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broughel\Desktop\"/>
    </mc:Choice>
  </mc:AlternateContent>
  <bookViews>
    <workbookView xWindow="0" yWindow="0" windowWidth="12465" windowHeight="7080"/>
  </bookViews>
  <sheets>
    <sheet name="BLS Data" sheetId="1" r:id="rId1"/>
    <sheet name="Regulatory Data" sheetId="4" r:id="rId2"/>
    <sheet name="Economic Data" sheetId="5" r:id="rId3"/>
    <sheet name="Stata" sheetId="6" r:id="rId4"/>
    <sheet name="Charts" sheetId="2" r:id="rId5"/>
  </sheets>
  <calcPr calcId="152511"/>
</workbook>
</file>

<file path=xl/calcChain.xml><?xml version="1.0" encoding="utf-8"?>
<calcChain xmlns="http://schemas.openxmlformats.org/spreadsheetml/2006/main">
  <c r="T1298" i="6" l="1"/>
  <c r="S1298" i="6"/>
  <c r="R1298" i="6"/>
  <c r="T1297" i="6"/>
  <c r="S1297" i="6"/>
  <c r="R1297" i="6"/>
  <c r="T1296" i="6"/>
  <c r="S1296" i="6"/>
  <c r="R1296" i="6"/>
  <c r="T1295" i="6"/>
  <c r="S1295" i="6"/>
  <c r="R1295" i="6"/>
  <c r="T1294" i="6"/>
  <c r="S1294" i="6"/>
  <c r="R1294" i="6"/>
  <c r="T1293" i="6"/>
  <c r="S1293" i="6"/>
  <c r="R1293" i="6"/>
  <c r="T1292" i="6"/>
  <c r="S1292" i="6"/>
  <c r="R1292" i="6"/>
  <c r="T1291" i="6"/>
  <c r="S1291" i="6"/>
  <c r="R1291" i="6"/>
  <c r="T1290" i="6"/>
  <c r="S1290" i="6"/>
  <c r="R1290" i="6"/>
  <c r="T1289" i="6"/>
  <c r="S1289" i="6"/>
  <c r="R1289" i="6"/>
  <c r="T1288" i="6"/>
  <c r="S1288" i="6"/>
  <c r="R1288" i="6"/>
  <c r="T1287" i="6"/>
  <c r="S1287" i="6"/>
  <c r="R1287" i="6"/>
  <c r="T1286" i="6"/>
  <c r="S1286" i="6"/>
  <c r="R1286" i="6"/>
  <c r="T1274" i="6"/>
  <c r="S1274" i="6"/>
  <c r="R1274" i="6"/>
  <c r="T1273" i="6"/>
  <c r="S1273" i="6"/>
  <c r="R1273" i="6"/>
  <c r="T1272" i="6"/>
  <c r="S1272" i="6"/>
  <c r="R1272" i="6"/>
  <c r="T1271" i="6"/>
  <c r="S1271" i="6"/>
  <c r="R1271" i="6"/>
  <c r="T1270" i="6"/>
  <c r="S1270" i="6"/>
  <c r="R1270" i="6"/>
  <c r="T1269" i="6"/>
  <c r="S1269" i="6"/>
  <c r="R1269" i="6"/>
  <c r="T1268" i="6"/>
  <c r="S1268" i="6"/>
  <c r="R1268" i="6"/>
  <c r="T1267" i="6"/>
  <c r="S1267" i="6"/>
  <c r="R1267" i="6"/>
  <c r="T1266" i="6"/>
  <c r="S1266" i="6"/>
  <c r="R1266" i="6"/>
  <c r="T1265" i="6"/>
  <c r="S1265" i="6"/>
  <c r="R1265" i="6"/>
  <c r="T1264" i="6"/>
  <c r="S1264" i="6"/>
  <c r="R1264" i="6"/>
  <c r="T1263" i="6"/>
  <c r="S1263" i="6"/>
  <c r="R1263" i="6"/>
  <c r="T1262" i="6"/>
  <c r="S1262" i="6"/>
  <c r="R1262" i="6"/>
  <c r="T1250" i="6"/>
  <c r="S1250" i="6"/>
  <c r="R1250" i="6"/>
  <c r="T1249" i="6"/>
  <c r="S1249" i="6"/>
  <c r="R1249" i="6"/>
  <c r="T1248" i="6"/>
  <c r="S1248" i="6"/>
  <c r="R1248" i="6"/>
  <c r="T1247" i="6"/>
  <c r="S1247" i="6"/>
  <c r="R1247" i="6"/>
  <c r="T1246" i="6"/>
  <c r="S1246" i="6"/>
  <c r="R1246" i="6"/>
  <c r="T1245" i="6"/>
  <c r="S1245" i="6"/>
  <c r="R1245" i="6"/>
  <c r="T1244" i="6"/>
  <c r="S1244" i="6"/>
  <c r="R1244" i="6"/>
  <c r="T1243" i="6"/>
  <c r="S1243" i="6"/>
  <c r="R1243" i="6"/>
  <c r="T1242" i="6"/>
  <c r="S1242" i="6"/>
  <c r="R1242" i="6"/>
  <c r="T1241" i="6"/>
  <c r="S1241" i="6"/>
  <c r="R1241" i="6"/>
  <c r="T1240" i="6"/>
  <c r="S1240" i="6"/>
  <c r="R1240" i="6"/>
  <c r="T1239" i="6"/>
  <c r="S1239" i="6"/>
  <c r="R1239" i="6"/>
  <c r="T1238" i="6"/>
  <c r="S1238" i="6"/>
  <c r="R1238" i="6"/>
  <c r="T1226" i="6"/>
  <c r="S1226" i="6"/>
  <c r="R1226" i="6"/>
  <c r="T1225" i="6"/>
  <c r="S1225" i="6"/>
  <c r="R1225" i="6"/>
  <c r="T1224" i="6"/>
  <c r="S1224" i="6"/>
  <c r="R1224" i="6"/>
  <c r="T1223" i="6"/>
  <c r="S1223" i="6"/>
  <c r="R1223" i="6"/>
  <c r="T1222" i="6"/>
  <c r="S1222" i="6"/>
  <c r="R1222" i="6"/>
  <c r="T1221" i="6"/>
  <c r="S1221" i="6"/>
  <c r="R1221" i="6"/>
  <c r="T1220" i="6"/>
  <c r="S1220" i="6"/>
  <c r="R1220" i="6"/>
  <c r="T1219" i="6"/>
  <c r="S1219" i="6"/>
  <c r="R1219" i="6"/>
  <c r="T1218" i="6"/>
  <c r="S1218" i="6"/>
  <c r="R1218" i="6"/>
  <c r="T1217" i="6"/>
  <c r="S1217" i="6"/>
  <c r="R1217" i="6"/>
  <c r="T1216" i="6"/>
  <c r="S1216" i="6"/>
  <c r="R1216" i="6"/>
  <c r="T1215" i="6"/>
  <c r="S1215" i="6"/>
  <c r="R1215" i="6"/>
  <c r="T1214" i="6"/>
  <c r="S1214" i="6"/>
  <c r="R1214" i="6"/>
  <c r="T1202" i="6"/>
  <c r="S1202" i="6"/>
  <c r="R1202" i="6"/>
  <c r="T1201" i="6"/>
  <c r="S1201" i="6"/>
  <c r="R1201" i="6"/>
  <c r="T1200" i="6"/>
  <c r="S1200" i="6"/>
  <c r="R1200" i="6"/>
  <c r="T1199" i="6"/>
  <c r="S1199" i="6"/>
  <c r="R1199" i="6"/>
  <c r="T1198" i="6"/>
  <c r="S1198" i="6"/>
  <c r="R1198" i="6"/>
  <c r="T1197" i="6"/>
  <c r="S1197" i="6"/>
  <c r="R1197" i="6"/>
  <c r="T1196" i="6"/>
  <c r="S1196" i="6"/>
  <c r="R1196" i="6"/>
  <c r="T1195" i="6"/>
  <c r="S1195" i="6"/>
  <c r="R1195" i="6"/>
  <c r="T1194" i="6"/>
  <c r="S1194" i="6"/>
  <c r="R1194" i="6"/>
  <c r="T1193" i="6"/>
  <c r="S1193" i="6"/>
  <c r="R1193" i="6"/>
  <c r="T1192" i="6"/>
  <c r="S1192" i="6"/>
  <c r="R1192" i="6"/>
  <c r="T1191" i="6"/>
  <c r="S1191" i="6"/>
  <c r="R1191" i="6"/>
  <c r="T1190" i="6"/>
  <c r="S1190" i="6"/>
  <c r="R1190" i="6"/>
  <c r="T1178" i="6"/>
  <c r="S1178" i="6"/>
  <c r="R1178" i="6"/>
  <c r="T1177" i="6"/>
  <c r="S1177" i="6"/>
  <c r="R1177" i="6"/>
  <c r="T1176" i="6"/>
  <c r="S1176" i="6"/>
  <c r="R1176" i="6"/>
  <c r="T1175" i="6"/>
  <c r="S1175" i="6"/>
  <c r="R1175" i="6"/>
  <c r="T1174" i="6"/>
  <c r="S1174" i="6"/>
  <c r="R1174" i="6"/>
  <c r="T1173" i="6"/>
  <c r="S1173" i="6"/>
  <c r="R1173" i="6"/>
  <c r="T1172" i="6"/>
  <c r="S1172" i="6"/>
  <c r="R1172" i="6"/>
  <c r="T1171" i="6"/>
  <c r="S1171" i="6"/>
  <c r="R1171" i="6"/>
  <c r="T1170" i="6"/>
  <c r="S1170" i="6"/>
  <c r="R1170" i="6"/>
  <c r="T1169" i="6"/>
  <c r="S1169" i="6"/>
  <c r="R1169" i="6"/>
  <c r="T1168" i="6"/>
  <c r="S1168" i="6"/>
  <c r="R1168" i="6"/>
  <c r="T1167" i="6"/>
  <c r="S1167" i="6"/>
  <c r="R1167" i="6"/>
  <c r="T1166" i="6"/>
  <c r="S1166" i="6"/>
  <c r="R1166" i="6"/>
  <c r="T1154" i="6"/>
  <c r="S1154" i="6"/>
  <c r="R1154" i="6"/>
  <c r="T1153" i="6"/>
  <c r="S1153" i="6"/>
  <c r="R1153" i="6"/>
  <c r="T1152" i="6"/>
  <c r="S1152" i="6"/>
  <c r="R1152" i="6"/>
  <c r="T1151" i="6"/>
  <c r="S1151" i="6"/>
  <c r="R1151" i="6"/>
  <c r="T1150" i="6"/>
  <c r="S1150" i="6"/>
  <c r="R1150" i="6"/>
  <c r="T1149" i="6"/>
  <c r="S1149" i="6"/>
  <c r="R1149" i="6"/>
  <c r="T1148" i="6"/>
  <c r="S1148" i="6"/>
  <c r="R1148" i="6"/>
  <c r="T1147" i="6"/>
  <c r="S1147" i="6"/>
  <c r="R1147" i="6"/>
  <c r="T1146" i="6"/>
  <c r="S1146" i="6"/>
  <c r="R1146" i="6"/>
  <c r="T1145" i="6"/>
  <c r="S1145" i="6"/>
  <c r="R1145" i="6"/>
  <c r="T1144" i="6"/>
  <c r="S1144" i="6"/>
  <c r="R1144" i="6"/>
  <c r="T1143" i="6"/>
  <c r="S1143" i="6"/>
  <c r="R1143" i="6"/>
  <c r="T1142" i="6"/>
  <c r="S1142" i="6"/>
  <c r="R1142" i="6"/>
  <c r="T1130" i="6"/>
  <c r="S1130" i="6"/>
  <c r="R1130" i="6"/>
  <c r="T1129" i="6"/>
  <c r="S1129" i="6"/>
  <c r="R1129" i="6"/>
  <c r="T1128" i="6"/>
  <c r="S1128" i="6"/>
  <c r="R1128" i="6"/>
  <c r="T1127" i="6"/>
  <c r="S1127" i="6"/>
  <c r="R1127" i="6"/>
  <c r="T1126" i="6"/>
  <c r="S1126" i="6"/>
  <c r="R1126" i="6"/>
  <c r="T1125" i="6"/>
  <c r="S1125" i="6"/>
  <c r="R1125" i="6"/>
  <c r="T1124" i="6"/>
  <c r="S1124" i="6"/>
  <c r="R1124" i="6"/>
  <c r="T1123" i="6"/>
  <c r="S1123" i="6"/>
  <c r="R1123" i="6"/>
  <c r="T1122" i="6"/>
  <c r="S1122" i="6"/>
  <c r="R1122" i="6"/>
  <c r="T1121" i="6"/>
  <c r="S1121" i="6"/>
  <c r="R1121" i="6"/>
  <c r="T1120" i="6"/>
  <c r="S1120" i="6"/>
  <c r="R1120" i="6"/>
  <c r="T1119" i="6"/>
  <c r="S1119" i="6"/>
  <c r="R1119" i="6"/>
  <c r="T1118" i="6"/>
  <c r="S1118" i="6"/>
  <c r="R1118" i="6"/>
  <c r="T1106" i="6"/>
  <c r="S1106" i="6"/>
  <c r="R1106" i="6"/>
  <c r="T1105" i="6"/>
  <c r="S1105" i="6"/>
  <c r="R1105" i="6"/>
  <c r="T1104" i="6"/>
  <c r="S1104" i="6"/>
  <c r="R1104" i="6"/>
  <c r="T1103" i="6"/>
  <c r="S1103" i="6"/>
  <c r="R1103" i="6"/>
  <c r="T1102" i="6"/>
  <c r="S1102" i="6"/>
  <c r="R1102" i="6"/>
  <c r="T1101" i="6"/>
  <c r="S1101" i="6"/>
  <c r="R1101" i="6"/>
  <c r="T1100" i="6"/>
  <c r="S1100" i="6"/>
  <c r="R1100" i="6"/>
  <c r="T1099" i="6"/>
  <c r="S1099" i="6"/>
  <c r="R1099" i="6"/>
  <c r="T1098" i="6"/>
  <c r="S1098" i="6"/>
  <c r="R1098" i="6"/>
  <c r="T1097" i="6"/>
  <c r="S1097" i="6"/>
  <c r="R1097" i="6"/>
  <c r="T1096" i="6"/>
  <c r="S1096" i="6"/>
  <c r="R1096" i="6"/>
  <c r="T1095" i="6"/>
  <c r="S1095" i="6"/>
  <c r="R1095" i="6"/>
  <c r="T1094" i="6"/>
  <c r="S1094" i="6"/>
  <c r="R1094" i="6"/>
  <c r="T1082" i="6"/>
  <c r="S1082" i="6"/>
  <c r="R1082" i="6"/>
  <c r="T1081" i="6"/>
  <c r="S1081" i="6"/>
  <c r="R1081" i="6"/>
  <c r="T1080" i="6"/>
  <c r="S1080" i="6"/>
  <c r="R1080" i="6"/>
  <c r="T1079" i="6"/>
  <c r="S1079" i="6"/>
  <c r="R1079" i="6"/>
  <c r="T1078" i="6"/>
  <c r="S1078" i="6"/>
  <c r="R1078" i="6"/>
  <c r="T1077" i="6"/>
  <c r="S1077" i="6"/>
  <c r="R1077" i="6"/>
  <c r="T1076" i="6"/>
  <c r="S1076" i="6"/>
  <c r="R1076" i="6"/>
  <c r="T1075" i="6"/>
  <c r="S1075" i="6"/>
  <c r="R1075" i="6"/>
  <c r="T1074" i="6"/>
  <c r="S1074" i="6"/>
  <c r="R1074" i="6"/>
  <c r="T1073" i="6"/>
  <c r="S1073" i="6"/>
  <c r="R1073" i="6"/>
  <c r="T1072" i="6"/>
  <c r="S1072" i="6"/>
  <c r="R1072" i="6"/>
  <c r="T1071" i="6"/>
  <c r="S1071" i="6"/>
  <c r="R1071" i="6"/>
  <c r="T1070" i="6"/>
  <c r="S1070" i="6"/>
  <c r="R1070" i="6"/>
  <c r="T1058" i="6"/>
  <c r="S1058" i="6"/>
  <c r="R1058" i="6"/>
  <c r="T1057" i="6"/>
  <c r="S1057" i="6"/>
  <c r="R1057" i="6"/>
  <c r="T1056" i="6"/>
  <c r="S1056" i="6"/>
  <c r="R1056" i="6"/>
  <c r="T1055" i="6"/>
  <c r="S1055" i="6"/>
  <c r="R1055" i="6"/>
  <c r="T1054" i="6"/>
  <c r="S1054" i="6"/>
  <c r="R1054" i="6"/>
  <c r="T1053" i="6"/>
  <c r="S1053" i="6"/>
  <c r="R1053" i="6"/>
  <c r="T1052" i="6"/>
  <c r="S1052" i="6"/>
  <c r="R1052" i="6"/>
  <c r="T1051" i="6"/>
  <c r="S1051" i="6"/>
  <c r="R1051" i="6"/>
  <c r="T1050" i="6"/>
  <c r="S1050" i="6"/>
  <c r="R1050" i="6"/>
  <c r="T1049" i="6"/>
  <c r="S1049" i="6"/>
  <c r="R1049" i="6"/>
  <c r="T1048" i="6"/>
  <c r="S1048" i="6"/>
  <c r="R1048" i="6"/>
  <c r="T1047" i="6"/>
  <c r="S1047" i="6"/>
  <c r="R1047" i="6"/>
  <c r="T1046" i="6"/>
  <c r="S1046" i="6"/>
  <c r="R1046" i="6"/>
  <c r="T1034" i="6"/>
  <c r="S1034" i="6"/>
  <c r="R1034" i="6"/>
  <c r="T1033" i="6"/>
  <c r="S1033" i="6"/>
  <c r="R1033" i="6"/>
  <c r="T1032" i="6"/>
  <c r="S1032" i="6"/>
  <c r="R1032" i="6"/>
  <c r="T1031" i="6"/>
  <c r="S1031" i="6"/>
  <c r="R1031" i="6"/>
  <c r="T1030" i="6"/>
  <c r="S1030" i="6"/>
  <c r="R1030" i="6"/>
  <c r="T1029" i="6"/>
  <c r="S1029" i="6"/>
  <c r="R1029" i="6"/>
  <c r="T1028" i="6"/>
  <c r="S1028" i="6"/>
  <c r="R1028" i="6"/>
  <c r="T1027" i="6"/>
  <c r="S1027" i="6"/>
  <c r="R1027" i="6"/>
  <c r="T1026" i="6"/>
  <c r="S1026" i="6"/>
  <c r="R1026" i="6"/>
  <c r="T1025" i="6"/>
  <c r="S1025" i="6"/>
  <c r="R1025" i="6"/>
  <c r="T1024" i="6"/>
  <c r="S1024" i="6"/>
  <c r="R1024" i="6"/>
  <c r="T1023" i="6"/>
  <c r="S1023" i="6"/>
  <c r="R1023" i="6"/>
  <c r="T1022" i="6"/>
  <c r="S1022" i="6"/>
  <c r="R1022" i="6"/>
  <c r="T1010" i="6"/>
  <c r="S1010" i="6"/>
  <c r="R1010" i="6"/>
  <c r="T1009" i="6"/>
  <c r="S1009" i="6"/>
  <c r="R1009" i="6"/>
  <c r="T1008" i="6"/>
  <c r="S1008" i="6"/>
  <c r="R1008" i="6"/>
  <c r="T1007" i="6"/>
  <c r="S1007" i="6"/>
  <c r="R1007" i="6"/>
  <c r="T1006" i="6"/>
  <c r="S1006" i="6"/>
  <c r="R1006" i="6"/>
  <c r="T1005" i="6"/>
  <c r="S1005" i="6"/>
  <c r="R1005" i="6"/>
  <c r="T1004" i="6"/>
  <c r="S1004" i="6"/>
  <c r="R1004" i="6"/>
  <c r="T1003" i="6"/>
  <c r="S1003" i="6"/>
  <c r="R1003" i="6"/>
  <c r="T1002" i="6"/>
  <c r="S1002" i="6"/>
  <c r="R1002" i="6"/>
  <c r="T1001" i="6"/>
  <c r="S1001" i="6"/>
  <c r="R1001" i="6"/>
  <c r="T1000" i="6"/>
  <c r="S1000" i="6"/>
  <c r="R1000" i="6"/>
  <c r="T999" i="6"/>
  <c r="S999" i="6"/>
  <c r="R999" i="6"/>
  <c r="T998" i="6"/>
  <c r="S998" i="6"/>
  <c r="R998" i="6"/>
  <c r="T986" i="6"/>
  <c r="S986" i="6"/>
  <c r="R986" i="6"/>
  <c r="T985" i="6"/>
  <c r="S985" i="6"/>
  <c r="R985" i="6"/>
  <c r="T984" i="6"/>
  <c r="S984" i="6"/>
  <c r="R984" i="6"/>
  <c r="T983" i="6"/>
  <c r="S983" i="6"/>
  <c r="R983" i="6"/>
  <c r="T982" i="6"/>
  <c r="S982" i="6"/>
  <c r="R982" i="6"/>
  <c r="T981" i="6"/>
  <c r="S981" i="6"/>
  <c r="R981" i="6"/>
  <c r="T980" i="6"/>
  <c r="S980" i="6"/>
  <c r="R980" i="6"/>
  <c r="T979" i="6"/>
  <c r="S979" i="6"/>
  <c r="R979" i="6"/>
  <c r="T978" i="6"/>
  <c r="S978" i="6"/>
  <c r="R978" i="6"/>
  <c r="T977" i="6"/>
  <c r="S977" i="6"/>
  <c r="R977" i="6"/>
  <c r="T976" i="6"/>
  <c r="S976" i="6"/>
  <c r="R976" i="6"/>
  <c r="T975" i="6"/>
  <c r="S975" i="6"/>
  <c r="R975" i="6"/>
  <c r="T974" i="6"/>
  <c r="S974" i="6"/>
  <c r="R974" i="6"/>
  <c r="T962" i="6"/>
  <c r="S962" i="6"/>
  <c r="R962" i="6"/>
  <c r="T961" i="6"/>
  <c r="S961" i="6"/>
  <c r="R961" i="6"/>
  <c r="T960" i="6"/>
  <c r="S960" i="6"/>
  <c r="R960" i="6"/>
  <c r="T959" i="6"/>
  <c r="S959" i="6"/>
  <c r="R959" i="6"/>
  <c r="T958" i="6"/>
  <c r="S958" i="6"/>
  <c r="R958" i="6"/>
  <c r="T957" i="6"/>
  <c r="S957" i="6"/>
  <c r="R957" i="6"/>
  <c r="T956" i="6"/>
  <c r="S956" i="6"/>
  <c r="R956" i="6"/>
  <c r="T955" i="6"/>
  <c r="S955" i="6"/>
  <c r="R955" i="6"/>
  <c r="T954" i="6"/>
  <c r="S954" i="6"/>
  <c r="R954" i="6"/>
  <c r="T953" i="6"/>
  <c r="S953" i="6"/>
  <c r="R953" i="6"/>
  <c r="T952" i="6"/>
  <c r="S952" i="6"/>
  <c r="R952" i="6"/>
  <c r="T951" i="6"/>
  <c r="S951" i="6"/>
  <c r="R951" i="6"/>
  <c r="T950" i="6"/>
  <c r="S950" i="6"/>
  <c r="R950" i="6"/>
  <c r="T938" i="6"/>
  <c r="S938" i="6"/>
  <c r="R938" i="6"/>
  <c r="T937" i="6"/>
  <c r="S937" i="6"/>
  <c r="R937" i="6"/>
  <c r="T936" i="6"/>
  <c r="S936" i="6"/>
  <c r="R936" i="6"/>
  <c r="T935" i="6"/>
  <c r="S935" i="6"/>
  <c r="R935" i="6"/>
  <c r="T934" i="6"/>
  <c r="S934" i="6"/>
  <c r="R934" i="6"/>
  <c r="T933" i="6"/>
  <c r="S933" i="6"/>
  <c r="R933" i="6"/>
  <c r="T932" i="6"/>
  <c r="S932" i="6"/>
  <c r="R932" i="6"/>
  <c r="T931" i="6"/>
  <c r="S931" i="6"/>
  <c r="R931" i="6"/>
  <c r="T930" i="6"/>
  <c r="S930" i="6"/>
  <c r="R930" i="6"/>
  <c r="T929" i="6"/>
  <c r="S929" i="6"/>
  <c r="R929" i="6"/>
  <c r="T928" i="6"/>
  <c r="S928" i="6"/>
  <c r="R928" i="6"/>
  <c r="T927" i="6"/>
  <c r="S927" i="6"/>
  <c r="R927" i="6"/>
  <c r="T926" i="6"/>
  <c r="S926" i="6"/>
  <c r="R926" i="6"/>
  <c r="T914" i="6"/>
  <c r="S914" i="6"/>
  <c r="R914" i="6"/>
  <c r="T913" i="6"/>
  <c r="S913" i="6"/>
  <c r="R913" i="6"/>
  <c r="T912" i="6"/>
  <c r="S912" i="6"/>
  <c r="R912" i="6"/>
  <c r="T911" i="6"/>
  <c r="S911" i="6"/>
  <c r="R911" i="6"/>
  <c r="T910" i="6"/>
  <c r="S910" i="6"/>
  <c r="R910" i="6"/>
  <c r="T909" i="6"/>
  <c r="S909" i="6"/>
  <c r="R909" i="6"/>
  <c r="T908" i="6"/>
  <c r="S908" i="6"/>
  <c r="R908" i="6"/>
  <c r="T907" i="6"/>
  <c r="S907" i="6"/>
  <c r="R907" i="6"/>
  <c r="T906" i="6"/>
  <c r="S906" i="6"/>
  <c r="R906" i="6"/>
  <c r="T905" i="6"/>
  <c r="S905" i="6"/>
  <c r="R905" i="6"/>
  <c r="T904" i="6"/>
  <c r="S904" i="6"/>
  <c r="R904" i="6"/>
  <c r="T903" i="6"/>
  <c r="S903" i="6"/>
  <c r="R903" i="6"/>
  <c r="T902" i="6"/>
  <c r="S902" i="6"/>
  <c r="R902" i="6"/>
  <c r="T890" i="6"/>
  <c r="S890" i="6"/>
  <c r="R890" i="6"/>
  <c r="T889" i="6"/>
  <c r="S889" i="6"/>
  <c r="R889" i="6"/>
  <c r="T888" i="6"/>
  <c r="S888" i="6"/>
  <c r="R888" i="6"/>
  <c r="T887" i="6"/>
  <c r="S887" i="6"/>
  <c r="R887" i="6"/>
  <c r="T886" i="6"/>
  <c r="S886" i="6"/>
  <c r="R886" i="6"/>
  <c r="T885" i="6"/>
  <c r="S885" i="6"/>
  <c r="R885" i="6"/>
  <c r="T884" i="6"/>
  <c r="S884" i="6"/>
  <c r="R884" i="6"/>
  <c r="T883" i="6"/>
  <c r="S883" i="6"/>
  <c r="R883" i="6"/>
  <c r="T882" i="6"/>
  <c r="S882" i="6"/>
  <c r="R882" i="6"/>
  <c r="T881" i="6"/>
  <c r="S881" i="6"/>
  <c r="R881" i="6"/>
  <c r="T880" i="6"/>
  <c r="S880" i="6"/>
  <c r="R880" i="6"/>
  <c r="T879" i="6"/>
  <c r="S879" i="6"/>
  <c r="R879" i="6"/>
  <c r="T878" i="6"/>
  <c r="S878" i="6"/>
  <c r="R878" i="6"/>
  <c r="T866" i="6"/>
  <c r="S866" i="6"/>
  <c r="R866" i="6"/>
  <c r="T865" i="6"/>
  <c r="S865" i="6"/>
  <c r="R865" i="6"/>
  <c r="T864" i="6"/>
  <c r="S864" i="6"/>
  <c r="R864" i="6"/>
  <c r="T863" i="6"/>
  <c r="S863" i="6"/>
  <c r="R863" i="6"/>
  <c r="T862" i="6"/>
  <c r="S862" i="6"/>
  <c r="R862" i="6"/>
  <c r="T861" i="6"/>
  <c r="S861" i="6"/>
  <c r="R861" i="6"/>
  <c r="T860" i="6"/>
  <c r="S860" i="6"/>
  <c r="R860" i="6"/>
  <c r="T859" i="6"/>
  <c r="S859" i="6"/>
  <c r="R859" i="6"/>
  <c r="T858" i="6"/>
  <c r="S858" i="6"/>
  <c r="R858" i="6"/>
  <c r="T857" i="6"/>
  <c r="S857" i="6"/>
  <c r="R857" i="6"/>
  <c r="T856" i="6"/>
  <c r="S856" i="6"/>
  <c r="R856" i="6"/>
  <c r="T855" i="6"/>
  <c r="S855" i="6"/>
  <c r="R855" i="6"/>
  <c r="T854" i="6"/>
  <c r="S854" i="6"/>
  <c r="R854" i="6"/>
  <c r="T842" i="6"/>
  <c r="S842" i="6"/>
  <c r="R842" i="6"/>
  <c r="T841" i="6"/>
  <c r="S841" i="6"/>
  <c r="R841" i="6"/>
  <c r="T840" i="6"/>
  <c r="S840" i="6"/>
  <c r="R840" i="6"/>
  <c r="T839" i="6"/>
  <c r="S839" i="6"/>
  <c r="R839" i="6"/>
  <c r="T838" i="6"/>
  <c r="S838" i="6"/>
  <c r="R838" i="6"/>
  <c r="T837" i="6"/>
  <c r="S837" i="6"/>
  <c r="R837" i="6"/>
  <c r="T836" i="6"/>
  <c r="S836" i="6"/>
  <c r="R836" i="6"/>
  <c r="T835" i="6"/>
  <c r="S835" i="6"/>
  <c r="R835" i="6"/>
  <c r="T834" i="6"/>
  <c r="S834" i="6"/>
  <c r="R834" i="6"/>
  <c r="T833" i="6"/>
  <c r="S833" i="6"/>
  <c r="R833" i="6"/>
  <c r="T832" i="6"/>
  <c r="S832" i="6"/>
  <c r="R832" i="6"/>
  <c r="T831" i="6"/>
  <c r="S831" i="6"/>
  <c r="R831" i="6"/>
  <c r="T830" i="6"/>
  <c r="S830" i="6"/>
  <c r="R830" i="6"/>
  <c r="T818" i="6"/>
  <c r="S818" i="6"/>
  <c r="R818" i="6"/>
  <c r="T817" i="6"/>
  <c r="S817" i="6"/>
  <c r="R817" i="6"/>
  <c r="T816" i="6"/>
  <c r="S816" i="6"/>
  <c r="R816" i="6"/>
  <c r="T815" i="6"/>
  <c r="S815" i="6"/>
  <c r="R815" i="6"/>
  <c r="T814" i="6"/>
  <c r="S814" i="6"/>
  <c r="R814" i="6"/>
  <c r="T813" i="6"/>
  <c r="S813" i="6"/>
  <c r="R813" i="6"/>
  <c r="T812" i="6"/>
  <c r="S812" i="6"/>
  <c r="R812" i="6"/>
  <c r="T811" i="6"/>
  <c r="S811" i="6"/>
  <c r="R811" i="6"/>
  <c r="T810" i="6"/>
  <c r="S810" i="6"/>
  <c r="R810" i="6"/>
  <c r="T809" i="6"/>
  <c r="S809" i="6"/>
  <c r="R809" i="6"/>
  <c r="T808" i="6"/>
  <c r="S808" i="6"/>
  <c r="R808" i="6"/>
  <c r="T807" i="6"/>
  <c r="S807" i="6"/>
  <c r="R807" i="6"/>
  <c r="T806" i="6"/>
  <c r="S806" i="6"/>
  <c r="R806" i="6"/>
  <c r="T794" i="6"/>
  <c r="S794" i="6"/>
  <c r="R794" i="6"/>
  <c r="T793" i="6"/>
  <c r="S793" i="6"/>
  <c r="R793" i="6"/>
  <c r="T792" i="6"/>
  <c r="S792" i="6"/>
  <c r="R792" i="6"/>
  <c r="T791" i="6"/>
  <c r="S791" i="6"/>
  <c r="R791" i="6"/>
  <c r="T790" i="6"/>
  <c r="S790" i="6"/>
  <c r="R790" i="6"/>
  <c r="T789" i="6"/>
  <c r="S789" i="6"/>
  <c r="R789" i="6"/>
  <c r="T788" i="6"/>
  <c r="S788" i="6"/>
  <c r="R788" i="6"/>
  <c r="T787" i="6"/>
  <c r="S787" i="6"/>
  <c r="R787" i="6"/>
  <c r="T786" i="6"/>
  <c r="S786" i="6"/>
  <c r="R786" i="6"/>
  <c r="T785" i="6"/>
  <c r="S785" i="6"/>
  <c r="R785" i="6"/>
  <c r="T784" i="6"/>
  <c r="S784" i="6"/>
  <c r="R784" i="6"/>
  <c r="T783" i="6"/>
  <c r="S783" i="6"/>
  <c r="R783" i="6"/>
  <c r="T782" i="6"/>
  <c r="S782" i="6"/>
  <c r="R782" i="6"/>
  <c r="T770" i="6"/>
  <c r="S770" i="6"/>
  <c r="R770" i="6"/>
  <c r="T769" i="6"/>
  <c r="S769" i="6"/>
  <c r="R769" i="6"/>
  <c r="T768" i="6"/>
  <c r="S768" i="6"/>
  <c r="R768" i="6"/>
  <c r="T767" i="6"/>
  <c r="S767" i="6"/>
  <c r="R767" i="6"/>
  <c r="T766" i="6"/>
  <c r="S766" i="6"/>
  <c r="R766" i="6"/>
  <c r="T765" i="6"/>
  <c r="S765" i="6"/>
  <c r="R765" i="6"/>
  <c r="T764" i="6"/>
  <c r="S764" i="6"/>
  <c r="R764" i="6"/>
  <c r="T763" i="6"/>
  <c r="S763" i="6"/>
  <c r="R763" i="6"/>
  <c r="T762" i="6"/>
  <c r="S762" i="6"/>
  <c r="R762" i="6"/>
  <c r="T761" i="6"/>
  <c r="S761" i="6"/>
  <c r="R761" i="6"/>
  <c r="T760" i="6"/>
  <c r="S760" i="6"/>
  <c r="R760" i="6"/>
  <c r="T759" i="6"/>
  <c r="S759" i="6"/>
  <c r="R759" i="6"/>
  <c r="T758" i="6"/>
  <c r="S758" i="6"/>
  <c r="R758" i="6"/>
  <c r="T746" i="6"/>
  <c r="S746" i="6"/>
  <c r="R746" i="6"/>
  <c r="T745" i="6"/>
  <c r="S745" i="6"/>
  <c r="R745" i="6"/>
  <c r="T744" i="6"/>
  <c r="S744" i="6"/>
  <c r="R744" i="6"/>
  <c r="T743" i="6"/>
  <c r="S743" i="6"/>
  <c r="R743" i="6"/>
  <c r="T742" i="6"/>
  <c r="S742" i="6"/>
  <c r="R742" i="6"/>
  <c r="T741" i="6"/>
  <c r="S741" i="6"/>
  <c r="R741" i="6"/>
  <c r="T740" i="6"/>
  <c r="S740" i="6"/>
  <c r="R740" i="6"/>
  <c r="T739" i="6"/>
  <c r="S739" i="6"/>
  <c r="R739" i="6"/>
  <c r="T738" i="6"/>
  <c r="S738" i="6"/>
  <c r="R738" i="6"/>
  <c r="T737" i="6"/>
  <c r="S737" i="6"/>
  <c r="R737" i="6"/>
  <c r="T736" i="6"/>
  <c r="S736" i="6"/>
  <c r="R736" i="6"/>
  <c r="T735" i="6"/>
  <c r="S735" i="6"/>
  <c r="R735" i="6"/>
  <c r="T734" i="6"/>
  <c r="S734" i="6"/>
  <c r="R734" i="6"/>
  <c r="T722" i="6"/>
  <c r="S722" i="6"/>
  <c r="R722" i="6"/>
  <c r="T721" i="6"/>
  <c r="S721" i="6"/>
  <c r="R721" i="6"/>
  <c r="T720" i="6"/>
  <c r="S720" i="6"/>
  <c r="R720" i="6"/>
  <c r="T719" i="6"/>
  <c r="S719" i="6"/>
  <c r="R719" i="6"/>
  <c r="T718" i="6"/>
  <c r="S718" i="6"/>
  <c r="R718" i="6"/>
  <c r="T717" i="6"/>
  <c r="S717" i="6"/>
  <c r="R717" i="6"/>
  <c r="T716" i="6"/>
  <c r="S716" i="6"/>
  <c r="R716" i="6"/>
  <c r="T715" i="6"/>
  <c r="S715" i="6"/>
  <c r="R715" i="6"/>
  <c r="T714" i="6"/>
  <c r="S714" i="6"/>
  <c r="R714" i="6"/>
  <c r="T713" i="6"/>
  <c r="S713" i="6"/>
  <c r="R713" i="6"/>
  <c r="T712" i="6"/>
  <c r="S712" i="6"/>
  <c r="R712" i="6"/>
  <c r="T711" i="6"/>
  <c r="S711" i="6"/>
  <c r="R711" i="6"/>
  <c r="T710" i="6"/>
  <c r="S710" i="6"/>
  <c r="R710" i="6"/>
  <c r="T698" i="6"/>
  <c r="S698" i="6"/>
  <c r="R698" i="6"/>
  <c r="T697" i="6"/>
  <c r="S697" i="6"/>
  <c r="R697" i="6"/>
  <c r="T696" i="6"/>
  <c r="S696" i="6"/>
  <c r="R696" i="6"/>
  <c r="T695" i="6"/>
  <c r="S695" i="6"/>
  <c r="R695" i="6"/>
  <c r="T694" i="6"/>
  <c r="S694" i="6"/>
  <c r="R694" i="6"/>
  <c r="T693" i="6"/>
  <c r="S693" i="6"/>
  <c r="R693" i="6"/>
  <c r="T692" i="6"/>
  <c r="S692" i="6"/>
  <c r="R692" i="6"/>
  <c r="T691" i="6"/>
  <c r="S691" i="6"/>
  <c r="R691" i="6"/>
  <c r="T690" i="6"/>
  <c r="S690" i="6"/>
  <c r="R690" i="6"/>
  <c r="T689" i="6"/>
  <c r="S689" i="6"/>
  <c r="R689" i="6"/>
  <c r="T688" i="6"/>
  <c r="S688" i="6"/>
  <c r="R688" i="6"/>
  <c r="T687" i="6"/>
  <c r="S687" i="6"/>
  <c r="R687" i="6"/>
  <c r="T686" i="6"/>
  <c r="S686" i="6"/>
  <c r="R686" i="6"/>
  <c r="T674" i="6"/>
  <c r="S674" i="6"/>
  <c r="R674" i="6"/>
  <c r="T673" i="6"/>
  <c r="S673" i="6"/>
  <c r="R673" i="6"/>
  <c r="T672" i="6"/>
  <c r="S672" i="6"/>
  <c r="R672" i="6"/>
  <c r="T671" i="6"/>
  <c r="S671" i="6"/>
  <c r="R671" i="6"/>
  <c r="T670" i="6"/>
  <c r="S670" i="6"/>
  <c r="R670" i="6"/>
  <c r="T669" i="6"/>
  <c r="S669" i="6"/>
  <c r="R669" i="6"/>
  <c r="T668" i="6"/>
  <c r="S668" i="6"/>
  <c r="R668" i="6"/>
  <c r="T667" i="6"/>
  <c r="S667" i="6"/>
  <c r="R667" i="6"/>
  <c r="T666" i="6"/>
  <c r="S666" i="6"/>
  <c r="R666" i="6"/>
  <c r="T665" i="6"/>
  <c r="S665" i="6"/>
  <c r="R665" i="6"/>
  <c r="T664" i="6"/>
  <c r="S664" i="6"/>
  <c r="R664" i="6"/>
  <c r="T663" i="6"/>
  <c r="S663" i="6"/>
  <c r="R663" i="6"/>
  <c r="T662" i="6"/>
  <c r="S662" i="6"/>
  <c r="R662" i="6"/>
  <c r="T650" i="6"/>
  <c r="S650" i="6"/>
  <c r="R650" i="6"/>
  <c r="T649" i="6"/>
  <c r="S649" i="6"/>
  <c r="R649" i="6"/>
  <c r="T648" i="6"/>
  <c r="S648" i="6"/>
  <c r="R648" i="6"/>
  <c r="T647" i="6"/>
  <c r="S647" i="6"/>
  <c r="R647" i="6"/>
  <c r="T646" i="6"/>
  <c r="S646" i="6"/>
  <c r="R646" i="6"/>
  <c r="T645" i="6"/>
  <c r="S645" i="6"/>
  <c r="R645" i="6"/>
  <c r="T644" i="6"/>
  <c r="S644" i="6"/>
  <c r="R644" i="6"/>
  <c r="T643" i="6"/>
  <c r="S643" i="6"/>
  <c r="R643" i="6"/>
  <c r="T642" i="6"/>
  <c r="S642" i="6"/>
  <c r="R642" i="6"/>
  <c r="T641" i="6"/>
  <c r="S641" i="6"/>
  <c r="R641" i="6"/>
  <c r="T640" i="6"/>
  <c r="S640" i="6"/>
  <c r="R640" i="6"/>
  <c r="T639" i="6"/>
  <c r="S639" i="6"/>
  <c r="R639" i="6"/>
  <c r="T638" i="6"/>
  <c r="S638" i="6"/>
  <c r="R638" i="6"/>
  <c r="T626" i="6"/>
  <c r="S626" i="6"/>
  <c r="R626" i="6"/>
  <c r="T625" i="6"/>
  <c r="S625" i="6"/>
  <c r="R625" i="6"/>
  <c r="T624" i="6"/>
  <c r="S624" i="6"/>
  <c r="R624" i="6"/>
  <c r="T623" i="6"/>
  <c r="S623" i="6"/>
  <c r="R623" i="6"/>
  <c r="T622" i="6"/>
  <c r="S622" i="6"/>
  <c r="R622" i="6"/>
  <c r="T621" i="6"/>
  <c r="S621" i="6"/>
  <c r="R621" i="6"/>
  <c r="T620" i="6"/>
  <c r="S620" i="6"/>
  <c r="R620" i="6"/>
  <c r="T619" i="6"/>
  <c r="S619" i="6"/>
  <c r="R619" i="6"/>
  <c r="T618" i="6"/>
  <c r="S618" i="6"/>
  <c r="R618" i="6"/>
  <c r="T617" i="6"/>
  <c r="S617" i="6"/>
  <c r="R617" i="6"/>
  <c r="T616" i="6"/>
  <c r="S616" i="6"/>
  <c r="R616" i="6"/>
  <c r="T615" i="6"/>
  <c r="S615" i="6"/>
  <c r="R615" i="6"/>
  <c r="T614" i="6"/>
  <c r="S614" i="6"/>
  <c r="R614" i="6"/>
  <c r="T602" i="6"/>
  <c r="S602" i="6"/>
  <c r="R602" i="6"/>
  <c r="T601" i="6"/>
  <c r="S601" i="6"/>
  <c r="R601" i="6"/>
  <c r="T600" i="6"/>
  <c r="S600" i="6"/>
  <c r="R600" i="6"/>
  <c r="T599" i="6"/>
  <c r="S599" i="6"/>
  <c r="R599" i="6"/>
  <c r="T598" i="6"/>
  <c r="S598" i="6"/>
  <c r="R598" i="6"/>
  <c r="T597" i="6"/>
  <c r="S597" i="6"/>
  <c r="R597" i="6"/>
  <c r="T596" i="6"/>
  <c r="S596" i="6"/>
  <c r="R596" i="6"/>
  <c r="T595" i="6"/>
  <c r="S595" i="6"/>
  <c r="R595" i="6"/>
  <c r="T594" i="6"/>
  <c r="S594" i="6"/>
  <c r="R594" i="6"/>
  <c r="T593" i="6"/>
  <c r="S593" i="6"/>
  <c r="R593" i="6"/>
  <c r="T592" i="6"/>
  <c r="S592" i="6"/>
  <c r="R592" i="6"/>
  <c r="T591" i="6"/>
  <c r="S591" i="6"/>
  <c r="R591" i="6"/>
  <c r="T590" i="6"/>
  <c r="S590" i="6"/>
  <c r="R590" i="6"/>
  <c r="T578" i="6"/>
  <c r="S578" i="6"/>
  <c r="R578" i="6"/>
  <c r="T577" i="6"/>
  <c r="S577" i="6"/>
  <c r="R577" i="6"/>
  <c r="T576" i="6"/>
  <c r="S576" i="6"/>
  <c r="R576" i="6"/>
  <c r="T575" i="6"/>
  <c r="S575" i="6"/>
  <c r="R575" i="6"/>
  <c r="T574" i="6"/>
  <c r="S574" i="6"/>
  <c r="R574" i="6"/>
  <c r="T573" i="6"/>
  <c r="S573" i="6"/>
  <c r="R573" i="6"/>
  <c r="T572" i="6"/>
  <c r="S572" i="6"/>
  <c r="R572" i="6"/>
  <c r="T571" i="6"/>
  <c r="S571" i="6"/>
  <c r="R571" i="6"/>
  <c r="T570" i="6"/>
  <c r="S570" i="6"/>
  <c r="R570" i="6"/>
  <c r="T569" i="6"/>
  <c r="S569" i="6"/>
  <c r="R569" i="6"/>
  <c r="T568" i="6"/>
  <c r="S568" i="6"/>
  <c r="R568" i="6"/>
  <c r="T567" i="6"/>
  <c r="S567" i="6"/>
  <c r="R567" i="6"/>
  <c r="T566" i="6"/>
  <c r="S566" i="6"/>
  <c r="R566" i="6"/>
  <c r="T554" i="6"/>
  <c r="S554" i="6"/>
  <c r="R554" i="6"/>
  <c r="T553" i="6"/>
  <c r="S553" i="6"/>
  <c r="R553" i="6"/>
  <c r="T552" i="6"/>
  <c r="S552" i="6"/>
  <c r="R552" i="6"/>
  <c r="T551" i="6"/>
  <c r="S551" i="6"/>
  <c r="R551" i="6"/>
  <c r="T550" i="6"/>
  <c r="S550" i="6"/>
  <c r="R550" i="6"/>
  <c r="T549" i="6"/>
  <c r="S549" i="6"/>
  <c r="R549" i="6"/>
  <c r="T548" i="6"/>
  <c r="S548" i="6"/>
  <c r="R548" i="6"/>
  <c r="T547" i="6"/>
  <c r="S547" i="6"/>
  <c r="R547" i="6"/>
  <c r="T546" i="6"/>
  <c r="S546" i="6"/>
  <c r="R546" i="6"/>
  <c r="T545" i="6"/>
  <c r="S545" i="6"/>
  <c r="R545" i="6"/>
  <c r="T544" i="6"/>
  <c r="S544" i="6"/>
  <c r="R544" i="6"/>
  <c r="T543" i="6"/>
  <c r="S543" i="6"/>
  <c r="R543" i="6"/>
  <c r="T542" i="6"/>
  <c r="S542" i="6"/>
  <c r="R542" i="6"/>
  <c r="T530" i="6"/>
  <c r="S530" i="6"/>
  <c r="R530" i="6"/>
  <c r="T529" i="6"/>
  <c r="S529" i="6"/>
  <c r="R529" i="6"/>
  <c r="T528" i="6"/>
  <c r="S528" i="6"/>
  <c r="R528" i="6"/>
  <c r="T527" i="6"/>
  <c r="S527" i="6"/>
  <c r="R527" i="6"/>
  <c r="T526" i="6"/>
  <c r="S526" i="6"/>
  <c r="R526" i="6"/>
  <c r="T525" i="6"/>
  <c r="S525" i="6"/>
  <c r="R525" i="6"/>
  <c r="T524" i="6"/>
  <c r="S524" i="6"/>
  <c r="R524" i="6"/>
  <c r="T523" i="6"/>
  <c r="S523" i="6"/>
  <c r="R523" i="6"/>
  <c r="T522" i="6"/>
  <c r="S522" i="6"/>
  <c r="R522" i="6"/>
  <c r="T521" i="6"/>
  <c r="S521" i="6"/>
  <c r="R521" i="6"/>
  <c r="T520" i="6"/>
  <c r="S520" i="6"/>
  <c r="R520" i="6"/>
  <c r="T519" i="6"/>
  <c r="S519" i="6"/>
  <c r="R519" i="6"/>
  <c r="T518" i="6"/>
  <c r="S518" i="6"/>
  <c r="R518" i="6"/>
  <c r="T506" i="6"/>
  <c r="S506" i="6"/>
  <c r="R506" i="6"/>
  <c r="T505" i="6"/>
  <c r="S505" i="6"/>
  <c r="R505" i="6"/>
  <c r="T504" i="6"/>
  <c r="S504" i="6"/>
  <c r="R504" i="6"/>
  <c r="T503" i="6"/>
  <c r="S503" i="6"/>
  <c r="R503" i="6"/>
  <c r="T502" i="6"/>
  <c r="S502" i="6"/>
  <c r="R502" i="6"/>
  <c r="T501" i="6"/>
  <c r="S501" i="6"/>
  <c r="R501" i="6"/>
  <c r="T500" i="6"/>
  <c r="S500" i="6"/>
  <c r="R500" i="6"/>
  <c r="T499" i="6"/>
  <c r="S499" i="6"/>
  <c r="R499" i="6"/>
  <c r="T498" i="6"/>
  <c r="S498" i="6"/>
  <c r="R498" i="6"/>
  <c r="T497" i="6"/>
  <c r="S497" i="6"/>
  <c r="R497" i="6"/>
  <c r="T496" i="6"/>
  <c r="S496" i="6"/>
  <c r="R496" i="6"/>
  <c r="T495" i="6"/>
  <c r="S495" i="6"/>
  <c r="R495" i="6"/>
  <c r="T494" i="6"/>
  <c r="S494" i="6"/>
  <c r="R494" i="6"/>
  <c r="T482" i="6"/>
  <c r="S482" i="6"/>
  <c r="R482" i="6"/>
  <c r="T481" i="6"/>
  <c r="S481" i="6"/>
  <c r="R481" i="6"/>
  <c r="T480" i="6"/>
  <c r="S480" i="6"/>
  <c r="R480" i="6"/>
  <c r="T479" i="6"/>
  <c r="S479" i="6"/>
  <c r="R479" i="6"/>
  <c r="T478" i="6"/>
  <c r="S478" i="6"/>
  <c r="R478" i="6"/>
  <c r="T477" i="6"/>
  <c r="S477" i="6"/>
  <c r="R477" i="6"/>
  <c r="T476" i="6"/>
  <c r="S476" i="6"/>
  <c r="R476" i="6"/>
  <c r="T475" i="6"/>
  <c r="S475" i="6"/>
  <c r="R475" i="6"/>
  <c r="T474" i="6"/>
  <c r="S474" i="6"/>
  <c r="R474" i="6"/>
  <c r="T473" i="6"/>
  <c r="S473" i="6"/>
  <c r="R473" i="6"/>
  <c r="T472" i="6"/>
  <c r="S472" i="6"/>
  <c r="R472" i="6"/>
  <c r="T471" i="6"/>
  <c r="S471" i="6"/>
  <c r="R471" i="6"/>
  <c r="T470" i="6"/>
  <c r="S470" i="6"/>
  <c r="R470" i="6"/>
  <c r="T458" i="6"/>
  <c r="S458" i="6"/>
  <c r="R458" i="6"/>
  <c r="T457" i="6"/>
  <c r="S457" i="6"/>
  <c r="R457" i="6"/>
  <c r="T456" i="6"/>
  <c r="S456" i="6"/>
  <c r="R456" i="6"/>
  <c r="T455" i="6"/>
  <c r="S455" i="6"/>
  <c r="R455" i="6"/>
  <c r="T454" i="6"/>
  <c r="S454" i="6"/>
  <c r="R454" i="6"/>
  <c r="T453" i="6"/>
  <c r="S453" i="6"/>
  <c r="R453" i="6"/>
  <c r="T452" i="6"/>
  <c r="S452" i="6"/>
  <c r="R452" i="6"/>
  <c r="T451" i="6"/>
  <c r="S451" i="6"/>
  <c r="R451" i="6"/>
  <c r="T450" i="6"/>
  <c r="S450" i="6"/>
  <c r="R450" i="6"/>
  <c r="T449" i="6"/>
  <c r="S449" i="6"/>
  <c r="R449" i="6"/>
  <c r="T448" i="6"/>
  <c r="S448" i="6"/>
  <c r="R448" i="6"/>
  <c r="T447" i="6"/>
  <c r="S447" i="6"/>
  <c r="R447" i="6"/>
  <c r="T446" i="6"/>
  <c r="S446" i="6"/>
  <c r="R446" i="6"/>
  <c r="T434" i="6"/>
  <c r="S434" i="6"/>
  <c r="R434" i="6"/>
  <c r="T433" i="6"/>
  <c r="S433" i="6"/>
  <c r="R433" i="6"/>
  <c r="T432" i="6"/>
  <c r="S432" i="6"/>
  <c r="R432" i="6"/>
  <c r="T431" i="6"/>
  <c r="S431" i="6"/>
  <c r="R431" i="6"/>
  <c r="T430" i="6"/>
  <c r="S430" i="6"/>
  <c r="R430" i="6"/>
  <c r="T429" i="6"/>
  <c r="S429" i="6"/>
  <c r="R429" i="6"/>
  <c r="T428" i="6"/>
  <c r="S428" i="6"/>
  <c r="R428" i="6"/>
  <c r="T427" i="6"/>
  <c r="S427" i="6"/>
  <c r="R427" i="6"/>
  <c r="T426" i="6"/>
  <c r="S426" i="6"/>
  <c r="R426" i="6"/>
  <c r="T425" i="6"/>
  <c r="S425" i="6"/>
  <c r="R425" i="6"/>
  <c r="T424" i="6"/>
  <c r="S424" i="6"/>
  <c r="R424" i="6"/>
  <c r="T423" i="6"/>
  <c r="S423" i="6"/>
  <c r="R423" i="6"/>
  <c r="T422" i="6"/>
  <c r="S422" i="6"/>
  <c r="R422" i="6"/>
  <c r="T410" i="6"/>
  <c r="S410" i="6"/>
  <c r="R410" i="6"/>
  <c r="T409" i="6"/>
  <c r="S409" i="6"/>
  <c r="R409" i="6"/>
  <c r="T408" i="6"/>
  <c r="S408" i="6"/>
  <c r="R408" i="6"/>
  <c r="T407" i="6"/>
  <c r="S407" i="6"/>
  <c r="R407" i="6"/>
  <c r="T406" i="6"/>
  <c r="S406" i="6"/>
  <c r="R406" i="6"/>
  <c r="T405" i="6"/>
  <c r="S405" i="6"/>
  <c r="R405" i="6"/>
  <c r="T404" i="6"/>
  <c r="S404" i="6"/>
  <c r="R404" i="6"/>
  <c r="T403" i="6"/>
  <c r="S403" i="6"/>
  <c r="R403" i="6"/>
  <c r="T402" i="6"/>
  <c r="S402" i="6"/>
  <c r="R402" i="6"/>
  <c r="T401" i="6"/>
  <c r="S401" i="6"/>
  <c r="R401" i="6"/>
  <c r="T400" i="6"/>
  <c r="S400" i="6"/>
  <c r="R400" i="6"/>
  <c r="T399" i="6"/>
  <c r="S399" i="6"/>
  <c r="R399" i="6"/>
  <c r="T398" i="6"/>
  <c r="S398" i="6"/>
  <c r="R398" i="6"/>
  <c r="T386" i="6"/>
  <c r="S386" i="6"/>
  <c r="R386" i="6"/>
  <c r="T385" i="6"/>
  <c r="S385" i="6"/>
  <c r="R385" i="6"/>
  <c r="T384" i="6"/>
  <c r="S384" i="6"/>
  <c r="R384" i="6"/>
  <c r="T383" i="6"/>
  <c r="S383" i="6"/>
  <c r="R383" i="6"/>
  <c r="T382" i="6"/>
  <c r="S382" i="6"/>
  <c r="R382" i="6"/>
  <c r="T381" i="6"/>
  <c r="S381" i="6"/>
  <c r="R381" i="6"/>
  <c r="T380" i="6"/>
  <c r="S380" i="6"/>
  <c r="R380" i="6"/>
  <c r="T379" i="6"/>
  <c r="S379" i="6"/>
  <c r="R379" i="6"/>
  <c r="T378" i="6"/>
  <c r="S378" i="6"/>
  <c r="R378" i="6"/>
  <c r="T377" i="6"/>
  <c r="S377" i="6"/>
  <c r="R377" i="6"/>
  <c r="T376" i="6"/>
  <c r="S376" i="6"/>
  <c r="R376" i="6"/>
  <c r="T375" i="6"/>
  <c r="S375" i="6"/>
  <c r="R375" i="6"/>
  <c r="T374" i="6"/>
  <c r="S374" i="6"/>
  <c r="R374" i="6"/>
  <c r="T362" i="6"/>
  <c r="S362" i="6"/>
  <c r="R362" i="6"/>
  <c r="T361" i="6"/>
  <c r="S361" i="6"/>
  <c r="R361" i="6"/>
  <c r="T360" i="6"/>
  <c r="S360" i="6"/>
  <c r="R360" i="6"/>
  <c r="T359" i="6"/>
  <c r="S359" i="6"/>
  <c r="R359" i="6"/>
  <c r="T358" i="6"/>
  <c r="S358" i="6"/>
  <c r="R358" i="6"/>
  <c r="T357" i="6"/>
  <c r="S357" i="6"/>
  <c r="R357" i="6"/>
  <c r="T356" i="6"/>
  <c r="S356" i="6"/>
  <c r="R356" i="6"/>
  <c r="T355" i="6"/>
  <c r="S355" i="6"/>
  <c r="R355" i="6"/>
  <c r="T354" i="6"/>
  <c r="S354" i="6"/>
  <c r="R354" i="6"/>
  <c r="T353" i="6"/>
  <c r="S353" i="6"/>
  <c r="R353" i="6"/>
  <c r="T352" i="6"/>
  <c r="S352" i="6"/>
  <c r="R352" i="6"/>
  <c r="T351" i="6"/>
  <c r="S351" i="6"/>
  <c r="R351" i="6"/>
  <c r="T350" i="6"/>
  <c r="S350" i="6"/>
  <c r="R350" i="6"/>
  <c r="T338" i="6"/>
  <c r="S338" i="6"/>
  <c r="R338" i="6"/>
  <c r="T337" i="6"/>
  <c r="S337" i="6"/>
  <c r="R337" i="6"/>
  <c r="T336" i="6"/>
  <c r="S336" i="6"/>
  <c r="R336" i="6"/>
  <c r="T335" i="6"/>
  <c r="S335" i="6"/>
  <c r="R335" i="6"/>
  <c r="T334" i="6"/>
  <c r="S334" i="6"/>
  <c r="R334" i="6"/>
  <c r="T333" i="6"/>
  <c r="S333" i="6"/>
  <c r="R333" i="6"/>
  <c r="T332" i="6"/>
  <c r="S332" i="6"/>
  <c r="R332" i="6"/>
  <c r="T331" i="6"/>
  <c r="S331" i="6"/>
  <c r="R331" i="6"/>
  <c r="T330" i="6"/>
  <c r="S330" i="6"/>
  <c r="R330" i="6"/>
  <c r="T329" i="6"/>
  <c r="S329" i="6"/>
  <c r="R329" i="6"/>
  <c r="T328" i="6"/>
  <c r="S328" i="6"/>
  <c r="R328" i="6"/>
  <c r="T327" i="6"/>
  <c r="S327" i="6"/>
  <c r="R327" i="6"/>
  <c r="T326" i="6"/>
  <c r="S326" i="6"/>
  <c r="R326" i="6"/>
  <c r="T314" i="6"/>
  <c r="S314" i="6"/>
  <c r="R314" i="6"/>
  <c r="T313" i="6"/>
  <c r="S313" i="6"/>
  <c r="R313" i="6"/>
  <c r="T312" i="6"/>
  <c r="S312" i="6"/>
  <c r="R312" i="6"/>
  <c r="T311" i="6"/>
  <c r="S311" i="6"/>
  <c r="R311" i="6"/>
  <c r="T310" i="6"/>
  <c r="S310" i="6"/>
  <c r="R310" i="6"/>
  <c r="T309" i="6"/>
  <c r="S309" i="6"/>
  <c r="R309" i="6"/>
  <c r="T308" i="6"/>
  <c r="S308" i="6"/>
  <c r="R308" i="6"/>
  <c r="T307" i="6"/>
  <c r="S307" i="6"/>
  <c r="R307" i="6"/>
  <c r="T306" i="6"/>
  <c r="S306" i="6"/>
  <c r="R306" i="6"/>
  <c r="T305" i="6"/>
  <c r="S305" i="6"/>
  <c r="R305" i="6"/>
  <c r="T304" i="6"/>
  <c r="S304" i="6"/>
  <c r="R304" i="6"/>
  <c r="T303" i="6"/>
  <c r="S303" i="6"/>
  <c r="R303" i="6"/>
  <c r="T302" i="6"/>
  <c r="S302" i="6"/>
  <c r="R302" i="6"/>
  <c r="T290" i="6"/>
  <c r="S290" i="6"/>
  <c r="R290" i="6"/>
  <c r="T289" i="6"/>
  <c r="S289" i="6"/>
  <c r="R289" i="6"/>
  <c r="T288" i="6"/>
  <c r="S288" i="6"/>
  <c r="R288" i="6"/>
  <c r="T287" i="6"/>
  <c r="S287" i="6"/>
  <c r="R287" i="6"/>
  <c r="T286" i="6"/>
  <c r="S286" i="6"/>
  <c r="R286" i="6"/>
  <c r="T285" i="6"/>
  <c r="S285" i="6"/>
  <c r="R285" i="6"/>
  <c r="T284" i="6"/>
  <c r="S284" i="6"/>
  <c r="R284" i="6"/>
  <c r="T283" i="6"/>
  <c r="S283" i="6"/>
  <c r="R283" i="6"/>
  <c r="T282" i="6"/>
  <c r="S282" i="6"/>
  <c r="R282" i="6"/>
  <c r="T281" i="6"/>
  <c r="S281" i="6"/>
  <c r="R281" i="6"/>
  <c r="T280" i="6"/>
  <c r="S280" i="6"/>
  <c r="R280" i="6"/>
  <c r="T279" i="6"/>
  <c r="S279" i="6"/>
  <c r="R279" i="6"/>
  <c r="T278" i="6"/>
  <c r="S278" i="6"/>
  <c r="R278" i="6"/>
  <c r="T266" i="6"/>
  <c r="S266" i="6"/>
  <c r="R266" i="6"/>
  <c r="T265" i="6"/>
  <c r="S265" i="6"/>
  <c r="R265" i="6"/>
  <c r="T264" i="6"/>
  <c r="S264" i="6"/>
  <c r="R264" i="6"/>
  <c r="T263" i="6"/>
  <c r="S263" i="6"/>
  <c r="R263" i="6"/>
  <c r="T262" i="6"/>
  <c r="S262" i="6"/>
  <c r="R262" i="6"/>
  <c r="T261" i="6"/>
  <c r="S261" i="6"/>
  <c r="R261" i="6"/>
  <c r="T260" i="6"/>
  <c r="S260" i="6"/>
  <c r="R260" i="6"/>
  <c r="T259" i="6"/>
  <c r="S259" i="6"/>
  <c r="R259" i="6"/>
  <c r="T258" i="6"/>
  <c r="S258" i="6"/>
  <c r="R258" i="6"/>
  <c r="T257" i="6"/>
  <c r="S257" i="6"/>
  <c r="R257" i="6"/>
  <c r="T256" i="6"/>
  <c r="S256" i="6"/>
  <c r="R256" i="6"/>
  <c r="T255" i="6"/>
  <c r="S255" i="6"/>
  <c r="R255" i="6"/>
  <c r="T254" i="6"/>
  <c r="S254" i="6"/>
  <c r="R254" i="6"/>
  <c r="T242" i="6"/>
  <c r="S242" i="6"/>
  <c r="R242" i="6"/>
  <c r="T241" i="6"/>
  <c r="S241" i="6"/>
  <c r="R241" i="6"/>
  <c r="T240" i="6"/>
  <c r="S240" i="6"/>
  <c r="R240" i="6"/>
  <c r="T239" i="6"/>
  <c r="S239" i="6"/>
  <c r="R239" i="6"/>
  <c r="T238" i="6"/>
  <c r="S238" i="6"/>
  <c r="R238" i="6"/>
  <c r="T237" i="6"/>
  <c r="S237" i="6"/>
  <c r="R237" i="6"/>
  <c r="T236" i="6"/>
  <c r="S236" i="6"/>
  <c r="R236" i="6"/>
  <c r="T235" i="6"/>
  <c r="S235" i="6"/>
  <c r="R235" i="6"/>
  <c r="T234" i="6"/>
  <c r="S234" i="6"/>
  <c r="R234" i="6"/>
  <c r="T233" i="6"/>
  <c r="S233" i="6"/>
  <c r="R233" i="6"/>
  <c r="T232" i="6"/>
  <c r="S232" i="6"/>
  <c r="R232" i="6"/>
  <c r="T231" i="6"/>
  <c r="S231" i="6"/>
  <c r="R231" i="6"/>
  <c r="T230" i="6"/>
  <c r="S230" i="6"/>
  <c r="R230" i="6"/>
  <c r="T218" i="6"/>
  <c r="S218" i="6"/>
  <c r="R218" i="6"/>
  <c r="T217" i="6"/>
  <c r="S217" i="6"/>
  <c r="R217" i="6"/>
  <c r="T216" i="6"/>
  <c r="S216" i="6"/>
  <c r="R216" i="6"/>
  <c r="T215" i="6"/>
  <c r="S215" i="6"/>
  <c r="R215" i="6"/>
  <c r="T214" i="6"/>
  <c r="S214" i="6"/>
  <c r="R214" i="6"/>
  <c r="T213" i="6"/>
  <c r="S213" i="6"/>
  <c r="R213" i="6"/>
  <c r="T212" i="6"/>
  <c r="S212" i="6"/>
  <c r="R212" i="6"/>
  <c r="T211" i="6"/>
  <c r="S211" i="6"/>
  <c r="R211" i="6"/>
  <c r="T210" i="6"/>
  <c r="S210" i="6"/>
  <c r="R210" i="6"/>
  <c r="T209" i="6"/>
  <c r="S209" i="6"/>
  <c r="R209" i="6"/>
  <c r="T208" i="6"/>
  <c r="S208" i="6"/>
  <c r="R208" i="6"/>
  <c r="T207" i="6"/>
  <c r="S207" i="6"/>
  <c r="R207" i="6"/>
  <c r="T206" i="6"/>
  <c r="S206" i="6"/>
  <c r="R206" i="6"/>
  <c r="T194" i="6"/>
  <c r="S194" i="6"/>
  <c r="R194" i="6"/>
  <c r="T193" i="6"/>
  <c r="S193" i="6"/>
  <c r="R193" i="6"/>
  <c r="T192" i="6"/>
  <c r="S192" i="6"/>
  <c r="R192" i="6"/>
  <c r="T191" i="6"/>
  <c r="S191" i="6"/>
  <c r="R191" i="6"/>
  <c r="T190" i="6"/>
  <c r="S190" i="6"/>
  <c r="R190" i="6"/>
  <c r="T189" i="6"/>
  <c r="S189" i="6"/>
  <c r="R189" i="6"/>
  <c r="T188" i="6"/>
  <c r="S188" i="6"/>
  <c r="R188" i="6"/>
  <c r="T187" i="6"/>
  <c r="S187" i="6"/>
  <c r="R187" i="6"/>
  <c r="T186" i="6"/>
  <c r="S186" i="6"/>
  <c r="R186" i="6"/>
  <c r="T185" i="6"/>
  <c r="S185" i="6"/>
  <c r="R185" i="6"/>
  <c r="T184" i="6"/>
  <c r="S184" i="6"/>
  <c r="R184" i="6"/>
  <c r="T183" i="6"/>
  <c r="S183" i="6"/>
  <c r="R183" i="6"/>
  <c r="T182" i="6"/>
  <c r="S182" i="6"/>
  <c r="R182" i="6"/>
  <c r="T170" i="6"/>
  <c r="S170" i="6"/>
  <c r="R170" i="6"/>
  <c r="T169" i="6"/>
  <c r="S169" i="6"/>
  <c r="R169" i="6"/>
  <c r="T168" i="6"/>
  <c r="S168" i="6"/>
  <c r="R168" i="6"/>
  <c r="T167" i="6"/>
  <c r="S167" i="6"/>
  <c r="R167" i="6"/>
  <c r="T166" i="6"/>
  <c r="S166" i="6"/>
  <c r="R166" i="6"/>
  <c r="T165" i="6"/>
  <c r="S165" i="6"/>
  <c r="R165" i="6"/>
  <c r="T164" i="6"/>
  <c r="S164" i="6"/>
  <c r="R164" i="6"/>
  <c r="T163" i="6"/>
  <c r="S163" i="6"/>
  <c r="R163" i="6"/>
  <c r="T162" i="6"/>
  <c r="S162" i="6"/>
  <c r="R162" i="6"/>
  <c r="T161" i="6"/>
  <c r="S161" i="6"/>
  <c r="R161" i="6"/>
  <c r="T160" i="6"/>
  <c r="S160" i="6"/>
  <c r="R160" i="6"/>
  <c r="T159" i="6"/>
  <c r="S159" i="6"/>
  <c r="R159" i="6"/>
  <c r="T158" i="6"/>
  <c r="S158" i="6"/>
  <c r="R158" i="6"/>
  <c r="T146" i="6"/>
  <c r="S146" i="6"/>
  <c r="R146" i="6"/>
  <c r="T145" i="6"/>
  <c r="S145" i="6"/>
  <c r="R145" i="6"/>
  <c r="T144" i="6"/>
  <c r="S144" i="6"/>
  <c r="R144" i="6"/>
  <c r="T143" i="6"/>
  <c r="S143" i="6"/>
  <c r="R143" i="6"/>
  <c r="T142" i="6"/>
  <c r="S142" i="6"/>
  <c r="R142" i="6"/>
  <c r="T141" i="6"/>
  <c r="S141" i="6"/>
  <c r="R141" i="6"/>
  <c r="T140" i="6"/>
  <c r="S140" i="6"/>
  <c r="R140" i="6"/>
  <c r="T139" i="6"/>
  <c r="S139" i="6"/>
  <c r="R139" i="6"/>
  <c r="T138" i="6"/>
  <c r="S138" i="6"/>
  <c r="R138" i="6"/>
  <c r="T137" i="6"/>
  <c r="S137" i="6"/>
  <c r="R137" i="6"/>
  <c r="T136" i="6"/>
  <c r="S136" i="6"/>
  <c r="R136" i="6"/>
  <c r="T135" i="6"/>
  <c r="S135" i="6"/>
  <c r="R135" i="6"/>
  <c r="T134" i="6"/>
  <c r="S134" i="6"/>
  <c r="R134" i="6"/>
  <c r="T122" i="6"/>
  <c r="S122" i="6"/>
  <c r="R122" i="6"/>
  <c r="T121" i="6"/>
  <c r="S121" i="6"/>
  <c r="R121" i="6"/>
  <c r="T120" i="6"/>
  <c r="S120" i="6"/>
  <c r="R120" i="6"/>
  <c r="T119" i="6"/>
  <c r="S119" i="6"/>
  <c r="R119" i="6"/>
  <c r="T118" i="6"/>
  <c r="S118" i="6"/>
  <c r="R118" i="6"/>
  <c r="T117" i="6"/>
  <c r="S117" i="6"/>
  <c r="R117" i="6"/>
  <c r="T116" i="6"/>
  <c r="S116" i="6"/>
  <c r="R116" i="6"/>
  <c r="T115" i="6"/>
  <c r="S115" i="6"/>
  <c r="R115" i="6"/>
  <c r="T114" i="6"/>
  <c r="S114" i="6"/>
  <c r="R114" i="6"/>
  <c r="T113" i="6"/>
  <c r="S113" i="6"/>
  <c r="R113" i="6"/>
  <c r="T112" i="6"/>
  <c r="S112" i="6"/>
  <c r="R112" i="6"/>
  <c r="T111" i="6"/>
  <c r="S111" i="6"/>
  <c r="R111" i="6"/>
  <c r="T110" i="6"/>
  <c r="S110" i="6"/>
  <c r="R110" i="6"/>
  <c r="T98" i="6"/>
  <c r="S98" i="6"/>
  <c r="R98" i="6"/>
  <c r="T97" i="6"/>
  <c r="S97" i="6"/>
  <c r="R97" i="6"/>
  <c r="T96" i="6"/>
  <c r="S96" i="6"/>
  <c r="R96" i="6"/>
  <c r="T95" i="6"/>
  <c r="S95" i="6"/>
  <c r="R95" i="6"/>
  <c r="T94" i="6"/>
  <c r="S94" i="6"/>
  <c r="R94" i="6"/>
  <c r="T93" i="6"/>
  <c r="S93" i="6"/>
  <c r="R93" i="6"/>
  <c r="T92" i="6"/>
  <c r="S92" i="6"/>
  <c r="R92" i="6"/>
  <c r="T91" i="6"/>
  <c r="S91" i="6"/>
  <c r="R91" i="6"/>
  <c r="T90" i="6"/>
  <c r="S90" i="6"/>
  <c r="R90" i="6"/>
  <c r="T89" i="6"/>
  <c r="S89" i="6"/>
  <c r="R89" i="6"/>
  <c r="T88" i="6"/>
  <c r="S88" i="6"/>
  <c r="R88" i="6"/>
  <c r="T87" i="6"/>
  <c r="S87" i="6"/>
  <c r="R87" i="6"/>
  <c r="T86" i="6"/>
  <c r="S86" i="6"/>
  <c r="R86" i="6"/>
  <c r="T74" i="6"/>
  <c r="S74" i="6"/>
  <c r="R74" i="6"/>
  <c r="T73" i="6"/>
  <c r="S73" i="6"/>
  <c r="R73" i="6"/>
  <c r="T72" i="6"/>
  <c r="S72" i="6"/>
  <c r="R72" i="6"/>
  <c r="T71" i="6"/>
  <c r="S71" i="6"/>
  <c r="R71" i="6"/>
  <c r="T70" i="6"/>
  <c r="S70" i="6"/>
  <c r="R70" i="6"/>
  <c r="T69" i="6"/>
  <c r="S69" i="6"/>
  <c r="R69" i="6"/>
  <c r="T68" i="6"/>
  <c r="S68" i="6"/>
  <c r="R68" i="6"/>
  <c r="T67" i="6"/>
  <c r="S67" i="6"/>
  <c r="R67" i="6"/>
  <c r="T66" i="6"/>
  <c r="S66" i="6"/>
  <c r="R66" i="6"/>
  <c r="T65" i="6"/>
  <c r="S65" i="6"/>
  <c r="R65" i="6"/>
  <c r="T64" i="6"/>
  <c r="S64" i="6"/>
  <c r="R64" i="6"/>
  <c r="T63" i="6"/>
  <c r="S63" i="6"/>
  <c r="R63" i="6"/>
  <c r="T62" i="6"/>
  <c r="S62" i="6"/>
  <c r="R62" i="6"/>
  <c r="T50" i="6"/>
  <c r="S50" i="6"/>
  <c r="R50" i="6"/>
  <c r="T49" i="6"/>
  <c r="S49" i="6"/>
  <c r="R49" i="6"/>
  <c r="T48" i="6"/>
  <c r="S48" i="6"/>
  <c r="R48" i="6"/>
  <c r="T47" i="6"/>
  <c r="S47" i="6"/>
  <c r="R47" i="6"/>
  <c r="T46" i="6"/>
  <c r="S46" i="6"/>
  <c r="R46" i="6"/>
  <c r="T45" i="6"/>
  <c r="S45" i="6"/>
  <c r="R45" i="6"/>
  <c r="T44" i="6"/>
  <c r="S44" i="6"/>
  <c r="R44" i="6"/>
  <c r="T43" i="6"/>
  <c r="S43" i="6"/>
  <c r="R43" i="6"/>
  <c r="T42" i="6"/>
  <c r="S42" i="6"/>
  <c r="R42" i="6"/>
  <c r="T41" i="6"/>
  <c r="S41" i="6"/>
  <c r="R41" i="6"/>
  <c r="T40" i="6"/>
  <c r="S40" i="6"/>
  <c r="R40" i="6"/>
  <c r="T39" i="6"/>
  <c r="S39" i="6"/>
  <c r="R39" i="6"/>
  <c r="T38" i="6"/>
  <c r="S38" i="6"/>
  <c r="R38" i="6"/>
  <c r="T26" i="6"/>
  <c r="S26" i="6"/>
  <c r="R26" i="6"/>
  <c r="T25" i="6"/>
  <c r="S25" i="6"/>
  <c r="R25" i="6"/>
  <c r="T24" i="6"/>
  <c r="S24" i="6"/>
  <c r="R24" i="6"/>
  <c r="T23" i="6"/>
  <c r="S23" i="6"/>
  <c r="R23" i="6"/>
  <c r="T22" i="6"/>
  <c r="S22" i="6"/>
  <c r="R22" i="6"/>
  <c r="T21" i="6"/>
  <c r="S21" i="6"/>
  <c r="R21" i="6"/>
  <c r="T20" i="6"/>
  <c r="S20" i="6"/>
  <c r="R20" i="6"/>
  <c r="T19" i="6"/>
  <c r="S19" i="6"/>
  <c r="R19" i="6"/>
  <c r="T18" i="6"/>
  <c r="S18" i="6"/>
  <c r="R18" i="6"/>
  <c r="T17" i="6"/>
  <c r="S17" i="6"/>
  <c r="R17" i="6"/>
  <c r="T16" i="6"/>
  <c r="S16" i="6"/>
  <c r="R16" i="6"/>
  <c r="T15" i="6"/>
  <c r="S15" i="6"/>
  <c r="R15" i="6"/>
  <c r="T14" i="6"/>
  <c r="S14" i="6"/>
  <c r="R14" i="6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F1276" i="6"/>
  <c r="E1276" i="6"/>
  <c r="D1276" i="6"/>
  <c r="C1276" i="6"/>
  <c r="F1252" i="6"/>
  <c r="E1252" i="6"/>
  <c r="D1252" i="6"/>
  <c r="C1252" i="6"/>
  <c r="F1228" i="6"/>
  <c r="E1228" i="6"/>
  <c r="D1228" i="6"/>
  <c r="C1228" i="6"/>
  <c r="F1204" i="6"/>
  <c r="E1204" i="6"/>
  <c r="D1204" i="6"/>
  <c r="C1204" i="6"/>
  <c r="F1180" i="6"/>
  <c r="E1180" i="6"/>
  <c r="D1180" i="6"/>
  <c r="C1180" i="6"/>
  <c r="F1156" i="6"/>
  <c r="E1156" i="6"/>
  <c r="D1156" i="6"/>
  <c r="C1156" i="6"/>
  <c r="F1132" i="6"/>
  <c r="E1132" i="6"/>
  <c r="D1132" i="6"/>
  <c r="C1132" i="6"/>
  <c r="F1108" i="6"/>
  <c r="E1108" i="6"/>
  <c r="D1108" i="6"/>
  <c r="C1108" i="6"/>
  <c r="F1084" i="6"/>
  <c r="E1084" i="6"/>
  <c r="D1084" i="6"/>
  <c r="C1084" i="6"/>
  <c r="F1060" i="6"/>
  <c r="E1060" i="6"/>
  <c r="D1060" i="6"/>
  <c r="C1060" i="6"/>
  <c r="F1036" i="6"/>
  <c r="E1036" i="6"/>
  <c r="D1036" i="6"/>
  <c r="C1036" i="6"/>
  <c r="F1012" i="6"/>
  <c r="E1012" i="6"/>
  <c r="D1012" i="6"/>
  <c r="C1012" i="6"/>
  <c r="F988" i="6"/>
  <c r="E988" i="6"/>
  <c r="D988" i="6"/>
  <c r="C988" i="6"/>
  <c r="F964" i="6"/>
  <c r="E964" i="6"/>
  <c r="D964" i="6"/>
  <c r="C964" i="6"/>
  <c r="F940" i="6"/>
  <c r="E940" i="6"/>
  <c r="D940" i="6"/>
  <c r="C940" i="6"/>
  <c r="F916" i="6"/>
  <c r="E916" i="6"/>
  <c r="D916" i="6"/>
  <c r="C916" i="6"/>
  <c r="F892" i="6"/>
  <c r="E892" i="6"/>
  <c r="D892" i="6"/>
  <c r="C892" i="6"/>
  <c r="F868" i="6"/>
  <c r="E868" i="6"/>
  <c r="D868" i="6"/>
  <c r="C868" i="6"/>
  <c r="F844" i="6"/>
  <c r="E844" i="6"/>
  <c r="D844" i="6"/>
  <c r="C844" i="6"/>
  <c r="F820" i="6"/>
  <c r="E820" i="6"/>
  <c r="D820" i="6"/>
  <c r="C820" i="6"/>
  <c r="F796" i="6"/>
  <c r="E796" i="6"/>
  <c r="D796" i="6"/>
  <c r="C796" i="6"/>
  <c r="F772" i="6"/>
  <c r="E772" i="6"/>
  <c r="D772" i="6"/>
  <c r="C772" i="6"/>
  <c r="F748" i="6"/>
  <c r="E748" i="6"/>
  <c r="D748" i="6"/>
  <c r="C748" i="6"/>
  <c r="F724" i="6"/>
  <c r="E724" i="6"/>
  <c r="D724" i="6"/>
  <c r="C724" i="6"/>
  <c r="F700" i="6"/>
  <c r="E700" i="6"/>
  <c r="D700" i="6"/>
  <c r="C700" i="6"/>
  <c r="F676" i="6"/>
  <c r="E676" i="6"/>
  <c r="D676" i="6"/>
  <c r="C676" i="6"/>
  <c r="F652" i="6"/>
  <c r="E652" i="6"/>
  <c r="D652" i="6"/>
  <c r="C652" i="6"/>
  <c r="F628" i="6"/>
  <c r="E628" i="6"/>
  <c r="D628" i="6"/>
  <c r="C628" i="6"/>
  <c r="F604" i="6"/>
  <c r="E604" i="6"/>
  <c r="D604" i="6"/>
  <c r="C604" i="6"/>
  <c r="F580" i="6"/>
  <c r="E580" i="6"/>
  <c r="D580" i="6"/>
  <c r="C580" i="6"/>
  <c r="F556" i="6"/>
  <c r="E556" i="6"/>
  <c r="D556" i="6"/>
  <c r="C556" i="6"/>
  <c r="F532" i="6"/>
  <c r="E532" i="6"/>
  <c r="D532" i="6"/>
  <c r="C532" i="6"/>
  <c r="F508" i="6"/>
  <c r="E508" i="6"/>
  <c r="D508" i="6"/>
  <c r="C508" i="6"/>
  <c r="F484" i="6"/>
  <c r="E484" i="6"/>
  <c r="D484" i="6"/>
  <c r="C484" i="6"/>
  <c r="F460" i="6"/>
  <c r="E460" i="6"/>
  <c r="D460" i="6"/>
  <c r="C460" i="6"/>
  <c r="F436" i="6"/>
  <c r="E436" i="6"/>
  <c r="D436" i="6"/>
  <c r="C436" i="6"/>
  <c r="F412" i="6"/>
  <c r="E412" i="6"/>
  <c r="D412" i="6"/>
  <c r="C412" i="6"/>
  <c r="F388" i="6"/>
  <c r="E388" i="6"/>
  <c r="D388" i="6"/>
  <c r="C388" i="6"/>
  <c r="F364" i="6"/>
  <c r="E364" i="6"/>
  <c r="D364" i="6"/>
  <c r="C364" i="6"/>
  <c r="F340" i="6"/>
  <c r="E340" i="6"/>
  <c r="D340" i="6"/>
  <c r="C340" i="6"/>
  <c r="F316" i="6"/>
  <c r="E316" i="6"/>
  <c r="D316" i="6"/>
  <c r="C316" i="6"/>
  <c r="F292" i="6"/>
  <c r="E292" i="6"/>
  <c r="D292" i="6"/>
  <c r="C292" i="6"/>
  <c r="F268" i="6"/>
  <c r="E268" i="6"/>
  <c r="D268" i="6"/>
  <c r="C268" i="6"/>
  <c r="F244" i="6"/>
  <c r="E244" i="6"/>
  <c r="D244" i="6"/>
  <c r="C244" i="6"/>
  <c r="F220" i="6"/>
  <c r="E220" i="6"/>
  <c r="D220" i="6"/>
  <c r="C220" i="6"/>
  <c r="F196" i="6"/>
  <c r="E196" i="6"/>
  <c r="D196" i="6"/>
  <c r="C196" i="6"/>
  <c r="F172" i="6"/>
  <c r="E172" i="6"/>
  <c r="D172" i="6"/>
  <c r="C172" i="6"/>
  <c r="F148" i="6"/>
  <c r="E148" i="6"/>
  <c r="D148" i="6"/>
  <c r="C148" i="6"/>
  <c r="F124" i="6"/>
  <c r="E124" i="6"/>
  <c r="D124" i="6"/>
  <c r="C124" i="6"/>
  <c r="F100" i="6"/>
  <c r="E100" i="6"/>
  <c r="D100" i="6"/>
  <c r="C100" i="6"/>
  <c r="F76" i="6"/>
  <c r="E76" i="6"/>
  <c r="D76" i="6"/>
  <c r="C76" i="6"/>
  <c r="F52" i="6"/>
  <c r="E52" i="6"/>
  <c r="D52" i="6"/>
  <c r="C52" i="6"/>
  <c r="F28" i="6"/>
  <c r="E28" i="6"/>
  <c r="D28" i="6"/>
  <c r="C28" i="6"/>
  <c r="F4" i="6"/>
  <c r="E4" i="6"/>
  <c r="D4" i="6"/>
  <c r="C4" i="6"/>
  <c r="K954" i="6"/>
  <c r="K890" i="6"/>
  <c r="K826" i="6"/>
  <c r="K762" i="6"/>
  <c r="K698" i="6"/>
  <c r="K634" i="6"/>
  <c r="K570" i="6"/>
  <c r="K506" i="6"/>
  <c r="K442" i="6"/>
  <c r="K378" i="6"/>
  <c r="K314" i="6"/>
  <c r="K250" i="6"/>
  <c r="K186" i="6"/>
  <c r="K122" i="6"/>
  <c r="K58" i="6"/>
  <c r="J4" i="6"/>
  <c r="J1299" i="6"/>
  <c r="J1298" i="6"/>
  <c r="J1297" i="6"/>
  <c r="J1296" i="6"/>
  <c r="J1295" i="6"/>
  <c r="J1294" i="6"/>
  <c r="J1293" i="6"/>
  <c r="J1292" i="6"/>
  <c r="J1291" i="6"/>
  <c r="J1290" i="6"/>
  <c r="J1289" i="6"/>
  <c r="J1288" i="6"/>
  <c r="J1287" i="6"/>
  <c r="J1286" i="6"/>
  <c r="J1285" i="6"/>
  <c r="J1284" i="6"/>
  <c r="J1283" i="6"/>
  <c r="J1282" i="6"/>
  <c r="J1281" i="6"/>
  <c r="J1280" i="6"/>
  <c r="J1279" i="6"/>
  <c r="J1278" i="6"/>
  <c r="J1277" i="6"/>
  <c r="J1276" i="6"/>
  <c r="J1275" i="6"/>
  <c r="J1274" i="6"/>
  <c r="J1273" i="6"/>
  <c r="J1272" i="6"/>
  <c r="J1271" i="6"/>
  <c r="J1270" i="6"/>
  <c r="J1269" i="6"/>
  <c r="J1268" i="6"/>
  <c r="J1267" i="6"/>
  <c r="J1266" i="6"/>
  <c r="J1265" i="6"/>
  <c r="J1264" i="6"/>
  <c r="J1263" i="6"/>
  <c r="J1262" i="6"/>
  <c r="J1261" i="6"/>
  <c r="J1260" i="6"/>
  <c r="J1259" i="6"/>
  <c r="J1258" i="6"/>
  <c r="J1257" i="6"/>
  <c r="J1256" i="6"/>
  <c r="J1255" i="6"/>
  <c r="J1254" i="6"/>
  <c r="J1253" i="6"/>
  <c r="J1252" i="6"/>
  <c r="J1251" i="6"/>
  <c r="J1250" i="6"/>
  <c r="J1249" i="6"/>
  <c r="J1248" i="6"/>
  <c r="J1247" i="6"/>
  <c r="J1246" i="6"/>
  <c r="J1245" i="6"/>
  <c r="J1244" i="6"/>
  <c r="J1243" i="6"/>
  <c r="J1242" i="6"/>
  <c r="J1241" i="6"/>
  <c r="J1240" i="6"/>
  <c r="J1239" i="6"/>
  <c r="J1238" i="6"/>
  <c r="J1237" i="6"/>
  <c r="J1236" i="6"/>
  <c r="J1235" i="6"/>
  <c r="J1234" i="6"/>
  <c r="J1233" i="6"/>
  <c r="J1232" i="6"/>
  <c r="J1231" i="6"/>
  <c r="J1230" i="6"/>
  <c r="J1229" i="6"/>
  <c r="J1228" i="6"/>
  <c r="J1227" i="6"/>
  <c r="J1226" i="6"/>
  <c r="J1225" i="6"/>
  <c r="J1224" i="6"/>
  <c r="J1223" i="6"/>
  <c r="J1222" i="6"/>
  <c r="J1221" i="6"/>
  <c r="J1220" i="6"/>
  <c r="J1219" i="6"/>
  <c r="J1218" i="6"/>
  <c r="J1217" i="6"/>
  <c r="J1216" i="6"/>
  <c r="J1215" i="6"/>
  <c r="J1214" i="6"/>
  <c r="J1213" i="6"/>
  <c r="J1212" i="6"/>
  <c r="J1211" i="6"/>
  <c r="J1210" i="6"/>
  <c r="J1209" i="6"/>
  <c r="J1208" i="6"/>
  <c r="J1207" i="6"/>
  <c r="J1206" i="6"/>
  <c r="J1205" i="6"/>
  <c r="J1204" i="6"/>
  <c r="J1203" i="6"/>
  <c r="J1202" i="6"/>
  <c r="J1201" i="6"/>
  <c r="J1200" i="6"/>
  <c r="J1199" i="6"/>
  <c r="J1198" i="6"/>
  <c r="J1197" i="6"/>
  <c r="J1196" i="6"/>
  <c r="J1195" i="6"/>
  <c r="J1194" i="6"/>
  <c r="J1193" i="6"/>
  <c r="J1192" i="6"/>
  <c r="J1191" i="6"/>
  <c r="J1190" i="6"/>
  <c r="J1189" i="6"/>
  <c r="J1188" i="6"/>
  <c r="J1187" i="6"/>
  <c r="J1186" i="6"/>
  <c r="J1185" i="6"/>
  <c r="J1184" i="6"/>
  <c r="J1183" i="6"/>
  <c r="J1182" i="6"/>
  <c r="J1181" i="6"/>
  <c r="J1180" i="6"/>
  <c r="J1179" i="6"/>
  <c r="J1178" i="6"/>
  <c r="J1177" i="6"/>
  <c r="J1176" i="6"/>
  <c r="J1175" i="6"/>
  <c r="J1174" i="6"/>
  <c r="J1173" i="6"/>
  <c r="J1172" i="6"/>
  <c r="J1171" i="6"/>
  <c r="J1170" i="6"/>
  <c r="J1169" i="6"/>
  <c r="J1168" i="6"/>
  <c r="J1167" i="6"/>
  <c r="J1166" i="6"/>
  <c r="J1165" i="6"/>
  <c r="J1164" i="6"/>
  <c r="J1163" i="6"/>
  <c r="J1162" i="6"/>
  <c r="J1161" i="6"/>
  <c r="J1160" i="6"/>
  <c r="J1159" i="6"/>
  <c r="J1158" i="6"/>
  <c r="J1157" i="6"/>
  <c r="J1156" i="6"/>
  <c r="J1155" i="6"/>
  <c r="J1154" i="6"/>
  <c r="J1153" i="6"/>
  <c r="J1152" i="6"/>
  <c r="J1151" i="6"/>
  <c r="J1150" i="6"/>
  <c r="J1149" i="6"/>
  <c r="J1148" i="6"/>
  <c r="J1147" i="6"/>
  <c r="J1146" i="6"/>
  <c r="J1145" i="6"/>
  <c r="J1144" i="6"/>
  <c r="J1143" i="6"/>
  <c r="J1142" i="6"/>
  <c r="J1141" i="6"/>
  <c r="J1140" i="6"/>
  <c r="J1139" i="6"/>
  <c r="J1138" i="6"/>
  <c r="J1137" i="6"/>
  <c r="J1136" i="6"/>
  <c r="J1135" i="6"/>
  <c r="J1134" i="6"/>
  <c r="J1133" i="6"/>
  <c r="J1132" i="6"/>
  <c r="J1131" i="6"/>
  <c r="J1130" i="6"/>
  <c r="J1129" i="6"/>
  <c r="J1128" i="6"/>
  <c r="J1127" i="6"/>
  <c r="J1126" i="6"/>
  <c r="J1125" i="6"/>
  <c r="J1124" i="6"/>
  <c r="J1123" i="6"/>
  <c r="J1122" i="6"/>
  <c r="J1121" i="6"/>
  <c r="J1120" i="6"/>
  <c r="J1119" i="6"/>
  <c r="J1118" i="6"/>
  <c r="J1117" i="6"/>
  <c r="J1116" i="6"/>
  <c r="J1115" i="6"/>
  <c r="J1114" i="6"/>
  <c r="J1113" i="6"/>
  <c r="J1112" i="6"/>
  <c r="J1111" i="6"/>
  <c r="J1110" i="6"/>
  <c r="J1109" i="6"/>
  <c r="J1108" i="6"/>
  <c r="J1107" i="6"/>
  <c r="J1106" i="6"/>
  <c r="J1105" i="6"/>
  <c r="J1104" i="6"/>
  <c r="J1103" i="6"/>
  <c r="J1102" i="6"/>
  <c r="J1101" i="6"/>
  <c r="J1100" i="6"/>
  <c r="J1099" i="6"/>
  <c r="J1098" i="6"/>
  <c r="J1097" i="6"/>
  <c r="J1096" i="6"/>
  <c r="J1095" i="6"/>
  <c r="J1094" i="6"/>
  <c r="J1093" i="6"/>
  <c r="J1092" i="6"/>
  <c r="J1091" i="6"/>
  <c r="J1090" i="6"/>
  <c r="J1089" i="6"/>
  <c r="J1088" i="6"/>
  <c r="J1087" i="6"/>
  <c r="J1086" i="6"/>
  <c r="J1085" i="6"/>
  <c r="J1084" i="6"/>
  <c r="J1083" i="6"/>
  <c r="J1082" i="6"/>
  <c r="J1081" i="6"/>
  <c r="J1080" i="6"/>
  <c r="J1079" i="6"/>
  <c r="J1078" i="6"/>
  <c r="J1077" i="6"/>
  <c r="J1076" i="6"/>
  <c r="J1075" i="6"/>
  <c r="J1074" i="6"/>
  <c r="J1073" i="6"/>
  <c r="J1072" i="6"/>
  <c r="J1071" i="6"/>
  <c r="J1070" i="6"/>
  <c r="J1069" i="6"/>
  <c r="J1068" i="6"/>
  <c r="J1067" i="6"/>
  <c r="J1066" i="6"/>
  <c r="J1065" i="6"/>
  <c r="J1064" i="6"/>
  <c r="J1063" i="6"/>
  <c r="J1062" i="6"/>
  <c r="J1061" i="6"/>
  <c r="J1060" i="6"/>
  <c r="J1059" i="6"/>
  <c r="J1058" i="6"/>
  <c r="J1057" i="6"/>
  <c r="J1056" i="6"/>
  <c r="J1055" i="6"/>
  <c r="J1054" i="6"/>
  <c r="J1053" i="6"/>
  <c r="J1052" i="6"/>
  <c r="J1051" i="6"/>
  <c r="J1050" i="6"/>
  <c r="J1049" i="6"/>
  <c r="J1048" i="6"/>
  <c r="J1047" i="6"/>
  <c r="J1046" i="6"/>
  <c r="J1045" i="6"/>
  <c r="J1044" i="6"/>
  <c r="J1043" i="6"/>
  <c r="J1042" i="6"/>
  <c r="J1041" i="6"/>
  <c r="J1040" i="6"/>
  <c r="J1039" i="6"/>
  <c r="J1038" i="6"/>
  <c r="J1037" i="6"/>
  <c r="J1036" i="6"/>
  <c r="J1035" i="6"/>
  <c r="J1034" i="6"/>
  <c r="J1033" i="6"/>
  <c r="J1032" i="6"/>
  <c r="J1031" i="6"/>
  <c r="J1030" i="6"/>
  <c r="J1029" i="6"/>
  <c r="J1028" i="6"/>
  <c r="J1027" i="6"/>
  <c r="J1026" i="6"/>
  <c r="J1025" i="6"/>
  <c r="J1024" i="6"/>
  <c r="J1023" i="6"/>
  <c r="J1022" i="6"/>
  <c r="J1021" i="6"/>
  <c r="J1020" i="6"/>
  <c r="J1019" i="6"/>
  <c r="J1018" i="6"/>
  <c r="J1017" i="6"/>
  <c r="J1016" i="6"/>
  <c r="J1015" i="6"/>
  <c r="J1014" i="6"/>
  <c r="J1013" i="6"/>
  <c r="J1012" i="6"/>
  <c r="J1011" i="6"/>
  <c r="J1010" i="6"/>
  <c r="J1009" i="6"/>
  <c r="J1008" i="6"/>
  <c r="J1007" i="6"/>
  <c r="J1006" i="6"/>
  <c r="J1005" i="6"/>
  <c r="J1004" i="6"/>
  <c r="J1003" i="6"/>
  <c r="J1002" i="6"/>
  <c r="J1001" i="6"/>
  <c r="J1000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I1287" i="6"/>
  <c r="I1255" i="6"/>
  <c r="I1223" i="6"/>
  <c r="I1191" i="6"/>
  <c r="I1159" i="6"/>
  <c r="I1127" i="6"/>
  <c r="I1111" i="6"/>
  <c r="I1095" i="6"/>
  <c r="I1083" i="6"/>
  <c r="I1072" i="6"/>
  <c r="I1051" i="6"/>
  <c r="I1040" i="6"/>
  <c r="I1019" i="6"/>
  <c r="I1008" i="6"/>
  <c r="I987" i="6"/>
  <c r="I976" i="6"/>
  <c r="I967" i="6"/>
  <c r="I959" i="6"/>
  <c r="I951" i="6"/>
  <c r="I943" i="6"/>
  <c r="I935" i="6"/>
  <c r="I927" i="6"/>
  <c r="I919" i="6"/>
  <c r="I911" i="6"/>
  <c r="I903" i="6"/>
  <c r="I895" i="6"/>
  <c r="I887" i="6"/>
  <c r="I879" i="6"/>
  <c r="I871" i="6"/>
  <c r="I863" i="6"/>
  <c r="I855" i="6"/>
  <c r="I847" i="6"/>
  <c r="I839" i="6"/>
  <c r="I831" i="6"/>
  <c r="I823" i="6"/>
  <c r="I815" i="6"/>
  <c r="I807" i="6"/>
  <c r="I799" i="6"/>
  <c r="I791" i="6"/>
  <c r="I783" i="6"/>
  <c r="I775" i="6"/>
  <c r="I767" i="6"/>
  <c r="I759" i="6"/>
  <c r="I751" i="6"/>
  <c r="I743" i="6"/>
  <c r="I735" i="6"/>
  <c r="I727" i="6"/>
  <c r="I719" i="6"/>
  <c r="I711" i="6"/>
  <c r="I703" i="6"/>
  <c r="I695" i="6"/>
  <c r="I687" i="6"/>
  <c r="I679" i="6"/>
  <c r="I671" i="6"/>
  <c r="I663" i="6"/>
  <c r="I655" i="6"/>
  <c r="I647" i="6"/>
  <c r="I639" i="6"/>
  <c r="I631" i="6"/>
  <c r="I623" i="6"/>
  <c r="I615" i="6"/>
  <c r="I607" i="6"/>
  <c r="I599" i="6"/>
  <c r="I591" i="6"/>
  <c r="I583" i="6"/>
  <c r="I575" i="6"/>
  <c r="I567" i="6"/>
  <c r="I559" i="6"/>
  <c r="I551" i="6"/>
  <c r="I543" i="6"/>
  <c r="I535" i="6"/>
  <c r="I527" i="6"/>
  <c r="I519" i="6"/>
  <c r="I511" i="6"/>
  <c r="I503" i="6"/>
  <c r="I495" i="6"/>
  <c r="I487" i="6"/>
  <c r="I479" i="6"/>
  <c r="I471" i="6"/>
  <c r="I463" i="6"/>
  <c r="I455" i="6"/>
  <c r="I447" i="6"/>
  <c r="I439" i="6"/>
  <c r="I431" i="6"/>
  <c r="I423" i="6"/>
  <c r="I415" i="6"/>
  <c r="I407" i="6"/>
  <c r="I399" i="6"/>
  <c r="I391" i="6"/>
  <c r="I383" i="6"/>
  <c r="I375" i="6"/>
  <c r="I367" i="6"/>
  <c r="I359" i="6"/>
  <c r="I351" i="6"/>
  <c r="I343" i="6"/>
  <c r="I335" i="6"/>
  <c r="I327" i="6"/>
  <c r="I319" i="6"/>
  <c r="I311" i="6"/>
  <c r="I303" i="6"/>
  <c r="I295" i="6"/>
  <c r="I287" i="6"/>
  <c r="I279" i="6"/>
  <c r="I271" i="6"/>
  <c r="I263" i="6"/>
  <c r="I255" i="6"/>
  <c r="I247" i="6"/>
  <c r="I239" i="6"/>
  <c r="I231" i="6"/>
  <c r="I223" i="6"/>
  <c r="I215" i="6"/>
  <c r="I207" i="6"/>
  <c r="I199" i="6"/>
  <c r="I191" i="6"/>
  <c r="I183" i="6"/>
  <c r="I175" i="6"/>
  <c r="I167" i="6"/>
  <c r="I159" i="6"/>
  <c r="I151" i="6"/>
  <c r="I143" i="6"/>
  <c r="I135" i="6"/>
  <c r="I127" i="6"/>
  <c r="I117" i="6"/>
  <c r="I111" i="6"/>
  <c r="I101" i="6"/>
  <c r="I95" i="6"/>
  <c r="I85" i="6"/>
  <c r="I79" i="6"/>
  <c r="I69" i="6"/>
  <c r="I63" i="6"/>
  <c r="I53" i="6"/>
  <c r="I47" i="6"/>
  <c r="I37" i="6"/>
  <c r="I31" i="6"/>
  <c r="I21" i="6"/>
  <c r="I15" i="6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H47" i="5"/>
  <c r="J47" i="5" s="1"/>
  <c r="G47" i="5"/>
  <c r="H46" i="5"/>
  <c r="J46" i="5" s="1"/>
  <c r="G46" i="5"/>
  <c r="H45" i="5"/>
  <c r="J45" i="5" s="1"/>
  <c r="G45" i="5"/>
  <c r="H44" i="5"/>
  <c r="J44" i="5" s="1"/>
  <c r="G44" i="5"/>
  <c r="H43" i="5"/>
  <c r="J43" i="5" s="1"/>
  <c r="G43" i="5"/>
  <c r="H42" i="5"/>
  <c r="J42" i="5" s="1"/>
  <c r="G42" i="5"/>
  <c r="H41" i="5"/>
  <c r="J41" i="5" s="1"/>
  <c r="G41" i="5"/>
  <c r="H40" i="5"/>
  <c r="J40" i="5" s="1"/>
  <c r="G40" i="5"/>
  <c r="H39" i="5"/>
  <c r="J39" i="5" s="1"/>
  <c r="G39" i="5"/>
  <c r="H38" i="5"/>
  <c r="J38" i="5" s="1"/>
  <c r="G38" i="5"/>
  <c r="H37" i="5"/>
  <c r="J37" i="5" s="1"/>
  <c r="G37" i="5"/>
  <c r="H36" i="5"/>
  <c r="J36" i="5" s="1"/>
  <c r="G36" i="5"/>
  <c r="H35" i="5"/>
  <c r="J35" i="5" s="1"/>
  <c r="G35" i="5"/>
  <c r="H34" i="5"/>
  <c r="J34" i="5" s="1"/>
  <c r="G34" i="5"/>
  <c r="H33" i="5"/>
  <c r="J33" i="5" s="1"/>
  <c r="G33" i="5"/>
  <c r="H32" i="5"/>
  <c r="J32" i="5" s="1"/>
  <c r="G32" i="5"/>
  <c r="H31" i="5"/>
  <c r="J31" i="5" s="1"/>
  <c r="G31" i="5"/>
  <c r="H30" i="5"/>
  <c r="J30" i="5" s="1"/>
  <c r="G30" i="5"/>
  <c r="H29" i="5"/>
  <c r="J29" i="5" s="1"/>
  <c r="G29" i="5"/>
  <c r="H28" i="5"/>
  <c r="J28" i="5" s="1"/>
  <c r="G28" i="5"/>
  <c r="H27" i="5"/>
  <c r="J27" i="5" s="1"/>
  <c r="G27" i="5"/>
  <c r="H26" i="5"/>
  <c r="J26" i="5" s="1"/>
  <c r="G26" i="5"/>
  <c r="H25" i="5"/>
  <c r="J25" i="5" s="1"/>
  <c r="G25" i="5"/>
  <c r="H24" i="5"/>
  <c r="J24" i="5" s="1"/>
  <c r="G24" i="5"/>
  <c r="H23" i="5"/>
  <c r="J23" i="5" s="1"/>
  <c r="G23" i="5"/>
  <c r="H22" i="5"/>
  <c r="J22" i="5" s="1"/>
  <c r="G22" i="5"/>
  <c r="H21" i="5"/>
  <c r="J21" i="5" s="1"/>
  <c r="G21" i="5"/>
  <c r="H20" i="5"/>
  <c r="J20" i="5" s="1"/>
  <c r="G20" i="5"/>
  <c r="H19" i="5"/>
  <c r="J19" i="5" s="1"/>
  <c r="G19" i="5"/>
  <c r="H18" i="5"/>
  <c r="J18" i="5" s="1"/>
  <c r="G18" i="5"/>
  <c r="H17" i="5"/>
  <c r="J17" i="5" s="1"/>
  <c r="G17" i="5"/>
  <c r="H16" i="5"/>
  <c r="J16" i="5" s="1"/>
  <c r="G16" i="5"/>
  <c r="H15" i="5"/>
  <c r="J15" i="5" s="1"/>
  <c r="G15" i="5"/>
  <c r="H14" i="5"/>
  <c r="J14" i="5" s="1"/>
  <c r="G14" i="5"/>
  <c r="H13" i="5"/>
  <c r="J13" i="5" s="1"/>
  <c r="G13" i="5"/>
  <c r="H12" i="5"/>
  <c r="J12" i="5" s="1"/>
  <c r="G12" i="5"/>
  <c r="H11" i="5"/>
  <c r="J11" i="5" s="1"/>
  <c r="G11" i="5"/>
  <c r="H10" i="5"/>
  <c r="J10" i="5" s="1"/>
  <c r="G10" i="5"/>
  <c r="H9" i="5"/>
  <c r="J9" i="5" s="1"/>
  <c r="G9" i="5"/>
  <c r="H8" i="5"/>
  <c r="J8" i="5" s="1"/>
  <c r="G8" i="5"/>
  <c r="H7" i="5"/>
  <c r="J7" i="5" s="1"/>
  <c r="G7" i="5"/>
  <c r="F47" i="5"/>
  <c r="F46" i="5"/>
  <c r="F45" i="5"/>
  <c r="F44" i="5"/>
  <c r="I1082" i="6" s="1"/>
  <c r="F43" i="5"/>
  <c r="F42" i="5"/>
  <c r="F41" i="5"/>
  <c r="I1007" i="6" s="1"/>
  <c r="F40" i="5"/>
  <c r="I1102" i="6" s="1"/>
  <c r="F39" i="5"/>
  <c r="F38" i="5"/>
  <c r="I1076" i="6" s="1"/>
  <c r="F37" i="5"/>
  <c r="I1267" i="6" s="1"/>
  <c r="F36" i="5"/>
  <c r="F35" i="5"/>
  <c r="F34" i="5"/>
  <c r="F33" i="5"/>
  <c r="F32" i="5"/>
  <c r="I1094" i="6" s="1"/>
  <c r="F31" i="5"/>
  <c r="F30" i="5"/>
  <c r="I1044" i="6" s="1"/>
  <c r="F29" i="5"/>
  <c r="I1283" i="6" s="1"/>
  <c r="F28" i="5"/>
  <c r="I1066" i="6" s="1"/>
  <c r="F27" i="5"/>
  <c r="F26" i="5"/>
  <c r="F25" i="5"/>
  <c r="F24" i="5"/>
  <c r="F23" i="5"/>
  <c r="F22" i="5"/>
  <c r="I1012" i="6" s="1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K1281" i="6" l="1"/>
  <c r="K1257" i="6"/>
  <c r="K1233" i="6"/>
  <c r="K1209" i="6"/>
  <c r="K1185" i="6"/>
  <c r="K1161" i="6"/>
  <c r="K1137" i="6"/>
  <c r="K1113" i="6"/>
  <c r="K1089" i="6"/>
  <c r="K1065" i="6"/>
  <c r="K1041" i="6"/>
  <c r="K1017" i="6"/>
  <c r="K993" i="6"/>
  <c r="K969" i="6"/>
  <c r="K945" i="6"/>
  <c r="K921" i="6"/>
  <c r="K897" i="6"/>
  <c r="K873" i="6"/>
  <c r="K849" i="6"/>
  <c r="K825" i="6"/>
  <c r="K801" i="6"/>
  <c r="K777" i="6"/>
  <c r="K753" i="6"/>
  <c r="K729" i="6"/>
  <c r="K705" i="6"/>
  <c r="K681" i="6"/>
  <c r="K657" i="6"/>
  <c r="K633" i="6"/>
  <c r="K609" i="6"/>
  <c r="K585" i="6"/>
  <c r="K561" i="6"/>
  <c r="K537" i="6"/>
  <c r="K513" i="6"/>
  <c r="K489" i="6"/>
  <c r="K465" i="6"/>
  <c r="K441" i="6"/>
  <c r="K417" i="6"/>
  <c r="K393" i="6"/>
  <c r="K369" i="6"/>
  <c r="K345" i="6"/>
  <c r="K321" i="6"/>
  <c r="K297" i="6"/>
  <c r="K273" i="6"/>
  <c r="K249" i="6"/>
  <c r="K225" i="6"/>
  <c r="K201" i="6"/>
  <c r="K177" i="6"/>
  <c r="K153" i="6"/>
  <c r="K129" i="6"/>
  <c r="K105" i="6"/>
  <c r="K81" i="6"/>
  <c r="K57" i="6"/>
  <c r="K33" i="6"/>
  <c r="K9" i="6"/>
  <c r="K1297" i="6"/>
  <c r="K1273" i="6"/>
  <c r="K1249" i="6"/>
  <c r="K1225" i="6"/>
  <c r="K1201" i="6"/>
  <c r="K1177" i="6"/>
  <c r="K1153" i="6"/>
  <c r="K1129" i="6"/>
  <c r="K1105" i="6"/>
  <c r="K1081" i="6"/>
  <c r="K1057" i="6"/>
  <c r="K1033" i="6"/>
  <c r="K1009" i="6"/>
  <c r="K985" i="6"/>
  <c r="K961" i="6"/>
  <c r="K937" i="6"/>
  <c r="K913" i="6"/>
  <c r="K889" i="6"/>
  <c r="K865" i="6"/>
  <c r="K841" i="6"/>
  <c r="K817" i="6"/>
  <c r="K793" i="6"/>
  <c r="K769" i="6"/>
  <c r="K745" i="6"/>
  <c r="K721" i="6"/>
  <c r="K697" i="6"/>
  <c r="K673" i="6"/>
  <c r="K649" i="6"/>
  <c r="K625" i="6"/>
  <c r="K601" i="6"/>
  <c r="K577" i="6"/>
  <c r="K553" i="6"/>
  <c r="K529" i="6"/>
  <c r="K505" i="6"/>
  <c r="K481" i="6"/>
  <c r="K457" i="6"/>
  <c r="K433" i="6"/>
  <c r="K409" i="6"/>
  <c r="K385" i="6"/>
  <c r="K361" i="6"/>
  <c r="K337" i="6"/>
  <c r="K313" i="6"/>
  <c r="K289" i="6"/>
  <c r="K265" i="6"/>
  <c r="K241" i="6"/>
  <c r="K217" i="6"/>
  <c r="K193" i="6"/>
  <c r="K169" i="6"/>
  <c r="K145" i="6"/>
  <c r="K121" i="6"/>
  <c r="K97" i="6"/>
  <c r="K73" i="6"/>
  <c r="K49" i="6"/>
  <c r="K25" i="6"/>
  <c r="I1278" i="6"/>
  <c r="I1254" i="6"/>
  <c r="I1230" i="6"/>
  <c r="I1206" i="6"/>
  <c r="I1182" i="6"/>
  <c r="I1158" i="6"/>
  <c r="I1134" i="6"/>
  <c r="I1086" i="6"/>
  <c r="I1038" i="6"/>
  <c r="I990" i="6"/>
  <c r="I1290" i="6"/>
  <c r="I1266" i="6"/>
  <c r="I1242" i="6"/>
  <c r="I1218" i="6"/>
  <c r="I1194" i="6"/>
  <c r="I1170" i="6"/>
  <c r="I1146" i="6"/>
  <c r="I1122" i="6"/>
  <c r="I1098" i="6"/>
  <c r="I1074" i="6"/>
  <c r="I1026" i="6"/>
  <c r="I978" i="6"/>
  <c r="H1283" i="6"/>
  <c r="H1259" i="6"/>
  <c r="H1235" i="6"/>
  <c r="H1211" i="6"/>
  <c r="H1187" i="6"/>
  <c r="H1163" i="6"/>
  <c r="H1139" i="6"/>
  <c r="H1115" i="6"/>
  <c r="H1091" i="6"/>
  <c r="H1067" i="6"/>
  <c r="H1043" i="6"/>
  <c r="H1019" i="6"/>
  <c r="H995" i="6"/>
  <c r="H971" i="6"/>
  <c r="H947" i="6"/>
  <c r="H923" i="6"/>
  <c r="H899" i="6"/>
  <c r="H875" i="6"/>
  <c r="H851" i="6"/>
  <c r="H827" i="6"/>
  <c r="H803" i="6"/>
  <c r="H779" i="6"/>
  <c r="H755" i="6"/>
  <c r="H731" i="6"/>
  <c r="H707" i="6"/>
  <c r="H683" i="6"/>
  <c r="H659" i="6"/>
  <c r="H635" i="6"/>
  <c r="H611" i="6"/>
  <c r="H587" i="6"/>
  <c r="H563" i="6"/>
  <c r="H539" i="6"/>
  <c r="H515" i="6"/>
  <c r="H491" i="6"/>
  <c r="H467" i="6"/>
  <c r="H443" i="6"/>
  <c r="H419" i="6"/>
  <c r="H395" i="6"/>
  <c r="H371" i="6"/>
  <c r="H347" i="6"/>
  <c r="H323" i="6"/>
  <c r="H275" i="6"/>
  <c r="H227" i="6"/>
  <c r="H179" i="6"/>
  <c r="H131" i="6"/>
  <c r="H83" i="6"/>
  <c r="H35" i="6"/>
  <c r="H299" i="6"/>
  <c r="H251" i="6"/>
  <c r="H203" i="6"/>
  <c r="H155" i="6"/>
  <c r="H107" i="6"/>
  <c r="H59" i="6"/>
  <c r="H11" i="6"/>
  <c r="H1289" i="6"/>
  <c r="H1265" i="6"/>
  <c r="H1241" i="6"/>
  <c r="H1217" i="6"/>
  <c r="H1193" i="6"/>
  <c r="H1169" i="6"/>
  <c r="H1145" i="6"/>
  <c r="H1121" i="6"/>
  <c r="H1097" i="6"/>
  <c r="H1073" i="6"/>
  <c r="H1049" i="6"/>
  <c r="H1025" i="6"/>
  <c r="H1001" i="6"/>
  <c r="H977" i="6"/>
  <c r="H953" i="6"/>
  <c r="H929" i="6"/>
  <c r="H905" i="6"/>
  <c r="H881" i="6"/>
  <c r="H857" i="6"/>
  <c r="H833" i="6"/>
  <c r="H809" i="6"/>
  <c r="H785" i="6"/>
  <c r="H761" i="6"/>
  <c r="H737" i="6"/>
  <c r="H713" i="6"/>
  <c r="H689" i="6"/>
  <c r="H665" i="6"/>
  <c r="H641" i="6"/>
  <c r="H617" i="6"/>
  <c r="H593" i="6"/>
  <c r="H569" i="6"/>
  <c r="H545" i="6"/>
  <c r="H521" i="6"/>
  <c r="H497" i="6"/>
  <c r="H473" i="6"/>
  <c r="H449" i="6"/>
  <c r="H425" i="6"/>
  <c r="H401" i="6"/>
  <c r="H377" i="6"/>
  <c r="H353" i="6"/>
  <c r="H329" i="6"/>
  <c r="H305" i="6"/>
  <c r="H281" i="6"/>
  <c r="H257" i="6"/>
  <c r="H233" i="6"/>
  <c r="H209" i="6"/>
  <c r="H185" i="6"/>
  <c r="H161" i="6"/>
  <c r="H137" i="6"/>
  <c r="H113" i="6"/>
  <c r="H89" i="6"/>
  <c r="H65" i="6"/>
  <c r="H41" i="6"/>
  <c r="H17" i="6"/>
  <c r="H1295" i="6"/>
  <c r="H1271" i="6"/>
  <c r="H1247" i="6"/>
  <c r="H1223" i="6"/>
  <c r="H1199" i="6"/>
  <c r="H1175" i="6"/>
  <c r="H1151" i="6"/>
  <c r="H1127" i="6"/>
  <c r="H1103" i="6"/>
  <c r="H1079" i="6"/>
  <c r="H1055" i="6"/>
  <c r="H1031" i="6"/>
  <c r="H1007" i="6"/>
  <c r="H983" i="6"/>
  <c r="H959" i="6"/>
  <c r="H935" i="6"/>
  <c r="H911" i="6"/>
  <c r="H887" i="6"/>
  <c r="H863" i="6"/>
  <c r="H839" i="6"/>
  <c r="H815" i="6"/>
  <c r="H791" i="6"/>
  <c r="H767" i="6"/>
  <c r="H743" i="6"/>
  <c r="H719" i="6"/>
  <c r="H695" i="6"/>
  <c r="H671" i="6"/>
  <c r="H647" i="6"/>
  <c r="H623" i="6"/>
  <c r="H599" i="6"/>
  <c r="H575" i="6"/>
  <c r="H551" i="6"/>
  <c r="H527" i="6"/>
  <c r="H503" i="6"/>
  <c r="H479" i="6"/>
  <c r="H455" i="6"/>
  <c r="H431" i="6"/>
  <c r="H407" i="6"/>
  <c r="H383" i="6"/>
  <c r="H359" i="6"/>
  <c r="H335" i="6"/>
  <c r="H311" i="6"/>
  <c r="H287" i="6"/>
  <c r="H239" i="6"/>
  <c r="H191" i="6"/>
  <c r="H143" i="6"/>
  <c r="H95" i="6"/>
  <c r="H47" i="6"/>
  <c r="H263" i="6"/>
  <c r="H215" i="6"/>
  <c r="H167" i="6"/>
  <c r="H119" i="6"/>
  <c r="H71" i="6"/>
  <c r="H23" i="6"/>
  <c r="I1063" i="6"/>
  <c r="I1015" i="6"/>
  <c r="I1279" i="6"/>
  <c r="I1231" i="6"/>
  <c r="I1183" i="6"/>
  <c r="I1135" i="6"/>
  <c r="I1047" i="6"/>
  <c r="I999" i="6"/>
  <c r="I1263" i="6"/>
  <c r="I1215" i="6"/>
  <c r="I1167" i="6"/>
  <c r="I1275" i="6"/>
  <c r="I1227" i="6"/>
  <c r="I1179" i="6"/>
  <c r="I1131" i="6"/>
  <c r="I1107" i="6"/>
  <c r="I1059" i="6"/>
  <c r="I1011" i="6"/>
  <c r="I1280" i="6"/>
  <c r="I1256" i="6"/>
  <c r="I1232" i="6"/>
  <c r="I1208" i="6"/>
  <c r="I1184" i="6"/>
  <c r="I1160" i="6"/>
  <c r="I1136" i="6"/>
  <c r="I1112" i="6"/>
  <c r="I968" i="6"/>
  <c r="I944" i="6"/>
  <c r="I920" i="6"/>
  <c r="I896" i="6"/>
  <c r="I872" i="6"/>
  <c r="I848" i="6"/>
  <c r="I824" i="6"/>
  <c r="I800" i="6"/>
  <c r="I776" i="6"/>
  <c r="I752" i="6"/>
  <c r="I728" i="6"/>
  <c r="I704" i="6"/>
  <c r="I680" i="6"/>
  <c r="I656" i="6"/>
  <c r="I632" i="6"/>
  <c r="I608" i="6"/>
  <c r="I584" i="6"/>
  <c r="I560" i="6"/>
  <c r="I536" i="6"/>
  <c r="I512" i="6"/>
  <c r="I488" i="6"/>
  <c r="I464" i="6"/>
  <c r="I440" i="6"/>
  <c r="I416" i="6"/>
  <c r="I392" i="6"/>
  <c r="I368" i="6"/>
  <c r="I344" i="6"/>
  <c r="I320" i="6"/>
  <c r="I296" i="6"/>
  <c r="I272" i="6"/>
  <c r="I248" i="6"/>
  <c r="I224" i="6"/>
  <c r="I200" i="6"/>
  <c r="I176" i="6"/>
  <c r="I152" i="6"/>
  <c r="I128" i="6"/>
  <c r="I104" i="6"/>
  <c r="I80" i="6"/>
  <c r="I56" i="6"/>
  <c r="I32" i="6"/>
  <c r="I1064" i="6"/>
  <c r="I1016" i="6"/>
  <c r="I1288" i="6"/>
  <c r="I1264" i="6"/>
  <c r="I1240" i="6"/>
  <c r="I1216" i="6"/>
  <c r="I1192" i="6"/>
  <c r="I1168" i="6"/>
  <c r="I1144" i="6"/>
  <c r="I1120" i="6"/>
  <c r="I1096" i="6"/>
  <c r="I952" i="6"/>
  <c r="I928" i="6"/>
  <c r="I904" i="6"/>
  <c r="I880" i="6"/>
  <c r="I856" i="6"/>
  <c r="I832" i="6"/>
  <c r="I808" i="6"/>
  <c r="I784" i="6"/>
  <c r="I760" i="6"/>
  <c r="I736" i="6"/>
  <c r="I712" i="6"/>
  <c r="I688" i="6"/>
  <c r="I664" i="6"/>
  <c r="I640" i="6"/>
  <c r="I616" i="6"/>
  <c r="I592" i="6"/>
  <c r="I568" i="6"/>
  <c r="I544" i="6"/>
  <c r="I520" i="6"/>
  <c r="I496" i="6"/>
  <c r="I472" i="6"/>
  <c r="I448" i="6"/>
  <c r="I424" i="6"/>
  <c r="I400" i="6"/>
  <c r="I376" i="6"/>
  <c r="I352" i="6"/>
  <c r="I328" i="6"/>
  <c r="I304" i="6"/>
  <c r="I280" i="6"/>
  <c r="I256" i="6"/>
  <c r="I232" i="6"/>
  <c r="I208" i="6"/>
  <c r="I184" i="6"/>
  <c r="I160" i="6"/>
  <c r="I136" i="6"/>
  <c r="I112" i="6"/>
  <c r="I88" i="6"/>
  <c r="I64" i="6"/>
  <c r="I40" i="6"/>
  <c r="I16" i="6"/>
  <c r="I1048" i="6"/>
  <c r="I1000" i="6"/>
  <c r="I1296" i="6"/>
  <c r="I1272" i="6"/>
  <c r="I1248" i="6"/>
  <c r="I1224" i="6"/>
  <c r="I1200" i="6"/>
  <c r="I1176" i="6"/>
  <c r="I1152" i="6"/>
  <c r="I1128" i="6"/>
  <c r="I1104" i="6"/>
  <c r="I960" i="6"/>
  <c r="I936" i="6"/>
  <c r="I912" i="6"/>
  <c r="I888" i="6"/>
  <c r="I864" i="6"/>
  <c r="I840" i="6"/>
  <c r="I816" i="6"/>
  <c r="I792" i="6"/>
  <c r="I768" i="6"/>
  <c r="I744" i="6"/>
  <c r="I720" i="6"/>
  <c r="I696" i="6"/>
  <c r="I672" i="6"/>
  <c r="I648" i="6"/>
  <c r="I624" i="6"/>
  <c r="I600" i="6"/>
  <c r="I576" i="6"/>
  <c r="I552" i="6"/>
  <c r="I528" i="6"/>
  <c r="I504" i="6"/>
  <c r="I480" i="6"/>
  <c r="I456" i="6"/>
  <c r="I432" i="6"/>
  <c r="I408" i="6"/>
  <c r="I384" i="6"/>
  <c r="I360" i="6"/>
  <c r="I336" i="6"/>
  <c r="I312" i="6"/>
  <c r="I288" i="6"/>
  <c r="I264" i="6"/>
  <c r="I240" i="6"/>
  <c r="I216" i="6"/>
  <c r="I192" i="6"/>
  <c r="I168" i="6"/>
  <c r="I144" i="6"/>
  <c r="I120" i="6"/>
  <c r="I96" i="6"/>
  <c r="I72" i="6"/>
  <c r="I48" i="6"/>
  <c r="I24" i="6"/>
  <c r="I1080" i="6"/>
  <c r="I1032" i="6"/>
  <c r="I984" i="6"/>
  <c r="I1277" i="6"/>
  <c r="I1253" i="6"/>
  <c r="I1229" i="6"/>
  <c r="I1205" i="6"/>
  <c r="I1181" i="6"/>
  <c r="I1157" i="6"/>
  <c r="I1133" i="6"/>
  <c r="I1109" i="6"/>
  <c r="I1085" i="6"/>
  <c r="I1061" i="6"/>
  <c r="I1037" i="6"/>
  <c r="I1013" i="6"/>
  <c r="I989" i="6"/>
  <c r="I965" i="6"/>
  <c r="I941" i="6"/>
  <c r="I917" i="6"/>
  <c r="I893" i="6"/>
  <c r="I869" i="6"/>
  <c r="I845" i="6"/>
  <c r="I821" i="6"/>
  <c r="I797" i="6"/>
  <c r="I773" i="6"/>
  <c r="I749" i="6"/>
  <c r="I725" i="6"/>
  <c r="I701" i="6"/>
  <c r="I677" i="6"/>
  <c r="I653" i="6"/>
  <c r="I629" i="6"/>
  <c r="I605" i="6"/>
  <c r="I581" i="6"/>
  <c r="I557" i="6"/>
  <c r="I533" i="6"/>
  <c r="I509" i="6"/>
  <c r="I485" i="6"/>
  <c r="I461" i="6"/>
  <c r="I437" i="6"/>
  <c r="I413" i="6"/>
  <c r="I389" i="6"/>
  <c r="I365" i="6"/>
  <c r="I341" i="6"/>
  <c r="I317" i="6"/>
  <c r="I293" i="6"/>
  <c r="I269" i="6"/>
  <c r="I245" i="6"/>
  <c r="I221" i="6"/>
  <c r="I197" i="6"/>
  <c r="I173" i="6"/>
  <c r="I149" i="6"/>
  <c r="I1281" i="6"/>
  <c r="I1257" i="6"/>
  <c r="I1233" i="6"/>
  <c r="I1209" i="6"/>
  <c r="I1185" i="6"/>
  <c r="I1161" i="6"/>
  <c r="I1137" i="6"/>
  <c r="I1113" i="6"/>
  <c r="I1089" i="6"/>
  <c r="I1065" i="6"/>
  <c r="I1041" i="6"/>
  <c r="I1017" i="6"/>
  <c r="I993" i="6"/>
  <c r="I969" i="6"/>
  <c r="I945" i="6"/>
  <c r="I921" i="6"/>
  <c r="I897" i="6"/>
  <c r="I873" i="6"/>
  <c r="I849" i="6"/>
  <c r="I825" i="6"/>
  <c r="I801" i="6"/>
  <c r="I777" i="6"/>
  <c r="I753" i="6"/>
  <c r="I729" i="6"/>
  <c r="I705" i="6"/>
  <c r="I681" i="6"/>
  <c r="I657" i="6"/>
  <c r="I633" i="6"/>
  <c r="I609" i="6"/>
  <c r="I585" i="6"/>
  <c r="I561" i="6"/>
  <c r="I537" i="6"/>
  <c r="I513" i="6"/>
  <c r="I489" i="6"/>
  <c r="I465" i="6"/>
  <c r="I441" i="6"/>
  <c r="I417" i="6"/>
  <c r="I393" i="6"/>
  <c r="I369" i="6"/>
  <c r="I345" i="6"/>
  <c r="I321" i="6"/>
  <c r="I297" i="6"/>
  <c r="I273" i="6"/>
  <c r="I249" i="6"/>
  <c r="I225" i="6"/>
  <c r="I201" i="6"/>
  <c r="I177" i="6"/>
  <c r="I153" i="6"/>
  <c r="I129" i="6"/>
  <c r="I1285" i="6"/>
  <c r="I1261" i="6"/>
  <c r="I1237" i="6"/>
  <c r="I1213" i="6"/>
  <c r="I1189" i="6"/>
  <c r="I1165" i="6"/>
  <c r="I1141" i="6"/>
  <c r="I1117" i="6"/>
  <c r="I1093" i="6"/>
  <c r="I1069" i="6"/>
  <c r="I1045" i="6"/>
  <c r="I1021" i="6"/>
  <c r="I997" i="6"/>
  <c r="I973" i="6"/>
  <c r="I949" i="6"/>
  <c r="I925" i="6"/>
  <c r="I901" i="6"/>
  <c r="I877" i="6"/>
  <c r="I853" i="6"/>
  <c r="I829" i="6"/>
  <c r="I805" i="6"/>
  <c r="I781" i="6"/>
  <c r="I757" i="6"/>
  <c r="I733" i="6"/>
  <c r="I709" i="6"/>
  <c r="I685" i="6"/>
  <c r="I661" i="6"/>
  <c r="I637" i="6"/>
  <c r="I613" i="6"/>
  <c r="I589" i="6"/>
  <c r="I565" i="6"/>
  <c r="I541" i="6"/>
  <c r="I517" i="6"/>
  <c r="I493" i="6"/>
  <c r="I469" i="6"/>
  <c r="I445" i="6"/>
  <c r="I421" i="6"/>
  <c r="I397" i="6"/>
  <c r="I373" i="6"/>
  <c r="I349" i="6"/>
  <c r="I325" i="6"/>
  <c r="I301" i="6"/>
  <c r="I277" i="6"/>
  <c r="I253" i="6"/>
  <c r="I229" i="6"/>
  <c r="I205" i="6"/>
  <c r="I181" i="6"/>
  <c r="I157" i="6"/>
  <c r="I133" i="6"/>
  <c r="I1289" i="6"/>
  <c r="I1265" i="6"/>
  <c r="I1241" i="6"/>
  <c r="I1217" i="6"/>
  <c r="I1193" i="6"/>
  <c r="I1169" i="6"/>
  <c r="I1145" i="6"/>
  <c r="I1121" i="6"/>
  <c r="I1097" i="6"/>
  <c r="I1073" i="6"/>
  <c r="I1049" i="6"/>
  <c r="I1025" i="6"/>
  <c r="I1001" i="6"/>
  <c r="I977" i="6"/>
  <c r="I953" i="6"/>
  <c r="I929" i="6"/>
  <c r="I905" i="6"/>
  <c r="I881" i="6"/>
  <c r="I857" i="6"/>
  <c r="I833" i="6"/>
  <c r="I809" i="6"/>
  <c r="I785" i="6"/>
  <c r="I761" i="6"/>
  <c r="I737" i="6"/>
  <c r="I713" i="6"/>
  <c r="I689" i="6"/>
  <c r="I665" i="6"/>
  <c r="I641" i="6"/>
  <c r="I617" i="6"/>
  <c r="I593" i="6"/>
  <c r="I569" i="6"/>
  <c r="I545" i="6"/>
  <c r="I521" i="6"/>
  <c r="I497" i="6"/>
  <c r="I473" i="6"/>
  <c r="I449" i="6"/>
  <c r="I425" i="6"/>
  <c r="I401" i="6"/>
  <c r="I377" i="6"/>
  <c r="I353" i="6"/>
  <c r="I329" i="6"/>
  <c r="I305" i="6"/>
  <c r="I281" i="6"/>
  <c r="I257" i="6"/>
  <c r="I233" i="6"/>
  <c r="I209" i="6"/>
  <c r="I185" i="6"/>
  <c r="I161" i="6"/>
  <c r="I137" i="6"/>
  <c r="I1293" i="6"/>
  <c r="I1269" i="6"/>
  <c r="I1245" i="6"/>
  <c r="I1221" i="6"/>
  <c r="I1197" i="6"/>
  <c r="I1173" i="6"/>
  <c r="I1149" i="6"/>
  <c r="I1125" i="6"/>
  <c r="I1101" i="6"/>
  <c r="I1077" i="6"/>
  <c r="I1053" i="6"/>
  <c r="I1029" i="6"/>
  <c r="I1005" i="6"/>
  <c r="I981" i="6"/>
  <c r="I957" i="6"/>
  <c r="I933" i="6"/>
  <c r="I909" i="6"/>
  <c r="I885" i="6"/>
  <c r="I861" i="6"/>
  <c r="I837" i="6"/>
  <c r="I813" i="6"/>
  <c r="I789" i="6"/>
  <c r="I765" i="6"/>
  <c r="I741" i="6"/>
  <c r="I717" i="6"/>
  <c r="I693" i="6"/>
  <c r="I669" i="6"/>
  <c r="I645" i="6"/>
  <c r="I621" i="6"/>
  <c r="I597" i="6"/>
  <c r="I573" i="6"/>
  <c r="I549" i="6"/>
  <c r="I525" i="6"/>
  <c r="I501" i="6"/>
  <c r="I477" i="6"/>
  <c r="I453" i="6"/>
  <c r="I429" i="6"/>
  <c r="I405" i="6"/>
  <c r="I381" i="6"/>
  <c r="I357" i="6"/>
  <c r="I333" i="6"/>
  <c r="I309" i="6"/>
  <c r="I285" i="6"/>
  <c r="I261" i="6"/>
  <c r="I237" i="6"/>
  <c r="I213" i="6"/>
  <c r="I189" i="6"/>
  <c r="I165" i="6"/>
  <c r="I141" i="6"/>
  <c r="I1297" i="6"/>
  <c r="I1273" i="6"/>
  <c r="I1249" i="6"/>
  <c r="I1225" i="6"/>
  <c r="I1201" i="6"/>
  <c r="I1177" i="6"/>
  <c r="I1153" i="6"/>
  <c r="I1129" i="6"/>
  <c r="I1105" i="6"/>
  <c r="I1081" i="6"/>
  <c r="I1057" i="6"/>
  <c r="I1033" i="6"/>
  <c r="I1009" i="6"/>
  <c r="I985" i="6"/>
  <c r="I961" i="6"/>
  <c r="I937" i="6"/>
  <c r="I913" i="6"/>
  <c r="I889" i="6"/>
  <c r="I865" i="6"/>
  <c r="I841" i="6"/>
  <c r="I817" i="6"/>
  <c r="I793" i="6"/>
  <c r="I769" i="6"/>
  <c r="I745" i="6"/>
  <c r="I721" i="6"/>
  <c r="I697" i="6"/>
  <c r="I673" i="6"/>
  <c r="I649" i="6"/>
  <c r="I625" i="6"/>
  <c r="I601" i="6"/>
  <c r="I577" i="6"/>
  <c r="I553" i="6"/>
  <c r="I529" i="6"/>
  <c r="I505" i="6"/>
  <c r="I481" i="6"/>
  <c r="I457" i="6"/>
  <c r="I433" i="6"/>
  <c r="I409" i="6"/>
  <c r="I385" i="6"/>
  <c r="I361" i="6"/>
  <c r="I337" i="6"/>
  <c r="I313" i="6"/>
  <c r="I289" i="6"/>
  <c r="I265" i="6"/>
  <c r="I241" i="6"/>
  <c r="I217" i="6"/>
  <c r="I193" i="6"/>
  <c r="I169" i="6"/>
  <c r="I145" i="6"/>
  <c r="K1276" i="6"/>
  <c r="K1252" i="6"/>
  <c r="K1228" i="6"/>
  <c r="K1204" i="6"/>
  <c r="K1180" i="6"/>
  <c r="K1156" i="6"/>
  <c r="K1132" i="6"/>
  <c r="K1108" i="6"/>
  <c r="K1084" i="6"/>
  <c r="K1060" i="6"/>
  <c r="K1036" i="6"/>
  <c r="K1012" i="6"/>
  <c r="K988" i="6"/>
  <c r="K964" i="6"/>
  <c r="K940" i="6"/>
  <c r="K916" i="6"/>
  <c r="K892" i="6"/>
  <c r="K868" i="6"/>
  <c r="K844" i="6"/>
  <c r="K820" i="6"/>
  <c r="K796" i="6"/>
  <c r="K772" i="6"/>
  <c r="K748" i="6"/>
  <c r="K724" i="6"/>
  <c r="K700" i="6"/>
  <c r="K676" i="6"/>
  <c r="K652" i="6"/>
  <c r="K628" i="6"/>
  <c r="K604" i="6"/>
  <c r="K580" i="6"/>
  <c r="K556" i="6"/>
  <c r="K532" i="6"/>
  <c r="K508" i="6"/>
  <c r="K484" i="6"/>
  <c r="K460" i="6"/>
  <c r="K436" i="6"/>
  <c r="K412" i="6"/>
  <c r="K388" i="6"/>
  <c r="K364" i="6"/>
  <c r="K340" i="6"/>
  <c r="K316" i="6"/>
  <c r="K292" i="6"/>
  <c r="K268" i="6"/>
  <c r="K244" i="6"/>
  <c r="K220" i="6"/>
  <c r="K196" i="6"/>
  <c r="K172" i="6"/>
  <c r="K148" i="6"/>
  <c r="K124" i="6"/>
  <c r="K100" i="6"/>
  <c r="K76" i="6"/>
  <c r="K52" i="6"/>
  <c r="K28" i="6"/>
  <c r="K4" i="6"/>
  <c r="K1278" i="6"/>
  <c r="K1254" i="6"/>
  <c r="K1230" i="6"/>
  <c r="K1206" i="6"/>
  <c r="K1182" i="6"/>
  <c r="K1158" i="6"/>
  <c r="K1134" i="6"/>
  <c r="K1110" i="6"/>
  <c r="K1086" i="6"/>
  <c r="K1062" i="6"/>
  <c r="K1038" i="6"/>
  <c r="K1014" i="6"/>
  <c r="K990" i="6"/>
  <c r="K942" i="6"/>
  <c r="K894" i="6"/>
  <c r="K846" i="6"/>
  <c r="K798" i="6"/>
  <c r="K750" i="6"/>
  <c r="K702" i="6"/>
  <c r="K654" i="6"/>
  <c r="K606" i="6"/>
  <c r="K558" i="6"/>
  <c r="K510" i="6"/>
  <c r="K462" i="6"/>
  <c r="K414" i="6"/>
  <c r="K366" i="6"/>
  <c r="K318" i="6"/>
  <c r="K270" i="6"/>
  <c r="K222" i="6"/>
  <c r="K174" i="6"/>
  <c r="K126" i="6"/>
  <c r="K78" i="6"/>
  <c r="K30" i="6"/>
  <c r="K966" i="6"/>
  <c r="K918" i="6"/>
  <c r="K870" i="6"/>
  <c r="K822" i="6"/>
  <c r="K774" i="6"/>
  <c r="K726" i="6"/>
  <c r="K678" i="6"/>
  <c r="K630" i="6"/>
  <c r="K582" i="6"/>
  <c r="K534" i="6"/>
  <c r="K486" i="6"/>
  <c r="K438" i="6"/>
  <c r="K390" i="6"/>
  <c r="K342" i="6"/>
  <c r="K294" i="6"/>
  <c r="K246" i="6"/>
  <c r="K198" i="6"/>
  <c r="K150" i="6"/>
  <c r="K102" i="6"/>
  <c r="K54" i="6"/>
  <c r="K6" i="6"/>
  <c r="K1280" i="6"/>
  <c r="K1256" i="6"/>
  <c r="K1232" i="6"/>
  <c r="K1208" i="6"/>
  <c r="K1184" i="6"/>
  <c r="K1160" i="6"/>
  <c r="K1136" i="6"/>
  <c r="K1112" i="6"/>
  <c r="K1088" i="6"/>
  <c r="K1064" i="6"/>
  <c r="K1040" i="6"/>
  <c r="K1016" i="6"/>
  <c r="K992" i="6"/>
  <c r="K968" i="6"/>
  <c r="K944" i="6"/>
  <c r="K920" i="6"/>
  <c r="K896" i="6"/>
  <c r="K872" i="6"/>
  <c r="K848" i="6"/>
  <c r="K824" i="6"/>
  <c r="K800" i="6"/>
  <c r="K776" i="6"/>
  <c r="K752" i="6"/>
  <c r="K728" i="6"/>
  <c r="K704" i="6"/>
  <c r="K680" i="6"/>
  <c r="K656" i="6"/>
  <c r="K632" i="6"/>
  <c r="K608" i="6"/>
  <c r="K584" i="6"/>
  <c r="K560" i="6"/>
  <c r="K536" i="6"/>
  <c r="K512" i="6"/>
  <c r="K488" i="6"/>
  <c r="K464" i="6"/>
  <c r="K440" i="6"/>
  <c r="K416" i="6"/>
  <c r="K392" i="6"/>
  <c r="K368" i="6"/>
  <c r="K344" i="6"/>
  <c r="K320" i="6"/>
  <c r="K296" i="6"/>
  <c r="K272" i="6"/>
  <c r="K248" i="6"/>
  <c r="K224" i="6"/>
  <c r="K200" i="6"/>
  <c r="K176" i="6"/>
  <c r="K152" i="6"/>
  <c r="K128" i="6"/>
  <c r="K104" i="6"/>
  <c r="K80" i="6"/>
  <c r="K56" i="6"/>
  <c r="K32" i="6"/>
  <c r="K8" i="6"/>
  <c r="K1282" i="6"/>
  <c r="K1258" i="6"/>
  <c r="K1234" i="6"/>
  <c r="K1210" i="6"/>
  <c r="K1186" i="6"/>
  <c r="K1162" i="6"/>
  <c r="K1138" i="6"/>
  <c r="K1114" i="6"/>
  <c r="K1090" i="6"/>
  <c r="K1066" i="6"/>
  <c r="K1042" i="6"/>
  <c r="K1018" i="6"/>
  <c r="K994" i="6"/>
  <c r="K946" i="6"/>
  <c r="K898" i="6"/>
  <c r="K850" i="6"/>
  <c r="K802" i="6"/>
  <c r="K754" i="6"/>
  <c r="K706" i="6"/>
  <c r="K658" i="6"/>
  <c r="K610" i="6"/>
  <c r="K562" i="6"/>
  <c r="K514" i="6"/>
  <c r="K466" i="6"/>
  <c r="K418" i="6"/>
  <c r="K370" i="6"/>
  <c r="K322" i="6"/>
  <c r="K274" i="6"/>
  <c r="K226" i="6"/>
  <c r="K178" i="6"/>
  <c r="K130" i="6"/>
  <c r="K82" i="6"/>
  <c r="K34" i="6"/>
  <c r="K1284" i="6"/>
  <c r="K1260" i="6"/>
  <c r="K1236" i="6"/>
  <c r="K1212" i="6"/>
  <c r="K1188" i="6"/>
  <c r="K1164" i="6"/>
  <c r="K1140" i="6"/>
  <c r="K1116" i="6"/>
  <c r="K1092" i="6"/>
  <c r="K1068" i="6"/>
  <c r="K1044" i="6"/>
  <c r="K1020" i="6"/>
  <c r="K996" i="6"/>
  <c r="K972" i="6"/>
  <c r="K948" i="6"/>
  <c r="K924" i="6"/>
  <c r="K900" i="6"/>
  <c r="K876" i="6"/>
  <c r="K852" i="6"/>
  <c r="K828" i="6"/>
  <c r="K804" i="6"/>
  <c r="K780" i="6"/>
  <c r="K756" i="6"/>
  <c r="K732" i="6"/>
  <c r="K708" i="6"/>
  <c r="K684" i="6"/>
  <c r="K660" i="6"/>
  <c r="K636" i="6"/>
  <c r="K612" i="6"/>
  <c r="K588" i="6"/>
  <c r="K564" i="6"/>
  <c r="K540" i="6"/>
  <c r="K516" i="6"/>
  <c r="K492" i="6"/>
  <c r="K468" i="6"/>
  <c r="K444" i="6"/>
  <c r="K420" i="6"/>
  <c r="K396" i="6"/>
  <c r="K372" i="6"/>
  <c r="K348" i="6"/>
  <c r="K324" i="6"/>
  <c r="K300" i="6"/>
  <c r="K276" i="6"/>
  <c r="K252" i="6"/>
  <c r="K228" i="6"/>
  <c r="K204" i="6"/>
  <c r="K180" i="6"/>
  <c r="K156" i="6"/>
  <c r="K132" i="6"/>
  <c r="K108" i="6"/>
  <c r="K84" i="6"/>
  <c r="K60" i="6"/>
  <c r="K36" i="6"/>
  <c r="K12" i="6"/>
  <c r="K1286" i="6"/>
  <c r="K1262" i="6"/>
  <c r="K1238" i="6"/>
  <c r="K1214" i="6"/>
  <c r="K1190" i="6"/>
  <c r="K1166" i="6"/>
  <c r="K1142" i="6"/>
  <c r="K1118" i="6"/>
  <c r="K1094" i="6"/>
  <c r="K1070" i="6"/>
  <c r="K1046" i="6"/>
  <c r="K1022" i="6"/>
  <c r="K998" i="6"/>
  <c r="K974" i="6"/>
  <c r="K926" i="6"/>
  <c r="K878" i="6"/>
  <c r="K830" i="6"/>
  <c r="K782" i="6"/>
  <c r="K734" i="6"/>
  <c r="K686" i="6"/>
  <c r="K638" i="6"/>
  <c r="K590" i="6"/>
  <c r="K542" i="6"/>
  <c r="K494" i="6"/>
  <c r="K446" i="6"/>
  <c r="K398" i="6"/>
  <c r="K350" i="6"/>
  <c r="K302" i="6"/>
  <c r="K254" i="6"/>
  <c r="K206" i="6"/>
  <c r="K158" i="6"/>
  <c r="K110" i="6"/>
  <c r="K62" i="6"/>
  <c r="K14" i="6"/>
  <c r="K950" i="6"/>
  <c r="K902" i="6"/>
  <c r="K854" i="6"/>
  <c r="K806" i="6"/>
  <c r="K758" i="6"/>
  <c r="K710" i="6"/>
  <c r="K662" i="6"/>
  <c r="K614" i="6"/>
  <c r="K566" i="6"/>
  <c r="K518" i="6"/>
  <c r="K470" i="6"/>
  <c r="K422" i="6"/>
  <c r="K374" i="6"/>
  <c r="K326" i="6"/>
  <c r="K278" i="6"/>
  <c r="K230" i="6"/>
  <c r="K182" i="6"/>
  <c r="K134" i="6"/>
  <c r="K86" i="6"/>
  <c r="K38" i="6"/>
  <c r="K1288" i="6"/>
  <c r="K1264" i="6"/>
  <c r="K1240" i="6"/>
  <c r="K1216" i="6"/>
  <c r="K1192" i="6"/>
  <c r="K1168" i="6"/>
  <c r="K1144" i="6"/>
  <c r="K1120" i="6"/>
  <c r="K1096" i="6"/>
  <c r="K1072" i="6"/>
  <c r="K1048" i="6"/>
  <c r="K1024" i="6"/>
  <c r="K1000" i="6"/>
  <c r="K976" i="6"/>
  <c r="K952" i="6"/>
  <c r="K928" i="6"/>
  <c r="K904" i="6"/>
  <c r="K880" i="6"/>
  <c r="K856" i="6"/>
  <c r="K832" i="6"/>
  <c r="K808" i="6"/>
  <c r="K784" i="6"/>
  <c r="K760" i="6"/>
  <c r="K736" i="6"/>
  <c r="K712" i="6"/>
  <c r="K688" i="6"/>
  <c r="K664" i="6"/>
  <c r="K640" i="6"/>
  <c r="K616" i="6"/>
  <c r="K592" i="6"/>
  <c r="K568" i="6"/>
  <c r="K544" i="6"/>
  <c r="K520" i="6"/>
  <c r="K496" i="6"/>
  <c r="K472" i="6"/>
  <c r="K448" i="6"/>
  <c r="K424" i="6"/>
  <c r="K400" i="6"/>
  <c r="K376" i="6"/>
  <c r="K352" i="6"/>
  <c r="K328" i="6"/>
  <c r="K304" i="6"/>
  <c r="K280" i="6"/>
  <c r="K256" i="6"/>
  <c r="K232" i="6"/>
  <c r="K208" i="6"/>
  <c r="K184" i="6"/>
  <c r="K160" i="6"/>
  <c r="K136" i="6"/>
  <c r="K112" i="6"/>
  <c r="K88" i="6"/>
  <c r="K64" i="6"/>
  <c r="K40" i="6"/>
  <c r="K16" i="6"/>
  <c r="K1290" i="6"/>
  <c r="K1266" i="6"/>
  <c r="K1242" i="6"/>
  <c r="K1218" i="6"/>
  <c r="K1194" i="6"/>
  <c r="K1170" i="6"/>
  <c r="K1146" i="6"/>
  <c r="K1122" i="6"/>
  <c r="K1098" i="6"/>
  <c r="K1074" i="6"/>
  <c r="K1050" i="6"/>
  <c r="K1026" i="6"/>
  <c r="K1002" i="6"/>
  <c r="K978" i="6"/>
  <c r="K930" i="6"/>
  <c r="K882" i="6"/>
  <c r="K834" i="6"/>
  <c r="K786" i="6"/>
  <c r="K738" i="6"/>
  <c r="K690" i="6"/>
  <c r="K642" i="6"/>
  <c r="K594" i="6"/>
  <c r="K546" i="6"/>
  <c r="K498" i="6"/>
  <c r="K450" i="6"/>
  <c r="K402" i="6"/>
  <c r="K354" i="6"/>
  <c r="K306" i="6"/>
  <c r="K258" i="6"/>
  <c r="K210" i="6"/>
  <c r="K162" i="6"/>
  <c r="K114" i="6"/>
  <c r="K66" i="6"/>
  <c r="K18" i="6"/>
  <c r="K1292" i="6"/>
  <c r="K1268" i="6"/>
  <c r="K1244" i="6"/>
  <c r="K1220" i="6"/>
  <c r="K1196" i="6"/>
  <c r="K1172" i="6"/>
  <c r="K1148" i="6"/>
  <c r="K1124" i="6"/>
  <c r="K1100" i="6"/>
  <c r="K1076" i="6"/>
  <c r="K1052" i="6"/>
  <c r="K1028" i="6"/>
  <c r="K1004" i="6"/>
  <c r="K980" i="6"/>
  <c r="K956" i="6"/>
  <c r="K932" i="6"/>
  <c r="K908" i="6"/>
  <c r="K884" i="6"/>
  <c r="K860" i="6"/>
  <c r="K836" i="6"/>
  <c r="K812" i="6"/>
  <c r="K788" i="6"/>
  <c r="K764" i="6"/>
  <c r="K740" i="6"/>
  <c r="K716" i="6"/>
  <c r="K692" i="6"/>
  <c r="K668" i="6"/>
  <c r="K644" i="6"/>
  <c r="K620" i="6"/>
  <c r="K596" i="6"/>
  <c r="K572" i="6"/>
  <c r="K548" i="6"/>
  <c r="K524" i="6"/>
  <c r="K500" i="6"/>
  <c r="K476" i="6"/>
  <c r="K452" i="6"/>
  <c r="K428" i="6"/>
  <c r="K404" i="6"/>
  <c r="K380" i="6"/>
  <c r="K356" i="6"/>
  <c r="K332" i="6"/>
  <c r="K308" i="6"/>
  <c r="K284" i="6"/>
  <c r="K260" i="6"/>
  <c r="K236" i="6"/>
  <c r="K212" i="6"/>
  <c r="K188" i="6"/>
  <c r="K164" i="6"/>
  <c r="K140" i="6"/>
  <c r="K116" i="6"/>
  <c r="K92" i="6"/>
  <c r="K68" i="6"/>
  <c r="K44" i="6"/>
  <c r="K20" i="6"/>
  <c r="K1294" i="6"/>
  <c r="K1270" i="6"/>
  <c r="K1246" i="6"/>
  <c r="K1222" i="6"/>
  <c r="K1198" i="6"/>
  <c r="K1174" i="6"/>
  <c r="K1150" i="6"/>
  <c r="K1126" i="6"/>
  <c r="K1102" i="6"/>
  <c r="K1078" i="6"/>
  <c r="K1054" i="6"/>
  <c r="K1030" i="6"/>
  <c r="K1006" i="6"/>
  <c r="K982" i="6"/>
  <c r="K958" i="6"/>
  <c r="K910" i="6"/>
  <c r="K862" i="6"/>
  <c r="K814" i="6"/>
  <c r="K766" i="6"/>
  <c r="K718" i="6"/>
  <c r="K670" i="6"/>
  <c r="K622" i="6"/>
  <c r="K574" i="6"/>
  <c r="K526" i="6"/>
  <c r="K478" i="6"/>
  <c r="K430" i="6"/>
  <c r="K382" i="6"/>
  <c r="K334" i="6"/>
  <c r="K286" i="6"/>
  <c r="K238" i="6"/>
  <c r="K190" i="6"/>
  <c r="K142" i="6"/>
  <c r="K94" i="6"/>
  <c r="K46" i="6"/>
  <c r="K934" i="6"/>
  <c r="K886" i="6"/>
  <c r="K838" i="6"/>
  <c r="K790" i="6"/>
  <c r="K742" i="6"/>
  <c r="K694" i="6"/>
  <c r="K646" i="6"/>
  <c r="K598" i="6"/>
  <c r="K550" i="6"/>
  <c r="K502" i="6"/>
  <c r="K454" i="6"/>
  <c r="K406" i="6"/>
  <c r="K358" i="6"/>
  <c r="K310" i="6"/>
  <c r="K262" i="6"/>
  <c r="K214" i="6"/>
  <c r="K166" i="6"/>
  <c r="K118" i="6"/>
  <c r="K70" i="6"/>
  <c r="K22" i="6"/>
  <c r="K1296" i="6"/>
  <c r="K1272" i="6"/>
  <c r="K1248" i="6"/>
  <c r="K1224" i="6"/>
  <c r="K1200" i="6"/>
  <c r="K1176" i="6"/>
  <c r="K1152" i="6"/>
  <c r="K1128" i="6"/>
  <c r="K1104" i="6"/>
  <c r="K1080" i="6"/>
  <c r="K1056" i="6"/>
  <c r="K1032" i="6"/>
  <c r="K1008" i="6"/>
  <c r="K984" i="6"/>
  <c r="K960" i="6"/>
  <c r="K936" i="6"/>
  <c r="K912" i="6"/>
  <c r="K888" i="6"/>
  <c r="K864" i="6"/>
  <c r="K840" i="6"/>
  <c r="K816" i="6"/>
  <c r="K792" i="6"/>
  <c r="K768" i="6"/>
  <c r="K744" i="6"/>
  <c r="K720" i="6"/>
  <c r="K696" i="6"/>
  <c r="K672" i="6"/>
  <c r="K648" i="6"/>
  <c r="K624" i="6"/>
  <c r="K600" i="6"/>
  <c r="K576" i="6"/>
  <c r="K552" i="6"/>
  <c r="K528" i="6"/>
  <c r="K504" i="6"/>
  <c r="K480" i="6"/>
  <c r="K456" i="6"/>
  <c r="K432" i="6"/>
  <c r="K408" i="6"/>
  <c r="K384" i="6"/>
  <c r="K360" i="6"/>
  <c r="K336" i="6"/>
  <c r="K312" i="6"/>
  <c r="K288" i="6"/>
  <c r="K264" i="6"/>
  <c r="K240" i="6"/>
  <c r="K216" i="6"/>
  <c r="K192" i="6"/>
  <c r="K168" i="6"/>
  <c r="K144" i="6"/>
  <c r="K120" i="6"/>
  <c r="K96" i="6"/>
  <c r="K72" i="6"/>
  <c r="K48" i="6"/>
  <c r="K24" i="6"/>
  <c r="K1298" i="6"/>
  <c r="K1274" i="6"/>
  <c r="K1250" i="6"/>
  <c r="K1226" i="6"/>
  <c r="K1202" i="6"/>
  <c r="K1178" i="6"/>
  <c r="K1154" i="6"/>
  <c r="K1130" i="6"/>
  <c r="K1106" i="6"/>
  <c r="K1082" i="6"/>
  <c r="K1058" i="6"/>
  <c r="K1034" i="6"/>
  <c r="K1010" i="6"/>
  <c r="K986" i="6"/>
  <c r="K962" i="6"/>
  <c r="K914" i="6"/>
  <c r="K866" i="6"/>
  <c r="K818" i="6"/>
  <c r="K770" i="6"/>
  <c r="K722" i="6"/>
  <c r="K674" i="6"/>
  <c r="K626" i="6"/>
  <c r="K578" i="6"/>
  <c r="K530" i="6"/>
  <c r="K482" i="6"/>
  <c r="K434" i="6"/>
  <c r="K386" i="6"/>
  <c r="K338" i="6"/>
  <c r="K290" i="6"/>
  <c r="K242" i="6"/>
  <c r="K194" i="6"/>
  <c r="K146" i="6"/>
  <c r="K98" i="6"/>
  <c r="K50" i="6"/>
  <c r="I5" i="6"/>
  <c r="I9" i="6"/>
  <c r="I14" i="6"/>
  <c r="I19" i="6"/>
  <c r="I25" i="6"/>
  <c r="I30" i="6"/>
  <c r="I35" i="6"/>
  <c r="I41" i="6"/>
  <c r="I46" i="6"/>
  <c r="I51" i="6"/>
  <c r="I57" i="6"/>
  <c r="I62" i="6"/>
  <c r="I67" i="6"/>
  <c r="I73" i="6"/>
  <c r="I78" i="6"/>
  <c r="I83" i="6"/>
  <c r="I89" i="6"/>
  <c r="I94" i="6"/>
  <c r="I99" i="6"/>
  <c r="I105" i="6"/>
  <c r="I110" i="6"/>
  <c r="I115" i="6"/>
  <c r="I121" i="6"/>
  <c r="I126" i="6"/>
  <c r="I134" i="6"/>
  <c r="I142" i="6"/>
  <c r="I150" i="6"/>
  <c r="I158" i="6"/>
  <c r="I166" i="6"/>
  <c r="I174" i="6"/>
  <c r="I182" i="6"/>
  <c r="I190" i="6"/>
  <c r="I198" i="6"/>
  <c r="I206" i="6"/>
  <c r="I214" i="6"/>
  <c r="I222" i="6"/>
  <c r="I230" i="6"/>
  <c r="I238" i="6"/>
  <c r="I246" i="6"/>
  <c r="I254" i="6"/>
  <c r="I262" i="6"/>
  <c r="I270" i="6"/>
  <c r="I278" i="6"/>
  <c r="I286" i="6"/>
  <c r="I294" i="6"/>
  <c r="I302" i="6"/>
  <c r="I310" i="6"/>
  <c r="I318" i="6"/>
  <c r="I326" i="6"/>
  <c r="I334" i="6"/>
  <c r="I342" i="6"/>
  <c r="I350" i="6"/>
  <c r="I358" i="6"/>
  <c r="I366" i="6"/>
  <c r="I374" i="6"/>
  <c r="I382" i="6"/>
  <c r="I390" i="6"/>
  <c r="I398" i="6"/>
  <c r="I406" i="6"/>
  <c r="I414" i="6"/>
  <c r="I422" i="6"/>
  <c r="I430" i="6"/>
  <c r="I438" i="6"/>
  <c r="I446" i="6"/>
  <c r="I454" i="6"/>
  <c r="I462" i="6"/>
  <c r="I470" i="6"/>
  <c r="I478" i="6"/>
  <c r="I486" i="6"/>
  <c r="I494" i="6"/>
  <c r="I502" i="6"/>
  <c r="I510" i="6"/>
  <c r="I518" i="6"/>
  <c r="I526" i="6"/>
  <c r="I534" i="6"/>
  <c r="I542" i="6"/>
  <c r="I550" i="6"/>
  <c r="I558" i="6"/>
  <c r="I566" i="6"/>
  <c r="I574" i="6"/>
  <c r="I582" i="6"/>
  <c r="I590" i="6"/>
  <c r="I598" i="6"/>
  <c r="I606" i="6"/>
  <c r="I614" i="6"/>
  <c r="I622" i="6"/>
  <c r="I630" i="6"/>
  <c r="I638" i="6"/>
  <c r="I646" i="6"/>
  <c r="I654" i="6"/>
  <c r="I662" i="6"/>
  <c r="I670" i="6"/>
  <c r="I678" i="6"/>
  <c r="I686" i="6"/>
  <c r="I694" i="6"/>
  <c r="I702" i="6"/>
  <c r="I710" i="6"/>
  <c r="I718" i="6"/>
  <c r="I726" i="6"/>
  <c r="I734" i="6"/>
  <c r="I742" i="6"/>
  <c r="I750" i="6"/>
  <c r="I758" i="6"/>
  <c r="I766" i="6"/>
  <c r="I774" i="6"/>
  <c r="I782" i="6"/>
  <c r="I790" i="6"/>
  <c r="I798" i="6"/>
  <c r="I806" i="6"/>
  <c r="I814" i="6"/>
  <c r="I822" i="6"/>
  <c r="I830" i="6"/>
  <c r="I838" i="6"/>
  <c r="I846" i="6"/>
  <c r="I854" i="6"/>
  <c r="I862" i="6"/>
  <c r="I870" i="6"/>
  <c r="I878" i="6"/>
  <c r="I886" i="6"/>
  <c r="I894" i="6"/>
  <c r="I902" i="6"/>
  <c r="I910" i="6"/>
  <c r="I918" i="6"/>
  <c r="I926" i="6"/>
  <c r="I934" i="6"/>
  <c r="I942" i="6"/>
  <c r="I950" i="6"/>
  <c r="I958" i="6"/>
  <c r="I966" i="6"/>
  <c r="I975" i="6"/>
  <c r="I986" i="6"/>
  <c r="I996" i="6"/>
  <c r="I1018" i="6"/>
  <c r="I1028" i="6"/>
  <c r="I1039" i="6"/>
  <c r="I1050" i="6"/>
  <c r="I1060" i="6"/>
  <c r="I1071" i="6"/>
  <c r="I1110" i="6"/>
  <c r="I1126" i="6"/>
  <c r="I1155" i="6"/>
  <c r="I1187" i="6"/>
  <c r="I1219" i="6"/>
  <c r="I1251" i="6"/>
  <c r="K42" i="6"/>
  <c r="K106" i="6"/>
  <c r="K170" i="6"/>
  <c r="K234" i="6"/>
  <c r="K298" i="6"/>
  <c r="K362" i="6"/>
  <c r="K426" i="6"/>
  <c r="K490" i="6"/>
  <c r="K554" i="6"/>
  <c r="K618" i="6"/>
  <c r="K682" i="6"/>
  <c r="K746" i="6"/>
  <c r="K810" i="6"/>
  <c r="K874" i="6"/>
  <c r="K938" i="6"/>
  <c r="I1286" i="6"/>
  <c r="I1262" i="6"/>
  <c r="I1238" i="6"/>
  <c r="I1214" i="6"/>
  <c r="I1190" i="6"/>
  <c r="I1166" i="6"/>
  <c r="I1142" i="6"/>
  <c r="I1070" i="6"/>
  <c r="I1022" i="6"/>
  <c r="I974" i="6"/>
  <c r="I1298" i="6"/>
  <c r="I1274" i="6"/>
  <c r="I1250" i="6"/>
  <c r="I1226" i="6"/>
  <c r="I1202" i="6"/>
  <c r="I1178" i="6"/>
  <c r="I1154" i="6"/>
  <c r="I1130" i="6"/>
  <c r="I1106" i="6"/>
  <c r="I1058" i="6"/>
  <c r="I1010" i="6"/>
  <c r="H1277" i="6"/>
  <c r="H1253" i="6"/>
  <c r="H1229" i="6"/>
  <c r="H1205" i="6"/>
  <c r="H1181" i="6"/>
  <c r="H1157" i="6"/>
  <c r="H1133" i="6"/>
  <c r="H1109" i="6"/>
  <c r="H1085" i="6"/>
  <c r="H1061" i="6"/>
  <c r="H1037" i="6"/>
  <c r="H1013" i="6"/>
  <c r="H989" i="6"/>
  <c r="H965" i="6"/>
  <c r="H941" i="6"/>
  <c r="H773" i="6"/>
  <c r="H749" i="6"/>
  <c r="H725" i="6"/>
  <c r="H701" i="6"/>
  <c r="H677" i="6"/>
  <c r="H653" i="6"/>
  <c r="H629" i="6"/>
  <c r="H605" i="6"/>
  <c r="H581" i="6"/>
  <c r="H869" i="6"/>
  <c r="H533" i="6"/>
  <c r="H509" i="6"/>
  <c r="H485" i="6"/>
  <c r="H461" i="6"/>
  <c r="H437" i="6"/>
  <c r="H413" i="6"/>
  <c r="H389" i="6"/>
  <c r="H365" i="6"/>
  <c r="H341" i="6"/>
  <c r="H317" i="6"/>
  <c r="H293" i="6"/>
  <c r="H269" i="6"/>
  <c r="H245" i="6"/>
  <c r="H221" i="6"/>
  <c r="H197" i="6"/>
  <c r="H173" i="6"/>
  <c r="H149" i="6"/>
  <c r="H125" i="6"/>
  <c r="H101" i="6"/>
  <c r="H77" i="6"/>
  <c r="H53" i="6"/>
  <c r="H29" i="6"/>
  <c r="H5" i="6"/>
  <c r="H893" i="6"/>
  <c r="H797" i="6"/>
  <c r="H917" i="6"/>
  <c r="H821" i="6"/>
  <c r="H557" i="6"/>
  <c r="H845" i="6"/>
  <c r="H1281" i="6"/>
  <c r="H1257" i="6"/>
  <c r="H1233" i="6"/>
  <c r="H1209" i="6"/>
  <c r="H1185" i="6"/>
  <c r="H1161" i="6"/>
  <c r="H1137" i="6"/>
  <c r="H1113" i="6"/>
  <c r="H1089" i="6"/>
  <c r="H1065" i="6"/>
  <c r="H1041" i="6"/>
  <c r="H1017" i="6"/>
  <c r="H993" i="6"/>
  <c r="H969" i="6"/>
  <c r="H945" i="6"/>
  <c r="H921" i="6"/>
  <c r="H897" i="6"/>
  <c r="H873" i="6"/>
  <c r="H849" i="6"/>
  <c r="H825" i="6"/>
  <c r="H801" i="6"/>
  <c r="H777" i="6"/>
  <c r="H753" i="6"/>
  <c r="H729" i="6"/>
  <c r="H705" i="6"/>
  <c r="H681" i="6"/>
  <c r="H657" i="6"/>
  <c r="H633" i="6"/>
  <c r="H609" i="6"/>
  <c r="H585" i="6"/>
  <c r="H561" i="6"/>
  <c r="H537" i="6"/>
  <c r="H513" i="6"/>
  <c r="H489" i="6"/>
  <c r="H465" i="6"/>
  <c r="H441" i="6"/>
  <c r="H417" i="6"/>
  <c r="H393" i="6"/>
  <c r="H369" i="6"/>
  <c r="H345" i="6"/>
  <c r="H321" i="6"/>
  <c r="H297" i="6"/>
  <c r="H273" i="6"/>
  <c r="H249" i="6"/>
  <c r="H225" i="6"/>
  <c r="H201" i="6"/>
  <c r="H177" i="6"/>
  <c r="H153" i="6"/>
  <c r="H129" i="6"/>
  <c r="H105" i="6"/>
  <c r="H81" i="6"/>
  <c r="H57" i="6"/>
  <c r="H33" i="6"/>
  <c r="H9" i="6"/>
  <c r="H1285" i="6"/>
  <c r="H1261" i="6"/>
  <c r="H1237" i="6"/>
  <c r="H1213" i="6"/>
  <c r="H1189" i="6"/>
  <c r="H1165" i="6"/>
  <c r="H1141" i="6"/>
  <c r="H1117" i="6"/>
  <c r="H1093" i="6"/>
  <c r="H1069" i="6"/>
  <c r="H1045" i="6"/>
  <c r="H1021" i="6"/>
  <c r="H997" i="6"/>
  <c r="H973" i="6"/>
  <c r="H949" i="6"/>
  <c r="H925" i="6"/>
  <c r="H781" i="6"/>
  <c r="H757" i="6"/>
  <c r="H733" i="6"/>
  <c r="H709" i="6"/>
  <c r="H685" i="6"/>
  <c r="H661" i="6"/>
  <c r="H637" i="6"/>
  <c r="H613" i="6"/>
  <c r="H589" i="6"/>
  <c r="H901" i="6"/>
  <c r="H805" i="6"/>
  <c r="H541" i="6"/>
  <c r="H517" i="6"/>
  <c r="H493" i="6"/>
  <c r="H469" i="6"/>
  <c r="H445" i="6"/>
  <c r="H421" i="6"/>
  <c r="H397" i="6"/>
  <c r="H373" i="6"/>
  <c r="H349" i="6"/>
  <c r="H325" i="6"/>
  <c r="H301" i="6"/>
  <c r="H277" i="6"/>
  <c r="H253" i="6"/>
  <c r="H229" i="6"/>
  <c r="H205" i="6"/>
  <c r="H181" i="6"/>
  <c r="H157" i="6"/>
  <c r="H133" i="6"/>
  <c r="H109" i="6"/>
  <c r="H85" i="6"/>
  <c r="H61" i="6"/>
  <c r="H37" i="6"/>
  <c r="H13" i="6"/>
  <c r="H829" i="6"/>
  <c r="H853" i="6"/>
  <c r="H565" i="6"/>
  <c r="H877" i="6"/>
  <c r="H1293" i="6"/>
  <c r="H1269" i="6"/>
  <c r="H1245" i="6"/>
  <c r="H1221" i="6"/>
  <c r="H1197" i="6"/>
  <c r="H1173" i="6"/>
  <c r="H1149" i="6"/>
  <c r="H1125" i="6"/>
  <c r="H1101" i="6"/>
  <c r="H1077" i="6"/>
  <c r="H1053" i="6"/>
  <c r="H1029" i="6"/>
  <c r="H1005" i="6"/>
  <c r="H981" i="6"/>
  <c r="H957" i="6"/>
  <c r="H933" i="6"/>
  <c r="H765" i="6"/>
  <c r="H741" i="6"/>
  <c r="H717" i="6"/>
  <c r="H693" i="6"/>
  <c r="H669" i="6"/>
  <c r="H645" i="6"/>
  <c r="H621" i="6"/>
  <c r="H597" i="6"/>
  <c r="H573" i="6"/>
  <c r="H837" i="6"/>
  <c r="H549" i="6"/>
  <c r="H525" i="6"/>
  <c r="H501" i="6"/>
  <c r="H477" i="6"/>
  <c r="H453" i="6"/>
  <c r="H429" i="6"/>
  <c r="H405" i="6"/>
  <c r="H381" i="6"/>
  <c r="H357" i="6"/>
  <c r="H333" i="6"/>
  <c r="H309" i="6"/>
  <c r="H285" i="6"/>
  <c r="H261" i="6"/>
  <c r="H237" i="6"/>
  <c r="H213" i="6"/>
  <c r="H189" i="6"/>
  <c r="H165" i="6"/>
  <c r="H141" i="6"/>
  <c r="H117" i="6"/>
  <c r="H93" i="6"/>
  <c r="H69" i="6"/>
  <c r="H45" i="6"/>
  <c r="H21" i="6"/>
  <c r="H861" i="6"/>
  <c r="H885" i="6"/>
  <c r="H789" i="6"/>
  <c r="H909" i="6"/>
  <c r="H813" i="6"/>
  <c r="H1297" i="6"/>
  <c r="H1273" i="6"/>
  <c r="H1249" i="6"/>
  <c r="H1225" i="6"/>
  <c r="H1201" i="6"/>
  <c r="H1177" i="6"/>
  <c r="H1153" i="6"/>
  <c r="H1129" i="6"/>
  <c r="H1105" i="6"/>
  <c r="H1081" i="6"/>
  <c r="H1057" i="6"/>
  <c r="H1033" i="6"/>
  <c r="H1009" i="6"/>
  <c r="H985" i="6"/>
  <c r="H961" i="6"/>
  <c r="H937" i="6"/>
  <c r="H913" i="6"/>
  <c r="H889" i="6"/>
  <c r="H865" i="6"/>
  <c r="H841" i="6"/>
  <c r="H817" i="6"/>
  <c r="H793" i="6"/>
  <c r="H769" i="6"/>
  <c r="H745" i="6"/>
  <c r="H721" i="6"/>
  <c r="H697" i="6"/>
  <c r="H673" i="6"/>
  <c r="H649" i="6"/>
  <c r="H625" i="6"/>
  <c r="H601" i="6"/>
  <c r="H577" i="6"/>
  <c r="H553" i="6"/>
  <c r="H529" i="6"/>
  <c r="H505" i="6"/>
  <c r="H481" i="6"/>
  <c r="H457" i="6"/>
  <c r="H433" i="6"/>
  <c r="H409" i="6"/>
  <c r="H385" i="6"/>
  <c r="H361" i="6"/>
  <c r="H337" i="6"/>
  <c r="H313" i="6"/>
  <c r="H289" i="6"/>
  <c r="H265" i="6"/>
  <c r="H241" i="6"/>
  <c r="H217" i="6"/>
  <c r="H193" i="6"/>
  <c r="H169" i="6"/>
  <c r="H145" i="6"/>
  <c r="H121" i="6"/>
  <c r="H97" i="6"/>
  <c r="H73" i="6"/>
  <c r="H49" i="6"/>
  <c r="H25" i="6"/>
  <c r="I10" i="6"/>
  <c r="I26" i="6"/>
  <c r="I74" i="6"/>
  <c r="I90" i="6"/>
  <c r="I998" i="6"/>
  <c r="I1259" i="6"/>
  <c r="I1211" i="6"/>
  <c r="I1163" i="6"/>
  <c r="I1115" i="6"/>
  <c r="I1091" i="6"/>
  <c r="I1043" i="6"/>
  <c r="I995" i="6"/>
  <c r="I1079" i="6"/>
  <c r="I1031" i="6"/>
  <c r="I983" i="6"/>
  <c r="I1295" i="6"/>
  <c r="I1247" i="6"/>
  <c r="I1199" i="6"/>
  <c r="I1151" i="6"/>
  <c r="K1277" i="6"/>
  <c r="K1253" i="6"/>
  <c r="K1229" i="6"/>
  <c r="K1205" i="6"/>
  <c r="K1181" i="6"/>
  <c r="K1157" i="6"/>
  <c r="K1133" i="6"/>
  <c r="K1109" i="6"/>
  <c r="K1085" i="6"/>
  <c r="K1061" i="6"/>
  <c r="K1037" i="6"/>
  <c r="K1013" i="6"/>
  <c r="K989" i="6"/>
  <c r="K965" i="6"/>
  <c r="K941" i="6"/>
  <c r="K917" i="6"/>
  <c r="K893" i="6"/>
  <c r="K869" i="6"/>
  <c r="K845" i="6"/>
  <c r="K821" i="6"/>
  <c r="K797" i="6"/>
  <c r="K773" i="6"/>
  <c r="K749" i="6"/>
  <c r="K725" i="6"/>
  <c r="K701" i="6"/>
  <c r="K677" i="6"/>
  <c r="K653" i="6"/>
  <c r="K629" i="6"/>
  <c r="K605" i="6"/>
  <c r="K581" i="6"/>
  <c r="K557" i="6"/>
  <c r="K533" i="6"/>
  <c r="K509" i="6"/>
  <c r="K485" i="6"/>
  <c r="K461" i="6"/>
  <c r="K437" i="6"/>
  <c r="K413" i="6"/>
  <c r="K389" i="6"/>
  <c r="K365" i="6"/>
  <c r="K341" i="6"/>
  <c r="K317" i="6"/>
  <c r="K293" i="6"/>
  <c r="K269" i="6"/>
  <c r="K245" i="6"/>
  <c r="K221" i="6"/>
  <c r="K197" i="6"/>
  <c r="K173" i="6"/>
  <c r="K149" i="6"/>
  <c r="K125" i="6"/>
  <c r="K101" i="6"/>
  <c r="K77" i="6"/>
  <c r="K53" i="6"/>
  <c r="K29" i="6"/>
  <c r="K5" i="6"/>
  <c r="K1279" i="6"/>
  <c r="K1255" i="6"/>
  <c r="K1231" i="6"/>
  <c r="K1207" i="6"/>
  <c r="K1183" i="6"/>
  <c r="K1159" i="6"/>
  <c r="K1135" i="6"/>
  <c r="K1111" i="6"/>
  <c r="K1087" i="6"/>
  <c r="K1063" i="6"/>
  <c r="K1039" i="6"/>
  <c r="K1015" i="6"/>
  <c r="K991" i="6"/>
  <c r="K967" i="6"/>
  <c r="K943" i="6"/>
  <c r="K919" i="6"/>
  <c r="K895" i="6"/>
  <c r="K871" i="6"/>
  <c r="K847" i="6"/>
  <c r="K823" i="6"/>
  <c r="K799" i="6"/>
  <c r="K775" i="6"/>
  <c r="K751" i="6"/>
  <c r="K727" i="6"/>
  <c r="K703" i="6"/>
  <c r="K679" i="6"/>
  <c r="K655" i="6"/>
  <c r="K631" i="6"/>
  <c r="K607" i="6"/>
  <c r="K583" i="6"/>
  <c r="K559" i="6"/>
  <c r="K535" i="6"/>
  <c r="K511" i="6"/>
  <c r="K487" i="6"/>
  <c r="K463" i="6"/>
  <c r="K439" i="6"/>
  <c r="K415" i="6"/>
  <c r="K391" i="6"/>
  <c r="K367" i="6"/>
  <c r="K343" i="6"/>
  <c r="K319" i="6"/>
  <c r="K295" i="6"/>
  <c r="K271" i="6"/>
  <c r="K247" i="6"/>
  <c r="K223" i="6"/>
  <c r="K199" i="6"/>
  <c r="K175" i="6"/>
  <c r="K151" i="6"/>
  <c r="K127" i="6"/>
  <c r="K103" i="6"/>
  <c r="K79" i="6"/>
  <c r="K55" i="6"/>
  <c r="K31" i="6"/>
  <c r="K7" i="6"/>
  <c r="K1283" i="6"/>
  <c r="K1259" i="6"/>
  <c r="K1235" i="6"/>
  <c r="K1211" i="6"/>
  <c r="K1187" i="6"/>
  <c r="K1163" i="6"/>
  <c r="K1139" i="6"/>
  <c r="K1115" i="6"/>
  <c r="K1091" i="6"/>
  <c r="K1067" i="6"/>
  <c r="K1043" i="6"/>
  <c r="K1019" i="6"/>
  <c r="K995" i="6"/>
  <c r="K971" i="6"/>
  <c r="K947" i="6"/>
  <c r="K923" i="6"/>
  <c r="K899" i="6"/>
  <c r="K875" i="6"/>
  <c r="K851" i="6"/>
  <c r="K827" i="6"/>
  <c r="K803" i="6"/>
  <c r="K779" i="6"/>
  <c r="K755" i="6"/>
  <c r="K731" i="6"/>
  <c r="K707" i="6"/>
  <c r="K683" i="6"/>
  <c r="K659" i="6"/>
  <c r="K635" i="6"/>
  <c r="K611" i="6"/>
  <c r="K587" i="6"/>
  <c r="K563" i="6"/>
  <c r="K539" i="6"/>
  <c r="K515" i="6"/>
  <c r="K491" i="6"/>
  <c r="K467" i="6"/>
  <c r="K443" i="6"/>
  <c r="K419" i="6"/>
  <c r="K395" i="6"/>
  <c r="K371" i="6"/>
  <c r="K347" i="6"/>
  <c r="K323" i="6"/>
  <c r="K299" i="6"/>
  <c r="K275" i="6"/>
  <c r="K251" i="6"/>
  <c r="K227" i="6"/>
  <c r="K203" i="6"/>
  <c r="K179" i="6"/>
  <c r="K155" i="6"/>
  <c r="K131" i="6"/>
  <c r="K107" i="6"/>
  <c r="K83" i="6"/>
  <c r="K59" i="6"/>
  <c r="K35" i="6"/>
  <c r="K11" i="6"/>
  <c r="K1285" i="6"/>
  <c r="K1261" i="6"/>
  <c r="K1237" i="6"/>
  <c r="K1213" i="6"/>
  <c r="K1189" i="6"/>
  <c r="K1165" i="6"/>
  <c r="K1141" i="6"/>
  <c r="K1117" i="6"/>
  <c r="K1093" i="6"/>
  <c r="K1069" i="6"/>
  <c r="K1045" i="6"/>
  <c r="K1021" i="6"/>
  <c r="K997" i="6"/>
  <c r="K973" i="6"/>
  <c r="K949" i="6"/>
  <c r="K925" i="6"/>
  <c r="K901" i="6"/>
  <c r="K877" i="6"/>
  <c r="K853" i="6"/>
  <c r="K829" i="6"/>
  <c r="K805" i="6"/>
  <c r="K781" i="6"/>
  <c r="K757" i="6"/>
  <c r="K733" i="6"/>
  <c r="K709" i="6"/>
  <c r="K685" i="6"/>
  <c r="K661" i="6"/>
  <c r="K637" i="6"/>
  <c r="K613" i="6"/>
  <c r="K589" i="6"/>
  <c r="K565" i="6"/>
  <c r="K541" i="6"/>
  <c r="K517" i="6"/>
  <c r="K493" i="6"/>
  <c r="K469" i="6"/>
  <c r="K445" i="6"/>
  <c r="K421" i="6"/>
  <c r="K397" i="6"/>
  <c r="K373" i="6"/>
  <c r="K349" i="6"/>
  <c r="K325" i="6"/>
  <c r="K301" i="6"/>
  <c r="K277" i="6"/>
  <c r="K253" i="6"/>
  <c r="K229" i="6"/>
  <c r="K205" i="6"/>
  <c r="K181" i="6"/>
  <c r="K157" i="6"/>
  <c r="K133" i="6"/>
  <c r="K109" i="6"/>
  <c r="K85" i="6"/>
  <c r="K61" i="6"/>
  <c r="K37" i="6"/>
  <c r="K13" i="6"/>
  <c r="K1287" i="6"/>
  <c r="K1263" i="6"/>
  <c r="K1239" i="6"/>
  <c r="K1215" i="6"/>
  <c r="K1191" i="6"/>
  <c r="K1167" i="6"/>
  <c r="K1143" i="6"/>
  <c r="K1119" i="6"/>
  <c r="K1095" i="6"/>
  <c r="K1071" i="6"/>
  <c r="K1047" i="6"/>
  <c r="K1023" i="6"/>
  <c r="K999" i="6"/>
  <c r="K975" i="6"/>
  <c r="K951" i="6"/>
  <c r="K927" i="6"/>
  <c r="K903" i="6"/>
  <c r="K879" i="6"/>
  <c r="K855" i="6"/>
  <c r="K831" i="6"/>
  <c r="K807" i="6"/>
  <c r="K783" i="6"/>
  <c r="K759" i="6"/>
  <c r="K735" i="6"/>
  <c r="K711" i="6"/>
  <c r="K687" i="6"/>
  <c r="K663" i="6"/>
  <c r="K639" i="6"/>
  <c r="K615" i="6"/>
  <c r="K591" i="6"/>
  <c r="K567" i="6"/>
  <c r="K543" i="6"/>
  <c r="K519" i="6"/>
  <c r="K495" i="6"/>
  <c r="K471" i="6"/>
  <c r="K447" i="6"/>
  <c r="K423" i="6"/>
  <c r="K399" i="6"/>
  <c r="K375" i="6"/>
  <c r="K351" i="6"/>
  <c r="K327" i="6"/>
  <c r="K303" i="6"/>
  <c r="K279" i="6"/>
  <c r="K255" i="6"/>
  <c r="K231" i="6"/>
  <c r="K207" i="6"/>
  <c r="K183" i="6"/>
  <c r="K159" i="6"/>
  <c r="K135" i="6"/>
  <c r="K111" i="6"/>
  <c r="K87" i="6"/>
  <c r="K63" i="6"/>
  <c r="K39" i="6"/>
  <c r="K15" i="6"/>
  <c r="K1289" i="6"/>
  <c r="K1265" i="6"/>
  <c r="K1241" i="6"/>
  <c r="K1217" i="6"/>
  <c r="K1193" i="6"/>
  <c r="K1169" i="6"/>
  <c r="K1145" i="6"/>
  <c r="K1121" i="6"/>
  <c r="K1097" i="6"/>
  <c r="K1073" i="6"/>
  <c r="K1049" i="6"/>
  <c r="K1025" i="6"/>
  <c r="K1001" i="6"/>
  <c r="K977" i="6"/>
  <c r="K953" i="6"/>
  <c r="K929" i="6"/>
  <c r="K905" i="6"/>
  <c r="K881" i="6"/>
  <c r="K857" i="6"/>
  <c r="K833" i="6"/>
  <c r="K809" i="6"/>
  <c r="K785" i="6"/>
  <c r="K761" i="6"/>
  <c r="K737" i="6"/>
  <c r="K713" i="6"/>
  <c r="K689" i="6"/>
  <c r="K665" i="6"/>
  <c r="K641" i="6"/>
  <c r="K617" i="6"/>
  <c r="K593" i="6"/>
  <c r="K569" i="6"/>
  <c r="K545" i="6"/>
  <c r="K521" i="6"/>
  <c r="K497" i="6"/>
  <c r="K473" i="6"/>
  <c r="K449" i="6"/>
  <c r="K425" i="6"/>
  <c r="K401" i="6"/>
  <c r="K377" i="6"/>
  <c r="K353" i="6"/>
  <c r="K329" i="6"/>
  <c r="K305" i="6"/>
  <c r="K281" i="6"/>
  <c r="K257" i="6"/>
  <c r="K233" i="6"/>
  <c r="K209" i="6"/>
  <c r="K185" i="6"/>
  <c r="K161" i="6"/>
  <c r="K137" i="6"/>
  <c r="K113" i="6"/>
  <c r="K89" i="6"/>
  <c r="K65" i="6"/>
  <c r="K41" i="6"/>
  <c r="K17" i="6"/>
  <c r="K1291" i="6"/>
  <c r="K1267" i="6"/>
  <c r="K1243" i="6"/>
  <c r="K1219" i="6"/>
  <c r="K1195" i="6"/>
  <c r="K1171" i="6"/>
  <c r="K1147" i="6"/>
  <c r="K1123" i="6"/>
  <c r="K1099" i="6"/>
  <c r="K1075" i="6"/>
  <c r="K1051" i="6"/>
  <c r="K1027" i="6"/>
  <c r="K1003" i="6"/>
  <c r="K979" i="6"/>
  <c r="K955" i="6"/>
  <c r="K931" i="6"/>
  <c r="K907" i="6"/>
  <c r="K883" i="6"/>
  <c r="K859" i="6"/>
  <c r="K835" i="6"/>
  <c r="K811" i="6"/>
  <c r="K787" i="6"/>
  <c r="K763" i="6"/>
  <c r="K739" i="6"/>
  <c r="K715" i="6"/>
  <c r="K691" i="6"/>
  <c r="K667" i="6"/>
  <c r="K643" i="6"/>
  <c r="K619" i="6"/>
  <c r="K595" i="6"/>
  <c r="K571" i="6"/>
  <c r="K547" i="6"/>
  <c r="K523" i="6"/>
  <c r="K499" i="6"/>
  <c r="K475" i="6"/>
  <c r="K451" i="6"/>
  <c r="K427" i="6"/>
  <c r="K403" i="6"/>
  <c r="K379" i="6"/>
  <c r="K355" i="6"/>
  <c r="K331" i="6"/>
  <c r="K307" i="6"/>
  <c r="K283" i="6"/>
  <c r="K259" i="6"/>
  <c r="K235" i="6"/>
  <c r="K211" i="6"/>
  <c r="K187" i="6"/>
  <c r="K163" i="6"/>
  <c r="K139" i="6"/>
  <c r="K115" i="6"/>
  <c r="K91" i="6"/>
  <c r="K67" i="6"/>
  <c r="K43" i="6"/>
  <c r="K19" i="6"/>
  <c r="K1293" i="6"/>
  <c r="K1269" i="6"/>
  <c r="K1245" i="6"/>
  <c r="K1221" i="6"/>
  <c r="K1197" i="6"/>
  <c r="K1173" i="6"/>
  <c r="K1149" i="6"/>
  <c r="K1125" i="6"/>
  <c r="K1101" i="6"/>
  <c r="K1077" i="6"/>
  <c r="K1053" i="6"/>
  <c r="K1029" i="6"/>
  <c r="K1005" i="6"/>
  <c r="K981" i="6"/>
  <c r="K957" i="6"/>
  <c r="K933" i="6"/>
  <c r="K909" i="6"/>
  <c r="K885" i="6"/>
  <c r="K861" i="6"/>
  <c r="K837" i="6"/>
  <c r="K813" i="6"/>
  <c r="K789" i="6"/>
  <c r="K765" i="6"/>
  <c r="K741" i="6"/>
  <c r="K717" i="6"/>
  <c r="K693" i="6"/>
  <c r="K669" i="6"/>
  <c r="K645" i="6"/>
  <c r="K621" i="6"/>
  <c r="K597" i="6"/>
  <c r="K573" i="6"/>
  <c r="K549" i="6"/>
  <c r="K525" i="6"/>
  <c r="K501" i="6"/>
  <c r="K477" i="6"/>
  <c r="K453" i="6"/>
  <c r="K429" i="6"/>
  <c r="K405" i="6"/>
  <c r="K381" i="6"/>
  <c r="K357" i="6"/>
  <c r="K333" i="6"/>
  <c r="K309" i="6"/>
  <c r="K285" i="6"/>
  <c r="K261" i="6"/>
  <c r="K237" i="6"/>
  <c r="K213" i="6"/>
  <c r="K189" i="6"/>
  <c r="K165" i="6"/>
  <c r="K141" i="6"/>
  <c r="K117" i="6"/>
  <c r="K93" i="6"/>
  <c r="K69" i="6"/>
  <c r="K45" i="6"/>
  <c r="K21" i="6"/>
  <c r="K1295" i="6"/>
  <c r="K1271" i="6"/>
  <c r="K1247" i="6"/>
  <c r="K1223" i="6"/>
  <c r="K1199" i="6"/>
  <c r="K1175" i="6"/>
  <c r="K1151" i="6"/>
  <c r="K1127" i="6"/>
  <c r="K1103" i="6"/>
  <c r="K1079" i="6"/>
  <c r="K1055" i="6"/>
  <c r="K1031" i="6"/>
  <c r="K1007" i="6"/>
  <c r="K983" i="6"/>
  <c r="K959" i="6"/>
  <c r="K935" i="6"/>
  <c r="K911" i="6"/>
  <c r="K887" i="6"/>
  <c r="K863" i="6"/>
  <c r="K839" i="6"/>
  <c r="K815" i="6"/>
  <c r="K791" i="6"/>
  <c r="K767" i="6"/>
  <c r="K743" i="6"/>
  <c r="K719" i="6"/>
  <c r="K695" i="6"/>
  <c r="K671" i="6"/>
  <c r="K647" i="6"/>
  <c r="K623" i="6"/>
  <c r="K599" i="6"/>
  <c r="K575" i="6"/>
  <c r="K551" i="6"/>
  <c r="K527" i="6"/>
  <c r="K503" i="6"/>
  <c r="K479" i="6"/>
  <c r="K455" i="6"/>
  <c r="K431" i="6"/>
  <c r="K407" i="6"/>
  <c r="K383" i="6"/>
  <c r="K359" i="6"/>
  <c r="K335" i="6"/>
  <c r="K311" i="6"/>
  <c r="K287" i="6"/>
  <c r="K263" i="6"/>
  <c r="K239" i="6"/>
  <c r="K215" i="6"/>
  <c r="K191" i="6"/>
  <c r="K167" i="6"/>
  <c r="K143" i="6"/>
  <c r="K119" i="6"/>
  <c r="K95" i="6"/>
  <c r="K71" i="6"/>
  <c r="K47" i="6"/>
  <c r="K23" i="6"/>
  <c r="K1299" i="6"/>
  <c r="K1275" i="6"/>
  <c r="K1251" i="6"/>
  <c r="K1227" i="6"/>
  <c r="K1203" i="6"/>
  <c r="K1179" i="6"/>
  <c r="K1155" i="6"/>
  <c r="K1131" i="6"/>
  <c r="K1107" i="6"/>
  <c r="K1083" i="6"/>
  <c r="K1059" i="6"/>
  <c r="K1035" i="6"/>
  <c r="K1011" i="6"/>
  <c r="K987" i="6"/>
  <c r="K963" i="6"/>
  <c r="K939" i="6"/>
  <c r="K915" i="6"/>
  <c r="K891" i="6"/>
  <c r="K867" i="6"/>
  <c r="K843" i="6"/>
  <c r="K819" i="6"/>
  <c r="K795" i="6"/>
  <c r="K771" i="6"/>
  <c r="K747" i="6"/>
  <c r="K723" i="6"/>
  <c r="K699" i="6"/>
  <c r="K675" i="6"/>
  <c r="K651" i="6"/>
  <c r="K627" i="6"/>
  <c r="K603" i="6"/>
  <c r="K579" i="6"/>
  <c r="K555" i="6"/>
  <c r="K531" i="6"/>
  <c r="K507" i="6"/>
  <c r="K483" i="6"/>
  <c r="K459" i="6"/>
  <c r="K435" i="6"/>
  <c r="K411" i="6"/>
  <c r="K387" i="6"/>
  <c r="K363" i="6"/>
  <c r="K339" i="6"/>
  <c r="K315" i="6"/>
  <c r="K291" i="6"/>
  <c r="K267" i="6"/>
  <c r="K243" i="6"/>
  <c r="K219" i="6"/>
  <c r="K195" i="6"/>
  <c r="K171" i="6"/>
  <c r="K147" i="6"/>
  <c r="K123" i="6"/>
  <c r="K99" i="6"/>
  <c r="K75" i="6"/>
  <c r="K51" i="6"/>
  <c r="K27" i="6"/>
  <c r="I7" i="6"/>
  <c r="I11" i="6"/>
  <c r="I17" i="6"/>
  <c r="I22" i="6"/>
  <c r="I27" i="6"/>
  <c r="I33" i="6"/>
  <c r="I38" i="6"/>
  <c r="I43" i="6"/>
  <c r="I49" i="6"/>
  <c r="I54" i="6"/>
  <c r="I59" i="6"/>
  <c r="I65" i="6"/>
  <c r="I70" i="6"/>
  <c r="I75" i="6"/>
  <c r="I81" i="6"/>
  <c r="I86" i="6"/>
  <c r="I91" i="6"/>
  <c r="I97" i="6"/>
  <c r="I102" i="6"/>
  <c r="I107" i="6"/>
  <c r="I113" i="6"/>
  <c r="I118" i="6"/>
  <c r="I123" i="6"/>
  <c r="I130" i="6"/>
  <c r="I138" i="6"/>
  <c r="I146" i="6"/>
  <c r="I154" i="6"/>
  <c r="I162" i="6"/>
  <c r="I170" i="6"/>
  <c r="I178" i="6"/>
  <c r="I186" i="6"/>
  <c r="I194" i="6"/>
  <c r="I202" i="6"/>
  <c r="I210" i="6"/>
  <c r="I218" i="6"/>
  <c r="I226" i="6"/>
  <c r="I234" i="6"/>
  <c r="I242" i="6"/>
  <c r="I250" i="6"/>
  <c r="I258" i="6"/>
  <c r="I266" i="6"/>
  <c r="I274" i="6"/>
  <c r="I282" i="6"/>
  <c r="I290" i="6"/>
  <c r="I298" i="6"/>
  <c r="I306" i="6"/>
  <c r="I314" i="6"/>
  <c r="I322" i="6"/>
  <c r="I330" i="6"/>
  <c r="I338" i="6"/>
  <c r="I346" i="6"/>
  <c r="I354" i="6"/>
  <c r="I362" i="6"/>
  <c r="I370" i="6"/>
  <c r="I378" i="6"/>
  <c r="I386" i="6"/>
  <c r="I394" i="6"/>
  <c r="I402" i="6"/>
  <c r="I410" i="6"/>
  <c r="I418" i="6"/>
  <c r="I426" i="6"/>
  <c r="I434" i="6"/>
  <c r="I442" i="6"/>
  <c r="I450" i="6"/>
  <c r="I458" i="6"/>
  <c r="I466" i="6"/>
  <c r="I474" i="6"/>
  <c r="I482" i="6"/>
  <c r="I490" i="6"/>
  <c r="I498" i="6"/>
  <c r="I506" i="6"/>
  <c r="I514" i="6"/>
  <c r="I522" i="6"/>
  <c r="I530" i="6"/>
  <c r="I538" i="6"/>
  <c r="I546" i="6"/>
  <c r="I554" i="6"/>
  <c r="I562" i="6"/>
  <c r="I570" i="6"/>
  <c r="I578" i="6"/>
  <c r="I586" i="6"/>
  <c r="I594" i="6"/>
  <c r="I602" i="6"/>
  <c r="I610" i="6"/>
  <c r="I618" i="6"/>
  <c r="I626" i="6"/>
  <c r="I634" i="6"/>
  <c r="I642" i="6"/>
  <c r="I650" i="6"/>
  <c r="I658" i="6"/>
  <c r="I666" i="6"/>
  <c r="I674" i="6"/>
  <c r="I682" i="6"/>
  <c r="I690" i="6"/>
  <c r="I698" i="6"/>
  <c r="I706" i="6"/>
  <c r="I714" i="6"/>
  <c r="I722" i="6"/>
  <c r="I730" i="6"/>
  <c r="I738" i="6"/>
  <c r="I746" i="6"/>
  <c r="I754" i="6"/>
  <c r="I762" i="6"/>
  <c r="I770" i="6"/>
  <c r="I778" i="6"/>
  <c r="I786" i="6"/>
  <c r="I794" i="6"/>
  <c r="I802" i="6"/>
  <c r="I810" i="6"/>
  <c r="I818" i="6"/>
  <c r="I826" i="6"/>
  <c r="I834" i="6"/>
  <c r="I842" i="6"/>
  <c r="I850" i="6"/>
  <c r="I858" i="6"/>
  <c r="I866" i="6"/>
  <c r="I874" i="6"/>
  <c r="I882" i="6"/>
  <c r="I890" i="6"/>
  <c r="I898" i="6"/>
  <c r="I906" i="6"/>
  <c r="I914" i="6"/>
  <c r="I922" i="6"/>
  <c r="I930" i="6"/>
  <c r="I938" i="6"/>
  <c r="I946" i="6"/>
  <c r="I954" i="6"/>
  <c r="I962" i="6"/>
  <c r="I970" i="6"/>
  <c r="I980" i="6"/>
  <c r="I991" i="6"/>
  <c r="I1002" i="6"/>
  <c r="I1023" i="6"/>
  <c r="I1034" i="6"/>
  <c r="I1055" i="6"/>
  <c r="I1087" i="6"/>
  <c r="I1118" i="6"/>
  <c r="I1139" i="6"/>
  <c r="I1171" i="6"/>
  <c r="I1203" i="6"/>
  <c r="I1235" i="6"/>
  <c r="I1299" i="6"/>
  <c r="K10" i="6"/>
  <c r="K74" i="6"/>
  <c r="K138" i="6"/>
  <c r="K202" i="6"/>
  <c r="K266" i="6"/>
  <c r="K330" i="6"/>
  <c r="K394" i="6"/>
  <c r="K458" i="6"/>
  <c r="K522" i="6"/>
  <c r="K586" i="6"/>
  <c r="K650" i="6"/>
  <c r="K714" i="6"/>
  <c r="K778" i="6"/>
  <c r="K842" i="6"/>
  <c r="K906" i="6"/>
  <c r="K970" i="6"/>
  <c r="I1282" i="6"/>
  <c r="I1258" i="6"/>
  <c r="I1234" i="6"/>
  <c r="I1210" i="6"/>
  <c r="I1186" i="6"/>
  <c r="I1162" i="6"/>
  <c r="I1138" i="6"/>
  <c r="I1114" i="6"/>
  <c r="I1090" i="6"/>
  <c r="I1042" i="6"/>
  <c r="I994" i="6"/>
  <c r="I1294" i="6"/>
  <c r="I1270" i="6"/>
  <c r="I1246" i="6"/>
  <c r="I1222" i="6"/>
  <c r="I1198" i="6"/>
  <c r="I1174" i="6"/>
  <c r="I1150" i="6"/>
  <c r="I1054" i="6"/>
  <c r="I1006" i="6"/>
  <c r="H1279" i="6"/>
  <c r="H1255" i="6"/>
  <c r="H1231" i="6"/>
  <c r="H1207" i="6"/>
  <c r="H1183" i="6"/>
  <c r="H1159" i="6"/>
  <c r="H1135" i="6"/>
  <c r="H1111" i="6"/>
  <c r="H1087" i="6"/>
  <c r="H1063" i="6"/>
  <c r="H1039" i="6"/>
  <c r="H1015" i="6"/>
  <c r="H991" i="6"/>
  <c r="H967" i="6"/>
  <c r="H943" i="6"/>
  <c r="H919" i="6"/>
  <c r="H895" i="6"/>
  <c r="H871" i="6"/>
  <c r="H847" i="6"/>
  <c r="H823" i="6"/>
  <c r="H799" i="6"/>
  <c r="H775" i="6"/>
  <c r="H751" i="6"/>
  <c r="H727" i="6"/>
  <c r="H703" i="6"/>
  <c r="H679" i="6"/>
  <c r="H655" i="6"/>
  <c r="H631" i="6"/>
  <c r="H607" i="6"/>
  <c r="H583" i="6"/>
  <c r="H559" i="6"/>
  <c r="H535" i="6"/>
  <c r="H511" i="6"/>
  <c r="H487" i="6"/>
  <c r="H463" i="6"/>
  <c r="H439" i="6"/>
  <c r="H415" i="6"/>
  <c r="H391" i="6"/>
  <c r="H367" i="6"/>
  <c r="H343" i="6"/>
  <c r="H319" i="6"/>
  <c r="H271" i="6"/>
  <c r="H223" i="6"/>
  <c r="H175" i="6"/>
  <c r="H127" i="6"/>
  <c r="H79" i="6"/>
  <c r="H31" i="6"/>
  <c r="H295" i="6"/>
  <c r="H247" i="6"/>
  <c r="H199" i="6"/>
  <c r="H151" i="6"/>
  <c r="H103" i="6"/>
  <c r="H55" i="6"/>
  <c r="H7" i="6"/>
  <c r="H1287" i="6"/>
  <c r="H1263" i="6"/>
  <c r="H1239" i="6"/>
  <c r="H1215" i="6"/>
  <c r="H1191" i="6"/>
  <c r="H1167" i="6"/>
  <c r="H1143" i="6"/>
  <c r="H1119" i="6"/>
  <c r="H1095" i="6"/>
  <c r="H1071" i="6"/>
  <c r="H1047" i="6"/>
  <c r="H1023" i="6"/>
  <c r="H999" i="6"/>
  <c r="H975" i="6"/>
  <c r="H951" i="6"/>
  <c r="H927" i="6"/>
  <c r="H903" i="6"/>
  <c r="H879" i="6"/>
  <c r="H855" i="6"/>
  <c r="H831" i="6"/>
  <c r="H807" i="6"/>
  <c r="H783" i="6"/>
  <c r="H759" i="6"/>
  <c r="H735" i="6"/>
  <c r="H711" i="6"/>
  <c r="H687" i="6"/>
  <c r="H663" i="6"/>
  <c r="H639" i="6"/>
  <c r="H615" i="6"/>
  <c r="H591" i="6"/>
  <c r="H567" i="6"/>
  <c r="H543" i="6"/>
  <c r="H519" i="6"/>
  <c r="H495" i="6"/>
  <c r="H471" i="6"/>
  <c r="H447" i="6"/>
  <c r="H423" i="6"/>
  <c r="H399" i="6"/>
  <c r="H375" i="6"/>
  <c r="H351" i="6"/>
  <c r="H327" i="6"/>
  <c r="H303" i="6"/>
  <c r="H255" i="6"/>
  <c r="H207" i="6"/>
  <c r="H159" i="6"/>
  <c r="H111" i="6"/>
  <c r="H63" i="6"/>
  <c r="H15" i="6"/>
  <c r="H279" i="6"/>
  <c r="H231" i="6"/>
  <c r="H183" i="6"/>
  <c r="H135" i="6"/>
  <c r="H87" i="6"/>
  <c r="H39" i="6"/>
  <c r="H1291" i="6"/>
  <c r="H1267" i="6"/>
  <c r="H1243" i="6"/>
  <c r="H1219" i="6"/>
  <c r="H1195" i="6"/>
  <c r="H1171" i="6"/>
  <c r="H1147" i="6"/>
  <c r="H1123" i="6"/>
  <c r="H1099" i="6"/>
  <c r="H1075" i="6"/>
  <c r="H1051" i="6"/>
  <c r="H1027" i="6"/>
  <c r="H1003" i="6"/>
  <c r="H979" i="6"/>
  <c r="H955" i="6"/>
  <c r="H931" i="6"/>
  <c r="H907" i="6"/>
  <c r="H883" i="6"/>
  <c r="H859" i="6"/>
  <c r="H835" i="6"/>
  <c r="H811" i="6"/>
  <c r="H787" i="6"/>
  <c r="H763" i="6"/>
  <c r="H739" i="6"/>
  <c r="H715" i="6"/>
  <c r="H691" i="6"/>
  <c r="H667" i="6"/>
  <c r="H643" i="6"/>
  <c r="H619" i="6"/>
  <c r="H595" i="6"/>
  <c r="H571" i="6"/>
  <c r="H547" i="6"/>
  <c r="H523" i="6"/>
  <c r="H499" i="6"/>
  <c r="H475" i="6"/>
  <c r="H451" i="6"/>
  <c r="H427" i="6"/>
  <c r="H403" i="6"/>
  <c r="H379" i="6"/>
  <c r="H355" i="6"/>
  <c r="H331" i="6"/>
  <c r="H307" i="6"/>
  <c r="H259" i="6"/>
  <c r="H211" i="6"/>
  <c r="H163" i="6"/>
  <c r="H115" i="6"/>
  <c r="H67" i="6"/>
  <c r="H19" i="6"/>
  <c r="H283" i="6"/>
  <c r="H235" i="6"/>
  <c r="H187" i="6"/>
  <c r="H139" i="6"/>
  <c r="H91" i="6"/>
  <c r="H43" i="6"/>
  <c r="H1299" i="6"/>
  <c r="H1275" i="6"/>
  <c r="H1251" i="6"/>
  <c r="H1227" i="6"/>
  <c r="H1203" i="6"/>
  <c r="H1179" i="6"/>
  <c r="H1155" i="6"/>
  <c r="H1131" i="6"/>
  <c r="H1107" i="6"/>
  <c r="H1083" i="6"/>
  <c r="H1059" i="6"/>
  <c r="H1035" i="6"/>
  <c r="H1011" i="6"/>
  <c r="H987" i="6"/>
  <c r="H963" i="6"/>
  <c r="H939" i="6"/>
  <c r="H915" i="6"/>
  <c r="H891" i="6"/>
  <c r="H867" i="6"/>
  <c r="H843" i="6"/>
  <c r="H819" i="6"/>
  <c r="H795" i="6"/>
  <c r="H771" i="6"/>
  <c r="H747" i="6"/>
  <c r="H723" i="6"/>
  <c r="H699" i="6"/>
  <c r="H675" i="6"/>
  <c r="H651" i="6"/>
  <c r="H627" i="6"/>
  <c r="H603" i="6"/>
  <c r="H579" i="6"/>
  <c r="H555" i="6"/>
  <c r="H531" i="6"/>
  <c r="H507" i="6"/>
  <c r="H483" i="6"/>
  <c r="H459" i="6"/>
  <c r="H435" i="6"/>
  <c r="H411" i="6"/>
  <c r="H387" i="6"/>
  <c r="H363" i="6"/>
  <c r="H339" i="6"/>
  <c r="H315" i="6"/>
  <c r="H291" i="6"/>
  <c r="H243" i="6"/>
  <c r="H195" i="6"/>
  <c r="H147" i="6"/>
  <c r="H99" i="6"/>
  <c r="H51" i="6"/>
  <c r="H267" i="6"/>
  <c r="H219" i="6"/>
  <c r="H171" i="6"/>
  <c r="H123" i="6"/>
  <c r="H75" i="6"/>
  <c r="H27" i="6"/>
  <c r="I6" i="6"/>
  <c r="I42" i="6"/>
  <c r="I58" i="6"/>
  <c r="I106" i="6"/>
  <c r="I122" i="6"/>
  <c r="I1030" i="6"/>
  <c r="I1062" i="6"/>
  <c r="I1291" i="6"/>
  <c r="I1243" i="6"/>
  <c r="I1195" i="6"/>
  <c r="I1147" i="6"/>
  <c r="I1123" i="6"/>
  <c r="I1099" i="6"/>
  <c r="I1075" i="6"/>
  <c r="I1027" i="6"/>
  <c r="I979" i="6"/>
  <c r="I4" i="6"/>
  <c r="I1276" i="6"/>
  <c r="I1252" i="6"/>
  <c r="I1228" i="6"/>
  <c r="I1204" i="6"/>
  <c r="I1180" i="6"/>
  <c r="I1156" i="6"/>
  <c r="I1132" i="6"/>
  <c r="I1108" i="6"/>
  <c r="I1084" i="6"/>
  <c r="I1036" i="6"/>
  <c r="I988" i="6"/>
  <c r="I964" i="6"/>
  <c r="I940" i="6"/>
  <c r="I916" i="6"/>
  <c r="I892" i="6"/>
  <c r="I868" i="6"/>
  <c r="I844" i="6"/>
  <c r="I820" i="6"/>
  <c r="I796" i="6"/>
  <c r="I772" i="6"/>
  <c r="I748" i="6"/>
  <c r="I724" i="6"/>
  <c r="I700" i="6"/>
  <c r="I676" i="6"/>
  <c r="I652" i="6"/>
  <c r="I628" i="6"/>
  <c r="I604" i="6"/>
  <c r="I580" i="6"/>
  <c r="I556" i="6"/>
  <c r="I532" i="6"/>
  <c r="I508" i="6"/>
  <c r="I484" i="6"/>
  <c r="I460" i="6"/>
  <c r="I436" i="6"/>
  <c r="I412" i="6"/>
  <c r="I388" i="6"/>
  <c r="I364" i="6"/>
  <c r="I340" i="6"/>
  <c r="I316" i="6"/>
  <c r="I292" i="6"/>
  <c r="I268" i="6"/>
  <c r="I244" i="6"/>
  <c r="I220" i="6"/>
  <c r="I196" i="6"/>
  <c r="I172" i="6"/>
  <c r="I148" i="6"/>
  <c r="I124" i="6"/>
  <c r="I100" i="6"/>
  <c r="I76" i="6"/>
  <c r="I52" i="6"/>
  <c r="I28" i="6"/>
  <c r="I1284" i="6"/>
  <c r="I1260" i="6"/>
  <c r="I1236" i="6"/>
  <c r="I1212" i="6"/>
  <c r="I1188" i="6"/>
  <c r="I1164" i="6"/>
  <c r="I1140" i="6"/>
  <c r="I1116" i="6"/>
  <c r="I1092" i="6"/>
  <c r="I1068" i="6"/>
  <c r="I1020" i="6"/>
  <c r="I972" i="6"/>
  <c r="I948" i="6"/>
  <c r="I924" i="6"/>
  <c r="I900" i="6"/>
  <c r="I876" i="6"/>
  <c r="I852" i="6"/>
  <c r="I828" i="6"/>
  <c r="I804" i="6"/>
  <c r="I780" i="6"/>
  <c r="I756" i="6"/>
  <c r="I732" i="6"/>
  <c r="I708" i="6"/>
  <c r="I684" i="6"/>
  <c r="I660" i="6"/>
  <c r="I636" i="6"/>
  <c r="I612" i="6"/>
  <c r="I588" i="6"/>
  <c r="I564" i="6"/>
  <c r="I540" i="6"/>
  <c r="I516" i="6"/>
  <c r="I492" i="6"/>
  <c r="I468" i="6"/>
  <c r="I444" i="6"/>
  <c r="I420" i="6"/>
  <c r="I396" i="6"/>
  <c r="I372" i="6"/>
  <c r="I348" i="6"/>
  <c r="I324" i="6"/>
  <c r="I300" i="6"/>
  <c r="I276" i="6"/>
  <c r="I252" i="6"/>
  <c r="I228" i="6"/>
  <c r="I204" i="6"/>
  <c r="I180" i="6"/>
  <c r="I156" i="6"/>
  <c r="I132" i="6"/>
  <c r="I108" i="6"/>
  <c r="I84" i="6"/>
  <c r="I60" i="6"/>
  <c r="I36" i="6"/>
  <c r="I12" i="6"/>
  <c r="I1292" i="6"/>
  <c r="I1268" i="6"/>
  <c r="I1244" i="6"/>
  <c r="I1220" i="6"/>
  <c r="I1196" i="6"/>
  <c r="I1172" i="6"/>
  <c r="I1148" i="6"/>
  <c r="I1124" i="6"/>
  <c r="I1100" i="6"/>
  <c r="I1052" i="6"/>
  <c r="I1004" i="6"/>
  <c r="I956" i="6"/>
  <c r="I932" i="6"/>
  <c r="I908" i="6"/>
  <c r="I884" i="6"/>
  <c r="I860" i="6"/>
  <c r="I836" i="6"/>
  <c r="I812" i="6"/>
  <c r="I788" i="6"/>
  <c r="I764" i="6"/>
  <c r="I740" i="6"/>
  <c r="I716" i="6"/>
  <c r="I692" i="6"/>
  <c r="I668" i="6"/>
  <c r="I644" i="6"/>
  <c r="I620" i="6"/>
  <c r="I596" i="6"/>
  <c r="I572" i="6"/>
  <c r="I548" i="6"/>
  <c r="I524" i="6"/>
  <c r="I500" i="6"/>
  <c r="I476" i="6"/>
  <c r="I452" i="6"/>
  <c r="I428" i="6"/>
  <c r="I404" i="6"/>
  <c r="I380" i="6"/>
  <c r="I356" i="6"/>
  <c r="I332" i="6"/>
  <c r="I308" i="6"/>
  <c r="I284" i="6"/>
  <c r="I260" i="6"/>
  <c r="I236" i="6"/>
  <c r="I212" i="6"/>
  <c r="I188" i="6"/>
  <c r="I164" i="6"/>
  <c r="I140" i="6"/>
  <c r="I116" i="6"/>
  <c r="I92" i="6"/>
  <c r="I68" i="6"/>
  <c r="I44" i="6"/>
  <c r="I20" i="6"/>
  <c r="H1276" i="6"/>
  <c r="H1252" i="6"/>
  <c r="H1228" i="6"/>
  <c r="H1204" i="6"/>
  <c r="H1180" i="6"/>
  <c r="H1156" i="6"/>
  <c r="H1132" i="6"/>
  <c r="H1108" i="6"/>
  <c r="H1084" i="6"/>
  <c r="H1060" i="6"/>
  <c r="H1036" i="6"/>
  <c r="H1012" i="6"/>
  <c r="H988" i="6"/>
  <c r="H964" i="6"/>
  <c r="H940" i="6"/>
  <c r="H916" i="6"/>
  <c r="H892" i="6"/>
  <c r="H868" i="6"/>
  <c r="H844" i="6"/>
  <c r="H820" i="6"/>
  <c r="H796" i="6"/>
  <c r="H748" i="6"/>
  <c r="H700" i="6"/>
  <c r="H652" i="6"/>
  <c r="H604" i="6"/>
  <c r="H532" i="6"/>
  <c r="H508" i="6"/>
  <c r="H484" i="6"/>
  <c r="H460" i="6"/>
  <c r="H436" i="6"/>
  <c r="H412" i="6"/>
  <c r="H388" i="6"/>
  <c r="H364" i="6"/>
  <c r="H340" i="6"/>
  <c r="H316" i="6"/>
  <c r="H292" i="6"/>
  <c r="H268" i="6"/>
  <c r="H244" i="6"/>
  <c r="H220" i="6"/>
  <c r="H196" i="6"/>
  <c r="H172" i="6"/>
  <c r="H148" i="6"/>
  <c r="H124" i="6"/>
  <c r="H100" i="6"/>
  <c r="H76" i="6"/>
  <c r="H52" i="6"/>
  <c r="H28" i="6"/>
  <c r="H4" i="6"/>
  <c r="H772" i="6"/>
  <c r="H724" i="6"/>
  <c r="H676" i="6"/>
  <c r="H628" i="6"/>
  <c r="H580" i="6"/>
  <c r="H556" i="6"/>
  <c r="H1278" i="6"/>
  <c r="H1254" i="6"/>
  <c r="H1230" i="6"/>
  <c r="H1206" i="6"/>
  <c r="H1182" i="6"/>
  <c r="H1158" i="6"/>
  <c r="H1134" i="6"/>
  <c r="H1110" i="6"/>
  <c r="H1086" i="6"/>
  <c r="H1062" i="6"/>
  <c r="H1038" i="6"/>
  <c r="H1014" i="6"/>
  <c r="H990" i="6"/>
  <c r="H966" i="6"/>
  <c r="H942" i="6"/>
  <c r="H918" i="6"/>
  <c r="H894" i="6"/>
  <c r="H870" i="6"/>
  <c r="H846" i="6"/>
  <c r="H822" i="6"/>
  <c r="H798" i="6"/>
  <c r="H774" i="6"/>
  <c r="H750" i="6"/>
  <c r="H726" i="6"/>
  <c r="H702" i="6"/>
  <c r="H678" i="6"/>
  <c r="H654" i="6"/>
  <c r="H630" i="6"/>
  <c r="H606" i="6"/>
  <c r="H582" i="6"/>
  <c r="H558" i="6"/>
  <c r="H534" i="6"/>
  <c r="H510" i="6"/>
  <c r="H486" i="6"/>
  <c r="H462" i="6"/>
  <c r="H438" i="6"/>
  <c r="H414" i="6"/>
  <c r="H390" i="6"/>
  <c r="H366" i="6"/>
  <c r="H342" i="6"/>
  <c r="H318" i="6"/>
  <c r="H294" i="6"/>
  <c r="H270" i="6"/>
  <c r="H246" i="6"/>
  <c r="H222" i="6"/>
  <c r="H198" i="6"/>
  <c r="H174" i="6"/>
  <c r="H150" i="6"/>
  <c r="H126" i="6"/>
  <c r="H102" i="6"/>
  <c r="H78" i="6"/>
  <c r="H54" i="6"/>
  <c r="H30" i="6"/>
  <c r="H6" i="6"/>
  <c r="H1280" i="6"/>
  <c r="H1256" i="6"/>
  <c r="H1232" i="6"/>
  <c r="H1208" i="6"/>
  <c r="H1184" i="6"/>
  <c r="H1160" i="6"/>
  <c r="H1136" i="6"/>
  <c r="H1112" i="6"/>
  <c r="H1088" i="6"/>
  <c r="H1064" i="6"/>
  <c r="H1040" i="6"/>
  <c r="H1016" i="6"/>
  <c r="H992" i="6"/>
  <c r="H968" i="6"/>
  <c r="H920" i="6"/>
  <c r="H896" i="6"/>
  <c r="H872" i="6"/>
  <c r="H848" i="6"/>
  <c r="H824" i="6"/>
  <c r="H800" i="6"/>
  <c r="H944" i="6"/>
  <c r="H776" i="6"/>
  <c r="H728" i="6"/>
  <c r="H680" i="6"/>
  <c r="H632" i="6"/>
  <c r="H584" i="6"/>
  <c r="H560" i="6"/>
  <c r="H536" i="6"/>
  <c r="H512" i="6"/>
  <c r="H488" i="6"/>
  <c r="H464" i="6"/>
  <c r="H440" i="6"/>
  <c r="H416" i="6"/>
  <c r="H392" i="6"/>
  <c r="H368" i="6"/>
  <c r="H344" i="6"/>
  <c r="H320" i="6"/>
  <c r="H296" i="6"/>
  <c r="H272" i="6"/>
  <c r="H248" i="6"/>
  <c r="H224" i="6"/>
  <c r="H200" i="6"/>
  <c r="H176" i="6"/>
  <c r="H152" i="6"/>
  <c r="H128" i="6"/>
  <c r="H104" i="6"/>
  <c r="H80" i="6"/>
  <c r="H56" i="6"/>
  <c r="H32" i="6"/>
  <c r="H8" i="6"/>
  <c r="H752" i="6"/>
  <c r="H704" i="6"/>
  <c r="H656" i="6"/>
  <c r="H608" i="6"/>
  <c r="H946" i="6"/>
  <c r="H922" i="6"/>
  <c r="H898" i="6"/>
  <c r="H874" i="6"/>
  <c r="H850" i="6"/>
  <c r="H826" i="6"/>
  <c r="H802" i="6"/>
  <c r="H1210" i="6"/>
  <c r="H1114" i="6"/>
  <c r="H1018" i="6"/>
  <c r="H778" i="6"/>
  <c r="H754" i="6"/>
  <c r="H730" i="6"/>
  <c r="H706" i="6"/>
  <c r="H682" i="6"/>
  <c r="H658" i="6"/>
  <c r="H634" i="6"/>
  <c r="H610" i="6"/>
  <c r="H586" i="6"/>
  <c r="H562" i="6"/>
  <c r="H1234" i="6"/>
  <c r="H1138" i="6"/>
  <c r="H1042" i="6"/>
  <c r="H1282" i="6"/>
  <c r="H1186" i="6"/>
  <c r="H1090" i="6"/>
  <c r="H994" i="6"/>
  <c r="H1066" i="6"/>
  <c r="H1162" i="6"/>
  <c r="H1258" i="6"/>
  <c r="H970" i="6"/>
  <c r="H538" i="6"/>
  <c r="H514" i="6"/>
  <c r="H490" i="6"/>
  <c r="H466" i="6"/>
  <c r="H442" i="6"/>
  <c r="H418" i="6"/>
  <c r="H394" i="6"/>
  <c r="H370" i="6"/>
  <c r="H346" i="6"/>
  <c r="H322" i="6"/>
  <c r="H298" i="6"/>
  <c r="H274" i="6"/>
  <c r="H250" i="6"/>
  <c r="H226" i="6"/>
  <c r="H202" i="6"/>
  <c r="H178" i="6"/>
  <c r="H154" i="6"/>
  <c r="H130" i="6"/>
  <c r="H106" i="6"/>
  <c r="H82" i="6"/>
  <c r="H58" i="6"/>
  <c r="H34" i="6"/>
  <c r="H10" i="6"/>
  <c r="H1284" i="6"/>
  <c r="H1260" i="6"/>
  <c r="H1236" i="6"/>
  <c r="H1212" i="6"/>
  <c r="H1188" i="6"/>
  <c r="H1164" i="6"/>
  <c r="H1140" i="6"/>
  <c r="H1116" i="6"/>
  <c r="H1092" i="6"/>
  <c r="H1068" i="6"/>
  <c r="H1044" i="6"/>
  <c r="H1020" i="6"/>
  <c r="H996" i="6"/>
  <c r="H972" i="6"/>
  <c r="H924" i="6"/>
  <c r="H900" i="6"/>
  <c r="H876" i="6"/>
  <c r="H852" i="6"/>
  <c r="H828" i="6"/>
  <c r="H804" i="6"/>
  <c r="H948" i="6"/>
  <c r="H780" i="6"/>
  <c r="H732" i="6"/>
  <c r="H684" i="6"/>
  <c r="H636" i="6"/>
  <c r="H588" i="6"/>
  <c r="H540" i="6"/>
  <c r="H516" i="6"/>
  <c r="H492" i="6"/>
  <c r="H468" i="6"/>
  <c r="H444" i="6"/>
  <c r="H420" i="6"/>
  <c r="H396" i="6"/>
  <c r="H372" i="6"/>
  <c r="H348" i="6"/>
  <c r="H324" i="6"/>
  <c r="H300" i="6"/>
  <c r="H276" i="6"/>
  <c r="H252" i="6"/>
  <c r="H228" i="6"/>
  <c r="H204" i="6"/>
  <c r="H180" i="6"/>
  <c r="H156" i="6"/>
  <c r="H132" i="6"/>
  <c r="H108" i="6"/>
  <c r="H84" i="6"/>
  <c r="H60" i="6"/>
  <c r="H36" i="6"/>
  <c r="H12" i="6"/>
  <c r="H756" i="6"/>
  <c r="H708" i="6"/>
  <c r="H660" i="6"/>
  <c r="H612" i="6"/>
  <c r="H564" i="6"/>
  <c r="H1286" i="6"/>
  <c r="H1262" i="6"/>
  <c r="H1238" i="6"/>
  <c r="H1214" i="6"/>
  <c r="H1190" i="6"/>
  <c r="H1166" i="6"/>
  <c r="H1142" i="6"/>
  <c r="H1118" i="6"/>
  <c r="H1094" i="6"/>
  <c r="H1070" i="6"/>
  <c r="H1046" i="6"/>
  <c r="H1022" i="6"/>
  <c r="H998" i="6"/>
  <c r="H974" i="6"/>
  <c r="H950" i="6"/>
  <c r="H926" i="6"/>
  <c r="H902" i="6"/>
  <c r="H878" i="6"/>
  <c r="H854" i="6"/>
  <c r="H830" i="6"/>
  <c r="H806" i="6"/>
  <c r="H782" i="6"/>
  <c r="H758" i="6"/>
  <c r="H734" i="6"/>
  <c r="H710" i="6"/>
  <c r="H686" i="6"/>
  <c r="H662" i="6"/>
  <c r="H638" i="6"/>
  <c r="H614" i="6"/>
  <c r="H590" i="6"/>
  <c r="H566" i="6"/>
  <c r="H542" i="6"/>
  <c r="H518" i="6"/>
  <c r="H494" i="6"/>
  <c r="H470" i="6"/>
  <c r="H446" i="6"/>
  <c r="H422" i="6"/>
  <c r="H398" i="6"/>
  <c r="H374" i="6"/>
  <c r="H350" i="6"/>
  <c r="H326" i="6"/>
  <c r="H302" i="6"/>
  <c r="H278" i="6"/>
  <c r="H254" i="6"/>
  <c r="H230" i="6"/>
  <c r="H206" i="6"/>
  <c r="H182" i="6"/>
  <c r="H158" i="6"/>
  <c r="H134" i="6"/>
  <c r="H110" i="6"/>
  <c r="H86" i="6"/>
  <c r="H62" i="6"/>
  <c r="H38" i="6"/>
  <c r="H14" i="6"/>
  <c r="H1288" i="6"/>
  <c r="H1264" i="6"/>
  <c r="H1240" i="6"/>
  <c r="H1216" i="6"/>
  <c r="H1192" i="6"/>
  <c r="H1168" i="6"/>
  <c r="H1144" i="6"/>
  <c r="H1120" i="6"/>
  <c r="H1096" i="6"/>
  <c r="H1072" i="6"/>
  <c r="H1048" i="6"/>
  <c r="H1024" i="6"/>
  <c r="H1000" i="6"/>
  <c r="H976" i="6"/>
  <c r="H952" i="6"/>
  <c r="H904" i="6"/>
  <c r="H880" i="6"/>
  <c r="H856" i="6"/>
  <c r="H832" i="6"/>
  <c r="H808" i="6"/>
  <c r="H928" i="6"/>
  <c r="H760" i="6"/>
  <c r="H712" i="6"/>
  <c r="H664" i="6"/>
  <c r="H616" i="6"/>
  <c r="H568" i="6"/>
  <c r="H544" i="6"/>
  <c r="H520" i="6"/>
  <c r="H496" i="6"/>
  <c r="H472" i="6"/>
  <c r="H448" i="6"/>
  <c r="H424" i="6"/>
  <c r="H400" i="6"/>
  <c r="H376" i="6"/>
  <c r="H352" i="6"/>
  <c r="H328" i="6"/>
  <c r="H304" i="6"/>
  <c r="H280" i="6"/>
  <c r="H256" i="6"/>
  <c r="H232" i="6"/>
  <c r="H208" i="6"/>
  <c r="H184" i="6"/>
  <c r="H160" i="6"/>
  <c r="H136" i="6"/>
  <c r="H112" i="6"/>
  <c r="H88" i="6"/>
  <c r="H64" i="6"/>
  <c r="H40" i="6"/>
  <c r="H16" i="6"/>
  <c r="H784" i="6"/>
  <c r="H736" i="6"/>
  <c r="H688" i="6"/>
  <c r="H640" i="6"/>
  <c r="H592" i="6"/>
  <c r="H954" i="6"/>
  <c r="H930" i="6"/>
  <c r="H906" i="6"/>
  <c r="H882" i="6"/>
  <c r="H858" i="6"/>
  <c r="H834" i="6"/>
  <c r="H810" i="6"/>
  <c r="H1242" i="6"/>
  <c r="H1146" i="6"/>
  <c r="H1050" i="6"/>
  <c r="H786" i="6"/>
  <c r="H762" i="6"/>
  <c r="H738" i="6"/>
  <c r="H714" i="6"/>
  <c r="H690" i="6"/>
  <c r="H666" i="6"/>
  <c r="H642" i="6"/>
  <c r="H618" i="6"/>
  <c r="H594" i="6"/>
  <c r="H570" i="6"/>
  <c r="H1266" i="6"/>
  <c r="H1170" i="6"/>
  <c r="H1074" i="6"/>
  <c r="H978" i="6"/>
  <c r="H1218" i="6"/>
  <c r="H1122" i="6"/>
  <c r="H1026" i="6"/>
  <c r="H1194" i="6"/>
  <c r="H1290" i="6"/>
  <c r="H1002" i="6"/>
  <c r="H1098" i="6"/>
  <c r="H546" i="6"/>
  <c r="H522" i="6"/>
  <c r="H498" i="6"/>
  <c r="H474" i="6"/>
  <c r="H450" i="6"/>
  <c r="H426" i="6"/>
  <c r="H402" i="6"/>
  <c r="H378" i="6"/>
  <c r="H354" i="6"/>
  <c r="H330" i="6"/>
  <c r="H306" i="6"/>
  <c r="H282" i="6"/>
  <c r="H258" i="6"/>
  <c r="H234" i="6"/>
  <c r="H210" i="6"/>
  <c r="H186" i="6"/>
  <c r="H162" i="6"/>
  <c r="H138" i="6"/>
  <c r="H114" i="6"/>
  <c r="H90" i="6"/>
  <c r="H66" i="6"/>
  <c r="H42" i="6"/>
  <c r="H18" i="6"/>
  <c r="H1292" i="6"/>
  <c r="H1268" i="6"/>
  <c r="H1244" i="6"/>
  <c r="H1220" i="6"/>
  <c r="H1196" i="6"/>
  <c r="H1172" i="6"/>
  <c r="H1148" i="6"/>
  <c r="H1124" i="6"/>
  <c r="H1100" i="6"/>
  <c r="H1076" i="6"/>
  <c r="H1052" i="6"/>
  <c r="H1028" i="6"/>
  <c r="H1004" i="6"/>
  <c r="H980" i="6"/>
  <c r="H956" i="6"/>
  <c r="H908" i="6"/>
  <c r="H884" i="6"/>
  <c r="H860" i="6"/>
  <c r="H836" i="6"/>
  <c r="H812" i="6"/>
  <c r="H788" i="6"/>
  <c r="H764" i="6"/>
  <c r="H716" i="6"/>
  <c r="H668" i="6"/>
  <c r="H620" i="6"/>
  <c r="H572" i="6"/>
  <c r="H932" i="6"/>
  <c r="H548" i="6"/>
  <c r="H524" i="6"/>
  <c r="H500" i="6"/>
  <c r="H476" i="6"/>
  <c r="H452" i="6"/>
  <c r="H428" i="6"/>
  <c r="H404" i="6"/>
  <c r="H380" i="6"/>
  <c r="H356" i="6"/>
  <c r="H332" i="6"/>
  <c r="H308" i="6"/>
  <c r="H284" i="6"/>
  <c r="H260" i="6"/>
  <c r="H236" i="6"/>
  <c r="H212" i="6"/>
  <c r="H188" i="6"/>
  <c r="H164" i="6"/>
  <c r="H140" i="6"/>
  <c r="H116" i="6"/>
  <c r="H92" i="6"/>
  <c r="H68" i="6"/>
  <c r="H44" i="6"/>
  <c r="H20" i="6"/>
  <c r="H740" i="6"/>
  <c r="H692" i="6"/>
  <c r="H644" i="6"/>
  <c r="H596" i="6"/>
  <c r="H1294" i="6"/>
  <c r="H1270" i="6"/>
  <c r="H1246" i="6"/>
  <c r="H1222" i="6"/>
  <c r="H1198" i="6"/>
  <c r="H1174" i="6"/>
  <c r="H1150" i="6"/>
  <c r="H1126" i="6"/>
  <c r="H1102" i="6"/>
  <c r="H1078" i="6"/>
  <c r="H1054" i="6"/>
  <c r="H1030" i="6"/>
  <c r="H1006" i="6"/>
  <c r="H982" i="6"/>
  <c r="H958" i="6"/>
  <c r="H934" i="6"/>
  <c r="H910" i="6"/>
  <c r="H886" i="6"/>
  <c r="H862" i="6"/>
  <c r="H838" i="6"/>
  <c r="H814" i="6"/>
  <c r="H790" i="6"/>
  <c r="H766" i="6"/>
  <c r="H742" i="6"/>
  <c r="H718" i="6"/>
  <c r="H694" i="6"/>
  <c r="H670" i="6"/>
  <c r="H646" i="6"/>
  <c r="H622" i="6"/>
  <c r="H598" i="6"/>
  <c r="H574" i="6"/>
  <c r="H550" i="6"/>
  <c r="H526" i="6"/>
  <c r="H502" i="6"/>
  <c r="H478" i="6"/>
  <c r="H454" i="6"/>
  <c r="H430" i="6"/>
  <c r="H406" i="6"/>
  <c r="H382" i="6"/>
  <c r="H358" i="6"/>
  <c r="H334" i="6"/>
  <c r="H310" i="6"/>
  <c r="H286" i="6"/>
  <c r="H262" i="6"/>
  <c r="H238" i="6"/>
  <c r="H214" i="6"/>
  <c r="H190" i="6"/>
  <c r="H166" i="6"/>
  <c r="H142" i="6"/>
  <c r="H118" i="6"/>
  <c r="H94" i="6"/>
  <c r="H70" i="6"/>
  <c r="H46" i="6"/>
  <c r="H22" i="6"/>
  <c r="H1296" i="6"/>
  <c r="H1272" i="6"/>
  <c r="H1248" i="6"/>
  <c r="H1224" i="6"/>
  <c r="H1200" i="6"/>
  <c r="H1176" i="6"/>
  <c r="H1152" i="6"/>
  <c r="H1128" i="6"/>
  <c r="H1104" i="6"/>
  <c r="H1080" i="6"/>
  <c r="H1056" i="6"/>
  <c r="H1032" i="6"/>
  <c r="H1008" i="6"/>
  <c r="H984" i="6"/>
  <c r="H960" i="6"/>
  <c r="H936" i="6"/>
  <c r="H912" i="6"/>
  <c r="H888" i="6"/>
  <c r="H864" i="6"/>
  <c r="H840" i="6"/>
  <c r="H816" i="6"/>
  <c r="H792" i="6"/>
  <c r="H744" i="6"/>
  <c r="H696" i="6"/>
  <c r="H648" i="6"/>
  <c r="H600" i="6"/>
  <c r="H552" i="6"/>
  <c r="H528" i="6"/>
  <c r="H504" i="6"/>
  <c r="H480" i="6"/>
  <c r="H456" i="6"/>
  <c r="H432" i="6"/>
  <c r="H408" i="6"/>
  <c r="H384" i="6"/>
  <c r="H360" i="6"/>
  <c r="H336" i="6"/>
  <c r="H312" i="6"/>
  <c r="H288" i="6"/>
  <c r="H264" i="6"/>
  <c r="H240" i="6"/>
  <c r="H216" i="6"/>
  <c r="H192" i="6"/>
  <c r="H168" i="6"/>
  <c r="H144" i="6"/>
  <c r="H120" i="6"/>
  <c r="H96" i="6"/>
  <c r="H72" i="6"/>
  <c r="H48" i="6"/>
  <c r="H24" i="6"/>
  <c r="H768" i="6"/>
  <c r="H720" i="6"/>
  <c r="H672" i="6"/>
  <c r="H624" i="6"/>
  <c r="H576" i="6"/>
  <c r="H938" i="6"/>
  <c r="H914" i="6"/>
  <c r="H890" i="6"/>
  <c r="H866" i="6"/>
  <c r="H842" i="6"/>
  <c r="H818" i="6"/>
  <c r="H794" i="6"/>
  <c r="H1274" i="6"/>
  <c r="H1178" i="6"/>
  <c r="H1082" i="6"/>
  <c r="H986" i="6"/>
  <c r="H770" i="6"/>
  <c r="H746" i="6"/>
  <c r="H722" i="6"/>
  <c r="H698" i="6"/>
  <c r="H674" i="6"/>
  <c r="H650" i="6"/>
  <c r="H626" i="6"/>
  <c r="H602" i="6"/>
  <c r="H578" i="6"/>
  <c r="H554" i="6"/>
  <c r="H1298" i="6"/>
  <c r="H1202" i="6"/>
  <c r="H1106" i="6"/>
  <c r="H1010" i="6"/>
  <c r="H1250" i="6"/>
  <c r="H1154" i="6"/>
  <c r="H1058" i="6"/>
  <c r="H962" i="6"/>
  <c r="H1034" i="6"/>
  <c r="H1130" i="6"/>
  <c r="H1226" i="6"/>
  <c r="H530" i="6"/>
  <c r="H506" i="6"/>
  <c r="H482" i="6"/>
  <c r="H458" i="6"/>
  <c r="H434" i="6"/>
  <c r="H410" i="6"/>
  <c r="H386" i="6"/>
  <c r="H362" i="6"/>
  <c r="H338" i="6"/>
  <c r="H314" i="6"/>
  <c r="H290" i="6"/>
  <c r="H266" i="6"/>
  <c r="H242" i="6"/>
  <c r="H218" i="6"/>
  <c r="H194" i="6"/>
  <c r="H170" i="6"/>
  <c r="H146" i="6"/>
  <c r="H122" i="6"/>
  <c r="H98" i="6"/>
  <c r="H74" i="6"/>
  <c r="H50" i="6"/>
  <c r="H26" i="6"/>
  <c r="I8" i="6"/>
  <c r="I13" i="6"/>
  <c r="I18" i="6"/>
  <c r="I23" i="6"/>
  <c r="I29" i="6"/>
  <c r="I34" i="6"/>
  <c r="I39" i="6"/>
  <c r="I45" i="6"/>
  <c r="I50" i="6"/>
  <c r="I55" i="6"/>
  <c r="I61" i="6"/>
  <c r="I66" i="6"/>
  <c r="I71" i="6"/>
  <c r="I77" i="6"/>
  <c r="I82" i="6"/>
  <c r="I87" i="6"/>
  <c r="I93" i="6"/>
  <c r="I98" i="6"/>
  <c r="I103" i="6"/>
  <c r="I109" i="6"/>
  <c r="I114" i="6"/>
  <c r="I119" i="6"/>
  <c r="I125" i="6"/>
  <c r="I131" i="6"/>
  <c r="I139" i="6"/>
  <c r="I147" i="6"/>
  <c r="I155" i="6"/>
  <c r="I163" i="6"/>
  <c r="I171" i="6"/>
  <c r="I179" i="6"/>
  <c r="I187" i="6"/>
  <c r="I195" i="6"/>
  <c r="I203" i="6"/>
  <c r="I211" i="6"/>
  <c r="I219" i="6"/>
  <c r="I227" i="6"/>
  <c r="I235" i="6"/>
  <c r="I243" i="6"/>
  <c r="I251" i="6"/>
  <c r="I259" i="6"/>
  <c r="I267" i="6"/>
  <c r="I275" i="6"/>
  <c r="I283" i="6"/>
  <c r="I291" i="6"/>
  <c r="I299" i="6"/>
  <c r="I307" i="6"/>
  <c r="I315" i="6"/>
  <c r="I323" i="6"/>
  <c r="I331" i="6"/>
  <c r="I339" i="6"/>
  <c r="I347" i="6"/>
  <c r="I355" i="6"/>
  <c r="I363" i="6"/>
  <c r="I371" i="6"/>
  <c r="I379" i="6"/>
  <c r="I387" i="6"/>
  <c r="I395" i="6"/>
  <c r="I403" i="6"/>
  <c r="I411" i="6"/>
  <c r="I419" i="6"/>
  <c r="I427" i="6"/>
  <c r="I435" i="6"/>
  <c r="I443" i="6"/>
  <c r="I451" i="6"/>
  <c r="I459" i="6"/>
  <c r="I467" i="6"/>
  <c r="I475" i="6"/>
  <c r="I483" i="6"/>
  <c r="I491" i="6"/>
  <c r="I499" i="6"/>
  <c r="I507" i="6"/>
  <c r="I515" i="6"/>
  <c r="I523" i="6"/>
  <c r="I531" i="6"/>
  <c r="I539" i="6"/>
  <c r="I547" i="6"/>
  <c r="I555" i="6"/>
  <c r="I563" i="6"/>
  <c r="I571" i="6"/>
  <c r="I579" i="6"/>
  <c r="I587" i="6"/>
  <c r="I595" i="6"/>
  <c r="I603" i="6"/>
  <c r="I611" i="6"/>
  <c r="I619" i="6"/>
  <c r="I627" i="6"/>
  <c r="I635" i="6"/>
  <c r="I643" i="6"/>
  <c r="I651" i="6"/>
  <c r="I659" i="6"/>
  <c r="I667" i="6"/>
  <c r="I675" i="6"/>
  <c r="I683" i="6"/>
  <c r="I691" i="6"/>
  <c r="I699" i="6"/>
  <c r="I707" i="6"/>
  <c r="I715" i="6"/>
  <c r="I723" i="6"/>
  <c r="I731" i="6"/>
  <c r="I739" i="6"/>
  <c r="I747" i="6"/>
  <c r="I755" i="6"/>
  <c r="I763" i="6"/>
  <c r="I771" i="6"/>
  <c r="I779" i="6"/>
  <c r="I787" i="6"/>
  <c r="I795" i="6"/>
  <c r="I803" i="6"/>
  <c r="I811" i="6"/>
  <c r="I819" i="6"/>
  <c r="I827" i="6"/>
  <c r="I835" i="6"/>
  <c r="I843" i="6"/>
  <c r="I851" i="6"/>
  <c r="I859" i="6"/>
  <c r="I867" i="6"/>
  <c r="I875" i="6"/>
  <c r="I883" i="6"/>
  <c r="I891" i="6"/>
  <c r="I899" i="6"/>
  <c r="I907" i="6"/>
  <c r="I915" i="6"/>
  <c r="I923" i="6"/>
  <c r="I931" i="6"/>
  <c r="I939" i="6"/>
  <c r="I947" i="6"/>
  <c r="I955" i="6"/>
  <c r="I963" i="6"/>
  <c r="I971" i="6"/>
  <c r="I982" i="6"/>
  <c r="I992" i="6"/>
  <c r="I1003" i="6"/>
  <c r="I1014" i="6"/>
  <c r="I1024" i="6"/>
  <c r="I1035" i="6"/>
  <c r="I1046" i="6"/>
  <c r="I1056" i="6"/>
  <c r="I1067" i="6"/>
  <c r="I1078" i="6"/>
  <c r="I1088" i="6"/>
  <c r="I1103" i="6"/>
  <c r="I1119" i="6"/>
  <c r="I1143" i="6"/>
  <c r="I1175" i="6"/>
  <c r="I1207" i="6"/>
  <c r="I1239" i="6"/>
  <c r="I1271" i="6"/>
  <c r="K26" i="6"/>
  <c r="K90" i="6"/>
  <c r="K154" i="6"/>
  <c r="K218" i="6"/>
  <c r="K282" i="6"/>
  <c r="K346" i="6"/>
  <c r="K410" i="6"/>
  <c r="K474" i="6"/>
  <c r="K538" i="6"/>
  <c r="K602" i="6"/>
  <c r="K666" i="6"/>
  <c r="K730" i="6"/>
  <c r="K794" i="6"/>
  <c r="K858" i="6"/>
  <c r="K922" i="6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AC826" i="1" s="1"/>
  <c r="E3" i="4"/>
  <c r="F1337" i="4" s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S4" i="1"/>
  <c r="F7" i="4" l="1"/>
  <c r="F15" i="4"/>
  <c r="F23" i="4"/>
  <c r="F31" i="4"/>
  <c r="F39" i="4"/>
  <c r="F47" i="4"/>
  <c r="F55" i="4"/>
  <c r="F63" i="4"/>
  <c r="F71" i="4"/>
  <c r="F79" i="4"/>
  <c r="F87" i="4"/>
  <c r="F95" i="4"/>
  <c r="F103" i="4"/>
  <c r="F111" i="4"/>
  <c r="F119" i="4"/>
  <c r="F127" i="4"/>
  <c r="F135" i="4"/>
  <c r="F143" i="4"/>
  <c r="F151" i="4"/>
  <c r="F161" i="4"/>
  <c r="F173" i="4"/>
  <c r="F189" i="4"/>
  <c r="F205" i="4"/>
  <c r="F221" i="4"/>
  <c r="F237" i="4"/>
  <c r="F253" i="4"/>
  <c r="F271" i="4"/>
  <c r="F292" i="4"/>
  <c r="F313" i="4"/>
  <c r="F335" i="4"/>
  <c r="F356" i="4"/>
  <c r="F377" i="4"/>
  <c r="F399" i="4"/>
  <c r="F420" i="4"/>
  <c r="F441" i="4"/>
  <c r="F463" i="4"/>
  <c r="F484" i="4"/>
  <c r="F505" i="4"/>
  <c r="F527" i="4"/>
  <c r="F548" i="4"/>
  <c r="F569" i="4"/>
  <c r="F591" i="4"/>
  <c r="F612" i="4"/>
  <c r="F633" i="4"/>
  <c r="F655" i="4"/>
  <c r="F676" i="4"/>
  <c r="F697" i="4"/>
  <c r="F719" i="4"/>
  <c r="F740" i="4"/>
  <c r="F761" i="4"/>
  <c r="F789" i="4"/>
  <c r="F821" i="4"/>
  <c r="F853" i="4"/>
  <c r="F885" i="4"/>
  <c r="F917" i="4"/>
  <c r="F949" i="4"/>
  <c r="F1013" i="4"/>
  <c r="F1077" i="4"/>
  <c r="F1141" i="4"/>
  <c r="F1205" i="4"/>
  <c r="F1269" i="4"/>
  <c r="F1333" i="4"/>
  <c r="F10" i="4"/>
  <c r="F18" i="4"/>
  <c r="F26" i="4"/>
  <c r="F34" i="4"/>
  <c r="F42" i="4"/>
  <c r="F50" i="4"/>
  <c r="F58" i="4"/>
  <c r="F66" i="4"/>
  <c r="F74" i="4"/>
  <c r="F82" i="4"/>
  <c r="F90" i="4"/>
  <c r="F98" i="4"/>
  <c r="F106" i="4"/>
  <c r="F114" i="4"/>
  <c r="F122" i="4"/>
  <c r="F130" i="4"/>
  <c r="F138" i="4"/>
  <c r="F146" i="4"/>
  <c r="F154" i="4"/>
  <c r="F165" i="4"/>
  <c r="F178" i="4"/>
  <c r="F194" i="4"/>
  <c r="F210" i="4"/>
  <c r="F226" i="4"/>
  <c r="F242" i="4"/>
  <c r="F258" i="4"/>
  <c r="F277" i="4"/>
  <c r="F299" i="4"/>
  <c r="F320" i="4"/>
  <c r="F341" i="4"/>
  <c r="F363" i="4"/>
  <c r="F384" i="4"/>
  <c r="F405" i="4"/>
  <c r="F427" i="4"/>
  <c r="F448" i="4"/>
  <c r="F469" i="4"/>
  <c r="F491" i="4"/>
  <c r="F512" i="4"/>
  <c r="F533" i="4"/>
  <c r="F555" i="4"/>
  <c r="F576" i="4"/>
  <c r="F597" i="4"/>
  <c r="F619" i="4"/>
  <c r="F640" i="4"/>
  <c r="F661" i="4"/>
  <c r="F683" i="4"/>
  <c r="F704" i="4"/>
  <c r="F725" i="4"/>
  <c r="F747" i="4"/>
  <c r="F768" i="4"/>
  <c r="F800" i="4"/>
  <c r="F832" i="4"/>
  <c r="F864" i="4"/>
  <c r="F896" i="4"/>
  <c r="F928" i="4"/>
  <c r="F969" i="4"/>
  <c r="F1033" i="4"/>
  <c r="F1097" i="4"/>
  <c r="F1161" i="4"/>
  <c r="F1225" i="4"/>
  <c r="F1289" i="4"/>
  <c r="F11" i="4"/>
  <c r="F19" i="4"/>
  <c r="F27" i="4"/>
  <c r="F35" i="4"/>
  <c r="F43" i="4"/>
  <c r="F51" i="4"/>
  <c r="F59" i="4"/>
  <c r="F67" i="4"/>
  <c r="F75" i="4"/>
  <c r="F83" i="4"/>
  <c r="F91" i="4"/>
  <c r="F99" i="4"/>
  <c r="F107" i="4"/>
  <c r="F115" i="4"/>
  <c r="F123" i="4"/>
  <c r="F131" i="4"/>
  <c r="F139" i="4"/>
  <c r="F147" i="4"/>
  <c r="F156" i="4"/>
  <c r="F166" i="4"/>
  <c r="F181" i="4"/>
  <c r="F197" i="4"/>
  <c r="F213" i="4"/>
  <c r="F229" i="4"/>
  <c r="F245" i="4"/>
  <c r="F261" i="4"/>
  <c r="F281" i="4"/>
  <c r="F303" i="4"/>
  <c r="F324" i="4"/>
  <c r="F345" i="4"/>
  <c r="F367" i="4"/>
  <c r="F388" i="4"/>
  <c r="F409" i="4"/>
  <c r="F431" i="4"/>
  <c r="F452" i="4"/>
  <c r="F473" i="4"/>
  <c r="F495" i="4"/>
  <c r="F516" i="4"/>
  <c r="F537" i="4"/>
  <c r="F559" i="4"/>
  <c r="F580" i="4"/>
  <c r="F601" i="4"/>
  <c r="F623" i="4"/>
  <c r="F644" i="4"/>
  <c r="F665" i="4"/>
  <c r="F687" i="4"/>
  <c r="F708" i="4"/>
  <c r="F729" i="4"/>
  <c r="F751" i="4"/>
  <c r="F773" i="4"/>
  <c r="F805" i="4"/>
  <c r="F837" i="4"/>
  <c r="F869" i="4"/>
  <c r="F901" i="4"/>
  <c r="F933" i="4"/>
  <c r="F981" i="4"/>
  <c r="F1045" i="4"/>
  <c r="F1109" i="4"/>
  <c r="F1173" i="4"/>
  <c r="F1237" i="4"/>
  <c r="F1301" i="4"/>
  <c r="F6" i="4"/>
  <c r="F14" i="4"/>
  <c r="F22" i="4"/>
  <c r="F30" i="4"/>
  <c r="F38" i="4"/>
  <c r="F46" i="4"/>
  <c r="F54" i="4"/>
  <c r="F62" i="4"/>
  <c r="F70" i="4"/>
  <c r="F78" i="4"/>
  <c r="F86" i="4"/>
  <c r="F94" i="4"/>
  <c r="F102" i="4"/>
  <c r="F110" i="4"/>
  <c r="F118" i="4"/>
  <c r="F126" i="4"/>
  <c r="F134" i="4"/>
  <c r="F142" i="4"/>
  <c r="F150" i="4"/>
  <c r="F160" i="4"/>
  <c r="F170" i="4"/>
  <c r="F186" i="4"/>
  <c r="F202" i="4"/>
  <c r="F218" i="4"/>
  <c r="F234" i="4"/>
  <c r="F250" i="4"/>
  <c r="F267" i="4"/>
  <c r="F288" i="4"/>
  <c r="F309" i="4"/>
  <c r="F331" i="4"/>
  <c r="F352" i="4"/>
  <c r="F373" i="4"/>
  <c r="F395" i="4"/>
  <c r="F416" i="4"/>
  <c r="F437" i="4"/>
  <c r="F459" i="4"/>
  <c r="F480" i="4"/>
  <c r="F501" i="4"/>
  <c r="F523" i="4"/>
  <c r="F544" i="4"/>
  <c r="F565" i="4"/>
  <c r="F587" i="4"/>
  <c r="F608" i="4"/>
  <c r="F629" i="4"/>
  <c r="F651" i="4"/>
  <c r="F672" i="4"/>
  <c r="F693" i="4"/>
  <c r="F715" i="4"/>
  <c r="F736" i="4"/>
  <c r="F757" i="4"/>
  <c r="F784" i="4"/>
  <c r="F816" i="4"/>
  <c r="F848" i="4"/>
  <c r="F880" i="4"/>
  <c r="F912" i="4"/>
  <c r="F944" i="4"/>
  <c r="F1001" i="4"/>
  <c r="F1065" i="4"/>
  <c r="F1129" i="4"/>
  <c r="F1193" i="4"/>
  <c r="F1257" i="4"/>
  <c r="F1321" i="4"/>
  <c r="F8" i="4"/>
  <c r="F12" i="4"/>
  <c r="F16" i="4"/>
  <c r="F20" i="4"/>
  <c r="F24" i="4"/>
  <c r="F28" i="4"/>
  <c r="F32" i="4"/>
  <c r="F36" i="4"/>
  <c r="F40" i="4"/>
  <c r="F44" i="4"/>
  <c r="F48" i="4"/>
  <c r="F52" i="4"/>
  <c r="F56" i="4"/>
  <c r="F60" i="4"/>
  <c r="F64" i="4"/>
  <c r="F68" i="4"/>
  <c r="F72" i="4"/>
  <c r="F76" i="4"/>
  <c r="F80" i="4"/>
  <c r="F84" i="4"/>
  <c r="F88" i="4"/>
  <c r="F92" i="4"/>
  <c r="F96" i="4"/>
  <c r="F100" i="4"/>
  <c r="F104" i="4"/>
  <c r="F108" i="4"/>
  <c r="F112" i="4"/>
  <c r="F116" i="4"/>
  <c r="F120" i="4"/>
  <c r="F124" i="4"/>
  <c r="F128" i="4"/>
  <c r="F132" i="4"/>
  <c r="F136" i="4"/>
  <c r="F140" i="4"/>
  <c r="F144" i="4"/>
  <c r="F148" i="4"/>
  <c r="F152" i="4"/>
  <c r="F157" i="4"/>
  <c r="F162" i="4"/>
  <c r="F168" i="4"/>
  <c r="F174" i="4"/>
  <c r="F182" i="4"/>
  <c r="F190" i="4"/>
  <c r="F198" i="4"/>
  <c r="F206" i="4"/>
  <c r="F214" i="4"/>
  <c r="F222" i="4"/>
  <c r="F230" i="4"/>
  <c r="F238" i="4"/>
  <c r="F246" i="4"/>
  <c r="F254" i="4"/>
  <c r="F262" i="4"/>
  <c r="F272" i="4"/>
  <c r="F283" i="4"/>
  <c r="F293" i="4"/>
  <c r="F304" i="4"/>
  <c r="F315" i="4"/>
  <c r="F325" i="4"/>
  <c r="F336" i="4"/>
  <c r="F347" i="4"/>
  <c r="F357" i="4"/>
  <c r="F368" i="4"/>
  <c r="F379" i="4"/>
  <c r="F389" i="4"/>
  <c r="F400" i="4"/>
  <c r="F411" i="4"/>
  <c r="F421" i="4"/>
  <c r="F432" i="4"/>
  <c r="F443" i="4"/>
  <c r="F453" i="4"/>
  <c r="F464" i="4"/>
  <c r="F475" i="4"/>
  <c r="F485" i="4"/>
  <c r="F496" i="4"/>
  <c r="F507" i="4"/>
  <c r="F517" i="4"/>
  <c r="F528" i="4"/>
  <c r="F539" i="4"/>
  <c r="F549" i="4"/>
  <c r="F560" i="4"/>
  <c r="F571" i="4"/>
  <c r="F581" i="4"/>
  <c r="F592" i="4"/>
  <c r="F603" i="4"/>
  <c r="F613" i="4"/>
  <c r="F624" i="4"/>
  <c r="F635" i="4"/>
  <c r="F645" i="4"/>
  <c r="F656" i="4"/>
  <c r="F667" i="4"/>
  <c r="F677" i="4"/>
  <c r="F688" i="4"/>
  <c r="F699" i="4"/>
  <c r="F709" i="4"/>
  <c r="F720" i="4"/>
  <c r="F731" i="4"/>
  <c r="F741" i="4"/>
  <c r="F752" i="4"/>
  <c r="F763" i="4"/>
  <c r="F776" i="4"/>
  <c r="F792" i="4"/>
  <c r="F808" i="4"/>
  <c r="F824" i="4"/>
  <c r="F840" i="4"/>
  <c r="F856" i="4"/>
  <c r="F872" i="4"/>
  <c r="F888" i="4"/>
  <c r="F904" i="4"/>
  <c r="F920" i="4"/>
  <c r="F936" i="4"/>
  <c r="F953" i="4"/>
  <c r="F985" i="4"/>
  <c r="F1017" i="4"/>
  <c r="F1049" i="4"/>
  <c r="F1081" i="4"/>
  <c r="F1113" i="4"/>
  <c r="F1145" i="4"/>
  <c r="F1177" i="4"/>
  <c r="F1209" i="4"/>
  <c r="F1241" i="4"/>
  <c r="F1273" i="4"/>
  <c r="F1305" i="4"/>
  <c r="F1347" i="4"/>
  <c r="F1343" i="4"/>
  <c r="F1339" i="4"/>
  <c r="F1335" i="4"/>
  <c r="F1331" i="4"/>
  <c r="F1327" i="4"/>
  <c r="F1323" i="4"/>
  <c r="F1319" i="4"/>
  <c r="F1315" i="4"/>
  <c r="F1311" i="4"/>
  <c r="F1307" i="4"/>
  <c r="F1303" i="4"/>
  <c r="F1299" i="4"/>
  <c r="F1295" i="4"/>
  <c r="F1291" i="4"/>
  <c r="F1287" i="4"/>
  <c r="F1283" i="4"/>
  <c r="F1279" i="4"/>
  <c r="F1275" i="4"/>
  <c r="F1271" i="4"/>
  <c r="F1267" i="4"/>
  <c r="F1263" i="4"/>
  <c r="F1259" i="4"/>
  <c r="F1255" i="4"/>
  <c r="F1251" i="4"/>
  <c r="F1247" i="4"/>
  <c r="F1243" i="4"/>
  <c r="F1239" i="4"/>
  <c r="F1235" i="4"/>
  <c r="F1231" i="4"/>
  <c r="F1227" i="4"/>
  <c r="F1223" i="4"/>
  <c r="F1219" i="4"/>
  <c r="F1215" i="4"/>
  <c r="F1211" i="4"/>
  <c r="F1207" i="4"/>
  <c r="F1203" i="4"/>
  <c r="F1199" i="4"/>
  <c r="F1195" i="4"/>
  <c r="F1191" i="4"/>
  <c r="F1187" i="4"/>
  <c r="F1183" i="4"/>
  <c r="F1179" i="4"/>
  <c r="F1175" i="4"/>
  <c r="F1171" i="4"/>
  <c r="F1167" i="4"/>
  <c r="F1163" i="4"/>
  <c r="F1159" i="4"/>
  <c r="F1155" i="4"/>
  <c r="F1151" i="4"/>
  <c r="F1147" i="4"/>
  <c r="F1143" i="4"/>
  <c r="F1139" i="4"/>
  <c r="F1135" i="4"/>
  <c r="F1131" i="4"/>
  <c r="F1127" i="4"/>
  <c r="F1123" i="4"/>
  <c r="F1119" i="4"/>
  <c r="F1115" i="4"/>
  <c r="F1111" i="4"/>
  <c r="F1107" i="4"/>
  <c r="F1103" i="4"/>
  <c r="F1099" i="4"/>
  <c r="F1095" i="4"/>
  <c r="F1091" i="4"/>
  <c r="F1087" i="4"/>
  <c r="F1083" i="4"/>
  <c r="F1079" i="4"/>
  <c r="F1075" i="4"/>
  <c r="F1071" i="4"/>
  <c r="F1067" i="4"/>
  <c r="F1063" i="4"/>
  <c r="F1059" i="4"/>
  <c r="F1055" i="4"/>
  <c r="F1051" i="4"/>
  <c r="F1047" i="4"/>
  <c r="F1043" i="4"/>
  <c r="F1039" i="4"/>
  <c r="F1035" i="4"/>
  <c r="F1031" i="4"/>
  <c r="F1027" i="4"/>
  <c r="F1023" i="4"/>
  <c r="F1019" i="4"/>
  <c r="F1015" i="4"/>
  <c r="F1011" i="4"/>
  <c r="F1007" i="4"/>
  <c r="F1003" i="4"/>
  <c r="F999" i="4"/>
  <c r="F995" i="4"/>
  <c r="F991" i="4"/>
  <c r="F987" i="4"/>
  <c r="F983" i="4"/>
  <c r="F979" i="4"/>
  <c r="F975" i="4"/>
  <c r="F971" i="4"/>
  <c r="F967" i="4"/>
  <c r="F963" i="4"/>
  <c r="F959" i="4"/>
  <c r="F955" i="4"/>
  <c r="F951" i="4"/>
  <c r="F947" i="4"/>
  <c r="F943" i="4"/>
  <c r="F939" i="4"/>
  <c r="F935" i="4"/>
  <c r="F931" i="4"/>
  <c r="F927" i="4"/>
  <c r="F923" i="4"/>
  <c r="F919" i="4"/>
  <c r="F915" i="4"/>
  <c r="F911" i="4"/>
  <c r="F907" i="4"/>
  <c r="F903" i="4"/>
  <c r="F899" i="4"/>
  <c r="F895" i="4"/>
  <c r="F891" i="4"/>
  <c r="F887" i="4"/>
  <c r="F883" i="4"/>
  <c r="F879" i="4"/>
  <c r="F875" i="4"/>
  <c r="F871" i="4"/>
  <c r="F867" i="4"/>
  <c r="F863" i="4"/>
  <c r="F859" i="4"/>
  <c r="F855" i="4"/>
  <c r="F851" i="4"/>
  <c r="F847" i="4"/>
  <c r="F843" i="4"/>
  <c r="F839" i="4"/>
  <c r="F835" i="4"/>
  <c r="F831" i="4"/>
  <c r="F827" i="4"/>
  <c r="F823" i="4"/>
  <c r="F819" i="4"/>
  <c r="F815" i="4"/>
  <c r="F811" i="4"/>
  <c r="F807" i="4"/>
  <c r="F803" i="4"/>
  <c r="F799" i="4"/>
  <c r="F795" i="4"/>
  <c r="F791" i="4"/>
  <c r="F787" i="4"/>
  <c r="F783" i="4"/>
  <c r="F779" i="4"/>
  <c r="F775" i="4"/>
  <c r="F771" i="4"/>
  <c r="F1346" i="4"/>
  <c r="F1342" i="4"/>
  <c r="F1338" i="4"/>
  <c r="F1334" i="4"/>
  <c r="F1330" i="4"/>
  <c r="F1326" i="4"/>
  <c r="F1322" i="4"/>
  <c r="F1318" i="4"/>
  <c r="F1314" i="4"/>
  <c r="F1310" i="4"/>
  <c r="F1306" i="4"/>
  <c r="F1302" i="4"/>
  <c r="F1298" i="4"/>
  <c r="F1294" i="4"/>
  <c r="F1290" i="4"/>
  <c r="F1286" i="4"/>
  <c r="F1282" i="4"/>
  <c r="F1278" i="4"/>
  <c r="F1274" i="4"/>
  <c r="F1270" i="4"/>
  <c r="F1266" i="4"/>
  <c r="F1262" i="4"/>
  <c r="F1258" i="4"/>
  <c r="F1254" i="4"/>
  <c r="F1250" i="4"/>
  <c r="F1246" i="4"/>
  <c r="F1242" i="4"/>
  <c r="F1238" i="4"/>
  <c r="F1234" i="4"/>
  <c r="F1230" i="4"/>
  <c r="F1226" i="4"/>
  <c r="F1222" i="4"/>
  <c r="F1218" i="4"/>
  <c r="F1214" i="4"/>
  <c r="F1210" i="4"/>
  <c r="F1206" i="4"/>
  <c r="F1202" i="4"/>
  <c r="F1198" i="4"/>
  <c r="F1194" i="4"/>
  <c r="F1190" i="4"/>
  <c r="F1186" i="4"/>
  <c r="F1182" i="4"/>
  <c r="F1178" i="4"/>
  <c r="F1174" i="4"/>
  <c r="F1170" i="4"/>
  <c r="F1166" i="4"/>
  <c r="F1162" i="4"/>
  <c r="F1158" i="4"/>
  <c r="F1154" i="4"/>
  <c r="F1150" i="4"/>
  <c r="F1146" i="4"/>
  <c r="F1142" i="4"/>
  <c r="F1138" i="4"/>
  <c r="F1134" i="4"/>
  <c r="F1130" i="4"/>
  <c r="F1126" i="4"/>
  <c r="F1122" i="4"/>
  <c r="F1118" i="4"/>
  <c r="F1114" i="4"/>
  <c r="F1110" i="4"/>
  <c r="F1106" i="4"/>
  <c r="F1102" i="4"/>
  <c r="F1098" i="4"/>
  <c r="F1094" i="4"/>
  <c r="F1090" i="4"/>
  <c r="F1086" i="4"/>
  <c r="F1082" i="4"/>
  <c r="F1078" i="4"/>
  <c r="F1074" i="4"/>
  <c r="F1070" i="4"/>
  <c r="F1066" i="4"/>
  <c r="F1062" i="4"/>
  <c r="F1058" i="4"/>
  <c r="F1054" i="4"/>
  <c r="F1050" i="4"/>
  <c r="F1046" i="4"/>
  <c r="F1042" i="4"/>
  <c r="F1038" i="4"/>
  <c r="F1034" i="4"/>
  <c r="F1030" i="4"/>
  <c r="F1026" i="4"/>
  <c r="F1022" i="4"/>
  <c r="F1018" i="4"/>
  <c r="F1014" i="4"/>
  <c r="F1010" i="4"/>
  <c r="F1006" i="4"/>
  <c r="F1002" i="4"/>
  <c r="F998" i="4"/>
  <c r="F994" i="4"/>
  <c r="F990" i="4"/>
  <c r="F986" i="4"/>
  <c r="F982" i="4"/>
  <c r="F978" i="4"/>
  <c r="F974" i="4"/>
  <c r="F970" i="4"/>
  <c r="F966" i="4"/>
  <c r="F962" i="4"/>
  <c r="F958" i="4"/>
  <c r="F954" i="4"/>
  <c r="F950" i="4"/>
  <c r="F946" i="4"/>
  <c r="F942" i="4"/>
  <c r="F938" i="4"/>
  <c r="F934" i="4"/>
  <c r="F930" i="4"/>
  <c r="F926" i="4"/>
  <c r="F922" i="4"/>
  <c r="F918" i="4"/>
  <c r="F914" i="4"/>
  <c r="F910" i="4"/>
  <c r="F906" i="4"/>
  <c r="F902" i="4"/>
  <c r="F898" i="4"/>
  <c r="F894" i="4"/>
  <c r="F890" i="4"/>
  <c r="F886" i="4"/>
  <c r="F882" i="4"/>
  <c r="F878" i="4"/>
  <c r="F874" i="4"/>
  <c r="F870" i="4"/>
  <c r="F866" i="4"/>
  <c r="F862" i="4"/>
  <c r="F858" i="4"/>
  <c r="F854" i="4"/>
  <c r="F850" i="4"/>
  <c r="F846" i="4"/>
  <c r="F842" i="4"/>
  <c r="F838" i="4"/>
  <c r="F834" i="4"/>
  <c r="F830" i="4"/>
  <c r="F826" i="4"/>
  <c r="F822" i="4"/>
  <c r="F818" i="4"/>
  <c r="F814" i="4"/>
  <c r="F810" i="4"/>
  <c r="F806" i="4"/>
  <c r="F802" i="4"/>
  <c r="F798" i="4"/>
  <c r="F794" i="4"/>
  <c r="F790" i="4"/>
  <c r="F786" i="4"/>
  <c r="F782" i="4"/>
  <c r="F778" i="4"/>
  <c r="F774" i="4"/>
  <c r="F770" i="4"/>
  <c r="F766" i="4"/>
  <c r="F762" i="4"/>
  <c r="F758" i="4"/>
  <c r="F754" i="4"/>
  <c r="F750" i="4"/>
  <c r="F746" i="4"/>
  <c r="F742" i="4"/>
  <c r="F738" i="4"/>
  <c r="F734" i="4"/>
  <c r="F730" i="4"/>
  <c r="F726" i="4"/>
  <c r="F722" i="4"/>
  <c r="F718" i="4"/>
  <c r="F714" i="4"/>
  <c r="F710" i="4"/>
  <c r="F706" i="4"/>
  <c r="F702" i="4"/>
  <c r="F698" i="4"/>
  <c r="F694" i="4"/>
  <c r="F690" i="4"/>
  <c r="F686" i="4"/>
  <c r="F682" i="4"/>
  <c r="F678" i="4"/>
  <c r="F674" i="4"/>
  <c r="F670" i="4"/>
  <c r="F666" i="4"/>
  <c r="F662" i="4"/>
  <c r="F658" i="4"/>
  <c r="F654" i="4"/>
  <c r="F650" i="4"/>
  <c r="F646" i="4"/>
  <c r="F642" i="4"/>
  <c r="F638" i="4"/>
  <c r="F634" i="4"/>
  <c r="F630" i="4"/>
  <c r="F626" i="4"/>
  <c r="F622" i="4"/>
  <c r="F618" i="4"/>
  <c r="F614" i="4"/>
  <c r="F610" i="4"/>
  <c r="F606" i="4"/>
  <c r="F602" i="4"/>
  <c r="F598" i="4"/>
  <c r="F594" i="4"/>
  <c r="F590" i="4"/>
  <c r="F586" i="4"/>
  <c r="F582" i="4"/>
  <c r="F578" i="4"/>
  <c r="F574" i="4"/>
  <c r="F570" i="4"/>
  <c r="F566" i="4"/>
  <c r="F562" i="4"/>
  <c r="F558" i="4"/>
  <c r="F554" i="4"/>
  <c r="F550" i="4"/>
  <c r="F546" i="4"/>
  <c r="F542" i="4"/>
  <c r="F538" i="4"/>
  <c r="F534" i="4"/>
  <c r="F530" i="4"/>
  <c r="F526" i="4"/>
  <c r="F522" i="4"/>
  <c r="F518" i="4"/>
  <c r="F514" i="4"/>
  <c r="F510" i="4"/>
  <c r="F506" i="4"/>
  <c r="F502" i="4"/>
  <c r="F498" i="4"/>
  <c r="F494" i="4"/>
  <c r="F490" i="4"/>
  <c r="F486" i="4"/>
  <c r="F482" i="4"/>
  <c r="F478" i="4"/>
  <c r="F474" i="4"/>
  <c r="F470" i="4"/>
  <c r="F466" i="4"/>
  <c r="F462" i="4"/>
  <c r="F458" i="4"/>
  <c r="F454" i="4"/>
  <c r="F450" i="4"/>
  <c r="F446" i="4"/>
  <c r="F442" i="4"/>
  <c r="F438" i="4"/>
  <c r="F434" i="4"/>
  <c r="F430" i="4"/>
  <c r="F426" i="4"/>
  <c r="F422" i="4"/>
  <c r="F418" i="4"/>
  <c r="F414" i="4"/>
  <c r="F410" i="4"/>
  <c r="F406" i="4"/>
  <c r="F402" i="4"/>
  <c r="F398" i="4"/>
  <c r="F394" i="4"/>
  <c r="F390" i="4"/>
  <c r="F386" i="4"/>
  <c r="F382" i="4"/>
  <c r="F378" i="4"/>
  <c r="F374" i="4"/>
  <c r="F370" i="4"/>
  <c r="F366" i="4"/>
  <c r="F362" i="4"/>
  <c r="F358" i="4"/>
  <c r="F354" i="4"/>
  <c r="F350" i="4"/>
  <c r="F346" i="4"/>
  <c r="F342" i="4"/>
  <c r="F338" i="4"/>
  <c r="F334" i="4"/>
  <c r="F330" i="4"/>
  <c r="F326" i="4"/>
  <c r="F322" i="4"/>
  <c r="F318" i="4"/>
  <c r="F314" i="4"/>
  <c r="F310" i="4"/>
  <c r="F306" i="4"/>
  <c r="F302" i="4"/>
  <c r="F298" i="4"/>
  <c r="F294" i="4"/>
  <c r="F290" i="4"/>
  <c r="F286" i="4"/>
  <c r="F282" i="4"/>
  <c r="F278" i="4"/>
  <c r="F274" i="4"/>
  <c r="F270" i="4"/>
  <c r="F266" i="4"/>
  <c r="F1348" i="4"/>
  <c r="F1344" i="4"/>
  <c r="F1340" i="4"/>
  <c r="F1336" i="4"/>
  <c r="F1332" i="4"/>
  <c r="F1328" i="4"/>
  <c r="F1324" i="4"/>
  <c r="F1320" i="4"/>
  <c r="F1316" i="4"/>
  <c r="F1312" i="4"/>
  <c r="F1308" i="4"/>
  <c r="F1304" i="4"/>
  <c r="F1300" i="4"/>
  <c r="F1296" i="4"/>
  <c r="F1292" i="4"/>
  <c r="F1288" i="4"/>
  <c r="F1284" i="4"/>
  <c r="F1280" i="4"/>
  <c r="F1276" i="4"/>
  <c r="F1272" i="4"/>
  <c r="F1268" i="4"/>
  <c r="F1264" i="4"/>
  <c r="F1260" i="4"/>
  <c r="F1256" i="4"/>
  <c r="F1252" i="4"/>
  <c r="F1248" i="4"/>
  <c r="F1244" i="4"/>
  <c r="F1240" i="4"/>
  <c r="F1236" i="4"/>
  <c r="F1232" i="4"/>
  <c r="F1228" i="4"/>
  <c r="F1224" i="4"/>
  <c r="F1220" i="4"/>
  <c r="F1216" i="4"/>
  <c r="F1212" i="4"/>
  <c r="F1208" i="4"/>
  <c r="F1204" i="4"/>
  <c r="F1200" i="4"/>
  <c r="F1196" i="4"/>
  <c r="F1192" i="4"/>
  <c r="F1188" i="4"/>
  <c r="F1184" i="4"/>
  <c r="F1180" i="4"/>
  <c r="F1176" i="4"/>
  <c r="F1172" i="4"/>
  <c r="F1168" i="4"/>
  <c r="F1164" i="4"/>
  <c r="F1160" i="4"/>
  <c r="F1156" i="4"/>
  <c r="F1152" i="4"/>
  <c r="F1148" i="4"/>
  <c r="F1144" i="4"/>
  <c r="F1140" i="4"/>
  <c r="F1136" i="4"/>
  <c r="F1132" i="4"/>
  <c r="F1128" i="4"/>
  <c r="F1124" i="4"/>
  <c r="F1120" i="4"/>
  <c r="F1116" i="4"/>
  <c r="F1112" i="4"/>
  <c r="F1108" i="4"/>
  <c r="F1104" i="4"/>
  <c r="F1100" i="4"/>
  <c r="F1096" i="4"/>
  <c r="F1092" i="4"/>
  <c r="F1088" i="4"/>
  <c r="F1084" i="4"/>
  <c r="F1080" i="4"/>
  <c r="F1076" i="4"/>
  <c r="F1072" i="4"/>
  <c r="F1068" i="4"/>
  <c r="F1064" i="4"/>
  <c r="F1060" i="4"/>
  <c r="F1056" i="4"/>
  <c r="F1052" i="4"/>
  <c r="F1048" i="4"/>
  <c r="F1044" i="4"/>
  <c r="F1040" i="4"/>
  <c r="F1036" i="4"/>
  <c r="F1032" i="4"/>
  <c r="F1028" i="4"/>
  <c r="F1024" i="4"/>
  <c r="F1020" i="4"/>
  <c r="F1016" i="4"/>
  <c r="F1012" i="4"/>
  <c r="F1008" i="4"/>
  <c r="F1004" i="4"/>
  <c r="F1000" i="4"/>
  <c r="F996" i="4"/>
  <c r="F992" i="4"/>
  <c r="F988" i="4"/>
  <c r="F984" i="4"/>
  <c r="F980" i="4"/>
  <c r="F976" i="4"/>
  <c r="F972" i="4"/>
  <c r="F968" i="4"/>
  <c r="F964" i="4"/>
  <c r="F960" i="4"/>
  <c r="F956" i="4"/>
  <c r="F952" i="4"/>
  <c r="F1345" i="4"/>
  <c r="F1329" i="4"/>
  <c r="F1313" i="4"/>
  <c r="F1297" i="4"/>
  <c r="F1281" i="4"/>
  <c r="F1265" i="4"/>
  <c r="F1249" i="4"/>
  <c r="F1233" i="4"/>
  <c r="F1217" i="4"/>
  <c r="F1201" i="4"/>
  <c r="F1185" i="4"/>
  <c r="F1169" i="4"/>
  <c r="F1153" i="4"/>
  <c r="F1137" i="4"/>
  <c r="F1121" i="4"/>
  <c r="F1105" i="4"/>
  <c r="F1089" i="4"/>
  <c r="F1073" i="4"/>
  <c r="F1057" i="4"/>
  <c r="F1041" i="4"/>
  <c r="F1025" i="4"/>
  <c r="F1009" i="4"/>
  <c r="F993" i="4"/>
  <c r="F977" i="4"/>
  <c r="F961" i="4"/>
  <c r="F948" i="4"/>
  <c r="F940" i="4"/>
  <c r="F932" i="4"/>
  <c r="F924" i="4"/>
  <c r="F916" i="4"/>
  <c r="F908" i="4"/>
  <c r="F900" i="4"/>
  <c r="F892" i="4"/>
  <c r="F884" i="4"/>
  <c r="F876" i="4"/>
  <c r="F868" i="4"/>
  <c r="F860" i="4"/>
  <c r="F852" i="4"/>
  <c r="F844" i="4"/>
  <c r="F836" i="4"/>
  <c r="F828" i="4"/>
  <c r="F820" i="4"/>
  <c r="F812" i="4"/>
  <c r="F804" i="4"/>
  <c r="F796" i="4"/>
  <c r="F788" i="4"/>
  <c r="F780" i="4"/>
  <c r="F772" i="4"/>
  <c r="F765" i="4"/>
  <c r="F760" i="4"/>
  <c r="F755" i="4"/>
  <c r="F749" i="4"/>
  <c r="F744" i="4"/>
  <c r="F739" i="4"/>
  <c r="F733" i="4"/>
  <c r="F728" i="4"/>
  <c r="F723" i="4"/>
  <c r="F717" i="4"/>
  <c r="F712" i="4"/>
  <c r="F707" i="4"/>
  <c r="F701" i="4"/>
  <c r="F696" i="4"/>
  <c r="F691" i="4"/>
  <c r="F685" i="4"/>
  <c r="F680" i="4"/>
  <c r="F675" i="4"/>
  <c r="F669" i="4"/>
  <c r="F664" i="4"/>
  <c r="F659" i="4"/>
  <c r="F653" i="4"/>
  <c r="F648" i="4"/>
  <c r="F643" i="4"/>
  <c r="F637" i="4"/>
  <c r="F632" i="4"/>
  <c r="F627" i="4"/>
  <c r="F621" i="4"/>
  <c r="F616" i="4"/>
  <c r="F611" i="4"/>
  <c r="F605" i="4"/>
  <c r="F600" i="4"/>
  <c r="F595" i="4"/>
  <c r="F589" i="4"/>
  <c r="F584" i="4"/>
  <c r="F579" i="4"/>
  <c r="F573" i="4"/>
  <c r="F568" i="4"/>
  <c r="F563" i="4"/>
  <c r="F557" i="4"/>
  <c r="F552" i="4"/>
  <c r="F547" i="4"/>
  <c r="F541" i="4"/>
  <c r="F536" i="4"/>
  <c r="F531" i="4"/>
  <c r="F525" i="4"/>
  <c r="F520" i="4"/>
  <c r="F515" i="4"/>
  <c r="F509" i="4"/>
  <c r="F504" i="4"/>
  <c r="F499" i="4"/>
  <c r="F493" i="4"/>
  <c r="F488" i="4"/>
  <c r="F483" i="4"/>
  <c r="F477" i="4"/>
  <c r="F472" i="4"/>
  <c r="F467" i="4"/>
  <c r="F461" i="4"/>
  <c r="F456" i="4"/>
  <c r="F451" i="4"/>
  <c r="F445" i="4"/>
  <c r="F440" i="4"/>
  <c r="F435" i="4"/>
  <c r="F429" i="4"/>
  <c r="F424" i="4"/>
  <c r="F419" i="4"/>
  <c r="F413" i="4"/>
  <c r="F408" i="4"/>
  <c r="F403" i="4"/>
  <c r="F397" i="4"/>
  <c r="F392" i="4"/>
  <c r="F387" i="4"/>
  <c r="F381" i="4"/>
  <c r="F376" i="4"/>
  <c r="F371" i="4"/>
  <c r="F365" i="4"/>
  <c r="F360" i="4"/>
  <c r="F355" i="4"/>
  <c r="F349" i="4"/>
  <c r="F344" i="4"/>
  <c r="F339" i="4"/>
  <c r="F333" i="4"/>
  <c r="F328" i="4"/>
  <c r="F323" i="4"/>
  <c r="F317" i="4"/>
  <c r="F312" i="4"/>
  <c r="F307" i="4"/>
  <c r="F301" i="4"/>
  <c r="F296" i="4"/>
  <c r="F291" i="4"/>
  <c r="F285" i="4"/>
  <c r="F280" i="4"/>
  <c r="F275" i="4"/>
  <c r="F269" i="4"/>
  <c r="F264" i="4"/>
  <c r="F260" i="4"/>
  <c r="F256" i="4"/>
  <c r="F252" i="4"/>
  <c r="F248" i="4"/>
  <c r="F244" i="4"/>
  <c r="F240" i="4"/>
  <c r="F236" i="4"/>
  <c r="F232" i="4"/>
  <c r="F228" i="4"/>
  <c r="F224" i="4"/>
  <c r="F220" i="4"/>
  <c r="F216" i="4"/>
  <c r="F212" i="4"/>
  <c r="F208" i="4"/>
  <c r="F204" i="4"/>
  <c r="F200" i="4"/>
  <c r="F196" i="4"/>
  <c r="F192" i="4"/>
  <c r="F188" i="4"/>
  <c r="F184" i="4"/>
  <c r="F180" i="4"/>
  <c r="F176" i="4"/>
  <c r="F172" i="4"/>
  <c r="F1341" i="4"/>
  <c r="F1325" i="4"/>
  <c r="F1309" i="4"/>
  <c r="F1293" i="4"/>
  <c r="F1277" i="4"/>
  <c r="F1261" i="4"/>
  <c r="F1245" i="4"/>
  <c r="F1229" i="4"/>
  <c r="F1213" i="4"/>
  <c r="F1197" i="4"/>
  <c r="F1181" i="4"/>
  <c r="F1165" i="4"/>
  <c r="F1149" i="4"/>
  <c r="F1133" i="4"/>
  <c r="F1117" i="4"/>
  <c r="F1101" i="4"/>
  <c r="F1085" i="4"/>
  <c r="F1069" i="4"/>
  <c r="F1053" i="4"/>
  <c r="F1037" i="4"/>
  <c r="F1021" i="4"/>
  <c r="F1005" i="4"/>
  <c r="F989" i="4"/>
  <c r="F973" i="4"/>
  <c r="F957" i="4"/>
  <c r="F945" i="4"/>
  <c r="F937" i="4"/>
  <c r="F929" i="4"/>
  <c r="F921" i="4"/>
  <c r="F913" i="4"/>
  <c r="F905" i="4"/>
  <c r="F897" i="4"/>
  <c r="F889" i="4"/>
  <c r="F881" i="4"/>
  <c r="F873" i="4"/>
  <c r="F865" i="4"/>
  <c r="F857" i="4"/>
  <c r="F849" i="4"/>
  <c r="F841" i="4"/>
  <c r="F833" i="4"/>
  <c r="F825" i="4"/>
  <c r="F817" i="4"/>
  <c r="F809" i="4"/>
  <c r="F801" i="4"/>
  <c r="F793" i="4"/>
  <c r="F785" i="4"/>
  <c r="F777" i="4"/>
  <c r="F769" i="4"/>
  <c r="F764" i="4"/>
  <c r="F759" i="4"/>
  <c r="F753" i="4"/>
  <c r="F748" i="4"/>
  <c r="F743" i="4"/>
  <c r="F737" i="4"/>
  <c r="F732" i="4"/>
  <c r="F727" i="4"/>
  <c r="F721" i="4"/>
  <c r="F716" i="4"/>
  <c r="F711" i="4"/>
  <c r="F705" i="4"/>
  <c r="F700" i="4"/>
  <c r="F695" i="4"/>
  <c r="F689" i="4"/>
  <c r="F684" i="4"/>
  <c r="F679" i="4"/>
  <c r="F673" i="4"/>
  <c r="F668" i="4"/>
  <c r="F663" i="4"/>
  <c r="F657" i="4"/>
  <c r="F652" i="4"/>
  <c r="F647" i="4"/>
  <c r="F641" i="4"/>
  <c r="F636" i="4"/>
  <c r="F631" i="4"/>
  <c r="F625" i="4"/>
  <c r="F620" i="4"/>
  <c r="F615" i="4"/>
  <c r="F609" i="4"/>
  <c r="F604" i="4"/>
  <c r="F599" i="4"/>
  <c r="F593" i="4"/>
  <c r="F588" i="4"/>
  <c r="F583" i="4"/>
  <c r="F577" i="4"/>
  <c r="F572" i="4"/>
  <c r="F567" i="4"/>
  <c r="F561" i="4"/>
  <c r="F556" i="4"/>
  <c r="F551" i="4"/>
  <c r="F545" i="4"/>
  <c r="F540" i="4"/>
  <c r="F535" i="4"/>
  <c r="F529" i="4"/>
  <c r="F524" i="4"/>
  <c r="F519" i="4"/>
  <c r="F513" i="4"/>
  <c r="F508" i="4"/>
  <c r="F503" i="4"/>
  <c r="F497" i="4"/>
  <c r="F492" i="4"/>
  <c r="F487" i="4"/>
  <c r="F481" i="4"/>
  <c r="F476" i="4"/>
  <c r="F471" i="4"/>
  <c r="F465" i="4"/>
  <c r="F460" i="4"/>
  <c r="F455" i="4"/>
  <c r="F449" i="4"/>
  <c r="F444" i="4"/>
  <c r="F439" i="4"/>
  <c r="F433" i="4"/>
  <c r="F428" i="4"/>
  <c r="F423" i="4"/>
  <c r="F417" i="4"/>
  <c r="F412" i="4"/>
  <c r="F407" i="4"/>
  <c r="F401" i="4"/>
  <c r="F396" i="4"/>
  <c r="F391" i="4"/>
  <c r="F385" i="4"/>
  <c r="F380" i="4"/>
  <c r="F375" i="4"/>
  <c r="F369" i="4"/>
  <c r="F364" i="4"/>
  <c r="F359" i="4"/>
  <c r="F353" i="4"/>
  <c r="F348" i="4"/>
  <c r="F343" i="4"/>
  <c r="F337" i="4"/>
  <c r="F332" i="4"/>
  <c r="F327" i="4"/>
  <c r="F321" i="4"/>
  <c r="F316" i="4"/>
  <c r="F311" i="4"/>
  <c r="F305" i="4"/>
  <c r="F300" i="4"/>
  <c r="F295" i="4"/>
  <c r="F289" i="4"/>
  <c r="F284" i="4"/>
  <c r="F279" i="4"/>
  <c r="F273" i="4"/>
  <c r="F268" i="4"/>
  <c r="F263" i="4"/>
  <c r="F259" i="4"/>
  <c r="F255" i="4"/>
  <c r="F251" i="4"/>
  <c r="F247" i="4"/>
  <c r="F243" i="4"/>
  <c r="F239" i="4"/>
  <c r="F235" i="4"/>
  <c r="F231" i="4"/>
  <c r="F227" i="4"/>
  <c r="F223" i="4"/>
  <c r="F219" i="4"/>
  <c r="F215" i="4"/>
  <c r="F211" i="4"/>
  <c r="F207" i="4"/>
  <c r="F203" i="4"/>
  <c r="F199" i="4"/>
  <c r="F195" i="4"/>
  <c r="F191" i="4"/>
  <c r="F187" i="4"/>
  <c r="F183" i="4"/>
  <c r="F179" i="4"/>
  <c r="F175" i="4"/>
  <c r="F171" i="4"/>
  <c r="F167" i="4"/>
  <c r="F163" i="4"/>
  <c r="F159" i="4"/>
  <c r="F155" i="4"/>
  <c r="F9" i="4"/>
  <c r="F13" i="4"/>
  <c r="F17" i="4"/>
  <c r="F21" i="4"/>
  <c r="F25" i="4"/>
  <c r="F29" i="4"/>
  <c r="F33" i="4"/>
  <c r="F37" i="4"/>
  <c r="F41" i="4"/>
  <c r="F45" i="4"/>
  <c r="F49" i="4"/>
  <c r="F53" i="4"/>
  <c r="F57" i="4"/>
  <c r="F61" i="4"/>
  <c r="F65" i="4"/>
  <c r="F69" i="4"/>
  <c r="F73" i="4"/>
  <c r="F77" i="4"/>
  <c r="F81" i="4"/>
  <c r="F85" i="4"/>
  <c r="F89" i="4"/>
  <c r="F93" i="4"/>
  <c r="F97" i="4"/>
  <c r="F101" i="4"/>
  <c r="F105" i="4"/>
  <c r="F109" i="4"/>
  <c r="F113" i="4"/>
  <c r="F117" i="4"/>
  <c r="F121" i="4"/>
  <c r="F125" i="4"/>
  <c r="F129" i="4"/>
  <c r="F133" i="4"/>
  <c r="F137" i="4"/>
  <c r="F141" i="4"/>
  <c r="F145" i="4"/>
  <c r="F149" i="4"/>
  <c r="F153" i="4"/>
  <c r="F158" i="4"/>
  <c r="F164" i="4"/>
  <c r="F169" i="4"/>
  <c r="F177" i="4"/>
  <c r="F185" i="4"/>
  <c r="F193" i="4"/>
  <c r="F201" i="4"/>
  <c r="F209" i="4"/>
  <c r="F217" i="4"/>
  <c r="F225" i="4"/>
  <c r="F233" i="4"/>
  <c r="F241" i="4"/>
  <c r="F249" i="4"/>
  <c r="F257" i="4"/>
  <c r="F265" i="4"/>
  <c r="F276" i="4"/>
  <c r="F287" i="4"/>
  <c r="F297" i="4"/>
  <c r="F308" i="4"/>
  <c r="F319" i="4"/>
  <c r="F329" i="4"/>
  <c r="F340" i="4"/>
  <c r="F351" i="4"/>
  <c r="F361" i="4"/>
  <c r="F372" i="4"/>
  <c r="F383" i="4"/>
  <c r="F393" i="4"/>
  <c r="F404" i="4"/>
  <c r="F415" i="4"/>
  <c r="F425" i="4"/>
  <c r="F436" i="4"/>
  <c r="F447" i="4"/>
  <c r="F457" i="4"/>
  <c r="F468" i="4"/>
  <c r="F479" i="4"/>
  <c r="F489" i="4"/>
  <c r="F500" i="4"/>
  <c r="F511" i="4"/>
  <c r="F521" i="4"/>
  <c r="F532" i="4"/>
  <c r="F543" i="4"/>
  <c r="F553" i="4"/>
  <c r="F564" i="4"/>
  <c r="F575" i="4"/>
  <c r="F585" i="4"/>
  <c r="F596" i="4"/>
  <c r="F607" i="4"/>
  <c r="F617" i="4"/>
  <c r="F628" i="4"/>
  <c r="F639" i="4"/>
  <c r="F649" i="4"/>
  <c r="F660" i="4"/>
  <c r="F671" i="4"/>
  <c r="F681" i="4"/>
  <c r="F692" i="4"/>
  <c r="F703" i="4"/>
  <c r="F713" i="4"/>
  <c r="F724" i="4"/>
  <c r="F735" i="4"/>
  <c r="F745" i="4"/>
  <c r="F756" i="4"/>
  <c r="F767" i="4"/>
  <c r="F781" i="4"/>
  <c r="F797" i="4"/>
  <c r="F813" i="4"/>
  <c r="F829" i="4"/>
  <c r="F845" i="4"/>
  <c r="F861" i="4"/>
  <c r="F877" i="4"/>
  <c r="F893" i="4"/>
  <c r="F909" i="4"/>
  <c r="F925" i="4"/>
  <c r="F941" i="4"/>
  <c r="F965" i="4"/>
  <c r="F997" i="4"/>
  <c r="F1029" i="4"/>
  <c r="F1061" i="4"/>
  <c r="F1093" i="4"/>
  <c r="F1125" i="4"/>
  <c r="F1157" i="4"/>
  <c r="F1189" i="4"/>
  <c r="F1221" i="4"/>
  <c r="F1253" i="4"/>
  <c r="F1285" i="4"/>
  <c r="F1317" i="4"/>
  <c r="F1349" i="4"/>
  <c r="AC10" i="1"/>
  <c r="AC14" i="1"/>
  <c r="AC18" i="1"/>
  <c r="AC22" i="1"/>
  <c r="AC26" i="1"/>
  <c r="AC30" i="1"/>
  <c r="AC34" i="1"/>
  <c r="AC38" i="1"/>
  <c r="AC42" i="1"/>
  <c r="AC46" i="1"/>
  <c r="AC50" i="1"/>
  <c r="AC54" i="1"/>
  <c r="AC58" i="1"/>
  <c r="AC62" i="1"/>
  <c r="AC66" i="1"/>
  <c r="AC70" i="1"/>
  <c r="AC74" i="1"/>
  <c r="AC78" i="1"/>
  <c r="AC82" i="1"/>
  <c r="AC86" i="1"/>
  <c r="AC90" i="1"/>
  <c r="AC94" i="1"/>
  <c r="AC98" i="1"/>
  <c r="AC102" i="1"/>
  <c r="AC106" i="1"/>
  <c r="AC114" i="1"/>
  <c r="AC122" i="1"/>
  <c r="AC130" i="1"/>
  <c r="AC138" i="1"/>
  <c r="AC147" i="1"/>
  <c r="AC163" i="1"/>
  <c r="AC179" i="1"/>
  <c r="AC195" i="1"/>
  <c r="AC211" i="1"/>
  <c r="AC227" i="1"/>
  <c r="AC243" i="1"/>
  <c r="AC259" i="1"/>
  <c r="AC275" i="1"/>
  <c r="AC291" i="1"/>
  <c r="AC307" i="1"/>
  <c r="AC323" i="1"/>
  <c r="AC339" i="1"/>
  <c r="AC355" i="1"/>
  <c r="AC371" i="1"/>
  <c r="AC387" i="1"/>
  <c r="AC403" i="1"/>
  <c r="AC419" i="1"/>
  <c r="AC435" i="1"/>
  <c r="AC451" i="1"/>
  <c r="AC467" i="1"/>
  <c r="AC483" i="1"/>
  <c r="AC499" i="1"/>
  <c r="AC515" i="1"/>
  <c r="AC531" i="1"/>
  <c r="AC547" i="1"/>
  <c r="AC563" i="1"/>
  <c r="AC579" i="1"/>
  <c r="AC595" i="1"/>
  <c r="AC611" i="1"/>
  <c r="AC627" i="1"/>
  <c r="AC643" i="1"/>
  <c r="AC659" i="1"/>
  <c r="AC679" i="1"/>
  <c r="AC701" i="1"/>
  <c r="AC722" i="1"/>
  <c r="AC743" i="1"/>
  <c r="AC765" i="1"/>
  <c r="AC786" i="1"/>
  <c r="AC815" i="1"/>
  <c r="AC11" i="1"/>
  <c r="AC15" i="1"/>
  <c r="AC19" i="1"/>
  <c r="AC23" i="1"/>
  <c r="AC27" i="1"/>
  <c r="AC31" i="1"/>
  <c r="AC35" i="1"/>
  <c r="AC39" i="1"/>
  <c r="AC43" i="1"/>
  <c r="AC47" i="1"/>
  <c r="AC51" i="1"/>
  <c r="AC55" i="1"/>
  <c r="AC59" i="1"/>
  <c r="AC63" i="1"/>
  <c r="AC67" i="1"/>
  <c r="AC71" i="1"/>
  <c r="AC75" i="1"/>
  <c r="AC79" i="1"/>
  <c r="AC83" i="1"/>
  <c r="AC87" i="1"/>
  <c r="AC91" i="1"/>
  <c r="AC95" i="1"/>
  <c r="AC99" i="1"/>
  <c r="AC103" i="1"/>
  <c r="AC107" i="1"/>
  <c r="AC115" i="1"/>
  <c r="AC123" i="1"/>
  <c r="AC131" i="1"/>
  <c r="AC139" i="1"/>
  <c r="AC151" i="1"/>
  <c r="AC167" i="1"/>
  <c r="AC183" i="1"/>
  <c r="AC199" i="1"/>
  <c r="AC215" i="1"/>
  <c r="AC231" i="1"/>
  <c r="AC247" i="1"/>
  <c r="AC263" i="1"/>
  <c r="AC279" i="1"/>
  <c r="AC295" i="1"/>
  <c r="AC311" i="1"/>
  <c r="AC327" i="1"/>
  <c r="AC343" i="1"/>
  <c r="AC359" i="1"/>
  <c r="AC375" i="1"/>
  <c r="AC391" i="1"/>
  <c r="AC407" i="1"/>
  <c r="AC423" i="1"/>
  <c r="AC439" i="1"/>
  <c r="AC455" i="1"/>
  <c r="AC471" i="1"/>
  <c r="AC487" i="1"/>
  <c r="AC503" i="1"/>
  <c r="AC519" i="1"/>
  <c r="AC535" i="1"/>
  <c r="AC551" i="1"/>
  <c r="AC567" i="1"/>
  <c r="AC583" i="1"/>
  <c r="AC599" i="1"/>
  <c r="AC615" i="1"/>
  <c r="AC631" i="1"/>
  <c r="AC647" i="1"/>
  <c r="AC663" i="1"/>
  <c r="AC685" i="1"/>
  <c r="AC706" i="1"/>
  <c r="AC727" i="1"/>
  <c r="AC749" i="1"/>
  <c r="AC770" i="1"/>
  <c r="AC791" i="1"/>
  <c r="L1301" i="4"/>
  <c r="L1297" i="4"/>
  <c r="L1293" i="4"/>
  <c r="L1289" i="4"/>
  <c r="L1285" i="4"/>
  <c r="L1281" i="4"/>
  <c r="L1277" i="4"/>
  <c r="L1273" i="4"/>
  <c r="L1269" i="4"/>
  <c r="L1265" i="4"/>
  <c r="L1261" i="4"/>
  <c r="L1257" i="4"/>
  <c r="L1253" i="4"/>
  <c r="L1249" i="4"/>
  <c r="L1245" i="4"/>
  <c r="L1241" i="4"/>
  <c r="L1237" i="4"/>
  <c r="L1233" i="4"/>
  <c r="L1229" i="4"/>
  <c r="L1225" i="4"/>
  <c r="L1221" i="4"/>
  <c r="L1217" i="4"/>
  <c r="L1213" i="4"/>
  <c r="L1209" i="4"/>
  <c r="L1205" i="4"/>
  <c r="L1201" i="4"/>
  <c r="L1197" i="4"/>
  <c r="L1193" i="4"/>
  <c r="L1189" i="4"/>
  <c r="L1185" i="4"/>
  <c r="L1181" i="4"/>
  <c r="L1177" i="4"/>
  <c r="L1173" i="4"/>
  <c r="L1169" i="4"/>
  <c r="L1165" i="4"/>
  <c r="L1161" i="4"/>
  <c r="L1157" i="4"/>
  <c r="L1153" i="4"/>
  <c r="L1149" i="4"/>
  <c r="L1145" i="4"/>
  <c r="L1141" i="4"/>
  <c r="L1137" i="4"/>
  <c r="L1133" i="4"/>
  <c r="L1129" i="4"/>
  <c r="L1125" i="4"/>
  <c r="L1121" i="4"/>
  <c r="L1117" i="4"/>
  <c r="L1113" i="4"/>
  <c r="L1109" i="4"/>
  <c r="L1105" i="4"/>
  <c r="L1101" i="4"/>
  <c r="L1097" i="4"/>
  <c r="L1093" i="4"/>
  <c r="L1089" i="4"/>
  <c r="L1085" i="4"/>
  <c r="L1081" i="4"/>
  <c r="L1077" i="4"/>
  <c r="L1073" i="4"/>
  <c r="L1069" i="4"/>
  <c r="L1065" i="4"/>
  <c r="L1061" i="4"/>
  <c r="L1057" i="4"/>
  <c r="L1053" i="4"/>
  <c r="L1049" i="4"/>
  <c r="L1045" i="4"/>
  <c r="L1041" i="4"/>
  <c r="L1037" i="4"/>
  <c r="L1033" i="4"/>
  <c r="L1029" i="4"/>
  <c r="L1025" i="4"/>
  <c r="L1021" i="4"/>
  <c r="L1017" i="4"/>
  <c r="L1013" i="4"/>
  <c r="L1009" i="4"/>
  <c r="L1005" i="4"/>
  <c r="L1001" i="4"/>
  <c r="L997" i="4"/>
  <c r="L993" i="4"/>
  <c r="L989" i="4"/>
  <c r="L985" i="4"/>
  <c r="L981" i="4"/>
  <c r="L977" i="4"/>
  <c r="L973" i="4"/>
  <c r="L969" i="4"/>
  <c r="L965" i="4"/>
  <c r="L1300" i="4"/>
  <c r="L1296" i="4"/>
  <c r="L1292" i="4"/>
  <c r="L1288" i="4"/>
  <c r="G1286" i="6" s="1"/>
  <c r="L1284" i="4"/>
  <c r="L1280" i="4"/>
  <c r="L1276" i="4"/>
  <c r="L1272" i="4"/>
  <c r="L1268" i="4"/>
  <c r="L1264" i="4"/>
  <c r="G1262" i="6" s="1"/>
  <c r="L1260" i="4"/>
  <c r="L1256" i="4"/>
  <c r="L1252" i="4"/>
  <c r="L1248" i="4"/>
  <c r="L1244" i="4"/>
  <c r="L1240" i="4"/>
  <c r="G1238" i="6" s="1"/>
  <c r="L1236" i="4"/>
  <c r="L1232" i="4"/>
  <c r="L1228" i="4"/>
  <c r="L1224" i="4"/>
  <c r="L1220" i="4"/>
  <c r="L1216" i="4"/>
  <c r="G1214" i="6" s="1"/>
  <c r="L1212" i="4"/>
  <c r="L1208" i="4"/>
  <c r="L1204" i="4"/>
  <c r="L1200" i="4"/>
  <c r="L1196" i="4"/>
  <c r="L1192" i="4"/>
  <c r="G1190" i="6" s="1"/>
  <c r="L1188" i="4"/>
  <c r="L1184" i="4"/>
  <c r="L1180" i="4"/>
  <c r="L1176" i="4"/>
  <c r="L1172" i="4"/>
  <c r="L1168" i="4"/>
  <c r="G1166" i="6" s="1"/>
  <c r="L1164" i="4"/>
  <c r="L1160" i="4"/>
  <c r="L1156" i="4"/>
  <c r="L1152" i="4"/>
  <c r="L1148" i="4"/>
  <c r="L1144" i="4"/>
  <c r="G1142" i="6" s="1"/>
  <c r="L1140" i="4"/>
  <c r="L1136" i="4"/>
  <c r="L1132" i="4"/>
  <c r="L1128" i="4"/>
  <c r="L1124" i="4"/>
  <c r="L1120" i="4"/>
  <c r="G1118" i="6" s="1"/>
  <c r="L1116" i="4"/>
  <c r="L1112" i="4"/>
  <c r="L1108" i="4"/>
  <c r="L1104" i="4"/>
  <c r="L1100" i="4"/>
  <c r="L1096" i="4"/>
  <c r="G1094" i="6" s="1"/>
  <c r="L1092" i="4"/>
  <c r="L1088" i="4"/>
  <c r="L1084" i="4"/>
  <c r="L1080" i="4"/>
  <c r="L1076" i="4"/>
  <c r="L1072" i="4"/>
  <c r="G1070" i="6" s="1"/>
  <c r="L1068" i="4"/>
  <c r="L1064" i="4"/>
  <c r="L1060" i="4"/>
  <c r="L1056" i="4"/>
  <c r="L1052" i="4"/>
  <c r="L1048" i="4"/>
  <c r="G1046" i="6" s="1"/>
  <c r="L1044" i="4"/>
  <c r="L1040" i="4"/>
  <c r="L1036" i="4"/>
  <c r="L1032" i="4"/>
  <c r="L1028" i="4"/>
  <c r="L1024" i="4"/>
  <c r="G1022" i="6" s="1"/>
  <c r="L1020" i="4"/>
  <c r="L1016" i="4"/>
  <c r="L1012" i="4"/>
  <c r="L1008" i="4"/>
  <c r="L1004" i="4"/>
  <c r="L1299" i="4"/>
  <c r="L1295" i="4"/>
  <c r="L1291" i="4"/>
  <c r="L1287" i="4"/>
  <c r="L1283" i="4"/>
  <c r="L1279" i="4"/>
  <c r="L1275" i="4"/>
  <c r="L1271" i="4"/>
  <c r="L1267" i="4"/>
  <c r="L1263" i="4"/>
  <c r="L1259" i="4"/>
  <c r="L1255" i="4"/>
  <c r="L1251" i="4"/>
  <c r="L1247" i="4"/>
  <c r="L1243" i="4"/>
  <c r="L1239" i="4"/>
  <c r="L1235" i="4"/>
  <c r="L1231" i="4"/>
  <c r="L1227" i="4"/>
  <c r="L1223" i="4"/>
  <c r="L1219" i="4"/>
  <c r="L1215" i="4"/>
  <c r="L1211" i="4"/>
  <c r="L1207" i="4"/>
  <c r="L1203" i="4"/>
  <c r="L1199" i="4"/>
  <c r="L1195" i="4"/>
  <c r="L1191" i="4"/>
  <c r="L1187" i="4"/>
  <c r="L1183" i="4"/>
  <c r="L1179" i="4"/>
  <c r="L1175" i="4"/>
  <c r="L1171" i="4"/>
  <c r="L1167" i="4"/>
  <c r="L1163" i="4"/>
  <c r="L1159" i="4"/>
  <c r="L1155" i="4"/>
  <c r="L1151" i="4"/>
  <c r="L1147" i="4"/>
  <c r="L1143" i="4"/>
  <c r="L1139" i="4"/>
  <c r="L1135" i="4"/>
  <c r="L1131" i="4"/>
  <c r="L1127" i="4"/>
  <c r="L1123" i="4"/>
  <c r="L1119" i="4"/>
  <c r="L1115" i="4"/>
  <c r="L1111" i="4"/>
  <c r="L1107" i="4"/>
  <c r="L1103" i="4"/>
  <c r="L1099" i="4"/>
  <c r="L1095" i="4"/>
  <c r="L1091" i="4"/>
  <c r="L1087" i="4"/>
  <c r="L1083" i="4"/>
  <c r="L1079" i="4"/>
  <c r="L1075" i="4"/>
  <c r="L1298" i="4"/>
  <c r="L1294" i="4"/>
  <c r="L1290" i="4"/>
  <c r="L1286" i="4"/>
  <c r="L1282" i="4"/>
  <c r="L1278" i="4"/>
  <c r="L1274" i="4"/>
  <c r="L1270" i="4"/>
  <c r="L1266" i="4"/>
  <c r="L1262" i="4"/>
  <c r="L1258" i="4"/>
  <c r="L1254" i="4"/>
  <c r="L1250" i="4"/>
  <c r="L1246" i="4"/>
  <c r="L1242" i="4"/>
  <c r="L1238" i="4"/>
  <c r="L1234" i="4"/>
  <c r="L1230" i="4"/>
  <c r="L1226" i="4"/>
  <c r="L1222" i="4"/>
  <c r="L1218" i="4"/>
  <c r="L1214" i="4"/>
  <c r="L1210" i="4"/>
  <c r="L1206" i="4"/>
  <c r="L1202" i="4"/>
  <c r="L1198" i="4"/>
  <c r="L1194" i="4"/>
  <c r="L1190" i="4"/>
  <c r="L1186" i="4"/>
  <c r="L1182" i="4"/>
  <c r="L1178" i="4"/>
  <c r="L1174" i="4"/>
  <c r="L1170" i="4"/>
  <c r="L1166" i="4"/>
  <c r="L1162" i="4"/>
  <c r="L1158" i="4"/>
  <c r="L1154" i="4"/>
  <c r="L1150" i="4"/>
  <c r="L1146" i="4"/>
  <c r="L1142" i="4"/>
  <c r="L1138" i="4"/>
  <c r="L1134" i="4"/>
  <c r="L1130" i="4"/>
  <c r="L1126" i="4"/>
  <c r="L1122" i="4"/>
  <c r="L1118" i="4"/>
  <c r="L1114" i="4"/>
  <c r="L1110" i="4"/>
  <c r="L1106" i="4"/>
  <c r="L1102" i="4"/>
  <c r="L1098" i="4"/>
  <c r="L1094" i="4"/>
  <c r="L1090" i="4"/>
  <c r="L1086" i="4"/>
  <c r="L1082" i="4"/>
  <c r="L1078" i="4"/>
  <c r="L1074" i="4"/>
  <c r="L1070" i="4"/>
  <c r="L1066" i="4"/>
  <c r="L1062" i="4"/>
  <c r="L1058" i="4"/>
  <c r="L1054" i="4"/>
  <c r="L1050" i="4"/>
  <c r="L1046" i="4"/>
  <c r="L1042" i="4"/>
  <c r="L1038" i="4"/>
  <c r="L1034" i="4"/>
  <c r="L1071" i="4"/>
  <c r="L1055" i="4"/>
  <c r="L1039" i="4"/>
  <c r="L1027" i="4"/>
  <c r="L1019" i="4"/>
  <c r="L1011" i="4"/>
  <c r="L1003" i="4"/>
  <c r="L998" i="4"/>
  <c r="L992" i="4"/>
  <c r="L987" i="4"/>
  <c r="L982" i="4"/>
  <c r="L976" i="4"/>
  <c r="G974" i="6" s="1"/>
  <c r="L971" i="4"/>
  <c r="L966" i="4"/>
  <c r="L961" i="4"/>
  <c r="L957" i="4"/>
  <c r="L953" i="4"/>
  <c r="L949" i="4"/>
  <c r="L945" i="4"/>
  <c r="L941" i="4"/>
  <c r="L937" i="4"/>
  <c r="L933" i="4"/>
  <c r="L929" i="4"/>
  <c r="L925" i="4"/>
  <c r="L921" i="4"/>
  <c r="L917" i="4"/>
  <c r="L913" i="4"/>
  <c r="L909" i="4"/>
  <c r="L905" i="4"/>
  <c r="L901" i="4"/>
  <c r="L897" i="4"/>
  <c r="L893" i="4"/>
  <c r="L889" i="4"/>
  <c r="L885" i="4"/>
  <c r="L881" i="4"/>
  <c r="L877" i="4"/>
  <c r="L873" i="4"/>
  <c r="L869" i="4"/>
  <c r="L865" i="4"/>
  <c r="L861" i="4"/>
  <c r="L857" i="4"/>
  <c r="L853" i="4"/>
  <c r="L849" i="4"/>
  <c r="L845" i="4"/>
  <c r="L841" i="4"/>
  <c r="L837" i="4"/>
  <c r="L833" i="4"/>
  <c r="L829" i="4"/>
  <c r="L825" i="4"/>
  <c r="L821" i="4"/>
  <c r="L817" i="4"/>
  <c r="L813" i="4"/>
  <c r="L809" i="4"/>
  <c r="L805" i="4"/>
  <c r="L801" i="4"/>
  <c r="L797" i="4"/>
  <c r="L793" i="4"/>
  <c r="L789" i="4"/>
  <c r="L785" i="4"/>
  <c r="L781" i="4"/>
  <c r="L777" i="4"/>
  <c r="L773" i="4"/>
  <c r="L769" i="4"/>
  <c r="L765" i="4"/>
  <c r="L761" i="4"/>
  <c r="L757" i="4"/>
  <c r="L753" i="4"/>
  <c r="L749" i="4"/>
  <c r="L745" i="4"/>
  <c r="L741" i="4"/>
  <c r="L737" i="4"/>
  <c r="L733" i="4"/>
  <c r="L729" i="4"/>
  <c r="L725" i="4"/>
  <c r="L721" i="4"/>
  <c r="L717" i="4"/>
  <c r="L713" i="4"/>
  <c r="L709" i="4"/>
  <c r="L705" i="4"/>
  <c r="L701" i="4"/>
  <c r="L697" i="4"/>
  <c r="L693" i="4"/>
  <c r="L689" i="4"/>
  <c r="L685" i="4"/>
  <c r="L681" i="4"/>
  <c r="L677" i="4"/>
  <c r="L1067" i="4"/>
  <c r="L1051" i="4"/>
  <c r="L1035" i="4"/>
  <c r="L1026" i="4"/>
  <c r="L1018" i="4"/>
  <c r="L1010" i="4"/>
  <c r="L1002" i="4"/>
  <c r="L996" i="4"/>
  <c r="L991" i="4"/>
  <c r="L986" i="4"/>
  <c r="L980" i="4"/>
  <c r="L975" i="4"/>
  <c r="L970" i="4"/>
  <c r="L964" i="4"/>
  <c r="L960" i="4"/>
  <c r="L956" i="4"/>
  <c r="L952" i="4"/>
  <c r="G950" i="6" s="1"/>
  <c r="L948" i="4"/>
  <c r="L944" i="4"/>
  <c r="L940" i="4"/>
  <c r="L936" i="4"/>
  <c r="L932" i="4"/>
  <c r="L928" i="4"/>
  <c r="G926" i="6" s="1"/>
  <c r="L924" i="4"/>
  <c r="L920" i="4"/>
  <c r="L916" i="4"/>
  <c r="L912" i="4"/>
  <c r="L908" i="4"/>
  <c r="L904" i="4"/>
  <c r="G902" i="6" s="1"/>
  <c r="L900" i="4"/>
  <c r="L896" i="4"/>
  <c r="L892" i="4"/>
  <c r="L888" i="4"/>
  <c r="L884" i="4"/>
  <c r="L880" i="4"/>
  <c r="G878" i="6" s="1"/>
  <c r="L876" i="4"/>
  <c r="L872" i="4"/>
  <c r="L868" i="4"/>
  <c r="L864" i="4"/>
  <c r="L860" i="4"/>
  <c r="L856" i="4"/>
  <c r="G854" i="6" s="1"/>
  <c r="L852" i="4"/>
  <c r="L848" i="4"/>
  <c r="L844" i="4"/>
  <c r="L840" i="4"/>
  <c r="L836" i="4"/>
  <c r="L832" i="4"/>
  <c r="G830" i="6" s="1"/>
  <c r="L828" i="4"/>
  <c r="L824" i="4"/>
  <c r="L820" i="4"/>
  <c r="L816" i="4"/>
  <c r="L812" i="4"/>
  <c r="L808" i="4"/>
  <c r="G806" i="6" s="1"/>
  <c r="L804" i="4"/>
  <c r="L800" i="4"/>
  <c r="L796" i="4"/>
  <c r="L792" i="4"/>
  <c r="L788" i="4"/>
  <c r="L784" i="4"/>
  <c r="L780" i="4"/>
  <c r="L776" i="4"/>
  <c r="L772" i="4"/>
  <c r="L768" i="4"/>
  <c r="L764" i="4"/>
  <c r="L760" i="4"/>
  <c r="G758" i="6" s="1"/>
  <c r="L756" i="4"/>
  <c r="L752" i="4"/>
  <c r="L748" i="4"/>
  <c r="L744" i="4"/>
  <c r="L740" i="4"/>
  <c r="L736" i="4"/>
  <c r="G734" i="6" s="1"/>
  <c r="L732" i="4"/>
  <c r="L728" i="4"/>
  <c r="L724" i="4"/>
  <c r="L720" i="4"/>
  <c r="L1059" i="4"/>
  <c r="L1043" i="4"/>
  <c r="L1030" i="4"/>
  <c r="L1022" i="4"/>
  <c r="L1014" i="4"/>
  <c r="L1006" i="4"/>
  <c r="L999" i="4"/>
  <c r="L994" i="4"/>
  <c r="L988" i="4"/>
  <c r="L983" i="4"/>
  <c r="L978" i="4"/>
  <c r="L972" i="4"/>
  <c r="L967" i="4"/>
  <c r="L962" i="4"/>
  <c r="L958" i="4"/>
  <c r="L954" i="4"/>
  <c r="L950" i="4"/>
  <c r="L946" i="4"/>
  <c r="L942" i="4"/>
  <c r="L938" i="4"/>
  <c r="L934" i="4"/>
  <c r="L930" i="4"/>
  <c r="L926" i="4"/>
  <c r="L922" i="4"/>
  <c r="L918" i="4"/>
  <c r="L914" i="4"/>
  <c r="L910" i="4"/>
  <c r="L906" i="4"/>
  <c r="L902" i="4"/>
  <c r="L898" i="4"/>
  <c r="L894" i="4"/>
  <c r="L890" i="4"/>
  <c r="L886" i="4"/>
  <c r="L882" i="4"/>
  <c r="L878" i="4"/>
  <c r="L874" i="4"/>
  <c r="L870" i="4"/>
  <c r="L866" i="4"/>
  <c r="L862" i="4"/>
  <c r="L858" i="4"/>
  <c r="L854" i="4"/>
  <c r="L850" i="4"/>
  <c r="L846" i="4"/>
  <c r="L842" i="4"/>
  <c r="L838" i="4"/>
  <c r="L834" i="4"/>
  <c r="L830" i="4"/>
  <c r="L826" i="4"/>
  <c r="L822" i="4"/>
  <c r="L818" i="4"/>
  <c r="L814" i="4"/>
  <c r="L810" i="4"/>
  <c r="L806" i="4"/>
  <c r="L802" i="4"/>
  <c r="L798" i="4"/>
  <c r="L794" i="4"/>
  <c r="L790" i="4"/>
  <c r="L786" i="4"/>
  <c r="L782" i="4"/>
  <c r="L778" i="4"/>
  <c r="L774" i="4"/>
  <c r="L770" i="4"/>
  <c r="L766" i="4"/>
  <c r="L762" i="4"/>
  <c r="L758" i="4"/>
  <c r="L754" i="4"/>
  <c r="L750" i="4"/>
  <c r="L746" i="4"/>
  <c r="L742" i="4"/>
  <c r="L738" i="4"/>
  <c r="L734" i="4"/>
  <c r="L730" i="4"/>
  <c r="L726" i="4"/>
  <c r="L722" i="4"/>
  <c r="L718" i="4"/>
  <c r="L714" i="4"/>
  <c r="L710" i="4"/>
  <c r="L706" i="4"/>
  <c r="L702" i="4"/>
  <c r="L698" i="4"/>
  <c r="L694" i="4"/>
  <c r="L690" i="4"/>
  <c r="L686" i="4"/>
  <c r="L682" i="4"/>
  <c r="L678" i="4"/>
  <c r="L1063" i="4"/>
  <c r="L1015" i="4"/>
  <c r="L990" i="4"/>
  <c r="L968" i="4"/>
  <c r="L951" i="4"/>
  <c r="L935" i="4"/>
  <c r="L919" i="4"/>
  <c r="L903" i="4"/>
  <c r="L887" i="4"/>
  <c r="L871" i="4"/>
  <c r="L855" i="4"/>
  <c r="L839" i="4"/>
  <c r="L823" i="4"/>
  <c r="L807" i="4"/>
  <c r="L791" i="4"/>
  <c r="L775" i="4"/>
  <c r="L759" i="4"/>
  <c r="L743" i="4"/>
  <c r="L727" i="4"/>
  <c r="L715" i="4"/>
  <c r="L707" i="4"/>
  <c r="L699" i="4"/>
  <c r="L691" i="4"/>
  <c r="L683" i="4"/>
  <c r="L675" i="4"/>
  <c r="L671" i="4"/>
  <c r="L667" i="4"/>
  <c r="L663" i="4"/>
  <c r="L659" i="4"/>
  <c r="L655" i="4"/>
  <c r="L651" i="4"/>
  <c r="L647" i="4"/>
  <c r="L643" i="4"/>
  <c r="L639" i="4"/>
  <c r="L635" i="4"/>
  <c r="L631" i="4"/>
  <c r="L627" i="4"/>
  <c r="L623" i="4"/>
  <c r="L619" i="4"/>
  <c r="L615" i="4"/>
  <c r="L611" i="4"/>
  <c r="L607" i="4"/>
  <c r="L603" i="4"/>
  <c r="L599" i="4"/>
  <c r="L595" i="4"/>
  <c r="L591" i="4"/>
  <c r="L587" i="4"/>
  <c r="L583" i="4"/>
  <c r="L579" i="4"/>
  <c r="L575" i="4"/>
  <c r="L571" i="4"/>
  <c r="L567" i="4"/>
  <c r="L563" i="4"/>
  <c r="L559" i="4"/>
  <c r="L555" i="4"/>
  <c r="L551" i="4"/>
  <c r="L547" i="4"/>
  <c r="L543" i="4"/>
  <c r="L539" i="4"/>
  <c r="L535" i="4"/>
  <c r="L531" i="4"/>
  <c r="L527" i="4"/>
  <c r="L523" i="4"/>
  <c r="L519" i="4"/>
  <c r="L515" i="4"/>
  <c r="L511" i="4"/>
  <c r="L507" i="4"/>
  <c r="L503" i="4"/>
  <c r="L499" i="4"/>
  <c r="L495" i="4"/>
  <c r="L491" i="4"/>
  <c r="L487" i="4"/>
  <c r="L483" i="4"/>
  <c r="L479" i="4"/>
  <c r="L475" i="4"/>
  <c r="L471" i="4"/>
  <c r="L467" i="4"/>
  <c r="L463" i="4"/>
  <c r="L459" i="4"/>
  <c r="L455" i="4"/>
  <c r="L451" i="4"/>
  <c r="L447" i="4"/>
  <c r="L443" i="4"/>
  <c r="L439" i="4"/>
  <c r="L435" i="4"/>
  <c r="L431" i="4"/>
  <c r="L427" i="4"/>
  <c r="L423" i="4"/>
  <c r="L419" i="4"/>
  <c r="L415" i="4"/>
  <c r="L411" i="4"/>
  <c r="L407" i="4"/>
  <c r="L403" i="4"/>
  <c r="L399" i="4"/>
  <c r="L395" i="4"/>
  <c r="L391" i="4"/>
  <c r="L387" i="4"/>
  <c r="L383" i="4"/>
  <c r="L379" i="4"/>
  <c r="L375" i="4"/>
  <c r="L371" i="4"/>
  <c r="L367" i="4"/>
  <c r="L363" i="4"/>
  <c r="L359" i="4"/>
  <c r="L355" i="4"/>
  <c r="L351" i="4"/>
  <c r="L347" i="4"/>
  <c r="L343" i="4"/>
  <c r="L1047" i="4"/>
  <c r="L1007" i="4"/>
  <c r="L984" i="4"/>
  <c r="L963" i="4"/>
  <c r="L947" i="4"/>
  <c r="L931" i="4"/>
  <c r="L915" i="4"/>
  <c r="L899" i="4"/>
  <c r="L883" i="4"/>
  <c r="L867" i="4"/>
  <c r="L851" i="4"/>
  <c r="L835" i="4"/>
  <c r="L819" i="4"/>
  <c r="L803" i="4"/>
  <c r="L787" i="4"/>
  <c r="L771" i="4"/>
  <c r="L755" i="4"/>
  <c r="L739" i="4"/>
  <c r="L723" i="4"/>
  <c r="L712" i="4"/>
  <c r="G710" i="6" s="1"/>
  <c r="L704" i="4"/>
  <c r="L696" i="4"/>
  <c r="L688" i="4"/>
  <c r="G686" i="6" s="1"/>
  <c r="L680" i="4"/>
  <c r="L674" i="4"/>
  <c r="L670" i="4"/>
  <c r="L666" i="4"/>
  <c r="L662" i="4"/>
  <c r="L658" i="4"/>
  <c r="L654" i="4"/>
  <c r="L650" i="4"/>
  <c r="L646" i="4"/>
  <c r="L642" i="4"/>
  <c r="L638" i="4"/>
  <c r="L634" i="4"/>
  <c r="L630" i="4"/>
  <c r="L626" i="4"/>
  <c r="L622" i="4"/>
  <c r="L618" i="4"/>
  <c r="L614" i="4"/>
  <c r="L610" i="4"/>
  <c r="L606" i="4"/>
  <c r="L602" i="4"/>
  <c r="L598" i="4"/>
  <c r="L594" i="4"/>
  <c r="L590" i="4"/>
  <c r="L586" i="4"/>
  <c r="L582" i="4"/>
  <c r="L578" i="4"/>
  <c r="L574" i="4"/>
  <c r="L570" i="4"/>
  <c r="L566" i="4"/>
  <c r="L562" i="4"/>
  <c r="L558" i="4"/>
  <c r="L554" i="4"/>
  <c r="L550" i="4"/>
  <c r="L546" i="4"/>
  <c r="L542" i="4"/>
  <c r="L538" i="4"/>
  <c r="L534" i="4"/>
  <c r="L530" i="4"/>
  <c r="L526" i="4"/>
  <c r="L522" i="4"/>
  <c r="L518" i="4"/>
  <c r="L514" i="4"/>
  <c r="L510" i="4"/>
  <c r="L506" i="4"/>
  <c r="L502" i="4"/>
  <c r="L498" i="4"/>
  <c r="L494" i="4"/>
  <c r="L490" i="4"/>
  <c r="L486" i="4"/>
  <c r="L482" i="4"/>
  <c r="L478" i="4"/>
  <c r="L474" i="4"/>
  <c r="L470" i="4"/>
  <c r="L466" i="4"/>
  <c r="L462" i="4"/>
  <c r="L458" i="4"/>
  <c r="L454" i="4"/>
  <c r="L450" i="4"/>
  <c r="L446" i="4"/>
  <c r="L442" i="4"/>
  <c r="L438" i="4"/>
  <c r="L434" i="4"/>
  <c r="L1031" i="4"/>
  <c r="L1000" i="4"/>
  <c r="G998" i="6" s="1"/>
  <c r="L979" i="4"/>
  <c r="L959" i="4"/>
  <c r="L943" i="4"/>
  <c r="L927" i="4"/>
  <c r="L911" i="4"/>
  <c r="L895" i="4"/>
  <c r="L879" i="4"/>
  <c r="L863" i="4"/>
  <c r="L847" i="4"/>
  <c r="L831" i="4"/>
  <c r="L815" i="4"/>
  <c r="L799" i="4"/>
  <c r="L783" i="4"/>
  <c r="L767" i="4"/>
  <c r="L751" i="4"/>
  <c r="L735" i="4"/>
  <c r="L719" i="4"/>
  <c r="L711" i="4"/>
  <c r="L703" i="4"/>
  <c r="L695" i="4"/>
  <c r="L687" i="4"/>
  <c r="L679" i="4"/>
  <c r="L673" i="4"/>
  <c r="L669" i="4"/>
  <c r="L665" i="4"/>
  <c r="L661" i="4"/>
  <c r="L657" i="4"/>
  <c r="L653" i="4"/>
  <c r="L649" i="4"/>
  <c r="L645" i="4"/>
  <c r="L641" i="4"/>
  <c r="L637" i="4"/>
  <c r="L633" i="4"/>
  <c r="L629" i="4"/>
  <c r="L625" i="4"/>
  <c r="L621" i="4"/>
  <c r="L617" i="4"/>
  <c r="L1023" i="4"/>
  <c r="L995" i="4"/>
  <c r="L974" i="4"/>
  <c r="L955" i="4"/>
  <c r="L939" i="4"/>
  <c r="L923" i="4"/>
  <c r="L907" i="4"/>
  <c r="L891" i="4"/>
  <c r="L875" i="4"/>
  <c r="L859" i="4"/>
  <c r="L843" i="4"/>
  <c r="L827" i="4"/>
  <c r="L811" i="4"/>
  <c r="L795" i="4"/>
  <c r="L779" i="4"/>
  <c r="L763" i="4"/>
  <c r="L747" i="4"/>
  <c r="L731" i="4"/>
  <c r="L716" i="4"/>
  <c r="L708" i="4"/>
  <c r="L700" i="4"/>
  <c r="L692" i="4"/>
  <c r="L684" i="4"/>
  <c r="L676" i="4"/>
  <c r="L672" i="4"/>
  <c r="L668" i="4"/>
  <c r="L664" i="4"/>
  <c r="G662" i="6" s="1"/>
  <c r="L660" i="4"/>
  <c r="L656" i="4"/>
  <c r="L652" i="4"/>
  <c r="L648" i="4"/>
  <c r="L644" i="4"/>
  <c r="L640" i="4"/>
  <c r="L636" i="4"/>
  <c r="L632" i="4"/>
  <c r="L628" i="4"/>
  <c r="L624" i="4"/>
  <c r="L620" i="4"/>
  <c r="L616" i="4"/>
  <c r="L612" i="4"/>
  <c r="L608" i="4"/>
  <c r="L604" i="4"/>
  <c r="L600" i="4"/>
  <c r="L596" i="4"/>
  <c r="L592" i="4"/>
  <c r="G590" i="6" s="1"/>
  <c r="L588" i="4"/>
  <c r="L584" i="4"/>
  <c r="L580" i="4"/>
  <c r="L576" i="4"/>
  <c r="L572" i="4"/>
  <c r="L568" i="4"/>
  <c r="G566" i="6" s="1"/>
  <c r="L564" i="4"/>
  <c r="L560" i="4"/>
  <c r="L556" i="4"/>
  <c r="L552" i="4"/>
  <c r="L548" i="4"/>
  <c r="L544" i="4"/>
  <c r="G542" i="6" s="1"/>
  <c r="L540" i="4"/>
  <c r="L536" i="4"/>
  <c r="L532" i="4"/>
  <c r="L528" i="4"/>
  <c r="L524" i="4"/>
  <c r="L520" i="4"/>
  <c r="G518" i="6" s="1"/>
  <c r="L516" i="4"/>
  <c r="L512" i="4"/>
  <c r="L508" i="4"/>
  <c r="L504" i="4"/>
  <c r="L500" i="4"/>
  <c r="L496" i="4"/>
  <c r="G494" i="6" s="1"/>
  <c r="L492" i="4"/>
  <c r="L488" i="4"/>
  <c r="L484" i="4"/>
  <c r="L480" i="4"/>
  <c r="L476" i="4"/>
  <c r="L472" i="4"/>
  <c r="G470" i="6" s="1"/>
  <c r="L468" i="4"/>
  <c r="L464" i="4"/>
  <c r="L460" i="4"/>
  <c r="L456" i="4"/>
  <c r="L452" i="4"/>
  <c r="L448" i="4"/>
  <c r="G446" i="6" s="1"/>
  <c r="L444" i="4"/>
  <c r="L440" i="4"/>
  <c r="L436" i="4"/>
  <c r="L432" i="4"/>
  <c r="L428" i="4"/>
  <c r="L424" i="4"/>
  <c r="G422" i="6" s="1"/>
  <c r="L420" i="4"/>
  <c r="L416" i="4"/>
  <c r="L412" i="4"/>
  <c r="L408" i="4"/>
  <c r="L404" i="4"/>
  <c r="L400" i="4"/>
  <c r="G398" i="6" s="1"/>
  <c r="L396" i="4"/>
  <c r="L392" i="4"/>
  <c r="L613" i="4"/>
  <c r="L597" i="4"/>
  <c r="L581" i="4"/>
  <c r="L565" i="4"/>
  <c r="L549" i="4"/>
  <c r="L533" i="4"/>
  <c r="L517" i="4"/>
  <c r="L501" i="4"/>
  <c r="L485" i="4"/>
  <c r="L469" i="4"/>
  <c r="L453" i="4"/>
  <c r="L437" i="4"/>
  <c r="L426" i="4"/>
  <c r="L418" i="4"/>
  <c r="L410" i="4"/>
  <c r="L402" i="4"/>
  <c r="L394" i="4"/>
  <c r="L388" i="4"/>
  <c r="L382" i="4"/>
  <c r="L377" i="4"/>
  <c r="L372" i="4"/>
  <c r="L366" i="4"/>
  <c r="L361" i="4"/>
  <c r="L356" i="4"/>
  <c r="L350" i="4"/>
  <c r="L345" i="4"/>
  <c r="L340" i="4"/>
  <c r="L336" i="4"/>
  <c r="L332" i="4"/>
  <c r="L328" i="4"/>
  <c r="G326" i="6" s="1"/>
  <c r="L324" i="4"/>
  <c r="L320" i="4"/>
  <c r="L316" i="4"/>
  <c r="L312" i="4"/>
  <c r="L308" i="4"/>
  <c r="L304" i="4"/>
  <c r="G302" i="6" s="1"/>
  <c r="L300" i="4"/>
  <c r="L296" i="4"/>
  <c r="L292" i="4"/>
  <c r="L288" i="4"/>
  <c r="L284" i="4"/>
  <c r="L280" i="4"/>
  <c r="G278" i="6" s="1"/>
  <c r="L276" i="4"/>
  <c r="L272" i="4"/>
  <c r="M272" i="4" s="1"/>
  <c r="AD274" i="1" s="1"/>
  <c r="L268" i="4"/>
  <c r="L264" i="4"/>
  <c r="L260" i="4"/>
  <c r="L256" i="4"/>
  <c r="G254" i="6" s="1"/>
  <c r="L252" i="4"/>
  <c r="L248" i="4"/>
  <c r="L244" i="4"/>
  <c r="L240" i="4"/>
  <c r="L236" i="4"/>
  <c r="L232" i="4"/>
  <c r="G230" i="6" s="1"/>
  <c r="L228" i="4"/>
  <c r="L224" i="4"/>
  <c r="L220" i="4"/>
  <c r="L216" i="4"/>
  <c r="L212" i="4"/>
  <c r="L208" i="4"/>
  <c r="G206" i="6" s="1"/>
  <c r="L204" i="4"/>
  <c r="L200" i="4"/>
  <c r="L196" i="4"/>
  <c r="L192" i="4"/>
  <c r="L188" i="4"/>
  <c r="L184" i="4"/>
  <c r="G182" i="6" s="1"/>
  <c r="L180" i="4"/>
  <c r="L176" i="4"/>
  <c r="L172" i="4"/>
  <c r="L168" i="4"/>
  <c r="L164" i="4"/>
  <c r="L160" i="4"/>
  <c r="G158" i="6" s="1"/>
  <c r="L156" i="4"/>
  <c r="L152" i="4"/>
  <c r="L148" i="4"/>
  <c r="L144" i="4"/>
  <c r="L140" i="4"/>
  <c r="L136" i="4"/>
  <c r="G134" i="6" s="1"/>
  <c r="L132" i="4"/>
  <c r="L128" i="4"/>
  <c r="L124" i="4"/>
  <c r="L120" i="4"/>
  <c r="L116" i="4"/>
  <c r="L112" i="4"/>
  <c r="G110" i="6" s="1"/>
  <c r="L108" i="4"/>
  <c r="L104" i="4"/>
  <c r="L100" i="4"/>
  <c r="L96" i="4"/>
  <c r="L92" i="4"/>
  <c r="L88" i="4"/>
  <c r="G86" i="6" s="1"/>
  <c r="L84" i="4"/>
  <c r="M84" i="4" s="1"/>
  <c r="AD86" i="1" s="1"/>
  <c r="L80" i="4"/>
  <c r="L76" i="4"/>
  <c r="L72" i="4"/>
  <c r="L68" i="4"/>
  <c r="L64" i="4"/>
  <c r="G62" i="6" s="1"/>
  <c r="L60" i="4"/>
  <c r="L56" i="4"/>
  <c r="L52" i="4"/>
  <c r="L48" i="4"/>
  <c r="L44" i="4"/>
  <c r="L40" i="4"/>
  <c r="G38" i="6" s="1"/>
  <c r="L36" i="4"/>
  <c r="L32" i="4"/>
  <c r="L28" i="4"/>
  <c r="L24" i="4"/>
  <c r="L20" i="4"/>
  <c r="L16" i="4"/>
  <c r="L12" i="4"/>
  <c r="L8" i="4"/>
  <c r="M8" i="4" s="1"/>
  <c r="AD10" i="1" s="1"/>
  <c r="AC1302" i="1"/>
  <c r="AC1298" i="1"/>
  <c r="AC1294" i="1"/>
  <c r="AC1290" i="1"/>
  <c r="AC1286" i="1"/>
  <c r="AC1282" i="1"/>
  <c r="AC1278" i="1"/>
  <c r="AC1274" i="1"/>
  <c r="AC1270" i="1"/>
  <c r="AC1266" i="1"/>
  <c r="AC1262" i="1"/>
  <c r="AC1258" i="1"/>
  <c r="AC1254" i="1"/>
  <c r="L609" i="4"/>
  <c r="L593" i="4"/>
  <c r="L577" i="4"/>
  <c r="L561" i="4"/>
  <c r="L545" i="4"/>
  <c r="L529" i="4"/>
  <c r="L513" i="4"/>
  <c r="L497" i="4"/>
  <c r="L481" i="4"/>
  <c r="L465" i="4"/>
  <c r="L449" i="4"/>
  <c r="L433" i="4"/>
  <c r="L425" i="4"/>
  <c r="L417" i="4"/>
  <c r="L409" i="4"/>
  <c r="L401" i="4"/>
  <c r="L393" i="4"/>
  <c r="L386" i="4"/>
  <c r="L381" i="4"/>
  <c r="L376" i="4"/>
  <c r="G374" i="6" s="1"/>
  <c r="L370" i="4"/>
  <c r="L365" i="4"/>
  <c r="L360" i="4"/>
  <c r="L354" i="4"/>
  <c r="L349" i="4"/>
  <c r="L344" i="4"/>
  <c r="L339" i="4"/>
  <c r="L335" i="4"/>
  <c r="L331" i="4"/>
  <c r="L327" i="4"/>
  <c r="L323" i="4"/>
  <c r="L319" i="4"/>
  <c r="L315" i="4"/>
  <c r="L311" i="4"/>
  <c r="L307" i="4"/>
  <c r="L303" i="4"/>
  <c r="L299" i="4"/>
  <c r="L295" i="4"/>
  <c r="L291" i="4"/>
  <c r="L287" i="4"/>
  <c r="L283" i="4"/>
  <c r="L279" i="4"/>
  <c r="L275" i="4"/>
  <c r="L271" i="4"/>
  <c r="L267" i="4"/>
  <c r="L263" i="4"/>
  <c r="L259" i="4"/>
  <c r="L255" i="4"/>
  <c r="L251" i="4"/>
  <c r="M251" i="4" s="1"/>
  <c r="AD253" i="1" s="1"/>
  <c r="L247" i="4"/>
  <c r="L243" i="4"/>
  <c r="L239" i="4"/>
  <c r="L235" i="4"/>
  <c r="L231" i="4"/>
  <c r="L227" i="4"/>
  <c r="L223" i="4"/>
  <c r="L219" i="4"/>
  <c r="L215" i="4"/>
  <c r="L211" i="4"/>
  <c r="L207" i="4"/>
  <c r="L203" i="4"/>
  <c r="L199" i="4"/>
  <c r="L195" i="4"/>
  <c r="L191" i="4"/>
  <c r="L187" i="4"/>
  <c r="L183" i="4"/>
  <c r="L179" i="4"/>
  <c r="L175" i="4"/>
  <c r="L171" i="4"/>
  <c r="L167" i="4"/>
  <c r="L163" i="4"/>
  <c r="L159" i="4"/>
  <c r="L155" i="4"/>
  <c r="L151" i="4"/>
  <c r="M151" i="4" s="1"/>
  <c r="AD153" i="1" s="1"/>
  <c r="L147" i="4"/>
  <c r="L143" i="4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L87" i="4"/>
  <c r="L83" i="4"/>
  <c r="L79" i="4"/>
  <c r="L75" i="4"/>
  <c r="L71" i="4"/>
  <c r="L67" i="4"/>
  <c r="L63" i="4"/>
  <c r="L59" i="4"/>
  <c r="L55" i="4"/>
  <c r="L51" i="4"/>
  <c r="L47" i="4"/>
  <c r="L43" i="4"/>
  <c r="L39" i="4"/>
  <c r="L35" i="4"/>
  <c r="L31" i="4"/>
  <c r="L27" i="4"/>
  <c r="L605" i="4"/>
  <c r="L589" i="4"/>
  <c r="L573" i="4"/>
  <c r="L557" i="4"/>
  <c r="L541" i="4"/>
  <c r="L525" i="4"/>
  <c r="L509" i="4"/>
  <c r="L493" i="4"/>
  <c r="L477" i="4"/>
  <c r="L461" i="4"/>
  <c r="L445" i="4"/>
  <c r="L430" i="4"/>
  <c r="L422" i="4"/>
  <c r="L414" i="4"/>
  <c r="L406" i="4"/>
  <c r="L398" i="4"/>
  <c r="L390" i="4"/>
  <c r="L385" i="4"/>
  <c r="L380" i="4"/>
  <c r="L374" i="4"/>
  <c r="L369" i="4"/>
  <c r="L364" i="4"/>
  <c r="L358" i="4"/>
  <c r="L353" i="4"/>
  <c r="L348" i="4"/>
  <c r="L342" i="4"/>
  <c r="L338" i="4"/>
  <c r="L334" i="4"/>
  <c r="L330" i="4"/>
  <c r="L326" i="4"/>
  <c r="L322" i="4"/>
  <c r="L318" i="4"/>
  <c r="L314" i="4"/>
  <c r="L310" i="4"/>
  <c r="L306" i="4"/>
  <c r="L302" i="4"/>
  <c r="L298" i="4"/>
  <c r="L294" i="4"/>
  <c r="L290" i="4"/>
  <c r="L286" i="4"/>
  <c r="L282" i="4"/>
  <c r="L278" i="4"/>
  <c r="L274" i="4"/>
  <c r="L270" i="4"/>
  <c r="L266" i="4"/>
  <c r="L262" i="4"/>
  <c r="L258" i="4"/>
  <c r="L254" i="4"/>
  <c r="L250" i="4"/>
  <c r="L246" i="4"/>
  <c r="L242" i="4"/>
  <c r="L238" i="4"/>
  <c r="L234" i="4"/>
  <c r="L230" i="4"/>
  <c r="L226" i="4"/>
  <c r="L222" i="4"/>
  <c r="L218" i="4"/>
  <c r="L214" i="4"/>
  <c r="L210" i="4"/>
  <c r="L206" i="4"/>
  <c r="L202" i="4"/>
  <c r="L198" i="4"/>
  <c r="L194" i="4"/>
  <c r="L190" i="4"/>
  <c r="L186" i="4"/>
  <c r="L182" i="4"/>
  <c r="L178" i="4"/>
  <c r="L174" i="4"/>
  <c r="L170" i="4"/>
  <c r="L166" i="4"/>
  <c r="L162" i="4"/>
  <c r="L158" i="4"/>
  <c r="L154" i="4"/>
  <c r="L150" i="4"/>
  <c r="L146" i="4"/>
  <c r="L142" i="4"/>
  <c r="L138" i="4"/>
  <c r="L134" i="4"/>
  <c r="L130" i="4"/>
  <c r="L126" i="4"/>
  <c r="L122" i="4"/>
  <c r="L118" i="4"/>
  <c r="L114" i="4"/>
  <c r="L110" i="4"/>
  <c r="L106" i="4"/>
  <c r="L601" i="4"/>
  <c r="L585" i="4"/>
  <c r="L569" i="4"/>
  <c r="L553" i="4"/>
  <c r="L537" i="4"/>
  <c r="L521" i="4"/>
  <c r="L505" i="4"/>
  <c r="L489" i="4"/>
  <c r="L473" i="4"/>
  <c r="L457" i="4"/>
  <c r="L441" i="4"/>
  <c r="L429" i="4"/>
  <c r="L421" i="4"/>
  <c r="L413" i="4"/>
  <c r="L405" i="4"/>
  <c r="L397" i="4"/>
  <c r="L389" i="4"/>
  <c r="L384" i="4"/>
  <c r="L378" i="4"/>
  <c r="L373" i="4"/>
  <c r="L368" i="4"/>
  <c r="L362" i="4"/>
  <c r="L357" i="4"/>
  <c r="L352" i="4"/>
  <c r="G350" i="6" s="1"/>
  <c r="L346" i="4"/>
  <c r="L341" i="4"/>
  <c r="L337" i="4"/>
  <c r="L333" i="4"/>
  <c r="L329" i="4"/>
  <c r="L325" i="4"/>
  <c r="L321" i="4"/>
  <c r="L317" i="4"/>
  <c r="L313" i="4"/>
  <c r="L309" i="4"/>
  <c r="L305" i="4"/>
  <c r="L301" i="4"/>
  <c r="M301" i="4" s="1"/>
  <c r="AD303" i="1" s="1"/>
  <c r="L297" i="4"/>
  <c r="L293" i="4"/>
  <c r="L289" i="4"/>
  <c r="L285" i="4"/>
  <c r="L281" i="4"/>
  <c r="L277" i="4"/>
  <c r="L273" i="4"/>
  <c r="L269" i="4"/>
  <c r="L265" i="4"/>
  <c r="L261" i="4"/>
  <c r="L257" i="4"/>
  <c r="L253" i="4"/>
  <c r="L249" i="4"/>
  <c r="L245" i="4"/>
  <c r="L241" i="4"/>
  <c r="L237" i="4"/>
  <c r="L233" i="4"/>
  <c r="L229" i="4"/>
  <c r="L225" i="4"/>
  <c r="L221" i="4"/>
  <c r="L217" i="4"/>
  <c r="L213" i="4"/>
  <c r="L209" i="4"/>
  <c r="L205" i="4"/>
  <c r="M205" i="4" s="1"/>
  <c r="AD207" i="1" s="1"/>
  <c r="L201" i="4"/>
  <c r="M201" i="4" s="1"/>
  <c r="AD203" i="1" s="1"/>
  <c r="L197" i="4"/>
  <c r="L193" i="4"/>
  <c r="L189" i="4"/>
  <c r="L185" i="4"/>
  <c r="L181" i="4"/>
  <c r="L177" i="4"/>
  <c r="L173" i="4"/>
  <c r="L169" i="4"/>
  <c r="L165" i="4"/>
  <c r="L161" i="4"/>
  <c r="L157" i="4"/>
  <c r="L153" i="4"/>
  <c r="L149" i="4"/>
  <c r="L145" i="4"/>
  <c r="L141" i="4"/>
  <c r="L137" i="4"/>
  <c r="L133" i="4"/>
  <c r="L129" i="4"/>
  <c r="L125" i="4"/>
  <c r="L121" i="4"/>
  <c r="L117" i="4"/>
  <c r="L113" i="4"/>
  <c r="L109" i="4"/>
  <c r="M109" i="4" s="1"/>
  <c r="AD111" i="1" s="1"/>
  <c r="L105" i="4"/>
  <c r="M105" i="4" s="1"/>
  <c r="AD107" i="1" s="1"/>
  <c r="L101" i="4"/>
  <c r="L97" i="4"/>
  <c r="L93" i="4"/>
  <c r="L89" i="4"/>
  <c r="L102" i="4"/>
  <c r="L86" i="4"/>
  <c r="L78" i="4"/>
  <c r="L70" i="4"/>
  <c r="L62" i="4"/>
  <c r="L54" i="4"/>
  <c r="L46" i="4"/>
  <c r="L38" i="4"/>
  <c r="M38" i="4" s="1"/>
  <c r="AD40" i="1" s="1"/>
  <c r="L30" i="4"/>
  <c r="L23" i="4"/>
  <c r="L18" i="4"/>
  <c r="L13" i="4"/>
  <c r="L7" i="4"/>
  <c r="AC1300" i="1"/>
  <c r="AC1295" i="1"/>
  <c r="AC1289" i="1"/>
  <c r="AC1284" i="1"/>
  <c r="AC1279" i="1"/>
  <c r="AC1273" i="1"/>
  <c r="AC1268" i="1"/>
  <c r="AC1263" i="1"/>
  <c r="AC1257" i="1"/>
  <c r="AC1252" i="1"/>
  <c r="AC1248" i="1"/>
  <c r="AC1244" i="1"/>
  <c r="AC1240" i="1"/>
  <c r="AC1236" i="1"/>
  <c r="AC1232" i="1"/>
  <c r="AC1228" i="1"/>
  <c r="AC1224" i="1"/>
  <c r="AC1220" i="1"/>
  <c r="AC1216" i="1"/>
  <c r="AC1212" i="1"/>
  <c r="AC1208" i="1"/>
  <c r="AC1204" i="1"/>
  <c r="AC1200" i="1"/>
  <c r="AC1196" i="1"/>
  <c r="AC1192" i="1"/>
  <c r="AC1188" i="1"/>
  <c r="AC1184" i="1"/>
  <c r="AC1180" i="1"/>
  <c r="AC1176" i="1"/>
  <c r="AC1172" i="1"/>
  <c r="AC1168" i="1"/>
  <c r="AC1164" i="1"/>
  <c r="AC1160" i="1"/>
  <c r="AC1156" i="1"/>
  <c r="AC1152" i="1"/>
  <c r="AC1148" i="1"/>
  <c r="AC1144" i="1"/>
  <c r="AC1140" i="1"/>
  <c r="AC1136" i="1"/>
  <c r="AC1132" i="1"/>
  <c r="AC1128" i="1"/>
  <c r="AC1124" i="1"/>
  <c r="AC1120" i="1"/>
  <c r="AC1116" i="1"/>
  <c r="AC1112" i="1"/>
  <c r="AC1108" i="1"/>
  <c r="AC1104" i="1"/>
  <c r="AC1100" i="1"/>
  <c r="AC1096" i="1"/>
  <c r="AC1092" i="1"/>
  <c r="AC1088" i="1"/>
  <c r="AC1084" i="1"/>
  <c r="AC1080" i="1"/>
  <c r="AC1076" i="1"/>
  <c r="AC1072" i="1"/>
  <c r="AC1068" i="1"/>
  <c r="AC1064" i="1"/>
  <c r="AC1060" i="1"/>
  <c r="AC1056" i="1"/>
  <c r="AC1052" i="1"/>
  <c r="AC1048" i="1"/>
  <c r="AC1044" i="1"/>
  <c r="AC1040" i="1"/>
  <c r="AC1036" i="1"/>
  <c r="AC1032" i="1"/>
  <c r="AC1028" i="1"/>
  <c r="AC1024" i="1"/>
  <c r="AC1020" i="1"/>
  <c r="AC1016" i="1"/>
  <c r="AC1012" i="1"/>
  <c r="AC1008" i="1"/>
  <c r="AC1004" i="1"/>
  <c r="AC1000" i="1"/>
  <c r="AC996" i="1"/>
  <c r="AC992" i="1"/>
  <c r="AC988" i="1"/>
  <c r="AC984" i="1"/>
  <c r="AC980" i="1"/>
  <c r="AC976" i="1"/>
  <c r="AC972" i="1"/>
  <c r="AC968" i="1"/>
  <c r="AC964" i="1"/>
  <c r="AC960" i="1"/>
  <c r="AC956" i="1"/>
  <c r="AC952" i="1"/>
  <c r="AC948" i="1"/>
  <c r="AC944" i="1"/>
  <c r="AC940" i="1"/>
  <c r="AC936" i="1"/>
  <c r="AC932" i="1"/>
  <c r="AC928" i="1"/>
  <c r="AC924" i="1"/>
  <c r="AC920" i="1"/>
  <c r="AC916" i="1"/>
  <c r="AC912" i="1"/>
  <c r="AC908" i="1"/>
  <c r="AC904" i="1"/>
  <c r="AC900" i="1"/>
  <c r="AC896" i="1"/>
  <c r="AC892" i="1"/>
  <c r="AC888" i="1"/>
  <c r="AC884" i="1"/>
  <c r="AC880" i="1"/>
  <c r="AC876" i="1"/>
  <c r="AC872" i="1"/>
  <c r="AC868" i="1"/>
  <c r="AC864" i="1"/>
  <c r="AC860" i="1"/>
  <c r="AC856" i="1"/>
  <c r="AC852" i="1"/>
  <c r="AC848" i="1"/>
  <c r="AC844" i="1"/>
  <c r="AC840" i="1"/>
  <c r="AC836" i="1"/>
  <c r="AC832" i="1"/>
  <c r="AC828" i="1"/>
  <c r="AC824" i="1"/>
  <c r="AC820" i="1"/>
  <c r="AC816" i="1"/>
  <c r="AC812" i="1"/>
  <c r="AC808" i="1"/>
  <c r="AC804" i="1"/>
  <c r="AC800" i="1"/>
  <c r="AC796" i="1"/>
  <c r="AC792" i="1"/>
  <c r="AC788" i="1"/>
  <c r="AC784" i="1"/>
  <c r="AC780" i="1"/>
  <c r="AC776" i="1"/>
  <c r="AC772" i="1"/>
  <c r="AC768" i="1"/>
  <c r="AC764" i="1"/>
  <c r="AC760" i="1"/>
  <c r="AC756" i="1"/>
  <c r="AC752" i="1"/>
  <c r="AC748" i="1"/>
  <c r="AC744" i="1"/>
  <c r="AC740" i="1"/>
  <c r="AC736" i="1"/>
  <c r="AC732" i="1"/>
  <c r="AC728" i="1"/>
  <c r="AC724" i="1"/>
  <c r="AC720" i="1"/>
  <c r="AC716" i="1"/>
  <c r="AC712" i="1"/>
  <c r="AC708" i="1"/>
  <c r="AC704" i="1"/>
  <c r="AC700" i="1"/>
  <c r="AC696" i="1"/>
  <c r="AC692" i="1"/>
  <c r="AC688" i="1"/>
  <c r="AC684" i="1"/>
  <c r="AC680" i="1"/>
  <c r="AC676" i="1"/>
  <c r="AC672" i="1"/>
  <c r="AC668" i="1"/>
  <c r="AC664" i="1"/>
  <c r="L98" i="4"/>
  <c r="L85" i="4"/>
  <c r="L77" i="4"/>
  <c r="L69" i="4"/>
  <c r="L61" i="4"/>
  <c r="L53" i="4"/>
  <c r="L45" i="4"/>
  <c r="L37" i="4"/>
  <c r="L29" i="4"/>
  <c r="L22" i="4"/>
  <c r="L17" i="4"/>
  <c r="L11" i="4"/>
  <c r="L6" i="4"/>
  <c r="AC1299" i="1"/>
  <c r="AC1293" i="1"/>
  <c r="AC1288" i="1"/>
  <c r="AC1283" i="1"/>
  <c r="AC1277" i="1"/>
  <c r="AC1272" i="1"/>
  <c r="AC1267" i="1"/>
  <c r="AC1261" i="1"/>
  <c r="AC1256" i="1"/>
  <c r="AC1251" i="1"/>
  <c r="AC1247" i="1"/>
  <c r="AC1243" i="1"/>
  <c r="AC1239" i="1"/>
  <c r="AC1235" i="1"/>
  <c r="AC1231" i="1"/>
  <c r="AC1227" i="1"/>
  <c r="AC1223" i="1"/>
  <c r="AC1219" i="1"/>
  <c r="AC1215" i="1"/>
  <c r="AC1211" i="1"/>
  <c r="AC1207" i="1"/>
  <c r="AC1203" i="1"/>
  <c r="AC1199" i="1"/>
  <c r="AC1195" i="1"/>
  <c r="AC1191" i="1"/>
  <c r="AC1187" i="1"/>
  <c r="AC1183" i="1"/>
  <c r="AC1179" i="1"/>
  <c r="AC1175" i="1"/>
  <c r="AC1171" i="1"/>
  <c r="AC1167" i="1"/>
  <c r="AC1163" i="1"/>
  <c r="AC1159" i="1"/>
  <c r="AC1155" i="1"/>
  <c r="AC1151" i="1"/>
  <c r="AC1147" i="1"/>
  <c r="AC1143" i="1"/>
  <c r="AC1139" i="1"/>
  <c r="AC1135" i="1"/>
  <c r="AC1131" i="1"/>
  <c r="AC1127" i="1"/>
  <c r="AC1123" i="1"/>
  <c r="AC1119" i="1"/>
  <c r="AC1115" i="1"/>
  <c r="AC1111" i="1"/>
  <c r="AC1107" i="1"/>
  <c r="AC1103" i="1"/>
  <c r="AC1099" i="1"/>
  <c r="AC1095" i="1"/>
  <c r="AC1091" i="1"/>
  <c r="AC1087" i="1"/>
  <c r="AC1083" i="1"/>
  <c r="AC1079" i="1"/>
  <c r="AC1075" i="1"/>
  <c r="AC1071" i="1"/>
  <c r="AC1067" i="1"/>
  <c r="AC1063" i="1"/>
  <c r="AC1059" i="1"/>
  <c r="AC1055" i="1"/>
  <c r="AC1051" i="1"/>
  <c r="AC1047" i="1"/>
  <c r="AC1043" i="1"/>
  <c r="AC1039" i="1"/>
  <c r="AC1035" i="1"/>
  <c r="AC1031" i="1"/>
  <c r="AC1027" i="1"/>
  <c r="AC1023" i="1"/>
  <c r="AC1019" i="1"/>
  <c r="AC1015" i="1"/>
  <c r="AC1011" i="1"/>
  <c r="AC1007" i="1"/>
  <c r="AC1003" i="1"/>
  <c r="AC999" i="1"/>
  <c r="AC995" i="1"/>
  <c r="AC991" i="1"/>
  <c r="AC987" i="1"/>
  <c r="AC983" i="1"/>
  <c r="AC979" i="1"/>
  <c r="AC975" i="1"/>
  <c r="AC971" i="1"/>
  <c r="AC967" i="1"/>
  <c r="AC963" i="1"/>
  <c r="AC959" i="1"/>
  <c r="AC955" i="1"/>
  <c r="AC951" i="1"/>
  <c r="AC947" i="1"/>
  <c r="AC943" i="1"/>
  <c r="AC939" i="1"/>
  <c r="AC935" i="1"/>
  <c r="AC931" i="1"/>
  <c r="AC927" i="1"/>
  <c r="AC923" i="1"/>
  <c r="AC919" i="1"/>
  <c r="AC915" i="1"/>
  <c r="AC911" i="1"/>
  <c r="AC907" i="1"/>
  <c r="AC903" i="1"/>
  <c r="AC899" i="1"/>
  <c r="AC895" i="1"/>
  <c r="AC891" i="1"/>
  <c r="AC887" i="1"/>
  <c r="AC883" i="1"/>
  <c r="AC879" i="1"/>
  <c r="AC875" i="1"/>
  <c r="AC871" i="1"/>
  <c r="AC867" i="1"/>
  <c r="AC863" i="1"/>
  <c r="AC859" i="1"/>
  <c r="AC855" i="1"/>
  <c r="AC851" i="1"/>
  <c r="AC847" i="1"/>
  <c r="AC843" i="1"/>
  <c r="AC839" i="1"/>
  <c r="AC835" i="1"/>
  <c r="AC831" i="1"/>
  <c r="AC827" i="1"/>
  <c r="AC823" i="1"/>
  <c r="L94" i="4"/>
  <c r="L82" i="4"/>
  <c r="L74" i="4"/>
  <c r="L66" i="4"/>
  <c r="L58" i="4"/>
  <c r="L50" i="4"/>
  <c r="L42" i="4"/>
  <c r="L34" i="4"/>
  <c r="M34" i="4" s="1"/>
  <c r="AD36" i="1" s="1"/>
  <c r="L26" i="4"/>
  <c r="L21" i="4"/>
  <c r="L15" i="4"/>
  <c r="L10" i="4"/>
  <c r="AC1303" i="1"/>
  <c r="AC1297" i="1"/>
  <c r="AC1292" i="1"/>
  <c r="AC1287" i="1"/>
  <c r="AC1281" i="1"/>
  <c r="AC1276" i="1"/>
  <c r="AC1271" i="1"/>
  <c r="AC1265" i="1"/>
  <c r="AC1260" i="1"/>
  <c r="AC1255" i="1"/>
  <c r="AC1250" i="1"/>
  <c r="AC1246" i="1"/>
  <c r="AC1242" i="1"/>
  <c r="AC1238" i="1"/>
  <c r="AC1234" i="1"/>
  <c r="AC1230" i="1"/>
  <c r="AC1226" i="1"/>
  <c r="AC1222" i="1"/>
  <c r="AC1218" i="1"/>
  <c r="AC1214" i="1"/>
  <c r="AC1210" i="1"/>
  <c r="AC1206" i="1"/>
  <c r="AC1202" i="1"/>
  <c r="AC1198" i="1"/>
  <c r="AC1194" i="1"/>
  <c r="AC1190" i="1"/>
  <c r="AC1186" i="1"/>
  <c r="AC1182" i="1"/>
  <c r="AC1178" i="1"/>
  <c r="AC1174" i="1"/>
  <c r="AC1170" i="1"/>
  <c r="AC1166" i="1"/>
  <c r="AC1162" i="1"/>
  <c r="AC1158" i="1"/>
  <c r="AC1154" i="1"/>
  <c r="AC1150" i="1"/>
  <c r="AC1146" i="1"/>
  <c r="AC1142" i="1"/>
  <c r="AC1138" i="1"/>
  <c r="AC1134" i="1"/>
  <c r="AC1130" i="1"/>
  <c r="AC1126" i="1"/>
  <c r="AC1122" i="1"/>
  <c r="AC1118" i="1"/>
  <c r="AC1114" i="1"/>
  <c r="AC1110" i="1"/>
  <c r="AC1106" i="1"/>
  <c r="AC1102" i="1"/>
  <c r="AC1098" i="1"/>
  <c r="AC1094" i="1"/>
  <c r="AC1090" i="1"/>
  <c r="AC1086" i="1"/>
  <c r="AC1082" i="1"/>
  <c r="AC1078" i="1"/>
  <c r="AC1074" i="1"/>
  <c r="AC1070" i="1"/>
  <c r="AC1066" i="1"/>
  <c r="AC1062" i="1"/>
  <c r="AC1058" i="1"/>
  <c r="AC1054" i="1"/>
  <c r="AC1050" i="1"/>
  <c r="AC1046" i="1"/>
  <c r="AC1042" i="1"/>
  <c r="AC1038" i="1"/>
  <c r="AC1034" i="1"/>
  <c r="AC1030" i="1"/>
  <c r="AC1026" i="1"/>
  <c r="AC1022" i="1"/>
  <c r="AC1018" i="1"/>
  <c r="AC1014" i="1"/>
  <c r="AC1010" i="1"/>
  <c r="AC1006" i="1"/>
  <c r="AC1002" i="1"/>
  <c r="AC998" i="1"/>
  <c r="AC994" i="1"/>
  <c r="AC990" i="1"/>
  <c r="AC986" i="1"/>
  <c r="AC982" i="1"/>
  <c r="AC978" i="1"/>
  <c r="AC974" i="1"/>
  <c r="AC970" i="1"/>
  <c r="AC966" i="1"/>
  <c r="AC962" i="1"/>
  <c r="AC958" i="1"/>
  <c r="AC954" i="1"/>
  <c r="AC950" i="1"/>
  <c r="AC946" i="1"/>
  <c r="AC942" i="1"/>
  <c r="AC938" i="1"/>
  <c r="AC934" i="1"/>
  <c r="AC930" i="1"/>
  <c r="AC926" i="1"/>
  <c r="AC922" i="1"/>
  <c r="AC918" i="1"/>
  <c r="AC914" i="1"/>
  <c r="AC910" i="1"/>
  <c r="AC906" i="1"/>
  <c r="AC902" i="1"/>
  <c r="AC898" i="1"/>
  <c r="AC894" i="1"/>
  <c r="AC890" i="1"/>
  <c r="AC886" i="1"/>
  <c r="AC882" i="1"/>
  <c r="AC878" i="1"/>
  <c r="AC874" i="1"/>
  <c r="L90" i="4"/>
  <c r="L81" i="4"/>
  <c r="L73" i="4"/>
  <c r="L65" i="4"/>
  <c r="L57" i="4"/>
  <c r="L49" i="4"/>
  <c r="L41" i="4"/>
  <c r="L33" i="4"/>
  <c r="L25" i="4"/>
  <c r="L19" i="4"/>
  <c r="L14" i="4"/>
  <c r="L9" i="4"/>
  <c r="M9" i="4" s="1"/>
  <c r="AD11" i="1" s="1"/>
  <c r="AC1301" i="1"/>
  <c r="AC1296" i="1"/>
  <c r="AC1291" i="1"/>
  <c r="AC1285" i="1"/>
  <c r="AC1280" i="1"/>
  <c r="AC1275" i="1"/>
  <c r="AC1269" i="1"/>
  <c r="AC1264" i="1"/>
  <c r="AC1259" i="1"/>
  <c r="AC1253" i="1"/>
  <c r="AC1249" i="1"/>
  <c r="AC1245" i="1"/>
  <c r="AC1241" i="1"/>
  <c r="AC1237" i="1"/>
  <c r="AC1233" i="1"/>
  <c r="AC1229" i="1"/>
  <c r="AC1225" i="1"/>
  <c r="AC1221" i="1"/>
  <c r="AC1217" i="1"/>
  <c r="AC1213" i="1"/>
  <c r="AC1209" i="1"/>
  <c r="AC1205" i="1"/>
  <c r="AC1201" i="1"/>
  <c r="AC1197" i="1"/>
  <c r="AC1193" i="1"/>
  <c r="AC1189" i="1"/>
  <c r="AC1185" i="1"/>
  <c r="AC1181" i="1"/>
  <c r="AC1177" i="1"/>
  <c r="AC1173" i="1"/>
  <c r="AC1169" i="1"/>
  <c r="AC1165" i="1"/>
  <c r="AC1161" i="1"/>
  <c r="AC1157" i="1"/>
  <c r="AC1153" i="1"/>
  <c r="AC1149" i="1"/>
  <c r="AC1145" i="1"/>
  <c r="AC1141" i="1"/>
  <c r="AC1137" i="1"/>
  <c r="AC1133" i="1"/>
  <c r="AC1129" i="1"/>
  <c r="AC1125" i="1"/>
  <c r="AC1121" i="1"/>
  <c r="AC1117" i="1"/>
  <c r="AC1113" i="1"/>
  <c r="AC1109" i="1"/>
  <c r="AC1105" i="1"/>
  <c r="AC1101" i="1"/>
  <c r="AC1097" i="1"/>
  <c r="AC1093" i="1"/>
  <c r="AC1089" i="1"/>
  <c r="AC1085" i="1"/>
  <c r="AC1081" i="1"/>
  <c r="AC1077" i="1"/>
  <c r="AC1073" i="1"/>
  <c r="AC1069" i="1"/>
  <c r="AC1065" i="1"/>
  <c r="AC1061" i="1"/>
  <c r="AC1057" i="1"/>
  <c r="AC1053" i="1"/>
  <c r="AC1049" i="1"/>
  <c r="AC1045" i="1"/>
  <c r="AC1041" i="1"/>
  <c r="AC1037" i="1"/>
  <c r="AC1033" i="1"/>
  <c r="AC1029" i="1"/>
  <c r="AC1025" i="1"/>
  <c r="AC1021" i="1"/>
  <c r="AC1017" i="1"/>
  <c r="AC1013" i="1"/>
  <c r="AC1009" i="1"/>
  <c r="AC1005" i="1"/>
  <c r="AC1001" i="1"/>
  <c r="AC997" i="1"/>
  <c r="AC993" i="1"/>
  <c r="AC989" i="1"/>
  <c r="AC985" i="1"/>
  <c r="AC981" i="1"/>
  <c r="AC977" i="1"/>
  <c r="AC973" i="1"/>
  <c r="AC969" i="1"/>
  <c r="AC965" i="1"/>
  <c r="AC961" i="1"/>
  <c r="AC957" i="1"/>
  <c r="AC953" i="1"/>
  <c r="AC949" i="1"/>
  <c r="AC945" i="1"/>
  <c r="AC941" i="1"/>
  <c r="AC937" i="1"/>
  <c r="AC933" i="1"/>
  <c r="AC929" i="1"/>
  <c r="AC925" i="1"/>
  <c r="AC921" i="1"/>
  <c r="AC917" i="1"/>
  <c r="AC913" i="1"/>
  <c r="AC909" i="1"/>
  <c r="AC905" i="1"/>
  <c r="AC901" i="1"/>
  <c r="AC897" i="1"/>
  <c r="AC893" i="1"/>
  <c r="AC889" i="1"/>
  <c r="AC885" i="1"/>
  <c r="AC881" i="1"/>
  <c r="AC877" i="1"/>
  <c r="AC873" i="1"/>
  <c r="AC869" i="1"/>
  <c r="AC865" i="1"/>
  <c r="AC861" i="1"/>
  <c r="AC857" i="1"/>
  <c r="AC853" i="1"/>
  <c r="AC849" i="1"/>
  <c r="AC845" i="1"/>
  <c r="AC841" i="1"/>
  <c r="AC837" i="1"/>
  <c r="AC833" i="1"/>
  <c r="AC829" i="1"/>
  <c r="AC825" i="1"/>
  <c r="AC821" i="1"/>
  <c r="AC817" i="1"/>
  <c r="AC813" i="1"/>
  <c r="AC809" i="1"/>
  <c r="AC805" i="1"/>
  <c r="AC801" i="1"/>
  <c r="AC797" i="1"/>
  <c r="AC793" i="1"/>
  <c r="AC870" i="1"/>
  <c r="AC854" i="1"/>
  <c r="AC838" i="1"/>
  <c r="AC822" i="1"/>
  <c r="AC814" i="1"/>
  <c r="AC806" i="1"/>
  <c r="AC798" i="1"/>
  <c r="AC790" i="1"/>
  <c r="AC785" i="1"/>
  <c r="AC779" i="1"/>
  <c r="AC774" i="1"/>
  <c r="AC769" i="1"/>
  <c r="AC763" i="1"/>
  <c r="AC758" i="1"/>
  <c r="AC753" i="1"/>
  <c r="AC747" i="1"/>
  <c r="AC742" i="1"/>
  <c r="AC737" i="1"/>
  <c r="AC731" i="1"/>
  <c r="AC726" i="1"/>
  <c r="AC721" i="1"/>
  <c r="AC715" i="1"/>
  <c r="AC710" i="1"/>
  <c r="AC705" i="1"/>
  <c r="AC699" i="1"/>
  <c r="AC694" i="1"/>
  <c r="AC689" i="1"/>
  <c r="AC683" i="1"/>
  <c r="AC678" i="1"/>
  <c r="AC673" i="1"/>
  <c r="AC667" i="1"/>
  <c r="AC662" i="1"/>
  <c r="AC658" i="1"/>
  <c r="AC654" i="1"/>
  <c r="AC650" i="1"/>
  <c r="AC646" i="1"/>
  <c r="AC642" i="1"/>
  <c r="AC638" i="1"/>
  <c r="AC634" i="1"/>
  <c r="AC630" i="1"/>
  <c r="AC626" i="1"/>
  <c r="AC622" i="1"/>
  <c r="AC618" i="1"/>
  <c r="AC614" i="1"/>
  <c r="AC610" i="1"/>
  <c r="AC606" i="1"/>
  <c r="AC602" i="1"/>
  <c r="AC598" i="1"/>
  <c r="AC594" i="1"/>
  <c r="AC590" i="1"/>
  <c r="AC586" i="1"/>
  <c r="AC582" i="1"/>
  <c r="AC578" i="1"/>
  <c r="AC574" i="1"/>
  <c r="AC570" i="1"/>
  <c r="AC566" i="1"/>
  <c r="AC562" i="1"/>
  <c r="AC558" i="1"/>
  <c r="AC554" i="1"/>
  <c r="AC550" i="1"/>
  <c r="AC546" i="1"/>
  <c r="AC542" i="1"/>
  <c r="AC538" i="1"/>
  <c r="AC534" i="1"/>
  <c r="AC530" i="1"/>
  <c r="AC526" i="1"/>
  <c r="AC522" i="1"/>
  <c r="AC518" i="1"/>
  <c r="AC514" i="1"/>
  <c r="AC510" i="1"/>
  <c r="AC506" i="1"/>
  <c r="AC502" i="1"/>
  <c r="AC498" i="1"/>
  <c r="AC494" i="1"/>
  <c r="AC490" i="1"/>
  <c r="AC486" i="1"/>
  <c r="AC482" i="1"/>
  <c r="AC478" i="1"/>
  <c r="AC474" i="1"/>
  <c r="AC470" i="1"/>
  <c r="AC466" i="1"/>
  <c r="AC462" i="1"/>
  <c r="AC458" i="1"/>
  <c r="AC454" i="1"/>
  <c r="AC450" i="1"/>
  <c r="AC446" i="1"/>
  <c r="AC442" i="1"/>
  <c r="AC438" i="1"/>
  <c r="AC434" i="1"/>
  <c r="AC430" i="1"/>
  <c r="AC426" i="1"/>
  <c r="AC422" i="1"/>
  <c r="AC418" i="1"/>
  <c r="AC414" i="1"/>
  <c r="AC410" i="1"/>
  <c r="AC406" i="1"/>
  <c r="AC402" i="1"/>
  <c r="AC398" i="1"/>
  <c r="AC394" i="1"/>
  <c r="AC390" i="1"/>
  <c r="AC386" i="1"/>
  <c r="AC382" i="1"/>
  <c r="AC378" i="1"/>
  <c r="AC374" i="1"/>
  <c r="AC370" i="1"/>
  <c r="AC366" i="1"/>
  <c r="AC362" i="1"/>
  <c r="AC358" i="1"/>
  <c r="AC354" i="1"/>
  <c r="AC350" i="1"/>
  <c r="AC346" i="1"/>
  <c r="AC342" i="1"/>
  <c r="AC338" i="1"/>
  <c r="AC334" i="1"/>
  <c r="AC330" i="1"/>
  <c r="AC326" i="1"/>
  <c r="AC322" i="1"/>
  <c r="AC318" i="1"/>
  <c r="AC314" i="1"/>
  <c r="AC310" i="1"/>
  <c r="AC306" i="1"/>
  <c r="AC302" i="1"/>
  <c r="AC298" i="1"/>
  <c r="AC294" i="1"/>
  <c r="AC290" i="1"/>
  <c r="AC286" i="1"/>
  <c r="AC282" i="1"/>
  <c r="AC278" i="1"/>
  <c r="AC274" i="1"/>
  <c r="AC270" i="1"/>
  <c r="AC266" i="1"/>
  <c r="AC262" i="1"/>
  <c r="AC258" i="1"/>
  <c r="AC254" i="1"/>
  <c r="AC250" i="1"/>
  <c r="AC246" i="1"/>
  <c r="AC242" i="1"/>
  <c r="AC238" i="1"/>
  <c r="AC234" i="1"/>
  <c r="AC230" i="1"/>
  <c r="AC226" i="1"/>
  <c r="AC222" i="1"/>
  <c r="AC218" i="1"/>
  <c r="AC214" i="1"/>
  <c r="AC210" i="1"/>
  <c r="AC206" i="1"/>
  <c r="AC202" i="1"/>
  <c r="AC198" i="1"/>
  <c r="AC194" i="1"/>
  <c r="AC190" i="1"/>
  <c r="AC186" i="1"/>
  <c r="AC182" i="1"/>
  <c r="AC178" i="1"/>
  <c r="AC174" i="1"/>
  <c r="AC170" i="1"/>
  <c r="AC166" i="1"/>
  <c r="AC162" i="1"/>
  <c r="AC158" i="1"/>
  <c r="AC154" i="1"/>
  <c r="AC150" i="1"/>
  <c r="AC146" i="1"/>
  <c r="AC866" i="1"/>
  <c r="AC850" i="1"/>
  <c r="AC834" i="1"/>
  <c r="AC819" i="1"/>
  <c r="AC811" i="1"/>
  <c r="AC803" i="1"/>
  <c r="AC795" i="1"/>
  <c r="AC789" i="1"/>
  <c r="AC783" i="1"/>
  <c r="AC778" i="1"/>
  <c r="AC773" i="1"/>
  <c r="AC767" i="1"/>
  <c r="AC762" i="1"/>
  <c r="AC757" i="1"/>
  <c r="AC751" i="1"/>
  <c r="AC746" i="1"/>
  <c r="AC741" i="1"/>
  <c r="AC735" i="1"/>
  <c r="AC730" i="1"/>
  <c r="AC725" i="1"/>
  <c r="AC719" i="1"/>
  <c r="AC714" i="1"/>
  <c r="AC709" i="1"/>
  <c r="AC703" i="1"/>
  <c r="AC698" i="1"/>
  <c r="AC693" i="1"/>
  <c r="AC687" i="1"/>
  <c r="AC682" i="1"/>
  <c r="AC677" i="1"/>
  <c r="AC671" i="1"/>
  <c r="AC666" i="1"/>
  <c r="AC661" i="1"/>
  <c r="AC657" i="1"/>
  <c r="AC653" i="1"/>
  <c r="AC649" i="1"/>
  <c r="AC645" i="1"/>
  <c r="AC641" i="1"/>
  <c r="AC637" i="1"/>
  <c r="AC633" i="1"/>
  <c r="AC629" i="1"/>
  <c r="AC625" i="1"/>
  <c r="AC621" i="1"/>
  <c r="AC617" i="1"/>
  <c r="AC613" i="1"/>
  <c r="AC609" i="1"/>
  <c r="AC605" i="1"/>
  <c r="AC601" i="1"/>
  <c r="AC597" i="1"/>
  <c r="AC593" i="1"/>
  <c r="AC589" i="1"/>
  <c r="AC585" i="1"/>
  <c r="AC581" i="1"/>
  <c r="AC577" i="1"/>
  <c r="AC573" i="1"/>
  <c r="AC569" i="1"/>
  <c r="AC565" i="1"/>
  <c r="AC561" i="1"/>
  <c r="AC557" i="1"/>
  <c r="AC553" i="1"/>
  <c r="AC549" i="1"/>
  <c r="AC545" i="1"/>
  <c r="AC541" i="1"/>
  <c r="AC537" i="1"/>
  <c r="AC533" i="1"/>
  <c r="AC529" i="1"/>
  <c r="AC525" i="1"/>
  <c r="AC521" i="1"/>
  <c r="AC517" i="1"/>
  <c r="AC513" i="1"/>
  <c r="AC509" i="1"/>
  <c r="AC505" i="1"/>
  <c r="AC501" i="1"/>
  <c r="AC497" i="1"/>
  <c r="AC493" i="1"/>
  <c r="AC489" i="1"/>
  <c r="AC485" i="1"/>
  <c r="AC481" i="1"/>
  <c r="AC477" i="1"/>
  <c r="AC473" i="1"/>
  <c r="AC469" i="1"/>
  <c r="AC465" i="1"/>
  <c r="AC461" i="1"/>
  <c r="AC457" i="1"/>
  <c r="AC453" i="1"/>
  <c r="AC449" i="1"/>
  <c r="AC445" i="1"/>
  <c r="AC441" i="1"/>
  <c r="AC437" i="1"/>
  <c r="AC433" i="1"/>
  <c r="AC429" i="1"/>
  <c r="AC425" i="1"/>
  <c r="AC421" i="1"/>
  <c r="AC417" i="1"/>
  <c r="AC413" i="1"/>
  <c r="AC409" i="1"/>
  <c r="AC405" i="1"/>
  <c r="AC401" i="1"/>
  <c r="AC397" i="1"/>
  <c r="AC393" i="1"/>
  <c r="AC389" i="1"/>
  <c r="AC385" i="1"/>
  <c r="AC381" i="1"/>
  <c r="AC377" i="1"/>
  <c r="AC373" i="1"/>
  <c r="AC369" i="1"/>
  <c r="AC365" i="1"/>
  <c r="AC361" i="1"/>
  <c r="AC357" i="1"/>
  <c r="AC353" i="1"/>
  <c r="AC349" i="1"/>
  <c r="AC345" i="1"/>
  <c r="AC341" i="1"/>
  <c r="AC337" i="1"/>
  <c r="AC333" i="1"/>
  <c r="AC329" i="1"/>
  <c r="AC325" i="1"/>
  <c r="AC321" i="1"/>
  <c r="AC317" i="1"/>
  <c r="AC313" i="1"/>
  <c r="AC309" i="1"/>
  <c r="AC305" i="1"/>
  <c r="AC301" i="1"/>
  <c r="AC297" i="1"/>
  <c r="AC293" i="1"/>
  <c r="AC289" i="1"/>
  <c r="AC285" i="1"/>
  <c r="AC281" i="1"/>
  <c r="AC277" i="1"/>
  <c r="AC273" i="1"/>
  <c r="AC269" i="1"/>
  <c r="AC265" i="1"/>
  <c r="AC261" i="1"/>
  <c r="AC257" i="1"/>
  <c r="AC253" i="1"/>
  <c r="AC249" i="1"/>
  <c r="AC245" i="1"/>
  <c r="AC241" i="1"/>
  <c r="AC237" i="1"/>
  <c r="AC233" i="1"/>
  <c r="AC229" i="1"/>
  <c r="AC225" i="1"/>
  <c r="AC221" i="1"/>
  <c r="AC217" i="1"/>
  <c r="AC213" i="1"/>
  <c r="AC209" i="1"/>
  <c r="AC205" i="1"/>
  <c r="AC201" i="1"/>
  <c r="AC197" i="1"/>
  <c r="AC193" i="1"/>
  <c r="AC189" i="1"/>
  <c r="AC185" i="1"/>
  <c r="AC181" i="1"/>
  <c r="AC177" i="1"/>
  <c r="AC173" i="1"/>
  <c r="AC169" i="1"/>
  <c r="AC165" i="1"/>
  <c r="AC161" i="1"/>
  <c r="AC157" i="1"/>
  <c r="AC153" i="1"/>
  <c r="AC149" i="1"/>
  <c r="AC145" i="1"/>
  <c r="AC141" i="1"/>
  <c r="AC137" i="1"/>
  <c r="AC133" i="1"/>
  <c r="AC129" i="1"/>
  <c r="AC125" i="1"/>
  <c r="AC121" i="1"/>
  <c r="AC117" i="1"/>
  <c r="AC113" i="1"/>
  <c r="AC109" i="1"/>
  <c r="AC862" i="1"/>
  <c r="AC846" i="1"/>
  <c r="AC830" i="1"/>
  <c r="AC818" i="1"/>
  <c r="AC810" i="1"/>
  <c r="AC802" i="1"/>
  <c r="AC794" i="1"/>
  <c r="AC787" i="1"/>
  <c r="AC782" i="1"/>
  <c r="AC777" i="1"/>
  <c r="AC771" i="1"/>
  <c r="AC766" i="1"/>
  <c r="AC761" i="1"/>
  <c r="AC755" i="1"/>
  <c r="AC750" i="1"/>
  <c r="AC745" i="1"/>
  <c r="AC739" i="1"/>
  <c r="AC734" i="1"/>
  <c r="AC729" i="1"/>
  <c r="AC723" i="1"/>
  <c r="AC718" i="1"/>
  <c r="AC713" i="1"/>
  <c r="AC707" i="1"/>
  <c r="AC702" i="1"/>
  <c r="AC697" i="1"/>
  <c r="AC691" i="1"/>
  <c r="AC686" i="1"/>
  <c r="AC681" i="1"/>
  <c r="AC675" i="1"/>
  <c r="AC670" i="1"/>
  <c r="AC665" i="1"/>
  <c r="AC660" i="1"/>
  <c r="AC656" i="1"/>
  <c r="AC652" i="1"/>
  <c r="AC648" i="1"/>
  <c r="AC644" i="1"/>
  <c r="AC640" i="1"/>
  <c r="AC636" i="1"/>
  <c r="AC632" i="1"/>
  <c r="AC628" i="1"/>
  <c r="AC624" i="1"/>
  <c r="AC620" i="1"/>
  <c r="AC616" i="1"/>
  <c r="AC612" i="1"/>
  <c r="AC608" i="1"/>
  <c r="AC604" i="1"/>
  <c r="AC600" i="1"/>
  <c r="AC596" i="1"/>
  <c r="AC592" i="1"/>
  <c r="AC588" i="1"/>
  <c r="AC584" i="1"/>
  <c r="AC580" i="1"/>
  <c r="AC576" i="1"/>
  <c r="AC572" i="1"/>
  <c r="AC568" i="1"/>
  <c r="AC564" i="1"/>
  <c r="AC560" i="1"/>
  <c r="AC556" i="1"/>
  <c r="AC552" i="1"/>
  <c r="AC548" i="1"/>
  <c r="AC544" i="1"/>
  <c r="AC540" i="1"/>
  <c r="AC536" i="1"/>
  <c r="AC532" i="1"/>
  <c r="AC528" i="1"/>
  <c r="AC524" i="1"/>
  <c r="AC520" i="1"/>
  <c r="AC516" i="1"/>
  <c r="AC512" i="1"/>
  <c r="AC508" i="1"/>
  <c r="AC504" i="1"/>
  <c r="AC500" i="1"/>
  <c r="AC496" i="1"/>
  <c r="AC492" i="1"/>
  <c r="AC488" i="1"/>
  <c r="AC484" i="1"/>
  <c r="AC480" i="1"/>
  <c r="AC476" i="1"/>
  <c r="AC472" i="1"/>
  <c r="AC468" i="1"/>
  <c r="AC464" i="1"/>
  <c r="AC460" i="1"/>
  <c r="AC456" i="1"/>
  <c r="AC452" i="1"/>
  <c r="AC448" i="1"/>
  <c r="AC444" i="1"/>
  <c r="AC440" i="1"/>
  <c r="AC436" i="1"/>
  <c r="AC432" i="1"/>
  <c r="AC428" i="1"/>
  <c r="AC424" i="1"/>
  <c r="AC420" i="1"/>
  <c r="AC416" i="1"/>
  <c r="AC412" i="1"/>
  <c r="AC408" i="1"/>
  <c r="AC404" i="1"/>
  <c r="AC400" i="1"/>
  <c r="AC396" i="1"/>
  <c r="AC392" i="1"/>
  <c r="AC388" i="1"/>
  <c r="AC384" i="1"/>
  <c r="AC380" i="1"/>
  <c r="AC376" i="1"/>
  <c r="AC372" i="1"/>
  <c r="AC368" i="1"/>
  <c r="AC364" i="1"/>
  <c r="AC360" i="1"/>
  <c r="AC356" i="1"/>
  <c r="AC352" i="1"/>
  <c r="AC348" i="1"/>
  <c r="AC344" i="1"/>
  <c r="AC340" i="1"/>
  <c r="AC336" i="1"/>
  <c r="AC332" i="1"/>
  <c r="AC328" i="1"/>
  <c r="AC324" i="1"/>
  <c r="AC320" i="1"/>
  <c r="AC316" i="1"/>
  <c r="AC312" i="1"/>
  <c r="AC308" i="1"/>
  <c r="AC304" i="1"/>
  <c r="AC300" i="1"/>
  <c r="AC296" i="1"/>
  <c r="AC292" i="1"/>
  <c r="AC288" i="1"/>
  <c r="AC284" i="1"/>
  <c r="AC280" i="1"/>
  <c r="AC276" i="1"/>
  <c r="AC272" i="1"/>
  <c r="AC268" i="1"/>
  <c r="AC264" i="1"/>
  <c r="AC260" i="1"/>
  <c r="AC256" i="1"/>
  <c r="AC252" i="1"/>
  <c r="AC248" i="1"/>
  <c r="AC244" i="1"/>
  <c r="AC240" i="1"/>
  <c r="AC236" i="1"/>
  <c r="AC232" i="1"/>
  <c r="AC228" i="1"/>
  <c r="AC224" i="1"/>
  <c r="AC220" i="1"/>
  <c r="AC216" i="1"/>
  <c r="AC212" i="1"/>
  <c r="AC208" i="1"/>
  <c r="AC204" i="1"/>
  <c r="AC200" i="1"/>
  <c r="AC196" i="1"/>
  <c r="AC192" i="1"/>
  <c r="AC188" i="1"/>
  <c r="AC184" i="1"/>
  <c r="AC180" i="1"/>
  <c r="AC176" i="1"/>
  <c r="AC172" i="1"/>
  <c r="AC168" i="1"/>
  <c r="AC164" i="1"/>
  <c r="AC160" i="1"/>
  <c r="AC156" i="1"/>
  <c r="AC152" i="1"/>
  <c r="AC148" i="1"/>
  <c r="AC144" i="1"/>
  <c r="AC140" i="1"/>
  <c r="AC136" i="1"/>
  <c r="AC132" i="1"/>
  <c r="AC128" i="1"/>
  <c r="AC124" i="1"/>
  <c r="AC120" i="1"/>
  <c r="AC116" i="1"/>
  <c r="AC112" i="1"/>
  <c r="AC108" i="1"/>
  <c r="AC8" i="1"/>
  <c r="AC12" i="1"/>
  <c r="AC16" i="1"/>
  <c r="AC20" i="1"/>
  <c r="AC24" i="1"/>
  <c r="AC28" i="1"/>
  <c r="AC32" i="1"/>
  <c r="AC36" i="1"/>
  <c r="AC40" i="1"/>
  <c r="AC44" i="1"/>
  <c r="AC48" i="1"/>
  <c r="AC52" i="1"/>
  <c r="AC56" i="1"/>
  <c r="AC60" i="1"/>
  <c r="AC64" i="1"/>
  <c r="AC68" i="1"/>
  <c r="AC72" i="1"/>
  <c r="AC76" i="1"/>
  <c r="AC80" i="1"/>
  <c r="AC84" i="1"/>
  <c r="AC88" i="1"/>
  <c r="AC92" i="1"/>
  <c r="AC96" i="1"/>
  <c r="AC100" i="1"/>
  <c r="AC104" i="1"/>
  <c r="AC110" i="1"/>
  <c r="AC118" i="1"/>
  <c r="AC126" i="1"/>
  <c r="AC134" i="1"/>
  <c r="AC142" i="1"/>
  <c r="AC155" i="1"/>
  <c r="AC171" i="1"/>
  <c r="AC187" i="1"/>
  <c r="AC203" i="1"/>
  <c r="AC219" i="1"/>
  <c r="AC235" i="1"/>
  <c r="AC251" i="1"/>
  <c r="AC267" i="1"/>
  <c r="AC283" i="1"/>
  <c r="AC299" i="1"/>
  <c r="AC315" i="1"/>
  <c r="AC331" i="1"/>
  <c r="AC347" i="1"/>
  <c r="AC363" i="1"/>
  <c r="AC379" i="1"/>
  <c r="AC395" i="1"/>
  <c r="AC411" i="1"/>
  <c r="AC427" i="1"/>
  <c r="AC443" i="1"/>
  <c r="AC459" i="1"/>
  <c r="AC475" i="1"/>
  <c r="AC491" i="1"/>
  <c r="AC507" i="1"/>
  <c r="AC523" i="1"/>
  <c r="AC539" i="1"/>
  <c r="AC555" i="1"/>
  <c r="AC571" i="1"/>
  <c r="AC587" i="1"/>
  <c r="AC603" i="1"/>
  <c r="AC619" i="1"/>
  <c r="AC635" i="1"/>
  <c r="AC651" i="1"/>
  <c r="AC669" i="1"/>
  <c r="AC690" i="1"/>
  <c r="AC711" i="1"/>
  <c r="AC733" i="1"/>
  <c r="AC754" i="1"/>
  <c r="AC775" i="1"/>
  <c r="AC799" i="1"/>
  <c r="AC842" i="1"/>
  <c r="AC9" i="1"/>
  <c r="AC13" i="1"/>
  <c r="AC17" i="1"/>
  <c r="AC21" i="1"/>
  <c r="AC25" i="1"/>
  <c r="AC29" i="1"/>
  <c r="AC33" i="1"/>
  <c r="AC37" i="1"/>
  <c r="AC41" i="1"/>
  <c r="AC45" i="1"/>
  <c r="AC49" i="1"/>
  <c r="AC53" i="1"/>
  <c r="AC57" i="1"/>
  <c r="AC61" i="1"/>
  <c r="AC65" i="1"/>
  <c r="AC69" i="1"/>
  <c r="AC73" i="1"/>
  <c r="AC77" i="1"/>
  <c r="AC81" i="1"/>
  <c r="AC85" i="1"/>
  <c r="AC89" i="1"/>
  <c r="AC93" i="1"/>
  <c r="AC97" i="1"/>
  <c r="AC101" i="1"/>
  <c r="AC105" i="1"/>
  <c r="AC111" i="1"/>
  <c r="AC119" i="1"/>
  <c r="AC127" i="1"/>
  <c r="AC135" i="1"/>
  <c r="AC143" i="1"/>
  <c r="AC159" i="1"/>
  <c r="AC175" i="1"/>
  <c r="AC191" i="1"/>
  <c r="AC207" i="1"/>
  <c r="AC223" i="1"/>
  <c r="AC239" i="1"/>
  <c r="AC255" i="1"/>
  <c r="AC271" i="1"/>
  <c r="AC287" i="1"/>
  <c r="AC303" i="1"/>
  <c r="AC319" i="1"/>
  <c r="AC335" i="1"/>
  <c r="AC351" i="1"/>
  <c r="AC367" i="1"/>
  <c r="AC383" i="1"/>
  <c r="AC399" i="1"/>
  <c r="AC415" i="1"/>
  <c r="AC431" i="1"/>
  <c r="AC447" i="1"/>
  <c r="AC463" i="1"/>
  <c r="AC479" i="1"/>
  <c r="AC495" i="1"/>
  <c r="AC511" i="1"/>
  <c r="AC527" i="1"/>
  <c r="AC543" i="1"/>
  <c r="AC559" i="1"/>
  <c r="AC575" i="1"/>
  <c r="AC591" i="1"/>
  <c r="AC607" i="1"/>
  <c r="AC623" i="1"/>
  <c r="AC639" i="1"/>
  <c r="AC655" i="1"/>
  <c r="AC674" i="1"/>
  <c r="AC695" i="1"/>
  <c r="AC717" i="1"/>
  <c r="AC738" i="1"/>
  <c r="AC759" i="1"/>
  <c r="AC781" i="1"/>
  <c r="AC807" i="1"/>
  <c r="AC858" i="1"/>
  <c r="AN11" i="1"/>
  <c r="AL11" i="1"/>
  <c r="AH11" i="1"/>
  <c r="AM11" i="1"/>
  <c r="AI11" i="1"/>
  <c r="AG11" i="1"/>
  <c r="AJ11" i="1"/>
  <c r="AK11" i="1"/>
  <c r="AN36" i="1"/>
  <c r="AM36" i="1"/>
  <c r="AI36" i="1"/>
  <c r="AL36" i="1"/>
  <c r="AH36" i="1"/>
  <c r="AG36" i="1"/>
  <c r="AJ36" i="1"/>
  <c r="AK36" i="1"/>
  <c r="AN40" i="1"/>
  <c r="AM40" i="1"/>
  <c r="AI40" i="1"/>
  <c r="AL40" i="1"/>
  <c r="AH40" i="1"/>
  <c r="AG40" i="1"/>
  <c r="AJ40" i="1"/>
  <c r="AK40" i="1"/>
  <c r="AM153" i="1"/>
  <c r="AK153" i="1"/>
  <c r="AL153" i="1"/>
  <c r="AJ153" i="1"/>
  <c r="AH153" i="1"/>
  <c r="AG153" i="1"/>
  <c r="AI153" i="1"/>
  <c r="AN153" i="1"/>
  <c r="AN253" i="1"/>
  <c r="AL253" i="1"/>
  <c r="AI253" i="1"/>
  <c r="AJ253" i="1"/>
  <c r="AK253" i="1"/>
  <c r="AM253" i="1"/>
  <c r="AG253" i="1"/>
  <c r="AH253" i="1"/>
  <c r="AJ10" i="1"/>
  <c r="AN10" i="1"/>
  <c r="AG10" i="1"/>
  <c r="AM10" i="1"/>
  <c r="AK10" i="1"/>
  <c r="AI10" i="1"/>
  <c r="AL10" i="1"/>
  <c r="AH10" i="1"/>
  <c r="AK86" i="1"/>
  <c r="AG86" i="1"/>
  <c r="AM86" i="1"/>
  <c r="AN86" i="1"/>
  <c r="AH86" i="1"/>
  <c r="AJ86" i="1"/>
  <c r="AI86" i="1"/>
  <c r="AL86" i="1"/>
  <c r="AL274" i="1"/>
  <c r="AM274" i="1"/>
  <c r="AG274" i="1"/>
  <c r="AH274" i="1"/>
  <c r="AJ274" i="1"/>
  <c r="AN274" i="1"/>
  <c r="AK274" i="1"/>
  <c r="AI274" i="1"/>
  <c r="AH107" i="1"/>
  <c r="AN107" i="1"/>
  <c r="AM107" i="1"/>
  <c r="AJ107" i="1"/>
  <c r="AI107" i="1"/>
  <c r="AL107" i="1"/>
  <c r="AK107" i="1"/>
  <c r="AG107" i="1"/>
  <c r="AG111" i="1"/>
  <c r="AL111" i="1"/>
  <c r="AI111" i="1"/>
  <c r="AH111" i="1"/>
  <c r="AN111" i="1"/>
  <c r="AM111" i="1"/>
  <c r="AJ111" i="1"/>
  <c r="AK111" i="1"/>
  <c r="AI203" i="1"/>
  <c r="AJ203" i="1"/>
  <c r="AN203" i="1"/>
  <c r="AM203" i="1"/>
  <c r="AK203" i="1"/>
  <c r="AH203" i="1"/>
  <c r="AG203" i="1"/>
  <c r="AL203" i="1"/>
  <c r="AI207" i="1"/>
  <c r="AJ207" i="1"/>
  <c r="AN207" i="1"/>
  <c r="AL207" i="1"/>
  <c r="AG207" i="1"/>
  <c r="AM207" i="1"/>
  <c r="AH207" i="1"/>
  <c r="AK207" i="1"/>
  <c r="AJ303" i="1"/>
  <c r="AM303" i="1"/>
  <c r="AK303" i="1"/>
  <c r="AI303" i="1"/>
  <c r="AG303" i="1"/>
  <c r="AH303" i="1"/>
  <c r="AN303" i="1"/>
  <c r="AL303" i="1"/>
  <c r="G12" i="6"/>
  <c r="N14" i="4"/>
  <c r="M14" i="4"/>
  <c r="AD16" i="1" s="1"/>
  <c r="O14" i="4"/>
  <c r="G16" i="6"/>
  <c r="G20" i="6"/>
  <c r="G24" i="6"/>
  <c r="G52" i="6"/>
  <c r="O54" i="4"/>
  <c r="N54" i="4"/>
  <c r="M54" i="4"/>
  <c r="AD56" i="1" s="1"/>
  <c r="G84" i="6"/>
  <c r="N86" i="4"/>
  <c r="M86" i="4"/>
  <c r="AD88" i="1" s="1"/>
  <c r="O86" i="4"/>
  <c r="G88" i="6"/>
  <c r="G92" i="6"/>
  <c r="G96" i="6"/>
  <c r="G132" i="6"/>
  <c r="O134" i="4"/>
  <c r="N134" i="4"/>
  <c r="G136" i="6"/>
  <c r="G140" i="6"/>
  <c r="G144" i="6"/>
  <c r="G172" i="6"/>
  <c r="O174" i="4"/>
  <c r="M174" i="4"/>
  <c r="AD176" i="1" s="1"/>
  <c r="N174" i="4"/>
  <c r="G180" i="6"/>
  <c r="M182" i="4"/>
  <c r="AD184" i="1" s="1"/>
  <c r="O182" i="4"/>
  <c r="N182" i="4"/>
  <c r="G184" i="6"/>
  <c r="G188" i="6"/>
  <c r="G204" i="6"/>
  <c r="O206" i="4"/>
  <c r="M206" i="4"/>
  <c r="AD208" i="1" s="1"/>
  <c r="N206" i="4"/>
  <c r="G208" i="6"/>
  <c r="G212" i="6"/>
  <c r="G216" i="6"/>
  <c r="G220" i="6"/>
  <c r="O222" i="4"/>
  <c r="N222" i="4"/>
  <c r="G224" i="6"/>
  <c r="N226" i="4"/>
  <c r="O226" i="4"/>
  <c r="AE228" i="1" s="1"/>
  <c r="G228" i="6"/>
  <c r="O230" i="4"/>
  <c r="N230" i="4"/>
  <c r="G232" i="6"/>
  <c r="G236" i="6"/>
  <c r="G240" i="6"/>
  <c r="G244" i="6"/>
  <c r="O246" i="4"/>
  <c r="N246" i="4"/>
  <c r="M246" i="4"/>
  <c r="AD248" i="1" s="1"/>
  <c r="G248" i="6"/>
  <c r="O250" i="4"/>
  <c r="AE252" i="1" s="1"/>
  <c r="N250" i="4"/>
  <c r="M250" i="4"/>
  <c r="AD252" i="1" s="1"/>
  <c r="G252" i="6"/>
  <c r="O254" i="4"/>
  <c r="AE256" i="1" s="1"/>
  <c r="N254" i="4"/>
  <c r="M254" i="4"/>
  <c r="AD256" i="1" s="1"/>
  <c r="G256" i="6"/>
  <c r="G260" i="6"/>
  <c r="G264" i="6"/>
  <c r="G268" i="6"/>
  <c r="N270" i="4"/>
  <c r="M270" i="4"/>
  <c r="AD272" i="1" s="1"/>
  <c r="O270" i="4"/>
  <c r="G272" i="6"/>
  <c r="O274" i="4"/>
  <c r="M274" i="4"/>
  <c r="AD276" i="1" s="1"/>
  <c r="N274" i="4"/>
  <c r="G276" i="6"/>
  <c r="M278" i="4"/>
  <c r="AD280" i="1" s="1"/>
  <c r="O278" i="4"/>
  <c r="N278" i="4"/>
  <c r="G280" i="6"/>
  <c r="G284" i="6"/>
  <c r="G288" i="6"/>
  <c r="G292" i="6"/>
  <c r="M294" i="4"/>
  <c r="AD296" i="1" s="1"/>
  <c r="O294" i="4"/>
  <c r="N294" i="4"/>
  <c r="G296" i="6"/>
  <c r="N298" i="4"/>
  <c r="M298" i="4"/>
  <c r="AD300" i="1" s="1"/>
  <c r="O298" i="4"/>
  <c r="AE300" i="1" s="1"/>
  <c r="G300" i="6"/>
  <c r="O302" i="4"/>
  <c r="AE304" i="1" s="1"/>
  <c r="N302" i="4"/>
  <c r="M302" i="4"/>
  <c r="AD304" i="1" s="1"/>
  <c r="G304" i="6"/>
  <c r="G308" i="6"/>
  <c r="G312" i="6"/>
  <c r="G316" i="6"/>
  <c r="O318" i="4"/>
  <c r="N318" i="4"/>
  <c r="G320" i="6"/>
  <c r="O322" i="4"/>
  <c r="AE324" i="1" s="1"/>
  <c r="N322" i="4"/>
  <c r="G324" i="6"/>
  <c r="N326" i="4"/>
  <c r="O326" i="4"/>
  <c r="AE328" i="1" s="1"/>
  <c r="G328" i="6"/>
  <c r="G332" i="6"/>
  <c r="G336" i="6"/>
  <c r="G340" i="6"/>
  <c r="O342" i="4"/>
  <c r="N342" i="4"/>
  <c r="M342" i="4"/>
  <c r="AD344" i="1" s="1"/>
  <c r="G344" i="6"/>
  <c r="O346" i="4"/>
  <c r="N346" i="4"/>
  <c r="M346" i="4"/>
  <c r="AD348" i="1" s="1"/>
  <c r="G348" i="6"/>
  <c r="O350" i="4"/>
  <c r="N350" i="4"/>
  <c r="M350" i="4"/>
  <c r="AD352" i="1" s="1"/>
  <c r="G352" i="6"/>
  <c r="G356" i="6"/>
  <c r="G360" i="6"/>
  <c r="G364" i="6"/>
  <c r="M366" i="4"/>
  <c r="AD368" i="1" s="1"/>
  <c r="O366" i="4"/>
  <c r="N366" i="4"/>
  <c r="G368" i="6"/>
  <c r="N370" i="4"/>
  <c r="M370" i="4"/>
  <c r="AD372" i="1" s="1"/>
  <c r="O370" i="4"/>
  <c r="G372" i="6"/>
  <c r="O374" i="4"/>
  <c r="AE376" i="1" s="1"/>
  <c r="M374" i="4"/>
  <c r="AD376" i="1" s="1"/>
  <c r="N374" i="4"/>
  <c r="G376" i="6"/>
  <c r="G380" i="6"/>
  <c r="G384" i="6"/>
  <c r="G388" i="6"/>
  <c r="O390" i="4"/>
  <c r="M390" i="4"/>
  <c r="AD392" i="1" s="1"/>
  <c r="N390" i="4"/>
  <c r="G392" i="6"/>
  <c r="M394" i="4"/>
  <c r="AD396" i="1" s="1"/>
  <c r="O394" i="4"/>
  <c r="N394" i="4"/>
  <c r="G396" i="6"/>
  <c r="N398" i="4"/>
  <c r="M398" i="4"/>
  <c r="AD400" i="1" s="1"/>
  <c r="O398" i="4"/>
  <c r="G400" i="6"/>
  <c r="G404" i="6"/>
  <c r="G408" i="6"/>
  <c r="G412" i="6"/>
  <c r="O414" i="4"/>
  <c r="N414" i="4"/>
  <c r="M414" i="4"/>
  <c r="AD416" i="1" s="1"/>
  <c r="G416" i="6"/>
  <c r="O418" i="4"/>
  <c r="AE420" i="1" s="1"/>
  <c r="N418" i="4"/>
  <c r="M418" i="4"/>
  <c r="AD420" i="1" s="1"/>
  <c r="G420" i="6"/>
  <c r="O422" i="4"/>
  <c r="M422" i="4"/>
  <c r="AD424" i="1" s="1"/>
  <c r="N422" i="4"/>
  <c r="G424" i="6"/>
  <c r="G428" i="6"/>
  <c r="G432" i="6"/>
  <c r="G436" i="6"/>
  <c r="O438" i="4"/>
  <c r="N438" i="4"/>
  <c r="M438" i="4"/>
  <c r="AD440" i="1" s="1"/>
  <c r="G440" i="6"/>
  <c r="O442" i="4"/>
  <c r="N442" i="4"/>
  <c r="M442" i="4"/>
  <c r="AD444" i="1" s="1"/>
  <c r="G444" i="6"/>
  <c r="O446" i="4"/>
  <c r="N446" i="4"/>
  <c r="M446" i="4"/>
  <c r="AD448" i="1" s="1"/>
  <c r="G448" i="6"/>
  <c r="G452" i="6"/>
  <c r="G456" i="6"/>
  <c r="G460" i="6"/>
  <c r="M462" i="4"/>
  <c r="AD464" i="1" s="1"/>
  <c r="O462" i="4"/>
  <c r="N462" i="4"/>
  <c r="G464" i="6"/>
  <c r="M466" i="4"/>
  <c r="AD468" i="1" s="1"/>
  <c r="O466" i="4"/>
  <c r="N466" i="4"/>
  <c r="G468" i="6"/>
  <c r="N470" i="4"/>
  <c r="M470" i="4"/>
  <c r="AD472" i="1" s="1"/>
  <c r="O470" i="4"/>
  <c r="G472" i="6"/>
  <c r="G476" i="6"/>
  <c r="G480" i="6"/>
  <c r="G484" i="6"/>
  <c r="O486" i="4"/>
  <c r="N486" i="4"/>
  <c r="M486" i="4"/>
  <c r="AD488" i="1" s="1"/>
  <c r="G488" i="6"/>
  <c r="O490" i="4"/>
  <c r="AE492" i="1" s="1"/>
  <c r="M490" i="4"/>
  <c r="AD492" i="1" s="1"/>
  <c r="N490" i="4"/>
  <c r="G492" i="6"/>
  <c r="M494" i="4"/>
  <c r="AD496" i="1" s="1"/>
  <c r="O494" i="4"/>
  <c r="N494" i="4"/>
  <c r="G496" i="6"/>
  <c r="G500" i="6"/>
  <c r="G504" i="6"/>
  <c r="G508" i="6"/>
  <c r="N510" i="4"/>
  <c r="M510" i="4"/>
  <c r="AD512" i="1" s="1"/>
  <c r="O510" i="4"/>
  <c r="G512" i="6"/>
  <c r="O514" i="4"/>
  <c r="N514" i="4"/>
  <c r="M514" i="4"/>
  <c r="AD516" i="1" s="1"/>
  <c r="G516" i="6"/>
  <c r="O518" i="4"/>
  <c r="N518" i="4"/>
  <c r="M518" i="4"/>
  <c r="AD520" i="1" s="1"/>
  <c r="G520" i="6"/>
  <c r="G524" i="6"/>
  <c r="G528" i="6"/>
  <c r="G532" i="6"/>
  <c r="O534" i="4"/>
  <c r="N534" i="4"/>
  <c r="M534" i="4"/>
  <c r="AD536" i="1" s="1"/>
  <c r="G536" i="6"/>
  <c r="O538" i="4"/>
  <c r="N538" i="4"/>
  <c r="M538" i="4"/>
  <c r="AD540" i="1" s="1"/>
  <c r="G540" i="6"/>
  <c r="O542" i="4"/>
  <c r="N542" i="4"/>
  <c r="M542" i="4"/>
  <c r="AD544" i="1" s="1"/>
  <c r="G544" i="6"/>
  <c r="G548" i="6"/>
  <c r="G552" i="6"/>
  <c r="G556" i="6"/>
  <c r="O558" i="4"/>
  <c r="M558" i="4"/>
  <c r="AD560" i="1" s="1"/>
  <c r="N558" i="4"/>
  <c r="G560" i="6"/>
  <c r="M562" i="4"/>
  <c r="AD564" i="1" s="1"/>
  <c r="O562" i="4"/>
  <c r="N562" i="4"/>
  <c r="G564" i="6"/>
  <c r="M566" i="4"/>
  <c r="AD568" i="1" s="1"/>
  <c r="O566" i="4"/>
  <c r="N566" i="4"/>
  <c r="G568" i="6"/>
  <c r="G572" i="6"/>
  <c r="G576" i="6"/>
  <c r="G580" i="6"/>
  <c r="N582" i="4"/>
  <c r="M582" i="4"/>
  <c r="AD584" i="1" s="1"/>
  <c r="O582" i="4"/>
  <c r="G584" i="6"/>
  <c r="O586" i="4"/>
  <c r="N586" i="4"/>
  <c r="M586" i="4"/>
  <c r="AD588" i="1" s="1"/>
  <c r="G588" i="6"/>
  <c r="O590" i="4"/>
  <c r="AE592" i="1" s="1"/>
  <c r="M590" i="4"/>
  <c r="AD592" i="1" s="1"/>
  <c r="N590" i="4"/>
  <c r="G592" i="6"/>
  <c r="G596" i="6"/>
  <c r="G600" i="6"/>
  <c r="G604" i="6"/>
  <c r="O606" i="4"/>
  <c r="M606" i="4"/>
  <c r="AD608" i="1" s="1"/>
  <c r="N606" i="4"/>
  <c r="G608" i="6"/>
  <c r="N610" i="4"/>
  <c r="M610" i="4"/>
  <c r="AD612" i="1" s="1"/>
  <c r="O610" i="4"/>
  <c r="G612" i="6"/>
  <c r="O614" i="4"/>
  <c r="N614" i="4"/>
  <c r="M614" i="4"/>
  <c r="AD616" i="1" s="1"/>
  <c r="G616" i="6"/>
  <c r="O618" i="4"/>
  <c r="N618" i="4"/>
  <c r="M618" i="4"/>
  <c r="AD620" i="1" s="1"/>
  <c r="G620" i="6"/>
  <c r="O622" i="4"/>
  <c r="M622" i="4"/>
  <c r="AD624" i="1" s="1"/>
  <c r="N622" i="4"/>
  <c r="G624" i="6"/>
  <c r="N626" i="4"/>
  <c r="M626" i="4"/>
  <c r="AD628" i="1" s="1"/>
  <c r="O626" i="4"/>
  <c r="G628" i="6"/>
  <c r="O630" i="4"/>
  <c r="N630" i="4"/>
  <c r="M630" i="4"/>
  <c r="AD632" i="1" s="1"/>
  <c r="G632" i="6"/>
  <c r="O634" i="4"/>
  <c r="N634" i="4"/>
  <c r="M634" i="4"/>
  <c r="AD636" i="1" s="1"/>
  <c r="G636" i="6"/>
  <c r="O638" i="4"/>
  <c r="M638" i="4"/>
  <c r="AD640" i="1" s="1"/>
  <c r="N638" i="4"/>
  <c r="G640" i="6"/>
  <c r="N642" i="4"/>
  <c r="M642" i="4"/>
  <c r="AD644" i="1" s="1"/>
  <c r="O642" i="4"/>
  <c r="G644" i="6"/>
  <c r="O646" i="4"/>
  <c r="N646" i="4"/>
  <c r="M646" i="4"/>
  <c r="AD648" i="1" s="1"/>
  <c r="G648" i="6"/>
  <c r="O650" i="4"/>
  <c r="N650" i="4"/>
  <c r="M650" i="4"/>
  <c r="AD652" i="1" s="1"/>
  <c r="G652" i="6"/>
  <c r="O654" i="4"/>
  <c r="M654" i="4"/>
  <c r="AD656" i="1" s="1"/>
  <c r="N654" i="4"/>
  <c r="G656" i="6"/>
  <c r="N658" i="4"/>
  <c r="M658" i="4"/>
  <c r="AD660" i="1" s="1"/>
  <c r="O658" i="4"/>
  <c r="G660" i="6"/>
  <c r="O662" i="4"/>
  <c r="AE664" i="1" s="1"/>
  <c r="N662" i="4"/>
  <c r="M662" i="4"/>
  <c r="AD664" i="1" s="1"/>
  <c r="G664" i="6"/>
  <c r="G668" i="6"/>
  <c r="G672" i="6"/>
  <c r="G676" i="6"/>
  <c r="O678" i="4"/>
  <c r="N678" i="4"/>
  <c r="M678" i="4"/>
  <c r="AD680" i="1" s="1"/>
  <c r="G680" i="6"/>
  <c r="O682" i="4"/>
  <c r="N682" i="4"/>
  <c r="M682" i="4"/>
  <c r="AD684" i="1" s="1"/>
  <c r="G684" i="6"/>
  <c r="O686" i="4"/>
  <c r="N686" i="4"/>
  <c r="M686" i="4"/>
  <c r="AD688" i="1" s="1"/>
  <c r="G688" i="6"/>
  <c r="G692" i="6"/>
  <c r="G696" i="6"/>
  <c r="G700" i="6"/>
  <c r="N702" i="4"/>
  <c r="M702" i="4"/>
  <c r="AD704" i="1" s="1"/>
  <c r="O702" i="4"/>
  <c r="G704" i="6"/>
  <c r="O706" i="4"/>
  <c r="AE708" i="1" s="1"/>
  <c r="M706" i="4"/>
  <c r="AD708" i="1" s="1"/>
  <c r="N706" i="4"/>
  <c r="G708" i="6"/>
  <c r="M710" i="4"/>
  <c r="AD712" i="1" s="1"/>
  <c r="O710" i="4"/>
  <c r="N710" i="4"/>
  <c r="G712" i="6"/>
  <c r="G716" i="6"/>
  <c r="G720" i="6"/>
  <c r="G724" i="6"/>
  <c r="M726" i="4"/>
  <c r="AD728" i="1" s="1"/>
  <c r="O726" i="4"/>
  <c r="N726" i="4"/>
  <c r="G728" i="6"/>
  <c r="N730" i="4"/>
  <c r="M730" i="4"/>
  <c r="AD732" i="1" s="1"/>
  <c r="O730" i="4"/>
  <c r="G732" i="6"/>
  <c r="O734" i="4"/>
  <c r="N734" i="4"/>
  <c r="M734" i="4"/>
  <c r="AD736" i="1" s="1"/>
  <c r="G736" i="6"/>
  <c r="G740" i="6"/>
  <c r="G744" i="6"/>
  <c r="G748" i="6"/>
  <c r="O750" i="4"/>
  <c r="N750" i="4"/>
  <c r="M750" i="4"/>
  <c r="AD752" i="1" s="1"/>
  <c r="G752" i="6"/>
  <c r="O754" i="4"/>
  <c r="M754" i="4"/>
  <c r="AD756" i="1" s="1"/>
  <c r="N754" i="4"/>
  <c r="G756" i="6"/>
  <c r="N758" i="4"/>
  <c r="M758" i="4"/>
  <c r="AD760" i="1" s="1"/>
  <c r="O758" i="4"/>
  <c r="G760" i="6"/>
  <c r="G764" i="6"/>
  <c r="G768" i="6"/>
  <c r="G772" i="6"/>
  <c r="O774" i="4"/>
  <c r="N774" i="4"/>
  <c r="M774" i="4"/>
  <c r="AD776" i="1" s="1"/>
  <c r="G776" i="6"/>
  <c r="O778" i="4"/>
  <c r="N778" i="4"/>
  <c r="M778" i="4"/>
  <c r="AD780" i="1" s="1"/>
  <c r="G780" i="6"/>
  <c r="O782" i="4"/>
  <c r="N782" i="4"/>
  <c r="M782" i="4"/>
  <c r="AD784" i="1" s="1"/>
  <c r="G784" i="6"/>
  <c r="O786" i="4"/>
  <c r="N786" i="4"/>
  <c r="M786" i="4"/>
  <c r="AD788" i="1" s="1"/>
  <c r="G788" i="6"/>
  <c r="O790" i="4"/>
  <c r="N790" i="4"/>
  <c r="M790" i="4"/>
  <c r="AD792" i="1" s="1"/>
  <c r="G792" i="6"/>
  <c r="O794" i="4"/>
  <c r="N794" i="4"/>
  <c r="M794" i="4"/>
  <c r="AD796" i="1" s="1"/>
  <c r="G796" i="6"/>
  <c r="O798" i="4"/>
  <c r="N798" i="4"/>
  <c r="M798" i="4"/>
  <c r="AD800" i="1" s="1"/>
  <c r="G800" i="6"/>
  <c r="O802" i="4"/>
  <c r="N802" i="4"/>
  <c r="M802" i="4"/>
  <c r="AD804" i="1" s="1"/>
  <c r="G804" i="6"/>
  <c r="O806" i="4"/>
  <c r="N806" i="4"/>
  <c r="M806" i="4"/>
  <c r="AD808" i="1" s="1"/>
  <c r="G808" i="6"/>
  <c r="G812" i="6"/>
  <c r="G816" i="6"/>
  <c r="G820" i="6"/>
  <c r="O822" i="4"/>
  <c r="M822" i="4"/>
  <c r="AD824" i="1" s="1"/>
  <c r="N822" i="4"/>
  <c r="G824" i="6"/>
  <c r="M826" i="4"/>
  <c r="AD828" i="1" s="1"/>
  <c r="O826" i="4"/>
  <c r="N826" i="4"/>
  <c r="G828" i="6"/>
  <c r="M830" i="4"/>
  <c r="AD832" i="1" s="1"/>
  <c r="O830" i="4"/>
  <c r="N830" i="4"/>
  <c r="G832" i="6"/>
  <c r="G836" i="6"/>
  <c r="G840" i="6"/>
  <c r="G844" i="6"/>
  <c r="N846" i="4"/>
  <c r="M846" i="4"/>
  <c r="AD848" i="1" s="1"/>
  <c r="O846" i="4"/>
  <c r="G848" i="6"/>
  <c r="O850" i="4"/>
  <c r="N850" i="4"/>
  <c r="M850" i="4"/>
  <c r="AD852" i="1" s="1"/>
  <c r="G852" i="6"/>
  <c r="O854" i="4"/>
  <c r="AE856" i="1" s="1"/>
  <c r="M854" i="4"/>
  <c r="AD856" i="1" s="1"/>
  <c r="N854" i="4"/>
  <c r="G856" i="6"/>
  <c r="G860" i="6"/>
  <c r="G864" i="6"/>
  <c r="G868" i="6"/>
  <c r="O870" i="4"/>
  <c r="M870" i="4"/>
  <c r="AD872" i="1" s="1"/>
  <c r="N870" i="4"/>
  <c r="G872" i="6"/>
  <c r="O874" i="4"/>
  <c r="N874" i="4"/>
  <c r="M874" i="4"/>
  <c r="AD876" i="1" s="1"/>
  <c r="G876" i="6"/>
  <c r="O878" i="4"/>
  <c r="N878" i="4"/>
  <c r="M878" i="4"/>
  <c r="AD880" i="1" s="1"/>
  <c r="G880" i="6"/>
  <c r="G884" i="6"/>
  <c r="G888" i="6"/>
  <c r="G892" i="6"/>
  <c r="O894" i="4"/>
  <c r="N894" i="4"/>
  <c r="M894" i="4"/>
  <c r="AD896" i="1" s="1"/>
  <c r="G896" i="6"/>
  <c r="O898" i="4"/>
  <c r="N898" i="4"/>
  <c r="M898" i="4"/>
  <c r="AD900" i="1" s="1"/>
  <c r="G900" i="6"/>
  <c r="O902" i="4"/>
  <c r="N902" i="4"/>
  <c r="M902" i="4"/>
  <c r="AD904" i="1" s="1"/>
  <c r="G904" i="6"/>
  <c r="G908" i="6"/>
  <c r="G912" i="6"/>
  <c r="G916" i="6"/>
  <c r="N918" i="4"/>
  <c r="M918" i="4"/>
  <c r="AD920" i="1" s="1"/>
  <c r="O918" i="4"/>
  <c r="G920" i="6"/>
  <c r="M922" i="4"/>
  <c r="AD924" i="1" s="1"/>
  <c r="O922" i="4"/>
  <c r="N922" i="4"/>
  <c r="G924" i="6"/>
  <c r="M926" i="4"/>
  <c r="AD928" i="1" s="1"/>
  <c r="N926" i="4"/>
  <c r="O926" i="4"/>
  <c r="AE928" i="1" s="1"/>
  <c r="G928" i="6"/>
  <c r="G932" i="6"/>
  <c r="G936" i="6"/>
  <c r="G940" i="6"/>
  <c r="O942" i="4"/>
  <c r="M942" i="4"/>
  <c r="AD944" i="1" s="1"/>
  <c r="N942" i="4"/>
  <c r="G944" i="6"/>
  <c r="N946" i="4"/>
  <c r="M946" i="4"/>
  <c r="AD948" i="1" s="1"/>
  <c r="O946" i="4"/>
  <c r="G948" i="6"/>
  <c r="O950" i="4"/>
  <c r="N950" i="4"/>
  <c r="M950" i="4"/>
  <c r="AD952" i="1" s="1"/>
  <c r="G952" i="6"/>
  <c r="G956" i="6"/>
  <c r="G960" i="6"/>
  <c r="G964" i="6"/>
  <c r="O966" i="4"/>
  <c r="N966" i="4"/>
  <c r="M966" i="4"/>
  <c r="AD968" i="1" s="1"/>
  <c r="G968" i="6"/>
  <c r="O970" i="4"/>
  <c r="M970" i="4"/>
  <c r="AD972" i="1" s="1"/>
  <c r="N970" i="4"/>
  <c r="G972" i="6"/>
  <c r="O974" i="4"/>
  <c r="N974" i="4"/>
  <c r="M974" i="4"/>
  <c r="AD976" i="1" s="1"/>
  <c r="G976" i="6"/>
  <c r="G980" i="6"/>
  <c r="G984" i="6"/>
  <c r="G988" i="6"/>
  <c r="O990" i="4"/>
  <c r="N990" i="4"/>
  <c r="M990" i="4"/>
  <c r="AD992" i="1" s="1"/>
  <c r="G992" i="6"/>
  <c r="O994" i="4"/>
  <c r="N994" i="4"/>
  <c r="M994" i="4"/>
  <c r="AD996" i="1" s="1"/>
  <c r="G996" i="6"/>
  <c r="O998" i="4"/>
  <c r="N998" i="4"/>
  <c r="M998" i="4"/>
  <c r="AD1000" i="1" s="1"/>
  <c r="G1000" i="6"/>
  <c r="G1004" i="6"/>
  <c r="G1008" i="6"/>
  <c r="G1012" i="6"/>
  <c r="M1014" i="4"/>
  <c r="AD1016" i="1" s="1"/>
  <c r="O1014" i="4"/>
  <c r="N1014" i="4"/>
  <c r="G1016" i="6"/>
  <c r="N1018" i="4"/>
  <c r="M1018" i="4"/>
  <c r="AD1020" i="1" s="1"/>
  <c r="O1018" i="4"/>
  <c r="G1020" i="6"/>
  <c r="M1022" i="4"/>
  <c r="AD1024" i="1" s="1"/>
  <c r="O1022" i="4"/>
  <c r="N1022" i="4"/>
  <c r="G1024" i="6"/>
  <c r="G1028" i="6"/>
  <c r="G1032" i="6"/>
  <c r="G1036" i="6"/>
  <c r="M1038" i="4"/>
  <c r="AD1040" i="1" s="1"/>
  <c r="O1038" i="4"/>
  <c r="N1038" i="4"/>
  <c r="G1040" i="6"/>
  <c r="O1042" i="4"/>
  <c r="AE1044" i="1" s="1"/>
  <c r="M1042" i="4"/>
  <c r="AD1044" i="1" s="1"/>
  <c r="N1042" i="4"/>
  <c r="G1044" i="6"/>
  <c r="N1046" i="4"/>
  <c r="M1046" i="4"/>
  <c r="AD1048" i="1" s="1"/>
  <c r="O1046" i="4"/>
  <c r="G1048" i="6"/>
  <c r="G1052" i="6"/>
  <c r="G1056" i="6"/>
  <c r="G1060" i="6"/>
  <c r="O1062" i="4"/>
  <c r="N1062" i="4"/>
  <c r="M1062" i="4"/>
  <c r="AD1064" i="1" s="1"/>
  <c r="G1064" i="6"/>
  <c r="O1066" i="4"/>
  <c r="N1066" i="4"/>
  <c r="M1066" i="4"/>
  <c r="AD1068" i="1" s="1"/>
  <c r="G1068" i="6"/>
  <c r="O1070" i="4"/>
  <c r="M1070" i="4"/>
  <c r="AD1072" i="1" s="1"/>
  <c r="N1070" i="4"/>
  <c r="G1072" i="6"/>
  <c r="G1076" i="6"/>
  <c r="G1080" i="6"/>
  <c r="G1084" i="6"/>
  <c r="O1086" i="4"/>
  <c r="N1086" i="4"/>
  <c r="M1086" i="4"/>
  <c r="AD1088" i="1" s="1"/>
  <c r="G1088" i="6"/>
  <c r="O1090" i="4"/>
  <c r="N1090" i="4"/>
  <c r="M1090" i="4"/>
  <c r="AD1092" i="1" s="1"/>
  <c r="G1092" i="6"/>
  <c r="O1094" i="4"/>
  <c r="N1094" i="4"/>
  <c r="M1094" i="4"/>
  <c r="AD1096" i="1" s="1"/>
  <c r="G1096" i="6"/>
  <c r="G1100" i="6"/>
  <c r="G1104" i="6"/>
  <c r="G1108" i="6"/>
  <c r="M1110" i="4"/>
  <c r="AD1112" i="1" s="1"/>
  <c r="N1110" i="4"/>
  <c r="O1110" i="4"/>
  <c r="G1112" i="6"/>
  <c r="M1114" i="4"/>
  <c r="AD1116" i="1" s="1"/>
  <c r="O1114" i="4"/>
  <c r="N1114" i="4"/>
  <c r="G1116" i="6"/>
  <c r="N1118" i="4"/>
  <c r="M1118" i="4"/>
  <c r="AD1120" i="1" s="1"/>
  <c r="O1118" i="4"/>
  <c r="G1120" i="6"/>
  <c r="G1124" i="6"/>
  <c r="G1128" i="6"/>
  <c r="G1132" i="6"/>
  <c r="O1134" i="4"/>
  <c r="N1134" i="4"/>
  <c r="M1134" i="4"/>
  <c r="AD1136" i="1" s="1"/>
  <c r="G1136" i="6"/>
  <c r="M1138" i="4"/>
  <c r="AD1140" i="1" s="1"/>
  <c r="O1138" i="4"/>
  <c r="N1138" i="4"/>
  <c r="G1140" i="6"/>
  <c r="O1142" i="4"/>
  <c r="AE1144" i="1" s="1"/>
  <c r="M1142" i="4"/>
  <c r="AD1144" i="1" s="1"/>
  <c r="N1142" i="4"/>
  <c r="G1144" i="6"/>
  <c r="G1148" i="6"/>
  <c r="G1152" i="6"/>
  <c r="G1156" i="6"/>
  <c r="O1158" i="4"/>
  <c r="N1158" i="4"/>
  <c r="M1158" i="4"/>
  <c r="AD1160" i="1" s="1"/>
  <c r="G1160" i="6"/>
  <c r="O1162" i="4"/>
  <c r="N1162" i="4"/>
  <c r="M1162" i="4"/>
  <c r="AD1164" i="1" s="1"/>
  <c r="G1164" i="6"/>
  <c r="O1166" i="4"/>
  <c r="N1166" i="4"/>
  <c r="M1166" i="4"/>
  <c r="AD1168" i="1" s="1"/>
  <c r="G1168" i="6"/>
  <c r="G1172" i="6"/>
  <c r="G1176" i="6"/>
  <c r="G1180" i="6"/>
  <c r="O1182" i="4"/>
  <c r="N1182" i="4"/>
  <c r="M1182" i="4"/>
  <c r="AD1184" i="1" s="1"/>
  <c r="G1184" i="6"/>
  <c r="O1186" i="4"/>
  <c r="N1186" i="4"/>
  <c r="M1186" i="4"/>
  <c r="AD1188" i="1" s="1"/>
  <c r="G1188" i="6"/>
  <c r="O1190" i="4"/>
  <c r="N1190" i="4"/>
  <c r="M1190" i="4"/>
  <c r="AD1192" i="1" s="1"/>
  <c r="G1192" i="6"/>
  <c r="G1196" i="6"/>
  <c r="G1200" i="6"/>
  <c r="G1204" i="6"/>
  <c r="O1206" i="4"/>
  <c r="N1206" i="4"/>
  <c r="M1206" i="4"/>
  <c r="AD1208" i="1" s="1"/>
  <c r="G1208" i="6"/>
  <c r="N1210" i="4"/>
  <c r="O1210" i="4"/>
  <c r="M1210" i="4"/>
  <c r="AD1212" i="1" s="1"/>
  <c r="G1212" i="6"/>
  <c r="M1214" i="4"/>
  <c r="AD1216" i="1" s="1"/>
  <c r="O1214" i="4"/>
  <c r="N1214" i="4"/>
  <c r="G1216" i="6"/>
  <c r="G1220" i="6"/>
  <c r="G1224" i="6"/>
  <c r="G1228" i="6"/>
  <c r="N1230" i="4"/>
  <c r="M1230" i="4"/>
  <c r="AD1232" i="1" s="1"/>
  <c r="O1230" i="4"/>
  <c r="G1232" i="6"/>
  <c r="O1234" i="4"/>
  <c r="N1234" i="4"/>
  <c r="M1234" i="4"/>
  <c r="AD1236" i="1" s="1"/>
  <c r="G1236" i="6"/>
  <c r="O1238" i="4"/>
  <c r="N1238" i="4"/>
  <c r="M1238" i="4"/>
  <c r="AD1240" i="1" s="1"/>
  <c r="G1240" i="6"/>
  <c r="G1244" i="6"/>
  <c r="G1248" i="6"/>
  <c r="G1252" i="6"/>
  <c r="O1254" i="4"/>
  <c r="M1254" i="4"/>
  <c r="AD1256" i="1" s="1"/>
  <c r="N1254" i="4"/>
  <c r="G1256" i="6"/>
  <c r="O1258" i="4"/>
  <c r="N1258" i="4"/>
  <c r="M1258" i="4"/>
  <c r="AD1260" i="1" s="1"/>
  <c r="G1260" i="6"/>
  <c r="O1262" i="4"/>
  <c r="N1262" i="4"/>
  <c r="M1262" i="4"/>
  <c r="AD1264" i="1" s="1"/>
  <c r="G1264" i="6"/>
  <c r="G1268" i="6"/>
  <c r="G1272" i="6"/>
  <c r="G1276" i="6"/>
  <c r="O1278" i="4"/>
  <c r="N1278" i="4"/>
  <c r="M1278" i="4"/>
  <c r="AD1280" i="1" s="1"/>
  <c r="G1280" i="6"/>
  <c r="O1282" i="4"/>
  <c r="N1282" i="4"/>
  <c r="M1282" i="4"/>
  <c r="AD1284" i="1" s="1"/>
  <c r="G1284" i="6"/>
  <c r="O1286" i="4"/>
  <c r="N1286" i="4"/>
  <c r="M1286" i="4"/>
  <c r="AD1288" i="1" s="1"/>
  <c r="G1288" i="6"/>
  <c r="G1292" i="6"/>
  <c r="G1296" i="6"/>
  <c r="R11" i="4" a="1"/>
  <c r="R11" i="4" s="1"/>
  <c r="M189" i="4" s="1"/>
  <c r="AD191" i="1" s="1"/>
  <c r="R15" i="4" a="1"/>
  <c r="R15" i="4" s="1"/>
  <c r="M289" i="4" s="1"/>
  <c r="AD291" i="1" s="1"/>
  <c r="R19" i="4" a="1"/>
  <c r="R19" i="4" s="1"/>
  <c r="M293" i="4" s="1"/>
  <c r="AD295" i="1" s="1"/>
  <c r="S10" i="4" a="1"/>
  <c r="S10" i="4" s="1"/>
  <c r="N188" i="4" s="1"/>
  <c r="S14" i="4" a="1"/>
  <c r="S14" i="4" s="1"/>
  <c r="N96" i="4" s="1"/>
  <c r="S18" i="4" a="1"/>
  <c r="S18" i="4" s="1"/>
  <c r="N52" i="4" s="1"/>
  <c r="T9" i="4" a="1"/>
  <c r="T9" i="4" s="1"/>
  <c r="O163" i="4" s="1"/>
  <c r="T13" i="4" a="1"/>
  <c r="T13" i="4" s="1"/>
  <c r="O215" i="4" s="1"/>
  <c r="T18" i="4" a="1"/>
  <c r="T18" i="4" s="1"/>
  <c r="O28" i="4" s="1"/>
  <c r="AE30" i="1" s="1"/>
  <c r="M134" i="4"/>
  <c r="AD136" i="1" s="1"/>
  <c r="M318" i="4"/>
  <c r="AD320" i="1" s="1"/>
  <c r="G28" i="6"/>
  <c r="O30" i="4"/>
  <c r="N30" i="4"/>
  <c r="G56" i="6"/>
  <c r="O58" i="4"/>
  <c r="N58" i="4"/>
  <c r="M58" i="4"/>
  <c r="AD60" i="1" s="1"/>
  <c r="G80" i="6"/>
  <c r="M82" i="4"/>
  <c r="AD84" i="1" s="1"/>
  <c r="O82" i="4"/>
  <c r="N82" i="4"/>
  <c r="G108" i="6"/>
  <c r="M110" i="4"/>
  <c r="AD112" i="1" s="1"/>
  <c r="O110" i="4"/>
  <c r="N110" i="4"/>
  <c r="G112" i="6"/>
  <c r="G116" i="6"/>
  <c r="G120" i="6"/>
  <c r="G148" i="6"/>
  <c r="O150" i="4"/>
  <c r="N150" i="4"/>
  <c r="M150" i="4"/>
  <c r="AD152" i="1" s="1"/>
  <c r="G160" i="6"/>
  <c r="G164" i="6"/>
  <c r="G196" i="6"/>
  <c r="N198" i="4"/>
  <c r="M198" i="4"/>
  <c r="AD200" i="1" s="1"/>
  <c r="O198" i="4"/>
  <c r="G5" i="6"/>
  <c r="O7" i="4"/>
  <c r="M7" i="4"/>
  <c r="AD9" i="1" s="1"/>
  <c r="N7" i="4"/>
  <c r="G29" i="6"/>
  <c r="N31" i="4"/>
  <c r="M31" i="4"/>
  <c r="AD33" i="1" s="1"/>
  <c r="O31" i="4"/>
  <c r="G53" i="6"/>
  <c r="O55" i="4"/>
  <c r="N55" i="4"/>
  <c r="G77" i="6"/>
  <c r="O79" i="4"/>
  <c r="N79" i="4"/>
  <c r="M79" i="4"/>
  <c r="AD81" i="1" s="1"/>
  <c r="G101" i="6"/>
  <c r="N103" i="4"/>
  <c r="M103" i="4"/>
  <c r="AD105" i="1" s="1"/>
  <c r="O103" i="4"/>
  <c r="G109" i="6"/>
  <c r="M111" i="4"/>
  <c r="AD113" i="1" s="1"/>
  <c r="O111" i="4"/>
  <c r="N111" i="4"/>
  <c r="G113" i="6"/>
  <c r="G117" i="6"/>
  <c r="O119" i="4"/>
  <c r="AE121" i="1" s="1"/>
  <c r="G121" i="6"/>
  <c r="G125" i="6"/>
  <c r="M127" i="4"/>
  <c r="AD129" i="1" s="1"/>
  <c r="O127" i="4"/>
  <c r="N127" i="4"/>
  <c r="G133" i="6"/>
  <c r="O135" i="4"/>
  <c r="N135" i="4"/>
  <c r="M135" i="4"/>
  <c r="AD137" i="1" s="1"/>
  <c r="G137" i="6"/>
  <c r="G141" i="6"/>
  <c r="O143" i="4"/>
  <c r="G149" i="6"/>
  <c r="O151" i="4"/>
  <c r="N151" i="4"/>
  <c r="G153" i="6"/>
  <c r="O155" i="4"/>
  <c r="N155" i="4"/>
  <c r="G157" i="6"/>
  <c r="N159" i="4"/>
  <c r="O159" i="4"/>
  <c r="G161" i="6"/>
  <c r="G165" i="6"/>
  <c r="G169" i="6"/>
  <c r="G173" i="6"/>
  <c r="O175" i="4"/>
  <c r="N175" i="4"/>
  <c r="M175" i="4"/>
  <c r="AD177" i="1" s="1"/>
  <c r="G177" i="6"/>
  <c r="O179" i="4"/>
  <c r="N179" i="4"/>
  <c r="M179" i="4"/>
  <c r="AD181" i="1" s="1"/>
  <c r="G181" i="6"/>
  <c r="O183" i="4"/>
  <c r="N183" i="4"/>
  <c r="M183" i="4"/>
  <c r="AD185" i="1" s="1"/>
  <c r="G185" i="6"/>
  <c r="G189" i="6"/>
  <c r="G193" i="6"/>
  <c r="G197" i="6"/>
  <c r="M199" i="4"/>
  <c r="AD201" i="1" s="1"/>
  <c r="O199" i="4"/>
  <c r="N199" i="4"/>
  <c r="G201" i="6"/>
  <c r="N203" i="4"/>
  <c r="M203" i="4"/>
  <c r="AD205" i="1" s="1"/>
  <c r="O203" i="4"/>
  <c r="AE205" i="1" s="1"/>
  <c r="G205" i="6"/>
  <c r="O207" i="4"/>
  <c r="M207" i="4"/>
  <c r="AD209" i="1" s="1"/>
  <c r="N207" i="4"/>
  <c r="G209" i="6"/>
  <c r="G213" i="6"/>
  <c r="G217" i="6"/>
  <c r="G221" i="6"/>
  <c r="O223" i="4"/>
  <c r="M223" i="4"/>
  <c r="AD225" i="1" s="1"/>
  <c r="N223" i="4"/>
  <c r="G225" i="6"/>
  <c r="M227" i="4"/>
  <c r="AD229" i="1" s="1"/>
  <c r="O227" i="4"/>
  <c r="N227" i="4"/>
  <c r="G229" i="6"/>
  <c r="N231" i="4"/>
  <c r="M231" i="4"/>
  <c r="AD233" i="1" s="1"/>
  <c r="O231" i="4"/>
  <c r="G233" i="6"/>
  <c r="G237" i="6"/>
  <c r="O239" i="4"/>
  <c r="G241" i="6"/>
  <c r="G245" i="6"/>
  <c r="O247" i="4"/>
  <c r="N247" i="4"/>
  <c r="G249" i="6"/>
  <c r="O251" i="4"/>
  <c r="N251" i="4"/>
  <c r="G253" i="6"/>
  <c r="O255" i="4"/>
  <c r="N255" i="4"/>
  <c r="G257" i="6"/>
  <c r="G261" i="6"/>
  <c r="G265" i="6"/>
  <c r="G269" i="6"/>
  <c r="O271" i="4"/>
  <c r="N271" i="4"/>
  <c r="M271" i="4"/>
  <c r="AD273" i="1" s="1"/>
  <c r="G273" i="6"/>
  <c r="O275" i="4"/>
  <c r="N275" i="4"/>
  <c r="M275" i="4"/>
  <c r="AD277" i="1" s="1"/>
  <c r="G277" i="6"/>
  <c r="O279" i="4"/>
  <c r="N279" i="4"/>
  <c r="M279" i="4"/>
  <c r="AD281" i="1" s="1"/>
  <c r="G281" i="6"/>
  <c r="G285" i="6"/>
  <c r="G289" i="6"/>
  <c r="G293" i="6"/>
  <c r="M295" i="4"/>
  <c r="AD297" i="1" s="1"/>
  <c r="O295" i="4"/>
  <c r="N295" i="4"/>
  <c r="G297" i="6"/>
  <c r="M299" i="4"/>
  <c r="AD301" i="1" s="1"/>
  <c r="O299" i="4"/>
  <c r="N299" i="4"/>
  <c r="G301" i="6"/>
  <c r="N303" i="4"/>
  <c r="M303" i="4"/>
  <c r="AD305" i="1" s="1"/>
  <c r="O303" i="4"/>
  <c r="G305" i="6"/>
  <c r="G309" i="6"/>
  <c r="O311" i="4"/>
  <c r="G313" i="6"/>
  <c r="G317" i="6"/>
  <c r="O319" i="4"/>
  <c r="N319" i="4"/>
  <c r="M319" i="4"/>
  <c r="AD321" i="1" s="1"/>
  <c r="G321" i="6"/>
  <c r="O323" i="4"/>
  <c r="AE325" i="1" s="1"/>
  <c r="M323" i="4"/>
  <c r="AD325" i="1" s="1"/>
  <c r="N323" i="4"/>
  <c r="G325" i="6"/>
  <c r="M327" i="4"/>
  <c r="AD329" i="1" s="1"/>
  <c r="O327" i="4"/>
  <c r="N327" i="4"/>
  <c r="G329" i="6"/>
  <c r="O331" i="4"/>
  <c r="G333" i="6"/>
  <c r="O335" i="4"/>
  <c r="G337" i="6"/>
  <c r="G341" i="6"/>
  <c r="N343" i="4"/>
  <c r="O343" i="4"/>
  <c r="G345" i="6"/>
  <c r="O347" i="4"/>
  <c r="N347" i="4"/>
  <c r="G349" i="6"/>
  <c r="O351" i="4"/>
  <c r="N351" i="4"/>
  <c r="M351" i="4"/>
  <c r="AD353" i="1" s="1"/>
  <c r="G353" i="6"/>
  <c r="G357" i="6"/>
  <c r="O359" i="4"/>
  <c r="AE361" i="1" s="1"/>
  <c r="G361" i="6"/>
  <c r="G365" i="6"/>
  <c r="O367" i="4"/>
  <c r="N367" i="4"/>
  <c r="M367" i="4"/>
  <c r="AD369" i="1" s="1"/>
  <c r="G369" i="6"/>
  <c r="O371" i="4"/>
  <c r="N371" i="4"/>
  <c r="M371" i="4"/>
  <c r="AD373" i="1" s="1"/>
  <c r="G373" i="6"/>
  <c r="O375" i="4"/>
  <c r="N375" i="4"/>
  <c r="M375" i="4"/>
  <c r="AD377" i="1" s="1"/>
  <c r="G377" i="6"/>
  <c r="G381" i="6"/>
  <c r="G385" i="6"/>
  <c r="G389" i="6"/>
  <c r="O391" i="4"/>
  <c r="AE393" i="1" s="1"/>
  <c r="M391" i="4"/>
  <c r="AD393" i="1" s="1"/>
  <c r="N391" i="4"/>
  <c r="G393" i="6"/>
  <c r="M395" i="4"/>
  <c r="AD397" i="1" s="1"/>
  <c r="O395" i="4"/>
  <c r="N395" i="4"/>
  <c r="G397" i="6"/>
  <c r="M399" i="4"/>
  <c r="AD401" i="1" s="1"/>
  <c r="O399" i="4"/>
  <c r="N399" i="4"/>
  <c r="G401" i="6"/>
  <c r="G405" i="6"/>
  <c r="O407" i="4"/>
  <c r="G409" i="6"/>
  <c r="G413" i="6"/>
  <c r="N415" i="4"/>
  <c r="M415" i="4"/>
  <c r="AD417" i="1" s="1"/>
  <c r="O415" i="4"/>
  <c r="G417" i="6"/>
  <c r="O419" i="4"/>
  <c r="N419" i="4"/>
  <c r="M419" i="4"/>
  <c r="AD421" i="1" s="1"/>
  <c r="G421" i="6"/>
  <c r="O423" i="4"/>
  <c r="M423" i="4"/>
  <c r="AD425" i="1" s="1"/>
  <c r="N423" i="4"/>
  <c r="G425" i="6"/>
  <c r="G429" i="6"/>
  <c r="O431" i="4"/>
  <c r="G433" i="6"/>
  <c r="G437" i="6"/>
  <c r="O439" i="4"/>
  <c r="M439" i="4"/>
  <c r="AD441" i="1" s="1"/>
  <c r="N439" i="4"/>
  <c r="G441" i="6"/>
  <c r="N443" i="4"/>
  <c r="M443" i="4"/>
  <c r="AD445" i="1" s="1"/>
  <c r="O443" i="4"/>
  <c r="G445" i="6"/>
  <c r="O447" i="4"/>
  <c r="AE449" i="1" s="1"/>
  <c r="N447" i="4"/>
  <c r="M447" i="4"/>
  <c r="AD449" i="1" s="1"/>
  <c r="G449" i="6"/>
  <c r="O451" i="4"/>
  <c r="G453" i="6"/>
  <c r="O455" i="4"/>
  <c r="G457" i="6"/>
  <c r="G461" i="6"/>
  <c r="O463" i="4"/>
  <c r="N463" i="4"/>
  <c r="M463" i="4"/>
  <c r="AD465" i="1" s="1"/>
  <c r="G465" i="6"/>
  <c r="O467" i="4"/>
  <c r="N467" i="4"/>
  <c r="M467" i="4"/>
  <c r="AD469" i="1" s="1"/>
  <c r="G469" i="6"/>
  <c r="O471" i="4"/>
  <c r="N471" i="4"/>
  <c r="M471" i="4"/>
  <c r="AD473" i="1" s="1"/>
  <c r="G473" i="6"/>
  <c r="G477" i="6"/>
  <c r="G481" i="6"/>
  <c r="G485" i="6"/>
  <c r="N487" i="4"/>
  <c r="M487" i="4"/>
  <c r="AD489" i="1" s="1"/>
  <c r="O487" i="4"/>
  <c r="G489" i="6"/>
  <c r="O491" i="4"/>
  <c r="M491" i="4"/>
  <c r="AD493" i="1" s="1"/>
  <c r="N491" i="4"/>
  <c r="G493" i="6"/>
  <c r="M495" i="4"/>
  <c r="AD497" i="1" s="1"/>
  <c r="O495" i="4"/>
  <c r="N495" i="4"/>
  <c r="G497" i="6"/>
  <c r="G501" i="6"/>
  <c r="O503" i="4"/>
  <c r="G505" i="6"/>
  <c r="G509" i="6"/>
  <c r="M511" i="4"/>
  <c r="AD513" i="1" s="1"/>
  <c r="O511" i="4"/>
  <c r="N511" i="4"/>
  <c r="G513" i="6"/>
  <c r="N515" i="4"/>
  <c r="M515" i="4"/>
  <c r="AD517" i="1" s="1"/>
  <c r="O515" i="4"/>
  <c r="G517" i="6"/>
  <c r="O519" i="4"/>
  <c r="AE521" i="1" s="1"/>
  <c r="N519" i="4"/>
  <c r="M519" i="4"/>
  <c r="AD521" i="1" s="1"/>
  <c r="G521" i="6"/>
  <c r="O523" i="4"/>
  <c r="G525" i="6"/>
  <c r="O527" i="4"/>
  <c r="G529" i="6"/>
  <c r="G533" i="6"/>
  <c r="O535" i="4"/>
  <c r="N535" i="4"/>
  <c r="M535" i="4"/>
  <c r="AD537" i="1" s="1"/>
  <c r="G537" i="6"/>
  <c r="O539" i="4"/>
  <c r="AE541" i="1" s="1"/>
  <c r="M539" i="4"/>
  <c r="AD541" i="1" s="1"/>
  <c r="N539" i="4"/>
  <c r="G541" i="6"/>
  <c r="N543" i="4"/>
  <c r="M543" i="4"/>
  <c r="AD545" i="1" s="1"/>
  <c r="O543" i="4"/>
  <c r="G545" i="6"/>
  <c r="G549" i="6"/>
  <c r="O551" i="4"/>
  <c r="G553" i="6"/>
  <c r="G557" i="6"/>
  <c r="O559" i="4"/>
  <c r="N559" i="4"/>
  <c r="M559" i="4"/>
  <c r="AD561" i="1" s="1"/>
  <c r="G561" i="6"/>
  <c r="O563" i="4"/>
  <c r="N563" i="4"/>
  <c r="M563" i="4"/>
  <c r="AD565" i="1" s="1"/>
  <c r="G565" i="6"/>
  <c r="O567" i="4"/>
  <c r="N567" i="4"/>
  <c r="M567" i="4"/>
  <c r="AD569" i="1" s="1"/>
  <c r="G569" i="6"/>
  <c r="G573" i="6"/>
  <c r="O575" i="4"/>
  <c r="G577" i="6"/>
  <c r="G581" i="6"/>
  <c r="M583" i="4"/>
  <c r="AD585" i="1" s="1"/>
  <c r="O583" i="4"/>
  <c r="N583" i="4"/>
  <c r="G585" i="6"/>
  <c r="N587" i="4"/>
  <c r="M587" i="4"/>
  <c r="AD589" i="1" s="1"/>
  <c r="O587" i="4"/>
  <c r="G589" i="6"/>
  <c r="O591" i="4"/>
  <c r="M591" i="4"/>
  <c r="AD593" i="1" s="1"/>
  <c r="N591" i="4"/>
  <c r="G593" i="6"/>
  <c r="G597" i="6"/>
  <c r="O599" i="4"/>
  <c r="G601" i="6"/>
  <c r="G605" i="6"/>
  <c r="O607" i="4"/>
  <c r="M607" i="4"/>
  <c r="AD609" i="1" s="1"/>
  <c r="N607" i="4"/>
  <c r="G609" i="6"/>
  <c r="M611" i="4"/>
  <c r="AD613" i="1" s="1"/>
  <c r="O611" i="4"/>
  <c r="N611" i="4"/>
  <c r="G613" i="6"/>
  <c r="N615" i="4"/>
  <c r="M615" i="4"/>
  <c r="AD617" i="1" s="1"/>
  <c r="O615" i="4"/>
  <c r="G617" i="6"/>
  <c r="O619" i="4"/>
  <c r="AE621" i="1" s="1"/>
  <c r="AU621" i="1" s="1"/>
  <c r="N619" i="4"/>
  <c r="M619" i="4"/>
  <c r="AD621" i="1" s="1"/>
  <c r="G621" i="6"/>
  <c r="O623" i="4"/>
  <c r="M623" i="4"/>
  <c r="AD625" i="1" s="1"/>
  <c r="N623" i="4"/>
  <c r="G625" i="6"/>
  <c r="M627" i="4"/>
  <c r="AD629" i="1" s="1"/>
  <c r="O627" i="4"/>
  <c r="N627" i="4"/>
  <c r="G629" i="6"/>
  <c r="N631" i="4"/>
  <c r="M631" i="4"/>
  <c r="AD633" i="1" s="1"/>
  <c r="O631" i="4"/>
  <c r="G633" i="6"/>
  <c r="O635" i="4"/>
  <c r="AE637" i="1" s="1"/>
  <c r="N635" i="4"/>
  <c r="M635" i="4"/>
  <c r="AD637" i="1" s="1"/>
  <c r="G637" i="6"/>
  <c r="O639" i="4"/>
  <c r="M639" i="4"/>
  <c r="AD641" i="1" s="1"/>
  <c r="N639" i="4"/>
  <c r="G641" i="6"/>
  <c r="M643" i="4"/>
  <c r="AD645" i="1" s="1"/>
  <c r="O643" i="4"/>
  <c r="N643" i="4"/>
  <c r="G645" i="6"/>
  <c r="N647" i="4"/>
  <c r="M647" i="4"/>
  <c r="AD649" i="1" s="1"/>
  <c r="O647" i="4"/>
  <c r="G649" i="6"/>
  <c r="O651" i="4"/>
  <c r="AE653" i="1" s="1"/>
  <c r="AU653" i="1" s="1"/>
  <c r="N651" i="4"/>
  <c r="M651" i="4"/>
  <c r="AD653" i="1" s="1"/>
  <c r="G653" i="6"/>
  <c r="O655" i="4"/>
  <c r="M655" i="4"/>
  <c r="AD657" i="1" s="1"/>
  <c r="N655" i="4"/>
  <c r="G657" i="6"/>
  <c r="M659" i="4"/>
  <c r="AD661" i="1" s="1"/>
  <c r="O659" i="4"/>
  <c r="N659" i="4"/>
  <c r="G661" i="6"/>
  <c r="N663" i="4"/>
  <c r="M663" i="4"/>
  <c r="AD665" i="1" s="1"/>
  <c r="O663" i="4"/>
  <c r="G665" i="6"/>
  <c r="O667" i="4"/>
  <c r="AE669" i="1" s="1"/>
  <c r="AU669" i="1" s="1"/>
  <c r="G669" i="6"/>
  <c r="O671" i="4"/>
  <c r="AE673" i="1" s="1"/>
  <c r="AU673" i="1" s="1"/>
  <c r="G673" i="6"/>
  <c r="G677" i="6"/>
  <c r="O679" i="4"/>
  <c r="N679" i="4"/>
  <c r="M679" i="4"/>
  <c r="AD681" i="1" s="1"/>
  <c r="G681" i="6"/>
  <c r="O683" i="4"/>
  <c r="N683" i="4"/>
  <c r="M683" i="4"/>
  <c r="AD685" i="1" s="1"/>
  <c r="G685" i="6"/>
  <c r="O687" i="4"/>
  <c r="AE689" i="1" s="1"/>
  <c r="M687" i="4"/>
  <c r="AD689" i="1" s="1"/>
  <c r="N687" i="4"/>
  <c r="G689" i="6"/>
  <c r="G693" i="6"/>
  <c r="O695" i="4"/>
  <c r="AE697" i="1" s="1"/>
  <c r="G697" i="6"/>
  <c r="G701" i="6"/>
  <c r="O703" i="4"/>
  <c r="N703" i="4"/>
  <c r="M703" i="4"/>
  <c r="AD705" i="1" s="1"/>
  <c r="G705" i="6"/>
  <c r="O707" i="4"/>
  <c r="N707" i="4"/>
  <c r="M707" i="4"/>
  <c r="AD709" i="1" s="1"/>
  <c r="G709" i="6"/>
  <c r="O711" i="4"/>
  <c r="N711" i="4"/>
  <c r="M711" i="4"/>
  <c r="AD713" i="1" s="1"/>
  <c r="G713" i="6"/>
  <c r="G717" i="6"/>
  <c r="O719" i="4"/>
  <c r="G721" i="6"/>
  <c r="G725" i="6"/>
  <c r="M727" i="4"/>
  <c r="AD729" i="1" s="1"/>
  <c r="O727" i="4"/>
  <c r="N727" i="4"/>
  <c r="G729" i="6"/>
  <c r="M731" i="4"/>
  <c r="AD733" i="1" s="1"/>
  <c r="O731" i="4"/>
  <c r="N731" i="4"/>
  <c r="G733" i="6"/>
  <c r="N735" i="4"/>
  <c r="M735" i="4"/>
  <c r="AD737" i="1" s="1"/>
  <c r="O735" i="4"/>
  <c r="G737" i="6"/>
  <c r="G741" i="6"/>
  <c r="G745" i="6"/>
  <c r="G749" i="6"/>
  <c r="O751" i="4"/>
  <c r="N751" i="4"/>
  <c r="M751" i="4"/>
  <c r="AD753" i="1" s="1"/>
  <c r="G753" i="6"/>
  <c r="O755" i="4"/>
  <c r="AE757" i="1" s="1"/>
  <c r="M755" i="4"/>
  <c r="AD757" i="1" s="1"/>
  <c r="N755" i="4"/>
  <c r="G757" i="6"/>
  <c r="M759" i="4"/>
  <c r="AD761" i="1" s="1"/>
  <c r="O759" i="4"/>
  <c r="N759" i="4"/>
  <c r="G761" i="6"/>
  <c r="G765" i="6"/>
  <c r="O767" i="4"/>
  <c r="G769" i="6"/>
  <c r="G773" i="6"/>
  <c r="N775" i="4"/>
  <c r="M775" i="4"/>
  <c r="AD777" i="1" s="1"/>
  <c r="O775" i="4"/>
  <c r="G777" i="6"/>
  <c r="O779" i="4"/>
  <c r="N779" i="4"/>
  <c r="M779" i="4"/>
  <c r="AD781" i="1" s="1"/>
  <c r="G781" i="6"/>
  <c r="O783" i="4"/>
  <c r="N783" i="4"/>
  <c r="M783" i="4"/>
  <c r="AD785" i="1" s="1"/>
  <c r="G785" i="6"/>
  <c r="O787" i="4"/>
  <c r="AE789" i="1" s="1"/>
  <c r="AV789" i="1" s="1"/>
  <c r="M787" i="4"/>
  <c r="AD789" i="1" s="1"/>
  <c r="N787" i="4"/>
  <c r="G789" i="6"/>
  <c r="N791" i="4"/>
  <c r="M791" i="4"/>
  <c r="AD793" i="1" s="1"/>
  <c r="O791" i="4"/>
  <c r="G793" i="6"/>
  <c r="O795" i="4"/>
  <c r="N795" i="4"/>
  <c r="M795" i="4"/>
  <c r="AD797" i="1" s="1"/>
  <c r="G797" i="6"/>
  <c r="O799" i="4"/>
  <c r="N799" i="4"/>
  <c r="M799" i="4"/>
  <c r="AD801" i="1" s="1"/>
  <c r="G801" i="6"/>
  <c r="O803" i="4"/>
  <c r="AE805" i="1" s="1"/>
  <c r="M803" i="4"/>
  <c r="AD805" i="1" s="1"/>
  <c r="N803" i="4"/>
  <c r="G805" i="6"/>
  <c r="N807" i="4"/>
  <c r="M807" i="4"/>
  <c r="AD809" i="1" s="1"/>
  <c r="O807" i="4"/>
  <c r="G809" i="6"/>
  <c r="O811" i="4"/>
  <c r="G813" i="6"/>
  <c r="O815" i="4"/>
  <c r="G817" i="6"/>
  <c r="G821" i="6"/>
  <c r="O823" i="4"/>
  <c r="N823" i="4"/>
  <c r="M823" i="4"/>
  <c r="AD825" i="1" s="1"/>
  <c r="G825" i="6"/>
  <c r="O827" i="4"/>
  <c r="N827" i="4"/>
  <c r="M827" i="4"/>
  <c r="AD829" i="1" s="1"/>
  <c r="G829" i="6"/>
  <c r="O831" i="4"/>
  <c r="N831" i="4"/>
  <c r="M831" i="4"/>
  <c r="AD833" i="1" s="1"/>
  <c r="G833" i="6"/>
  <c r="G837" i="6"/>
  <c r="O839" i="4"/>
  <c r="AE841" i="1" s="1"/>
  <c r="G841" i="6"/>
  <c r="G845" i="6"/>
  <c r="M847" i="4"/>
  <c r="AD849" i="1" s="1"/>
  <c r="O847" i="4"/>
  <c r="N847" i="4"/>
  <c r="G849" i="6"/>
  <c r="N851" i="4"/>
  <c r="M851" i="4"/>
  <c r="AD853" i="1" s="1"/>
  <c r="O851" i="4"/>
  <c r="G853" i="6"/>
  <c r="O855" i="4"/>
  <c r="M855" i="4"/>
  <c r="AD857" i="1" s="1"/>
  <c r="N855" i="4"/>
  <c r="G857" i="6"/>
  <c r="O859" i="4"/>
  <c r="G861" i="6"/>
  <c r="O863" i="4"/>
  <c r="G865" i="6"/>
  <c r="G869" i="6"/>
  <c r="M871" i="4"/>
  <c r="AD873" i="1" s="1"/>
  <c r="O871" i="4"/>
  <c r="N871" i="4"/>
  <c r="G873" i="6"/>
  <c r="O875" i="4"/>
  <c r="M875" i="4"/>
  <c r="AD877" i="1" s="1"/>
  <c r="N875" i="4"/>
  <c r="G877" i="6"/>
  <c r="N879" i="4"/>
  <c r="M879" i="4"/>
  <c r="AD881" i="1" s="1"/>
  <c r="O879" i="4"/>
  <c r="G881" i="6"/>
  <c r="G885" i="6"/>
  <c r="O887" i="4"/>
  <c r="G889" i="6"/>
  <c r="G893" i="6"/>
  <c r="O895" i="4"/>
  <c r="N895" i="4"/>
  <c r="M895" i="4"/>
  <c r="AD897" i="1" s="1"/>
  <c r="G897" i="6"/>
  <c r="O899" i="4"/>
  <c r="N899" i="4"/>
  <c r="M899" i="4"/>
  <c r="AD901" i="1" s="1"/>
  <c r="G901" i="6"/>
  <c r="O903" i="4"/>
  <c r="M903" i="4"/>
  <c r="AD905" i="1" s="1"/>
  <c r="N903" i="4"/>
  <c r="G905" i="6"/>
  <c r="O907" i="4"/>
  <c r="G909" i="6"/>
  <c r="O911" i="4"/>
  <c r="G913" i="6"/>
  <c r="G917" i="6"/>
  <c r="O919" i="4"/>
  <c r="N919" i="4"/>
  <c r="M919" i="4"/>
  <c r="AD921" i="1" s="1"/>
  <c r="G921" i="6"/>
  <c r="O923" i="4"/>
  <c r="N923" i="4"/>
  <c r="M923" i="4"/>
  <c r="AD925" i="1" s="1"/>
  <c r="G925" i="6"/>
  <c r="O927" i="4"/>
  <c r="N927" i="4"/>
  <c r="M927" i="4"/>
  <c r="AD929" i="1" s="1"/>
  <c r="G929" i="6"/>
  <c r="G933" i="6"/>
  <c r="O935" i="4"/>
  <c r="G937" i="6"/>
  <c r="G941" i="6"/>
  <c r="M943" i="4"/>
  <c r="AD945" i="1" s="1"/>
  <c r="N943" i="4"/>
  <c r="O943" i="4"/>
  <c r="AE945" i="1" s="1"/>
  <c r="G945" i="6"/>
  <c r="M947" i="4"/>
  <c r="AD949" i="1" s="1"/>
  <c r="O947" i="4"/>
  <c r="N947" i="4"/>
  <c r="G949" i="6"/>
  <c r="N951" i="4"/>
  <c r="M951" i="4"/>
  <c r="AD953" i="1" s="1"/>
  <c r="O951" i="4"/>
  <c r="G953" i="6"/>
  <c r="O955" i="4"/>
  <c r="G957" i="6"/>
  <c r="O959" i="4"/>
  <c r="G961" i="6"/>
  <c r="G965" i="6"/>
  <c r="O967" i="4"/>
  <c r="N967" i="4"/>
  <c r="M967" i="4"/>
  <c r="AD969" i="1" s="1"/>
  <c r="G969" i="6"/>
  <c r="M971" i="4"/>
  <c r="AD973" i="1" s="1"/>
  <c r="O971" i="4"/>
  <c r="N971" i="4"/>
  <c r="G973" i="6"/>
  <c r="O975" i="4"/>
  <c r="AE977" i="1" s="1"/>
  <c r="M975" i="4"/>
  <c r="AD977" i="1" s="1"/>
  <c r="N975" i="4"/>
  <c r="G977" i="6"/>
  <c r="G981" i="6"/>
  <c r="O983" i="4"/>
  <c r="AE985" i="1" s="1"/>
  <c r="AU985" i="1" s="1"/>
  <c r="G985" i="6"/>
  <c r="G989" i="6"/>
  <c r="O991" i="4"/>
  <c r="N991" i="4"/>
  <c r="M991" i="4"/>
  <c r="AD993" i="1" s="1"/>
  <c r="G993" i="6"/>
  <c r="O995" i="4"/>
  <c r="N995" i="4"/>
  <c r="M995" i="4"/>
  <c r="AD997" i="1" s="1"/>
  <c r="G997" i="6"/>
  <c r="O999" i="4"/>
  <c r="N999" i="4"/>
  <c r="M999" i="4"/>
  <c r="AD1001" i="1" s="1"/>
  <c r="G1001" i="6"/>
  <c r="O1003" i="4"/>
  <c r="AE1005" i="1" s="1"/>
  <c r="AU1005" i="1" s="1"/>
  <c r="G1005" i="6"/>
  <c r="O1007" i="4"/>
  <c r="AE1009" i="1" s="1"/>
  <c r="AU1009" i="1" s="1"/>
  <c r="G1009" i="6"/>
  <c r="G1013" i="6"/>
  <c r="O1015" i="4"/>
  <c r="N1015" i="4"/>
  <c r="M1015" i="4"/>
  <c r="AD1017" i="1" s="1"/>
  <c r="G1017" i="6"/>
  <c r="O1019" i="4"/>
  <c r="N1019" i="4"/>
  <c r="M1019" i="4"/>
  <c r="AD1021" i="1" s="1"/>
  <c r="G1021" i="6"/>
  <c r="O1023" i="4"/>
  <c r="N1023" i="4"/>
  <c r="M1023" i="4"/>
  <c r="AD1025" i="1" s="1"/>
  <c r="G1025" i="6"/>
  <c r="G1029" i="6"/>
  <c r="O1031" i="4"/>
  <c r="AE1033" i="1" s="1"/>
  <c r="G1033" i="6"/>
  <c r="G1037" i="6"/>
  <c r="M1039" i="4"/>
  <c r="AD1041" i="1" s="1"/>
  <c r="O1039" i="4"/>
  <c r="N1039" i="4"/>
  <c r="G1041" i="6"/>
  <c r="M1043" i="4"/>
  <c r="AD1045" i="1" s="1"/>
  <c r="N1043" i="4"/>
  <c r="O1043" i="4"/>
  <c r="AE1045" i="1" s="1"/>
  <c r="AV1045" i="1" s="1"/>
  <c r="G1045" i="6"/>
  <c r="M1047" i="4"/>
  <c r="AD1049" i="1" s="1"/>
  <c r="O1047" i="4"/>
  <c r="N1047" i="4"/>
  <c r="G1049" i="6"/>
  <c r="O1051" i="4"/>
  <c r="G1053" i="6"/>
  <c r="O1055" i="4"/>
  <c r="G1057" i="6"/>
  <c r="G1061" i="6"/>
  <c r="N1063" i="4"/>
  <c r="M1063" i="4"/>
  <c r="AD1065" i="1" s="1"/>
  <c r="O1063" i="4"/>
  <c r="G1065" i="6"/>
  <c r="O1067" i="4"/>
  <c r="N1067" i="4"/>
  <c r="M1067" i="4"/>
  <c r="AD1069" i="1" s="1"/>
  <c r="G1069" i="6"/>
  <c r="M1071" i="4"/>
  <c r="AD1073" i="1" s="1"/>
  <c r="O1071" i="4"/>
  <c r="N1071" i="4"/>
  <c r="G1073" i="6"/>
  <c r="G1077" i="6"/>
  <c r="O1079" i="4"/>
  <c r="AE1081" i="1" s="1"/>
  <c r="G1081" i="6"/>
  <c r="G1085" i="6"/>
  <c r="O1087" i="4"/>
  <c r="M1087" i="4"/>
  <c r="AD1089" i="1" s="1"/>
  <c r="N1087" i="4"/>
  <c r="G1089" i="6"/>
  <c r="O1091" i="4"/>
  <c r="N1091" i="4"/>
  <c r="M1091" i="4"/>
  <c r="AD1093" i="1" s="1"/>
  <c r="G1093" i="6"/>
  <c r="O1095" i="4"/>
  <c r="AE1097" i="1" s="1"/>
  <c r="N1095" i="4"/>
  <c r="M1095" i="4"/>
  <c r="AD1097" i="1" s="1"/>
  <c r="G1097" i="6"/>
  <c r="O1099" i="4"/>
  <c r="G1101" i="6"/>
  <c r="O1103" i="4"/>
  <c r="G1105" i="6"/>
  <c r="G1109" i="6"/>
  <c r="O1111" i="4"/>
  <c r="N1111" i="4"/>
  <c r="M1111" i="4"/>
  <c r="AD1113" i="1" s="1"/>
  <c r="G1113" i="6"/>
  <c r="O1115" i="4"/>
  <c r="N1115" i="4"/>
  <c r="M1115" i="4"/>
  <c r="AD1117" i="1" s="1"/>
  <c r="G1117" i="6"/>
  <c r="O1119" i="4"/>
  <c r="N1119" i="4"/>
  <c r="M1119" i="4"/>
  <c r="AD1121" i="1" s="1"/>
  <c r="G1121" i="6"/>
  <c r="G1125" i="6"/>
  <c r="O1127" i="4"/>
  <c r="G1129" i="6"/>
  <c r="G1133" i="6"/>
  <c r="N1135" i="4"/>
  <c r="M1135" i="4"/>
  <c r="AD1137" i="1" s="1"/>
  <c r="O1135" i="4"/>
  <c r="AE1137" i="1" s="1"/>
  <c r="G1137" i="6"/>
  <c r="M1139" i="4"/>
  <c r="AD1141" i="1" s="1"/>
  <c r="O1139" i="4"/>
  <c r="N1139" i="4"/>
  <c r="G1141" i="6"/>
  <c r="M1143" i="4"/>
  <c r="AD1145" i="1" s="1"/>
  <c r="N1143" i="4"/>
  <c r="O1143" i="4"/>
  <c r="AE1145" i="1" s="1"/>
  <c r="G1145" i="6"/>
  <c r="O1147" i="4"/>
  <c r="AE1149" i="1" s="1"/>
  <c r="AU1149" i="1" s="1"/>
  <c r="G1149" i="6"/>
  <c r="O1151" i="4"/>
  <c r="AE1153" i="1" s="1"/>
  <c r="AU1153" i="1" s="1"/>
  <c r="G1153" i="6"/>
  <c r="G1157" i="6"/>
  <c r="O1159" i="4"/>
  <c r="M1159" i="4"/>
  <c r="AD1161" i="1" s="1"/>
  <c r="N1159" i="4"/>
  <c r="G1161" i="6"/>
  <c r="N1163" i="4"/>
  <c r="M1163" i="4"/>
  <c r="AD1165" i="1" s="1"/>
  <c r="O1163" i="4"/>
  <c r="G1165" i="6"/>
  <c r="O1167" i="4"/>
  <c r="N1167" i="4"/>
  <c r="M1167" i="4"/>
  <c r="AD1169" i="1" s="1"/>
  <c r="G1169" i="6"/>
  <c r="G1173" i="6"/>
  <c r="O1175" i="4"/>
  <c r="AE1177" i="1" s="1"/>
  <c r="G1177" i="6"/>
  <c r="G1181" i="6"/>
  <c r="O1183" i="4"/>
  <c r="N1183" i="4"/>
  <c r="M1183" i="4"/>
  <c r="AD1185" i="1" s="1"/>
  <c r="G1185" i="6"/>
  <c r="O1187" i="4"/>
  <c r="M1187" i="4"/>
  <c r="AD1189" i="1" s="1"/>
  <c r="N1187" i="4"/>
  <c r="G1189" i="6"/>
  <c r="O1191" i="4"/>
  <c r="N1191" i="4"/>
  <c r="M1191" i="4"/>
  <c r="AD1193" i="1" s="1"/>
  <c r="G1193" i="6"/>
  <c r="O1195" i="4"/>
  <c r="G1197" i="6"/>
  <c r="O1199" i="4"/>
  <c r="G1201" i="6"/>
  <c r="G1205" i="6"/>
  <c r="O1207" i="4"/>
  <c r="N1207" i="4"/>
  <c r="M1207" i="4"/>
  <c r="AD1209" i="1" s="1"/>
  <c r="G1209" i="6"/>
  <c r="O1211" i="4"/>
  <c r="N1211" i="4"/>
  <c r="M1211" i="4"/>
  <c r="AD1213" i="1" s="1"/>
  <c r="G1213" i="6"/>
  <c r="O1215" i="4"/>
  <c r="N1215" i="4"/>
  <c r="M1215" i="4"/>
  <c r="AD1217" i="1" s="1"/>
  <c r="G1217" i="6"/>
  <c r="G1221" i="6"/>
  <c r="O1223" i="4"/>
  <c r="G1225" i="6"/>
  <c r="G1229" i="6"/>
  <c r="M1231" i="4"/>
  <c r="AD1233" i="1" s="1"/>
  <c r="O1231" i="4"/>
  <c r="N1231" i="4"/>
  <c r="G1233" i="6"/>
  <c r="N1235" i="4"/>
  <c r="M1235" i="4"/>
  <c r="AD1237" i="1" s="1"/>
  <c r="O1235" i="4"/>
  <c r="G1237" i="6"/>
  <c r="O1239" i="4"/>
  <c r="AE1241" i="1" s="1"/>
  <c r="N1239" i="4"/>
  <c r="M1239" i="4"/>
  <c r="AD1241" i="1" s="1"/>
  <c r="G1241" i="6"/>
  <c r="O1243" i="4"/>
  <c r="AE1245" i="1" s="1"/>
  <c r="G1245" i="6"/>
  <c r="O1247" i="4"/>
  <c r="AE1249" i="1" s="1"/>
  <c r="G1249" i="6"/>
  <c r="G1253" i="6"/>
  <c r="O1255" i="4"/>
  <c r="N1255" i="4"/>
  <c r="M1255" i="4"/>
  <c r="AD1257" i="1" s="1"/>
  <c r="G1257" i="6"/>
  <c r="O1259" i="4"/>
  <c r="M1259" i="4"/>
  <c r="AD1261" i="1" s="1"/>
  <c r="N1259" i="4"/>
  <c r="G1261" i="6"/>
  <c r="N1263" i="4"/>
  <c r="M1263" i="4"/>
  <c r="AD1265" i="1" s="1"/>
  <c r="O1263" i="4"/>
  <c r="G1265" i="6"/>
  <c r="G1269" i="6"/>
  <c r="O1271" i="4"/>
  <c r="AE1273" i="1" s="1"/>
  <c r="G1273" i="6"/>
  <c r="G1277" i="6"/>
  <c r="O1279" i="4"/>
  <c r="N1279" i="4"/>
  <c r="M1279" i="4"/>
  <c r="AD1281" i="1" s="1"/>
  <c r="G1281" i="6"/>
  <c r="O1283" i="4"/>
  <c r="N1283" i="4"/>
  <c r="M1283" i="4"/>
  <c r="AD1285" i="1" s="1"/>
  <c r="G1285" i="6"/>
  <c r="O1287" i="4"/>
  <c r="M1287" i="4"/>
  <c r="AD1289" i="1" s="1"/>
  <c r="N1287" i="4"/>
  <c r="G1289" i="6"/>
  <c r="O1291" i="4"/>
  <c r="G1293" i="6"/>
  <c r="O1295" i="4"/>
  <c r="G1297" i="6"/>
  <c r="R8" i="4" a="1"/>
  <c r="R8" i="4" s="1"/>
  <c r="S7" i="4" a="1"/>
  <c r="S7" i="4" s="1"/>
  <c r="S11" i="4" a="1"/>
  <c r="S11" i="4" s="1"/>
  <c r="T14" i="4" a="1"/>
  <c r="T14" i="4" s="1"/>
  <c r="O840" i="4" s="1"/>
  <c r="AE842" i="1" s="1"/>
  <c r="M55" i="4"/>
  <c r="AD57" i="1" s="1"/>
  <c r="M155" i="4"/>
  <c r="AD157" i="1" s="1"/>
  <c r="M222" i="4"/>
  <c r="AD224" i="1" s="1"/>
  <c r="M255" i="4"/>
  <c r="AD257" i="1" s="1"/>
  <c r="M322" i="4"/>
  <c r="AD324" i="1" s="1"/>
  <c r="G32" i="6"/>
  <c r="O34" i="4"/>
  <c r="N34" i="4"/>
  <c r="G60" i="6"/>
  <c r="O62" i="4"/>
  <c r="AE64" i="1" s="1"/>
  <c r="N62" i="4"/>
  <c r="M62" i="4"/>
  <c r="AD64" i="1" s="1"/>
  <c r="G64" i="6"/>
  <c r="G68" i="6"/>
  <c r="G72" i="6"/>
  <c r="G100" i="6"/>
  <c r="O102" i="4"/>
  <c r="N102" i="4"/>
  <c r="M102" i="4"/>
  <c r="AD104" i="1" s="1"/>
  <c r="G124" i="6"/>
  <c r="N126" i="4"/>
  <c r="O126" i="4"/>
  <c r="G152" i="6"/>
  <c r="O154" i="4"/>
  <c r="N154" i="4"/>
  <c r="M154" i="4"/>
  <c r="AD156" i="1" s="1"/>
  <c r="G176" i="6"/>
  <c r="M178" i="4"/>
  <c r="AD180" i="1" s="1"/>
  <c r="O178" i="4"/>
  <c r="N178" i="4"/>
  <c r="G192" i="6"/>
  <c r="G13" i="6"/>
  <c r="M15" i="4"/>
  <c r="AD17" i="1" s="1"/>
  <c r="O15" i="4"/>
  <c r="N15" i="4"/>
  <c r="G21" i="6"/>
  <c r="O23" i="4"/>
  <c r="AE25" i="1" s="1"/>
  <c r="G33" i="6"/>
  <c r="O35" i="4"/>
  <c r="N35" i="4"/>
  <c r="M35" i="4"/>
  <c r="AD37" i="1" s="1"/>
  <c r="G41" i="6"/>
  <c r="O43" i="4"/>
  <c r="AE45" i="1" s="1"/>
  <c r="G57" i="6"/>
  <c r="N59" i="4"/>
  <c r="O59" i="4"/>
  <c r="G81" i="6"/>
  <c r="O83" i="4"/>
  <c r="N83" i="4"/>
  <c r="M83" i="4"/>
  <c r="AD85" i="1" s="1"/>
  <c r="G129" i="6"/>
  <c r="N131" i="4"/>
  <c r="M131" i="4"/>
  <c r="AD133" i="1" s="1"/>
  <c r="O131" i="4"/>
  <c r="G6" i="6"/>
  <c r="O8" i="4"/>
  <c r="N8" i="4"/>
  <c r="G10" i="6"/>
  <c r="O12" i="4"/>
  <c r="N12" i="4"/>
  <c r="M12" i="4"/>
  <c r="AD14" i="1" s="1"/>
  <c r="G14" i="6"/>
  <c r="T16" i="4" a="1"/>
  <c r="T16" i="4" s="1"/>
  <c r="G18" i="6"/>
  <c r="N20" i="4"/>
  <c r="G22" i="6"/>
  <c r="N24" i="4"/>
  <c r="G26" i="6"/>
  <c r="N28" i="4"/>
  <c r="G30" i="6"/>
  <c r="M32" i="4"/>
  <c r="AD34" i="1" s="1"/>
  <c r="O32" i="4"/>
  <c r="N32" i="4"/>
  <c r="G34" i="6"/>
  <c r="N36" i="4"/>
  <c r="M36" i="4"/>
  <c r="AD38" i="1" s="1"/>
  <c r="O36" i="4"/>
  <c r="G42" i="6"/>
  <c r="N44" i="4"/>
  <c r="G46" i="6"/>
  <c r="G50" i="6"/>
  <c r="G54" i="6"/>
  <c r="O56" i="4"/>
  <c r="M56" i="4"/>
  <c r="AD58" i="1" s="1"/>
  <c r="N56" i="4"/>
  <c r="G58" i="6"/>
  <c r="M60" i="4"/>
  <c r="AD62" i="1" s="1"/>
  <c r="O60" i="4"/>
  <c r="N60" i="4"/>
  <c r="G66" i="6"/>
  <c r="N68" i="4"/>
  <c r="G70" i="6"/>
  <c r="G74" i="6"/>
  <c r="N76" i="4"/>
  <c r="O76" i="4"/>
  <c r="G78" i="6"/>
  <c r="O80" i="4"/>
  <c r="N80" i="4"/>
  <c r="G82" i="6"/>
  <c r="O84" i="4"/>
  <c r="N84" i="4"/>
  <c r="G90" i="6"/>
  <c r="N92" i="4"/>
  <c r="G94" i="6"/>
  <c r="G98" i="6"/>
  <c r="N100" i="4"/>
  <c r="G102" i="6"/>
  <c r="O104" i="4"/>
  <c r="N104" i="4"/>
  <c r="M104" i="4"/>
  <c r="AD106" i="1" s="1"/>
  <c r="G106" i="6"/>
  <c r="O108" i="4"/>
  <c r="N108" i="4"/>
  <c r="M108" i="4"/>
  <c r="AD110" i="1" s="1"/>
  <c r="G114" i="6"/>
  <c r="N116" i="4"/>
  <c r="G118" i="6"/>
  <c r="G122" i="6"/>
  <c r="G126" i="6"/>
  <c r="M128" i="4"/>
  <c r="AD130" i="1" s="1"/>
  <c r="O128" i="4"/>
  <c r="N128" i="4"/>
  <c r="G130" i="6"/>
  <c r="M132" i="4"/>
  <c r="AD134" i="1" s="1"/>
  <c r="O132" i="4"/>
  <c r="N132" i="4"/>
  <c r="G138" i="6"/>
  <c r="N140" i="4"/>
  <c r="G142" i="6"/>
  <c r="G146" i="6"/>
  <c r="O148" i="4"/>
  <c r="G150" i="6"/>
  <c r="O152" i="4"/>
  <c r="N152" i="4"/>
  <c r="M152" i="4"/>
  <c r="AD154" i="1" s="1"/>
  <c r="G154" i="6"/>
  <c r="O156" i="4"/>
  <c r="M156" i="4"/>
  <c r="AD158" i="1" s="1"/>
  <c r="N156" i="4"/>
  <c r="G162" i="6"/>
  <c r="N164" i="4"/>
  <c r="G166" i="6"/>
  <c r="G170" i="6"/>
  <c r="N172" i="4"/>
  <c r="G174" i="6"/>
  <c r="N176" i="4"/>
  <c r="O176" i="4"/>
  <c r="G178" i="6"/>
  <c r="O180" i="4"/>
  <c r="N180" i="4"/>
  <c r="G186" i="6"/>
  <c r="G190" i="6"/>
  <c r="N192" i="4"/>
  <c r="G194" i="6"/>
  <c r="O196" i="4"/>
  <c r="G198" i="6"/>
  <c r="O200" i="4"/>
  <c r="N200" i="4"/>
  <c r="M200" i="4"/>
  <c r="AD202" i="1" s="1"/>
  <c r="G202" i="6"/>
  <c r="O204" i="4"/>
  <c r="N204" i="4"/>
  <c r="M204" i="4"/>
  <c r="AD206" i="1" s="1"/>
  <c r="G210" i="6"/>
  <c r="N212" i="4"/>
  <c r="G214" i="6"/>
  <c r="N216" i="4"/>
  <c r="G218" i="6"/>
  <c r="N220" i="4"/>
  <c r="G222" i="6"/>
  <c r="O224" i="4"/>
  <c r="M224" i="4"/>
  <c r="AD226" i="1" s="1"/>
  <c r="N224" i="4"/>
  <c r="G226" i="6"/>
  <c r="M228" i="4"/>
  <c r="AD230" i="1" s="1"/>
  <c r="O228" i="4"/>
  <c r="N228" i="4"/>
  <c r="G234" i="6"/>
  <c r="G238" i="6"/>
  <c r="G242" i="6"/>
  <c r="O244" i="4"/>
  <c r="N244" i="4"/>
  <c r="G246" i="6"/>
  <c r="N248" i="4"/>
  <c r="M248" i="4"/>
  <c r="AD250" i="1" s="1"/>
  <c r="O248" i="4"/>
  <c r="G250" i="6"/>
  <c r="O252" i="4"/>
  <c r="N252" i="4"/>
  <c r="M252" i="4"/>
  <c r="AD254" i="1" s="1"/>
  <c r="G258" i="6"/>
  <c r="N260" i="4"/>
  <c r="G262" i="6"/>
  <c r="N264" i="4"/>
  <c r="G266" i="6"/>
  <c r="O268" i="4"/>
  <c r="G270" i="6"/>
  <c r="O272" i="4"/>
  <c r="N272" i="4"/>
  <c r="G274" i="6"/>
  <c r="N276" i="4"/>
  <c r="O276" i="4"/>
  <c r="G282" i="6"/>
  <c r="N284" i="4"/>
  <c r="G286" i="6"/>
  <c r="G290" i="6"/>
  <c r="N292" i="4"/>
  <c r="G294" i="6"/>
  <c r="O296" i="4"/>
  <c r="N296" i="4"/>
  <c r="M296" i="4"/>
  <c r="AD298" i="1" s="1"/>
  <c r="G298" i="6"/>
  <c r="O300" i="4"/>
  <c r="N300" i="4"/>
  <c r="M300" i="4"/>
  <c r="AD302" i="1" s="1"/>
  <c r="G306" i="6"/>
  <c r="G310" i="6"/>
  <c r="G314" i="6"/>
  <c r="G318" i="6"/>
  <c r="N320" i="4"/>
  <c r="M320" i="4"/>
  <c r="AD322" i="1" s="1"/>
  <c r="O320" i="4"/>
  <c r="G322" i="6"/>
  <c r="O324" i="4"/>
  <c r="M324" i="4"/>
  <c r="AD326" i="1" s="1"/>
  <c r="N324" i="4"/>
  <c r="G330" i="6"/>
  <c r="N332" i="4"/>
  <c r="G334" i="6"/>
  <c r="N336" i="4"/>
  <c r="G338" i="6"/>
  <c r="O340" i="4"/>
  <c r="G342" i="6"/>
  <c r="M344" i="4"/>
  <c r="AD346" i="1" s="1"/>
  <c r="O344" i="4"/>
  <c r="AE346" i="1" s="1"/>
  <c r="N344" i="4"/>
  <c r="G346" i="6"/>
  <c r="N348" i="4"/>
  <c r="M348" i="4"/>
  <c r="AD350" i="1" s="1"/>
  <c r="O348" i="4"/>
  <c r="G354" i="6"/>
  <c r="G358" i="6"/>
  <c r="G362" i="6"/>
  <c r="N364" i="4"/>
  <c r="G366" i="6"/>
  <c r="O368" i="4"/>
  <c r="N368" i="4"/>
  <c r="M368" i="4"/>
  <c r="AD370" i="1" s="1"/>
  <c r="G370" i="6"/>
  <c r="O372" i="4"/>
  <c r="AE374" i="1" s="1"/>
  <c r="M372" i="4"/>
  <c r="AD374" i="1" s="1"/>
  <c r="N372" i="4"/>
  <c r="G378" i="6"/>
  <c r="N380" i="4"/>
  <c r="G382" i="6"/>
  <c r="G386" i="6"/>
  <c r="N388" i="4"/>
  <c r="G390" i="6"/>
  <c r="O392" i="4"/>
  <c r="N392" i="4"/>
  <c r="M392" i="4"/>
  <c r="AD394" i="1" s="1"/>
  <c r="G394" i="6"/>
  <c r="O396" i="4"/>
  <c r="N396" i="4"/>
  <c r="M396" i="4"/>
  <c r="AD398" i="1" s="1"/>
  <c r="G402" i="6"/>
  <c r="N404" i="4"/>
  <c r="G406" i="6"/>
  <c r="G410" i="6"/>
  <c r="G414" i="6"/>
  <c r="M416" i="4"/>
  <c r="AD418" i="1" s="1"/>
  <c r="O416" i="4"/>
  <c r="N416" i="4"/>
  <c r="G418" i="6"/>
  <c r="N420" i="4"/>
  <c r="M420" i="4"/>
  <c r="AD422" i="1" s="1"/>
  <c r="O420" i="4"/>
  <c r="G426" i="6"/>
  <c r="G430" i="6"/>
  <c r="G434" i="6"/>
  <c r="N436" i="4"/>
  <c r="G438" i="6"/>
  <c r="O440" i="4"/>
  <c r="M440" i="4"/>
  <c r="AD442" i="1" s="1"/>
  <c r="N440" i="4"/>
  <c r="G442" i="6"/>
  <c r="M444" i="4"/>
  <c r="AD446" i="1" s="1"/>
  <c r="O444" i="4"/>
  <c r="N444" i="4"/>
  <c r="G450" i="6"/>
  <c r="N452" i="4"/>
  <c r="G454" i="6"/>
  <c r="G458" i="6"/>
  <c r="N460" i="4"/>
  <c r="G462" i="6"/>
  <c r="O464" i="4"/>
  <c r="N464" i="4"/>
  <c r="M464" i="4"/>
  <c r="AD466" i="1" s="1"/>
  <c r="G466" i="6"/>
  <c r="O468" i="4"/>
  <c r="N468" i="4"/>
  <c r="M468" i="4"/>
  <c r="AD470" i="1" s="1"/>
  <c r="G474" i="6"/>
  <c r="N476" i="4"/>
  <c r="G478" i="6"/>
  <c r="N480" i="4"/>
  <c r="G482" i="6"/>
  <c r="O484" i="4"/>
  <c r="N484" i="4"/>
  <c r="G486" i="6"/>
  <c r="O488" i="4"/>
  <c r="N488" i="4"/>
  <c r="M488" i="4"/>
  <c r="AD490" i="1" s="1"/>
  <c r="G490" i="6"/>
  <c r="O492" i="4"/>
  <c r="N492" i="4"/>
  <c r="M492" i="4"/>
  <c r="AD494" i="1" s="1"/>
  <c r="G498" i="6"/>
  <c r="G502" i="6"/>
  <c r="G506" i="6"/>
  <c r="G510" i="6"/>
  <c r="M512" i="4"/>
  <c r="AD514" i="1" s="1"/>
  <c r="O512" i="4"/>
  <c r="N512" i="4"/>
  <c r="G514" i="6"/>
  <c r="M516" i="4"/>
  <c r="AD518" i="1" s="1"/>
  <c r="O516" i="4"/>
  <c r="N516" i="4"/>
  <c r="G522" i="6"/>
  <c r="G526" i="6"/>
  <c r="N528" i="4"/>
  <c r="G530" i="6"/>
  <c r="N532" i="4"/>
  <c r="O532" i="4"/>
  <c r="G534" i="6"/>
  <c r="O536" i="4"/>
  <c r="N536" i="4"/>
  <c r="M536" i="4"/>
  <c r="AD538" i="1" s="1"/>
  <c r="G538" i="6"/>
  <c r="O540" i="4"/>
  <c r="M540" i="4"/>
  <c r="AD542" i="1" s="1"/>
  <c r="N540" i="4"/>
  <c r="G546" i="6"/>
  <c r="N548" i="4"/>
  <c r="G550" i="6"/>
  <c r="G554" i="6"/>
  <c r="G558" i="6"/>
  <c r="N560" i="4"/>
  <c r="M560" i="4"/>
  <c r="AD562" i="1" s="1"/>
  <c r="O560" i="4"/>
  <c r="G562" i="6"/>
  <c r="O564" i="4"/>
  <c r="N564" i="4"/>
  <c r="M564" i="4"/>
  <c r="AD566" i="1" s="1"/>
  <c r="G570" i="6"/>
  <c r="N572" i="4"/>
  <c r="G574" i="6"/>
  <c r="G578" i="6"/>
  <c r="N580" i="4"/>
  <c r="G582" i="6"/>
  <c r="O584" i="4"/>
  <c r="N584" i="4"/>
  <c r="M584" i="4"/>
  <c r="AD586" i="1" s="1"/>
  <c r="G586" i="6"/>
  <c r="O588" i="4"/>
  <c r="N588" i="4"/>
  <c r="M588" i="4"/>
  <c r="AD590" i="1" s="1"/>
  <c r="G594" i="6"/>
  <c r="G598" i="6"/>
  <c r="O600" i="4"/>
  <c r="G602" i="6"/>
  <c r="N604" i="4"/>
  <c r="G606" i="6"/>
  <c r="O608" i="4"/>
  <c r="AE610" i="1" s="1"/>
  <c r="M608" i="4"/>
  <c r="AD610" i="1" s="1"/>
  <c r="N608" i="4"/>
  <c r="G610" i="6"/>
  <c r="M612" i="4"/>
  <c r="AD614" i="1" s="1"/>
  <c r="O612" i="4"/>
  <c r="AE614" i="1" s="1"/>
  <c r="N612" i="4"/>
  <c r="G614" i="6"/>
  <c r="M616" i="4"/>
  <c r="AD618" i="1" s="1"/>
  <c r="O616" i="4"/>
  <c r="AE618" i="1" s="1"/>
  <c r="AU618" i="1" s="1"/>
  <c r="N616" i="4"/>
  <c r="G618" i="6"/>
  <c r="N620" i="4"/>
  <c r="M620" i="4"/>
  <c r="AD622" i="1" s="1"/>
  <c r="O620" i="4"/>
  <c r="G622" i="6"/>
  <c r="O624" i="4"/>
  <c r="AE626" i="1" s="1"/>
  <c r="AU626" i="1" s="1"/>
  <c r="M624" i="4"/>
  <c r="AD626" i="1" s="1"/>
  <c r="N624" i="4"/>
  <c r="G626" i="6"/>
  <c r="M628" i="4"/>
  <c r="AD630" i="1" s="1"/>
  <c r="O628" i="4"/>
  <c r="AE630" i="1" s="1"/>
  <c r="AU630" i="1" s="1"/>
  <c r="N628" i="4"/>
  <c r="G630" i="6"/>
  <c r="M632" i="4"/>
  <c r="AD634" i="1" s="1"/>
  <c r="O632" i="4"/>
  <c r="AE634" i="1" s="1"/>
  <c r="N632" i="4"/>
  <c r="G634" i="6"/>
  <c r="N636" i="4"/>
  <c r="M636" i="4"/>
  <c r="AD638" i="1" s="1"/>
  <c r="O636" i="4"/>
  <c r="G638" i="6"/>
  <c r="O640" i="4"/>
  <c r="AE642" i="1" s="1"/>
  <c r="AU642" i="1" s="1"/>
  <c r="M640" i="4"/>
  <c r="AD642" i="1" s="1"/>
  <c r="N640" i="4"/>
  <c r="G642" i="6"/>
  <c r="M644" i="4"/>
  <c r="AD646" i="1" s="1"/>
  <c r="O644" i="4"/>
  <c r="AE646" i="1" s="1"/>
  <c r="AU646" i="1" s="1"/>
  <c r="N644" i="4"/>
  <c r="G646" i="6"/>
  <c r="M648" i="4"/>
  <c r="AD650" i="1" s="1"/>
  <c r="O648" i="4"/>
  <c r="AE650" i="1" s="1"/>
  <c r="AU650" i="1" s="1"/>
  <c r="N648" i="4"/>
  <c r="G650" i="6"/>
  <c r="N652" i="4"/>
  <c r="M652" i="4"/>
  <c r="AD654" i="1" s="1"/>
  <c r="O652" i="4"/>
  <c r="G654" i="6"/>
  <c r="O656" i="4"/>
  <c r="AE658" i="1" s="1"/>
  <c r="M656" i="4"/>
  <c r="AD658" i="1" s="1"/>
  <c r="N656" i="4"/>
  <c r="G658" i="6"/>
  <c r="M660" i="4"/>
  <c r="AD662" i="1" s="1"/>
  <c r="O660" i="4"/>
  <c r="AE662" i="1" s="1"/>
  <c r="N660" i="4"/>
  <c r="G666" i="6"/>
  <c r="N668" i="4"/>
  <c r="G670" i="6"/>
  <c r="N672" i="4"/>
  <c r="G674" i="6"/>
  <c r="G678" i="6"/>
  <c r="N680" i="4"/>
  <c r="M680" i="4"/>
  <c r="AD682" i="1" s="1"/>
  <c r="O680" i="4"/>
  <c r="G682" i="6"/>
  <c r="O684" i="4"/>
  <c r="N684" i="4"/>
  <c r="M684" i="4"/>
  <c r="AD686" i="1" s="1"/>
  <c r="G690" i="6"/>
  <c r="N692" i="4"/>
  <c r="G694" i="6"/>
  <c r="N696" i="4"/>
  <c r="G698" i="6"/>
  <c r="O700" i="4"/>
  <c r="AE702" i="1" s="1"/>
  <c r="N700" i="4"/>
  <c r="G702" i="6"/>
  <c r="O704" i="4"/>
  <c r="AE706" i="1" s="1"/>
  <c r="M704" i="4"/>
  <c r="AD706" i="1" s="1"/>
  <c r="N704" i="4"/>
  <c r="G706" i="6"/>
  <c r="N708" i="4"/>
  <c r="M708" i="4"/>
  <c r="AD710" i="1" s="1"/>
  <c r="O708" i="4"/>
  <c r="G714" i="6"/>
  <c r="N716" i="4"/>
  <c r="G718" i="6"/>
  <c r="N720" i="4"/>
  <c r="G722" i="6"/>
  <c r="O724" i="4"/>
  <c r="N724" i="4"/>
  <c r="G726" i="6"/>
  <c r="O728" i="4"/>
  <c r="N728" i="4"/>
  <c r="M728" i="4"/>
  <c r="AD730" i="1" s="1"/>
  <c r="G730" i="6"/>
  <c r="O732" i="4"/>
  <c r="N732" i="4"/>
  <c r="M732" i="4"/>
  <c r="AD734" i="1" s="1"/>
  <c r="G738" i="6"/>
  <c r="G742" i="6"/>
  <c r="O744" i="4"/>
  <c r="N744" i="4"/>
  <c r="G746" i="6"/>
  <c r="G750" i="6"/>
  <c r="N752" i="4"/>
  <c r="M752" i="4"/>
  <c r="AD754" i="1" s="1"/>
  <c r="O752" i="4"/>
  <c r="G754" i="6"/>
  <c r="O756" i="4"/>
  <c r="AE758" i="1" s="1"/>
  <c r="M756" i="4"/>
  <c r="AD758" i="1" s="1"/>
  <c r="N756" i="4"/>
  <c r="G762" i="6"/>
  <c r="N764" i="4"/>
  <c r="G766" i="6"/>
  <c r="N768" i="4"/>
  <c r="G770" i="6"/>
  <c r="O772" i="4"/>
  <c r="G774" i="6"/>
  <c r="M776" i="4"/>
  <c r="AD778" i="1" s="1"/>
  <c r="O776" i="4"/>
  <c r="N776" i="4"/>
  <c r="G778" i="6"/>
  <c r="N780" i="4"/>
  <c r="M780" i="4"/>
  <c r="AD782" i="1" s="1"/>
  <c r="O780" i="4"/>
  <c r="G782" i="6"/>
  <c r="O784" i="4"/>
  <c r="N784" i="4"/>
  <c r="M784" i="4"/>
  <c r="AD786" i="1" s="1"/>
  <c r="G786" i="6"/>
  <c r="O788" i="4"/>
  <c r="M788" i="4"/>
  <c r="AD790" i="1" s="1"/>
  <c r="N788" i="4"/>
  <c r="G790" i="6"/>
  <c r="M792" i="4"/>
  <c r="AD794" i="1" s="1"/>
  <c r="O792" i="4"/>
  <c r="N792" i="4"/>
  <c r="G794" i="6"/>
  <c r="N796" i="4"/>
  <c r="M796" i="4"/>
  <c r="AD798" i="1" s="1"/>
  <c r="O796" i="4"/>
  <c r="G798" i="6"/>
  <c r="O800" i="4"/>
  <c r="N800" i="4"/>
  <c r="M800" i="4"/>
  <c r="AD802" i="1" s="1"/>
  <c r="G802" i="6"/>
  <c r="O804" i="4"/>
  <c r="M804" i="4"/>
  <c r="AD806" i="1" s="1"/>
  <c r="N804" i="4"/>
  <c r="G810" i="6"/>
  <c r="N812" i="4"/>
  <c r="G814" i="6"/>
  <c r="O816" i="4"/>
  <c r="N816" i="4"/>
  <c r="G818" i="6"/>
  <c r="G822" i="6"/>
  <c r="N824" i="4"/>
  <c r="M824" i="4"/>
  <c r="AD826" i="1" s="1"/>
  <c r="O824" i="4"/>
  <c r="G826" i="6"/>
  <c r="O828" i="4"/>
  <c r="N828" i="4"/>
  <c r="M828" i="4"/>
  <c r="AD830" i="1" s="1"/>
  <c r="G834" i="6"/>
  <c r="N836" i="4"/>
  <c r="G838" i="6"/>
  <c r="N840" i="4"/>
  <c r="G842" i="6"/>
  <c r="O844" i="4"/>
  <c r="AE846" i="1" s="1"/>
  <c r="N844" i="4"/>
  <c r="G846" i="6"/>
  <c r="O848" i="4"/>
  <c r="N848" i="4"/>
  <c r="M848" i="4"/>
  <c r="AD850" i="1" s="1"/>
  <c r="G850" i="6"/>
  <c r="O852" i="4"/>
  <c r="N852" i="4"/>
  <c r="M852" i="4"/>
  <c r="AD854" i="1" s="1"/>
  <c r="G858" i="6"/>
  <c r="G862" i="6"/>
  <c r="O864" i="4"/>
  <c r="N864" i="4"/>
  <c r="G866" i="6"/>
  <c r="N868" i="4"/>
  <c r="O868" i="4"/>
  <c r="G870" i="6"/>
  <c r="M872" i="4"/>
  <c r="AD874" i="1" s="1"/>
  <c r="O872" i="4"/>
  <c r="N872" i="4"/>
  <c r="G874" i="6"/>
  <c r="M876" i="4"/>
  <c r="AD878" i="1" s="1"/>
  <c r="N876" i="4"/>
  <c r="O876" i="4"/>
  <c r="G882" i="6"/>
  <c r="N884" i="4"/>
  <c r="G886" i="6"/>
  <c r="O888" i="4"/>
  <c r="N888" i="4"/>
  <c r="G890" i="6"/>
  <c r="O892" i="4"/>
  <c r="G894" i="6"/>
  <c r="N896" i="4"/>
  <c r="M896" i="4"/>
  <c r="AD898" i="1" s="1"/>
  <c r="O896" i="4"/>
  <c r="G898" i="6"/>
  <c r="O900" i="4"/>
  <c r="N900" i="4"/>
  <c r="M900" i="4"/>
  <c r="AD902" i="1" s="1"/>
  <c r="G906" i="6"/>
  <c r="N908" i="4"/>
  <c r="G910" i="6"/>
  <c r="O912" i="4"/>
  <c r="N912" i="4"/>
  <c r="G914" i="6"/>
  <c r="N916" i="4"/>
  <c r="G918" i="6"/>
  <c r="O920" i="4"/>
  <c r="M920" i="4"/>
  <c r="AD922" i="1" s="1"/>
  <c r="N920" i="4"/>
  <c r="G922" i="6"/>
  <c r="O924" i="4"/>
  <c r="AE926" i="1" s="1"/>
  <c r="N924" i="4"/>
  <c r="M924" i="4"/>
  <c r="AD926" i="1" s="1"/>
  <c r="G930" i="6"/>
  <c r="N932" i="4"/>
  <c r="G934" i="6"/>
  <c r="O936" i="4"/>
  <c r="N936" i="4"/>
  <c r="G938" i="6"/>
  <c r="O940" i="4"/>
  <c r="N940" i="4"/>
  <c r="G942" i="6"/>
  <c r="O944" i="4"/>
  <c r="N944" i="4"/>
  <c r="M944" i="4"/>
  <c r="AD946" i="1" s="1"/>
  <c r="G946" i="6"/>
  <c r="O948" i="4"/>
  <c r="N948" i="4"/>
  <c r="M948" i="4"/>
  <c r="AD950" i="1" s="1"/>
  <c r="G954" i="6"/>
  <c r="G958" i="6"/>
  <c r="N960" i="4"/>
  <c r="G962" i="6"/>
  <c r="O964" i="4"/>
  <c r="G966" i="6"/>
  <c r="N968" i="4"/>
  <c r="M968" i="4"/>
  <c r="AD970" i="1" s="1"/>
  <c r="O968" i="4"/>
  <c r="G970" i="6"/>
  <c r="M972" i="4"/>
  <c r="AD974" i="1" s="1"/>
  <c r="O972" i="4"/>
  <c r="N972" i="4"/>
  <c r="G978" i="6"/>
  <c r="N980" i="4"/>
  <c r="G982" i="6"/>
  <c r="O984" i="4"/>
  <c r="AE986" i="1" s="1"/>
  <c r="AU986" i="1" s="1"/>
  <c r="N984" i="4"/>
  <c r="G986" i="6"/>
  <c r="O988" i="4"/>
  <c r="AE990" i="1" s="1"/>
  <c r="AU990" i="1" s="1"/>
  <c r="G990" i="6"/>
  <c r="O992" i="4"/>
  <c r="M992" i="4"/>
  <c r="AD994" i="1" s="1"/>
  <c r="N992" i="4"/>
  <c r="G994" i="6"/>
  <c r="N996" i="4"/>
  <c r="M996" i="4"/>
  <c r="AD998" i="1" s="1"/>
  <c r="O996" i="4"/>
  <c r="G1002" i="6"/>
  <c r="G1006" i="6"/>
  <c r="O1008" i="4"/>
  <c r="AE1010" i="1" s="1"/>
  <c r="AU1010" i="1" s="1"/>
  <c r="N1008" i="4"/>
  <c r="G1010" i="6"/>
  <c r="O1012" i="4"/>
  <c r="AE1014" i="1" s="1"/>
  <c r="AU1014" i="1" s="1"/>
  <c r="N1012" i="4"/>
  <c r="G1014" i="6"/>
  <c r="O1016" i="4"/>
  <c r="N1016" i="4"/>
  <c r="M1016" i="4"/>
  <c r="AD1018" i="1" s="1"/>
  <c r="G1018" i="6"/>
  <c r="O1020" i="4"/>
  <c r="M1020" i="4"/>
  <c r="AD1022" i="1" s="1"/>
  <c r="N1020" i="4"/>
  <c r="G1026" i="6"/>
  <c r="N1028" i="4"/>
  <c r="G1030" i="6"/>
  <c r="O1032" i="4"/>
  <c r="AE1034" i="1" s="1"/>
  <c r="G1034" i="6"/>
  <c r="O1036" i="4"/>
  <c r="AE1038" i="1" s="1"/>
  <c r="N1036" i="4"/>
  <c r="G1038" i="6"/>
  <c r="O1040" i="4"/>
  <c r="N1040" i="4"/>
  <c r="M1040" i="4"/>
  <c r="AD1042" i="1" s="1"/>
  <c r="G1042" i="6"/>
  <c r="O1044" i="4"/>
  <c r="N1044" i="4"/>
  <c r="M1044" i="4"/>
  <c r="AD1046" i="1" s="1"/>
  <c r="G1050" i="6"/>
  <c r="N1052" i="4"/>
  <c r="G1054" i="6"/>
  <c r="O1056" i="4"/>
  <c r="N1056" i="4"/>
  <c r="G1058" i="6"/>
  <c r="N1060" i="4"/>
  <c r="O1060" i="4"/>
  <c r="G1062" i="6"/>
  <c r="M1064" i="4"/>
  <c r="AD1066" i="1" s="1"/>
  <c r="O1064" i="4"/>
  <c r="N1064" i="4"/>
  <c r="G1066" i="6"/>
  <c r="N1068" i="4"/>
  <c r="M1068" i="4"/>
  <c r="AD1070" i="1" s="1"/>
  <c r="O1068" i="4"/>
  <c r="G1074" i="6"/>
  <c r="G1078" i="6"/>
  <c r="N1080" i="4"/>
  <c r="G1082" i="6"/>
  <c r="O1084" i="4"/>
  <c r="AE1086" i="1" s="1"/>
  <c r="N1084" i="4"/>
  <c r="G1086" i="6"/>
  <c r="M1088" i="4"/>
  <c r="AD1090" i="1" s="1"/>
  <c r="O1088" i="4"/>
  <c r="N1088" i="4"/>
  <c r="G1090" i="6"/>
  <c r="O1092" i="4"/>
  <c r="AE1094" i="1" s="1"/>
  <c r="M1092" i="4"/>
  <c r="AD1094" i="1" s="1"/>
  <c r="N1092" i="4"/>
  <c r="G1098" i="6"/>
  <c r="N1100" i="4"/>
  <c r="G1102" i="6"/>
  <c r="O1104" i="4"/>
  <c r="N1104" i="4"/>
  <c r="G1106" i="6"/>
  <c r="N1108" i="4"/>
  <c r="G1110" i="6"/>
  <c r="O1112" i="4"/>
  <c r="N1112" i="4"/>
  <c r="M1112" i="4"/>
  <c r="AD1114" i="1" s="1"/>
  <c r="G1114" i="6"/>
  <c r="O1116" i="4"/>
  <c r="N1116" i="4"/>
  <c r="M1116" i="4"/>
  <c r="AD1118" i="1" s="1"/>
  <c r="G1122" i="6"/>
  <c r="N1124" i="4"/>
  <c r="G1126" i="6"/>
  <c r="O1128" i="4"/>
  <c r="N1128" i="4"/>
  <c r="G1130" i="6"/>
  <c r="O1132" i="4"/>
  <c r="N1132" i="4"/>
  <c r="G1134" i="6"/>
  <c r="O1136" i="4"/>
  <c r="N1136" i="4"/>
  <c r="M1136" i="4"/>
  <c r="AD1138" i="1" s="1"/>
  <c r="G1138" i="6"/>
  <c r="O1140" i="4"/>
  <c r="N1140" i="4"/>
  <c r="M1140" i="4"/>
  <c r="AD1142" i="1" s="1"/>
  <c r="G1146" i="6"/>
  <c r="G1150" i="6"/>
  <c r="N1152" i="4"/>
  <c r="G1154" i="6"/>
  <c r="O1156" i="4"/>
  <c r="G1158" i="6"/>
  <c r="M1160" i="4"/>
  <c r="AD1162" i="1" s="1"/>
  <c r="N1160" i="4"/>
  <c r="O1160" i="4"/>
  <c r="G1162" i="6"/>
  <c r="M1164" i="4"/>
  <c r="AD1166" i="1" s="1"/>
  <c r="O1164" i="4"/>
  <c r="N1164" i="4"/>
  <c r="G1170" i="6"/>
  <c r="G1174" i="6"/>
  <c r="O1176" i="4"/>
  <c r="AE1178" i="1" s="1"/>
  <c r="N1176" i="4"/>
  <c r="G1178" i="6"/>
  <c r="N1180" i="4"/>
  <c r="O1180" i="4"/>
  <c r="AE1182" i="1" s="1"/>
  <c r="G1182" i="6"/>
  <c r="O1184" i="4"/>
  <c r="N1184" i="4"/>
  <c r="M1184" i="4"/>
  <c r="AD1186" i="1" s="1"/>
  <c r="G1186" i="6"/>
  <c r="O1188" i="4"/>
  <c r="N1188" i="4"/>
  <c r="M1188" i="4"/>
  <c r="AD1190" i="1" s="1"/>
  <c r="G1194" i="6"/>
  <c r="N1196" i="4"/>
  <c r="G1198" i="6"/>
  <c r="O1200" i="4"/>
  <c r="N1200" i="4"/>
  <c r="G1202" i="6"/>
  <c r="O1204" i="4"/>
  <c r="G1206" i="6"/>
  <c r="O1208" i="4"/>
  <c r="N1208" i="4"/>
  <c r="M1208" i="4"/>
  <c r="AD1210" i="1" s="1"/>
  <c r="G1210" i="6"/>
  <c r="O1212" i="4"/>
  <c r="N1212" i="4"/>
  <c r="M1212" i="4"/>
  <c r="AD1214" i="1" s="1"/>
  <c r="G1218" i="6"/>
  <c r="N1220" i="4"/>
  <c r="G1222" i="6"/>
  <c r="O1224" i="4"/>
  <c r="N1224" i="4"/>
  <c r="G1226" i="6"/>
  <c r="O1228" i="4"/>
  <c r="N1228" i="4"/>
  <c r="G1230" i="6"/>
  <c r="O1232" i="4"/>
  <c r="N1232" i="4"/>
  <c r="M1232" i="4"/>
  <c r="AD1234" i="1" s="1"/>
  <c r="G1234" i="6"/>
  <c r="O1236" i="4"/>
  <c r="N1236" i="4"/>
  <c r="M1236" i="4"/>
  <c r="AD1238" i="1" s="1"/>
  <c r="G1242" i="6"/>
  <c r="N1244" i="4"/>
  <c r="G1246" i="6"/>
  <c r="O1248" i="4"/>
  <c r="AE1250" i="1" s="1"/>
  <c r="N1248" i="4"/>
  <c r="G1250" i="6"/>
  <c r="N1252" i="4"/>
  <c r="O1252" i="4"/>
  <c r="AE1254" i="1" s="1"/>
  <c r="G1254" i="6"/>
  <c r="O1256" i="4"/>
  <c r="N1256" i="4"/>
  <c r="M1256" i="4"/>
  <c r="AD1258" i="1" s="1"/>
  <c r="G1258" i="6"/>
  <c r="N1260" i="4"/>
  <c r="O1260" i="4"/>
  <c r="AE1262" i="1" s="1"/>
  <c r="M1260" i="4"/>
  <c r="AD1262" i="1" s="1"/>
  <c r="G1266" i="6"/>
  <c r="N1268" i="4"/>
  <c r="G1270" i="6"/>
  <c r="O1272" i="4"/>
  <c r="AE1274" i="1" s="1"/>
  <c r="N1272" i="4"/>
  <c r="G1274" i="6"/>
  <c r="O1276" i="4"/>
  <c r="AE1278" i="1" s="1"/>
  <c r="G1278" i="6"/>
  <c r="N1280" i="4"/>
  <c r="M1280" i="4"/>
  <c r="AD1282" i="1" s="1"/>
  <c r="O1280" i="4"/>
  <c r="G1282" i="6"/>
  <c r="O1284" i="4"/>
  <c r="N1284" i="4"/>
  <c r="M1284" i="4"/>
  <c r="AD1286" i="1" s="1"/>
  <c r="G1290" i="6"/>
  <c r="N1292" i="4"/>
  <c r="G1294" i="6"/>
  <c r="O1296" i="4"/>
  <c r="N1296" i="4"/>
  <c r="G1298" i="6"/>
  <c r="O1300" i="4"/>
  <c r="N1300" i="4"/>
  <c r="R9" i="4" a="1"/>
  <c r="R9" i="4" s="1"/>
  <c r="S8" i="4" a="1"/>
  <c r="S8" i="4" s="1"/>
  <c r="S12" i="4" a="1"/>
  <c r="S12" i="4" s="1"/>
  <c r="N70" i="4" s="1"/>
  <c r="S16" i="4" a="1"/>
  <c r="S16" i="4" s="1"/>
  <c r="N98" i="4" s="1"/>
  <c r="T7" i="4" a="1"/>
  <c r="T7" i="4" s="1"/>
  <c r="O353" i="4" s="1"/>
  <c r="AE355" i="1" s="1"/>
  <c r="T15" i="4" a="1"/>
  <c r="T15" i="4" s="1"/>
  <c r="O265" i="4" s="1"/>
  <c r="M59" i="4"/>
  <c r="AD61" i="1" s="1"/>
  <c r="M126" i="4"/>
  <c r="AD128" i="1" s="1"/>
  <c r="M159" i="4"/>
  <c r="AD161" i="1" s="1"/>
  <c r="M176" i="4"/>
  <c r="AD178" i="1" s="1"/>
  <c r="M210" i="4"/>
  <c r="AD212" i="1" s="1"/>
  <c r="M226" i="4"/>
  <c r="AD228" i="1" s="1"/>
  <c r="M276" i="4"/>
  <c r="AD278" i="1" s="1"/>
  <c r="M326" i="4"/>
  <c r="AD328" i="1" s="1"/>
  <c r="M343" i="4"/>
  <c r="AD345" i="1" s="1"/>
  <c r="G8" i="6"/>
  <c r="M10" i="4"/>
  <c r="AD12" i="1" s="1"/>
  <c r="O10" i="4"/>
  <c r="N10" i="4"/>
  <c r="G36" i="6"/>
  <c r="O38" i="4"/>
  <c r="N38" i="4"/>
  <c r="G40" i="6"/>
  <c r="M42" i="4"/>
  <c r="AD44" i="1" s="1"/>
  <c r="G44" i="6"/>
  <c r="G48" i="6"/>
  <c r="O50" i="4"/>
  <c r="AE52" i="1" s="1"/>
  <c r="N50" i="4"/>
  <c r="G76" i="6"/>
  <c r="M78" i="4"/>
  <c r="AD80" i="1" s="1"/>
  <c r="O78" i="4"/>
  <c r="N78" i="4"/>
  <c r="G104" i="6"/>
  <c r="O106" i="4"/>
  <c r="M106" i="4"/>
  <c r="AD108" i="1" s="1"/>
  <c r="N106" i="4"/>
  <c r="G128" i="6"/>
  <c r="O130" i="4"/>
  <c r="N130" i="4"/>
  <c r="G156" i="6"/>
  <c r="O158" i="4"/>
  <c r="N158" i="4"/>
  <c r="M158" i="4"/>
  <c r="AD160" i="1" s="1"/>
  <c r="G168" i="6"/>
  <c r="N170" i="4"/>
  <c r="G200" i="6"/>
  <c r="O202" i="4"/>
  <c r="N202" i="4"/>
  <c r="M202" i="4"/>
  <c r="AD204" i="1" s="1"/>
  <c r="G9" i="6"/>
  <c r="M11" i="4"/>
  <c r="AD13" i="1" s="1"/>
  <c r="O11" i="4"/>
  <c r="N11" i="4"/>
  <c r="G17" i="6"/>
  <c r="O19" i="4"/>
  <c r="AE21" i="1" s="1"/>
  <c r="T19" i="4" a="1"/>
  <c r="T19" i="4" s="1"/>
  <c r="O341" i="4" s="1"/>
  <c r="G25" i="6"/>
  <c r="G37" i="6"/>
  <c r="O39" i="4"/>
  <c r="M39" i="4"/>
  <c r="AD41" i="1" s="1"/>
  <c r="N39" i="4"/>
  <c r="G45" i="6"/>
  <c r="O47" i="4"/>
  <c r="AE49" i="1" s="1"/>
  <c r="G49" i="6"/>
  <c r="G61" i="6"/>
  <c r="O63" i="4"/>
  <c r="N63" i="4"/>
  <c r="G65" i="6"/>
  <c r="O67" i="4"/>
  <c r="G69" i="6"/>
  <c r="G73" i="6"/>
  <c r="G85" i="6"/>
  <c r="O87" i="4"/>
  <c r="N87" i="4"/>
  <c r="M87" i="4"/>
  <c r="AD89" i="1" s="1"/>
  <c r="G89" i="6"/>
  <c r="O91" i="4"/>
  <c r="AE93" i="1" s="1"/>
  <c r="G93" i="6"/>
  <c r="O95" i="4"/>
  <c r="AE97" i="1" s="1"/>
  <c r="G97" i="6"/>
  <c r="G105" i="6"/>
  <c r="O107" i="4"/>
  <c r="M107" i="4"/>
  <c r="AD109" i="1" s="1"/>
  <c r="N107" i="4"/>
  <c r="G145" i="6"/>
  <c r="G7" i="6"/>
  <c r="N9" i="4"/>
  <c r="O9" i="4"/>
  <c r="G11" i="6"/>
  <c r="O13" i="4"/>
  <c r="N13" i="4"/>
  <c r="G15" i="6"/>
  <c r="N17" i="4"/>
  <c r="G19" i="6"/>
  <c r="N21" i="4"/>
  <c r="M21" i="4"/>
  <c r="AD23" i="1" s="1"/>
  <c r="G23" i="6"/>
  <c r="M25" i="4"/>
  <c r="AD27" i="1" s="1"/>
  <c r="G27" i="6"/>
  <c r="M29" i="4"/>
  <c r="AD31" i="1" s="1"/>
  <c r="G31" i="6"/>
  <c r="O33" i="4"/>
  <c r="N33" i="4"/>
  <c r="M33" i="4"/>
  <c r="AD35" i="1" s="1"/>
  <c r="G35" i="6"/>
  <c r="O37" i="4"/>
  <c r="N37" i="4"/>
  <c r="M37" i="4"/>
  <c r="AD39" i="1" s="1"/>
  <c r="G39" i="6"/>
  <c r="N41" i="4"/>
  <c r="G43" i="6"/>
  <c r="M45" i="4"/>
  <c r="AD47" i="1" s="1"/>
  <c r="N45" i="4"/>
  <c r="G47" i="6"/>
  <c r="M49" i="4"/>
  <c r="AD51" i="1" s="1"/>
  <c r="G51" i="6"/>
  <c r="M53" i="4"/>
  <c r="AD55" i="1" s="1"/>
  <c r="G55" i="6"/>
  <c r="O57" i="4"/>
  <c r="M57" i="4"/>
  <c r="AD59" i="1" s="1"/>
  <c r="N57" i="4"/>
  <c r="G59" i="6"/>
  <c r="M61" i="4"/>
  <c r="AD63" i="1" s="1"/>
  <c r="O61" i="4"/>
  <c r="N61" i="4"/>
  <c r="G63" i="6"/>
  <c r="N65" i="4"/>
  <c r="O65" i="4"/>
  <c r="G67" i="6"/>
  <c r="M69" i="4"/>
  <c r="AD71" i="1" s="1"/>
  <c r="G71" i="6"/>
  <c r="M73" i="4"/>
  <c r="AD75" i="1" s="1"/>
  <c r="G75" i="6"/>
  <c r="M77" i="4"/>
  <c r="AD79" i="1" s="1"/>
  <c r="G79" i="6"/>
  <c r="N81" i="4"/>
  <c r="M81" i="4"/>
  <c r="AD83" i="1" s="1"/>
  <c r="O81" i="4"/>
  <c r="G83" i="6"/>
  <c r="O85" i="4"/>
  <c r="N85" i="4"/>
  <c r="M85" i="4"/>
  <c r="AD87" i="1" s="1"/>
  <c r="G87" i="6"/>
  <c r="N89" i="4"/>
  <c r="G91" i="6"/>
  <c r="G95" i="6"/>
  <c r="O97" i="4"/>
  <c r="AE99" i="1" s="1"/>
  <c r="G99" i="6"/>
  <c r="G103" i="6"/>
  <c r="O105" i="4"/>
  <c r="N105" i="4"/>
  <c r="G107" i="6"/>
  <c r="N109" i="4"/>
  <c r="O109" i="4"/>
  <c r="G111" i="6"/>
  <c r="G115" i="6"/>
  <c r="M117" i="4"/>
  <c r="AD119" i="1" s="1"/>
  <c r="G119" i="6"/>
  <c r="O121" i="4"/>
  <c r="AE123" i="1" s="1"/>
  <c r="M121" i="4"/>
  <c r="AD123" i="1" s="1"/>
  <c r="G123" i="6"/>
  <c r="M125" i="4"/>
  <c r="AD127" i="1" s="1"/>
  <c r="G127" i="6"/>
  <c r="O129" i="4"/>
  <c r="N129" i="4"/>
  <c r="M129" i="4"/>
  <c r="AD131" i="1" s="1"/>
  <c r="G131" i="6"/>
  <c r="O133" i="4"/>
  <c r="N133" i="4"/>
  <c r="M133" i="4"/>
  <c r="AD135" i="1" s="1"/>
  <c r="G135" i="6"/>
  <c r="N137" i="4"/>
  <c r="G139" i="6"/>
  <c r="M141" i="4"/>
  <c r="AD143" i="1" s="1"/>
  <c r="N141" i="4"/>
  <c r="G143" i="6"/>
  <c r="M145" i="4"/>
  <c r="AD147" i="1" s="1"/>
  <c r="G147" i="6"/>
  <c r="M149" i="4"/>
  <c r="AD151" i="1" s="1"/>
  <c r="G151" i="6"/>
  <c r="N153" i="4"/>
  <c r="M153" i="4"/>
  <c r="AD155" i="1" s="1"/>
  <c r="O153" i="4"/>
  <c r="G155" i="6"/>
  <c r="O157" i="4"/>
  <c r="M157" i="4"/>
  <c r="AD159" i="1" s="1"/>
  <c r="N157" i="4"/>
  <c r="G159" i="6"/>
  <c r="N161" i="4"/>
  <c r="G163" i="6"/>
  <c r="N165" i="4"/>
  <c r="M165" i="4"/>
  <c r="AD167" i="1" s="1"/>
  <c r="G167" i="6"/>
  <c r="M169" i="4"/>
  <c r="AD171" i="1" s="1"/>
  <c r="G171" i="6"/>
  <c r="M173" i="4"/>
  <c r="AD175" i="1" s="1"/>
  <c r="G175" i="6"/>
  <c r="M177" i="4"/>
  <c r="AD179" i="1" s="1"/>
  <c r="O177" i="4"/>
  <c r="N177" i="4"/>
  <c r="G179" i="6"/>
  <c r="N181" i="4"/>
  <c r="M181" i="4"/>
  <c r="AD183" i="1" s="1"/>
  <c r="O181" i="4"/>
  <c r="G183" i="6"/>
  <c r="G187" i="6"/>
  <c r="N189" i="4"/>
  <c r="G191" i="6"/>
  <c r="G195" i="6"/>
  <c r="G199" i="6"/>
  <c r="O201" i="4"/>
  <c r="N201" i="4"/>
  <c r="G203" i="6"/>
  <c r="O205" i="4"/>
  <c r="N205" i="4"/>
  <c r="G207" i="6"/>
  <c r="N209" i="4"/>
  <c r="G211" i="6"/>
  <c r="N213" i="4"/>
  <c r="M213" i="4"/>
  <c r="AD215" i="1" s="1"/>
  <c r="G215" i="6"/>
  <c r="M217" i="4"/>
  <c r="AD219" i="1" s="1"/>
  <c r="G219" i="6"/>
  <c r="M221" i="4"/>
  <c r="AD223" i="1" s="1"/>
  <c r="G223" i="6"/>
  <c r="O225" i="4"/>
  <c r="N225" i="4"/>
  <c r="M225" i="4"/>
  <c r="AD227" i="1" s="1"/>
  <c r="G227" i="6"/>
  <c r="O229" i="4"/>
  <c r="N229" i="4"/>
  <c r="M229" i="4"/>
  <c r="AD231" i="1" s="1"/>
  <c r="G231" i="6"/>
  <c r="N233" i="4"/>
  <c r="G235" i="6"/>
  <c r="N237" i="4"/>
  <c r="M237" i="4"/>
  <c r="AD239" i="1" s="1"/>
  <c r="G239" i="6"/>
  <c r="M241" i="4"/>
  <c r="AD243" i="1" s="1"/>
  <c r="G243" i="6"/>
  <c r="M245" i="4"/>
  <c r="AD247" i="1" s="1"/>
  <c r="G247" i="6"/>
  <c r="M249" i="4"/>
  <c r="AD251" i="1" s="1"/>
  <c r="O249" i="4"/>
  <c r="N249" i="4"/>
  <c r="G251" i="6"/>
  <c r="N253" i="4"/>
  <c r="M253" i="4"/>
  <c r="AD255" i="1" s="1"/>
  <c r="O253" i="4"/>
  <c r="G255" i="6"/>
  <c r="N257" i="4"/>
  <c r="G259" i="6"/>
  <c r="M261" i="4"/>
  <c r="AD263" i="1" s="1"/>
  <c r="N261" i="4"/>
  <c r="G263" i="6"/>
  <c r="M265" i="4"/>
  <c r="AD267" i="1" s="1"/>
  <c r="G267" i="6"/>
  <c r="M269" i="4"/>
  <c r="AD271" i="1" s="1"/>
  <c r="G271" i="6"/>
  <c r="O273" i="4"/>
  <c r="M273" i="4"/>
  <c r="AD275" i="1" s="1"/>
  <c r="N273" i="4"/>
  <c r="G275" i="6"/>
  <c r="M277" i="4"/>
  <c r="AD279" i="1" s="1"/>
  <c r="O277" i="4"/>
  <c r="N277" i="4"/>
  <c r="G279" i="6"/>
  <c r="N281" i="4"/>
  <c r="G283" i="6"/>
  <c r="N285" i="4"/>
  <c r="G287" i="6"/>
  <c r="G291" i="6"/>
  <c r="G295" i="6"/>
  <c r="O297" i="4"/>
  <c r="N297" i="4"/>
  <c r="G299" i="6"/>
  <c r="O301" i="4"/>
  <c r="N301" i="4"/>
  <c r="G303" i="6"/>
  <c r="G307" i="6"/>
  <c r="M309" i="4"/>
  <c r="AD311" i="1" s="1"/>
  <c r="G311" i="6"/>
  <c r="M313" i="4"/>
  <c r="AD315" i="1" s="1"/>
  <c r="G315" i="6"/>
  <c r="M317" i="4"/>
  <c r="AD319" i="1" s="1"/>
  <c r="G319" i="6"/>
  <c r="O321" i="4"/>
  <c r="N321" i="4"/>
  <c r="M321" i="4"/>
  <c r="AD323" i="1" s="1"/>
  <c r="G323" i="6"/>
  <c r="O325" i="4"/>
  <c r="N325" i="4"/>
  <c r="M325" i="4"/>
  <c r="AD327" i="1" s="1"/>
  <c r="G327" i="6"/>
  <c r="N329" i="4"/>
  <c r="G331" i="6"/>
  <c r="M333" i="4"/>
  <c r="AD335" i="1" s="1"/>
  <c r="N333" i="4"/>
  <c r="G335" i="6"/>
  <c r="G339" i="6"/>
  <c r="M341" i="4"/>
  <c r="AD343" i="1" s="1"/>
  <c r="G343" i="6"/>
  <c r="M345" i="4"/>
  <c r="AD347" i="1" s="1"/>
  <c r="O345" i="4"/>
  <c r="N345" i="4"/>
  <c r="G347" i="6"/>
  <c r="M349" i="4"/>
  <c r="AD351" i="1" s="1"/>
  <c r="O349" i="4"/>
  <c r="N349" i="4"/>
  <c r="G351" i="6"/>
  <c r="G355" i="6"/>
  <c r="M357" i="4"/>
  <c r="AD359" i="1" s="1"/>
  <c r="N357" i="4"/>
  <c r="G359" i="6"/>
  <c r="M361" i="4"/>
  <c r="AD363" i="1" s="1"/>
  <c r="G363" i="6"/>
  <c r="M365" i="4"/>
  <c r="AD367" i="1" s="1"/>
  <c r="G367" i="6"/>
  <c r="O369" i="4"/>
  <c r="N369" i="4"/>
  <c r="M369" i="4"/>
  <c r="AD371" i="1" s="1"/>
  <c r="G371" i="6"/>
  <c r="O373" i="4"/>
  <c r="M373" i="4"/>
  <c r="AD375" i="1" s="1"/>
  <c r="N373" i="4"/>
  <c r="G375" i="6"/>
  <c r="N377" i="4"/>
  <c r="G379" i="6"/>
  <c r="M381" i="4"/>
  <c r="AD383" i="1" s="1"/>
  <c r="G383" i="6"/>
  <c r="M385" i="4"/>
  <c r="AD387" i="1" s="1"/>
  <c r="G387" i="6"/>
  <c r="M389" i="4"/>
  <c r="AD391" i="1" s="1"/>
  <c r="G391" i="6"/>
  <c r="N393" i="4"/>
  <c r="M393" i="4"/>
  <c r="AD395" i="1" s="1"/>
  <c r="O393" i="4"/>
  <c r="G395" i="6"/>
  <c r="O397" i="4"/>
  <c r="N397" i="4"/>
  <c r="M397" i="4"/>
  <c r="AD399" i="1" s="1"/>
  <c r="G399" i="6"/>
  <c r="G403" i="6"/>
  <c r="M405" i="4"/>
  <c r="AD407" i="1" s="1"/>
  <c r="G407" i="6"/>
  <c r="M409" i="4"/>
  <c r="AD411" i="1" s="1"/>
  <c r="G411" i="6"/>
  <c r="M413" i="4"/>
  <c r="AD415" i="1" s="1"/>
  <c r="G415" i="6"/>
  <c r="O417" i="4"/>
  <c r="N417" i="4"/>
  <c r="M417" i="4"/>
  <c r="AD419" i="1" s="1"/>
  <c r="G419" i="6"/>
  <c r="O421" i="4"/>
  <c r="N421" i="4"/>
  <c r="M421" i="4"/>
  <c r="AD423" i="1" s="1"/>
  <c r="G423" i="6"/>
  <c r="N425" i="4"/>
  <c r="G427" i="6"/>
  <c r="M429" i="4"/>
  <c r="AD431" i="1" s="1"/>
  <c r="N429" i="4"/>
  <c r="G431" i="6"/>
  <c r="M433" i="4"/>
  <c r="AD435" i="1" s="1"/>
  <c r="G435" i="6"/>
  <c r="M437" i="4"/>
  <c r="AD439" i="1" s="1"/>
  <c r="G439" i="6"/>
  <c r="O441" i="4"/>
  <c r="M441" i="4"/>
  <c r="AD443" i="1" s="1"/>
  <c r="N441" i="4"/>
  <c r="G443" i="6"/>
  <c r="M445" i="4"/>
  <c r="AD447" i="1" s="1"/>
  <c r="O445" i="4"/>
  <c r="N445" i="4"/>
  <c r="G447" i="6"/>
  <c r="N449" i="4"/>
  <c r="O449" i="4"/>
  <c r="G451" i="6"/>
  <c r="M453" i="4"/>
  <c r="AD455" i="1" s="1"/>
  <c r="G455" i="6"/>
  <c r="G459" i="6"/>
  <c r="M461" i="4"/>
  <c r="AD463" i="1" s="1"/>
  <c r="G463" i="6"/>
  <c r="N465" i="4"/>
  <c r="M465" i="4"/>
  <c r="AD467" i="1" s="1"/>
  <c r="O465" i="4"/>
  <c r="G467" i="6"/>
  <c r="O469" i="4"/>
  <c r="N469" i="4"/>
  <c r="M469" i="4"/>
  <c r="AD471" i="1" s="1"/>
  <c r="G471" i="6"/>
  <c r="N473" i="4"/>
  <c r="G475" i="6"/>
  <c r="N477" i="4"/>
  <c r="M477" i="4"/>
  <c r="AD479" i="1" s="1"/>
  <c r="G479" i="6"/>
  <c r="O481" i="4"/>
  <c r="M481" i="4"/>
  <c r="AD483" i="1" s="1"/>
  <c r="G483" i="6"/>
  <c r="O485" i="4"/>
  <c r="M485" i="4"/>
  <c r="AD487" i="1" s="1"/>
  <c r="G487" i="6"/>
  <c r="O489" i="4"/>
  <c r="M489" i="4"/>
  <c r="AD491" i="1" s="1"/>
  <c r="N489" i="4"/>
  <c r="G491" i="6"/>
  <c r="N493" i="4"/>
  <c r="M493" i="4"/>
  <c r="AD495" i="1" s="1"/>
  <c r="O493" i="4"/>
  <c r="G495" i="6"/>
  <c r="G499" i="6"/>
  <c r="M501" i="4"/>
  <c r="AD503" i="1" s="1"/>
  <c r="G503" i="6"/>
  <c r="M505" i="4"/>
  <c r="AD507" i="1" s="1"/>
  <c r="G507" i="6"/>
  <c r="M509" i="4"/>
  <c r="AD511" i="1" s="1"/>
  <c r="G511" i="6"/>
  <c r="O513" i="4"/>
  <c r="N513" i="4"/>
  <c r="M513" i="4"/>
  <c r="AD515" i="1" s="1"/>
  <c r="G515" i="6"/>
  <c r="O517" i="4"/>
  <c r="N517" i="4"/>
  <c r="M517" i="4"/>
  <c r="AD519" i="1" s="1"/>
  <c r="G519" i="6"/>
  <c r="N521" i="4"/>
  <c r="G523" i="6"/>
  <c r="M525" i="4"/>
  <c r="AD527" i="1" s="1"/>
  <c r="N525" i="4"/>
  <c r="G527" i="6"/>
  <c r="M529" i="4"/>
  <c r="AD531" i="1" s="1"/>
  <c r="G531" i="6"/>
  <c r="M533" i="4"/>
  <c r="AD535" i="1" s="1"/>
  <c r="G535" i="6"/>
  <c r="N537" i="4"/>
  <c r="M537" i="4"/>
  <c r="AD539" i="1" s="1"/>
  <c r="O537" i="4"/>
  <c r="G539" i="6"/>
  <c r="O541" i="4"/>
  <c r="M541" i="4"/>
  <c r="AD543" i="1" s="1"/>
  <c r="N541" i="4"/>
  <c r="G543" i="6"/>
  <c r="N545" i="4"/>
  <c r="G547" i="6"/>
  <c r="N549" i="4"/>
  <c r="M549" i="4"/>
  <c r="AD551" i="1" s="1"/>
  <c r="G551" i="6"/>
  <c r="M553" i="4"/>
  <c r="AD555" i="1" s="1"/>
  <c r="G555" i="6"/>
  <c r="M557" i="4"/>
  <c r="AD559" i="1" s="1"/>
  <c r="G559" i="6"/>
  <c r="M561" i="4"/>
  <c r="AD563" i="1" s="1"/>
  <c r="O561" i="4"/>
  <c r="N561" i="4"/>
  <c r="G563" i="6"/>
  <c r="N565" i="4"/>
  <c r="M565" i="4"/>
  <c r="AD567" i="1" s="1"/>
  <c r="O565" i="4"/>
  <c r="G567" i="6"/>
  <c r="G571" i="6"/>
  <c r="M573" i="4"/>
  <c r="AD575" i="1" s="1"/>
  <c r="N573" i="4"/>
  <c r="G575" i="6"/>
  <c r="O577" i="4"/>
  <c r="G579" i="6"/>
  <c r="M581" i="4"/>
  <c r="AD583" i="1" s="1"/>
  <c r="G583" i="6"/>
  <c r="O585" i="4"/>
  <c r="N585" i="4"/>
  <c r="M585" i="4"/>
  <c r="AD587" i="1" s="1"/>
  <c r="G587" i="6"/>
  <c r="O589" i="4"/>
  <c r="M589" i="4"/>
  <c r="AD591" i="1" s="1"/>
  <c r="N589" i="4"/>
  <c r="G591" i="6"/>
  <c r="G595" i="6"/>
  <c r="M597" i="4"/>
  <c r="AD599" i="1" s="1"/>
  <c r="G599" i="6"/>
  <c r="O601" i="4"/>
  <c r="M601" i="4"/>
  <c r="AD603" i="1" s="1"/>
  <c r="G603" i="6"/>
  <c r="M605" i="4"/>
  <c r="AD607" i="1" s="1"/>
  <c r="G607" i="6"/>
  <c r="O609" i="4"/>
  <c r="AE611" i="1" s="1"/>
  <c r="N609" i="4"/>
  <c r="M609" i="4"/>
  <c r="AD611" i="1" s="1"/>
  <c r="G611" i="6"/>
  <c r="O613" i="4"/>
  <c r="AE615" i="1" s="1"/>
  <c r="N613" i="4"/>
  <c r="M613" i="4"/>
  <c r="AD615" i="1" s="1"/>
  <c r="G615" i="6"/>
  <c r="O617" i="4"/>
  <c r="AE619" i="1" s="1"/>
  <c r="AU619" i="1" s="1"/>
  <c r="N617" i="4"/>
  <c r="M617" i="4"/>
  <c r="AD619" i="1" s="1"/>
  <c r="G619" i="6"/>
  <c r="O621" i="4"/>
  <c r="AE623" i="1" s="1"/>
  <c r="AU623" i="1" s="1"/>
  <c r="N621" i="4"/>
  <c r="M621" i="4"/>
  <c r="AD623" i="1" s="1"/>
  <c r="G623" i="6"/>
  <c r="O625" i="4"/>
  <c r="AE627" i="1" s="1"/>
  <c r="AU627" i="1" s="1"/>
  <c r="N625" i="4"/>
  <c r="M625" i="4"/>
  <c r="AD627" i="1" s="1"/>
  <c r="G627" i="6"/>
  <c r="O629" i="4"/>
  <c r="AE631" i="1" s="1"/>
  <c r="N629" i="4"/>
  <c r="M629" i="4"/>
  <c r="AD631" i="1" s="1"/>
  <c r="G631" i="6"/>
  <c r="O633" i="4"/>
  <c r="AE635" i="1" s="1"/>
  <c r="N633" i="4"/>
  <c r="M633" i="4"/>
  <c r="AD635" i="1" s="1"/>
  <c r="G635" i="6"/>
  <c r="O637" i="4"/>
  <c r="AE639" i="1" s="1"/>
  <c r="N637" i="4"/>
  <c r="M637" i="4"/>
  <c r="AD639" i="1" s="1"/>
  <c r="G639" i="6"/>
  <c r="O641" i="4"/>
  <c r="AE643" i="1" s="1"/>
  <c r="AU643" i="1" s="1"/>
  <c r="N641" i="4"/>
  <c r="M641" i="4"/>
  <c r="AD643" i="1" s="1"/>
  <c r="G643" i="6"/>
  <c r="O645" i="4"/>
  <c r="AE647" i="1" s="1"/>
  <c r="AU647" i="1" s="1"/>
  <c r="N645" i="4"/>
  <c r="M645" i="4"/>
  <c r="AD647" i="1" s="1"/>
  <c r="G647" i="6"/>
  <c r="O649" i="4"/>
  <c r="AE651" i="1" s="1"/>
  <c r="AU651" i="1" s="1"/>
  <c r="N649" i="4"/>
  <c r="M649" i="4"/>
  <c r="AD651" i="1" s="1"/>
  <c r="G651" i="6"/>
  <c r="O653" i="4"/>
  <c r="AE655" i="1" s="1"/>
  <c r="N653" i="4"/>
  <c r="M653" i="4"/>
  <c r="AD655" i="1" s="1"/>
  <c r="G655" i="6"/>
  <c r="O657" i="4"/>
  <c r="AE659" i="1" s="1"/>
  <c r="N657" i="4"/>
  <c r="M657" i="4"/>
  <c r="AD659" i="1" s="1"/>
  <c r="G659" i="6"/>
  <c r="O661" i="4"/>
  <c r="AE663" i="1" s="1"/>
  <c r="N661" i="4"/>
  <c r="M661" i="4"/>
  <c r="AD663" i="1" s="1"/>
  <c r="G663" i="6"/>
  <c r="N665" i="4"/>
  <c r="G667" i="6"/>
  <c r="N669" i="4"/>
  <c r="M669" i="4"/>
  <c r="AD671" i="1" s="1"/>
  <c r="G671" i="6"/>
  <c r="O673" i="4"/>
  <c r="AE675" i="1" s="1"/>
  <c r="AU675" i="1" s="1"/>
  <c r="G675" i="6"/>
  <c r="M677" i="4"/>
  <c r="AD679" i="1" s="1"/>
  <c r="G679" i="6"/>
  <c r="M681" i="4"/>
  <c r="AD683" i="1" s="1"/>
  <c r="O681" i="4"/>
  <c r="N681" i="4"/>
  <c r="G683" i="6"/>
  <c r="N685" i="4"/>
  <c r="M685" i="4"/>
  <c r="AD687" i="1" s="1"/>
  <c r="O685" i="4"/>
  <c r="G687" i="6"/>
  <c r="N689" i="4"/>
  <c r="G691" i="6"/>
  <c r="M693" i="4"/>
  <c r="AD695" i="1" s="1"/>
  <c r="N693" i="4"/>
  <c r="G695" i="6"/>
  <c r="G699" i="6"/>
  <c r="M701" i="4"/>
  <c r="AD703" i="1" s="1"/>
  <c r="G703" i="6"/>
  <c r="O705" i="4"/>
  <c r="M705" i="4"/>
  <c r="AD707" i="1" s="1"/>
  <c r="N705" i="4"/>
  <c r="G707" i="6"/>
  <c r="M709" i="4"/>
  <c r="AD711" i="1" s="1"/>
  <c r="O709" i="4"/>
  <c r="N709" i="4"/>
  <c r="G711" i="6"/>
  <c r="G715" i="6"/>
  <c r="M717" i="4"/>
  <c r="AD719" i="1" s="1"/>
  <c r="G719" i="6"/>
  <c r="O721" i="4"/>
  <c r="G723" i="6"/>
  <c r="M725" i="4"/>
  <c r="AD727" i="1" s="1"/>
  <c r="G727" i="6"/>
  <c r="O729" i="4"/>
  <c r="N729" i="4"/>
  <c r="M729" i="4"/>
  <c r="AD731" i="1" s="1"/>
  <c r="G731" i="6"/>
  <c r="O733" i="4"/>
  <c r="N733" i="4"/>
  <c r="M733" i="4"/>
  <c r="AD735" i="1" s="1"/>
  <c r="G735" i="6"/>
  <c r="G739" i="6"/>
  <c r="M741" i="4"/>
  <c r="AD743" i="1" s="1"/>
  <c r="G743" i="6"/>
  <c r="O745" i="4"/>
  <c r="M745" i="4"/>
  <c r="AD747" i="1" s="1"/>
  <c r="G747" i="6"/>
  <c r="O749" i="4"/>
  <c r="M749" i="4"/>
  <c r="AD751" i="1" s="1"/>
  <c r="G751" i="6"/>
  <c r="O753" i="4"/>
  <c r="N753" i="4"/>
  <c r="M753" i="4"/>
  <c r="AD755" i="1" s="1"/>
  <c r="G755" i="6"/>
  <c r="O757" i="4"/>
  <c r="N757" i="4"/>
  <c r="M757" i="4"/>
  <c r="AD759" i="1" s="1"/>
  <c r="G759" i="6"/>
  <c r="N761" i="4"/>
  <c r="G763" i="6"/>
  <c r="M765" i="4"/>
  <c r="AD767" i="1" s="1"/>
  <c r="N765" i="4"/>
  <c r="G767" i="6"/>
  <c r="O769" i="4"/>
  <c r="G771" i="6"/>
  <c r="O773" i="4"/>
  <c r="M773" i="4"/>
  <c r="AD775" i="1" s="1"/>
  <c r="G775" i="6"/>
  <c r="M777" i="4"/>
  <c r="AD779" i="1" s="1"/>
  <c r="O777" i="4"/>
  <c r="N777" i="4"/>
  <c r="G779" i="6"/>
  <c r="M781" i="4"/>
  <c r="AD783" i="1" s="1"/>
  <c r="O781" i="4"/>
  <c r="N781" i="4"/>
  <c r="G783" i="6"/>
  <c r="N785" i="4"/>
  <c r="M785" i="4"/>
  <c r="AD787" i="1" s="1"/>
  <c r="O785" i="4"/>
  <c r="G787" i="6"/>
  <c r="O789" i="4"/>
  <c r="M789" i="4"/>
  <c r="AD791" i="1" s="1"/>
  <c r="N789" i="4"/>
  <c r="G791" i="6"/>
  <c r="M793" i="4"/>
  <c r="AD795" i="1" s="1"/>
  <c r="O793" i="4"/>
  <c r="N793" i="4"/>
  <c r="G795" i="6"/>
  <c r="M797" i="4"/>
  <c r="AD799" i="1" s="1"/>
  <c r="O797" i="4"/>
  <c r="N797" i="4"/>
  <c r="G799" i="6"/>
  <c r="N801" i="4"/>
  <c r="M801" i="4"/>
  <c r="AD803" i="1" s="1"/>
  <c r="O801" i="4"/>
  <c r="G803" i="6"/>
  <c r="O805" i="4"/>
  <c r="M805" i="4"/>
  <c r="AD807" i="1" s="1"/>
  <c r="N805" i="4"/>
  <c r="G807" i="6"/>
  <c r="N809" i="4"/>
  <c r="G811" i="6"/>
  <c r="N813" i="4"/>
  <c r="M813" i="4"/>
  <c r="AD815" i="1" s="1"/>
  <c r="G815" i="6"/>
  <c r="M817" i="4"/>
  <c r="AD819" i="1" s="1"/>
  <c r="G819" i="6"/>
  <c r="M821" i="4"/>
  <c r="AD823" i="1" s="1"/>
  <c r="G823" i="6"/>
  <c r="M825" i="4"/>
  <c r="AD827" i="1" s="1"/>
  <c r="O825" i="4"/>
  <c r="N825" i="4"/>
  <c r="G827" i="6"/>
  <c r="N829" i="4"/>
  <c r="M829" i="4"/>
  <c r="AD831" i="1" s="1"/>
  <c r="O829" i="4"/>
  <c r="AE831" i="1" s="1"/>
  <c r="G831" i="6"/>
  <c r="G835" i="6"/>
  <c r="M837" i="4"/>
  <c r="AD839" i="1" s="1"/>
  <c r="N837" i="4"/>
  <c r="G839" i="6"/>
  <c r="G843" i="6"/>
  <c r="O845" i="4"/>
  <c r="AE847" i="1" s="1"/>
  <c r="M845" i="4"/>
  <c r="AD847" i="1" s="1"/>
  <c r="G847" i="6"/>
  <c r="O849" i="4"/>
  <c r="N849" i="4"/>
  <c r="M849" i="4"/>
  <c r="AD851" i="1" s="1"/>
  <c r="G851" i="6"/>
  <c r="O853" i="4"/>
  <c r="M853" i="4"/>
  <c r="AD855" i="1" s="1"/>
  <c r="N853" i="4"/>
  <c r="G855" i="6"/>
  <c r="G859" i="6"/>
  <c r="M861" i="4"/>
  <c r="AD863" i="1" s="1"/>
  <c r="G863" i="6"/>
  <c r="M865" i="4"/>
  <c r="AD867" i="1" s="1"/>
  <c r="G867" i="6"/>
  <c r="M869" i="4"/>
  <c r="AD871" i="1" s="1"/>
  <c r="G871" i="6"/>
  <c r="O873" i="4"/>
  <c r="N873" i="4"/>
  <c r="M873" i="4"/>
  <c r="AD875" i="1" s="1"/>
  <c r="G875" i="6"/>
  <c r="O877" i="4"/>
  <c r="N877" i="4"/>
  <c r="M877" i="4"/>
  <c r="AD879" i="1" s="1"/>
  <c r="G879" i="6"/>
  <c r="N881" i="4"/>
  <c r="G883" i="6"/>
  <c r="N885" i="4"/>
  <c r="M885" i="4"/>
  <c r="AD887" i="1" s="1"/>
  <c r="G887" i="6"/>
  <c r="M889" i="4"/>
  <c r="AD891" i="1" s="1"/>
  <c r="G891" i="6"/>
  <c r="M893" i="4"/>
  <c r="AD895" i="1" s="1"/>
  <c r="G895" i="6"/>
  <c r="M897" i="4"/>
  <c r="AD899" i="1" s="1"/>
  <c r="O897" i="4"/>
  <c r="N897" i="4"/>
  <c r="G899" i="6"/>
  <c r="N901" i="4"/>
  <c r="M901" i="4"/>
  <c r="AD903" i="1" s="1"/>
  <c r="O901" i="4"/>
  <c r="G903" i="6"/>
  <c r="N905" i="4"/>
  <c r="G907" i="6"/>
  <c r="M909" i="4"/>
  <c r="AD911" i="1" s="1"/>
  <c r="N909" i="4"/>
  <c r="G911" i="6"/>
  <c r="O913" i="4"/>
  <c r="G915" i="6"/>
  <c r="M917" i="4"/>
  <c r="AD919" i="1" s="1"/>
  <c r="G919" i="6"/>
  <c r="M921" i="4"/>
  <c r="AD923" i="1" s="1"/>
  <c r="O921" i="4"/>
  <c r="N921" i="4"/>
  <c r="G923" i="6"/>
  <c r="O925" i="4"/>
  <c r="M925" i="4"/>
  <c r="AD927" i="1" s="1"/>
  <c r="N925" i="4"/>
  <c r="G927" i="6"/>
  <c r="O929" i="4"/>
  <c r="G931" i="6"/>
  <c r="M933" i="4"/>
  <c r="AD935" i="1" s="1"/>
  <c r="G935" i="6"/>
  <c r="O937" i="4"/>
  <c r="G939" i="6"/>
  <c r="O941" i="4"/>
  <c r="M941" i="4"/>
  <c r="AD943" i="1" s="1"/>
  <c r="G943" i="6"/>
  <c r="O945" i="4"/>
  <c r="AE947" i="1" s="1"/>
  <c r="N945" i="4"/>
  <c r="M945" i="4"/>
  <c r="AD947" i="1" s="1"/>
  <c r="G947" i="6"/>
  <c r="O949" i="4"/>
  <c r="AE951" i="1" s="1"/>
  <c r="N949" i="4"/>
  <c r="M949" i="4"/>
  <c r="AD951" i="1" s="1"/>
  <c r="G951" i="6"/>
  <c r="G955" i="6"/>
  <c r="M957" i="4"/>
  <c r="AD959" i="1" s="1"/>
  <c r="G959" i="6"/>
  <c r="O961" i="4"/>
  <c r="M961" i="4"/>
  <c r="AD963" i="1" s="1"/>
  <c r="G963" i="6"/>
  <c r="O965" i="4"/>
  <c r="M965" i="4"/>
  <c r="AD967" i="1" s="1"/>
  <c r="G967" i="6"/>
  <c r="O969" i="4"/>
  <c r="N969" i="4"/>
  <c r="M969" i="4"/>
  <c r="AD971" i="1" s="1"/>
  <c r="G971" i="6"/>
  <c r="O973" i="4"/>
  <c r="N973" i="4"/>
  <c r="M973" i="4"/>
  <c r="AD975" i="1" s="1"/>
  <c r="G975" i="6"/>
  <c r="O977" i="4"/>
  <c r="AE979" i="1" s="1"/>
  <c r="AU979" i="1" s="1"/>
  <c r="G979" i="6"/>
  <c r="M981" i="4"/>
  <c r="AD983" i="1" s="1"/>
  <c r="N981" i="4"/>
  <c r="G983" i="6"/>
  <c r="O985" i="4"/>
  <c r="AE987" i="1" s="1"/>
  <c r="AU987" i="1" s="1"/>
  <c r="G987" i="6"/>
  <c r="M989" i="4"/>
  <c r="AD991" i="1" s="1"/>
  <c r="G991" i="6"/>
  <c r="M993" i="4"/>
  <c r="AD995" i="1" s="1"/>
  <c r="N993" i="4"/>
  <c r="O993" i="4"/>
  <c r="G995" i="6"/>
  <c r="M997" i="4"/>
  <c r="AD999" i="1" s="1"/>
  <c r="O997" i="4"/>
  <c r="N997" i="4"/>
  <c r="G999" i="6"/>
  <c r="O1001" i="4"/>
  <c r="AE1003" i="1" s="1"/>
  <c r="AU1003" i="1" s="1"/>
  <c r="G1003" i="6"/>
  <c r="M1005" i="4"/>
  <c r="AD1007" i="1" s="1"/>
  <c r="N1005" i="4"/>
  <c r="G1007" i="6"/>
  <c r="O1009" i="4"/>
  <c r="AE1011" i="1" s="1"/>
  <c r="AU1011" i="1" s="1"/>
  <c r="G1011" i="6"/>
  <c r="M1013" i="4"/>
  <c r="AD1015" i="1" s="1"/>
  <c r="O1013" i="4"/>
  <c r="AE1015" i="1" s="1"/>
  <c r="AQ1015" i="1" s="1"/>
  <c r="G1015" i="6"/>
  <c r="O1017" i="4"/>
  <c r="N1017" i="4"/>
  <c r="M1017" i="4"/>
  <c r="AD1019" i="1" s="1"/>
  <c r="G1019" i="6"/>
  <c r="M1021" i="4"/>
  <c r="AD1023" i="1" s="1"/>
  <c r="O1021" i="4"/>
  <c r="N1021" i="4"/>
  <c r="G1023" i="6"/>
  <c r="G1027" i="6"/>
  <c r="M1029" i="4"/>
  <c r="AD1031" i="1" s="1"/>
  <c r="G1031" i="6"/>
  <c r="O1033" i="4"/>
  <c r="AE1035" i="1" s="1"/>
  <c r="M1033" i="4"/>
  <c r="AD1035" i="1" s="1"/>
  <c r="G1035" i="6"/>
  <c r="O1037" i="4"/>
  <c r="AE1039" i="1" s="1"/>
  <c r="M1037" i="4"/>
  <c r="AD1039" i="1" s="1"/>
  <c r="G1039" i="6"/>
  <c r="O1041" i="4"/>
  <c r="N1041" i="4"/>
  <c r="M1041" i="4"/>
  <c r="AD1043" i="1" s="1"/>
  <c r="G1043" i="6"/>
  <c r="O1045" i="4"/>
  <c r="N1045" i="4"/>
  <c r="M1045" i="4"/>
  <c r="AD1047" i="1" s="1"/>
  <c r="G1047" i="6"/>
  <c r="O1049" i="4"/>
  <c r="G1051" i="6"/>
  <c r="M1053" i="4"/>
  <c r="AD1055" i="1" s="1"/>
  <c r="G1055" i="6"/>
  <c r="O1057" i="4"/>
  <c r="M1057" i="4"/>
  <c r="AD1059" i="1" s="1"/>
  <c r="G1059" i="6"/>
  <c r="O1061" i="4"/>
  <c r="M1061" i="4"/>
  <c r="AD1063" i="1" s="1"/>
  <c r="G1063" i="6"/>
  <c r="O1065" i="4"/>
  <c r="N1065" i="4"/>
  <c r="M1065" i="4"/>
  <c r="AD1067" i="1" s="1"/>
  <c r="G1067" i="6"/>
  <c r="O1069" i="4"/>
  <c r="N1069" i="4"/>
  <c r="M1069" i="4"/>
  <c r="AD1071" i="1" s="1"/>
  <c r="G1071" i="6"/>
  <c r="N1073" i="4"/>
  <c r="G1075" i="6"/>
  <c r="M1077" i="4"/>
  <c r="AD1079" i="1" s="1"/>
  <c r="G1079" i="6"/>
  <c r="M1081" i="4"/>
  <c r="AD1083" i="1" s="1"/>
  <c r="G1083" i="6"/>
  <c r="M1085" i="4"/>
  <c r="AD1087" i="1" s="1"/>
  <c r="O1085" i="4"/>
  <c r="AE1087" i="1" s="1"/>
  <c r="G1087" i="6"/>
  <c r="M1089" i="4"/>
  <c r="AD1091" i="1" s="1"/>
  <c r="O1089" i="4"/>
  <c r="N1089" i="4"/>
  <c r="G1091" i="6"/>
  <c r="M1093" i="4"/>
  <c r="AD1095" i="1" s="1"/>
  <c r="N1093" i="4"/>
  <c r="O1093" i="4"/>
  <c r="G1095" i="6"/>
  <c r="N1097" i="4"/>
  <c r="O1097" i="4"/>
  <c r="G1099" i="6"/>
  <c r="M1101" i="4"/>
  <c r="AD1103" i="1" s="1"/>
  <c r="G1103" i="6"/>
  <c r="M1105" i="4"/>
  <c r="AD1107" i="1" s="1"/>
  <c r="G1107" i="6"/>
  <c r="O1109" i="4"/>
  <c r="M1109" i="4"/>
  <c r="AD1111" i="1" s="1"/>
  <c r="G1111" i="6"/>
  <c r="N1113" i="4"/>
  <c r="M1113" i="4"/>
  <c r="AD1115" i="1" s="1"/>
  <c r="O1113" i="4"/>
  <c r="G1115" i="6"/>
  <c r="O1117" i="4"/>
  <c r="AE1119" i="1" s="1"/>
  <c r="N1117" i="4"/>
  <c r="M1117" i="4"/>
  <c r="AD1119" i="1" s="1"/>
  <c r="G1119" i="6"/>
  <c r="O1121" i="4"/>
  <c r="N1121" i="4"/>
  <c r="G1123" i="6"/>
  <c r="M1125" i="4"/>
  <c r="AD1127" i="1" s="1"/>
  <c r="G1127" i="6"/>
  <c r="O1129" i="4"/>
  <c r="M1129" i="4"/>
  <c r="AD1131" i="1" s="1"/>
  <c r="G1131" i="6"/>
  <c r="O1133" i="4"/>
  <c r="M1133" i="4"/>
  <c r="AD1135" i="1" s="1"/>
  <c r="G1135" i="6"/>
  <c r="O1137" i="4"/>
  <c r="M1137" i="4"/>
  <c r="AD1139" i="1" s="1"/>
  <c r="N1137" i="4"/>
  <c r="G1139" i="6"/>
  <c r="O1141" i="4"/>
  <c r="N1141" i="4"/>
  <c r="M1141" i="4"/>
  <c r="AD1143" i="1" s="1"/>
  <c r="G1143" i="6"/>
  <c r="O1145" i="4"/>
  <c r="AE1147" i="1" s="1"/>
  <c r="AU1147" i="1" s="1"/>
  <c r="G1147" i="6"/>
  <c r="M1149" i="4"/>
  <c r="AD1151" i="1" s="1"/>
  <c r="G1151" i="6"/>
  <c r="O1153" i="4"/>
  <c r="AE1155" i="1" s="1"/>
  <c r="AU1155" i="1" s="1"/>
  <c r="M1153" i="4"/>
  <c r="AD1155" i="1" s="1"/>
  <c r="G1155" i="6"/>
  <c r="O1157" i="4"/>
  <c r="M1157" i="4"/>
  <c r="AD1159" i="1" s="1"/>
  <c r="G1159" i="6"/>
  <c r="O1161" i="4"/>
  <c r="N1161" i="4"/>
  <c r="M1161" i="4"/>
  <c r="AD1163" i="1" s="1"/>
  <c r="G1163" i="6"/>
  <c r="O1165" i="4"/>
  <c r="N1165" i="4"/>
  <c r="M1165" i="4"/>
  <c r="AD1167" i="1" s="1"/>
  <c r="G1167" i="6"/>
  <c r="N1169" i="4"/>
  <c r="O1169" i="4"/>
  <c r="AE1171" i="1" s="1"/>
  <c r="G1171" i="6"/>
  <c r="M1173" i="4"/>
  <c r="AD1175" i="1" s="1"/>
  <c r="N1173" i="4"/>
  <c r="G1175" i="6"/>
  <c r="M1177" i="4"/>
  <c r="AD1179" i="1" s="1"/>
  <c r="O1177" i="4"/>
  <c r="AE1179" i="1" s="1"/>
  <c r="G1179" i="6"/>
  <c r="M1181" i="4"/>
  <c r="AD1183" i="1" s="1"/>
  <c r="G1183" i="6"/>
  <c r="N1185" i="4"/>
  <c r="M1185" i="4"/>
  <c r="AD1187" i="1" s="1"/>
  <c r="O1185" i="4"/>
  <c r="G1187" i="6"/>
  <c r="O1189" i="4"/>
  <c r="N1189" i="4"/>
  <c r="M1189" i="4"/>
  <c r="AD1191" i="1" s="1"/>
  <c r="G1191" i="6"/>
  <c r="O1193" i="4"/>
  <c r="N1193" i="4"/>
  <c r="G1195" i="6"/>
  <c r="N1197" i="4"/>
  <c r="M1197" i="4"/>
  <c r="AD1199" i="1" s="1"/>
  <c r="G1199" i="6"/>
  <c r="O1201" i="4"/>
  <c r="M1201" i="4"/>
  <c r="AD1203" i="1" s="1"/>
  <c r="G1203" i="6"/>
  <c r="O1205" i="4"/>
  <c r="M1205" i="4"/>
  <c r="AD1207" i="1" s="1"/>
  <c r="G1207" i="6"/>
  <c r="O1209" i="4"/>
  <c r="M1209" i="4"/>
  <c r="AD1211" i="1" s="1"/>
  <c r="N1209" i="4"/>
  <c r="G1211" i="6"/>
  <c r="N1213" i="4"/>
  <c r="M1213" i="4"/>
  <c r="AD1215" i="1" s="1"/>
  <c r="O1213" i="4"/>
  <c r="G1215" i="6"/>
  <c r="O1217" i="4"/>
  <c r="G1219" i="6"/>
  <c r="M1221" i="4"/>
  <c r="AD1223" i="1" s="1"/>
  <c r="N1221" i="4"/>
  <c r="G1223" i="6"/>
  <c r="O1225" i="4"/>
  <c r="M1225" i="4"/>
  <c r="AD1227" i="1" s="1"/>
  <c r="G1227" i="6"/>
  <c r="O1229" i="4"/>
  <c r="M1229" i="4"/>
  <c r="AD1231" i="1" s="1"/>
  <c r="G1231" i="6"/>
  <c r="O1233" i="4"/>
  <c r="N1233" i="4"/>
  <c r="M1233" i="4"/>
  <c r="AD1235" i="1" s="1"/>
  <c r="G1235" i="6"/>
  <c r="O1237" i="4"/>
  <c r="M1237" i="4"/>
  <c r="AD1239" i="1" s="1"/>
  <c r="N1237" i="4"/>
  <c r="G1239" i="6"/>
  <c r="O1241" i="4"/>
  <c r="AE1243" i="1" s="1"/>
  <c r="G1243" i="6"/>
  <c r="N1245" i="4"/>
  <c r="M1245" i="4"/>
  <c r="AD1247" i="1" s="1"/>
  <c r="G1247" i="6"/>
  <c r="O1249" i="4"/>
  <c r="AE1251" i="1" s="1"/>
  <c r="M1249" i="4"/>
  <c r="AD1251" i="1" s="1"/>
  <c r="G1251" i="6"/>
  <c r="O1253" i="4"/>
  <c r="AE1255" i="1" s="1"/>
  <c r="M1253" i="4"/>
  <c r="AD1255" i="1" s="1"/>
  <c r="G1255" i="6"/>
  <c r="O1257" i="4"/>
  <c r="N1257" i="4"/>
  <c r="M1257" i="4"/>
  <c r="AD1259" i="1" s="1"/>
  <c r="G1259" i="6"/>
  <c r="O1261" i="4"/>
  <c r="N1261" i="4"/>
  <c r="M1261" i="4"/>
  <c r="AD1263" i="1" s="1"/>
  <c r="G1263" i="6"/>
  <c r="N1265" i="4"/>
  <c r="G1267" i="6"/>
  <c r="N1269" i="4"/>
  <c r="M1269" i="4"/>
  <c r="AD1271" i="1" s="1"/>
  <c r="G1271" i="6"/>
  <c r="O1273" i="4"/>
  <c r="AE1275" i="1" s="1"/>
  <c r="M1273" i="4"/>
  <c r="AD1275" i="1" s="1"/>
  <c r="G1275" i="6"/>
  <c r="M1277" i="4"/>
  <c r="AD1279" i="1" s="1"/>
  <c r="G1279" i="6"/>
  <c r="O1281" i="4"/>
  <c r="AE1283" i="1" s="1"/>
  <c r="M1281" i="4"/>
  <c r="AD1283" i="1" s="1"/>
  <c r="N1281" i="4"/>
  <c r="G1283" i="6"/>
  <c r="O1285" i="4"/>
  <c r="AE1287" i="1" s="1"/>
  <c r="N1285" i="4"/>
  <c r="M1285" i="4"/>
  <c r="AD1287" i="1" s="1"/>
  <c r="G1287" i="6"/>
  <c r="O1289" i="4"/>
  <c r="G1291" i="6"/>
  <c r="M1293" i="4"/>
  <c r="AD1295" i="1" s="1"/>
  <c r="N1293" i="4"/>
  <c r="G1295" i="6"/>
  <c r="M1297" i="4"/>
  <c r="AD1299" i="1" s="1"/>
  <c r="O1297" i="4"/>
  <c r="G1299" i="6"/>
  <c r="O1301" i="4"/>
  <c r="M1301" i="4"/>
  <c r="AD1303" i="1" s="1"/>
  <c r="R10" i="4" a="1"/>
  <c r="R10" i="4" s="1"/>
  <c r="M140" i="4" s="1"/>
  <c r="AD142" i="1" s="1"/>
  <c r="R14" i="4" a="1"/>
  <c r="R14" i="4" s="1"/>
  <c r="M192" i="4" s="1"/>
  <c r="AD194" i="1" s="1"/>
  <c r="R18" i="4" a="1"/>
  <c r="R18" i="4" s="1"/>
  <c r="S9" i="4" a="1"/>
  <c r="S9" i="4" s="1"/>
  <c r="N835" i="4" s="1"/>
  <c r="S13" i="4" a="1"/>
  <c r="S13" i="4" s="1"/>
  <c r="N527" i="4" s="1"/>
  <c r="S17" i="4" a="1"/>
  <c r="S17" i="4" s="1"/>
  <c r="N1035" i="4" s="1"/>
  <c r="T8" i="4" a="1"/>
  <c r="T8" i="4" s="1"/>
  <c r="T12" i="4" a="1"/>
  <c r="T12" i="4" s="1"/>
  <c r="T17" i="4" a="1"/>
  <c r="T17" i="4" s="1"/>
  <c r="O459" i="4" s="1"/>
  <c r="M13" i="4"/>
  <c r="AD15" i="1" s="1"/>
  <c r="M30" i="4"/>
  <c r="AD32" i="1" s="1"/>
  <c r="M63" i="4"/>
  <c r="AD65" i="1" s="1"/>
  <c r="M80" i="4"/>
  <c r="AD82" i="1" s="1"/>
  <c r="M97" i="4"/>
  <c r="AD99" i="1" s="1"/>
  <c r="M114" i="4"/>
  <c r="AD116" i="1" s="1"/>
  <c r="M130" i="4"/>
  <c r="AD132" i="1" s="1"/>
  <c r="M180" i="4"/>
  <c r="AD182" i="1" s="1"/>
  <c r="M197" i="4"/>
  <c r="AD199" i="1" s="1"/>
  <c r="M230" i="4"/>
  <c r="AD232" i="1" s="1"/>
  <c r="M247" i="4"/>
  <c r="AD249" i="1" s="1"/>
  <c r="M297" i="4"/>
  <c r="AD299" i="1" s="1"/>
  <c r="M331" i="4"/>
  <c r="AD333" i="1" s="1"/>
  <c r="M347" i="4"/>
  <c r="AD349" i="1" s="1"/>
  <c r="G4" i="6"/>
  <c r="N6" i="4"/>
  <c r="M6" i="4"/>
  <c r="AD8" i="1" s="1"/>
  <c r="O6" i="4"/>
  <c r="R6" i="4" a="1"/>
  <c r="R6" i="4" s="1"/>
  <c r="T6" i="4" a="1"/>
  <c r="T6" i="4" s="1"/>
  <c r="AS1153" i="1"/>
  <c r="AQ1153" i="1"/>
  <c r="AO1153" i="1"/>
  <c r="AS1149" i="1"/>
  <c r="AQ1149" i="1"/>
  <c r="AO1149" i="1"/>
  <c r="AS1147" i="1"/>
  <c r="AU1145" i="1"/>
  <c r="AT1145" i="1"/>
  <c r="AS1145" i="1"/>
  <c r="AQ1145" i="1"/>
  <c r="AP1145" i="1"/>
  <c r="AO1145" i="1"/>
  <c r="AV1144" i="1"/>
  <c r="AU1144" i="1"/>
  <c r="AT1144" i="1"/>
  <c r="AS1144" i="1"/>
  <c r="AR1144" i="1"/>
  <c r="AQ1144" i="1"/>
  <c r="AP1144" i="1"/>
  <c r="AO1144" i="1"/>
  <c r="AU1137" i="1"/>
  <c r="AT1137" i="1"/>
  <c r="AS1137" i="1"/>
  <c r="AQ1137" i="1"/>
  <c r="AP1137" i="1"/>
  <c r="AO1137" i="1"/>
  <c r="AU1119" i="1"/>
  <c r="AT1119" i="1"/>
  <c r="AS1119" i="1"/>
  <c r="AQ1119" i="1"/>
  <c r="AP1119" i="1"/>
  <c r="AO1119" i="1"/>
  <c r="AU1097" i="1"/>
  <c r="AT1097" i="1"/>
  <c r="AS1097" i="1"/>
  <c r="AQ1097" i="1"/>
  <c r="AP1097" i="1"/>
  <c r="AO1097" i="1"/>
  <c r="AU1094" i="1"/>
  <c r="AT1094" i="1"/>
  <c r="AS1094" i="1"/>
  <c r="AQ1094" i="1"/>
  <c r="AP1094" i="1"/>
  <c r="AO1094" i="1"/>
  <c r="AU1087" i="1"/>
  <c r="AT1087" i="1"/>
  <c r="AS1087" i="1"/>
  <c r="AQ1087" i="1"/>
  <c r="AP1087" i="1"/>
  <c r="AO1087" i="1"/>
  <c r="AU1086" i="1"/>
  <c r="AS1086" i="1"/>
  <c r="AQ1086" i="1"/>
  <c r="AO1086" i="1"/>
  <c r="AU1081" i="1"/>
  <c r="AS1081" i="1"/>
  <c r="AQ1081" i="1"/>
  <c r="AO1081" i="1"/>
  <c r="AU1045" i="1"/>
  <c r="AT1045" i="1"/>
  <c r="AS1045" i="1"/>
  <c r="AQ1045" i="1"/>
  <c r="AP1045" i="1"/>
  <c r="AO1045" i="1"/>
  <c r="AV1044" i="1"/>
  <c r="AU1044" i="1"/>
  <c r="AT1044" i="1"/>
  <c r="AS1044" i="1"/>
  <c r="AR1044" i="1"/>
  <c r="AQ1044" i="1"/>
  <c r="AP1044" i="1"/>
  <c r="AO1044" i="1"/>
  <c r="AU1039" i="1"/>
  <c r="AT1039" i="1"/>
  <c r="AS1039" i="1"/>
  <c r="AQ1039" i="1"/>
  <c r="AP1039" i="1"/>
  <c r="AO1039" i="1"/>
  <c r="AU1038" i="1"/>
  <c r="AS1038" i="1"/>
  <c r="AQ1038" i="1"/>
  <c r="AO1038" i="1"/>
  <c r="AU1035" i="1"/>
  <c r="AS1035" i="1"/>
  <c r="AQ1035" i="1"/>
  <c r="AO1035" i="1"/>
  <c r="AU1034" i="1"/>
  <c r="AS1034" i="1"/>
  <c r="AQ1034" i="1"/>
  <c r="AO1034" i="1"/>
  <c r="AU1033" i="1"/>
  <c r="AS1033" i="1"/>
  <c r="AQ1033" i="1"/>
  <c r="AO1033" i="1"/>
  <c r="AU1015" i="1"/>
  <c r="AT1015" i="1"/>
  <c r="AS1015" i="1"/>
  <c r="AP1015" i="1"/>
  <c r="AO1015" i="1"/>
  <c r="AS1014" i="1"/>
  <c r="AQ1014" i="1"/>
  <c r="AO1014" i="1"/>
  <c r="AS1011" i="1"/>
  <c r="AQ1011" i="1"/>
  <c r="AO1011" i="1"/>
  <c r="AS1010" i="1"/>
  <c r="AQ1010" i="1"/>
  <c r="AO1010" i="1"/>
  <c r="AS1009" i="1"/>
  <c r="AQ1009" i="1"/>
  <c r="AO1009" i="1"/>
  <c r="AS1005" i="1"/>
  <c r="AQ1005" i="1"/>
  <c r="AO1005" i="1"/>
  <c r="AS1003" i="1"/>
  <c r="AQ1003" i="1"/>
  <c r="AS990" i="1"/>
  <c r="AQ990" i="1"/>
  <c r="AO990" i="1"/>
  <c r="AS987" i="1"/>
  <c r="AQ987" i="1"/>
  <c r="AS986" i="1"/>
  <c r="AQ986" i="1"/>
  <c r="AO986" i="1"/>
  <c r="AS985" i="1"/>
  <c r="AQ985" i="1"/>
  <c r="AO985" i="1"/>
  <c r="AS979" i="1"/>
  <c r="AQ979" i="1"/>
  <c r="AO979" i="1"/>
  <c r="AU977" i="1"/>
  <c r="AT977" i="1"/>
  <c r="AS977" i="1"/>
  <c r="AQ977" i="1"/>
  <c r="AP977" i="1"/>
  <c r="AO977" i="1"/>
  <c r="AU951" i="1"/>
  <c r="AT951" i="1"/>
  <c r="AS951" i="1"/>
  <c r="AQ951" i="1"/>
  <c r="AP951" i="1"/>
  <c r="AO951" i="1"/>
  <c r="AU947" i="1"/>
  <c r="AT947" i="1"/>
  <c r="AS947" i="1"/>
  <c r="AQ947" i="1"/>
  <c r="AP947" i="1"/>
  <c r="AO947" i="1"/>
  <c r="AV945" i="1"/>
  <c r="AU945" i="1"/>
  <c r="AT945" i="1"/>
  <c r="AS945" i="1"/>
  <c r="AR945" i="1"/>
  <c r="AQ945" i="1"/>
  <c r="AP945" i="1"/>
  <c r="AO945" i="1"/>
  <c r="AV928" i="1"/>
  <c r="AU928" i="1"/>
  <c r="AT928" i="1"/>
  <c r="AS928" i="1"/>
  <c r="AR928" i="1"/>
  <c r="AQ928" i="1"/>
  <c r="AP928" i="1"/>
  <c r="AO928" i="1"/>
  <c r="AU926" i="1"/>
  <c r="AT926" i="1"/>
  <c r="AS926" i="1"/>
  <c r="AQ926" i="1"/>
  <c r="AP926" i="1"/>
  <c r="AO926" i="1"/>
  <c r="AV856" i="1"/>
  <c r="AU856" i="1"/>
  <c r="AT856" i="1"/>
  <c r="AS856" i="1"/>
  <c r="AR856" i="1"/>
  <c r="AQ856" i="1"/>
  <c r="AP856" i="1"/>
  <c r="AO856" i="1"/>
  <c r="AU847" i="1"/>
  <c r="AT847" i="1"/>
  <c r="AS847" i="1"/>
  <c r="AQ847" i="1"/>
  <c r="AP847" i="1"/>
  <c r="AO847" i="1"/>
  <c r="AU846" i="1"/>
  <c r="AS846" i="1"/>
  <c r="AQ846" i="1"/>
  <c r="AO846" i="1"/>
  <c r="AU841" i="1"/>
  <c r="AS841" i="1"/>
  <c r="AQ841" i="1"/>
  <c r="AO841" i="1"/>
  <c r="AU831" i="1"/>
  <c r="AT831" i="1"/>
  <c r="AS831" i="1"/>
  <c r="AQ831" i="1"/>
  <c r="AP831" i="1"/>
  <c r="AO831" i="1"/>
  <c r="AU805" i="1"/>
  <c r="AT805" i="1"/>
  <c r="AS805" i="1"/>
  <c r="AQ805" i="1"/>
  <c r="AP805" i="1"/>
  <c r="AO805" i="1"/>
  <c r="AT789" i="1"/>
  <c r="AR789" i="1"/>
  <c r="AP789" i="1"/>
  <c r="AU758" i="1"/>
  <c r="AT758" i="1"/>
  <c r="AS758" i="1"/>
  <c r="AQ758" i="1"/>
  <c r="AP758" i="1"/>
  <c r="AO758" i="1"/>
  <c r="AU757" i="1"/>
  <c r="AT757" i="1"/>
  <c r="AS757" i="1"/>
  <c r="AQ757" i="1"/>
  <c r="AP757" i="1"/>
  <c r="AO757" i="1"/>
  <c r="AV708" i="1"/>
  <c r="AU708" i="1"/>
  <c r="AT708" i="1"/>
  <c r="AS708" i="1"/>
  <c r="AR708" i="1"/>
  <c r="AQ708" i="1"/>
  <c r="AP708" i="1"/>
  <c r="AO708" i="1"/>
  <c r="AU706" i="1"/>
  <c r="AT706" i="1"/>
  <c r="AS706" i="1"/>
  <c r="AQ706" i="1"/>
  <c r="AP706" i="1"/>
  <c r="AO706" i="1"/>
  <c r="AU702" i="1"/>
  <c r="AS702" i="1"/>
  <c r="AQ702" i="1"/>
  <c r="AO702" i="1"/>
  <c r="AU697" i="1"/>
  <c r="AS697" i="1"/>
  <c r="AQ697" i="1"/>
  <c r="AO697" i="1"/>
  <c r="AU689" i="1"/>
  <c r="AT689" i="1"/>
  <c r="AS689" i="1"/>
  <c r="AQ689" i="1"/>
  <c r="AP689" i="1"/>
  <c r="AO689" i="1"/>
  <c r="AS675" i="1"/>
  <c r="AQ675" i="1"/>
  <c r="AO675" i="1"/>
  <c r="AS673" i="1"/>
  <c r="AQ673" i="1"/>
  <c r="AO673" i="1"/>
  <c r="AS669" i="1"/>
  <c r="AQ669" i="1"/>
  <c r="AO669" i="1"/>
  <c r="AV664" i="1"/>
  <c r="AU664" i="1"/>
  <c r="AT664" i="1"/>
  <c r="AS664" i="1"/>
  <c r="AR664" i="1"/>
  <c r="AQ664" i="1"/>
  <c r="AP664" i="1"/>
  <c r="AO664" i="1"/>
  <c r="AU663" i="1"/>
  <c r="AT663" i="1"/>
  <c r="AS663" i="1"/>
  <c r="AQ663" i="1"/>
  <c r="AP663" i="1"/>
  <c r="AO663" i="1"/>
  <c r="AU662" i="1"/>
  <c r="AT662" i="1"/>
  <c r="AS662" i="1"/>
  <c r="AQ662" i="1"/>
  <c r="AP662" i="1"/>
  <c r="AO662" i="1"/>
  <c r="AU659" i="1"/>
  <c r="AT659" i="1"/>
  <c r="AS659" i="1"/>
  <c r="AQ659" i="1"/>
  <c r="AP659" i="1"/>
  <c r="AO659" i="1"/>
  <c r="AU658" i="1"/>
  <c r="AT658" i="1"/>
  <c r="AS658" i="1"/>
  <c r="AQ658" i="1"/>
  <c r="AP658" i="1"/>
  <c r="AO658" i="1"/>
  <c r="AU655" i="1"/>
  <c r="AT655" i="1"/>
  <c r="AS655" i="1"/>
  <c r="AQ655" i="1"/>
  <c r="AP655" i="1"/>
  <c r="AO655" i="1"/>
  <c r="AS653" i="1"/>
  <c r="AQ653" i="1"/>
  <c r="AO653" i="1"/>
  <c r="AS651" i="1"/>
  <c r="AQ651" i="1"/>
  <c r="AO651" i="1"/>
  <c r="AS650" i="1"/>
  <c r="AQ650" i="1"/>
  <c r="AO650" i="1"/>
  <c r="AS647" i="1"/>
  <c r="AQ647" i="1"/>
  <c r="AO647" i="1"/>
  <c r="AS646" i="1"/>
  <c r="AQ646" i="1"/>
  <c r="AO646" i="1"/>
  <c r="AS643" i="1"/>
  <c r="AQ643" i="1"/>
  <c r="AO643" i="1"/>
  <c r="AS642" i="1"/>
  <c r="AQ642" i="1"/>
  <c r="AO642" i="1"/>
  <c r="AU639" i="1"/>
  <c r="AT639" i="1"/>
  <c r="AS639" i="1"/>
  <c r="AQ639" i="1"/>
  <c r="AP639" i="1"/>
  <c r="AO639" i="1"/>
  <c r="AU637" i="1"/>
  <c r="AT637" i="1"/>
  <c r="AS637" i="1"/>
  <c r="AQ637" i="1"/>
  <c r="AP637" i="1"/>
  <c r="AO637" i="1"/>
  <c r="AU635" i="1"/>
  <c r="AT635" i="1"/>
  <c r="AS635" i="1"/>
  <c r="AQ635" i="1"/>
  <c r="AP635" i="1"/>
  <c r="AO635" i="1"/>
  <c r="AU634" i="1"/>
  <c r="AT634" i="1"/>
  <c r="AS634" i="1"/>
  <c r="AQ634" i="1"/>
  <c r="AP634" i="1"/>
  <c r="AO634" i="1"/>
  <c r="AU631" i="1"/>
  <c r="AT631" i="1"/>
  <c r="AS631" i="1"/>
  <c r="AQ631" i="1"/>
  <c r="AP631" i="1"/>
  <c r="AO631" i="1"/>
  <c r="AS630" i="1"/>
  <c r="AQ630" i="1"/>
  <c r="AO630" i="1"/>
  <c r="AS627" i="1"/>
  <c r="AQ627" i="1"/>
  <c r="AO627" i="1"/>
  <c r="AS626" i="1"/>
  <c r="AQ626" i="1"/>
  <c r="AO626" i="1"/>
  <c r="AS623" i="1"/>
  <c r="AQ623" i="1"/>
  <c r="AO623" i="1"/>
  <c r="AS621" i="1"/>
  <c r="AQ621" i="1"/>
  <c r="AO621" i="1"/>
  <c r="AS619" i="1"/>
  <c r="AQ619" i="1"/>
  <c r="AO619" i="1"/>
  <c r="AS618" i="1"/>
  <c r="AQ618" i="1"/>
  <c r="AO618" i="1"/>
  <c r="AU615" i="1"/>
  <c r="AT615" i="1"/>
  <c r="AS615" i="1"/>
  <c r="AQ615" i="1"/>
  <c r="AP615" i="1"/>
  <c r="AO615" i="1"/>
  <c r="AU614" i="1"/>
  <c r="AT614" i="1"/>
  <c r="AS614" i="1"/>
  <c r="AQ614" i="1"/>
  <c r="AP614" i="1"/>
  <c r="AO614" i="1"/>
  <c r="AU611" i="1"/>
  <c r="AT611" i="1"/>
  <c r="AS611" i="1"/>
  <c r="AQ611" i="1"/>
  <c r="AP611" i="1"/>
  <c r="AO611" i="1"/>
  <c r="AU610" i="1"/>
  <c r="AT610" i="1"/>
  <c r="AS610" i="1"/>
  <c r="AQ610" i="1"/>
  <c r="AP610" i="1"/>
  <c r="AO610" i="1"/>
  <c r="AV592" i="1"/>
  <c r="AU592" i="1"/>
  <c r="AT592" i="1"/>
  <c r="AS592" i="1"/>
  <c r="AR592" i="1"/>
  <c r="AQ592" i="1"/>
  <c r="AP592" i="1"/>
  <c r="AO592" i="1"/>
  <c r="AU541" i="1"/>
  <c r="AT541" i="1"/>
  <c r="AS541" i="1"/>
  <c r="AQ541" i="1"/>
  <c r="AP541" i="1"/>
  <c r="AO541" i="1"/>
  <c r="AU521" i="1"/>
  <c r="AT521" i="1"/>
  <c r="AS521" i="1"/>
  <c r="AQ521" i="1"/>
  <c r="AP521" i="1"/>
  <c r="AO521" i="1"/>
  <c r="AV492" i="1"/>
  <c r="AU492" i="1"/>
  <c r="AT492" i="1"/>
  <c r="AS492" i="1"/>
  <c r="AR492" i="1"/>
  <c r="AQ492" i="1"/>
  <c r="AP492" i="1"/>
  <c r="AO492" i="1"/>
  <c r="AV449" i="1"/>
  <c r="AU449" i="1"/>
  <c r="AT449" i="1"/>
  <c r="AS449" i="1"/>
  <c r="AR449" i="1"/>
  <c r="AQ449" i="1"/>
  <c r="AP449" i="1"/>
  <c r="AO449" i="1"/>
  <c r="AV420" i="1"/>
  <c r="AU420" i="1"/>
  <c r="AT420" i="1"/>
  <c r="AS420" i="1"/>
  <c r="AR420" i="1"/>
  <c r="AQ420" i="1"/>
  <c r="AP420" i="1"/>
  <c r="AO420" i="1"/>
  <c r="AV393" i="1"/>
  <c r="AU393" i="1"/>
  <c r="AT393" i="1"/>
  <c r="AS393" i="1"/>
  <c r="AR393" i="1"/>
  <c r="AQ393" i="1"/>
  <c r="AP393" i="1"/>
  <c r="AO393" i="1"/>
  <c r="AV376" i="1"/>
  <c r="AU376" i="1"/>
  <c r="AT376" i="1"/>
  <c r="AS376" i="1"/>
  <c r="AR376" i="1"/>
  <c r="AQ376" i="1"/>
  <c r="AP376" i="1"/>
  <c r="AO376" i="1"/>
  <c r="AV374" i="1"/>
  <c r="AU374" i="1"/>
  <c r="AT374" i="1"/>
  <c r="AS374" i="1"/>
  <c r="AR374" i="1"/>
  <c r="AQ374" i="1"/>
  <c r="AP374" i="1"/>
  <c r="AO374" i="1"/>
  <c r="AV346" i="1"/>
  <c r="AU346" i="1"/>
  <c r="AT346" i="1"/>
  <c r="AS346" i="1"/>
  <c r="AR346" i="1"/>
  <c r="AQ346" i="1"/>
  <c r="AP346" i="1"/>
  <c r="AO346" i="1"/>
  <c r="AV328" i="1"/>
  <c r="AU328" i="1"/>
  <c r="AT328" i="1"/>
  <c r="AS328" i="1"/>
  <c r="AR328" i="1"/>
  <c r="AQ328" i="1"/>
  <c r="AP328" i="1"/>
  <c r="AO328" i="1"/>
  <c r="AV325" i="1"/>
  <c r="AU325" i="1"/>
  <c r="AT325" i="1"/>
  <c r="AS325" i="1"/>
  <c r="AR325" i="1"/>
  <c r="AQ325" i="1"/>
  <c r="AP325" i="1"/>
  <c r="AO325" i="1"/>
  <c r="AV324" i="1"/>
  <c r="AU324" i="1"/>
  <c r="AT324" i="1"/>
  <c r="AS324" i="1"/>
  <c r="AR324" i="1"/>
  <c r="AQ324" i="1"/>
  <c r="AP324" i="1"/>
  <c r="AO324" i="1"/>
  <c r="AV304" i="1"/>
  <c r="AU304" i="1"/>
  <c r="AT304" i="1"/>
  <c r="AS304" i="1"/>
  <c r="AR304" i="1"/>
  <c r="AQ304" i="1"/>
  <c r="AP304" i="1"/>
  <c r="AO304" i="1"/>
  <c r="AV300" i="1"/>
  <c r="AU300" i="1"/>
  <c r="AT300" i="1"/>
  <c r="AS300" i="1"/>
  <c r="AR300" i="1"/>
  <c r="AQ300" i="1"/>
  <c r="AP300" i="1"/>
  <c r="AO300" i="1"/>
  <c r="AV256" i="1"/>
  <c r="AU256" i="1"/>
  <c r="AT256" i="1"/>
  <c r="AS256" i="1"/>
  <c r="AR256" i="1"/>
  <c r="AQ256" i="1"/>
  <c r="AP256" i="1"/>
  <c r="AO256" i="1"/>
  <c r="AV252" i="1"/>
  <c r="AU252" i="1"/>
  <c r="AT252" i="1"/>
  <c r="AS252" i="1"/>
  <c r="AR252" i="1"/>
  <c r="AQ252" i="1"/>
  <c r="AP252" i="1"/>
  <c r="AO252" i="1"/>
  <c r="AV228" i="1"/>
  <c r="AU228" i="1"/>
  <c r="AT228" i="1"/>
  <c r="AS228" i="1"/>
  <c r="AR228" i="1"/>
  <c r="AQ228" i="1"/>
  <c r="AP228" i="1"/>
  <c r="AO228" i="1"/>
  <c r="AV205" i="1"/>
  <c r="AU205" i="1"/>
  <c r="AT205" i="1"/>
  <c r="AS205" i="1"/>
  <c r="AR205" i="1"/>
  <c r="AQ205" i="1"/>
  <c r="AP205" i="1"/>
  <c r="AO205" i="1"/>
  <c r="AU123" i="1"/>
  <c r="AS123" i="1"/>
  <c r="AQ123" i="1"/>
  <c r="AO123" i="1"/>
  <c r="AU121" i="1"/>
  <c r="AS121" i="1"/>
  <c r="AQ121" i="1"/>
  <c r="AO121" i="1"/>
  <c r="AU99" i="1"/>
  <c r="AS99" i="1"/>
  <c r="AQ99" i="1"/>
  <c r="AO99" i="1"/>
  <c r="AU97" i="1"/>
  <c r="AS97" i="1"/>
  <c r="AQ97" i="1"/>
  <c r="AO97" i="1"/>
  <c r="AU93" i="1"/>
  <c r="AS93" i="1"/>
  <c r="AQ93" i="1"/>
  <c r="AO93" i="1"/>
  <c r="AV64" i="1"/>
  <c r="AU64" i="1"/>
  <c r="AT64" i="1"/>
  <c r="AS64" i="1"/>
  <c r="AR64" i="1"/>
  <c r="AQ64" i="1"/>
  <c r="AP64" i="1"/>
  <c r="AO64" i="1"/>
  <c r="AU52" i="1"/>
  <c r="AS52" i="1"/>
  <c r="AQ52" i="1"/>
  <c r="AO52" i="1"/>
  <c r="AU49" i="1"/>
  <c r="AS49" i="1"/>
  <c r="AQ49" i="1"/>
  <c r="AO49" i="1"/>
  <c r="AU45" i="1"/>
  <c r="AS45" i="1"/>
  <c r="AQ45" i="1"/>
  <c r="AO45" i="1"/>
  <c r="AU30" i="1"/>
  <c r="AS30" i="1"/>
  <c r="AQ30" i="1"/>
  <c r="AO30" i="1"/>
  <c r="AU25" i="1"/>
  <c r="AS25" i="1"/>
  <c r="AQ25" i="1"/>
  <c r="AO25" i="1"/>
  <c r="AU21" i="1"/>
  <c r="AS21" i="1"/>
  <c r="AQ21" i="1"/>
  <c r="AO21" i="1"/>
  <c r="AO842" i="1" l="1"/>
  <c r="AQ842" i="1"/>
  <c r="AS842" i="1"/>
  <c r="AU842" i="1"/>
  <c r="M264" i="4"/>
  <c r="AD266" i="1" s="1"/>
  <c r="AE1259" i="1"/>
  <c r="AO987" i="1"/>
  <c r="AO1003" i="1"/>
  <c r="AQ1147" i="1"/>
  <c r="AO1155" i="1"/>
  <c r="O1025" i="4"/>
  <c r="AE1027" i="1" s="1"/>
  <c r="O857" i="4"/>
  <c r="AE855" i="1"/>
  <c r="AE759" i="1"/>
  <c r="AE755" i="1"/>
  <c r="O605" i="4"/>
  <c r="AE491" i="1"/>
  <c r="AE423" i="1"/>
  <c r="AE419" i="1"/>
  <c r="O313" i="4"/>
  <c r="O305" i="4"/>
  <c r="O245" i="4"/>
  <c r="AE107" i="1"/>
  <c r="AE41" i="1"/>
  <c r="AE1106" i="1"/>
  <c r="AE794" i="1"/>
  <c r="AE778" i="1"/>
  <c r="AE590" i="1"/>
  <c r="AE586" i="1"/>
  <c r="O312" i="4"/>
  <c r="AE133" i="1"/>
  <c r="AE1237" i="1"/>
  <c r="AE9" i="1"/>
  <c r="AE1240" i="1"/>
  <c r="AE1236" i="1"/>
  <c r="AE952" i="1"/>
  <c r="AE852" i="1"/>
  <c r="AS1155" i="1"/>
  <c r="AE1095" i="1"/>
  <c r="O953" i="4"/>
  <c r="O833" i="4"/>
  <c r="AE567" i="1"/>
  <c r="AE395" i="1"/>
  <c r="AE159" i="1"/>
  <c r="O53" i="4"/>
  <c r="AE55" i="1" s="1"/>
  <c r="AE108" i="1"/>
  <c r="AE1130" i="1"/>
  <c r="AE1090" i="1"/>
  <c r="AE806" i="1"/>
  <c r="AE790" i="1"/>
  <c r="AE418" i="1"/>
  <c r="AE1285" i="1"/>
  <c r="AE1281" i="1"/>
  <c r="AE1261" i="1"/>
  <c r="AE1093" i="1"/>
  <c r="AE905" i="1"/>
  <c r="AE901" i="1"/>
  <c r="AE897" i="1"/>
  <c r="AE877" i="1"/>
  <c r="O571" i="4"/>
  <c r="AE569" i="1"/>
  <c r="AE565" i="1"/>
  <c r="AE561" i="1"/>
  <c r="AE301" i="1"/>
  <c r="AE297" i="1"/>
  <c r="AE249" i="1"/>
  <c r="O211" i="4"/>
  <c r="O187" i="4"/>
  <c r="AE153" i="1"/>
  <c r="O139" i="4"/>
  <c r="AE137" i="1"/>
  <c r="AE1264" i="1"/>
  <c r="AE1260" i="1"/>
  <c r="AE1068" i="1"/>
  <c r="AE976" i="1"/>
  <c r="AE880" i="1"/>
  <c r="AE876" i="1"/>
  <c r="AE652" i="1"/>
  <c r="AE648" i="1"/>
  <c r="AE636" i="1"/>
  <c r="AE632" i="1"/>
  <c r="AE620" i="1"/>
  <c r="AE616" i="1"/>
  <c r="AE520" i="1"/>
  <c r="AE516" i="1"/>
  <c r="AE1288" i="1"/>
  <c r="AE1284" i="1"/>
  <c r="AE1096" i="1"/>
  <c r="AE1092" i="1"/>
  <c r="AE1000" i="1"/>
  <c r="AE996" i="1"/>
  <c r="AE904" i="1"/>
  <c r="AE900" i="1"/>
  <c r="AE808" i="1"/>
  <c r="AE804" i="1"/>
  <c r="AE796" i="1"/>
  <c r="AE792" i="1"/>
  <c r="AE788" i="1"/>
  <c r="AE784" i="1"/>
  <c r="AE780" i="1"/>
  <c r="AE776" i="1"/>
  <c r="AE136" i="1"/>
  <c r="AO1147" i="1"/>
  <c r="AE1263" i="1"/>
  <c r="AE975" i="1"/>
  <c r="AE971" i="1"/>
  <c r="O593" i="4"/>
  <c r="AE587" i="1"/>
  <c r="AE203" i="1"/>
  <c r="AE13" i="1"/>
  <c r="AE1230" i="1"/>
  <c r="AE1118" i="1"/>
  <c r="AE1114" i="1"/>
  <c r="AE830" i="1"/>
  <c r="AE726" i="1"/>
  <c r="AE1193" i="1"/>
  <c r="AE1185" i="1"/>
  <c r="AE1001" i="1"/>
  <c r="AE997" i="1"/>
  <c r="AE993" i="1"/>
  <c r="AE801" i="1"/>
  <c r="AE797" i="1"/>
  <c r="AE785" i="1"/>
  <c r="AE781" i="1"/>
  <c r="O715" i="4"/>
  <c r="AE713" i="1"/>
  <c r="AE709" i="1"/>
  <c r="AE705" i="1"/>
  <c r="O403" i="4"/>
  <c r="O379" i="4"/>
  <c r="AE377" i="1"/>
  <c r="AE373" i="1"/>
  <c r="AE369" i="1"/>
  <c r="AE257" i="1"/>
  <c r="O90" i="4"/>
  <c r="AE92" i="1" s="1"/>
  <c r="O42" i="4"/>
  <c r="AE44" i="1" s="1"/>
  <c r="M268" i="4"/>
  <c r="AD270" i="1" s="1"/>
  <c r="M196" i="4"/>
  <c r="AD198" i="1" s="1"/>
  <c r="M340" i="4"/>
  <c r="AD342" i="1" s="1"/>
  <c r="M532" i="4"/>
  <c r="AD534" i="1" s="1"/>
  <c r="M868" i="4"/>
  <c r="AD870" i="1" s="1"/>
  <c r="M148" i="4"/>
  <c r="AD150" i="1" s="1"/>
  <c r="M244" i="4"/>
  <c r="AD246" i="1" s="1"/>
  <c r="M772" i="4"/>
  <c r="AD774" i="1" s="1"/>
  <c r="M892" i="4"/>
  <c r="AD894" i="1" s="1"/>
  <c r="M964" i="4"/>
  <c r="AD966" i="1" s="1"/>
  <c r="M1156" i="4"/>
  <c r="AD1158" i="1" s="1"/>
  <c r="M508" i="4"/>
  <c r="AD510" i="1" s="1"/>
  <c r="M676" i="4"/>
  <c r="AD678" i="1" s="1"/>
  <c r="M1180" i="4"/>
  <c r="AD1182" i="1" s="1"/>
  <c r="M1276" i="4"/>
  <c r="AD1278" i="1" s="1"/>
  <c r="M52" i="4"/>
  <c r="AD54" i="1" s="1"/>
  <c r="M460" i="4"/>
  <c r="AD462" i="1" s="1"/>
  <c r="M556" i="4"/>
  <c r="AD558" i="1" s="1"/>
  <c r="M748" i="4"/>
  <c r="AD750" i="1" s="1"/>
  <c r="M1060" i="4"/>
  <c r="AD1062" i="1" s="1"/>
  <c r="M1204" i="4"/>
  <c r="AD1206" i="1" s="1"/>
  <c r="M28" i="4"/>
  <c r="AD30" i="1" s="1"/>
  <c r="M124" i="4"/>
  <c r="AD126" i="1" s="1"/>
  <c r="M604" i="4"/>
  <c r="AD606" i="1" s="1"/>
  <c r="M76" i="4"/>
  <c r="AD78" i="1" s="1"/>
  <c r="M820" i="4"/>
  <c r="AD822" i="1" s="1"/>
  <c r="M988" i="4"/>
  <c r="AD990" i="1" s="1"/>
  <c r="M1252" i="4"/>
  <c r="AD1254" i="1" s="1"/>
  <c r="AE8" i="1"/>
  <c r="O25" i="4"/>
  <c r="AE27" i="1" s="1"/>
  <c r="O49" i="4"/>
  <c r="AE51" i="1" s="1"/>
  <c r="O193" i="4"/>
  <c r="M354" i="4"/>
  <c r="AD356" i="1" s="1"/>
  <c r="M762" i="4"/>
  <c r="AD764" i="1" s="1"/>
  <c r="M834" i="4"/>
  <c r="AD836" i="1" s="1"/>
  <c r="M882" i="4"/>
  <c r="AD884" i="1" s="1"/>
  <c r="M930" i="4"/>
  <c r="AD932" i="1" s="1"/>
  <c r="M978" i="4"/>
  <c r="AD980" i="1" s="1"/>
  <c r="M1026" i="4"/>
  <c r="AD1028" i="1" s="1"/>
  <c r="M1074" i="4"/>
  <c r="AD1076" i="1" s="1"/>
  <c r="M1122" i="4"/>
  <c r="AD1124" i="1" s="1"/>
  <c r="M1242" i="4"/>
  <c r="AD1244" i="1" s="1"/>
  <c r="M1290" i="4"/>
  <c r="AD1292" i="1" s="1"/>
  <c r="M1170" i="4"/>
  <c r="AD1172" i="1" s="1"/>
  <c r="M810" i="4"/>
  <c r="AD812" i="1" s="1"/>
  <c r="M858" i="4"/>
  <c r="AD860" i="1" s="1"/>
  <c r="M906" i="4"/>
  <c r="AD908" i="1" s="1"/>
  <c r="M954" i="4"/>
  <c r="AD956" i="1" s="1"/>
  <c r="M1002" i="4"/>
  <c r="AD1004" i="1" s="1"/>
  <c r="M1050" i="4"/>
  <c r="AD1052" i="1" s="1"/>
  <c r="M1098" i="4"/>
  <c r="AD1100" i="1" s="1"/>
  <c r="M1218" i="4"/>
  <c r="AD1220" i="1" s="1"/>
  <c r="M1266" i="4"/>
  <c r="AD1268" i="1" s="1"/>
  <c r="M162" i="4"/>
  <c r="AD164" i="1" s="1"/>
  <c r="M1146" i="4"/>
  <c r="AD1148" i="1" s="1"/>
  <c r="M1194" i="4"/>
  <c r="AD1196" i="1" s="1"/>
  <c r="M18" i="4"/>
  <c r="AD20" i="1" s="1"/>
  <c r="M306" i="4"/>
  <c r="AD308" i="1" s="1"/>
  <c r="AE1167" i="1"/>
  <c r="AE1163" i="1"/>
  <c r="AE1071" i="1"/>
  <c r="AE1067" i="1"/>
  <c r="AE1019" i="1"/>
  <c r="AE995" i="1"/>
  <c r="AE851" i="1"/>
  <c r="AE735" i="1"/>
  <c r="AE731" i="1"/>
  <c r="O701" i="4"/>
  <c r="AE703" i="1" s="1"/>
  <c r="O457" i="4"/>
  <c r="AE371" i="1"/>
  <c r="O337" i="4"/>
  <c r="AE327" i="1"/>
  <c r="AE323" i="1"/>
  <c r="AE135" i="1"/>
  <c r="AE131" i="1"/>
  <c r="O77" i="4"/>
  <c r="AE67" i="1"/>
  <c r="AE1286" i="1"/>
  <c r="M66" i="4"/>
  <c r="AD68" i="1" s="1"/>
  <c r="AE1211" i="1"/>
  <c r="AE1195" i="1"/>
  <c r="AE1191" i="1"/>
  <c r="AE1123" i="1"/>
  <c r="AE1099" i="1"/>
  <c r="AE807" i="1"/>
  <c r="AE791" i="1"/>
  <c r="AE591" i="1"/>
  <c r="O581" i="4"/>
  <c r="AE543" i="1"/>
  <c r="AE451" i="1"/>
  <c r="O437" i="4"/>
  <c r="O413" i="4"/>
  <c r="O409" i="4"/>
  <c r="O385" i="4"/>
  <c r="O293" i="4"/>
  <c r="AE295" i="1" s="1"/>
  <c r="O289" i="4"/>
  <c r="AE291" i="1" s="1"/>
  <c r="AE542" i="1"/>
  <c r="N93" i="4"/>
  <c r="N69" i="4"/>
  <c r="AE1235" i="1"/>
  <c r="AE1143" i="1"/>
  <c r="AE1047" i="1"/>
  <c r="AE1043" i="1"/>
  <c r="O917" i="4"/>
  <c r="O893" i="4"/>
  <c r="AE879" i="1"/>
  <c r="AE875" i="1"/>
  <c r="O869" i="4"/>
  <c r="O865" i="4"/>
  <c r="O841" i="4"/>
  <c r="AE843" i="1" s="1"/>
  <c r="O821" i="4"/>
  <c r="O817" i="4"/>
  <c r="O725" i="4"/>
  <c r="O697" i="4"/>
  <c r="AE699" i="1" s="1"/>
  <c r="O557" i="4"/>
  <c r="O553" i="4"/>
  <c r="AE519" i="1"/>
  <c r="AE515" i="1"/>
  <c r="O509" i="4"/>
  <c r="AE511" i="1" s="1"/>
  <c r="O505" i="4"/>
  <c r="AE471" i="1"/>
  <c r="AE399" i="1"/>
  <c r="O377" i="4"/>
  <c r="AE379" i="1" s="1"/>
  <c r="O365" i="4"/>
  <c r="AE367" i="1" s="1"/>
  <c r="AE255" i="1"/>
  <c r="AE183" i="1"/>
  <c r="AE111" i="1"/>
  <c r="AE132" i="1"/>
  <c r="AE1238" i="1"/>
  <c r="AE1234" i="1"/>
  <c r="AE922" i="1"/>
  <c r="AE442" i="1"/>
  <c r="AE1189" i="1"/>
  <c r="AE83" i="1"/>
  <c r="AE65" i="1"/>
  <c r="AE204" i="1"/>
  <c r="AE1166" i="1"/>
  <c r="O1108" i="4"/>
  <c r="AE1066" i="1"/>
  <c r="AE1058" i="1"/>
  <c r="N1032" i="4"/>
  <c r="AE1022" i="1"/>
  <c r="AE1018" i="1"/>
  <c r="AE994" i="1"/>
  <c r="AE974" i="1"/>
  <c r="AE950" i="1"/>
  <c r="AE946" i="1"/>
  <c r="O916" i="4"/>
  <c r="AE918" i="1" s="1"/>
  <c r="AE890" i="1"/>
  <c r="O820" i="4"/>
  <c r="O748" i="4"/>
  <c r="AE746" i="1"/>
  <c r="O676" i="4"/>
  <c r="AE678" i="1" s="1"/>
  <c r="O604" i="4"/>
  <c r="N600" i="4"/>
  <c r="AE602" i="1" s="1"/>
  <c r="N576" i="4"/>
  <c r="N552" i="4"/>
  <c r="N504" i="4"/>
  <c r="O460" i="4"/>
  <c r="N456" i="4"/>
  <c r="N432" i="4"/>
  <c r="O412" i="4"/>
  <c r="O388" i="4"/>
  <c r="O364" i="4"/>
  <c r="AE366" i="1" s="1"/>
  <c r="AE326" i="1"/>
  <c r="N312" i="4"/>
  <c r="AE314" i="1" s="1"/>
  <c r="N288" i="4"/>
  <c r="AE254" i="1"/>
  <c r="AE206" i="1"/>
  <c r="AE202" i="1"/>
  <c r="O172" i="4"/>
  <c r="AE134" i="1"/>
  <c r="AE130" i="1"/>
  <c r="O124" i="4"/>
  <c r="AE126" i="1" s="1"/>
  <c r="O100" i="4"/>
  <c r="AE102" i="1" s="1"/>
  <c r="AE86" i="1"/>
  <c r="N72" i="4"/>
  <c r="N48" i="4"/>
  <c r="AE17" i="1"/>
  <c r="N74" i="4"/>
  <c r="O1267" i="4"/>
  <c r="AE1269" i="1" s="1"/>
  <c r="AE1257" i="1"/>
  <c r="O1171" i="4"/>
  <c r="AE1173" i="1" s="1"/>
  <c r="AE1169" i="1"/>
  <c r="O1075" i="4"/>
  <c r="AE1077" i="1" s="1"/>
  <c r="AE1069" i="1"/>
  <c r="O979" i="4"/>
  <c r="AE981" i="1" s="1"/>
  <c r="AE969" i="1"/>
  <c r="O883" i="4"/>
  <c r="O763" i="4"/>
  <c r="AE753" i="1"/>
  <c r="O691" i="4"/>
  <c r="AE693" i="1" s="1"/>
  <c r="AE685" i="1"/>
  <c r="AE681" i="1"/>
  <c r="O547" i="4"/>
  <c r="AE537" i="1"/>
  <c r="O475" i="4"/>
  <c r="AE473" i="1"/>
  <c r="AE469" i="1"/>
  <c r="AE465" i="1"/>
  <c r="AE329" i="1"/>
  <c r="O307" i="4"/>
  <c r="O259" i="4"/>
  <c r="AE229" i="1"/>
  <c r="AE60" i="1"/>
  <c r="N1202" i="4"/>
  <c r="AE1192" i="1"/>
  <c r="AE1188" i="1"/>
  <c r="AE1184" i="1"/>
  <c r="AE1136" i="1"/>
  <c r="AE736" i="1"/>
  <c r="AE588" i="1"/>
  <c r="AE488" i="1"/>
  <c r="AE392" i="1"/>
  <c r="AE184" i="1"/>
  <c r="S19" i="4" a="1"/>
  <c r="S19" i="4" s="1"/>
  <c r="S15" i="4" a="1"/>
  <c r="S15" i="4" s="1"/>
  <c r="S6" i="4" a="1"/>
  <c r="S6" i="4" s="1"/>
  <c r="R12" i="4" a="1"/>
  <c r="R12" i="4" s="1"/>
  <c r="AE1256" i="1"/>
  <c r="AE1208" i="1"/>
  <c r="AE1112" i="1"/>
  <c r="AE1088" i="1"/>
  <c r="AE992" i="1"/>
  <c r="AE944" i="1"/>
  <c r="AE896" i="1"/>
  <c r="AE800" i="1"/>
  <c r="AE560" i="1"/>
  <c r="AE248" i="1"/>
  <c r="T11" i="4" a="1"/>
  <c r="T11" i="4" s="1"/>
  <c r="R16" i="4" a="1"/>
  <c r="R16" i="4" s="1"/>
  <c r="AE874" i="1"/>
  <c r="AE866" i="1"/>
  <c r="AE802" i="1"/>
  <c r="AE786" i="1"/>
  <c r="AE734" i="1"/>
  <c r="AE730" i="1"/>
  <c r="AE686" i="1"/>
  <c r="O580" i="4"/>
  <c r="O556" i="4"/>
  <c r="AE518" i="1"/>
  <c r="AE514" i="1"/>
  <c r="O508" i="4"/>
  <c r="AE510" i="1" s="1"/>
  <c r="AE446" i="1"/>
  <c r="O436" i="4"/>
  <c r="N408" i="4"/>
  <c r="N384" i="4"/>
  <c r="N360" i="4"/>
  <c r="O316" i="4"/>
  <c r="O292" i="4"/>
  <c r="AE294" i="1" s="1"/>
  <c r="N240" i="4"/>
  <c r="O220" i="4"/>
  <c r="AE222" i="1" s="1"/>
  <c r="N168" i="4"/>
  <c r="N144" i="4"/>
  <c r="N120" i="4"/>
  <c r="O52" i="4"/>
  <c r="AE54" i="1" s="1"/>
  <c r="AE14" i="1"/>
  <c r="AE180" i="1"/>
  <c r="AE104" i="1"/>
  <c r="O1219" i="4"/>
  <c r="AE1217" i="1"/>
  <c r="AE1213" i="1"/>
  <c r="AE1209" i="1"/>
  <c r="AE1165" i="1"/>
  <c r="O1123" i="4"/>
  <c r="AE1121" i="1"/>
  <c r="AE1117" i="1"/>
  <c r="AE1113" i="1"/>
  <c r="O1027" i="4"/>
  <c r="AE1029" i="1" s="1"/>
  <c r="AE1025" i="1"/>
  <c r="AE1021" i="1"/>
  <c r="AE1017" i="1"/>
  <c r="O931" i="4"/>
  <c r="AE929" i="1"/>
  <c r="AE925" i="1"/>
  <c r="AE921" i="1"/>
  <c r="O835" i="4"/>
  <c r="AE833" i="1"/>
  <c r="AE829" i="1"/>
  <c r="AE825" i="1"/>
  <c r="O739" i="4"/>
  <c r="O595" i="4"/>
  <c r="AE593" i="1"/>
  <c r="O499" i="4"/>
  <c r="AE501" i="1" s="1"/>
  <c r="AE493" i="1"/>
  <c r="O427" i="4"/>
  <c r="AE425" i="1"/>
  <c r="AE421" i="1"/>
  <c r="O355" i="4"/>
  <c r="AE357" i="1" s="1"/>
  <c r="AE353" i="1"/>
  <c r="O283" i="4"/>
  <c r="AE285" i="1" s="1"/>
  <c r="AE201" i="1"/>
  <c r="O115" i="4"/>
  <c r="AE117" i="1" s="1"/>
  <c r="AE81" i="1"/>
  <c r="N1298" i="4"/>
  <c r="AE1168" i="1"/>
  <c r="AE1164" i="1"/>
  <c r="AE1160" i="1"/>
  <c r="AE688" i="1"/>
  <c r="AE684" i="1"/>
  <c r="AE680" i="1"/>
  <c r="AE544" i="1"/>
  <c r="AE540" i="1"/>
  <c r="AE536" i="1"/>
  <c r="AE448" i="1"/>
  <c r="AE444" i="1"/>
  <c r="AE440" i="1"/>
  <c r="AE352" i="1"/>
  <c r="AE348" i="1"/>
  <c r="AE344" i="1"/>
  <c r="AE272" i="1"/>
  <c r="AE208" i="1"/>
  <c r="AE56" i="1"/>
  <c r="R17" i="4" a="1"/>
  <c r="R17" i="4" s="1"/>
  <c r="R7" i="4" a="1"/>
  <c r="R7" i="4" s="1"/>
  <c r="AE857" i="1"/>
  <c r="AE657" i="1"/>
  <c r="AE641" i="1"/>
  <c r="AE625" i="1"/>
  <c r="AE609" i="1"/>
  <c r="AE441" i="1"/>
  <c r="AE233" i="1"/>
  <c r="AE1280" i="1"/>
  <c r="N1130" i="4"/>
  <c r="AE1072" i="1"/>
  <c r="AE1064" i="1"/>
  <c r="AE972" i="1"/>
  <c r="AE968" i="1"/>
  <c r="AE872" i="1"/>
  <c r="AE824" i="1"/>
  <c r="AE756" i="1"/>
  <c r="AE752" i="1"/>
  <c r="AE656" i="1"/>
  <c r="AE640" i="1"/>
  <c r="AE624" i="1"/>
  <c r="AE608" i="1"/>
  <c r="AE424" i="1"/>
  <c r="AE416" i="1"/>
  <c r="AE372" i="1"/>
  <c r="AE224" i="1"/>
  <c r="T10" i="4" a="1"/>
  <c r="T10" i="4" s="1"/>
  <c r="R13" i="4" a="1"/>
  <c r="R13" i="4" s="1"/>
  <c r="AL194" i="1"/>
  <c r="AN194" i="1"/>
  <c r="AJ194" i="1"/>
  <c r="AH194" i="1"/>
  <c r="AL142" i="1"/>
  <c r="AN142" i="1"/>
  <c r="AJ142" i="1"/>
  <c r="AH142" i="1"/>
  <c r="AQ27" i="1"/>
  <c r="AU27" i="1"/>
  <c r="AO8" i="1"/>
  <c r="AT8" i="1"/>
  <c r="AP8" i="1"/>
  <c r="AV8" i="1"/>
  <c r="AR8" i="1"/>
  <c r="AL266" i="1"/>
  <c r="AH266" i="1"/>
  <c r="AJ266" i="1"/>
  <c r="AN266" i="1"/>
  <c r="AG116" i="1"/>
  <c r="AM116" i="1"/>
  <c r="AI116" i="1"/>
  <c r="AK116" i="1"/>
  <c r="O478" i="4"/>
  <c r="O550" i="4"/>
  <c r="O694" i="4"/>
  <c r="AE696" i="1" s="1"/>
  <c r="O814" i="4"/>
  <c r="O1006" i="4"/>
  <c r="AE1008" i="1" s="1"/>
  <c r="O1198" i="4"/>
  <c r="O94" i="4"/>
  <c r="AE96" i="1" s="1"/>
  <c r="O238" i="4"/>
  <c r="O286" i="4"/>
  <c r="AE288" i="1" s="1"/>
  <c r="O310" i="4"/>
  <c r="O382" i="4"/>
  <c r="O454" i="4"/>
  <c r="O742" i="4"/>
  <c r="O910" i="4"/>
  <c r="O1030" i="4"/>
  <c r="AE1032" i="1" s="1"/>
  <c r="O1102" i="4"/>
  <c r="O166" i="4"/>
  <c r="O22" i="4"/>
  <c r="AE24" i="1" s="1"/>
  <c r="O214" i="4"/>
  <c r="O262" i="4"/>
  <c r="O118" i="4"/>
  <c r="AE120" i="1" s="1"/>
  <c r="O142" i="4"/>
  <c r="O190" i="4"/>
  <c r="O334" i="4"/>
  <c r="O358" i="4"/>
  <c r="AE360" i="1" s="1"/>
  <c r="O406" i="4"/>
  <c r="O430" i="4"/>
  <c r="O502" i="4"/>
  <c r="O526" i="4"/>
  <c r="O574" i="4"/>
  <c r="O598" i="4"/>
  <c r="O670" i="4"/>
  <c r="AE672" i="1" s="1"/>
  <c r="O718" i="4"/>
  <c r="O766" i="4"/>
  <c r="O838" i="4"/>
  <c r="AE840" i="1" s="1"/>
  <c r="O862" i="4"/>
  <c r="O886" i="4"/>
  <c r="O934" i="4"/>
  <c r="O958" i="4"/>
  <c r="O982" i="4"/>
  <c r="AE984" i="1" s="1"/>
  <c r="O1054" i="4"/>
  <c r="O1078" i="4"/>
  <c r="AE1080" i="1" s="1"/>
  <c r="O1126" i="4"/>
  <c r="O1150" i="4"/>
  <c r="AE1152" i="1" s="1"/>
  <c r="O1174" i="4"/>
  <c r="AE1176" i="1" s="1"/>
  <c r="O1222" i="4"/>
  <c r="O1246" i="4"/>
  <c r="AE1248" i="1" s="1"/>
  <c r="O1270" i="4"/>
  <c r="AE1272" i="1" s="1"/>
  <c r="O1294" i="4"/>
  <c r="AS1275" i="1"/>
  <c r="AQ1275" i="1"/>
  <c r="AU1275" i="1"/>
  <c r="AO1275" i="1"/>
  <c r="AN1235" i="1"/>
  <c r="AK1235" i="1"/>
  <c r="AM1235" i="1"/>
  <c r="AH1235" i="1"/>
  <c r="AI1235" i="1"/>
  <c r="AL1235" i="1"/>
  <c r="AJ1235" i="1"/>
  <c r="AG1235" i="1"/>
  <c r="AK1227" i="1"/>
  <c r="AM1227" i="1"/>
  <c r="AI1227" i="1"/>
  <c r="AG1227" i="1"/>
  <c r="AI1183" i="1"/>
  <c r="AJ1183" i="1"/>
  <c r="AL1183" i="1"/>
  <c r="AG1183" i="1"/>
  <c r="AK1183" i="1"/>
  <c r="AN1183" i="1"/>
  <c r="AM1183" i="1"/>
  <c r="AH1183" i="1"/>
  <c r="AI1179" i="1"/>
  <c r="AG1179" i="1"/>
  <c r="AK1179" i="1"/>
  <c r="AM1179" i="1"/>
  <c r="AI1175" i="1"/>
  <c r="AG1175" i="1"/>
  <c r="AK1175" i="1"/>
  <c r="AM1175" i="1"/>
  <c r="AU1167" i="1"/>
  <c r="AQ1167" i="1"/>
  <c r="AT1167" i="1"/>
  <c r="AP1167" i="1"/>
  <c r="AO1167" i="1"/>
  <c r="AR1167" i="1"/>
  <c r="AS1167" i="1"/>
  <c r="AV1167" i="1"/>
  <c r="AU1163" i="1"/>
  <c r="AQ1163" i="1"/>
  <c r="AT1163" i="1"/>
  <c r="AP1163" i="1"/>
  <c r="AO1163" i="1"/>
  <c r="AR1163" i="1"/>
  <c r="AS1163" i="1"/>
  <c r="AV1163" i="1"/>
  <c r="AH1143" i="1"/>
  <c r="AI1143" i="1"/>
  <c r="AK1143" i="1"/>
  <c r="AN1143" i="1"/>
  <c r="AM1143" i="1"/>
  <c r="AJ1143" i="1"/>
  <c r="AL1143" i="1"/>
  <c r="AG1143" i="1"/>
  <c r="AH1135" i="1"/>
  <c r="AI1135" i="1"/>
  <c r="AK1135" i="1"/>
  <c r="AN1135" i="1"/>
  <c r="AM1135" i="1"/>
  <c r="AJ1135" i="1"/>
  <c r="AL1135" i="1"/>
  <c r="AG1135" i="1"/>
  <c r="AK1131" i="1"/>
  <c r="AM1131" i="1"/>
  <c r="AI1131" i="1"/>
  <c r="AG1131" i="1"/>
  <c r="AK1127" i="1"/>
  <c r="AM1127" i="1"/>
  <c r="AI1127" i="1"/>
  <c r="AG1127" i="1"/>
  <c r="AJ1107" i="1"/>
  <c r="AH1107" i="1"/>
  <c r="AL1107" i="1"/>
  <c r="AN1107" i="1"/>
  <c r="AV1071" i="1"/>
  <c r="AR1071" i="1"/>
  <c r="AV1067" i="1"/>
  <c r="AR1067" i="1"/>
  <c r="AG1047" i="1"/>
  <c r="AH1047" i="1"/>
  <c r="AN1047" i="1"/>
  <c r="AL1047" i="1"/>
  <c r="AM1047" i="1"/>
  <c r="AJ1047" i="1"/>
  <c r="AK1047" i="1"/>
  <c r="AI1047" i="1"/>
  <c r="AN1043" i="1"/>
  <c r="AL1043" i="1"/>
  <c r="AI1043" i="1"/>
  <c r="AG1043" i="1"/>
  <c r="AH1043" i="1"/>
  <c r="AJ1043" i="1"/>
  <c r="AK1043" i="1"/>
  <c r="AM1043" i="1"/>
  <c r="AI1035" i="1"/>
  <c r="AG1035" i="1"/>
  <c r="AK1035" i="1"/>
  <c r="AM1035" i="1"/>
  <c r="AI1031" i="1"/>
  <c r="AG1031" i="1"/>
  <c r="AK1031" i="1"/>
  <c r="AM1031" i="1"/>
  <c r="AI1023" i="1"/>
  <c r="AG1023" i="1"/>
  <c r="AL1023" i="1"/>
  <c r="AN1023" i="1"/>
  <c r="AK1023" i="1"/>
  <c r="AJ1023" i="1"/>
  <c r="AM1023" i="1"/>
  <c r="AH1023" i="1"/>
  <c r="AV1019" i="1"/>
  <c r="AR1019" i="1"/>
  <c r="AV995" i="1"/>
  <c r="AR995" i="1"/>
  <c r="AI983" i="1"/>
  <c r="AG983" i="1"/>
  <c r="AK983" i="1"/>
  <c r="AM983" i="1"/>
  <c r="AI919" i="1"/>
  <c r="AJ919" i="1"/>
  <c r="AL919" i="1"/>
  <c r="AG919" i="1"/>
  <c r="AN919" i="1"/>
  <c r="AK919" i="1"/>
  <c r="AM919" i="1"/>
  <c r="AH919" i="1"/>
  <c r="AI899" i="1"/>
  <c r="AJ899" i="1"/>
  <c r="AL899" i="1"/>
  <c r="AN899" i="1"/>
  <c r="AK899" i="1"/>
  <c r="AH899" i="1"/>
  <c r="AM899" i="1"/>
  <c r="AG899" i="1"/>
  <c r="AI895" i="1"/>
  <c r="AJ895" i="1"/>
  <c r="AL895" i="1"/>
  <c r="AN895" i="1"/>
  <c r="AK895" i="1"/>
  <c r="AH895" i="1"/>
  <c r="AM895" i="1"/>
  <c r="AG895" i="1"/>
  <c r="AI879" i="1"/>
  <c r="AJ879" i="1"/>
  <c r="AL879" i="1"/>
  <c r="AN879" i="1"/>
  <c r="AK879" i="1"/>
  <c r="AH879" i="1"/>
  <c r="AM879" i="1"/>
  <c r="AG879" i="1"/>
  <c r="AH875" i="1"/>
  <c r="AJ875" i="1"/>
  <c r="AK875" i="1"/>
  <c r="AM875" i="1"/>
  <c r="AN875" i="1"/>
  <c r="AI875" i="1"/>
  <c r="AL875" i="1"/>
  <c r="AG875" i="1"/>
  <c r="AH871" i="1"/>
  <c r="AJ871" i="1"/>
  <c r="AK871" i="1"/>
  <c r="AM871" i="1"/>
  <c r="AN871" i="1"/>
  <c r="AI871" i="1"/>
  <c r="AL871" i="1"/>
  <c r="AG871" i="1"/>
  <c r="AK867" i="1"/>
  <c r="AM867" i="1"/>
  <c r="AI867" i="1"/>
  <c r="AG867" i="1"/>
  <c r="AK863" i="1"/>
  <c r="AM863" i="1"/>
  <c r="AI863" i="1"/>
  <c r="AG863" i="1"/>
  <c r="AV855" i="1"/>
  <c r="AR855" i="1"/>
  <c r="AV851" i="1"/>
  <c r="AR851" i="1"/>
  <c r="AV847" i="1"/>
  <c r="AR847" i="1"/>
  <c r="AV831" i="1"/>
  <c r="AR831" i="1"/>
  <c r="AH819" i="1"/>
  <c r="AN819" i="1"/>
  <c r="AJ819" i="1"/>
  <c r="AL819" i="1"/>
  <c r="AH767" i="1"/>
  <c r="AN767" i="1"/>
  <c r="AJ767" i="1"/>
  <c r="AL767" i="1"/>
  <c r="AH703" i="1"/>
  <c r="AI703" i="1"/>
  <c r="AK703" i="1"/>
  <c r="AN703" i="1"/>
  <c r="AG703" i="1"/>
  <c r="AJ703" i="1"/>
  <c r="AL703" i="1"/>
  <c r="AM703" i="1"/>
  <c r="AH679" i="1"/>
  <c r="AK679" i="1"/>
  <c r="AM679" i="1"/>
  <c r="AJ679" i="1"/>
  <c r="AI679" i="1"/>
  <c r="AG679" i="1"/>
  <c r="AL679" i="1"/>
  <c r="AN679" i="1"/>
  <c r="AL663" i="1"/>
  <c r="AN663" i="1"/>
  <c r="AH663" i="1"/>
  <c r="AK663" i="1"/>
  <c r="AM663" i="1"/>
  <c r="AJ663" i="1"/>
  <c r="AI663" i="1"/>
  <c r="AG663" i="1"/>
  <c r="AH659" i="1"/>
  <c r="AK659" i="1"/>
  <c r="AM659" i="1"/>
  <c r="AJ659" i="1"/>
  <c r="AI659" i="1"/>
  <c r="AG659" i="1"/>
  <c r="AL659" i="1"/>
  <c r="AN659" i="1"/>
  <c r="AL655" i="1"/>
  <c r="AN655" i="1"/>
  <c r="AH655" i="1"/>
  <c r="AK655" i="1"/>
  <c r="AM655" i="1"/>
  <c r="AJ655" i="1"/>
  <c r="AI655" i="1"/>
  <c r="AG655" i="1"/>
  <c r="AH651" i="1"/>
  <c r="AK651" i="1"/>
  <c r="AM651" i="1"/>
  <c r="AJ651" i="1"/>
  <c r="AI651" i="1"/>
  <c r="AG651" i="1"/>
  <c r="AL651" i="1"/>
  <c r="AN651" i="1"/>
  <c r="AL647" i="1"/>
  <c r="AN647" i="1"/>
  <c r="AH647" i="1"/>
  <c r="AK647" i="1"/>
  <c r="AM647" i="1"/>
  <c r="AJ647" i="1"/>
  <c r="AI647" i="1"/>
  <c r="AG647" i="1"/>
  <c r="AH643" i="1"/>
  <c r="AK643" i="1"/>
  <c r="AM643" i="1"/>
  <c r="AJ643" i="1"/>
  <c r="AI643" i="1"/>
  <c r="AG643" i="1"/>
  <c r="AL643" i="1"/>
  <c r="AN643" i="1"/>
  <c r="AL639" i="1"/>
  <c r="AN639" i="1"/>
  <c r="AH639" i="1"/>
  <c r="AJ639" i="1"/>
  <c r="AK639" i="1"/>
  <c r="AM639" i="1"/>
  <c r="AG639" i="1"/>
  <c r="AI639" i="1"/>
  <c r="AH635" i="1"/>
  <c r="AJ635" i="1"/>
  <c r="AK635" i="1"/>
  <c r="AM635" i="1"/>
  <c r="AG635" i="1"/>
  <c r="AI635" i="1"/>
  <c r="AL635" i="1"/>
  <c r="AN635" i="1"/>
  <c r="AL631" i="1"/>
  <c r="AN631" i="1"/>
  <c r="AH631" i="1"/>
  <c r="AJ631" i="1"/>
  <c r="AK631" i="1"/>
  <c r="AM631" i="1"/>
  <c r="AG631" i="1"/>
  <c r="AI631" i="1"/>
  <c r="AH627" i="1"/>
  <c r="AJ627" i="1"/>
  <c r="AK627" i="1"/>
  <c r="AM627" i="1"/>
  <c r="AG627" i="1"/>
  <c r="AI627" i="1"/>
  <c r="AL627" i="1"/>
  <c r="AN627" i="1"/>
  <c r="AL623" i="1"/>
  <c r="AN623" i="1"/>
  <c r="AH623" i="1"/>
  <c r="AJ623" i="1"/>
  <c r="AK623" i="1"/>
  <c r="AM623" i="1"/>
  <c r="AG623" i="1"/>
  <c r="AI623" i="1"/>
  <c r="AL619" i="1"/>
  <c r="AN619" i="1"/>
  <c r="AH619" i="1"/>
  <c r="AJ619" i="1"/>
  <c r="AK619" i="1"/>
  <c r="AM619" i="1"/>
  <c r="AG619" i="1"/>
  <c r="AI619" i="1"/>
  <c r="AH615" i="1"/>
  <c r="AJ615" i="1"/>
  <c r="AK615" i="1"/>
  <c r="AM615" i="1"/>
  <c r="AG615" i="1"/>
  <c r="AI615" i="1"/>
  <c r="AL615" i="1"/>
  <c r="AN615" i="1"/>
  <c r="AL611" i="1"/>
  <c r="AN611" i="1"/>
  <c r="AH611" i="1"/>
  <c r="AJ611" i="1"/>
  <c r="AK611" i="1"/>
  <c r="AM611" i="1"/>
  <c r="AG611" i="1"/>
  <c r="AI611" i="1"/>
  <c r="AH607" i="1"/>
  <c r="AJ607" i="1"/>
  <c r="AK607" i="1"/>
  <c r="AM607" i="1"/>
  <c r="AG607" i="1"/>
  <c r="AI607" i="1"/>
  <c r="AL607" i="1"/>
  <c r="AN607" i="1"/>
  <c r="AL603" i="1"/>
  <c r="AN603" i="1"/>
  <c r="AH603" i="1"/>
  <c r="AJ603" i="1"/>
  <c r="AH599" i="1"/>
  <c r="AJ599" i="1"/>
  <c r="AL599" i="1"/>
  <c r="AN599" i="1"/>
  <c r="AV591" i="1"/>
  <c r="AR591" i="1"/>
  <c r="AV587" i="1"/>
  <c r="AR587" i="1"/>
  <c r="AV567" i="1"/>
  <c r="AR567" i="1"/>
  <c r="AH555" i="1"/>
  <c r="AN555" i="1"/>
  <c r="AJ555" i="1"/>
  <c r="AL555" i="1"/>
  <c r="AL535" i="1"/>
  <c r="AM535" i="1"/>
  <c r="AH535" i="1"/>
  <c r="AI535" i="1"/>
  <c r="AK535" i="1"/>
  <c r="AN535" i="1"/>
  <c r="AG535" i="1"/>
  <c r="AJ535" i="1"/>
  <c r="AN463" i="1"/>
  <c r="AK463" i="1"/>
  <c r="AI463" i="1"/>
  <c r="AM463" i="1"/>
  <c r="AL463" i="1"/>
  <c r="AG463" i="1"/>
  <c r="AH463" i="1"/>
  <c r="AJ463" i="1"/>
  <c r="AN371" i="1"/>
  <c r="AM371" i="1"/>
  <c r="AJ371" i="1"/>
  <c r="AL371" i="1"/>
  <c r="AK371" i="1"/>
  <c r="AH371" i="1"/>
  <c r="AG371" i="1"/>
  <c r="AI371" i="1"/>
  <c r="AN351" i="1"/>
  <c r="AM351" i="1"/>
  <c r="AK351" i="1"/>
  <c r="AH351" i="1"/>
  <c r="AG351" i="1"/>
  <c r="AI351" i="1"/>
  <c r="AJ351" i="1"/>
  <c r="AL351" i="1"/>
  <c r="AG347" i="1"/>
  <c r="AH347" i="1"/>
  <c r="AN347" i="1"/>
  <c r="AM347" i="1"/>
  <c r="AJ347" i="1"/>
  <c r="AI347" i="1"/>
  <c r="AK347" i="1"/>
  <c r="AL347" i="1"/>
  <c r="AK327" i="1"/>
  <c r="AL327" i="1"/>
  <c r="AG327" i="1"/>
  <c r="AH327" i="1"/>
  <c r="AN327" i="1"/>
  <c r="AM327" i="1"/>
  <c r="AJ327" i="1"/>
  <c r="AI327" i="1"/>
  <c r="AJ323" i="1"/>
  <c r="AM323" i="1"/>
  <c r="AN323" i="1"/>
  <c r="AL323" i="1"/>
  <c r="AK323" i="1"/>
  <c r="AI323" i="1"/>
  <c r="AG323" i="1"/>
  <c r="AH323" i="1"/>
  <c r="AN319" i="1"/>
  <c r="AH319" i="1"/>
  <c r="AK319" i="1"/>
  <c r="AI319" i="1"/>
  <c r="AG319" i="1"/>
  <c r="AM319" i="1"/>
  <c r="AJ319" i="1"/>
  <c r="AL319" i="1"/>
  <c r="AG315" i="1"/>
  <c r="AI315" i="1"/>
  <c r="AM315" i="1"/>
  <c r="AK315" i="1"/>
  <c r="AK311" i="1"/>
  <c r="AI311" i="1"/>
  <c r="AG311" i="1"/>
  <c r="AM311" i="1"/>
  <c r="AI271" i="1"/>
  <c r="AJ271" i="1"/>
  <c r="AK271" i="1"/>
  <c r="AH271" i="1"/>
  <c r="AG271" i="1"/>
  <c r="AL271" i="1"/>
  <c r="AN271" i="1"/>
  <c r="AM271" i="1"/>
  <c r="AN231" i="1"/>
  <c r="AL231" i="1"/>
  <c r="AK231" i="1"/>
  <c r="AH231" i="1"/>
  <c r="AG231" i="1"/>
  <c r="AJ231" i="1"/>
  <c r="AI231" i="1"/>
  <c r="AM231" i="1"/>
  <c r="AK227" i="1"/>
  <c r="AM227" i="1"/>
  <c r="AG227" i="1"/>
  <c r="AH227" i="1"/>
  <c r="AN227" i="1"/>
  <c r="AL227" i="1"/>
  <c r="AI227" i="1"/>
  <c r="AJ227" i="1"/>
  <c r="AG223" i="1"/>
  <c r="AH223" i="1"/>
  <c r="AN223" i="1"/>
  <c r="AL223" i="1"/>
  <c r="AI223" i="1"/>
  <c r="AJ223" i="1"/>
  <c r="AK223" i="1"/>
  <c r="AM223" i="1"/>
  <c r="AJ219" i="1"/>
  <c r="AH219" i="1"/>
  <c r="AL219" i="1"/>
  <c r="AN219" i="1"/>
  <c r="AH215" i="1"/>
  <c r="AN215" i="1"/>
  <c r="AL215" i="1"/>
  <c r="AJ215" i="1"/>
  <c r="AH171" i="1"/>
  <c r="AJ171" i="1"/>
  <c r="AL171" i="1"/>
  <c r="AN171" i="1"/>
  <c r="AH151" i="1"/>
  <c r="AJ151" i="1"/>
  <c r="AM151" i="1"/>
  <c r="AG151" i="1"/>
  <c r="AI151" i="1"/>
  <c r="AN151" i="1"/>
  <c r="AL151" i="1"/>
  <c r="AK151" i="1"/>
  <c r="AI87" i="1"/>
  <c r="AJ87" i="1"/>
  <c r="AN87" i="1"/>
  <c r="AG87" i="1"/>
  <c r="AM87" i="1"/>
  <c r="AL87" i="1"/>
  <c r="AH87" i="1"/>
  <c r="AK87" i="1"/>
  <c r="AH71" i="1"/>
  <c r="AJ71" i="1"/>
  <c r="AL71" i="1"/>
  <c r="AN71" i="1"/>
  <c r="AJ39" i="1"/>
  <c r="AN39" i="1"/>
  <c r="AG39" i="1"/>
  <c r="AI39" i="1"/>
  <c r="AL39" i="1"/>
  <c r="AH39" i="1"/>
  <c r="AK39" i="1"/>
  <c r="AM39" i="1"/>
  <c r="AH35" i="1"/>
  <c r="AL35" i="1"/>
  <c r="AM35" i="1"/>
  <c r="AI35" i="1"/>
  <c r="AN35" i="1"/>
  <c r="AG35" i="1"/>
  <c r="AJ35" i="1"/>
  <c r="AK35" i="1"/>
  <c r="AG31" i="1"/>
  <c r="AN31" i="1"/>
  <c r="AI31" i="1"/>
  <c r="AH31" i="1"/>
  <c r="AM31" i="1"/>
  <c r="AL31" i="1"/>
  <c r="AJ31" i="1"/>
  <c r="AK31" i="1"/>
  <c r="AM27" i="1"/>
  <c r="AI27" i="1"/>
  <c r="AG27" i="1"/>
  <c r="AK27" i="1"/>
  <c r="AI23" i="1"/>
  <c r="AG23" i="1"/>
  <c r="AM23" i="1"/>
  <c r="AK23" i="1"/>
  <c r="N99" i="4"/>
  <c r="N95" i="4"/>
  <c r="N91" i="4"/>
  <c r="AH89" i="1"/>
  <c r="AI89" i="1"/>
  <c r="AL89" i="1"/>
  <c r="AN89" i="1"/>
  <c r="AM89" i="1"/>
  <c r="AJ89" i="1"/>
  <c r="AK89" i="1"/>
  <c r="AG89" i="1"/>
  <c r="N71" i="4"/>
  <c r="O46" i="4"/>
  <c r="AE48" i="1" s="1"/>
  <c r="AN345" i="1"/>
  <c r="AM345" i="1"/>
  <c r="AJ345" i="1"/>
  <c r="AI345" i="1"/>
  <c r="AK345" i="1"/>
  <c r="AL345" i="1"/>
  <c r="AG345" i="1"/>
  <c r="AH345" i="1"/>
  <c r="M260" i="4"/>
  <c r="AD262" i="1" s="1"/>
  <c r="AL178" i="1"/>
  <c r="AN178" i="1"/>
  <c r="AI178" i="1"/>
  <c r="AJ178" i="1"/>
  <c r="AH178" i="1"/>
  <c r="AK178" i="1"/>
  <c r="AM178" i="1"/>
  <c r="AG178" i="1"/>
  <c r="AN78" i="1"/>
  <c r="AJ78" i="1"/>
  <c r="AL78" i="1"/>
  <c r="AH78" i="1"/>
  <c r="O161" i="4"/>
  <c r="AE163" i="1" s="1"/>
  <c r="O329" i="4"/>
  <c r="AE331" i="1" s="1"/>
  <c r="O545" i="4"/>
  <c r="AE547" i="1" s="1"/>
  <c r="O665" i="4"/>
  <c r="AE667" i="1" s="1"/>
  <c r="O761" i="4"/>
  <c r="AE763" i="1" s="1"/>
  <c r="O809" i="4"/>
  <c r="AE811" i="1" s="1"/>
  <c r="O881" i="4"/>
  <c r="AE883" i="1" s="1"/>
  <c r="O905" i="4"/>
  <c r="AE907" i="1" s="1"/>
  <c r="O1073" i="4"/>
  <c r="AE1075" i="1" s="1"/>
  <c r="O1265" i="4"/>
  <c r="AE1267" i="1" s="1"/>
  <c r="M115" i="4"/>
  <c r="AD117" i="1" s="1"/>
  <c r="M163" i="4"/>
  <c r="AD165" i="1" s="1"/>
  <c r="M283" i="4"/>
  <c r="AD285" i="1" s="1"/>
  <c r="M427" i="4"/>
  <c r="AD429" i="1" s="1"/>
  <c r="M475" i="4"/>
  <c r="AD477" i="1" s="1"/>
  <c r="M499" i="4"/>
  <c r="AD501" i="1" s="1"/>
  <c r="M523" i="4"/>
  <c r="AD525" i="1" s="1"/>
  <c r="M571" i="4"/>
  <c r="AD573" i="1" s="1"/>
  <c r="M739" i="4"/>
  <c r="AD741" i="1" s="1"/>
  <c r="M835" i="4"/>
  <c r="AD837" i="1" s="1"/>
  <c r="M1147" i="4"/>
  <c r="AD1149" i="1" s="1"/>
  <c r="M1171" i="4"/>
  <c r="AD1173" i="1" s="1"/>
  <c r="M1219" i="4"/>
  <c r="AD1221" i="1" s="1"/>
  <c r="M1243" i="4"/>
  <c r="AD1245" i="1" s="1"/>
  <c r="M307" i="4"/>
  <c r="AD309" i="1" s="1"/>
  <c r="M355" i="4"/>
  <c r="AD357" i="1" s="1"/>
  <c r="M403" i="4"/>
  <c r="AD405" i="1" s="1"/>
  <c r="M451" i="4"/>
  <c r="AD453" i="1" s="1"/>
  <c r="M547" i="4"/>
  <c r="AD549" i="1" s="1"/>
  <c r="M667" i="4"/>
  <c r="AD669" i="1" s="1"/>
  <c r="M691" i="4"/>
  <c r="AD693" i="1" s="1"/>
  <c r="M763" i="4"/>
  <c r="AD765" i="1" s="1"/>
  <c r="M811" i="4"/>
  <c r="AD813" i="1" s="1"/>
  <c r="M883" i="4"/>
  <c r="AD885" i="1" s="1"/>
  <c r="M907" i="4"/>
  <c r="AD909" i="1" s="1"/>
  <c r="M979" i="4"/>
  <c r="AD981" i="1" s="1"/>
  <c r="M1003" i="4"/>
  <c r="AD1005" i="1" s="1"/>
  <c r="M1051" i="4"/>
  <c r="AD1053" i="1" s="1"/>
  <c r="M235" i="4"/>
  <c r="AD237" i="1" s="1"/>
  <c r="M211" i="4"/>
  <c r="AD213" i="1" s="1"/>
  <c r="M259" i="4"/>
  <c r="AD261" i="1" s="1"/>
  <c r="M43" i="4"/>
  <c r="AD45" i="1" s="1"/>
  <c r="M19" i="4"/>
  <c r="AD21" i="1" s="1"/>
  <c r="M187" i="4"/>
  <c r="AD189" i="1" s="1"/>
  <c r="M379" i="4"/>
  <c r="AD381" i="1" s="1"/>
  <c r="AU1286" i="1"/>
  <c r="AQ1286" i="1"/>
  <c r="AT1286" i="1"/>
  <c r="AP1286" i="1"/>
  <c r="AS1286" i="1"/>
  <c r="AV1286" i="1"/>
  <c r="AR1286" i="1"/>
  <c r="AO1286" i="1"/>
  <c r="AU1262" i="1"/>
  <c r="AQ1262" i="1"/>
  <c r="AT1262" i="1"/>
  <c r="AP1262" i="1"/>
  <c r="AS1262" i="1"/>
  <c r="AV1262" i="1"/>
  <c r="AO1262" i="1"/>
  <c r="AR1262" i="1"/>
  <c r="AK1254" i="1"/>
  <c r="AG1254" i="1"/>
  <c r="AI1254" i="1"/>
  <c r="AM1254" i="1"/>
  <c r="AS1250" i="1"/>
  <c r="AQ1250" i="1"/>
  <c r="AO1250" i="1"/>
  <c r="AU1250" i="1"/>
  <c r="AU1238" i="1"/>
  <c r="AQ1238" i="1"/>
  <c r="AT1238" i="1"/>
  <c r="AP1238" i="1"/>
  <c r="AO1238" i="1"/>
  <c r="AV1238" i="1"/>
  <c r="AS1238" i="1"/>
  <c r="AR1238" i="1"/>
  <c r="AU1234" i="1"/>
  <c r="AQ1234" i="1"/>
  <c r="AT1234" i="1"/>
  <c r="AP1234" i="1"/>
  <c r="AS1234" i="1"/>
  <c r="AR1234" i="1"/>
  <c r="AO1234" i="1"/>
  <c r="AV1234" i="1"/>
  <c r="AU1166" i="1"/>
  <c r="AQ1166" i="1"/>
  <c r="AT1166" i="1"/>
  <c r="AP1166" i="1"/>
  <c r="AS1166" i="1"/>
  <c r="AV1166" i="1"/>
  <c r="AO1166" i="1"/>
  <c r="AR1166" i="1"/>
  <c r="AK1158" i="1"/>
  <c r="AG1158" i="1"/>
  <c r="AM1158" i="1"/>
  <c r="AI1158" i="1"/>
  <c r="AV1130" i="1"/>
  <c r="AR1130" i="1"/>
  <c r="AM1094" i="1"/>
  <c r="AK1094" i="1"/>
  <c r="AI1094" i="1"/>
  <c r="AG1094" i="1"/>
  <c r="AN1094" i="1"/>
  <c r="AL1094" i="1"/>
  <c r="AJ1094" i="1"/>
  <c r="AH1094" i="1"/>
  <c r="AV1090" i="1"/>
  <c r="AR1090" i="1"/>
  <c r="AV994" i="1"/>
  <c r="AR994" i="1"/>
  <c r="M960" i="4"/>
  <c r="AD962" i="1" s="1"/>
  <c r="AV926" i="1"/>
  <c r="AR926" i="1"/>
  <c r="AV922" i="1"/>
  <c r="AR922" i="1"/>
  <c r="AJ898" i="1"/>
  <c r="AG898" i="1"/>
  <c r="AI898" i="1"/>
  <c r="AK898" i="1"/>
  <c r="AN898" i="1"/>
  <c r="AH898" i="1"/>
  <c r="AM898" i="1"/>
  <c r="AL898" i="1"/>
  <c r="M888" i="4"/>
  <c r="AD890" i="1" s="1"/>
  <c r="AV806" i="1"/>
  <c r="AR806" i="1"/>
  <c r="AV802" i="1"/>
  <c r="AR802" i="1"/>
  <c r="AK794" i="1"/>
  <c r="AM794" i="1"/>
  <c r="AH794" i="1"/>
  <c r="AG794" i="1"/>
  <c r="AJ794" i="1"/>
  <c r="AN794" i="1"/>
  <c r="AL794" i="1"/>
  <c r="AI794" i="1"/>
  <c r="AK778" i="1"/>
  <c r="AM778" i="1"/>
  <c r="AH778" i="1"/>
  <c r="AG778" i="1"/>
  <c r="AJ778" i="1"/>
  <c r="AN778" i="1"/>
  <c r="AL778" i="1"/>
  <c r="AI778" i="1"/>
  <c r="AV734" i="1"/>
  <c r="AR734" i="1"/>
  <c r="AV730" i="1"/>
  <c r="AR730" i="1"/>
  <c r="AK710" i="1"/>
  <c r="AJ710" i="1"/>
  <c r="AM710" i="1"/>
  <c r="AL710" i="1"/>
  <c r="AI710" i="1"/>
  <c r="AH710" i="1"/>
  <c r="AN710" i="1"/>
  <c r="AG710" i="1"/>
  <c r="AK706" i="1"/>
  <c r="AJ706" i="1"/>
  <c r="AH706" i="1"/>
  <c r="AN706" i="1"/>
  <c r="AG706" i="1"/>
  <c r="AM706" i="1"/>
  <c r="AL706" i="1"/>
  <c r="AI706" i="1"/>
  <c r="AV662" i="1"/>
  <c r="AR662" i="1"/>
  <c r="AM658" i="1"/>
  <c r="AJ658" i="1"/>
  <c r="AH658" i="1"/>
  <c r="AG658" i="1"/>
  <c r="AI658" i="1"/>
  <c r="AN658" i="1"/>
  <c r="AL658" i="1"/>
  <c r="AK658" i="1"/>
  <c r="AM654" i="1"/>
  <c r="AJ654" i="1"/>
  <c r="AN654" i="1"/>
  <c r="AL654" i="1"/>
  <c r="AK654" i="1"/>
  <c r="AH654" i="1"/>
  <c r="AG654" i="1"/>
  <c r="AI654" i="1"/>
  <c r="AN642" i="1"/>
  <c r="AK642" i="1"/>
  <c r="AI642" i="1"/>
  <c r="AJ642" i="1"/>
  <c r="AH642" i="1"/>
  <c r="AL642" i="1"/>
  <c r="AM642" i="1"/>
  <c r="AG642" i="1"/>
  <c r="AK638" i="1"/>
  <c r="AM638" i="1"/>
  <c r="AN638" i="1"/>
  <c r="AL638" i="1"/>
  <c r="AJ638" i="1"/>
  <c r="AH638" i="1"/>
  <c r="AI638" i="1"/>
  <c r="AG638" i="1"/>
  <c r="AV634" i="1"/>
  <c r="AR634" i="1"/>
  <c r="AK626" i="1"/>
  <c r="AM626" i="1"/>
  <c r="AH626" i="1"/>
  <c r="AI626" i="1"/>
  <c r="AG626" i="1"/>
  <c r="AN626" i="1"/>
  <c r="AL626" i="1"/>
  <c r="AJ626" i="1"/>
  <c r="AK622" i="1"/>
  <c r="AM622" i="1"/>
  <c r="AN622" i="1"/>
  <c r="AL622" i="1"/>
  <c r="AJ622" i="1"/>
  <c r="AH622" i="1"/>
  <c r="AI622" i="1"/>
  <c r="AG622" i="1"/>
  <c r="AV614" i="1"/>
  <c r="AR614" i="1"/>
  <c r="AK610" i="1"/>
  <c r="AM610" i="1"/>
  <c r="AH610" i="1"/>
  <c r="AI610" i="1"/>
  <c r="AG610" i="1"/>
  <c r="AN610" i="1"/>
  <c r="AL610" i="1"/>
  <c r="AJ610" i="1"/>
  <c r="AN606" i="1"/>
  <c r="AL606" i="1"/>
  <c r="AJ606" i="1"/>
  <c r="AH606" i="1"/>
  <c r="M596" i="4"/>
  <c r="AD598" i="1" s="1"/>
  <c r="AV590" i="1"/>
  <c r="AR590" i="1"/>
  <c r="AV586" i="1"/>
  <c r="AR586" i="1"/>
  <c r="AK510" i="1"/>
  <c r="AM510" i="1"/>
  <c r="AI510" i="1"/>
  <c r="AG510" i="1"/>
  <c r="M404" i="4"/>
  <c r="AD406" i="1" s="1"/>
  <c r="AN374" i="1"/>
  <c r="AL374" i="1"/>
  <c r="AM374" i="1"/>
  <c r="AK374" i="1"/>
  <c r="AI374" i="1"/>
  <c r="AG374" i="1"/>
  <c r="AH374" i="1"/>
  <c r="AJ374" i="1"/>
  <c r="AN342" i="1"/>
  <c r="AL342" i="1"/>
  <c r="AH342" i="1"/>
  <c r="AJ342" i="1"/>
  <c r="AL246" i="1"/>
  <c r="AN246" i="1"/>
  <c r="AH246" i="1"/>
  <c r="AJ246" i="1"/>
  <c r="M216" i="4"/>
  <c r="AD218" i="1" s="1"/>
  <c r="M212" i="4"/>
  <c r="AD214" i="1" s="1"/>
  <c r="AL158" i="1"/>
  <c r="AN158" i="1"/>
  <c r="AK158" i="1"/>
  <c r="AM158" i="1"/>
  <c r="AG158" i="1"/>
  <c r="AI158" i="1"/>
  <c r="AJ158" i="1"/>
  <c r="AH158" i="1"/>
  <c r="AL150" i="1"/>
  <c r="AN150" i="1"/>
  <c r="AJ150" i="1"/>
  <c r="AH150" i="1"/>
  <c r="M120" i="4"/>
  <c r="AD122" i="1" s="1"/>
  <c r="AK54" i="1"/>
  <c r="AG54" i="1"/>
  <c r="AM54" i="1"/>
  <c r="AI54" i="1"/>
  <c r="M44" i="4"/>
  <c r="AD46" i="1" s="1"/>
  <c r="AJ34" i="1"/>
  <c r="AN34" i="1"/>
  <c r="AG34" i="1"/>
  <c r="AM34" i="1"/>
  <c r="AL34" i="1"/>
  <c r="AK34" i="1"/>
  <c r="AH34" i="1"/>
  <c r="AI34" i="1"/>
  <c r="AG30" i="1"/>
  <c r="AM30" i="1"/>
  <c r="AI30" i="1"/>
  <c r="AK30" i="1"/>
  <c r="O362" i="4"/>
  <c r="AE364" i="1" s="1"/>
  <c r="O578" i="4"/>
  <c r="O698" i="4"/>
  <c r="AE700" i="1" s="1"/>
  <c r="O842" i="4"/>
  <c r="AE844" i="1" s="1"/>
  <c r="O914" i="4"/>
  <c r="O938" i="4"/>
  <c r="O1106" i="4"/>
  <c r="O218" i="4"/>
  <c r="O242" i="4"/>
  <c r="O290" i="4"/>
  <c r="AE292" i="1" s="1"/>
  <c r="O410" i="4"/>
  <c r="O482" i="4"/>
  <c r="O554" i="4"/>
  <c r="O818" i="4"/>
  <c r="O1010" i="4"/>
  <c r="AE1012" i="1" s="1"/>
  <c r="O1130" i="4"/>
  <c r="AE1132" i="1" s="1"/>
  <c r="O1202" i="4"/>
  <c r="AE1204" i="1" s="1"/>
  <c r="O122" i="4"/>
  <c r="AE124" i="1" s="1"/>
  <c r="O26" i="4"/>
  <c r="AE28" i="1" s="1"/>
  <c r="O98" i="4"/>
  <c r="AE100" i="1" s="1"/>
  <c r="O266" i="4"/>
  <c r="O170" i="4"/>
  <c r="AE172" i="1" s="1"/>
  <c r="O146" i="4"/>
  <c r="O314" i="4"/>
  <c r="O338" i="4"/>
  <c r="O386" i="4"/>
  <c r="O434" i="4"/>
  <c r="O458" i="4"/>
  <c r="O506" i="4"/>
  <c r="AE508" i="1" s="1"/>
  <c r="O530" i="4"/>
  <c r="O602" i="4"/>
  <c r="O674" i="4"/>
  <c r="AE676" i="1" s="1"/>
  <c r="O722" i="4"/>
  <c r="O746" i="4"/>
  <c r="O770" i="4"/>
  <c r="O866" i="4"/>
  <c r="O890" i="4"/>
  <c r="O962" i="4"/>
  <c r="O986" i="4"/>
  <c r="AE988" i="1" s="1"/>
  <c r="O1034" i="4"/>
  <c r="AE1036" i="1" s="1"/>
  <c r="O1058" i="4"/>
  <c r="O1082" i="4"/>
  <c r="AE1084" i="1" s="1"/>
  <c r="O1154" i="4"/>
  <c r="O1178" i="4"/>
  <c r="AE1180" i="1" s="1"/>
  <c r="O1226" i="4"/>
  <c r="O1250" i="4"/>
  <c r="AE1252" i="1" s="1"/>
  <c r="O1274" i="4"/>
  <c r="AE1276" i="1" s="1"/>
  <c r="O1298" i="4"/>
  <c r="AE1300" i="1" s="1"/>
  <c r="AN68" i="1"/>
  <c r="AJ68" i="1"/>
  <c r="AL68" i="1"/>
  <c r="AH68" i="1"/>
  <c r="AN257" i="1"/>
  <c r="AL257" i="1"/>
  <c r="AI257" i="1"/>
  <c r="AJ257" i="1"/>
  <c r="AK257" i="1"/>
  <c r="AM257" i="1"/>
  <c r="AG257" i="1"/>
  <c r="AH257" i="1"/>
  <c r="M139" i="4"/>
  <c r="AD141" i="1" s="1"/>
  <c r="O120" i="4"/>
  <c r="AE122" i="1" s="1"/>
  <c r="O264" i="4"/>
  <c r="AE266" i="1" s="1"/>
  <c r="O288" i="4"/>
  <c r="AE290" i="1" s="1"/>
  <c r="O336" i="4"/>
  <c r="AE338" i="1" s="1"/>
  <c r="O384" i="4"/>
  <c r="AE386" i="1" s="1"/>
  <c r="O408" i="4"/>
  <c r="AE410" i="1" s="1"/>
  <c r="O456" i="4"/>
  <c r="AE458" i="1" s="1"/>
  <c r="O480" i="4"/>
  <c r="AE482" i="1" s="1"/>
  <c r="O552" i="4"/>
  <c r="AE554" i="1" s="1"/>
  <c r="O576" i="4"/>
  <c r="AE578" i="1" s="1"/>
  <c r="O72" i="4"/>
  <c r="AE74" i="1" s="1"/>
  <c r="O96" i="4"/>
  <c r="AE98" i="1" s="1"/>
  <c r="O216" i="4"/>
  <c r="AE218" i="1" s="1"/>
  <c r="O360" i="4"/>
  <c r="AE362" i="1" s="1"/>
  <c r="O432" i="4"/>
  <c r="AE434" i="1" s="1"/>
  <c r="O504" i="4"/>
  <c r="AE506" i="1" s="1"/>
  <c r="O960" i="4"/>
  <c r="AE962" i="1" s="1"/>
  <c r="O1080" i="4"/>
  <c r="AE1082" i="1" s="1"/>
  <c r="O1152" i="4"/>
  <c r="AE1154" i="1" s="1"/>
  <c r="N1271" i="4"/>
  <c r="M1267" i="4"/>
  <c r="AD1269" i="1" s="1"/>
  <c r="O1251" i="4"/>
  <c r="AE1253" i="1" s="1"/>
  <c r="N1247" i="4"/>
  <c r="N1219" i="4"/>
  <c r="AU1217" i="1"/>
  <c r="AQ1217" i="1"/>
  <c r="AT1217" i="1"/>
  <c r="AP1217" i="1"/>
  <c r="AO1217" i="1"/>
  <c r="AV1217" i="1"/>
  <c r="AS1217" i="1"/>
  <c r="AR1217" i="1"/>
  <c r="AU1213" i="1"/>
  <c r="AQ1213" i="1"/>
  <c r="AT1213" i="1"/>
  <c r="AP1213" i="1"/>
  <c r="AO1213" i="1"/>
  <c r="AR1213" i="1"/>
  <c r="AS1213" i="1"/>
  <c r="AV1213" i="1"/>
  <c r="AU1209" i="1"/>
  <c r="AQ1209" i="1"/>
  <c r="AT1209" i="1"/>
  <c r="AP1209" i="1"/>
  <c r="AV1209" i="1"/>
  <c r="AO1209" i="1"/>
  <c r="AS1209" i="1"/>
  <c r="AR1209" i="1"/>
  <c r="M1195" i="4"/>
  <c r="AD1197" i="1" s="1"/>
  <c r="O1179" i="4"/>
  <c r="AE1181" i="1" s="1"/>
  <c r="AK1169" i="1"/>
  <c r="AM1169" i="1"/>
  <c r="AH1169" i="1"/>
  <c r="AJ1169" i="1"/>
  <c r="AN1169" i="1"/>
  <c r="AI1169" i="1"/>
  <c r="AL1169" i="1"/>
  <c r="AG1169" i="1"/>
  <c r="AU1165" i="1"/>
  <c r="AQ1165" i="1"/>
  <c r="AT1165" i="1"/>
  <c r="AP1165" i="1"/>
  <c r="AS1165" i="1"/>
  <c r="AO1165" i="1"/>
  <c r="AV1165" i="1"/>
  <c r="AR1165" i="1"/>
  <c r="N1155" i="4"/>
  <c r="O1107" i="4"/>
  <c r="AM1097" i="1"/>
  <c r="AK1097" i="1"/>
  <c r="AJ1097" i="1"/>
  <c r="AH1097" i="1"/>
  <c r="AL1097" i="1"/>
  <c r="AG1097" i="1"/>
  <c r="AN1097" i="1"/>
  <c r="AI1097" i="1"/>
  <c r="AM1093" i="1"/>
  <c r="AK1093" i="1"/>
  <c r="AJ1093" i="1"/>
  <c r="AH1093" i="1"/>
  <c r="AL1093" i="1"/>
  <c r="AG1093" i="1"/>
  <c r="AN1093" i="1"/>
  <c r="AI1093" i="1"/>
  <c r="M1027" i="4"/>
  <c r="AD1029" i="1" s="1"/>
  <c r="AV1025" i="1"/>
  <c r="AR1025" i="1"/>
  <c r="AV1021" i="1"/>
  <c r="AR1021" i="1"/>
  <c r="AV1017" i="1"/>
  <c r="AR1017" i="1"/>
  <c r="AV1001" i="1"/>
  <c r="AR1001" i="1"/>
  <c r="AV997" i="1"/>
  <c r="AR997" i="1"/>
  <c r="AV993" i="1"/>
  <c r="AR993" i="1"/>
  <c r="AV977" i="1"/>
  <c r="AR977" i="1"/>
  <c r="AL973" i="1"/>
  <c r="AN973" i="1"/>
  <c r="AH973" i="1"/>
  <c r="AJ973" i="1"/>
  <c r="AM973" i="1"/>
  <c r="AK973" i="1"/>
  <c r="AI973" i="1"/>
  <c r="AG973" i="1"/>
  <c r="AV969" i="1"/>
  <c r="AR969" i="1"/>
  <c r="M859" i="4"/>
  <c r="AD861" i="1" s="1"/>
  <c r="AV857" i="1"/>
  <c r="AR857" i="1"/>
  <c r="AK849" i="1"/>
  <c r="AN849" i="1"/>
  <c r="AG849" i="1"/>
  <c r="AJ849" i="1"/>
  <c r="AL849" i="1"/>
  <c r="AM849" i="1"/>
  <c r="AH849" i="1"/>
  <c r="AI849" i="1"/>
  <c r="AV833" i="1"/>
  <c r="AR833" i="1"/>
  <c r="AV829" i="1"/>
  <c r="AR829" i="1"/>
  <c r="AV825" i="1"/>
  <c r="AR825" i="1"/>
  <c r="AV805" i="1"/>
  <c r="AR805" i="1"/>
  <c r="AV801" i="1"/>
  <c r="AR801" i="1"/>
  <c r="AV785" i="1"/>
  <c r="AR785" i="1"/>
  <c r="AV781" i="1"/>
  <c r="AR781" i="1"/>
  <c r="AN761" i="1"/>
  <c r="AK761" i="1"/>
  <c r="AI761" i="1"/>
  <c r="AJ761" i="1"/>
  <c r="AL761" i="1"/>
  <c r="AM761" i="1"/>
  <c r="AH761" i="1"/>
  <c r="AG761" i="1"/>
  <c r="AV757" i="1"/>
  <c r="AR757" i="1"/>
  <c r="AV753" i="1"/>
  <c r="AR753" i="1"/>
  <c r="O699" i="4"/>
  <c r="AE701" i="1" s="1"/>
  <c r="N675" i="4"/>
  <c r="O603" i="4"/>
  <c r="N599" i="4"/>
  <c r="AV521" i="1"/>
  <c r="AR521" i="1"/>
  <c r="AK513" i="1"/>
  <c r="AN513" i="1"/>
  <c r="AG513" i="1"/>
  <c r="AJ513" i="1"/>
  <c r="AL513" i="1"/>
  <c r="AM513" i="1"/>
  <c r="AH513" i="1"/>
  <c r="AI513" i="1"/>
  <c r="AK291" i="1"/>
  <c r="AM291" i="1"/>
  <c r="AG291" i="1"/>
  <c r="AI291" i="1"/>
  <c r="AN333" i="1"/>
  <c r="AJ333" i="1"/>
  <c r="AL333" i="1"/>
  <c r="AH333" i="1"/>
  <c r="AM199" i="1"/>
  <c r="AK199" i="1"/>
  <c r="AI199" i="1"/>
  <c r="AG199" i="1"/>
  <c r="AL199" i="1"/>
  <c r="AN199" i="1"/>
  <c r="AH199" i="1"/>
  <c r="AJ199" i="1"/>
  <c r="N139" i="4"/>
  <c r="N211" i="4"/>
  <c r="N355" i="4"/>
  <c r="N403" i="4"/>
  <c r="N451" i="4"/>
  <c r="N547" i="4"/>
  <c r="N667" i="4"/>
  <c r="N691" i="4"/>
  <c r="N763" i="4"/>
  <c r="AE765" i="1" s="1"/>
  <c r="N811" i="4"/>
  <c r="AE813" i="1" s="1"/>
  <c r="N883" i="4"/>
  <c r="N907" i="4"/>
  <c r="N979" i="4"/>
  <c r="N1003" i="4"/>
  <c r="N1027" i="4"/>
  <c r="N1051" i="4"/>
  <c r="N1075" i="4"/>
  <c r="N1099" i="4"/>
  <c r="N1195" i="4"/>
  <c r="AE1197" i="1" s="1"/>
  <c r="N1267" i="4"/>
  <c r="N1291" i="4"/>
  <c r="N43" i="4"/>
  <c r="N259" i="4"/>
  <c r="N331" i="4"/>
  <c r="N379" i="4"/>
  <c r="N475" i="4"/>
  <c r="N523" i="4"/>
  <c r="AE525" i="1" s="1"/>
  <c r="N595" i="4"/>
  <c r="N715" i="4"/>
  <c r="N739" i="4"/>
  <c r="N859" i="4"/>
  <c r="N931" i="4"/>
  <c r="N955" i="4"/>
  <c r="N187" i="4"/>
  <c r="N283" i="4"/>
  <c r="N307" i="4"/>
  <c r="N115" i="4"/>
  <c r="N163" i="4"/>
  <c r="N235" i="4"/>
  <c r="N427" i="4"/>
  <c r="AN1231" i="1"/>
  <c r="AK1231" i="1"/>
  <c r="AM1231" i="1"/>
  <c r="AH1231" i="1"/>
  <c r="AI1231" i="1"/>
  <c r="AL1231" i="1"/>
  <c r="AJ1231" i="1"/>
  <c r="AG1231" i="1"/>
  <c r="AQ1155" i="1"/>
  <c r="AN249" i="1"/>
  <c r="AL249" i="1"/>
  <c r="AI249" i="1"/>
  <c r="AJ249" i="1"/>
  <c r="AK249" i="1"/>
  <c r="AM249" i="1"/>
  <c r="AG249" i="1"/>
  <c r="AH249" i="1"/>
  <c r="AL182" i="1"/>
  <c r="AN182" i="1"/>
  <c r="AK182" i="1"/>
  <c r="AM182" i="1"/>
  <c r="AG182" i="1"/>
  <c r="AI182" i="1"/>
  <c r="AJ182" i="1"/>
  <c r="AH182" i="1"/>
  <c r="AL270" i="1"/>
  <c r="AN270" i="1"/>
  <c r="AH270" i="1"/>
  <c r="AJ270" i="1"/>
  <c r="AU1287" i="1"/>
  <c r="AQ1287" i="1"/>
  <c r="AT1287" i="1"/>
  <c r="AP1287" i="1"/>
  <c r="AO1287" i="1"/>
  <c r="AS1287" i="1"/>
  <c r="AR1287" i="1"/>
  <c r="AV1287" i="1"/>
  <c r="AU1283" i="1"/>
  <c r="AQ1283" i="1"/>
  <c r="AT1283" i="1"/>
  <c r="AP1283" i="1"/>
  <c r="AO1283" i="1"/>
  <c r="AR1283" i="1"/>
  <c r="AS1283" i="1"/>
  <c r="AV1283" i="1"/>
  <c r="AG1263" i="1"/>
  <c r="AH1263" i="1"/>
  <c r="AM1263" i="1"/>
  <c r="AK1263" i="1"/>
  <c r="AI1263" i="1"/>
  <c r="AJ1263" i="1"/>
  <c r="AL1263" i="1"/>
  <c r="AN1263" i="1"/>
  <c r="AH1259" i="1"/>
  <c r="AJ1259" i="1"/>
  <c r="AM1259" i="1"/>
  <c r="AK1259" i="1"/>
  <c r="AI1259" i="1"/>
  <c r="AG1259" i="1"/>
  <c r="AL1259" i="1"/>
  <c r="AN1259" i="1"/>
  <c r="AH1255" i="1"/>
  <c r="AJ1255" i="1"/>
  <c r="AM1255" i="1"/>
  <c r="AK1255" i="1"/>
  <c r="AI1255" i="1"/>
  <c r="AG1255" i="1"/>
  <c r="AL1255" i="1"/>
  <c r="AN1255" i="1"/>
  <c r="AG1251" i="1"/>
  <c r="AM1251" i="1"/>
  <c r="AI1251" i="1"/>
  <c r="AK1251" i="1"/>
  <c r="AM1247" i="1"/>
  <c r="AK1247" i="1"/>
  <c r="AI1247" i="1"/>
  <c r="AG1247" i="1"/>
  <c r="AU1211" i="1"/>
  <c r="AQ1211" i="1"/>
  <c r="AT1211" i="1"/>
  <c r="AP1211" i="1"/>
  <c r="AS1211" i="1"/>
  <c r="AO1211" i="1"/>
  <c r="AV1211" i="1"/>
  <c r="AR1211" i="1"/>
  <c r="AU1191" i="1"/>
  <c r="AQ1191" i="1"/>
  <c r="AT1191" i="1"/>
  <c r="AP1191" i="1"/>
  <c r="AO1191" i="1"/>
  <c r="AR1191" i="1"/>
  <c r="AS1191" i="1"/>
  <c r="AV1191" i="1"/>
  <c r="AV1123" i="1"/>
  <c r="AR1123" i="1"/>
  <c r="AV1119" i="1"/>
  <c r="AR1119" i="1"/>
  <c r="AV1095" i="1"/>
  <c r="AR1095" i="1"/>
  <c r="AV1087" i="1"/>
  <c r="AR1087" i="1"/>
  <c r="AG1079" i="1"/>
  <c r="AM1079" i="1"/>
  <c r="AK1079" i="1"/>
  <c r="AI1079" i="1"/>
  <c r="AI991" i="1"/>
  <c r="AG991" i="1"/>
  <c r="AN991" i="1"/>
  <c r="AL991" i="1"/>
  <c r="AH991" i="1"/>
  <c r="AK991" i="1"/>
  <c r="AM991" i="1"/>
  <c r="AJ991" i="1"/>
  <c r="AI975" i="1"/>
  <c r="AG975" i="1"/>
  <c r="AL975" i="1"/>
  <c r="AN975" i="1"/>
  <c r="AK975" i="1"/>
  <c r="AJ975" i="1"/>
  <c r="AM975" i="1"/>
  <c r="AH975" i="1"/>
  <c r="AI971" i="1"/>
  <c r="AG971" i="1"/>
  <c r="AL971" i="1"/>
  <c r="AN971" i="1"/>
  <c r="AK971" i="1"/>
  <c r="AJ971" i="1"/>
  <c r="AM971" i="1"/>
  <c r="AH971" i="1"/>
  <c r="AI967" i="1"/>
  <c r="AG967" i="1"/>
  <c r="AL967" i="1"/>
  <c r="AN967" i="1"/>
  <c r="AK967" i="1"/>
  <c r="AJ967" i="1"/>
  <c r="AM967" i="1"/>
  <c r="AH967" i="1"/>
  <c r="AL963" i="1"/>
  <c r="AN963" i="1"/>
  <c r="AJ963" i="1"/>
  <c r="AH963" i="1"/>
  <c r="AL959" i="1"/>
  <c r="AN959" i="1"/>
  <c r="AJ959" i="1"/>
  <c r="AH959" i="1"/>
  <c r="AV951" i="1"/>
  <c r="AR951" i="1"/>
  <c r="AV947" i="1"/>
  <c r="AR947" i="1"/>
  <c r="AV807" i="1"/>
  <c r="AR807" i="1"/>
  <c r="AH799" i="1"/>
  <c r="AJ799" i="1"/>
  <c r="AK799" i="1"/>
  <c r="AI799" i="1"/>
  <c r="AM799" i="1"/>
  <c r="AN799" i="1"/>
  <c r="AL799" i="1"/>
  <c r="AG799" i="1"/>
  <c r="AH795" i="1"/>
  <c r="AG795" i="1"/>
  <c r="AN795" i="1"/>
  <c r="AK795" i="1"/>
  <c r="AM795" i="1"/>
  <c r="AJ795" i="1"/>
  <c r="AL795" i="1"/>
  <c r="AI795" i="1"/>
  <c r="AH783" i="1"/>
  <c r="AG783" i="1"/>
  <c r="AN783" i="1"/>
  <c r="AK783" i="1"/>
  <c r="AM783" i="1"/>
  <c r="AJ783" i="1"/>
  <c r="AL783" i="1"/>
  <c r="AI783" i="1"/>
  <c r="AH779" i="1"/>
  <c r="AG779" i="1"/>
  <c r="AN779" i="1"/>
  <c r="AK779" i="1"/>
  <c r="AM779" i="1"/>
  <c r="AJ779" i="1"/>
  <c r="AL779" i="1"/>
  <c r="AI779" i="1"/>
  <c r="AH759" i="1"/>
  <c r="AG759" i="1"/>
  <c r="AN759" i="1"/>
  <c r="AK759" i="1"/>
  <c r="AM759" i="1"/>
  <c r="AJ759" i="1"/>
  <c r="AL759" i="1"/>
  <c r="AI759" i="1"/>
  <c r="AH755" i="1"/>
  <c r="AG755" i="1"/>
  <c r="AN755" i="1"/>
  <c r="AK755" i="1"/>
  <c r="AM755" i="1"/>
  <c r="AJ755" i="1"/>
  <c r="AL755" i="1"/>
  <c r="AI755" i="1"/>
  <c r="AL751" i="1"/>
  <c r="AM751" i="1"/>
  <c r="AH751" i="1"/>
  <c r="AG751" i="1"/>
  <c r="AN751" i="1"/>
  <c r="AK751" i="1"/>
  <c r="AI751" i="1"/>
  <c r="AJ751" i="1"/>
  <c r="AH747" i="1"/>
  <c r="AN747" i="1"/>
  <c r="AJ747" i="1"/>
  <c r="AL747" i="1"/>
  <c r="AL743" i="1"/>
  <c r="AN743" i="1"/>
  <c r="AH743" i="1"/>
  <c r="AJ743" i="1"/>
  <c r="O737" i="4"/>
  <c r="AV735" i="1"/>
  <c r="AR735" i="1"/>
  <c r="AV731" i="1"/>
  <c r="AR731" i="1"/>
  <c r="AI695" i="1"/>
  <c r="AK695" i="1"/>
  <c r="AG695" i="1"/>
  <c r="AM695" i="1"/>
  <c r="O689" i="4"/>
  <c r="AE691" i="1" s="1"/>
  <c r="AL683" i="1"/>
  <c r="AN683" i="1"/>
  <c r="AH683" i="1"/>
  <c r="AK683" i="1"/>
  <c r="AM683" i="1"/>
  <c r="AJ683" i="1"/>
  <c r="AI683" i="1"/>
  <c r="AG683" i="1"/>
  <c r="AV543" i="1"/>
  <c r="AR543" i="1"/>
  <c r="O521" i="4"/>
  <c r="AE523" i="1" s="1"/>
  <c r="AL519" i="1"/>
  <c r="AM519" i="1"/>
  <c r="AH519" i="1"/>
  <c r="AI519" i="1"/>
  <c r="AK519" i="1"/>
  <c r="AN519" i="1"/>
  <c r="AG519" i="1"/>
  <c r="AJ519" i="1"/>
  <c r="AG515" i="1"/>
  <c r="AJ515" i="1"/>
  <c r="AK515" i="1"/>
  <c r="AM515" i="1"/>
  <c r="AL515" i="1"/>
  <c r="AI515" i="1"/>
  <c r="AH515" i="1"/>
  <c r="AN515" i="1"/>
  <c r="AH511" i="1"/>
  <c r="AM511" i="1"/>
  <c r="AK511" i="1"/>
  <c r="AJ511" i="1"/>
  <c r="AG511" i="1"/>
  <c r="AI511" i="1"/>
  <c r="AL511" i="1"/>
  <c r="AN511" i="1"/>
  <c r="AM507" i="1"/>
  <c r="AK507" i="1"/>
  <c r="AG507" i="1"/>
  <c r="AI507" i="1"/>
  <c r="AK503" i="1"/>
  <c r="AM503" i="1"/>
  <c r="AI503" i="1"/>
  <c r="AG503" i="1"/>
  <c r="O497" i="4"/>
  <c r="AE499" i="1" s="1"/>
  <c r="AV491" i="1"/>
  <c r="AR491" i="1"/>
  <c r="O473" i="4"/>
  <c r="AE475" i="1" s="1"/>
  <c r="AV471" i="1"/>
  <c r="AR471" i="1"/>
  <c r="AH455" i="1"/>
  <c r="AN455" i="1"/>
  <c r="AJ455" i="1"/>
  <c r="AL455" i="1"/>
  <c r="AJ435" i="1"/>
  <c r="AL435" i="1"/>
  <c r="AH435" i="1"/>
  <c r="AN435" i="1"/>
  <c r="AN431" i="1"/>
  <c r="AL431" i="1"/>
  <c r="AH431" i="1"/>
  <c r="AJ431" i="1"/>
  <c r="O425" i="4"/>
  <c r="AE427" i="1" s="1"/>
  <c r="AN399" i="1"/>
  <c r="AK399" i="1"/>
  <c r="AI399" i="1"/>
  <c r="AM399" i="1"/>
  <c r="AL399" i="1"/>
  <c r="AG399" i="1"/>
  <c r="AH399" i="1"/>
  <c r="AJ399" i="1"/>
  <c r="AN387" i="1"/>
  <c r="AL387" i="1"/>
  <c r="AJ387" i="1"/>
  <c r="AH387" i="1"/>
  <c r="AN383" i="1"/>
  <c r="AL383" i="1"/>
  <c r="AH383" i="1"/>
  <c r="AJ383" i="1"/>
  <c r="AG363" i="1"/>
  <c r="AM363" i="1"/>
  <c r="AI363" i="1"/>
  <c r="AK363" i="1"/>
  <c r="AE279" i="1"/>
  <c r="AK275" i="1"/>
  <c r="AM275" i="1"/>
  <c r="AG275" i="1"/>
  <c r="AH275" i="1"/>
  <c r="AN275" i="1"/>
  <c r="AL275" i="1"/>
  <c r="AI275" i="1"/>
  <c r="AJ275" i="1"/>
  <c r="AN267" i="1"/>
  <c r="AL267" i="1"/>
  <c r="AH267" i="1"/>
  <c r="AJ267" i="1"/>
  <c r="AG255" i="1"/>
  <c r="AH255" i="1"/>
  <c r="AN255" i="1"/>
  <c r="AL255" i="1"/>
  <c r="AI255" i="1"/>
  <c r="AJ255" i="1"/>
  <c r="AK255" i="1"/>
  <c r="AM255" i="1"/>
  <c r="AE251" i="1"/>
  <c r="AH243" i="1"/>
  <c r="AN243" i="1"/>
  <c r="AL243" i="1"/>
  <c r="AJ243" i="1"/>
  <c r="AH239" i="1"/>
  <c r="AN239" i="1"/>
  <c r="AL239" i="1"/>
  <c r="AJ239" i="1"/>
  <c r="O233" i="4"/>
  <c r="AE235" i="1" s="1"/>
  <c r="AE207" i="1"/>
  <c r="O137" i="4"/>
  <c r="AE139" i="1" s="1"/>
  <c r="AM135" i="1"/>
  <c r="AK135" i="1"/>
  <c r="AI135" i="1"/>
  <c r="AG135" i="1"/>
  <c r="AL135" i="1"/>
  <c r="AN135" i="1"/>
  <c r="AH135" i="1"/>
  <c r="AJ135" i="1"/>
  <c r="AH131" i="1"/>
  <c r="AJ131" i="1"/>
  <c r="AL131" i="1"/>
  <c r="AN131" i="1"/>
  <c r="AI131" i="1"/>
  <c r="AK131" i="1"/>
  <c r="AG131" i="1"/>
  <c r="AM131" i="1"/>
  <c r="AG127" i="1"/>
  <c r="AM127" i="1"/>
  <c r="AN127" i="1"/>
  <c r="AI127" i="1"/>
  <c r="AL127" i="1"/>
  <c r="AH127" i="1"/>
  <c r="AJ127" i="1"/>
  <c r="AK127" i="1"/>
  <c r="AI123" i="1"/>
  <c r="AG123" i="1"/>
  <c r="AM123" i="1"/>
  <c r="AK123" i="1"/>
  <c r="AM119" i="1"/>
  <c r="AI119" i="1"/>
  <c r="AG119" i="1"/>
  <c r="AK119" i="1"/>
  <c r="O113" i="4"/>
  <c r="AE115" i="1" s="1"/>
  <c r="AG83" i="1"/>
  <c r="AL83" i="1"/>
  <c r="AH83" i="1"/>
  <c r="AN83" i="1"/>
  <c r="AK83" i="1"/>
  <c r="AM83" i="1"/>
  <c r="AJ83" i="1"/>
  <c r="AI83" i="1"/>
  <c r="AN75" i="1"/>
  <c r="AJ75" i="1"/>
  <c r="AL75" i="1"/>
  <c r="AH75" i="1"/>
  <c r="AE63" i="1"/>
  <c r="AL59" i="1"/>
  <c r="AH59" i="1"/>
  <c r="AM59" i="1"/>
  <c r="AN59" i="1"/>
  <c r="AI59" i="1"/>
  <c r="AJ59" i="1"/>
  <c r="AG59" i="1"/>
  <c r="AK59" i="1"/>
  <c r="AI55" i="1"/>
  <c r="AJ55" i="1"/>
  <c r="AM55" i="1"/>
  <c r="AL55" i="1"/>
  <c r="AH55" i="1"/>
  <c r="AN55" i="1"/>
  <c r="AG55" i="1"/>
  <c r="AK55" i="1"/>
  <c r="AE15" i="1"/>
  <c r="AG109" i="1"/>
  <c r="AM109" i="1"/>
  <c r="AN109" i="1"/>
  <c r="AH109" i="1"/>
  <c r="AJ109" i="1"/>
  <c r="AI109" i="1"/>
  <c r="AL109" i="1"/>
  <c r="AK109" i="1"/>
  <c r="O99" i="4"/>
  <c r="AE101" i="1" s="1"/>
  <c r="M91" i="4"/>
  <c r="AD93" i="1" s="1"/>
  <c r="N75" i="4"/>
  <c r="N51" i="4"/>
  <c r="O149" i="4"/>
  <c r="O197" i="4"/>
  <c r="O461" i="4"/>
  <c r="O533" i="4"/>
  <c r="O677" i="4"/>
  <c r="AE679" i="1" s="1"/>
  <c r="O989" i="4"/>
  <c r="AE991" i="1" s="1"/>
  <c r="O1181" i="4"/>
  <c r="AE1183" i="1" s="1"/>
  <c r="O1277" i="4"/>
  <c r="AE1279" i="1" s="1"/>
  <c r="AG80" i="1"/>
  <c r="AL80" i="1"/>
  <c r="AH80" i="1"/>
  <c r="AM80" i="1"/>
  <c r="AN80" i="1"/>
  <c r="AI80" i="1"/>
  <c r="AJ80" i="1"/>
  <c r="AK80" i="1"/>
  <c r="AE12" i="1"/>
  <c r="AG328" i="1"/>
  <c r="AH328" i="1"/>
  <c r="AN328" i="1"/>
  <c r="AM328" i="1"/>
  <c r="AJ328" i="1"/>
  <c r="AI328" i="1"/>
  <c r="AK328" i="1"/>
  <c r="AL328" i="1"/>
  <c r="AI161" i="1"/>
  <c r="AG161" i="1"/>
  <c r="AL161" i="1"/>
  <c r="AJ161" i="1"/>
  <c r="AH161" i="1"/>
  <c r="AK161" i="1"/>
  <c r="AM161" i="1"/>
  <c r="AN161" i="1"/>
  <c r="AI61" i="1"/>
  <c r="AJ61" i="1"/>
  <c r="AH61" i="1"/>
  <c r="AN61" i="1"/>
  <c r="AM61" i="1"/>
  <c r="AL61" i="1"/>
  <c r="AG61" i="1"/>
  <c r="AK61" i="1"/>
  <c r="AE1298" i="1"/>
  <c r="AE1258" i="1"/>
  <c r="M1248" i="4"/>
  <c r="AD1250" i="1" s="1"/>
  <c r="AE1214" i="1"/>
  <c r="AE1210" i="1"/>
  <c r="AG1182" i="1"/>
  <c r="AI1182" i="1"/>
  <c r="AM1182" i="1"/>
  <c r="AK1182" i="1"/>
  <c r="M1176" i="4"/>
  <c r="AD1178" i="1" s="1"/>
  <c r="M1172" i="4"/>
  <c r="AD1174" i="1" s="1"/>
  <c r="AK1166" i="1"/>
  <c r="AM1166" i="1"/>
  <c r="AG1166" i="1"/>
  <c r="AI1166" i="1"/>
  <c r="AL1166" i="1"/>
  <c r="AN1166" i="1"/>
  <c r="AH1166" i="1"/>
  <c r="AJ1166" i="1"/>
  <c r="AK1162" i="1"/>
  <c r="AI1162" i="1"/>
  <c r="AG1162" i="1"/>
  <c r="AJ1162" i="1"/>
  <c r="AL1162" i="1"/>
  <c r="AN1162" i="1"/>
  <c r="AH1162" i="1"/>
  <c r="AM1162" i="1"/>
  <c r="AE1134" i="1"/>
  <c r="M1104" i="4"/>
  <c r="AD1106" i="1" s="1"/>
  <c r="AV1094" i="1"/>
  <c r="AR1094" i="1"/>
  <c r="AM1090" i="1"/>
  <c r="AK1090" i="1"/>
  <c r="AI1090" i="1"/>
  <c r="AG1090" i="1"/>
  <c r="AN1090" i="1"/>
  <c r="AL1090" i="1"/>
  <c r="AJ1090" i="1"/>
  <c r="AH1090" i="1"/>
  <c r="M1076" i="4"/>
  <c r="AD1078" i="1" s="1"/>
  <c r="AM1070" i="1"/>
  <c r="AL1070" i="1"/>
  <c r="AI1070" i="1"/>
  <c r="AH1070" i="1"/>
  <c r="AN1070" i="1"/>
  <c r="AK1070" i="1"/>
  <c r="AJ1070" i="1"/>
  <c r="AG1070" i="1"/>
  <c r="AV1066" i="1"/>
  <c r="AR1066" i="1"/>
  <c r="M1052" i="4"/>
  <c r="AD1054" i="1" s="1"/>
  <c r="M980" i="4"/>
  <c r="AD982" i="1" s="1"/>
  <c r="AV974" i="1"/>
  <c r="AR974" i="1"/>
  <c r="AL970" i="1"/>
  <c r="AN970" i="1"/>
  <c r="AH970" i="1"/>
  <c r="AJ970" i="1"/>
  <c r="AM970" i="1"/>
  <c r="AK970" i="1"/>
  <c r="AI970" i="1"/>
  <c r="AG970" i="1"/>
  <c r="AL966" i="1"/>
  <c r="AN966" i="1"/>
  <c r="AH966" i="1"/>
  <c r="AJ966" i="1"/>
  <c r="AE938" i="1"/>
  <c r="AE902" i="1"/>
  <c r="AN822" i="1"/>
  <c r="AL822" i="1"/>
  <c r="AH822" i="1"/>
  <c r="AJ822" i="1"/>
  <c r="AE818" i="1"/>
  <c r="M764" i="4"/>
  <c r="AD766" i="1" s="1"/>
  <c r="AK758" i="1"/>
  <c r="AM758" i="1"/>
  <c r="AN758" i="1"/>
  <c r="AL758" i="1"/>
  <c r="AI758" i="1"/>
  <c r="AH758" i="1"/>
  <c r="AG758" i="1"/>
  <c r="AJ758" i="1"/>
  <c r="AK754" i="1"/>
  <c r="AM754" i="1"/>
  <c r="AH754" i="1"/>
  <c r="AG754" i="1"/>
  <c r="AJ754" i="1"/>
  <c r="AN754" i="1"/>
  <c r="AL754" i="1"/>
  <c r="AI754" i="1"/>
  <c r="AN750" i="1"/>
  <c r="AL750" i="1"/>
  <c r="AH750" i="1"/>
  <c r="AJ750" i="1"/>
  <c r="M744" i="4"/>
  <c r="AD746" i="1" s="1"/>
  <c r="AV706" i="1"/>
  <c r="AR706" i="1"/>
  <c r="M672" i="4"/>
  <c r="AD674" i="1" s="1"/>
  <c r="AM662" i="1"/>
  <c r="AJ662" i="1"/>
  <c r="AN662" i="1"/>
  <c r="AL662" i="1"/>
  <c r="AK662" i="1"/>
  <c r="AH662" i="1"/>
  <c r="AG662" i="1"/>
  <c r="AI662" i="1"/>
  <c r="AV658" i="1"/>
  <c r="AR658" i="1"/>
  <c r="AM650" i="1"/>
  <c r="AJ650" i="1"/>
  <c r="AH650" i="1"/>
  <c r="AG650" i="1"/>
  <c r="AI650" i="1"/>
  <c r="AN650" i="1"/>
  <c r="AL650" i="1"/>
  <c r="AK650" i="1"/>
  <c r="AM646" i="1"/>
  <c r="AJ646" i="1"/>
  <c r="AN646" i="1"/>
  <c r="AL646" i="1"/>
  <c r="AK646" i="1"/>
  <c r="AH646" i="1"/>
  <c r="AG646" i="1"/>
  <c r="AI646" i="1"/>
  <c r="AK634" i="1"/>
  <c r="AM634" i="1"/>
  <c r="AH634" i="1"/>
  <c r="AI634" i="1"/>
  <c r="AG634" i="1"/>
  <c r="AN634" i="1"/>
  <c r="AL634" i="1"/>
  <c r="AJ634" i="1"/>
  <c r="AK630" i="1"/>
  <c r="AM630" i="1"/>
  <c r="AN630" i="1"/>
  <c r="AL630" i="1"/>
  <c r="AJ630" i="1"/>
  <c r="AH630" i="1"/>
  <c r="AI630" i="1"/>
  <c r="AG630" i="1"/>
  <c r="AK618" i="1"/>
  <c r="AM618" i="1"/>
  <c r="AH618" i="1"/>
  <c r="AI618" i="1"/>
  <c r="AG618" i="1"/>
  <c r="AN618" i="1"/>
  <c r="AL618" i="1"/>
  <c r="AJ618" i="1"/>
  <c r="AK614" i="1"/>
  <c r="AM614" i="1"/>
  <c r="AN614" i="1"/>
  <c r="AL614" i="1"/>
  <c r="AJ614" i="1"/>
  <c r="AH614" i="1"/>
  <c r="AI614" i="1"/>
  <c r="AG614" i="1"/>
  <c r="AV610" i="1"/>
  <c r="AR610" i="1"/>
  <c r="M600" i="4"/>
  <c r="AD602" i="1" s="1"/>
  <c r="M524" i="4"/>
  <c r="AD526" i="1" s="1"/>
  <c r="AV518" i="1"/>
  <c r="AR518" i="1"/>
  <c r="AV514" i="1"/>
  <c r="AR514" i="1"/>
  <c r="AN462" i="1"/>
  <c r="AL462" i="1"/>
  <c r="AH462" i="1"/>
  <c r="AJ462" i="1"/>
  <c r="M456" i="4"/>
  <c r="AD458" i="1" s="1"/>
  <c r="M432" i="4"/>
  <c r="AD434" i="1" s="1"/>
  <c r="M408" i="4"/>
  <c r="AD410" i="1" s="1"/>
  <c r="M356" i="4"/>
  <c r="AD358" i="1" s="1"/>
  <c r="AN350" i="1"/>
  <c r="AM350" i="1"/>
  <c r="AL350" i="1"/>
  <c r="AK350" i="1"/>
  <c r="AH350" i="1"/>
  <c r="AG350" i="1"/>
  <c r="AI350" i="1"/>
  <c r="AJ350" i="1"/>
  <c r="M236" i="4"/>
  <c r="AD238" i="1" s="1"/>
  <c r="M188" i="4"/>
  <c r="AD190" i="1" s="1"/>
  <c r="AK126" i="1"/>
  <c r="AG126" i="1"/>
  <c r="AM126" i="1"/>
  <c r="AI126" i="1"/>
  <c r="O194" i="4"/>
  <c r="O74" i="4"/>
  <c r="AE76" i="1" s="1"/>
  <c r="O1299" i="4"/>
  <c r="AN1285" i="1"/>
  <c r="AK1285" i="1"/>
  <c r="AI1285" i="1"/>
  <c r="AL1285" i="1"/>
  <c r="AG1285" i="1"/>
  <c r="AH1285" i="1"/>
  <c r="AM1285" i="1"/>
  <c r="AJ1285" i="1"/>
  <c r="AN1281" i="1"/>
  <c r="AK1281" i="1"/>
  <c r="AI1281" i="1"/>
  <c r="AL1281" i="1"/>
  <c r="AG1281" i="1"/>
  <c r="AH1281" i="1"/>
  <c r="AM1281" i="1"/>
  <c r="AJ1281" i="1"/>
  <c r="AS1269" i="1"/>
  <c r="AQ1269" i="1"/>
  <c r="AO1269" i="1"/>
  <c r="AU1269" i="1"/>
  <c r="AU1261" i="1"/>
  <c r="AQ1261" i="1"/>
  <c r="AT1261" i="1"/>
  <c r="AP1261" i="1"/>
  <c r="AO1261" i="1"/>
  <c r="AV1261" i="1"/>
  <c r="AS1261" i="1"/>
  <c r="AR1261" i="1"/>
  <c r="AU1257" i="1"/>
  <c r="AQ1257" i="1"/>
  <c r="AT1257" i="1"/>
  <c r="AP1257" i="1"/>
  <c r="AO1257" i="1"/>
  <c r="AV1257" i="1"/>
  <c r="AS1257" i="1"/>
  <c r="AR1257" i="1"/>
  <c r="AL1241" i="1"/>
  <c r="AG1241" i="1"/>
  <c r="AI1241" i="1"/>
  <c r="AJ1241" i="1"/>
  <c r="AK1241" i="1"/>
  <c r="AN1241" i="1"/>
  <c r="AM1241" i="1"/>
  <c r="AH1241" i="1"/>
  <c r="AU1237" i="1"/>
  <c r="AQ1237" i="1"/>
  <c r="AT1237" i="1"/>
  <c r="AP1237" i="1"/>
  <c r="AO1237" i="1"/>
  <c r="AV1237" i="1"/>
  <c r="AS1237" i="1"/>
  <c r="AR1237" i="1"/>
  <c r="AU1193" i="1"/>
  <c r="AQ1193" i="1"/>
  <c r="AT1193" i="1"/>
  <c r="AP1193" i="1"/>
  <c r="AS1193" i="1"/>
  <c r="AV1193" i="1"/>
  <c r="AR1193" i="1"/>
  <c r="AO1193" i="1"/>
  <c r="AU1189" i="1"/>
  <c r="AQ1189" i="1"/>
  <c r="AT1189" i="1"/>
  <c r="AP1189" i="1"/>
  <c r="AS1189" i="1"/>
  <c r="AR1189" i="1"/>
  <c r="AO1189" i="1"/>
  <c r="AV1189" i="1"/>
  <c r="AU1185" i="1"/>
  <c r="AQ1185" i="1"/>
  <c r="AT1185" i="1"/>
  <c r="AP1185" i="1"/>
  <c r="AR1185" i="1"/>
  <c r="AO1185" i="1"/>
  <c r="AS1185" i="1"/>
  <c r="AV1185" i="1"/>
  <c r="N1171" i="4"/>
  <c r="AV1145" i="1"/>
  <c r="AR1145" i="1"/>
  <c r="AV1137" i="1"/>
  <c r="AR1137" i="1"/>
  <c r="N1131" i="4"/>
  <c r="M1123" i="4"/>
  <c r="AD1125" i="1" s="1"/>
  <c r="AV1121" i="1"/>
  <c r="AR1121" i="1"/>
  <c r="AV1117" i="1"/>
  <c r="AR1117" i="1"/>
  <c r="AV1113" i="1"/>
  <c r="AR1113" i="1"/>
  <c r="M1099" i="4"/>
  <c r="AD1101" i="1" s="1"/>
  <c r="O1083" i="4"/>
  <c r="AE1085" i="1" s="1"/>
  <c r="AK1069" i="1"/>
  <c r="AH1069" i="1"/>
  <c r="AG1069" i="1"/>
  <c r="AM1069" i="1"/>
  <c r="AJ1069" i="1"/>
  <c r="AI1069" i="1"/>
  <c r="AL1069" i="1"/>
  <c r="AN1069" i="1"/>
  <c r="M955" i="4"/>
  <c r="AD957" i="1" s="1"/>
  <c r="AL949" i="1"/>
  <c r="AG949" i="1"/>
  <c r="AH949" i="1"/>
  <c r="AK949" i="1"/>
  <c r="AM949" i="1"/>
  <c r="AN949" i="1"/>
  <c r="AI949" i="1"/>
  <c r="AJ949" i="1"/>
  <c r="AL945" i="1"/>
  <c r="AG945" i="1"/>
  <c r="AH945" i="1"/>
  <c r="AK945" i="1"/>
  <c r="AM945" i="1"/>
  <c r="AN945" i="1"/>
  <c r="AI945" i="1"/>
  <c r="AJ945" i="1"/>
  <c r="O915" i="4"/>
  <c r="O891" i="4"/>
  <c r="O867" i="4"/>
  <c r="N863" i="4"/>
  <c r="M715" i="4"/>
  <c r="AD717" i="1" s="1"/>
  <c r="AV713" i="1"/>
  <c r="AR713" i="1"/>
  <c r="AV709" i="1"/>
  <c r="AR709" i="1"/>
  <c r="AV705" i="1"/>
  <c r="AR705" i="1"/>
  <c r="AV689" i="1"/>
  <c r="AR689" i="1"/>
  <c r="AV685" i="1"/>
  <c r="AR685" i="1"/>
  <c r="AV681" i="1"/>
  <c r="AR681" i="1"/>
  <c r="AM661" i="1"/>
  <c r="AJ661" i="1"/>
  <c r="AI661" i="1"/>
  <c r="AG661" i="1"/>
  <c r="AL661" i="1"/>
  <c r="AN661" i="1"/>
  <c r="AH661" i="1"/>
  <c r="AK661" i="1"/>
  <c r="AV657" i="1"/>
  <c r="AR657" i="1"/>
  <c r="AM645" i="1"/>
  <c r="AJ645" i="1"/>
  <c r="AI645" i="1"/>
  <c r="AG645" i="1"/>
  <c r="AL645" i="1"/>
  <c r="AN645" i="1"/>
  <c r="AH645" i="1"/>
  <c r="AK645" i="1"/>
  <c r="AV641" i="1"/>
  <c r="AR641" i="1"/>
  <c r="AV637" i="1"/>
  <c r="AR637" i="1"/>
  <c r="AK629" i="1"/>
  <c r="AM629" i="1"/>
  <c r="AG629" i="1"/>
  <c r="AI629" i="1"/>
  <c r="AL629" i="1"/>
  <c r="AN629" i="1"/>
  <c r="AH629" i="1"/>
  <c r="AJ629" i="1"/>
  <c r="AK613" i="1"/>
  <c r="AM613" i="1"/>
  <c r="AG613" i="1"/>
  <c r="AI613" i="1"/>
  <c r="AL613" i="1"/>
  <c r="AN613" i="1"/>
  <c r="AH613" i="1"/>
  <c r="AJ613" i="1"/>
  <c r="AV609" i="1"/>
  <c r="AR609" i="1"/>
  <c r="N499" i="4"/>
  <c r="AN497" i="1"/>
  <c r="AK497" i="1"/>
  <c r="AI497" i="1"/>
  <c r="AJ497" i="1"/>
  <c r="AL497" i="1"/>
  <c r="AM497" i="1"/>
  <c r="AH497" i="1"/>
  <c r="AG497" i="1"/>
  <c r="AV493" i="1"/>
  <c r="AR493" i="1"/>
  <c r="AH191" i="1"/>
  <c r="AJ191" i="1"/>
  <c r="AL191" i="1"/>
  <c r="AN191" i="1"/>
  <c r="AK82" i="1"/>
  <c r="AG82" i="1"/>
  <c r="AL82" i="1"/>
  <c r="AN82" i="1"/>
  <c r="AM82" i="1"/>
  <c r="AJ82" i="1"/>
  <c r="AI82" i="1"/>
  <c r="AH82" i="1"/>
  <c r="AH15" i="1"/>
  <c r="AL15" i="1"/>
  <c r="AI15" i="1"/>
  <c r="AM15" i="1"/>
  <c r="AN15" i="1"/>
  <c r="AG15" i="1"/>
  <c r="AK15" i="1"/>
  <c r="AJ15" i="1"/>
  <c r="M24" i="4"/>
  <c r="AD26" i="1" s="1"/>
  <c r="M48" i="4"/>
  <c r="AD50" i="1" s="1"/>
  <c r="M96" i="4"/>
  <c r="AD98" i="1" s="1"/>
  <c r="M312" i="4"/>
  <c r="AD314" i="1" s="1"/>
  <c r="M528" i="4"/>
  <c r="AD530" i="1" s="1"/>
  <c r="M72" i="4"/>
  <c r="AD74" i="1" s="1"/>
  <c r="M168" i="4"/>
  <c r="AD170" i="1" s="1"/>
  <c r="M144" i="4"/>
  <c r="AD146" i="1" s="1"/>
  <c r="M240" i="4"/>
  <c r="AD242" i="1" s="1"/>
  <c r="M288" i="4"/>
  <c r="AD290" i="1" s="1"/>
  <c r="M336" i="4"/>
  <c r="AD338" i="1" s="1"/>
  <c r="M384" i="4"/>
  <c r="AD386" i="1" s="1"/>
  <c r="M480" i="4"/>
  <c r="AD482" i="1" s="1"/>
  <c r="M552" i="4"/>
  <c r="AD554" i="1" s="1"/>
  <c r="M576" i="4"/>
  <c r="AD578" i="1" s="1"/>
  <c r="M696" i="4"/>
  <c r="AD698" i="1" s="1"/>
  <c r="M720" i="4"/>
  <c r="AD722" i="1" s="1"/>
  <c r="M768" i="4"/>
  <c r="AD770" i="1" s="1"/>
  <c r="M816" i="4"/>
  <c r="AD818" i="1" s="1"/>
  <c r="M840" i="4"/>
  <c r="AD842" i="1" s="1"/>
  <c r="M912" i="4"/>
  <c r="AD914" i="1" s="1"/>
  <c r="M936" i="4"/>
  <c r="AD938" i="1" s="1"/>
  <c r="M984" i="4"/>
  <c r="AD986" i="1" s="1"/>
  <c r="M1008" i="4"/>
  <c r="AD1010" i="1" s="1"/>
  <c r="M1032" i="4"/>
  <c r="AD1034" i="1" s="1"/>
  <c r="M1128" i="4"/>
  <c r="AD1130" i="1" s="1"/>
  <c r="M1200" i="4"/>
  <c r="AD1202" i="1" s="1"/>
  <c r="M1224" i="4"/>
  <c r="AD1226" i="1" s="1"/>
  <c r="M1272" i="4"/>
  <c r="AD1274" i="1" s="1"/>
  <c r="M1296" i="4"/>
  <c r="AD1298" i="1" s="1"/>
  <c r="AH1295" i="1"/>
  <c r="AN1295" i="1"/>
  <c r="AJ1295" i="1"/>
  <c r="AL1295" i="1"/>
  <c r="AM1275" i="1"/>
  <c r="AG1275" i="1"/>
  <c r="AI1275" i="1"/>
  <c r="AK1275" i="1"/>
  <c r="AS1243" i="1"/>
  <c r="AQ1243" i="1"/>
  <c r="AU1243" i="1"/>
  <c r="AO1243" i="1"/>
  <c r="AE1239" i="1"/>
  <c r="AU1235" i="1"/>
  <c r="AQ1235" i="1"/>
  <c r="AT1235" i="1"/>
  <c r="AP1235" i="1"/>
  <c r="AS1235" i="1"/>
  <c r="AR1235" i="1"/>
  <c r="AO1235" i="1"/>
  <c r="AV1235" i="1"/>
  <c r="AS1179" i="1"/>
  <c r="AQ1179" i="1"/>
  <c r="AO1179" i="1"/>
  <c r="AU1179" i="1"/>
  <c r="AS1171" i="1"/>
  <c r="AQ1171" i="1"/>
  <c r="AU1171" i="1"/>
  <c r="AO1171" i="1"/>
  <c r="AH1167" i="1"/>
  <c r="AJ1167" i="1"/>
  <c r="AK1167" i="1"/>
  <c r="AM1167" i="1"/>
  <c r="AN1167" i="1"/>
  <c r="AI1167" i="1"/>
  <c r="AL1167" i="1"/>
  <c r="AG1167" i="1"/>
  <c r="AH1163" i="1"/>
  <c r="AJ1163" i="1"/>
  <c r="AK1163" i="1"/>
  <c r="AM1163" i="1"/>
  <c r="AN1163" i="1"/>
  <c r="AI1163" i="1"/>
  <c r="AL1163" i="1"/>
  <c r="AG1163" i="1"/>
  <c r="AH1159" i="1"/>
  <c r="AI1159" i="1"/>
  <c r="AK1159" i="1"/>
  <c r="AN1159" i="1"/>
  <c r="AM1159" i="1"/>
  <c r="AJ1159" i="1"/>
  <c r="AL1159" i="1"/>
  <c r="AG1159" i="1"/>
  <c r="AI1155" i="1"/>
  <c r="AK1155" i="1"/>
  <c r="AM1155" i="1"/>
  <c r="AG1155" i="1"/>
  <c r="AI1151" i="1"/>
  <c r="AK1151" i="1"/>
  <c r="AM1151" i="1"/>
  <c r="AG1151" i="1"/>
  <c r="AV1143" i="1"/>
  <c r="AR1143" i="1"/>
  <c r="AE1139" i="1"/>
  <c r="AJ1103" i="1"/>
  <c r="AH1103" i="1"/>
  <c r="AL1103" i="1"/>
  <c r="AN1103" i="1"/>
  <c r="AG1083" i="1"/>
  <c r="AM1083" i="1"/>
  <c r="AK1083" i="1"/>
  <c r="AI1083" i="1"/>
  <c r="AJ1071" i="1"/>
  <c r="AG1071" i="1"/>
  <c r="AM1071" i="1"/>
  <c r="AH1071" i="1"/>
  <c r="AK1071" i="1"/>
  <c r="AL1071" i="1"/>
  <c r="AN1071" i="1"/>
  <c r="AI1071" i="1"/>
  <c r="AJ1067" i="1"/>
  <c r="AI1067" i="1"/>
  <c r="AK1067" i="1"/>
  <c r="AH1067" i="1"/>
  <c r="AL1067" i="1"/>
  <c r="AM1067" i="1"/>
  <c r="AN1067" i="1"/>
  <c r="AG1067" i="1"/>
  <c r="AJ1063" i="1"/>
  <c r="AI1063" i="1"/>
  <c r="AK1063" i="1"/>
  <c r="AH1063" i="1"/>
  <c r="AL1063" i="1"/>
  <c r="AM1063" i="1"/>
  <c r="AN1063" i="1"/>
  <c r="AG1063" i="1"/>
  <c r="AJ1059" i="1"/>
  <c r="AH1059" i="1"/>
  <c r="AL1059" i="1"/>
  <c r="AN1059" i="1"/>
  <c r="AJ1055" i="1"/>
  <c r="AH1055" i="1"/>
  <c r="AL1055" i="1"/>
  <c r="AN1055" i="1"/>
  <c r="AV1047" i="1"/>
  <c r="AR1047" i="1"/>
  <c r="AV1043" i="1"/>
  <c r="AR1043" i="1"/>
  <c r="AV1039" i="1"/>
  <c r="AR1039" i="1"/>
  <c r="AI1019" i="1"/>
  <c r="AJ1019" i="1"/>
  <c r="AL1019" i="1"/>
  <c r="AK1019" i="1"/>
  <c r="AN1019" i="1"/>
  <c r="AG1019" i="1"/>
  <c r="AM1019" i="1"/>
  <c r="AH1019" i="1"/>
  <c r="AV1015" i="1"/>
  <c r="AR1015" i="1"/>
  <c r="AI999" i="1"/>
  <c r="AG999" i="1"/>
  <c r="AN999" i="1"/>
  <c r="AL999" i="1"/>
  <c r="AH999" i="1"/>
  <c r="AK999" i="1"/>
  <c r="AM999" i="1"/>
  <c r="AJ999" i="1"/>
  <c r="AI995" i="1"/>
  <c r="AG995" i="1"/>
  <c r="AN995" i="1"/>
  <c r="AL995" i="1"/>
  <c r="AH995" i="1"/>
  <c r="AK995" i="1"/>
  <c r="AM995" i="1"/>
  <c r="AJ995" i="1"/>
  <c r="AJ935" i="1"/>
  <c r="AL935" i="1"/>
  <c r="AN935" i="1"/>
  <c r="AH935" i="1"/>
  <c r="AE927" i="1"/>
  <c r="AI923" i="1"/>
  <c r="AJ923" i="1"/>
  <c r="AL923" i="1"/>
  <c r="AG923" i="1"/>
  <c r="AN923" i="1"/>
  <c r="AK923" i="1"/>
  <c r="AM923" i="1"/>
  <c r="AH923" i="1"/>
  <c r="AE903" i="1"/>
  <c r="AV879" i="1"/>
  <c r="AR879" i="1"/>
  <c r="AV875" i="1"/>
  <c r="AR875" i="1"/>
  <c r="AH851" i="1"/>
  <c r="AI851" i="1"/>
  <c r="AK851" i="1"/>
  <c r="AN851" i="1"/>
  <c r="AM851" i="1"/>
  <c r="AJ851" i="1"/>
  <c r="AL851" i="1"/>
  <c r="AG851" i="1"/>
  <c r="AH847" i="1"/>
  <c r="AI847" i="1"/>
  <c r="AK847" i="1"/>
  <c r="AN847" i="1"/>
  <c r="AM847" i="1"/>
  <c r="AJ847" i="1"/>
  <c r="AL847" i="1"/>
  <c r="AG847" i="1"/>
  <c r="AH827" i="1"/>
  <c r="AI827" i="1"/>
  <c r="AK827" i="1"/>
  <c r="AN827" i="1"/>
  <c r="AM827" i="1"/>
  <c r="AJ827" i="1"/>
  <c r="AL827" i="1"/>
  <c r="AG827" i="1"/>
  <c r="AH719" i="1"/>
  <c r="AJ719" i="1"/>
  <c r="AL719" i="1"/>
  <c r="AN719" i="1"/>
  <c r="O713" i="4"/>
  <c r="AH711" i="1"/>
  <c r="AI711" i="1"/>
  <c r="AK711" i="1"/>
  <c r="AN711" i="1"/>
  <c r="AG711" i="1"/>
  <c r="AJ711" i="1"/>
  <c r="AL711" i="1"/>
  <c r="AM711" i="1"/>
  <c r="AE707" i="1"/>
  <c r="AV703" i="1"/>
  <c r="AR703" i="1"/>
  <c r="AV663" i="1"/>
  <c r="AR663" i="1"/>
  <c r="AV659" i="1"/>
  <c r="AR659" i="1"/>
  <c r="AV655" i="1"/>
  <c r="AR655" i="1"/>
  <c r="AV639" i="1"/>
  <c r="AR639" i="1"/>
  <c r="AV635" i="1"/>
  <c r="AR635" i="1"/>
  <c r="AV631" i="1"/>
  <c r="AR631" i="1"/>
  <c r="AV615" i="1"/>
  <c r="AR615" i="1"/>
  <c r="AV611" i="1"/>
  <c r="AR611" i="1"/>
  <c r="AL587" i="1"/>
  <c r="AN587" i="1"/>
  <c r="AH587" i="1"/>
  <c r="AJ587" i="1"/>
  <c r="AK587" i="1"/>
  <c r="AM587" i="1"/>
  <c r="AG587" i="1"/>
  <c r="AI587" i="1"/>
  <c r="AH583" i="1"/>
  <c r="AJ583" i="1"/>
  <c r="AK583" i="1"/>
  <c r="AM583" i="1"/>
  <c r="AG583" i="1"/>
  <c r="AI583" i="1"/>
  <c r="AL583" i="1"/>
  <c r="AN583" i="1"/>
  <c r="O569" i="4"/>
  <c r="AH563" i="1"/>
  <c r="AI563" i="1"/>
  <c r="AK563" i="1"/>
  <c r="AN563" i="1"/>
  <c r="AG563" i="1"/>
  <c r="AJ563" i="1"/>
  <c r="AL563" i="1"/>
  <c r="AM563" i="1"/>
  <c r="AN447" i="1"/>
  <c r="AK447" i="1"/>
  <c r="AL447" i="1"/>
  <c r="AG447" i="1"/>
  <c r="AH447" i="1"/>
  <c r="AJ447" i="1"/>
  <c r="AI447" i="1"/>
  <c r="AM447" i="1"/>
  <c r="AE443" i="1"/>
  <c r="AE375" i="1"/>
  <c r="O317" i="4"/>
  <c r="AE299" i="1"/>
  <c r="O281" i="4"/>
  <c r="AE283" i="1" s="1"/>
  <c r="AG279" i="1"/>
  <c r="AH279" i="1"/>
  <c r="AN279" i="1"/>
  <c r="AL279" i="1"/>
  <c r="AI279" i="1"/>
  <c r="AJ279" i="1"/>
  <c r="AK279" i="1"/>
  <c r="AM279" i="1"/>
  <c r="AE275" i="1"/>
  <c r="O269" i="4"/>
  <c r="AJ263" i="1"/>
  <c r="AN263" i="1"/>
  <c r="AH263" i="1"/>
  <c r="AL263" i="1"/>
  <c r="O257" i="4"/>
  <c r="AE259" i="1" s="1"/>
  <c r="AN251" i="1"/>
  <c r="AL251" i="1"/>
  <c r="AI251" i="1"/>
  <c r="AM251" i="1"/>
  <c r="AK251" i="1"/>
  <c r="AH251" i="1"/>
  <c r="AG251" i="1"/>
  <c r="AJ251" i="1"/>
  <c r="AI247" i="1"/>
  <c r="AJ247" i="1"/>
  <c r="AK247" i="1"/>
  <c r="AH247" i="1"/>
  <c r="AG247" i="1"/>
  <c r="AL247" i="1"/>
  <c r="AN247" i="1"/>
  <c r="AM247" i="1"/>
  <c r="O241" i="4"/>
  <c r="AE231" i="1"/>
  <c r="AE227" i="1"/>
  <c r="O221" i="4"/>
  <c r="O217" i="4"/>
  <c r="O209" i="4"/>
  <c r="AE211" i="1" s="1"/>
  <c r="O185" i="4"/>
  <c r="AH179" i="1"/>
  <c r="AJ179" i="1"/>
  <c r="AM179" i="1"/>
  <c r="AG179" i="1"/>
  <c r="AI179" i="1"/>
  <c r="AN179" i="1"/>
  <c r="AL179" i="1"/>
  <c r="AK179" i="1"/>
  <c r="O173" i="4"/>
  <c r="O169" i="4"/>
  <c r="O101" i="4"/>
  <c r="AE103" i="1" s="1"/>
  <c r="O89" i="4"/>
  <c r="AE91" i="1" s="1"/>
  <c r="AE87" i="1"/>
  <c r="AI79" i="1"/>
  <c r="AJ79" i="1"/>
  <c r="AM79" i="1"/>
  <c r="AN79" i="1"/>
  <c r="AH79" i="1"/>
  <c r="AL79" i="1"/>
  <c r="AG79" i="1"/>
  <c r="AK79" i="1"/>
  <c r="O73" i="4"/>
  <c r="AH63" i="1"/>
  <c r="AL63" i="1"/>
  <c r="AI63" i="1"/>
  <c r="AN63" i="1"/>
  <c r="AJ63" i="1"/>
  <c r="AM63" i="1"/>
  <c r="AG63" i="1"/>
  <c r="AK63" i="1"/>
  <c r="AE59" i="1"/>
  <c r="AI51" i="1"/>
  <c r="AG51" i="1"/>
  <c r="AK51" i="1"/>
  <c r="AM51" i="1"/>
  <c r="AG47" i="1"/>
  <c r="AI47" i="1"/>
  <c r="AM47" i="1"/>
  <c r="AK47" i="1"/>
  <c r="O41" i="4"/>
  <c r="AE43" i="1" s="1"/>
  <c r="AE39" i="1"/>
  <c r="AE35" i="1"/>
  <c r="O29" i="4"/>
  <c r="AE31" i="1" s="1"/>
  <c r="O17" i="4"/>
  <c r="AE19" i="1" s="1"/>
  <c r="N147" i="4"/>
  <c r="M67" i="4"/>
  <c r="AD69" i="1" s="1"/>
  <c r="O51" i="4"/>
  <c r="AE53" i="1" s="1"/>
  <c r="N27" i="4"/>
  <c r="N19" i="4"/>
  <c r="AE160" i="1"/>
  <c r="AM44" i="1"/>
  <c r="AI44" i="1"/>
  <c r="AG44" i="1"/>
  <c r="AK44" i="1"/>
  <c r="N142" i="4"/>
  <c r="N310" i="4"/>
  <c r="N334" i="4"/>
  <c r="N430" i="4"/>
  <c r="N502" i="4"/>
  <c r="N526" i="4"/>
  <c r="N598" i="4"/>
  <c r="N670" i="4"/>
  <c r="N718" i="4"/>
  <c r="N766" i="4"/>
  <c r="N862" i="4"/>
  <c r="N886" i="4"/>
  <c r="N910" i="4"/>
  <c r="N934" i="4"/>
  <c r="N958" i="4"/>
  <c r="N982" i="4"/>
  <c r="N1078" i="4"/>
  <c r="N1150" i="4"/>
  <c r="N1174" i="4"/>
  <c r="N1222" i="4"/>
  <c r="N1246" i="4"/>
  <c r="N1270" i="4"/>
  <c r="N1294" i="4"/>
  <c r="N190" i="4"/>
  <c r="N358" i="4"/>
  <c r="N406" i="4"/>
  <c r="N478" i="4"/>
  <c r="N550" i="4"/>
  <c r="N574" i="4"/>
  <c r="N694" i="4"/>
  <c r="N814" i="4"/>
  <c r="N838" i="4"/>
  <c r="N1006" i="4"/>
  <c r="N1054" i="4"/>
  <c r="N1126" i="4"/>
  <c r="N1198" i="4"/>
  <c r="N94" i="4"/>
  <c r="N238" i="4"/>
  <c r="N286" i="4"/>
  <c r="N166" i="4"/>
  <c r="N46" i="4"/>
  <c r="N22" i="4"/>
  <c r="N214" i="4"/>
  <c r="N262" i="4"/>
  <c r="N382" i="4"/>
  <c r="N454" i="4"/>
  <c r="N742" i="4"/>
  <c r="N1030" i="4"/>
  <c r="N1102" i="4"/>
  <c r="N118" i="4"/>
  <c r="AE1302" i="1"/>
  <c r="AK1278" i="1"/>
  <c r="AI1278" i="1"/>
  <c r="AM1278" i="1"/>
  <c r="AG1278" i="1"/>
  <c r="AS1274" i="1"/>
  <c r="AQ1274" i="1"/>
  <c r="AO1274" i="1"/>
  <c r="AU1274" i="1"/>
  <c r="AE1226" i="1"/>
  <c r="AE1190" i="1"/>
  <c r="AE1186" i="1"/>
  <c r="AS1178" i="1"/>
  <c r="AQ1178" i="1"/>
  <c r="AO1178" i="1"/>
  <c r="AU1178" i="1"/>
  <c r="M1152" i="4"/>
  <c r="AD1154" i="1" s="1"/>
  <c r="M1148" i="4"/>
  <c r="AD1150" i="1" s="1"/>
  <c r="AE1142" i="1"/>
  <c r="AE1138" i="1"/>
  <c r="AE1110" i="1"/>
  <c r="M1080" i="4"/>
  <c r="AD1082" i="1" s="1"/>
  <c r="AK1066" i="1"/>
  <c r="AH1066" i="1"/>
  <c r="AG1066" i="1"/>
  <c r="AM1066" i="1"/>
  <c r="AN1066" i="1"/>
  <c r="AL1066" i="1"/>
  <c r="AJ1066" i="1"/>
  <c r="AI1066" i="1"/>
  <c r="AH1062" i="1"/>
  <c r="AN1062" i="1"/>
  <c r="AL1062" i="1"/>
  <c r="AJ1062" i="1"/>
  <c r="M1056" i="4"/>
  <c r="AD1058" i="1" s="1"/>
  <c r="AE1046" i="1"/>
  <c r="AE1042" i="1"/>
  <c r="AL1022" i="1"/>
  <c r="AN1022" i="1"/>
  <c r="AH1022" i="1"/>
  <c r="AJ1022" i="1"/>
  <c r="AM1022" i="1"/>
  <c r="AK1022" i="1"/>
  <c r="AI1022" i="1"/>
  <c r="AG1022" i="1"/>
  <c r="AL974" i="1"/>
  <c r="AN974" i="1"/>
  <c r="AH974" i="1"/>
  <c r="AJ974" i="1"/>
  <c r="AM974" i="1"/>
  <c r="AK974" i="1"/>
  <c r="AI974" i="1"/>
  <c r="AG974" i="1"/>
  <c r="AE942" i="1"/>
  <c r="AE914" i="1"/>
  <c r="AV874" i="1"/>
  <c r="AR874" i="1"/>
  <c r="AK870" i="1"/>
  <c r="AM870" i="1"/>
  <c r="AI870" i="1"/>
  <c r="AG870" i="1"/>
  <c r="AV866" i="1"/>
  <c r="AR866" i="1"/>
  <c r="M860" i="4"/>
  <c r="AD862" i="1" s="1"/>
  <c r="AE854" i="1"/>
  <c r="AE850" i="1"/>
  <c r="AK826" i="1"/>
  <c r="AN826" i="1"/>
  <c r="AH826" i="1"/>
  <c r="AJ826" i="1"/>
  <c r="AG826" i="1"/>
  <c r="AM826" i="1"/>
  <c r="AL826" i="1"/>
  <c r="AI826" i="1"/>
  <c r="AN774" i="1"/>
  <c r="AL774" i="1"/>
  <c r="AH774" i="1"/>
  <c r="AJ774" i="1"/>
  <c r="O768" i="4"/>
  <c r="AE770" i="1" s="1"/>
  <c r="AV758" i="1"/>
  <c r="AR758" i="1"/>
  <c r="O720" i="4"/>
  <c r="AE722" i="1" s="1"/>
  <c r="M692" i="4"/>
  <c r="AD694" i="1" s="1"/>
  <c r="AM682" i="1"/>
  <c r="AJ682" i="1"/>
  <c r="AH682" i="1"/>
  <c r="AG682" i="1"/>
  <c r="AI682" i="1"/>
  <c r="AN682" i="1"/>
  <c r="AL682" i="1"/>
  <c r="AK682" i="1"/>
  <c r="AM678" i="1"/>
  <c r="AK678" i="1"/>
  <c r="AG678" i="1"/>
  <c r="AI678" i="1"/>
  <c r="O672" i="4"/>
  <c r="AE674" i="1" s="1"/>
  <c r="AN558" i="1"/>
  <c r="AL558" i="1"/>
  <c r="AH558" i="1"/>
  <c r="AJ558" i="1"/>
  <c r="M360" i="4"/>
  <c r="AD362" i="1" s="1"/>
  <c r="M332" i="4"/>
  <c r="AD334" i="1" s="1"/>
  <c r="AN326" i="1"/>
  <c r="AM326" i="1"/>
  <c r="AL326" i="1"/>
  <c r="AK326" i="1"/>
  <c r="AH326" i="1"/>
  <c r="AG326" i="1"/>
  <c r="AI326" i="1"/>
  <c r="AJ326" i="1"/>
  <c r="AN322" i="1"/>
  <c r="AH322" i="1"/>
  <c r="AG322" i="1"/>
  <c r="AM322" i="1"/>
  <c r="AJ322" i="1"/>
  <c r="AL322" i="1"/>
  <c r="AK322" i="1"/>
  <c r="AI322" i="1"/>
  <c r="M308" i="4"/>
  <c r="AD310" i="1" s="1"/>
  <c r="AL254" i="1"/>
  <c r="AM254" i="1"/>
  <c r="AN254" i="1"/>
  <c r="AK254" i="1"/>
  <c r="AI254" i="1"/>
  <c r="AG254" i="1"/>
  <c r="AH254" i="1"/>
  <c r="AJ254" i="1"/>
  <c r="AE250" i="1"/>
  <c r="AL230" i="1"/>
  <c r="AM230" i="1"/>
  <c r="AN230" i="1"/>
  <c r="AK230" i="1"/>
  <c r="AI230" i="1"/>
  <c r="AG230" i="1"/>
  <c r="AH230" i="1"/>
  <c r="AJ230" i="1"/>
  <c r="AE226" i="1"/>
  <c r="AL206" i="1"/>
  <c r="AM206" i="1"/>
  <c r="AN206" i="1"/>
  <c r="AK206" i="1"/>
  <c r="AI206" i="1"/>
  <c r="AG206" i="1"/>
  <c r="AH206" i="1"/>
  <c r="AJ206" i="1"/>
  <c r="AL202" i="1"/>
  <c r="AM202" i="1"/>
  <c r="AG202" i="1"/>
  <c r="AH202" i="1"/>
  <c r="AJ202" i="1"/>
  <c r="AN202" i="1"/>
  <c r="AK202" i="1"/>
  <c r="AI202" i="1"/>
  <c r="AL198" i="1"/>
  <c r="AN198" i="1"/>
  <c r="AJ198" i="1"/>
  <c r="AH198" i="1"/>
  <c r="O168" i="4"/>
  <c r="AE170" i="1" s="1"/>
  <c r="AK62" i="1"/>
  <c r="AG62" i="1"/>
  <c r="AM62" i="1"/>
  <c r="AN62" i="1"/>
  <c r="AL62" i="1"/>
  <c r="AH62" i="1"/>
  <c r="AJ62" i="1"/>
  <c r="AI62" i="1"/>
  <c r="AE58" i="1"/>
  <c r="AE38" i="1"/>
  <c r="AJ14" i="1"/>
  <c r="AN14" i="1"/>
  <c r="AG14" i="1"/>
  <c r="AM14" i="1"/>
  <c r="AI14" i="1"/>
  <c r="AK14" i="1"/>
  <c r="AL14" i="1"/>
  <c r="AH14" i="1"/>
  <c r="AI133" i="1"/>
  <c r="AG133" i="1"/>
  <c r="AL133" i="1"/>
  <c r="AJ133" i="1"/>
  <c r="AH133" i="1"/>
  <c r="AK133" i="1"/>
  <c r="AM133" i="1"/>
  <c r="AN133" i="1"/>
  <c r="AG64" i="1"/>
  <c r="AL64" i="1"/>
  <c r="AH64" i="1"/>
  <c r="AM64" i="1"/>
  <c r="AN64" i="1"/>
  <c r="AI64" i="1"/>
  <c r="AJ64" i="1"/>
  <c r="AK64" i="1"/>
  <c r="AG324" i="1"/>
  <c r="AM324" i="1"/>
  <c r="AN324" i="1"/>
  <c r="AI324" i="1"/>
  <c r="AJ324" i="1"/>
  <c r="AH324" i="1"/>
  <c r="AK324" i="1"/>
  <c r="AL324" i="1"/>
  <c r="AK224" i="1"/>
  <c r="AN224" i="1"/>
  <c r="AG224" i="1"/>
  <c r="AI224" i="1"/>
  <c r="AJ224" i="1"/>
  <c r="AH224" i="1"/>
  <c r="AL224" i="1"/>
  <c r="AM224" i="1"/>
  <c r="AG57" i="1"/>
  <c r="AL57" i="1"/>
  <c r="AH57" i="1"/>
  <c r="AK57" i="1"/>
  <c r="AN57" i="1"/>
  <c r="AM57" i="1"/>
  <c r="AJ57" i="1"/>
  <c r="AI57" i="1"/>
  <c r="N113" i="4"/>
  <c r="N185" i="4"/>
  <c r="N305" i="4"/>
  <c r="AE307" i="1" s="1"/>
  <c r="N353" i="4"/>
  <c r="N401" i="4"/>
  <c r="N497" i="4"/>
  <c r="N569" i="4"/>
  <c r="N593" i="4"/>
  <c r="AE595" i="1" s="1"/>
  <c r="N713" i="4"/>
  <c r="N737" i="4"/>
  <c r="N833" i="4"/>
  <c r="AE835" i="1" s="1"/>
  <c r="N857" i="4"/>
  <c r="AE859" i="1" s="1"/>
  <c r="N929" i="4"/>
  <c r="AE931" i="1" s="1"/>
  <c r="N953" i="4"/>
  <c r="AE955" i="1" s="1"/>
  <c r="N977" i="4"/>
  <c r="N1001" i="4"/>
  <c r="N1025" i="4"/>
  <c r="N1049" i="4"/>
  <c r="AE1051" i="1" s="1"/>
  <c r="N1145" i="4"/>
  <c r="N1217" i="4"/>
  <c r="AE1219" i="1" s="1"/>
  <c r="N1241" i="4"/>
  <c r="N1289" i="4"/>
  <c r="AE1291" i="1" s="1"/>
  <c r="M1291" i="4"/>
  <c r="AD1293" i="1" s="1"/>
  <c r="O1275" i="4"/>
  <c r="AE1277" i="1" s="1"/>
  <c r="AS1273" i="1"/>
  <c r="AQ1273" i="1"/>
  <c r="AU1273" i="1"/>
  <c r="AO1273" i="1"/>
  <c r="AS1249" i="1"/>
  <c r="AQ1249" i="1"/>
  <c r="AO1249" i="1"/>
  <c r="AU1249" i="1"/>
  <c r="N1243" i="4"/>
  <c r="N1227" i="4"/>
  <c r="AJ1217" i="1"/>
  <c r="AL1217" i="1"/>
  <c r="AI1217" i="1"/>
  <c r="AK1217" i="1"/>
  <c r="AH1217" i="1"/>
  <c r="AG1217" i="1"/>
  <c r="AM1217" i="1"/>
  <c r="AN1217" i="1"/>
  <c r="AL1213" i="1"/>
  <c r="AK1213" i="1"/>
  <c r="AI1213" i="1"/>
  <c r="AJ1213" i="1"/>
  <c r="AN1213" i="1"/>
  <c r="AG1213" i="1"/>
  <c r="AM1213" i="1"/>
  <c r="AH1213" i="1"/>
  <c r="AL1209" i="1"/>
  <c r="AK1209" i="1"/>
  <c r="AI1209" i="1"/>
  <c r="AJ1209" i="1"/>
  <c r="AN1209" i="1"/>
  <c r="AG1209" i="1"/>
  <c r="AM1209" i="1"/>
  <c r="AH1209" i="1"/>
  <c r="AS1173" i="1"/>
  <c r="AQ1173" i="1"/>
  <c r="AU1173" i="1"/>
  <c r="AO1173" i="1"/>
  <c r="AU1169" i="1"/>
  <c r="AQ1169" i="1"/>
  <c r="AT1169" i="1"/>
  <c r="AP1169" i="1"/>
  <c r="AS1169" i="1"/>
  <c r="AR1169" i="1"/>
  <c r="AO1169" i="1"/>
  <c r="AV1169" i="1"/>
  <c r="AE1161" i="1"/>
  <c r="AE1101" i="1"/>
  <c r="AV1097" i="1"/>
  <c r="AR1097" i="1"/>
  <c r="AV1093" i="1"/>
  <c r="AR1093" i="1"/>
  <c r="AE1089" i="1"/>
  <c r="M1075" i="4"/>
  <c r="AD1077" i="1" s="1"/>
  <c r="O1059" i="4"/>
  <c r="M931" i="4"/>
  <c r="AD933" i="1" s="1"/>
  <c r="AV929" i="1"/>
  <c r="AR929" i="1"/>
  <c r="AV925" i="1"/>
  <c r="AR925" i="1"/>
  <c r="AV921" i="1"/>
  <c r="AR921" i="1"/>
  <c r="AE909" i="1"/>
  <c r="AV905" i="1"/>
  <c r="AR905" i="1"/>
  <c r="AV901" i="1"/>
  <c r="AR901" i="1"/>
  <c r="AV897" i="1"/>
  <c r="AR897" i="1"/>
  <c r="AE885" i="1"/>
  <c r="AV877" i="1"/>
  <c r="AR877" i="1"/>
  <c r="AK873" i="1"/>
  <c r="AM873" i="1"/>
  <c r="AG873" i="1"/>
  <c r="AI873" i="1"/>
  <c r="AL873" i="1"/>
  <c r="AN873" i="1"/>
  <c r="AH873" i="1"/>
  <c r="AJ873" i="1"/>
  <c r="O723" i="4"/>
  <c r="N719" i="4"/>
  <c r="O555" i="4"/>
  <c r="AE557" i="1" s="1"/>
  <c r="O531" i="4"/>
  <c r="N195" i="4"/>
  <c r="N243" i="4"/>
  <c r="N315" i="4"/>
  <c r="N363" i="4"/>
  <c r="N435" i="4"/>
  <c r="N459" i="4"/>
  <c r="AE461" i="1" s="1"/>
  <c r="N531" i="4"/>
  <c r="N555" i="4"/>
  <c r="N603" i="4"/>
  <c r="N699" i="4"/>
  <c r="N819" i="4"/>
  <c r="N867" i="4"/>
  <c r="N891" i="4"/>
  <c r="N915" i="4"/>
  <c r="N1011" i="4"/>
  <c r="N1083" i="4"/>
  <c r="N1107" i="4"/>
  <c r="N1179" i="4"/>
  <c r="N1203" i="4"/>
  <c r="N1251" i="4"/>
  <c r="N1275" i="4"/>
  <c r="N1299" i="4"/>
  <c r="N123" i="4"/>
  <c r="N267" i="4"/>
  <c r="N411" i="4"/>
  <c r="N483" i="4"/>
  <c r="N507" i="4"/>
  <c r="N579" i="4"/>
  <c r="N723" i="4"/>
  <c r="N771" i="4"/>
  <c r="N843" i="4"/>
  <c r="N939" i="4"/>
  <c r="N987" i="4"/>
  <c r="N1059" i="4"/>
  <c r="N291" i="4"/>
  <c r="N171" i="4"/>
  <c r="N219" i="4"/>
  <c r="N339" i="4"/>
  <c r="N387" i="4"/>
  <c r="AP1067" i="1"/>
  <c r="AU1067" i="1"/>
  <c r="AS1071" i="1"/>
  <c r="G1" i="6"/>
  <c r="AN349" i="1"/>
  <c r="AM349" i="1"/>
  <c r="AJ349" i="1"/>
  <c r="AI349" i="1"/>
  <c r="AK349" i="1"/>
  <c r="AL349" i="1"/>
  <c r="AG349" i="1"/>
  <c r="AH349" i="1"/>
  <c r="AM132" i="1"/>
  <c r="AK132" i="1"/>
  <c r="AI132" i="1"/>
  <c r="AG132" i="1"/>
  <c r="AH132" i="1"/>
  <c r="AJ132" i="1"/>
  <c r="AL132" i="1"/>
  <c r="AN132" i="1"/>
  <c r="AG65" i="1"/>
  <c r="AM65" i="1"/>
  <c r="AN65" i="1"/>
  <c r="AL65" i="1"/>
  <c r="AK65" i="1"/>
  <c r="AH65" i="1"/>
  <c r="AJ65" i="1"/>
  <c r="AI65" i="1"/>
  <c r="O267" i="4"/>
  <c r="AE269" i="1" s="1"/>
  <c r="O291" i="4"/>
  <c r="AE293" i="1" s="1"/>
  <c r="O411" i="4"/>
  <c r="AE413" i="1" s="1"/>
  <c r="O483" i="4"/>
  <c r="O579" i="4"/>
  <c r="AE581" i="1" s="1"/>
  <c r="O843" i="4"/>
  <c r="AE845" i="1" s="1"/>
  <c r="O939" i="4"/>
  <c r="AE941" i="1" s="1"/>
  <c r="O1131" i="4"/>
  <c r="AE1133" i="1" s="1"/>
  <c r="O1155" i="4"/>
  <c r="AE1157" i="1" s="1"/>
  <c r="O1227" i="4"/>
  <c r="O243" i="4"/>
  <c r="AE245" i="1" s="1"/>
  <c r="O387" i="4"/>
  <c r="AE389" i="1" s="1"/>
  <c r="O675" i="4"/>
  <c r="AE677" i="1" s="1"/>
  <c r="O747" i="4"/>
  <c r="O963" i="4"/>
  <c r="O1035" i="4"/>
  <c r="AE1037" i="1" s="1"/>
  <c r="O171" i="4"/>
  <c r="AE173" i="1" s="1"/>
  <c r="O219" i="4"/>
  <c r="AE221" i="1" s="1"/>
  <c r="O315" i="4"/>
  <c r="AE317" i="1" s="1"/>
  <c r="O339" i="4"/>
  <c r="O27" i="4"/>
  <c r="AE29" i="1" s="1"/>
  <c r="O75" i="4"/>
  <c r="AE77" i="1" s="1"/>
  <c r="O147" i="4"/>
  <c r="AE149" i="1" s="1"/>
  <c r="O123" i="4"/>
  <c r="AE125" i="1" s="1"/>
  <c r="O195" i="4"/>
  <c r="O363" i="4"/>
  <c r="AE365" i="1" s="1"/>
  <c r="O435" i="4"/>
  <c r="AE437" i="1" s="1"/>
  <c r="N119" i="4"/>
  <c r="N191" i="4"/>
  <c r="N287" i="4"/>
  <c r="N335" i="4"/>
  <c r="N359" i="4"/>
  <c r="N431" i="4"/>
  <c r="N455" i="4"/>
  <c r="N503" i="4"/>
  <c r="AE505" i="1" s="1"/>
  <c r="N551" i="4"/>
  <c r="AE553" i="1" s="1"/>
  <c r="N695" i="4"/>
  <c r="N767" i="4"/>
  <c r="AE769" i="1" s="1"/>
  <c r="N815" i="4"/>
  <c r="AE817" i="1" s="1"/>
  <c r="N911" i="4"/>
  <c r="AE913" i="1" s="1"/>
  <c r="N983" i="4"/>
  <c r="N1007" i="4"/>
  <c r="N1079" i="4"/>
  <c r="N1103" i="4"/>
  <c r="N1127" i="4"/>
  <c r="AE1129" i="1" s="1"/>
  <c r="N1151" i="4"/>
  <c r="N1175" i="4"/>
  <c r="N1199" i="4"/>
  <c r="AE1201" i="1" s="1"/>
  <c r="N1223" i="4"/>
  <c r="AE1225" i="1" s="1"/>
  <c r="N1295" i="4"/>
  <c r="AE1297" i="1" s="1"/>
  <c r="N263" i="4"/>
  <c r="N383" i="4"/>
  <c r="N407" i="4"/>
  <c r="N479" i="4"/>
  <c r="N575" i="4"/>
  <c r="AE577" i="1" s="1"/>
  <c r="N671" i="4"/>
  <c r="N743" i="4"/>
  <c r="N839" i="4"/>
  <c r="N887" i="4"/>
  <c r="AE889" i="1" s="1"/>
  <c r="N959" i="4"/>
  <c r="AE961" i="1" s="1"/>
  <c r="N1031" i="4"/>
  <c r="N1055" i="4"/>
  <c r="N143" i="4"/>
  <c r="AE145" i="1" s="1"/>
  <c r="N215" i="4"/>
  <c r="AE217" i="1" s="1"/>
  <c r="N239" i="4"/>
  <c r="N311" i="4"/>
  <c r="N23" i="4"/>
  <c r="N47" i="4"/>
  <c r="N167" i="4"/>
  <c r="M68" i="4"/>
  <c r="AD70" i="1" s="1"/>
  <c r="M20" i="4"/>
  <c r="AD22" i="1" s="1"/>
  <c r="M92" i="4"/>
  <c r="AD94" i="1" s="1"/>
  <c r="M428" i="4"/>
  <c r="AD430" i="1" s="1"/>
  <c r="M500" i="4"/>
  <c r="AD502" i="1" s="1"/>
  <c r="M116" i="4"/>
  <c r="AD118" i="1" s="1"/>
  <c r="M284" i="4"/>
  <c r="AD286" i="1" s="1"/>
  <c r="M380" i="4"/>
  <c r="AD382" i="1" s="1"/>
  <c r="M452" i="4"/>
  <c r="AD454" i="1" s="1"/>
  <c r="M476" i="4"/>
  <c r="AD478" i="1" s="1"/>
  <c r="M548" i="4"/>
  <c r="AD550" i="1" s="1"/>
  <c r="M572" i="4"/>
  <c r="AD574" i="1" s="1"/>
  <c r="M668" i="4"/>
  <c r="AD670" i="1" s="1"/>
  <c r="M716" i="4"/>
  <c r="AD718" i="1" s="1"/>
  <c r="M812" i="4"/>
  <c r="AD814" i="1" s="1"/>
  <c r="M836" i="4"/>
  <c r="AD838" i="1" s="1"/>
  <c r="M884" i="4"/>
  <c r="AD886" i="1" s="1"/>
  <c r="M908" i="4"/>
  <c r="AD910" i="1" s="1"/>
  <c r="M932" i="4"/>
  <c r="AD934" i="1" s="1"/>
  <c r="M1028" i="4"/>
  <c r="AD1030" i="1" s="1"/>
  <c r="M1100" i="4"/>
  <c r="AD1102" i="1" s="1"/>
  <c r="M1124" i="4"/>
  <c r="AD1126" i="1" s="1"/>
  <c r="M1196" i="4"/>
  <c r="AD1198" i="1" s="1"/>
  <c r="M1220" i="4"/>
  <c r="AD1222" i="1" s="1"/>
  <c r="M1244" i="4"/>
  <c r="AD1246" i="1" s="1"/>
  <c r="M1268" i="4"/>
  <c r="AD1270" i="1" s="1"/>
  <c r="M1292" i="4"/>
  <c r="AD1294" i="1" s="1"/>
  <c r="M164" i="4"/>
  <c r="AD166" i="1" s="1"/>
  <c r="AJ1287" i="1"/>
  <c r="AH1287" i="1"/>
  <c r="AM1287" i="1"/>
  <c r="AG1287" i="1"/>
  <c r="AI1287" i="1"/>
  <c r="AL1287" i="1"/>
  <c r="AN1287" i="1"/>
  <c r="AK1287" i="1"/>
  <c r="AJ1279" i="1"/>
  <c r="AH1279" i="1"/>
  <c r="AM1279" i="1"/>
  <c r="AG1279" i="1"/>
  <c r="AI1279" i="1"/>
  <c r="AL1279" i="1"/>
  <c r="AN1279" i="1"/>
  <c r="AK1279" i="1"/>
  <c r="AU1263" i="1"/>
  <c r="AQ1263" i="1"/>
  <c r="AT1263" i="1"/>
  <c r="AP1263" i="1"/>
  <c r="AO1263" i="1"/>
  <c r="AV1263" i="1"/>
  <c r="AS1263" i="1"/>
  <c r="AR1263" i="1"/>
  <c r="AU1259" i="1"/>
  <c r="AQ1259" i="1"/>
  <c r="AT1259" i="1"/>
  <c r="AP1259" i="1"/>
  <c r="AS1259" i="1"/>
  <c r="AO1259" i="1"/>
  <c r="AR1259" i="1"/>
  <c r="AV1259" i="1"/>
  <c r="AU1255" i="1"/>
  <c r="AQ1255" i="1"/>
  <c r="AT1255" i="1"/>
  <c r="AP1255" i="1"/>
  <c r="AS1255" i="1"/>
  <c r="AV1255" i="1"/>
  <c r="AO1255" i="1"/>
  <c r="AR1255" i="1"/>
  <c r="AS1251" i="1"/>
  <c r="AQ1251" i="1"/>
  <c r="AO1251" i="1"/>
  <c r="AU1251" i="1"/>
  <c r="AE1215" i="1"/>
  <c r="AI1207" i="1"/>
  <c r="AJ1207" i="1"/>
  <c r="AL1207" i="1"/>
  <c r="AK1207" i="1"/>
  <c r="AN1207" i="1"/>
  <c r="AG1207" i="1"/>
  <c r="AM1207" i="1"/>
  <c r="AH1207" i="1"/>
  <c r="AJ1203" i="1"/>
  <c r="AL1203" i="1"/>
  <c r="AN1203" i="1"/>
  <c r="AH1203" i="1"/>
  <c r="AI1191" i="1"/>
  <c r="AJ1191" i="1"/>
  <c r="AL1191" i="1"/>
  <c r="AG1191" i="1"/>
  <c r="AK1191" i="1"/>
  <c r="AN1191" i="1"/>
  <c r="AM1191" i="1"/>
  <c r="AH1191" i="1"/>
  <c r="AE1187" i="1"/>
  <c r="AH1119" i="1"/>
  <c r="AN1119" i="1"/>
  <c r="AK1119" i="1"/>
  <c r="AM1119" i="1"/>
  <c r="AI1119" i="1"/>
  <c r="AJ1119" i="1"/>
  <c r="AL1119" i="1"/>
  <c r="AG1119" i="1"/>
  <c r="AE1115" i="1"/>
  <c r="AJ1095" i="1"/>
  <c r="AH1095" i="1"/>
  <c r="AM1095" i="1"/>
  <c r="AK1095" i="1"/>
  <c r="AL1095" i="1"/>
  <c r="AG1095" i="1"/>
  <c r="AN1095" i="1"/>
  <c r="AI1095" i="1"/>
  <c r="AJ1091" i="1"/>
  <c r="AH1091" i="1"/>
  <c r="AM1091" i="1"/>
  <c r="AK1091" i="1"/>
  <c r="AL1091" i="1"/>
  <c r="AG1091" i="1"/>
  <c r="AN1091" i="1"/>
  <c r="AI1091" i="1"/>
  <c r="AI1007" i="1"/>
  <c r="AK1007" i="1"/>
  <c r="AG1007" i="1"/>
  <c r="AM1007" i="1"/>
  <c r="AV975" i="1"/>
  <c r="AR975" i="1"/>
  <c r="AV971" i="1"/>
  <c r="AR971" i="1"/>
  <c r="AI951" i="1"/>
  <c r="AJ951" i="1"/>
  <c r="AL951" i="1"/>
  <c r="AG951" i="1"/>
  <c r="AN951" i="1"/>
  <c r="AK951" i="1"/>
  <c r="AM951" i="1"/>
  <c r="AH951" i="1"/>
  <c r="AI947" i="1"/>
  <c r="AJ947" i="1"/>
  <c r="AL947" i="1"/>
  <c r="AG947" i="1"/>
  <c r="AN947" i="1"/>
  <c r="AK947" i="1"/>
  <c r="AM947" i="1"/>
  <c r="AH947" i="1"/>
  <c r="AI943" i="1"/>
  <c r="AJ943" i="1"/>
  <c r="AL943" i="1"/>
  <c r="AG943" i="1"/>
  <c r="AN943" i="1"/>
  <c r="AK943" i="1"/>
  <c r="AM943" i="1"/>
  <c r="AH943" i="1"/>
  <c r="AI891" i="1"/>
  <c r="AK891" i="1"/>
  <c r="AM891" i="1"/>
  <c r="AG891" i="1"/>
  <c r="AE803" i="1"/>
  <c r="AE787" i="1"/>
  <c r="AV759" i="1"/>
  <c r="AR759" i="1"/>
  <c r="AV755" i="1"/>
  <c r="AR755" i="1"/>
  <c r="AL735" i="1"/>
  <c r="AN735" i="1"/>
  <c r="AH735" i="1"/>
  <c r="AJ735" i="1"/>
  <c r="AK735" i="1"/>
  <c r="AM735" i="1"/>
  <c r="AG735" i="1"/>
  <c r="AI735" i="1"/>
  <c r="AH731" i="1"/>
  <c r="AJ731" i="1"/>
  <c r="AK731" i="1"/>
  <c r="AM731" i="1"/>
  <c r="AN731" i="1"/>
  <c r="AI731" i="1"/>
  <c r="AL731" i="1"/>
  <c r="AG731" i="1"/>
  <c r="AE687" i="1"/>
  <c r="AE539" i="1"/>
  <c r="AI531" i="1"/>
  <c r="AK531" i="1"/>
  <c r="AG531" i="1"/>
  <c r="AM531" i="1"/>
  <c r="AV519" i="1"/>
  <c r="AR519" i="1"/>
  <c r="AV515" i="1"/>
  <c r="AR515" i="1"/>
  <c r="AV511" i="1"/>
  <c r="AR511" i="1"/>
  <c r="AE495" i="1"/>
  <c r="AH487" i="1"/>
  <c r="AG487" i="1"/>
  <c r="AN487" i="1"/>
  <c r="AK487" i="1"/>
  <c r="AI487" i="1"/>
  <c r="AJ487" i="1"/>
  <c r="AL487" i="1"/>
  <c r="AM487" i="1"/>
  <c r="AI483" i="1"/>
  <c r="AM483" i="1"/>
  <c r="AG483" i="1"/>
  <c r="AK483" i="1"/>
  <c r="AH471" i="1"/>
  <c r="AG471" i="1"/>
  <c r="AN471" i="1"/>
  <c r="AK471" i="1"/>
  <c r="AI471" i="1"/>
  <c r="AJ471" i="1"/>
  <c r="AL471" i="1"/>
  <c r="AM471" i="1"/>
  <c r="AE467" i="1"/>
  <c r="AH423" i="1"/>
  <c r="AG423" i="1"/>
  <c r="AN423" i="1"/>
  <c r="AK423" i="1"/>
  <c r="AI423" i="1"/>
  <c r="AJ423" i="1"/>
  <c r="AL423" i="1"/>
  <c r="AM423" i="1"/>
  <c r="AI419" i="1"/>
  <c r="AJ419" i="1"/>
  <c r="AN419" i="1"/>
  <c r="AM419" i="1"/>
  <c r="AL419" i="1"/>
  <c r="AG419" i="1"/>
  <c r="AH419" i="1"/>
  <c r="AK419" i="1"/>
  <c r="AN415" i="1"/>
  <c r="AK415" i="1"/>
  <c r="AL415" i="1"/>
  <c r="AG415" i="1"/>
  <c r="AH415" i="1"/>
  <c r="AJ415" i="1"/>
  <c r="AI415" i="1"/>
  <c r="AM415" i="1"/>
  <c r="AL411" i="1"/>
  <c r="AH411" i="1"/>
  <c r="AN411" i="1"/>
  <c r="AJ411" i="1"/>
  <c r="AH407" i="1"/>
  <c r="AN407" i="1"/>
  <c r="AJ407" i="1"/>
  <c r="AL407" i="1"/>
  <c r="O401" i="4"/>
  <c r="AE403" i="1" s="1"/>
  <c r="O389" i="4"/>
  <c r="AN335" i="1"/>
  <c r="AJ335" i="1"/>
  <c r="AL335" i="1"/>
  <c r="AH335" i="1"/>
  <c r="AE155" i="1"/>
  <c r="AH147" i="1"/>
  <c r="AJ147" i="1"/>
  <c r="AL147" i="1"/>
  <c r="AN147" i="1"/>
  <c r="O125" i="4"/>
  <c r="AE127" i="1" s="1"/>
  <c r="N67" i="4"/>
  <c r="AJ13" i="1"/>
  <c r="AN13" i="1"/>
  <c r="AG13" i="1"/>
  <c r="AL13" i="1"/>
  <c r="AI13" i="1"/>
  <c r="AH13" i="1"/>
  <c r="AM13" i="1"/>
  <c r="AK13" i="1"/>
  <c r="AL278" i="1"/>
  <c r="AM278" i="1"/>
  <c r="AN278" i="1"/>
  <c r="AK278" i="1"/>
  <c r="AI278" i="1"/>
  <c r="AG278" i="1"/>
  <c r="AH278" i="1"/>
  <c r="AJ278" i="1"/>
  <c r="AN212" i="1"/>
  <c r="AJ212" i="1"/>
  <c r="AH212" i="1"/>
  <c r="AL212" i="1"/>
  <c r="AG128" i="1"/>
  <c r="AL128" i="1"/>
  <c r="AH128" i="1"/>
  <c r="AI128" i="1"/>
  <c r="AJ128" i="1"/>
  <c r="AM128" i="1"/>
  <c r="AN128" i="1"/>
  <c r="AK128" i="1"/>
  <c r="O145" i="4"/>
  <c r="O361" i="4"/>
  <c r="AE363" i="1" s="1"/>
  <c r="O433" i="4"/>
  <c r="O529" i="4"/>
  <c r="O889" i="4"/>
  <c r="O1081" i="4"/>
  <c r="AE1083" i="1" s="1"/>
  <c r="O1105" i="4"/>
  <c r="N18" i="4"/>
  <c r="N138" i="4"/>
  <c r="N186" i="4"/>
  <c r="N330" i="4"/>
  <c r="N402" i="4"/>
  <c r="N426" i="4"/>
  <c r="N498" i="4"/>
  <c r="N522" i="4"/>
  <c r="N570" i="4"/>
  <c r="N666" i="4"/>
  <c r="N762" i="4"/>
  <c r="N834" i="4"/>
  <c r="N882" i="4"/>
  <c r="N978" i="4"/>
  <c r="N1050" i="4"/>
  <c r="N1074" i="4"/>
  <c r="N1146" i="4"/>
  <c r="N1170" i="4"/>
  <c r="N1218" i="4"/>
  <c r="N1242" i="4"/>
  <c r="N1266" i="4"/>
  <c r="N1290" i="4"/>
  <c r="N114" i="4"/>
  <c r="N282" i="4"/>
  <c r="N378" i="4"/>
  <c r="N450" i="4"/>
  <c r="N474" i="4"/>
  <c r="N546" i="4"/>
  <c r="N690" i="4"/>
  <c r="N738" i="4"/>
  <c r="N810" i="4"/>
  <c r="N906" i="4"/>
  <c r="N954" i="4"/>
  <c r="N1026" i="4"/>
  <c r="N1098" i="4"/>
  <c r="N1122" i="4"/>
  <c r="N90" i="4"/>
  <c r="N234" i="4"/>
  <c r="N306" i="4"/>
  <c r="N162" i="4"/>
  <c r="N42" i="4"/>
  <c r="N210" i="4"/>
  <c r="N258" i="4"/>
  <c r="N354" i="4"/>
  <c r="N594" i="4"/>
  <c r="N714" i="4"/>
  <c r="N858" i="4"/>
  <c r="N930" i="4"/>
  <c r="N1002" i="4"/>
  <c r="N1194" i="4"/>
  <c r="AN1282" i="1"/>
  <c r="AK1282" i="1"/>
  <c r="AJ1282" i="1"/>
  <c r="AH1282" i="1"/>
  <c r="AI1282" i="1"/>
  <c r="AL1282" i="1"/>
  <c r="AM1282" i="1"/>
  <c r="AG1282" i="1"/>
  <c r="AS1278" i="1"/>
  <c r="AQ1278" i="1"/>
  <c r="AO1278" i="1"/>
  <c r="AU1278" i="1"/>
  <c r="AS1230" i="1"/>
  <c r="AQ1230" i="1"/>
  <c r="AO1230" i="1"/>
  <c r="AU1230" i="1"/>
  <c r="AL1206" i="1"/>
  <c r="AH1206" i="1"/>
  <c r="AJ1206" i="1"/>
  <c r="AN1206" i="1"/>
  <c r="AE1202" i="1"/>
  <c r="AV1118" i="1"/>
  <c r="AR1118" i="1"/>
  <c r="AV1114" i="1"/>
  <c r="AR1114" i="1"/>
  <c r="AV1022" i="1"/>
  <c r="AR1022" i="1"/>
  <c r="AV1018" i="1"/>
  <c r="AR1018" i="1"/>
  <c r="M1004" i="4"/>
  <c r="AD1006" i="1" s="1"/>
  <c r="AN998" i="1"/>
  <c r="AL998" i="1"/>
  <c r="AJ998" i="1"/>
  <c r="AK998" i="1"/>
  <c r="AM998" i="1"/>
  <c r="AH998" i="1"/>
  <c r="AI998" i="1"/>
  <c r="AG998" i="1"/>
  <c r="AN994" i="1"/>
  <c r="AL994" i="1"/>
  <c r="AJ994" i="1"/>
  <c r="AK994" i="1"/>
  <c r="AM994" i="1"/>
  <c r="AH994" i="1"/>
  <c r="AI994" i="1"/>
  <c r="AG994" i="1"/>
  <c r="AK990" i="1"/>
  <c r="AM990" i="1"/>
  <c r="AI990" i="1"/>
  <c r="AG990" i="1"/>
  <c r="M956" i="4"/>
  <c r="AD958" i="1" s="1"/>
  <c r="AV950" i="1"/>
  <c r="AR950" i="1"/>
  <c r="AV946" i="1"/>
  <c r="AR946" i="1"/>
  <c r="AL922" i="1"/>
  <c r="AK922" i="1"/>
  <c r="AH922" i="1"/>
  <c r="AG922" i="1"/>
  <c r="AM922" i="1"/>
  <c r="AN922" i="1"/>
  <c r="AI922" i="1"/>
  <c r="AJ922" i="1"/>
  <c r="AG894" i="1"/>
  <c r="AM894" i="1"/>
  <c r="AI894" i="1"/>
  <c r="AK894" i="1"/>
  <c r="AJ878" i="1"/>
  <c r="AG878" i="1"/>
  <c r="AH878" i="1"/>
  <c r="AM878" i="1"/>
  <c r="AL878" i="1"/>
  <c r="AI878" i="1"/>
  <c r="AK878" i="1"/>
  <c r="AN878" i="1"/>
  <c r="AK874" i="1"/>
  <c r="AM874" i="1"/>
  <c r="AH874" i="1"/>
  <c r="AI874" i="1"/>
  <c r="AG874" i="1"/>
  <c r="AN874" i="1"/>
  <c r="AL874" i="1"/>
  <c r="AJ874" i="1"/>
  <c r="M864" i="4"/>
  <c r="AD866" i="1" s="1"/>
  <c r="AV830" i="1"/>
  <c r="AR830" i="1"/>
  <c r="AK806" i="1"/>
  <c r="AJ806" i="1"/>
  <c r="AM806" i="1"/>
  <c r="AL806" i="1"/>
  <c r="AN806" i="1"/>
  <c r="AH806" i="1"/>
  <c r="AI806" i="1"/>
  <c r="AG806" i="1"/>
  <c r="AK798" i="1"/>
  <c r="AN798" i="1"/>
  <c r="AJ798" i="1"/>
  <c r="AL798" i="1"/>
  <c r="AI798" i="1"/>
  <c r="AH798" i="1"/>
  <c r="AG798" i="1"/>
  <c r="AM798" i="1"/>
  <c r="AK790" i="1"/>
  <c r="AM790" i="1"/>
  <c r="AN790" i="1"/>
  <c r="AL790" i="1"/>
  <c r="AI790" i="1"/>
  <c r="AH790" i="1"/>
  <c r="AG790" i="1"/>
  <c r="AJ790" i="1"/>
  <c r="AK782" i="1"/>
  <c r="AM782" i="1"/>
  <c r="AN782" i="1"/>
  <c r="AL782" i="1"/>
  <c r="AI782" i="1"/>
  <c r="AH782" i="1"/>
  <c r="AG782" i="1"/>
  <c r="AJ782" i="1"/>
  <c r="AV778" i="1"/>
  <c r="AR778" i="1"/>
  <c r="M740" i="4"/>
  <c r="AD742" i="1" s="1"/>
  <c r="O696" i="4"/>
  <c r="AE698" i="1" s="1"/>
  <c r="AV686" i="1"/>
  <c r="AR686" i="1"/>
  <c r="AK562" i="1"/>
  <c r="AN562" i="1"/>
  <c r="AH562" i="1"/>
  <c r="AJ562" i="1"/>
  <c r="AG562" i="1"/>
  <c r="AM562" i="1"/>
  <c r="AL562" i="1"/>
  <c r="AI562" i="1"/>
  <c r="AK542" i="1"/>
  <c r="AN542" i="1"/>
  <c r="AM542" i="1"/>
  <c r="AL542" i="1"/>
  <c r="AI542" i="1"/>
  <c r="AH542" i="1"/>
  <c r="AJ542" i="1"/>
  <c r="AG542" i="1"/>
  <c r="AK534" i="1"/>
  <c r="AM534" i="1"/>
  <c r="AI534" i="1"/>
  <c r="AG534" i="1"/>
  <c r="O528" i="4"/>
  <c r="AE530" i="1" s="1"/>
  <c r="M504" i="4"/>
  <c r="AD506" i="1" s="1"/>
  <c r="AK442" i="1"/>
  <c r="AM442" i="1"/>
  <c r="AH442" i="1"/>
  <c r="AG442" i="1"/>
  <c r="AJ442" i="1"/>
  <c r="AN442" i="1"/>
  <c r="AL442" i="1"/>
  <c r="AI442" i="1"/>
  <c r="AK422" i="1"/>
  <c r="AM422" i="1"/>
  <c r="AN422" i="1"/>
  <c r="AL422" i="1"/>
  <c r="AI422" i="1"/>
  <c r="AH422" i="1"/>
  <c r="AG422" i="1"/>
  <c r="AJ422" i="1"/>
  <c r="O240" i="4"/>
  <c r="AE242" i="1" s="1"/>
  <c r="O192" i="4"/>
  <c r="AE194" i="1" s="1"/>
  <c r="O144" i="4"/>
  <c r="AE146" i="1" s="1"/>
  <c r="O48" i="4"/>
  <c r="AE50" i="1" s="1"/>
  <c r="O24" i="4"/>
  <c r="AE26" i="1" s="1"/>
  <c r="AG104" i="1"/>
  <c r="AL104" i="1"/>
  <c r="AH104" i="1"/>
  <c r="AI104" i="1"/>
  <c r="AJ104" i="1"/>
  <c r="AN104" i="1"/>
  <c r="AK104" i="1"/>
  <c r="AM104" i="1"/>
  <c r="O70" i="4"/>
  <c r="AE72" i="1" s="1"/>
  <c r="N66" i="4"/>
  <c r="AG356" i="1"/>
  <c r="AM356" i="1"/>
  <c r="AI356" i="1"/>
  <c r="AK356" i="1"/>
  <c r="AE1293" i="1"/>
  <c r="AE1289" i="1"/>
  <c r="AU1285" i="1"/>
  <c r="AQ1285" i="1"/>
  <c r="AT1285" i="1"/>
  <c r="AP1285" i="1"/>
  <c r="AS1285" i="1"/>
  <c r="AO1285" i="1"/>
  <c r="AR1285" i="1"/>
  <c r="AV1285" i="1"/>
  <c r="AU1281" i="1"/>
  <c r="AQ1281" i="1"/>
  <c r="AT1281" i="1"/>
  <c r="AP1281" i="1"/>
  <c r="AO1281" i="1"/>
  <c r="AR1281" i="1"/>
  <c r="AS1281" i="1"/>
  <c r="AV1281" i="1"/>
  <c r="AE1265" i="1"/>
  <c r="AL1257" i="1"/>
  <c r="AN1257" i="1"/>
  <c r="AI1257" i="1"/>
  <c r="AG1257" i="1"/>
  <c r="AK1257" i="1"/>
  <c r="AJ1257" i="1"/>
  <c r="AM1257" i="1"/>
  <c r="AH1257" i="1"/>
  <c r="AS1245" i="1"/>
  <c r="AQ1245" i="1"/>
  <c r="AO1245" i="1"/>
  <c r="AU1245" i="1"/>
  <c r="AU1241" i="1"/>
  <c r="AQ1241" i="1"/>
  <c r="AT1241" i="1"/>
  <c r="AP1241" i="1"/>
  <c r="AO1241" i="1"/>
  <c r="AR1241" i="1"/>
  <c r="AS1241" i="1"/>
  <c r="AV1241" i="1"/>
  <c r="AJ1233" i="1"/>
  <c r="AG1233" i="1"/>
  <c r="AI1233" i="1"/>
  <c r="AL1233" i="1"/>
  <c r="AH1233" i="1"/>
  <c r="AK1233" i="1"/>
  <c r="AM1233" i="1"/>
  <c r="AN1233" i="1"/>
  <c r="AE1221" i="1"/>
  <c r="O1203" i="4"/>
  <c r="AE1205" i="1" s="1"/>
  <c r="AL1193" i="1"/>
  <c r="AG1193" i="1"/>
  <c r="AI1193" i="1"/>
  <c r="AJ1193" i="1"/>
  <c r="AK1193" i="1"/>
  <c r="AN1193" i="1"/>
  <c r="AM1193" i="1"/>
  <c r="AH1193" i="1"/>
  <c r="AL1185" i="1"/>
  <c r="AG1185" i="1"/>
  <c r="AI1185" i="1"/>
  <c r="AJ1185" i="1"/>
  <c r="AK1185" i="1"/>
  <c r="AN1185" i="1"/>
  <c r="AM1185" i="1"/>
  <c r="AH1185" i="1"/>
  <c r="AS1177" i="1"/>
  <c r="AQ1177" i="1"/>
  <c r="AO1177" i="1"/>
  <c r="AU1177" i="1"/>
  <c r="N1147" i="4"/>
  <c r="AK1145" i="1"/>
  <c r="AN1145" i="1"/>
  <c r="AH1145" i="1"/>
  <c r="AI1145" i="1"/>
  <c r="AM1145" i="1"/>
  <c r="AJ1145" i="1"/>
  <c r="AL1145" i="1"/>
  <c r="AG1145" i="1"/>
  <c r="AK1141" i="1"/>
  <c r="AN1141" i="1"/>
  <c r="AH1141" i="1"/>
  <c r="AI1141" i="1"/>
  <c r="AM1141" i="1"/>
  <c r="AJ1141" i="1"/>
  <c r="AL1141" i="1"/>
  <c r="AG1141" i="1"/>
  <c r="N1123" i="4"/>
  <c r="AK1121" i="1"/>
  <c r="AM1121" i="1"/>
  <c r="AH1121" i="1"/>
  <c r="AN1121" i="1"/>
  <c r="AI1121" i="1"/>
  <c r="AJ1121" i="1"/>
  <c r="AL1121" i="1"/>
  <c r="AG1121" i="1"/>
  <c r="AK1117" i="1"/>
  <c r="AM1117" i="1"/>
  <c r="AH1117" i="1"/>
  <c r="AN1117" i="1"/>
  <c r="AI1117" i="1"/>
  <c r="AJ1117" i="1"/>
  <c r="AL1117" i="1"/>
  <c r="AG1117" i="1"/>
  <c r="AK1113" i="1"/>
  <c r="AM1113" i="1"/>
  <c r="AH1113" i="1"/>
  <c r="AN1113" i="1"/>
  <c r="AI1113" i="1"/>
  <c r="AJ1113" i="1"/>
  <c r="AL1113" i="1"/>
  <c r="AG1113" i="1"/>
  <c r="AE1105" i="1"/>
  <c r="AM1073" i="1"/>
  <c r="AH1073" i="1"/>
  <c r="AI1073" i="1"/>
  <c r="AL1073" i="1"/>
  <c r="AJ1073" i="1"/>
  <c r="AG1073" i="1"/>
  <c r="AN1073" i="1"/>
  <c r="AK1073" i="1"/>
  <c r="AV1069" i="1"/>
  <c r="AR1069" i="1"/>
  <c r="AE1053" i="1"/>
  <c r="AN1049" i="1"/>
  <c r="AL1049" i="1"/>
  <c r="AI1049" i="1"/>
  <c r="AJ1049" i="1"/>
  <c r="AG1049" i="1"/>
  <c r="AH1049" i="1"/>
  <c r="AK1049" i="1"/>
  <c r="AM1049" i="1"/>
  <c r="AN1045" i="1"/>
  <c r="AL1045" i="1"/>
  <c r="AI1045" i="1"/>
  <c r="AJ1045" i="1"/>
  <c r="AG1045" i="1"/>
  <c r="AH1045" i="1"/>
  <c r="AM1045" i="1"/>
  <c r="AK1045" i="1"/>
  <c r="AL1041" i="1"/>
  <c r="AN1041" i="1"/>
  <c r="AH1041" i="1"/>
  <c r="AJ1041" i="1"/>
  <c r="AI1041" i="1"/>
  <c r="AG1041" i="1"/>
  <c r="AM1041" i="1"/>
  <c r="AK1041" i="1"/>
  <c r="O1011" i="4"/>
  <c r="AE1013" i="1" s="1"/>
  <c r="O987" i="4"/>
  <c r="AE989" i="1" s="1"/>
  <c r="N963" i="4"/>
  <c r="N935" i="4"/>
  <c r="O819" i="4"/>
  <c r="O771" i="4"/>
  <c r="AE773" i="1" s="1"/>
  <c r="N747" i="4"/>
  <c r="AE741" i="1"/>
  <c r="AK733" i="1"/>
  <c r="AM733" i="1"/>
  <c r="AG733" i="1"/>
  <c r="AI733" i="1"/>
  <c r="AL733" i="1"/>
  <c r="AN733" i="1"/>
  <c r="AH733" i="1"/>
  <c r="AJ733" i="1"/>
  <c r="AK729" i="1"/>
  <c r="AM729" i="1"/>
  <c r="AG729" i="1"/>
  <c r="AI729" i="1"/>
  <c r="AL729" i="1"/>
  <c r="AN729" i="1"/>
  <c r="AH729" i="1"/>
  <c r="AJ729" i="1"/>
  <c r="M595" i="4"/>
  <c r="AD597" i="1" s="1"/>
  <c r="AV593" i="1"/>
  <c r="AR593" i="1"/>
  <c r="AK585" i="1"/>
  <c r="AM585" i="1"/>
  <c r="AG585" i="1"/>
  <c r="AI585" i="1"/>
  <c r="AL585" i="1"/>
  <c r="AN585" i="1"/>
  <c r="AH585" i="1"/>
  <c r="AJ585" i="1"/>
  <c r="N571" i="4"/>
  <c r="AV569" i="1"/>
  <c r="AR569" i="1"/>
  <c r="AV565" i="1"/>
  <c r="AR565" i="1"/>
  <c r="AV561" i="1"/>
  <c r="AR561" i="1"/>
  <c r="AE549" i="1"/>
  <c r="AV541" i="1"/>
  <c r="AR541" i="1"/>
  <c r="AV537" i="1"/>
  <c r="AR537" i="1"/>
  <c r="O507" i="4"/>
  <c r="AE509" i="1" s="1"/>
  <c r="AE477" i="1"/>
  <c r="AV473" i="1"/>
  <c r="AR473" i="1"/>
  <c r="AV469" i="1"/>
  <c r="AR469" i="1"/>
  <c r="AE165" i="1"/>
  <c r="AN295" i="1"/>
  <c r="AL295" i="1"/>
  <c r="AK295" i="1"/>
  <c r="AH295" i="1"/>
  <c r="AG295" i="1"/>
  <c r="AJ295" i="1"/>
  <c r="AI295" i="1"/>
  <c r="AM295" i="1"/>
  <c r="AE457" i="1"/>
  <c r="AE453" i="1"/>
  <c r="AE433" i="1"/>
  <c r="AE409" i="1"/>
  <c r="AE405" i="1"/>
  <c r="AN401" i="1"/>
  <c r="AK401" i="1"/>
  <c r="AI401" i="1"/>
  <c r="AJ401" i="1"/>
  <c r="AL401" i="1"/>
  <c r="AM401" i="1"/>
  <c r="AH401" i="1"/>
  <c r="AG401" i="1"/>
  <c r="AN397" i="1"/>
  <c r="AK397" i="1"/>
  <c r="AI397" i="1"/>
  <c r="AJ397" i="1"/>
  <c r="AL397" i="1"/>
  <c r="AM397" i="1"/>
  <c r="AH397" i="1"/>
  <c r="AG397" i="1"/>
  <c r="AE337" i="1"/>
  <c r="AN233" i="1"/>
  <c r="AL233" i="1"/>
  <c r="AI233" i="1"/>
  <c r="AJ233" i="1"/>
  <c r="AK233" i="1"/>
  <c r="AM233" i="1"/>
  <c r="AG233" i="1"/>
  <c r="AH233" i="1"/>
  <c r="AN225" i="1"/>
  <c r="AL225" i="1"/>
  <c r="AI225" i="1"/>
  <c r="AJ225" i="1"/>
  <c r="AK225" i="1"/>
  <c r="AM225" i="1"/>
  <c r="AG225" i="1"/>
  <c r="AH225" i="1"/>
  <c r="AE213" i="1"/>
  <c r="AG209" i="1"/>
  <c r="AN209" i="1"/>
  <c r="AL209" i="1"/>
  <c r="AI209" i="1"/>
  <c r="AJ209" i="1"/>
  <c r="AM209" i="1"/>
  <c r="AK209" i="1"/>
  <c r="AH209" i="1"/>
  <c r="AG205" i="1"/>
  <c r="AH205" i="1"/>
  <c r="AM205" i="1"/>
  <c r="AK205" i="1"/>
  <c r="AL205" i="1"/>
  <c r="AN205" i="1"/>
  <c r="AJ205" i="1"/>
  <c r="AI205" i="1"/>
  <c r="AE141" i="1"/>
  <c r="AH129" i="1"/>
  <c r="AL129" i="1"/>
  <c r="AN129" i="1"/>
  <c r="AM129" i="1"/>
  <c r="AJ129" i="1"/>
  <c r="AI129" i="1"/>
  <c r="AK129" i="1"/>
  <c r="AG129" i="1"/>
  <c r="AI113" i="1"/>
  <c r="AJ113" i="1"/>
  <c r="AN113" i="1"/>
  <c r="AG113" i="1"/>
  <c r="AM113" i="1"/>
  <c r="AL113" i="1"/>
  <c r="AH113" i="1"/>
  <c r="AK113" i="1"/>
  <c r="O114" i="4"/>
  <c r="AE116" i="1" s="1"/>
  <c r="AG112" i="1"/>
  <c r="AL112" i="1"/>
  <c r="AH112" i="1"/>
  <c r="AI112" i="1"/>
  <c r="AJ112" i="1"/>
  <c r="AM112" i="1"/>
  <c r="AN112" i="1"/>
  <c r="AK112" i="1"/>
  <c r="AG84" i="1"/>
  <c r="AM84" i="1"/>
  <c r="AN84" i="1"/>
  <c r="AI84" i="1"/>
  <c r="AJ84" i="1"/>
  <c r="AH84" i="1"/>
  <c r="AL84" i="1"/>
  <c r="AK84" i="1"/>
  <c r="AM20" i="1"/>
  <c r="AI20" i="1"/>
  <c r="AG20" i="1"/>
  <c r="AK20" i="1"/>
  <c r="O1290" i="4"/>
  <c r="AE1292" i="1" s="1"/>
  <c r="AU1288" i="1"/>
  <c r="AQ1288" i="1"/>
  <c r="AT1288" i="1"/>
  <c r="AP1288" i="1"/>
  <c r="AO1288" i="1"/>
  <c r="AR1288" i="1"/>
  <c r="AS1288" i="1"/>
  <c r="AV1288" i="1"/>
  <c r="AU1284" i="1"/>
  <c r="AQ1284" i="1"/>
  <c r="AT1284" i="1"/>
  <c r="AP1284" i="1"/>
  <c r="AO1284" i="1"/>
  <c r="AR1284" i="1"/>
  <c r="AS1284" i="1"/>
  <c r="AV1284" i="1"/>
  <c r="AU1280" i="1"/>
  <c r="AQ1280" i="1"/>
  <c r="AT1280" i="1"/>
  <c r="AP1280" i="1"/>
  <c r="AO1280" i="1"/>
  <c r="AR1280" i="1"/>
  <c r="AS1280" i="1"/>
  <c r="AV1280" i="1"/>
  <c r="O1266" i="4"/>
  <c r="AE1268" i="1" s="1"/>
  <c r="AU1264" i="1"/>
  <c r="AQ1264" i="1"/>
  <c r="AT1264" i="1"/>
  <c r="AP1264" i="1"/>
  <c r="AO1264" i="1"/>
  <c r="AV1264" i="1"/>
  <c r="AS1264" i="1"/>
  <c r="AR1264" i="1"/>
  <c r="AU1260" i="1"/>
  <c r="AQ1260" i="1"/>
  <c r="AT1260" i="1"/>
  <c r="AP1260" i="1"/>
  <c r="AO1260" i="1"/>
  <c r="AV1260" i="1"/>
  <c r="AR1260" i="1"/>
  <c r="AS1260" i="1"/>
  <c r="AU1256" i="1"/>
  <c r="AQ1256" i="1"/>
  <c r="AT1256" i="1"/>
  <c r="AP1256" i="1"/>
  <c r="AO1256" i="1"/>
  <c r="AV1256" i="1"/>
  <c r="AS1256" i="1"/>
  <c r="AR1256" i="1"/>
  <c r="O1242" i="4"/>
  <c r="AE1244" i="1" s="1"/>
  <c r="AU1240" i="1"/>
  <c r="AQ1240" i="1"/>
  <c r="AT1240" i="1"/>
  <c r="AP1240" i="1"/>
  <c r="AO1240" i="1"/>
  <c r="AR1240" i="1"/>
  <c r="AS1240" i="1"/>
  <c r="AV1240" i="1"/>
  <c r="AU1236" i="1"/>
  <c r="AQ1236" i="1"/>
  <c r="AT1236" i="1"/>
  <c r="AP1236" i="1"/>
  <c r="AS1236" i="1"/>
  <c r="AR1236" i="1"/>
  <c r="AO1236" i="1"/>
  <c r="AV1236" i="1"/>
  <c r="O1218" i="4"/>
  <c r="AI1216" i="1"/>
  <c r="AJ1216" i="1"/>
  <c r="AL1216" i="1"/>
  <c r="AG1216" i="1"/>
  <c r="AM1216" i="1"/>
  <c r="AN1216" i="1"/>
  <c r="AH1216" i="1"/>
  <c r="AK1216" i="1"/>
  <c r="AU1208" i="1"/>
  <c r="AQ1208" i="1"/>
  <c r="AT1208" i="1"/>
  <c r="AP1208" i="1"/>
  <c r="AS1208" i="1"/>
  <c r="AV1208" i="1"/>
  <c r="AO1208" i="1"/>
  <c r="AR1208" i="1"/>
  <c r="AU1192" i="1"/>
  <c r="AQ1192" i="1"/>
  <c r="AT1192" i="1"/>
  <c r="AP1192" i="1"/>
  <c r="AS1192" i="1"/>
  <c r="AR1192" i="1"/>
  <c r="AO1192" i="1"/>
  <c r="AV1192" i="1"/>
  <c r="AU1188" i="1"/>
  <c r="AQ1188" i="1"/>
  <c r="AT1188" i="1"/>
  <c r="AP1188" i="1"/>
  <c r="AS1188" i="1"/>
  <c r="AR1188" i="1"/>
  <c r="AO1188" i="1"/>
  <c r="AV1188" i="1"/>
  <c r="AU1184" i="1"/>
  <c r="AQ1184" i="1"/>
  <c r="AT1184" i="1"/>
  <c r="AP1184" i="1"/>
  <c r="AS1184" i="1"/>
  <c r="AR1184" i="1"/>
  <c r="AO1184" i="1"/>
  <c r="AV1184" i="1"/>
  <c r="O1170" i="4"/>
  <c r="AE1172" i="1" s="1"/>
  <c r="AU1168" i="1"/>
  <c r="AQ1168" i="1"/>
  <c r="AT1168" i="1"/>
  <c r="AP1168" i="1"/>
  <c r="AO1168" i="1"/>
  <c r="AR1168" i="1"/>
  <c r="AS1168" i="1"/>
  <c r="AV1168" i="1"/>
  <c r="AU1164" i="1"/>
  <c r="AQ1164" i="1"/>
  <c r="AT1164" i="1"/>
  <c r="AP1164" i="1"/>
  <c r="AO1164" i="1"/>
  <c r="AV1164" i="1"/>
  <c r="AS1164" i="1"/>
  <c r="AR1164" i="1"/>
  <c r="AU1160" i="1"/>
  <c r="AQ1160" i="1"/>
  <c r="AT1160" i="1"/>
  <c r="AP1160" i="1"/>
  <c r="AS1160" i="1"/>
  <c r="AR1160" i="1"/>
  <c r="AO1160" i="1"/>
  <c r="AV1160" i="1"/>
  <c r="O1146" i="4"/>
  <c r="AE1148" i="1" s="1"/>
  <c r="AH1140" i="1"/>
  <c r="AI1140" i="1"/>
  <c r="AK1140" i="1"/>
  <c r="AJ1140" i="1"/>
  <c r="AL1140" i="1"/>
  <c r="AM1140" i="1"/>
  <c r="AG1140" i="1"/>
  <c r="AN1140" i="1"/>
  <c r="AK1124" i="1"/>
  <c r="AM1124" i="1"/>
  <c r="AI1124" i="1"/>
  <c r="AG1124" i="1"/>
  <c r="AH1116" i="1"/>
  <c r="AN1116" i="1"/>
  <c r="AK1116" i="1"/>
  <c r="AM1116" i="1"/>
  <c r="AL1116" i="1"/>
  <c r="AI1116" i="1"/>
  <c r="AG1116" i="1"/>
  <c r="AJ1116" i="1"/>
  <c r="AH1112" i="1"/>
  <c r="AN1112" i="1"/>
  <c r="AK1112" i="1"/>
  <c r="AM1112" i="1"/>
  <c r="AL1112" i="1"/>
  <c r="AI1112" i="1"/>
  <c r="AG1112" i="1"/>
  <c r="AJ1112" i="1"/>
  <c r="AJ1100" i="1"/>
  <c r="AH1100" i="1"/>
  <c r="AN1100" i="1"/>
  <c r="AL1100" i="1"/>
  <c r="O1074" i="4"/>
  <c r="AE1076" i="1" s="1"/>
  <c r="O1050" i="4"/>
  <c r="AI1040" i="1"/>
  <c r="AG1040" i="1"/>
  <c r="AL1040" i="1"/>
  <c r="AN1040" i="1"/>
  <c r="AH1040" i="1"/>
  <c r="AJ1040" i="1"/>
  <c r="AM1040" i="1"/>
  <c r="AK1040" i="1"/>
  <c r="O1026" i="4"/>
  <c r="AE1028" i="1" s="1"/>
  <c r="AI1024" i="1"/>
  <c r="AG1024" i="1"/>
  <c r="AL1024" i="1"/>
  <c r="AN1024" i="1"/>
  <c r="AH1024" i="1"/>
  <c r="AJ1024" i="1"/>
  <c r="AM1024" i="1"/>
  <c r="AK1024" i="1"/>
  <c r="AI1016" i="1"/>
  <c r="AJ1016" i="1"/>
  <c r="AL1016" i="1"/>
  <c r="AG1016" i="1"/>
  <c r="AH1016" i="1"/>
  <c r="AK1016" i="1"/>
  <c r="AM1016" i="1"/>
  <c r="AN1016" i="1"/>
  <c r="O978" i="4"/>
  <c r="AE980" i="1" s="1"/>
  <c r="O954" i="4"/>
  <c r="AE956" i="1" s="1"/>
  <c r="AI928" i="1"/>
  <c r="AJ928" i="1"/>
  <c r="AL928" i="1"/>
  <c r="AK928" i="1"/>
  <c r="AH928" i="1"/>
  <c r="AG928" i="1"/>
  <c r="AM928" i="1"/>
  <c r="AN928" i="1"/>
  <c r="AI924" i="1"/>
  <c r="AJ924" i="1"/>
  <c r="AL924" i="1"/>
  <c r="AK924" i="1"/>
  <c r="AH924" i="1"/>
  <c r="AG924" i="1"/>
  <c r="AM924" i="1"/>
  <c r="AN924" i="1"/>
  <c r="AL908" i="1"/>
  <c r="AJ908" i="1"/>
  <c r="AN908" i="1"/>
  <c r="AH908" i="1"/>
  <c r="O882" i="4"/>
  <c r="AE884" i="1" s="1"/>
  <c r="O834" i="4"/>
  <c r="AH832" i="1"/>
  <c r="AI832" i="1"/>
  <c r="AK832" i="1"/>
  <c r="AN832" i="1"/>
  <c r="AG832" i="1"/>
  <c r="AJ832" i="1"/>
  <c r="AL832" i="1"/>
  <c r="AM832" i="1"/>
  <c r="AH828" i="1"/>
  <c r="AI828" i="1"/>
  <c r="AK828" i="1"/>
  <c r="AN828" i="1"/>
  <c r="AG828" i="1"/>
  <c r="AJ828" i="1"/>
  <c r="AL828" i="1"/>
  <c r="AM828" i="1"/>
  <c r="N818" i="4"/>
  <c r="AH812" i="1"/>
  <c r="AN812" i="1"/>
  <c r="AJ812" i="1"/>
  <c r="AL812" i="1"/>
  <c r="O762" i="4"/>
  <c r="AE764" i="1" s="1"/>
  <c r="O738" i="4"/>
  <c r="AE740" i="1" s="1"/>
  <c r="AH728" i="1"/>
  <c r="AJ728" i="1"/>
  <c r="AK728" i="1"/>
  <c r="AM728" i="1"/>
  <c r="AG728" i="1"/>
  <c r="AI728" i="1"/>
  <c r="AL728" i="1"/>
  <c r="AN728" i="1"/>
  <c r="AH712" i="1"/>
  <c r="AI712" i="1"/>
  <c r="AK712" i="1"/>
  <c r="AJ712" i="1"/>
  <c r="AG712" i="1"/>
  <c r="AN712" i="1"/>
  <c r="AL712" i="1"/>
  <c r="AM712" i="1"/>
  <c r="O690" i="4"/>
  <c r="AE692" i="1" s="1"/>
  <c r="O666" i="4"/>
  <c r="AE668" i="1" s="1"/>
  <c r="O570" i="4"/>
  <c r="AE572" i="1" s="1"/>
  <c r="AH568" i="1"/>
  <c r="AI568" i="1"/>
  <c r="AK568" i="1"/>
  <c r="AN568" i="1"/>
  <c r="AG568" i="1"/>
  <c r="AJ568" i="1"/>
  <c r="AL568" i="1"/>
  <c r="AM568" i="1"/>
  <c r="AH564" i="1"/>
  <c r="AI564" i="1"/>
  <c r="AK564" i="1"/>
  <c r="AN564" i="1"/>
  <c r="AG564" i="1"/>
  <c r="AJ564" i="1"/>
  <c r="AL564" i="1"/>
  <c r="AM564" i="1"/>
  <c r="N554" i="4"/>
  <c r="M546" i="4"/>
  <c r="AD548" i="1" s="1"/>
  <c r="O522" i="4"/>
  <c r="O498" i="4"/>
  <c r="AE500" i="1" s="1"/>
  <c r="AH496" i="1"/>
  <c r="AI496" i="1"/>
  <c r="AK496" i="1"/>
  <c r="AM496" i="1"/>
  <c r="AJ496" i="1"/>
  <c r="AG496" i="1"/>
  <c r="AL496" i="1"/>
  <c r="AN496" i="1"/>
  <c r="N482" i="4"/>
  <c r="O474" i="4"/>
  <c r="AH468" i="1"/>
  <c r="AI468" i="1"/>
  <c r="AK468" i="1"/>
  <c r="AM468" i="1"/>
  <c r="AJ468" i="1"/>
  <c r="AG468" i="1"/>
  <c r="AL468" i="1"/>
  <c r="AN468" i="1"/>
  <c r="AH464" i="1"/>
  <c r="AI464" i="1"/>
  <c r="AK464" i="1"/>
  <c r="AM464" i="1"/>
  <c r="AJ464" i="1"/>
  <c r="AG464" i="1"/>
  <c r="AL464" i="1"/>
  <c r="AN464" i="1"/>
  <c r="M450" i="4"/>
  <c r="AD452" i="1" s="1"/>
  <c r="O426" i="4"/>
  <c r="AE428" i="1" s="1"/>
  <c r="N410" i="4"/>
  <c r="O402" i="4"/>
  <c r="AE404" i="1" s="1"/>
  <c r="AK396" i="1"/>
  <c r="AI396" i="1"/>
  <c r="AG396" i="1"/>
  <c r="AM396" i="1"/>
  <c r="AJ396" i="1"/>
  <c r="AH396" i="1"/>
  <c r="AL396" i="1"/>
  <c r="AN396" i="1"/>
  <c r="M378" i="4"/>
  <c r="AD380" i="1" s="1"/>
  <c r="AG368" i="1"/>
  <c r="AH368" i="1"/>
  <c r="AN368" i="1"/>
  <c r="AM368" i="1"/>
  <c r="AJ368" i="1"/>
  <c r="AI368" i="1"/>
  <c r="AK368" i="1"/>
  <c r="AL368" i="1"/>
  <c r="O330" i="4"/>
  <c r="AG304" i="1"/>
  <c r="AI304" i="1"/>
  <c r="AN304" i="1"/>
  <c r="AH304" i="1"/>
  <c r="AJ304" i="1"/>
  <c r="AM304" i="1"/>
  <c r="AK304" i="1"/>
  <c r="AL304" i="1"/>
  <c r="N290" i="4"/>
  <c r="O282" i="4"/>
  <c r="AE284" i="1" s="1"/>
  <c r="N266" i="4"/>
  <c r="AK256" i="1"/>
  <c r="AN256" i="1"/>
  <c r="AG256" i="1"/>
  <c r="AM256" i="1"/>
  <c r="AL256" i="1"/>
  <c r="AH256" i="1"/>
  <c r="AJ256" i="1"/>
  <c r="AI256" i="1"/>
  <c r="AK252" i="1"/>
  <c r="AN252" i="1"/>
  <c r="AJ252" i="1"/>
  <c r="AI252" i="1"/>
  <c r="AG252" i="1"/>
  <c r="AM252" i="1"/>
  <c r="AL252" i="1"/>
  <c r="AH252" i="1"/>
  <c r="AK248" i="1"/>
  <c r="AN248" i="1"/>
  <c r="AG248" i="1"/>
  <c r="AM248" i="1"/>
  <c r="AL248" i="1"/>
  <c r="AH248" i="1"/>
  <c r="AJ248" i="1"/>
  <c r="AI248" i="1"/>
  <c r="M234" i="4"/>
  <c r="AD236" i="1" s="1"/>
  <c r="O186" i="4"/>
  <c r="AM184" i="1"/>
  <c r="AK184" i="1"/>
  <c r="AI184" i="1"/>
  <c r="AG184" i="1"/>
  <c r="AH184" i="1"/>
  <c r="AJ184" i="1"/>
  <c r="AL184" i="1"/>
  <c r="AN184" i="1"/>
  <c r="AE176" i="1"/>
  <c r="O138" i="4"/>
  <c r="AE140" i="1" s="1"/>
  <c r="O18" i="4"/>
  <c r="AE20" i="1" s="1"/>
  <c r="M285" i="4"/>
  <c r="AD287" i="1" s="1"/>
  <c r="M101" i="4"/>
  <c r="AD103" i="1" s="1"/>
  <c r="M172" i="4"/>
  <c r="AD174" i="1" s="1"/>
  <c r="AR1045" i="1"/>
  <c r="AN8" i="1"/>
  <c r="AG8" i="1"/>
  <c r="AM8" i="1"/>
  <c r="AL8" i="1"/>
  <c r="AK8" i="1"/>
  <c r="AH8" i="1"/>
  <c r="AI8" i="1"/>
  <c r="AJ8" i="1"/>
  <c r="AG299" i="1"/>
  <c r="AH299" i="1"/>
  <c r="AN299" i="1"/>
  <c r="AL299" i="1"/>
  <c r="AI299" i="1"/>
  <c r="AJ299" i="1"/>
  <c r="AK299" i="1"/>
  <c r="AM299" i="1"/>
  <c r="AK232" i="1"/>
  <c r="AN232" i="1"/>
  <c r="AG232" i="1"/>
  <c r="AI232" i="1"/>
  <c r="AJ232" i="1"/>
  <c r="AH232" i="1"/>
  <c r="AL232" i="1"/>
  <c r="AM232" i="1"/>
  <c r="AG99" i="1"/>
  <c r="AM99" i="1"/>
  <c r="AK99" i="1"/>
  <c r="AI99" i="1"/>
  <c r="AN32" i="1"/>
  <c r="AM32" i="1"/>
  <c r="AI32" i="1"/>
  <c r="AL32" i="1"/>
  <c r="AH32" i="1"/>
  <c r="AJ32" i="1"/>
  <c r="AG32" i="1"/>
  <c r="AK32" i="1"/>
  <c r="AH1299" i="1"/>
  <c r="AN1299" i="1"/>
  <c r="AJ1299" i="1"/>
  <c r="AL1299" i="1"/>
  <c r="AJ1283" i="1"/>
  <c r="AH1283" i="1"/>
  <c r="AM1283" i="1"/>
  <c r="AG1283" i="1"/>
  <c r="AI1283" i="1"/>
  <c r="AL1283" i="1"/>
  <c r="AN1283" i="1"/>
  <c r="AK1283" i="1"/>
  <c r="AM1271" i="1"/>
  <c r="AG1271" i="1"/>
  <c r="AI1271" i="1"/>
  <c r="AK1271" i="1"/>
  <c r="AH1239" i="1"/>
  <c r="AN1239" i="1"/>
  <c r="AM1239" i="1"/>
  <c r="AK1239" i="1"/>
  <c r="AI1239" i="1"/>
  <c r="AJ1239" i="1"/>
  <c r="AL1239" i="1"/>
  <c r="AG1239" i="1"/>
  <c r="AK1223" i="1"/>
  <c r="AM1223" i="1"/>
  <c r="AI1223" i="1"/>
  <c r="AG1223" i="1"/>
  <c r="AI1215" i="1"/>
  <c r="AJ1215" i="1"/>
  <c r="AL1215" i="1"/>
  <c r="AK1215" i="1"/>
  <c r="AN1215" i="1"/>
  <c r="AG1215" i="1"/>
  <c r="AM1215" i="1"/>
  <c r="AH1215" i="1"/>
  <c r="AI1211" i="1"/>
  <c r="AJ1211" i="1"/>
  <c r="AL1211" i="1"/>
  <c r="AK1211" i="1"/>
  <c r="AN1211" i="1"/>
  <c r="AG1211" i="1"/>
  <c r="AM1211" i="1"/>
  <c r="AH1211" i="1"/>
  <c r="AJ1199" i="1"/>
  <c r="AL1199" i="1"/>
  <c r="AN1199" i="1"/>
  <c r="AH1199" i="1"/>
  <c r="AI1187" i="1"/>
  <c r="AJ1187" i="1"/>
  <c r="AL1187" i="1"/>
  <c r="AG1187" i="1"/>
  <c r="AK1187" i="1"/>
  <c r="AN1187" i="1"/>
  <c r="AM1187" i="1"/>
  <c r="AH1187" i="1"/>
  <c r="N1149" i="4"/>
  <c r="AH1139" i="1"/>
  <c r="AI1139" i="1"/>
  <c r="AK1139" i="1"/>
  <c r="AN1139" i="1"/>
  <c r="AM1139" i="1"/>
  <c r="AJ1139" i="1"/>
  <c r="AL1139" i="1"/>
  <c r="AG1139" i="1"/>
  <c r="N1125" i="4"/>
  <c r="AH1115" i="1"/>
  <c r="AN1115" i="1"/>
  <c r="AK1115" i="1"/>
  <c r="AM1115" i="1"/>
  <c r="AI1115" i="1"/>
  <c r="AJ1115" i="1"/>
  <c r="AL1115" i="1"/>
  <c r="AG1115" i="1"/>
  <c r="AH1111" i="1"/>
  <c r="AG1111" i="1"/>
  <c r="AK1111" i="1"/>
  <c r="AM1111" i="1"/>
  <c r="AN1111" i="1"/>
  <c r="AJ1111" i="1"/>
  <c r="AL1111" i="1"/>
  <c r="AI1111" i="1"/>
  <c r="N1101" i="4"/>
  <c r="AE1091" i="1"/>
  <c r="AJ1087" i="1"/>
  <c r="AK1087" i="1"/>
  <c r="AM1087" i="1"/>
  <c r="AG1087" i="1"/>
  <c r="AL1087" i="1"/>
  <c r="AH1087" i="1"/>
  <c r="AN1087" i="1"/>
  <c r="AI1087" i="1"/>
  <c r="N1077" i="4"/>
  <c r="N1053" i="4"/>
  <c r="AI1039" i="1"/>
  <c r="AG1039" i="1"/>
  <c r="AL1039" i="1"/>
  <c r="AN1039" i="1"/>
  <c r="AK1039" i="1"/>
  <c r="AJ1039" i="1"/>
  <c r="AM1039" i="1"/>
  <c r="AH1039" i="1"/>
  <c r="N1029" i="4"/>
  <c r="AE1023" i="1"/>
  <c r="AI1015" i="1"/>
  <c r="AJ1015" i="1"/>
  <c r="AL1015" i="1"/>
  <c r="AK1015" i="1"/>
  <c r="AN1015" i="1"/>
  <c r="AG1015" i="1"/>
  <c r="AM1015" i="1"/>
  <c r="AH1015" i="1"/>
  <c r="M1009" i="4"/>
  <c r="AD1011" i="1" s="1"/>
  <c r="AE999" i="1"/>
  <c r="M985" i="4"/>
  <c r="AD987" i="1" s="1"/>
  <c r="N957" i="4"/>
  <c r="M937" i="4"/>
  <c r="AD939" i="1" s="1"/>
  <c r="N933" i="4"/>
  <c r="AI927" i="1"/>
  <c r="AJ927" i="1"/>
  <c r="AL927" i="1"/>
  <c r="AG927" i="1"/>
  <c r="AN927" i="1"/>
  <c r="AK927" i="1"/>
  <c r="AM927" i="1"/>
  <c r="AH927" i="1"/>
  <c r="AE923" i="1"/>
  <c r="M913" i="4"/>
  <c r="AD915" i="1" s="1"/>
  <c r="AJ911" i="1"/>
  <c r="AL911" i="1"/>
  <c r="AN911" i="1"/>
  <c r="AH911" i="1"/>
  <c r="AI903" i="1"/>
  <c r="AJ903" i="1"/>
  <c r="AL903" i="1"/>
  <c r="AN903" i="1"/>
  <c r="AK903" i="1"/>
  <c r="AH903" i="1"/>
  <c r="AM903" i="1"/>
  <c r="AG903" i="1"/>
  <c r="AE899" i="1"/>
  <c r="AI887" i="1"/>
  <c r="AK887" i="1"/>
  <c r="AM887" i="1"/>
  <c r="AG887" i="1"/>
  <c r="N861" i="4"/>
  <c r="AH855" i="1"/>
  <c r="AJ855" i="1"/>
  <c r="AK855" i="1"/>
  <c r="AM855" i="1"/>
  <c r="AN855" i="1"/>
  <c r="AI855" i="1"/>
  <c r="AL855" i="1"/>
  <c r="AG855" i="1"/>
  <c r="M841" i="4"/>
  <c r="AD843" i="1" s="1"/>
  <c r="AI839" i="1"/>
  <c r="AK839" i="1"/>
  <c r="AM839" i="1"/>
  <c r="AG839" i="1"/>
  <c r="AH831" i="1"/>
  <c r="AI831" i="1"/>
  <c r="AK831" i="1"/>
  <c r="AN831" i="1"/>
  <c r="AM831" i="1"/>
  <c r="AJ831" i="1"/>
  <c r="AL831" i="1"/>
  <c r="AG831" i="1"/>
  <c r="AE827" i="1"/>
  <c r="AH823" i="1"/>
  <c r="AI823" i="1"/>
  <c r="AK823" i="1"/>
  <c r="AN823" i="1"/>
  <c r="AM823" i="1"/>
  <c r="AJ823" i="1"/>
  <c r="AL823" i="1"/>
  <c r="AG823" i="1"/>
  <c r="AH815" i="1"/>
  <c r="AN815" i="1"/>
  <c r="AJ815" i="1"/>
  <c r="AL815" i="1"/>
  <c r="AH807" i="1"/>
  <c r="AI807" i="1"/>
  <c r="AK807" i="1"/>
  <c r="AN807" i="1"/>
  <c r="AM807" i="1"/>
  <c r="AJ807" i="1"/>
  <c r="AL807" i="1"/>
  <c r="AG807" i="1"/>
  <c r="AH803" i="1"/>
  <c r="AJ803" i="1"/>
  <c r="AK803" i="1"/>
  <c r="AI803" i="1"/>
  <c r="AM803" i="1"/>
  <c r="AN803" i="1"/>
  <c r="AL803" i="1"/>
  <c r="AG803" i="1"/>
  <c r="AE799" i="1"/>
  <c r="AE795" i="1"/>
  <c r="AH791" i="1"/>
  <c r="AG791" i="1"/>
  <c r="AN791" i="1"/>
  <c r="AK791" i="1"/>
  <c r="AM791" i="1"/>
  <c r="AJ791" i="1"/>
  <c r="AL791" i="1"/>
  <c r="AI791" i="1"/>
  <c r="AH787" i="1"/>
  <c r="AG787" i="1"/>
  <c r="AN787" i="1"/>
  <c r="AK787" i="1"/>
  <c r="AM787" i="1"/>
  <c r="AJ787" i="1"/>
  <c r="AL787" i="1"/>
  <c r="AI787" i="1"/>
  <c r="AE783" i="1"/>
  <c r="AE779" i="1"/>
  <c r="AH775" i="1"/>
  <c r="AG775" i="1"/>
  <c r="AN775" i="1"/>
  <c r="AK775" i="1"/>
  <c r="AM775" i="1"/>
  <c r="AJ775" i="1"/>
  <c r="AL775" i="1"/>
  <c r="AI775" i="1"/>
  <c r="M769" i="4"/>
  <c r="AD771" i="1" s="1"/>
  <c r="N741" i="4"/>
  <c r="AL727" i="1"/>
  <c r="AN727" i="1"/>
  <c r="AH727" i="1"/>
  <c r="AJ727" i="1"/>
  <c r="AK727" i="1"/>
  <c r="AM727" i="1"/>
  <c r="AG727" i="1"/>
  <c r="AI727" i="1"/>
  <c r="M721" i="4"/>
  <c r="AD723" i="1" s="1"/>
  <c r="N717" i="4"/>
  <c r="AE711" i="1"/>
  <c r="AL707" i="1"/>
  <c r="AM707" i="1"/>
  <c r="AH707" i="1"/>
  <c r="AI707" i="1"/>
  <c r="AK707" i="1"/>
  <c r="AN707" i="1"/>
  <c r="AG707" i="1"/>
  <c r="AJ707" i="1"/>
  <c r="M697" i="4"/>
  <c r="AD699" i="1" s="1"/>
  <c r="AH687" i="1"/>
  <c r="AN687" i="1"/>
  <c r="AK687" i="1"/>
  <c r="AJ687" i="1"/>
  <c r="AM687" i="1"/>
  <c r="AG687" i="1"/>
  <c r="AL687" i="1"/>
  <c r="AI687" i="1"/>
  <c r="AE683" i="1"/>
  <c r="M673" i="4"/>
  <c r="AD675" i="1" s="1"/>
  <c r="AK671" i="1"/>
  <c r="AM671" i="1"/>
  <c r="AI671" i="1"/>
  <c r="AG671" i="1"/>
  <c r="N597" i="4"/>
  <c r="AH591" i="1"/>
  <c r="AJ591" i="1"/>
  <c r="AK591" i="1"/>
  <c r="AM591" i="1"/>
  <c r="AG591" i="1"/>
  <c r="AI591" i="1"/>
  <c r="AL591" i="1"/>
  <c r="AN591" i="1"/>
  <c r="M577" i="4"/>
  <c r="AD579" i="1" s="1"/>
  <c r="AH575" i="1"/>
  <c r="AJ575" i="1"/>
  <c r="AL575" i="1"/>
  <c r="AN575" i="1"/>
  <c r="AL567" i="1"/>
  <c r="AM567" i="1"/>
  <c r="AH567" i="1"/>
  <c r="AI567" i="1"/>
  <c r="AK567" i="1"/>
  <c r="AN567" i="1"/>
  <c r="AG567" i="1"/>
  <c r="AJ567" i="1"/>
  <c r="AE563" i="1"/>
  <c r="AL559" i="1"/>
  <c r="AM559" i="1"/>
  <c r="AH559" i="1"/>
  <c r="AI559" i="1"/>
  <c r="AK559" i="1"/>
  <c r="AN559" i="1"/>
  <c r="AG559" i="1"/>
  <c r="AJ559" i="1"/>
  <c r="AL551" i="1"/>
  <c r="AH551" i="1"/>
  <c r="AN551" i="1"/>
  <c r="AJ551" i="1"/>
  <c r="AK543" i="1"/>
  <c r="AN543" i="1"/>
  <c r="AG543" i="1"/>
  <c r="AM543" i="1"/>
  <c r="AL543" i="1"/>
  <c r="AI543" i="1"/>
  <c r="AH543" i="1"/>
  <c r="AJ543" i="1"/>
  <c r="AG539" i="1"/>
  <c r="AJ539" i="1"/>
  <c r="AL539" i="1"/>
  <c r="AI539" i="1"/>
  <c r="AH539" i="1"/>
  <c r="AN539" i="1"/>
  <c r="AK539" i="1"/>
  <c r="AM539" i="1"/>
  <c r="AM527" i="1"/>
  <c r="AI527" i="1"/>
  <c r="AK527" i="1"/>
  <c r="AG527" i="1"/>
  <c r="N501" i="4"/>
  <c r="AL495" i="1"/>
  <c r="AM495" i="1"/>
  <c r="AH495" i="1"/>
  <c r="AG495" i="1"/>
  <c r="AN495" i="1"/>
  <c r="AK495" i="1"/>
  <c r="AI495" i="1"/>
  <c r="AJ495" i="1"/>
  <c r="AN491" i="1"/>
  <c r="AK491" i="1"/>
  <c r="AI491" i="1"/>
  <c r="AM491" i="1"/>
  <c r="AL491" i="1"/>
  <c r="AG491" i="1"/>
  <c r="AH491" i="1"/>
  <c r="AJ491" i="1"/>
  <c r="AK479" i="1"/>
  <c r="AG479" i="1"/>
  <c r="AI479" i="1"/>
  <c r="AM479" i="1"/>
  <c r="AI467" i="1"/>
  <c r="AJ467" i="1"/>
  <c r="AL467" i="1"/>
  <c r="AG467" i="1"/>
  <c r="AH467" i="1"/>
  <c r="AK467" i="1"/>
  <c r="AN467" i="1"/>
  <c r="AM467" i="1"/>
  <c r="M457" i="4"/>
  <c r="AD459" i="1" s="1"/>
  <c r="N453" i="4"/>
  <c r="AE447" i="1"/>
  <c r="AL443" i="1"/>
  <c r="AM443" i="1"/>
  <c r="AH443" i="1"/>
  <c r="AG443" i="1"/>
  <c r="AN443" i="1"/>
  <c r="AK443" i="1"/>
  <c r="AI443" i="1"/>
  <c r="AJ443" i="1"/>
  <c r="AH439" i="1"/>
  <c r="AG439" i="1"/>
  <c r="AN439" i="1"/>
  <c r="AK439" i="1"/>
  <c r="AI439" i="1"/>
  <c r="AJ439" i="1"/>
  <c r="AL439" i="1"/>
  <c r="AM439" i="1"/>
  <c r="N405" i="4"/>
  <c r="AK395" i="1"/>
  <c r="AM395" i="1"/>
  <c r="AG395" i="1"/>
  <c r="AI395" i="1"/>
  <c r="AN395" i="1"/>
  <c r="AL395" i="1"/>
  <c r="AJ395" i="1"/>
  <c r="AH395" i="1"/>
  <c r="AJ391" i="1"/>
  <c r="AH391" i="1"/>
  <c r="AN391" i="1"/>
  <c r="AM391" i="1"/>
  <c r="AK391" i="1"/>
  <c r="AI391" i="1"/>
  <c r="AG391" i="1"/>
  <c r="AL391" i="1"/>
  <c r="N381" i="4"/>
  <c r="AJ375" i="1"/>
  <c r="AH375" i="1"/>
  <c r="AK375" i="1"/>
  <c r="AI375" i="1"/>
  <c r="AG375" i="1"/>
  <c r="AL375" i="1"/>
  <c r="AN375" i="1"/>
  <c r="AM375" i="1"/>
  <c r="AK367" i="1"/>
  <c r="AL367" i="1"/>
  <c r="AG367" i="1"/>
  <c r="AH367" i="1"/>
  <c r="AN367" i="1"/>
  <c r="AM367" i="1"/>
  <c r="AJ367" i="1"/>
  <c r="AI367" i="1"/>
  <c r="AK359" i="1"/>
  <c r="AG359" i="1"/>
  <c r="AM359" i="1"/>
  <c r="AI359" i="1"/>
  <c r="AE351" i="1"/>
  <c r="AE347" i="1"/>
  <c r="AK343" i="1"/>
  <c r="AL343" i="1"/>
  <c r="AG343" i="1"/>
  <c r="AH343" i="1"/>
  <c r="AN343" i="1"/>
  <c r="AM343" i="1"/>
  <c r="AJ343" i="1"/>
  <c r="AI343" i="1"/>
  <c r="M337" i="4"/>
  <c r="AD339" i="1" s="1"/>
  <c r="N309" i="4"/>
  <c r="AE303" i="1"/>
  <c r="AM183" i="1"/>
  <c r="AK183" i="1"/>
  <c r="AI183" i="1"/>
  <c r="AG183" i="1"/>
  <c r="AL183" i="1"/>
  <c r="AN183" i="1"/>
  <c r="AH183" i="1"/>
  <c r="AJ183" i="1"/>
  <c r="AE179" i="1"/>
  <c r="AL175" i="1"/>
  <c r="AN175" i="1"/>
  <c r="AM175" i="1"/>
  <c r="AG175" i="1"/>
  <c r="AI175" i="1"/>
  <c r="AJ175" i="1"/>
  <c r="AH175" i="1"/>
  <c r="AK175" i="1"/>
  <c r="AL167" i="1"/>
  <c r="AN167" i="1"/>
  <c r="AH167" i="1"/>
  <c r="AJ167" i="1"/>
  <c r="AL159" i="1"/>
  <c r="AN159" i="1"/>
  <c r="AH159" i="1"/>
  <c r="AK159" i="1"/>
  <c r="AM159" i="1"/>
  <c r="AG159" i="1"/>
  <c r="AI159" i="1"/>
  <c r="AJ159" i="1"/>
  <c r="AM155" i="1"/>
  <c r="AK155" i="1"/>
  <c r="AI155" i="1"/>
  <c r="AG155" i="1"/>
  <c r="AL155" i="1"/>
  <c r="AN155" i="1"/>
  <c r="AH155" i="1"/>
  <c r="AJ155" i="1"/>
  <c r="AL143" i="1"/>
  <c r="AN143" i="1"/>
  <c r="AJ143" i="1"/>
  <c r="AH143" i="1"/>
  <c r="N117" i="4"/>
  <c r="AE11" i="1"/>
  <c r="AE109" i="1"/>
  <c r="AE89" i="1"/>
  <c r="O71" i="4"/>
  <c r="AE73" i="1" s="1"/>
  <c r="AE69" i="1"/>
  <c r="AJ41" i="1"/>
  <c r="AN41" i="1"/>
  <c r="AL41" i="1"/>
  <c r="AG41" i="1"/>
  <c r="AM41" i="1"/>
  <c r="AI41" i="1"/>
  <c r="AH41" i="1"/>
  <c r="AK41" i="1"/>
  <c r="AK204" i="1"/>
  <c r="AN204" i="1"/>
  <c r="AG204" i="1"/>
  <c r="AI204" i="1"/>
  <c r="AJ204" i="1"/>
  <c r="AH204" i="1"/>
  <c r="AL204" i="1"/>
  <c r="AM204" i="1"/>
  <c r="AM160" i="1"/>
  <c r="AK160" i="1"/>
  <c r="AI160" i="1"/>
  <c r="AG160" i="1"/>
  <c r="AH160" i="1"/>
  <c r="AJ160" i="1"/>
  <c r="AL160" i="1"/>
  <c r="AN160" i="1"/>
  <c r="AG108" i="1"/>
  <c r="AM108" i="1"/>
  <c r="AN108" i="1"/>
  <c r="AI108" i="1"/>
  <c r="AJ108" i="1"/>
  <c r="AH108" i="1"/>
  <c r="AL108" i="1"/>
  <c r="AK108" i="1"/>
  <c r="AE80" i="1"/>
  <c r="AE40" i="1"/>
  <c r="AN12" i="1"/>
  <c r="AM12" i="1"/>
  <c r="AI12" i="1"/>
  <c r="AL12" i="1"/>
  <c r="AH12" i="1"/>
  <c r="AJ12" i="1"/>
  <c r="AG12" i="1"/>
  <c r="AK12" i="1"/>
  <c r="AK228" i="1"/>
  <c r="AN228" i="1"/>
  <c r="AG228" i="1"/>
  <c r="AI228" i="1"/>
  <c r="AJ228" i="1"/>
  <c r="AH228" i="1"/>
  <c r="AL228" i="1"/>
  <c r="AM228" i="1"/>
  <c r="M1300" i="4"/>
  <c r="AD1302" i="1" s="1"/>
  <c r="AN1286" i="1"/>
  <c r="AK1286" i="1"/>
  <c r="AJ1286" i="1"/>
  <c r="AH1286" i="1"/>
  <c r="AI1286" i="1"/>
  <c r="AL1286" i="1"/>
  <c r="AM1286" i="1"/>
  <c r="AG1286" i="1"/>
  <c r="AE1282" i="1"/>
  <c r="N1276" i="4"/>
  <c r="AJ1262" i="1"/>
  <c r="AG1262" i="1"/>
  <c r="AN1262" i="1"/>
  <c r="AK1262" i="1"/>
  <c r="AI1262" i="1"/>
  <c r="AL1262" i="1"/>
  <c r="AM1262" i="1"/>
  <c r="AH1262" i="1"/>
  <c r="AL1258" i="1"/>
  <c r="AN1258" i="1"/>
  <c r="AH1258" i="1"/>
  <c r="AJ1258" i="1"/>
  <c r="AI1258" i="1"/>
  <c r="AG1258" i="1"/>
  <c r="AM1258" i="1"/>
  <c r="AK1258" i="1"/>
  <c r="AS1254" i="1"/>
  <c r="AQ1254" i="1"/>
  <c r="AO1254" i="1"/>
  <c r="AU1254" i="1"/>
  <c r="AL1238" i="1"/>
  <c r="AN1238" i="1"/>
  <c r="AG1238" i="1"/>
  <c r="AH1238" i="1"/>
  <c r="AI1238" i="1"/>
  <c r="AJ1238" i="1"/>
  <c r="AM1238" i="1"/>
  <c r="AK1238" i="1"/>
  <c r="AL1234" i="1"/>
  <c r="AN1234" i="1"/>
  <c r="AG1234" i="1"/>
  <c r="AH1234" i="1"/>
  <c r="AI1234" i="1"/>
  <c r="AJ1234" i="1"/>
  <c r="AM1234" i="1"/>
  <c r="AK1234" i="1"/>
  <c r="M1228" i="4"/>
  <c r="AD1230" i="1" s="1"/>
  <c r="AL1214" i="1"/>
  <c r="AG1214" i="1"/>
  <c r="AH1214" i="1"/>
  <c r="AK1214" i="1"/>
  <c r="AI1214" i="1"/>
  <c r="AJ1214" i="1"/>
  <c r="AM1214" i="1"/>
  <c r="AN1214" i="1"/>
  <c r="AL1210" i="1"/>
  <c r="AG1210" i="1"/>
  <c r="AH1210" i="1"/>
  <c r="AK1210" i="1"/>
  <c r="AI1210" i="1"/>
  <c r="AJ1210" i="1"/>
  <c r="AM1210" i="1"/>
  <c r="AN1210" i="1"/>
  <c r="N1204" i="4"/>
  <c r="AE1206" i="1" s="1"/>
  <c r="AL1190" i="1"/>
  <c r="AG1190" i="1"/>
  <c r="AH1190" i="1"/>
  <c r="AN1190" i="1"/>
  <c r="AI1190" i="1"/>
  <c r="AJ1190" i="1"/>
  <c r="AM1190" i="1"/>
  <c r="AK1190" i="1"/>
  <c r="AL1186" i="1"/>
  <c r="AG1186" i="1"/>
  <c r="AH1186" i="1"/>
  <c r="AN1186" i="1"/>
  <c r="AI1186" i="1"/>
  <c r="AJ1186" i="1"/>
  <c r="AM1186" i="1"/>
  <c r="AK1186" i="1"/>
  <c r="AS1182" i="1"/>
  <c r="AQ1182" i="1"/>
  <c r="AU1182" i="1"/>
  <c r="AO1182" i="1"/>
  <c r="N1172" i="4"/>
  <c r="AE1162" i="1"/>
  <c r="N1156" i="4"/>
  <c r="AE1158" i="1" s="1"/>
  <c r="N1148" i="4"/>
  <c r="AK1142" i="1"/>
  <c r="AJ1142" i="1"/>
  <c r="AG1142" i="1"/>
  <c r="AN1142" i="1"/>
  <c r="AL1142" i="1"/>
  <c r="AM1142" i="1"/>
  <c r="AH1142" i="1"/>
  <c r="AI1142" i="1"/>
  <c r="AK1138" i="1"/>
  <c r="AJ1138" i="1"/>
  <c r="AG1138" i="1"/>
  <c r="AN1138" i="1"/>
  <c r="AL1138" i="1"/>
  <c r="AM1138" i="1"/>
  <c r="AH1138" i="1"/>
  <c r="AI1138" i="1"/>
  <c r="M1132" i="4"/>
  <c r="AD1134" i="1" s="1"/>
  <c r="AK1118" i="1"/>
  <c r="AM1118" i="1"/>
  <c r="AG1118" i="1"/>
  <c r="AJ1118" i="1"/>
  <c r="AL1118" i="1"/>
  <c r="AI1118" i="1"/>
  <c r="AH1118" i="1"/>
  <c r="AN1118" i="1"/>
  <c r="AK1114" i="1"/>
  <c r="AM1114" i="1"/>
  <c r="AG1114" i="1"/>
  <c r="AJ1114" i="1"/>
  <c r="AL1114" i="1"/>
  <c r="AI1114" i="1"/>
  <c r="AH1114" i="1"/>
  <c r="AN1114" i="1"/>
  <c r="M1108" i="4"/>
  <c r="AD1110" i="1" s="1"/>
  <c r="M1084" i="4"/>
  <c r="AD1086" i="1" s="1"/>
  <c r="N1076" i="4"/>
  <c r="AE1070" i="1"/>
  <c r="AE1062" i="1"/>
  <c r="AL1046" i="1"/>
  <c r="AM1046" i="1"/>
  <c r="AJ1046" i="1"/>
  <c r="AH1046" i="1"/>
  <c r="AK1046" i="1"/>
  <c r="AN1046" i="1"/>
  <c r="AG1046" i="1"/>
  <c r="AI1046" i="1"/>
  <c r="AL1042" i="1"/>
  <c r="AN1042" i="1"/>
  <c r="AH1042" i="1"/>
  <c r="AJ1042" i="1"/>
  <c r="AM1042" i="1"/>
  <c r="AK1042" i="1"/>
  <c r="AI1042" i="1"/>
  <c r="AG1042" i="1"/>
  <c r="M1036" i="4"/>
  <c r="AD1038" i="1" s="1"/>
  <c r="AL1018" i="1"/>
  <c r="AG1018" i="1"/>
  <c r="AH1018" i="1"/>
  <c r="AK1018" i="1"/>
  <c r="AM1018" i="1"/>
  <c r="AN1018" i="1"/>
  <c r="AI1018" i="1"/>
  <c r="AJ1018" i="1"/>
  <c r="M1012" i="4"/>
  <c r="AD1014" i="1" s="1"/>
  <c r="N1004" i="4"/>
  <c r="AE998" i="1"/>
  <c r="N988" i="4"/>
  <c r="AE970" i="1"/>
  <c r="N964" i="4"/>
  <c r="AE966" i="1" s="1"/>
  <c r="N956" i="4"/>
  <c r="AL950" i="1"/>
  <c r="AK950" i="1"/>
  <c r="AH950" i="1"/>
  <c r="AG950" i="1"/>
  <c r="AM950" i="1"/>
  <c r="AN950" i="1"/>
  <c r="AI950" i="1"/>
  <c r="AJ950" i="1"/>
  <c r="AL946" i="1"/>
  <c r="AK946" i="1"/>
  <c r="AH946" i="1"/>
  <c r="AG946" i="1"/>
  <c r="AM946" i="1"/>
  <c r="AN946" i="1"/>
  <c r="AI946" i="1"/>
  <c r="AJ946" i="1"/>
  <c r="M940" i="4"/>
  <c r="AD942" i="1" s="1"/>
  <c r="AL926" i="1"/>
  <c r="AK926" i="1"/>
  <c r="AH926" i="1"/>
  <c r="AG926" i="1"/>
  <c r="AM926" i="1"/>
  <c r="AN926" i="1"/>
  <c r="AI926" i="1"/>
  <c r="AJ926" i="1"/>
  <c r="M916" i="4"/>
  <c r="AD918" i="1" s="1"/>
  <c r="AJ902" i="1"/>
  <c r="AG902" i="1"/>
  <c r="AH902" i="1"/>
  <c r="AM902" i="1"/>
  <c r="AL902" i="1"/>
  <c r="AI902" i="1"/>
  <c r="AK902" i="1"/>
  <c r="AN902" i="1"/>
  <c r="AE898" i="1"/>
  <c r="N892" i="4"/>
  <c r="AE894" i="1" s="1"/>
  <c r="AE878" i="1"/>
  <c r="AE870" i="1"/>
  <c r="N860" i="4"/>
  <c r="AK854" i="1"/>
  <c r="AN854" i="1"/>
  <c r="AM854" i="1"/>
  <c r="AL854" i="1"/>
  <c r="AI854" i="1"/>
  <c r="AH854" i="1"/>
  <c r="AJ854" i="1"/>
  <c r="AG854" i="1"/>
  <c r="AK850" i="1"/>
  <c r="AN850" i="1"/>
  <c r="AH850" i="1"/>
  <c r="AJ850" i="1"/>
  <c r="AG850" i="1"/>
  <c r="AM850" i="1"/>
  <c r="AL850" i="1"/>
  <c r="AI850" i="1"/>
  <c r="M844" i="4"/>
  <c r="AD846" i="1" s="1"/>
  <c r="AK830" i="1"/>
  <c r="AN830" i="1"/>
  <c r="AM830" i="1"/>
  <c r="AL830" i="1"/>
  <c r="AI830" i="1"/>
  <c r="AH830" i="1"/>
  <c r="AJ830" i="1"/>
  <c r="AG830" i="1"/>
  <c r="AE826" i="1"/>
  <c r="N820" i="4"/>
  <c r="AE822" i="1" s="1"/>
  <c r="AK802" i="1"/>
  <c r="AI802" i="1"/>
  <c r="AH802" i="1"/>
  <c r="AN802" i="1"/>
  <c r="AG802" i="1"/>
  <c r="AM802" i="1"/>
  <c r="AL802" i="1"/>
  <c r="AJ802" i="1"/>
  <c r="AE798" i="1"/>
  <c r="AK786" i="1"/>
  <c r="AM786" i="1"/>
  <c r="AH786" i="1"/>
  <c r="AG786" i="1"/>
  <c r="AJ786" i="1"/>
  <c r="AN786" i="1"/>
  <c r="AL786" i="1"/>
  <c r="AI786" i="1"/>
  <c r="AE782" i="1"/>
  <c r="N772" i="4"/>
  <c r="AE774" i="1" s="1"/>
  <c r="AE754" i="1"/>
  <c r="N748" i="4"/>
  <c r="AE750" i="1" s="1"/>
  <c r="N740" i="4"/>
  <c r="AK734" i="1"/>
  <c r="AM734" i="1"/>
  <c r="AN734" i="1"/>
  <c r="AL734" i="1"/>
  <c r="AJ734" i="1"/>
  <c r="AH734" i="1"/>
  <c r="AI734" i="1"/>
  <c r="AG734" i="1"/>
  <c r="AK730" i="1"/>
  <c r="AM730" i="1"/>
  <c r="AH730" i="1"/>
  <c r="AI730" i="1"/>
  <c r="AG730" i="1"/>
  <c r="AN730" i="1"/>
  <c r="AL730" i="1"/>
  <c r="AJ730" i="1"/>
  <c r="M724" i="4"/>
  <c r="AD726" i="1" s="1"/>
  <c r="AE710" i="1"/>
  <c r="M700" i="4"/>
  <c r="AD702" i="1" s="1"/>
  <c r="AM686" i="1"/>
  <c r="AJ686" i="1"/>
  <c r="AN686" i="1"/>
  <c r="AL686" i="1"/>
  <c r="AK686" i="1"/>
  <c r="AH686" i="1"/>
  <c r="AG686" i="1"/>
  <c r="AI686" i="1"/>
  <c r="AE682" i="1"/>
  <c r="N676" i="4"/>
  <c r="AE654" i="1"/>
  <c r="AE638" i="1"/>
  <c r="AE622" i="1"/>
  <c r="AE606" i="1"/>
  <c r="N596" i="4"/>
  <c r="AK590" i="1"/>
  <c r="AM590" i="1"/>
  <c r="AN590" i="1"/>
  <c r="AL590" i="1"/>
  <c r="AJ590" i="1"/>
  <c r="AH590" i="1"/>
  <c r="AI590" i="1"/>
  <c r="AG590" i="1"/>
  <c r="AK586" i="1"/>
  <c r="AM586" i="1"/>
  <c r="AH586" i="1"/>
  <c r="AI586" i="1"/>
  <c r="AG586" i="1"/>
  <c r="AN586" i="1"/>
  <c r="AL586" i="1"/>
  <c r="AJ586" i="1"/>
  <c r="M580" i="4"/>
  <c r="AD582" i="1" s="1"/>
  <c r="AK566" i="1"/>
  <c r="AN566" i="1"/>
  <c r="AM566" i="1"/>
  <c r="AL566" i="1"/>
  <c r="AI566" i="1"/>
  <c r="AH566" i="1"/>
  <c r="AJ566" i="1"/>
  <c r="AG566" i="1"/>
  <c r="AE562" i="1"/>
  <c r="N556" i="4"/>
  <c r="AK538" i="1"/>
  <c r="AN538" i="1"/>
  <c r="AH538" i="1"/>
  <c r="AJ538" i="1"/>
  <c r="AG538" i="1"/>
  <c r="AM538" i="1"/>
  <c r="AL538" i="1"/>
  <c r="AI538" i="1"/>
  <c r="AE534" i="1"/>
  <c r="N524" i="4"/>
  <c r="N508" i="4"/>
  <c r="N500" i="4"/>
  <c r="AK494" i="1"/>
  <c r="AM494" i="1"/>
  <c r="AN494" i="1"/>
  <c r="AL494" i="1"/>
  <c r="AI494" i="1"/>
  <c r="AH494" i="1"/>
  <c r="AG494" i="1"/>
  <c r="AJ494" i="1"/>
  <c r="AK490" i="1"/>
  <c r="AM490" i="1"/>
  <c r="AH490" i="1"/>
  <c r="AG490" i="1"/>
  <c r="AJ490" i="1"/>
  <c r="AN490" i="1"/>
  <c r="AL490" i="1"/>
  <c r="AI490" i="1"/>
  <c r="M484" i="4"/>
  <c r="AD486" i="1" s="1"/>
  <c r="AK470" i="1"/>
  <c r="AM470" i="1"/>
  <c r="AN470" i="1"/>
  <c r="AL470" i="1"/>
  <c r="AI470" i="1"/>
  <c r="AH470" i="1"/>
  <c r="AG470" i="1"/>
  <c r="AJ470" i="1"/>
  <c r="AK466" i="1"/>
  <c r="AM466" i="1"/>
  <c r="AH466" i="1"/>
  <c r="AG466" i="1"/>
  <c r="AJ466" i="1"/>
  <c r="AN466" i="1"/>
  <c r="AL466" i="1"/>
  <c r="AI466" i="1"/>
  <c r="AE462" i="1"/>
  <c r="M436" i="4"/>
  <c r="AD438" i="1" s="1"/>
  <c r="N428" i="4"/>
  <c r="AE422" i="1"/>
  <c r="N412" i="4"/>
  <c r="AE414" i="1" s="1"/>
  <c r="AK398" i="1"/>
  <c r="AM398" i="1"/>
  <c r="AN398" i="1"/>
  <c r="AL398" i="1"/>
  <c r="AI398" i="1"/>
  <c r="AH398" i="1"/>
  <c r="AG398" i="1"/>
  <c r="AJ398" i="1"/>
  <c r="AN394" i="1"/>
  <c r="AL394" i="1"/>
  <c r="AG394" i="1"/>
  <c r="AH394" i="1"/>
  <c r="AJ394" i="1"/>
  <c r="AM394" i="1"/>
  <c r="AK394" i="1"/>
  <c r="AI394" i="1"/>
  <c r="M388" i="4"/>
  <c r="AD390" i="1" s="1"/>
  <c r="AN370" i="1"/>
  <c r="AM370" i="1"/>
  <c r="AG370" i="1"/>
  <c r="AI370" i="1"/>
  <c r="AJ370" i="1"/>
  <c r="AL370" i="1"/>
  <c r="AK370" i="1"/>
  <c r="AH370" i="1"/>
  <c r="M364" i="4"/>
  <c r="AD366" i="1" s="1"/>
  <c r="N356" i="4"/>
  <c r="AE350" i="1"/>
  <c r="N340" i="4"/>
  <c r="AE342" i="1" s="1"/>
  <c r="AE322" i="1"/>
  <c r="N316" i="4"/>
  <c r="AE318" i="1" s="1"/>
  <c r="N308" i="4"/>
  <c r="AN302" i="1"/>
  <c r="AM302" i="1"/>
  <c r="AJ302" i="1"/>
  <c r="AK302" i="1"/>
  <c r="AI302" i="1"/>
  <c r="AG302" i="1"/>
  <c r="AH302" i="1"/>
  <c r="AL302" i="1"/>
  <c r="AL298" i="1"/>
  <c r="AM298" i="1"/>
  <c r="AG298" i="1"/>
  <c r="AH298" i="1"/>
  <c r="AJ298" i="1"/>
  <c r="AN298" i="1"/>
  <c r="AK298" i="1"/>
  <c r="AI298" i="1"/>
  <c r="M292" i="4"/>
  <c r="AD294" i="1" s="1"/>
  <c r="AE278" i="1"/>
  <c r="AE274" i="1"/>
  <c r="AL250" i="1"/>
  <c r="AM250" i="1"/>
  <c r="AG250" i="1"/>
  <c r="AH250" i="1"/>
  <c r="AJ250" i="1"/>
  <c r="AN250" i="1"/>
  <c r="AK250" i="1"/>
  <c r="AI250" i="1"/>
  <c r="AE246" i="1"/>
  <c r="N236" i="4"/>
  <c r="AE230" i="1"/>
  <c r="AL226" i="1"/>
  <c r="AM226" i="1"/>
  <c r="AG226" i="1"/>
  <c r="AH226" i="1"/>
  <c r="AJ226" i="1"/>
  <c r="AN226" i="1"/>
  <c r="AK226" i="1"/>
  <c r="AI226" i="1"/>
  <c r="M220" i="4"/>
  <c r="AD222" i="1" s="1"/>
  <c r="N196" i="4"/>
  <c r="AE198" i="1" s="1"/>
  <c r="AE182" i="1"/>
  <c r="AE158" i="1"/>
  <c r="AE154" i="1"/>
  <c r="N148" i="4"/>
  <c r="AL134" i="1"/>
  <c r="AN134" i="1"/>
  <c r="AK134" i="1"/>
  <c r="AM134" i="1"/>
  <c r="AG134" i="1"/>
  <c r="AI134" i="1"/>
  <c r="AJ134" i="1"/>
  <c r="AH134" i="1"/>
  <c r="AL130" i="1"/>
  <c r="AN130" i="1"/>
  <c r="AI130" i="1"/>
  <c r="AJ130" i="1"/>
  <c r="AH130" i="1"/>
  <c r="AK130" i="1"/>
  <c r="AM130" i="1"/>
  <c r="AG130" i="1"/>
  <c r="AE110" i="1"/>
  <c r="AE106" i="1"/>
  <c r="AE78" i="1"/>
  <c r="AE10" i="1"/>
  <c r="AE85" i="1"/>
  <c r="AG37" i="1"/>
  <c r="AN37" i="1"/>
  <c r="AH37" i="1"/>
  <c r="AI37" i="1"/>
  <c r="AL37" i="1"/>
  <c r="AM37" i="1"/>
  <c r="AJ37" i="1"/>
  <c r="AK37" i="1"/>
  <c r="N194" i="4"/>
  <c r="AM156" i="1"/>
  <c r="AK156" i="1"/>
  <c r="AI156" i="1"/>
  <c r="AG156" i="1"/>
  <c r="AH156" i="1"/>
  <c r="AJ156" i="1"/>
  <c r="AL156" i="1"/>
  <c r="AN156" i="1"/>
  <c r="AE128" i="1"/>
  <c r="O66" i="4"/>
  <c r="AE68" i="1" s="1"/>
  <c r="AE36" i="1"/>
  <c r="AG308" i="1"/>
  <c r="AI308" i="1"/>
  <c r="AM308" i="1"/>
  <c r="AK308" i="1"/>
  <c r="AI157" i="1"/>
  <c r="AG157" i="1"/>
  <c r="AK157" i="1"/>
  <c r="AM157" i="1"/>
  <c r="AN157" i="1"/>
  <c r="AL157" i="1"/>
  <c r="AJ157" i="1"/>
  <c r="AH157" i="1"/>
  <c r="AE345" i="1"/>
  <c r="AN321" i="1"/>
  <c r="AH321" i="1"/>
  <c r="AJ321" i="1"/>
  <c r="AM321" i="1"/>
  <c r="AK321" i="1"/>
  <c r="AL321" i="1"/>
  <c r="AG321" i="1"/>
  <c r="AI321" i="1"/>
  <c r="AE305" i="1"/>
  <c r="O287" i="4"/>
  <c r="AE289" i="1" s="1"/>
  <c r="AN281" i="1"/>
  <c r="AL281" i="1"/>
  <c r="AI281" i="1"/>
  <c r="AJ281" i="1"/>
  <c r="AK281" i="1"/>
  <c r="AM281" i="1"/>
  <c r="AG281" i="1"/>
  <c r="AH281" i="1"/>
  <c r="AN277" i="1"/>
  <c r="AL277" i="1"/>
  <c r="AI277" i="1"/>
  <c r="AJ277" i="1"/>
  <c r="AK277" i="1"/>
  <c r="AM277" i="1"/>
  <c r="AG277" i="1"/>
  <c r="AH277" i="1"/>
  <c r="AN273" i="1"/>
  <c r="AL273" i="1"/>
  <c r="AI273" i="1"/>
  <c r="AJ273" i="1"/>
  <c r="AK273" i="1"/>
  <c r="AM273" i="1"/>
  <c r="AG273" i="1"/>
  <c r="AH273" i="1"/>
  <c r="AE253" i="1"/>
  <c r="O235" i="4"/>
  <c r="AE237" i="1" s="1"/>
  <c r="AN229" i="1"/>
  <c r="AL229" i="1"/>
  <c r="AI229" i="1"/>
  <c r="AJ229" i="1"/>
  <c r="AK229" i="1"/>
  <c r="AM229" i="1"/>
  <c r="AG229" i="1"/>
  <c r="AH229" i="1"/>
  <c r="AE225" i="1"/>
  <c r="AE209" i="1"/>
  <c r="AN201" i="1"/>
  <c r="AL201" i="1"/>
  <c r="AI201" i="1"/>
  <c r="AJ201" i="1"/>
  <c r="AM201" i="1"/>
  <c r="AH201" i="1"/>
  <c r="AK201" i="1"/>
  <c r="AG201" i="1"/>
  <c r="O191" i="4"/>
  <c r="AE193" i="1" s="1"/>
  <c r="AE185" i="1"/>
  <c r="AE181" i="1"/>
  <c r="AE177" i="1"/>
  <c r="O167" i="4"/>
  <c r="AE169" i="1" s="1"/>
  <c r="AE33" i="1"/>
  <c r="AE200" i="1"/>
  <c r="AM152" i="1"/>
  <c r="AK152" i="1"/>
  <c r="AI152" i="1"/>
  <c r="AG152" i="1"/>
  <c r="AH152" i="1"/>
  <c r="AJ152" i="1"/>
  <c r="AL152" i="1"/>
  <c r="AN152" i="1"/>
  <c r="N122" i="4"/>
  <c r="AG320" i="1"/>
  <c r="AI320" i="1"/>
  <c r="AN320" i="1"/>
  <c r="AH320" i="1"/>
  <c r="AJ320" i="1"/>
  <c r="AM320" i="1"/>
  <c r="AK320" i="1"/>
  <c r="AL320" i="1"/>
  <c r="AE320" i="1"/>
  <c r="AG300" i="1"/>
  <c r="AI300" i="1"/>
  <c r="AL300" i="1"/>
  <c r="AM300" i="1"/>
  <c r="AJ300" i="1"/>
  <c r="AH300" i="1"/>
  <c r="AK300" i="1"/>
  <c r="AN300" i="1"/>
  <c r="AE296" i="1"/>
  <c r="M282" i="4"/>
  <c r="AD284" i="1" s="1"/>
  <c r="AE280" i="1"/>
  <c r="AG276" i="1"/>
  <c r="AI276" i="1"/>
  <c r="AL276" i="1"/>
  <c r="AM276" i="1"/>
  <c r="AJ276" i="1"/>
  <c r="AH276" i="1"/>
  <c r="AK276" i="1"/>
  <c r="AN276" i="1"/>
  <c r="AG272" i="1"/>
  <c r="AI272" i="1"/>
  <c r="AL272" i="1"/>
  <c r="AM272" i="1"/>
  <c r="AJ272" i="1"/>
  <c r="AH272" i="1"/>
  <c r="AK272" i="1"/>
  <c r="AN272" i="1"/>
  <c r="M258" i="4"/>
  <c r="AD260" i="1" s="1"/>
  <c r="N242" i="4"/>
  <c r="AE232" i="1"/>
  <c r="N218" i="4"/>
  <c r="AE88" i="1"/>
  <c r="AG56" i="1"/>
  <c r="AL56" i="1"/>
  <c r="AH56" i="1"/>
  <c r="AM56" i="1"/>
  <c r="AN56" i="1"/>
  <c r="AI56" i="1"/>
  <c r="AJ56" i="1"/>
  <c r="AK56" i="1"/>
  <c r="M193" i="4"/>
  <c r="AD195" i="1" s="1"/>
  <c r="M93" i="4"/>
  <c r="AD95" i="1" s="1"/>
  <c r="AE1065" i="1"/>
  <c r="AL1025" i="1"/>
  <c r="AN1025" i="1"/>
  <c r="AH1025" i="1"/>
  <c r="AJ1025" i="1"/>
  <c r="AI1025" i="1"/>
  <c r="AG1025" i="1"/>
  <c r="AM1025" i="1"/>
  <c r="AK1025" i="1"/>
  <c r="AL1021" i="1"/>
  <c r="AN1021" i="1"/>
  <c r="AH1021" i="1"/>
  <c r="AJ1021" i="1"/>
  <c r="AI1021" i="1"/>
  <c r="AG1021" i="1"/>
  <c r="AK1021" i="1"/>
  <c r="AM1021" i="1"/>
  <c r="AL1017" i="1"/>
  <c r="AK1017" i="1"/>
  <c r="AH1017" i="1"/>
  <c r="AG1017" i="1"/>
  <c r="AI1017" i="1"/>
  <c r="AJ1017" i="1"/>
  <c r="AM1017" i="1"/>
  <c r="AN1017" i="1"/>
  <c r="AL1001" i="1"/>
  <c r="AK1001" i="1"/>
  <c r="AH1001" i="1"/>
  <c r="AG1001" i="1"/>
  <c r="AI1001" i="1"/>
  <c r="AJ1001" i="1"/>
  <c r="AM1001" i="1"/>
  <c r="AN1001" i="1"/>
  <c r="AN997" i="1"/>
  <c r="AL997" i="1"/>
  <c r="AJ997" i="1"/>
  <c r="AK997" i="1"/>
  <c r="AM997" i="1"/>
  <c r="AI997" i="1"/>
  <c r="AG997" i="1"/>
  <c r="AH997" i="1"/>
  <c r="AN993" i="1"/>
  <c r="AL993" i="1"/>
  <c r="AJ993" i="1"/>
  <c r="AK993" i="1"/>
  <c r="AM993" i="1"/>
  <c r="AH993" i="1"/>
  <c r="AI993" i="1"/>
  <c r="AG993" i="1"/>
  <c r="AL969" i="1"/>
  <c r="AN969" i="1"/>
  <c r="AH969" i="1"/>
  <c r="AJ969" i="1"/>
  <c r="AM969" i="1"/>
  <c r="AK969" i="1"/>
  <c r="AI969" i="1"/>
  <c r="AG969" i="1"/>
  <c r="AE953" i="1"/>
  <c r="AE937" i="1"/>
  <c r="AL929" i="1"/>
  <c r="AG929" i="1"/>
  <c r="AH929" i="1"/>
  <c r="AK929" i="1"/>
  <c r="AM929" i="1"/>
  <c r="AN929" i="1"/>
  <c r="AI929" i="1"/>
  <c r="AJ929" i="1"/>
  <c r="AL925" i="1"/>
  <c r="AG925" i="1"/>
  <c r="AH925" i="1"/>
  <c r="AK925" i="1"/>
  <c r="AM925" i="1"/>
  <c r="AN925" i="1"/>
  <c r="AI925" i="1"/>
  <c r="AJ925" i="1"/>
  <c r="AL921" i="1"/>
  <c r="AG921" i="1"/>
  <c r="AH921" i="1"/>
  <c r="AK921" i="1"/>
  <c r="AM921" i="1"/>
  <c r="AN921" i="1"/>
  <c r="AI921" i="1"/>
  <c r="AJ921" i="1"/>
  <c r="AL901" i="1"/>
  <c r="AN901" i="1"/>
  <c r="AG901" i="1"/>
  <c r="AH901" i="1"/>
  <c r="AM901" i="1"/>
  <c r="AK901" i="1"/>
  <c r="AI901" i="1"/>
  <c r="AJ901" i="1"/>
  <c r="AL897" i="1"/>
  <c r="AN897" i="1"/>
  <c r="AG897" i="1"/>
  <c r="AH897" i="1"/>
  <c r="AM897" i="1"/>
  <c r="AK897" i="1"/>
  <c r="AI897" i="1"/>
  <c r="AJ897" i="1"/>
  <c r="AE881" i="1"/>
  <c r="AE865" i="1"/>
  <c r="AE853" i="1"/>
  <c r="AE837" i="1"/>
  <c r="AK833" i="1"/>
  <c r="AN833" i="1"/>
  <c r="AG833" i="1"/>
  <c r="AJ833" i="1"/>
  <c r="AL833" i="1"/>
  <c r="AM833" i="1"/>
  <c r="AH833" i="1"/>
  <c r="AI833" i="1"/>
  <c r="AK829" i="1"/>
  <c r="AN829" i="1"/>
  <c r="AG829" i="1"/>
  <c r="AJ829" i="1"/>
  <c r="AL829" i="1"/>
  <c r="AM829" i="1"/>
  <c r="AH829" i="1"/>
  <c r="AI829" i="1"/>
  <c r="AK825" i="1"/>
  <c r="AN825" i="1"/>
  <c r="AG825" i="1"/>
  <c r="AJ825" i="1"/>
  <c r="AL825" i="1"/>
  <c r="AM825" i="1"/>
  <c r="AH825" i="1"/>
  <c r="AI825" i="1"/>
  <c r="AE809" i="1"/>
  <c r="AK801" i="1"/>
  <c r="AI801" i="1"/>
  <c r="AG801" i="1"/>
  <c r="AN801" i="1"/>
  <c r="AL801" i="1"/>
  <c r="AM801" i="1"/>
  <c r="AH801" i="1"/>
  <c r="AJ801" i="1"/>
  <c r="AN797" i="1"/>
  <c r="AK797" i="1"/>
  <c r="AI797" i="1"/>
  <c r="AJ797" i="1"/>
  <c r="AL797" i="1"/>
  <c r="AM797" i="1"/>
  <c r="AH797" i="1"/>
  <c r="AG797" i="1"/>
  <c r="AE793" i="1"/>
  <c r="AN785" i="1"/>
  <c r="AK785" i="1"/>
  <c r="AI785" i="1"/>
  <c r="AJ785" i="1"/>
  <c r="AL785" i="1"/>
  <c r="AM785" i="1"/>
  <c r="AH785" i="1"/>
  <c r="AG785" i="1"/>
  <c r="AN781" i="1"/>
  <c r="AK781" i="1"/>
  <c r="AI781" i="1"/>
  <c r="AJ781" i="1"/>
  <c r="AL781" i="1"/>
  <c r="AM781" i="1"/>
  <c r="AH781" i="1"/>
  <c r="AG781" i="1"/>
  <c r="AE777" i="1"/>
  <c r="AN753" i="1"/>
  <c r="AK753" i="1"/>
  <c r="AI753" i="1"/>
  <c r="AJ753" i="1"/>
  <c r="AL753" i="1"/>
  <c r="AM753" i="1"/>
  <c r="AH753" i="1"/>
  <c r="AG753" i="1"/>
  <c r="AE737" i="1"/>
  <c r="AE721" i="1"/>
  <c r="AK713" i="1"/>
  <c r="AN713" i="1"/>
  <c r="AG713" i="1"/>
  <c r="AJ713" i="1"/>
  <c r="AL713" i="1"/>
  <c r="AM713" i="1"/>
  <c r="AH713" i="1"/>
  <c r="AI713" i="1"/>
  <c r="AK709" i="1"/>
  <c r="AN709" i="1"/>
  <c r="AG709" i="1"/>
  <c r="AJ709" i="1"/>
  <c r="AL709" i="1"/>
  <c r="AM709" i="1"/>
  <c r="AH709" i="1"/>
  <c r="AI709" i="1"/>
  <c r="AK705" i="1"/>
  <c r="AN705" i="1"/>
  <c r="AG705" i="1"/>
  <c r="AJ705" i="1"/>
  <c r="AL705" i="1"/>
  <c r="AM705" i="1"/>
  <c r="AH705" i="1"/>
  <c r="AI705" i="1"/>
  <c r="AM685" i="1"/>
  <c r="AJ685" i="1"/>
  <c r="AI685" i="1"/>
  <c r="AG685" i="1"/>
  <c r="AL685" i="1"/>
  <c r="AN685" i="1"/>
  <c r="AH685" i="1"/>
  <c r="AK685" i="1"/>
  <c r="AM681" i="1"/>
  <c r="AJ681" i="1"/>
  <c r="AI681" i="1"/>
  <c r="AG681" i="1"/>
  <c r="AL681" i="1"/>
  <c r="AN681" i="1"/>
  <c r="AH681" i="1"/>
  <c r="AK681" i="1"/>
  <c r="AE665" i="1"/>
  <c r="AM653" i="1"/>
  <c r="AJ653" i="1"/>
  <c r="AI653" i="1"/>
  <c r="AG653" i="1"/>
  <c r="AL653" i="1"/>
  <c r="AN653" i="1"/>
  <c r="AH653" i="1"/>
  <c r="AK653" i="1"/>
  <c r="AE649" i="1"/>
  <c r="AK637" i="1"/>
  <c r="AM637" i="1"/>
  <c r="AG637" i="1"/>
  <c r="AI637" i="1"/>
  <c r="AL637" i="1"/>
  <c r="AN637" i="1"/>
  <c r="AH637" i="1"/>
  <c r="AJ637" i="1"/>
  <c r="AE633" i="1"/>
  <c r="AK621" i="1"/>
  <c r="AM621" i="1"/>
  <c r="AG621" i="1"/>
  <c r="AI621" i="1"/>
  <c r="AL621" i="1"/>
  <c r="AN621" i="1"/>
  <c r="AH621" i="1"/>
  <c r="AJ621" i="1"/>
  <c r="AE617" i="1"/>
  <c r="AE601" i="1"/>
  <c r="AE589" i="1"/>
  <c r="AE573" i="1"/>
  <c r="AK569" i="1"/>
  <c r="AM569" i="1"/>
  <c r="AG569" i="1"/>
  <c r="AI569" i="1"/>
  <c r="AL569" i="1"/>
  <c r="AN569" i="1"/>
  <c r="AH569" i="1"/>
  <c r="AJ569" i="1"/>
  <c r="AK565" i="1"/>
  <c r="AN565" i="1"/>
  <c r="AG565" i="1"/>
  <c r="AJ565" i="1"/>
  <c r="AL565" i="1"/>
  <c r="AM565" i="1"/>
  <c r="AH565" i="1"/>
  <c r="AI565" i="1"/>
  <c r="AK561" i="1"/>
  <c r="AN561" i="1"/>
  <c r="AG561" i="1"/>
  <c r="AJ561" i="1"/>
  <c r="AL561" i="1"/>
  <c r="AM561" i="1"/>
  <c r="AH561" i="1"/>
  <c r="AI561" i="1"/>
  <c r="AE545" i="1"/>
  <c r="AK537" i="1"/>
  <c r="AN537" i="1"/>
  <c r="AG537" i="1"/>
  <c r="AJ537" i="1"/>
  <c r="AL537" i="1"/>
  <c r="AM537" i="1"/>
  <c r="AH537" i="1"/>
  <c r="AI537" i="1"/>
  <c r="AE529" i="1"/>
  <c r="AK521" i="1"/>
  <c r="AN521" i="1"/>
  <c r="AG521" i="1"/>
  <c r="AJ521" i="1"/>
  <c r="AL521" i="1"/>
  <c r="AM521" i="1"/>
  <c r="AH521" i="1"/>
  <c r="AI521" i="1"/>
  <c r="AE517" i="1"/>
  <c r="AE489" i="1"/>
  <c r="AN473" i="1"/>
  <c r="AK473" i="1"/>
  <c r="AI473" i="1"/>
  <c r="AJ473" i="1"/>
  <c r="AL473" i="1"/>
  <c r="AM473" i="1"/>
  <c r="AH473" i="1"/>
  <c r="AG473" i="1"/>
  <c r="AN469" i="1"/>
  <c r="AK469" i="1"/>
  <c r="AI469" i="1"/>
  <c r="AJ469" i="1"/>
  <c r="AL469" i="1"/>
  <c r="AM469" i="1"/>
  <c r="AH469" i="1"/>
  <c r="AG469" i="1"/>
  <c r="AN465" i="1"/>
  <c r="AK465" i="1"/>
  <c r="AI465" i="1"/>
  <c r="AJ465" i="1"/>
  <c r="AL465" i="1"/>
  <c r="AM465" i="1"/>
  <c r="AH465" i="1"/>
  <c r="AG465" i="1"/>
  <c r="AN449" i="1"/>
  <c r="AK449" i="1"/>
  <c r="AI449" i="1"/>
  <c r="AJ449" i="1"/>
  <c r="AL449" i="1"/>
  <c r="AM449" i="1"/>
  <c r="AH449" i="1"/>
  <c r="AG449" i="1"/>
  <c r="AE445" i="1"/>
  <c r="AE429" i="1"/>
  <c r="AN421" i="1"/>
  <c r="AK421" i="1"/>
  <c r="AI421" i="1"/>
  <c r="AJ421" i="1"/>
  <c r="AL421" i="1"/>
  <c r="AM421" i="1"/>
  <c r="AH421" i="1"/>
  <c r="AG421" i="1"/>
  <c r="AE417" i="1"/>
  <c r="AN377" i="1"/>
  <c r="AL377" i="1"/>
  <c r="AJ377" i="1"/>
  <c r="AH377" i="1"/>
  <c r="AK377" i="1"/>
  <c r="AM377" i="1"/>
  <c r="AG377" i="1"/>
  <c r="AI377" i="1"/>
  <c r="AN373" i="1"/>
  <c r="AL373" i="1"/>
  <c r="AJ373" i="1"/>
  <c r="AH373" i="1"/>
  <c r="AK373" i="1"/>
  <c r="AM373" i="1"/>
  <c r="AG373" i="1"/>
  <c r="AI373" i="1"/>
  <c r="AN369" i="1"/>
  <c r="AM369" i="1"/>
  <c r="AJ369" i="1"/>
  <c r="AI369" i="1"/>
  <c r="AK369" i="1"/>
  <c r="AL369" i="1"/>
  <c r="AG369" i="1"/>
  <c r="AH369" i="1"/>
  <c r="AN353" i="1"/>
  <c r="AM353" i="1"/>
  <c r="AJ353" i="1"/>
  <c r="AI353" i="1"/>
  <c r="AK353" i="1"/>
  <c r="AL353" i="1"/>
  <c r="AG353" i="1"/>
  <c r="AH353" i="1"/>
  <c r="AN325" i="1"/>
  <c r="AM325" i="1"/>
  <c r="AJ325" i="1"/>
  <c r="AI325" i="1"/>
  <c r="AK325" i="1"/>
  <c r="AL325" i="1"/>
  <c r="AG325" i="1"/>
  <c r="AH325" i="1"/>
  <c r="AE313" i="1"/>
  <c r="AN305" i="1"/>
  <c r="AH305" i="1"/>
  <c r="AJ305" i="1"/>
  <c r="AM305" i="1"/>
  <c r="AK305" i="1"/>
  <c r="AL305" i="1"/>
  <c r="AG305" i="1"/>
  <c r="AI305" i="1"/>
  <c r="AE241" i="1"/>
  <c r="AI137" i="1"/>
  <c r="AG137" i="1"/>
  <c r="AK137" i="1"/>
  <c r="AM137" i="1"/>
  <c r="AN137" i="1"/>
  <c r="AL137" i="1"/>
  <c r="AJ137" i="1"/>
  <c r="AH137" i="1"/>
  <c r="AE105" i="1"/>
  <c r="AI81" i="1"/>
  <c r="AJ81" i="1"/>
  <c r="AL81" i="1"/>
  <c r="AH81" i="1"/>
  <c r="AN81" i="1"/>
  <c r="AM81" i="1"/>
  <c r="AG81" i="1"/>
  <c r="AK81" i="1"/>
  <c r="AJ33" i="1"/>
  <c r="AN33" i="1"/>
  <c r="AL33" i="1"/>
  <c r="AG33" i="1"/>
  <c r="AM33" i="1"/>
  <c r="AI33" i="1"/>
  <c r="AH33" i="1"/>
  <c r="AK33" i="1"/>
  <c r="AJ9" i="1"/>
  <c r="AN9" i="1"/>
  <c r="AG9" i="1"/>
  <c r="AL9" i="1"/>
  <c r="AM9" i="1"/>
  <c r="AI9" i="1"/>
  <c r="AH9" i="1"/>
  <c r="AK9" i="1"/>
  <c r="AM200" i="1"/>
  <c r="AK200" i="1"/>
  <c r="AI200" i="1"/>
  <c r="AG200" i="1"/>
  <c r="AH200" i="1"/>
  <c r="AJ200" i="1"/>
  <c r="AL200" i="1"/>
  <c r="AN200" i="1"/>
  <c r="O162" i="4"/>
  <c r="AE164" i="1" s="1"/>
  <c r="AG60" i="1"/>
  <c r="AM60" i="1"/>
  <c r="AN60" i="1"/>
  <c r="AI60" i="1"/>
  <c r="AJ60" i="1"/>
  <c r="AL60" i="1"/>
  <c r="AH60" i="1"/>
  <c r="AK60" i="1"/>
  <c r="AL1292" i="1"/>
  <c r="AN1292" i="1"/>
  <c r="AJ1292" i="1"/>
  <c r="AH1292" i="1"/>
  <c r="AI1288" i="1"/>
  <c r="AL1288" i="1"/>
  <c r="AN1288" i="1"/>
  <c r="AK1288" i="1"/>
  <c r="AM1288" i="1"/>
  <c r="AG1288" i="1"/>
  <c r="AJ1288" i="1"/>
  <c r="AH1288" i="1"/>
  <c r="AI1284" i="1"/>
  <c r="AL1284" i="1"/>
  <c r="AN1284" i="1"/>
  <c r="AK1284" i="1"/>
  <c r="AM1284" i="1"/>
  <c r="AG1284" i="1"/>
  <c r="AJ1284" i="1"/>
  <c r="AH1284" i="1"/>
  <c r="AI1280" i="1"/>
  <c r="AL1280" i="1"/>
  <c r="AN1280" i="1"/>
  <c r="AK1280" i="1"/>
  <c r="AM1280" i="1"/>
  <c r="AG1280" i="1"/>
  <c r="AJ1280" i="1"/>
  <c r="AH1280" i="1"/>
  <c r="AI1268" i="1"/>
  <c r="AK1268" i="1"/>
  <c r="AM1268" i="1"/>
  <c r="AG1268" i="1"/>
  <c r="AI1264" i="1"/>
  <c r="AL1264" i="1"/>
  <c r="AJ1264" i="1"/>
  <c r="AG1264" i="1"/>
  <c r="AM1264" i="1"/>
  <c r="AH1264" i="1"/>
  <c r="AN1264" i="1"/>
  <c r="AK1264" i="1"/>
  <c r="AI1260" i="1"/>
  <c r="AG1260" i="1"/>
  <c r="AL1260" i="1"/>
  <c r="AN1260" i="1"/>
  <c r="AM1260" i="1"/>
  <c r="AK1260" i="1"/>
  <c r="AH1260" i="1"/>
  <c r="AJ1260" i="1"/>
  <c r="AI1244" i="1"/>
  <c r="AG1244" i="1"/>
  <c r="AM1244" i="1"/>
  <c r="AK1244" i="1"/>
  <c r="AI1240" i="1"/>
  <c r="AJ1240" i="1"/>
  <c r="AL1240" i="1"/>
  <c r="AG1240" i="1"/>
  <c r="AM1240" i="1"/>
  <c r="AK1240" i="1"/>
  <c r="AH1240" i="1"/>
  <c r="AN1240" i="1"/>
  <c r="AI1236" i="1"/>
  <c r="AJ1236" i="1"/>
  <c r="AL1236" i="1"/>
  <c r="AN1236" i="1"/>
  <c r="AM1236" i="1"/>
  <c r="AK1236" i="1"/>
  <c r="AG1236" i="1"/>
  <c r="AH1236" i="1"/>
  <c r="AE1232" i="1"/>
  <c r="N1226" i="4"/>
  <c r="AI1220" i="1"/>
  <c r="AM1220" i="1"/>
  <c r="AK1220" i="1"/>
  <c r="AG1220" i="1"/>
  <c r="AI1212" i="1"/>
  <c r="AJ1212" i="1"/>
  <c r="AL1212" i="1"/>
  <c r="AG1212" i="1"/>
  <c r="AM1212" i="1"/>
  <c r="AN1212" i="1"/>
  <c r="AH1212" i="1"/>
  <c r="AK1212" i="1"/>
  <c r="AI1208" i="1"/>
  <c r="AJ1208" i="1"/>
  <c r="AL1208" i="1"/>
  <c r="AG1208" i="1"/>
  <c r="AM1208" i="1"/>
  <c r="AN1208" i="1"/>
  <c r="AH1208" i="1"/>
  <c r="AK1208" i="1"/>
  <c r="AJ1196" i="1"/>
  <c r="AL1196" i="1"/>
  <c r="AH1196" i="1"/>
  <c r="AN1196" i="1"/>
  <c r="AI1192" i="1"/>
  <c r="AJ1192" i="1"/>
  <c r="AL1192" i="1"/>
  <c r="AG1192" i="1"/>
  <c r="AM1192" i="1"/>
  <c r="AK1192" i="1"/>
  <c r="AH1192" i="1"/>
  <c r="AN1192" i="1"/>
  <c r="AI1188" i="1"/>
  <c r="AJ1188" i="1"/>
  <c r="AL1188" i="1"/>
  <c r="AG1188" i="1"/>
  <c r="AM1188" i="1"/>
  <c r="AK1188" i="1"/>
  <c r="AH1188" i="1"/>
  <c r="AN1188" i="1"/>
  <c r="AI1184" i="1"/>
  <c r="AJ1184" i="1"/>
  <c r="AL1184" i="1"/>
  <c r="AG1184" i="1"/>
  <c r="AM1184" i="1"/>
  <c r="AK1184" i="1"/>
  <c r="AH1184" i="1"/>
  <c r="AN1184" i="1"/>
  <c r="AK1172" i="1"/>
  <c r="AM1172" i="1"/>
  <c r="AG1172" i="1"/>
  <c r="AI1172" i="1"/>
  <c r="AH1168" i="1"/>
  <c r="AJ1168" i="1"/>
  <c r="AK1168" i="1"/>
  <c r="AM1168" i="1"/>
  <c r="AL1168" i="1"/>
  <c r="AN1168" i="1"/>
  <c r="AG1168" i="1"/>
  <c r="AI1168" i="1"/>
  <c r="AH1164" i="1"/>
  <c r="AJ1164" i="1"/>
  <c r="AK1164" i="1"/>
  <c r="AM1164" i="1"/>
  <c r="AL1164" i="1"/>
  <c r="AN1164" i="1"/>
  <c r="AG1164" i="1"/>
  <c r="AI1164" i="1"/>
  <c r="AH1160" i="1"/>
  <c r="AI1160" i="1"/>
  <c r="AK1160" i="1"/>
  <c r="AJ1160" i="1"/>
  <c r="AL1160" i="1"/>
  <c r="AM1160" i="1"/>
  <c r="AG1160" i="1"/>
  <c r="AN1160" i="1"/>
  <c r="N1154" i="4"/>
  <c r="AI1148" i="1"/>
  <c r="AK1148" i="1"/>
  <c r="AM1148" i="1"/>
  <c r="AG1148" i="1"/>
  <c r="AH1136" i="1"/>
  <c r="AI1136" i="1"/>
  <c r="AK1136" i="1"/>
  <c r="AJ1136" i="1"/>
  <c r="AL1136" i="1"/>
  <c r="AM1136" i="1"/>
  <c r="AG1136" i="1"/>
  <c r="AN1136" i="1"/>
  <c r="AE1120" i="1"/>
  <c r="N1106" i="4"/>
  <c r="AJ1096" i="1"/>
  <c r="AH1096" i="1"/>
  <c r="AM1096" i="1"/>
  <c r="AK1096" i="1"/>
  <c r="AN1096" i="1"/>
  <c r="AL1096" i="1"/>
  <c r="AI1096" i="1"/>
  <c r="AG1096" i="1"/>
  <c r="AJ1092" i="1"/>
  <c r="AH1092" i="1"/>
  <c r="AM1092" i="1"/>
  <c r="AK1092" i="1"/>
  <c r="AN1092" i="1"/>
  <c r="AL1092" i="1"/>
  <c r="AI1092" i="1"/>
  <c r="AG1092" i="1"/>
  <c r="AJ1088" i="1"/>
  <c r="AH1088" i="1"/>
  <c r="AM1088" i="1"/>
  <c r="AK1088" i="1"/>
  <c r="AN1088" i="1"/>
  <c r="AL1088" i="1"/>
  <c r="AI1088" i="1"/>
  <c r="AG1088" i="1"/>
  <c r="AG1076" i="1"/>
  <c r="AM1076" i="1"/>
  <c r="AK1076" i="1"/>
  <c r="AI1076" i="1"/>
  <c r="AJ1068" i="1"/>
  <c r="AI1068" i="1"/>
  <c r="AK1068" i="1"/>
  <c r="AH1068" i="1"/>
  <c r="AG1068" i="1"/>
  <c r="AM1068" i="1"/>
  <c r="AN1068" i="1"/>
  <c r="AL1068" i="1"/>
  <c r="AJ1064" i="1"/>
  <c r="AI1064" i="1"/>
  <c r="AK1064" i="1"/>
  <c r="AH1064" i="1"/>
  <c r="AG1064" i="1"/>
  <c r="AM1064" i="1"/>
  <c r="AN1064" i="1"/>
  <c r="AL1064" i="1"/>
  <c r="AJ1052" i="1"/>
  <c r="AH1052" i="1"/>
  <c r="AN1052" i="1"/>
  <c r="AL1052" i="1"/>
  <c r="AE1048" i="1"/>
  <c r="AE1020" i="1"/>
  <c r="O1002" i="4"/>
  <c r="AE1004" i="1" s="1"/>
  <c r="AI1000" i="1"/>
  <c r="AH1000" i="1"/>
  <c r="AL1000" i="1"/>
  <c r="AG1000" i="1"/>
  <c r="AN1000" i="1"/>
  <c r="AK1000" i="1"/>
  <c r="AM1000" i="1"/>
  <c r="AJ1000" i="1"/>
  <c r="AI996" i="1"/>
  <c r="AG996" i="1"/>
  <c r="AN996" i="1"/>
  <c r="AL996" i="1"/>
  <c r="AJ996" i="1"/>
  <c r="AK996" i="1"/>
  <c r="AM996" i="1"/>
  <c r="AH996" i="1"/>
  <c r="AI992" i="1"/>
  <c r="AG992" i="1"/>
  <c r="AN992" i="1"/>
  <c r="AL992" i="1"/>
  <c r="AJ992" i="1"/>
  <c r="AK992" i="1"/>
  <c r="AM992" i="1"/>
  <c r="AH992" i="1"/>
  <c r="AI980" i="1"/>
  <c r="AG980" i="1"/>
  <c r="AM980" i="1"/>
  <c r="AK980" i="1"/>
  <c r="AI976" i="1"/>
  <c r="AG976" i="1"/>
  <c r="AL976" i="1"/>
  <c r="AN976" i="1"/>
  <c r="AH976" i="1"/>
  <c r="AJ976" i="1"/>
  <c r="AM976" i="1"/>
  <c r="AK976" i="1"/>
  <c r="AI968" i="1"/>
  <c r="AG968" i="1"/>
  <c r="AL968" i="1"/>
  <c r="AN968" i="1"/>
  <c r="AH968" i="1"/>
  <c r="AJ968" i="1"/>
  <c r="AM968" i="1"/>
  <c r="AK968" i="1"/>
  <c r="AI952" i="1"/>
  <c r="AJ952" i="1"/>
  <c r="AL952" i="1"/>
  <c r="AK952" i="1"/>
  <c r="AH952" i="1"/>
  <c r="AG952" i="1"/>
  <c r="AM952" i="1"/>
  <c r="AN952" i="1"/>
  <c r="AE948" i="1"/>
  <c r="N938" i="4"/>
  <c r="O930" i="4"/>
  <c r="AE932" i="1" s="1"/>
  <c r="AE920" i="1"/>
  <c r="N914" i="4"/>
  <c r="AI904" i="1"/>
  <c r="AL904" i="1"/>
  <c r="AJ904" i="1"/>
  <c r="AG904" i="1"/>
  <c r="AN904" i="1"/>
  <c r="AK904" i="1"/>
  <c r="AM904" i="1"/>
  <c r="AH904" i="1"/>
  <c r="AI900" i="1"/>
  <c r="AL900" i="1"/>
  <c r="AJ900" i="1"/>
  <c r="AG900" i="1"/>
  <c r="AN900" i="1"/>
  <c r="AK900" i="1"/>
  <c r="AM900" i="1"/>
  <c r="AH900" i="1"/>
  <c r="AI896" i="1"/>
  <c r="AL896" i="1"/>
  <c r="AJ896" i="1"/>
  <c r="AG896" i="1"/>
  <c r="AN896" i="1"/>
  <c r="AK896" i="1"/>
  <c r="AM896" i="1"/>
  <c r="AH896" i="1"/>
  <c r="AI884" i="1"/>
  <c r="AG884" i="1"/>
  <c r="AK884" i="1"/>
  <c r="AM884" i="1"/>
  <c r="AI880" i="1"/>
  <c r="AL880" i="1"/>
  <c r="AJ880" i="1"/>
  <c r="AG880" i="1"/>
  <c r="AN880" i="1"/>
  <c r="AK880" i="1"/>
  <c r="AM880" i="1"/>
  <c r="AH880" i="1"/>
  <c r="AH876" i="1"/>
  <c r="AJ876" i="1"/>
  <c r="AK876" i="1"/>
  <c r="AM876" i="1"/>
  <c r="AG876" i="1"/>
  <c r="AI876" i="1"/>
  <c r="AL876" i="1"/>
  <c r="AN876" i="1"/>
  <c r="O858" i="4"/>
  <c r="AE860" i="1" s="1"/>
  <c r="AH852" i="1"/>
  <c r="AI852" i="1"/>
  <c r="AK852" i="1"/>
  <c r="AN852" i="1"/>
  <c r="AG852" i="1"/>
  <c r="AJ852" i="1"/>
  <c r="AL852" i="1"/>
  <c r="AM852" i="1"/>
  <c r="AE848" i="1"/>
  <c r="N842" i="4"/>
  <c r="AI836" i="1"/>
  <c r="AK836" i="1"/>
  <c r="AG836" i="1"/>
  <c r="AM836" i="1"/>
  <c r="AH808" i="1"/>
  <c r="AI808" i="1"/>
  <c r="AK808" i="1"/>
  <c r="AN808" i="1"/>
  <c r="AG808" i="1"/>
  <c r="AJ808" i="1"/>
  <c r="AL808" i="1"/>
  <c r="AM808" i="1"/>
  <c r="AH804" i="1"/>
  <c r="AJ804" i="1"/>
  <c r="AK804" i="1"/>
  <c r="AI804" i="1"/>
  <c r="AG804" i="1"/>
  <c r="AN804" i="1"/>
  <c r="AL804" i="1"/>
  <c r="AM804" i="1"/>
  <c r="AH800" i="1"/>
  <c r="AJ800" i="1"/>
  <c r="AK800" i="1"/>
  <c r="AI800" i="1"/>
  <c r="AG800" i="1"/>
  <c r="AN800" i="1"/>
  <c r="AL800" i="1"/>
  <c r="AM800" i="1"/>
  <c r="AH796" i="1"/>
  <c r="AI796" i="1"/>
  <c r="AK796" i="1"/>
  <c r="AM796" i="1"/>
  <c r="AJ796" i="1"/>
  <c r="AG796" i="1"/>
  <c r="AL796" i="1"/>
  <c r="AN796" i="1"/>
  <c r="AH792" i="1"/>
  <c r="AI792" i="1"/>
  <c r="AK792" i="1"/>
  <c r="AM792" i="1"/>
  <c r="AJ792" i="1"/>
  <c r="AG792" i="1"/>
  <c r="AL792" i="1"/>
  <c r="AN792" i="1"/>
  <c r="AH788" i="1"/>
  <c r="AI788" i="1"/>
  <c r="AK788" i="1"/>
  <c r="AM788" i="1"/>
  <c r="AJ788" i="1"/>
  <c r="AG788" i="1"/>
  <c r="AL788" i="1"/>
  <c r="AN788" i="1"/>
  <c r="AH784" i="1"/>
  <c r="AI784" i="1"/>
  <c r="AK784" i="1"/>
  <c r="AM784" i="1"/>
  <c r="AJ784" i="1"/>
  <c r="AG784" i="1"/>
  <c r="AL784" i="1"/>
  <c r="AN784" i="1"/>
  <c r="AH780" i="1"/>
  <c r="AI780" i="1"/>
  <c r="AK780" i="1"/>
  <c r="AM780" i="1"/>
  <c r="AJ780" i="1"/>
  <c r="AG780" i="1"/>
  <c r="AL780" i="1"/>
  <c r="AN780" i="1"/>
  <c r="AH776" i="1"/>
  <c r="AI776" i="1"/>
  <c r="AK776" i="1"/>
  <c r="AM776" i="1"/>
  <c r="AJ776" i="1"/>
  <c r="AG776" i="1"/>
  <c r="AL776" i="1"/>
  <c r="AN776" i="1"/>
  <c r="AH764" i="1"/>
  <c r="AJ764" i="1"/>
  <c r="AL764" i="1"/>
  <c r="AN764" i="1"/>
  <c r="AE760" i="1"/>
  <c r="AH752" i="1"/>
  <c r="AI752" i="1"/>
  <c r="AK752" i="1"/>
  <c r="AM752" i="1"/>
  <c r="AJ752" i="1"/>
  <c r="AG752" i="1"/>
  <c r="AL752" i="1"/>
  <c r="AN752" i="1"/>
  <c r="AH736" i="1"/>
  <c r="AJ736" i="1"/>
  <c r="AK736" i="1"/>
  <c r="AM736" i="1"/>
  <c r="AG736" i="1"/>
  <c r="AI736" i="1"/>
  <c r="AL736" i="1"/>
  <c r="AN736" i="1"/>
  <c r="AE732" i="1"/>
  <c r="N722" i="4"/>
  <c r="O714" i="4"/>
  <c r="AE716" i="1" s="1"/>
  <c r="AE704" i="1"/>
  <c r="N698" i="4"/>
  <c r="AH688" i="1"/>
  <c r="AI688" i="1"/>
  <c r="AK688" i="1"/>
  <c r="AJ688" i="1"/>
  <c r="AG688" i="1"/>
  <c r="AN688" i="1"/>
  <c r="AL688" i="1"/>
  <c r="AM688" i="1"/>
  <c r="AH684" i="1"/>
  <c r="AK684" i="1"/>
  <c r="AM684" i="1"/>
  <c r="AJ684" i="1"/>
  <c r="AI684" i="1"/>
  <c r="AG684" i="1"/>
  <c r="AL684" i="1"/>
  <c r="AN684" i="1"/>
  <c r="AH680" i="1"/>
  <c r="AK680" i="1"/>
  <c r="AM680" i="1"/>
  <c r="AJ680" i="1"/>
  <c r="AI680" i="1"/>
  <c r="AG680" i="1"/>
  <c r="AL680" i="1"/>
  <c r="AN680" i="1"/>
  <c r="M666" i="4"/>
  <c r="AD668" i="1" s="1"/>
  <c r="AH664" i="1"/>
  <c r="AK664" i="1"/>
  <c r="AM664" i="1"/>
  <c r="AJ664" i="1"/>
  <c r="AI664" i="1"/>
  <c r="AG664" i="1"/>
  <c r="AL664" i="1"/>
  <c r="AN664" i="1"/>
  <c r="AE660" i="1"/>
  <c r="AH652" i="1"/>
  <c r="AK652" i="1"/>
  <c r="AM652" i="1"/>
  <c r="AJ652" i="1"/>
  <c r="AI652" i="1"/>
  <c r="AG652" i="1"/>
  <c r="AL652" i="1"/>
  <c r="AN652" i="1"/>
  <c r="AH648" i="1"/>
  <c r="AK648" i="1"/>
  <c r="AM648" i="1"/>
  <c r="AJ648" i="1"/>
  <c r="AI648" i="1"/>
  <c r="AG648" i="1"/>
  <c r="AL648" i="1"/>
  <c r="AN648" i="1"/>
  <c r="AE644" i="1"/>
  <c r="AH636" i="1"/>
  <c r="AJ636" i="1"/>
  <c r="AK636" i="1"/>
  <c r="AM636" i="1"/>
  <c r="AG636" i="1"/>
  <c r="AI636" i="1"/>
  <c r="AL636" i="1"/>
  <c r="AN636" i="1"/>
  <c r="AH632" i="1"/>
  <c r="AJ632" i="1"/>
  <c r="AK632" i="1"/>
  <c r="AM632" i="1"/>
  <c r="AG632" i="1"/>
  <c r="AI632" i="1"/>
  <c r="AL632" i="1"/>
  <c r="AN632" i="1"/>
  <c r="AE628" i="1"/>
  <c r="AH620" i="1"/>
  <c r="AJ620" i="1"/>
  <c r="AK620" i="1"/>
  <c r="AM620" i="1"/>
  <c r="AG620" i="1"/>
  <c r="AI620" i="1"/>
  <c r="AL620" i="1"/>
  <c r="AN620" i="1"/>
  <c r="AH616" i="1"/>
  <c r="AJ616" i="1"/>
  <c r="AK616" i="1"/>
  <c r="AM616" i="1"/>
  <c r="AG616" i="1"/>
  <c r="AI616" i="1"/>
  <c r="AL616" i="1"/>
  <c r="AN616" i="1"/>
  <c r="AE612" i="1"/>
  <c r="O594" i="4"/>
  <c r="AE596" i="1" s="1"/>
  <c r="AH588" i="1"/>
  <c r="AJ588" i="1"/>
  <c r="AK588" i="1"/>
  <c r="AM588" i="1"/>
  <c r="AG588" i="1"/>
  <c r="AI588" i="1"/>
  <c r="AL588" i="1"/>
  <c r="AN588" i="1"/>
  <c r="AE584" i="1"/>
  <c r="N578" i="4"/>
  <c r="M570" i="4"/>
  <c r="AD572" i="1" s="1"/>
  <c r="AH544" i="1"/>
  <c r="AI544" i="1"/>
  <c r="AK544" i="1"/>
  <c r="AN544" i="1"/>
  <c r="AG544" i="1"/>
  <c r="AJ544" i="1"/>
  <c r="AL544" i="1"/>
  <c r="AM544" i="1"/>
  <c r="AH540" i="1"/>
  <c r="AI540" i="1"/>
  <c r="AK540" i="1"/>
  <c r="AN540" i="1"/>
  <c r="AG540" i="1"/>
  <c r="AJ540" i="1"/>
  <c r="AL540" i="1"/>
  <c r="AM540" i="1"/>
  <c r="AH536" i="1"/>
  <c r="AI536" i="1"/>
  <c r="AK536" i="1"/>
  <c r="AN536" i="1"/>
  <c r="AG536" i="1"/>
  <c r="AJ536" i="1"/>
  <c r="AL536" i="1"/>
  <c r="AM536" i="1"/>
  <c r="M522" i="4"/>
  <c r="AD524" i="1" s="1"/>
  <c r="AH520" i="1"/>
  <c r="AI520" i="1"/>
  <c r="AK520" i="1"/>
  <c r="AN520" i="1"/>
  <c r="AG520" i="1"/>
  <c r="AJ520" i="1"/>
  <c r="AL520" i="1"/>
  <c r="AM520" i="1"/>
  <c r="AH516" i="1"/>
  <c r="AI516" i="1"/>
  <c r="AK516" i="1"/>
  <c r="AN516" i="1"/>
  <c r="AG516" i="1"/>
  <c r="AJ516" i="1"/>
  <c r="AL516" i="1"/>
  <c r="AM516" i="1"/>
  <c r="AE512" i="1"/>
  <c r="N506" i="4"/>
  <c r="M498" i="4"/>
  <c r="AD500" i="1" s="1"/>
  <c r="AH488" i="1"/>
  <c r="AI488" i="1"/>
  <c r="AK488" i="1"/>
  <c r="AM488" i="1"/>
  <c r="AJ488" i="1"/>
  <c r="AG488" i="1"/>
  <c r="AL488" i="1"/>
  <c r="AN488" i="1"/>
  <c r="AE472" i="1"/>
  <c r="N458" i="4"/>
  <c r="AH448" i="1"/>
  <c r="AI448" i="1"/>
  <c r="AK448" i="1"/>
  <c r="AM448" i="1"/>
  <c r="AJ448" i="1"/>
  <c r="AG448" i="1"/>
  <c r="AL448" i="1"/>
  <c r="AN448" i="1"/>
  <c r="AH444" i="1"/>
  <c r="AI444" i="1"/>
  <c r="AK444" i="1"/>
  <c r="AM444" i="1"/>
  <c r="AJ444" i="1"/>
  <c r="AG444" i="1"/>
  <c r="AL444" i="1"/>
  <c r="AN444" i="1"/>
  <c r="AH440" i="1"/>
  <c r="AI440" i="1"/>
  <c r="AK440" i="1"/>
  <c r="AM440" i="1"/>
  <c r="AJ440" i="1"/>
  <c r="AG440" i="1"/>
  <c r="AL440" i="1"/>
  <c r="AN440" i="1"/>
  <c r="M426" i="4"/>
  <c r="AD428" i="1" s="1"/>
  <c r="AH420" i="1"/>
  <c r="AI420" i="1"/>
  <c r="AK420" i="1"/>
  <c r="AM420" i="1"/>
  <c r="AJ420" i="1"/>
  <c r="AG420" i="1"/>
  <c r="AL420" i="1"/>
  <c r="AN420" i="1"/>
  <c r="AH416" i="1"/>
  <c r="AI416" i="1"/>
  <c r="AK416" i="1"/>
  <c r="AM416" i="1"/>
  <c r="AJ416" i="1"/>
  <c r="AG416" i="1"/>
  <c r="AL416" i="1"/>
  <c r="AN416" i="1"/>
  <c r="M402" i="4"/>
  <c r="AD404" i="1" s="1"/>
  <c r="AE400" i="1"/>
  <c r="N362" i="4"/>
  <c r="O354" i="4"/>
  <c r="AE356" i="1" s="1"/>
  <c r="AG352" i="1"/>
  <c r="AH352" i="1"/>
  <c r="AN352" i="1"/>
  <c r="AM352" i="1"/>
  <c r="AJ352" i="1"/>
  <c r="AI352" i="1"/>
  <c r="AK352" i="1"/>
  <c r="AL352" i="1"/>
  <c r="AG348" i="1"/>
  <c r="AH348" i="1"/>
  <c r="AN348" i="1"/>
  <c r="AM348" i="1"/>
  <c r="AJ348" i="1"/>
  <c r="AI348" i="1"/>
  <c r="AK348" i="1"/>
  <c r="AL348" i="1"/>
  <c r="AG344" i="1"/>
  <c r="AH344" i="1"/>
  <c r="AN344" i="1"/>
  <c r="AM344" i="1"/>
  <c r="AJ344" i="1"/>
  <c r="AI344" i="1"/>
  <c r="AK344" i="1"/>
  <c r="AL344" i="1"/>
  <c r="M330" i="4"/>
  <c r="AD332" i="1" s="1"/>
  <c r="O306" i="4"/>
  <c r="AE308" i="1" s="1"/>
  <c r="AG296" i="1"/>
  <c r="AI296" i="1"/>
  <c r="AL296" i="1"/>
  <c r="AM296" i="1"/>
  <c r="AJ296" i="1"/>
  <c r="AH296" i="1"/>
  <c r="AK296" i="1"/>
  <c r="AN296" i="1"/>
  <c r="AG280" i="1"/>
  <c r="AI280" i="1"/>
  <c r="AL280" i="1"/>
  <c r="AM280" i="1"/>
  <c r="AJ280" i="1"/>
  <c r="AH280" i="1"/>
  <c r="AK280" i="1"/>
  <c r="AN280" i="1"/>
  <c r="AE276" i="1"/>
  <c r="O258" i="4"/>
  <c r="AE260" i="1" s="1"/>
  <c r="O234" i="4"/>
  <c r="AE236" i="1" s="1"/>
  <c r="M186" i="4"/>
  <c r="AD188" i="1" s="1"/>
  <c r="M138" i="4"/>
  <c r="AD140" i="1" s="1"/>
  <c r="M90" i="4"/>
  <c r="AD92" i="1" s="1"/>
  <c r="AG88" i="1"/>
  <c r="AL88" i="1"/>
  <c r="AH88" i="1"/>
  <c r="AI88" i="1"/>
  <c r="AJ88" i="1"/>
  <c r="AK88" i="1"/>
  <c r="AM88" i="1"/>
  <c r="AN88" i="1"/>
  <c r="N26" i="4"/>
  <c r="AE16" i="1"/>
  <c r="AE582" i="1"/>
  <c r="AE566" i="1"/>
  <c r="AE558" i="1"/>
  <c r="AE538" i="1"/>
  <c r="AK518" i="1"/>
  <c r="AN518" i="1"/>
  <c r="AM518" i="1"/>
  <c r="AL518" i="1"/>
  <c r="AI518" i="1"/>
  <c r="AH518" i="1"/>
  <c r="AJ518" i="1"/>
  <c r="AG518" i="1"/>
  <c r="AK514" i="1"/>
  <c r="AN514" i="1"/>
  <c r="AH514" i="1"/>
  <c r="AJ514" i="1"/>
  <c r="AG514" i="1"/>
  <c r="AM514" i="1"/>
  <c r="AL514" i="1"/>
  <c r="AI514" i="1"/>
  <c r="AE494" i="1"/>
  <c r="AE490" i="1"/>
  <c r="AE486" i="1"/>
  <c r="AE470" i="1"/>
  <c r="AE466" i="1"/>
  <c r="AK446" i="1"/>
  <c r="AM446" i="1"/>
  <c r="AN446" i="1"/>
  <c r="AL446" i="1"/>
  <c r="AI446" i="1"/>
  <c r="AH446" i="1"/>
  <c r="AG446" i="1"/>
  <c r="AJ446" i="1"/>
  <c r="AE438" i="1"/>
  <c r="AK418" i="1"/>
  <c r="AM418" i="1"/>
  <c r="AH418" i="1"/>
  <c r="AG418" i="1"/>
  <c r="AJ418" i="1"/>
  <c r="AN418" i="1"/>
  <c r="AL418" i="1"/>
  <c r="AI418" i="1"/>
  <c r="M412" i="4"/>
  <c r="AD414" i="1" s="1"/>
  <c r="AE398" i="1"/>
  <c r="AE394" i="1"/>
  <c r="AE390" i="1"/>
  <c r="AE370" i="1"/>
  <c r="AN346" i="1"/>
  <c r="AM346" i="1"/>
  <c r="AG346" i="1"/>
  <c r="AI346" i="1"/>
  <c r="AJ346" i="1"/>
  <c r="AL346" i="1"/>
  <c r="AK346" i="1"/>
  <c r="AH346" i="1"/>
  <c r="M316" i="4"/>
  <c r="AD318" i="1" s="1"/>
  <c r="AE302" i="1"/>
  <c r="AE298" i="1"/>
  <c r="N268" i="4"/>
  <c r="AE270" i="1" s="1"/>
  <c r="AE178" i="1"/>
  <c r="AE174" i="1"/>
  <c r="AL154" i="1"/>
  <c r="AN154" i="1"/>
  <c r="AI154" i="1"/>
  <c r="AJ154" i="1"/>
  <c r="AH154" i="1"/>
  <c r="AK154" i="1"/>
  <c r="AM154" i="1"/>
  <c r="AG154" i="1"/>
  <c r="AE150" i="1"/>
  <c r="N124" i="4"/>
  <c r="AK110" i="1"/>
  <c r="AG110" i="1"/>
  <c r="AM110" i="1"/>
  <c r="AN110" i="1"/>
  <c r="AJ110" i="1"/>
  <c r="AI110" i="1"/>
  <c r="AL110" i="1"/>
  <c r="AH110" i="1"/>
  <c r="AK106" i="1"/>
  <c r="AG106" i="1"/>
  <c r="AL106" i="1"/>
  <c r="AM106" i="1"/>
  <c r="AJ106" i="1"/>
  <c r="AI106" i="1"/>
  <c r="AH106" i="1"/>
  <c r="AN106" i="1"/>
  <c r="M100" i="4"/>
  <c r="AD102" i="1" s="1"/>
  <c r="AE82" i="1"/>
  <c r="AE62" i="1"/>
  <c r="AK58" i="1"/>
  <c r="AG58" i="1"/>
  <c r="AL58" i="1"/>
  <c r="AH58" i="1"/>
  <c r="AN58" i="1"/>
  <c r="AM58" i="1"/>
  <c r="AJ58" i="1"/>
  <c r="AI58" i="1"/>
  <c r="AJ38" i="1"/>
  <c r="AN38" i="1"/>
  <c r="AM38" i="1"/>
  <c r="AG38" i="1"/>
  <c r="AH38" i="1"/>
  <c r="AK38" i="1"/>
  <c r="AI38" i="1"/>
  <c r="AL38" i="1"/>
  <c r="AE34" i="1"/>
  <c r="AG85" i="1"/>
  <c r="AL85" i="1"/>
  <c r="AM85" i="1"/>
  <c r="AJ85" i="1"/>
  <c r="AI85" i="1"/>
  <c r="AH85" i="1"/>
  <c r="AN85" i="1"/>
  <c r="AK85" i="1"/>
  <c r="AE61" i="1"/>
  <c r="AE37" i="1"/>
  <c r="AG17" i="1"/>
  <c r="AN17" i="1"/>
  <c r="AH17" i="1"/>
  <c r="AL17" i="1"/>
  <c r="AM17" i="1"/>
  <c r="AI17" i="1"/>
  <c r="AJ17" i="1"/>
  <c r="AK17" i="1"/>
  <c r="AM180" i="1"/>
  <c r="AK180" i="1"/>
  <c r="AI180" i="1"/>
  <c r="AG180" i="1"/>
  <c r="AH180" i="1"/>
  <c r="AJ180" i="1"/>
  <c r="AL180" i="1"/>
  <c r="AN180" i="1"/>
  <c r="AE156" i="1"/>
  <c r="AN1289" i="1"/>
  <c r="AK1289" i="1"/>
  <c r="AI1289" i="1"/>
  <c r="AL1289" i="1"/>
  <c r="AG1289" i="1"/>
  <c r="AH1289" i="1"/>
  <c r="AM1289" i="1"/>
  <c r="AJ1289" i="1"/>
  <c r="AN1265" i="1"/>
  <c r="AK1265" i="1"/>
  <c r="AI1265" i="1"/>
  <c r="AL1265" i="1"/>
  <c r="AG1265" i="1"/>
  <c r="AH1265" i="1"/>
  <c r="AM1265" i="1"/>
  <c r="AJ1265" i="1"/>
  <c r="AL1261" i="1"/>
  <c r="AN1261" i="1"/>
  <c r="AI1261" i="1"/>
  <c r="AG1261" i="1"/>
  <c r="AK1261" i="1"/>
  <c r="AJ1261" i="1"/>
  <c r="AM1261" i="1"/>
  <c r="AH1261" i="1"/>
  <c r="AJ1237" i="1"/>
  <c r="AG1237" i="1"/>
  <c r="AI1237" i="1"/>
  <c r="AL1237" i="1"/>
  <c r="AH1237" i="1"/>
  <c r="AK1237" i="1"/>
  <c r="AM1237" i="1"/>
  <c r="AN1237" i="1"/>
  <c r="AE1233" i="1"/>
  <c r="AL1189" i="1"/>
  <c r="AG1189" i="1"/>
  <c r="AI1189" i="1"/>
  <c r="AJ1189" i="1"/>
  <c r="AK1189" i="1"/>
  <c r="AN1189" i="1"/>
  <c r="AM1189" i="1"/>
  <c r="AH1189" i="1"/>
  <c r="AK1165" i="1"/>
  <c r="AM1165" i="1"/>
  <c r="AH1165" i="1"/>
  <c r="AJ1165" i="1"/>
  <c r="AN1165" i="1"/>
  <c r="AI1165" i="1"/>
  <c r="AL1165" i="1"/>
  <c r="AG1165" i="1"/>
  <c r="AK1161" i="1"/>
  <c r="AN1161" i="1"/>
  <c r="AH1161" i="1"/>
  <c r="AI1161" i="1"/>
  <c r="AM1161" i="1"/>
  <c r="AJ1161" i="1"/>
  <c r="AL1161" i="1"/>
  <c r="AG1161" i="1"/>
  <c r="AE1141" i="1"/>
  <c r="AK1137" i="1"/>
  <c r="AN1137" i="1"/>
  <c r="AH1137" i="1"/>
  <c r="AI1137" i="1"/>
  <c r="AM1137" i="1"/>
  <c r="AJ1137" i="1"/>
  <c r="AL1137" i="1"/>
  <c r="AG1137" i="1"/>
  <c r="AE1125" i="1"/>
  <c r="AM1089" i="1"/>
  <c r="AK1089" i="1"/>
  <c r="AJ1089" i="1"/>
  <c r="AH1089" i="1"/>
  <c r="AL1089" i="1"/>
  <c r="AG1089" i="1"/>
  <c r="AN1089" i="1"/>
  <c r="AI1089" i="1"/>
  <c r="AE1073" i="1"/>
  <c r="AK1065" i="1"/>
  <c r="AH1065" i="1"/>
  <c r="AG1065" i="1"/>
  <c r="AM1065" i="1"/>
  <c r="AJ1065" i="1"/>
  <c r="AI1065" i="1"/>
  <c r="AN1065" i="1"/>
  <c r="AL1065" i="1"/>
  <c r="AE1057" i="1"/>
  <c r="AE1049" i="1"/>
  <c r="AE1041" i="1"/>
  <c r="AL977" i="1"/>
  <c r="AN977" i="1"/>
  <c r="AH977" i="1"/>
  <c r="AJ977" i="1"/>
  <c r="AM977" i="1"/>
  <c r="AK977" i="1"/>
  <c r="AI977" i="1"/>
  <c r="AG977" i="1"/>
  <c r="AE973" i="1"/>
  <c r="AE957" i="1"/>
  <c r="AL953" i="1"/>
  <c r="AG953" i="1"/>
  <c r="AH953" i="1"/>
  <c r="AK953" i="1"/>
  <c r="AM953" i="1"/>
  <c r="AN953" i="1"/>
  <c r="AI953" i="1"/>
  <c r="AJ953" i="1"/>
  <c r="AE949" i="1"/>
  <c r="AE933" i="1"/>
  <c r="AL905" i="1"/>
  <c r="AN905" i="1"/>
  <c r="AG905" i="1"/>
  <c r="AH905" i="1"/>
  <c r="AM905" i="1"/>
  <c r="AK905" i="1"/>
  <c r="AI905" i="1"/>
  <c r="AJ905" i="1"/>
  <c r="AL881" i="1"/>
  <c r="AN881" i="1"/>
  <c r="AG881" i="1"/>
  <c r="AH881" i="1"/>
  <c r="AM881" i="1"/>
  <c r="AK881" i="1"/>
  <c r="AI881" i="1"/>
  <c r="AJ881" i="1"/>
  <c r="AH877" i="1"/>
  <c r="AN877" i="1"/>
  <c r="AK877" i="1"/>
  <c r="AI877" i="1"/>
  <c r="AM877" i="1"/>
  <c r="AG877" i="1"/>
  <c r="AL877" i="1"/>
  <c r="AJ877" i="1"/>
  <c r="AE873" i="1"/>
  <c r="AE861" i="1"/>
  <c r="AK857" i="1"/>
  <c r="AM857" i="1"/>
  <c r="AG857" i="1"/>
  <c r="AI857" i="1"/>
  <c r="AL857" i="1"/>
  <c r="AN857" i="1"/>
  <c r="AH857" i="1"/>
  <c r="AJ857" i="1"/>
  <c r="AK853" i="1"/>
  <c r="AN853" i="1"/>
  <c r="AG853" i="1"/>
  <c r="AJ853" i="1"/>
  <c r="AL853" i="1"/>
  <c r="AM853" i="1"/>
  <c r="AH853" i="1"/>
  <c r="AI853" i="1"/>
  <c r="AE849" i="1"/>
  <c r="AK809" i="1"/>
  <c r="AN809" i="1"/>
  <c r="AG809" i="1"/>
  <c r="AJ809" i="1"/>
  <c r="AL809" i="1"/>
  <c r="AM809" i="1"/>
  <c r="AH809" i="1"/>
  <c r="AI809" i="1"/>
  <c r="AK805" i="1"/>
  <c r="AI805" i="1"/>
  <c r="AG805" i="1"/>
  <c r="AN805" i="1"/>
  <c r="AL805" i="1"/>
  <c r="AM805" i="1"/>
  <c r="AH805" i="1"/>
  <c r="AJ805" i="1"/>
  <c r="AN793" i="1"/>
  <c r="AK793" i="1"/>
  <c r="AI793" i="1"/>
  <c r="AJ793" i="1"/>
  <c r="AL793" i="1"/>
  <c r="AM793" i="1"/>
  <c r="AH793" i="1"/>
  <c r="AG793" i="1"/>
  <c r="AN789" i="1"/>
  <c r="AK789" i="1"/>
  <c r="AI789" i="1"/>
  <c r="AJ789" i="1"/>
  <c r="AL789" i="1"/>
  <c r="AM789" i="1"/>
  <c r="AH789" i="1"/>
  <c r="AG789" i="1"/>
  <c r="AN777" i="1"/>
  <c r="AK777" i="1"/>
  <c r="AI777" i="1"/>
  <c r="AJ777" i="1"/>
  <c r="AL777" i="1"/>
  <c r="AM777" i="1"/>
  <c r="AH777" i="1"/>
  <c r="AG777" i="1"/>
  <c r="AE761" i="1"/>
  <c r="AN757" i="1"/>
  <c r="AK757" i="1"/>
  <c r="AI757" i="1"/>
  <c r="AJ757" i="1"/>
  <c r="AL757" i="1"/>
  <c r="AM757" i="1"/>
  <c r="AH757" i="1"/>
  <c r="AG757" i="1"/>
  <c r="O743" i="4"/>
  <c r="AE745" i="1" s="1"/>
  <c r="AK737" i="1"/>
  <c r="AM737" i="1"/>
  <c r="AG737" i="1"/>
  <c r="AI737" i="1"/>
  <c r="AL737" i="1"/>
  <c r="AN737" i="1"/>
  <c r="AH737" i="1"/>
  <c r="AJ737" i="1"/>
  <c r="AE733" i="1"/>
  <c r="AE729" i="1"/>
  <c r="AE717" i="1"/>
  <c r="AK689" i="1"/>
  <c r="AN689" i="1"/>
  <c r="AG689" i="1"/>
  <c r="AJ689" i="1"/>
  <c r="AL689" i="1"/>
  <c r="AM689" i="1"/>
  <c r="AH689" i="1"/>
  <c r="AI689" i="1"/>
  <c r="AM665" i="1"/>
  <c r="AJ665" i="1"/>
  <c r="AI665" i="1"/>
  <c r="AG665" i="1"/>
  <c r="AL665" i="1"/>
  <c r="AN665" i="1"/>
  <c r="AH665" i="1"/>
  <c r="AK665" i="1"/>
  <c r="AE661" i="1"/>
  <c r="AM657" i="1"/>
  <c r="AJ657" i="1"/>
  <c r="AI657" i="1"/>
  <c r="AG657" i="1"/>
  <c r="AL657" i="1"/>
  <c r="AN657" i="1"/>
  <c r="AH657" i="1"/>
  <c r="AK657" i="1"/>
  <c r="AM649" i="1"/>
  <c r="AJ649" i="1"/>
  <c r="AI649" i="1"/>
  <c r="AG649" i="1"/>
  <c r="AL649" i="1"/>
  <c r="AN649" i="1"/>
  <c r="AH649" i="1"/>
  <c r="AK649" i="1"/>
  <c r="AE645" i="1"/>
  <c r="AK641" i="1"/>
  <c r="AM641" i="1"/>
  <c r="AG641" i="1"/>
  <c r="AI641" i="1"/>
  <c r="AL641" i="1"/>
  <c r="AN641" i="1"/>
  <c r="AH641" i="1"/>
  <c r="AJ641" i="1"/>
  <c r="AK633" i="1"/>
  <c r="AM633" i="1"/>
  <c r="AG633" i="1"/>
  <c r="AI633" i="1"/>
  <c r="AL633" i="1"/>
  <c r="AN633" i="1"/>
  <c r="AH633" i="1"/>
  <c r="AJ633" i="1"/>
  <c r="AE629" i="1"/>
  <c r="AK625" i="1"/>
  <c r="AM625" i="1"/>
  <c r="AG625" i="1"/>
  <c r="AI625" i="1"/>
  <c r="AL625" i="1"/>
  <c r="AN625" i="1"/>
  <c r="AH625" i="1"/>
  <c r="AJ625" i="1"/>
  <c r="AK617" i="1"/>
  <c r="AM617" i="1"/>
  <c r="AG617" i="1"/>
  <c r="AI617" i="1"/>
  <c r="AL617" i="1"/>
  <c r="AN617" i="1"/>
  <c r="AH617" i="1"/>
  <c r="AJ617" i="1"/>
  <c r="AE613" i="1"/>
  <c r="AK609" i="1"/>
  <c r="AM609" i="1"/>
  <c r="AG609" i="1"/>
  <c r="AI609" i="1"/>
  <c r="AL609" i="1"/>
  <c r="AN609" i="1"/>
  <c r="AH609" i="1"/>
  <c r="AJ609" i="1"/>
  <c r="AE597" i="1"/>
  <c r="AK593" i="1"/>
  <c r="AM593" i="1"/>
  <c r="AG593" i="1"/>
  <c r="AI593" i="1"/>
  <c r="AL593" i="1"/>
  <c r="AN593" i="1"/>
  <c r="AH593" i="1"/>
  <c r="AJ593" i="1"/>
  <c r="AK589" i="1"/>
  <c r="AM589" i="1"/>
  <c r="AG589" i="1"/>
  <c r="AI589" i="1"/>
  <c r="AL589" i="1"/>
  <c r="AN589" i="1"/>
  <c r="AH589" i="1"/>
  <c r="AJ589" i="1"/>
  <c r="AE585" i="1"/>
  <c r="AK545" i="1"/>
  <c r="AN545" i="1"/>
  <c r="AG545" i="1"/>
  <c r="AJ545" i="1"/>
  <c r="AL545" i="1"/>
  <c r="AM545" i="1"/>
  <c r="AH545" i="1"/>
  <c r="AI545" i="1"/>
  <c r="AK541" i="1"/>
  <c r="AN541" i="1"/>
  <c r="AG541" i="1"/>
  <c r="AJ541" i="1"/>
  <c r="AL541" i="1"/>
  <c r="AM541" i="1"/>
  <c r="AH541" i="1"/>
  <c r="AI541" i="1"/>
  <c r="AK517" i="1"/>
  <c r="AN517" i="1"/>
  <c r="AG517" i="1"/>
  <c r="AJ517" i="1"/>
  <c r="AL517" i="1"/>
  <c r="AM517" i="1"/>
  <c r="AH517" i="1"/>
  <c r="AI517" i="1"/>
  <c r="AE513" i="1"/>
  <c r="AE497" i="1"/>
  <c r="AN493" i="1"/>
  <c r="AK493" i="1"/>
  <c r="AI493" i="1"/>
  <c r="AJ493" i="1"/>
  <c r="AL493" i="1"/>
  <c r="AM493" i="1"/>
  <c r="AH493" i="1"/>
  <c r="AG493" i="1"/>
  <c r="AN489" i="1"/>
  <c r="AK489" i="1"/>
  <c r="AI489" i="1"/>
  <c r="AJ489" i="1"/>
  <c r="AL489" i="1"/>
  <c r="AM489" i="1"/>
  <c r="AH489" i="1"/>
  <c r="AG489" i="1"/>
  <c r="O479" i="4"/>
  <c r="AE481" i="1" s="1"/>
  <c r="AN445" i="1"/>
  <c r="AK445" i="1"/>
  <c r="AI445" i="1"/>
  <c r="AJ445" i="1"/>
  <c r="AL445" i="1"/>
  <c r="AM445" i="1"/>
  <c r="AH445" i="1"/>
  <c r="AG445" i="1"/>
  <c r="AN441" i="1"/>
  <c r="AK441" i="1"/>
  <c r="AI441" i="1"/>
  <c r="AJ441" i="1"/>
  <c r="AL441" i="1"/>
  <c r="AM441" i="1"/>
  <c r="AH441" i="1"/>
  <c r="AG441" i="1"/>
  <c r="AN425" i="1"/>
  <c r="AK425" i="1"/>
  <c r="AI425" i="1"/>
  <c r="AJ425" i="1"/>
  <c r="AL425" i="1"/>
  <c r="AM425" i="1"/>
  <c r="AH425" i="1"/>
  <c r="AG425" i="1"/>
  <c r="AN417" i="1"/>
  <c r="AK417" i="1"/>
  <c r="AI417" i="1"/>
  <c r="AJ417" i="1"/>
  <c r="AL417" i="1"/>
  <c r="AM417" i="1"/>
  <c r="AH417" i="1"/>
  <c r="AG417" i="1"/>
  <c r="AE401" i="1"/>
  <c r="AE397" i="1"/>
  <c r="AN393" i="1"/>
  <c r="AL393" i="1"/>
  <c r="AJ393" i="1"/>
  <c r="AH393" i="1"/>
  <c r="AK393" i="1"/>
  <c r="AM393" i="1"/>
  <c r="AG393" i="1"/>
  <c r="AI393" i="1"/>
  <c r="O383" i="4"/>
  <c r="AE385" i="1" s="1"/>
  <c r="AE381" i="1"/>
  <c r="AE349" i="1"/>
  <c r="AE333" i="1"/>
  <c r="AN329" i="1"/>
  <c r="AM329" i="1"/>
  <c r="AJ329" i="1"/>
  <c r="AI329" i="1"/>
  <c r="AK329" i="1"/>
  <c r="AL329" i="1"/>
  <c r="AG329" i="1"/>
  <c r="AH329" i="1"/>
  <c r="AE321" i="1"/>
  <c r="AE309" i="1"/>
  <c r="AN301" i="1"/>
  <c r="AL301" i="1"/>
  <c r="AI301" i="1"/>
  <c r="AJ301" i="1"/>
  <c r="AK301" i="1"/>
  <c r="AM301" i="1"/>
  <c r="AG301" i="1"/>
  <c r="AH301" i="1"/>
  <c r="AN297" i="1"/>
  <c r="AL297" i="1"/>
  <c r="AI297" i="1"/>
  <c r="AJ297" i="1"/>
  <c r="AK297" i="1"/>
  <c r="AM297" i="1"/>
  <c r="AG297" i="1"/>
  <c r="AH297" i="1"/>
  <c r="AE281" i="1"/>
  <c r="AE277" i="1"/>
  <c r="AE273" i="1"/>
  <c r="O263" i="4"/>
  <c r="AE265" i="1" s="1"/>
  <c r="AE261" i="1"/>
  <c r="AE189" i="1"/>
  <c r="AI185" i="1"/>
  <c r="AG185" i="1"/>
  <c r="AL185" i="1"/>
  <c r="AJ185" i="1"/>
  <c r="AH185" i="1"/>
  <c r="AK185" i="1"/>
  <c r="AM185" i="1"/>
  <c r="AN185" i="1"/>
  <c r="AI181" i="1"/>
  <c r="AG181" i="1"/>
  <c r="AK181" i="1"/>
  <c r="AM181" i="1"/>
  <c r="AN181" i="1"/>
  <c r="AL181" i="1"/>
  <c r="AJ181" i="1"/>
  <c r="AH181" i="1"/>
  <c r="AI177" i="1"/>
  <c r="AG177" i="1"/>
  <c r="AL177" i="1"/>
  <c r="AJ177" i="1"/>
  <c r="AH177" i="1"/>
  <c r="AK177" i="1"/>
  <c r="AM177" i="1"/>
  <c r="AN177" i="1"/>
  <c r="AE161" i="1"/>
  <c r="AE157" i="1"/>
  <c r="AE129" i="1"/>
  <c r="AE113" i="1"/>
  <c r="AH105" i="1"/>
  <c r="AM105" i="1"/>
  <c r="AJ105" i="1"/>
  <c r="AI105" i="1"/>
  <c r="AL105" i="1"/>
  <c r="AN105" i="1"/>
  <c r="AK105" i="1"/>
  <c r="AG105" i="1"/>
  <c r="AE57" i="1"/>
  <c r="AH164" i="1"/>
  <c r="AJ164" i="1"/>
  <c r="AL164" i="1"/>
  <c r="AN164" i="1"/>
  <c r="AE152" i="1"/>
  <c r="AE112" i="1"/>
  <c r="AE84" i="1"/>
  <c r="AE32" i="1"/>
  <c r="AM136" i="1"/>
  <c r="AK136" i="1"/>
  <c r="AI136" i="1"/>
  <c r="AG136" i="1"/>
  <c r="AH136" i="1"/>
  <c r="AJ136" i="1"/>
  <c r="AL136" i="1"/>
  <c r="AN136" i="1"/>
  <c r="N1274" i="4"/>
  <c r="AI1256" i="1"/>
  <c r="AG1256" i="1"/>
  <c r="AL1256" i="1"/>
  <c r="AN1256" i="1"/>
  <c r="AM1256" i="1"/>
  <c r="AK1256" i="1"/>
  <c r="AH1256" i="1"/>
  <c r="AJ1256" i="1"/>
  <c r="N1250" i="4"/>
  <c r="AI1232" i="1"/>
  <c r="AJ1232" i="1"/>
  <c r="AL1232" i="1"/>
  <c r="AN1232" i="1"/>
  <c r="AM1232" i="1"/>
  <c r="AK1232" i="1"/>
  <c r="AG1232" i="1"/>
  <c r="AH1232" i="1"/>
  <c r="AE1216" i="1"/>
  <c r="AE1212" i="1"/>
  <c r="O1194" i="4"/>
  <c r="AE1196" i="1" s="1"/>
  <c r="N1178" i="4"/>
  <c r="AH1144" i="1"/>
  <c r="AI1144" i="1"/>
  <c r="AK1144" i="1"/>
  <c r="AJ1144" i="1"/>
  <c r="AL1144" i="1"/>
  <c r="AM1144" i="1"/>
  <c r="AG1144" i="1"/>
  <c r="AN1144" i="1"/>
  <c r="AE1140" i="1"/>
  <c r="O1122" i="4"/>
  <c r="AE1124" i="1" s="1"/>
  <c r="AH1120" i="1"/>
  <c r="AN1120" i="1"/>
  <c r="AK1120" i="1"/>
  <c r="AM1120" i="1"/>
  <c r="AL1120" i="1"/>
  <c r="AI1120" i="1"/>
  <c r="AG1120" i="1"/>
  <c r="AJ1120" i="1"/>
  <c r="AE1116" i="1"/>
  <c r="O1098" i="4"/>
  <c r="AE1100" i="1" s="1"/>
  <c r="N1082" i="4"/>
  <c r="AJ1072" i="1"/>
  <c r="AG1072" i="1"/>
  <c r="AM1072" i="1"/>
  <c r="AL1072" i="1"/>
  <c r="AN1072" i="1"/>
  <c r="AK1072" i="1"/>
  <c r="AI1072" i="1"/>
  <c r="AH1072" i="1"/>
  <c r="N1058" i="4"/>
  <c r="AG1048" i="1"/>
  <c r="AI1048" i="1"/>
  <c r="AL1048" i="1"/>
  <c r="AM1048" i="1"/>
  <c r="AJ1048" i="1"/>
  <c r="AH1048" i="1"/>
  <c r="AK1048" i="1"/>
  <c r="AN1048" i="1"/>
  <c r="AG1044" i="1"/>
  <c r="AI1044" i="1"/>
  <c r="AL1044" i="1"/>
  <c r="AM1044" i="1"/>
  <c r="AJ1044" i="1"/>
  <c r="AH1044" i="1"/>
  <c r="AK1044" i="1"/>
  <c r="AN1044" i="1"/>
  <c r="AE1040" i="1"/>
  <c r="N1034" i="4"/>
  <c r="AI1028" i="1"/>
  <c r="AG1028" i="1"/>
  <c r="AM1028" i="1"/>
  <c r="AK1028" i="1"/>
  <c r="AE1024" i="1"/>
  <c r="AI1020" i="1"/>
  <c r="AN1020" i="1"/>
  <c r="AL1020" i="1"/>
  <c r="AJ1020" i="1"/>
  <c r="AH1020" i="1"/>
  <c r="AG1020" i="1"/>
  <c r="AM1020" i="1"/>
  <c r="AK1020" i="1"/>
  <c r="AE1016" i="1"/>
  <c r="N1010" i="4"/>
  <c r="AI1004" i="1"/>
  <c r="AG1004" i="1"/>
  <c r="AK1004" i="1"/>
  <c r="AM1004" i="1"/>
  <c r="N986" i="4"/>
  <c r="AI972" i="1"/>
  <c r="AG972" i="1"/>
  <c r="AL972" i="1"/>
  <c r="AN972" i="1"/>
  <c r="AH972" i="1"/>
  <c r="AJ972" i="1"/>
  <c r="AM972" i="1"/>
  <c r="AK972" i="1"/>
  <c r="N962" i="4"/>
  <c r="AJ956" i="1"/>
  <c r="AL956" i="1"/>
  <c r="AH956" i="1"/>
  <c r="AN956" i="1"/>
  <c r="AI948" i="1"/>
  <c r="AJ948" i="1"/>
  <c r="AL948" i="1"/>
  <c r="AK948" i="1"/>
  <c r="AH948" i="1"/>
  <c r="AG948" i="1"/>
  <c r="AM948" i="1"/>
  <c r="AN948" i="1"/>
  <c r="AI944" i="1"/>
  <c r="AJ944" i="1"/>
  <c r="AL944" i="1"/>
  <c r="AK944" i="1"/>
  <c r="AH944" i="1"/>
  <c r="AG944" i="1"/>
  <c r="AM944" i="1"/>
  <c r="AN944" i="1"/>
  <c r="AJ932" i="1"/>
  <c r="AL932" i="1"/>
  <c r="AH932" i="1"/>
  <c r="AN932" i="1"/>
  <c r="AE924" i="1"/>
  <c r="AI920" i="1"/>
  <c r="AJ920" i="1"/>
  <c r="AL920" i="1"/>
  <c r="AK920" i="1"/>
  <c r="AH920" i="1"/>
  <c r="AG920" i="1"/>
  <c r="AM920" i="1"/>
  <c r="AN920" i="1"/>
  <c r="O906" i="4"/>
  <c r="AE908" i="1" s="1"/>
  <c r="N890" i="4"/>
  <c r="AH872" i="1"/>
  <c r="AJ872" i="1"/>
  <c r="AK872" i="1"/>
  <c r="AM872" i="1"/>
  <c r="AG872" i="1"/>
  <c r="AI872" i="1"/>
  <c r="AL872" i="1"/>
  <c r="AN872" i="1"/>
  <c r="N866" i="4"/>
  <c r="AK860" i="1"/>
  <c r="AM860" i="1"/>
  <c r="AG860" i="1"/>
  <c r="AI860" i="1"/>
  <c r="AH856" i="1"/>
  <c r="AJ856" i="1"/>
  <c r="AK856" i="1"/>
  <c r="AM856" i="1"/>
  <c r="AG856" i="1"/>
  <c r="AI856" i="1"/>
  <c r="AL856" i="1"/>
  <c r="AN856" i="1"/>
  <c r="AH848" i="1"/>
  <c r="AI848" i="1"/>
  <c r="AK848" i="1"/>
  <c r="AN848" i="1"/>
  <c r="AG848" i="1"/>
  <c r="AJ848" i="1"/>
  <c r="AL848" i="1"/>
  <c r="AM848" i="1"/>
  <c r="AE832" i="1"/>
  <c r="AE828" i="1"/>
  <c r="AH824" i="1"/>
  <c r="AI824" i="1"/>
  <c r="AK824" i="1"/>
  <c r="AN824" i="1"/>
  <c r="AG824" i="1"/>
  <c r="AJ824" i="1"/>
  <c r="AL824" i="1"/>
  <c r="AM824" i="1"/>
  <c r="O810" i="4"/>
  <c r="AE812" i="1" s="1"/>
  <c r="N770" i="4"/>
  <c r="AH760" i="1"/>
  <c r="AI760" i="1"/>
  <c r="AK760" i="1"/>
  <c r="AM760" i="1"/>
  <c r="AJ760" i="1"/>
  <c r="AG760" i="1"/>
  <c r="AL760" i="1"/>
  <c r="AN760" i="1"/>
  <c r="AH756" i="1"/>
  <c r="AI756" i="1"/>
  <c r="AK756" i="1"/>
  <c r="AM756" i="1"/>
  <c r="AJ756" i="1"/>
  <c r="AG756" i="1"/>
  <c r="AL756" i="1"/>
  <c r="AN756" i="1"/>
  <c r="N746" i="4"/>
  <c r="M738" i="4"/>
  <c r="AD740" i="1" s="1"/>
  <c r="AH732" i="1"/>
  <c r="AJ732" i="1"/>
  <c r="AK732" i="1"/>
  <c r="AM732" i="1"/>
  <c r="AG732" i="1"/>
  <c r="AI732" i="1"/>
  <c r="AL732" i="1"/>
  <c r="AN732" i="1"/>
  <c r="AE728" i="1"/>
  <c r="M714" i="4"/>
  <c r="AD716" i="1" s="1"/>
  <c r="AE712" i="1"/>
  <c r="AH708" i="1"/>
  <c r="AI708" i="1"/>
  <c r="AK708" i="1"/>
  <c r="AJ708" i="1"/>
  <c r="AG708" i="1"/>
  <c r="AN708" i="1"/>
  <c r="AL708" i="1"/>
  <c r="AM708" i="1"/>
  <c r="AH704" i="1"/>
  <c r="AI704" i="1"/>
  <c r="AK704" i="1"/>
  <c r="AJ704" i="1"/>
  <c r="AG704" i="1"/>
  <c r="AN704" i="1"/>
  <c r="AL704" i="1"/>
  <c r="AM704" i="1"/>
  <c r="M690" i="4"/>
  <c r="AD692" i="1" s="1"/>
  <c r="N674" i="4"/>
  <c r="AH660" i="1"/>
  <c r="AK660" i="1"/>
  <c r="AM660" i="1"/>
  <c r="AJ660" i="1"/>
  <c r="AI660" i="1"/>
  <c r="AG660" i="1"/>
  <c r="AL660" i="1"/>
  <c r="AN660" i="1"/>
  <c r="AH656" i="1"/>
  <c r="AK656" i="1"/>
  <c r="AM656" i="1"/>
  <c r="AJ656" i="1"/>
  <c r="AI656" i="1"/>
  <c r="AG656" i="1"/>
  <c r="AL656" i="1"/>
  <c r="AN656" i="1"/>
  <c r="AH644" i="1"/>
  <c r="AK644" i="1"/>
  <c r="AM644" i="1"/>
  <c r="AJ644" i="1"/>
  <c r="AI644" i="1"/>
  <c r="AG644" i="1"/>
  <c r="AL644" i="1"/>
  <c r="AN644" i="1"/>
  <c r="AH640" i="1"/>
  <c r="AJ640" i="1"/>
  <c r="AK640" i="1"/>
  <c r="AM640" i="1"/>
  <c r="AG640" i="1"/>
  <c r="AI640" i="1"/>
  <c r="AL640" i="1"/>
  <c r="AN640" i="1"/>
  <c r="AH628" i="1"/>
  <c r="AJ628" i="1"/>
  <c r="AK628" i="1"/>
  <c r="AM628" i="1"/>
  <c r="AG628" i="1"/>
  <c r="AI628" i="1"/>
  <c r="AL628" i="1"/>
  <c r="AN628" i="1"/>
  <c r="AH624" i="1"/>
  <c r="AJ624" i="1"/>
  <c r="AK624" i="1"/>
  <c r="AM624" i="1"/>
  <c r="AG624" i="1"/>
  <c r="AI624" i="1"/>
  <c r="AL624" i="1"/>
  <c r="AN624" i="1"/>
  <c r="AH612" i="1"/>
  <c r="AJ612" i="1"/>
  <c r="AK612" i="1"/>
  <c r="AM612" i="1"/>
  <c r="AG612" i="1"/>
  <c r="AI612" i="1"/>
  <c r="AL612" i="1"/>
  <c r="AN612" i="1"/>
  <c r="AH608" i="1"/>
  <c r="AJ608" i="1"/>
  <c r="AK608" i="1"/>
  <c r="AM608" i="1"/>
  <c r="AG608" i="1"/>
  <c r="AI608" i="1"/>
  <c r="AL608" i="1"/>
  <c r="AN608" i="1"/>
  <c r="N602" i="4"/>
  <c r="M594" i="4"/>
  <c r="AD596" i="1" s="1"/>
  <c r="AH592" i="1"/>
  <c r="AJ592" i="1"/>
  <c r="AK592" i="1"/>
  <c r="AM592" i="1"/>
  <c r="AG592" i="1"/>
  <c r="AI592" i="1"/>
  <c r="AL592" i="1"/>
  <c r="AN592" i="1"/>
  <c r="AH584" i="1"/>
  <c r="AJ584" i="1"/>
  <c r="AK584" i="1"/>
  <c r="AM584" i="1"/>
  <c r="AG584" i="1"/>
  <c r="AI584" i="1"/>
  <c r="AL584" i="1"/>
  <c r="AN584" i="1"/>
  <c r="AE568" i="1"/>
  <c r="AE564" i="1"/>
  <c r="AH560" i="1"/>
  <c r="AI560" i="1"/>
  <c r="AK560" i="1"/>
  <c r="AN560" i="1"/>
  <c r="AG560" i="1"/>
  <c r="AJ560" i="1"/>
  <c r="AL560" i="1"/>
  <c r="AM560" i="1"/>
  <c r="O546" i="4"/>
  <c r="AE548" i="1" s="1"/>
  <c r="N530" i="4"/>
  <c r="AH512" i="1"/>
  <c r="AM512" i="1"/>
  <c r="AK512" i="1"/>
  <c r="AJ512" i="1"/>
  <c r="AG512" i="1"/>
  <c r="AI512" i="1"/>
  <c r="AL512" i="1"/>
  <c r="AN512" i="1"/>
  <c r="AE496" i="1"/>
  <c r="AH492" i="1"/>
  <c r="AI492" i="1"/>
  <c r="AK492" i="1"/>
  <c r="AM492" i="1"/>
  <c r="AJ492" i="1"/>
  <c r="AG492" i="1"/>
  <c r="AL492" i="1"/>
  <c r="AN492" i="1"/>
  <c r="M474" i="4"/>
  <c r="AD476" i="1" s="1"/>
  <c r="AH472" i="1"/>
  <c r="AI472" i="1"/>
  <c r="AK472" i="1"/>
  <c r="AM472" i="1"/>
  <c r="AJ472" i="1"/>
  <c r="AG472" i="1"/>
  <c r="AL472" i="1"/>
  <c r="AN472" i="1"/>
  <c r="AE468" i="1"/>
  <c r="AE464" i="1"/>
  <c r="O450" i="4"/>
  <c r="AE452" i="1" s="1"/>
  <c r="N434" i="4"/>
  <c r="AH424" i="1"/>
  <c r="AI424" i="1"/>
  <c r="AK424" i="1"/>
  <c r="AM424" i="1"/>
  <c r="AJ424" i="1"/>
  <c r="AG424" i="1"/>
  <c r="AL424" i="1"/>
  <c r="AN424" i="1"/>
  <c r="AH400" i="1"/>
  <c r="AI400" i="1"/>
  <c r="AK400" i="1"/>
  <c r="AM400" i="1"/>
  <c r="AJ400" i="1"/>
  <c r="AG400" i="1"/>
  <c r="AL400" i="1"/>
  <c r="AN400" i="1"/>
  <c r="AE396" i="1"/>
  <c r="AG392" i="1"/>
  <c r="AI392" i="1"/>
  <c r="AN392" i="1"/>
  <c r="AL392" i="1"/>
  <c r="AJ392" i="1"/>
  <c r="AH392" i="1"/>
  <c r="AK392" i="1"/>
  <c r="AM392" i="1"/>
  <c r="N386" i="4"/>
  <c r="O378" i="4"/>
  <c r="AE380" i="1" s="1"/>
  <c r="AG376" i="1"/>
  <c r="AI376" i="1"/>
  <c r="AN376" i="1"/>
  <c r="AL376" i="1"/>
  <c r="AJ376" i="1"/>
  <c r="AH376" i="1"/>
  <c r="AK376" i="1"/>
  <c r="AM376" i="1"/>
  <c r="AG372" i="1"/>
  <c r="AH372" i="1"/>
  <c r="AN372" i="1"/>
  <c r="AM372" i="1"/>
  <c r="AJ372" i="1"/>
  <c r="AI372" i="1"/>
  <c r="AK372" i="1"/>
  <c r="AL372" i="1"/>
  <c r="AE368" i="1"/>
  <c r="N338" i="4"/>
  <c r="N314" i="4"/>
  <c r="O210" i="4"/>
  <c r="AE212" i="1" s="1"/>
  <c r="AK208" i="1"/>
  <c r="AN208" i="1"/>
  <c r="AG208" i="1"/>
  <c r="AI208" i="1"/>
  <c r="AJ208" i="1"/>
  <c r="AH208" i="1"/>
  <c r="AL208" i="1"/>
  <c r="AM208" i="1"/>
  <c r="AM176" i="1"/>
  <c r="AK176" i="1"/>
  <c r="AI176" i="1"/>
  <c r="AG176" i="1"/>
  <c r="AH176" i="1"/>
  <c r="AJ176" i="1"/>
  <c r="AL176" i="1"/>
  <c r="AN176" i="1"/>
  <c r="N146" i="4"/>
  <c r="AN16" i="1"/>
  <c r="AM16" i="1"/>
  <c r="AI16" i="1"/>
  <c r="AL16" i="1"/>
  <c r="AH16" i="1"/>
  <c r="AG16" i="1"/>
  <c r="AJ16" i="1"/>
  <c r="AK16" i="1"/>
  <c r="M1288" i="4"/>
  <c r="AD1290" i="1" s="1"/>
  <c r="M1264" i="4"/>
  <c r="AD1266" i="1" s="1"/>
  <c r="M1240" i="4"/>
  <c r="AD1242" i="1" s="1"/>
  <c r="M1216" i="4"/>
  <c r="AD1218" i="1" s="1"/>
  <c r="M1192" i="4"/>
  <c r="AD1194" i="1" s="1"/>
  <c r="M1168" i="4"/>
  <c r="AD1170" i="1" s="1"/>
  <c r="M1144" i="4"/>
  <c r="AD1146" i="1" s="1"/>
  <c r="M1120" i="4"/>
  <c r="AD1122" i="1" s="1"/>
  <c r="M1096" i="4"/>
  <c r="AD1098" i="1" s="1"/>
  <c r="M1072" i="4"/>
  <c r="AD1074" i="1" s="1"/>
  <c r="M1048" i="4"/>
  <c r="AD1050" i="1" s="1"/>
  <c r="M1024" i="4"/>
  <c r="AD1026" i="1" s="1"/>
  <c r="M1000" i="4"/>
  <c r="AD1002" i="1" s="1"/>
  <c r="M976" i="4"/>
  <c r="AD978" i="1" s="1"/>
  <c r="M952" i="4"/>
  <c r="AD954" i="1" s="1"/>
  <c r="M928" i="4"/>
  <c r="AD930" i="1" s="1"/>
  <c r="M904" i="4"/>
  <c r="AD906" i="1" s="1"/>
  <c r="M880" i="4"/>
  <c r="AD882" i="1" s="1"/>
  <c r="M856" i="4"/>
  <c r="AD858" i="1" s="1"/>
  <c r="M832" i="4"/>
  <c r="AD834" i="1" s="1"/>
  <c r="M808" i="4"/>
  <c r="AD810" i="1" s="1"/>
  <c r="M760" i="4"/>
  <c r="AD762" i="1" s="1"/>
  <c r="M736" i="4"/>
  <c r="AD738" i="1" s="1"/>
  <c r="M712" i="4"/>
  <c r="AD714" i="1" s="1"/>
  <c r="M688" i="4"/>
  <c r="AD690" i="1" s="1"/>
  <c r="M664" i="4"/>
  <c r="AD666" i="1" s="1"/>
  <c r="M592" i="4"/>
  <c r="AD594" i="1" s="1"/>
  <c r="M568" i="4"/>
  <c r="AD570" i="1" s="1"/>
  <c r="M544" i="4"/>
  <c r="AD546" i="1" s="1"/>
  <c r="M520" i="4"/>
  <c r="AD522" i="1" s="1"/>
  <c r="M496" i="4"/>
  <c r="AD498" i="1" s="1"/>
  <c r="M472" i="4"/>
  <c r="AD474" i="1" s="1"/>
  <c r="M448" i="4"/>
  <c r="AD450" i="1" s="1"/>
  <c r="M424" i="4"/>
  <c r="AD426" i="1" s="1"/>
  <c r="M400" i="4"/>
  <c r="AD402" i="1" s="1"/>
  <c r="M376" i="4"/>
  <c r="AD378" i="1" s="1"/>
  <c r="M352" i="4"/>
  <c r="AD354" i="1" s="1"/>
  <c r="M328" i="4"/>
  <c r="AD330" i="1" s="1"/>
  <c r="M304" i="4"/>
  <c r="AD306" i="1" s="1"/>
  <c r="M280" i="4"/>
  <c r="AD282" i="1" s="1"/>
  <c r="M256" i="4"/>
  <c r="AD258" i="1" s="1"/>
  <c r="M232" i="4"/>
  <c r="AD234" i="1" s="1"/>
  <c r="M208" i="4"/>
  <c r="AD210" i="1" s="1"/>
  <c r="M184" i="4"/>
  <c r="AD186" i="1" s="1"/>
  <c r="M160" i="4"/>
  <c r="AD162" i="1" s="1"/>
  <c r="M136" i="4"/>
  <c r="AD138" i="1" s="1"/>
  <c r="M112" i="4"/>
  <c r="AD114" i="1" s="1"/>
  <c r="M88" i="4"/>
  <c r="AD90" i="1" s="1"/>
  <c r="M64" i="4"/>
  <c r="AD66" i="1" s="1"/>
  <c r="M40" i="4"/>
  <c r="AD42" i="1" s="1"/>
  <c r="M16" i="4"/>
  <c r="AD18" i="1" s="1"/>
  <c r="O1288" i="4"/>
  <c r="O1264" i="4"/>
  <c r="O1240" i="4"/>
  <c r="O1216" i="4"/>
  <c r="O1192" i="4"/>
  <c r="O1168" i="4"/>
  <c r="O1144" i="4"/>
  <c r="O1120" i="4"/>
  <c r="O1096" i="4"/>
  <c r="O1072" i="4"/>
  <c r="O1048" i="4"/>
  <c r="O1024" i="4"/>
  <c r="O1000" i="4"/>
  <c r="O976" i="4"/>
  <c r="O952" i="4"/>
  <c r="O928" i="4"/>
  <c r="O904" i="4"/>
  <c r="O880" i="4"/>
  <c r="O856" i="4"/>
  <c r="O832" i="4"/>
  <c r="O808" i="4"/>
  <c r="O760" i="4"/>
  <c r="O736" i="4"/>
  <c r="O712" i="4"/>
  <c r="O688" i="4"/>
  <c r="O664" i="4"/>
  <c r="O592" i="4"/>
  <c r="O568" i="4"/>
  <c r="O544" i="4"/>
  <c r="O520" i="4"/>
  <c r="O496" i="4"/>
  <c r="O472" i="4"/>
  <c r="O448" i="4"/>
  <c r="O424" i="4"/>
  <c r="O400" i="4"/>
  <c r="O376" i="4"/>
  <c r="O352" i="4"/>
  <c r="O328" i="4"/>
  <c r="O304" i="4"/>
  <c r="O280" i="4"/>
  <c r="O256" i="4"/>
  <c r="O232" i="4"/>
  <c r="O208" i="4"/>
  <c r="O184" i="4"/>
  <c r="O160" i="4"/>
  <c r="O136" i="4"/>
  <c r="O112" i="4"/>
  <c r="O88" i="4"/>
  <c r="O64" i="4"/>
  <c r="O40" i="4"/>
  <c r="O16" i="4"/>
  <c r="AX8" i="1"/>
  <c r="AX9" i="1" s="1"/>
  <c r="AX10" i="1" s="1"/>
  <c r="AX11" i="1" s="1"/>
  <c r="AX12" i="1" s="1"/>
  <c r="AX13" i="1" s="1"/>
  <c r="AX14" i="1" s="1"/>
  <c r="AX15" i="1" s="1"/>
  <c r="AX16" i="1" s="1"/>
  <c r="AX17" i="1" s="1"/>
  <c r="AX18" i="1" s="1"/>
  <c r="AX19" i="1" s="1"/>
  <c r="AX20" i="1" s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AE476" i="1" l="1"/>
  <c r="AE836" i="1"/>
  <c r="AE1229" i="1"/>
  <c r="AU257" i="1"/>
  <c r="AS257" i="1"/>
  <c r="AO257" i="1"/>
  <c r="AT257" i="1"/>
  <c r="AP257" i="1"/>
  <c r="AV257" i="1"/>
  <c r="AR257" i="1"/>
  <c r="AQ257" i="1"/>
  <c r="AU713" i="1"/>
  <c r="AP713" i="1"/>
  <c r="AQ713" i="1"/>
  <c r="AT713" i="1"/>
  <c r="AO713" i="1"/>
  <c r="AS713" i="1"/>
  <c r="AV797" i="1"/>
  <c r="AR797" i="1"/>
  <c r="AT797" i="1"/>
  <c r="AP797" i="1"/>
  <c r="AU1001" i="1"/>
  <c r="AP1001" i="1"/>
  <c r="AS1001" i="1"/>
  <c r="AT1001" i="1"/>
  <c r="AO1001" i="1"/>
  <c r="AQ1001" i="1"/>
  <c r="AQ830" i="1"/>
  <c r="AT830" i="1"/>
  <c r="AO830" i="1"/>
  <c r="AU830" i="1"/>
  <c r="AP830" i="1"/>
  <c r="AS830" i="1"/>
  <c r="AS13" i="1"/>
  <c r="AO13" i="1"/>
  <c r="AT13" i="1"/>
  <c r="AP13" i="1"/>
  <c r="AV13" i="1"/>
  <c r="AR13" i="1"/>
  <c r="AU13" i="1"/>
  <c r="AQ13" i="1"/>
  <c r="AQ971" i="1"/>
  <c r="AT971" i="1"/>
  <c r="AO971" i="1"/>
  <c r="AU971" i="1"/>
  <c r="AP971" i="1"/>
  <c r="AS971" i="1"/>
  <c r="AQ136" i="1"/>
  <c r="AS136" i="1"/>
  <c r="AO136" i="1"/>
  <c r="AT136" i="1"/>
  <c r="AP136" i="1"/>
  <c r="AV136" i="1"/>
  <c r="AR136" i="1"/>
  <c r="AU136" i="1"/>
  <c r="AT788" i="1"/>
  <c r="AV788" i="1"/>
  <c r="AR788" i="1"/>
  <c r="AP788" i="1"/>
  <c r="AU808" i="1"/>
  <c r="AS808" i="1"/>
  <c r="AO808" i="1"/>
  <c r="AT808" i="1"/>
  <c r="AP808" i="1"/>
  <c r="AV808" i="1"/>
  <c r="AR808" i="1"/>
  <c r="AQ808" i="1"/>
  <c r="AT1000" i="1"/>
  <c r="AP1000" i="1"/>
  <c r="AV1000" i="1"/>
  <c r="AR1000" i="1"/>
  <c r="AS1000" i="1"/>
  <c r="AO1000" i="1"/>
  <c r="AU1000" i="1"/>
  <c r="AQ1000" i="1"/>
  <c r="AO620" i="1"/>
  <c r="AS620" i="1"/>
  <c r="AU620" i="1"/>
  <c r="AQ620" i="1"/>
  <c r="AQ652" i="1"/>
  <c r="AU652" i="1"/>
  <c r="AO652" i="1"/>
  <c r="AS652" i="1"/>
  <c r="AV1068" i="1"/>
  <c r="AR1068" i="1"/>
  <c r="AT1068" i="1"/>
  <c r="AP1068" i="1"/>
  <c r="AU1068" i="1"/>
  <c r="AQ1068" i="1"/>
  <c r="AS1068" i="1"/>
  <c r="AO1068" i="1"/>
  <c r="AS249" i="1"/>
  <c r="AO249" i="1"/>
  <c r="AT249" i="1"/>
  <c r="AP249" i="1"/>
  <c r="AV249" i="1"/>
  <c r="AR249" i="1"/>
  <c r="AU249" i="1"/>
  <c r="AQ249" i="1"/>
  <c r="AT565" i="1"/>
  <c r="AO565" i="1"/>
  <c r="AU565" i="1"/>
  <c r="AP565" i="1"/>
  <c r="AS565" i="1"/>
  <c r="AQ565" i="1"/>
  <c r="AQ897" i="1"/>
  <c r="AT897" i="1"/>
  <c r="AO897" i="1"/>
  <c r="AU897" i="1"/>
  <c r="AP897" i="1"/>
  <c r="AS897" i="1"/>
  <c r="AV790" i="1"/>
  <c r="AP790" i="1"/>
  <c r="AT790" i="1"/>
  <c r="AR790" i="1"/>
  <c r="AS108" i="1"/>
  <c r="AO108" i="1"/>
  <c r="AT108" i="1"/>
  <c r="AP108" i="1"/>
  <c r="AV108" i="1"/>
  <c r="AR108" i="1"/>
  <c r="AU108" i="1"/>
  <c r="AQ108" i="1"/>
  <c r="AT567" i="1"/>
  <c r="AQ567" i="1"/>
  <c r="AS567" i="1"/>
  <c r="AU567" i="1"/>
  <c r="AP567" i="1"/>
  <c r="AO567" i="1"/>
  <c r="AV794" i="1"/>
  <c r="AP794" i="1"/>
  <c r="AR794" i="1"/>
  <c r="AT794" i="1"/>
  <c r="AU423" i="1"/>
  <c r="AS423" i="1"/>
  <c r="AO423" i="1"/>
  <c r="AT423" i="1"/>
  <c r="AP423" i="1"/>
  <c r="AV423" i="1"/>
  <c r="AR423" i="1"/>
  <c r="AQ423" i="1"/>
  <c r="AO759" i="1"/>
  <c r="AQ759" i="1"/>
  <c r="AS759" i="1"/>
  <c r="AU759" i="1"/>
  <c r="AP759" i="1"/>
  <c r="AT759" i="1"/>
  <c r="AE188" i="1"/>
  <c r="AE1052" i="1"/>
  <c r="AE1220" i="1"/>
  <c r="AE821" i="1"/>
  <c r="AQ369" i="1"/>
  <c r="AS369" i="1"/>
  <c r="AO369" i="1"/>
  <c r="AT369" i="1"/>
  <c r="AP369" i="1"/>
  <c r="AV369" i="1"/>
  <c r="AR369" i="1"/>
  <c r="AU369" i="1"/>
  <c r="AT801" i="1"/>
  <c r="AQ801" i="1"/>
  <c r="AS801" i="1"/>
  <c r="AU801" i="1"/>
  <c r="AP801" i="1"/>
  <c r="AO801" i="1"/>
  <c r="AT1114" i="1"/>
  <c r="AO1114" i="1"/>
  <c r="AQ1114" i="1"/>
  <c r="AS1114" i="1"/>
  <c r="AU1114" i="1"/>
  <c r="AP1114" i="1"/>
  <c r="AU203" i="1"/>
  <c r="AS203" i="1"/>
  <c r="AO203" i="1"/>
  <c r="AT203" i="1"/>
  <c r="AP203" i="1"/>
  <c r="AV203" i="1"/>
  <c r="AR203" i="1"/>
  <c r="AQ203" i="1"/>
  <c r="AT975" i="1"/>
  <c r="AO975" i="1"/>
  <c r="AQ975" i="1"/>
  <c r="AS975" i="1"/>
  <c r="AU975" i="1"/>
  <c r="AP975" i="1"/>
  <c r="AU776" i="1"/>
  <c r="AS776" i="1"/>
  <c r="AO776" i="1"/>
  <c r="AT776" i="1"/>
  <c r="AP776" i="1"/>
  <c r="AV776" i="1"/>
  <c r="AR776" i="1"/>
  <c r="AQ776" i="1"/>
  <c r="AT792" i="1"/>
  <c r="AP792" i="1"/>
  <c r="AR792" i="1"/>
  <c r="AV792" i="1"/>
  <c r="AS900" i="1"/>
  <c r="AO900" i="1"/>
  <c r="AU900" i="1"/>
  <c r="AQ900" i="1"/>
  <c r="AV900" i="1"/>
  <c r="AR900" i="1"/>
  <c r="AT900" i="1"/>
  <c r="AP900" i="1"/>
  <c r="AV1092" i="1"/>
  <c r="AR1092" i="1"/>
  <c r="AT1092" i="1"/>
  <c r="AP1092" i="1"/>
  <c r="AU1092" i="1"/>
  <c r="AQ1092" i="1"/>
  <c r="AS1092" i="1"/>
  <c r="AO1092" i="1"/>
  <c r="AS516" i="1"/>
  <c r="AU516" i="1"/>
  <c r="AQ516" i="1"/>
  <c r="AV516" i="1"/>
  <c r="AR516" i="1"/>
  <c r="AT516" i="1"/>
  <c r="AP516" i="1"/>
  <c r="AO516" i="1"/>
  <c r="AT632" i="1"/>
  <c r="AP632" i="1"/>
  <c r="AU632" i="1"/>
  <c r="AQ632" i="1"/>
  <c r="AS632" i="1"/>
  <c r="AO632" i="1"/>
  <c r="AV632" i="1"/>
  <c r="AR632" i="1"/>
  <c r="AS876" i="1"/>
  <c r="AO876" i="1"/>
  <c r="AU876" i="1"/>
  <c r="AQ876" i="1"/>
  <c r="AV876" i="1"/>
  <c r="AR876" i="1"/>
  <c r="AT876" i="1"/>
  <c r="AP876" i="1"/>
  <c r="AQ153" i="1"/>
  <c r="AS153" i="1"/>
  <c r="AO153" i="1"/>
  <c r="AT153" i="1"/>
  <c r="AP153" i="1"/>
  <c r="AV153" i="1"/>
  <c r="AR153" i="1"/>
  <c r="AU153" i="1"/>
  <c r="AS297" i="1"/>
  <c r="AO297" i="1"/>
  <c r="AT297" i="1"/>
  <c r="AP297" i="1"/>
  <c r="AV297" i="1"/>
  <c r="AR297" i="1"/>
  <c r="AU297" i="1"/>
  <c r="AQ297" i="1"/>
  <c r="AT569" i="1"/>
  <c r="AO569" i="1"/>
  <c r="AU569" i="1"/>
  <c r="AP569" i="1"/>
  <c r="AS569" i="1"/>
  <c r="AQ569" i="1"/>
  <c r="AT901" i="1"/>
  <c r="AO901" i="1"/>
  <c r="AQ901" i="1"/>
  <c r="AS901" i="1"/>
  <c r="AU901" i="1"/>
  <c r="AP901" i="1"/>
  <c r="AT806" i="1"/>
  <c r="AO806" i="1"/>
  <c r="AQ806" i="1"/>
  <c r="AS806" i="1"/>
  <c r="AU806" i="1"/>
  <c r="AP806" i="1"/>
  <c r="AS55" i="1"/>
  <c r="AO55" i="1"/>
  <c r="AT55" i="1"/>
  <c r="AP55" i="1"/>
  <c r="AV55" i="1"/>
  <c r="AR55" i="1"/>
  <c r="AU55" i="1"/>
  <c r="AQ55" i="1"/>
  <c r="AU852" i="1"/>
  <c r="AQ852" i="1"/>
  <c r="AS852" i="1"/>
  <c r="AO852" i="1"/>
  <c r="AT852" i="1"/>
  <c r="AP852" i="1"/>
  <c r="AV852" i="1"/>
  <c r="AR852" i="1"/>
  <c r="AS9" i="1"/>
  <c r="AO9" i="1"/>
  <c r="AT9" i="1"/>
  <c r="AP9" i="1"/>
  <c r="AV9" i="1"/>
  <c r="AR9" i="1"/>
  <c r="AU9" i="1"/>
  <c r="AQ9" i="1"/>
  <c r="AO586" i="1"/>
  <c r="AQ586" i="1"/>
  <c r="AS586" i="1"/>
  <c r="AU586" i="1"/>
  <c r="AP586" i="1"/>
  <c r="AT586" i="1"/>
  <c r="AU1106" i="1"/>
  <c r="AQ1106" i="1"/>
  <c r="AS1106" i="1"/>
  <c r="AO1106" i="1"/>
  <c r="AT491" i="1"/>
  <c r="AO491" i="1"/>
  <c r="AU491" i="1"/>
  <c r="AP491" i="1"/>
  <c r="AS491" i="1"/>
  <c r="AQ491" i="1"/>
  <c r="AQ855" i="1"/>
  <c r="AT855" i="1"/>
  <c r="AO855" i="1"/>
  <c r="AU855" i="1"/>
  <c r="AP855" i="1"/>
  <c r="AS855" i="1"/>
  <c r="AS373" i="1"/>
  <c r="AO373" i="1"/>
  <c r="AT373" i="1"/>
  <c r="AP373" i="1"/>
  <c r="AV373" i="1"/>
  <c r="AR373" i="1"/>
  <c r="AU373" i="1"/>
  <c r="AQ373" i="1"/>
  <c r="AU705" i="1"/>
  <c r="AP705" i="1"/>
  <c r="AS705" i="1"/>
  <c r="AT705" i="1"/>
  <c r="AO705" i="1"/>
  <c r="AQ705" i="1"/>
  <c r="AT781" i="1"/>
  <c r="AQ781" i="1"/>
  <c r="AS781" i="1"/>
  <c r="AU781" i="1"/>
  <c r="AP781" i="1"/>
  <c r="AO781" i="1"/>
  <c r="AU993" i="1"/>
  <c r="AP993" i="1"/>
  <c r="AS993" i="1"/>
  <c r="AT993" i="1"/>
  <c r="AO993" i="1"/>
  <c r="AQ993" i="1"/>
  <c r="AQ1118" i="1"/>
  <c r="AT1118" i="1"/>
  <c r="AO1118" i="1"/>
  <c r="AU1118" i="1"/>
  <c r="AP1118" i="1"/>
  <c r="AS1118" i="1"/>
  <c r="AT587" i="1"/>
  <c r="AO587" i="1"/>
  <c r="AU587" i="1"/>
  <c r="AP587" i="1"/>
  <c r="AS587" i="1"/>
  <c r="AQ587" i="1"/>
  <c r="AO780" i="1"/>
  <c r="AU780" i="1"/>
  <c r="AQ780" i="1"/>
  <c r="AV780" i="1"/>
  <c r="AR780" i="1"/>
  <c r="AT780" i="1"/>
  <c r="AP780" i="1"/>
  <c r="AS780" i="1"/>
  <c r="AV796" i="1"/>
  <c r="AR796" i="1"/>
  <c r="AT796" i="1"/>
  <c r="AP796" i="1"/>
  <c r="AU904" i="1"/>
  <c r="AQ904" i="1"/>
  <c r="AS904" i="1"/>
  <c r="AO904" i="1"/>
  <c r="AT904" i="1"/>
  <c r="AP904" i="1"/>
  <c r="AV904" i="1"/>
  <c r="AR904" i="1"/>
  <c r="AT1096" i="1"/>
  <c r="AP1096" i="1"/>
  <c r="AV1096" i="1"/>
  <c r="AR1096" i="1"/>
  <c r="AS1096" i="1"/>
  <c r="AO1096" i="1"/>
  <c r="AU1096" i="1"/>
  <c r="AQ1096" i="1"/>
  <c r="AS520" i="1"/>
  <c r="AO520" i="1"/>
  <c r="AU520" i="1"/>
  <c r="AQ520" i="1"/>
  <c r="AV520" i="1"/>
  <c r="AR520" i="1"/>
  <c r="AT520" i="1"/>
  <c r="AP520" i="1"/>
  <c r="AV636" i="1"/>
  <c r="AR636" i="1"/>
  <c r="AT636" i="1"/>
  <c r="AP636" i="1"/>
  <c r="AU636" i="1"/>
  <c r="AQ636" i="1"/>
  <c r="AS636" i="1"/>
  <c r="AO636" i="1"/>
  <c r="AU880" i="1"/>
  <c r="AQ880" i="1"/>
  <c r="AS880" i="1"/>
  <c r="AO880" i="1"/>
  <c r="AT880" i="1"/>
  <c r="AP880" i="1"/>
  <c r="AV880" i="1"/>
  <c r="AR880" i="1"/>
  <c r="AQ301" i="1"/>
  <c r="AS301" i="1"/>
  <c r="AO301" i="1"/>
  <c r="AT301" i="1"/>
  <c r="AP301" i="1"/>
  <c r="AV301" i="1"/>
  <c r="AR301" i="1"/>
  <c r="AU301" i="1"/>
  <c r="AT905" i="1"/>
  <c r="AO905" i="1"/>
  <c r="AU905" i="1"/>
  <c r="AP905" i="1"/>
  <c r="AS905" i="1"/>
  <c r="AQ905" i="1"/>
  <c r="AU1090" i="1"/>
  <c r="AP1090" i="1"/>
  <c r="AS1090" i="1"/>
  <c r="AT1090" i="1"/>
  <c r="AO1090" i="1"/>
  <c r="AQ1090" i="1"/>
  <c r="AU159" i="1"/>
  <c r="AS159" i="1"/>
  <c r="AO159" i="1"/>
  <c r="AT159" i="1"/>
  <c r="AP159" i="1"/>
  <c r="AV159" i="1"/>
  <c r="AR159" i="1"/>
  <c r="AQ159" i="1"/>
  <c r="AU952" i="1"/>
  <c r="AQ952" i="1"/>
  <c r="AS952" i="1"/>
  <c r="AO952" i="1"/>
  <c r="AT952" i="1"/>
  <c r="AP952" i="1"/>
  <c r="AV952" i="1"/>
  <c r="AR952" i="1"/>
  <c r="AQ590" i="1"/>
  <c r="AS590" i="1"/>
  <c r="AU590" i="1"/>
  <c r="AP590" i="1"/>
  <c r="AT590" i="1"/>
  <c r="AO590" i="1"/>
  <c r="AU41" i="1"/>
  <c r="AS41" i="1"/>
  <c r="AO41" i="1"/>
  <c r="AT41" i="1"/>
  <c r="AP41" i="1"/>
  <c r="AV41" i="1"/>
  <c r="AR41" i="1"/>
  <c r="AQ41" i="1"/>
  <c r="AQ377" i="1"/>
  <c r="AS377" i="1"/>
  <c r="AO377" i="1"/>
  <c r="AT377" i="1"/>
  <c r="AP377" i="1"/>
  <c r="AV377" i="1"/>
  <c r="AR377" i="1"/>
  <c r="AU377" i="1"/>
  <c r="AU709" i="1"/>
  <c r="AS709" i="1"/>
  <c r="AT709" i="1"/>
  <c r="AO709" i="1"/>
  <c r="AQ709" i="1"/>
  <c r="AP709" i="1"/>
  <c r="AT785" i="1"/>
  <c r="AO785" i="1"/>
  <c r="AU785" i="1"/>
  <c r="AP785" i="1"/>
  <c r="AS785" i="1"/>
  <c r="AQ785" i="1"/>
  <c r="AS997" i="1"/>
  <c r="AU997" i="1"/>
  <c r="AP997" i="1"/>
  <c r="AQ997" i="1"/>
  <c r="AT997" i="1"/>
  <c r="AO997" i="1"/>
  <c r="AV726" i="1"/>
  <c r="AR726" i="1"/>
  <c r="AP726" i="1"/>
  <c r="AT726" i="1"/>
  <c r="AS784" i="1"/>
  <c r="AO784" i="1"/>
  <c r="AT784" i="1"/>
  <c r="AP784" i="1"/>
  <c r="AV784" i="1"/>
  <c r="AR784" i="1"/>
  <c r="AU784" i="1"/>
  <c r="AQ784" i="1"/>
  <c r="AU804" i="1"/>
  <c r="AQ804" i="1"/>
  <c r="AS804" i="1"/>
  <c r="AO804" i="1"/>
  <c r="AT804" i="1"/>
  <c r="AP804" i="1"/>
  <c r="AV804" i="1"/>
  <c r="AR804" i="1"/>
  <c r="AV996" i="1"/>
  <c r="AR996" i="1"/>
  <c r="AT996" i="1"/>
  <c r="AP996" i="1"/>
  <c r="AU996" i="1"/>
  <c r="AQ996" i="1"/>
  <c r="AS996" i="1"/>
  <c r="AO996" i="1"/>
  <c r="AS616" i="1"/>
  <c r="AO616" i="1"/>
  <c r="AT616" i="1"/>
  <c r="AP616" i="1"/>
  <c r="AV616" i="1"/>
  <c r="AR616" i="1"/>
  <c r="AU616" i="1"/>
  <c r="AQ616" i="1"/>
  <c r="AQ648" i="1"/>
  <c r="AS648" i="1"/>
  <c r="AO648" i="1"/>
  <c r="AU648" i="1"/>
  <c r="AU976" i="1"/>
  <c r="AQ976" i="1"/>
  <c r="AS976" i="1"/>
  <c r="AO976" i="1"/>
  <c r="AT976" i="1"/>
  <c r="AP976" i="1"/>
  <c r="AV976" i="1"/>
  <c r="AR976" i="1"/>
  <c r="AQ137" i="1"/>
  <c r="AS137" i="1"/>
  <c r="AO137" i="1"/>
  <c r="AT137" i="1"/>
  <c r="AP137" i="1"/>
  <c r="AV137" i="1"/>
  <c r="AR137" i="1"/>
  <c r="AU137" i="1"/>
  <c r="AT561" i="1"/>
  <c r="AQ561" i="1"/>
  <c r="AS561" i="1"/>
  <c r="AU561" i="1"/>
  <c r="AP561" i="1"/>
  <c r="AO561" i="1"/>
  <c r="AT877" i="1"/>
  <c r="AO877" i="1"/>
  <c r="AQ877" i="1"/>
  <c r="AS877" i="1"/>
  <c r="AU877" i="1"/>
  <c r="AP877" i="1"/>
  <c r="AS1093" i="1"/>
  <c r="AU1093" i="1"/>
  <c r="AP1093" i="1"/>
  <c r="AQ1093" i="1"/>
  <c r="AT1093" i="1"/>
  <c r="AO1093" i="1"/>
  <c r="AU418" i="1"/>
  <c r="AS418" i="1"/>
  <c r="AO418" i="1"/>
  <c r="AT418" i="1"/>
  <c r="AP418" i="1"/>
  <c r="AV418" i="1"/>
  <c r="AR418" i="1"/>
  <c r="AQ418" i="1"/>
  <c r="AQ1130" i="1"/>
  <c r="AT1130" i="1"/>
  <c r="AO1130" i="1"/>
  <c r="AU1130" i="1"/>
  <c r="AP1130" i="1"/>
  <c r="AS1130" i="1"/>
  <c r="AQ395" i="1"/>
  <c r="AS395" i="1"/>
  <c r="AO395" i="1"/>
  <c r="AT395" i="1"/>
  <c r="AP395" i="1"/>
  <c r="AV395" i="1"/>
  <c r="AR395" i="1"/>
  <c r="AU395" i="1"/>
  <c r="AS1095" i="1"/>
  <c r="AU1095" i="1"/>
  <c r="AP1095" i="1"/>
  <c r="AQ1095" i="1"/>
  <c r="AT1095" i="1"/>
  <c r="AO1095" i="1"/>
  <c r="AQ133" i="1"/>
  <c r="AS133" i="1"/>
  <c r="AO133" i="1"/>
  <c r="AT133" i="1"/>
  <c r="AP133" i="1"/>
  <c r="AV133" i="1"/>
  <c r="AR133" i="1"/>
  <c r="AU133" i="1"/>
  <c r="AT778" i="1"/>
  <c r="AO778" i="1"/>
  <c r="AU778" i="1"/>
  <c r="AP778" i="1"/>
  <c r="AS778" i="1"/>
  <c r="AQ778" i="1"/>
  <c r="AU107" i="1"/>
  <c r="AS107" i="1"/>
  <c r="AO107" i="1"/>
  <c r="AT107" i="1"/>
  <c r="AP107" i="1"/>
  <c r="AV107" i="1"/>
  <c r="AR107" i="1"/>
  <c r="AQ107" i="1"/>
  <c r="AU419" i="1"/>
  <c r="AS419" i="1"/>
  <c r="AO419" i="1"/>
  <c r="AT419" i="1"/>
  <c r="AP419" i="1"/>
  <c r="AV419" i="1"/>
  <c r="AR419" i="1"/>
  <c r="AQ419" i="1"/>
  <c r="AQ755" i="1"/>
  <c r="AT755" i="1"/>
  <c r="AO755" i="1"/>
  <c r="AU755" i="1"/>
  <c r="AP755" i="1"/>
  <c r="AS755" i="1"/>
  <c r="AS1027" i="1"/>
  <c r="AU1027" i="1"/>
  <c r="AQ1027" i="1"/>
  <c r="AO1027" i="1"/>
  <c r="AE114" i="1"/>
  <c r="AE498" i="1"/>
  <c r="AE1242" i="1"/>
  <c r="AR314" i="1"/>
  <c r="AT314" i="1"/>
  <c r="AV314" i="1"/>
  <c r="AP314" i="1"/>
  <c r="AE90" i="1"/>
  <c r="AE18" i="1"/>
  <c r="AE1146" i="1"/>
  <c r="AE1074" i="1"/>
  <c r="AE1170" i="1"/>
  <c r="AE1266" i="1"/>
  <c r="AE42" i="1"/>
  <c r="AE666" i="1"/>
  <c r="AE978" i="1"/>
  <c r="AE354" i="1"/>
  <c r="AE690" i="1"/>
  <c r="AE1002" i="1"/>
  <c r="AE282" i="1"/>
  <c r="AE1026" i="1"/>
  <c r="AE341" i="1"/>
  <c r="M119" i="4"/>
  <c r="AD121" i="1" s="1"/>
  <c r="M191" i="4"/>
  <c r="AD193" i="1" s="1"/>
  <c r="M359" i="4"/>
  <c r="AD361" i="1" s="1"/>
  <c r="M431" i="4"/>
  <c r="AD433" i="1" s="1"/>
  <c r="M503" i="4"/>
  <c r="AD505" i="1" s="1"/>
  <c r="M719" i="4"/>
  <c r="AD721" i="1" s="1"/>
  <c r="M839" i="4"/>
  <c r="AD841" i="1" s="1"/>
  <c r="M263" i="4"/>
  <c r="AD265" i="1" s="1"/>
  <c r="M311" i="4"/>
  <c r="AD313" i="1" s="1"/>
  <c r="M407" i="4"/>
  <c r="AD409" i="1" s="1"/>
  <c r="M479" i="4"/>
  <c r="AD481" i="1" s="1"/>
  <c r="M575" i="4"/>
  <c r="AD577" i="1" s="1"/>
  <c r="M815" i="4"/>
  <c r="AD817" i="1" s="1"/>
  <c r="M911" i="4"/>
  <c r="AD913" i="1" s="1"/>
  <c r="M1007" i="4"/>
  <c r="AD1009" i="1" s="1"/>
  <c r="M1103" i="4"/>
  <c r="AD1105" i="1" s="1"/>
  <c r="M1199" i="4"/>
  <c r="AD1201" i="1" s="1"/>
  <c r="M1295" i="4"/>
  <c r="AD1297" i="1" s="1"/>
  <c r="M239" i="4"/>
  <c r="AD241" i="1" s="1"/>
  <c r="M335" i="4"/>
  <c r="AD337" i="1" s="1"/>
  <c r="M167" i="4"/>
  <c r="AD169" i="1" s="1"/>
  <c r="M215" i="4"/>
  <c r="AD217" i="1" s="1"/>
  <c r="M383" i="4"/>
  <c r="AD385" i="1" s="1"/>
  <c r="M527" i="4"/>
  <c r="AD529" i="1" s="1"/>
  <c r="M551" i="4"/>
  <c r="AD553" i="1" s="1"/>
  <c r="M287" i="4"/>
  <c r="AD289" i="1" s="1"/>
  <c r="M455" i="4"/>
  <c r="AD457" i="1" s="1"/>
  <c r="M599" i="4"/>
  <c r="AD601" i="1" s="1"/>
  <c r="M671" i="4"/>
  <c r="AD673" i="1" s="1"/>
  <c r="M743" i="4"/>
  <c r="AD745" i="1" s="1"/>
  <c r="M935" i="4"/>
  <c r="AD937" i="1" s="1"/>
  <c r="M959" i="4"/>
  <c r="AD961" i="1" s="1"/>
  <c r="M1031" i="4"/>
  <c r="AD1033" i="1" s="1"/>
  <c r="M1127" i="4"/>
  <c r="AD1129" i="1" s="1"/>
  <c r="M1151" i="4"/>
  <c r="AD1153" i="1" s="1"/>
  <c r="M23" i="4"/>
  <c r="AD25" i="1" s="1"/>
  <c r="M1079" i="4"/>
  <c r="AD1081" i="1" s="1"/>
  <c r="M1175" i="4"/>
  <c r="AD1177" i="1" s="1"/>
  <c r="M143" i="4"/>
  <c r="AD145" i="1" s="1"/>
  <c r="M695" i="4"/>
  <c r="AD697" i="1" s="1"/>
  <c r="M863" i="4"/>
  <c r="AD865" i="1" s="1"/>
  <c r="M1247" i="4"/>
  <c r="AD1249" i="1" s="1"/>
  <c r="M95" i="4"/>
  <c r="AD97" i="1" s="1"/>
  <c r="M767" i="4"/>
  <c r="AD769" i="1" s="1"/>
  <c r="M1055" i="4"/>
  <c r="AD1057" i="1" s="1"/>
  <c r="M887" i="4"/>
  <c r="AD889" i="1" s="1"/>
  <c r="M983" i="4"/>
  <c r="AD985" i="1" s="1"/>
  <c r="M1223" i="4"/>
  <c r="AD1225" i="1" s="1"/>
  <c r="M1271" i="4"/>
  <c r="AD1273" i="1" s="1"/>
  <c r="M71" i="4"/>
  <c r="AD73" i="1" s="1"/>
  <c r="M47" i="4"/>
  <c r="AD49" i="1" s="1"/>
  <c r="AT224" i="1"/>
  <c r="AP224" i="1"/>
  <c r="AS224" i="1"/>
  <c r="AR224" i="1"/>
  <c r="AV224" i="1"/>
  <c r="AQ224" i="1"/>
  <c r="AU224" i="1"/>
  <c r="AO224" i="1"/>
  <c r="AU624" i="1"/>
  <c r="AQ624" i="1"/>
  <c r="AS624" i="1"/>
  <c r="AO624" i="1"/>
  <c r="AS756" i="1"/>
  <c r="AO756" i="1"/>
  <c r="AV756" i="1"/>
  <c r="AQ756" i="1"/>
  <c r="AT756" i="1"/>
  <c r="AP756" i="1"/>
  <c r="AU756" i="1"/>
  <c r="AR756" i="1"/>
  <c r="AT233" i="1"/>
  <c r="AP233" i="1"/>
  <c r="AQ233" i="1"/>
  <c r="AS233" i="1"/>
  <c r="AR233" i="1"/>
  <c r="AV233" i="1"/>
  <c r="AO233" i="1"/>
  <c r="AU233" i="1"/>
  <c r="AU641" i="1"/>
  <c r="AP641" i="1"/>
  <c r="AS641" i="1"/>
  <c r="AO641" i="1"/>
  <c r="AT641" i="1"/>
  <c r="AQ641" i="1"/>
  <c r="M171" i="4"/>
  <c r="AD173" i="1" s="1"/>
  <c r="M219" i="4"/>
  <c r="AD221" i="1" s="1"/>
  <c r="M315" i="4"/>
  <c r="AD317" i="1" s="1"/>
  <c r="M387" i="4"/>
  <c r="AD389" i="1" s="1"/>
  <c r="M555" i="4"/>
  <c r="AD557" i="1" s="1"/>
  <c r="M699" i="4"/>
  <c r="AD701" i="1" s="1"/>
  <c r="M771" i="4"/>
  <c r="AD773" i="1" s="1"/>
  <c r="M891" i="4"/>
  <c r="AD893" i="1" s="1"/>
  <c r="M987" i="4"/>
  <c r="AD989" i="1" s="1"/>
  <c r="M1083" i="4"/>
  <c r="AD1085" i="1" s="1"/>
  <c r="M51" i="4"/>
  <c r="AD53" i="1" s="1"/>
  <c r="M291" i="4"/>
  <c r="AD293" i="1" s="1"/>
  <c r="M459" i="4"/>
  <c r="AD461" i="1" s="1"/>
  <c r="M531" i="4"/>
  <c r="AD533" i="1" s="1"/>
  <c r="M675" i="4"/>
  <c r="AD677" i="1" s="1"/>
  <c r="M747" i="4"/>
  <c r="AD749" i="1" s="1"/>
  <c r="M867" i="4"/>
  <c r="AD869" i="1" s="1"/>
  <c r="M963" i="4"/>
  <c r="AD965" i="1" s="1"/>
  <c r="M1059" i="4"/>
  <c r="AD1061" i="1" s="1"/>
  <c r="M1155" i="4"/>
  <c r="AD1157" i="1" s="1"/>
  <c r="M1251" i="4"/>
  <c r="AD1253" i="1" s="1"/>
  <c r="M339" i="4"/>
  <c r="AD341" i="1" s="1"/>
  <c r="M123" i="4"/>
  <c r="AD125" i="1" s="1"/>
  <c r="M195" i="4"/>
  <c r="AD197" i="1" s="1"/>
  <c r="M363" i="4"/>
  <c r="AD365" i="1" s="1"/>
  <c r="M435" i="4"/>
  <c r="AD437" i="1" s="1"/>
  <c r="M507" i="4"/>
  <c r="AD509" i="1" s="1"/>
  <c r="M267" i="4"/>
  <c r="AD269" i="1" s="1"/>
  <c r="M411" i="4"/>
  <c r="AD413" i="1" s="1"/>
  <c r="M483" i="4"/>
  <c r="AD485" i="1" s="1"/>
  <c r="M579" i="4"/>
  <c r="AD581" i="1" s="1"/>
  <c r="M723" i="4"/>
  <c r="AD725" i="1" s="1"/>
  <c r="M819" i="4"/>
  <c r="AD821" i="1" s="1"/>
  <c r="M915" i="4"/>
  <c r="AD917" i="1" s="1"/>
  <c r="M1011" i="4"/>
  <c r="AD1013" i="1" s="1"/>
  <c r="M1107" i="4"/>
  <c r="AD1109" i="1" s="1"/>
  <c r="M1203" i="4"/>
  <c r="AD1205" i="1" s="1"/>
  <c r="M1299" i="4"/>
  <c r="AD1301" i="1" s="1"/>
  <c r="M243" i="4"/>
  <c r="AD245" i="1" s="1"/>
  <c r="M603" i="4"/>
  <c r="AD605" i="1" s="1"/>
  <c r="M99" i="4"/>
  <c r="AD101" i="1" s="1"/>
  <c r="M147" i="4"/>
  <c r="AD149" i="1" s="1"/>
  <c r="M843" i="4"/>
  <c r="AD845" i="1" s="1"/>
  <c r="M1227" i="4"/>
  <c r="AD1229" i="1" s="1"/>
  <c r="M1275" i="4"/>
  <c r="AD1277" i="1" s="1"/>
  <c r="M27" i="4"/>
  <c r="AD29" i="1" s="1"/>
  <c r="M75" i="4"/>
  <c r="AD77" i="1" s="1"/>
  <c r="M939" i="4"/>
  <c r="AD941" i="1" s="1"/>
  <c r="M1035" i="4"/>
  <c r="AD1037" i="1" s="1"/>
  <c r="M1179" i="4"/>
  <c r="AD1181" i="1" s="1"/>
  <c r="M1131" i="4"/>
  <c r="AD1133" i="1" s="1"/>
  <c r="AT444" i="1"/>
  <c r="AP444" i="1"/>
  <c r="AU444" i="1"/>
  <c r="AR444" i="1"/>
  <c r="AV444" i="1"/>
  <c r="AQ444" i="1"/>
  <c r="AO444" i="1"/>
  <c r="AS444" i="1"/>
  <c r="AT540" i="1"/>
  <c r="AP540" i="1"/>
  <c r="AV540" i="1"/>
  <c r="AQ540" i="1"/>
  <c r="AR540" i="1"/>
  <c r="AU540" i="1"/>
  <c r="AS540" i="1"/>
  <c r="AO540" i="1"/>
  <c r="AS680" i="1"/>
  <c r="AO680" i="1"/>
  <c r="AU680" i="1"/>
  <c r="AP680" i="1"/>
  <c r="AT680" i="1"/>
  <c r="AR680" i="1"/>
  <c r="AQ680" i="1"/>
  <c r="AV680" i="1"/>
  <c r="AS81" i="1"/>
  <c r="AO81" i="1"/>
  <c r="AV81" i="1"/>
  <c r="AR81" i="1"/>
  <c r="AU81" i="1"/>
  <c r="AT81" i="1"/>
  <c r="AQ81" i="1"/>
  <c r="AP81" i="1"/>
  <c r="AT353" i="1"/>
  <c r="AP353" i="1"/>
  <c r="AV353" i="1"/>
  <c r="AQ353" i="1"/>
  <c r="AU353" i="1"/>
  <c r="AO353" i="1"/>
  <c r="AS353" i="1"/>
  <c r="AR353" i="1"/>
  <c r="AU833" i="1"/>
  <c r="AP833" i="1"/>
  <c r="AT833" i="1"/>
  <c r="AS833" i="1"/>
  <c r="AQ833" i="1"/>
  <c r="AO833" i="1"/>
  <c r="AU929" i="1"/>
  <c r="AP929" i="1"/>
  <c r="AS929" i="1"/>
  <c r="AO929" i="1"/>
  <c r="AT929" i="1"/>
  <c r="AQ929" i="1"/>
  <c r="AS1025" i="1"/>
  <c r="AT1025" i="1"/>
  <c r="AO1025" i="1"/>
  <c r="AU1025" i="1"/>
  <c r="AQ1025" i="1"/>
  <c r="AP1025" i="1"/>
  <c r="AQ1121" i="1"/>
  <c r="AU1121" i="1"/>
  <c r="AO1121" i="1"/>
  <c r="AT1121" i="1"/>
  <c r="AS1121" i="1"/>
  <c r="AP1121" i="1"/>
  <c r="AT104" i="1"/>
  <c r="AP104" i="1"/>
  <c r="AS104" i="1"/>
  <c r="AR104" i="1"/>
  <c r="AV104" i="1"/>
  <c r="AU104" i="1"/>
  <c r="AQ104" i="1"/>
  <c r="AO104" i="1"/>
  <c r="AO54" i="1"/>
  <c r="AU54" i="1"/>
  <c r="AS54" i="1"/>
  <c r="AQ54" i="1"/>
  <c r="AT222" i="1"/>
  <c r="AP222" i="1"/>
  <c r="AV222" i="1"/>
  <c r="AQ222" i="1"/>
  <c r="AU222" i="1"/>
  <c r="AO222" i="1"/>
  <c r="AS222" i="1"/>
  <c r="AR222" i="1"/>
  <c r="AT446" i="1"/>
  <c r="AP446" i="1"/>
  <c r="AU446" i="1"/>
  <c r="AO446" i="1"/>
  <c r="AS446" i="1"/>
  <c r="AR446" i="1"/>
  <c r="AQ446" i="1"/>
  <c r="AV446" i="1"/>
  <c r="AT734" i="1"/>
  <c r="AO734" i="1"/>
  <c r="AQ734" i="1"/>
  <c r="AU734" i="1"/>
  <c r="AS734" i="1"/>
  <c r="AP734" i="1"/>
  <c r="AU874" i="1"/>
  <c r="AP874" i="1"/>
  <c r="AT874" i="1"/>
  <c r="AQ874" i="1"/>
  <c r="AO874" i="1"/>
  <c r="AS874" i="1"/>
  <c r="AU992" i="1"/>
  <c r="AQ992" i="1"/>
  <c r="AS992" i="1"/>
  <c r="AT992" i="1"/>
  <c r="AP992" i="1"/>
  <c r="AV992" i="1"/>
  <c r="AO992" i="1"/>
  <c r="AR992" i="1"/>
  <c r="N73" i="4"/>
  <c r="N97" i="4"/>
  <c r="N121" i="4"/>
  <c r="N169" i="4"/>
  <c r="N241" i="4"/>
  <c r="N313" i="4"/>
  <c r="AE315" i="1" s="1"/>
  <c r="N361" i="4"/>
  <c r="N481" i="4"/>
  <c r="AE483" i="1" s="1"/>
  <c r="N529" i="4"/>
  <c r="AE531" i="1" s="1"/>
  <c r="N601" i="4"/>
  <c r="AE603" i="1" s="1"/>
  <c r="N721" i="4"/>
  <c r="AE723" i="1" s="1"/>
  <c r="N745" i="4"/>
  <c r="AE747" i="1" s="1"/>
  <c r="N889" i="4"/>
  <c r="N961" i="4"/>
  <c r="AE963" i="1" s="1"/>
  <c r="N1009" i="4"/>
  <c r="N1249" i="4"/>
  <c r="N1297" i="4"/>
  <c r="AE1299" i="1" s="1"/>
  <c r="N145" i="4"/>
  <c r="N193" i="4"/>
  <c r="N265" i="4"/>
  <c r="AE267" i="1" s="1"/>
  <c r="N337" i="4"/>
  <c r="AE339" i="1" s="1"/>
  <c r="N433" i="4"/>
  <c r="AE435" i="1" s="1"/>
  <c r="N505" i="4"/>
  <c r="N553" i="4"/>
  <c r="N817" i="4"/>
  <c r="AE819" i="1" s="1"/>
  <c r="N865" i="4"/>
  <c r="N913" i="4"/>
  <c r="AE915" i="1" s="1"/>
  <c r="N1033" i="4"/>
  <c r="N1081" i="4"/>
  <c r="N1129" i="4"/>
  <c r="AE1131" i="1" s="1"/>
  <c r="N1225" i="4"/>
  <c r="AE1227" i="1" s="1"/>
  <c r="N217" i="4"/>
  <c r="N289" i="4"/>
  <c r="N385" i="4"/>
  <c r="N409" i="4"/>
  <c r="N577" i="4"/>
  <c r="AE579" i="1" s="1"/>
  <c r="N769" i="4"/>
  <c r="AE771" i="1" s="1"/>
  <c r="N985" i="4"/>
  <c r="N1201" i="4"/>
  <c r="AE1203" i="1" s="1"/>
  <c r="N25" i="4"/>
  <c r="N49" i="4"/>
  <c r="N457" i="4"/>
  <c r="N673" i="4"/>
  <c r="N697" i="4"/>
  <c r="N841" i="4"/>
  <c r="N937" i="4"/>
  <c r="AE939" i="1" s="1"/>
  <c r="N1057" i="4"/>
  <c r="AE1059" i="1" s="1"/>
  <c r="N1105" i="4"/>
  <c r="N1153" i="4"/>
  <c r="N1177" i="4"/>
  <c r="N1273" i="4"/>
  <c r="AT392" i="1"/>
  <c r="AP392" i="1"/>
  <c r="AS392" i="1"/>
  <c r="AR392" i="1"/>
  <c r="AV392" i="1"/>
  <c r="AQ392" i="1"/>
  <c r="AU392" i="1"/>
  <c r="AO392" i="1"/>
  <c r="AS60" i="1"/>
  <c r="AO60" i="1"/>
  <c r="AV60" i="1"/>
  <c r="AR60" i="1"/>
  <c r="AU60" i="1"/>
  <c r="AT60" i="1"/>
  <c r="AQ60" i="1"/>
  <c r="AP60" i="1"/>
  <c r="AU473" i="1"/>
  <c r="AP473" i="1"/>
  <c r="AQ473" i="1"/>
  <c r="AO473" i="1"/>
  <c r="AT473" i="1"/>
  <c r="AS473" i="1"/>
  <c r="AT681" i="1"/>
  <c r="AO681" i="1"/>
  <c r="AS681" i="1"/>
  <c r="AP681" i="1"/>
  <c r="AU681" i="1"/>
  <c r="AQ681" i="1"/>
  <c r="AQ1069" i="1"/>
  <c r="AS1069" i="1"/>
  <c r="AO1069" i="1"/>
  <c r="AU1069" i="1"/>
  <c r="AT1069" i="1"/>
  <c r="AP1069" i="1"/>
  <c r="AQ126" i="1"/>
  <c r="AU126" i="1"/>
  <c r="AO126" i="1"/>
  <c r="AS126" i="1"/>
  <c r="AT202" i="1"/>
  <c r="AP202" i="1"/>
  <c r="AS202" i="1"/>
  <c r="AV202" i="1"/>
  <c r="AQ202" i="1"/>
  <c r="AU202" i="1"/>
  <c r="AO202" i="1"/>
  <c r="AR202" i="1"/>
  <c r="AS950" i="1"/>
  <c r="AU950" i="1"/>
  <c r="AO950" i="1"/>
  <c r="AT950" i="1"/>
  <c r="AQ950" i="1"/>
  <c r="AP950" i="1"/>
  <c r="AU1022" i="1"/>
  <c r="AP1022" i="1"/>
  <c r="AT1022" i="1"/>
  <c r="AQ1022" i="1"/>
  <c r="AS1022" i="1"/>
  <c r="AO1022" i="1"/>
  <c r="AR65" i="1"/>
  <c r="AS65" i="1"/>
  <c r="AO65" i="1"/>
  <c r="AV65" i="1"/>
  <c r="AT65" i="1"/>
  <c r="AU65" i="1"/>
  <c r="AQ65" i="1"/>
  <c r="AP65" i="1"/>
  <c r="AT442" i="1"/>
  <c r="AP442" i="1"/>
  <c r="AU442" i="1"/>
  <c r="AO442" i="1"/>
  <c r="AS442" i="1"/>
  <c r="AR442" i="1"/>
  <c r="AV442" i="1"/>
  <c r="AQ442" i="1"/>
  <c r="AT132" i="1"/>
  <c r="AP132" i="1"/>
  <c r="AS132" i="1"/>
  <c r="AR132" i="1"/>
  <c r="AV132" i="1"/>
  <c r="AU132" i="1"/>
  <c r="AQ132" i="1"/>
  <c r="AO132" i="1"/>
  <c r="AT367" i="1"/>
  <c r="AP367" i="1"/>
  <c r="AS367" i="1"/>
  <c r="AR367" i="1"/>
  <c r="AV367" i="1"/>
  <c r="AQ367" i="1"/>
  <c r="AU367" i="1"/>
  <c r="AO367" i="1"/>
  <c r="AE507" i="1"/>
  <c r="AE555" i="1"/>
  <c r="AE411" i="1"/>
  <c r="AS543" i="1"/>
  <c r="AT543" i="1"/>
  <c r="AU543" i="1"/>
  <c r="AP543" i="1"/>
  <c r="AO543" i="1"/>
  <c r="AQ543" i="1"/>
  <c r="AV791" i="1"/>
  <c r="AR791" i="1"/>
  <c r="AP791" i="1"/>
  <c r="AT791" i="1"/>
  <c r="AT135" i="1"/>
  <c r="AP135" i="1"/>
  <c r="AS135" i="1"/>
  <c r="AR135" i="1"/>
  <c r="AQ135" i="1"/>
  <c r="AO135" i="1"/>
  <c r="AV135" i="1"/>
  <c r="AU135" i="1"/>
  <c r="AT371" i="1"/>
  <c r="AP371" i="1"/>
  <c r="AV371" i="1"/>
  <c r="AQ371" i="1"/>
  <c r="AU371" i="1"/>
  <c r="AO371" i="1"/>
  <c r="AS371" i="1"/>
  <c r="AR371" i="1"/>
  <c r="AQ735" i="1"/>
  <c r="AP735" i="1"/>
  <c r="AO735" i="1"/>
  <c r="AU735" i="1"/>
  <c r="AT735" i="1"/>
  <c r="AS735" i="1"/>
  <c r="AQ995" i="1"/>
  <c r="AT995" i="1"/>
  <c r="AU995" i="1"/>
  <c r="AS995" i="1"/>
  <c r="AP995" i="1"/>
  <c r="AO995" i="1"/>
  <c r="AS1067" i="1"/>
  <c r="AQ1067" i="1"/>
  <c r="AT1067" i="1"/>
  <c r="AO1067" i="1"/>
  <c r="AE1107" i="1"/>
  <c r="O428" i="4"/>
  <c r="O476" i="4"/>
  <c r="AE478" i="1" s="1"/>
  <c r="O500" i="4"/>
  <c r="Z25" i="2" s="1"/>
  <c r="O668" i="4"/>
  <c r="AE670" i="1" s="1"/>
  <c r="O716" i="4"/>
  <c r="AE718" i="1" s="1"/>
  <c r="O740" i="4"/>
  <c r="AE742" i="1" s="1"/>
  <c r="O812" i="4"/>
  <c r="AE814" i="1" s="1"/>
  <c r="O908" i="4"/>
  <c r="AE910" i="1" s="1"/>
  <c r="O1052" i="4"/>
  <c r="AE1054" i="1" s="1"/>
  <c r="O212" i="4"/>
  <c r="AE214" i="1" s="1"/>
  <c r="O236" i="4"/>
  <c r="Z14" i="2" s="1"/>
  <c r="O356" i="4"/>
  <c r="AE358" i="1" s="1"/>
  <c r="O404" i="4"/>
  <c r="AE406" i="1" s="1"/>
  <c r="O860" i="4"/>
  <c r="O956" i="4"/>
  <c r="Z41" i="2" s="1"/>
  <c r="O980" i="4"/>
  <c r="AE982" i="1" s="1"/>
  <c r="O1004" i="4"/>
  <c r="AE1006" i="1" s="1"/>
  <c r="O1028" i="4"/>
  <c r="AE1030" i="1" s="1"/>
  <c r="O1148" i="4"/>
  <c r="AE1150" i="1" s="1"/>
  <c r="O1196" i="4"/>
  <c r="AE1198" i="1" s="1"/>
  <c r="O1268" i="4"/>
  <c r="AE1270" i="1" s="1"/>
  <c r="O92" i="4"/>
  <c r="AE94" i="1" s="1"/>
  <c r="O140" i="4"/>
  <c r="AE142" i="1" s="1"/>
  <c r="AS142" i="1" s="1"/>
  <c r="O260" i="4"/>
  <c r="AE262" i="1" s="1"/>
  <c r="O284" i="4"/>
  <c r="AE286" i="1" s="1"/>
  <c r="O332" i="4"/>
  <c r="AE334" i="1" s="1"/>
  <c r="O452" i="4"/>
  <c r="AE454" i="1" s="1"/>
  <c r="O764" i="4"/>
  <c r="AE766" i="1" s="1"/>
  <c r="O932" i="4"/>
  <c r="AE934" i="1" s="1"/>
  <c r="O1100" i="4"/>
  <c r="AE1102" i="1" s="1"/>
  <c r="O1124" i="4"/>
  <c r="AE1126" i="1" s="1"/>
  <c r="O44" i="4"/>
  <c r="AE46" i="1" s="1"/>
  <c r="O548" i="4"/>
  <c r="AE550" i="1" s="1"/>
  <c r="O596" i="4"/>
  <c r="O836" i="4"/>
  <c r="AE838" i="1" s="1"/>
  <c r="O884" i="4"/>
  <c r="AE886" i="1" s="1"/>
  <c r="O1076" i="4"/>
  <c r="AE1078" i="1" s="1"/>
  <c r="O1244" i="4"/>
  <c r="AE1246" i="1" s="1"/>
  <c r="O20" i="4"/>
  <c r="AE22" i="1" s="1"/>
  <c r="O116" i="4"/>
  <c r="AE118" i="1" s="1"/>
  <c r="O164" i="4"/>
  <c r="AE166" i="1" s="1"/>
  <c r="O188" i="4"/>
  <c r="AE190" i="1" s="1"/>
  <c r="O308" i="4"/>
  <c r="AE310" i="1" s="1"/>
  <c r="AP310" i="1" s="1"/>
  <c r="O380" i="4"/>
  <c r="AE382" i="1" s="1"/>
  <c r="O524" i="4"/>
  <c r="AE526" i="1" s="1"/>
  <c r="O1172" i="4"/>
  <c r="AE1174" i="1" s="1"/>
  <c r="O1292" i="4"/>
  <c r="AE1294" i="1" s="1"/>
  <c r="O68" i="4"/>
  <c r="AE70" i="1" s="1"/>
  <c r="O572" i="4"/>
  <c r="AE574" i="1" s="1"/>
  <c r="O692" i="4"/>
  <c r="AE694" i="1" s="1"/>
  <c r="O1220" i="4"/>
  <c r="AE1222" i="1" s="1"/>
  <c r="AU1222" i="1" s="1"/>
  <c r="AT416" i="1"/>
  <c r="AP416" i="1"/>
  <c r="AU416" i="1"/>
  <c r="AR416" i="1"/>
  <c r="AV416" i="1"/>
  <c r="AQ416" i="1"/>
  <c r="AO416" i="1"/>
  <c r="AS416" i="1"/>
  <c r="AT640" i="1"/>
  <c r="AP640" i="1"/>
  <c r="AU640" i="1"/>
  <c r="AO640" i="1"/>
  <c r="AS640" i="1"/>
  <c r="AQ640" i="1"/>
  <c r="AV640" i="1"/>
  <c r="AR640" i="1"/>
  <c r="AT872" i="1"/>
  <c r="AP872" i="1"/>
  <c r="AV872" i="1"/>
  <c r="AQ872" i="1"/>
  <c r="AU872" i="1"/>
  <c r="AR872" i="1"/>
  <c r="AO872" i="1"/>
  <c r="AS872" i="1"/>
  <c r="AU968" i="1"/>
  <c r="AQ968" i="1"/>
  <c r="AR968" i="1"/>
  <c r="AS968" i="1"/>
  <c r="AV968" i="1"/>
  <c r="AO968" i="1"/>
  <c r="AT968" i="1"/>
  <c r="AP968" i="1"/>
  <c r="AS1064" i="1"/>
  <c r="AO1064" i="1"/>
  <c r="AT1064" i="1"/>
  <c r="AV1064" i="1"/>
  <c r="AR1064" i="1"/>
  <c r="AQ1064" i="1"/>
  <c r="AP1064" i="1"/>
  <c r="AU1064" i="1"/>
  <c r="AT441" i="1"/>
  <c r="AP441" i="1"/>
  <c r="AU441" i="1"/>
  <c r="AR441" i="1"/>
  <c r="AV441" i="1"/>
  <c r="AQ441" i="1"/>
  <c r="AO441" i="1"/>
  <c r="AS441" i="1"/>
  <c r="AT657" i="1"/>
  <c r="AO657" i="1"/>
  <c r="AQ657" i="1"/>
  <c r="AS657" i="1"/>
  <c r="AP657" i="1"/>
  <c r="AU657" i="1"/>
  <c r="AT344" i="1"/>
  <c r="AP344" i="1"/>
  <c r="AS344" i="1"/>
  <c r="AR344" i="1"/>
  <c r="AV344" i="1"/>
  <c r="AQ344" i="1"/>
  <c r="AU344" i="1"/>
  <c r="AO344" i="1"/>
  <c r="AT448" i="1"/>
  <c r="AP448" i="1"/>
  <c r="AU448" i="1"/>
  <c r="AR448" i="1"/>
  <c r="AV448" i="1"/>
  <c r="AQ448" i="1"/>
  <c r="AO448" i="1"/>
  <c r="AS448" i="1"/>
  <c r="AT544" i="1"/>
  <c r="AP544" i="1"/>
  <c r="AR544" i="1"/>
  <c r="AQ544" i="1"/>
  <c r="AV544" i="1"/>
  <c r="AO544" i="1"/>
  <c r="AU544" i="1"/>
  <c r="AS544" i="1"/>
  <c r="AU684" i="1"/>
  <c r="AQ684" i="1"/>
  <c r="AR684" i="1"/>
  <c r="AT684" i="1"/>
  <c r="AS684" i="1"/>
  <c r="AP684" i="1"/>
  <c r="AV684" i="1"/>
  <c r="AO684" i="1"/>
  <c r="AS117" i="1"/>
  <c r="AQ117" i="1"/>
  <c r="AO117" i="1"/>
  <c r="AU117" i="1"/>
  <c r="AT493" i="1"/>
  <c r="AO493" i="1"/>
  <c r="AP493" i="1"/>
  <c r="AS493" i="1"/>
  <c r="AQ493" i="1"/>
  <c r="AU493" i="1"/>
  <c r="AS1029" i="1"/>
  <c r="AU1029" i="1"/>
  <c r="AO1029" i="1"/>
  <c r="AQ1029" i="1"/>
  <c r="AS510" i="1"/>
  <c r="AO510" i="1"/>
  <c r="AQ510" i="1"/>
  <c r="AU510" i="1"/>
  <c r="AV786" i="1"/>
  <c r="AT786" i="1"/>
  <c r="AP786" i="1"/>
  <c r="AR786" i="1"/>
  <c r="M98" i="4"/>
  <c r="AD100" i="1" s="1"/>
  <c r="M146" i="4"/>
  <c r="AD148" i="1" s="1"/>
  <c r="M242" i="4"/>
  <c r="AD244" i="1" s="1"/>
  <c r="M362" i="4"/>
  <c r="AD364" i="1" s="1"/>
  <c r="M458" i="4"/>
  <c r="AD460" i="1" s="1"/>
  <c r="M554" i="4"/>
  <c r="AD556" i="1" s="1"/>
  <c r="M698" i="4"/>
  <c r="AD700" i="1" s="1"/>
  <c r="M770" i="4"/>
  <c r="AD772" i="1" s="1"/>
  <c r="M842" i="4"/>
  <c r="AD844" i="1" s="1"/>
  <c r="M890" i="4"/>
  <c r="AD892" i="1" s="1"/>
  <c r="M938" i="4"/>
  <c r="AD940" i="1" s="1"/>
  <c r="M986" i="4"/>
  <c r="AD988" i="1" s="1"/>
  <c r="M1034" i="4"/>
  <c r="AD1036" i="1" s="1"/>
  <c r="M1082" i="4"/>
  <c r="AD1084" i="1" s="1"/>
  <c r="M1202" i="4"/>
  <c r="AD1204" i="1" s="1"/>
  <c r="M1250" i="4"/>
  <c r="AD1252" i="1" s="1"/>
  <c r="M1298" i="4"/>
  <c r="AD1300" i="1" s="1"/>
  <c r="M266" i="4"/>
  <c r="AD268" i="1" s="1"/>
  <c r="M386" i="4"/>
  <c r="AD388" i="1" s="1"/>
  <c r="M482" i="4"/>
  <c r="AD484" i="1" s="1"/>
  <c r="M578" i="4"/>
  <c r="AD580" i="1" s="1"/>
  <c r="M722" i="4"/>
  <c r="AD724" i="1" s="1"/>
  <c r="M1130" i="4"/>
  <c r="AD1132" i="1" s="1"/>
  <c r="M1178" i="4"/>
  <c r="AD1180" i="1" s="1"/>
  <c r="M218" i="4"/>
  <c r="AD220" i="1" s="1"/>
  <c r="M290" i="4"/>
  <c r="AD292" i="1" s="1"/>
  <c r="M410" i="4"/>
  <c r="AD412" i="1" s="1"/>
  <c r="M506" i="4"/>
  <c r="AD508" i="1" s="1"/>
  <c r="M602" i="4"/>
  <c r="AD604" i="1" s="1"/>
  <c r="M746" i="4"/>
  <c r="AD748" i="1" s="1"/>
  <c r="M818" i="4"/>
  <c r="AD820" i="1" s="1"/>
  <c r="M866" i="4"/>
  <c r="AD868" i="1" s="1"/>
  <c r="M914" i="4"/>
  <c r="AD916" i="1" s="1"/>
  <c r="M962" i="4"/>
  <c r="AD964" i="1" s="1"/>
  <c r="M1010" i="4"/>
  <c r="AD1012" i="1" s="1"/>
  <c r="M1058" i="4"/>
  <c r="AD1060" i="1" s="1"/>
  <c r="M1106" i="4"/>
  <c r="AD1108" i="1" s="1"/>
  <c r="M1226" i="4"/>
  <c r="AD1228" i="1" s="1"/>
  <c r="M1274" i="4"/>
  <c r="AD1276" i="1" s="1"/>
  <c r="M338" i="4"/>
  <c r="AD340" i="1" s="1"/>
  <c r="M434" i="4"/>
  <c r="AD436" i="1" s="1"/>
  <c r="M530" i="4"/>
  <c r="AD532" i="1" s="1"/>
  <c r="M674" i="4"/>
  <c r="AD676" i="1" s="1"/>
  <c r="M1154" i="4"/>
  <c r="AD1156" i="1" s="1"/>
  <c r="M50" i="4"/>
  <c r="AD52" i="1" s="1"/>
  <c r="M26" i="4"/>
  <c r="AD28" i="1" s="1"/>
  <c r="M170" i="4"/>
  <c r="AD172" i="1" s="1"/>
  <c r="M122" i="4"/>
  <c r="AD124" i="1" s="1"/>
  <c r="M74" i="4"/>
  <c r="AD76" i="1" s="1"/>
  <c r="M194" i="4"/>
  <c r="AD196" i="1" s="1"/>
  <c r="M314" i="4"/>
  <c r="AD316" i="1" s="1"/>
  <c r="AT560" i="1"/>
  <c r="AP560" i="1"/>
  <c r="AS560" i="1"/>
  <c r="AV560" i="1"/>
  <c r="AO560" i="1"/>
  <c r="AR560" i="1"/>
  <c r="AQ560" i="1"/>
  <c r="AU560" i="1"/>
  <c r="AS1112" i="1"/>
  <c r="AO1112" i="1"/>
  <c r="AU1112" i="1"/>
  <c r="AP1112" i="1"/>
  <c r="AQ1112" i="1"/>
  <c r="AT1112" i="1"/>
  <c r="AR1112" i="1"/>
  <c r="AV1112" i="1"/>
  <c r="N77" i="4"/>
  <c r="AE79" i="1" s="1"/>
  <c r="N149" i="4"/>
  <c r="AE151" i="1" s="1"/>
  <c r="N173" i="4"/>
  <c r="N245" i="4"/>
  <c r="AE247" i="1" s="1"/>
  <c r="N293" i="4"/>
  <c r="N485" i="4"/>
  <c r="AE487" i="1" s="1"/>
  <c r="N605" i="4"/>
  <c r="AE607" i="1" s="1"/>
  <c r="N749" i="4"/>
  <c r="AE751" i="1" s="1"/>
  <c r="N965" i="4"/>
  <c r="AE967" i="1" s="1"/>
  <c r="N1253" i="4"/>
  <c r="N53" i="4"/>
  <c r="N221" i="4"/>
  <c r="AE223" i="1" s="1"/>
  <c r="N269" i="4"/>
  <c r="AE271" i="1" s="1"/>
  <c r="N509" i="4"/>
  <c r="N869" i="4"/>
  <c r="AE871" i="1" s="1"/>
  <c r="N917" i="4"/>
  <c r="AE919" i="1" s="1"/>
  <c r="N1133" i="4"/>
  <c r="AE1135" i="1" s="1"/>
  <c r="N1229" i="4"/>
  <c r="AE1231" i="1" s="1"/>
  <c r="N29" i="4"/>
  <c r="N101" i="4"/>
  <c r="N341" i="4"/>
  <c r="AE343" i="1" s="1"/>
  <c r="N365" i="4"/>
  <c r="N389" i="4"/>
  <c r="AE391" i="1" s="1"/>
  <c r="N413" i="4"/>
  <c r="N461" i="4"/>
  <c r="AE463" i="1" s="1"/>
  <c r="N557" i="4"/>
  <c r="AE559" i="1" s="1"/>
  <c r="AP559" i="1" s="1"/>
  <c r="N581" i="4"/>
  <c r="N677" i="4"/>
  <c r="N725" i="4"/>
  <c r="AE727" i="1" s="1"/>
  <c r="N821" i="4"/>
  <c r="AE823" i="1" s="1"/>
  <c r="AV823" i="1" s="1"/>
  <c r="N941" i="4"/>
  <c r="AE943" i="1" s="1"/>
  <c r="N989" i="4"/>
  <c r="N1013" i="4"/>
  <c r="N1037" i="4"/>
  <c r="N1205" i="4"/>
  <c r="AE1207" i="1" s="1"/>
  <c r="N1277" i="4"/>
  <c r="N125" i="4"/>
  <c r="N197" i="4"/>
  <c r="N317" i="4"/>
  <c r="AE319" i="1" s="1"/>
  <c r="N437" i="4"/>
  <c r="N533" i="4"/>
  <c r="AE535" i="1" s="1"/>
  <c r="N701" i="4"/>
  <c r="N773" i="4"/>
  <c r="AE775" i="1" s="1"/>
  <c r="N845" i="4"/>
  <c r="N893" i="4"/>
  <c r="N1061" i="4"/>
  <c r="AE1063" i="1" s="1"/>
  <c r="N1085" i="4"/>
  <c r="N1109" i="4"/>
  <c r="AE1111" i="1" s="1"/>
  <c r="N1157" i="4"/>
  <c r="AE1159" i="1" s="1"/>
  <c r="N1181" i="4"/>
  <c r="N1301" i="4"/>
  <c r="AE1303" i="1" s="1"/>
  <c r="AV588" i="1"/>
  <c r="AR588" i="1"/>
  <c r="AU588" i="1"/>
  <c r="AP588" i="1"/>
  <c r="AS588" i="1"/>
  <c r="AQ588" i="1"/>
  <c r="AO588" i="1"/>
  <c r="AT588" i="1"/>
  <c r="AU1136" i="1"/>
  <c r="AQ1136" i="1"/>
  <c r="AS1136" i="1"/>
  <c r="AV1136" i="1"/>
  <c r="AO1136" i="1"/>
  <c r="AT1136" i="1"/>
  <c r="AR1136" i="1"/>
  <c r="AP1136" i="1"/>
  <c r="AT329" i="1"/>
  <c r="AP329" i="1"/>
  <c r="AS329" i="1"/>
  <c r="AR329" i="1"/>
  <c r="AV329" i="1"/>
  <c r="AQ329" i="1"/>
  <c r="AO329" i="1"/>
  <c r="AU329" i="1"/>
  <c r="AQ685" i="1"/>
  <c r="AU685" i="1"/>
  <c r="AO685" i="1"/>
  <c r="AT685" i="1"/>
  <c r="AS685" i="1"/>
  <c r="AP685" i="1"/>
  <c r="AS1077" i="1"/>
  <c r="AU1077" i="1"/>
  <c r="AO1077" i="1"/>
  <c r="AQ1077" i="1"/>
  <c r="AT130" i="1"/>
  <c r="AP130" i="1"/>
  <c r="AS130" i="1"/>
  <c r="AR130" i="1"/>
  <c r="AU130" i="1"/>
  <c r="AQ130" i="1"/>
  <c r="AO130" i="1"/>
  <c r="AV130" i="1"/>
  <c r="AT206" i="1"/>
  <c r="AP206" i="1"/>
  <c r="AV206" i="1"/>
  <c r="AQ206" i="1"/>
  <c r="AU206" i="1"/>
  <c r="AO206" i="1"/>
  <c r="AS206" i="1"/>
  <c r="AR206" i="1"/>
  <c r="AT326" i="1"/>
  <c r="AP326" i="1"/>
  <c r="AV326" i="1"/>
  <c r="AS326" i="1"/>
  <c r="AR326" i="1"/>
  <c r="AQ326" i="1"/>
  <c r="AU326" i="1"/>
  <c r="AO326" i="1"/>
  <c r="AU678" i="1"/>
  <c r="AQ678" i="1"/>
  <c r="AO678" i="1"/>
  <c r="AS678" i="1"/>
  <c r="AV890" i="1"/>
  <c r="AT890" i="1"/>
  <c r="AR890" i="1"/>
  <c r="AP890" i="1"/>
  <c r="AQ974" i="1"/>
  <c r="AT974" i="1"/>
  <c r="AO974" i="1"/>
  <c r="AS974" i="1"/>
  <c r="AP974" i="1"/>
  <c r="AU974" i="1"/>
  <c r="AT83" i="1"/>
  <c r="AS83" i="1"/>
  <c r="AO83" i="1"/>
  <c r="AR83" i="1"/>
  <c r="AU83" i="1"/>
  <c r="AV83" i="1"/>
  <c r="AQ83" i="1"/>
  <c r="AP83" i="1"/>
  <c r="AS922" i="1"/>
  <c r="AP922" i="1"/>
  <c r="AU922" i="1"/>
  <c r="AT922" i="1"/>
  <c r="AQ922" i="1"/>
  <c r="AO922" i="1"/>
  <c r="AT111" i="1"/>
  <c r="AP111" i="1"/>
  <c r="AV111" i="1"/>
  <c r="AQ111" i="1"/>
  <c r="AU111" i="1"/>
  <c r="AO111" i="1"/>
  <c r="AS111" i="1"/>
  <c r="AR111" i="1"/>
  <c r="AR379" i="1"/>
  <c r="AT379" i="1"/>
  <c r="AP379" i="1"/>
  <c r="AV379" i="1"/>
  <c r="AS511" i="1"/>
  <c r="AP511" i="1"/>
  <c r="AT511" i="1"/>
  <c r="AQ511" i="1"/>
  <c r="AO511" i="1"/>
  <c r="AU511" i="1"/>
  <c r="AS875" i="1"/>
  <c r="AT875" i="1"/>
  <c r="AO875" i="1"/>
  <c r="AQ875" i="1"/>
  <c r="AP875" i="1"/>
  <c r="AU875" i="1"/>
  <c r="AU1043" i="1"/>
  <c r="AP1043" i="1"/>
  <c r="AS1043" i="1"/>
  <c r="AO1043" i="1"/>
  <c r="AT1043" i="1"/>
  <c r="AQ1043" i="1"/>
  <c r="AT1143" i="1"/>
  <c r="AO1143" i="1"/>
  <c r="AU1143" i="1"/>
  <c r="AQ1143" i="1"/>
  <c r="AP1143" i="1"/>
  <c r="AS1143" i="1"/>
  <c r="AQ291" i="1"/>
  <c r="AU291" i="1"/>
  <c r="AO291" i="1"/>
  <c r="AS291" i="1"/>
  <c r="AE415" i="1"/>
  <c r="AE583" i="1"/>
  <c r="AT807" i="1"/>
  <c r="AO807" i="1"/>
  <c r="AQ807" i="1"/>
  <c r="AS807" i="1"/>
  <c r="AP807" i="1"/>
  <c r="AU807" i="1"/>
  <c r="AT1123" i="1"/>
  <c r="AO1123" i="1"/>
  <c r="AU1123" i="1"/>
  <c r="AQ1123" i="1"/>
  <c r="AS1123" i="1"/>
  <c r="AP1123" i="1"/>
  <c r="AP67" i="1"/>
  <c r="AV67" i="1"/>
  <c r="AT67" i="1"/>
  <c r="AR67" i="1"/>
  <c r="AT323" i="1"/>
  <c r="AP323" i="1"/>
  <c r="AV323" i="1"/>
  <c r="AQ323" i="1"/>
  <c r="AU323" i="1"/>
  <c r="AO323" i="1"/>
  <c r="AS323" i="1"/>
  <c r="AR323" i="1"/>
  <c r="AE459" i="1"/>
  <c r="AU851" i="1"/>
  <c r="AP851" i="1"/>
  <c r="AQ851" i="1"/>
  <c r="AO851" i="1"/>
  <c r="AT851" i="1"/>
  <c r="AS851" i="1"/>
  <c r="AU1019" i="1"/>
  <c r="AP1019" i="1"/>
  <c r="AO1019" i="1"/>
  <c r="AS1019" i="1"/>
  <c r="AQ1019" i="1"/>
  <c r="AT1019" i="1"/>
  <c r="AU1071" i="1"/>
  <c r="AO1071" i="1"/>
  <c r="AQ1071" i="1"/>
  <c r="AP1071" i="1"/>
  <c r="AT1071" i="1"/>
  <c r="AE195" i="1"/>
  <c r="AS8" i="1"/>
  <c r="AQ8" i="1"/>
  <c r="AU8" i="1"/>
  <c r="AE599" i="1"/>
  <c r="AE332" i="1"/>
  <c r="AE725" i="1"/>
  <c r="AE75" i="1"/>
  <c r="AE171" i="1"/>
  <c r="AO171" i="1" s="1"/>
  <c r="AT424" i="1"/>
  <c r="AP424" i="1"/>
  <c r="AU424" i="1"/>
  <c r="AR424" i="1"/>
  <c r="AV424" i="1"/>
  <c r="AQ424" i="1"/>
  <c r="AO424" i="1"/>
  <c r="AS424" i="1"/>
  <c r="AT824" i="1"/>
  <c r="AP824" i="1"/>
  <c r="AR824" i="1"/>
  <c r="AU824" i="1"/>
  <c r="AQ824" i="1"/>
  <c r="AV824" i="1"/>
  <c r="AO824" i="1"/>
  <c r="AS824" i="1"/>
  <c r="AU972" i="1"/>
  <c r="AQ972" i="1"/>
  <c r="AV972" i="1"/>
  <c r="AP972" i="1"/>
  <c r="AS972" i="1"/>
  <c r="AR972" i="1"/>
  <c r="AO972" i="1"/>
  <c r="AT972" i="1"/>
  <c r="AV1072" i="1"/>
  <c r="AR1072" i="1"/>
  <c r="AQ1072" i="1"/>
  <c r="AS1072" i="1"/>
  <c r="AP1072" i="1"/>
  <c r="AU1072" i="1"/>
  <c r="AO1072" i="1"/>
  <c r="AT1072" i="1"/>
  <c r="AU609" i="1"/>
  <c r="AP609" i="1"/>
  <c r="AQ609" i="1"/>
  <c r="AT609" i="1"/>
  <c r="AS609" i="1"/>
  <c r="AO609" i="1"/>
  <c r="AU857" i="1"/>
  <c r="AP857" i="1"/>
  <c r="AT857" i="1"/>
  <c r="AQ857" i="1"/>
  <c r="AS857" i="1"/>
  <c r="AO857" i="1"/>
  <c r="AS56" i="1"/>
  <c r="AO56" i="1"/>
  <c r="AV56" i="1"/>
  <c r="AR56" i="1"/>
  <c r="AT56" i="1"/>
  <c r="AU56" i="1"/>
  <c r="AQ56" i="1"/>
  <c r="AP56" i="1"/>
  <c r="AT272" i="1"/>
  <c r="AP272" i="1"/>
  <c r="AS272" i="1"/>
  <c r="AV272" i="1"/>
  <c r="AQ272" i="1"/>
  <c r="AU272" i="1"/>
  <c r="AO272" i="1"/>
  <c r="AR272" i="1"/>
  <c r="AT348" i="1"/>
  <c r="AP348" i="1"/>
  <c r="AS348" i="1"/>
  <c r="AV348" i="1"/>
  <c r="AQ348" i="1"/>
  <c r="AU348" i="1"/>
  <c r="AO348" i="1"/>
  <c r="AR348" i="1"/>
  <c r="AU688" i="1"/>
  <c r="AQ688" i="1"/>
  <c r="AS688" i="1"/>
  <c r="AV688" i="1"/>
  <c r="AO688" i="1"/>
  <c r="AT688" i="1"/>
  <c r="AR688" i="1"/>
  <c r="AP688" i="1"/>
  <c r="AT201" i="1"/>
  <c r="AP201" i="1"/>
  <c r="AQ201" i="1"/>
  <c r="AS201" i="1"/>
  <c r="AR201" i="1"/>
  <c r="AV201" i="1"/>
  <c r="AO201" i="1"/>
  <c r="AU201" i="1"/>
  <c r="AT421" i="1"/>
  <c r="AP421" i="1"/>
  <c r="AU421" i="1"/>
  <c r="AO421" i="1"/>
  <c r="AS421" i="1"/>
  <c r="AR421" i="1"/>
  <c r="AQ421" i="1"/>
  <c r="AV421" i="1"/>
  <c r="AU501" i="1"/>
  <c r="AQ501" i="1"/>
  <c r="AO501" i="1"/>
  <c r="AS501" i="1"/>
  <c r="AU825" i="1"/>
  <c r="AP825" i="1"/>
  <c r="AO825" i="1"/>
  <c r="AT825" i="1"/>
  <c r="AQ825" i="1"/>
  <c r="AS825" i="1"/>
  <c r="AU921" i="1"/>
  <c r="AP921" i="1"/>
  <c r="AQ921" i="1"/>
  <c r="AT921" i="1"/>
  <c r="AS921" i="1"/>
  <c r="AO921" i="1"/>
  <c r="AU1017" i="1"/>
  <c r="AP1017" i="1"/>
  <c r="AQ1017" i="1"/>
  <c r="AO1017" i="1"/>
  <c r="AT1017" i="1"/>
  <c r="AS1017" i="1"/>
  <c r="AT1113" i="1"/>
  <c r="AO1113" i="1"/>
  <c r="AS1113" i="1"/>
  <c r="AP1113" i="1"/>
  <c r="AU1113" i="1"/>
  <c r="AQ1113" i="1"/>
  <c r="AT180" i="1"/>
  <c r="AP180" i="1"/>
  <c r="AS180" i="1"/>
  <c r="AR180" i="1"/>
  <c r="AV180" i="1"/>
  <c r="AU180" i="1"/>
  <c r="AQ180" i="1"/>
  <c r="AO180" i="1"/>
  <c r="AQ294" i="1"/>
  <c r="AS294" i="1"/>
  <c r="AU294" i="1"/>
  <c r="AO294" i="1"/>
  <c r="AU514" i="1"/>
  <c r="AP514" i="1"/>
  <c r="AO514" i="1"/>
  <c r="AT514" i="1"/>
  <c r="AS514" i="1"/>
  <c r="AQ514" i="1"/>
  <c r="AT686" i="1"/>
  <c r="AO686" i="1"/>
  <c r="AU686" i="1"/>
  <c r="AQ686" i="1"/>
  <c r="AS686" i="1"/>
  <c r="AP686" i="1"/>
  <c r="AQ802" i="1"/>
  <c r="AS802" i="1"/>
  <c r="AP802" i="1"/>
  <c r="AO802" i="1"/>
  <c r="AU802" i="1"/>
  <c r="AT802" i="1"/>
  <c r="O45" i="4"/>
  <c r="AE47" i="1" s="1"/>
  <c r="O93" i="4"/>
  <c r="AE95" i="1" s="1"/>
  <c r="O141" i="4"/>
  <c r="AE143" i="1" s="1"/>
  <c r="O189" i="4"/>
  <c r="AE191" i="1" s="1"/>
  <c r="O69" i="4"/>
  <c r="AE71" i="1" s="1"/>
  <c r="O117" i="4"/>
  <c r="AE119" i="1" s="1"/>
  <c r="O309" i="4"/>
  <c r="AE311" i="1" s="1"/>
  <c r="O597" i="4"/>
  <c r="O669" i="4"/>
  <c r="AE671" i="1" s="1"/>
  <c r="O693" i="4"/>
  <c r="AE695" i="1" s="1"/>
  <c r="O717" i="4"/>
  <c r="O741" i="4"/>
  <c r="AE743" i="1" s="1"/>
  <c r="O957" i="4"/>
  <c r="AE959" i="1" s="1"/>
  <c r="O1005" i="4"/>
  <c r="AE1007" i="1" s="1"/>
  <c r="O1221" i="4"/>
  <c r="AE1223" i="1" s="1"/>
  <c r="O1269" i="4"/>
  <c r="AE1271" i="1" s="1"/>
  <c r="O237" i="4"/>
  <c r="AE239" i="1" s="1"/>
  <c r="O429" i="4"/>
  <c r="AE431" i="1" s="1"/>
  <c r="AV431" i="1" s="1"/>
  <c r="O477" i="4"/>
  <c r="AE479" i="1" s="1"/>
  <c r="O501" i="4"/>
  <c r="O861" i="4"/>
  <c r="AE863" i="1" s="1"/>
  <c r="O885" i="4"/>
  <c r="AE887" i="1" s="1"/>
  <c r="O909" i="4"/>
  <c r="AE911" i="1" s="1"/>
  <c r="O1029" i="4"/>
  <c r="AE1031" i="1" s="1"/>
  <c r="O1125" i="4"/>
  <c r="AE1127" i="1" s="1"/>
  <c r="O165" i="4"/>
  <c r="AE167" i="1" s="1"/>
  <c r="O213" i="4"/>
  <c r="AE215" i="1" s="1"/>
  <c r="O261" i="4"/>
  <c r="AE263" i="1" s="1"/>
  <c r="O285" i="4"/>
  <c r="AE287" i="1" s="1"/>
  <c r="O333" i="4"/>
  <c r="AE335" i="1" s="1"/>
  <c r="O381" i="4"/>
  <c r="AE383" i="1" s="1"/>
  <c r="O405" i="4"/>
  <c r="AE407" i="1" s="1"/>
  <c r="O549" i="4"/>
  <c r="AE551" i="1" s="1"/>
  <c r="O573" i="4"/>
  <c r="AE575" i="1" s="1"/>
  <c r="AR575" i="1" s="1"/>
  <c r="O813" i="4"/>
  <c r="AE815" i="1" s="1"/>
  <c r="O1077" i="4"/>
  <c r="AE1079" i="1" s="1"/>
  <c r="O21" i="4"/>
  <c r="AE23" i="1" s="1"/>
  <c r="O357" i="4"/>
  <c r="AE359" i="1" s="1"/>
  <c r="O453" i="4"/>
  <c r="AE455" i="1" s="1"/>
  <c r="O525" i="4"/>
  <c r="AE527" i="1" s="1"/>
  <c r="O765" i="4"/>
  <c r="AE767" i="1" s="1"/>
  <c r="O837" i="4"/>
  <c r="AE839" i="1" s="1"/>
  <c r="O933" i="4"/>
  <c r="AE935" i="1" s="1"/>
  <c r="O981" i="4"/>
  <c r="AE983" i="1" s="1"/>
  <c r="O1053" i="4"/>
  <c r="AE1055" i="1" s="1"/>
  <c r="O1101" i="4"/>
  <c r="AE1103" i="1" s="1"/>
  <c r="O1149" i="4"/>
  <c r="AE1151" i="1" s="1"/>
  <c r="O1173" i="4"/>
  <c r="AE1175" i="1" s="1"/>
  <c r="O1197" i="4"/>
  <c r="AE1199" i="1" s="1"/>
  <c r="O1245" i="4"/>
  <c r="AE1247" i="1" s="1"/>
  <c r="O1293" i="4"/>
  <c r="AE1295" i="1" s="1"/>
  <c r="AT248" i="1"/>
  <c r="AP248" i="1"/>
  <c r="AU248" i="1"/>
  <c r="AO248" i="1"/>
  <c r="AR248" i="1"/>
  <c r="AV248" i="1"/>
  <c r="AQ248" i="1"/>
  <c r="AS248" i="1"/>
  <c r="AS800" i="1"/>
  <c r="AO800" i="1"/>
  <c r="AR800" i="1"/>
  <c r="AV800" i="1"/>
  <c r="AP800" i="1"/>
  <c r="AU800" i="1"/>
  <c r="AT800" i="1"/>
  <c r="AQ800" i="1"/>
  <c r="AV944" i="1"/>
  <c r="AR944" i="1"/>
  <c r="AU944" i="1"/>
  <c r="AP944" i="1"/>
  <c r="AO944" i="1"/>
  <c r="AT944" i="1"/>
  <c r="AS944" i="1"/>
  <c r="AQ944" i="1"/>
  <c r="M118" i="4"/>
  <c r="AD120" i="1" s="1"/>
  <c r="M286" i="4"/>
  <c r="AD288" i="1" s="1"/>
  <c r="M406" i="4"/>
  <c r="AD408" i="1" s="1"/>
  <c r="M502" i="4"/>
  <c r="AD504" i="1" s="1"/>
  <c r="M598" i="4"/>
  <c r="AD600" i="1" s="1"/>
  <c r="M742" i="4"/>
  <c r="AD744" i="1" s="1"/>
  <c r="M814" i="4"/>
  <c r="AD816" i="1" s="1"/>
  <c r="M862" i="4"/>
  <c r="AD864" i="1" s="1"/>
  <c r="M910" i="4"/>
  <c r="AD912" i="1" s="1"/>
  <c r="M958" i="4"/>
  <c r="AD960" i="1" s="1"/>
  <c r="M1006" i="4"/>
  <c r="AD1008" i="1" s="1"/>
  <c r="M1054" i="4"/>
  <c r="AD1056" i="1" s="1"/>
  <c r="M1102" i="4"/>
  <c r="AD1104" i="1" s="1"/>
  <c r="M1222" i="4"/>
  <c r="AD1224" i="1" s="1"/>
  <c r="M1270" i="4"/>
  <c r="AD1272" i="1" s="1"/>
  <c r="M166" i="4"/>
  <c r="AD168" i="1" s="1"/>
  <c r="M334" i="4"/>
  <c r="AD336" i="1" s="1"/>
  <c r="M430" i="4"/>
  <c r="AD432" i="1" s="1"/>
  <c r="M526" i="4"/>
  <c r="AD528" i="1" s="1"/>
  <c r="M670" i="4"/>
  <c r="AD672" i="1" s="1"/>
  <c r="M1150" i="4"/>
  <c r="AD1152" i="1" s="1"/>
  <c r="M1198" i="4"/>
  <c r="AD1200" i="1" s="1"/>
  <c r="M94" i="4"/>
  <c r="AD96" i="1" s="1"/>
  <c r="M142" i="4"/>
  <c r="AD144" i="1" s="1"/>
  <c r="M238" i="4"/>
  <c r="AD240" i="1" s="1"/>
  <c r="M358" i="4"/>
  <c r="AD360" i="1" s="1"/>
  <c r="M454" i="4"/>
  <c r="AD456" i="1" s="1"/>
  <c r="M550" i="4"/>
  <c r="AD552" i="1" s="1"/>
  <c r="M694" i="4"/>
  <c r="AD696" i="1" s="1"/>
  <c r="M766" i="4"/>
  <c r="AD768" i="1" s="1"/>
  <c r="M838" i="4"/>
  <c r="AD840" i="1" s="1"/>
  <c r="M886" i="4"/>
  <c r="AD888" i="1" s="1"/>
  <c r="M934" i="4"/>
  <c r="AD936" i="1" s="1"/>
  <c r="M982" i="4"/>
  <c r="AD984" i="1" s="1"/>
  <c r="M1030" i="4"/>
  <c r="AD1032" i="1" s="1"/>
  <c r="M1078" i="4"/>
  <c r="AD1080" i="1" s="1"/>
  <c r="M1126" i="4"/>
  <c r="AD1128" i="1" s="1"/>
  <c r="M1246" i="4"/>
  <c r="AD1248" i="1" s="1"/>
  <c r="M1294" i="4"/>
  <c r="AD1296" i="1" s="1"/>
  <c r="M190" i="4"/>
  <c r="AD192" i="1" s="1"/>
  <c r="M262" i="4"/>
  <c r="AD264" i="1" s="1"/>
  <c r="M382" i="4"/>
  <c r="AD384" i="1" s="1"/>
  <c r="M478" i="4"/>
  <c r="AD480" i="1" s="1"/>
  <c r="M574" i="4"/>
  <c r="AD576" i="1" s="1"/>
  <c r="M718" i="4"/>
  <c r="AD720" i="1" s="1"/>
  <c r="M1174" i="4"/>
  <c r="AD1176" i="1" s="1"/>
  <c r="M46" i="4"/>
  <c r="AD48" i="1" s="1"/>
  <c r="M70" i="4"/>
  <c r="AD72" i="1" s="1"/>
  <c r="M310" i="4"/>
  <c r="AD312" i="1" s="1"/>
  <c r="M22" i="4"/>
  <c r="AD24" i="1" s="1"/>
  <c r="M214" i="4"/>
  <c r="AD216" i="1" s="1"/>
  <c r="AT184" i="1"/>
  <c r="AP184" i="1"/>
  <c r="AQ184" i="1"/>
  <c r="AS184" i="1"/>
  <c r="AR184" i="1"/>
  <c r="AV184" i="1"/>
  <c r="AU184" i="1"/>
  <c r="AO184" i="1"/>
  <c r="AS736" i="1"/>
  <c r="AO736" i="1"/>
  <c r="AU736" i="1"/>
  <c r="AP736" i="1"/>
  <c r="AT736" i="1"/>
  <c r="AQ736" i="1"/>
  <c r="AV736" i="1"/>
  <c r="AR736" i="1"/>
  <c r="AT229" i="1"/>
  <c r="AP229" i="1"/>
  <c r="AV229" i="1"/>
  <c r="AQ229" i="1"/>
  <c r="AU229" i="1"/>
  <c r="AO229" i="1"/>
  <c r="AS229" i="1"/>
  <c r="AR229" i="1"/>
  <c r="AT465" i="1"/>
  <c r="AP465" i="1"/>
  <c r="AU465" i="1"/>
  <c r="AO465" i="1"/>
  <c r="AS465" i="1"/>
  <c r="AR465" i="1"/>
  <c r="AV465" i="1"/>
  <c r="AQ465" i="1"/>
  <c r="AS537" i="1"/>
  <c r="AQ537" i="1"/>
  <c r="AU537" i="1"/>
  <c r="AT537" i="1"/>
  <c r="AP537" i="1"/>
  <c r="AO537" i="1"/>
  <c r="AO693" i="1"/>
  <c r="AU693" i="1"/>
  <c r="AQ693" i="1"/>
  <c r="AS693" i="1"/>
  <c r="AQ969" i="1"/>
  <c r="AU969" i="1"/>
  <c r="AO969" i="1"/>
  <c r="AS969" i="1"/>
  <c r="AT969" i="1"/>
  <c r="AP969" i="1"/>
  <c r="AT86" i="1"/>
  <c r="AP86" i="1"/>
  <c r="AV86" i="1"/>
  <c r="AQ86" i="1"/>
  <c r="AU86" i="1"/>
  <c r="AO86" i="1"/>
  <c r="AS86" i="1"/>
  <c r="AR86" i="1"/>
  <c r="AT134" i="1"/>
  <c r="AP134" i="1"/>
  <c r="AV134" i="1"/>
  <c r="AQ134" i="1"/>
  <c r="AU134" i="1"/>
  <c r="AO134" i="1"/>
  <c r="AS134" i="1"/>
  <c r="AR134" i="1"/>
  <c r="AT254" i="1"/>
  <c r="AP254" i="1"/>
  <c r="AR254" i="1"/>
  <c r="AU254" i="1"/>
  <c r="AO254" i="1"/>
  <c r="AS254" i="1"/>
  <c r="AQ254" i="1"/>
  <c r="AV254" i="1"/>
  <c r="AV746" i="1"/>
  <c r="AP746" i="1"/>
  <c r="AR746" i="1"/>
  <c r="AT746" i="1"/>
  <c r="AV918" i="1"/>
  <c r="AT918" i="1"/>
  <c r="AP918" i="1"/>
  <c r="AR918" i="1"/>
  <c r="AT994" i="1"/>
  <c r="AO994" i="1"/>
  <c r="AU994" i="1"/>
  <c r="AS994" i="1"/>
  <c r="AQ994" i="1"/>
  <c r="AP994" i="1"/>
  <c r="AU1058" i="1"/>
  <c r="AO1058" i="1"/>
  <c r="AQ1058" i="1"/>
  <c r="AS1058" i="1"/>
  <c r="AT183" i="1"/>
  <c r="AP183" i="1"/>
  <c r="AV183" i="1"/>
  <c r="AQ183" i="1"/>
  <c r="AU183" i="1"/>
  <c r="AO183" i="1"/>
  <c r="AS183" i="1"/>
  <c r="AR183" i="1"/>
  <c r="AT399" i="1"/>
  <c r="AP399" i="1"/>
  <c r="AS399" i="1"/>
  <c r="AV399" i="1"/>
  <c r="AQ399" i="1"/>
  <c r="AU399" i="1"/>
  <c r="AO399" i="1"/>
  <c r="AR399" i="1"/>
  <c r="AS515" i="1"/>
  <c r="AU515" i="1"/>
  <c r="AO515" i="1"/>
  <c r="AT515" i="1"/>
  <c r="AQ515" i="1"/>
  <c r="AP515" i="1"/>
  <c r="AO699" i="1"/>
  <c r="AQ699" i="1"/>
  <c r="AS699" i="1"/>
  <c r="AU699" i="1"/>
  <c r="AS843" i="1"/>
  <c r="AQ843" i="1"/>
  <c r="AO843" i="1"/>
  <c r="AU843" i="1"/>
  <c r="AS879" i="1"/>
  <c r="AU879" i="1"/>
  <c r="AO879" i="1"/>
  <c r="AT879" i="1"/>
  <c r="AP879" i="1"/>
  <c r="AQ879" i="1"/>
  <c r="AU1047" i="1"/>
  <c r="AP1047" i="1"/>
  <c r="AO1047" i="1"/>
  <c r="AS1047" i="1"/>
  <c r="AT1047" i="1"/>
  <c r="AQ1047" i="1"/>
  <c r="AT295" i="1"/>
  <c r="AP295" i="1"/>
  <c r="AV295" i="1"/>
  <c r="AQ295" i="1"/>
  <c r="AU295" i="1"/>
  <c r="AO295" i="1"/>
  <c r="AS295" i="1"/>
  <c r="AR295" i="1"/>
  <c r="AE439" i="1"/>
  <c r="AU591" i="1"/>
  <c r="AP591" i="1"/>
  <c r="AQ591" i="1"/>
  <c r="AO591" i="1"/>
  <c r="AT591" i="1"/>
  <c r="AS591" i="1"/>
  <c r="AT327" i="1"/>
  <c r="AP327" i="1"/>
  <c r="AV327" i="1"/>
  <c r="AQ327" i="1"/>
  <c r="AU327" i="1"/>
  <c r="AO327" i="1"/>
  <c r="AS327" i="1"/>
  <c r="AR327" i="1"/>
  <c r="AT703" i="1"/>
  <c r="AO703" i="1"/>
  <c r="AU703" i="1"/>
  <c r="AP703" i="1"/>
  <c r="AS703" i="1"/>
  <c r="AQ703" i="1"/>
  <c r="AO51" i="1"/>
  <c r="AU51" i="1"/>
  <c r="AQ51" i="1"/>
  <c r="AS51" i="1"/>
  <c r="AO44" i="1"/>
  <c r="AU44" i="1"/>
  <c r="AQ44" i="1"/>
  <c r="AS44" i="1"/>
  <c r="AE598" i="1"/>
  <c r="AE862" i="1"/>
  <c r="AE503" i="1"/>
  <c r="AE719" i="1"/>
  <c r="AE524" i="1"/>
  <c r="AR524" i="1" s="1"/>
  <c r="AE891" i="1"/>
  <c r="AE147" i="1"/>
  <c r="AE197" i="1"/>
  <c r="AE533" i="1"/>
  <c r="AT533" i="1" s="1"/>
  <c r="AE175" i="1"/>
  <c r="AE219" i="1"/>
  <c r="AE243" i="1"/>
  <c r="AE199" i="1"/>
  <c r="AS199" i="1" s="1"/>
  <c r="AT372" i="1"/>
  <c r="AP372" i="1"/>
  <c r="AS372" i="1"/>
  <c r="AR372" i="1"/>
  <c r="AV372" i="1"/>
  <c r="AQ372" i="1"/>
  <c r="AU372" i="1"/>
  <c r="AO372" i="1"/>
  <c r="AT608" i="1"/>
  <c r="AP608" i="1"/>
  <c r="AS608" i="1"/>
  <c r="AU608" i="1"/>
  <c r="AR608" i="1"/>
  <c r="AQ608" i="1"/>
  <c r="AV608" i="1"/>
  <c r="AO608" i="1"/>
  <c r="AS656" i="1"/>
  <c r="AO656" i="1"/>
  <c r="AT656" i="1"/>
  <c r="AR656" i="1"/>
  <c r="AQ656" i="1"/>
  <c r="AV656" i="1"/>
  <c r="AP656" i="1"/>
  <c r="AU656" i="1"/>
  <c r="AS752" i="1"/>
  <c r="AO752" i="1"/>
  <c r="AV752" i="1"/>
  <c r="AQ752" i="1"/>
  <c r="AU752" i="1"/>
  <c r="AR752" i="1"/>
  <c r="AP752" i="1"/>
  <c r="AT752" i="1"/>
  <c r="AU625" i="1"/>
  <c r="AS625" i="1"/>
  <c r="AQ625" i="1"/>
  <c r="AO625" i="1"/>
  <c r="M185" i="4"/>
  <c r="AD187" i="1" s="1"/>
  <c r="M89" i="4"/>
  <c r="AD91" i="1" s="1"/>
  <c r="M17" i="4"/>
  <c r="AD19" i="1" s="1"/>
  <c r="M41" i="4"/>
  <c r="AD43" i="1" s="1"/>
  <c r="M65" i="4"/>
  <c r="AD67" i="1" s="1"/>
  <c r="M209" i="4"/>
  <c r="AD211" i="1" s="1"/>
  <c r="M233" i="4"/>
  <c r="AD235" i="1" s="1"/>
  <c r="M401" i="4"/>
  <c r="AD403" i="1" s="1"/>
  <c r="M449" i="4"/>
  <c r="AD451" i="1" s="1"/>
  <c r="M473" i="4"/>
  <c r="AD475" i="1" s="1"/>
  <c r="M569" i="4"/>
  <c r="AD571" i="1" s="1"/>
  <c r="M689" i="4"/>
  <c r="AD691" i="1" s="1"/>
  <c r="M881" i="4"/>
  <c r="AD883" i="1" s="1"/>
  <c r="M1097" i="4"/>
  <c r="AD1099" i="1" s="1"/>
  <c r="M161" i="4"/>
  <c r="AD163" i="1" s="1"/>
  <c r="M353" i="4"/>
  <c r="AD355" i="1" s="1"/>
  <c r="M425" i="4"/>
  <c r="AD427" i="1" s="1"/>
  <c r="M521" i="4"/>
  <c r="AD523" i="1" s="1"/>
  <c r="M545" i="4"/>
  <c r="AD547" i="1" s="1"/>
  <c r="M809" i="4"/>
  <c r="AD811" i="1" s="1"/>
  <c r="M833" i="4"/>
  <c r="AD835" i="1" s="1"/>
  <c r="M929" i="4"/>
  <c r="AD931" i="1" s="1"/>
  <c r="M1001" i="4"/>
  <c r="AD1003" i="1" s="1"/>
  <c r="M1049" i="4"/>
  <c r="AD1051" i="1" s="1"/>
  <c r="M1145" i="4"/>
  <c r="AD1147" i="1" s="1"/>
  <c r="M1241" i="4"/>
  <c r="AD1243" i="1" s="1"/>
  <c r="M113" i="4"/>
  <c r="AD115" i="1" s="1"/>
  <c r="M257" i="4"/>
  <c r="AD259" i="1" s="1"/>
  <c r="M305" i="4"/>
  <c r="AD307" i="1" s="1"/>
  <c r="M329" i="4"/>
  <c r="AD331" i="1" s="1"/>
  <c r="M593" i="4"/>
  <c r="AD595" i="1" s="1"/>
  <c r="M713" i="4"/>
  <c r="AD715" i="1" s="1"/>
  <c r="M737" i="4"/>
  <c r="AD739" i="1" s="1"/>
  <c r="M905" i="4"/>
  <c r="AD907" i="1" s="1"/>
  <c r="M953" i="4"/>
  <c r="AD955" i="1" s="1"/>
  <c r="M1073" i="4"/>
  <c r="AD1075" i="1" s="1"/>
  <c r="M1121" i="4"/>
  <c r="AD1123" i="1" s="1"/>
  <c r="M1193" i="4"/>
  <c r="AD1195" i="1" s="1"/>
  <c r="M1217" i="4"/>
  <c r="AD1219" i="1" s="1"/>
  <c r="M1289" i="4"/>
  <c r="AD1291" i="1" s="1"/>
  <c r="M137" i="4"/>
  <c r="AD139" i="1" s="1"/>
  <c r="M377" i="4"/>
  <c r="AD379" i="1" s="1"/>
  <c r="M497" i="4"/>
  <c r="AD499" i="1" s="1"/>
  <c r="M665" i="4"/>
  <c r="AD667" i="1" s="1"/>
  <c r="M761" i="4"/>
  <c r="AD763" i="1" s="1"/>
  <c r="M857" i="4"/>
  <c r="AD859" i="1" s="1"/>
  <c r="M977" i="4"/>
  <c r="AD979" i="1" s="1"/>
  <c r="M1025" i="4"/>
  <c r="AD1027" i="1" s="1"/>
  <c r="M1169" i="4"/>
  <c r="AD1171" i="1" s="1"/>
  <c r="M1265" i="4"/>
  <c r="AD1267" i="1" s="1"/>
  <c r="M281" i="4"/>
  <c r="AD283" i="1" s="1"/>
  <c r="AT208" i="1"/>
  <c r="AP208" i="1"/>
  <c r="AV208" i="1"/>
  <c r="AS208" i="1"/>
  <c r="AR208" i="1"/>
  <c r="AQ208" i="1"/>
  <c r="AU208" i="1"/>
  <c r="AO208" i="1"/>
  <c r="AT352" i="1"/>
  <c r="AP352" i="1"/>
  <c r="AS352" i="1"/>
  <c r="AR352" i="1"/>
  <c r="AV352" i="1"/>
  <c r="AQ352" i="1"/>
  <c r="AU352" i="1"/>
  <c r="AO352" i="1"/>
  <c r="AT440" i="1"/>
  <c r="AP440" i="1"/>
  <c r="AU440" i="1"/>
  <c r="AO440" i="1"/>
  <c r="AS440" i="1"/>
  <c r="AR440" i="1"/>
  <c r="AV440" i="1"/>
  <c r="AQ440" i="1"/>
  <c r="AV536" i="1"/>
  <c r="AR536" i="1"/>
  <c r="AT536" i="1"/>
  <c r="AO536" i="1"/>
  <c r="AU536" i="1"/>
  <c r="AS536" i="1"/>
  <c r="AQ536" i="1"/>
  <c r="AP536" i="1"/>
  <c r="AS285" i="1"/>
  <c r="AQ285" i="1"/>
  <c r="AU285" i="1"/>
  <c r="AO285" i="1"/>
  <c r="AT425" i="1"/>
  <c r="AP425" i="1"/>
  <c r="AU425" i="1"/>
  <c r="AO425" i="1"/>
  <c r="AS425" i="1"/>
  <c r="AR425" i="1"/>
  <c r="AV425" i="1"/>
  <c r="AQ425" i="1"/>
  <c r="AS593" i="1"/>
  <c r="AP593" i="1"/>
  <c r="AQ593" i="1"/>
  <c r="AO593" i="1"/>
  <c r="AU593" i="1"/>
  <c r="AT593" i="1"/>
  <c r="AS829" i="1"/>
  <c r="AU829" i="1"/>
  <c r="AO829" i="1"/>
  <c r="AQ829" i="1"/>
  <c r="AP829" i="1"/>
  <c r="AT829" i="1"/>
  <c r="AU925" i="1"/>
  <c r="AP925" i="1"/>
  <c r="AO925" i="1"/>
  <c r="AT925" i="1"/>
  <c r="AS925" i="1"/>
  <c r="AQ925" i="1"/>
  <c r="AS1021" i="1"/>
  <c r="AU1021" i="1"/>
  <c r="AO1021" i="1"/>
  <c r="AT1021" i="1"/>
  <c r="AQ1021" i="1"/>
  <c r="AP1021" i="1"/>
  <c r="AT1117" i="1"/>
  <c r="AO1117" i="1"/>
  <c r="AP1117" i="1"/>
  <c r="AS1117" i="1"/>
  <c r="AQ1117" i="1"/>
  <c r="AU1117" i="1"/>
  <c r="AU14" i="1"/>
  <c r="AQ14" i="1"/>
  <c r="AT14" i="1"/>
  <c r="AP14" i="1"/>
  <c r="AR14" i="1"/>
  <c r="AV14" i="1"/>
  <c r="AO14" i="1"/>
  <c r="AS14" i="1"/>
  <c r="AU518" i="1"/>
  <c r="AP518" i="1"/>
  <c r="AT518" i="1"/>
  <c r="AS518" i="1"/>
  <c r="AO518" i="1"/>
  <c r="AQ518" i="1"/>
  <c r="AT730" i="1"/>
  <c r="AO730" i="1"/>
  <c r="AS730" i="1"/>
  <c r="AU730" i="1"/>
  <c r="AQ730" i="1"/>
  <c r="AP730" i="1"/>
  <c r="AS866" i="1"/>
  <c r="AT866" i="1"/>
  <c r="AO866" i="1"/>
  <c r="AU866" i="1"/>
  <c r="AQ866" i="1"/>
  <c r="AP866" i="1"/>
  <c r="AU896" i="1"/>
  <c r="AQ896" i="1"/>
  <c r="AT896" i="1"/>
  <c r="AO896" i="1"/>
  <c r="AS896" i="1"/>
  <c r="AP896" i="1"/>
  <c r="AV896" i="1"/>
  <c r="AR896" i="1"/>
  <c r="AU1088" i="1"/>
  <c r="AQ1088" i="1"/>
  <c r="AR1088" i="1"/>
  <c r="AV1088" i="1"/>
  <c r="AO1088" i="1"/>
  <c r="AS1088" i="1"/>
  <c r="AP1088" i="1"/>
  <c r="AT1088" i="1"/>
  <c r="N1288" i="4"/>
  <c r="Y55" i="2" s="1"/>
  <c r="N1192" i="4"/>
  <c r="Y51" i="2" s="1"/>
  <c r="N1096" i="4"/>
  <c r="Y47" i="2" s="1"/>
  <c r="N1000" i="4"/>
  <c r="Y43" i="2" s="1"/>
  <c r="N904" i="4"/>
  <c r="Y39" i="2" s="1"/>
  <c r="N808" i="4"/>
  <c r="N688" i="4"/>
  <c r="N544" i="4"/>
  <c r="N448" i="4"/>
  <c r="Y23" i="2" s="1"/>
  <c r="N352" i="4"/>
  <c r="N256" i="4"/>
  <c r="Y15" i="2" s="1"/>
  <c r="N160" i="4"/>
  <c r="Y11" i="2" s="1"/>
  <c r="N64" i="4"/>
  <c r="Y7" i="2" s="1"/>
  <c r="N1240" i="4"/>
  <c r="N1120" i="4"/>
  <c r="Y48" i="2" s="1"/>
  <c r="N976" i="4"/>
  <c r="Y42" i="2" s="1"/>
  <c r="N856" i="4"/>
  <c r="Y37" i="2" s="1"/>
  <c r="N712" i="4"/>
  <c r="Y32" i="2" s="1"/>
  <c r="N520" i="4"/>
  <c r="Y26" i="2" s="1"/>
  <c r="N400" i="4"/>
  <c r="Y21" i="2" s="1"/>
  <c r="N280" i="4"/>
  <c r="Y16" i="2" s="1"/>
  <c r="N136" i="4"/>
  <c r="N16" i="4"/>
  <c r="Y5" i="2" s="1"/>
  <c r="N1264" i="4"/>
  <c r="Y54" i="2" s="1"/>
  <c r="N1072" i="4"/>
  <c r="Y46" i="2" s="1"/>
  <c r="N928" i="4"/>
  <c r="Y40" i="2" s="1"/>
  <c r="N736" i="4"/>
  <c r="Y33" i="2" s="1"/>
  <c r="N496" i="4"/>
  <c r="N328" i="4"/>
  <c r="Y18" i="2" s="1"/>
  <c r="N184" i="4"/>
  <c r="N1168" i="4"/>
  <c r="N1024" i="4"/>
  <c r="N832" i="4"/>
  <c r="Y36" i="2" s="1"/>
  <c r="N592" i="4"/>
  <c r="Y29" i="2" s="1"/>
  <c r="N424" i="4"/>
  <c r="Y22" i="2" s="1"/>
  <c r="N232" i="4"/>
  <c r="Y14" i="2" s="1"/>
  <c r="N88" i="4"/>
  <c r="Y8" i="2" s="1"/>
  <c r="N1144" i="4"/>
  <c r="Y49" i="2" s="1"/>
  <c r="N952" i="4"/>
  <c r="Y41" i="2" s="1"/>
  <c r="N760" i="4"/>
  <c r="Y34" i="2" s="1"/>
  <c r="N568" i="4"/>
  <c r="Y28" i="2" s="1"/>
  <c r="N376" i="4"/>
  <c r="Y20" i="2" s="1"/>
  <c r="N208" i="4"/>
  <c r="Y13" i="2" s="1"/>
  <c r="N40" i="4"/>
  <c r="Y6" i="2" s="1"/>
  <c r="N880" i="4"/>
  <c r="Y38" i="2" s="1"/>
  <c r="N112" i="4"/>
  <c r="Y9" i="2" s="1"/>
  <c r="N664" i="4"/>
  <c r="Y30" i="2" s="1"/>
  <c r="N1216" i="4"/>
  <c r="N472" i="4"/>
  <c r="Y24" i="2" s="1"/>
  <c r="N1048" i="4"/>
  <c r="N304" i="4"/>
  <c r="Y17" i="2" s="1"/>
  <c r="AU488" i="1"/>
  <c r="AQ488" i="1"/>
  <c r="AO488" i="1"/>
  <c r="AR488" i="1"/>
  <c r="AV488" i="1"/>
  <c r="AP488" i="1"/>
  <c r="AT488" i="1"/>
  <c r="AS488" i="1"/>
  <c r="AU469" i="1"/>
  <c r="AP469" i="1"/>
  <c r="AS469" i="1"/>
  <c r="AQ469" i="1"/>
  <c r="AO469" i="1"/>
  <c r="AT469" i="1"/>
  <c r="AT753" i="1"/>
  <c r="AO753" i="1"/>
  <c r="AU753" i="1"/>
  <c r="AQ753" i="1"/>
  <c r="AP753" i="1"/>
  <c r="AS753" i="1"/>
  <c r="AU981" i="1"/>
  <c r="AQ981" i="1"/>
  <c r="AS981" i="1"/>
  <c r="AO981" i="1"/>
  <c r="AT17" i="1"/>
  <c r="AU17" i="1"/>
  <c r="AQ17" i="1"/>
  <c r="AP17" i="1"/>
  <c r="AR17" i="1"/>
  <c r="AV17" i="1"/>
  <c r="AO17" i="1"/>
  <c r="AS17" i="1"/>
  <c r="AQ102" i="1"/>
  <c r="AU102" i="1"/>
  <c r="AS102" i="1"/>
  <c r="AO102" i="1"/>
  <c r="AS946" i="1"/>
  <c r="AT946" i="1"/>
  <c r="AQ946" i="1"/>
  <c r="AO946" i="1"/>
  <c r="AU946" i="1"/>
  <c r="AP946" i="1"/>
  <c r="AS1018" i="1"/>
  <c r="AP1018" i="1"/>
  <c r="AU1018" i="1"/>
  <c r="AQ1018" i="1"/>
  <c r="AO1018" i="1"/>
  <c r="AT1018" i="1"/>
  <c r="AT1066" i="1"/>
  <c r="AO1066" i="1"/>
  <c r="AQ1066" i="1"/>
  <c r="AS1066" i="1"/>
  <c r="AP1066" i="1"/>
  <c r="AU1066" i="1"/>
  <c r="AT204" i="1"/>
  <c r="AP204" i="1"/>
  <c r="AV204" i="1"/>
  <c r="AQ204" i="1"/>
  <c r="AS204" i="1"/>
  <c r="AR204" i="1"/>
  <c r="AU204" i="1"/>
  <c r="AO204" i="1"/>
  <c r="AT255" i="1"/>
  <c r="AP255" i="1"/>
  <c r="AU255" i="1"/>
  <c r="AO255" i="1"/>
  <c r="AR255" i="1"/>
  <c r="AV255" i="1"/>
  <c r="AQ255" i="1"/>
  <c r="AS255" i="1"/>
  <c r="AS471" i="1"/>
  <c r="AU471" i="1"/>
  <c r="AQ471" i="1"/>
  <c r="AP471" i="1"/>
  <c r="AO471" i="1"/>
  <c r="AT471" i="1"/>
  <c r="AS519" i="1"/>
  <c r="AT519" i="1"/>
  <c r="AU519" i="1"/>
  <c r="AP519" i="1"/>
  <c r="AO519" i="1"/>
  <c r="AQ519" i="1"/>
  <c r="AE867" i="1"/>
  <c r="AE895" i="1"/>
  <c r="AV542" i="1"/>
  <c r="AR542" i="1"/>
  <c r="AU542" i="1"/>
  <c r="AP542" i="1"/>
  <c r="AQ542" i="1"/>
  <c r="AO542" i="1"/>
  <c r="AT542" i="1"/>
  <c r="AS542" i="1"/>
  <c r="AE387" i="1"/>
  <c r="AT451" i="1"/>
  <c r="AP451" i="1"/>
  <c r="AR451" i="1"/>
  <c r="AV451" i="1"/>
  <c r="AU1099" i="1"/>
  <c r="AO1099" i="1"/>
  <c r="AS1099" i="1"/>
  <c r="AQ1099" i="1"/>
  <c r="AT131" i="1"/>
  <c r="AP131" i="1"/>
  <c r="AV131" i="1"/>
  <c r="AQ131" i="1"/>
  <c r="AU131" i="1"/>
  <c r="AO131" i="1"/>
  <c r="AS131" i="1"/>
  <c r="AR131" i="1"/>
  <c r="AQ731" i="1"/>
  <c r="AS731" i="1"/>
  <c r="AP731" i="1"/>
  <c r="AU731" i="1"/>
  <c r="AT731" i="1"/>
  <c r="AO731" i="1"/>
  <c r="AS27" i="1"/>
  <c r="AO27" i="1"/>
  <c r="AQ92" i="1"/>
  <c r="AU92" i="1"/>
  <c r="AO92" i="1"/>
  <c r="AS92" i="1"/>
  <c r="AT217" i="1"/>
  <c r="AP217" i="1"/>
  <c r="AS217" i="1"/>
  <c r="AO217" i="1"/>
  <c r="AV217" i="1"/>
  <c r="AR217" i="1"/>
  <c r="AU217" i="1"/>
  <c r="AQ217" i="1"/>
  <c r="AV913" i="1"/>
  <c r="AR913" i="1"/>
  <c r="AP913" i="1"/>
  <c r="AT913" i="1"/>
  <c r="AV553" i="1"/>
  <c r="AR553" i="1"/>
  <c r="AP553" i="1"/>
  <c r="AT553" i="1"/>
  <c r="AS1219" i="1"/>
  <c r="AQ1219" i="1"/>
  <c r="AO1219" i="1"/>
  <c r="AU1219" i="1"/>
  <c r="AV859" i="1"/>
  <c r="AR859" i="1"/>
  <c r="AT859" i="1"/>
  <c r="AO859" i="1"/>
  <c r="AS859" i="1"/>
  <c r="AQ859" i="1"/>
  <c r="AU859" i="1"/>
  <c r="AP859" i="1"/>
  <c r="AR318" i="1"/>
  <c r="AP318" i="1"/>
  <c r="AV318" i="1"/>
  <c r="AT318" i="1"/>
  <c r="AV889" i="1"/>
  <c r="AT889" i="1"/>
  <c r="AR889" i="1"/>
  <c r="AP889" i="1"/>
  <c r="AV577" i="1"/>
  <c r="AP577" i="1"/>
  <c r="AT577" i="1"/>
  <c r="AR577" i="1"/>
  <c r="AV505" i="1"/>
  <c r="AR505" i="1"/>
  <c r="AT505" i="1"/>
  <c r="AO505" i="1"/>
  <c r="AS505" i="1"/>
  <c r="AQ505" i="1"/>
  <c r="AU505" i="1"/>
  <c r="AP505" i="1"/>
  <c r="AT461" i="1"/>
  <c r="AP461" i="1"/>
  <c r="AV461" i="1"/>
  <c r="AR461" i="1"/>
  <c r="AV835" i="1"/>
  <c r="AR835" i="1"/>
  <c r="AT835" i="1"/>
  <c r="AO835" i="1"/>
  <c r="AS835" i="1"/>
  <c r="AQ835" i="1"/>
  <c r="AU835" i="1"/>
  <c r="AP835" i="1"/>
  <c r="AR307" i="1"/>
  <c r="AP307" i="1"/>
  <c r="AV307" i="1"/>
  <c r="AT307" i="1"/>
  <c r="AV525" i="1"/>
  <c r="AT525" i="1"/>
  <c r="AR525" i="1"/>
  <c r="AP525" i="1"/>
  <c r="AT198" i="1"/>
  <c r="AP198" i="1"/>
  <c r="AS198" i="1"/>
  <c r="AO198" i="1"/>
  <c r="AV198" i="1"/>
  <c r="AR198" i="1"/>
  <c r="AU198" i="1"/>
  <c r="AQ198" i="1"/>
  <c r="AR414" i="1"/>
  <c r="AP414" i="1"/>
  <c r="AV414" i="1"/>
  <c r="AT414" i="1"/>
  <c r="AV750" i="1"/>
  <c r="AT750" i="1"/>
  <c r="AR750" i="1"/>
  <c r="AP750" i="1"/>
  <c r="AU1158" i="1"/>
  <c r="AS1158" i="1"/>
  <c r="AQ1158" i="1"/>
  <c r="AO1158" i="1"/>
  <c r="AS1297" i="1"/>
  <c r="AQ1297" i="1"/>
  <c r="AO1297" i="1"/>
  <c r="AU1297" i="1"/>
  <c r="AS1291" i="1"/>
  <c r="AQ1291" i="1"/>
  <c r="AO1291" i="1"/>
  <c r="AU1291" i="1"/>
  <c r="AU1051" i="1"/>
  <c r="AS1051" i="1"/>
  <c r="AQ1051" i="1"/>
  <c r="AO1051" i="1"/>
  <c r="AV894" i="1"/>
  <c r="AP894" i="1"/>
  <c r="AT894" i="1"/>
  <c r="AR894" i="1"/>
  <c r="AV862" i="1"/>
  <c r="AR862" i="1"/>
  <c r="AQ862" i="1"/>
  <c r="AU862" i="1"/>
  <c r="AP862" i="1"/>
  <c r="AT862" i="1"/>
  <c r="AO862" i="1"/>
  <c r="AS862" i="1"/>
  <c r="AV503" i="1"/>
  <c r="AR503" i="1"/>
  <c r="AT503" i="1"/>
  <c r="AO503" i="1"/>
  <c r="AS503" i="1"/>
  <c r="AQ503" i="1"/>
  <c r="AP503" i="1"/>
  <c r="AU503" i="1"/>
  <c r="AV719" i="1"/>
  <c r="AT719" i="1"/>
  <c r="AR719" i="1"/>
  <c r="AP719" i="1"/>
  <c r="AS1225" i="1"/>
  <c r="AQ1225" i="1"/>
  <c r="AU1225" i="1"/>
  <c r="AO1225" i="1"/>
  <c r="AV1129" i="1"/>
  <c r="AR1129" i="1"/>
  <c r="AT1129" i="1"/>
  <c r="AO1129" i="1"/>
  <c r="AS1129" i="1"/>
  <c r="AQ1129" i="1"/>
  <c r="AP1129" i="1"/>
  <c r="AU1129" i="1"/>
  <c r="AV931" i="1"/>
  <c r="AR931" i="1"/>
  <c r="AP931" i="1"/>
  <c r="AT931" i="1"/>
  <c r="AM282" i="1"/>
  <c r="AG282" i="1"/>
  <c r="AK282" i="1"/>
  <c r="AI282" i="1"/>
  <c r="AK474" i="1"/>
  <c r="AM474" i="1"/>
  <c r="AG474" i="1"/>
  <c r="AI474" i="1"/>
  <c r="AJ714" i="1"/>
  <c r="AH714" i="1"/>
  <c r="AN714" i="1"/>
  <c r="AL714" i="1"/>
  <c r="AL930" i="1"/>
  <c r="AH930" i="1"/>
  <c r="AN930" i="1"/>
  <c r="AJ930" i="1"/>
  <c r="AG1218" i="1"/>
  <c r="AI1218" i="1"/>
  <c r="AM1218" i="1"/>
  <c r="AK1218" i="1"/>
  <c r="AV564" i="1"/>
  <c r="AR564" i="1"/>
  <c r="AU564" i="1"/>
  <c r="AP564" i="1"/>
  <c r="AT564" i="1"/>
  <c r="AO564" i="1"/>
  <c r="AS564" i="1"/>
  <c r="AQ564" i="1"/>
  <c r="AV728" i="1"/>
  <c r="AR728" i="1"/>
  <c r="AU728" i="1"/>
  <c r="AP728" i="1"/>
  <c r="AT728" i="1"/>
  <c r="AO728" i="1"/>
  <c r="AS728" i="1"/>
  <c r="AQ728" i="1"/>
  <c r="AU1100" i="1"/>
  <c r="AS1100" i="1"/>
  <c r="AQ1100" i="1"/>
  <c r="AO1100" i="1"/>
  <c r="AT112" i="1"/>
  <c r="AP112" i="1"/>
  <c r="AS112" i="1"/>
  <c r="AO112" i="1"/>
  <c r="AV112" i="1"/>
  <c r="AR112" i="1"/>
  <c r="AU112" i="1"/>
  <c r="AQ112" i="1"/>
  <c r="AT129" i="1"/>
  <c r="AP129" i="1"/>
  <c r="AS129" i="1"/>
  <c r="AO129" i="1"/>
  <c r="AV129" i="1"/>
  <c r="AR129" i="1"/>
  <c r="AU129" i="1"/>
  <c r="AQ129" i="1"/>
  <c r="AT281" i="1"/>
  <c r="AP281" i="1"/>
  <c r="AO281" i="1"/>
  <c r="AS281" i="1"/>
  <c r="AV281" i="1"/>
  <c r="AR281" i="1"/>
  <c r="AQ281" i="1"/>
  <c r="AU281" i="1"/>
  <c r="AT349" i="1"/>
  <c r="AP349" i="1"/>
  <c r="AS349" i="1"/>
  <c r="AO349" i="1"/>
  <c r="AV349" i="1"/>
  <c r="AR349" i="1"/>
  <c r="AU349" i="1"/>
  <c r="AQ349" i="1"/>
  <c r="AT401" i="1"/>
  <c r="AP401" i="1"/>
  <c r="AS401" i="1"/>
  <c r="AO401" i="1"/>
  <c r="AV401" i="1"/>
  <c r="AR401" i="1"/>
  <c r="AQ401" i="1"/>
  <c r="AU401" i="1"/>
  <c r="AV585" i="1"/>
  <c r="AR585" i="1"/>
  <c r="AQ585" i="1"/>
  <c r="AU585" i="1"/>
  <c r="AP585" i="1"/>
  <c r="AT585" i="1"/>
  <c r="AO585" i="1"/>
  <c r="AS585" i="1"/>
  <c r="AU645" i="1"/>
  <c r="AQ645" i="1"/>
  <c r="AO645" i="1"/>
  <c r="AS645" i="1"/>
  <c r="AV733" i="1"/>
  <c r="AR733" i="1"/>
  <c r="AS733" i="1"/>
  <c r="AQ733" i="1"/>
  <c r="AU733" i="1"/>
  <c r="AP733" i="1"/>
  <c r="AT733" i="1"/>
  <c r="AO733" i="1"/>
  <c r="AV861" i="1"/>
  <c r="AR861" i="1"/>
  <c r="AT861" i="1"/>
  <c r="AO861" i="1"/>
  <c r="AS861" i="1"/>
  <c r="AQ861" i="1"/>
  <c r="AU861" i="1"/>
  <c r="AP861" i="1"/>
  <c r="AU1057" i="1"/>
  <c r="AQ1057" i="1"/>
  <c r="AO1057" i="1"/>
  <c r="AS1057" i="1"/>
  <c r="AU1233" i="1"/>
  <c r="AQ1233" i="1"/>
  <c r="AT1233" i="1"/>
  <c r="AP1233" i="1"/>
  <c r="AS1233" i="1"/>
  <c r="AV1233" i="1"/>
  <c r="AO1233" i="1"/>
  <c r="AR1233" i="1"/>
  <c r="AT34" i="1"/>
  <c r="AP34" i="1"/>
  <c r="AV34" i="1"/>
  <c r="AR34" i="1"/>
  <c r="AU34" i="1"/>
  <c r="AO34" i="1"/>
  <c r="AS34" i="1"/>
  <c r="AQ34" i="1"/>
  <c r="AK318" i="1"/>
  <c r="AI318" i="1"/>
  <c r="AG318" i="1"/>
  <c r="AM318" i="1"/>
  <c r="AR390" i="1"/>
  <c r="AP390" i="1"/>
  <c r="AV390" i="1"/>
  <c r="AT390" i="1"/>
  <c r="AR438" i="1"/>
  <c r="AP438" i="1"/>
  <c r="AV438" i="1"/>
  <c r="AT438" i="1"/>
  <c r="AU478" i="1"/>
  <c r="AQ478" i="1"/>
  <c r="AO478" i="1"/>
  <c r="AS478" i="1"/>
  <c r="AV526" i="1"/>
  <c r="AP526" i="1"/>
  <c r="AT526" i="1"/>
  <c r="AR526" i="1"/>
  <c r="AV566" i="1"/>
  <c r="AR566" i="1"/>
  <c r="AU566" i="1"/>
  <c r="AP566" i="1"/>
  <c r="AT566" i="1"/>
  <c r="AO566" i="1"/>
  <c r="AS566" i="1"/>
  <c r="AQ566" i="1"/>
  <c r="AR236" i="1"/>
  <c r="AP236" i="1"/>
  <c r="AV236" i="1"/>
  <c r="AT236" i="1"/>
  <c r="AH332" i="1"/>
  <c r="AN332" i="1"/>
  <c r="AJ332" i="1"/>
  <c r="AL332" i="1"/>
  <c r="AH404" i="1"/>
  <c r="AJ404" i="1"/>
  <c r="AL404" i="1"/>
  <c r="AN404" i="1"/>
  <c r="AI500" i="1"/>
  <c r="AK500" i="1"/>
  <c r="AM500" i="1"/>
  <c r="AG500" i="1"/>
  <c r="AH572" i="1"/>
  <c r="AJ572" i="1"/>
  <c r="AL572" i="1"/>
  <c r="AN572" i="1"/>
  <c r="AV612" i="1"/>
  <c r="AR612" i="1"/>
  <c r="AU612" i="1"/>
  <c r="AP612" i="1"/>
  <c r="AT612" i="1"/>
  <c r="AO612" i="1"/>
  <c r="AS612" i="1"/>
  <c r="AQ612" i="1"/>
  <c r="AK668" i="1"/>
  <c r="AM668" i="1"/>
  <c r="AI668" i="1"/>
  <c r="AG668" i="1"/>
  <c r="AV848" i="1"/>
  <c r="AR848" i="1"/>
  <c r="AQ848" i="1"/>
  <c r="AU848" i="1"/>
  <c r="AP848" i="1"/>
  <c r="AT848" i="1"/>
  <c r="AO848" i="1"/>
  <c r="AS848" i="1"/>
  <c r="AV932" i="1"/>
  <c r="AR932" i="1"/>
  <c r="AP932" i="1"/>
  <c r="AT932" i="1"/>
  <c r="AV1020" i="1"/>
  <c r="AR1020" i="1"/>
  <c r="AQ1020" i="1"/>
  <c r="AU1020" i="1"/>
  <c r="AP1020" i="1"/>
  <c r="AT1020" i="1"/>
  <c r="AO1020" i="1"/>
  <c r="AS1020" i="1"/>
  <c r="AT105" i="1"/>
  <c r="AP105" i="1"/>
  <c r="AS105" i="1"/>
  <c r="AO105" i="1"/>
  <c r="AV105" i="1"/>
  <c r="AR105" i="1"/>
  <c r="AU105" i="1"/>
  <c r="AQ105" i="1"/>
  <c r="AR429" i="1"/>
  <c r="AP429" i="1"/>
  <c r="AV429" i="1"/>
  <c r="AT429" i="1"/>
  <c r="AV529" i="1"/>
  <c r="AT529" i="1"/>
  <c r="AR529" i="1"/>
  <c r="AP529" i="1"/>
  <c r="AV665" i="1"/>
  <c r="AR665" i="1"/>
  <c r="AU665" i="1"/>
  <c r="AP665" i="1"/>
  <c r="AT665" i="1"/>
  <c r="AO665" i="1"/>
  <c r="AS665" i="1"/>
  <c r="AQ665" i="1"/>
  <c r="AV793" i="1"/>
  <c r="AP793" i="1"/>
  <c r="AT793" i="1"/>
  <c r="AR793" i="1"/>
  <c r="AV865" i="1"/>
  <c r="AR865" i="1"/>
  <c r="AT865" i="1"/>
  <c r="AO865" i="1"/>
  <c r="AS865" i="1"/>
  <c r="AQ865" i="1"/>
  <c r="AU865" i="1"/>
  <c r="AP865" i="1"/>
  <c r="AV1065" i="1"/>
  <c r="AR1065" i="1"/>
  <c r="AU1065" i="1"/>
  <c r="AP1065" i="1"/>
  <c r="AT1065" i="1"/>
  <c r="AO1065" i="1"/>
  <c r="AS1065" i="1"/>
  <c r="AQ1065" i="1"/>
  <c r="AT280" i="1"/>
  <c r="AP280" i="1"/>
  <c r="AS280" i="1"/>
  <c r="AO280" i="1"/>
  <c r="AV280" i="1"/>
  <c r="AR280" i="1"/>
  <c r="AU280" i="1"/>
  <c r="AQ280" i="1"/>
  <c r="AT177" i="1"/>
  <c r="AP177" i="1"/>
  <c r="AS177" i="1"/>
  <c r="AO177" i="1"/>
  <c r="AV177" i="1"/>
  <c r="AR177" i="1"/>
  <c r="AQ177" i="1"/>
  <c r="AU177" i="1"/>
  <c r="AT209" i="1"/>
  <c r="AP209" i="1"/>
  <c r="AO209" i="1"/>
  <c r="AS209" i="1"/>
  <c r="AV209" i="1"/>
  <c r="AR209" i="1"/>
  <c r="AU209" i="1"/>
  <c r="AQ209" i="1"/>
  <c r="AS289" i="1"/>
  <c r="AO289" i="1"/>
  <c r="AU289" i="1"/>
  <c r="AQ289" i="1"/>
  <c r="AR68" i="1"/>
  <c r="AP68" i="1"/>
  <c r="AV68" i="1"/>
  <c r="AT68" i="1"/>
  <c r="AT10" i="1"/>
  <c r="AP10" i="1"/>
  <c r="AV10" i="1"/>
  <c r="AR10" i="1"/>
  <c r="AO10" i="1"/>
  <c r="AU10" i="1"/>
  <c r="AS10" i="1"/>
  <c r="AQ10" i="1"/>
  <c r="AT142" i="1"/>
  <c r="AV142" i="1"/>
  <c r="AT166" i="1"/>
  <c r="AP166" i="1"/>
  <c r="AS166" i="1"/>
  <c r="AO166" i="1"/>
  <c r="AV166" i="1"/>
  <c r="AR166" i="1"/>
  <c r="AU166" i="1"/>
  <c r="AQ166" i="1"/>
  <c r="AL222" i="1"/>
  <c r="AN222" i="1"/>
  <c r="AH222" i="1"/>
  <c r="AJ222" i="1"/>
  <c r="AN390" i="1"/>
  <c r="AL390" i="1"/>
  <c r="AH390" i="1"/>
  <c r="AJ390" i="1"/>
  <c r="AN726" i="1"/>
  <c r="AL726" i="1"/>
  <c r="AJ726" i="1"/>
  <c r="AH726" i="1"/>
  <c r="AV870" i="1"/>
  <c r="AR870" i="1"/>
  <c r="AQ870" i="1"/>
  <c r="AU870" i="1"/>
  <c r="AP870" i="1"/>
  <c r="AT870" i="1"/>
  <c r="AO870" i="1"/>
  <c r="AS870" i="1"/>
  <c r="AL918" i="1"/>
  <c r="AH918" i="1"/>
  <c r="AJ918" i="1"/>
  <c r="AN918" i="1"/>
  <c r="AV970" i="1"/>
  <c r="AR970" i="1"/>
  <c r="AU970" i="1"/>
  <c r="AP970" i="1"/>
  <c r="AT970" i="1"/>
  <c r="AO970" i="1"/>
  <c r="AS970" i="1"/>
  <c r="AQ970" i="1"/>
  <c r="AG1014" i="1"/>
  <c r="AK1014" i="1"/>
  <c r="AM1014" i="1"/>
  <c r="AI1014" i="1"/>
  <c r="AV1070" i="1"/>
  <c r="AR1070" i="1"/>
  <c r="AU1070" i="1"/>
  <c r="AP1070" i="1"/>
  <c r="AT1070" i="1"/>
  <c r="AO1070" i="1"/>
  <c r="AS1070" i="1"/>
  <c r="AQ1070" i="1"/>
  <c r="AK1134" i="1"/>
  <c r="AG1134" i="1"/>
  <c r="AM1134" i="1"/>
  <c r="AI1134" i="1"/>
  <c r="AU1282" i="1"/>
  <c r="AQ1282" i="1"/>
  <c r="AT1282" i="1"/>
  <c r="AP1282" i="1"/>
  <c r="AO1282" i="1"/>
  <c r="AR1282" i="1"/>
  <c r="AS1282" i="1"/>
  <c r="AV1282" i="1"/>
  <c r="AR69" i="1"/>
  <c r="AP69" i="1"/>
  <c r="AV69" i="1"/>
  <c r="AT69" i="1"/>
  <c r="AT11" i="1"/>
  <c r="AP11" i="1"/>
  <c r="AV11" i="1"/>
  <c r="AR11" i="1"/>
  <c r="AU11" i="1"/>
  <c r="AO11" i="1"/>
  <c r="AS11" i="1"/>
  <c r="AQ11" i="1"/>
  <c r="AT351" i="1"/>
  <c r="AP351" i="1"/>
  <c r="AS351" i="1"/>
  <c r="AO351" i="1"/>
  <c r="AV351" i="1"/>
  <c r="AR351" i="1"/>
  <c r="AU351" i="1"/>
  <c r="AQ351" i="1"/>
  <c r="AT447" i="1"/>
  <c r="AP447" i="1"/>
  <c r="AO447" i="1"/>
  <c r="AS447" i="1"/>
  <c r="AV447" i="1"/>
  <c r="AR447" i="1"/>
  <c r="AU447" i="1"/>
  <c r="AQ447" i="1"/>
  <c r="AV563" i="1"/>
  <c r="AR563" i="1"/>
  <c r="AS563" i="1"/>
  <c r="AQ563" i="1"/>
  <c r="AU563" i="1"/>
  <c r="AP563" i="1"/>
  <c r="AT563" i="1"/>
  <c r="AO563" i="1"/>
  <c r="AV683" i="1"/>
  <c r="AR683" i="1"/>
  <c r="AQ683" i="1"/>
  <c r="AU683" i="1"/>
  <c r="AP683" i="1"/>
  <c r="AT683" i="1"/>
  <c r="AO683" i="1"/>
  <c r="AS683" i="1"/>
  <c r="AL723" i="1"/>
  <c r="AN723" i="1"/>
  <c r="AH723" i="1"/>
  <c r="AJ723" i="1"/>
  <c r="AV779" i="1"/>
  <c r="AR779" i="1"/>
  <c r="AU779" i="1"/>
  <c r="AP779" i="1"/>
  <c r="AT779" i="1"/>
  <c r="AO779" i="1"/>
  <c r="AS779" i="1"/>
  <c r="AQ779" i="1"/>
  <c r="AV827" i="1"/>
  <c r="AR827" i="1"/>
  <c r="AT827" i="1"/>
  <c r="AO827" i="1"/>
  <c r="AS827" i="1"/>
  <c r="AQ827" i="1"/>
  <c r="AP827" i="1"/>
  <c r="AU827" i="1"/>
  <c r="AN915" i="1"/>
  <c r="AL915" i="1"/>
  <c r="AJ915" i="1"/>
  <c r="AH915" i="1"/>
  <c r="AV1023" i="1"/>
  <c r="AR1023" i="1"/>
  <c r="AT1023" i="1"/>
  <c r="AO1023" i="1"/>
  <c r="AS1023" i="1"/>
  <c r="AQ1023" i="1"/>
  <c r="AU1023" i="1"/>
  <c r="AP1023" i="1"/>
  <c r="AV1091" i="1"/>
  <c r="AR1091" i="1"/>
  <c r="AS1091" i="1"/>
  <c r="AQ1091" i="1"/>
  <c r="AU1091" i="1"/>
  <c r="AP1091" i="1"/>
  <c r="AT1091" i="1"/>
  <c r="AO1091" i="1"/>
  <c r="AS1295" i="1"/>
  <c r="AQ1295" i="1"/>
  <c r="AO1295" i="1"/>
  <c r="AU1295" i="1"/>
  <c r="AL174" i="1"/>
  <c r="AN174" i="1"/>
  <c r="AJ174" i="1"/>
  <c r="AH174" i="1"/>
  <c r="AT140" i="1"/>
  <c r="AP140" i="1"/>
  <c r="AS140" i="1"/>
  <c r="AO140" i="1"/>
  <c r="AV140" i="1"/>
  <c r="AR140" i="1"/>
  <c r="AU140" i="1"/>
  <c r="AQ140" i="1"/>
  <c r="AN380" i="1"/>
  <c r="AL380" i="1"/>
  <c r="AJ380" i="1"/>
  <c r="AH380" i="1"/>
  <c r="AH452" i="1"/>
  <c r="AJ452" i="1"/>
  <c r="AL452" i="1"/>
  <c r="AN452" i="1"/>
  <c r="AV524" i="1"/>
  <c r="AU668" i="1"/>
  <c r="AQ668" i="1"/>
  <c r="AO668" i="1"/>
  <c r="AS668" i="1"/>
  <c r="AU980" i="1"/>
  <c r="AS980" i="1"/>
  <c r="AQ980" i="1"/>
  <c r="AO980" i="1"/>
  <c r="AU1148" i="1"/>
  <c r="AO1148" i="1"/>
  <c r="AS1148" i="1"/>
  <c r="AQ1148" i="1"/>
  <c r="AS1268" i="1"/>
  <c r="AQ1268" i="1"/>
  <c r="AO1268" i="1"/>
  <c r="AU1268" i="1"/>
  <c r="AT145" i="1"/>
  <c r="AP145" i="1"/>
  <c r="AS145" i="1"/>
  <c r="AO145" i="1"/>
  <c r="AV145" i="1"/>
  <c r="AR145" i="1"/>
  <c r="AU145" i="1"/>
  <c r="AQ145" i="1"/>
  <c r="AR409" i="1"/>
  <c r="AP409" i="1"/>
  <c r="AV409" i="1"/>
  <c r="AT409" i="1"/>
  <c r="AT165" i="1"/>
  <c r="AP165" i="1"/>
  <c r="AS165" i="1"/>
  <c r="AO165" i="1"/>
  <c r="AV165" i="1"/>
  <c r="AR165" i="1"/>
  <c r="AU165" i="1"/>
  <c r="AQ165" i="1"/>
  <c r="AV741" i="1"/>
  <c r="AT741" i="1"/>
  <c r="AR741" i="1"/>
  <c r="AP741" i="1"/>
  <c r="AU1053" i="1"/>
  <c r="AQ1053" i="1"/>
  <c r="AO1053" i="1"/>
  <c r="AS1053" i="1"/>
  <c r="AS1293" i="1"/>
  <c r="AQ1293" i="1"/>
  <c r="AO1293" i="1"/>
  <c r="AU1293" i="1"/>
  <c r="AQ50" i="1"/>
  <c r="AU50" i="1"/>
  <c r="AO50" i="1"/>
  <c r="AS50" i="1"/>
  <c r="AR242" i="1"/>
  <c r="AP242" i="1"/>
  <c r="AV242" i="1"/>
  <c r="AT242" i="1"/>
  <c r="AN742" i="1"/>
  <c r="AL742" i="1"/>
  <c r="AJ742" i="1"/>
  <c r="AH742" i="1"/>
  <c r="AK866" i="1"/>
  <c r="AM866" i="1"/>
  <c r="AI866" i="1"/>
  <c r="AG866" i="1"/>
  <c r="AU1083" i="1"/>
  <c r="AO1083" i="1"/>
  <c r="AS1083" i="1"/>
  <c r="AQ1083" i="1"/>
  <c r="AT143" i="1"/>
  <c r="AP143" i="1"/>
  <c r="AS143" i="1"/>
  <c r="AO143" i="1"/>
  <c r="AV143" i="1"/>
  <c r="AR143" i="1"/>
  <c r="AU143" i="1"/>
  <c r="AQ143" i="1"/>
  <c r="AV467" i="1"/>
  <c r="AR467" i="1"/>
  <c r="AS467" i="1"/>
  <c r="AQ467" i="1"/>
  <c r="AU467" i="1"/>
  <c r="AP467" i="1"/>
  <c r="AT467" i="1"/>
  <c r="AO467" i="1"/>
  <c r="AV539" i="1"/>
  <c r="AR539" i="1"/>
  <c r="AS539" i="1"/>
  <c r="AQ539" i="1"/>
  <c r="AU539" i="1"/>
  <c r="AP539" i="1"/>
  <c r="AT539" i="1"/>
  <c r="AO539" i="1"/>
  <c r="AV727" i="1"/>
  <c r="AR727" i="1"/>
  <c r="AS727" i="1"/>
  <c r="AQ727" i="1"/>
  <c r="AU727" i="1"/>
  <c r="AP727" i="1"/>
  <c r="AO727" i="1"/>
  <c r="AT727" i="1"/>
  <c r="AV787" i="1"/>
  <c r="AP787" i="1"/>
  <c r="AT787" i="1"/>
  <c r="AR787" i="1"/>
  <c r="AU1215" i="1"/>
  <c r="AQ1215" i="1"/>
  <c r="AT1215" i="1"/>
  <c r="AP1215" i="1"/>
  <c r="AO1215" i="1"/>
  <c r="AV1215" i="1"/>
  <c r="AS1215" i="1"/>
  <c r="AR1215" i="1"/>
  <c r="AG1246" i="1"/>
  <c r="AI1246" i="1"/>
  <c r="AM1246" i="1"/>
  <c r="AK1246" i="1"/>
  <c r="AN1102" i="1"/>
  <c r="AL1102" i="1"/>
  <c r="AJ1102" i="1"/>
  <c r="AH1102" i="1"/>
  <c r="AG886" i="1"/>
  <c r="AM886" i="1"/>
  <c r="AI886" i="1"/>
  <c r="AK886" i="1"/>
  <c r="AM670" i="1"/>
  <c r="AK670" i="1"/>
  <c r="AG670" i="1"/>
  <c r="AI670" i="1"/>
  <c r="AN454" i="1"/>
  <c r="AL454" i="1"/>
  <c r="AH454" i="1"/>
  <c r="AJ454" i="1"/>
  <c r="AK502" i="1"/>
  <c r="AM502" i="1"/>
  <c r="AI502" i="1"/>
  <c r="AG502" i="1"/>
  <c r="AN70" i="1"/>
  <c r="AL70" i="1"/>
  <c r="AH70" i="1"/>
  <c r="AJ70" i="1"/>
  <c r="AR77" i="1"/>
  <c r="AP77" i="1"/>
  <c r="AV77" i="1"/>
  <c r="AT77" i="1"/>
  <c r="AT221" i="1"/>
  <c r="AP221" i="1"/>
  <c r="AS221" i="1"/>
  <c r="AO221" i="1"/>
  <c r="AV221" i="1"/>
  <c r="AR221" i="1"/>
  <c r="AU221" i="1"/>
  <c r="AQ221" i="1"/>
  <c r="AE749" i="1"/>
  <c r="AS1229" i="1"/>
  <c r="AQ1229" i="1"/>
  <c r="AO1229" i="1"/>
  <c r="AU1229" i="1"/>
  <c r="AO845" i="1"/>
  <c r="AS845" i="1"/>
  <c r="AQ845" i="1"/>
  <c r="AU845" i="1"/>
  <c r="AS293" i="1"/>
  <c r="AO293" i="1"/>
  <c r="AQ293" i="1"/>
  <c r="AU293" i="1"/>
  <c r="AV557" i="1"/>
  <c r="AR557" i="1"/>
  <c r="AP557" i="1"/>
  <c r="AT557" i="1"/>
  <c r="AM1077" i="1"/>
  <c r="AI1077" i="1"/>
  <c r="AG1077" i="1"/>
  <c r="AK1077" i="1"/>
  <c r="AN1293" i="1"/>
  <c r="AL1293" i="1"/>
  <c r="AH1293" i="1"/>
  <c r="AJ1293" i="1"/>
  <c r="AT58" i="1"/>
  <c r="AP58" i="1"/>
  <c r="AV58" i="1"/>
  <c r="AR58" i="1"/>
  <c r="AS58" i="1"/>
  <c r="AQ58" i="1"/>
  <c r="AO58" i="1"/>
  <c r="AU58" i="1"/>
  <c r="AT250" i="1"/>
  <c r="AP250" i="1"/>
  <c r="AS250" i="1"/>
  <c r="AO250" i="1"/>
  <c r="AV250" i="1"/>
  <c r="AR250" i="1"/>
  <c r="AQ250" i="1"/>
  <c r="AU250" i="1"/>
  <c r="AV722" i="1"/>
  <c r="AT722" i="1"/>
  <c r="AR722" i="1"/>
  <c r="AP722" i="1"/>
  <c r="AV914" i="1"/>
  <c r="AT914" i="1"/>
  <c r="AR914" i="1"/>
  <c r="AP914" i="1"/>
  <c r="AV1046" i="1"/>
  <c r="AR1046" i="1"/>
  <c r="AQ1046" i="1"/>
  <c r="AU1046" i="1"/>
  <c r="AP1046" i="1"/>
  <c r="AT1046" i="1"/>
  <c r="AO1046" i="1"/>
  <c r="AS1046" i="1"/>
  <c r="AM1082" i="1"/>
  <c r="AI1082" i="1"/>
  <c r="AK1082" i="1"/>
  <c r="AG1082" i="1"/>
  <c r="AK1150" i="1"/>
  <c r="AG1150" i="1"/>
  <c r="AM1150" i="1"/>
  <c r="AI1150" i="1"/>
  <c r="AQ53" i="1"/>
  <c r="AU53" i="1"/>
  <c r="AO53" i="1"/>
  <c r="AS53" i="1"/>
  <c r="AT31" i="1"/>
  <c r="AP31" i="1"/>
  <c r="AV31" i="1"/>
  <c r="AR31" i="1"/>
  <c r="AU31" i="1"/>
  <c r="AO31" i="1"/>
  <c r="AS31" i="1"/>
  <c r="AQ31" i="1"/>
  <c r="AT59" i="1"/>
  <c r="AP59" i="1"/>
  <c r="AS59" i="1"/>
  <c r="AO59" i="1"/>
  <c r="AV59" i="1"/>
  <c r="AR59" i="1"/>
  <c r="AQ59" i="1"/>
  <c r="AU59" i="1"/>
  <c r="AQ91" i="1"/>
  <c r="AO91" i="1"/>
  <c r="AU91" i="1"/>
  <c r="AS91" i="1"/>
  <c r="AE187" i="1"/>
  <c r="AT299" i="1"/>
  <c r="AP299" i="1"/>
  <c r="AS299" i="1"/>
  <c r="AO299" i="1"/>
  <c r="AV299" i="1"/>
  <c r="AR299" i="1"/>
  <c r="AU299" i="1"/>
  <c r="AQ299" i="1"/>
  <c r="AV579" i="1"/>
  <c r="AT579" i="1"/>
  <c r="AR579" i="1"/>
  <c r="AP579" i="1"/>
  <c r="AQ823" i="1"/>
  <c r="AO823" i="1"/>
  <c r="AH1298" i="1"/>
  <c r="AL1298" i="1"/>
  <c r="AJ1298" i="1"/>
  <c r="AN1298" i="1"/>
  <c r="AK1130" i="1"/>
  <c r="AM1130" i="1"/>
  <c r="AG1130" i="1"/>
  <c r="AI1130" i="1"/>
  <c r="AL938" i="1"/>
  <c r="AH938" i="1"/>
  <c r="AN938" i="1"/>
  <c r="AJ938" i="1"/>
  <c r="AH770" i="1"/>
  <c r="AJ770" i="1"/>
  <c r="AN770" i="1"/>
  <c r="AL770" i="1"/>
  <c r="AN554" i="1"/>
  <c r="AH554" i="1"/>
  <c r="AJ554" i="1"/>
  <c r="AL554" i="1"/>
  <c r="AM290" i="1"/>
  <c r="AG290" i="1"/>
  <c r="AK290" i="1"/>
  <c r="AI290" i="1"/>
  <c r="AL74" i="1"/>
  <c r="AJ74" i="1"/>
  <c r="AH74" i="1"/>
  <c r="AN74" i="1"/>
  <c r="AM50" i="1"/>
  <c r="AG50" i="1"/>
  <c r="AK50" i="1"/>
  <c r="AI50" i="1"/>
  <c r="AL717" i="1"/>
  <c r="AN717" i="1"/>
  <c r="AH717" i="1"/>
  <c r="AJ717" i="1"/>
  <c r="AE869" i="1"/>
  <c r="AU1085" i="1"/>
  <c r="AO1085" i="1"/>
  <c r="AS1085" i="1"/>
  <c r="AQ1085" i="1"/>
  <c r="AK1125" i="1"/>
  <c r="AM1125" i="1"/>
  <c r="AI1125" i="1"/>
  <c r="AG1125" i="1"/>
  <c r="AL190" i="1"/>
  <c r="AN190" i="1"/>
  <c r="AJ190" i="1"/>
  <c r="AH190" i="1"/>
  <c r="AH410" i="1"/>
  <c r="AJ410" i="1"/>
  <c r="AN410" i="1"/>
  <c r="AL410" i="1"/>
  <c r="AH602" i="1"/>
  <c r="AN602" i="1"/>
  <c r="AL602" i="1"/>
  <c r="AJ602" i="1"/>
  <c r="AV718" i="1"/>
  <c r="AT718" i="1"/>
  <c r="AR718" i="1"/>
  <c r="AP718" i="1"/>
  <c r="AV910" i="1"/>
  <c r="AR910" i="1"/>
  <c r="AP910" i="1"/>
  <c r="AT910" i="1"/>
  <c r="AM982" i="1"/>
  <c r="AK982" i="1"/>
  <c r="AI982" i="1"/>
  <c r="AG982" i="1"/>
  <c r="AK1174" i="1"/>
  <c r="AI1174" i="1"/>
  <c r="AM1174" i="1"/>
  <c r="AG1174" i="1"/>
  <c r="AQ1222" i="1"/>
  <c r="AT12" i="1"/>
  <c r="AP12" i="1"/>
  <c r="AV12" i="1"/>
  <c r="AR12" i="1"/>
  <c r="AO12" i="1"/>
  <c r="AS12" i="1"/>
  <c r="AQ12" i="1"/>
  <c r="AU12" i="1"/>
  <c r="AV679" i="1"/>
  <c r="AR679" i="1"/>
  <c r="AT679" i="1"/>
  <c r="AO679" i="1"/>
  <c r="AS679" i="1"/>
  <c r="AQ679" i="1"/>
  <c r="AU679" i="1"/>
  <c r="AP679" i="1"/>
  <c r="AQ101" i="1"/>
  <c r="AO101" i="1"/>
  <c r="AU101" i="1"/>
  <c r="AS101" i="1"/>
  <c r="AO115" i="1"/>
  <c r="AS115" i="1"/>
  <c r="AU115" i="1"/>
  <c r="AQ115" i="1"/>
  <c r="AT247" i="1"/>
  <c r="AP247" i="1"/>
  <c r="AS247" i="1"/>
  <c r="AO247" i="1"/>
  <c r="AV247" i="1"/>
  <c r="AR247" i="1"/>
  <c r="AU247" i="1"/>
  <c r="AQ247" i="1"/>
  <c r="AU475" i="1"/>
  <c r="AS475" i="1"/>
  <c r="AQ475" i="1"/>
  <c r="AO475" i="1"/>
  <c r="AE605" i="1"/>
  <c r="AI1029" i="1"/>
  <c r="AG1029" i="1"/>
  <c r="AK1029" i="1"/>
  <c r="AM1029" i="1"/>
  <c r="AT218" i="1"/>
  <c r="AP218" i="1"/>
  <c r="AO218" i="1"/>
  <c r="AS218" i="1"/>
  <c r="AV218" i="1"/>
  <c r="AR218" i="1"/>
  <c r="AQ218" i="1"/>
  <c r="AU218" i="1"/>
  <c r="AV554" i="1"/>
  <c r="AR554" i="1"/>
  <c r="AP554" i="1"/>
  <c r="AT554" i="1"/>
  <c r="AR386" i="1"/>
  <c r="AP386" i="1"/>
  <c r="AV386" i="1"/>
  <c r="AT386" i="1"/>
  <c r="AS122" i="1"/>
  <c r="AO122" i="1"/>
  <c r="AU122" i="1"/>
  <c r="AQ122" i="1"/>
  <c r="AS1252" i="1"/>
  <c r="AQ1252" i="1"/>
  <c r="AO1252" i="1"/>
  <c r="AU1252" i="1"/>
  <c r="AS1084" i="1"/>
  <c r="AQ1084" i="1"/>
  <c r="AU1084" i="1"/>
  <c r="AO1084" i="1"/>
  <c r="AE964" i="1"/>
  <c r="AE748" i="1"/>
  <c r="AE532" i="1"/>
  <c r="AE388" i="1"/>
  <c r="AT172" i="1"/>
  <c r="AP172" i="1"/>
  <c r="AS172" i="1"/>
  <c r="AO172" i="1"/>
  <c r="AV172" i="1"/>
  <c r="AR172" i="1"/>
  <c r="AU172" i="1"/>
  <c r="AQ172" i="1"/>
  <c r="AS124" i="1"/>
  <c r="AO124" i="1"/>
  <c r="AU124" i="1"/>
  <c r="AQ124" i="1"/>
  <c r="AE820" i="1"/>
  <c r="AS292" i="1"/>
  <c r="AO292" i="1"/>
  <c r="AU292" i="1"/>
  <c r="AQ292" i="1"/>
  <c r="AE940" i="1"/>
  <c r="AE580" i="1"/>
  <c r="AL214" i="1"/>
  <c r="AN214" i="1"/>
  <c r="AH214" i="1"/>
  <c r="AJ214" i="1"/>
  <c r="AN598" i="1"/>
  <c r="AL598" i="1"/>
  <c r="AJ598" i="1"/>
  <c r="AH598" i="1"/>
  <c r="AN381" i="1"/>
  <c r="AL381" i="1"/>
  <c r="AJ381" i="1"/>
  <c r="AH381" i="1"/>
  <c r="AN261" i="1"/>
  <c r="AL261" i="1"/>
  <c r="AJ261" i="1"/>
  <c r="AH261" i="1"/>
  <c r="AK1005" i="1"/>
  <c r="AG1005" i="1"/>
  <c r="AI1005" i="1"/>
  <c r="AM1005" i="1"/>
  <c r="AN813" i="1"/>
  <c r="AJ813" i="1"/>
  <c r="AL813" i="1"/>
  <c r="AH813" i="1"/>
  <c r="AN549" i="1"/>
  <c r="AJ549" i="1"/>
  <c r="AL549" i="1"/>
  <c r="AH549" i="1"/>
  <c r="AM309" i="1"/>
  <c r="AK309" i="1"/>
  <c r="AG309" i="1"/>
  <c r="AI309" i="1"/>
  <c r="AK1149" i="1"/>
  <c r="AI1149" i="1"/>
  <c r="AM1149" i="1"/>
  <c r="AG1149" i="1"/>
  <c r="AK525" i="1"/>
  <c r="AG525" i="1"/>
  <c r="AM525" i="1"/>
  <c r="AI525" i="1"/>
  <c r="AI285" i="1"/>
  <c r="AK285" i="1"/>
  <c r="AM285" i="1"/>
  <c r="AG285" i="1"/>
  <c r="AU1075" i="1"/>
  <c r="AO1075" i="1"/>
  <c r="AS1075" i="1"/>
  <c r="AQ1075" i="1"/>
  <c r="AT163" i="1"/>
  <c r="AP163" i="1"/>
  <c r="AS163" i="1"/>
  <c r="AO163" i="1"/>
  <c r="AV163" i="1"/>
  <c r="AR163" i="1"/>
  <c r="AU163" i="1"/>
  <c r="AQ163" i="1"/>
  <c r="AS1272" i="1"/>
  <c r="AQ1272" i="1"/>
  <c r="AO1272" i="1"/>
  <c r="AU1272" i="1"/>
  <c r="AU1152" i="1"/>
  <c r="AO1152" i="1"/>
  <c r="AS1152" i="1"/>
  <c r="AQ1152" i="1"/>
  <c r="AU984" i="1"/>
  <c r="AQ984" i="1"/>
  <c r="AO984" i="1"/>
  <c r="AS984" i="1"/>
  <c r="AE864" i="1"/>
  <c r="AU672" i="1"/>
  <c r="AQ672" i="1"/>
  <c r="AO672" i="1"/>
  <c r="AS672" i="1"/>
  <c r="AE504" i="1"/>
  <c r="AE336" i="1"/>
  <c r="AE264" i="1"/>
  <c r="AE1104" i="1"/>
  <c r="AE456" i="1"/>
  <c r="AE240" i="1"/>
  <c r="AE816" i="1"/>
  <c r="AU1002" i="1"/>
  <c r="AO1002" i="1"/>
  <c r="AS1002" i="1"/>
  <c r="AQ1002" i="1"/>
  <c r="AK90" i="1"/>
  <c r="AG90" i="1"/>
  <c r="AM90" i="1"/>
  <c r="AI90" i="1"/>
  <c r="AN378" i="1"/>
  <c r="AL378" i="1"/>
  <c r="AH378" i="1"/>
  <c r="AJ378" i="1"/>
  <c r="AH570" i="1"/>
  <c r="AN570" i="1"/>
  <c r="AL570" i="1"/>
  <c r="AJ570" i="1"/>
  <c r="AK834" i="1"/>
  <c r="AG834" i="1"/>
  <c r="AM834" i="1"/>
  <c r="AI834" i="1"/>
  <c r="AM1026" i="1"/>
  <c r="AK1026" i="1"/>
  <c r="AI1026" i="1"/>
  <c r="AG1026" i="1"/>
  <c r="AK1122" i="1"/>
  <c r="AM1122" i="1"/>
  <c r="AG1122" i="1"/>
  <c r="AI1122" i="1"/>
  <c r="AT368" i="1"/>
  <c r="AP368" i="1"/>
  <c r="AS368" i="1"/>
  <c r="AO368" i="1"/>
  <c r="AV368" i="1"/>
  <c r="AR368" i="1"/>
  <c r="AU368" i="1"/>
  <c r="AQ368" i="1"/>
  <c r="AI476" i="1"/>
  <c r="AK476" i="1"/>
  <c r="AM476" i="1"/>
  <c r="AG476" i="1"/>
  <c r="AQ90" i="1"/>
  <c r="AO90" i="1"/>
  <c r="AU90" i="1"/>
  <c r="AS90" i="1"/>
  <c r="AO282" i="1"/>
  <c r="AS282" i="1"/>
  <c r="AU282" i="1"/>
  <c r="AQ282" i="1"/>
  <c r="AQ1026" i="1"/>
  <c r="AU1026" i="1"/>
  <c r="AO1026" i="1"/>
  <c r="AS1026" i="1"/>
  <c r="AG18" i="1"/>
  <c r="AM18" i="1"/>
  <c r="AK18" i="1"/>
  <c r="AI18" i="1"/>
  <c r="AK114" i="1"/>
  <c r="AG114" i="1"/>
  <c r="AM114" i="1"/>
  <c r="AI114" i="1"/>
  <c r="AL210" i="1"/>
  <c r="AH210" i="1"/>
  <c r="AJ210" i="1"/>
  <c r="AN210" i="1"/>
  <c r="AG306" i="1"/>
  <c r="AM306" i="1"/>
  <c r="AK306" i="1"/>
  <c r="AI306" i="1"/>
  <c r="AH402" i="1"/>
  <c r="AJ402" i="1"/>
  <c r="AN402" i="1"/>
  <c r="AL402" i="1"/>
  <c r="AK498" i="1"/>
  <c r="AM498" i="1"/>
  <c r="AG498" i="1"/>
  <c r="AI498" i="1"/>
  <c r="AH594" i="1"/>
  <c r="AN594" i="1"/>
  <c r="AL594" i="1"/>
  <c r="AJ594" i="1"/>
  <c r="AH738" i="1"/>
  <c r="AN738" i="1"/>
  <c r="AL738" i="1"/>
  <c r="AJ738" i="1"/>
  <c r="AK858" i="1"/>
  <c r="AM858" i="1"/>
  <c r="AI858" i="1"/>
  <c r="AG858" i="1"/>
  <c r="AL954" i="1"/>
  <c r="AH954" i="1"/>
  <c r="AN954" i="1"/>
  <c r="AJ954" i="1"/>
  <c r="AL1050" i="1"/>
  <c r="AH1050" i="1"/>
  <c r="AN1050" i="1"/>
  <c r="AJ1050" i="1"/>
  <c r="AK1146" i="1"/>
  <c r="AG1146" i="1"/>
  <c r="AM1146" i="1"/>
  <c r="AI1146" i="1"/>
  <c r="AG1242" i="1"/>
  <c r="AI1242" i="1"/>
  <c r="AM1242" i="1"/>
  <c r="AK1242" i="1"/>
  <c r="AR212" i="1"/>
  <c r="AP212" i="1"/>
  <c r="AV212" i="1"/>
  <c r="AT212" i="1"/>
  <c r="AR380" i="1"/>
  <c r="AP380" i="1"/>
  <c r="AV380" i="1"/>
  <c r="AT380" i="1"/>
  <c r="AT452" i="1"/>
  <c r="AP452" i="1"/>
  <c r="AV452" i="1"/>
  <c r="AR452" i="1"/>
  <c r="AV496" i="1"/>
  <c r="AR496" i="1"/>
  <c r="AT496" i="1"/>
  <c r="AO496" i="1"/>
  <c r="AS496" i="1"/>
  <c r="AQ496" i="1"/>
  <c r="AU496" i="1"/>
  <c r="AP496" i="1"/>
  <c r="AV568" i="1"/>
  <c r="AR568" i="1"/>
  <c r="AU568" i="1"/>
  <c r="AP568" i="1"/>
  <c r="AT568" i="1"/>
  <c r="AO568" i="1"/>
  <c r="AS568" i="1"/>
  <c r="AQ568" i="1"/>
  <c r="AI692" i="1"/>
  <c r="AK692" i="1"/>
  <c r="AG692" i="1"/>
  <c r="AM692" i="1"/>
  <c r="AH740" i="1"/>
  <c r="AJ740" i="1"/>
  <c r="AL740" i="1"/>
  <c r="AN740" i="1"/>
  <c r="AV828" i="1"/>
  <c r="AR828" i="1"/>
  <c r="AQ828" i="1"/>
  <c r="AU828" i="1"/>
  <c r="AP828" i="1"/>
  <c r="AT828" i="1"/>
  <c r="AO828" i="1"/>
  <c r="AS828" i="1"/>
  <c r="AV908" i="1"/>
  <c r="AT908" i="1"/>
  <c r="AR908" i="1"/>
  <c r="AP908" i="1"/>
  <c r="AV1040" i="1"/>
  <c r="AR1040" i="1"/>
  <c r="AT1040" i="1"/>
  <c r="AO1040" i="1"/>
  <c r="AS1040" i="1"/>
  <c r="AQ1040" i="1"/>
  <c r="AU1040" i="1"/>
  <c r="AP1040" i="1"/>
  <c r="AV1116" i="1"/>
  <c r="AR1116" i="1"/>
  <c r="AQ1116" i="1"/>
  <c r="AU1116" i="1"/>
  <c r="AP1116" i="1"/>
  <c r="AT1116" i="1"/>
  <c r="AO1116" i="1"/>
  <c r="AS1116" i="1"/>
  <c r="AT152" i="1"/>
  <c r="AP152" i="1"/>
  <c r="AS152" i="1"/>
  <c r="AO152" i="1"/>
  <c r="AV152" i="1"/>
  <c r="AR152" i="1"/>
  <c r="AU152" i="1"/>
  <c r="AQ152" i="1"/>
  <c r="AT157" i="1"/>
  <c r="AP157" i="1"/>
  <c r="AO157" i="1"/>
  <c r="AS157" i="1"/>
  <c r="AV157" i="1"/>
  <c r="AR157" i="1"/>
  <c r="AU157" i="1"/>
  <c r="AQ157" i="1"/>
  <c r="AR309" i="1"/>
  <c r="AP309" i="1"/>
  <c r="AV309" i="1"/>
  <c r="AT309" i="1"/>
  <c r="AR381" i="1"/>
  <c r="AP381" i="1"/>
  <c r="AV381" i="1"/>
  <c r="AT381" i="1"/>
  <c r="AU481" i="1"/>
  <c r="AO481" i="1"/>
  <c r="AS481" i="1"/>
  <c r="AQ481" i="1"/>
  <c r="AV661" i="1"/>
  <c r="AR661" i="1"/>
  <c r="AS661" i="1"/>
  <c r="AQ661" i="1"/>
  <c r="AU661" i="1"/>
  <c r="AP661" i="1"/>
  <c r="AT661" i="1"/>
  <c r="AO661" i="1"/>
  <c r="AV745" i="1"/>
  <c r="AT745" i="1"/>
  <c r="AR745" i="1"/>
  <c r="AP745" i="1"/>
  <c r="AV873" i="1"/>
  <c r="AR873" i="1"/>
  <c r="AQ873" i="1"/>
  <c r="AU873" i="1"/>
  <c r="AP873" i="1"/>
  <c r="AT873" i="1"/>
  <c r="AO873" i="1"/>
  <c r="AS873" i="1"/>
  <c r="AV973" i="1"/>
  <c r="AR973" i="1"/>
  <c r="AU973" i="1"/>
  <c r="AP973" i="1"/>
  <c r="AT973" i="1"/>
  <c r="AO973" i="1"/>
  <c r="AS973" i="1"/>
  <c r="AQ973" i="1"/>
  <c r="AV1073" i="1"/>
  <c r="AR1073" i="1"/>
  <c r="AU1073" i="1"/>
  <c r="AP1073" i="1"/>
  <c r="AT1073" i="1"/>
  <c r="AO1073" i="1"/>
  <c r="AS1073" i="1"/>
  <c r="AQ1073" i="1"/>
  <c r="AT156" i="1"/>
  <c r="AP156" i="1"/>
  <c r="AS156" i="1"/>
  <c r="AO156" i="1"/>
  <c r="AV156" i="1"/>
  <c r="AR156" i="1"/>
  <c r="AU156" i="1"/>
  <c r="AQ156" i="1"/>
  <c r="AT62" i="1"/>
  <c r="AP62" i="1"/>
  <c r="AS62" i="1"/>
  <c r="AO62" i="1"/>
  <c r="AV62" i="1"/>
  <c r="AR62" i="1"/>
  <c r="AU62" i="1"/>
  <c r="AQ62" i="1"/>
  <c r="AT150" i="1"/>
  <c r="AP150" i="1"/>
  <c r="AS150" i="1"/>
  <c r="AO150" i="1"/>
  <c r="AV150" i="1"/>
  <c r="AR150" i="1"/>
  <c r="AU150" i="1"/>
  <c r="AQ150" i="1"/>
  <c r="AT298" i="1"/>
  <c r="AP298" i="1"/>
  <c r="AO298" i="1"/>
  <c r="AS298" i="1"/>
  <c r="AV298" i="1"/>
  <c r="AR298" i="1"/>
  <c r="AQ298" i="1"/>
  <c r="AU298" i="1"/>
  <c r="AT394" i="1"/>
  <c r="AP394" i="1"/>
  <c r="AS394" i="1"/>
  <c r="AO394" i="1"/>
  <c r="AV394" i="1"/>
  <c r="AR394" i="1"/>
  <c r="AU394" i="1"/>
  <c r="AQ394" i="1"/>
  <c r="AP454" i="1"/>
  <c r="AR454" i="1"/>
  <c r="AU486" i="1"/>
  <c r="AQ486" i="1"/>
  <c r="AO486" i="1"/>
  <c r="AS486" i="1"/>
  <c r="AV538" i="1"/>
  <c r="AR538" i="1"/>
  <c r="AU538" i="1"/>
  <c r="AP538" i="1"/>
  <c r="AT538" i="1"/>
  <c r="AO538" i="1"/>
  <c r="AS538" i="1"/>
  <c r="AQ538" i="1"/>
  <c r="AV574" i="1"/>
  <c r="AR574" i="1"/>
  <c r="AP574" i="1"/>
  <c r="AT574" i="1"/>
  <c r="AG92" i="1"/>
  <c r="AM92" i="1"/>
  <c r="AI92" i="1"/>
  <c r="AK92" i="1"/>
  <c r="AH428" i="1"/>
  <c r="AJ428" i="1"/>
  <c r="AL428" i="1"/>
  <c r="AN428" i="1"/>
  <c r="AU628" i="1"/>
  <c r="AS628" i="1"/>
  <c r="AQ628" i="1"/>
  <c r="AO628" i="1"/>
  <c r="AV732" i="1"/>
  <c r="AR732" i="1"/>
  <c r="AU732" i="1"/>
  <c r="AP732" i="1"/>
  <c r="AT732" i="1"/>
  <c r="AO732" i="1"/>
  <c r="AS732" i="1"/>
  <c r="AQ732" i="1"/>
  <c r="AV860" i="1"/>
  <c r="AR860" i="1"/>
  <c r="AQ860" i="1"/>
  <c r="AU860" i="1"/>
  <c r="AP860" i="1"/>
  <c r="AT860" i="1"/>
  <c r="AO860" i="1"/>
  <c r="AS860" i="1"/>
  <c r="AV1048" i="1"/>
  <c r="AR1048" i="1"/>
  <c r="AQ1048" i="1"/>
  <c r="AU1048" i="1"/>
  <c r="AP1048" i="1"/>
  <c r="AT1048" i="1"/>
  <c r="AO1048" i="1"/>
  <c r="AS1048" i="1"/>
  <c r="AR241" i="1"/>
  <c r="AP241" i="1"/>
  <c r="AV241" i="1"/>
  <c r="AT241" i="1"/>
  <c r="AT445" i="1"/>
  <c r="AP445" i="1"/>
  <c r="AS445" i="1"/>
  <c r="AO445" i="1"/>
  <c r="AV445" i="1"/>
  <c r="AR445" i="1"/>
  <c r="AU445" i="1"/>
  <c r="AQ445" i="1"/>
  <c r="AV545" i="1"/>
  <c r="AR545" i="1"/>
  <c r="AU545" i="1"/>
  <c r="AP545" i="1"/>
  <c r="AO545" i="1"/>
  <c r="AT545" i="1"/>
  <c r="AS545" i="1"/>
  <c r="AQ545" i="1"/>
  <c r="AV617" i="1"/>
  <c r="AR617" i="1"/>
  <c r="AU617" i="1"/>
  <c r="AP617" i="1"/>
  <c r="AO617" i="1"/>
  <c r="AT617" i="1"/>
  <c r="AS617" i="1"/>
  <c r="AQ617" i="1"/>
  <c r="AV721" i="1"/>
  <c r="AR721" i="1"/>
  <c r="AP721" i="1"/>
  <c r="AT721" i="1"/>
  <c r="AV809" i="1"/>
  <c r="AR809" i="1"/>
  <c r="AS809" i="1"/>
  <c r="AQ809" i="1"/>
  <c r="AU809" i="1"/>
  <c r="AP809" i="1"/>
  <c r="AO809" i="1"/>
  <c r="AT809" i="1"/>
  <c r="AV881" i="1"/>
  <c r="AR881" i="1"/>
  <c r="AQ881" i="1"/>
  <c r="AU881" i="1"/>
  <c r="AP881" i="1"/>
  <c r="AT881" i="1"/>
  <c r="AO881" i="1"/>
  <c r="AS881" i="1"/>
  <c r="AM95" i="1"/>
  <c r="AI95" i="1"/>
  <c r="AG95" i="1"/>
  <c r="AK95" i="1"/>
  <c r="AT232" i="1"/>
  <c r="AP232" i="1"/>
  <c r="AS232" i="1"/>
  <c r="AO232" i="1"/>
  <c r="AV232" i="1"/>
  <c r="AR232" i="1"/>
  <c r="AQ232" i="1"/>
  <c r="AU232" i="1"/>
  <c r="AG284" i="1"/>
  <c r="AI284" i="1"/>
  <c r="AM284" i="1"/>
  <c r="AK284" i="1"/>
  <c r="AT200" i="1"/>
  <c r="AP200" i="1"/>
  <c r="AS200" i="1"/>
  <c r="AO200" i="1"/>
  <c r="AV200" i="1"/>
  <c r="AR200" i="1"/>
  <c r="AU200" i="1"/>
  <c r="AQ200" i="1"/>
  <c r="AT181" i="1"/>
  <c r="AP181" i="1"/>
  <c r="AO181" i="1"/>
  <c r="AS181" i="1"/>
  <c r="AV181" i="1"/>
  <c r="AR181" i="1"/>
  <c r="AU181" i="1"/>
  <c r="AQ181" i="1"/>
  <c r="AT225" i="1"/>
  <c r="AP225" i="1"/>
  <c r="AS225" i="1"/>
  <c r="AO225" i="1"/>
  <c r="AV225" i="1"/>
  <c r="AR225" i="1"/>
  <c r="AU225" i="1"/>
  <c r="AQ225" i="1"/>
  <c r="AT305" i="1"/>
  <c r="AP305" i="1"/>
  <c r="AS305" i="1"/>
  <c r="AO305" i="1"/>
  <c r="AV305" i="1"/>
  <c r="AR305" i="1"/>
  <c r="AQ305" i="1"/>
  <c r="AU305" i="1"/>
  <c r="AT128" i="1"/>
  <c r="AP128" i="1"/>
  <c r="AS128" i="1"/>
  <c r="AO128" i="1"/>
  <c r="AV128" i="1"/>
  <c r="AR128" i="1"/>
  <c r="AU128" i="1"/>
  <c r="AQ128" i="1"/>
  <c r="AR78" i="1"/>
  <c r="AP78" i="1"/>
  <c r="AV78" i="1"/>
  <c r="AT78" i="1"/>
  <c r="AT182" i="1"/>
  <c r="AP182" i="1"/>
  <c r="AO182" i="1"/>
  <c r="AS182" i="1"/>
  <c r="AV182" i="1"/>
  <c r="AR182" i="1"/>
  <c r="AU182" i="1"/>
  <c r="AQ182" i="1"/>
  <c r="AT230" i="1"/>
  <c r="AP230" i="1"/>
  <c r="AO230" i="1"/>
  <c r="AS230" i="1"/>
  <c r="AV230" i="1"/>
  <c r="AR230" i="1"/>
  <c r="AQ230" i="1"/>
  <c r="AU230" i="1"/>
  <c r="AT274" i="1"/>
  <c r="AP274" i="1"/>
  <c r="AS274" i="1"/>
  <c r="AO274" i="1"/>
  <c r="AV274" i="1"/>
  <c r="AR274" i="1"/>
  <c r="AU274" i="1"/>
  <c r="AQ274" i="1"/>
  <c r="AT350" i="1"/>
  <c r="AP350" i="1"/>
  <c r="AS350" i="1"/>
  <c r="AO350" i="1"/>
  <c r="AV350" i="1"/>
  <c r="AR350" i="1"/>
  <c r="AQ350" i="1"/>
  <c r="AU350" i="1"/>
  <c r="AR406" i="1"/>
  <c r="AP406" i="1"/>
  <c r="AV406" i="1"/>
  <c r="AT406" i="1"/>
  <c r="AN438" i="1"/>
  <c r="AL438" i="1"/>
  <c r="AH438" i="1"/>
  <c r="AJ438" i="1"/>
  <c r="AV562" i="1"/>
  <c r="AR562" i="1"/>
  <c r="AU562" i="1"/>
  <c r="AP562" i="1"/>
  <c r="AT562" i="1"/>
  <c r="AO562" i="1"/>
  <c r="AS562" i="1"/>
  <c r="AQ562" i="1"/>
  <c r="AU622" i="1"/>
  <c r="AS622" i="1"/>
  <c r="AQ622" i="1"/>
  <c r="AO622" i="1"/>
  <c r="AV682" i="1"/>
  <c r="AR682" i="1"/>
  <c r="AT682" i="1"/>
  <c r="AO682" i="1"/>
  <c r="AS682" i="1"/>
  <c r="AQ682" i="1"/>
  <c r="AU682" i="1"/>
  <c r="AP682" i="1"/>
  <c r="AV826" i="1"/>
  <c r="AR826" i="1"/>
  <c r="AQ826" i="1"/>
  <c r="AU826" i="1"/>
  <c r="AP826" i="1"/>
  <c r="AT826" i="1"/>
  <c r="AO826" i="1"/>
  <c r="AS826" i="1"/>
  <c r="AV878" i="1"/>
  <c r="AR878" i="1"/>
  <c r="AQ878" i="1"/>
  <c r="AU878" i="1"/>
  <c r="AP878" i="1"/>
  <c r="AT878" i="1"/>
  <c r="AO878" i="1"/>
  <c r="AS878" i="1"/>
  <c r="AL942" i="1"/>
  <c r="AH942" i="1"/>
  <c r="AN942" i="1"/>
  <c r="AJ942" i="1"/>
  <c r="AM1038" i="1"/>
  <c r="AK1038" i="1"/>
  <c r="AI1038" i="1"/>
  <c r="AG1038" i="1"/>
  <c r="AH1302" i="1"/>
  <c r="AL1302" i="1"/>
  <c r="AJ1302" i="1"/>
  <c r="AN1302" i="1"/>
  <c r="AR73" i="1"/>
  <c r="AP73" i="1"/>
  <c r="AV73" i="1"/>
  <c r="AT73" i="1"/>
  <c r="AL579" i="1"/>
  <c r="AN579" i="1"/>
  <c r="AH579" i="1"/>
  <c r="AJ579" i="1"/>
  <c r="AM699" i="1"/>
  <c r="AI699" i="1"/>
  <c r="AK699" i="1"/>
  <c r="AG699" i="1"/>
  <c r="AV783" i="1"/>
  <c r="AR783" i="1"/>
  <c r="AS783" i="1"/>
  <c r="AQ783" i="1"/>
  <c r="AU783" i="1"/>
  <c r="AP783" i="1"/>
  <c r="AT783" i="1"/>
  <c r="AO783" i="1"/>
  <c r="AI843" i="1"/>
  <c r="AK843" i="1"/>
  <c r="AM843" i="1"/>
  <c r="AG843" i="1"/>
  <c r="AV923" i="1"/>
  <c r="AR923" i="1"/>
  <c r="AS923" i="1"/>
  <c r="AQ923" i="1"/>
  <c r="AU923" i="1"/>
  <c r="AP923" i="1"/>
  <c r="AO923" i="1"/>
  <c r="AT923" i="1"/>
  <c r="AI987" i="1"/>
  <c r="AG987" i="1"/>
  <c r="AK987" i="1"/>
  <c r="AM987" i="1"/>
  <c r="AM103" i="1"/>
  <c r="AN103" i="1"/>
  <c r="AI103" i="1"/>
  <c r="AJ103" i="1"/>
  <c r="AL103" i="1"/>
  <c r="AH103" i="1"/>
  <c r="AG103" i="1"/>
  <c r="AK103" i="1"/>
  <c r="AT176" i="1"/>
  <c r="AP176" i="1"/>
  <c r="AS176" i="1"/>
  <c r="AO176" i="1"/>
  <c r="AV176" i="1"/>
  <c r="AR176" i="1"/>
  <c r="AU176" i="1"/>
  <c r="AQ176" i="1"/>
  <c r="AS284" i="1"/>
  <c r="AO284" i="1"/>
  <c r="AU284" i="1"/>
  <c r="AQ284" i="1"/>
  <c r="AR404" i="1"/>
  <c r="AP404" i="1"/>
  <c r="AV404" i="1"/>
  <c r="AT404" i="1"/>
  <c r="AU476" i="1"/>
  <c r="AS476" i="1"/>
  <c r="AQ476" i="1"/>
  <c r="AO476" i="1"/>
  <c r="AH548" i="1"/>
  <c r="AN548" i="1"/>
  <c r="AJ548" i="1"/>
  <c r="AL548" i="1"/>
  <c r="AO692" i="1"/>
  <c r="AS692" i="1"/>
  <c r="AQ692" i="1"/>
  <c r="AU692" i="1"/>
  <c r="AV836" i="1"/>
  <c r="AR836" i="1"/>
  <c r="AQ836" i="1"/>
  <c r="AU836" i="1"/>
  <c r="AP836" i="1"/>
  <c r="AT836" i="1"/>
  <c r="AO836" i="1"/>
  <c r="AS836" i="1"/>
  <c r="AQ1028" i="1"/>
  <c r="AU1028" i="1"/>
  <c r="AO1028" i="1"/>
  <c r="AS1028" i="1"/>
  <c r="AS1172" i="1"/>
  <c r="AQ1172" i="1"/>
  <c r="AO1172" i="1"/>
  <c r="AU1172" i="1"/>
  <c r="AS1292" i="1"/>
  <c r="AQ1292" i="1"/>
  <c r="AU1292" i="1"/>
  <c r="AO1292" i="1"/>
  <c r="AR213" i="1"/>
  <c r="AP213" i="1"/>
  <c r="AV213" i="1"/>
  <c r="AT213" i="1"/>
  <c r="AR433" i="1"/>
  <c r="AP433" i="1"/>
  <c r="AV433" i="1"/>
  <c r="AT433" i="1"/>
  <c r="AU477" i="1"/>
  <c r="AO477" i="1"/>
  <c r="AS477" i="1"/>
  <c r="AQ477" i="1"/>
  <c r="AL597" i="1"/>
  <c r="AN597" i="1"/>
  <c r="AH597" i="1"/>
  <c r="AJ597" i="1"/>
  <c r="AU1105" i="1"/>
  <c r="AO1105" i="1"/>
  <c r="AS1105" i="1"/>
  <c r="AQ1105" i="1"/>
  <c r="AS1221" i="1"/>
  <c r="AQ1221" i="1"/>
  <c r="AO1221" i="1"/>
  <c r="AU1221" i="1"/>
  <c r="AT146" i="1"/>
  <c r="AP146" i="1"/>
  <c r="AS146" i="1"/>
  <c r="AO146" i="1"/>
  <c r="AV146" i="1"/>
  <c r="AR146" i="1"/>
  <c r="AU146" i="1"/>
  <c r="AQ146" i="1"/>
  <c r="AL958" i="1"/>
  <c r="AN958" i="1"/>
  <c r="AH958" i="1"/>
  <c r="AJ958" i="1"/>
  <c r="AV891" i="1"/>
  <c r="AR891" i="1"/>
  <c r="AP891" i="1"/>
  <c r="AT891" i="1"/>
  <c r="AT147" i="1"/>
  <c r="AP147" i="1"/>
  <c r="AS147" i="1"/>
  <c r="AO147" i="1"/>
  <c r="AV147" i="1"/>
  <c r="AR147" i="1"/>
  <c r="AU147" i="1"/>
  <c r="AQ147" i="1"/>
  <c r="AT155" i="1"/>
  <c r="AP155" i="1"/>
  <c r="AO155" i="1"/>
  <c r="AS155" i="1"/>
  <c r="AV155" i="1"/>
  <c r="AR155" i="1"/>
  <c r="AU155" i="1"/>
  <c r="AQ155" i="1"/>
  <c r="AU479" i="1"/>
  <c r="AS479" i="1"/>
  <c r="AQ479" i="1"/>
  <c r="AO479" i="1"/>
  <c r="AV575" i="1"/>
  <c r="AV803" i="1"/>
  <c r="AR803" i="1"/>
  <c r="AS803" i="1"/>
  <c r="AQ803" i="1"/>
  <c r="AU803" i="1"/>
  <c r="AP803" i="1"/>
  <c r="AO803" i="1"/>
  <c r="AT803" i="1"/>
  <c r="AV1115" i="1"/>
  <c r="AR1115" i="1"/>
  <c r="AT1115" i="1"/>
  <c r="AO1115" i="1"/>
  <c r="AS1115" i="1"/>
  <c r="AQ1115" i="1"/>
  <c r="AU1115" i="1"/>
  <c r="AP1115" i="1"/>
  <c r="AL166" i="1"/>
  <c r="AN166" i="1"/>
  <c r="AJ166" i="1"/>
  <c r="AH166" i="1"/>
  <c r="AG1222" i="1"/>
  <c r="AI1222" i="1"/>
  <c r="AM1222" i="1"/>
  <c r="AK1222" i="1"/>
  <c r="AM1030" i="1"/>
  <c r="AK1030" i="1"/>
  <c r="AI1030" i="1"/>
  <c r="AG1030" i="1"/>
  <c r="AK838" i="1"/>
  <c r="AM838" i="1"/>
  <c r="AI838" i="1"/>
  <c r="AG838" i="1"/>
  <c r="AN574" i="1"/>
  <c r="AL574" i="1"/>
  <c r="AJ574" i="1"/>
  <c r="AH574" i="1"/>
  <c r="AN382" i="1"/>
  <c r="AL382" i="1"/>
  <c r="AH382" i="1"/>
  <c r="AJ382" i="1"/>
  <c r="AN430" i="1"/>
  <c r="AL430" i="1"/>
  <c r="AH430" i="1"/>
  <c r="AJ430" i="1"/>
  <c r="AT197" i="1"/>
  <c r="AP197" i="1"/>
  <c r="AO197" i="1"/>
  <c r="AS197" i="1"/>
  <c r="AV197" i="1"/>
  <c r="AR197" i="1"/>
  <c r="AU197" i="1"/>
  <c r="AQ197" i="1"/>
  <c r="AQ29" i="1"/>
  <c r="AU29" i="1"/>
  <c r="AO29" i="1"/>
  <c r="AS29" i="1"/>
  <c r="AT173" i="1"/>
  <c r="AP173" i="1"/>
  <c r="AS173" i="1"/>
  <c r="AO173" i="1"/>
  <c r="AV173" i="1"/>
  <c r="AR173" i="1"/>
  <c r="AQ173" i="1"/>
  <c r="AU173" i="1"/>
  <c r="AU677" i="1"/>
  <c r="AS677" i="1"/>
  <c r="AQ677" i="1"/>
  <c r="AO677" i="1"/>
  <c r="AU1157" i="1"/>
  <c r="AQ1157" i="1"/>
  <c r="AO1157" i="1"/>
  <c r="AS1157" i="1"/>
  <c r="AV581" i="1"/>
  <c r="AP581" i="1"/>
  <c r="AT581" i="1"/>
  <c r="AR581" i="1"/>
  <c r="AL933" i="1"/>
  <c r="AH933" i="1"/>
  <c r="AN933" i="1"/>
  <c r="AJ933" i="1"/>
  <c r="AV1089" i="1"/>
  <c r="AR1089" i="1"/>
  <c r="AS1089" i="1"/>
  <c r="AQ1089" i="1"/>
  <c r="AU1089" i="1"/>
  <c r="AP1089" i="1"/>
  <c r="AT1089" i="1"/>
  <c r="AO1089" i="1"/>
  <c r="AT170" i="1"/>
  <c r="AP170" i="1"/>
  <c r="AS170" i="1"/>
  <c r="AO170" i="1"/>
  <c r="AV170" i="1"/>
  <c r="AR170" i="1"/>
  <c r="AU170" i="1"/>
  <c r="AQ170" i="1"/>
  <c r="AK310" i="1"/>
  <c r="AI310" i="1"/>
  <c r="AG310" i="1"/>
  <c r="AM310" i="1"/>
  <c r="AV850" i="1"/>
  <c r="AR850" i="1"/>
  <c r="AQ850" i="1"/>
  <c r="AU850" i="1"/>
  <c r="AP850" i="1"/>
  <c r="AT850" i="1"/>
  <c r="AO850" i="1"/>
  <c r="AS850" i="1"/>
  <c r="AV942" i="1"/>
  <c r="AT942" i="1"/>
  <c r="AR942" i="1"/>
  <c r="AP942" i="1"/>
  <c r="AH1058" i="1"/>
  <c r="AN1058" i="1"/>
  <c r="AL1058" i="1"/>
  <c r="AJ1058" i="1"/>
  <c r="AU1110" i="1"/>
  <c r="AQ1110" i="1"/>
  <c r="AO1110" i="1"/>
  <c r="AS1110" i="1"/>
  <c r="AK1154" i="1"/>
  <c r="AG1154" i="1"/>
  <c r="AM1154" i="1"/>
  <c r="AI1154" i="1"/>
  <c r="AS1226" i="1"/>
  <c r="AQ1226" i="1"/>
  <c r="AO1226" i="1"/>
  <c r="AU1226" i="1"/>
  <c r="AT160" i="1"/>
  <c r="AP160" i="1"/>
  <c r="AO160" i="1"/>
  <c r="AS160" i="1"/>
  <c r="AV160" i="1"/>
  <c r="AR160" i="1"/>
  <c r="AU160" i="1"/>
  <c r="AQ160" i="1"/>
  <c r="AH69" i="1"/>
  <c r="AL69" i="1"/>
  <c r="AN69" i="1"/>
  <c r="AJ69" i="1"/>
  <c r="AT35" i="1"/>
  <c r="AP35" i="1"/>
  <c r="AV35" i="1"/>
  <c r="AR35" i="1"/>
  <c r="AO35" i="1"/>
  <c r="AU35" i="1"/>
  <c r="AS35" i="1"/>
  <c r="AQ35" i="1"/>
  <c r="AR71" i="1"/>
  <c r="AP71" i="1"/>
  <c r="AV71" i="1"/>
  <c r="AT71" i="1"/>
  <c r="AT103" i="1"/>
  <c r="AP103" i="1"/>
  <c r="AS103" i="1"/>
  <c r="AO103" i="1"/>
  <c r="AV103" i="1"/>
  <c r="AR103" i="1"/>
  <c r="AU103" i="1"/>
  <c r="AQ103" i="1"/>
  <c r="AR211" i="1"/>
  <c r="AP211" i="1"/>
  <c r="AV211" i="1"/>
  <c r="AT211" i="1"/>
  <c r="AT227" i="1"/>
  <c r="AP227" i="1"/>
  <c r="AS227" i="1"/>
  <c r="AO227" i="1"/>
  <c r="AV227" i="1"/>
  <c r="AR227" i="1"/>
  <c r="AU227" i="1"/>
  <c r="AQ227" i="1"/>
  <c r="AT443" i="1"/>
  <c r="AP443" i="1"/>
  <c r="AS443" i="1"/>
  <c r="AO443" i="1"/>
  <c r="AV443" i="1"/>
  <c r="AR443" i="1"/>
  <c r="AU443" i="1"/>
  <c r="AQ443" i="1"/>
  <c r="AV707" i="1"/>
  <c r="AR707" i="1"/>
  <c r="AQ707" i="1"/>
  <c r="AU707" i="1"/>
  <c r="AP707" i="1"/>
  <c r="AT707" i="1"/>
  <c r="AO707" i="1"/>
  <c r="AS707" i="1"/>
  <c r="AV927" i="1"/>
  <c r="AR927" i="1"/>
  <c r="AS927" i="1"/>
  <c r="AQ927" i="1"/>
  <c r="AU927" i="1"/>
  <c r="AP927" i="1"/>
  <c r="AT927" i="1"/>
  <c r="AO927" i="1"/>
  <c r="AK1274" i="1"/>
  <c r="AI1274" i="1"/>
  <c r="AM1274" i="1"/>
  <c r="AG1274" i="1"/>
  <c r="AM1034" i="1"/>
  <c r="AK1034" i="1"/>
  <c r="AI1034" i="1"/>
  <c r="AG1034" i="1"/>
  <c r="AJ914" i="1"/>
  <c r="AN914" i="1"/>
  <c r="AH914" i="1"/>
  <c r="AL914" i="1"/>
  <c r="AH722" i="1"/>
  <c r="AN722" i="1"/>
  <c r="AL722" i="1"/>
  <c r="AJ722" i="1"/>
  <c r="AK482" i="1"/>
  <c r="AM482" i="1"/>
  <c r="AG482" i="1"/>
  <c r="AI482" i="1"/>
  <c r="AL242" i="1"/>
  <c r="AH242" i="1"/>
  <c r="AJ242" i="1"/>
  <c r="AN242" i="1"/>
  <c r="AK530" i="1"/>
  <c r="AG530" i="1"/>
  <c r="AM530" i="1"/>
  <c r="AI530" i="1"/>
  <c r="AG26" i="1"/>
  <c r="AM26" i="1"/>
  <c r="AK26" i="1"/>
  <c r="AI26" i="1"/>
  <c r="AE893" i="1"/>
  <c r="AJ1101" i="1"/>
  <c r="AH1101" i="1"/>
  <c r="AL1101" i="1"/>
  <c r="AN1101" i="1"/>
  <c r="AE1301" i="1"/>
  <c r="AL238" i="1"/>
  <c r="AN238" i="1"/>
  <c r="AH238" i="1"/>
  <c r="AJ238" i="1"/>
  <c r="AH434" i="1"/>
  <c r="AJ434" i="1"/>
  <c r="AN434" i="1"/>
  <c r="AL434" i="1"/>
  <c r="AM674" i="1"/>
  <c r="AG674" i="1"/>
  <c r="AI674" i="1"/>
  <c r="AK674" i="1"/>
  <c r="AH746" i="1"/>
  <c r="AN746" i="1"/>
  <c r="AL746" i="1"/>
  <c r="AJ746" i="1"/>
  <c r="AV938" i="1"/>
  <c r="AT938" i="1"/>
  <c r="AR938" i="1"/>
  <c r="AP938" i="1"/>
  <c r="AU1102" i="1"/>
  <c r="AQ1102" i="1"/>
  <c r="AO1102" i="1"/>
  <c r="AS1102" i="1"/>
  <c r="AG1178" i="1"/>
  <c r="AI1178" i="1"/>
  <c r="AM1178" i="1"/>
  <c r="AK1178" i="1"/>
  <c r="AK1250" i="1"/>
  <c r="AG1250" i="1"/>
  <c r="AI1250" i="1"/>
  <c r="AM1250" i="1"/>
  <c r="AU1279" i="1"/>
  <c r="AQ1279" i="1"/>
  <c r="AT1279" i="1"/>
  <c r="AP1279" i="1"/>
  <c r="AS1279" i="1"/>
  <c r="AO1279" i="1"/>
  <c r="AR1279" i="1"/>
  <c r="AV1279" i="1"/>
  <c r="AT15" i="1"/>
  <c r="AP15" i="1"/>
  <c r="AV15" i="1"/>
  <c r="AR15" i="1"/>
  <c r="AO15" i="1"/>
  <c r="AU15" i="1"/>
  <c r="AS15" i="1"/>
  <c r="AQ15" i="1"/>
  <c r="AT139" i="1"/>
  <c r="AP139" i="1"/>
  <c r="AS139" i="1"/>
  <c r="AO139" i="1"/>
  <c r="AV139" i="1"/>
  <c r="AR139" i="1"/>
  <c r="AU139" i="1"/>
  <c r="AQ139" i="1"/>
  <c r="AT251" i="1"/>
  <c r="AP251" i="1"/>
  <c r="AS251" i="1"/>
  <c r="AO251" i="1"/>
  <c r="AV251" i="1"/>
  <c r="AR251" i="1"/>
  <c r="AU251" i="1"/>
  <c r="AQ251" i="1"/>
  <c r="AR427" i="1"/>
  <c r="AP427" i="1"/>
  <c r="AV427" i="1"/>
  <c r="AT427" i="1"/>
  <c r="AQ499" i="1"/>
  <c r="AU499" i="1"/>
  <c r="AO499" i="1"/>
  <c r="AS499" i="1"/>
  <c r="AK861" i="1"/>
  <c r="AM861" i="1"/>
  <c r="AG861" i="1"/>
  <c r="AI861" i="1"/>
  <c r="AV506" i="1"/>
  <c r="AR506" i="1"/>
  <c r="AQ506" i="1"/>
  <c r="AU506" i="1"/>
  <c r="AP506" i="1"/>
  <c r="AT506" i="1"/>
  <c r="AO506" i="1"/>
  <c r="AS506" i="1"/>
  <c r="AQ98" i="1"/>
  <c r="AO98" i="1"/>
  <c r="AU98" i="1"/>
  <c r="AS98" i="1"/>
  <c r="AU482" i="1"/>
  <c r="AQ482" i="1"/>
  <c r="AO482" i="1"/>
  <c r="AS482" i="1"/>
  <c r="AL141" i="1"/>
  <c r="AJ141" i="1"/>
  <c r="AH141" i="1"/>
  <c r="AN141" i="1"/>
  <c r="AE1228" i="1"/>
  <c r="AE1060" i="1"/>
  <c r="AE892" i="1"/>
  <c r="AE724" i="1"/>
  <c r="AQ508" i="1"/>
  <c r="AU508" i="1"/>
  <c r="AO508" i="1"/>
  <c r="AS508" i="1"/>
  <c r="AE340" i="1"/>
  <c r="AE268" i="1"/>
  <c r="AE556" i="1"/>
  <c r="AE244" i="1"/>
  <c r="AE916" i="1"/>
  <c r="AL218" i="1"/>
  <c r="AH218" i="1"/>
  <c r="AJ218" i="1"/>
  <c r="AN218" i="1"/>
  <c r="AG890" i="1"/>
  <c r="AI890" i="1"/>
  <c r="AK890" i="1"/>
  <c r="AM890" i="1"/>
  <c r="AN189" i="1"/>
  <c r="AL189" i="1"/>
  <c r="AJ189" i="1"/>
  <c r="AH189" i="1"/>
  <c r="AN213" i="1"/>
  <c r="AL213" i="1"/>
  <c r="AJ213" i="1"/>
  <c r="AH213" i="1"/>
  <c r="AM981" i="1"/>
  <c r="AK981" i="1"/>
  <c r="AI981" i="1"/>
  <c r="AG981" i="1"/>
  <c r="AN765" i="1"/>
  <c r="AJ765" i="1"/>
  <c r="AL765" i="1"/>
  <c r="AH765" i="1"/>
  <c r="AN453" i="1"/>
  <c r="AJ453" i="1"/>
  <c r="AL453" i="1"/>
  <c r="AH453" i="1"/>
  <c r="AG1245" i="1"/>
  <c r="AI1245" i="1"/>
  <c r="AK1245" i="1"/>
  <c r="AM1245" i="1"/>
  <c r="AK837" i="1"/>
  <c r="AG837" i="1"/>
  <c r="AM837" i="1"/>
  <c r="AI837" i="1"/>
  <c r="AK501" i="1"/>
  <c r="AI501" i="1"/>
  <c r="AM501" i="1"/>
  <c r="AG501" i="1"/>
  <c r="AN165" i="1"/>
  <c r="AL165" i="1"/>
  <c r="AJ165" i="1"/>
  <c r="AH165" i="1"/>
  <c r="AV907" i="1"/>
  <c r="AT907" i="1"/>
  <c r="AR907" i="1"/>
  <c r="AP907" i="1"/>
  <c r="AU667" i="1"/>
  <c r="AO667" i="1"/>
  <c r="AS667" i="1"/>
  <c r="AQ667" i="1"/>
  <c r="AL262" i="1"/>
  <c r="AN262" i="1"/>
  <c r="AH262" i="1"/>
  <c r="AJ262" i="1"/>
  <c r="AS1248" i="1"/>
  <c r="AQ1248" i="1"/>
  <c r="AO1248" i="1"/>
  <c r="AU1248" i="1"/>
  <c r="AE1128" i="1"/>
  <c r="AE960" i="1"/>
  <c r="AQ840" i="1"/>
  <c r="AU840" i="1"/>
  <c r="AO840" i="1"/>
  <c r="AS840" i="1"/>
  <c r="AE600" i="1"/>
  <c r="AE432" i="1"/>
  <c r="AE192" i="1"/>
  <c r="AE216" i="1"/>
  <c r="AQ1032" i="1"/>
  <c r="AU1032" i="1"/>
  <c r="AO1032" i="1"/>
  <c r="AS1032" i="1"/>
  <c r="AE384" i="1"/>
  <c r="AQ96" i="1"/>
  <c r="AO96" i="1"/>
  <c r="AU96" i="1"/>
  <c r="AS96" i="1"/>
  <c r="AO696" i="1"/>
  <c r="AS696" i="1"/>
  <c r="AQ696" i="1"/>
  <c r="AU696" i="1"/>
  <c r="AO690" i="1"/>
  <c r="AS690" i="1"/>
  <c r="AQ690" i="1"/>
  <c r="AU690" i="1"/>
  <c r="AL186" i="1"/>
  <c r="AN186" i="1"/>
  <c r="AJ186" i="1"/>
  <c r="AH186" i="1"/>
  <c r="AQ18" i="1"/>
  <c r="AU18" i="1"/>
  <c r="AO18" i="1"/>
  <c r="AS18" i="1"/>
  <c r="AS114" i="1"/>
  <c r="AO114" i="1"/>
  <c r="AU114" i="1"/>
  <c r="AQ114" i="1"/>
  <c r="AO498" i="1"/>
  <c r="AS498" i="1"/>
  <c r="AQ498" i="1"/>
  <c r="AU498" i="1"/>
  <c r="AU1146" i="1"/>
  <c r="AS1146" i="1"/>
  <c r="AQ1146" i="1"/>
  <c r="AO1146" i="1"/>
  <c r="AS1242" i="1"/>
  <c r="AQ1242" i="1"/>
  <c r="AO1242" i="1"/>
  <c r="AU1242" i="1"/>
  <c r="AM42" i="1"/>
  <c r="AG42" i="1"/>
  <c r="AK42" i="1"/>
  <c r="AI42" i="1"/>
  <c r="AL138" i="1"/>
  <c r="AN138" i="1"/>
  <c r="AJ138" i="1"/>
  <c r="AH138" i="1"/>
  <c r="AL234" i="1"/>
  <c r="AH234" i="1"/>
  <c r="AJ234" i="1"/>
  <c r="AN234" i="1"/>
  <c r="AN330" i="1"/>
  <c r="AJ330" i="1"/>
  <c r="AL330" i="1"/>
  <c r="AH330" i="1"/>
  <c r="AH426" i="1"/>
  <c r="AJ426" i="1"/>
  <c r="AN426" i="1"/>
  <c r="AL426" i="1"/>
  <c r="AK522" i="1"/>
  <c r="AG522" i="1"/>
  <c r="AM522" i="1"/>
  <c r="AI522" i="1"/>
  <c r="AM666" i="1"/>
  <c r="AG666" i="1"/>
  <c r="AI666" i="1"/>
  <c r="AK666" i="1"/>
  <c r="AH762" i="1"/>
  <c r="AJ762" i="1"/>
  <c r="AN762" i="1"/>
  <c r="AL762" i="1"/>
  <c r="AG882" i="1"/>
  <c r="AI882" i="1"/>
  <c r="AK882" i="1"/>
  <c r="AM882" i="1"/>
  <c r="AM978" i="1"/>
  <c r="AK978" i="1"/>
  <c r="AI978" i="1"/>
  <c r="AG978" i="1"/>
  <c r="AM1074" i="1"/>
  <c r="AI1074" i="1"/>
  <c r="AK1074" i="1"/>
  <c r="AG1074" i="1"/>
  <c r="AK1170" i="1"/>
  <c r="AM1170" i="1"/>
  <c r="AG1170" i="1"/>
  <c r="AI1170" i="1"/>
  <c r="AK1266" i="1"/>
  <c r="AI1266" i="1"/>
  <c r="AM1266" i="1"/>
  <c r="AG1266" i="1"/>
  <c r="AT464" i="1"/>
  <c r="AP464" i="1"/>
  <c r="AS464" i="1"/>
  <c r="AO464" i="1"/>
  <c r="AV464" i="1"/>
  <c r="AR464" i="1"/>
  <c r="AQ464" i="1"/>
  <c r="AU464" i="1"/>
  <c r="AH596" i="1"/>
  <c r="AJ596" i="1"/>
  <c r="AL596" i="1"/>
  <c r="AN596" i="1"/>
  <c r="AV712" i="1"/>
  <c r="AR712" i="1"/>
  <c r="AQ712" i="1"/>
  <c r="AU712" i="1"/>
  <c r="AP712" i="1"/>
  <c r="AT712" i="1"/>
  <c r="AO712" i="1"/>
  <c r="AS712" i="1"/>
  <c r="AV832" i="1"/>
  <c r="AR832" i="1"/>
  <c r="AQ832" i="1"/>
  <c r="AU832" i="1"/>
  <c r="AP832" i="1"/>
  <c r="AT832" i="1"/>
  <c r="AO832" i="1"/>
  <c r="AS832" i="1"/>
  <c r="AV924" i="1"/>
  <c r="AR924" i="1"/>
  <c r="AU924" i="1"/>
  <c r="AP924" i="1"/>
  <c r="AT924" i="1"/>
  <c r="AO924" i="1"/>
  <c r="AS924" i="1"/>
  <c r="AQ924" i="1"/>
  <c r="AV1016" i="1"/>
  <c r="AR1016" i="1"/>
  <c r="AQ1016" i="1"/>
  <c r="AU1016" i="1"/>
  <c r="AP1016" i="1"/>
  <c r="AT1016" i="1"/>
  <c r="AO1016" i="1"/>
  <c r="AS1016" i="1"/>
  <c r="AV1124" i="1"/>
  <c r="AR1124" i="1"/>
  <c r="AQ1124" i="1"/>
  <c r="AU1124" i="1"/>
  <c r="AP1124" i="1"/>
  <c r="AT1124" i="1"/>
  <c r="AO1124" i="1"/>
  <c r="AS1124" i="1"/>
  <c r="AU1212" i="1"/>
  <c r="AQ1212" i="1"/>
  <c r="AT1212" i="1"/>
  <c r="AP1212" i="1"/>
  <c r="AO1212" i="1"/>
  <c r="AR1212" i="1"/>
  <c r="AS1212" i="1"/>
  <c r="AV1212" i="1"/>
  <c r="AT32" i="1"/>
  <c r="AP32" i="1"/>
  <c r="AV32" i="1"/>
  <c r="AR32" i="1"/>
  <c r="AQ32" i="1"/>
  <c r="AO32" i="1"/>
  <c r="AU32" i="1"/>
  <c r="AS32" i="1"/>
  <c r="AT57" i="1"/>
  <c r="AP57" i="1"/>
  <c r="AV57" i="1"/>
  <c r="AR57" i="1"/>
  <c r="AU57" i="1"/>
  <c r="AS57" i="1"/>
  <c r="AO57" i="1"/>
  <c r="AQ57" i="1"/>
  <c r="AT161" i="1"/>
  <c r="AP161" i="1"/>
  <c r="AO161" i="1"/>
  <c r="AS161" i="1"/>
  <c r="AV161" i="1"/>
  <c r="AR161" i="1"/>
  <c r="AU161" i="1"/>
  <c r="AQ161" i="1"/>
  <c r="AT273" i="1"/>
  <c r="AP273" i="1"/>
  <c r="AS273" i="1"/>
  <c r="AO273" i="1"/>
  <c r="AV273" i="1"/>
  <c r="AR273" i="1"/>
  <c r="AU273" i="1"/>
  <c r="AQ273" i="1"/>
  <c r="AT321" i="1"/>
  <c r="AP321" i="1"/>
  <c r="AS321" i="1"/>
  <c r="AO321" i="1"/>
  <c r="AV321" i="1"/>
  <c r="AR321" i="1"/>
  <c r="AU321" i="1"/>
  <c r="AQ321" i="1"/>
  <c r="AR385" i="1"/>
  <c r="AP385" i="1"/>
  <c r="AV385" i="1"/>
  <c r="AT385" i="1"/>
  <c r="AV497" i="1"/>
  <c r="AR497" i="1"/>
  <c r="AQ497" i="1"/>
  <c r="AP497" i="1"/>
  <c r="AU497" i="1"/>
  <c r="AT497" i="1"/>
  <c r="AO497" i="1"/>
  <c r="AS497" i="1"/>
  <c r="AV613" i="1"/>
  <c r="AR613" i="1"/>
  <c r="AS613" i="1"/>
  <c r="AQ613" i="1"/>
  <c r="AU613" i="1"/>
  <c r="AP613" i="1"/>
  <c r="AO613" i="1"/>
  <c r="AT613" i="1"/>
  <c r="AV717" i="1"/>
  <c r="AR717" i="1"/>
  <c r="AP717" i="1"/>
  <c r="AT717" i="1"/>
  <c r="AV761" i="1"/>
  <c r="AR761" i="1"/>
  <c r="AT761" i="1"/>
  <c r="AO761" i="1"/>
  <c r="AS761" i="1"/>
  <c r="AQ761" i="1"/>
  <c r="AU761" i="1"/>
  <c r="AP761" i="1"/>
  <c r="AV933" i="1"/>
  <c r="AR933" i="1"/>
  <c r="AP933" i="1"/>
  <c r="AT933" i="1"/>
  <c r="AV1041" i="1"/>
  <c r="AR1041" i="1"/>
  <c r="AQ1041" i="1"/>
  <c r="AU1041" i="1"/>
  <c r="AP1041" i="1"/>
  <c r="AT1041" i="1"/>
  <c r="AO1041" i="1"/>
  <c r="AS1041" i="1"/>
  <c r="AV1125" i="1"/>
  <c r="AR1125" i="1"/>
  <c r="AT1125" i="1"/>
  <c r="AO1125" i="1"/>
  <c r="AS1125" i="1"/>
  <c r="AQ1125" i="1"/>
  <c r="AU1125" i="1"/>
  <c r="AP1125" i="1"/>
  <c r="AT37" i="1"/>
  <c r="AP37" i="1"/>
  <c r="AV37" i="1"/>
  <c r="AR37" i="1"/>
  <c r="AO37" i="1"/>
  <c r="AS37" i="1"/>
  <c r="AQ37" i="1"/>
  <c r="AU37" i="1"/>
  <c r="AT82" i="1"/>
  <c r="AP82" i="1"/>
  <c r="AS82" i="1"/>
  <c r="AO82" i="1"/>
  <c r="AV82" i="1"/>
  <c r="AR82" i="1"/>
  <c r="AQ82" i="1"/>
  <c r="AU82" i="1"/>
  <c r="AT174" i="1"/>
  <c r="AP174" i="1"/>
  <c r="AS174" i="1"/>
  <c r="AO174" i="1"/>
  <c r="AV174" i="1"/>
  <c r="AR174" i="1"/>
  <c r="AU174" i="1"/>
  <c r="AQ174" i="1"/>
  <c r="AT302" i="1"/>
  <c r="AP302" i="1"/>
  <c r="AS302" i="1"/>
  <c r="AO302" i="1"/>
  <c r="AV302" i="1"/>
  <c r="AR302" i="1"/>
  <c r="AQ302" i="1"/>
  <c r="AU302" i="1"/>
  <c r="AT370" i="1"/>
  <c r="AP370" i="1"/>
  <c r="AS370" i="1"/>
  <c r="AO370" i="1"/>
  <c r="AV370" i="1"/>
  <c r="AR370" i="1"/>
  <c r="AU370" i="1"/>
  <c r="AQ370" i="1"/>
  <c r="AT398" i="1"/>
  <c r="AP398" i="1"/>
  <c r="AS398" i="1"/>
  <c r="AO398" i="1"/>
  <c r="AV398" i="1"/>
  <c r="AR398" i="1"/>
  <c r="AQ398" i="1"/>
  <c r="AU398" i="1"/>
  <c r="AV466" i="1"/>
  <c r="AR466" i="1"/>
  <c r="AU466" i="1"/>
  <c r="AP466" i="1"/>
  <c r="AT466" i="1"/>
  <c r="AO466" i="1"/>
  <c r="AS466" i="1"/>
  <c r="AQ466" i="1"/>
  <c r="AV490" i="1"/>
  <c r="AR490" i="1"/>
  <c r="AQ490" i="1"/>
  <c r="AU490" i="1"/>
  <c r="AP490" i="1"/>
  <c r="AT490" i="1"/>
  <c r="AO490" i="1"/>
  <c r="AS490" i="1"/>
  <c r="AV550" i="1"/>
  <c r="AR550" i="1"/>
  <c r="AP550" i="1"/>
  <c r="AT550" i="1"/>
  <c r="AV582" i="1"/>
  <c r="AR582" i="1"/>
  <c r="AP582" i="1"/>
  <c r="AT582" i="1"/>
  <c r="AH140" i="1"/>
  <c r="AJ140" i="1"/>
  <c r="AL140" i="1"/>
  <c r="AN140" i="1"/>
  <c r="AT276" i="1"/>
  <c r="AP276" i="1"/>
  <c r="AO276" i="1"/>
  <c r="AS276" i="1"/>
  <c r="AV276" i="1"/>
  <c r="AR276" i="1"/>
  <c r="AU276" i="1"/>
  <c r="AQ276" i="1"/>
  <c r="AV512" i="1"/>
  <c r="AR512" i="1"/>
  <c r="AT512" i="1"/>
  <c r="AO512" i="1"/>
  <c r="AS512" i="1"/>
  <c r="AQ512" i="1"/>
  <c r="AU512" i="1"/>
  <c r="AP512" i="1"/>
  <c r="AV584" i="1"/>
  <c r="AR584" i="1"/>
  <c r="AT584" i="1"/>
  <c r="AO584" i="1"/>
  <c r="AS584" i="1"/>
  <c r="AQ584" i="1"/>
  <c r="AU584" i="1"/>
  <c r="AP584" i="1"/>
  <c r="AU644" i="1"/>
  <c r="AO644" i="1"/>
  <c r="AS644" i="1"/>
  <c r="AQ644" i="1"/>
  <c r="AV704" i="1"/>
  <c r="AR704" i="1"/>
  <c r="AT704" i="1"/>
  <c r="AO704" i="1"/>
  <c r="AS704" i="1"/>
  <c r="AQ704" i="1"/>
  <c r="AU704" i="1"/>
  <c r="AP704" i="1"/>
  <c r="AV760" i="1"/>
  <c r="AR760" i="1"/>
  <c r="AQ760" i="1"/>
  <c r="AU760" i="1"/>
  <c r="AP760" i="1"/>
  <c r="AT760" i="1"/>
  <c r="AO760" i="1"/>
  <c r="AS760" i="1"/>
  <c r="AV948" i="1"/>
  <c r="AR948" i="1"/>
  <c r="AQ948" i="1"/>
  <c r="AU948" i="1"/>
  <c r="AP948" i="1"/>
  <c r="AT948" i="1"/>
  <c r="AO948" i="1"/>
  <c r="AS948" i="1"/>
  <c r="AU1232" i="1"/>
  <c r="AQ1232" i="1"/>
  <c r="AT1232" i="1"/>
  <c r="AP1232" i="1"/>
  <c r="AS1232" i="1"/>
  <c r="AV1232" i="1"/>
  <c r="AO1232" i="1"/>
  <c r="AR1232" i="1"/>
  <c r="AR313" i="1"/>
  <c r="AP313" i="1"/>
  <c r="AV313" i="1"/>
  <c r="AT313" i="1"/>
  <c r="AV489" i="1"/>
  <c r="AR489" i="1"/>
  <c r="AT489" i="1"/>
  <c r="AO489" i="1"/>
  <c r="AS489" i="1"/>
  <c r="AQ489" i="1"/>
  <c r="AU489" i="1"/>
  <c r="AP489" i="1"/>
  <c r="AV573" i="1"/>
  <c r="AP573" i="1"/>
  <c r="AT573" i="1"/>
  <c r="AR573" i="1"/>
  <c r="AV633" i="1"/>
  <c r="AR633" i="1"/>
  <c r="AT633" i="1"/>
  <c r="AO633" i="1"/>
  <c r="AS633" i="1"/>
  <c r="AQ633" i="1"/>
  <c r="AU633" i="1"/>
  <c r="AP633" i="1"/>
  <c r="AV737" i="1"/>
  <c r="AR737" i="1"/>
  <c r="AU737" i="1"/>
  <c r="AP737" i="1"/>
  <c r="AT737" i="1"/>
  <c r="AO737" i="1"/>
  <c r="AS737" i="1"/>
  <c r="AQ737" i="1"/>
  <c r="AV837" i="1"/>
  <c r="AR837" i="1"/>
  <c r="AT837" i="1"/>
  <c r="AO837" i="1"/>
  <c r="AS837" i="1"/>
  <c r="AQ837" i="1"/>
  <c r="AP837" i="1"/>
  <c r="AU837" i="1"/>
  <c r="AV937" i="1"/>
  <c r="AT937" i="1"/>
  <c r="AR937" i="1"/>
  <c r="AP937" i="1"/>
  <c r="AL195" i="1"/>
  <c r="AN195" i="1"/>
  <c r="AJ195" i="1"/>
  <c r="AH195" i="1"/>
  <c r="AT296" i="1"/>
  <c r="AP296" i="1"/>
  <c r="AS296" i="1"/>
  <c r="AO296" i="1"/>
  <c r="AV296" i="1"/>
  <c r="AR296" i="1"/>
  <c r="AU296" i="1"/>
  <c r="AQ296" i="1"/>
  <c r="AT33" i="1"/>
  <c r="AP33" i="1"/>
  <c r="AV33" i="1"/>
  <c r="AR33" i="1"/>
  <c r="AO33" i="1"/>
  <c r="AS33" i="1"/>
  <c r="AQ33" i="1"/>
  <c r="AU33" i="1"/>
  <c r="AT185" i="1"/>
  <c r="AP185" i="1"/>
  <c r="AS185" i="1"/>
  <c r="AO185" i="1"/>
  <c r="AV185" i="1"/>
  <c r="AR185" i="1"/>
  <c r="AU185" i="1"/>
  <c r="AQ185" i="1"/>
  <c r="AR237" i="1"/>
  <c r="AP237" i="1"/>
  <c r="AV237" i="1"/>
  <c r="AT237" i="1"/>
  <c r="AT345" i="1"/>
  <c r="AP345" i="1"/>
  <c r="AS345" i="1"/>
  <c r="AO345" i="1"/>
  <c r="AV345" i="1"/>
  <c r="AR345" i="1"/>
  <c r="AU345" i="1"/>
  <c r="AQ345" i="1"/>
  <c r="AT106" i="1"/>
  <c r="AP106" i="1"/>
  <c r="AO106" i="1"/>
  <c r="AS106" i="1"/>
  <c r="AV106" i="1"/>
  <c r="AR106" i="1"/>
  <c r="AQ106" i="1"/>
  <c r="AU106" i="1"/>
  <c r="AT154" i="1"/>
  <c r="AP154" i="1"/>
  <c r="AS154" i="1"/>
  <c r="AO154" i="1"/>
  <c r="AV154" i="1"/>
  <c r="AR154" i="1"/>
  <c r="AU154" i="1"/>
  <c r="AQ154" i="1"/>
  <c r="AT278" i="1"/>
  <c r="AP278" i="1"/>
  <c r="AS278" i="1"/>
  <c r="AO278" i="1"/>
  <c r="AV278" i="1"/>
  <c r="AR278" i="1"/>
  <c r="AU278" i="1"/>
  <c r="AQ278" i="1"/>
  <c r="AT322" i="1"/>
  <c r="AP322" i="1"/>
  <c r="AS322" i="1"/>
  <c r="AO322" i="1"/>
  <c r="AV322" i="1"/>
  <c r="AR322" i="1"/>
  <c r="AU322" i="1"/>
  <c r="AQ322" i="1"/>
  <c r="AT462" i="1"/>
  <c r="AP462" i="1"/>
  <c r="AV462" i="1"/>
  <c r="AR462" i="1"/>
  <c r="AN582" i="1"/>
  <c r="AL582" i="1"/>
  <c r="AJ582" i="1"/>
  <c r="AH582" i="1"/>
  <c r="AV638" i="1"/>
  <c r="AR638" i="1"/>
  <c r="AT638" i="1"/>
  <c r="AO638" i="1"/>
  <c r="AS638" i="1"/>
  <c r="AQ638" i="1"/>
  <c r="AU638" i="1"/>
  <c r="AP638" i="1"/>
  <c r="AK702" i="1"/>
  <c r="AM702" i="1"/>
  <c r="AI702" i="1"/>
  <c r="AG702" i="1"/>
  <c r="AV782" i="1"/>
  <c r="AR782" i="1"/>
  <c r="AU782" i="1"/>
  <c r="AP782" i="1"/>
  <c r="AT782" i="1"/>
  <c r="AO782" i="1"/>
  <c r="AS782" i="1"/>
  <c r="AQ782" i="1"/>
  <c r="AK846" i="1"/>
  <c r="AM846" i="1"/>
  <c r="AI846" i="1"/>
  <c r="AG846" i="1"/>
  <c r="AV998" i="1"/>
  <c r="AR998" i="1"/>
  <c r="AQ998" i="1"/>
  <c r="AU998" i="1"/>
  <c r="AP998" i="1"/>
  <c r="AT998" i="1"/>
  <c r="AO998" i="1"/>
  <c r="AS998" i="1"/>
  <c r="AU1054" i="1"/>
  <c r="AS1054" i="1"/>
  <c r="AQ1054" i="1"/>
  <c r="AO1054" i="1"/>
  <c r="AM1086" i="1"/>
  <c r="AI1086" i="1"/>
  <c r="AK1086" i="1"/>
  <c r="AG1086" i="1"/>
  <c r="AG1230" i="1"/>
  <c r="AI1230" i="1"/>
  <c r="AM1230" i="1"/>
  <c r="AK1230" i="1"/>
  <c r="AT40" i="1"/>
  <c r="AP40" i="1"/>
  <c r="AV40" i="1"/>
  <c r="AR40" i="1"/>
  <c r="AO40" i="1"/>
  <c r="AS40" i="1"/>
  <c r="AQ40" i="1"/>
  <c r="AU40" i="1"/>
  <c r="AT89" i="1"/>
  <c r="AP89" i="1"/>
  <c r="AS89" i="1"/>
  <c r="AO89" i="1"/>
  <c r="AV89" i="1"/>
  <c r="AR89" i="1"/>
  <c r="AU89" i="1"/>
  <c r="AQ89" i="1"/>
  <c r="AT179" i="1"/>
  <c r="AP179" i="1"/>
  <c r="AS179" i="1"/>
  <c r="AO179" i="1"/>
  <c r="AV179" i="1"/>
  <c r="AR179" i="1"/>
  <c r="AQ179" i="1"/>
  <c r="AU179" i="1"/>
  <c r="AJ339" i="1"/>
  <c r="AH339" i="1"/>
  <c r="AN339" i="1"/>
  <c r="AL339" i="1"/>
  <c r="AL459" i="1"/>
  <c r="AH459" i="1"/>
  <c r="AN459" i="1"/>
  <c r="AJ459" i="1"/>
  <c r="AV711" i="1"/>
  <c r="AR711" i="1"/>
  <c r="AT711" i="1"/>
  <c r="AO711" i="1"/>
  <c r="AS711" i="1"/>
  <c r="AQ711" i="1"/>
  <c r="AU711" i="1"/>
  <c r="AP711" i="1"/>
  <c r="AV795" i="1"/>
  <c r="AT795" i="1"/>
  <c r="AR795" i="1"/>
  <c r="AP795" i="1"/>
  <c r="AV999" i="1"/>
  <c r="AR999" i="1"/>
  <c r="AT999" i="1"/>
  <c r="AO999" i="1"/>
  <c r="AS999" i="1"/>
  <c r="AQ999" i="1"/>
  <c r="AU999" i="1"/>
  <c r="AP999" i="1"/>
  <c r="AI287" i="1"/>
  <c r="AM287" i="1"/>
  <c r="AK287" i="1"/>
  <c r="AG287" i="1"/>
  <c r="AT188" i="1"/>
  <c r="AP188" i="1"/>
  <c r="AO188" i="1"/>
  <c r="AS188" i="1"/>
  <c r="AV188" i="1"/>
  <c r="AR188" i="1"/>
  <c r="AU188" i="1"/>
  <c r="AQ188" i="1"/>
  <c r="AV740" i="1"/>
  <c r="AR740" i="1"/>
  <c r="AP740" i="1"/>
  <c r="AT740" i="1"/>
  <c r="AV884" i="1"/>
  <c r="AT884" i="1"/>
  <c r="AR884" i="1"/>
  <c r="AP884" i="1"/>
  <c r="AU1052" i="1"/>
  <c r="AO1052" i="1"/>
  <c r="AS1052" i="1"/>
  <c r="AQ1052" i="1"/>
  <c r="AS1220" i="1"/>
  <c r="AQ1220" i="1"/>
  <c r="AO1220" i="1"/>
  <c r="AU1220" i="1"/>
  <c r="AS116" i="1"/>
  <c r="AO116" i="1"/>
  <c r="AQ116" i="1"/>
  <c r="AU116" i="1"/>
  <c r="AT453" i="1"/>
  <c r="AP453" i="1"/>
  <c r="AV453" i="1"/>
  <c r="AR453" i="1"/>
  <c r="AO509" i="1"/>
  <c r="AS509" i="1"/>
  <c r="AQ509" i="1"/>
  <c r="AU509" i="1"/>
  <c r="AU989" i="1"/>
  <c r="AS989" i="1"/>
  <c r="AQ989" i="1"/>
  <c r="AO989" i="1"/>
  <c r="AU1265" i="1"/>
  <c r="AQ1265" i="1"/>
  <c r="AT1265" i="1"/>
  <c r="AP1265" i="1"/>
  <c r="AS1265" i="1"/>
  <c r="AR1265" i="1"/>
  <c r="AO1265" i="1"/>
  <c r="AV1265" i="1"/>
  <c r="AR72" i="1"/>
  <c r="AP72" i="1"/>
  <c r="AV72" i="1"/>
  <c r="AT72" i="1"/>
  <c r="AT194" i="1"/>
  <c r="AP194" i="1"/>
  <c r="AS194" i="1"/>
  <c r="AO194" i="1"/>
  <c r="AV194" i="1"/>
  <c r="AR194" i="1"/>
  <c r="AU194" i="1"/>
  <c r="AQ194" i="1"/>
  <c r="AK506" i="1"/>
  <c r="AI506" i="1"/>
  <c r="AG506" i="1"/>
  <c r="AM506" i="1"/>
  <c r="AG1006" i="1"/>
  <c r="AK1006" i="1"/>
  <c r="AM1006" i="1"/>
  <c r="AI1006" i="1"/>
  <c r="AV495" i="1"/>
  <c r="AR495" i="1"/>
  <c r="AQ495" i="1"/>
  <c r="AP495" i="1"/>
  <c r="AU495" i="1"/>
  <c r="AT495" i="1"/>
  <c r="AO495" i="1"/>
  <c r="AS495" i="1"/>
  <c r="AV687" i="1"/>
  <c r="AR687" i="1"/>
  <c r="AT687" i="1"/>
  <c r="AO687" i="1"/>
  <c r="AS687" i="1"/>
  <c r="AQ687" i="1"/>
  <c r="AU687" i="1"/>
  <c r="AP687" i="1"/>
  <c r="AU1187" i="1"/>
  <c r="AQ1187" i="1"/>
  <c r="AT1187" i="1"/>
  <c r="AP1187" i="1"/>
  <c r="AS1187" i="1"/>
  <c r="AV1187" i="1"/>
  <c r="AO1187" i="1"/>
  <c r="AR1187" i="1"/>
  <c r="AH1294" i="1"/>
  <c r="AL1294" i="1"/>
  <c r="AJ1294" i="1"/>
  <c r="AN1294" i="1"/>
  <c r="AL1198" i="1"/>
  <c r="AH1198" i="1"/>
  <c r="AJ1198" i="1"/>
  <c r="AN1198" i="1"/>
  <c r="AL934" i="1"/>
  <c r="AH934" i="1"/>
  <c r="AN934" i="1"/>
  <c r="AJ934" i="1"/>
  <c r="AN814" i="1"/>
  <c r="AL814" i="1"/>
  <c r="AH814" i="1"/>
  <c r="AJ814" i="1"/>
  <c r="AN550" i="1"/>
  <c r="AL550" i="1"/>
  <c r="AH550" i="1"/>
  <c r="AJ550" i="1"/>
  <c r="AM286" i="1"/>
  <c r="AK286" i="1"/>
  <c r="AI286" i="1"/>
  <c r="AG286" i="1"/>
  <c r="AK94" i="1"/>
  <c r="AG94" i="1"/>
  <c r="AM94" i="1"/>
  <c r="AI94" i="1"/>
  <c r="AS125" i="1"/>
  <c r="AO125" i="1"/>
  <c r="AU125" i="1"/>
  <c r="AQ125" i="1"/>
  <c r="AQ1037" i="1"/>
  <c r="AU1037" i="1"/>
  <c r="AO1037" i="1"/>
  <c r="AS1037" i="1"/>
  <c r="AR389" i="1"/>
  <c r="AP389" i="1"/>
  <c r="AV389" i="1"/>
  <c r="AT389" i="1"/>
  <c r="AV1133" i="1"/>
  <c r="AR1133" i="1"/>
  <c r="AT1133" i="1"/>
  <c r="AO1133" i="1"/>
  <c r="AS1133" i="1"/>
  <c r="AQ1133" i="1"/>
  <c r="AU1133" i="1"/>
  <c r="AP1133" i="1"/>
  <c r="AE485" i="1"/>
  <c r="AV725" i="1"/>
  <c r="AR725" i="1"/>
  <c r="AP725" i="1"/>
  <c r="AT725" i="1"/>
  <c r="AV909" i="1"/>
  <c r="AP909" i="1"/>
  <c r="AT909" i="1"/>
  <c r="AR909" i="1"/>
  <c r="AU1101" i="1"/>
  <c r="AO1101" i="1"/>
  <c r="AS1101" i="1"/>
  <c r="AQ1101" i="1"/>
  <c r="AT226" i="1"/>
  <c r="AP226" i="1"/>
  <c r="AS226" i="1"/>
  <c r="AO226" i="1"/>
  <c r="AV226" i="1"/>
  <c r="AR226" i="1"/>
  <c r="AQ226" i="1"/>
  <c r="AU226" i="1"/>
  <c r="AN334" i="1"/>
  <c r="AL334" i="1"/>
  <c r="AH334" i="1"/>
  <c r="AJ334" i="1"/>
  <c r="AU674" i="1"/>
  <c r="AS674" i="1"/>
  <c r="AQ674" i="1"/>
  <c r="AO674" i="1"/>
  <c r="AV854" i="1"/>
  <c r="AR854" i="1"/>
  <c r="AT854" i="1"/>
  <c r="AO854" i="1"/>
  <c r="AS854" i="1"/>
  <c r="AQ854" i="1"/>
  <c r="AU854" i="1"/>
  <c r="AP854" i="1"/>
  <c r="AV1138" i="1"/>
  <c r="AR1138" i="1"/>
  <c r="AT1138" i="1"/>
  <c r="AO1138" i="1"/>
  <c r="AS1138" i="1"/>
  <c r="AQ1138" i="1"/>
  <c r="AU1138" i="1"/>
  <c r="AP1138" i="1"/>
  <c r="AU1186" i="1"/>
  <c r="AQ1186" i="1"/>
  <c r="AT1186" i="1"/>
  <c r="AP1186" i="1"/>
  <c r="AS1186" i="1"/>
  <c r="AO1186" i="1"/>
  <c r="AR1186" i="1"/>
  <c r="AV1186" i="1"/>
  <c r="AS1302" i="1"/>
  <c r="AQ1302" i="1"/>
  <c r="AO1302" i="1"/>
  <c r="AU1302" i="1"/>
  <c r="AT39" i="1"/>
  <c r="AP39" i="1"/>
  <c r="AV39" i="1"/>
  <c r="AR39" i="1"/>
  <c r="AO39" i="1"/>
  <c r="AU39" i="1"/>
  <c r="AS39" i="1"/>
  <c r="AQ39" i="1"/>
  <c r="AR75" i="1"/>
  <c r="AP75" i="1"/>
  <c r="AV75" i="1"/>
  <c r="AT75" i="1"/>
  <c r="AP171" i="1"/>
  <c r="AR171" i="1"/>
  <c r="AT215" i="1"/>
  <c r="AP215" i="1"/>
  <c r="AS215" i="1"/>
  <c r="AO215" i="1"/>
  <c r="AV215" i="1"/>
  <c r="AR215" i="1"/>
  <c r="AU215" i="1"/>
  <c r="AQ215" i="1"/>
  <c r="AT231" i="1"/>
  <c r="AP231" i="1"/>
  <c r="AS231" i="1"/>
  <c r="AO231" i="1"/>
  <c r="AV231" i="1"/>
  <c r="AR231" i="1"/>
  <c r="AU231" i="1"/>
  <c r="AQ231" i="1"/>
  <c r="AT275" i="1"/>
  <c r="AP275" i="1"/>
  <c r="AS275" i="1"/>
  <c r="AO275" i="1"/>
  <c r="AV275" i="1"/>
  <c r="AR275" i="1"/>
  <c r="AQ275" i="1"/>
  <c r="AU275" i="1"/>
  <c r="AR559" i="1"/>
  <c r="AO559" i="1"/>
  <c r="AE715" i="1"/>
  <c r="AV903" i="1"/>
  <c r="AR903" i="1"/>
  <c r="AU903" i="1"/>
  <c r="AP903" i="1"/>
  <c r="AT903" i="1"/>
  <c r="AO903" i="1"/>
  <c r="AS903" i="1"/>
  <c r="AQ903" i="1"/>
  <c r="AS1223" i="1"/>
  <c r="AQ1223" i="1"/>
  <c r="AO1223" i="1"/>
  <c r="AU1223" i="1"/>
  <c r="AG1226" i="1"/>
  <c r="AI1226" i="1"/>
  <c r="AM1226" i="1"/>
  <c r="AK1226" i="1"/>
  <c r="AG1010" i="1"/>
  <c r="AK1010" i="1"/>
  <c r="AM1010" i="1"/>
  <c r="AI1010" i="1"/>
  <c r="AK842" i="1"/>
  <c r="AG842" i="1"/>
  <c r="AM842" i="1"/>
  <c r="AI842" i="1"/>
  <c r="AK698" i="1"/>
  <c r="AG698" i="1"/>
  <c r="AM698" i="1"/>
  <c r="AI698" i="1"/>
  <c r="AN386" i="1"/>
  <c r="AL386" i="1"/>
  <c r="AH386" i="1"/>
  <c r="AJ386" i="1"/>
  <c r="AL146" i="1"/>
  <c r="AN146" i="1"/>
  <c r="AJ146" i="1"/>
  <c r="AH146" i="1"/>
  <c r="AG314" i="1"/>
  <c r="AM314" i="1"/>
  <c r="AK314" i="1"/>
  <c r="AI314" i="1"/>
  <c r="AE917" i="1"/>
  <c r="AR76" i="1"/>
  <c r="AP76" i="1"/>
  <c r="AV76" i="1"/>
  <c r="AT76" i="1"/>
  <c r="AH458" i="1"/>
  <c r="AJ458" i="1"/>
  <c r="AN458" i="1"/>
  <c r="AL458" i="1"/>
  <c r="AN766" i="1"/>
  <c r="AL766" i="1"/>
  <c r="AH766" i="1"/>
  <c r="AJ766" i="1"/>
  <c r="AM1078" i="1"/>
  <c r="AI1078" i="1"/>
  <c r="AK1078" i="1"/>
  <c r="AG1078" i="1"/>
  <c r="AN1106" i="1"/>
  <c r="AL1106" i="1"/>
  <c r="AJ1106" i="1"/>
  <c r="AH1106" i="1"/>
  <c r="AU1210" i="1"/>
  <c r="AQ1210" i="1"/>
  <c r="AT1210" i="1"/>
  <c r="AP1210" i="1"/>
  <c r="AO1210" i="1"/>
  <c r="AV1210" i="1"/>
  <c r="AS1210" i="1"/>
  <c r="AR1210" i="1"/>
  <c r="AU1258" i="1"/>
  <c r="AQ1258" i="1"/>
  <c r="AT1258" i="1"/>
  <c r="AP1258" i="1"/>
  <c r="AO1258" i="1"/>
  <c r="AS1258" i="1"/>
  <c r="AR1258" i="1"/>
  <c r="AV1258" i="1"/>
  <c r="AU1183" i="1"/>
  <c r="AQ1183" i="1"/>
  <c r="AT1183" i="1"/>
  <c r="AP1183" i="1"/>
  <c r="AS1183" i="1"/>
  <c r="AO1183" i="1"/>
  <c r="AR1183" i="1"/>
  <c r="AV1183" i="1"/>
  <c r="AT63" i="1"/>
  <c r="AP63" i="1"/>
  <c r="AS63" i="1"/>
  <c r="AO63" i="1"/>
  <c r="AV63" i="1"/>
  <c r="AR63" i="1"/>
  <c r="AU63" i="1"/>
  <c r="AQ63" i="1"/>
  <c r="AT207" i="1"/>
  <c r="AP207" i="1"/>
  <c r="AS207" i="1"/>
  <c r="AO207" i="1"/>
  <c r="AV207" i="1"/>
  <c r="AR207" i="1"/>
  <c r="AQ207" i="1"/>
  <c r="AU207" i="1"/>
  <c r="AV523" i="1"/>
  <c r="AR523" i="1"/>
  <c r="AP523" i="1"/>
  <c r="AT523" i="1"/>
  <c r="AQ691" i="1"/>
  <c r="AU691" i="1"/>
  <c r="AO691" i="1"/>
  <c r="AS691" i="1"/>
  <c r="AQ701" i="1"/>
  <c r="AU701" i="1"/>
  <c r="AO701" i="1"/>
  <c r="AS701" i="1"/>
  <c r="AS1181" i="1"/>
  <c r="AQ1181" i="1"/>
  <c r="AO1181" i="1"/>
  <c r="AU1181" i="1"/>
  <c r="AS1253" i="1"/>
  <c r="AQ1253" i="1"/>
  <c r="AO1253" i="1"/>
  <c r="AU1253" i="1"/>
  <c r="AU1154" i="1"/>
  <c r="AS1154" i="1"/>
  <c r="AQ1154" i="1"/>
  <c r="AO1154" i="1"/>
  <c r="AR434" i="1"/>
  <c r="AP434" i="1"/>
  <c r="AV434" i="1"/>
  <c r="AT434" i="1"/>
  <c r="AR74" i="1"/>
  <c r="AP74" i="1"/>
  <c r="AV74" i="1"/>
  <c r="AT74" i="1"/>
  <c r="AT458" i="1"/>
  <c r="AP458" i="1"/>
  <c r="AV458" i="1"/>
  <c r="AR458" i="1"/>
  <c r="AS290" i="1"/>
  <c r="AO290" i="1"/>
  <c r="AQ290" i="1"/>
  <c r="AU290" i="1"/>
  <c r="AS1300" i="1"/>
  <c r="AQ1300" i="1"/>
  <c r="AU1300" i="1"/>
  <c r="AO1300" i="1"/>
  <c r="AS1180" i="1"/>
  <c r="AQ1180" i="1"/>
  <c r="AO1180" i="1"/>
  <c r="AU1180" i="1"/>
  <c r="AO1036" i="1"/>
  <c r="AS1036" i="1"/>
  <c r="AQ1036" i="1"/>
  <c r="AU1036" i="1"/>
  <c r="AE868" i="1"/>
  <c r="AU676" i="1"/>
  <c r="AQ676" i="1"/>
  <c r="AO676" i="1"/>
  <c r="AS676" i="1"/>
  <c r="AE460" i="1"/>
  <c r="AE316" i="1"/>
  <c r="AQ100" i="1"/>
  <c r="AO100" i="1"/>
  <c r="AU100" i="1"/>
  <c r="AS100" i="1"/>
  <c r="AV1132" i="1"/>
  <c r="AR1132" i="1"/>
  <c r="AQ1132" i="1"/>
  <c r="AU1132" i="1"/>
  <c r="AP1132" i="1"/>
  <c r="AT1132" i="1"/>
  <c r="AO1132" i="1"/>
  <c r="AS1132" i="1"/>
  <c r="AE484" i="1"/>
  <c r="AE220" i="1"/>
  <c r="AQ844" i="1"/>
  <c r="AU844" i="1"/>
  <c r="AO844" i="1"/>
  <c r="AS844" i="1"/>
  <c r="AG46" i="1"/>
  <c r="AM46" i="1"/>
  <c r="AI46" i="1"/>
  <c r="AK46" i="1"/>
  <c r="AN406" i="1"/>
  <c r="AL406" i="1"/>
  <c r="AH406" i="1"/>
  <c r="AJ406" i="1"/>
  <c r="AG21" i="1"/>
  <c r="AM21" i="1"/>
  <c r="AI21" i="1"/>
  <c r="AK21" i="1"/>
  <c r="AN237" i="1"/>
  <c r="AL237" i="1"/>
  <c r="AJ237" i="1"/>
  <c r="AH237" i="1"/>
  <c r="AL909" i="1"/>
  <c r="AN909" i="1"/>
  <c r="AH909" i="1"/>
  <c r="AJ909" i="1"/>
  <c r="AK693" i="1"/>
  <c r="AG693" i="1"/>
  <c r="AM693" i="1"/>
  <c r="AI693" i="1"/>
  <c r="AN405" i="1"/>
  <c r="AJ405" i="1"/>
  <c r="AL405" i="1"/>
  <c r="AH405" i="1"/>
  <c r="AG1221" i="1"/>
  <c r="AI1221" i="1"/>
  <c r="AK1221" i="1"/>
  <c r="AM1221" i="1"/>
  <c r="AL741" i="1"/>
  <c r="AN741" i="1"/>
  <c r="AH741" i="1"/>
  <c r="AJ741" i="1"/>
  <c r="AK477" i="1"/>
  <c r="AI477" i="1"/>
  <c r="AM477" i="1"/>
  <c r="AG477" i="1"/>
  <c r="AG117" i="1"/>
  <c r="AM117" i="1"/>
  <c r="AI117" i="1"/>
  <c r="AK117" i="1"/>
  <c r="AV883" i="1"/>
  <c r="AR883" i="1"/>
  <c r="AP883" i="1"/>
  <c r="AT883" i="1"/>
  <c r="AV547" i="1"/>
  <c r="AR547" i="1"/>
  <c r="AP547" i="1"/>
  <c r="AT547" i="1"/>
  <c r="AQ48" i="1"/>
  <c r="AU48" i="1"/>
  <c r="AS48" i="1"/>
  <c r="AO48" i="1"/>
  <c r="AE1224" i="1"/>
  <c r="AS1080" i="1"/>
  <c r="AQ1080" i="1"/>
  <c r="AU1080" i="1"/>
  <c r="AO1080" i="1"/>
  <c r="AE936" i="1"/>
  <c r="AE768" i="1"/>
  <c r="AE576" i="1"/>
  <c r="AE408" i="1"/>
  <c r="AE144" i="1"/>
  <c r="AQ24" i="1"/>
  <c r="AU24" i="1"/>
  <c r="AS24" i="1"/>
  <c r="AO24" i="1"/>
  <c r="AE912" i="1"/>
  <c r="AE312" i="1"/>
  <c r="AE1200" i="1"/>
  <c r="AE552" i="1"/>
  <c r="AQ42" i="1"/>
  <c r="AU42" i="1"/>
  <c r="AO42" i="1"/>
  <c r="AS42" i="1"/>
  <c r="AU666" i="1"/>
  <c r="AS666" i="1"/>
  <c r="AQ666" i="1"/>
  <c r="AO666" i="1"/>
  <c r="AU978" i="1"/>
  <c r="AQ978" i="1"/>
  <c r="AO978" i="1"/>
  <c r="AS978" i="1"/>
  <c r="AS1074" i="1"/>
  <c r="AQ1074" i="1"/>
  <c r="AU1074" i="1"/>
  <c r="AO1074" i="1"/>
  <c r="AS1170" i="1"/>
  <c r="AQ1170" i="1"/>
  <c r="AO1170" i="1"/>
  <c r="AU1170" i="1"/>
  <c r="AS1266" i="1"/>
  <c r="AQ1266" i="1"/>
  <c r="AO1266" i="1"/>
  <c r="AU1266" i="1"/>
  <c r="AL66" i="1"/>
  <c r="AH66" i="1"/>
  <c r="AN66" i="1"/>
  <c r="AJ66" i="1"/>
  <c r="AL162" i="1"/>
  <c r="AN162" i="1"/>
  <c r="AJ162" i="1"/>
  <c r="AH162" i="1"/>
  <c r="AL258" i="1"/>
  <c r="AH258" i="1"/>
  <c r="AJ258" i="1"/>
  <c r="AN258" i="1"/>
  <c r="AM354" i="1"/>
  <c r="AG354" i="1"/>
  <c r="AI354" i="1"/>
  <c r="AK354" i="1"/>
  <c r="AH450" i="1"/>
  <c r="AJ450" i="1"/>
  <c r="AN450" i="1"/>
  <c r="AL450" i="1"/>
  <c r="AN546" i="1"/>
  <c r="AH546" i="1"/>
  <c r="AJ546" i="1"/>
  <c r="AL546" i="1"/>
  <c r="AK690" i="1"/>
  <c r="AG690" i="1"/>
  <c r="AM690" i="1"/>
  <c r="AI690" i="1"/>
  <c r="AN810" i="1"/>
  <c r="AH810" i="1"/>
  <c r="AJ810" i="1"/>
  <c r="AL810" i="1"/>
  <c r="AJ906" i="1"/>
  <c r="AN906" i="1"/>
  <c r="AH906" i="1"/>
  <c r="AL906" i="1"/>
  <c r="AG1002" i="1"/>
  <c r="AK1002" i="1"/>
  <c r="AM1002" i="1"/>
  <c r="AI1002" i="1"/>
  <c r="AN1098" i="1"/>
  <c r="AL1098" i="1"/>
  <c r="AJ1098" i="1"/>
  <c r="AH1098" i="1"/>
  <c r="AL1194" i="1"/>
  <c r="AH1194" i="1"/>
  <c r="AN1194" i="1"/>
  <c r="AJ1194" i="1"/>
  <c r="AN1290" i="1"/>
  <c r="AJ1290" i="1"/>
  <c r="AH1290" i="1"/>
  <c r="AL1290" i="1"/>
  <c r="AT396" i="1"/>
  <c r="AP396" i="1"/>
  <c r="AS396" i="1"/>
  <c r="AO396" i="1"/>
  <c r="AV396" i="1"/>
  <c r="AR396" i="1"/>
  <c r="AQ396" i="1"/>
  <c r="AU396" i="1"/>
  <c r="AV468" i="1"/>
  <c r="AR468" i="1"/>
  <c r="AU468" i="1"/>
  <c r="AP468" i="1"/>
  <c r="AT468" i="1"/>
  <c r="AO468" i="1"/>
  <c r="AS468" i="1"/>
  <c r="AQ468" i="1"/>
  <c r="AV548" i="1"/>
  <c r="AR548" i="1"/>
  <c r="AP548" i="1"/>
  <c r="AT548" i="1"/>
  <c r="AH716" i="1"/>
  <c r="AJ716" i="1"/>
  <c r="AL716" i="1"/>
  <c r="AN716" i="1"/>
  <c r="AV1024" i="1"/>
  <c r="AR1024" i="1"/>
  <c r="AQ1024" i="1"/>
  <c r="AU1024" i="1"/>
  <c r="AP1024" i="1"/>
  <c r="AT1024" i="1"/>
  <c r="AO1024" i="1"/>
  <c r="AS1024" i="1"/>
  <c r="AV1140" i="1"/>
  <c r="AR1140" i="1"/>
  <c r="AT1140" i="1"/>
  <c r="AO1140" i="1"/>
  <c r="AS1140" i="1"/>
  <c r="AQ1140" i="1"/>
  <c r="AU1140" i="1"/>
  <c r="AP1140" i="1"/>
  <c r="AU1216" i="1"/>
  <c r="AQ1216" i="1"/>
  <c r="AT1216" i="1"/>
  <c r="AP1216" i="1"/>
  <c r="AO1216" i="1"/>
  <c r="AV1216" i="1"/>
  <c r="AS1216" i="1"/>
  <c r="AR1216" i="1"/>
  <c r="AT84" i="1"/>
  <c r="AP84" i="1"/>
  <c r="AS84" i="1"/>
  <c r="AO84" i="1"/>
  <c r="AV84" i="1"/>
  <c r="AR84" i="1"/>
  <c r="AU84" i="1"/>
  <c r="AQ84" i="1"/>
  <c r="AT113" i="1"/>
  <c r="AP113" i="1"/>
  <c r="AS113" i="1"/>
  <c r="AO113" i="1"/>
  <c r="AV113" i="1"/>
  <c r="AR113" i="1"/>
  <c r="AU113" i="1"/>
  <c r="AQ113" i="1"/>
  <c r="AT189" i="1"/>
  <c r="AP189" i="1"/>
  <c r="AS189" i="1"/>
  <c r="AO189" i="1"/>
  <c r="AV189" i="1"/>
  <c r="AR189" i="1"/>
  <c r="AU189" i="1"/>
  <c r="AQ189" i="1"/>
  <c r="AT277" i="1"/>
  <c r="AP277" i="1"/>
  <c r="AO277" i="1"/>
  <c r="AS277" i="1"/>
  <c r="AV277" i="1"/>
  <c r="AR277" i="1"/>
  <c r="AQ277" i="1"/>
  <c r="AU277" i="1"/>
  <c r="AT397" i="1"/>
  <c r="AP397" i="1"/>
  <c r="AO397" i="1"/>
  <c r="AS397" i="1"/>
  <c r="AV397" i="1"/>
  <c r="AR397" i="1"/>
  <c r="AU397" i="1"/>
  <c r="AQ397" i="1"/>
  <c r="AV513" i="1"/>
  <c r="AR513" i="1"/>
  <c r="AQ513" i="1"/>
  <c r="AU513" i="1"/>
  <c r="AP513" i="1"/>
  <c r="AT513" i="1"/>
  <c r="AO513" i="1"/>
  <c r="AS513" i="1"/>
  <c r="AU629" i="1"/>
  <c r="AO629" i="1"/>
  <c r="AS629" i="1"/>
  <c r="AQ629" i="1"/>
  <c r="AV729" i="1"/>
  <c r="AR729" i="1"/>
  <c r="AS729" i="1"/>
  <c r="AQ729" i="1"/>
  <c r="AU729" i="1"/>
  <c r="AP729" i="1"/>
  <c r="AT729" i="1"/>
  <c r="AO729" i="1"/>
  <c r="AV849" i="1"/>
  <c r="AR849" i="1"/>
  <c r="AT849" i="1"/>
  <c r="AO849" i="1"/>
  <c r="AS849" i="1"/>
  <c r="AQ849" i="1"/>
  <c r="AU849" i="1"/>
  <c r="AP849" i="1"/>
  <c r="AV949" i="1"/>
  <c r="AR949" i="1"/>
  <c r="AT949" i="1"/>
  <c r="AO949" i="1"/>
  <c r="AS949" i="1"/>
  <c r="AQ949" i="1"/>
  <c r="AU949" i="1"/>
  <c r="AP949" i="1"/>
  <c r="AV1049" i="1"/>
  <c r="AR1049" i="1"/>
  <c r="AT1049" i="1"/>
  <c r="AO1049" i="1"/>
  <c r="AS1049" i="1"/>
  <c r="AQ1049" i="1"/>
  <c r="AU1049" i="1"/>
  <c r="AP1049" i="1"/>
  <c r="AV1141" i="1"/>
  <c r="AR1141" i="1"/>
  <c r="AQ1141" i="1"/>
  <c r="AU1141" i="1"/>
  <c r="AP1141" i="1"/>
  <c r="AT1141" i="1"/>
  <c r="AO1141" i="1"/>
  <c r="AS1141" i="1"/>
  <c r="AT61" i="1"/>
  <c r="AP61" i="1"/>
  <c r="AS61" i="1"/>
  <c r="AO61" i="1"/>
  <c r="AV61" i="1"/>
  <c r="AR61" i="1"/>
  <c r="AQ61" i="1"/>
  <c r="AU61" i="1"/>
  <c r="AK102" i="1"/>
  <c r="AG102" i="1"/>
  <c r="AM102" i="1"/>
  <c r="AI102" i="1"/>
  <c r="AT178" i="1"/>
  <c r="AP178" i="1"/>
  <c r="AS178" i="1"/>
  <c r="AO178" i="1"/>
  <c r="AV178" i="1"/>
  <c r="AR178" i="1"/>
  <c r="AU178" i="1"/>
  <c r="AQ178" i="1"/>
  <c r="AR310" i="1"/>
  <c r="AV310" i="1"/>
  <c r="AT310" i="1"/>
  <c r="AR382" i="1"/>
  <c r="AP382" i="1"/>
  <c r="AV382" i="1"/>
  <c r="AT382" i="1"/>
  <c r="AN414" i="1"/>
  <c r="AL414" i="1"/>
  <c r="AH414" i="1"/>
  <c r="AJ414" i="1"/>
  <c r="AV470" i="1"/>
  <c r="AR470" i="1"/>
  <c r="AU470" i="1"/>
  <c r="AP470" i="1"/>
  <c r="AT470" i="1"/>
  <c r="AO470" i="1"/>
  <c r="AS470" i="1"/>
  <c r="AQ470" i="1"/>
  <c r="AV494" i="1"/>
  <c r="AR494" i="1"/>
  <c r="AT494" i="1"/>
  <c r="AO494" i="1"/>
  <c r="AS494" i="1"/>
  <c r="AQ494" i="1"/>
  <c r="AP494" i="1"/>
  <c r="AU494" i="1"/>
  <c r="AV558" i="1"/>
  <c r="AR558" i="1"/>
  <c r="AP558" i="1"/>
  <c r="AT558" i="1"/>
  <c r="AT16" i="1"/>
  <c r="AP16" i="1"/>
  <c r="AV16" i="1"/>
  <c r="AR16" i="1"/>
  <c r="AU16" i="1"/>
  <c r="AO16" i="1"/>
  <c r="AS16" i="1"/>
  <c r="AQ16" i="1"/>
  <c r="AH188" i="1"/>
  <c r="AJ188" i="1"/>
  <c r="AL188" i="1"/>
  <c r="AN188" i="1"/>
  <c r="AR308" i="1"/>
  <c r="AP308" i="1"/>
  <c r="AV308" i="1"/>
  <c r="AT308" i="1"/>
  <c r="AT400" i="1"/>
  <c r="AP400" i="1"/>
  <c r="AO400" i="1"/>
  <c r="AS400" i="1"/>
  <c r="AV400" i="1"/>
  <c r="AR400" i="1"/>
  <c r="AU400" i="1"/>
  <c r="AQ400" i="1"/>
  <c r="AV472" i="1"/>
  <c r="AR472" i="1"/>
  <c r="AU472" i="1"/>
  <c r="AP472" i="1"/>
  <c r="AT472" i="1"/>
  <c r="AO472" i="1"/>
  <c r="AS472" i="1"/>
  <c r="AQ472" i="1"/>
  <c r="AI524" i="1"/>
  <c r="AK524" i="1"/>
  <c r="AG524" i="1"/>
  <c r="AM524" i="1"/>
  <c r="AV660" i="1"/>
  <c r="AR660" i="1"/>
  <c r="AU660" i="1"/>
  <c r="AP660" i="1"/>
  <c r="AT660" i="1"/>
  <c r="AO660" i="1"/>
  <c r="AS660" i="1"/>
  <c r="AQ660" i="1"/>
  <c r="AV716" i="1"/>
  <c r="AP716" i="1"/>
  <c r="AT716" i="1"/>
  <c r="AR716" i="1"/>
  <c r="AV920" i="1"/>
  <c r="AR920" i="1"/>
  <c r="AU920" i="1"/>
  <c r="AP920" i="1"/>
  <c r="AT920" i="1"/>
  <c r="AO920" i="1"/>
  <c r="AS920" i="1"/>
  <c r="AQ920" i="1"/>
  <c r="AU1004" i="1"/>
  <c r="AS1004" i="1"/>
  <c r="AQ1004" i="1"/>
  <c r="AO1004" i="1"/>
  <c r="AV1120" i="1"/>
  <c r="AR1120" i="1"/>
  <c r="AQ1120" i="1"/>
  <c r="AU1120" i="1"/>
  <c r="AP1120" i="1"/>
  <c r="AT1120" i="1"/>
  <c r="AO1120" i="1"/>
  <c r="AS1120" i="1"/>
  <c r="AT164" i="1"/>
  <c r="AP164" i="1"/>
  <c r="AO164" i="1"/>
  <c r="AS164" i="1"/>
  <c r="AV164" i="1"/>
  <c r="AR164" i="1"/>
  <c r="AU164" i="1"/>
  <c r="AQ164" i="1"/>
  <c r="AT417" i="1"/>
  <c r="AP417" i="1"/>
  <c r="AS417" i="1"/>
  <c r="AO417" i="1"/>
  <c r="AV417" i="1"/>
  <c r="AR417" i="1"/>
  <c r="AU417" i="1"/>
  <c r="AQ417" i="1"/>
  <c r="AV517" i="1"/>
  <c r="AR517" i="1"/>
  <c r="AT517" i="1"/>
  <c r="AO517" i="1"/>
  <c r="AS517" i="1"/>
  <c r="AQ517" i="1"/>
  <c r="AP517" i="1"/>
  <c r="AU517" i="1"/>
  <c r="AV589" i="1"/>
  <c r="AR589" i="1"/>
  <c r="AT589" i="1"/>
  <c r="AO589" i="1"/>
  <c r="AS589" i="1"/>
  <c r="AQ589" i="1"/>
  <c r="AU589" i="1"/>
  <c r="AP589" i="1"/>
  <c r="AU649" i="1"/>
  <c r="AO649" i="1"/>
  <c r="AS649" i="1"/>
  <c r="AQ649" i="1"/>
  <c r="AV777" i="1"/>
  <c r="AR777" i="1"/>
  <c r="AU777" i="1"/>
  <c r="AP777" i="1"/>
  <c r="AT777" i="1"/>
  <c r="AO777" i="1"/>
  <c r="AS777" i="1"/>
  <c r="AQ777" i="1"/>
  <c r="AV853" i="1"/>
  <c r="AR853" i="1"/>
  <c r="AQ853" i="1"/>
  <c r="AU853" i="1"/>
  <c r="AP853" i="1"/>
  <c r="AT853" i="1"/>
  <c r="AO853" i="1"/>
  <c r="AS853" i="1"/>
  <c r="AV953" i="1"/>
  <c r="AR953" i="1"/>
  <c r="AQ953" i="1"/>
  <c r="AU953" i="1"/>
  <c r="AP953" i="1"/>
  <c r="AT953" i="1"/>
  <c r="AO953" i="1"/>
  <c r="AS953" i="1"/>
  <c r="AT88" i="1"/>
  <c r="AP88" i="1"/>
  <c r="AS88" i="1"/>
  <c r="AO88" i="1"/>
  <c r="AV88" i="1"/>
  <c r="AR88" i="1"/>
  <c r="AQ88" i="1"/>
  <c r="AU88" i="1"/>
  <c r="AN260" i="1"/>
  <c r="AJ260" i="1"/>
  <c r="AL260" i="1"/>
  <c r="AH260" i="1"/>
  <c r="AT320" i="1"/>
  <c r="AP320" i="1"/>
  <c r="AS320" i="1"/>
  <c r="AO320" i="1"/>
  <c r="AV320" i="1"/>
  <c r="AR320" i="1"/>
  <c r="AU320" i="1"/>
  <c r="AQ320" i="1"/>
  <c r="AT169" i="1"/>
  <c r="AP169" i="1"/>
  <c r="AS169" i="1"/>
  <c r="AO169" i="1"/>
  <c r="AV169" i="1"/>
  <c r="AR169" i="1"/>
  <c r="AU169" i="1"/>
  <c r="AQ169" i="1"/>
  <c r="AT193" i="1"/>
  <c r="AP193" i="1"/>
  <c r="AS193" i="1"/>
  <c r="AO193" i="1"/>
  <c r="AV193" i="1"/>
  <c r="AR193" i="1"/>
  <c r="AU193" i="1"/>
  <c r="AQ193" i="1"/>
  <c r="AT253" i="1"/>
  <c r="AP253" i="1"/>
  <c r="AS253" i="1"/>
  <c r="AO253" i="1"/>
  <c r="AV253" i="1"/>
  <c r="AR253" i="1"/>
  <c r="AQ253" i="1"/>
  <c r="AU253" i="1"/>
  <c r="AT36" i="1"/>
  <c r="AP36" i="1"/>
  <c r="AV36" i="1"/>
  <c r="AR36" i="1"/>
  <c r="AO36" i="1"/>
  <c r="AU36" i="1"/>
  <c r="AS36" i="1"/>
  <c r="AQ36" i="1"/>
  <c r="AT85" i="1"/>
  <c r="AP85" i="1"/>
  <c r="AS85" i="1"/>
  <c r="AO85" i="1"/>
  <c r="AV85" i="1"/>
  <c r="AR85" i="1"/>
  <c r="AQ85" i="1"/>
  <c r="AU85" i="1"/>
  <c r="AT110" i="1"/>
  <c r="AP110" i="1"/>
  <c r="AS110" i="1"/>
  <c r="AO110" i="1"/>
  <c r="AV110" i="1"/>
  <c r="AR110" i="1"/>
  <c r="AU110" i="1"/>
  <c r="AQ110" i="1"/>
  <c r="AT158" i="1"/>
  <c r="AP158" i="1"/>
  <c r="AS158" i="1"/>
  <c r="AO158" i="1"/>
  <c r="AV158" i="1"/>
  <c r="AR158" i="1"/>
  <c r="AU158" i="1"/>
  <c r="AQ158" i="1"/>
  <c r="AR214" i="1"/>
  <c r="AP214" i="1"/>
  <c r="AV214" i="1"/>
  <c r="AT214" i="1"/>
  <c r="AR246" i="1"/>
  <c r="AP246" i="1"/>
  <c r="AV246" i="1"/>
  <c r="AT246" i="1"/>
  <c r="AM294" i="1"/>
  <c r="AK294" i="1"/>
  <c r="AI294" i="1"/>
  <c r="AG294" i="1"/>
  <c r="AM366" i="1"/>
  <c r="AK366" i="1"/>
  <c r="AG366" i="1"/>
  <c r="AI366" i="1"/>
  <c r="AT422" i="1"/>
  <c r="AP422" i="1"/>
  <c r="AS422" i="1"/>
  <c r="AO422" i="1"/>
  <c r="AV422" i="1"/>
  <c r="AR422" i="1"/>
  <c r="AU422" i="1"/>
  <c r="AQ422" i="1"/>
  <c r="AK486" i="1"/>
  <c r="AM486" i="1"/>
  <c r="AI486" i="1"/>
  <c r="AG486" i="1"/>
  <c r="AV534" i="1"/>
  <c r="AP534" i="1"/>
  <c r="AT534" i="1"/>
  <c r="AR534" i="1"/>
  <c r="AU654" i="1"/>
  <c r="AO654" i="1"/>
  <c r="AS654" i="1"/>
  <c r="AQ654" i="1"/>
  <c r="AV710" i="1"/>
  <c r="AR710" i="1"/>
  <c r="AQ710" i="1"/>
  <c r="AU710" i="1"/>
  <c r="AP710" i="1"/>
  <c r="AT710" i="1"/>
  <c r="AO710" i="1"/>
  <c r="AS710" i="1"/>
  <c r="AV754" i="1"/>
  <c r="AR754" i="1"/>
  <c r="AT754" i="1"/>
  <c r="AO754" i="1"/>
  <c r="AS754" i="1"/>
  <c r="AQ754" i="1"/>
  <c r="AU754" i="1"/>
  <c r="AP754" i="1"/>
  <c r="AV798" i="1"/>
  <c r="AP798" i="1"/>
  <c r="AT798" i="1"/>
  <c r="AR798" i="1"/>
  <c r="AV898" i="1"/>
  <c r="AR898" i="1"/>
  <c r="AU898" i="1"/>
  <c r="AP898" i="1"/>
  <c r="AT898" i="1"/>
  <c r="AO898" i="1"/>
  <c r="AS898" i="1"/>
  <c r="AQ898" i="1"/>
  <c r="AU1062" i="1"/>
  <c r="AS1062" i="1"/>
  <c r="AQ1062" i="1"/>
  <c r="AO1062" i="1"/>
  <c r="AJ1110" i="1"/>
  <c r="AL1110" i="1"/>
  <c r="AN1110" i="1"/>
  <c r="AH1110" i="1"/>
  <c r="AU1162" i="1"/>
  <c r="AQ1162" i="1"/>
  <c r="AT1162" i="1"/>
  <c r="AP1162" i="1"/>
  <c r="AO1162" i="1"/>
  <c r="AR1162" i="1"/>
  <c r="AS1162" i="1"/>
  <c r="AV1162" i="1"/>
  <c r="AT80" i="1"/>
  <c r="AP80" i="1"/>
  <c r="AS80" i="1"/>
  <c r="AO80" i="1"/>
  <c r="AV80" i="1"/>
  <c r="AR80" i="1"/>
  <c r="AQ80" i="1"/>
  <c r="AU80" i="1"/>
  <c r="AT109" i="1"/>
  <c r="AP109" i="1"/>
  <c r="AS109" i="1"/>
  <c r="AO109" i="1"/>
  <c r="AV109" i="1"/>
  <c r="AR109" i="1"/>
  <c r="AU109" i="1"/>
  <c r="AQ109" i="1"/>
  <c r="AT303" i="1"/>
  <c r="AP303" i="1"/>
  <c r="AS303" i="1"/>
  <c r="AO303" i="1"/>
  <c r="AV303" i="1"/>
  <c r="AR303" i="1"/>
  <c r="AU303" i="1"/>
  <c r="AQ303" i="1"/>
  <c r="AT347" i="1"/>
  <c r="AP347" i="1"/>
  <c r="AS347" i="1"/>
  <c r="AO347" i="1"/>
  <c r="AV347" i="1"/>
  <c r="AR347" i="1"/>
  <c r="AQ347" i="1"/>
  <c r="AU347" i="1"/>
  <c r="AR431" i="1"/>
  <c r="AK675" i="1"/>
  <c r="AM675" i="1"/>
  <c r="AI675" i="1"/>
  <c r="AG675" i="1"/>
  <c r="AH771" i="1"/>
  <c r="AN771" i="1"/>
  <c r="AJ771" i="1"/>
  <c r="AL771" i="1"/>
  <c r="AV799" i="1"/>
  <c r="AR799" i="1"/>
  <c r="AU799" i="1"/>
  <c r="AP799" i="1"/>
  <c r="AT799" i="1"/>
  <c r="AO799" i="1"/>
  <c r="AS799" i="1"/>
  <c r="AQ799" i="1"/>
  <c r="AV899" i="1"/>
  <c r="AR899" i="1"/>
  <c r="AS899" i="1"/>
  <c r="AQ899" i="1"/>
  <c r="AU899" i="1"/>
  <c r="AP899" i="1"/>
  <c r="AT899" i="1"/>
  <c r="AO899" i="1"/>
  <c r="AJ939" i="1"/>
  <c r="AL939" i="1"/>
  <c r="AN939" i="1"/>
  <c r="AH939" i="1"/>
  <c r="AI1011" i="1"/>
  <c r="AK1011" i="1"/>
  <c r="AG1011" i="1"/>
  <c r="AM1011" i="1"/>
  <c r="AQ20" i="1"/>
  <c r="AU20" i="1"/>
  <c r="AO20" i="1"/>
  <c r="AS20" i="1"/>
  <c r="AN236" i="1"/>
  <c r="AJ236" i="1"/>
  <c r="AH236" i="1"/>
  <c r="AL236" i="1"/>
  <c r="AR428" i="1"/>
  <c r="AP428" i="1"/>
  <c r="AV428" i="1"/>
  <c r="AT428" i="1"/>
  <c r="AO500" i="1"/>
  <c r="AS500" i="1"/>
  <c r="AQ500" i="1"/>
  <c r="AU500" i="1"/>
  <c r="AV572" i="1"/>
  <c r="AT572" i="1"/>
  <c r="AR572" i="1"/>
  <c r="AP572" i="1"/>
  <c r="AU956" i="1"/>
  <c r="AS956" i="1"/>
  <c r="AQ956" i="1"/>
  <c r="AO956" i="1"/>
  <c r="AS1076" i="1"/>
  <c r="AQ1076" i="1"/>
  <c r="AU1076" i="1"/>
  <c r="AO1076" i="1"/>
  <c r="AS1244" i="1"/>
  <c r="AQ1244" i="1"/>
  <c r="AO1244" i="1"/>
  <c r="AU1244" i="1"/>
  <c r="AT141" i="1"/>
  <c r="AP141" i="1"/>
  <c r="AS141" i="1"/>
  <c r="AO141" i="1"/>
  <c r="AV141" i="1"/>
  <c r="AR141" i="1"/>
  <c r="AU141" i="1"/>
  <c r="AQ141" i="1"/>
  <c r="AR405" i="1"/>
  <c r="AP405" i="1"/>
  <c r="AV405" i="1"/>
  <c r="AT405" i="1"/>
  <c r="AT457" i="1"/>
  <c r="AP457" i="1"/>
  <c r="AV457" i="1"/>
  <c r="AR457" i="1"/>
  <c r="AV549" i="1"/>
  <c r="AR549" i="1"/>
  <c r="AP549" i="1"/>
  <c r="AT549" i="1"/>
  <c r="AU1013" i="1"/>
  <c r="AS1013" i="1"/>
  <c r="AQ1013" i="1"/>
  <c r="AO1013" i="1"/>
  <c r="AU1289" i="1"/>
  <c r="AQ1289" i="1"/>
  <c r="AT1289" i="1"/>
  <c r="AP1289" i="1"/>
  <c r="AS1289" i="1"/>
  <c r="AO1289" i="1"/>
  <c r="AR1289" i="1"/>
  <c r="AV1289" i="1"/>
  <c r="AQ26" i="1"/>
  <c r="AU26" i="1"/>
  <c r="AO26" i="1"/>
  <c r="AS26" i="1"/>
  <c r="AV530" i="1"/>
  <c r="AP530" i="1"/>
  <c r="AT530" i="1"/>
  <c r="AR530" i="1"/>
  <c r="AO698" i="1"/>
  <c r="AS698" i="1"/>
  <c r="AQ698" i="1"/>
  <c r="AU698" i="1"/>
  <c r="AU1107" i="1"/>
  <c r="AS1107" i="1"/>
  <c r="AQ1107" i="1"/>
  <c r="AO1107" i="1"/>
  <c r="AT127" i="1"/>
  <c r="AP127" i="1"/>
  <c r="AS127" i="1"/>
  <c r="AO127" i="1"/>
  <c r="AV127" i="1"/>
  <c r="AR127" i="1"/>
  <c r="AU127" i="1"/>
  <c r="AQ127" i="1"/>
  <c r="AR403" i="1"/>
  <c r="AP403" i="1"/>
  <c r="AV403" i="1"/>
  <c r="AT403" i="1"/>
  <c r="AV527" i="1"/>
  <c r="AR527" i="1"/>
  <c r="AP527" i="1"/>
  <c r="AT527" i="1"/>
  <c r="AK1270" i="1"/>
  <c r="AI1270" i="1"/>
  <c r="AM1270" i="1"/>
  <c r="AG1270" i="1"/>
  <c r="AK1126" i="1"/>
  <c r="AM1126" i="1"/>
  <c r="AG1126" i="1"/>
  <c r="AI1126" i="1"/>
  <c r="AJ910" i="1"/>
  <c r="AH910" i="1"/>
  <c r="AL910" i="1"/>
  <c r="AN910" i="1"/>
  <c r="AN718" i="1"/>
  <c r="AL718" i="1"/>
  <c r="AJ718" i="1"/>
  <c r="AH718" i="1"/>
  <c r="AK478" i="1"/>
  <c r="AM478" i="1"/>
  <c r="AI478" i="1"/>
  <c r="AG478" i="1"/>
  <c r="AK118" i="1"/>
  <c r="AG118" i="1"/>
  <c r="AM118" i="1"/>
  <c r="AI118" i="1"/>
  <c r="AM22" i="1"/>
  <c r="AG22" i="1"/>
  <c r="AK22" i="1"/>
  <c r="AI22" i="1"/>
  <c r="AR437" i="1"/>
  <c r="AP437" i="1"/>
  <c r="AV437" i="1"/>
  <c r="AT437" i="1"/>
  <c r="AT149" i="1"/>
  <c r="AP149" i="1"/>
  <c r="AS149" i="1"/>
  <c r="AO149" i="1"/>
  <c r="AV149" i="1"/>
  <c r="AR149" i="1"/>
  <c r="AU149" i="1"/>
  <c r="AQ149" i="1"/>
  <c r="AR317" i="1"/>
  <c r="AP317" i="1"/>
  <c r="AV317" i="1"/>
  <c r="AT317" i="1"/>
  <c r="AE965" i="1"/>
  <c r="AR245" i="1"/>
  <c r="AP245" i="1"/>
  <c r="AV245" i="1"/>
  <c r="AT245" i="1"/>
  <c r="AV941" i="1"/>
  <c r="AT941" i="1"/>
  <c r="AR941" i="1"/>
  <c r="AP941" i="1"/>
  <c r="AR413" i="1"/>
  <c r="AP413" i="1"/>
  <c r="AV413" i="1"/>
  <c r="AT413" i="1"/>
  <c r="AP533" i="1"/>
  <c r="AV885" i="1"/>
  <c r="AT885" i="1"/>
  <c r="AR885" i="1"/>
  <c r="AP885" i="1"/>
  <c r="AE1061" i="1"/>
  <c r="AU1161" i="1"/>
  <c r="AQ1161" i="1"/>
  <c r="AT1161" i="1"/>
  <c r="AP1161" i="1"/>
  <c r="AS1161" i="1"/>
  <c r="AR1161" i="1"/>
  <c r="AO1161" i="1"/>
  <c r="AV1161" i="1"/>
  <c r="AS1277" i="1"/>
  <c r="AQ1277" i="1"/>
  <c r="AO1277" i="1"/>
  <c r="AU1277" i="1"/>
  <c r="AT38" i="1"/>
  <c r="AP38" i="1"/>
  <c r="AV38" i="1"/>
  <c r="AR38" i="1"/>
  <c r="AU38" i="1"/>
  <c r="AO38" i="1"/>
  <c r="AS38" i="1"/>
  <c r="AQ38" i="1"/>
  <c r="AM362" i="1"/>
  <c r="AG362" i="1"/>
  <c r="AI362" i="1"/>
  <c r="AK362" i="1"/>
  <c r="AK694" i="1"/>
  <c r="AM694" i="1"/>
  <c r="AI694" i="1"/>
  <c r="AG694" i="1"/>
  <c r="AK862" i="1"/>
  <c r="AM862" i="1"/>
  <c r="AI862" i="1"/>
  <c r="AG862" i="1"/>
  <c r="AV1042" i="1"/>
  <c r="AR1042" i="1"/>
  <c r="AT1042" i="1"/>
  <c r="AO1042" i="1"/>
  <c r="AS1042" i="1"/>
  <c r="AQ1042" i="1"/>
  <c r="AU1042" i="1"/>
  <c r="AP1042" i="1"/>
  <c r="AV1142" i="1"/>
  <c r="AR1142" i="1"/>
  <c r="AT1142" i="1"/>
  <c r="AO1142" i="1"/>
  <c r="AS1142" i="1"/>
  <c r="AQ1142" i="1"/>
  <c r="AP1142" i="1"/>
  <c r="AU1142" i="1"/>
  <c r="AU1190" i="1"/>
  <c r="AQ1190" i="1"/>
  <c r="AT1190" i="1"/>
  <c r="AP1190" i="1"/>
  <c r="AS1190" i="1"/>
  <c r="AR1190" i="1"/>
  <c r="AO1190" i="1"/>
  <c r="AV1190" i="1"/>
  <c r="AQ19" i="1"/>
  <c r="AU19" i="1"/>
  <c r="AO19" i="1"/>
  <c r="AS19" i="1"/>
  <c r="AQ43" i="1"/>
  <c r="AU43" i="1"/>
  <c r="AS43" i="1"/>
  <c r="AO43" i="1"/>
  <c r="AT87" i="1"/>
  <c r="AP87" i="1"/>
  <c r="AS87" i="1"/>
  <c r="AO87" i="1"/>
  <c r="AV87" i="1"/>
  <c r="AR87" i="1"/>
  <c r="AU87" i="1"/>
  <c r="AQ87" i="1"/>
  <c r="AT175" i="1"/>
  <c r="AP175" i="1"/>
  <c r="AS175" i="1"/>
  <c r="AO175" i="1"/>
  <c r="AV175" i="1"/>
  <c r="AR175" i="1"/>
  <c r="AQ175" i="1"/>
  <c r="AU175" i="1"/>
  <c r="AT219" i="1"/>
  <c r="AP219" i="1"/>
  <c r="AS219" i="1"/>
  <c r="AO219" i="1"/>
  <c r="AV219" i="1"/>
  <c r="AR219" i="1"/>
  <c r="AU219" i="1"/>
  <c r="AQ219" i="1"/>
  <c r="AR243" i="1"/>
  <c r="AP243" i="1"/>
  <c r="AV243" i="1"/>
  <c r="AT243" i="1"/>
  <c r="AO283" i="1"/>
  <c r="AS283" i="1"/>
  <c r="AQ283" i="1"/>
  <c r="AU283" i="1"/>
  <c r="AT375" i="1"/>
  <c r="AP375" i="1"/>
  <c r="AS375" i="1"/>
  <c r="AO375" i="1"/>
  <c r="AV375" i="1"/>
  <c r="AR375" i="1"/>
  <c r="AU375" i="1"/>
  <c r="AQ375" i="1"/>
  <c r="AE571" i="1"/>
  <c r="AV1139" i="1"/>
  <c r="AR1139" i="1"/>
  <c r="AQ1139" i="1"/>
  <c r="AU1139" i="1"/>
  <c r="AP1139" i="1"/>
  <c r="AT1139" i="1"/>
  <c r="AO1139" i="1"/>
  <c r="AS1139" i="1"/>
  <c r="AU1239" i="1"/>
  <c r="AQ1239" i="1"/>
  <c r="AT1239" i="1"/>
  <c r="AP1239" i="1"/>
  <c r="AS1239" i="1"/>
  <c r="AR1239" i="1"/>
  <c r="AO1239" i="1"/>
  <c r="AV1239" i="1"/>
  <c r="AL1202" i="1"/>
  <c r="AH1202" i="1"/>
  <c r="AJ1202" i="1"/>
  <c r="AN1202" i="1"/>
  <c r="AM986" i="1"/>
  <c r="AK986" i="1"/>
  <c r="AI986" i="1"/>
  <c r="AG986" i="1"/>
  <c r="AN818" i="1"/>
  <c r="AH818" i="1"/>
  <c r="AJ818" i="1"/>
  <c r="AL818" i="1"/>
  <c r="AH578" i="1"/>
  <c r="AN578" i="1"/>
  <c r="AL578" i="1"/>
  <c r="AJ578" i="1"/>
  <c r="AN338" i="1"/>
  <c r="AJ338" i="1"/>
  <c r="AL338" i="1"/>
  <c r="AH338" i="1"/>
  <c r="AL170" i="1"/>
  <c r="AN170" i="1"/>
  <c r="AJ170" i="1"/>
  <c r="AH170" i="1"/>
  <c r="AK98" i="1"/>
  <c r="AG98" i="1"/>
  <c r="AI98" i="1"/>
  <c r="AM98" i="1"/>
  <c r="AL957" i="1"/>
  <c r="AJ957" i="1"/>
  <c r="AH957" i="1"/>
  <c r="AN957" i="1"/>
  <c r="AE196" i="1"/>
  <c r="AM358" i="1"/>
  <c r="AK358" i="1"/>
  <c r="AG358" i="1"/>
  <c r="AI358" i="1"/>
  <c r="AK526" i="1"/>
  <c r="AM526" i="1"/>
  <c r="AI526" i="1"/>
  <c r="AG526" i="1"/>
  <c r="AV902" i="1"/>
  <c r="AR902" i="1"/>
  <c r="AS902" i="1"/>
  <c r="AQ902" i="1"/>
  <c r="AU902" i="1"/>
  <c r="AP902" i="1"/>
  <c r="AT902" i="1"/>
  <c r="AO902" i="1"/>
  <c r="AH1054" i="1"/>
  <c r="AN1054" i="1"/>
  <c r="AL1054" i="1"/>
  <c r="AJ1054" i="1"/>
  <c r="AV1134" i="1"/>
  <c r="AR1134" i="1"/>
  <c r="AQ1134" i="1"/>
  <c r="AU1134" i="1"/>
  <c r="AP1134" i="1"/>
  <c r="AT1134" i="1"/>
  <c r="AO1134" i="1"/>
  <c r="AS1134" i="1"/>
  <c r="AU1214" i="1"/>
  <c r="AQ1214" i="1"/>
  <c r="AT1214" i="1"/>
  <c r="AP1214" i="1"/>
  <c r="AO1214" i="1"/>
  <c r="AV1214" i="1"/>
  <c r="AS1214" i="1"/>
  <c r="AR1214" i="1"/>
  <c r="AS1298" i="1"/>
  <c r="AQ1298" i="1"/>
  <c r="AO1298" i="1"/>
  <c r="AU1298" i="1"/>
  <c r="AV991" i="1"/>
  <c r="AR991" i="1"/>
  <c r="AT991" i="1"/>
  <c r="AO991" i="1"/>
  <c r="AS991" i="1"/>
  <c r="AQ991" i="1"/>
  <c r="AU991" i="1"/>
  <c r="AP991" i="1"/>
  <c r="AT199" i="1"/>
  <c r="AV199" i="1"/>
  <c r="AG93" i="1"/>
  <c r="AM93" i="1"/>
  <c r="AI93" i="1"/>
  <c r="AK93" i="1"/>
  <c r="AT79" i="1"/>
  <c r="AP79" i="1"/>
  <c r="AS79" i="1"/>
  <c r="AO79" i="1"/>
  <c r="AV79" i="1"/>
  <c r="AR79" i="1"/>
  <c r="AQ79" i="1"/>
  <c r="AU79" i="1"/>
  <c r="AR235" i="1"/>
  <c r="AP235" i="1"/>
  <c r="AV235" i="1"/>
  <c r="AT235" i="1"/>
  <c r="AT279" i="1"/>
  <c r="AP279" i="1"/>
  <c r="AS279" i="1"/>
  <c r="AO279" i="1"/>
  <c r="AV279" i="1"/>
  <c r="AR279" i="1"/>
  <c r="AQ279" i="1"/>
  <c r="AU279" i="1"/>
  <c r="AE739" i="1"/>
  <c r="AE1109" i="1"/>
  <c r="AL1197" i="1"/>
  <c r="AJ1197" i="1"/>
  <c r="AN1197" i="1"/>
  <c r="AH1197" i="1"/>
  <c r="AK1269" i="1"/>
  <c r="AI1269" i="1"/>
  <c r="AG1269" i="1"/>
  <c r="AM1269" i="1"/>
  <c r="AS1082" i="1"/>
  <c r="AQ1082" i="1"/>
  <c r="AU1082" i="1"/>
  <c r="AO1082" i="1"/>
  <c r="AV578" i="1"/>
  <c r="AR578" i="1"/>
  <c r="AP578" i="1"/>
  <c r="AT578" i="1"/>
  <c r="AR410" i="1"/>
  <c r="AP410" i="1"/>
  <c r="AV410" i="1"/>
  <c r="AT410" i="1"/>
  <c r="AS1276" i="1"/>
  <c r="AQ1276" i="1"/>
  <c r="AO1276" i="1"/>
  <c r="AU1276" i="1"/>
  <c r="AE1156" i="1"/>
  <c r="AU988" i="1"/>
  <c r="AQ988" i="1"/>
  <c r="AO988" i="1"/>
  <c r="AS988" i="1"/>
  <c r="AE772" i="1"/>
  <c r="AE604" i="1"/>
  <c r="AE436" i="1"/>
  <c r="AE148" i="1"/>
  <c r="AQ28" i="1"/>
  <c r="AU28" i="1"/>
  <c r="AO28" i="1"/>
  <c r="AS28" i="1"/>
  <c r="AU1012" i="1"/>
  <c r="AQ1012" i="1"/>
  <c r="AO1012" i="1"/>
  <c r="AS1012" i="1"/>
  <c r="AE412" i="1"/>
  <c r="AE1108" i="1"/>
  <c r="AO700" i="1"/>
  <c r="AS700" i="1"/>
  <c r="AQ700" i="1"/>
  <c r="AU700" i="1"/>
  <c r="AK122" i="1"/>
  <c r="AG122" i="1"/>
  <c r="AM122" i="1"/>
  <c r="AI122" i="1"/>
  <c r="AL962" i="1"/>
  <c r="AN962" i="1"/>
  <c r="AH962" i="1"/>
  <c r="AJ962" i="1"/>
  <c r="AG45" i="1"/>
  <c r="AM45" i="1"/>
  <c r="AI45" i="1"/>
  <c r="AK45" i="1"/>
  <c r="AH1053" i="1"/>
  <c r="AJ1053" i="1"/>
  <c r="AL1053" i="1"/>
  <c r="AN1053" i="1"/>
  <c r="AG885" i="1"/>
  <c r="AM885" i="1"/>
  <c r="AK885" i="1"/>
  <c r="AI885" i="1"/>
  <c r="AM669" i="1"/>
  <c r="AI669" i="1"/>
  <c r="AG669" i="1"/>
  <c r="AK669" i="1"/>
  <c r="AM357" i="1"/>
  <c r="AI357" i="1"/>
  <c r="AK357" i="1"/>
  <c r="AG357" i="1"/>
  <c r="AK1173" i="1"/>
  <c r="AM1173" i="1"/>
  <c r="AI1173" i="1"/>
  <c r="AG1173" i="1"/>
  <c r="AL573" i="1"/>
  <c r="AN573" i="1"/>
  <c r="AH573" i="1"/>
  <c r="AJ573" i="1"/>
  <c r="AN429" i="1"/>
  <c r="AJ429" i="1"/>
  <c r="AL429" i="1"/>
  <c r="AH429" i="1"/>
  <c r="AS1267" i="1"/>
  <c r="AQ1267" i="1"/>
  <c r="AO1267" i="1"/>
  <c r="AU1267" i="1"/>
  <c r="AE1296" i="1"/>
  <c r="AS1176" i="1"/>
  <c r="AQ1176" i="1"/>
  <c r="AO1176" i="1"/>
  <c r="AU1176" i="1"/>
  <c r="AE1056" i="1"/>
  <c r="AE888" i="1"/>
  <c r="AE720" i="1"/>
  <c r="AE528" i="1"/>
  <c r="AS120" i="1"/>
  <c r="AO120" i="1"/>
  <c r="AU120" i="1"/>
  <c r="AQ120" i="1"/>
  <c r="AE168" i="1"/>
  <c r="AE744" i="1"/>
  <c r="AO288" i="1"/>
  <c r="AS288" i="1"/>
  <c r="AQ288" i="1"/>
  <c r="AU288" i="1"/>
  <c r="AU1008" i="1"/>
  <c r="AQ1008" i="1"/>
  <c r="AO1008" i="1"/>
  <c r="AS1008" i="1"/>
  <c r="AE480" i="1"/>
  <c r="T9" i="1"/>
  <c r="T13" i="1"/>
  <c r="T17" i="1"/>
  <c r="T21" i="1"/>
  <c r="T25" i="1"/>
  <c r="T29" i="1"/>
  <c r="T33" i="1"/>
  <c r="T37" i="1"/>
  <c r="T41" i="1"/>
  <c r="T45" i="1"/>
  <c r="T49" i="1"/>
  <c r="T53" i="1"/>
  <c r="T57" i="1"/>
  <c r="T61" i="1"/>
  <c r="T65" i="1"/>
  <c r="T69" i="1"/>
  <c r="T73" i="1"/>
  <c r="T77" i="1"/>
  <c r="T81" i="1"/>
  <c r="T85" i="1"/>
  <c r="T89" i="1"/>
  <c r="T93" i="1"/>
  <c r="T97" i="1"/>
  <c r="T101" i="1"/>
  <c r="T10" i="1"/>
  <c r="X10" i="1" s="1"/>
  <c r="C6" i="6" s="1"/>
  <c r="T14" i="1"/>
  <c r="X14" i="1" s="1"/>
  <c r="C10" i="6" s="1"/>
  <c r="T18" i="1"/>
  <c r="X18" i="1" s="1"/>
  <c r="C14" i="6" s="1"/>
  <c r="T22" i="1"/>
  <c r="X22" i="1" s="1"/>
  <c r="C18" i="6" s="1"/>
  <c r="T26" i="1"/>
  <c r="X26" i="1" s="1"/>
  <c r="C22" i="6" s="1"/>
  <c r="T30" i="1"/>
  <c r="X30" i="1" s="1"/>
  <c r="C26" i="6" s="1"/>
  <c r="T34" i="1"/>
  <c r="X34" i="1" s="1"/>
  <c r="C30" i="6" s="1"/>
  <c r="T38" i="1"/>
  <c r="X38" i="1" s="1"/>
  <c r="C34" i="6" s="1"/>
  <c r="T42" i="1"/>
  <c r="X42" i="1" s="1"/>
  <c r="C38" i="6" s="1"/>
  <c r="T46" i="1"/>
  <c r="X46" i="1" s="1"/>
  <c r="AH45" i="1" s="1"/>
  <c r="T50" i="1"/>
  <c r="X50" i="1" s="1"/>
  <c r="T54" i="1"/>
  <c r="X54" i="1" s="1"/>
  <c r="T58" i="1"/>
  <c r="X58" i="1" s="1"/>
  <c r="C54" i="6" s="1"/>
  <c r="T62" i="1"/>
  <c r="X62" i="1" s="1"/>
  <c r="C58" i="6" s="1"/>
  <c r="T66" i="1"/>
  <c r="X66" i="1" s="1"/>
  <c r="C62" i="6" s="1"/>
  <c r="T70" i="1"/>
  <c r="X70" i="1" s="1"/>
  <c r="C66" i="6" s="1"/>
  <c r="T74" i="1"/>
  <c r="X74" i="1" s="1"/>
  <c r="C70" i="6" s="1"/>
  <c r="T78" i="1"/>
  <c r="X78" i="1" s="1"/>
  <c r="C74" i="6" s="1"/>
  <c r="U101" i="1"/>
  <c r="U97" i="1"/>
  <c r="U93" i="1"/>
  <c r="U89" i="1"/>
  <c r="U85" i="1"/>
  <c r="U81" i="1"/>
  <c r="U77" i="1"/>
  <c r="U73" i="1"/>
  <c r="U69" i="1"/>
  <c r="U65" i="1"/>
  <c r="U61" i="1"/>
  <c r="U57" i="1"/>
  <c r="U53" i="1"/>
  <c r="U49" i="1"/>
  <c r="U45" i="1"/>
  <c r="U41" i="1"/>
  <c r="U37" i="1"/>
  <c r="U33" i="1"/>
  <c r="U29" i="1"/>
  <c r="U25" i="1"/>
  <c r="U21" i="1"/>
  <c r="U17" i="1"/>
  <c r="U13" i="1"/>
  <c r="U9" i="1"/>
  <c r="U103" i="1"/>
  <c r="U99" i="1"/>
  <c r="U95" i="1"/>
  <c r="U91" i="1"/>
  <c r="U87" i="1"/>
  <c r="U83" i="1"/>
  <c r="U79" i="1"/>
  <c r="U75" i="1"/>
  <c r="U71" i="1"/>
  <c r="U67" i="1"/>
  <c r="U76" i="1"/>
  <c r="U68" i="1"/>
  <c r="U62" i="1"/>
  <c r="Y62" i="1" s="1"/>
  <c r="D58" i="6" s="1"/>
  <c r="U56" i="1"/>
  <c r="U51" i="1"/>
  <c r="U46" i="1"/>
  <c r="Y46" i="1" s="1"/>
  <c r="AJ45" i="1" s="1"/>
  <c r="U40" i="1"/>
  <c r="U35" i="1"/>
  <c r="U30" i="1"/>
  <c r="Y30" i="1" s="1"/>
  <c r="D26" i="6" s="1"/>
  <c r="U24" i="1"/>
  <c r="U19" i="1"/>
  <c r="U14" i="1"/>
  <c r="U8" i="1"/>
  <c r="U74" i="1"/>
  <c r="Y74" i="1" s="1"/>
  <c r="D70" i="6" s="1"/>
  <c r="U66" i="1"/>
  <c r="Y66" i="1" s="1"/>
  <c r="D62" i="6" s="1"/>
  <c r="U60" i="1"/>
  <c r="U55" i="1"/>
  <c r="U50" i="1"/>
  <c r="Y50" i="1" s="1"/>
  <c r="U44" i="1"/>
  <c r="U39" i="1"/>
  <c r="U34" i="1"/>
  <c r="Y34" i="1" s="1"/>
  <c r="D30" i="6" s="1"/>
  <c r="U28" i="1"/>
  <c r="U23" i="1"/>
  <c r="U18" i="1"/>
  <c r="Y18" i="1" s="1"/>
  <c r="D14" i="6" s="1"/>
  <c r="U12" i="1"/>
  <c r="U72" i="1"/>
  <c r="Y72" i="1" s="1"/>
  <c r="U64" i="1"/>
  <c r="U59" i="1"/>
  <c r="U54" i="1"/>
  <c r="U48" i="1"/>
  <c r="U43" i="1"/>
  <c r="U38" i="1"/>
  <c r="Y38" i="1" s="1"/>
  <c r="D34" i="6" s="1"/>
  <c r="U32" i="1"/>
  <c r="U27" i="1"/>
  <c r="U22" i="1"/>
  <c r="U16" i="1"/>
  <c r="U11" i="1"/>
  <c r="U80" i="1"/>
  <c r="U70" i="1"/>
  <c r="Y70" i="1" s="1"/>
  <c r="D66" i="6" s="1"/>
  <c r="U47" i="1"/>
  <c r="Y47" i="1" s="1"/>
  <c r="U26" i="1"/>
  <c r="Y26" i="1" s="1"/>
  <c r="D22" i="6" s="1"/>
  <c r="U63" i="1"/>
  <c r="Y63" i="1" s="1"/>
  <c r="D59" i="6" s="1"/>
  <c r="U42" i="1"/>
  <c r="Y42" i="1" s="1"/>
  <c r="D38" i="6" s="1"/>
  <c r="U20" i="1"/>
  <c r="U58" i="1"/>
  <c r="Y58" i="1" s="1"/>
  <c r="D54" i="6" s="1"/>
  <c r="U36" i="1"/>
  <c r="Y36" i="1" s="1"/>
  <c r="D32" i="6" s="1"/>
  <c r="U15" i="1"/>
  <c r="Y15" i="1" s="1"/>
  <c r="D11" i="6" s="1"/>
  <c r="U78" i="1"/>
  <c r="Y78" i="1" s="1"/>
  <c r="D74" i="6" s="1"/>
  <c r="U52" i="1"/>
  <c r="Y52" i="1" s="1"/>
  <c r="U31" i="1"/>
  <c r="Y31" i="1" s="1"/>
  <c r="U10" i="1"/>
  <c r="Y10" i="1" s="1"/>
  <c r="D6" i="6" s="1"/>
  <c r="W80" i="1"/>
  <c r="W76" i="1"/>
  <c r="W72" i="1"/>
  <c r="W68" i="1"/>
  <c r="W64" i="1"/>
  <c r="W60" i="1"/>
  <c r="W56" i="1"/>
  <c r="W52" i="1"/>
  <c r="W48" i="1"/>
  <c r="W44" i="1"/>
  <c r="W40" i="1"/>
  <c r="W36" i="1"/>
  <c r="W32" i="1"/>
  <c r="W28" i="1"/>
  <c r="W24" i="1"/>
  <c r="W20" i="1"/>
  <c r="W16" i="1"/>
  <c r="W12" i="1"/>
  <c r="W8" i="1"/>
  <c r="W103" i="1"/>
  <c r="W99" i="1"/>
  <c r="W95" i="1"/>
  <c r="W91" i="1"/>
  <c r="W87" i="1"/>
  <c r="W83" i="1"/>
  <c r="W79" i="1"/>
  <c r="W75" i="1"/>
  <c r="W71" i="1"/>
  <c r="W67" i="1"/>
  <c r="W63" i="1"/>
  <c r="W59" i="1"/>
  <c r="W55" i="1"/>
  <c r="W51" i="1"/>
  <c r="W47" i="1"/>
  <c r="W43" i="1"/>
  <c r="W39" i="1"/>
  <c r="W35" i="1"/>
  <c r="W31" i="1"/>
  <c r="W27" i="1"/>
  <c r="W23" i="1"/>
  <c r="W19" i="1"/>
  <c r="W15" i="1"/>
  <c r="W11" i="1"/>
  <c r="W78" i="1"/>
  <c r="W74" i="1"/>
  <c r="W70" i="1"/>
  <c r="W66" i="1"/>
  <c r="W62" i="1"/>
  <c r="W58" i="1"/>
  <c r="W54" i="1"/>
  <c r="W50" i="1"/>
  <c r="W46" i="1"/>
  <c r="W42" i="1"/>
  <c r="W38" i="1"/>
  <c r="W34" i="1"/>
  <c r="W30" i="1"/>
  <c r="W26" i="1"/>
  <c r="W22" i="1"/>
  <c r="W18" i="1"/>
  <c r="W14" i="1"/>
  <c r="W10" i="1"/>
  <c r="W101" i="1"/>
  <c r="W97" i="1"/>
  <c r="W93" i="1"/>
  <c r="W89" i="1"/>
  <c r="W85" i="1"/>
  <c r="W81" i="1"/>
  <c r="AA81" i="1" s="1"/>
  <c r="F77" i="6" s="1"/>
  <c r="W77" i="1"/>
  <c r="AA77" i="1" s="1"/>
  <c r="F73" i="6" s="1"/>
  <c r="W73" i="1"/>
  <c r="AA73" i="1" s="1"/>
  <c r="F69" i="6" s="1"/>
  <c r="W69" i="1"/>
  <c r="W65" i="1"/>
  <c r="AA65" i="1" s="1"/>
  <c r="F61" i="6" s="1"/>
  <c r="W61" i="1"/>
  <c r="AA61" i="1" s="1"/>
  <c r="F57" i="6" s="1"/>
  <c r="W57" i="1"/>
  <c r="AA57" i="1" s="1"/>
  <c r="F53" i="6" s="1"/>
  <c r="W53" i="1"/>
  <c r="W49" i="1"/>
  <c r="AA49" i="1" s="1"/>
  <c r="W45" i="1"/>
  <c r="AA45" i="1" s="1"/>
  <c r="W41" i="1"/>
  <c r="AA41" i="1" s="1"/>
  <c r="F37" i="6" s="1"/>
  <c r="W37" i="1"/>
  <c r="W33" i="1"/>
  <c r="AA33" i="1" s="1"/>
  <c r="F29" i="6" s="1"/>
  <c r="W29" i="1"/>
  <c r="AA29" i="1" s="1"/>
  <c r="F25" i="6" s="1"/>
  <c r="W25" i="1"/>
  <c r="AA25" i="1" s="1"/>
  <c r="F21" i="6" s="1"/>
  <c r="W21" i="1"/>
  <c r="W17" i="1"/>
  <c r="AA17" i="1" s="1"/>
  <c r="F13" i="6" s="1"/>
  <c r="W13" i="1"/>
  <c r="AA13" i="1" s="1"/>
  <c r="F9" i="6" s="1"/>
  <c r="W9" i="1"/>
  <c r="V78" i="1"/>
  <c r="V74" i="1"/>
  <c r="V70" i="1"/>
  <c r="V66" i="1"/>
  <c r="V62" i="1"/>
  <c r="V58" i="1"/>
  <c r="V54" i="1"/>
  <c r="V50" i="1"/>
  <c r="V46" i="1"/>
  <c r="V42" i="1"/>
  <c r="V38" i="1"/>
  <c r="V34" i="1"/>
  <c r="V30" i="1"/>
  <c r="V26" i="1"/>
  <c r="V22" i="1"/>
  <c r="V18" i="1"/>
  <c r="V14" i="1"/>
  <c r="V10" i="1"/>
  <c r="V101" i="1"/>
  <c r="V97" i="1"/>
  <c r="V93" i="1"/>
  <c r="V89" i="1"/>
  <c r="V85" i="1"/>
  <c r="V81" i="1"/>
  <c r="V77" i="1"/>
  <c r="V73" i="1"/>
  <c r="V69" i="1"/>
  <c r="V65" i="1"/>
  <c r="V61" i="1"/>
  <c r="V57" i="1"/>
  <c r="V53" i="1"/>
  <c r="V49" i="1"/>
  <c r="V45" i="1"/>
  <c r="V41" i="1"/>
  <c r="V37" i="1"/>
  <c r="V33" i="1"/>
  <c r="V29" i="1"/>
  <c r="V25" i="1"/>
  <c r="V21" i="1"/>
  <c r="V17" i="1"/>
  <c r="V13" i="1"/>
  <c r="V9" i="1"/>
  <c r="V80" i="1"/>
  <c r="V76" i="1"/>
  <c r="V72" i="1"/>
  <c r="V68" i="1"/>
  <c r="V64" i="1"/>
  <c r="V60" i="1"/>
  <c r="V56" i="1"/>
  <c r="V52" i="1"/>
  <c r="V48" i="1"/>
  <c r="V44" i="1"/>
  <c r="V40" i="1"/>
  <c r="V36" i="1"/>
  <c r="V32" i="1"/>
  <c r="V28" i="1"/>
  <c r="V24" i="1"/>
  <c r="V20" i="1"/>
  <c r="V16" i="1"/>
  <c r="V12" i="1"/>
  <c r="V8" i="1"/>
  <c r="V103" i="1"/>
  <c r="V99" i="1"/>
  <c r="V95" i="1"/>
  <c r="V91" i="1"/>
  <c r="V87" i="1"/>
  <c r="V83" i="1"/>
  <c r="V79" i="1"/>
  <c r="V75" i="1"/>
  <c r="V71" i="1"/>
  <c r="V67" i="1"/>
  <c r="V63" i="1"/>
  <c r="V59" i="1"/>
  <c r="V55" i="1"/>
  <c r="V51" i="1"/>
  <c r="V47" i="1"/>
  <c r="V43" i="1"/>
  <c r="V39" i="1"/>
  <c r="V35" i="1"/>
  <c r="V31" i="1"/>
  <c r="V27" i="1"/>
  <c r="V23" i="1"/>
  <c r="V19" i="1"/>
  <c r="V15" i="1"/>
  <c r="V11" i="1"/>
  <c r="T11" i="1"/>
  <c r="X11" i="1" s="1"/>
  <c r="C7" i="6" s="1"/>
  <c r="T15" i="1"/>
  <c r="X15" i="1" s="1"/>
  <c r="C11" i="6" s="1"/>
  <c r="T19" i="1"/>
  <c r="X19" i="1" s="1"/>
  <c r="C15" i="6" s="1"/>
  <c r="T23" i="1"/>
  <c r="X23" i="1" s="1"/>
  <c r="C19" i="6" s="1"/>
  <c r="T27" i="1"/>
  <c r="X27" i="1" s="1"/>
  <c r="C23" i="6" s="1"/>
  <c r="T31" i="1"/>
  <c r="X31" i="1" s="1"/>
  <c r="T35" i="1"/>
  <c r="X35" i="1" s="1"/>
  <c r="C31" i="6" s="1"/>
  <c r="T39" i="1"/>
  <c r="X39" i="1" s="1"/>
  <c r="C35" i="6" s="1"/>
  <c r="T43" i="1"/>
  <c r="X43" i="1" s="1"/>
  <c r="AH42" i="1" s="1"/>
  <c r="T47" i="1"/>
  <c r="X47" i="1" s="1"/>
  <c r="AH46" i="1" s="1"/>
  <c r="T51" i="1"/>
  <c r="X51" i="1" s="1"/>
  <c r="T55" i="1"/>
  <c r="X55" i="1" s="1"/>
  <c r="T59" i="1"/>
  <c r="X59" i="1" s="1"/>
  <c r="C55" i="6" s="1"/>
  <c r="T63" i="1"/>
  <c r="X63" i="1" s="1"/>
  <c r="C59" i="6" s="1"/>
  <c r="T67" i="1"/>
  <c r="X67" i="1" s="1"/>
  <c r="C63" i="6" s="1"/>
  <c r="T71" i="1"/>
  <c r="X71" i="1" s="1"/>
  <c r="C67" i="6" s="1"/>
  <c r="T75" i="1"/>
  <c r="X75" i="1" s="1"/>
  <c r="C71" i="6" s="1"/>
  <c r="T79" i="1"/>
  <c r="X79" i="1" s="1"/>
  <c r="T83" i="1"/>
  <c r="T87" i="1"/>
  <c r="T91" i="1"/>
  <c r="T95" i="1"/>
  <c r="T99" i="1"/>
  <c r="T103" i="1"/>
  <c r="T8" i="1"/>
  <c r="T12" i="1"/>
  <c r="T16" i="1"/>
  <c r="T20" i="1"/>
  <c r="T24" i="1"/>
  <c r="T28" i="1"/>
  <c r="T32" i="1"/>
  <c r="T36" i="1"/>
  <c r="T40" i="1"/>
  <c r="T44" i="1"/>
  <c r="T48" i="1"/>
  <c r="T52" i="1"/>
  <c r="T56" i="1"/>
  <c r="T60" i="1"/>
  <c r="T64" i="1"/>
  <c r="T68" i="1"/>
  <c r="T72" i="1"/>
  <c r="T76" i="1"/>
  <c r="T80" i="1"/>
  <c r="AP54" i="1" l="1"/>
  <c r="C51" i="6"/>
  <c r="AH54" i="1"/>
  <c r="AR51" i="1"/>
  <c r="D48" i="6"/>
  <c r="AJ51" i="1"/>
  <c r="AR199" i="1"/>
  <c r="AP199" i="1"/>
  <c r="AV533" i="1"/>
  <c r="AP431" i="1"/>
  <c r="AG66" i="1"/>
  <c r="AS559" i="1"/>
  <c r="AU559" i="1"/>
  <c r="AU171" i="1"/>
  <c r="AS171" i="1"/>
  <c r="AI69" i="1"/>
  <c r="AT575" i="1"/>
  <c r="AH18" i="1"/>
  <c r="AO1222" i="1"/>
  <c r="AS823" i="1"/>
  <c r="AU823" i="1"/>
  <c r="AG70" i="1"/>
  <c r="AT524" i="1"/>
  <c r="AR142" i="1"/>
  <c r="AP142" i="1"/>
  <c r="Y45" i="2"/>
  <c r="Y12" i="2"/>
  <c r="Y10" i="2"/>
  <c r="Y53" i="2"/>
  <c r="Y19" i="2"/>
  <c r="Y35" i="2"/>
  <c r="AP50" i="1"/>
  <c r="C47" i="6"/>
  <c r="AR46" i="1"/>
  <c r="D43" i="6"/>
  <c r="AP53" i="1"/>
  <c r="C50" i="6"/>
  <c r="AH22" i="1"/>
  <c r="AH21" i="1"/>
  <c r="AH50" i="1"/>
  <c r="AP46" i="1"/>
  <c r="C43" i="6"/>
  <c r="C27" i="6"/>
  <c r="AH30" i="1"/>
  <c r="AV44" i="1"/>
  <c r="F41" i="6"/>
  <c r="AN44" i="1"/>
  <c r="AP49" i="1"/>
  <c r="C46" i="6"/>
  <c r="AQ199" i="1"/>
  <c r="AO199" i="1"/>
  <c r="AR533" i="1"/>
  <c r="AT431" i="1"/>
  <c r="AT559" i="1"/>
  <c r="AV559" i="1"/>
  <c r="AV171" i="1"/>
  <c r="AT171" i="1"/>
  <c r="AH26" i="1"/>
  <c r="AP575" i="1"/>
  <c r="AV454" i="1"/>
  <c r="AT454" i="1"/>
  <c r="AS1222" i="1"/>
  <c r="AG74" i="1"/>
  <c r="AT823" i="1"/>
  <c r="AR823" i="1"/>
  <c r="AP524" i="1"/>
  <c r="AQ142" i="1"/>
  <c r="AO142" i="1"/>
  <c r="Y52" i="2"/>
  <c r="Y44" i="2"/>
  <c r="Y25" i="2"/>
  <c r="Y27" i="2"/>
  <c r="AE958" i="1"/>
  <c r="Z29" i="2"/>
  <c r="Z37" i="2"/>
  <c r="C75" i="6"/>
  <c r="AG78" i="1"/>
  <c r="AP42" i="1"/>
  <c r="C39" i="6"/>
  <c r="AV48" i="1"/>
  <c r="F45" i="6"/>
  <c r="D27" i="6"/>
  <c r="AJ30" i="1"/>
  <c r="D68" i="6"/>
  <c r="AI71" i="1"/>
  <c r="AR49" i="1"/>
  <c r="D46" i="6"/>
  <c r="AR45" i="1"/>
  <c r="D42" i="6"/>
  <c r="AP45" i="1"/>
  <c r="C42" i="6"/>
  <c r="AU199" i="1"/>
  <c r="AJ46" i="1"/>
  <c r="AQ559" i="1"/>
  <c r="AQ171" i="1"/>
  <c r="AG69" i="1"/>
  <c r="AP823" i="1"/>
  <c r="AU142" i="1"/>
  <c r="Y50" i="2"/>
  <c r="Y31" i="2"/>
  <c r="AE238" i="1"/>
  <c r="Z22" i="2"/>
  <c r="AT863" i="1"/>
  <c r="AP863" i="1"/>
  <c r="AO863" i="1"/>
  <c r="AU863" i="1"/>
  <c r="AV863" i="1"/>
  <c r="AS863" i="1"/>
  <c r="AR863" i="1"/>
  <c r="AQ863" i="1"/>
  <c r="AQ1103" i="1"/>
  <c r="AO1103" i="1"/>
  <c r="AU1103" i="1"/>
  <c r="AS1103" i="1"/>
  <c r="AO151" i="1"/>
  <c r="AQ151" i="1"/>
  <c r="AT151" i="1"/>
  <c r="AV151" i="1"/>
  <c r="AP151" i="1"/>
  <c r="AR151" i="1"/>
  <c r="AS151" i="1"/>
  <c r="AU151" i="1"/>
  <c r="AV435" i="1"/>
  <c r="AT435" i="1"/>
  <c r="AR435" i="1"/>
  <c r="AP435" i="1"/>
  <c r="AQ1055" i="1"/>
  <c r="AO1055" i="1"/>
  <c r="AU1055" i="1"/>
  <c r="AS1055" i="1"/>
  <c r="AV535" i="1"/>
  <c r="AT535" i="1"/>
  <c r="AR535" i="1"/>
  <c r="AO535" i="1"/>
  <c r="AU535" i="1"/>
  <c r="AS535" i="1"/>
  <c r="AP535" i="1"/>
  <c r="AQ535" i="1"/>
  <c r="AP463" i="1"/>
  <c r="AR463" i="1"/>
  <c r="AS463" i="1"/>
  <c r="AU463" i="1"/>
  <c r="AO463" i="1"/>
  <c r="AQ463" i="1"/>
  <c r="AT463" i="1"/>
  <c r="AV463" i="1"/>
  <c r="AS271" i="1"/>
  <c r="AU271" i="1"/>
  <c r="AO271" i="1"/>
  <c r="AQ271" i="1"/>
  <c r="AT271" i="1"/>
  <c r="AV271" i="1"/>
  <c r="AP271" i="1"/>
  <c r="AR271" i="1"/>
  <c r="AR742" i="1"/>
  <c r="AP742" i="1"/>
  <c r="AV742" i="1"/>
  <c r="AT742" i="1"/>
  <c r="AV531" i="1"/>
  <c r="AR531" i="1"/>
  <c r="AP531" i="1"/>
  <c r="AT531" i="1"/>
  <c r="AT1127" i="1"/>
  <c r="AU1127" i="1"/>
  <c r="AO1127" i="1"/>
  <c r="AP1127" i="1"/>
  <c r="AV1127" i="1"/>
  <c r="AS1127" i="1"/>
  <c r="AR1127" i="1"/>
  <c r="AQ1127" i="1"/>
  <c r="AV407" i="1"/>
  <c r="AT407" i="1"/>
  <c r="AR407" i="1"/>
  <c r="AP407" i="1"/>
  <c r="AT743" i="1"/>
  <c r="AR743" i="1"/>
  <c r="AV743" i="1"/>
  <c r="AP743" i="1"/>
  <c r="AS919" i="1"/>
  <c r="AQ919" i="1"/>
  <c r="AO919" i="1"/>
  <c r="AT919" i="1"/>
  <c r="AP919" i="1"/>
  <c r="AU919" i="1"/>
  <c r="AV919" i="1"/>
  <c r="AR919" i="1"/>
  <c r="AT223" i="1"/>
  <c r="AV223" i="1"/>
  <c r="AP223" i="1"/>
  <c r="AR223" i="1"/>
  <c r="AS223" i="1"/>
  <c r="AQ223" i="1"/>
  <c r="AO223" i="1"/>
  <c r="AU223" i="1"/>
  <c r="AT935" i="1"/>
  <c r="AR935" i="1"/>
  <c r="AV935" i="1"/>
  <c r="AP935" i="1"/>
  <c r="AT455" i="1"/>
  <c r="AV455" i="1"/>
  <c r="AP455" i="1"/>
  <c r="AR455" i="1"/>
  <c r="AV383" i="1"/>
  <c r="AT383" i="1"/>
  <c r="AR383" i="1"/>
  <c r="AP383" i="1"/>
  <c r="AV311" i="1"/>
  <c r="AT311" i="1"/>
  <c r="AR311" i="1"/>
  <c r="AP311" i="1"/>
  <c r="AS319" i="1"/>
  <c r="AU319" i="1"/>
  <c r="AO319" i="1"/>
  <c r="AQ319" i="1"/>
  <c r="AT319" i="1"/>
  <c r="AV319" i="1"/>
  <c r="AP319" i="1"/>
  <c r="AR319" i="1"/>
  <c r="AT391" i="1"/>
  <c r="AV391" i="1"/>
  <c r="AP391" i="1"/>
  <c r="AR391" i="1"/>
  <c r="AS391" i="1"/>
  <c r="AQ391" i="1"/>
  <c r="AO391" i="1"/>
  <c r="AU391" i="1"/>
  <c r="AS871" i="1"/>
  <c r="AQ871" i="1"/>
  <c r="AU871" i="1"/>
  <c r="AP871" i="1"/>
  <c r="AO871" i="1"/>
  <c r="AT871" i="1"/>
  <c r="AV871" i="1"/>
  <c r="AR871" i="1"/>
  <c r="AU867" i="1"/>
  <c r="AP867" i="1"/>
  <c r="AS867" i="1"/>
  <c r="AT867" i="1"/>
  <c r="AO867" i="1"/>
  <c r="AQ867" i="1"/>
  <c r="AR867" i="1"/>
  <c r="AV867" i="1"/>
  <c r="AI1171" i="1"/>
  <c r="AK1171" i="1"/>
  <c r="AM1171" i="1"/>
  <c r="AG1171" i="1"/>
  <c r="AL763" i="1"/>
  <c r="AN763" i="1"/>
  <c r="AH763" i="1"/>
  <c r="AJ763" i="1"/>
  <c r="AL139" i="1"/>
  <c r="AN139" i="1"/>
  <c r="AH139" i="1"/>
  <c r="AJ139" i="1"/>
  <c r="AK1123" i="1"/>
  <c r="AM1123" i="1"/>
  <c r="AG1123" i="1"/>
  <c r="AI1123" i="1"/>
  <c r="AH739" i="1"/>
  <c r="AN739" i="1"/>
  <c r="AJ739" i="1"/>
  <c r="AL739" i="1"/>
  <c r="AK307" i="1"/>
  <c r="AG307" i="1"/>
  <c r="AI307" i="1"/>
  <c r="AM307" i="1"/>
  <c r="AM1147" i="1"/>
  <c r="AI1147" i="1"/>
  <c r="AK1147" i="1"/>
  <c r="AG1147" i="1"/>
  <c r="AK835" i="1"/>
  <c r="AG835" i="1"/>
  <c r="AM835" i="1"/>
  <c r="AI835" i="1"/>
  <c r="AJ427" i="1"/>
  <c r="AL427" i="1"/>
  <c r="AN427" i="1"/>
  <c r="AH427" i="1"/>
  <c r="AG883" i="1"/>
  <c r="AI883" i="1"/>
  <c r="AK883" i="1"/>
  <c r="AM883" i="1"/>
  <c r="AJ451" i="1"/>
  <c r="AN451" i="1"/>
  <c r="AH451" i="1"/>
  <c r="AL451" i="1"/>
  <c r="AH67" i="1"/>
  <c r="AL67" i="1"/>
  <c r="AJ67" i="1"/>
  <c r="AN67" i="1"/>
  <c r="AH187" i="1"/>
  <c r="AJ187" i="1"/>
  <c r="AL187" i="1"/>
  <c r="AN187" i="1"/>
  <c r="AL72" i="1"/>
  <c r="AH72" i="1"/>
  <c r="AJ72" i="1"/>
  <c r="AM72" i="1"/>
  <c r="AN72" i="1"/>
  <c r="AH576" i="1"/>
  <c r="AJ576" i="1"/>
  <c r="AL576" i="1"/>
  <c r="AN576" i="1"/>
  <c r="AN192" i="1"/>
  <c r="AH192" i="1"/>
  <c r="AJ192" i="1"/>
  <c r="AL192" i="1"/>
  <c r="AM1080" i="1"/>
  <c r="AI1080" i="1"/>
  <c r="AK1080" i="1"/>
  <c r="AG1080" i="1"/>
  <c r="AM888" i="1"/>
  <c r="AG888" i="1"/>
  <c r="AK888" i="1"/>
  <c r="AI888" i="1"/>
  <c r="AJ552" i="1"/>
  <c r="AL552" i="1"/>
  <c r="AN552" i="1"/>
  <c r="AH552" i="1"/>
  <c r="AN144" i="1"/>
  <c r="AL144" i="1"/>
  <c r="AH144" i="1"/>
  <c r="AJ144" i="1"/>
  <c r="AK672" i="1"/>
  <c r="AG672" i="1"/>
  <c r="AM672" i="1"/>
  <c r="AI672" i="1"/>
  <c r="AH168" i="1"/>
  <c r="AJ168" i="1"/>
  <c r="AL168" i="1"/>
  <c r="AN168" i="1"/>
  <c r="AJ1056" i="1"/>
  <c r="AN1056" i="1"/>
  <c r="AH1056" i="1"/>
  <c r="AL1056" i="1"/>
  <c r="AK864" i="1"/>
  <c r="AM864" i="1"/>
  <c r="AG864" i="1"/>
  <c r="AI864" i="1"/>
  <c r="AM504" i="1"/>
  <c r="AI504" i="1"/>
  <c r="AK504" i="1"/>
  <c r="AG504" i="1"/>
  <c r="AU1151" i="1"/>
  <c r="AQ1151" i="1"/>
  <c r="AO1151" i="1"/>
  <c r="AS1151" i="1"/>
  <c r="AV911" i="1"/>
  <c r="AP911" i="1"/>
  <c r="AR911" i="1"/>
  <c r="AT911" i="1"/>
  <c r="AU583" i="1"/>
  <c r="AP583" i="1"/>
  <c r="AQ583" i="1"/>
  <c r="AS583" i="1"/>
  <c r="AO583" i="1"/>
  <c r="AT583" i="1"/>
  <c r="AV583" i="1"/>
  <c r="AR583" i="1"/>
  <c r="AQ1159" i="1"/>
  <c r="AT1159" i="1"/>
  <c r="AO1159" i="1"/>
  <c r="AV1159" i="1"/>
  <c r="AR1159" i="1"/>
  <c r="AP1159" i="1"/>
  <c r="AS1159" i="1"/>
  <c r="AU1159" i="1"/>
  <c r="AT343" i="1"/>
  <c r="AP343" i="1"/>
  <c r="AV343" i="1"/>
  <c r="AQ343" i="1"/>
  <c r="AU343" i="1"/>
  <c r="AO343" i="1"/>
  <c r="AS343" i="1"/>
  <c r="AR343" i="1"/>
  <c r="AT1135" i="1"/>
  <c r="AO1135" i="1"/>
  <c r="AU1135" i="1"/>
  <c r="AQ1135" i="1"/>
  <c r="AS1135" i="1"/>
  <c r="AP1135" i="1"/>
  <c r="AV1135" i="1"/>
  <c r="AR1135" i="1"/>
  <c r="AT967" i="1"/>
  <c r="AO967" i="1"/>
  <c r="AS967" i="1"/>
  <c r="AQ967" i="1"/>
  <c r="AU967" i="1"/>
  <c r="AP967" i="1"/>
  <c r="AV967" i="1"/>
  <c r="AR967" i="1"/>
  <c r="AG124" i="1"/>
  <c r="AM124" i="1"/>
  <c r="AK124" i="1"/>
  <c r="AI124" i="1"/>
  <c r="AK1156" i="1"/>
  <c r="AG1156" i="1"/>
  <c r="AI1156" i="1"/>
  <c r="AM1156" i="1"/>
  <c r="AH340" i="1"/>
  <c r="AN340" i="1"/>
  <c r="AL340" i="1"/>
  <c r="AJ340" i="1"/>
  <c r="AN1060" i="1"/>
  <c r="AH1060" i="1"/>
  <c r="AL1060" i="1"/>
  <c r="AJ1060" i="1"/>
  <c r="AK868" i="1"/>
  <c r="AM868" i="1"/>
  <c r="AG868" i="1"/>
  <c r="AI868" i="1"/>
  <c r="AG508" i="1"/>
  <c r="AM508" i="1"/>
  <c r="AI508" i="1"/>
  <c r="AK508" i="1"/>
  <c r="AK1180" i="1"/>
  <c r="AG1180" i="1"/>
  <c r="AM1180" i="1"/>
  <c r="AI1180" i="1"/>
  <c r="AM484" i="1"/>
  <c r="AI484" i="1"/>
  <c r="AG484" i="1"/>
  <c r="AK484" i="1"/>
  <c r="AK1252" i="1"/>
  <c r="AG1252" i="1"/>
  <c r="AI1252" i="1"/>
  <c r="AM1252" i="1"/>
  <c r="AG988" i="1"/>
  <c r="AM988" i="1"/>
  <c r="AK988" i="1"/>
  <c r="AI988" i="1"/>
  <c r="AN772" i="1"/>
  <c r="AH772" i="1"/>
  <c r="AJ772" i="1"/>
  <c r="AL772" i="1"/>
  <c r="AM364" i="1"/>
  <c r="AG364" i="1"/>
  <c r="AI364" i="1"/>
  <c r="AK364" i="1"/>
  <c r="AU694" i="1"/>
  <c r="AQ694" i="1"/>
  <c r="AS694" i="1"/>
  <c r="AO694" i="1"/>
  <c r="AQ1174" i="1"/>
  <c r="AO1174" i="1"/>
  <c r="AU1174" i="1"/>
  <c r="AS1174" i="1"/>
  <c r="AT190" i="1"/>
  <c r="AP190" i="1"/>
  <c r="AV190" i="1"/>
  <c r="AQ190" i="1"/>
  <c r="AU190" i="1"/>
  <c r="AO190" i="1"/>
  <c r="AS190" i="1"/>
  <c r="AR190" i="1"/>
  <c r="AU1246" i="1"/>
  <c r="AS1246" i="1"/>
  <c r="AQ1246" i="1"/>
  <c r="AO1246" i="1"/>
  <c r="AQ94" i="1"/>
  <c r="AO94" i="1"/>
  <c r="AU94" i="1"/>
  <c r="AS94" i="1"/>
  <c r="AU1030" i="1"/>
  <c r="AS1030" i="1"/>
  <c r="AQ1030" i="1"/>
  <c r="AO1030" i="1"/>
  <c r="AS1299" i="1"/>
  <c r="AQ1299" i="1"/>
  <c r="AO1299" i="1"/>
  <c r="AU1299" i="1"/>
  <c r="AL941" i="1"/>
  <c r="AN941" i="1"/>
  <c r="AH941" i="1"/>
  <c r="AJ941" i="1"/>
  <c r="AG1229" i="1"/>
  <c r="AK1229" i="1"/>
  <c r="AI1229" i="1"/>
  <c r="AM1229" i="1"/>
  <c r="AN605" i="1"/>
  <c r="AH605" i="1"/>
  <c r="AL605" i="1"/>
  <c r="AJ605" i="1"/>
  <c r="AJ1109" i="1"/>
  <c r="AH1109" i="1"/>
  <c r="AL1109" i="1"/>
  <c r="AN1109" i="1"/>
  <c r="AN725" i="1"/>
  <c r="AH725" i="1"/>
  <c r="AJ725" i="1"/>
  <c r="AL725" i="1"/>
  <c r="AN269" i="1"/>
  <c r="AL269" i="1"/>
  <c r="AJ269" i="1"/>
  <c r="AH269" i="1"/>
  <c r="AN197" i="1"/>
  <c r="AL197" i="1"/>
  <c r="AJ197" i="1"/>
  <c r="AH197" i="1"/>
  <c r="AI1157" i="1"/>
  <c r="AG1157" i="1"/>
  <c r="AK1157" i="1"/>
  <c r="AM1157" i="1"/>
  <c r="AN749" i="1"/>
  <c r="AL749" i="1"/>
  <c r="AH749" i="1"/>
  <c r="AJ749" i="1"/>
  <c r="AI293" i="1"/>
  <c r="AG293" i="1"/>
  <c r="AK293" i="1"/>
  <c r="AM293" i="1"/>
  <c r="AG893" i="1"/>
  <c r="AI893" i="1"/>
  <c r="AK893" i="1"/>
  <c r="AM893" i="1"/>
  <c r="AL389" i="1"/>
  <c r="AJ389" i="1"/>
  <c r="AH389" i="1"/>
  <c r="AN389" i="1"/>
  <c r="AI1273" i="1"/>
  <c r="AM1273" i="1"/>
  <c r="AK1273" i="1"/>
  <c r="AG1273" i="1"/>
  <c r="AL1057" i="1"/>
  <c r="AJ1057" i="1"/>
  <c r="AH1057" i="1"/>
  <c r="AN1057" i="1"/>
  <c r="AI865" i="1"/>
  <c r="AK865" i="1"/>
  <c r="AM865" i="1"/>
  <c r="AG865" i="1"/>
  <c r="AM1081" i="1"/>
  <c r="AG1081" i="1"/>
  <c r="AI1081" i="1"/>
  <c r="AK1081" i="1"/>
  <c r="AK1033" i="1"/>
  <c r="AI1033" i="1"/>
  <c r="AG1033" i="1"/>
  <c r="AM1033" i="1"/>
  <c r="AM673" i="1"/>
  <c r="AI673" i="1"/>
  <c r="AG673" i="1"/>
  <c r="AK673" i="1"/>
  <c r="AH553" i="1"/>
  <c r="AJ553" i="1"/>
  <c r="AN553" i="1"/>
  <c r="AL553" i="1"/>
  <c r="AL169" i="1"/>
  <c r="AJ169" i="1"/>
  <c r="AN169" i="1"/>
  <c r="AH169" i="1"/>
  <c r="AJ1201" i="1"/>
  <c r="AH1201" i="1"/>
  <c r="AL1201" i="1"/>
  <c r="AN1201" i="1"/>
  <c r="AH817" i="1"/>
  <c r="AJ817" i="1"/>
  <c r="AN817" i="1"/>
  <c r="AL817" i="1"/>
  <c r="AK313" i="1"/>
  <c r="AG313" i="1"/>
  <c r="AM313" i="1"/>
  <c r="AI313" i="1"/>
  <c r="AI505" i="1"/>
  <c r="AM505" i="1"/>
  <c r="AK505" i="1"/>
  <c r="AG505" i="1"/>
  <c r="AM121" i="1"/>
  <c r="AK121" i="1"/>
  <c r="AI121" i="1"/>
  <c r="AG121" i="1"/>
  <c r="AE502" i="1"/>
  <c r="Z44" i="2"/>
  <c r="Z16" i="2"/>
  <c r="Z51" i="2"/>
  <c r="Z43" i="2"/>
  <c r="Z35" i="2"/>
  <c r="Z27" i="2"/>
  <c r="Z19" i="2"/>
  <c r="Z11" i="2"/>
  <c r="Z42" i="2"/>
  <c r="Z26" i="2"/>
  <c r="Z6" i="2"/>
  <c r="Z32" i="2"/>
  <c r="Z54" i="2"/>
  <c r="Z46" i="2"/>
  <c r="Z34" i="2"/>
  <c r="Z18" i="2"/>
  <c r="Z49" i="2"/>
  <c r="Z33" i="2"/>
  <c r="Z21" i="2"/>
  <c r="Z5" i="2"/>
  <c r="Z40" i="2"/>
  <c r="Z24" i="2"/>
  <c r="Z8" i="2"/>
  <c r="Z45" i="2"/>
  <c r="AI1027" i="1"/>
  <c r="AK1027" i="1"/>
  <c r="AG1027" i="1"/>
  <c r="AM1027" i="1"/>
  <c r="AI667" i="1"/>
  <c r="AK667" i="1"/>
  <c r="AG667" i="1"/>
  <c r="AM667" i="1"/>
  <c r="AJ1291" i="1"/>
  <c r="AH1291" i="1"/>
  <c r="AL1291" i="1"/>
  <c r="AN1291" i="1"/>
  <c r="AK1075" i="1"/>
  <c r="AG1075" i="1"/>
  <c r="AM1075" i="1"/>
  <c r="AI1075" i="1"/>
  <c r="AN715" i="1"/>
  <c r="AH715" i="1"/>
  <c r="AJ715" i="1"/>
  <c r="AL715" i="1"/>
  <c r="AH259" i="1"/>
  <c r="AJ259" i="1"/>
  <c r="AN259" i="1"/>
  <c r="AL259" i="1"/>
  <c r="AN1051" i="1"/>
  <c r="AH1051" i="1"/>
  <c r="AJ1051" i="1"/>
  <c r="AL1051" i="1"/>
  <c r="AL811" i="1"/>
  <c r="AN811" i="1"/>
  <c r="AH811" i="1"/>
  <c r="AJ811" i="1"/>
  <c r="AK355" i="1"/>
  <c r="AI355" i="1"/>
  <c r="AG355" i="1"/>
  <c r="AM355" i="1"/>
  <c r="AM691" i="1"/>
  <c r="AG691" i="1"/>
  <c r="AI691" i="1"/>
  <c r="AK691" i="1"/>
  <c r="AH403" i="1"/>
  <c r="AJ403" i="1"/>
  <c r="AL403" i="1"/>
  <c r="AN403" i="1"/>
  <c r="AK43" i="1"/>
  <c r="AM43" i="1"/>
  <c r="AI43" i="1"/>
  <c r="AG43" i="1"/>
  <c r="AJ216" i="1"/>
  <c r="AN216" i="1"/>
  <c r="AH216" i="1"/>
  <c r="AL216" i="1"/>
  <c r="AN48" i="1"/>
  <c r="AM48" i="1"/>
  <c r="AG48" i="1"/>
  <c r="AI48" i="1"/>
  <c r="AK48" i="1"/>
  <c r="AI480" i="1"/>
  <c r="AG480" i="1"/>
  <c r="AK480" i="1"/>
  <c r="AM480" i="1"/>
  <c r="AH1296" i="1"/>
  <c r="AL1296" i="1"/>
  <c r="AJ1296" i="1"/>
  <c r="AN1296" i="1"/>
  <c r="AM1032" i="1"/>
  <c r="AK1032" i="1"/>
  <c r="AI1032" i="1"/>
  <c r="AG1032" i="1"/>
  <c r="AI840" i="1"/>
  <c r="AK840" i="1"/>
  <c r="AM840" i="1"/>
  <c r="AG840" i="1"/>
  <c r="AH456" i="1"/>
  <c r="AJ456" i="1"/>
  <c r="AL456" i="1"/>
  <c r="AN456" i="1"/>
  <c r="AI96" i="1"/>
  <c r="AK96" i="1"/>
  <c r="AG96" i="1"/>
  <c r="AM96" i="1"/>
  <c r="AG528" i="1"/>
  <c r="AI528" i="1"/>
  <c r="AK528" i="1"/>
  <c r="AM528" i="1"/>
  <c r="AK1272" i="1"/>
  <c r="AI1272" i="1"/>
  <c r="AM1272" i="1"/>
  <c r="AG1272" i="1"/>
  <c r="AI1008" i="1"/>
  <c r="AK1008" i="1"/>
  <c r="AM1008" i="1"/>
  <c r="AG1008" i="1"/>
  <c r="AN816" i="1"/>
  <c r="AH816" i="1"/>
  <c r="AJ816" i="1"/>
  <c r="AL816" i="1"/>
  <c r="AL408" i="1"/>
  <c r="AN408" i="1"/>
  <c r="AH408" i="1"/>
  <c r="AJ408" i="1"/>
  <c r="AU1247" i="1"/>
  <c r="AS1247" i="1"/>
  <c r="AQ1247" i="1"/>
  <c r="AO1247" i="1"/>
  <c r="AU839" i="1"/>
  <c r="AS839" i="1"/>
  <c r="AQ839" i="1"/>
  <c r="AO839" i="1"/>
  <c r="AT167" i="1"/>
  <c r="AP167" i="1"/>
  <c r="AV167" i="1"/>
  <c r="AQ167" i="1"/>
  <c r="AU167" i="1"/>
  <c r="AO167" i="1"/>
  <c r="AS167" i="1"/>
  <c r="AR167" i="1"/>
  <c r="AV887" i="1"/>
  <c r="AT887" i="1"/>
  <c r="AR887" i="1"/>
  <c r="AP887" i="1"/>
  <c r="AU1007" i="1"/>
  <c r="AS1007" i="1"/>
  <c r="AO1007" i="1"/>
  <c r="AQ1007" i="1"/>
  <c r="AU695" i="1"/>
  <c r="AQ695" i="1"/>
  <c r="AO695" i="1"/>
  <c r="AS695" i="1"/>
  <c r="AS119" i="1"/>
  <c r="AU119" i="1"/>
  <c r="AQ119" i="1"/>
  <c r="AO119" i="1"/>
  <c r="AQ95" i="1"/>
  <c r="AS95" i="1"/>
  <c r="AO95" i="1"/>
  <c r="AU95" i="1"/>
  <c r="AT195" i="1"/>
  <c r="AP195" i="1"/>
  <c r="AV195" i="1"/>
  <c r="AQ195" i="1"/>
  <c r="AU195" i="1"/>
  <c r="AO195" i="1"/>
  <c r="AS195" i="1"/>
  <c r="AR195" i="1"/>
  <c r="AT415" i="1"/>
  <c r="AP415" i="1"/>
  <c r="AR415" i="1"/>
  <c r="AU415" i="1"/>
  <c r="AO415" i="1"/>
  <c r="AS415" i="1"/>
  <c r="AV415" i="1"/>
  <c r="AQ415" i="1"/>
  <c r="AQ1111" i="1"/>
  <c r="AP1111" i="1"/>
  <c r="AT1111" i="1"/>
  <c r="AS1111" i="1"/>
  <c r="AO1111" i="1"/>
  <c r="AU1111" i="1"/>
  <c r="AV1111" i="1"/>
  <c r="AR1111" i="1"/>
  <c r="AQ751" i="1"/>
  <c r="AS751" i="1"/>
  <c r="AU751" i="1"/>
  <c r="AP751" i="1"/>
  <c r="AO751" i="1"/>
  <c r="AT751" i="1"/>
  <c r="AV751" i="1"/>
  <c r="AR751" i="1"/>
  <c r="AG316" i="1"/>
  <c r="AI316" i="1"/>
  <c r="AM316" i="1"/>
  <c r="AK316" i="1"/>
  <c r="AJ172" i="1"/>
  <c r="AL172" i="1"/>
  <c r="AN172" i="1"/>
  <c r="AH172" i="1"/>
  <c r="AK676" i="1"/>
  <c r="AG676" i="1"/>
  <c r="AM676" i="1"/>
  <c r="AI676" i="1"/>
  <c r="AK1276" i="1"/>
  <c r="AI1276" i="1"/>
  <c r="AM1276" i="1"/>
  <c r="AG1276" i="1"/>
  <c r="AI1012" i="1"/>
  <c r="AK1012" i="1"/>
  <c r="AM1012" i="1"/>
  <c r="AG1012" i="1"/>
  <c r="AN820" i="1"/>
  <c r="AH820" i="1"/>
  <c r="AJ820" i="1"/>
  <c r="AL820" i="1"/>
  <c r="AL412" i="1"/>
  <c r="AN412" i="1"/>
  <c r="AH412" i="1"/>
  <c r="AJ412" i="1"/>
  <c r="AI1132" i="1"/>
  <c r="AM1132" i="1"/>
  <c r="AK1132" i="1"/>
  <c r="AG1132" i="1"/>
  <c r="AL388" i="1"/>
  <c r="AN388" i="1"/>
  <c r="AJ388" i="1"/>
  <c r="AH388" i="1"/>
  <c r="AJ1204" i="1"/>
  <c r="AN1204" i="1"/>
  <c r="AL1204" i="1"/>
  <c r="AH1204" i="1"/>
  <c r="AL940" i="1"/>
  <c r="AN940" i="1"/>
  <c r="AH940" i="1"/>
  <c r="AJ940" i="1"/>
  <c r="AI700" i="1"/>
  <c r="AK700" i="1"/>
  <c r="AM700" i="1"/>
  <c r="AG700" i="1"/>
  <c r="AH244" i="1"/>
  <c r="AN244" i="1"/>
  <c r="AJ244" i="1"/>
  <c r="AL244" i="1"/>
  <c r="AU1078" i="1"/>
  <c r="AS1078" i="1"/>
  <c r="AQ1078" i="1"/>
  <c r="AO1078" i="1"/>
  <c r="AV934" i="1"/>
  <c r="AT934" i="1"/>
  <c r="AR934" i="1"/>
  <c r="AP934" i="1"/>
  <c r="AQ286" i="1"/>
  <c r="AU286" i="1"/>
  <c r="AO286" i="1"/>
  <c r="AS286" i="1"/>
  <c r="AU1270" i="1"/>
  <c r="AS1270" i="1"/>
  <c r="AQ1270" i="1"/>
  <c r="AO1270" i="1"/>
  <c r="AU1006" i="1"/>
  <c r="AS1006" i="1"/>
  <c r="AO1006" i="1"/>
  <c r="AQ1006" i="1"/>
  <c r="AV747" i="1"/>
  <c r="AR747" i="1"/>
  <c r="AP747" i="1"/>
  <c r="AT747" i="1"/>
  <c r="AU483" i="1"/>
  <c r="AQ483" i="1"/>
  <c r="AO483" i="1"/>
  <c r="AS483" i="1"/>
  <c r="AI1133" i="1"/>
  <c r="AG1133" i="1"/>
  <c r="AK1133" i="1"/>
  <c r="AM1133" i="1"/>
  <c r="AH77" i="1"/>
  <c r="AN77" i="1"/>
  <c r="AJ77" i="1"/>
  <c r="AI77" i="1"/>
  <c r="AG77" i="1"/>
  <c r="AL77" i="1"/>
  <c r="AK845" i="1"/>
  <c r="AM845" i="1"/>
  <c r="AG845" i="1"/>
  <c r="AI845" i="1"/>
  <c r="AN245" i="1"/>
  <c r="AL245" i="1"/>
  <c r="AJ245" i="1"/>
  <c r="AH245" i="1"/>
  <c r="AI1013" i="1"/>
  <c r="AK1013" i="1"/>
  <c r="AG1013" i="1"/>
  <c r="AM1013" i="1"/>
  <c r="AN581" i="1"/>
  <c r="AH581" i="1"/>
  <c r="AJ581" i="1"/>
  <c r="AL581" i="1"/>
  <c r="AG509" i="1"/>
  <c r="AI509" i="1"/>
  <c r="AM509" i="1"/>
  <c r="AK509" i="1"/>
  <c r="AG125" i="1"/>
  <c r="AK125" i="1"/>
  <c r="AI125" i="1"/>
  <c r="AM125" i="1"/>
  <c r="AL1061" i="1"/>
  <c r="AH1061" i="1"/>
  <c r="AN1061" i="1"/>
  <c r="AJ1061" i="1"/>
  <c r="AM677" i="1"/>
  <c r="AI677" i="1"/>
  <c r="AG677" i="1"/>
  <c r="AK677" i="1"/>
  <c r="AK53" i="1"/>
  <c r="AI53" i="1"/>
  <c r="AH53" i="1"/>
  <c r="AG53" i="1"/>
  <c r="AM53" i="1"/>
  <c r="AH773" i="1"/>
  <c r="AJ773" i="1"/>
  <c r="AN773" i="1"/>
  <c r="AL773" i="1"/>
  <c r="AM317" i="1"/>
  <c r="AI317" i="1"/>
  <c r="AK317" i="1"/>
  <c r="AG317" i="1"/>
  <c r="AG1225" i="1"/>
  <c r="AK1225" i="1"/>
  <c r="AI1225" i="1"/>
  <c r="AM1225" i="1"/>
  <c r="AJ769" i="1"/>
  <c r="AN769" i="1"/>
  <c r="AL769" i="1"/>
  <c r="AH769" i="1"/>
  <c r="AM697" i="1"/>
  <c r="AG697" i="1"/>
  <c r="AK697" i="1"/>
  <c r="AI697" i="1"/>
  <c r="AJ25" i="1"/>
  <c r="AH25" i="1"/>
  <c r="AM25" i="1"/>
  <c r="AG25" i="1"/>
  <c r="AI25" i="1"/>
  <c r="AK25" i="1"/>
  <c r="AJ961" i="1"/>
  <c r="AL961" i="1"/>
  <c r="AN961" i="1"/>
  <c r="AH961" i="1"/>
  <c r="AL601" i="1"/>
  <c r="AN601" i="1"/>
  <c r="AH601" i="1"/>
  <c r="AJ601" i="1"/>
  <c r="AG529" i="1"/>
  <c r="AI529" i="1"/>
  <c r="AK529" i="1"/>
  <c r="AM529" i="1"/>
  <c r="AH337" i="1"/>
  <c r="AN337" i="1"/>
  <c r="AL337" i="1"/>
  <c r="AJ337" i="1"/>
  <c r="AJ1105" i="1"/>
  <c r="AN1105" i="1"/>
  <c r="AH1105" i="1"/>
  <c r="AL1105" i="1"/>
  <c r="AH577" i="1"/>
  <c r="AJ577" i="1"/>
  <c r="AL577" i="1"/>
  <c r="AN577" i="1"/>
  <c r="AN265" i="1"/>
  <c r="AL265" i="1"/>
  <c r="AJ265" i="1"/>
  <c r="AH265" i="1"/>
  <c r="AH433" i="1"/>
  <c r="AN433" i="1"/>
  <c r="AL433" i="1"/>
  <c r="AJ433" i="1"/>
  <c r="AE430" i="1"/>
  <c r="AE1194" i="1"/>
  <c r="AE810" i="1"/>
  <c r="AE546" i="1"/>
  <c r="AE162" i="1"/>
  <c r="AE522" i="1"/>
  <c r="AE714" i="1"/>
  <c r="AE762" i="1"/>
  <c r="AE330" i="1"/>
  <c r="AE738" i="1"/>
  <c r="AE402" i="1"/>
  <c r="AE930" i="1"/>
  <c r="AE474" i="1"/>
  <c r="AE1050" i="1"/>
  <c r="AR387" i="1"/>
  <c r="AP387" i="1"/>
  <c r="AV387" i="1"/>
  <c r="AT387" i="1"/>
  <c r="AK283" i="1"/>
  <c r="AI283" i="1"/>
  <c r="AG283" i="1"/>
  <c r="AM283" i="1"/>
  <c r="AI979" i="1"/>
  <c r="AK979" i="1"/>
  <c r="AG979" i="1"/>
  <c r="AM979" i="1"/>
  <c r="AI499" i="1"/>
  <c r="AK499" i="1"/>
  <c r="AG499" i="1"/>
  <c r="AM499" i="1"/>
  <c r="AI1219" i="1"/>
  <c r="AM1219" i="1"/>
  <c r="AK1219" i="1"/>
  <c r="AG1219" i="1"/>
  <c r="AN955" i="1"/>
  <c r="AJ955" i="1"/>
  <c r="AL955" i="1"/>
  <c r="AH955" i="1"/>
  <c r="AL595" i="1"/>
  <c r="AN595" i="1"/>
  <c r="AH595" i="1"/>
  <c r="AJ595" i="1"/>
  <c r="AI115" i="1"/>
  <c r="AM115" i="1"/>
  <c r="AK115" i="1"/>
  <c r="AG115" i="1"/>
  <c r="AI1003" i="1"/>
  <c r="AG1003" i="1"/>
  <c r="AM1003" i="1"/>
  <c r="AK1003" i="1"/>
  <c r="AH547" i="1"/>
  <c r="AJ547" i="1"/>
  <c r="AL547" i="1"/>
  <c r="AN547" i="1"/>
  <c r="AL163" i="1"/>
  <c r="AN163" i="1"/>
  <c r="AH163" i="1"/>
  <c r="AJ163" i="1"/>
  <c r="AL571" i="1"/>
  <c r="AN571" i="1"/>
  <c r="AH571" i="1"/>
  <c r="AJ571" i="1"/>
  <c r="AL235" i="1"/>
  <c r="AJ235" i="1"/>
  <c r="AH235" i="1"/>
  <c r="AN235" i="1"/>
  <c r="AG19" i="1"/>
  <c r="AI19" i="1"/>
  <c r="AM19" i="1"/>
  <c r="AK19" i="1"/>
  <c r="AT439" i="1"/>
  <c r="AP439" i="1"/>
  <c r="AU439" i="1"/>
  <c r="AR439" i="1"/>
  <c r="AV439" i="1"/>
  <c r="AQ439" i="1"/>
  <c r="AO439" i="1"/>
  <c r="AS439" i="1"/>
  <c r="AK24" i="1"/>
  <c r="AN24" i="1"/>
  <c r="AM24" i="1"/>
  <c r="AG24" i="1"/>
  <c r="AI24" i="1"/>
  <c r="AK1176" i="1"/>
  <c r="AG1176" i="1"/>
  <c r="AM1176" i="1"/>
  <c r="AI1176" i="1"/>
  <c r="AJ384" i="1"/>
  <c r="AH384" i="1"/>
  <c r="AN384" i="1"/>
  <c r="AL384" i="1"/>
  <c r="AG1248" i="1"/>
  <c r="AI1248" i="1"/>
  <c r="AM1248" i="1"/>
  <c r="AK1248" i="1"/>
  <c r="AK984" i="1"/>
  <c r="AI984" i="1"/>
  <c r="AM984" i="1"/>
  <c r="AG984" i="1"/>
  <c r="AN768" i="1"/>
  <c r="AH768" i="1"/>
  <c r="AJ768" i="1"/>
  <c r="AL768" i="1"/>
  <c r="AK360" i="1"/>
  <c r="AM360" i="1"/>
  <c r="AG360" i="1"/>
  <c r="AI360" i="1"/>
  <c r="AJ1200" i="1"/>
  <c r="AN1200" i="1"/>
  <c r="AL1200" i="1"/>
  <c r="AH1200" i="1"/>
  <c r="AL432" i="1"/>
  <c r="AJ432" i="1"/>
  <c r="AH432" i="1"/>
  <c r="AN432" i="1"/>
  <c r="AK1224" i="1"/>
  <c r="AG1224" i="1"/>
  <c r="AM1224" i="1"/>
  <c r="AI1224" i="1"/>
  <c r="AN960" i="1"/>
  <c r="AH960" i="1"/>
  <c r="AL960" i="1"/>
  <c r="AJ960" i="1"/>
  <c r="AH744" i="1"/>
  <c r="AJ744" i="1"/>
  <c r="AL744" i="1"/>
  <c r="AN744" i="1"/>
  <c r="AI288" i="1"/>
  <c r="AK288" i="1"/>
  <c r="AM288" i="1"/>
  <c r="AG288" i="1"/>
  <c r="AS23" i="1"/>
  <c r="AQ23" i="1"/>
  <c r="AU23" i="1"/>
  <c r="AO23" i="1"/>
  <c r="AP551" i="1"/>
  <c r="AT551" i="1"/>
  <c r="AV551" i="1"/>
  <c r="AR551" i="1"/>
  <c r="AS287" i="1"/>
  <c r="AQ287" i="1"/>
  <c r="AO287" i="1"/>
  <c r="AU287" i="1"/>
  <c r="AR239" i="1"/>
  <c r="AT239" i="1"/>
  <c r="AP239" i="1"/>
  <c r="AV239" i="1"/>
  <c r="AU671" i="1"/>
  <c r="AO671" i="1"/>
  <c r="AS671" i="1"/>
  <c r="AQ671" i="1"/>
  <c r="AO47" i="1"/>
  <c r="AU47" i="1"/>
  <c r="AS47" i="1"/>
  <c r="AQ47" i="1"/>
  <c r="AQ775" i="1"/>
  <c r="AP775" i="1"/>
  <c r="AT775" i="1"/>
  <c r="AS775" i="1"/>
  <c r="AO775" i="1"/>
  <c r="AU775" i="1"/>
  <c r="AV775" i="1"/>
  <c r="AR775" i="1"/>
  <c r="AU1207" i="1"/>
  <c r="AS1207" i="1"/>
  <c r="AQ1207" i="1"/>
  <c r="AR1207" i="1"/>
  <c r="AT1207" i="1"/>
  <c r="AO1207" i="1"/>
  <c r="AP1207" i="1"/>
  <c r="AV1207" i="1"/>
  <c r="AU943" i="1"/>
  <c r="AP943" i="1"/>
  <c r="AQ943" i="1"/>
  <c r="AT943" i="1"/>
  <c r="AS943" i="1"/>
  <c r="AO943" i="1"/>
  <c r="AV943" i="1"/>
  <c r="AR943" i="1"/>
  <c r="AS607" i="1"/>
  <c r="AU607" i="1"/>
  <c r="AO607" i="1"/>
  <c r="AP607" i="1"/>
  <c r="AT607" i="1"/>
  <c r="AQ607" i="1"/>
  <c r="AV607" i="1"/>
  <c r="AR607" i="1"/>
  <c r="AN196" i="1"/>
  <c r="AH196" i="1"/>
  <c r="AJ196" i="1"/>
  <c r="AL196" i="1"/>
  <c r="AM28" i="1"/>
  <c r="AG28" i="1"/>
  <c r="AI28" i="1"/>
  <c r="AK28" i="1"/>
  <c r="AN28" i="1"/>
  <c r="AG532" i="1"/>
  <c r="AI532" i="1"/>
  <c r="AK532" i="1"/>
  <c r="AM532" i="1"/>
  <c r="AG1228" i="1"/>
  <c r="AI1228" i="1"/>
  <c r="AM1228" i="1"/>
  <c r="AK1228" i="1"/>
  <c r="AN964" i="1"/>
  <c r="AH964" i="1"/>
  <c r="AL964" i="1"/>
  <c r="AJ964" i="1"/>
  <c r="AL748" i="1"/>
  <c r="AN748" i="1"/>
  <c r="AJ748" i="1"/>
  <c r="AH748" i="1"/>
  <c r="AK292" i="1"/>
  <c r="AM292" i="1"/>
  <c r="AI292" i="1"/>
  <c r="AG292" i="1"/>
  <c r="AL724" i="1"/>
  <c r="AN724" i="1"/>
  <c r="AH724" i="1"/>
  <c r="AJ724" i="1"/>
  <c r="AL268" i="1"/>
  <c r="AJ268" i="1"/>
  <c r="AH268" i="1"/>
  <c r="AN268" i="1"/>
  <c r="AM1084" i="1"/>
  <c r="AI1084" i="1"/>
  <c r="AK1084" i="1"/>
  <c r="AG1084" i="1"/>
  <c r="AM892" i="1"/>
  <c r="AG892" i="1"/>
  <c r="AK892" i="1"/>
  <c r="AI892" i="1"/>
  <c r="AL556" i="1"/>
  <c r="AN556" i="1"/>
  <c r="AH556" i="1"/>
  <c r="AJ556" i="1"/>
  <c r="AN148" i="1"/>
  <c r="AH148" i="1"/>
  <c r="AJ148" i="1"/>
  <c r="AL148" i="1"/>
  <c r="AP70" i="1"/>
  <c r="AV70" i="1"/>
  <c r="AT70" i="1"/>
  <c r="AR70" i="1"/>
  <c r="AQ118" i="1"/>
  <c r="AU118" i="1"/>
  <c r="AO118" i="1"/>
  <c r="AS118" i="1"/>
  <c r="AV886" i="1"/>
  <c r="AR886" i="1"/>
  <c r="AT886" i="1"/>
  <c r="AP886" i="1"/>
  <c r="AO46" i="1"/>
  <c r="AU46" i="1"/>
  <c r="AS46" i="1"/>
  <c r="AQ46" i="1"/>
  <c r="AS982" i="1"/>
  <c r="AQ982" i="1"/>
  <c r="AU982" i="1"/>
  <c r="AO982" i="1"/>
  <c r="AU670" i="1"/>
  <c r="AS670" i="1"/>
  <c r="AQ670" i="1"/>
  <c r="AO670" i="1"/>
  <c r="AR411" i="1"/>
  <c r="AV411" i="1"/>
  <c r="AT411" i="1"/>
  <c r="AP411" i="1"/>
  <c r="AP555" i="1"/>
  <c r="AT555" i="1"/>
  <c r="AV555" i="1"/>
  <c r="AR555" i="1"/>
  <c r="AU1059" i="1"/>
  <c r="AO1059" i="1"/>
  <c r="AS1059" i="1"/>
  <c r="AQ1059" i="1"/>
  <c r="AU1227" i="1"/>
  <c r="AS1227" i="1"/>
  <c r="AQ1227" i="1"/>
  <c r="AO1227" i="1"/>
  <c r="AV915" i="1"/>
  <c r="AR915" i="1"/>
  <c r="AT915" i="1"/>
  <c r="AP915" i="1"/>
  <c r="AV723" i="1"/>
  <c r="AT723" i="1"/>
  <c r="AR723" i="1"/>
  <c r="AP723" i="1"/>
  <c r="AK1181" i="1"/>
  <c r="AG1181" i="1"/>
  <c r="AI1181" i="1"/>
  <c r="AM1181" i="1"/>
  <c r="AG29" i="1"/>
  <c r="AI29" i="1"/>
  <c r="AH29" i="1"/>
  <c r="AJ29" i="1"/>
  <c r="AM29" i="1"/>
  <c r="AK29" i="1"/>
  <c r="AL149" i="1"/>
  <c r="AJ149" i="1"/>
  <c r="AN149" i="1"/>
  <c r="AH149" i="1"/>
  <c r="AL1301" i="1"/>
  <c r="AH1301" i="1"/>
  <c r="AJ1301" i="1"/>
  <c r="AN1301" i="1"/>
  <c r="AH917" i="1"/>
  <c r="AJ917" i="1"/>
  <c r="AN917" i="1"/>
  <c r="AL917" i="1"/>
  <c r="AK485" i="1"/>
  <c r="AM485" i="1"/>
  <c r="AI485" i="1"/>
  <c r="AG485" i="1"/>
  <c r="AH437" i="1"/>
  <c r="AN437" i="1"/>
  <c r="AL437" i="1"/>
  <c r="AJ437" i="1"/>
  <c r="AJ341" i="1"/>
  <c r="AN341" i="1"/>
  <c r="AL341" i="1"/>
  <c r="AH341" i="1"/>
  <c r="AJ965" i="1"/>
  <c r="AL965" i="1"/>
  <c r="AN965" i="1"/>
  <c r="AH965" i="1"/>
  <c r="AM533" i="1"/>
  <c r="AG533" i="1"/>
  <c r="AK533" i="1"/>
  <c r="AI533" i="1"/>
  <c r="AM1085" i="1"/>
  <c r="AG1085" i="1"/>
  <c r="AK1085" i="1"/>
  <c r="AI1085" i="1"/>
  <c r="AM701" i="1"/>
  <c r="AG701" i="1"/>
  <c r="AK701" i="1"/>
  <c r="AI701" i="1"/>
  <c r="AJ221" i="1"/>
  <c r="AH221" i="1"/>
  <c r="AN221" i="1"/>
  <c r="AL221" i="1"/>
  <c r="AH49" i="1"/>
  <c r="AG49" i="1"/>
  <c r="AM49" i="1"/>
  <c r="AK49" i="1"/>
  <c r="AJ49" i="1"/>
  <c r="AI49" i="1"/>
  <c r="AM985" i="1"/>
  <c r="AK985" i="1"/>
  <c r="AG985" i="1"/>
  <c r="AI985" i="1"/>
  <c r="AG97" i="1"/>
  <c r="AK97" i="1"/>
  <c r="AI97" i="1"/>
  <c r="AM97" i="1"/>
  <c r="AJ145" i="1"/>
  <c r="AH145" i="1"/>
  <c r="AN145" i="1"/>
  <c r="AL145" i="1"/>
  <c r="AI1153" i="1"/>
  <c r="AG1153" i="1"/>
  <c r="AK1153" i="1"/>
  <c r="AM1153" i="1"/>
  <c r="AN937" i="1"/>
  <c r="AH937" i="1"/>
  <c r="AJ937" i="1"/>
  <c r="AL937" i="1"/>
  <c r="AH457" i="1"/>
  <c r="AJ457" i="1"/>
  <c r="AN457" i="1"/>
  <c r="AL457" i="1"/>
  <c r="AJ385" i="1"/>
  <c r="AH385" i="1"/>
  <c r="AN385" i="1"/>
  <c r="AL385" i="1"/>
  <c r="AL241" i="1"/>
  <c r="AH241" i="1"/>
  <c r="AJ241" i="1"/>
  <c r="AN241" i="1"/>
  <c r="AI1009" i="1"/>
  <c r="AK1009" i="1"/>
  <c r="AG1009" i="1"/>
  <c r="AM1009" i="1"/>
  <c r="AI481" i="1"/>
  <c r="AG481" i="1"/>
  <c r="AK481" i="1"/>
  <c r="AM481" i="1"/>
  <c r="AM841" i="1"/>
  <c r="AG841" i="1"/>
  <c r="AI841" i="1"/>
  <c r="AK841" i="1"/>
  <c r="AI361" i="1"/>
  <c r="AK361" i="1"/>
  <c r="AG361" i="1"/>
  <c r="AM361" i="1"/>
  <c r="Z52" i="2"/>
  <c r="Z28" i="2"/>
  <c r="Z55" i="2"/>
  <c r="Z47" i="2"/>
  <c r="Z39" i="2"/>
  <c r="Z31" i="2"/>
  <c r="Z23" i="2"/>
  <c r="Z15" i="2"/>
  <c r="Z7" i="2"/>
  <c r="Z30" i="2"/>
  <c r="Z17" i="2"/>
  <c r="Z12" i="2"/>
  <c r="Z50" i="2"/>
  <c r="Z38" i="2"/>
  <c r="Z10" i="2"/>
  <c r="Z13" i="2"/>
  <c r="Z48" i="2"/>
  <c r="Z36" i="2"/>
  <c r="Z20" i="2"/>
  <c r="Z53" i="2"/>
  <c r="Z9" i="2"/>
  <c r="AT895" i="1"/>
  <c r="AO895" i="1"/>
  <c r="AP895" i="1"/>
  <c r="AU895" i="1"/>
  <c r="AS895" i="1"/>
  <c r="AQ895" i="1"/>
  <c r="AR895" i="1"/>
  <c r="AV895" i="1"/>
  <c r="AG1267" i="1"/>
  <c r="AK1267" i="1"/>
  <c r="AI1267" i="1"/>
  <c r="AM1267" i="1"/>
  <c r="AI859" i="1"/>
  <c r="AK859" i="1"/>
  <c r="AM859" i="1"/>
  <c r="AG859" i="1"/>
  <c r="AL379" i="1"/>
  <c r="AJ379" i="1"/>
  <c r="AH379" i="1"/>
  <c r="AN379" i="1"/>
  <c r="AJ1195" i="1"/>
  <c r="AN1195" i="1"/>
  <c r="AL1195" i="1"/>
  <c r="AH1195" i="1"/>
  <c r="AJ907" i="1"/>
  <c r="AH907" i="1"/>
  <c r="AL907" i="1"/>
  <c r="AN907" i="1"/>
  <c r="AN331" i="1"/>
  <c r="AL331" i="1"/>
  <c r="AJ331" i="1"/>
  <c r="AH331" i="1"/>
  <c r="AI1243" i="1"/>
  <c r="AM1243" i="1"/>
  <c r="AK1243" i="1"/>
  <c r="AG1243" i="1"/>
  <c r="AL931" i="1"/>
  <c r="AH931" i="1"/>
  <c r="AN931" i="1"/>
  <c r="AJ931" i="1"/>
  <c r="AG523" i="1"/>
  <c r="AI523" i="1"/>
  <c r="AK523" i="1"/>
  <c r="AM523" i="1"/>
  <c r="AH1099" i="1"/>
  <c r="AN1099" i="1"/>
  <c r="AJ1099" i="1"/>
  <c r="AL1099" i="1"/>
  <c r="AG475" i="1"/>
  <c r="AM475" i="1"/>
  <c r="AK475" i="1"/>
  <c r="AI475" i="1"/>
  <c r="AN211" i="1"/>
  <c r="AL211" i="1"/>
  <c r="AH211" i="1"/>
  <c r="AJ211" i="1"/>
  <c r="AG91" i="1"/>
  <c r="AK91" i="1"/>
  <c r="AM91" i="1"/>
  <c r="AI91" i="1"/>
  <c r="AK312" i="1"/>
  <c r="AG312" i="1"/>
  <c r="AI312" i="1"/>
  <c r="AM312" i="1"/>
  <c r="AH720" i="1"/>
  <c r="AJ720" i="1"/>
  <c r="AL720" i="1"/>
  <c r="AN720" i="1"/>
  <c r="AH264" i="1"/>
  <c r="AJ264" i="1"/>
  <c r="AN264" i="1"/>
  <c r="AL264" i="1"/>
  <c r="AI1128" i="1"/>
  <c r="AK1128" i="1"/>
  <c r="AG1128" i="1"/>
  <c r="AM1128" i="1"/>
  <c r="AJ936" i="1"/>
  <c r="AL936" i="1"/>
  <c r="AH936" i="1"/>
  <c r="AN936" i="1"/>
  <c r="AI696" i="1"/>
  <c r="AK696" i="1"/>
  <c r="AM696" i="1"/>
  <c r="AG696" i="1"/>
  <c r="AJ240" i="1"/>
  <c r="AN240" i="1"/>
  <c r="AH240" i="1"/>
  <c r="AL240" i="1"/>
  <c r="AI1152" i="1"/>
  <c r="AM1152" i="1"/>
  <c r="AK1152" i="1"/>
  <c r="AG1152" i="1"/>
  <c r="AH336" i="1"/>
  <c r="AJ336" i="1"/>
  <c r="AN336" i="1"/>
  <c r="AL336" i="1"/>
  <c r="AJ1104" i="1"/>
  <c r="AN1104" i="1"/>
  <c r="AH1104" i="1"/>
  <c r="AL1104" i="1"/>
  <c r="AJ912" i="1"/>
  <c r="AH912" i="1"/>
  <c r="AN912" i="1"/>
  <c r="AL912" i="1"/>
  <c r="AH600" i="1"/>
  <c r="AJ600" i="1"/>
  <c r="AL600" i="1"/>
  <c r="AN600" i="1"/>
  <c r="AM120" i="1"/>
  <c r="AI120" i="1"/>
  <c r="AG120" i="1"/>
  <c r="AK120" i="1"/>
  <c r="AS1175" i="1"/>
  <c r="AQ1175" i="1"/>
  <c r="AU1175" i="1"/>
  <c r="AO1175" i="1"/>
  <c r="AS983" i="1"/>
  <c r="AU983" i="1"/>
  <c r="AQ983" i="1"/>
  <c r="AO983" i="1"/>
  <c r="AQ1079" i="1"/>
  <c r="AO1079" i="1"/>
  <c r="AS1079" i="1"/>
  <c r="AU1079" i="1"/>
  <c r="AS1031" i="1"/>
  <c r="AQ1031" i="1"/>
  <c r="AO1031" i="1"/>
  <c r="AU1031" i="1"/>
  <c r="AS1271" i="1"/>
  <c r="AQ1271" i="1"/>
  <c r="AO1271" i="1"/>
  <c r="AU1271" i="1"/>
  <c r="AT191" i="1"/>
  <c r="AP191" i="1"/>
  <c r="AV191" i="1"/>
  <c r="AS191" i="1"/>
  <c r="AR191" i="1"/>
  <c r="AQ191" i="1"/>
  <c r="AU191" i="1"/>
  <c r="AO191" i="1"/>
  <c r="AT459" i="1"/>
  <c r="AP459" i="1"/>
  <c r="AR459" i="1"/>
  <c r="AV459" i="1"/>
  <c r="AP1063" i="1"/>
  <c r="AU1063" i="1"/>
  <c r="AQ1063" i="1"/>
  <c r="AO1063" i="1"/>
  <c r="AT1063" i="1"/>
  <c r="AV1063" i="1"/>
  <c r="AS1063" i="1"/>
  <c r="AR1063" i="1"/>
  <c r="AP1231" i="1"/>
  <c r="AV1231" i="1"/>
  <c r="AU1231" i="1"/>
  <c r="AS1231" i="1"/>
  <c r="AQ1231" i="1"/>
  <c r="AR1231" i="1"/>
  <c r="AT1231" i="1"/>
  <c r="AO1231" i="1"/>
  <c r="AT487" i="1"/>
  <c r="AO487" i="1"/>
  <c r="AS487" i="1"/>
  <c r="AQ487" i="1"/>
  <c r="AP487" i="1"/>
  <c r="AU487" i="1"/>
  <c r="AV487" i="1"/>
  <c r="AR487" i="1"/>
  <c r="AM76" i="1"/>
  <c r="AL76" i="1"/>
  <c r="AN76" i="1"/>
  <c r="AH76" i="1"/>
  <c r="AJ76" i="1"/>
  <c r="AG52" i="1"/>
  <c r="AM52" i="1"/>
  <c r="AI52" i="1"/>
  <c r="AK52" i="1"/>
  <c r="AL436" i="1"/>
  <c r="AH436" i="1"/>
  <c r="AN436" i="1"/>
  <c r="AJ436" i="1"/>
  <c r="AH1108" i="1"/>
  <c r="AL1108" i="1"/>
  <c r="AN1108" i="1"/>
  <c r="AJ1108" i="1"/>
  <c r="AL916" i="1"/>
  <c r="AH916" i="1"/>
  <c r="AN916" i="1"/>
  <c r="AJ916" i="1"/>
  <c r="AH604" i="1"/>
  <c r="AJ604" i="1"/>
  <c r="AL604" i="1"/>
  <c r="AN604" i="1"/>
  <c r="AJ220" i="1"/>
  <c r="AL220" i="1"/>
  <c r="AN220" i="1"/>
  <c r="AH220" i="1"/>
  <c r="AN580" i="1"/>
  <c r="AH580" i="1"/>
  <c r="AJ580" i="1"/>
  <c r="AL580" i="1"/>
  <c r="AJ1300" i="1"/>
  <c r="AN1300" i="1"/>
  <c r="AH1300" i="1"/>
  <c r="AL1300" i="1"/>
  <c r="AG1036" i="1"/>
  <c r="AM1036" i="1"/>
  <c r="AK1036" i="1"/>
  <c r="AI1036" i="1"/>
  <c r="AI844" i="1"/>
  <c r="AK844" i="1"/>
  <c r="AM844" i="1"/>
  <c r="AG844" i="1"/>
  <c r="AH460" i="1"/>
  <c r="AJ460" i="1"/>
  <c r="AL460" i="1"/>
  <c r="AN460" i="1"/>
  <c r="AI100" i="1"/>
  <c r="AG100" i="1"/>
  <c r="AM100" i="1"/>
  <c r="AK100" i="1"/>
  <c r="AQ1294" i="1"/>
  <c r="AU1294" i="1"/>
  <c r="AO1294" i="1"/>
  <c r="AS1294" i="1"/>
  <c r="AS22" i="1"/>
  <c r="AQ22" i="1"/>
  <c r="AU22" i="1"/>
  <c r="AO22" i="1"/>
  <c r="AS838" i="1"/>
  <c r="AU838" i="1"/>
  <c r="AQ838" i="1"/>
  <c r="AO838" i="1"/>
  <c r="AQ1126" i="1"/>
  <c r="AT1126" i="1"/>
  <c r="AO1126" i="1"/>
  <c r="AU1126" i="1"/>
  <c r="AS1126" i="1"/>
  <c r="AP1126" i="1"/>
  <c r="AV1126" i="1"/>
  <c r="AR1126" i="1"/>
  <c r="AU1150" i="1"/>
  <c r="AS1150" i="1"/>
  <c r="AO1150" i="1"/>
  <c r="AQ1150" i="1"/>
  <c r="AQ507" i="1"/>
  <c r="AU507" i="1"/>
  <c r="AO507" i="1"/>
  <c r="AT507" i="1"/>
  <c r="AS507" i="1"/>
  <c r="AP507" i="1"/>
  <c r="AV507" i="1"/>
  <c r="AR507" i="1"/>
  <c r="AV939" i="1"/>
  <c r="AP939" i="1"/>
  <c r="AT939" i="1"/>
  <c r="AR939" i="1"/>
  <c r="AQ1131" i="1"/>
  <c r="AU1131" i="1"/>
  <c r="AO1131" i="1"/>
  <c r="AT1131" i="1"/>
  <c r="AS1131" i="1"/>
  <c r="AP1131" i="1"/>
  <c r="AR1131" i="1"/>
  <c r="AV1131" i="1"/>
  <c r="AR315" i="1"/>
  <c r="AP315" i="1"/>
  <c r="AV315" i="1"/>
  <c r="AT315" i="1"/>
  <c r="AI1037" i="1"/>
  <c r="AG1037" i="1"/>
  <c r="AK1037" i="1"/>
  <c r="AM1037" i="1"/>
  <c r="AG1277" i="1"/>
  <c r="AK1277" i="1"/>
  <c r="AI1277" i="1"/>
  <c r="AM1277" i="1"/>
  <c r="AM101" i="1"/>
  <c r="AK101" i="1"/>
  <c r="AG101" i="1"/>
  <c r="AI101" i="1"/>
  <c r="AJ1205" i="1"/>
  <c r="AH1205" i="1"/>
  <c r="AL1205" i="1"/>
  <c r="AN1205" i="1"/>
  <c r="AH821" i="1"/>
  <c r="AJ821" i="1"/>
  <c r="AN821" i="1"/>
  <c r="AL821" i="1"/>
  <c r="AN413" i="1"/>
  <c r="AL413" i="1"/>
  <c r="AH413" i="1"/>
  <c r="AJ413" i="1"/>
  <c r="AI365" i="1"/>
  <c r="AK365" i="1"/>
  <c r="AG365" i="1"/>
  <c r="AM365" i="1"/>
  <c r="AK1253" i="1"/>
  <c r="AG1253" i="1"/>
  <c r="AI1253" i="1"/>
  <c r="AM1253" i="1"/>
  <c r="AM869" i="1"/>
  <c r="AG869" i="1"/>
  <c r="AK869" i="1"/>
  <c r="AI869" i="1"/>
  <c r="AH461" i="1"/>
  <c r="AJ461" i="1"/>
  <c r="AN461" i="1"/>
  <c r="AL461" i="1"/>
  <c r="AK989" i="1"/>
  <c r="AM989" i="1"/>
  <c r="AI989" i="1"/>
  <c r="AG989" i="1"/>
  <c r="AH557" i="1"/>
  <c r="AJ557" i="1"/>
  <c r="AN557" i="1"/>
  <c r="AL557" i="1"/>
  <c r="AL173" i="1"/>
  <c r="AJ173" i="1"/>
  <c r="AH173" i="1"/>
  <c r="AN173" i="1"/>
  <c r="AL73" i="1"/>
  <c r="AN73" i="1"/>
  <c r="AI73" i="1"/>
  <c r="AJ73" i="1"/>
  <c r="AG73" i="1"/>
  <c r="AH73" i="1"/>
  <c r="AM889" i="1"/>
  <c r="AK889" i="1"/>
  <c r="AG889" i="1"/>
  <c r="AI889" i="1"/>
  <c r="AI1249" i="1"/>
  <c r="AM1249" i="1"/>
  <c r="AG1249" i="1"/>
  <c r="AK1249" i="1"/>
  <c r="AI1177" i="1"/>
  <c r="AM1177" i="1"/>
  <c r="AG1177" i="1"/>
  <c r="AK1177" i="1"/>
  <c r="AK1129" i="1"/>
  <c r="AI1129" i="1"/>
  <c r="AM1129" i="1"/>
  <c r="AG1129" i="1"/>
  <c r="AL745" i="1"/>
  <c r="AN745" i="1"/>
  <c r="AH745" i="1"/>
  <c r="AJ745" i="1"/>
  <c r="AI289" i="1"/>
  <c r="AG289" i="1"/>
  <c r="AK289" i="1"/>
  <c r="AM289" i="1"/>
  <c r="AL217" i="1"/>
  <c r="AJ217" i="1"/>
  <c r="AH217" i="1"/>
  <c r="AN217" i="1"/>
  <c r="AN1297" i="1"/>
  <c r="AL1297" i="1"/>
  <c r="AH1297" i="1"/>
  <c r="AJ1297" i="1"/>
  <c r="AH913" i="1"/>
  <c r="AJ913" i="1"/>
  <c r="AN913" i="1"/>
  <c r="AL913" i="1"/>
  <c r="AJ409" i="1"/>
  <c r="AN409" i="1"/>
  <c r="AL409" i="1"/>
  <c r="AH409" i="1"/>
  <c r="AN721" i="1"/>
  <c r="AH721" i="1"/>
  <c r="AJ721" i="1"/>
  <c r="AL721" i="1"/>
  <c r="AH193" i="1"/>
  <c r="AL193" i="1"/>
  <c r="AJ193" i="1"/>
  <c r="AN193" i="1"/>
  <c r="AE1218" i="1"/>
  <c r="AE570" i="1"/>
  <c r="AE1290" i="1"/>
  <c r="AE1098" i="1"/>
  <c r="AE906" i="1"/>
  <c r="AE450" i="1"/>
  <c r="AE258" i="1"/>
  <c r="AE66" i="1"/>
  <c r="AE234" i="1"/>
  <c r="AE306" i="1"/>
  <c r="AE186" i="1"/>
  <c r="AE882" i="1"/>
  <c r="AE426" i="1"/>
  <c r="AE138" i="1"/>
  <c r="AE954" i="1"/>
  <c r="AE594" i="1"/>
  <c r="AE210" i="1"/>
  <c r="AE1122" i="1"/>
  <c r="AE834" i="1"/>
  <c r="AE378" i="1"/>
  <c r="AE858" i="1"/>
  <c r="AU1156" i="1"/>
  <c r="AO1156" i="1"/>
  <c r="AS1156" i="1"/>
  <c r="AQ1156" i="1"/>
  <c r="AS1296" i="1"/>
  <c r="AQ1296" i="1"/>
  <c r="AO1296" i="1"/>
  <c r="AU1296" i="1"/>
  <c r="AV720" i="1"/>
  <c r="AP720" i="1"/>
  <c r="AT720" i="1"/>
  <c r="AR720" i="1"/>
  <c r="AV744" i="1"/>
  <c r="AR744" i="1"/>
  <c r="AP744" i="1"/>
  <c r="AT744" i="1"/>
  <c r="AV888" i="1"/>
  <c r="AT888" i="1"/>
  <c r="AR888" i="1"/>
  <c r="AP888" i="1"/>
  <c r="AR412" i="1"/>
  <c r="AP412" i="1"/>
  <c r="AV412" i="1"/>
  <c r="AT412" i="1"/>
  <c r="AT196" i="1"/>
  <c r="AP196" i="1"/>
  <c r="AO196" i="1"/>
  <c r="AS196" i="1"/>
  <c r="AV196" i="1"/>
  <c r="AR196" i="1"/>
  <c r="AU196" i="1"/>
  <c r="AQ196" i="1"/>
  <c r="AR408" i="1"/>
  <c r="AP408" i="1"/>
  <c r="AV408" i="1"/>
  <c r="AT408" i="1"/>
  <c r="AS1224" i="1"/>
  <c r="AQ1224" i="1"/>
  <c r="AO1224" i="1"/>
  <c r="AU1224" i="1"/>
  <c r="AT460" i="1"/>
  <c r="AP460" i="1"/>
  <c r="AV460" i="1"/>
  <c r="AR460" i="1"/>
  <c r="AU485" i="1"/>
  <c r="AO485" i="1"/>
  <c r="AS485" i="1"/>
  <c r="AQ485" i="1"/>
  <c r="AR384" i="1"/>
  <c r="AP384" i="1"/>
  <c r="AV384" i="1"/>
  <c r="AT384" i="1"/>
  <c r="AR244" i="1"/>
  <c r="AP244" i="1"/>
  <c r="AV244" i="1"/>
  <c r="AT244" i="1"/>
  <c r="AV724" i="1"/>
  <c r="AP724" i="1"/>
  <c r="AT724" i="1"/>
  <c r="AR724" i="1"/>
  <c r="AS1301" i="1"/>
  <c r="AQ1301" i="1"/>
  <c r="AU1301" i="1"/>
  <c r="AO1301" i="1"/>
  <c r="AU1104" i="1"/>
  <c r="AS1104" i="1"/>
  <c r="AQ1104" i="1"/>
  <c r="AO1104" i="1"/>
  <c r="AV864" i="1"/>
  <c r="AR864" i="1"/>
  <c r="AQ864" i="1"/>
  <c r="AU864" i="1"/>
  <c r="AP864" i="1"/>
  <c r="AT864" i="1"/>
  <c r="AO864" i="1"/>
  <c r="AS864" i="1"/>
  <c r="AR388" i="1"/>
  <c r="AP388" i="1"/>
  <c r="AV388" i="1"/>
  <c r="AT388" i="1"/>
  <c r="AU1056" i="1"/>
  <c r="AO1056" i="1"/>
  <c r="AS1056" i="1"/>
  <c r="AQ1056" i="1"/>
  <c r="AR312" i="1"/>
  <c r="AP312" i="1"/>
  <c r="AV312" i="1"/>
  <c r="AT312" i="1"/>
  <c r="AV576" i="1"/>
  <c r="AT576" i="1"/>
  <c r="AR576" i="1"/>
  <c r="AP576" i="1"/>
  <c r="AT220" i="1"/>
  <c r="AP220" i="1"/>
  <c r="AO220" i="1"/>
  <c r="AS220" i="1"/>
  <c r="AV220" i="1"/>
  <c r="AR220" i="1"/>
  <c r="AQ220" i="1"/>
  <c r="AU220" i="1"/>
  <c r="AV868" i="1"/>
  <c r="AR868" i="1"/>
  <c r="AQ868" i="1"/>
  <c r="AU868" i="1"/>
  <c r="AP868" i="1"/>
  <c r="AT868" i="1"/>
  <c r="AO868" i="1"/>
  <c r="AS868" i="1"/>
  <c r="AT216" i="1"/>
  <c r="AP216" i="1"/>
  <c r="AS216" i="1"/>
  <c r="AO216" i="1"/>
  <c r="AV216" i="1"/>
  <c r="AR216" i="1"/>
  <c r="AQ216" i="1"/>
  <c r="AU216" i="1"/>
  <c r="AV556" i="1"/>
  <c r="AR556" i="1"/>
  <c r="AP556" i="1"/>
  <c r="AT556" i="1"/>
  <c r="AV892" i="1"/>
  <c r="AT892" i="1"/>
  <c r="AR892" i="1"/>
  <c r="AP892" i="1"/>
  <c r="AV893" i="1"/>
  <c r="AT893" i="1"/>
  <c r="AR893" i="1"/>
  <c r="AP893" i="1"/>
  <c r="AV580" i="1"/>
  <c r="AT580" i="1"/>
  <c r="AR580" i="1"/>
  <c r="AP580" i="1"/>
  <c r="AV532" i="1"/>
  <c r="AT532" i="1"/>
  <c r="AR532" i="1"/>
  <c r="AP532" i="1"/>
  <c r="AV869" i="1"/>
  <c r="AR869" i="1"/>
  <c r="AT869" i="1"/>
  <c r="AO869" i="1"/>
  <c r="AS869" i="1"/>
  <c r="AQ869" i="1"/>
  <c r="AU869" i="1"/>
  <c r="AP869" i="1"/>
  <c r="AT168" i="1"/>
  <c r="AP168" i="1"/>
  <c r="AS168" i="1"/>
  <c r="AO168" i="1"/>
  <c r="AV168" i="1"/>
  <c r="AR168" i="1"/>
  <c r="AU168" i="1"/>
  <c r="AQ168" i="1"/>
  <c r="AT148" i="1"/>
  <c r="AP148" i="1"/>
  <c r="AO148" i="1"/>
  <c r="AS148" i="1"/>
  <c r="AV148" i="1"/>
  <c r="AR148" i="1"/>
  <c r="AU148" i="1"/>
  <c r="AQ148" i="1"/>
  <c r="AV528" i="1"/>
  <c r="AT528" i="1"/>
  <c r="AR528" i="1"/>
  <c r="AP528" i="1"/>
  <c r="AU1109" i="1"/>
  <c r="AO1109" i="1"/>
  <c r="AS1109" i="1"/>
  <c r="AQ1109" i="1"/>
  <c r="AU1061" i="1"/>
  <c r="AQ1061" i="1"/>
  <c r="AO1061" i="1"/>
  <c r="AS1061" i="1"/>
  <c r="AV912" i="1"/>
  <c r="AP912" i="1"/>
  <c r="AT912" i="1"/>
  <c r="AR912" i="1"/>
  <c r="AU484" i="1"/>
  <c r="AS484" i="1"/>
  <c r="AQ484" i="1"/>
  <c r="AO484" i="1"/>
  <c r="AV917" i="1"/>
  <c r="AR917" i="1"/>
  <c r="AP917" i="1"/>
  <c r="AT917" i="1"/>
  <c r="AT192" i="1"/>
  <c r="AP192" i="1"/>
  <c r="AO192" i="1"/>
  <c r="AS192" i="1"/>
  <c r="AV192" i="1"/>
  <c r="AR192" i="1"/>
  <c r="AU192" i="1"/>
  <c r="AQ192" i="1"/>
  <c r="AV1128" i="1"/>
  <c r="AR1128" i="1"/>
  <c r="AQ1128" i="1"/>
  <c r="AU1128" i="1"/>
  <c r="AP1128" i="1"/>
  <c r="AT1128" i="1"/>
  <c r="AO1128" i="1"/>
  <c r="AS1128" i="1"/>
  <c r="AU1060" i="1"/>
  <c r="AO1060" i="1"/>
  <c r="AS1060" i="1"/>
  <c r="AQ1060" i="1"/>
  <c r="AR240" i="1"/>
  <c r="AP240" i="1"/>
  <c r="AV240" i="1"/>
  <c r="AT240" i="1"/>
  <c r="AV940" i="1"/>
  <c r="AR940" i="1"/>
  <c r="AP940" i="1"/>
  <c r="AT940" i="1"/>
  <c r="AV748" i="1"/>
  <c r="AR748" i="1"/>
  <c r="AP748" i="1"/>
  <c r="AT748" i="1"/>
  <c r="AT187" i="1"/>
  <c r="AP187" i="1"/>
  <c r="AS187" i="1"/>
  <c r="AO187" i="1"/>
  <c r="AV187" i="1"/>
  <c r="AR187" i="1"/>
  <c r="AU187" i="1"/>
  <c r="AQ187" i="1"/>
  <c r="AV571" i="1"/>
  <c r="AT571" i="1"/>
  <c r="AR571" i="1"/>
  <c r="AP571" i="1"/>
  <c r="AR436" i="1"/>
  <c r="AP436" i="1"/>
  <c r="AV436" i="1"/>
  <c r="AT436" i="1"/>
  <c r="AU480" i="1"/>
  <c r="AS480" i="1"/>
  <c r="AQ480" i="1"/>
  <c r="AO480" i="1"/>
  <c r="AU1108" i="1"/>
  <c r="AS1108" i="1"/>
  <c r="AQ1108" i="1"/>
  <c r="AO1108" i="1"/>
  <c r="AV739" i="1"/>
  <c r="AP739" i="1"/>
  <c r="AT739" i="1"/>
  <c r="AR739" i="1"/>
  <c r="AV552" i="1"/>
  <c r="AR552" i="1"/>
  <c r="AP552" i="1"/>
  <c r="AT552" i="1"/>
  <c r="AT144" i="1"/>
  <c r="AP144" i="1"/>
  <c r="AO144" i="1"/>
  <c r="AS144" i="1"/>
  <c r="AV144" i="1"/>
  <c r="AR144" i="1"/>
  <c r="AU144" i="1"/>
  <c r="AQ144" i="1"/>
  <c r="AV936" i="1"/>
  <c r="AR936" i="1"/>
  <c r="AP936" i="1"/>
  <c r="AT936" i="1"/>
  <c r="AR316" i="1"/>
  <c r="AP316" i="1"/>
  <c r="AV316" i="1"/>
  <c r="AT316" i="1"/>
  <c r="AV715" i="1"/>
  <c r="AT715" i="1"/>
  <c r="AR715" i="1"/>
  <c r="AP715" i="1"/>
  <c r="AR432" i="1"/>
  <c r="AP432" i="1"/>
  <c r="AV432" i="1"/>
  <c r="AT432" i="1"/>
  <c r="AV916" i="1"/>
  <c r="AP916" i="1"/>
  <c r="AT916" i="1"/>
  <c r="AR916" i="1"/>
  <c r="AS1228" i="1"/>
  <c r="AQ1228" i="1"/>
  <c r="AO1228" i="1"/>
  <c r="AU1228" i="1"/>
  <c r="AT456" i="1"/>
  <c r="AP456" i="1"/>
  <c r="AV456" i="1"/>
  <c r="AR456" i="1"/>
  <c r="AV504" i="1"/>
  <c r="AR504" i="1"/>
  <c r="AQ504" i="1"/>
  <c r="AU504" i="1"/>
  <c r="AP504" i="1"/>
  <c r="AT504" i="1"/>
  <c r="AO504" i="1"/>
  <c r="AS504" i="1"/>
  <c r="AV749" i="1"/>
  <c r="AT749" i="1"/>
  <c r="AR749" i="1"/>
  <c r="AP749" i="1"/>
  <c r="Z11" i="1"/>
  <c r="E7" i="6" s="1"/>
  <c r="Z27" i="1"/>
  <c r="Z43" i="1"/>
  <c r="Z59" i="1"/>
  <c r="E55" i="6" s="1"/>
  <c r="Z75" i="1"/>
  <c r="Y76" i="1"/>
  <c r="W100" i="1"/>
  <c r="V100" i="1"/>
  <c r="U100" i="1"/>
  <c r="Y100" i="1" s="1"/>
  <c r="T100" i="1"/>
  <c r="T105" i="1"/>
  <c r="U105" i="1"/>
  <c r="W105" i="1"/>
  <c r="V105" i="1"/>
  <c r="W96" i="1"/>
  <c r="U96" i="1"/>
  <c r="Y96" i="1" s="1"/>
  <c r="T96" i="1"/>
  <c r="V96" i="1"/>
  <c r="W102" i="1"/>
  <c r="V102" i="1"/>
  <c r="T102" i="1"/>
  <c r="X102" i="1" s="1"/>
  <c r="AH101" i="1" s="1"/>
  <c r="U102" i="1"/>
  <c r="U92" i="1"/>
  <c r="Y92" i="1" s="1"/>
  <c r="AJ91" i="1" s="1"/>
  <c r="W92" i="1"/>
  <c r="V92" i="1"/>
  <c r="T92" i="1"/>
  <c r="T98" i="1"/>
  <c r="X98" i="1" s="1"/>
  <c r="W98" i="1"/>
  <c r="V98" i="1"/>
  <c r="U98" i="1"/>
  <c r="Y98" i="1" s="1"/>
  <c r="AJ97" i="1" s="1"/>
  <c r="T88" i="1"/>
  <c r="U88" i="1"/>
  <c r="Y88" i="1" s="1"/>
  <c r="D84" i="6" s="1"/>
  <c r="W88" i="1"/>
  <c r="V88" i="1"/>
  <c r="T94" i="1"/>
  <c r="X94" i="1" s="1"/>
  <c r="U94" i="1"/>
  <c r="Y94" i="1" s="1"/>
  <c r="W94" i="1"/>
  <c r="V94" i="1"/>
  <c r="U84" i="1"/>
  <c r="W84" i="1"/>
  <c r="V84" i="1"/>
  <c r="T84" i="1"/>
  <c r="U121" i="1"/>
  <c r="W121" i="1"/>
  <c r="V121" i="1"/>
  <c r="T121" i="1"/>
  <c r="W90" i="1"/>
  <c r="V90" i="1"/>
  <c r="Z91" i="1" s="1"/>
  <c r="U90" i="1"/>
  <c r="Y90" i="1" s="1"/>
  <c r="D86" i="6" s="1"/>
  <c r="T90" i="1"/>
  <c r="X90" i="1" s="1"/>
  <c r="C86" i="6" s="1"/>
  <c r="W86" i="1"/>
  <c r="V86" i="1"/>
  <c r="Z87" i="1" s="1"/>
  <c r="E83" i="6" s="1"/>
  <c r="T86" i="1"/>
  <c r="X86" i="1" s="1"/>
  <c r="C82" i="6" s="1"/>
  <c r="U86" i="1"/>
  <c r="T113" i="1"/>
  <c r="U113" i="1"/>
  <c r="W113" i="1"/>
  <c r="V113" i="1"/>
  <c r="T82" i="1"/>
  <c r="X82" i="1" s="1"/>
  <c r="C78" i="6" s="1"/>
  <c r="W82" i="1"/>
  <c r="V82" i="1"/>
  <c r="U82" i="1"/>
  <c r="Y82" i="1" s="1"/>
  <c r="D78" i="6" s="1"/>
  <c r="X95" i="1"/>
  <c r="X103" i="1"/>
  <c r="X87" i="1"/>
  <c r="C83" i="6" s="1"/>
  <c r="AA89" i="1"/>
  <c r="F85" i="6" s="1"/>
  <c r="X99" i="1"/>
  <c r="AA93" i="1"/>
  <c r="AA97" i="1"/>
  <c r="AN96" i="1" s="1"/>
  <c r="X91" i="1"/>
  <c r="X96" i="1"/>
  <c r="X64" i="1"/>
  <c r="C60" i="6" s="1"/>
  <c r="X48" i="1"/>
  <c r="X16" i="1"/>
  <c r="C12" i="6" s="1"/>
  <c r="Z23" i="1"/>
  <c r="Z39" i="1"/>
  <c r="E35" i="6" s="1"/>
  <c r="Z55" i="1"/>
  <c r="Z71" i="1"/>
  <c r="Z103" i="1"/>
  <c r="U111" i="1"/>
  <c r="W111" i="1"/>
  <c r="V111" i="1"/>
  <c r="T111" i="1"/>
  <c r="T117" i="1"/>
  <c r="U117" i="1"/>
  <c r="W117" i="1"/>
  <c r="V117" i="1"/>
  <c r="U123" i="1"/>
  <c r="W123" i="1"/>
  <c r="V123" i="1"/>
  <c r="T123" i="1"/>
  <c r="U119" i="1"/>
  <c r="W119" i="1"/>
  <c r="T119" i="1"/>
  <c r="V119" i="1"/>
  <c r="U104" i="1"/>
  <c r="W104" i="1"/>
  <c r="AA105" i="1" s="1"/>
  <c r="F101" i="6" s="1"/>
  <c r="T104" i="1"/>
  <c r="X105" i="1" s="1"/>
  <c r="C101" i="6" s="1"/>
  <c r="V104" i="1"/>
  <c r="U115" i="1"/>
  <c r="W115" i="1"/>
  <c r="T115" i="1"/>
  <c r="V115" i="1"/>
  <c r="T125" i="1"/>
  <c r="U125" i="1"/>
  <c r="W125" i="1"/>
  <c r="V125" i="1"/>
  <c r="U127" i="1"/>
  <c r="W127" i="1"/>
  <c r="V127" i="1"/>
  <c r="T127" i="1"/>
  <c r="U107" i="1"/>
  <c r="W107" i="1"/>
  <c r="V107" i="1"/>
  <c r="T107" i="1"/>
  <c r="T109" i="1"/>
  <c r="U109" i="1"/>
  <c r="W109" i="1"/>
  <c r="V109" i="1"/>
  <c r="Z15" i="1"/>
  <c r="E11" i="6" s="1"/>
  <c r="Z31" i="1"/>
  <c r="Z47" i="1"/>
  <c r="Z63" i="1"/>
  <c r="E59" i="6" s="1"/>
  <c r="Z79" i="1"/>
  <c r="Z95" i="1"/>
  <c r="Y14" i="1"/>
  <c r="D10" i="6" s="1"/>
  <c r="Y54" i="1"/>
  <c r="Y22" i="1"/>
  <c r="Y86" i="1"/>
  <c r="D82" i="6" s="1"/>
  <c r="Y102" i="1"/>
  <c r="AJ101" i="1" s="1"/>
  <c r="AA9" i="1"/>
  <c r="F5" i="6" s="1"/>
  <c r="X88" i="1"/>
  <c r="C84" i="6" s="1"/>
  <c r="X72" i="1"/>
  <c r="X40" i="1"/>
  <c r="C36" i="6" s="1"/>
  <c r="X24" i="1"/>
  <c r="X92" i="1"/>
  <c r="X76" i="1"/>
  <c r="X60" i="1"/>
  <c r="C56" i="6" s="1"/>
  <c r="X44" i="1"/>
  <c r="X28" i="1"/>
  <c r="X12" i="1"/>
  <c r="C8" i="6" s="1"/>
  <c r="Y20" i="1"/>
  <c r="AA21" i="1"/>
  <c r="AA37" i="1"/>
  <c r="F33" i="6" s="1"/>
  <c r="AA53" i="1"/>
  <c r="AA69" i="1"/>
  <c r="AA85" i="1"/>
  <c r="F81" i="6" s="1"/>
  <c r="AA101" i="1"/>
  <c r="Y84" i="1"/>
  <c r="D80" i="6" s="1"/>
  <c r="Y68" i="1"/>
  <c r="AI67" i="1" s="1"/>
  <c r="Z19" i="1"/>
  <c r="Z35" i="1"/>
  <c r="E31" i="6" s="1"/>
  <c r="Z51" i="1"/>
  <c r="Z67" i="1"/>
  <c r="Z83" i="1"/>
  <c r="E79" i="6" s="1"/>
  <c r="Z99" i="1"/>
  <c r="X100" i="1"/>
  <c r="X84" i="1"/>
  <c r="C80" i="6" s="1"/>
  <c r="X68" i="1"/>
  <c r="AG67" i="1" s="1"/>
  <c r="X52" i="1"/>
  <c r="X36" i="1"/>
  <c r="C32" i="6" s="1"/>
  <c r="X20" i="1"/>
  <c r="AH19" i="1" s="1"/>
  <c r="AO78" i="1"/>
  <c r="AO74" i="1"/>
  <c r="AO70" i="1"/>
  <c r="AO66" i="1"/>
  <c r="AP30" i="1"/>
  <c r="AP26" i="1"/>
  <c r="AP22" i="1"/>
  <c r="AP18" i="1"/>
  <c r="AT22" i="1"/>
  <c r="AT26" i="1"/>
  <c r="AS70" i="1"/>
  <c r="AS74" i="1"/>
  <c r="AV24" i="1"/>
  <c r="AV28" i="1"/>
  <c r="AU72" i="1"/>
  <c r="AU76" i="1"/>
  <c r="AR30" i="1"/>
  <c r="AQ77" i="1"/>
  <c r="AR25" i="1"/>
  <c r="AQ69" i="1"/>
  <c r="AQ71" i="1"/>
  <c r="AQ73" i="1"/>
  <c r="AR29" i="1"/>
  <c r="AQ75" i="1"/>
  <c r="AO77" i="1"/>
  <c r="AO73" i="1"/>
  <c r="AO69" i="1"/>
  <c r="AP29" i="1"/>
  <c r="AP25" i="1"/>
  <c r="AP21" i="1"/>
  <c r="Z16" i="1"/>
  <c r="E12" i="6" s="1"/>
  <c r="Z48" i="1"/>
  <c r="Z64" i="1"/>
  <c r="E60" i="6" s="1"/>
  <c r="Z88" i="1"/>
  <c r="E84" i="6" s="1"/>
  <c r="Z20" i="1"/>
  <c r="E16" i="6" s="1"/>
  <c r="Z36" i="1"/>
  <c r="E32" i="6" s="1"/>
  <c r="Z52" i="1"/>
  <c r="Z68" i="1"/>
  <c r="E64" i="6" s="1"/>
  <c r="Z92" i="1"/>
  <c r="Z24" i="1"/>
  <c r="Z40" i="1"/>
  <c r="E36" i="6" s="1"/>
  <c r="Z72" i="1"/>
  <c r="Z96" i="1"/>
  <c r="Z12" i="1"/>
  <c r="E8" i="6" s="1"/>
  <c r="Z28" i="1"/>
  <c r="Z44" i="1"/>
  <c r="AL43" i="1" s="1"/>
  <c r="Z60" i="1"/>
  <c r="E56" i="6" s="1"/>
  <c r="Z76" i="1"/>
  <c r="Z84" i="1"/>
  <c r="E80" i="6" s="1"/>
  <c r="Z100" i="1"/>
  <c r="Z13" i="1"/>
  <c r="E9" i="6" s="1"/>
  <c r="Z29" i="1"/>
  <c r="E25" i="6" s="1"/>
  <c r="Z45" i="1"/>
  <c r="Z61" i="1"/>
  <c r="E57" i="6" s="1"/>
  <c r="Z77" i="1"/>
  <c r="E73" i="6" s="1"/>
  <c r="Z85" i="1"/>
  <c r="E81" i="6" s="1"/>
  <c r="Z101" i="1"/>
  <c r="Z14" i="1"/>
  <c r="E10" i="6" s="1"/>
  <c r="Z30" i="1"/>
  <c r="E26" i="6" s="1"/>
  <c r="Z46" i="1"/>
  <c r="Z62" i="1"/>
  <c r="E58" i="6" s="1"/>
  <c r="Z78" i="1"/>
  <c r="E74" i="6" s="1"/>
  <c r="Z86" i="1"/>
  <c r="E82" i="6" s="1"/>
  <c r="Z102" i="1"/>
  <c r="Z17" i="1"/>
  <c r="E13" i="6" s="1"/>
  <c r="Z33" i="1"/>
  <c r="E29" i="6" s="1"/>
  <c r="Z49" i="1"/>
  <c r="AL48" i="1" s="1"/>
  <c r="Z65" i="1"/>
  <c r="E61" i="6" s="1"/>
  <c r="Z89" i="1"/>
  <c r="E85" i="6" s="1"/>
  <c r="Z105" i="1"/>
  <c r="E101" i="6" s="1"/>
  <c r="Z18" i="1"/>
  <c r="E14" i="6" s="1"/>
  <c r="Z34" i="1"/>
  <c r="E30" i="6" s="1"/>
  <c r="Z50" i="1"/>
  <c r="AL49" i="1" s="1"/>
  <c r="Z66" i="1"/>
  <c r="E62" i="6" s="1"/>
  <c r="Z90" i="1"/>
  <c r="E86" i="6" s="1"/>
  <c r="Z21" i="1"/>
  <c r="Z37" i="1"/>
  <c r="E33" i="6" s="1"/>
  <c r="Z53" i="1"/>
  <c r="AL52" i="1" s="1"/>
  <c r="Z69" i="1"/>
  <c r="Z93" i="1"/>
  <c r="Z22" i="1"/>
  <c r="Z38" i="1"/>
  <c r="E34" i="6" s="1"/>
  <c r="Z54" i="1"/>
  <c r="Z70" i="1"/>
  <c r="Z94" i="1"/>
  <c r="Z9" i="1"/>
  <c r="E5" i="6" s="1"/>
  <c r="Z25" i="1"/>
  <c r="E21" i="6" s="1"/>
  <c r="Z41" i="1"/>
  <c r="E37" i="6" s="1"/>
  <c r="Z57" i="1"/>
  <c r="E53" i="6" s="1"/>
  <c r="Z73" i="1"/>
  <c r="E69" i="6" s="1"/>
  <c r="Z81" i="1"/>
  <c r="E77" i="6" s="1"/>
  <c r="Z97" i="1"/>
  <c r="AL96" i="1" s="1"/>
  <c r="Z10" i="1"/>
  <c r="E6" i="6" s="1"/>
  <c r="Z26" i="1"/>
  <c r="E22" i="6" s="1"/>
  <c r="Z42" i="1"/>
  <c r="E38" i="6" s="1"/>
  <c r="Z58" i="1"/>
  <c r="E54" i="6" s="1"/>
  <c r="Z74" i="1"/>
  <c r="E70" i="6" s="1"/>
  <c r="Z82" i="1"/>
  <c r="E78" i="6" s="1"/>
  <c r="Z98" i="1"/>
  <c r="AL97" i="1" s="1"/>
  <c r="AA18" i="1"/>
  <c r="F14" i="6" s="1"/>
  <c r="AA34" i="1"/>
  <c r="F30" i="6" s="1"/>
  <c r="AA50" i="1"/>
  <c r="AN49" i="1" s="1"/>
  <c r="AA66" i="1"/>
  <c r="F62" i="6" s="1"/>
  <c r="AA90" i="1"/>
  <c r="F86" i="6" s="1"/>
  <c r="AA19" i="1"/>
  <c r="AA35" i="1"/>
  <c r="F31" i="6" s="1"/>
  <c r="AA51" i="1"/>
  <c r="AA67" i="1"/>
  <c r="AA91" i="1"/>
  <c r="AA22" i="1"/>
  <c r="AA38" i="1"/>
  <c r="F34" i="6" s="1"/>
  <c r="AA54" i="1"/>
  <c r="AN53" i="1" s="1"/>
  <c r="AA70" i="1"/>
  <c r="AA94" i="1"/>
  <c r="AA23" i="1"/>
  <c r="AA39" i="1"/>
  <c r="F35" i="6" s="1"/>
  <c r="AA55" i="1"/>
  <c r="AA71" i="1"/>
  <c r="AA95" i="1"/>
  <c r="AA10" i="1"/>
  <c r="F6" i="6" s="1"/>
  <c r="AA26" i="1"/>
  <c r="F22" i="6" s="1"/>
  <c r="AA42" i="1"/>
  <c r="F38" i="6" s="1"/>
  <c r="AA58" i="1"/>
  <c r="F54" i="6" s="1"/>
  <c r="AA74" i="1"/>
  <c r="F70" i="6" s="1"/>
  <c r="AA82" i="1"/>
  <c r="F78" i="6" s="1"/>
  <c r="AA98" i="1"/>
  <c r="AA11" i="1"/>
  <c r="F7" i="6" s="1"/>
  <c r="AA27" i="1"/>
  <c r="AA43" i="1"/>
  <c r="AA59" i="1"/>
  <c r="F55" i="6" s="1"/>
  <c r="AA75" i="1"/>
  <c r="AA83" i="1"/>
  <c r="F79" i="6" s="1"/>
  <c r="AA99" i="1"/>
  <c r="AA14" i="1"/>
  <c r="F10" i="6" s="1"/>
  <c r="AA30" i="1"/>
  <c r="F26" i="6" s="1"/>
  <c r="AA46" i="1"/>
  <c r="AA62" i="1"/>
  <c r="F58" i="6" s="1"/>
  <c r="AA78" i="1"/>
  <c r="F74" i="6" s="1"/>
  <c r="AA86" i="1"/>
  <c r="F82" i="6" s="1"/>
  <c r="AA102" i="1"/>
  <c r="AN101" i="1" s="1"/>
  <c r="AA15" i="1"/>
  <c r="F11" i="6" s="1"/>
  <c r="AA31" i="1"/>
  <c r="AA47" i="1"/>
  <c r="AA63" i="1"/>
  <c r="F59" i="6" s="1"/>
  <c r="AA79" i="1"/>
  <c r="AA87" i="1"/>
  <c r="F83" i="6" s="1"/>
  <c r="AA103" i="1"/>
  <c r="AA16" i="1"/>
  <c r="F12" i="6" s="1"/>
  <c r="AA48" i="1"/>
  <c r="AA64" i="1"/>
  <c r="F60" i="6" s="1"/>
  <c r="AA88" i="1"/>
  <c r="F84" i="6" s="1"/>
  <c r="Y43" i="1"/>
  <c r="Y64" i="1"/>
  <c r="D60" i="6" s="1"/>
  <c r="AA20" i="1"/>
  <c r="F16" i="6" s="1"/>
  <c r="AA36" i="1"/>
  <c r="F32" i="6" s="1"/>
  <c r="AA52" i="1"/>
  <c r="AA68" i="1"/>
  <c r="F64" i="6" s="1"/>
  <c r="AA92" i="1"/>
  <c r="Y27" i="1"/>
  <c r="Y48" i="1"/>
  <c r="AA24" i="1"/>
  <c r="AA40" i="1"/>
  <c r="F36" i="6" s="1"/>
  <c r="AA72" i="1"/>
  <c r="AA96" i="1"/>
  <c r="Y11" i="1"/>
  <c r="D7" i="6" s="1"/>
  <c r="AA12" i="1"/>
  <c r="F8" i="6" s="1"/>
  <c r="AA28" i="1"/>
  <c r="AA44" i="1"/>
  <c r="AA60" i="1"/>
  <c r="F56" i="6" s="1"/>
  <c r="AA76" i="1"/>
  <c r="AA84" i="1"/>
  <c r="F80" i="6" s="1"/>
  <c r="AA100" i="1"/>
  <c r="Y16" i="1"/>
  <c r="D12" i="6" s="1"/>
  <c r="Y59" i="1"/>
  <c r="D55" i="6" s="1"/>
  <c r="Y12" i="1"/>
  <c r="D8" i="6" s="1"/>
  <c r="Y55" i="1"/>
  <c r="Y51" i="1"/>
  <c r="Y75" i="1"/>
  <c r="Y83" i="1"/>
  <c r="D79" i="6" s="1"/>
  <c r="Y99" i="1"/>
  <c r="Y39" i="1"/>
  <c r="D35" i="6" s="1"/>
  <c r="Y60" i="1"/>
  <c r="D56" i="6" s="1"/>
  <c r="Y35" i="1"/>
  <c r="D31" i="6" s="1"/>
  <c r="Y79" i="1"/>
  <c r="Y87" i="1"/>
  <c r="D83" i="6" s="1"/>
  <c r="Y103" i="1"/>
  <c r="Y23" i="1"/>
  <c r="Y44" i="1"/>
  <c r="Y19" i="1"/>
  <c r="Y40" i="1"/>
  <c r="D36" i="6" s="1"/>
  <c r="Y67" i="1"/>
  <c r="Y91" i="1"/>
  <c r="Y28" i="1"/>
  <c r="Y24" i="1"/>
  <c r="Y71" i="1"/>
  <c r="Y95" i="1"/>
  <c r="Y17" i="1"/>
  <c r="D13" i="6" s="1"/>
  <c r="Y33" i="1"/>
  <c r="D29" i="6" s="1"/>
  <c r="Y49" i="1"/>
  <c r="Y65" i="1"/>
  <c r="D61" i="6" s="1"/>
  <c r="Y89" i="1"/>
  <c r="D85" i="6" s="1"/>
  <c r="Y105" i="1"/>
  <c r="D101" i="6" s="1"/>
  <c r="Y21" i="1"/>
  <c r="Y37" i="1"/>
  <c r="D33" i="6" s="1"/>
  <c r="Y53" i="1"/>
  <c r="Y69" i="1"/>
  <c r="Y93" i="1"/>
  <c r="Y9" i="1"/>
  <c r="D5" i="6" s="1"/>
  <c r="Y25" i="1"/>
  <c r="D21" i="6" s="1"/>
  <c r="Y41" i="1"/>
  <c r="D37" i="6" s="1"/>
  <c r="Y57" i="1"/>
  <c r="D53" i="6" s="1"/>
  <c r="Y73" i="1"/>
  <c r="D69" i="6" s="1"/>
  <c r="Y81" i="1"/>
  <c r="D77" i="6" s="1"/>
  <c r="Y97" i="1"/>
  <c r="Y13" i="1"/>
  <c r="D9" i="6" s="1"/>
  <c r="Y29" i="1"/>
  <c r="D25" i="6" s="1"/>
  <c r="Y45" i="1"/>
  <c r="Y61" i="1"/>
  <c r="D57" i="6" s="1"/>
  <c r="Y77" i="1"/>
  <c r="D73" i="6" s="1"/>
  <c r="Y85" i="1"/>
  <c r="D81" i="6" s="1"/>
  <c r="Y101" i="1"/>
  <c r="AJ100" i="1" s="1"/>
  <c r="X89" i="1"/>
  <c r="C85" i="6" s="1"/>
  <c r="X65" i="1"/>
  <c r="C61" i="6" s="1"/>
  <c r="X49" i="1"/>
  <c r="AH48" i="1" s="1"/>
  <c r="X33" i="1"/>
  <c r="C29" i="6" s="1"/>
  <c r="X17" i="1"/>
  <c r="C13" i="6" s="1"/>
  <c r="X101" i="1"/>
  <c r="X85" i="1"/>
  <c r="C81" i="6" s="1"/>
  <c r="X77" i="1"/>
  <c r="C73" i="6" s="1"/>
  <c r="X61" i="1"/>
  <c r="C57" i="6" s="1"/>
  <c r="X45" i="1"/>
  <c r="X29" i="1"/>
  <c r="C25" i="6" s="1"/>
  <c r="X13" i="1"/>
  <c r="C9" i="6" s="1"/>
  <c r="X97" i="1"/>
  <c r="X81" i="1"/>
  <c r="C77" i="6" s="1"/>
  <c r="X73" i="1"/>
  <c r="C69" i="6" s="1"/>
  <c r="X57" i="1"/>
  <c r="C53" i="6" s="1"/>
  <c r="X41" i="1"/>
  <c r="C37" i="6" s="1"/>
  <c r="X25" i="1"/>
  <c r="C21" i="6" s="1"/>
  <c r="X9" i="1"/>
  <c r="C5" i="6" s="1"/>
  <c r="X93" i="1"/>
  <c r="X69" i="1"/>
  <c r="X53" i="1"/>
  <c r="X37" i="1"/>
  <c r="C33" i="6" s="1"/>
  <c r="X21" i="1"/>
  <c r="AP44" i="1" l="1"/>
  <c r="C41" i="6"/>
  <c r="AH44" i="1"/>
  <c r="AR92" i="1"/>
  <c r="D89" i="6"/>
  <c r="AJ92" i="1"/>
  <c r="AR48" i="1"/>
  <c r="D45" i="6"/>
  <c r="D63" i="6"/>
  <c r="AI66" i="1"/>
  <c r="F24" i="6"/>
  <c r="AN27" i="1"/>
  <c r="F68" i="6"/>
  <c r="AM71" i="1"/>
  <c r="AV46" i="1"/>
  <c r="F43" i="6"/>
  <c r="AN46" i="1"/>
  <c r="F71" i="6"/>
  <c r="AM74" i="1"/>
  <c r="F19" i="6"/>
  <c r="AN22" i="1"/>
  <c r="E65" i="6"/>
  <c r="AK68" i="1"/>
  <c r="AT91" i="1"/>
  <c r="E88" i="6"/>
  <c r="AV52" i="1"/>
  <c r="F49" i="6"/>
  <c r="AO75" i="1"/>
  <c r="C72" i="6"/>
  <c r="AG75" i="1"/>
  <c r="AT94" i="1"/>
  <c r="E91" i="6"/>
  <c r="AL94" i="1"/>
  <c r="C65" i="6"/>
  <c r="AG68" i="1"/>
  <c r="F27" i="6"/>
  <c r="AN30" i="1"/>
  <c r="F67" i="6"/>
  <c r="AM70" i="1"/>
  <c r="F18" i="6"/>
  <c r="AN21" i="1"/>
  <c r="AT99" i="1"/>
  <c r="E96" i="6"/>
  <c r="AL99" i="1"/>
  <c r="E68" i="6"/>
  <c r="AK71" i="1"/>
  <c r="AP51" i="1"/>
  <c r="C48" i="6"/>
  <c r="AH51" i="1"/>
  <c r="AT98" i="1"/>
  <c r="E95" i="6"/>
  <c r="AL98" i="1"/>
  <c r="AV100" i="1"/>
  <c r="F97" i="6"/>
  <c r="AP27" i="1"/>
  <c r="C24" i="6"/>
  <c r="AH27" i="1"/>
  <c r="AP91" i="1"/>
  <c r="C88" i="6"/>
  <c r="AR21" i="1"/>
  <c r="D18" i="6"/>
  <c r="AJ21" i="1"/>
  <c r="AS78" i="1"/>
  <c r="E75" i="6"/>
  <c r="AK78" i="1"/>
  <c r="AV92" i="1"/>
  <c r="F89" i="6"/>
  <c r="AN92" i="1"/>
  <c r="AP102" i="1"/>
  <c r="C99" i="6"/>
  <c r="AH102" i="1"/>
  <c r="AT90" i="1"/>
  <c r="E87" i="6"/>
  <c r="AL90" i="1"/>
  <c r="AR93" i="1"/>
  <c r="D90" i="6"/>
  <c r="AJ93" i="1"/>
  <c r="AR95" i="1"/>
  <c r="D92" i="6"/>
  <c r="AJ95" i="1"/>
  <c r="AM73" i="1"/>
  <c r="AL28" i="1"/>
  <c r="AL24" i="1"/>
  <c r="AL25" i="1"/>
  <c r="AN25" i="1"/>
  <c r="AP96" i="1"/>
  <c r="C93" i="6"/>
  <c r="AR96" i="1"/>
  <c r="D93" i="6"/>
  <c r="AV97" i="1"/>
  <c r="F94" i="6"/>
  <c r="AV93" i="1"/>
  <c r="F90" i="6"/>
  <c r="AN93" i="1"/>
  <c r="AV49" i="1"/>
  <c r="F46" i="6"/>
  <c r="AT52" i="1"/>
  <c r="E49" i="6"/>
  <c r="AT43" i="1"/>
  <c r="E40" i="6"/>
  <c r="AT102" i="1"/>
  <c r="E99" i="6"/>
  <c r="AL102" i="1"/>
  <c r="E19" i="6"/>
  <c r="AL22" i="1"/>
  <c r="AP95" i="1"/>
  <c r="C92" i="6"/>
  <c r="AH95" i="1"/>
  <c r="AP98" i="1"/>
  <c r="C95" i="6"/>
  <c r="AH98" i="1"/>
  <c r="AP94" i="1"/>
  <c r="C91" i="6"/>
  <c r="AH94" i="1"/>
  <c r="AP93" i="1"/>
  <c r="C90" i="6"/>
  <c r="AH93" i="1"/>
  <c r="AP97" i="1"/>
  <c r="C94" i="6"/>
  <c r="AR91" i="1"/>
  <c r="D88" i="6"/>
  <c r="AT42" i="1"/>
  <c r="E39" i="6"/>
  <c r="AL42" i="1"/>
  <c r="AG76" i="1"/>
  <c r="AL91" i="1"/>
  <c r="AH91" i="1"/>
  <c r="AN97" i="1"/>
  <c r="AL29" i="1"/>
  <c r="AH28" i="1"/>
  <c r="AJ28" i="1"/>
  <c r="AJ24" i="1"/>
  <c r="AH24" i="1"/>
  <c r="AK77" i="1"/>
  <c r="AJ96" i="1"/>
  <c r="AJ48" i="1"/>
  <c r="AG72" i="1"/>
  <c r="AV238" i="1"/>
  <c r="AT238" i="1"/>
  <c r="AR238" i="1"/>
  <c r="AP238" i="1"/>
  <c r="AP52" i="1"/>
  <c r="C49" i="6"/>
  <c r="AP100" i="1"/>
  <c r="C97" i="6"/>
  <c r="D17" i="6"/>
  <c r="AJ20" i="1"/>
  <c r="D67" i="6"/>
  <c r="AI70" i="1"/>
  <c r="D19" i="6"/>
  <c r="AJ22" i="1"/>
  <c r="D23" i="6"/>
  <c r="AJ26" i="1"/>
  <c r="AV102" i="1"/>
  <c r="F99" i="6"/>
  <c r="AN102" i="1"/>
  <c r="AV94" i="1"/>
  <c r="F91" i="6"/>
  <c r="AN94" i="1"/>
  <c r="AV50" i="1"/>
  <c r="F47" i="6"/>
  <c r="AN50" i="1"/>
  <c r="AT97" i="1"/>
  <c r="E94" i="6"/>
  <c r="AT53" i="1"/>
  <c r="E50" i="6"/>
  <c r="AT48" i="1"/>
  <c r="E45" i="6"/>
  <c r="AT95" i="1"/>
  <c r="E92" i="6"/>
  <c r="AL95" i="1"/>
  <c r="AP99" i="1"/>
  <c r="C96" i="6"/>
  <c r="AH99" i="1"/>
  <c r="AT50" i="1"/>
  <c r="E47" i="6"/>
  <c r="AL50" i="1"/>
  <c r="AO71" i="1"/>
  <c r="C68" i="6"/>
  <c r="AG71" i="1"/>
  <c r="AT30" i="1"/>
  <c r="E27" i="6"/>
  <c r="AL30" i="1"/>
  <c r="D65" i="6"/>
  <c r="AI68" i="1"/>
  <c r="D20" i="6"/>
  <c r="AJ23" i="1"/>
  <c r="AR102" i="1"/>
  <c r="D99" i="6"/>
  <c r="AJ102" i="1"/>
  <c r="D71" i="6"/>
  <c r="AI74" i="1"/>
  <c r="F72" i="6"/>
  <c r="AM75" i="1"/>
  <c r="AV91" i="1"/>
  <c r="F88" i="6"/>
  <c r="C17" i="6"/>
  <c r="AH20" i="1"/>
  <c r="AP92" i="1"/>
  <c r="C89" i="6"/>
  <c r="AH92" i="1"/>
  <c r="AR100" i="1"/>
  <c r="D97" i="6"/>
  <c r="AR44" i="1"/>
  <c r="D41" i="6"/>
  <c r="AJ44" i="1"/>
  <c r="AR52" i="1"/>
  <c r="D49" i="6"/>
  <c r="D24" i="6"/>
  <c r="AJ27" i="1"/>
  <c r="D15" i="6"/>
  <c r="AJ18" i="1"/>
  <c r="AR50" i="1"/>
  <c r="D47" i="6"/>
  <c r="AJ50" i="1"/>
  <c r="F20" i="6"/>
  <c r="AN23" i="1"/>
  <c r="AV47" i="1"/>
  <c r="F44" i="6"/>
  <c r="AN47" i="1"/>
  <c r="F75" i="6"/>
  <c r="AM78" i="1"/>
  <c r="AV98" i="1"/>
  <c r="F95" i="6"/>
  <c r="AN98" i="1"/>
  <c r="AV42" i="1"/>
  <c r="F39" i="6"/>
  <c r="AN42" i="1"/>
  <c r="AV54" i="1"/>
  <c r="F51" i="6"/>
  <c r="AN54" i="1"/>
  <c r="F66" i="6"/>
  <c r="AM69" i="1"/>
  <c r="AV90" i="1"/>
  <c r="F87" i="6"/>
  <c r="AN90" i="1"/>
  <c r="F15" i="6"/>
  <c r="AN18" i="1"/>
  <c r="AT93" i="1"/>
  <c r="E90" i="6"/>
  <c r="AL93" i="1"/>
  <c r="E18" i="6"/>
  <c r="AL21" i="1"/>
  <c r="AT49" i="1"/>
  <c r="E46" i="6"/>
  <c r="AT100" i="1"/>
  <c r="E97" i="6"/>
  <c r="AT44" i="1"/>
  <c r="E41" i="6"/>
  <c r="AL44" i="1"/>
  <c r="E24" i="6"/>
  <c r="AL27" i="1"/>
  <c r="AT51" i="1"/>
  <c r="E48" i="6"/>
  <c r="AL51" i="1"/>
  <c r="AO67" i="1"/>
  <c r="C64" i="6"/>
  <c r="AT18" i="1"/>
  <c r="E15" i="6"/>
  <c r="AL18" i="1"/>
  <c r="AV20" i="1"/>
  <c r="F17" i="6"/>
  <c r="AN20" i="1"/>
  <c r="AP43" i="1"/>
  <c r="C40" i="6"/>
  <c r="AP23" i="1"/>
  <c r="C20" i="6"/>
  <c r="AH23" i="1"/>
  <c r="AR53" i="1"/>
  <c r="D50" i="6"/>
  <c r="AP48" i="1"/>
  <c r="C45" i="6"/>
  <c r="AR94" i="1"/>
  <c r="D91" i="6"/>
  <c r="AJ94" i="1"/>
  <c r="AR90" i="1"/>
  <c r="D87" i="6"/>
  <c r="AJ90" i="1"/>
  <c r="AR43" i="1"/>
  <c r="D40" i="6"/>
  <c r="D75" i="6"/>
  <c r="AI78" i="1"/>
  <c r="AR98" i="1"/>
  <c r="D95" i="6"/>
  <c r="AJ98" i="1"/>
  <c r="AR54" i="1"/>
  <c r="D51" i="6"/>
  <c r="AJ54" i="1"/>
  <c r="AV99" i="1"/>
  <c r="F96" i="6"/>
  <c r="AN99" i="1"/>
  <c r="AV43" i="1"/>
  <c r="F40" i="6"/>
  <c r="AV95" i="1"/>
  <c r="F92" i="6"/>
  <c r="AN95" i="1"/>
  <c r="AR47" i="1"/>
  <c r="D44" i="6"/>
  <c r="AJ47" i="1"/>
  <c r="AV51" i="1"/>
  <c r="F48" i="6"/>
  <c r="AN51" i="1"/>
  <c r="AR42" i="1"/>
  <c r="D39" i="6"/>
  <c r="AJ42" i="1"/>
  <c r="AV101" i="1"/>
  <c r="F98" i="6"/>
  <c r="AV45" i="1"/>
  <c r="F42" i="6"/>
  <c r="AN45" i="1"/>
  <c r="F23" i="6"/>
  <c r="AN26" i="1"/>
  <c r="AV53" i="1"/>
  <c r="F50" i="6"/>
  <c r="F63" i="6"/>
  <c r="AM66" i="1"/>
  <c r="AT96" i="1"/>
  <c r="E93" i="6"/>
  <c r="E66" i="6"/>
  <c r="AK69" i="1"/>
  <c r="AT92" i="1"/>
  <c r="E89" i="6"/>
  <c r="AL92" i="1"/>
  <c r="E17" i="6"/>
  <c r="AL20" i="1"/>
  <c r="AT101" i="1"/>
  <c r="E98" i="6"/>
  <c r="AT45" i="1"/>
  <c r="E42" i="6"/>
  <c r="AL45" i="1"/>
  <c r="E72" i="6"/>
  <c r="AK75" i="1"/>
  <c r="E20" i="6"/>
  <c r="AL23" i="1"/>
  <c r="AT47" i="1"/>
  <c r="E44" i="6"/>
  <c r="AL47" i="1"/>
  <c r="AP19" i="1"/>
  <c r="C16" i="6"/>
  <c r="AS66" i="1"/>
  <c r="E63" i="6"/>
  <c r="AK66" i="1"/>
  <c r="AQ67" i="1"/>
  <c r="D64" i="6"/>
  <c r="AU68" i="1"/>
  <c r="F65" i="6"/>
  <c r="AM68" i="1"/>
  <c r="AR19" i="1"/>
  <c r="D16" i="6"/>
  <c r="AR101" i="1"/>
  <c r="D98" i="6"/>
  <c r="AT46" i="1"/>
  <c r="E43" i="6"/>
  <c r="AL46" i="1"/>
  <c r="E67" i="6"/>
  <c r="AK70" i="1"/>
  <c r="AP90" i="1"/>
  <c r="C87" i="6"/>
  <c r="AH90" i="1"/>
  <c r="AR97" i="1"/>
  <c r="D94" i="6"/>
  <c r="D72" i="6"/>
  <c r="AI75" i="1"/>
  <c r="E23" i="6"/>
  <c r="AL26" i="1"/>
  <c r="AH100" i="1"/>
  <c r="AL100" i="1"/>
  <c r="AH52" i="1"/>
  <c r="AJ52" i="1"/>
  <c r="AK76" i="1"/>
  <c r="AN29" i="1"/>
  <c r="AL19" i="1"/>
  <c r="AN19" i="1"/>
  <c r="AL53" i="1"/>
  <c r="AJ53" i="1"/>
  <c r="AM77" i="1"/>
  <c r="AH96" i="1"/>
  <c r="AN43" i="1"/>
  <c r="AH43" i="1"/>
  <c r="AK72" i="1"/>
  <c r="AI72" i="1"/>
  <c r="AK67" i="1"/>
  <c r="AT54" i="1"/>
  <c r="E51" i="6"/>
  <c r="AL54" i="1"/>
  <c r="AP47" i="1"/>
  <c r="C44" i="6"/>
  <c r="AH47" i="1"/>
  <c r="AV96" i="1"/>
  <c r="F93" i="6"/>
  <c r="AP101" i="1"/>
  <c r="C98" i="6"/>
  <c r="AR99" i="1"/>
  <c r="D96" i="6"/>
  <c r="AJ99" i="1"/>
  <c r="E71" i="6"/>
  <c r="AK74" i="1"/>
  <c r="AK73" i="1"/>
  <c r="AL101" i="1"/>
  <c r="AN100" i="1"/>
  <c r="AN52" i="1"/>
  <c r="AI76" i="1"/>
  <c r="AN91" i="1"/>
  <c r="AH97" i="1"/>
  <c r="AJ19" i="1"/>
  <c r="AJ43" i="1"/>
  <c r="AM67" i="1"/>
  <c r="AU834" i="1"/>
  <c r="AS834" i="1"/>
  <c r="AV834" i="1"/>
  <c r="AP834" i="1"/>
  <c r="AR834" i="1"/>
  <c r="AT834" i="1"/>
  <c r="AQ834" i="1"/>
  <c r="AO834" i="1"/>
  <c r="AO186" i="1"/>
  <c r="AQ186" i="1"/>
  <c r="AT186" i="1"/>
  <c r="AV186" i="1"/>
  <c r="AP186" i="1"/>
  <c r="AR186" i="1"/>
  <c r="AS186" i="1"/>
  <c r="AU186" i="1"/>
  <c r="AO1290" i="1"/>
  <c r="AS1290" i="1"/>
  <c r="AQ1290" i="1"/>
  <c r="AU1290" i="1"/>
  <c r="AV930" i="1"/>
  <c r="AR930" i="1"/>
  <c r="AP930" i="1"/>
  <c r="AT930" i="1"/>
  <c r="AV546" i="1"/>
  <c r="AR546" i="1"/>
  <c r="AP546" i="1"/>
  <c r="AT546" i="1"/>
  <c r="AU1122" i="1"/>
  <c r="AS1122" i="1"/>
  <c r="AV1122" i="1"/>
  <c r="AP1122" i="1"/>
  <c r="AR1122" i="1"/>
  <c r="AT1122" i="1"/>
  <c r="AQ1122" i="1"/>
  <c r="AO1122" i="1"/>
  <c r="AS138" i="1"/>
  <c r="AU138" i="1"/>
  <c r="AO138" i="1"/>
  <c r="AQ138" i="1"/>
  <c r="AT138" i="1"/>
  <c r="AV138" i="1"/>
  <c r="AP138" i="1"/>
  <c r="AR138" i="1"/>
  <c r="AR306" i="1"/>
  <c r="AP306" i="1"/>
  <c r="AV306" i="1"/>
  <c r="AT306" i="1"/>
  <c r="AT450" i="1"/>
  <c r="AV450" i="1"/>
  <c r="AP450" i="1"/>
  <c r="AR450" i="1"/>
  <c r="AT570" i="1"/>
  <c r="AV570" i="1"/>
  <c r="AR570" i="1"/>
  <c r="AP570" i="1"/>
  <c r="AR402" i="1"/>
  <c r="AP402" i="1"/>
  <c r="AV402" i="1"/>
  <c r="AT402" i="1"/>
  <c r="AP714" i="1"/>
  <c r="AV714" i="1"/>
  <c r="AT714" i="1"/>
  <c r="AR714" i="1"/>
  <c r="AQ502" i="1"/>
  <c r="AO502" i="1"/>
  <c r="AU502" i="1"/>
  <c r="AS502" i="1"/>
  <c r="AV502" i="1"/>
  <c r="AP502" i="1"/>
  <c r="AR502" i="1"/>
  <c r="AT502" i="1"/>
  <c r="AV858" i="1"/>
  <c r="AP858" i="1"/>
  <c r="AR858" i="1"/>
  <c r="AT858" i="1"/>
  <c r="AQ858" i="1"/>
  <c r="AO858" i="1"/>
  <c r="AU858" i="1"/>
  <c r="AS858" i="1"/>
  <c r="AR210" i="1"/>
  <c r="AP210" i="1"/>
  <c r="AV210" i="1"/>
  <c r="AT210" i="1"/>
  <c r="AV426" i="1"/>
  <c r="AT426" i="1"/>
  <c r="AR426" i="1"/>
  <c r="AP426" i="1"/>
  <c r="AV234" i="1"/>
  <c r="AT234" i="1"/>
  <c r="AR234" i="1"/>
  <c r="AP234" i="1"/>
  <c r="AP906" i="1"/>
  <c r="AT906" i="1"/>
  <c r="AV906" i="1"/>
  <c r="AR906" i="1"/>
  <c r="AU1218" i="1"/>
  <c r="AS1218" i="1"/>
  <c r="AQ1218" i="1"/>
  <c r="AO1218" i="1"/>
  <c r="AU1050" i="1"/>
  <c r="AS1050" i="1"/>
  <c r="AQ1050" i="1"/>
  <c r="AO1050" i="1"/>
  <c r="AV738" i="1"/>
  <c r="AT738" i="1"/>
  <c r="AR738" i="1"/>
  <c r="AP738" i="1"/>
  <c r="AT522" i="1"/>
  <c r="AR522" i="1"/>
  <c r="AV522" i="1"/>
  <c r="AP522" i="1"/>
  <c r="AT378" i="1"/>
  <c r="AR378" i="1"/>
  <c r="AP378" i="1"/>
  <c r="AV378" i="1"/>
  <c r="AT882" i="1"/>
  <c r="AR882" i="1"/>
  <c r="AV882" i="1"/>
  <c r="AP882" i="1"/>
  <c r="AR66" i="1"/>
  <c r="AP66" i="1"/>
  <c r="AV66" i="1"/>
  <c r="AT66" i="1"/>
  <c r="AU1098" i="1"/>
  <c r="AQ1098" i="1"/>
  <c r="AO1098" i="1"/>
  <c r="AS1098" i="1"/>
  <c r="AS474" i="1"/>
  <c r="AU474" i="1"/>
  <c r="AQ474" i="1"/>
  <c r="AO474" i="1"/>
  <c r="AS162" i="1"/>
  <c r="AQ162" i="1"/>
  <c r="AO162" i="1"/>
  <c r="AU162" i="1"/>
  <c r="AT162" i="1"/>
  <c r="AV162" i="1"/>
  <c r="AP162" i="1"/>
  <c r="AR162" i="1"/>
  <c r="AV430" i="1"/>
  <c r="AT430" i="1"/>
  <c r="AR430" i="1"/>
  <c r="AP430" i="1"/>
  <c r="T106" i="1"/>
  <c r="X106" i="1" s="1"/>
  <c r="C102" i="6" s="1"/>
  <c r="U106" i="1"/>
  <c r="Y106" i="1" s="1"/>
  <c r="D102" i="6" s="1"/>
  <c r="W106" i="1"/>
  <c r="AA106" i="1" s="1"/>
  <c r="F102" i="6" s="1"/>
  <c r="V106" i="1"/>
  <c r="Z106" i="1" s="1"/>
  <c r="E102" i="6" s="1"/>
  <c r="U114" i="1"/>
  <c r="T114" i="1"/>
  <c r="X114" i="1" s="1"/>
  <c r="C110" i="6" s="1"/>
  <c r="W114" i="1"/>
  <c r="AA114" i="1" s="1"/>
  <c r="F110" i="6" s="1"/>
  <c r="V114" i="1"/>
  <c r="T108" i="1"/>
  <c r="U108" i="1"/>
  <c r="W108" i="1"/>
  <c r="V108" i="1"/>
  <c r="Z108" i="1" s="1"/>
  <c r="E104" i="6" s="1"/>
  <c r="T122" i="1"/>
  <c r="X122" i="1" s="1"/>
  <c r="W122" i="1"/>
  <c r="V122" i="1"/>
  <c r="Z122" i="1" s="1"/>
  <c r="U122" i="1"/>
  <c r="Y122" i="1" s="1"/>
  <c r="U116" i="1"/>
  <c r="W116" i="1"/>
  <c r="V116" i="1"/>
  <c r="T116" i="1"/>
  <c r="U129" i="1"/>
  <c r="T129" i="1"/>
  <c r="W129" i="1"/>
  <c r="V129" i="1"/>
  <c r="W124" i="1"/>
  <c r="AA124" i="1" s="1"/>
  <c r="U124" i="1"/>
  <c r="Y124" i="1" s="1"/>
  <c r="T124" i="1"/>
  <c r="V124" i="1"/>
  <c r="Z124" i="1" s="1"/>
  <c r="T137" i="1"/>
  <c r="W137" i="1"/>
  <c r="V137" i="1"/>
  <c r="U137" i="1"/>
  <c r="W110" i="1"/>
  <c r="AA111" i="1" s="1"/>
  <c r="F107" i="6" s="1"/>
  <c r="V110" i="1"/>
  <c r="U110" i="1"/>
  <c r="Y111" i="1" s="1"/>
  <c r="D107" i="6" s="1"/>
  <c r="T110" i="1"/>
  <c r="T145" i="1"/>
  <c r="U145" i="1"/>
  <c r="W145" i="1"/>
  <c r="V145" i="1"/>
  <c r="T118" i="1"/>
  <c r="X118" i="1" s="1"/>
  <c r="U118" i="1"/>
  <c r="W118" i="1"/>
  <c r="AA118" i="1" s="1"/>
  <c r="V118" i="1"/>
  <c r="Z118" i="1" s="1"/>
  <c r="U112" i="1"/>
  <c r="W112" i="1"/>
  <c r="T112" i="1"/>
  <c r="V112" i="1"/>
  <c r="T126" i="1"/>
  <c r="X126" i="1" s="1"/>
  <c r="W126" i="1"/>
  <c r="AA126" i="1" s="1"/>
  <c r="V126" i="1"/>
  <c r="Z126" i="1" s="1"/>
  <c r="U126" i="1"/>
  <c r="W120" i="1"/>
  <c r="AA121" i="1" s="1"/>
  <c r="T120" i="1"/>
  <c r="U120" i="1"/>
  <c r="Y120" i="1" s="1"/>
  <c r="V120" i="1"/>
  <c r="Z120" i="1" s="1"/>
  <c r="Y125" i="1"/>
  <c r="AA115" i="1"/>
  <c r="AA119" i="1"/>
  <c r="AA107" i="1"/>
  <c r="F103" i="6" s="1"/>
  <c r="Z109" i="1"/>
  <c r="E105" i="6" s="1"/>
  <c r="X107" i="1"/>
  <c r="C103" i="6" s="1"/>
  <c r="X127" i="1"/>
  <c r="Z125" i="1"/>
  <c r="Z119" i="1"/>
  <c r="X111" i="1"/>
  <c r="C107" i="6" s="1"/>
  <c r="Y110" i="1"/>
  <c r="D106" i="6" s="1"/>
  <c r="AA109" i="1"/>
  <c r="F105" i="6" s="1"/>
  <c r="Z107" i="1"/>
  <c r="E103" i="6" s="1"/>
  <c r="Z127" i="1"/>
  <c r="AA125" i="1"/>
  <c r="X115" i="1"/>
  <c r="X119" i="1"/>
  <c r="Z111" i="1"/>
  <c r="E107" i="6" s="1"/>
  <c r="X83" i="1"/>
  <c r="C79" i="6" s="1"/>
  <c r="X110" i="1"/>
  <c r="C106" i="6" s="1"/>
  <c r="Y108" i="1"/>
  <c r="D104" i="6" s="1"/>
  <c r="Y107" i="1"/>
  <c r="D103" i="6" s="1"/>
  <c r="AA120" i="1"/>
  <c r="X109" i="1"/>
  <c r="C105" i="6" s="1"/>
  <c r="AA110" i="1"/>
  <c r="F106" i="6" s="1"/>
  <c r="Z110" i="1"/>
  <c r="E106" i="6" s="1"/>
  <c r="X108" i="1"/>
  <c r="C104" i="6" s="1"/>
  <c r="U151" i="1"/>
  <c r="W151" i="1"/>
  <c r="T151" i="1"/>
  <c r="V151" i="1"/>
  <c r="U128" i="1"/>
  <c r="Y129" i="1" s="1"/>
  <c r="D125" i="6" s="1"/>
  <c r="W128" i="1"/>
  <c r="AA129" i="1" s="1"/>
  <c r="F125" i="6" s="1"/>
  <c r="T128" i="1"/>
  <c r="X129" i="1" s="1"/>
  <c r="C125" i="6" s="1"/>
  <c r="V128" i="1"/>
  <c r="Z129" i="1" s="1"/>
  <c r="E125" i="6" s="1"/>
  <c r="U147" i="1"/>
  <c r="W147" i="1"/>
  <c r="T147" i="1"/>
  <c r="V147" i="1"/>
  <c r="T133" i="1"/>
  <c r="U133" i="1"/>
  <c r="W133" i="1"/>
  <c r="V133" i="1"/>
  <c r="U131" i="1"/>
  <c r="W131" i="1"/>
  <c r="T131" i="1"/>
  <c r="V131" i="1"/>
  <c r="T149" i="1"/>
  <c r="U149" i="1"/>
  <c r="W149" i="1"/>
  <c r="V149" i="1"/>
  <c r="U139" i="1"/>
  <c r="V139" i="1"/>
  <c r="T139" i="1"/>
  <c r="W139" i="1"/>
  <c r="U143" i="1"/>
  <c r="W143" i="1"/>
  <c r="V143" i="1"/>
  <c r="T143" i="1"/>
  <c r="U135" i="1"/>
  <c r="W135" i="1"/>
  <c r="T135" i="1"/>
  <c r="V135" i="1"/>
  <c r="T141" i="1"/>
  <c r="U141" i="1"/>
  <c r="V141" i="1"/>
  <c r="W141" i="1"/>
  <c r="AA108" i="1"/>
  <c r="F104" i="6" s="1"/>
  <c r="Y121" i="1"/>
  <c r="Y109" i="1"/>
  <c r="D105" i="6" s="1"/>
  <c r="Y123" i="1"/>
  <c r="X123" i="1"/>
  <c r="Z123" i="1"/>
  <c r="AP20" i="1"/>
  <c r="AO68" i="1"/>
  <c r="AP24" i="1"/>
  <c r="AO72" i="1"/>
  <c r="AP28" i="1"/>
  <c r="AO76" i="1"/>
  <c r="AQ76" i="1"/>
  <c r="AR28" i="1"/>
  <c r="AQ72" i="1"/>
  <c r="AR24" i="1"/>
  <c r="AQ68" i="1"/>
  <c r="AR20" i="1"/>
  <c r="AQ70" i="1"/>
  <c r="AR23" i="1"/>
  <c r="AR27" i="1"/>
  <c r="AQ66" i="1"/>
  <c r="AR18" i="1"/>
  <c r="AR22" i="1"/>
  <c r="AQ78" i="1"/>
  <c r="AQ74" i="1"/>
  <c r="AU75" i="1"/>
  <c r="AV27" i="1"/>
  <c r="AU71" i="1"/>
  <c r="AV23" i="1"/>
  <c r="AR26" i="1"/>
  <c r="AU67" i="1"/>
  <c r="AV19" i="1"/>
  <c r="AU78" i="1"/>
  <c r="AV30" i="1"/>
  <c r="AU77" i="1"/>
  <c r="AV29" i="1"/>
  <c r="AU74" i="1"/>
  <c r="AV26" i="1"/>
  <c r="AU73" i="1"/>
  <c r="AV25" i="1"/>
  <c r="AU70" i="1"/>
  <c r="AV22" i="1"/>
  <c r="AU69" i="1"/>
  <c r="AV21" i="1"/>
  <c r="AU66" i="1"/>
  <c r="AV18" i="1"/>
  <c r="AS73" i="1"/>
  <c r="AT25" i="1"/>
  <c r="AS72" i="1"/>
  <c r="AT24" i="1"/>
  <c r="AS69" i="1"/>
  <c r="AT21" i="1"/>
  <c r="AS68" i="1"/>
  <c r="AT20" i="1"/>
  <c r="AS77" i="1"/>
  <c r="AT29" i="1"/>
  <c r="AS76" i="1"/>
  <c r="AT28" i="1"/>
  <c r="AS75" i="1"/>
  <c r="AT27" i="1"/>
  <c r="AS71" i="1"/>
  <c r="AT23" i="1"/>
  <c r="AS67" i="1"/>
  <c r="AT19" i="1"/>
  <c r="E122" i="6" l="1"/>
  <c r="AT125" i="1"/>
  <c r="AL125" i="1"/>
  <c r="E123" i="6"/>
  <c r="AL126" i="1"/>
  <c r="AT126" i="1"/>
  <c r="F111" i="6"/>
  <c r="AN114" i="1"/>
  <c r="AV114" i="1"/>
  <c r="F122" i="6"/>
  <c r="AV125" i="1"/>
  <c r="AN125" i="1"/>
  <c r="D120" i="6"/>
  <c r="AR123" i="1"/>
  <c r="AJ123" i="1"/>
  <c r="E119" i="6"/>
  <c r="AL122" i="1"/>
  <c r="AT122" i="1"/>
  <c r="D117" i="6"/>
  <c r="AR120" i="1"/>
  <c r="AJ120" i="1"/>
  <c r="C115" i="6"/>
  <c r="AH118" i="1"/>
  <c r="AP118" i="1"/>
  <c r="E115" i="6"/>
  <c r="AL118" i="1"/>
  <c r="AT118" i="1"/>
  <c r="D121" i="6"/>
  <c r="AR124" i="1"/>
  <c r="AJ124" i="1"/>
  <c r="F117" i="6"/>
  <c r="AV120" i="1"/>
  <c r="AN120" i="1"/>
  <c r="C122" i="6"/>
  <c r="AP125" i="1"/>
  <c r="AH125" i="1"/>
  <c r="C114" i="6"/>
  <c r="AP117" i="1"/>
  <c r="AH117" i="1"/>
  <c r="F120" i="6"/>
  <c r="AV123" i="1"/>
  <c r="AN123" i="1"/>
  <c r="C118" i="6"/>
  <c r="AP121" i="1"/>
  <c r="AH121" i="1"/>
  <c r="C119" i="6"/>
  <c r="AH122" i="1"/>
  <c r="AP122" i="1"/>
  <c r="D119" i="6"/>
  <c r="AJ122" i="1"/>
  <c r="AR122" i="1"/>
  <c r="C111" i="6"/>
  <c r="AH114" i="1"/>
  <c r="AP114" i="1"/>
  <c r="E121" i="6"/>
  <c r="AT124" i="1"/>
  <c r="AL124" i="1"/>
  <c r="E116" i="6"/>
  <c r="AL119" i="1"/>
  <c r="AT119" i="1"/>
  <c r="E114" i="6"/>
  <c r="AT117" i="1"/>
  <c r="AL117" i="1"/>
  <c r="E120" i="6"/>
  <c r="AT123" i="1"/>
  <c r="AL123" i="1"/>
  <c r="D118" i="6"/>
  <c r="AR121" i="1"/>
  <c r="AJ121" i="1"/>
  <c r="F116" i="6"/>
  <c r="AN119" i="1"/>
  <c r="AV119" i="1"/>
  <c r="F121" i="6"/>
  <c r="AV124" i="1"/>
  <c r="AN124" i="1"/>
  <c r="C123" i="6"/>
  <c r="AH126" i="1"/>
  <c r="AP126" i="1"/>
  <c r="F115" i="6"/>
  <c r="AN118" i="1"/>
  <c r="AV118" i="1"/>
  <c r="D116" i="6"/>
  <c r="AJ119" i="1"/>
  <c r="AR119" i="1"/>
  <c r="F114" i="6"/>
  <c r="AV117" i="1"/>
  <c r="AN117" i="1"/>
  <c r="E118" i="6"/>
  <c r="AT121" i="1"/>
  <c r="AL121" i="1"/>
  <c r="T144" i="1"/>
  <c r="V144" i="1"/>
  <c r="W144" i="1"/>
  <c r="U144" i="1"/>
  <c r="U148" i="1"/>
  <c r="W148" i="1"/>
  <c r="V148" i="1"/>
  <c r="T148" i="1"/>
  <c r="W146" i="1"/>
  <c r="AA146" i="1" s="1"/>
  <c r="V146" i="1"/>
  <c r="Z146" i="1" s="1"/>
  <c r="U146" i="1"/>
  <c r="Y146" i="1" s="1"/>
  <c r="T146" i="1"/>
  <c r="X146" i="1" s="1"/>
  <c r="V132" i="1"/>
  <c r="U132" i="1"/>
  <c r="W132" i="1"/>
  <c r="T132" i="1"/>
  <c r="W130" i="1"/>
  <c r="AA130" i="1" s="1"/>
  <c r="F126" i="6" s="1"/>
  <c r="U130" i="1"/>
  <c r="Y130" i="1" s="1"/>
  <c r="D126" i="6" s="1"/>
  <c r="V130" i="1"/>
  <c r="Z130" i="1" s="1"/>
  <c r="E126" i="6" s="1"/>
  <c r="T130" i="1"/>
  <c r="X130" i="1" s="1"/>
  <c r="C126" i="6" s="1"/>
  <c r="W142" i="1"/>
  <c r="V142" i="1"/>
  <c r="U142" i="1"/>
  <c r="T142" i="1"/>
  <c r="W161" i="1"/>
  <c r="V161" i="1"/>
  <c r="T161" i="1"/>
  <c r="U161" i="1"/>
  <c r="T150" i="1"/>
  <c r="U150" i="1"/>
  <c r="W150" i="1"/>
  <c r="V150" i="1"/>
  <c r="W153" i="1"/>
  <c r="V153" i="1"/>
  <c r="U153" i="1"/>
  <c r="T153" i="1"/>
  <c r="W140" i="1"/>
  <c r="T140" i="1"/>
  <c r="U140" i="1"/>
  <c r="V140" i="1"/>
  <c r="W138" i="1"/>
  <c r="AA138" i="1" s="1"/>
  <c r="F134" i="6" s="1"/>
  <c r="T138" i="1"/>
  <c r="X138" i="1" s="1"/>
  <c r="V138" i="1"/>
  <c r="Z138" i="1" s="1"/>
  <c r="E134" i="6" s="1"/>
  <c r="U138" i="1"/>
  <c r="Y138" i="1" s="1"/>
  <c r="D134" i="6" s="1"/>
  <c r="W136" i="1"/>
  <c r="V136" i="1"/>
  <c r="U136" i="1"/>
  <c r="Y137" i="1" s="1"/>
  <c r="D133" i="6" s="1"/>
  <c r="T136" i="1"/>
  <c r="W169" i="1"/>
  <c r="U169" i="1"/>
  <c r="T169" i="1"/>
  <c r="V169" i="1"/>
  <c r="W134" i="1"/>
  <c r="V134" i="1"/>
  <c r="Z135" i="1" s="1"/>
  <c r="E131" i="6" s="1"/>
  <c r="T134" i="1"/>
  <c r="U134" i="1"/>
  <c r="Y135" i="1" s="1"/>
  <c r="D131" i="6" s="1"/>
  <c r="AA135" i="1"/>
  <c r="F131" i="6" s="1"/>
  <c r="AA143" i="1"/>
  <c r="AA151" i="1"/>
  <c r="AA127" i="1"/>
  <c r="Y126" i="1"/>
  <c r="Y127" i="1"/>
  <c r="Z112" i="1"/>
  <c r="E108" i="6" s="1"/>
  <c r="Z113" i="1"/>
  <c r="E109" i="6" s="1"/>
  <c r="X116" i="1"/>
  <c r="X117" i="1"/>
  <c r="Z114" i="1"/>
  <c r="E110" i="6" s="1"/>
  <c r="Z115" i="1"/>
  <c r="X143" i="1"/>
  <c r="Y143" i="1"/>
  <c r="Y151" i="1"/>
  <c r="X112" i="1"/>
  <c r="C108" i="6" s="1"/>
  <c r="X113" i="1"/>
  <c r="C109" i="6" s="1"/>
  <c r="X124" i="1"/>
  <c r="X125" i="1"/>
  <c r="Z116" i="1"/>
  <c r="Z117" i="1"/>
  <c r="Z151" i="1"/>
  <c r="X121" i="1"/>
  <c r="X120" i="1"/>
  <c r="AA113" i="1"/>
  <c r="F109" i="6" s="1"/>
  <c r="AA112" i="1"/>
  <c r="F108" i="6" s="1"/>
  <c r="Y118" i="1"/>
  <c r="Y119" i="1"/>
  <c r="AA117" i="1"/>
  <c r="AA116" i="1"/>
  <c r="AA122" i="1"/>
  <c r="AA123" i="1"/>
  <c r="X135" i="1"/>
  <c r="C131" i="6" s="1"/>
  <c r="Z143" i="1"/>
  <c r="X151" i="1"/>
  <c r="Z121" i="1"/>
  <c r="Y112" i="1"/>
  <c r="D108" i="6" s="1"/>
  <c r="Y113" i="1"/>
  <c r="D109" i="6" s="1"/>
  <c r="Y116" i="1"/>
  <c r="Y117" i="1"/>
  <c r="Y114" i="1"/>
  <c r="D110" i="6" s="1"/>
  <c r="Y115" i="1"/>
  <c r="U171" i="1"/>
  <c r="W171" i="1"/>
  <c r="V171" i="1"/>
  <c r="T171" i="1"/>
  <c r="U159" i="1"/>
  <c r="W159" i="1"/>
  <c r="V159" i="1"/>
  <c r="T159" i="1"/>
  <c r="T157" i="1"/>
  <c r="U157" i="1"/>
  <c r="W157" i="1"/>
  <c r="V157" i="1"/>
  <c r="U152" i="1"/>
  <c r="W152" i="1"/>
  <c r="AA153" i="1" s="1"/>
  <c r="F149" i="6" s="1"/>
  <c r="T152" i="1"/>
  <c r="X153" i="1" s="1"/>
  <c r="C149" i="6" s="1"/>
  <c r="V152" i="1"/>
  <c r="Z153" i="1" s="1"/>
  <c r="E149" i="6" s="1"/>
  <c r="U175" i="1"/>
  <c r="W175" i="1"/>
  <c r="V175" i="1"/>
  <c r="T175" i="1"/>
  <c r="U163" i="1"/>
  <c r="T163" i="1"/>
  <c r="V163" i="1"/>
  <c r="W163" i="1"/>
  <c r="U167" i="1"/>
  <c r="W167" i="1"/>
  <c r="T167" i="1"/>
  <c r="V167" i="1"/>
  <c r="U155" i="1"/>
  <c r="W155" i="1"/>
  <c r="V155" i="1"/>
  <c r="T155" i="1"/>
  <c r="T165" i="1"/>
  <c r="U165" i="1"/>
  <c r="W165" i="1"/>
  <c r="V165" i="1"/>
  <c r="T173" i="1"/>
  <c r="U173" i="1"/>
  <c r="V173" i="1"/>
  <c r="W173" i="1"/>
  <c r="AA141" i="1"/>
  <c r="AA142" i="1"/>
  <c r="AA139" i="1"/>
  <c r="AA140" i="1"/>
  <c r="Z149" i="1"/>
  <c r="Z150" i="1"/>
  <c r="Z131" i="1"/>
  <c r="E127" i="6" s="1"/>
  <c r="Z132" i="1"/>
  <c r="E128" i="6" s="1"/>
  <c r="Z133" i="1"/>
  <c r="E129" i="6" s="1"/>
  <c r="Z134" i="1"/>
  <c r="E130" i="6" s="1"/>
  <c r="Z147" i="1"/>
  <c r="Z148" i="1"/>
  <c r="Z137" i="1"/>
  <c r="E133" i="6" s="1"/>
  <c r="Z136" i="1"/>
  <c r="E132" i="6" s="1"/>
  <c r="Z145" i="1"/>
  <c r="Z144" i="1"/>
  <c r="Z141" i="1"/>
  <c r="Z142" i="1"/>
  <c r="X139" i="1"/>
  <c r="X140" i="1"/>
  <c r="AA149" i="1"/>
  <c r="AA150" i="1"/>
  <c r="X131" i="1"/>
  <c r="C127" i="6" s="1"/>
  <c r="X132" i="1"/>
  <c r="C128" i="6" s="1"/>
  <c r="AA133" i="1"/>
  <c r="F129" i="6" s="1"/>
  <c r="AA134" i="1"/>
  <c r="F130" i="6" s="1"/>
  <c r="X147" i="1"/>
  <c r="X148" i="1"/>
  <c r="AA137" i="1"/>
  <c r="F133" i="6" s="1"/>
  <c r="AA136" i="1"/>
  <c r="F132" i="6" s="1"/>
  <c r="X144" i="1"/>
  <c r="X145" i="1"/>
  <c r="Z139" i="1"/>
  <c r="Z140" i="1"/>
  <c r="Y150" i="1"/>
  <c r="Y149" i="1"/>
  <c r="AA131" i="1"/>
  <c r="F127" i="6" s="1"/>
  <c r="AA132" i="1"/>
  <c r="F128" i="6" s="1"/>
  <c r="Y134" i="1"/>
  <c r="D130" i="6" s="1"/>
  <c r="Y133" i="1"/>
  <c r="D129" i="6" s="1"/>
  <c r="AA147" i="1"/>
  <c r="AA148" i="1"/>
  <c r="X136" i="1"/>
  <c r="C132" i="6" s="1"/>
  <c r="X137" i="1"/>
  <c r="C133" i="6" s="1"/>
  <c r="Y144" i="1"/>
  <c r="Y145" i="1"/>
  <c r="Y142" i="1"/>
  <c r="Y141" i="1"/>
  <c r="X142" i="1"/>
  <c r="X141" i="1"/>
  <c r="Y140" i="1"/>
  <c r="Y139" i="1"/>
  <c r="X150" i="1"/>
  <c r="X149" i="1"/>
  <c r="Y132" i="1"/>
  <c r="D128" i="6" s="1"/>
  <c r="Y131" i="1"/>
  <c r="D127" i="6" s="1"/>
  <c r="X134" i="1"/>
  <c r="C130" i="6" s="1"/>
  <c r="X133" i="1"/>
  <c r="C129" i="6" s="1"/>
  <c r="Y148" i="1"/>
  <c r="Y147" i="1"/>
  <c r="Y136" i="1"/>
  <c r="D132" i="6" s="1"/>
  <c r="Y153" i="1"/>
  <c r="D149" i="6" s="1"/>
  <c r="AA144" i="1"/>
  <c r="AA145" i="1"/>
  <c r="D111" i="6" l="1"/>
  <c r="AR114" i="1"/>
  <c r="AJ114" i="1"/>
  <c r="E139" i="6"/>
  <c r="AK142" i="1"/>
  <c r="F112" i="6"/>
  <c r="AV115" i="1"/>
  <c r="AN115" i="1"/>
  <c r="E147" i="6"/>
  <c r="AK150" i="1"/>
  <c r="C120" i="6"/>
  <c r="AP123" i="1"/>
  <c r="AH123" i="1"/>
  <c r="D139" i="6"/>
  <c r="AI142" i="1"/>
  <c r="C113" i="6"/>
  <c r="AH116" i="1"/>
  <c r="AP116" i="1"/>
  <c r="D123" i="6"/>
  <c r="AJ126" i="1"/>
  <c r="AR126" i="1"/>
  <c r="F139" i="6"/>
  <c r="AM142" i="1"/>
  <c r="C134" i="6"/>
  <c r="E142" i="6"/>
  <c r="AK145" i="1"/>
  <c r="C146" i="6"/>
  <c r="AG149" i="1"/>
  <c r="D140" i="6"/>
  <c r="AI143" i="1"/>
  <c r="F143" i="6"/>
  <c r="AM146" i="1"/>
  <c r="E135" i="6"/>
  <c r="AK138" i="1"/>
  <c r="E145" i="6"/>
  <c r="AK148" i="1"/>
  <c r="F141" i="6"/>
  <c r="AM144" i="1"/>
  <c r="D143" i="6"/>
  <c r="AI146" i="1"/>
  <c r="D135" i="6"/>
  <c r="AI138" i="1"/>
  <c r="D145" i="6"/>
  <c r="AI148" i="1"/>
  <c r="C144" i="6"/>
  <c r="AG147" i="1"/>
  <c r="C136" i="6"/>
  <c r="AG139" i="1"/>
  <c r="E144" i="6"/>
  <c r="AK147" i="1"/>
  <c r="F140" i="6"/>
  <c r="AM143" i="1"/>
  <c r="D144" i="6"/>
  <c r="AI147" i="1"/>
  <c r="D136" i="6"/>
  <c r="AI139" i="1"/>
  <c r="D138" i="6"/>
  <c r="AI141" i="1"/>
  <c r="D146" i="6"/>
  <c r="AI149" i="1"/>
  <c r="C140" i="6"/>
  <c r="AG143" i="1"/>
  <c r="C143" i="6"/>
  <c r="AG146" i="1"/>
  <c r="C135" i="6"/>
  <c r="AG138" i="1"/>
  <c r="E141" i="6"/>
  <c r="AK144" i="1"/>
  <c r="E143" i="6"/>
  <c r="AK146" i="1"/>
  <c r="F135" i="6"/>
  <c r="AM138" i="1"/>
  <c r="F113" i="6"/>
  <c r="AN116" i="1"/>
  <c r="AV116" i="1"/>
  <c r="E113" i="6"/>
  <c r="AL116" i="1"/>
  <c r="AT116" i="1"/>
  <c r="C139" i="6"/>
  <c r="AG142" i="1"/>
  <c r="C112" i="6"/>
  <c r="AP115" i="1"/>
  <c r="AH115" i="1"/>
  <c r="D122" i="6"/>
  <c r="AR125" i="1"/>
  <c r="AJ125" i="1"/>
  <c r="F142" i="6"/>
  <c r="AM145" i="1"/>
  <c r="C138" i="6"/>
  <c r="AG141" i="1"/>
  <c r="F145" i="6"/>
  <c r="AM148" i="1"/>
  <c r="E137" i="6"/>
  <c r="AK140" i="1"/>
  <c r="F137" i="6"/>
  <c r="AM140" i="1"/>
  <c r="D137" i="6"/>
  <c r="AI140" i="1"/>
  <c r="C141" i="6"/>
  <c r="AG144" i="1"/>
  <c r="E140" i="6"/>
  <c r="AK143" i="1"/>
  <c r="F136" i="6"/>
  <c r="AM139" i="1"/>
  <c r="C145" i="6"/>
  <c r="AG148" i="1"/>
  <c r="C137" i="6"/>
  <c r="AG140" i="1"/>
  <c r="D141" i="6"/>
  <c r="AI144" i="1"/>
  <c r="F144" i="6"/>
  <c r="AM147" i="1"/>
  <c r="E136" i="6"/>
  <c r="AK139" i="1"/>
  <c r="F146" i="6"/>
  <c r="AM149" i="1"/>
  <c r="E138" i="6"/>
  <c r="AK141" i="1"/>
  <c r="E146" i="6"/>
  <c r="AK149" i="1"/>
  <c r="F138" i="6"/>
  <c r="AM141" i="1"/>
  <c r="D113" i="6"/>
  <c r="AJ116" i="1"/>
  <c r="AR116" i="1"/>
  <c r="E117" i="6"/>
  <c r="AT120" i="1"/>
  <c r="AL120" i="1"/>
  <c r="F119" i="6"/>
  <c r="AV122" i="1"/>
  <c r="AN122" i="1"/>
  <c r="D115" i="6"/>
  <c r="AJ118" i="1"/>
  <c r="AR118" i="1"/>
  <c r="C116" i="6"/>
  <c r="AH119" i="1"/>
  <c r="AP119" i="1"/>
  <c r="E112" i="6"/>
  <c r="AT115" i="1"/>
  <c r="AL115" i="1"/>
  <c r="E111" i="6"/>
  <c r="AT114" i="1"/>
  <c r="AL114" i="1"/>
  <c r="F123" i="6"/>
  <c r="AN126" i="1"/>
  <c r="AV126" i="1"/>
  <c r="C142" i="6"/>
  <c r="AG145" i="1"/>
  <c r="D112" i="6"/>
  <c r="AR115" i="1"/>
  <c r="AJ115" i="1"/>
  <c r="C147" i="6"/>
  <c r="AG150" i="1"/>
  <c r="F118" i="6"/>
  <c r="AV121" i="1"/>
  <c r="AN121" i="1"/>
  <c r="D114" i="6"/>
  <c r="AR117" i="1"/>
  <c r="AJ117" i="1"/>
  <c r="C117" i="6"/>
  <c r="AP120" i="1"/>
  <c r="AH120" i="1"/>
  <c r="C121" i="6"/>
  <c r="AP124" i="1"/>
  <c r="AH124" i="1"/>
  <c r="D147" i="6"/>
  <c r="AI150" i="1"/>
  <c r="F147" i="6"/>
  <c r="AM150" i="1"/>
  <c r="D142" i="6"/>
  <c r="AI145" i="1"/>
  <c r="T158" i="1"/>
  <c r="W158" i="1"/>
  <c r="V158" i="1"/>
  <c r="U158" i="1"/>
  <c r="U160" i="1"/>
  <c r="Y161" i="1" s="1"/>
  <c r="D157" i="6" s="1"/>
  <c r="T160" i="1"/>
  <c r="X161" i="1" s="1"/>
  <c r="C157" i="6" s="1"/>
  <c r="W160" i="1"/>
  <c r="AA161" i="1" s="1"/>
  <c r="F157" i="6" s="1"/>
  <c r="V160" i="1"/>
  <c r="Z161" i="1" s="1"/>
  <c r="E157" i="6" s="1"/>
  <c r="U162" i="1"/>
  <c r="Y162" i="1" s="1"/>
  <c r="D158" i="6" s="1"/>
  <c r="T162" i="1"/>
  <c r="X162" i="1" s="1"/>
  <c r="C158" i="6" s="1"/>
  <c r="W162" i="1"/>
  <c r="AA162" i="1" s="1"/>
  <c r="F158" i="6" s="1"/>
  <c r="V162" i="1"/>
  <c r="Z162" i="1" s="1"/>
  <c r="E158" i="6" s="1"/>
  <c r="W164" i="1"/>
  <c r="T164" i="1"/>
  <c r="U164" i="1"/>
  <c r="V164" i="1"/>
  <c r="T170" i="1"/>
  <c r="X170" i="1" s="1"/>
  <c r="U170" i="1"/>
  <c r="Y170" i="1" s="1"/>
  <c r="W170" i="1"/>
  <c r="AA170" i="1" s="1"/>
  <c r="V170" i="1"/>
  <c r="Z170" i="1" s="1"/>
  <c r="U172" i="1"/>
  <c r="V172" i="1"/>
  <c r="W172" i="1"/>
  <c r="T172" i="1"/>
  <c r="U168" i="1"/>
  <c r="Y169" i="1" s="1"/>
  <c r="W168" i="1"/>
  <c r="AA169" i="1" s="1"/>
  <c r="T168" i="1"/>
  <c r="X169" i="1" s="1"/>
  <c r="V168" i="1"/>
  <c r="Z169" i="1" s="1"/>
  <c r="W174" i="1"/>
  <c r="V174" i="1"/>
  <c r="U174" i="1"/>
  <c r="T174" i="1"/>
  <c r="T193" i="1"/>
  <c r="U193" i="1"/>
  <c r="W193" i="1"/>
  <c r="V193" i="1"/>
  <c r="T177" i="1"/>
  <c r="U177" i="1"/>
  <c r="W177" i="1"/>
  <c r="V177" i="1"/>
  <c r="T154" i="1"/>
  <c r="X154" i="1" s="1"/>
  <c r="C150" i="6" s="1"/>
  <c r="U154" i="1"/>
  <c r="Y154" i="1" s="1"/>
  <c r="D150" i="6" s="1"/>
  <c r="W154" i="1"/>
  <c r="AA154" i="1" s="1"/>
  <c r="F150" i="6" s="1"/>
  <c r="V154" i="1"/>
  <c r="Z154" i="1" s="1"/>
  <c r="E150" i="6" s="1"/>
  <c r="W156" i="1"/>
  <c r="U156" i="1"/>
  <c r="V156" i="1"/>
  <c r="T156" i="1"/>
  <c r="U185" i="1"/>
  <c r="T185" i="1"/>
  <c r="W185" i="1"/>
  <c r="V185" i="1"/>
  <c r="W166" i="1"/>
  <c r="AA167" i="1" s="1"/>
  <c r="V166" i="1"/>
  <c r="Z167" i="1" s="1"/>
  <c r="T166" i="1"/>
  <c r="X167" i="1" s="1"/>
  <c r="U166" i="1"/>
  <c r="X175" i="1"/>
  <c r="X159" i="1"/>
  <c r="C155" i="6" s="1"/>
  <c r="AA175" i="1"/>
  <c r="Z175" i="1"/>
  <c r="Z159" i="1"/>
  <c r="E155" i="6" s="1"/>
  <c r="AA159" i="1"/>
  <c r="F155" i="6" s="1"/>
  <c r="Y167" i="1"/>
  <c r="Y175" i="1"/>
  <c r="Y159" i="1"/>
  <c r="D155" i="6" s="1"/>
  <c r="U199" i="1"/>
  <c r="W199" i="1"/>
  <c r="T199" i="1"/>
  <c r="V199" i="1"/>
  <c r="U179" i="1"/>
  <c r="T179" i="1"/>
  <c r="W179" i="1"/>
  <c r="V179" i="1"/>
  <c r="U183" i="1"/>
  <c r="W183" i="1"/>
  <c r="T183" i="1"/>
  <c r="V183" i="1"/>
  <c r="U195" i="1"/>
  <c r="T195" i="1"/>
  <c r="V195" i="1"/>
  <c r="W195" i="1"/>
  <c r="T189" i="1"/>
  <c r="U189" i="1"/>
  <c r="W189" i="1"/>
  <c r="V189" i="1"/>
  <c r="T181" i="1"/>
  <c r="U181" i="1"/>
  <c r="W181" i="1"/>
  <c r="V181" i="1"/>
  <c r="T197" i="1"/>
  <c r="U197" i="1"/>
  <c r="W197" i="1"/>
  <c r="V197" i="1"/>
  <c r="U187" i="1"/>
  <c r="W187" i="1"/>
  <c r="V187" i="1"/>
  <c r="T187" i="1"/>
  <c r="U176" i="1"/>
  <c r="Y177" i="1" s="1"/>
  <c r="D173" i="6" s="1"/>
  <c r="W176" i="1"/>
  <c r="AA177" i="1" s="1"/>
  <c r="F173" i="6" s="1"/>
  <c r="T176" i="1"/>
  <c r="X177" i="1" s="1"/>
  <c r="C173" i="6" s="1"/>
  <c r="V176" i="1"/>
  <c r="Z177" i="1" s="1"/>
  <c r="E173" i="6" s="1"/>
  <c r="U191" i="1"/>
  <c r="W191" i="1"/>
  <c r="V191" i="1"/>
  <c r="T191" i="1"/>
  <c r="AA155" i="1"/>
  <c r="F151" i="6" s="1"/>
  <c r="AA156" i="1"/>
  <c r="F152" i="6" s="1"/>
  <c r="AA173" i="1"/>
  <c r="AA174" i="1"/>
  <c r="Z165" i="1"/>
  <c r="Z166" i="1"/>
  <c r="X155" i="1"/>
  <c r="C151" i="6" s="1"/>
  <c r="X156" i="1"/>
  <c r="C152" i="6" s="1"/>
  <c r="AA163" i="1"/>
  <c r="AA164" i="1"/>
  <c r="Z158" i="1"/>
  <c r="E154" i="6" s="1"/>
  <c r="Z157" i="1"/>
  <c r="E153" i="6" s="1"/>
  <c r="Z168" i="1"/>
  <c r="Z160" i="1"/>
  <c r="E156" i="6" s="1"/>
  <c r="X171" i="1"/>
  <c r="X172" i="1"/>
  <c r="Z173" i="1"/>
  <c r="Z174" i="1"/>
  <c r="AA166" i="1"/>
  <c r="AA165" i="1"/>
  <c r="Z155" i="1"/>
  <c r="E151" i="6" s="1"/>
  <c r="Z156" i="1"/>
  <c r="E152" i="6" s="1"/>
  <c r="Z164" i="1"/>
  <c r="Z163" i="1"/>
  <c r="AA157" i="1"/>
  <c r="F153" i="6" s="1"/>
  <c r="AA158" i="1"/>
  <c r="F154" i="6" s="1"/>
  <c r="X168" i="1"/>
  <c r="AA160" i="1"/>
  <c r="F156" i="6" s="1"/>
  <c r="Z171" i="1"/>
  <c r="Z172" i="1"/>
  <c r="X163" i="1"/>
  <c r="X164" i="1"/>
  <c r="Y158" i="1"/>
  <c r="D154" i="6" s="1"/>
  <c r="Y157" i="1"/>
  <c r="D153" i="6" s="1"/>
  <c r="AA168" i="1"/>
  <c r="X160" i="1"/>
  <c r="C156" i="6" s="1"/>
  <c r="AA171" i="1"/>
  <c r="AA172" i="1"/>
  <c r="Y173" i="1"/>
  <c r="Y174" i="1"/>
  <c r="Y166" i="1"/>
  <c r="Y165" i="1"/>
  <c r="X174" i="1"/>
  <c r="X173" i="1"/>
  <c r="X166" i="1"/>
  <c r="X165" i="1"/>
  <c r="Y155" i="1"/>
  <c r="D151" i="6" s="1"/>
  <c r="Y156" i="1"/>
  <c r="D152" i="6" s="1"/>
  <c r="Y164" i="1"/>
  <c r="Y163" i="1"/>
  <c r="X158" i="1"/>
  <c r="C154" i="6" s="1"/>
  <c r="X157" i="1"/>
  <c r="C153" i="6" s="1"/>
  <c r="Y168" i="1"/>
  <c r="Y160" i="1"/>
  <c r="D156" i="6" s="1"/>
  <c r="Y172" i="1"/>
  <c r="Y171" i="1"/>
  <c r="F163" i="6" l="1"/>
  <c r="AM166" i="1"/>
  <c r="D164" i="6"/>
  <c r="AI167" i="1"/>
  <c r="D162" i="6"/>
  <c r="AI165" i="1"/>
  <c r="F159" i="6"/>
  <c r="AM162" i="1"/>
  <c r="D167" i="6"/>
  <c r="AI170" i="1"/>
  <c r="C169" i="6"/>
  <c r="AG172" i="1"/>
  <c r="D170" i="6"/>
  <c r="AI173" i="1"/>
  <c r="C160" i="6"/>
  <c r="AG163" i="1"/>
  <c r="E159" i="6"/>
  <c r="AK162" i="1"/>
  <c r="F161" i="6"/>
  <c r="AM164" i="1"/>
  <c r="C168" i="6"/>
  <c r="AG171" i="1"/>
  <c r="F170" i="6"/>
  <c r="AM173" i="1"/>
  <c r="E163" i="6"/>
  <c r="AK166" i="1"/>
  <c r="F165" i="6"/>
  <c r="AM168" i="1"/>
  <c r="D166" i="6"/>
  <c r="AI169" i="1"/>
  <c r="D160" i="6"/>
  <c r="AI163" i="1"/>
  <c r="E164" i="6"/>
  <c r="AK167" i="1"/>
  <c r="E161" i="6"/>
  <c r="AK164" i="1"/>
  <c r="D168" i="6"/>
  <c r="AI171" i="1"/>
  <c r="C170" i="6"/>
  <c r="AG173" i="1"/>
  <c r="D169" i="6"/>
  <c r="AI172" i="1"/>
  <c r="F164" i="6"/>
  <c r="AM167" i="1"/>
  <c r="C159" i="6"/>
  <c r="AG162" i="1"/>
  <c r="C164" i="6"/>
  <c r="AG167" i="1"/>
  <c r="E160" i="6"/>
  <c r="AK163" i="1"/>
  <c r="F162" i="6"/>
  <c r="AM165" i="1"/>
  <c r="C167" i="6"/>
  <c r="AG170" i="1"/>
  <c r="F169" i="6"/>
  <c r="AM172" i="1"/>
  <c r="D171" i="6"/>
  <c r="AI174" i="1"/>
  <c r="C171" i="6"/>
  <c r="AG174" i="1"/>
  <c r="D165" i="6"/>
  <c r="AI168" i="1"/>
  <c r="C166" i="6"/>
  <c r="AG169" i="1"/>
  <c r="C162" i="6"/>
  <c r="AG165" i="1"/>
  <c r="F167" i="6"/>
  <c r="AM170" i="1"/>
  <c r="E167" i="6"/>
  <c r="AK170" i="1"/>
  <c r="E169" i="6"/>
  <c r="AK172" i="1"/>
  <c r="D159" i="6"/>
  <c r="AI162" i="1"/>
  <c r="C161" i="6"/>
  <c r="AG164" i="1"/>
  <c r="D161" i="6"/>
  <c r="AI164" i="1"/>
  <c r="F168" i="6"/>
  <c r="AM171" i="1"/>
  <c r="E168" i="6"/>
  <c r="AK171" i="1"/>
  <c r="E170" i="6"/>
  <c r="AK173" i="1"/>
  <c r="F160" i="6"/>
  <c r="AM163" i="1"/>
  <c r="E162" i="6"/>
  <c r="AK165" i="1"/>
  <c r="D163" i="6"/>
  <c r="AI166" i="1"/>
  <c r="E171" i="6"/>
  <c r="AK174" i="1"/>
  <c r="E165" i="6"/>
  <c r="AK168" i="1"/>
  <c r="E166" i="6"/>
  <c r="AK169" i="1"/>
  <c r="F171" i="6"/>
  <c r="AM174" i="1"/>
  <c r="C163" i="6"/>
  <c r="AG166" i="1"/>
  <c r="C165" i="6"/>
  <c r="AG168" i="1"/>
  <c r="F166" i="6"/>
  <c r="AM169" i="1"/>
  <c r="T190" i="1"/>
  <c r="W190" i="1"/>
  <c r="V190" i="1"/>
  <c r="U190" i="1"/>
  <c r="U178" i="1"/>
  <c r="Y178" i="1" s="1"/>
  <c r="D174" i="6" s="1"/>
  <c r="W178" i="1"/>
  <c r="AA178" i="1" s="1"/>
  <c r="F174" i="6" s="1"/>
  <c r="T178" i="1"/>
  <c r="X178" i="1" s="1"/>
  <c r="C174" i="6" s="1"/>
  <c r="V178" i="1"/>
  <c r="Z178" i="1" s="1"/>
  <c r="E174" i="6" s="1"/>
  <c r="U217" i="1"/>
  <c r="T217" i="1"/>
  <c r="W217" i="1"/>
  <c r="V217" i="1"/>
  <c r="U192" i="1"/>
  <c r="Y193" i="1" s="1"/>
  <c r="W192" i="1"/>
  <c r="AA193" i="1" s="1"/>
  <c r="T192" i="1"/>
  <c r="X193" i="1" s="1"/>
  <c r="V192" i="1"/>
  <c r="Z193" i="1" s="1"/>
  <c r="W196" i="1"/>
  <c r="U196" i="1"/>
  <c r="V196" i="1"/>
  <c r="T196" i="1"/>
  <c r="U188" i="1"/>
  <c r="W188" i="1"/>
  <c r="V188" i="1"/>
  <c r="T188" i="1"/>
  <c r="U184" i="1"/>
  <c r="W184" i="1"/>
  <c r="T184" i="1"/>
  <c r="V184" i="1"/>
  <c r="T209" i="1"/>
  <c r="U209" i="1"/>
  <c r="W209" i="1"/>
  <c r="V209" i="1"/>
  <c r="W180" i="1"/>
  <c r="T180" i="1"/>
  <c r="U180" i="1"/>
  <c r="V180" i="1"/>
  <c r="U201" i="1"/>
  <c r="T201" i="1"/>
  <c r="W201" i="1"/>
  <c r="V201" i="1"/>
  <c r="W198" i="1"/>
  <c r="V198" i="1"/>
  <c r="Z199" i="1" s="1"/>
  <c r="T198" i="1"/>
  <c r="U198" i="1"/>
  <c r="U194" i="1"/>
  <c r="Y194" i="1" s="1"/>
  <c r="T194" i="1"/>
  <c r="X194" i="1" s="1"/>
  <c r="W194" i="1"/>
  <c r="AA194" i="1" s="1"/>
  <c r="V194" i="1"/>
  <c r="Z194" i="1" s="1"/>
  <c r="T186" i="1"/>
  <c r="X186" i="1" s="1"/>
  <c r="C182" i="6" s="1"/>
  <c r="U186" i="1"/>
  <c r="Y186" i="1" s="1"/>
  <c r="D182" i="6" s="1"/>
  <c r="W186" i="1"/>
  <c r="AA186" i="1" s="1"/>
  <c r="F182" i="6" s="1"/>
  <c r="V186" i="1"/>
  <c r="Z186" i="1" s="1"/>
  <c r="E182" i="6" s="1"/>
  <c r="T182" i="1"/>
  <c r="U182" i="1"/>
  <c r="Y183" i="1" s="1"/>
  <c r="D179" i="6" s="1"/>
  <c r="W182" i="1"/>
  <c r="V182" i="1"/>
  <c r="AA191" i="1"/>
  <c r="X191" i="1"/>
  <c r="Z183" i="1"/>
  <c r="E179" i="6" s="1"/>
  <c r="Z191" i="1"/>
  <c r="X183" i="1"/>
  <c r="C179" i="6" s="1"/>
  <c r="X199" i="1"/>
  <c r="AA183" i="1"/>
  <c r="F179" i="6" s="1"/>
  <c r="AA199" i="1"/>
  <c r="Y191" i="1"/>
  <c r="Y199" i="1"/>
  <c r="U200" i="1"/>
  <c r="W200" i="1"/>
  <c r="T200" i="1"/>
  <c r="V200" i="1"/>
  <c r="T205" i="1"/>
  <c r="U205" i="1"/>
  <c r="W205" i="1"/>
  <c r="V205" i="1"/>
  <c r="U207" i="1"/>
  <c r="W207" i="1"/>
  <c r="V207" i="1"/>
  <c r="T207" i="1"/>
  <c r="T221" i="1"/>
  <c r="U221" i="1"/>
  <c r="V221" i="1"/>
  <c r="W221" i="1"/>
  <c r="U223" i="1"/>
  <c r="W223" i="1"/>
  <c r="V223" i="1"/>
  <c r="T223" i="1"/>
  <c r="U215" i="1"/>
  <c r="W215" i="1"/>
  <c r="T215" i="1"/>
  <c r="V215" i="1"/>
  <c r="U211" i="1"/>
  <c r="W211" i="1"/>
  <c r="T211" i="1"/>
  <c r="V211" i="1"/>
  <c r="T213" i="1"/>
  <c r="U213" i="1"/>
  <c r="W213" i="1"/>
  <c r="V213" i="1"/>
  <c r="U203" i="1"/>
  <c r="W203" i="1"/>
  <c r="V203" i="1"/>
  <c r="T203" i="1"/>
  <c r="U219" i="1"/>
  <c r="W219" i="1"/>
  <c r="V219" i="1"/>
  <c r="T219" i="1"/>
  <c r="X187" i="1"/>
  <c r="X188" i="1"/>
  <c r="Z197" i="1"/>
  <c r="Z198" i="1"/>
  <c r="Z192" i="1"/>
  <c r="Z181" i="1"/>
  <c r="E177" i="6" s="1"/>
  <c r="Z182" i="1"/>
  <c r="E178" i="6" s="1"/>
  <c r="Z189" i="1"/>
  <c r="Z190" i="1"/>
  <c r="AA195" i="1"/>
  <c r="AA196" i="1"/>
  <c r="Z201" i="1"/>
  <c r="E197" i="6" s="1"/>
  <c r="Z179" i="1"/>
  <c r="E175" i="6" s="1"/>
  <c r="Z180" i="1"/>
  <c r="E176" i="6" s="1"/>
  <c r="AA187" i="1"/>
  <c r="AA188" i="1"/>
  <c r="Z187" i="1"/>
  <c r="Z188" i="1"/>
  <c r="AA197" i="1"/>
  <c r="AA198" i="1"/>
  <c r="X192" i="1"/>
  <c r="AA181" i="1"/>
  <c r="F177" i="6" s="1"/>
  <c r="AA182" i="1"/>
  <c r="F178" i="6" s="1"/>
  <c r="AA189" i="1"/>
  <c r="AA190" i="1"/>
  <c r="Z196" i="1"/>
  <c r="Z195" i="1"/>
  <c r="AA201" i="1"/>
  <c r="F197" i="6" s="1"/>
  <c r="AA179" i="1"/>
  <c r="F175" i="6" s="1"/>
  <c r="AA180" i="1"/>
  <c r="F176" i="6" s="1"/>
  <c r="Y198" i="1"/>
  <c r="Y197" i="1"/>
  <c r="AA192" i="1"/>
  <c r="Y182" i="1"/>
  <c r="D178" i="6" s="1"/>
  <c r="Y181" i="1"/>
  <c r="D177" i="6" s="1"/>
  <c r="Y190" i="1"/>
  <c r="Y189" i="1"/>
  <c r="X195" i="1"/>
  <c r="X196" i="1"/>
  <c r="X201" i="1"/>
  <c r="C197" i="6" s="1"/>
  <c r="X179" i="1"/>
  <c r="C175" i="6" s="1"/>
  <c r="X180" i="1"/>
  <c r="C176" i="6" s="1"/>
  <c r="Y187" i="1"/>
  <c r="Y188" i="1"/>
  <c r="X198" i="1"/>
  <c r="X197" i="1"/>
  <c r="Y192" i="1"/>
  <c r="X182" i="1"/>
  <c r="C178" i="6" s="1"/>
  <c r="X181" i="1"/>
  <c r="C177" i="6" s="1"/>
  <c r="X190" i="1"/>
  <c r="X189" i="1"/>
  <c r="Y195" i="1"/>
  <c r="Y196" i="1"/>
  <c r="Y201" i="1"/>
  <c r="D197" i="6" s="1"/>
  <c r="Y179" i="1"/>
  <c r="D175" i="6" s="1"/>
  <c r="Y180" i="1"/>
  <c r="D176" i="6" s="1"/>
  <c r="F195" i="6" l="1"/>
  <c r="AM198" i="1"/>
  <c r="E187" i="6"/>
  <c r="AK190" i="1"/>
  <c r="E190" i="6"/>
  <c r="AK193" i="1"/>
  <c r="E189" i="6"/>
  <c r="AK192" i="1"/>
  <c r="D191" i="6"/>
  <c r="AI194" i="1"/>
  <c r="D184" i="6"/>
  <c r="AI187" i="1"/>
  <c r="D186" i="6"/>
  <c r="AI189" i="1"/>
  <c r="D193" i="6"/>
  <c r="AI196" i="1"/>
  <c r="F185" i="6"/>
  <c r="AM188" i="1"/>
  <c r="F194" i="6"/>
  <c r="AM197" i="1"/>
  <c r="F184" i="6"/>
  <c r="AM187" i="1"/>
  <c r="E185" i="6"/>
  <c r="AK188" i="1"/>
  <c r="E194" i="6"/>
  <c r="AK197" i="1"/>
  <c r="C185" i="6"/>
  <c r="AG188" i="1"/>
  <c r="D188" i="6"/>
  <c r="AI191" i="1"/>
  <c r="D183" i="6"/>
  <c r="AI186" i="1"/>
  <c r="C192" i="6"/>
  <c r="AG195" i="1"/>
  <c r="D194" i="6"/>
  <c r="AI197" i="1"/>
  <c r="E191" i="6"/>
  <c r="AK194" i="1"/>
  <c r="F193" i="6"/>
  <c r="AM196" i="1"/>
  <c r="F183" i="6"/>
  <c r="AM186" i="1"/>
  <c r="F192" i="6"/>
  <c r="AM195" i="1"/>
  <c r="E193" i="6"/>
  <c r="AK196" i="1"/>
  <c r="C186" i="6"/>
  <c r="AG189" i="1"/>
  <c r="C193" i="6"/>
  <c r="AG196" i="1"/>
  <c r="C191" i="6"/>
  <c r="AG194" i="1"/>
  <c r="E192" i="6"/>
  <c r="AK195" i="1"/>
  <c r="E184" i="6"/>
  <c r="AK187" i="1"/>
  <c r="F191" i="6"/>
  <c r="AM194" i="1"/>
  <c r="C184" i="6"/>
  <c r="AG187" i="1"/>
  <c r="D192" i="6"/>
  <c r="AI195" i="1"/>
  <c r="C194" i="6"/>
  <c r="AG197" i="1"/>
  <c r="D185" i="6"/>
  <c r="AI188" i="1"/>
  <c r="F188" i="6"/>
  <c r="AM191" i="1"/>
  <c r="F186" i="6"/>
  <c r="AM189" i="1"/>
  <c r="C188" i="6"/>
  <c r="AG191" i="1"/>
  <c r="E183" i="6"/>
  <c r="AK186" i="1"/>
  <c r="E186" i="6"/>
  <c r="AK189" i="1"/>
  <c r="E188" i="6"/>
  <c r="AK191" i="1"/>
  <c r="C183" i="6"/>
  <c r="AG186" i="1"/>
  <c r="F190" i="6"/>
  <c r="AM193" i="1"/>
  <c r="C189" i="6"/>
  <c r="AG192" i="1"/>
  <c r="D195" i="6"/>
  <c r="AI198" i="1"/>
  <c r="C195" i="6"/>
  <c r="AG198" i="1"/>
  <c r="C187" i="6"/>
  <c r="AG190" i="1"/>
  <c r="C190" i="6"/>
  <c r="AG193" i="1"/>
  <c r="E195" i="6"/>
  <c r="AK198" i="1"/>
  <c r="F189" i="6"/>
  <c r="AM192" i="1"/>
  <c r="D187" i="6"/>
  <c r="AI190" i="1"/>
  <c r="F187" i="6"/>
  <c r="AM190" i="1"/>
  <c r="D190" i="6"/>
  <c r="AI193" i="1"/>
  <c r="D189" i="6"/>
  <c r="AI192" i="1"/>
  <c r="U210" i="1"/>
  <c r="Y210" i="1" s="1"/>
  <c r="D206" i="6" s="1"/>
  <c r="T210" i="1"/>
  <c r="X210" i="1" s="1"/>
  <c r="C206" i="6" s="1"/>
  <c r="W210" i="1"/>
  <c r="AA210" i="1" s="1"/>
  <c r="F206" i="6" s="1"/>
  <c r="V210" i="1"/>
  <c r="Z210" i="1" s="1"/>
  <c r="E206" i="6" s="1"/>
  <c r="T218" i="1"/>
  <c r="X218" i="1" s="1"/>
  <c r="W218" i="1"/>
  <c r="AA218" i="1" s="1"/>
  <c r="V218" i="1"/>
  <c r="Z218" i="1" s="1"/>
  <c r="U218" i="1"/>
  <c r="Y218" i="1" s="1"/>
  <c r="T222" i="1"/>
  <c r="U222" i="1"/>
  <c r="W222" i="1"/>
  <c r="V222" i="1"/>
  <c r="U204" i="1"/>
  <c r="W204" i="1"/>
  <c r="V204" i="1"/>
  <c r="T204" i="1"/>
  <c r="U233" i="1"/>
  <c r="T233" i="1"/>
  <c r="W233" i="1"/>
  <c r="V233" i="1"/>
  <c r="U216" i="1"/>
  <c r="Y217" i="1" s="1"/>
  <c r="W216" i="1"/>
  <c r="AA217" i="1" s="1"/>
  <c r="T216" i="1"/>
  <c r="X217" i="1" s="1"/>
  <c r="V216" i="1"/>
  <c r="Z217" i="1" s="1"/>
  <c r="T241" i="1"/>
  <c r="U241" i="1"/>
  <c r="W241" i="1"/>
  <c r="V241" i="1"/>
  <c r="T202" i="1"/>
  <c r="X202" i="1" s="1"/>
  <c r="C198" i="6" s="1"/>
  <c r="U202" i="1"/>
  <c r="Y202" i="1" s="1"/>
  <c r="D198" i="6" s="1"/>
  <c r="W202" i="1"/>
  <c r="AA202" i="1" s="1"/>
  <c r="F198" i="6" s="1"/>
  <c r="V202" i="1"/>
  <c r="Z202" i="1" s="1"/>
  <c r="E198" i="6" s="1"/>
  <c r="T214" i="1"/>
  <c r="U214" i="1"/>
  <c r="W214" i="1"/>
  <c r="V214" i="1"/>
  <c r="W208" i="1"/>
  <c r="AA209" i="1" s="1"/>
  <c r="F205" i="6" s="1"/>
  <c r="U208" i="1"/>
  <c r="Y209" i="1" s="1"/>
  <c r="D205" i="6" s="1"/>
  <c r="T208" i="1"/>
  <c r="X209" i="1" s="1"/>
  <c r="C205" i="6" s="1"/>
  <c r="V208" i="1"/>
  <c r="Z209" i="1" s="1"/>
  <c r="E205" i="6" s="1"/>
  <c r="W206" i="1"/>
  <c r="V206" i="1"/>
  <c r="Z207" i="1" s="1"/>
  <c r="E203" i="6" s="1"/>
  <c r="U206" i="1"/>
  <c r="T206" i="1"/>
  <c r="T225" i="1"/>
  <c r="U225" i="1"/>
  <c r="W225" i="1"/>
  <c r="V225" i="1"/>
  <c r="V212" i="1"/>
  <c r="T212" i="1"/>
  <c r="U212" i="1"/>
  <c r="W212" i="1"/>
  <c r="V220" i="1"/>
  <c r="T220" i="1"/>
  <c r="W220" i="1"/>
  <c r="U220" i="1"/>
  <c r="AA223" i="1"/>
  <c r="Z215" i="1"/>
  <c r="X223" i="1"/>
  <c r="X207" i="1"/>
  <c r="C203" i="6" s="1"/>
  <c r="Z184" i="1"/>
  <c r="E180" i="6" s="1"/>
  <c r="Z185" i="1"/>
  <c r="E181" i="6" s="1"/>
  <c r="X215" i="1"/>
  <c r="Z223" i="1"/>
  <c r="X184" i="1"/>
  <c r="C180" i="6" s="1"/>
  <c r="X185" i="1"/>
  <c r="C181" i="6" s="1"/>
  <c r="AA207" i="1"/>
  <c r="F203" i="6" s="1"/>
  <c r="AA184" i="1"/>
  <c r="F180" i="6" s="1"/>
  <c r="AA185" i="1"/>
  <c r="F181" i="6" s="1"/>
  <c r="AA215" i="1"/>
  <c r="Y215" i="1"/>
  <c r="Y223" i="1"/>
  <c r="Y207" i="1"/>
  <c r="D203" i="6" s="1"/>
  <c r="Y184" i="1"/>
  <c r="D180" i="6" s="1"/>
  <c r="Y185" i="1"/>
  <c r="D181" i="6" s="1"/>
  <c r="U227" i="1"/>
  <c r="T227" i="1"/>
  <c r="W227" i="1"/>
  <c r="V227" i="1"/>
  <c r="U235" i="1"/>
  <c r="W235" i="1"/>
  <c r="V235" i="1"/>
  <c r="T235" i="1"/>
  <c r="T229" i="1"/>
  <c r="U229" i="1"/>
  <c r="W229" i="1"/>
  <c r="V229" i="1"/>
  <c r="U243" i="1"/>
  <c r="W243" i="1"/>
  <c r="T243" i="1"/>
  <c r="V243" i="1"/>
  <c r="U247" i="1"/>
  <c r="W247" i="1"/>
  <c r="T247" i="1"/>
  <c r="V247" i="1"/>
  <c r="U224" i="1"/>
  <c r="T224" i="1"/>
  <c r="X225" i="1" s="1"/>
  <c r="C221" i="6" s="1"/>
  <c r="V224" i="1"/>
  <c r="W224" i="1"/>
  <c r="T237" i="1"/>
  <c r="U237" i="1"/>
  <c r="W237" i="1"/>
  <c r="V237" i="1"/>
  <c r="U239" i="1"/>
  <c r="W239" i="1"/>
  <c r="V239" i="1"/>
  <c r="T239" i="1"/>
  <c r="U231" i="1"/>
  <c r="W231" i="1"/>
  <c r="T231" i="1"/>
  <c r="V231" i="1"/>
  <c r="T245" i="1"/>
  <c r="U245" i="1"/>
  <c r="W245" i="1"/>
  <c r="V245" i="1"/>
  <c r="AA203" i="1"/>
  <c r="F199" i="6" s="1"/>
  <c r="AA204" i="1"/>
  <c r="F200" i="6" s="1"/>
  <c r="Y213" i="1"/>
  <c r="Y214" i="1"/>
  <c r="X219" i="1"/>
  <c r="X220" i="1"/>
  <c r="X203" i="1"/>
  <c r="C199" i="6" s="1"/>
  <c r="X204" i="1"/>
  <c r="C200" i="6" s="1"/>
  <c r="Z213" i="1"/>
  <c r="Z214" i="1"/>
  <c r="Z211" i="1"/>
  <c r="Z212" i="1"/>
  <c r="AS214" i="1"/>
  <c r="AA221" i="1"/>
  <c r="AA222" i="1"/>
  <c r="Z205" i="1"/>
  <c r="E201" i="6" s="1"/>
  <c r="Z206" i="1"/>
  <c r="E202" i="6" s="1"/>
  <c r="Z208" i="1"/>
  <c r="E204" i="6" s="1"/>
  <c r="Z225" i="1"/>
  <c r="E221" i="6" s="1"/>
  <c r="Z216" i="1"/>
  <c r="AA219" i="1"/>
  <c r="AA220" i="1"/>
  <c r="Z219" i="1"/>
  <c r="Z220" i="1"/>
  <c r="Z203" i="1"/>
  <c r="E199" i="6" s="1"/>
  <c r="Z204" i="1"/>
  <c r="E200" i="6" s="1"/>
  <c r="AA213" i="1"/>
  <c r="AA214" i="1"/>
  <c r="X211" i="1"/>
  <c r="X212" i="1"/>
  <c r="Z222" i="1"/>
  <c r="Z221" i="1"/>
  <c r="AA205" i="1"/>
  <c r="F201" i="6" s="1"/>
  <c r="AA206" i="1"/>
  <c r="F202" i="6" s="1"/>
  <c r="X208" i="1"/>
  <c r="C204" i="6" s="1"/>
  <c r="AA225" i="1"/>
  <c r="F221" i="6" s="1"/>
  <c r="X216" i="1"/>
  <c r="AA211" i="1"/>
  <c r="AA212" i="1"/>
  <c r="Y221" i="1"/>
  <c r="Y222" i="1"/>
  <c r="Y206" i="1"/>
  <c r="D202" i="6" s="1"/>
  <c r="Y205" i="1"/>
  <c r="D201" i="6" s="1"/>
  <c r="Y208" i="1"/>
  <c r="D204" i="6" s="1"/>
  <c r="Y225" i="1"/>
  <c r="D221" i="6" s="1"/>
  <c r="AA216" i="1"/>
  <c r="Y219" i="1"/>
  <c r="Y220" i="1"/>
  <c r="Y203" i="1"/>
  <c r="D199" i="6" s="1"/>
  <c r="Y204" i="1"/>
  <c r="D200" i="6" s="1"/>
  <c r="X213" i="1"/>
  <c r="X214" i="1"/>
  <c r="Y211" i="1"/>
  <c r="Y212" i="1"/>
  <c r="AQ214" i="1"/>
  <c r="X221" i="1"/>
  <c r="X222" i="1"/>
  <c r="X205" i="1"/>
  <c r="C201" i="6" s="1"/>
  <c r="X206" i="1"/>
  <c r="C202" i="6" s="1"/>
  <c r="AA208" i="1"/>
  <c r="F204" i="6" s="1"/>
  <c r="Y216" i="1"/>
  <c r="C217" i="6" l="1"/>
  <c r="AG220" i="1"/>
  <c r="D217" i="6"/>
  <c r="AI220" i="1"/>
  <c r="E217" i="6"/>
  <c r="AK220" i="1"/>
  <c r="E216" i="6"/>
  <c r="AK219" i="1"/>
  <c r="D215" i="6"/>
  <c r="AI218" i="1"/>
  <c r="F208" i="6"/>
  <c r="AM211" i="1"/>
  <c r="D209" i="6"/>
  <c r="AI212" i="1"/>
  <c r="AU214" i="1"/>
  <c r="F211" i="6"/>
  <c r="AM214" i="1"/>
  <c r="E211" i="6"/>
  <c r="AK214" i="1"/>
  <c r="F213" i="6"/>
  <c r="AM216" i="1"/>
  <c r="F214" i="6"/>
  <c r="AM217" i="1"/>
  <c r="C210" i="6"/>
  <c r="AG213" i="1"/>
  <c r="D216" i="6"/>
  <c r="AI219" i="1"/>
  <c r="F210" i="6"/>
  <c r="AM213" i="1"/>
  <c r="E212" i="6"/>
  <c r="AK215" i="1"/>
  <c r="E208" i="6"/>
  <c r="AK211" i="1"/>
  <c r="D210" i="6"/>
  <c r="AI213" i="1"/>
  <c r="C209" i="6"/>
  <c r="AG212" i="1"/>
  <c r="F209" i="6"/>
  <c r="AM212" i="1"/>
  <c r="E215" i="6"/>
  <c r="AK218" i="1"/>
  <c r="F218" i="6"/>
  <c r="AM221" i="1"/>
  <c r="E207" i="6"/>
  <c r="AK210" i="1"/>
  <c r="D208" i="6"/>
  <c r="AI211" i="1"/>
  <c r="F212" i="6"/>
  <c r="AM215" i="1"/>
  <c r="F207" i="6"/>
  <c r="AM210" i="1"/>
  <c r="C208" i="6"/>
  <c r="AG211" i="1"/>
  <c r="F216" i="6"/>
  <c r="AM219" i="1"/>
  <c r="F217" i="6"/>
  <c r="AM220" i="1"/>
  <c r="E210" i="6"/>
  <c r="AK213" i="1"/>
  <c r="C216" i="6"/>
  <c r="AG219" i="1"/>
  <c r="F219" i="6"/>
  <c r="AM222" i="1"/>
  <c r="D213" i="6"/>
  <c r="AI216" i="1"/>
  <c r="C214" i="6"/>
  <c r="AG217" i="1"/>
  <c r="E218" i="6"/>
  <c r="AK221" i="1"/>
  <c r="D212" i="6"/>
  <c r="AI215" i="1"/>
  <c r="C218" i="6"/>
  <c r="AG221" i="1"/>
  <c r="D207" i="6"/>
  <c r="AI210" i="1"/>
  <c r="D218" i="6"/>
  <c r="AI221" i="1"/>
  <c r="C212" i="6"/>
  <c r="AG215" i="1"/>
  <c r="C207" i="6"/>
  <c r="AG210" i="1"/>
  <c r="F215" i="6"/>
  <c r="AM218" i="1"/>
  <c r="E209" i="6"/>
  <c r="AK212" i="1"/>
  <c r="C215" i="6"/>
  <c r="AG218" i="1"/>
  <c r="D219" i="6"/>
  <c r="AI222" i="1"/>
  <c r="E219" i="6"/>
  <c r="AK222" i="1"/>
  <c r="E213" i="6"/>
  <c r="AK216" i="1"/>
  <c r="D214" i="6"/>
  <c r="AI217" i="1"/>
  <c r="D211" i="6"/>
  <c r="AI214" i="1"/>
  <c r="AO214" i="1"/>
  <c r="C211" i="6"/>
  <c r="AG214" i="1"/>
  <c r="C219" i="6"/>
  <c r="AG222" i="1"/>
  <c r="C213" i="6"/>
  <c r="AG216" i="1"/>
  <c r="E214" i="6"/>
  <c r="AK217" i="1"/>
  <c r="T230" i="1"/>
  <c r="U230" i="1"/>
  <c r="W230" i="1"/>
  <c r="V230" i="1"/>
  <c r="U265" i="1"/>
  <c r="T265" i="1"/>
  <c r="W265" i="1"/>
  <c r="V265" i="1"/>
  <c r="U228" i="1"/>
  <c r="V228" i="1"/>
  <c r="T228" i="1"/>
  <c r="W228" i="1"/>
  <c r="V246" i="1"/>
  <c r="T246" i="1"/>
  <c r="U246" i="1"/>
  <c r="W246" i="1"/>
  <c r="T234" i="1"/>
  <c r="X234" i="1" s="1"/>
  <c r="C230" i="6" s="1"/>
  <c r="U234" i="1"/>
  <c r="Y234" i="1" s="1"/>
  <c r="D230" i="6" s="1"/>
  <c r="W234" i="1"/>
  <c r="AA234" i="1" s="1"/>
  <c r="F230" i="6" s="1"/>
  <c r="V234" i="1"/>
  <c r="Z234" i="1" s="1"/>
  <c r="E230" i="6" s="1"/>
  <c r="U244" i="1"/>
  <c r="W244" i="1"/>
  <c r="V244" i="1"/>
  <c r="T244" i="1"/>
  <c r="U232" i="1"/>
  <c r="T232" i="1"/>
  <c r="W232" i="1"/>
  <c r="AA232" i="1" s="1"/>
  <c r="F228" i="6" s="1"/>
  <c r="V232" i="1"/>
  <c r="U249" i="1"/>
  <c r="T249" i="1"/>
  <c r="W249" i="1"/>
  <c r="V249" i="1"/>
  <c r="T257" i="1"/>
  <c r="U257" i="1"/>
  <c r="W257" i="1"/>
  <c r="V257" i="1"/>
  <c r="U242" i="1"/>
  <c r="Y242" i="1" s="1"/>
  <c r="W242" i="1"/>
  <c r="AA242" i="1" s="1"/>
  <c r="V242" i="1"/>
  <c r="Z242" i="1" s="1"/>
  <c r="T242" i="1"/>
  <c r="X242" i="1" s="1"/>
  <c r="U236" i="1"/>
  <c r="V236" i="1"/>
  <c r="T236" i="1"/>
  <c r="W236" i="1"/>
  <c r="W238" i="1"/>
  <c r="T238" i="1"/>
  <c r="X239" i="1" s="1"/>
  <c r="V238" i="1"/>
  <c r="U238" i="1"/>
  <c r="U226" i="1"/>
  <c r="Y226" i="1" s="1"/>
  <c r="D222" i="6" s="1"/>
  <c r="T226" i="1"/>
  <c r="X226" i="1" s="1"/>
  <c r="C222" i="6" s="1"/>
  <c r="W226" i="1"/>
  <c r="AA226" i="1" s="1"/>
  <c r="F222" i="6" s="1"/>
  <c r="V226" i="1"/>
  <c r="Z226" i="1" s="1"/>
  <c r="E222" i="6" s="1"/>
  <c r="U240" i="1"/>
  <c r="Y241" i="1" s="1"/>
  <c r="W240" i="1"/>
  <c r="AA241" i="1" s="1"/>
  <c r="T240" i="1"/>
  <c r="X241" i="1" s="1"/>
  <c r="V240" i="1"/>
  <c r="Z241" i="1" s="1"/>
  <c r="AA231" i="1"/>
  <c r="F227" i="6" s="1"/>
  <c r="AA247" i="1"/>
  <c r="Z231" i="1"/>
  <c r="E227" i="6" s="1"/>
  <c r="Z247" i="1"/>
  <c r="X231" i="1"/>
  <c r="C227" i="6" s="1"/>
  <c r="Z239" i="1"/>
  <c r="X247" i="1"/>
  <c r="AA239" i="1"/>
  <c r="Y231" i="1"/>
  <c r="D227" i="6" s="1"/>
  <c r="Y239" i="1"/>
  <c r="Y247" i="1"/>
  <c r="U271" i="1"/>
  <c r="W271" i="1"/>
  <c r="V271" i="1"/>
  <c r="T271" i="1"/>
  <c r="U267" i="1"/>
  <c r="W267" i="1"/>
  <c r="V267" i="1"/>
  <c r="T267" i="1"/>
  <c r="T253" i="1"/>
  <c r="U253" i="1"/>
  <c r="W253" i="1"/>
  <c r="V253" i="1"/>
  <c r="U259" i="1"/>
  <c r="W259" i="1"/>
  <c r="T259" i="1"/>
  <c r="V259" i="1"/>
  <c r="U255" i="1"/>
  <c r="W255" i="1"/>
  <c r="V255" i="1"/>
  <c r="T255" i="1"/>
  <c r="U263" i="1"/>
  <c r="W263" i="1"/>
  <c r="T263" i="1"/>
  <c r="V263" i="1"/>
  <c r="T269" i="1"/>
  <c r="U269" i="1"/>
  <c r="W269" i="1"/>
  <c r="V269" i="1"/>
  <c r="U248" i="1"/>
  <c r="W248" i="1"/>
  <c r="AA249" i="1" s="1"/>
  <c r="F245" i="6" s="1"/>
  <c r="T248" i="1"/>
  <c r="X249" i="1" s="1"/>
  <c r="C245" i="6" s="1"/>
  <c r="V248" i="1"/>
  <c r="U251" i="1"/>
  <c r="W251" i="1"/>
  <c r="V251" i="1"/>
  <c r="T251" i="1"/>
  <c r="T261" i="1"/>
  <c r="U261" i="1"/>
  <c r="W261" i="1"/>
  <c r="V261" i="1"/>
  <c r="AS240" i="1"/>
  <c r="AQ212" i="1"/>
  <c r="AU238" i="1"/>
  <c r="AO213" i="1"/>
  <c r="AU212" i="1"/>
  <c r="AS210" i="1"/>
  <c r="Z245" i="1"/>
  <c r="Z246" i="1"/>
  <c r="Z237" i="1"/>
  <c r="Z238" i="1"/>
  <c r="AS246" i="1"/>
  <c r="AS241" i="1"/>
  <c r="Z243" i="1"/>
  <c r="Z244" i="1"/>
  <c r="Z249" i="1"/>
  <c r="E245" i="6" s="1"/>
  <c r="Z229" i="1"/>
  <c r="E225" i="6" s="1"/>
  <c r="Z230" i="1"/>
  <c r="E226" i="6" s="1"/>
  <c r="X235" i="1"/>
  <c r="X236" i="1"/>
  <c r="Z240" i="1"/>
  <c r="Z227" i="1"/>
  <c r="E223" i="6" s="1"/>
  <c r="Z228" i="1"/>
  <c r="E224" i="6" s="1"/>
  <c r="AO212" i="1"/>
  <c r="AO211" i="1"/>
  <c r="AS213" i="1"/>
  <c r="AQ213" i="1"/>
  <c r="AA245" i="1"/>
  <c r="AA246" i="1"/>
  <c r="AS238" i="1"/>
  <c r="AA237" i="1"/>
  <c r="AA238" i="1"/>
  <c r="AO246" i="1"/>
  <c r="AU241" i="1"/>
  <c r="X243" i="1"/>
  <c r="X244" i="1"/>
  <c r="AA229" i="1"/>
  <c r="F225" i="6" s="1"/>
  <c r="AA230" i="1"/>
  <c r="F226" i="6" s="1"/>
  <c r="Z235" i="1"/>
  <c r="Z236" i="1"/>
  <c r="X240" i="1"/>
  <c r="AA227" i="1"/>
  <c r="F223" i="6" s="1"/>
  <c r="AA228" i="1"/>
  <c r="F224" i="6" s="1"/>
  <c r="AO240" i="1"/>
  <c r="AQ211" i="1"/>
  <c r="AU211" i="1"/>
  <c r="AA233" i="1"/>
  <c r="F229" i="6" s="1"/>
  <c r="AU240" i="1"/>
  <c r="AO210" i="1"/>
  <c r="AS212" i="1"/>
  <c r="Y237" i="1"/>
  <c r="Y238" i="1"/>
  <c r="AU246" i="1"/>
  <c r="AO241" i="1"/>
  <c r="AA243" i="1"/>
  <c r="AA244" i="1"/>
  <c r="Y230" i="1"/>
  <c r="D226" i="6" s="1"/>
  <c r="Y229" i="1"/>
  <c r="D225" i="6" s="1"/>
  <c r="AA235" i="1"/>
  <c r="AA236" i="1"/>
  <c r="AA240" i="1"/>
  <c r="X227" i="1"/>
  <c r="C223" i="6" s="1"/>
  <c r="X228" i="1"/>
  <c r="C224" i="6" s="1"/>
  <c r="Y245" i="1"/>
  <c r="Y246" i="1"/>
  <c r="AQ210" i="1"/>
  <c r="AQ240" i="1"/>
  <c r="AU210" i="1"/>
  <c r="AU213" i="1"/>
  <c r="AS211" i="1"/>
  <c r="X245" i="1"/>
  <c r="X246" i="1"/>
  <c r="AQ238" i="1"/>
  <c r="X237" i="1"/>
  <c r="X238" i="1"/>
  <c r="AQ246" i="1"/>
  <c r="AQ241" i="1"/>
  <c r="Y243" i="1"/>
  <c r="Y244" i="1"/>
  <c r="Y249" i="1"/>
  <c r="D245" i="6" s="1"/>
  <c r="X229" i="1"/>
  <c r="C225" i="6" s="1"/>
  <c r="X230" i="1"/>
  <c r="C226" i="6" s="1"/>
  <c r="Y235" i="1"/>
  <c r="Y236" i="1"/>
  <c r="Y240" i="1"/>
  <c r="Y227" i="1"/>
  <c r="D223" i="6" s="1"/>
  <c r="Y228" i="1"/>
  <c r="D224" i="6" s="1"/>
  <c r="D243" i="6" l="1"/>
  <c r="AI246" i="1"/>
  <c r="C243" i="6"/>
  <c r="AG246" i="1"/>
  <c r="C237" i="6"/>
  <c r="AG240" i="1"/>
  <c r="E238" i="6"/>
  <c r="AK241" i="1"/>
  <c r="D239" i="6"/>
  <c r="AI242" i="1"/>
  <c r="AO236" i="1"/>
  <c r="C233" i="6"/>
  <c r="AG236" i="1"/>
  <c r="E239" i="6"/>
  <c r="AK242" i="1"/>
  <c r="E233" i="6"/>
  <c r="AK236" i="1"/>
  <c r="D235" i="6"/>
  <c r="AI238" i="1"/>
  <c r="E235" i="6"/>
  <c r="AK238" i="1"/>
  <c r="F243" i="6"/>
  <c r="AM246" i="1"/>
  <c r="F237" i="6"/>
  <c r="AM240" i="1"/>
  <c r="AO238" i="1"/>
  <c r="C235" i="6"/>
  <c r="AG238" i="1"/>
  <c r="F238" i="6"/>
  <c r="AM241" i="1"/>
  <c r="D236" i="6"/>
  <c r="AI239" i="1"/>
  <c r="D242" i="6"/>
  <c r="AI245" i="1"/>
  <c r="F236" i="6"/>
  <c r="AM239" i="1"/>
  <c r="C236" i="6"/>
  <c r="AG239" i="1"/>
  <c r="F242" i="6"/>
  <c r="AM245" i="1"/>
  <c r="E236" i="6"/>
  <c r="AK239" i="1"/>
  <c r="E242" i="6"/>
  <c r="AK245" i="1"/>
  <c r="AQ235" i="1"/>
  <c r="D232" i="6"/>
  <c r="AI235" i="1"/>
  <c r="C242" i="6"/>
  <c r="AG245" i="1"/>
  <c r="D241" i="6"/>
  <c r="AI244" i="1"/>
  <c r="AU235" i="1"/>
  <c r="F232" i="6"/>
  <c r="AM235" i="1"/>
  <c r="F240" i="6"/>
  <c r="AM243" i="1"/>
  <c r="D234" i="6"/>
  <c r="AI237" i="1"/>
  <c r="AS235" i="1"/>
  <c r="E232" i="6"/>
  <c r="AK235" i="1"/>
  <c r="C240" i="6"/>
  <c r="AG243" i="1"/>
  <c r="AU237" i="1"/>
  <c r="F234" i="6"/>
  <c r="AM237" i="1"/>
  <c r="F241" i="6"/>
  <c r="AM244" i="1"/>
  <c r="AO235" i="1"/>
  <c r="C232" i="6"/>
  <c r="AG235" i="1"/>
  <c r="E241" i="6"/>
  <c r="AK244" i="1"/>
  <c r="AQ234" i="1"/>
  <c r="D231" i="6"/>
  <c r="AI234" i="1"/>
  <c r="D240" i="6"/>
  <c r="AI243" i="1"/>
  <c r="AO237" i="1"/>
  <c r="C234" i="6"/>
  <c r="AG237" i="1"/>
  <c r="C241" i="6"/>
  <c r="AG244" i="1"/>
  <c r="AU234" i="1"/>
  <c r="F231" i="6"/>
  <c r="AM234" i="1"/>
  <c r="F239" i="6"/>
  <c r="AM242" i="1"/>
  <c r="D233" i="6"/>
  <c r="AI236" i="1"/>
  <c r="E231" i="6"/>
  <c r="AK234" i="1"/>
  <c r="C239" i="6"/>
  <c r="AG242" i="1"/>
  <c r="F233" i="6"/>
  <c r="AM236" i="1"/>
  <c r="AO234" i="1"/>
  <c r="C231" i="6"/>
  <c r="AG234" i="1"/>
  <c r="E240" i="6"/>
  <c r="AK243" i="1"/>
  <c r="E234" i="6"/>
  <c r="AK237" i="1"/>
  <c r="D237" i="6"/>
  <c r="AI240" i="1"/>
  <c r="D238" i="6"/>
  <c r="AI241" i="1"/>
  <c r="F235" i="6"/>
  <c r="AM238" i="1"/>
  <c r="E243" i="6"/>
  <c r="AK246" i="1"/>
  <c r="E237" i="6"/>
  <c r="AK240" i="1"/>
  <c r="C238" i="6"/>
  <c r="AG241" i="1"/>
  <c r="T250" i="1"/>
  <c r="X250" i="1" s="1"/>
  <c r="C246" i="6" s="1"/>
  <c r="U250" i="1"/>
  <c r="Y250" i="1" s="1"/>
  <c r="D246" i="6" s="1"/>
  <c r="W250" i="1"/>
  <c r="AA250" i="1" s="1"/>
  <c r="F246" i="6" s="1"/>
  <c r="V250" i="1"/>
  <c r="Z250" i="1" s="1"/>
  <c r="E246" i="6" s="1"/>
  <c r="T266" i="1"/>
  <c r="X266" i="1" s="1"/>
  <c r="U266" i="1"/>
  <c r="Y266" i="1" s="1"/>
  <c r="W266" i="1"/>
  <c r="AA266" i="1" s="1"/>
  <c r="V266" i="1"/>
  <c r="Z266" i="1" s="1"/>
  <c r="T273" i="1"/>
  <c r="U273" i="1"/>
  <c r="W273" i="1"/>
  <c r="V273" i="1"/>
  <c r="U268" i="1"/>
  <c r="V268" i="1"/>
  <c r="T268" i="1"/>
  <c r="W268" i="1"/>
  <c r="T270" i="1"/>
  <c r="U270" i="1"/>
  <c r="W270" i="1"/>
  <c r="V270" i="1"/>
  <c r="U264" i="1"/>
  <c r="Y265" i="1" s="1"/>
  <c r="T264" i="1"/>
  <c r="X265" i="1" s="1"/>
  <c r="V264" i="1"/>
  <c r="Z265" i="1" s="1"/>
  <c r="W264" i="1"/>
  <c r="AA265" i="1" s="1"/>
  <c r="T262" i="1"/>
  <c r="U262" i="1"/>
  <c r="W262" i="1"/>
  <c r="V262" i="1"/>
  <c r="W260" i="1"/>
  <c r="U260" i="1"/>
  <c r="V260" i="1"/>
  <c r="T260" i="1"/>
  <c r="W256" i="1"/>
  <c r="AA257" i="1" s="1"/>
  <c r="F253" i="6" s="1"/>
  <c r="T256" i="1"/>
  <c r="X257" i="1" s="1"/>
  <c r="C253" i="6" s="1"/>
  <c r="V256" i="1"/>
  <c r="Z257" i="1" s="1"/>
  <c r="E253" i="6" s="1"/>
  <c r="U256" i="1"/>
  <c r="U258" i="1"/>
  <c r="Y258" i="1" s="1"/>
  <c r="D254" i="6" s="1"/>
  <c r="T258" i="1"/>
  <c r="X258" i="1" s="1"/>
  <c r="C254" i="6" s="1"/>
  <c r="W258" i="1"/>
  <c r="AA258" i="1" s="1"/>
  <c r="F254" i="6" s="1"/>
  <c r="V258" i="1"/>
  <c r="Z258" i="1" s="1"/>
  <c r="E254" i="6" s="1"/>
  <c r="U252" i="1"/>
  <c r="V252" i="1"/>
  <c r="T252" i="1"/>
  <c r="W252" i="1"/>
  <c r="W254" i="1"/>
  <c r="T254" i="1"/>
  <c r="X255" i="1" s="1"/>
  <c r="C251" i="6" s="1"/>
  <c r="V254" i="1"/>
  <c r="U254" i="1"/>
  <c r="U281" i="1"/>
  <c r="W281" i="1"/>
  <c r="V281" i="1"/>
  <c r="T281" i="1"/>
  <c r="T289" i="1"/>
  <c r="W289" i="1"/>
  <c r="U289" i="1"/>
  <c r="V289" i="1"/>
  <c r="AA255" i="1"/>
  <c r="F251" i="6" s="1"/>
  <c r="Z263" i="1"/>
  <c r="X271" i="1"/>
  <c r="Z232" i="1"/>
  <c r="E228" i="6" s="1"/>
  <c r="Z233" i="1"/>
  <c r="E229" i="6" s="1"/>
  <c r="X263" i="1"/>
  <c r="Z255" i="1"/>
  <c r="E251" i="6" s="1"/>
  <c r="Z271" i="1"/>
  <c r="AA271" i="1"/>
  <c r="X232" i="1"/>
  <c r="C228" i="6" s="1"/>
  <c r="X233" i="1"/>
  <c r="C229" i="6" s="1"/>
  <c r="AA263" i="1"/>
  <c r="Y263" i="1"/>
  <c r="Y255" i="1"/>
  <c r="D251" i="6" s="1"/>
  <c r="Y271" i="1"/>
  <c r="Y232" i="1"/>
  <c r="D228" i="6" s="1"/>
  <c r="Y233" i="1"/>
  <c r="D229" i="6" s="1"/>
  <c r="U283" i="1"/>
  <c r="W283" i="1"/>
  <c r="V283" i="1"/>
  <c r="T283" i="1"/>
  <c r="U291" i="1"/>
  <c r="W291" i="1"/>
  <c r="T291" i="1"/>
  <c r="V291" i="1"/>
  <c r="T293" i="1"/>
  <c r="U293" i="1"/>
  <c r="W293" i="1"/>
  <c r="V293" i="1"/>
  <c r="U295" i="1"/>
  <c r="W295" i="1"/>
  <c r="T295" i="1"/>
  <c r="V295" i="1"/>
  <c r="T285" i="1"/>
  <c r="U285" i="1"/>
  <c r="W285" i="1"/>
  <c r="V285" i="1"/>
  <c r="T277" i="1"/>
  <c r="U277" i="1"/>
  <c r="W277" i="1"/>
  <c r="V277" i="1"/>
  <c r="U275" i="1"/>
  <c r="W275" i="1"/>
  <c r="T275" i="1"/>
  <c r="V275" i="1"/>
  <c r="U272" i="1"/>
  <c r="Y273" i="1" s="1"/>
  <c r="D269" i="6" s="1"/>
  <c r="W272" i="1"/>
  <c r="AA273" i="1" s="1"/>
  <c r="F269" i="6" s="1"/>
  <c r="T272" i="1"/>
  <c r="V272" i="1"/>
  <c r="Z273" i="1" s="1"/>
  <c r="E269" i="6" s="1"/>
  <c r="U279" i="1"/>
  <c r="W279" i="1"/>
  <c r="T279" i="1"/>
  <c r="V279" i="1"/>
  <c r="U287" i="1"/>
  <c r="W287" i="1"/>
  <c r="V287" i="1"/>
  <c r="T287" i="1"/>
  <c r="AQ242" i="1"/>
  <c r="AR264" i="1"/>
  <c r="AQ245" i="1"/>
  <c r="AU239" i="1"/>
  <c r="AQ237" i="1"/>
  <c r="AO243" i="1"/>
  <c r="AS239" i="1"/>
  <c r="AS236" i="1"/>
  <c r="AS245" i="1"/>
  <c r="AQ239" i="1"/>
  <c r="AV264" i="1"/>
  <c r="AU236" i="1"/>
  <c r="AS243" i="1"/>
  <c r="Z261" i="1"/>
  <c r="Z262" i="1"/>
  <c r="X251" i="1"/>
  <c r="C247" i="6" s="1"/>
  <c r="X252" i="1"/>
  <c r="C248" i="6" s="1"/>
  <c r="Z269" i="1"/>
  <c r="Z270" i="1"/>
  <c r="AT262" i="1"/>
  <c r="Z256" i="1"/>
  <c r="E252" i="6" s="1"/>
  <c r="Z264" i="1"/>
  <c r="Z259" i="1"/>
  <c r="Z260" i="1"/>
  <c r="Z253" i="1"/>
  <c r="E249" i="6" s="1"/>
  <c r="Z254" i="1"/>
  <c r="E250" i="6" s="1"/>
  <c r="X267" i="1"/>
  <c r="X268" i="1"/>
  <c r="AT265" i="1"/>
  <c r="AP270" i="1"/>
  <c r="AO245" i="1"/>
  <c r="AO242" i="1"/>
  <c r="AO244" i="1"/>
  <c r="AU243" i="1"/>
  <c r="AO239" i="1"/>
  <c r="AU245" i="1"/>
  <c r="AQ243" i="1"/>
  <c r="AP264" i="1"/>
  <c r="AU242" i="1"/>
  <c r="AS234" i="1"/>
  <c r="AU244" i="1"/>
  <c r="AS242" i="1"/>
  <c r="AS237" i="1"/>
  <c r="AT264" i="1"/>
  <c r="AA261" i="1"/>
  <c r="AA262" i="1"/>
  <c r="Z251" i="1"/>
  <c r="E247" i="6" s="1"/>
  <c r="Z252" i="1"/>
  <c r="E248" i="6" s="1"/>
  <c r="AA269" i="1"/>
  <c r="AA270" i="1"/>
  <c r="AP262" i="1"/>
  <c r="X256" i="1"/>
  <c r="C252" i="6" s="1"/>
  <c r="X264" i="1"/>
  <c r="X259" i="1"/>
  <c r="X260" i="1"/>
  <c r="AA253" i="1"/>
  <c r="F249" i="6" s="1"/>
  <c r="AA254" i="1"/>
  <c r="F250" i="6" s="1"/>
  <c r="Z267" i="1"/>
  <c r="Z268" i="1"/>
  <c r="AV265" i="1"/>
  <c r="AT270" i="1"/>
  <c r="AA251" i="1"/>
  <c r="F247" i="6" s="1"/>
  <c r="AA252" i="1"/>
  <c r="F248" i="6" s="1"/>
  <c r="Y269" i="1"/>
  <c r="Y270" i="1"/>
  <c r="AV262" i="1"/>
  <c r="AA264" i="1"/>
  <c r="AA259" i="1"/>
  <c r="AA260" i="1"/>
  <c r="Y253" i="1"/>
  <c r="D249" i="6" s="1"/>
  <c r="Y254" i="1"/>
  <c r="D250" i="6" s="1"/>
  <c r="AA267" i="1"/>
  <c r="AA268" i="1"/>
  <c r="AR265" i="1"/>
  <c r="AV270" i="1"/>
  <c r="Y261" i="1"/>
  <c r="Y262" i="1"/>
  <c r="AQ244" i="1"/>
  <c r="AQ236" i="1"/>
  <c r="AS244" i="1"/>
  <c r="X261" i="1"/>
  <c r="X262" i="1"/>
  <c r="Y251" i="1"/>
  <c r="D247" i="6" s="1"/>
  <c r="Y252" i="1"/>
  <c r="D248" i="6" s="1"/>
  <c r="X269" i="1"/>
  <c r="X270" i="1"/>
  <c r="AR262" i="1"/>
  <c r="AA256" i="1"/>
  <c r="F252" i="6" s="1"/>
  <c r="Y264" i="1"/>
  <c r="Y259" i="1"/>
  <c r="Y260" i="1"/>
  <c r="X253" i="1"/>
  <c r="C249" i="6" s="1"/>
  <c r="X254" i="1"/>
  <c r="C250" i="6" s="1"/>
  <c r="Y267" i="1"/>
  <c r="Y268" i="1"/>
  <c r="X273" i="1"/>
  <c r="C269" i="6" s="1"/>
  <c r="AP265" i="1"/>
  <c r="AR270" i="1"/>
  <c r="D256" i="6" l="1"/>
  <c r="AQ259" i="1"/>
  <c r="AI259" i="1"/>
  <c r="C256" i="6"/>
  <c r="AO259" i="1"/>
  <c r="AG259" i="1"/>
  <c r="E255" i="6"/>
  <c r="AK258" i="1"/>
  <c r="AS258" i="1"/>
  <c r="E258" i="6"/>
  <c r="AS261" i="1"/>
  <c r="AK261" i="1"/>
  <c r="D263" i="6"/>
  <c r="AI266" i="1"/>
  <c r="AQ266" i="1"/>
  <c r="C266" i="6"/>
  <c r="AO269" i="1"/>
  <c r="AG269" i="1"/>
  <c r="D260" i="6"/>
  <c r="AI263" i="1"/>
  <c r="AQ263" i="1"/>
  <c r="C265" i="6"/>
  <c r="AO268" i="1"/>
  <c r="AG268" i="1"/>
  <c r="C257" i="6"/>
  <c r="AO260" i="1"/>
  <c r="AG260" i="1"/>
  <c r="D258" i="6"/>
  <c r="AQ261" i="1"/>
  <c r="AI261" i="1"/>
  <c r="F264" i="6"/>
  <c r="AM267" i="1"/>
  <c r="AU267" i="1"/>
  <c r="F256" i="6"/>
  <c r="AU259" i="1"/>
  <c r="AM259" i="1"/>
  <c r="D266" i="6"/>
  <c r="AQ269" i="1"/>
  <c r="AI269" i="1"/>
  <c r="C260" i="6"/>
  <c r="AG263" i="1"/>
  <c r="AO263" i="1"/>
  <c r="F265" i="6"/>
  <c r="AM268" i="1"/>
  <c r="AU268" i="1"/>
  <c r="F257" i="6"/>
  <c r="AU260" i="1"/>
  <c r="AM260" i="1"/>
  <c r="D257" i="6"/>
  <c r="AQ260" i="1"/>
  <c r="AI260" i="1"/>
  <c r="F263" i="6"/>
  <c r="AM266" i="1"/>
  <c r="AU266" i="1"/>
  <c r="F255" i="6"/>
  <c r="AM258" i="1"/>
  <c r="AU258" i="1"/>
  <c r="D265" i="6"/>
  <c r="AI268" i="1"/>
  <c r="AQ268" i="1"/>
  <c r="C264" i="6"/>
  <c r="AG267" i="1"/>
  <c r="AO267" i="1"/>
  <c r="E256" i="6"/>
  <c r="AS259" i="1"/>
  <c r="AK259" i="1"/>
  <c r="D259" i="6"/>
  <c r="AI262" i="1"/>
  <c r="AQ262" i="1"/>
  <c r="F267" i="6"/>
  <c r="AM270" i="1"/>
  <c r="AU270" i="1"/>
  <c r="D261" i="6"/>
  <c r="AI264" i="1"/>
  <c r="AQ264" i="1"/>
  <c r="C262" i="6"/>
  <c r="AO265" i="1"/>
  <c r="AG265" i="1"/>
  <c r="F259" i="6"/>
  <c r="AU262" i="1"/>
  <c r="AM262" i="1"/>
  <c r="E267" i="6"/>
  <c r="AK270" i="1"/>
  <c r="AS270" i="1"/>
  <c r="F261" i="6"/>
  <c r="AU264" i="1"/>
  <c r="AM264" i="1"/>
  <c r="E262" i="6"/>
  <c r="AS265" i="1"/>
  <c r="AK265" i="1"/>
  <c r="D264" i="6"/>
  <c r="AI267" i="1"/>
  <c r="AQ267" i="1"/>
  <c r="F260" i="6"/>
  <c r="AM263" i="1"/>
  <c r="AU263" i="1"/>
  <c r="E264" i="6"/>
  <c r="AK267" i="1"/>
  <c r="AS267" i="1"/>
  <c r="C263" i="6"/>
  <c r="AG266" i="1"/>
  <c r="AO266" i="1"/>
  <c r="E266" i="6"/>
  <c r="AS269" i="1"/>
  <c r="AK269" i="1"/>
  <c r="D255" i="6"/>
  <c r="AI258" i="1"/>
  <c r="AQ258" i="1"/>
  <c r="C258" i="6"/>
  <c r="AO261" i="1"/>
  <c r="AG261" i="1"/>
  <c r="E263" i="6"/>
  <c r="AK266" i="1"/>
  <c r="AS266" i="1"/>
  <c r="C255" i="6"/>
  <c r="AG258" i="1"/>
  <c r="AO258" i="1"/>
  <c r="F266" i="6"/>
  <c r="AU269" i="1"/>
  <c r="AM269" i="1"/>
  <c r="F258" i="6"/>
  <c r="AU261" i="1"/>
  <c r="AM261" i="1"/>
  <c r="E260" i="6"/>
  <c r="AK263" i="1"/>
  <c r="AS263" i="1"/>
  <c r="E265" i="6"/>
  <c r="AK268" i="1"/>
  <c r="AS268" i="1"/>
  <c r="E257" i="6"/>
  <c r="AS260" i="1"/>
  <c r="AK260" i="1"/>
  <c r="D267" i="6"/>
  <c r="AI270" i="1"/>
  <c r="AQ270" i="1"/>
  <c r="C267" i="6"/>
  <c r="AG270" i="1"/>
  <c r="AO270" i="1"/>
  <c r="E261" i="6"/>
  <c r="AS264" i="1"/>
  <c r="AK264" i="1"/>
  <c r="F262" i="6"/>
  <c r="AU265" i="1"/>
  <c r="AM265" i="1"/>
  <c r="C259" i="6"/>
  <c r="AG262" i="1"/>
  <c r="AO262" i="1"/>
  <c r="E259" i="6"/>
  <c r="AK262" i="1"/>
  <c r="AS262" i="1"/>
  <c r="C261" i="6"/>
  <c r="AG264" i="1"/>
  <c r="AO264" i="1"/>
  <c r="D262" i="6"/>
  <c r="AQ265" i="1"/>
  <c r="AI265" i="1"/>
  <c r="U276" i="1"/>
  <c r="V276" i="1"/>
  <c r="W276" i="1"/>
  <c r="T276" i="1"/>
  <c r="W297" i="1"/>
  <c r="U297" i="1"/>
  <c r="T297" i="1"/>
  <c r="V297" i="1"/>
  <c r="U284" i="1"/>
  <c r="W284" i="1"/>
  <c r="V284" i="1"/>
  <c r="T284" i="1"/>
  <c r="U294" i="1"/>
  <c r="W294" i="1"/>
  <c r="V294" i="1"/>
  <c r="T294" i="1"/>
  <c r="W290" i="1"/>
  <c r="AA290" i="1" s="1"/>
  <c r="U290" i="1"/>
  <c r="Y290" i="1" s="1"/>
  <c r="T290" i="1"/>
  <c r="X290" i="1" s="1"/>
  <c r="V290" i="1"/>
  <c r="Z290" i="1" s="1"/>
  <c r="W274" i="1"/>
  <c r="AA274" i="1" s="1"/>
  <c r="F270" i="6" s="1"/>
  <c r="V274" i="1"/>
  <c r="Z274" i="1" s="1"/>
  <c r="E270" i="6" s="1"/>
  <c r="U274" i="1"/>
  <c r="Y274" i="1" s="1"/>
  <c r="D270" i="6" s="1"/>
  <c r="T274" i="1"/>
  <c r="X274" i="1" s="1"/>
  <c r="C270" i="6" s="1"/>
  <c r="T278" i="1"/>
  <c r="U278" i="1"/>
  <c r="W278" i="1"/>
  <c r="V278" i="1"/>
  <c r="U280" i="1"/>
  <c r="W280" i="1"/>
  <c r="AA280" i="1" s="1"/>
  <c r="F276" i="6" s="1"/>
  <c r="T280" i="1"/>
  <c r="V280" i="1"/>
  <c r="Z280" i="1" s="1"/>
  <c r="E276" i="6" s="1"/>
  <c r="U288" i="1"/>
  <c r="Y288" i="1" s="1"/>
  <c r="W288" i="1"/>
  <c r="AA288" i="1" s="1"/>
  <c r="T288" i="1"/>
  <c r="X288" i="1" s="1"/>
  <c r="V288" i="1"/>
  <c r="Z288" i="1" s="1"/>
  <c r="W282" i="1"/>
  <c r="AA282" i="1" s="1"/>
  <c r="F278" i="6" s="1"/>
  <c r="V282" i="1"/>
  <c r="Z282" i="1" s="1"/>
  <c r="E278" i="6" s="1"/>
  <c r="T282" i="1"/>
  <c r="X282" i="1" s="1"/>
  <c r="C278" i="6" s="1"/>
  <c r="U282" i="1"/>
  <c r="Y282" i="1" s="1"/>
  <c r="D278" i="6" s="1"/>
  <c r="T286" i="1"/>
  <c r="W286" i="1"/>
  <c r="U286" i="1"/>
  <c r="V286" i="1"/>
  <c r="U292" i="1"/>
  <c r="W292" i="1"/>
  <c r="V292" i="1"/>
  <c r="T292" i="1"/>
  <c r="W313" i="1"/>
  <c r="V313" i="1"/>
  <c r="U313" i="1"/>
  <c r="T313" i="1"/>
  <c r="W305" i="1"/>
  <c r="T305" i="1"/>
  <c r="U305" i="1"/>
  <c r="V305" i="1"/>
  <c r="Z295" i="1"/>
  <c r="AA287" i="1"/>
  <c r="AA279" i="1"/>
  <c r="F275" i="6" s="1"/>
  <c r="AA295" i="1"/>
  <c r="Y256" i="1"/>
  <c r="D252" i="6" s="1"/>
  <c r="Y257" i="1"/>
  <c r="D253" i="6" s="1"/>
  <c r="Z279" i="1"/>
  <c r="E275" i="6" s="1"/>
  <c r="Y287" i="1"/>
  <c r="Y279" i="1"/>
  <c r="D275" i="6" s="1"/>
  <c r="Y295" i="1"/>
  <c r="X287" i="1"/>
  <c r="Z287" i="1"/>
  <c r="X279" i="1"/>
  <c r="C275" i="6" s="1"/>
  <c r="X295" i="1"/>
  <c r="Z281" i="1"/>
  <c r="E277" i="6" s="1"/>
  <c r="Z289" i="1"/>
  <c r="X289" i="1"/>
  <c r="Y289" i="1"/>
  <c r="T301" i="1"/>
  <c r="U301" i="1"/>
  <c r="W301" i="1"/>
  <c r="V301" i="1"/>
  <c r="U303" i="1"/>
  <c r="W303" i="1"/>
  <c r="V303" i="1"/>
  <c r="T303" i="1"/>
  <c r="U296" i="1"/>
  <c r="W296" i="1"/>
  <c r="T296" i="1"/>
  <c r="V296" i="1"/>
  <c r="Z297" i="1" s="1"/>
  <c r="E293" i="6" s="1"/>
  <c r="U299" i="1"/>
  <c r="W299" i="1"/>
  <c r="V299" i="1"/>
  <c r="T299" i="1"/>
  <c r="T309" i="1"/>
  <c r="U309" i="1"/>
  <c r="W309" i="1"/>
  <c r="V309" i="1"/>
  <c r="T317" i="1"/>
  <c r="U317" i="1"/>
  <c r="W317" i="1"/>
  <c r="V317" i="1"/>
  <c r="U311" i="1"/>
  <c r="W311" i="1"/>
  <c r="T311" i="1"/>
  <c r="V311" i="1"/>
  <c r="U319" i="1"/>
  <c r="W319" i="1"/>
  <c r="V319" i="1"/>
  <c r="T319" i="1"/>
  <c r="U307" i="1"/>
  <c r="W307" i="1"/>
  <c r="T307" i="1"/>
  <c r="V307" i="1"/>
  <c r="U315" i="1"/>
  <c r="W315" i="1"/>
  <c r="V315" i="1"/>
  <c r="T315" i="1"/>
  <c r="AR267" i="1"/>
  <c r="AR259" i="1"/>
  <c r="AP269" i="1"/>
  <c r="AP260" i="1"/>
  <c r="AR269" i="1"/>
  <c r="AV261" i="1"/>
  <c r="AT261" i="1"/>
  <c r="AR266" i="1"/>
  <c r="AR258" i="1"/>
  <c r="AR268" i="1"/>
  <c r="AT267" i="1"/>
  <c r="AR263" i="1"/>
  <c r="AR261" i="1"/>
  <c r="AV266" i="1"/>
  <c r="AV258" i="1"/>
  <c r="AT266" i="1"/>
  <c r="AP258" i="1"/>
  <c r="AV268" i="1"/>
  <c r="AP266" i="1"/>
  <c r="AT258" i="1"/>
  <c r="AT268" i="1"/>
  <c r="Z275" i="1"/>
  <c r="E271" i="6" s="1"/>
  <c r="Z276" i="1"/>
  <c r="E272" i="6" s="1"/>
  <c r="Z277" i="1"/>
  <c r="E273" i="6" s="1"/>
  <c r="Z278" i="1"/>
  <c r="E274" i="6" s="1"/>
  <c r="Z285" i="1"/>
  <c r="Z286" i="1"/>
  <c r="Z293" i="1"/>
  <c r="Z294" i="1"/>
  <c r="Z291" i="1"/>
  <c r="Z292" i="1"/>
  <c r="X283" i="1"/>
  <c r="X284" i="1"/>
  <c r="AP259" i="1"/>
  <c r="AP261" i="1"/>
  <c r="AR260" i="1"/>
  <c r="AV263" i="1"/>
  <c r="AP263" i="1"/>
  <c r="AA281" i="1"/>
  <c r="F277" i="6" s="1"/>
  <c r="AA289" i="1"/>
  <c r="AT263" i="1"/>
  <c r="X275" i="1"/>
  <c r="C271" i="6" s="1"/>
  <c r="X276" i="1"/>
  <c r="C272" i="6" s="1"/>
  <c r="AA277" i="1"/>
  <c r="F273" i="6" s="1"/>
  <c r="AA278" i="1"/>
  <c r="F274" i="6" s="1"/>
  <c r="AA285" i="1"/>
  <c r="AA286" i="1"/>
  <c r="AA297" i="1"/>
  <c r="F293" i="6" s="1"/>
  <c r="AA293" i="1"/>
  <c r="AA294" i="1"/>
  <c r="X291" i="1"/>
  <c r="X292" i="1"/>
  <c r="Z283" i="1"/>
  <c r="Z284" i="1"/>
  <c r="AA275" i="1"/>
  <c r="F271" i="6" s="1"/>
  <c r="AA276" i="1"/>
  <c r="F272" i="6" s="1"/>
  <c r="Y277" i="1"/>
  <c r="D273" i="6" s="1"/>
  <c r="Y278" i="1"/>
  <c r="D274" i="6" s="1"/>
  <c r="Y285" i="1"/>
  <c r="Y286" i="1"/>
  <c r="X297" i="1"/>
  <c r="C293" i="6" s="1"/>
  <c r="Y293" i="1"/>
  <c r="Y294" i="1"/>
  <c r="AA291" i="1"/>
  <c r="AA292" i="1"/>
  <c r="AA283" i="1"/>
  <c r="AA284" i="1"/>
  <c r="AP268" i="1"/>
  <c r="AV267" i="1"/>
  <c r="AV259" i="1"/>
  <c r="AV269" i="1"/>
  <c r="AV260" i="1"/>
  <c r="AP267" i="1"/>
  <c r="AT259" i="1"/>
  <c r="AT269" i="1"/>
  <c r="AT260" i="1"/>
  <c r="Y275" i="1"/>
  <c r="D271" i="6" s="1"/>
  <c r="Y276" i="1"/>
  <c r="D272" i="6" s="1"/>
  <c r="X277" i="1"/>
  <c r="C273" i="6" s="1"/>
  <c r="X278" i="1"/>
  <c r="C274" i="6" s="1"/>
  <c r="X285" i="1"/>
  <c r="X286" i="1"/>
  <c r="Y297" i="1"/>
  <c r="D293" i="6" s="1"/>
  <c r="X293" i="1"/>
  <c r="X294" i="1"/>
  <c r="Y291" i="1"/>
  <c r="Y292" i="1"/>
  <c r="Y283" i="1"/>
  <c r="Y284" i="1"/>
  <c r="D287" i="6" l="1"/>
  <c r="AJ290" i="1"/>
  <c r="AR290" i="1"/>
  <c r="F279" i="6"/>
  <c r="AV282" i="1"/>
  <c r="AN282" i="1"/>
  <c r="E280" i="6"/>
  <c r="AT283" i="1"/>
  <c r="AL283" i="1"/>
  <c r="F290" i="6"/>
  <c r="AV293" i="1"/>
  <c r="AN293" i="1"/>
  <c r="F281" i="6"/>
  <c r="AN284" i="1"/>
  <c r="AV284" i="1"/>
  <c r="E287" i="6"/>
  <c r="AL290" i="1"/>
  <c r="AT290" i="1"/>
  <c r="E281" i="6"/>
  <c r="AT284" i="1"/>
  <c r="AL284" i="1"/>
  <c r="E285" i="6"/>
  <c r="AT288" i="1"/>
  <c r="AL288" i="1"/>
  <c r="E283" i="6"/>
  <c r="AL286" i="1"/>
  <c r="AT286" i="1"/>
  <c r="D283" i="6"/>
  <c r="AJ286" i="1"/>
  <c r="AR286" i="1"/>
  <c r="F291" i="6"/>
  <c r="AV294" i="1"/>
  <c r="AN294" i="1"/>
  <c r="E284" i="6"/>
  <c r="AL287" i="1"/>
  <c r="AT287" i="1"/>
  <c r="E286" i="6"/>
  <c r="AT289" i="1"/>
  <c r="AL289" i="1"/>
  <c r="C282" i="6"/>
  <c r="AH285" i="1"/>
  <c r="AP285" i="1"/>
  <c r="D289" i="6"/>
  <c r="AR292" i="1"/>
  <c r="AJ292" i="1"/>
  <c r="D280" i="6"/>
  <c r="AR283" i="1"/>
  <c r="AJ283" i="1"/>
  <c r="C281" i="6"/>
  <c r="AH284" i="1"/>
  <c r="AP284" i="1"/>
  <c r="F288" i="6"/>
  <c r="AN291" i="1"/>
  <c r="AV291" i="1"/>
  <c r="F289" i="6"/>
  <c r="AV292" i="1"/>
  <c r="AN292" i="1"/>
  <c r="C283" i="6"/>
  <c r="AH286" i="1"/>
  <c r="AP286" i="1"/>
  <c r="C284" i="6"/>
  <c r="AH287" i="1"/>
  <c r="AP287" i="1"/>
  <c r="C286" i="6"/>
  <c r="AP289" i="1"/>
  <c r="AH289" i="1"/>
  <c r="D285" i="6"/>
  <c r="AR288" i="1"/>
  <c r="AJ288" i="1"/>
  <c r="C291" i="6"/>
  <c r="AP294" i="1"/>
  <c r="AH294" i="1"/>
  <c r="D291" i="6"/>
  <c r="AJ294" i="1"/>
  <c r="AR294" i="1"/>
  <c r="F283" i="6"/>
  <c r="AN286" i="1"/>
  <c r="AV286" i="1"/>
  <c r="F284" i="6"/>
  <c r="AN287" i="1"/>
  <c r="AV287" i="1"/>
  <c r="D286" i="6"/>
  <c r="AR289" i="1"/>
  <c r="AJ289" i="1"/>
  <c r="C290" i="6"/>
  <c r="AP293" i="1"/>
  <c r="AH293" i="1"/>
  <c r="E279" i="6"/>
  <c r="AT282" i="1"/>
  <c r="AL282" i="1"/>
  <c r="C280" i="6"/>
  <c r="AP283" i="1"/>
  <c r="AH283" i="1"/>
  <c r="E290" i="6"/>
  <c r="AT293" i="1"/>
  <c r="AL293" i="1"/>
  <c r="D279" i="6"/>
  <c r="AJ282" i="1"/>
  <c r="AR282" i="1"/>
  <c r="C289" i="6"/>
  <c r="AP292" i="1"/>
  <c r="AH292" i="1"/>
  <c r="F287" i="6"/>
  <c r="AN290" i="1"/>
  <c r="AV290" i="1"/>
  <c r="D282" i="6"/>
  <c r="AR285" i="1"/>
  <c r="AJ285" i="1"/>
  <c r="C288" i="6"/>
  <c r="AH291" i="1"/>
  <c r="AP291" i="1"/>
  <c r="F285" i="6"/>
  <c r="AV288" i="1"/>
  <c r="AN288" i="1"/>
  <c r="C279" i="6"/>
  <c r="AH282" i="1"/>
  <c r="AP282" i="1"/>
  <c r="E289" i="6"/>
  <c r="AT292" i="1"/>
  <c r="AL292" i="1"/>
  <c r="D288" i="6"/>
  <c r="AJ291" i="1"/>
  <c r="AR291" i="1"/>
  <c r="F280" i="6"/>
  <c r="AV283" i="1"/>
  <c r="AN283" i="1"/>
  <c r="D290" i="6"/>
  <c r="AR293" i="1"/>
  <c r="AJ293" i="1"/>
  <c r="D281" i="6"/>
  <c r="AJ284" i="1"/>
  <c r="AR284" i="1"/>
  <c r="C287" i="6"/>
  <c r="AP290" i="1"/>
  <c r="AH290" i="1"/>
  <c r="F282" i="6"/>
  <c r="AV285" i="1"/>
  <c r="AN285" i="1"/>
  <c r="E288" i="6"/>
  <c r="AL291" i="1"/>
  <c r="AT291" i="1"/>
  <c r="E282" i="6"/>
  <c r="AT285" i="1"/>
  <c r="AL285" i="1"/>
  <c r="C285" i="6"/>
  <c r="AP288" i="1"/>
  <c r="AH288" i="1"/>
  <c r="E291" i="6"/>
  <c r="AL294" i="1"/>
  <c r="AT294" i="1"/>
  <c r="D284" i="6"/>
  <c r="AJ287" i="1"/>
  <c r="AR287" i="1"/>
  <c r="F286" i="6"/>
  <c r="AV289" i="1"/>
  <c r="AN289" i="1"/>
  <c r="T312" i="1"/>
  <c r="X313" i="1" s="1"/>
  <c r="V312" i="1"/>
  <c r="Z313" i="1" s="1"/>
  <c r="U312" i="1"/>
  <c r="Y313" i="1" s="1"/>
  <c r="W312" i="1"/>
  <c r="AA313" i="1" s="1"/>
  <c r="U308" i="1"/>
  <c r="V308" i="1"/>
  <c r="W308" i="1"/>
  <c r="T308" i="1"/>
  <c r="W329" i="1"/>
  <c r="V329" i="1"/>
  <c r="U329" i="1"/>
  <c r="T329" i="1"/>
  <c r="W337" i="1"/>
  <c r="T337" i="1"/>
  <c r="V337" i="1"/>
  <c r="U337" i="1"/>
  <c r="T310" i="1"/>
  <c r="U310" i="1"/>
  <c r="W310" i="1"/>
  <c r="V310" i="1"/>
  <c r="W306" i="1"/>
  <c r="AA306" i="1" s="1"/>
  <c r="F302" i="6" s="1"/>
  <c r="U306" i="1"/>
  <c r="Y306" i="1" s="1"/>
  <c r="D302" i="6" s="1"/>
  <c r="V306" i="1"/>
  <c r="Z306" i="1" s="1"/>
  <c r="E302" i="6" s="1"/>
  <c r="T306" i="1"/>
  <c r="X306" i="1" s="1"/>
  <c r="C302" i="6" s="1"/>
  <c r="T302" i="1"/>
  <c r="U302" i="1"/>
  <c r="W302" i="1"/>
  <c r="V302" i="1"/>
  <c r="W298" i="1"/>
  <c r="AA298" i="1" s="1"/>
  <c r="F294" i="6" s="1"/>
  <c r="V298" i="1"/>
  <c r="Z298" i="1" s="1"/>
  <c r="E294" i="6" s="1"/>
  <c r="T298" i="1"/>
  <c r="X298" i="1" s="1"/>
  <c r="C294" i="6" s="1"/>
  <c r="U298" i="1"/>
  <c r="Y298" i="1" s="1"/>
  <c r="D294" i="6" s="1"/>
  <c r="T304" i="1"/>
  <c r="U304" i="1"/>
  <c r="V304" i="1"/>
  <c r="W304" i="1"/>
  <c r="W321" i="1"/>
  <c r="T321" i="1"/>
  <c r="V321" i="1"/>
  <c r="U321" i="1"/>
  <c r="U300" i="1"/>
  <c r="T300" i="1"/>
  <c r="V300" i="1"/>
  <c r="W300" i="1"/>
  <c r="U316" i="1"/>
  <c r="V316" i="1"/>
  <c r="W316" i="1"/>
  <c r="T316" i="1"/>
  <c r="W314" i="1"/>
  <c r="AA314" i="1" s="1"/>
  <c r="V314" i="1"/>
  <c r="Z314" i="1" s="1"/>
  <c r="T314" i="1"/>
  <c r="X314" i="1" s="1"/>
  <c r="U314" i="1"/>
  <c r="Y314" i="1" s="1"/>
  <c r="T318" i="1"/>
  <c r="W318" i="1"/>
  <c r="V318" i="1"/>
  <c r="Z319" i="1" s="1"/>
  <c r="U318" i="1"/>
  <c r="Y319" i="1" s="1"/>
  <c r="X319" i="1"/>
  <c r="AA319" i="1"/>
  <c r="AA311" i="1"/>
  <c r="AA303" i="1"/>
  <c r="F299" i="6" s="1"/>
  <c r="Y311" i="1"/>
  <c r="Y303" i="1"/>
  <c r="D299" i="6" s="1"/>
  <c r="X280" i="1"/>
  <c r="C276" i="6" s="1"/>
  <c r="X281" i="1"/>
  <c r="C277" i="6" s="1"/>
  <c r="Z311" i="1"/>
  <c r="X303" i="1"/>
  <c r="C299" i="6" s="1"/>
  <c r="X311" i="1"/>
  <c r="Z303" i="1"/>
  <c r="E299" i="6" s="1"/>
  <c r="Y280" i="1"/>
  <c r="D276" i="6" s="1"/>
  <c r="Y281" i="1"/>
  <c r="D277" i="6" s="1"/>
  <c r="T333" i="1"/>
  <c r="U333" i="1"/>
  <c r="W333" i="1"/>
  <c r="V333" i="1"/>
  <c r="U323" i="1"/>
  <c r="W323" i="1"/>
  <c r="T323" i="1"/>
  <c r="V323" i="1"/>
  <c r="U327" i="1"/>
  <c r="W327" i="1"/>
  <c r="T327" i="1"/>
  <c r="V327" i="1"/>
  <c r="U339" i="1"/>
  <c r="W339" i="1"/>
  <c r="T339" i="1"/>
  <c r="V339" i="1"/>
  <c r="U331" i="1"/>
  <c r="W331" i="1"/>
  <c r="V331" i="1"/>
  <c r="T331" i="1"/>
  <c r="T325" i="1"/>
  <c r="U325" i="1"/>
  <c r="W325" i="1"/>
  <c r="V325" i="1"/>
  <c r="U320" i="1"/>
  <c r="W320" i="1"/>
  <c r="AA321" i="1" s="1"/>
  <c r="F317" i="6" s="1"/>
  <c r="T320" i="1"/>
  <c r="X321" i="1" s="1"/>
  <c r="C317" i="6" s="1"/>
  <c r="V320" i="1"/>
  <c r="Z321" i="1" s="1"/>
  <c r="E317" i="6" s="1"/>
  <c r="U335" i="1"/>
  <c r="W335" i="1"/>
  <c r="V335" i="1"/>
  <c r="T335" i="1"/>
  <c r="T341" i="1"/>
  <c r="U341" i="1"/>
  <c r="W341" i="1"/>
  <c r="V341" i="1"/>
  <c r="U343" i="1"/>
  <c r="W343" i="1"/>
  <c r="T343" i="1"/>
  <c r="V343" i="1"/>
  <c r="AU312" i="1"/>
  <c r="X315" i="1"/>
  <c r="X316" i="1"/>
  <c r="AS313" i="1"/>
  <c r="Z307" i="1"/>
  <c r="Z308" i="1"/>
  <c r="AO318" i="1"/>
  <c r="AS310" i="1"/>
  <c r="Z312" i="1"/>
  <c r="Z317" i="1"/>
  <c r="Z318" i="1"/>
  <c r="Z309" i="1"/>
  <c r="Z310" i="1"/>
  <c r="X299" i="1"/>
  <c r="C295" i="6" s="1"/>
  <c r="X300" i="1"/>
  <c r="C296" i="6" s="1"/>
  <c r="Z301" i="1"/>
  <c r="E297" i="6" s="1"/>
  <c r="Z302" i="1"/>
  <c r="E298" i="6" s="1"/>
  <c r="AA315" i="1"/>
  <c r="AA316" i="1"/>
  <c r="AA307" i="1"/>
  <c r="AA308" i="1"/>
  <c r="AQ312" i="1"/>
  <c r="AO312" i="1"/>
  <c r="AS312" i="1"/>
  <c r="Z315" i="1"/>
  <c r="Z316" i="1"/>
  <c r="AU313" i="1"/>
  <c r="X307" i="1"/>
  <c r="X308" i="1"/>
  <c r="AO310" i="1"/>
  <c r="X312" i="1"/>
  <c r="AA317" i="1"/>
  <c r="AA318" i="1"/>
  <c r="AA309" i="1"/>
  <c r="AA310" i="1"/>
  <c r="Z299" i="1"/>
  <c r="E295" i="6" s="1"/>
  <c r="Z300" i="1"/>
  <c r="E296" i="6" s="1"/>
  <c r="AA301" i="1"/>
  <c r="F297" i="6" s="1"/>
  <c r="AA302" i="1"/>
  <c r="F298" i="6" s="1"/>
  <c r="AQ313" i="1"/>
  <c r="AU310" i="1"/>
  <c r="AA312" i="1"/>
  <c r="Y317" i="1"/>
  <c r="Y318" i="1"/>
  <c r="Y309" i="1"/>
  <c r="Y310" i="1"/>
  <c r="Y321" i="1"/>
  <c r="D317" i="6" s="1"/>
  <c r="AA299" i="1"/>
  <c r="F295" i="6" s="1"/>
  <c r="AA300" i="1"/>
  <c r="F296" i="6" s="1"/>
  <c r="Y301" i="1"/>
  <c r="D297" i="6" s="1"/>
  <c r="Y302" i="1"/>
  <c r="D298" i="6" s="1"/>
  <c r="AU318" i="1"/>
  <c r="Y315" i="1"/>
  <c r="Y316" i="1"/>
  <c r="AO313" i="1"/>
  <c r="Y307" i="1"/>
  <c r="Y308" i="1"/>
  <c r="AQ310" i="1"/>
  <c r="Y312" i="1"/>
  <c r="X317" i="1"/>
  <c r="X318" i="1"/>
  <c r="X309" i="1"/>
  <c r="X310" i="1"/>
  <c r="Y299" i="1"/>
  <c r="D295" i="6" s="1"/>
  <c r="Y300" i="1"/>
  <c r="D296" i="6" s="1"/>
  <c r="X301" i="1"/>
  <c r="C297" i="6" s="1"/>
  <c r="X302" i="1"/>
  <c r="C298" i="6" s="1"/>
  <c r="C305" i="6" l="1"/>
  <c r="AH308" i="1"/>
  <c r="D312" i="6"/>
  <c r="AJ315" i="1"/>
  <c r="D306" i="6"/>
  <c r="AJ309" i="1"/>
  <c r="F308" i="6"/>
  <c r="AN311" i="1"/>
  <c r="F305" i="6"/>
  <c r="AN308" i="1"/>
  <c r="E312" i="6"/>
  <c r="AL315" i="1"/>
  <c r="F311" i="6"/>
  <c r="AN314" i="1"/>
  <c r="E313" i="6"/>
  <c r="AL316" i="1"/>
  <c r="E304" i="6"/>
  <c r="AL307" i="1"/>
  <c r="C311" i="6"/>
  <c r="AH314" i="1"/>
  <c r="AQ318" i="1"/>
  <c r="D315" i="6"/>
  <c r="AJ318" i="1"/>
  <c r="D310" i="6"/>
  <c r="AJ313" i="1"/>
  <c r="F309" i="6"/>
  <c r="AN312" i="1"/>
  <c r="C314" i="6"/>
  <c r="AH317" i="1"/>
  <c r="D304" i="6"/>
  <c r="AJ307" i="1"/>
  <c r="D311" i="6"/>
  <c r="AJ314" i="1"/>
  <c r="D305" i="6"/>
  <c r="AJ308" i="1"/>
  <c r="F314" i="6"/>
  <c r="AN317" i="1"/>
  <c r="C304" i="6"/>
  <c r="AH307" i="1"/>
  <c r="E311" i="6"/>
  <c r="AL314" i="1"/>
  <c r="F304" i="6"/>
  <c r="AN307" i="1"/>
  <c r="E306" i="6"/>
  <c r="AL309" i="1"/>
  <c r="E308" i="6"/>
  <c r="AL311" i="1"/>
  <c r="E303" i="6"/>
  <c r="AL306" i="1"/>
  <c r="C307" i="6"/>
  <c r="AH310" i="1"/>
  <c r="F307" i="6"/>
  <c r="AN310" i="1"/>
  <c r="AS318" i="1"/>
  <c r="E315" i="6"/>
  <c r="AL318" i="1"/>
  <c r="C310" i="6"/>
  <c r="AH313" i="1"/>
  <c r="D309" i="6"/>
  <c r="AJ312" i="1"/>
  <c r="C313" i="6"/>
  <c r="AH316" i="1"/>
  <c r="D303" i="6"/>
  <c r="AJ306" i="1"/>
  <c r="D314" i="6"/>
  <c r="AJ317" i="1"/>
  <c r="F313" i="6"/>
  <c r="AN316" i="1"/>
  <c r="C303" i="6"/>
  <c r="AH306" i="1"/>
  <c r="F303" i="6"/>
  <c r="AN306" i="1"/>
  <c r="E305" i="6"/>
  <c r="AL308" i="1"/>
  <c r="F315" i="6"/>
  <c r="AN318" i="1"/>
  <c r="E310" i="6"/>
  <c r="AL313" i="1"/>
  <c r="E309" i="6"/>
  <c r="AL312" i="1"/>
  <c r="C306" i="6"/>
  <c r="AH309" i="1"/>
  <c r="D308" i="6"/>
  <c r="AJ311" i="1"/>
  <c r="D313" i="6"/>
  <c r="AJ316" i="1"/>
  <c r="F306" i="6"/>
  <c r="AN309" i="1"/>
  <c r="C308" i="6"/>
  <c r="AH311" i="1"/>
  <c r="F312" i="6"/>
  <c r="AN315" i="1"/>
  <c r="E314" i="6"/>
  <c r="AL317" i="1"/>
  <c r="C312" i="6"/>
  <c r="AH315" i="1"/>
  <c r="E307" i="6"/>
  <c r="AL310" i="1"/>
  <c r="D307" i="6"/>
  <c r="AJ310" i="1"/>
  <c r="C315" i="6"/>
  <c r="AH318" i="1"/>
  <c r="F310" i="6"/>
  <c r="AN313" i="1"/>
  <c r="C309" i="6"/>
  <c r="AH312" i="1"/>
  <c r="U328" i="1"/>
  <c r="Y329" i="1" s="1"/>
  <c r="D325" i="6" s="1"/>
  <c r="W328" i="1"/>
  <c r="AA329" i="1" s="1"/>
  <c r="F325" i="6" s="1"/>
  <c r="T328" i="1"/>
  <c r="X329" i="1" s="1"/>
  <c r="C325" i="6" s="1"/>
  <c r="V328" i="1"/>
  <c r="Z329" i="1" s="1"/>
  <c r="E325" i="6" s="1"/>
  <c r="U338" i="1"/>
  <c r="Y338" i="1" s="1"/>
  <c r="T338" i="1"/>
  <c r="X338" i="1" s="1"/>
  <c r="W338" i="1"/>
  <c r="AA338" i="1" s="1"/>
  <c r="V338" i="1"/>
  <c r="Z338" i="1" s="1"/>
  <c r="U345" i="1"/>
  <c r="W345" i="1"/>
  <c r="T345" i="1"/>
  <c r="V345" i="1"/>
  <c r="T326" i="1"/>
  <c r="W326" i="1"/>
  <c r="V326" i="1"/>
  <c r="U326" i="1"/>
  <c r="T334" i="1"/>
  <c r="U334" i="1"/>
  <c r="W334" i="1"/>
  <c r="V334" i="1"/>
  <c r="U361" i="1"/>
  <c r="W361" i="1"/>
  <c r="T361" i="1"/>
  <c r="V361" i="1"/>
  <c r="T342" i="1"/>
  <c r="U342" i="1"/>
  <c r="W342" i="1"/>
  <c r="V342" i="1"/>
  <c r="V324" i="1"/>
  <c r="U324" i="1"/>
  <c r="T324" i="1"/>
  <c r="W324" i="1"/>
  <c r="U340" i="1"/>
  <c r="V340" i="1"/>
  <c r="T340" i="1"/>
  <c r="W340" i="1"/>
  <c r="T336" i="1"/>
  <c r="W336" i="1"/>
  <c r="AA336" i="1" s="1"/>
  <c r="V336" i="1"/>
  <c r="U336" i="1"/>
  <c r="U322" i="1"/>
  <c r="Y322" i="1" s="1"/>
  <c r="D318" i="6" s="1"/>
  <c r="W322" i="1"/>
  <c r="AA322" i="1" s="1"/>
  <c r="F318" i="6" s="1"/>
  <c r="T322" i="1"/>
  <c r="X322" i="1" s="1"/>
  <c r="C318" i="6" s="1"/>
  <c r="V322" i="1"/>
  <c r="Z322" i="1" s="1"/>
  <c r="E318" i="6" s="1"/>
  <c r="T330" i="1"/>
  <c r="X330" i="1" s="1"/>
  <c r="C326" i="6" s="1"/>
  <c r="U330" i="1"/>
  <c r="Y330" i="1" s="1"/>
  <c r="D326" i="6" s="1"/>
  <c r="W330" i="1"/>
  <c r="AA330" i="1" s="1"/>
  <c r="F326" i="6" s="1"/>
  <c r="V330" i="1"/>
  <c r="Z330" i="1" s="1"/>
  <c r="E326" i="6" s="1"/>
  <c r="T353" i="1"/>
  <c r="W353" i="1"/>
  <c r="V353" i="1"/>
  <c r="U353" i="1"/>
  <c r="U332" i="1"/>
  <c r="W332" i="1"/>
  <c r="V332" i="1"/>
  <c r="T332" i="1"/>
  <c r="Z343" i="1"/>
  <c r="X335" i="1"/>
  <c r="Z327" i="1"/>
  <c r="E323" i="6" s="1"/>
  <c r="AA304" i="1"/>
  <c r="F300" i="6" s="1"/>
  <c r="AA305" i="1"/>
  <c r="F301" i="6" s="1"/>
  <c r="X343" i="1"/>
  <c r="Z335" i="1"/>
  <c r="X327" i="1"/>
  <c r="C323" i="6" s="1"/>
  <c r="Z304" i="1"/>
  <c r="E300" i="6" s="1"/>
  <c r="Z305" i="1"/>
  <c r="E301" i="6" s="1"/>
  <c r="AA335" i="1"/>
  <c r="AA327" i="1"/>
  <c r="F323" i="6" s="1"/>
  <c r="Y304" i="1"/>
  <c r="D300" i="6" s="1"/>
  <c r="Y305" i="1"/>
  <c r="D301" i="6" s="1"/>
  <c r="AA343" i="1"/>
  <c r="Y343" i="1"/>
  <c r="Y335" i="1"/>
  <c r="Y327" i="1"/>
  <c r="D323" i="6" s="1"/>
  <c r="X304" i="1"/>
  <c r="C300" i="6" s="1"/>
  <c r="X305" i="1"/>
  <c r="C301" i="6" s="1"/>
  <c r="U347" i="1"/>
  <c r="W347" i="1"/>
  <c r="V347" i="1"/>
  <c r="T347" i="1"/>
  <c r="T357" i="1"/>
  <c r="U357" i="1"/>
  <c r="W357" i="1"/>
  <c r="V357" i="1"/>
  <c r="T349" i="1"/>
  <c r="U349" i="1"/>
  <c r="W349" i="1"/>
  <c r="V349" i="1"/>
  <c r="U367" i="1"/>
  <c r="W367" i="1"/>
  <c r="V367" i="1"/>
  <c r="T367" i="1"/>
  <c r="U363" i="1"/>
  <c r="W363" i="1"/>
  <c r="V363" i="1"/>
  <c r="T363" i="1"/>
  <c r="U351" i="1"/>
  <c r="W351" i="1"/>
  <c r="V351" i="1"/>
  <c r="T351" i="1"/>
  <c r="U355" i="1"/>
  <c r="W355" i="1"/>
  <c r="T355" i="1"/>
  <c r="V355" i="1"/>
  <c r="T365" i="1"/>
  <c r="U365" i="1"/>
  <c r="W365" i="1"/>
  <c r="V365" i="1"/>
  <c r="U359" i="1"/>
  <c r="W359" i="1"/>
  <c r="T359" i="1"/>
  <c r="V359" i="1"/>
  <c r="U344" i="1"/>
  <c r="Y345" i="1" s="1"/>
  <c r="D341" i="6" s="1"/>
  <c r="T344" i="1"/>
  <c r="X345" i="1" s="1"/>
  <c r="C341" i="6" s="1"/>
  <c r="W344" i="1"/>
  <c r="AA345" i="1" s="1"/>
  <c r="F341" i="6" s="1"/>
  <c r="V344" i="1"/>
  <c r="Z345" i="1" s="1"/>
  <c r="E341" i="6" s="1"/>
  <c r="AA337" i="1"/>
  <c r="AO309" i="1"/>
  <c r="AO316" i="1"/>
  <c r="AQ311" i="1"/>
  <c r="AQ307" i="1"/>
  <c r="AQ309" i="1"/>
  <c r="AQ316" i="1"/>
  <c r="AU311" i="1"/>
  <c r="AU317" i="1"/>
  <c r="AU315" i="1"/>
  <c r="AS306" i="1"/>
  <c r="AO315" i="1"/>
  <c r="AT342" i="1"/>
  <c r="Z341" i="1"/>
  <c r="Z342" i="1"/>
  <c r="AP334" i="1"/>
  <c r="Z325" i="1"/>
  <c r="E321" i="6" s="1"/>
  <c r="Z326" i="1"/>
  <c r="E322" i="6" s="1"/>
  <c r="X331" i="1"/>
  <c r="X332" i="1"/>
  <c r="Z339" i="1"/>
  <c r="Z340" i="1"/>
  <c r="AT337" i="1"/>
  <c r="Z323" i="1"/>
  <c r="E319" i="6" s="1"/>
  <c r="Z324" i="1"/>
  <c r="E320" i="6" s="1"/>
  <c r="Z328" i="1"/>
  <c r="E324" i="6" s="1"/>
  <c r="Z333" i="1"/>
  <c r="Z334" i="1"/>
  <c r="AQ314" i="1"/>
  <c r="AU308" i="1"/>
  <c r="AO306" i="1"/>
  <c r="AS315" i="1"/>
  <c r="AU307" i="1"/>
  <c r="AS309" i="1"/>
  <c r="AS316" i="1"/>
  <c r="AS311" i="1"/>
  <c r="AO308" i="1"/>
  <c r="AQ306" i="1"/>
  <c r="AQ315" i="1"/>
  <c r="AQ308" i="1"/>
  <c r="AU309" i="1"/>
  <c r="AU316" i="1"/>
  <c r="AO311" i="1"/>
  <c r="AO307" i="1"/>
  <c r="AU314" i="1"/>
  <c r="AS317" i="1"/>
  <c r="AO314" i="1"/>
  <c r="AP342" i="1"/>
  <c r="AA341" i="1"/>
  <c r="AA342" i="1"/>
  <c r="AT334" i="1"/>
  <c r="AA325" i="1"/>
  <c r="F321" i="6" s="1"/>
  <c r="AA326" i="1"/>
  <c r="F322" i="6" s="1"/>
  <c r="Z331" i="1"/>
  <c r="Z332" i="1"/>
  <c r="X339" i="1"/>
  <c r="X340" i="1"/>
  <c r="AV337" i="1"/>
  <c r="X323" i="1"/>
  <c r="C319" i="6" s="1"/>
  <c r="X324" i="1"/>
  <c r="C320" i="6" s="1"/>
  <c r="X328" i="1"/>
  <c r="C324" i="6" s="1"/>
  <c r="AA333" i="1"/>
  <c r="AA334" i="1"/>
  <c r="AV342" i="1"/>
  <c r="AV334" i="1"/>
  <c r="Y325" i="1"/>
  <c r="D321" i="6" s="1"/>
  <c r="Y326" i="1"/>
  <c r="D322" i="6" s="1"/>
  <c r="AA331" i="1"/>
  <c r="AA332" i="1"/>
  <c r="AA339" i="1"/>
  <c r="AA340" i="1"/>
  <c r="AP337" i="1"/>
  <c r="AA323" i="1"/>
  <c r="F319" i="6" s="1"/>
  <c r="AA324" i="1"/>
  <c r="F320" i="6" s="1"/>
  <c r="AA328" i="1"/>
  <c r="F324" i="6" s="1"/>
  <c r="Y333" i="1"/>
  <c r="Y334" i="1"/>
  <c r="AV335" i="1"/>
  <c r="Y341" i="1"/>
  <c r="Y342" i="1"/>
  <c r="AO317" i="1"/>
  <c r="AQ317" i="1"/>
  <c r="AS314" i="1"/>
  <c r="AU306" i="1"/>
  <c r="AS308" i="1"/>
  <c r="AS307" i="1"/>
  <c r="AR342" i="1"/>
  <c r="X341" i="1"/>
  <c r="X342" i="1"/>
  <c r="AR334" i="1"/>
  <c r="X325" i="1"/>
  <c r="C321" i="6" s="1"/>
  <c r="X326" i="1"/>
  <c r="C322" i="6" s="1"/>
  <c r="Y331" i="1"/>
  <c r="Y332" i="1"/>
  <c r="Y339" i="1"/>
  <c r="Y340" i="1"/>
  <c r="AR337" i="1"/>
  <c r="Y323" i="1"/>
  <c r="D319" i="6" s="1"/>
  <c r="Y324" i="1"/>
  <c r="D320" i="6" s="1"/>
  <c r="Y328" i="1"/>
  <c r="D324" i="6" s="1"/>
  <c r="X333" i="1"/>
  <c r="X334" i="1"/>
  <c r="D336" i="6" l="1"/>
  <c r="AI339" i="1"/>
  <c r="AQ339" i="1"/>
  <c r="C337" i="6"/>
  <c r="AO340" i="1"/>
  <c r="AG340" i="1"/>
  <c r="D338" i="6"/>
  <c r="AQ341" i="1"/>
  <c r="AI341" i="1"/>
  <c r="D329" i="6"/>
  <c r="AQ332" i="1"/>
  <c r="AI332" i="1"/>
  <c r="F327" i="6"/>
  <c r="AM330" i="1"/>
  <c r="AU330" i="1"/>
  <c r="C335" i="6"/>
  <c r="AO338" i="1"/>
  <c r="AG338" i="1"/>
  <c r="E330" i="6"/>
  <c r="AK333" i="1"/>
  <c r="AS333" i="1"/>
  <c r="C328" i="6"/>
  <c r="AO331" i="1"/>
  <c r="AG331" i="1"/>
  <c r="D339" i="6"/>
  <c r="AI342" i="1"/>
  <c r="AQ342" i="1"/>
  <c r="E334" i="6"/>
  <c r="AS337" i="1"/>
  <c r="AK337" i="1"/>
  <c r="D335" i="6"/>
  <c r="AQ338" i="1"/>
  <c r="AI338" i="1"/>
  <c r="D337" i="6"/>
  <c r="AQ340" i="1"/>
  <c r="AI340" i="1"/>
  <c r="F336" i="6"/>
  <c r="AM339" i="1"/>
  <c r="AU339" i="1"/>
  <c r="F330" i="6"/>
  <c r="AM333" i="1"/>
  <c r="AU333" i="1"/>
  <c r="E328" i="6"/>
  <c r="AS331" i="1"/>
  <c r="AK331" i="1"/>
  <c r="E329" i="6"/>
  <c r="AK332" i="1"/>
  <c r="AS332" i="1"/>
  <c r="C327" i="6"/>
  <c r="AG330" i="1"/>
  <c r="AO330" i="1"/>
  <c r="E338" i="6"/>
  <c r="AS341" i="1"/>
  <c r="AK341" i="1"/>
  <c r="F339" i="6"/>
  <c r="AM342" i="1"/>
  <c r="AU342" i="1"/>
  <c r="F331" i="6"/>
  <c r="AU334" i="1"/>
  <c r="AM334" i="1"/>
  <c r="E331" i="6"/>
  <c r="AK334" i="1"/>
  <c r="AS334" i="1"/>
  <c r="F334" i="6"/>
  <c r="AU337" i="1"/>
  <c r="AM337" i="1"/>
  <c r="D328" i="6"/>
  <c r="AQ331" i="1"/>
  <c r="AI331" i="1"/>
  <c r="F335" i="6"/>
  <c r="AU338" i="1"/>
  <c r="AM338" i="1"/>
  <c r="F329" i="6"/>
  <c r="AU332" i="1"/>
  <c r="AM332" i="1"/>
  <c r="E327" i="6"/>
  <c r="AK330" i="1"/>
  <c r="AS330" i="1"/>
  <c r="F338" i="6"/>
  <c r="AU341" i="1"/>
  <c r="AM341" i="1"/>
  <c r="E336" i="6"/>
  <c r="AS339" i="1"/>
  <c r="AK339" i="1"/>
  <c r="E337" i="6"/>
  <c r="AK340" i="1"/>
  <c r="AS340" i="1"/>
  <c r="C339" i="6"/>
  <c r="AG342" i="1"/>
  <c r="AO342" i="1"/>
  <c r="C331" i="6"/>
  <c r="AG334" i="1"/>
  <c r="AO334" i="1"/>
  <c r="F332" i="6"/>
  <c r="AM335" i="1"/>
  <c r="AU335" i="1"/>
  <c r="C334" i="6"/>
  <c r="AO337" i="1"/>
  <c r="AG337" i="1"/>
  <c r="C330" i="6"/>
  <c r="AG333" i="1"/>
  <c r="AO333" i="1"/>
  <c r="C329" i="6"/>
  <c r="AG332" i="1"/>
  <c r="AO332" i="1"/>
  <c r="D327" i="6"/>
  <c r="AI330" i="1"/>
  <c r="AQ330" i="1"/>
  <c r="C338" i="6"/>
  <c r="AO341" i="1"/>
  <c r="AG341" i="1"/>
  <c r="D330" i="6"/>
  <c r="AI333" i="1"/>
  <c r="AQ333" i="1"/>
  <c r="F328" i="6"/>
  <c r="AU331" i="1"/>
  <c r="AM331" i="1"/>
  <c r="C336" i="6"/>
  <c r="AG339" i="1"/>
  <c r="AO339" i="1"/>
  <c r="F337" i="6"/>
  <c r="AM340" i="1"/>
  <c r="AU340" i="1"/>
  <c r="E335" i="6"/>
  <c r="AS338" i="1"/>
  <c r="AK338" i="1"/>
  <c r="F333" i="6"/>
  <c r="AU336" i="1"/>
  <c r="AM336" i="1"/>
  <c r="D331" i="6"/>
  <c r="AQ334" i="1"/>
  <c r="AI334" i="1"/>
  <c r="E339" i="6"/>
  <c r="AK342" i="1"/>
  <c r="AS342" i="1"/>
  <c r="D334" i="6"/>
  <c r="AQ337" i="1"/>
  <c r="AI337" i="1"/>
  <c r="U352" i="1"/>
  <c r="W352" i="1"/>
  <c r="T352" i="1"/>
  <c r="X352" i="1" s="1"/>
  <c r="C348" i="6" s="1"/>
  <c r="V352" i="1"/>
  <c r="Z353" i="1" s="1"/>
  <c r="E349" i="6" s="1"/>
  <c r="T358" i="1"/>
  <c r="U358" i="1"/>
  <c r="W358" i="1"/>
  <c r="V358" i="1"/>
  <c r="V364" i="1"/>
  <c r="U364" i="1"/>
  <c r="W364" i="1"/>
  <c r="T364" i="1"/>
  <c r="T362" i="1"/>
  <c r="X362" i="1" s="1"/>
  <c r="W362" i="1"/>
  <c r="AA362" i="1" s="1"/>
  <c r="U362" i="1"/>
  <c r="Y362" i="1" s="1"/>
  <c r="V362" i="1"/>
  <c r="Z362" i="1" s="1"/>
  <c r="U377" i="1"/>
  <c r="W377" i="1"/>
  <c r="T377" i="1"/>
  <c r="V377" i="1"/>
  <c r="U354" i="1"/>
  <c r="Y354" i="1" s="1"/>
  <c r="D350" i="6" s="1"/>
  <c r="T354" i="1"/>
  <c r="X354" i="1" s="1"/>
  <c r="C350" i="6" s="1"/>
  <c r="W354" i="1"/>
  <c r="AA354" i="1" s="1"/>
  <c r="F350" i="6" s="1"/>
  <c r="V354" i="1"/>
  <c r="Z354" i="1" s="1"/>
  <c r="E350" i="6" s="1"/>
  <c r="V356" i="1"/>
  <c r="T356" i="1"/>
  <c r="U356" i="1"/>
  <c r="W356" i="1"/>
  <c r="V348" i="1"/>
  <c r="T348" i="1"/>
  <c r="U348" i="1"/>
  <c r="W348" i="1"/>
  <c r="T385" i="1"/>
  <c r="W385" i="1"/>
  <c r="U385" i="1"/>
  <c r="V385" i="1"/>
  <c r="T350" i="1"/>
  <c r="W350" i="1"/>
  <c r="V350" i="1"/>
  <c r="U350" i="1"/>
  <c r="U360" i="1"/>
  <c r="Y361" i="1" s="1"/>
  <c r="W360" i="1"/>
  <c r="AA361" i="1" s="1"/>
  <c r="T360" i="1"/>
  <c r="X361" i="1" s="1"/>
  <c r="V360" i="1"/>
  <c r="Z361" i="1" s="1"/>
  <c r="U369" i="1"/>
  <c r="W369" i="1"/>
  <c r="V369" i="1"/>
  <c r="T369" i="1"/>
  <c r="T346" i="1"/>
  <c r="X346" i="1" s="1"/>
  <c r="C342" i="6" s="1"/>
  <c r="U346" i="1"/>
  <c r="Y346" i="1" s="1"/>
  <c r="D342" i="6" s="1"/>
  <c r="W346" i="1"/>
  <c r="AA346" i="1" s="1"/>
  <c r="F342" i="6" s="1"/>
  <c r="V346" i="1"/>
  <c r="Z346" i="1" s="1"/>
  <c r="E342" i="6" s="1"/>
  <c r="T366" i="1"/>
  <c r="X367" i="1" s="1"/>
  <c r="W366" i="1"/>
  <c r="AA367" i="1" s="1"/>
  <c r="V366" i="1"/>
  <c r="U366" i="1"/>
  <c r="Z359" i="1"/>
  <c r="X351" i="1"/>
  <c r="C347" i="6" s="1"/>
  <c r="Y336" i="1"/>
  <c r="Y337" i="1"/>
  <c r="AA351" i="1"/>
  <c r="F347" i="6" s="1"/>
  <c r="X359" i="1"/>
  <c r="Z351" i="1"/>
  <c r="E347" i="6" s="1"/>
  <c r="Z367" i="1"/>
  <c r="Z336" i="1"/>
  <c r="Z337" i="1"/>
  <c r="AA359" i="1"/>
  <c r="Y359" i="1"/>
  <c r="Y351" i="1"/>
  <c r="D347" i="6" s="1"/>
  <c r="Y367" i="1"/>
  <c r="X336" i="1"/>
  <c r="X337" i="1"/>
  <c r="X353" i="1"/>
  <c r="C349" i="6" s="1"/>
  <c r="Z352" i="1"/>
  <c r="E348" i="6" s="1"/>
  <c r="U391" i="1"/>
  <c r="W391" i="1"/>
  <c r="V391" i="1"/>
  <c r="T391" i="1"/>
  <c r="T373" i="1"/>
  <c r="U373" i="1"/>
  <c r="W373" i="1"/>
  <c r="V373" i="1"/>
  <c r="U371" i="1"/>
  <c r="W371" i="1"/>
  <c r="T371" i="1"/>
  <c r="V371" i="1"/>
  <c r="U375" i="1"/>
  <c r="W375" i="1"/>
  <c r="T375" i="1"/>
  <c r="V375" i="1"/>
  <c r="U387" i="1"/>
  <c r="W387" i="1"/>
  <c r="V387" i="1"/>
  <c r="T387" i="1"/>
  <c r="U379" i="1"/>
  <c r="W379" i="1"/>
  <c r="V379" i="1"/>
  <c r="T379" i="1"/>
  <c r="T381" i="1"/>
  <c r="U381" i="1"/>
  <c r="W381" i="1"/>
  <c r="V381" i="1"/>
  <c r="U368" i="1"/>
  <c r="W368" i="1"/>
  <c r="AA369" i="1" s="1"/>
  <c r="F365" i="6" s="1"/>
  <c r="T368" i="1"/>
  <c r="V368" i="1"/>
  <c r="Z369" i="1" s="1"/>
  <c r="E365" i="6" s="1"/>
  <c r="U383" i="1"/>
  <c r="W383" i="1"/>
  <c r="V383" i="1"/>
  <c r="T383" i="1"/>
  <c r="T389" i="1"/>
  <c r="U389" i="1"/>
  <c r="V389" i="1"/>
  <c r="W389" i="1"/>
  <c r="AP333" i="1"/>
  <c r="AR341" i="1"/>
  <c r="AV333" i="1"/>
  <c r="AT339" i="1"/>
  <c r="AP330" i="1"/>
  <c r="AT341" i="1"/>
  <c r="AS358" i="1"/>
  <c r="Z365" i="1"/>
  <c r="Z366" i="1"/>
  <c r="Z355" i="1"/>
  <c r="Z356" i="1"/>
  <c r="Z360" i="1"/>
  <c r="AS361" i="1"/>
  <c r="X363" i="1"/>
  <c r="X364" i="1"/>
  <c r="Z349" i="1"/>
  <c r="E345" i="6" s="1"/>
  <c r="Z350" i="1"/>
  <c r="E346" i="6" s="1"/>
  <c r="Z357" i="1"/>
  <c r="Z358" i="1"/>
  <c r="X347" i="1"/>
  <c r="C343" i="6" s="1"/>
  <c r="X348" i="1"/>
  <c r="C344" i="6" s="1"/>
  <c r="AV339" i="1"/>
  <c r="AV330" i="1"/>
  <c r="AP339" i="1"/>
  <c r="AT330" i="1"/>
  <c r="AV341" i="1"/>
  <c r="AP332" i="1"/>
  <c r="AR331" i="1"/>
  <c r="AR340" i="1"/>
  <c r="AR333" i="1"/>
  <c r="AV331" i="1"/>
  <c r="AV332" i="1"/>
  <c r="AT331" i="1"/>
  <c r="AT338" i="1"/>
  <c r="AS360" i="1"/>
  <c r="AT340" i="1"/>
  <c r="AV336" i="1"/>
  <c r="AO358" i="1"/>
  <c r="AA365" i="1"/>
  <c r="AA366" i="1"/>
  <c r="X355" i="1"/>
  <c r="X356" i="1"/>
  <c r="X360" i="1"/>
  <c r="AU361" i="1"/>
  <c r="Z363" i="1"/>
  <c r="Z364" i="1"/>
  <c r="AS366" i="1"/>
  <c r="AA349" i="1"/>
  <c r="F345" i="6" s="1"/>
  <c r="AA350" i="1"/>
  <c r="F346" i="6" s="1"/>
  <c r="AA357" i="1"/>
  <c r="AA358" i="1"/>
  <c r="Z347" i="1"/>
  <c r="E343" i="6" s="1"/>
  <c r="Z348" i="1"/>
  <c r="E344" i="6" s="1"/>
  <c r="AR339" i="1"/>
  <c r="AR330" i="1"/>
  <c r="AP341" i="1"/>
  <c r="AR332" i="1"/>
  <c r="AT333" i="1"/>
  <c r="AU358" i="1"/>
  <c r="Y365" i="1"/>
  <c r="Y366" i="1"/>
  <c r="AA355" i="1"/>
  <c r="AA356" i="1"/>
  <c r="AA360" i="1"/>
  <c r="AQ361" i="1"/>
  <c r="AA363" i="1"/>
  <c r="AA364" i="1"/>
  <c r="Y349" i="1"/>
  <c r="D345" i="6" s="1"/>
  <c r="Y350" i="1"/>
  <c r="D346" i="6" s="1"/>
  <c r="Y357" i="1"/>
  <c r="Y358" i="1"/>
  <c r="AA347" i="1"/>
  <c r="F343" i="6" s="1"/>
  <c r="AA348" i="1"/>
  <c r="F344" i="6" s="1"/>
  <c r="Y369" i="1"/>
  <c r="D365" i="6" s="1"/>
  <c r="AR338" i="1"/>
  <c r="AQ360" i="1"/>
  <c r="AP340" i="1"/>
  <c r="AV338" i="1"/>
  <c r="AO360" i="1"/>
  <c r="AP338" i="1"/>
  <c r="AU360" i="1"/>
  <c r="AV340" i="1"/>
  <c r="AT332" i="1"/>
  <c r="AP331" i="1"/>
  <c r="X369" i="1"/>
  <c r="C365" i="6" s="1"/>
  <c r="AQ358" i="1"/>
  <c r="X365" i="1"/>
  <c r="X366" i="1"/>
  <c r="Y355" i="1"/>
  <c r="Y356" i="1"/>
  <c r="Y360" i="1"/>
  <c r="AO361" i="1"/>
  <c r="Y363" i="1"/>
  <c r="Y364" i="1"/>
  <c r="AQ366" i="1"/>
  <c r="X349" i="1"/>
  <c r="C345" i="6" s="1"/>
  <c r="X350" i="1"/>
  <c r="C346" i="6" s="1"/>
  <c r="X357" i="1"/>
  <c r="X358" i="1"/>
  <c r="Y347" i="1"/>
  <c r="D343" i="6" s="1"/>
  <c r="Y348" i="1"/>
  <c r="D344" i="6" s="1"/>
  <c r="C353" i="6" l="1"/>
  <c r="AH356" i="1"/>
  <c r="AP356" i="1"/>
  <c r="F351" i="6"/>
  <c r="AV354" i="1"/>
  <c r="AN354" i="1"/>
  <c r="F353" i="6"/>
  <c r="AN356" i="1"/>
  <c r="AV356" i="1"/>
  <c r="C352" i="6"/>
  <c r="AP355" i="1"/>
  <c r="AH355" i="1"/>
  <c r="E351" i="6"/>
  <c r="AT354" i="1"/>
  <c r="AL354" i="1"/>
  <c r="F356" i="6"/>
  <c r="AN359" i="1"/>
  <c r="AV359" i="1"/>
  <c r="D361" i="6"/>
  <c r="AR364" i="1"/>
  <c r="AJ364" i="1"/>
  <c r="F362" i="6"/>
  <c r="AV365" i="1"/>
  <c r="AN365" i="1"/>
  <c r="E356" i="6"/>
  <c r="AL359" i="1"/>
  <c r="AT359" i="1"/>
  <c r="E361" i="6"/>
  <c r="AT364" i="1"/>
  <c r="AL364" i="1"/>
  <c r="D363" i="6"/>
  <c r="AR366" i="1"/>
  <c r="AJ366" i="1"/>
  <c r="AT336" i="1"/>
  <c r="E333" i="6"/>
  <c r="AK336" i="1"/>
  <c r="AS336" i="1"/>
  <c r="C355" i="6"/>
  <c r="AH358" i="1"/>
  <c r="AP358" i="1"/>
  <c r="AU366" i="1"/>
  <c r="F363" i="6"/>
  <c r="AV366" i="1"/>
  <c r="AN366" i="1"/>
  <c r="F357" i="6"/>
  <c r="AV360" i="1"/>
  <c r="AN360" i="1"/>
  <c r="F358" i="6"/>
  <c r="AV361" i="1"/>
  <c r="AN361" i="1"/>
  <c r="D360" i="6"/>
  <c r="AJ363" i="1"/>
  <c r="AR363" i="1"/>
  <c r="E353" i="6"/>
  <c r="AL356" i="1"/>
  <c r="AT356" i="1"/>
  <c r="C362" i="6"/>
  <c r="AP365" i="1"/>
  <c r="AH365" i="1"/>
  <c r="C354" i="6"/>
  <c r="AP357" i="1"/>
  <c r="AH357" i="1"/>
  <c r="D356" i="6"/>
  <c r="AJ359" i="1"/>
  <c r="AR359" i="1"/>
  <c r="C361" i="6"/>
  <c r="AP364" i="1"/>
  <c r="AH364" i="1"/>
  <c r="D354" i="6"/>
  <c r="AR357" i="1"/>
  <c r="AJ357" i="1"/>
  <c r="F360" i="6"/>
  <c r="AN363" i="1"/>
  <c r="AV363" i="1"/>
  <c r="F352" i="6"/>
  <c r="AV355" i="1"/>
  <c r="AN355" i="1"/>
  <c r="F354" i="6"/>
  <c r="AV357" i="1"/>
  <c r="AN357" i="1"/>
  <c r="C356" i="6"/>
  <c r="AH359" i="1"/>
  <c r="AP359" i="1"/>
  <c r="F361" i="6"/>
  <c r="AV364" i="1"/>
  <c r="AN364" i="1"/>
  <c r="E354" i="6"/>
  <c r="AL357" i="1"/>
  <c r="AT357" i="1"/>
  <c r="C360" i="6"/>
  <c r="AH363" i="1"/>
  <c r="AP363" i="1"/>
  <c r="E352" i="6"/>
  <c r="AT355" i="1"/>
  <c r="AL355" i="1"/>
  <c r="AT335" i="1"/>
  <c r="E332" i="6"/>
  <c r="AK335" i="1"/>
  <c r="AS335" i="1"/>
  <c r="E355" i="6"/>
  <c r="AL358" i="1"/>
  <c r="AT358" i="1"/>
  <c r="AO366" i="1"/>
  <c r="C363" i="6"/>
  <c r="AP366" i="1"/>
  <c r="AH366" i="1"/>
  <c r="D357" i="6"/>
  <c r="AR360" i="1"/>
  <c r="AJ360" i="1"/>
  <c r="C358" i="6"/>
  <c r="AP361" i="1"/>
  <c r="AH361" i="1"/>
  <c r="D353" i="6"/>
  <c r="AJ356" i="1"/>
  <c r="AR356" i="1"/>
  <c r="AP336" i="1"/>
  <c r="C333" i="6"/>
  <c r="AO336" i="1"/>
  <c r="AG336" i="1"/>
  <c r="D355" i="6"/>
  <c r="AJ358" i="1"/>
  <c r="AR358" i="1"/>
  <c r="E363" i="6"/>
  <c r="AL366" i="1"/>
  <c r="AT366" i="1"/>
  <c r="AR336" i="1"/>
  <c r="D333" i="6"/>
  <c r="AI336" i="1"/>
  <c r="AQ336" i="1"/>
  <c r="E357" i="6"/>
  <c r="AT360" i="1"/>
  <c r="AL360" i="1"/>
  <c r="E358" i="6"/>
  <c r="AT361" i="1"/>
  <c r="AL361" i="1"/>
  <c r="D352" i="6"/>
  <c r="AR355" i="1"/>
  <c r="AJ355" i="1"/>
  <c r="F359" i="6"/>
  <c r="AN362" i="1"/>
  <c r="AV362" i="1"/>
  <c r="E360" i="6"/>
  <c r="AL363" i="1"/>
  <c r="AT363" i="1"/>
  <c r="C359" i="6"/>
  <c r="AP362" i="1"/>
  <c r="AH362" i="1"/>
  <c r="D359" i="6"/>
  <c r="AJ362" i="1"/>
  <c r="AR362" i="1"/>
  <c r="D351" i="6"/>
  <c r="AR354" i="1"/>
  <c r="AJ354" i="1"/>
  <c r="D362" i="6"/>
  <c r="AR365" i="1"/>
  <c r="AJ365" i="1"/>
  <c r="E359" i="6"/>
  <c r="AL362" i="1"/>
  <c r="AT362" i="1"/>
  <c r="C351" i="6"/>
  <c r="AH354" i="1"/>
  <c r="AP354" i="1"/>
  <c r="E362" i="6"/>
  <c r="AT365" i="1"/>
  <c r="AL365" i="1"/>
  <c r="AP335" i="1"/>
  <c r="C332" i="6"/>
  <c r="AG335" i="1"/>
  <c r="AO335" i="1"/>
  <c r="F355" i="6"/>
  <c r="AN358" i="1"/>
  <c r="AV358" i="1"/>
  <c r="AR335" i="1"/>
  <c r="D332" i="6"/>
  <c r="AI335" i="1"/>
  <c r="AQ335" i="1"/>
  <c r="C357" i="6"/>
  <c r="AP360" i="1"/>
  <c r="AH360" i="1"/>
  <c r="D358" i="6"/>
  <c r="AR361" i="1"/>
  <c r="AJ361" i="1"/>
  <c r="V388" i="1"/>
  <c r="T388" i="1"/>
  <c r="U388" i="1"/>
  <c r="W388" i="1"/>
  <c r="W382" i="1"/>
  <c r="T382" i="1"/>
  <c r="U382" i="1"/>
  <c r="V382" i="1"/>
  <c r="U370" i="1"/>
  <c r="Y370" i="1" s="1"/>
  <c r="D366" i="6" s="1"/>
  <c r="T370" i="1"/>
  <c r="X370" i="1" s="1"/>
  <c r="C366" i="6" s="1"/>
  <c r="W370" i="1"/>
  <c r="AA370" i="1" s="1"/>
  <c r="F366" i="6" s="1"/>
  <c r="V370" i="1"/>
  <c r="Z370" i="1" s="1"/>
  <c r="E366" i="6" s="1"/>
  <c r="U393" i="1"/>
  <c r="T393" i="1"/>
  <c r="W393" i="1"/>
  <c r="V393" i="1"/>
  <c r="T401" i="1"/>
  <c r="W401" i="1"/>
  <c r="U401" i="1"/>
  <c r="V401" i="1"/>
  <c r="U372" i="1"/>
  <c r="V372" i="1"/>
  <c r="T372" i="1"/>
  <c r="W372" i="1"/>
  <c r="U384" i="1"/>
  <c r="Y385" i="1" s="1"/>
  <c r="W384" i="1"/>
  <c r="AA385" i="1" s="1"/>
  <c r="V384" i="1"/>
  <c r="Z385" i="1" s="1"/>
  <c r="T384" i="1"/>
  <c r="X385" i="1" s="1"/>
  <c r="T378" i="1"/>
  <c r="X378" i="1" s="1"/>
  <c r="C374" i="6" s="1"/>
  <c r="W378" i="1"/>
  <c r="AA378" i="1" s="1"/>
  <c r="F374" i="6" s="1"/>
  <c r="U378" i="1"/>
  <c r="Y378" i="1" s="1"/>
  <c r="D374" i="6" s="1"/>
  <c r="V378" i="1"/>
  <c r="Z378" i="1" s="1"/>
  <c r="E374" i="6" s="1"/>
  <c r="U386" i="1"/>
  <c r="Y386" i="1" s="1"/>
  <c r="T386" i="1"/>
  <c r="X386" i="1" s="1"/>
  <c r="W386" i="1"/>
  <c r="AA386" i="1" s="1"/>
  <c r="V386" i="1"/>
  <c r="Z386" i="1" s="1"/>
  <c r="V380" i="1"/>
  <c r="T380" i="1"/>
  <c r="U380" i="1"/>
  <c r="W380" i="1"/>
  <c r="U409" i="1"/>
  <c r="T409" i="1"/>
  <c r="W409" i="1"/>
  <c r="V409" i="1"/>
  <c r="W390" i="1"/>
  <c r="V390" i="1"/>
  <c r="Z391" i="1" s="1"/>
  <c r="T390" i="1"/>
  <c r="U390" i="1"/>
  <c r="T374" i="1"/>
  <c r="U374" i="1"/>
  <c r="Y375" i="1" s="1"/>
  <c r="D371" i="6" s="1"/>
  <c r="W374" i="1"/>
  <c r="V374" i="1"/>
  <c r="U376" i="1"/>
  <c r="Y377" i="1" s="1"/>
  <c r="D373" i="6" s="1"/>
  <c r="W376" i="1"/>
  <c r="AA377" i="1" s="1"/>
  <c r="F373" i="6" s="1"/>
  <c r="T376" i="1"/>
  <c r="X377" i="1" s="1"/>
  <c r="C373" i="6" s="1"/>
  <c r="V376" i="1"/>
  <c r="Z377" i="1" s="1"/>
  <c r="E373" i="6" s="1"/>
  <c r="AA383" i="1"/>
  <c r="X383" i="1"/>
  <c r="Z375" i="1"/>
  <c r="E371" i="6" s="1"/>
  <c r="X391" i="1"/>
  <c r="Z383" i="1"/>
  <c r="X375" i="1"/>
  <c r="C371" i="6" s="1"/>
  <c r="AA375" i="1"/>
  <c r="F371" i="6" s="1"/>
  <c r="AA391" i="1"/>
  <c r="AA352" i="1"/>
  <c r="F348" i="6" s="1"/>
  <c r="AA353" i="1"/>
  <c r="F349" i="6" s="1"/>
  <c r="Y383" i="1"/>
  <c r="Y391" i="1"/>
  <c r="Y352" i="1"/>
  <c r="D348" i="6" s="1"/>
  <c r="Y353" i="1"/>
  <c r="D349" i="6" s="1"/>
  <c r="T397" i="1"/>
  <c r="U397" i="1"/>
  <c r="W397" i="1"/>
  <c r="V397" i="1"/>
  <c r="U395" i="1"/>
  <c r="W395" i="1"/>
  <c r="V395" i="1"/>
  <c r="T395" i="1"/>
  <c r="U415" i="1"/>
  <c r="W415" i="1"/>
  <c r="V415" i="1"/>
  <c r="T415" i="1"/>
  <c r="T405" i="1"/>
  <c r="U405" i="1"/>
  <c r="W405" i="1"/>
  <c r="V405" i="1"/>
  <c r="U403" i="1"/>
  <c r="W403" i="1"/>
  <c r="T403" i="1"/>
  <c r="V403" i="1"/>
  <c r="U399" i="1"/>
  <c r="W399" i="1"/>
  <c r="V399" i="1"/>
  <c r="T399" i="1"/>
  <c r="T413" i="1"/>
  <c r="U413" i="1"/>
  <c r="W413" i="1"/>
  <c r="V413" i="1"/>
  <c r="U392" i="1"/>
  <c r="V392" i="1"/>
  <c r="Z393" i="1" s="1"/>
  <c r="E389" i="6" s="1"/>
  <c r="W392" i="1"/>
  <c r="T392" i="1"/>
  <c r="X393" i="1" s="1"/>
  <c r="C389" i="6" s="1"/>
  <c r="U411" i="1"/>
  <c r="W411" i="1"/>
  <c r="V411" i="1"/>
  <c r="T411" i="1"/>
  <c r="U407" i="1"/>
  <c r="W407" i="1"/>
  <c r="T407" i="1"/>
  <c r="V407" i="1"/>
  <c r="Y389" i="1"/>
  <c r="Y390" i="1"/>
  <c r="AU354" i="1"/>
  <c r="AU357" i="1"/>
  <c r="AS363" i="1"/>
  <c r="AO359" i="1"/>
  <c r="AU364" i="1"/>
  <c r="AS357" i="1"/>
  <c r="AO363" i="1"/>
  <c r="AS359" i="1"/>
  <c r="AS364" i="1"/>
  <c r="AA389" i="1"/>
  <c r="AA390" i="1"/>
  <c r="Z381" i="1"/>
  <c r="Z382" i="1"/>
  <c r="X379" i="1"/>
  <c r="X380" i="1"/>
  <c r="X384" i="1"/>
  <c r="X387" i="1"/>
  <c r="X388" i="1"/>
  <c r="Z371" i="1"/>
  <c r="E367" i="6" s="1"/>
  <c r="Z372" i="1"/>
  <c r="E368" i="6" s="1"/>
  <c r="Z373" i="1"/>
  <c r="E369" i="6" s="1"/>
  <c r="Z374" i="1"/>
  <c r="E370" i="6" s="1"/>
  <c r="Z376" i="1"/>
  <c r="E372" i="6" s="1"/>
  <c r="AO357" i="1"/>
  <c r="AQ363" i="1"/>
  <c r="AQ359" i="1"/>
  <c r="AO364" i="1"/>
  <c r="AO354" i="1"/>
  <c r="AS354" i="1"/>
  <c r="AO356" i="1"/>
  <c r="AQ362" i="1"/>
  <c r="AQ355" i="1"/>
  <c r="AQ354" i="1"/>
  <c r="AO365" i="1"/>
  <c r="AQ365" i="1"/>
  <c r="AU356" i="1"/>
  <c r="AS362" i="1"/>
  <c r="AO355" i="1"/>
  <c r="AS356" i="1"/>
  <c r="AO362" i="1"/>
  <c r="AS355" i="1"/>
  <c r="Z389" i="1"/>
  <c r="Z390" i="1"/>
  <c r="AA381" i="1"/>
  <c r="AA382" i="1"/>
  <c r="Z379" i="1"/>
  <c r="Z380" i="1"/>
  <c r="AA393" i="1"/>
  <c r="F389" i="6" s="1"/>
  <c r="AA384" i="1"/>
  <c r="Z387" i="1"/>
  <c r="Z388" i="1"/>
  <c r="X371" i="1"/>
  <c r="C367" i="6" s="1"/>
  <c r="X372" i="1"/>
  <c r="C368" i="6" s="1"/>
  <c r="AA373" i="1"/>
  <c r="F369" i="6" s="1"/>
  <c r="AA374" i="1"/>
  <c r="F370" i="6" s="1"/>
  <c r="X376" i="1"/>
  <c r="C372" i="6" s="1"/>
  <c r="AQ357" i="1"/>
  <c r="AU363" i="1"/>
  <c r="AU359" i="1"/>
  <c r="AQ364" i="1"/>
  <c r="Y381" i="1"/>
  <c r="Y382" i="1"/>
  <c r="AA379" i="1"/>
  <c r="AA380" i="1"/>
  <c r="Z384" i="1"/>
  <c r="AA387" i="1"/>
  <c r="AA388" i="1"/>
  <c r="AA371" i="1"/>
  <c r="F367" i="6" s="1"/>
  <c r="AA372" i="1"/>
  <c r="F368" i="6" s="1"/>
  <c r="Y373" i="1"/>
  <c r="D369" i="6" s="1"/>
  <c r="Y374" i="1"/>
  <c r="D370" i="6" s="1"/>
  <c r="AA376" i="1"/>
  <c r="F372" i="6" s="1"/>
  <c r="AQ356" i="1"/>
  <c r="AU362" i="1"/>
  <c r="AU355" i="1"/>
  <c r="AU365" i="1"/>
  <c r="AS365" i="1"/>
  <c r="X389" i="1"/>
  <c r="X390" i="1"/>
  <c r="X381" i="1"/>
  <c r="X382" i="1"/>
  <c r="Y379" i="1"/>
  <c r="Y380" i="1"/>
  <c r="Y393" i="1"/>
  <c r="D389" i="6" s="1"/>
  <c r="Y384" i="1"/>
  <c r="Y387" i="1"/>
  <c r="Y388" i="1"/>
  <c r="Y371" i="1"/>
  <c r="D367" i="6" s="1"/>
  <c r="Y372" i="1"/>
  <c r="D368" i="6" s="1"/>
  <c r="X373" i="1"/>
  <c r="C369" i="6" s="1"/>
  <c r="X374" i="1"/>
  <c r="C370" i="6" s="1"/>
  <c r="Y376" i="1"/>
  <c r="D372" i="6" s="1"/>
  <c r="AQ383" i="1" l="1"/>
  <c r="D380" i="6"/>
  <c r="AI383" i="1"/>
  <c r="AQ386" i="1"/>
  <c r="D383" i="6"/>
  <c r="AI386" i="1"/>
  <c r="AQ378" i="1"/>
  <c r="D375" i="6"/>
  <c r="AI378" i="1"/>
  <c r="AO388" i="1"/>
  <c r="C385" i="6"/>
  <c r="AG388" i="1"/>
  <c r="AU386" i="1"/>
  <c r="F383" i="6"/>
  <c r="AM386" i="1"/>
  <c r="AQ381" i="1"/>
  <c r="D378" i="6"/>
  <c r="AI381" i="1"/>
  <c r="AS386" i="1"/>
  <c r="E383" i="6"/>
  <c r="AK386" i="1"/>
  <c r="AS378" i="1"/>
  <c r="E375" i="6"/>
  <c r="AK378" i="1"/>
  <c r="AS388" i="1"/>
  <c r="E385" i="6"/>
  <c r="AK388" i="1"/>
  <c r="AO387" i="1"/>
  <c r="C384" i="6"/>
  <c r="AG387" i="1"/>
  <c r="AO378" i="1"/>
  <c r="C375" i="6"/>
  <c r="AG378" i="1"/>
  <c r="AU388" i="1"/>
  <c r="F385" i="6"/>
  <c r="AM388" i="1"/>
  <c r="AO382" i="1"/>
  <c r="C379" i="6"/>
  <c r="AG382" i="1"/>
  <c r="AS390" i="1"/>
  <c r="E387" i="6"/>
  <c r="AK390" i="1"/>
  <c r="AO385" i="1"/>
  <c r="C382" i="6"/>
  <c r="AG385" i="1"/>
  <c r="AU384" i="1"/>
  <c r="F381" i="6"/>
  <c r="AM384" i="1"/>
  <c r="AS383" i="1"/>
  <c r="E380" i="6"/>
  <c r="AK383" i="1"/>
  <c r="AQ380" i="1"/>
  <c r="D377" i="6"/>
  <c r="AI380" i="1"/>
  <c r="AU383" i="1"/>
  <c r="F380" i="6"/>
  <c r="AM383" i="1"/>
  <c r="AU381" i="1"/>
  <c r="F378" i="6"/>
  <c r="AM381" i="1"/>
  <c r="AO386" i="1"/>
  <c r="C383" i="6"/>
  <c r="AG386" i="1"/>
  <c r="AS381" i="1"/>
  <c r="E378" i="6"/>
  <c r="AK381" i="1"/>
  <c r="AS382" i="1"/>
  <c r="E379" i="6"/>
  <c r="AK382" i="1"/>
  <c r="AU382" i="1"/>
  <c r="F379" i="6"/>
  <c r="AM382" i="1"/>
  <c r="AQ385" i="1"/>
  <c r="D382" i="6"/>
  <c r="AI385" i="1"/>
  <c r="AQ384" i="1"/>
  <c r="D381" i="6"/>
  <c r="AI384" i="1"/>
  <c r="AO381" i="1"/>
  <c r="C378" i="6"/>
  <c r="AG381" i="1"/>
  <c r="AO380" i="1"/>
  <c r="C377" i="6"/>
  <c r="AG380" i="1"/>
  <c r="AU379" i="1"/>
  <c r="F376" i="6"/>
  <c r="AM379" i="1"/>
  <c r="AU380" i="1"/>
  <c r="F377" i="6"/>
  <c r="AM380" i="1"/>
  <c r="AO383" i="1"/>
  <c r="C380" i="6"/>
  <c r="AG383" i="1"/>
  <c r="AS380" i="1"/>
  <c r="E377" i="6"/>
  <c r="AK380" i="1"/>
  <c r="AQ389" i="1"/>
  <c r="D386" i="6"/>
  <c r="AI389" i="1"/>
  <c r="AQ390" i="1"/>
  <c r="D387" i="6"/>
  <c r="AI390" i="1"/>
  <c r="AU390" i="1"/>
  <c r="F387" i="6"/>
  <c r="AM390" i="1"/>
  <c r="AO390" i="1"/>
  <c r="C387" i="6"/>
  <c r="AG390" i="1"/>
  <c r="AS385" i="1"/>
  <c r="E382" i="6"/>
  <c r="AK385" i="1"/>
  <c r="AO384" i="1"/>
  <c r="C381" i="6"/>
  <c r="AG384" i="1"/>
  <c r="AQ387" i="1"/>
  <c r="D384" i="6"/>
  <c r="AI387" i="1"/>
  <c r="AQ379" i="1"/>
  <c r="D376" i="6"/>
  <c r="AI379" i="1"/>
  <c r="AO389" i="1"/>
  <c r="C386" i="6"/>
  <c r="AG389" i="1"/>
  <c r="AU387" i="1"/>
  <c r="F384" i="6"/>
  <c r="AM387" i="1"/>
  <c r="AU378" i="1"/>
  <c r="F375" i="6"/>
  <c r="AM378" i="1"/>
  <c r="AS387" i="1"/>
  <c r="E384" i="6"/>
  <c r="AK387" i="1"/>
  <c r="AS379" i="1"/>
  <c r="E376" i="6"/>
  <c r="AK379" i="1"/>
  <c r="AS389" i="1"/>
  <c r="E386" i="6"/>
  <c r="AK389" i="1"/>
  <c r="AO379" i="1"/>
  <c r="C376" i="6"/>
  <c r="AG379" i="1"/>
  <c r="AU389" i="1"/>
  <c r="F386" i="6"/>
  <c r="AM389" i="1"/>
  <c r="AQ388" i="1"/>
  <c r="D385" i="6"/>
  <c r="AI388" i="1"/>
  <c r="AQ382" i="1"/>
  <c r="D379" i="6"/>
  <c r="AI382" i="1"/>
  <c r="AU385" i="1"/>
  <c r="F382" i="6"/>
  <c r="AM385" i="1"/>
  <c r="AS384" i="1"/>
  <c r="E381" i="6"/>
  <c r="AK384" i="1"/>
  <c r="T394" i="1"/>
  <c r="X394" i="1" s="1"/>
  <c r="C390" i="6" s="1"/>
  <c r="U394" i="1"/>
  <c r="Y394" i="1" s="1"/>
  <c r="D390" i="6" s="1"/>
  <c r="W394" i="1"/>
  <c r="AA394" i="1" s="1"/>
  <c r="F390" i="6" s="1"/>
  <c r="V394" i="1"/>
  <c r="Z394" i="1" s="1"/>
  <c r="E390" i="6" s="1"/>
  <c r="T433" i="1"/>
  <c r="W433" i="1"/>
  <c r="V433" i="1"/>
  <c r="U433" i="1"/>
  <c r="W398" i="1"/>
  <c r="V398" i="1"/>
  <c r="T398" i="1"/>
  <c r="U398" i="1"/>
  <c r="V414" i="1"/>
  <c r="T414" i="1"/>
  <c r="U414" i="1"/>
  <c r="W414" i="1"/>
  <c r="W425" i="1"/>
  <c r="V425" i="1"/>
  <c r="T425" i="1"/>
  <c r="U425" i="1"/>
  <c r="T410" i="1"/>
  <c r="X410" i="1" s="1"/>
  <c r="U410" i="1"/>
  <c r="Y410" i="1" s="1"/>
  <c r="W410" i="1"/>
  <c r="AA410" i="1" s="1"/>
  <c r="V410" i="1"/>
  <c r="Z410" i="1" s="1"/>
  <c r="U408" i="1"/>
  <c r="Y409" i="1" s="1"/>
  <c r="W408" i="1"/>
  <c r="AA409" i="1" s="1"/>
  <c r="T408" i="1"/>
  <c r="X409" i="1" s="1"/>
  <c r="V408" i="1"/>
  <c r="Z409" i="1" s="1"/>
  <c r="U412" i="1"/>
  <c r="V412" i="1"/>
  <c r="W412" i="1"/>
  <c r="T412" i="1"/>
  <c r="U404" i="1"/>
  <c r="T404" i="1"/>
  <c r="V404" i="1"/>
  <c r="W404" i="1"/>
  <c r="U400" i="1"/>
  <c r="Y401" i="1" s="1"/>
  <c r="D397" i="6" s="1"/>
  <c r="V400" i="1"/>
  <c r="Z401" i="1" s="1"/>
  <c r="E397" i="6" s="1"/>
  <c r="W400" i="1"/>
  <c r="AA401" i="1" s="1"/>
  <c r="F397" i="6" s="1"/>
  <c r="T400" i="1"/>
  <c r="X401" i="1" s="1"/>
  <c r="C397" i="6" s="1"/>
  <c r="U396" i="1"/>
  <c r="V396" i="1"/>
  <c r="W396" i="1"/>
  <c r="T396" i="1"/>
  <c r="T417" i="1"/>
  <c r="W417" i="1"/>
  <c r="V417" i="1"/>
  <c r="U417" i="1"/>
  <c r="U402" i="1"/>
  <c r="Y402" i="1" s="1"/>
  <c r="D398" i="6" s="1"/>
  <c r="W402" i="1"/>
  <c r="AA402" i="1" s="1"/>
  <c r="F398" i="6" s="1"/>
  <c r="V402" i="1"/>
  <c r="Z402" i="1" s="1"/>
  <c r="E398" i="6" s="1"/>
  <c r="T402" i="1"/>
  <c r="X402" i="1" s="1"/>
  <c r="C398" i="6" s="1"/>
  <c r="W406" i="1"/>
  <c r="AA407" i="1" s="1"/>
  <c r="V406" i="1"/>
  <c r="Z407" i="1" s="1"/>
  <c r="T406" i="1"/>
  <c r="X407" i="1" s="1"/>
  <c r="U406" i="1"/>
  <c r="Y407" i="1" s="1"/>
  <c r="X399" i="1"/>
  <c r="C395" i="6" s="1"/>
  <c r="X415" i="1"/>
  <c r="AA399" i="1"/>
  <c r="F395" i="6" s="1"/>
  <c r="Z399" i="1"/>
  <c r="E395" i="6" s="1"/>
  <c r="Z415" i="1"/>
  <c r="AA415" i="1"/>
  <c r="Y399" i="1"/>
  <c r="D395" i="6" s="1"/>
  <c r="Y415" i="1"/>
  <c r="Z408" i="1"/>
  <c r="T421" i="1"/>
  <c r="U421" i="1"/>
  <c r="W421" i="1"/>
  <c r="V421" i="1"/>
  <c r="U435" i="1"/>
  <c r="W435" i="1"/>
  <c r="V435" i="1"/>
  <c r="T435" i="1"/>
  <c r="U439" i="1"/>
  <c r="T439" i="1"/>
  <c r="W439" i="1"/>
  <c r="V439" i="1"/>
  <c r="T423" i="1"/>
  <c r="U423" i="1"/>
  <c r="W423" i="1"/>
  <c r="V423" i="1"/>
  <c r="U429" i="1"/>
  <c r="W429" i="1"/>
  <c r="T429" i="1"/>
  <c r="V429" i="1"/>
  <c r="U431" i="1"/>
  <c r="W431" i="1"/>
  <c r="V431" i="1"/>
  <c r="T431" i="1"/>
  <c r="U419" i="1"/>
  <c r="W419" i="1"/>
  <c r="T419" i="1"/>
  <c r="V419" i="1"/>
  <c r="U416" i="1"/>
  <c r="Y417" i="1" s="1"/>
  <c r="D413" i="6" s="1"/>
  <c r="V416" i="1"/>
  <c r="Z417" i="1" s="1"/>
  <c r="E413" i="6" s="1"/>
  <c r="W416" i="1"/>
  <c r="AA417" i="1" s="1"/>
  <c r="F413" i="6" s="1"/>
  <c r="T416" i="1"/>
  <c r="X417" i="1" s="1"/>
  <c r="C413" i="6" s="1"/>
  <c r="T437" i="1"/>
  <c r="U437" i="1"/>
  <c r="W437" i="1"/>
  <c r="V437" i="1"/>
  <c r="T427" i="1"/>
  <c r="U427" i="1"/>
  <c r="W427" i="1"/>
  <c r="V427" i="1"/>
  <c r="AA411" i="1"/>
  <c r="AA412" i="1"/>
  <c r="X411" i="1"/>
  <c r="X412" i="1"/>
  <c r="X408" i="1"/>
  <c r="Z413" i="1"/>
  <c r="Z414" i="1"/>
  <c r="Z403" i="1"/>
  <c r="Z404" i="1"/>
  <c r="Z405" i="1"/>
  <c r="Z406" i="1"/>
  <c r="X400" i="1"/>
  <c r="C396" i="6" s="1"/>
  <c r="AO414" i="1"/>
  <c r="X395" i="1"/>
  <c r="C391" i="6" s="1"/>
  <c r="X396" i="1"/>
  <c r="C392" i="6" s="1"/>
  <c r="AS409" i="1"/>
  <c r="Z397" i="1"/>
  <c r="E393" i="6" s="1"/>
  <c r="Z398" i="1"/>
  <c r="E394" i="6" s="1"/>
  <c r="AU408" i="1"/>
  <c r="AS408" i="1"/>
  <c r="Z411" i="1"/>
  <c r="Z412" i="1"/>
  <c r="AA408" i="1"/>
  <c r="AA413" i="1"/>
  <c r="AA414" i="1"/>
  <c r="X403" i="1"/>
  <c r="X404" i="1"/>
  <c r="AA405" i="1"/>
  <c r="AA406" i="1"/>
  <c r="AA400" i="1"/>
  <c r="F396" i="6" s="1"/>
  <c r="AS414" i="1"/>
  <c r="Z395" i="1"/>
  <c r="E391" i="6" s="1"/>
  <c r="Z396" i="1"/>
  <c r="E392" i="6" s="1"/>
  <c r="AU409" i="1"/>
  <c r="AA397" i="1"/>
  <c r="F393" i="6" s="1"/>
  <c r="AA398" i="1"/>
  <c r="F394" i="6" s="1"/>
  <c r="Y413" i="1"/>
  <c r="Y414" i="1"/>
  <c r="AA403" i="1"/>
  <c r="AA404" i="1"/>
  <c r="Y405" i="1"/>
  <c r="Y406" i="1"/>
  <c r="Z400" i="1"/>
  <c r="E396" i="6" s="1"/>
  <c r="AU414" i="1"/>
  <c r="AA395" i="1"/>
  <c r="F391" i="6" s="1"/>
  <c r="AA396" i="1"/>
  <c r="F392" i="6" s="1"/>
  <c r="AQ409" i="1"/>
  <c r="Y397" i="1"/>
  <c r="D393" i="6" s="1"/>
  <c r="Y398" i="1"/>
  <c r="D394" i="6" s="1"/>
  <c r="Y411" i="1"/>
  <c r="Y412" i="1"/>
  <c r="Y408" i="1"/>
  <c r="X413" i="1"/>
  <c r="X414" i="1"/>
  <c r="Y403" i="1"/>
  <c r="Y404" i="1"/>
  <c r="X405" i="1"/>
  <c r="X406" i="1"/>
  <c r="Y400" i="1"/>
  <c r="D396" i="6" s="1"/>
  <c r="AQ414" i="1"/>
  <c r="Y395" i="1"/>
  <c r="D391" i="6" s="1"/>
  <c r="Y396" i="1"/>
  <c r="D392" i="6" s="1"/>
  <c r="AO409" i="1"/>
  <c r="X397" i="1"/>
  <c r="C393" i="6" s="1"/>
  <c r="X398" i="1"/>
  <c r="C394" i="6" s="1"/>
  <c r="D399" i="6" l="1"/>
  <c r="AI402" i="1"/>
  <c r="AQ411" i="1"/>
  <c r="D408" i="6"/>
  <c r="AI411" i="1"/>
  <c r="AU402" i="1"/>
  <c r="F399" i="6"/>
  <c r="AM402" i="1"/>
  <c r="C400" i="6"/>
  <c r="AG403" i="1"/>
  <c r="AU407" i="1"/>
  <c r="F404" i="6"/>
  <c r="AM407" i="1"/>
  <c r="AS405" i="1"/>
  <c r="E402" i="6"/>
  <c r="AK405" i="1"/>
  <c r="AS413" i="1"/>
  <c r="E410" i="6"/>
  <c r="AK413" i="1"/>
  <c r="C407" i="6"/>
  <c r="AG410" i="1"/>
  <c r="D411" i="6"/>
  <c r="AI414" i="1"/>
  <c r="AQ406" i="1"/>
  <c r="D403" i="6"/>
  <c r="AI406" i="1"/>
  <c r="E405" i="6"/>
  <c r="AK408" i="1"/>
  <c r="E406" i="6"/>
  <c r="AK409" i="1"/>
  <c r="AO405" i="1"/>
  <c r="C402" i="6"/>
  <c r="AG405" i="1"/>
  <c r="AO413" i="1"/>
  <c r="C410" i="6"/>
  <c r="AG413" i="1"/>
  <c r="AQ410" i="1"/>
  <c r="D407" i="6"/>
  <c r="AI410" i="1"/>
  <c r="AQ405" i="1"/>
  <c r="D402" i="6"/>
  <c r="AI405" i="1"/>
  <c r="AQ413" i="1"/>
  <c r="D410" i="6"/>
  <c r="AI413" i="1"/>
  <c r="C399" i="6"/>
  <c r="AG402" i="1"/>
  <c r="E408" i="6"/>
  <c r="AK411" i="1"/>
  <c r="E401" i="6"/>
  <c r="AK404" i="1"/>
  <c r="E409" i="6"/>
  <c r="AK412" i="1"/>
  <c r="AU411" i="1"/>
  <c r="F408" i="6"/>
  <c r="AM411" i="1"/>
  <c r="AO406" i="1"/>
  <c r="C403" i="6"/>
  <c r="AG406" i="1"/>
  <c r="AO408" i="1"/>
  <c r="C405" i="6"/>
  <c r="AG408" i="1"/>
  <c r="F406" i="6"/>
  <c r="AM409" i="1"/>
  <c r="AO404" i="1"/>
  <c r="C401" i="6"/>
  <c r="AG404" i="1"/>
  <c r="AO412" i="1"/>
  <c r="C409" i="6"/>
  <c r="AG412" i="1"/>
  <c r="D401" i="6"/>
  <c r="AI404" i="1"/>
  <c r="D409" i="6"/>
  <c r="AI412" i="1"/>
  <c r="AU405" i="1"/>
  <c r="F402" i="6"/>
  <c r="AM405" i="1"/>
  <c r="F410" i="6"/>
  <c r="AM413" i="1"/>
  <c r="E407" i="6"/>
  <c r="AK410" i="1"/>
  <c r="E400" i="6"/>
  <c r="AK403" i="1"/>
  <c r="AO407" i="1"/>
  <c r="C404" i="6"/>
  <c r="AG407" i="1"/>
  <c r="AU410" i="1"/>
  <c r="F407" i="6"/>
  <c r="AM410" i="1"/>
  <c r="F411" i="6"/>
  <c r="AM414" i="1"/>
  <c r="C411" i="6"/>
  <c r="AG414" i="1"/>
  <c r="AS406" i="1"/>
  <c r="E403" i="6"/>
  <c r="AK406" i="1"/>
  <c r="F405" i="6"/>
  <c r="AM408" i="1"/>
  <c r="D406" i="6"/>
  <c r="AI409" i="1"/>
  <c r="AQ403" i="1"/>
  <c r="D400" i="6"/>
  <c r="AI403" i="1"/>
  <c r="AQ407" i="1"/>
  <c r="D404" i="6"/>
  <c r="AI407" i="1"/>
  <c r="F400" i="6"/>
  <c r="AM403" i="1"/>
  <c r="F401" i="6"/>
  <c r="AM404" i="1"/>
  <c r="F409" i="6"/>
  <c r="AM412" i="1"/>
  <c r="E399" i="6"/>
  <c r="AK402" i="1"/>
  <c r="AO411" i="1"/>
  <c r="C408" i="6"/>
  <c r="AG411" i="1"/>
  <c r="AS407" i="1"/>
  <c r="E404" i="6"/>
  <c r="AK407" i="1"/>
  <c r="E411" i="6"/>
  <c r="AK414" i="1"/>
  <c r="AU406" i="1"/>
  <c r="F403" i="6"/>
  <c r="AM406" i="1"/>
  <c r="AQ408" i="1"/>
  <c r="D405" i="6"/>
  <c r="AI408" i="1"/>
  <c r="C406" i="6"/>
  <c r="AG409" i="1"/>
  <c r="U420" i="1"/>
  <c r="T420" i="1"/>
  <c r="W420" i="1"/>
  <c r="V420" i="1"/>
  <c r="T424" i="1"/>
  <c r="X425" i="1" s="1"/>
  <c r="C421" i="6" s="1"/>
  <c r="U424" i="1"/>
  <c r="Y425" i="1" s="1"/>
  <c r="D421" i="6" s="1"/>
  <c r="V424" i="1"/>
  <c r="Z425" i="1" s="1"/>
  <c r="E421" i="6" s="1"/>
  <c r="W424" i="1"/>
  <c r="AA425" i="1" s="1"/>
  <c r="F421" i="6" s="1"/>
  <c r="T428" i="1"/>
  <c r="W428" i="1"/>
  <c r="U428" i="1"/>
  <c r="V428" i="1"/>
  <c r="T441" i="1"/>
  <c r="U441" i="1"/>
  <c r="W441" i="1"/>
  <c r="V441" i="1"/>
  <c r="V422" i="1"/>
  <c r="T422" i="1"/>
  <c r="U422" i="1"/>
  <c r="W422" i="1"/>
  <c r="V449" i="1"/>
  <c r="T449" i="1"/>
  <c r="U449" i="1"/>
  <c r="W449" i="1"/>
  <c r="V457" i="1"/>
  <c r="U457" i="1"/>
  <c r="W457" i="1"/>
  <c r="T457" i="1"/>
  <c r="U436" i="1"/>
  <c r="T436" i="1"/>
  <c r="W436" i="1"/>
  <c r="V436" i="1"/>
  <c r="V434" i="1"/>
  <c r="Z434" i="1" s="1"/>
  <c r="U434" i="1"/>
  <c r="Y434" i="1" s="1"/>
  <c r="W434" i="1"/>
  <c r="AA434" i="1" s="1"/>
  <c r="T434" i="1"/>
  <c r="X434" i="1" s="1"/>
  <c r="V430" i="1"/>
  <c r="W430" i="1"/>
  <c r="T430" i="1"/>
  <c r="U430" i="1"/>
  <c r="U438" i="1"/>
  <c r="W438" i="1"/>
  <c r="AA439" i="1" s="1"/>
  <c r="V438" i="1"/>
  <c r="T438" i="1"/>
  <c r="V418" i="1"/>
  <c r="Z418" i="1" s="1"/>
  <c r="E414" i="6" s="1"/>
  <c r="U418" i="1"/>
  <c r="Y418" i="1" s="1"/>
  <c r="D414" i="6" s="1"/>
  <c r="T418" i="1"/>
  <c r="X418" i="1" s="1"/>
  <c r="C414" i="6" s="1"/>
  <c r="W418" i="1"/>
  <c r="AA418" i="1" s="1"/>
  <c r="F414" i="6" s="1"/>
  <c r="W432" i="1"/>
  <c r="AA433" i="1" s="1"/>
  <c r="T432" i="1"/>
  <c r="X433" i="1" s="1"/>
  <c r="U432" i="1"/>
  <c r="Y433" i="1" s="1"/>
  <c r="V432" i="1"/>
  <c r="Z433" i="1" s="1"/>
  <c r="T426" i="1"/>
  <c r="X426" i="1" s="1"/>
  <c r="C422" i="6" s="1"/>
  <c r="U426" i="1"/>
  <c r="Y426" i="1" s="1"/>
  <c r="D422" i="6" s="1"/>
  <c r="W426" i="1"/>
  <c r="AA426" i="1" s="1"/>
  <c r="F422" i="6" s="1"/>
  <c r="V426" i="1"/>
  <c r="Z426" i="1" s="1"/>
  <c r="E422" i="6" s="1"/>
  <c r="Z431" i="1"/>
  <c r="AA423" i="1"/>
  <c r="F419" i="6" s="1"/>
  <c r="Y431" i="1"/>
  <c r="AA431" i="1"/>
  <c r="Y423" i="1"/>
  <c r="D419" i="6" s="1"/>
  <c r="X439" i="1"/>
  <c r="X423" i="1"/>
  <c r="C419" i="6" s="1"/>
  <c r="Y439" i="1"/>
  <c r="X431" i="1"/>
  <c r="Z423" i="1"/>
  <c r="E419" i="6" s="1"/>
  <c r="Z439" i="1"/>
  <c r="U445" i="1"/>
  <c r="T445" i="1"/>
  <c r="W445" i="1"/>
  <c r="V445" i="1"/>
  <c r="U455" i="1"/>
  <c r="T455" i="1"/>
  <c r="W455" i="1"/>
  <c r="V455" i="1"/>
  <c r="U451" i="1"/>
  <c r="W451" i="1"/>
  <c r="V451" i="1"/>
  <c r="T451" i="1"/>
  <c r="U440" i="1"/>
  <c r="V440" i="1"/>
  <c r="Z441" i="1" s="1"/>
  <c r="E437" i="6" s="1"/>
  <c r="W440" i="1"/>
  <c r="AA441" i="1" s="1"/>
  <c r="F437" i="6" s="1"/>
  <c r="T440" i="1"/>
  <c r="T443" i="1"/>
  <c r="U443" i="1"/>
  <c r="W443" i="1"/>
  <c r="V443" i="1"/>
  <c r="U447" i="1"/>
  <c r="W447" i="1"/>
  <c r="V447" i="1"/>
  <c r="T447" i="1"/>
  <c r="U461" i="1"/>
  <c r="W461" i="1"/>
  <c r="T461" i="1"/>
  <c r="V461" i="1"/>
  <c r="T453" i="1"/>
  <c r="U453" i="1"/>
  <c r="W453" i="1"/>
  <c r="V453" i="1"/>
  <c r="U463" i="1"/>
  <c r="W463" i="1"/>
  <c r="V463" i="1"/>
  <c r="T463" i="1"/>
  <c r="T459" i="1"/>
  <c r="U459" i="1"/>
  <c r="W459" i="1"/>
  <c r="V459" i="1"/>
  <c r="Y437" i="1"/>
  <c r="Y438" i="1"/>
  <c r="AQ404" i="1"/>
  <c r="AQ412" i="1"/>
  <c r="AO402" i="1"/>
  <c r="AS404" i="1"/>
  <c r="AS412" i="1"/>
  <c r="Z427" i="1"/>
  <c r="Z428" i="1"/>
  <c r="Z437" i="1"/>
  <c r="Z438" i="1"/>
  <c r="Z419" i="1"/>
  <c r="E415" i="6" s="1"/>
  <c r="Z420" i="1"/>
  <c r="E416" i="6" s="1"/>
  <c r="Z429" i="1"/>
  <c r="Z430" i="1"/>
  <c r="X441" i="1"/>
  <c r="C437" i="6" s="1"/>
  <c r="X435" i="1"/>
  <c r="X436" i="1"/>
  <c r="Z421" i="1"/>
  <c r="E417" i="6" s="1"/>
  <c r="Z422" i="1"/>
  <c r="E418" i="6" s="1"/>
  <c r="X424" i="1"/>
  <c r="C420" i="6" s="1"/>
  <c r="AA432" i="1"/>
  <c r="AQ402" i="1"/>
  <c r="AU404" i="1"/>
  <c r="AU412" i="1"/>
  <c r="AS411" i="1"/>
  <c r="AS402" i="1"/>
  <c r="AA419" i="1"/>
  <c r="F415" i="6" s="1"/>
  <c r="AA420" i="1"/>
  <c r="F416" i="6" s="1"/>
  <c r="AU403" i="1"/>
  <c r="AU413" i="1"/>
  <c r="AS403" i="1"/>
  <c r="AO410" i="1"/>
  <c r="AA427" i="1"/>
  <c r="AA428" i="1"/>
  <c r="AA437" i="1"/>
  <c r="AA438" i="1"/>
  <c r="X419" i="1"/>
  <c r="C415" i="6" s="1"/>
  <c r="X420" i="1"/>
  <c r="C416" i="6" s="1"/>
  <c r="X429" i="1"/>
  <c r="X430" i="1"/>
  <c r="Z435" i="1"/>
  <c r="Z436" i="1"/>
  <c r="AA421" i="1"/>
  <c r="F417" i="6" s="1"/>
  <c r="AA422" i="1"/>
  <c r="F418" i="6" s="1"/>
  <c r="AA424" i="1"/>
  <c r="F420" i="6" s="1"/>
  <c r="Z432" i="1"/>
  <c r="AA429" i="1"/>
  <c r="AA430" i="1"/>
  <c r="AA435" i="1"/>
  <c r="AA436" i="1"/>
  <c r="Y421" i="1"/>
  <c r="D417" i="6" s="1"/>
  <c r="Y422" i="1"/>
  <c r="D418" i="6" s="1"/>
  <c r="Z424" i="1"/>
  <c r="E420" i="6" s="1"/>
  <c r="Y432" i="1"/>
  <c r="Y427" i="1"/>
  <c r="Y428" i="1"/>
  <c r="AO403" i="1"/>
  <c r="AS410" i="1"/>
  <c r="X427" i="1"/>
  <c r="X428" i="1"/>
  <c r="X437" i="1"/>
  <c r="X438" i="1"/>
  <c r="Y419" i="1"/>
  <c r="D415" i="6" s="1"/>
  <c r="Y420" i="1"/>
  <c r="D416" i="6" s="1"/>
  <c r="Y429" i="1"/>
  <c r="Y430" i="1"/>
  <c r="Y441" i="1"/>
  <c r="D437" i="6" s="1"/>
  <c r="Y435" i="1"/>
  <c r="Y436" i="1"/>
  <c r="X421" i="1"/>
  <c r="C417" i="6" s="1"/>
  <c r="X422" i="1"/>
  <c r="C418" i="6" s="1"/>
  <c r="Y424" i="1"/>
  <c r="D420" i="6" s="1"/>
  <c r="X432" i="1"/>
  <c r="AQ429" i="1" l="1"/>
  <c r="D426" i="6"/>
  <c r="AI429" i="1"/>
  <c r="AO437" i="1"/>
  <c r="C434" i="6"/>
  <c r="AG437" i="1"/>
  <c r="AQ431" i="1"/>
  <c r="D428" i="6"/>
  <c r="AI431" i="1"/>
  <c r="F432" i="6"/>
  <c r="AM435" i="1"/>
  <c r="E428" i="6"/>
  <c r="AK431" i="1"/>
  <c r="AS435" i="1"/>
  <c r="E432" i="6"/>
  <c r="AK435" i="1"/>
  <c r="AU427" i="1"/>
  <c r="F424" i="6"/>
  <c r="AM427" i="1"/>
  <c r="E426" i="6"/>
  <c r="AK429" i="1"/>
  <c r="AS437" i="1"/>
  <c r="E434" i="6"/>
  <c r="AK437" i="1"/>
  <c r="AO438" i="1"/>
  <c r="C435" i="6"/>
  <c r="AG438" i="1"/>
  <c r="AO432" i="1"/>
  <c r="C429" i="6"/>
  <c r="AG432" i="1"/>
  <c r="AU438" i="1"/>
  <c r="F435" i="6"/>
  <c r="AM438" i="1"/>
  <c r="AQ433" i="1"/>
  <c r="D430" i="6"/>
  <c r="AI433" i="1"/>
  <c r="C428" i="6"/>
  <c r="AG431" i="1"/>
  <c r="D432" i="6"/>
  <c r="AI435" i="1"/>
  <c r="AQ428" i="1"/>
  <c r="D425" i="6"/>
  <c r="AI428" i="1"/>
  <c r="AO436" i="1"/>
  <c r="C433" i="6"/>
  <c r="AG436" i="1"/>
  <c r="F431" i="6"/>
  <c r="AM434" i="1"/>
  <c r="AS434" i="1"/>
  <c r="E431" i="6"/>
  <c r="AK434" i="1"/>
  <c r="AU426" i="1"/>
  <c r="F423" i="6"/>
  <c r="AM426" i="1"/>
  <c r="AU431" i="1"/>
  <c r="F428" i="6"/>
  <c r="AM431" i="1"/>
  <c r="C432" i="6"/>
  <c r="AG435" i="1"/>
  <c r="AS428" i="1"/>
  <c r="E425" i="6"/>
  <c r="AK428" i="1"/>
  <c r="AS436" i="1"/>
  <c r="E433" i="6"/>
  <c r="AK436" i="1"/>
  <c r="D434" i="6"/>
  <c r="AI437" i="1"/>
  <c r="AO430" i="1"/>
  <c r="C427" i="6"/>
  <c r="AG430" i="1"/>
  <c r="AS430" i="1"/>
  <c r="E427" i="6"/>
  <c r="AK430" i="1"/>
  <c r="AU432" i="1"/>
  <c r="F429" i="6"/>
  <c r="AM432" i="1"/>
  <c r="AS433" i="1"/>
  <c r="E430" i="6"/>
  <c r="AK433" i="1"/>
  <c r="D431" i="6"/>
  <c r="AI434" i="1"/>
  <c r="AO427" i="1"/>
  <c r="C424" i="6"/>
  <c r="AG427" i="1"/>
  <c r="AQ427" i="1"/>
  <c r="D424" i="6"/>
  <c r="AI427" i="1"/>
  <c r="AU429" i="1"/>
  <c r="F426" i="6"/>
  <c r="AM429" i="1"/>
  <c r="AO429" i="1"/>
  <c r="C426" i="6"/>
  <c r="AG429" i="1"/>
  <c r="AU437" i="1"/>
  <c r="F434" i="6"/>
  <c r="AM437" i="1"/>
  <c r="AO434" i="1"/>
  <c r="C431" i="6"/>
  <c r="AG434" i="1"/>
  <c r="AS427" i="1"/>
  <c r="E424" i="6"/>
  <c r="AK427" i="1"/>
  <c r="AQ436" i="1"/>
  <c r="D433" i="6"/>
  <c r="AI436" i="1"/>
  <c r="AQ438" i="1"/>
  <c r="D435" i="6"/>
  <c r="AI438" i="1"/>
  <c r="AU430" i="1"/>
  <c r="F427" i="6"/>
  <c r="AM430" i="1"/>
  <c r="AS432" i="1"/>
  <c r="E429" i="6"/>
  <c r="AK432" i="1"/>
  <c r="AO433" i="1"/>
  <c r="C430" i="6"/>
  <c r="AG433" i="1"/>
  <c r="AO426" i="1"/>
  <c r="C423" i="6"/>
  <c r="AG426" i="1"/>
  <c r="AQ426" i="1"/>
  <c r="D423" i="6"/>
  <c r="AI426" i="1"/>
  <c r="AU428" i="1"/>
  <c r="F425" i="6"/>
  <c r="AM428" i="1"/>
  <c r="AO428" i="1"/>
  <c r="C425" i="6"/>
  <c r="AG428" i="1"/>
  <c r="AU436" i="1"/>
  <c r="F433" i="6"/>
  <c r="AM436" i="1"/>
  <c r="AS426" i="1"/>
  <c r="E423" i="6"/>
  <c r="AK426" i="1"/>
  <c r="AS438" i="1"/>
  <c r="E435" i="6"/>
  <c r="AK438" i="1"/>
  <c r="AQ430" i="1"/>
  <c r="D427" i="6"/>
  <c r="AI430" i="1"/>
  <c r="AQ432" i="1"/>
  <c r="D429" i="6"/>
  <c r="AI432" i="1"/>
  <c r="AU433" i="1"/>
  <c r="F430" i="6"/>
  <c r="AM433" i="1"/>
  <c r="U462" i="1"/>
  <c r="W462" i="1"/>
  <c r="T462" i="1"/>
  <c r="V462" i="1"/>
  <c r="U481" i="1"/>
  <c r="T481" i="1"/>
  <c r="W481" i="1"/>
  <c r="V481" i="1"/>
  <c r="U473" i="1"/>
  <c r="V473" i="1"/>
  <c r="T473" i="1"/>
  <c r="W473" i="1"/>
  <c r="T465" i="1"/>
  <c r="U465" i="1"/>
  <c r="W465" i="1"/>
  <c r="V465" i="1"/>
  <c r="W458" i="1"/>
  <c r="AA458" i="1" s="1"/>
  <c r="T458" i="1"/>
  <c r="X458" i="1" s="1"/>
  <c r="V458" i="1"/>
  <c r="Z458" i="1" s="1"/>
  <c r="U458" i="1"/>
  <c r="Y458" i="1" s="1"/>
  <c r="U446" i="1"/>
  <c r="T446" i="1"/>
  <c r="V446" i="1"/>
  <c r="W446" i="1"/>
  <c r="U452" i="1"/>
  <c r="V452" i="1"/>
  <c r="T452" i="1"/>
  <c r="W452" i="1"/>
  <c r="T444" i="1"/>
  <c r="W444" i="1"/>
  <c r="V444" i="1"/>
  <c r="U444" i="1"/>
  <c r="U456" i="1"/>
  <c r="W456" i="1"/>
  <c r="T456" i="1"/>
  <c r="V456" i="1"/>
  <c r="U442" i="1"/>
  <c r="Y442" i="1" s="1"/>
  <c r="D438" i="6" s="1"/>
  <c r="W442" i="1"/>
  <c r="AA442" i="1" s="1"/>
  <c r="F438" i="6" s="1"/>
  <c r="V442" i="1"/>
  <c r="Z442" i="1" s="1"/>
  <c r="E438" i="6" s="1"/>
  <c r="T442" i="1"/>
  <c r="X442" i="1" s="1"/>
  <c r="C438" i="6" s="1"/>
  <c r="U454" i="1"/>
  <c r="W454" i="1"/>
  <c r="AA455" i="1" s="1"/>
  <c r="V454" i="1"/>
  <c r="T454" i="1"/>
  <c r="U460" i="1"/>
  <c r="W460" i="1"/>
  <c r="V460" i="1"/>
  <c r="T460" i="1"/>
  <c r="T448" i="1"/>
  <c r="U448" i="1"/>
  <c r="V448" i="1"/>
  <c r="W448" i="1"/>
  <c r="AA449" i="1" s="1"/>
  <c r="F445" i="6" s="1"/>
  <c r="U450" i="1"/>
  <c r="Y450" i="1" s="1"/>
  <c r="D446" i="6" s="1"/>
  <c r="T450" i="1"/>
  <c r="X450" i="1" s="1"/>
  <c r="C446" i="6" s="1"/>
  <c r="V450" i="1"/>
  <c r="Z450" i="1" s="1"/>
  <c r="E446" i="6" s="1"/>
  <c r="W450" i="1"/>
  <c r="AA450" i="1" s="1"/>
  <c r="F446" i="6" s="1"/>
  <c r="AA463" i="1"/>
  <c r="X463" i="1"/>
  <c r="X447" i="1"/>
  <c r="C443" i="6" s="1"/>
  <c r="Z455" i="1"/>
  <c r="AA447" i="1"/>
  <c r="F443" i="6" s="1"/>
  <c r="Z463" i="1"/>
  <c r="Z447" i="1"/>
  <c r="E443" i="6" s="1"/>
  <c r="X455" i="1"/>
  <c r="Y463" i="1"/>
  <c r="Y447" i="1"/>
  <c r="D443" i="6" s="1"/>
  <c r="Y455" i="1"/>
  <c r="U471" i="1"/>
  <c r="T471" i="1"/>
  <c r="W471" i="1"/>
  <c r="V471" i="1"/>
  <c r="T475" i="1"/>
  <c r="U475" i="1"/>
  <c r="V475" i="1"/>
  <c r="W475" i="1"/>
  <c r="U469" i="1"/>
  <c r="T469" i="1"/>
  <c r="W469" i="1"/>
  <c r="V469" i="1"/>
  <c r="U479" i="1"/>
  <c r="W479" i="1"/>
  <c r="V479" i="1"/>
  <c r="T479" i="1"/>
  <c r="U483" i="1"/>
  <c r="W483" i="1"/>
  <c r="V483" i="1"/>
  <c r="T483" i="1"/>
  <c r="T487" i="1"/>
  <c r="U487" i="1"/>
  <c r="W487" i="1"/>
  <c r="V487" i="1"/>
  <c r="U477" i="1"/>
  <c r="W477" i="1"/>
  <c r="V477" i="1"/>
  <c r="T477" i="1"/>
  <c r="T485" i="1"/>
  <c r="U485" i="1"/>
  <c r="W485" i="1"/>
  <c r="V485" i="1"/>
  <c r="U467" i="1"/>
  <c r="W467" i="1"/>
  <c r="V467" i="1"/>
  <c r="T467" i="1"/>
  <c r="T464" i="1"/>
  <c r="U464" i="1"/>
  <c r="Y465" i="1" s="1"/>
  <c r="D461" i="6" s="1"/>
  <c r="V464" i="1"/>
  <c r="Z465" i="1" s="1"/>
  <c r="E461" i="6" s="1"/>
  <c r="W464" i="1"/>
  <c r="AS429" i="1"/>
  <c r="AO431" i="1"/>
  <c r="AQ435" i="1"/>
  <c r="Z459" i="1"/>
  <c r="Z460" i="1"/>
  <c r="Z453" i="1"/>
  <c r="Z454" i="1"/>
  <c r="Z461" i="1"/>
  <c r="Z462" i="1"/>
  <c r="AA448" i="1"/>
  <c r="F444" i="6" s="1"/>
  <c r="Z443" i="1"/>
  <c r="E439" i="6" s="1"/>
  <c r="Z444" i="1"/>
  <c r="E440" i="6" s="1"/>
  <c r="X451" i="1"/>
  <c r="X452" i="1"/>
  <c r="Z445" i="1"/>
  <c r="E441" i="6" s="1"/>
  <c r="Z446" i="1"/>
  <c r="E442" i="6" s="1"/>
  <c r="AU435" i="1"/>
  <c r="AS431" i="1"/>
  <c r="AO435" i="1"/>
  <c r="AQ434" i="1"/>
  <c r="AQ437" i="1"/>
  <c r="AA459" i="1"/>
  <c r="AA460" i="1"/>
  <c r="AA453" i="1"/>
  <c r="AA454" i="1"/>
  <c r="X461" i="1"/>
  <c r="X462" i="1"/>
  <c r="AA465" i="1"/>
  <c r="F461" i="6" s="1"/>
  <c r="AA443" i="1"/>
  <c r="F439" i="6" s="1"/>
  <c r="AA444" i="1"/>
  <c r="F440" i="6" s="1"/>
  <c r="Z451" i="1"/>
  <c r="Z452" i="1"/>
  <c r="AA445" i="1"/>
  <c r="F441" i="6" s="1"/>
  <c r="AA446" i="1"/>
  <c r="F442" i="6" s="1"/>
  <c r="Y453" i="1"/>
  <c r="Y454" i="1"/>
  <c r="AA461" i="1"/>
  <c r="AA462" i="1"/>
  <c r="Y443" i="1"/>
  <c r="D439" i="6" s="1"/>
  <c r="Y444" i="1"/>
  <c r="D440" i="6" s="1"/>
  <c r="AA451" i="1"/>
  <c r="AA452" i="1"/>
  <c r="X445" i="1"/>
  <c r="C441" i="6" s="1"/>
  <c r="X446" i="1"/>
  <c r="C442" i="6" s="1"/>
  <c r="Y459" i="1"/>
  <c r="Y460" i="1"/>
  <c r="AU434" i="1"/>
  <c r="X459" i="1"/>
  <c r="X460" i="1"/>
  <c r="X453" i="1"/>
  <c r="X454" i="1"/>
  <c r="Y461" i="1"/>
  <c r="Y462" i="1"/>
  <c r="X465" i="1"/>
  <c r="C461" i="6" s="1"/>
  <c r="X443" i="1"/>
  <c r="C439" i="6" s="1"/>
  <c r="X444" i="1"/>
  <c r="C440" i="6" s="1"/>
  <c r="Y451" i="1"/>
  <c r="Y452" i="1"/>
  <c r="Y445" i="1"/>
  <c r="D441" i="6" s="1"/>
  <c r="Y446" i="1"/>
  <c r="D442" i="6" s="1"/>
  <c r="F448" i="6" l="1"/>
  <c r="AU451" i="1"/>
  <c r="AM451" i="1"/>
  <c r="F458" i="6"/>
  <c r="AU461" i="1"/>
  <c r="AM461" i="1"/>
  <c r="C457" i="6"/>
  <c r="AG460" i="1"/>
  <c r="AO460" i="1"/>
  <c r="F455" i="6"/>
  <c r="AM458" i="1"/>
  <c r="AU458" i="1"/>
  <c r="C448" i="6"/>
  <c r="AO451" i="1"/>
  <c r="AG451" i="1"/>
  <c r="E449" i="6"/>
  <c r="AK452" i="1"/>
  <c r="AS452" i="1"/>
  <c r="D459" i="6"/>
  <c r="AI462" i="1"/>
  <c r="AQ462" i="1"/>
  <c r="F459" i="6"/>
  <c r="AM462" i="1"/>
  <c r="AU462" i="1"/>
  <c r="F454" i="6"/>
  <c r="AU457" i="1"/>
  <c r="AM457" i="1"/>
  <c r="D448" i="6"/>
  <c r="AQ451" i="1"/>
  <c r="AI451" i="1"/>
  <c r="C449" i="6"/>
  <c r="AO452" i="1"/>
  <c r="AG452" i="1"/>
  <c r="D456" i="6"/>
  <c r="AI459" i="1"/>
  <c r="AQ459" i="1"/>
  <c r="D447" i="6"/>
  <c r="AI450" i="1"/>
  <c r="AQ450" i="1"/>
  <c r="D458" i="6"/>
  <c r="AQ461" i="1"/>
  <c r="AI461" i="1"/>
  <c r="C456" i="6"/>
  <c r="AG459" i="1"/>
  <c r="AO459" i="1"/>
  <c r="D455" i="6"/>
  <c r="AI458" i="1"/>
  <c r="AQ458" i="1"/>
  <c r="F447" i="6"/>
  <c r="AM450" i="1"/>
  <c r="AU450" i="1"/>
  <c r="F457" i="6"/>
  <c r="AU460" i="1"/>
  <c r="AM460" i="1"/>
  <c r="F450" i="6"/>
  <c r="AM453" i="1"/>
  <c r="AU453" i="1"/>
  <c r="C447" i="6"/>
  <c r="AG450" i="1"/>
  <c r="AO450" i="1"/>
  <c r="E458" i="6"/>
  <c r="AS461" i="1"/>
  <c r="AK461" i="1"/>
  <c r="E456" i="6"/>
  <c r="AK459" i="1"/>
  <c r="AS459" i="1"/>
  <c r="C451" i="6"/>
  <c r="AG454" i="1"/>
  <c r="AO454" i="1"/>
  <c r="E451" i="6"/>
  <c r="AK454" i="1"/>
  <c r="AS454" i="1"/>
  <c r="D454" i="6"/>
  <c r="AQ457" i="1"/>
  <c r="AI457" i="1"/>
  <c r="D457" i="6"/>
  <c r="AI460" i="1"/>
  <c r="AQ460" i="1"/>
  <c r="C455" i="6"/>
  <c r="AG458" i="1"/>
  <c r="AO458" i="1"/>
  <c r="D450" i="6"/>
  <c r="AQ453" i="1"/>
  <c r="AI453" i="1"/>
  <c r="E448" i="6"/>
  <c r="AS451" i="1"/>
  <c r="AK451" i="1"/>
  <c r="F449" i="6"/>
  <c r="AM452" i="1"/>
  <c r="AU452" i="1"/>
  <c r="E457" i="6"/>
  <c r="AK460" i="1"/>
  <c r="AS460" i="1"/>
  <c r="E455" i="6"/>
  <c r="AS458" i="1"/>
  <c r="AK458" i="1"/>
  <c r="D451" i="6"/>
  <c r="AI454" i="1"/>
  <c r="AQ454" i="1"/>
  <c r="E454" i="6"/>
  <c r="AS457" i="1"/>
  <c r="AK457" i="1"/>
  <c r="C450" i="6"/>
  <c r="AG453" i="1"/>
  <c r="AO453" i="1"/>
  <c r="D449" i="6"/>
  <c r="AQ452" i="1"/>
  <c r="AI452" i="1"/>
  <c r="E447" i="6"/>
  <c r="AK450" i="1"/>
  <c r="AS450" i="1"/>
  <c r="C458" i="6"/>
  <c r="AO461" i="1"/>
  <c r="AG461" i="1"/>
  <c r="F456" i="6"/>
  <c r="AM459" i="1"/>
  <c r="AU459" i="1"/>
  <c r="E450" i="6"/>
  <c r="AK453" i="1"/>
  <c r="AS453" i="1"/>
  <c r="E459" i="6"/>
  <c r="AK462" i="1"/>
  <c r="AS462" i="1"/>
  <c r="C459" i="6"/>
  <c r="AG462" i="1"/>
  <c r="AO462" i="1"/>
  <c r="F451" i="6"/>
  <c r="AM454" i="1"/>
  <c r="AU454" i="1"/>
  <c r="C454" i="6"/>
  <c r="AO457" i="1"/>
  <c r="AG457" i="1"/>
  <c r="U474" i="1"/>
  <c r="Y474" i="1" s="1"/>
  <c r="D470" i="6" s="1"/>
  <c r="W474" i="1"/>
  <c r="AA474" i="1" s="1"/>
  <c r="F470" i="6" s="1"/>
  <c r="T474" i="1"/>
  <c r="X474" i="1" s="1"/>
  <c r="C470" i="6" s="1"/>
  <c r="V474" i="1"/>
  <c r="Z474" i="1" s="1"/>
  <c r="E470" i="6" s="1"/>
  <c r="U484" i="1"/>
  <c r="W484" i="1"/>
  <c r="V484" i="1"/>
  <c r="T484" i="1"/>
  <c r="U505" i="1"/>
  <c r="V505" i="1"/>
  <c r="W505" i="1"/>
  <c r="T505" i="1"/>
  <c r="V468" i="1"/>
  <c r="U468" i="1"/>
  <c r="W468" i="1"/>
  <c r="T468" i="1"/>
  <c r="U470" i="1"/>
  <c r="W470" i="1"/>
  <c r="V470" i="1"/>
  <c r="T470" i="1"/>
  <c r="U489" i="1"/>
  <c r="T489" i="1"/>
  <c r="V489" i="1"/>
  <c r="W489" i="1"/>
  <c r="W466" i="1"/>
  <c r="AA466" i="1" s="1"/>
  <c r="F462" i="6" s="1"/>
  <c r="T466" i="1"/>
  <c r="X466" i="1" s="1"/>
  <c r="C462" i="6" s="1"/>
  <c r="V466" i="1"/>
  <c r="Z466" i="1" s="1"/>
  <c r="E462" i="6" s="1"/>
  <c r="U466" i="1"/>
  <c r="Y466" i="1" s="1"/>
  <c r="D462" i="6" s="1"/>
  <c r="U472" i="1"/>
  <c r="W472" i="1"/>
  <c r="V472" i="1"/>
  <c r="T472" i="1"/>
  <c r="U478" i="1"/>
  <c r="V478" i="1"/>
  <c r="W478" i="1"/>
  <c r="T478" i="1"/>
  <c r="T480" i="1"/>
  <c r="X481" i="1" s="1"/>
  <c r="U480" i="1"/>
  <c r="Y481" i="1" s="1"/>
  <c r="V480" i="1"/>
  <c r="Z481" i="1" s="1"/>
  <c r="W480" i="1"/>
  <c r="AA481" i="1" s="1"/>
  <c r="U476" i="1"/>
  <c r="W476" i="1"/>
  <c r="V476" i="1"/>
  <c r="T476" i="1"/>
  <c r="U482" i="1"/>
  <c r="Y482" i="1" s="1"/>
  <c r="T482" i="1"/>
  <c r="X482" i="1" s="1"/>
  <c r="W482" i="1"/>
  <c r="AA482" i="1" s="1"/>
  <c r="V482" i="1"/>
  <c r="Z482" i="1" s="1"/>
  <c r="U486" i="1"/>
  <c r="W486" i="1"/>
  <c r="AA487" i="1" s="1"/>
  <c r="T486" i="1"/>
  <c r="V486" i="1"/>
  <c r="T497" i="1"/>
  <c r="W497" i="1"/>
  <c r="U497" i="1"/>
  <c r="V497" i="1"/>
  <c r="Z487" i="1"/>
  <c r="X479" i="1"/>
  <c r="Z471" i="1"/>
  <c r="E467" i="6" s="1"/>
  <c r="Z456" i="1"/>
  <c r="Z457" i="1"/>
  <c r="Y487" i="1"/>
  <c r="Z479" i="1"/>
  <c r="AA471" i="1"/>
  <c r="F467" i="6" s="1"/>
  <c r="Z448" i="1"/>
  <c r="E444" i="6" s="1"/>
  <c r="Z449" i="1"/>
  <c r="E445" i="6" s="1"/>
  <c r="X456" i="1"/>
  <c r="X457" i="1"/>
  <c r="AA479" i="1"/>
  <c r="X471" i="1"/>
  <c r="C467" i="6" s="1"/>
  <c r="Y448" i="1"/>
  <c r="D444" i="6" s="1"/>
  <c r="Y449" i="1"/>
  <c r="D445" i="6" s="1"/>
  <c r="AA456" i="1"/>
  <c r="AA457" i="1"/>
  <c r="X487" i="1"/>
  <c r="Y479" i="1"/>
  <c r="Y471" i="1"/>
  <c r="D467" i="6" s="1"/>
  <c r="X448" i="1"/>
  <c r="C444" i="6" s="1"/>
  <c r="X449" i="1"/>
  <c r="C445" i="6" s="1"/>
  <c r="Y456" i="1"/>
  <c r="Y457" i="1"/>
  <c r="T491" i="1"/>
  <c r="U491" i="1"/>
  <c r="V491" i="1"/>
  <c r="W491" i="1"/>
  <c r="U488" i="1"/>
  <c r="V488" i="1"/>
  <c r="W488" i="1"/>
  <c r="T488" i="1"/>
  <c r="U501" i="1"/>
  <c r="T501" i="1"/>
  <c r="W501" i="1"/>
  <c r="V501" i="1"/>
  <c r="U511" i="1"/>
  <c r="W511" i="1"/>
  <c r="V511" i="1"/>
  <c r="T511" i="1"/>
  <c r="U503" i="1"/>
  <c r="T503" i="1"/>
  <c r="W503" i="1"/>
  <c r="V503" i="1"/>
  <c r="T507" i="1"/>
  <c r="U507" i="1"/>
  <c r="V507" i="1"/>
  <c r="W507" i="1"/>
  <c r="U493" i="1"/>
  <c r="W493" i="1"/>
  <c r="T493" i="1"/>
  <c r="V493" i="1"/>
  <c r="U509" i="1"/>
  <c r="W509" i="1"/>
  <c r="T509" i="1"/>
  <c r="V509" i="1"/>
  <c r="U499" i="1"/>
  <c r="W499" i="1"/>
  <c r="V499" i="1"/>
  <c r="T499" i="1"/>
  <c r="U495" i="1"/>
  <c r="W495" i="1"/>
  <c r="V495" i="1"/>
  <c r="T495" i="1"/>
  <c r="AA489" i="1"/>
  <c r="F485" i="6" s="1"/>
  <c r="X467" i="1"/>
  <c r="C463" i="6" s="1"/>
  <c r="X468" i="1"/>
  <c r="C464" i="6" s="1"/>
  <c r="Z489" i="1"/>
  <c r="E485" i="6" s="1"/>
  <c r="Z485" i="1"/>
  <c r="Z486" i="1"/>
  <c r="X477" i="1"/>
  <c r="X478" i="1"/>
  <c r="AT486" i="1"/>
  <c r="AT481" i="1"/>
  <c r="X483" i="1"/>
  <c r="X484" i="1"/>
  <c r="AP478" i="1"/>
  <c r="Z469" i="1"/>
  <c r="E465" i="6" s="1"/>
  <c r="Z470" i="1"/>
  <c r="E466" i="6" s="1"/>
  <c r="AA475" i="1"/>
  <c r="AA476" i="1"/>
  <c r="AA480" i="1"/>
  <c r="AA467" i="1"/>
  <c r="F463" i="6" s="1"/>
  <c r="AA468" i="1"/>
  <c r="F464" i="6" s="1"/>
  <c r="AP480" i="1"/>
  <c r="AV480" i="1"/>
  <c r="AT480" i="1"/>
  <c r="Z467" i="1"/>
  <c r="E463" i="6" s="1"/>
  <c r="Z468" i="1"/>
  <c r="E464" i="6" s="1"/>
  <c r="X489" i="1"/>
  <c r="C485" i="6" s="1"/>
  <c r="AA485" i="1"/>
  <c r="AA486" i="1"/>
  <c r="Z477" i="1"/>
  <c r="Z478" i="1"/>
  <c r="AP481" i="1"/>
  <c r="Z483" i="1"/>
  <c r="Z484" i="1"/>
  <c r="AT478" i="1"/>
  <c r="AA469" i="1"/>
  <c r="F465" i="6" s="1"/>
  <c r="AA470" i="1"/>
  <c r="F466" i="6" s="1"/>
  <c r="Z475" i="1"/>
  <c r="Z476" i="1"/>
  <c r="Z480" i="1"/>
  <c r="AR480" i="1"/>
  <c r="Y485" i="1"/>
  <c r="Y486" i="1"/>
  <c r="AA477" i="1"/>
  <c r="AA478" i="1"/>
  <c r="AR486" i="1"/>
  <c r="AV481" i="1"/>
  <c r="AA483" i="1"/>
  <c r="AA484" i="1"/>
  <c r="AV478" i="1"/>
  <c r="X469" i="1"/>
  <c r="C465" i="6" s="1"/>
  <c r="X470" i="1"/>
  <c r="C466" i="6" s="1"/>
  <c r="Y475" i="1"/>
  <c r="Y476" i="1"/>
  <c r="Y480" i="1"/>
  <c r="Y467" i="1"/>
  <c r="D463" i="6" s="1"/>
  <c r="Y468" i="1"/>
  <c r="D464" i="6" s="1"/>
  <c r="Y489" i="1"/>
  <c r="D485" i="6" s="1"/>
  <c r="X485" i="1"/>
  <c r="X486" i="1"/>
  <c r="Y477" i="1"/>
  <c r="Y478" i="1"/>
  <c r="AP486" i="1"/>
  <c r="AR481" i="1"/>
  <c r="Y483" i="1"/>
  <c r="Y484" i="1"/>
  <c r="AR478" i="1"/>
  <c r="Y469" i="1"/>
  <c r="D465" i="6" s="1"/>
  <c r="Y470" i="1"/>
  <c r="D466" i="6" s="1"/>
  <c r="X475" i="1"/>
  <c r="X476" i="1"/>
  <c r="X480" i="1"/>
  <c r="C476" i="6" l="1"/>
  <c r="AH479" i="1"/>
  <c r="C482" i="6"/>
  <c r="AH485" i="1"/>
  <c r="F479" i="6"/>
  <c r="AN482" i="1"/>
  <c r="F473" i="6"/>
  <c r="AN476" i="1"/>
  <c r="E476" i="6"/>
  <c r="AL479" i="1"/>
  <c r="F481" i="6"/>
  <c r="AN484" i="1"/>
  <c r="C479" i="6"/>
  <c r="AH482" i="1"/>
  <c r="C473" i="6"/>
  <c r="AH476" i="1"/>
  <c r="D452" i="6"/>
  <c r="AI455" i="1"/>
  <c r="AQ455" i="1"/>
  <c r="D475" i="6"/>
  <c r="AJ478" i="1"/>
  <c r="C453" i="6"/>
  <c r="AG456" i="1"/>
  <c r="AO456" i="1"/>
  <c r="E452" i="6"/>
  <c r="AK455" i="1"/>
  <c r="AS455" i="1"/>
  <c r="E478" i="6"/>
  <c r="AL481" i="1"/>
  <c r="F477" i="6"/>
  <c r="AN480" i="1"/>
  <c r="C481" i="6"/>
  <c r="AH484" i="1"/>
  <c r="D476" i="6"/>
  <c r="AJ479" i="1"/>
  <c r="D482" i="6"/>
  <c r="AJ485" i="1"/>
  <c r="E472" i="6"/>
  <c r="AL475" i="1"/>
  <c r="E474" i="6"/>
  <c r="AL477" i="1"/>
  <c r="F476" i="6"/>
  <c r="AN479" i="1"/>
  <c r="E482" i="6"/>
  <c r="AL485" i="1"/>
  <c r="C483" i="6"/>
  <c r="AH486" i="1"/>
  <c r="C452" i="6"/>
  <c r="AG455" i="1"/>
  <c r="AO455" i="1"/>
  <c r="E475" i="6"/>
  <c r="AL478" i="1"/>
  <c r="F478" i="6"/>
  <c r="AN481" i="1"/>
  <c r="E477" i="6"/>
  <c r="AL480" i="1"/>
  <c r="D480" i="6"/>
  <c r="AJ483" i="1"/>
  <c r="D474" i="6"/>
  <c r="AJ477" i="1"/>
  <c r="D472" i="6"/>
  <c r="AJ475" i="1"/>
  <c r="D481" i="6"/>
  <c r="AJ484" i="1"/>
  <c r="E471" i="6"/>
  <c r="AL474" i="1"/>
  <c r="E480" i="6"/>
  <c r="AL483" i="1"/>
  <c r="E473" i="6"/>
  <c r="AL476" i="1"/>
  <c r="F472" i="6"/>
  <c r="AN475" i="1"/>
  <c r="E481" i="6"/>
  <c r="AL484" i="1"/>
  <c r="F453" i="6"/>
  <c r="AU456" i="1"/>
  <c r="AM456" i="1"/>
  <c r="D483" i="6"/>
  <c r="AJ486" i="1"/>
  <c r="C475" i="6"/>
  <c r="AH478" i="1"/>
  <c r="AV486" i="1"/>
  <c r="F483" i="6"/>
  <c r="AN486" i="1"/>
  <c r="C478" i="6"/>
  <c r="AH481" i="1"/>
  <c r="D477" i="6"/>
  <c r="AJ480" i="1"/>
  <c r="C472" i="6"/>
  <c r="AH475" i="1"/>
  <c r="C471" i="6"/>
  <c r="AH474" i="1"/>
  <c r="D479" i="6"/>
  <c r="AJ482" i="1"/>
  <c r="D473" i="6"/>
  <c r="AJ476" i="1"/>
  <c r="D471" i="6"/>
  <c r="AJ474" i="1"/>
  <c r="F480" i="6"/>
  <c r="AN483" i="1"/>
  <c r="F474" i="6"/>
  <c r="AN477" i="1"/>
  <c r="E479" i="6"/>
  <c r="AL482" i="1"/>
  <c r="F482" i="6"/>
  <c r="AN485" i="1"/>
  <c r="F471" i="6"/>
  <c r="AN474" i="1"/>
  <c r="C480" i="6"/>
  <c r="AH483" i="1"/>
  <c r="C474" i="6"/>
  <c r="AH477" i="1"/>
  <c r="D453" i="6"/>
  <c r="AI456" i="1"/>
  <c r="AQ456" i="1"/>
  <c r="F452" i="6"/>
  <c r="AM455" i="1"/>
  <c r="AU455" i="1"/>
  <c r="F475" i="6"/>
  <c r="AN478" i="1"/>
  <c r="E453" i="6"/>
  <c r="AK456" i="1"/>
  <c r="AS456" i="1"/>
  <c r="E483" i="6"/>
  <c r="AL486" i="1"/>
  <c r="D478" i="6"/>
  <c r="AJ481" i="1"/>
  <c r="C477" i="6"/>
  <c r="AH480" i="1"/>
  <c r="T521" i="1"/>
  <c r="V521" i="1"/>
  <c r="U521" i="1"/>
  <c r="W521" i="1"/>
  <c r="T492" i="1"/>
  <c r="U492" i="1"/>
  <c r="W492" i="1"/>
  <c r="V492" i="1"/>
  <c r="T498" i="1"/>
  <c r="X498" i="1" s="1"/>
  <c r="C494" i="6" s="1"/>
  <c r="U498" i="1"/>
  <c r="Y498" i="1" s="1"/>
  <c r="D494" i="6" s="1"/>
  <c r="W498" i="1"/>
  <c r="AA498" i="1" s="1"/>
  <c r="F494" i="6" s="1"/>
  <c r="V498" i="1"/>
  <c r="Z498" i="1" s="1"/>
  <c r="E494" i="6" s="1"/>
  <c r="T506" i="1"/>
  <c r="X506" i="1" s="1"/>
  <c r="U506" i="1"/>
  <c r="Y506" i="1" s="1"/>
  <c r="W506" i="1"/>
  <c r="AA506" i="1" s="1"/>
  <c r="V506" i="1"/>
  <c r="Z506" i="1" s="1"/>
  <c r="W504" i="1"/>
  <c r="AA505" i="1" s="1"/>
  <c r="U504" i="1"/>
  <c r="Y505" i="1" s="1"/>
  <c r="V504" i="1"/>
  <c r="Z505" i="1" s="1"/>
  <c r="T504" i="1"/>
  <c r="X505" i="1" s="1"/>
  <c r="W529" i="1"/>
  <c r="T529" i="1"/>
  <c r="U529" i="1"/>
  <c r="V529" i="1"/>
  <c r="V496" i="1"/>
  <c r="Z497" i="1" s="1"/>
  <c r="E493" i="6" s="1"/>
  <c r="T496" i="1"/>
  <c r="X497" i="1" s="1"/>
  <c r="C493" i="6" s="1"/>
  <c r="U496" i="1"/>
  <c r="Y497" i="1" s="1"/>
  <c r="D493" i="6" s="1"/>
  <c r="W496" i="1"/>
  <c r="AA497" i="1" s="1"/>
  <c r="F493" i="6" s="1"/>
  <c r="W510" i="1"/>
  <c r="V510" i="1"/>
  <c r="T510" i="1"/>
  <c r="U510" i="1"/>
  <c r="U494" i="1"/>
  <c r="T494" i="1"/>
  <c r="X495" i="1" s="1"/>
  <c r="C491" i="6" s="1"/>
  <c r="W494" i="1"/>
  <c r="V494" i="1"/>
  <c r="V508" i="1"/>
  <c r="T508" i="1"/>
  <c r="U508" i="1"/>
  <c r="W508" i="1"/>
  <c r="V513" i="1"/>
  <c r="T513" i="1"/>
  <c r="U513" i="1"/>
  <c r="W513" i="1"/>
  <c r="V500" i="1"/>
  <c r="U500" i="1"/>
  <c r="W500" i="1"/>
  <c r="T500" i="1"/>
  <c r="U502" i="1"/>
  <c r="V502" i="1"/>
  <c r="Z503" i="1" s="1"/>
  <c r="T502" i="1"/>
  <c r="W502" i="1"/>
  <c r="V490" i="1"/>
  <c r="Z490" i="1" s="1"/>
  <c r="E486" i="6" s="1"/>
  <c r="U490" i="1"/>
  <c r="Y490" i="1" s="1"/>
  <c r="D486" i="6" s="1"/>
  <c r="W490" i="1"/>
  <c r="AA490" i="1" s="1"/>
  <c r="F486" i="6" s="1"/>
  <c r="T490" i="1"/>
  <c r="X490" i="1" s="1"/>
  <c r="C486" i="6" s="1"/>
  <c r="AA495" i="1"/>
  <c r="F491" i="6" s="1"/>
  <c r="X503" i="1"/>
  <c r="AA511" i="1"/>
  <c r="X472" i="1"/>
  <c r="C468" i="6" s="1"/>
  <c r="X473" i="1"/>
  <c r="C469" i="6" s="1"/>
  <c r="Y495" i="1"/>
  <c r="D491" i="6" s="1"/>
  <c r="Y503" i="1"/>
  <c r="Y511" i="1"/>
  <c r="Z472" i="1"/>
  <c r="E468" i="6" s="1"/>
  <c r="Z473" i="1"/>
  <c r="E469" i="6" s="1"/>
  <c r="X511" i="1"/>
  <c r="AA472" i="1"/>
  <c r="F468" i="6" s="1"/>
  <c r="AA473" i="1"/>
  <c r="F469" i="6" s="1"/>
  <c r="Z495" i="1"/>
  <c r="E491" i="6" s="1"/>
  <c r="AA503" i="1"/>
  <c r="Z511" i="1"/>
  <c r="Y472" i="1"/>
  <c r="D468" i="6" s="1"/>
  <c r="Y473" i="1"/>
  <c r="D469" i="6" s="1"/>
  <c r="U515" i="1"/>
  <c r="W515" i="1"/>
  <c r="V515" i="1"/>
  <c r="T515" i="1"/>
  <c r="T523" i="1"/>
  <c r="U523" i="1"/>
  <c r="V523" i="1"/>
  <c r="W523" i="1"/>
  <c r="U531" i="1"/>
  <c r="W531" i="1"/>
  <c r="V531" i="1"/>
  <c r="T531" i="1"/>
  <c r="U519" i="1"/>
  <c r="T519" i="1"/>
  <c r="W519" i="1"/>
  <c r="V519" i="1"/>
  <c r="T533" i="1"/>
  <c r="U533" i="1"/>
  <c r="W533" i="1"/>
  <c r="V533" i="1"/>
  <c r="U512" i="1"/>
  <c r="T512" i="1"/>
  <c r="V512" i="1"/>
  <c r="W512" i="1"/>
  <c r="AA513" i="1" s="1"/>
  <c r="F509" i="6" s="1"/>
  <c r="U535" i="1"/>
  <c r="T535" i="1"/>
  <c r="W535" i="1"/>
  <c r="V535" i="1"/>
  <c r="T517" i="1"/>
  <c r="U517" i="1"/>
  <c r="W517" i="1"/>
  <c r="V517" i="1"/>
  <c r="U527" i="1"/>
  <c r="W527" i="1"/>
  <c r="V527" i="1"/>
  <c r="T527" i="1"/>
  <c r="U525" i="1"/>
  <c r="W525" i="1"/>
  <c r="T525" i="1"/>
  <c r="V525" i="1"/>
  <c r="Y513" i="1"/>
  <c r="D509" i="6" s="1"/>
  <c r="AR483" i="1"/>
  <c r="AR476" i="1"/>
  <c r="AR479" i="1"/>
  <c r="AV482" i="1"/>
  <c r="AP479" i="1"/>
  <c r="AR482" i="1"/>
  <c r="AP485" i="1"/>
  <c r="AR475" i="1"/>
  <c r="AR485" i="1"/>
  <c r="AT479" i="1"/>
  <c r="AT482" i="1"/>
  <c r="AT476" i="1"/>
  <c r="AP483" i="1"/>
  <c r="AP477" i="1"/>
  <c r="Z513" i="1"/>
  <c r="E509" i="6" s="1"/>
  <c r="X499" i="1"/>
  <c r="X500" i="1"/>
  <c r="Z509" i="1"/>
  <c r="Z510" i="1"/>
  <c r="Z493" i="1"/>
  <c r="E489" i="6" s="1"/>
  <c r="Z494" i="1"/>
  <c r="E490" i="6" s="1"/>
  <c r="AA507" i="1"/>
  <c r="AA508" i="1"/>
  <c r="AA496" i="1"/>
  <c r="F492" i="6" s="1"/>
  <c r="X504" i="1"/>
  <c r="Z501" i="1"/>
  <c r="AA491" i="1"/>
  <c r="F487" i="6" s="1"/>
  <c r="AA492" i="1"/>
  <c r="F488" i="6" s="1"/>
  <c r="AR477" i="1"/>
  <c r="AV483" i="1"/>
  <c r="AV477" i="1"/>
  <c r="AT474" i="1"/>
  <c r="AV484" i="1"/>
  <c r="AV475" i="1"/>
  <c r="AP475" i="1"/>
  <c r="AP484" i="1"/>
  <c r="AR474" i="1"/>
  <c r="AR484" i="1"/>
  <c r="AT475" i="1"/>
  <c r="AV485" i="1"/>
  <c r="AV479" i="1"/>
  <c r="AP482" i="1"/>
  <c r="AP476" i="1"/>
  <c r="Z499" i="1"/>
  <c r="Z500" i="1"/>
  <c r="X509" i="1"/>
  <c r="X510" i="1"/>
  <c r="X493" i="1"/>
  <c r="C489" i="6" s="1"/>
  <c r="X494" i="1"/>
  <c r="C490" i="6" s="1"/>
  <c r="Z507" i="1"/>
  <c r="Z508" i="1"/>
  <c r="Z496" i="1"/>
  <c r="E492" i="6" s="1"/>
  <c r="AA504" i="1"/>
  <c r="AA501" i="1"/>
  <c r="AA502" i="1"/>
  <c r="Z491" i="1"/>
  <c r="E487" i="6" s="1"/>
  <c r="Z492" i="1"/>
  <c r="E488" i="6" s="1"/>
  <c r="AP474" i="1"/>
  <c r="AT485" i="1"/>
  <c r="AA499" i="1"/>
  <c r="AA500" i="1"/>
  <c r="AA509" i="1"/>
  <c r="AA510" i="1"/>
  <c r="AA493" i="1"/>
  <c r="F489" i="6" s="1"/>
  <c r="AA494" i="1"/>
  <c r="F490" i="6" s="1"/>
  <c r="Y507" i="1"/>
  <c r="Y508" i="1"/>
  <c r="Y496" i="1"/>
  <c r="D492" i="6" s="1"/>
  <c r="Z504" i="1"/>
  <c r="X501" i="1"/>
  <c r="X502" i="1"/>
  <c r="Y491" i="1"/>
  <c r="D487" i="6" s="1"/>
  <c r="Y492" i="1"/>
  <c r="D488" i="6" s="1"/>
  <c r="AV476" i="1"/>
  <c r="AT483" i="1"/>
  <c r="AT477" i="1"/>
  <c r="AV474" i="1"/>
  <c r="AT484" i="1"/>
  <c r="X513" i="1"/>
  <c r="C509" i="6" s="1"/>
  <c r="Y499" i="1"/>
  <c r="Y500" i="1"/>
  <c r="Y509" i="1"/>
  <c r="Y510" i="1"/>
  <c r="Y493" i="1"/>
  <c r="D489" i="6" s="1"/>
  <c r="Y494" i="1"/>
  <c r="D490" i="6" s="1"/>
  <c r="X507" i="1"/>
  <c r="X508" i="1"/>
  <c r="X496" i="1"/>
  <c r="C492" i="6" s="1"/>
  <c r="Y504" i="1"/>
  <c r="Y501" i="1"/>
  <c r="Y502" i="1"/>
  <c r="X491" i="1"/>
  <c r="C487" i="6" s="1"/>
  <c r="X492" i="1"/>
  <c r="C488" i="6" s="1"/>
  <c r="F495" i="6" l="1"/>
  <c r="AV498" i="1"/>
  <c r="AN498" i="1"/>
  <c r="E495" i="6"/>
  <c r="AT498" i="1"/>
  <c r="AL498" i="1"/>
  <c r="C495" i="6"/>
  <c r="AH498" i="1"/>
  <c r="AP498" i="1"/>
  <c r="F499" i="6"/>
  <c r="AN502" i="1"/>
  <c r="C507" i="6"/>
  <c r="AH510" i="1"/>
  <c r="AP510" i="1"/>
  <c r="D499" i="6"/>
  <c r="AJ502" i="1"/>
  <c r="F507" i="6"/>
  <c r="AN510" i="1"/>
  <c r="AV510" i="1"/>
  <c r="E501" i="6"/>
  <c r="AL504" i="1"/>
  <c r="F502" i="6"/>
  <c r="AN505" i="1"/>
  <c r="D498" i="6"/>
  <c r="AJ501" i="1"/>
  <c r="AR501" i="1"/>
  <c r="C504" i="6"/>
  <c r="AH507" i="1"/>
  <c r="D506" i="6"/>
  <c r="AR509" i="1"/>
  <c r="AJ509" i="1"/>
  <c r="C498" i="6"/>
  <c r="AP501" i="1"/>
  <c r="AH501" i="1"/>
  <c r="D504" i="6"/>
  <c r="AJ507" i="1"/>
  <c r="F506" i="6"/>
  <c r="AV509" i="1"/>
  <c r="AN509" i="1"/>
  <c r="F498" i="6"/>
  <c r="AN501" i="1"/>
  <c r="AV501" i="1"/>
  <c r="E504" i="6"/>
  <c r="AL507" i="1"/>
  <c r="C506" i="6"/>
  <c r="AP509" i="1"/>
  <c r="AH509" i="1"/>
  <c r="F504" i="6"/>
  <c r="AN507" i="1"/>
  <c r="E506" i="6"/>
  <c r="AT509" i="1"/>
  <c r="AL509" i="1"/>
  <c r="C499" i="6"/>
  <c r="AH502" i="1"/>
  <c r="E499" i="6"/>
  <c r="AL502" i="1"/>
  <c r="D501" i="6"/>
  <c r="AJ504" i="1"/>
  <c r="D502" i="6"/>
  <c r="AJ505" i="1"/>
  <c r="D495" i="6"/>
  <c r="AJ498" i="1"/>
  <c r="AR498" i="1"/>
  <c r="D497" i="6"/>
  <c r="AJ500" i="1"/>
  <c r="AR500" i="1"/>
  <c r="C503" i="6"/>
  <c r="AH506" i="1"/>
  <c r="D505" i="6"/>
  <c r="AR508" i="1"/>
  <c r="AJ508" i="1"/>
  <c r="C497" i="6"/>
  <c r="AP500" i="1"/>
  <c r="AH500" i="1"/>
  <c r="D503" i="6"/>
  <c r="AJ506" i="1"/>
  <c r="F505" i="6"/>
  <c r="AV508" i="1"/>
  <c r="AN508" i="1"/>
  <c r="F497" i="6"/>
  <c r="AN500" i="1"/>
  <c r="AV500" i="1"/>
  <c r="E503" i="6"/>
  <c r="AL506" i="1"/>
  <c r="C505" i="6"/>
  <c r="AP508" i="1"/>
  <c r="AH508" i="1"/>
  <c r="E497" i="6"/>
  <c r="AL500" i="1"/>
  <c r="AT500" i="1"/>
  <c r="F503" i="6"/>
  <c r="AN506" i="1"/>
  <c r="E505" i="6"/>
  <c r="AT508" i="1"/>
  <c r="AL508" i="1"/>
  <c r="F501" i="6"/>
  <c r="AN504" i="1"/>
  <c r="C502" i="6"/>
  <c r="AH505" i="1"/>
  <c r="D500" i="6"/>
  <c r="AJ503" i="1"/>
  <c r="D496" i="6"/>
  <c r="AR499" i="1"/>
  <c r="AJ499" i="1"/>
  <c r="E500" i="6"/>
  <c r="AL503" i="1"/>
  <c r="F496" i="6"/>
  <c r="AV499" i="1"/>
  <c r="AN499" i="1"/>
  <c r="F500" i="6"/>
  <c r="AN503" i="1"/>
  <c r="E496" i="6"/>
  <c r="AT499" i="1"/>
  <c r="AL499" i="1"/>
  <c r="C500" i="6"/>
  <c r="AH503" i="1"/>
  <c r="C496" i="6"/>
  <c r="AP499" i="1"/>
  <c r="AH499" i="1"/>
  <c r="E507" i="6"/>
  <c r="AL510" i="1"/>
  <c r="AT510" i="1"/>
  <c r="D507" i="6"/>
  <c r="AJ510" i="1"/>
  <c r="AR510" i="1"/>
  <c r="C501" i="6"/>
  <c r="AH504" i="1"/>
  <c r="E502" i="6"/>
  <c r="AL505" i="1"/>
  <c r="U514" i="1"/>
  <c r="Y514" i="1" s="1"/>
  <c r="D510" i="6" s="1"/>
  <c r="T514" i="1"/>
  <c r="X514" i="1" s="1"/>
  <c r="C510" i="6" s="1"/>
  <c r="W514" i="1"/>
  <c r="AA514" i="1" s="1"/>
  <c r="F510" i="6" s="1"/>
  <c r="V514" i="1"/>
  <c r="Z514" i="1" s="1"/>
  <c r="E510" i="6" s="1"/>
  <c r="U530" i="1"/>
  <c r="Y530" i="1" s="1"/>
  <c r="W530" i="1"/>
  <c r="AA530" i="1" s="1"/>
  <c r="T530" i="1"/>
  <c r="X530" i="1" s="1"/>
  <c r="V530" i="1"/>
  <c r="Z530" i="1" s="1"/>
  <c r="U522" i="1"/>
  <c r="Y522" i="1" s="1"/>
  <c r="D518" i="6" s="1"/>
  <c r="W522" i="1"/>
  <c r="AA522" i="1" s="1"/>
  <c r="F518" i="6" s="1"/>
  <c r="V522" i="1"/>
  <c r="Z522" i="1" s="1"/>
  <c r="E518" i="6" s="1"/>
  <c r="T522" i="1"/>
  <c r="X522" i="1" s="1"/>
  <c r="C518" i="6" s="1"/>
  <c r="U516" i="1"/>
  <c r="V516" i="1"/>
  <c r="W516" i="1"/>
  <c r="T516" i="1"/>
  <c r="U545" i="1"/>
  <c r="T545" i="1"/>
  <c r="W545" i="1"/>
  <c r="V545" i="1"/>
  <c r="U518" i="1"/>
  <c r="W518" i="1"/>
  <c r="T518" i="1"/>
  <c r="V518" i="1"/>
  <c r="V526" i="1"/>
  <c r="U526" i="1"/>
  <c r="W526" i="1"/>
  <c r="T526" i="1"/>
  <c r="U553" i="1"/>
  <c r="W553" i="1"/>
  <c r="T553" i="1"/>
  <c r="V553" i="1"/>
  <c r="T528" i="1"/>
  <c r="X529" i="1" s="1"/>
  <c r="V528" i="1"/>
  <c r="Z529" i="1" s="1"/>
  <c r="U528" i="1"/>
  <c r="Y528" i="1" s="1"/>
  <c r="W528" i="1"/>
  <c r="AA529" i="1" s="1"/>
  <c r="U524" i="1"/>
  <c r="T524" i="1"/>
  <c r="W524" i="1"/>
  <c r="V524" i="1"/>
  <c r="U537" i="1"/>
  <c r="W537" i="1"/>
  <c r="V537" i="1"/>
  <c r="T537" i="1"/>
  <c r="U532" i="1"/>
  <c r="T532" i="1"/>
  <c r="V532" i="1"/>
  <c r="W532" i="1"/>
  <c r="T534" i="1"/>
  <c r="U534" i="1"/>
  <c r="Y535" i="1" s="1"/>
  <c r="W534" i="1"/>
  <c r="V534" i="1"/>
  <c r="U520" i="1"/>
  <c r="Y521" i="1" s="1"/>
  <c r="D517" i="6" s="1"/>
  <c r="V520" i="1"/>
  <c r="Z521" i="1" s="1"/>
  <c r="E517" i="6" s="1"/>
  <c r="W520" i="1"/>
  <c r="AA521" i="1" s="1"/>
  <c r="F517" i="6" s="1"/>
  <c r="T520" i="1"/>
  <c r="X521" i="1" s="1"/>
  <c r="C517" i="6" s="1"/>
  <c r="AA527" i="1"/>
  <c r="X527" i="1"/>
  <c r="Z535" i="1"/>
  <c r="Z519" i="1"/>
  <c r="E515" i="6" s="1"/>
  <c r="X535" i="1"/>
  <c r="Z502" i="1"/>
  <c r="Z527" i="1"/>
  <c r="AA535" i="1"/>
  <c r="AA519" i="1"/>
  <c r="F515" i="6" s="1"/>
  <c r="X519" i="1"/>
  <c r="C515" i="6" s="1"/>
  <c r="Y527" i="1"/>
  <c r="Y519" i="1"/>
  <c r="D515" i="6" s="1"/>
  <c r="T555" i="1"/>
  <c r="U555" i="1"/>
  <c r="V555" i="1"/>
  <c r="W555" i="1"/>
  <c r="U547" i="1"/>
  <c r="W547" i="1"/>
  <c r="V547" i="1"/>
  <c r="T547" i="1"/>
  <c r="U557" i="1"/>
  <c r="W557" i="1"/>
  <c r="T557" i="1"/>
  <c r="V557" i="1"/>
  <c r="U541" i="1"/>
  <c r="W541" i="1"/>
  <c r="V541" i="1"/>
  <c r="T541" i="1"/>
  <c r="U559" i="1"/>
  <c r="W559" i="1"/>
  <c r="V559" i="1"/>
  <c r="T559" i="1"/>
  <c r="U536" i="1"/>
  <c r="V536" i="1"/>
  <c r="W536" i="1"/>
  <c r="T536" i="1"/>
  <c r="X537" i="1" s="1"/>
  <c r="C533" i="6" s="1"/>
  <c r="T549" i="1"/>
  <c r="U549" i="1"/>
  <c r="W549" i="1"/>
  <c r="V549" i="1"/>
  <c r="T539" i="1"/>
  <c r="U539" i="1"/>
  <c r="V539" i="1"/>
  <c r="W539" i="1"/>
  <c r="T551" i="1"/>
  <c r="U551" i="1"/>
  <c r="W551" i="1"/>
  <c r="V551" i="1"/>
  <c r="U543" i="1"/>
  <c r="W543" i="1"/>
  <c r="V543" i="1"/>
  <c r="T543" i="1"/>
  <c r="Y517" i="1"/>
  <c r="D513" i="6" s="1"/>
  <c r="Y518" i="1"/>
  <c r="D514" i="6" s="1"/>
  <c r="Z525" i="1"/>
  <c r="Z526" i="1"/>
  <c r="AO526" i="1"/>
  <c r="Z517" i="1"/>
  <c r="E513" i="6" s="1"/>
  <c r="Z518" i="1"/>
  <c r="E514" i="6" s="1"/>
  <c r="AS534" i="1"/>
  <c r="AA528" i="1"/>
  <c r="Z533" i="1"/>
  <c r="Z534" i="1"/>
  <c r="AS529" i="1"/>
  <c r="X520" i="1"/>
  <c r="C516" i="6" s="1"/>
  <c r="X531" i="1"/>
  <c r="X532" i="1"/>
  <c r="AA523" i="1"/>
  <c r="AA524" i="1"/>
  <c r="X515" i="1"/>
  <c r="C511" i="6" s="1"/>
  <c r="X516" i="1"/>
  <c r="C512" i="6" s="1"/>
  <c r="X525" i="1"/>
  <c r="X526" i="1"/>
  <c r="AS526" i="1"/>
  <c r="AA517" i="1"/>
  <c r="F513" i="6" s="1"/>
  <c r="AA518" i="1"/>
  <c r="F514" i="6" s="1"/>
  <c r="AU534" i="1"/>
  <c r="Z528" i="1"/>
  <c r="AA533" i="1"/>
  <c r="AA534" i="1"/>
  <c r="AO529" i="1"/>
  <c r="AA520" i="1"/>
  <c r="F516" i="6" s="1"/>
  <c r="Z531" i="1"/>
  <c r="Z532" i="1"/>
  <c r="Z523" i="1"/>
  <c r="Z524" i="1"/>
  <c r="Z515" i="1"/>
  <c r="E511" i="6" s="1"/>
  <c r="Z516" i="1"/>
  <c r="E512" i="6" s="1"/>
  <c r="Z537" i="1"/>
  <c r="E533" i="6" s="1"/>
  <c r="AU528" i="1"/>
  <c r="Y533" i="1"/>
  <c r="Y534" i="1"/>
  <c r="AU529" i="1"/>
  <c r="AA531" i="1"/>
  <c r="AA532" i="1"/>
  <c r="Y523" i="1"/>
  <c r="Y524" i="1"/>
  <c r="AA515" i="1"/>
  <c r="F511" i="6" s="1"/>
  <c r="AA516" i="1"/>
  <c r="F512" i="6" s="1"/>
  <c r="AA537" i="1"/>
  <c r="F533" i="6" s="1"/>
  <c r="AA525" i="1"/>
  <c r="AA526" i="1"/>
  <c r="AO534" i="1"/>
  <c r="Y529" i="1"/>
  <c r="Y525" i="1"/>
  <c r="Y526" i="1"/>
  <c r="AQ526" i="1"/>
  <c r="X517" i="1"/>
  <c r="C513" i="6" s="1"/>
  <c r="X518" i="1"/>
  <c r="C514" i="6" s="1"/>
  <c r="X528" i="1"/>
  <c r="X533" i="1"/>
  <c r="X534" i="1"/>
  <c r="AQ529" i="1"/>
  <c r="Y520" i="1"/>
  <c r="D516" i="6" s="1"/>
  <c r="Y531" i="1"/>
  <c r="Y532" i="1"/>
  <c r="X523" i="1"/>
  <c r="X524" i="1"/>
  <c r="Y515" i="1"/>
  <c r="D511" i="6" s="1"/>
  <c r="Y516" i="1"/>
  <c r="D512" i="6" s="1"/>
  <c r="Y537" i="1"/>
  <c r="D533" i="6" s="1"/>
  <c r="AO522" i="1" l="1"/>
  <c r="C519" i="6"/>
  <c r="AH522" i="1"/>
  <c r="AQ524" i="1"/>
  <c r="D521" i="6"/>
  <c r="AJ524" i="1"/>
  <c r="AQ523" i="1"/>
  <c r="D520" i="6"/>
  <c r="AJ523" i="1"/>
  <c r="E519" i="6"/>
  <c r="AL522" i="1"/>
  <c r="AO525" i="1"/>
  <c r="C522" i="6"/>
  <c r="AH525" i="1"/>
  <c r="AU527" i="1"/>
  <c r="F524" i="6"/>
  <c r="AN527" i="1"/>
  <c r="AQ530" i="1"/>
  <c r="D527" i="6"/>
  <c r="AJ530" i="1"/>
  <c r="AO532" i="1"/>
  <c r="C529" i="6"/>
  <c r="AH532" i="1"/>
  <c r="AU531" i="1"/>
  <c r="F528" i="6"/>
  <c r="AN531" i="1"/>
  <c r="AQ532" i="1"/>
  <c r="D529" i="6"/>
  <c r="AJ532" i="1"/>
  <c r="E527" i="6"/>
  <c r="AL530" i="1"/>
  <c r="AU532" i="1"/>
  <c r="F529" i="6"/>
  <c r="AN532" i="1"/>
  <c r="AO531" i="1"/>
  <c r="C528" i="6"/>
  <c r="AH531" i="1"/>
  <c r="AS533" i="1"/>
  <c r="E530" i="6"/>
  <c r="AL533" i="1"/>
  <c r="AS524" i="1"/>
  <c r="E521" i="6"/>
  <c r="AL524" i="1"/>
  <c r="D523" i="6"/>
  <c r="AJ526" i="1"/>
  <c r="E523" i="6"/>
  <c r="AL526" i="1"/>
  <c r="E531" i="6"/>
  <c r="AL534" i="1"/>
  <c r="AQ527" i="1"/>
  <c r="D524" i="6"/>
  <c r="AJ527" i="1"/>
  <c r="C526" i="6"/>
  <c r="AH529" i="1"/>
  <c r="AU524" i="1"/>
  <c r="F521" i="6"/>
  <c r="AN524" i="1"/>
  <c r="AO523" i="1"/>
  <c r="C520" i="6"/>
  <c r="AH523" i="1"/>
  <c r="AO527" i="1"/>
  <c r="C524" i="6"/>
  <c r="AH527" i="1"/>
  <c r="AQ525" i="1"/>
  <c r="D522" i="6"/>
  <c r="AJ525" i="1"/>
  <c r="AU525" i="1"/>
  <c r="F522" i="6"/>
  <c r="AN525" i="1"/>
  <c r="AU530" i="1"/>
  <c r="F527" i="6"/>
  <c r="AN530" i="1"/>
  <c r="AS523" i="1"/>
  <c r="E520" i="6"/>
  <c r="AL523" i="1"/>
  <c r="AS527" i="1"/>
  <c r="E524" i="6"/>
  <c r="AL527" i="1"/>
  <c r="C527" i="6"/>
  <c r="AH530" i="1"/>
  <c r="AS532" i="1"/>
  <c r="E529" i="6"/>
  <c r="AL532" i="1"/>
  <c r="E498" i="6"/>
  <c r="AT501" i="1"/>
  <c r="AL501" i="1"/>
  <c r="C523" i="6"/>
  <c r="AH526" i="1"/>
  <c r="AQ534" i="1"/>
  <c r="D531" i="6"/>
  <c r="AJ534" i="1"/>
  <c r="AS528" i="1"/>
  <c r="E525" i="6"/>
  <c r="AL528" i="1"/>
  <c r="F526" i="6"/>
  <c r="AN529" i="1"/>
  <c r="C531" i="6"/>
  <c r="AH534" i="1"/>
  <c r="AU526" i="1"/>
  <c r="F523" i="6"/>
  <c r="AN526" i="1"/>
  <c r="AO528" i="1"/>
  <c r="C525" i="6"/>
  <c r="AH528" i="1"/>
  <c r="D526" i="6"/>
  <c r="AJ529" i="1"/>
  <c r="AU523" i="1"/>
  <c r="F520" i="6"/>
  <c r="AN523" i="1"/>
  <c r="AQ531" i="1"/>
  <c r="D528" i="6"/>
  <c r="AJ531" i="1"/>
  <c r="AO533" i="1"/>
  <c r="C530" i="6"/>
  <c r="AH533" i="1"/>
  <c r="AQ528" i="1"/>
  <c r="D525" i="6"/>
  <c r="AJ528" i="1"/>
  <c r="D519" i="6"/>
  <c r="AJ522" i="1"/>
  <c r="AQ533" i="1"/>
  <c r="D530" i="6"/>
  <c r="AJ533" i="1"/>
  <c r="AS531" i="1"/>
  <c r="E528" i="6"/>
  <c r="AL531" i="1"/>
  <c r="F530" i="6"/>
  <c r="AN533" i="1"/>
  <c r="AO524" i="1"/>
  <c r="C521" i="6"/>
  <c r="AH524" i="1"/>
  <c r="AU522" i="1"/>
  <c r="F519" i="6"/>
  <c r="AN522" i="1"/>
  <c r="AS525" i="1"/>
  <c r="E522" i="6"/>
  <c r="AL525" i="1"/>
  <c r="F531" i="6"/>
  <c r="AN534" i="1"/>
  <c r="F525" i="6"/>
  <c r="AN528" i="1"/>
  <c r="E526" i="6"/>
  <c r="AL529" i="1"/>
  <c r="Z520" i="1"/>
  <c r="E516" i="6" s="1"/>
  <c r="T538" i="1"/>
  <c r="X538" i="1" s="1"/>
  <c r="C534" i="6" s="1"/>
  <c r="U538" i="1"/>
  <c r="Y538" i="1" s="1"/>
  <c r="D534" i="6" s="1"/>
  <c r="V538" i="1"/>
  <c r="Z538" i="1" s="1"/>
  <c r="E534" i="6" s="1"/>
  <c r="W538" i="1"/>
  <c r="AA538" i="1" s="1"/>
  <c r="F534" i="6" s="1"/>
  <c r="V544" i="1"/>
  <c r="Z545" i="1" s="1"/>
  <c r="E541" i="6" s="1"/>
  <c r="W544" i="1"/>
  <c r="AA545" i="1" s="1"/>
  <c r="F541" i="6" s="1"/>
  <c r="U544" i="1"/>
  <c r="Y545" i="1" s="1"/>
  <c r="D541" i="6" s="1"/>
  <c r="T544" i="1"/>
  <c r="V561" i="1"/>
  <c r="T561" i="1"/>
  <c r="U561" i="1"/>
  <c r="W561" i="1"/>
  <c r="W552" i="1"/>
  <c r="AA553" i="1" s="1"/>
  <c r="T552" i="1"/>
  <c r="X553" i="1" s="1"/>
  <c r="U552" i="1"/>
  <c r="Y553" i="1" s="1"/>
  <c r="V552" i="1"/>
  <c r="T542" i="1"/>
  <c r="W542" i="1"/>
  <c r="U542" i="1"/>
  <c r="V542" i="1"/>
  <c r="V540" i="1"/>
  <c r="T540" i="1"/>
  <c r="U540" i="1"/>
  <c r="W540" i="1"/>
  <c r="V554" i="1"/>
  <c r="Z554" i="1" s="1"/>
  <c r="T554" i="1"/>
  <c r="X554" i="1" s="1"/>
  <c r="U554" i="1"/>
  <c r="Y554" i="1" s="1"/>
  <c r="W554" i="1"/>
  <c r="AA554" i="1" s="1"/>
  <c r="U550" i="1"/>
  <c r="W550" i="1"/>
  <c r="T550" i="1"/>
  <c r="V550" i="1"/>
  <c r="U558" i="1"/>
  <c r="W558" i="1"/>
  <c r="T558" i="1"/>
  <c r="V558" i="1"/>
  <c r="T556" i="1"/>
  <c r="W556" i="1"/>
  <c r="U556" i="1"/>
  <c r="V556" i="1"/>
  <c r="U548" i="1"/>
  <c r="W548" i="1"/>
  <c r="T548" i="1"/>
  <c r="V548" i="1"/>
  <c r="V577" i="1"/>
  <c r="T577" i="1"/>
  <c r="U577" i="1"/>
  <c r="W577" i="1"/>
  <c r="V569" i="1"/>
  <c r="U569" i="1"/>
  <c r="W569" i="1"/>
  <c r="T569" i="1"/>
  <c r="T546" i="1"/>
  <c r="X546" i="1" s="1"/>
  <c r="C542" i="6" s="1"/>
  <c r="V546" i="1"/>
  <c r="Z546" i="1" s="1"/>
  <c r="E542" i="6" s="1"/>
  <c r="U546" i="1"/>
  <c r="Y546" i="1" s="1"/>
  <c r="D542" i="6" s="1"/>
  <c r="W546" i="1"/>
  <c r="AA546" i="1" s="1"/>
  <c r="F542" i="6" s="1"/>
  <c r="X559" i="1"/>
  <c r="AA543" i="1"/>
  <c r="F539" i="6" s="1"/>
  <c r="Y551" i="1"/>
  <c r="AA559" i="1"/>
  <c r="X543" i="1"/>
  <c r="C539" i="6" s="1"/>
  <c r="Y543" i="1"/>
  <c r="D539" i="6" s="1"/>
  <c r="X551" i="1"/>
  <c r="Y559" i="1"/>
  <c r="Z551" i="1"/>
  <c r="Z543" i="1"/>
  <c r="E539" i="6" s="1"/>
  <c r="AA551" i="1"/>
  <c r="Z559" i="1"/>
  <c r="Z552" i="1"/>
  <c r="X544" i="1"/>
  <c r="C540" i="6" s="1"/>
  <c r="X545" i="1"/>
  <c r="C541" i="6" s="1"/>
  <c r="Z553" i="1"/>
  <c r="T560" i="1"/>
  <c r="U560" i="1"/>
  <c r="V560" i="1"/>
  <c r="W560" i="1"/>
  <c r="U583" i="1"/>
  <c r="T583" i="1"/>
  <c r="W583" i="1"/>
  <c r="V583" i="1"/>
  <c r="T565" i="1"/>
  <c r="U565" i="1"/>
  <c r="W565" i="1"/>
  <c r="V565" i="1"/>
  <c r="U579" i="1"/>
  <c r="W579" i="1"/>
  <c r="V579" i="1"/>
  <c r="T579" i="1"/>
  <c r="U563" i="1"/>
  <c r="W563" i="1"/>
  <c r="V563" i="1"/>
  <c r="T563" i="1"/>
  <c r="U573" i="1"/>
  <c r="W573" i="1"/>
  <c r="T573" i="1"/>
  <c r="V573" i="1"/>
  <c r="T581" i="1"/>
  <c r="U581" i="1"/>
  <c r="W581" i="1"/>
  <c r="V581" i="1"/>
  <c r="T571" i="1"/>
  <c r="U571" i="1"/>
  <c r="V571" i="1"/>
  <c r="W571" i="1"/>
  <c r="U567" i="1"/>
  <c r="T567" i="1"/>
  <c r="W567" i="1"/>
  <c r="V567" i="1"/>
  <c r="U575" i="1"/>
  <c r="W575" i="1"/>
  <c r="V575" i="1"/>
  <c r="T575" i="1"/>
  <c r="Y561" i="1"/>
  <c r="D557" i="6" s="1"/>
  <c r="AS522" i="1"/>
  <c r="Z561" i="1"/>
  <c r="E557" i="6" s="1"/>
  <c r="X552" i="1"/>
  <c r="AA544" i="1"/>
  <c r="F540" i="6" s="1"/>
  <c r="AA539" i="1"/>
  <c r="F535" i="6" s="1"/>
  <c r="AA540" i="1"/>
  <c r="F536" i="6" s="1"/>
  <c r="Z549" i="1"/>
  <c r="Z550" i="1"/>
  <c r="X541" i="1"/>
  <c r="C537" i="6" s="1"/>
  <c r="X542" i="1"/>
  <c r="C538" i="6" s="1"/>
  <c r="Z557" i="1"/>
  <c r="Z558" i="1"/>
  <c r="X547" i="1"/>
  <c r="X548" i="1"/>
  <c r="AA555" i="1"/>
  <c r="AA556" i="1"/>
  <c r="AS530" i="1"/>
  <c r="AQ522" i="1"/>
  <c r="AU533" i="1"/>
  <c r="AO530" i="1"/>
  <c r="AA561" i="1"/>
  <c r="F557" i="6" s="1"/>
  <c r="AA552" i="1"/>
  <c r="Z544" i="1"/>
  <c r="E540" i="6" s="1"/>
  <c r="Z539" i="1"/>
  <c r="E535" i="6" s="1"/>
  <c r="Z540" i="1"/>
  <c r="E536" i="6" s="1"/>
  <c r="AA549" i="1"/>
  <c r="AA550" i="1"/>
  <c r="Z541" i="1"/>
  <c r="E537" i="6" s="1"/>
  <c r="Z542" i="1"/>
  <c r="E538" i="6" s="1"/>
  <c r="X557" i="1"/>
  <c r="X558" i="1"/>
  <c r="Z547" i="1"/>
  <c r="Z548" i="1"/>
  <c r="Z555" i="1"/>
  <c r="Z556" i="1"/>
  <c r="Y539" i="1"/>
  <c r="D535" i="6" s="1"/>
  <c r="Y540" i="1"/>
  <c r="D536" i="6" s="1"/>
  <c r="Y549" i="1"/>
  <c r="Y550" i="1"/>
  <c r="AA541" i="1"/>
  <c r="F537" i="6" s="1"/>
  <c r="AA542" i="1"/>
  <c r="F538" i="6" s="1"/>
  <c r="AA557" i="1"/>
  <c r="AA558" i="1"/>
  <c r="AA547" i="1"/>
  <c r="AA548" i="1"/>
  <c r="Y555" i="1"/>
  <c r="Y556" i="1"/>
  <c r="X561" i="1"/>
  <c r="C557" i="6" s="1"/>
  <c r="Y552" i="1"/>
  <c r="Y544" i="1"/>
  <c r="D540" i="6" s="1"/>
  <c r="X539" i="1"/>
  <c r="C535" i="6" s="1"/>
  <c r="X540" i="1"/>
  <c r="C536" i="6" s="1"/>
  <c r="X549" i="1"/>
  <c r="X550" i="1"/>
  <c r="Y541" i="1"/>
  <c r="D537" i="6" s="1"/>
  <c r="Y542" i="1"/>
  <c r="D538" i="6" s="1"/>
  <c r="Y557" i="1"/>
  <c r="Y558" i="1"/>
  <c r="Y547" i="1"/>
  <c r="Y548" i="1"/>
  <c r="X555" i="1"/>
  <c r="X556" i="1"/>
  <c r="C546" i="6" l="1"/>
  <c r="AG549" i="1"/>
  <c r="AO549" i="1"/>
  <c r="D553" i="6"/>
  <c r="AI556" i="1"/>
  <c r="AQ556" i="1"/>
  <c r="D544" i="6"/>
  <c r="AQ547" i="1"/>
  <c r="AI547" i="1"/>
  <c r="D543" i="6"/>
  <c r="AI546" i="1"/>
  <c r="AQ546" i="1"/>
  <c r="D552" i="6"/>
  <c r="AI555" i="1"/>
  <c r="AQ555" i="1"/>
  <c r="F554" i="6"/>
  <c r="AU557" i="1"/>
  <c r="AM557" i="1"/>
  <c r="D546" i="6"/>
  <c r="AI549" i="1"/>
  <c r="AQ549" i="1"/>
  <c r="E552" i="6"/>
  <c r="AK555" i="1"/>
  <c r="AS555" i="1"/>
  <c r="C554" i="6"/>
  <c r="AO557" i="1"/>
  <c r="AG557" i="1"/>
  <c r="F546" i="6"/>
  <c r="AU549" i="1"/>
  <c r="AM549" i="1"/>
  <c r="F551" i="6"/>
  <c r="AM554" i="1"/>
  <c r="AU554" i="1"/>
  <c r="E553" i="6"/>
  <c r="AS556" i="1"/>
  <c r="AK556" i="1"/>
  <c r="E545" i="6"/>
  <c r="AK548" i="1"/>
  <c r="AS548" i="1"/>
  <c r="C548" i="6"/>
  <c r="AG551" i="1"/>
  <c r="AO551" i="1"/>
  <c r="E549" i="6"/>
  <c r="AK552" i="1"/>
  <c r="AS552" i="1"/>
  <c r="E555" i="6"/>
  <c r="AK558" i="1"/>
  <c r="AS558" i="1"/>
  <c r="D555" i="6"/>
  <c r="AI558" i="1"/>
  <c r="AQ558" i="1"/>
  <c r="F555" i="6"/>
  <c r="AM558" i="1"/>
  <c r="AU558" i="1"/>
  <c r="F550" i="6"/>
  <c r="AU553" i="1"/>
  <c r="AM553" i="1"/>
  <c r="D551" i="6"/>
  <c r="AQ554" i="1"/>
  <c r="AI554" i="1"/>
  <c r="F553" i="6"/>
  <c r="AM556" i="1"/>
  <c r="AU556" i="1"/>
  <c r="D545" i="6"/>
  <c r="AQ548" i="1"/>
  <c r="AI548" i="1"/>
  <c r="E551" i="6"/>
  <c r="AK554" i="1"/>
  <c r="AS554" i="1"/>
  <c r="C553" i="6"/>
  <c r="AG556" i="1"/>
  <c r="AO556" i="1"/>
  <c r="F545" i="6"/>
  <c r="AM548" i="1"/>
  <c r="AU548" i="1"/>
  <c r="F548" i="6"/>
  <c r="AM551" i="1"/>
  <c r="AU551" i="1"/>
  <c r="C544" i="6"/>
  <c r="AO547" i="1"/>
  <c r="AG547" i="1"/>
  <c r="F547" i="6"/>
  <c r="AU550" i="1"/>
  <c r="AM550" i="1"/>
  <c r="C547" i="6"/>
  <c r="AO550" i="1"/>
  <c r="AG550" i="1"/>
  <c r="D547" i="6"/>
  <c r="AI550" i="1"/>
  <c r="AQ550" i="1"/>
  <c r="D550" i="6"/>
  <c r="AQ553" i="1"/>
  <c r="AI553" i="1"/>
  <c r="D549" i="6"/>
  <c r="AI552" i="1"/>
  <c r="AQ552" i="1"/>
  <c r="C552" i="6"/>
  <c r="AG555" i="1"/>
  <c r="AO555" i="1"/>
  <c r="C551" i="6"/>
  <c r="AG554" i="1"/>
  <c r="AO554" i="1"/>
  <c r="D548" i="6"/>
  <c r="AI551" i="1"/>
  <c r="AQ551" i="1"/>
  <c r="F544" i="6"/>
  <c r="AU547" i="1"/>
  <c r="AM547" i="1"/>
  <c r="E544" i="6"/>
  <c r="AS547" i="1"/>
  <c r="AK547" i="1"/>
  <c r="C543" i="6"/>
  <c r="AG546" i="1"/>
  <c r="AO546" i="1"/>
  <c r="C550" i="6"/>
  <c r="AO553" i="1"/>
  <c r="AG553" i="1"/>
  <c r="C549" i="6"/>
  <c r="AG552" i="1"/>
  <c r="AO552" i="1"/>
  <c r="D554" i="6"/>
  <c r="AQ557" i="1"/>
  <c r="AI557" i="1"/>
  <c r="C545" i="6"/>
  <c r="AO548" i="1"/>
  <c r="AG548" i="1"/>
  <c r="F543" i="6"/>
  <c r="AM546" i="1"/>
  <c r="AU546" i="1"/>
  <c r="E543" i="6"/>
  <c r="AK546" i="1"/>
  <c r="AS546" i="1"/>
  <c r="F552" i="6"/>
  <c r="AM555" i="1"/>
  <c r="AU555" i="1"/>
  <c r="E554" i="6"/>
  <c r="AS557" i="1"/>
  <c r="AK557" i="1"/>
  <c r="E546" i="6"/>
  <c r="AS549" i="1"/>
  <c r="AK549" i="1"/>
  <c r="E548" i="6"/>
  <c r="AK551" i="1"/>
  <c r="AS551" i="1"/>
  <c r="E547" i="6"/>
  <c r="AK550" i="1"/>
  <c r="AS550" i="1"/>
  <c r="C555" i="6"/>
  <c r="AG558" i="1"/>
  <c r="AO558" i="1"/>
  <c r="E550" i="6"/>
  <c r="AS553" i="1"/>
  <c r="AK553" i="1"/>
  <c r="F549" i="6"/>
  <c r="AU552" i="1"/>
  <c r="AM552" i="1"/>
  <c r="T593" i="1"/>
  <c r="W593" i="1"/>
  <c r="V593" i="1"/>
  <c r="U593" i="1"/>
  <c r="U574" i="1"/>
  <c r="T574" i="1"/>
  <c r="W574" i="1"/>
  <c r="V574" i="1"/>
  <c r="U564" i="1"/>
  <c r="T564" i="1"/>
  <c r="V564" i="1"/>
  <c r="W564" i="1"/>
  <c r="T576" i="1"/>
  <c r="X577" i="1" s="1"/>
  <c r="V576" i="1"/>
  <c r="Z577" i="1" s="1"/>
  <c r="U576" i="1"/>
  <c r="Y577" i="1" s="1"/>
  <c r="W576" i="1"/>
  <c r="AA577" i="1" s="1"/>
  <c r="U570" i="1"/>
  <c r="Y570" i="1" s="1"/>
  <c r="D566" i="6" s="1"/>
  <c r="W570" i="1"/>
  <c r="AA570" i="1" s="1"/>
  <c r="F566" i="6" s="1"/>
  <c r="V570" i="1"/>
  <c r="Z570" i="1" s="1"/>
  <c r="E566" i="6" s="1"/>
  <c r="T570" i="1"/>
  <c r="X570" i="1" s="1"/>
  <c r="C566" i="6" s="1"/>
  <c r="U601" i="1"/>
  <c r="V601" i="1"/>
  <c r="W601" i="1"/>
  <c r="T601" i="1"/>
  <c r="W572" i="1"/>
  <c r="T572" i="1"/>
  <c r="U572" i="1"/>
  <c r="V572" i="1"/>
  <c r="U582" i="1"/>
  <c r="V582" i="1"/>
  <c r="T582" i="1"/>
  <c r="W582" i="1"/>
  <c r="U562" i="1"/>
  <c r="Y562" i="1" s="1"/>
  <c r="D558" i="6" s="1"/>
  <c r="W562" i="1"/>
  <c r="AA562" i="1" s="1"/>
  <c r="F558" i="6" s="1"/>
  <c r="T562" i="1"/>
  <c r="X562" i="1" s="1"/>
  <c r="C558" i="6" s="1"/>
  <c r="V562" i="1"/>
  <c r="Z562" i="1" s="1"/>
  <c r="E558" i="6" s="1"/>
  <c r="U578" i="1"/>
  <c r="Y578" i="1" s="1"/>
  <c r="T578" i="1"/>
  <c r="X578" i="1" s="1"/>
  <c r="V578" i="1"/>
  <c r="Z578" i="1" s="1"/>
  <c r="W578" i="1"/>
  <c r="AA578" i="1" s="1"/>
  <c r="U566" i="1"/>
  <c r="W566" i="1"/>
  <c r="AA567" i="1" s="1"/>
  <c r="F563" i="6" s="1"/>
  <c r="V566" i="1"/>
  <c r="T566" i="1"/>
  <c r="U568" i="1"/>
  <c r="Y569" i="1" s="1"/>
  <c r="D565" i="6" s="1"/>
  <c r="W568" i="1"/>
  <c r="AA569" i="1" s="1"/>
  <c r="F565" i="6" s="1"/>
  <c r="V568" i="1"/>
  <c r="Z569" i="1" s="1"/>
  <c r="E565" i="6" s="1"/>
  <c r="T568" i="1"/>
  <c r="X569" i="1" s="1"/>
  <c r="C565" i="6" s="1"/>
  <c r="V580" i="1"/>
  <c r="T580" i="1"/>
  <c r="U580" i="1"/>
  <c r="W580" i="1"/>
  <c r="U585" i="1"/>
  <c r="V585" i="1"/>
  <c r="W585" i="1"/>
  <c r="T585" i="1"/>
  <c r="X575" i="1"/>
  <c r="Z567" i="1"/>
  <c r="E563" i="6" s="1"/>
  <c r="Z583" i="1"/>
  <c r="X567" i="1"/>
  <c r="C563" i="6" s="1"/>
  <c r="Z575" i="1"/>
  <c r="AA583" i="1"/>
  <c r="X583" i="1"/>
  <c r="AA575" i="1"/>
  <c r="Y575" i="1"/>
  <c r="Y567" i="1"/>
  <c r="D563" i="6" s="1"/>
  <c r="Y583" i="1"/>
  <c r="U599" i="1"/>
  <c r="T599" i="1"/>
  <c r="W599" i="1"/>
  <c r="V599" i="1"/>
  <c r="U584" i="1"/>
  <c r="V584" i="1"/>
  <c r="W584" i="1"/>
  <c r="T584" i="1"/>
  <c r="T587" i="1"/>
  <c r="U587" i="1"/>
  <c r="V587" i="1"/>
  <c r="W587" i="1"/>
  <c r="U607" i="1"/>
  <c r="W607" i="1"/>
  <c r="V607" i="1"/>
  <c r="T607" i="1"/>
  <c r="U591" i="1"/>
  <c r="W591" i="1"/>
  <c r="V591" i="1"/>
  <c r="T591" i="1"/>
  <c r="U597" i="1"/>
  <c r="T597" i="1"/>
  <c r="W597" i="1"/>
  <c r="V597" i="1"/>
  <c r="U589" i="1"/>
  <c r="W589" i="1"/>
  <c r="T589" i="1"/>
  <c r="V589" i="1"/>
  <c r="U605" i="1"/>
  <c r="W605" i="1"/>
  <c r="V605" i="1"/>
  <c r="T605" i="1"/>
  <c r="U595" i="1"/>
  <c r="W595" i="1"/>
  <c r="V595" i="1"/>
  <c r="T595" i="1"/>
  <c r="T603" i="1"/>
  <c r="U603" i="1"/>
  <c r="V603" i="1"/>
  <c r="W603" i="1"/>
  <c r="X585" i="1"/>
  <c r="C581" i="6" s="1"/>
  <c r="AA571" i="1"/>
  <c r="AA572" i="1"/>
  <c r="Z581" i="1"/>
  <c r="Z582" i="1"/>
  <c r="Z573" i="1"/>
  <c r="Z574" i="1"/>
  <c r="X563" i="1"/>
  <c r="C559" i="6" s="1"/>
  <c r="X564" i="1"/>
  <c r="C560" i="6" s="1"/>
  <c r="X568" i="1"/>
  <c r="C564" i="6" s="1"/>
  <c r="AA576" i="1"/>
  <c r="X579" i="1"/>
  <c r="X580" i="1"/>
  <c r="Z565" i="1"/>
  <c r="E561" i="6" s="1"/>
  <c r="Z566" i="1"/>
  <c r="E562" i="6" s="1"/>
  <c r="Y571" i="1"/>
  <c r="Y572" i="1"/>
  <c r="Z585" i="1"/>
  <c r="E581" i="6" s="1"/>
  <c r="Z571" i="1"/>
  <c r="Z572" i="1"/>
  <c r="AA581" i="1"/>
  <c r="AA582" i="1"/>
  <c r="X573" i="1"/>
  <c r="X574" i="1"/>
  <c r="Z563" i="1"/>
  <c r="E559" i="6" s="1"/>
  <c r="Z564" i="1"/>
  <c r="E560" i="6" s="1"/>
  <c r="AA568" i="1"/>
  <c r="F564" i="6" s="1"/>
  <c r="Z576" i="1"/>
  <c r="Z579" i="1"/>
  <c r="Z580" i="1"/>
  <c r="AA565" i="1"/>
  <c r="F561" i="6" s="1"/>
  <c r="AA566" i="1"/>
  <c r="F562" i="6" s="1"/>
  <c r="AA585" i="1"/>
  <c r="F581" i="6" s="1"/>
  <c r="AA573" i="1"/>
  <c r="AA574" i="1"/>
  <c r="AA563" i="1"/>
  <c r="F559" i="6" s="1"/>
  <c r="AA564" i="1"/>
  <c r="F560" i="6" s="1"/>
  <c r="Z568" i="1"/>
  <c r="E564" i="6" s="1"/>
  <c r="Y576" i="1"/>
  <c r="AA579" i="1"/>
  <c r="AA580" i="1"/>
  <c r="Y565" i="1"/>
  <c r="D561" i="6" s="1"/>
  <c r="Y566" i="1"/>
  <c r="D562" i="6" s="1"/>
  <c r="Y581" i="1"/>
  <c r="Y582" i="1"/>
  <c r="Y585" i="1"/>
  <c r="D581" i="6" s="1"/>
  <c r="X571" i="1"/>
  <c r="X572" i="1"/>
  <c r="X581" i="1"/>
  <c r="X582" i="1"/>
  <c r="Y573" i="1"/>
  <c r="Y574" i="1"/>
  <c r="Y563" i="1"/>
  <c r="D559" i="6" s="1"/>
  <c r="Y564" i="1"/>
  <c r="D560" i="6" s="1"/>
  <c r="Y568" i="1"/>
  <c r="D564" i="6" s="1"/>
  <c r="X576" i="1"/>
  <c r="Y579" i="1"/>
  <c r="Y580" i="1"/>
  <c r="X565" i="1"/>
  <c r="C561" i="6" s="1"/>
  <c r="X566" i="1"/>
  <c r="C562" i="6" s="1"/>
  <c r="AO580" i="1" l="1"/>
  <c r="C577" i="6"/>
  <c r="AG580" i="1"/>
  <c r="AQ581" i="1"/>
  <c r="D578" i="6"/>
  <c r="AI581" i="1"/>
  <c r="AU579" i="1"/>
  <c r="F576" i="6"/>
  <c r="AM579" i="1"/>
  <c r="AS578" i="1"/>
  <c r="E575" i="6"/>
  <c r="AK578" i="1"/>
  <c r="AU580" i="1"/>
  <c r="F577" i="6"/>
  <c r="AM580" i="1"/>
  <c r="AQ571" i="1"/>
  <c r="D568" i="6"/>
  <c r="AI571" i="1"/>
  <c r="AO579" i="1"/>
  <c r="C576" i="6"/>
  <c r="AG579" i="1"/>
  <c r="AS581" i="1"/>
  <c r="E578" i="6"/>
  <c r="AK581" i="1"/>
  <c r="AU574" i="1"/>
  <c r="F571" i="6"/>
  <c r="AM574" i="1"/>
  <c r="AU577" i="1"/>
  <c r="F574" i="6"/>
  <c r="AM577" i="1"/>
  <c r="AU576" i="1"/>
  <c r="F573" i="6"/>
  <c r="AM576" i="1"/>
  <c r="AO575" i="1"/>
  <c r="C572" i="6"/>
  <c r="AG575" i="1"/>
  <c r="AQ573" i="1"/>
  <c r="D570" i="6"/>
  <c r="AI573" i="1"/>
  <c r="AO571" i="1"/>
  <c r="C568" i="6"/>
  <c r="AG571" i="1"/>
  <c r="AQ580" i="1"/>
  <c r="D577" i="6"/>
  <c r="AI580" i="1"/>
  <c r="AU578" i="1"/>
  <c r="F575" i="6"/>
  <c r="AM578" i="1"/>
  <c r="AS575" i="1"/>
  <c r="E572" i="6"/>
  <c r="AK575" i="1"/>
  <c r="AO573" i="1"/>
  <c r="C570" i="6"/>
  <c r="AG573" i="1"/>
  <c r="AS571" i="1"/>
  <c r="E568" i="6"/>
  <c r="AK571" i="1"/>
  <c r="AQ570" i="1"/>
  <c r="D567" i="6"/>
  <c r="AI570" i="1"/>
  <c r="AO578" i="1"/>
  <c r="C575" i="6"/>
  <c r="AG578" i="1"/>
  <c r="AS580" i="1"/>
  <c r="E577" i="6"/>
  <c r="AK580" i="1"/>
  <c r="AQ582" i="1"/>
  <c r="D579" i="6"/>
  <c r="AI582" i="1"/>
  <c r="AO582" i="1"/>
  <c r="C579" i="6"/>
  <c r="AG582" i="1"/>
  <c r="AS582" i="1"/>
  <c r="E579" i="6"/>
  <c r="AK582" i="1"/>
  <c r="AS577" i="1"/>
  <c r="E574" i="6"/>
  <c r="AK577" i="1"/>
  <c r="AQ576" i="1"/>
  <c r="D573" i="6"/>
  <c r="AI576" i="1"/>
  <c r="AQ578" i="1"/>
  <c r="D575" i="6"/>
  <c r="AI578" i="1"/>
  <c r="AQ572" i="1"/>
  <c r="D569" i="6"/>
  <c r="AI572" i="1"/>
  <c r="AO570" i="1"/>
  <c r="C567" i="6"/>
  <c r="AG570" i="1"/>
  <c r="AQ575" i="1"/>
  <c r="D572" i="6"/>
  <c r="AI575" i="1"/>
  <c r="AU573" i="1"/>
  <c r="F570" i="6"/>
  <c r="AM573" i="1"/>
  <c r="AO572" i="1"/>
  <c r="C569" i="6"/>
  <c r="AG572" i="1"/>
  <c r="AS570" i="1"/>
  <c r="E567" i="6"/>
  <c r="AK570" i="1"/>
  <c r="AU575" i="1"/>
  <c r="F572" i="6"/>
  <c r="AM575" i="1"/>
  <c r="AS573" i="1"/>
  <c r="E570" i="6"/>
  <c r="AK573" i="1"/>
  <c r="AU571" i="1"/>
  <c r="F568" i="6"/>
  <c r="AM571" i="1"/>
  <c r="AU582" i="1"/>
  <c r="F579" i="6"/>
  <c r="AM582" i="1"/>
  <c r="AO577" i="1"/>
  <c r="C574" i="6"/>
  <c r="AG577" i="1"/>
  <c r="AS576" i="1"/>
  <c r="E573" i="6"/>
  <c r="AK576" i="1"/>
  <c r="AQ579" i="1"/>
  <c r="D576" i="6"/>
  <c r="AI579" i="1"/>
  <c r="AO581" i="1"/>
  <c r="C578" i="6"/>
  <c r="AG581" i="1"/>
  <c r="AU572" i="1"/>
  <c r="F569" i="6"/>
  <c r="AM572" i="1"/>
  <c r="AS579" i="1"/>
  <c r="E576" i="6"/>
  <c r="AK579" i="1"/>
  <c r="AU581" i="1"/>
  <c r="F578" i="6"/>
  <c r="AM581" i="1"/>
  <c r="AS572" i="1"/>
  <c r="E569" i="6"/>
  <c r="AK572" i="1"/>
  <c r="AU570" i="1"/>
  <c r="F567" i="6"/>
  <c r="AM570" i="1"/>
  <c r="AQ574" i="1"/>
  <c r="D571" i="6"/>
  <c r="AI574" i="1"/>
  <c r="AS574" i="1"/>
  <c r="E571" i="6"/>
  <c r="AK574" i="1"/>
  <c r="AO574" i="1"/>
  <c r="C571" i="6"/>
  <c r="AG574" i="1"/>
  <c r="AQ577" i="1"/>
  <c r="D574" i="6"/>
  <c r="AI577" i="1"/>
  <c r="AO576" i="1"/>
  <c r="C573" i="6"/>
  <c r="AG576" i="1"/>
  <c r="T592" i="1"/>
  <c r="X593" i="1" s="1"/>
  <c r="C589" i="6" s="1"/>
  <c r="V592" i="1"/>
  <c r="Z593" i="1" s="1"/>
  <c r="E589" i="6" s="1"/>
  <c r="W592" i="1"/>
  <c r="AA593" i="1" s="1"/>
  <c r="F589" i="6" s="1"/>
  <c r="U592" i="1"/>
  <c r="Y593" i="1" s="1"/>
  <c r="D589" i="6" s="1"/>
  <c r="U590" i="1"/>
  <c r="T590" i="1"/>
  <c r="V590" i="1"/>
  <c r="W590" i="1"/>
  <c r="U602" i="1"/>
  <c r="Y602" i="1" s="1"/>
  <c r="W602" i="1"/>
  <c r="AA602" i="1" s="1"/>
  <c r="T602" i="1"/>
  <c r="X602" i="1" s="1"/>
  <c r="V602" i="1"/>
  <c r="Z602" i="1" s="1"/>
  <c r="U617" i="1"/>
  <c r="V617" i="1"/>
  <c r="W617" i="1"/>
  <c r="T617" i="1"/>
  <c r="U586" i="1"/>
  <c r="Y586" i="1" s="1"/>
  <c r="D582" i="6" s="1"/>
  <c r="W586" i="1"/>
  <c r="AA586" i="1" s="1"/>
  <c r="F582" i="6" s="1"/>
  <c r="T586" i="1"/>
  <c r="X586" i="1" s="1"/>
  <c r="C582" i="6" s="1"/>
  <c r="V586" i="1"/>
  <c r="Z586" i="1" s="1"/>
  <c r="E582" i="6" s="1"/>
  <c r="U609" i="1"/>
  <c r="W609" i="1"/>
  <c r="T609" i="1"/>
  <c r="V609" i="1"/>
  <c r="U596" i="1"/>
  <c r="T596" i="1"/>
  <c r="V596" i="1"/>
  <c r="W596" i="1"/>
  <c r="U594" i="1"/>
  <c r="Y594" i="1" s="1"/>
  <c r="D590" i="6" s="1"/>
  <c r="T594" i="1"/>
  <c r="X594" i="1" s="1"/>
  <c r="C590" i="6" s="1"/>
  <c r="W594" i="1"/>
  <c r="AA594" i="1" s="1"/>
  <c r="F590" i="6" s="1"/>
  <c r="V594" i="1"/>
  <c r="Z594" i="1" s="1"/>
  <c r="E590" i="6" s="1"/>
  <c r="V598" i="1"/>
  <c r="T598" i="1"/>
  <c r="U598" i="1"/>
  <c r="W598" i="1"/>
  <c r="V606" i="1"/>
  <c r="T606" i="1"/>
  <c r="U606" i="1"/>
  <c r="W606" i="1"/>
  <c r="U625" i="1"/>
  <c r="W625" i="1"/>
  <c r="T625" i="1"/>
  <c r="V625" i="1"/>
  <c r="U600" i="1"/>
  <c r="V600" i="1"/>
  <c r="W600" i="1"/>
  <c r="T600" i="1"/>
  <c r="W588" i="1"/>
  <c r="V588" i="1"/>
  <c r="U588" i="1"/>
  <c r="T588" i="1"/>
  <c r="T604" i="1"/>
  <c r="U604" i="1"/>
  <c r="W604" i="1"/>
  <c r="V604" i="1"/>
  <c r="AA607" i="1"/>
  <c r="X591" i="1"/>
  <c r="C587" i="6" s="1"/>
  <c r="X607" i="1"/>
  <c r="Z599" i="1"/>
  <c r="AA591" i="1"/>
  <c r="F587" i="6" s="1"/>
  <c r="Z591" i="1"/>
  <c r="E587" i="6" s="1"/>
  <c r="Z607" i="1"/>
  <c r="AA599" i="1"/>
  <c r="X599" i="1"/>
  <c r="Y591" i="1"/>
  <c r="D587" i="6" s="1"/>
  <c r="Y607" i="1"/>
  <c r="Y599" i="1"/>
  <c r="T608" i="1"/>
  <c r="U608" i="1"/>
  <c r="V608" i="1"/>
  <c r="W608" i="1"/>
  <c r="U621" i="1"/>
  <c r="W621" i="1"/>
  <c r="T621" i="1"/>
  <c r="V621" i="1"/>
  <c r="U631" i="1"/>
  <c r="W631" i="1"/>
  <c r="T631" i="1"/>
  <c r="V631" i="1"/>
  <c r="U627" i="1"/>
  <c r="T627" i="1"/>
  <c r="W627" i="1"/>
  <c r="V627" i="1"/>
  <c r="T619" i="1"/>
  <c r="U619" i="1"/>
  <c r="V619" i="1"/>
  <c r="W619" i="1"/>
  <c r="T613" i="1"/>
  <c r="U613" i="1"/>
  <c r="W613" i="1"/>
  <c r="V613" i="1"/>
  <c r="U611" i="1"/>
  <c r="W611" i="1"/>
  <c r="V611" i="1"/>
  <c r="T611" i="1"/>
  <c r="T615" i="1"/>
  <c r="U615" i="1"/>
  <c r="W615" i="1"/>
  <c r="V615" i="1"/>
  <c r="U623" i="1"/>
  <c r="W623" i="1"/>
  <c r="V623" i="1"/>
  <c r="T623" i="1"/>
  <c r="U629" i="1"/>
  <c r="W629" i="1"/>
  <c r="V629" i="1"/>
  <c r="T629" i="1"/>
  <c r="AA595" i="1"/>
  <c r="AA596" i="1"/>
  <c r="AA603" i="1"/>
  <c r="AA604" i="1"/>
  <c r="X595" i="1"/>
  <c r="X596" i="1"/>
  <c r="Z609" i="1"/>
  <c r="E605" i="6" s="1"/>
  <c r="X605" i="1"/>
  <c r="X606" i="1"/>
  <c r="Z589" i="1"/>
  <c r="E585" i="6" s="1"/>
  <c r="Z590" i="1"/>
  <c r="E586" i="6" s="1"/>
  <c r="Z597" i="1"/>
  <c r="Z598" i="1"/>
  <c r="AP606" i="1"/>
  <c r="AA592" i="1"/>
  <c r="F588" i="6" s="1"/>
  <c r="AA587" i="1"/>
  <c r="F583" i="6" s="1"/>
  <c r="AA588" i="1"/>
  <c r="F584" i="6" s="1"/>
  <c r="AT598" i="1"/>
  <c r="AT601" i="1"/>
  <c r="Z603" i="1"/>
  <c r="Z604" i="1"/>
  <c r="Z595" i="1"/>
  <c r="Z596" i="1"/>
  <c r="AA609" i="1"/>
  <c r="F605" i="6" s="1"/>
  <c r="Z605" i="1"/>
  <c r="Z606" i="1"/>
  <c r="X589" i="1"/>
  <c r="C585" i="6" s="1"/>
  <c r="X590" i="1"/>
  <c r="C586" i="6" s="1"/>
  <c r="AA597" i="1"/>
  <c r="AA598" i="1"/>
  <c r="AT606" i="1"/>
  <c r="Z592" i="1"/>
  <c r="E588" i="6" s="1"/>
  <c r="Z587" i="1"/>
  <c r="E583" i="6" s="1"/>
  <c r="Z588" i="1"/>
  <c r="E584" i="6" s="1"/>
  <c r="AV598" i="1"/>
  <c r="AP601" i="1"/>
  <c r="X609" i="1"/>
  <c r="C605" i="6" s="1"/>
  <c r="AA605" i="1"/>
  <c r="AA606" i="1"/>
  <c r="AA589" i="1"/>
  <c r="F585" i="6" s="1"/>
  <c r="AA590" i="1"/>
  <c r="F586" i="6" s="1"/>
  <c r="X597" i="1"/>
  <c r="X598" i="1"/>
  <c r="AV606" i="1"/>
  <c r="Y592" i="1"/>
  <c r="D588" i="6" s="1"/>
  <c r="Y587" i="1"/>
  <c r="D583" i="6" s="1"/>
  <c r="Y588" i="1"/>
  <c r="D584" i="6" s="1"/>
  <c r="AP598" i="1"/>
  <c r="AV601" i="1"/>
  <c r="Y603" i="1"/>
  <c r="Y604" i="1"/>
  <c r="X603" i="1"/>
  <c r="X604" i="1"/>
  <c r="Y595" i="1"/>
  <c r="Y596" i="1"/>
  <c r="Y609" i="1"/>
  <c r="D605" i="6" s="1"/>
  <c r="Y605" i="1"/>
  <c r="Y606" i="1"/>
  <c r="Y589" i="1"/>
  <c r="D585" i="6" s="1"/>
  <c r="Y590" i="1"/>
  <c r="D586" i="6" s="1"/>
  <c r="Y597" i="1"/>
  <c r="Y598" i="1"/>
  <c r="AR606" i="1"/>
  <c r="X592" i="1"/>
  <c r="C588" i="6" s="1"/>
  <c r="X587" i="1"/>
  <c r="C583" i="6" s="1"/>
  <c r="X588" i="1"/>
  <c r="C584" i="6" s="1"/>
  <c r="AR598" i="1"/>
  <c r="AR601" i="1"/>
  <c r="D594" i="6" l="1"/>
  <c r="AI597" i="1"/>
  <c r="AQ597" i="1"/>
  <c r="D602" i="6"/>
  <c r="AI605" i="1"/>
  <c r="AQ605" i="1"/>
  <c r="D591" i="6"/>
  <c r="AI594" i="1"/>
  <c r="AQ594" i="1"/>
  <c r="D599" i="6"/>
  <c r="AI602" i="1"/>
  <c r="AQ602" i="1"/>
  <c r="C593" i="6"/>
  <c r="AG596" i="1"/>
  <c r="AO596" i="1"/>
  <c r="F601" i="6"/>
  <c r="AU604" i="1"/>
  <c r="AM604" i="1"/>
  <c r="F594" i="6"/>
  <c r="AU597" i="1"/>
  <c r="AM597" i="1"/>
  <c r="E602" i="6"/>
  <c r="AK605" i="1"/>
  <c r="AS605" i="1"/>
  <c r="E591" i="6"/>
  <c r="AK594" i="1"/>
  <c r="AS594" i="1"/>
  <c r="C592" i="6"/>
  <c r="AO595" i="1"/>
  <c r="AG595" i="1"/>
  <c r="F592" i="6"/>
  <c r="AU595" i="1"/>
  <c r="AM595" i="1"/>
  <c r="C599" i="6"/>
  <c r="AG602" i="1"/>
  <c r="AO602" i="1"/>
  <c r="E599" i="6"/>
  <c r="AK602" i="1"/>
  <c r="AS602" i="1"/>
  <c r="E593" i="6"/>
  <c r="AK596" i="1"/>
  <c r="AS596" i="1"/>
  <c r="C601" i="6"/>
  <c r="AG604" i="1"/>
  <c r="AO604" i="1"/>
  <c r="F600" i="6"/>
  <c r="AM603" i="1"/>
  <c r="AU603" i="1"/>
  <c r="D595" i="6"/>
  <c r="AI598" i="1"/>
  <c r="AQ598" i="1"/>
  <c r="F595" i="6"/>
  <c r="AU598" i="1"/>
  <c r="AM598" i="1"/>
  <c r="E595" i="6"/>
  <c r="AK598" i="1"/>
  <c r="AS598" i="1"/>
  <c r="E598" i="6"/>
  <c r="AS601" i="1"/>
  <c r="AK601" i="1"/>
  <c r="E592" i="6"/>
  <c r="AS595" i="1"/>
  <c r="AK595" i="1"/>
  <c r="F599" i="6"/>
  <c r="AU602" i="1"/>
  <c r="AM602" i="1"/>
  <c r="D603" i="6"/>
  <c r="AI606" i="1"/>
  <c r="AQ606" i="1"/>
  <c r="E603" i="6"/>
  <c r="AK606" i="1"/>
  <c r="AS606" i="1"/>
  <c r="C603" i="6"/>
  <c r="AG606" i="1"/>
  <c r="AO606" i="1"/>
  <c r="C598" i="6"/>
  <c r="AO601" i="1"/>
  <c r="AG601" i="1"/>
  <c r="F598" i="6"/>
  <c r="AU601" i="1"/>
  <c r="AM601" i="1"/>
  <c r="D592" i="6"/>
  <c r="AQ595" i="1"/>
  <c r="AI595" i="1"/>
  <c r="D600" i="6"/>
  <c r="AI603" i="1"/>
  <c r="AQ603" i="1"/>
  <c r="C594" i="6"/>
  <c r="AO597" i="1"/>
  <c r="AG597" i="1"/>
  <c r="F602" i="6"/>
  <c r="AM605" i="1"/>
  <c r="AU605" i="1"/>
  <c r="D593" i="6"/>
  <c r="AQ596" i="1"/>
  <c r="AI596" i="1"/>
  <c r="D601" i="6"/>
  <c r="AQ604" i="1"/>
  <c r="AI604" i="1"/>
  <c r="C600" i="6"/>
  <c r="AG603" i="1"/>
  <c r="AO603" i="1"/>
  <c r="F593" i="6"/>
  <c r="AU596" i="1"/>
  <c r="AM596" i="1"/>
  <c r="E601" i="6"/>
  <c r="AK604" i="1"/>
  <c r="AS604" i="1"/>
  <c r="E600" i="6"/>
  <c r="AK603" i="1"/>
  <c r="AS603" i="1"/>
  <c r="E594" i="6"/>
  <c r="AS597" i="1"/>
  <c r="AK597" i="1"/>
  <c r="C602" i="6"/>
  <c r="AO605" i="1"/>
  <c r="AG605" i="1"/>
  <c r="C591" i="6"/>
  <c r="AG594" i="1"/>
  <c r="AO594" i="1"/>
  <c r="F591" i="6"/>
  <c r="AM594" i="1"/>
  <c r="AU594" i="1"/>
  <c r="C595" i="6"/>
  <c r="AG598" i="1"/>
  <c r="AO598" i="1"/>
  <c r="F603" i="6"/>
  <c r="AM606" i="1"/>
  <c r="AU606" i="1"/>
  <c r="D598" i="6"/>
  <c r="AQ601" i="1"/>
  <c r="AI601" i="1"/>
  <c r="U630" i="1"/>
  <c r="W630" i="1"/>
  <c r="V630" i="1"/>
  <c r="T630" i="1"/>
  <c r="W620" i="1"/>
  <c r="V620" i="1"/>
  <c r="T620" i="1"/>
  <c r="U620" i="1"/>
  <c r="U610" i="1"/>
  <c r="Y610" i="1" s="1"/>
  <c r="D606" i="6" s="1"/>
  <c r="W610" i="1"/>
  <c r="AA610" i="1" s="1"/>
  <c r="F606" i="6" s="1"/>
  <c r="T610" i="1"/>
  <c r="X610" i="1" s="1"/>
  <c r="C606" i="6" s="1"/>
  <c r="V610" i="1"/>
  <c r="Z610" i="1" s="1"/>
  <c r="E606" i="6" s="1"/>
  <c r="U626" i="1"/>
  <c r="Y626" i="1" s="1"/>
  <c r="T626" i="1"/>
  <c r="X626" i="1" s="1"/>
  <c r="W626" i="1"/>
  <c r="AA626" i="1" s="1"/>
  <c r="V626" i="1"/>
  <c r="Z626" i="1" s="1"/>
  <c r="U616" i="1"/>
  <c r="Y617" i="1" s="1"/>
  <c r="D613" i="6" s="1"/>
  <c r="V616" i="1"/>
  <c r="Z617" i="1" s="1"/>
  <c r="E613" i="6" s="1"/>
  <c r="W616" i="1"/>
  <c r="AA617" i="1" s="1"/>
  <c r="F613" i="6" s="1"/>
  <c r="T616" i="1"/>
  <c r="X617" i="1" s="1"/>
  <c r="C613" i="6" s="1"/>
  <c r="U612" i="1"/>
  <c r="V612" i="1"/>
  <c r="T612" i="1"/>
  <c r="W612" i="1"/>
  <c r="W649" i="1"/>
  <c r="V649" i="1"/>
  <c r="T649" i="1"/>
  <c r="U649" i="1"/>
  <c r="U618" i="1"/>
  <c r="Y618" i="1" s="1"/>
  <c r="D614" i="6" s="1"/>
  <c r="W618" i="1"/>
  <c r="AA618" i="1" s="1"/>
  <c r="F614" i="6" s="1"/>
  <c r="V618" i="1"/>
  <c r="Z618" i="1" s="1"/>
  <c r="E614" i="6" s="1"/>
  <c r="T618" i="1"/>
  <c r="X618" i="1" s="1"/>
  <c r="C614" i="6" s="1"/>
  <c r="V614" i="1"/>
  <c r="T614" i="1"/>
  <c r="U614" i="1"/>
  <c r="W614" i="1"/>
  <c r="V628" i="1"/>
  <c r="T628" i="1"/>
  <c r="U628" i="1"/>
  <c r="W628" i="1"/>
  <c r="T624" i="1"/>
  <c r="X625" i="1" s="1"/>
  <c r="U624" i="1"/>
  <c r="Y625" i="1" s="1"/>
  <c r="V624" i="1"/>
  <c r="Z625" i="1" s="1"/>
  <c r="W624" i="1"/>
  <c r="AA625" i="1" s="1"/>
  <c r="U622" i="1"/>
  <c r="W622" i="1"/>
  <c r="AA623" i="1" s="1"/>
  <c r="T622" i="1"/>
  <c r="V622" i="1"/>
  <c r="Z623" i="1" s="1"/>
  <c r="U633" i="1"/>
  <c r="W633" i="1"/>
  <c r="V633" i="1"/>
  <c r="T633" i="1"/>
  <c r="U641" i="1"/>
  <c r="T641" i="1"/>
  <c r="W641" i="1"/>
  <c r="V641" i="1"/>
  <c r="X623" i="1"/>
  <c r="Z615" i="1"/>
  <c r="E611" i="6" s="1"/>
  <c r="Z631" i="1"/>
  <c r="X600" i="1"/>
  <c r="X601" i="1"/>
  <c r="AA615" i="1"/>
  <c r="F611" i="6" s="1"/>
  <c r="X631" i="1"/>
  <c r="AA600" i="1"/>
  <c r="AA601" i="1"/>
  <c r="Y615" i="1"/>
  <c r="D611" i="6" s="1"/>
  <c r="AA631" i="1"/>
  <c r="Z600" i="1"/>
  <c r="Z601" i="1"/>
  <c r="Y623" i="1"/>
  <c r="X615" i="1"/>
  <c r="C611" i="6" s="1"/>
  <c r="Y631" i="1"/>
  <c r="Y600" i="1"/>
  <c r="Y601" i="1"/>
  <c r="U655" i="1"/>
  <c r="W655" i="1"/>
  <c r="V655" i="1"/>
  <c r="T655" i="1"/>
  <c r="U645" i="1"/>
  <c r="W645" i="1"/>
  <c r="V645" i="1"/>
  <c r="T645" i="1"/>
  <c r="T632" i="1"/>
  <c r="U632" i="1"/>
  <c r="V632" i="1"/>
  <c r="Z633" i="1" s="1"/>
  <c r="E629" i="6" s="1"/>
  <c r="W632" i="1"/>
  <c r="T643" i="1"/>
  <c r="U643" i="1"/>
  <c r="W643" i="1"/>
  <c r="V643" i="1"/>
  <c r="U647" i="1"/>
  <c r="W647" i="1"/>
  <c r="V647" i="1"/>
  <c r="T647" i="1"/>
  <c r="U653" i="1"/>
  <c r="W653" i="1"/>
  <c r="T653" i="1"/>
  <c r="V653" i="1"/>
  <c r="U639" i="1"/>
  <c r="W639" i="1"/>
  <c r="V639" i="1"/>
  <c r="T639" i="1"/>
  <c r="T635" i="1"/>
  <c r="U635" i="1"/>
  <c r="V635" i="1"/>
  <c r="W635" i="1"/>
  <c r="U637" i="1"/>
  <c r="W637" i="1"/>
  <c r="T637" i="1"/>
  <c r="V637" i="1"/>
  <c r="U651" i="1"/>
  <c r="T651" i="1"/>
  <c r="V651" i="1"/>
  <c r="W651" i="1"/>
  <c r="AA629" i="1"/>
  <c r="AA630" i="1"/>
  <c r="AR595" i="1"/>
  <c r="AV596" i="1"/>
  <c r="AT604" i="1"/>
  <c r="AT603" i="1"/>
  <c r="AR594" i="1"/>
  <c r="AR603" i="1"/>
  <c r="AT602" i="1"/>
  <c r="AT597" i="1"/>
  <c r="AP605" i="1"/>
  <c r="AP594" i="1"/>
  <c r="X629" i="1"/>
  <c r="X630" i="1"/>
  <c r="X611" i="1"/>
  <c r="C607" i="6" s="1"/>
  <c r="X612" i="1"/>
  <c r="C608" i="6" s="1"/>
  <c r="Z613" i="1"/>
  <c r="E609" i="6" s="1"/>
  <c r="Z614" i="1"/>
  <c r="E610" i="6" s="1"/>
  <c r="AA619" i="1"/>
  <c r="AA620" i="1"/>
  <c r="Z627" i="1"/>
  <c r="Z628" i="1"/>
  <c r="X616" i="1"/>
  <c r="C612" i="6" s="1"/>
  <c r="X633" i="1"/>
  <c r="C629" i="6" s="1"/>
  <c r="AA624" i="1"/>
  <c r="F620" i="6" s="1"/>
  <c r="Z621" i="1"/>
  <c r="Z622" i="1"/>
  <c r="AR596" i="1"/>
  <c r="AR604" i="1"/>
  <c r="AP602" i="1"/>
  <c r="AP597" i="1"/>
  <c r="AV605" i="1"/>
  <c r="AV597" i="1"/>
  <c r="AT605" i="1"/>
  <c r="AT594" i="1"/>
  <c r="AV602" i="1"/>
  <c r="AV595" i="1"/>
  <c r="AR597" i="1"/>
  <c r="AR605" i="1"/>
  <c r="AP603" i="1"/>
  <c r="AR602" i="1"/>
  <c r="AT595" i="1"/>
  <c r="AT596" i="1"/>
  <c r="AP604" i="1"/>
  <c r="AV603" i="1"/>
  <c r="Z629" i="1"/>
  <c r="Z630" i="1"/>
  <c r="Z611" i="1"/>
  <c r="E607" i="6" s="1"/>
  <c r="Z612" i="1"/>
  <c r="E608" i="6" s="1"/>
  <c r="AA613" i="1"/>
  <c r="F609" i="6" s="1"/>
  <c r="AA614" i="1"/>
  <c r="F610" i="6" s="1"/>
  <c r="Z619" i="1"/>
  <c r="Z620" i="1"/>
  <c r="AA627" i="1"/>
  <c r="AA628" i="1"/>
  <c r="AA616" i="1"/>
  <c r="F612" i="6" s="1"/>
  <c r="Z624" i="1"/>
  <c r="E620" i="6" s="1"/>
  <c r="X621" i="1"/>
  <c r="X622" i="1"/>
  <c r="AA611" i="1"/>
  <c r="F607" i="6" s="1"/>
  <c r="AA612" i="1"/>
  <c r="F608" i="6" s="1"/>
  <c r="Y613" i="1"/>
  <c r="D609" i="6" s="1"/>
  <c r="Y614" i="1"/>
  <c r="D610" i="6" s="1"/>
  <c r="Y619" i="1"/>
  <c r="Y620" i="1"/>
  <c r="X627" i="1"/>
  <c r="X628" i="1"/>
  <c r="Z616" i="1"/>
  <c r="E612" i="6" s="1"/>
  <c r="AA633" i="1"/>
  <c r="F629" i="6" s="1"/>
  <c r="Y624" i="1"/>
  <c r="D620" i="6" s="1"/>
  <c r="AA621" i="1"/>
  <c r="AA622" i="1"/>
  <c r="AP596" i="1"/>
  <c r="AV604" i="1"/>
  <c r="AP595" i="1"/>
  <c r="AV594" i="1"/>
  <c r="Y629" i="1"/>
  <c r="Y630" i="1"/>
  <c r="Y611" i="1"/>
  <c r="D607" i="6" s="1"/>
  <c r="Y612" i="1"/>
  <c r="D608" i="6" s="1"/>
  <c r="X613" i="1"/>
  <c r="C609" i="6" s="1"/>
  <c r="X614" i="1"/>
  <c r="C610" i="6" s="1"/>
  <c r="X619" i="1"/>
  <c r="X620" i="1"/>
  <c r="Y627" i="1"/>
  <c r="Y628" i="1"/>
  <c r="Y616" i="1"/>
  <c r="D612" i="6" s="1"/>
  <c r="Y633" i="1"/>
  <c r="D629" i="6" s="1"/>
  <c r="X624" i="1"/>
  <c r="C620" i="6" s="1"/>
  <c r="Y621" i="1"/>
  <c r="Y622" i="1"/>
  <c r="AT622" i="1" l="1"/>
  <c r="E619" i="6"/>
  <c r="AV630" i="1"/>
  <c r="F627" i="6"/>
  <c r="AP630" i="1"/>
  <c r="C627" i="6"/>
  <c r="AP599" i="1"/>
  <c r="C596" i="6"/>
  <c r="AG599" i="1"/>
  <c r="AO599" i="1"/>
  <c r="AV624" i="1"/>
  <c r="F621" i="6"/>
  <c r="AT625" i="1"/>
  <c r="E622" i="6"/>
  <c r="AP619" i="1"/>
  <c r="C616" i="6"/>
  <c r="AV621" i="1"/>
  <c r="F618" i="6"/>
  <c r="AR618" i="1"/>
  <c r="D615" i="6"/>
  <c r="AT618" i="1"/>
  <c r="E615" i="6"/>
  <c r="AV619" i="1"/>
  <c r="F616" i="6"/>
  <c r="AR600" i="1"/>
  <c r="D597" i="6"/>
  <c r="AI600" i="1"/>
  <c r="AQ600" i="1"/>
  <c r="AR622" i="1"/>
  <c r="D619" i="6"/>
  <c r="AT630" i="1"/>
  <c r="E627" i="6"/>
  <c r="AT624" i="1"/>
  <c r="E621" i="6"/>
  <c r="AV625" i="1"/>
  <c r="F622" i="6"/>
  <c r="AR599" i="1"/>
  <c r="D596" i="6"/>
  <c r="AI599" i="1"/>
  <c r="AQ599" i="1"/>
  <c r="AT600" i="1"/>
  <c r="E597" i="6"/>
  <c r="AK600" i="1"/>
  <c r="AS600" i="1"/>
  <c r="AV600" i="1"/>
  <c r="F597" i="6"/>
  <c r="AM600" i="1"/>
  <c r="AU600" i="1"/>
  <c r="AV622" i="1"/>
  <c r="F619" i="6"/>
  <c r="AR624" i="1"/>
  <c r="D621" i="6"/>
  <c r="AP625" i="1"/>
  <c r="C622" i="6"/>
  <c r="AR626" i="1"/>
  <c r="D623" i="6"/>
  <c r="AR628" i="1"/>
  <c r="D625" i="6"/>
  <c r="AR619" i="1"/>
  <c r="D616" i="6"/>
  <c r="AT619" i="1"/>
  <c r="E616" i="6"/>
  <c r="AT626" i="1"/>
  <c r="E623" i="6"/>
  <c r="AP628" i="1"/>
  <c r="C625" i="6"/>
  <c r="AV628" i="1"/>
  <c r="F625" i="6"/>
  <c r="AR621" i="1"/>
  <c r="D618" i="6"/>
  <c r="AP618" i="1"/>
  <c r="C615" i="6"/>
  <c r="AV620" i="1"/>
  <c r="F617" i="6"/>
  <c r="AP627" i="1"/>
  <c r="C624" i="6"/>
  <c r="AP621" i="1"/>
  <c r="C618" i="6"/>
  <c r="AV627" i="1"/>
  <c r="F624" i="6"/>
  <c r="AT629" i="1"/>
  <c r="E626" i="6"/>
  <c r="AT621" i="1"/>
  <c r="E618" i="6"/>
  <c r="AV618" i="1"/>
  <c r="F615" i="6"/>
  <c r="AR620" i="1"/>
  <c r="D617" i="6"/>
  <c r="AR627" i="1"/>
  <c r="D624" i="6"/>
  <c r="AR629" i="1"/>
  <c r="D626" i="6"/>
  <c r="AP626" i="1"/>
  <c r="C623" i="6"/>
  <c r="AP620" i="1"/>
  <c r="C617" i="6"/>
  <c r="AV626" i="1"/>
  <c r="F623" i="6"/>
  <c r="AT628" i="1"/>
  <c r="E625" i="6"/>
  <c r="AT620" i="1"/>
  <c r="E617" i="6"/>
  <c r="AT627" i="1"/>
  <c r="E624" i="6"/>
  <c r="AP629" i="1"/>
  <c r="C626" i="6"/>
  <c r="AV629" i="1"/>
  <c r="F626" i="6"/>
  <c r="AR630" i="1"/>
  <c r="D627" i="6"/>
  <c r="AT599" i="1"/>
  <c r="E596" i="6"/>
  <c r="AK599" i="1"/>
  <c r="AS599" i="1"/>
  <c r="AV599" i="1"/>
  <c r="F596" i="6"/>
  <c r="AM599" i="1"/>
  <c r="AU599" i="1"/>
  <c r="AP600" i="1"/>
  <c r="C597" i="6"/>
  <c r="AO600" i="1"/>
  <c r="AG600" i="1"/>
  <c r="AP622" i="1"/>
  <c r="C619" i="6"/>
  <c r="AP624" i="1"/>
  <c r="C621" i="6"/>
  <c r="AR625" i="1"/>
  <c r="D622" i="6"/>
  <c r="U652" i="1"/>
  <c r="V652" i="1"/>
  <c r="W652" i="1"/>
  <c r="T652" i="1"/>
  <c r="U642" i="1"/>
  <c r="Y642" i="1" s="1"/>
  <c r="D638" i="6" s="1"/>
  <c r="W642" i="1"/>
  <c r="AA642" i="1" s="1"/>
  <c r="F638" i="6" s="1"/>
  <c r="T642" i="1"/>
  <c r="X642" i="1" s="1"/>
  <c r="C638" i="6" s="1"/>
  <c r="V642" i="1"/>
  <c r="Z642" i="1" s="1"/>
  <c r="E638" i="6" s="1"/>
  <c r="U665" i="1"/>
  <c r="W665" i="1"/>
  <c r="V665" i="1"/>
  <c r="T665" i="1"/>
  <c r="V646" i="1"/>
  <c r="T646" i="1"/>
  <c r="U646" i="1"/>
  <c r="W646" i="1"/>
  <c r="U636" i="1"/>
  <c r="W636" i="1"/>
  <c r="V636" i="1"/>
  <c r="T636" i="1"/>
  <c r="U650" i="1"/>
  <c r="Y650" i="1" s="1"/>
  <c r="D646" i="6" s="1"/>
  <c r="W650" i="1"/>
  <c r="AA650" i="1" s="1"/>
  <c r="T650" i="1"/>
  <c r="X650" i="1" s="1"/>
  <c r="C646" i="6" s="1"/>
  <c r="V650" i="1"/>
  <c r="Z650" i="1" s="1"/>
  <c r="E646" i="6" s="1"/>
  <c r="U644" i="1"/>
  <c r="V644" i="1"/>
  <c r="T644" i="1"/>
  <c r="W644" i="1"/>
  <c r="U648" i="1"/>
  <c r="T648" i="1"/>
  <c r="X648" i="1" s="1"/>
  <c r="V648" i="1"/>
  <c r="Z648" i="1" s="1"/>
  <c r="W648" i="1"/>
  <c r="U638" i="1"/>
  <c r="W638" i="1"/>
  <c r="T638" i="1"/>
  <c r="V638" i="1"/>
  <c r="U657" i="1"/>
  <c r="W657" i="1"/>
  <c r="T657" i="1"/>
  <c r="V657" i="1"/>
  <c r="U673" i="1"/>
  <c r="T673" i="1"/>
  <c r="V673" i="1"/>
  <c r="W673" i="1"/>
  <c r="T640" i="1"/>
  <c r="U640" i="1"/>
  <c r="V640" i="1"/>
  <c r="W640" i="1"/>
  <c r="AA641" i="1" s="1"/>
  <c r="F637" i="6" s="1"/>
  <c r="U634" i="1"/>
  <c r="Y634" i="1" s="1"/>
  <c r="D630" i="6" s="1"/>
  <c r="W634" i="1"/>
  <c r="AA634" i="1" s="1"/>
  <c r="F630" i="6" s="1"/>
  <c r="V634" i="1"/>
  <c r="Z634" i="1" s="1"/>
  <c r="E630" i="6" s="1"/>
  <c r="T634" i="1"/>
  <c r="X634" i="1" s="1"/>
  <c r="C630" i="6" s="1"/>
  <c r="T654" i="1"/>
  <c r="X655" i="1" s="1"/>
  <c r="U654" i="1"/>
  <c r="Y655" i="1" s="1"/>
  <c r="W654" i="1"/>
  <c r="AA655" i="1" s="1"/>
  <c r="V654" i="1"/>
  <c r="Z655" i="1" s="1"/>
  <c r="E651" i="6" s="1"/>
  <c r="AA647" i="1"/>
  <c r="F643" i="6" s="1"/>
  <c r="X639" i="1"/>
  <c r="C635" i="6" s="1"/>
  <c r="X647" i="1"/>
  <c r="C643" i="6" s="1"/>
  <c r="Z639" i="1"/>
  <c r="E635" i="6" s="1"/>
  <c r="Z647" i="1"/>
  <c r="E643" i="6" s="1"/>
  <c r="AA639" i="1"/>
  <c r="F635" i="6" s="1"/>
  <c r="Y639" i="1"/>
  <c r="D635" i="6" s="1"/>
  <c r="Y647" i="1"/>
  <c r="D643" i="6" s="1"/>
  <c r="Z649" i="1"/>
  <c r="T675" i="1"/>
  <c r="U675" i="1"/>
  <c r="W675" i="1"/>
  <c r="V675" i="1"/>
  <c r="T659" i="1"/>
  <c r="U659" i="1"/>
  <c r="W659" i="1"/>
  <c r="V659" i="1"/>
  <c r="U677" i="1"/>
  <c r="W677" i="1"/>
  <c r="V677" i="1"/>
  <c r="T677" i="1"/>
  <c r="U667" i="1"/>
  <c r="T667" i="1"/>
  <c r="V667" i="1"/>
  <c r="W667" i="1"/>
  <c r="U669" i="1"/>
  <c r="W669" i="1"/>
  <c r="T669" i="1"/>
  <c r="V669" i="1"/>
  <c r="U679" i="1"/>
  <c r="W679" i="1"/>
  <c r="T679" i="1"/>
  <c r="V679" i="1"/>
  <c r="T656" i="1"/>
  <c r="X657" i="1" s="1"/>
  <c r="C653" i="6" s="1"/>
  <c r="U656" i="1"/>
  <c r="V656" i="1"/>
  <c r="Z657" i="1" s="1"/>
  <c r="E653" i="6" s="1"/>
  <c r="W656" i="1"/>
  <c r="AA657" i="1" s="1"/>
  <c r="F653" i="6" s="1"/>
  <c r="U671" i="1"/>
  <c r="W671" i="1"/>
  <c r="V671" i="1"/>
  <c r="T671" i="1"/>
  <c r="U661" i="1"/>
  <c r="W661" i="1"/>
  <c r="V661" i="1"/>
  <c r="T661" i="1"/>
  <c r="U663" i="1"/>
  <c r="W663" i="1"/>
  <c r="V663" i="1"/>
  <c r="T663" i="1"/>
  <c r="X651" i="1"/>
  <c r="X652" i="1"/>
  <c r="X649" i="1"/>
  <c r="AA651" i="1"/>
  <c r="F647" i="6" s="1"/>
  <c r="AA652" i="1"/>
  <c r="F648" i="6" s="1"/>
  <c r="Z637" i="1"/>
  <c r="E633" i="6" s="1"/>
  <c r="Z638" i="1"/>
  <c r="E634" i="6" s="1"/>
  <c r="AA635" i="1"/>
  <c r="F631" i="6" s="1"/>
  <c r="AA636" i="1"/>
  <c r="F632" i="6" s="1"/>
  <c r="AA640" i="1"/>
  <c r="F636" i="6" s="1"/>
  <c r="AT649" i="1"/>
  <c r="Z653" i="1"/>
  <c r="Z654" i="1"/>
  <c r="E650" i="6" s="1"/>
  <c r="AP646" i="1"/>
  <c r="Z643" i="1"/>
  <c r="Z644" i="1"/>
  <c r="X645" i="1"/>
  <c r="C641" i="6" s="1"/>
  <c r="X646" i="1"/>
  <c r="AV623" i="1"/>
  <c r="AP623" i="1"/>
  <c r="AT623" i="1"/>
  <c r="Z651" i="1"/>
  <c r="Z652" i="1"/>
  <c r="X637" i="1"/>
  <c r="C633" i="6" s="1"/>
  <c r="X638" i="1"/>
  <c r="C634" i="6" s="1"/>
  <c r="Z635" i="1"/>
  <c r="E631" i="6" s="1"/>
  <c r="Z636" i="1"/>
  <c r="E632" i="6" s="1"/>
  <c r="AP649" i="1"/>
  <c r="X653" i="1"/>
  <c r="X654" i="1"/>
  <c r="C650" i="6" s="1"/>
  <c r="AT646" i="1"/>
  <c r="AA643" i="1"/>
  <c r="F639" i="6" s="1"/>
  <c r="AA644" i="1"/>
  <c r="Z645" i="1"/>
  <c r="E641" i="6" s="1"/>
  <c r="Z646" i="1"/>
  <c r="AT654" i="1"/>
  <c r="Y635" i="1"/>
  <c r="D631" i="6" s="1"/>
  <c r="Y636" i="1"/>
  <c r="D632" i="6" s="1"/>
  <c r="AA653" i="1"/>
  <c r="AA654" i="1"/>
  <c r="AV646" i="1"/>
  <c r="Y643" i="1"/>
  <c r="D639" i="6" s="1"/>
  <c r="Y644" i="1"/>
  <c r="D640" i="6" s="1"/>
  <c r="AA645" i="1"/>
  <c r="AA646" i="1"/>
  <c r="F642" i="6" s="1"/>
  <c r="AA637" i="1"/>
  <c r="F633" i="6" s="1"/>
  <c r="AA638" i="1"/>
  <c r="F634" i="6" s="1"/>
  <c r="AR623" i="1"/>
  <c r="Y651" i="1"/>
  <c r="Y652" i="1"/>
  <c r="Y637" i="1"/>
  <c r="D633" i="6" s="1"/>
  <c r="Y638" i="1"/>
  <c r="D634" i="6" s="1"/>
  <c r="X635" i="1"/>
  <c r="C631" i="6" s="1"/>
  <c r="X636" i="1"/>
  <c r="C632" i="6" s="1"/>
  <c r="Y657" i="1"/>
  <c r="D653" i="6" s="1"/>
  <c r="AR649" i="1"/>
  <c r="Y653" i="1"/>
  <c r="Y654" i="1"/>
  <c r="AR646" i="1"/>
  <c r="X643" i="1"/>
  <c r="X644" i="1"/>
  <c r="Y645" i="1"/>
  <c r="Y646" i="1"/>
  <c r="AR653" i="1" l="1"/>
  <c r="D650" i="6"/>
  <c r="AR651" i="1"/>
  <c r="D648" i="6"/>
  <c r="AT650" i="1"/>
  <c r="E647" i="6"/>
  <c r="AP645" i="1"/>
  <c r="C642" i="6"/>
  <c r="AP651" i="1"/>
  <c r="C648" i="6"/>
  <c r="AR644" i="1"/>
  <c r="D641" i="6"/>
  <c r="AP643" i="1"/>
  <c r="C640" i="6"/>
  <c r="AR652" i="1"/>
  <c r="D649" i="6"/>
  <c r="AR650" i="1"/>
  <c r="D647" i="6"/>
  <c r="AV643" i="1"/>
  <c r="F640" i="6"/>
  <c r="AP652" i="1"/>
  <c r="C649" i="6"/>
  <c r="AP650" i="1"/>
  <c r="C647" i="6"/>
  <c r="AV654" i="1"/>
  <c r="F651" i="6"/>
  <c r="AT647" i="1"/>
  <c r="E644" i="6"/>
  <c r="AP642" i="1"/>
  <c r="C639" i="6"/>
  <c r="AV644" i="1"/>
  <c r="F641" i="6"/>
  <c r="AV653" i="1"/>
  <c r="F650" i="6"/>
  <c r="AT643" i="1"/>
  <c r="E640" i="6"/>
  <c r="AT652" i="1"/>
  <c r="E649" i="6"/>
  <c r="AT648" i="1"/>
  <c r="E645" i="6"/>
  <c r="AR654" i="1"/>
  <c r="D651" i="6"/>
  <c r="AP647" i="1"/>
  <c r="C644" i="6"/>
  <c r="AV649" i="1"/>
  <c r="F646" i="6"/>
  <c r="AR645" i="1"/>
  <c r="D642" i="6"/>
  <c r="AV652" i="1"/>
  <c r="F649" i="6"/>
  <c r="AT645" i="1"/>
  <c r="E642" i="6"/>
  <c r="AT651" i="1"/>
  <c r="E648" i="6"/>
  <c r="AT642" i="1"/>
  <c r="E639" i="6"/>
  <c r="AP648" i="1"/>
  <c r="C645" i="6"/>
  <c r="AP654" i="1"/>
  <c r="C651" i="6"/>
  <c r="W672" i="1"/>
  <c r="AA673" i="1" s="1"/>
  <c r="T672" i="1"/>
  <c r="X672" i="1" s="1"/>
  <c r="U672" i="1"/>
  <c r="V672" i="1"/>
  <c r="U668" i="1"/>
  <c r="V668" i="1"/>
  <c r="T668" i="1"/>
  <c r="W668" i="1"/>
  <c r="U660" i="1"/>
  <c r="W660" i="1"/>
  <c r="V660" i="1"/>
  <c r="T660" i="1"/>
  <c r="T697" i="1"/>
  <c r="U697" i="1"/>
  <c r="W697" i="1"/>
  <c r="V697" i="1"/>
  <c r="T681" i="1"/>
  <c r="U681" i="1"/>
  <c r="W681" i="1"/>
  <c r="V681" i="1"/>
  <c r="U678" i="1"/>
  <c r="V678" i="1"/>
  <c r="T678" i="1"/>
  <c r="W678" i="1"/>
  <c r="U664" i="1"/>
  <c r="T664" i="1"/>
  <c r="X664" i="1" s="1"/>
  <c r="C660" i="6" s="1"/>
  <c r="V664" i="1"/>
  <c r="W664" i="1"/>
  <c r="AA665" i="1" s="1"/>
  <c r="F661" i="6" s="1"/>
  <c r="W689" i="1"/>
  <c r="U689" i="1"/>
  <c r="T689" i="1"/>
  <c r="V689" i="1"/>
  <c r="U670" i="1"/>
  <c r="V670" i="1"/>
  <c r="W670" i="1"/>
  <c r="T670" i="1"/>
  <c r="V666" i="1"/>
  <c r="Z666" i="1" s="1"/>
  <c r="E662" i="6" s="1"/>
  <c r="W666" i="1"/>
  <c r="AA666" i="1" s="1"/>
  <c r="F662" i="6" s="1"/>
  <c r="T666" i="1"/>
  <c r="X666" i="1" s="1"/>
  <c r="C662" i="6" s="1"/>
  <c r="U666" i="1"/>
  <c r="Y666" i="1" s="1"/>
  <c r="D662" i="6" s="1"/>
  <c r="V662" i="1"/>
  <c r="T662" i="1"/>
  <c r="X663" i="1" s="1"/>
  <c r="C659" i="6" s="1"/>
  <c r="U662" i="1"/>
  <c r="W662" i="1"/>
  <c r="V674" i="1"/>
  <c r="Z674" i="1" s="1"/>
  <c r="U674" i="1"/>
  <c r="Y674" i="1" s="1"/>
  <c r="W674" i="1"/>
  <c r="AA674" i="1" s="1"/>
  <c r="T674" i="1"/>
  <c r="X674" i="1" s="1"/>
  <c r="V658" i="1"/>
  <c r="Z658" i="1" s="1"/>
  <c r="E654" i="6" s="1"/>
  <c r="W658" i="1"/>
  <c r="AA658" i="1" s="1"/>
  <c r="F654" i="6" s="1"/>
  <c r="T658" i="1"/>
  <c r="X658" i="1" s="1"/>
  <c r="C654" i="6" s="1"/>
  <c r="U658" i="1"/>
  <c r="Y658" i="1" s="1"/>
  <c r="D654" i="6" s="1"/>
  <c r="U676" i="1"/>
  <c r="W676" i="1"/>
  <c r="T676" i="1"/>
  <c r="V676" i="1"/>
  <c r="Y671" i="1"/>
  <c r="Z663" i="1"/>
  <c r="E659" i="6" s="1"/>
  <c r="Z671" i="1"/>
  <c r="X679" i="1"/>
  <c r="AA648" i="1"/>
  <c r="AA649" i="1"/>
  <c r="AA663" i="1"/>
  <c r="F659" i="6" s="1"/>
  <c r="AA671" i="1"/>
  <c r="AA679" i="1"/>
  <c r="Z640" i="1"/>
  <c r="E636" i="6" s="1"/>
  <c r="Z641" i="1"/>
  <c r="E637" i="6" s="1"/>
  <c r="Y640" i="1"/>
  <c r="D636" i="6" s="1"/>
  <c r="Y641" i="1"/>
  <c r="D637" i="6" s="1"/>
  <c r="Y663" i="1"/>
  <c r="D659" i="6" s="1"/>
  <c r="Y679" i="1"/>
  <c r="X671" i="1"/>
  <c r="Z679" i="1"/>
  <c r="X640" i="1"/>
  <c r="C636" i="6" s="1"/>
  <c r="X641" i="1"/>
  <c r="C637" i="6" s="1"/>
  <c r="Y648" i="1"/>
  <c r="Y649" i="1"/>
  <c r="X673" i="1"/>
  <c r="Y664" i="1"/>
  <c r="D660" i="6" s="1"/>
  <c r="Y672" i="1"/>
  <c r="X665" i="1"/>
  <c r="C661" i="6" s="1"/>
  <c r="U703" i="1"/>
  <c r="W703" i="1"/>
  <c r="V703" i="1"/>
  <c r="T703" i="1"/>
  <c r="U695" i="1"/>
  <c r="W695" i="1"/>
  <c r="V695" i="1"/>
  <c r="T695" i="1"/>
  <c r="U699" i="1"/>
  <c r="V699" i="1"/>
  <c r="W699" i="1"/>
  <c r="T699" i="1"/>
  <c r="U685" i="1"/>
  <c r="W685" i="1"/>
  <c r="T685" i="1"/>
  <c r="V685" i="1"/>
  <c r="U680" i="1"/>
  <c r="Y681" i="1" s="1"/>
  <c r="D677" i="6" s="1"/>
  <c r="V680" i="1"/>
  <c r="W680" i="1"/>
  <c r="T680" i="1"/>
  <c r="U693" i="1"/>
  <c r="W693" i="1"/>
  <c r="V693" i="1"/>
  <c r="T693" i="1"/>
  <c r="U691" i="1"/>
  <c r="W691" i="1"/>
  <c r="V691" i="1"/>
  <c r="T691" i="1"/>
  <c r="U687" i="1"/>
  <c r="W687" i="1"/>
  <c r="V687" i="1"/>
  <c r="T687" i="1"/>
  <c r="U683" i="1"/>
  <c r="V683" i="1"/>
  <c r="W683" i="1"/>
  <c r="T683" i="1"/>
  <c r="U701" i="1"/>
  <c r="W701" i="1"/>
  <c r="T701" i="1"/>
  <c r="V701" i="1"/>
  <c r="Y665" i="1"/>
  <c r="D661" i="6" s="1"/>
  <c r="AR642" i="1"/>
  <c r="Y673" i="1"/>
  <c r="AP653" i="1"/>
  <c r="AT653" i="1"/>
  <c r="AA664" i="1"/>
  <c r="F660" i="6" s="1"/>
  <c r="X681" i="1"/>
  <c r="C677" i="6" s="1"/>
  <c r="AA672" i="1"/>
  <c r="X661" i="1"/>
  <c r="C657" i="6" s="1"/>
  <c r="X662" i="1"/>
  <c r="C658" i="6" s="1"/>
  <c r="Z669" i="1"/>
  <c r="Z670" i="1"/>
  <c r="AA667" i="1"/>
  <c r="AA668" i="1"/>
  <c r="X677" i="1"/>
  <c r="X678" i="1"/>
  <c r="Z659" i="1"/>
  <c r="E655" i="6" s="1"/>
  <c r="Z660" i="1"/>
  <c r="E656" i="6" s="1"/>
  <c r="Z675" i="1"/>
  <c r="Z676" i="1"/>
  <c r="AV651" i="1"/>
  <c r="Z681" i="1"/>
  <c r="E677" i="6" s="1"/>
  <c r="Z661" i="1"/>
  <c r="E657" i="6" s="1"/>
  <c r="Z662" i="1"/>
  <c r="E658" i="6" s="1"/>
  <c r="X669" i="1"/>
  <c r="X670" i="1"/>
  <c r="Z667" i="1"/>
  <c r="Z668" i="1"/>
  <c r="Z677" i="1"/>
  <c r="Z678" i="1"/>
  <c r="AA659" i="1"/>
  <c r="F655" i="6" s="1"/>
  <c r="AA660" i="1"/>
  <c r="F656" i="6" s="1"/>
  <c r="AA675" i="1"/>
  <c r="AA676" i="1"/>
  <c r="AV645" i="1"/>
  <c r="AR643" i="1"/>
  <c r="AT644" i="1"/>
  <c r="AV642" i="1"/>
  <c r="AA661" i="1"/>
  <c r="F657" i="6" s="1"/>
  <c r="AA662" i="1"/>
  <c r="F658" i="6" s="1"/>
  <c r="AA669" i="1"/>
  <c r="AA670" i="1"/>
  <c r="X667" i="1"/>
  <c r="X668" i="1"/>
  <c r="AA677" i="1"/>
  <c r="AA678" i="1"/>
  <c r="Y659" i="1"/>
  <c r="D655" i="6" s="1"/>
  <c r="Y660" i="1"/>
  <c r="D656" i="6" s="1"/>
  <c r="Y675" i="1"/>
  <c r="Y676" i="1"/>
  <c r="AP644" i="1"/>
  <c r="AV650" i="1"/>
  <c r="AA681" i="1"/>
  <c r="F677" i="6" s="1"/>
  <c r="Y661" i="1"/>
  <c r="D657" i="6" s="1"/>
  <c r="Y662" i="1"/>
  <c r="D658" i="6" s="1"/>
  <c r="Y669" i="1"/>
  <c r="Y670" i="1"/>
  <c r="Y667" i="1"/>
  <c r="Y668" i="1"/>
  <c r="Y677" i="1"/>
  <c r="Y678" i="1"/>
  <c r="X659" i="1"/>
  <c r="C655" i="6" s="1"/>
  <c r="X660" i="1"/>
  <c r="C656" i="6" s="1"/>
  <c r="X675" i="1"/>
  <c r="X676" i="1"/>
  <c r="AR666" i="1" l="1"/>
  <c r="D663" i="6"/>
  <c r="AJ666" i="1"/>
  <c r="AV677" i="1"/>
  <c r="F674" i="6"/>
  <c r="AN677" i="1"/>
  <c r="AV675" i="1"/>
  <c r="F672" i="6"/>
  <c r="AN675" i="1"/>
  <c r="AP675" i="1"/>
  <c r="C672" i="6"/>
  <c r="AH675" i="1"/>
  <c r="AR667" i="1"/>
  <c r="D664" i="6"/>
  <c r="AJ667" i="1"/>
  <c r="AP666" i="1"/>
  <c r="C663" i="6"/>
  <c r="AH666" i="1"/>
  <c r="AT666" i="1"/>
  <c r="E663" i="6"/>
  <c r="AL666" i="1"/>
  <c r="AT674" i="1"/>
  <c r="E671" i="6"/>
  <c r="AL674" i="1"/>
  <c r="AP676" i="1"/>
  <c r="C673" i="6"/>
  <c r="AH676" i="1"/>
  <c r="AT668" i="1"/>
  <c r="E665" i="6"/>
  <c r="AL668" i="1"/>
  <c r="AR672" i="1"/>
  <c r="D669" i="6"/>
  <c r="AJ672" i="1"/>
  <c r="AR671" i="1"/>
  <c r="D668" i="6"/>
  <c r="AJ671" i="1"/>
  <c r="AR647" i="1"/>
  <c r="D644" i="6"/>
  <c r="AP670" i="1"/>
  <c r="C667" i="6"/>
  <c r="AH670" i="1"/>
  <c r="AV670" i="1"/>
  <c r="F667" i="6"/>
  <c r="AN670" i="1"/>
  <c r="AP678" i="1"/>
  <c r="C675" i="6"/>
  <c r="AH678" i="1"/>
  <c r="AP673" i="1"/>
  <c r="C670" i="6"/>
  <c r="AH673" i="1"/>
  <c r="AR678" i="1"/>
  <c r="D675" i="6"/>
  <c r="AJ678" i="1"/>
  <c r="AT670" i="1"/>
  <c r="E667" i="6"/>
  <c r="AL670" i="1"/>
  <c r="AV673" i="1"/>
  <c r="F670" i="6"/>
  <c r="AN673" i="1"/>
  <c r="AV669" i="1"/>
  <c r="F666" i="6"/>
  <c r="AN669" i="1"/>
  <c r="AT677" i="1"/>
  <c r="E674" i="6"/>
  <c r="AL677" i="1"/>
  <c r="AR677" i="1"/>
  <c r="D674" i="6"/>
  <c r="AJ677" i="1"/>
  <c r="AV676" i="1"/>
  <c r="F673" i="6"/>
  <c r="AN676" i="1"/>
  <c r="AV668" i="1"/>
  <c r="F665" i="6"/>
  <c r="AN668" i="1"/>
  <c r="AV674" i="1"/>
  <c r="F671" i="6"/>
  <c r="AN674" i="1"/>
  <c r="AT676" i="1"/>
  <c r="E673" i="6"/>
  <c r="AL676" i="1"/>
  <c r="AP668" i="1"/>
  <c r="C665" i="6"/>
  <c r="AH668" i="1"/>
  <c r="AV666" i="1"/>
  <c r="F663" i="6"/>
  <c r="AN666" i="1"/>
  <c r="AP672" i="1"/>
  <c r="C669" i="6"/>
  <c r="AH672" i="1"/>
  <c r="AV648" i="1"/>
  <c r="F645" i="6"/>
  <c r="AR673" i="1"/>
  <c r="D670" i="6"/>
  <c r="AJ673" i="1"/>
  <c r="AP671" i="1"/>
  <c r="C668" i="6"/>
  <c r="AH671" i="1"/>
  <c r="AR675" i="1"/>
  <c r="D672" i="6"/>
  <c r="AJ675" i="1"/>
  <c r="AP669" i="1"/>
  <c r="C666" i="6"/>
  <c r="AH669" i="1"/>
  <c r="AV667" i="1"/>
  <c r="F664" i="6"/>
  <c r="AN667" i="1"/>
  <c r="AR669" i="1"/>
  <c r="D666" i="6"/>
  <c r="AJ669" i="1"/>
  <c r="AR674" i="1"/>
  <c r="D671" i="6"/>
  <c r="AJ674" i="1"/>
  <c r="AP674" i="1"/>
  <c r="C671" i="6"/>
  <c r="AH674" i="1"/>
  <c r="AR676" i="1"/>
  <c r="D673" i="6"/>
  <c r="AJ676" i="1"/>
  <c r="AR668" i="1"/>
  <c r="D665" i="6"/>
  <c r="AJ668" i="1"/>
  <c r="AP667" i="1"/>
  <c r="C664" i="6"/>
  <c r="AH667" i="1"/>
  <c r="AT667" i="1"/>
  <c r="E664" i="6"/>
  <c r="AL667" i="1"/>
  <c r="AT675" i="1"/>
  <c r="E672" i="6"/>
  <c r="AL675" i="1"/>
  <c r="AP677" i="1"/>
  <c r="C674" i="6"/>
  <c r="AH677" i="1"/>
  <c r="AT669" i="1"/>
  <c r="E666" i="6"/>
  <c r="AL669" i="1"/>
  <c r="AV671" i="1"/>
  <c r="F668" i="6"/>
  <c r="AN671" i="1"/>
  <c r="AR648" i="1"/>
  <c r="D645" i="6"/>
  <c r="AT678" i="1"/>
  <c r="E675" i="6"/>
  <c r="AL678" i="1"/>
  <c r="AV678" i="1"/>
  <c r="F675" i="6"/>
  <c r="AN678" i="1"/>
  <c r="AV647" i="1"/>
  <c r="F644" i="6"/>
  <c r="AR670" i="1"/>
  <c r="D667" i="6"/>
  <c r="AJ670" i="1"/>
  <c r="AT673" i="1"/>
  <c r="E670" i="6"/>
  <c r="AL673" i="1"/>
  <c r="AV672" i="1"/>
  <c r="F669" i="6"/>
  <c r="AN672" i="1"/>
  <c r="V698" i="1"/>
  <c r="Z698" i="1" s="1"/>
  <c r="U698" i="1"/>
  <c r="Y698" i="1" s="1"/>
  <c r="W698" i="1"/>
  <c r="AA698" i="1" s="1"/>
  <c r="T698" i="1"/>
  <c r="X698" i="1" s="1"/>
  <c r="U686" i="1"/>
  <c r="T686" i="1"/>
  <c r="V686" i="1"/>
  <c r="W686" i="1"/>
  <c r="T705" i="1"/>
  <c r="V705" i="1"/>
  <c r="U705" i="1"/>
  <c r="W705" i="1"/>
  <c r="U694" i="1"/>
  <c r="V694" i="1"/>
  <c r="W694" i="1"/>
  <c r="T694" i="1"/>
  <c r="W688" i="1"/>
  <c r="AA689" i="1" s="1"/>
  <c r="F685" i="6" s="1"/>
  <c r="T688" i="1"/>
  <c r="U688" i="1"/>
  <c r="V688" i="1"/>
  <c r="U692" i="1"/>
  <c r="W692" i="1"/>
  <c r="T692" i="1"/>
  <c r="V692" i="1"/>
  <c r="V682" i="1"/>
  <c r="Z682" i="1" s="1"/>
  <c r="E678" i="6" s="1"/>
  <c r="U682" i="1"/>
  <c r="Y682" i="1" s="1"/>
  <c r="D678" i="6" s="1"/>
  <c r="W682" i="1"/>
  <c r="AA682" i="1" s="1"/>
  <c r="F678" i="6" s="1"/>
  <c r="T682" i="1"/>
  <c r="X682" i="1" s="1"/>
  <c r="C678" i="6" s="1"/>
  <c r="U700" i="1"/>
  <c r="V700" i="1"/>
  <c r="W700" i="1"/>
  <c r="T700" i="1"/>
  <c r="T721" i="1"/>
  <c r="V721" i="1"/>
  <c r="U721" i="1"/>
  <c r="W721" i="1"/>
  <c r="V690" i="1"/>
  <c r="Z690" i="1" s="1"/>
  <c r="E686" i="6" s="1"/>
  <c r="U690" i="1"/>
  <c r="Y690" i="1" s="1"/>
  <c r="D686" i="6" s="1"/>
  <c r="W690" i="1"/>
  <c r="AA690" i="1" s="1"/>
  <c r="F686" i="6" s="1"/>
  <c r="T690" i="1"/>
  <c r="X690" i="1" s="1"/>
  <c r="C686" i="6" s="1"/>
  <c r="U702" i="1"/>
  <c r="T702" i="1"/>
  <c r="X703" i="1" s="1"/>
  <c r="V702" i="1"/>
  <c r="W702" i="1"/>
  <c r="U684" i="1"/>
  <c r="W684" i="1"/>
  <c r="V684" i="1"/>
  <c r="T684" i="1"/>
  <c r="W696" i="1"/>
  <c r="T696" i="1"/>
  <c r="X696" i="1" s="1"/>
  <c r="U696" i="1"/>
  <c r="V696" i="1"/>
  <c r="V713" i="1"/>
  <c r="T713" i="1"/>
  <c r="U713" i="1"/>
  <c r="W713" i="1"/>
  <c r="X687" i="1"/>
  <c r="C683" i="6" s="1"/>
  <c r="AA687" i="1"/>
  <c r="F683" i="6" s="1"/>
  <c r="AA695" i="1"/>
  <c r="AA703" i="1"/>
  <c r="Z672" i="1"/>
  <c r="Z673" i="1"/>
  <c r="Y687" i="1"/>
  <c r="D683" i="6" s="1"/>
  <c r="Y695" i="1"/>
  <c r="Y703" i="1"/>
  <c r="Z664" i="1"/>
  <c r="E660" i="6" s="1"/>
  <c r="Z665" i="1"/>
  <c r="E661" i="6" s="1"/>
  <c r="X695" i="1"/>
  <c r="Z687" i="1"/>
  <c r="E683" i="6" s="1"/>
  <c r="Z695" i="1"/>
  <c r="Z703" i="1"/>
  <c r="X688" i="1"/>
  <c r="C684" i="6" s="1"/>
  <c r="X689" i="1"/>
  <c r="C685" i="6" s="1"/>
  <c r="U707" i="1"/>
  <c r="W707" i="1"/>
  <c r="V707" i="1"/>
  <c r="T707" i="1"/>
  <c r="U711" i="1"/>
  <c r="W711" i="1"/>
  <c r="V711" i="1"/>
  <c r="T711" i="1"/>
  <c r="U723" i="1"/>
  <c r="W723" i="1"/>
  <c r="V723" i="1"/>
  <c r="T723" i="1"/>
  <c r="U704" i="1"/>
  <c r="V704" i="1"/>
  <c r="W704" i="1"/>
  <c r="AA705" i="1" s="1"/>
  <c r="F701" i="6" s="1"/>
  <c r="T704" i="1"/>
  <c r="X705" i="1" s="1"/>
  <c r="C701" i="6" s="1"/>
  <c r="U709" i="1"/>
  <c r="W709" i="1"/>
  <c r="V709" i="1"/>
  <c r="T709" i="1"/>
  <c r="U725" i="1"/>
  <c r="W725" i="1"/>
  <c r="V725" i="1"/>
  <c r="T725" i="1"/>
  <c r="U719" i="1"/>
  <c r="W719" i="1"/>
  <c r="V719" i="1"/>
  <c r="T719" i="1"/>
  <c r="U715" i="1"/>
  <c r="V715" i="1"/>
  <c r="W715" i="1"/>
  <c r="T715" i="1"/>
  <c r="U727" i="1"/>
  <c r="W727" i="1"/>
  <c r="V727" i="1"/>
  <c r="T727" i="1"/>
  <c r="U717" i="1"/>
  <c r="W717" i="1"/>
  <c r="T717" i="1"/>
  <c r="V717" i="1"/>
  <c r="AA701" i="1"/>
  <c r="AA702" i="1"/>
  <c r="Z701" i="1"/>
  <c r="Z702" i="1"/>
  <c r="Z705" i="1"/>
  <c r="E701" i="6" s="1"/>
  <c r="X683" i="1"/>
  <c r="C679" i="6" s="1"/>
  <c r="X684" i="1"/>
  <c r="C680" i="6" s="1"/>
  <c r="X691" i="1"/>
  <c r="X692" i="1"/>
  <c r="X693" i="1"/>
  <c r="X694" i="1"/>
  <c r="Z685" i="1"/>
  <c r="E681" i="6" s="1"/>
  <c r="Z686" i="1"/>
  <c r="E682" i="6" s="1"/>
  <c r="X699" i="1"/>
  <c r="X700" i="1"/>
  <c r="X701" i="1"/>
  <c r="X702" i="1"/>
  <c r="AA683" i="1"/>
  <c r="F679" i="6" s="1"/>
  <c r="AA684" i="1"/>
  <c r="F680" i="6" s="1"/>
  <c r="AA688" i="1"/>
  <c r="F684" i="6" s="1"/>
  <c r="Z691" i="1"/>
  <c r="Z692" i="1"/>
  <c r="Z693" i="1"/>
  <c r="Z694" i="1"/>
  <c r="X685" i="1"/>
  <c r="C681" i="6" s="1"/>
  <c r="X686" i="1"/>
  <c r="C682" i="6" s="1"/>
  <c r="AA699" i="1"/>
  <c r="AA700" i="1"/>
  <c r="Z683" i="1"/>
  <c r="E679" i="6" s="1"/>
  <c r="Z684" i="1"/>
  <c r="E680" i="6" s="1"/>
  <c r="AA691" i="1"/>
  <c r="AA692" i="1"/>
  <c r="AA693" i="1"/>
  <c r="AA694" i="1"/>
  <c r="AA685" i="1"/>
  <c r="F681" i="6" s="1"/>
  <c r="AA686" i="1"/>
  <c r="F682" i="6" s="1"/>
  <c r="Z699" i="1"/>
  <c r="Z700" i="1"/>
  <c r="Y701" i="1"/>
  <c r="Y702" i="1"/>
  <c r="Y705" i="1"/>
  <c r="D701" i="6" s="1"/>
  <c r="Y683" i="1"/>
  <c r="D679" i="6" s="1"/>
  <c r="Y684" i="1"/>
  <c r="D680" i="6" s="1"/>
  <c r="Y691" i="1"/>
  <c r="Y692" i="1"/>
  <c r="Y693" i="1"/>
  <c r="Y694" i="1"/>
  <c r="Y685" i="1"/>
  <c r="D681" i="6" s="1"/>
  <c r="Y686" i="1"/>
  <c r="D682" i="6" s="1"/>
  <c r="Y699" i="1"/>
  <c r="Y700" i="1"/>
  <c r="D688" i="6" l="1"/>
  <c r="AR691" i="1"/>
  <c r="AJ691" i="1"/>
  <c r="E695" i="6"/>
  <c r="AL698" i="1"/>
  <c r="AT698" i="1"/>
  <c r="F689" i="6"/>
  <c r="AN692" i="1"/>
  <c r="AV692" i="1"/>
  <c r="E687" i="6"/>
  <c r="AL690" i="1"/>
  <c r="AT690" i="1"/>
  <c r="C698" i="6"/>
  <c r="AP701" i="1"/>
  <c r="AH701" i="1"/>
  <c r="C688" i="6"/>
  <c r="AP691" i="1"/>
  <c r="AH691" i="1"/>
  <c r="F697" i="6"/>
  <c r="AV700" i="1"/>
  <c r="AN700" i="1"/>
  <c r="E691" i="6"/>
  <c r="AL694" i="1"/>
  <c r="AT694" i="1"/>
  <c r="AT672" i="1"/>
  <c r="E669" i="6"/>
  <c r="AL672" i="1"/>
  <c r="C692" i="6"/>
  <c r="AH695" i="1"/>
  <c r="AP695" i="1"/>
  <c r="C699" i="6"/>
  <c r="AP702" i="1"/>
  <c r="AH702" i="1"/>
  <c r="D694" i="6"/>
  <c r="AR697" i="1"/>
  <c r="AJ697" i="1"/>
  <c r="D687" i="6"/>
  <c r="AR690" i="1"/>
  <c r="AJ690" i="1"/>
  <c r="D698" i="6"/>
  <c r="AR701" i="1"/>
  <c r="AJ701" i="1"/>
  <c r="F688" i="6"/>
  <c r="AV691" i="1"/>
  <c r="AN691" i="1"/>
  <c r="F696" i="6"/>
  <c r="AV699" i="1"/>
  <c r="AN699" i="1"/>
  <c r="E690" i="6"/>
  <c r="AL693" i="1"/>
  <c r="AT693" i="1"/>
  <c r="C697" i="6"/>
  <c r="AP700" i="1"/>
  <c r="AH700" i="1"/>
  <c r="C687" i="6"/>
  <c r="AH690" i="1"/>
  <c r="AP690" i="1"/>
  <c r="E698" i="6"/>
  <c r="AT701" i="1"/>
  <c r="AL701" i="1"/>
  <c r="D699" i="6"/>
  <c r="AR702" i="1"/>
  <c r="AJ702" i="1"/>
  <c r="AT671" i="1"/>
  <c r="E668" i="6"/>
  <c r="AL671" i="1"/>
  <c r="E694" i="6"/>
  <c r="AT697" i="1"/>
  <c r="AL697" i="1"/>
  <c r="D696" i="6"/>
  <c r="AR699" i="1"/>
  <c r="AJ699" i="1"/>
  <c r="D690" i="6"/>
  <c r="AR693" i="1"/>
  <c r="AJ693" i="1"/>
  <c r="D697" i="6"/>
  <c r="AR700" i="1"/>
  <c r="AJ700" i="1"/>
  <c r="F687" i="6"/>
  <c r="AV690" i="1"/>
  <c r="AN690" i="1"/>
  <c r="F695" i="6"/>
  <c r="AN698" i="1"/>
  <c r="AV698" i="1"/>
  <c r="E689" i="6"/>
  <c r="AT692" i="1"/>
  <c r="AL692" i="1"/>
  <c r="C696" i="6"/>
  <c r="AP699" i="1"/>
  <c r="AH699" i="1"/>
  <c r="C690" i="6"/>
  <c r="AP693" i="1"/>
  <c r="AH693" i="1"/>
  <c r="E697" i="6"/>
  <c r="AT700" i="1"/>
  <c r="AL700" i="1"/>
  <c r="C691" i="6"/>
  <c r="AH694" i="1"/>
  <c r="AP694" i="1"/>
  <c r="D691" i="6"/>
  <c r="AJ694" i="1"/>
  <c r="AR694" i="1"/>
  <c r="F699" i="6"/>
  <c r="AV702" i="1"/>
  <c r="AN702" i="1"/>
  <c r="C694" i="6"/>
  <c r="AP697" i="1"/>
  <c r="AH697" i="1"/>
  <c r="D695" i="6"/>
  <c r="AJ698" i="1"/>
  <c r="AR698" i="1"/>
  <c r="D689" i="6"/>
  <c r="AJ692" i="1"/>
  <c r="AR692" i="1"/>
  <c r="E696" i="6"/>
  <c r="AT699" i="1"/>
  <c r="AL699" i="1"/>
  <c r="F690" i="6"/>
  <c r="AV693" i="1"/>
  <c r="AN693" i="1"/>
  <c r="E688" i="6"/>
  <c r="AT691" i="1"/>
  <c r="AL691" i="1"/>
  <c r="C695" i="6"/>
  <c r="AH698" i="1"/>
  <c r="AP698" i="1"/>
  <c r="C689" i="6"/>
  <c r="AP692" i="1"/>
  <c r="AH692" i="1"/>
  <c r="F698" i="6"/>
  <c r="AV701" i="1"/>
  <c r="AN701" i="1"/>
  <c r="E699" i="6"/>
  <c r="AT702" i="1"/>
  <c r="AL702" i="1"/>
  <c r="F691" i="6"/>
  <c r="AN694" i="1"/>
  <c r="AV694" i="1"/>
  <c r="F694" i="6"/>
  <c r="AV697" i="1"/>
  <c r="AN697" i="1"/>
  <c r="X697" i="1"/>
  <c r="U724" i="1"/>
  <c r="T724" i="1"/>
  <c r="V724" i="1"/>
  <c r="W724" i="1"/>
  <c r="W706" i="1"/>
  <c r="AA706" i="1" s="1"/>
  <c r="F702" i="6" s="1"/>
  <c r="T706" i="1"/>
  <c r="X706" i="1" s="1"/>
  <c r="C702" i="6" s="1"/>
  <c r="V706" i="1"/>
  <c r="Z706" i="1" s="1"/>
  <c r="E702" i="6" s="1"/>
  <c r="U706" i="1"/>
  <c r="Y706" i="1" s="1"/>
  <c r="D702" i="6" s="1"/>
  <c r="W737" i="1"/>
  <c r="V737" i="1"/>
  <c r="U737" i="1"/>
  <c r="T737" i="1"/>
  <c r="W745" i="1"/>
  <c r="V745" i="1"/>
  <c r="T745" i="1"/>
  <c r="U745" i="1"/>
  <c r="T708" i="1"/>
  <c r="U708" i="1"/>
  <c r="W708" i="1"/>
  <c r="V708" i="1"/>
  <c r="W714" i="1"/>
  <c r="AA714" i="1" s="1"/>
  <c r="F710" i="6" s="1"/>
  <c r="T714" i="1"/>
  <c r="X714" i="1" s="1"/>
  <c r="C710" i="6" s="1"/>
  <c r="V714" i="1"/>
  <c r="Z714" i="1" s="1"/>
  <c r="E710" i="6" s="1"/>
  <c r="U714" i="1"/>
  <c r="Y714" i="1" s="1"/>
  <c r="D710" i="6" s="1"/>
  <c r="U716" i="1"/>
  <c r="W716" i="1"/>
  <c r="V716" i="1"/>
  <c r="T716" i="1"/>
  <c r="U718" i="1"/>
  <c r="W718" i="1"/>
  <c r="T718" i="1"/>
  <c r="V718" i="1"/>
  <c r="U710" i="1"/>
  <c r="V710" i="1"/>
  <c r="W710" i="1"/>
  <c r="T710" i="1"/>
  <c r="V720" i="1"/>
  <c r="Z721" i="1" s="1"/>
  <c r="W720" i="1"/>
  <c r="AA721" i="1" s="1"/>
  <c r="T720" i="1"/>
  <c r="X721" i="1" s="1"/>
  <c r="U720" i="1"/>
  <c r="Y721" i="1" s="1"/>
  <c r="U726" i="1"/>
  <c r="Y727" i="1" s="1"/>
  <c r="W726" i="1"/>
  <c r="AA727" i="1" s="1"/>
  <c r="V726" i="1"/>
  <c r="T726" i="1"/>
  <c r="V712" i="1"/>
  <c r="W712" i="1"/>
  <c r="T712" i="1"/>
  <c r="U712" i="1"/>
  <c r="W722" i="1"/>
  <c r="AA722" i="1" s="1"/>
  <c r="V722" i="1"/>
  <c r="Z722" i="1" s="1"/>
  <c r="U722" i="1"/>
  <c r="Y722" i="1" s="1"/>
  <c r="T722" i="1"/>
  <c r="X722" i="1" s="1"/>
  <c r="W729" i="1"/>
  <c r="V729" i="1"/>
  <c r="T729" i="1"/>
  <c r="U729" i="1"/>
  <c r="Z727" i="1"/>
  <c r="Y719" i="1"/>
  <c r="Y711" i="1"/>
  <c r="D707" i="6" s="1"/>
  <c r="Z696" i="1"/>
  <c r="Z697" i="1"/>
  <c r="Z688" i="1"/>
  <c r="E684" i="6" s="1"/>
  <c r="Z689" i="1"/>
  <c r="E685" i="6" s="1"/>
  <c r="X727" i="1"/>
  <c r="X719" i="1"/>
  <c r="X711" i="1"/>
  <c r="C707" i="6" s="1"/>
  <c r="Y696" i="1"/>
  <c r="Y697" i="1"/>
  <c r="Y688" i="1"/>
  <c r="D684" i="6" s="1"/>
  <c r="Y689" i="1"/>
  <c r="D685" i="6" s="1"/>
  <c r="Z711" i="1"/>
  <c r="E707" i="6" s="1"/>
  <c r="Z719" i="1"/>
  <c r="AA719" i="1"/>
  <c r="AA711" i="1"/>
  <c r="F707" i="6" s="1"/>
  <c r="AA696" i="1"/>
  <c r="AA697" i="1"/>
  <c r="U739" i="1"/>
  <c r="W739" i="1"/>
  <c r="V739" i="1"/>
  <c r="T739" i="1"/>
  <c r="U743" i="1"/>
  <c r="W743" i="1"/>
  <c r="T743" i="1"/>
  <c r="V743" i="1"/>
  <c r="U751" i="1"/>
  <c r="W751" i="1"/>
  <c r="V751" i="1"/>
  <c r="T751" i="1"/>
  <c r="U747" i="1"/>
  <c r="V747" i="1"/>
  <c r="W747" i="1"/>
  <c r="T747" i="1"/>
  <c r="U735" i="1"/>
  <c r="W735" i="1"/>
  <c r="V735" i="1"/>
  <c r="T735" i="1"/>
  <c r="U733" i="1"/>
  <c r="W733" i="1"/>
  <c r="T733" i="1"/>
  <c r="V733" i="1"/>
  <c r="U728" i="1"/>
  <c r="V728" i="1"/>
  <c r="W728" i="1"/>
  <c r="AA729" i="1" s="1"/>
  <c r="F725" i="6" s="1"/>
  <c r="T728" i="1"/>
  <c r="X729" i="1" s="1"/>
  <c r="C725" i="6" s="1"/>
  <c r="U749" i="1"/>
  <c r="W749" i="1"/>
  <c r="T749" i="1"/>
  <c r="V749" i="1"/>
  <c r="U741" i="1"/>
  <c r="W741" i="1"/>
  <c r="V741" i="1"/>
  <c r="T741" i="1"/>
  <c r="U731" i="1"/>
  <c r="V731" i="1"/>
  <c r="W731" i="1"/>
  <c r="T731" i="1"/>
  <c r="Z717" i="1"/>
  <c r="Z718" i="1"/>
  <c r="X715" i="1"/>
  <c r="X716" i="1"/>
  <c r="X725" i="1"/>
  <c r="X726" i="1"/>
  <c r="X709" i="1"/>
  <c r="C705" i="6" s="1"/>
  <c r="X710" i="1"/>
  <c r="C706" i="6" s="1"/>
  <c r="X720" i="1"/>
  <c r="X723" i="1"/>
  <c r="X724" i="1"/>
  <c r="X707" i="1"/>
  <c r="C703" i="6" s="1"/>
  <c r="X708" i="1"/>
  <c r="C704" i="6" s="1"/>
  <c r="AA717" i="1"/>
  <c r="AA718" i="1"/>
  <c r="Z715" i="1"/>
  <c r="Z716" i="1"/>
  <c r="X717" i="1"/>
  <c r="X718" i="1"/>
  <c r="AA715" i="1"/>
  <c r="AA716" i="1"/>
  <c r="Z725" i="1"/>
  <c r="Z726" i="1"/>
  <c r="Z709" i="1"/>
  <c r="E705" i="6" s="1"/>
  <c r="Z710" i="1"/>
  <c r="E706" i="6" s="1"/>
  <c r="Z729" i="1"/>
  <c r="E725" i="6" s="1"/>
  <c r="AA720" i="1"/>
  <c r="Z723" i="1"/>
  <c r="Z724" i="1"/>
  <c r="Z707" i="1"/>
  <c r="E703" i="6" s="1"/>
  <c r="Z708" i="1"/>
  <c r="E704" i="6" s="1"/>
  <c r="AA725" i="1"/>
  <c r="AA726" i="1"/>
  <c r="AA709" i="1"/>
  <c r="F705" i="6" s="1"/>
  <c r="AA710" i="1"/>
  <c r="F706" i="6" s="1"/>
  <c r="Z720" i="1"/>
  <c r="AA723" i="1"/>
  <c r="AA724" i="1"/>
  <c r="AA707" i="1"/>
  <c r="F703" i="6" s="1"/>
  <c r="AA708" i="1"/>
  <c r="F704" i="6" s="1"/>
  <c r="Y717" i="1"/>
  <c r="Y718" i="1"/>
  <c r="Y715" i="1"/>
  <c r="Y716" i="1"/>
  <c r="Y725" i="1"/>
  <c r="Y726" i="1"/>
  <c r="Y709" i="1"/>
  <c r="D705" i="6" s="1"/>
  <c r="Y710" i="1"/>
  <c r="D706" i="6" s="1"/>
  <c r="Y729" i="1"/>
  <c r="D725" i="6" s="1"/>
  <c r="Y720" i="1"/>
  <c r="Y723" i="1"/>
  <c r="Y724" i="1"/>
  <c r="Y707" i="1"/>
  <c r="D703" i="6" s="1"/>
  <c r="Y708" i="1"/>
  <c r="D704" i="6" s="1"/>
  <c r="AS725" i="1" l="1"/>
  <c r="E722" i="6"/>
  <c r="AK725" i="1"/>
  <c r="AO714" i="1"/>
  <c r="C711" i="6"/>
  <c r="AG714" i="1"/>
  <c r="AQ719" i="1"/>
  <c r="D716" i="6"/>
  <c r="AI719" i="1"/>
  <c r="AQ725" i="1"/>
  <c r="D722" i="6"/>
  <c r="AI725" i="1"/>
  <c r="AQ717" i="1"/>
  <c r="D714" i="6"/>
  <c r="AI717" i="1"/>
  <c r="AU723" i="1"/>
  <c r="F720" i="6"/>
  <c r="AM723" i="1"/>
  <c r="AS724" i="1"/>
  <c r="E721" i="6"/>
  <c r="AK724" i="1"/>
  <c r="AO716" i="1"/>
  <c r="C713" i="6"/>
  <c r="AG716" i="1"/>
  <c r="AU716" i="1"/>
  <c r="F713" i="6"/>
  <c r="AM716" i="1"/>
  <c r="AO722" i="1"/>
  <c r="C719" i="6"/>
  <c r="AG722" i="1"/>
  <c r="AO725" i="1"/>
  <c r="C722" i="6"/>
  <c r="AG725" i="1"/>
  <c r="AS717" i="1"/>
  <c r="E714" i="6"/>
  <c r="AK717" i="1"/>
  <c r="AQ718" i="1"/>
  <c r="D715" i="6"/>
  <c r="AI718" i="1"/>
  <c r="AS721" i="1"/>
  <c r="E718" i="6"/>
  <c r="AK721" i="1"/>
  <c r="AU726" i="1"/>
  <c r="F723" i="6"/>
  <c r="AM726" i="1"/>
  <c r="AU720" i="1"/>
  <c r="F717" i="6"/>
  <c r="AM720" i="1"/>
  <c r="AQ714" i="1"/>
  <c r="D711" i="6"/>
  <c r="AI714" i="1"/>
  <c r="AU717" i="1"/>
  <c r="F714" i="6"/>
  <c r="AM717" i="1"/>
  <c r="AQ724" i="1"/>
  <c r="D721" i="6"/>
  <c r="AI724" i="1"/>
  <c r="AQ716" i="1"/>
  <c r="D713" i="6"/>
  <c r="AI716" i="1"/>
  <c r="AU722" i="1"/>
  <c r="F719" i="6"/>
  <c r="AM722" i="1"/>
  <c r="AU725" i="1"/>
  <c r="F722" i="6"/>
  <c r="AM725" i="1"/>
  <c r="AS723" i="1"/>
  <c r="E720" i="6"/>
  <c r="AK723" i="1"/>
  <c r="AU715" i="1"/>
  <c r="F712" i="6"/>
  <c r="AM715" i="1"/>
  <c r="AS715" i="1"/>
  <c r="E712" i="6"/>
  <c r="AK715" i="1"/>
  <c r="AO719" i="1"/>
  <c r="C716" i="6"/>
  <c r="AG719" i="1"/>
  <c r="AO724" i="1"/>
  <c r="C721" i="6"/>
  <c r="AG724" i="1"/>
  <c r="AS716" i="1"/>
  <c r="E713" i="6"/>
  <c r="AK716" i="1"/>
  <c r="AU718" i="1"/>
  <c r="F715" i="6"/>
  <c r="AM718" i="1"/>
  <c r="AO718" i="1"/>
  <c r="C715" i="6"/>
  <c r="AG718" i="1"/>
  <c r="E693" i="6"/>
  <c r="AT696" i="1"/>
  <c r="AL696" i="1"/>
  <c r="AS726" i="1"/>
  <c r="E723" i="6"/>
  <c r="AK726" i="1"/>
  <c r="AU721" i="1"/>
  <c r="F718" i="6"/>
  <c r="AM721" i="1"/>
  <c r="AQ726" i="1"/>
  <c r="D723" i="6"/>
  <c r="AI726" i="1"/>
  <c r="AS720" i="1"/>
  <c r="E717" i="6"/>
  <c r="AK720" i="1"/>
  <c r="AQ722" i="1"/>
  <c r="D719" i="6"/>
  <c r="AI722" i="1"/>
  <c r="AU719" i="1"/>
  <c r="F716" i="6"/>
  <c r="AM719" i="1"/>
  <c r="AO717" i="1"/>
  <c r="C714" i="6"/>
  <c r="AG717" i="1"/>
  <c r="AO723" i="1"/>
  <c r="C720" i="6"/>
  <c r="AG723" i="1"/>
  <c r="AQ723" i="1"/>
  <c r="D720" i="6"/>
  <c r="AI723" i="1"/>
  <c r="AQ715" i="1"/>
  <c r="D712" i="6"/>
  <c r="AI715" i="1"/>
  <c r="AS719" i="1"/>
  <c r="E716" i="6"/>
  <c r="AK719" i="1"/>
  <c r="AU724" i="1"/>
  <c r="F721" i="6"/>
  <c r="AM724" i="1"/>
  <c r="AS722" i="1"/>
  <c r="E719" i="6"/>
  <c r="AK722" i="1"/>
  <c r="AU714" i="1"/>
  <c r="F711" i="6"/>
  <c r="AM714" i="1"/>
  <c r="AS714" i="1"/>
  <c r="E711" i="6"/>
  <c r="AK714" i="1"/>
  <c r="AO715" i="1"/>
  <c r="C712" i="6"/>
  <c r="AG715" i="1"/>
  <c r="F693" i="6"/>
  <c r="AV696" i="1"/>
  <c r="AN696" i="1"/>
  <c r="AS718" i="1"/>
  <c r="E715" i="6"/>
  <c r="AK718" i="1"/>
  <c r="D693" i="6"/>
  <c r="AR696" i="1"/>
  <c r="AJ696" i="1"/>
  <c r="AO726" i="1"/>
  <c r="C723" i="6"/>
  <c r="AG726" i="1"/>
  <c r="E692" i="6"/>
  <c r="AL695" i="1"/>
  <c r="AT695" i="1"/>
  <c r="AO721" i="1"/>
  <c r="C718" i="6"/>
  <c r="AG721" i="1"/>
  <c r="AQ720" i="1"/>
  <c r="D717" i="6"/>
  <c r="AI720" i="1"/>
  <c r="C693" i="6"/>
  <c r="AP696" i="1"/>
  <c r="AH696" i="1"/>
  <c r="F692" i="6"/>
  <c r="AN695" i="1"/>
  <c r="AV695" i="1"/>
  <c r="D692" i="6"/>
  <c r="AJ695" i="1"/>
  <c r="AR695" i="1"/>
  <c r="AQ721" i="1"/>
  <c r="D718" i="6"/>
  <c r="AI721" i="1"/>
  <c r="AO720" i="1"/>
  <c r="C717" i="6"/>
  <c r="AG720" i="1"/>
  <c r="U750" i="1"/>
  <c r="W750" i="1"/>
  <c r="T750" i="1"/>
  <c r="V750" i="1"/>
  <c r="U742" i="1"/>
  <c r="W742" i="1"/>
  <c r="V742" i="1"/>
  <c r="T742" i="1"/>
  <c r="W736" i="1"/>
  <c r="AA737" i="1" s="1"/>
  <c r="F733" i="6" s="1"/>
  <c r="T736" i="1"/>
  <c r="X737" i="1" s="1"/>
  <c r="C733" i="6" s="1"/>
  <c r="U736" i="1"/>
  <c r="Y737" i="1" s="1"/>
  <c r="D733" i="6" s="1"/>
  <c r="V736" i="1"/>
  <c r="Z737" i="1" s="1"/>
  <c r="E733" i="6" s="1"/>
  <c r="T769" i="1"/>
  <c r="U769" i="1"/>
  <c r="W769" i="1"/>
  <c r="V769" i="1"/>
  <c r="V732" i="1"/>
  <c r="U732" i="1"/>
  <c r="T732" i="1"/>
  <c r="W732" i="1"/>
  <c r="T730" i="1"/>
  <c r="X730" i="1" s="1"/>
  <c r="C726" i="6" s="1"/>
  <c r="V730" i="1"/>
  <c r="Z730" i="1" s="1"/>
  <c r="E726" i="6" s="1"/>
  <c r="U730" i="1"/>
  <c r="Y730" i="1" s="1"/>
  <c r="D726" i="6" s="1"/>
  <c r="W730" i="1"/>
  <c r="AA730" i="1" s="1"/>
  <c r="F726" i="6" s="1"/>
  <c r="T744" i="1"/>
  <c r="U744" i="1"/>
  <c r="V744" i="1"/>
  <c r="Z744" i="1" s="1"/>
  <c r="W744" i="1"/>
  <c r="AA744" i="1" s="1"/>
  <c r="U734" i="1"/>
  <c r="V734" i="1"/>
  <c r="W734" i="1"/>
  <c r="T734" i="1"/>
  <c r="V740" i="1"/>
  <c r="W740" i="1"/>
  <c r="T740" i="1"/>
  <c r="U740" i="1"/>
  <c r="T746" i="1"/>
  <c r="X746" i="1" s="1"/>
  <c r="U746" i="1"/>
  <c r="Y746" i="1" s="1"/>
  <c r="W746" i="1"/>
  <c r="AA746" i="1" s="1"/>
  <c r="V746" i="1"/>
  <c r="Z746" i="1" s="1"/>
  <c r="V761" i="1"/>
  <c r="U761" i="1"/>
  <c r="T761" i="1"/>
  <c r="W761" i="1"/>
  <c r="V753" i="1"/>
  <c r="U753" i="1"/>
  <c r="W753" i="1"/>
  <c r="T753" i="1"/>
  <c r="T738" i="1"/>
  <c r="X738" i="1" s="1"/>
  <c r="C734" i="6" s="1"/>
  <c r="V738" i="1"/>
  <c r="Z738" i="1" s="1"/>
  <c r="E734" i="6" s="1"/>
  <c r="U738" i="1"/>
  <c r="Y738" i="1" s="1"/>
  <c r="D734" i="6" s="1"/>
  <c r="W738" i="1"/>
  <c r="AA738" i="1" s="1"/>
  <c r="F734" i="6" s="1"/>
  <c r="T748" i="1"/>
  <c r="U748" i="1"/>
  <c r="W748" i="1"/>
  <c r="V748" i="1"/>
  <c r="X735" i="1"/>
  <c r="C731" i="6" s="1"/>
  <c r="AA735" i="1"/>
  <c r="F731" i="6" s="1"/>
  <c r="AA751" i="1"/>
  <c r="AA743" i="1"/>
  <c r="Y712" i="1"/>
  <c r="D708" i="6" s="1"/>
  <c r="Y713" i="1"/>
  <c r="D709" i="6" s="1"/>
  <c r="Y735" i="1"/>
  <c r="D731" i="6" s="1"/>
  <c r="Y751" i="1"/>
  <c r="Y743" i="1"/>
  <c r="X712" i="1"/>
  <c r="C708" i="6" s="1"/>
  <c r="X713" i="1"/>
  <c r="C709" i="6" s="1"/>
  <c r="X751" i="1"/>
  <c r="Z743" i="1"/>
  <c r="AA712" i="1"/>
  <c r="F708" i="6" s="1"/>
  <c r="AA713" i="1"/>
  <c r="F709" i="6" s="1"/>
  <c r="Z735" i="1"/>
  <c r="E731" i="6" s="1"/>
  <c r="Z751" i="1"/>
  <c r="X743" i="1"/>
  <c r="Z712" i="1"/>
  <c r="E708" i="6" s="1"/>
  <c r="Z713" i="1"/>
  <c r="E709" i="6" s="1"/>
  <c r="AA745" i="1"/>
  <c r="U773" i="1"/>
  <c r="W773" i="1"/>
  <c r="V773" i="1"/>
  <c r="T773" i="1"/>
  <c r="U752" i="1"/>
  <c r="V752" i="1"/>
  <c r="W752" i="1"/>
  <c r="T752" i="1"/>
  <c r="U759" i="1"/>
  <c r="W759" i="1"/>
  <c r="V759" i="1"/>
  <c r="T759" i="1"/>
  <c r="U775" i="1"/>
  <c r="W775" i="1"/>
  <c r="V775" i="1"/>
  <c r="T775" i="1"/>
  <c r="U767" i="1"/>
  <c r="W767" i="1"/>
  <c r="V767" i="1"/>
  <c r="T767" i="1"/>
  <c r="U755" i="1"/>
  <c r="W755" i="1"/>
  <c r="V755" i="1"/>
  <c r="T755" i="1"/>
  <c r="U765" i="1"/>
  <c r="W765" i="1"/>
  <c r="T765" i="1"/>
  <c r="V765" i="1"/>
  <c r="U757" i="1"/>
  <c r="W757" i="1"/>
  <c r="V757" i="1"/>
  <c r="T757" i="1"/>
  <c r="U771" i="1"/>
  <c r="W771" i="1"/>
  <c r="V771" i="1"/>
  <c r="T771" i="1"/>
  <c r="U763" i="1"/>
  <c r="V763" i="1"/>
  <c r="W763" i="1"/>
  <c r="T763" i="1"/>
  <c r="Z731" i="1"/>
  <c r="E727" i="6" s="1"/>
  <c r="Z732" i="1"/>
  <c r="E728" i="6" s="1"/>
  <c r="Z753" i="1"/>
  <c r="E749" i="6" s="1"/>
  <c r="X731" i="1"/>
  <c r="C727" i="6" s="1"/>
  <c r="X732" i="1"/>
  <c r="C728" i="6" s="1"/>
  <c r="X741" i="1"/>
  <c r="X742" i="1"/>
  <c r="Z749" i="1"/>
  <c r="Z750" i="1"/>
  <c r="Z733" i="1"/>
  <c r="E729" i="6" s="1"/>
  <c r="Z734" i="1"/>
  <c r="E730" i="6" s="1"/>
  <c r="X747" i="1"/>
  <c r="X748" i="1"/>
  <c r="X736" i="1"/>
  <c r="C732" i="6" s="1"/>
  <c r="X739" i="1"/>
  <c r="X740" i="1"/>
  <c r="Z745" i="1"/>
  <c r="X753" i="1"/>
  <c r="C749" i="6" s="1"/>
  <c r="AA731" i="1"/>
  <c r="F727" i="6" s="1"/>
  <c r="AA732" i="1"/>
  <c r="F728" i="6" s="1"/>
  <c r="Z741" i="1"/>
  <c r="Z742" i="1"/>
  <c r="X749" i="1"/>
  <c r="X750" i="1"/>
  <c r="X733" i="1"/>
  <c r="C729" i="6" s="1"/>
  <c r="X734" i="1"/>
  <c r="C730" i="6" s="1"/>
  <c r="AA747" i="1"/>
  <c r="AA748" i="1"/>
  <c r="AA736" i="1"/>
  <c r="F732" i="6" s="1"/>
  <c r="AO742" i="1"/>
  <c r="Z739" i="1"/>
  <c r="Z740" i="1"/>
  <c r="AA753" i="1"/>
  <c r="F749" i="6" s="1"/>
  <c r="AA741" i="1"/>
  <c r="AA742" i="1"/>
  <c r="AA749" i="1"/>
  <c r="AA750" i="1"/>
  <c r="AA733" i="1"/>
  <c r="F729" i="6" s="1"/>
  <c r="AA734" i="1"/>
  <c r="F730" i="6" s="1"/>
  <c r="Z747" i="1"/>
  <c r="Z748" i="1"/>
  <c r="Z736" i="1"/>
  <c r="E732" i="6" s="1"/>
  <c r="AA739" i="1"/>
  <c r="AA740" i="1"/>
  <c r="Y753" i="1"/>
  <c r="D749" i="6" s="1"/>
  <c r="Y731" i="1"/>
  <c r="D727" i="6" s="1"/>
  <c r="Y732" i="1"/>
  <c r="D728" i="6" s="1"/>
  <c r="Y741" i="1"/>
  <c r="Y742" i="1"/>
  <c r="Y749" i="1"/>
  <c r="Y750" i="1"/>
  <c r="Y733" i="1"/>
  <c r="D729" i="6" s="1"/>
  <c r="Y734" i="1"/>
  <c r="D730" i="6" s="1"/>
  <c r="Y747" i="1"/>
  <c r="Y748" i="1"/>
  <c r="Y736" i="1"/>
  <c r="D732" i="6" s="1"/>
  <c r="Y739" i="1"/>
  <c r="Y740" i="1"/>
  <c r="AQ739" i="1" l="1"/>
  <c r="D736" i="6"/>
  <c r="AI739" i="1"/>
  <c r="AQ746" i="1"/>
  <c r="D743" i="6"/>
  <c r="AI746" i="1"/>
  <c r="AQ748" i="1"/>
  <c r="D745" i="6"/>
  <c r="AI748" i="1"/>
  <c r="AU740" i="1"/>
  <c r="F737" i="6"/>
  <c r="AM740" i="1"/>
  <c r="AS741" i="1"/>
  <c r="E738" i="6"/>
  <c r="AK741" i="1"/>
  <c r="AO740" i="1"/>
  <c r="C737" i="6"/>
  <c r="AG740" i="1"/>
  <c r="AU750" i="1"/>
  <c r="F747" i="6"/>
  <c r="AM750" i="1"/>
  <c r="AU745" i="1"/>
  <c r="F742" i="6"/>
  <c r="AM745" i="1"/>
  <c r="AS743" i="1"/>
  <c r="E740" i="6"/>
  <c r="AK743" i="1"/>
  <c r="C739" i="6"/>
  <c r="AG742" i="1"/>
  <c r="AQ745" i="1"/>
  <c r="D742" i="6"/>
  <c r="AI745" i="1"/>
  <c r="AQ738" i="1"/>
  <c r="D735" i="6"/>
  <c r="AI738" i="1"/>
  <c r="AQ741" i="1"/>
  <c r="D738" i="6"/>
  <c r="AI741" i="1"/>
  <c r="AS747" i="1"/>
  <c r="E744" i="6"/>
  <c r="AK747" i="1"/>
  <c r="AU749" i="1"/>
  <c r="F746" i="6"/>
  <c r="AM749" i="1"/>
  <c r="AS740" i="1"/>
  <c r="E737" i="6"/>
  <c r="AK740" i="1"/>
  <c r="AS744" i="1"/>
  <c r="E741" i="6"/>
  <c r="AK744" i="1"/>
  <c r="AO747" i="1"/>
  <c r="C744" i="6"/>
  <c r="AG747" i="1"/>
  <c r="AS749" i="1"/>
  <c r="E746" i="6"/>
  <c r="AK749" i="1"/>
  <c r="AQ740" i="1"/>
  <c r="D737" i="6"/>
  <c r="AI740" i="1"/>
  <c r="AS746" i="1"/>
  <c r="E743" i="6"/>
  <c r="AK746" i="1"/>
  <c r="AO749" i="1"/>
  <c r="C746" i="6"/>
  <c r="AG749" i="1"/>
  <c r="AU744" i="1"/>
  <c r="F741" i="6"/>
  <c r="AM744" i="1"/>
  <c r="AS750" i="1"/>
  <c r="E747" i="6"/>
  <c r="AK750" i="1"/>
  <c r="AS742" i="1"/>
  <c r="E739" i="6"/>
  <c r="AK742" i="1"/>
  <c r="AQ742" i="1"/>
  <c r="D739" i="6"/>
  <c r="AI742" i="1"/>
  <c r="AO745" i="1"/>
  <c r="C742" i="6"/>
  <c r="AG745" i="1"/>
  <c r="AU739" i="1"/>
  <c r="F736" i="6"/>
  <c r="AM739" i="1"/>
  <c r="AU748" i="1"/>
  <c r="F745" i="6"/>
  <c r="AM748" i="1"/>
  <c r="AS739" i="1"/>
  <c r="E736" i="6"/>
  <c r="AK739" i="1"/>
  <c r="AU747" i="1"/>
  <c r="F744" i="6"/>
  <c r="AM747" i="1"/>
  <c r="AO739" i="1"/>
  <c r="C736" i="6"/>
  <c r="AG739" i="1"/>
  <c r="AO746" i="1"/>
  <c r="C743" i="6"/>
  <c r="AG746" i="1"/>
  <c r="AS748" i="1"/>
  <c r="E745" i="6"/>
  <c r="AK748" i="1"/>
  <c r="AQ747" i="1"/>
  <c r="D744" i="6"/>
  <c r="AI747" i="1"/>
  <c r="AQ749" i="1"/>
  <c r="D746" i="6"/>
  <c r="AI749" i="1"/>
  <c r="AU738" i="1"/>
  <c r="F735" i="6"/>
  <c r="AM738" i="1"/>
  <c r="AU741" i="1"/>
  <c r="F738" i="6"/>
  <c r="AM741" i="1"/>
  <c r="AS738" i="1"/>
  <c r="E735" i="6"/>
  <c r="AK738" i="1"/>
  <c r="AU746" i="1"/>
  <c r="F743" i="6"/>
  <c r="AM746" i="1"/>
  <c r="AO748" i="1"/>
  <c r="C745" i="6"/>
  <c r="AG748" i="1"/>
  <c r="AO738" i="1"/>
  <c r="C735" i="6"/>
  <c r="AG738" i="1"/>
  <c r="AO741" i="1"/>
  <c r="C738" i="6"/>
  <c r="AG741" i="1"/>
  <c r="AO750" i="1"/>
  <c r="C747" i="6"/>
  <c r="AG750" i="1"/>
  <c r="AQ750" i="1"/>
  <c r="D747" i="6"/>
  <c r="AI750" i="1"/>
  <c r="AU742" i="1"/>
  <c r="F739" i="6"/>
  <c r="AM742" i="1"/>
  <c r="AS745" i="1"/>
  <c r="E742" i="6"/>
  <c r="AK745" i="1"/>
  <c r="AU743" i="1"/>
  <c r="F740" i="6"/>
  <c r="AM743" i="1"/>
  <c r="V764" i="1"/>
  <c r="T764" i="1"/>
  <c r="U764" i="1"/>
  <c r="W764" i="1"/>
  <c r="T768" i="1"/>
  <c r="U768" i="1"/>
  <c r="V768" i="1"/>
  <c r="W768" i="1"/>
  <c r="AA769" i="1" s="1"/>
  <c r="V785" i="1"/>
  <c r="U785" i="1"/>
  <c r="W785" i="1"/>
  <c r="T785" i="1"/>
  <c r="V772" i="1"/>
  <c r="U772" i="1"/>
  <c r="T772" i="1"/>
  <c r="W772" i="1"/>
  <c r="V754" i="1"/>
  <c r="Z754" i="1" s="1"/>
  <c r="E750" i="6" s="1"/>
  <c r="U754" i="1"/>
  <c r="Y754" i="1" s="1"/>
  <c r="D750" i="6" s="1"/>
  <c r="W754" i="1"/>
  <c r="AA754" i="1" s="1"/>
  <c r="F750" i="6" s="1"/>
  <c r="T754" i="1"/>
  <c r="X754" i="1" s="1"/>
  <c r="C750" i="6" s="1"/>
  <c r="T793" i="1"/>
  <c r="U793" i="1"/>
  <c r="W793" i="1"/>
  <c r="V793" i="1"/>
  <c r="V770" i="1"/>
  <c r="Z770" i="1" s="1"/>
  <c r="U770" i="1"/>
  <c r="Y770" i="1" s="1"/>
  <c r="W770" i="1"/>
  <c r="AA770" i="1" s="1"/>
  <c r="T770" i="1"/>
  <c r="X770" i="1" s="1"/>
  <c r="U758" i="1"/>
  <c r="V758" i="1"/>
  <c r="T758" i="1"/>
  <c r="W758" i="1"/>
  <c r="U777" i="1"/>
  <c r="W777" i="1"/>
  <c r="V777" i="1"/>
  <c r="T777" i="1"/>
  <c r="T762" i="1"/>
  <c r="X762" i="1" s="1"/>
  <c r="C758" i="6" s="1"/>
  <c r="U762" i="1"/>
  <c r="Y762" i="1" s="1"/>
  <c r="D758" i="6" s="1"/>
  <c r="W762" i="1"/>
  <c r="AA762" i="1" s="1"/>
  <c r="F758" i="6" s="1"/>
  <c r="V762" i="1"/>
  <c r="Z762" i="1" s="1"/>
  <c r="E758" i="6" s="1"/>
  <c r="W756" i="1"/>
  <c r="T756" i="1"/>
  <c r="V756" i="1"/>
  <c r="U756" i="1"/>
  <c r="T760" i="1"/>
  <c r="U760" i="1"/>
  <c r="V760" i="1"/>
  <c r="Z760" i="1" s="1"/>
  <c r="E756" i="6" s="1"/>
  <c r="W760" i="1"/>
  <c r="V766" i="1"/>
  <c r="U766" i="1"/>
  <c r="Y767" i="1" s="1"/>
  <c r="W766" i="1"/>
  <c r="AA767" i="1" s="1"/>
  <c r="T766" i="1"/>
  <c r="X767" i="1" s="1"/>
  <c r="T774" i="1"/>
  <c r="W774" i="1"/>
  <c r="AA775" i="1" s="1"/>
  <c r="U774" i="1"/>
  <c r="V774" i="1"/>
  <c r="Z775" i="1" s="1"/>
  <c r="Z767" i="1"/>
  <c r="Z759" i="1"/>
  <c r="E755" i="6" s="1"/>
  <c r="AA759" i="1"/>
  <c r="F755" i="6" s="1"/>
  <c r="Y775" i="1"/>
  <c r="Y759" i="1"/>
  <c r="D755" i="6" s="1"/>
  <c r="Y744" i="1"/>
  <c r="Y745" i="1"/>
  <c r="X775" i="1"/>
  <c r="X759" i="1"/>
  <c r="C755" i="6" s="1"/>
  <c r="X744" i="1"/>
  <c r="X745" i="1"/>
  <c r="U787" i="1"/>
  <c r="W787" i="1"/>
  <c r="V787" i="1"/>
  <c r="T787" i="1"/>
  <c r="U795" i="1"/>
  <c r="V795" i="1"/>
  <c r="W795" i="1"/>
  <c r="T795" i="1"/>
  <c r="U789" i="1"/>
  <c r="W789" i="1"/>
  <c r="V789" i="1"/>
  <c r="T789" i="1"/>
  <c r="U776" i="1"/>
  <c r="V776" i="1"/>
  <c r="Z777" i="1" s="1"/>
  <c r="E773" i="6" s="1"/>
  <c r="W776" i="1"/>
  <c r="T776" i="1"/>
  <c r="X777" i="1" s="1"/>
  <c r="C773" i="6" s="1"/>
  <c r="U799" i="1"/>
  <c r="W799" i="1"/>
  <c r="V799" i="1"/>
  <c r="T799" i="1"/>
  <c r="U797" i="1"/>
  <c r="W797" i="1"/>
  <c r="T797" i="1"/>
  <c r="V797" i="1"/>
  <c r="U783" i="1"/>
  <c r="W783" i="1"/>
  <c r="V783" i="1"/>
  <c r="T783" i="1"/>
  <c r="U781" i="1"/>
  <c r="W781" i="1"/>
  <c r="T781" i="1"/>
  <c r="V781" i="1"/>
  <c r="U779" i="1"/>
  <c r="V779" i="1"/>
  <c r="W779" i="1"/>
  <c r="T779" i="1"/>
  <c r="U791" i="1"/>
  <c r="W791" i="1"/>
  <c r="V791" i="1"/>
  <c r="T791" i="1"/>
  <c r="AA777" i="1"/>
  <c r="F773" i="6" s="1"/>
  <c r="AA771" i="1"/>
  <c r="AA772" i="1"/>
  <c r="Z761" i="1"/>
  <c r="E757" i="6" s="1"/>
  <c r="X763" i="1"/>
  <c r="X764" i="1"/>
  <c r="X771" i="1"/>
  <c r="X772" i="1"/>
  <c r="X757" i="1"/>
  <c r="C753" i="6" s="1"/>
  <c r="X758" i="1"/>
  <c r="C754" i="6" s="1"/>
  <c r="Z765" i="1"/>
  <c r="Z766" i="1"/>
  <c r="X755" i="1"/>
  <c r="C751" i="6" s="1"/>
  <c r="X756" i="1"/>
  <c r="C752" i="6" s="1"/>
  <c r="X773" i="1"/>
  <c r="X774" i="1"/>
  <c r="AA763" i="1"/>
  <c r="AA764" i="1"/>
  <c r="Z771" i="1"/>
  <c r="Z772" i="1"/>
  <c r="Z757" i="1"/>
  <c r="E753" i="6" s="1"/>
  <c r="Z758" i="1"/>
  <c r="E754" i="6" s="1"/>
  <c r="X765" i="1"/>
  <c r="X766" i="1"/>
  <c r="Z755" i="1"/>
  <c r="E751" i="6" s="1"/>
  <c r="Z756" i="1"/>
  <c r="E752" i="6" s="1"/>
  <c r="AA768" i="1"/>
  <c r="Z773" i="1"/>
  <c r="Z774" i="1"/>
  <c r="AA757" i="1"/>
  <c r="F753" i="6" s="1"/>
  <c r="AA758" i="1"/>
  <c r="F754" i="6" s="1"/>
  <c r="AA765" i="1"/>
  <c r="AA766" i="1"/>
  <c r="AA755" i="1"/>
  <c r="F751" i="6" s="1"/>
  <c r="AA756" i="1"/>
  <c r="F752" i="6" s="1"/>
  <c r="AA773" i="1"/>
  <c r="AA774" i="1"/>
  <c r="Z763" i="1"/>
  <c r="Z764" i="1"/>
  <c r="Y777" i="1"/>
  <c r="D773" i="6" s="1"/>
  <c r="Y763" i="1"/>
  <c r="Y764" i="1"/>
  <c r="Y771" i="1"/>
  <c r="Y772" i="1"/>
  <c r="Y757" i="1"/>
  <c r="D753" i="6" s="1"/>
  <c r="Y758" i="1"/>
  <c r="D754" i="6" s="1"/>
  <c r="Y765" i="1"/>
  <c r="Y766" i="1"/>
  <c r="Y755" i="1"/>
  <c r="D751" i="6" s="1"/>
  <c r="Y756" i="1"/>
  <c r="D752" i="6" s="1"/>
  <c r="Y773" i="1"/>
  <c r="Y774" i="1"/>
  <c r="AP766" i="1" l="1"/>
  <c r="C763" i="6"/>
  <c r="AO766" i="1"/>
  <c r="AG766" i="1"/>
  <c r="AT774" i="1"/>
  <c r="E771" i="6"/>
  <c r="AK774" i="1"/>
  <c r="AS774" i="1"/>
  <c r="AR762" i="1"/>
  <c r="D759" i="6"/>
  <c r="AI762" i="1"/>
  <c r="AQ762" i="1"/>
  <c r="AV773" i="1"/>
  <c r="F770" i="6"/>
  <c r="AU773" i="1"/>
  <c r="AM773" i="1"/>
  <c r="AV765" i="1"/>
  <c r="F762" i="6"/>
  <c r="AM765" i="1"/>
  <c r="AU765" i="1"/>
  <c r="AT773" i="1"/>
  <c r="E770" i="6"/>
  <c r="AS773" i="1"/>
  <c r="AK773" i="1"/>
  <c r="AV762" i="1"/>
  <c r="F759" i="6"/>
  <c r="AM762" i="1"/>
  <c r="AU762" i="1"/>
  <c r="AP762" i="1"/>
  <c r="C759" i="6"/>
  <c r="AG762" i="1"/>
  <c r="AO762" i="1"/>
  <c r="AR773" i="1"/>
  <c r="D770" i="6"/>
  <c r="AQ773" i="1"/>
  <c r="AI773" i="1"/>
  <c r="AR765" i="1"/>
  <c r="D762" i="6"/>
  <c r="AQ765" i="1"/>
  <c r="AI765" i="1"/>
  <c r="AR771" i="1"/>
  <c r="D768" i="6"/>
  <c r="AQ771" i="1"/>
  <c r="AI771" i="1"/>
  <c r="AV772" i="1"/>
  <c r="F769" i="6"/>
  <c r="AM772" i="1"/>
  <c r="AU772" i="1"/>
  <c r="AV764" i="1"/>
  <c r="F761" i="6"/>
  <c r="AM764" i="1"/>
  <c r="AU764" i="1"/>
  <c r="AT772" i="1"/>
  <c r="E769" i="6"/>
  <c r="AK772" i="1"/>
  <c r="AS772" i="1"/>
  <c r="AP765" i="1"/>
  <c r="C762" i="6"/>
  <c r="AG765" i="1"/>
  <c r="AO765" i="1"/>
  <c r="AT771" i="1"/>
  <c r="E768" i="6"/>
  <c r="AK771" i="1"/>
  <c r="AS771" i="1"/>
  <c r="AP773" i="1"/>
  <c r="C770" i="6"/>
  <c r="AO773" i="1"/>
  <c r="AG773" i="1"/>
  <c r="AT765" i="1"/>
  <c r="E762" i="6"/>
  <c r="AK765" i="1"/>
  <c r="AS765" i="1"/>
  <c r="AP771" i="1"/>
  <c r="C768" i="6"/>
  <c r="AO771" i="1"/>
  <c r="AG771" i="1"/>
  <c r="AO744" i="1"/>
  <c r="C741" i="6"/>
  <c r="AG744" i="1"/>
  <c r="AR774" i="1"/>
  <c r="D771" i="6"/>
  <c r="AI774" i="1"/>
  <c r="AQ774" i="1"/>
  <c r="AT766" i="1"/>
  <c r="E763" i="6"/>
  <c r="AS766" i="1"/>
  <c r="AK766" i="1"/>
  <c r="AT769" i="1"/>
  <c r="E766" i="6"/>
  <c r="AS769" i="1"/>
  <c r="AK769" i="1"/>
  <c r="AO743" i="1"/>
  <c r="C740" i="6"/>
  <c r="AG743" i="1"/>
  <c r="AQ744" i="1"/>
  <c r="D741" i="6"/>
  <c r="AI744" i="1"/>
  <c r="AP769" i="1"/>
  <c r="C766" i="6"/>
  <c r="AO769" i="1"/>
  <c r="AG769" i="1"/>
  <c r="AV768" i="1"/>
  <c r="F765" i="6"/>
  <c r="AU768" i="1"/>
  <c r="AM768" i="1"/>
  <c r="AR763" i="1"/>
  <c r="D760" i="6"/>
  <c r="AQ763" i="1"/>
  <c r="AI763" i="1"/>
  <c r="AT762" i="1"/>
  <c r="E759" i="6"/>
  <c r="AK762" i="1"/>
  <c r="AS762" i="1"/>
  <c r="AV763" i="1"/>
  <c r="F760" i="6"/>
  <c r="AU763" i="1"/>
  <c r="AM763" i="1"/>
  <c r="AP763" i="1"/>
  <c r="C760" i="6"/>
  <c r="AO763" i="1"/>
  <c r="AG763" i="1"/>
  <c r="AV770" i="1"/>
  <c r="F767" i="6"/>
  <c r="AU770" i="1"/>
  <c r="AM770" i="1"/>
  <c r="AQ743" i="1"/>
  <c r="D740" i="6"/>
  <c r="AI743" i="1"/>
  <c r="AV766" i="1"/>
  <c r="F763" i="6"/>
  <c r="AM766" i="1"/>
  <c r="AU766" i="1"/>
  <c r="AV769" i="1"/>
  <c r="F766" i="6"/>
  <c r="AU769" i="1"/>
  <c r="AM769" i="1"/>
  <c r="AR772" i="1"/>
  <c r="D769" i="6"/>
  <c r="AQ772" i="1"/>
  <c r="AI772" i="1"/>
  <c r="AR764" i="1"/>
  <c r="D761" i="6"/>
  <c r="AI764" i="1"/>
  <c r="AQ764" i="1"/>
  <c r="AR770" i="1"/>
  <c r="D767" i="6"/>
  <c r="AQ770" i="1"/>
  <c r="AI770" i="1"/>
  <c r="AT763" i="1"/>
  <c r="E760" i="6"/>
  <c r="AS763" i="1"/>
  <c r="AK763" i="1"/>
  <c r="AV767" i="1"/>
  <c r="F764" i="6"/>
  <c r="AM767" i="1"/>
  <c r="AU767" i="1"/>
  <c r="AP764" i="1"/>
  <c r="C761" i="6"/>
  <c r="AG764" i="1"/>
  <c r="AO764" i="1"/>
  <c r="AT770" i="1"/>
  <c r="E767" i="6"/>
  <c r="AK770" i="1"/>
  <c r="AS770" i="1"/>
  <c r="AP772" i="1"/>
  <c r="C769" i="6"/>
  <c r="AO772" i="1"/>
  <c r="AG772" i="1"/>
  <c r="AT764" i="1"/>
  <c r="E761" i="6"/>
  <c r="AK764" i="1"/>
  <c r="AS764" i="1"/>
  <c r="AP770" i="1"/>
  <c r="C767" i="6"/>
  <c r="AG770" i="1"/>
  <c r="AO770" i="1"/>
  <c r="AV771" i="1"/>
  <c r="F768" i="6"/>
  <c r="AM771" i="1"/>
  <c r="AU771" i="1"/>
  <c r="AP774" i="1"/>
  <c r="C771" i="6"/>
  <c r="AG774" i="1"/>
  <c r="AO774" i="1"/>
  <c r="AV774" i="1"/>
  <c r="F771" i="6"/>
  <c r="AM774" i="1"/>
  <c r="AU774" i="1"/>
  <c r="AR766" i="1"/>
  <c r="D763" i="6"/>
  <c r="AQ766" i="1"/>
  <c r="AI766" i="1"/>
  <c r="AR769" i="1"/>
  <c r="D766" i="6"/>
  <c r="AQ769" i="1"/>
  <c r="AI769" i="1"/>
  <c r="V782" i="1"/>
  <c r="U782" i="1"/>
  <c r="W782" i="1"/>
  <c r="T782" i="1"/>
  <c r="V790" i="1"/>
  <c r="T790" i="1"/>
  <c r="U790" i="1"/>
  <c r="W790" i="1"/>
  <c r="V780" i="1"/>
  <c r="T780" i="1"/>
  <c r="U780" i="1"/>
  <c r="W780" i="1"/>
  <c r="U809" i="1"/>
  <c r="V809" i="1"/>
  <c r="T809" i="1"/>
  <c r="W809" i="1"/>
  <c r="U778" i="1"/>
  <c r="Y778" i="1" s="1"/>
  <c r="D774" i="6" s="1"/>
  <c r="W778" i="1"/>
  <c r="AA778" i="1" s="1"/>
  <c r="F774" i="6" s="1"/>
  <c r="T778" i="1"/>
  <c r="X778" i="1" s="1"/>
  <c r="C774" i="6" s="1"/>
  <c r="V778" i="1"/>
  <c r="Z778" i="1" s="1"/>
  <c r="E774" i="6" s="1"/>
  <c r="W788" i="1"/>
  <c r="T788" i="1"/>
  <c r="V788" i="1"/>
  <c r="U788" i="1"/>
  <c r="T786" i="1"/>
  <c r="X786" i="1" s="1"/>
  <c r="C782" i="6" s="1"/>
  <c r="W786" i="1"/>
  <c r="AA786" i="1" s="1"/>
  <c r="F782" i="6" s="1"/>
  <c r="V786" i="1"/>
  <c r="Z786" i="1" s="1"/>
  <c r="E782" i="6" s="1"/>
  <c r="U786" i="1"/>
  <c r="Y786" i="1" s="1"/>
  <c r="D782" i="6" s="1"/>
  <c r="U794" i="1"/>
  <c r="Y794" i="1" s="1"/>
  <c r="V794" i="1"/>
  <c r="Z794" i="1" s="1"/>
  <c r="W794" i="1"/>
  <c r="AA794" i="1" s="1"/>
  <c r="T794" i="1"/>
  <c r="X794" i="1" s="1"/>
  <c r="U801" i="1"/>
  <c r="W801" i="1"/>
  <c r="T801" i="1"/>
  <c r="V801" i="1"/>
  <c r="T798" i="1"/>
  <c r="V798" i="1"/>
  <c r="U798" i="1"/>
  <c r="W798" i="1"/>
  <c r="U784" i="1"/>
  <c r="V784" i="1"/>
  <c r="Z784" i="1" s="1"/>
  <c r="E780" i="6" s="1"/>
  <c r="W784" i="1"/>
  <c r="AA785" i="1" s="1"/>
  <c r="F781" i="6" s="1"/>
  <c r="T784" i="1"/>
  <c r="W796" i="1"/>
  <c r="V796" i="1"/>
  <c r="T796" i="1"/>
  <c r="U796" i="1"/>
  <c r="U792" i="1"/>
  <c r="Y793" i="1" s="1"/>
  <c r="V792" i="1"/>
  <c r="Z793" i="1" s="1"/>
  <c r="W792" i="1"/>
  <c r="AA793" i="1" s="1"/>
  <c r="T792" i="1"/>
  <c r="X793" i="1" s="1"/>
  <c r="U817" i="1"/>
  <c r="T817" i="1"/>
  <c r="W817" i="1"/>
  <c r="V817" i="1"/>
  <c r="AA799" i="1"/>
  <c r="X791" i="1"/>
  <c r="C787" i="6" s="1"/>
  <c r="X783" i="1"/>
  <c r="C779" i="6" s="1"/>
  <c r="X799" i="1"/>
  <c r="AA760" i="1"/>
  <c r="F756" i="6" s="1"/>
  <c r="AA761" i="1"/>
  <c r="F757" i="6" s="1"/>
  <c r="AA783" i="1"/>
  <c r="F779" i="6" s="1"/>
  <c r="Z791" i="1"/>
  <c r="Z783" i="1"/>
  <c r="E779" i="6" s="1"/>
  <c r="Z799" i="1"/>
  <c r="Z768" i="1"/>
  <c r="Z769" i="1"/>
  <c r="Y760" i="1"/>
  <c r="D756" i="6" s="1"/>
  <c r="Y761" i="1"/>
  <c r="D757" i="6" s="1"/>
  <c r="Y768" i="1"/>
  <c r="Y769" i="1"/>
  <c r="AA791" i="1"/>
  <c r="Y791" i="1"/>
  <c r="Y783" i="1"/>
  <c r="D779" i="6" s="1"/>
  <c r="Y799" i="1"/>
  <c r="X760" i="1"/>
  <c r="C756" i="6" s="1"/>
  <c r="X761" i="1"/>
  <c r="C757" i="6" s="1"/>
  <c r="X768" i="1"/>
  <c r="X769" i="1"/>
  <c r="U803" i="1"/>
  <c r="W803" i="1"/>
  <c r="V803" i="1"/>
  <c r="T803" i="1"/>
  <c r="U821" i="1"/>
  <c r="W821" i="1"/>
  <c r="V821" i="1"/>
  <c r="T821" i="1"/>
  <c r="U813" i="1"/>
  <c r="W813" i="1"/>
  <c r="T813" i="1"/>
  <c r="V813" i="1"/>
  <c r="U819" i="1"/>
  <c r="W819" i="1"/>
  <c r="V819" i="1"/>
  <c r="T819" i="1"/>
  <c r="U823" i="1"/>
  <c r="W823" i="1"/>
  <c r="V823" i="1"/>
  <c r="T823" i="1"/>
  <c r="U807" i="1"/>
  <c r="W807" i="1"/>
  <c r="T807" i="1"/>
  <c r="V807" i="1"/>
  <c r="U815" i="1"/>
  <c r="W815" i="1"/>
  <c r="V815" i="1"/>
  <c r="T815" i="1"/>
  <c r="U805" i="1"/>
  <c r="W805" i="1"/>
  <c r="V805" i="1"/>
  <c r="T805" i="1"/>
  <c r="U800" i="1"/>
  <c r="V800" i="1"/>
  <c r="Z801" i="1" s="1"/>
  <c r="E797" i="6" s="1"/>
  <c r="W800" i="1"/>
  <c r="T800" i="1"/>
  <c r="X801" i="1" s="1"/>
  <c r="C797" i="6" s="1"/>
  <c r="U811" i="1"/>
  <c r="V811" i="1"/>
  <c r="W811" i="1"/>
  <c r="T811" i="1"/>
  <c r="Z785" i="1"/>
  <c r="E781" i="6" s="1"/>
  <c r="AO790" i="1"/>
  <c r="X779" i="1"/>
  <c r="C775" i="6" s="1"/>
  <c r="X780" i="1"/>
  <c r="C776" i="6" s="1"/>
  <c r="Z781" i="1"/>
  <c r="E777" i="6" s="1"/>
  <c r="Z782" i="1"/>
  <c r="E778" i="6" s="1"/>
  <c r="Z797" i="1"/>
  <c r="Z798" i="1"/>
  <c r="X792" i="1"/>
  <c r="X789" i="1"/>
  <c r="X790" i="1"/>
  <c r="X795" i="1"/>
  <c r="X796" i="1"/>
  <c r="X787" i="1"/>
  <c r="X788" i="1"/>
  <c r="Z779" i="1"/>
  <c r="E775" i="6" s="1"/>
  <c r="Z780" i="1"/>
  <c r="E776" i="6" s="1"/>
  <c r="AA779" i="1"/>
  <c r="F775" i="6" s="1"/>
  <c r="AA780" i="1"/>
  <c r="F776" i="6" s="1"/>
  <c r="X781" i="1"/>
  <c r="C777" i="6" s="1"/>
  <c r="X782" i="1"/>
  <c r="C778" i="6" s="1"/>
  <c r="AA784" i="1"/>
  <c r="F780" i="6" s="1"/>
  <c r="X797" i="1"/>
  <c r="X798" i="1"/>
  <c r="AA792" i="1"/>
  <c r="Z789" i="1"/>
  <c r="Z790" i="1"/>
  <c r="AA795" i="1"/>
  <c r="AA796" i="1"/>
  <c r="Z787" i="1"/>
  <c r="Z788" i="1"/>
  <c r="AA797" i="1"/>
  <c r="AA798" i="1"/>
  <c r="Z792" i="1"/>
  <c r="AA789" i="1"/>
  <c r="AA790" i="1"/>
  <c r="Z795" i="1"/>
  <c r="Z796" i="1"/>
  <c r="AA787" i="1"/>
  <c r="AA788" i="1"/>
  <c r="AA801" i="1"/>
  <c r="F797" i="6" s="1"/>
  <c r="AA781" i="1"/>
  <c r="F777" i="6" s="1"/>
  <c r="AA782" i="1"/>
  <c r="F778" i="6" s="1"/>
  <c r="Y779" i="1"/>
  <c r="D775" i="6" s="1"/>
  <c r="Y780" i="1"/>
  <c r="D776" i="6" s="1"/>
  <c r="Y781" i="1"/>
  <c r="D777" i="6" s="1"/>
  <c r="Y782" i="1"/>
  <c r="D778" i="6" s="1"/>
  <c r="Y797" i="1"/>
  <c r="Y798" i="1"/>
  <c r="Y792" i="1"/>
  <c r="Y789" i="1"/>
  <c r="Y790" i="1"/>
  <c r="Y795" i="1"/>
  <c r="Y796" i="1"/>
  <c r="Y787" i="1"/>
  <c r="Y788" i="1"/>
  <c r="Y801" i="1"/>
  <c r="D797" i="6" s="1"/>
  <c r="AP768" i="1" l="1"/>
  <c r="C765" i="6"/>
  <c r="AG768" i="1"/>
  <c r="AO768" i="1"/>
  <c r="AQ798" i="1"/>
  <c r="D795" i="6"/>
  <c r="AR768" i="1"/>
  <c r="D765" i="6"/>
  <c r="AI768" i="1"/>
  <c r="AQ768" i="1"/>
  <c r="AT768" i="1"/>
  <c r="E765" i="6"/>
  <c r="AS768" i="1"/>
  <c r="AK768" i="1"/>
  <c r="AS790" i="1"/>
  <c r="E787" i="6"/>
  <c r="AO798" i="1"/>
  <c r="C795" i="6"/>
  <c r="AO792" i="1"/>
  <c r="C789" i="6"/>
  <c r="AO793" i="1"/>
  <c r="C790" i="6"/>
  <c r="AQ795" i="1"/>
  <c r="D792" i="6"/>
  <c r="AQ791" i="1"/>
  <c r="D788" i="6"/>
  <c r="AS795" i="1"/>
  <c r="E792" i="6"/>
  <c r="AS791" i="1"/>
  <c r="E788" i="6"/>
  <c r="AS787" i="1"/>
  <c r="E784" i="6"/>
  <c r="AS789" i="1"/>
  <c r="E786" i="6"/>
  <c r="AO796" i="1"/>
  <c r="C793" i="6"/>
  <c r="AO787" i="1"/>
  <c r="C784" i="6"/>
  <c r="AO789" i="1"/>
  <c r="C786" i="6"/>
  <c r="AS796" i="1"/>
  <c r="E793" i="6"/>
  <c r="AP767" i="1"/>
  <c r="C764" i="6"/>
  <c r="AG767" i="1"/>
  <c r="AO767" i="1"/>
  <c r="AR767" i="1"/>
  <c r="D764" i="6"/>
  <c r="AI767" i="1"/>
  <c r="AQ767" i="1"/>
  <c r="AT767" i="1"/>
  <c r="E764" i="6"/>
  <c r="AK767" i="1"/>
  <c r="AS767" i="1"/>
  <c r="AU792" i="1"/>
  <c r="F789" i="6"/>
  <c r="AU793" i="1"/>
  <c r="F790" i="6"/>
  <c r="AQ786" i="1"/>
  <c r="D783" i="6"/>
  <c r="AU788" i="1"/>
  <c r="F785" i="6"/>
  <c r="AU794" i="1"/>
  <c r="F791" i="6"/>
  <c r="AO794" i="1"/>
  <c r="C791" i="6"/>
  <c r="AQ794" i="1"/>
  <c r="D791" i="6"/>
  <c r="AQ797" i="1"/>
  <c r="D794" i="6"/>
  <c r="AS794" i="1"/>
  <c r="E791" i="6"/>
  <c r="AU797" i="1"/>
  <c r="F794" i="6"/>
  <c r="AS786" i="1"/>
  <c r="E783" i="6"/>
  <c r="AS788" i="1"/>
  <c r="E785" i="6"/>
  <c r="AO786" i="1"/>
  <c r="C783" i="6"/>
  <c r="AO788" i="1"/>
  <c r="C785" i="6"/>
  <c r="AQ790" i="1"/>
  <c r="D787" i="6"/>
  <c r="AS798" i="1"/>
  <c r="E795" i="6"/>
  <c r="AS792" i="1"/>
  <c r="E789" i="6"/>
  <c r="AS793" i="1"/>
  <c r="E790" i="6"/>
  <c r="AQ788" i="1"/>
  <c r="D785" i="6"/>
  <c r="AU786" i="1"/>
  <c r="F783" i="6"/>
  <c r="AO797" i="1"/>
  <c r="C794" i="6"/>
  <c r="AS797" i="1"/>
  <c r="E794" i="6"/>
  <c r="AQ787" i="1"/>
  <c r="D784" i="6"/>
  <c r="AQ789" i="1"/>
  <c r="D786" i="6"/>
  <c r="AQ796" i="1"/>
  <c r="D793" i="6"/>
  <c r="AU787" i="1"/>
  <c r="F784" i="6"/>
  <c r="AU789" i="1"/>
  <c r="F786" i="6"/>
  <c r="AU796" i="1"/>
  <c r="F793" i="6"/>
  <c r="AU795" i="1"/>
  <c r="F792" i="6"/>
  <c r="AU791" i="1"/>
  <c r="F788" i="6"/>
  <c r="AO795" i="1"/>
  <c r="C792" i="6"/>
  <c r="AO791" i="1"/>
  <c r="C788" i="6"/>
  <c r="AU790" i="1"/>
  <c r="F787" i="6"/>
  <c r="AU798" i="1"/>
  <c r="F795" i="6"/>
  <c r="AQ792" i="1"/>
  <c r="D789" i="6"/>
  <c r="AQ793" i="1"/>
  <c r="D790" i="6"/>
  <c r="U808" i="1"/>
  <c r="Y809" i="1" s="1"/>
  <c r="D805" i="6" s="1"/>
  <c r="V808" i="1"/>
  <c r="Z809" i="1" s="1"/>
  <c r="E805" i="6" s="1"/>
  <c r="W808" i="1"/>
  <c r="AA809" i="1" s="1"/>
  <c r="F805" i="6" s="1"/>
  <c r="T808" i="1"/>
  <c r="X809" i="1" s="1"/>
  <c r="C805" i="6" s="1"/>
  <c r="U810" i="1"/>
  <c r="Y810" i="1" s="1"/>
  <c r="D806" i="6" s="1"/>
  <c r="W810" i="1"/>
  <c r="AA810" i="1" s="1"/>
  <c r="F806" i="6" s="1"/>
  <c r="V810" i="1"/>
  <c r="Z810" i="1" s="1"/>
  <c r="E806" i="6" s="1"/>
  <c r="T810" i="1"/>
  <c r="X810" i="1" s="1"/>
  <c r="C806" i="6" s="1"/>
  <c r="T802" i="1"/>
  <c r="X802" i="1" s="1"/>
  <c r="C798" i="6" s="1"/>
  <c r="W802" i="1"/>
  <c r="AA802" i="1" s="1"/>
  <c r="F798" i="6" s="1"/>
  <c r="V802" i="1"/>
  <c r="Z802" i="1" s="1"/>
  <c r="E798" i="6" s="1"/>
  <c r="U802" i="1"/>
  <c r="Y802" i="1" s="1"/>
  <c r="D798" i="6" s="1"/>
  <c r="W814" i="1"/>
  <c r="T814" i="1"/>
  <c r="V814" i="1"/>
  <c r="U814" i="1"/>
  <c r="U816" i="1"/>
  <c r="Y817" i="1" s="1"/>
  <c r="V816" i="1"/>
  <c r="Z817" i="1" s="1"/>
  <c r="W816" i="1"/>
  <c r="AA817" i="1" s="1"/>
  <c r="T816" i="1"/>
  <c r="X817" i="1" s="1"/>
  <c r="U841" i="1"/>
  <c r="V841" i="1"/>
  <c r="W841" i="1"/>
  <c r="T841" i="1"/>
  <c r="W822" i="1"/>
  <c r="T822" i="1"/>
  <c r="V822" i="1"/>
  <c r="U822" i="1"/>
  <c r="U818" i="1"/>
  <c r="Y818" i="1" s="1"/>
  <c r="W818" i="1"/>
  <c r="AA818" i="1" s="1"/>
  <c r="T818" i="1"/>
  <c r="X818" i="1" s="1"/>
  <c r="V818" i="1"/>
  <c r="Z818" i="1" s="1"/>
  <c r="V812" i="1"/>
  <c r="U812" i="1"/>
  <c r="W812" i="1"/>
  <c r="T812" i="1"/>
  <c r="U804" i="1"/>
  <c r="W804" i="1"/>
  <c r="T804" i="1"/>
  <c r="V804" i="1"/>
  <c r="V806" i="1"/>
  <c r="T806" i="1"/>
  <c r="X807" i="1" s="1"/>
  <c r="C803" i="6" s="1"/>
  <c r="U806" i="1"/>
  <c r="W806" i="1"/>
  <c r="T820" i="1"/>
  <c r="U820" i="1"/>
  <c r="W820" i="1"/>
  <c r="V820" i="1"/>
  <c r="U825" i="1"/>
  <c r="V825" i="1"/>
  <c r="T825" i="1"/>
  <c r="W825" i="1"/>
  <c r="U833" i="1"/>
  <c r="T833" i="1"/>
  <c r="W833" i="1"/>
  <c r="V833" i="1"/>
  <c r="AA823" i="1"/>
  <c r="X815" i="1"/>
  <c r="Z807" i="1"/>
  <c r="E803" i="6" s="1"/>
  <c r="X823" i="1"/>
  <c r="X784" i="1"/>
  <c r="C780" i="6" s="1"/>
  <c r="X785" i="1"/>
  <c r="C781" i="6" s="1"/>
  <c r="AA815" i="1"/>
  <c r="Z815" i="1"/>
  <c r="Z823" i="1"/>
  <c r="AA807" i="1"/>
  <c r="F803" i="6" s="1"/>
  <c r="Y815" i="1"/>
  <c r="Y807" i="1"/>
  <c r="D803" i="6" s="1"/>
  <c r="Y823" i="1"/>
  <c r="Y784" i="1"/>
  <c r="D780" i="6" s="1"/>
  <c r="Y785" i="1"/>
  <c r="D781" i="6" s="1"/>
  <c r="U824" i="1"/>
  <c r="V824" i="1"/>
  <c r="W824" i="1"/>
  <c r="T824" i="1"/>
  <c r="U835" i="1"/>
  <c r="V835" i="1"/>
  <c r="W835" i="1"/>
  <c r="T835" i="1"/>
  <c r="U829" i="1"/>
  <c r="W829" i="1"/>
  <c r="T829" i="1"/>
  <c r="V829" i="1"/>
  <c r="U831" i="1"/>
  <c r="W831" i="1"/>
  <c r="V831" i="1"/>
  <c r="T831" i="1"/>
  <c r="U847" i="1"/>
  <c r="W847" i="1"/>
  <c r="V847" i="1"/>
  <c r="T847" i="1"/>
  <c r="U843" i="1"/>
  <c r="V843" i="1"/>
  <c r="W843" i="1"/>
  <c r="T843" i="1"/>
  <c r="U845" i="1"/>
  <c r="W845" i="1"/>
  <c r="T845" i="1"/>
  <c r="V845" i="1"/>
  <c r="U839" i="1"/>
  <c r="W839" i="1"/>
  <c r="V839" i="1"/>
  <c r="T839" i="1"/>
  <c r="U827" i="1"/>
  <c r="W827" i="1"/>
  <c r="V827" i="1"/>
  <c r="T827" i="1"/>
  <c r="U837" i="1"/>
  <c r="W837" i="1"/>
  <c r="V837" i="1"/>
  <c r="T837" i="1"/>
  <c r="X811" i="1"/>
  <c r="X812" i="1"/>
  <c r="X805" i="1"/>
  <c r="C801" i="6" s="1"/>
  <c r="X806" i="1"/>
  <c r="C802" i="6" s="1"/>
  <c r="X825" i="1"/>
  <c r="C821" i="6" s="1"/>
  <c r="X819" i="1"/>
  <c r="X820" i="1"/>
  <c r="Z813" i="1"/>
  <c r="Z814" i="1"/>
  <c r="X816" i="1"/>
  <c r="X821" i="1"/>
  <c r="X822" i="1"/>
  <c r="X808" i="1"/>
  <c r="C804" i="6" s="1"/>
  <c r="X803" i="1"/>
  <c r="C799" i="6" s="1"/>
  <c r="X804" i="1"/>
  <c r="C800" i="6" s="1"/>
  <c r="Z811" i="1"/>
  <c r="Z812" i="1"/>
  <c r="AA811" i="1"/>
  <c r="AA812" i="1"/>
  <c r="Z805" i="1"/>
  <c r="E801" i="6" s="1"/>
  <c r="Z806" i="1"/>
  <c r="E802" i="6" s="1"/>
  <c r="Z825" i="1"/>
  <c r="E821" i="6" s="1"/>
  <c r="Z819" i="1"/>
  <c r="Z820" i="1"/>
  <c r="X813" i="1"/>
  <c r="X814" i="1"/>
  <c r="AA816" i="1"/>
  <c r="Z821" i="1"/>
  <c r="Z822" i="1"/>
  <c r="AA808" i="1"/>
  <c r="F804" i="6" s="1"/>
  <c r="Z803" i="1"/>
  <c r="E799" i="6" s="1"/>
  <c r="Z804" i="1"/>
  <c r="E800" i="6" s="1"/>
  <c r="AA805" i="1"/>
  <c r="F801" i="6" s="1"/>
  <c r="AA806" i="1"/>
  <c r="F802" i="6" s="1"/>
  <c r="AA825" i="1"/>
  <c r="F821" i="6" s="1"/>
  <c r="AA819" i="1"/>
  <c r="AA820" i="1"/>
  <c r="AA813" i="1"/>
  <c r="AA814" i="1"/>
  <c r="Z816" i="1"/>
  <c r="AA821" i="1"/>
  <c r="AA822" i="1"/>
  <c r="Z808" i="1"/>
  <c r="E804" i="6" s="1"/>
  <c r="AA803" i="1"/>
  <c r="F799" i="6" s="1"/>
  <c r="AA804" i="1"/>
  <c r="F800" i="6" s="1"/>
  <c r="Y811" i="1"/>
  <c r="Y812" i="1"/>
  <c r="Y805" i="1"/>
  <c r="D801" i="6" s="1"/>
  <c r="Y806" i="1"/>
  <c r="D802" i="6" s="1"/>
  <c r="Y825" i="1"/>
  <c r="D821" i="6" s="1"/>
  <c r="Y819" i="1"/>
  <c r="Y820" i="1"/>
  <c r="Y813" i="1"/>
  <c r="Y814" i="1"/>
  <c r="Y816" i="1"/>
  <c r="Y821" i="1"/>
  <c r="Y822" i="1"/>
  <c r="Y808" i="1"/>
  <c r="D804" i="6" s="1"/>
  <c r="Y803" i="1"/>
  <c r="D799" i="6" s="1"/>
  <c r="Y804" i="1"/>
  <c r="D800" i="6" s="1"/>
  <c r="AR813" i="1" l="1"/>
  <c r="D810" i="6"/>
  <c r="AI813" i="1"/>
  <c r="AQ813" i="1"/>
  <c r="AR810" i="1"/>
  <c r="D807" i="6"/>
  <c r="AI810" i="1"/>
  <c r="AQ810" i="1"/>
  <c r="AV821" i="1"/>
  <c r="F818" i="6"/>
  <c r="AU821" i="1"/>
  <c r="AM821" i="1"/>
  <c r="AV812" i="1"/>
  <c r="F809" i="6"/>
  <c r="AM812" i="1"/>
  <c r="AU812" i="1"/>
  <c r="AP813" i="1"/>
  <c r="C810" i="6"/>
  <c r="AO813" i="1"/>
  <c r="AG813" i="1"/>
  <c r="AV810" i="1"/>
  <c r="F807" i="6"/>
  <c r="AM810" i="1"/>
  <c r="AU810" i="1"/>
  <c r="AP815" i="1"/>
  <c r="C812" i="6"/>
  <c r="AG815" i="1"/>
  <c r="AO815" i="1"/>
  <c r="AP818" i="1"/>
  <c r="C815" i="6"/>
  <c r="AO818" i="1"/>
  <c r="AG818" i="1"/>
  <c r="AP811" i="1"/>
  <c r="C808" i="6"/>
  <c r="AO811" i="1"/>
  <c r="AG811" i="1"/>
  <c r="AR820" i="1"/>
  <c r="D817" i="6"/>
  <c r="AI820" i="1"/>
  <c r="AQ820" i="1"/>
  <c r="AR819" i="1"/>
  <c r="D816" i="6"/>
  <c r="AI819" i="1"/>
  <c r="AQ819" i="1"/>
  <c r="AT815" i="1"/>
  <c r="E812" i="6"/>
  <c r="AK815" i="1"/>
  <c r="AS815" i="1"/>
  <c r="AV818" i="1"/>
  <c r="F815" i="6"/>
  <c r="AM818" i="1"/>
  <c r="AU818" i="1"/>
  <c r="AT820" i="1"/>
  <c r="E817" i="6"/>
  <c r="AS820" i="1"/>
  <c r="AK820" i="1"/>
  <c r="AT819" i="1"/>
  <c r="E816" i="6"/>
  <c r="AK819" i="1"/>
  <c r="AS819" i="1"/>
  <c r="AT810" i="1"/>
  <c r="E807" i="6"/>
  <c r="AK810" i="1"/>
  <c r="AS810" i="1"/>
  <c r="AP821" i="1"/>
  <c r="C818" i="6"/>
  <c r="AO821" i="1"/>
  <c r="AG821" i="1"/>
  <c r="AT812" i="1"/>
  <c r="E809" i="6"/>
  <c r="AK812" i="1"/>
  <c r="AS812" i="1"/>
  <c r="AR815" i="1"/>
  <c r="D812" i="6"/>
  <c r="AI815" i="1"/>
  <c r="AQ815" i="1"/>
  <c r="AR818" i="1"/>
  <c r="D815" i="6"/>
  <c r="AI818" i="1"/>
  <c r="AQ818" i="1"/>
  <c r="AR811" i="1"/>
  <c r="D808" i="6"/>
  <c r="AQ811" i="1"/>
  <c r="AI811" i="1"/>
  <c r="AV813" i="1"/>
  <c r="F810" i="6"/>
  <c r="AU813" i="1"/>
  <c r="AM813" i="1"/>
  <c r="AV815" i="1"/>
  <c r="F812" i="6"/>
  <c r="AM815" i="1"/>
  <c r="AU815" i="1"/>
  <c r="AT818" i="1"/>
  <c r="E815" i="6"/>
  <c r="AK818" i="1"/>
  <c r="AS818" i="1"/>
  <c r="AV811" i="1"/>
  <c r="F808" i="6"/>
  <c r="AU811" i="1"/>
  <c r="AM811" i="1"/>
  <c r="AP820" i="1"/>
  <c r="C817" i="6"/>
  <c r="AG820" i="1"/>
  <c r="AO820" i="1"/>
  <c r="AP819" i="1"/>
  <c r="C816" i="6"/>
  <c r="AG819" i="1"/>
  <c r="AO819" i="1"/>
  <c r="AP814" i="1"/>
  <c r="C811" i="6"/>
  <c r="AG814" i="1"/>
  <c r="AO814" i="1"/>
  <c r="AV817" i="1"/>
  <c r="F814" i="6"/>
  <c r="AU817" i="1"/>
  <c r="AM817" i="1"/>
  <c r="AT816" i="1"/>
  <c r="E813" i="6"/>
  <c r="AK816" i="1"/>
  <c r="AS816" i="1"/>
  <c r="AR822" i="1"/>
  <c r="D819" i="6"/>
  <c r="AI822" i="1"/>
  <c r="AQ822" i="1"/>
  <c r="AT822" i="1"/>
  <c r="E819" i="6"/>
  <c r="AK822" i="1"/>
  <c r="AS822" i="1"/>
  <c r="AV822" i="1"/>
  <c r="F819" i="6"/>
  <c r="AM822" i="1"/>
  <c r="AU822" i="1"/>
  <c r="AR817" i="1"/>
  <c r="D814" i="6"/>
  <c r="AQ817" i="1"/>
  <c r="AI817" i="1"/>
  <c r="AR816" i="1"/>
  <c r="D813" i="6"/>
  <c r="AQ816" i="1"/>
  <c r="AI816" i="1"/>
  <c r="AR821" i="1"/>
  <c r="D818" i="6"/>
  <c r="AQ821" i="1"/>
  <c r="AI821" i="1"/>
  <c r="AR812" i="1"/>
  <c r="D809" i="6"/>
  <c r="AI812" i="1"/>
  <c r="AQ812" i="1"/>
  <c r="AV820" i="1"/>
  <c r="F817" i="6"/>
  <c r="AU820" i="1"/>
  <c r="AM820" i="1"/>
  <c r="AV819" i="1"/>
  <c r="F816" i="6"/>
  <c r="AM819" i="1"/>
  <c r="AU819" i="1"/>
  <c r="AT821" i="1"/>
  <c r="E818" i="6"/>
  <c r="AS821" i="1"/>
  <c r="AK821" i="1"/>
  <c r="AP812" i="1"/>
  <c r="C809" i="6"/>
  <c r="AG812" i="1"/>
  <c r="AO812" i="1"/>
  <c r="AT811" i="1"/>
  <c r="E808" i="6"/>
  <c r="AS811" i="1"/>
  <c r="AK811" i="1"/>
  <c r="AT813" i="1"/>
  <c r="E810" i="6"/>
  <c r="AS813" i="1"/>
  <c r="AK813" i="1"/>
  <c r="AP810" i="1"/>
  <c r="C807" i="6"/>
  <c r="AG810" i="1"/>
  <c r="AO810" i="1"/>
  <c r="AT814" i="1"/>
  <c r="E811" i="6"/>
  <c r="AK814" i="1"/>
  <c r="AS814" i="1"/>
  <c r="AP822" i="1"/>
  <c r="C819" i="6"/>
  <c r="AG822" i="1"/>
  <c r="AO822" i="1"/>
  <c r="AT817" i="1"/>
  <c r="E814" i="6"/>
  <c r="AS817" i="1"/>
  <c r="AK817" i="1"/>
  <c r="AP816" i="1"/>
  <c r="C813" i="6"/>
  <c r="AG816" i="1"/>
  <c r="AO816" i="1"/>
  <c r="AR814" i="1"/>
  <c r="D811" i="6"/>
  <c r="AI814" i="1"/>
  <c r="AQ814" i="1"/>
  <c r="AV814" i="1"/>
  <c r="F811" i="6"/>
  <c r="AM814" i="1"/>
  <c r="AU814" i="1"/>
  <c r="AP817" i="1"/>
  <c r="C814" i="6"/>
  <c r="AO817" i="1"/>
  <c r="AG817" i="1"/>
  <c r="AV816" i="1"/>
  <c r="F813" i="6"/>
  <c r="AM816" i="1"/>
  <c r="AU816" i="1"/>
  <c r="W830" i="1"/>
  <c r="V830" i="1"/>
  <c r="T830" i="1"/>
  <c r="U830" i="1"/>
  <c r="T836" i="1"/>
  <c r="U836" i="1"/>
  <c r="W836" i="1"/>
  <c r="V836" i="1"/>
  <c r="T846" i="1"/>
  <c r="V846" i="1"/>
  <c r="U846" i="1"/>
  <c r="W846" i="1"/>
  <c r="V838" i="1"/>
  <c r="U838" i="1"/>
  <c r="W838" i="1"/>
  <c r="T838" i="1"/>
  <c r="U834" i="1"/>
  <c r="Y834" i="1" s="1"/>
  <c r="D830" i="6" s="1"/>
  <c r="W834" i="1"/>
  <c r="AA834" i="1" s="1"/>
  <c r="F830" i="6" s="1"/>
  <c r="V834" i="1"/>
  <c r="Z834" i="1" s="1"/>
  <c r="E830" i="6" s="1"/>
  <c r="T834" i="1"/>
  <c r="X834" i="1" s="1"/>
  <c r="C830" i="6" s="1"/>
  <c r="U849" i="1"/>
  <c r="W849" i="1"/>
  <c r="T849" i="1"/>
  <c r="V849" i="1"/>
  <c r="T844" i="1"/>
  <c r="U844" i="1"/>
  <c r="W844" i="1"/>
  <c r="V844" i="1"/>
  <c r="U828" i="1"/>
  <c r="W828" i="1"/>
  <c r="V828" i="1"/>
  <c r="T828" i="1"/>
  <c r="U842" i="1"/>
  <c r="Y842" i="1" s="1"/>
  <c r="V842" i="1"/>
  <c r="Z842" i="1" s="1"/>
  <c r="W842" i="1"/>
  <c r="AA842" i="1" s="1"/>
  <c r="T842" i="1"/>
  <c r="X842" i="1" s="1"/>
  <c r="U840" i="1"/>
  <c r="Y841" i="1" s="1"/>
  <c r="V840" i="1"/>
  <c r="Z841" i="1" s="1"/>
  <c r="W840" i="1"/>
  <c r="AA841" i="1" s="1"/>
  <c r="T840" i="1"/>
  <c r="X841" i="1" s="1"/>
  <c r="U826" i="1"/>
  <c r="Y826" i="1" s="1"/>
  <c r="D822" i="6" s="1"/>
  <c r="W826" i="1"/>
  <c r="AA826" i="1" s="1"/>
  <c r="F822" i="6" s="1"/>
  <c r="V826" i="1"/>
  <c r="Z826" i="1" s="1"/>
  <c r="E822" i="6" s="1"/>
  <c r="T826" i="1"/>
  <c r="X826" i="1" s="1"/>
  <c r="C822" i="6" s="1"/>
  <c r="U832" i="1"/>
  <c r="Y833" i="1" s="1"/>
  <c r="D829" i="6" s="1"/>
  <c r="V832" i="1"/>
  <c r="Z833" i="1" s="1"/>
  <c r="E829" i="6" s="1"/>
  <c r="W832" i="1"/>
  <c r="AA833" i="1" s="1"/>
  <c r="F829" i="6" s="1"/>
  <c r="T832" i="1"/>
  <c r="X833" i="1" s="1"/>
  <c r="C829" i="6" s="1"/>
  <c r="U857" i="1"/>
  <c r="W857" i="1"/>
  <c r="V857" i="1"/>
  <c r="T857" i="1"/>
  <c r="U865" i="1"/>
  <c r="T865" i="1"/>
  <c r="W865" i="1"/>
  <c r="V865" i="1"/>
  <c r="AA847" i="1"/>
  <c r="X839" i="1"/>
  <c r="X847" i="1"/>
  <c r="X831" i="1"/>
  <c r="C827" i="6" s="1"/>
  <c r="Z839" i="1"/>
  <c r="Z847" i="1"/>
  <c r="Z831" i="1"/>
  <c r="E827" i="6" s="1"/>
  <c r="AA839" i="1"/>
  <c r="AA831" i="1"/>
  <c r="F827" i="6" s="1"/>
  <c r="Y839" i="1"/>
  <c r="Y847" i="1"/>
  <c r="Y831" i="1"/>
  <c r="D827" i="6" s="1"/>
  <c r="U869" i="1"/>
  <c r="W869" i="1"/>
  <c r="V869" i="1"/>
  <c r="T869" i="1"/>
  <c r="U848" i="1"/>
  <c r="V848" i="1"/>
  <c r="W848" i="1"/>
  <c r="T848" i="1"/>
  <c r="U867" i="1"/>
  <c r="W867" i="1"/>
  <c r="V867" i="1"/>
  <c r="T867" i="1"/>
  <c r="U859" i="1"/>
  <c r="V859" i="1"/>
  <c r="W859" i="1"/>
  <c r="T859" i="1"/>
  <c r="U871" i="1"/>
  <c r="W871" i="1"/>
  <c r="T871" i="1"/>
  <c r="V871" i="1"/>
  <c r="U855" i="1"/>
  <c r="W855" i="1"/>
  <c r="V855" i="1"/>
  <c r="T855" i="1"/>
  <c r="U853" i="1"/>
  <c r="W853" i="1"/>
  <c r="V853" i="1"/>
  <c r="T853" i="1"/>
  <c r="U863" i="1"/>
  <c r="W863" i="1"/>
  <c r="V863" i="1"/>
  <c r="T863" i="1"/>
  <c r="U861" i="1"/>
  <c r="W861" i="1"/>
  <c r="T861" i="1"/>
  <c r="V861" i="1"/>
  <c r="U851" i="1"/>
  <c r="W851" i="1"/>
  <c r="V851" i="1"/>
  <c r="T851" i="1"/>
  <c r="X849" i="1"/>
  <c r="C845" i="6" s="1"/>
  <c r="AA827" i="1"/>
  <c r="F823" i="6" s="1"/>
  <c r="AA828" i="1"/>
  <c r="F824" i="6" s="1"/>
  <c r="X837" i="1"/>
  <c r="X838" i="1"/>
  <c r="Z849" i="1"/>
  <c r="E845" i="6" s="1"/>
  <c r="X827" i="1"/>
  <c r="C823" i="6" s="1"/>
  <c r="X828" i="1"/>
  <c r="C824" i="6" s="1"/>
  <c r="Z845" i="1"/>
  <c r="Z846" i="1"/>
  <c r="X840" i="1"/>
  <c r="X843" i="1"/>
  <c r="X844" i="1"/>
  <c r="Z829" i="1"/>
  <c r="E825" i="6" s="1"/>
  <c r="Z830" i="1"/>
  <c r="E826" i="6" s="1"/>
  <c r="X835" i="1"/>
  <c r="X836" i="1"/>
  <c r="X832" i="1"/>
  <c r="C828" i="6" s="1"/>
  <c r="Z827" i="1"/>
  <c r="E823" i="6" s="1"/>
  <c r="Z828" i="1"/>
  <c r="E824" i="6" s="1"/>
  <c r="X845" i="1"/>
  <c r="X846" i="1"/>
  <c r="AA840" i="1"/>
  <c r="AA843" i="1"/>
  <c r="AA844" i="1"/>
  <c r="X829" i="1"/>
  <c r="C825" i="6" s="1"/>
  <c r="X830" i="1"/>
  <c r="C826" i="6" s="1"/>
  <c r="AA835" i="1"/>
  <c r="AA836" i="1"/>
  <c r="AA832" i="1"/>
  <c r="F828" i="6" s="1"/>
  <c r="Z837" i="1"/>
  <c r="Z838" i="1"/>
  <c r="AA849" i="1"/>
  <c r="F845" i="6" s="1"/>
  <c r="AA845" i="1"/>
  <c r="AA846" i="1"/>
  <c r="Z840" i="1"/>
  <c r="Z843" i="1"/>
  <c r="Z844" i="1"/>
  <c r="AA829" i="1"/>
  <c r="F825" i="6" s="1"/>
  <c r="AA830" i="1"/>
  <c r="F826" i="6" s="1"/>
  <c r="Z835" i="1"/>
  <c r="Z836" i="1"/>
  <c r="Z832" i="1"/>
  <c r="E828" i="6" s="1"/>
  <c r="AA837" i="1"/>
  <c r="AA838" i="1"/>
  <c r="Y837" i="1"/>
  <c r="Y838" i="1"/>
  <c r="Y849" i="1"/>
  <c r="D845" i="6" s="1"/>
  <c r="Y827" i="1"/>
  <c r="D823" i="6" s="1"/>
  <c r="Y828" i="1"/>
  <c r="D824" i="6" s="1"/>
  <c r="Y845" i="1"/>
  <c r="Y846" i="1"/>
  <c r="Y840" i="1"/>
  <c r="Y843" i="1"/>
  <c r="Y844" i="1"/>
  <c r="Y829" i="1"/>
  <c r="D825" i="6" s="1"/>
  <c r="Y830" i="1"/>
  <c r="D826" i="6" s="1"/>
  <c r="Y835" i="1"/>
  <c r="Y836" i="1"/>
  <c r="Y832" i="1"/>
  <c r="D828" i="6" s="1"/>
  <c r="D832" i="6" l="1"/>
  <c r="AJ835" i="1"/>
  <c r="D840" i="6"/>
  <c r="AR843" i="1"/>
  <c r="AJ843" i="1"/>
  <c r="D841" i="6"/>
  <c r="AR844" i="1"/>
  <c r="AJ844" i="1"/>
  <c r="D834" i="6"/>
  <c r="AJ837" i="1"/>
  <c r="F842" i="6"/>
  <c r="AV845" i="1"/>
  <c r="AN845" i="1"/>
  <c r="E833" i="6"/>
  <c r="AL836" i="1"/>
  <c r="F836" i="6"/>
  <c r="AN839" i="1"/>
  <c r="AV839" i="1"/>
  <c r="C836" i="6"/>
  <c r="AH839" i="1"/>
  <c r="AP839" i="1"/>
  <c r="D842" i="6"/>
  <c r="AR845" i="1"/>
  <c r="AJ845" i="1"/>
  <c r="F833" i="6"/>
  <c r="AN836" i="1"/>
  <c r="E836" i="6"/>
  <c r="AL839" i="1"/>
  <c r="AT839" i="1"/>
  <c r="E834" i="6"/>
  <c r="AL837" i="1"/>
  <c r="F831" i="6"/>
  <c r="AN834" i="1"/>
  <c r="F839" i="6"/>
  <c r="AV842" i="1"/>
  <c r="AN842" i="1"/>
  <c r="C831" i="6"/>
  <c r="AH834" i="1"/>
  <c r="C839" i="6"/>
  <c r="AP842" i="1"/>
  <c r="AH842" i="1"/>
  <c r="C833" i="6"/>
  <c r="AH836" i="1"/>
  <c r="F835" i="6"/>
  <c r="AN838" i="1"/>
  <c r="AV838" i="1"/>
  <c r="C837" i="6"/>
  <c r="AP840" i="1"/>
  <c r="AH840" i="1"/>
  <c r="C838" i="6"/>
  <c r="AP841" i="1"/>
  <c r="AH841" i="1"/>
  <c r="D843" i="6"/>
  <c r="AR846" i="1"/>
  <c r="AJ846" i="1"/>
  <c r="C843" i="6"/>
  <c r="AP846" i="1"/>
  <c r="AH846" i="1"/>
  <c r="F837" i="6"/>
  <c r="AV840" i="1"/>
  <c r="AN840" i="1"/>
  <c r="F838" i="6"/>
  <c r="AV841" i="1"/>
  <c r="AN841" i="1"/>
  <c r="D839" i="6"/>
  <c r="AR842" i="1"/>
  <c r="AJ842" i="1"/>
  <c r="D833" i="6"/>
  <c r="AJ836" i="1"/>
  <c r="E832" i="6"/>
  <c r="AL835" i="1"/>
  <c r="E840" i="6"/>
  <c r="AT843" i="1"/>
  <c r="AL843" i="1"/>
  <c r="F841" i="6"/>
  <c r="AV844" i="1"/>
  <c r="AN844" i="1"/>
  <c r="C842" i="6"/>
  <c r="AP845" i="1"/>
  <c r="AH845" i="1"/>
  <c r="E842" i="6"/>
  <c r="AT845" i="1"/>
  <c r="AL845" i="1"/>
  <c r="D835" i="6"/>
  <c r="AJ838" i="1"/>
  <c r="AR838" i="1"/>
  <c r="E843" i="6"/>
  <c r="AT846" i="1"/>
  <c r="AL846" i="1"/>
  <c r="C835" i="6"/>
  <c r="AH838" i="1"/>
  <c r="AP838" i="1"/>
  <c r="E837" i="6"/>
  <c r="AT840" i="1"/>
  <c r="AL840" i="1"/>
  <c r="E838" i="6"/>
  <c r="AT841" i="1"/>
  <c r="AL841" i="1"/>
  <c r="D831" i="6"/>
  <c r="AJ834" i="1"/>
  <c r="D836" i="6"/>
  <c r="AJ839" i="1"/>
  <c r="AR839" i="1"/>
  <c r="F834" i="6"/>
  <c r="AN837" i="1"/>
  <c r="E831" i="6"/>
  <c r="AL834" i="1"/>
  <c r="E839" i="6"/>
  <c r="AT842" i="1"/>
  <c r="AL842" i="1"/>
  <c r="F832" i="6"/>
  <c r="AN835" i="1"/>
  <c r="F840" i="6"/>
  <c r="AV843" i="1"/>
  <c r="AN843" i="1"/>
  <c r="C841" i="6"/>
  <c r="AP844" i="1"/>
  <c r="AH844" i="1"/>
  <c r="C832" i="6"/>
  <c r="AH835" i="1"/>
  <c r="C840" i="6"/>
  <c r="AP843" i="1"/>
  <c r="AH843" i="1"/>
  <c r="E841" i="6"/>
  <c r="AT844" i="1"/>
  <c r="AL844" i="1"/>
  <c r="C834" i="6"/>
  <c r="AH837" i="1"/>
  <c r="E835" i="6"/>
  <c r="AL838" i="1"/>
  <c r="AT838" i="1"/>
  <c r="F843" i="6"/>
  <c r="AV846" i="1"/>
  <c r="AN846" i="1"/>
  <c r="D837" i="6"/>
  <c r="AR840" i="1"/>
  <c r="AJ840" i="1"/>
  <c r="D838" i="6"/>
  <c r="AR841" i="1"/>
  <c r="AJ841" i="1"/>
  <c r="U856" i="1"/>
  <c r="Y857" i="1" s="1"/>
  <c r="D853" i="6" s="1"/>
  <c r="W856" i="1"/>
  <c r="AA857" i="1" s="1"/>
  <c r="F853" i="6" s="1"/>
  <c r="V856" i="1"/>
  <c r="T856" i="1"/>
  <c r="X857" i="1" s="1"/>
  <c r="C853" i="6" s="1"/>
  <c r="U864" i="1"/>
  <c r="V864" i="1"/>
  <c r="W864" i="1"/>
  <c r="AA864" i="1" s="1"/>
  <c r="T864" i="1"/>
  <c r="T852" i="1"/>
  <c r="W852" i="1"/>
  <c r="V852" i="1"/>
  <c r="U852" i="1"/>
  <c r="U873" i="1"/>
  <c r="V873" i="1"/>
  <c r="T873" i="1"/>
  <c r="W873" i="1"/>
  <c r="V889" i="1"/>
  <c r="T889" i="1"/>
  <c r="U889" i="1"/>
  <c r="W889" i="1"/>
  <c r="V862" i="1"/>
  <c r="W862" i="1"/>
  <c r="U862" i="1"/>
  <c r="T862" i="1"/>
  <c r="U870" i="1"/>
  <c r="W870" i="1"/>
  <c r="V870" i="1"/>
  <c r="T870" i="1"/>
  <c r="T854" i="1"/>
  <c r="U854" i="1"/>
  <c r="W854" i="1"/>
  <c r="V854" i="1"/>
  <c r="T850" i="1"/>
  <c r="X850" i="1" s="1"/>
  <c r="C846" i="6" s="1"/>
  <c r="V850" i="1"/>
  <c r="Z850" i="1" s="1"/>
  <c r="E846" i="6" s="1"/>
  <c r="U850" i="1"/>
  <c r="Y850" i="1" s="1"/>
  <c r="D846" i="6" s="1"/>
  <c r="W850" i="1"/>
  <c r="AA850" i="1" s="1"/>
  <c r="F846" i="6" s="1"/>
  <c r="U866" i="1"/>
  <c r="Y866" i="1" s="1"/>
  <c r="T866" i="1"/>
  <c r="X866" i="1" s="1"/>
  <c r="V866" i="1"/>
  <c r="Z866" i="1" s="1"/>
  <c r="W866" i="1"/>
  <c r="AA866" i="1" s="1"/>
  <c r="U868" i="1"/>
  <c r="T868" i="1"/>
  <c r="W868" i="1"/>
  <c r="V868" i="1"/>
  <c r="U881" i="1"/>
  <c r="W881" i="1"/>
  <c r="T881" i="1"/>
  <c r="V881" i="1"/>
  <c r="U858" i="1"/>
  <c r="Y858" i="1" s="1"/>
  <c r="D854" i="6" s="1"/>
  <c r="W858" i="1"/>
  <c r="AA858" i="1" s="1"/>
  <c r="F854" i="6" s="1"/>
  <c r="T858" i="1"/>
  <c r="X858" i="1" s="1"/>
  <c r="C854" i="6" s="1"/>
  <c r="V858" i="1"/>
  <c r="Z858" i="1" s="1"/>
  <c r="E854" i="6" s="1"/>
  <c r="U860" i="1"/>
  <c r="W860" i="1"/>
  <c r="V860" i="1"/>
  <c r="T860" i="1"/>
  <c r="AA863" i="1"/>
  <c r="X863" i="1"/>
  <c r="X855" i="1"/>
  <c r="C851" i="6" s="1"/>
  <c r="Z871" i="1"/>
  <c r="AA871" i="1"/>
  <c r="Z863" i="1"/>
  <c r="Z855" i="1"/>
  <c r="E851" i="6" s="1"/>
  <c r="X871" i="1"/>
  <c r="AA855" i="1"/>
  <c r="F851" i="6" s="1"/>
  <c r="Y863" i="1"/>
  <c r="Y855" i="1"/>
  <c r="D851" i="6" s="1"/>
  <c r="Y871" i="1"/>
  <c r="AA865" i="1"/>
  <c r="U877" i="1"/>
  <c r="W877" i="1"/>
  <c r="T877" i="1"/>
  <c r="V877" i="1"/>
  <c r="U895" i="1"/>
  <c r="W895" i="1"/>
  <c r="V895" i="1"/>
  <c r="T895" i="1"/>
  <c r="U891" i="1"/>
  <c r="W891" i="1"/>
  <c r="V891" i="1"/>
  <c r="T891" i="1"/>
  <c r="U893" i="1"/>
  <c r="W893" i="1"/>
  <c r="T893" i="1"/>
  <c r="V893" i="1"/>
  <c r="U887" i="1"/>
  <c r="W887" i="1"/>
  <c r="V887" i="1"/>
  <c r="T887" i="1"/>
  <c r="U875" i="1"/>
  <c r="V875" i="1"/>
  <c r="W875" i="1"/>
  <c r="T875" i="1"/>
  <c r="U879" i="1"/>
  <c r="W879" i="1"/>
  <c r="V879" i="1"/>
  <c r="T879" i="1"/>
  <c r="U883" i="1"/>
  <c r="W883" i="1"/>
  <c r="V883" i="1"/>
  <c r="T883" i="1"/>
  <c r="U872" i="1"/>
  <c r="Y873" i="1" s="1"/>
  <c r="D869" i="6" s="1"/>
  <c r="W872" i="1"/>
  <c r="AA873" i="1" s="1"/>
  <c r="F869" i="6" s="1"/>
  <c r="V872" i="1"/>
  <c r="T872" i="1"/>
  <c r="U885" i="1"/>
  <c r="W885" i="1"/>
  <c r="V885" i="1"/>
  <c r="T885" i="1"/>
  <c r="X851" i="1"/>
  <c r="C847" i="6" s="1"/>
  <c r="X852" i="1"/>
  <c r="C848" i="6" s="1"/>
  <c r="Z861" i="1"/>
  <c r="Z862" i="1"/>
  <c r="X873" i="1"/>
  <c r="C869" i="6" s="1"/>
  <c r="X853" i="1"/>
  <c r="C849" i="6" s="1"/>
  <c r="X854" i="1"/>
  <c r="C850" i="6" s="1"/>
  <c r="X856" i="1"/>
  <c r="C852" i="6" s="1"/>
  <c r="X859" i="1"/>
  <c r="X860" i="1"/>
  <c r="X867" i="1"/>
  <c r="X868" i="1"/>
  <c r="X869" i="1"/>
  <c r="X870" i="1"/>
  <c r="Z851" i="1"/>
  <c r="E847" i="6" s="1"/>
  <c r="Z852" i="1"/>
  <c r="E848" i="6" s="1"/>
  <c r="X861" i="1"/>
  <c r="X862" i="1"/>
  <c r="Z873" i="1"/>
  <c r="E869" i="6" s="1"/>
  <c r="Z853" i="1"/>
  <c r="E849" i="6" s="1"/>
  <c r="Z854" i="1"/>
  <c r="E850" i="6" s="1"/>
  <c r="AA856" i="1"/>
  <c r="F852" i="6" s="1"/>
  <c r="AA859" i="1"/>
  <c r="AA860" i="1"/>
  <c r="Z867" i="1"/>
  <c r="Z868" i="1"/>
  <c r="Z869" i="1"/>
  <c r="Z870" i="1"/>
  <c r="AA851" i="1"/>
  <c r="F847" i="6" s="1"/>
  <c r="AA852" i="1"/>
  <c r="F848" i="6" s="1"/>
  <c r="AA853" i="1"/>
  <c r="F849" i="6" s="1"/>
  <c r="AA854" i="1"/>
  <c r="F850" i="6" s="1"/>
  <c r="Z859" i="1"/>
  <c r="Z860" i="1"/>
  <c r="AA867" i="1"/>
  <c r="AA868" i="1"/>
  <c r="AA869" i="1"/>
  <c r="AA870" i="1"/>
  <c r="AA861" i="1"/>
  <c r="AA862" i="1"/>
  <c r="Y851" i="1"/>
  <c r="D847" i="6" s="1"/>
  <c r="Y852" i="1"/>
  <c r="D848" i="6" s="1"/>
  <c r="Y861" i="1"/>
  <c r="Y862" i="1"/>
  <c r="Y853" i="1"/>
  <c r="D849" i="6" s="1"/>
  <c r="Y854" i="1"/>
  <c r="D850" i="6" s="1"/>
  <c r="Y856" i="1"/>
  <c r="D852" i="6" s="1"/>
  <c r="Y859" i="1"/>
  <c r="Y860" i="1"/>
  <c r="Y867" i="1"/>
  <c r="Y868" i="1"/>
  <c r="Y869" i="1"/>
  <c r="Y870" i="1"/>
  <c r="D863" i="6" l="1"/>
  <c r="AJ866" i="1"/>
  <c r="F866" i="6"/>
  <c r="AN869" i="1"/>
  <c r="E856" i="6"/>
  <c r="AL859" i="1"/>
  <c r="E864" i="6"/>
  <c r="AL867" i="1"/>
  <c r="C858" i="6"/>
  <c r="AH861" i="1"/>
  <c r="C866" i="6"/>
  <c r="AH869" i="1"/>
  <c r="C856" i="6"/>
  <c r="AH859" i="1"/>
  <c r="D864" i="6"/>
  <c r="AJ867" i="1"/>
  <c r="D857" i="6"/>
  <c r="AJ860" i="1"/>
  <c r="F857" i="6"/>
  <c r="AN860" i="1"/>
  <c r="F863" i="6"/>
  <c r="AN866" i="1"/>
  <c r="E865" i="6"/>
  <c r="AL868" i="1"/>
  <c r="F855" i="6"/>
  <c r="AN858" i="1"/>
  <c r="C863" i="6"/>
  <c r="AH866" i="1"/>
  <c r="E857" i="6"/>
  <c r="AL860" i="1"/>
  <c r="D867" i="6"/>
  <c r="AJ870" i="1"/>
  <c r="C867" i="6"/>
  <c r="AH870" i="1"/>
  <c r="E867" i="6"/>
  <c r="AL870" i="1"/>
  <c r="F862" i="6"/>
  <c r="AN865" i="1"/>
  <c r="E862" i="6"/>
  <c r="AL865" i="1"/>
  <c r="F860" i="6"/>
  <c r="AN863" i="1"/>
  <c r="F865" i="6"/>
  <c r="AN868" i="1"/>
  <c r="E855" i="6"/>
  <c r="AL858" i="1"/>
  <c r="E863" i="6"/>
  <c r="AL866" i="1"/>
  <c r="C857" i="6"/>
  <c r="AH860" i="1"/>
  <c r="C865" i="6"/>
  <c r="AH868" i="1"/>
  <c r="C855" i="6"/>
  <c r="AH858" i="1"/>
  <c r="D859" i="6"/>
  <c r="AJ862" i="1"/>
  <c r="E859" i="6"/>
  <c r="AL862" i="1"/>
  <c r="C859" i="6"/>
  <c r="AH862" i="1"/>
  <c r="C862" i="6"/>
  <c r="AH865" i="1"/>
  <c r="D866" i="6"/>
  <c r="AJ869" i="1"/>
  <c r="D856" i="6"/>
  <c r="AJ859" i="1"/>
  <c r="D865" i="6"/>
  <c r="AJ868" i="1"/>
  <c r="D855" i="6"/>
  <c r="AJ858" i="1"/>
  <c r="D858" i="6"/>
  <c r="AJ861" i="1"/>
  <c r="F858" i="6"/>
  <c r="AN861" i="1"/>
  <c r="F864" i="6"/>
  <c r="AN867" i="1"/>
  <c r="E866" i="6"/>
  <c r="AL869" i="1"/>
  <c r="F856" i="6"/>
  <c r="AN859" i="1"/>
  <c r="C864" i="6"/>
  <c r="AH867" i="1"/>
  <c r="E858" i="6"/>
  <c r="AL861" i="1"/>
  <c r="F861" i="6"/>
  <c r="AN864" i="1"/>
  <c r="F867" i="6"/>
  <c r="AN870" i="1"/>
  <c r="F859" i="6"/>
  <c r="AN862" i="1"/>
  <c r="D862" i="6"/>
  <c r="AJ865" i="1"/>
  <c r="T890" i="1"/>
  <c r="X890" i="1" s="1"/>
  <c r="V890" i="1"/>
  <c r="Z890" i="1" s="1"/>
  <c r="U890" i="1"/>
  <c r="Y890" i="1" s="1"/>
  <c r="W890" i="1"/>
  <c r="AA890" i="1" s="1"/>
  <c r="U876" i="1"/>
  <c r="V876" i="1"/>
  <c r="T876" i="1"/>
  <c r="W876" i="1"/>
  <c r="T880" i="1"/>
  <c r="V880" i="1"/>
  <c r="W880" i="1"/>
  <c r="AA881" i="1" s="1"/>
  <c r="F877" i="6" s="1"/>
  <c r="U880" i="1"/>
  <c r="T884" i="1"/>
  <c r="W884" i="1"/>
  <c r="V884" i="1"/>
  <c r="U884" i="1"/>
  <c r="V882" i="1"/>
  <c r="Z882" i="1" s="1"/>
  <c r="E878" i="6" s="1"/>
  <c r="U882" i="1"/>
  <c r="Y882" i="1" s="1"/>
  <c r="D878" i="6" s="1"/>
  <c r="W882" i="1"/>
  <c r="AA882" i="1" s="1"/>
  <c r="F878" i="6" s="1"/>
  <c r="T882" i="1"/>
  <c r="X882" i="1" s="1"/>
  <c r="C878" i="6" s="1"/>
  <c r="U894" i="1"/>
  <c r="V894" i="1"/>
  <c r="W894" i="1"/>
  <c r="T894" i="1"/>
  <c r="V897" i="1"/>
  <c r="W897" i="1"/>
  <c r="U897" i="1"/>
  <c r="T897" i="1"/>
  <c r="U892" i="1"/>
  <c r="W892" i="1"/>
  <c r="V892" i="1"/>
  <c r="T892" i="1"/>
  <c r="T874" i="1"/>
  <c r="X874" i="1" s="1"/>
  <c r="C870" i="6" s="1"/>
  <c r="V874" i="1"/>
  <c r="Z874" i="1" s="1"/>
  <c r="E870" i="6" s="1"/>
  <c r="U874" i="1"/>
  <c r="Y874" i="1" s="1"/>
  <c r="D870" i="6" s="1"/>
  <c r="W874" i="1"/>
  <c r="AA874" i="1" s="1"/>
  <c r="F870" i="6" s="1"/>
  <c r="T878" i="1"/>
  <c r="W878" i="1"/>
  <c r="AA879" i="1" s="1"/>
  <c r="F875" i="6" s="1"/>
  <c r="U878" i="1"/>
  <c r="V878" i="1"/>
  <c r="U886" i="1"/>
  <c r="V886" i="1"/>
  <c r="T886" i="1"/>
  <c r="W886" i="1"/>
  <c r="T888" i="1"/>
  <c r="V888" i="1"/>
  <c r="U888" i="1"/>
  <c r="W888" i="1"/>
  <c r="V913" i="1"/>
  <c r="U913" i="1"/>
  <c r="W913" i="1"/>
  <c r="T913" i="1"/>
  <c r="T905" i="1"/>
  <c r="U905" i="1"/>
  <c r="W905" i="1"/>
  <c r="V905" i="1"/>
  <c r="Z879" i="1"/>
  <c r="E875" i="6" s="1"/>
  <c r="Z887" i="1"/>
  <c r="Z895" i="1"/>
  <c r="X864" i="1"/>
  <c r="X865" i="1"/>
  <c r="Y879" i="1"/>
  <c r="D875" i="6" s="1"/>
  <c r="AA887" i="1"/>
  <c r="AA895" i="1"/>
  <c r="Z856" i="1"/>
  <c r="E852" i="6" s="1"/>
  <c r="Z857" i="1"/>
  <c r="E853" i="6" s="1"/>
  <c r="Y895" i="1"/>
  <c r="Z864" i="1"/>
  <c r="Z865" i="1"/>
  <c r="Y887" i="1"/>
  <c r="X879" i="1"/>
  <c r="C875" i="6" s="1"/>
  <c r="X887" i="1"/>
  <c r="X895" i="1"/>
  <c r="Y864" i="1"/>
  <c r="Y865" i="1"/>
  <c r="U917" i="1"/>
  <c r="W917" i="1"/>
  <c r="V917" i="1"/>
  <c r="T917" i="1"/>
  <c r="U919" i="1"/>
  <c r="W919" i="1"/>
  <c r="V919" i="1"/>
  <c r="T919" i="1"/>
  <c r="U909" i="1"/>
  <c r="W909" i="1"/>
  <c r="T909" i="1"/>
  <c r="V909" i="1"/>
  <c r="U896" i="1"/>
  <c r="W896" i="1"/>
  <c r="AA897" i="1" s="1"/>
  <c r="F893" i="6" s="1"/>
  <c r="V896" i="1"/>
  <c r="Z897" i="1" s="1"/>
  <c r="E893" i="6" s="1"/>
  <c r="T896" i="1"/>
  <c r="U907" i="1"/>
  <c r="V907" i="1"/>
  <c r="W907" i="1"/>
  <c r="T907" i="1"/>
  <c r="U903" i="1"/>
  <c r="W903" i="1"/>
  <c r="V903" i="1"/>
  <c r="T903" i="1"/>
  <c r="U899" i="1"/>
  <c r="V899" i="1"/>
  <c r="W899" i="1"/>
  <c r="T899" i="1"/>
  <c r="U911" i="1"/>
  <c r="W911" i="1"/>
  <c r="V911" i="1"/>
  <c r="T911" i="1"/>
  <c r="U915" i="1"/>
  <c r="W915" i="1"/>
  <c r="V915" i="1"/>
  <c r="T915" i="1"/>
  <c r="U901" i="1"/>
  <c r="W901" i="1"/>
  <c r="V901" i="1"/>
  <c r="T901" i="1"/>
  <c r="AA885" i="1"/>
  <c r="AA886" i="1"/>
  <c r="X885" i="1"/>
  <c r="X886" i="1"/>
  <c r="X883" i="1"/>
  <c r="X884" i="1"/>
  <c r="X875" i="1"/>
  <c r="C871" i="6" s="1"/>
  <c r="X876" i="1"/>
  <c r="C872" i="6" s="1"/>
  <c r="Z893" i="1"/>
  <c r="Z894" i="1"/>
  <c r="X891" i="1"/>
  <c r="X892" i="1"/>
  <c r="Z877" i="1"/>
  <c r="E873" i="6" s="1"/>
  <c r="Z878" i="1"/>
  <c r="E874" i="6" s="1"/>
  <c r="Z885" i="1"/>
  <c r="Z886" i="1"/>
  <c r="X897" i="1"/>
  <c r="C893" i="6" s="1"/>
  <c r="Z883" i="1"/>
  <c r="Z884" i="1"/>
  <c r="AA880" i="1"/>
  <c r="F876" i="6" s="1"/>
  <c r="AA875" i="1"/>
  <c r="F871" i="6" s="1"/>
  <c r="AA876" i="1"/>
  <c r="F872" i="6" s="1"/>
  <c r="X893" i="1"/>
  <c r="X894" i="1"/>
  <c r="Z891" i="1"/>
  <c r="Z892" i="1"/>
  <c r="X877" i="1"/>
  <c r="C873" i="6" s="1"/>
  <c r="X878" i="1"/>
  <c r="C874" i="6" s="1"/>
  <c r="AA883" i="1"/>
  <c r="AA884" i="1"/>
  <c r="Z875" i="1"/>
  <c r="E871" i="6" s="1"/>
  <c r="Z876" i="1"/>
  <c r="E872" i="6" s="1"/>
  <c r="AA893" i="1"/>
  <c r="AA894" i="1"/>
  <c r="AA891" i="1"/>
  <c r="AA892" i="1"/>
  <c r="AA877" i="1"/>
  <c r="F873" i="6" s="1"/>
  <c r="AA878" i="1"/>
  <c r="F874" i="6" s="1"/>
  <c r="Y885" i="1"/>
  <c r="Y886" i="1"/>
  <c r="Y897" i="1"/>
  <c r="D893" i="6" s="1"/>
  <c r="Y883" i="1"/>
  <c r="Y884" i="1"/>
  <c r="Y875" i="1"/>
  <c r="D871" i="6" s="1"/>
  <c r="Y876" i="1"/>
  <c r="D872" i="6" s="1"/>
  <c r="Y893" i="1"/>
  <c r="Y894" i="1"/>
  <c r="Y891" i="1"/>
  <c r="Y892" i="1"/>
  <c r="Y877" i="1"/>
  <c r="D873" i="6" s="1"/>
  <c r="Y878" i="1"/>
  <c r="D874" i="6" s="1"/>
  <c r="AQ891" i="1" l="1"/>
  <c r="D888" i="6"/>
  <c r="AJ891" i="1"/>
  <c r="AU892" i="1"/>
  <c r="F889" i="6"/>
  <c r="AN892" i="1"/>
  <c r="AU882" i="1"/>
  <c r="F879" i="6"/>
  <c r="AN882" i="1"/>
  <c r="AS890" i="1"/>
  <c r="E887" i="6"/>
  <c r="AL890" i="1"/>
  <c r="AS892" i="1"/>
  <c r="E889" i="6"/>
  <c r="AL892" i="1"/>
  <c r="AO882" i="1"/>
  <c r="C879" i="6"/>
  <c r="AH882" i="1"/>
  <c r="AU884" i="1"/>
  <c r="F881" i="6"/>
  <c r="AN884" i="1"/>
  <c r="AO886" i="1"/>
  <c r="C883" i="6"/>
  <c r="AH886" i="1"/>
  <c r="E860" i="6"/>
  <c r="AL863" i="1"/>
  <c r="AU894" i="1"/>
  <c r="F891" i="6"/>
  <c r="AN894" i="1"/>
  <c r="C860" i="6"/>
  <c r="AH863" i="1"/>
  <c r="AU889" i="1"/>
  <c r="F886" i="6"/>
  <c r="AN889" i="1"/>
  <c r="AQ885" i="1"/>
  <c r="D882" i="6"/>
  <c r="AJ885" i="1"/>
  <c r="AU891" i="1"/>
  <c r="F888" i="6"/>
  <c r="AN891" i="1"/>
  <c r="AO893" i="1"/>
  <c r="C890" i="6"/>
  <c r="AH893" i="1"/>
  <c r="AS885" i="1"/>
  <c r="E882" i="6"/>
  <c r="AL885" i="1"/>
  <c r="AO891" i="1"/>
  <c r="C888" i="6"/>
  <c r="AH891" i="1"/>
  <c r="AO885" i="1"/>
  <c r="C882" i="6"/>
  <c r="AH885" i="1"/>
  <c r="D861" i="6"/>
  <c r="AJ864" i="1"/>
  <c r="AQ894" i="1"/>
  <c r="D891" i="6"/>
  <c r="AJ894" i="1"/>
  <c r="AU886" i="1"/>
  <c r="F883" i="6"/>
  <c r="AN886" i="1"/>
  <c r="AS894" i="1"/>
  <c r="E891" i="6"/>
  <c r="AL894" i="1"/>
  <c r="AQ889" i="1"/>
  <c r="D886" i="6"/>
  <c r="AJ889" i="1"/>
  <c r="AQ890" i="1"/>
  <c r="D887" i="6"/>
  <c r="AJ890" i="1"/>
  <c r="AQ893" i="1"/>
  <c r="D890" i="6"/>
  <c r="AJ893" i="1"/>
  <c r="AQ883" i="1"/>
  <c r="D880" i="6"/>
  <c r="AJ883" i="1"/>
  <c r="AQ884" i="1"/>
  <c r="D881" i="6"/>
  <c r="AJ884" i="1"/>
  <c r="AU890" i="1"/>
  <c r="F887" i="6"/>
  <c r="AN890" i="1"/>
  <c r="AO892" i="1"/>
  <c r="C889" i="6"/>
  <c r="AH892" i="1"/>
  <c r="AS883" i="1"/>
  <c r="E880" i="6"/>
  <c r="AL883" i="1"/>
  <c r="AS884" i="1"/>
  <c r="E881" i="6"/>
  <c r="AL884" i="1"/>
  <c r="AO890" i="1"/>
  <c r="C887" i="6"/>
  <c r="AH890" i="1"/>
  <c r="AO884" i="1"/>
  <c r="C881" i="6"/>
  <c r="AH884" i="1"/>
  <c r="D860" i="6"/>
  <c r="AJ863" i="1"/>
  <c r="AQ886" i="1"/>
  <c r="D883" i="6"/>
  <c r="AJ886" i="1"/>
  <c r="AS886" i="1"/>
  <c r="E883" i="6"/>
  <c r="AL886" i="1"/>
  <c r="AS889" i="1"/>
  <c r="E886" i="6"/>
  <c r="AL889" i="1"/>
  <c r="AQ892" i="1"/>
  <c r="D889" i="6"/>
  <c r="AJ892" i="1"/>
  <c r="AQ882" i="1"/>
  <c r="D879" i="6"/>
  <c r="AJ882" i="1"/>
  <c r="AU893" i="1"/>
  <c r="F890" i="6"/>
  <c r="AN893" i="1"/>
  <c r="AU883" i="1"/>
  <c r="F880" i="6"/>
  <c r="AN883" i="1"/>
  <c r="AS891" i="1"/>
  <c r="E888" i="6"/>
  <c r="AL891" i="1"/>
  <c r="AS882" i="1"/>
  <c r="E879" i="6"/>
  <c r="AL882" i="1"/>
  <c r="AS893" i="1"/>
  <c r="E890" i="6"/>
  <c r="AL893" i="1"/>
  <c r="AO883" i="1"/>
  <c r="C880" i="6"/>
  <c r="AH883" i="1"/>
  <c r="AU885" i="1"/>
  <c r="F882" i="6"/>
  <c r="AN885" i="1"/>
  <c r="AO894" i="1"/>
  <c r="C891" i="6"/>
  <c r="AH894" i="1"/>
  <c r="E861" i="6"/>
  <c r="AL864" i="1"/>
  <c r="C861" i="6"/>
  <c r="AH864" i="1"/>
  <c r="AO889" i="1"/>
  <c r="C886" i="6"/>
  <c r="AH889" i="1"/>
  <c r="U910" i="1"/>
  <c r="W910" i="1"/>
  <c r="T910" i="1"/>
  <c r="V910" i="1"/>
  <c r="W898" i="1"/>
  <c r="AA898" i="1" s="1"/>
  <c r="F894" i="6" s="1"/>
  <c r="V898" i="1"/>
  <c r="Z898" i="1" s="1"/>
  <c r="E894" i="6" s="1"/>
  <c r="T898" i="1"/>
  <c r="X898" i="1" s="1"/>
  <c r="C894" i="6" s="1"/>
  <c r="U898" i="1"/>
  <c r="Y898" i="1" s="1"/>
  <c r="D894" i="6" s="1"/>
  <c r="U929" i="1"/>
  <c r="W929" i="1"/>
  <c r="T929" i="1"/>
  <c r="V929" i="1"/>
  <c r="U937" i="1"/>
  <c r="W937" i="1"/>
  <c r="V937" i="1"/>
  <c r="T937" i="1"/>
  <c r="U908" i="1"/>
  <c r="W908" i="1"/>
  <c r="V908" i="1"/>
  <c r="T908" i="1"/>
  <c r="U900" i="1"/>
  <c r="W900" i="1"/>
  <c r="V900" i="1"/>
  <c r="T900" i="1"/>
  <c r="U918" i="1"/>
  <c r="W918" i="1"/>
  <c r="V918" i="1"/>
  <c r="T918" i="1"/>
  <c r="U912" i="1"/>
  <c r="Y913" i="1" s="1"/>
  <c r="V912" i="1"/>
  <c r="Z913" i="1" s="1"/>
  <c r="W912" i="1"/>
  <c r="AA913" i="1" s="1"/>
  <c r="T912" i="1"/>
  <c r="X913" i="1" s="1"/>
  <c r="U916" i="1"/>
  <c r="T916" i="1"/>
  <c r="W916" i="1"/>
  <c r="V916" i="1"/>
  <c r="U921" i="1"/>
  <c r="W921" i="1"/>
  <c r="V921" i="1"/>
  <c r="T921" i="1"/>
  <c r="V902" i="1"/>
  <c r="W902" i="1"/>
  <c r="AA903" i="1" s="1"/>
  <c r="F899" i="6" s="1"/>
  <c r="T902" i="1"/>
  <c r="U902" i="1"/>
  <c r="U906" i="1"/>
  <c r="Y906" i="1" s="1"/>
  <c r="D902" i="6" s="1"/>
  <c r="W906" i="1"/>
  <c r="AA906" i="1" s="1"/>
  <c r="F902" i="6" s="1"/>
  <c r="T906" i="1"/>
  <c r="X906" i="1" s="1"/>
  <c r="C902" i="6" s="1"/>
  <c r="V906" i="1"/>
  <c r="Z906" i="1" s="1"/>
  <c r="E902" i="6" s="1"/>
  <c r="W904" i="1"/>
  <c r="AA904" i="1" s="1"/>
  <c r="F900" i="6" s="1"/>
  <c r="V904" i="1"/>
  <c r="Z904" i="1" s="1"/>
  <c r="E900" i="6" s="1"/>
  <c r="T904" i="1"/>
  <c r="U904" i="1"/>
  <c r="Y904" i="1" s="1"/>
  <c r="D900" i="6" s="1"/>
  <c r="W914" i="1"/>
  <c r="AA914" i="1" s="1"/>
  <c r="T914" i="1"/>
  <c r="X914" i="1" s="1"/>
  <c r="V914" i="1"/>
  <c r="Z914" i="1" s="1"/>
  <c r="U914" i="1"/>
  <c r="Y914" i="1" s="1"/>
  <c r="AA911" i="1"/>
  <c r="X911" i="1"/>
  <c r="X903" i="1"/>
  <c r="C899" i="6" s="1"/>
  <c r="X919" i="1"/>
  <c r="AA888" i="1"/>
  <c r="AA889" i="1"/>
  <c r="Y880" i="1"/>
  <c r="D876" i="6" s="1"/>
  <c r="Y881" i="1"/>
  <c r="D877" i="6" s="1"/>
  <c r="Z911" i="1"/>
  <c r="Z903" i="1"/>
  <c r="E899" i="6" s="1"/>
  <c r="Z919" i="1"/>
  <c r="Y888" i="1"/>
  <c r="Y889" i="1"/>
  <c r="AA919" i="1"/>
  <c r="Z888" i="1"/>
  <c r="Z889" i="1"/>
  <c r="Z880" i="1"/>
  <c r="E876" i="6" s="1"/>
  <c r="Z881" i="1"/>
  <c r="E877" i="6" s="1"/>
  <c r="Y911" i="1"/>
  <c r="Y903" i="1"/>
  <c r="D899" i="6" s="1"/>
  <c r="Y919" i="1"/>
  <c r="X888" i="1"/>
  <c r="X889" i="1"/>
  <c r="X880" i="1"/>
  <c r="C876" i="6" s="1"/>
  <c r="X881" i="1"/>
  <c r="C877" i="6" s="1"/>
  <c r="U935" i="1"/>
  <c r="W935" i="1"/>
  <c r="T935" i="1"/>
  <c r="V935" i="1"/>
  <c r="U923" i="1"/>
  <c r="V923" i="1"/>
  <c r="W923" i="1"/>
  <c r="T923" i="1"/>
  <c r="U927" i="1"/>
  <c r="W927" i="1"/>
  <c r="V927" i="1"/>
  <c r="T927" i="1"/>
  <c r="U920" i="1"/>
  <c r="V920" i="1"/>
  <c r="W920" i="1"/>
  <c r="T920" i="1"/>
  <c r="X921" i="1" s="1"/>
  <c r="C917" i="6" s="1"/>
  <c r="U943" i="1"/>
  <c r="W943" i="1"/>
  <c r="V943" i="1"/>
  <c r="T943" i="1"/>
  <c r="U941" i="1"/>
  <c r="W941" i="1"/>
  <c r="T941" i="1"/>
  <c r="V941" i="1"/>
  <c r="U925" i="1"/>
  <c r="W925" i="1"/>
  <c r="T925" i="1"/>
  <c r="V925" i="1"/>
  <c r="U939" i="1"/>
  <c r="V939" i="1"/>
  <c r="W939" i="1"/>
  <c r="T939" i="1"/>
  <c r="U931" i="1"/>
  <c r="W931" i="1"/>
  <c r="V931" i="1"/>
  <c r="T931" i="1"/>
  <c r="U933" i="1"/>
  <c r="W933" i="1"/>
  <c r="V933" i="1"/>
  <c r="T933" i="1"/>
  <c r="AA905" i="1"/>
  <c r="F901" i="6" s="1"/>
  <c r="Z905" i="1"/>
  <c r="E901" i="6" s="1"/>
  <c r="X901" i="1"/>
  <c r="C897" i="6" s="1"/>
  <c r="X902" i="1"/>
  <c r="C898" i="6" s="1"/>
  <c r="X915" i="1"/>
  <c r="X916" i="1"/>
  <c r="X899" i="1"/>
  <c r="C895" i="6" s="1"/>
  <c r="X900" i="1"/>
  <c r="C896" i="6" s="1"/>
  <c r="X907" i="1"/>
  <c r="X908" i="1"/>
  <c r="Z909" i="1"/>
  <c r="Z910" i="1"/>
  <c r="X917" i="1"/>
  <c r="X918" i="1"/>
  <c r="X912" i="1"/>
  <c r="Z901" i="1"/>
  <c r="E897" i="6" s="1"/>
  <c r="Z902" i="1"/>
  <c r="E898" i="6" s="1"/>
  <c r="Z915" i="1"/>
  <c r="Z916" i="1"/>
  <c r="AA899" i="1"/>
  <c r="F895" i="6" s="1"/>
  <c r="AA900" i="1"/>
  <c r="F896" i="6" s="1"/>
  <c r="AA907" i="1"/>
  <c r="AA908" i="1"/>
  <c r="Z921" i="1"/>
  <c r="E917" i="6" s="1"/>
  <c r="X909" i="1"/>
  <c r="X910" i="1"/>
  <c r="Z917" i="1"/>
  <c r="Z918" i="1"/>
  <c r="AA912" i="1"/>
  <c r="AA901" i="1"/>
  <c r="F897" i="6" s="1"/>
  <c r="AA902" i="1"/>
  <c r="F898" i="6" s="1"/>
  <c r="AA915" i="1"/>
  <c r="AA916" i="1"/>
  <c r="Z899" i="1"/>
  <c r="E895" i="6" s="1"/>
  <c r="Z900" i="1"/>
  <c r="E896" i="6" s="1"/>
  <c r="Z907" i="1"/>
  <c r="Z908" i="1"/>
  <c r="AA921" i="1"/>
  <c r="F917" i="6" s="1"/>
  <c r="AA909" i="1"/>
  <c r="AA910" i="1"/>
  <c r="AA917" i="1"/>
  <c r="AA918" i="1"/>
  <c r="Z912" i="1"/>
  <c r="Y901" i="1"/>
  <c r="D897" i="6" s="1"/>
  <c r="Y902" i="1"/>
  <c r="D898" i="6" s="1"/>
  <c r="Y915" i="1"/>
  <c r="Y916" i="1"/>
  <c r="Y899" i="1"/>
  <c r="D895" i="6" s="1"/>
  <c r="Y900" i="1"/>
  <c r="D896" i="6" s="1"/>
  <c r="Y907" i="1"/>
  <c r="Y908" i="1"/>
  <c r="Y921" i="1"/>
  <c r="D917" i="6" s="1"/>
  <c r="Y909" i="1"/>
  <c r="Y910" i="1"/>
  <c r="Y917" i="1"/>
  <c r="Y918" i="1"/>
  <c r="Y912" i="1"/>
  <c r="AS888" i="1" l="1"/>
  <c r="E885" i="6"/>
  <c r="AL888" i="1"/>
  <c r="AQ887" i="1"/>
  <c r="D884" i="6"/>
  <c r="AJ887" i="1"/>
  <c r="AO918" i="1"/>
  <c r="C915" i="6"/>
  <c r="AG918" i="1"/>
  <c r="AQ913" i="1"/>
  <c r="D910" i="6"/>
  <c r="AI913" i="1"/>
  <c r="AO912" i="1"/>
  <c r="C909" i="6"/>
  <c r="AG912" i="1"/>
  <c r="AO888" i="1"/>
  <c r="C885" i="6"/>
  <c r="AH888" i="1"/>
  <c r="D907" i="6"/>
  <c r="AQ910" i="1"/>
  <c r="AI910" i="1"/>
  <c r="AS887" i="1"/>
  <c r="E884" i="6"/>
  <c r="AL887" i="1"/>
  <c r="AS918" i="1"/>
  <c r="E915" i="6"/>
  <c r="AK918" i="1"/>
  <c r="AS913" i="1"/>
  <c r="E910" i="6"/>
  <c r="AK913" i="1"/>
  <c r="AU912" i="1"/>
  <c r="F909" i="6"/>
  <c r="AM912" i="1"/>
  <c r="AQ909" i="1"/>
  <c r="D906" i="6"/>
  <c r="AI909" i="1"/>
  <c r="AQ906" i="1"/>
  <c r="D903" i="6"/>
  <c r="AI906" i="1"/>
  <c r="AQ914" i="1"/>
  <c r="D911" i="6"/>
  <c r="AI914" i="1"/>
  <c r="AU917" i="1"/>
  <c r="F914" i="6"/>
  <c r="AM917" i="1"/>
  <c r="AO909" i="1"/>
  <c r="C906" i="6"/>
  <c r="AG909" i="1"/>
  <c r="AU906" i="1"/>
  <c r="F903" i="6"/>
  <c r="AM906" i="1"/>
  <c r="AS914" i="1"/>
  <c r="E911" i="6"/>
  <c r="AK914" i="1"/>
  <c r="AO917" i="1"/>
  <c r="C914" i="6"/>
  <c r="AG917" i="1"/>
  <c r="AO907" i="1"/>
  <c r="C904" i="6"/>
  <c r="AG907" i="1"/>
  <c r="AO915" i="1"/>
  <c r="C912" i="6"/>
  <c r="AG915" i="1"/>
  <c r="Y905" i="1"/>
  <c r="D901" i="6" s="1"/>
  <c r="AO887" i="1"/>
  <c r="C884" i="6"/>
  <c r="AH887" i="1"/>
  <c r="AU918" i="1"/>
  <c r="F915" i="6"/>
  <c r="AM918" i="1"/>
  <c r="AU888" i="1"/>
  <c r="F885" i="6"/>
  <c r="AN888" i="1"/>
  <c r="C907" i="6"/>
  <c r="AO910" i="1"/>
  <c r="AG910" i="1"/>
  <c r="AO913" i="1"/>
  <c r="C910" i="6"/>
  <c r="AG913" i="1"/>
  <c r="AS912" i="1"/>
  <c r="E909" i="6"/>
  <c r="AK912" i="1"/>
  <c r="AQ911" i="1"/>
  <c r="D908" i="6"/>
  <c r="AI911" i="1"/>
  <c r="AQ908" i="1"/>
  <c r="D905" i="6"/>
  <c r="AI908" i="1"/>
  <c r="AU916" i="1"/>
  <c r="F913" i="6"/>
  <c r="AM916" i="1"/>
  <c r="AS907" i="1"/>
  <c r="E904" i="6"/>
  <c r="AK907" i="1"/>
  <c r="AU915" i="1"/>
  <c r="F912" i="6"/>
  <c r="AM915" i="1"/>
  <c r="AU911" i="1"/>
  <c r="F908" i="6"/>
  <c r="AM911" i="1"/>
  <c r="AO908" i="1"/>
  <c r="C905" i="6"/>
  <c r="AG908" i="1"/>
  <c r="AO916" i="1"/>
  <c r="C913" i="6"/>
  <c r="AG916" i="1"/>
  <c r="AO906" i="1"/>
  <c r="C903" i="6"/>
  <c r="AG906" i="1"/>
  <c r="AO914" i="1"/>
  <c r="C911" i="6"/>
  <c r="AG914" i="1"/>
  <c r="AQ917" i="1"/>
  <c r="D914" i="6"/>
  <c r="AI917" i="1"/>
  <c r="AU909" i="1"/>
  <c r="F906" i="6"/>
  <c r="AM909" i="1"/>
  <c r="AS906" i="1"/>
  <c r="E903" i="6"/>
  <c r="AK906" i="1"/>
  <c r="AU914" i="1"/>
  <c r="F911" i="6"/>
  <c r="AM914" i="1"/>
  <c r="AS917" i="1"/>
  <c r="E914" i="6"/>
  <c r="AK917" i="1"/>
  <c r="AS909" i="1"/>
  <c r="E906" i="6"/>
  <c r="AK909" i="1"/>
  <c r="AQ916" i="1"/>
  <c r="D913" i="6"/>
  <c r="AI916" i="1"/>
  <c r="AQ907" i="1"/>
  <c r="D904" i="6"/>
  <c r="AI907" i="1"/>
  <c r="AQ915" i="1"/>
  <c r="D912" i="6"/>
  <c r="AI915" i="1"/>
  <c r="AS911" i="1"/>
  <c r="E908" i="6"/>
  <c r="AK911" i="1"/>
  <c r="AU908" i="1"/>
  <c r="F905" i="6"/>
  <c r="AM908" i="1"/>
  <c r="AS916" i="1"/>
  <c r="E913" i="6"/>
  <c r="AK916" i="1"/>
  <c r="AU907" i="1"/>
  <c r="F904" i="6"/>
  <c r="AM907" i="1"/>
  <c r="AS915" i="1"/>
  <c r="E912" i="6"/>
  <c r="AK915" i="1"/>
  <c r="AO911" i="1"/>
  <c r="C908" i="6"/>
  <c r="AG911" i="1"/>
  <c r="AS908" i="1"/>
  <c r="E905" i="6"/>
  <c r="AK908" i="1"/>
  <c r="AQ918" i="1"/>
  <c r="D915" i="6"/>
  <c r="AI918" i="1"/>
  <c r="AQ888" i="1"/>
  <c r="D885" i="6"/>
  <c r="AJ888" i="1"/>
  <c r="E907" i="6"/>
  <c r="AK910" i="1"/>
  <c r="AS910" i="1"/>
  <c r="AU887" i="1"/>
  <c r="F884" i="6"/>
  <c r="AN887" i="1"/>
  <c r="F907" i="6"/>
  <c r="AM910" i="1"/>
  <c r="AU910" i="1"/>
  <c r="AU913" i="1"/>
  <c r="F910" i="6"/>
  <c r="AM913" i="1"/>
  <c r="AQ912" i="1"/>
  <c r="D909" i="6"/>
  <c r="AI912" i="1"/>
  <c r="U940" i="1"/>
  <c r="V940" i="1"/>
  <c r="T940" i="1"/>
  <c r="W940" i="1"/>
  <c r="U934" i="1"/>
  <c r="W934" i="1"/>
  <c r="V934" i="1"/>
  <c r="T934" i="1"/>
  <c r="W928" i="1"/>
  <c r="V928" i="1"/>
  <c r="T928" i="1"/>
  <c r="U928" i="1"/>
  <c r="T924" i="1"/>
  <c r="U924" i="1"/>
  <c r="W924" i="1"/>
  <c r="V924" i="1"/>
  <c r="W961" i="1"/>
  <c r="T961" i="1"/>
  <c r="V961" i="1"/>
  <c r="U961" i="1"/>
  <c r="V953" i="1"/>
  <c r="T953" i="1"/>
  <c r="U953" i="1"/>
  <c r="W953" i="1"/>
  <c r="V936" i="1"/>
  <c r="T936" i="1"/>
  <c r="U936" i="1"/>
  <c r="Y936" i="1" s="1"/>
  <c r="W936" i="1"/>
  <c r="AA936" i="1" s="1"/>
  <c r="V938" i="1"/>
  <c r="Z938" i="1" s="1"/>
  <c r="W938" i="1"/>
  <c r="AA938" i="1" s="1"/>
  <c r="T938" i="1"/>
  <c r="X938" i="1" s="1"/>
  <c r="U938" i="1"/>
  <c r="Y938" i="1" s="1"/>
  <c r="W930" i="1"/>
  <c r="AA930" i="1" s="1"/>
  <c r="F926" i="6" s="1"/>
  <c r="V930" i="1"/>
  <c r="Z930" i="1" s="1"/>
  <c r="E926" i="6" s="1"/>
  <c r="U930" i="1"/>
  <c r="Y930" i="1" s="1"/>
  <c r="D926" i="6" s="1"/>
  <c r="T930" i="1"/>
  <c r="X930" i="1" s="1"/>
  <c r="C926" i="6" s="1"/>
  <c r="V922" i="1"/>
  <c r="Z922" i="1" s="1"/>
  <c r="E918" i="6" s="1"/>
  <c r="W922" i="1"/>
  <c r="AA922" i="1" s="1"/>
  <c r="F918" i="6" s="1"/>
  <c r="T922" i="1"/>
  <c r="X922" i="1" s="1"/>
  <c r="C918" i="6" s="1"/>
  <c r="U922" i="1"/>
  <c r="Y922" i="1" s="1"/>
  <c r="D918" i="6" s="1"/>
  <c r="U942" i="1"/>
  <c r="W942" i="1"/>
  <c r="AA943" i="1" s="1"/>
  <c r="V942" i="1"/>
  <c r="T942" i="1"/>
  <c r="T932" i="1"/>
  <c r="V932" i="1"/>
  <c r="U932" i="1"/>
  <c r="W932" i="1"/>
  <c r="T926" i="1"/>
  <c r="W926" i="1"/>
  <c r="AA927" i="1" s="1"/>
  <c r="F923" i="6" s="1"/>
  <c r="V926" i="1"/>
  <c r="U926" i="1"/>
  <c r="W945" i="1"/>
  <c r="V945" i="1"/>
  <c r="T945" i="1"/>
  <c r="U945" i="1"/>
  <c r="Z943" i="1"/>
  <c r="Y943" i="1"/>
  <c r="Y927" i="1"/>
  <c r="D923" i="6" s="1"/>
  <c r="Y935" i="1"/>
  <c r="X943" i="1"/>
  <c r="X927" i="1"/>
  <c r="C923" i="6" s="1"/>
  <c r="Z935" i="1"/>
  <c r="X904" i="1"/>
  <c r="C900" i="6" s="1"/>
  <c r="X905" i="1"/>
  <c r="C901" i="6" s="1"/>
  <c r="Z927" i="1"/>
  <c r="E923" i="6" s="1"/>
  <c r="X935" i="1"/>
  <c r="AA935" i="1"/>
  <c r="U967" i="1"/>
  <c r="W967" i="1"/>
  <c r="V967" i="1"/>
  <c r="T967" i="1"/>
  <c r="U944" i="1"/>
  <c r="V944" i="1"/>
  <c r="W944" i="1"/>
  <c r="T944" i="1"/>
  <c r="U947" i="1"/>
  <c r="W947" i="1"/>
  <c r="V947" i="1"/>
  <c r="T947" i="1"/>
  <c r="U949" i="1"/>
  <c r="W949" i="1"/>
  <c r="V949" i="1"/>
  <c r="T949" i="1"/>
  <c r="U965" i="1"/>
  <c r="W965" i="1"/>
  <c r="V965" i="1"/>
  <c r="T965" i="1"/>
  <c r="U951" i="1"/>
  <c r="W951" i="1"/>
  <c r="V951" i="1"/>
  <c r="T951" i="1"/>
  <c r="U959" i="1"/>
  <c r="W959" i="1"/>
  <c r="V959" i="1"/>
  <c r="T959" i="1"/>
  <c r="U957" i="1"/>
  <c r="W957" i="1"/>
  <c r="T957" i="1"/>
  <c r="V957" i="1"/>
  <c r="U955" i="1"/>
  <c r="W955" i="1"/>
  <c r="V955" i="1"/>
  <c r="T955" i="1"/>
  <c r="U963" i="1"/>
  <c r="V963" i="1"/>
  <c r="W963" i="1"/>
  <c r="T963" i="1"/>
  <c r="AA931" i="1"/>
  <c r="AA932" i="1"/>
  <c r="Y937" i="1"/>
  <c r="X933" i="1"/>
  <c r="X934" i="1"/>
  <c r="Z945" i="1"/>
  <c r="E941" i="6" s="1"/>
  <c r="X931" i="1"/>
  <c r="X932" i="1"/>
  <c r="X939" i="1"/>
  <c r="X940" i="1"/>
  <c r="Z925" i="1"/>
  <c r="E921" i="6" s="1"/>
  <c r="Z926" i="1"/>
  <c r="E922" i="6" s="1"/>
  <c r="Z941" i="1"/>
  <c r="Z942" i="1"/>
  <c r="X923" i="1"/>
  <c r="C919" i="6" s="1"/>
  <c r="X924" i="1"/>
  <c r="C920" i="6" s="1"/>
  <c r="AA937" i="1"/>
  <c r="AA933" i="1"/>
  <c r="AA934" i="1"/>
  <c r="Z933" i="1"/>
  <c r="Z934" i="1"/>
  <c r="X945" i="1"/>
  <c r="C941" i="6" s="1"/>
  <c r="Z931" i="1"/>
  <c r="Z932" i="1"/>
  <c r="AA939" i="1"/>
  <c r="AA940" i="1"/>
  <c r="X925" i="1"/>
  <c r="C921" i="6" s="1"/>
  <c r="X926" i="1"/>
  <c r="C922" i="6" s="1"/>
  <c r="X941" i="1"/>
  <c r="X942" i="1"/>
  <c r="AA923" i="1"/>
  <c r="F919" i="6" s="1"/>
  <c r="AA924" i="1"/>
  <c r="F920" i="6" s="1"/>
  <c r="Z939" i="1"/>
  <c r="Z940" i="1"/>
  <c r="AA925" i="1"/>
  <c r="F921" i="6" s="1"/>
  <c r="AA926" i="1"/>
  <c r="F922" i="6" s="1"/>
  <c r="AA941" i="1"/>
  <c r="AA942" i="1"/>
  <c r="Z923" i="1"/>
  <c r="E919" i="6" s="1"/>
  <c r="Z924" i="1"/>
  <c r="E920" i="6" s="1"/>
  <c r="AA945" i="1"/>
  <c r="F941" i="6" s="1"/>
  <c r="Y933" i="1"/>
  <c r="Y934" i="1"/>
  <c r="Y945" i="1"/>
  <c r="D941" i="6" s="1"/>
  <c r="Y931" i="1"/>
  <c r="Y932" i="1"/>
  <c r="Y939" i="1"/>
  <c r="Y940" i="1"/>
  <c r="Y925" i="1"/>
  <c r="D921" i="6" s="1"/>
  <c r="Y926" i="1"/>
  <c r="D922" i="6" s="1"/>
  <c r="Y941" i="1"/>
  <c r="Y942" i="1"/>
  <c r="Y923" i="1"/>
  <c r="D919" i="6" s="1"/>
  <c r="Y924" i="1"/>
  <c r="D920" i="6" s="1"/>
  <c r="AQ940" i="1" l="1"/>
  <c r="D937" i="6"/>
  <c r="AI940" i="1"/>
  <c r="AQ938" i="1"/>
  <c r="D935" i="6"/>
  <c r="AI938" i="1"/>
  <c r="D930" i="6"/>
  <c r="AI933" i="1"/>
  <c r="AQ933" i="1"/>
  <c r="E927" i="6"/>
  <c r="AK930" i="1"/>
  <c r="AS930" i="1"/>
  <c r="F930" i="6"/>
  <c r="AM933" i="1"/>
  <c r="AU933" i="1"/>
  <c r="C927" i="6"/>
  <c r="AG930" i="1"/>
  <c r="AO930" i="1"/>
  <c r="AQ936" i="1"/>
  <c r="D933" i="6"/>
  <c r="AI936" i="1"/>
  <c r="AO934" i="1"/>
  <c r="C931" i="6"/>
  <c r="AG934" i="1"/>
  <c r="AS934" i="1"/>
  <c r="E931" i="6"/>
  <c r="AK934" i="1"/>
  <c r="AO937" i="1"/>
  <c r="C934" i="6"/>
  <c r="AG937" i="1"/>
  <c r="AQ935" i="1"/>
  <c r="D932" i="6"/>
  <c r="AI935" i="1"/>
  <c r="D928" i="6"/>
  <c r="AQ931" i="1"/>
  <c r="AI931" i="1"/>
  <c r="D929" i="6"/>
  <c r="AI932" i="1"/>
  <c r="AQ932" i="1"/>
  <c r="AU941" i="1"/>
  <c r="F938" i="6"/>
  <c r="AM941" i="1"/>
  <c r="AS939" i="1"/>
  <c r="E936" i="6"/>
  <c r="AK939" i="1"/>
  <c r="AO941" i="1"/>
  <c r="C938" i="6"/>
  <c r="AG941" i="1"/>
  <c r="AU939" i="1"/>
  <c r="F936" i="6"/>
  <c r="AM939" i="1"/>
  <c r="F929" i="6"/>
  <c r="AM932" i="1"/>
  <c r="AU932" i="1"/>
  <c r="AS941" i="1"/>
  <c r="E938" i="6"/>
  <c r="AK941" i="1"/>
  <c r="AO939" i="1"/>
  <c r="C936" i="6"/>
  <c r="AG939" i="1"/>
  <c r="F928" i="6"/>
  <c r="AU931" i="1"/>
  <c r="AM931" i="1"/>
  <c r="AQ942" i="1"/>
  <c r="D939" i="6"/>
  <c r="AI942" i="1"/>
  <c r="AU942" i="1"/>
  <c r="F939" i="6"/>
  <c r="AM942" i="1"/>
  <c r="AU937" i="1"/>
  <c r="F934" i="6"/>
  <c r="AM937" i="1"/>
  <c r="D927" i="6"/>
  <c r="AI930" i="1"/>
  <c r="AQ930" i="1"/>
  <c r="AU940" i="1"/>
  <c r="F937" i="6"/>
  <c r="AM940" i="1"/>
  <c r="AS938" i="1"/>
  <c r="E935" i="6"/>
  <c r="AK938" i="1"/>
  <c r="AO940" i="1"/>
  <c r="C937" i="6"/>
  <c r="AG940" i="1"/>
  <c r="AU938" i="1"/>
  <c r="F935" i="6"/>
  <c r="AM938" i="1"/>
  <c r="E930" i="6"/>
  <c r="AK933" i="1"/>
  <c r="AS933" i="1"/>
  <c r="AU936" i="1"/>
  <c r="F933" i="6"/>
  <c r="AM936" i="1"/>
  <c r="AS940" i="1"/>
  <c r="E937" i="6"/>
  <c r="AK940" i="1"/>
  <c r="AO938" i="1"/>
  <c r="C935" i="6"/>
  <c r="AG938" i="1"/>
  <c r="C930" i="6"/>
  <c r="AO933" i="1"/>
  <c r="AG933" i="1"/>
  <c r="F927" i="6"/>
  <c r="AM930" i="1"/>
  <c r="AU930" i="1"/>
  <c r="AO942" i="1"/>
  <c r="C939" i="6"/>
  <c r="AG942" i="1"/>
  <c r="AS942" i="1"/>
  <c r="E939" i="6"/>
  <c r="AK942" i="1"/>
  <c r="AS937" i="1"/>
  <c r="E934" i="6"/>
  <c r="AK937" i="1"/>
  <c r="AQ941" i="1"/>
  <c r="D938" i="6"/>
  <c r="AI941" i="1"/>
  <c r="AQ939" i="1"/>
  <c r="D936" i="6"/>
  <c r="AI939" i="1"/>
  <c r="E928" i="6"/>
  <c r="AS931" i="1"/>
  <c r="AK931" i="1"/>
  <c r="E929" i="6"/>
  <c r="AK932" i="1"/>
  <c r="AS932" i="1"/>
  <c r="C928" i="6"/>
  <c r="AO931" i="1"/>
  <c r="AG931" i="1"/>
  <c r="C929" i="6"/>
  <c r="AG932" i="1"/>
  <c r="AO932" i="1"/>
  <c r="AU934" i="1"/>
  <c r="F931" i="6"/>
  <c r="AM934" i="1"/>
  <c r="AQ934" i="1"/>
  <c r="D931" i="6"/>
  <c r="AI934" i="1"/>
  <c r="AQ937" i="1"/>
  <c r="D934" i="6"/>
  <c r="AI937" i="1"/>
  <c r="AU935" i="1"/>
  <c r="F932" i="6"/>
  <c r="AM935" i="1"/>
  <c r="V969" i="1"/>
  <c r="T969" i="1"/>
  <c r="U969" i="1"/>
  <c r="W969" i="1"/>
  <c r="U952" i="1"/>
  <c r="Y952" i="1" s="1"/>
  <c r="D948" i="6" s="1"/>
  <c r="T952" i="1"/>
  <c r="X952" i="1" s="1"/>
  <c r="C948" i="6" s="1"/>
  <c r="V952" i="1"/>
  <c r="Z952" i="1" s="1"/>
  <c r="E948" i="6" s="1"/>
  <c r="W952" i="1"/>
  <c r="AA952" i="1" s="1"/>
  <c r="F948" i="6" s="1"/>
  <c r="T964" i="1"/>
  <c r="W964" i="1"/>
  <c r="U964" i="1"/>
  <c r="V964" i="1"/>
  <c r="W954" i="1"/>
  <c r="AA954" i="1" s="1"/>
  <c r="F950" i="6" s="1"/>
  <c r="T954" i="1"/>
  <c r="X954" i="1" s="1"/>
  <c r="C950" i="6" s="1"/>
  <c r="U954" i="1"/>
  <c r="Y954" i="1" s="1"/>
  <c r="D950" i="6" s="1"/>
  <c r="V954" i="1"/>
  <c r="Z954" i="1" s="1"/>
  <c r="E950" i="6" s="1"/>
  <c r="W948" i="1"/>
  <c r="T948" i="1"/>
  <c r="V948" i="1"/>
  <c r="U948" i="1"/>
  <c r="T977" i="1"/>
  <c r="V977" i="1"/>
  <c r="U977" i="1"/>
  <c r="W977" i="1"/>
  <c r="T956" i="1"/>
  <c r="W956" i="1"/>
  <c r="U956" i="1"/>
  <c r="V956" i="1"/>
  <c r="U946" i="1"/>
  <c r="Y946" i="1" s="1"/>
  <c r="D942" i="6" s="1"/>
  <c r="V946" i="1"/>
  <c r="Z946" i="1" s="1"/>
  <c r="E942" i="6" s="1"/>
  <c r="W946" i="1"/>
  <c r="AA946" i="1" s="1"/>
  <c r="F942" i="6" s="1"/>
  <c r="T946" i="1"/>
  <c r="X946" i="1" s="1"/>
  <c r="C942" i="6" s="1"/>
  <c r="U958" i="1"/>
  <c r="V958" i="1"/>
  <c r="Z959" i="1" s="1"/>
  <c r="W958" i="1"/>
  <c r="T958" i="1"/>
  <c r="U950" i="1"/>
  <c r="V950" i="1"/>
  <c r="Z951" i="1" s="1"/>
  <c r="E947" i="6" s="1"/>
  <c r="W950" i="1"/>
  <c r="T950" i="1"/>
  <c r="V962" i="1"/>
  <c r="Z962" i="1" s="1"/>
  <c r="T962" i="1"/>
  <c r="X962" i="1" s="1"/>
  <c r="U962" i="1"/>
  <c r="Y962" i="1" s="1"/>
  <c r="W962" i="1"/>
  <c r="AA962" i="1" s="1"/>
  <c r="V960" i="1"/>
  <c r="Z961" i="1" s="1"/>
  <c r="T960" i="1"/>
  <c r="X961" i="1" s="1"/>
  <c r="U960" i="1"/>
  <c r="Y961" i="1" s="1"/>
  <c r="W960" i="1"/>
  <c r="AA961" i="1" s="1"/>
  <c r="V985" i="1"/>
  <c r="T985" i="1"/>
  <c r="U985" i="1"/>
  <c r="W985" i="1"/>
  <c r="U966" i="1"/>
  <c r="Y967" i="1" s="1"/>
  <c r="V966" i="1"/>
  <c r="Z967" i="1" s="1"/>
  <c r="W966" i="1"/>
  <c r="T966" i="1"/>
  <c r="AA959" i="1"/>
  <c r="AA951" i="1"/>
  <c r="F947" i="6" s="1"/>
  <c r="AA967" i="1"/>
  <c r="Y928" i="1"/>
  <c r="D924" i="6" s="1"/>
  <c r="Y929" i="1"/>
  <c r="D925" i="6" s="1"/>
  <c r="X959" i="1"/>
  <c r="Y959" i="1"/>
  <c r="Y951" i="1"/>
  <c r="D947" i="6" s="1"/>
  <c r="X928" i="1"/>
  <c r="C924" i="6" s="1"/>
  <c r="X929" i="1"/>
  <c r="C925" i="6" s="1"/>
  <c r="X967" i="1"/>
  <c r="X936" i="1"/>
  <c r="X937" i="1"/>
  <c r="Z928" i="1"/>
  <c r="E924" i="6" s="1"/>
  <c r="Z929" i="1"/>
  <c r="E925" i="6" s="1"/>
  <c r="X951" i="1"/>
  <c r="C947" i="6" s="1"/>
  <c r="Z936" i="1"/>
  <c r="Z937" i="1"/>
  <c r="AA928" i="1"/>
  <c r="F924" i="6" s="1"/>
  <c r="AA929" i="1"/>
  <c r="F925" i="6" s="1"/>
  <c r="X953" i="1"/>
  <c r="C949" i="6" s="1"/>
  <c r="AA953" i="1"/>
  <c r="F949" i="6" s="1"/>
  <c r="Y953" i="1"/>
  <c r="D949" i="6" s="1"/>
  <c r="U979" i="1"/>
  <c r="W979" i="1"/>
  <c r="V979" i="1"/>
  <c r="T979" i="1"/>
  <c r="U975" i="1"/>
  <c r="W975" i="1"/>
  <c r="V975" i="1"/>
  <c r="T975" i="1"/>
  <c r="U989" i="1"/>
  <c r="W989" i="1"/>
  <c r="T989" i="1"/>
  <c r="V989" i="1"/>
  <c r="U971" i="1"/>
  <c r="V971" i="1"/>
  <c r="W971" i="1"/>
  <c r="T971" i="1"/>
  <c r="U991" i="1"/>
  <c r="W991" i="1"/>
  <c r="V991" i="1"/>
  <c r="T991" i="1"/>
  <c r="U987" i="1"/>
  <c r="V987" i="1"/>
  <c r="W987" i="1"/>
  <c r="T987" i="1"/>
  <c r="U981" i="1"/>
  <c r="W981" i="1"/>
  <c r="V981" i="1"/>
  <c r="T981" i="1"/>
  <c r="U983" i="1"/>
  <c r="W983" i="1"/>
  <c r="V983" i="1"/>
  <c r="T983" i="1"/>
  <c r="U973" i="1"/>
  <c r="W973" i="1"/>
  <c r="T973" i="1"/>
  <c r="V973" i="1"/>
  <c r="U968" i="1"/>
  <c r="Y969" i="1" s="1"/>
  <c r="D965" i="6" s="1"/>
  <c r="W968" i="1"/>
  <c r="AA969" i="1" s="1"/>
  <c r="F965" i="6" s="1"/>
  <c r="V968" i="1"/>
  <c r="Z969" i="1" s="1"/>
  <c r="E965" i="6" s="1"/>
  <c r="T968" i="1"/>
  <c r="X969" i="1" s="1"/>
  <c r="C965" i="6" s="1"/>
  <c r="AA955" i="1"/>
  <c r="AA956" i="1"/>
  <c r="X963" i="1"/>
  <c r="X964" i="1"/>
  <c r="X955" i="1"/>
  <c r="X956" i="1"/>
  <c r="Z957" i="1"/>
  <c r="Z958" i="1"/>
  <c r="X965" i="1"/>
  <c r="X966" i="1"/>
  <c r="X949" i="1"/>
  <c r="C945" i="6" s="1"/>
  <c r="X950" i="1"/>
  <c r="C946" i="6" s="1"/>
  <c r="X960" i="1"/>
  <c r="X947" i="1"/>
  <c r="C943" i="6" s="1"/>
  <c r="X948" i="1"/>
  <c r="C944" i="6" s="1"/>
  <c r="AA957" i="1"/>
  <c r="AA958" i="1"/>
  <c r="Z953" i="1"/>
  <c r="E949" i="6" s="1"/>
  <c r="AA963" i="1"/>
  <c r="AA964" i="1"/>
  <c r="Z955" i="1"/>
  <c r="Z956" i="1"/>
  <c r="X957" i="1"/>
  <c r="X958" i="1"/>
  <c r="Z965" i="1"/>
  <c r="Z966" i="1"/>
  <c r="Z949" i="1"/>
  <c r="E945" i="6" s="1"/>
  <c r="Z950" i="1"/>
  <c r="E946" i="6" s="1"/>
  <c r="Z960" i="1"/>
  <c r="Z947" i="1"/>
  <c r="E943" i="6" s="1"/>
  <c r="Z948" i="1"/>
  <c r="E944" i="6" s="1"/>
  <c r="Z963" i="1"/>
  <c r="Z964" i="1"/>
  <c r="AA965" i="1"/>
  <c r="AA966" i="1"/>
  <c r="AA949" i="1"/>
  <c r="F945" i="6" s="1"/>
  <c r="AA950" i="1"/>
  <c r="F946" i="6" s="1"/>
  <c r="AA960" i="1"/>
  <c r="AA947" i="1"/>
  <c r="F943" i="6" s="1"/>
  <c r="AA948" i="1"/>
  <c r="F944" i="6" s="1"/>
  <c r="Y963" i="1"/>
  <c r="Y964" i="1"/>
  <c r="Y955" i="1"/>
  <c r="Y956" i="1"/>
  <c r="Y957" i="1"/>
  <c r="Y958" i="1"/>
  <c r="Y965" i="1"/>
  <c r="Y966" i="1"/>
  <c r="Y949" i="1"/>
  <c r="D945" i="6" s="1"/>
  <c r="Y950" i="1"/>
  <c r="D946" i="6" s="1"/>
  <c r="Y960" i="1"/>
  <c r="Y947" i="1"/>
  <c r="D943" i="6" s="1"/>
  <c r="Y948" i="1"/>
  <c r="D944" i="6" s="1"/>
  <c r="AR956" i="1" l="1"/>
  <c r="D953" i="6"/>
  <c r="AI956" i="1"/>
  <c r="AT959" i="1"/>
  <c r="E956" i="6"/>
  <c r="AK959" i="1"/>
  <c r="AS959" i="1"/>
  <c r="AR957" i="1"/>
  <c r="D954" i="6"/>
  <c r="AQ957" i="1"/>
  <c r="AI957" i="1"/>
  <c r="AR963" i="1"/>
  <c r="D960" i="6"/>
  <c r="AI963" i="1"/>
  <c r="AQ963" i="1"/>
  <c r="AV959" i="1"/>
  <c r="F956" i="6"/>
  <c r="AM959" i="1"/>
  <c r="AU959" i="1"/>
  <c r="AV964" i="1"/>
  <c r="F961" i="6"/>
  <c r="AU964" i="1"/>
  <c r="AM964" i="1"/>
  <c r="AT965" i="1"/>
  <c r="E962" i="6"/>
  <c r="AK965" i="1"/>
  <c r="AS965" i="1"/>
  <c r="AT955" i="1"/>
  <c r="E952" i="6"/>
  <c r="AS955" i="1"/>
  <c r="AK955" i="1"/>
  <c r="AT956" i="1"/>
  <c r="E953" i="6"/>
  <c r="AK956" i="1"/>
  <c r="AP962" i="1"/>
  <c r="C959" i="6"/>
  <c r="AG962" i="1"/>
  <c r="AO962" i="1"/>
  <c r="AO935" i="1"/>
  <c r="C932" i="6"/>
  <c r="AG935" i="1"/>
  <c r="AV960" i="1"/>
  <c r="F957" i="6"/>
  <c r="AU960" i="1"/>
  <c r="AM960" i="1"/>
  <c r="AV961" i="1"/>
  <c r="F958" i="6"/>
  <c r="AU961" i="1"/>
  <c r="AM961" i="1"/>
  <c r="AR962" i="1"/>
  <c r="D959" i="6"/>
  <c r="AQ962" i="1"/>
  <c r="AI962" i="1"/>
  <c r="AT963" i="1"/>
  <c r="E960" i="6"/>
  <c r="AK963" i="1"/>
  <c r="AS963" i="1"/>
  <c r="AT964" i="1"/>
  <c r="E961" i="6"/>
  <c r="AK964" i="1"/>
  <c r="AS964" i="1"/>
  <c r="AT954" i="1"/>
  <c r="E951" i="6"/>
  <c r="AK954" i="1"/>
  <c r="AS954" i="1"/>
  <c r="AP965" i="1"/>
  <c r="C962" i="6"/>
  <c r="AG965" i="1"/>
  <c r="AO965" i="1"/>
  <c r="AP955" i="1"/>
  <c r="C952" i="6"/>
  <c r="AO955" i="1"/>
  <c r="AG955" i="1"/>
  <c r="AV955" i="1"/>
  <c r="F952" i="6"/>
  <c r="AU955" i="1"/>
  <c r="AM955" i="1"/>
  <c r="AP966" i="1"/>
  <c r="C963" i="6"/>
  <c r="AG966" i="1"/>
  <c r="AO966" i="1"/>
  <c r="AR958" i="1"/>
  <c r="D955" i="6"/>
  <c r="AI958" i="1"/>
  <c r="AQ958" i="1"/>
  <c r="AV966" i="1"/>
  <c r="F963" i="6"/>
  <c r="AM966" i="1"/>
  <c r="AU966" i="1"/>
  <c r="AR960" i="1"/>
  <c r="D957" i="6"/>
  <c r="AQ960" i="1"/>
  <c r="AI960" i="1"/>
  <c r="AR961" i="1"/>
  <c r="D958" i="6"/>
  <c r="AQ961" i="1"/>
  <c r="AI961" i="1"/>
  <c r="AR965" i="1"/>
  <c r="D962" i="6"/>
  <c r="AI965" i="1"/>
  <c r="AQ965" i="1"/>
  <c r="AR955" i="1"/>
  <c r="D952" i="6"/>
  <c r="AQ955" i="1"/>
  <c r="AI955" i="1"/>
  <c r="AT962" i="1"/>
  <c r="E959" i="6"/>
  <c r="AS962" i="1"/>
  <c r="AK962" i="1"/>
  <c r="AP957" i="1"/>
  <c r="C954" i="6"/>
  <c r="AG957" i="1"/>
  <c r="AO957" i="1"/>
  <c r="AV963" i="1"/>
  <c r="F960" i="6"/>
  <c r="AM963" i="1"/>
  <c r="AU963" i="1"/>
  <c r="AV957" i="1"/>
  <c r="F954" i="6"/>
  <c r="AM957" i="1"/>
  <c r="AU957" i="1"/>
  <c r="AP959" i="1"/>
  <c r="C956" i="6"/>
  <c r="AG959" i="1"/>
  <c r="AO959" i="1"/>
  <c r="AP964" i="1"/>
  <c r="C961" i="6"/>
  <c r="AG964" i="1"/>
  <c r="AO964" i="1"/>
  <c r="AP954" i="1"/>
  <c r="C951" i="6"/>
  <c r="AG954" i="1"/>
  <c r="AO954" i="1"/>
  <c r="AV954" i="1"/>
  <c r="F951" i="6"/>
  <c r="AM954" i="1"/>
  <c r="AU954" i="1"/>
  <c r="AS936" i="1"/>
  <c r="E933" i="6"/>
  <c r="AK936" i="1"/>
  <c r="AP958" i="1"/>
  <c r="C955" i="6"/>
  <c r="AG958" i="1"/>
  <c r="AO958" i="1"/>
  <c r="AT966" i="1"/>
  <c r="E963" i="6"/>
  <c r="AK966" i="1"/>
  <c r="AS966" i="1"/>
  <c r="AP960" i="1"/>
  <c r="C957" i="6"/>
  <c r="AG960" i="1"/>
  <c r="AO960" i="1"/>
  <c r="AP961" i="1"/>
  <c r="C958" i="6"/>
  <c r="AO961" i="1"/>
  <c r="AG961" i="1"/>
  <c r="AT958" i="1"/>
  <c r="E955" i="6"/>
  <c r="AK958" i="1"/>
  <c r="AS958" i="1"/>
  <c r="AR959" i="1"/>
  <c r="D956" i="6"/>
  <c r="AI959" i="1"/>
  <c r="AQ959" i="1"/>
  <c r="AR964" i="1"/>
  <c r="D961" i="6"/>
  <c r="AI964" i="1"/>
  <c r="AQ964" i="1"/>
  <c r="AR954" i="1"/>
  <c r="D951" i="6"/>
  <c r="AI954" i="1"/>
  <c r="AQ954" i="1"/>
  <c r="AV965" i="1"/>
  <c r="F962" i="6"/>
  <c r="AU965" i="1"/>
  <c r="AM965" i="1"/>
  <c r="AP956" i="1"/>
  <c r="C953" i="6"/>
  <c r="AG956" i="1"/>
  <c r="AV962" i="1"/>
  <c r="F959" i="6"/>
  <c r="AU962" i="1"/>
  <c r="AM962" i="1"/>
  <c r="AV956" i="1"/>
  <c r="F953" i="6"/>
  <c r="AM956" i="1"/>
  <c r="AT957" i="1"/>
  <c r="E954" i="6"/>
  <c r="AK957" i="1"/>
  <c r="AS957" i="1"/>
  <c r="AP963" i="1"/>
  <c r="C960" i="6"/>
  <c r="AG963" i="1"/>
  <c r="AO963" i="1"/>
  <c r="AS935" i="1"/>
  <c r="E932" i="6"/>
  <c r="AK935" i="1"/>
  <c r="AO936" i="1"/>
  <c r="C933" i="6"/>
  <c r="AG936" i="1"/>
  <c r="AV958" i="1"/>
  <c r="F955" i="6"/>
  <c r="AM958" i="1"/>
  <c r="AU958" i="1"/>
  <c r="AR966" i="1"/>
  <c r="D963" i="6"/>
  <c r="AI966" i="1"/>
  <c r="AQ966" i="1"/>
  <c r="AT960" i="1"/>
  <c r="E957" i="6"/>
  <c r="AK960" i="1"/>
  <c r="AS960" i="1"/>
  <c r="AT961" i="1"/>
  <c r="E958" i="6"/>
  <c r="AS961" i="1"/>
  <c r="AK961" i="1"/>
  <c r="T982" i="1"/>
  <c r="U982" i="1"/>
  <c r="W982" i="1"/>
  <c r="V982" i="1"/>
  <c r="T978" i="1"/>
  <c r="X978" i="1" s="1"/>
  <c r="C974" i="6" s="1"/>
  <c r="U978" i="1"/>
  <c r="Y978" i="1" s="1"/>
  <c r="D974" i="6" s="1"/>
  <c r="W978" i="1"/>
  <c r="AA978" i="1" s="1"/>
  <c r="F974" i="6" s="1"/>
  <c r="V978" i="1"/>
  <c r="Z978" i="1" s="1"/>
  <c r="E974" i="6" s="1"/>
  <c r="U974" i="1"/>
  <c r="T974" i="1"/>
  <c r="V974" i="1"/>
  <c r="W974" i="1"/>
  <c r="V970" i="1"/>
  <c r="Z970" i="1" s="1"/>
  <c r="E966" i="6" s="1"/>
  <c r="T970" i="1"/>
  <c r="X970" i="1" s="1"/>
  <c r="C966" i="6" s="1"/>
  <c r="U970" i="1"/>
  <c r="Y970" i="1" s="1"/>
  <c r="D966" i="6" s="1"/>
  <c r="W970" i="1"/>
  <c r="AA970" i="1" s="1"/>
  <c r="F966" i="6" s="1"/>
  <c r="U990" i="1"/>
  <c r="W990" i="1"/>
  <c r="T990" i="1"/>
  <c r="V990" i="1"/>
  <c r="W972" i="1"/>
  <c r="V972" i="1"/>
  <c r="T972" i="1"/>
  <c r="U972" i="1"/>
  <c r="W986" i="1"/>
  <c r="AA986" i="1" s="1"/>
  <c r="U986" i="1"/>
  <c r="Y986" i="1" s="1"/>
  <c r="V986" i="1"/>
  <c r="Z986" i="1" s="1"/>
  <c r="T986" i="1"/>
  <c r="X986" i="1" s="1"/>
  <c r="U980" i="1"/>
  <c r="W980" i="1"/>
  <c r="T980" i="1"/>
  <c r="V980" i="1"/>
  <c r="V1001" i="1"/>
  <c r="U1001" i="1"/>
  <c r="W1001" i="1"/>
  <c r="T1001" i="1"/>
  <c r="W988" i="1"/>
  <c r="V988" i="1"/>
  <c r="T988" i="1"/>
  <c r="U988" i="1"/>
  <c r="W976" i="1"/>
  <c r="U976" i="1"/>
  <c r="T976" i="1"/>
  <c r="V976" i="1"/>
  <c r="T993" i="1"/>
  <c r="V993" i="1"/>
  <c r="U993" i="1"/>
  <c r="W993" i="1"/>
  <c r="V1009" i="1"/>
  <c r="U1009" i="1"/>
  <c r="W1009" i="1"/>
  <c r="T1009" i="1"/>
  <c r="W984" i="1"/>
  <c r="AA985" i="1" s="1"/>
  <c r="T984" i="1"/>
  <c r="X984" i="1" s="1"/>
  <c r="U984" i="1"/>
  <c r="Y984" i="1" s="1"/>
  <c r="V984" i="1"/>
  <c r="Z984" i="1" s="1"/>
  <c r="X983" i="1"/>
  <c r="AA983" i="1"/>
  <c r="AA991" i="1"/>
  <c r="AA975" i="1"/>
  <c r="F971" i="6" s="1"/>
  <c r="Y983" i="1"/>
  <c r="Y991" i="1"/>
  <c r="Y975" i="1"/>
  <c r="D971" i="6" s="1"/>
  <c r="X991" i="1"/>
  <c r="X975" i="1"/>
  <c r="C971" i="6" s="1"/>
  <c r="Z983" i="1"/>
  <c r="Z991" i="1"/>
  <c r="Z975" i="1"/>
  <c r="E971" i="6" s="1"/>
  <c r="Y985" i="1"/>
  <c r="U995" i="1"/>
  <c r="W995" i="1"/>
  <c r="V995" i="1"/>
  <c r="T995" i="1"/>
  <c r="U1007" i="1"/>
  <c r="W1007" i="1"/>
  <c r="V1007" i="1"/>
  <c r="T1007" i="1"/>
  <c r="U1005" i="1"/>
  <c r="W1005" i="1"/>
  <c r="T1005" i="1"/>
  <c r="V1005" i="1"/>
  <c r="U1003" i="1"/>
  <c r="V1003" i="1"/>
  <c r="W1003" i="1"/>
  <c r="T1003" i="1"/>
  <c r="U999" i="1"/>
  <c r="W999" i="1"/>
  <c r="T999" i="1"/>
  <c r="V999" i="1"/>
  <c r="U1013" i="1"/>
  <c r="W1013" i="1"/>
  <c r="V1013" i="1"/>
  <c r="T1013" i="1"/>
  <c r="U1015" i="1"/>
  <c r="W1015" i="1"/>
  <c r="V1015" i="1"/>
  <c r="T1015" i="1"/>
  <c r="U992" i="1"/>
  <c r="Y993" i="1" s="1"/>
  <c r="D989" i="6" s="1"/>
  <c r="W992" i="1"/>
  <c r="V992" i="1"/>
  <c r="T992" i="1"/>
  <c r="X993" i="1" s="1"/>
  <c r="C989" i="6" s="1"/>
  <c r="U997" i="1"/>
  <c r="W997" i="1"/>
  <c r="V997" i="1"/>
  <c r="T997" i="1"/>
  <c r="U1011" i="1"/>
  <c r="W1011" i="1"/>
  <c r="V1011" i="1"/>
  <c r="T1011" i="1"/>
  <c r="AA993" i="1"/>
  <c r="F989" i="6" s="1"/>
  <c r="Z985" i="1"/>
  <c r="Z993" i="1"/>
  <c r="E989" i="6" s="1"/>
  <c r="Z973" i="1"/>
  <c r="E969" i="6" s="1"/>
  <c r="Z974" i="1"/>
  <c r="E970" i="6" s="1"/>
  <c r="X981" i="1"/>
  <c r="X982" i="1"/>
  <c r="X987" i="1"/>
  <c r="X988" i="1"/>
  <c r="X971" i="1"/>
  <c r="C967" i="6" s="1"/>
  <c r="X972" i="1"/>
  <c r="C968" i="6" s="1"/>
  <c r="Z989" i="1"/>
  <c r="Z990" i="1"/>
  <c r="X979" i="1"/>
  <c r="X980" i="1"/>
  <c r="AA984" i="1"/>
  <c r="X973" i="1"/>
  <c r="C969" i="6" s="1"/>
  <c r="X974" i="1"/>
  <c r="C970" i="6" s="1"/>
  <c r="Z981" i="1"/>
  <c r="Z982" i="1"/>
  <c r="AA987" i="1"/>
  <c r="AA988" i="1"/>
  <c r="AA971" i="1"/>
  <c r="F967" i="6" s="1"/>
  <c r="AA972" i="1"/>
  <c r="F968" i="6" s="1"/>
  <c r="X989" i="1"/>
  <c r="X990" i="1"/>
  <c r="Z979" i="1"/>
  <c r="Z980" i="1"/>
  <c r="AA981" i="1"/>
  <c r="AA982" i="1"/>
  <c r="Z987" i="1"/>
  <c r="Z988" i="1"/>
  <c r="Z971" i="1"/>
  <c r="E967" i="6" s="1"/>
  <c r="Z972" i="1"/>
  <c r="E968" i="6" s="1"/>
  <c r="AA989" i="1"/>
  <c r="AA990" i="1"/>
  <c r="AA979" i="1"/>
  <c r="AA980" i="1"/>
  <c r="AA973" i="1"/>
  <c r="F969" i="6" s="1"/>
  <c r="AA974" i="1"/>
  <c r="F970" i="6" s="1"/>
  <c r="Y973" i="1"/>
  <c r="D969" i="6" s="1"/>
  <c r="Y974" i="1"/>
  <c r="D970" i="6" s="1"/>
  <c r="Y981" i="1"/>
  <c r="Y982" i="1"/>
  <c r="Y987" i="1"/>
  <c r="Y988" i="1"/>
  <c r="Y971" i="1"/>
  <c r="D967" i="6" s="1"/>
  <c r="Y972" i="1"/>
  <c r="D968" i="6" s="1"/>
  <c r="Y989" i="1"/>
  <c r="Y990" i="1"/>
  <c r="Y979" i="1"/>
  <c r="Y980" i="1"/>
  <c r="AR980" i="1" l="1"/>
  <c r="D977" i="6"/>
  <c r="AJ980" i="1"/>
  <c r="AV988" i="1"/>
  <c r="F985" i="6"/>
  <c r="AN988" i="1"/>
  <c r="AT986" i="1"/>
  <c r="E983" i="6"/>
  <c r="AL986" i="1"/>
  <c r="AT978" i="1"/>
  <c r="E975" i="6"/>
  <c r="AL978" i="1"/>
  <c r="AT980" i="1"/>
  <c r="E977" i="6"/>
  <c r="AL980" i="1"/>
  <c r="AP979" i="1"/>
  <c r="C976" i="6"/>
  <c r="AH979" i="1"/>
  <c r="AP981" i="1"/>
  <c r="C978" i="6"/>
  <c r="AH981" i="1"/>
  <c r="AP990" i="1"/>
  <c r="C987" i="6"/>
  <c r="AH990" i="1"/>
  <c r="AT983" i="1"/>
  <c r="E980" i="6"/>
  <c r="AL983" i="1"/>
  <c r="AP985" i="1"/>
  <c r="C982" i="6"/>
  <c r="AH985" i="1"/>
  <c r="AQ4" i="1"/>
  <c r="AR978" i="1"/>
  <c r="D975" i="6"/>
  <c r="AJ978" i="1"/>
  <c r="AR989" i="1"/>
  <c r="D986" i="6"/>
  <c r="AJ989" i="1"/>
  <c r="AR987" i="1"/>
  <c r="D984" i="6"/>
  <c r="AJ987" i="1"/>
  <c r="AV979" i="1"/>
  <c r="F976" i="6"/>
  <c r="AN979" i="1"/>
  <c r="AV981" i="1"/>
  <c r="F978" i="6"/>
  <c r="AN981" i="1"/>
  <c r="AP989" i="1"/>
  <c r="C986" i="6"/>
  <c r="AH989" i="1"/>
  <c r="AV987" i="1"/>
  <c r="F984" i="6"/>
  <c r="AN987" i="1"/>
  <c r="AP978" i="1"/>
  <c r="C975" i="6"/>
  <c r="AH978" i="1"/>
  <c r="AP980" i="1"/>
  <c r="C977" i="6"/>
  <c r="AH980" i="1"/>
  <c r="AT984" i="1"/>
  <c r="E981" i="6"/>
  <c r="AL984" i="1"/>
  <c r="AT990" i="1"/>
  <c r="E987" i="6"/>
  <c r="AL990" i="1"/>
  <c r="AV990" i="1"/>
  <c r="F987" i="6"/>
  <c r="AN990" i="1"/>
  <c r="AR983" i="1"/>
  <c r="D980" i="6"/>
  <c r="AJ983" i="1"/>
  <c r="AT985" i="1"/>
  <c r="E982" i="6"/>
  <c r="AL985" i="1"/>
  <c r="AS4" i="1"/>
  <c r="AO4" i="1"/>
  <c r="AR988" i="1"/>
  <c r="D985" i="6"/>
  <c r="AJ988" i="1"/>
  <c r="AR986" i="1"/>
  <c r="D983" i="6"/>
  <c r="AJ986" i="1"/>
  <c r="AV978" i="1"/>
  <c r="F975" i="6"/>
  <c r="AN978" i="1"/>
  <c r="AV980" i="1"/>
  <c r="F977" i="6"/>
  <c r="AN980" i="1"/>
  <c r="AP988" i="1"/>
  <c r="C985" i="6"/>
  <c r="AH988" i="1"/>
  <c r="AV986" i="1"/>
  <c r="F983" i="6"/>
  <c r="AN986" i="1"/>
  <c r="AT989" i="1"/>
  <c r="E986" i="6"/>
  <c r="AL989" i="1"/>
  <c r="AP987" i="1"/>
  <c r="C984" i="6"/>
  <c r="AH987" i="1"/>
  <c r="AT982" i="1"/>
  <c r="E979" i="6"/>
  <c r="AL982" i="1"/>
  <c r="AR990" i="1"/>
  <c r="D987" i="6"/>
  <c r="AJ990" i="1"/>
  <c r="AV982" i="1"/>
  <c r="F979" i="6"/>
  <c r="AN982" i="1"/>
  <c r="AP983" i="1"/>
  <c r="C980" i="6"/>
  <c r="AH983" i="1"/>
  <c r="AR985" i="1"/>
  <c r="D982" i="6"/>
  <c r="AJ985" i="1"/>
  <c r="AR979" i="1"/>
  <c r="D976" i="6"/>
  <c r="AJ979" i="1"/>
  <c r="AR981" i="1"/>
  <c r="D978" i="6"/>
  <c r="AJ981" i="1"/>
  <c r="AV989" i="1"/>
  <c r="F986" i="6"/>
  <c r="AN989" i="1"/>
  <c r="AT987" i="1"/>
  <c r="E984" i="6"/>
  <c r="AL987" i="1"/>
  <c r="AT979" i="1"/>
  <c r="E976" i="6"/>
  <c r="AL979" i="1"/>
  <c r="AT981" i="1"/>
  <c r="E978" i="6"/>
  <c r="AL981" i="1"/>
  <c r="AV983" i="1"/>
  <c r="F980" i="6"/>
  <c r="AN983" i="1"/>
  <c r="AT988" i="1"/>
  <c r="E985" i="6"/>
  <c r="AL988" i="1"/>
  <c r="AP986" i="1"/>
  <c r="C983" i="6"/>
  <c r="AH986" i="1"/>
  <c r="AR984" i="1"/>
  <c r="D981" i="6"/>
  <c r="AJ984" i="1"/>
  <c r="AR982" i="1"/>
  <c r="D979" i="6"/>
  <c r="AJ982" i="1"/>
  <c r="AP982" i="1"/>
  <c r="C979" i="6"/>
  <c r="AH982" i="1"/>
  <c r="AV984" i="1"/>
  <c r="F981" i="6"/>
  <c r="AN984" i="1"/>
  <c r="AV985" i="1"/>
  <c r="F982" i="6"/>
  <c r="AN985" i="1"/>
  <c r="AU4" i="1"/>
  <c r="V1033" i="1"/>
  <c r="T1033" i="1"/>
  <c r="U1033" i="1"/>
  <c r="W1033" i="1"/>
  <c r="V1017" i="1"/>
  <c r="T1017" i="1"/>
  <c r="U1017" i="1"/>
  <c r="W1017" i="1"/>
  <c r="W1004" i="1"/>
  <c r="T1004" i="1"/>
  <c r="U1004" i="1"/>
  <c r="V1004" i="1"/>
  <c r="W1002" i="1"/>
  <c r="AA1002" i="1" s="1"/>
  <c r="F998" i="6" s="1"/>
  <c r="U1002" i="1"/>
  <c r="Y1002" i="1" s="1"/>
  <c r="D998" i="6" s="1"/>
  <c r="V1002" i="1"/>
  <c r="Z1002" i="1" s="1"/>
  <c r="E998" i="6" s="1"/>
  <c r="T1002" i="1"/>
  <c r="X1002" i="1" s="1"/>
  <c r="C998" i="6" s="1"/>
  <c r="T996" i="1"/>
  <c r="V996" i="1"/>
  <c r="U996" i="1"/>
  <c r="W996" i="1"/>
  <c r="T994" i="1"/>
  <c r="X994" i="1" s="1"/>
  <c r="C990" i="6" s="1"/>
  <c r="U994" i="1"/>
  <c r="Y994" i="1" s="1"/>
  <c r="D990" i="6" s="1"/>
  <c r="V994" i="1"/>
  <c r="Z994" i="1" s="1"/>
  <c r="E990" i="6" s="1"/>
  <c r="W994" i="1"/>
  <c r="AA994" i="1" s="1"/>
  <c r="F990" i="6" s="1"/>
  <c r="W1008" i="1"/>
  <c r="T1008" i="1"/>
  <c r="X1008" i="1" s="1"/>
  <c r="U1008" i="1"/>
  <c r="Y1008" i="1" s="1"/>
  <c r="V1008" i="1"/>
  <c r="Z1008" i="1" s="1"/>
  <c r="V1000" i="1"/>
  <c r="Z1001" i="1" s="1"/>
  <c r="E997" i="6" s="1"/>
  <c r="T1000" i="1"/>
  <c r="X1001" i="1" s="1"/>
  <c r="C997" i="6" s="1"/>
  <c r="U1000" i="1"/>
  <c r="Y1001" i="1" s="1"/>
  <c r="D997" i="6" s="1"/>
  <c r="W1000" i="1"/>
  <c r="AA1001" i="1" s="1"/>
  <c r="F997" i="6" s="1"/>
  <c r="T1025" i="1"/>
  <c r="V1025" i="1"/>
  <c r="U1025" i="1"/>
  <c r="W1025" i="1"/>
  <c r="T1010" i="1"/>
  <c r="X1010" i="1" s="1"/>
  <c r="U1010" i="1"/>
  <c r="Y1010" i="1" s="1"/>
  <c r="W1010" i="1"/>
  <c r="AA1010" i="1" s="1"/>
  <c r="V1010" i="1"/>
  <c r="Z1010" i="1" s="1"/>
  <c r="W1014" i="1"/>
  <c r="V1014" i="1"/>
  <c r="Z1015" i="1" s="1"/>
  <c r="T1014" i="1"/>
  <c r="U1014" i="1"/>
  <c r="U1006" i="1"/>
  <c r="V1006" i="1"/>
  <c r="Z1007" i="1" s="1"/>
  <c r="W1006" i="1"/>
  <c r="T1006" i="1"/>
  <c r="W1012" i="1"/>
  <c r="T1012" i="1"/>
  <c r="V1012" i="1"/>
  <c r="U1012" i="1"/>
  <c r="T998" i="1"/>
  <c r="X999" i="1" s="1"/>
  <c r="C995" i="6" s="1"/>
  <c r="U998" i="1"/>
  <c r="Y999" i="1" s="1"/>
  <c r="D995" i="6" s="1"/>
  <c r="W998" i="1"/>
  <c r="AA999" i="1" s="1"/>
  <c r="F995" i="6" s="1"/>
  <c r="V998" i="1"/>
  <c r="Z999" i="1" s="1"/>
  <c r="E995" i="6" s="1"/>
  <c r="AA1015" i="1"/>
  <c r="AA1007" i="1"/>
  <c r="Z976" i="1"/>
  <c r="E972" i="6" s="1"/>
  <c r="Z977" i="1"/>
  <c r="E973" i="6" s="1"/>
  <c r="Y1015" i="1"/>
  <c r="Y1007" i="1"/>
  <c r="X976" i="1"/>
  <c r="C972" i="6" s="1"/>
  <c r="X977" i="1"/>
  <c r="C973" i="6" s="1"/>
  <c r="X1007" i="1"/>
  <c r="Y976" i="1"/>
  <c r="D972" i="6" s="1"/>
  <c r="Y977" i="1"/>
  <c r="D973" i="6" s="1"/>
  <c r="X1015" i="1"/>
  <c r="X985" i="1"/>
  <c r="AA976" i="1"/>
  <c r="F972" i="6" s="1"/>
  <c r="AA977" i="1"/>
  <c r="F973" i="6" s="1"/>
  <c r="X1009" i="1"/>
  <c r="Y1009" i="1"/>
  <c r="U1037" i="1"/>
  <c r="W1037" i="1"/>
  <c r="T1037" i="1"/>
  <c r="V1037" i="1"/>
  <c r="U1035" i="1"/>
  <c r="V1035" i="1"/>
  <c r="W1035" i="1"/>
  <c r="T1035" i="1"/>
  <c r="U1023" i="1"/>
  <c r="W1023" i="1"/>
  <c r="V1023" i="1"/>
  <c r="T1023" i="1"/>
  <c r="U1039" i="1"/>
  <c r="W1039" i="1"/>
  <c r="V1039" i="1"/>
  <c r="T1039" i="1"/>
  <c r="U1031" i="1"/>
  <c r="W1031" i="1"/>
  <c r="V1031" i="1"/>
  <c r="T1031" i="1"/>
  <c r="U1021" i="1"/>
  <c r="W1021" i="1"/>
  <c r="T1021" i="1"/>
  <c r="V1021" i="1"/>
  <c r="U1016" i="1"/>
  <c r="Y1017" i="1" s="1"/>
  <c r="D1013" i="6" s="1"/>
  <c r="W1016" i="1"/>
  <c r="AA1017" i="1" s="1"/>
  <c r="F1013" i="6" s="1"/>
  <c r="V1016" i="1"/>
  <c r="Z1017" i="1" s="1"/>
  <c r="E1013" i="6" s="1"/>
  <c r="T1016" i="1"/>
  <c r="X1017" i="1" s="1"/>
  <c r="C1013" i="6" s="1"/>
  <c r="U1029" i="1"/>
  <c r="W1029" i="1"/>
  <c r="V1029" i="1"/>
  <c r="T1029" i="1"/>
  <c r="U1019" i="1"/>
  <c r="W1019" i="1"/>
  <c r="V1019" i="1"/>
  <c r="T1019" i="1"/>
  <c r="U1027" i="1"/>
  <c r="V1027" i="1"/>
  <c r="W1027" i="1"/>
  <c r="T1027" i="1"/>
  <c r="AA1011" i="1"/>
  <c r="AA1012" i="1"/>
  <c r="X1011" i="1"/>
  <c r="X1012" i="1"/>
  <c r="X997" i="1"/>
  <c r="C993" i="6" s="1"/>
  <c r="X998" i="1"/>
  <c r="C994" i="6" s="1"/>
  <c r="X1013" i="1"/>
  <c r="X1014" i="1"/>
  <c r="X1003" i="1"/>
  <c r="X1004" i="1"/>
  <c r="X1000" i="1"/>
  <c r="C996" i="6" s="1"/>
  <c r="Z1005" i="1"/>
  <c r="Z1006" i="1"/>
  <c r="X995" i="1"/>
  <c r="C991" i="6" s="1"/>
  <c r="X996" i="1"/>
  <c r="C992" i="6" s="1"/>
  <c r="AA997" i="1"/>
  <c r="F993" i="6" s="1"/>
  <c r="AA998" i="1"/>
  <c r="F994" i="6" s="1"/>
  <c r="Z1011" i="1"/>
  <c r="Z1012" i="1"/>
  <c r="Z997" i="1"/>
  <c r="E993" i="6" s="1"/>
  <c r="Z998" i="1"/>
  <c r="E994" i="6" s="1"/>
  <c r="Z1013" i="1"/>
  <c r="Z1014" i="1"/>
  <c r="AA1003" i="1"/>
  <c r="AA1004" i="1"/>
  <c r="Z1000" i="1"/>
  <c r="E996" i="6" s="1"/>
  <c r="X1005" i="1"/>
  <c r="X1006" i="1"/>
  <c r="Z995" i="1"/>
  <c r="E991" i="6" s="1"/>
  <c r="Z996" i="1"/>
  <c r="E992" i="6" s="1"/>
  <c r="AA1013" i="1"/>
  <c r="AA1014" i="1"/>
  <c r="Z1003" i="1"/>
  <c r="Z1004" i="1"/>
  <c r="AA1000" i="1"/>
  <c r="F996" i="6" s="1"/>
  <c r="AA1005" i="1"/>
  <c r="AA1006" i="1"/>
  <c r="AA995" i="1"/>
  <c r="F991" i="6" s="1"/>
  <c r="AA996" i="1"/>
  <c r="F992" i="6" s="1"/>
  <c r="Z1009" i="1"/>
  <c r="Y1011" i="1"/>
  <c r="Y1012" i="1"/>
  <c r="Y997" i="1"/>
  <c r="D993" i="6" s="1"/>
  <c r="Y998" i="1"/>
  <c r="D994" i="6" s="1"/>
  <c r="Y1013" i="1"/>
  <c r="Y1014" i="1"/>
  <c r="Y1003" i="1"/>
  <c r="Y1004" i="1"/>
  <c r="Y1000" i="1"/>
  <c r="D996" i="6" s="1"/>
  <c r="Y1005" i="1"/>
  <c r="Y1006" i="1"/>
  <c r="Y995" i="1"/>
  <c r="D991" i="6" s="1"/>
  <c r="Y996" i="1"/>
  <c r="D992" i="6" s="1"/>
  <c r="AR1005" i="1" l="1"/>
  <c r="D1002" i="6"/>
  <c r="AJ1005" i="1"/>
  <c r="AR1002" i="1"/>
  <c r="D999" i="6"/>
  <c r="AJ1002" i="1"/>
  <c r="AV1012" i="1"/>
  <c r="F1009" i="6"/>
  <c r="AN1012" i="1"/>
  <c r="AP1012" i="1"/>
  <c r="C1009" i="6"/>
  <c r="AH1012" i="1"/>
  <c r="AT1012" i="1"/>
  <c r="E1009" i="6"/>
  <c r="AL1012" i="1"/>
  <c r="AR1006" i="1"/>
  <c r="D1003" i="6"/>
  <c r="AJ1006" i="1"/>
  <c r="AV1006" i="1"/>
  <c r="F1003" i="6"/>
  <c r="AN1006" i="1"/>
  <c r="AV1009" i="1"/>
  <c r="F1006" i="6"/>
  <c r="AN1009" i="1"/>
  <c r="AR1007" i="1"/>
  <c r="D1004" i="6"/>
  <c r="AJ1007" i="1"/>
  <c r="AR1012" i="1"/>
  <c r="D1009" i="6"/>
  <c r="AJ1012" i="1"/>
  <c r="AR1010" i="1"/>
  <c r="D1007" i="6"/>
  <c r="AJ1010" i="1"/>
  <c r="AV1005" i="1"/>
  <c r="F1002" i="6"/>
  <c r="AN1005" i="1"/>
  <c r="AT1002" i="1"/>
  <c r="E999" i="6"/>
  <c r="AL1002" i="1"/>
  <c r="AV1003" i="1"/>
  <c r="F1000" i="6"/>
  <c r="AN1003" i="1"/>
  <c r="AT1005" i="1"/>
  <c r="E1002" i="6"/>
  <c r="AL1005" i="1"/>
  <c r="AP1002" i="1"/>
  <c r="C999" i="6"/>
  <c r="AH1002" i="1"/>
  <c r="AV1010" i="1"/>
  <c r="F1007" i="6"/>
  <c r="AN1010" i="1"/>
  <c r="AR1003" i="1"/>
  <c r="D1000" i="6"/>
  <c r="AJ1003" i="1"/>
  <c r="AT1008" i="1"/>
  <c r="E1005" i="6"/>
  <c r="AL1008" i="1"/>
  <c r="AV1004" i="1"/>
  <c r="F1001" i="6"/>
  <c r="AN1004" i="1"/>
  <c r="AV1013" i="1"/>
  <c r="F1010" i="6"/>
  <c r="AN1013" i="1"/>
  <c r="AP1005" i="1"/>
  <c r="C1002" i="6"/>
  <c r="AH1005" i="1"/>
  <c r="AV1002" i="1"/>
  <c r="F999" i="6"/>
  <c r="AN1002" i="1"/>
  <c r="AT1004" i="1"/>
  <c r="E1001" i="6"/>
  <c r="AL1004" i="1"/>
  <c r="AP1013" i="1"/>
  <c r="C1010" i="6"/>
  <c r="AH1013" i="1"/>
  <c r="AP1011" i="1"/>
  <c r="C1008" i="6"/>
  <c r="AH1011" i="1"/>
  <c r="AR1008" i="1"/>
  <c r="D1005" i="6"/>
  <c r="AJ1008" i="1"/>
  <c r="AP984" i="1"/>
  <c r="C981" i="6"/>
  <c r="AH984" i="1"/>
  <c r="AP1006" i="1"/>
  <c r="C1003" i="6"/>
  <c r="AH1006" i="1"/>
  <c r="AR1014" i="1"/>
  <c r="D1011" i="6"/>
  <c r="AJ1014" i="1"/>
  <c r="AT1006" i="1"/>
  <c r="E1003" i="6"/>
  <c r="AL1006" i="1"/>
  <c r="AT1014" i="1"/>
  <c r="E1011" i="6"/>
  <c r="AL1014" i="1"/>
  <c r="AR1009" i="1"/>
  <c r="D1006" i="6"/>
  <c r="AJ1009" i="1"/>
  <c r="AP1007" i="1"/>
  <c r="C1004" i="6"/>
  <c r="AH1007" i="1"/>
  <c r="AP1008" i="1"/>
  <c r="C1005" i="6"/>
  <c r="AH1008" i="1"/>
  <c r="AP1014" i="1"/>
  <c r="C1011" i="6"/>
  <c r="AH1014" i="1"/>
  <c r="AV1014" i="1"/>
  <c r="F1011" i="6"/>
  <c r="AN1014" i="1"/>
  <c r="AP1009" i="1"/>
  <c r="C1006" i="6"/>
  <c r="AH1009" i="1"/>
  <c r="AP1004" i="1"/>
  <c r="C1001" i="6"/>
  <c r="AH1004" i="1"/>
  <c r="AT1013" i="1"/>
  <c r="E1010" i="6"/>
  <c r="AL1013" i="1"/>
  <c r="AT1011" i="1"/>
  <c r="E1008" i="6"/>
  <c r="AL1011" i="1"/>
  <c r="AP1010" i="1"/>
  <c r="C1007" i="6"/>
  <c r="AH1010" i="1"/>
  <c r="AR1004" i="1"/>
  <c r="D1001" i="6"/>
  <c r="AJ1004" i="1"/>
  <c r="AR1013" i="1"/>
  <c r="D1010" i="6"/>
  <c r="AJ1013" i="1"/>
  <c r="AR1011" i="1"/>
  <c r="D1008" i="6"/>
  <c r="AJ1011" i="1"/>
  <c r="AT1003" i="1"/>
  <c r="E1000" i="6"/>
  <c r="AL1003" i="1"/>
  <c r="AT1010" i="1"/>
  <c r="E1007" i="6"/>
  <c r="AL1010" i="1"/>
  <c r="AP1003" i="1"/>
  <c r="C1000" i="6"/>
  <c r="AH1003" i="1"/>
  <c r="AV1011" i="1"/>
  <c r="F1008" i="6"/>
  <c r="AN1011" i="1"/>
  <c r="AT1009" i="1"/>
  <c r="E1006" i="6"/>
  <c r="AL1009" i="1"/>
  <c r="AT1007" i="1"/>
  <c r="E1004" i="6"/>
  <c r="AL1007" i="1"/>
  <c r="W1034" i="1"/>
  <c r="AA1034" i="1" s="1"/>
  <c r="V1034" i="1"/>
  <c r="Z1034" i="1" s="1"/>
  <c r="T1034" i="1"/>
  <c r="X1034" i="1" s="1"/>
  <c r="U1034" i="1"/>
  <c r="Y1034" i="1" s="1"/>
  <c r="W1041" i="1"/>
  <c r="V1041" i="1"/>
  <c r="T1041" i="1"/>
  <c r="U1041" i="1"/>
  <c r="W1030" i="1"/>
  <c r="V1030" i="1"/>
  <c r="T1030" i="1"/>
  <c r="U1030" i="1"/>
  <c r="V1024" i="1"/>
  <c r="T1024" i="1"/>
  <c r="U1024" i="1"/>
  <c r="W1024" i="1"/>
  <c r="AA1025" i="1" s="1"/>
  <c r="F1021" i="6" s="1"/>
  <c r="V1032" i="1"/>
  <c r="Z1033" i="1" s="1"/>
  <c r="W1032" i="1"/>
  <c r="AA1033" i="1" s="1"/>
  <c r="T1032" i="1"/>
  <c r="X1033" i="1" s="1"/>
  <c r="U1032" i="1"/>
  <c r="Y1033" i="1" s="1"/>
  <c r="V1018" i="1"/>
  <c r="Z1018" i="1" s="1"/>
  <c r="E1014" i="6" s="1"/>
  <c r="W1018" i="1"/>
  <c r="AA1018" i="1" s="1"/>
  <c r="F1014" i="6" s="1"/>
  <c r="T1018" i="1"/>
  <c r="X1018" i="1" s="1"/>
  <c r="C1014" i="6" s="1"/>
  <c r="U1018" i="1"/>
  <c r="Y1018" i="1" s="1"/>
  <c r="D1014" i="6" s="1"/>
  <c r="V1028" i="1"/>
  <c r="T1028" i="1"/>
  <c r="U1028" i="1"/>
  <c r="W1028" i="1"/>
  <c r="W1038" i="1"/>
  <c r="T1038" i="1"/>
  <c r="V1038" i="1"/>
  <c r="U1038" i="1"/>
  <c r="W1057" i="1"/>
  <c r="V1057" i="1"/>
  <c r="T1057" i="1"/>
  <c r="U1057" i="1"/>
  <c r="U1022" i="1"/>
  <c r="W1022" i="1"/>
  <c r="V1022" i="1"/>
  <c r="T1022" i="1"/>
  <c r="W1049" i="1"/>
  <c r="V1049" i="1"/>
  <c r="T1049" i="1"/>
  <c r="U1049" i="1"/>
  <c r="V1020" i="1"/>
  <c r="U1020" i="1"/>
  <c r="W1020" i="1"/>
  <c r="T1020" i="1"/>
  <c r="W1026" i="1"/>
  <c r="AA1026" i="1" s="1"/>
  <c r="F1022" i="6" s="1"/>
  <c r="V1026" i="1"/>
  <c r="Z1026" i="1" s="1"/>
  <c r="E1022" i="6" s="1"/>
  <c r="T1026" i="1"/>
  <c r="X1026" i="1" s="1"/>
  <c r="C1022" i="6" s="1"/>
  <c r="U1026" i="1"/>
  <c r="Y1026" i="1" s="1"/>
  <c r="D1022" i="6" s="1"/>
  <c r="V1036" i="1"/>
  <c r="U1036" i="1"/>
  <c r="W1036" i="1"/>
  <c r="T1036" i="1"/>
  <c r="Z1031" i="1"/>
  <c r="Y1031" i="1"/>
  <c r="Y1039" i="1"/>
  <c r="Y1023" i="1"/>
  <c r="D1019" i="6" s="1"/>
  <c r="X1031" i="1"/>
  <c r="X1039" i="1"/>
  <c r="X1023" i="1"/>
  <c r="C1019" i="6" s="1"/>
  <c r="Z1039" i="1"/>
  <c r="Z1023" i="1"/>
  <c r="E1019" i="6" s="1"/>
  <c r="AA1031" i="1"/>
  <c r="AA1039" i="1"/>
  <c r="AA1023" i="1"/>
  <c r="F1019" i="6" s="1"/>
  <c r="AA1008" i="1"/>
  <c r="AA1009" i="1"/>
  <c r="U1043" i="1"/>
  <c r="W1043" i="1"/>
  <c r="V1043" i="1"/>
  <c r="T1043" i="1"/>
  <c r="U1047" i="1"/>
  <c r="W1047" i="1"/>
  <c r="V1047" i="1"/>
  <c r="T1047" i="1"/>
  <c r="U1051" i="1"/>
  <c r="V1051" i="1"/>
  <c r="W1051" i="1"/>
  <c r="T1051" i="1"/>
  <c r="U1053" i="1"/>
  <c r="W1053" i="1"/>
  <c r="T1053" i="1"/>
  <c r="V1053" i="1"/>
  <c r="U1040" i="1"/>
  <c r="W1040" i="1"/>
  <c r="V1040" i="1"/>
  <c r="T1040" i="1"/>
  <c r="X1041" i="1" s="1"/>
  <c r="C1037" i="6" s="1"/>
  <c r="U1061" i="1"/>
  <c r="W1061" i="1"/>
  <c r="V1061" i="1"/>
  <c r="T1061" i="1"/>
  <c r="U1055" i="1"/>
  <c r="W1055" i="1"/>
  <c r="V1055" i="1"/>
  <c r="T1055" i="1"/>
  <c r="U1063" i="1"/>
  <c r="W1063" i="1"/>
  <c r="T1063" i="1"/>
  <c r="V1063" i="1"/>
  <c r="U1059" i="1"/>
  <c r="W1059" i="1"/>
  <c r="V1059" i="1"/>
  <c r="T1059" i="1"/>
  <c r="U1045" i="1"/>
  <c r="W1045" i="1"/>
  <c r="V1045" i="1"/>
  <c r="T1045" i="1"/>
  <c r="AA1029" i="1"/>
  <c r="AA1030" i="1"/>
  <c r="X1027" i="1"/>
  <c r="X1028" i="1"/>
  <c r="X1019" i="1"/>
  <c r="C1015" i="6" s="1"/>
  <c r="X1020" i="1"/>
  <c r="C1016" i="6" s="1"/>
  <c r="X1029" i="1"/>
  <c r="X1030" i="1"/>
  <c r="Z1021" i="1"/>
  <c r="E1017" i="6" s="1"/>
  <c r="Z1022" i="1"/>
  <c r="E1018" i="6" s="1"/>
  <c r="Z1041" i="1"/>
  <c r="E1037" i="6" s="1"/>
  <c r="X1032" i="1"/>
  <c r="X1035" i="1"/>
  <c r="X1036" i="1"/>
  <c r="Z1037" i="1"/>
  <c r="Z1038" i="1"/>
  <c r="Z1027" i="1"/>
  <c r="Z1028" i="1"/>
  <c r="AA1027" i="1"/>
  <c r="AA1028" i="1"/>
  <c r="Z1019" i="1"/>
  <c r="E1015" i="6" s="1"/>
  <c r="Z1020" i="1"/>
  <c r="E1016" i="6" s="1"/>
  <c r="Z1029" i="1"/>
  <c r="Z1030" i="1"/>
  <c r="X1021" i="1"/>
  <c r="C1017" i="6" s="1"/>
  <c r="X1022" i="1"/>
  <c r="C1018" i="6" s="1"/>
  <c r="AA1024" i="1"/>
  <c r="F1020" i="6" s="1"/>
  <c r="AA1032" i="1"/>
  <c r="AA1035" i="1"/>
  <c r="AA1036" i="1"/>
  <c r="X1037" i="1"/>
  <c r="X1038" i="1"/>
  <c r="AA1021" i="1"/>
  <c r="F1017" i="6" s="1"/>
  <c r="AA1022" i="1"/>
  <c r="F1018" i="6" s="1"/>
  <c r="AA1041" i="1"/>
  <c r="F1037" i="6" s="1"/>
  <c r="Z1032" i="1"/>
  <c r="Z1035" i="1"/>
  <c r="Z1036" i="1"/>
  <c r="AA1037" i="1"/>
  <c r="AA1038" i="1"/>
  <c r="AA1019" i="1"/>
  <c r="F1015" i="6" s="1"/>
  <c r="AA1020" i="1"/>
  <c r="F1016" i="6" s="1"/>
  <c r="Y1027" i="1"/>
  <c r="Y1028" i="1"/>
  <c r="Y1019" i="1"/>
  <c r="D1015" i="6" s="1"/>
  <c r="Y1020" i="1"/>
  <c r="D1016" i="6" s="1"/>
  <c r="Y1029" i="1"/>
  <c r="Y1030" i="1"/>
  <c r="Y1021" i="1"/>
  <c r="D1017" i="6" s="1"/>
  <c r="Y1022" i="1"/>
  <c r="D1018" i="6" s="1"/>
  <c r="Y1041" i="1"/>
  <c r="D1037" i="6" s="1"/>
  <c r="Y1032" i="1"/>
  <c r="Y1035" i="1"/>
  <c r="Y1036" i="1"/>
  <c r="Y1037" i="1"/>
  <c r="Y1038" i="1"/>
  <c r="D1034" i="6" l="1"/>
  <c r="AR1037" i="1"/>
  <c r="AJ1037" i="1"/>
  <c r="D1026" i="6"/>
  <c r="AR1029" i="1"/>
  <c r="AJ1029" i="1"/>
  <c r="E1028" i="6"/>
  <c r="AL1031" i="1"/>
  <c r="AT1031" i="1"/>
  <c r="F1028" i="6"/>
  <c r="AN1031" i="1"/>
  <c r="AV1031" i="1"/>
  <c r="F1024" i="6"/>
  <c r="AV1027" i="1"/>
  <c r="AN1027" i="1"/>
  <c r="E1034" i="6"/>
  <c r="AT1037" i="1"/>
  <c r="AL1037" i="1"/>
  <c r="C1026" i="6"/>
  <c r="AH1029" i="1"/>
  <c r="AP1029" i="1"/>
  <c r="D1031" i="6"/>
  <c r="AR1034" i="1"/>
  <c r="AJ1034" i="1"/>
  <c r="E1031" i="6"/>
  <c r="AT1034" i="1"/>
  <c r="AL1034" i="1"/>
  <c r="F1031" i="6"/>
  <c r="AV1034" i="1"/>
  <c r="AN1034" i="1"/>
  <c r="E1023" i="6"/>
  <c r="AL1026" i="1"/>
  <c r="AT1026" i="1"/>
  <c r="C1031" i="6"/>
  <c r="AP1034" i="1"/>
  <c r="AH1034" i="1"/>
  <c r="F1025" i="6"/>
  <c r="AN1028" i="1"/>
  <c r="AV1028" i="1"/>
  <c r="F1035" i="6"/>
  <c r="AV1038" i="1"/>
  <c r="AN1038" i="1"/>
  <c r="D1035" i="6"/>
  <c r="AR1038" i="1"/>
  <c r="AJ1038" i="1"/>
  <c r="C1029" i="6"/>
  <c r="AP1032" i="1"/>
  <c r="AH1032" i="1"/>
  <c r="C1030" i="6"/>
  <c r="AP1033" i="1"/>
  <c r="AH1033" i="1"/>
  <c r="AV1008" i="1"/>
  <c r="F1005" i="6"/>
  <c r="AN1008" i="1"/>
  <c r="F1027" i="6"/>
  <c r="AN1030" i="1"/>
  <c r="AV1030" i="1"/>
  <c r="C1035" i="6"/>
  <c r="AP1038" i="1"/>
  <c r="AH1038" i="1"/>
  <c r="D1027" i="6"/>
  <c r="AJ1030" i="1"/>
  <c r="AR1030" i="1"/>
  <c r="F1029" i="6"/>
  <c r="AV1032" i="1"/>
  <c r="AN1032" i="1"/>
  <c r="E1030" i="6"/>
  <c r="AT1033" i="1"/>
  <c r="AL1033" i="1"/>
  <c r="D1033" i="6"/>
  <c r="AR1036" i="1"/>
  <c r="AJ1036" i="1"/>
  <c r="D1025" i="6"/>
  <c r="AJ1028" i="1"/>
  <c r="AR1028" i="1"/>
  <c r="D1023" i="6"/>
  <c r="AJ1026" i="1"/>
  <c r="AR1026" i="1"/>
  <c r="F1033" i="6"/>
  <c r="AV1036" i="1"/>
  <c r="AN1036" i="1"/>
  <c r="C1033" i="6"/>
  <c r="AP1036" i="1"/>
  <c r="AH1036" i="1"/>
  <c r="E1025" i="6"/>
  <c r="AL1028" i="1"/>
  <c r="AT1028" i="1"/>
  <c r="F1023" i="6"/>
  <c r="AV1026" i="1"/>
  <c r="AN1026" i="1"/>
  <c r="E1033" i="6"/>
  <c r="AT1036" i="1"/>
  <c r="AL1036" i="1"/>
  <c r="C1025" i="6"/>
  <c r="AH1028" i="1"/>
  <c r="AP1028" i="1"/>
  <c r="C1023" i="6"/>
  <c r="AP1026" i="1"/>
  <c r="AH1026" i="1"/>
  <c r="AV1007" i="1"/>
  <c r="F1004" i="6"/>
  <c r="AN1007" i="1"/>
  <c r="C1027" i="6"/>
  <c r="AH1030" i="1"/>
  <c r="AP1030" i="1"/>
  <c r="E1027" i="6"/>
  <c r="AL1030" i="1"/>
  <c r="AT1030" i="1"/>
  <c r="E1029" i="6"/>
  <c r="AT1032" i="1"/>
  <c r="AL1032" i="1"/>
  <c r="F1030" i="6"/>
  <c r="AV1033" i="1"/>
  <c r="AN1033" i="1"/>
  <c r="D1028" i="6"/>
  <c r="AJ1031" i="1"/>
  <c r="AR1031" i="1"/>
  <c r="D1024" i="6"/>
  <c r="AR1027" i="1"/>
  <c r="AJ1027" i="1"/>
  <c r="F1034" i="6"/>
  <c r="AV1037" i="1"/>
  <c r="AN1037" i="1"/>
  <c r="C1034" i="6"/>
  <c r="AP1037" i="1"/>
  <c r="AH1037" i="1"/>
  <c r="E1026" i="6"/>
  <c r="AL1029" i="1"/>
  <c r="AT1029" i="1"/>
  <c r="C1028" i="6"/>
  <c r="AH1031" i="1"/>
  <c r="AP1031" i="1"/>
  <c r="C1024" i="6"/>
  <c r="AP1027" i="1"/>
  <c r="AH1027" i="1"/>
  <c r="D1032" i="6"/>
  <c r="AR1035" i="1"/>
  <c r="AJ1035" i="1"/>
  <c r="E1032" i="6"/>
  <c r="AT1035" i="1"/>
  <c r="AL1035" i="1"/>
  <c r="F1032" i="6"/>
  <c r="AN1035" i="1"/>
  <c r="AV1035" i="1"/>
  <c r="E1024" i="6"/>
  <c r="AT1027" i="1"/>
  <c r="AL1027" i="1"/>
  <c r="C1032" i="6"/>
  <c r="AP1035" i="1"/>
  <c r="AH1035" i="1"/>
  <c r="F1026" i="6"/>
  <c r="AV1029" i="1"/>
  <c r="AN1029" i="1"/>
  <c r="E1035" i="6"/>
  <c r="AT1038" i="1"/>
  <c r="AL1038" i="1"/>
  <c r="D1029" i="6"/>
  <c r="AR1032" i="1"/>
  <c r="AJ1032" i="1"/>
  <c r="D1030" i="6"/>
  <c r="AR1033" i="1"/>
  <c r="AJ1033" i="1"/>
  <c r="V1052" i="1"/>
  <c r="T1052" i="1"/>
  <c r="U1052" i="1"/>
  <c r="W1052" i="1"/>
  <c r="T1042" i="1"/>
  <c r="X1042" i="1" s="1"/>
  <c r="C1038" i="6" s="1"/>
  <c r="U1042" i="1"/>
  <c r="Y1042" i="1" s="1"/>
  <c r="D1038" i="6" s="1"/>
  <c r="W1042" i="1"/>
  <c r="AA1042" i="1" s="1"/>
  <c r="F1038" i="6" s="1"/>
  <c r="V1042" i="1"/>
  <c r="Z1042" i="1" s="1"/>
  <c r="E1038" i="6" s="1"/>
  <c r="T1073" i="1"/>
  <c r="V1073" i="1"/>
  <c r="U1073" i="1"/>
  <c r="W1073" i="1"/>
  <c r="V1081" i="1"/>
  <c r="T1081" i="1"/>
  <c r="U1081" i="1"/>
  <c r="W1081" i="1"/>
  <c r="W1050" i="1"/>
  <c r="AA1050" i="1" s="1"/>
  <c r="F1046" i="6" s="1"/>
  <c r="U1050" i="1"/>
  <c r="Y1050" i="1" s="1"/>
  <c r="D1046" i="6" s="1"/>
  <c r="V1050" i="1"/>
  <c r="Z1050" i="1" s="1"/>
  <c r="E1046" i="6" s="1"/>
  <c r="T1050" i="1"/>
  <c r="X1050" i="1" s="1"/>
  <c r="C1046" i="6" s="1"/>
  <c r="V1056" i="1"/>
  <c r="Z1057" i="1" s="1"/>
  <c r="T1056" i="1"/>
  <c r="X1057" i="1" s="1"/>
  <c r="U1056" i="1"/>
  <c r="Y1057" i="1" s="1"/>
  <c r="W1056" i="1"/>
  <c r="AA1057" i="1" s="1"/>
  <c r="V1065" i="1"/>
  <c r="U1065" i="1"/>
  <c r="T1065" i="1"/>
  <c r="W1065" i="1"/>
  <c r="T1060" i="1"/>
  <c r="V1060" i="1"/>
  <c r="U1060" i="1"/>
  <c r="W1060" i="1"/>
  <c r="T1054" i="1"/>
  <c r="V1054" i="1"/>
  <c r="U1054" i="1"/>
  <c r="W1054" i="1"/>
  <c r="V1062" i="1"/>
  <c r="T1062" i="1"/>
  <c r="X1063" i="1" s="1"/>
  <c r="U1062" i="1"/>
  <c r="W1062" i="1"/>
  <c r="T1044" i="1"/>
  <c r="U1044" i="1"/>
  <c r="W1044" i="1"/>
  <c r="V1044" i="1"/>
  <c r="T1048" i="1"/>
  <c r="U1048" i="1"/>
  <c r="Y1048" i="1" s="1"/>
  <c r="D1044" i="6" s="1"/>
  <c r="V1048" i="1"/>
  <c r="Z1048" i="1" s="1"/>
  <c r="E1044" i="6" s="1"/>
  <c r="W1048" i="1"/>
  <c r="AA1048" i="1" s="1"/>
  <c r="F1044" i="6" s="1"/>
  <c r="V1046" i="1"/>
  <c r="T1046" i="1"/>
  <c r="U1046" i="1"/>
  <c r="W1046" i="1"/>
  <c r="T1058" i="1"/>
  <c r="X1058" i="1" s="1"/>
  <c r="V1058" i="1"/>
  <c r="Z1058" i="1" s="1"/>
  <c r="U1058" i="1"/>
  <c r="Y1058" i="1" s="1"/>
  <c r="W1058" i="1"/>
  <c r="AA1058" i="1" s="1"/>
  <c r="AA1063" i="1"/>
  <c r="AA1055" i="1"/>
  <c r="AA1047" i="1"/>
  <c r="F1043" i="6" s="1"/>
  <c r="Y1063" i="1"/>
  <c r="Y1055" i="1"/>
  <c r="Y1047" i="1"/>
  <c r="D1043" i="6" s="1"/>
  <c r="Y1024" i="1"/>
  <c r="D1020" i="6" s="1"/>
  <c r="Y1025" i="1"/>
  <c r="D1021" i="6" s="1"/>
  <c r="Z1063" i="1"/>
  <c r="X1047" i="1"/>
  <c r="C1043" i="6" s="1"/>
  <c r="X1024" i="1"/>
  <c r="C1020" i="6" s="1"/>
  <c r="X1025" i="1"/>
  <c r="C1021" i="6" s="1"/>
  <c r="X1055" i="1"/>
  <c r="Z1055" i="1"/>
  <c r="Z1047" i="1"/>
  <c r="E1043" i="6" s="1"/>
  <c r="Z1024" i="1"/>
  <c r="E1020" i="6" s="1"/>
  <c r="Z1025" i="1"/>
  <c r="E1021" i="6" s="1"/>
  <c r="AA1049" i="1"/>
  <c r="F1045" i="6" s="1"/>
  <c r="U1071" i="1"/>
  <c r="W1071" i="1"/>
  <c r="V1071" i="1"/>
  <c r="T1071" i="1"/>
  <c r="U1085" i="1"/>
  <c r="W1085" i="1"/>
  <c r="T1085" i="1"/>
  <c r="V1085" i="1"/>
  <c r="U1087" i="1"/>
  <c r="W1087" i="1"/>
  <c r="V1087" i="1"/>
  <c r="T1087" i="1"/>
  <c r="U1075" i="1"/>
  <c r="W1075" i="1"/>
  <c r="V1075" i="1"/>
  <c r="T1075" i="1"/>
  <c r="U1077" i="1"/>
  <c r="W1077" i="1"/>
  <c r="V1077" i="1"/>
  <c r="T1077" i="1"/>
  <c r="U1083" i="1"/>
  <c r="W1083" i="1"/>
  <c r="V1083" i="1"/>
  <c r="T1083" i="1"/>
  <c r="U1067" i="1"/>
  <c r="V1067" i="1"/>
  <c r="W1067" i="1"/>
  <c r="T1067" i="1"/>
  <c r="U1079" i="1"/>
  <c r="W1079" i="1"/>
  <c r="V1079" i="1"/>
  <c r="T1079" i="1"/>
  <c r="U1069" i="1"/>
  <c r="W1069" i="1"/>
  <c r="T1069" i="1"/>
  <c r="V1069" i="1"/>
  <c r="U1064" i="1"/>
  <c r="Y1065" i="1" s="1"/>
  <c r="D1061" i="6" s="1"/>
  <c r="V1064" i="1"/>
  <c r="Z1065" i="1" s="1"/>
  <c r="E1061" i="6" s="1"/>
  <c r="W1064" i="1"/>
  <c r="AA1065" i="1" s="1"/>
  <c r="F1061" i="6" s="1"/>
  <c r="T1064" i="1"/>
  <c r="X1065" i="1" s="1"/>
  <c r="C1061" i="6" s="1"/>
  <c r="AA1059" i="1"/>
  <c r="AA1060" i="1"/>
  <c r="X1045" i="1"/>
  <c r="C1041" i="6" s="1"/>
  <c r="X1046" i="1"/>
  <c r="C1042" i="6" s="1"/>
  <c r="X1059" i="1"/>
  <c r="X1060" i="1"/>
  <c r="X1061" i="1"/>
  <c r="X1062" i="1"/>
  <c r="Z1053" i="1"/>
  <c r="Z1054" i="1"/>
  <c r="X1051" i="1"/>
  <c r="X1052" i="1"/>
  <c r="X1043" i="1"/>
  <c r="C1039" i="6" s="1"/>
  <c r="X1044" i="1"/>
  <c r="C1040" i="6" s="1"/>
  <c r="X1056" i="1"/>
  <c r="Y1049" i="1"/>
  <c r="D1045" i="6" s="1"/>
  <c r="Z1045" i="1"/>
  <c r="E1041" i="6" s="1"/>
  <c r="Z1046" i="1"/>
  <c r="E1042" i="6" s="1"/>
  <c r="Z1059" i="1"/>
  <c r="Z1060" i="1"/>
  <c r="Z1061" i="1"/>
  <c r="Z1062" i="1"/>
  <c r="X1053" i="1"/>
  <c r="X1054" i="1"/>
  <c r="AA1051" i="1"/>
  <c r="AA1052" i="1"/>
  <c r="Z1043" i="1"/>
  <c r="E1039" i="6" s="1"/>
  <c r="Z1044" i="1"/>
  <c r="E1040" i="6" s="1"/>
  <c r="Z1056" i="1"/>
  <c r="AA1061" i="1"/>
  <c r="AA1062" i="1"/>
  <c r="AA1053" i="1"/>
  <c r="AA1054" i="1"/>
  <c r="Z1051" i="1"/>
  <c r="Z1052" i="1"/>
  <c r="AA1043" i="1"/>
  <c r="F1039" i="6" s="1"/>
  <c r="AA1044" i="1"/>
  <c r="F1040" i="6" s="1"/>
  <c r="AA1056" i="1"/>
  <c r="Z1049" i="1"/>
  <c r="E1045" i="6" s="1"/>
  <c r="AA1045" i="1"/>
  <c r="F1041" i="6" s="1"/>
  <c r="AA1046" i="1"/>
  <c r="F1042" i="6" s="1"/>
  <c r="Y1045" i="1"/>
  <c r="D1041" i="6" s="1"/>
  <c r="Y1046" i="1"/>
  <c r="D1042" i="6" s="1"/>
  <c r="Y1059" i="1"/>
  <c r="Y1060" i="1"/>
  <c r="Y1061" i="1"/>
  <c r="Y1062" i="1"/>
  <c r="Y1053" i="1"/>
  <c r="Y1054" i="1"/>
  <c r="Y1051" i="1"/>
  <c r="Y1052" i="1"/>
  <c r="Y1043" i="1"/>
  <c r="D1039" i="6" s="1"/>
  <c r="Y1044" i="1"/>
  <c r="D1040" i="6" s="1"/>
  <c r="Y1056" i="1"/>
  <c r="AR1061" i="1" l="1"/>
  <c r="D1058" i="6"/>
  <c r="AI1061" i="1"/>
  <c r="AT1051" i="1"/>
  <c r="E1048" i="6"/>
  <c r="AK1051" i="1"/>
  <c r="AT1058" i="1"/>
  <c r="E1055" i="6"/>
  <c r="AK1058" i="1"/>
  <c r="AR1052" i="1"/>
  <c r="D1049" i="6"/>
  <c r="AI1052" i="1"/>
  <c r="AR1058" i="1"/>
  <c r="D1055" i="6"/>
  <c r="AI1058" i="1"/>
  <c r="AV1052" i="1"/>
  <c r="F1049" i="6"/>
  <c r="AM1052" i="1"/>
  <c r="AP1053" i="1"/>
  <c r="C1050" i="6"/>
  <c r="AG1053" i="1"/>
  <c r="AT1059" i="1"/>
  <c r="E1056" i="6"/>
  <c r="AK1059" i="1"/>
  <c r="AP1051" i="1"/>
  <c r="C1048" i="6"/>
  <c r="AG1051" i="1"/>
  <c r="AP1061" i="1"/>
  <c r="C1058" i="6"/>
  <c r="AG1061" i="1"/>
  <c r="AT1054" i="1"/>
  <c r="E1051" i="6"/>
  <c r="AK1054" i="1"/>
  <c r="AV1054" i="1"/>
  <c r="F1051" i="6"/>
  <c r="AM1054" i="1"/>
  <c r="AT1057" i="1"/>
  <c r="E1054" i="6"/>
  <c r="AK1057" i="1"/>
  <c r="AP1062" i="1"/>
  <c r="C1059" i="6"/>
  <c r="AG1062" i="1"/>
  <c r="AP1056" i="1"/>
  <c r="C1053" i="6"/>
  <c r="AG1056" i="1"/>
  <c r="AP1054" i="1"/>
  <c r="C1051" i="6"/>
  <c r="AG1054" i="1"/>
  <c r="AT1062" i="1"/>
  <c r="E1059" i="6"/>
  <c r="AK1062" i="1"/>
  <c r="AR1054" i="1"/>
  <c r="D1051" i="6"/>
  <c r="AI1054" i="1"/>
  <c r="AV1062" i="1"/>
  <c r="F1059" i="6"/>
  <c r="AM1062" i="1"/>
  <c r="AP1057" i="1"/>
  <c r="C1054" i="6"/>
  <c r="AG1057" i="1"/>
  <c r="AT1056" i="1"/>
  <c r="E1053" i="6"/>
  <c r="AK1056" i="1"/>
  <c r="AV1061" i="1"/>
  <c r="F1058" i="6"/>
  <c r="AM1061" i="1"/>
  <c r="AP1052" i="1"/>
  <c r="C1049" i="6"/>
  <c r="AG1052" i="1"/>
  <c r="AP1050" i="1"/>
  <c r="C1047" i="6"/>
  <c r="AG1050" i="1"/>
  <c r="AR1055" i="1"/>
  <c r="D1052" i="6"/>
  <c r="AI1055" i="1"/>
  <c r="AR1050" i="1"/>
  <c r="D1047" i="6"/>
  <c r="AI1050" i="1"/>
  <c r="AR1060" i="1"/>
  <c r="D1057" i="6"/>
  <c r="AI1060" i="1"/>
  <c r="AV1055" i="1"/>
  <c r="F1052" i="6"/>
  <c r="AM1055" i="1"/>
  <c r="AT1050" i="1"/>
  <c r="E1047" i="6"/>
  <c r="AK1050" i="1"/>
  <c r="AV1060" i="1"/>
  <c r="F1057" i="6"/>
  <c r="AM1060" i="1"/>
  <c r="AV1051" i="1"/>
  <c r="F1048" i="6"/>
  <c r="AM1051" i="1"/>
  <c r="AT1061" i="1"/>
  <c r="E1058" i="6"/>
  <c r="AK1061" i="1"/>
  <c r="AT1053" i="1"/>
  <c r="E1050" i="6"/>
  <c r="AK1053" i="1"/>
  <c r="AP1059" i="1"/>
  <c r="C1056" i="6"/>
  <c r="AG1059" i="1"/>
  <c r="AV1059" i="1"/>
  <c r="F1056" i="6"/>
  <c r="AM1059" i="1"/>
  <c r="AR1062" i="1"/>
  <c r="D1059" i="6"/>
  <c r="AI1062" i="1"/>
  <c r="AV1057" i="1"/>
  <c r="F1054" i="6"/>
  <c r="AM1057" i="1"/>
  <c r="AV1056" i="1"/>
  <c r="F1053" i="6"/>
  <c r="AM1056" i="1"/>
  <c r="AR1051" i="1"/>
  <c r="D1048" i="6"/>
  <c r="AI1051" i="1"/>
  <c r="AP1055" i="1"/>
  <c r="C1052" i="6"/>
  <c r="AG1055" i="1"/>
  <c r="AP1060" i="1"/>
  <c r="C1057" i="6"/>
  <c r="AG1060" i="1"/>
  <c r="AR1053" i="1"/>
  <c r="D1050" i="6"/>
  <c r="AI1053" i="1"/>
  <c r="AR1059" i="1"/>
  <c r="D1056" i="6"/>
  <c r="AI1059" i="1"/>
  <c r="AV1053" i="1"/>
  <c r="F1050" i="6"/>
  <c r="AM1053" i="1"/>
  <c r="AT1055" i="1"/>
  <c r="E1052" i="6"/>
  <c r="AK1055" i="1"/>
  <c r="AV1050" i="1"/>
  <c r="F1047" i="6"/>
  <c r="AM1050" i="1"/>
  <c r="AT1060" i="1"/>
  <c r="E1057" i="6"/>
  <c r="AK1060" i="1"/>
  <c r="AT1052" i="1"/>
  <c r="E1049" i="6"/>
  <c r="AK1052" i="1"/>
  <c r="AP1058" i="1"/>
  <c r="C1055" i="6"/>
  <c r="AG1058" i="1"/>
  <c r="AV1058" i="1"/>
  <c r="F1055" i="6"/>
  <c r="AM1058" i="1"/>
  <c r="AR1057" i="1"/>
  <c r="D1054" i="6"/>
  <c r="AI1057" i="1"/>
  <c r="AR1056" i="1"/>
  <c r="D1053" i="6"/>
  <c r="AI1056" i="1"/>
  <c r="V1089" i="1"/>
  <c r="T1089" i="1"/>
  <c r="U1089" i="1"/>
  <c r="W1089" i="1"/>
  <c r="V1074" i="1"/>
  <c r="Z1074" i="1" s="1"/>
  <c r="E1070" i="6" s="1"/>
  <c r="T1074" i="1"/>
  <c r="X1074" i="1" s="1"/>
  <c r="C1070" i="6" s="1"/>
  <c r="U1074" i="1"/>
  <c r="Y1074" i="1" s="1"/>
  <c r="D1070" i="6" s="1"/>
  <c r="W1074" i="1"/>
  <c r="AA1074" i="1" s="1"/>
  <c r="F1070" i="6" s="1"/>
  <c r="W1097" i="1"/>
  <c r="V1097" i="1"/>
  <c r="T1097" i="1"/>
  <c r="U1097" i="1"/>
  <c r="T1076" i="1"/>
  <c r="V1076" i="1"/>
  <c r="U1076" i="1"/>
  <c r="W1076" i="1"/>
  <c r="V1070" i="1"/>
  <c r="T1070" i="1"/>
  <c r="U1070" i="1"/>
  <c r="W1070" i="1"/>
  <c r="W1068" i="1"/>
  <c r="V1068" i="1"/>
  <c r="T1068" i="1"/>
  <c r="U1068" i="1"/>
  <c r="V1078" i="1"/>
  <c r="T1078" i="1"/>
  <c r="U1078" i="1"/>
  <c r="W1078" i="1"/>
  <c r="W1105" i="1"/>
  <c r="T1105" i="1"/>
  <c r="V1105" i="1"/>
  <c r="U1105" i="1"/>
  <c r="W1080" i="1"/>
  <c r="T1080" i="1"/>
  <c r="U1080" i="1"/>
  <c r="V1080" i="1"/>
  <c r="V1066" i="1"/>
  <c r="Z1066" i="1" s="1"/>
  <c r="E1062" i="6" s="1"/>
  <c r="W1066" i="1"/>
  <c r="AA1066" i="1" s="1"/>
  <c r="F1062" i="6" s="1"/>
  <c r="T1066" i="1"/>
  <c r="X1066" i="1" s="1"/>
  <c r="C1062" i="6" s="1"/>
  <c r="U1066" i="1"/>
  <c r="Y1066" i="1" s="1"/>
  <c r="D1062" i="6" s="1"/>
  <c r="V1082" i="1"/>
  <c r="Z1082" i="1" s="1"/>
  <c r="T1082" i="1"/>
  <c r="X1082" i="1" s="1"/>
  <c r="U1082" i="1"/>
  <c r="Y1082" i="1" s="1"/>
  <c r="W1082" i="1"/>
  <c r="AA1082" i="1" s="1"/>
  <c r="W1072" i="1"/>
  <c r="V1072" i="1"/>
  <c r="T1072" i="1"/>
  <c r="U1072" i="1"/>
  <c r="V1086" i="1"/>
  <c r="T1086" i="1"/>
  <c r="X1087" i="1" s="1"/>
  <c r="U1086" i="1"/>
  <c r="W1086" i="1"/>
  <c r="AA1087" i="1" s="1"/>
  <c r="V1084" i="1"/>
  <c r="T1084" i="1"/>
  <c r="U1084" i="1"/>
  <c r="W1084" i="1"/>
  <c r="Y1079" i="1"/>
  <c r="Y1087" i="1"/>
  <c r="Y1071" i="1"/>
  <c r="D1067" i="6" s="1"/>
  <c r="X1079" i="1"/>
  <c r="X1071" i="1"/>
  <c r="C1067" i="6" s="1"/>
  <c r="Z1079" i="1"/>
  <c r="Z1087" i="1"/>
  <c r="Z1071" i="1"/>
  <c r="E1067" i="6" s="1"/>
  <c r="AA1079" i="1"/>
  <c r="AA1071" i="1"/>
  <c r="F1067" i="6" s="1"/>
  <c r="X1048" i="1"/>
  <c r="C1044" i="6" s="1"/>
  <c r="X1049" i="1"/>
  <c r="C1045" i="6" s="1"/>
  <c r="U1095" i="1"/>
  <c r="W1095" i="1"/>
  <c r="V1095" i="1"/>
  <c r="T1095" i="1"/>
  <c r="U1103" i="1"/>
  <c r="W1103" i="1"/>
  <c r="V1103" i="1"/>
  <c r="T1103" i="1"/>
  <c r="U1101" i="1"/>
  <c r="W1101" i="1"/>
  <c r="T1101" i="1"/>
  <c r="V1101" i="1"/>
  <c r="U1099" i="1"/>
  <c r="V1099" i="1"/>
  <c r="W1099" i="1"/>
  <c r="T1099" i="1"/>
  <c r="U1109" i="1"/>
  <c r="W1109" i="1"/>
  <c r="V1109" i="1"/>
  <c r="T1109" i="1"/>
  <c r="U1088" i="1"/>
  <c r="Y1089" i="1" s="1"/>
  <c r="D1085" i="6" s="1"/>
  <c r="V1088" i="1"/>
  <c r="W1088" i="1"/>
  <c r="T1088" i="1"/>
  <c r="X1089" i="1" s="1"/>
  <c r="C1085" i="6" s="1"/>
  <c r="U1093" i="1"/>
  <c r="W1093" i="1"/>
  <c r="V1093" i="1"/>
  <c r="T1093" i="1"/>
  <c r="U1091" i="1"/>
  <c r="V1091" i="1"/>
  <c r="W1091" i="1"/>
  <c r="T1091" i="1"/>
  <c r="U1107" i="1"/>
  <c r="W1107" i="1"/>
  <c r="V1107" i="1"/>
  <c r="T1107" i="1"/>
  <c r="U1111" i="1"/>
  <c r="W1111" i="1"/>
  <c r="V1111" i="1"/>
  <c r="T1111" i="1"/>
  <c r="AA1089" i="1"/>
  <c r="F1085" i="6" s="1"/>
  <c r="Z1089" i="1"/>
  <c r="E1085" i="6" s="1"/>
  <c r="Z1069" i="1"/>
  <c r="E1065" i="6" s="1"/>
  <c r="Z1070" i="1"/>
  <c r="E1066" i="6" s="1"/>
  <c r="X1067" i="1"/>
  <c r="C1063" i="6" s="1"/>
  <c r="X1068" i="1"/>
  <c r="C1064" i="6" s="1"/>
  <c r="X1083" i="1"/>
  <c r="X1084" i="1"/>
  <c r="X1077" i="1"/>
  <c r="X1078" i="1"/>
  <c r="X1075" i="1"/>
  <c r="X1076" i="1"/>
  <c r="Z1085" i="1"/>
  <c r="Z1086" i="1"/>
  <c r="X1069" i="1"/>
  <c r="C1065" i="6" s="1"/>
  <c r="X1070" i="1"/>
  <c r="C1066" i="6" s="1"/>
  <c r="AA1067" i="1"/>
  <c r="F1063" i="6" s="1"/>
  <c r="AA1068" i="1"/>
  <c r="F1064" i="6" s="1"/>
  <c r="Z1083" i="1"/>
  <c r="Z1084" i="1"/>
  <c r="Z1077" i="1"/>
  <c r="Z1078" i="1"/>
  <c r="Z1075" i="1"/>
  <c r="Z1076" i="1"/>
  <c r="X1085" i="1"/>
  <c r="X1086" i="1"/>
  <c r="AA1069" i="1"/>
  <c r="F1065" i="6" s="1"/>
  <c r="AA1070" i="1"/>
  <c r="F1066" i="6" s="1"/>
  <c r="Z1067" i="1"/>
  <c r="E1063" i="6" s="1"/>
  <c r="Z1068" i="1"/>
  <c r="E1064" i="6" s="1"/>
  <c r="AA1083" i="1"/>
  <c r="AA1084" i="1"/>
  <c r="AA1077" i="1"/>
  <c r="AA1078" i="1"/>
  <c r="AA1075" i="1"/>
  <c r="AA1076" i="1"/>
  <c r="AA1085" i="1"/>
  <c r="AA1086" i="1"/>
  <c r="Y1069" i="1"/>
  <c r="D1065" i="6" s="1"/>
  <c r="Y1070" i="1"/>
  <c r="D1066" i="6" s="1"/>
  <c r="Y1067" i="1"/>
  <c r="D1063" i="6" s="1"/>
  <c r="Y1068" i="1"/>
  <c r="D1064" i="6" s="1"/>
  <c r="Y1083" i="1"/>
  <c r="Y1084" i="1"/>
  <c r="Y1077" i="1"/>
  <c r="Y1078" i="1"/>
  <c r="Y1075" i="1"/>
  <c r="Y1076" i="1"/>
  <c r="Y1085" i="1"/>
  <c r="Y1086" i="1"/>
  <c r="C1073" i="6" l="1"/>
  <c r="AH1076" i="1"/>
  <c r="AP1076" i="1"/>
  <c r="D1072" i="6"/>
  <c r="AR1075" i="1"/>
  <c r="AJ1075" i="1"/>
  <c r="D1080" i="6"/>
  <c r="AJ1083" i="1"/>
  <c r="AR1083" i="1"/>
  <c r="F1072" i="6"/>
  <c r="AV1075" i="1"/>
  <c r="AN1075" i="1"/>
  <c r="F1080" i="6"/>
  <c r="AN1083" i="1"/>
  <c r="AV1083" i="1"/>
  <c r="E1072" i="6"/>
  <c r="AT1075" i="1"/>
  <c r="AL1075" i="1"/>
  <c r="E1080" i="6"/>
  <c r="AL1083" i="1"/>
  <c r="AT1083" i="1"/>
  <c r="C1072" i="6"/>
  <c r="AP1075" i="1"/>
  <c r="AH1075" i="1"/>
  <c r="C1080" i="6"/>
  <c r="AH1083" i="1"/>
  <c r="AP1083" i="1"/>
  <c r="C1075" i="6"/>
  <c r="AH1078" i="1"/>
  <c r="AP1078" i="1"/>
  <c r="F1083" i="6"/>
  <c r="AV1086" i="1"/>
  <c r="AN1086" i="1"/>
  <c r="F1078" i="6"/>
  <c r="AV1081" i="1"/>
  <c r="AN1081" i="1"/>
  <c r="D1071" i="6"/>
  <c r="AJ1074" i="1"/>
  <c r="AR1074" i="1"/>
  <c r="F1071" i="6"/>
  <c r="AN1074" i="1"/>
  <c r="AV1074" i="1"/>
  <c r="F1079" i="6"/>
  <c r="AV1082" i="1"/>
  <c r="AN1082" i="1"/>
  <c r="E1071" i="6"/>
  <c r="AL1074" i="1"/>
  <c r="AT1074" i="1"/>
  <c r="E1079" i="6"/>
  <c r="AL1082" i="1"/>
  <c r="AT1082" i="1"/>
  <c r="C1071" i="6"/>
  <c r="AH1074" i="1"/>
  <c r="AP1074" i="1"/>
  <c r="C1079" i="6"/>
  <c r="AP1082" i="1"/>
  <c r="AH1082" i="1"/>
  <c r="E1083" i="6"/>
  <c r="AT1086" i="1"/>
  <c r="AL1086" i="1"/>
  <c r="D1078" i="6"/>
  <c r="AR1081" i="1"/>
  <c r="AJ1081" i="1"/>
  <c r="D1082" i="6"/>
  <c r="AR1085" i="1"/>
  <c r="AJ1085" i="1"/>
  <c r="D1074" i="6"/>
  <c r="AR1077" i="1"/>
  <c r="AJ1077" i="1"/>
  <c r="F1082" i="6"/>
  <c r="AV1085" i="1"/>
  <c r="AN1085" i="1"/>
  <c r="F1074" i="6"/>
  <c r="AV1077" i="1"/>
  <c r="AN1077" i="1"/>
  <c r="C1082" i="6"/>
  <c r="AP1085" i="1"/>
  <c r="AH1085" i="1"/>
  <c r="E1074" i="6"/>
  <c r="AL1077" i="1"/>
  <c r="AT1077" i="1"/>
  <c r="E1082" i="6"/>
  <c r="AT1085" i="1"/>
  <c r="AL1085" i="1"/>
  <c r="C1074" i="6"/>
  <c r="AH1077" i="1"/>
  <c r="AP1077" i="1"/>
  <c r="E1075" i="6"/>
  <c r="AL1078" i="1"/>
  <c r="AT1078" i="1"/>
  <c r="D1083" i="6"/>
  <c r="AR1086" i="1"/>
  <c r="AJ1086" i="1"/>
  <c r="C1083" i="6"/>
  <c r="AP1086" i="1"/>
  <c r="AH1086" i="1"/>
  <c r="C1078" i="6"/>
  <c r="AP1081" i="1"/>
  <c r="AH1081" i="1"/>
  <c r="D1079" i="6"/>
  <c r="AJ1082" i="1"/>
  <c r="AR1082" i="1"/>
  <c r="D1081" i="6"/>
  <c r="AR1084" i="1"/>
  <c r="AJ1084" i="1"/>
  <c r="D1073" i="6"/>
  <c r="AJ1076" i="1"/>
  <c r="AR1076" i="1"/>
  <c r="F1081" i="6"/>
  <c r="AV1084" i="1"/>
  <c r="AN1084" i="1"/>
  <c r="F1073" i="6"/>
  <c r="AN1076" i="1"/>
  <c r="AV1076" i="1"/>
  <c r="C1081" i="6"/>
  <c r="AP1084" i="1"/>
  <c r="AH1084" i="1"/>
  <c r="E1073" i="6"/>
  <c r="AL1076" i="1"/>
  <c r="AT1076" i="1"/>
  <c r="E1081" i="6"/>
  <c r="AT1084" i="1"/>
  <c r="AL1084" i="1"/>
  <c r="F1075" i="6"/>
  <c r="AN1078" i="1"/>
  <c r="AV1078" i="1"/>
  <c r="D1075" i="6"/>
  <c r="AJ1078" i="1"/>
  <c r="AR1078" i="1"/>
  <c r="E1078" i="6"/>
  <c r="AT1081" i="1"/>
  <c r="AL1081" i="1"/>
  <c r="V1129" i="1"/>
  <c r="T1129" i="1"/>
  <c r="W1129" i="1"/>
  <c r="U1129" i="1"/>
  <c r="V1110" i="1"/>
  <c r="T1110" i="1"/>
  <c r="U1110" i="1"/>
  <c r="W1110" i="1"/>
  <c r="T1106" i="1"/>
  <c r="X1106" i="1" s="1"/>
  <c r="V1106" i="1"/>
  <c r="Z1106" i="1" s="1"/>
  <c r="U1106" i="1"/>
  <c r="Y1106" i="1" s="1"/>
  <c r="W1106" i="1"/>
  <c r="AA1106" i="1" s="1"/>
  <c r="V1090" i="1"/>
  <c r="Z1090" i="1" s="1"/>
  <c r="E1086" i="6" s="1"/>
  <c r="T1090" i="1"/>
  <c r="X1090" i="1" s="1"/>
  <c r="C1086" i="6" s="1"/>
  <c r="U1090" i="1"/>
  <c r="Y1090" i="1" s="1"/>
  <c r="D1086" i="6" s="1"/>
  <c r="W1090" i="1"/>
  <c r="AA1090" i="1" s="1"/>
  <c r="F1086" i="6" s="1"/>
  <c r="V1092" i="1"/>
  <c r="T1092" i="1"/>
  <c r="U1092" i="1"/>
  <c r="W1092" i="1"/>
  <c r="V1098" i="1"/>
  <c r="Z1098" i="1" s="1"/>
  <c r="E1094" i="6" s="1"/>
  <c r="U1098" i="1"/>
  <c r="Y1098" i="1" s="1"/>
  <c r="D1094" i="6" s="1"/>
  <c r="T1098" i="1"/>
  <c r="X1098" i="1" s="1"/>
  <c r="C1094" i="6" s="1"/>
  <c r="W1098" i="1"/>
  <c r="AA1098" i="1" s="1"/>
  <c r="F1094" i="6" s="1"/>
  <c r="V1104" i="1"/>
  <c r="Z1105" i="1" s="1"/>
  <c r="T1104" i="1"/>
  <c r="X1105" i="1" s="1"/>
  <c r="U1104" i="1"/>
  <c r="Y1105" i="1" s="1"/>
  <c r="W1104" i="1"/>
  <c r="AA1105" i="1" s="1"/>
  <c r="V1113" i="1"/>
  <c r="T1113" i="1"/>
  <c r="W1113" i="1"/>
  <c r="U1113" i="1"/>
  <c r="W1108" i="1"/>
  <c r="V1108" i="1"/>
  <c r="T1108" i="1"/>
  <c r="U1108" i="1"/>
  <c r="W1096" i="1"/>
  <c r="U1096" i="1"/>
  <c r="T1096" i="1"/>
  <c r="V1096" i="1"/>
  <c r="T1102" i="1"/>
  <c r="V1102" i="1"/>
  <c r="Z1103" i="1" s="1"/>
  <c r="U1102" i="1"/>
  <c r="W1102" i="1"/>
  <c r="V1094" i="1"/>
  <c r="T1094" i="1"/>
  <c r="X1095" i="1" s="1"/>
  <c r="C1091" i="6" s="1"/>
  <c r="U1094" i="1"/>
  <c r="W1094" i="1"/>
  <c r="W1100" i="1"/>
  <c r="V1100" i="1"/>
  <c r="T1100" i="1"/>
  <c r="U1100" i="1"/>
  <c r="T1121" i="1"/>
  <c r="U1121" i="1"/>
  <c r="W1121" i="1"/>
  <c r="V1121" i="1"/>
  <c r="AA1111" i="1"/>
  <c r="AA1103" i="1"/>
  <c r="AA1095" i="1"/>
  <c r="F1091" i="6" s="1"/>
  <c r="Y1072" i="1"/>
  <c r="D1068" i="6" s="1"/>
  <c r="Y1073" i="1"/>
  <c r="D1069" i="6" s="1"/>
  <c r="Z1080" i="1"/>
  <c r="Z1081" i="1"/>
  <c r="X1111" i="1"/>
  <c r="Y1111" i="1"/>
  <c r="Y1103" i="1"/>
  <c r="Y1095" i="1"/>
  <c r="D1091" i="6" s="1"/>
  <c r="X1072" i="1"/>
  <c r="C1068" i="6" s="1"/>
  <c r="X1073" i="1"/>
  <c r="C1069" i="6" s="1"/>
  <c r="Y1080" i="1"/>
  <c r="Y1081" i="1"/>
  <c r="X1103" i="1"/>
  <c r="Z1072" i="1"/>
  <c r="E1068" i="6" s="1"/>
  <c r="Z1073" i="1"/>
  <c r="E1069" i="6" s="1"/>
  <c r="X1080" i="1"/>
  <c r="X1081" i="1"/>
  <c r="Z1111" i="1"/>
  <c r="Z1095" i="1"/>
  <c r="E1091" i="6" s="1"/>
  <c r="AA1072" i="1"/>
  <c r="F1068" i="6" s="1"/>
  <c r="AA1073" i="1"/>
  <c r="F1069" i="6" s="1"/>
  <c r="AA1080" i="1"/>
  <c r="AA1081" i="1"/>
  <c r="U1127" i="1"/>
  <c r="W1127" i="1"/>
  <c r="T1127" i="1"/>
  <c r="V1127" i="1"/>
  <c r="U1119" i="1"/>
  <c r="W1119" i="1"/>
  <c r="V1119" i="1"/>
  <c r="T1119" i="1"/>
  <c r="U1117" i="1"/>
  <c r="W1117" i="1"/>
  <c r="T1117" i="1"/>
  <c r="V1117" i="1"/>
  <c r="U1123" i="1"/>
  <c r="W1123" i="1"/>
  <c r="V1123" i="1"/>
  <c r="T1123" i="1"/>
  <c r="U1133" i="1"/>
  <c r="W1133" i="1"/>
  <c r="T1133" i="1"/>
  <c r="V1133" i="1"/>
  <c r="U1135" i="1"/>
  <c r="W1135" i="1"/>
  <c r="V1135" i="1"/>
  <c r="T1135" i="1"/>
  <c r="U1131" i="1"/>
  <c r="W1131" i="1"/>
  <c r="V1131" i="1"/>
  <c r="T1131" i="1"/>
  <c r="U1125" i="1"/>
  <c r="W1125" i="1"/>
  <c r="V1125" i="1"/>
  <c r="T1125" i="1"/>
  <c r="U1115" i="1"/>
  <c r="V1115" i="1"/>
  <c r="W1115" i="1"/>
  <c r="T1115" i="1"/>
  <c r="U1112" i="1"/>
  <c r="Y1113" i="1" s="1"/>
  <c r="D1109" i="6" s="1"/>
  <c r="V1112" i="1"/>
  <c r="Z1113" i="1" s="1"/>
  <c r="E1109" i="6" s="1"/>
  <c r="W1112" i="1"/>
  <c r="AA1113" i="1" s="1"/>
  <c r="F1109" i="6" s="1"/>
  <c r="T1112" i="1"/>
  <c r="X1113" i="1" s="1"/>
  <c r="C1109" i="6" s="1"/>
  <c r="X1107" i="1"/>
  <c r="X1108" i="1"/>
  <c r="X1091" i="1"/>
  <c r="C1087" i="6" s="1"/>
  <c r="X1092" i="1"/>
  <c r="C1088" i="6" s="1"/>
  <c r="X1093" i="1"/>
  <c r="C1089" i="6" s="1"/>
  <c r="X1094" i="1"/>
  <c r="C1090" i="6" s="1"/>
  <c r="X1109" i="1"/>
  <c r="X1110" i="1"/>
  <c r="X1099" i="1"/>
  <c r="X1100" i="1"/>
  <c r="Z1101" i="1"/>
  <c r="Z1102" i="1"/>
  <c r="X1104" i="1"/>
  <c r="Z1107" i="1"/>
  <c r="Z1108" i="1"/>
  <c r="AA1091" i="1"/>
  <c r="F1087" i="6" s="1"/>
  <c r="AA1092" i="1"/>
  <c r="F1088" i="6" s="1"/>
  <c r="Z1093" i="1"/>
  <c r="E1089" i="6" s="1"/>
  <c r="Z1094" i="1"/>
  <c r="E1090" i="6" s="1"/>
  <c r="Z1109" i="1"/>
  <c r="Z1110" i="1"/>
  <c r="AA1099" i="1"/>
  <c r="AA1100" i="1"/>
  <c r="X1101" i="1"/>
  <c r="X1102" i="1"/>
  <c r="Z1104" i="1"/>
  <c r="AA1107" i="1"/>
  <c r="AA1108" i="1"/>
  <c r="Z1091" i="1"/>
  <c r="E1087" i="6" s="1"/>
  <c r="Z1092" i="1"/>
  <c r="E1088" i="6" s="1"/>
  <c r="AA1093" i="1"/>
  <c r="F1089" i="6" s="1"/>
  <c r="AA1094" i="1"/>
  <c r="F1090" i="6" s="1"/>
  <c r="AA1109" i="1"/>
  <c r="AA1110" i="1"/>
  <c r="Z1099" i="1"/>
  <c r="Z1100" i="1"/>
  <c r="AA1101" i="1"/>
  <c r="AA1102" i="1"/>
  <c r="AA1104" i="1"/>
  <c r="Y1107" i="1"/>
  <c r="Y1108" i="1"/>
  <c r="Y1091" i="1"/>
  <c r="D1087" i="6" s="1"/>
  <c r="Y1092" i="1"/>
  <c r="D1088" i="6" s="1"/>
  <c r="Y1093" i="1"/>
  <c r="D1089" i="6" s="1"/>
  <c r="Y1094" i="1"/>
  <c r="D1090" i="6" s="1"/>
  <c r="Y1109" i="1"/>
  <c r="Y1110" i="1"/>
  <c r="Y1099" i="1"/>
  <c r="Y1100" i="1"/>
  <c r="Y1101" i="1"/>
  <c r="Y1102" i="1"/>
  <c r="Y1104" i="1"/>
  <c r="C1077" i="6" l="1"/>
  <c r="AP1080" i="1"/>
  <c r="AH1080" i="1"/>
  <c r="AP1102" i="1"/>
  <c r="C1099" i="6"/>
  <c r="AG1102" i="1"/>
  <c r="AP1110" i="1"/>
  <c r="C1107" i="6"/>
  <c r="AG1110" i="1"/>
  <c r="AV1104" i="1"/>
  <c r="F1101" i="6"/>
  <c r="AM1104" i="1"/>
  <c r="AV1105" i="1"/>
  <c r="F1102" i="6"/>
  <c r="AM1105" i="1"/>
  <c r="AR1099" i="1"/>
  <c r="D1096" i="6"/>
  <c r="AI1099" i="1"/>
  <c r="AR1107" i="1"/>
  <c r="D1104" i="6"/>
  <c r="AI1107" i="1"/>
  <c r="AV1100" i="1"/>
  <c r="F1097" i="6"/>
  <c r="AM1100" i="1"/>
  <c r="AV1108" i="1"/>
  <c r="F1105" i="6"/>
  <c r="AM1108" i="1"/>
  <c r="AP1101" i="1"/>
  <c r="C1098" i="6"/>
  <c r="AG1101" i="1"/>
  <c r="AT1109" i="1"/>
  <c r="E1106" i="6"/>
  <c r="AK1109" i="1"/>
  <c r="AP1103" i="1"/>
  <c r="C1100" i="6"/>
  <c r="AG1103" i="1"/>
  <c r="AP1098" i="1"/>
  <c r="C1095" i="6"/>
  <c r="AG1098" i="1"/>
  <c r="AP1106" i="1"/>
  <c r="C1103" i="6"/>
  <c r="AG1106" i="1"/>
  <c r="C1076" i="6"/>
  <c r="AH1079" i="1"/>
  <c r="AP1079" i="1"/>
  <c r="D1077" i="6"/>
  <c r="AR1080" i="1"/>
  <c r="AJ1080" i="1"/>
  <c r="E1077" i="6"/>
  <c r="AT1080" i="1"/>
  <c r="AL1080" i="1"/>
  <c r="AR1104" i="1"/>
  <c r="D1101" i="6"/>
  <c r="AI1104" i="1"/>
  <c r="AR1105" i="1"/>
  <c r="D1102" i="6"/>
  <c r="AI1105" i="1"/>
  <c r="AR1100" i="1"/>
  <c r="D1097" i="6"/>
  <c r="AI1100" i="1"/>
  <c r="AV1109" i="1"/>
  <c r="F1106" i="6"/>
  <c r="AM1109" i="1"/>
  <c r="AT1103" i="1"/>
  <c r="E1100" i="6"/>
  <c r="AK1103" i="1"/>
  <c r="AP1099" i="1"/>
  <c r="C1096" i="6"/>
  <c r="AG1099" i="1"/>
  <c r="AR1103" i="1"/>
  <c r="D1100" i="6"/>
  <c r="AI1103" i="1"/>
  <c r="AT1099" i="1"/>
  <c r="E1096" i="6"/>
  <c r="AK1099" i="1"/>
  <c r="AV1107" i="1"/>
  <c r="F1104" i="6"/>
  <c r="AM1107" i="1"/>
  <c r="AP1100" i="1"/>
  <c r="C1097" i="6"/>
  <c r="AG1100" i="1"/>
  <c r="AT1108" i="1"/>
  <c r="E1105" i="6"/>
  <c r="AK1108" i="1"/>
  <c r="AT1101" i="1"/>
  <c r="E1098" i="6"/>
  <c r="AK1101" i="1"/>
  <c r="AP1109" i="1"/>
  <c r="C1106" i="6"/>
  <c r="AG1109" i="1"/>
  <c r="F1077" i="6"/>
  <c r="AV1080" i="1"/>
  <c r="AN1080" i="1"/>
  <c r="D1076" i="6"/>
  <c r="AJ1079" i="1"/>
  <c r="AR1079" i="1"/>
  <c r="AR1102" i="1"/>
  <c r="D1099" i="6"/>
  <c r="AI1102" i="1"/>
  <c r="E1076" i="6"/>
  <c r="AL1079" i="1"/>
  <c r="AT1079" i="1"/>
  <c r="AV1102" i="1"/>
  <c r="F1099" i="6"/>
  <c r="AM1102" i="1"/>
  <c r="AT1102" i="1"/>
  <c r="E1099" i="6"/>
  <c r="AK1102" i="1"/>
  <c r="AP1104" i="1"/>
  <c r="C1101" i="6"/>
  <c r="AG1104" i="1"/>
  <c r="AT1105" i="1"/>
  <c r="E1102" i="6"/>
  <c r="AK1105" i="1"/>
  <c r="AR1108" i="1"/>
  <c r="D1105" i="6"/>
  <c r="AI1108" i="1"/>
  <c r="AV1101" i="1"/>
  <c r="F1098" i="6"/>
  <c r="AM1101" i="1"/>
  <c r="AV1098" i="1"/>
  <c r="F1095" i="6"/>
  <c r="AM1098" i="1"/>
  <c r="AT1106" i="1"/>
  <c r="E1103" i="6"/>
  <c r="AK1106" i="1"/>
  <c r="AP1107" i="1"/>
  <c r="C1104" i="6"/>
  <c r="AG1107" i="1"/>
  <c r="AR1098" i="1"/>
  <c r="D1095" i="6"/>
  <c r="AI1098" i="1"/>
  <c r="AR1106" i="1"/>
  <c r="D1103" i="6"/>
  <c r="AI1106" i="1"/>
  <c r="AR1101" i="1"/>
  <c r="D1098" i="6"/>
  <c r="AI1101" i="1"/>
  <c r="AR1109" i="1"/>
  <c r="D1106" i="6"/>
  <c r="AI1109" i="1"/>
  <c r="AV1103" i="1"/>
  <c r="F1100" i="6"/>
  <c r="AM1103" i="1"/>
  <c r="AT1098" i="1"/>
  <c r="E1095" i="6"/>
  <c r="AK1098" i="1"/>
  <c r="AV1106" i="1"/>
  <c r="F1103" i="6"/>
  <c r="AM1106" i="1"/>
  <c r="AV1099" i="1"/>
  <c r="F1096" i="6"/>
  <c r="AM1099" i="1"/>
  <c r="AT1107" i="1"/>
  <c r="E1104" i="6"/>
  <c r="AK1107" i="1"/>
  <c r="AT1100" i="1"/>
  <c r="E1097" i="6"/>
  <c r="AK1100" i="1"/>
  <c r="AP1108" i="1"/>
  <c r="C1105" i="6"/>
  <c r="AG1108" i="1"/>
  <c r="F1076" i="6"/>
  <c r="AN1079" i="1"/>
  <c r="AV1079" i="1"/>
  <c r="AT1110" i="1"/>
  <c r="E1107" i="6"/>
  <c r="AK1110" i="1"/>
  <c r="AR1110" i="1"/>
  <c r="D1107" i="6"/>
  <c r="AI1110" i="1"/>
  <c r="AV1110" i="1"/>
  <c r="F1107" i="6"/>
  <c r="AM1110" i="1"/>
  <c r="AT1104" i="1"/>
  <c r="E1101" i="6"/>
  <c r="AK1104" i="1"/>
  <c r="AP1105" i="1"/>
  <c r="C1102" i="6"/>
  <c r="AG1105" i="1"/>
  <c r="U1137" i="1"/>
  <c r="T1137" i="1"/>
  <c r="V1137" i="1"/>
  <c r="W1137" i="1"/>
  <c r="T1118" i="1"/>
  <c r="U1118" i="1"/>
  <c r="V1118" i="1"/>
  <c r="W1118" i="1"/>
  <c r="V1132" i="1"/>
  <c r="U1132" i="1"/>
  <c r="T1132" i="1"/>
  <c r="W1132" i="1"/>
  <c r="U1122" i="1"/>
  <c r="Y1122" i="1" s="1"/>
  <c r="D1118" i="6" s="1"/>
  <c r="W1122" i="1"/>
  <c r="AA1122" i="1" s="1"/>
  <c r="F1118" i="6" s="1"/>
  <c r="T1122" i="1"/>
  <c r="X1122" i="1" s="1"/>
  <c r="C1118" i="6" s="1"/>
  <c r="V1122" i="1"/>
  <c r="Z1122" i="1" s="1"/>
  <c r="E1118" i="6" s="1"/>
  <c r="W1116" i="1"/>
  <c r="T1116" i="1"/>
  <c r="V1116" i="1"/>
  <c r="U1116" i="1"/>
  <c r="U1114" i="1"/>
  <c r="Y1114" i="1" s="1"/>
  <c r="D1110" i="6" s="1"/>
  <c r="V1114" i="1"/>
  <c r="Z1114" i="1" s="1"/>
  <c r="E1110" i="6" s="1"/>
  <c r="W1114" i="1"/>
  <c r="AA1114" i="1" s="1"/>
  <c r="F1110" i="6" s="1"/>
  <c r="T1114" i="1"/>
  <c r="X1114" i="1" s="1"/>
  <c r="C1110" i="6" s="1"/>
  <c r="W1134" i="1"/>
  <c r="T1134" i="1"/>
  <c r="V1134" i="1"/>
  <c r="U1134" i="1"/>
  <c r="W1145" i="1"/>
  <c r="V1145" i="1"/>
  <c r="U1145" i="1"/>
  <c r="T1145" i="1"/>
  <c r="T1124" i="1"/>
  <c r="V1124" i="1"/>
  <c r="U1124" i="1"/>
  <c r="W1124" i="1"/>
  <c r="W1126" i="1"/>
  <c r="T1126" i="1"/>
  <c r="V1126" i="1"/>
  <c r="U1126" i="1"/>
  <c r="U1120" i="1"/>
  <c r="V1120" i="1"/>
  <c r="T1120" i="1"/>
  <c r="W1120" i="1"/>
  <c r="AA1120" i="1" s="1"/>
  <c r="F1116" i="6" s="1"/>
  <c r="U1153" i="1"/>
  <c r="T1153" i="1"/>
  <c r="W1153" i="1"/>
  <c r="V1153" i="1"/>
  <c r="U1128" i="1"/>
  <c r="V1128" i="1"/>
  <c r="T1128" i="1"/>
  <c r="W1128" i="1"/>
  <c r="AA1128" i="1" s="1"/>
  <c r="U1130" i="1"/>
  <c r="Y1130" i="1" s="1"/>
  <c r="W1130" i="1"/>
  <c r="AA1130" i="1" s="1"/>
  <c r="V1130" i="1"/>
  <c r="Z1130" i="1" s="1"/>
  <c r="T1130" i="1"/>
  <c r="X1130" i="1" s="1"/>
  <c r="X1135" i="1"/>
  <c r="X1119" i="1"/>
  <c r="C1115" i="6" s="1"/>
  <c r="Z1127" i="1"/>
  <c r="Z1096" i="1"/>
  <c r="E1092" i="6" s="1"/>
  <c r="Z1097" i="1"/>
  <c r="E1093" i="6" s="1"/>
  <c r="AA1135" i="1"/>
  <c r="Z1135" i="1"/>
  <c r="Z1119" i="1"/>
  <c r="E1115" i="6" s="1"/>
  <c r="X1127" i="1"/>
  <c r="X1096" i="1"/>
  <c r="C1092" i="6" s="1"/>
  <c r="X1097" i="1"/>
  <c r="C1093" i="6" s="1"/>
  <c r="AA1119" i="1"/>
  <c r="F1115" i="6" s="1"/>
  <c r="AA1127" i="1"/>
  <c r="Y1096" i="1"/>
  <c r="D1092" i="6" s="1"/>
  <c r="Y1097" i="1"/>
  <c r="D1093" i="6" s="1"/>
  <c r="Y1135" i="1"/>
  <c r="Y1119" i="1"/>
  <c r="D1115" i="6" s="1"/>
  <c r="Y1127" i="1"/>
  <c r="AA1096" i="1"/>
  <c r="F1092" i="6" s="1"/>
  <c r="AA1097" i="1"/>
  <c r="F1093" i="6" s="1"/>
  <c r="U1157" i="1"/>
  <c r="W1157" i="1"/>
  <c r="V1157" i="1"/>
  <c r="T1157" i="1"/>
  <c r="U1151" i="1"/>
  <c r="W1151" i="1"/>
  <c r="V1151" i="1"/>
  <c r="T1151" i="1"/>
  <c r="U1136" i="1"/>
  <c r="V1136" i="1"/>
  <c r="W1136" i="1"/>
  <c r="T1136" i="1"/>
  <c r="U1139" i="1"/>
  <c r="W1139" i="1"/>
  <c r="V1139" i="1"/>
  <c r="T1139" i="1"/>
  <c r="U1155" i="1"/>
  <c r="W1155" i="1"/>
  <c r="V1155" i="1"/>
  <c r="T1155" i="1"/>
  <c r="U1147" i="1"/>
  <c r="V1147" i="1"/>
  <c r="W1147" i="1"/>
  <c r="T1147" i="1"/>
  <c r="U1141" i="1"/>
  <c r="W1141" i="1"/>
  <c r="V1141" i="1"/>
  <c r="T1141" i="1"/>
  <c r="U1143" i="1"/>
  <c r="W1143" i="1"/>
  <c r="V1143" i="1"/>
  <c r="T1143" i="1"/>
  <c r="U1149" i="1"/>
  <c r="W1149" i="1"/>
  <c r="T1149" i="1"/>
  <c r="V1149" i="1"/>
  <c r="U1159" i="1"/>
  <c r="W1159" i="1"/>
  <c r="V1159" i="1"/>
  <c r="T1159" i="1"/>
  <c r="Z1115" i="1"/>
  <c r="E1111" i="6" s="1"/>
  <c r="Z1116" i="1"/>
  <c r="E1112" i="6" s="1"/>
  <c r="X1115" i="1"/>
  <c r="C1111" i="6" s="1"/>
  <c r="X1116" i="1"/>
  <c r="C1112" i="6" s="1"/>
  <c r="X1125" i="1"/>
  <c r="X1126" i="1"/>
  <c r="X1131" i="1"/>
  <c r="X1132" i="1"/>
  <c r="Z1133" i="1"/>
  <c r="Z1134" i="1"/>
  <c r="Z1137" i="1"/>
  <c r="E1133" i="6" s="1"/>
  <c r="X1123" i="1"/>
  <c r="X1124" i="1"/>
  <c r="Z1117" i="1"/>
  <c r="E1113" i="6" s="1"/>
  <c r="Z1118" i="1"/>
  <c r="E1114" i="6" s="1"/>
  <c r="AA1125" i="1"/>
  <c r="AA1126" i="1"/>
  <c r="AA1121" i="1"/>
  <c r="F1117" i="6" s="1"/>
  <c r="AA1129" i="1"/>
  <c r="AA1115" i="1"/>
  <c r="F1111" i="6" s="1"/>
  <c r="AA1116" i="1"/>
  <c r="F1112" i="6" s="1"/>
  <c r="Z1125" i="1"/>
  <c r="Z1126" i="1"/>
  <c r="Z1131" i="1"/>
  <c r="Z1132" i="1"/>
  <c r="X1133" i="1"/>
  <c r="X1134" i="1"/>
  <c r="X1137" i="1"/>
  <c r="C1133" i="6" s="1"/>
  <c r="Z1123" i="1"/>
  <c r="Z1124" i="1"/>
  <c r="X1117" i="1"/>
  <c r="C1113" i="6" s="1"/>
  <c r="X1118" i="1"/>
  <c r="C1114" i="6" s="1"/>
  <c r="AA1131" i="1"/>
  <c r="AA1132" i="1"/>
  <c r="AA1133" i="1"/>
  <c r="AA1134" i="1"/>
  <c r="AA1137" i="1"/>
  <c r="F1133" i="6" s="1"/>
  <c r="AA1123" i="1"/>
  <c r="AA1124" i="1"/>
  <c r="AA1117" i="1"/>
  <c r="F1113" i="6" s="1"/>
  <c r="AA1118" i="1"/>
  <c r="F1114" i="6" s="1"/>
  <c r="Y1115" i="1"/>
  <c r="D1111" i="6" s="1"/>
  <c r="Y1116" i="1"/>
  <c r="D1112" i="6" s="1"/>
  <c r="Y1125" i="1"/>
  <c r="Y1126" i="1"/>
  <c r="Y1131" i="1"/>
  <c r="Y1132" i="1"/>
  <c r="Y1133" i="1"/>
  <c r="Y1134" i="1"/>
  <c r="Y1137" i="1"/>
  <c r="D1133" i="6" s="1"/>
  <c r="Y1123" i="1"/>
  <c r="Y1124" i="1"/>
  <c r="Y1117" i="1"/>
  <c r="D1113" i="6" s="1"/>
  <c r="Y1118" i="1"/>
  <c r="D1114" i="6" s="1"/>
  <c r="E1122" i="6" l="1"/>
  <c r="AL1125" i="1"/>
  <c r="D1120" i="6"/>
  <c r="AJ1123" i="1"/>
  <c r="D1129" i="6"/>
  <c r="AJ1132" i="1"/>
  <c r="D1121" i="6"/>
  <c r="AJ1124" i="1"/>
  <c r="F1130" i="6"/>
  <c r="AN1133" i="1"/>
  <c r="E1127" i="6"/>
  <c r="AL1130" i="1"/>
  <c r="F1121" i="6"/>
  <c r="AN1124" i="1"/>
  <c r="C1119" i="6"/>
  <c r="AH1122" i="1"/>
  <c r="C1128" i="6"/>
  <c r="AH1131" i="1"/>
  <c r="D1131" i="6"/>
  <c r="AJ1134" i="1"/>
  <c r="C1126" i="6"/>
  <c r="AH1129" i="1"/>
  <c r="F1124" i="6"/>
  <c r="AN1127" i="1"/>
  <c r="AK4" i="1"/>
  <c r="E1131" i="6"/>
  <c r="AL1134" i="1"/>
  <c r="E1123" i="6"/>
  <c r="AL1126" i="1"/>
  <c r="E1126" i="6"/>
  <c r="AL1129" i="1"/>
  <c r="AI4" i="1"/>
  <c r="D1119" i="6"/>
  <c r="AJ1122" i="1"/>
  <c r="D1128" i="6"/>
  <c r="AJ1131" i="1"/>
  <c r="F1120" i="6"/>
  <c r="AN1123" i="1"/>
  <c r="F1129" i="6"/>
  <c r="AN1132" i="1"/>
  <c r="C1130" i="6"/>
  <c r="AH1133" i="1"/>
  <c r="F1125" i="6"/>
  <c r="AN1128" i="1"/>
  <c r="C1127" i="6"/>
  <c r="AH1130" i="1"/>
  <c r="F1128" i="6"/>
  <c r="AN1131" i="1"/>
  <c r="D1123" i="6"/>
  <c r="AJ1126" i="1"/>
  <c r="F1131" i="6"/>
  <c r="AN1134" i="1"/>
  <c r="F1126" i="6"/>
  <c r="AN1129" i="1"/>
  <c r="AM4" i="1"/>
  <c r="D1127" i="6"/>
  <c r="AJ1130" i="1"/>
  <c r="F1119" i="6"/>
  <c r="AN1122" i="1"/>
  <c r="E1120" i="6"/>
  <c r="AL1123" i="1"/>
  <c r="C1129" i="6"/>
  <c r="AH1132" i="1"/>
  <c r="E1121" i="6"/>
  <c r="AL1124" i="1"/>
  <c r="E1130" i="6"/>
  <c r="AL1133" i="1"/>
  <c r="C1122" i="6"/>
  <c r="AH1125" i="1"/>
  <c r="D1130" i="6"/>
  <c r="AJ1133" i="1"/>
  <c r="D1122" i="6"/>
  <c r="AJ1125" i="1"/>
  <c r="F1127" i="6"/>
  <c r="AN1130" i="1"/>
  <c r="E1119" i="6"/>
  <c r="AL1122" i="1"/>
  <c r="E1128" i="6"/>
  <c r="AL1131" i="1"/>
  <c r="F1122" i="6"/>
  <c r="AN1125" i="1"/>
  <c r="C1120" i="6"/>
  <c r="AH1123" i="1"/>
  <c r="E1129" i="6"/>
  <c r="AL1132" i="1"/>
  <c r="C1121" i="6"/>
  <c r="AH1124" i="1"/>
  <c r="F1123" i="6"/>
  <c r="AN1126" i="1"/>
  <c r="C1123" i="6"/>
  <c r="AH1126" i="1"/>
  <c r="C1131" i="6"/>
  <c r="AH1134" i="1"/>
  <c r="D1126" i="6"/>
  <c r="AJ1129" i="1"/>
  <c r="AG4" i="1"/>
  <c r="U1169" i="1"/>
  <c r="V1169" i="1"/>
  <c r="W1169" i="1"/>
  <c r="T1169" i="1"/>
  <c r="U1152" i="1"/>
  <c r="V1152" i="1"/>
  <c r="T1152" i="1"/>
  <c r="W1152" i="1"/>
  <c r="W1177" i="1"/>
  <c r="U1177" i="1"/>
  <c r="T1177" i="1"/>
  <c r="V1177" i="1"/>
  <c r="V1150" i="1"/>
  <c r="U1150" i="1"/>
  <c r="W1150" i="1"/>
  <c r="T1150" i="1"/>
  <c r="W1161" i="1"/>
  <c r="V1161" i="1"/>
  <c r="T1161" i="1"/>
  <c r="U1161" i="1"/>
  <c r="T1158" i="1"/>
  <c r="U1158" i="1"/>
  <c r="W1158" i="1"/>
  <c r="V1158" i="1"/>
  <c r="V1140" i="1"/>
  <c r="U1140" i="1"/>
  <c r="W1140" i="1"/>
  <c r="T1140" i="1"/>
  <c r="W1142" i="1"/>
  <c r="T1142" i="1"/>
  <c r="V1142" i="1"/>
  <c r="U1142" i="1"/>
  <c r="U1154" i="1"/>
  <c r="Y1154" i="1" s="1"/>
  <c r="V1154" i="1"/>
  <c r="Z1154" i="1" s="1"/>
  <c r="T1154" i="1"/>
  <c r="X1154" i="1" s="1"/>
  <c r="W1154" i="1"/>
  <c r="AA1154" i="1" s="1"/>
  <c r="U1144" i="1"/>
  <c r="W1144" i="1"/>
  <c r="AA1145" i="1" s="1"/>
  <c r="F1141" i="6" s="1"/>
  <c r="T1144" i="1"/>
  <c r="V1144" i="1"/>
  <c r="Z1144" i="1" s="1"/>
  <c r="E1140" i="6" s="1"/>
  <c r="W1148" i="1"/>
  <c r="V1148" i="1"/>
  <c r="T1148" i="1"/>
  <c r="U1148" i="1"/>
  <c r="U1138" i="1"/>
  <c r="Y1138" i="1" s="1"/>
  <c r="D1134" i="6" s="1"/>
  <c r="W1138" i="1"/>
  <c r="AA1138" i="1" s="1"/>
  <c r="F1134" i="6" s="1"/>
  <c r="V1138" i="1"/>
  <c r="Z1138" i="1" s="1"/>
  <c r="E1134" i="6" s="1"/>
  <c r="T1138" i="1"/>
  <c r="X1138" i="1" s="1"/>
  <c r="C1134" i="6" s="1"/>
  <c r="U1146" i="1"/>
  <c r="Y1146" i="1" s="1"/>
  <c r="W1146" i="1"/>
  <c r="AA1146" i="1" s="1"/>
  <c r="F1142" i="6" s="1"/>
  <c r="V1146" i="1"/>
  <c r="Z1146" i="1" s="1"/>
  <c r="E1142" i="6" s="1"/>
  <c r="T1146" i="1"/>
  <c r="X1146" i="1" s="1"/>
  <c r="C1142" i="6" s="1"/>
  <c r="W1156" i="1"/>
  <c r="V1156" i="1"/>
  <c r="T1156" i="1"/>
  <c r="U1156" i="1"/>
  <c r="X1159" i="1"/>
  <c r="X1143" i="1"/>
  <c r="C1139" i="6" s="1"/>
  <c r="X1151" i="1"/>
  <c r="AA1159" i="1"/>
  <c r="Z1159" i="1"/>
  <c r="Z1143" i="1"/>
  <c r="E1139" i="6" s="1"/>
  <c r="Z1151" i="1"/>
  <c r="X1128" i="1"/>
  <c r="X1129" i="1"/>
  <c r="X1120" i="1"/>
  <c r="C1116" i="6" s="1"/>
  <c r="X1121" i="1"/>
  <c r="C1117" i="6" s="1"/>
  <c r="AA1143" i="1"/>
  <c r="F1139" i="6" s="1"/>
  <c r="AA1151" i="1"/>
  <c r="Z1128" i="1"/>
  <c r="Z1129" i="1"/>
  <c r="Z1120" i="1"/>
  <c r="E1116" i="6" s="1"/>
  <c r="Z1121" i="1"/>
  <c r="E1117" i="6" s="1"/>
  <c r="Y1159" i="1"/>
  <c r="Y1143" i="1"/>
  <c r="D1139" i="6" s="1"/>
  <c r="Y1151" i="1"/>
  <c r="Y1128" i="1"/>
  <c r="Y1129" i="1"/>
  <c r="Y1120" i="1"/>
  <c r="D1116" i="6" s="1"/>
  <c r="Y1121" i="1"/>
  <c r="D1117" i="6" s="1"/>
  <c r="Z1145" i="1"/>
  <c r="E1141" i="6" s="1"/>
  <c r="W1167" i="1"/>
  <c r="T1167" i="1"/>
  <c r="U1167" i="1"/>
  <c r="V1167" i="1"/>
  <c r="U1171" i="1"/>
  <c r="T1171" i="1"/>
  <c r="V1171" i="1"/>
  <c r="W1171" i="1"/>
  <c r="V1179" i="1"/>
  <c r="W1179" i="1"/>
  <c r="U1179" i="1"/>
  <c r="T1179" i="1"/>
  <c r="V1160" i="1"/>
  <c r="W1160" i="1"/>
  <c r="U1160" i="1"/>
  <c r="T1160" i="1"/>
  <c r="V1183" i="1"/>
  <c r="W1183" i="1"/>
  <c r="U1183" i="1"/>
  <c r="T1183" i="1"/>
  <c r="T1173" i="1"/>
  <c r="W1173" i="1"/>
  <c r="U1173" i="1"/>
  <c r="V1173" i="1"/>
  <c r="U1165" i="1"/>
  <c r="W1165" i="1"/>
  <c r="V1165" i="1"/>
  <c r="T1165" i="1"/>
  <c r="V1163" i="1"/>
  <c r="T1163" i="1"/>
  <c r="U1163" i="1"/>
  <c r="W1163" i="1"/>
  <c r="W1175" i="1"/>
  <c r="U1175" i="1"/>
  <c r="T1175" i="1"/>
  <c r="V1175" i="1"/>
  <c r="V1181" i="1"/>
  <c r="W1181" i="1"/>
  <c r="U1181" i="1"/>
  <c r="T1181" i="1"/>
  <c r="AP1158" i="1"/>
  <c r="AY16" i="1"/>
  <c r="AY10" i="1"/>
  <c r="AY9" i="1"/>
  <c r="AY14" i="1"/>
  <c r="AY8" i="1"/>
  <c r="AY17" i="1"/>
  <c r="AY18" i="1"/>
  <c r="AY11" i="1"/>
  <c r="AY19" i="1"/>
  <c r="AY13" i="1"/>
  <c r="AY20" i="1"/>
  <c r="AY15" i="1"/>
  <c r="BG10" i="1"/>
  <c r="BG11" i="1"/>
  <c r="BG14" i="1"/>
  <c r="BG7" i="1"/>
  <c r="BG22" i="1" s="1"/>
  <c r="BG18" i="1"/>
  <c r="BG19" i="1"/>
  <c r="BG8" i="1"/>
  <c r="BG9" i="1"/>
  <c r="BG13" i="1"/>
  <c r="BG17" i="1"/>
  <c r="BC20" i="1"/>
  <c r="BC15" i="1"/>
  <c r="BC12" i="1"/>
  <c r="BC7" i="1"/>
  <c r="BG15" i="1"/>
  <c r="BG20" i="1"/>
  <c r="BG12" i="1"/>
  <c r="BG16" i="1"/>
  <c r="BK7" i="1"/>
  <c r="BK22" i="1" s="1"/>
  <c r="BK20" i="1"/>
  <c r="BK15" i="1"/>
  <c r="BK12" i="1"/>
  <c r="AY12" i="1"/>
  <c r="Z1149" i="1"/>
  <c r="Z1150" i="1"/>
  <c r="X1141" i="1"/>
  <c r="C1137" i="6" s="1"/>
  <c r="X1142" i="1"/>
  <c r="C1138" i="6" s="1"/>
  <c r="X1147" i="1"/>
  <c r="X1148" i="1"/>
  <c r="X1155" i="1"/>
  <c r="X1156" i="1"/>
  <c r="X1139" i="1"/>
  <c r="C1135" i="6" s="1"/>
  <c r="X1140" i="1"/>
  <c r="C1136" i="6" s="1"/>
  <c r="Y1161" i="1"/>
  <c r="D1157" i="6" s="1"/>
  <c r="X1157" i="1"/>
  <c r="X1158" i="1"/>
  <c r="AV1158" i="1"/>
  <c r="BB16" i="1"/>
  <c r="BB18" i="1"/>
  <c r="BB14" i="1"/>
  <c r="BB11" i="1"/>
  <c r="BB13" i="1"/>
  <c r="BB9" i="1"/>
  <c r="BB17" i="1"/>
  <c r="BB12" i="1"/>
  <c r="BB19" i="1"/>
  <c r="BB8" i="1"/>
  <c r="BB10" i="1"/>
  <c r="BB20" i="1"/>
  <c r="BB15" i="1"/>
  <c r="BB7" i="1"/>
  <c r="BJ7" i="1"/>
  <c r="BJ22" i="1" s="1"/>
  <c r="BJ12" i="1"/>
  <c r="BJ11" i="1"/>
  <c r="BJ9" i="1"/>
  <c r="BJ10" i="1"/>
  <c r="BJ13" i="1"/>
  <c r="BJ8" i="1"/>
  <c r="BJ18" i="1"/>
  <c r="BJ16" i="1"/>
  <c r="BF12" i="1"/>
  <c r="BJ17" i="1"/>
  <c r="BF15" i="1"/>
  <c r="BF7" i="1"/>
  <c r="BF20" i="1"/>
  <c r="BJ15" i="1"/>
  <c r="BJ20" i="1"/>
  <c r="BJ14" i="1"/>
  <c r="BJ19" i="1"/>
  <c r="BN7" i="1"/>
  <c r="BN22" i="1" s="1"/>
  <c r="BN15" i="1"/>
  <c r="BN12" i="1"/>
  <c r="BN20" i="1"/>
  <c r="AT1158" i="1"/>
  <c r="BA16" i="1"/>
  <c r="BA18" i="1"/>
  <c r="BA17" i="1"/>
  <c r="BA14" i="1"/>
  <c r="BA9" i="1"/>
  <c r="BA13" i="1"/>
  <c r="BA10" i="1"/>
  <c r="BA8" i="1"/>
  <c r="BA11" i="1"/>
  <c r="BA20" i="1"/>
  <c r="BA15" i="1"/>
  <c r="BA19" i="1"/>
  <c r="BA12" i="1"/>
  <c r="BA7" i="1"/>
  <c r="BI7" i="1"/>
  <c r="BI22" i="1" s="1"/>
  <c r="BI14" i="1"/>
  <c r="BI10" i="1"/>
  <c r="BI19" i="1"/>
  <c r="BI13" i="1"/>
  <c r="BI9" i="1"/>
  <c r="BI11" i="1"/>
  <c r="BI18" i="1"/>
  <c r="BI17" i="1"/>
  <c r="BE10" i="1"/>
  <c r="BE15" i="1"/>
  <c r="BE7" i="1"/>
  <c r="BE20" i="1"/>
  <c r="BE12" i="1"/>
  <c r="BI12" i="1"/>
  <c r="BI15" i="1"/>
  <c r="BI20" i="1"/>
  <c r="BI8" i="1"/>
  <c r="BI16" i="1"/>
  <c r="BM7" i="1"/>
  <c r="BM22" i="1" s="1"/>
  <c r="BM15" i="1"/>
  <c r="BM12" i="1"/>
  <c r="BM20" i="1"/>
  <c r="BM10" i="1"/>
  <c r="X1149" i="1"/>
  <c r="X1150" i="1"/>
  <c r="AA1144" i="1"/>
  <c r="F1140" i="6" s="1"/>
  <c r="Z1141" i="1"/>
  <c r="E1137" i="6" s="1"/>
  <c r="Z1142" i="1"/>
  <c r="E1138" i="6" s="1"/>
  <c r="AA1147" i="1"/>
  <c r="AA1148" i="1"/>
  <c r="Z1155" i="1"/>
  <c r="Z1156" i="1"/>
  <c r="Z1139" i="1"/>
  <c r="E1135" i="6" s="1"/>
  <c r="Z1140" i="1"/>
  <c r="E1136" i="6" s="1"/>
  <c r="X1161" i="1"/>
  <c r="C1157" i="6" s="1"/>
  <c r="Z1157" i="1"/>
  <c r="Z1158" i="1"/>
  <c r="AA1141" i="1"/>
  <c r="F1137" i="6" s="1"/>
  <c r="AA1142" i="1"/>
  <c r="F1138" i="6" s="1"/>
  <c r="Z1147" i="1"/>
  <c r="Z1148" i="1"/>
  <c r="AA1155" i="1"/>
  <c r="AA1156" i="1"/>
  <c r="AA1139" i="1"/>
  <c r="F1135" i="6" s="1"/>
  <c r="AA1140" i="1"/>
  <c r="F1136" i="6" s="1"/>
  <c r="Z1161" i="1"/>
  <c r="E1157" i="6" s="1"/>
  <c r="AA1157" i="1"/>
  <c r="AA1158" i="1"/>
  <c r="AA1149" i="1"/>
  <c r="AA1150" i="1"/>
  <c r="AR1158" i="1"/>
  <c r="AZ8" i="1"/>
  <c r="AZ16" i="1"/>
  <c r="AZ18" i="1"/>
  <c r="AZ15" i="1"/>
  <c r="AZ9" i="1"/>
  <c r="AZ19" i="1"/>
  <c r="AZ13" i="1"/>
  <c r="AZ7" i="1"/>
  <c r="AZ14" i="1"/>
  <c r="AZ17" i="1"/>
  <c r="AZ11" i="1"/>
  <c r="AZ10" i="1"/>
  <c r="AZ20" i="1"/>
  <c r="BH7" i="1"/>
  <c r="BH22" i="1" s="1"/>
  <c r="AZ12" i="1"/>
  <c r="BH11" i="1"/>
  <c r="BH14" i="1"/>
  <c r="BH13" i="1"/>
  <c r="BH9" i="1"/>
  <c r="BH16" i="1"/>
  <c r="BH18" i="1"/>
  <c r="BH10" i="1"/>
  <c r="BH17" i="1"/>
  <c r="BH19" i="1"/>
  <c r="BD7" i="1"/>
  <c r="BD12" i="1"/>
  <c r="BD20" i="1"/>
  <c r="BD15" i="1"/>
  <c r="BH12" i="1"/>
  <c r="BH20" i="1"/>
  <c r="BH15" i="1"/>
  <c r="BH8" i="1"/>
  <c r="BL15" i="1"/>
  <c r="BL20" i="1"/>
  <c r="BL12" i="1"/>
  <c r="Y1149" i="1"/>
  <c r="Y1150" i="1"/>
  <c r="Y1141" i="1"/>
  <c r="D1137" i="6" s="1"/>
  <c r="Y1142" i="1"/>
  <c r="D1138" i="6" s="1"/>
  <c r="Y1147" i="1"/>
  <c r="Y1148" i="1"/>
  <c r="Y1155" i="1"/>
  <c r="Y1156" i="1"/>
  <c r="Y1139" i="1"/>
  <c r="D1135" i="6" s="1"/>
  <c r="Y1140" i="1"/>
  <c r="D1136" i="6" s="1"/>
  <c r="AA1161" i="1"/>
  <c r="F1157" i="6" s="1"/>
  <c r="Y1157" i="1"/>
  <c r="Y1158" i="1"/>
  <c r="AV1148" i="1" l="1"/>
  <c r="F1145" i="6"/>
  <c r="AN1148" i="1"/>
  <c r="AT1147" i="1"/>
  <c r="E1144" i="6"/>
  <c r="AL1147" i="1"/>
  <c r="AT1157" i="1"/>
  <c r="E1154" i="6"/>
  <c r="AL1157" i="1"/>
  <c r="AV1146" i="1"/>
  <c r="F1143" i="6"/>
  <c r="AN1146" i="1"/>
  <c r="AP1149" i="1"/>
  <c r="C1146" i="6"/>
  <c r="AH1149" i="1"/>
  <c r="AP1154" i="1"/>
  <c r="C1151" i="6"/>
  <c r="AH1154" i="1"/>
  <c r="AR1150" i="1"/>
  <c r="D1147" i="6"/>
  <c r="AJ1150" i="1"/>
  <c r="C1124" i="6"/>
  <c r="AH1127" i="1"/>
  <c r="F1155" i="6"/>
  <c r="AN1158" i="1"/>
  <c r="AV1153" i="1"/>
  <c r="F1150" i="6"/>
  <c r="AN1153" i="1"/>
  <c r="AV1157" i="1"/>
  <c r="F1154" i="6"/>
  <c r="AN1157" i="1"/>
  <c r="AT1146" i="1"/>
  <c r="E1143" i="6"/>
  <c r="AL1146" i="1"/>
  <c r="AT1156" i="1"/>
  <c r="E1153" i="6"/>
  <c r="AL1156" i="1"/>
  <c r="AT1155" i="1"/>
  <c r="E1152" i="6"/>
  <c r="AL1155" i="1"/>
  <c r="AP1148" i="1"/>
  <c r="C1145" i="6"/>
  <c r="AH1148" i="1"/>
  <c r="AP1147" i="1"/>
  <c r="C1144" i="6"/>
  <c r="AH1147" i="1"/>
  <c r="AT1149" i="1"/>
  <c r="E1146" i="6"/>
  <c r="AL1149" i="1"/>
  <c r="E1125" i="6"/>
  <c r="AL1128" i="1"/>
  <c r="AT1150" i="1"/>
  <c r="E1147" i="6"/>
  <c r="AL1150" i="1"/>
  <c r="AP1150" i="1"/>
  <c r="C1147" i="6"/>
  <c r="AH1150" i="1"/>
  <c r="AP1153" i="1"/>
  <c r="C1150" i="6"/>
  <c r="AH1153" i="1"/>
  <c r="AR1156" i="1"/>
  <c r="D1153" i="6"/>
  <c r="AJ1156" i="1"/>
  <c r="AR1155" i="1"/>
  <c r="D1152" i="6"/>
  <c r="AJ1155" i="1"/>
  <c r="AR1154" i="1"/>
  <c r="D1151" i="6"/>
  <c r="AJ1154" i="1"/>
  <c r="AR1147" i="1"/>
  <c r="D1144" i="6"/>
  <c r="AJ1147" i="1"/>
  <c r="AR1149" i="1"/>
  <c r="D1146" i="6"/>
  <c r="AJ1149" i="1"/>
  <c r="AR1157" i="1"/>
  <c r="D1154" i="6"/>
  <c r="AJ1157" i="1"/>
  <c r="AR1146" i="1"/>
  <c r="D1143" i="6"/>
  <c r="AJ1146" i="1"/>
  <c r="AR1148" i="1"/>
  <c r="D1145" i="6"/>
  <c r="AJ1148" i="1"/>
  <c r="AV1156" i="1"/>
  <c r="F1153" i="6"/>
  <c r="AN1156" i="1"/>
  <c r="AV1155" i="1"/>
  <c r="F1152" i="6"/>
  <c r="AN1155" i="1"/>
  <c r="AT1154" i="1"/>
  <c r="E1151" i="6"/>
  <c r="AL1154" i="1"/>
  <c r="AP1157" i="1"/>
  <c r="C1154" i="6"/>
  <c r="AH1157" i="1"/>
  <c r="AP1146" i="1"/>
  <c r="C1143" i="6"/>
  <c r="AH1146" i="1"/>
  <c r="AT1148" i="1"/>
  <c r="E1145" i="6"/>
  <c r="AL1148" i="1"/>
  <c r="D1125" i="6"/>
  <c r="AJ1128" i="1"/>
  <c r="D1155" i="6"/>
  <c r="AJ1158" i="1"/>
  <c r="E1124" i="6"/>
  <c r="AL1127" i="1"/>
  <c r="AT1153" i="1"/>
  <c r="E1150" i="6"/>
  <c r="AL1153" i="1"/>
  <c r="AV1149" i="1"/>
  <c r="F1146" i="6"/>
  <c r="AN1149" i="1"/>
  <c r="AV1154" i="1"/>
  <c r="F1151" i="6"/>
  <c r="AN1154" i="1"/>
  <c r="AV1147" i="1"/>
  <c r="F1144" i="6"/>
  <c r="AN1147" i="1"/>
  <c r="AP1156" i="1"/>
  <c r="C1153" i="6"/>
  <c r="AH1156" i="1"/>
  <c r="AP1155" i="1"/>
  <c r="C1152" i="6"/>
  <c r="AH1155" i="1"/>
  <c r="D1124" i="6"/>
  <c r="AJ1127" i="1"/>
  <c r="AV1150" i="1"/>
  <c r="F1147" i="6"/>
  <c r="AN1150" i="1"/>
  <c r="C1125" i="6"/>
  <c r="AH1128" i="1"/>
  <c r="E1155" i="6"/>
  <c r="AL1158" i="1"/>
  <c r="C1155" i="6"/>
  <c r="AH1158" i="1"/>
  <c r="AY7" i="1"/>
  <c r="BL7" i="1"/>
  <c r="BL22" i="1" s="1"/>
  <c r="D1142" i="6"/>
  <c r="AR1153" i="1"/>
  <c r="D1150" i="6"/>
  <c r="AJ1153" i="1"/>
  <c r="BH23" i="1"/>
  <c r="BH24" i="1" s="1"/>
  <c r="BH25" i="1" s="1"/>
  <c r="BH26" i="1" s="1"/>
  <c r="BH27" i="1" s="1"/>
  <c r="BH28" i="1" s="1"/>
  <c r="BH29" i="1" s="1"/>
  <c r="BH30" i="1" s="1"/>
  <c r="BH31" i="1" s="1"/>
  <c r="BH32" i="1" s="1"/>
  <c r="BH33" i="1" s="1"/>
  <c r="BH34" i="1" s="1"/>
  <c r="BH35" i="1" s="1"/>
  <c r="BI23" i="1"/>
  <c r="BI24" i="1" s="1"/>
  <c r="BI25" i="1" s="1"/>
  <c r="BI26" i="1" s="1"/>
  <c r="BI27" i="1" s="1"/>
  <c r="BI28" i="1" s="1"/>
  <c r="BI29" i="1" s="1"/>
  <c r="BI30" i="1" s="1"/>
  <c r="BI31" i="1" s="1"/>
  <c r="BI32" i="1" s="1"/>
  <c r="BI33" i="1" s="1"/>
  <c r="BI34" i="1" s="1"/>
  <c r="BI35" i="1" s="1"/>
  <c r="BJ23" i="1"/>
  <c r="BJ24" i="1" s="1"/>
  <c r="BJ25" i="1" s="1"/>
  <c r="BJ26" i="1" s="1"/>
  <c r="BJ27" i="1" s="1"/>
  <c r="BJ28" i="1" s="1"/>
  <c r="BJ29" i="1" s="1"/>
  <c r="BJ30" i="1" s="1"/>
  <c r="BJ31" i="1" s="1"/>
  <c r="BJ32" i="1" s="1"/>
  <c r="BJ33" i="1" s="1"/>
  <c r="BJ34" i="1" s="1"/>
  <c r="BJ35" i="1" s="1"/>
  <c r="BG23" i="1"/>
  <c r="BG24" i="1" s="1"/>
  <c r="BG25" i="1" s="1"/>
  <c r="BG26" i="1" s="1"/>
  <c r="BG27" i="1" s="1"/>
  <c r="BG28" i="1" s="1"/>
  <c r="BG29" i="1" s="1"/>
  <c r="BG30" i="1" s="1"/>
  <c r="BG31" i="1" s="1"/>
  <c r="BG32" i="1" s="1"/>
  <c r="BG33" i="1" s="1"/>
  <c r="BG34" i="1" s="1"/>
  <c r="BG35" i="1" s="1"/>
  <c r="T1185" i="1"/>
  <c r="U1185" i="1"/>
  <c r="W1185" i="1"/>
  <c r="V1185" i="1"/>
  <c r="U1201" i="1"/>
  <c r="V1201" i="1"/>
  <c r="W1201" i="1"/>
  <c r="T1201" i="1"/>
  <c r="V1193" i="1"/>
  <c r="W1193" i="1"/>
  <c r="U1193" i="1"/>
  <c r="T1193" i="1"/>
  <c r="T1172" i="1"/>
  <c r="W1172" i="1"/>
  <c r="U1172" i="1"/>
  <c r="V1172" i="1"/>
  <c r="V1178" i="1"/>
  <c r="Z1178" i="1" s="1"/>
  <c r="T1178" i="1"/>
  <c r="X1178" i="1" s="1"/>
  <c r="U1178" i="1"/>
  <c r="Y1178" i="1" s="1"/>
  <c r="W1178" i="1"/>
  <c r="AA1178" i="1" s="1"/>
  <c r="V1166" i="1"/>
  <c r="T1166" i="1"/>
  <c r="W1166" i="1"/>
  <c r="U1166" i="1"/>
  <c r="T1164" i="1"/>
  <c r="V1164" i="1"/>
  <c r="W1164" i="1"/>
  <c r="U1164" i="1"/>
  <c r="V1180" i="1"/>
  <c r="T1180" i="1"/>
  <c r="U1180" i="1"/>
  <c r="W1180" i="1"/>
  <c r="U1170" i="1"/>
  <c r="Y1170" i="1" s="1"/>
  <c r="D1166" i="6" s="1"/>
  <c r="T1170" i="1"/>
  <c r="X1170" i="1" s="1"/>
  <c r="C1166" i="6" s="1"/>
  <c r="W1170" i="1"/>
  <c r="AA1170" i="1" s="1"/>
  <c r="F1166" i="6" s="1"/>
  <c r="V1170" i="1"/>
  <c r="Z1170" i="1" s="1"/>
  <c r="E1166" i="6" s="1"/>
  <c r="V1162" i="1"/>
  <c r="Z1162" i="1" s="1"/>
  <c r="E1158" i="6" s="1"/>
  <c r="T1162" i="1"/>
  <c r="X1162" i="1" s="1"/>
  <c r="C1158" i="6" s="1"/>
  <c r="W1162" i="1"/>
  <c r="AA1162" i="1" s="1"/>
  <c r="F1158" i="6" s="1"/>
  <c r="U1162" i="1"/>
  <c r="Y1162" i="1" s="1"/>
  <c r="D1158" i="6" s="1"/>
  <c r="W1168" i="1"/>
  <c r="AA1169" i="1" s="1"/>
  <c r="F1165" i="6" s="1"/>
  <c r="U1168" i="1"/>
  <c r="Y1169" i="1" s="1"/>
  <c r="D1165" i="6" s="1"/>
  <c r="T1168" i="1"/>
  <c r="X1169" i="1" s="1"/>
  <c r="C1165" i="6" s="1"/>
  <c r="V1168" i="1"/>
  <c r="Z1169" i="1" s="1"/>
  <c r="E1165" i="6" s="1"/>
  <c r="U1182" i="1"/>
  <c r="T1182" i="1"/>
  <c r="X1183" i="1" s="1"/>
  <c r="W1182" i="1"/>
  <c r="V1182" i="1"/>
  <c r="U1174" i="1"/>
  <c r="V1174" i="1"/>
  <c r="W1174" i="1"/>
  <c r="T1174" i="1"/>
  <c r="T1176" i="1"/>
  <c r="X1177" i="1" s="1"/>
  <c r="V1176" i="1"/>
  <c r="Z1177" i="1" s="1"/>
  <c r="U1176" i="1"/>
  <c r="Y1177" i="1" s="1"/>
  <c r="W1176" i="1"/>
  <c r="AA1177" i="1" s="1"/>
  <c r="AA1175" i="1"/>
  <c r="BK8" i="1"/>
  <c r="BK23" i="1" s="1"/>
  <c r="BC17" i="1"/>
  <c r="X1175" i="1"/>
  <c r="Y1183" i="1"/>
  <c r="Y1167" i="1"/>
  <c r="D1163" i="6" s="1"/>
  <c r="AA1152" i="1"/>
  <c r="AA1153" i="1"/>
  <c r="BL17" i="1"/>
  <c r="BM9" i="1"/>
  <c r="Y1175" i="1"/>
  <c r="AA1183" i="1"/>
  <c r="X1167" i="1"/>
  <c r="C1163" i="6" s="1"/>
  <c r="X1144" i="1"/>
  <c r="C1140" i="6" s="1"/>
  <c r="X1145" i="1"/>
  <c r="C1141" i="6" s="1"/>
  <c r="X1152" i="1"/>
  <c r="X1153" i="1"/>
  <c r="Z1183" i="1"/>
  <c r="AA1167" i="1"/>
  <c r="F1163" i="6" s="1"/>
  <c r="Z1152" i="1"/>
  <c r="Z1153" i="1"/>
  <c r="Z1175" i="1"/>
  <c r="Z1167" i="1"/>
  <c r="E1163" i="6" s="1"/>
  <c r="Y1144" i="1"/>
  <c r="D1140" i="6" s="1"/>
  <c r="Y1145" i="1"/>
  <c r="D1141" i="6" s="1"/>
  <c r="Y1152" i="1"/>
  <c r="Y1153" i="1"/>
  <c r="BF16" i="1"/>
  <c r="BC10" i="1"/>
  <c r="BL16" i="1"/>
  <c r="BL18" i="1"/>
  <c r="BM17" i="1"/>
  <c r="BK17" i="1"/>
  <c r="BL8" i="1"/>
  <c r="BL23" i="1" s="1"/>
  <c r="BL11" i="1"/>
  <c r="BD16" i="1"/>
  <c r="BM19" i="1"/>
  <c r="BE9" i="1"/>
  <c r="BF19" i="1"/>
  <c r="BN8" i="1"/>
  <c r="BN23" i="1" s="1"/>
  <c r="BF17" i="1"/>
  <c r="BK10" i="1"/>
  <c r="BC11" i="1"/>
  <c r="T1184" i="1"/>
  <c r="V1184" i="1"/>
  <c r="W1184" i="1"/>
  <c r="U1184" i="1"/>
  <c r="V1203" i="1"/>
  <c r="W1203" i="1"/>
  <c r="U1203" i="1"/>
  <c r="T1203" i="1"/>
  <c r="T1195" i="1"/>
  <c r="V1195" i="1"/>
  <c r="U1195" i="1"/>
  <c r="W1195" i="1"/>
  <c r="V1187" i="1"/>
  <c r="W1187" i="1"/>
  <c r="U1187" i="1"/>
  <c r="T1187" i="1"/>
  <c r="V1191" i="1"/>
  <c r="W1191" i="1"/>
  <c r="T1191" i="1"/>
  <c r="U1191" i="1"/>
  <c r="U1205" i="1"/>
  <c r="V1205" i="1"/>
  <c r="T1205" i="1"/>
  <c r="W1205" i="1"/>
  <c r="W1199" i="1"/>
  <c r="U1199" i="1"/>
  <c r="V1199" i="1"/>
  <c r="T1199" i="1"/>
  <c r="W1207" i="1"/>
  <c r="V1207" i="1"/>
  <c r="U1207" i="1"/>
  <c r="T1207" i="1"/>
  <c r="U1189" i="1"/>
  <c r="W1189" i="1"/>
  <c r="V1189" i="1"/>
  <c r="T1189" i="1"/>
  <c r="T1197" i="1"/>
  <c r="W1197" i="1"/>
  <c r="U1197" i="1"/>
  <c r="V1197" i="1"/>
  <c r="BM16" i="1"/>
  <c r="BE8" i="1"/>
  <c r="BN9" i="1"/>
  <c r="BL10" i="1"/>
  <c r="BL9" i="1"/>
  <c r="BL19" i="1"/>
  <c r="BD18" i="1"/>
  <c r="BD8" i="1"/>
  <c r="BM18" i="1"/>
  <c r="BE17" i="1"/>
  <c r="BE11" i="1"/>
  <c r="BN16" i="1"/>
  <c r="BN19" i="1"/>
  <c r="BN10" i="1"/>
  <c r="BF8" i="1"/>
  <c r="BK18" i="1"/>
  <c r="BC8" i="1"/>
  <c r="X1181" i="1"/>
  <c r="X1182" i="1"/>
  <c r="AA1163" i="1"/>
  <c r="F1159" i="6" s="1"/>
  <c r="AA1164" i="1"/>
  <c r="F1160" i="6" s="1"/>
  <c r="X1165" i="1"/>
  <c r="C1161" i="6" s="1"/>
  <c r="X1166" i="1"/>
  <c r="C1162" i="6" s="1"/>
  <c r="Z1173" i="1"/>
  <c r="Z1174" i="1"/>
  <c r="X1185" i="1"/>
  <c r="C1181" i="6" s="1"/>
  <c r="X1176" i="1"/>
  <c r="X1179" i="1"/>
  <c r="X1180" i="1"/>
  <c r="AA1171" i="1"/>
  <c r="AA1172" i="1"/>
  <c r="AA1168" i="1"/>
  <c r="F1164" i="6" s="1"/>
  <c r="BD9" i="1"/>
  <c r="BC9" i="1"/>
  <c r="BC19" i="1"/>
  <c r="Y1181" i="1"/>
  <c r="Y1182" i="1"/>
  <c r="Y1163" i="1"/>
  <c r="D1159" i="6" s="1"/>
  <c r="Y1164" i="1"/>
  <c r="D1160" i="6" s="1"/>
  <c r="Z1165" i="1"/>
  <c r="E1161" i="6" s="1"/>
  <c r="Z1166" i="1"/>
  <c r="E1162" i="6" s="1"/>
  <c r="Y1173" i="1"/>
  <c r="Y1174" i="1"/>
  <c r="Z1185" i="1"/>
  <c r="E1181" i="6" s="1"/>
  <c r="AA1176" i="1"/>
  <c r="Y1179" i="1"/>
  <c r="Y1180" i="1"/>
  <c r="Z1171" i="1"/>
  <c r="Z1172" i="1"/>
  <c r="Z1168" i="1"/>
  <c r="E1164" i="6" s="1"/>
  <c r="BD11" i="1"/>
  <c r="BN11" i="1"/>
  <c r="BF11" i="1"/>
  <c r="BK9" i="1"/>
  <c r="AA1181" i="1"/>
  <c r="AA1182" i="1"/>
  <c r="X1163" i="1"/>
  <c r="C1159" i="6" s="1"/>
  <c r="X1164" i="1"/>
  <c r="C1160" i="6" s="1"/>
  <c r="AA1165" i="1"/>
  <c r="F1161" i="6" s="1"/>
  <c r="AA1166" i="1"/>
  <c r="F1162" i="6" s="1"/>
  <c r="AA1173" i="1"/>
  <c r="AA1174" i="1"/>
  <c r="AA1185" i="1"/>
  <c r="F1181" i="6" s="1"/>
  <c r="Y1176" i="1"/>
  <c r="AA1179" i="1"/>
  <c r="AA1180" i="1"/>
  <c r="X1171" i="1"/>
  <c r="X1172" i="1"/>
  <c r="X1168" i="1"/>
  <c r="C1164" i="6" s="1"/>
  <c r="BD19" i="1"/>
  <c r="BN18" i="1"/>
  <c r="BK16" i="1"/>
  <c r="BD17" i="1"/>
  <c r="BD10" i="1"/>
  <c r="BM11" i="1"/>
  <c r="BM8" i="1"/>
  <c r="BM23" i="1" s="1"/>
  <c r="BM24" i="1" s="1"/>
  <c r="BM25" i="1" s="1"/>
  <c r="BE16" i="1"/>
  <c r="BE18" i="1"/>
  <c r="BE19" i="1"/>
  <c r="BN17" i="1"/>
  <c r="BF10" i="1"/>
  <c r="BF9" i="1"/>
  <c r="BF18" i="1"/>
  <c r="BK19" i="1"/>
  <c r="BK11" i="1"/>
  <c r="BC16" i="1"/>
  <c r="BC18" i="1"/>
  <c r="Z1181" i="1"/>
  <c r="Z1182" i="1"/>
  <c r="Z1163" i="1"/>
  <c r="E1159" i="6" s="1"/>
  <c r="Z1164" i="1"/>
  <c r="E1160" i="6" s="1"/>
  <c r="Y1165" i="1"/>
  <c r="D1161" i="6" s="1"/>
  <c r="Y1166" i="1"/>
  <c r="D1162" i="6" s="1"/>
  <c r="X1173" i="1"/>
  <c r="X1174" i="1"/>
  <c r="Y1185" i="1"/>
  <c r="D1181" i="6" s="1"/>
  <c r="Z1176" i="1"/>
  <c r="Z1179" i="1"/>
  <c r="Z1180" i="1"/>
  <c r="Y1171" i="1"/>
  <c r="Y1172" i="1"/>
  <c r="Y1168" i="1"/>
  <c r="D1164" i="6" s="1"/>
  <c r="AP1170" i="1" l="1"/>
  <c r="C1167" i="6"/>
  <c r="AH1170" i="1"/>
  <c r="AV1180" i="1"/>
  <c r="F1177" i="6"/>
  <c r="AN1180" i="1"/>
  <c r="AR1179" i="1"/>
  <c r="D1176" i="6"/>
  <c r="AJ1179" i="1"/>
  <c r="AR1173" i="1"/>
  <c r="D1170" i="6"/>
  <c r="AJ1173" i="1"/>
  <c r="AV1171" i="1"/>
  <c r="F1168" i="6"/>
  <c r="AN1171" i="1"/>
  <c r="AP1175" i="1"/>
  <c r="C1172" i="6"/>
  <c r="AH1175" i="1"/>
  <c r="AP1181" i="1"/>
  <c r="C1178" i="6"/>
  <c r="AH1181" i="1"/>
  <c r="D1148" i="6"/>
  <c r="AJ1151" i="1"/>
  <c r="AI2" i="1" s="1"/>
  <c r="AT1174" i="1"/>
  <c r="E1171" i="6"/>
  <c r="AL1174" i="1"/>
  <c r="AT1182" i="1"/>
  <c r="E1179" i="6"/>
  <c r="AL1182" i="1"/>
  <c r="AT1176" i="1"/>
  <c r="E1173" i="6"/>
  <c r="AL1176" i="1"/>
  <c r="AP1182" i="1"/>
  <c r="C1179" i="6"/>
  <c r="AH1182" i="1"/>
  <c r="AP1177" i="1"/>
  <c r="C1174" i="6"/>
  <c r="AH1177" i="1"/>
  <c r="AN4" i="1"/>
  <c r="AT1178" i="1"/>
  <c r="E1175" i="6"/>
  <c r="AL1178" i="1"/>
  <c r="AP1172" i="1"/>
  <c r="C1169" i="6"/>
  <c r="AH1172" i="1"/>
  <c r="AV1179" i="1"/>
  <c r="F1176" i="6"/>
  <c r="AN1179" i="1"/>
  <c r="AV1173" i="1"/>
  <c r="F1170" i="6"/>
  <c r="AN1173" i="1"/>
  <c r="AR1178" i="1"/>
  <c r="D1175" i="6"/>
  <c r="AJ1178" i="1"/>
  <c r="AR1172" i="1"/>
  <c r="D1169" i="6"/>
  <c r="AJ1172" i="1"/>
  <c r="AV1170" i="1"/>
  <c r="F1167" i="6"/>
  <c r="AN1170" i="1"/>
  <c r="AP1180" i="1"/>
  <c r="C1177" i="6"/>
  <c r="AH1180" i="1"/>
  <c r="E1149" i="6"/>
  <c r="AL1152" i="1"/>
  <c r="C1149" i="6"/>
  <c r="AH1152" i="1"/>
  <c r="AG2" i="1" s="1"/>
  <c r="AR1182" i="1"/>
  <c r="D1179" i="6"/>
  <c r="AJ1182" i="1"/>
  <c r="AV1174" i="1"/>
  <c r="F1171" i="6"/>
  <c r="AN1174" i="1"/>
  <c r="AP1176" i="1"/>
  <c r="C1173" i="6"/>
  <c r="AH1176" i="1"/>
  <c r="AT1177" i="1"/>
  <c r="E1174" i="6"/>
  <c r="AL1177" i="1"/>
  <c r="AT1179" i="1"/>
  <c r="E1176" i="6"/>
  <c r="AL1179" i="1"/>
  <c r="AP1173" i="1"/>
  <c r="C1170" i="6"/>
  <c r="AH1173" i="1"/>
  <c r="AV1178" i="1"/>
  <c r="F1175" i="6"/>
  <c r="AN1178" i="1"/>
  <c r="AV1172" i="1"/>
  <c r="F1169" i="6"/>
  <c r="AN1172" i="1"/>
  <c r="AT1171" i="1"/>
  <c r="E1168" i="6"/>
  <c r="AL1171" i="1"/>
  <c r="AV1175" i="1"/>
  <c r="F1172" i="6"/>
  <c r="AN1175" i="1"/>
  <c r="AR1181" i="1"/>
  <c r="D1178" i="6"/>
  <c r="AJ1181" i="1"/>
  <c r="AP1179" i="1"/>
  <c r="C1176" i="6"/>
  <c r="AH1179" i="1"/>
  <c r="AT1173" i="1"/>
  <c r="E1170" i="6"/>
  <c r="AL1173" i="1"/>
  <c r="E1148" i="6"/>
  <c r="AL1151" i="1"/>
  <c r="AK2" i="1" s="1"/>
  <c r="C1148" i="6"/>
  <c r="AH1151" i="1"/>
  <c r="AH4" i="1" s="1"/>
  <c r="AV1182" i="1"/>
  <c r="F1179" i="6"/>
  <c r="AN1182" i="1"/>
  <c r="F1149" i="6"/>
  <c r="AN1152" i="1"/>
  <c r="AM2" i="1" s="1"/>
  <c r="AP1174" i="1"/>
  <c r="C1171" i="6"/>
  <c r="AH1174" i="1"/>
  <c r="AV1176" i="1"/>
  <c r="F1173" i="6"/>
  <c r="AN1176" i="1"/>
  <c r="AV1177" i="1"/>
  <c r="F1174" i="6"/>
  <c r="AN1177" i="1"/>
  <c r="AL4" i="1"/>
  <c r="AR1171" i="1"/>
  <c r="D1168" i="6"/>
  <c r="AJ1171" i="1"/>
  <c r="AT1175" i="1"/>
  <c r="E1172" i="6"/>
  <c r="AL1175" i="1"/>
  <c r="AT1181" i="1"/>
  <c r="E1178" i="6"/>
  <c r="AL1181" i="1"/>
  <c r="AR1170" i="1"/>
  <c r="D1167" i="6"/>
  <c r="AJ1170" i="1"/>
  <c r="AT1180" i="1"/>
  <c r="E1177" i="6"/>
  <c r="AL1180" i="1"/>
  <c r="AP1171" i="1"/>
  <c r="C1168" i="6"/>
  <c r="AH1171" i="1"/>
  <c r="AR1175" i="1"/>
  <c r="D1172" i="6"/>
  <c r="AJ1175" i="1"/>
  <c r="AV1181" i="1"/>
  <c r="F1178" i="6"/>
  <c r="AN1181" i="1"/>
  <c r="AT1170" i="1"/>
  <c r="E1167" i="6"/>
  <c r="AL1170" i="1"/>
  <c r="AR1180" i="1"/>
  <c r="D1177" i="6"/>
  <c r="AJ1180" i="1"/>
  <c r="AP1178" i="1"/>
  <c r="C1175" i="6"/>
  <c r="AH1178" i="1"/>
  <c r="AT1172" i="1"/>
  <c r="E1169" i="6"/>
  <c r="AL1172" i="1"/>
  <c r="D1149" i="6"/>
  <c r="AJ1152" i="1"/>
  <c r="AR1174" i="1"/>
  <c r="D1171" i="6"/>
  <c r="AJ1174" i="1"/>
  <c r="F1148" i="6"/>
  <c r="AN1151" i="1"/>
  <c r="AR1176" i="1"/>
  <c r="D1173" i="6"/>
  <c r="AJ1176" i="1"/>
  <c r="AR1177" i="1"/>
  <c r="D1174" i="6"/>
  <c r="AJ1177" i="1"/>
  <c r="AJ4" i="1"/>
  <c r="BN24" i="1"/>
  <c r="BN25" i="1" s="1"/>
  <c r="BN26" i="1" s="1"/>
  <c r="BN27" i="1" s="1"/>
  <c r="BM26" i="1"/>
  <c r="BM27" i="1" s="1"/>
  <c r="BL24" i="1"/>
  <c r="BL25" i="1" s="1"/>
  <c r="BL26" i="1" s="1"/>
  <c r="BL27" i="1" s="1"/>
  <c r="BK24" i="1"/>
  <c r="BK25" i="1" s="1"/>
  <c r="BK26" i="1" s="1"/>
  <c r="BK27" i="1" s="1"/>
  <c r="W1200" i="1"/>
  <c r="AA1201" i="1" s="1"/>
  <c r="T1200" i="1"/>
  <c r="X1201" i="1" s="1"/>
  <c r="V1200" i="1"/>
  <c r="Z1201" i="1" s="1"/>
  <c r="U1200" i="1"/>
  <c r="Y1201" i="1" s="1"/>
  <c r="W1206" i="1"/>
  <c r="V1206" i="1"/>
  <c r="U1206" i="1"/>
  <c r="T1206" i="1"/>
  <c r="T1192" i="1"/>
  <c r="X1193" i="1" s="1"/>
  <c r="C1189" i="6" s="1"/>
  <c r="V1192" i="1"/>
  <c r="Z1193" i="1" s="1"/>
  <c r="E1189" i="6" s="1"/>
  <c r="W1192" i="1"/>
  <c r="AA1193" i="1" s="1"/>
  <c r="F1189" i="6" s="1"/>
  <c r="U1192" i="1"/>
  <c r="Y1193" i="1" s="1"/>
  <c r="D1189" i="6" s="1"/>
  <c r="T1194" i="1"/>
  <c r="X1194" i="1" s="1"/>
  <c r="C1190" i="6" s="1"/>
  <c r="U1194" i="1"/>
  <c r="Y1194" i="1" s="1"/>
  <c r="D1190" i="6" s="1"/>
  <c r="V1194" i="1"/>
  <c r="Z1194" i="1" s="1"/>
  <c r="E1190" i="6" s="1"/>
  <c r="W1194" i="1"/>
  <c r="AA1194" i="1" s="1"/>
  <c r="F1190" i="6" s="1"/>
  <c r="T1217" i="1"/>
  <c r="V1217" i="1"/>
  <c r="W1217" i="1"/>
  <c r="U1217" i="1"/>
  <c r="V1225" i="1"/>
  <c r="T1225" i="1"/>
  <c r="W1225" i="1"/>
  <c r="U1225" i="1"/>
  <c r="T1188" i="1"/>
  <c r="U1188" i="1"/>
  <c r="W1188" i="1"/>
  <c r="V1188" i="1"/>
  <c r="W1202" i="1"/>
  <c r="AA1202" i="1" s="1"/>
  <c r="U1202" i="1"/>
  <c r="Y1202" i="1" s="1"/>
  <c r="V1202" i="1"/>
  <c r="Z1202" i="1" s="1"/>
  <c r="T1202" i="1"/>
  <c r="X1202" i="1" s="1"/>
  <c r="W1204" i="1"/>
  <c r="V1204" i="1"/>
  <c r="T1204" i="1"/>
  <c r="U1204" i="1"/>
  <c r="T1196" i="1"/>
  <c r="U1196" i="1"/>
  <c r="V1196" i="1"/>
  <c r="W1196" i="1"/>
  <c r="V1198" i="1"/>
  <c r="W1198" i="1"/>
  <c r="AA1199" i="1" s="1"/>
  <c r="U1198" i="1"/>
  <c r="T1198" i="1"/>
  <c r="V1186" i="1"/>
  <c r="Z1186" i="1" s="1"/>
  <c r="E1182" i="6" s="1"/>
  <c r="W1186" i="1"/>
  <c r="AA1186" i="1" s="1"/>
  <c r="F1182" i="6" s="1"/>
  <c r="T1186" i="1"/>
  <c r="X1186" i="1" s="1"/>
  <c r="C1182" i="6" s="1"/>
  <c r="U1186" i="1"/>
  <c r="Y1186" i="1" s="1"/>
  <c r="D1182" i="6" s="1"/>
  <c r="U1209" i="1"/>
  <c r="T1209" i="1"/>
  <c r="W1209" i="1"/>
  <c r="V1209" i="1"/>
  <c r="U1190" i="1"/>
  <c r="Y1191" i="1" s="1"/>
  <c r="D1187" i="6" s="1"/>
  <c r="T1190" i="1"/>
  <c r="X1191" i="1" s="1"/>
  <c r="C1187" i="6" s="1"/>
  <c r="V1190" i="1"/>
  <c r="W1190" i="1"/>
  <c r="X1207" i="1"/>
  <c r="X1199" i="1"/>
  <c r="AR1152" i="1"/>
  <c r="BD14" i="1"/>
  <c r="BL14" i="1"/>
  <c r="AT1151" i="1"/>
  <c r="BE13" i="1"/>
  <c r="BM13" i="1"/>
  <c r="BM28" i="1" s="1"/>
  <c r="AP1151" i="1"/>
  <c r="BC13" i="1"/>
  <c r="BK13" i="1"/>
  <c r="BK28" i="1" s="1"/>
  <c r="AV1152" i="1"/>
  <c r="BF14" i="1"/>
  <c r="BN14" i="1"/>
  <c r="Y1199" i="1"/>
  <c r="Y1207" i="1"/>
  <c r="Z1199" i="1"/>
  <c r="AR1151" i="1"/>
  <c r="BD13" i="1"/>
  <c r="BL13" i="1"/>
  <c r="BL28" i="1" s="1"/>
  <c r="BL29" i="1" s="1"/>
  <c r="BL30" i="1" s="1"/>
  <c r="BL31" i="1" s="1"/>
  <c r="BL32" i="1" s="1"/>
  <c r="BL33" i="1" s="1"/>
  <c r="BL34" i="1" s="1"/>
  <c r="BL35" i="1" s="1"/>
  <c r="AV1151" i="1"/>
  <c r="BF13" i="1"/>
  <c r="BN13" i="1"/>
  <c r="BN28" i="1" s="1"/>
  <c r="Z1207" i="1"/>
  <c r="AA1191" i="1"/>
  <c r="F1187" i="6" s="1"/>
  <c r="AA1207" i="1"/>
  <c r="Z1191" i="1"/>
  <c r="E1187" i="6" s="1"/>
  <c r="AT1152" i="1"/>
  <c r="BE14" i="1"/>
  <c r="BM14" i="1"/>
  <c r="AP1152" i="1"/>
  <c r="BC14" i="1"/>
  <c r="BK14" i="1"/>
  <c r="X1200" i="1"/>
  <c r="U1229" i="1"/>
  <c r="V1229" i="1"/>
  <c r="T1229" i="1"/>
  <c r="W1229" i="1"/>
  <c r="T1215" i="1"/>
  <c r="U1215" i="1"/>
  <c r="V1215" i="1"/>
  <c r="W1215" i="1"/>
  <c r="U1221" i="1"/>
  <c r="V1221" i="1"/>
  <c r="T1221" i="1"/>
  <c r="W1221" i="1"/>
  <c r="U1211" i="1"/>
  <c r="T1211" i="1"/>
  <c r="W1211" i="1"/>
  <c r="V1211" i="1"/>
  <c r="U1219" i="1"/>
  <c r="V1219" i="1"/>
  <c r="T1219" i="1"/>
  <c r="W1219" i="1"/>
  <c r="T1208" i="1"/>
  <c r="X1209" i="1" s="1"/>
  <c r="C1205" i="6" s="1"/>
  <c r="U1208" i="1"/>
  <c r="V1208" i="1"/>
  <c r="W1208" i="1"/>
  <c r="V1227" i="1"/>
  <c r="T1227" i="1"/>
  <c r="W1227" i="1"/>
  <c r="U1227" i="1"/>
  <c r="U1231" i="1"/>
  <c r="V1231" i="1"/>
  <c r="T1231" i="1"/>
  <c r="W1231" i="1"/>
  <c r="U1223" i="1"/>
  <c r="V1223" i="1"/>
  <c r="T1223" i="1"/>
  <c r="W1223" i="1"/>
  <c r="V1213" i="1"/>
  <c r="U1213" i="1"/>
  <c r="T1213" i="1"/>
  <c r="W1213" i="1"/>
  <c r="Z1197" i="1"/>
  <c r="Z1198" i="1"/>
  <c r="X1189" i="1"/>
  <c r="C1185" i="6" s="1"/>
  <c r="X1190" i="1"/>
  <c r="C1186" i="6" s="1"/>
  <c r="AA1205" i="1"/>
  <c r="AA1206" i="1"/>
  <c r="Y1200" i="1"/>
  <c r="X1187" i="1"/>
  <c r="C1183" i="6" s="1"/>
  <c r="X1188" i="1"/>
  <c r="C1184" i="6" s="1"/>
  <c r="Y1192" i="1"/>
  <c r="D1188" i="6" s="1"/>
  <c r="AA1195" i="1"/>
  <c r="AA1196" i="1"/>
  <c r="X1203" i="1"/>
  <c r="X1204" i="1"/>
  <c r="Z1209" i="1"/>
  <c r="E1205" i="6" s="1"/>
  <c r="AA1189" i="1"/>
  <c r="F1185" i="6" s="1"/>
  <c r="AA1190" i="1"/>
  <c r="F1186" i="6" s="1"/>
  <c r="Y1197" i="1"/>
  <c r="Y1198" i="1"/>
  <c r="Z1189" i="1"/>
  <c r="E1185" i="6" s="1"/>
  <c r="Z1190" i="1"/>
  <c r="E1186" i="6" s="1"/>
  <c r="X1205" i="1"/>
  <c r="X1206" i="1"/>
  <c r="Z1200" i="1"/>
  <c r="Y1187" i="1"/>
  <c r="D1183" i="6" s="1"/>
  <c r="Y1188" i="1"/>
  <c r="D1184" i="6" s="1"/>
  <c r="AA1192" i="1"/>
  <c r="F1188" i="6" s="1"/>
  <c r="Y1195" i="1"/>
  <c r="Y1196" i="1"/>
  <c r="Y1203" i="1"/>
  <c r="Y1204" i="1"/>
  <c r="AA1209" i="1"/>
  <c r="F1205" i="6" s="1"/>
  <c r="AA1197" i="1"/>
  <c r="AA1198" i="1"/>
  <c r="Z1205" i="1"/>
  <c r="Z1206" i="1"/>
  <c r="AA1187" i="1"/>
  <c r="F1183" i="6" s="1"/>
  <c r="AA1188" i="1"/>
  <c r="F1184" i="6" s="1"/>
  <c r="Z1192" i="1"/>
  <c r="E1188" i="6" s="1"/>
  <c r="Z1195" i="1"/>
  <c r="Z1196" i="1"/>
  <c r="AA1203" i="1"/>
  <c r="AA1204" i="1"/>
  <c r="X1197" i="1"/>
  <c r="X1198" i="1"/>
  <c r="Y1189" i="1"/>
  <c r="D1185" i="6" s="1"/>
  <c r="Y1190" i="1"/>
  <c r="D1186" i="6" s="1"/>
  <c r="Y1205" i="1"/>
  <c r="Y1206" i="1"/>
  <c r="AA1200" i="1"/>
  <c r="Z1187" i="1"/>
  <c r="E1183" i="6" s="1"/>
  <c r="Z1188" i="1"/>
  <c r="E1184" i="6" s="1"/>
  <c r="X1192" i="1"/>
  <c r="C1188" i="6" s="1"/>
  <c r="X1195" i="1"/>
  <c r="X1196" i="1"/>
  <c r="Z1203" i="1"/>
  <c r="Z1204" i="1"/>
  <c r="Y1209" i="1"/>
  <c r="D1205" i="6" s="1"/>
  <c r="AT1206" i="1" l="1"/>
  <c r="E1203" i="6"/>
  <c r="AK1206" i="1"/>
  <c r="AS1206" i="1"/>
  <c r="AR1206" i="1"/>
  <c r="D1203" i="6"/>
  <c r="AI1206" i="1"/>
  <c r="AQ1206" i="1"/>
  <c r="AP1201" i="1"/>
  <c r="C1198" i="6"/>
  <c r="AO1201" i="1"/>
  <c r="AG1201" i="1"/>
  <c r="AR1200" i="1"/>
  <c r="D1197" i="6"/>
  <c r="AI1200" i="1"/>
  <c r="AQ1200" i="1"/>
  <c r="AV1205" i="1"/>
  <c r="F1202" i="6"/>
  <c r="AU1205" i="1"/>
  <c r="AM1205" i="1"/>
  <c r="AR1205" i="1"/>
  <c r="D1202" i="6"/>
  <c r="AQ1205" i="1"/>
  <c r="AI1205" i="1"/>
  <c r="AP1197" i="1"/>
  <c r="C1194" i="6"/>
  <c r="AG1197" i="1"/>
  <c r="AO1197" i="1"/>
  <c r="AT1195" i="1"/>
  <c r="E1192" i="6"/>
  <c r="AS1195" i="1"/>
  <c r="AK1195" i="1"/>
  <c r="AV1196" i="1"/>
  <c r="F1193" i="6"/>
  <c r="AM1196" i="1"/>
  <c r="AU1196" i="1"/>
  <c r="AR1195" i="1"/>
  <c r="D1192" i="6"/>
  <c r="AQ1195" i="1"/>
  <c r="AI1195" i="1"/>
  <c r="AP1202" i="1"/>
  <c r="C1199" i="6"/>
  <c r="AO1202" i="1"/>
  <c r="AG1202" i="1"/>
  <c r="AV1204" i="1"/>
  <c r="F1201" i="6"/>
  <c r="AU1204" i="1"/>
  <c r="AM1204" i="1"/>
  <c r="AT1196" i="1"/>
  <c r="E1193" i="6"/>
  <c r="AK1196" i="1"/>
  <c r="AS1196" i="1"/>
  <c r="AR1198" i="1"/>
  <c r="D1195" i="6"/>
  <c r="AQ1198" i="1"/>
  <c r="AI1198" i="1"/>
  <c r="AT1201" i="1"/>
  <c r="E1198" i="6"/>
  <c r="AS1201" i="1"/>
  <c r="AK1201" i="1"/>
  <c r="AT1200" i="1"/>
  <c r="E1197" i="6"/>
  <c r="AK1200" i="1"/>
  <c r="AS1200" i="1"/>
  <c r="AP1194" i="1"/>
  <c r="C1191" i="6"/>
  <c r="AG1194" i="1"/>
  <c r="AO1194" i="1"/>
  <c r="AV1199" i="1"/>
  <c r="F1196" i="6"/>
  <c r="AM1199" i="1"/>
  <c r="AU1199" i="1"/>
  <c r="AV1202" i="1"/>
  <c r="F1199" i="6"/>
  <c r="AU1202" i="1"/>
  <c r="AM1202" i="1"/>
  <c r="AV1197" i="1"/>
  <c r="F1194" i="6"/>
  <c r="AU1197" i="1"/>
  <c r="AM1197" i="1"/>
  <c r="AP1204" i="1"/>
  <c r="C1201" i="6"/>
  <c r="AO1204" i="1"/>
  <c r="AG1204" i="1"/>
  <c r="AT1203" i="1"/>
  <c r="E1200" i="6"/>
  <c r="AK1203" i="1"/>
  <c r="AS1203" i="1"/>
  <c r="AT1202" i="1"/>
  <c r="E1199" i="6"/>
  <c r="AK1202" i="1"/>
  <c r="AS1202" i="1"/>
  <c r="AR1204" i="1"/>
  <c r="D1201" i="6"/>
  <c r="AQ1204" i="1"/>
  <c r="AI1204" i="1"/>
  <c r="AP1196" i="1"/>
  <c r="C1193" i="6"/>
  <c r="AG1196" i="1"/>
  <c r="AO1196" i="1"/>
  <c r="AT1194" i="1"/>
  <c r="E1191" i="6"/>
  <c r="AK1194" i="1"/>
  <c r="AS1194" i="1"/>
  <c r="AT1205" i="1"/>
  <c r="E1202" i="6"/>
  <c r="AS1205" i="1"/>
  <c r="AK1205" i="1"/>
  <c r="AR1194" i="1"/>
  <c r="D1191" i="6"/>
  <c r="AI1194" i="1"/>
  <c r="AQ1194" i="1"/>
  <c r="AT1199" i="1"/>
  <c r="E1196" i="6"/>
  <c r="AK1199" i="1"/>
  <c r="AS1199" i="1"/>
  <c r="AV1195" i="1"/>
  <c r="F1192" i="6"/>
  <c r="AU1195" i="1"/>
  <c r="AM1195" i="1"/>
  <c r="AP1199" i="1"/>
  <c r="C1196" i="6"/>
  <c r="AG1199" i="1"/>
  <c r="AO1199" i="1"/>
  <c r="AV1206" i="1"/>
  <c r="F1203" i="6"/>
  <c r="AM1206" i="1"/>
  <c r="AU1206" i="1"/>
  <c r="AP1198" i="1"/>
  <c r="C1195" i="6"/>
  <c r="AO1198" i="1"/>
  <c r="AG1198" i="1"/>
  <c r="AV1198" i="1"/>
  <c r="F1195" i="6"/>
  <c r="AU1198" i="1"/>
  <c r="AM1198" i="1"/>
  <c r="AR1201" i="1"/>
  <c r="D1198" i="6"/>
  <c r="AQ1201" i="1"/>
  <c r="AI1201" i="1"/>
  <c r="AP1200" i="1"/>
  <c r="C1197" i="6"/>
  <c r="AG1200" i="1"/>
  <c r="AO1200" i="1"/>
  <c r="AR1202" i="1"/>
  <c r="D1199" i="6"/>
  <c r="AI1202" i="1"/>
  <c r="AQ1202" i="1"/>
  <c r="AR1196" i="1"/>
  <c r="D1193" i="6"/>
  <c r="AI1196" i="1"/>
  <c r="AQ1196" i="1"/>
  <c r="AP1203" i="1"/>
  <c r="C1200" i="6"/>
  <c r="AG1203" i="1"/>
  <c r="AO1203" i="1"/>
  <c r="AT1197" i="1"/>
  <c r="E1194" i="6"/>
  <c r="AS1197" i="1"/>
  <c r="AK1197" i="1"/>
  <c r="AP1195" i="1"/>
  <c r="C1192" i="6"/>
  <c r="AO1195" i="1"/>
  <c r="AG1195" i="1"/>
  <c r="AV1203" i="1"/>
  <c r="F1200" i="6"/>
  <c r="AM1203" i="1"/>
  <c r="AU1203" i="1"/>
  <c r="AT1204" i="1"/>
  <c r="E1201" i="6"/>
  <c r="AS1204" i="1"/>
  <c r="AK1204" i="1"/>
  <c r="AR1203" i="1"/>
  <c r="D1200" i="6"/>
  <c r="AI1203" i="1"/>
  <c r="AQ1203" i="1"/>
  <c r="AP1205" i="1"/>
  <c r="C1202" i="6"/>
  <c r="AO1205" i="1"/>
  <c r="AG1205" i="1"/>
  <c r="AR1197" i="1"/>
  <c r="D1194" i="6"/>
  <c r="AQ1197" i="1"/>
  <c r="AI1197" i="1"/>
  <c r="AV1194" i="1"/>
  <c r="F1191" i="6"/>
  <c r="AM1194" i="1"/>
  <c r="AU1194" i="1"/>
  <c r="AR1199" i="1"/>
  <c r="D1196" i="6"/>
  <c r="AI1199" i="1"/>
  <c r="AQ1199" i="1"/>
  <c r="AT1198" i="1"/>
  <c r="E1195" i="6"/>
  <c r="AS1198" i="1"/>
  <c r="AK1198" i="1"/>
  <c r="AP1206" i="1"/>
  <c r="C1203" i="6"/>
  <c r="AG1206" i="1"/>
  <c r="AO1206" i="1"/>
  <c r="AV1201" i="1"/>
  <c r="F1198" i="6"/>
  <c r="AU1201" i="1"/>
  <c r="AM1201" i="1"/>
  <c r="AV1200" i="1"/>
  <c r="F1197" i="6"/>
  <c r="AU1200" i="1"/>
  <c r="AM1200" i="1"/>
  <c r="BN29" i="1"/>
  <c r="BN30" i="1" s="1"/>
  <c r="BN31" i="1" s="1"/>
  <c r="BN32" i="1" s="1"/>
  <c r="BN33" i="1" s="1"/>
  <c r="BN34" i="1" s="1"/>
  <c r="BN35" i="1" s="1"/>
  <c r="BM29" i="1"/>
  <c r="BM30" i="1" s="1"/>
  <c r="BM31" i="1" s="1"/>
  <c r="BM32" i="1" s="1"/>
  <c r="BM33" i="1" s="1"/>
  <c r="BM34" i="1" s="1"/>
  <c r="BM35" i="1" s="1"/>
  <c r="BK29" i="1"/>
  <c r="BK30" i="1" s="1"/>
  <c r="BK31" i="1" s="1"/>
  <c r="BK32" i="1" s="1"/>
  <c r="BK33" i="1" s="1"/>
  <c r="BK34" i="1" s="1"/>
  <c r="BK35" i="1" s="1"/>
  <c r="U1224" i="1"/>
  <c r="Y1225" i="1" s="1"/>
  <c r="W1224" i="1"/>
  <c r="AA1225" i="1" s="1"/>
  <c r="T1224" i="1"/>
  <c r="X1225" i="1" s="1"/>
  <c r="V1224" i="1"/>
  <c r="Z1225" i="1" s="1"/>
  <c r="W1228" i="1"/>
  <c r="T1228" i="1"/>
  <c r="V1228" i="1"/>
  <c r="Z1228" i="1" s="1"/>
  <c r="U1228" i="1"/>
  <c r="Y1228" i="1" s="1"/>
  <c r="U1249" i="1"/>
  <c r="T1249" i="1"/>
  <c r="W1249" i="1"/>
  <c r="V1249" i="1"/>
  <c r="W1218" i="1"/>
  <c r="AA1218" i="1" s="1"/>
  <c r="F1214" i="6" s="1"/>
  <c r="T1218" i="1"/>
  <c r="X1218" i="1" s="1"/>
  <c r="C1214" i="6" s="1"/>
  <c r="V1218" i="1"/>
  <c r="Z1218" i="1" s="1"/>
  <c r="E1214" i="6" s="1"/>
  <c r="U1218" i="1"/>
  <c r="Y1218" i="1" s="1"/>
  <c r="D1214" i="6" s="1"/>
  <c r="U1212" i="1"/>
  <c r="V1212" i="1"/>
  <c r="W1212" i="1"/>
  <c r="AA1213" i="1" s="1"/>
  <c r="F1209" i="6" s="1"/>
  <c r="T1212" i="1"/>
  <c r="W1230" i="1"/>
  <c r="V1230" i="1"/>
  <c r="U1230" i="1"/>
  <c r="T1230" i="1"/>
  <c r="X1231" i="1" s="1"/>
  <c r="T1220" i="1"/>
  <c r="U1220" i="1"/>
  <c r="V1220" i="1"/>
  <c r="Z1221" i="1" s="1"/>
  <c r="W1220" i="1"/>
  <c r="AA1221" i="1" s="1"/>
  <c r="W1241" i="1"/>
  <c r="T1241" i="1"/>
  <c r="U1241" i="1"/>
  <c r="V1241" i="1"/>
  <c r="U1216" i="1"/>
  <c r="V1216" i="1"/>
  <c r="W1216" i="1"/>
  <c r="T1216" i="1"/>
  <c r="U1214" i="1"/>
  <c r="V1214" i="1"/>
  <c r="W1214" i="1"/>
  <c r="T1214" i="1"/>
  <c r="X1214" i="1" s="1"/>
  <c r="C1210" i="6" s="1"/>
  <c r="T1233" i="1"/>
  <c r="U1233" i="1"/>
  <c r="V1233" i="1"/>
  <c r="Z1233" i="1" s="1"/>
  <c r="E1229" i="6" s="1"/>
  <c r="W1233" i="1"/>
  <c r="AA1233" i="1" s="1"/>
  <c r="F1229" i="6" s="1"/>
  <c r="U1210" i="1"/>
  <c r="Y1210" i="1" s="1"/>
  <c r="D1206" i="6" s="1"/>
  <c r="T1210" i="1"/>
  <c r="X1210" i="1" s="1"/>
  <c r="C1206" i="6" s="1"/>
  <c r="W1210" i="1"/>
  <c r="AA1210" i="1" s="1"/>
  <c r="F1206" i="6" s="1"/>
  <c r="V1210" i="1"/>
  <c r="Z1210" i="1" s="1"/>
  <c r="E1206" i="6" s="1"/>
  <c r="W1222" i="1"/>
  <c r="T1222" i="1"/>
  <c r="X1223" i="1" s="1"/>
  <c r="V1222" i="1"/>
  <c r="Z1222" i="1" s="1"/>
  <c r="U1222" i="1"/>
  <c r="Y1223" i="1" s="1"/>
  <c r="W1226" i="1"/>
  <c r="AA1226" i="1" s="1"/>
  <c r="T1226" i="1"/>
  <c r="X1226" i="1" s="1"/>
  <c r="V1226" i="1"/>
  <c r="Z1226" i="1" s="1"/>
  <c r="U1226" i="1"/>
  <c r="Y1226" i="1" s="1"/>
  <c r="Z1215" i="1"/>
  <c r="E1211" i="6" s="1"/>
  <c r="Z1223" i="1"/>
  <c r="Z1231" i="1"/>
  <c r="Y1215" i="1"/>
  <c r="D1211" i="6" s="1"/>
  <c r="AV4" i="1"/>
  <c r="AU2" i="1"/>
  <c r="AT4" i="1"/>
  <c r="AS2" i="1"/>
  <c r="Y1231" i="1"/>
  <c r="X1215" i="1"/>
  <c r="C1211" i="6" s="1"/>
  <c r="AR4" i="1"/>
  <c r="AQ2" i="1"/>
  <c r="AP4" i="1"/>
  <c r="AO2" i="1"/>
  <c r="AA1223" i="1"/>
  <c r="AA1231" i="1"/>
  <c r="AA1215" i="1"/>
  <c r="F1211" i="6" s="1"/>
  <c r="T1232" i="1"/>
  <c r="V1232" i="1"/>
  <c r="W1232" i="1"/>
  <c r="U1232" i="1"/>
  <c r="U1237" i="1"/>
  <c r="T1237" i="1"/>
  <c r="W1237" i="1"/>
  <c r="V1237" i="1"/>
  <c r="U1247" i="1"/>
  <c r="V1247" i="1"/>
  <c r="T1247" i="1"/>
  <c r="W1247" i="1"/>
  <c r="U1245" i="1"/>
  <c r="V1245" i="1"/>
  <c r="T1245" i="1"/>
  <c r="W1245" i="1"/>
  <c r="U1253" i="1"/>
  <c r="V1253" i="1"/>
  <c r="T1253" i="1"/>
  <c r="W1253" i="1"/>
  <c r="U1255" i="1"/>
  <c r="V1255" i="1"/>
  <c r="T1255" i="1"/>
  <c r="W1255" i="1"/>
  <c r="V1251" i="1"/>
  <c r="T1251" i="1"/>
  <c r="W1251" i="1"/>
  <c r="U1251" i="1"/>
  <c r="U1243" i="1"/>
  <c r="V1243" i="1"/>
  <c r="T1243" i="1"/>
  <c r="W1243" i="1"/>
  <c r="V1235" i="1"/>
  <c r="U1235" i="1"/>
  <c r="T1235" i="1"/>
  <c r="W1235" i="1"/>
  <c r="V1239" i="1"/>
  <c r="U1239" i="1"/>
  <c r="T1239" i="1"/>
  <c r="W1239" i="1"/>
  <c r="Y1213" i="1"/>
  <c r="D1209" i="6" s="1"/>
  <c r="Y1214" i="1"/>
  <c r="D1210" i="6" s="1"/>
  <c r="AA1214" i="1"/>
  <c r="F1210" i="6" s="1"/>
  <c r="X1233" i="1"/>
  <c r="C1229" i="6" s="1"/>
  <c r="AA1219" i="1"/>
  <c r="AA1220" i="1"/>
  <c r="Z1212" i="1"/>
  <c r="E1208" i="6" s="1"/>
  <c r="AA1222" i="1"/>
  <c r="Y1224" i="1"/>
  <c r="AA1229" i="1"/>
  <c r="AA1230" i="1"/>
  <c r="X1213" i="1"/>
  <c r="C1209" i="6" s="1"/>
  <c r="AA1227" i="1"/>
  <c r="AA1228" i="1"/>
  <c r="X1219" i="1"/>
  <c r="X1220" i="1"/>
  <c r="AA1211" i="1"/>
  <c r="F1207" i="6" s="1"/>
  <c r="AA1212" i="1"/>
  <c r="F1208" i="6" s="1"/>
  <c r="X1221" i="1"/>
  <c r="X1222" i="1"/>
  <c r="X1229" i="1"/>
  <c r="X1227" i="1"/>
  <c r="X1228" i="1"/>
  <c r="X1211" i="1"/>
  <c r="C1207" i="6" s="1"/>
  <c r="X1212" i="1"/>
  <c r="C1208" i="6" s="1"/>
  <c r="X1224" i="1"/>
  <c r="Z1229" i="1"/>
  <c r="Z1230" i="1"/>
  <c r="Z1213" i="1"/>
  <c r="E1209" i="6" s="1"/>
  <c r="Z1214" i="1"/>
  <c r="E1210" i="6" s="1"/>
  <c r="Y1233" i="1"/>
  <c r="D1229" i="6" s="1"/>
  <c r="Y1220" i="1"/>
  <c r="Y1211" i="1"/>
  <c r="D1207" i="6" s="1"/>
  <c r="Y1212" i="1"/>
  <c r="D1208" i="6" s="1"/>
  <c r="Y1221" i="1"/>
  <c r="Y1222" i="1"/>
  <c r="AA1224" i="1"/>
  <c r="Y1230" i="1"/>
  <c r="AP1230" i="1" l="1"/>
  <c r="C1227" i="6"/>
  <c r="AH1230" i="1"/>
  <c r="AT1221" i="1"/>
  <c r="E1218" i="6"/>
  <c r="AL1221" i="1"/>
  <c r="AT1227" i="1"/>
  <c r="E1224" i="6"/>
  <c r="AL1227" i="1"/>
  <c r="AR1222" i="1"/>
  <c r="D1219" i="6"/>
  <c r="AJ1222" i="1"/>
  <c r="AV1220" i="1"/>
  <c r="F1217" i="6"/>
  <c r="AN1220" i="1"/>
  <c r="AR1227" i="1"/>
  <c r="D1224" i="6"/>
  <c r="AJ1227" i="1"/>
  <c r="AT1220" i="1"/>
  <c r="E1217" i="6"/>
  <c r="AL1220" i="1"/>
  <c r="AR1221" i="1"/>
  <c r="D1218" i="6"/>
  <c r="AJ1221" i="1"/>
  <c r="AR1219" i="1"/>
  <c r="D1216" i="6"/>
  <c r="AJ1219" i="1"/>
  <c r="AT1228" i="1"/>
  <c r="E1225" i="6"/>
  <c r="AL1228" i="1"/>
  <c r="AP1227" i="1"/>
  <c r="C1224" i="6"/>
  <c r="AH1227" i="1"/>
  <c r="AP1228" i="1"/>
  <c r="C1225" i="6"/>
  <c r="AH1228" i="1"/>
  <c r="AV1227" i="1"/>
  <c r="F1224" i="6"/>
  <c r="AN1227" i="1"/>
  <c r="AV1221" i="1"/>
  <c r="F1218" i="6"/>
  <c r="AN1221" i="1"/>
  <c r="AV1219" i="1"/>
  <c r="F1216" i="6"/>
  <c r="AN1219" i="1"/>
  <c r="AR1225" i="1"/>
  <c r="D1222" i="6"/>
  <c r="AJ1225" i="1"/>
  <c r="AT1224" i="1"/>
  <c r="E1221" i="6"/>
  <c r="AL1224" i="1"/>
  <c r="AR1229" i="1"/>
  <c r="D1226" i="6"/>
  <c r="AJ1229" i="1"/>
  <c r="AR1220" i="1"/>
  <c r="D1217" i="6"/>
  <c r="AJ1220" i="1"/>
  <c r="Y1219" i="1"/>
  <c r="AP1223" i="1"/>
  <c r="C1220" i="6"/>
  <c r="AH1223" i="1"/>
  <c r="AP1226" i="1"/>
  <c r="C1223" i="6"/>
  <c r="AH1226" i="1"/>
  <c r="Z1224" i="1"/>
  <c r="AV1226" i="1"/>
  <c r="F1223" i="6"/>
  <c r="AN1226" i="1"/>
  <c r="AV1229" i="1"/>
  <c r="F1226" i="6"/>
  <c r="AN1229" i="1"/>
  <c r="AV1218" i="1"/>
  <c r="F1215" i="6"/>
  <c r="AN1218" i="1"/>
  <c r="AR1230" i="1"/>
  <c r="D1227" i="6"/>
  <c r="AJ1230" i="1"/>
  <c r="AP1224" i="1"/>
  <c r="C1221" i="6"/>
  <c r="AH1224" i="1"/>
  <c r="Y1229" i="1"/>
  <c r="Z1220" i="1"/>
  <c r="AP1221" i="1"/>
  <c r="C1218" i="6"/>
  <c r="AH1221" i="1"/>
  <c r="AP1219" i="1"/>
  <c r="C1216" i="6"/>
  <c r="AH1219" i="1"/>
  <c r="AV1228" i="1"/>
  <c r="F1225" i="6"/>
  <c r="AN1228" i="1"/>
  <c r="AV1223" i="1"/>
  <c r="F1220" i="6"/>
  <c r="AN1223" i="1"/>
  <c r="Z1227" i="1"/>
  <c r="AT1229" i="1"/>
  <c r="E1226" i="6"/>
  <c r="AL1229" i="1"/>
  <c r="Z1219" i="1"/>
  <c r="X1230" i="1"/>
  <c r="AP1220" i="1"/>
  <c r="C1217" i="6"/>
  <c r="AH1220" i="1"/>
  <c r="AP1218" i="1"/>
  <c r="C1215" i="6"/>
  <c r="AH1218" i="1"/>
  <c r="AR1223" i="1"/>
  <c r="D1220" i="6"/>
  <c r="AJ1223" i="1"/>
  <c r="Z1211" i="1"/>
  <c r="E1207" i="6" s="1"/>
  <c r="Y1227" i="1"/>
  <c r="AV1222" i="1"/>
  <c r="F1219" i="6"/>
  <c r="AN1222" i="1"/>
  <c r="AT1230" i="1"/>
  <c r="E1227" i="6"/>
  <c r="AL1230" i="1"/>
  <c r="AV1225" i="1"/>
  <c r="F1222" i="6"/>
  <c r="AN1225" i="1"/>
  <c r="AR1224" i="1"/>
  <c r="D1221" i="6"/>
  <c r="AJ1224" i="1"/>
  <c r="AT1222" i="1"/>
  <c r="E1219" i="6"/>
  <c r="AL1222" i="1"/>
  <c r="AT1225" i="1"/>
  <c r="E1222" i="6"/>
  <c r="AL1225" i="1"/>
  <c r="AV1230" i="1"/>
  <c r="F1227" i="6"/>
  <c r="AN1230" i="1"/>
  <c r="AP1225" i="1"/>
  <c r="C1222" i="6"/>
  <c r="AH1225" i="1"/>
  <c r="AP1222" i="1"/>
  <c r="C1219" i="6"/>
  <c r="AH1222" i="1"/>
  <c r="AV1224" i="1"/>
  <c r="F1221" i="6"/>
  <c r="AN1224" i="1"/>
  <c r="W1248" i="1"/>
  <c r="AA1249" i="1" s="1"/>
  <c r="V1248" i="1"/>
  <c r="Z1249" i="1" s="1"/>
  <c r="U1248" i="1"/>
  <c r="T1248" i="1"/>
  <c r="V1234" i="1"/>
  <c r="Z1234" i="1" s="1"/>
  <c r="E1230" i="6" s="1"/>
  <c r="T1234" i="1"/>
  <c r="X1234" i="1" s="1"/>
  <c r="C1230" i="6" s="1"/>
  <c r="W1234" i="1"/>
  <c r="AA1234" i="1" s="1"/>
  <c r="F1230" i="6" s="1"/>
  <c r="U1234" i="1"/>
  <c r="Y1234" i="1" s="1"/>
  <c r="D1230" i="6" s="1"/>
  <c r="U1265" i="1"/>
  <c r="T1265" i="1"/>
  <c r="V1265" i="1"/>
  <c r="W1265" i="1"/>
  <c r="W1254" i="1"/>
  <c r="V1254" i="1"/>
  <c r="Z1255" i="1" s="1"/>
  <c r="T1254" i="1"/>
  <c r="U1254" i="1"/>
  <c r="U1273" i="1"/>
  <c r="V1273" i="1"/>
  <c r="T1273" i="1"/>
  <c r="W1273" i="1"/>
  <c r="W1244" i="1"/>
  <c r="V1244" i="1"/>
  <c r="Z1245" i="1" s="1"/>
  <c r="T1244" i="1"/>
  <c r="U1244" i="1"/>
  <c r="W1250" i="1"/>
  <c r="AA1250" i="1" s="1"/>
  <c r="T1250" i="1"/>
  <c r="X1250" i="1" s="1"/>
  <c r="V1250" i="1"/>
  <c r="Z1250" i="1" s="1"/>
  <c r="U1250" i="1"/>
  <c r="Y1250" i="1" s="1"/>
  <c r="W1246" i="1"/>
  <c r="AA1247" i="1" s="1"/>
  <c r="V1246" i="1"/>
  <c r="Z1247" i="1" s="1"/>
  <c r="U1246" i="1"/>
  <c r="T1246" i="1"/>
  <c r="W1257" i="1"/>
  <c r="U1257" i="1"/>
  <c r="V1257" i="1"/>
  <c r="T1257" i="1"/>
  <c r="V1238" i="1"/>
  <c r="T1238" i="1"/>
  <c r="X1239" i="1" s="1"/>
  <c r="C1235" i="6" s="1"/>
  <c r="W1238" i="1"/>
  <c r="U1238" i="1"/>
  <c r="T1240" i="1"/>
  <c r="X1241" i="1" s="1"/>
  <c r="C1237" i="6" s="1"/>
  <c r="W1240" i="1"/>
  <c r="AA1241" i="1" s="1"/>
  <c r="F1237" i="6" s="1"/>
  <c r="V1240" i="1"/>
  <c r="Z1241" i="1" s="1"/>
  <c r="E1237" i="6" s="1"/>
  <c r="U1240" i="1"/>
  <c r="Y1241" i="1" s="1"/>
  <c r="D1237" i="6" s="1"/>
  <c r="T1242" i="1"/>
  <c r="X1242" i="1" s="1"/>
  <c r="C1238" i="6" s="1"/>
  <c r="V1242" i="1"/>
  <c r="Z1242" i="1" s="1"/>
  <c r="E1238" i="6" s="1"/>
  <c r="U1242" i="1"/>
  <c r="Y1242" i="1" s="1"/>
  <c r="D1238" i="6" s="1"/>
  <c r="W1242" i="1"/>
  <c r="AA1242" i="1" s="1"/>
  <c r="F1238" i="6" s="1"/>
  <c r="T1236" i="1"/>
  <c r="V1236" i="1"/>
  <c r="Z1237" i="1" s="1"/>
  <c r="E1233" i="6" s="1"/>
  <c r="U1236" i="1"/>
  <c r="W1236" i="1"/>
  <c r="U1252" i="1"/>
  <c r="W1252" i="1"/>
  <c r="AA1253" i="1" s="1"/>
  <c r="T1252" i="1"/>
  <c r="V1252" i="1"/>
  <c r="Z1252" i="1" s="1"/>
  <c r="AA1239" i="1"/>
  <c r="F1235" i="6" s="1"/>
  <c r="AA1255" i="1"/>
  <c r="X1216" i="1"/>
  <c r="C1212" i="6" s="1"/>
  <c r="X1217" i="1"/>
  <c r="C1213" i="6" s="1"/>
  <c r="Y1239" i="1"/>
  <c r="D1235" i="6" s="1"/>
  <c r="X1255" i="1"/>
  <c r="X1247" i="1"/>
  <c r="AA1216" i="1"/>
  <c r="F1212" i="6" s="1"/>
  <c r="AA1217" i="1"/>
  <c r="F1213" i="6" s="1"/>
  <c r="Z1216" i="1"/>
  <c r="E1212" i="6" s="1"/>
  <c r="Z1217" i="1"/>
  <c r="E1213" i="6" s="1"/>
  <c r="Z1239" i="1"/>
  <c r="E1235" i="6" s="1"/>
  <c r="Y1255" i="1"/>
  <c r="Y1247" i="1"/>
  <c r="Y1216" i="1"/>
  <c r="D1212" i="6" s="1"/>
  <c r="Y1217" i="1"/>
  <c r="D1213" i="6" s="1"/>
  <c r="U1259" i="1"/>
  <c r="V1259" i="1"/>
  <c r="T1259" i="1"/>
  <c r="W1259" i="1"/>
  <c r="U1275" i="1"/>
  <c r="V1275" i="1"/>
  <c r="T1275" i="1"/>
  <c r="W1275" i="1"/>
  <c r="U1271" i="1"/>
  <c r="V1271" i="1"/>
  <c r="T1271" i="1"/>
  <c r="W1271" i="1"/>
  <c r="V1261" i="1"/>
  <c r="T1261" i="1"/>
  <c r="W1261" i="1"/>
  <c r="U1261" i="1"/>
  <c r="W1256" i="1"/>
  <c r="AA1257" i="1" s="1"/>
  <c r="F1253" i="6" s="1"/>
  <c r="U1256" i="1"/>
  <c r="Y1257" i="1" s="1"/>
  <c r="D1253" i="6" s="1"/>
  <c r="T1256" i="1"/>
  <c r="X1257" i="1" s="1"/>
  <c r="C1253" i="6" s="1"/>
  <c r="V1256" i="1"/>
  <c r="U1263" i="1"/>
  <c r="V1263" i="1"/>
  <c r="T1263" i="1"/>
  <c r="W1263" i="1"/>
  <c r="U1267" i="1"/>
  <c r="V1267" i="1"/>
  <c r="T1267" i="1"/>
  <c r="W1267" i="1"/>
  <c r="U1279" i="1"/>
  <c r="V1279" i="1"/>
  <c r="T1279" i="1"/>
  <c r="W1279" i="1"/>
  <c r="V1277" i="1"/>
  <c r="T1277" i="1"/>
  <c r="W1277" i="1"/>
  <c r="U1277" i="1"/>
  <c r="V1269" i="1"/>
  <c r="T1269" i="1"/>
  <c r="W1269" i="1"/>
  <c r="U1269" i="1"/>
  <c r="AA1235" i="1"/>
  <c r="F1231" i="6" s="1"/>
  <c r="AA1236" i="1"/>
  <c r="F1232" i="6" s="1"/>
  <c r="AA1243" i="1"/>
  <c r="AA1244" i="1"/>
  <c r="Y1251" i="1"/>
  <c r="Y1252" i="1"/>
  <c r="AA1254" i="1"/>
  <c r="AA1245" i="1"/>
  <c r="AA1246" i="1"/>
  <c r="Z1238" i="1"/>
  <c r="E1234" i="6" s="1"/>
  <c r="Y1240" i="1"/>
  <c r="D1236" i="6" s="1"/>
  <c r="X1235" i="1"/>
  <c r="C1231" i="6" s="1"/>
  <c r="X1236" i="1"/>
  <c r="C1232" i="6" s="1"/>
  <c r="X1243" i="1"/>
  <c r="X1244" i="1"/>
  <c r="AA1251" i="1"/>
  <c r="X1253" i="1"/>
  <c r="X1254" i="1"/>
  <c r="Z1248" i="1"/>
  <c r="X1245" i="1"/>
  <c r="X1246" i="1"/>
  <c r="AA1237" i="1"/>
  <c r="F1233" i="6" s="1"/>
  <c r="AA1238" i="1"/>
  <c r="F1234" i="6" s="1"/>
  <c r="Z1240" i="1"/>
  <c r="E1236" i="6" s="1"/>
  <c r="Z1257" i="1"/>
  <c r="E1253" i="6" s="1"/>
  <c r="Z1244" i="1"/>
  <c r="X1252" i="1"/>
  <c r="Z1253" i="1"/>
  <c r="Z1254" i="1"/>
  <c r="X1237" i="1"/>
  <c r="C1233" i="6" s="1"/>
  <c r="X1238" i="1"/>
  <c r="C1234" i="6" s="1"/>
  <c r="Y1235" i="1"/>
  <c r="D1231" i="6" s="1"/>
  <c r="Y1236" i="1"/>
  <c r="D1232" i="6" s="1"/>
  <c r="Z1235" i="1"/>
  <c r="E1231" i="6" s="1"/>
  <c r="Y1243" i="1"/>
  <c r="Y1244" i="1"/>
  <c r="Z1251" i="1"/>
  <c r="Y1253" i="1"/>
  <c r="Y1254" i="1"/>
  <c r="AA1248" i="1"/>
  <c r="Y1245" i="1"/>
  <c r="Y1246" i="1"/>
  <c r="Y1237" i="1"/>
  <c r="D1233" i="6" s="1"/>
  <c r="Y1238" i="1"/>
  <c r="D1234" i="6" s="1"/>
  <c r="X1240" i="1"/>
  <c r="C1236" i="6" s="1"/>
  <c r="AT1246" i="1" l="1"/>
  <c r="E1243" i="6"/>
  <c r="AL1246" i="1"/>
  <c r="AT1254" i="1"/>
  <c r="E1251" i="6"/>
  <c r="AL1254" i="1"/>
  <c r="AV1246" i="1"/>
  <c r="F1243" i="6"/>
  <c r="AN1246" i="1"/>
  <c r="AV1252" i="1"/>
  <c r="F1249" i="6"/>
  <c r="AN1252" i="1"/>
  <c r="AT1244" i="1"/>
  <c r="E1241" i="6"/>
  <c r="AL1244" i="1"/>
  <c r="AT1251" i="1"/>
  <c r="E1248" i="6"/>
  <c r="AL1251" i="1"/>
  <c r="AV1247" i="1"/>
  <c r="F1244" i="6"/>
  <c r="AN1247" i="1"/>
  <c r="AT1250" i="1"/>
  <c r="E1247" i="6"/>
  <c r="AL1250" i="1"/>
  <c r="AT1253" i="1"/>
  <c r="E1250" i="6"/>
  <c r="AL1253" i="1"/>
  <c r="AT1243" i="1"/>
  <c r="E1240" i="6"/>
  <c r="AL1243" i="1"/>
  <c r="AT1247" i="1"/>
  <c r="E1244" i="6"/>
  <c r="AL1247" i="1"/>
  <c r="AV1250" i="1"/>
  <c r="F1247" i="6"/>
  <c r="AN1250" i="1"/>
  <c r="AV1245" i="1"/>
  <c r="F1242" i="6"/>
  <c r="AN1245" i="1"/>
  <c r="AR1251" i="1"/>
  <c r="D1248" i="6"/>
  <c r="AJ1251" i="1"/>
  <c r="AT1248" i="1"/>
  <c r="E1245" i="6"/>
  <c r="AL1248" i="1"/>
  <c r="AR1226" i="1"/>
  <c r="D1223" i="6"/>
  <c r="AJ1226" i="1"/>
  <c r="AT1218" i="1"/>
  <c r="E1215" i="6"/>
  <c r="AL1218" i="1"/>
  <c r="AT1226" i="1"/>
  <c r="E1223" i="6"/>
  <c r="AL1226" i="1"/>
  <c r="AR1253" i="1"/>
  <c r="D1250" i="6"/>
  <c r="AJ1253" i="1"/>
  <c r="AR1243" i="1"/>
  <c r="D1240" i="6"/>
  <c r="AJ1243" i="1"/>
  <c r="AT1252" i="1"/>
  <c r="E1249" i="6"/>
  <c r="AL1252" i="1"/>
  <c r="Z1243" i="1"/>
  <c r="AP1253" i="1"/>
  <c r="C1250" i="6"/>
  <c r="AH1253" i="1"/>
  <c r="AP1243" i="1"/>
  <c r="C1240" i="6"/>
  <c r="AH1243" i="1"/>
  <c r="AV1244" i="1"/>
  <c r="F1241" i="6"/>
  <c r="AN1244" i="1"/>
  <c r="AR1250" i="1"/>
  <c r="D1247" i="6"/>
  <c r="AJ1250" i="1"/>
  <c r="AR1245" i="1"/>
  <c r="D1242" i="6"/>
  <c r="AJ1245" i="1"/>
  <c r="AR1252" i="1"/>
  <c r="D1249" i="6"/>
  <c r="AJ1252" i="1"/>
  <c r="AR1242" i="1"/>
  <c r="D1239" i="6"/>
  <c r="AJ1242" i="1"/>
  <c r="Z1246" i="1"/>
  <c r="AP1251" i="1"/>
  <c r="C1248" i="6"/>
  <c r="AH1251" i="1"/>
  <c r="AP1245" i="1"/>
  <c r="C1242" i="6"/>
  <c r="AH1245" i="1"/>
  <c r="AP1252" i="1"/>
  <c r="C1249" i="6"/>
  <c r="AH1252" i="1"/>
  <c r="AP1242" i="1"/>
  <c r="C1239" i="6"/>
  <c r="AH1242" i="1"/>
  <c r="AV1253" i="1"/>
  <c r="F1250" i="6"/>
  <c r="AN1253" i="1"/>
  <c r="AV1243" i="1"/>
  <c r="F1240" i="6"/>
  <c r="AN1243" i="1"/>
  <c r="AR1244" i="1"/>
  <c r="D1241" i="6"/>
  <c r="AJ1244" i="1"/>
  <c r="Z1236" i="1"/>
  <c r="E1232" i="6" s="1"/>
  <c r="AA1240" i="1"/>
  <c r="F1236" i="6" s="1"/>
  <c r="X1251" i="1"/>
  <c r="AP1244" i="1"/>
  <c r="C1241" i="6"/>
  <c r="AH1244" i="1"/>
  <c r="AA1252" i="1"/>
  <c r="AV1242" i="1"/>
  <c r="F1239" i="6"/>
  <c r="AN1242" i="1"/>
  <c r="AT1249" i="1"/>
  <c r="E1246" i="6"/>
  <c r="AL1249" i="1"/>
  <c r="AP1229" i="1"/>
  <c r="C1226" i="6"/>
  <c r="AH1229" i="1"/>
  <c r="AR1246" i="1"/>
  <c r="D1243" i="6"/>
  <c r="AJ1246" i="1"/>
  <c r="AP1246" i="1"/>
  <c r="C1243" i="6"/>
  <c r="AH1246" i="1"/>
  <c r="AV1254" i="1"/>
  <c r="F1251" i="6"/>
  <c r="AN1254" i="1"/>
  <c r="AP1249" i="1"/>
  <c r="C1246" i="6"/>
  <c r="AH1249" i="1"/>
  <c r="AR1254" i="1"/>
  <c r="D1251" i="6"/>
  <c r="AJ1254" i="1"/>
  <c r="AP1254" i="1"/>
  <c r="C1251" i="6"/>
  <c r="AH1254" i="1"/>
  <c r="AV1249" i="1"/>
  <c r="F1246" i="6"/>
  <c r="AN1249" i="1"/>
  <c r="AV1248" i="1"/>
  <c r="F1245" i="6"/>
  <c r="AN1248" i="1"/>
  <c r="AT1219" i="1"/>
  <c r="E1216" i="6"/>
  <c r="AL1219" i="1"/>
  <c r="AR1218" i="1"/>
  <c r="D1215" i="6"/>
  <c r="AJ1218" i="1"/>
  <c r="AR1249" i="1"/>
  <c r="D1246" i="6"/>
  <c r="AJ1249" i="1"/>
  <c r="AR1228" i="1"/>
  <c r="D1225" i="6"/>
  <c r="AJ1228" i="1"/>
  <c r="AT1223" i="1"/>
  <c r="E1220" i="6"/>
  <c r="AL1223" i="1"/>
  <c r="U1268" i="1"/>
  <c r="V1268" i="1"/>
  <c r="T1268" i="1"/>
  <c r="W1268" i="1"/>
  <c r="U1266" i="1"/>
  <c r="Y1266" i="1" s="1"/>
  <c r="D1262" i="6" s="1"/>
  <c r="T1266" i="1"/>
  <c r="X1266" i="1" s="1"/>
  <c r="C1262" i="6" s="1"/>
  <c r="W1266" i="1"/>
  <c r="AA1266" i="1" s="1"/>
  <c r="F1262" i="6" s="1"/>
  <c r="V1266" i="1"/>
  <c r="Z1266" i="1" s="1"/>
  <c r="E1262" i="6" s="1"/>
  <c r="T1264" i="1"/>
  <c r="X1265" i="1" s="1"/>
  <c r="C1261" i="6" s="1"/>
  <c r="V1264" i="1"/>
  <c r="Z1265" i="1" s="1"/>
  <c r="E1261" i="6" s="1"/>
  <c r="U1264" i="1"/>
  <c r="Y1265" i="1" s="1"/>
  <c r="D1261" i="6" s="1"/>
  <c r="W1264" i="1"/>
  <c r="AA1265" i="1" s="1"/>
  <c r="F1261" i="6" s="1"/>
  <c r="U1274" i="1"/>
  <c r="Y1274" i="1" s="1"/>
  <c r="W1274" i="1"/>
  <c r="AA1274" i="1" s="1"/>
  <c r="T1274" i="1"/>
  <c r="X1274" i="1" s="1"/>
  <c r="V1274" i="1"/>
  <c r="Z1274" i="1" s="1"/>
  <c r="W1289" i="1"/>
  <c r="V1289" i="1"/>
  <c r="U1289" i="1"/>
  <c r="T1289" i="1"/>
  <c r="U1258" i="1"/>
  <c r="Y1258" i="1" s="1"/>
  <c r="D1254" i="6" s="1"/>
  <c r="V1258" i="1"/>
  <c r="Z1258" i="1" s="1"/>
  <c r="E1254" i="6" s="1"/>
  <c r="W1258" i="1"/>
  <c r="AA1258" i="1" s="1"/>
  <c r="F1254" i="6" s="1"/>
  <c r="T1258" i="1"/>
  <c r="X1258" i="1" s="1"/>
  <c r="C1254" i="6" s="1"/>
  <c r="T1281" i="1"/>
  <c r="X1281" i="1" s="1"/>
  <c r="C1277" i="6" s="1"/>
  <c r="W1281" i="1"/>
  <c r="V1281" i="1"/>
  <c r="U1281" i="1"/>
  <c r="W1260" i="1"/>
  <c r="AA1260" i="1" s="1"/>
  <c r="F1256" i="6" s="1"/>
  <c r="U1260" i="1"/>
  <c r="V1260" i="1"/>
  <c r="T1260" i="1"/>
  <c r="V1278" i="1"/>
  <c r="Z1278" i="1" s="1"/>
  <c r="T1278" i="1"/>
  <c r="U1278" i="1"/>
  <c r="W1278" i="1"/>
  <c r="AA1279" i="1" s="1"/>
  <c r="U1262" i="1"/>
  <c r="Y1263" i="1" s="1"/>
  <c r="D1259" i="6" s="1"/>
  <c r="T1262" i="1"/>
  <c r="V1262" i="1"/>
  <c r="W1262" i="1"/>
  <c r="V1270" i="1"/>
  <c r="Z1271" i="1" s="1"/>
  <c r="T1270" i="1"/>
  <c r="X1271" i="1" s="1"/>
  <c r="U1270" i="1"/>
  <c r="W1270" i="1"/>
  <c r="T1272" i="1"/>
  <c r="X1273" i="1" s="1"/>
  <c r="W1272" i="1"/>
  <c r="AA1273" i="1" s="1"/>
  <c r="U1272" i="1"/>
  <c r="Y1273" i="1" s="1"/>
  <c r="V1272" i="1"/>
  <c r="Z1273" i="1" s="1"/>
  <c r="T1297" i="1"/>
  <c r="V1297" i="1"/>
  <c r="W1297" i="1"/>
  <c r="U1297" i="1"/>
  <c r="U1276" i="1"/>
  <c r="Y1276" i="1" s="1"/>
  <c r="T1276" i="1"/>
  <c r="V1276" i="1"/>
  <c r="Z1277" i="1" s="1"/>
  <c r="W1276" i="1"/>
  <c r="Z1279" i="1"/>
  <c r="AA1263" i="1"/>
  <c r="F1259" i="6" s="1"/>
  <c r="AA1271" i="1"/>
  <c r="X1248" i="1"/>
  <c r="X1249" i="1"/>
  <c r="X1279" i="1"/>
  <c r="X1263" i="1"/>
  <c r="C1259" i="6" s="1"/>
  <c r="Y1248" i="1"/>
  <c r="Y1249" i="1"/>
  <c r="Z1263" i="1"/>
  <c r="E1259" i="6" s="1"/>
  <c r="Y1279" i="1"/>
  <c r="Y1271" i="1"/>
  <c r="Z1272" i="1"/>
  <c r="W1295" i="1"/>
  <c r="V1295" i="1"/>
  <c r="U1295" i="1"/>
  <c r="T1295" i="1"/>
  <c r="W1299" i="1"/>
  <c r="U1299" i="1"/>
  <c r="T1299" i="1"/>
  <c r="V1299" i="1"/>
  <c r="T1293" i="1"/>
  <c r="U1293" i="1"/>
  <c r="W1293" i="1"/>
  <c r="V1293" i="1"/>
  <c r="W1303" i="1"/>
  <c r="U1303" i="1"/>
  <c r="T1303" i="1"/>
  <c r="V1303" i="1"/>
  <c r="W1291" i="1"/>
  <c r="V1291" i="1"/>
  <c r="T1291" i="1"/>
  <c r="U1291" i="1"/>
  <c r="W1280" i="1"/>
  <c r="AA1281" i="1" s="1"/>
  <c r="F1277" i="6" s="1"/>
  <c r="V1280" i="1"/>
  <c r="Z1281" i="1" s="1"/>
  <c r="E1277" i="6" s="1"/>
  <c r="T1280" i="1"/>
  <c r="U1280" i="1"/>
  <c r="Y1281" i="1" s="1"/>
  <c r="D1277" i="6" s="1"/>
  <c r="U1283" i="1"/>
  <c r="V1283" i="1"/>
  <c r="T1283" i="1"/>
  <c r="W1283" i="1"/>
  <c r="W1287" i="1"/>
  <c r="V1287" i="1"/>
  <c r="T1287" i="1"/>
  <c r="U1287" i="1"/>
  <c r="W1285" i="1"/>
  <c r="V1285" i="1"/>
  <c r="U1285" i="1"/>
  <c r="T1285" i="1"/>
  <c r="W1301" i="1"/>
  <c r="T1301" i="1"/>
  <c r="U1301" i="1"/>
  <c r="V1301" i="1"/>
  <c r="Y1277" i="1"/>
  <c r="Y1278" i="1"/>
  <c r="AA1267" i="1"/>
  <c r="AA1268" i="1"/>
  <c r="AA1264" i="1"/>
  <c r="F1260" i="6" s="1"/>
  <c r="Y1261" i="1"/>
  <c r="D1257" i="6" s="1"/>
  <c r="AA1275" i="1"/>
  <c r="AA1276" i="1"/>
  <c r="AA1259" i="1"/>
  <c r="F1255" i="6" s="1"/>
  <c r="Y1269" i="1"/>
  <c r="Y1270" i="1"/>
  <c r="AA1269" i="1"/>
  <c r="AA1270" i="1"/>
  <c r="AA1277" i="1"/>
  <c r="AA1278" i="1"/>
  <c r="X1267" i="1"/>
  <c r="X1268" i="1"/>
  <c r="Y1264" i="1"/>
  <c r="D1260" i="6" s="1"/>
  <c r="AA1261" i="1"/>
  <c r="F1257" i="6" s="1"/>
  <c r="AA1262" i="1"/>
  <c r="F1258" i="6" s="1"/>
  <c r="Y1272" i="1"/>
  <c r="X1275" i="1"/>
  <c r="X1276" i="1"/>
  <c r="X1259" i="1"/>
  <c r="C1255" i="6" s="1"/>
  <c r="X1260" i="1"/>
  <c r="C1256" i="6" s="1"/>
  <c r="X1269" i="1"/>
  <c r="X1270" i="1"/>
  <c r="X1277" i="1"/>
  <c r="X1278" i="1"/>
  <c r="Z1267" i="1"/>
  <c r="Z1268" i="1"/>
  <c r="Z1264" i="1"/>
  <c r="E1260" i="6" s="1"/>
  <c r="X1261" i="1"/>
  <c r="C1257" i="6" s="1"/>
  <c r="X1262" i="1"/>
  <c r="C1258" i="6" s="1"/>
  <c r="AA1272" i="1"/>
  <c r="Z1275" i="1"/>
  <c r="Z1276" i="1"/>
  <c r="Z1259" i="1"/>
  <c r="E1255" i="6" s="1"/>
  <c r="Z1260" i="1"/>
  <c r="E1256" i="6" s="1"/>
  <c r="Z1269" i="1"/>
  <c r="Z1270" i="1"/>
  <c r="Y1267" i="1"/>
  <c r="Y1268" i="1"/>
  <c r="Z1261" i="1"/>
  <c r="E1257" i="6" s="1"/>
  <c r="Z1262" i="1"/>
  <c r="E1258" i="6" s="1"/>
  <c r="X1272" i="1"/>
  <c r="Y1260" i="1"/>
  <c r="D1256" i="6" s="1"/>
  <c r="AR1275" i="1" l="1"/>
  <c r="D1272" i="6"/>
  <c r="AJ1275" i="1"/>
  <c r="AT1277" i="1"/>
  <c r="E1274" i="6"/>
  <c r="AL1277" i="1"/>
  <c r="AV1278" i="1"/>
  <c r="F1275" i="6"/>
  <c r="AN1278" i="1"/>
  <c r="AT1270" i="1"/>
  <c r="E1267" i="6"/>
  <c r="AL1270" i="1"/>
  <c r="AT1276" i="1"/>
  <c r="E1273" i="6"/>
  <c r="AL1276" i="1"/>
  <c r="AR1247" i="1"/>
  <c r="D1244" i="6"/>
  <c r="AJ1247" i="1"/>
  <c r="AT1268" i="1"/>
  <c r="E1265" i="6"/>
  <c r="AL1268" i="1"/>
  <c r="AT1266" i="1"/>
  <c r="E1263" i="6"/>
  <c r="AL1266" i="1"/>
  <c r="AR1268" i="1"/>
  <c r="D1265" i="6"/>
  <c r="AJ1268" i="1"/>
  <c r="AV1267" i="1"/>
  <c r="F1264" i="6"/>
  <c r="AN1267" i="1"/>
  <c r="AT1275" i="1"/>
  <c r="E1272" i="6"/>
  <c r="AL1275" i="1"/>
  <c r="AR1271" i="1"/>
  <c r="D1268" i="6"/>
  <c r="AJ1271" i="1"/>
  <c r="AP1267" i="1"/>
  <c r="C1264" i="6"/>
  <c r="AH1267" i="1"/>
  <c r="AV1269" i="1"/>
  <c r="F1266" i="6"/>
  <c r="AN1269" i="1"/>
  <c r="Y1262" i="1"/>
  <c r="D1258" i="6" s="1"/>
  <c r="AV1266" i="1"/>
  <c r="F1263" i="6"/>
  <c r="AN1266" i="1"/>
  <c r="Y1275" i="1"/>
  <c r="X1264" i="1"/>
  <c r="C1260" i="6" s="1"/>
  <c r="AT1274" i="1"/>
  <c r="E1271" i="6"/>
  <c r="AL1274" i="1"/>
  <c r="AP1276" i="1"/>
  <c r="C1273" i="6"/>
  <c r="AH1276" i="1"/>
  <c r="AP1266" i="1"/>
  <c r="C1263" i="6"/>
  <c r="AH1266" i="1"/>
  <c r="AV1268" i="1"/>
  <c r="F1265" i="6"/>
  <c r="AN1268" i="1"/>
  <c r="AR1277" i="1"/>
  <c r="D1274" i="6"/>
  <c r="AJ1277" i="1"/>
  <c r="AR1248" i="1"/>
  <c r="D1245" i="6"/>
  <c r="AJ1248" i="1"/>
  <c r="AP1248" i="1"/>
  <c r="C1245" i="6"/>
  <c r="AH1248" i="1"/>
  <c r="AV1272" i="1"/>
  <c r="F1269" i="6"/>
  <c r="AN1272" i="1"/>
  <c r="AP1270" i="1"/>
  <c r="C1267" i="6"/>
  <c r="AH1270" i="1"/>
  <c r="AV1273" i="1"/>
  <c r="F1270" i="6"/>
  <c r="AN1273" i="1"/>
  <c r="AT1242" i="1"/>
  <c r="E1239" i="6"/>
  <c r="AL1242" i="1"/>
  <c r="AR1278" i="1"/>
  <c r="D1275" i="6"/>
  <c r="AJ1278" i="1"/>
  <c r="AP1247" i="1"/>
  <c r="C1244" i="6"/>
  <c r="AH1247" i="1"/>
  <c r="AR1273" i="1"/>
  <c r="D1270" i="6"/>
  <c r="AJ1273" i="1"/>
  <c r="AT1278" i="1"/>
  <c r="E1275" i="6"/>
  <c r="AL1278" i="1"/>
  <c r="AT1271" i="1"/>
  <c r="E1268" i="6"/>
  <c r="AL1271" i="1"/>
  <c r="AV1270" i="1"/>
  <c r="F1267" i="6"/>
  <c r="AN1270" i="1"/>
  <c r="AT1272" i="1"/>
  <c r="E1269" i="6"/>
  <c r="AL1272" i="1"/>
  <c r="AT1273" i="1"/>
  <c r="E1270" i="6"/>
  <c r="AL1273" i="1"/>
  <c r="AV1251" i="1"/>
  <c r="F1248" i="6"/>
  <c r="AN1251" i="1"/>
  <c r="AP1250" i="1"/>
  <c r="C1247" i="6"/>
  <c r="AH1250" i="1"/>
  <c r="AT1245" i="1"/>
  <c r="E1242" i="6"/>
  <c r="AL1245" i="1"/>
  <c r="AP1271" i="1"/>
  <c r="C1268" i="6"/>
  <c r="AH1271" i="1"/>
  <c r="AR1267" i="1"/>
  <c r="D1264" i="6"/>
  <c r="AJ1267" i="1"/>
  <c r="AT1269" i="1"/>
  <c r="E1266" i="6"/>
  <c r="AL1269" i="1"/>
  <c r="AV1271" i="1"/>
  <c r="F1268" i="6"/>
  <c r="AN1271" i="1"/>
  <c r="AT1267" i="1"/>
  <c r="E1264" i="6"/>
  <c r="AL1267" i="1"/>
  <c r="AP1269" i="1"/>
  <c r="C1266" i="6"/>
  <c r="AH1269" i="1"/>
  <c r="AP1275" i="1"/>
  <c r="C1272" i="6"/>
  <c r="AH1275" i="1"/>
  <c r="AV1277" i="1"/>
  <c r="F1274" i="6"/>
  <c r="AN1277" i="1"/>
  <c r="AR1269" i="1"/>
  <c r="D1266" i="6"/>
  <c r="AJ1269" i="1"/>
  <c r="AV1275" i="1"/>
  <c r="F1272" i="6"/>
  <c r="AN1275" i="1"/>
  <c r="AR1276" i="1"/>
  <c r="D1273" i="6"/>
  <c r="AJ1276" i="1"/>
  <c r="AP1272" i="1"/>
  <c r="C1269" i="6"/>
  <c r="AH1272" i="1"/>
  <c r="Y1259" i="1"/>
  <c r="D1255" i="6" s="1"/>
  <c r="AR1266" i="1"/>
  <c r="D1263" i="6"/>
  <c r="AJ1266" i="1"/>
  <c r="AP1268" i="1"/>
  <c r="C1265" i="6"/>
  <c r="AH1268" i="1"/>
  <c r="AP1274" i="1"/>
  <c r="C1271" i="6"/>
  <c r="AH1274" i="1"/>
  <c r="AV1276" i="1"/>
  <c r="F1273" i="6"/>
  <c r="AN1276" i="1"/>
  <c r="AV1274" i="1"/>
  <c r="F1271" i="6"/>
  <c r="AN1274" i="1"/>
  <c r="AP1277" i="1"/>
  <c r="C1274" i="6"/>
  <c r="AH1277" i="1"/>
  <c r="AR1270" i="1"/>
  <c r="D1267" i="6"/>
  <c r="AJ1270" i="1"/>
  <c r="AP1278" i="1"/>
  <c r="C1275" i="6"/>
  <c r="AH1278" i="1"/>
  <c r="AR1272" i="1"/>
  <c r="D1269" i="6"/>
  <c r="AJ1272" i="1"/>
  <c r="AP1273" i="1"/>
  <c r="C1270" i="6"/>
  <c r="AH1273" i="1"/>
  <c r="T1294" i="1"/>
  <c r="W1294" i="1"/>
  <c r="U1294" i="1"/>
  <c r="V1294" i="1"/>
  <c r="V1300" i="1"/>
  <c r="U1300" i="1"/>
  <c r="T1300" i="1"/>
  <c r="W1300" i="1"/>
  <c r="W1282" i="1"/>
  <c r="AA1282" i="1" s="1"/>
  <c r="F1278" i="6" s="1"/>
  <c r="U1282" i="1"/>
  <c r="Y1282" i="1" s="1"/>
  <c r="D1278" i="6" s="1"/>
  <c r="T1282" i="1"/>
  <c r="X1282" i="1" s="1"/>
  <c r="C1278" i="6" s="1"/>
  <c r="V1282" i="1"/>
  <c r="Z1282" i="1" s="1"/>
  <c r="E1278" i="6" s="1"/>
  <c r="U1302" i="1"/>
  <c r="T1302" i="1"/>
  <c r="W1302" i="1"/>
  <c r="V1302" i="1"/>
  <c r="V1288" i="1"/>
  <c r="Z1289" i="1" s="1"/>
  <c r="E1285" i="6" s="1"/>
  <c r="T1288" i="1"/>
  <c r="X1289" i="1" s="1"/>
  <c r="C1285" i="6" s="1"/>
  <c r="W1288" i="1"/>
  <c r="AA1289" i="1" s="1"/>
  <c r="F1285" i="6" s="1"/>
  <c r="U1288" i="1"/>
  <c r="Y1288" i="1" s="1"/>
  <c r="D1284" i="6" s="1"/>
  <c r="W1292" i="1"/>
  <c r="V1292" i="1"/>
  <c r="U1292" i="1"/>
  <c r="T1292" i="1"/>
  <c r="V1296" i="1"/>
  <c r="W1296" i="1"/>
  <c r="AA1296" i="1" s="1"/>
  <c r="U1296" i="1"/>
  <c r="Y1296" i="1" s="1"/>
  <c r="T1296" i="1"/>
  <c r="W1286" i="1"/>
  <c r="U1286" i="1"/>
  <c r="Y1286" i="1" s="1"/>
  <c r="D1282" i="6" s="1"/>
  <c r="T1286" i="1"/>
  <c r="V1286" i="1"/>
  <c r="U1284" i="1"/>
  <c r="W1284" i="1"/>
  <c r="AA1284" i="1" s="1"/>
  <c r="F1280" i="6" s="1"/>
  <c r="T1284" i="1"/>
  <c r="V1284" i="1"/>
  <c r="V1298" i="1"/>
  <c r="Z1298" i="1" s="1"/>
  <c r="T1298" i="1"/>
  <c r="X1298" i="1" s="1"/>
  <c r="U1298" i="1"/>
  <c r="Y1298" i="1" s="1"/>
  <c r="W1298" i="1"/>
  <c r="AA1298" i="1" s="1"/>
  <c r="V1290" i="1"/>
  <c r="Z1290" i="1" s="1"/>
  <c r="E1286" i="6" s="1"/>
  <c r="T1290" i="1"/>
  <c r="X1290" i="1" s="1"/>
  <c r="C1286" i="6" s="1"/>
  <c r="U1290" i="1"/>
  <c r="Y1290" i="1" s="1"/>
  <c r="D1286" i="6" s="1"/>
  <c r="W1290" i="1"/>
  <c r="AA1290" i="1" s="1"/>
  <c r="F1286" i="6" s="1"/>
  <c r="X1287" i="1"/>
  <c r="C1283" i="6" s="1"/>
  <c r="X1303" i="1"/>
  <c r="Y1295" i="1"/>
  <c r="Z1287" i="1"/>
  <c r="E1283" i="6" s="1"/>
  <c r="Y1303" i="1"/>
  <c r="Z1295" i="1"/>
  <c r="AA1287" i="1"/>
  <c r="F1283" i="6" s="1"/>
  <c r="AA1303" i="1"/>
  <c r="AA1295" i="1"/>
  <c r="Y1287" i="1"/>
  <c r="D1283" i="6" s="1"/>
  <c r="Z1303" i="1"/>
  <c r="X1295" i="1"/>
  <c r="Y1289" i="1"/>
  <c r="D1285" i="6" s="1"/>
  <c r="X1288" i="1"/>
  <c r="C1284" i="6" s="1"/>
  <c r="AA1288" i="1"/>
  <c r="F1284" i="6" s="1"/>
  <c r="Y1297" i="1"/>
  <c r="X1301" i="1"/>
  <c r="X1302" i="1"/>
  <c r="Z1301" i="1"/>
  <c r="Z1302" i="1"/>
  <c r="X1285" i="1"/>
  <c r="C1281" i="6" s="1"/>
  <c r="X1286" i="1"/>
  <c r="C1282" i="6" s="1"/>
  <c r="Z1288" i="1"/>
  <c r="E1284" i="6" s="1"/>
  <c r="AA1283" i="1"/>
  <c r="F1279" i="6" s="1"/>
  <c r="Y1292" i="1"/>
  <c r="Z1293" i="1"/>
  <c r="Z1294" i="1"/>
  <c r="Z1299" i="1"/>
  <c r="Z1300" i="1"/>
  <c r="AA1297" i="1"/>
  <c r="Y1301" i="1"/>
  <c r="Y1302" i="1"/>
  <c r="Y1285" i="1"/>
  <c r="D1281" i="6" s="1"/>
  <c r="X1283" i="1"/>
  <c r="C1279" i="6" s="1"/>
  <c r="X1284" i="1"/>
  <c r="C1280" i="6" s="1"/>
  <c r="X1292" i="1"/>
  <c r="AA1293" i="1"/>
  <c r="AA1294" i="1"/>
  <c r="X1300" i="1"/>
  <c r="Z1285" i="1"/>
  <c r="E1281" i="6" s="1"/>
  <c r="Z1286" i="1"/>
  <c r="E1282" i="6" s="1"/>
  <c r="Z1283" i="1"/>
  <c r="E1279" i="6" s="1"/>
  <c r="Z1284" i="1"/>
  <c r="E1280" i="6" s="1"/>
  <c r="Z1292" i="1"/>
  <c r="Y1293" i="1"/>
  <c r="Y1294" i="1"/>
  <c r="Y1299" i="1"/>
  <c r="Y1300" i="1"/>
  <c r="AA1301" i="1"/>
  <c r="AA1302" i="1"/>
  <c r="AA1286" i="1"/>
  <c r="F1282" i="6" s="1"/>
  <c r="Y1283" i="1"/>
  <c r="D1279" i="6" s="1"/>
  <c r="Y1284" i="1"/>
  <c r="D1280" i="6" s="1"/>
  <c r="AA1292" i="1"/>
  <c r="X1293" i="1"/>
  <c r="X1294" i="1"/>
  <c r="AA1299" i="1"/>
  <c r="AA1300" i="1"/>
  <c r="AP1291" i="1" l="1"/>
  <c r="C1288" i="6"/>
  <c r="AG1291" i="1"/>
  <c r="AT1301" i="1"/>
  <c r="E1298" i="6"/>
  <c r="AK1301" i="1"/>
  <c r="AP1294" i="1"/>
  <c r="C1291" i="6"/>
  <c r="AG1294" i="1"/>
  <c r="AP1292" i="1"/>
  <c r="C1289" i="6"/>
  <c r="AG1292" i="1"/>
  <c r="AR1298" i="1"/>
  <c r="D1295" i="6"/>
  <c r="AI1298" i="1"/>
  <c r="AP1299" i="1"/>
  <c r="C1296" i="6"/>
  <c r="AG1299" i="1"/>
  <c r="AR1300" i="1"/>
  <c r="D1297" i="6"/>
  <c r="AI1300" i="1"/>
  <c r="AT1293" i="1"/>
  <c r="E1290" i="6"/>
  <c r="AK1293" i="1"/>
  <c r="AT1300" i="1"/>
  <c r="E1297" i="6"/>
  <c r="AK1300" i="1"/>
  <c r="AT1302" i="1"/>
  <c r="E1299" i="6"/>
  <c r="AK1302" i="1"/>
  <c r="AR1294" i="1"/>
  <c r="D1291" i="6"/>
  <c r="AI1294" i="1"/>
  <c r="AR1297" i="1"/>
  <c r="D1294" i="6"/>
  <c r="AI1297" i="1"/>
  <c r="AR1295" i="1"/>
  <c r="D1292" i="6"/>
  <c r="AI1295" i="1"/>
  <c r="AR1299" i="1"/>
  <c r="D1296" i="6"/>
  <c r="AI1299" i="1"/>
  <c r="AV1291" i="1"/>
  <c r="F1288" i="6"/>
  <c r="AM1291" i="1"/>
  <c r="AV1301" i="1"/>
  <c r="F1298" i="6"/>
  <c r="AM1301" i="1"/>
  <c r="AR1293" i="1"/>
  <c r="D1290" i="6"/>
  <c r="AI1293" i="1"/>
  <c r="AV1293" i="1"/>
  <c r="F1290" i="6"/>
  <c r="AM1293" i="1"/>
  <c r="AV1296" i="1"/>
  <c r="F1293" i="6"/>
  <c r="AM1296" i="1"/>
  <c r="AT1292" i="1"/>
  <c r="E1289" i="6"/>
  <c r="AK1292" i="1"/>
  <c r="AP1301" i="1"/>
  <c r="C1298" i="6"/>
  <c r="AG1301" i="1"/>
  <c r="AT1294" i="1"/>
  <c r="E1291" i="6"/>
  <c r="AK1294" i="1"/>
  <c r="AP1302" i="1"/>
  <c r="C1299" i="6"/>
  <c r="AG1302" i="1"/>
  <c r="AP1297" i="1"/>
  <c r="C1294" i="6"/>
  <c r="AG1297" i="1"/>
  <c r="AV1295" i="1"/>
  <c r="F1292" i="6"/>
  <c r="AM1295" i="1"/>
  <c r="AR1274" i="1"/>
  <c r="D1271" i="6"/>
  <c r="AJ1274" i="1"/>
  <c r="AP1293" i="1"/>
  <c r="C1290" i="6"/>
  <c r="AG1293" i="1"/>
  <c r="AT1291" i="1"/>
  <c r="E1288" i="6"/>
  <c r="AK1291" i="1"/>
  <c r="AR1301" i="1"/>
  <c r="D1298" i="6"/>
  <c r="AI1301" i="1"/>
  <c r="AV1299" i="1"/>
  <c r="F1296" i="6"/>
  <c r="AM1299" i="1"/>
  <c r="AV1298" i="1"/>
  <c r="F1295" i="6"/>
  <c r="AM1298" i="1"/>
  <c r="AV1300" i="1"/>
  <c r="F1297" i="6"/>
  <c r="AM1300" i="1"/>
  <c r="AR1292" i="1"/>
  <c r="D1289" i="6"/>
  <c r="AI1292" i="1"/>
  <c r="AV1292" i="1"/>
  <c r="F1289" i="6"/>
  <c r="AM1292" i="1"/>
  <c r="AT1299" i="1"/>
  <c r="E1296" i="6"/>
  <c r="AK1299" i="1"/>
  <c r="AR1291" i="1"/>
  <c r="D1288" i="6"/>
  <c r="AI1291" i="1"/>
  <c r="AP1300" i="1"/>
  <c r="C1297" i="6"/>
  <c r="AG1300" i="1"/>
  <c r="AV1294" i="1"/>
  <c r="F1291" i="6"/>
  <c r="AM1294" i="1"/>
  <c r="AR1302" i="1"/>
  <c r="D1299" i="6"/>
  <c r="AI1302" i="1"/>
  <c r="AT1297" i="1"/>
  <c r="E1294" i="6"/>
  <c r="AK1297" i="1"/>
  <c r="AT1298" i="1"/>
  <c r="E1295" i="6"/>
  <c r="AK1298" i="1"/>
  <c r="AR1296" i="1"/>
  <c r="D1293" i="6"/>
  <c r="AI1296" i="1"/>
  <c r="AV1302" i="1"/>
  <c r="F1299" i="6"/>
  <c r="AM1302" i="1"/>
  <c r="AV1297" i="1"/>
  <c r="F1294" i="6"/>
  <c r="AM1297" i="1"/>
  <c r="Z1291" i="1"/>
  <c r="Y1291" i="1"/>
  <c r="X1299" i="1"/>
  <c r="X1291" i="1"/>
  <c r="AA1291" i="1"/>
  <c r="AA1285" i="1"/>
  <c r="F1281" i="6" s="1"/>
  <c r="X1296" i="1"/>
  <c r="X1297" i="1"/>
  <c r="Z1296" i="1"/>
  <c r="Z1297" i="1"/>
  <c r="AP1298" i="1" l="1"/>
  <c r="C1295" i="6"/>
  <c r="AG1298" i="1"/>
  <c r="AP1296" i="1"/>
  <c r="C1293" i="6"/>
  <c r="AG1296" i="1"/>
  <c r="AP1290" i="1"/>
  <c r="C1287" i="6"/>
  <c r="AG1290" i="1"/>
  <c r="AR1290" i="1"/>
  <c r="D1287" i="6"/>
  <c r="AI1290" i="1"/>
  <c r="AP1295" i="1"/>
  <c r="C1292" i="6"/>
  <c r="AG1295" i="1"/>
  <c r="AT1296" i="1"/>
  <c r="E1293" i="6"/>
  <c r="AK1296" i="1"/>
  <c r="AT1295" i="1"/>
  <c r="E1292" i="6"/>
  <c r="AK1295" i="1"/>
  <c r="AV1290" i="1"/>
  <c r="F1287" i="6"/>
  <c r="AM1290" i="1"/>
  <c r="AT1290" i="1"/>
  <c r="E1287" i="6"/>
  <c r="AK1290" i="1"/>
</calcChain>
</file>

<file path=xl/comments1.xml><?xml version="1.0" encoding="utf-8"?>
<comments xmlns="http://schemas.openxmlformats.org/spreadsheetml/2006/main">
  <authors>
    <author>Antony Davies</author>
  </authors>
  <commentList>
    <comment ref="E5" authorId="0" shapeId="0">
      <text>
        <r>
          <rPr>
            <b/>
            <sz val="9"/>
            <color indexed="81"/>
            <rFont val="Tahoma"/>
            <family val="2"/>
          </rPr>
          <t xml:space="preserve">The following NAICS codes do not have 3-digit catagories in the data set.
221
482
512
517
522
532
541
561
621
713
811
812
</t>
        </r>
      </text>
    </comment>
  </commentList>
</comments>
</file>

<file path=xl/sharedStrings.xml><?xml version="1.0" encoding="utf-8"?>
<sst xmlns="http://schemas.openxmlformats.org/spreadsheetml/2006/main" count="30146" uniqueCount="996">
  <si>
    <t/>
  </si>
  <si>
    <t>Industry Labor Productivity and Costs:  Indexes - March 21, 2013  (2002=100)</t>
  </si>
  <si>
    <t>Indent Level</t>
  </si>
  <si>
    <t>Industry and Year</t>
  </si>
  <si>
    <t>Output per hour</t>
  </si>
  <si>
    <t>Output per person</t>
  </si>
  <si>
    <t>Output</t>
  </si>
  <si>
    <t>Implicit price deflator</t>
  </si>
  <si>
    <t>Hours</t>
  </si>
  <si>
    <t>Employment</t>
  </si>
  <si>
    <t>Unit labor costs</t>
  </si>
  <si>
    <t>Labor compensation</t>
  </si>
  <si>
    <t>Mining, quarrying, and oil and gas extraction</t>
  </si>
  <si>
    <t>1987</t>
  </si>
  <si>
    <t>21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</si>
  <si>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</si>
  <si>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</si>
  <si>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</si>
  <si>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</si>
  <si>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</si>
  <si>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</si>
  <si>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</si>
  <si>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</si>
  <si>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</si>
  <si>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</si>
  <si>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</si>
  <si>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</si>
  <si>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</si>
  <si>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</si>
  <si>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</si>
  <si>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</si>
  <si>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</si>
  <si>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</si>
  <si>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</si>
  <si>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</si>
  <si>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</si>
  <si>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</si>
  <si>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</si>
  <si>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Oil and gas extraction</t>
  </si>
  <si>
    <t>211</t>
  </si>
  <si>
    <t>2111</t>
  </si>
  <si>
    <t>21111</t>
  </si>
  <si>
    <t>Mining (except oil and gas)</t>
  </si>
  <si>
    <t>212</t>
  </si>
  <si>
    <t>Coal mining</t>
  </si>
  <si>
    <t>2121</t>
  </si>
  <si>
    <t>21211</t>
  </si>
  <si>
    <t>Metal ore mining</t>
  </si>
  <si>
    <t>2122</t>
  </si>
  <si>
    <t>Nonmetallic mineral mining and quarrying</t>
  </si>
  <si>
    <t>2123</t>
  </si>
  <si>
    <t>Support activities for mining</t>
  </si>
  <si>
    <t>213</t>
  </si>
  <si>
    <t>2131</t>
  </si>
  <si>
    <t>21311</t>
  </si>
  <si>
    <t>Electric power generation, transmission and distribution</t>
  </si>
  <si>
    <t>2211</t>
  </si>
  <si>
    <t>Natural gas distribution</t>
  </si>
  <si>
    <t>2212</t>
  </si>
  <si>
    <t>22121</t>
  </si>
  <si>
    <t>221210</t>
  </si>
  <si>
    <t>Food manufacturing</t>
  </si>
  <si>
    <t>311</t>
  </si>
  <si>
    <t>2011</t>
  </si>
  <si>
    <t>Animal food manufacturing</t>
  </si>
  <si>
    <t>3111</t>
  </si>
  <si>
    <t>31111</t>
  </si>
  <si>
    <t>Grain and oilseed milling</t>
  </si>
  <si>
    <t>3112</t>
  </si>
  <si>
    <t>Sugar and confectionery product manufacturing</t>
  </si>
  <si>
    <t>3113</t>
  </si>
  <si>
    <t>Fruit and vegetable preserving and specialty food manufacturing</t>
  </si>
  <si>
    <t>3114</t>
  </si>
  <si>
    <t>Frozen food manufacturing</t>
  </si>
  <si>
    <t>31141</t>
  </si>
  <si>
    <t>Fruit and vegetable canning, pickling, and drying</t>
  </si>
  <si>
    <t>31142</t>
  </si>
  <si>
    <t>Dairy product manufacturing</t>
  </si>
  <si>
    <t>3115</t>
  </si>
  <si>
    <t>Animal slaughtering and processing</t>
  </si>
  <si>
    <t>3116</t>
  </si>
  <si>
    <t>31161</t>
  </si>
  <si>
    <t>Poultry processing</t>
  </si>
  <si>
    <t>311615</t>
  </si>
  <si>
    <t>Seafood product preparation and packaging</t>
  </si>
  <si>
    <t>3117</t>
  </si>
  <si>
    <t>31171</t>
  </si>
  <si>
    <t>Bakeries and tortilla manufacturing</t>
  </si>
  <si>
    <t>3118</t>
  </si>
  <si>
    <t>Bread and bakery product manufacturing</t>
  </si>
  <si>
    <t>31181</t>
  </si>
  <si>
    <t>Other food manufacturing</t>
  </si>
  <si>
    <t>3119</t>
  </si>
  <si>
    <t>Beverage and tobacco product manufacturing</t>
  </si>
  <si>
    <t>312</t>
  </si>
  <si>
    <t>Beverage manufacturing</t>
  </si>
  <si>
    <t>3121</t>
  </si>
  <si>
    <t>Tobacco manufacturing</t>
  </si>
  <si>
    <t>3122</t>
  </si>
  <si>
    <t>Textile mills</t>
  </si>
  <si>
    <t>313</t>
  </si>
  <si>
    <t>Fiber, yarn, and thread mills</t>
  </si>
  <si>
    <t>3131</t>
  </si>
  <si>
    <t>31311</t>
  </si>
  <si>
    <t>Fabric mills</t>
  </si>
  <si>
    <t>3132</t>
  </si>
  <si>
    <t>Broadwoven fabric mills</t>
  </si>
  <si>
    <t>31321</t>
  </si>
  <si>
    <t>313210</t>
  </si>
  <si>
    <t>Textile and fabric finishing and fabric coating mills</t>
  </si>
  <si>
    <t>3133</t>
  </si>
  <si>
    <t>Textile product mills</t>
  </si>
  <si>
    <t>314</t>
  </si>
  <si>
    <t>Textile furnishings mills</t>
  </si>
  <si>
    <t>3141</t>
  </si>
  <si>
    <t>Other textile product mills</t>
  </si>
  <si>
    <t>3149</t>
  </si>
  <si>
    <t>Textile bag and canvas mills</t>
  </si>
  <si>
    <t>31491</t>
  </si>
  <si>
    <t>All other textile product mills</t>
  </si>
  <si>
    <t>31499</t>
  </si>
  <si>
    <t>Apparel manufacturing</t>
  </si>
  <si>
    <t>315</t>
  </si>
  <si>
    <t>Apparel knitting mills</t>
  </si>
  <si>
    <t>3151</t>
  </si>
  <si>
    <t>Cut and sew apparel manufacturing</t>
  </si>
  <si>
    <t>3152</t>
  </si>
  <si>
    <t>Apparel accessories and other apparel manufacturing</t>
  </si>
  <si>
    <t>3159</t>
  </si>
  <si>
    <t>31599</t>
  </si>
  <si>
    <t>Leather and allied product manufacturing</t>
  </si>
  <si>
    <t>316</t>
  </si>
  <si>
    <t>Leather and hide tanning and finishing</t>
  </si>
  <si>
    <t>3161</t>
  </si>
  <si>
    <t>31611</t>
  </si>
  <si>
    <t>316110</t>
  </si>
  <si>
    <t>Footwear manufacturing</t>
  </si>
  <si>
    <t>3162</t>
  </si>
  <si>
    <t>31621</t>
  </si>
  <si>
    <t>Other leather and allied product manufacturing</t>
  </si>
  <si>
    <t>3169</t>
  </si>
  <si>
    <t>31699</t>
  </si>
  <si>
    <t>Wood product manufacturing</t>
  </si>
  <si>
    <t>321</t>
  </si>
  <si>
    <t>Sawmills and wood preservation</t>
  </si>
  <si>
    <t>3211</t>
  </si>
  <si>
    <t>32111</t>
  </si>
  <si>
    <t>Veneer, plywood, and engineered wood product manufacturing</t>
  </si>
  <si>
    <t>3212</t>
  </si>
  <si>
    <t>32121</t>
  </si>
  <si>
    <t>Other wood product manufacturing</t>
  </si>
  <si>
    <t>3219</t>
  </si>
  <si>
    <t>Millwork</t>
  </si>
  <si>
    <t>32191</t>
  </si>
  <si>
    <t>Wood container and pallet manufacturing</t>
  </si>
  <si>
    <t>32192</t>
  </si>
  <si>
    <t>321920</t>
  </si>
  <si>
    <t>All other wood product manufacturing</t>
  </si>
  <si>
    <t>32199</t>
  </si>
  <si>
    <t>Paper manufacturing</t>
  </si>
  <si>
    <t>322</t>
  </si>
  <si>
    <t>Pulp, paper, and paperboard mills</t>
  </si>
  <si>
    <t>3221</t>
  </si>
  <si>
    <t>Converted paper product manufacturing</t>
  </si>
  <si>
    <t>3222</t>
  </si>
  <si>
    <t>Paperboard container manufacturing</t>
  </si>
  <si>
    <t>32221</t>
  </si>
  <si>
    <t>Paper bag and coated and treated paper manufacturing</t>
  </si>
  <si>
    <t>32222</t>
  </si>
  <si>
    <t>Printing and related support activities</t>
  </si>
  <si>
    <t>323</t>
  </si>
  <si>
    <t>3231</t>
  </si>
  <si>
    <t>Printing</t>
  </si>
  <si>
    <t>32311</t>
  </si>
  <si>
    <t>Support activities for printing</t>
  </si>
  <si>
    <t>32312</t>
  </si>
  <si>
    <t>Petroleum and coal products manufacturing</t>
  </si>
  <si>
    <t>324</t>
  </si>
  <si>
    <t>3241</t>
  </si>
  <si>
    <t>Petroleum refineries</t>
  </si>
  <si>
    <t>32411</t>
  </si>
  <si>
    <t>324110</t>
  </si>
  <si>
    <t>Chemical manufacturing</t>
  </si>
  <si>
    <t>325</t>
  </si>
  <si>
    <t>Basic chemical manufacturing</t>
  </si>
  <si>
    <t>3251</t>
  </si>
  <si>
    <t>Resin, rubber, and artificial fibers mfg.</t>
  </si>
  <si>
    <t>3252</t>
  </si>
  <si>
    <t>Agricultural chemical mfg.</t>
  </si>
  <si>
    <t>3253</t>
  </si>
  <si>
    <t>Pharmaceutical and medicine manufacturing</t>
  </si>
  <si>
    <t>3254</t>
  </si>
  <si>
    <t>32541</t>
  </si>
  <si>
    <t>Paint, coating, and adhesive manufacturing</t>
  </si>
  <si>
    <t>3255</t>
  </si>
  <si>
    <t>Soap, cleaning compound, and toilet preparation manufacturing</t>
  </si>
  <si>
    <t>3256</t>
  </si>
  <si>
    <t>Other chemical product and preparation manufacturing</t>
  </si>
  <si>
    <t>3259</t>
  </si>
  <si>
    <t>Plastics and rubber products manufacturing</t>
  </si>
  <si>
    <t>326</t>
  </si>
  <si>
    <t>Plastics product manufacturing</t>
  </si>
  <si>
    <t>3261</t>
  </si>
  <si>
    <t>Plastics packaging materials, film and sheet</t>
  </si>
  <si>
    <t>32611</t>
  </si>
  <si>
    <t>Plastics pipe, fittings, and profile shapes</t>
  </si>
  <si>
    <t>32612</t>
  </si>
  <si>
    <t>Other plastics product manufacturing</t>
  </si>
  <si>
    <t>32619</t>
  </si>
  <si>
    <t>Rubber product manufacturing</t>
  </si>
  <si>
    <t>3262</t>
  </si>
  <si>
    <t>Nonmetallic mineral product manufacturing</t>
  </si>
  <si>
    <t>327</t>
  </si>
  <si>
    <t>Clay product and refractory manufacturing</t>
  </si>
  <si>
    <t>3271</t>
  </si>
  <si>
    <t>Glass and glass product manufacturing</t>
  </si>
  <si>
    <t>3272</t>
  </si>
  <si>
    <t>32721</t>
  </si>
  <si>
    <t>Cement and concrete product manufacturing</t>
  </si>
  <si>
    <t>3273</t>
  </si>
  <si>
    <t>Ready-mix concrete manufacturing</t>
  </si>
  <si>
    <t>32732</t>
  </si>
  <si>
    <t>327320</t>
  </si>
  <si>
    <t>Lime and gypsum product manufacturing</t>
  </si>
  <si>
    <t>3274</t>
  </si>
  <si>
    <t>Other nonmetallic mineral product manufacturing</t>
  </si>
  <si>
    <t>3279</t>
  </si>
  <si>
    <t>Primary metal manufacturing</t>
  </si>
  <si>
    <t>331</t>
  </si>
  <si>
    <t>Iron and steel mills and ferroalloy manufacturing</t>
  </si>
  <si>
    <t>3311</t>
  </si>
  <si>
    <t>33111</t>
  </si>
  <si>
    <t>Steel product manufacturing from purchased steel</t>
  </si>
  <si>
    <t>3312</t>
  </si>
  <si>
    <t>Alumina and aluminum production and processing</t>
  </si>
  <si>
    <t>3313</t>
  </si>
  <si>
    <t>33131</t>
  </si>
  <si>
    <t>Nonferrous metal (except aluminum) production and processing</t>
  </si>
  <si>
    <t>3314</t>
  </si>
  <si>
    <t>Foundries</t>
  </si>
  <si>
    <t>3315</t>
  </si>
  <si>
    <t>Ferrous metal foundries</t>
  </si>
  <si>
    <t>33151</t>
  </si>
  <si>
    <t>Nonferrous metal foundries</t>
  </si>
  <si>
    <t>33152</t>
  </si>
  <si>
    <t>Fabricated metal product manufacturing</t>
  </si>
  <si>
    <t>332</t>
  </si>
  <si>
    <t>Forging and stamping</t>
  </si>
  <si>
    <t>3321</t>
  </si>
  <si>
    <t>33211</t>
  </si>
  <si>
    <t>Cutlery and handtool manufacturing</t>
  </si>
  <si>
    <t>3322</t>
  </si>
  <si>
    <t>33221</t>
  </si>
  <si>
    <t>Architectural and structural metals manufacturing</t>
  </si>
  <si>
    <t>3323</t>
  </si>
  <si>
    <t>Plate work and fabricated structural product manufacturing</t>
  </si>
  <si>
    <t>33231</t>
  </si>
  <si>
    <t>Ornamental and architectural metal products manufacturing</t>
  </si>
  <si>
    <t>33232</t>
  </si>
  <si>
    <t>Boiler, tank, and shipping container manufacturing</t>
  </si>
  <si>
    <t>3324</t>
  </si>
  <si>
    <t>Hardware manufacturing</t>
  </si>
  <si>
    <t>3325</t>
  </si>
  <si>
    <t>33251</t>
  </si>
  <si>
    <t>332510</t>
  </si>
  <si>
    <t>Spring and wire product manufacturing</t>
  </si>
  <si>
    <t>3326</t>
  </si>
  <si>
    <t>33261</t>
  </si>
  <si>
    <t>Machine shops and threaded product mfg.</t>
  </si>
  <si>
    <t>3327</t>
  </si>
  <si>
    <t>Machine shops</t>
  </si>
  <si>
    <t>33271</t>
  </si>
  <si>
    <t>332710</t>
  </si>
  <si>
    <t>Turned product and screw, nut, and bolt manufacturing</t>
  </si>
  <si>
    <t>33272</t>
  </si>
  <si>
    <t>Precision turned product manufacturing</t>
  </si>
  <si>
    <t>332721</t>
  </si>
  <si>
    <t>Bolt, nut, screw, rivet, and washer manufacturing</t>
  </si>
  <si>
    <t>332722</t>
  </si>
  <si>
    <t>Coating, engraving, heat treating, and allied activities</t>
  </si>
  <si>
    <t>3328</t>
  </si>
  <si>
    <t>33281</t>
  </si>
  <si>
    <t>Other fabricated metal product manufacturing</t>
  </si>
  <si>
    <t>3329</t>
  </si>
  <si>
    <t>Metal valve manufacturing</t>
  </si>
  <si>
    <t>33291</t>
  </si>
  <si>
    <t>All other fabricated metal product manufacturing</t>
  </si>
  <si>
    <t>33299</t>
  </si>
  <si>
    <t>Machinery manufacturing</t>
  </si>
  <si>
    <t>333</t>
  </si>
  <si>
    <t>Agriculture, construction, and mining machinery manufacturing</t>
  </si>
  <si>
    <t>3331</t>
  </si>
  <si>
    <t>Farm machinery and equipment manufacturing</t>
  </si>
  <si>
    <t>333111</t>
  </si>
  <si>
    <t>Industrial machinery manufacturing</t>
  </si>
  <si>
    <t>3332</t>
  </si>
  <si>
    <t>Commercial and service industry machinery manufacturing</t>
  </si>
  <si>
    <t>3333</t>
  </si>
  <si>
    <t>33331</t>
  </si>
  <si>
    <t>HVAC and commercial refrigeration equipment</t>
  </si>
  <si>
    <t>3334</t>
  </si>
  <si>
    <t>33341</t>
  </si>
  <si>
    <t>Metalworking machinery manufacturing</t>
  </si>
  <si>
    <t>3335</t>
  </si>
  <si>
    <t>33351</t>
  </si>
  <si>
    <t>Special die and tool, die set, jig, and fixture manufacturing</t>
  </si>
  <si>
    <t>333514</t>
  </si>
  <si>
    <t>Engine, turbine, and power transmission equipment manufacturing</t>
  </si>
  <si>
    <t>3336</t>
  </si>
  <si>
    <t>33361</t>
  </si>
  <si>
    <t>Other general purpose machinery manufacturing</t>
  </si>
  <si>
    <t>3339</t>
  </si>
  <si>
    <t>Pump and compressor manufacturing</t>
  </si>
  <si>
    <t>33391</t>
  </si>
  <si>
    <t>Material handling equipment manufacturing</t>
  </si>
  <si>
    <t>33392</t>
  </si>
  <si>
    <t>All other general purpose machinery manufacturing</t>
  </si>
  <si>
    <t>33399</t>
  </si>
  <si>
    <t>Computer and electronic product manufacturing</t>
  </si>
  <si>
    <t>334</t>
  </si>
  <si>
    <t>Computer and peripheral equipment manufacturing</t>
  </si>
  <si>
    <t>3341</t>
  </si>
  <si>
    <t>33411</t>
  </si>
  <si>
    <t>Communications equipment manufacturing</t>
  </si>
  <si>
    <t>3342</t>
  </si>
  <si>
    <t>Broadcast and wireless communications equip.</t>
  </si>
  <si>
    <t>33422</t>
  </si>
  <si>
    <t>334220</t>
  </si>
  <si>
    <t>Audio and video equipment manufacturing</t>
  </si>
  <si>
    <t>3343</t>
  </si>
  <si>
    <t>33431</t>
  </si>
  <si>
    <t>334310</t>
  </si>
  <si>
    <t>Semiconductor and other electronic component manufacturing</t>
  </si>
  <si>
    <t>3344</t>
  </si>
  <si>
    <t>33441</t>
  </si>
  <si>
    <t>Semiconductor and related device manufacturing</t>
  </si>
  <si>
    <t>334413</t>
  </si>
  <si>
    <t>Electronic instrument manufacturing</t>
  </si>
  <si>
    <t>3345</t>
  </si>
  <si>
    <t>33451</t>
  </si>
  <si>
    <t>Manufacturing and reproducing magnetic and optical media</t>
  </si>
  <si>
    <t>3346</t>
  </si>
  <si>
    <t>33461</t>
  </si>
  <si>
    <t>Electrical equipment, appliance, and component manufacturing</t>
  </si>
  <si>
    <t>335</t>
  </si>
  <si>
    <t>Electric lighting equipment manufacturing</t>
  </si>
  <si>
    <t>3351</t>
  </si>
  <si>
    <t>Household appliance manufacturing</t>
  </si>
  <si>
    <t>3352</t>
  </si>
  <si>
    <t>Electrical equipment manufacturing</t>
  </si>
  <si>
    <t>3353</t>
  </si>
  <si>
    <t>33531</t>
  </si>
  <si>
    <t>Other electrical equipment and component manufacturing</t>
  </si>
  <si>
    <t>3359</t>
  </si>
  <si>
    <t>Transportation equipment manufacturing</t>
  </si>
  <si>
    <t>336</t>
  </si>
  <si>
    <t>Motor vehicle manufacturing</t>
  </si>
  <si>
    <t>3361</t>
  </si>
  <si>
    <t>Automobile and light duty motor vehicle manufacturing</t>
  </si>
  <si>
    <t>33611</t>
  </si>
  <si>
    <t>Automobile manufacturing</t>
  </si>
  <si>
    <t>336111</t>
  </si>
  <si>
    <t>Light truck and utility vehicle manufacturing</t>
  </si>
  <si>
    <t>336112</t>
  </si>
  <si>
    <t>Heavy duty truck manufacturing</t>
  </si>
  <si>
    <t>33612</t>
  </si>
  <si>
    <t>336120</t>
  </si>
  <si>
    <t>Motor vehicle body and trailer manufacturing</t>
  </si>
  <si>
    <t>3362</t>
  </si>
  <si>
    <t>33621</t>
  </si>
  <si>
    <t>Motor vehicle body manufacturing</t>
  </si>
  <si>
    <t>336211</t>
  </si>
  <si>
    <t>Motor vehicle parts manufacturing</t>
  </si>
  <si>
    <t>3363</t>
  </si>
  <si>
    <t>Motor vehicle gasoline engine and engine parts manufacturing</t>
  </si>
  <si>
    <t>33631</t>
  </si>
  <si>
    <t>Motor vehicle electrical and electronic equipment manufacturing</t>
  </si>
  <si>
    <t>33632</t>
  </si>
  <si>
    <t>Motor vehicle transmission and power train parts manufacturing</t>
  </si>
  <si>
    <t>33635</t>
  </si>
  <si>
    <t>336350</t>
  </si>
  <si>
    <t>Motor vehicle metal stamping</t>
  </si>
  <si>
    <t>33637</t>
  </si>
  <si>
    <t>336370</t>
  </si>
  <si>
    <t>Other motor vehicle parts manufacturing</t>
  </si>
  <si>
    <t>33639</t>
  </si>
  <si>
    <t>Aerospace product and parts manufacturing</t>
  </si>
  <si>
    <t>3364</t>
  </si>
  <si>
    <t>33641</t>
  </si>
  <si>
    <t>Aircraft manufacturing</t>
  </si>
  <si>
    <t>336411</t>
  </si>
  <si>
    <t>Railroad rolling stock manufacturing</t>
  </si>
  <si>
    <t>3365</t>
  </si>
  <si>
    <t>33651</t>
  </si>
  <si>
    <t>336510</t>
  </si>
  <si>
    <t>Ship and boat building</t>
  </si>
  <si>
    <t>3366</t>
  </si>
  <si>
    <t>33661</t>
  </si>
  <si>
    <t>Other transportation equipment manufacturing</t>
  </si>
  <si>
    <t>3369</t>
  </si>
  <si>
    <t>33699</t>
  </si>
  <si>
    <t>Furniture and related product manufacturing</t>
  </si>
  <si>
    <t>337</t>
  </si>
  <si>
    <t>Household and institutional furniture mfg.</t>
  </si>
  <si>
    <t>3371</t>
  </si>
  <si>
    <t>Wood kitchen cabinet and countertop manufacturing</t>
  </si>
  <si>
    <t>33711</t>
  </si>
  <si>
    <t>337110</t>
  </si>
  <si>
    <t>Household and institutional furniture manufacturing</t>
  </si>
  <si>
    <t>33712</t>
  </si>
  <si>
    <t>Upholstered household furniture manufacturing</t>
  </si>
  <si>
    <t>337121</t>
  </si>
  <si>
    <t>Nonupholstered wood household furniture manufacturing</t>
  </si>
  <si>
    <t>337122</t>
  </si>
  <si>
    <t>Office furniture (including fixtures) manufacturing</t>
  </si>
  <si>
    <t>3372</t>
  </si>
  <si>
    <t>33721</t>
  </si>
  <si>
    <t>Showcase, partition, shelving, and locker manufacturing</t>
  </si>
  <si>
    <t>337215</t>
  </si>
  <si>
    <t>Other furniture related product manufacturing</t>
  </si>
  <si>
    <t>3379</t>
  </si>
  <si>
    <t>Miscellaneous manufacturing</t>
  </si>
  <si>
    <t>339</t>
  </si>
  <si>
    <t>Medical equipment and supplies manufacturing</t>
  </si>
  <si>
    <t>3391</t>
  </si>
  <si>
    <t>33911</t>
  </si>
  <si>
    <t>Surgical appliance and supplies manufacturing</t>
  </si>
  <si>
    <t>339113</t>
  </si>
  <si>
    <t>Dental laboratories</t>
  </si>
  <si>
    <t>339116</t>
  </si>
  <si>
    <t>Other miscellaneous manufacturing</t>
  </si>
  <si>
    <t>3399</t>
  </si>
  <si>
    <t>Sign manufacturing</t>
  </si>
  <si>
    <t>33995</t>
  </si>
  <si>
    <t>339950</t>
  </si>
  <si>
    <t>Wholesale trade</t>
  </si>
  <si>
    <t>42</t>
  </si>
  <si>
    <t>Merchant wholesalers, durable goods</t>
  </si>
  <si>
    <t>423</t>
  </si>
  <si>
    <t>Motor vehicle and parts merchant wholesalers</t>
  </si>
  <si>
    <t>4231</t>
  </si>
  <si>
    <t>Furniture and home furnishing merchant wholesalers</t>
  </si>
  <si>
    <t>4232</t>
  </si>
  <si>
    <t>Lumber and other construction materials merchant wholesalers</t>
  </si>
  <si>
    <t>4233</t>
  </si>
  <si>
    <t>Commercial equip. merchant wholesalers</t>
  </si>
  <si>
    <t>4234</t>
  </si>
  <si>
    <t>Metal and mineral (except petroleum) merchant wholesalers</t>
  </si>
  <si>
    <t>4235</t>
  </si>
  <si>
    <t>Electrical and electronic goods merchant wholesalers</t>
  </si>
  <si>
    <t>4236</t>
  </si>
  <si>
    <t>Hardware and plumbing merchant wholesalers</t>
  </si>
  <si>
    <t>4237</t>
  </si>
  <si>
    <t>Machinery, equipment, and supplies merchant wholesalers</t>
  </si>
  <si>
    <t>4238</t>
  </si>
  <si>
    <t>Miscellaneous durable goods merchant wholesalers</t>
  </si>
  <si>
    <t>4239</t>
  </si>
  <si>
    <t>Merchant wholesalers, nondurable goods</t>
  </si>
  <si>
    <t>424</t>
  </si>
  <si>
    <t>Paper and paper product merchant wholesalers</t>
  </si>
  <si>
    <t>4241</t>
  </si>
  <si>
    <t>Drugs and druggists' sundries merchant wholesalers</t>
  </si>
  <si>
    <t>4242</t>
  </si>
  <si>
    <t>42421</t>
  </si>
  <si>
    <t>424210</t>
  </si>
  <si>
    <t>Apparel, piece goods, and notions merchant wholesalers</t>
  </si>
  <si>
    <t>4243</t>
  </si>
  <si>
    <t>Grocery and related product merchant wholesalers</t>
  </si>
  <si>
    <t>4244</t>
  </si>
  <si>
    <t>Farm product raw material merchant wholesalers</t>
  </si>
  <si>
    <t>4245</t>
  </si>
  <si>
    <t>Chemical and allied products merchant wholesalers</t>
  </si>
  <si>
    <t>4246</t>
  </si>
  <si>
    <t>Petroleum and petroleum products merchant wholesalers</t>
  </si>
  <si>
    <t>4247</t>
  </si>
  <si>
    <t>Beer, wine, and distilled alcoholic beverage merchant wholesalers</t>
  </si>
  <si>
    <t>4248</t>
  </si>
  <si>
    <t>Miscellaneous nondurable goods merchant wholesalers</t>
  </si>
  <si>
    <t>4249</t>
  </si>
  <si>
    <t>Wholesale electronic markets and agents and brokers</t>
  </si>
  <si>
    <t>425</t>
  </si>
  <si>
    <t>4251</t>
  </si>
  <si>
    <t>Retail trade</t>
  </si>
  <si>
    <t>44,45</t>
  </si>
  <si>
    <t>Motor vehicle and parts dealers</t>
  </si>
  <si>
    <t>441</t>
  </si>
  <si>
    <t>Automobile dealers</t>
  </si>
  <si>
    <t>4411</t>
  </si>
  <si>
    <t>New car dealers</t>
  </si>
  <si>
    <t>44111</t>
  </si>
  <si>
    <t>441110</t>
  </si>
  <si>
    <t>Used car dealers</t>
  </si>
  <si>
    <t>44112</t>
  </si>
  <si>
    <t>441120</t>
  </si>
  <si>
    <t>Other motor vehicle dealers</t>
  </si>
  <si>
    <t>4412</t>
  </si>
  <si>
    <t>Recreational vehicle dealers</t>
  </si>
  <si>
    <t>44121</t>
  </si>
  <si>
    <t>441210</t>
  </si>
  <si>
    <t>Motorcycle, boat, and other motor vehicle dealers</t>
  </si>
  <si>
    <t>44122</t>
  </si>
  <si>
    <t>Automotive parts, accessories, and tire stores</t>
  </si>
  <si>
    <t>4413</t>
  </si>
  <si>
    <t>Automotive parts and accessories stores</t>
  </si>
  <si>
    <t>44131</t>
  </si>
  <si>
    <t>441310</t>
  </si>
  <si>
    <t>Tire dealers</t>
  </si>
  <si>
    <t>44132</t>
  </si>
  <si>
    <t>441320</t>
  </si>
  <si>
    <t>Furniture and home furnishings stores</t>
  </si>
  <si>
    <t>442</t>
  </si>
  <si>
    <t>Furniture stores</t>
  </si>
  <si>
    <t>4421</t>
  </si>
  <si>
    <t>44211</t>
  </si>
  <si>
    <t>442110</t>
  </si>
  <si>
    <t>Home furnishings stores</t>
  </si>
  <si>
    <t>4422</t>
  </si>
  <si>
    <t>Floor covering stores</t>
  </si>
  <si>
    <t>44221</t>
  </si>
  <si>
    <t>442210</t>
  </si>
  <si>
    <t>Other home furnishings stores</t>
  </si>
  <si>
    <t>44229</t>
  </si>
  <si>
    <t>Electronics and appliance stores</t>
  </si>
  <si>
    <t>443</t>
  </si>
  <si>
    <t>4431</t>
  </si>
  <si>
    <t>Appliance, television, and other electronics stores</t>
  </si>
  <si>
    <t>44311</t>
  </si>
  <si>
    <t>Household appliance stores</t>
  </si>
  <si>
    <t>443111</t>
  </si>
  <si>
    <t>Radio, television, and other electronics stores</t>
  </si>
  <si>
    <t>443112</t>
  </si>
  <si>
    <t>Building material and garden equipment and supplies dealers</t>
  </si>
  <si>
    <t>444</t>
  </si>
  <si>
    <t>Building material and supplies dealers</t>
  </si>
  <si>
    <t>4441</t>
  </si>
  <si>
    <t>Home centers</t>
  </si>
  <si>
    <t>44411</t>
  </si>
  <si>
    <t>444110</t>
  </si>
  <si>
    <t>Hardware stores</t>
  </si>
  <si>
    <t>44413</t>
  </si>
  <si>
    <t>444130</t>
  </si>
  <si>
    <t>Lawn and garden equipment and supplies stores</t>
  </si>
  <si>
    <t>4442</t>
  </si>
  <si>
    <t>Outdoor power equipment stores</t>
  </si>
  <si>
    <t>44421</t>
  </si>
  <si>
    <t>444210</t>
  </si>
  <si>
    <t>Nursery, garden center, and farm supply stores</t>
  </si>
  <si>
    <t>44422</t>
  </si>
  <si>
    <t>444220</t>
  </si>
  <si>
    <t>Food and beverage stores</t>
  </si>
  <si>
    <t>445</t>
  </si>
  <si>
    <t>Grocery stores</t>
  </si>
  <si>
    <t>4451</t>
  </si>
  <si>
    <t>Supermarkets and other grocery (except convenience) stores</t>
  </si>
  <si>
    <t>44511</t>
  </si>
  <si>
    <t>445110</t>
  </si>
  <si>
    <t>Convenience stores</t>
  </si>
  <si>
    <t>44512</t>
  </si>
  <si>
    <t>445120</t>
  </si>
  <si>
    <t>Specialty food stores</t>
  </si>
  <si>
    <t>4452</t>
  </si>
  <si>
    <t>Beer, wine, and liquor stores</t>
  </si>
  <si>
    <t>4453</t>
  </si>
  <si>
    <t>44531</t>
  </si>
  <si>
    <t>445310</t>
  </si>
  <si>
    <t>Health and personal care stores</t>
  </si>
  <si>
    <t>446</t>
  </si>
  <si>
    <t>4461</t>
  </si>
  <si>
    <t>Pharmacies and drug stores</t>
  </si>
  <si>
    <t>44611</t>
  </si>
  <si>
    <t>446110</t>
  </si>
  <si>
    <t>Cosmetics, beauty supplies, and perfume stores</t>
  </si>
  <si>
    <t>44612</t>
  </si>
  <si>
    <t>446120</t>
  </si>
  <si>
    <t>Optical goods stores</t>
  </si>
  <si>
    <t>44613</t>
  </si>
  <si>
    <t>446130</t>
  </si>
  <si>
    <t>Other health and personal care stores</t>
  </si>
  <si>
    <t>44619</t>
  </si>
  <si>
    <t>Gasoline stations</t>
  </si>
  <si>
    <t>447</t>
  </si>
  <si>
    <t>4471</t>
  </si>
  <si>
    <t>Gasoline stations with convenience stores</t>
  </si>
  <si>
    <t>44711</t>
  </si>
  <si>
    <t>447110</t>
  </si>
  <si>
    <t>Other gasoline stations</t>
  </si>
  <si>
    <t>44719</t>
  </si>
  <si>
    <t>447190</t>
  </si>
  <si>
    <t>Clothing and clothing accessories stores</t>
  </si>
  <si>
    <t>448</t>
  </si>
  <si>
    <t>Clothing stores</t>
  </si>
  <si>
    <t>4481</t>
  </si>
  <si>
    <t>Men's clothing stores</t>
  </si>
  <si>
    <t>44811</t>
  </si>
  <si>
    <t>448110</t>
  </si>
  <si>
    <t>Women's clothing stores</t>
  </si>
  <si>
    <t>44812</t>
  </si>
  <si>
    <t>448120</t>
  </si>
  <si>
    <t>Family clothing stores</t>
  </si>
  <si>
    <t>44814</t>
  </si>
  <si>
    <t>448140</t>
  </si>
  <si>
    <t>Clothing accessories stores</t>
  </si>
  <si>
    <t>44815</t>
  </si>
  <si>
    <t>448150</t>
  </si>
  <si>
    <t>Shoe stores</t>
  </si>
  <si>
    <t>4482</t>
  </si>
  <si>
    <t>44821</t>
  </si>
  <si>
    <t>448210</t>
  </si>
  <si>
    <t>Jewelry, luggage, and leather goods stores</t>
  </si>
  <si>
    <t>4483</t>
  </si>
  <si>
    <t>Sporting goods, hobby, book, and music stores</t>
  </si>
  <si>
    <t>451</t>
  </si>
  <si>
    <t>Sporting goods, hobby, and musical instrument stores</t>
  </si>
  <si>
    <t>4511</t>
  </si>
  <si>
    <t>Sporting goods stores</t>
  </si>
  <si>
    <t>45111</t>
  </si>
  <si>
    <t>451110</t>
  </si>
  <si>
    <t>Hobby, toy, and game stores</t>
  </si>
  <si>
    <t>45112</t>
  </si>
  <si>
    <t>451120</t>
  </si>
  <si>
    <t>Book, periodical, and music stores</t>
  </si>
  <si>
    <t>4512</t>
  </si>
  <si>
    <t>Book stores and news dealers</t>
  </si>
  <si>
    <t>45121</t>
  </si>
  <si>
    <t>Prerecorded tape, compact disc, and record stores</t>
  </si>
  <si>
    <t>45122</t>
  </si>
  <si>
    <t>451220</t>
  </si>
  <si>
    <t>General merchandise stores</t>
  </si>
  <si>
    <t>452</t>
  </si>
  <si>
    <t>Department stores</t>
  </si>
  <si>
    <t>4521</t>
  </si>
  <si>
    <t>45211</t>
  </si>
  <si>
    <t>Other general merchandise stores</t>
  </si>
  <si>
    <t>4529</t>
  </si>
  <si>
    <t>Miscellaneous store retailers</t>
  </si>
  <si>
    <t>453</t>
  </si>
  <si>
    <t>Florists</t>
  </si>
  <si>
    <t>4531</t>
  </si>
  <si>
    <t>45311</t>
  </si>
  <si>
    <t>453110</t>
  </si>
  <si>
    <t>Office supplies, stationery, and gift stores</t>
  </si>
  <si>
    <t>4532</t>
  </si>
  <si>
    <t>Office supplies and stationery stores</t>
  </si>
  <si>
    <t>45321</t>
  </si>
  <si>
    <t>453210</t>
  </si>
  <si>
    <t>Gift, novelty, and souvenir stores</t>
  </si>
  <si>
    <t>45322</t>
  </si>
  <si>
    <t>453220</t>
  </si>
  <si>
    <t>Used merchandise stores</t>
  </si>
  <si>
    <t>4533</t>
  </si>
  <si>
    <t>45331</t>
  </si>
  <si>
    <t>453310</t>
  </si>
  <si>
    <t>Other miscellaneous store retailers</t>
  </si>
  <si>
    <t>4539</t>
  </si>
  <si>
    <t>Pet and pet supplies stores</t>
  </si>
  <si>
    <t>45391</t>
  </si>
  <si>
    <t>453910</t>
  </si>
  <si>
    <t>All other miscellaneous store retailers</t>
  </si>
  <si>
    <t>45399</t>
  </si>
  <si>
    <t>Nonstore retailers</t>
  </si>
  <si>
    <t>454</t>
  </si>
  <si>
    <t>Electronic shopping and mail-order houses</t>
  </si>
  <si>
    <t>4541</t>
  </si>
  <si>
    <t>45411</t>
  </si>
  <si>
    <t>Vending machine operators</t>
  </si>
  <si>
    <t>4542</t>
  </si>
  <si>
    <t>45421</t>
  </si>
  <si>
    <t>454210</t>
  </si>
  <si>
    <t>Direct selling establishments</t>
  </si>
  <si>
    <t>4543</t>
  </si>
  <si>
    <t>Fuel dealers</t>
  </si>
  <si>
    <t>45431</t>
  </si>
  <si>
    <t>Other direct selling establishments</t>
  </si>
  <si>
    <t>45439</t>
  </si>
  <si>
    <t>454390</t>
  </si>
  <si>
    <t>Air transportation</t>
  </si>
  <si>
    <t>481</t>
  </si>
  <si>
    <t>Line-haul railroads</t>
  </si>
  <si>
    <t>482111</t>
  </si>
  <si>
    <t>Truck transportation</t>
  </si>
  <si>
    <t>484</t>
  </si>
  <si>
    <t>General freight trucking</t>
  </si>
  <si>
    <t>4841</t>
  </si>
  <si>
    <t>General freight trucking, local</t>
  </si>
  <si>
    <t>48411</t>
  </si>
  <si>
    <t>484110</t>
  </si>
  <si>
    <t>General freight trucking, long-distance</t>
  </si>
  <si>
    <t>48412</t>
  </si>
  <si>
    <t>Used household and office goods moving</t>
  </si>
  <si>
    <t>48421</t>
  </si>
  <si>
    <t>484210</t>
  </si>
  <si>
    <t>Postal service</t>
  </si>
  <si>
    <t>491</t>
  </si>
  <si>
    <t>4911</t>
  </si>
  <si>
    <t>49111</t>
  </si>
  <si>
    <t>491110</t>
  </si>
  <si>
    <t>Couriers and messengers</t>
  </si>
  <si>
    <t>492</t>
  </si>
  <si>
    <t>Warehousing and storage</t>
  </si>
  <si>
    <t>493</t>
  </si>
  <si>
    <t>4931</t>
  </si>
  <si>
    <t>General warehousing and storage</t>
  </si>
  <si>
    <t>49311</t>
  </si>
  <si>
    <t>493110</t>
  </si>
  <si>
    <t>Refrigerated warehousing and storage</t>
  </si>
  <si>
    <t>49312</t>
  </si>
  <si>
    <t>493120</t>
  </si>
  <si>
    <t>Publishing industries (except Internet)</t>
  </si>
  <si>
    <t>511</t>
  </si>
  <si>
    <t>Newspaper, periodical, book, and directory publishers</t>
  </si>
  <si>
    <t>5111</t>
  </si>
  <si>
    <t>Newspaper publishers</t>
  </si>
  <si>
    <t>51111</t>
  </si>
  <si>
    <t>511110</t>
  </si>
  <si>
    <t>Periodical publishers</t>
  </si>
  <si>
    <t>51112</t>
  </si>
  <si>
    <t>511120</t>
  </si>
  <si>
    <t>Book publishers</t>
  </si>
  <si>
    <t>51113</t>
  </si>
  <si>
    <t>511130</t>
  </si>
  <si>
    <t>Software publishers</t>
  </si>
  <si>
    <t>5112</t>
  </si>
  <si>
    <t>51121</t>
  </si>
  <si>
    <t>511210</t>
  </si>
  <si>
    <t>Motion picture and video exhibition</t>
  </si>
  <si>
    <t>51213</t>
  </si>
  <si>
    <t>Broadcasting (except Internet)</t>
  </si>
  <si>
    <t>515</t>
  </si>
  <si>
    <t>Radio and television broadcasting</t>
  </si>
  <si>
    <t>5151</t>
  </si>
  <si>
    <t>Radio broadcasting</t>
  </si>
  <si>
    <t>51511</t>
  </si>
  <si>
    <t>Cable and other subscription programming</t>
  </si>
  <si>
    <t>5152</t>
  </si>
  <si>
    <t>51521</t>
  </si>
  <si>
    <t>515210</t>
  </si>
  <si>
    <t>Wired telecommunications carriers</t>
  </si>
  <si>
    <t>5171</t>
  </si>
  <si>
    <t>51711</t>
  </si>
  <si>
    <t>517110</t>
  </si>
  <si>
    <t>Wireless telecommunications carriers (except satellite)</t>
  </si>
  <si>
    <t>5172</t>
  </si>
  <si>
    <t>51721</t>
  </si>
  <si>
    <t>517210</t>
  </si>
  <si>
    <t>Commercial banking</t>
  </si>
  <si>
    <t>52211</t>
  </si>
  <si>
    <t>522110</t>
  </si>
  <si>
    <t>Passenger car rental</t>
  </si>
  <si>
    <t>532111</t>
  </si>
  <si>
    <t>Truck, trailer, and RV rental and leasing</t>
  </si>
  <si>
    <t>53212</t>
  </si>
  <si>
    <t>532120</t>
  </si>
  <si>
    <t>Video tape and disc rental</t>
  </si>
  <si>
    <t>53223</t>
  </si>
  <si>
    <t>532230</t>
  </si>
  <si>
    <t>Tax preparation services</t>
  </si>
  <si>
    <t>541213</t>
  </si>
  <si>
    <t>Architectural services</t>
  </si>
  <si>
    <t>54131</t>
  </si>
  <si>
    <t>541310</t>
  </si>
  <si>
    <t>Engineering services</t>
  </si>
  <si>
    <t>54133</t>
  </si>
  <si>
    <t>541330</t>
  </si>
  <si>
    <t>Advertising agencies</t>
  </si>
  <si>
    <t>54181</t>
  </si>
  <si>
    <t>541810</t>
  </si>
  <si>
    <t>Photography studios, portrait</t>
  </si>
  <si>
    <t>541921</t>
  </si>
  <si>
    <t>Employment placement agencies</t>
  </si>
  <si>
    <t>561311</t>
  </si>
  <si>
    <t>Travel arrangement and reservation services</t>
  </si>
  <si>
    <t>5615</t>
  </si>
  <si>
    <t>Travel agencies</t>
  </si>
  <si>
    <t>56151</t>
  </si>
  <si>
    <t>561510</t>
  </si>
  <si>
    <t>Janitorial services</t>
  </si>
  <si>
    <t>56172</t>
  </si>
  <si>
    <t>561720</t>
  </si>
  <si>
    <t>Medical and diagnostic laboratories</t>
  </si>
  <si>
    <t>6215</t>
  </si>
  <si>
    <t>62151</t>
  </si>
  <si>
    <t>Medical laboratories</t>
  </si>
  <si>
    <t>621511</t>
  </si>
  <si>
    <t>Diagnostic imaging centers</t>
  </si>
  <si>
    <t>621512</t>
  </si>
  <si>
    <t>Amusement and theme parks</t>
  </si>
  <si>
    <t>71311</t>
  </si>
  <si>
    <t>713110</t>
  </si>
  <si>
    <t>Bowling centers</t>
  </si>
  <si>
    <t>71395</t>
  </si>
  <si>
    <t>713950</t>
  </si>
  <si>
    <t>Accommodation and food services</t>
  </si>
  <si>
    <t>72</t>
  </si>
  <si>
    <t>Accommodation</t>
  </si>
  <si>
    <t>721</t>
  </si>
  <si>
    <t>Traveler accommodation</t>
  </si>
  <si>
    <t>7211</t>
  </si>
  <si>
    <t>Hotels (except casino hotels) and motels</t>
  </si>
  <si>
    <t>72111</t>
  </si>
  <si>
    <t>721110</t>
  </si>
  <si>
    <t>Food services and drinking places</t>
  </si>
  <si>
    <t>722</t>
  </si>
  <si>
    <t>Full-service restaurants</t>
  </si>
  <si>
    <t>7221</t>
  </si>
  <si>
    <t>72211</t>
  </si>
  <si>
    <t>722110</t>
  </si>
  <si>
    <t>Limited-service eating places</t>
  </si>
  <si>
    <t>7222</t>
  </si>
  <si>
    <t>72221</t>
  </si>
  <si>
    <t>Special food services</t>
  </si>
  <si>
    <t>7223</t>
  </si>
  <si>
    <t>Drinking places (alcoholic beverages)</t>
  </si>
  <si>
    <t>7224</t>
  </si>
  <si>
    <t>72241</t>
  </si>
  <si>
    <t>722410</t>
  </si>
  <si>
    <t>Automotive repair and maintenance</t>
  </si>
  <si>
    <t>8111</t>
  </si>
  <si>
    <t>Reupholstery and furniture repair</t>
  </si>
  <si>
    <t>81142</t>
  </si>
  <si>
    <t>811420</t>
  </si>
  <si>
    <t>Personal care services</t>
  </si>
  <si>
    <t>8121</t>
  </si>
  <si>
    <t>Hair, nail, and skin care services</t>
  </si>
  <si>
    <t>81211</t>
  </si>
  <si>
    <t>Funeral homes and funeral services</t>
  </si>
  <si>
    <t>81221</t>
  </si>
  <si>
    <t>812210</t>
  </si>
  <si>
    <t>Drycleaning and laundry services</t>
  </si>
  <si>
    <t>8123</t>
  </si>
  <si>
    <t>Coin-operated laundries and drycleaners</t>
  </si>
  <si>
    <t>81231</t>
  </si>
  <si>
    <t>812310</t>
  </si>
  <si>
    <t>Drycleaning and laundry services (except coin-operated)</t>
  </si>
  <si>
    <t>81232</t>
  </si>
  <si>
    <t>812320</t>
  </si>
  <si>
    <t>Linen and uniform supply</t>
  </si>
  <si>
    <t>81233</t>
  </si>
  <si>
    <t>Photofinishing</t>
  </si>
  <si>
    <t>81292</t>
  </si>
  <si>
    <t>http://www.bls.gov/lpc/iprprodydata.htm</t>
  </si>
  <si>
    <t>Year</t>
  </si>
  <si>
    <t>Output per Hour</t>
  </si>
  <si>
    <t>Index</t>
  </si>
  <si>
    <t>Output per Person</t>
  </si>
  <si>
    <t>IPD</t>
  </si>
  <si>
    <t>Unit Labor Costs</t>
  </si>
  <si>
    <t>Annual Growth</t>
  </si>
  <si>
    <t>Above Median Regulation</t>
  </si>
  <si>
    <t>Below Median Regulation</t>
  </si>
  <si>
    <t xml:space="preserve"> </t>
  </si>
  <si>
    <t>Third v. First Tertile Regulation</t>
  </si>
  <si>
    <t>First Tertile Regulation</t>
  </si>
  <si>
    <t>Third Tertile Regulation</t>
  </si>
  <si>
    <t>221</t>
  </si>
  <si>
    <t>517</t>
  </si>
  <si>
    <t>561</t>
  </si>
  <si>
    <t>621</t>
  </si>
  <si>
    <t>811</t>
  </si>
  <si>
    <t>812</t>
  </si>
  <si>
    <t>No 3-Digit Representation</t>
  </si>
  <si>
    <t>Full NAICS code</t>
  </si>
  <si>
    <t>3- or 4-Digit NAICS</t>
  </si>
  <si>
    <t>NAICS</t>
  </si>
  <si>
    <t>name</t>
  </si>
  <si>
    <t>index</t>
  </si>
  <si>
    <t>regulation_index</t>
  </si>
  <si>
    <t>Crop Production</t>
  </si>
  <si>
    <t>Animal Production</t>
  </si>
  <si>
    <t>Forestry and Logging</t>
  </si>
  <si>
    <t>Fishing, Hunting and Trapping</t>
  </si>
  <si>
    <t>Support Activities for Agriculture and Forestry</t>
  </si>
  <si>
    <t>Oil and Gas Extraction</t>
  </si>
  <si>
    <t>Mining (except Oil and Gas)</t>
  </si>
  <si>
    <t>Support Activities for Mining</t>
  </si>
  <si>
    <t>Utilities</t>
  </si>
  <si>
    <t>Construction of Buildings</t>
  </si>
  <si>
    <t>Heavy and Civil Engineering Construction</t>
  </si>
  <si>
    <t>Specialty Trade Contractors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</si>
  <si>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</si>
  <si>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</si>
  <si>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</si>
  <si>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</si>
  <si>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</si>
  <si>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</si>
  <si>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</si>
  <si>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</si>
  <si>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</si>
  <si>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</si>
  <si>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</si>
  <si>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</si>
  <si>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</si>
  <si>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</si>
  <si>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</si>
  <si>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</si>
  <si>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</si>
  <si>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Equipment, Appliance, and Component Manufacturing</t>
  </si>
  <si>
    <t>Transportation Equipment Manufacturing</t>
  </si>
  <si>
    <t>Furniture and Related Product Manufacturing</t>
  </si>
  <si>
    <t>Miscellaneous Manufacturing</t>
  </si>
  <si>
    <t>Wholesale Electronic Markets and Agents and Brokers</t>
  </si>
  <si>
    <t>Motor Vehicle and Parts Dealers</t>
  </si>
  <si>
    <t>Furniture and Home Furnishings Stores</t>
  </si>
  <si>
    <t>Electronics and Appliance Stores</t>
  </si>
  <si>
    <t>Building Material and Garden Equipment and Supplies Dealers</t>
  </si>
  <si>
    <t>Health and Personal Care Stores</t>
  </si>
  <si>
    <t>Gasoline Stations</t>
  </si>
  <si>
    <t>Clothing and Clothing Accessories Stores</t>
  </si>
  <si>
    <t>Sporting Goods, Hobby, Book, and Music Stores</t>
  </si>
  <si>
    <t>General Merchandise Stores</t>
  </si>
  <si>
    <t>Miscellaneous Store Retailers</t>
  </si>
  <si>
    <t>Nonstore Retailers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</si>
  <si>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</si>
  <si>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</si>
  <si>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</si>
  <si>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</si>
  <si>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</si>
  <si>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</si>
  <si>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</si>
  <si>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</si>
  <si>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</si>
  <si>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</si>
  <si>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</si>
  <si>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Publishing Industries (except Internet)</t>
  </si>
  <si>
    <t>Motion Picture and Sound Recording Industries</t>
  </si>
  <si>
    <t>Telecommunications</t>
  </si>
  <si>
    <t>Data Processing, Hosting and Related Services</t>
  </si>
  <si>
    <t>Other Information Services</t>
  </si>
  <si>
    <t>Monetary Authorities-Central Bank</t>
  </si>
  <si>
    <t>Credit Intermediation and Related Activities</t>
  </si>
  <si>
    <t>Securities, Commodity Contracts, and Other Financial Investments and Related Activities</t>
  </si>
  <si>
    <t>Insurance Carriers and Related Activities</t>
  </si>
  <si>
    <t>Funds, Trusts, and Other Financial Vehicles</t>
  </si>
  <si>
    <t>Real Estate</t>
  </si>
  <si>
    <t>Rental and Leasing Services</t>
  </si>
  <si>
    <t>Lessors of Nonfinancial Intangible Assets (except Copyrighted Works)</t>
  </si>
  <si>
    <t>Professional, Scientific, and Technical Services</t>
  </si>
  <si>
    <t>Management of Companies and Enterprises</t>
  </si>
  <si>
    <t>Administrative and Support Services</t>
  </si>
  <si>
    <t>Waste Management and Remediation Services</t>
  </si>
  <si>
    <t>Educational Services</t>
  </si>
  <si>
    <t>Ambulatory Health Care Services</t>
  </si>
  <si>
    <t>Hospitals</t>
  </si>
  <si>
    <t>Nursing and Residential Care Facilities</t>
  </si>
  <si>
    <t>Social Assistance</t>
  </si>
  <si>
    <t>Performing Arts, Spectator Sports, and Related Industries</t>
  </si>
  <si>
    <t>Museums, Historical Sites, and Similar Institutions</t>
  </si>
  <si>
    <t>Amusement, Gambling, and Recreation Industries</t>
  </si>
  <si>
    <t>Food Services and Drinking Places</t>
  </si>
  <si>
    <t>Repair and Maintenance</t>
  </si>
  <si>
    <t>Personal and Laundry Services</t>
  </si>
  <si>
    <t>Religious, Grantmaking, Civic, Professional, and Similar Organizations</t>
  </si>
  <si>
    <t>Private Households</t>
  </si>
  <si>
    <t>Executive, Legislative, and Other General Government Support</t>
  </si>
  <si>
    <t>Justice, Public Order, and Safety Activities</t>
  </si>
  <si>
    <t>Administration of Human Resource Programs</t>
  </si>
  <si>
    <t>Administration of Environmental Quality Programs</t>
  </si>
  <si>
    <t>Administration of Housing Programs, Urban Planning, and Community Development</t>
  </si>
  <si>
    <t>Administration of Economic Programs</t>
  </si>
  <si>
    <t>Space Research and Technology</t>
  </si>
  <si>
    <t>National Security and International Affairs</t>
  </si>
  <si>
    <t>From Regulations by Industry workbook</t>
  </si>
  <si>
    <t>year</t>
  </si>
  <si>
    <t>rel_reg_index</t>
  </si>
  <si>
    <t>Median Reg</t>
  </si>
  <si>
    <t>1st Tertile</t>
  </si>
  <si>
    <t>3rd Tertile</t>
  </si>
  <si>
    <t>From BLS Data</t>
  </si>
  <si>
    <t>Above median</t>
  </si>
  <si>
    <t>Below 1st Tertile</t>
  </si>
  <si>
    <t>Above 3rd Tertile</t>
  </si>
  <si>
    <t>RGDP</t>
  </si>
  <si>
    <t>GDP</t>
  </si>
  <si>
    <t>Aaa Bonds</t>
  </si>
  <si>
    <t>freelunch.com</t>
  </si>
  <si>
    <t>industry</t>
  </si>
  <si>
    <t>g_out_hour</t>
  </si>
  <si>
    <t>g_labor_cost</t>
  </si>
  <si>
    <t>rel_index</t>
  </si>
  <si>
    <t>aaa_rate</t>
  </si>
  <si>
    <t>growth RGDP</t>
  </si>
  <si>
    <t>growth GDP</t>
  </si>
  <si>
    <t>growth IPD</t>
  </si>
  <si>
    <t>change Aaa</t>
  </si>
  <si>
    <t>real Aaa</t>
  </si>
  <si>
    <t>r_aaa_rate</t>
  </si>
  <si>
    <t>.</t>
  </si>
  <si>
    <t>Annual Growth (one year later) (by tertile)</t>
  </si>
  <si>
    <t>Annual Growth (one year later) (by median)</t>
  </si>
  <si>
    <t>NAICS Code</t>
  </si>
  <si>
    <t>Industry</t>
  </si>
  <si>
    <t>Least Regulated</t>
  </si>
  <si>
    <t>Most Regulated</t>
  </si>
  <si>
    <t>g_out_$nerson</t>
  </si>
  <si>
    <t>g_i$nd</t>
  </si>
  <si>
    <t>g_gd$n</t>
  </si>
  <si>
    <t>g_rgd$n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</si>
</sst>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0.000"/>
    <numFmt numFmtId="165" formatCode="0.000"/>
    <numFmt numFmtId="166" formatCode="0.0%"/>
  </numFmts>
  <fonts count="6" x14ac:knownFonts="1">
    <font>
      <sz val="10"/>
      <name val="Arial"/>
    </font>
    <font>
      <u/>
      <sz val="10"/>
      <color theme="10"/>
      <name val="Arial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 indent="1"/>
    </xf>
    <xf numFmtId="164" fontId="0" fillId="0" borderId="0" xfId="0" applyNumberFormat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1" fillId="0" borderId="0" xfId="1"/>
    <xf numFmtId="0" fontId="0" fillId="0" borderId="0" xfId="0"/>
    <xf numFmtId="165" fontId="0" fillId="0" borderId="0" xfId="0" applyNumberFormat="1"/>
    <xf numFmtId="0" fontId="3" fillId="0" borderId="0" xfId="0" applyFont="1"/>
    <xf numFmtId="166" fontId="0" fillId="0" borderId="0" xfId="2" applyNumberFormat="1" applyFont="1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/>
    <xf numFmtId="0" fontId="0" fillId="0" borderId="7" xfId="0" applyBorder="1"/>
    <xf numFmtId="0" fontId="3" fillId="2" borderId="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/>
    <xf numFmtId="0" fontId="3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Below Median Regulation</c:v>
          </c:tx>
          <c:invertIfNegative val="0"/>
          <c:cat>
            <c:numRef>
              <c:f>'BLS Data'!$AX$7:$AX$20</c:f>
              <c:numCache>
                <c:formatCode>General</c:formatCode>
                <c:ptCount val="1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</c:numCache>
            </c:numRef>
          </c:cat>
          <c:val>
            <c:numRef>
              <c:f>'BLS Data'!$AY$7:$AY$20</c:f>
              <c:numCache>
                <c:formatCode>General</c:formatCode>
                <c:ptCount val="14"/>
                <c:pt idx="0">
                  <c:v>5.0240567060520526E-2</c:v>
                </c:pt>
                <c:pt idx="1">
                  <c:v>5.2114335639991051E-2</c:v>
                </c:pt>
                <c:pt idx="2">
                  <c:v>4.2353181288701601E-2</c:v>
                </c:pt>
                <c:pt idx="3">
                  <c:v>3.2049454000836398E-2</c:v>
                </c:pt>
                <c:pt idx="4">
                  <c:v>2.0885181168817362E-2</c:v>
                </c:pt>
                <c:pt idx="5">
                  <c:v>3.5493785909598841E-2</c:v>
                </c:pt>
                <c:pt idx="6">
                  <c:v>6.6198730577380016E-2</c:v>
                </c:pt>
                <c:pt idx="7">
                  <c:v>4.2685087775330234E-2</c:v>
                </c:pt>
                <c:pt idx="8">
                  <c:v>1.8112663034418719E-2</c:v>
                </c:pt>
                <c:pt idx="9">
                  <c:v>1.2231871881791681E-2</c:v>
                </c:pt>
                <c:pt idx="10">
                  <c:v>9.4118246885238621E-3</c:v>
                </c:pt>
                <c:pt idx="11">
                  <c:v>-8.9907741099463456E-4</c:v>
                </c:pt>
                <c:pt idx="12">
                  <c:v>-3.0571575540902063E-2</c:v>
                </c:pt>
                <c:pt idx="13">
                  <c:v>5.7438666463242173E-2</c:v>
                </c:pt>
              </c:numCache>
            </c:numRef>
          </c:val>
        </c:ser>
        <c:ser>
          <c:idx val="1"/>
          <c:order val="1"/>
          <c:tx>
            <c:v>At or Above Median Regulation</c:v>
          </c:tx>
          <c:invertIfNegative val="0"/>
          <c:val>
            <c:numRef>
              <c:f>'BLS Data'!$BC$7:$BC$20</c:f>
              <c:numCache>
                <c:formatCode>General</c:formatCode>
                <c:ptCount val="14"/>
                <c:pt idx="0">
                  <c:v>3.2902907650838621E-2</c:v>
                </c:pt>
                <c:pt idx="1">
                  <c:v>3.6445142105261119E-2</c:v>
                </c:pt>
                <c:pt idx="2">
                  <c:v>4.6188524920880117E-2</c:v>
                </c:pt>
                <c:pt idx="3">
                  <c:v>3.9969081156869472E-2</c:v>
                </c:pt>
                <c:pt idx="4">
                  <c:v>4.8876336495540769E-3</c:v>
                </c:pt>
                <c:pt idx="5">
                  <c:v>4.326435955914415E-2</c:v>
                </c:pt>
                <c:pt idx="6">
                  <c:v>3.6117767013514837E-2</c:v>
                </c:pt>
                <c:pt idx="7">
                  <c:v>2.7195861416749175E-2</c:v>
                </c:pt>
                <c:pt idx="8">
                  <c:v>2.8473468947334862E-2</c:v>
                </c:pt>
                <c:pt idx="9">
                  <c:v>1.7557218787794784E-2</c:v>
                </c:pt>
                <c:pt idx="10">
                  <c:v>1.7503360917705019E-2</c:v>
                </c:pt>
                <c:pt idx="11">
                  <c:v>-1.1978606833091756E-2</c:v>
                </c:pt>
                <c:pt idx="12">
                  <c:v>-2.5027905493325724E-3</c:v>
                </c:pt>
                <c:pt idx="13">
                  <c:v>5.5346526186284967E-2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671000"/>
        <c:axId val="224449832"/>
      </c:barChart>
      <c:catAx>
        <c:axId val="285671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24449832"/>
        <c:crosses val="autoZero"/>
        <c:auto val="1"/>
        <c:lblAlgn val="ctr"/>
        <c:lblOffset val="100"/>
        <c:noMultiLvlLbl val="0"/>
      </c:catAx>
      <c:valAx>
        <c:axId val="224449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Growth in Output per Hour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856710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Below Median Regulation</c:v>
          </c:tx>
          <c:invertIfNegative val="0"/>
          <c:cat>
            <c:numRef>
              <c:f>'BLS Data'!$AX$7:$AX$20</c:f>
              <c:numCache>
                <c:formatCode>General</c:formatCode>
                <c:ptCount val="1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</c:numCache>
            </c:numRef>
          </c:cat>
          <c:val>
            <c:numRef>
              <c:f>'BLS Data'!$AZ$7:$AZ$20</c:f>
              <c:numCache>
                <c:formatCode>General</c:formatCode>
                <c:ptCount val="14"/>
                <c:pt idx="0">
                  <c:v>5.5962702732279879E-2</c:v>
                </c:pt>
                <c:pt idx="1">
                  <c:v>4.4098196544987589E-2</c:v>
                </c:pt>
                <c:pt idx="2">
                  <c:v>4.4058701213640195E-2</c:v>
                </c:pt>
                <c:pt idx="3">
                  <c:v>2.7911444002074643E-2</c:v>
                </c:pt>
                <c:pt idx="4">
                  <c:v>8.7742516514146916E-3</c:v>
                </c:pt>
                <c:pt idx="5">
                  <c:v>4.0423765421538659E-2</c:v>
                </c:pt>
                <c:pt idx="6">
                  <c:v>5.67129876716315E-2</c:v>
                </c:pt>
                <c:pt idx="7">
                  <c:v>5.1432433104120788E-2</c:v>
                </c:pt>
                <c:pt idx="8">
                  <c:v>1.7912439121654744E-2</c:v>
                </c:pt>
                <c:pt idx="9">
                  <c:v>1.996060956557788E-2</c:v>
                </c:pt>
                <c:pt idx="10">
                  <c:v>3.0515434080418493E-3</c:v>
                </c:pt>
                <c:pt idx="11">
                  <c:v>-1.017711798053674E-2</c:v>
                </c:pt>
                <c:pt idx="12">
                  <c:v>-5.4614655380312516E-2</c:v>
                </c:pt>
                <c:pt idx="13">
                  <c:v>9.0261736132564871E-2</c:v>
                </c:pt>
              </c:numCache>
            </c:numRef>
          </c:val>
        </c:ser>
        <c:ser>
          <c:idx val="1"/>
          <c:order val="1"/>
          <c:tx>
            <c:v>At or Above Median Regulation</c:v>
          </c:tx>
          <c:invertIfNegative val="0"/>
          <c:val>
            <c:numRef>
              <c:f>'BLS Data'!$BD$7:$BD$20</c:f>
              <c:numCache>
                <c:formatCode>General</c:formatCode>
                <c:ptCount val="14"/>
                <c:pt idx="0">
                  <c:v>3.682135389698888E-2</c:v>
                </c:pt>
                <c:pt idx="1">
                  <c:v>3.3528873814113409E-2</c:v>
                </c:pt>
                <c:pt idx="2">
                  <c:v>4.2856458417411487E-2</c:v>
                </c:pt>
                <c:pt idx="3">
                  <c:v>3.5048752900392825E-2</c:v>
                </c:pt>
                <c:pt idx="4">
                  <c:v>-8.3214495955121013E-3</c:v>
                </c:pt>
                <c:pt idx="5">
                  <c:v>4.2377689702704328E-2</c:v>
                </c:pt>
                <c:pt idx="6">
                  <c:v>4.0105267014791605E-2</c:v>
                </c:pt>
                <c:pt idx="7">
                  <c:v>3.5469274596407259E-2</c:v>
                </c:pt>
                <c:pt idx="8">
                  <c:v>2.4635632646582153E-2</c:v>
                </c:pt>
                <c:pt idx="9">
                  <c:v>2.2474322735617204E-2</c:v>
                </c:pt>
                <c:pt idx="10">
                  <c:v>1.3396966832913006E-2</c:v>
                </c:pt>
                <c:pt idx="11">
                  <c:v>-1.4337784293462271E-2</c:v>
                </c:pt>
                <c:pt idx="12">
                  <c:v>-2.0716046380923493E-2</c:v>
                </c:pt>
                <c:pt idx="13">
                  <c:v>6.2115590915004362E-2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495840"/>
        <c:axId val="278092072"/>
      </c:barChart>
      <c:catAx>
        <c:axId val="22449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78092072"/>
        <c:crosses val="autoZero"/>
        <c:auto val="1"/>
        <c:lblAlgn val="ctr"/>
        <c:lblOffset val="100"/>
        <c:noMultiLvlLbl val="0"/>
      </c:catAx>
      <c:valAx>
        <c:axId val="278092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Growth in Output per Person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244958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Below Median Regulation</c:v>
          </c:tx>
          <c:invertIfNegative val="0"/>
          <c:cat>
            <c:numRef>
              <c:f>'BLS Data'!$AX$7:$AX$20</c:f>
              <c:numCache>
                <c:formatCode>General</c:formatCode>
                <c:ptCount val="1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</c:numCache>
            </c:numRef>
          </c:cat>
          <c:val>
            <c:numRef>
              <c:f>'BLS Data'!$BA$7:$BA$20</c:f>
              <c:numCache>
                <c:formatCode>General</c:formatCode>
                <c:ptCount val="14"/>
                <c:pt idx="0">
                  <c:v>7.4127661410176389E-3</c:v>
                </c:pt>
                <c:pt idx="1">
                  <c:v>-1.8890632778289989E-2</c:v>
                </c:pt>
                <c:pt idx="2">
                  <c:v>5.0924988925051817E-3</c:v>
                </c:pt>
                <c:pt idx="3">
                  <c:v>2.351050335947243E-2</c:v>
                </c:pt>
                <c:pt idx="4">
                  <c:v>5.4618610253723459E-3</c:v>
                </c:pt>
                <c:pt idx="5">
                  <c:v>-6.686165419477863E-3</c:v>
                </c:pt>
                <c:pt idx="6">
                  <c:v>5.0314672880644729E-3</c:v>
                </c:pt>
                <c:pt idx="7">
                  <c:v>3.6848311341504313E-2</c:v>
                </c:pt>
                <c:pt idx="8">
                  <c:v>4.7230272379657746E-2</c:v>
                </c:pt>
                <c:pt idx="9">
                  <c:v>3.6676641912003372E-2</c:v>
                </c:pt>
                <c:pt idx="10">
                  <c:v>1.7510647342917445E-2</c:v>
                </c:pt>
                <c:pt idx="11">
                  <c:v>3.3666133546350029E-2</c:v>
                </c:pt>
                <c:pt idx="12">
                  <c:v>-2.7111965803333582E-2</c:v>
                </c:pt>
                <c:pt idx="13">
                  <c:v>1.8937093356568475E-2</c:v>
                </c:pt>
              </c:numCache>
            </c:numRef>
          </c:val>
        </c:ser>
        <c:ser>
          <c:idx val="1"/>
          <c:order val="1"/>
          <c:tx>
            <c:v>At or Above Median Regulation</c:v>
          </c:tx>
          <c:invertIfNegative val="0"/>
          <c:val>
            <c:numRef>
              <c:f>'BLS Data'!$BE$7:$BE$20</c:f>
              <c:numCache>
                <c:formatCode>General</c:formatCode>
                <c:ptCount val="14"/>
                <c:pt idx="0">
                  <c:v>-1.9444178438331725E-3</c:v>
                </c:pt>
                <c:pt idx="1">
                  <c:v>-2.9942824409107338E-2</c:v>
                </c:pt>
                <c:pt idx="2">
                  <c:v>7.4131713189386416E-3</c:v>
                </c:pt>
                <c:pt idx="3">
                  <c:v>4.8228149610321784E-2</c:v>
                </c:pt>
                <c:pt idx="4">
                  <c:v>-1.7532209933877581E-3</c:v>
                </c:pt>
                <c:pt idx="5">
                  <c:v>-2.1982101804918115E-2</c:v>
                </c:pt>
                <c:pt idx="6">
                  <c:v>3.7353959512138685E-2</c:v>
                </c:pt>
                <c:pt idx="7">
                  <c:v>3.3365822149014512E-2</c:v>
                </c:pt>
                <c:pt idx="8">
                  <c:v>5.2736604431980236E-2</c:v>
                </c:pt>
                <c:pt idx="9">
                  <c:v>3.1022991526736588E-2</c:v>
                </c:pt>
                <c:pt idx="10">
                  <c:v>2.4373632190335098E-2</c:v>
                </c:pt>
                <c:pt idx="11">
                  <c:v>6.3288106535555208E-2</c:v>
                </c:pt>
                <c:pt idx="12">
                  <c:v>-6.467525433000236E-2</c:v>
                </c:pt>
                <c:pt idx="13">
                  <c:v>3.9618277354454765E-2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174776"/>
        <c:axId val="286179256"/>
      </c:barChart>
      <c:catAx>
        <c:axId val="286174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86179256"/>
        <c:crosses val="autoZero"/>
        <c:auto val="1"/>
        <c:lblAlgn val="ctr"/>
        <c:lblOffset val="100"/>
        <c:noMultiLvlLbl val="0"/>
      </c:catAx>
      <c:valAx>
        <c:axId val="286179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Growth in Implicit Price Deflator for Output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861747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Below Median Regulation</c:v>
          </c:tx>
          <c:invertIfNegative val="0"/>
          <c:cat>
            <c:numRef>
              <c:f>'BLS Data'!$AX$7:$AX$20</c:f>
              <c:numCache>
                <c:formatCode>General</c:formatCode>
                <c:ptCount val="1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</c:numCache>
            </c:numRef>
          </c:cat>
          <c:val>
            <c:numRef>
              <c:f>'BLS Data'!$BB$7:$BB$20</c:f>
              <c:numCache>
                <c:formatCode>General</c:formatCode>
                <c:ptCount val="14"/>
                <c:pt idx="0">
                  <c:v>-3.6409054823317577E-3</c:v>
                </c:pt>
                <c:pt idx="1">
                  <c:v>-8.0210508903409226E-3</c:v>
                </c:pt>
                <c:pt idx="2">
                  <c:v>-2.900166356518278E-3</c:v>
                </c:pt>
                <c:pt idx="3">
                  <c:v>8.2221059739697733E-3</c:v>
                </c:pt>
                <c:pt idx="4">
                  <c:v>9.2423743170576191E-3</c:v>
                </c:pt>
                <c:pt idx="5">
                  <c:v>-1.196880054902083E-2</c:v>
                </c:pt>
                <c:pt idx="6">
                  <c:v>-1.9665646598931701E-2</c:v>
                </c:pt>
                <c:pt idx="7">
                  <c:v>-1.8241252016411913E-2</c:v>
                </c:pt>
                <c:pt idx="8">
                  <c:v>4.4951070099891188E-3</c:v>
                </c:pt>
                <c:pt idx="9">
                  <c:v>1.750204783371323E-2</c:v>
                </c:pt>
                <c:pt idx="10">
                  <c:v>4.6945366484744643E-2</c:v>
                </c:pt>
                <c:pt idx="11">
                  <c:v>2.2082158907120415E-2</c:v>
                </c:pt>
                <c:pt idx="12">
                  <c:v>3.5381591134206768E-2</c:v>
                </c:pt>
                <c:pt idx="13">
                  <c:v>-4.0824763708674661E-2</c:v>
                </c:pt>
              </c:numCache>
            </c:numRef>
          </c:val>
        </c:ser>
        <c:ser>
          <c:idx val="1"/>
          <c:order val="1"/>
          <c:tx>
            <c:v>At or Above Median Regulation</c:v>
          </c:tx>
          <c:invertIfNegative val="0"/>
          <c:val>
            <c:numRef>
              <c:f>'BLS Data'!$BF$7:$BF$20</c:f>
              <c:numCache>
                <c:formatCode>General</c:formatCode>
                <c:ptCount val="14"/>
                <c:pt idx="0">
                  <c:v>-3.9467583294560812E-3</c:v>
                </c:pt>
                <c:pt idx="1">
                  <c:v>-1.9517591224901953E-4</c:v>
                </c:pt>
                <c:pt idx="2">
                  <c:v>-1.1383269809116747E-2</c:v>
                </c:pt>
                <c:pt idx="3">
                  <c:v>2.3087016569842264E-3</c:v>
                </c:pt>
                <c:pt idx="4">
                  <c:v>3.4400583547113547E-2</c:v>
                </c:pt>
                <c:pt idx="5">
                  <c:v>-1.3851757449198098E-2</c:v>
                </c:pt>
                <c:pt idx="6">
                  <c:v>-1.8191160799509258E-3</c:v>
                </c:pt>
                <c:pt idx="7">
                  <c:v>4.8300532657620295E-3</c:v>
                </c:pt>
                <c:pt idx="8">
                  <c:v>9.6393119564049147E-3</c:v>
                </c:pt>
                <c:pt idx="9">
                  <c:v>1.7448890111288078E-2</c:v>
                </c:pt>
                <c:pt idx="10">
                  <c:v>3.3118408181959241E-2</c:v>
                </c:pt>
                <c:pt idx="11">
                  <c:v>3.1848691559182379E-2</c:v>
                </c:pt>
                <c:pt idx="12">
                  <c:v>1.9625960358054733E-2</c:v>
                </c:pt>
                <c:pt idx="13">
                  <c:v>-1.5992827344308996E-2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19896"/>
        <c:axId val="222316368"/>
      </c:barChart>
      <c:catAx>
        <c:axId val="222319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22316368"/>
        <c:crosses val="autoZero"/>
        <c:auto val="1"/>
        <c:lblAlgn val="ctr"/>
        <c:lblOffset val="100"/>
        <c:noMultiLvlLbl val="0"/>
      </c:catAx>
      <c:valAx>
        <c:axId val="222316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Growth in Unit Labor</a:t>
                </a:r>
                <a:r>
                  <a:rPr lang="en-US" baseline="0"/>
                  <a:t> Costs</a:t>
                </a:r>
                <a:endParaRPr lang="en-US"/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223198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Least Regulated</c:v>
          </c:tx>
          <c:invertIfNegative val="0"/>
          <c:cat>
            <c:numRef>
              <c:f>'BLS Data'!$AX$7:$AX$20</c:f>
              <c:numCache>
                <c:formatCode>General</c:formatCode>
                <c:ptCount val="1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</c:numCache>
            </c:numRef>
          </c:cat>
          <c:val>
            <c:numRef>
              <c:f>'BLS Data'!$BG$7:$BG$20</c:f>
              <c:numCache>
                <c:formatCode>General</c:formatCode>
                <c:ptCount val="14"/>
                <c:pt idx="0">
                  <c:v>5.2822526300074946E-2</c:v>
                </c:pt>
                <c:pt idx="1">
                  <c:v>5.5924819775691637E-2</c:v>
                </c:pt>
                <c:pt idx="2">
                  <c:v>4.9936282184998099E-2</c:v>
                </c:pt>
                <c:pt idx="3">
                  <c:v>3.3780977967430736E-2</c:v>
                </c:pt>
                <c:pt idx="4">
                  <c:v>2.5331655430033795E-2</c:v>
                </c:pt>
                <c:pt idx="5">
                  <c:v>4.4398220221246454E-2</c:v>
                </c:pt>
                <c:pt idx="6">
                  <c:v>6.9267983981752546E-2</c:v>
                </c:pt>
                <c:pt idx="7">
                  <c:v>5.436955357755463E-2</c:v>
                </c:pt>
                <c:pt idx="8">
                  <c:v>1.4049788452847822E-2</c:v>
                </c:pt>
                <c:pt idx="9">
                  <c:v>2.1418588027272645E-2</c:v>
                </c:pt>
                <c:pt idx="10">
                  <c:v>4.170043044557431E-2</c:v>
                </c:pt>
                <c:pt idx="11">
                  <c:v>1.3014712977665599E-2</c:v>
                </c:pt>
                <c:pt idx="12">
                  <c:v>-3.3385401067555054E-2</c:v>
                </c:pt>
                <c:pt idx="13">
                  <c:v>6.3967563811285266E-2</c:v>
                </c:pt>
              </c:numCache>
            </c:numRef>
          </c:val>
        </c:ser>
        <c:ser>
          <c:idx val="1"/>
          <c:order val="1"/>
          <c:tx>
            <c:v>Most Regulated</c:v>
          </c:tx>
          <c:invertIfNegative val="0"/>
          <c:val>
            <c:numRef>
              <c:f>'BLS Data'!$BK$7:$BK$20</c:f>
              <c:numCache>
                <c:formatCode>General</c:formatCode>
                <c:ptCount val="14"/>
                <c:pt idx="0">
                  <c:v>4.2852734303509506E-2</c:v>
                </c:pt>
                <c:pt idx="1">
                  <c:v>3.4349724802064552E-2</c:v>
                </c:pt>
                <c:pt idx="2">
                  <c:v>5.1452140998226072E-2</c:v>
                </c:pt>
                <c:pt idx="3">
                  <c:v>4.1027558737077072E-2</c:v>
                </c:pt>
                <c:pt idx="4">
                  <c:v>7.3908858699723067E-3</c:v>
                </c:pt>
                <c:pt idx="5">
                  <c:v>4.5349742820331711E-2</c:v>
                </c:pt>
                <c:pt idx="6">
                  <c:v>2.8646473666571533E-2</c:v>
                </c:pt>
                <c:pt idx="7">
                  <c:v>1.4275510551584538E-2</c:v>
                </c:pt>
                <c:pt idx="8">
                  <c:v>1.3424244190404444E-2</c:v>
                </c:pt>
                <c:pt idx="9">
                  <c:v>3.5760065155851428E-3</c:v>
                </c:pt>
                <c:pt idx="10">
                  <c:v>9.6226257546791726E-3</c:v>
                </c:pt>
                <c:pt idx="11">
                  <c:v>-2.84387573303162E-2</c:v>
                </c:pt>
                <c:pt idx="12">
                  <c:v>-7.1290880254362777E-3</c:v>
                </c:pt>
                <c:pt idx="13">
                  <c:v>4.520975372088528E-2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249824"/>
        <c:axId val="286250216"/>
      </c:barChart>
      <c:catAx>
        <c:axId val="2862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86250216"/>
        <c:crosses val="autoZero"/>
        <c:auto val="1"/>
        <c:lblAlgn val="ctr"/>
        <c:lblOffset val="100"/>
        <c:noMultiLvlLbl val="0"/>
      </c:catAx>
      <c:valAx>
        <c:axId val="286250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Growth in Output per Hour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862498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Least Regulated</c:v>
          </c:tx>
          <c:invertIfNegative val="0"/>
          <c:cat>
            <c:numRef>
              <c:f>'BLS Data'!$AX$7:$AX$20</c:f>
              <c:numCache>
                <c:formatCode>General</c:formatCode>
                <c:ptCount val="1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</c:numCache>
            </c:numRef>
          </c:cat>
          <c:val>
            <c:numRef>
              <c:f>'BLS Data'!$BH$7:$BH$20</c:f>
              <c:numCache>
                <c:formatCode>General</c:formatCode>
                <c:ptCount val="14"/>
                <c:pt idx="0">
                  <c:v>5.6134341618198524E-2</c:v>
                </c:pt>
                <c:pt idx="1">
                  <c:v>4.8778257080291265E-2</c:v>
                </c:pt>
                <c:pt idx="2">
                  <c:v>4.8785165752010196E-2</c:v>
                </c:pt>
                <c:pt idx="3">
                  <c:v>2.9412754744614522E-2</c:v>
                </c:pt>
                <c:pt idx="4">
                  <c:v>1.583662652351181E-2</c:v>
                </c:pt>
                <c:pt idx="5">
                  <c:v>5.1198282349108781E-2</c:v>
                </c:pt>
                <c:pt idx="6">
                  <c:v>6.4661951516352845E-2</c:v>
                </c:pt>
                <c:pt idx="7">
                  <c:v>6.3157580509391964E-2</c:v>
                </c:pt>
                <c:pt idx="8">
                  <c:v>1.3746235053541944E-2</c:v>
                </c:pt>
                <c:pt idx="9">
                  <c:v>3.0478303337430901E-2</c:v>
                </c:pt>
                <c:pt idx="10">
                  <c:v>3.4897436730814579E-2</c:v>
                </c:pt>
                <c:pt idx="11">
                  <c:v>5.5487302617271972E-3</c:v>
                </c:pt>
                <c:pt idx="12">
                  <c:v>-5.6455564135949599E-2</c:v>
                </c:pt>
                <c:pt idx="13">
                  <c:v>9.9153422667107749E-2</c:v>
                </c:pt>
              </c:numCache>
            </c:numRef>
          </c:val>
        </c:ser>
        <c:ser>
          <c:idx val="1"/>
          <c:order val="1"/>
          <c:tx>
            <c:v>Most Regulated</c:v>
          </c:tx>
          <c:invertIfNegative val="0"/>
          <c:val>
            <c:numRef>
              <c:f>'BLS Data'!$BL$7:$BL$20</c:f>
              <c:numCache>
                <c:formatCode>General</c:formatCode>
                <c:ptCount val="14"/>
                <c:pt idx="0">
                  <c:v>4.6231779581723594E-2</c:v>
                </c:pt>
                <c:pt idx="1">
                  <c:v>3.2855957292301001E-2</c:v>
                </c:pt>
                <c:pt idx="2">
                  <c:v>4.5988527002462413E-2</c:v>
                </c:pt>
                <c:pt idx="3">
                  <c:v>3.7684864279844188E-2</c:v>
                </c:pt>
                <c:pt idx="4">
                  <c:v>-1.8403925783518587E-3</c:v>
                </c:pt>
                <c:pt idx="5">
                  <c:v>3.9715709901780638E-2</c:v>
                </c:pt>
                <c:pt idx="6">
                  <c:v>3.1726288505970909E-2</c:v>
                </c:pt>
                <c:pt idx="7">
                  <c:v>2.7945837042981671E-2</c:v>
                </c:pt>
                <c:pt idx="8">
                  <c:v>1.3092846412531564E-2</c:v>
                </c:pt>
                <c:pt idx="9">
                  <c:v>9.640782300978059E-3</c:v>
                </c:pt>
                <c:pt idx="10">
                  <c:v>6.9644548375617432E-3</c:v>
                </c:pt>
                <c:pt idx="11">
                  <c:v>-2.6730718962429605E-2</c:v>
                </c:pt>
                <c:pt idx="12">
                  <c:v>-2.2981000588936658E-2</c:v>
                </c:pt>
                <c:pt idx="13">
                  <c:v>4.9526056640584466E-2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249040"/>
        <c:axId val="286248648"/>
      </c:barChart>
      <c:catAx>
        <c:axId val="28624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86248648"/>
        <c:crosses val="autoZero"/>
        <c:auto val="1"/>
        <c:lblAlgn val="ctr"/>
        <c:lblOffset val="100"/>
        <c:noMultiLvlLbl val="0"/>
      </c:catAx>
      <c:valAx>
        <c:axId val="286248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Growth in Output per Person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862490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Least Regulated</c:v>
          </c:tx>
          <c:invertIfNegative val="0"/>
          <c:cat>
            <c:numRef>
              <c:f>'BLS Data'!$AX$7:$AX$20</c:f>
              <c:numCache>
                <c:formatCode>General</c:formatCode>
                <c:ptCount val="1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</c:numCache>
            </c:numRef>
          </c:cat>
          <c:val>
            <c:numRef>
              <c:f>'BLS Data'!$BI$7:$BI$20</c:f>
              <c:numCache>
                <c:formatCode>General</c:formatCode>
                <c:ptCount val="14"/>
                <c:pt idx="0">
                  <c:v>5.9788239354716666E-3</c:v>
                </c:pt>
                <c:pt idx="1">
                  <c:v>-3.4089638377171216E-2</c:v>
                </c:pt>
                <c:pt idx="2">
                  <c:v>6.6633858869913354E-4</c:v>
                </c:pt>
                <c:pt idx="3">
                  <c:v>2.5118521740468747E-2</c:v>
                </c:pt>
                <c:pt idx="4">
                  <c:v>-9.0291326109609438E-4</c:v>
                </c:pt>
                <c:pt idx="5">
                  <c:v>-1.3189595051699643E-2</c:v>
                </c:pt>
                <c:pt idx="6">
                  <c:v>5.9492330533391646E-3</c:v>
                </c:pt>
                <c:pt idx="7">
                  <c:v>4.6884850091932107E-2</c:v>
                </c:pt>
                <c:pt idx="8">
                  <c:v>5.6482098553920834E-2</c:v>
                </c:pt>
                <c:pt idx="9">
                  <c:v>4.215364891454676E-2</c:v>
                </c:pt>
                <c:pt idx="10">
                  <c:v>1.5343240961820215E-2</c:v>
                </c:pt>
                <c:pt idx="11">
                  <c:v>3.53298865858237E-2</c:v>
                </c:pt>
                <c:pt idx="12">
                  <c:v>-4.6956787002293027E-2</c:v>
                </c:pt>
                <c:pt idx="13">
                  <c:v>2.2414796498611361E-2</c:v>
                </c:pt>
              </c:numCache>
            </c:numRef>
          </c:val>
        </c:ser>
        <c:ser>
          <c:idx val="1"/>
          <c:order val="1"/>
          <c:tx>
            <c:v>Most Regulated</c:v>
          </c:tx>
          <c:invertIfNegative val="0"/>
          <c:val>
            <c:numRef>
              <c:f>'BLS Data'!$BM$7:$BM$20</c:f>
              <c:numCache>
                <c:formatCode>General</c:formatCode>
                <c:ptCount val="14"/>
                <c:pt idx="0">
                  <c:v>-9.0085224985240655E-3</c:v>
                </c:pt>
                <c:pt idx="1">
                  <c:v>-4.1714999342326288E-2</c:v>
                </c:pt>
                <c:pt idx="2">
                  <c:v>4.3659286765106286E-3</c:v>
                </c:pt>
                <c:pt idx="3">
                  <c:v>5.1832507706440226E-2</c:v>
                </c:pt>
                <c:pt idx="4">
                  <c:v>6.390600809704391E-3</c:v>
                </c:pt>
                <c:pt idx="5">
                  <c:v>-2.946823489050868E-2</c:v>
                </c:pt>
                <c:pt idx="6">
                  <c:v>6.0115636254941193E-2</c:v>
                </c:pt>
                <c:pt idx="7">
                  <c:v>4.6978212584845469E-2</c:v>
                </c:pt>
                <c:pt idx="8">
                  <c:v>7.6602824948430931E-2</c:v>
                </c:pt>
                <c:pt idx="9">
                  <c:v>4.1771754850387185E-2</c:v>
                </c:pt>
                <c:pt idx="10">
                  <c:v>3.1808897922170995E-2</c:v>
                </c:pt>
                <c:pt idx="11">
                  <c:v>8.4707039725756897E-2</c:v>
                </c:pt>
                <c:pt idx="12">
                  <c:v>-9.7280755756354864E-2</c:v>
                </c:pt>
                <c:pt idx="13">
                  <c:v>5.7210971932362957E-2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251000"/>
        <c:axId val="286251392"/>
      </c:barChart>
      <c:catAx>
        <c:axId val="286251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86251392"/>
        <c:crosses val="autoZero"/>
        <c:auto val="1"/>
        <c:lblAlgn val="ctr"/>
        <c:lblOffset val="100"/>
        <c:noMultiLvlLbl val="0"/>
      </c:catAx>
      <c:valAx>
        <c:axId val="286251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 Growth in Implicit Price Deflator for Output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862510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Least Regulated</c:v>
          </c:tx>
          <c:invertIfNegative val="0"/>
          <c:cat>
            <c:numRef>
              <c:f>'BLS Data'!$AX$7:$AX$20</c:f>
              <c:numCache>
                <c:formatCode>General</c:formatCode>
                <c:ptCount val="1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</c:numCache>
            </c:numRef>
          </c:cat>
          <c:val>
            <c:numRef>
              <c:f>'BLS Data'!$BJ$7:$BJ$20</c:f>
              <c:numCache>
                <c:formatCode>General</c:formatCode>
                <c:ptCount val="14"/>
                <c:pt idx="0">
                  <c:v>-7.4238558609205918E-3</c:v>
                </c:pt>
                <c:pt idx="1">
                  <c:v>-1.2576876811394744E-2</c:v>
                </c:pt>
                <c:pt idx="2">
                  <c:v>-1.2345200745504825E-2</c:v>
                </c:pt>
                <c:pt idx="3">
                  <c:v>5.2924756477230606E-3</c:v>
                </c:pt>
                <c:pt idx="4">
                  <c:v>7.0761460254354924E-3</c:v>
                </c:pt>
                <c:pt idx="5">
                  <c:v>-1.6437621727958429E-2</c:v>
                </c:pt>
                <c:pt idx="6">
                  <c:v>-2.2982691745696004E-2</c:v>
                </c:pt>
                <c:pt idx="7">
                  <c:v>-1.8058507231989318E-2</c:v>
                </c:pt>
                <c:pt idx="8">
                  <c:v>1.8353911273827128E-2</c:v>
                </c:pt>
                <c:pt idx="9">
                  <c:v>8.6360300261281719E-3</c:v>
                </c:pt>
                <c:pt idx="10">
                  <c:v>1.5376669378625918E-2</c:v>
                </c:pt>
                <c:pt idx="11">
                  <c:v>1.5448091144993653E-2</c:v>
                </c:pt>
                <c:pt idx="12">
                  <c:v>4.8314152433058311E-2</c:v>
                </c:pt>
                <c:pt idx="13">
                  <c:v>-5.7206246782113251E-2</c:v>
                </c:pt>
              </c:numCache>
            </c:numRef>
          </c:val>
        </c:ser>
        <c:ser>
          <c:idx val="1"/>
          <c:order val="1"/>
          <c:tx>
            <c:v>Most Regulated</c:v>
          </c:tx>
          <c:invertIfNegative val="0"/>
          <c:val>
            <c:numRef>
              <c:f>'BLS Data'!$BN$7:$BN$20</c:f>
              <c:numCache>
                <c:formatCode>General</c:formatCode>
                <c:ptCount val="14"/>
                <c:pt idx="0">
                  <c:v>-1.3092097688952111E-2</c:v>
                </c:pt>
                <c:pt idx="1">
                  <c:v>-4.7058656883755467E-3</c:v>
                </c:pt>
                <c:pt idx="2">
                  <c:v>-1.6256020769190256E-2</c:v>
                </c:pt>
                <c:pt idx="3">
                  <c:v>3.2271243056630284E-3</c:v>
                </c:pt>
                <c:pt idx="4">
                  <c:v>3.6843675320700875E-2</c:v>
                </c:pt>
                <c:pt idx="5">
                  <c:v>-1.3845559802486918E-2</c:v>
                </c:pt>
                <c:pt idx="6">
                  <c:v>1.8924813268426735E-3</c:v>
                </c:pt>
                <c:pt idx="7">
                  <c:v>2.3809830338840383E-2</c:v>
                </c:pt>
                <c:pt idx="8">
                  <c:v>2.5785564528812279E-2</c:v>
                </c:pt>
                <c:pt idx="9">
                  <c:v>3.2440917771619712E-2</c:v>
                </c:pt>
                <c:pt idx="10">
                  <c:v>4.3412594478749914E-2</c:v>
                </c:pt>
                <c:pt idx="11">
                  <c:v>4.5913525663951384E-2</c:v>
                </c:pt>
                <c:pt idx="12">
                  <c:v>2.2885506774554237E-2</c:v>
                </c:pt>
                <c:pt idx="13">
                  <c:v>-1.286658479692512E-3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691560"/>
        <c:axId val="286691952"/>
      </c:barChart>
      <c:catAx>
        <c:axId val="286691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86691952"/>
        <c:crosses val="autoZero"/>
        <c:auto val="1"/>
        <c:lblAlgn val="ctr"/>
        <c:lblOffset val="100"/>
        <c:noMultiLvlLbl val="0"/>
      </c:catAx>
      <c:valAx>
        <c:axId val="286691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Growth in Unit Labor</a:t>
                </a:r>
                <a:r>
                  <a:rPr lang="en-US" baseline="0"/>
                  <a:t> Costs</a:t>
                </a:r>
                <a:endParaRPr lang="en-US"/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86691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111125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19051</xdr:rowOff>
    </xdr:from>
    <xdr:to>
      <xdr:col>10</xdr:col>
      <xdr:colOff>111125</xdr:colOff>
      <xdr:row>46</xdr:row>
      <xdr:rowOff>19051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219076</xdr:colOff>
      <xdr:row>0</xdr:row>
      <xdr:rowOff>9526</xdr:rowOff>
    </xdr:from>
    <xdr:to>
      <xdr:col>20</xdr:col>
      <xdr:colOff>330201</xdr:colOff>
      <xdr:row>23</xdr:row>
      <xdr:rowOff>9526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209551</xdr:colOff>
      <xdr:row>23</xdr:row>
      <xdr:rowOff>85726</xdr:rowOff>
    </xdr:from>
    <xdr:to>
      <xdr:col>20</xdr:col>
      <xdr:colOff>320676</xdr:colOff>
      <xdr:row>46</xdr:row>
      <xdr:rowOff>85726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47</xdr:row>
      <xdr:rowOff>85725</xdr:rowOff>
    </xdr:from>
    <xdr:to>
      <xdr:col>10</xdr:col>
      <xdr:colOff>139700</xdr:colOff>
      <xdr:row>70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70</xdr:row>
      <xdr:rowOff>104776</xdr:rowOff>
    </xdr:from>
    <xdr:to>
      <xdr:col>10</xdr:col>
      <xdr:colOff>139700</xdr:colOff>
      <xdr:row>93</xdr:row>
      <xdr:rowOff>104776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247651</xdr:colOff>
      <xdr:row>47</xdr:row>
      <xdr:rowOff>95251</xdr:rowOff>
    </xdr:from>
    <xdr:to>
      <xdr:col>20</xdr:col>
      <xdr:colOff>358776</xdr:colOff>
      <xdr:row>70</xdr:row>
      <xdr:rowOff>95251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238126</xdr:colOff>
      <xdr:row>71</xdr:row>
      <xdr:rowOff>9526</xdr:rowOff>
    </xdr:from>
    <xdr:to>
      <xdr:col>20</xdr:col>
      <xdr:colOff>349251</xdr:colOff>
      <xdr:row>94</xdr:row>
      <xdr:rowOff>9526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://www.bls.gov/lpc/iprprodydata.ht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12254"/>
  <sheetViews>
    <sheetView tabSelected="1" workbookViewId="0"/>
  </sheetViews>
  <sheetFormatPr defaultRowHeight="12.75" x14ac:dyDescent="0.2"/>
  <cols>
    <col min="2" max="2" width="70" customWidth="1"/>
    <col min="3" max="3" width="22.5703125" style="10" bestFit="1" customWidth="1"/>
    <col min="4" max="14" width="15" customWidth="1"/>
    <col min="15" max="15" width="9.7109375" style="10" customWidth="1"/>
    <col min="18" max="18" width="12.42578125" bestFit="1" customWidth="1"/>
    <col min="20" max="20" width="14.28515625" bestFit="1" customWidth="1"/>
    <col min="21" max="21" width="16.28515625" bestFit="1" customWidth="1"/>
    <col min="23" max="23" width="15" bestFit="1" customWidth="1"/>
    <col min="24" max="24" width="14.28515625" bestFit="1" customWidth="1"/>
    <col min="25" max="25" width="16.28515625" bestFit="1" customWidth="1"/>
    <col min="27" max="27" width="15" bestFit="1" customWidth="1"/>
    <col min="30" max="30" width="22.28515625" bestFit="1" customWidth="1"/>
    <col min="31" max="31" width="22.28515625" style="9" customWidth="1"/>
    <col min="32" max="32" width="22.28515625" style="8" customWidth="1"/>
    <col min="33" max="40" width="22.28515625" style="12" customWidth="1"/>
    <col min="41" max="48" width="22.28515625" style="8" customWidth="1"/>
    <col min="58" max="58" width="15" bestFit="1" customWidth="1"/>
  </cols>
  <sheetData>
    <row r="1" spans="1:66" x14ac:dyDescent="0.2">
      <c r="A1" s="11" t="s">
        <v>839</v>
      </c>
      <c r="AB1" t="s">
        <v>849</v>
      </c>
    </row>
    <row r="2" spans="1:66" x14ac:dyDescent="0.2">
      <c r="AG2" s="12">
        <f>_xlfn.T.TEST(AG8:AG1159,AH8:AH1159,2,3)</f>
        <v>0.77251369371530831</v>
      </c>
      <c r="AI2" s="12">
        <f>_xlfn.T.TEST(AI8:AI1159,AJ8:AJ1159,2,3)</f>
        <v>0.64755404820448725</v>
      </c>
      <c r="AK2" s="12">
        <f>_xlfn.T.TEST(AK8:AK1159,AL8:AL1159,2,3)</f>
        <v>0.61819153934997839</v>
      </c>
      <c r="AM2" s="12">
        <f>_xlfn.T.TEST(AM8:AM1159,AN8:AN1159,2,3)</f>
        <v>0.28283109939768392</v>
      </c>
      <c r="AO2" s="8">
        <f>_xlfn.T.TEST(AO8:AO1159,AP8:AP1159,2,3)</f>
        <v>1.7407477725076219E-2</v>
      </c>
      <c r="AQ2" s="8">
        <f>_xlfn.T.TEST(AQ8:AQ1159,AR8:AR1159,2,3)</f>
        <v>1.4359698930727858E-2</v>
      </c>
      <c r="AS2" s="8">
        <f>_xlfn.T.TEST(AS8:AS1159,AT8:AT1159,2,3)</f>
        <v>0.25468253929970841</v>
      </c>
      <c r="AU2" s="8">
        <f>_xlfn.T.TEST(AU8:AU1159,AV8:AV1159,2,3)</f>
        <v>8.7132676108293301E-3</v>
      </c>
    </row>
    <row r="3" spans="1:66" ht="12.6" customHeight="1" x14ac:dyDescent="0.2">
      <c r="A3" s="1" t="s">
        <v>0</v>
      </c>
      <c r="B3" s="28" t="s">
        <v>1</v>
      </c>
      <c r="C3" s="28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66" x14ac:dyDescent="0.2">
      <c r="A4" s="1" t="s">
        <v>0</v>
      </c>
      <c r="B4" s="28" t="s">
        <v>0</v>
      </c>
      <c r="C4" s="28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S4">
        <f>COUNT(S8:S1375)</f>
        <v>1296</v>
      </c>
      <c r="T4" s="8"/>
      <c r="U4" s="8"/>
      <c r="AG4" s="12">
        <f>AVERAGE(AG8:AG1159)</f>
        <v>2.7500317652056551E-2</v>
      </c>
      <c r="AH4" s="12">
        <f>AVERAGE(AH8:AH1159)</f>
        <v>2.6035965175282175E-2</v>
      </c>
      <c r="AI4" s="12">
        <f t="shared" ref="AI4:AN4" si="0">AVERAGE(AI8:AI1159)</f>
        <v>2.6138948805876777E-2</v>
      </c>
      <c r="AJ4" s="12">
        <f t="shared" si="0"/>
        <v>2.374104225431075E-2</v>
      </c>
      <c r="AK4" s="12">
        <f>AVERAGE(AK8:AK1159)</f>
        <v>1.3636666649485721E-2</v>
      </c>
      <c r="AL4" s="12">
        <f>AVERAGE(AL8:AL1159)</f>
        <v>1.6849793314773841E-2</v>
      </c>
      <c r="AM4" s="12">
        <f t="shared" si="0"/>
        <v>3.2499285800694812E-3</v>
      </c>
      <c r="AN4" s="12">
        <f t="shared" si="0"/>
        <v>8.4598810801481041E-3</v>
      </c>
      <c r="AO4" s="15">
        <f>AVERAGE(AO8:AO1159)</f>
        <v>3.4517666311431369E-2</v>
      </c>
      <c r="AP4" s="15">
        <f>AVERAGE(AP8:AP1159)</f>
        <v>1.9453717196865283E-2</v>
      </c>
      <c r="AQ4" s="15">
        <f t="shared" ref="AQ4:AV4" si="1">AVERAGE(AQ8:AQ1159)</f>
        <v>3.4401927727732588E-2</v>
      </c>
      <c r="AR4" s="15">
        <f t="shared" si="1"/>
        <v>1.83287503486683E-2</v>
      </c>
      <c r="AS4" s="15">
        <f t="shared" si="1"/>
        <v>1.1628267924467268E-2</v>
      </c>
      <c r="AT4" s="15">
        <f t="shared" si="1"/>
        <v>2.2323592635299105E-2</v>
      </c>
      <c r="AU4" s="15">
        <f t="shared" si="1"/>
        <v>-1.5078924204129844E-3</v>
      </c>
      <c r="AV4" s="15">
        <f t="shared" si="1"/>
        <v>1.5027270533868141E-2</v>
      </c>
    </row>
    <row r="5" spans="1:66" ht="25.15" customHeight="1" x14ac:dyDescent="0.2">
      <c r="A5" s="3" t="s">
        <v>2</v>
      </c>
      <c r="B5" s="3" t="s">
        <v>3</v>
      </c>
      <c r="C5" s="3" t="s">
        <v>859</v>
      </c>
      <c r="D5" s="3" t="s">
        <v>860</v>
      </c>
      <c r="E5" s="3" t="s">
        <v>861</v>
      </c>
      <c r="F5" s="3" t="s">
        <v>842</v>
      </c>
      <c r="G5" s="3" t="s">
        <v>4</v>
      </c>
      <c r="H5" s="3" t="s">
        <v>5</v>
      </c>
      <c r="I5" s="3" t="s">
        <v>6</v>
      </c>
      <c r="J5" s="3" t="s">
        <v>7</v>
      </c>
      <c r="K5" s="3" t="s">
        <v>8</v>
      </c>
      <c r="L5" s="3" t="s">
        <v>9</v>
      </c>
      <c r="M5" s="3" t="s">
        <v>10</v>
      </c>
      <c r="N5" s="3" t="s">
        <v>11</v>
      </c>
      <c r="O5" s="3"/>
      <c r="X5" s="27" t="s">
        <v>846</v>
      </c>
      <c r="Y5" s="27"/>
      <c r="Z5" s="27"/>
      <c r="AA5" s="27"/>
      <c r="AG5" s="30" t="s">
        <v>987</v>
      </c>
      <c r="AH5" s="30"/>
      <c r="AI5" s="30"/>
      <c r="AJ5" s="30"/>
      <c r="AK5" s="30"/>
      <c r="AL5" s="30"/>
      <c r="AM5" s="30"/>
      <c r="AN5" s="30"/>
      <c r="AO5" s="30" t="s">
        <v>986</v>
      </c>
      <c r="AP5" s="30"/>
      <c r="AQ5" s="30"/>
      <c r="AR5" s="30"/>
      <c r="AS5" s="30"/>
      <c r="AT5" s="30"/>
      <c r="AU5" s="30"/>
      <c r="AV5" s="30"/>
      <c r="AY5" s="27" t="s">
        <v>848</v>
      </c>
      <c r="AZ5" s="27"/>
      <c r="BA5" s="27"/>
      <c r="BB5" s="27"/>
      <c r="BC5" s="27" t="s">
        <v>847</v>
      </c>
      <c r="BD5" s="27"/>
      <c r="BE5" s="27"/>
      <c r="BF5" s="27"/>
      <c r="BG5" s="27" t="s">
        <v>851</v>
      </c>
      <c r="BH5" s="27"/>
      <c r="BI5" s="27"/>
      <c r="BJ5" s="27"/>
      <c r="BK5" s="27" t="s">
        <v>852</v>
      </c>
      <c r="BL5" s="27"/>
      <c r="BM5" s="27"/>
      <c r="BN5" s="27"/>
    </row>
    <row r="6" spans="1:66" x14ac:dyDescent="0.2">
      <c r="A6" s="1" t="s">
        <v>0</v>
      </c>
      <c r="B6" s="28" t="s">
        <v>0</v>
      </c>
      <c r="C6" s="28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R6" t="s">
        <v>862</v>
      </c>
      <c r="S6" t="s">
        <v>840</v>
      </c>
      <c r="T6" t="s">
        <v>841</v>
      </c>
      <c r="U6" t="s">
        <v>843</v>
      </c>
      <c r="V6" t="s">
        <v>844</v>
      </c>
      <c r="W6" t="s">
        <v>845</v>
      </c>
      <c r="X6" t="s">
        <v>841</v>
      </c>
      <c r="Y6" t="s">
        <v>843</v>
      </c>
      <c r="Z6" t="s">
        <v>844</v>
      </c>
      <c r="AA6" t="s">
        <v>845</v>
      </c>
      <c r="AC6" t="s">
        <v>962</v>
      </c>
      <c r="AD6" t="s">
        <v>847</v>
      </c>
      <c r="AE6" s="9" t="s">
        <v>850</v>
      </c>
      <c r="AG6" s="27" t="s">
        <v>841</v>
      </c>
      <c r="AH6" s="27"/>
      <c r="AI6" s="27" t="s">
        <v>843</v>
      </c>
      <c r="AJ6" s="27"/>
      <c r="AK6" s="27" t="s">
        <v>844</v>
      </c>
      <c r="AL6" s="27"/>
      <c r="AM6" s="27" t="s">
        <v>845</v>
      </c>
      <c r="AN6" s="27"/>
      <c r="AO6" s="27" t="s">
        <v>841</v>
      </c>
      <c r="AP6" s="27"/>
      <c r="AQ6" s="27" t="s">
        <v>843</v>
      </c>
      <c r="AR6" s="27"/>
      <c r="AS6" s="27" t="s">
        <v>844</v>
      </c>
      <c r="AT6" s="27"/>
      <c r="AU6" s="27" t="s">
        <v>845</v>
      </c>
      <c r="AV6" s="27"/>
      <c r="AY6" s="8" t="s">
        <v>841</v>
      </c>
      <c r="AZ6" s="8" t="s">
        <v>843</v>
      </c>
      <c r="BA6" s="8" t="s">
        <v>844</v>
      </c>
      <c r="BB6" s="8" t="s">
        <v>845</v>
      </c>
      <c r="BC6" s="8" t="s">
        <v>841</v>
      </c>
      <c r="BD6" s="8" t="s">
        <v>843</v>
      </c>
      <c r="BE6" s="8" t="s">
        <v>844</v>
      </c>
      <c r="BF6" s="8" t="s">
        <v>845</v>
      </c>
      <c r="BG6" s="9" t="s">
        <v>841</v>
      </c>
      <c r="BH6" s="9" t="s">
        <v>843</v>
      </c>
      <c r="BI6" s="9" t="s">
        <v>844</v>
      </c>
      <c r="BJ6" s="9" t="s">
        <v>845</v>
      </c>
      <c r="BK6" s="9" t="s">
        <v>841</v>
      </c>
      <c r="BL6" s="9" t="s">
        <v>843</v>
      </c>
      <c r="BM6" s="9" t="s">
        <v>844</v>
      </c>
      <c r="BN6" s="9" t="s">
        <v>845</v>
      </c>
    </row>
    <row r="7" spans="1:66" x14ac:dyDescent="0.2">
      <c r="A7" s="2">
        <v>0</v>
      </c>
      <c r="B7" s="5" t="s">
        <v>12</v>
      </c>
      <c r="C7" s="5"/>
      <c r="AX7">
        <v>1997</v>
      </c>
      <c r="AY7" s="8">
        <f>AVERAGEIFS(X$8:X$1159,$AD$8:$AD$1159,0,$S$8:$S$1159,$AX7)</f>
        <v>5.0240567060520526E-2</v>
      </c>
      <c r="AZ7" s="8">
        <f>AVERAGEIFS(Y$8:Y$1159,$AD$8:$AD$1159,0,$S$8:$S$1159,$AX7)</f>
        <v>5.5962702732279879E-2</v>
      </c>
      <c r="BA7" s="8">
        <f>AVERAGEIFS(Z$8:Z$1159,$AD$8:$AD$1159,0,$S$8:$S$1159,$AX7)</f>
        <v>7.4127661410176389E-3</v>
      </c>
      <c r="BB7" s="8">
        <f>AVERAGEIFS(AA$8:AA$1159,$AD$8:$AD$1159,0,$S$8:$S$1159,$AX7)</f>
        <v>-3.6409054823317577E-3</v>
      </c>
      <c r="BC7" s="8">
        <f>AVERAGEIFS(X$8:X$1159,$AD$8:$AD$1159,1,$S$8:$S$1159,$AX7)</f>
        <v>3.2902907650838621E-2</v>
      </c>
      <c r="BD7" s="8">
        <f>AVERAGEIFS(Y$8:Y$1159,$AD$8:$AD$1159,1,$S$8:$S$1159,$AX7)</f>
        <v>3.682135389698888E-2</v>
      </c>
      <c r="BE7" s="8">
        <f>AVERAGEIFS(Z$8:Z$1159,$AD$8:$AD$1159,1,$S$8:$S$1159,$AX7)</f>
        <v>-1.9444178438331725E-3</v>
      </c>
      <c r="BF7" s="8">
        <f>AVERAGEIFS(AA$8:AA$1159,$AD$8:$AD$1159,1,$S$8:$S$1159,$AX7)</f>
        <v>-3.9467583294560812E-3</v>
      </c>
      <c r="BG7" s="9">
        <f>AVERAGEIFS(X$8:X$1159,$AE$8:$AE$1159,0,$S$8:$S$1159,$AX7)</f>
        <v>5.2822526300074946E-2</v>
      </c>
      <c r="BH7" s="9">
        <f>AVERAGEIFS(Y$8:Y$1159,$AE$8:$AE$1159,0,$S$8:$S$1159,$AX7)</f>
        <v>5.6134341618198524E-2</v>
      </c>
      <c r="BI7" s="9">
        <f>AVERAGEIFS(Z$8:Z$1159,$AE$8:$AE$1159,0,$S$8:$S$1159,$AX7)</f>
        <v>5.9788239354716666E-3</v>
      </c>
      <c r="BJ7" s="9">
        <f>AVERAGEIFS(AA$8:AA$1159,$AE$8:$AE$1159,0,$S$8:$S$1159,$AX7)</f>
        <v>-7.4238558609205918E-3</v>
      </c>
      <c r="BK7" s="9">
        <f>AVERAGEIFS(X$8:X$1159,$AE$8:$AE$1159,1,$S$8:$S$1159,$AX7)</f>
        <v>4.2852734303509506E-2</v>
      </c>
      <c r="BL7" s="9">
        <f>AVERAGEIFS(Y$8:Y$1159,$AE$8:$AE$1159,1,$S$8:$S$1159,$AX7)</f>
        <v>4.6231779581723594E-2</v>
      </c>
      <c r="BM7" s="9">
        <f>AVERAGEIFS(Z$8:Z$1159,$AE$8:$AE$1159,1,$S$8:$S$1159,$AX7)</f>
        <v>-9.0085224985240655E-3</v>
      </c>
      <c r="BN7" s="9">
        <f>AVERAGEIFS(AA$8:AA$1159,$AE$8:$AE$1159,1,$S$8:$S$1159,$AX7)</f>
        <v>-1.3092097688952111E-2</v>
      </c>
    </row>
    <row r="8" spans="1:66" x14ac:dyDescent="0.2">
      <c r="A8" s="2">
        <v>1</v>
      </c>
      <c r="B8" s="6" t="s">
        <v>13</v>
      </c>
      <c r="C8" s="6">
        <v>0</v>
      </c>
      <c r="D8" s="5" t="s">
        <v>14</v>
      </c>
      <c r="E8" s="5" t="str">
        <f>IF(C8=0,IF(LEN(D8)&lt;&gt;3,"",D8),IF(LEN(D8)&lt;&gt;4,"",LEFT(D8,3)))</f>
        <v/>
      </c>
      <c r="F8" s="5" t="str">
        <f t="shared" ref="F8:F71" si="2">IF(LEN(E8)=0,"",E8&amp;B8)</f>
        <v/>
      </c>
      <c r="G8" s="7">
        <v>75.022999999999996</v>
      </c>
      <c r="H8" s="7">
        <v>76.316999999999993</v>
      </c>
      <c r="I8" s="7">
        <v>102.518</v>
      </c>
      <c r="J8" s="7">
        <v>74.344999999999999</v>
      </c>
      <c r="K8" s="7">
        <v>136.649</v>
      </c>
      <c r="L8" s="7">
        <v>134.33099999999999</v>
      </c>
      <c r="M8" s="7">
        <v>66.837000000000003</v>
      </c>
      <c r="N8" s="7">
        <v>68.52</v>
      </c>
      <c r="O8" s="7"/>
      <c r="Q8" s="7"/>
      <c r="R8" t="s">
        <v>39</v>
      </c>
      <c r="S8">
        <v>1987</v>
      </c>
      <c r="T8">
        <f t="shared" ref="T8:T71" si="3">AVERAGEIF($F$8:$F$12248,$R8&amp;$S8,G$8:G$12248)</f>
        <v>64.92</v>
      </c>
      <c r="U8">
        <f t="shared" ref="U8:U71" si="4">AVERAGEIF($F$8:$F$12248,$R8&amp;$S8,H$8:H$12248)</f>
        <v>70.819999999999993</v>
      </c>
      <c r="V8">
        <f t="shared" ref="V8:V71" si="5">AVERAGEIF($F$8:$F$12248,$R8&amp;$S8,J$8:J$12248)</f>
        <v>63.042000000000002</v>
      </c>
      <c r="W8">
        <f t="shared" ref="W8:W71" si="6">AVERAGEIF($F$8:$F$12248,$R8&amp;$S8,M$8:M$12248)</f>
        <v>56.978000000000002</v>
      </c>
      <c r="X8" s="4" t="s">
        <v>985</v>
      </c>
      <c r="Y8" s="4" t="s">
        <v>985</v>
      </c>
      <c r="Z8" s="4" t="s">
        <v>985</v>
      </c>
      <c r="AA8" s="4" t="s">
        <v>985</v>
      </c>
      <c r="AC8" t="str">
        <f>IFERROR(VLOOKUP(S8&amp;R8,'Regulatory Data'!D$6:F$1349,3,FALSE),"")</f>
        <v/>
      </c>
      <c r="AD8" s="12" t="str">
        <f>VLOOKUP($S8&amp;$R8,'Regulatory Data'!$I$6:$O$1301,5,FALSE)</f>
        <v/>
      </c>
      <c r="AE8" s="12" t="str">
        <f>IF(VLOOKUP($S8&amp;$R8,'Regulatory Data'!$I$6:$O$1301,7,FALSE)=1,1,IF(VLOOKUP($S8&amp;$R8,'Regulatory Data'!$I$6:$O$1301,6,FALSE)=1,0,""))</f>
        <v/>
      </c>
      <c r="AG8" s="12" t="str">
        <f>IF($AD8=0,X9,"")</f>
        <v/>
      </c>
      <c r="AH8" s="12" t="str">
        <f>IF($AD8=1,X9,"")</f>
        <v/>
      </c>
      <c r="AI8" s="12" t="str">
        <f>IF($AD8=0,Y9,"")</f>
        <v/>
      </c>
      <c r="AJ8" s="12" t="str">
        <f>IF($AD8=1,Y9,"")</f>
        <v/>
      </c>
      <c r="AK8" s="12" t="str">
        <f>IF($AD8=0,Z9,"")</f>
        <v/>
      </c>
      <c r="AL8" s="12" t="str">
        <f>IF($AD8=1,Z9,"")</f>
        <v/>
      </c>
      <c r="AM8" s="12" t="str">
        <f>IF($AD8=0,AA9,"")</f>
        <v/>
      </c>
      <c r="AN8" s="12" t="str">
        <f>IF($AD8=1,AA9,"")</f>
        <v/>
      </c>
      <c r="AO8" s="8" t="str">
        <f>IF($AE8=0,X9,"")</f>
        <v/>
      </c>
      <c r="AP8" s="8" t="str">
        <f>IF($AE8=1,X9,"")</f>
        <v/>
      </c>
      <c r="AQ8" s="8" t="str">
        <f>IF($AE8=0,Y9,"")</f>
        <v/>
      </c>
      <c r="AR8" s="8" t="str">
        <f>IF($AE8=1,Y9,"")</f>
        <v/>
      </c>
      <c r="AS8" s="8" t="str">
        <f>IF($AE8=0,Z9,"")</f>
        <v/>
      </c>
      <c r="AT8" s="8" t="str">
        <f>IF($AE8=1,Z9,"")</f>
        <v/>
      </c>
      <c r="AU8" s="8" t="str">
        <f>IF($AE8=0,AA9,"")</f>
        <v/>
      </c>
      <c r="AV8" s="8" t="str">
        <f>IF($AE8=1,AA9,"")</f>
        <v/>
      </c>
      <c r="AX8">
        <f>+AX7+1</f>
        <v>1998</v>
      </c>
      <c r="AY8" s="8">
        <f t="shared" ref="AY8:AY20" si="7">AVERAGEIFS(X$8:X$1159,$AD$8:$AD$1159,0,$S$8:$S$1159,$AX8)</f>
        <v>5.2114335639991051E-2</v>
      </c>
      <c r="AZ8" s="8">
        <f t="shared" ref="AZ8:AZ20" si="8">AVERAGEIFS(Y$8:Y$1159,$AD$8:$AD$1159,0,$S$8:$S$1159,$AX8)</f>
        <v>4.4098196544987589E-2</v>
      </c>
      <c r="BA8" s="8">
        <f t="shared" ref="BA8:BA20" si="9">AVERAGEIFS(Z$8:Z$1159,$AD$8:$AD$1159,0,$S$8:$S$1159,$AX8)</f>
        <v>-1.8890632778289989E-2</v>
      </c>
      <c r="BB8" s="8">
        <f t="shared" ref="BB8:BB20" si="10">AVERAGEIFS(AA$8:AA$1159,$AD$8:$AD$1159,0,$S$8:$S$1159,$AX8)</f>
        <v>-8.0210508903409226E-3</v>
      </c>
      <c r="BC8" s="8">
        <f t="shared" ref="BC8:BC20" si="11">AVERAGEIFS(X$8:X$1159,$AD$8:$AD$1159,1,$S$8:$S$1159,$AX8)</f>
        <v>3.6445142105261119E-2</v>
      </c>
      <c r="BD8" s="8">
        <f t="shared" ref="BD8:BD20" si="12">AVERAGEIFS(Y$8:Y$1159,$AD$8:$AD$1159,1,$S$8:$S$1159,$AX8)</f>
        <v>3.3528873814113409E-2</v>
      </c>
      <c r="BE8" s="8">
        <f t="shared" ref="BE8:BE20" si="13">AVERAGEIFS(Z$8:Z$1159,$AD$8:$AD$1159,1,$S$8:$S$1159,$AX8)</f>
        <v>-2.9942824409107338E-2</v>
      </c>
      <c r="BF8" s="8">
        <f t="shared" ref="BF8:BF20" si="14">AVERAGEIFS(AA$8:AA$1159,$AD$8:$AD$1159,1,$S$8:$S$1159,$AX8)</f>
        <v>-1.9517591224901953E-4</v>
      </c>
      <c r="BG8" s="9">
        <f t="shared" ref="BG8:BG20" si="15">AVERAGEIFS(X$8:X$1159,$AE$8:$AE$1159,0,$S$8:$S$1159,$AX8)</f>
        <v>5.5924819775691637E-2</v>
      </c>
      <c r="BH8" s="9">
        <f t="shared" ref="BH8:BH20" si="16">AVERAGEIFS(Y$8:Y$1159,$AE$8:$AE$1159,0,$S$8:$S$1159,$AX8)</f>
        <v>4.8778257080291265E-2</v>
      </c>
      <c r="BI8" s="9">
        <f t="shared" ref="BI8:BI20" si="17">AVERAGEIFS(Z$8:Z$1159,$AE$8:$AE$1159,0,$S$8:$S$1159,$AX8)</f>
        <v>-3.4089638377171216E-2</v>
      </c>
      <c r="BJ8" s="9">
        <f t="shared" ref="BJ8:BJ20" si="18">AVERAGEIFS(AA$8:AA$1159,$AE$8:$AE$1159,0,$S$8:$S$1159,$AX8)</f>
        <v>-1.2576876811394744E-2</v>
      </c>
      <c r="BK8" s="9">
        <f t="shared" ref="BK8:BK20" si="19">AVERAGEIFS(X$8:X$1159,$AE$8:$AE$1159,1,$S$8:$S$1159,$AX8)</f>
        <v>3.4349724802064552E-2</v>
      </c>
      <c r="BL8" s="9">
        <f t="shared" ref="BL8:BL20" si="20">AVERAGEIFS(Y$8:Y$1159,$AE$8:$AE$1159,1,$S$8:$S$1159,$AX8)</f>
        <v>3.2855957292301001E-2</v>
      </c>
      <c r="BM8" s="9">
        <f t="shared" ref="BM8:BM20" si="21">AVERAGEIFS(Z$8:Z$1159,$AE$8:$AE$1159,1,$S$8:$S$1159,$AX8)</f>
        <v>-4.1714999342326288E-2</v>
      </c>
      <c r="BN8" s="9">
        <f t="shared" ref="BN8:BN20" si="22">AVERAGEIFS(AA$8:AA$1159,$AE$8:$AE$1159,1,$S$8:$S$1159,$AX8)</f>
        <v>-4.7058656883755467E-3</v>
      </c>
    </row>
    <row r="9" spans="1:66" x14ac:dyDescent="0.2">
      <c r="A9" s="2">
        <v>1</v>
      </c>
      <c r="B9" s="6" t="s">
        <v>15</v>
      </c>
      <c r="C9" s="6">
        <v>0</v>
      </c>
      <c r="D9" s="5" t="s">
        <v>14</v>
      </c>
      <c r="E9" s="5" t="str">
        <f t="shared" ref="E9:E72" si="23">IF(C9=0,IF(LEN(D9)&lt;&gt;3,"",D9),IF(LEN(D9)&lt;&gt;4,"",LEFT(D9,3)))</f>
        <v/>
      </c>
      <c r="F9" s="5" t="str">
        <f t="shared" si="2"/>
        <v/>
      </c>
      <c r="G9" s="7">
        <v>76.903999999999996</v>
      </c>
      <c r="H9" s="7">
        <v>78.183000000000007</v>
      </c>
      <c r="I9" s="7">
        <v>104.547</v>
      </c>
      <c r="J9" s="7">
        <v>69.775000000000006</v>
      </c>
      <c r="K9" s="7">
        <v>135.946</v>
      </c>
      <c r="L9" s="7">
        <v>133.721</v>
      </c>
      <c r="M9" s="7">
        <v>69.936999999999998</v>
      </c>
      <c r="N9" s="7">
        <v>73.117000000000004</v>
      </c>
      <c r="O9" s="13"/>
      <c r="Q9" s="7"/>
      <c r="R9" s="10" t="s">
        <v>39</v>
      </c>
      <c r="S9">
        <v>1988</v>
      </c>
      <c r="T9">
        <f t="shared" si="3"/>
        <v>65.296000000000006</v>
      </c>
      <c r="U9">
        <f t="shared" si="4"/>
        <v>71.760000000000005</v>
      </c>
      <c r="V9">
        <f t="shared" si="5"/>
        <v>56.279000000000003</v>
      </c>
      <c r="W9">
        <f t="shared" si="6"/>
        <v>59.957000000000001</v>
      </c>
      <c r="X9">
        <f>LN(T9)-LN(T8)</f>
        <v>5.7750360170594206E-3</v>
      </c>
      <c r="Y9">
        <f t="shared" ref="Y9:AA9" si="24">LN(U9)-LN(U8)</f>
        <v>1.318577106678287E-2</v>
      </c>
      <c r="Z9">
        <f t="shared" si="24"/>
        <v>-0.11347970714771272</v>
      </c>
      <c r="AA9">
        <f t="shared" si="24"/>
        <v>5.0962410208474473E-2</v>
      </c>
      <c r="AC9" s="10" t="str">
        <f>IFERROR(VLOOKUP(S9&amp;R9,'Regulatory Data'!D$6:F$1349,3,FALSE),"")</f>
        <v/>
      </c>
      <c r="AD9" s="12" t="str">
        <f>VLOOKUP($S9&amp;$R9,'Regulatory Data'!$I$6:$O$1301,5,FALSE)</f>
        <v/>
      </c>
      <c r="AE9" s="12" t="str">
        <f>IF(VLOOKUP($S9&amp;$R9,'Regulatory Data'!$I$6:$O$1301,7,FALSE)=1,1,IF(VLOOKUP($S9&amp;$R9,'Regulatory Data'!$I$6:$O$1301,6,FALSE)=1,0,""))</f>
        <v/>
      </c>
      <c r="AG9" s="12" t="str">
        <f t="shared" ref="AG9:AG72" si="25">IF($AD9=0,X10,"")</f>
        <v/>
      </c>
      <c r="AH9" s="12" t="str">
        <f t="shared" ref="AH9:AH72" si="26">IF($AD9=1,X10,"")</f>
        <v/>
      </c>
      <c r="AI9" s="12" t="str">
        <f t="shared" ref="AI9:AI72" si="27">IF($AD9=0,Y10,"")</f>
        <v/>
      </c>
      <c r="AJ9" s="12" t="str">
        <f t="shared" ref="AJ9:AJ72" si="28">IF($AD9=1,Y10,"")</f>
        <v/>
      </c>
      <c r="AK9" s="12" t="str">
        <f t="shared" ref="AK9:AK72" si="29">IF($AD9=0,Z10,"")</f>
        <v/>
      </c>
      <c r="AL9" s="12" t="str">
        <f t="shared" ref="AL9:AL72" si="30">IF($AD9=1,Z10,"")</f>
        <v/>
      </c>
      <c r="AM9" s="12" t="str">
        <f t="shared" ref="AM9:AM72" si="31">IF($AD9=0,AA10,"")</f>
        <v/>
      </c>
      <c r="AN9" s="12" t="str">
        <f t="shared" ref="AN9:AN72" si="32">IF($AD9=1,AA10,"")</f>
        <v/>
      </c>
      <c r="AO9" s="9" t="str">
        <f t="shared" ref="AO9:AO72" si="33">IF($AE9=0,X10,"")</f>
        <v/>
      </c>
      <c r="AP9" s="9" t="str">
        <f t="shared" ref="AP9:AP72" si="34">IF($AE9=1,X10,"")</f>
        <v/>
      </c>
      <c r="AQ9" s="9" t="str">
        <f t="shared" ref="AQ9:AQ72" si="35">IF($AE9=0,Y10,"")</f>
        <v/>
      </c>
      <c r="AR9" s="9" t="str">
        <f t="shared" ref="AR9:AR72" si="36">IF($AE9=1,Y10,"")</f>
        <v/>
      </c>
      <c r="AS9" s="9" t="str">
        <f t="shared" ref="AS9:AS72" si="37">IF($AE9=0,Z10,"")</f>
        <v/>
      </c>
      <c r="AT9" s="9" t="str">
        <f t="shared" ref="AT9:AT72" si="38">IF($AE9=1,Z10,"")</f>
        <v/>
      </c>
      <c r="AU9" s="9" t="str">
        <f t="shared" ref="AU9:AU72" si="39">IF($AE9=0,AA10,"")</f>
        <v/>
      </c>
      <c r="AV9" s="9" t="str">
        <f t="shared" ref="AV9:AV72" si="40">IF($AE9=1,AA10,"")</f>
        <v/>
      </c>
      <c r="AX9" s="8">
        <f t="shared" ref="AX9:AX20" si="41">+AX8+1</f>
        <v>1999</v>
      </c>
      <c r="AY9" s="8">
        <f t="shared" si="7"/>
        <v>4.2353181288701601E-2</v>
      </c>
      <c r="AZ9" s="8">
        <f t="shared" si="8"/>
        <v>4.4058701213640195E-2</v>
      </c>
      <c r="BA9" s="8">
        <f t="shared" si="9"/>
        <v>5.0924988925051817E-3</v>
      </c>
      <c r="BB9" s="8">
        <f t="shared" si="10"/>
        <v>-2.900166356518278E-3</v>
      </c>
      <c r="BC9" s="8">
        <f t="shared" si="11"/>
        <v>4.6188524920880117E-2</v>
      </c>
      <c r="BD9" s="8">
        <f t="shared" si="12"/>
        <v>4.2856458417411487E-2</v>
      </c>
      <c r="BE9" s="8">
        <f t="shared" si="13"/>
        <v>7.4131713189386416E-3</v>
      </c>
      <c r="BF9" s="8">
        <f t="shared" si="14"/>
        <v>-1.1383269809116747E-2</v>
      </c>
      <c r="BG9" s="9">
        <f t="shared" si="15"/>
        <v>4.9936282184998099E-2</v>
      </c>
      <c r="BH9" s="9">
        <f t="shared" si="16"/>
        <v>4.8785165752010196E-2</v>
      </c>
      <c r="BI9" s="9">
        <f t="shared" si="17"/>
        <v>6.6633858869913354E-4</v>
      </c>
      <c r="BJ9" s="9">
        <f t="shared" si="18"/>
        <v>-1.2345200745504825E-2</v>
      </c>
      <c r="BK9" s="9">
        <f t="shared" si="19"/>
        <v>5.1452140998226072E-2</v>
      </c>
      <c r="BL9" s="9">
        <f t="shared" si="20"/>
        <v>4.5988527002462413E-2</v>
      </c>
      <c r="BM9" s="9">
        <f t="shared" si="21"/>
        <v>4.3659286765106286E-3</v>
      </c>
      <c r="BN9" s="9">
        <f t="shared" si="22"/>
        <v>-1.6256020769190256E-2</v>
      </c>
    </row>
    <row r="10" spans="1:66" x14ac:dyDescent="0.2">
      <c r="A10" s="2">
        <v>1</v>
      </c>
      <c r="B10" s="6" t="s">
        <v>16</v>
      </c>
      <c r="C10" s="6">
        <v>0</v>
      </c>
      <c r="D10" s="5" t="s">
        <v>14</v>
      </c>
      <c r="E10" s="5" t="str">
        <f t="shared" si="23"/>
        <v/>
      </c>
      <c r="F10" s="5" t="str">
        <f t="shared" si="2"/>
        <v/>
      </c>
      <c r="G10" s="7">
        <v>77.063000000000002</v>
      </c>
      <c r="H10" s="7">
        <v>80.158000000000001</v>
      </c>
      <c r="I10" s="7">
        <v>104.254</v>
      </c>
      <c r="J10" s="7">
        <v>75.742999999999995</v>
      </c>
      <c r="K10" s="7">
        <v>135.285</v>
      </c>
      <c r="L10" s="7">
        <v>130.06100000000001</v>
      </c>
      <c r="M10" s="7">
        <v>70.546999999999997</v>
      </c>
      <c r="N10" s="7">
        <v>73.549000000000007</v>
      </c>
      <c r="O10" s="13"/>
      <c r="Q10" s="7"/>
      <c r="R10" s="10" t="s">
        <v>39</v>
      </c>
      <c r="S10">
        <v>1989</v>
      </c>
      <c r="T10">
        <f t="shared" si="3"/>
        <v>61.642000000000003</v>
      </c>
      <c r="U10">
        <f t="shared" si="4"/>
        <v>70.566000000000003</v>
      </c>
      <c r="V10">
        <f t="shared" si="5"/>
        <v>64.251000000000005</v>
      </c>
      <c r="W10">
        <f t="shared" si="6"/>
        <v>63.387</v>
      </c>
      <c r="X10">
        <f t="shared" ref="X10:X31" si="42">LN(T10)-LN(T9)</f>
        <v>-5.7587322274573971E-2</v>
      </c>
      <c r="Y10">
        <f t="shared" ref="Y10:Y31" si="43">LN(U10)-LN(U9)</f>
        <v>-1.6778775653586209E-2</v>
      </c>
      <c r="Z10">
        <f t="shared" ref="Z10:Z31" si="44">LN(V10)-LN(V9)</f>
        <v>0.13247582406956315</v>
      </c>
      <c r="AA10">
        <f t="shared" ref="AA10:AA31" si="45">LN(W10)-LN(W9)</f>
        <v>5.563115447237621E-2</v>
      </c>
      <c r="AC10" s="10" t="str">
        <f>IFERROR(VLOOKUP(S10&amp;R10,'Regulatory Data'!D$6:F$1349,3,FALSE),"")</f>
        <v/>
      </c>
      <c r="AD10" s="12" t="str">
        <f>VLOOKUP($S10&amp;$R10,'Regulatory Data'!$I$6:$O$1301,5,FALSE)</f>
        <v/>
      </c>
      <c r="AE10" s="12" t="str">
        <f>IF(VLOOKUP($S10&amp;$R10,'Regulatory Data'!$I$6:$O$1301,7,FALSE)=1,1,IF(VLOOKUP($S10&amp;$R10,'Regulatory Data'!$I$6:$O$1301,6,FALSE)=1,0,""))</f>
        <v/>
      </c>
      <c r="AG10" s="12" t="str">
        <f t="shared" si="25"/>
        <v/>
      </c>
      <c r="AH10" s="12" t="str">
        <f t="shared" si="26"/>
        <v/>
      </c>
      <c r="AI10" s="12" t="str">
        <f t="shared" si="27"/>
        <v/>
      </c>
      <c r="AJ10" s="12" t="str">
        <f t="shared" si="28"/>
        <v/>
      </c>
      <c r="AK10" s="12" t="str">
        <f t="shared" si="29"/>
        <v/>
      </c>
      <c r="AL10" s="12" t="str">
        <f t="shared" si="30"/>
        <v/>
      </c>
      <c r="AM10" s="12" t="str">
        <f t="shared" si="31"/>
        <v/>
      </c>
      <c r="AN10" s="12" t="str">
        <f t="shared" si="32"/>
        <v/>
      </c>
      <c r="AO10" s="9" t="str">
        <f t="shared" si="33"/>
        <v/>
      </c>
      <c r="AP10" s="9" t="str">
        <f t="shared" si="34"/>
        <v/>
      </c>
      <c r="AQ10" s="9" t="str">
        <f t="shared" si="35"/>
        <v/>
      </c>
      <c r="AR10" s="9" t="str">
        <f t="shared" si="36"/>
        <v/>
      </c>
      <c r="AS10" s="9" t="str">
        <f t="shared" si="37"/>
        <v/>
      </c>
      <c r="AT10" s="9" t="str">
        <f t="shared" si="38"/>
        <v/>
      </c>
      <c r="AU10" s="9" t="str">
        <f t="shared" si="39"/>
        <v/>
      </c>
      <c r="AV10" s="9" t="str">
        <f t="shared" si="40"/>
        <v/>
      </c>
      <c r="AX10" s="8">
        <f t="shared" si="41"/>
        <v>2000</v>
      </c>
      <c r="AY10" s="8">
        <f t="shared" si="7"/>
        <v>3.2049454000836398E-2</v>
      </c>
      <c r="AZ10" s="8">
        <f t="shared" si="8"/>
        <v>2.7911444002074643E-2</v>
      </c>
      <c r="BA10" s="8">
        <f t="shared" si="9"/>
        <v>2.351050335947243E-2</v>
      </c>
      <c r="BB10" s="8">
        <f t="shared" si="10"/>
        <v>8.2221059739697733E-3</v>
      </c>
      <c r="BC10" s="8">
        <f t="shared" si="11"/>
        <v>3.9969081156869472E-2</v>
      </c>
      <c r="BD10" s="8">
        <f t="shared" si="12"/>
        <v>3.5048752900392825E-2</v>
      </c>
      <c r="BE10" s="8">
        <f t="shared" si="13"/>
        <v>4.8228149610321784E-2</v>
      </c>
      <c r="BF10" s="8">
        <f t="shared" si="14"/>
        <v>2.3087016569842264E-3</v>
      </c>
      <c r="BG10" s="9">
        <f t="shared" si="15"/>
        <v>3.3780977967430736E-2</v>
      </c>
      <c r="BH10" s="9">
        <f t="shared" si="16"/>
        <v>2.9412754744614522E-2</v>
      </c>
      <c r="BI10" s="9">
        <f t="shared" si="17"/>
        <v>2.5118521740468747E-2</v>
      </c>
      <c r="BJ10" s="9">
        <f t="shared" si="18"/>
        <v>5.2924756477230606E-3</v>
      </c>
      <c r="BK10" s="9">
        <f t="shared" si="19"/>
        <v>4.1027558737077072E-2</v>
      </c>
      <c r="BL10" s="9">
        <f t="shared" si="20"/>
        <v>3.7684864279844188E-2</v>
      </c>
      <c r="BM10" s="9">
        <f t="shared" si="21"/>
        <v>5.1832507706440226E-2</v>
      </c>
      <c r="BN10" s="9">
        <f t="shared" si="22"/>
        <v>3.2271243056630284E-3</v>
      </c>
    </row>
    <row r="11" spans="1:66" x14ac:dyDescent="0.2">
      <c r="A11" s="2">
        <v>1</v>
      </c>
      <c r="B11" s="6" t="s">
        <v>17</v>
      </c>
      <c r="C11" s="6">
        <v>0</v>
      </c>
      <c r="D11" s="5" t="s">
        <v>14</v>
      </c>
      <c r="E11" s="5" t="str">
        <f t="shared" si="23"/>
        <v/>
      </c>
      <c r="F11" s="5" t="str">
        <f t="shared" si="2"/>
        <v/>
      </c>
      <c r="G11" s="7">
        <v>74.754000000000005</v>
      </c>
      <c r="H11" s="7">
        <v>79.117999999999995</v>
      </c>
      <c r="I11" s="7">
        <v>105.24</v>
      </c>
      <c r="J11" s="7">
        <v>83.043999999999997</v>
      </c>
      <c r="K11" s="7">
        <v>140.78100000000001</v>
      </c>
      <c r="L11" s="7">
        <v>133.01599999999999</v>
      </c>
      <c r="M11" s="7">
        <v>74.748000000000005</v>
      </c>
      <c r="N11" s="7">
        <v>78.664000000000001</v>
      </c>
      <c r="O11" s="13"/>
      <c r="Q11" s="7"/>
      <c r="R11" s="10" t="s">
        <v>39</v>
      </c>
      <c r="S11">
        <v>1990</v>
      </c>
      <c r="T11">
        <f t="shared" si="3"/>
        <v>61.203000000000003</v>
      </c>
      <c r="U11">
        <f t="shared" si="4"/>
        <v>70.088999999999999</v>
      </c>
      <c r="V11">
        <f t="shared" si="5"/>
        <v>74.415000000000006</v>
      </c>
      <c r="W11">
        <f t="shared" si="6"/>
        <v>66.963999999999999</v>
      </c>
      <c r="X11">
        <f t="shared" si="42"/>
        <v>-7.1472484641734724E-3</v>
      </c>
      <c r="Y11">
        <f t="shared" si="43"/>
        <v>-6.7825790570239519E-3</v>
      </c>
      <c r="Z11">
        <f t="shared" si="44"/>
        <v>0.14686024656457874</v>
      </c>
      <c r="AA11">
        <f t="shared" si="45"/>
        <v>5.4896368454046218E-2</v>
      </c>
      <c r="AC11" s="10" t="str">
        <f>IFERROR(VLOOKUP(S11&amp;R11,'Regulatory Data'!D$6:F$1349,3,FALSE),"")</f>
        <v/>
      </c>
      <c r="AD11" s="12" t="str">
        <f>VLOOKUP($S11&amp;$R11,'Regulatory Data'!$I$6:$O$1301,5,FALSE)</f>
        <v/>
      </c>
      <c r="AE11" s="12" t="str">
        <f>IF(VLOOKUP($S11&amp;$R11,'Regulatory Data'!$I$6:$O$1301,7,FALSE)=1,1,IF(VLOOKUP($S11&amp;$R11,'Regulatory Data'!$I$6:$O$1301,6,FALSE)=1,0,""))</f>
        <v/>
      </c>
      <c r="AG11" s="12" t="str">
        <f t="shared" si="25"/>
        <v/>
      </c>
      <c r="AH11" s="12" t="str">
        <f t="shared" si="26"/>
        <v/>
      </c>
      <c r="AI11" s="12" t="str">
        <f t="shared" si="27"/>
        <v/>
      </c>
      <c r="AJ11" s="12" t="str">
        <f t="shared" si="28"/>
        <v/>
      </c>
      <c r="AK11" s="12" t="str">
        <f t="shared" si="29"/>
        <v/>
      </c>
      <c r="AL11" s="12" t="str">
        <f t="shared" si="30"/>
        <v/>
      </c>
      <c r="AM11" s="12" t="str">
        <f t="shared" si="31"/>
        <v/>
      </c>
      <c r="AN11" s="12" t="str">
        <f t="shared" si="32"/>
        <v/>
      </c>
      <c r="AO11" s="9" t="str">
        <f t="shared" si="33"/>
        <v/>
      </c>
      <c r="AP11" s="9" t="str">
        <f t="shared" si="34"/>
        <v/>
      </c>
      <c r="AQ11" s="9" t="str">
        <f t="shared" si="35"/>
        <v/>
      </c>
      <c r="AR11" s="9" t="str">
        <f t="shared" si="36"/>
        <v/>
      </c>
      <c r="AS11" s="9" t="str">
        <f t="shared" si="37"/>
        <v/>
      </c>
      <c r="AT11" s="9" t="str">
        <f t="shared" si="38"/>
        <v/>
      </c>
      <c r="AU11" s="9" t="str">
        <f t="shared" si="39"/>
        <v/>
      </c>
      <c r="AV11" s="9" t="str">
        <f t="shared" si="40"/>
        <v/>
      </c>
      <c r="AX11" s="8">
        <f t="shared" si="41"/>
        <v>2001</v>
      </c>
      <c r="AY11" s="8">
        <f t="shared" si="7"/>
        <v>2.0885181168817362E-2</v>
      </c>
      <c r="AZ11" s="8">
        <f t="shared" si="8"/>
        <v>8.7742516514146916E-3</v>
      </c>
      <c r="BA11" s="8">
        <f t="shared" si="9"/>
        <v>5.4618610253723459E-3</v>
      </c>
      <c r="BB11" s="8">
        <f t="shared" si="10"/>
        <v>9.2423743170576191E-3</v>
      </c>
      <c r="BC11" s="8">
        <f t="shared" si="11"/>
        <v>4.8876336495540769E-3</v>
      </c>
      <c r="BD11" s="8">
        <f t="shared" si="12"/>
        <v>-8.3214495955121013E-3</v>
      </c>
      <c r="BE11" s="8">
        <f t="shared" si="13"/>
        <v>-1.7532209933877581E-3</v>
      </c>
      <c r="BF11" s="8">
        <f t="shared" si="14"/>
        <v>3.4400583547113547E-2</v>
      </c>
      <c r="BG11" s="9">
        <f t="shared" si="15"/>
        <v>2.5331655430033795E-2</v>
      </c>
      <c r="BH11" s="9">
        <f t="shared" si="16"/>
        <v>1.583662652351181E-2</v>
      </c>
      <c r="BI11" s="9">
        <f t="shared" si="17"/>
        <v>-9.0291326109609438E-4</v>
      </c>
      <c r="BJ11" s="9">
        <f t="shared" si="18"/>
        <v>7.0761460254354924E-3</v>
      </c>
      <c r="BK11" s="9">
        <f t="shared" si="19"/>
        <v>7.3908858699723067E-3</v>
      </c>
      <c r="BL11" s="9">
        <f t="shared" si="20"/>
        <v>-1.8403925783518587E-3</v>
      </c>
      <c r="BM11" s="9">
        <f t="shared" si="21"/>
        <v>6.390600809704391E-3</v>
      </c>
      <c r="BN11" s="9">
        <f t="shared" si="22"/>
        <v>3.6843675320700875E-2</v>
      </c>
    </row>
    <row r="12" spans="1:66" x14ac:dyDescent="0.2">
      <c r="A12" s="2">
        <v>1</v>
      </c>
      <c r="B12" s="6" t="s">
        <v>18</v>
      </c>
      <c r="C12" s="6">
        <v>0</v>
      </c>
      <c r="D12" s="5" t="s">
        <v>14</v>
      </c>
      <c r="E12" s="5" t="str">
        <f t="shared" si="23"/>
        <v/>
      </c>
      <c r="F12" s="5" t="str">
        <f t="shared" si="2"/>
        <v/>
      </c>
      <c r="G12" s="7">
        <v>75.870999999999995</v>
      </c>
      <c r="H12" s="7">
        <v>80.272000000000006</v>
      </c>
      <c r="I12" s="7">
        <v>103.622</v>
      </c>
      <c r="J12" s="7">
        <v>75.915999999999997</v>
      </c>
      <c r="K12" s="7">
        <v>136.57599999999999</v>
      </c>
      <c r="L12" s="7">
        <v>129.089</v>
      </c>
      <c r="M12" s="7">
        <v>76.584999999999994</v>
      </c>
      <c r="N12" s="7">
        <v>79.358999999999995</v>
      </c>
      <c r="O12" s="13"/>
      <c r="Q12" s="7"/>
      <c r="R12" s="10" t="s">
        <v>39</v>
      </c>
      <c r="S12">
        <v>1991</v>
      </c>
      <c r="T12">
        <f t="shared" si="3"/>
        <v>63.073</v>
      </c>
      <c r="U12">
        <f t="shared" si="4"/>
        <v>70.106999999999999</v>
      </c>
      <c r="V12">
        <f t="shared" si="5"/>
        <v>65.122</v>
      </c>
      <c r="W12">
        <f t="shared" si="6"/>
        <v>68.539000000000001</v>
      </c>
      <c r="X12">
        <f t="shared" si="42"/>
        <v>3.0096577815911907E-2</v>
      </c>
      <c r="Y12">
        <f t="shared" si="43"/>
        <v>2.5678336184853379E-4</v>
      </c>
      <c r="Z12">
        <f t="shared" si="44"/>
        <v>-0.13339510066774452</v>
      </c>
      <c r="AA12">
        <f t="shared" si="45"/>
        <v>2.3247764766062495E-2</v>
      </c>
      <c r="AC12" s="10" t="str">
        <f>IFERROR(VLOOKUP(S12&amp;R12,'Regulatory Data'!D$6:F$1349,3,FALSE),"")</f>
        <v/>
      </c>
      <c r="AD12" s="12" t="str">
        <f>VLOOKUP($S12&amp;$R12,'Regulatory Data'!$I$6:$O$1301,5,FALSE)</f>
        <v/>
      </c>
      <c r="AE12" s="12" t="str">
        <f>IF(VLOOKUP($S12&amp;$R12,'Regulatory Data'!$I$6:$O$1301,7,FALSE)=1,1,IF(VLOOKUP($S12&amp;$R12,'Regulatory Data'!$I$6:$O$1301,6,FALSE)=1,0,""))</f>
        <v/>
      </c>
      <c r="AG12" s="12" t="str">
        <f t="shared" si="25"/>
        <v/>
      </c>
      <c r="AH12" s="12" t="str">
        <f t="shared" si="26"/>
        <v/>
      </c>
      <c r="AI12" s="12" t="str">
        <f t="shared" si="27"/>
        <v/>
      </c>
      <c r="AJ12" s="12" t="str">
        <f t="shared" si="28"/>
        <v/>
      </c>
      <c r="AK12" s="12" t="str">
        <f t="shared" si="29"/>
        <v/>
      </c>
      <c r="AL12" s="12" t="str">
        <f t="shared" si="30"/>
        <v/>
      </c>
      <c r="AM12" s="12" t="str">
        <f t="shared" si="31"/>
        <v/>
      </c>
      <c r="AN12" s="12" t="str">
        <f t="shared" si="32"/>
        <v/>
      </c>
      <c r="AO12" s="9" t="str">
        <f t="shared" si="33"/>
        <v/>
      </c>
      <c r="AP12" s="9" t="str">
        <f t="shared" si="34"/>
        <v/>
      </c>
      <c r="AQ12" s="9" t="str">
        <f t="shared" si="35"/>
        <v/>
      </c>
      <c r="AR12" s="9" t="str">
        <f t="shared" si="36"/>
        <v/>
      </c>
      <c r="AS12" s="9" t="str">
        <f t="shared" si="37"/>
        <v/>
      </c>
      <c r="AT12" s="9" t="str">
        <f t="shared" si="38"/>
        <v/>
      </c>
      <c r="AU12" s="9" t="str">
        <f t="shared" si="39"/>
        <v/>
      </c>
      <c r="AV12" s="9" t="str">
        <f t="shared" si="40"/>
        <v/>
      </c>
      <c r="AX12" s="8">
        <f t="shared" si="41"/>
        <v>2002</v>
      </c>
      <c r="AY12" s="8">
        <f t="shared" si="7"/>
        <v>3.5493785909598841E-2</v>
      </c>
      <c r="AZ12" s="8">
        <f t="shared" si="8"/>
        <v>4.0423765421538659E-2</v>
      </c>
      <c r="BA12" s="8">
        <f t="shared" si="9"/>
        <v>-6.686165419477863E-3</v>
      </c>
      <c r="BB12" s="8">
        <f t="shared" si="10"/>
        <v>-1.196880054902083E-2</v>
      </c>
      <c r="BC12" s="8">
        <f t="shared" si="11"/>
        <v>4.326435955914415E-2</v>
      </c>
      <c r="BD12" s="8">
        <f t="shared" si="12"/>
        <v>4.2377689702704328E-2</v>
      </c>
      <c r="BE12" s="8">
        <f t="shared" si="13"/>
        <v>-2.1982101804918115E-2</v>
      </c>
      <c r="BF12" s="8">
        <f t="shared" si="14"/>
        <v>-1.3851757449198098E-2</v>
      </c>
      <c r="BG12" s="9">
        <f t="shared" si="15"/>
        <v>4.4398220221246454E-2</v>
      </c>
      <c r="BH12" s="9">
        <f t="shared" si="16"/>
        <v>5.1198282349108781E-2</v>
      </c>
      <c r="BI12" s="9">
        <f t="shared" si="17"/>
        <v>-1.3189595051699643E-2</v>
      </c>
      <c r="BJ12" s="9">
        <f t="shared" si="18"/>
        <v>-1.6437621727958429E-2</v>
      </c>
      <c r="BK12" s="9">
        <f t="shared" si="19"/>
        <v>4.5349742820331711E-2</v>
      </c>
      <c r="BL12" s="9">
        <f t="shared" si="20"/>
        <v>3.9715709901780638E-2</v>
      </c>
      <c r="BM12" s="9">
        <f t="shared" si="21"/>
        <v>-2.946823489050868E-2</v>
      </c>
      <c r="BN12" s="9">
        <f t="shared" si="22"/>
        <v>-1.3845559802486918E-2</v>
      </c>
    </row>
    <row r="13" spans="1:66" x14ac:dyDescent="0.2">
      <c r="A13" s="2">
        <v>1</v>
      </c>
      <c r="B13" s="6" t="s">
        <v>19</v>
      </c>
      <c r="C13" s="6">
        <v>0</v>
      </c>
      <c r="D13" s="5" t="s">
        <v>14</v>
      </c>
      <c r="E13" s="5" t="str">
        <f t="shared" si="23"/>
        <v/>
      </c>
      <c r="F13" s="5" t="str">
        <f t="shared" si="2"/>
        <v/>
      </c>
      <c r="G13" s="7">
        <v>83.421999999999997</v>
      </c>
      <c r="H13" s="7">
        <v>86.858000000000004</v>
      </c>
      <c r="I13" s="7">
        <v>103.828</v>
      </c>
      <c r="J13" s="7">
        <v>75.915999999999997</v>
      </c>
      <c r="K13" s="7">
        <v>124.461</v>
      </c>
      <c r="L13" s="7">
        <v>119.539</v>
      </c>
      <c r="M13" s="7">
        <v>75.83</v>
      </c>
      <c r="N13" s="7">
        <v>78.733000000000004</v>
      </c>
      <c r="O13" s="13"/>
      <c r="Q13" s="7"/>
      <c r="R13" s="10" t="s">
        <v>39</v>
      </c>
      <c r="S13">
        <v>1992</v>
      </c>
      <c r="T13">
        <f t="shared" si="3"/>
        <v>65.941999999999993</v>
      </c>
      <c r="U13">
        <f t="shared" si="4"/>
        <v>72.456000000000003</v>
      </c>
      <c r="V13">
        <f t="shared" si="5"/>
        <v>65.466999999999999</v>
      </c>
      <c r="W13">
        <f t="shared" si="6"/>
        <v>71.884</v>
      </c>
      <c r="X13">
        <f t="shared" si="42"/>
        <v>4.4482782046586067E-2</v>
      </c>
      <c r="Y13">
        <f t="shared" si="43"/>
        <v>3.2956834670868851E-2</v>
      </c>
      <c r="Z13">
        <f t="shared" si="44"/>
        <v>5.2837651356103521E-3</v>
      </c>
      <c r="AA13">
        <f t="shared" si="45"/>
        <v>4.7650782350174836E-2</v>
      </c>
      <c r="AC13" s="10" t="str">
        <f>IFERROR(VLOOKUP(S13&amp;R13,'Regulatory Data'!D$6:F$1349,3,FALSE),"")</f>
        <v/>
      </c>
      <c r="AD13" s="12" t="str">
        <f>VLOOKUP($S13&amp;$R13,'Regulatory Data'!$I$6:$O$1301,5,FALSE)</f>
        <v/>
      </c>
      <c r="AE13" s="12" t="str">
        <f>IF(VLOOKUP($S13&amp;$R13,'Regulatory Data'!$I$6:$O$1301,7,FALSE)=1,1,IF(VLOOKUP($S13&amp;$R13,'Regulatory Data'!$I$6:$O$1301,6,FALSE)=1,0,""))</f>
        <v/>
      </c>
      <c r="AG13" s="12" t="str">
        <f t="shared" si="25"/>
        <v/>
      </c>
      <c r="AH13" s="12" t="str">
        <f t="shared" si="26"/>
        <v/>
      </c>
      <c r="AI13" s="12" t="str">
        <f t="shared" si="27"/>
        <v/>
      </c>
      <c r="AJ13" s="12" t="str">
        <f t="shared" si="28"/>
        <v/>
      </c>
      <c r="AK13" s="12" t="str">
        <f t="shared" si="29"/>
        <v/>
      </c>
      <c r="AL13" s="12" t="str">
        <f t="shared" si="30"/>
        <v/>
      </c>
      <c r="AM13" s="12" t="str">
        <f t="shared" si="31"/>
        <v/>
      </c>
      <c r="AN13" s="12" t="str">
        <f t="shared" si="32"/>
        <v/>
      </c>
      <c r="AO13" s="9" t="str">
        <f t="shared" si="33"/>
        <v/>
      </c>
      <c r="AP13" s="9" t="str">
        <f t="shared" si="34"/>
        <v/>
      </c>
      <c r="AQ13" s="9" t="str">
        <f t="shared" si="35"/>
        <v/>
      </c>
      <c r="AR13" s="9" t="str">
        <f t="shared" si="36"/>
        <v/>
      </c>
      <c r="AS13" s="9" t="str">
        <f t="shared" si="37"/>
        <v/>
      </c>
      <c r="AT13" s="9" t="str">
        <f t="shared" si="38"/>
        <v/>
      </c>
      <c r="AU13" s="9" t="str">
        <f t="shared" si="39"/>
        <v/>
      </c>
      <c r="AV13" s="9" t="str">
        <f t="shared" si="40"/>
        <v/>
      </c>
      <c r="AX13" s="8">
        <f t="shared" si="41"/>
        <v>2003</v>
      </c>
      <c r="AY13" s="8">
        <f t="shared" si="7"/>
        <v>6.6198730577380016E-2</v>
      </c>
      <c r="AZ13" s="8">
        <f t="shared" si="8"/>
        <v>5.67129876716315E-2</v>
      </c>
      <c r="BA13" s="8">
        <f t="shared" si="9"/>
        <v>5.0314672880644729E-3</v>
      </c>
      <c r="BB13" s="8">
        <f t="shared" si="10"/>
        <v>-1.9665646598931701E-2</v>
      </c>
      <c r="BC13" s="8">
        <f t="shared" si="11"/>
        <v>3.6117767013514837E-2</v>
      </c>
      <c r="BD13" s="8">
        <f t="shared" si="12"/>
        <v>4.0105267014791605E-2</v>
      </c>
      <c r="BE13" s="8">
        <f t="shared" si="13"/>
        <v>3.7353959512138685E-2</v>
      </c>
      <c r="BF13" s="8">
        <f t="shared" si="14"/>
        <v>-1.8191160799509258E-3</v>
      </c>
      <c r="BG13" s="9">
        <f t="shared" si="15"/>
        <v>6.9267983981752546E-2</v>
      </c>
      <c r="BH13" s="9">
        <f t="shared" si="16"/>
        <v>6.4661951516352845E-2</v>
      </c>
      <c r="BI13" s="9">
        <f t="shared" si="17"/>
        <v>5.9492330533391646E-3</v>
      </c>
      <c r="BJ13" s="9">
        <f t="shared" si="18"/>
        <v>-2.2982691745696004E-2</v>
      </c>
      <c r="BK13" s="9">
        <f t="shared" si="19"/>
        <v>2.8646473666571533E-2</v>
      </c>
      <c r="BL13" s="9">
        <f t="shared" si="20"/>
        <v>3.1726288505970909E-2</v>
      </c>
      <c r="BM13" s="9">
        <f t="shared" si="21"/>
        <v>6.0115636254941193E-2</v>
      </c>
      <c r="BN13" s="9">
        <f t="shared" si="22"/>
        <v>1.8924813268426735E-3</v>
      </c>
    </row>
    <row r="14" spans="1:66" x14ac:dyDescent="0.2">
      <c r="A14" s="2">
        <v>1</v>
      </c>
      <c r="B14" s="6" t="s">
        <v>20</v>
      </c>
      <c r="C14" s="6">
        <v>0</v>
      </c>
      <c r="D14" s="5" t="s">
        <v>14</v>
      </c>
      <c r="E14" s="5" t="str">
        <f t="shared" si="23"/>
        <v/>
      </c>
      <c r="F14" s="5" t="str">
        <f t="shared" si="2"/>
        <v/>
      </c>
      <c r="G14" s="7">
        <v>84.947999999999993</v>
      </c>
      <c r="H14" s="7">
        <v>88.992000000000004</v>
      </c>
      <c r="I14" s="7">
        <v>101.52800000000001</v>
      </c>
      <c r="J14" s="7">
        <v>75.872</v>
      </c>
      <c r="K14" s="7">
        <v>119.517</v>
      </c>
      <c r="L14" s="7">
        <v>114.087</v>
      </c>
      <c r="M14" s="7">
        <v>76.658000000000001</v>
      </c>
      <c r="N14" s="7">
        <v>77.828999999999994</v>
      </c>
      <c r="O14" s="13"/>
      <c r="Q14" s="7"/>
      <c r="R14" s="10" t="s">
        <v>39</v>
      </c>
      <c r="S14">
        <v>1993</v>
      </c>
      <c r="T14">
        <f t="shared" si="3"/>
        <v>68.888999999999996</v>
      </c>
      <c r="U14">
        <f t="shared" si="4"/>
        <v>76.210999999999999</v>
      </c>
      <c r="V14">
        <f t="shared" si="5"/>
        <v>66.531000000000006</v>
      </c>
      <c r="W14">
        <f t="shared" si="6"/>
        <v>72.388000000000005</v>
      </c>
      <c r="X14">
        <f t="shared" si="42"/>
        <v>4.3720945817642409E-2</v>
      </c>
      <c r="Y14">
        <f t="shared" si="43"/>
        <v>5.0526328156871081E-2</v>
      </c>
      <c r="Z14">
        <f t="shared" si="44"/>
        <v>1.6121805565013858E-2</v>
      </c>
      <c r="AA14">
        <f t="shared" si="45"/>
        <v>6.9868311281791051E-3</v>
      </c>
      <c r="AC14" s="10" t="str">
        <f>IFERROR(VLOOKUP(S14&amp;R14,'Regulatory Data'!D$6:F$1349,3,FALSE),"")</f>
        <v/>
      </c>
      <c r="AD14" s="12" t="str">
        <f>VLOOKUP($S14&amp;$R14,'Regulatory Data'!$I$6:$O$1301,5,FALSE)</f>
        <v/>
      </c>
      <c r="AE14" s="12" t="str">
        <f>IF(VLOOKUP($S14&amp;$R14,'Regulatory Data'!$I$6:$O$1301,7,FALSE)=1,1,IF(VLOOKUP($S14&amp;$R14,'Regulatory Data'!$I$6:$O$1301,6,FALSE)=1,0,""))</f>
        <v/>
      </c>
      <c r="AG14" s="12" t="str">
        <f t="shared" si="25"/>
        <v/>
      </c>
      <c r="AH14" s="12" t="str">
        <f t="shared" si="26"/>
        <v/>
      </c>
      <c r="AI14" s="12" t="str">
        <f t="shared" si="27"/>
        <v/>
      </c>
      <c r="AJ14" s="12" t="str">
        <f t="shared" si="28"/>
        <v/>
      </c>
      <c r="AK14" s="12" t="str">
        <f t="shared" si="29"/>
        <v/>
      </c>
      <c r="AL14" s="12" t="str">
        <f t="shared" si="30"/>
        <v/>
      </c>
      <c r="AM14" s="12" t="str">
        <f t="shared" si="31"/>
        <v/>
      </c>
      <c r="AN14" s="12" t="str">
        <f t="shared" si="32"/>
        <v/>
      </c>
      <c r="AO14" s="9" t="str">
        <f t="shared" si="33"/>
        <v/>
      </c>
      <c r="AP14" s="9" t="str">
        <f t="shared" si="34"/>
        <v/>
      </c>
      <c r="AQ14" s="9" t="str">
        <f t="shared" si="35"/>
        <v/>
      </c>
      <c r="AR14" s="9" t="str">
        <f t="shared" si="36"/>
        <v/>
      </c>
      <c r="AS14" s="9" t="str">
        <f t="shared" si="37"/>
        <v/>
      </c>
      <c r="AT14" s="9" t="str">
        <f t="shared" si="38"/>
        <v/>
      </c>
      <c r="AU14" s="9" t="str">
        <f t="shared" si="39"/>
        <v/>
      </c>
      <c r="AV14" s="9" t="str">
        <f t="shared" si="40"/>
        <v/>
      </c>
      <c r="AX14" s="8">
        <f t="shared" si="41"/>
        <v>2004</v>
      </c>
      <c r="AY14" s="8">
        <f t="shared" si="7"/>
        <v>4.2685087775330234E-2</v>
      </c>
      <c r="AZ14" s="8">
        <f t="shared" si="8"/>
        <v>5.1432433104120788E-2</v>
      </c>
      <c r="BA14" s="8">
        <f t="shared" si="9"/>
        <v>3.6848311341504313E-2</v>
      </c>
      <c r="BB14" s="8">
        <f t="shared" si="10"/>
        <v>-1.8241252016411913E-2</v>
      </c>
      <c r="BC14" s="8">
        <f t="shared" si="11"/>
        <v>2.7195861416749175E-2</v>
      </c>
      <c r="BD14" s="8">
        <f t="shared" si="12"/>
        <v>3.5469274596407259E-2</v>
      </c>
      <c r="BE14" s="8">
        <f t="shared" si="13"/>
        <v>3.3365822149014512E-2</v>
      </c>
      <c r="BF14" s="8">
        <f t="shared" si="14"/>
        <v>4.8300532657620295E-3</v>
      </c>
      <c r="BG14" s="9">
        <f t="shared" si="15"/>
        <v>5.436955357755463E-2</v>
      </c>
      <c r="BH14" s="9">
        <f t="shared" si="16"/>
        <v>6.3157580509391964E-2</v>
      </c>
      <c r="BI14" s="9">
        <f t="shared" si="17"/>
        <v>4.6884850091932107E-2</v>
      </c>
      <c r="BJ14" s="9">
        <f t="shared" si="18"/>
        <v>-1.8058507231989318E-2</v>
      </c>
      <c r="BK14" s="9">
        <f t="shared" si="19"/>
        <v>1.4275510551584538E-2</v>
      </c>
      <c r="BL14" s="9">
        <f t="shared" si="20"/>
        <v>2.7945837042981671E-2</v>
      </c>
      <c r="BM14" s="9">
        <f t="shared" si="21"/>
        <v>4.6978212584845469E-2</v>
      </c>
      <c r="BN14" s="9">
        <f t="shared" si="22"/>
        <v>2.3809830338840383E-2</v>
      </c>
    </row>
    <row r="15" spans="1:66" x14ac:dyDescent="0.2">
      <c r="A15" s="2">
        <v>1</v>
      </c>
      <c r="B15" s="6" t="s">
        <v>21</v>
      </c>
      <c r="C15" s="6">
        <v>0</v>
      </c>
      <c r="D15" s="5" t="s">
        <v>14</v>
      </c>
      <c r="E15" s="5" t="str">
        <f t="shared" si="23"/>
        <v/>
      </c>
      <c r="F15" s="5" t="str">
        <f t="shared" si="2"/>
        <v/>
      </c>
      <c r="G15" s="7">
        <v>87.22</v>
      </c>
      <c r="H15" s="7">
        <v>93.381</v>
      </c>
      <c r="I15" s="7">
        <v>104.542</v>
      </c>
      <c r="J15" s="7">
        <v>72.447999999999993</v>
      </c>
      <c r="K15" s="7">
        <v>119.861</v>
      </c>
      <c r="L15" s="7">
        <v>111.952</v>
      </c>
      <c r="M15" s="7">
        <v>76.662000000000006</v>
      </c>
      <c r="N15" s="7">
        <v>80.144000000000005</v>
      </c>
      <c r="O15" s="13"/>
      <c r="Q15" s="7"/>
      <c r="R15" s="10" t="s">
        <v>39</v>
      </c>
      <c r="S15">
        <v>1994</v>
      </c>
      <c r="T15">
        <f t="shared" si="3"/>
        <v>71.263999999999996</v>
      </c>
      <c r="U15">
        <f t="shared" si="4"/>
        <v>80.843000000000004</v>
      </c>
      <c r="V15">
        <f t="shared" si="5"/>
        <v>60.921999999999997</v>
      </c>
      <c r="W15">
        <f t="shared" si="6"/>
        <v>72.304000000000002</v>
      </c>
      <c r="X15">
        <f t="shared" si="42"/>
        <v>3.3894777470114157E-2</v>
      </c>
      <c r="Y15">
        <f t="shared" si="43"/>
        <v>5.9003192958744677E-2</v>
      </c>
      <c r="Z15">
        <f t="shared" si="44"/>
        <v>-8.8073647025025181E-2</v>
      </c>
      <c r="AA15">
        <f t="shared" si="45"/>
        <v>-1.1610871290308467E-3</v>
      </c>
      <c r="AC15" s="10" t="str">
        <f>IFERROR(VLOOKUP(S15&amp;R15,'Regulatory Data'!D$6:F$1349,3,FALSE),"")</f>
        <v/>
      </c>
      <c r="AD15" s="12" t="str">
        <f>VLOOKUP($S15&amp;$R15,'Regulatory Data'!$I$6:$O$1301,5,FALSE)</f>
        <v/>
      </c>
      <c r="AE15" s="12" t="str">
        <f>IF(VLOOKUP($S15&amp;$R15,'Regulatory Data'!$I$6:$O$1301,7,FALSE)=1,1,IF(VLOOKUP($S15&amp;$R15,'Regulatory Data'!$I$6:$O$1301,6,FALSE)=1,0,""))</f>
        <v/>
      </c>
      <c r="AG15" s="12" t="str">
        <f t="shared" si="25"/>
        <v/>
      </c>
      <c r="AH15" s="12" t="str">
        <f t="shared" si="26"/>
        <v/>
      </c>
      <c r="AI15" s="12" t="str">
        <f t="shared" si="27"/>
        <v/>
      </c>
      <c r="AJ15" s="12" t="str">
        <f t="shared" si="28"/>
        <v/>
      </c>
      <c r="AK15" s="12" t="str">
        <f t="shared" si="29"/>
        <v/>
      </c>
      <c r="AL15" s="12" t="str">
        <f t="shared" si="30"/>
        <v/>
      </c>
      <c r="AM15" s="12" t="str">
        <f t="shared" si="31"/>
        <v/>
      </c>
      <c r="AN15" s="12" t="str">
        <f t="shared" si="32"/>
        <v/>
      </c>
      <c r="AO15" s="9" t="str">
        <f t="shared" si="33"/>
        <v/>
      </c>
      <c r="AP15" s="9" t="str">
        <f t="shared" si="34"/>
        <v/>
      </c>
      <c r="AQ15" s="9" t="str">
        <f t="shared" si="35"/>
        <v/>
      </c>
      <c r="AR15" s="9" t="str">
        <f t="shared" si="36"/>
        <v/>
      </c>
      <c r="AS15" s="9" t="str">
        <f t="shared" si="37"/>
        <v/>
      </c>
      <c r="AT15" s="9" t="str">
        <f t="shared" si="38"/>
        <v/>
      </c>
      <c r="AU15" s="9" t="str">
        <f t="shared" si="39"/>
        <v/>
      </c>
      <c r="AV15" s="9" t="str">
        <f t="shared" si="40"/>
        <v/>
      </c>
      <c r="AX15" s="8">
        <f t="shared" si="41"/>
        <v>2005</v>
      </c>
      <c r="AY15" s="8">
        <f t="shared" si="7"/>
        <v>1.8112663034418719E-2</v>
      </c>
      <c r="AZ15" s="8">
        <f t="shared" si="8"/>
        <v>1.7912439121654744E-2</v>
      </c>
      <c r="BA15" s="8">
        <f t="shared" si="9"/>
        <v>4.7230272379657746E-2</v>
      </c>
      <c r="BB15" s="8">
        <f t="shared" si="10"/>
        <v>4.4951070099891188E-3</v>
      </c>
      <c r="BC15" s="8">
        <f t="shared" si="11"/>
        <v>2.8473468947334862E-2</v>
      </c>
      <c r="BD15" s="8">
        <f t="shared" si="12"/>
        <v>2.4635632646582153E-2</v>
      </c>
      <c r="BE15" s="8">
        <f t="shared" si="13"/>
        <v>5.2736604431980236E-2</v>
      </c>
      <c r="BF15" s="8">
        <f t="shared" si="14"/>
        <v>9.6393119564049147E-3</v>
      </c>
      <c r="BG15" s="9">
        <f t="shared" si="15"/>
        <v>1.4049788452847822E-2</v>
      </c>
      <c r="BH15" s="9">
        <f t="shared" si="16"/>
        <v>1.3746235053541944E-2</v>
      </c>
      <c r="BI15" s="9">
        <f t="shared" si="17"/>
        <v>5.6482098553920834E-2</v>
      </c>
      <c r="BJ15" s="9">
        <f t="shared" si="18"/>
        <v>1.8353911273827128E-2</v>
      </c>
      <c r="BK15" s="9">
        <f t="shared" si="19"/>
        <v>1.3424244190404444E-2</v>
      </c>
      <c r="BL15" s="9">
        <f t="shared" si="20"/>
        <v>1.3092846412531564E-2</v>
      </c>
      <c r="BM15" s="9">
        <f t="shared" si="21"/>
        <v>7.6602824948430931E-2</v>
      </c>
      <c r="BN15" s="9">
        <f t="shared" si="22"/>
        <v>2.5785564528812279E-2</v>
      </c>
    </row>
    <row r="16" spans="1:66" x14ac:dyDescent="0.2">
      <c r="A16" s="2">
        <v>1</v>
      </c>
      <c r="B16" s="6" t="s">
        <v>22</v>
      </c>
      <c r="C16" s="6">
        <v>0</v>
      </c>
      <c r="D16" s="5" t="s">
        <v>14</v>
      </c>
      <c r="E16" s="5" t="str">
        <f t="shared" si="23"/>
        <v/>
      </c>
      <c r="F16" s="5" t="str">
        <f t="shared" si="2"/>
        <v/>
      </c>
      <c r="G16" s="7">
        <v>89.942999999999998</v>
      </c>
      <c r="H16" s="7">
        <v>95.29</v>
      </c>
      <c r="I16" s="7">
        <v>103.682</v>
      </c>
      <c r="J16" s="7">
        <v>71.950999999999993</v>
      </c>
      <c r="K16" s="7">
        <v>115.27500000000001</v>
      </c>
      <c r="L16" s="7">
        <v>108.807</v>
      </c>
      <c r="M16" s="7">
        <v>78.772000000000006</v>
      </c>
      <c r="N16" s="7">
        <v>81.671999999999997</v>
      </c>
      <c r="O16" s="13"/>
      <c r="Q16" s="7"/>
      <c r="R16" s="10" t="s">
        <v>39</v>
      </c>
      <c r="S16">
        <v>1995</v>
      </c>
      <c r="T16">
        <f t="shared" si="3"/>
        <v>77.489000000000004</v>
      </c>
      <c r="U16">
        <f t="shared" si="4"/>
        <v>85.2</v>
      </c>
      <c r="V16">
        <f t="shared" si="5"/>
        <v>58.746000000000002</v>
      </c>
      <c r="W16">
        <f t="shared" si="6"/>
        <v>74.061000000000007</v>
      </c>
      <c r="X16">
        <f t="shared" si="42"/>
        <v>8.3744699726679528E-2</v>
      </c>
      <c r="Y16">
        <f t="shared" si="43"/>
        <v>5.249243164700701E-2</v>
      </c>
      <c r="Z16">
        <f t="shared" si="44"/>
        <v>-3.6371291828987573E-2</v>
      </c>
      <c r="AA16">
        <f t="shared" si="45"/>
        <v>2.4009625290871028E-2</v>
      </c>
      <c r="AC16" s="10" t="str">
        <f>IFERROR(VLOOKUP(S16&amp;R16,'Regulatory Data'!D$6:F$1349,3,FALSE),"")</f>
        <v/>
      </c>
      <c r="AD16" s="12" t="str">
        <f>VLOOKUP($S16&amp;$R16,'Regulatory Data'!$I$6:$O$1301,5,FALSE)</f>
        <v/>
      </c>
      <c r="AE16" s="12" t="str">
        <f>IF(VLOOKUP($S16&amp;$R16,'Regulatory Data'!$I$6:$O$1301,7,FALSE)=1,1,IF(VLOOKUP($S16&amp;$R16,'Regulatory Data'!$I$6:$O$1301,6,FALSE)=1,0,""))</f>
        <v/>
      </c>
      <c r="AG16" s="12" t="str">
        <f t="shared" si="25"/>
        <v/>
      </c>
      <c r="AH16" s="12" t="str">
        <f t="shared" si="26"/>
        <v/>
      </c>
      <c r="AI16" s="12" t="str">
        <f t="shared" si="27"/>
        <v/>
      </c>
      <c r="AJ16" s="12" t="str">
        <f t="shared" si="28"/>
        <v/>
      </c>
      <c r="AK16" s="12" t="str">
        <f t="shared" si="29"/>
        <v/>
      </c>
      <c r="AL16" s="12" t="str">
        <f t="shared" si="30"/>
        <v/>
      </c>
      <c r="AM16" s="12" t="str">
        <f t="shared" si="31"/>
        <v/>
      </c>
      <c r="AN16" s="12" t="str">
        <f t="shared" si="32"/>
        <v/>
      </c>
      <c r="AO16" s="9" t="str">
        <f t="shared" si="33"/>
        <v/>
      </c>
      <c r="AP16" s="9" t="str">
        <f t="shared" si="34"/>
        <v/>
      </c>
      <c r="AQ16" s="9" t="str">
        <f t="shared" si="35"/>
        <v/>
      </c>
      <c r="AR16" s="9" t="str">
        <f t="shared" si="36"/>
        <v/>
      </c>
      <c r="AS16" s="9" t="str">
        <f t="shared" si="37"/>
        <v/>
      </c>
      <c r="AT16" s="9" t="str">
        <f t="shared" si="38"/>
        <v/>
      </c>
      <c r="AU16" s="9" t="str">
        <f t="shared" si="39"/>
        <v/>
      </c>
      <c r="AV16" s="9" t="str">
        <f t="shared" si="40"/>
        <v/>
      </c>
      <c r="AX16" s="8">
        <f t="shared" si="41"/>
        <v>2006</v>
      </c>
      <c r="AY16" s="8">
        <f t="shared" si="7"/>
        <v>1.2231871881791681E-2</v>
      </c>
      <c r="AZ16" s="8">
        <f t="shared" si="8"/>
        <v>1.996060956557788E-2</v>
      </c>
      <c r="BA16" s="8">
        <f t="shared" si="9"/>
        <v>3.6676641912003372E-2</v>
      </c>
      <c r="BB16" s="8">
        <f t="shared" si="10"/>
        <v>1.750204783371323E-2</v>
      </c>
      <c r="BC16" s="8">
        <f t="shared" si="11"/>
        <v>1.7557218787794784E-2</v>
      </c>
      <c r="BD16" s="8">
        <f t="shared" si="12"/>
        <v>2.2474322735617204E-2</v>
      </c>
      <c r="BE16" s="8">
        <f t="shared" si="13"/>
        <v>3.1022991526736588E-2</v>
      </c>
      <c r="BF16" s="8">
        <f t="shared" si="14"/>
        <v>1.7448890111288078E-2</v>
      </c>
      <c r="BG16" s="9">
        <f t="shared" si="15"/>
        <v>2.1418588027272645E-2</v>
      </c>
      <c r="BH16" s="9">
        <f t="shared" si="16"/>
        <v>3.0478303337430901E-2</v>
      </c>
      <c r="BI16" s="9">
        <f t="shared" si="17"/>
        <v>4.215364891454676E-2</v>
      </c>
      <c r="BJ16" s="9">
        <f t="shared" si="18"/>
        <v>8.6360300261281719E-3</v>
      </c>
      <c r="BK16" s="9">
        <f t="shared" si="19"/>
        <v>3.5760065155851428E-3</v>
      </c>
      <c r="BL16" s="9">
        <f t="shared" si="20"/>
        <v>9.640782300978059E-3</v>
      </c>
      <c r="BM16" s="9">
        <f t="shared" si="21"/>
        <v>4.1771754850387185E-2</v>
      </c>
      <c r="BN16" s="9">
        <f t="shared" si="22"/>
        <v>3.2440917771619712E-2</v>
      </c>
    </row>
    <row r="17" spans="1:66" x14ac:dyDescent="0.2">
      <c r="A17" s="2">
        <v>1</v>
      </c>
      <c r="B17" s="6" t="s">
        <v>23</v>
      </c>
      <c r="C17" s="6">
        <v>0</v>
      </c>
      <c r="D17" s="5" t="s">
        <v>14</v>
      </c>
      <c r="E17" s="5" t="str">
        <f t="shared" si="23"/>
        <v/>
      </c>
      <c r="F17" s="5" t="str">
        <f t="shared" si="2"/>
        <v/>
      </c>
      <c r="G17" s="7">
        <v>89.78</v>
      </c>
      <c r="H17" s="7">
        <v>96.61</v>
      </c>
      <c r="I17" s="7">
        <v>104.639</v>
      </c>
      <c r="J17" s="7">
        <v>84.742999999999995</v>
      </c>
      <c r="K17" s="7">
        <v>116.551</v>
      </c>
      <c r="L17" s="7">
        <v>108.31100000000001</v>
      </c>
      <c r="M17" s="7">
        <v>82.524000000000001</v>
      </c>
      <c r="N17" s="7">
        <v>86.352000000000004</v>
      </c>
      <c r="O17" s="13"/>
      <c r="Q17" s="7"/>
      <c r="R17" s="10" t="s">
        <v>39</v>
      </c>
      <c r="S17">
        <v>1996</v>
      </c>
      <c r="T17">
        <f t="shared" si="3"/>
        <v>79.834999999999994</v>
      </c>
      <c r="U17">
        <f t="shared" si="4"/>
        <v>88.233999999999995</v>
      </c>
      <c r="V17">
        <f t="shared" si="5"/>
        <v>77.942999999999998</v>
      </c>
      <c r="W17">
        <f t="shared" si="6"/>
        <v>77.11</v>
      </c>
      <c r="X17">
        <f t="shared" si="42"/>
        <v>2.9826013990028599E-2</v>
      </c>
      <c r="Y17">
        <f t="shared" si="43"/>
        <v>3.4990942424591331E-2</v>
      </c>
      <c r="Z17">
        <f t="shared" si="44"/>
        <v>0.28275472471684537</v>
      </c>
      <c r="AA17">
        <f t="shared" si="45"/>
        <v>4.03438958850737E-2</v>
      </c>
      <c r="AC17" s="10" t="str">
        <f>IFERROR(VLOOKUP(S17&amp;R17,'Regulatory Data'!D$6:F$1349,3,FALSE),"")</f>
        <v/>
      </c>
      <c r="AD17" s="12" t="str">
        <f>VLOOKUP($S17&amp;$R17,'Regulatory Data'!$I$6:$O$1301,5,FALSE)</f>
        <v/>
      </c>
      <c r="AE17" s="12" t="str">
        <f>IF(VLOOKUP($S17&amp;$R17,'Regulatory Data'!$I$6:$O$1301,7,FALSE)=1,1,IF(VLOOKUP($S17&amp;$R17,'Regulatory Data'!$I$6:$O$1301,6,FALSE)=1,0,""))</f>
        <v/>
      </c>
      <c r="AG17" s="12" t="str">
        <f t="shared" si="25"/>
        <v/>
      </c>
      <c r="AH17" s="12" t="str">
        <f t="shared" si="26"/>
        <v/>
      </c>
      <c r="AI17" s="12" t="str">
        <f t="shared" si="27"/>
        <v/>
      </c>
      <c r="AJ17" s="12" t="str">
        <f t="shared" si="28"/>
        <v/>
      </c>
      <c r="AK17" s="12" t="str">
        <f t="shared" si="29"/>
        <v/>
      </c>
      <c r="AL17" s="12" t="str">
        <f t="shared" si="30"/>
        <v/>
      </c>
      <c r="AM17" s="12" t="str">
        <f t="shared" si="31"/>
        <v/>
      </c>
      <c r="AN17" s="12" t="str">
        <f t="shared" si="32"/>
        <v/>
      </c>
      <c r="AO17" s="9" t="str">
        <f t="shared" si="33"/>
        <v/>
      </c>
      <c r="AP17" s="9" t="str">
        <f t="shared" si="34"/>
        <v/>
      </c>
      <c r="AQ17" s="9" t="str">
        <f t="shared" si="35"/>
        <v/>
      </c>
      <c r="AR17" s="9" t="str">
        <f t="shared" si="36"/>
        <v/>
      </c>
      <c r="AS17" s="9" t="str">
        <f t="shared" si="37"/>
        <v/>
      </c>
      <c r="AT17" s="9" t="str">
        <f t="shared" si="38"/>
        <v/>
      </c>
      <c r="AU17" s="9" t="str">
        <f t="shared" si="39"/>
        <v/>
      </c>
      <c r="AV17" s="9" t="str">
        <f t="shared" si="40"/>
        <v/>
      </c>
      <c r="AX17" s="8">
        <f t="shared" si="41"/>
        <v>2007</v>
      </c>
      <c r="AY17" s="8">
        <f t="shared" si="7"/>
        <v>9.4118246885238621E-3</v>
      </c>
      <c r="AZ17" s="8">
        <f t="shared" si="8"/>
        <v>3.0515434080418493E-3</v>
      </c>
      <c r="BA17" s="8">
        <f t="shared" si="9"/>
        <v>1.7510647342917445E-2</v>
      </c>
      <c r="BB17" s="8">
        <f t="shared" si="10"/>
        <v>4.6945366484744643E-2</v>
      </c>
      <c r="BC17" s="8">
        <f t="shared" si="11"/>
        <v>1.7503360917705019E-2</v>
      </c>
      <c r="BD17" s="8">
        <f t="shared" si="12"/>
        <v>1.3396966832913006E-2</v>
      </c>
      <c r="BE17" s="8">
        <f t="shared" si="13"/>
        <v>2.4373632190335098E-2</v>
      </c>
      <c r="BF17" s="8">
        <f t="shared" si="14"/>
        <v>3.3118408181959241E-2</v>
      </c>
      <c r="BG17" s="9">
        <f t="shared" si="15"/>
        <v>4.170043044557431E-2</v>
      </c>
      <c r="BH17" s="9">
        <f t="shared" si="16"/>
        <v>3.4897436730814579E-2</v>
      </c>
      <c r="BI17" s="9">
        <f t="shared" si="17"/>
        <v>1.5343240961820215E-2</v>
      </c>
      <c r="BJ17" s="9">
        <f t="shared" si="18"/>
        <v>1.5376669378625918E-2</v>
      </c>
      <c r="BK17" s="9">
        <f t="shared" si="19"/>
        <v>9.6226257546791726E-3</v>
      </c>
      <c r="BL17" s="9">
        <f t="shared" si="20"/>
        <v>6.9644548375617432E-3</v>
      </c>
      <c r="BM17" s="9">
        <f t="shared" si="21"/>
        <v>3.1808897922170995E-2</v>
      </c>
      <c r="BN17" s="9">
        <f t="shared" si="22"/>
        <v>4.3412594478749914E-2</v>
      </c>
    </row>
    <row r="18" spans="1:66" x14ac:dyDescent="0.2">
      <c r="A18" s="2">
        <v>1</v>
      </c>
      <c r="B18" s="6" t="s">
        <v>24</v>
      </c>
      <c r="C18" s="6">
        <v>0</v>
      </c>
      <c r="D18" s="5" t="s">
        <v>14</v>
      </c>
      <c r="E18" s="5" t="str">
        <f t="shared" si="23"/>
        <v/>
      </c>
      <c r="F18" s="5" t="str">
        <f t="shared" si="2"/>
        <v/>
      </c>
      <c r="G18" s="7">
        <v>88.29</v>
      </c>
      <c r="H18" s="7">
        <v>95.168999999999997</v>
      </c>
      <c r="I18" s="7">
        <v>106.145</v>
      </c>
      <c r="J18" s="7">
        <v>84.260999999999996</v>
      </c>
      <c r="K18" s="7">
        <v>120.223</v>
      </c>
      <c r="L18" s="7">
        <v>111.533</v>
      </c>
      <c r="M18" s="7">
        <v>88.784999999999997</v>
      </c>
      <c r="N18" s="7">
        <v>94.241</v>
      </c>
      <c r="O18" s="13"/>
      <c r="Q18" s="7"/>
      <c r="R18" s="10" t="s">
        <v>39</v>
      </c>
      <c r="S18">
        <v>1997</v>
      </c>
      <c r="T18">
        <f t="shared" si="3"/>
        <v>81.048000000000002</v>
      </c>
      <c r="U18">
        <f t="shared" si="4"/>
        <v>89.477000000000004</v>
      </c>
      <c r="V18">
        <f t="shared" si="5"/>
        <v>78.007999999999996</v>
      </c>
      <c r="W18">
        <f t="shared" si="6"/>
        <v>84.772000000000006</v>
      </c>
      <c r="X18">
        <f t="shared" si="42"/>
        <v>1.5079566959711244E-2</v>
      </c>
      <c r="Y18">
        <f t="shared" si="43"/>
        <v>1.3989232754873626E-2</v>
      </c>
      <c r="Z18">
        <f t="shared" si="44"/>
        <v>8.3359521598325159E-4</v>
      </c>
      <c r="AA18">
        <f t="shared" si="45"/>
        <v>9.4732325749459001E-2</v>
      </c>
      <c r="AC18" s="10">
        <f>IFERROR(VLOOKUP(S18&amp;R18,'Regulatory Data'!D$6:F$1349,3,FALSE),"")</f>
        <v>4.2892168577557932</v>
      </c>
      <c r="AD18" s="12">
        <f>VLOOKUP($S18&amp;$R18,'Regulatory Data'!$I$6:$O$1301,5,FALSE)</f>
        <v>1</v>
      </c>
      <c r="AE18" s="12">
        <f>IF(VLOOKUP($S18&amp;$R18,'Regulatory Data'!$I$6:$O$1301,7,FALSE)=1,1,IF(VLOOKUP($S18&amp;$R18,'Regulatory Data'!$I$6:$O$1301,6,FALSE)=1,0,""))</f>
        <v>1</v>
      </c>
      <c r="AG18" s="12" t="str">
        <f t="shared" si="25"/>
        <v/>
      </c>
      <c r="AH18" s="12">
        <f t="shared" si="26"/>
        <v>1.1287355445470659E-2</v>
      </c>
      <c r="AI18" s="12" t="str">
        <f t="shared" si="27"/>
        <v/>
      </c>
      <c r="AJ18" s="12">
        <f t="shared" si="28"/>
        <v>9.9307448991288183E-3</v>
      </c>
      <c r="AK18" s="12" t="str">
        <f t="shared" si="29"/>
        <v/>
      </c>
      <c r="AL18" s="12">
        <f t="shared" si="30"/>
        <v>-0.29352758626408804</v>
      </c>
      <c r="AM18" s="12" t="str">
        <f t="shared" si="31"/>
        <v/>
      </c>
      <c r="AN18" s="12">
        <f t="shared" si="32"/>
        <v>2.8869566436506844E-2</v>
      </c>
      <c r="AO18" s="9" t="str">
        <f t="shared" si="33"/>
        <v/>
      </c>
      <c r="AP18" s="9">
        <f t="shared" si="34"/>
        <v>1.1287355445470659E-2</v>
      </c>
      <c r="AQ18" s="9" t="str">
        <f t="shared" si="35"/>
        <v/>
      </c>
      <c r="AR18" s="9">
        <f t="shared" si="36"/>
        <v>9.9307448991288183E-3</v>
      </c>
      <c r="AS18" s="9" t="str">
        <f t="shared" si="37"/>
        <v/>
      </c>
      <c r="AT18" s="9">
        <f t="shared" si="38"/>
        <v>-0.29352758626408804</v>
      </c>
      <c r="AU18" s="9" t="str">
        <f t="shared" si="39"/>
        <v/>
      </c>
      <c r="AV18" s="9">
        <f t="shared" si="40"/>
        <v>2.8869566436506844E-2</v>
      </c>
      <c r="AX18" s="8">
        <f t="shared" si="41"/>
        <v>2008</v>
      </c>
      <c r="AY18" s="8">
        <f t="shared" si="7"/>
        <v>-8.9907741099463456E-4</v>
      </c>
      <c r="AZ18" s="8">
        <f t="shared" si="8"/>
        <v>-1.017711798053674E-2</v>
      </c>
      <c r="BA18" s="8">
        <f t="shared" si="9"/>
        <v>3.3666133546350029E-2</v>
      </c>
      <c r="BB18" s="8">
        <f t="shared" si="10"/>
        <v>2.2082158907120415E-2</v>
      </c>
      <c r="BC18" s="8">
        <f t="shared" si="11"/>
        <v>-1.1978606833091756E-2</v>
      </c>
      <c r="BD18" s="8">
        <f t="shared" si="12"/>
        <v>-1.4337784293462271E-2</v>
      </c>
      <c r="BE18" s="8">
        <f t="shared" si="13"/>
        <v>6.3288106535555208E-2</v>
      </c>
      <c r="BF18" s="8">
        <f t="shared" si="14"/>
        <v>3.1848691559182379E-2</v>
      </c>
      <c r="BG18" s="9">
        <f t="shared" si="15"/>
        <v>1.3014712977665599E-2</v>
      </c>
      <c r="BH18" s="9">
        <f t="shared" si="16"/>
        <v>5.5487302617271972E-3</v>
      </c>
      <c r="BI18" s="9">
        <f t="shared" si="17"/>
        <v>3.53298865858237E-2</v>
      </c>
      <c r="BJ18" s="9">
        <f t="shared" si="18"/>
        <v>1.5448091144993653E-2</v>
      </c>
      <c r="BK18" s="9">
        <f t="shared" si="19"/>
        <v>-2.84387573303162E-2</v>
      </c>
      <c r="BL18" s="9">
        <f t="shared" si="20"/>
        <v>-2.6730718962429605E-2</v>
      </c>
      <c r="BM18" s="9">
        <f t="shared" si="21"/>
        <v>8.4707039725756897E-2</v>
      </c>
      <c r="BN18" s="9">
        <f t="shared" si="22"/>
        <v>4.5913525663951384E-2</v>
      </c>
    </row>
    <row r="19" spans="1:66" x14ac:dyDescent="0.2">
      <c r="A19" s="2">
        <v>1</v>
      </c>
      <c r="B19" s="6" t="s">
        <v>25</v>
      </c>
      <c r="C19" s="6">
        <v>0</v>
      </c>
      <c r="D19" s="5" t="s">
        <v>14</v>
      </c>
      <c r="E19" s="5" t="str">
        <f t="shared" si="23"/>
        <v/>
      </c>
      <c r="F19" s="5" t="str">
        <f t="shared" si="2"/>
        <v/>
      </c>
      <c r="G19" s="7">
        <v>91.343999999999994</v>
      </c>
      <c r="H19" s="7">
        <v>95.816999999999993</v>
      </c>
      <c r="I19" s="7">
        <v>105.899</v>
      </c>
      <c r="J19" s="7">
        <v>69.825999999999993</v>
      </c>
      <c r="K19" s="7">
        <v>115.934</v>
      </c>
      <c r="L19" s="7">
        <v>110.52200000000001</v>
      </c>
      <c r="M19" s="7">
        <v>91.126000000000005</v>
      </c>
      <c r="N19" s="7">
        <v>96.501999999999995</v>
      </c>
      <c r="O19" s="13"/>
      <c r="Q19" s="7"/>
      <c r="R19" s="10" t="s">
        <v>39</v>
      </c>
      <c r="S19">
        <v>1998</v>
      </c>
      <c r="T19">
        <f t="shared" si="3"/>
        <v>81.968000000000004</v>
      </c>
      <c r="U19">
        <f t="shared" si="4"/>
        <v>90.37</v>
      </c>
      <c r="V19">
        <f t="shared" si="5"/>
        <v>58.164999999999999</v>
      </c>
      <c r="W19">
        <f t="shared" si="6"/>
        <v>87.254999999999995</v>
      </c>
      <c r="X19">
        <f t="shared" si="42"/>
        <v>1.1287355445470659E-2</v>
      </c>
      <c r="Y19">
        <f t="shared" si="43"/>
        <v>9.9307448991288183E-3</v>
      </c>
      <c r="Z19">
        <f t="shared" si="44"/>
        <v>-0.29352758626408804</v>
      </c>
      <c r="AA19">
        <f t="shared" si="45"/>
        <v>2.8869566436506844E-2</v>
      </c>
      <c r="AC19" s="10">
        <f>IFERROR(VLOOKUP(S19&amp;R19,'Regulatory Data'!D$6:F$1349,3,FALSE),"")</f>
        <v>4.2905036631116511</v>
      </c>
      <c r="AD19" s="12">
        <f>VLOOKUP($S19&amp;$R19,'Regulatory Data'!$I$6:$O$1301,5,FALSE)</f>
        <v>1</v>
      </c>
      <c r="AE19" s="12">
        <f>IF(VLOOKUP($S19&amp;$R19,'Regulatory Data'!$I$6:$O$1301,7,FALSE)=1,1,IF(VLOOKUP($S19&amp;$R19,'Regulatory Data'!$I$6:$O$1301,6,FALSE)=1,0,""))</f>
        <v>1</v>
      </c>
      <c r="AG19" s="12" t="str">
        <f t="shared" si="25"/>
        <v/>
      </c>
      <c r="AH19" s="12">
        <f t="shared" si="26"/>
        <v>6.121004480124892E-2</v>
      </c>
      <c r="AI19" s="12" t="str">
        <f t="shared" si="27"/>
        <v/>
      </c>
      <c r="AJ19" s="12">
        <f t="shared" si="28"/>
        <v>4.2367330801251768E-2</v>
      </c>
      <c r="AK19" s="12" t="str">
        <f t="shared" si="29"/>
        <v/>
      </c>
      <c r="AL19" s="12">
        <f t="shared" si="30"/>
        <v>0.21288219470564318</v>
      </c>
      <c r="AM19" s="12" t="str">
        <f t="shared" si="31"/>
        <v/>
      </c>
      <c r="AN19" s="12">
        <f t="shared" si="32"/>
        <v>2.4039700853562884E-2</v>
      </c>
      <c r="AO19" s="9" t="str">
        <f t="shared" si="33"/>
        <v/>
      </c>
      <c r="AP19" s="9">
        <f t="shared" si="34"/>
        <v>6.121004480124892E-2</v>
      </c>
      <c r="AQ19" s="9" t="str">
        <f t="shared" si="35"/>
        <v/>
      </c>
      <c r="AR19" s="9">
        <f t="shared" si="36"/>
        <v>4.2367330801251768E-2</v>
      </c>
      <c r="AS19" s="9" t="str">
        <f t="shared" si="37"/>
        <v/>
      </c>
      <c r="AT19" s="9">
        <f t="shared" si="38"/>
        <v>0.21288219470564318</v>
      </c>
      <c r="AU19" s="9" t="str">
        <f t="shared" si="39"/>
        <v/>
      </c>
      <c r="AV19" s="9">
        <f t="shared" si="40"/>
        <v>2.4039700853562884E-2</v>
      </c>
      <c r="AX19" s="8">
        <f t="shared" si="41"/>
        <v>2009</v>
      </c>
      <c r="AY19" s="8">
        <f t="shared" si="7"/>
        <v>-3.0571575540902063E-2</v>
      </c>
      <c r="AZ19" s="8">
        <f t="shared" si="8"/>
        <v>-5.4614655380312516E-2</v>
      </c>
      <c r="BA19" s="8">
        <f t="shared" si="9"/>
        <v>-2.7111965803333582E-2</v>
      </c>
      <c r="BB19" s="8">
        <f t="shared" si="10"/>
        <v>3.5381591134206768E-2</v>
      </c>
      <c r="BC19" s="8">
        <f t="shared" si="11"/>
        <v>-2.5027905493325724E-3</v>
      </c>
      <c r="BD19" s="8">
        <f t="shared" si="12"/>
        <v>-2.0716046380923493E-2</v>
      </c>
      <c r="BE19" s="8">
        <f t="shared" si="13"/>
        <v>-6.467525433000236E-2</v>
      </c>
      <c r="BF19" s="8">
        <f t="shared" si="14"/>
        <v>1.9625960358054733E-2</v>
      </c>
      <c r="BG19" s="9">
        <f t="shared" si="15"/>
        <v>-3.3385401067555054E-2</v>
      </c>
      <c r="BH19" s="9">
        <f t="shared" si="16"/>
        <v>-5.6455564135949599E-2</v>
      </c>
      <c r="BI19" s="9">
        <f t="shared" si="17"/>
        <v>-4.6956787002293027E-2</v>
      </c>
      <c r="BJ19" s="9">
        <f t="shared" si="18"/>
        <v>4.8314152433058311E-2</v>
      </c>
      <c r="BK19" s="9">
        <f t="shared" si="19"/>
        <v>-7.1290880254362777E-3</v>
      </c>
      <c r="BL19" s="9">
        <f t="shared" si="20"/>
        <v>-2.2981000588936658E-2</v>
      </c>
      <c r="BM19" s="9">
        <f t="shared" si="21"/>
        <v>-9.7280755756354864E-2</v>
      </c>
      <c r="BN19" s="9">
        <f t="shared" si="22"/>
        <v>2.2885506774554237E-2</v>
      </c>
    </row>
    <row r="20" spans="1:66" x14ac:dyDescent="0.2">
      <c r="A20" s="2">
        <v>1</v>
      </c>
      <c r="B20" s="6" t="s">
        <v>26</v>
      </c>
      <c r="C20" s="6">
        <v>0</v>
      </c>
      <c r="D20" s="5" t="s">
        <v>14</v>
      </c>
      <c r="E20" s="5" t="str">
        <f t="shared" si="23"/>
        <v/>
      </c>
      <c r="F20" s="5" t="str">
        <f t="shared" si="2"/>
        <v/>
      </c>
      <c r="G20" s="7">
        <v>98.052999999999997</v>
      </c>
      <c r="H20" s="7">
        <v>101.709</v>
      </c>
      <c r="I20" s="7">
        <v>102.64</v>
      </c>
      <c r="J20" s="7">
        <v>78.885000000000005</v>
      </c>
      <c r="K20" s="7">
        <v>104.678</v>
      </c>
      <c r="L20" s="7">
        <v>100.91500000000001</v>
      </c>
      <c r="M20" s="7">
        <v>89.706000000000003</v>
      </c>
      <c r="N20" s="7">
        <v>92.073999999999998</v>
      </c>
      <c r="O20" s="13"/>
      <c r="Q20" s="7"/>
      <c r="R20" s="10" t="s">
        <v>39</v>
      </c>
      <c r="S20">
        <v>1999</v>
      </c>
      <c r="T20">
        <f t="shared" si="3"/>
        <v>87.141999999999996</v>
      </c>
      <c r="U20">
        <f t="shared" si="4"/>
        <v>94.281000000000006</v>
      </c>
      <c r="V20">
        <f t="shared" si="5"/>
        <v>71.963999999999999</v>
      </c>
      <c r="W20">
        <f t="shared" si="6"/>
        <v>89.378</v>
      </c>
      <c r="X20">
        <f t="shared" si="42"/>
        <v>6.121004480124892E-2</v>
      </c>
      <c r="Y20">
        <f t="shared" si="43"/>
        <v>4.2367330801251768E-2</v>
      </c>
      <c r="Z20">
        <f t="shared" si="44"/>
        <v>0.21288219470564318</v>
      </c>
      <c r="AA20">
        <f t="shared" si="45"/>
        <v>2.4039700853562884E-2</v>
      </c>
      <c r="AC20" s="10">
        <f>IFERROR(VLOOKUP(S20&amp;R20,'Regulatory Data'!D$6:F$1349,3,FALSE),"")</f>
        <v>4.6104846822230474</v>
      </c>
      <c r="AD20" s="12">
        <f>VLOOKUP($S20&amp;$R20,'Regulatory Data'!$I$6:$O$1301,5,FALSE)</f>
        <v>1</v>
      </c>
      <c r="AE20" s="12">
        <f>IF(VLOOKUP($S20&amp;$R20,'Regulatory Data'!$I$6:$O$1301,7,FALSE)=1,1,IF(VLOOKUP($S20&amp;$R20,'Regulatory Data'!$I$6:$O$1301,6,FALSE)=1,0,""))</f>
        <v>1</v>
      </c>
      <c r="AG20" s="12" t="str">
        <f t="shared" si="25"/>
        <v/>
      </c>
      <c r="AH20" s="12">
        <f t="shared" si="26"/>
        <v>0.10444664659895242</v>
      </c>
      <c r="AI20" s="12" t="str">
        <f t="shared" si="27"/>
        <v/>
      </c>
      <c r="AJ20" s="12">
        <f t="shared" si="28"/>
        <v>5.9380381262177373E-2</v>
      </c>
      <c r="AK20" s="12" t="str">
        <f t="shared" si="29"/>
        <v/>
      </c>
      <c r="AL20" s="12">
        <f t="shared" si="30"/>
        <v>0.52842865670733552</v>
      </c>
      <c r="AM20" s="12" t="str">
        <f t="shared" si="31"/>
        <v/>
      </c>
      <c r="AN20" s="12">
        <f t="shared" si="32"/>
        <v>6.8134723317924362E-2</v>
      </c>
      <c r="AO20" s="9" t="str">
        <f t="shared" si="33"/>
        <v/>
      </c>
      <c r="AP20" s="9">
        <f t="shared" si="34"/>
        <v>0.10444664659895242</v>
      </c>
      <c r="AQ20" s="9" t="str">
        <f t="shared" si="35"/>
        <v/>
      </c>
      <c r="AR20" s="9">
        <f t="shared" si="36"/>
        <v>5.9380381262177373E-2</v>
      </c>
      <c r="AS20" s="9" t="str">
        <f t="shared" si="37"/>
        <v/>
      </c>
      <c r="AT20" s="9">
        <f t="shared" si="38"/>
        <v>0.52842865670733552</v>
      </c>
      <c r="AU20" s="9" t="str">
        <f t="shared" si="39"/>
        <v/>
      </c>
      <c r="AV20" s="9">
        <f t="shared" si="40"/>
        <v>6.8134723317924362E-2</v>
      </c>
      <c r="AX20" s="8">
        <f t="shared" si="41"/>
        <v>2010</v>
      </c>
      <c r="AY20" s="8">
        <f t="shared" si="7"/>
        <v>5.7438666463242173E-2</v>
      </c>
      <c r="AZ20" s="8">
        <f t="shared" si="8"/>
        <v>9.0261736132564871E-2</v>
      </c>
      <c r="BA20" s="8">
        <f t="shared" si="9"/>
        <v>1.8937093356568475E-2</v>
      </c>
      <c r="BB20" s="8">
        <f t="shared" si="10"/>
        <v>-4.0824763708674661E-2</v>
      </c>
      <c r="BC20" s="8">
        <f t="shared" si="11"/>
        <v>5.5346526186284967E-2</v>
      </c>
      <c r="BD20" s="8">
        <f t="shared" si="12"/>
        <v>6.2115590915004362E-2</v>
      </c>
      <c r="BE20" s="8">
        <f t="shared" si="13"/>
        <v>3.9618277354454765E-2</v>
      </c>
      <c r="BF20" s="8">
        <f t="shared" si="14"/>
        <v>-1.5992827344308996E-2</v>
      </c>
      <c r="BG20" s="9">
        <f t="shared" si="15"/>
        <v>6.3967563811285266E-2</v>
      </c>
      <c r="BH20" s="9">
        <f t="shared" si="16"/>
        <v>9.9153422667107749E-2</v>
      </c>
      <c r="BI20" s="9">
        <f t="shared" si="17"/>
        <v>2.2414796498611361E-2</v>
      </c>
      <c r="BJ20" s="9">
        <f t="shared" si="18"/>
        <v>-5.7206246782113251E-2</v>
      </c>
      <c r="BK20" s="9">
        <f t="shared" si="19"/>
        <v>4.520975372088528E-2</v>
      </c>
      <c r="BL20" s="9">
        <f t="shared" si="20"/>
        <v>4.9526056640584466E-2</v>
      </c>
      <c r="BM20" s="9">
        <f t="shared" si="21"/>
        <v>5.7210971932362957E-2</v>
      </c>
      <c r="BN20" s="9">
        <f t="shared" si="22"/>
        <v>-1.286658479692512E-3</v>
      </c>
    </row>
    <row r="21" spans="1:66" x14ac:dyDescent="0.2">
      <c r="A21" s="2">
        <v>1</v>
      </c>
      <c r="B21" s="6" t="s">
        <v>27</v>
      </c>
      <c r="C21" s="6">
        <v>0</v>
      </c>
      <c r="D21" s="5" t="s">
        <v>14</v>
      </c>
      <c r="E21" s="5" t="str">
        <f t="shared" si="23"/>
        <v/>
      </c>
      <c r="F21" s="5" t="str">
        <f t="shared" si="2"/>
        <v/>
      </c>
      <c r="G21" s="7">
        <v>97.813999999999993</v>
      </c>
      <c r="H21" s="7">
        <v>100.41200000000001</v>
      </c>
      <c r="I21" s="7">
        <v>102.05800000000001</v>
      </c>
      <c r="J21" s="7">
        <v>114.021</v>
      </c>
      <c r="K21" s="7">
        <v>104.33799999999999</v>
      </c>
      <c r="L21" s="7">
        <v>101.639</v>
      </c>
      <c r="M21" s="7">
        <v>95.11</v>
      </c>
      <c r="N21" s="7">
        <v>97.066999999999993</v>
      </c>
      <c r="O21" s="13"/>
      <c r="Q21" s="7"/>
      <c r="R21" s="10" t="s">
        <v>39</v>
      </c>
      <c r="S21">
        <v>2000</v>
      </c>
      <c r="T21">
        <f t="shared" si="3"/>
        <v>96.736000000000004</v>
      </c>
      <c r="U21">
        <f t="shared" si="4"/>
        <v>100.04900000000001</v>
      </c>
      <c r="V21">
        <f t="shared" si="5"/>
        <v>122.07</v>
      </c>
      <c r="W21">
        <f t="shared" si="6"/>
        <v>95.68</v>
      </c>
      <c r="X21">
        <f t="shared" si="42"/>
        <v>0.10444664659895242</v>
      </c>
      <c r="Y21">
        <f t="shared" si="43"/>
        <v>5.9380381262177373E-2</v>
      </c>
      <c r="Z21">
        <f t="shared" si="44"/>
        <v>0.52842865670733552</v>
      </c>
      <c r="AA21">
        <f t="shared" si="45"/>
        <v>6.8134723317924362E-2</v>
      </c>
      <c r="AC21" s="10">
        <f>IFERROR(VLOOKUP(S21&amp;R21,'Regulatory Data'!D$6:F$1349,3,FALSE),"")</f>
        <v>4.5539827839465783</v>
      </c>
      <c r="AD21" s="12">
        <f>VLOOKUP($S21&amp;$R21,'Regulatory Data'!$I$6:$O$1301,5,FALSE)</f>
        <v>1</v>
      </c>
      <c r="AE21" s="12">
        <f>IF(VLOOKUP($S21&amp;$R21,'Regulatory Data'!$I$6:$O$1301,7,FALSE)=1,1,IF(VLOOKUP($S21&amp;$R21,'Regulatory Data'!$I$6:$O$1301,6,FALSE)=1,0,""))</f>
        <v>1</v>
      </c>
      <c r="AG21" s="12" t="str">
        <f t="shared" si="25"/>
        <v/>
      </c>
      <c r="AH21" s="12">
        <f t="shared" si="26"/>
        <v>-9.4114733833272624E-4</v>
      </c>
      <c r="AI21" s="12" t="str">
        <f t="shared" si="27"/>
        <v/>
      </c>
      <c r="AJ21" s="12">
        <f t="shared" si="28"/>
        <v>6.1281723123736143E-3</v>
      </c>
      <c r="AK21" s="12" t="str">
        <f t="shared" si="29"/>
        <v/>
      </c>
      <c r="AL21" s="12">
        <f t="shared" si="30"/>
        <v>-2.9597305481351199E-2</v>
      </c>
      <c r="AM21" s="12" t="str">
        <f t="shared" si="31"/>
        <v/>
      </c>
      <c r="AN21" s="12">
        <f t="shared" si="32"/>
        <v>3.6491561480862522E-2</v>
      </c>
      <c r="AO21" s="9" t="str">
        <f t="shared" si="33"/>
        <v/>
      </c>
      <c r="AP21" s="9">
        <f t="shared" si="34"/>
        <v>-9.4114733833272624E-4</v>
      </c>
      <c r="AQ21" s="9" t="str">
        <f t="shared" si="35"/>
        <v/>
      </c>
      <c r="AR21" s="9">
        <f t="shared" si="36"/>
        <v>6.1281723123736143E-3</v>
      </c>
      <c r="AS21" s="9" t="str">
        <f t="shared" si="37"/>
        <v/>
      </c>
      <c r="AT21" s="9">
        <f t="shared" si="38"/>
        <v>-2.9597305481351199E-2</v>
      </c>
      <c r="AU21" s="9" t="str">
        <f t="shared" si="39"/>
        <v/>
      </c>
      <c r="AV21" s="9">
        <f t="shared" si="40"/>
        <v>3.6491561480862522E-2</v>
      </c>
    </row>
    <row r="22" spans="1:66" x14ac:dyDescent="0.2">
      <c r="A22" s="2">
        <v>1</v>
      </c>
      <c r="B22" s="6" t="s">
        <v>28</v>
      </c>
      <c r="C22" s="6">
        <v>0</v>
      </c>
      <c r="D22" s="5" t="s">
        <v>14</v>
      </c>
      <c r="E22" s="5" t="str">
        <f t="shared" si="23"/>
        <v/>
      </c>
      <c r="F22" s="5" t="str">
        <f t="shared" si="2"/>
        <v/>
      </c>
      <c r="G22" s="7">
        <v>94.855999999999995</v>
      </c>
      <c r="H22" s="7">
        <v>97.909000000000006</v>
      </c>
      <c r="I22" s="7">
        <v>102.949</v>
      </c>
      <c r="J22" s="7">
        <v>111.798</v>
      </c>
      <c r="K22" s="7">
        <v>108.53100000000001</v>
      </c>
      <c r="L22" s="7">
        <v>105.14700000000001</v>
      </c>
      <c r="M22" s="7">
        <v>101.441</v>
      </c>
      <c r="N22" s="7">
        <v>104.432</v>
      </c>
      <c r="O22" s="13"/>
      <c r="Q22" s="7"/>
      <c r="R22" s="10" t="s">
        <v>39</v>
      </c>
      <c r="S22">
        <v>2001</v>
      </c>
      <c r="T22">
        <f t="shared" si="3"/>
        <v>96.644999999999996</v>
      </c>
      <c r="U22">
        <f t="shared" si="4"/>
        <v>100.664</v>
      </c>
      <c r="V22">
        <f t="shared" si="5"/>
        <v>118.51</v>
      </c>
      <c r="W22">
        <f t="shared" si="6"/>
        <v>99.236000000000004</v>
      </c>
      <c r="X22">
        <f t="shared" si="42"/>
        <v>-9.4114733833272624E-4</v>
      </c>
      <c r="Y22">
        <f t="shared" si="43"/>
        <v>6.1281723123736143E-3</v>
      </c>
      <c r="Z22">
        <f t="shared" si="44"/>
        <v>-2.9597305481351199E-2</v>
      </c>
      <c r="AA22">
        <f t="shared" si="45"/>
        <v>3.6491561480862522E-2</v>
      </c>
      <c r="AC22" s="10">
        <f>IFERROR(VLOOKUP(S22&amp;R22,'Regulatory Data'!D$6:F$1349,3,FALSE),"")</f>
        <v>4.6777847549803422</v>
      </c>
      <c r="AD22" s="12">
        <f>VLOOKUP($S22&amp;$R22,'Regulatory Data'!$I$6:$O$1301,5,FALSE)</f>
        <v>1</v>
      </c>
      <c r="AE22" s="12">
        <f>IF(VLOOKUP($S22&amp;$R22,'Regulatory Data'!$I$6:$O$1301,7,FALSE)=1,1,IF(VLOOKUP($S22&amp;$R22,'Regulatory Data'!$I$6:$O$1301,6,FALSE)=1,0,""))</f>
        <v>1</v>
      </c>
      <c r="AG22" s="12" t="str">
        <f t="shared" si="25"/>
        <v/>
      </c>
      <c r="AH22" s="12">
        <f t="shared" si="26"/>
        <v>3.4125714729376533E-2</v>
      </c>
      <c r="AI22" s="12" t="str">
        <f t="shared" si="27"/>
        <v/>
      </c>
      <c r="AJ22" s="12">
        <f t="shared" si="28"/>
        <v>-6.6180523015750836E-3</v>
      </c>
      <c r="AK22" s="12" t="str">
        <f t="shared" si="29"/>
        <v/>
      </c>
      <c r="AL22" s="12">
        <f t="shared" si="30"/>
        <v>-0.16982715921226532</v>
      </c>
      <c r="AM22" s="12" t="str">
        <f t="shared" si="31"/>
        <v/>
      </c>
      <c r="AN22" s="12">
        <f t="shared" si="32"/>
        <v>7.6693343049072382E-3</v>
      </c>
      <c r="AO22" s="9" t="str">
        <f t="shared" si="33"/>
        <v/>
      </c>
      <c r="AP22" s="9">
        <f t="shared" si="34"/>
        <v>3.4125714729376533E-2</v>
      </c>
      <c r="AQ22" s="9" t="str">
        <f t="shared" si="35"/>
        <v/>
      </c>
      <c r="AR22" s="9">
        <f t="shared" si="36"/>
        <v>-6.6180523015750836E-3</v>
      </c>
      <c r="AS22" s="9" t="str">
        <f t="shared" si="37"/>
        <v/>
      </c>
      <c r="AT22" s="9">
        <f t="shared" si="38"/>
        <v>-0.16982715921226532</v>
      </c>
      <c r="AU22" s="9" t="str">
        <f t="shared" si="39"/>
        <v/>
      </c>
      <c r="AV22" s="9">
        <f t="shared" si="40"/>
        <v>7.6693343049072382E-3</v>
      </c>
      <c r="AZ22" s="8"/>
      <c r="BA22" s="8"/>
      <c r="BB22" s="8"/>
      <c r="BC22" s="8"/>
      <c r="BD22" s="8"/>
      <c r="BE22" s="8"/>
      <c r="BF22" s="8"/>
      <c r="BG22">
        <f>1+BG7</f>
        <v>1.052822526300075</v>
      </c>
      <c r="BH22" s="12">
        <f t="shared" ref="BH22:BN22" si="46">1+BH7</f>
        <v>1.0561343416181985</v>
      </c>
      <c r="BI22" s="12">
        <f t="shared" si="46"/>
        <v>1.0059788239354717</v>
      </c>
      <c r="BJ22" s="12">
        <f t="shared" si="46"/>
        <v>0.99257614413907946</v>
      </c>
      <c r="BK22" s="12">
        <f t="shared" si="46"/>
        <v>1.0428527343035094</v>
      </c>
      <c r="BL22" s="12">
        <f t="shared" si="46"/>
        <v>1.0462317795817235</v>
      </c>
      <c r="BM22" s="12">
        <f t="shared" si="46"/>
        <v>0.99099147750147598</v>
      </c>
      <c r="BN22" s="12">
        <f t="shared" si="46"/>
        <v>0.98690790231104786</v>
      </c>
    </row>
    <row r="23" spans="1:66" x14ac:dyDescent="0.2">
      <c r="A23" s="2">
        <v>1</v>
      </c>
      <c r="B23" s="6" t="s">
        <v>29</v>
      </c>
      <c r="C23" s="6">
        <v>0</v>
      </c>
      <c r="D23" s="5" t="s">
        <v>14</v>
      </c>
      <c r="E23" s="5" t="str">
        <f t="shared" si="23"/>
        <v/>
      </c>
      <c r="F23" s="5" t="str">
        <f t="shared" si="2"/>
        <v/>
      </c>
      <c r="G23" s="7">
        <v>100</v>
      </c>
      <c r="H23" s="7">
        <v>100</v>
      </c>
      <c r="I23" s="7">
        <v>100</v>
      </c>
      <c r="J23" s="7">
        <v>100</v>
      </c>
      <c r="K23" s="7">
        <v>100</v>
      </c>
      <c r="L23" s="7">
        <v>100</v>
      </c>
      <c r="M23" s="7">
        <v>100</v>
      </c>
      <c r="N23" s="7">
        <v>100</v>
      </c>
      <c r="O23" s="13"/>
      <c r="Q23" s="7"/>
      <c r="R23" s="10" t="s">
        <v>39</v>
      </c>
      <c r="S23">
        <v>2002</v>
      </c>
      <c r="T23">
        <f t="shared" si="3"/>
        <v>100</v>
      </c>
      <c r="U23">
        <f t="shared" si="4"/>
        <v>100</v>
      </c>
      <c r="V23">
        <f t="shared" si="5"/>
        <v>100</v>
      </c>
      <c r="W23">
        <f t="shared" si="6"/>
        <v>100</v>
      </c>
      <c r="X23">
        <f t="shared" si="42"/>
        <v>3.4125714729376533E-2</v>
      </c>
      <c r="Y23">
        <f t="shared" si="43"/>
        <v>-6.6180523015750836E-3</v>
      </c>
      <c r="Z23">
        <f t="shared" si="44"/>
        <v>-0.16982715921226532</v>
      </c>
      <c r="AA23">
        <f t="shared" si="45"/>
        <v>7.6693343049072382E-3</v>
      </c>
      <c r="AC23" s="10">
        <f>IFERROR(VLOOKUP(S23&amp;R23,'Regulatory Data'!D$6:F$1349,3,FALSE),"")</f>
        <v>4.7647731023282063</v>
      </c>
      <c r="AD23" s="12">
        <f>VLOOKUP($S23&amp;$R23,'Regulatory Data'!$I$6:$O$1301,5,FALSE)</f>
        <v>1</v>
      </c>
      <c r="AE23" s="12">
        <f>IF(VLOOKUP($S23&amp;$R23,'Regulatory Data'!$I$6:$O$1301,7,FALSE)=1,1,IF(VLOOKUP($S23&amp;$R23,'Regulatory Data'!$I$6:$O$1301,6,FALSE)=1,0,""))</f>
        <v>1</v>
      </c>
      <c r="AG23" s="12" t="str">
        <f t="shared" si="25"/>
        <v/>
      </c>
      <c r="AH23" s="12">
        <f t="shared" si="26"/>
        <v>5.704174036719678E-2</v>
      </c>
      <c r="AI23" s="12" t="str">
        <f t="shared" si="27"/>
        <v/>
      </c>
      <c r="AJ23" s="12">
        <f t="shared" si="28"/>
        <v>1.8596017282072275E-2</v>
      </c>
      <c r="AK23" s="12" t="str">
        <f t="shared" si="29"/>
        <v/>
      </c>
      <c r="AL23" s="12">
        <f t="shared" si="30"/>
        <v>0.38075566204277678</v>
      </c>
      <c r="AM23" s="12" t="str">
        <f t="shared" si="31"/>
        <v/>
      </c>
      <c r="AN23" s="12">
        <f t="shared" si="32"/>
        <v>2.4487713551216039E-2</v>
      </c>
      <c r="AO23" s="9" t="str">
        <f t="shared" si="33"/>
        <v/>
      </c>
      <c r="AP23" s="9">
        <f t="shared" si="34"/>
        <v>5.704174036719678E-2</v>
      </c>
      <c r="AQ23" s="9" t="str">
        <f t="shared" si="35"/>
        <v/>
      </c>
      <c r="AR23" s="9">
        <f t="shared" si="36"/>
        <v>1.8596017282072275E-2</v>
      </c>
      <c r="AS23" s="9" t="str">
        <f t="shared" si="37"/>
        <v/>
      </c>
      <c r="AT23" s="9">
        <f t="shared" si="38"/>
        <v>0.38075566204277678</v>
      </c>
      <c r="AU23" s="9" t="str">
        <f t="shared" si="39"/>
        <v/>
      </c>
      <c r="AV23" s="9">
        <f t="shared" si="40"/>
        <v>2.4487713551216039E-2</v>
      </c>
      <c r="BG23">
        <f>BG22*(1+BG8)</f>
        <v>1.111701436339195</v>
      </c>
      <c r="BH23" s="12">
        <f t="shared" ref="BH23:BN35" si="47">BH22*(1+BH8)</f>
        <v>1.1076507340449753</v>
      </c>
      <c r="BI23" s="12">
        <f t="shared" si="47"/>
        <v>0.97168536961241947</v>
      </c>
      <c r="BJ23" s="12">
        <f t="shared" si="47"/>
        <v>0.98009263624831311</v>
      </c>
      <c r="BK23" s="12">
        <f t="shared" si="47"/>
        <v>1.0786744387359155</v>
      </c>
      <c r="BL23" s="12">
        <f t="shared" si="47"/>
        <v>1.0806067262495087</v>
      </c>
      <c r="BM23" s="12">
        <f t="shared" si="47"/>
        <v>0.94965226866925101</v>
      </c>
      <c r="BN23" s="12">
        <f t="shared" si="47"/>
        <v>0.98226364627597562</v>
      </c>
    </row>
    <row r="24" spans="1:66" x14ac:dyDescent="0.2">
      <c r="A24" s="2">
        <v>1</v>
      </c>
      <c r="B24" s="6" t="s">
        <v>30</v>
      </c>
      <c r="C24" s="6">
        <v>0</v>
      </c>
      <c r="D24" s="5" t="s">
        <v>14</v>
      </c>
      <c r="E24" s="5" t="str">
        <f t="shared" si="23"/>
        <v/>
      </c>
      <c r="F24" s="5" t="str">
        <f t="shared" si="2"/>
        <v/>
      </c>
      <c r="G24" s="7">
        <v>102.827</v>
      </c>
      <c r="H24" s="7">
        <v>102.175</v>
      </c>
      <c r="I24" s="7">
        <v>99.545000000000002</v>
      </c>
      <c r="J24" s="7">
        <v>133.298</v>
      </c>
      <c r="K24" s="7">
        <v>96.808999999999997</v>
      </c>
      <c r="L24" s="7">
        <v>97.427000000000007</v>
      </c>
      <c r="M24" s="7">
        <v>102.392</v>
      </c>
      <c r="N24" s="7">
        <v>101.926</v>
      </c>
      <c r="O24" s="13"/>
      <c r="Q24" s="7"/>
      <c r="R24" s="10" t="s">
        <v>39</v>
      </c>
      <c r="S24">
        <v>2003</v>
      </c>
      <c r="T24">
        <f t="shared" si="3"/>
        <v>105.87</v>
      </c>
      <c r="U24">
        <f t="shared" si="4"/>
        <v>101.877</v>
      </c>
      <c r="V24">
        <f t="shared" si="5"/>
        <v>146.339</v>
      </c>
      <c r="W24">
        <f t="shared" si="6"/>
        <v>102.479</v>
      </c>
      <c r="X24">
        <f t="shared" si="42"/>
        <v>5.704174036719678E-2</v>
      </c>
      <c r="Y24">
        <f t="shared" si="43"/>
        <v>1.8596017282072275E-2</v>
      </c>
      <c r="Z24">
        <f t="shared" si="44"/>
        <v>0.38075566204277678</v>
      </c>
      <c r="AA24">
        <f t="shared" si="45"/>
        <v>2.4487713551216039E-2</v>
      </c>
      <c r="AC24" s="10">
        <f>IFERROR(VLOOKUP(S24&amp;R24,'Regulatory Data'!D$6:F$1349,3,FALSE),"")</f>
        <v>4.9098600245862594</v>
      </c>
      <c r="AD24" s="12">
        <f>VLOOKUP($S24&amp;$R24,'Regulatory Data'!$I$6:$O$1301,5,FALSE)</f>
        <v>1</v>
      </c>
      <c r="AE24" s="12">
        <f>IF(VLOOKUP($S24&amp;$R24,'Regulatory Data'!$I$6:$O$1301,7,FALSE)=1,1,IF(VLOOKUP($S24&amp;$R24,'Regulatory Data'!$I$6:$O$1301,6,FALSE)=1,0,""))</f>
        <v>1</v>
      </c>
      <c r="AG24" s="12" t="str">
        <f t="shared" si="25"/>
        <v/>
      </c>
      <c r="AH24" s="12">
        <f t="shared" si="26"/>
        <v>-0.16285791537753624</v>
      </c>
      <c r="AI24" s="12" t="str">
        <f t="shared" si="27"/>
        <v/>
      </c>
      <c r="AJ24" s="12">
        <f t="shared" si="28"/>
        <v>-6.6453116891661779E-2</v>
      </c>
      <c r="AK24" s="12" t="str">
        <f t="shared" si="29"/>
        <v/>
      </c>
      <c r="AL24" s="12">
        <f t="shared" si="30"/>
        <v>0.18056723937348895</v>
      </c>
      <c r="AM24" s="12" t="str">
        <f t="shared" si="31"/>
        <v/>
      </c>
      <c r="AN24" s="12">
        <f t="shared" si="32"/>
        <v>0.1734036686500664</v>
      </c>
      <c r="AO24" s="9" t="str">
        <f t="shared" si="33"/>
        <v/>
      </c>
      <c r="AP24" s="9">
        <f t="shared" si="34"/>
        <v>-0.16285791537753624</v>
      </c>
      <c r="AQ24" s="9" t="str">
        <f t="shared" si="35"/>
        <v/>
      </c>
      <c r="AR24" s="9">
        <f t="shared" si="36"/>
        <v>-6.6453116891661779E-2</v>
      </c>
      <c r="AS24" s="9" t="str">
        <f t="shared" si="37"/>
        <v/>
      </c>
      <c r="AT24" s="9">
        <f t="shared" si="38"/>
        <v>0.18056723937348895</v>
      </c>
      <c r="AU24" s="9" t="str">
        <f t="shared" si="39"/>
        <v/>
      </c>
      <c r="AV24" s="9">
        <f t="shared" si="40"/>
        <v>0.1734036686500664</v>
      </c>
      <c r="BG24" s="12">
        <f t="shared" ref="BG24:BG35" si="48">BG23*(1+BG9)</f>
        <v>1.1672156729696967</v>
      </c>
      <c r="BH24" s="12">
        <f t="shared" si="47"/>
        <v>1.1616876587006952</v>
      </c>
      <c r="BI24" s="12">
        <f t="shared" si="47"/>
        <v>0.97233284107026663</v>
      </c>
      <c r="BJ24" s="12">
        <f t="shared" si="47"/>
        <v>0.96799319590463662</v>
      </c>
      <c r="BK24" s="12">
        <f t="shared" si="47"/>
        <v>1.1341745480489382</v>
      </c>
      <c r="BL24" s="12">
        <f t="shared" si="47"/>
        <v>1.1303022378586769</v>
      </c>
      <c r="BM24" s="12">
        <f t="shared" si="47"/>
        <v>0.95379838274174733</v>
      </c>
      <c r="BN24" s="12">
        <f t="shared" si="47"/>
        <v>0.96629594804129282</v>
      </c>
    </row>
    <row r="25" spans="1:66" x14ac:dyDescent="0.2">
      <c r="A25" s="2">
        <v>1</v>
      </c>
      <c r="B25" s="6" t="s">
        <v>31</v>
      </c>
      <c r="C25" s="6">
        <v>0</v>
      </c>
      <c r="D25" s="5" t="s">
        <v>14</v>
      </c>
      <c r="E25" s="5" t="str">
        <f t="shared" si="23"/>
        <v/>
      </c>
      <c r="F25" s="5" t="str">
        <f t="shared" si="2"/>
        <v/>
      </c>
      <c r="G25" s="7">
        <v>94.007999999999996</v>
      </c>
      <c r="H25" s="7">
        <v>95.69</v>
      </c>
      <c r="I25" s="7">
        <v>98.096999999999994</v>
      </c>
      <c r="J25" s="7">
        <v>156.66399999999999</v>
      </c>
      <c r="K25" s="7">
        <v>104.35</v>
      </c>
      <c r="L25" s="7">
        <v>102.51600000000001</v>
      </c>
      <c r="M25" s="7">
        <v>116.937</v>
      </c>
      <c r="N25" s="7">
        <v>114.712</v>
      </c>
      <c r="O25" s="13"/>
      <c r="Q25" s="7"/>
      <c r="R25" s="10" t="s">
        <v>39</v>
      </c>
      <c r="S25">
        <v>2004</v>
      </c>
      <c r="T25">
        <f t="shared" si="3"/>
        <v>89.959000000000003</v>
      </c>
      <c r="U25">
        <f t="shared" si="4"/>
        <v>95.326999999999998</v>
      </c>
      <c r="V25">
        <f t="shared" si="5"/>
        <v>175.29900000000001</v>
      </c>
      <c r="W25">
        <f t="shared" si="6"/>
        <v>121.883</v>
      </c>
      <c r="X25">
        <f t="shared" si="42"/>
        <v>-0.16285791537753624</v>
      </c>
      <c r="Y25">
        <f t="shared" si="43"/>
        <v>-6.6453116891661779E-2</v>
      </c>
      <c r="Z25">
        <f t="shared" si="44"/>
        <v>0.18056723937348895</v>
      </c>
      <c r="AA25">
        <f t="shared" si="45"/>
        <v>0.1734036686500664</v>
      </c>
      <c r="AC25" s="10">
        <f>IFERROR(VLOOKUP(S25&amp;R25,'Regulatory Data'!D$6:F$1349,3,FALSE),"")</f>
        <v>5.1660869363515793</v>
      </c>
      <c r="AD25" s="12">
        <f>VLOOKUP($S25&amp;$R25,'Regulatory Data'!$I$6:$O$1301,5,FALSE)</f>
        <v>1</v>
      </c>
      <c r="AE25" s="12">
        <f>IF(VLOOKUP($S25&amp;$R25,'Regulatory Data'!$I$6:$O$1301,7,FALSE)=1,1,IF(VLOOKUP($S25&amp;$R25,'Regulatory Data'!$I$6:$O$1301,6,FALSE)=1,0,""))</f>
        <v>1</v>
      </c>
      <c r="AG25" s="12" t="str">
        <f t="shared" si="25"/>
        <v/>
      </c>
      <c r="AH25" s="12">
        <f t="shared" si="26"/>
        <v>-3.7488535563631409E-2</v>
      </c>
      <c r="AI25" s="12" t="str">
        <f t="shared" si="27"/>
        <v/>
      </c>
      <c r="AJ25" s="12">
        <f t="shared" si="28"/>
        <v>-5.3201571154382954E-2</v>
      </c>
      <c r="AK25" s="12" t="str">
        <f t="shared" si="29"/>
        <v/>
      </c>
      <c r="AL25" s="12">
        <f t="shared" si="30"/>
        <v>0.30200577604346535</v>
      </c>
      <c r="AM25" s="12" t="str">
        <f t="shared" si="31"/>
        <v/>
      </c>
      <c r="AN25" s="12">
        <f t="shared" si="32"/>
        <v>0.1642764481770449</v>
      </c>
      <c r="AO25" s="9" t="str">
        <f t="shared" si="33"/>
        <v/>
      </c>
      <c r="AP25" s="9">
        <f t="shared" si="34"/>
        <v>-3.7488535563631409E-2</v>
      </c>
      <c r="AQ25" s="9" t="str">
        <f t="shared" si="35"/>
        <v/>
      </c>
      <c r="AR25" s="9">
        <f t="shared" si="36"/>
        <v>-5.3201571154382954E-2</v>
      </c>
      <c r="AS25" s="9" t="str">
        <f t="shared" si="37"/>
        <v/>
      </c>
      <c r="AT25" s="9">
        <f t="shared" si="38"/>
        <v>0.30200577604346535</v>
      </c>
      <c r="AU25" s="9" t="str">
        <f t="shared" si="39"/>
        <v/>
      </c>
      <c r="AV25" s="9">
        <f t="shared" si="40"/>
        <v>0.1642764481770449</v>
      </c>
      <c r="BG25" s="12">
        <f t="shared" si="48"/>
        <v>1.2066453599015259</v>
      </c>
      <c r="BH25" s="12">
        <f t="shared" si="47"/>
        <v>1.1958560928959043</v>
      </c>
      <c r="BI25" s="12">
        <f t="shared" si="47"/>
        <v>0.99675640467766191</v>
      </c>
      <c r="BJ25" s="12">
        <f t="shared" si="47"/>
        <v>0.97311627632112352</v>
      </c>
      <c r="BK25" s="12">
        <f t="shared" si="47"/>
        <v>1.1807069609371137</v>
      </c>
      <c r="BL25" s="12">
        <f t="shared" si="47"/>
        <v>1.1728975242875852</v>
      </c>
      <c r="BM25" s="12">
        <f t="shared" si="47"/>
        <v>1.0032361447655993</v>
      </c>
      <c r="BN25" s="12">
        <f t="shared" si="47"/>
        <v>0.96941430518168048</v>
      </c>
    </row>
    <row r="26" spans="1:66" x14ac:dyDescent="0.2">
      <c r="A26" s="2">
        <v>1</v>
      </c>
      <c r="B26" s="6" t="s">
        <v>32</v>
      </c>
      <c r="C26" s="6">
        <v>0</v>
      </c>
      <c r="D26" s="5" t="s">
        <v>14</v>
      </c>
      <c r="E26" s="5" t="str">
        <f t="shared" si="23"/>
        <v/>
      </c>
      <c r="F26" s="5" t="str">
        <f t="shared" si="2"/>
        <v/>
      </c>
      <c r="G26" s="7">
        <v>84.942999999999998</v>
      </c>
      <c r="H26" s="7">
        <v>87.965000000000003</v>
      </c>
      <c r="I26" s="7">
        <v>95.997</v>
      </c>
      <c r="J26" s="7">
        <v>203.684</v>
      </c>
      <c r="K26" s="7">
        <v>113.01300000000001</v>
      </c>
      <c r="L26" s="7">
        <v>109.131</v>
      </c>
      <c r="M26" s="7">
        <v>139.75200000000001</v>
      </c>
      <c r="N26" s="7">
        <v>134.15799999999999</v>
      </c>
      <c r="O26" s="13"/>
      <c r="Q26" s="7"/>
      <c r="R26" s="10" t="s">
        <v>39</v>
      </c>
      <c r="S26">
        <v>2005</v>
      </c>
      <c r="T26">
        <f t="shared" si="3"/>
        <v>86.649000000000001</v>
      </c>
      <c r="U26">
        <f t="shared" si="4"/>
        <v>90.388000000000005</v>
      </c>
      <c r="V26">
        <f t="shared" si="5"/>
        <v>237.10400000000001</v>
      </c>
      <c r="W26">
        <f t="shared" si="6"/>
        <v>143.64400000000001</v>
      </c>
      <c r="X26">
        <f t="shared" si="42"/>
        <v>-3.7488535563631409E-2</v>
      </c>
      <c r="Y26">
        <f t="shared" si="43"/>
        <v>-5.3201571154382954E-2</v>
      </c>
      <c r="Z26">
        <f t="shared" si="44"/>
        <v>0.30200577604346535</v>
      </c>
      <c r="AA26">
        <f t="shared" si="45"/>
        <v>0.1642764481770449</v>
      </c>
      <c r="AC26" s="10">
        <f>IFERROR(VLOOKUP(S26&amp;R26,'Regulatory Data'!D$6:F$1349,3,FALSE),"")</f>
        <v>5.1791167946168217</v>
      </c>
      <c r="AD26" s="12">
        <f>VLOOKUP($S26&amp;$R26,'Regulatory Data'!$I$6:$O$1301,5,FALSE)</f>
        <v>1</v>
      </c>
      <c r="AE26" s="12">
        <f>IF(VLOOKUP($S26&amp;$R26,'Regulatory Data'!$I$6:$O$1301,7,FALSE)=1,1,IF(VLOOKUP($S26&amp;$R26,'Regulatory Data'!$I$6:$O$1301,6,FALSE)=1,0,""))</f>
        <v>1</v>
      </c>
      <c r="AG26" s="12" t="str">
        <f t="shared" si="25"/>
        <v/>
      </c>
      <c r="AH26" s="12">
        <f t="shared" si="26"/>
        <v>-6.8305604926566232E-2</v>
      </c>
      <c r="AI26" s="12" t="str">
        <f t="shared" si="27"/>
        <v/>
      </c>
      <c r="AJ26" s="12">
        <f t="shared" si="28"/>
        <v>-6.2943711447068118E-2</v>
      </c>
      <c r="AK26" s="12" t="str">
        <f t="shared" si="29"/>
        <v/>
      </c>
      <c r="AL26" s="12">
        <f t="shared" si="30"/>
        <v>-1.5490431321296683E-3</v>
      </c>
      <c r="AM26" s="12" t="str">
        <f t="shared" si="31"/>
        <v/>
      </c>
      <c r="AN26" s="12">
        <f t="shared" si="32"/>
        <v>0.17788061686456569</v>
      </c>
      <c r="AO26" s="9" t="str">
        <f t="shared" si="33"/>
        <v/>
      </c>
      <c r="AP26" s="9">
        <f t="shared" si="34"/>
        <v>-6.8305604926566232E-2</v>
      </c>
      <c r="AQ26" s="9" t="str">
        <f t="shared" si="35"/>
        <v/>
      </c>
      <c r="AR26" s="9">
        <f t="shared" si="36"/>
        <v>-6.2943711447068118E-2</v>
      </c>
      <c r="AS26" s="9" t="str">
        <f t="shared" si="37"/>
        <v/>
      </c>
      <c r="AT26" s="9">
        <f t="shared" si="38"/>
        <v>-1.5490431321296683E-3</v>
      </c>
      <c r="AU26" s="9" t="str">
        <f t="shared" si="39"/>
        <v/>
      </c>
      <c r="AV26" s="9">
        <f t="shared" si="40"/>
        <v>0.17788061686456569</v>
      </c>
      <c r="BG26" s="12">
        <f t="shared" si="48"/>
        <v>1.2372116843848004</v>
      </c>
      <c r="BH26" s="12">
        <f t="shared" si="47"/>
        <v>1.2147944192149629</v>
      </c>
      <c r="BI26" s="12">
        <f t="shared" si="47"/>
        <v>0.99585642010179609</v>
      </c>
      <c r="BJ26" s="12">
        <f t="shared" si="47"/>
        <v>0.98000218919209969</v>
      </c>
      <c r="BK26" s="12">
        <f t="shared" si="47"/>
        <v>1.1894334313312818</v>
      </c>
      <c r="BL26" s="12">
        <f t="shared" si="47"/>
        <v>1.170738932388719</v>
      </c>
      <c r="BM26" s="12">
        <f t="shared" si="47"/>
        <v>1.0096474264846629</v>
      </c>
      <c r="BN26" s="12">
        <f t="shared" si="47"/>
        <v>1.0051310910930371</v>
      </c>
    </row>
    <row r="27" spans="1:66" x14ac:dyDescent="0.2">
      <c r="A27" s="2">
        <v>1</v>
      </c>
      <c r="B27" s="6" t="s">
        <v>33</v>
      </c>
      <c r="C27" s="6">
        <v>0</v>
      </c>
      <c r="D27" s="5" t="s">
        <v>14</v>
      </c>
      <c r="E27" s="5" t="str">
        <f t="shared" si="23"/>
        <v/>
      </c>
      <c r="F27" s="5" t="str">
        <f t="shared" si="2"/>
        <v/>
      </c>
      <c r="G27" s="7">
        <v>77.040999999999997</v>
      </c>
      <c r="H27" s="7">
        <v>80.257000000000005</v>
      </c>
      <c r="I27" s="7">
        <v>96.765000000000001</v>
      </c>
      <c r="J27" s="7">
        <v>211.07599999999999</v>
      </c>
      <c r="K27" s="7">
        <v>125.602</v>
      </c>
      <c r="L27" s="7">
        <v>120.568</v>
      </c>
      <c r="M27" s="7">
        <v>165.93700000000001</v>
      </c>
      <c r="N27" s="7">
        <v>160.56899999999999</v>
      </c>
      <c r="O27" s="13"/>
      <c r="Q27" s="7"/>
      <c r="R27" s="10" t="s">
        <v>39</v>
      </c>
      <c r="S27">
        <v>2006</v>
      </c>
      <c r="T27">
        <f t="shared" si="3"/>
        <v>80.927999999999997</v>
      </c>
      <c r="U27">
        <f t="shared" si="4"/>
        <v>84.873999999999995</v>
      </c>
      <c r="V27">
        <f t="shared" si="5"/>
        <v>236.73699999999999</v>
      </c>
      <c r="W27">
        <f t="shared" si="6"/>
        <v>171.60900000000001</v>
      </c>
      <c r="X27">
        <f t="shared" si="42"/>
        <v>-6.8305604926566232E-2</v>
      </c>
      <c r="Y27">
        <f t="shared" si="43"/>
        <v>-6.2943711447068118E-2</v>
      </c>
      <c r="Z27">
        <f t="shared" si="44"/>
        <v>-1.5490431321296683E-3</v>
      </c>
      <c r="AA27">
        <f t="shared" si="45"/>
        <v>0.17788061686456569</v>
      </c>
      <c r="AC27" s="10">
        <f>IFERROR(VLOOKUP(S27&amp;R27,'Regulatory Data'!D$6:F$1349,3,FALSE),"")</f>
        <v>5.2144192234008262</v>
      </c>
      <c r="AD27" s="12">
        <f>VLOOKUP($S27&amp;$R27,'Regulatory Data'!$I$6:$O$1301,5,FALSE)</f>
        <v>1</v>
      </c>
      <c r="AE27" s="12">
        <f>IF(VLOOKUP($S27&amp;$R27,'Regulatory Data'!$I$6:$O$1301,7,FALSE)=1,1,IF(VLOOKUP($S27&amp;$R27,'Regulatory Data'!$I$6:$O$1301,6,FALSE)=1,0,""))</f>
        <v>1</v>
      </c>
      <c r="AG27" s="12" t="str">
        <f t="shared" si="25"/>
        <v/>
      </c>
      <c r="AH27" s="12">
        <f t="shared" si="26"/>
        <v>-2.8488670213086209E-2</v>
      </c>
      <c r="AI27" s="12" t="str">
        <f t="shared" si="27"/>
        <v/>
      </c>
      <c r="AJ27" s="12">
        <f t="shared" si="28"/>
        <v>-5.522385181912437E-2</v>
      </c>
      <c r="AK27" s="12" t="str">
        <f t="shared" si="29"/>
        <v/>
      </c>
      <c r="AL27" s="12">
        <f t="shared" si="30"/>
        <v>4.0882650710427626E-2</v>
      </c>
      <c r="AM27" s="12" t="str">
        <f t="shared" si="31"/>
        <v/>
      </c>
      <c r="AN27" s="12">
        <f t="shared" si="32"/>
        <v>7.7377922776911134E-2</v>
      </c>
      <c r="AO27" s="9" t="str">
        <f t="shared" si="33"/>
        <v/>
      </c>
      <c r="AP27" s="9">
        <f t="shared" si="34"/>
        <v>-2.8488670213086209E-2</v>
      </c>
      <c r="AQ27" s="9" t="str">
        <f t="shared" si="35"/>
        <v/>
      </c>
      <c r="AR27" s="9">
        <f t="shared" si="36"/>
        <v>-5.522385181912437E-2</v>
      </c>
      <c r="AS27" s="9" t="str">
        <f t="shared" si="37"/>
        <v/>
      </c>
      <c r="AT27" s="9">
        <f t="shared" si="38"/>
        <v>4.0882650710427626E-2</v>
      </c>
      <c r="AU27" s="9" t="str">
        <f t="shared" si="39"/>
        <v/>
      </c>
      <c r="AV27" s="9">
        <f t="shared" si="40"/>
        <v>7.7377922776911134E-2</v>
      </c>
      <c r="BG27" s="12">
        <f t="shared" si="48"/>
        <v>1.2921416812084161</v>
      </c>
      <c r="BH27" s="12">
        <f t="shared" si="47"/>
        <v>1.2769898068860523</v>
      </c>
      <c r="BI27" s="12">
        <f t="shared" si="47"/>
        <v>0.98272147719101821</v>
      </c>
      <c r="BJ27" s="12">
        <f t="shared" si="47"/>
        <v>0.96389328391358875</v>
      </c>
      <c r="BK27" s="12">
        <f t="shared" si="47"/>
        <v>1.2433739315440602</v>
      </c>
      <c r="BL27" s="12">
        <f t="shared" si="47"/>
        <v>1.2172356601981897</v>
      </c>
      <c r="BM27" s="12">
        <f t="shared" si="47"/>
        <v>0.97989489896441528</v>
      </c>
      <c r="BN27" s="12">
        <f t="shared" si="47"/>
        <v>0.99121448846196958</v>
      </c>
    </row>
    <row r="28" spans="1:66" x14ac:dyDescent="0.2">
      <c r="A28" s="2">
        <v>1</v>
      </c>
      <c r="B28" s="6" t="s">
        <v>34</v>
      </c>
      <c r="C28" s="6">
        <v>0</v>
      </c>
      <c r="D28" s="5" t="s">
        <v>14</v>
      </c>
      <c r="E28" s="5" t="str">
        <f t="shared" si="23"/>
        <v/>
      </c>
      <c r="F28" s="5" t="str">
        <f t="shared" si="2"/>
        <v/>
      </c>
      <c r="G28" s="7">
        <v>71.177999999999997</v>
      </c>
      <c r="H28" s="7">
        <v>74.507000000000005</v>
      </c>
      <c r="I28" s="7">
        <v>97.102999999999994</v>
      </c>
      <c r="J28" s="7">
        <v>221.203</v>
      </c>
      <c r="K28" s="7">
        <v>136.423</v>
      </c>
      <c r="L28" s="7">
        <v>130.328</v>
      </c>
      <c r="M28" s="7">
        <v>188.78100000000001</v>
      </c>
      <c r="N28" s="7">
        <v>183.31200000000001</v>
      </c>
      <c r="O28" s="13"/>
      <c r="Q28" s="7"/>
      <c r="R28" s="10" t="s">
        <v>39</v>
      </c>
      <c r="S28">
        <v>2007</v>
      </c>
      <c r="T28">
        <f t="shared" si="3"/>
        <v>78.655000000000001</v>
      </c>
      <c r="U28">
        <f t="shared" si="4"/>
        <v>80.313999999999993</v>
      </c>
      <c r="V28">
        <f t="shared" si="5"/>
        <v>246.61600000000001</v>
      </c>
      <c r="W28">
        <f t="shared" si="6"/>
        <v>185.41499999999999</v>
      </c>
      <c r="X28">
        <f t="shared" si="42"/>
        <v>-2.8488670213086209E-2</v>
      </c>
      <c r="Y28">
        <f t="shared" si="43"/>
        <v>-5.522385181912437E-2</v>
      </c>
      <c r="Z28">
        <f t="shared" si="44"/>
        <v>4.0882650710427626E-2</v>
      </c>
      <c r="AA28">
        <f t="shared" si="45"/>
        <v>7.7377922776911134E-2</v>
      </c>
      <c r="AC28" s="10">
        <f>IFERROR(VLOOKUP(S28&amp;R28,'Regulatory Data'!D$6:F$1349,3,FALSE),"")</f>
        <v>5.1855447155581214</v>
      </c>
      <c r="AD28" s="12">
        <f>VLOOKUP($S28&amp;$R28,'Regulatory Data'!$I$6:$O$1301,5,FALSE)</f>
        <v>1</v>
      </c>
      <c r="AE28" s="12">
        <f>IF(VLOOKUP($S28&amp;$R28,'Regulatory Data'!$I$6:$O$1301,7,FALSE)=1,1,IF(VLOOKUP($S28&amp;$R28,'Regulatory Data'!$I$6:$O$1301,6,FALSE)=1,0,""))</f>
        <v>1</v>
      </c>
      <c r="AG28" s="12" t="str">
        <f t="shared" si="25"/>
        <v/>
      </c>
      <c r="AH28" s="12">
        <f t="shared" si="26"/>
        <v>-9.708150165795093E-2</v>
      </c>
      <c r="AI28" s="12" t="str">
        <f t="shared" si="27"/>
        <v/>
      </c>
      <c r="AJ28" s="12">
        <f t="shared" si="28"/>
        <v>-7.5869921605054458E-2</v>
      </c>
      <c r="AK28" s="12" t="str">
        <f t="shared" si="29"/>
        <v/>
      </c>
      <c r="AL28" s="12">
        <f t="shared" si="30"/>
        <v>0.29448225969432595</v>
      </c>
      <c r="AM28" s="12" t="str">
        <f t="shared" si="31"/>
        <v/>
      </c>
      <c r="AN28" s="12">
        <f t="shared" si="32"/>
        <v>0.15069376563109316</v>
      </c>
      <c r="AO28" s="9" t="str">
        <f t="shared" si="33"/>
        <v/>
      </c>
      <c r="AP28" s="9">
        <f t="shared" si="34"/>
        <v>-9.708150165795093E-2</v>
      </c>
      <c r="AQ28" s="9" t="str">
        <f t="shared" si="35"/>
        <v/>
      </c>
      <c r="AR28" s="9">
        <f t="shared" si="36"/>
        <v>-7.5869921605054458E-2</v>
      </c>
      <c r="AS28" s="9" t="str">
        <f t="shared" si="37"/>
        <v/>
      </c>
      <c r="AT28" s="9">
        <f t="shared" si="38"/>
        <v>0.29448225969432595</v>
      </c>
      <c r="AU28" s="9" t="str">
        <f t="shared" si="39"/>
        <v/>
      </c>
      <c r="AV28" s="9">
        <f t="shared" si="40"/>
        <v>0.15069376563109316</v>
      </c>
      <c r="BG28" s="12">
        <f t="shared" si="48"/>
        <v>1.3816457304845153</v>
      </c>
      <c r="BH28" s="12">
        <f t="shared" si="47"/>
        <v>1.3595624598657952</v>
      </c>
      <c r="BI28" s="12">
        <f t="shared" si="47"/>
        <v>0.98856791628534924</v>
      </c>
      <c r="BJ28" s="12">
        <f t="shared" si="47"/>
        <v>0.94174042169365613</v>
      </c>
      <c r="BK28" s="12">
        <f t="shared" si="47"/>
        <v>1.2789922101317386</v>
      </c>
      <c r="BL28" s="12">
        <f t="shared" si="47"/>
        <v>1.2558540299333933</v>
      </c>
      <c r="BM28" s="12">
        <f t="shared" si="47"/>
        <v>1.0388019042786323</v>
      </c>
      <c r="BN28" s="12">
        <f t="shared" si="47"/>
        <v>0.99309034337227975</v>
      </c>
    </row>
    <row r="29" spans="1:66" x14ac:dyDescent="0.2">
      <c r="A29" s="2">
        <v>1</v>
      </c>
      <c r="B29" s="6" t="s">
        <v>35</v>
      </c>
      <c r="C29" s="6">
        <v>0</v>
      </c>
      <c r="D29" s="5" t="s">
        <v>14</v>
      </c>
      <c r="E29" s="5" t="str">
        <f t="shared" si="23"/>
        <v/>
      </c>
      <c r="F29" s="5" t="str">
        <f t="shared" si="2"/>
        <v/>
      </c>
      <c r="G29" s="7">
        <v>69.046000000000006</v>
      </c>
      <c r="H29" s="7">
        <v>70.891000000000005</v>
      </c>
      <c r="I29" s="7">
        <v>97.998999999999995</v>
      </c>
      <c r="J29" s="7">
        <v>284.59100000000001</v>
      </c>
      <c r="K29" s="7">
        <v>141.934</v>
      </c>
      <c r="L29" s="7">
        <v>138.239</v>
      </c>
      <c r="M29" s="7">
        <v>212.11699999999999</v>
      </c>
      <c r="N29" s="7">
        <v>207.87299999999999</v>
      </c>
      <c r="O29" s="13"/>
      <c r="Q29" s="7"/>
      <c r="R29" s="10" t="s">
        <v>39</v>
      </c>
      <c r="S29">
        <v>2008</v>
      </c>
      <c r="T29">
        <f t="shared" si="3"/>
        <v>71.378</v>
      </c>
      <c r="U29">
        <f t="shared" si="4"/>
        <v>74.445999999999998</v>
      </c>
      <c r="V29">
        <f t="shared" si="5"/>
        <v>331.065</v>
      </c>
      <c r="W29">
        <f t="shared" si="6"/>
        <v>215.571</v>
      </c>
      <c r="X29">
        <f t="shared" si="42"/>
        <v>-9.708150165795093E-2</v>
      </c>
      <c r="Y29">
        <f t="shared" si="43"/>
        <v>-7.5869921605054458E-2</v>
      </c>
      <c r="Z29">
        <f t="shared" si="44"/>
        <v>0.29448225969432595</v>
      </c>
      <c r="AA29">
        <f t="shared" si="45"/>
        <v>0.15069376563109316</v>
      </c>
      <c r="AC29" s="10">
        <f>IFERROR(VLOOKUP(S29&amp;R29,'Regulatory Data'!D$6:F$1349,3,FALSE),"")</f>
        <v>5.3113707718847296</v>
      </c>
      <c r="AD29" s="12">
        <f>VLOOKUP($S29&amp;$R29,'Regulatory Data'!$I$6:$O$1301,5,FALSE)</f>
        <v>1</v>
      </c>
      <c r="AE29" s="12">
        <f>IF(VLOOKUP($S29&amp;$R29,'Regulatory Data'!$I$6:$O$1301,7,FALSE)=1,1,IF(VLOOKUP($S29&amp;$R29,'Regulatory Data'!$I$6:$O$1301,6,FALSE)=1,0,""))</f>
        <v>1</v>
      </c>
      <c r="AG29" s="12" t="str">
        <f t="shared" si="25"/>
        <v/>
      </c>
      <c r="AH29" s="12">
        <f t="shared" si="26"/>
        <v>6.1953856187138889E-2</v>
      </c>
      <c r="AI29" s="12" t="str">
        <f t="shared" si="27"/>
        <v/>
      </c>
      <c r="AJ29" s="12">
        <f t="shared" si="28"/>
        <v>5.0064804562979681E-2</v>
      </c>
      <c r="AK29" s="12" t="str">
        <f t="shared" si="29"/>
        <v/>
      </c>
      <c r="AL29" s="12">
        <f t="shared" si="30"/>
        <v>-0.63265493888081892</v>
      </c>
      <c r="AM29" s="12" t="str">
        <f t="shared" si="31"/>
        <v/>
      </c>
      <c r="AN29" s="12">
        <f t="shared" si="32"/>
        <v>-0.10582399190806768</v>
      </c>
      <c r="AO29" s="9" t="str">
        <f t="shared" si="33"/>
        <v/>
      </c>
      <c r="AP29" s="9">
        <f t="shared" si="34"/>
        <v>6.1953856187138889E-2</v>
      </c>
      <c r="AQ29" s="9" t="str">
        <f t="shared" si="35"/>
        <v/>
      </c>
      <c r="AR29" s="9">
        <f t="shared" si="36"/>
        <v>5.0064804562979681E-2</v>
      </c>
      <c r="AS29" s="9" t="str">
        <f t="shared" si="37"/>
        <v/>
      </c>
      <c r="AT29" s="9">
        <f t="shared" si="38"/>
        <v>-0.63265493888081892</v>
      </c>
      <c r="AU29" s="9" t="str">
        <f t="shared" si="39"/>
        <v/>
      </c>
      <c r="AV29" s="9">
        <f t="shared" si="40"/>
        <v>-0.10582399190806768</v>
      </c>
      <c r="BG29" s="12">
        <f t="shared" si="48"/>
        <v>1.4567651920532927</v>
      </c>
      <c r="BH29" s="12">
        <f t="shared" si="47"/>
        <v>1.4454291353823161</v>
      </c>
      <c r="BI29" s="12">
        <f t="shared" si="47"/>
        <v>1.0349167748460815</v>
      </c>
      <c r="BJ29" s="12">
        <f t="shared" si="47"/>
        <v>0.92473399547784452</v>
      </c>
      <c r="BK29" s="12">
        <f t="shared" si="47"/>
        <v>1.2972504769228688</v>
      </c>
      <c r="BL29" s="12">
        <f t="shared" si="47"/>
        <v>1.2909499220036837</v>
      </c>
      <c r="BM29" s="12">
        <f t="shared" si="47"/>
        <v>1.0876029609713762</v>
      </c>
      <c r="BN29" s="12">
        <f t="shared" si="47"/>
        <v>1.0167356559591143</v>
      </c>
    </row>
    <row r="30" spans="1:66" x14ac:dyDescent="0.2">
      <c r="A30" s="2">
        <v>1</v>
      </c>
      <c r="B30" s="6" t="s">
        <v>36</v>
      </c>
      <c r="C30" s="6">
        <v>0</v>
      </c>
      <c r="D30" s="5" t="s">
        <v>14</v>
      </c>
      <c r="E30" s="5" t="str">
        <f t="shared" si="23"/>
        <v/>
      </c>
      <c r="F30" s="5" t="str">
        <f t="shared" si="2"/>
        <v/>
      </c>
      <c r="G30" s="7">
        <v>78.813000000000002</v>
      </c>
      <c r="H30" s="7">
        <v>78.159000000000006</v>
      </c>
      <c r="I30" s="7">
        <v>98.406000000000006</v>
      </c>
      <c r="J30" s="7">
        <v>177.82599999999999</v>
      </c>
      <c r="K30" s="7">
        <v>124.86</v>
      </c>
      <c r="L30" s="7">
        <v>125.905</v>
      </c>
      <c r="M30" s="7">
        <v>187.72499999999999</v>
      </c>
      <c r="N30" s="7">
        <v>184.73400000000001</v>
      </c>
      <c r="O30" s="13"/>
      <c r="Q30" s="7"/>
      <c r="R30" s="10" t="s">
        <v>39</v>
      </c>
      <c r="S30">
        <v>2009</v>
      </c>
      <c r="T30">
        <f t="shared" si="3"/>
        <v>75.94</v>
      </c>
      <c r="U30">
        <f t="shared" si="4"/>
        <v>78.268000000000001</v>
      </c>
      <c r="V30">
        <f t="shared" si="5"/>
        <v>175.85499999999999</v>
      </c>
      <c r="W30">
        <f t="shared" si="6"/>
        <v>193.92400000000001</v>
      </c>
      <c r="X30">
        <f t="shared" si="42"/>
        <v>6.1953856187138889E-2</v>
      </c>
      <c r="Y30">
        <f t="shared" si="43"/>
        <v>5.0064804562979681E-2</v>
      </c>
      <c r="Z30">
        <f t="shared" si="44"/>
        <v>-0.63265493888081892</v>
      </c>
      <c r="AA30">
        <f t="shared" si="45"/>
        <v>-0.10582399190806768</v>
      </c>
      <c r="AC30" s="10">
        <f>IFERROR(VLOOKUP(S30&amp;R30,'Regulatory Data'!D$6:F$1349,3,FALSE),"")</f>
        <v>5.3496085822812054</v>
      </c>
      <c r="AD30" s="12">
        <f>VLOOKUP($S30&amp;$R30,'Regulatory Data'!$I$6:$O$1301,5,FALSE)</f>
        <v>1</v>
      </c>
      <c r="AE30" s="12">
        <f>IF(VLOOKUP($S30&amp;$R30,'Regulatory Data'!$I$6:$O$1301,7,FALSE)=1,1,IF(VLOOKUP($S30&amp;$R30,'Regulatory Data'!$I$6:$O$1301,6,FALSE)=1,0,""))</f>
        <v>1</v>
      </c>
      <c r="AG30" s="12" t="str">
        <f t="shared" si="25"/>
        <v/>
      </c>
      <c r="AH30" s="12">
        <f t="shared" si="26"/>
        <v>8.369075261616743E-2</v>
      </c>
      <c r="AI30" s="12" t="str">
        <f t="shared" si="27"/>
        <v/>
      </c>
      <c r="AJ30" s="12">
        <f t="shared" si="28"/>
        <v>1.8519633850262451E-2</v>
      </c>
      <c r="AK30" s="12" t="str">
        <f t="shared" si="29"/>
        <v/>
      </c>
      <c r="AL30" s="12">
        <f t="shared" si="30"/>
        <v>0.2481413854487684</v>
      </c>
      <c r="AM30" s="12" t="str">
        <f t="shared" si="31"/>
        <v/>
      </c>
      <c r="AN30" s="12">
        <f t="shared" si="32"/>
        <v>5.2000795539849598E-2</v>
      </c>
      <c r="AO30" s="9" t="str">
        <f t="shared" si="33"/>
        <v/>
      </c>
      <c r="AP30" s="9">
        <f t="shared" si="34"/>
        <v>8.369075261616743E-2</v>
      </c>
      <c r="AQ30" s="9" t="str">
        <f t="shared" si="35"/>
        <v/>
      </c>
      <c r="AR30" s="9">
        <f t="shared" si="36"/>
        <v>1.8519633850262451E-2</v>
      </c>
      <c r="AS30" s="9" t="str">
        <f t="shared" si="37"/>
        <v/>
      </c>
      <c r="AT30" s="9">
        <f t="shared" si="38"/>
        <v>0.2481413854487684</v>
      </c>
      <c r="AU30" s="9" t="str">
        <f t="shared" si="39"/>
        <v/>
      </c>
      <c r="AV30" s="9">
        <f t="shared" si="40"/>
        <v>5.2000795539849598E-2</v>
      </c>
      <c r="BG30" s="12">
        <f t="shared" si="48"/>
        <v>1.4772324348271137</v>
      </c>
      <c r="BH30" s="12">
        <f t="shared" si="47"/>
        <v>1.4652983440305194</v>
      </c>
      <c r="BI30" s="12">
        <f t="shared" si="47"/>
        <v>1.0933710461180439</v>
      </c>
      <c r="BJ30" s="12">
        <f t="shared" si="47"/>
        <v>0.94170648118273648</v>
      </c>
      <c r="BK30" s="12">
        <f t="shared" si="47"/>
        <v>1.3146650841012</v>
      </c>
      <c r="BL30" s="12">
        <f t="shared" si="47"/>
        <v>1.3078521310587474</v>
      </c>
      <c r="BM30" s="12">
        <f t="shared" si="47"/>
        <v>1.1709164202040618</v>
      </c>
      <c r="BN30" s="12">
        <f t="shared" si="47"/>
        <v>1.0429527588245924</v>
      </c>
    </row>
    <row r="31" spans="1:66" x14ac:dyDescent="0.2">
      <c r="A31" s="2">
        <v>1</v>
      </c>
      <c r="B31" s="6" t="s">
        <v>37</v>
      </c>
      <c r="C31" s="6">
        <v>0</v>
      </c>
      <c r="D31" s="5" t="s">
        <v>14</v>
      </c>
      <c r="E31" s="5" t="str">
        <f t="shared" si="23"/>
        <v/>
      </c>
      <c r="F31" s="5" t="str">
        <f t="shared" si="2"/>
        <v/>
      </c>
      <c r="G31" s="7">
        <v>77.201999999999998</v>
      </c>
      <c r="H31" s="7">
        <v>78.137</v>
      </c>
      <c r="I31" s="7">
        <v>100.822</v>
      </c>
      <c r="J31" s="7">
        <v>218.94900000000001</v>
      </c>
      <c r="K31" s="7">
        <v>130.59399999999999</v>
      </c>
      <c r="L31" s="7">
        <v>129.03200000000001</v>
      </c>
      <c r="M31" s="7">
        <v>198.655</v>
      </c>
      <c r="N31" s="7">
        <v>200.28700000000001</v>
      </c>
      <c r="O31" s="13"/>
      <c r="Q31" s="7"/>
      <c r="R31" s="10" t="s">
        <v>39</v>
      </c>
      <c r="S31">
        <v>2010</v>
      </c>
      <c r="T31">
        <f t="shared" si="3"/>
        <v>82.569000000000003</v>
      </c>
      <c r="U31">
        <f t="shared" si="4"/>
        <v>79.730999999999995</v>
      </c>
      <c r="V31">
        <f t="shared" si="5"/>
        <v>225.38300000000001</v>
      </c>
      <c r="W31">
        <f t="shared" si="6"/>
        <v>204.27500000000001</v>
      </c>
      <c r="X31">
        <f t="shared" si="42"/>
        <v>8.369075261616743E-2</v>
      </c>
      <c r="Y31">
        <f t="shared" si="43"/>
        <v>1.8519633850262451E-2</v>
      </c>
      <c r="Z31">
        <f t="shared" si="44"/>
        <v>0.2481413854487684</v>
      </c>
      <c r="AA31">
        <f t="shared" si="45"/>
        <v>5.2000795539849598E-2</v>
      </c>
      <c r="AC31" s="10">
        <f>IFERROR(VLOOKUP(S31&amp;R31,'Regulatory Data'!D$6:F$1349,3,FALSE),"")</f>
        <v>5.4311352575492844</v>
      </c>
      <c r="AD31" s="12">
        <f>VLOOKUP($S31&amp;$R31,'Regulatory Data'!$I$6:$O$1301,5,FALSE)</f>
        <v>1</v>
      </c>
      <c r="AE31" s="12">
        <f>IF(VLOOKUP($S31&amp;$R31,'Regulatory Data'!$I$6:$O$1301,7,FALSE)=1,1,IF(VLOOKUP($S31&amp;$R31,'Regulatory Data'!$I$6:$O$1301,6,FALSE)=1,0,""))</f>
        <v>1</v>
      </c>
      <c r="AG31" s="12" t="str">
        <f t="shared" si="25"/>
        <v/>
      </c>
      <c r="AH31" s="12" t="str">
        <f t="shared" si="26"/>
        <v>.</v>
      </c>
      <c r="AI31" s="12" t="str">
        <f t="shared" si="27"/>
        <v/>
      </c>
      <c r="AJ31" s="12" t="str">
        <f t="shared" si="28"/>
        <v>.</v>
      </c>
      <c r="AK31" s="12" t="str">
        <f t="shared" si="29"/>
        <v/>
      </c>
      <c r="AL31" s="12" t="str">
        <f t="shared" si="30"/>
        <v>.</v>
      </c>
      <c r="AM31" s="12" t="str">
        <f t="shared" si="31"/>
        <v/>
      </c>
      <c r="AN31" s="12" t="str">
        <f t="shared" si="32"/>
        <v>.</v>
      </c>
      <c r="AO31" s="9" t="str">
        <f t="shared" si="33"/>
        <v/>
      </c>
      <c r="AP31" s="9" t="str">
        <f t="shared" si="34"/>
        <v>.</v>
      </c>
      <c r="AQ31" s="9" t="str">
        <f t="shared" si="35"/>
        <v/>
      </c>
      <c r="AR31" s="9" t="str">
        <f t="shared" si="36"/>
        <v>.</v>
      </c>
      <c r="AS31" s="9" t="str">
        <f t="shared" si="37"/>
        <v/>
      </c>
      <c r="AT31" s="9" t="str">
        <f t="shared" si="38"/>
        <v>.</v>
      </c>
      <c r="AU31" s="9" t="str">
        <f t="shared" si="39"/>
        <v/>
      </c>
      <c r="AV31" s="9" t="str">
        <f t="shared" si="40"/>
        <v>.</v>
      </c>
      <c r="BG31" s="12">
        <f t="shared" si="48"/>
        <v>1.5088726677692006</v>
      </c>
      <c r="BH31" s="12">
        <f t="shared" si="47"/>
        <v>1.5099581514397169</v>
      </c>
      <c r="BI31" s="12">
        <f t="shared" si="47"/>
        <v>1.1394606253294348</v>
      </c>
      <c r="BJ31" s="12">
        <f t="shared" si="47"/>
        <v>0.94983908663003003</v>
      </c>
      <c r="BK31" s="12">
        <f t="shared" si="47"/>
        <v>1.3193663350077582</v>
      </c>
      <c r="BL31" s="12">
        <f t="shared" si="47"/>
        <v>1.3204608487361551</v>
      </c>
      <c r="BM31" s="12">
        <f t="shared" si="47"/>
        <v>1.2198276538591188</v>
      </c>
      <c r="BN31" s="12">
        <f t="shared" si="47"/>
        <v>1.0767871035133048</v>
      </c>
    </row>
    <row r="32" spans="1:66" x14ac:dyDescent="0.2">
      <c r="A32" s="2">
        <v>0</v>
      </c>
      <c r="B32" s="5" t="s">
        <v>38</v>
      </c>
      <c r="C32" s="6" t="s">
        <v>0</v>
      </c>
      <c r="E32" s="5" t="str">
        <f t="shared" si="23"/>
        <v/>
      </c>
      <c r="F32" s="5" t="str">
        <f t="shared" si="2"/>
        <v/>
      </c>
      <c r="O32" s="13"/>
      <c r="Q32" s="13"/>
      <c r="R32" s="10" t="s">
        <v>43</v>
      </c>
      <c r="S32">
        <v>1987</v>
      </c>
      <c r="T32">
        <f t="shared" si="3"/>
        <v>62.256999999999998</v>
      </c>
      <c r="U32">
        <f t="shared" si="4"/>
        <v>60.529000000000003</v>
      </c>
      <c r="V32">
        <f t="shared" si="5"/>
        <v>98.488</v>
      </c>
      <c r="W32">
        <f t="shared" si="6"/>
        <v>102.58499999999999</v>
      </c>
      <c r="X32" s="4" t="s">
        <v>985</v>
      </c>
      <c r="Y32" s="4" t="s">
        <v>985</v>
      </c>
      <c r="Z32" s="4" t="s">
        <v>985</v>
      </c>
      <c r="AA32" s="4" t="s">
        <v>985</v>
      </c>
      <c r="AC32" s="10" t="str">
        <f>IFERROR(VLOOKUP(S32&amp;R32,'Regulatory Data'!D$6:F$1349,3,FALSE),"")</f>
        <v/>
      </c>
      <c r="AD32" s="12" t="str">
        <f>VLOOKUP($S32&amp;$R32,'Regulatory Data'!$I$6:$O$1301,5,FALSE)</f>
        <v/>
      </c>
      <c r="AE32" s="12" t="str">
        <f>IF(VLOOKUP($S32&amp;$R32,'Regulatory Data'!$I$6:$O$1301,7,FALSE)=1,1,IF(VLOOKUP($S32&amp;$R32,'Regulatory Data'!$I$6:$O$1301,6,FALSE)=1,0,""))</f>
        <v/>
      </c>
      <c r="AG32" s="12" t="str">
        <f t="shared" si="25"/>
        <v/>
      </c>
      <c r="AH32" s="12" t="str">
        <f t="shared" si="26"/>
        <v/>
      </c>
      <c r="AI32" s="12" t="str">
        <f t="shared" si="27"/>
        <v/>
      </c>
      <c r="AJ32" s="12" t="str">
        <f t="shared" si="28"/>
        <v/>
      </c>
      <c r="AK32" s="12" t="str">
        <f t="shared" si="29"/>
        <v/>
      </c>
      <c r="AL32" s="12" t="str">
        <f t="shared" si="30"/>
        <v/>
      </c>
      <c r="AM32" s="12" t="str">
        <f t="shared" si="31"/>
        <v/>
      </c>
      <c r="AN32" s="12" t="str">
        <f t="shared" si="32"/>
        <v/>
      </c>
      <c r="AO32" s="9" t="str">
        <f t="shared" si="33"/>
        <v/>
      </c>
      <c r="AP32" s="9" t="str">
        <f t="shared" si="34"/>
        <v/>
      </c>
      <c r="AQ32" s="9" t="str">
        <f t="shared" si="35"/>
        <v/>
      </c>
      <c r="AR32" s="9" t="str">
        <f t="shared" si="36"/>
        <v/>
      </c>
      <c r="AS32" s="9" t="str">
        <f t="shared" si="37"/>
        <v/>
      </c>
      <c r="AT32" s="9" t="str">
        <f t="shared" si="38"/>
        <v/>
      </c>
      <c r="AU32" s="9" t="str">
        <f t="shared" si="39"/>
        <v/>
      </c>
      <c r="AV32" s="9" t="str">
        <f t="shared" si="40"/>
        <v/>
      </c>
      <c r="BG32" s="12">
        <f t="shared" si="48"/>
        <v>1.5717933075027384</v>
      </c>
      <c r="BH32" s="12">
        <f t="shared" si="47"/>
        <v>1.5626518204957622</v>
      </c>
      <c r="BI32" s="12">
        <f t="shared" si="47"/>
        <v>1.1569436442703707</v>
      </c>
      <c r="BJ32" s="12">
        <f t="shared" si="47"/>
        <v>0.96444444822803599</v>
      </c>
      <c r="BK32" s="12">
        <f t="shared" si="47"/>
        <v>1.3320621034828606</v>
      </c>
      <c r="BL32" s="12">
        <f t="shared" si="47"/>
        <v>1.3296571386819467</v>
      </c>
      <c r="BM32" s="12">
        <f t="shared" si="47"/>
        <v>1.2586290271833647</v>
      </c>
      <c r="BN32" s="12">
        <f t="shared" si="47"/>
        <v>1.1235332253780757</v>
      </c>
    </row>
    <row r="33" spans="1:66" x14ac:dyDescent="0.2">
      <c r="A33" s="2">
        <v>1</v>
      </c>
      <c r="B33" s="6" t="s">
        <v>13</v>
      </c>
      <c r="C33" s="6">
        <v>0</v>
      </c>
      <c r="D33" s="5" t="s">
        <v>39</v>
      </c>
      <c r="E33" s="5" t="str">
        <f t="shared" si="23"/>
        <v>211</v>
      </c>
      <c r="F33" s="5" t="str">
        <f t="shared" si="2"/>
        <v>2111987</v>
      </c>
      <c r="G33" s="7">
        <v>64.92</v>
      </c>
      <c r="H33" s="7">
        <v>70.819999999999993</v>
      </c>
      <c r="I33" s="7">
        <v>113.935</v>
      </c>
      <c r="J33" s="7">
        <v>63.042000000000002</v>
      </c>
      <c r="K33" s="7">
        <v>175.501</v>
      </c>
      <c r="L33" s="7">
        <v>160.88</v>
      </c>
      <c r="M33" s="7">
        <v>56.978000000000002</v>
      </c>
      <c r="N33" s="7">
        <v>64.918000000000006</v>
      </c>
      <c r="O33" s="13"/>
      <c r="Q33" s="13"/>
      <c r="R33" s="10" t="s">
        <v>43</v>
      </c>
      <c r="S33">
        <v>1988</v>
      </c>
      <c r="T33">
        <f t="shared" si="3"/>
        <v>66.489000000000004</v>
      </c>
      <c r="U33">
        <f t="shared" si="4"/>
        <v>64.917000000000002</v>
      </c>
      <c r="V33">
        <f t="shared" si="5"/>
        <v>100.694</v>
      </c>
      <c r="W33">
        <f t="shared" si="6"/>
        <v>102.64400000000001</v>
      </c>
      <c r="X33">
        <f t="shared" ref="X33:X55" si="49">LN(T33)-LN(T32)</f>
        <v>6.5765541623637347E-2</v>
      </c>
      <c r="Y33">
        <f t="shared" ref="Y33:Y55" si="50">LN(U33)-LN(U32)</f>
        <v>6.9986941824148552E-2</v>
      </c>
      <c r="Z33">
        <f t="shared" ref="Z33:Z55" si="51">LN(V33)-LN(V32)</f>
        <v>2.2151501684507302E-2</v>
      </c>
      <c r="AA33">
        <f t="shared" ref="AA33:AA55" si="52">LN(W33)-LN(W32)</f>
        <v>5.7496749119678725E-4</v>
      </c>
      <c r="AC33" s="10" t="str">
        <f>IFERROR(VLOOKUP(S33&amp;R33,'Regulatory Data'!D$6:F$1349,3,FALSE),"")</f>
        <v/>
      </c>
      <c r="AD33" s="12" t="str">
        <f>VLOOKUP($S33&amp;$R33,'Regulatory Data'!$I$6:$O$1301,5,FALSE)</f>
        <v/>
      </c>
      <c r="AE33" s="12" t="str">
        <f>IF(VLOOKUP($S33&amp;$R33,'Regulatory Data'!$I$6:$O$1301,7,FALSE)=1,1,IF(VLOOKUP($S33&amp;$R33,'Regulatory Data'!$I$6:$O$1301,6,FALSE)=1,0,""))</f>
        <v/>
      </c>
      <c r="AG33" s="12" t="str">
        <f t="shared" si="25"/>
        <v/>
      </c>
      <c r="AH33" s="12" t="str">
        <f t="shared" si="26"/>
        <v/>
      </c>
      <c r="AI33" s="12" t="str">
        <f t="shared" si="27"/>
        <v/>
      </c>
      <c r="AJ33" s="12" t="str">
        <f t="shared" si="28"/>
        <v/>
      </c>
      <c r="AK33" s="12" t="str">
        <f t="shared" si="29"/>
        <v/>
      </c>
      <c r="AL33" s="12" t="str">
        <f t="shared" si="30"/>
        <v/>
      </c>
      <c r="AM33" s="12" t="str">
        <f t="shared" si="31"/>
        <v/>
      </c>
      <c r="AN33" s="12" t="str">
        <f t="shared" si="32"/>
        <v/>
      </c>
      <c r="AO33" s="9" t="str">
        <f t="shared" si="33"/>
        <v/>
      </c>
      <c r="AP33" s="9" t="str">
        <f t="shared" si="34"/>
        <v/>
      </c>
      <c r="AQ33" s="9" t="str">
        <f t="shared" si="35"/>
        <v/>
      </c>
      <c r="AR33" s="9" t="str">
        <f t="shared" si="36"/>
        <v/>
      </c>
      <c r="AS33" s="9" t="str">
        <f t="shared" si="37"/>
        <v/>
      </c>
      <c r="AT33" s="9" t="str">
        <f t="shared" si="38"/>
        <v/>
      </c>
      <c r="AU33" s="9" t="str">
        <f t="shared" si="39"/>
        <v/>
      </c>
      <c r="AV33" s="9" t="str">
        <f t="shared" si="40"/>
        <v/>
      </c>
      <c r="BG33" s="12">
        <f t="shared" si="48"/>
        <v>1.5922497462601022</v>
      </c>
      <c r="BH33" s="12">
        <f t="shared" si="47"/>
        <v>1.5713225539406901</v>
      </c>
      <c r="BI33" s="12">
        <f t="shared" si="47"/>
        <v>1.1978183320086326</v>
      </c>
      <c r="BJ33" s="12">
        <f t="shared" si="47"/>
        <v>0.97934327396854581</v>
      </c>
      <c r="BK33" s="12">
        <f t="shared" si="47"/>
        <v>1.2941799125730009</v>
      </c>
      <c r="BL33" s="12">
        <f t="shared" si="47"/>
        <v>1.2941144473914512</v>
      </c>
      <c r="BM33" s="12">
        <f t="shared" si="47"/>
        <v>1.3652437661889769</v>
      </c>
      <c r="BN33" s="12">
        <f t="shared" si="47"/>
        <v>1.175118596955774</v>
      </c>
    </row>
    <row r="34" spans="1:66" x14ac:dyDescent="0.2">
      <c r="A34" s="2">
        <v>1</v>
      </c>
      <c r="B34" s="6" t="s">
        <v>15</v>
      </c>
      <c r="C34" s="6">
        <v>0</v>
      </c>
      <c r="D34" s="5" t="s">
        <v>39</v>
      </c>
      <c r="E34" s="5" t="str">
        <f t="shared" si="23"/>
        <v>211</v>
      </c>
      <c r="F34" s="5" t="str">
        <f t="shared" si="2"/>
        <v>2111988</v>
      </c>
      <c r="G34" s="7">
        <v>65.296000000000006</v>
      </c>
      <c r="H34" s="7">
        <v>71.760000000000005</v>
      </c>
      <c r="I34" s="7">
        <v>113.726</v>
      </c>
      <c r="J34" s="7">
        <v>56.279000000000003</v>
      </c>
      <c r="K34" s="7">
        <v>174.16900000000001</v>
      </c>
      <c r="L34" s="7">
        <v>158.47999999999999</v>
      </c>
      <c r="M34" s="7">
        <v>59.957000000000001</v>
      </c>
      <c r="N34" s="7">
        <v>68.186999999999998</v>
      </c>
      <c r="O34" s="13"/>
      <c r="Q34" s="13"/>
      <c r="R34" s="10" t="s">
        <v>43</v>
      </c>
      <c r="S34">
        <v>1989</v>
      </c>
      <c r="T34">
        <f t="shared" si="3"/>
        <v>69.027000000000001</v>
      </c>
      <c r="U34">
        <f t="shared" si="4"/>
        <v>68.441000000000003</v>
      </c>
      <c r="V34">
        <f t="shared" si="5"/>
        <v>100.916</v>
      </c>
      <c r="W34">
        <f t="shared" si="6"/>
        <v>100.07899999999999</v>
      </c>
      <c r="X34">
        <f t="shared" si="49"/>
        <v>3.7461211959858964E-2</v>
      </c>
      <c r="Y34">
        <f t="shared" si="50"/>
        <v>5.2862529397891933E-2</v>
      </c>
      <c r="Z34">
        <f t="shared" si="51"/>
        <v>2.2022726027977058E-3</v>
      </c>
      <c r="AA34">
        <f t="shared" si="52"/>
        <v>-2.5306816607025162E-2</v>
      </c>
      <c r="AC34" s="10" t="str">
        <f>IFERROR(VLOOKUP(S34&amp;R34,'Regulatory Data'!D$6:F$1349,3,FALSE),"")</f>
        <v/>
      </c>
      <c r="AD34" s="12" t="str">
        <f>VLOOKUP($S34&amp;$R34,'Regulatory Data'!$I$6:$O$1301,5,FALSE)</f>
        <v/>
      </c>
      <c r="AE34" s="12" t="str">
        <f>IF(VLOOKUP($S34&amp;$R34,'Regulatory Data'!$I$6:$O$1301,7,FALSE)=1,1,IF(VLOOKUP($S34&amp;$R34,'Regulatory Data'!$I$6:$O$1301,6,FALSE)=1,0,""))</f>
        <v/>
      </c>
      <c r="AG34" s="12" t="str">
        <f t="shared" si="25"/>
        <v/>
      </c>
      <c r="AH34" s="12" t="str">
        <f t="shared" si="26"/>
        <v/>
      </c>
      <c r="AI34" s="12" t="str">
        <f t="shared" si="27"/>
        <v/>
      </c>
      <c r="AJ34" s="12" t="str">
        <f t="shared" si="28"/>
        <v/>
      </c>
      <c r="AK34" s="12" t="str">
        <f t="shared" si="29"/>
        <v/>
      </c>
      <c r="AL34" s="12" t="str">
        <f t="shared" si="30"/>
        <v/>
      </c>
      <c r="AM34" s="12" t="str">
        <f t="shared" si="31"/>
        <v/>
      </c>
      <c r="AN34" s="12" t="str">
        <f t="shared" si="32"/>
        <v/>
      </c>
      <c r="AO34" s="9" t="str">
        <f t="shared" si="33"/>
        <v/>
      </c>
      <c r="AP34" s="9" t="str">
        <f t="shared" si="34"/>
        <v/>
      </c>
      <c r="AQ34" s="9" t="str">
        <f t="shared" si="35"/>
        <v/>
      </c>
      <c r="AR34" s="9" t="str">
        <f t="shared" si="36"/>
        <v/>
      </c>
      <c r="AS34" s="9" t="str">
        <f t="shared" si="37"/>
        <v/>
      </c>
      <c r="AT34" s="9" t="str">
        <f t="shared" si="38"/>
        <v/>
      </c>
      <c r="AU34" s="9" t="str">
        <f t="shared" si="39"/>
        <v/>
      </c>
      <c r="AV34" s="9" t="str">
        <f t="shared" si="40"/>
        <v/>
      </c>
      <c r="BG34" s="12">
        <f t="shared" si="48"/>
        <v>1.5390918498814958</v>
      </c>
      <c r="BH34" s="12">
        <f t="shared" si="47"/>
        <v>1.4826126527184273</v>
      </c>
      <c r="BI34" s="12">
        <f t="shared" si="47"/>
        <v>1.1415726317250614</v>
      </c>
      <c r="BJ34" s="12">
        <f t="shared" si="47"/>
        <v>1.0266594141913525</v>
      </c>
      <c r="BK34" s="12">
        <f t="shared" si="47"/>
        <v>1.2849535900555165</v>
      </c>
      <c r="BL34" s="12">
        <f t="shared" si="47"/>
        <v>1.2643744025137968</v>
      </c>
      <c r="BM34" s="12">
        <f t="shared" si="47"/>
        <v>1.2324318208224609</v>
      </c>
      <c r="BN34" s="12">
        <f t="shared" si="47"/>
        <v>1.2020117815673099</v>
      </c>
    </row>
    <row r="35" spans="1:66" x14ac:dyDescent="0.2">
      <c r="A35" s="2">
        <v>1</v>
      </c>
      <c r="B35" s="6" t="s">
        <v>16</v>
      </c>
      <c r="C35" s="6">
        <v>0</v>
      </c>
      <c r="D35" s="5" t="s">
        <v>39</v>
      </c>
      <c r="E35" s="5" t="str">
        <f t="shared" si="23"/>
        <v>211</v>
      </c>
      <c r="F35" s="5" t="str">
        <f t="shared" si="2"/>
        <v>2111989</v>
      </c>
      <c r="G35" s="7">
        <v>61.642000000000003</v>
      </c>
      <c r="H35" s="7">
        <v>70.566000000000003</v>
      </c>
      <c r="I35" s="7">
        <v>109.745</v>
      </c>
      <c r="J35" s="7">
        <v>64.251000000000005</v>
      </c>
      <c r="K35" s="7">
        <v>178.03700000000001</v>
      </c>
      <c r="L35" s="7">
        <v>155.52000000000001</v>
      </c>
      <c r="M35" s="7">
        <v>63.387</v>
      </c>
      <c r="N35" s="7">
        <v>69.563999999999993</v>
      </c>
      <c r="O35" s="13"/>
      <c r="Q35" s="13"/>
      <c r="R35" s="10" t="s">
        <v>43</v>
      </c>
      <c r="S35">
        <v>1990</v>
      </c>
      <c r="T35">
        <f t="shared" si="3"/>
        <v>71.433999999999997</v>
      </c>
      <c r="U35">
        <f t="shared" si="4"/>
        <v>70.801000000000002</v>
      </c>
      <c r="V35">
        <f t="shared" si="5"/>
        <v>100.79</v>
      </c>
      <c r="W35">
        <f t="shared" si="6"/>
        <v>101.51300000000001</v>
      </c>
      <c r="X35">
        <f t="shared" si="49"/>
        <v>3.4276214073519107E-2</v>
      </c>
      <c r="Y35">
        <f t="shared" si="50"/>
        <v>3.3901064638065748E-2</v>
      </c>
      <c r="Z35">
        <f t="shared" si="51"/>
        <v>-1.249343265832259E-3</v>
      </c>
      <c r="AA35">
        <f t="shared" si="52"/>
        <v>1.4226994995844677E-2</v>
      </c>
      <c r="AC35" s="10" t="str">
        <f>IFERROR(VLOOKUP(S35&amp;R35,'Regulatory Data'!D$6:F$1349,3,FALSE),"")</f>
        <v/>
      </c>
      <c r="AD35" s="12" t="str">
        <f>VLOOKUP($S35&amp;$R35,'Regulatory Data'!$I$6:$O$1301,5,FALSE)</f>
        <v/>
      </c>
      <c r="AE35" s="12" t="str">
        <f>IF(VLOOKUP($S35&amp;$R35,'Regulatory Data'!$I$6:$O$1301,7,FALSE)=1,1,IF(VLOOKUP($S35&amp;$R35,'Regulatory Data'!$I$6:$O$1301,6,FALSE)=1,0,""))</f>
        <v/>
      </c>
      <c r="AG35" s="12" t="str">
        <f t="shared" si="25"/>
        <v/>
      </c>
      <c r="AH35" s="12" t="str">
        <f t="shared" si="26"/>
        <v/>
      </c>
      <c r="AI35" s="12" t="str">
        <f t="shared" si="27"/>
        <v/>
      </c>
      <c r="AJ35" s="12" t="str">
        <f t="shared" si="28"/>
        <v/>
      </c>
      <c r="AK35" s="12" t="str">
        <f t="shared" si="29"/>
        <v/>
      </c>
      <c r="AL35" s="12" t="str">
        <f t="shared" si="30"/>
        <v/>
      </c>
      <c r="AM35" s="12" t="str">
        <f t="shared" si="31"/>
        <v/>
      </c>
      <c r="AN35" s="12" t="str">
        <f t="shared" si="32"/>
        <v/>
      </c>
      <c r="AO35" s="9" t="str">
        <f t="shared" si="33"/>
        <v/>
      </c>
      <c r="AP35" s="9" t="str">
        <f t="shared" si="34"/>
        <v/>
      </c>
      <c r="AQ35" s="9" t="str">
        <f t="shared" si="35"/>
        <v/>
      </c>
      <c r="AR35" s="9" t="str">
        <f t="shared" si="36"/>
        <v/>
      </c>
      <c r="AS35" s="9" t="str">
        <f t="shared" si="37"/>
        <v/>
      </c>
      <c r="AT35" s="9" t="str">
        <f t="shared" si="38"/>
        <v/>
      </c>
      <c r="AU35" s="9" t="str">
        <f t="shared" si="39"/>
        <v/>
      </c>
      <c r="AV35" s="9" t="str">
        <f t="shared" si="40"/>
        <v/>
      </c>
      <c r="BG35" s="12">
        <f t="shared" si="48"/>
        <v>1.6375438060002196</v>
      </c>
      <c r="BH35" s="12">
        <f t="shared" si="47"/>
        <v>1.6296187717250195</v>
      </c>
      <c r="BI35" s="12">
        <f t="shared" si="47"/>
        <v>1.167160749953563</v>
      </c>
      <c r="BJ35" s="12">
        <f t="shared" si="47"/>
        <v>0.96792808238194217</v>
      </c>
      <c r="BK35" s="12">
        <f t="shared" si="47"/>
        <v>1.3430460254046939</v>
      </c>
      <c r="BL35" s="12">
        <f t="shared" si="47"/>
        <v>1.3269938807876003</v>
      </c>
      <c r="BM35" s="12">
        <f t="shared" si="47"/>
        <v>1.3029404431320859</v>
      </c>
      <c r="BN35" s="12">
        <f t="shared" si="47"/>
        <v>1.200465202915866</v>
      </c>
    </row>
    <row r="36" spans="1:66" x14ac:dyDescent="0.2">
      <c r="A36" s="2">
        <v>1</v>
      </c>
      <c r="B36" s="6" t="s">
        <v>17</v>
      </c>
      <c r="C36" s="6">
        <v>0</v>
      </c>
      <c r="D36" s="5" t="s">
        <v>39</v>
      </c>
      <c r="E36" s="5" t="str">
        <f t="shared" si="23"/>
        <v>211</v>
      </c>
      <c r="F36" s="5" t="str">
        <f t="shared" si="2"/>
        <v>2111990</v>
      </c>
      <c r="G36" s="7">
        <v>61.203000000000003</v>
      </c>
      <c r="H36" s="7">
        <v>70.088999999999999</v>
      </c>
      <c r="I36" s="7">
        <v>108.611</v>
      </c>
      <c r="J36" s="7">
        <v>74.415000000000006</v>
      </c>
      <c r="K36" s="7">
        <v>177.46</v>
      </c>
      <c r="L36" s="7">
        <v>154.96</v>
      </c>
      <c r="M36" s="7">
        <v>66.963999999999999</v>
      </c>
      <c r="N36" s="7">
        <v>72.730999999999995</v>
      </c>
      <c r="O36" s="13"/>
      <c r="Q36" s="13"/>
      <c r="R36" s="10" t="s">
        <v>43</v>
      </c>
      <c r="S36">
        <v>1991</v>
      </c>
      <c r="T36">
        <f t="shared" si="3"/>
        <v>72.117000000000004</v>
      </c>
      <c r="U36">
        <f t="shared" si="4"/>
        <v>71.638000000000005</v>
      </c>
      <c r="V36">
        <f t="shared" si="5"/>
        <v>99.340999999999994</v>
      </c>
      <c r="W36">
        <f t="shared" si="6"/>
        <v>103.20699999999999</v>
      </c>
      <c r="X36">
        <f t="shared" si="49"/>
        <v>9.5158536531281257E-3</v>
      </c>
      <c r="Y36">
        <f t="shared" si="50"/>
        <v>1.1752534544500648E-2</v>
      </c>
      <c r="Z36">
        <f t="shared" si="51"/>
        <v>-1.448076829975431E-2</v>
      </c>
      <c r="AA36">
        <f t="shared" si="52"/>
        <v>1.6549811106328249E-2</v>
      </c>
      <c r="AC36" s="10" t="str">
        <f>IFERROR(VLOOKUP(S36&amp;R36,'Regulatory Data'!D$6:F$1349,3,FALSE),"")</f>
        <v/>
      </c>
      <c r="AD36" s="12" t="str">
        <f>VLOOKUP($S36&amp;$R36,'Regulatory Data'!$I$6:$O$1301,5,FALSE)</f>
        <v/>
      </c>
      <c r="AE36" s="12" t="str">
        <f>IF(VLOOKUP($S36&amp;$R36,'Regulatory Data'!$I$6:$O$1301,7,FALSE)=1,1,IF(VLOOKUP($S36&amp;$R36,'Regulatory Data'!$I$6:$O$1301,6,FALSE)=1,0,""))</f>
        <v/>
      </c>
      <c r="AG36" s="12" t="str">
        <f t="shared" si="25"/>
        <v/>
      </c>
      <c r="AH36" s="12" t="str">
        <f t="shared" si="26"/>
        <v/>
      </c>
      <c r="AI36" s="12" t="str">
        <f t="shared" si="27"/>
        <v/>
      </c>
      <c r="AJ36" s="12" t="str">
        <f t="shared" si="28"/>
        <v/>
      </c>
      <c r="AK36" s="12" t="str">
        <f t="shared" si="29"/>
        <v/>
      </c>
      <c r="AL36" s="12" t="str">
        <f t="shared" si="30"/>
        <v/>
      </c>
      <c r="AM36" s="12" t="str">
        <f t="shared" si="31"/>
        <v/>
      </c>
      <c r="AN36" s="12" t="str">
        <f t="shared" si="32"/>
        <v/>
      </c>
      <c r="AO36" s="9" t="str">
        <f t="shared" si="33"/>
        <v/>
      </c>
      <c r="AP36" s="9" t="str">
        <f t="shared" si="34"/>
        <v/>
      </c>
      <c r="AQ36" s="9" t="str">
        <f t="shared" si="35"/>
        <v/>
      </c>
      <c r="AR36" s="9" t="str">
        <f t="shared" si="36"/>
        <v/>
      </c>
      <c r="AS36" s="9" t="str">
        <f t="shared" si="37"/>
        <v/>
      </c>
      <c r="AT36" s="9" t="str">
        <f t="shared" si="38"/>
        <v/>
      </c>
      <c r="AU36" s="9" t="str">
        <f t="shared" si="39"/>
        <v/>
      </c>
      <c r="AV36" s="9" t="str">
        <f t="shared" si="40"/>
        <v/>
      </c>
    </row>
    <row r="37" spans="1:66" x14ac:dyDescent="0.2">
      <c r="A37" s="2">
        <v>1</v>
      </c>
      <c r="B37" s="6" t="s">
        <v>18</v>
      </c>
      <c r="C37" s="6">
        <v>0</v>
      </c>
      <c r="D37" s="5" t="s">
        <v>39</v>
      </c>
      <c r="E37" s="5" t="str">
        <f t="shared" si="23"/>
        <v>211</v>
      </c>
      <c r="F37" s="5" t="str">
        <f t="shared" si="2"/>
        <v>2111991</v>
      </c>
      <c r="G37" s="7">
        <v>63.073</v>
      </c>
      <c r="H37" s="7">
        <v>70.106999999999999</v>
      </c>
      <c r="I37" s="7">
        <v>109.03</v>
      </c>
      <c r="J37" s="7">
        <v>65.122</v>
      </c>
      <c r="K37" s="7">
        <v>172.864</v>
      </c>
      <c r="L37" s="7">
        <v>155.52000000000001</v>
      </c>
      <c r="M37" s="7">
        <v>68.539000000000001</v>
      </c>
      <c r="N37" s="7">
        <v>74.727999999999994</v>
      </c>
      <c r="O37" s="13"/>
      <c r="Q37" s="13"/>
      <c r="R37" s="10" t="s">
        <v>43</v>
      </c>
      <c r="S37">
        <v>1992</v>
      </c>
      <c r="T37">
        <f t="shared" si="3"/>
        <v>78.233999999999995</v>
      </c>
      <c r="U37">
        <f t="shared" si="4"/>
        <v>76.843999999999994</v>
      </c>
      <c r="V37">
        <f t="shared" si="5"/>
        <v>98.480999999999995</v>
      </c>
      <c r="W37">
        <f t="shared" si="6"/>
        <v>100.249</v>
      </c>
      <c r="X37">
        <f t="shared" si="49"/>
        <v>8.141453553723732E-2</v>
      </c>
      <c r="Y37">
        <f t="shared" si="50"/>
        <v>7.0151733327982413E-2</v>
      </c>
      <c r="Z37">
        <f t="shared" si="51"/>
        <v>-8.6947398963292954E-3</v>
      </c>
      <c r="AA37">
        <f t="shared" si="52"/>
        <v>-2.9079589129930028E-2</v>
      </c>
      <c r="AC37" s="10" t="str">
        <f>IFERROR(VLOOKUP(S37&amp;R37,'Regulatory Data'!D$6:F$1349,3,FALSE),"")</f>
        <v/>
      </c>
      <c r="AD37" s="12" t="str">
        <f>VLOOKUP($S37&amp;$R37,'Regulatory Data'!$I$6:$O$1301,5,FALSE)</f>
        <v/>
      </c>
      <c r="AE37" s="12" t="str">
        <f>IF(VLOOKUP($S37&amp;$R37,'Regulatory Data'!$I$6:$O$1301,7,FALSE)=1,1,IF(VLOOKUP($S37&amp;$R37,'Regulatory Data'!$I$6:$O$1301,6,FALSE)=1,0,""))</f>
        <v/>
      </c>
      <c r="AG37" s="12" t="str">
        <f t="shared" si="25"/>
        <v/>
      </c>
      <c r="AH37" s="12" t="str">
        <f t="shared" si="26"/>
        <v/>
      </c>
      <c r="AI37" s="12" t="str">
        <f t="shared" si="27"/>
        <v/>
      </c>
      <c r="AJ37" s="12" t="str">
        <f t="shared" si="28"/>
        <v/>
      </c>
      <c r="AK37" s="12" t="str">
        <f t="shared" si="29"/>
        <v/>
      </c>
      <c r="AL37" s="12" t="str">
        <f t="shared" si="30"/>
        <v/>
      </c>
      <c r="AM37" s="12" t="str">
        <f t="shared" si="31"/>
        <v/>
      </c>
      <c r="AN37" s="12" t="str">
        <f t="shared" si="32"/>
        <v/>
      </c>
      <c r="AO37" s="9" t="str">
        <f t="shared" si="33"/>
        <v/>
      </c>
      <c r="AP37" s="9" t="str">
        <f t="shared" si="34"/>
        <v/>
      </c>
      <c r="AQ37" s="9" t="str">
        <f t="shared" si="35"/>
        <v/>
      </c>
      <c r="AR37" s="9" t="str">
        <f t="shared" si="36"/>
        <v/>
      </c>
      <c r="AS37" s="9" t="str">
        <f t="shared" si="37"/>
        <v/>
      </c>
      <c r="AT37" s="9" t="str">
        <f t="shared" si="38"/>
        <v/>
      </c>
      <c r="AU37" s="9" t="str">
        <f t="shared" si="39"/>
        <v/>
      </c>
      <c r="AV37" s="9" t="str">
        <f t="shared" si="40"/>
        <v/>
      </c>
    </row>
    <row r="38" spans="1:66" x14ac:dyDescent="0.2">
      <c r="A38" s="2">
        <v>1</v>
      </c>
      <c r="B38" s="6" t="s">
        <v>19</v>
      </c>
      <c r="C38" s="6">
        <v>0</v>
      </c>
      <c r="D38" s="5" t="s">
        <v>39</v>
      </c>
      <c r="E38" s="5" t="str">
        <f t="shared" si="23"/>
        <v>211</v>
      </c>
      <c r="F38" s="5" t="str">
        <f t="shared" si="2"/>
        <v>2111992</v>
      </c>
      <c r="G38" s="7">
        <v>65.941999999999993</v>
      </c>
      <c r="H38" s="7">
        <v>72.456000000000003</v>
      </c>
      <c r="I38" s="7">
        <v>107.524</v>
      </c>
      <c r="J38" s="7">
        <v>65.466999999999999</v>
      </c>
      <c r="K38" s="7">
        <v>163.06</v>
      </c>
      <c r="L38" s="7">
        <v>148.4</v>
      </c>
      <c r="M38" s="7">
        <v>71.884</v>
      </c>
      <c r="N38" s="7">
        <v>77.292000000000002</v>
      </c>
      <c r="O38" s="13"/>
      <c r="Q38" s="13"/>
      <c r="R38" s="10" t="s">
        <v>43</v>
      </c>
      <c r="S38">
        <v>1993</v>
      </c>
      <c r="T38">
        <f t="shared" si="3"/>
        <v>80.811999999999998</v>
      </c>
      <c r="U38">
        <f t="shared" si="4"/>
        <v>80.665000000000006</v>
      </c>
      <c r="V38">
        <f t="shared" si="5"/>
        <v>95.721999999999994</v>
      </c>
      <c r="W38">
        <f t="shared" si="6"/>
        <v>97.528999999999996</v>
      </c>
      <c r="X38">
        <f t="shared" si="49"/>
        <v>3.24211336819058E-2</v>
      </c>
      <c r="Y38">
        <f t="shared" si="50"/>
        <v>4.8527383351911091E-2</v>
      </c>
      <c r="Z38">
        <f t="shared" si="51"/>
        <v>-2.8415479073844452E-2</v>
      </c>
      <c r="AA38">
        <f t="shared" si="52"/>
        <v>-2.7507321398632989E-2</v>
      </c>
      <c r="AC38" s="10" t="str">
        <f>IFERROR(VLOOKUP(S38&amp;R38,'Regulatory Data'!D$6:F$1349,3,FALSE),"")</f>
        <v/>
      </c>
      <c r="AD38" s="12" t="str">
        <f>VLOOKUP($S38&amp;$R38,'Regulatory Data'!$I$6:$O$1301,5,FALSE)</f>
        <v/>
      </c>
      <c r="AE38" s="12" t="str">
        <f>IF(VLOOKUP($S38&amp;$R38,'Regulatory Data'!$I$6:$O$1301,7,FALSE)=1,1,IF(VLOOKUP($S38&amp;$R38,'Regulatory Data'!$I$6:$O$1301,6,FALSE)=1,0,""))</f>
        <v/>
      </c>
      <c r="AG38" s="12" t="str">
        <f t="shared" si="25"/>
        <v/>
      </c>
      <c r="AH38" s="12" t="str">
        <f t="shared" si="26"/>
        <v/>
      </c>
      <c r="AI38" s="12" t="str">
        <f t="shared" si="27"/>
        <v/>
      </c>
      <c r="AJ38" s="12" t="str">
        <f t="shared" si="28"/>
        <v/>
      </c>
      <c r="AK38" s="12" t="str">
        <f t="shared" si="29"/>
        <v/>
      </c>
      <c r="AL38" s="12" t="str">
        <f t="shared" si="30"/>
        <v/>
      </c>
      <c r="AM38" s="12" t="str">
        <f t="shared" si="31"/>
        <v/>
      </c>
      <c r="AN38" s="12" t="str">
        <f t="shared" si="32"/>
        <v/>
      </c>
      <c r="AO38" s="9" t="str">
        <f t="shared" si="33"/>
        <v/>
      </c>
      <c r="AP38" s="9" t="str">
        <f t="shared" si="34"/>
        <v/>
      </c>
      <c r="AQ38" s="9" t="str">
        <f t="shared" si="35"/>
        <v/>
      </c>
      <c r="AR38" s="9" t="str">
        <f t="shared" si="36"/>
        <v/>
      </c>
      <c r="AS38" s="9" t="str">
        <f t="shared" si="37"/>
        <v/>
      </c>
      <c r="AT38" s="9" t="str">
        <f t="shared" si="38"/>
        <v/>
      </c>
      <c r="AU38" s="9" t="str">
        <f t="shared" si="39"/>
        <v/>
      </c>
      <c r="AV38" s="9" t="str">
        <f t="shared" si="40"/>
        <v/>
      </c>
    </row>
    <row r="39" spans="1:66" x14ac:dyDescent="0.2">
      <c r="A39" s="2">
        <v>1</v>
      </c>
      <c r="B39" s="6" t="s">
        <v>20</v>
      </c>
      <c r="C39" s="6">
        <v>0</v>
      </c>
      <c r="D39" s="5" t="s">
        <v>39</v>
      </c>
      <c r="E39" s="5" t="str">
        <f t="shared" si="23"/>
        <v>211</v>
      </c>
      <c r="F39" s="5" t="str">
        <f t="shared" si="2"/>
        <v>2111993</v>
      </c>
      <c r="G39" s="7">
        <v>68.888999999999996</v>
      </c>
      <c r="H39" s="7">
        <v>76.210999999999999</v>
      </c>
      <c r="I39" s="7">
        <v>105.53700000000001</v>
      </c>
      <c r="J39" s="7">
        <v>66.531000000000006</v>
      </c>
      <c r="K39" s="7">
        <v>153.19800000000001</v>
      </c>
      <c r="L39" s="7">
        <v>138.47999999999999</v>
      </c>
      <c r="M39" s="7">
        <v>72.388000000000005</v>
      </c>
      <c r="N39" s="7">
        <v>76.397000000000006</v>
      </c>
      <c r="O39" s="13"/>
      <c r="Q39" s="13"/>
      <c r="R39" s="10" t="s">
        <v>43</v>
      </c>
      <c r="S39">
        <v>1994</v>
      </c>
      <c r="T39">
        <f t="shared" si="3"/>
        <v>83.921000000000006</v>
      </c>
      <c r="U39">
        <f t="shared" si="4"/>
        <v>85.24</v>
      </c>
      <c r="V39">
        <f t="shared" si="5"/>
        <v>97.64</v>
      </c>
      <c r="W39">
        <f t="shared" si="6"/>
        <v>95.335999999999999</v>
      </c>
      <c r="X39">
        <f t="shared" si="49"/>
        <v>3.7750410776331123E-2</v>
      </c>
      <c r="Y39">
        <f t="shared" si="50"/>
        <v>5.5166031112309E-2</v>
      </c>
      <c r="Z39">
        <f t="shared" si="51"/>
        <v>1.983908842790072E-2</v>
      </c>
      <c r="AA39">
        <f t="shared" si="52"/>
        <v>-2.2742275887445373E-2</v>
      </c>
      <c r="AC39" s="10" t="str">
        <f>IFERROR(VLOOKUP(S39&amp;R39,'Regulatory Data'!D$6:F$1349,3,FALSE),"")</f>
        <v/>
      </c>
      <c r="AD39" s="12" t="str">
        <f>VLOOKUP($S39&amp;$R39,'Regulatory Data'!$I$6:$O$1301,5,FALSE)</f>
        <v/>
      </c>
      <c r="AE39" s="12" t="str">
        <f>IF(VLOOKUP($S39&amp;$R39,'Regulatory Data'!$I$6:$O$1301,7,FALSE)=1,1,IF(VLOOKUP($S39&amp;$R39,'Regulatory Data'!$I$6:$O$1301,6,FALSE)=1,0,""))</f>
        <v/>
      </c>
      <c r="AG39" s="12" t="str">
        <f t="shared" si="25"/>
        <v/>
      </c>
      <c r="AH39" s="12" t="str">
        <f t="shared" si="26"/>
        <v/>
      </c>
      <c r="AI39" s="12" t="str">
        <f t="shared" si="27"/>
        <v/>
      </c>
      <c r="AJ39" s="12" t="str">
        <f t="shared" si="28"/>
        <v/>
      </c>
      <c r="AK39" s="12" t="str">
        <f t="shared" si="29"/>
        <v/>
      </c>
      <c r="AL39" s="12" t="str">
        <f t="shared" si="30"/>
        <v/>
      </c>
      <c r="AM39" s="12" t="str">
        <f t="shared" si="31"/>
        <v/>
      </c>
      <c r="AN39" s="12" t="str">
        <f t="shared" si="32"/>
        <v/>
      </c>
      <c r="AO39" s="9" t="str">
        <f t="shared" si="33"/>
        <v/>
      </c>
      <c r="AP39" s="9" t="str">
        <f t="shared" si="34"/>
        <v/>
      </c>
      <c r="AQ39" s="9" t="str">
        <f t="shared" si="35"/>
        <v/>
      </c>
      <c r="AR39" s="9" t="str">
        <f t="shared" si="36"/>
        <v/>
      </c>
      <c r="AS39" s="9" t="str">
        <f t="shared" si="37"/>
        <v/>
      </c>
      <c r="AT39" s="9" t="str">
        <f t="shared" si="38"/>
        <v/>
      </c>
      <c r="AU39" s="9" t="str">
        <f t="shared" si="39"/>
        <v/>
      </c>
      <c r="AV39" s="9" t="str">
        <f t="shared" si="40"/>
        <v/>
      </c>
    </row>
    <row r="40" spans="1:66" x14ac:dyDescent="0.2">
      <c r="A40" s="2">
        <v>1</v>
      </c>
      <c r="B40" s="6" t="s">
        <v>21</v>
      </c>
      <c r="C40" s="6">
        <v>0</v>
      </c>
      <c r="D40" s="5" t="s">
        <v>39</v>
      </c>
      <c r="E40" s="5" t="str">
        <f t="shared" si="23"/>
        <v>211</v>
      </c>
      <c r="F40" s="5" t="str">
        <f t="shared" si="2"/>
        <v>2111994</v>
      </c>
      <c r="G40" s="7">
        <v>71.263999999999996</v>
      </c>
      <c r="H40" s="7">
        <v>80.843000000000004</v>
      </c>
      <c r="I40" s="7">
        <v>106.261</v>
      </c>
      <c r="J40" s="7">
        <v>60.921999999999997</v>
      </c>
      <c r="K40" s="7">
        <v>149.10900000000001</v>
      </c>
      <c r="L40" s="7">
        <v>131.44</v>
      </c>
      <c r="M40" s="7">
        <v>72.304000000000002</v>
      </c>
      <c r="N40" s="7">
        <v>76.831000000000003</v>
      </c>
      <c r="O40" s="13"/>
      <c r="Q40" s="13"/>
      <c r="R40" s="10" t="s">
        <v>43</v>
      </c>
      <c r="S40">
        <v>1995</v>
      </c>
      <c r="T40">
        <f t="shared" si="3"/>
        <v>84.569000000000003</v>
      </c>
      <c r="U40">
        <f t="shared" si="4"/>
        <v>85.718000000000004</v>
      </c>
      <c r="V40">
        <f t="shared" si="5"/>
        <v>101.039</v>
      </c>
      <c r="W40">
        <f t="shared" si="6"/>
        <v>97.525000000000006</v>
      </c>
      <c r="X40">
        <f t="shared" si="49"/>
        <v>7.6918890725305999E-3</v>
      </c>
      <c r="Y40">
        <f t="shared" si="50"/>
        <v>5.5920313248885023E-3</v>
      </c>
      <c r="Z40">
        <f t="shared" si="51"/>
        <v>3.4219335398033124E-2</v>
      </c>
      <c r="AA40">
        <f t="shared" si="52"/>
        <v>2.2701261604215262E-2</v>
      </c>
      <c r="AC40" s="10" t="str">
        <f>IFERROR(VLOOKUP(S40&amp;R40,'Regulatory Data'!D$6:F$1349,3,FALSE),"")</f>
        <v/>
      </c>
      <c r="AD40" s="12" t="str">
        <f>VLOOKUP($S40&amp;$R40,'Regulatory Data'!$I$6:$O$1301,5,FALSE)</f>
        <v/>
      </c>
      <c r="AE40" s="12" t="str">
        <f>IF(VLOOKUP($S40&amp;$R40,'Regulatory Data'!$I$6:$O$1301,7,FALSE)=1,1,IF(VLOOKUP($S40&amp;$R40,'Regulatory Data'!$I$6:$O$1301,6,FALSE)=1,0,""))</f>
        <v/>
      </c>
      <c r="AG40" s="12" t="str">
        <f t="shared" si="25"/>
        <v/>
      </c>
      <c r="AH40" s="12" t="str">
        <f t="shared" si="26"/>
        <v/>
      </c>
      <c r="AI40" s="12" t="str">
        <f t="shared" si="27"/>
        <v/>
      </c>
      <c r="AJ40" s="12" t="str">
        <f t="shared" si="28"/>
        <v/>
      </c>
      <c r="AK40" s="12" t="str">
        <f t="shared" si="29"/>
        <v/>
      </c>
      <c r="AL40" s="12" t="str">
        <f t="shared" si="30"/>
        <v/>
      </c>
      <c r="AM40" s="12" t="str">
        <f t="shared" si="31"/>
        <v/>
      </c>
      <c r="AN40" s="12" t="str">
        <f t="shared" si="32"/>
        <v/>
      </c>
      <c r="AO40" s="9" t="str">
        <f t="shared" si="33"/>
        <v/>
      </c>
      <c r="AP40" s="9" t="str">
        <f t="shared" si="34"/>
        <v/>
      </c>
      <c r="AQ40" s="9" t="str">
        <f t="shared" si="35"/>
        <v/>
      </c>
      <c r="AR40" s="9" t="str">
        <f t="shared" si="36"/>
        <v/>
      </c>
      <c r="AS40" s="9" t="str">
        <f t="shared" si="37"/>
        <v/>
      </c>
      <c r="AT40" s="9" t="str">
        <f t="shared" si="38"/>
        <v/>
      </c>
      <c r="AU40" s="9" t="str">
        <f t="shared" si="39"/>
        <v/>
      </c>
      <c r="AV40" s="9" t="str">
        <f t="shared" si="40"/>
        <v/>
      </c>
    </row>
    <row r="41" spans="1:66" x14ac:dyDescent="0.2">
      <c r="A41" s="2">
        <v>1</v>
      </c>
      <c r="B41" s="6" t="s">
        <v>22</v>
      </c>
      <c r="C41" s="6">
        <v>0</v>
      </c>
      <c r="D41" s="5" t="s">
        <v>39</v>
      </c>
      <c r="E41" s="5" t="str">
        <f t="shared" si="23"/>
        <v>211</v>
      </c>
      <c r="F41" s="5" t="str">
        <f t="shared" si="2"/>
        <v>2111995</v>
      </c>
      <c r="G41" s="7">
        <v>77.489000000000004</v>
      </c>
      <c r="H41" s="7">
        <v>85.2</v>
      </c>
      <c r="I41" s="7">
        <v>104.898</v>
      </c>
      <c r="J41" s="7">
        <v>58.746000000000002</v>
      </c>
      <c r="K41" s="7">
        <v>135.37200000000001</v>
      </c>
      <c r="L41" s="7">
        <v>123.12</v>
      </c>
      <c r="M41" s="7">
        <v>74.061000000000007</v>
      </c>
      <c r="N41" s="7">
        <v>77.688999999999993</v>
      </c>
      <c r="O41" s="13"/>
      <c r="Q41" s="13"/>
      <c r="R41" s="10" t="s">
        <v>43</v>
      </c>
      <c r="S41">
        <v>1996</v>
      </c>
      <c r="T41">
        <f t="shared" si="3"/>
        <v>86.524000000000001</v>
      </c>
      <c r="U41">
        <f t="shared" si="4"/>
        <v>88.573999999999998</v>
      </c>
      <c r="V41">
        <f t="shared" si="5"/>
        <v>99.072999999999993</v>
      </c>
      <c r="W41">
        <f t="shared" si="6"/>
        <v>99.691999999999993</v>
      </c>
      <c r="X41">
        <f t="shared" si="49"/>
        <v>2.2854062901097372E-2</v>
      </c>
      <c r="Y41">
        <f t="shared" si="50"/>
        <v>3.2775522265155566E-2</v>
      </c>
      <c r="Z41">
        <f t="shared" si="51"/>
        <v>-1.9649628777274941E-2</v>
      </c>
      <c r="AA41">
        <f t="shared" si="52"/>
        <v>2.1976677633446684E-2</v>
      </c>
      <c r="AC41" s="10" t="str">
        <f>IFERROR(VLOOKUP(S41&amp;R41,'Regulatory Data'!D$6:F$1349,3,FALSE),"")</f>
        <v/>
      </c>
      <c r="AD41" s="12" t="str">
        <f>VLOOKUP($S41&amp;$R41,'Regulatory Data'!$I$6:$O$1301,5,FALSE)</f>
        <v/>
      </c>
      <c r="AE41" s="12" t="str">
        <f>IF(VLOOKUP($S41&amp;$R41,'Regulatory Data'!$I$6:$O$1301,7,FALSE)=1,1,IF(VLOOKUP($S41&amp;$R41,'Regulatory Data'!$I$6:$O$1301,6,FALSE)=1,0,""))</f>
        <v/>
      </c>
      <c r="AG41" s="12" t="str">
        <f t="shared" si="25"/>
        <v/>
      </c>
      <c r="AH41" s="12" t="str">
        <f t="shared" si="26"/>
        <v/>
      </c>
      <c r="AI41" s="12" t="str">
        <f t="shared" si="27"/>
        <v/>
      </c>
      <c r="AJ41" s="12" t="str">
        <f t="shared" si="28"/>
        <v/>
      </c>
      <c r="AK41" s="12" t="str">
        <f t="shared" si="29"/>
        <v/>
      </c>
      <c r="AL41" s="12" t="str">
        <f t="shared" si="30"/>
        <v/>
      </c>
      <c r="AM41" s="12" t="str">
        <f t="shared" si="31"/>
        <v/>
      </c>
      <c r="AN41" s="12" t="str">
        <f t="shared" si="32"/>
        <v/>
      </c>
      <c r="AO41" s="9" t="str">
        <f t="shared" si="33"/>
        <v/>
      </c>
      <c r="AP41" s="9" t="str">
        <f t="shared" si="34"/>
        <v/>
      </c>
      <c r="AQ41" s="9" t="str">
        <f t="shared" si="35"/>
        <v/>
      </c>
      <c r="AR41" s="9" t="str">
        <f t="shared" si="36"/>
        <v/>
      </c>
      <c r="AS41" s="9" t="str">
        <f t="shared" si="37"/>
        <v/>
      </c>
      <c r="AT41" s="9" t="str">
        <f t="shared" si="38"/>
        <v/>
      </c>
      <c r="AU41" s="9" t="str">
        <f t="shared" si="39"/>
        <v/>
      </c>
      <c r="AV41" s="9" t="str">
        <f t="shared" si="40"/>
        <v/>
      </c>
    </row>
    <row r="42" spans="1:66" x14ac:dyDescent="0.2">
      <c r="A42" s="2">
        <v>1</v>
      </c>
      <c r="B42" s="6" t="s">
        <v>23</v>
      </c>
      <c r="C42" s="6">
        <v>0</v>
      </c>
      <c r="D42" s="5" t="s">
        <v>39</v>
      </c>
      <c r="E42" s="5" t="str">
        <f t="shared" si="23"/>
        <v>211</v>
      </c>
      <c r="F42" s="5" t="str">
        <f t="shared" si="2"/>
        <v>2111996</v>
      </c>
      <c r="G42" s="7">
        <v>79.834999999999994</v>
      </c>
      <c r="H42" s="7">
        <v>88.233999999999995</v>
      </c>
      <c r="I42" s="7">
        <v>105.03400000000001</v>
      </c>
      <c r="J42" s="7">
        <v>77.942999999999998</v>
      </c>
      <c r="K42" s="7">
        <v>131.56399999999999</v>
      </c>
      <c r="L42" s="7">
        <v>119.04</v>
      </c>
      <c r="M42" s="7">
        <v>77.11</v>
      </c>
      <c r="N42" s="7">
        <v>80.992000000000004</v>
      </c>
      <c r="O42" s="13"/>
      <c r="Q42" s="13"/>
      <c r="R42" s="10" t="s">
        <v>43</v>
      </c>
      <c r="S42">
        <v>1997</v>
      </c>
      <c r="T42">
        <f t="shared" si="3"/>
        <v>90.17</v>
      </c>
      <c r="U42">
        <f t="shared" si="4"/>
        <v>92.272999999999996</v>
      </c>
      <c r="V42">
        <f t="shared" si="5"/>
        <v>97.39</v>
      </c>
      <c r="W42">
        <f t="shared" si="6"/>
        <v>98.367000000000004</v>
      </c>
      <c r="X42">
        <f t="shared" si="49"/>
        <v>4.1274945410560981E-2</v>
      </c>
      <c r="Y42">
        <f t="shared" si="50"/>
        <v>4.0913213517713487E-2</v>
      </c>
      <c r="Z42">
        <f t="shared" si="51"/>
        <v>-1.713341617240971E-2</v>
      </c>
      <c r="AA42">
        <f t="shared" si="52"/>
        <v>-1.338005106932183E-2</v>
      </c>
      <c r="AC42" s="10">
        <f>IFERROR(VLOOKUP(S42&amp;R42,'Regulatory Data'!D$6:F$1349,3,FALSE),"")</f>
        <v>2.1458876019362703</v>
      </c>
      <c r="AD42" s="12">
        <f>VLOOKUP($S42&amp;$R42,'Regulatory Data'!$I$6:$O$1301,5,FALSE)</f>
        <v>1</v>
      </c>
      <c r="AE42" s="12">
        <f>IF(VLOOKUP($S42&amp;$R42,'Regulatory Data'!$I$6:$O$1301,7,FALSE)=1,1,IF(VLOOKUP($S42&amp;$R42,'Regulatory Data'!$I$6:$O$1301,6,FALSE)=1,0,""))</f>
        <v>1</v>
      </c>
      <c r="AG42" s="12" t="str">
        <f t="shared" si="25"/>
        <v/>
      </c>
      <c r="AH42" s="12">
        <f t="shared" si="26"/>
        <v>4.4307097807060103E-2</v>
      </c>
      <c r="AI42" s="12" t="str">
        <f t="shared" si="27"/>
        <v/>
      </c>
      <c r="AJ42" s="12">
        <f t="shared" si="28"/>
        <v>3.5902301541391068E-2</v>
      </c>
      <c r="AK42" s="12" t="str">
        <f t="shared" si="29"/>
        <v/>
      </c>
      <c r="AL42" s="12">
        <f t="shared" si="30"/>
        <v>-2.9256352861267487E-2</v>
      </c>
      <c r="AM42" s="12" t="str">
        <f t="shared" si="31"/>
        <v/>
      </c>
      <c r="AN42" s="12">
        <f t="shared" si="32"/>
        <v>-7.4693462643846686E-3</v>
      </c>
      <c r="AO42" s="9" t="str">
        <f t="shared" si="33"/>
        <v/>
      </c>
      <c r="AP42" s="9">
        <f t="shared" si="34"/>
        <v>4.4307097807060103E-2</v>
      </c>
      <c r="AQ42" s="9" t="str">
        <f t="shared" si="35"/>
        <v/>
      </c>
      <c r="AR42" s="9">
        <f t="shared" si="36"/>
        <v>3.5902301541391068E-2</v>
      </c>
      <c r="AS42" s="9" t="str">
        <f t="shared" si="37"/>
        <v/>
      </c>
      <c r="AT42" s="9">
        <f t="shared" si="38"/>
        <v>-2.9256352861267487E-2</v>
      </c>
      <c r="AU42" s="9" t="str">
        <f t="shared" si="39"/>
        <v/>
      </c>
      <c r="AV42" s="9">
        <f t="shared" si="40"/>
        <v>-7.4693462643846686E-3</v>
      </c>
    </row>
    <row r="43" spans="1:66" x14ac:dyDescent="0.2">
      <c r="A43" s="2">
        <v>1</v>
      </c>
      <c r="B43" s="6" t="s">
        <v>24</v>
      </c>
      <c r="C43" s="6">
        <v>0</v>
      </c>
      <c r="D43" s="5" t="s">
        <v>39</v>
      </c>
      <c r="E43" s="5" t="str">
        <f t="shared" si="23"/>
        <v>211</v>
      </c>
      <c r="F43" s="5" t="str">
        <f t="shared" si="2"/>
        <v>2111997</v>
      </c>
      <c r="G43" s="7">
        <v>81.048000000000002</v>
      </c>
      <c r="H43" s="7">
        <v>89.477000000000004</v>
      </c>
      <c r="I43" s="7">
        <v>104.93899999999999</v>
      </c>
      <c r="J43" s="7">
        <v>78.007999999999996</v>
      </c>
      <c r="K43" s="7">
        <v>129.476</v>
      </c>
      <c r="L43" s="7">
        <v>117.28</v>
      </c>
      <c r="M43" s="7">
        <v>84.772000000000006</v>
      </c>
      <c r="N43" s="7">
        <v>88.957999999999998</v>
      </c>
      <c r="O43" s="13"/>
      <c r="Q43" s="13"/>
      <c r="R43" s="10" t="s">
        <v>43</v>
      </c>
      <c r="S43">
        <v>1998</v>
      </c>
      <c r="T43">
        <f t="shared" si="3"/>
        <v>94.254999999999995</v>
      </c>
      <c r="U43">
        <f t="shared" si="4"/>
        <v>95.646000000000001</v>
      </c>
      <c r="V43">
        <f t="shared" si="5"/>
        <v>94.581999999999994</v>
      </c>
      <c r="W43">
        <f t="shared" si="6"/>
        <v>97.635000000000005</v>
      </c>
      <c r="X43">
        <f t="shared" si="49"/>
        <v>4.4307097807060103E-2</v>
      </c>
      <c r="Y43">
        <f t="shared" si="50"/>
        <v>3.5902301541391068E-2</v>
      </c>
      <c r="Z43">
        <f t="shared" si="51"/>
        <v>-2.9256352861267487E-2</v>
      </c>
      <c r="AA43">
        <f t="shared" si="52"/>
        <v>-7.4693462643846686E-3</v>
      </c>
      <c r="AC43" s="10">
        <f>IFERROR(VLOOKUP(S43&amp;R43,'Regulatory Data'!D$6:F$1349,3,FALSE),"")</f>
        <v>2.0878332943514888</v>
      </c>
      <c r="AD43" s="12">
        <f>VLOOKUP($S43&amp;$R43,'Regulatory Data'!$I$6:$O$1301,5,FALSE)</f>
        <v>1</v>
      </c>
      <c r="AE43" s="12">
        <f>IF(VLOOKUP($S43&amp;$R43,'Regulatory Data'!$I$6:$O$1301,7,FALSE)=1,1,IF(VLOOKUP($S43&amp;$R43,'Regulatory Data'!$I$6:$O$1301,6,FALSE)=1,0,""))</f>
        <v>1</v>
      </c>
      <c r="AG43" s="12" t="str">
        <f t="shared" si="25"/>
        <v/>
      </c>
      <c r="AH43" s="12">
        <f t="shared" si="26"/>
        <v>1.3980642491896234E-2</v>
      </c>
      <c r="AI43" s="12" t="str">
        <f t="shared" si="27"/>
        <v/>
      </c>
      <c r="AJ43" s="12">
        <f t="shared" si="28"/>
        <v>7.9456823749195493E-3</v>
      </c>
      <c r="AK43" s="12" t="str">
        <f t="shared" si="29"/>
        <v/>
      </c>
      <c r="AL43" s="12">
        <f t="shared" si="30"/>
        <v>-1.0768051067191031E-2</v>
      </c>
      <c r="AM43" s="12" t="str">
        <f t="shared" si="31"/>
        <v/>
      </c>
      <c r="AN43" s="12">
        <f t="shared" si="32"/>
        <v>1.6204352233690322E-2</v>
      </c>
      <c r="AO43" s="9" t="str">
        <f t="shared" si="33"/>
        <v/>
      </c>
      <c r="AP43" s="9">
        <f t="shared" si="34"/>
        <v>1.3980642491896234E-2</v>
      </c>
      <c r="AQ43" s="9" t="str">
        <f t="shared" si="35"/>
        <v/>
      </c>
      <c r="AR43" s="9">
        <f t="shared" si="36"/>
        <v>7.9456823749195493E-3</v>
      </c>
      <c r="AS43" s="9" t="str">
        <f t="shared" si="37"/>
        <v/>
      </c>
      <c r="AT43" s="9">
        <f t="shared" si="38"/>
        <v>-1.0768051067191031E-2</v>
      </c>
      <c r="AU43" s="9" t="str">
        <f t="shared" si="39"/>
        <v/>
      </c>
      <c r="AV43" s="9">
        <f t="shared" si="40"/>
        <v>1.6204352233690322E-2</v>
      </c>
    </row>
    <row r="44" spans="1:66" x14ac:dyDescent="0.2">
      <c r="A44" s="2">
        <v>1</v>
      </c>
      <c r="B44" s="6" t="s">
        <v>25</v>
      </c>
      <c r="C44" s="6">
        <v>0</v>
      </c>
      <c r="D44" s="5" t="s">
        <v>39</v>
      </c>
      <c r="E44" s="5" t="str">
        <f t="shared" si="23"/>
        <v>211</v>
      </c>
      <c r="F44" s="5" t="str">
        <f t="shared" si="2"/>
        <v>2111998</v>
      </c>
      <c r="G44" s="7">
        <v>81.968000000000004</v>
      </c>
      <c r="H44" s="7">
        <v>90.37</v>
      </c>
      <c r="I44" s="7">
        <v>103.81699999999999</v>
      </c>
      <c r="J44" s="7">
        <v>58.164999999999999</v>
      </c>
      <c r="K44" s="7">
        <v>126.655</v>
      </c>
      <c r="L44" s="7">
        <v>114.88</v>
      </c>
      <c r="M44" s="7">
        <v>87.254999999999995</v>
      </c>
      <c r="N44" s="7">
        <v>90.585999999999999</v>
      </c>
      <c r="O44" s="13"/>
      <c r="Q44" s="13"/>
      <c r="R44" s="10" t="s">
        <v>43</v>
      </c>
      <c r="S44">
        <v>1999</v>
      </c>
      <c r="T44">
        <f t="shared" si="3"/>
        <v>95.581999999999994</v>
      </c>
      <c r="U44">
        <f t="shared" si="4"/>
        <v>96.409000000000006</v>
      </c>
      <c r="V44">
        <f t="shared" si="5"/>
        <v>93.569000000000003</v>
      </c>
      <c r="W44">
        <f t="shared" si="6"/>
        <v>99.23</v>
      </c>
      <c r="X44">
        <f t="shared" si="49"/>
        <v>1.3980642491896234E-2</v>
      </c>
      <c r="Y44">
        <f t="shared" si="50"/>
        <v>7.9456823749195493E-3</v>
      </c>
      <c r="Z44">
        <f t="shared" si="51"/>
        <v>-1.0768051067191031E-2</v>
      </c>
      <c r="AA44">
        <f t="shared" si="52"/>
        <v>1.6204352233690322E-2</v>
      </c>
      <c r="AC44" s="10">
        <f>IFERROR(VLOOKUP(S44&amp;R44,'Regulatory Data'!D$6:F$1349,3,FALSE),"")</f>
        <v>2.245122733827484</v>
      </c>
      <c r="AD44" s="12">
        <f>VLOOKUP($S44&amp;$R44,'Regulatory Data'!$I$6:$O$1301,5,FALSE)</f>
        <v>1</v>
      </c>
      <c r="AE44" s="12">
        <f>IF(VLOOKUP($S44&amp;$R44,'Regulatory Data'!$I$6:$O$1301,7,FALSE)=1,1,IF(VLOOKUP($S44&amp;$R44,'Regulatory Data'!$I$6:$O$1301,6,FALSE)=1,0,""))</f>
        <v>1</v>
      </c>
      <c r="AG44" s="12" t="str">
        <f t="shared" si="25"/>
        <v/>
      </c>
      <c r="AH44" s="12">
        <f t="shared" si="26"/>
        <v>-3.1750882008365622E-3</v>
      </c>
      <c r="AI44" s="12" t="str">
        <f t="shared" si="27"/>
        <v/>
      </c>
      <c r="AJ44" s="12">
        <f t="shared" si="28"/>
        <v>-1.9727148869019828E-3</v>
      </c>
      <c r="AK44" s="12" t="str">
        <f t="shared" si="29"/>
        <v/>
      </c>
      <c r="AL44" s="12">
        <f t="shared" si="30"/>
        <v>2.6138522949701759E-2</v>
      </c>
      <c r="AM44" s="12" t="str">
        <f t="shared" si="31"/>
        <v/>
      </c>
      <c r="AN44" s="12">
        <f t="shared" si="32"/>
        <v>-7.4752144810270593E-3</v>
      </c>
      <c r="AO44" s="9" t="str">
        <f t="shared" si="33"/>
        <v/>
      </c>
      <c r="AP44" s="9">
        <f t="shared" si="34"/>
        <v>-3.1750882008365622E-3</v>
      </c>
      <c r="AQ44" s="9" t="str">
        <f t="shared" si="35"/>
        <v/>
      </c>
      <c r="AR44" s="9">
        <f t="shared" si="36"/>
        <v>-1.9727148869019828E-3</v>
      </c>
      <c r="AS44" s="9" t="str">
        <f t="shared" si="37"/>
        <v/>
      </c>
      <c r="AT44" s="9">
        <f t="shared" si="38"/>
        <v>2.6138522949701759E-2</v>
      </c>
      <c r="AU44" s="9" t="str">
        <f t="shared" si="39"/>
        <v/>
      </c>
      <c r="AV44" s="9">
        <f t="shared" si="40"/>
        <v>-7.4752144810270593E-3</v>
      </c>
    </row>
    <row r="45" spans="1:66" x14ac:dyDescent="0.2">
      <c r="A45" s="2">
        <v>1</v>
      </c>
      <c r="B45" s="6" t="s">
        <v>26</v>
      </c>
      <c r="C45" s="6">
        <v>0</v>
      </c>
      <c r="D45" s="5" t="s">
        <v>39</v>
      </c>
      <c r="E45" s="5" t="str">
        <f t="shared" si="23"/>
        <v>211</v>
      </c>
      <c r="F45" s="5" t="str">
        <f t="shared" si="2"/>
        <v>2111999</v>
      </c>
      <c r="G45" s="7">
        <v>87.141999999999996</v>
      </c>
      <c r="H45" s="7">
        <v>94.281000000000006</v>
      </c>
      <c r="I45" s="7">
        <v>100.768</v>
      </c>
      <c r="J45" s="7">
        <v>71.963999999999999</v>
      </c>
      <c r="K45" s="7">
        <v>115.637</v>
      </c>
      <c r="L45" s="7">
        <v>106.88</v>
      </c>
      <c r="M45" s="7">
        <v>89.378</v>
      </c>
      <c r="N45" s="7">
        <v>90.063999999999993</v>
      </c>
      <c r="O45" s="13"/>
      <c r="Q45" s="13"/>
      <c r="R45" s="10" t="s">
        <v>43</v>
      </c>
      <c r="S45">
        <v>2000</v>
      </c>
      <c r="T45">
        <f t="shared" si="3"/>
        <v>95.278999999999996</v>
      </c>
      <c r="U45">
        <f t="shared" si="4"/>
        <v>96.218999999999994</v>
      </c>
      <c r="V45">
        <f t="shared" si="5"/>
        <v>96.046999999999997</v>
      </c>
      <c r="W45">
        <f t="shared" si="6"/>
        <v>98.491</v>
      </c>
      <c r="X45">
        <f t="shared" si="49"/>
        <v>-3.1750882008365622E-3</v>
      </c>
      <c r="Y45">
        <f t="shared" si="50"/>
        <v>-1.9727148869019828E-3</v>
      </c>
      <c r="Z45">
        <f t="shared" si="51"/>
        <v>2.6138522949701759E-2</v>
      </c>
      <c r="AA45">
        <f t="shared" si="52"/>
        <v>-7.4752144810270593E-3</v>
      </c>
      <c r="AC45" s="10">
        <f>IFERROR(VLOOKUP(S45&amp;R45,'Regulatory Data'!D$6:F$1349,3,FALSE),"")</f>
        <v>2.1299406795725182</v>
      </c>
      <c r="AD45" s="12">
        <f>VLOOKUP($S45&amp;$R45,'Regulatory Data'!$I$6:$O$1301,5,FALSE)</f>
        <v>1</v>
      </c>
      <c r="AE45" s="12">
        <f>IF(VLOOKUP($S45&amp;$R45,'Regulatory Data'!$I$6:$O$1301,7,FALSE)=1,1,IF(VLOOKUP($S45&amp;$R45,'Regulatory Data'!$I$6:$O$1301,6,FALSE)=1,0,""))</f>
        <v>1</v>
      </c>
      <c r="AG45" s="12" t="str">
        <f t="shared" si="25"/>
        <v/>
      </c>
      <c r="AH45" s="12">
        <f t="shared" si="26"/>
        <v>3.3602385402610402E-2</v>
      </c>
      <c r="AI45" s="12" t="str">
        <f t="shared" si="27"/>
        <v/>
      </c>
      <c r="AJ45" s="12">
        <f t="shared" si="28"/>
        <v>4.9898626658643863E-2</v>
      </c>
      <c r="AK45" s="12" t="str">
        <f t="shared" si="29"/>
        <v/>
      </c>
      <c r="AL45" s="12">
        <f t="shared" si="30"/>
        <v>7.7163597591063393E-3</v>
      </c>
      <c r="AM45" s="12" t="str">
        <f t="shared" si="31"/>
        <v/>
      </c>
      <c r="AN45" s="12">
        <f t="shared" si="32"/>
        <v>1.0825436183657722E-2</v>
      </c>
      <c r="AO45" s="9" t="str">
        <f t="shared" si="33"/>
        <v/>
      </c>
      <c r="AP45" s="9">
        <f t="shared" si="34"/>
        <v>3.3602385402610402E-2</v>
      </c>
      <c r="AQ45" s="9" t="str">
        <f t="shared" si="35"/>
        <v/>
      </c>
      <c r="AR45" s="9">
        <f t="shared" si="36"/>
        <v>4.9898626658643863E-2</v>
      </c>
      <c r="AS45" s="9" t="str">
        <f t="shared" si="37"/>
        <v/>
      </c>
      <c r="AT45" s="9">
        <f t="shared" si="38"/>
        <v>7.7163597591063393E-3</v>
      </c>
      <c r="AU45" s="9" t="str">
        <f t="shared" si="39"/>
        <v/>
      </c>
      <c r="AV45" s="9">
        <f t="shared" si="40"/>
        <v>1.0825436183657722E-2</v>
      </c>
    </row>
    <row r="46" spans="1:66" x14ac:dyDescent="0.2">
      <c r="A46" s="2">
        <v>1</v>
      </c>
      <c r="B46" s="6" t="s">
        <v>27</v>
      </c>
      <c r="C46" s="6">
        <v>0</v>
      </c>
      <c r="D46" s="5" t="s">
        <v>39</v>
      </c>
      <c r="E46" s="5" t="str">
        <f t="shared" si="23"/>
        <v>211</v>
      </c>
      <c r="F46" s="5" t="str">
        <f t="shared" si="2"/>
        <v>2112000</v>
      </c>
      <c r="G46" s="7">
        <v>96.736000000000004</v>
      </c>
      <c r="H46" s="7">
        <v>100.04900000000001</v>
      </c>
      <c r="I46" s="7">
        <v>101.57</v>
      </c>
      <c r="J46" s="7">
        <v>122.07</v>
      </c>
      <c r="K46" s="7">
        <v>104.997</v>
      </c>
      <c r="L46" s="7">
        <v>101.52</v>
      </c>
      <c r="M46" s="7">
        <v>95.68</v>
      </c>
      <c r="N46" s="7">
        <v>97.182000000000002</v>
      </c>
      <c r="O46" s="13"/>
      <c r="Q46" s="13"/>
      <c r="R46" s="10" t="s">
        <v>43</v>
      </c>
      <c r="S46">
        <v>2001</v>
      </c>
      <c r="T46">
        <f t="shared" si="3"/>
        <v>98.534999999999997</v>
      </c>
      <c r="U46">
        <f t="shared" si="4"/>
        <v>101.142</v>
      </c>
      <c r="V46">
        <f t="shared" si="5"/>
        <v>96.790999999999997</v>
      </c>
      <c r="W46">
        <f t="shared" si="6"/>
        <v>99.563000000000002</v>
      </c>
      <c r="X46">
        <f t="shared" si="49"/>
        <v>3.3602385402610402E-2</v>
      </c>
      <c r="Y46">
        <f t="shared" si="50"/>
        <v>4.9898626658643863E-2</v>
      </c>
      <c r="Z46">
        <f t="shared" si="51"/>
        <v>7.7163597591063393E-3</v>
      </c>
      <c r="AA46">
        <f t="shared" si="52"/>
        <v>1.0825436183657722E-2</v>
      </c>
      <c r="AC46" s="10">
        <f>IFERROR(VLOOKUP(S46&amp;R46,'Regulatory Data'!D$6:F$1349,3,FALSE),"")</f>
        <v>2.1381209760162192</v>
      </c>
      <c r="AD46" s="12">
        <f>VLOOKUP($S46&amp;$R46,'Regulatory Data'!$I$6:$O$1301,5,FALSE)</f>
        <v>1</v>
      </c>
      <c r="AE46" s="12">
        <f>IF(VLOOKUP($S46&amp;$R46,'Regulatory Data'!$I$6:$O$1301,7,FALSE)=1,1,IF(VLOOKUP($S46&amp;$R46,'Regulatory Data'!$I$6:$O$1301,6,FALSE)=1,0,""))</f>
        <v>1</v>
      </c>
      <c r="AG46" s="12" t="str">
        <f t="shared" si="25"/>
        <v/>
      </c>
      <c r="AH46" s="12">
        <f t="shared" si="26"/>
        <v>1.4758370975545887E-2</v>
      </c>
      <c r="AI46" s="12" t="str">
        <f t="shared" si="27"/>
        <v/>
      </c>
      <c r="AJ46" s="12">
        <f t="shared" si="28"/>
        <v>-1.135528403813435E-2</v>
      </c>
      <c r="AK46" s="12" t="str">
        <f t="shared" si="29"/>
        <v/>
      </c>
      <c r="AL46" s="12">
        <f t="shared" si="30"/>
        <v>3.261617123463445E-2</v>
      </c>
      <c r="AM46" s="12" t="str">
        <f t="shared" si="31"/>
        <v/>
      </c>
      <c r="AN46" s="12">
        <f t="shared" si="32"/>
        <v>4.3795763593106329E-3</v>
      </c>
      <c r="AO46" s="9" t="str">
        <f t="shared" si="33"/>
        <v/>
      </c>
      <c r="AP46" s="9">
        <f t="shared" si="34"/>
        <v>1.4758370975545887E-2</v>
      </c>
      <c r="AQ46" s="9" t="str">
        <f t="shared" si="35"/>
        <v/>
      </c>
      <c r="AR46" s="9">
        <f t="shared" si="36"/>
        <v>-1.135528403813435E-2</v>
      </c>
      <c r="AS46" s="9" t="str">
        <f t="shared" si="37"/>
        <v/>
      </c>
      <c r="AT46" s="9">
        <f t="shared" si="38"/>
        <v>3.261617123463445E-2</v>
      </c>
      <c r="AU46" s="9" t="str">
        <f t="shared" si="39"/>
        <v/>
      </c>
      <c r="AV46" s="9">
        <f t="shared" si="40"/>
        <v>4.3795763593106329E-3</v>
      </c>
    </row>
    <row r="47" spans="1:66" x14ac:dyDescent="0.2">
      <c r="A47" s="2">
        <v>1</v>
      </c>
      <c r="B47" s="6" t="s">
        <v>28</v>
      </c>
      <c r="C47" s="6">
        <v>0</v>
      </c>
      <c r="D47" s="5" t="s">
        <v>39</v>
      </c>
      <c r="E47" s="5" t="str">
        <f t="shared" si="23"/>
        <v>211</v>
      </c>
      <c r="F47" s="5" t="str">
        <f t="shared" si="2"/>
        <v>2112001</v>
      </c>
      <c r="G47" s="7">
        <v>96.644999999999996</v>
      </c>
      <c r="H47" s="7">
        <v>100.664</v>
      </c>
      <c r="I47" s="7">
        <v>102.43600000000001</v>
      </c>
      <c r="J47" s="7">
        <v>118.51</v>
      </c>
      <c r="K47" s="7">
        <v>105.992</v>
      </c>
      <c r="L47" s="7">
        <v>101.76</v>
      </c>
      <c r="M47" s="7">
        <v>99.236000000000004</v>
      </c>
      <c r="N47" s="7">
        <v>101.65300000000001</v>
      </c>
      <c r="O47" s="13"/>
      <c r="Q47" s="13"/>
      <c r="R47" s="10" t="s">
        <v>43</v>
      </c>
      <c r="S47">
        <v>2002</v>
      </c>
      <c r="T47">
        <f t="shared" si="3"/>
        <v>100</v>
      </c>
      <c r="U47">
        <f t="shared" si="4"/>
        <v>100</v>
      </c>
      <c r="V47">
        <f t="shared" si="5"/>
        <v>100</v>
      </c>
      <c r="W47">
        <f t="shared" si="6"/>
        <v>100</v>
      </c>
      <c r="X47">
        <f t="shared" si="49"/>
        <v>1.4758370975545887E-2</v>
      </c>
      <c r="Y47">
        <f t="shared" si="50"/>
        <v>-1.135528403813435E-2</v>
      </c>
      <c r="Z47">
        <f t="shared" si="51"/>
        <v>3.261617123463445E-2</v>
      </c>
      <c r="AA47">
        <f t="shared" si="52"/>
        <v>4.3795763593106329E-3</v>
      </c>
      <c r="AC47" s="10">
        <f>IFERROR(VLOOKUP(S47&amp;R47,'Regulatory Data'!D$6:F$1349,3,FALSE),"")</f>
        <v>2.1505692532131562</v>
      </c>
      <c r="AD47" s="12">
        <f>VLOOKUP($S47&amp;$R47,'Regulatory Data'!$I$6:$O$1301,5,FALSE)</f>
        <v>1</v>
      </c>
      <c r="AE47" s="12">
        <f>IF(VLOOKUP($S47&amp;$R47,'Regulatory Data'!$I$6:$O$1301,7,FALSE)=1,1,IF(VLOOKUP($S47&amp;$R47,'Regulatory Data'!$I$6:$O$1301,6,FALSE)=1,0,""))</f>
        <v>1</v>
      </c>
      <c r="AG47" s="12" t="str">
        <f t="shared" si="25"/>
        <v/>
      </c>
      <c r="AH47" s="12">
        <f t="shared" si="26"/>
        <v>2.8072260993189602E-2</v>
      </c>
      <c r="AI47" s="12" t="str">
        <f t="shared" si="27"/>
        <v/>
      </c>
      <c r="AJ47" s="12">
        <f t="shared" si="28"/>
        <v>3.3231660682137232E-2</v>
      </c>
      <c r="AK47" s="12" t="str">
        <f t="shared" si="29"/>
        <v/>
      </c>
      <c r="AL47" s="12">
        <f t="shared" si="30"/>
        <v>2.9888844858866115E-2</v>
      </c>
      <c r="AM47" s="12" t="str">
        <f t="shared" si="31"/>
        <v/>
      </c>
      <c r="AN47" s="12">
        <f t="shared" si="32"/>
        <v>-2.8003920731922705E-4</v>
      </c>
      <c r="AO47" s="9" t="str">
        <f t="shared" si="33"/>
        <v/>
      </c>
      <c r="AP47" s="9">
        <f t="shared" si="34"/>
        <v>2.8072260993189602E-2</v>
      </c>
      <c r="AQ47" s="9" t="str">
        <f t="shared" si="35"/>
        <v/>
      </c>
      <c r="AR47" s="9">
        <f t="shared" si="36"/>
        <v>3.3231660682137232E-2</v>
      </c>
      <c r="AS47" s="9" t="str">
        <f t="shared" si="37"/>
        <v/>
      </c>
      <c r="AT47" s="9">
        <f t="shared" si="38"/>
        <v>2.9888844858866115E-2</v>
      </c>
      <c r="AU47" s="9" t="str">
        <f t="shared" si="39"/>
        <v/>
      </c>
      <c r="AV47" s="9">
        <f t="shared" si="40"/>
        <v>-2.8003920731922705E-4</v>
      </c>
    </row>
    <row r="48" spans="1:66" x14ac:dyDescent="0.2">
      <c r="A48" s="2">
        <v>1</v>
      </c>
      <c r="B48" s="6" t="s">
        <v>29</v>
      </c>
      <c r="C48" s="6">
        <v>0</v>
      </c>
      <c r="D48" s="5" t="s">
        <v>39</v>
      </c>
      <c r="E48" s="5" t="str">
        <f t="shared" si="23"/>
        <v>211</v>
      </c>
      <c r="F48" s="5" t="str">
        <f t="shared" si="2"/>
        <v>2112002</v>
      </c>
      <c r="G48" s="7">
        <v>100</v>
      </c>
      <c r="H48" s="7">
        <v>100</v>
      </c>
      <c r="I48" s="7">
        <v>100</v>
      </c>
      <c r="J48" s="7">
        <v>100</v>
      </c>
      <c r="K48" s="7">
        <v>100</v>
      </c>
      <c r="L48" s="7">
        <v>100</v>
      </c>
      <c r="M48" s="7">
        <v>100</v>
      </c>
      <c r="N48" s="7">
        <v>100</v>
      </c>
      <c r="O48" s="13"/>
      <c r="Q48" s="13"/>
      <c r="R48" s="10" t="s">
        <v>43</v>
      </c>
      <c r="S48">
        <v>2003</v>
      </c>
      <c r="T48">
        <f t="shared" si="3"/>
        <v>102.84699999999999</v>
      </c>
      <c r="U48">
        <f t="shared" si="4"/>
        <v>103.379</v>
      </c>
      <c r="V48">
        <f t="shared" si="5"/>
        <v>103.03400000000001</v>
      </c>
      <c r="W48">
        <f t="shared" si="6"/>
        <v>99.971999999999994</v>
      </c>
      <c r="X48">
        <f t="shared" si="49"/>
        <v>2.8072260993189602E-2</v>
      </c>
      <c r="Y48">
        <f t="shared" si="50"/>
        <v>3.3231660682137232E-2</v>
      </c>
      <c r="Z48">
        <f t="shared" si="51"/>
        <v>2.9888844858866115E-2</v>
      </c>
      <c r="AA48">
        <f t="shared" si="52"/>
        <v>-2.8003920731922705E-4</v>
      </c>
      <c r="AC48" s="10">
        <f>IFERROR(VLOOKUP(S48&amp;R48,'Regulatory Data'!D$6:F$1349,3,FALSE),"")</f>
        <v>2.201304187510468</v>
      </c>
      <c r="AD48" s="12">
        <f>VLOOKUP($S48&amp;$R48,'Regulatory Data'!$I$6:$O$1301,5,FALSE)</f>
        <v>1</v>
      </c>
      <c r="AE48" s="12">
        <f>IF(VLOOKUP($S48&amp;$R48,'Regulatory Data'!$I$6:$O$1301,7,FALSE)=1,1,IF(VLOOKUP($S48&amp;$R48,'Regulatory Data'!$I$6:$O$1301,6,FALSE)=1,0,""))</f>
        <v>1</v>
      </c>
      <c r="AG48" s="12" t="str">
        <f t="shared" si="25"/>
        <v/>
      </c>
      <c r="AH48" s="12">
        <f t="shared" si="26"/>
        <v>2.014631127728439E-2</v>
      </c>
      <c r="AI48" s="12" t="str">
        <f t="shared" si="27"/>
        <v/>
      </c>
      <c r="AJ48" s="12">
        <f t="shared" si="28"/>
        <v>2.4650380165512686E-2</v>
      </c>
      <c r="AK48" s="12" t="str">
        <f t="shared" si="29"/>
        <v/>
      </c>
      <c r="AL48" s="12">
        <f t="shared" si="30"/>
        <v>9.8460393568796434E-2</v>
      </c>
      <c r="AM48" s="12" t="str">
        <f t="shared" si="31"/>
        <v/>
      </c>
      <c r="AN48" s="12">
        <f t="shared" si="32"/>
        <v>2.5596847191108552E-2</v>
      </c>
      <c r="AO48" s="9" t="str">
        <f t="shared" si="33"/>
        <v/>
      </c>
      <c r="AP48" s="9">
        <f t="shared" si="34"/>
        <v>2.014631127728439E-2</v>
      </c>
      <c r="AQ48" s="9" t="str">
        <f t="shared" si="35"/>
        <v/>
      </c>
      <c r="AR48" s="9">
        <f t="shared" si="36"/>
        <v>2.4650380165512686E-2</v>
      </c>
      <c r="AS48" s="9" t="str">
        <f t="shared" si="37"/>
        <v/>
      </c>
      <c r="AT48" s="9">
        <f t="shared" si="38"/>
        <v>9.8460393568796434E-2</v>
      </c>
      <c r="AU48" s="9" t="str">
        <f t="shared" si="39"/>
        <v/>
      </c>
      <c r="AV48" s="9">
        <f t="shared" si="40"/>
        <v>2.5596847191108552E-2</v>
      </c>
    </row>
    <row r="49" spans="1:48" x14ac:dyDescent="0.2">
      <c r="A49" s="2">
        <v>1</v>
      </c>
      <c r="B49" s="6" t="s">
        <v>30</v>
      </c>
      <c r="C49" s="6">
        <v>0</v>
      </c>
      <c r="D49" s="5" t="s">
        <v>39</v>
      </c>
      <c r="E49" s="5" t="str">
        <f t="shared" si="23"/>
        <v>211</v>
      </c>
      <c r="F49" s="5" t="str">
        <f t="shared" si="2"/>
        <v>2112003</v>
      </c>
      <c r="G49" s="7">
        <v>105.87</v>
      </c>
      <c r="H49" s="7">
        <v>101.877</v>
      </c>
      <c r="I49" s="7">
        <v>99.676000000000002</v>
      </c>
      <c r="J49" s="7">
        <v>146.339</v>
      </c>
      <c r="K49" s="7">
        <v>94.15</v>
      </c>
      <c r="L49" s="7">
        <v>97.84</v>
      </c>
      <c r="M49" s="7">
        <v>102.479</v>
      </c>
      <c r="N49" s="7">
        <v>102.148</v>
      </c>
      <c r="O49" s="13"/>
      <c r="Q49" s="13"/>
      <c r="R49" s="10" t="s">
        <v>43</v>
      </c>
      <c r="S49">
        <v>2004</v>
      </c>
      <c r="T49">
        <f t="shared" si="3"/>
        <v>104.94</v>
      </c>
      <c r="U49">
        <f t="shared" si="4"/>
        <v>105.959</v>
      </c>
      <c r="V49">
        <f t="shared" si="5"/>
        <v>113.69499999999999</v>
      </c>
      <c r="W49">
        <f t="shared" si="6"/>
        <v>102.56399999999999</v>
      </c>
      <c r="X49">
        <f t="shared" si="49"/>
        <v>2.014631127728439E-2</v>
      </c>
      <c r="Y49">
        <f t="shared" si="50"/>
        <v>2.4650380165512686E-2</v>
      </c>
      <c r="Z49">
        <f t="shared" si="51"/>
        <v>9.8460393568796434E-2</v>
      </c>
      <c r="AA49">
        <f t="shared" si="52"/>
        <v>2.5596847191108552E-2</v>
      </c>
      <c r="AC49" s="10">
        <f>IFERROR(VLOOKUP(S49&amp;R49,'Regulatory Data'!D$6:F$1349,3,FALSE),"")</f>
        <v>2.2417645229343801</v>
      </c>
      <c r="AD49" s="12">
        <f>VLOOKUP($S49&amp;$R49,'Regulatory Data'!$I$6:$O$1301,5,FALSE)</f>
        <v>1</v>
      </c>
      <c r="AE49" s="12">
        <f>IF(VLOOKUP($S49&amp;$R49,'Regulatory Data'!$I$6:$O$1301,7,FALSE)=1,1,IF(VLOOKUP($S49&amp;$R49,'Regulatory Data'!$I$6:$O$1301,6,FALSE)=1,0,""))</f>
        <v>1</v>
      </c>
      <c r="AG49" s="12" t="str">
        <f t="shared" si="25"/>
        <v/>
      </c>
      <c r="AH49" s="12">
        <f t="shared" si="26"/>
        <v>-6.1941010152422038E-3</v>
      </c>
      <c r="AI49" s="12" t="str">
        <f t="shared" si="27"/>
        <v/>
      </c>
      <c r="AJ49" s="12">
        <f t="shared" si="28"/>
        <v>1.5860864677358144E-2</v>
      </c>
      <c r="AK49" s="12" t="str">
        <f t="shared" si="29"/>
        <v/>
      </c>
      <c r="AL49" s="12">
        <f t="shared" si="30"/>
        <v>0.1246715110366754</v>
      </c>
      <c r="AM49" s="12" t="str">
        <f t="shared" si="31"/>
        <v/>
      </c>
      <c r="AN49" s="12">
        <f t="shared" si="32"/>
        <v>5.4953566079479543E-2</v>
      </c>
      <c r="AO49" s="9" t="str">
        <f t="shared" si="33"/>
        <v/>
      </c>
      <c r="AP49" s="9">
        <f t="shared" si="34"/>
        <v>-6.1941010152422038E-3</v>
      </c>
      <c r="AQ49" s="9" t="str">
        <f t="shared" si="35"/>
        <v/>
      </c>
      <c r="AR49" s="9">
        <f t="shared" si="36"/>
        <v>1.5860864677358144E-2</v>
      </c>
      <c r="AS49" s="9" t="str">
        <f t="shared" si="37"/>
        <v/>
      </c>
      <c r="AT49" s="9">
        <f t="shared" si="38"/>
        <v>0.1246715110366754</v>
      </c>
      <c r="AU49" s="9" t="str">
        <f t="shared" si="39"/>
        <v/>
      </c>
      <c r="AV49" s="9">
        <f t="shared" si="40"/>
        <v>5.4953566079479543E-2</v>
      </c>
    </row>
    <row r="50" spans="1:48" x14ac:dyDescent="0.2">
      <c r="A50" s="2">
        <v>1</v>
      </c>
      <c r="B50" s="6" t="s">
        <v>31</v>
      </c>
      <c r="C50" s="6">
        <v>0</v>
      </c>
      <c r="D50" s="5" t="s">
        <v>39</v>
      </c>
      <c r="E50" s="5" t="str">
        <f t="shared" si="23"/>
        <v>211</v>
      </c>
      <c r="F50" s="5" t="str">
        <f t="shared" si="2"/>
        <v>2112004</v>
      </c>
      <c r="G50" s="7">
        <v>89.959000000000003</v>
      </c>
      <c r="H50" s="7">
        <v>95.326999999999998</v>
      </c>
      <c r="I50" s="7">
        <v>96.471000000000004</v>
      </c>
      <c r="J50" s="7">
        <v>175.29900000000001</v>
      </c>
      <c r="K50" s="7">
        <v>107.239</v>
      </c>
      <c r="L50" s="7">
        <v>101.2</v>
      </c>
      <c r="M50" s="7">
        <v>121.883</v>
      </c>
      <c r="N50" s="7">
        <v>117.58199999999999</v>
      </c>
      <c r="O50" s="13"/>
      <c r="Q50" s="13"/>
      <c r="R50" s="10" t="s">
        <v>43</v>
      </c>
      <c r="S50">
        <v>2005</v>
      </c>
      <c r="T50">
        <f t="shared" si="3"/>
        <v>104.292</v>
      </c>
      <c r="U50">
        <f t="shared" si="4"/>
        <v>107.65300000000001</v>
      </c>
      <c r="V50">
        <f t="shared" si="5"/>
        <v>128.791</v>
      </c>
      <c r="W50">
        <f t="shared" si="6"/>
        <v>108.358</v>
      </c>
      <c r="X50">
        <f t="shared" si="49"/>
        <v>-6.1941010152422038E-3</v>
      </c>
      <c r="Y50">
        <f t="shared" si="50"/>
        <v>1.5860864677358144E-2</v>
      </c>
      <c r="Z50">
        <f t="shared" si="51"/>
        <v>0.1246715110366754</v>
      </c>
      <c r="AA50">
        <f t="shared" si="52"/>
        <v>5.4953566079479543E-2</v>
      </c>
      <c r="AC50" s="10">
        <f>IFERROR(VLOOKUP(S50&amp;R50,'Regulatory Data'!D$6:F$1349,3,FALSE),"")</f>
        <v>2.2215587785743738</v>
      </c>
      <c r="AD50" s="12">
        <f>VLOOKUP($S50&amp;$R50,'Regulatory Data'!$I$6:$O$1301,5,FALSE)</f>
        <v>1</v>
      </c>
      <c r="AE50" s="12">
        <f>IF(VLOOKUP($S50&amp;$R50,'Regulatory Data'!$I$6:$O$1301,7,FALSE)=1,1,IF(VLOOKUP($S50&amp;$R50,'Regulatory Data'!$I$6:$O$1301,6,FALSE)=1,0,""))</f>
        <v>1</v>
      </c>
      <c r="AG50" s="12" t="str">
        <f t="shared" si="25"/>
        <v/>
      </c>
      <c r="AH50" s="12">
        <f t="shared" si="26"/>
        <v>-3.1183448077356957E-2</v>
      </c>
      <c r="AI50" s="12" t="str">
        <f t="shared" si="27"/>
        <v/>
      </c>
      <c r="AJ50" s="12">
        <f t="shared" si="28"/>
        <v>-2.3002263821823909E-2</v>
      </c>
      <c r="AK50" s="12" t="str">
        <f t="shared" si="29"/>
        <v/>
      </c>
      <c r="AL50" s="12">
        <f t="shared" si="30"/>
        <v>0.16087538412167834</v>
      </c>
      <c r="AM50" s="12" t="str">
        <f t="shared" si="31"/>
        <v/>
      </c>
      <c r="AN50" s="12">
        <f t="shared" si="32"/>
        <v>8.046997469708117E-2</v>
      </c>
      <c r="AO50" s="9" t="str">
        <f t="shared" si="33"/>
        <v/>
      </c>
      <c r="AP50" s="9">
        <f t="shared" si="34"/>
        <v>-3.1183448077356957E-2</v>
      </c>
      <c r="AQ50" s="9" t="str">
        <f t="shared" si="35"/>
        <v/>
      </c>
      <c r="AR50" s="9">
        <f t="shared" si="36"/>
        <v>-2.3002263821823909E-2</v>
      </c>
      <c r="AS50" s="9" t="str">
        <f t="shared" si="37"/>
        <v/>
      </c>
      <c r="AT50" s="9">
        <f t="shared" si="38"/>
        <v>0.16087538412167834</v>
      </c>
      <c r="AU50" s="9" t="str">
        <f t="shared" si="39"/>
        <v/>
      </c>
      <c r="AV50" s="9">
        <f t="shared" si="40"/>
        <v>8.046997469708117E-2</v>
      </c>
    </row>
    <row r="51" spans="1:48" x14ac:dyDescent="0.2">
      <c r="A51" s="2">
        <v>1</v>
      </c>
      <c r="B51" s="6" t="s">
        <v>32</v>
      </c>
      <c r="C51" s="6">
        <v>0</v>
      </c>
      <c r="D51" s="5" t="s">
        <v>39</v>
      </c>
      <c r="E51" s="5" t="str">
        <f t="shared" si="23"/>
        <v>211</v>
      </c>
      <c r="F51" s="5" t="str">
        <f t="shared" si="2"/>
        <v>2112005</v>
      </c>
      <c r="G51" s="7">
        <v>86.649000000000001</v>
      </c>
      <c r="H51" s="7">
        <v>90.388000000000005</v>
      </c>
      <c r="I51" s="7">
        <v>92.774000000000001</v>
      </c>
      <c r="J51" s="7">
        <v>237.10400000000001</v>
      </c>
      <c r="K51" s="7">
        <v>107.069</v>
      </c>
      <c r="L51" s="7">
        <v>102.64</v>
      </c>
      <c r="M51" s="7">
        <v>143.64400000000001</v>
      </c>
      <c r="N51" s="7">
        <v>133.26499999999999</v>
      </c>
      <c r="O51" s="13"/>
      <c r="Q51" s="13"/>
      <c r="R51" s="10" t="s">
        <v>43</v>
      </c>
      <c r="S51">
        <v>2006</v>
      </c>
      <c r="T51">
        <f t="shared" si="3"/>
        <v>101.09</v>
      </c>
      <c r="U51">
        <f t="shared" si="4"/>
        <v>105.205</v>
      </c>
      <c r="V51">
        <f t="shared" si="5"/>
        <v>151.27000000000001</v>
      </c>
      <c r="W51">
        <f t="shared" si="6"/>
        <v>117.438</v>
      </c>
      <c r="X51">
        <f t="shared" si="49"/>
        <v>-3.1183448077356957E-2</v>
      </c>
      <c r="Y51">
        <f t="shared" si="50"/>
        <v>-2.3002263821823909E-2</v>
      </c>
      <c r="Z51">
        <f t="shared" si="51"/>
        <v>0.16087538412167834</v>
      </c>
      <c r="AA51">
        <f t="shared" si="52"/>
        <v>8.046997469708117E-2</v>
      </c>
      <c r="AC51" s="10">
        <f>IFERROR(VLOOKUP(S51&amp;R51,'Regulatory Data'!D$6:F$1349,3,FALSE),"")</f>
        <v>2.1683402946756618</v>
      </c>
      <c r="AD51" s="12">
        <f>VLOOKUP($S51&amp;$R51,'Regulatory Data'!$I$6:$O$1301,5,FALSE)</f>
        <v>1</v>
      </c>
      <c r="AE51" s="12">
        <f>IF(VLOOKUP($S51&amp;$R51,'Regulatory Data'!$I$6:$O$1301,7,FALSE)=1,1,IF(VLOOKUP($S51&amp;$R51,'Regulatory Data'!$I$6:$O$1301,6,FALSE)=1,0,""))</f>
        <v>1</v>
      </c>
      <c r="AG51" s="12" t="str">
        <f t="shared" si="25"/>
        <v/>
      </c>
      <c r="AH51" s="12">
        <f t="shared" si="26"/>
        <v>-6.8565479542612273E-2</v>
      </c>
      <c r="AI51" s="12" t="str">
        <f t="shared" si="27"/>
        <v/>
      </c>
      <c r="AJ51" s="12">
        <f t="shared" si="28"/>
        <v>-6.5367088565348119E-2</v>
      </c>
      <c r="AK51" s="12" t="str">
        <f t="shared" si="29"/>
        <v/>
      </c>
      <c r="AL51" s="12">
        <f t="shared" si="30"/>
        <v>6.5593609870121306E-2</v>
      </c>
      <c r="AM51" s="12" t="str">
        <f t="shared" si="31"/>
        <v/>
      </c>
      <c r="AN51" s="12">
        <f t="shared" si="32"/>
        <v>9.7221933492019907E-2</v>
      </c>
      <c r="AO51" s="9" t="str">
        <f t="shared" si="33"/>
        <v/>
      </c>
      <c r="AP51" s="9">
        <f t="shared" si="34"/>
        <v>-6.8565479542612273E-2</v>
      </c>
      <c r="AQ51" s="9" t="str">
        <f t="shared" si="35"/>
        <v/>
      </c>
      <c r="AR51" s="9">
        <f t="shared" si="36"/>
        <v>-6.5367088565348119E-2</v>
      </c>
      <c r="AS51" s="9" t="str">
        <f t="shared" si="37"/>
        <v/>
      </c>
      <c r="AT51" s="9">
        <f t="shared" si="38"/>
        <v>6.5593609870121306E-2</v>
      </c>
      <c r="AU51" s="9" t="str">
        <f t="shared" si="39"/>
        <v/>
      </c>
      <c r="AV51" s="9">
        <f t="shared" si="40"/>
        <v>9.7221933492019907E-2</v>
      </c>
    </row>
    <row r="52" spans="1:48" x14ac:dyDescent="0.2">
      <c r="A52" s="2">
        <v>1</v>
      </c>
      <c r="B52" s="6" t="s">
        <v>33</v>
      </c>
      <c r="C52" s="6">
        <v>0</v>
      </c>
      <c r="D52" s="5" t="s">
        <v>39</v>
      </c>
      <c r="E52" s="5" t="str">
        <f t="shared" si="23"/>
        <v>211</v>
      </c>
      <c r="F52" s="5" t="str">
        <f t="shared" si="2"/>
        <v>2112006</v>
      </c>
      <c r="G52" s="7">
        <v>80.927999999999997</v>
      </c>
      <c r="H52" s="7">
        <v>84.873999999999995</v>
      </c>
      <c r="I52" s="7">
        <v>93.361000000000004</v>
      </c>
      <c r="J52" s="7">
        <v>236.73699999999999</v>
      </c>
      <c r="K52" s="7">
        <v>115.363</v>
      </c>
      <c r="L52" s="7">
        <v>110</v>
      </c>
      <c r="M52" s="7">
        <v>171.60900000000001</v>
      </c>
      <c r="N52" s="7">
        <v>160.21600000000001</v>
      </c>
      <c r="O52" s="13"/>
      <c r="Q52" s="13"/>
      <c r="R52" s="10" t="s">
        <v>43</v>
      </c>
      <c r="S52">
        <v>2007</v>
      </c>
      <c r="T52">
        <f t="shared" si="3"/>
        <v>94.391000000000005</v>
      </c>
      <c r="U52">
        <f t="shared" si="4"/>
        <v>98.548000000000002</v>
      </c>
      <c r="V52">
        <f t="shared" si="5"/>
        <v>161.52500000000001</v>
      </c>
      <c r="W52">
        <f t="shared" si="6"/>
        <v>129.429</v>
      </c>
      <c r="X52">
        <f t="shared" si="49"/>
        <v>-6.8565479542612273E-2</v>
      </c>
      <c r="Y52">
        <f t="shared" si="50"/>
        <v>-6.5367088565348119E-2</v>
      </c>
      <c r="Z52">
        <f t="shared" si="51"/>
        <v>6.5593609870121306E-2</v>
      </c>
      <c r="AA52">
        <f t="shared" si="52"/>
        <v>9.7221933492019907E-2</v>
      </c>
      <c r="AC52" s="10">
        <f>IFERROR(VLOOKUP(S52&amp;R52,'Regulatory Data'!D$6:F$1349,3,FALSE),"")</f>
        <v>2.1806969843027866</v>
      </c>
      <c r="AD52" s="12">
        <f>VLOOKUP($S52&amp;$R52,'Regulatory Data'!$I$6:$O$1301,5,FALSE)</f>
        <v>1</v>
      </c>
      <c r="AE52" s="12">
        <f>IF(VLOOKUP($S52&amp;$R52,'Regulatory Data'!$I$6:$O$1301,7,FALSE)=1,1,IF(VLOOKUP($S52&amp;$R52,'Regulatory Data'!$I$6:$O$1301,6,FALSE)=1,0,""))</f>
        <v>1</v>
      </c>
      <c r="AG52" s="12" t="str">
        <f t="shared" si="25"/>
        <v/>
      </c>
      <c r="AH52" s="12">
        <f t="shared" si="26"/>
        <v>5.7151162039055237E-3</v>
      </c>
      <c r="AI52" s="12" t="str">
        <f t="shared" si="27"/>
        <v/>
      </c>
      <c r="AJ52" s="12">
        <f t="shared" si="28"/>
        <v>-8.7035944502202867E-3</v>
      </c>
      <c r="AK52" s="12" t="str">
        <f t="shared" si="29"/>
        <v/>
      </c>
      <c r="AL52" s="12">
        <f t="shared" si="30"/>
        <v>0.10097574245320384</v>
      </c>
      <c r="AM52" s="12" t="str">
        <f t="shared" si="31"/>
        <v/>
      </c>
      <c r="AN52" s="12">
        <f t="shared" si="32"/>
        <v>5.1894601640645632E-2</v>
      </c>
      <c r="AO52" s="9" t="str">
        <f t="shared" si="33"/>
        <v/>
      </c>
      <c r="AP52" s="9">
        <f t="shared" si="34"/>
        <v>5.7151162039055237E-3</v>
      </c>
      <c r="AQ52" s="9" t="str">
        <f t="shared" si="35"/>
        <v/>
      </c>
      <c r="AR52" s="9">
        <f t="shared" si="36"/>
        <v>-8.7035944502202867E-3</v>
      </c>
      <c r="AS52" s="9" t="str">
        <f t="shared" si="37"/>
        <v/>
      </c>
      <c r="AT52" s="9">
        <f t="shared" si="38"/>
        <v>0.10097574245320384</v>
      </c>
      <c r="AU52" s="9" t="str">
        <f t="shared" si="39"/>
        <v/>
      </c>
      <c r="AV52" s="9">
        <f t="shared" si="40"/>
        <v>5.1894601640645632E-2</v>
      </c>
    </row>
    <row r="53" spans="1:48" x14ac:dyDescent="0.2">
      <c r="A53" s="2">
        <v>1</v>
      </c>
      <c r="B53" s="6" t="s">
        <v>34</v>
      </c>
      <c r="C53" s="6">
        <v>0</v>
      </c>
      <c r="D53" s="5" t="s">
        <v>39</v>
      </c>
      <c r="E53" s="5" t="str">
        <f t="shared" si="23"/>
        <v>211</v>
      </c>
      <c r="F53" s="5" t="str">
        <f t="shared" si="2"/>
        <v>2112007</v>
      </c>
      <c r="G53" s="7">
        <v>78.655000000000001</v>
      </c>
      <c r="H53" s="7">
        <v>80.313999999999993</v>
      </c>
      <c r="I53" s="7">
        <v>94.834999999999994</v>
      </c>
      <c r="J53" s="7">
        <v>246.61600000000001</v>
      </c>
      <c r="K53" s="7">
        <v>120.571</v>
      </c>
      <c r="L53" s="7">
        <v>118.08</v>
      </c>
      <c r="M53" s="7">
        <v>185.41499999999999</v>
      </c>
      <c r="N53" s="7">
        <v>175.839</v>
      </c>
      <c r="O53" s="13"/>
      <c r="Q53" s="13"/>
      <c r="R53" s="10" t="s">
        <v>43</v>
      </c>
      <c r="S53">
        <v>2008</v>
      </c>
      <c r="T53">
        <f t="shared" si="3"/>
        <v>94.932000000000002</v>
      </c>
      <c r="U53">
        <f t="shared" si="4"/>
        <v>97.694000000000003</v>
      </c>
      <c r="V53">
        <f t="shared" si="5"/>
        <v>178.68700000000001</v>
      </c>
      <c r="W53">
        <f t="shared" si="6"/>
        <v>136.32300000000001</v>
      </c>
      <c r="X53">
        <f t="shared" si="49"/>
        <v>5.7151162039055237E-3</v>
      </c>
      <c r="Y53">
        <f t="shared" si="50"/>
        <v>-8.7035944502202867E-3</v>
      </c>
      <c r="Z53">
        <f t="shared" si="51"/>
        <v>0.10097574245320384</v>
      </c>
      <c r="AA53">
        <f t="shared" si="52"/>
        <v>5.1894601640645632E-2</v>
      </c>
      <c r="AC53" s="10">
        <f>IFERROR(VLOOKUP(S53&amp;R53,'Regulatory Data'!D$6:F$1349,3,FALSE),"")</f>
        <v>2.21353570745885</v>
      </c>
      <c r="AD53" s="12">
        <f>VLOOKUP($S53&amp;$R53,'Regulatory Data'!$I$6:$O$1301,5,FALSE)</f>
        <v>1</v>
      </c>
      <c r="AE53" s="12">
        <f>IF(VLOOKUP($S53&amp;$R53,'Regulatory Data'!$I$6:$O$1301,7,FALSE)=1,1,IF(VLOOKUP($S53&amp;$R53,'Regulatory Data'!$I$6:$O$1301,6,FALSE)=1,0,""))</f>
        <v>1</v>
      </c>
      <c r="AG53" s="12" t="str">
        <f t="shared" si="25"/>
        <v/>
      </c>
      <c r="AH53" s="12">
        <f t="shared" si="26"/>
        <v>-2.8897073732893297E-2</v>
      </c>
      <c r="AI53" s="12" t="str">
        <f t="shared" si="27"/>
        <v/>
      </c>
      <c r="AJ53" s="12">
        <f t="shared" si="28"/>
        <v>-6.5064109450211127E-2</v>
      </c>
      <c r="AK53" s="12" t="str">
        <f t="shared" si="29"/>
        <v/>
      </c>
      <c r="AL53" s="12">
        <f t="shared" si="30"/>
        <v>3.2761479474554989E-2</v>
      </c>
      <c r="AM53" s="12" t="str">
        <f t="shared" si="31"/>
        <v/>
      </c>
      <c r="AN53" s="12">
        <f t="shared" si="32"/>
        <v>7.8326416980621261E-2</v>
      </c>
      <c r="AO53" s="9" t="str">
        <f t="shared" si="33"/>
        <v/>
      </c>
      <c r="AP53" s="9">
        <f t="shared" si="34"/>
        <v>-2.8897073732893297E-2</v>
      </c>
      <c r="AQ53" s="9" t="str">
        <f t="shared" si="35"/>
        <v/>
      </c>
      <c r="AR53" s="9">
        <f t="shared" si="36"/>
        <v>-6.5064109450211127E-2</v>
      </c>
      <c r="AS53" s="9" t="str">
        <f t="shared" si="37"/>
        <v/>
      </c>
      <c r="AT53" s="9">
        <f t="shared" si="38"/>
        <v>3.2761479474554989E-2</v>
      </c>
      <c r="AU53" s="9" t="str">
        <f t="shared" si="39"/>
        <v/>
      </c>
      <c r="AV53" s="9">
        <f t="shared" si="40"/>
        <v>7.8326416980621261E-2</v>
      </c>
    </row>
    <row r="54" spans="1:48" x14ac:dyDescent="0.2">
      <c r="A54" s="2">
        <v>1</v>
      </c>
      <c r="B54" s="6" t="s">
        <v>35</v>
      </c>
      <c r="C54" s="6">
        <v>0</v>
      </c>
      <c r="D54" s="5" t="s">
        <v>39</v>
      </c>
      <c r="E54" s="5" t="str">
        <f t="shared" si="23"/>
        <v>211</v>
      </c>
      <c r="F54" s="5" t="str">
        <f t="shared" si="2"/>
        <v>2112008</v>
      </c>
      <c r="G54" s="7">
        <v>71.378</v>
      </c>
      <c r="H54" s="7">
        <v>74.445999999999998</v>
      </c>
      <c r="I54" s="7">
        <v>96.006</v>
      </c>
      <c r="J54" s="7">
        <v>331.065</v>
      </c>
      <c r="K54" s="7">
        <v>134.50399999999999</v>
      </c>
      <c r="L54" s="7">
        <v>128.96</v>
      </c>
      <c r="M54" s="7">
        <v>215.571</v>
      </c>
      <c r="N54" s="7">
        <v>206.96100000000001</v>
      </c>
      <c r="O54" s="13"/>
      <c r="Q54" s="13"/>
      <c r="R54" s="10" t="s">
        <v>43</v>
      </c>
      <c r="S54">
        <v>2009</v>
      </c>
      <c r="T54">
        <f t="shared" si="3"/>
        <v>92.227999999999994</v>
      </c>
      <c r="U54">
        <f t="shared" si="4"/>
        <v>91.54</v>
      </c>
      <c r="V54">
        <f t="shared" si="5"/>
        <v>184.63800000000001</v>
      </c>
      <c r="W54">
        <f t="shared" si="6"/>
        <v>147.43</v>
      </c>
      <c r="X54">
        <f t="shared" si="49"/>
        <v>-2.8897073732893297E-2</v>
      </c>
      <c r="Y54">
        <f t="shared" si="50"/>
        <v>-6.5064109450211127E-2</v>
      </c>
      <c r="Z54">
        <f t="shared" si="51"/>
        <v>3.2761479474554989E-2</v>
      </c>
      <c r="AA54">
        <f t="shared" si="52"/>
        <v>7.8326416980621261E-2</v>
      </c>
      <c r="AC54" s="10">
        <f>IFERROR(VLOOKUP(S54&amp;R54,'Regulatory Data'!D$6:F$1349,3,FALSE),"")</f>
        <v>2.2108796679343041</v>
      </c>
      <c r="AD54" s="12">
        <f>VLOOKUP($S54&amp;$R54,'Regulatory Data'!$I$6:$O$1301,5,FALSE)</f>
        <v>1</v>
      </c>
      <c r="AE54" s="12">
        <f>IF(VLOOKUP($S54&amp;$R54,'Regulatory Data'!$I$6:$O$1301,7,FALSE)=1,1,IF(VLOOKUP($S54&amp;$R54,'Regulatory Data'!$I$6:$O$1301,6,FALSE)=1,0,""))</f>
        <v>1</v>
      </c>
      <c r="AG54" s="12" t="str">
        <f t="shared" si="25"/>
        <v/>
      </c>
      <c r="AH54" s="12">
        <f t="shared" si="26"/>
        <v>1.1674228059093572E-2</v>
      </c>
      <c r="AI54" s="12" t="str">
        <f t="shared" si="27"/>
        <v/>
      </c>
      <c r="AJ54" s="12">
        <f t="shared" si="28"/>
        <v>3.227872223608319E-2</v>
      </c>
      <c r="AK54" s="12" t="str">
        <f t="shared" si="29"/>
        <v/>
      </c>
      <c r="AL54" s="12">
        <f t="shared" si="30"/>
        <v>0.10038438830840235</v>
      </c>
      <c r="AM54" s="12" t="str">
        <f t="shared" si="31"/>
        <v/>
      </c>
      <c r="AN54" s="12">
        <f t="shared" si="32"/>
        <v>3.0599399787132775E-2</v>
      </c>
      <c r="AO54" s="9" t="str">
        <f t="shared" si="33"/>
        <v/>
      </c>
      <c r="AP54" s="9">
        <f t="shared" si="34"/>
        <v>1.1674228059093572E-2</v>
      </c>
      <c r="AQ54" s="9" t="str">
        <f t="shared" si="35"/>
        <v/>
      </c>
      <c r="AR54" s="9">
        <f t="shared" si="36"/>
        <v>3.227872223608319E-2</v>
      </c>
      <c r="AS54" s="9" t="str">
        <f t="shared" si="37"/>
        <v/>
      </c>
      <c r="AT54" s="9">
        <f t="shared" si="38"/>
        <v>0.10038438830840235</v>
      </c>
      <c r="AU54" s="9" t="str">
        <f t="shared" si="39"/>
        <v/>
      </c>
      <c r="AV54" s="9">
        <f t="shared" si="40"/>
        <v>3.0599399787132775E-2</v>
      </c>
    </row>
    <row r="55" spans="1:48" x14ac:dyDescent="0.2">
      <c r="A55" s="2">
        <v>1</v>
      </c>
      <c r="B55" s="6" t="s">
        <v>36</v>
      </c>
      <c r="C55" s="6">
        <v>0</v>
      </c>
      <c r="D55" s="5" t="s">
        <v>39</v>
      </c>
      <c r="E55" s="5" t="str">
        <f t="shared" si="23"/>
        <v>211</v>
      </c>
      <c r="F55" s="5" t="str">
        <f t="shared" si="2"/>
        <v>2112009</v>
      </c>
      <c r="G55" s="7">
        <v>75.94</v>
      </c>
      <c r="H55" s="7">
        <v>78.268000000000001</v>
      </c>
      <c r="I55" s="7">
        <v>101.247</v>
      </c>
      <c r="J55" s="7">
        <v>175.85499999999999</v>
      </c>
      <c r="K55" s="7">
        <v>133.32599999999999</v>
      </c>
      <c r="L55" s="7">
        <v>129.36000000000001</v>
      </c>
      <c r="M55" s="7">
        <v>193.92400000000001</v>
      </c>
      <c r="N55" s="7">
        <v>196.34299999999999</v>
      </c>
      <c r="O55" s="13"/>
      <c r="Q55" s="13"/>
      <c r="R55" s="10" t="s">
        <v>43</v>
      </c>
      <c r="S55">
        <v>2010</v>
      </c>
      <c r="T55">
        <f t="shared" si="3"/>
        <v>93.311000000000007</v>
      </c>
      <c r="U55">
        <f t="shared" si="4"/>
        <v>94.543000000000006</v>
      </c>
      <c r="V55">
        <f t="shared" si="5"/>
        <v>204.13499999999999</v>
      </c>
      <c r="W55">
        <f t="shared" si="6"/>
        <v>152.011</v>
      </c>
      <c r="X55">
        <f t="shared" si="49"/>
        <v>1.1674228059093572E-2</v>
      </c>
      <c r="Y55">
        <f t="shared" si="50"/>
        <v>3.227872223608319E-2</v>
      </c>
      <c r="Z55">
        <f t="shared" si="51"/>
        <v>0.10038438830840235</v>
      </c>
      <c r="AA55">
        <f t="shared" si="52"/>
        <v>3.0599399787132775E-2</v>
      </c>
      <c r="AC55" s="10">
        <f>IFERROR(VLOOKUP(S55&amp;R55,'Regulatory Data'!D$6:F$1349,3,FALSE),"")</f>
        <v>2.2251429054730139</v>
      </c>
      <c r="AD55" s="12">
        <f>VLOOKUP($S55&amp;$R55,'Regulatory Data'!$I$6:$O$1301,5,FALSE)</f>
        <v>1</v>
      </c>
      <c r="AE55" s="12">
        <f>IF(VLOOKUP($S55&amp;$R55,'Regulatory Data'!$I$6:$O$1301,7,FALSE)=1,1,IF(VLOOKUP($S55&amp;$R55,'Regulatory Data'!$I$6:$O$1301,6,FALSE)=1,0,""))</f>
        <v>1</v>
      </c>
      <c r="AG55" s="12" t="str">
        <f t="shared" si="25"/>
        <v/>
      </c>
      <c r="AH55" s="12" t="str">
        <f t="shared" si="26"/>
        <v>.</v>
      </c>
      <c r="AI55" s="12" t="str">
        <f t="shared" si="27"/>
        <v/>
      </c>
      <c r="AJ55" s="12" t="str">
        <f t="shared" si="28"/>
        <v>.</v>
      </c>
      <c r="AK55" s="12" t="str">
        <f t="shared" si="29"/>
        <v/>
      </c>
      <c r="AL55" s="12" t="str">
        <f t="shared" si="30"/>
        <v>.</v>
      </c>
      <c r="AM55" s="12" t="str">
        <f t="shared" si="31"/>
        <v/>
      </c>
      <c r="AN55" s="12" t="str">
        <f t="shared" si="32"/>
        <v>.</v>
      </c>
      <c r="AO55" s="9" t="str">
        <f t="shared" si="33"/>
        <v/>
      </c>
      <c r="AP55" s="9" t="str">
        <f t="shared" si="34"/>
        <v>.</v>
      </c>
      <c r="AQ55" s="9" t="str">
        <f t="shared" si="35"/>
        <v/>
      </c>
      <c r="AR55" s="9" t="str">
        <f t="shared" si="36"/>
        <v>.</v>
      </c>
      <c r="AS55" s="9" t="str">
        <f t="shared" si="37"/>
        <v/>
      </c>
      <c r="AT55" s="9" t="str">
        <f t="shared" si="38"/>
        <v>.</v>
      </c>
      <c r="AU55" s="9" t="str">
        <f t="shared" si="39"/>
        <v/>
      </c>
      <c r="AV55" s="9" t="str">
        <f t="shared" si="40"/>
        <v>.</v>
      </c>
    </row>
    <row r="56" spans="1:48" x14ac:dyDescent="0.2">
      <c r="A56" s="2">
        <v>1</v>
      </c>
      <c r="B56" s="6" t="s">
        <v>37</v>
      </c>
      <c r="C56" s="6">
        <v>0</v>
      </c>
      <c r="D56" s="5" t="s">
        <v>39</v>
      </c>
      <c r="E56" s="5" t="str">
        <f t="shared" si="23"/>
        <v>211</v>
      </c>
      <c r="F56" s="5" t="str">
        <f t="shared" si="2"/>
        <v>2112010</v>
      </c>
      <c r="G56" s="7">
        <v>82.569000000000003</v>
      </c>
      <c r="H56" s="7">
        <v>79.730999999999995</v>
      </c>
      <c r="I56" s="7">
        <v>104.033</v>
      </c>
      <c r="J56" s="7">
        <v>225.38300000000001</v>
      </c>
      <c r="K56" s="7">
        <v>125.995</v>
      </c>
      <c r="L56" s="7">
        <v>130.47999999999999</v>
      </c>
      <c r="M56" s="7">
        <v>204.27500000000001</v>
      </c>
      <c r="N56" s="7">
        <v>212.51400000000001</v>
      </c>
      <c r="O56" s="13"/>
      <c r="Q56" s="13"/>
      <c r="R56" s="10" t="s">
        <v>52</v>
      </c>
      <c r="S56">
        <v>1987</v>
      </c>
      <c r="T56">
        <f t="shared" si="3"/>
        <v>76.076999999999998</v>
      </c>
      <c r="U56">
        <f t="shared" si="4"/>
        <v>79.28</v>
      </c>
      <c r="V56">
        <f t="shared" si="5"/>
        <v>64.566999999999993</v>
      </c>
      <c r="W56">
        <f t="shared" si="6"/>
        <v>56.167000000000002</v>
      </c>
      <c r="X56" s="4" t="s">
        <v>985</v>
      </c>
      <c r="Y56" s="4" t="s">
        <v>985</v>
      </c>
      <c r="Z56" s="4" t="s">
        <v>985</v>
      </c>
      <c r="AA56" s="4" t="s">
        <v>985</v>
      </c>
      <c r="AC56" s="10" t="str">
        <f>IFERROR(VLOOKUP(S56&amp;R56,'Regulatory Data'!D$6:F$1349,3,FALSE),"")</f>
        <v/>
      </c>
      <c r="AD56" s="12" t="str">
        <f>VLOOKUP($S56&amp;$R56,'Regulatory Data'!$I$6:$O$1301,5,FALSE)</f>
        <v/>
      </c>
      <c r="AE56" s="12" t="str">
        <f>IF(VLOOKUP($S56&amp;$R56,'Regulatory Data'!$I$6:$O$1301,7,FALSE)=1,1,IF(VLOOKUP($S56&amp;$R56,'Regulatory Data'!$I$6:$O$1301,6,FALSE)=1,0,""))</f>
        <v/>
      </c>
      <c r="AG56" s="12" t="str">
        <f t="shared" si="25"/>
        <v/>
      </c>
      <c r="AH56" s="12" t="str">
        <f t="shared" si="26"/>
        <v/>
      </c>
      <c r="AI56" s="12" t="str">
        <f t="shared" si="27"/>
        <v/>
      </c>
      <c r="AJ56" s="12" t="str">
        <f t="shared" si="28"/>
        <v/>
      </c>
      <c r="AK56" s="12" t="str">
        <f t="shared" si="29"/>
        <v/>
      </c>
      <c r="AL56" s="12" t="str">
        <f t="shared" si="30"/>
        <v/>
      </c>
      <c r="AM56" s="12" t="str">
        <f t="shared" si="31"/>
        <v/>
      </c>
      <c r="AN56" s="12" t="str">
        <f t="shared" si="32"/>
        <v/>
      </c>
      <c r="AO56" s="9" t="str">
        <f t="shared" si="33"/>
        <v/>
      </c>
      <c r="AP56" s="9" t="str">
        <f t="shared" si="34"/>
        <v/>
      </c>
      <c r="AQ56" s="9" t="str">
        <f t="shared" si="35"/>
        <v/>
      </c>
      <c r="AR56" s="9" t="str">
        <f t="shared" si="36"/>
        <v/>
      </c>
      <c r="AS56" s="9" t="str">
        <f t="shared" si="37"/>
        <v/>
      </c>
      <c r="AT56" s="9" t="str">
        <f t="shared" si="38"/>
        <v/>
      </c>
      <c r="AU56" s="9" t="str">
        <f t="shared" si="39"/>
        <v/>
      </c>
      <c r="AV56" s="9" t="str">
        <f t="shared" si="40"/>
        <v/>
      </c>
    </row>
    <row r="57" spans="1:48" x14ac:dyDescent="0.2">
      <c r="A57" s="2">
        <v>0</v>
      </c>
      <c r="B57" s="5" t="s">
        <v>38</v>
      </c>
      <c r="C57" s="6" t="s">
        <v>0</v>
      </c>
      <c r="E57" s="5" t="str">
        <f t="shared" si="23"/>
        <v/>
      </c>
      <c r="F57" s="5" t="str">
        <f t="shared" si="2"/>
        <v/>
      </c>
      <c r="O57" s="13"/>
      <c r="Q57" s="13"/>
      <c r="R57" s="10" t="s">
        <v>52</v>
      </c>
      <c r="S57">
        <v>1988</v>
      </c>
      <c r="T57">
        <f t="shared" si="3"/>
        <v>88.141000000000005</v>
      </c>
      <c r="U57">
        <f t="shared" si="4"/>
        <v>90.331999999999994</v>
      </c>
      <c r="V57">
        <f t="shared" si="5"/>
        <v>66.847999999999999</v>
      </c>
      <c r="W57">
        <f t="shared" si="6"/>
        <v>54.000999999999998</v>
      </c>
      <c r="X57">
        <f t="shared" ref="X57:X79" si="53">LN(T57)-LN(T56)</f>
        <v>0.14719181965303729</v>
      </c>
      <c r="Y57">
        <f t="shared" ref="Y57:Y79" si="54">LN(U57)-LN(U56)</f>
        <v>0.13050588193332491</v>
      </c>
      <c r="Z57">
        <f t="shared" ref="Z57:Z79" si="55">LN(V57)-LN(V56)</f>
        <v>3.4717941020028675E-2</v>
      </c>
      <c r="AA57">
        <f t="shared" ref="AA57:AA79" si="56">LN(W57)-LN(W56)</f>
        <v>-3.9326830913470001E-2</v>
      </c>
      <c r="AC57" s="10" t="str">
        <f>IFERROR(VLOOKUP(S57&amp;R57,'Regulatory Data'!D$6:F$1349,3,FALSE),"")</f>
        <v/>
      </c>
      <c r="AD57" s="12" t="str">
        <f>VLOOKUP($S57&amp;$R57,'Regulatory Data'!$I$6:$O$1301,5,FALSE)</f>
        <v/>
      </c>
      <c r="AE57" s="12" t="str">
        <f>IF(VLOOKUP($S57&amp;$R57,'Regulatory Data'!$I$6:$O$1301,7,FALSE)=1,1,IF(VLOOKUP($S57&amp;$R57,'Regulatory Data'!$I$6:$O$1301,6,FALSE)=1,0,""))</f>
        <v/>
      </c>
      <c r="AG57" s="12" t="str">
        <f t="shared" si="25"/>
        <v/>
      </c>
      <c r="AH57" s="12" t="str">
        <f t="shared" si="26"/>
        <v/>
      </c>
      <c r="AI57" s="12" t="str">
        <f t="shared" si="27"/>
        <v/>
      </c>
      <c r="AJ57" s="12" t="str">
        <f t="shared" si="28"/>
        <v/>
      </c>
      <c r="AK57" s="12" t="str">
        <f t="shared" si="29"/>
        <v/>
      </c>
      <c r="AL57" s="12" t="str">
        <f t="shared" si="30"/>
        <v/>
      </c>
      <c r="AM57" s="12" t="str">
        <f t="shared" si="31"/>
        <v/>
      </c>
      <c r="AN57" s="12" t="str">
        <f t="shared" si="32"/>
        <v/>
      </c>
      <c r="AO57" s="9" t="str">
        <f t="shared" si="33"/>
        <v/>
      </c>
      <c r="AP57" s="9" t="str">
        <f t="shared" si="34"/>
        <v/>
      </c>
      <c r="AQ57" s="9" t="str">
        <f t="shared" si="35"/>
        <v/>
      </c>
      <c r="AR57" s="9" t="str">
        <f t="shared" si="36"/>
        <v/>
      </c>
      <c r="AS57" s="9" t="str">
        <f t="shared" si="37"/>
        <v/>
      </c>
      <c r="AT57" s="9" t="str">
        <f t="shared" si="38"/>
        <v/>
      </c>
      <c r="AU57" s="9" t="str">
        <f t="shared" si="39"/>
        <v/>
      </c>
      <c r="AV57" s="9" t="str">
        <f t="shared" si="40"/>
        <v/>
      </c>
    </row>
    <row r="58" spans="1:48" x14ac:dyDescent="0.2">
      <c r="A58" s="2">
        <v>1</v>
      </c>
      <c r="B58" s="6" t="s">
        <v>13</v>
      </c>
      <c r="C58" s="6">
        <v>0</v>
      </c>
      <c r="D58" s="5" t="s">
        <v>40</v>
      </c>
      <c r="E58" s="5" t="str">
        <f t="shared" si="23"/>
        <v/>
      </c>
      <c r="F58" s="5" t="str">
        <f t="shared" si="2"/>
        <v/>
      </c>
      <c r="G58" s="7">
        <v>64.92</v>
      </c>
      <c r="H58" s="7">
        <v>70.819999999999993</v>
      </c>
      <c r="I58" s="7">
        <v>113.935</v>
      </c>
      <c r="J58" s="7">
        <v>63.042000000000002</v>
      </c>
      <c r="K58" s="7">
        <v>175.501</v>
      </c>
      <c r="L58" s="7">
        <v>160.88</v>
      </c>
      <c r="M58" s="7">
        <v>56.978000000000002</v>
      </c>
      <c r="N58" s="7">
        <v>64.918000000000006</v>
      </c>
      <c r="O58" s="13"/>
      <c r="Q58" s="13"/>
      <c r="R58" s="10" t="s">
        <v>52</v>
      </c>
      <c r="S58">
        <v>1989</v>
      </c>
      <c r="T58">
        <f t="shared" si="3"/>
        <v>87.69</v>
      </c>
      <c r="U58">
        <f t="shared" si="4"/>
        <v>91.587000000000003</v>
      </c>
      <c r="V58">
        <f t="shared" si="5"/>
        <v>67.575999999999993</v>
      </c>
      <c r="W58">
        <f t="shared" si="6"/>
        <v>53.978999999999999</v>
      </c>
      <c r="X58">
        <f t="shared" si="53"/>
        <v>-5.1299371447823816E-3</v>
      </c>
      <c r="Y58">
        <f t="shared" si="54"/>
        <v>1.3797568255852433E-2</v>
      </c>
      <c r="Z58">
        <f t="shared" si="55"/>
        <v>1.083150505104058E-2</v>
      </c>
      <c r="AA58">
        <f t="shared" si="56"/>
        <v>-4.0748287283598472E-4</v>
      </c>
      <c r="AC58" s="10" t="str">
        <f>IFERROR(VLOOKUP(S58&amp;R58,'Regulatory Data'!D$6:F$1349,3,FALSE),"")</f>
        <v/>
      </c>
      <c r="AD58" s="12" t="str">
        <f>VLOOKUP($S58&amp;$R58,'Regulatory Data'!$I$6:$O$1301,5,FALSE)</f>
        <v/>
      </c>
      <c r="AE58" s="12" t="str">
        <f>IF(VLOOKUP($S58&amp;$R58,'Regulatory Data'!$I$6:$O$1301,7,FALSE)=1,1,IF(VLOOKUP($S58&amp;$R58,'Regulatory Data'!$I$6:$O$1301,6,FALSE)=1,0,""))</f>
        <v/>
      </c>
      <c r="AG58" s="12" t="str">
        <f t="shared" si="25"/>
        <v/>
      </c>
      <c r="AH58" s="12" t="str">
        <f t="shared" si="26"/>
        <v/>
      </c>
      <c r="AI58" s="12" t="str">
        <f t="shared" si="27"/>
        <v/>
      </c>
      <c r="AJ58" s="12" t="str">
        <f t="shared" si="28"/>
        <v/>
      </c>
      <c r="AK58" s="12" t="str">
        <f t="shared" si="29"/>
        <v/>
      </c>
      <c r="AL58" s="12" t="str">
        <f t="shared" si="30"/>
        <v/>
      </c>
      <c r="AM58" s="12" t="str">
        <f t="shared" si="31"/>
        <v/>
      </c>
      <c r="AN58" s="12" t="str">
        <f t="shared" si="32"/>
        <v/>
      </c>
      <c r="AO58" s="9" t="str">
        <f t="shared" si="33"/>
        <v/>
      </c>
      <c r="AP58" s="9" t="str">
        <f t="shared" si="34"/>
        <v/>
      </c>
      <c r="AQ58" s="9" t="str">
        <f t="shared" si="35"/>
        <v/>
      </c>
      <c r="AR58" s="9" t="str">
        <f t="shared" si="36"/>
        <v/>
      </c>
      <c r="AS58" s="9" t="str">
        <f t="shared" si="37"/>
        <v/>
      </c>
      <c r="AT58" s="9" t="str">
        <f t="shared" si="38"/>
        <v/>
      </c>
      <c r="AU58" s="9" t="str">
        <f t="shared" si="39"/>
        <v/>
      </c>
      <c r="AV58" s="9" t="str">
        <f t="shared" si="40"/>
        <v/>
      </c>
    </row>
    <row r="59" spans="1:48" x14ac:dyDescent="0.2">
      <c r="A59" s="2">
        <v>1</v>
      </c>
      <c r="B59" s="6" t="s">
        <v>15</v>
      </c>
      <c r="C59" s="6">
        <v>0</v>
      </c>
      <c r="D59" s="5" t="s">
        <v>40</v>
      </c>
      <c r="E59" s="5" t="str">
        <f t="shared" si="23"/>
        <v/>
      </c>
      <c r="F59" s="5" t="str">
        <f t="shared" si="2"/>
        <v/>
      </c>
      <c r="G59" s="7">
        <v>65.296000000000006</v>
      </c>
      <c r="H59" s="7">
        <v>71.760000000000005</v>
      </c>
      <c r="I59" s="7">
        <v>113.726</v>
      </c>
      <c r="J59" s="7">
        <v>56.279000000000003</v>
      </c>
      <c r="K59" s="7">
        <v>174.16900000000001</v>
      </c>
      <c r="L59" s="7">
        <v>158.47999999999999</v>
      </c>
      <c r="M59" s="7">
        <v>59.957000000000001</v>
      </c>
      <c r="N59" s="7">
        <v>68.186999999999998</v>
      </c>
      <c r="O59" s="13"/>
      <c r="Q59" s="13"/>
      <c r="R59" s="10" t="s">
        <v>52</v>
      </c>
      <c r="S59">
        <v>1990</v>
      </c>
      <c r="T59">
        <f t="shared" si="3"/>
        <v>91.3</v>
      </c>
      <c r="U59">
        <f t="shared" si="4"/>
        <v>100.834</v>
      </c>
      <c r="V59">
        <f t="shared" si="5"/>
        <v>71.019000000000005</v>
      </c>
      <c r="W59">
        <f t="shared" si="6"/>
        <v>52.088000000000001</v>
      </c>
      <c r="X59">
        <f t="shared" si="53"/>
        <v>4.034291980965854E-2</v>
      </c>
      <c r="Y59">
        <f t="shared" si="54"/>
        <v>9.6186260140267876E-2</v>
      </c>
      <c r="Z59">
        <f t="shared" si="55"/>
        <v>4.9694556449922267E-2</v>
      </c>
      <c r="AA59">
        <f t="shared" si="56"/>
        <v>-3.5660486103930467E-2</v>
      </c>
      <c r="AC59" s="10" t="str">
        <f>IFERROR(VLOOKUP(S59&amp;R59,'Regulatory Data'!D$6:F$1349,3,FALSE),"")</f>
        <v/>
      </c>
      <c r="AD59" s="12" t="str">
        <f>VLOOKUP($S59&amp;$R59,'Regulatory Data'!$I$6:$O$1301,5,FALSE)</f>
        <v/>
      </c>
      <c r="AE59" s="12" t="str">
        <f>IF(VLOOKUP($S59&amp;$R59,'Regulatory Data'!$I$6:$O$1301,7,FALSE)=1,1,IF(VLOOKUP($S59&amp;$R59,'Regulatory Data'!$I$6:$O$1301,6,FALSE)=1,0,""))</f>
        <v/>
      </c>
      <c r="AG59" s="12" t="str">
        <f t="shared" si="25"/>
        <v/>
      </c>
      <c r="AH59" s="12" t="str">
        <f t="shared" si="26"/>
        <v/>
      </c>
      <c r="AI59" s="12" t="str">
        <f t="shared" si="27"/>
        <v/>
      </c>
      <c r="AJ59" s="12" t="str">
        <f t="shared" si="28"/>
        <v/>
      </c>
      <c r="AK59" s="12" t="str">
        <f t="shared" si="29"/>
        <v/>
      </c>
      <c r="AL59" s="12" t="str">
        <f t="shared" si="30"/>
        <v/>
      </c>
      <c r="AM59" s="12" t="str">
        <f t="shared" si="31"/>
        <v/>
      </c>
      <c r="AN59" s="12" t="str">
        <f t="shared" si="32"/>
        <v/>
      </c>
      <c r="AO59" s="9" t="str">
        <f t="shared" si="33"/>
        <v/>
      </c>
      <c r="AP59" s="9" t="str">
        <f t="shared" si="34"/>
        <v/>
      </c>
      <c r="AQ59" s="9" t="str">
        <f t="shared" si="35"/>
        <v/>
      </c>
      <c r="AR59" s="9" t="str">
        <f t="shared" si="36"/>
        <v/>
      </c>
      <c r="AS59" s="9" t="str">
        <f t="shared" si="37"/>
        <v/>
      </c>
      <c r="AT59" s="9" t="str">
        <f t="shared" si="38"/>
        <v/>
      </c>
      <c r="AU59" s="9" t="str">
        <f t="shared" si="39"/>
        <v/>
      </c>
      <c r="AV59" s="9" t="str">
        <f t="shared" si="40"/>
        <v/>
      </c>
    </row>
    <row r="60" spans="1:48" x14ac:dyDescent="0.2">
      <c r="A60" s="2">
        <v>1</v>
      </c>
      <c r="B60" s="6" t="s">
        <v>16</v>
      </c>
      <c r="C60" s="6">
        <v>0</v>
      </c>
      <c r="D60" s="5" t="s">
        <v>40</v>
      </c>
      <c r="E60" s="5" t="str">
        <f t="shared" si="23"/>
        <v/>
      </c>
      <c r="F60" s="5" t="str">
        <f t="shared" si="2"/>
        <v/>
      </c>
      <c r="G60" s="7">
        <v>61.642000000000003</v>
      </c>
      <c r="H60" s="7">
        <v>70.566000000000003</v>
      </c>
      <c r="I60" s="7">
        <v>109.745</v>
      </c>
      <c r="J60" s="7">
        <v>64.251000000000005</v>
      </c>
      <c r="K60" s="7">
        <v>178.03700000000001</v>
      </c>
      <c r="L60" s="7">
        <v>155.52000000000001</v>
      </c>
      <c r="M60" s="7">
        <v>63.387</v>
      </c>
      <c r="N60" s="7">
        <v>69.563999999999993</v>
      </c>
      <c r="O60" s="13"/>
      <c r="Q60" s="13"/>
      <c r="R60" s="10" t="s">
        <v>52</v>
      </c>
      <c r="S60">
        <v>1991</v>
      </c>
      <c r="T60">
        <f t="shared" si="3"/>
        <v>92.542000000000002</v>
      </c>
      <c r="U60">
        <f t="shared" si="4"/>
        <v>104.32299999999999</v>
      </c>
      <c r="V60">
        <f t="shared" si="5"/>
        <v>73.022000000000006</v>
      </c>
      <c r="W60">
        <f t="shared" si="6"/>
        <v>54.835999999999999</v>
      </c>
      <c r="X60">
        <f t="shared" si="53"/>
        <v>1.3511807920161267E-2</v>
      </c>
      <c r="Y60">
        <f t="shared" si="54"/>
        <v>3.401625508238304E-2</v>
      </c>
      <c r="Z60">
        <f t="shared" si="55"/>
        <v>2.7813318733511672E-2</v>
      </c>
      <c r="AA60">
        <f t="shared" si="56"/>
        <v>5.1412316639093181E-2</v>
      </c>
      <c r="AC60" s="10" t="str">
        <f>IFERROR(VLOOKUP(S60&amp;R60,'Regulatory Data'!D$6:F$1349,3,FALSE),"")</f>
        <v/>
      </c>
      <c r="AD60" s="12" t="str">
        <f>VLOOKUP($S60&amp;$R60,'Regulatory Data'!$I$6:$O$1301,5,FALSE)</f>
        <v/>
      </c>
      <c r="AE60" s="12" t="str">
        <f>IF(VLOOKUP($S60&amp;$R60,'Regulatory Data'!$I$6:$O$1301,7,FALSE)=1,1,IF(VLOOKUP($S60&amp;$R60,'Regulatory Data'!$I$6:$O$1301,6,FALSE)=1,0,""))</f>
        <v/>
      </c>
      <c r="AG60" s="12" t="str">
        <f t="shared" si="25"/>
        <v/>
      </c>
      <c r="AH60" s="12" t="str">
        <f t="shared" si="26"/>
        <v/>
      </c>
      <c r="AI60" s="12" t="str">
        <f t="shared" si="27"/>
        <v/>
      </c>
      <c r="AJ60" s="12" t="str">
        <f t="shared" si="28"/>
        <v/>
      </c>
      <c r="AK60" s="12" t="str">
        <f t="shared" si="29"/>
        <v/>
      </c>
      <c r="AL60" s="12" t="str">
        <f t="shared" si="30"/>
        <v/>
      </c>
      <c r="AM60" s="12" t="str">
        <f t="shared" si="31"/>
        <v/>
      </c>
      <c r="AN60" s="12" t="str">
        <f t="shared" si="32"/>
        <v/>
      </c>
      <c r="AO60" s="9" t="str">
        <f t="shared" si="33"/>
        <v/>
      </c>
      <c r="AP60" s="9" t="str">
        <f t="shared" si="34"/>
        <v/>
      </c>
      <c r="AQ60" s="9" t="str">
        <f t="shared" si="35"/>
        <v/>
      </c>
      <c r="AR60" s="9" t="str">
        <f t="shared" si="36"/>
        <v/>
      </c>
      <c r="AS60" s="9" t="str">
        <f t="shared" si="37"/>
        <v/>
      </c>
      <c r="AT60" s="9" t="str">
        <f t="shared" si="38"/>
        <v/>
      </c>
      <c r="AU60" s="9" t="str">
        <f t="shared" si="39"/>
        <v/>
      </c>
      <c r="AV60" s="9" t="str">
        <f t="shared" si="40"/>
        <v/>
      </c>
    </row>
    <row r="61" spans="1:48" x14ac:dyDescent="0.2">
      <c r="A61" s="2">
        <v>1</v>
      </c>
      <c r="B61" s="6" t="s">
        <v>17</v>
      </c>
      <c r="C61" s="6">
        <v>0</v>
      </c>
      <c r="D61" s="5" t="s">
        <v>40</v>
      </c>
      <c r="E61" s="5" t="str">
        <f t="shared" si="23"/>
        <v/>
      </c>
      <c r="F61" s="5" t="str">
        <f t="shared" si="2"/>
        <v/>
      </c>
      <c r="G61" s="7">
        <v>61.203000000000003</v>
      </c>
      <c r="H61" s="7">
        <v>70.088999999999999</v>
      </c>
      <c r="I61" s="7">
        <v>108.611</v>
      </c>
      <c r="J61" s="7">
        <v>74.415000000000006</v>
      </c>
      <c r="K61" s="7">
        <v>177.46</v>
      </c>
      <c r="L61" s="7">
        <v>154.96</v>
      </c>
      <c r="M61" s="7">
        <v>66.963999999999999</v>
      </c>
      <c r="N61" s="7">
        <v>72.730999999999995</v>
      </c>
      <c r="O61" s="13"/>
      <c r="Q61" s="13"/>
      <c r="R61" s="10" t="s">
        <v>52</v>
      </c>
      <c r="S61">
        <v>1992</v>
      </c>
      <c r="T61">
        <f t="shared" si="3"/>
        <v>86.02</v>
      </c>
      <c r="U61">
        <f t="shared" si="4"/>
        <v>95.409000000000006</v>
      </c>
      <c r="V61">
        <f t="shared" si="5"/>
        <v>70.491</v>
      </c>
      <c r="W61">
        <f t="shared" si="6"/>
        <v>64.22</v>
      </c>
      <c r="X61">
        <f t="shared" si="53"/>
        <v>-7.3082768165494194E-2</v>
      </c>
      <c r="Y61">
        <f t="shared" si="54"/>
        <v>-8.9318941806380892E-2</v>
      </c>
      <c r="Z61">
        <f t="shared" si="55"/>
        <v>-3.5275723514051727E-2</v>
      </c>
      <c r="AA61">
        <f t="shared" si="56"/>
        <v>0.15796777608771428</v>
      </c>
      <c r="AC61" s="10" t="str">
        <f>IFERROR(VLOOKUP(S61&amp;R61,'Regulatory Data'!D$6:F$1349,3,FALSE),"")</f>
        <v/>
      </c>
      <c r="AD61" s="12" t="str">
        <f>VLOOKUP($S61&amp;$R61,'Regulatory Data'!$I$6:$O$1301,5,FALSE)</f>
        <v/>
      </c>
      <c r="AE61" s="12" t="str">
        <f>IF(VLOOKUP($S61&amp;$R61,'Regulatory Data'!$I$6:$O$1301,7,FALSE)=1,1,IF(VLOOKUP($S61&amp;$R61,'Regulatory Data'!$I$6:$O$1301,6,FALSE)=1,0,""))</f>
        <v/>
      </c>
      <c r="AG61" s="12" t="str">
        <f t="shared" si="25"/>
        <v/>
      </c>
      <c r="AH61" s="12" t="str">
        <f t="shared" si="26"/>
        <v/>
      </c>
      <c r="AI61" s="12" t="str">
        <f t="shared" si="27"/>
        <v/>
      </c>
      <c r="AJ61" s="12" t="str">
        <f t="shared" si="28"/>
        <v/>
      </c>
      <c r="AK61" s="12" t="str">
        <f t="shared" si="29"/>
        <v/>
      </c>
      <c r="AL61" s="12" t="str">
        <f t="shared" si="30"/>
        <v/>
      </c>
      <c r="AM61" s="12" t="str">
        <f t="shared" si="31"/>
        <v/>
      </c>
      <c r="AN61" s="12" t="str">
        <f t="shared" si="32"/>
        <v/>
      </c>
      <c r="AO61" s="9" t="str">
        <f t="shared" si="33"/>
        <v/>
      </c>
      <c r="AP61" s="9" t="str">
        <f t="shared" si="34"/>
        <v/>
      </c>
      <c r="AQ61" s="9" t="str">
        <f t="shared" si="35"/>
        <v/>
      </c>
      <c r="AR61" s="9" t="str">
        <f t="shared" si="36"/>
        <v/>
      </c>
      <c r="AS61" s="9" t="str">
        <f t="shared" si="37"/>
        <v/>
      </c>
      <c r="AT61" s="9" t="str">
        <f t="shared" si="38"/>
        <v/>
      </c>
      <c r="AU61" s="9" t="str">
        <f t="shared" si="39"/>
        <v/>
      </c>
      <c r="AV61" s="9" t="str">
        <f t="shared" si="40"/>
        <v/>
      </c>
    </row>
    <row r="62" spans="1:48" x14ac:dyDescent="0.2">
      <c r="A62" s="2">
        <v>1</v>
      </c>
      <c r="B62" s="6" t="s">
        <v>18</v>
      </c>
      <c r="C62" s="6">
        <v>0</v>
      </c>
      <c r="D62" s="5" t="s">
        <v>40</v>
      </c>
      <c r="E62" s="5" t="str">
        <f t="shared" si="23"/>
        <v/>
      </c>
      <c r="F62" s="5" t="str">
        <f t="shared" si="2"/>
        <v/>
      </c>
      <c r="G62" s="7">
        <v>63.073</v>
      </c>
      <c r="H62" s="7">
        <v>70.106999999999999</v>
      </c>
      <c r="I62" s="7">
        <v>109.03</v>
      </c>
      <c r="J62" s="7">
        <v>65.122</v>
      </c>
      <c r="K62" s="7">
        <v>172.864</v>
      </c>
      <c r="L62" s="7">
        <v>155.52000000000001</v>
      </c>
      <c r="M62" s="7">
        <v>68.539000000000001</v>
      </c>
      <c r="N62" s="7">
        <v>74.727999999999994</v>
      </c>
      <c r="O62" s="13"/>
      <c r="P62" s="10"/>
      <c r="Q62" s="13"/>
      <c r="R62" s="10" t="s">
        <v>52</v>
      </c>
      <c r="S62">
        <v>1993</v>
      </c>
      <c r="T62">
        <f t="shared" si="3"/>
        <v>92.631</v>
      </c>
      <c r="U62">
        <f t="shared" si="4"/>
        <v>101.101</v>
      </c>
      <c r="V62">
        <f t="shared" si="5"/>
        <v>73.177000000000007</v>
      </c>
      <c r="W62">
        <f t="shared" si="6"/>
        <v>64.221000000000004</v>
      </c>
      <c r="X62">
        <f t="shared" si="53"/>
        <v>7.4044031490635653E-2</v>
      </c>
      <c r="Y62">
        <f t="shared" si="54"/>
        <v>5.7947103547163259E-2</v>
      </c>
      <c r="Z62">
        <f t="shared" si="55"/>
        <v>3.7396121848848551E-2</v>
      </c>
      <c r="AA62">
        <f t="shared" si="56"/>
        <v>1.5571351826615398E-5</v>
      </c>
      <c r="AC62" s="10" t="str">
        <f>IFERROR(VLOOKUP(S62&amp;R62,'Regulatory Data'!D$6:F$1349,3,FALSE),"")</f>
        <v/>
      </c>
      <c r="AD62" s="12" t="str">
        <f>VLOOKUP($S62&amp;$R62,'Regulatory Data'!$I$6:$O$1301,5,FALSE)</f>
        <v/>
      </c>
      <c r="AE62" s="12" t="str">
        <f>IF(VLOOKUP($S62&amp;$R62,'Regulatory Data'!$I$6:$O$1301,7,FALSE)=1,1,IF(VLOOKUP($S62&amp;$R62,'Regulatory Data'!$I$6:$O$1301,6,FALSE)=1,0,""))</f>
        <v/>
      </c>
      <c r="AG62" s="12" t="str">
        <f t="shared" si="25"/>
        <v/>
      </c>
      <c r="AH62" s="12" t="str">
        <f t="shared" si="26"/>
        <v/>
      </c>
      <c r="AI62" s="12" t="str">
        <f t="shared" si="27"/>
        <v/>
      </c>
      <c r="AJ62" s="12" t="str">
        <f t="shared" si="28"/>
        <v/>
      </c>
      <c r="AK62" s="12" t="str">
        <f t="shared" si="29"/>
        <v/>
      </c>
      <c r="AL62" s="12" t="str">
        <f t="shared" si="30"/>
        <v/>
      </c>
      <c r="AM62" s="12" t="str">
        <f t="shared" si="31"/>
        <v/>
      </c>
      <c r="AN62" s="12" t="str">
        <f t="shared" si="32"/>
        <v/>
      </c>
      <c r="AO62" s="9" t="str">
        <f t="shared" si="33"/>
        <v/>
      </c>
      <c r="AP62" s="9" t="str">
        <f t="shared" si="34"/>
        <v/>
      </c>
      <c r="AQ62" s="9" t="str">
        <f t="shared" si="35"/>
        <v/>
      </c>
      <c r="AR62" s="9" t="str">
        <f t="shared" si="36"/>
        <v/>
      </c>
      <c r="AS62" s="9" t="str">
        <f t="shared" si="37"/>
        <v/>
      </c>
      <c r="AT62" s="9" t="str">
        <f t="shared" si="38"/>
        <v/>
      </c>
      <c r="AU62" s="9" t="str">
        <f t="shared" si="39"/>
        <v/>
      </c>
      <c r="AV62" s="9" t="str">
        <f t="shared" si="40"/>
        <v/>
      </c>
    </row>
    <row r="63" spans="1:48" x14ac:dyDescent="0.2">
      <c r="A63" s="2">
        <v>1</v>
      </c>
      <c r="B63" s="6" t="s">
        <v>19</v>
      </c>
      <c r="C63" s="6">
        <v>0</v>
      </c>
      <c r="D63" s="5" t="s">
        <v>40</v>
      </c>
      <c r="E63" s="5" t="str">
        <f t="shared" si="23"/>
        <v/>
      </c>
      <c r="F63" s="5" t="str">
        <f t="shared" si="2"/>
        <v/>
      </c>
      <c r="G63" s="7">
        <v>65.941999999999993</v>
      </c>
      <c r="H63" s="7">
        <v>72.456000000000003</v>
      </c>
      <c r="I63" s="7">
        <v>107.524</v>
      </c>
      <c r="J63" s="7">
        <v>65.466999999999999</v>
      </c>
      <c r="K63" s="7">
        <v>163.06</v>
      </c>
      <c r="L63" s="7">
        <v>148.4</v>
      </c>
      <c r="M63" s="7">
        <v>71.884</v>
      </c>
      <c r="N63" s="7">
        <v>77.292000000000002</v>
      </c>
      <c r="O63" s="13"/>
      <c r="P63" s="10"/>
      <c r="Q63" s="13"/>
      <c r="R63" s="10" t="s">
        <v>52</v>
      </c>
      <c r="S63">
        <v>1994</v>
      </c>
      <c r="T63">
        <f t="shared" si="3"/>
        <v>87.14</v>
      </c>
      <c r="U63">
        <f t="shared" si="4"/>
        <v>97.513000000000005</v>
      </c>
      <c r="V63">
        <f t="shared" si="5"/>
        <v>74.498000000000005</v>
      </c>
      <c r="W63">
        <f t="shared" si="6"/>
        <v>71.510999999999996</v>
      </c>
      <c r="X63">
        <f t="shared" si="53"/>
        <v>-6.1107838156929439E-2</v>
      </c>
      <c r="Y63">
        <f t="shared" si="54"/>
        <v>-3.6134314725306815E-2</v>
      </c>
      <c r="Z63">
        <f t="shared" si="55"/>
        <v>1.7891115444153449E-2</v>
      </c>
      <c r="AA63">
        <f t="shared" si="56"/>
        <v>0.10752102400750729</v>
      </c>
      <c r="AC63" s="10" t="str">
        <f>IFERROR(VLOOKUP(S63&amp;R63,'Regulatory Data'!D$6:F$1349,3,FALSE),"")</f>
        <v/>
      </c>
      <c r="AD63" s="12" t="str">
        <f>VLOOKUP($S63&amp;$R63,'Regulatory Data'!$I$6:$O$1301,5,FALSE)</f>
        <v/>
      </c>
      <c r="AE63" s="12" t="str">
        <f>IF(VLOOKUP($S63&amp;$R63,'Regulatory Data'!$I$6:$O$1301,7,FALSE)=1,1,IF(VLOOKUP($S63&amp;$R63,'Regulatory Data'!$I$6:$O$1301,6,FALSE)=1,0,""))</f>
        <v/>
      </c>
      <c r="AG63" s="12" t="str">
        <f t="shared" si="25"/>
        <v/>
      </c>
      <c r="AH63" s="12" t="str">
        <f t="shared" si="26"/>
        <v/>
      </c>
      <c r="AI63" s="12" t="str">
        <f t="shared" si="27"/>
        <v/>
      </c>
      <c r="AJ63" s="12" t="str">
        <f t="shared" si="28"/>
        <v/>
      </c>
      <c r="AK63" s="12" t="str">
        <f t="shared" si="29"/>
        <v/>
      </c>
      <c r="AL63" s="12" t="str">
        <f t="shared" si="30"/>
        <v/>
      </c>
      <c r="AM63" s="12" t="str">
        <f t="shared" si="31"/>
        <v/>
      </c>
      <c r="AN63" s="12" t="str">
        <f t="shared" si="32"/>
        <v/>
      </c>
      <c r="AO63" s="9" t="str">
        <f t="shared" si="33"/>
        <v/>
      </c>
      <c r="AP63" s="9" t="str">
        <f t="shared" si="34"/>
        <v/>
      </c>
      <c r="AQ63" s="9" t="str">
        <f t="shared" si="35"/>
        <v/>
      </c>
      <c r="AR63" s="9" t="str">
        <f t="shared" si="36"/>
        <v/>
      </c>
      <c r="AS63" s="9" t="str">
        <f t="shared" si="37"/>
        <v/>
      </c>
      <c r="AT63" s="9" t="str">
        <f t="shared" si="38"/>
        <v/>
      </c>
      <c r="AU63" s="9" t="str">
        <f t="shared" si="39"/>
        <v/>
      </c>
      <c r="AV63" s="9" t="str">
        <f t="shared" si="40"/>
        <v/>
      </c>
    </row>
    <row r="64" spans="1:48" x14ac:dyDescent="0.2">
      <c r="A64" s="2">
        <v>1</v>
      </c>
      <c r="B64" s="6" t="s">
        <v>20</v>
      </c>
      <c r="C64" s="6">
        <v>0</v>
      </c>
      <c r="D64" s="5" t="s">
        <v>40</v>
      </c>
      <c r="E64" s="5" t="str">
        <f t="shared" si="23"/>
        <v/>
      </c>
      <c r="F64" s="5" t="str">
        <f t="shared" si="2"/>
        <v/>
      </c>
      <c r="G64" s="7">
        <v>68.888999999999996</v>
      </c>
      <c r="H64" s="7">
        <v>76.210999999999999</v>
      </c>
      <c r="I64" s="7">
        <v>105.53700000000001</v>
      </c>
      <c r="J64" s="7">
        <v>66.531000000000006</v>
      </c>
      <c r="K64" s="7">
        <v>153.19800000000001</v>
      </c>
      <c r="L64" s="7">
        <v>138.47999999999999</v>
      </c>
      <c r="M64" s="7">
        <v>72.388000000000005</v>
      </c>
      <c r="N64" s="7">
        <v>76.397000000000006</v>
      </c>
      <c r="O64" s="13"/>
      <c r="P64" s="10"/>
      <c r="Q64" s="13"/>
      <c r="R64" s="10" t="s">
        <v>52</v>
      </c>
      <c r="S64">
        <v>1995</v>
      </c>
      <c r="T64">
        <f t="shared" si="3"/>
        <v>86.117999999999995</v>
      </c>
      <c r="U64">
        <f t="shared" si="4"/>
        <v>95.787999999999997</v>
      </c>
      <c r="V64">
        <f t="shared" si="5"/>
        <v>76.971000000000004</v>
      </c>
      <c r="W64">
        <f t="shared" si="6"/>
        <v>76.748000000000005</v>
      </c>
      <c r="X64">
        <f t="shared" si="53"/>
        <v>-1.1797571871998258E-2</v>
      </c>
      <c r="Y64">
        <f t="shared" si="54"/>
        <v>-1.7848286278365322E-2</v>
      </c>
      <c r="Z64">
        <f t="shared" si="55"/>
        <v>3.2656448149084305E-2</v>
      </c>
      <c r="AA64">
        <f t="shared" si="56"/>
        <v>7.067604347515033E-2</v>
      </c>
      <c r="AC64" s="10" t="str">
        <f>IFERROR(VLOOKUP(S64&amp;R64,'Regulatory Data'!D$6:F$1349,3,FALSE),"")</f>
        <v/>
      </c>
      <c r="AD64" s="12" t="str">
        <f>VLOOKUP($S64&amp;$R64,'Regulatory Data'!$I$6:$O$1301,5,FALSE)</f>
        <v/>
      </c>
      <c r="AE64" s="12" t="str">
        <f>IF(VLOOKUP($S64&amp;$R64,'Regulatory Data'!$I$6:$O$1301,7,FALSE)=1,1,IF(VLOOKUP($S64&amp;$R64,'Regulatory Data'!$I$6:$O$1301,6,FALSE)=1,0,""))</f>
        <v/>
      </c>
      <c r="AG64" s="12" t="str">
        <f t="shared" si="25"/>
        <v/>
      </c>
      <c r="AH64" s="12" t="str">
        <f t="shared" si="26"/>
        <v/>
      </c>
      <c r="AI64" s="12" t="str">
        <f t="shared" si="27"/>
        <v/>
      </c>
      <c r="AJ64" s="12" t="str">
        <f t="shared" si="28"/>
        <v/>
      </c>
      <c r="AK64" s="12" t="str">
        <f t="shared" si="29"/>
        <v/>
      </c>
      <c r="AL64" s="12" t="str">
        <f t="shared" si="30"/>
        <v/>
      </c>
      <c r="AM64" s="12" t="str">
        <f t="shared" si="31"/>
        <v/>
      </c>
      <c r="AN64" s="12" t="str">
        <f t="shared" si="32"/>
        <v/>
      </c>
      <c r="AO64" s="9" t="str">
        <f t="shared" si="33"/>
        <v/>
      </c>
      <c r="AP64" s="9" t="str">
        <f t="shared" si="34"/>
        <v/>
      </c>
      <c r="AQ64" s="9" t="str">
        <f t="shared" si="35"/>
        <v/>
      </c>
      <c r="AR64" s="9" t="str">
        <f t="shared" si="36"/>
        <v/>
      </c>
      <c r="AS64" s="9" t="str">
        <f t="shared" si="37"/>
        <v/>
      </c>
      <c r="AT64" s="9" t="str">
        <f t="shared" si="38"/>
        <v/>
      </c>
      <c r="AU64" s="9" t="str">
        <f t="shared" si="39"/>
        <v/>
      </c>
      <c r="AV64" s="9" t="str">
        <f t="shared" si="40"/>
        <v/>
      </c>
    </row>
    <row r="65" spans="1:48" x14ac:dyDescent="0.2">
      <c r="A65" s="2">
        <v>1</v>
      </c>
      <c r="B65" s="6" t="s">
        <v>21</v>
      </c>
      <c r="C65" s="6">
        <v>0</v>
      </c>
      <c r="D65" s="5" t="s">
        <v>40</v>
      </c>
      <c r="E65" s="5" t="str">
        <f t="shared" si="23"/>
        <v/>
      </c>
      <c r="F65" s="5" t="str">
        <f t="shared" si="2"/>
        <v/>
      </c>
      <c r="G65" s="7">
        <v>71.263999999999996</v>
      </c>
      <c r="H65" s="7">
        <v>80.843000000000004</v>
      </c>
      <c r="I65" s="7">
        <v>106.261</v>
      </c>
      <c r="J65" s="7">
        <v>60.921999999999997</v>
      </c>
      <c r="K65" s="7">
        <v>149.10900000000001</v>
      </c>
      <c r="L65" s="7">
        <v>131.44</v>
      </c>
      <c r="M65" s="7">
        <v>72.304000000000002</v>
      </c>
      <c r="N65" s="7">
        <v>76.831000000000003</v>
      </c>
      <c r="O65" s="7"/>
      <c r="Q65" s="13"/>
      <c r="R65" s="10" t="s">
        <v>52</v>
      </c>
      <c r="S65">
        <v>1996</v>
      </c>
      <c r="T65">
        <f t="shared" si="3"/>
        <v>83.052000000000007</v>
      </c>
      <c r="U65">
        <f t="shared" si="4"/>
        <v>94.894000000000005</v>
      </c>
      <c r="V65">
        <f t="shared" si="5"/>
        <v>78.519000000000005</v>
      </c>
      <c r="W65">
        <f t="shared" si="6"/>
        <v>82.914000000000001</v>
      </c>
      <c r="X65">
        <f t="shared" si="53"/>
        <v>-3.6251531169571471E-2</v>
      </c>
      <c r="Y65">
        <f t="shared" si="54"/>
        <v>-9.3769370003249364E-3</v>
      </c>
      <c r="Z65">
        <f t="shared" si="55"/>
        <v>1.9911906181735439E-2</v>
      </c>
      <c r="AA65">
        <f t="shared" si="56"/>
        <v>7.727659855355018E-2</v>
      </c>
      <c r="AC65" s="10" t="str">
        <f>IFERROR(VLOOKUP(S65&amp;R65,'Regulatory Data'!D$6:F$1349,3,FALSE),"")</f>
        <v/>
      </c>
      <c r="AD65" s="12" t="str">
        <f>VLOOKUP($S65&amp;$R65,'Regulatory Data'!$I$6:$O$1301,5,FALSE)</f>
        <v/>
      </c>
      <c r="AE65" s="12" t="str">
        <f>IF(VLOOKUP($S65&amp;$R65,'Regulatory Data'!$I$6:$O$1301,7,FALSE)=1,1,IF(VLOOKUP($S65&amp;$R65,'Regulatory Data'!$I$6:$O$1301,6,FALSE)=1,0,""))</f>
        <v/>
      </c>
      <c r="AG65" s="12" t="str">
        <f t="shared" si="25"/>
        <v/>
      </c>
      <c r="AH65" s="12" t="str">
        <f t="shared" si="26"/>
        <v/>
      </c>
      <c r="AI65" s="12" t="str">
        <f t="shared" si="27"/>
        <v/>
      </c>
      <c r="AJ65" s="12" t="str">
        <f t="shared" si="28"/>
        <v/>
      </c>
      <c r="AK65" s="12" t="str">
        <f t="shared" si="29"/>
        <v/>
      </c>
      <c r="AL65" s="12" t="str">
        <f t="shared" si="30"/>
        <v/>
      </c>
      <c r="AM65" s="12" t="str">
        <f t="shared" si="31"/>
        <v/>
      </c>
      <c r="AN65" s="12" t="str">
        <f t="shared" si="32"/>
        <v/>
      </c>
      <c r="AO65" s="9" t="str">
        <f t="shared" si="33"/>
        <v/>
      </c>
      <c r="AP65" s="9" t="str">
        <f t="shared" si="34"/>
        <v/>
      </c>
      <c r="AQ65" s="9" t="str">
        <f t="shared" si="35"/>
        <v/>
      </c>
      <c r="AR65" s="9" t="str">
        <f t="shared" si="36"/>
        <v/>
      </c>
      <c r="AS65" s="9" t="str">
        <f t="shared" si="37"/>
        <v/>
      </c>
      <c r="AT65" s="9" t="str">
        <f t="shared" si="38"/>
        <v/>
      </c>
      <c r="AU65" s="9" t="str">
        <f t="shared" si="39"/>
        <v/>
      </c>
      <c r="AV65" s="9" t="str">
        <f t="shared" si="40"/>
        <v/>
      </c>
    </row>
    <row r="66" spans="1:48" x14ac:dyDescent="0.2">
      <c r="A66" s="2">
        <v>1</v>
      </c>
      <c r="B66" s="6" t="s">
        <v>22</v>
      </c>
      <c r="C66" s="6">
        <v>0</v>
      </c>
      <c r="D66" s="5" t="s">
        <v>40</v>
      </c>
      <c r="E66" s="5" t="str">
        <f t="shared" si="23"/>
        <v/>
      </c>
      <c r="F66" s="5" t="str">
        <f t="shared" si="2"/>
        <v/>
      </c>
      <c r="G66" s="7">
        <v>77.489000000000004</v>
      </c>
      <c r="H66" s="7">
        <v>85.2</v>
      </c>
      <c r="I66" s="7">
        <v>104.898</v>
      </c>
      <c r="J66" s="7">
        <v>58.746000000000002</v>
      </c>
      <c r="K66" s="7">
        <v>135.37200000000001</v>
      </c>
      <c r="L66" s="7">
        <v>123.12</v>
      </c>
      <c r="M66" s="7">
        <v>74.061000000000007</v>
      </c>
      <c r="N66" s="7">
        <v>77.688999999999993</v>
      </c>
      <c r="O66" s="7"/>
      <c r="Q66" s="13"/>
      <c r="R66" s="10" t="s">
        <v>52</v>
      </c>
      <c r="S66">
        <v>1997</v>
      </c>
      <c r="T66">
        <f t="shared" si="3"/>
        <v>97.028000000000006</v>
      </c>
      <c r="U66">
        <f t="shared" si="4"/>
        <v>110.485</v>
      </c>
      <c r="V66">
        <f t="shared" si="5"/>
        <v>87.049000000000007</v>
      </c>
      <c r="W66">
        <f t="shared" si="6"/>
        <v>76.596999999999994</v>
      </c>
      <c r="X66">
        <f t="shared" si="53"/>
        <v>0.15553267899524847</v>
      </c>
      <c r="Y66">
        <f t="shared" si="54"/>
        <v>0.1521192859667222</v>
      </c>
      <c r="Z66">
        <f t="shared" si="55"/>
        <v>0.10313054477903982</v>
      </c>
      <c r="AA66">
        <f t="shared" si="56"/>
        <v>-7.924601456066771E-2</v>
      </c>
      <c r="AC66" s="10">
        <f>IFERROR(VLOOKUP(S66&amp;R66,'Regulatory Data'!D$6:F$1349,3,FALSE),"")</f>
        <v>0</v>
      </c>
      <c r="AD66" s="12">
        <f>VLOOKUP($S66&amp;$R66,'Regulatory Data'!$I$6:$O$1301,5,FALSE)</f>
        <v>0</v>
      </c>
      <c r="AE66" s="12">
        <f>IF(VLOOKUP($S66&amp;$R66,'Regulatory Data'!$I$6:$O$1301,7,FALSE)=1,1,IF(VLOOKUP($S66&amp;$R66,'Regulatory Data'!$I$6:$O$1301,6,FALSE)=1,0,""))</f>
        <v>0</v>
      </c>
      <c r="AG66" s="12">
        <f t="shared" si="25"/>
        <v>-3.6150853586676135E-2</v>
      </c>
      <c r="AH66" s="12" t="str">
        <f t="shared" si="26"/>
        <v/>
      </c>
      <c r="AI66" s="12">
        <f t="shared" si="27"/>
        <v>-0.10661335546577178</v>
      </c>
      <c r="AJ66" s="12" t="str">
        <f t="shared" si="28"/>
        <v/>
      </c>
      <c r="AK66" s="12">
        <f t="shared" si="29"/>
        <v>3.2282378786161914E-2</v>
      </c>
      <c r="AL66" s="12" t="str">
        <f t="shared" si="30"/>
        <v/>
      </c>
      <c r="AM66" s="12">
        <f t="shared" si="31"/>
        <v>0.14824531839460597</v>
      </c>
      <c r="AN66" s="12" t="str">
        <f t="shared" si="32"/>
        <v/>
      </c>
      <c r="AO66" s="9">
        <f t="shared" si="33"/>
        <v>-3.6150853586676135E-2</v>
      </c>
      <c r="AP66" s="9" t="str">
        <f t="shared" si="34"/>
        <v/>
      </c>
      <c r="AQ66" s="9">
        <f t="shared" si="35"/>
        <v>-0.10661335546577178</v>
      </c>
      <c r="AR66" s="9" t="str">
        <f t="shared" si="36"/>
        <v/>
      </c>
      <c r="AS66" s="9">
        <f t="shared" si="37"/>
        <v>3.2282378786161914E-2</v>
      </c>
      <c r="AT66" s="9" t="str">
        <f t="shared" si="38"/>
        <v/>
      </c>
      <c r="AU66" s="9">
        <f t="shared" si="39"/>
        <v>0.14824531839460597</v>
      </c>
      <c r="AV66" s="9" t="str">
        <f t="shared" si="40"/>
        <v/>
      </c>
    </row>
    <row r="67" spans="1:48" x14ac:dyDescent="0.2">
      <c r="A67" s="2">
        <v>1</v>
      </c>
      <c r="B67" s="6" t="s">
        <v>23</v>
      </c>
      <c r="C67" s="6">
        <v>0</v>
      </c>
      <c r="D67" s="5" t="s">
        <v>40</v>
      </c>
      <c r="E67" s="5" t="str">
        <f t="shared" si="23"/>
        <v/>
      </c>
      <c r="F67" s="5" t="str">
        <f t="shared" si="2"/>
        <v/>
      </c>
      <c r="G67" s="7">
        <v>79.834999999999994</v>
      </c>
      <c r="H67" s="7">
        <v>88.233999999999995</v>
      </c>
      <c r="I67" s="7">
        <v>105.03400000000001</v>
      </c>
      <c r="J67" s="7">
        <v>77.942999999999998</v>
      </c>
      <c r="K67" s="7">
        <v>131.56399999999999</v>
      </c>
      <c r="L67" s="7">
        <v>119.04</v>
      </c>
      <c r="M67" s="7">
        <v>77.11</v>
      </c>
      <c r="N67" s="7">
        <v>80.992000000000004</v>
      </c>
      <c r="O67" s="7"/>
      <c r="Q67" s="13"/>
      <c r="R67" s="10" t="s">
        <v>52</v>
      </c>
      <c r="S67">
        <v>1998</v>
      </c>
      <c r="T67">
        <f t="shared" si="3"/>
        <v>93.582999999999998</v>
      </c>
      <c r="U67">
        <f t="shared" si="4"/>
        <v>99.311999999999998</v>
      </c>
      <c r="V67">
        <f t="shared" si="5"/>
        <v>89.905000000000001</v>
      </c>
      <c r="W67">
        <f t="shared" si="6"/>
        <v>88.837000000000003</v>
      </c>
      <c r="X67">
        <f t="shared" si="53"/>
        <v>-3.6150853586676135E-2</v>
      </c>
      <c r="Y67">
        <f t="shared" si="54"/>
        <v>-0.10661335546577178</v>
      </c>
      <c r="Z67">
        <f t="shared" si="55"/>
        <v>3.2282378786161914E-2</v>
      </c>
      <c r="AA67">
        <f t="shared" si="56"/>
        <v>0.14824531839460597</v>
      </c>
      <c r="AC67" s="10">
        <f>IFERROR(VLOOKUP(S67&amp;R67,'Regulatory Data'!D$6:F$1349,3,FALSE),"")</f>
        <v>0</v>
      </c>
      <c r="AD67" s="12">
        <f>VLOOKUP($S67&amp;$R67,'Regulatory Data'!$I$6:$O$1301,5,FALSE)</f>
        <v>0</v>
      </c>
      <c r="AE67" s="12">
        <f>IF(VLOOKUP($S67&amp;$R67,'Regulatory Data'!$I$6:$O$1301,7,FALSE)=1,1,IF(VLOOKUP($S67&amp;$R67,'Regulatory Data'!$I$6:$O$1301,6,FALSE)=1,0,""))</f>
        <v>0</v>
      </c>
      <c r="AG67" s="12">
        <f t="shared" si="25"/>
        <v>4.9510934779156912E-2</v>
      </c>
      <c r="AH67" s="12" t="str">
        <f t="shared" si="26"/>
        <v/>
      </c>
      <c r="AI67" s="12">
        <f t="shared" si="27"/>
        <v>4.130520303412677E-2</v>
      </c>
      <c r="AJ67" s="12" t="str">
        <f t="shared" si="28"/>
        <v/>
      </c>
      <c r="AK67" s="12">
        <f t="shared" si="29"/>
        <v>-5.8788257689273316E-2</v>
      </c>
      <c r="AL67" s="12" t="str">
        <f t="shared" si="30"/>
        <v/>
      </c>
      <c r="AM67" s="12">
        <f t="shared" si="31"/>
        <v>-1.8920051449776487E-2</v>
      </c>
      <c r="AN67" s="12" t="str">
        <f t="shared" si="32"/>
        <v/>
      </c>
      <c r="AO67" s="9">
        <f t="shared" si="33"/>
        <v>4.9510934779156912E-2</v>
      </c>
      <c r="AP67" s="9" t="str">
        <f t="shared" si="34"/>
        <v/>
      </c>
      <c r="AQ67" s="9">
        <f t="shared" si="35"/>
        <v>4.130520303412677E-2</v>
      </c>
      <c r="AR67" s="9" t="str">
        <f t="shared" si="36"/>
        <v/>
      </c>
      <c r="AS67" s="9">
        <f t="shared" si="37"/>
        <v>-5.8788257689273316E-2</v>
      </c>
      <c r="AT67" s="9" t="str">
        <f t="shared" si="38"/>
        <v/>
      </c>
      <c r="AU67" s="9">
        <f t="shared" si="39"/>
        <v>-1.8920051449776487E-2</v>
      </c>
      <c r="AV67" s="9" t="str">
        <f t="shared" si="40"/>
        <v/>
      </c>
    </row>
    <row r="68" spans="1:48" x14ac:dyDescent="0.2">
      <c r="A68" s="2">
        <v>1</v>
      </c>
      <c r="B68" s="6" t="s">
        <v>24</v>
      </c>
      <c r="C68" s="6">
        <v>0</v>
      </c>
      <c r="D68" s="5" t="s">
        <v>40</v>
      </c>
      <c r="E68" s="5" t="str">
        <f t="shared" si="23"/>
        <v/>
      </c>
      <c r="F68" s="5" t="str">
        <f t="shared" si="2"/>
        <v/>
      </c>
      <c r="G68" s="7">
        <v>81.048000000000002</v>
      </c>
      <c r="H68" s="7">
        <v>89.477000000000004</v>
      </c>
      <c r="I68" s="7">
        <v>104.93899999999999</v>
      </c>
      <c r="J68" s="7">
        <v>78.007999999999996</v>
      </c>
      <c r="K68" s="7">
        <v>129.476</v>
      </c>
      <c r="L68" s="7">
        <v>117.28</v>
      </c>
      <c r="M68" s="7">
        <v>84.772000000000006</v>
      </c>
      <c r="N68" s="7">
        <v>88.957999999999998</v>
      </c>
      <c r="O68" s="7"/>
      <c r="Q68" s="13"/>
      <c r="R68" s="10" t="s">
        <v>52</v>
      </c>
      <c r="S68">
        <v>1999</v>
      </c>
      <c r="T68">
        <f t="shared" si="3"/>
        <v>98.332999999999998</v>
      </c>
      <c r="U68">
        <f t="shared" si="4"/>
        <v>103.5</v>
      </c>
      <c r="V68">
        <f t="shared" si="5"/>
        <v>84.772000000000006</v>
      </c>
      <c r="W68">
        <f t="shared" si="6"/>
        <v>87.171999999999997</v>
      </c>
      <c r="X68">
        <f t="shared" si="53"/>
        <v>4.9510934779156912E-2</v>
      </c>
      <c r="Y68">
        <f t="shared" si="54"/>
        <v>4.130520303412677E-2</v>
      </c>
      <c r="Z68">
        <f t="shared" si="55"/>
        <v>-5.8788257689273316E-2</v>
      </c>
      <c r="AA68">
        <f t="shared" si="56"/>
        <v>-1.8920051449776487E-2</v>
      </c>
      <c r="AC68" s="10">
        <f>IFERROR(VLOOKUP(S68&amp;R68,'Regulatory Data'!D$6:F$1349,3,FALSE),"")</f>
        <v>0</v>
      </c>
      <c r="AD68" s="12">
        <f>VLOOKUP($S68&amp;$R68,'Regulatory Data'!$I$6:$O$1301,5,FALSE)</f>
        <v>0</v>
      </c>
      <c r="AE68" s="12">
        <f>IF(VLOOKUP($S68&amp;$R68,'Regulatory Data'!$I$6:$O$1301,7,FALSE)=1,1,IF(VLOOKUP($S68&amp;$R68,'Regulatory Data'!$I$6:$O$1301,6,FALSE)=1,0,""))</f>
        <v>0</v>
      </c>
      <c r="AG68" s="12">
        <f t="shared" si="25"/>
        <v>1.3474951363133592E-2</v>
      </c>
      <c r="AH68" s="12" t="str">
        <f t="shared" si="26"/>
        <v/>
      </c>
      <c r="AI68" s="12">
        <f t="shared" si="27"/>
        <v>4.3865004899279469E-3</v>
      </c>
      <c r="AJ68" s="12" t="str">
        <f t="shared" si="28"/>
        <v/>
      </c>
      <c r="AK68" s="12">
        <f t="shared" si="29"/>
        <v>6.1321057674680546E-2</v>
      </c>
      <c r="AL68" s="12" t="str">
        <f t="shared" si="30"/>
        <v/>
      </c>
      <c r="AM68" s="12">
        <f t="shared" si="31"/>
        <v>5.439440946496088E-2</v>
      </c>
      <c r="AN68" s="12" t="str">
        <f t="shared" si="32"/>
        <v/>
      </c>
      <c r="AO68" s="9">
        <f t="shared" si="33"/>
        <v>1.3474951363133592E-2</v>
      </c>
      <c r="AP68" s="9" t="str">
        <f t="shared" si="34"/>
        <v/>
      </c>
      <c r="AQ68" s="9">
        <f t="shared" si="35"/>
        <v>4.3865004899279469E-3</v>
      </c>
      <c r="AR68" s="9" t="str">
        <f t="shared" si="36"/>
        <v/>
      </c>
      <c r="AS68" s="9">
        <f t="shared" si="37"/>
        <v>6.1321057674680546E-2</v>
      </c>
      <c r="AT68" s="9" t="str">
        <f t="shared" si="38"/>
        <v/>
      </c>
      <c r="AU68" s="9">
        <f t="shared" si="39"/>
        <v>5.439440946496088E-2</v>
      </c>
      <c r="AV68" s="9" t="str">
        <f t="shared" si="40"/>
        <v/>
      </c>
    </row>
    <row r="69" spans="1:48" x14ac:dyDescent="0.2">
      <c r="A69" s="2">
        <v>1</v>
      </c>
      <c r="B69" s="6" t="s">
        <v>25</v>
      </c>
      <c r="C69" s="6">
        <v>0</v>
      </c>
      <c r="D69" s="5" t="s">
        <v>40</v>
      </c>
      <c r="E69" s="5" t="str">
        <f t="shared" si="23"/>
        <v/>
      </c>
      <c r="F69" s="5" t="str">
        <f t="shared" si="2"/>
        <v/>
      </c>
      <c r="G69" s="7">
        <v>81.968000000000004</v>
      </c>
      <c r="H69" s="7">
        <v>90.37</v>
      </c>
      <c r="I69" s="7">
        <v>103.81699999999999</v>
      </c>
      <c r="J69" s="7">
        <v>58.164999999999999</v>
      </c>
      <c r="K69" s="7">
        <v>126.655</v>
      </c>
      <c r="L69" s="7">
        <v>114.88</v>
      </c>
      <c r="M69" s="7">
        <v>87.254999999999995</v>
      </c>
      <c r="N69" s="7">
        <v>90.585999999999999</v>
      </c>
      <c r="O69" s="7"/>
      <c r="Q69" s="13"/>
      <c r="R69" s="10" t="s">
        <v>52</v>
      </c>
      <c r="S69">
        <v>2000</v>
      </c>
      <c r="T69">
        <f t="shared" si="3"/>
        <v>99.667000000000002</v>
      </c>
      <c r="U69">
        <f t="shared" si="4"/>
        <v>103.955</v>
      </c>
      <c r="V69">
        <f t="shared" si="5"/>
        <v>90.132999999999996</v>
      </c>
      <c r="W69">
        <f t="shared" si="6"/>
        <v>92.045000000000002</v>
      </c>
      <c r="X69">
        <f t="shared" si="53"/>
        <v>1.3474951363133592E-2</v>
      </c>
      <c r="Y69">
        <f t="shared" si="54"/>
        <v>4.3865004899279469E-3</v>
      </c>
      <c r="Z69">
        <f t="shared" si="55"/>
        <v>6.1321057674680546E-2</v>
      </c>
      <c r="AA69">
        <f t="shared" si="56"/>
        <v>5.439440946496088E-2</v>
      </c>
      <c r="AC69" s="10">
        <f>IFERROR(VLOOKUP(S69&amp;R69,'Regulatory Data'!D$6:F$1349,3,FALSE),"")</f>
        <v>0</v>
      </c>
      <c r="AD69" s="12">
        <f>VLOOKUP($S69&amp;$R69,'Regulatory Data'!$I$6:$O$1301,5,FALSE)</f>
        <v>0</v>
      </c>
      <c r="AE69" s="12">
        <f>IF(VLOOKUP($S69&amp;$R69,'Regulatory Data'!$I$6:$O$1301,7,FALSE)=1,1,IF(VLOOKUP($S69&amp;$R69,'Regulatory Data'!$I$6:$O$1301,6,FALSE)=1,0,""))</f>
        <v>0</v>
      </c>
      <c r="AG69" s="12">
        <f t="shared" si="25"/>
        <v>4.7237603076630386E-2</v>
      </c>
      <c r="AH69" s="12" t="str">
        <f t="shared" si="26"/>
        <v/>
      </c>
      <c r="AI69" s="12">
        <f t="shared" si="27"/>
        <v>3.527075801759505E-2</v>
      </c>
      <c r="AJ69" s="12" t="str">
        <f t="shared" si="28"/>
        <v/>
      </c>
      <c r="AK69" s="12">
        <f t="shared" si="29"/>
        <v>0.17115922619152002</v>
      </c>
      <c r="AL69" s="12" t="str">
        <f t="shared" si="30"/>
        <v/>
      </c>
      <c r="AM69" s="12">
        <f t="shared" si="31"/>
        <v>-1.6297704775958266E-4</v>
      </c>
      <c r="AN69" s="12" t="str">
        <f t="shared" si="32"/>
        <v/>
      </c>
      <c r="AO69" s="9">
        <f t="shared" si="33"/>
        <v>4.7237603076630386E-2</v>
      </c>
      <c r="AP69" s="9" t="str">
        <f t="shared" si="34"/>
        <v/>
      </c>
      <c r="AQ69" s="9">
        <f t="shared" si="35"/>
        <v>3.527075801759505E-2</v>
      </c>
      <c r="AR69" s="9" t="str">
        <f t="shared" si="36"/>
        <v/>
      </c>
      <c r="AS69" s="9">
        <f t="shared" si="37"/>
        <v>0.17115922619152002</v>
      </c>
      <c r="AT69" s="9" t="str">
        <f t="shared" si="38"/>
        <v/>
      </c>
      <c r="AU69" s="9">
        <f t="shared" si="39"/>
        <v>-1.6297704775958266E-4</v>
      </c>
      <c r="AV69" s="9" t="str">
        <f t="shared" si="40"/>
        <v/>
      </c>
    </row>
    <row r="70" spans="1:48" x14ac:dyDescent="0.2">
      <c r="A70" s="2">
        <v>1</v>
      </c>
      <c r="B70" s="6" t="s">
        <v>26</v>
      </c>
      <c r="C70" s="6">
        <v>0</v>
      </c>
      <c r="D70" s="5" t="s">
        <v>40</v>
      </c>
      <c r="E70" s="5" t="str">
        <f t="shared" si="23"/>
        <v/>
      </c>
      <c r="F70" s="5" t="str">
        <f t="shared" si="2"/>
        <v/>
      </c>
      <c r="G70" s="7">
        <v>87.141999999999996</v>
      </c>
      <c r="H70" s="7">
        <v>94.281000000000006</v>
      </c>
      <c r="I70" s="7">
        <v>100.768</v>
      </c>
      <c r="J70" s="7">
        <v>71.963999999999999</v>
      </c>
      <c r="K70" s="7">
        <v>115.637</v>
      </c>
      <c r="L70" s="7">
        <v>106.88</v>
      </c>
      <c r="M70" s="7">
        <v>89.378</v>
      </c>
      <c r="N70" s="7">
        <v>90.063999999999993</v>
      </c>
      <c r="O70" s="7"/>
      <c r="Q70" s="13"/>
      <c r="R70" s="10" t="s">
        <v>52</v>
      </c>
      <c r="S70">
        <v>2001</v>
      </c>
      <c r="T70">
        <f t="shared" si="3"/>
        <v>104.488</v>
      </c>
      <c r="U70">
        <f t="shared" si="4"/>
        <v>107.687</v>
      </c>
      <c r="V70">
        <f t="shared" si="5"/>
        <v>106.959</v>
      </c>
      <c r="W70">
        <f t="shared" si="6"/>
        <v>92.03</v>
      </c>
      <c r="X70">
        <f t="shared" si="53"/>
        <v>4.7237603076630386E-2</v>
      </c>
      <c r="Y70">
        <f t="shared" si="54"/>
        <v>3.527075801759505E-2</v>
      </c>
      <c r="Z70">
        <f t="shared" si="55"/>
        <v>0.17115922619152002</v>
      </c>
      <c r="AA70">
        <f t="shared" si="56"/>
        <v>-1.6297704775958266E-4</v>
      </c>
      <c r="AC70" s="10">
        <f>IFERROR(VLOOKUP(S70&amp;R70,'Regulatory Data'!D$6:F$1349,3,FALSE),"")</f>
        <v>8.6587941757240621E-5</v>
      </c>
      <c r="AD70" s="12">
        <f>VLOOKUP($S70&amp;$R70,'Regulatory Data'!$I$6:$O$1301,5,FALSE)</f>
        <v>0</v>
      </c>
      <c r="AE70" s="12">
        <f>IF(VLOOKUP($S70&amp;$R70,'Regulatory Data'!$I$6:$O$1301,7,FALSE)=1,1,IF(VLOOKUP($S70&amp;$R70,'Regulatory Data'!$I$6:$O$1301,6,FALSE)=1,0,""))</f>
        <v>0</v>
      </c>
      <c r="AG70" s="12">
        <f t="shared" si="25"/>
        <v>-4.3902046287128016E-2</v>
      </c>
      <c r="AH70" s="12" t="str">
        <f t="shared" si="26"/>
        <v/>
      </c>
      <c r="AI70" s="12">
        <f t="shared" si="27"/>
        <v>-7.4058685224854592E-2</v>
      </c>
      <c r="AJ70" s="12" t="str">
        <f t="shared" si="28"/>
        <v/>
      </c>
      <c r="AK70" s="12">
        <f t="shared" si="29"/>
        <v>-6.7275397472436715E-2</v>
      </c>
      <c r="AL70" s="12" t="str">
        <f t="shared" si="30"/>
        <v/>
      </c>
      <c r="AM70" s="12">
        <f t="shared" si="31"/>
        <v>8.3055575137326088E-2</v>
      </c>
      <c r="AN70" s="12" t="str">
        <f t="shared" si="32"/>
        <v/>
      </c>
      <c r="AO70" s="9">
        <f t="shared" si="33"/>
        <v>-4.3902046287128016E-2</v>
      </c>
      <c r="AP70" s="9" t="str">
        <f t="shared" si="34"/>
        <v/>
      </c>
      <c r="AQ70" s="9">
        <f t="shared" si="35"/>
        <v>-7.4058685224854592E-2</v>
      </c>
      <c r="AR70" s="9" t="str">
        <f t="shared" si="36"/>
        <v/>
      </c>
      <c r="AS70" s="9">
        <f t="shared" si="37"/>
        <v>-6.7275397472436715E-2</v>
      </c>
      <c r="AT70" s="9" t="str">
        <f t="shared" si="38"/>
        <v/>
      </c>
      <c r="AU70" s="9">
        <f t="shared" si="39"/>
        <v>8.3055575137326088E-2</v>
      </c>
      <c r="AV70" s="9" t="str">
        <f t="shared" si="40"/>
        <v/>
      </c>
    </row>
    <row r="71" spans="1:48" x14ac:dyDescent="0.2">
      <c r="A71" s="2">
        <v>1</v>
      </c>
      <c r="B71" s="6" t="s">
        <v>27</v>
      </c>
      <c r="C71" s="6">
        <v>0</v>
      </c>
      <c r="D71" s="5" t="s">
        <v>40</v>
      </c>
      <c r="E71" s="5" t="str">
        <f t="shared" si="23"/>
        <v/>
      </c>
      <c r="F71" s="5" t="str">
        <f t="shared" si="2"/>
        <v/>
      </c>
      <c r="G71" s="7">
        <v>96.736000000000004</v>
      </c>
      <c r="H71" s="7">
        <v>100.04900000000001</v>
      </c>
      <c r="I71" s="7">
        <v>101.57</v>
      </c>
      <c r="J71" s="7">
        <v>122.07</v>
      </c>
      <c r="K71" s="7">
        <v>104.997</v>
      </c>
      <c r="L71" s="7">
        <v>101.52</v>
      </c>
      <c r="M71" s="7">
        <v>95.68</v>
      </c>
      <c r="N71" s="7">
        <v>97.182000000000002</v>
      </c>
      <c r="O71" s="7"/>
      <c r="Q71" s="13"/>
      <c r="R71" s="10" t="s">
        <v>52</v>
      </c>
      <c r="S71">
        <v>2002</v>
      </c>
      <c r="T71">
        <f t="shared" si="3"/>
        <v>100</v>
      </c>
      <c r="U71">
        <f t="shared" si="4"/>
        <v>100</v>
      </c>
      <c r="V71">
        <f t="shared" si="5"/>
        <v>100</v>
      </c>
      <c r="W71">
        <f t="shared" si="6"/>
        <v>100</v>
      </c>
      <c r="X71">
        <f t="shared" si="53"/>
        <v>-4.3902046287128016E-2</v>
      </c>
      <c r="Y71">
        <f t="shared" si="54"/>
        <v>-7.4058685224854592E-2</v>
      </c>
      <c r="Z71">
        <f t="shared" si="55"/>
        <v>-6.7275397472436715E-2</v>
      </c>
      <c r="AA71">
        <f t="shared" si="56"/>
        <v>8.3055575137326088E-2</v>
      </c>
      <c r="AC71" s="10">
        <f>IFERROR(VLOOKUP(S71&amp;R71,'Regulatory Data'!D$6:F$1349,3,FALSE),"")</f>
        <v>8.7204005545580488E-5</v>
      </c>
      <c r="AD71" s="12">
        <f>VLOOKUP($S71&amp;$R71,'Regulatory Data'!$I$6:$O$1301,5,FALSE)</f>
        <v>0</v>
      </c>
      <c r="AE71" s="12">
        <f>IF(VLOOKUP($S71&amp;$R71,'Regulatory Data'!$I$6:$O$1301,7,FALSE)=1,1,IF(VLOOKUP($S71&amp;$R71,'Regulatory Data'!$I$6:$O$1301,6,FALSE)=1,0,""))</f>
        <v>0</v>
      </c>
      <c r="AG71" s="12">
        <f t="shared" si="25"/>
        <v>0.20029244211519082</v>
      </c>
      <c r="AH71" s="12" t="str">
        <f t="shared" si="26"/>
        <v/>
      </c>
      <c r="AI71" s="12">
        <f t="shared" si="27"/>
        <v>0.19982579317817262</v>
      </c>
      <c r="AJ71" s="12" t="str">
        <f t="shared" si="28"/>
        <v/>
      </c>
      <c r="AK71" s="12">
        <f t="shared" si="29"/>
        <v>-4.128510583780276E-3</v>
      </c>
      <c r="AL71" s="12" t="str">
        <f t="shared" si="30"/>
        <v/>
      </c>
      <c r="AM71" s="12">
        <f t="shared" si="31"/>
        <v>-0.13965294831522712</v>
      </c>
      <c r="AN71" s="12" t="str">
        <f t="shared" si="32"/>
        <v/>
      </c>
      <c r="AO71" s="9">
        <f t="shared" si="33"/>
        <v>0.20029244211519082</v>
      </c>
      <c r="AP71" s="9" t="str">
        <f t="shared" si="34"/>
        <v/>
      </c>
      <c r="AQ71" s="9">
        <f t="shared" si="35"/>
        <v>0.19982579317817262</v>
      </c>
      <c r="AR71" s="9" t="str">
        <f t="shared" si="36"/>
        <v/>
      </c>
      <c r="AS71" s="9">
        <f t="shared" si="37"/>
        <v>-4.128510583780276E-3</v>
      </c>
      <c r="AT71" s="9" t="str">
        <f t="shared" si="38"/>
        <v/>
      </c>
      <c r="AU71" s="9">
        <f t="shared" si="39"/>
        <v>-0.13965294831522712</v>
      </c>
      <c r="AV71" s="9" t="str">
        <f t="shared" si="40"/>
        <v/>
      </c>
    </row>
    <row r="72" spans="1:48" x14ac:dyDescent="0.2">
      <c r="A72" s="2">
        <v>1</v>
      </c>
      <c r="B72" s="6" t="s">
        <v>28</v>
      </c>
      <c r="C72" s="6">
        <v>0</v>
      </c>
      <c r="D72" s="5" t="s">
        <v>40</v>
      </c>
      <c r="E72" s="5" t="str">
        <f t="shared" si="23"/>
        <v/>
      </c>
      <c r="F72" s="5" t="str">
        <f t="shared" ref="F72:F135" si="57">IF(LEN(E72)=0,"",E72&amp;B72)</f>
        <v/>
      </c>
      <c r="G72" s="7">
        <v>96.644999999999996</v>
      </c>
      <c r="H72" s="7">
        <v>100.664</v>
      </c>
      <c r="I72" s="7">
        <v>102.43600000000001</v>
      </c>
      <c r="J72" s="7">
        <v>118.51</v>
      </c>
      <c r="K72" s="7">
        <v>105.992</v>
      </c>
      <c r="L72" s="7">
        <v>101.76</v>
      </c>
      <c r="M72" s="7">
        <v>99.236000000000004</v>
      </c>
      <c r="N72" s="7">
        <v>101.65300000000001</v>
      </c>
      <c r="O72" s="7"/>
      <c r="Q72" s="13"/>
      <c r="R72" s="10" t="s">
        <v>52</v>
      </c>
      <c r="S72">
        <v>2003</v>
      </c>
      <c r="T72">
        <f t="shared" ref="T72:T135" si="58">AVERAGEIF($F$8:$F$12248,$R72&amp;$S72,G$8:G$12248)</f>
        <v>122.176</v>
      </c>
      <c r="U72">
        <f t="shared" ref="U72:U135" si="59">AVERAGEIF($F$8:$F$12248,$R72&amp;$S72,H$8:H$12248)</f>
        <v>122.119</v>
      </c>
      <c r="V72">
        <f t="shared" ref="V72:V135" si="60">AVERAGEIF($F$8:$F$12248,$R72&amp;$S72,J$8:J$12248)</f>
        <v>99.587999999999994</v>
      </c>
      <c r="W72">
        <f t="shared" ref="W72:W135" si="61">AVERAGEIF($F$8:$F$12248,$R72&amp;$S72,M$8:M$12248)</f>
        <v>86.965999999999994</v>
      </c>
      <c r="X72">
        <f t="shared" si="53"/>
        <v>0.20029244211519082</v>
      </c>
      <c r="Y72">
        <f t="shared" si="54"/>
        <v>0.19982579317817262</v>
      </c>
      <c r="Z72">
        <f t="shared" si="55"/>
        <v>-4.128510583780276E-3</v>
      </c>
      <c r="AA72">
        <f t="shared" si="56"/>
        <v>-0.13965294831522712</v>
      </c>
      <c r="AC72" s="10">
        <f>IFERROR(VLOOKUP(S72&amp;R72,'Regulatory Data'!D$6:F$1349,3,FALSE),"")</f>
        <v>8.8773312760522801E-5</v>
      </c>
      <c r="AD72" s="12">
        <f>VLOOKUP($S72&amp;$R72,'Regulatory Data'!$I$6:$O$1301,5,FALSE)</f>
        <v>0</v>
      </c>
      <c r="AE72" s="12">
        <f>IF(VLOOKUP($S72&amp;$R72,'Regulatory Data'!$I$6:$O$1301,7,FALSE)=1,1,IF(VLOOKUP($S72&amp;$R72,'Regulatory Data'!$I$6:$O$1301,6,FALSE)=1,0,""))</f>
        <v>0</v>
      </c>
      <c r="AG72" s="12">
        <f t="shared" si="25"/>
        <v>0.15239054455400147</v>
      </c>
      <c r="AH72" s="12" t="str">
        <f t="shared" si="26"/>
        <v/>
      </c>
      <c r="AI72" s="12">
        <f t="shared" si="27"/>
        <v>0.15520880613062626</v>
      </c>
      <c r="AJ72" s="12" t="str">
        <f t="shared" si="28"/>
        <v/>
      </c>
      <c r="AK72" s="12">
        <f t="shared" si="29"/>
        <v>6.3773829510219926E-2</v>
      </c>
      <c r="AL72" s="12" t="str">
        <f t="shared" si="30"/>
        <v/>
      </c>
      <c r="AM72" s="12">
        <f t="shared" si="31"/>
        <v>-0.10692556925813701</v>
      </c>
      <c r="AN72" s="12" t="str">
        <f t="shared" si="32"/>
        <v/>
      </c>
      <c r="AO72" s="9">
        <f t="shared" si="33"/>
        <v>0.15239054455400147</v>
      </c>
      <c r="AP72" s="9" t="str">
        <f t="shared" si="34"/>
        <v/>
      </c>
      <c r="AQ72" s="9">
        <f t="shared" si="35"/>
        <v>0.15520880613062626</v>
      </c>
      <c r="AR72" s="9" t="str">
        <f t="shared" si="36"/>
        <v/>
      </c>
      <c r="AS72" s="9">
        <f t="shared" si="37"/>
        <v>6.3773829510219926E-2</v>
      </c>
      <c r="AT72" s="9" t="str">
        <f t="shared" si="38"/>
        <v/>
      </c>
      <c r="AU72" s="9">
        <f t="shared" si="39"/>
        <v>-0.10692556925813701</v>
      </c>
      <c r="AV72" s="9" t="str">
        <f t="shared" si="40"/>
        <v/>
      </c>
    </row>
    <row r="73" spans="1:48" x14ac:dyDescent="0.2">
      <c r="A73" s="2">
        <v>1</v>
      </c>
      <c r="B73" s="6" t="s">
        <v>29</v>
      </c>
      <c r="C73" s="6">
        <v>0</v>
      </c>
      <c r="D73" s="5" t="s">
        <v>40</v>
      </c>
      <c r="E73" s="5" t="str">
        <f t="shared" ref="E73:E136" si="62">IF(C73=0,IF(LEN(D73)&lt;&gt;3,"",D73),IF(LEN(D73)&lt;&gt;4,"",LEFT(D73,3)))</f>
        <v/>
      </c>
      <c r="F73" s="5" t="str">
        <f t="shared" si="57"/>
        <v/>
      </c>
      <c r="G73" s="7">
        <v>100</v>
      </c>
      <c r="H73" s="7">
        <v>100</v>
      </c>
      <c r="I73" s="7">
        <v>100</v>
      </c>
      <c r="J73" s="7">
        <v>100</v>
      </c>
      <c r="K73" s="7">
        <v>100</v>
      </c>
      <c r="L73" s="7">
        <v>100</v>
      </c>
      <c r="M73" s="7">
        <v>100</v>
      </c>
      <c r="N73" s="7">
        <v>100</v>
      </c>
      <c r="O73" s="7"/>
      <c r="Q73" s="13"/>
      <c r="R73" s="10" t="s">
        <v>52</v>
      </c>
      <c r="S73">
        <v>2004</v>
      </c>
      <c r="T73">
        <f t="shared" si="58"/>
        <v>142.28800000000001</v>
      </c>
      <c r="U73">
        <f t="shared" si="59"/>
        <v>142.62299999999999</v>
      </c>
      <c r="V73">
        <f t="shared" si="60"/>
        <v>106.146</v>
      </c>
      <c r="W73">
        <f t="shared" si="61"/>
        <v>78.147000000000006</v>
      </c>
      <c r="X73">
        <f t="shared" si="53"/>
        <v>0.15239054455400147</v>
      </c>
      <c r="Y73">
        <f t="shared" si="54"/>
        <v>0.15520880613062626</v>
      </c>
      <c r="Z73">
        <f t="shared" si="55"/>
        <v>6.3773829510219926E-2</v>
      </c>
      <c r="AA73">
        <f t="shared" si="56"/>
        <v>-0.10692556925813701</v>
      </c>
      <c r="AC73" s="10">
        <f>IFERROR(VLOOKUP(S73&amp;R73,'Regulatory Data'!D$6:F$1349,3,FALSE),"")</f>
        <v>8.8338393920675938E-5</v>
      </c>
      <c r="AD73" s="12">
        <f>VLOOKUP($S73&amp;$R73,'Regulatory Data'!$I$6:$O$1301,5,FALSE)</f>
        <v>0</v>
      </c>
      <c r="AE73" s="12">
        <f>IF(VLOOKUP($S73&amp;$R73,'Regulatory Data'!$I$6:$O$1301,7,FALSE)=1,1,IF(VLOOKUP($S73&amp;$R73,'Regulatory Data'!$I$6:$O$1301,6,FALSE)=1,0,""))</f>
        <v>0</v>
      </c>
      <c r="AG73" s="12">
        <f t="shared" ref="AG73:AG136" si="63">IF($AD73=0,X74,"")</f>
        <v>-0.30852257088353774</v>
      </c>
      <c r="AH73" s="12" t="str">
        <f t="shared" ref="AH73:AH136" si="64">IF($AD73=1,X74,"")</f>
        <v/>
      </c>
      <c r="AI73" s="12">
        <f t="shared" ref="AI73:AI136" si="65">IF($AD73=0,Y74,"")</f>
        <v>-0.28079020788918019</v>
      </c>
      <c r="AJ73" s="12" t="str">
        <f t="shared" ref="AJ73:AJ136" si="66">IF($AD73=1,Y74,"")</f>
        <v/>
      </c>
      <c r="AK73" s="12">
        <f t="shared" ref="AK73:AK136" si="67">IF($AD73=0,Z74,"")</f>
        <v>0.23544673170035324</v>
      </c>
      <c r="AL73" s="12" t="str">
        <f t="shared" ref="AL73:AL136" si="68">IF($AD73=1,Z74,"")</f>
        <v/>
      </c>
      <c r="AM73" s="12">
        <f t="shared" ref="AM73:AM136" si="69">IF($AD73=0,AA74,"")</f>
        <v>0.40472691017359885</v>
      </c>
      <c r="AN73" s="12" t="str">
        <f t="shared" ref="AN73:AN136" si="70">IF($AD73=1,AA74,"")</f>
        <v/>
      </c>
      <c r="AO73" s="9">
        <f t="shared" ref="AO73:AO136" si="71">IF($AE73=0,X74,"")</f>
        <v>-0.30852257088353774</v>
      </c>
      <c r="AP73" s="9" t="str">
        <f t="shared" ref="AP73:AP136" si="72">IF($AE73=1,X74,"")</f>
        <v/>
      </c>
      <c r="AQ73" s="9">
        <f t="shared" ref="AQ73:AQ136" si="73">IF($AE73=0,Y74,"")</f>
        <v>-0.28079020788918019</v>
      </c>
      <c r="AR73" s="9" t="str">
        <f t="shared" ref="AR73:AR136" si="74">IF($AE73=1,Y74,"")</f>
        <v/>
      </c>
      <c r="AS73" s="9">
        <f t="shared" ref="AS73:AS136" si="75">IF($AE73=0,Z74,"")</f>
        <v>0.23544673170035324</v>
      </c>
      <c r="AT73" s="9" t="str">
        <f t="shared" ref="AT73:AT136" si="76">IF($AE73=1,Z74,"")</f>
        <v/>
      </c>
      <c r="AU73" s="9">
        <f t="shared" ref="AU73:AU136" si="77">IF($AE73=0,AA74,"")</f>
        <v>0.40472691017359885</v>
      </c>
      <c r="AV73" s="9" t="str">
        <f t="shared" ref="AV73:AV136" si="78">IF($AE73=1,AA74,"")</f>
        <v/>
      </c>
    </row>
    <row r="74" spans="1:48" x14ac:dyDescent="0.2">
      <c r="A74" s="2">
        <v>1</v>
      </c>
      <c r="B74" s="6" t="s">
        <v>30</v>
      </c>
      <c r="C74" s="6">
        <v>0</v>
      </c>
      <c r="D74" s="5" t="s">
        <v>40</v>
      </c>
      <c r="E74" s="5" t="str">
        <f t="shared" si="62"/>
        <v/>
      </c>
      <c r="F74" s="5" t="str">
        <f t="shared" si="57"/>
        <v/>
      </c>
      <c r="G74" s="7">
        <v>105.87</v>
      </c>
      <c r="H74" s="7">
        <v>101.877</v>
      </c>
      <c r="I74" s="7">
        <v>99.676000000000002</v>
      </c>
      <c r="J74" s="7">
        <v>146.339</v>
      </c>
      <c r="K74" s="7">
        <v>94.15</v>
      </c>
      <c r="L74" s="7">
        <v>97.84</v>
      </c>
      <c r="M74" s="7">
        <v>102.479</v>
      </c>
      <c r="N74" s="7">
        <v>102.148</v>
      </c>
      <c r="O74" s="7"/>
      <c r="Q74" s="13"/>
      <c r="R74" s="10" t="s">
        <v>52</v>
      </c>
      <c r="S74">
        <v>2005</v>
      </c>
      <c r="T74">
        <f t="shared" si="58"/>
        <v>104.515</v>
      </c>
      <c r="U74">
        <f t="shared" si="59"/>
        <v>107.70699999999999</v>
      </c>
      <c r="V74">
        <f t="shared" si="60"/>
        <v>134.32499999999999</v>
      </c>
      <c r="W74">
        <f t="shared" si="61"/>
        <v>117.134</v>
      </c>
      <c r="X74">
        <f t="shared" si="53"/>
        <v>-0.30852257088353774</v>
      </c>
      <c r="Y74">
        <f t="shared" si="54"/>
        <v>-0.28079020788918019</v>
      </c>
      <c r="Z74">
        <f t="shared" si="55"/>
        <v>0.23544673170035324</v>
      </c>
      <c r="AA74">
        <f t="shared" si="56"/>
        <v>0.40472691017359885</v>
      </c>
      <c r="AC74" s="10">
        <f>IFERROR(VLOOKUP(S74&amp;R74,'Regulatory Data'!D$6:F$1349,3,FALSE),"")</f>
        <v>8.8395117155579464E-5</v>
      </c>
      <c r="AD74" s="12">
        <f>VLOOKUP($S74&amp;$R74,'Regulatory Data'!$I$6:$O$1301,5,FALSE)</f>
        <v>0</v>
      </c>
      <c r="AE74" s="12">
        <f>IF(VLOOKUP($S74&amp;$R74,'Regulatory Data'!$I$6:$O$1301,7,FALSE)=1,1,IF(VLOOKUP($S74&amp;$R74,'Regulatory Data'!$I$6:$O$1301,6,FALSE)=1,0,""))</f>
        <v>0</v>
      </c>
      <c r="AG74" s="12">
        <f t="shared" si="63"/>
        <v>-0.18300877560447049</v>
      </c>
      <c r="AH74" s="12" t="str">
        <f t="shared" si="64"/>
        <v/>
      </c>
      <c r="AI74" s="12">
        <f t="shared" si="65"/>
        <v>-0.18023844105105358</v>
      </c>
      <c r="AJ74" s="12" t="str">
        <f t="shared" si="66"/>
        <v/>
      </c>
      <c r="AK74" s="12">
        <f t="shared" si="67"/>
        <v>0.22069126345842527</v>
      </c>
      <c r="AL74" s="12" t="str">
        <f t="shared" si="68"/>
        <v/>
      </c>
      <c r="AM74" s="12">
        <f t="shared" si="69"/>
        <v>0.25649447077369558</v>
      </c>
      <c r="AN74" s="12" t="str">
        <f t="shared" si="70"/>
        <v/>
      </c>
      <c r="AO74" s="9">
        <f t="shared" si="71"/>
        <v>-0.18300877560447049</v>
      </c>
      <c r="AP74" s="9" t="str">
        <f t="shared" si="72"/>
        <v/>
      </c>
      <c r="AQ74" s="9">
        <f t="shared" si="73"/>
        <v>-0.18023844105105358</v>
      </c>
      <c r="AR74" s="9" t="str">
        <f t="shared" si="74"/>
        <v/>
      </c>
      <c r="AS74" s="9">
        <f t="shared" si="75"/>
        <v>0.22069126345842527</v>
      </c>
      <c r="AT74" s="9" t="str">
        <f t="shared" si="76"/>
        <v/>
      </c>
      <c r="AU74" s="9">
        <f t="shared" si="77"/>
        <v>0.25649447077369558</v>
      </c>
      <c r="AV74" s="9" t="str">
        <f t="shared" si="78"/>
        <v/>
      </c>
    </row>
    <row r="75" spans="1:48" x14ac:dyDescent="0.2">
      <c r="A75" s="2">
        <v>1</v>
      </c>
      <c r="B75" s="6" t="s">
        <v>31</v>
      </c>
      <c r="C75" s="6">
        <v>0</v>
      </c>
      <c r="D75" s="5" t="s">
        <v>40</v>
      </c>
      <c r="E75" s="5" t="str">
        <f t="shared" si="62"/>
        <v/>
      </c>
      <c r="F75" s="5" t="str">
        <f t="shared" si="57"/>
        <v/>
      </c>
      <c r="G75" s="7">
        <v>89.959000000000003</v>
      </c>
      <c r="H75" s="7">
        <v>95.326999999999998</v>
      </c>
      <c r="I75" s="7">
        <v>96.471000000000004</v>
      </c>
      <c r="J75" s="7">
        <v>175.29900000000001</v>
      </c>
      <c r="K75" s="7">
        <v>107.239</v>
      </c>
      <c r="L75" s="7">
        <v>101.2</v>
      </c>
      <c r="M75" s="7">
        <v>121.883</v>
      </c>
      <c r="N75" s="7">
        <v>117.58199999999999</v>
      </c>
      <c r="O75" s="7"/>
      <c r="Q75" s="13"/>
      <c r="R75" s="10" t="s">
        <v>52</v>
      </c>
      <c r="S75">
        <v>2006</v>
      </c>
      <c r="T75">
        <f t="shared" si="58"/>
        <v>87.036000000000001</v>
      </c>
      <c r="U75">
        <f t="shared" si="59"/>
        <v>89.942999999999998</v>
      </c>
      <c r="V75">
        <f t="shared" si="60"/>
        <v>167.495</v>
      </c>
      <c r="W75">
        <f t="shared" si="61"/>
        <v>151.38300000000001</v>
      </c>
      <c r="X75">
        <f t="shared" si="53"/>
        <v>-0.18300877560447049</v>
      </c>
      <c r="Y75">
        <f t="shared" si="54"/>
        <v>-0.18023844105105358</v>
      </c>
      <c r="Z75">
        <f t="shared" si="55"/>
        <v>0.22069126345842527</v>
      </c>
      <c r="AA75">
        <f t="shared" si="56"/>
        <v>0.25649447077369558</v>
      </c>
      <c r="AC75" s="10">
        <f>IFERROR(VLOOKUP(S75&amp;R75,'Regulatory Data'!D$6:F$1349,3,FALSE),"")</f>
        <v>8.9409876899905578E-5</v>
      </c>
      <c r="AD75" s="12">
        <f>VLOOKUP($S75&amp;$R75,'Regulatory Data'!$I$6:$O$1301,5,FALSE)</f>
        <v>0</v>
      </c>
      <c r="AE75" s="12">
        <f>IF(VLOOKUP($S75&amp;$R75,'Regulatory Data'!$I$6:$O$1301,7,FALSE)=1,1,IF(VLOOKUP($S75&amp;$R75,'Regulatory Data'!$I$6:$O$1301,6,FALSE)=1,0,""))</f>
        <v>0</v>
      </c>
      <c r="AG75" s="12">
        <f t="shared" si="63"/>
        <v>0.30185966807827036</v>
      </c>
      <c r="AH75" s="12" t="str">
        <f t="shared" si="64"/>
        <v/>
      </c>
      <c r="AI75" s="12">
        <f t="shared" si="65"/>
        <v>0.32089572984364167</v>
      </c>
      <c r="AJ75" s="12" t="str">
        <f t="shared" si="66"/>
        <v/>
      </c>
      <c r="AK75" s="12">
        <f t="shared" si="67"/>
        <v>8.702581866465664E-3</v>
      </c>
      <c r="AL75" s="12" t="str">
        <f t="shared" si="68"/>
        <v/>
      </c>
      <c r="AM75" s="12">
        <f t="shared" si="69"/>
        <v>-0.2191418714678619</v>
      </c>
      <c r="AN75" s="12" t="str">
        <f t="shared" si="70"/>
        <v/>
      </c>
      <c r="AO75" s="9">
        <f t="shared" si="71"/>
        <v>0.30185966807827036</v>
      </c>
      <c r="AP75" s="9" t="str">
        <f t="shared" si="72"/>
        <v/>
      </c>
      <c r="AQ75" s="9">
        <f t="shared" si="73"/>
        <v>0.32089572984364167</v>
      </c>
      <c r="AR75" s="9" t="str">
        <f t="shared" si="74"/>
        <v/>
      </c>
      <c r="AS75" s="9">
        <f t="shared" si="75"/>
        <v>8.702581866465664E-3</v>
      </c>
      <c r="AT75" s="9" t="str">
        <f t="shared" si="76"/>
        <v/>
      </c>
      <c r="AU75" s="9">
        <f t="shared" si="77"/>
        <v>-0.2191418714678619</v>
      </c>
      <c r="AV75" s="9" t="str">
        <f t="shared" si="78"/>
        <v/>
      </c>
    </row>
    <row r="76" spans="1:48" x14ac:dyDescent="0.2">
      <c r="A76" s="2">
        <v>1</v>
      </c>
      <c r="B76" s="6" t="s">
        <v>32</v>
      </c>
      <c r="C76" s="6">
        <v>0</v>
      </c>
      <c r="D76" s="5" t="s">
        <v>40</v>
      </c>
      <c r="E76" s="5" t="str">
        <f t="shared" si="62"/>
        <v/>
      </c>
      <c r="F76" s="5" t="str">
        <f t="shared" si="57"/>
        <v/>
      </c>
      <c r="G76" s="7">
        <v>86.649000000000001</v>
      </c>
      <c r="H76" s="7">
        <v>90.388000000000005</v>
      </c>
      <c r="I76" s="7">
        <v>92.774000000000001</v>
      </c>
      <c r="J76" s="7">
        <v>237.10400000000001</v>
      </c>
      <c r="K76" s="7">
        <v>107.069</v>
      </c>
      <c r="L76" s="7">
        <v>102.64</v>
      </c>
      <c r="M76" s="7">
        <v>143.64400000000001</v>
      </c>
      <c r="N76" s="7">
        <v>133.26499999999999</v>
      </c>
      <c r="O76" s="7"/>
      <c r="Q76" s="13"/>
      <c r="R76" s="10" t="s">
        <v>52</v>
      </c>
      <c r="S76">
        <v>2007</v>
      </c>
      <c r="T76">
        <f t="shared" si="58"/>
        <v>117.705</v>
      </c>
      <c r="U76">
        <f t="shared" si="59"/>
        <v>123.974</v>
      </c>
      <c r="V76">
        <f t="shared" si="60"/>
        <v>168.959</v>
      </c>
      <c r="W76">
        <f t="shared" si="61"/>
        <v>121.592</v>
      </c>
      <c r="X76">
        <f t="shared" si="53"/>
        <v>0.30185966807827036</v>
      </c>
      <c r="Y76">
        <f t="shared" si="54"/>
        <v>0.32089572984364167</v>
      </c>
      <c r="Z76">
        <f t="shared" si="55"/>
        <v>8.702581866465664E-3</v>
      </c>
      <c r="AA76">
        <f t="shared" si="56"/>
        <v>-0.2191418714678619</v>
      </c>
      <c r="AC76" s="10">
        <f>IFERROR(VLOOKUP(S76&amp;R76,'Regulatory Data'!D$6:F$1349,3,FALSE),"")</f>
        <v>1.6443510167272104E-4</v>
      </c>
      <c r="AD76" s="12">
        <f>VLOOKUP($S76&amp;$R76,'Regulatory Data'!$I$6:$O$1301,5,FALSE)</f>
        <v>0</v>
      </c>
      <c r="AE76" s="12">
        <f>IF(VLOOKUP($S76&amp;$R76,'Regulatory Data'!$I$6:$O$1301,7,FALSE)=1,1,IF(VLOOKUP($S76&amp;$R76,'Regulatory Data'!$I$6:$O$1301,6,FALSE)=1,0,""))</f>
        <v>0</v>
      </c>
      <c r="AG76" s="12">
        <f t="shared" si="63"/>
        <v>0.15869530830412781</v>
      </c>
      <c r="AH76" s="12" t="str">
        <f t="shared" si="64"/>
        <v/>
      </c>
      <c r="AI76" s="12">
        <f t="shared" si="65"/>
        <v>0.12056290604271069</v>
      </c>
      <c r="AJ76" s="12" t="str">
        <f t="shared" si="66"/>
        <v/>
      </c>
      <c r="AK76" s="12">
        <f t="shared" si="67"/>
        <v>5.1126968018725627E-2</v>
      </c>
      <c r="AL76" s="12" t="str">
        <f t="shared" si="68"/>
        <v/>
      </c>
      <c r="AM76" s="12">
        <f t="shared" si="69"/>
        <v>-6.2334665910259268E-2</v>
      </c>
      <c r="AN76" s="12" t="str">
        <f t="shared" si="70"/>
        <v/>
      </c>
      <c r="AO76" s="9">
        <f t="shared" si="71"/>
        <v>0.15869530830412781</v>
      </c>
      <c r="AP76" s="9" t="str">
        <f t="shared" si="72"/>
        <v/>
      </c>
      <c r="AQ76" s="9">
        <f t="shared" si="73"/>
        <v>0.12056290604271069</v>
      </c>
      <c r="AR76" s="9" t="str">
        <f t="shared" si="74"/>
        <v/>
      </c>
      <c r="AS76" s="9">
        <f t="shared" si="75"/>
        <v>5.1126968018725627E-2</v>
      </c>
      <c r="AT76" s="9" t="str">
        <f t="shared" si="76"/>
        <v/>
      </c>
      <c r="AU76" s="9">
        <f t="shared" si="77"/>
        <v>-6.2334665910259268E-2</v>
      </c>
      <c r="AV76" s="9" t="str">
        <f t="shared" si="78"/>
        <v/>
      </c>
    </row>
    <row r="77" spans="1:48" x14ac:dyDescent="0.2">
      <c r="A77" s="2">
        <v>1</v>
      </c>
      <c r="B77" s="6" t="s">
        <v>33</v>
      </c>
      <c r="C77" s="6">
        <v>0</v>
      </c>
      <c r="D77" s="5" t="s">
        <v>40</v>
      </c>
      <c r="E77" s="5" t="str">
        <f t="shared" si="62"/>
        <v/>
      </c>
      <c r="F77" s="5" t="str">
        <f t="shared" si="57"/>
        <v/>
      </c>
      <c r="G77" s="7">
        <v>80.927999999999997</v>
      </c>
      <c r="H77" s="7">
        <v>84.873999999999995</v>
      </c>
      <c r="I77" s="7">
        <v>93.361000000000004</v>
      </c>
      <c r="J77" s="7">
        <v>236.73699999999999</v>
      </c>
      <c r="K77" s="7">
        <v>115.363</v>
      </c>
      <c r="L77" s="7">
        <v>110</v>
      </c>
      <c r="M77" s="7">
        <v>171.60900000000001</v>
      </c>
      <c r="N77" s="7">
        <v>160.21600000000001</v>
      </c>
      <c r="O77" s="7"/>
      <c r="Q77" s="13"/>
      <c r="R77" s="10" t="s">
        <v>52</v>
      </c>
      <c r="S77">
        <v>2008</v>
      </c>
      <c r="T77">
        <f t="shared" si="58"/>
        <v>137.94800000000001</v>
      </c>
      <c r="U77">
        <f t="shared" si="59"/>
        <v>139.85900000000001</v>
      </c>
      <c r="V77">
        <f t="shared" si="60"/>
        <v>177.822</v>
      </c>
      <c r="W77">
        <f t="shared" si="61"/>
        <v>114.244</v>
      </c>
      <c r="X77">
        <f t="shared" si="53"/>
        <v>0.15869530830412781</v>
      </c>
      <c r="Y77">
        <f t="shared" si="54"/>
        <v>0.12056290604271069</v>
      </c>
      <c r="Z77">
        <f t="shared" si="55"/>
        <v>5.1126968018725627E-2</v>
      </c>
      <c r="AA77">
        <f t="shared" si="56"/>
        <v>-6.2334665910259268E-2</v>
      </c>
      <c r="AC77" s="10">
        <f>IFERROR(VLOOKUP(S77&amp;R77,'Regulatory Data'!D$6:F$1349,3,FALSE),"")</f>
        <v>1.6571335885539606E-4</v>
      </c>
      <c r="AD77" s="12">
        <f>VLOOKUP($S77&amp;$R77,'Regulatory Data'!$I$6:$O$1301,5,FALSE)</f>
        <v>0</v>
      </c>
      <c r="AE77" s="12">
        <f>IF(VLOOKUP($S77&amp;$R77,'Regulatory Data'!$I$6:$O$1301,7,FALSE)=1,1,IF(VLOOKUP($S77&amp;$R77,'Regulatory Data'!$I$6:$O$1301,6,FALSE)=1,0,""))</f>
        <v>0</v>
      </c>
      <c r="AG77" s="12">
        <f t="shared" si="63"/>
        <v>-0.22660554953090006</v>
      </c>
      <c r="AH77" s="12" t="str">
        <f t="shared" si="64"/>
        <v/>
      </c>
      <c r="AI77" s="12">
        <f t="shared" si="65"/>
        <v>-0.26717996551832801</v>
      </c>
      <c r="AJ77" s="12" t="str">
        <f t="shared" si="66"/>
        <v/>
      </c>
      <c r="AK77" s="12">
        <f t="shared" si="67"/>
        <v>-8.4557388028062341E-2</v>
      </c>
      <c r="AL77" s="12" t="str">
        <f t="shared" si="68"/>
        <v/>
      </c>
      <c r="AM77" s="12">
        <f t="shared" si="69"/>
        <v>0.20504725075511931</v>
      </c>
      <c r="AN77" s="12" t="str">
        <f t="shared" si="70"/>
        <v/>
      </c>
      <c r="AO77" s="9">
        <f t="shared" si="71"/>
        <v>-0.22660554953090006</v>
      </c>
      <c r="AP77" s="9" t="str">
        <f t="shared" si="72"/>
        <v/>
      </c>
      <c r="AQ77" s="9">
        <f t="shared" si="73"/>
        <v>-0.26717996551832801</v>
      </c>
      <c r="AR77" s="9" t="str">
        <f t="shared" si="74"/>
        <v/>
      </c>
      <c r="AS77" s="9">
        <f t="shared" si="75"/>
        <v>-8.4557388028062341E-2</v>
      </c>
      <c r="AT77" s="9" t="str">
        <f t="shared" si="76"/>
        <v/>
      </c>
      <c r="AU77" s="9">
        <f t="shared" si="77"/>
        <v>0.20504725075511931</v>
      </c>
      <c r="AV77" s="9" t="str">
        <f t="shared" si="78"/>
        <v/>
      </c>
    </row>
    <row r="78" spans="1:48" x14ac:dyDescent="0.2">
      <c r="A78" s="2">
        <v>1</v>
      </c>
      <c r="B78" s="6" t="s">
        <v>34</v>
      </c>
      <c r="C78" s="6">
        <v>0</v>
      </c>
      <c r="D78" s="5" t="s">
        <v>40</v>
      </c>
      <c r="E78" s="5" t="str">
        <f t="shared" si="62"/>
        <v/>
      </c>
      <c r="F78" s="5" t="str">
        <f t="shared" si="57"/>
        <v/>
      </c>
      <c r="G78" s="7">
        <v>78.655000000000001</v>
      </c>
      <c r="H78" s="7">
        <v>80.313999999999993</v>
      </c>
      <c r="I78" s="7">
        <v>94.834999999999994</v>
      </c>
      <c r="J78" s="7">
        <v>246.61600000000001</v>
      </c>
      <c r="K78" s="7">
        <v>120.571</v>
      </c>
      <c r="L78" s="7">
        <v>118.08</v>
      </c>
      <c r="M78" s="7">
        <v>185.41499999999999</v>
      </c>
      <c r="N78" s="7">
        <v>175.839</v>
      </c>
      <c r="O78" s="7"/>
      <c r="Q78" s="13"/>
      <c r="R78" s="10" t="s">
        <v>52</v>
      </c>
      <c r="S78">
        <v>2009</v>
      </c>
      <c r="T78">
        <f t="shared" si="58"/>
        <v>109.977</v>
      </c>
      <c r="U78">
        <f t="shared" si="59"/>
        <v>107.06699999999999</v>
      </c>
      <c r="V78">
        <f t="shared" si="60"/>
        <v>163.404</v>
      </c>
      <c r="W78">
        <f t="shared" si="61"/>
        <v>140.244</v>
      </c>
      <c r="X78">
        <f t="shared" si="53"/>
        <v>-0.22660554953090006</v>
      </c>
      <c r="Y78">
        <f t="shared" si="54"/>
        <v>-0.26717996551832801</v>
      </c>
      <c r="Z78">
        <f t="shared" si="55"/>
        <v>-8.4557388028062341E-2</v>
      </c>
      <c r="AA78">
        <f t="shared" si="56"/>
        <v>0.20504725075511931</v>
      </c>
      <c r="AC78" s="10">
        <f>IFERROR(VLOOKUP(S78&amp;R78,'Regulatory Data'!D$6:F$1349,3,FALSE),"")</f>
        <v>1.6565764308376044E-4</v>
      </c>
      <c r="AD78" s="12">
        <f>VLOOKUP($S78&amp;$R78,'Regulatory Data'!$I$6:$O$1301,5,FALSE)</f>
        <v>0</v>
      </c>
      <c r="AE78" s="12">
        <f>IF(VLOOKUP($S78&amp;$R78,'Regulatory Data'!$I$6:$O$1301,7,FALSE)=1,1,IF(VLOOKUP($S78&amp;$R78,'Regulatory Data'!$I$6:$O$1301,6,FALSE)=1,0,""))</f>
        <v>0</v>
      </c>
      <c r="AG78" s="12">
        <f t="shared" si="63"/>
        <v>0.1199457943739759</v>
      </c>
      <c r="AH78" s="12" t="str">
        <f t="shared" si="64"/>
        <v/>
      </c>
      <c r="AI78" s="12">
        <f t="shared" si="65"/>
        <v>0.18003532856398774</v>
      </c>
      <c r="AJ78" s="12" t="str">
        <f t="shared" si="66"/>
        <v/>
      </c>
      <c r="AK78" s="12">
        <f t="shared" si="67"/>
        <v>-1.3437162134975367E-2</v>
      </c>
      <c r="AL78" s="12" t="str">
        <f t="shared" si="68"/>
        <v/>
      </c>
      <c r="AM78" s="12">
        <f t="shared" si="69"/>
        <v>-0.13635903685466033</v>
      </c>
      <c r="AN78" s="12" t="str">
        <f t="shared" si="70"/>
        <v/>
      </c>
      <c r="AO78" s="9">
        <f t="shared" si="71"/>
        <v>0.1199457943739759</v>
      </c>
      <c r="AP78" s="9" t="str">
        <f t="shared" si="72"/>
        <v/>
      </c>
      <c r="AQ78" s="9">
        <f t="shared" si="73"/>
        <v>0.18003532856398774</v>
      </c>
      <c r="AR78" s="9" t="str">
        <f t="shared" si="74"/>
        <v/>
      </c>
      <c r="AS78" s="9">
        <f t="shared" si="75"/>
        <v>-1.3437162134975367E-2</v>
      </c>
      <c r="AT78" s="9" t="str">
        <f t="shared" si="76"/>
        <v/>
      </c>
      <c r="AU78" s="9">
        <f t="shared" si="77"/>
        <v>-0.13635903685466033</v>
      </c>
      <c r="AV78" s="9" t="str">
        <f t="shared" si="78"/>
        <v/>
      </c>
    </row>
    <row r="79" spans="1:48" x14ac:dyDescent="0.2">
      <c r="A79" s="2">
        <v>1</v>
      </c>
      <c r="B79" s="6" t="s">
        <v>35</v>
      </c>
      <c r="C79" s="6">
        <v>0</v>
      </c>
      <c r="D79" s="5" t="s">
        <v>40</v>
      </c>
      <c r="E79" s="5" t="str">
        <f t="shared" si="62"/>
        <v/>
      </c>
      <c r="F79" s="5" t="str">
        <f t="shared" si="57"/>
        <v/>
      </c>
      <c r="G79" s="7">
        <v>71.378</v>
      </c>
      <c r="H79" s="7">
        <v>74.445999999999998</v>
      </c>
      <c r="I79" s="7">
        <v>96.006</v>
      </c>
      <c r="J79" s="7">
        <v>331.065</v>
      </c>
      <c r="K79" s="7">
        <v>134.50399999999999</v>
      </c>
      <c r="L79" s="7">
        <v>128.96</v>
      </c>
      <c r="M79" s="7">
        <v>215.571</v>
      </c>
      <c r="N79" s="7">
        <v>206.96100000000001</v>
      </c>
      <c r="O79" s="7"/>
      <c r="Q79" s="13"/>
      <c r="R79" s="10" t="s">
        <v>52</v>
      </c>
      <c r="S79">
        <v>2010</v>
      </c>
      <c r="T79">
        <f t="shared" si="58"/>
        <v>123.992</v>
      </c>
      <c r="U79">
        <f t="shared" si="59"/>
        <v>128.18700000000001</v>
      </c>
      <c r="V79">
        <f t="shared" si="60"/>
        <v>161.22300000000001</v>
      </c>
      <c r="W79">
        <f t="shared" si="61"/>
        <v>122.367</v>
      </c>
      <c r="X79">
        <f t="shared" si="53"/>
        <v>0.1199457943739759</v>
      </c>
      <c r="Y79">
        <f t="shared" si="54"/>
        <v>0.18003532856398774</v>
      </c>
      <c r="Z79">
        <f t="shared" si="55"/>
        <v>-1.3437162134975367E-2</v>
      </c>
      <c r="AA79">
        <f t="shared" si="56"/>
        <v>-0.13635903685466033</v>
      </c>
      <c r="AC79" s="10">
        <f>IFERROR(VLOOKUP(S79&amp;R79,'Regulatory Data'!D$6:F$1349,3,FALSE),"")</f>
        <v>1.6528182875563221E-4</v>
      </c>
      <c r="AD79" s="12">
        <f>VLOOKUP($S79&amp;$R79,'Regulatory Data'!$I$6:$O$1301,5,FALSE)</f>
        <v>0</v>
      </c>
      <c r="AE79" s="12">
        <f>IF(VLOOKUP($S79&amp;$R79,'Regulatory Data'!$I$6:$O$1301,7,FALSE)=1,1,IF(VLOOKUP($S79&amp;$R79,'Regulatory Data'!$I$6:$O$1301,6,FALSE)=1,0,""))</f>
        <v>0</v>
      </c>
      <c r="AG79" s="12" t="str">
        <f t="shared" si="63"/>
        <v>.</v>
      </c>
      <c r="AH79" s="12" t="str">
        <f t="shared" si="64"/>
        <v/>
      </c>
      <c r="AI79" s="12" t="str">
        <f t="shared" si="65"/>
        <v>.</v>
      </c>
      <c r="AJ79" s="12" t="str">
        <f t="shared" si="66"/>
        <v/>
      </c>
      <c r="AK79" s="12" t="str">
        <f t="shared" si="67"/>
        <v>.</v>
      </c>
      <c r="AL79" s="12" t="str">
        <f t="shared" si="68"/>
        <v/>
      </c>
      <c r="AM79" s="12" t="str">
        <f t="shared" si="69"/>
        <v>.</v>
      </c>
      <c r="AN79" s="12" t="str">
        <f t="shared" si="70"/>
        <v/>
      </c>
      <c r="AO79" s="9" t="str">
        <f t="shared" si="71"/>
        <v>.</v>
      </c>
      <c r="AP79" s="9" t="str">
        <f t="shared" si="72"/>
        <v/>
      </c>
      <c r="AQ79" s="9" t="str">
        <f t="shared" si="73"/>
        <v>.</v>
      </c>
      <c r="AR79" s="9" t="str">
        <f t="shared" si="74"/>
        <v/>
      </c>
      <c r="AS79" s="9" t="str">
        <f t="shared" si="75"/>
        <v>.</v>
      </c>
      <c r="AT79" s="9" t="str">
        <f t="shared" si="76"/>
        <v/>
      </c>
      <c r="AU79" s="9" t="str">
        <f t="shared" si="77"/>
        <v>.</v>
      </c>
      <c r="AV79" s="9" t="str">
        <f t="shared" si="78"/>
        <v/>
      </c>
    </row>
    <row r="80" spans="1:48" x14ac:dyDescent="0.2">
      <c r="A80" s="2">
        <v>1</v>
      </c>
      <c r="B80" s="6" t="s">
        <v>36</v>
      </c>
      <c r="C80" s="6">
        <v>0</v>
      </c>
      <c r="D80" s="5" t="s">
        <v>40</v>
      </c>
      <c r="E80" s="5" t="str">
        <f t="shared" si="62"/>
        <v/>
      </c>
      <c r="F80" s="5" t="str">
        <f t="shared" si="57"/>
        <v/>
      </c>
      <c r="G80" s="7">
        <v>75.94</v>
      </c>
      <c r="H80" s="7">
        <v>78.268000000000001</v>
      </c>
      <c r="I80" s="7">
        <v>101.247</v>
      </c>
      <c r="J80" s="7">
        <v>175.85499999999999</v>
      </c>
      <c r="K80" s="7">
        <v>133.32599999999999</v>
      </c>
      <c r="L80" s="7">
        <v>129.36000000000001</v>
      </c>
      <c r="M80" s="7">
        <v>193.92400000000001</v>
      </c>
      <c r="N80" s="7">
        <v>196.34299999999999</v>
      </c>
      <c r="O80" s="7"/>
      <c r="Q80" s="13"/>
      <c r="R80" s="10" t="s">
        <v>853</v>
      </c>
      <c r="S80">
        <v>1987</v>
      </c>
      <c r="T80">
        <f t="shared" si="58"/>
        <v>61.225499999999997</v>
      </c>
      <c r="U80">
        <f t="shared" si="59"/>
        <v>60.900999999999996</v>
      </c>
      <c r="V80">
        <f t="shared" si="60"/>
        <v>82.079499999999996</v>
      </c>
      <c r="W80">
        <f t="shared" si="61"/>
        <v>79.103499999999997</v>
      </c>
      <c r="X80" s="4" t="s">
        <v>985</v>
      </c>
      <c r="Y80" s="4" t="s">
        <v>985</v>
      </c>
      <c r="Z80" s="4" t="s">
        <v>985</v>
      </c>
      <c r="AA80" s="4" t="s">
        <v>985</v>
      </c>
      <c r="AC80" s="10" t="str">
        <f>IFERROR(VLOOKUP(S80&amp;R80,'Regulatory Data'!D$6:F$1349,3,FALSE),"")</f>
        <v/>
      </c>
      <c r="AD80" s="12" t="str">
        <f>VLOOKUP($S80&amp;$R80,'Regulatory Data'!$I$6:$O$1301,5,FALSE)</f>
        <v/>
      </c>
      <c r="AE80" s="12" t="str">
        <f>IF(VLOOKUP($S80&amp;$R80,'Regulatory Data'!$I$6:$O$1301,7,FALSE)=1,1,IF(VLOOKUP($S80&amp;$R80,'Regulatory Data'!$I$6:$O$1301,6,FALSE)=1,0,""))</f>
        <v/>
      </c>
      <c r="AG80" s="12" t="str">
        <f t="shared" si="63"/>
        <v/>
      </c>
      <c r="AH80" s="12" t="str">
        <f t="shared" si="64"/>
        <v/>
      </c>
      <c r="AI80" s="12" t="str">
        <f t="shared" si="65"/>
        <v/>
      </c>
      <c r="AJ80" s="12" t="str">
        <f t="shared" si="66"/>
        <v/>
      </c>
      <c r="AK80" s="12" t="str">
        <f t="shared" si="67"/>
        <v/>
      </c>
      <c r="AL80" s="12" t="str">
        <f t="shared" si="68"/>
        <v/>
      </c>
      <c r="AM80" s="12" t="str">
        <f t="shared" si="69"/>
        <v/>
      </c>
      <c r="AN80" s="12" t="str">
        <f t="shared" si="70"/>
        <v/>
      </c>
      <c r="AO80" s="9" t="str">
        <f t="shared" si="71"/>
        <v/>
      </c>
      <c r="AP80" s="9" t="str">
        <f t="shared" si="72"/>
        <v/>
      </c>
      <c r="AQ80" s="9" t="str">
        <f t="shared" si="73"/>
        <v/>
      </c>
      <c r="AR80" s="9" t="str">
        <f t="shared" si="74"/>
        <v/>
      </c>
      <c r="AS80" s="9" t="str">
        <f t="shared" si="75"/>
        <v/>
      </c>
      <c r="AT80" s="9" t="str">
        <f t="shared" si="76"/>
        <v/>
      </c>
      <c r="AU80" s="9" t="str">
        <f t="shared" si="77"/>
        <v/>
      </c>
      <c r="AV80" s="9" t="str">
        <f t="shared" si="78"/>
        <v/>
      </c>
    </row>
    <row r="81" spans="1:48" x14ac:dyDescent="0.2">
      <c r="A81" s="2">
        <v>1</v>
      </c>
      <c r="B81" s="6" t="s">
        <v>37</v>
      </c>
      <c r="C81" s="6">
        <v>0</v>
      </c>
      <c r="D81" s="5" t="s">
        <v>40</v>
      </c>
      <c r="E81" s="5" t="str">
        <f t="shared" si="62"/>
        <v/>
      </c>
      <c r="F81" s="5" t="str">
        <f t="shared" si="57"/>
        <v/>
      </c>
      <c r="G81" s="7">
        <v>82.569000000000003</v>
      </c>
      <c r="H81" s="7">
        <v>79.730999999999995</v>
      </c>
      <c r="I81" s="7">
        <v>104.033</v>
      </c>
      <c r="J81" s="7">
        <v>225.38300000000001</v>
      </c>
      <c r="K81" s="7">
        <v>125.995</v>
      </c>
      <c r="L81" s="7">
        <v>130.47999999999999</v>
      </c>
      <c r="M81" s="7">
        <v>204.27500000000001</v>
      </c>
      <c r="N81" s="7">
        <v>212.51400000000001</v>
      </c>
      <c r="O81" s="7"/>
      <c r="Q81" s="13"/>
      <c r="R81" s="10" t="s">
        <v>853</v>
      </c>
      <c r="S81">
        <v>1988</v>
      </c>
      <c r="T81">
        <f t="shared" si="58"/>
        <v>65.001000000000005</v>
      </c>
      <c r="U81">
        <f t="shared" si="59"/>
        <v>64.854500000000002</v>
      </c>
      <c r="V81">
        <f t="shared" si="60"/>
        <v>81.381500000000003</v>
      </c>
      <c r="W81">
        <f t="shared" si="61"/>
        <v>75.267499999999998</v>
      </c>
      <c r="X81">
        <f t="shared" ref="X81:X103" si="79">LN(T81)-LN(T80)</f>
        <v>5.9838884989183327E-2</v>
      </c>
      <c r="Y81">
        <f t="shared" ref="Y81:Y103" si="80">LN(U81)-LN(U80)</f>
        <v>6.2896704314810314E-2</v>
      </c>
      <c r="Z81">
        <f t="shared" ref="Z81:Z103" si="81">LN(V81)-LN(V80)</f>
        <v>-8.5403153351100158E-3</v>
      </c>
      <c r="AA81">
        <f t="shared" ref="AA81:AA103" si="82">LN(W81)-LN(W80)</f>
        <v>-4.9708686851246853E-2</v>
      </c>
      <c r="AC81" s="10" t="str">
        <f>IFERROR(VLOOKUP(S81&amp;R81,'Regulatory Data'!D$6:F$1349,3,FALSE),"")</f>
        <v/>
      </c>
      <c r="AD81" s="12" t="str">
        <f>VLOOKUP($S81&amp;$R81,'Regulatory Data'!$I$6:$O$1301,5,FALSE)</f>
        <v/>
      </c>
      <c r="AE81" s="12" t="str">
        <f>IF(VLOOKUP($S81&amp;$R81,'Regulatory Data'!$I$6:$O$1301,7,FALSE)=1,1,IF(VLOOKUP($S81&amp;$R81,'Regulatory Data'!$I$6:$O$1301,6,FALSE)=1,0,""))</f>
        <v/>
      </c>
      <c r="AG81" s="12" t="str">
        <f t="shared" si="63"/>
        <v/>
      </c>
      <c r="AH81" s="12" t="str">
        <f t="shared" si="64"/>
        <v/>
      </c>
      <c r="AI81" s="12" t="str">
        <f t="shared" si="65"/>
        <v/>
      </c>
      <c r="AJ81" s="12" t="str">
        <f t="shared" si="66"/>
        <v/>
      </c>
      <c r="AK81" s="12" t="str">
        <f t="shared" si="67"/>
        <v/>
      </c>
      <c r="AL81" s="12" t="str">
        <f t="shared" si="68"/>
        <v/>
      </c>
      <c r="AM81" s="12" t="str">
        <f t="shared" si="69"/>
        <v/>
      </c>
      <c r="AN81" s="12" t="str">
        <f t="shared" si="70"/>
        <v/>
      </c>
      <c r="AO81" s="9" t="str">
        <f t="shared" si="71"/>
        <v/>
      </c>
      <c r="AP81" s="9" t="str">
        <f t="shared" si="72"/>
        <v/>
      </c>
      <c r="AQ81" s="9" t="str">
        <f t="shared" si="73"/>
        <v/>
      </c>
      <c r="AR81" s="9" t="str">
        <f t="shared" si="74"/>
        <v/>
      </c>
      <c r="AS81" s="9" t="str">
        <f t="shared" si="75"/>
        <v/>
      </c>
      <c r="AT81" s="9" t="str">
        <f t="shared" si="76"/>
        <v/>
      </c>
      <c r="AU81" s="9" t="str">
        <f t="shared" si="77"/>
        <v/>
      </c>
      <c r="AV81" s="9" t="str">
        <f t="shared" si="78"/>
        <v/>
      </c>
    </row>
    <row r="82" spans="1:48" x14ac:dyDescent="0.2">
      <c r="A82" s="2">
        <v>0</v>
      </c>
      <c r="B82" s="5" t="s">
        <v>38</v>
      </c>
      <c r="C82" s="6" t="s">
        <v>0</v>
      </c>
      <c r="E82" s="5" t="str">
        <f t="shared" si="62"/>
        <v/>
      </c>
      <c r="F82" s="5" t="str">
        <f t="shared" si="57"/>
        <v/>
      </c>
      <c r="Q82" s="13"/>
      <c r="R82" s="10" t="s">
        <v>853</v>
      </c>
      <c r="S82">
        <v>1989</v>
      </c>
      <c r="T82">
        <f t="shared" si="58"/>
        <v>65.874499999999998</v>
      </c>
      <c r="U82">
        <f t="shared" si="59"/>
        <v>66.444999999999993</v>
      </c>
      <c r="V82">
        <f t="shared" si="60"/>
        <v>82.992999999999995</v>
      </c>
      <c r="W82">
        <f t="shared" si="61"/>
        <v>74.912499999999994</v>
      </c>
      <c r="X82">
        <f t="shared" si="79"/>
        <v>1.3348762307213491E-2</v>
      </c>
      <c r="Y82">
        <f t="shared" si="80"/>
        <v>2.422823852637368E-2</v>
      </c>
      <c r="Z82">
        <f t="shared" si="81"/>
        <v>1.9608292439744268E-2</v>
      </c>
      <c r="AA82">
        <f t="shared" si="82"/>
        <v>-4.7276689467636857E-3</v>
      </c>
      <c r="AC82" s="10" t="str">
        <f>IFERROR(VLOOKUP(S82&amp;R82,'Regulatory Data'!D$6:F$1349,3,FALSE),"")</f>
        <v/>
      </c>
      <c r="AD82" s="12" t="str">
        <f>VLOOKUP($S82&amp;$R82,'Regulatory Data'!$I$6:$O$1301,5,FALSE)</f>
        <v/>
      </c>
      <c r="AE82" s="12" t="str">
        <f>IF(VLOOKUP($S82&amp;$R82,'Regulatory Data'!$I$6:$O$1301,7,FALSE)=1,1,IF(VLOOKUP($S82&amp;$R82,'Regulatory Data'!$I$6:$O$1301,6,FALSE)=1,0,""))</f>
        <v/>
      </c>
      <c r="AG82" s="12" t="str">
        <f t="shared" si="63"/>
        <v/>
      </c>
      <c r="AH82" s="12" t="str">
        <f t="shared" si="64"/>
        <v/>
      </c>
      <c r="AI82" s="12" t="str">
        <f t="shared" si="65"/>
        <v/>
      </c>
      <c r="AJ82" s="12" t="str">
        <f t="shared" si="66"/>
        <v/>
      </c>
      <c r="AK82" s="12" t="str">
        <f t="shared" si="67"/>
        <v/>
      </c>
      <c r="AL82" s="12" t="str">
        <f t="shared" si="68"/>
        <v/>
      </c>
      <c r="AM82" s="12" t="str">
        <f t="shared" si="69"/>
        <v/>
      </c>
      <c r="AN82" s="12" t="str">
        <f t="shared" si="70"/>
        <v/>
      </c>
      <c r="AO82" s="9" t="str">
        <f t="shared" si="71"/>
        <v/>
      </c>
      <c r="AP82" s="9" t="str">
        <f t="shared" si="72"/>
        <v/>
      </c>
      <c r="AQ82" s="9" t="str">
        <f t="shared" si="73"/>
        <v/>
      </c>
      <c r="AR82" s="9" t="str">
        <f t="shared" si="74"/>
        <v/>
      </c>
      <c r="AS82" s="9" t="str">
        <f t="shared" si="75"/>
        <v/>
      </c>
      <c r="AT82" s="9" t="str">
        <f t="shared" si="76"/>
        <v/>
      </c>
      <c r="AU82" s="9" t="str">
        <f t="shared" si="77"/>
        <v/>
      </c>
      <c r="AV82" s="9" t="str">
        <f t="shared" si="78"/>
        <v/>
      </c>
    </row>
    <row r="83" spans="1:48" x14ac:dyDescent="0.2">
      <c r="A83" s="2">
        <v>1</v>
      </c>
      <c r="B83" s="6" t="s">
        <v>13</v>
      </c>
      <c r="C83" s="6">
        <v>0</v>
      </c>
      <c r="D83" s="5" t="s">
        <v>41</v>
      </c>
      <c r="E83" s="5" t="str">
        <f t="shared" si="62"/>
        <v/>
      </c>
      <c r="F83" s="5" t="str">
        <f t="shared" si="57"/>
        <v/>
      </c>
      <c r="G83" s="7">
        <v>64.92</v>
      </c>
      <c r="H83" s="7">
        <v>70.819999999999993</v>
      </c>
      <c r="I83" s="7">
        <v>113.935</v>
      </c>
      <c r="J83" s="7">
        <v>63.042000000000002</v>
      </c>
      <c r="K83" s="7">
        <v>175.501</v>
      </c>
      <c r="L83" s="7">
        <v>160.88</v>
      </c>
      <c r="M83" s="7">
        <v>56.978000000000002</v>
      </c>
      <c r="N83" s="7">
        <v>64.918000000000006</v>
      </c>
      <c r="O83" s="7"/>
      <c r="Q83" s="13"/>
      <c r="R83" s="10" t="s">
        <v>853</v>
      </c>
      <c r="S83">
        <v>1990</v>
      </c>
      <c r="T83">
        <f t="shared" si="58"/>
        <v>65.457999999999998</v>
      </c>
      <c r="U83">
        <f t="shared" si="59"/>
        <v>65.86</v>
      </c>
      <c r="V83">
        <f t="shared" si="60"/>
        <v>84.382499999999993</v>
      </c>
      <c r="W83">
        <f t="shared" si="61"/>
        <v>79.807500000000005</v>
      </c>
      <c r="X83">
        <f t="shared" si="79"/>
        <v>-6.3427011030832148E-3</v>
      </c>
      <c r="Y83">
        <f t="shared" si="80"/>
        <v>-8.8432608352526643E-3</v>
      </c>
      <c r="Z83">
        <f t="shared" si="81"/>
        <v>1.6603767240593648E-2</v>
      </c>
      <c r="AA83">
        <f t="shared" si="82"/>
        <v>6.3296719217555975E-2</v>
      </c>
      <c r="AC83" s="10" t="str">
        <f>IFERROR(VLOOKUP(S83&amp;R83,'Regulatory Data'!D$6:F$1349,3,FALSE),"")</f>
        <v/>
      </c>
      <c r="AD83" s="12" t="str">
        <f>VLOOKUP($S83&amp;$R83,'Regulatory Data'!$I$6:$O$1301,5,FALSE)</f>
        <v/>
      </c>
      <c r="AE83" s="12" t="str">
        <f>IF(VLOOKUP($S83&amp;$R83,'Regulatory Data'!$I$6:$O$1301,7,FALSE)=1,1,IF(VLOOKUP($S83&amp;$R83,'Regulatory Data'!$I$6:$O$1301,6,FALSE)=1,0,""))</f>
        <v/>
      </c>
      <c r="AG83" s="12" t="str">
        <f t="shared" si="63"/>
        <v/>
      </c>
      <c r="AH83" s="12" t="str">
        <f t="shared" si="64"/>
        <v/>
      </c>
      <c r="AI83" s="12" t="str">
        <f t="shared" si="65"/>
        <v/>
      </c>
      <c r="AJ83" s="12" t="str">
        <f t="shared" si="66"/>
        <v/>
      </c>
      <c r="AK83" s="12" t="str">
        <f t="shared" si="67"/>
        <v/>
      </c>
      <c r="AL83" s="12" t="str">
        <f t="shared" si="68"/>
        <v/>
      </c>
      <c r="AM83" s="12" t="str">
        <f t="shared" si="69"/>
        <v/>
      </c>
      <c r="AN83" s="12" t="str">
        <f t="shared" si="70"/>
        <v/>
      </c>
      <c r="AO83" s="9" t="str">
        <f t="shared" si="71"/>
        <v/>
      </c>
      <c r="AP83" s="9" t="str">
        <f t="shared" si="72"/>
        <v/>
      </c>
      <c r="AQ83" s="9" t="str">
        <f t="shared" si="73"/>
        <v/>
      </c>
      <c r="AR83" s="9" t="str">
        <f t="shared" si="74"/>
        <v/>
      </c>
      <c r="AS83" s="9" t="str">
        <f t="shared" si="75"/>
        <v/>
      </c>
      <c r="AT83" s="9" t="str">
        <f t="shared" si="76"/>
        <v/>
      </c>
      <c r="AU83" s="9" t="str">
        <f t="shared" si="77"/>
        <v/>
      </c>
      <c r="AV83" s="9" t="str">
        <f t="shared" si="78"/>
        <v/>
      </c>
    </row>
    <row r="84" spans="1:48" x14ac:dyDescent="0.2">
      <c r="A84" s="2">
        <v>1</v>
      </c>
      <c r="B84" s="6" t="s">
        <v>15</v>
      </c>
      <c r="C84" s="6">
        <v>0</v>
      </c>
      <c r="D84" s="5" t="s">
        <v>41</v>
      </c>
      <c r="E84" s="5" t="str">
        <f t="shared" si="62"/>
        <v/>
      </c>
      <c r="F84" s="5" t="str">
        <f t="shared" si="57"/>
        <v/>
      </c>
      <c r="G84" s="7">
        <v>65.296000000000006</v>
      </c>
      <c r="H84" s="7">
        <v>71.760000000000005</v>
      </c>
      <c r="I84" s="7">
        <v>113.726</v>
      </c>
      <c r="J84" s="7">
        <v>56.279000000000003</v>
      </c>
      <c r="K84" s="7">
        <v>174.16900000000001</v>
      </c>
      <c r="L84" s="7">
        <v>158.47999999999999</v>
      </c>
      <c r="M84" s="7">
        <v>59.957000000000001</v>
      </c>
      <c r="N84" s="7">
        <v>68.186999999999998</v>
      </c>
      <c r="O84" s="7"/>
      <c r="Q84" s="13"/>
      <c r="R84" s="10" t="s">
        <v>853</v>
      </c>
      <c r="S84">
        <v>1991</v>
      </c>
      <c r="T84">
        <f t="shared" si="58"/>
        <v>67.36</v>
      </c>
      <c r="U84">
        <f t="shared" si="59"/>
        <v>67.770499999999998</v>
      </c>
      <c r="V84">
        <f t="shared" si="60"/>
        <v>84.527500000000003</v>
      </c>
      <c r="W84">
        <f t="shared" si="61"/>
        <v>82.35</v>
      </c>
      <c r="X84">
        <f t="shared" si="79"/>
        <v>2.8642654337260431E-2</v>
      </c>
      <c r="Y84">
        <f t="shared" si="80"/>
        <v>2.8595720068411268E-2</v>
      </c>
      <c r="Z84">
        <f t="shared" si="81"/>
        <v>1.7168910735687604E-3</v>
      </c>
      <c r="AA84">
        <f t="shared" si="82"/>
        <v>3.1360971621789524E-2</v>
      </c>
      <c r="AC84" s="10" t="str">
        <f>IFERROR(VLOOKUP(S84&amp;R84,'Regulatory Data'!D$6:F$1349,3,FALSE),"")</f>
        <v/>
      </c>
      <c r="AD84" s="12" t="str">
        <f>VLOOKUP($S84&amp;$R84,'Regulatory Data'!$I$6:$O$1301,5,FALSE)</f>
        <v/>
      </c>
      <c r="AE84" s="12" t="str">
        <f>IF(VLOOKUP($S84&amp;$R84,'Regulatory Data'!$I$6:$O$1301,7,FALSE)=1,1,IF(VLOOKUP($S84&amp;$R84,'Regulatory Data'!$I$6:$O$1301,6,FALSE)=1,0,""))</f>
        <v/>
      </c>
      <c r="AG84" s="12" t="str">
        <f t="shared" si="63"/>
        <v/>
      </c>
      <c r="AH84" s="12" t="str">
        <f t="shared" si="64"/>
        <v/>
      </c>
      <c r="AI84" s="12" t="str">
        <f t="shared" si="65"/>
        <v/>
      </c>
      <c r="AJ84" s="12" t="str">
        <f t="shared" si="66"/>
        <v/>
      </c>
      <c r="AK84" s="12" t="str">
        <f t="shared" si="67"/>
        <v/>
      </c>
      <c r="AL84" s="12" t="str">
        <f t="shared" si="68"/>
        <v/>
      </c>
      <c r="AM84" s="12" t="str">
        <f t="shared" si="69"/>
        <v/>
      </c>
      <c r="AN84" s="12" t="str">
        <f t="shared" si="70"/>
        <v/>
      </c>
      <c r="AO84" s="9" t="str">
        <f t="shared" si="71"/>
        <v/>
      </c>
      <c r="AP84" s="9" t="str">
        <f t="shared" si="72"/>
        <v/>
      </c>
      <c r="AQ84" s="9" t="str">
        <f t="shared" si="73"/>
        <v/>
      </c>
      <c r="AR84" s="9" t="str">
        <f t="shared" si="74"/>
        <v/>
      </c>
      <c r="AS84" s="9" t="str">
        <f t="shared" si="75"/>
        <v/>
      </c>
      <c r="AT84" s="9" t="str">
        <f t="shared" si="76"/>
        <v/>
      </c>
      <c r="AU84" s="9" t="str">
        <f t="shared" si="77"/>
        <v/>
      </c>
      <c r="AV84" s="9" t="str">
        <f t="shared" si="78"/>
        <v/>
      </c>
    </row>
    <row r="85" spans="1:48" x14ac:dyDescent="0.2">
      <c r="A85" s="2">
        <v>1</v>
      </c>
      <c r="B85" s="6" t="s">
        <v>16</v>
      </c>
      <c r="C85" s="6">
        <v>0</v>
      </c>
      <c r="D85" s="5" t="s">
        <v>41</v>
      </c>
      <c r="E85" s="5" t="str">
        <f t="shared" si="62"/>
        <v/>
      </c>
      <c r="F85" s="5" t="str">
        <f t="shared" si="57"/>
        <v/>
      </c>
      <c r="G85" s="7">
        <v>61.642000000000003</v>
      </c>
      <c r="H85" s="7">
        <v>70.566000000000003</v>
      </c>
      <c r="I85" s="7">
        <v>109.745</v>
      </c>
      <c r="J85" s="7">
        <v>64.251000000000005</v>
      </c>
      <c r="K85" s="7">
        <v>178.03700000000001</v>
      </c>
      <c r="L85" s="7">
        <v>155.52000000000001</v>
      </c>
      <c r="M85" s="7">
        <v>63.387</v>
      </c>
      <c r="N85" s="7">
        <v>69.563999999999993</v>
      </c>
      <c r="O85" s="7"/>
      <c r="Q85" s="13"/>
      <c r="R85" s="10" t="s">
        <v>853</v>
      </c>
      <c r="S85">
        <v>1992</v>
      </c>
      <c r="T85">
        <f t="shared" si="58"/>
        <v>69.156000000000006</v>
      </c>
      <c r="U85">
        <f t="shared" si="59"/>
        <v>69.616500000000002</v>
      </c>
      <c r="V85">
        <f t="shared" si="60"/>
        <v>86.314999999999998</v>
      </c>
      <c r="W85">
        <f t="shared" si="61"/>
        <v>86.957499999999996</v>
      </c>
      <c r="X85">
        <f t="shared" si="79"/>
        <v>2.6313452308459162E-2</v>
      </c>
      <c r="Y85">
        <f t="shared" si="80"/>
        <v>2.6874611192854836E-2</v>
      </c>
      <c r="Z85">
        <f t="shared" si="81"/>
        <v>2.0926470063743707E-2</v>
      </c>
      <c r="AA85">
        <f t="shared" si="82"/>
        <v>5.444103692600244E-2</v>
      </c>
      <c r="AC85" s="10" t="str">
        <f>IFERROR(VLOOKUP(S85&amp;R85,'Regulatory Data'!D$6:F$1349,3,FALSE),"")</f>
        <v/>
      </c>
      <c r="AD85" s="12" t="str">
        <f>VLOOKUP($S85&amp;$R85,'Regulatory Data'!$I$6:$O$1301,5,FALSE)</f>
        <v/>
      </c>
      <c r="AE85" s="12" t="str">
        <f>IF(VLOOKUP($S85&amp;$R85,'Regulatory Data'!$I$6:$O$1301,7,FALSE)=1,1,IF(VLOOKUP($S85&amp;$R85,'Regulatory Data'!$I$6:$O$1301,6,FALSE)=1,0,""))</f>
        <v/>
      </c>
      <c r="AG85" s="12" t="str">
        <f t="shared" si="63"/>
        <v/>
      </c>
      <c r="AH85" s="12" t="str">
        <f t="shared" si="64"/>
        <v/>
      </c>
      <c r="AI85" s="12" t="str">
        <f t="shared" si="65"/>
        <v/>
      </c>
      <c r="AJ85" s="12" t="str">
        <f t="shared" si="66"/>
        <v/>
      </c>
      <c r="AK85" s="12" t="str">
        <f t="shared" si="67"/>
        <v/>
      </c>
      <c r="AL85" s="12" t="str">
        <f t="shared" si="68"/>
        <v/>
      </c>
      <c r="AM85" s="12" t="str">
        <f t="shared" si="69"/>
        <v/>
      </c>
      <c r="AN85" s="12" t="str">
        <f t="shared" si="70"/>
        <v/>
      </c>
      <c r="AO85" s="9" t="str">
        <f t="shared" si="71"/>
        <v/>
      </c>
      <c r="AP85" s="9" t="str">
        <f t="shared" si="72"/>
        <v/>
      </c>
      <c r="AQ85" s="9" t="str">
        <f t="shared" si="73"/>
        <v/>
      </c>
      <c r="AR85" s="9" t="str">
        <f t="shared" si="74"/>
        <v/>
      </c>
      <c r="AS85" s="9" t="str">
        <f t="shared" si="75"/>
        <v/>
      </c>
      <c r="AT85" s="9" t="str">
        <f t="shared" si="76"/>
        <v/>
      </c>
      <c r="AU85" s="9" t="str">
        <f t="shared" si="77"/>
        <v/>
      </c>
      <c r="AV85" s="9" t="str">
        <f t="shared" si="78"/>
        <v/>
      </c>
    </row>
    <row r="86" spans="1:48" x14ac:dyDescent="0.2">
      <c r="A86" s="2">
        <v>1</v>
      </c>
      <c r="B86" s="6" t="s">
        <v>17</v>
      </c>
      <c r="C86" s="6">
        <v>0</v>
      </c>
      <c r="D86" s="5" t="s">
        <v>41</v>
      </c>
      <c r="E86" s="5" t="str">
        <f t="shared" si="62"/>
        <v/>
      </c>
      <c r="F86" s="5" t="str">
        <f t="shared" si="57"/>
        <v/>
      </c>
      <c r="G86" s="7">
        <v>61.203000000000003</v>
      </c>
      <c r="H86" s="7">
        <v>70.088999999999999</v>
      </c>
      <c r="I86" s="7">
        <v>108.611</v>
      </c>
      <c r="J86" s="7">
        <v>74.415000000000006</v>
      </c>
      <c r="K86" s="7">
        <v>177.46</v>
      </c>
      <c r="L86" s="7">
        <v>154.96</v>
      </c>
      <c r="M86" s="7">
        <v>66.963999999999999</v>
      </c>
      <c r="N86" s="7">
        <v>72.730999999999995</v>
      </c>
      <c r="O86" s="7"/>
      <c r="Q86" s="13"/>
      <c r="R86" s="10" t="s">
        <v>853</v>
      </c>
      <c r="S86">
        <v>1993</v>
      </c>
      <c r="T86">
        <f t="shared" si="58"/>
        <v>72.593999999999994</v>
      </c>
      <c r="U86">
        <f t="shared" si="59"/>
        <v>74.206000000000003</v>
      </c>
      <c r="V86">
        <f t="shared" si="60"/>
        <v>89.146500000000003</v>
      </c>
      <c r="W86">
        <f t="shared" si="61"/>
        <v>85.367999999999995</v>
      </c>
      <c r="X86">
        <f t="shared" si="79"/>
        <v>4.8517451544865864E-2</v>
      </c>
      <c r="Y86">
        <f t="shared" si="80"/>
        <v>6.3843401228345087E-2</v>
      </c>
      <c r="Z86">
        <f t="shared" si="81"/>
        <v>3.2277688595250709E-2</v>
      </c>
      <c r="AA86">
        <f t="shared" si="82"/>
        <v>-1.8448170235387806E-2</v>
      </c>
      <c r="AC86" s="10" t="str">
        <f>IFERROR(VLOOKUP(S86&amp;R86,'Regulatory Data'!D$6:F$1349,3,FALSE),"")</f>
        <v/>
      </c>
      <c r="AD86" s="12" t="str">
        <f>VLOOKUP($S86&amp;$R86,'Regulatory Data'!$I$6:$O$1301,5,FALSE)</f>
        <v/>
      </c>
      <c r="AE86" s="12" t="str">
        <f>IF(VLOOKUP($S86&amp;$R86,'Regulatory Data'!$I$6:$O$1301,7,FALSE)=1,1,IF(VLOOKUP($S86&amp;$R86,'Regulatory Data'!$I$6:$O$1301,6,FALSE)=1,0,""))</f>
        <v/>
      </c>
      <c r="AG86" s="12" t="str">
        <f t="shared" si="63"/>
        <v/>
      </c>
      <c r="AH86" s="12" t="str">
        <f t="shared" si="64"/>
        <v/>
      </c>
      <c r="AI86" s="12" t="str">
        <f t="shared" si="65"/>
        <v/>
      </c>
      <c r="AJ86" s="12" t="str">
        <f t="shared" si="66"/>
        <v/>
      </c>
      <c r="AK86" s="12" t="str">
        <f t="shared" si="67"/>
        <v/>
      </c>
      <c r="AL86" s="12" t="str">
        <f t="shared" si="68"/>
        <v/>
      </c>
      <c r="AM86" s="12" t="str">
        <f t="shared" si="69"/>
        <v/>
      </c>
      <c r="AN86" s="12" t="str">
        <f t="shared" si="70"/>
        <v/>
      </c>
      <c r="AO86" s="9" t="str">
        <f t="shared" si="71"/>
        <v/>
      </c>
      <c r="AP86" s="9" t="str">
        <f t="shared" si="72"/>
        <v/>
      </c>
      <c r="AQ86" s="9" t="str">
        <f t="shared" si="73"/>
        <v/>
      </c>
      <c r="AR86" s="9" t="str">
        <f t="shared" si="74"/>
        <v/>
      </c>
      <c r="AS86" s="9" t="str">
        <f t="shared" si="75"/>
        <v/>
      </c>
      <c r="AT86" s="9" t="str">
        <f t="shared" si="76"/>
        <v/>
      </c>
      <c r="AU86" s="9" t="str">
        <f t="shared" si="77"/>
        <v/>
      </c>
      <c r="AV86" s="9" t="str">
        <f t="shared" si="78"/>
        <v/>
      </c>
    </row>
    <row r="87" spans="1:48" x14ac:dyDescent="0.2">
      <c r="A87" s="2">
        <v>1</v>
      </c>
      <c r="B87" s="6" t="s">
        <v>18</v>
      </c>
      <c r="C87" s="6">
        <v>0</v>
      </c>
      <c r="D87" s="5" t="s">
        <v>41</v>
      </c>
      <c r="E87" s="5" t="str">
        <f t="shared" si="62"/>
        <v/>
      </c>
      <c r="F87" s="5" t="str">
        <f t="shared" si="57"/>
        <v/>
      </c>
      <c r="G87" s="7">
        <v>63.073</v>
      </c>
      <c r="H87" s="7">
        <v>70.106999999999999</v>
      </c>
      <c r="I87" s="7">
        <v>109.03</v>
      </c>
      <c r="J87" s="7">
        <v>65.122</v>
      </c>
      <c r="K87" s="7">
        <v>172.864</v>
      </c>
      <c r="L87" s="7">
        <v>155.52000000000001</v>
      </c>
      <c r="M87" s="7">
        <v>68.539000000000001</v>
      </c>
      <c r="N87" s="7">
        <v>74.727999999999994</v>
      </c>
      <c r="O87" s="7"/>
      <c r="Q87" s="13"/>
      <c r="R87" s="10" t="s">
        <v>853</v>
      </c>
      <c r="S87">
        <v>1994</v>
      </c>
      <c r="T87">
        <f t="shared" si="58"/>
        <v>76.000499999999988</v>
      </c>
      <c r="U87">
        <f t="shared" si="59"/>
        <v>77.753</v>
      </c>
      <c r="V87">
        <f t="shared" si="60"/>
        <v>89.307999999999993</v>
      </c>
      <c r="W87">
        <f t="shared" si="61"/>
        <v>85.188999999999993</v>
      </c>
      <c r="X87">
        <f t="shared" si="79"/>
        <v>4.5857645424661975E-2</v>
      </c>
      <c r="Y87">
        <f t="shared" si="80"/>
        <v>4.6692126086127494E-2</v>
      </c>
      <c r="Z87">
        <f t="shared" si="81"/>
        <v>1.8099856724278496E-3</v>
      </c>
      <c r="AA87">
        <f t="shared" si="82"/>
        <v>-2.0990057953671482E-3</v>
      </c>
      <c r="AC87" s="10" t="str">
        <f>IFERROR(VLOOKUP(S87&amp;R87,'Regulatory Data'!D$6:F$1349,3,FALSE),"")</f>
        <v/>
      </c>
      <c r="AD87" s="12" t="str">
        <f>VLOOKUP($S87&amp;$R87,'Regulatory Data'!$I$6:$O$1301,5,FALSE)</f>
        <v/>
      </c>
      <c r="AE87" s="12" t="str">
        <f>IF(VLOOKUP($S87&amp;$R87,'Regulatory Data'!$I$6:$O$1301,7,FALSE)=1,1,IF(VLOOKUP($S87&amp;$R87,'Regulatory Data'!$I$6:$O$1301,6,FALSE)=1,0,""))</f>
        <v/>
      </c>
      <c r="AG87" s="12" t="str">
        <f t="shared" si="63"/>
        <v/>
      </c>
      <c r="AH87" s="12" t="str">
        <f t="shared" si="64"/>
        <v/>
      </c>
      <c r="AI87" s="12" t="str">
        <f t="shared" si="65"/>
        <v/>
      </c>
      <c r="AJ87" s="12" t="str">
        <f t="shared" si="66"/>
        <v/>
      </c>
      <c r="AK87" s="12" t="str">
        <f t="shared" si="67"/>
        <v/>
      </c>
      <c r="AL87" s="12" t="str">
        <f t="shared" si="68"/>
        <v/>
      </c>
      <c r="AM87" s="12" t="str">
        <f t="shared" si="69"/>
        <v/>
      </c>
      <c r="AN87" s="12" t="str">
        <f t="shared" si="70"/>
        <v/>
      </c>
      <c r="AO87" s="9" t="str">
        <f t="shared" si="71"/>
        <v/>
      </c>
      <c r="AP87" s="9" t="str">
        <f t="shared" si="72"/>
        <v/>
      </c>
      <c r="AQ87" s="9" t="str">
        <f t="shared" si="73"/>
        <v/>
      </c>
      <c r="AR87" s="9" t="str">
        <f t="shared" si="74"/>
        <v/>
      </c>
      <c r="AS87" s="9" t="str">
        <f t="shared" si="75"/>
        <v/>
      </c>
      <c r="AT87" s="9" t="str">
        <f t="shared" si="76"/>
        <v/>
      </c>
      <c r="AU87" s="9" t="str">
        <f t="shared" si="77"/>
        <v/>
      </c>
      <c r="AV87" s="9" t="str">
        <f t="shared" si="78"/>
        <v/>
      </c>
    </row>
    <row r="88" spans="1:48" x14ac:dyDescent="0.2">
      <c r="A88" s="2">
        <v>1</v>
      </c>
      <c r="B88" s="6" t="s">
        <v>19</v>
      </c>
      <c r="C88" s="6">
        <v>0</v>
      </c>
      <c r="D88" s="5" t="s">
        <v>41</v>
      </c>
      <c r="E88" s="5" t="str">
        <f t="shared" si="62"/>
        <v/>
      </c>
      <c r="F88" s="5" t="str">
        <f t="shared" si="57"/>
        <v/>
      </c>
      <c r="G88" s="7">
        <v>65.941999999999993</v>
      </c>
      <c r="H88" s="7">
        <v>72.456000000000003</v>
      </c>
      <c r="I88" s="7">
        <v>107.524</v>
      </c>
      <c r="J88" s="7">
        <v>65.466999999999999</v>
      </c>
      <c r="K88" s="7">
        <v>163.06</v>
      </c>
      <c r="L88" s="7">
        <v>148.4</v>
      </c>
      <c r="M88" s="7">
        <v>71.884</v>
      </c>
      <c r="N88" s="7">
        <v>77.292000000000002</v>
      </c>
      <c r="O88" s="7"/>
      <c r="Q88" s="13"/>
      <c r="R88" s="10" t="s">
        <v>853</v>
      </c>
      <c r="S88">
        <v>1995</v>
      </c>
      <c r="T88">
        <f t="shared" si="58"/>
        <v>81.56049999999999</v>
      </c>
      <c r="U88">
        <f t="shared" si="59"/>
        <v>83.307000000000002</v>
      </c>
      <c r="V88">
        <f t="shared" si="60"/>
        <v>85.963499999999996</v>
      </c>
      <c r="W88">
        <f t="shared" si="61"/>
        <v>82.066499999999991</v>
      </c>
      <c r="X88">
        <f t="shared" si="79"/>
        <v>7.0605156931510926E-2</v>
      </c>
      <c r="Y88">
        <f t="shared" si="80"/>
        <v>6.8995443731659556E-2</v>
      </c>
      <c r="Z88">
        <f t="shared" si="81"/>
        <v>-3.8168281978401275E-2</v>
      </c>
      <c r="AA88">
        <f t="shared" si="82"/>
        <v>-3.7342423307927142E-2</v>
      </c>
      <c r="AC88" s="10" t="str">
        <f>IFERROR(VLOOKUP(S88&amp;R88,'Regulatory Data'!D$6:F$1349,3,FALSE),"")</f>
        <v/>
      </c>
      <c r="AD88" s="12" t="str">
        <f>VLOOKUP($S88&amp;$R88,'Regulatory Data'!$I$6:$O$1301,5,FALSE)</f>
        <v/>
      </c>
      <c r="AE88" s="12" t="str">
        <f>IF(VLOOKUP($S88&amp;$R88,'Regulatory Data'!$I$6:$O$1301,7,FALSE)=1,1,IF(VLOOKUP($S88&amp;$R88,'Regulatory Data'!$I$6:$O$1301,6,FALSE)=1,0,""))</f>
        <v/>
      </c>
      <c r="AG88" s="12" t="str">
        <f t="shared" si="63"/>
        <v/>
      </c>
      <c r="AH88" s="12" t="str">
        <f t="shared" si="64"/>
        <v/>
      </c>
      <c r="AI88" s="12" t="str">
        <f t="shared" si="65"/>
        <v/>
      </c>
      <c r="AJ88" s="12" t="str">
        <f t="shared" si="66"/>
        <v/>
      </c>
      <c r="AK88" s="12" t="str">
        <f t="shared" si="67"/>
        <v/>
      </c>
      <c r="AL88" s="12" t="str">
        <f t="shared" si="68"/>
        <v/>
      </c>
      <c r="AM88" s="12" t="str">
        <f t="shared" si="69"/>
        <v/>
      </c>
      <c r="AN88" s="12" t="str">
        <f t="shared" si="70"/>
        <v/>
      </c>
      <c r="AO88" s="9" t="str">
        <f t="shared" si="71"/>
        <v/>
      </c>
      <c r="AP88" s="9" t="str">
        <f t="shared" si="72"/>
        <v/>
      </c>
      <c r="AQ88" s="9" t="str">
        <f t="shared" si="73"/>
        <v/>
      </c>
      <c r="AR88" s="9" t="str">
        <f t="shared" si="74"/>
        <v/>
      </c>
      <c r="AS88" s="9" t="str">
        <f t="shared" si="75"/>
        <v/>
      </c>
      <c r="AT88" s="9" t="str">
        <f t="shared" si="76"/>
        <v/>
      </c>
      <c r="AU88" s="9" t="str">
        <f t="shared" si="77"/>
        <v/>
      </c>
      <c r="AV88" s="9" t="str">
        <f t="shared" si="78"/>
        <v/>
      </c>
    </row>
    <row r="89" spans="1:48" x14ac:dyDescent="0.2">
      <c r="A89" s="2">
        <v>1</v>
      </c>
      <c r="B89" s="6" t="s">
        <v>20</v>
      </c>
      <c r="C89" s="6">
        <v>0</v>
      </c>
      <c r="D89" s="5" t="s">
        <v>41</v>
      </c>
      <c r="E89" s="5" t="str">
        <f t="shared" si="62"/>
        <v/>
      </c>
      <c r="F89" s="5" t="str">
        <f t="shared" si="57"/>
        <v/>
      </c>
      <c r="G89" s="7">
        <v>68.888999999999996</v>
      </c>
      <c r="H89" s="7">
        <v>76.210999999999999</v>
      </c>
      <c r="I89" s="7">
        <v>105.53700000000001</v>
      </c>
      <c r="J89" s="7">
        <v>66.531000000000006</v>
      </c>
      <c r="K89" s="7">
        <v>153.19800000000001</v>
      </c>
      <c r="L89" s="7">
        <v>138.47999999999999</v>
      </c>
      <c r="M89" s="7">
        <v>72.388000000000005</v>
      </c>
      <c r="N89" s="7">
        <v>76.397000000000006</v>
      </c>
      <c r="O89" s="7"/>
      <c r="Q89" s="13"/>
      <c r="R89" s="10" t="s">
        <v>853</v>
      </c>
      <c r="S89">
        <v>1996</v>
      </c>
      <c r="T89">
        <f t="shared" si="58"/>
        <v>87.818999999999988</v>
      </c>
      <c r="U89">
        <f t="shared" si="59"/>
        <v>89.421499999999995</v>
      </c>
      <c r="V89">
        <f t="shared" si="60"/>
        <v>90.594999999999999</v>
      </c>
      <c r="W89">
        <f t="shared" si="61"/>
        <v>80.787000000000006</v>
      </c>
      <c r="X89">
        <f t="shared" si="79"/>
        <v>7.393280199736374E-2</v>
      </c>
      <c r="Y89">
        <f t="shared" si="80"/>
        <v>7.082856618026856E-2</v>
      </c>
      <c r="Z89">
        <f t="shared" si="81"/>
        <v>5.2476236330281978E-2</v>
      </c>
      <c r="AA89">
        <f t="shared" si="82"/>
        <v>-1.5713832717388243E-2</v>
      </c>
      <c r="AC89" s="10" t="str">
        <f>IFERROR(VLOOKUP(S89&amp;R89,'Regulatory Data'!D$6:F$1349,3,FALSE),"")</f>
        <v/>
      </c>
      <c r="AD89" s="12" t="str">
        <f>VLOOKUP($S89&amp;$R89,'Regulatory Data'!$I$6:$O$1301,5,FALSE)</f>
        <v/>
      </c>
      <c r="AE89" s="12" t="str">
        <f>IF(VLOOKUP($S89&amp;$R89,'Regulatory Data'!$I$6:$O$1301,7,FALSE)=1,1,IF(VLOOKUP($S89&amp;$R89,'Regulatory Data'!$I$6:$O$1301,6,FALSE)=1,0,""))</f>
        <v/>
      </c>
      <c r="AG89" s="12" t="str">
        <f t="shared" si="63"/>
        <v/>
      </c>
      <c r="AH89" s="12" t="str">
        <f t="shared" si="64"/>
        <v/>
      </c>
      <c r="AI89" s="12" t="str">
        <f t="shared" si="65"/>
        <v/>
      </c>
      <c r="AJ89" s="12" t="str">
        <f t="shared" si="66"/>
        <v/>
      </c>
      <c r="AK89" s="12" t="str">
        <f t="shared" si="67"/>
        <v/>
      </c>
      <c r="AL89" s="12" t="str">
        <f t="shared" si="68"/>
        <v/>
      </c>
      <c r="AM89" s="12" t="str">
        <f t="shared" si="69"/>
        <v/>
      </c>
      <c r="AN89" s="12" t="str">
        <f t="shared" si="70"/>
        <v/>
      </c>
      <c r="AO89" s="9" t="str">
        <f t="shared" si="71"/>
        <v/>
      </c>
      <c r="AP89" s="9" t="str">
        <f t="shared" si="72"/>
        <v/>
      </c>
      <c r="AQ89" s="9" t="str">
        <f t="shared" si="73"/>
        <v/>
      </c>
      <c r="AR89" s="9" t="str">
        <f t="shared" si="74"/>
        <v/>
      </c>
      <c r="AS89" s="9" t="str">
        <f t="shared" si="75"/>
        <v/>
      </c>
      <c r="AT89" s="9" t="str">
        <f t="shared" si="76"/>
        <v/>
      </c>
      <c r="AU89" s="9" t="str">
        <f t="shared" si="77"/>
        <v/>
      </c>
      <c r="AV89" s="9" t="str">
        <f t="shared" si="78"/>
        <v/>
      </c>
    </row>
    <row r="90" spans="1:48" x14ac:dyDescent="0.2">
      <c r="A90" s="2">
        <v>1</v>
      </c>
      <c r="B90" s="6" t="s">
        <v>21</v>
      </c>
      <c r="C90" s="6">
        <v>0</v>
      </c>
      <c r="D90" s="5" t="s">
        <v>41</v>
      </c>
      <c r="E90" s="5" t="str">
        <f t="shared" si="62"/>
        <v/>
      </c>
      <c r="F90" s="5" t="str">
        <f t="shared" si="57"/>
        <v/>
      </c>
      <c r="G90" s="7">
        <v>71.263999999999996</v>
      </c>
      <c r="H90" s="7">
        <v>80.843000000000004</v>
      </c>
      <c r="I90" s="7">
        <v>106.261</v>
      </c>
      <c r="J90" s="7">
        <v>60.921999999999997</v>
      </c>
      <c r="K90" s="7">
        <v>149.10900000000001</v>
      </c>
      <c r="L90" s="7">
        <v>131.44</v>
      </c>
      <c r="M90" s="7">
        <v>72.304000000000002</v>
      </c>
      <c r="N90" s="7">
        <v>76.831000000000003</v>
      </c>
      <c r="O90" s="7"/>
      <c r="Q90" s="13"/>
      <c r="R90" s="10" t="s">
        <v>853</v>
      </c>
      <c r="S90">
        <v>1997</v>
      </c>
      <c r="T90">
        <f t="shared" si="58"/>
        <v>91.896000000000001</v>
      </c>
      <c r="U90">
        <f t="shared" si="59"/>
        <v>93.572000000000003</v>
      </c>
      <c r="V90">
        <f t="shared" si="60"/>
        <v>93.239499999999992</v>
      </c>
      <c r="W90">
        <f t="shared" si="61"/>
        <v>81.027000000000001</v>
      </c>
      <c r="X90">
        <f t="shared" si="79"/>
        <v>4.5379624702170496E-2</v>
      </c>
      <c r="Y90">
        <f t="shared" si="80"/>
        <v>4.5370047995636043E-2</v>
      </c>
      <c r="Z90">
        <f t="shared" si="81"/>
        <v>2.877242775974409E-2</v>
      </c>
      <c r="AA90">
        <f t="shared" si="82"/>
        <v>2.9663709689780049E-3</v>
      </c>
      <c r="AC90" s="10">
        <f>IFERROR(VLOOKUP(S90&amp;R90,'Regulatory Data'!D$6:F$1349,3,FALSE),"")</f>
        <v>1.1703723680448086</v>
      </c>
      <c r="AD90" s="12">
        <f>VLOOKUP($S90&amp;$R90,'Regulatory Data'!$I$6:$O$1301,5,FALSE)</f>
        <v>1</v>
      </c>
      <c r="AE90" s="12">
        <f>IF(VLOOKUP($S90&amp;$R90,'Regulatory Data'!$I$6:$O$1301,7,FALSE)=1,1,IF(VLOOKUP($S90&amp;$R90,'Regulatory Data'!$I$6:$O$1301,6,FALSE)=1,0,""))</f>
        <v>1</v>
      </c>
      <c r="AG90" s="12" t="str">
        <f t="shared" si="63"/>
        <v/>
      </c>
      <c r="AH90" s="12">
        <f t="shared" si="64"/>
        <v>1.4958940113279695E-2</v>
      </c>
      <c r="AI90" s="12" t="str">
        <f t="shared" si="65"/>
        <v/>
      </c>
      <c r="AJ90" s="12">
        <f t="shared" si="66"/>
        <v>1.3681468813499187E-2</v>
      </c>
      <c r="AK90" s="12" t="str">
        <f t="shared" si="67"/>
        <v/>
      </c>
      <c r="AL90" s="12">
        <f t="shared" si="68"/>
        <v>-4.9781920228854304E-2</v>
      </c>
      <c r="AM90" s="12" t="str">
        <f t="shared" si="69"/>
        <v/>
      </c>
      <c r="AN90" s="12">
        <f t="shared" si="70"/>
        <v>2.3142093208306846E-2</v>
      </c>
      <c r="AO90" s="9" t="str">
        <f t="shared" si="71"/>
        <v/>
      </c>
      <c r="AP90" s="9">
        <f t="shared" si="72"/>
        <v>1.4958940113279695E-2</v>
      </c>
      <c r="AQ90" s="9" t="str">
        <f t="shared" si="73"/>
        <v/>
      </c>
      <c r="AR90" s="9">
        <f t="shared" si="74"/>
        <v>1.3681468813499187E-2</v>
      </c>
      <c r="AS90" s="9" t="str">
        <f t="shared" si="75"/>
        <v/>
      </c>
      <c r="AT90" s="9">
        <f t="shared" si="76"/>
        <v>-4.9781920228854304E-2</v>
      </c>
      <c r="AU90" s="9" t="str">
        <f t="shared" si="77"/>
        <v/>
      </c>
      <c r="AV90" s="9">
        <f t="shared" si="78"/>
        <v>2.3142093208306846E-2</v>
      </c>
    </row>
    <row r="91" spans="1:48" x14ac:dyDescent="0.2">
      <c r="A91" s="2">
        <v>1</v>
      </c>
      <c r="B91" s="6" t="s">
        <v>22</v>
      </c>
      <c r="C91" s="6">
        <v>0</v>
      </c>
      <c r="D91" s="5" t="s">
        <v>41</v>
      </c>
      <c r="E91" s="5" t="str">
        <f t="shared" si="62"/>
        <v/>
      </c>
      <c r="F91" s="5" t="str">
        <f t="shared" si="57"/>
        <v/>
      </c>
      <c r="G91" s="7">
        <v>77.489000000000004</v>
      </c>
      <c r="H91" s="7">
        <v>85.2</v>
      </c>
      <c r="I91" s="7">
        <v>104.898</v>
      </c>
      <c r="J91" s="7">
        <v>58.746000000000002</v>
      </c>
      <c r="K91" s="7">
        <v>135.37200000000001</v>
      </c>
      <c r="L91" s="7">
        <v>123.12</v>
      </c>
      <c r="M91" s="7">
        <v>74.061000000000007</v>
      </c>
      <c r="N91" s="7">
        <v>77.688999999999993</v>
      </c>
      <c r="O91" s="7"/>
      <c r="Q91" s="13"/>
      <c r="R91" s="10" t="s">
        <v>853</v>
      </c>
      <c r="S91">
        <v>1998</v>
      </c>
      <c r="T91">
        <f t="shared" si="58"/>
        <v>93.281000000000006</v>
      </c>
      <c r="U91">
        <f t="shared" si="59"/>
        <v>94.86099999999999</v>
      </c>
      <c r="V91">
        <f t="shared" si="60"/>
        <v>88.711500000000001</v>
      </c>
      <c r="W91">
        <f t="shared" si="61"/>
        <v>82.924000000000007</v>
      </c>
      <c r="X91">
        <f t="shared" si="79"/>
        <v>1.4958940113279695E-2</v>
      </c>
      <c r="Y91">
        <f t="shared" si="80"/>
        <v>1.3681468813499187E-2</v>
      </c>
      <c r="Z91">
        <f t="shared" si="81"/>
        <v>-4.9781920228854304E-2</v>
      </c>
      <c r="AA91">
        <f t="shared" si="82"/>
        <v>2.3142093208306846E-2</v>
      </c>
      <c r="AC91" s="10">
        <f>IFERROR(VLOOKUP(S91&amp;R91,'Regulatory Data'!D$6:F$1349,3,FALSE),"")</f>
        <v>1.1751341584452799</v>
      </c>
      <c r="AD91" s="12">
        <f>VLOOKUP($S91&amp;$R91,'Regulatory Data'!$I$6:$O$1301,5,FALSE)</f>
        <v>1</v>
      </c>
      <c r="AE91" s="12">
        <f>IF(VLOOKUP($S91&amp;$R91,'Regulatory Data'!$I$6:$O$1301,7,FALSE)=1,1,IF(VLOOKUP($S91&amp;$R91,'Regulatory Data'!$I$6:$O$1301,6,FALSE)=1,0,""))</f>
        <v>1</v>
      </c>
      <c r="AG91" s="12" t="str">
        <f t="shared" si="63"/>
        <v/>
      </c>
      <c r="AH91" s="12">
        <f t="shared" si="64"/>
        <v>1.5546242200354499E-2</v>
      </c>
      <c r="AI91" s="12" t="str">
        <f t="shared" si="65"/>
        <v/>
      </c>
      <c r="AJ91" s="12">
        <f t="shared" si="66"/>
        <v>1.9898531861289648E-2</v>
      </c>
      <c r="AK91" s="12" t="str">
        <f t="shared" si="67"/>
        <v/>
      </c>
      <c r="AL91" s="12">
        <f t="shared" si="68"/>
        <v>-1.1473333311351475E-2</v>
      </c>
      <c r="AM91" s="12" t="str">
        <f t="shared" si="69"/>
        <v/>
      </c>
      <c r="AN91" s="12">
        <f t="shared" si="70"/>
        <v>1.4813046353618908E-2</v>
      </c>
      <c r="AO91" s="9" t="str">
        <f t="shared" si="71"/>
        <v/>
      </c>
      <c r="AP91" s="9">
        <f t="shared" si="72"/>
        <v>1.5546242200354499E-2</v>
      </c>
      <c r="AQ91" s="9" t="str">
        <f t="shared" si="73"/>
        <v/>
      </c>
      <c r="AR91" s="9">
        <f t="shared" si="74"/>
        <v>1.9898531861289648E-2</v>
      </c>
      <c r="AS91" s="9" t="str">
        <f t="shared" si="75"/>
        <v/>
      </c>
      <c r="AT91" s="9">
        <f t="shared" si="76"/>
        <v>-1.1473333311351475E-2</v>
      </c>
      <c r="AU91" s="9" t="str">
        <f t="shared" si="77"/>
        <v/>
      </c>
      <c r="AV91" s="9">
        <f t="shared" si="78"/>
        <v>1.4813046353618908E-2</v>
      </c>
    </row>
    <row r="92" spans="1:48" x14ac:dyDescent="0.2">
      <c r="A92" s="2">
        <v>1</v>
      </c>
      <c r="B92" s="6" t="s">
        <v>23</v>
      </c>
      <c r="C92" s="6">
        <v>0</v>
      </c>
      <c r="D92" s="5" t="s">
        <v>41</v>
      </c>
      <c r="E92" s="5" t="str">
        <f t="shared" si="62"/>
        <v/>
      </c>
      <c r="F92" s="5" t="str">
        <f t="shared" si="57"/>
        <v/>
      </c>
      <c r="G92" s="7">
        <v>79.834999999999994</v>
      </c>
      <c r="H92" s="7">
        <v>88.233999999999995</v>
      </c>
      <c r="I92" s="7">
        <v>105.03400000000001</v>
      </c>
      <c r="J92" s="7">
        <v>77.942999999999998</v>
      </c>
      <c r="K92" s="7">
        <v>131.56399999999999</v>
      </c>
      <c r="L92" s="7">
        <v>119.04</v>
      </c>
      <c r="M92" s="7">
        <v>77.11</v>
      </c>
      <c r="N92" s="7">
        <v>80.992000000000004</v>
      </c>
      <c r="O92" s="7"/>
      <c r="Q92" s="13"/>
      <c r="R92" s="10" t="s">
        <v>853</v>
      </c>
      <c r="S92">
        <v>1999</v>
      </c>
      <c r="T92">
        <f t="shared" si="58"/>
        <v>94.742500000000007</v>
      </c>
      <c r="U92">
        <f t="shared" si="59"/>
        <v>96.767499999999998</v>
      </c>
      <c r="V92">
        <f t="shared" si="60"/>
        <v>87.6995</v>
      </c>
      <c r="W92">
        <f t="shared" si="61"/>
        <v>84.161500000000004</v>
      </c>
      <c r="X92">
        <f t="shared" si="79"/>
        <v>1.5546242200354499E-2</v>
      </c>
      <c r="Y92">
        <f t="shared" si="80"/>
        <v>1.9898531861289648E-2</v>
      </c>
      <c r="Z92">
        <f t="shared" si="81"/>
        <v>-1.1473333311351475E-2</v>
      </c>
      <c r="AA92">
        <f t="shared" si="82"/>
        <v>1.4813046353618908E-2</v>
      </c>
      <c r="AC92" s="10">
        <f>IFERROR(VLOOKUP(S92&amp;R92,'Regulatory Data'!D$6:F$1349,3,FALSE),"")</f>
        <v>1.129744427368141</v>
      </c>
      <c r="AD92" s="12">
        <f>VLOOKUP($S92&amp;$R92,'Regulatory Data'!$I$6:$O$1301,5,FALSE)</f>
        <v>1</v>
      </c>
      <c r="AE92" s="12">
        <f>IF(VLOOKUP($S92&amp;$R92,'Regulatory Data'!$I$6:$O$1301,7,FALSE)=1,1,IF(VLOOKUP($S92&amp;$R92,'Regulatory Data'!$I$6:$O$1301,6,FALSE)=1,0,""))</f>
        <v>1</v>
      </c>
      <c r="AG92" s="12" t="str">
        <f t="shared" si="63"/>
        <v/>
      </c>
      <c r="AH92" s="12">
        <f t="shared" si="64"/>
        <v>6.3972683059388302E-2</v>
      </c>
      <c r="AI92" s="12" t="str">
        <f t="shared" si="65"/>
        <v/>
      </c>
      <c r="AJ92" s="12">
        <f t="shared" si="66"/>
        <v>5.5989409270636337E-2</v>
      </c>
      <c r="AK92" s="12" t="str">
        <f t="shared" si="67"/>
        <v/>
      </c>
      <c r="AL92" s="12">
        <f t="shared" si="68"/>
        <v>0.14503854285109874</v>
      </c>
      <c r="AM92" s="12" t="str">
        <f t="shared" si="69"/>
        <v/>
      </c>
      <c r="AN92" s="12">
        <f t="shared" si="70"/>
        <v>4.5201333887563422E-2</v>
      </c>
      <c r="AO92" s="9" t="str">
        <f t="shared" si="71"/>
        <v/>
      </c>
      <c r="AP92" s="9">
        <f t="shared" si="72"/>
        <v>6.3972683059388302E-2</v>
      </c>
      <c r="AQ92" s="9" t="str">
        <f t="shared" si="73"/>
        <v/>
      </c>
      <c r="AR92" s="9">
        <f t="shared" si="74"/>
        <v>5.5989409270636337E-2</v>
      </c>
      <c r="AS92" s="9" t="str">
        <f t="shared" si="75"/>
        <v/>
      </c>
      <c r="AT92" s="9">
        <f t="shared" si="76"/>
        <v>0.14503854285109874</v>
      </c>
      <c r="AU92" s="9" t="str">
        <f t="shared" si="77"/>
        <v/>
      </c>
      <c r="AV92" s="9">
        <f t="shared" si="78"/>
        <v>4.5201333887563422E-2</v>
      </c>
    </row>
    <row r="93" spans="1:48" x14ac:dyDescent="0.2">
      <c r="A93" s="2">
        <v>1</v>
      </c>
      <c r="B93" s="6" t="s">
        <v>24</v>
      </c>
      <c r="C93" s="6">
        <v>0</v>
      </c>
      <c r="D93" s="5" t="s">
        <v>41</v>
      </c>
      <c r="E93" s="5" t="str">
        <f t="shared" si="62"/>
        <v/>
      </c>
      <c r="F93" s="5" t="str">
        <f t="shared" si="57"/>
        <v/>
      </c>
      <c r="G93" s="7">
        <v>81.048000000000002</v>
      </c>
      <c r="H93" s="7">
        <v>89.477000000000004</v>
      </c>
      <c r="I93" s="7">
        <v>104.93899999999999</v>
      </c>
      <c r="J93" s="7">
        <v>78.007999999999996</v>
      </c>
      <c r="K93" s="7">
        <v>129.476</v>
      </c>
      <c r="L93" s="7">
        <v>117.28</v>
      </c>
      <c r="M93" s="7">
        <v>84.772000000000006</v>
      </c>
      <c r="N93" s="7">
        <v>88.957999999999998</v>
      </c>
      <c r="O93" s="7"/>
      <c r="Q93" s="13"/>
      <c r="R93" s="10" t="s">
        <v>853</v>
      </c>
      <c r="S93">
        <v>2000</v>
      </c>
      <c r="T93">
        <f t="shared" si="58"/>
        <v>101.00149999999999</v>
      </c>
      <c r="U93">
        <f t="shared" si="59"/>
        <v>102.34</v>
      </c>
      <c r="V93">
        <f t="shared" si="60"/>
        <v>101.38800000000001</v>
      </c>
      <c r="W93">
        <f t="shared" si="61"/>
        <v>88.052999999999997</v>
      </c>
      <c r="X93">
        <f t="shared" si="79"/>
        <v>6.3972683059388302E-2</v>
      </c>
      <c r="Y93">
        <f t="shared" si="80"/>
        <v>5.5989409270636337E-2</v>
      </c>
      <c r="Z93">
        <f t="shared" si="81"/>
        <v>0.14503854285109874</v>
      </c>
      <c r="AA93">
        <f t="shared" si="82"/>
        <v>4.5201333887563422E-2</v>
      </c>
      <c r="AC93" s="10">
        <f>IFERROR(VLOOKUP(S93&amp;R93,'Regulatory Data'!D$6:F$1349,3,FALSE),"")</f>
        <v>1.1428728949168807</v>
      </c>
      <c r="AD93" s="12">
        <f>VLOOKUP($S93&amp;$R93,'Regulatory Data'!$I$6:$O$1301,5,FALSE)</f>
        <v>1</v>
      </c>
      <c r="AE93" s="12">
        <f>IF(VLOOKUP($S93&amp;$R93,'Regulatory Data'!$I$6:$O$1301,7,FALSE)=1,1,IF(VLOOKUP($S93&amp;$R93,'Regulatory Data'!$I$6:$O$1301,6,FALSE)=1,0,""))</f>
        <v>1</v>
      </c>
      <c r="AG93" s="12" t="str">
        <f t="shared" si="63"/>
        <v/>
      </c>
      <c r="AH93" s="12">
        <f t="shared" si="64"/>
        <v>-1.6144233304749456E-2</v>
      </c>
      <c r="AI93" s="12" t="str">
        <f t="shared" si="65"/>
        <v/>
      </c>
      <c r="AJ93" s="12">
        <f t="shared" si="66"/>
        <v>-2.3805645303922596E-2</v>
      </c>
      <c r="AK93" s="12" t="str">
        <f t="shared" si="67"/>
        <v/>
      </c>
      <c r="AL93" s="12">
        <f t="shared" si="68"/>
        <v>0.12206976257352498</v>
      </c>
      <c r="AM93" s="12" t="str">
        <f t="shared" si="69"/>
        <v/>
      </c>
      <c r="AN93" s="12">
        <f t="shared" si="70"/>
        <v>7.0750871632598411E-2</v>
      </c>
      <c r="AO93" s="9" t="str">
        <f t="shared" si="71"/>
        <v/>
      </c>
      <c r="AP93" s="9">
        <f t="shared" si="72"/>
        <v>-1.6144233304749456E-2</v>
      </c>
      <c r="AQ93" s="9" t="str">
        <f t="shared" si="73"/>
        <v/>
      </c>
      <c r="AR93" s="9">
        <f t="shared" si="74"/>
        <v>-2.3805645303922596E-2</v>
      </c>
      <c r="AS93" s="9" t="str">
        <f t="shared" si="75"/>
        <v/>
      </c>
      <c r="AT93" s="9">
        <f t="shared" si="76"/>
        <v>0.12206976257352498</v>
      </c>
      <c r="AU93" s="9" t="str">
        <f t="shared" si="77"/>
        <v/>
      </c>
      <c r="AV93" s="9">
        <f t="shared" si="78"/>
        <v>7.0750871632598411E-2</v>
      </c>
    </row>
    <row r="94" spans="1:48" x14ac:dyDescent="0.2">
      <c r="A94" s="2">
        <v>1</v>
      </c>
      <c r="B94" s="6" t="s">
        <v>25</v>
      </c>
      <c r="C94" s="6">
        <v>0</v>
      </c>
      <c r="D94" s="5" t="s">
        <v>41</v>
      </c>
      <c r="E94" s="5" t="str">
        <f t="shared" si="62"/>
        <v/>
      </c>
      <c r="F94" s="5" t="str">
        <f t="shared" si="57"/>
        <v/>
      </c>
      <c r="G94" s="7">
        <v>81.968000000000004</v>
      </c>
      <c r="H94" s="7">
        <v>90.37</v>
      </c>
      <c r="I94" s="7">
        <v>103.81699999999999</v>
      </c>
      <c r="J94" s="7">
        <v>58.164999999999999</v>
      </c>
      <c r="K94" s="7">
        <v>126.655</v>
      </c>
      <c r="L94" s="7">
        <v>114.88</v>
      </c>
      <c r="M94" s="7">
        <v>87.254999999999995</v>
      </c>
      <c r="N94" s="7">
        <v>90.585999999999999</v>
      </c>
      <c r="O94" s="7"/>
      <c r="Q94" s="13"/>
      <c r="R94" s="10" t="s">
        <v>853</v>
      </c>
      <c r="S94">
        <v>2001</v>
      </c>
      <c r="T94">
        <f t="shared" si="58"/>
        <v>99.384</v>
      </c>
      <c r="U94">
        <f t="shared" si="59"/>
        <v>99.932500000000005</v>
      </c>
      <c r="V94">
        <f t="shared" si="60"/>
        <v>114.5515</v>
      </c>
      <c r="W94">
        <f t="shared" si="61"/>
        <v>94.508499999999998</v>
      </c>
      <c r="X94">
        <f t="shared" si="79"/>
        <v>-1.6144233304749456E-2</v>
      </c>
      <c r="Y94">
        <f t="shared" si="80"/>
        <v>-2.3805645303922596E-2</v>
      </c>
      <c r="Z94">
        <f t="shared" si="81"/>
        <v>0.12206976257352498</v>
      </c>
      <c r="AA94">
        <f t="shared" si="82"/>
        <v>7.0750871632598411E-2</v>
      </c>
      <c r="AC94" s="10">
        <f>IFERROR(VLOOKUP(S94&amp;R94,'Regulatory Data'!D$6:F$1349,3,FALSE),"")</f>
        <v>1.1350885620666664</v>
      </c>
      <c r="AD94" s="12">
        <f>VLOOKUP($S94&amp;$R94,'Regulatory Data'!$I$6:$O$1301,5,FALSE)</f>
        <v>1</v>
      </c>
      <c r="AE94" s="12">
        <f>IF(VLOOKUP($S94&amp;$R94,'Regulatory Data'!$I$6:$O$1301,7,FALSE)=1,1,IF(VLOOKUP($S94&amp;$R94,'Regulatory Data'!$I$6:$O$1301,6,FALSE)=1,0,""))</f>
        <v>1</v>
      </c>
      <c r="AG94" s="12" t="str">
        <f t="shared" si="63"/>
        <v/>
      </c>
      <c r="AH94" s="12">
        <f t="shared" si="64"/>
        <v>6.1790510767156803E-3</v>
      </c>
      <c r="AI94" s="12" t="str">
        <f t="shared" si="65"/>
        <v/>
      </c>
      <c r="AJ94" s="12">
        <f t="shared" si="66"/>
        <v>6.7522791506835489E-4</v>
      </c>
      <c r="AK94" s="12" t="str">
        <f t="shared" si="67"/>
        <v/>
      </c>
      <c r="AL94" s="12">
        <f t="shared" si="68"/>
        <v>-0.13585431754414135</v>
      </c>
      <c r="AM94" s="12" t="str">
        <f t="shared" si="69"/>
        <v/>
      </c>
      <c r="AN94" s="12">
        <f t="shared" si="70"/>
        <v>5.6480408443444929E-2</v>
      </c>
      <c r="AO94" s="9" t="str">
        <f t="shared" si="71"/>
        <v/>
      </c>
      <c r="AP94" s="9">
        <f t="shared" si="72"/>
        <v>6.1790510767156803E-3</v>
      </c>
      <c r="AQ94" s="9" t="str">
        <f t="shared" si="73"/>
        <v/>
      </c>
      <c r="AR94" s="9">
        <f t="shared" si="74"/>
        <v>6.7522791506835489E-4</v>
      </c>
      <c r="AS94" s="9" t="str">
        <f t="shared" si="75"/>
        <v/>
      </c>
      <c r="AT94" s="9">
        <f t="shared" si="76"/>
        <v>-0.13585431754414135</v>
      </c>
      <c r="AU94" s="9" t="str">
        <f t="shared" si="77"/>
        <v/>
      </c>
      <c r="AV94" s="9">
        <f t="shared" si="78"/>
        <v>5.6480408443444929E-2</v>
      </c>
    </row>
    <row r="95" spans="1:48" x14ac:dyDescent="0.2">
      <c r="A95" s="2">
        <v>1</v>
      </c>
      <c r="B95" s="6" t="s">
        <v>26</v>
      </c>
      <c r="C95" s="6">
        <v>0</v>
      </c>
      <c r="D95" s="5" t="s">
        <v>41</v>
      </c>
      <c r="E95" s="5" t="str">
        <f t="shared" si="62"/>
        <v/>
      </c>
      <c r="F95" s="5" t="str">
        <f t="shared" si="57"/>
        <v/>
      </c>
      <c r="G95" s="7">
        <v>87.141999999999996</v>
      </c>
      <c r="H95" s="7">
        <v>94.281000000000006</v>
      </c>
      <c r="I95" s="7">
        <v>100.768</v>
      </c>
      <c r="J95" s="7">
        <v>71.963999999999999</v>
      </c>
      <c r="K95" s="7">
        <v>115.637</v>
      </c>
      <c r="L95" s="7">
        <v>106.88</v>
      </c>
      <c r="M95" s="7">
        <v>89.378</v>
      </c>
      <c r="N95" s="7">
        <v>90.063999999999993</v>
      </c>
      <c r="O95" s="7"/>
      <c r="Q95" s="13"/>
      <c r="R95" s="10" t="s">
        <v>853</v>
      </c>
      <c r="S95">
        <v>2002</v>
      </c>
      <c r="T95">
        <f t="shared" si="58"/>
        <v>100</v>
      </c>
      <c r="U95">
        <f t="shared" si="59"/>
        <v>100</v>
      </c>
      <c r="V95">
        <f t="shared" si="60"/>
        <v>100</v>
      </c>
      <c r="W95">
        <f t="shared" si="61"/>
        <v>100</v>
      </c>
      <c r="X95">
        <f t="shared" si="79"/>
        <v>6.1790510767156803E-3</v>
      </c>
      <c r="Y95">
        <f t="shared" si="80"/>
        <v>6.7522791506835489E-4</v>
      </c>
      <c r="Z95">
        <f t="shared" si="81"/>
        <v>-0.13585431754414135</v>
      </c>
      <c r="AA95">
        <f t="shared" si="82"/>
        <v>5.6480408443444929E-2</v>
      </c>
      <c r="AC95" s="10">
        <f>IFERROR(VLOOKUP(S95&amp;R95,'Regulatory Data'!D$6:F$1349,3,FALSE),"")</f>
        <v>1.1377122406498785</v>
      </c>
      <c r="AD95" s="12">
        <f>VLOOKUP($S95&amp;$R95,'Regulatory Data'!$I$6:$O$1301,5,FALSE)</f>
        <v>1</v>
      </c>
      <c r="AE95" s="12">
        <f>IF(VLOOKUP($S95&amp;$R95,'Regulatory Data'!$I$6:$O$1301,7,FALSE)=1,1,IF(VLOOKUP($S95&amp;$R95,'Regulatory Data'!$I$6:$O$1301,6,FALSE)=1,0,""))</f>
        <v>1</v>
      </c>
      <c r="AG95" s="12" t="str">
        <f t="shared" si="63"/>
        <v/>
      </c>
      <c r="AH95" s="12">
        <f t="shared" si="64"/>
        <v>4.962665579745007E-3</v>
      </c>
      <c r="AI95" s="12" t="str">
        <f t="shared" si="65"/>
        <v/>
      </c>
      <c r="AJ95" s="12">
        <f t="shared" si="66"/>
        <v>1.0554108938529261E-2</v>
      </c>
      <c r="AK95" s="12" t="str">
        <f t="shared" si="67"/>
        <v/>
      </c>
      <c r="AL95" s="12">
        <f t="shared" si="68"/>
        <v>0.17841393196293698</v>
      </c>
      <c r="AM95" s="12" t="str">
        <f t="shared" si="69"/>
        <v/>
      </c>
      <c r="AN95" s="12">
        <f t="shared" si="70"/>
        <v>-4.364510635088692E-3</v>
      </c>
      <c r="AO95" s="9" t="str">
        <f t="shared" si="71"/>
        <v/>
      </c>
      <c r="AP95" s="9">
        <f t="shared" si="72"/>
        <v>4.962665579745007E-3</v>
      </c>
      <c r="AQ95" s="9" t="str">
        <f t="shared" si="73"/>
        <v/>
      </c>
      <c r="AR95" s="9">
        <f t="shared" si="74"/>
        <v>1.0554108938529261E-2</v>
      </c>
      <c r="AS95" s="9" t="str">
        <f t="shared" si="75"/>
        <v/>
      </c>
      <c r="AT95" s="9">
        <f t="shared" si="76"/>
        <v>0.17841393196293698</v>
      </c>
      <c r="AU95" s="9" t="str">
        <f t="shared" si="77"/>
        <v/>
      </c>
      <c r="AV95" s="9">
        <f t="shared" si="78"/>
        <v>-4.364510635088692E-3</v>
      </c>
    </row>
    <row r="96" spans="1:48" x14ac:dyDescent="0.2">
      <c r="A96" s="2">
        <v>1</v>
      </c>
      <c r="B96" s="6" t="s">
        <v>27</v>
      </c>
      <c r="C96" s="6">
        <v>0</v>
      </c>
      <c r="D96" s="5" t="s">
        <v>41</v>
      </c>
      <c r="E96" s="5" t="str">
        <f t="shared" si="62"/>
        <v/>
      </c>
      <c r="F96" s="5" t="str">
        <f t="shared" si="57"/>
        <v/>
      </c>
      <c r="G96" s="7">
        <v>96.736000000000004</v>
      </c>
      <c r="H96" s="7">
        <v>100.04900000000001</v>
      </c>
      <c r="I96" s="7">
        <v>101.57</v>
      </c>
      <c r="J96" s="7">
        <v>122.07</v>
      </c>
      <c r="K96" s="7">
        <v>104.997</v>
      </c>
      <c r="L96" s="7">
        <v>101.52</v>
      </c>
      <c r="M96" s="7">
        <v>95.68</v>
      </c>
      <c r="N96" s="7">
        <v>97.182000000000002</v>
      </c>
      <c r="O96" s="7"/>
      <c r="Q96" s="13"/>
      <c r="R96" s="10" t="s">
        <v>853</v>
      </c>
      <c r="S96">
        <v>2003</v>
      </c>
      <c r="T96">
        <f t="shared" si="58"/>
        <v>100.4975</v>
      </c>
      <c r="U96">
        <f t="shared" si="59"/>
        <v>101.06100000000001</v>
      </c>
      <c r="V96">
        <f t="shared" si="60"/>
        <v>119.53200000000001</v>
      </c>
      <c r="W96">
        <f t="shared" si="61"/>
        <v>99.564499999999995</v>
      </c>
      <c r="X96">
        <f t="shared" si="79"/>
        <v>4.962665579745007E-3</v>
      </c>
      <c r="Y96">
        <f t="shared" si="80"/>
        <v>1.0554108938529261E-2</v>
      </c>
      <c r="Z96">
        <f t="shared" si="81"/>
        <v>0.17841393196293698</v>
      </c>
      <c r="AA96">
        <f t="shared" si="82"/>
        <v>-4.364510635088692E-3</v>
      </c>
      <c r="AC96" s="10">
        <f>IFERROR(VLOOKUP(S96&amp;R96,'Regulatory Data'!D$6:F$1349,3,FALSE),"")</f>
        <v>1.1626919870863308</v>
      </c>
      <c r="AD96" s="12">
        <f>VLOOKUP($S96&amp;$R96,'Regulatory Data'!$I$6:$O$1301,5,FALSE)</f>
        <v>1</v>
      </c>
      <c r="AE96" s="12">
        <f>IF(VLOOKUP($S96&amp;$R96,'Regulatory Data'!$I$6:$O$1301,7,FALSE)=1,1,IF(VLOOKUP($S96&amp;$R96,'Regulatory Data'!$I$6:$O$1301,6,FALSE)=1,0,""))</f>
        <v>1</v>
      </c>
      <c r="AG96" s="12" t="str">
        <f t="shared" si="63"/>
        <v/>
      </c>
      <c r="AH96" s="12">
        <f t="shared" si="64"/>
        <v>2.9182689706753528E-2</v>
      </c>
      <c r="AI96" s="12" t="str">
        <f t="shared" si="65"/>
        <v/>
      </c>
      <c r="AJ96" s="12">
        <f t="shared" si="66"/>
        <v>2.3455936851452641E-2</v>
      </c>
      <c r="AK96" s="12" t="str">
        <f t="shared" si="67"/>
        <v/>
      </c>
      <c r="AL96" s="12">
        <f t="shared" si="68"/>
        <v>6.5222204650109639E-2</v>
      </c>
      <c r="AM96" s="12" t="str">
        <f t="shared" si="69"/>
        <v/>
      </c>
      <c r="AN96" s="12">
        <f t="shared" si="70"/>
        <v>5.4743887527239465E-2</v>
      </c>
      <c r="AO96" s="9" t="str">
        <f t="shared" si="71"/>
        <v/>
      </c>
      <c r="AP96" s="9">
        <f t="shared" si="72"/>
        <v>2.9182689706753528E-2</v>
      </c>
      <c r="AQ96" s="9" t="str">
        <f t="shared" si="73"/>
        <v/>
      </c>
      <c r="AR96" s="9">
        <f t="shared" si="74"/>
        <v>2.3455936851452641E-2</v>
      </c>
      <c r="AS96" s="9" t="str">
        <f t="shared" si="75"/>
        <v/>
      </c>
      <c r="AT96" s="9">
        <f t="shared" si="76"/>
        <v>6.5222204650109639E-2</v>
      </c>
      <c r="AU96" s="9" t="str">
        <f t="shared" si="77"/>
        <v/>
      </c>
      <c r="AV96" s="9">
        <f t="shared" si="78"/>
        <v>5.4743887527239465E-2</v>
      </c>
    </row>
    <row r="97" spans="1:48" x14ac:dyDescent="0.2">
      <c r="A97" s="2">
        <v>1</v>
      </c>
      <c r="B97" s="6" t="s">
        <v>28</v>
      </c>
      <c r="C97" s="6">
        <v>0</v>
      </c>
      <c r="D97" s="5" t="s">
        <v>41</v>
      </c>
      <c r="E97" s="5" t="str">
        <f t="shared" si="62"/>
        <v/>
      </c>
      <c r="F97" s="5" t="str">
        <f t="shared" si="57"/>
        <v/>
      </c>
      <c r="G97" s="7">
        <v>96.644999999999996</v>
      </c>
      <c r="H97" s="7">
        <v>100.664</v>
      </c>
      <c r="I97" s="7">
        <v>102.43600000000001</v>
      </c>
      <c r="J97" s="7">
        <v>118.51</v>
      </c>
      <c r="K97" s="7">
        <v>105.992</v>
      </c>
      <c r="L97" s="7">
        <v>101.76</v>
      </c>
      <c r="M97" s="7">
        <v>99.236000000000004</v>
      </c>
      <c r="N97" s="7">
        <v>101.65300000000001</v>
      </c>
      <c r="O97" s="7"/>
      <c r="Q97" s="13"/>
      <c r="R97" s="10" t="s">
        <v>853</v>
      </c>
      <c r="S97">
        <v>2004</v>
      </c>
      <c r="T97">
        <f t="shared" si="58"/>
        <v>103.4735</v>
      </c>
      <c r="U97">
        <f t="shared" si="59"/>
        <v>103.45949999999999</v>
      </c>
      <c r="V97">
        <f t="shared" si="60"/>
        <v>127.58800000000001</v>
      </c>
      <c r="W97">
        <f t="shared" si="61"/>
        <v>105.167</v>
      </c>
      <c r="X97">
        <f t="shared" si="79"/>
        <v>2.9182689706753528E-2</v>
      </c>
      <c r="Y97">
        <f t="shared" si="80"/>
        <v>2.3455936851452641E-2</v>
      </c>
      <c r="Z97">
        <f t="shared" si="81"/>
        <v>6.5222204650109639E-2</v>
      </c>
      <c r="AA97">
        <f t="shared" si="82"/>
        <v>5.4743887527239465E-2</v>
      </c>
      <c r="AC97" s="10">
        <f>IFERROR(VLOOKUP(S97&amp;R97,'Regulatory Data'!D$6:F$1349,3,FALSE),"")</f>
        <v>1.185979653170508</v>
      </c>
      <c r="AD97" s="12">
        <f>VLOOKUP($S97&amp;$R97,'Regulatory Data'!$I$6:$O$1301,5,FALSE)</f>
        <v>1</v>
      </c>
      <c r="AE97" s="12">
        <f>IF(VLOOKUP($S97&amp;$R97,'Regulatory Data'!$I$6:$O$1301,7,FALSE)=1,1,IF(VLOOKUP($S97&amp;$R97,'Regulatory Data'!$I$6:$O$1301,6,FALSE)=1,0,""))</f>
        <v>1</v>
      </c>
      <c r="AG97" s="12" t="str">
        <f t="shared" si="63"/>
        <v/>
      </c>
      <c r="AH97" s="12">
        <f t="shared" si="64"/>
        <v>4.7264110255524905E-2</v>
      </c>
      <c r="AI97" s="12" t="str">
        <f t="shared" si="65"/>
        <v/>
      </c>
      <c r="AJ97" s="12">
        <f t="shared" si="66"/>
        <v>3.3765418290530036E-2</v>
      </c>
      <c r="AK97" s="12" t="str">
        <f t="shared" si="67"/>
        <v/>
      </c>
      <c r="AL97" s="12">
        <f t="shared" si="68"/>
        <v>0.16957886335517713</v>
      </c>
      <c r="AM97" s="12" t="str">
        <f t="shared" si="69"/>
        <v/>
      </c>
      <c r="AN97" s="12">
        <f t="shared" si="70"/>
        <v>-1.9423492771705853E-2</v>
      </c>
      <c r="AO97" s="9" t="str">
        <f t="shared" si="71"/>
        <v/>
      </c>
      <c r="AP97" s="9">
        <f t="shared" si="72"/>
        <v>4.7264110255524905E-2</v>
      </c>
      <c r="AQ97" s="9" t="str">
        <f t="shared" si="73"/>
        <v/>
      </c>
      <c r="AR97" s="9">
        <f t="shared" si="74"/>
        <v>3.3765418290530036E-2</v>
      </c>
      <c r="AS97" s="9" t="str">
        <f t="shared" si="75"/>
        <v/>
      </c>
      <c r="AT97" s="9">
        <f t="shared" si="76"/>
        <v>0.16957886335517713</v>
      </c>
      <c r="AU97" s="9" t="str">
        <f t="shared" si="77"/>
        <v/>
      </c>
      <c r="AV97" s="9">
        <f t="shared" si="78"/>
        <v>-1.9423492771705853E-2</v>
      </c>
    </row>
    <row r="98" spans="1:48" x14ac:dyDescent="0.2">
      <c r="A98" s="2">
        <v>1</v>
      </c>
      <c r="B98" s="6" t="s">
        <v>29</v>
      </c>
      <c r="C98" s="6">
        <v>0</v>
      </c>
      <c r="D98" s="5" t="s">
        <v>41</v>
      </c>
      <c r="E98" s="5" t="str">
        <f t="shared" si="62"/>
        <v/>
      </c>
      <c r="F98" s="5" t="str">
        <f t="shared" si="57"/>
        <v/>
      </c>
      <c r="G98" s="7">
        <v>100</v>
      </c>
      <c r="H98" s="7">
        <v>100</v>
      </c>
      <c r="I98" s="7">
        <v>100</v>
      </c>
      <c r="J98" s="7">
        <v>100</v>
      </c>
      <c r="K98" s="7">
        <v>100</v>
      </c>
      <c r="L98" s="7">
        <v>100</v>
      </c>
      <c r="M98" s="7">
        <v>100</v>
      </c>
      <c r="N98" s="7">
        <v>100</v>
      </c>
      <c r="O98" s="7"/>
      <c r="Q98" s="13"/>
      <c r="R98" s="10" t="s">
        <v>853</v>
      </c>
      <c r="S98">
        <v>2005</v>
      </c>
      <c r="T98">
        <f t="shared" si="58"/>
        <v>108.4815</v>
      </c>
      <c r="U98">
        <f t="shared" si="59"/>
        <v>107.0125</v>
      </c>
      <c r="V98">
        <f t="shared" si="60"/>
        <v>151.167</v>
      </c>
      <c r="W98">
        <f t="shared" si="61"/>
        <v>103.14400000000001</v>
      </c>
      <c r="X98">
        <f t="shared" si="79"/>
        <v>4.7264110255524905E-2</v>
      </c>
      <c r="Y98">
        <f t="shared" si="80"/>
        <v>3.3765418290530036E-2</v>
      </c>
      <c r="Z98">
        <f t="shared" si="81"/>
        <v>0.16957886335517713</v>
      </c>
      <c r="AA98">
        <f t="shared" si="82"/>
        <v>-1.9423492771705853E-2</v>
      </c>
      <c r="AC98" s="10">
        <f>IFERROR(VLOOKUP(S98&amp;R98,'Regulatory Data'!D$6:F$1349,3,FALSE),"")</f>
        <v>1.2065006114166168</v>
      </c>
      <c r="AD98" s="12">
        <f>VLOOKUP($S98&amp;$R98,'Regulatory Data'!$I$6:$O$1301,5,FALSE)</f>
        <v>1</v>
      </c>
      <c r="AE98" s="12">
        <f>IF(VLOOKUP($S98&amp;$R98,'Regulatory Data'!$I$6:$O$1301,7,FALSE)=1,1,IF(VLOOKUP($S98&amp;$R98,'Regulatory Data'!$I$6:$O$1301,6,FALSE)=1,0,""))</f>
        <v>1</v>
      </c>
      <c r="AG98" s="12" t="str">
        <f t="shared" si="63"/>
        <v/>
      </c>
      <c r="AH98" s="12">
        <f t="shared" si="64"/>
        <v>-7.6758491649684402E-3</v>
      </c>
      <c r="AI98" s="12" t="str">
        <f t="shared" si="65"/>
        <v/>
      </c>
      <c r="AJ98" s="12">
        <f t="shared" si="66"/>
        <v>-7.1512539943174858E-4</v>
      </c>
      <c r="AK98" s="12" t="str">
        <f t="shared" si="67"/>
        <v/>
      </c>
      <c r="AL98" s="12">
        <f t="shared" si="68"/>
        <v>1.2774696981376898E-2</v>
      </c>
      <c r="AM98" s="12" t="str">
        <f t="shared" si="69"/>
        <v/>
      </c>
      <c r="AN98" s="12">
        <f t="shared" si="70"/>
        <v>8.7351458507457735E-2</v>
      </c>
      <c r="AO98" s="9" t="str">
        <f t="shared" si="71"/>
        <v/>
      </c>
      <c r="AP98" s="9">
        <f t="shared" si="72"/>
        <v>-7.6758491649684402E-3</v>
      </c>
      <c r="AQ98" s="9" t="str">
        <f t="shared" si="73"/>
        <v/>
      </c>
      <c r="AR98" s="9">
        <f t="shared" si="74"/>
        <v>-7.1512539943174858E-4</v>
      </c>
      <c r="AS98" s="9" t="str">
        <f t="shared" si="75"/>
        <v/>
      </c>
      <c r="AT98" s="9">
        <f t="shared" si="76"/>
        <v>1.2774696981376898E-2</v>
      </c>
      <c r="AU98" s="9" t="str">
        <f t="shared" si="77"/>
        <v/>
      </c>
      <c r="AV98" s="9">
        <f t="shared" si="78"/>
        <v>8.7351458507457735E-2</v>
      </c>
    </row>
    <row r="99" spans="1:48" x14ac:dyDescent="0.2">
      <c r="A99" s="2">
        <v>1</v>
      </c>
      <c r="B99" s="6" t="s">
        <v>30</v>
      </c>
      <c r="C99" s="6">
        <v>0</v>
      </c>
      <c r="D99" s="5" t="s">
        <v>41</v>
      </c>
      <c r="E99" s="5" t="str">
        <f t="shared" si="62"/>
        <v/>
      </c>
      <c r="F99" s="5" t="str">
        <f t="shared" si="57"/>
        <v/>
      </c>
      <c r="G99" s="7">
        <v>105.87</v>
      </c>
      <c r="H99" s="7">
        <v>101.877</v>
      </c>
      <c r="I99" s="7">
        <v>99.676000000000002</v>
      </c>
      <c r="J99" s="7">
        <v>146.339</v>
      </c>
      <c r="K99" s="7">
        <v>94.15</v>
      </c>
      <c r="L99" s="7">
        <v>97.84</v>
      </c>
      <c r="M99" s="7">
        <v>102.479</v>
      </c>
      <c r="N99" s="7">
        <v>102.148</v>
      </c>
      <c r="O99" s="7"/>
      <c r="Q99" s="13"/>
      <c r="R99" s="10" t="s">
        <v>853</v>
      </c>
      <c r="S99">
        <v>2006</v>
      </c>
      <c r="T99">
        <f t="shared" si="58"/>
        <v>107.652</v>
      </c>
      <c r="U99">
        <f t="shared" si="59"/>
        <v>106.93600000000001</v>
      </c>
      <c r="V99">
        <f t="shared" si="60"/>
        <v>153.1105</v>
      </c>
      <c r="W99">
        <f t="shared" si="61"/>
        <v>112.559</v>
      </c>
      <c r="X99">
        <f t="shared" si="79"/>
        <v>-7.6758491649684402E-3</v>
      </c>
      <c r="Y99">
        <f t="shared" si="80"/>
        <v>-7.1512539943174858E-4</v>
      </c>
      <c r="Z99">
        <f t="shared" si="81"/>
        <v>1.2774696981376898E-2</v>
      </c>
      <c r="AA99">
        <f t="shared" si="82"/>
        <v>8.7351458507457735E-2</v>
      </c>
      <c r="AC99" s="10">
        <f>IFERROR(VLOOKUP(S99&amp;R99,'Regulatory Data'!D$6:F$1349,3,FALSE),"")</f>
        <v>1.230367263587955</v>
      </c>
      <c r="AD99" s="12">
        <f>VLOOKUP($S99&amp;$R99,'Regulatory Data'!$I$6:$O$1301,5,FALSE)</f>
        <v>1</v>
      </c>
      <c r="AE99" s="12">
        <f>IF(VLOOKUP($S99&amp;$R99,'Regulatory Data'!$I$6:$O$1301,7,FALSE)=1,1,IF(VLOOKUP($S99&amp;$R99,'Regulatory Data'!$I$6:$O$1301,6,FALSE)=1,0,""))</f>
        <v>1</v>
      </c>
      <c r="AG99" s="12" t="str">
        <f t="shared" si="63"/>
        <v/>
      </c>
      <c r="AH99" s="12">
        <f t="shared" si="64"/>
        <v>-6.3787523588230144E-3</v>
      </c>
      <c r="AI99" s="12" t="str">
        <f t="shared" si="65"/>
        <v/>
      </c>
      <c r="AJ99" s="12">
        <f t="shared" si="66"/>
        <v>2.9385559587171706E-2</v>
      </c>
      <c r="AK99" s="12" t="str">
        <f t="shared" si="67"/>
        <v/>
      </c>
      <c r="AL99" s="12">
        <f t="shared" si="68"/>
        <v>-4.6873295752236643E-3</v>
      </c>
      <c r="AM99" s="12" t="str">
        <f t="shared" si="69"/>
        <v/>
      </c>
      <c r="AN99" s="12">
        <f t="shared" si="70"/>
        <v>-1.529057139454526E-2</v>
      </c>
      <c r="AO99" s="9" t="str">
        <f t="shared" si="71"/>
        <v/>
      </c>
      <c r="AP99" s="9">
        <f t="shared" si="72"/>
        <v>-6.3787523588230144E-3</v>
      </c>
      <c r="AQ99" s="9" t="str">
        <f t="shared" si="73"/>
        <v/>
      </c>
      <c r="AR99" s="9">
        <f t="shared" si="74"/>
        <v>2.9385559587171706E-2</v>
      </c>
      <c r="AS99" s="9" t="str">
        <f t="shared" si="75"/>
        <v/>
      </c>
      <c r="AT99" s="9">
        <f t="shared" si="76"/>
        <v>-4.6873295752236643E-3</v>
      </c>
      <c r="AU99" s="9" t="str">
        <f t="shared" si="77"/>
        <v/>
      </c>
      <c r="AV99" s="9">
        <f t="shared" si="78"/>
        <v>-1.529057139454526E-2</v>
      </c>
    </row>
    <row r="100" spans="1:48" x14ac:dyDescent="0.2">
      <c r="A100" s="2">
        <v>1</v>
      </c>
      <c r="B100" s="6" t="s">
        <v>31</v>
      </c>
      <c r="C100" s="6">
        <v>0</v>
      </c>
      <c r="D100" s="5" t="s">
        <v>41</v>
      </c>
      <c r="E100" s="5" t="str">
        <f t="shared" si="62"/>
        <v/>
      </c>
      <c r="F100" s="5" t="str">
        <f t="shared" si="57"/>
        <v/>
      </c>
      <c r="G100" s="7">
        <v>89.959000000000003</v>
      </c>
      <c r="H100" s="7">
        <v>95.326999999999998</v>
      </c>
      <c r="I100" s="7">
        <v>96.471000000000004</v>
      </c>
      <c r="J100" s="7">
        <v>175.29900000000001</v>
      </c>
      <c r="K100" s="7">
        <v>107.239</v>
      </c>
      <c r="L100" s="7">
        <v>101.2</v>
      </c>
      <c r="M100" s="7">
        <v>121.883</v>
      </c>
      <c r="N100" s="7">
        <v>117.58199999999999</v>
      </c>
      <c r="O100" s="7"/>
      <c r="Q100" s="13"/>
      <c r="R100" s="10" t="s">
        <v>853</v>
      </c>
      <c r="S100">
        <v>2007</v>
      </c>
      <c r="T100">
        <f t="shared" si="58"/>
        <v>106.9675</v>
      </c>
      <c r="U100">
        <f t="shared" si="59"/>
        <v>110.125</v>
      </c>
      <c r="V100">
        <f t="shared" si="60"/>
        <v>152.39449999999999</v>
      </c>
      <c r="W100">
        <f t="shared" si="61"/>
        <v>110.851</v>
      </c>
      <c r="X100">
        <f t="shared" si="79"/>
        <v>-6.3787523588230144E-3</v>
      </c>
      <c r="Y100">
        <f t="shared" si="80"/>
        <v>2.9385559587171706E-2</v>
      </c>
      <c r="Z100">
        <f t="shared" si="81"/>
        <v>-4.6873295752236643E-3</v>
      </c>
      <c r="AA100">
        <f t="shared" si="82"/>
        <v>-1.529057139454526E-2</v>
      </c>
      <c r="AC100" s="10">
        <f>IFERROR(VLOOKUP(S100&amp;R100,'Regulatory Data'!D$6:F$1349,3,FALSE),"")</f>
        <v>1.2367397740495185</v>
      </c>
      <c r="AD100" s="12">
        <f>VLOOKUP($S100&amp;$R100,'Regulatory Data'!$I$6:$O$1301,5,FALSE)</f>
        <v>1</v>
      </c>
      <c r="AE100" s="12">
        <f>IF(VLOOKUP($S100&amp;$R100,'Regulatory Data'!$I$6:$O$1301,7,FALSE)=1,1,IF(VLOOKUP($S100&amp;$R100,'Regulatory Data'!$I$6:$O$1301,6,FALSE)=1,0,""))</f>
        <v>1</v>
      </c>
      <c r="AG100" s="12" t="str">
        <f t="shared" si="63"/>
        <v/>
      </c>
      <c r="AH100" s="12">
        <f t="shared" si="64"/>
        <v>-1.583509527793403E-2</v>
      </c>
      <c r="AI100" s="12" t="str">
        <f t="shared" si="65"/>
        <v/>
      </c>
      <c r="AJ100" s="12">
        <f t="shared" si="66"/>
        <v>-9.5436939044031277E-3</v>
      </c>
      <c r="AK100" s="12" t="str">
        <f t="shared" si="67"/>
        <v/>
      </c>
      <c r="AL100" s="12">
        <f t="shared" si="68"/>
        <v>0.11598308701973181</v>
      </c>
      <c r="AM100" s="12" t="str">
        <f t="shared" si="69"/>
        <v/>
      </c>
      <c r="AN100" s="12">
        <f t="shared" si="70"/>
        <v>8.2391682853555359E-2</v>
      </c>
      <c r="AO100" s="9" t="str">
        <f t="shared" si="71"/>
        <v/>
      </c>
      <c r="AP100" s="9">
        <f t="shared" si="72"/>
        <v>-1.583509527793403E-2</v>
      </c>
      <c r="AQ100" s="9" t="str">
        <f t="shared" si="73"/>
        <v/>
      </c>
      <c r="AR100" s="9">
        <f t="shared" si="74"/>
        <v>-9.5436939044031277E-3</v>
      </c>
      <c r="AS100" s="9" t="str">
        <f t="shared" si="75"/>
        <v/>
      </c>
      <c r="AT100" s="9">
        <f t="shared" si="76"/>
        <v>0.11598308701973181</v>
      </c>
      <c r="AU100" s="9" t="str">
        <f t="shared" si="77"/>
        <v/>
      </c>
      <c r="AV100" s="9">
        <f t="shared" si="78"/>
        <v>8.2391682853555359E-2</v>
      </c>
    </row>
    <row r="101" spans="1:48" x14ac:dyDescent="0.2">
      <c r="A101" s="2">
        <v>1</v>
      </c>
      <c r="B101" s="6" t="s">
        <v>32</v>
      </c>
      <c r="C101" s="6">
        <v>0</v>
      </c>
      <c r="D101" s="5" t="s">
        <v>41</v>
      </c>
      <c r="E101" s="5" t="str">
        <f t="shared" si="62"/>
        <v/>
      </c>
      <c r="F101" s="5" t="str">
        <f t="shared" si="57"/>
        <v/>
      </c>
      <c r="G101" s="7">
        <v>86.649000000000001</v>
      </c>
      <c r="H101" s="7">
        <v>90.388000000000005</v>
      </c>
      <c r="I101" s="7">
        <v>92.774000000000001</v>
      </c>
      <c r="J101" s="7">
        <v>237.10400000000001</v>
      </c>
      <c r="K101" s="7">
        <v>107.069</v>
      </c>
      <c r="L101" s="7">
        <v>102.64</v>
      </c>
      <c r="M101" s="7">
        <v>143.64400000000001</v>
      </c>
      <c r="N101" s="7">
        <v>133.26499999999999</v>
      </c>
      <c r="O101" s="7"/>
      <c r="Q101" s="13"/>
      <c r="R101" s="10" t="s">
        <v>853</v>
      </c>
      <c r="S101">
        <v>2008</v>
      </c>
      <c r="T101">
        <f t="shared" si="58"/>
        <v>105.28700000000001</v>
      </c>
      <c r="U101">
        <f t="shared" si="59"/>
        <v>109.07900000000001</v>
      </c>
      <c r="V101">
        <f t="shared" si="60"/>
        <v>171.13549999999998</v>
      </c>
      <c r="W101">
        <f t="shared" si="61"/>
        <v>120.371</v>
      </c>
      <c r="X101">
        <f t="shared" si="79"/>
        <v>-1.583509527793403E-2</v>
      </c>
      <c r="Y101">
        <f t="shared" si="80"/>
        <v>-9.5436939044031277E-3</v>
      </c>
      <c r="Z101">
        <f t="shared" si="81"/>
        <v>0.11598308701973181</v>
      </c>
      <c r="AA101">
        <f t="shared" si="82"/>
        <v>8.2391682853555359E-2</v>
      </c>
      <c r="AC101" s="10">
        <f>IFERROR(VLOOKUP(S101&amp;R101,'Regulatory Data'!D$6:F$1349,3,FALSE),"")</f>
        <v>1.2386483063584492</v>
      </c>
      <c r="AD101" s="12">
        <f>VLOOKUP($S101&amp;$R101,'Regulatory Data'!$I$6:$O$1301,5,FALSE)</f>
        <v>1</v>
      </c>
      <c r="AE101" s="12">
        <f>IF(VLOOKUP($S101&amp;$R101,'Regulatory Data'!$I$6:$O$1301,7,FALSE)=1,1,IF(VLOOKUP($S101&amp;$R101,'Regulatory Data'!$I$6:$O$1301,6,FALSE)=1,0,""))</f>
        <v>1</v>
      </c>
      <c r="AG101" s="12" t="str">
        <f t="shared" si="63"/>
        <v/>
      </c>
      <c r="AH101" s="12">
        <f t="shared" si="64"/>
        <v>-3.1506379342284951E-2</v>
      </c>
      <c r="AI101" s="12" t="str">
        <f t="shared" si="65"/>
        <v/>
      </c>
      <c r="AJ101" s="12">
        <f t="shared" si="66"/>
        <v>-3.6732040451273207E-2</v>
      </c>
      <c r="AK101" s="12" t="str">
        <f t="shared" si="67"/>
        <v/>
      </c>
      <c r="AL101" s="12">
        <f t="shared" si="68"/>
        <v>-0.20849622808386226</v>
      </c>
      <c r="AM101" s="12" t="str">
        <f t="shared" si="69"/>
        <v/>
      </c>
      <c r="AN101" s="12">
        <f t="shared" si="70"/>
        <v>5.2864074919687809E-2</v>
      </c>
      <c r="AO101" s="9" t="str">
        <f t="shared" si="71"/>
        <v/>
      </c>
      <c r="AP101" s="9">
        <f t="shared" si="72"/>
        <v>-3.1506379342284951E-2</v>
      </c>
      <c r="AQ101" s="9" t="str">
        <f t="shared" si="73"/>
        <v/>
      </c>
      <c r="AR101" s="9">
        <f t="shared" si="74"/>
        <v>-3.6732040451273207E-2</v>
      </c>
      <c r="AS101" s="9" t="str">
        <f t="shared" si="75"/>
        <v/>
      </c>
      <c r="AT101" s="9">
        <f t="shared" si="76"/>
        <v>-0.20849622808386226</v>
      </c>
      <c r="AU101" s="9" t="str">
        <f t="shared" si="77"/>
        <v/>
      </c>
      <c r="AV101" s="9">
        <f t="shared" si="78"/>
        <v>5.2864074919687809E-2</v>
      </c>
    </row>
    <row r="102" spans="1:48" x14ac:dyDescent="0.2">
      <c r="A102" s="2">
        <v>1</v>
      </c>
      <c r="B102" s="6" t="s">
        <v>33</v>
      </c>
      <c r="C102" s="6">
        <v>0</v>
      </c>
      <c r="D102" s="5" t="s">
        <v>41</v>
      </c>
      <c r="E102" s="5" t="str">
        <f t="shared" si="62"/>
        <v/>
      </c>
      <c r="F102" s="5" t="str">
        <f t="shared" si="57"/>
        <v/>
      </c>
      <c r="G102" s="7">
        <v>80.927999999999997</v>
      </c>
      <c r="H102" s="7">
        <v>84.873999999999995</v>
      </c>
      <c r="I102" s="7">
        <v>93.361000000000004</v>
      </c>
      <c r="J102" s="7">
        <v>236.73699999999999</v>
      </c>
      <c r="K102" s="7">
        <v>115.363</v>
      </c>
      <c r="L102" s="7">
        <v>110</v>
      </c>
      <c r="M102" s="7">
        <v>171.60900000000001</v>
      </c>
      <c r="N102" s="7">
        <v>160.21600000000001</v>
      </c>
      <c r="O102" s="7"/>
      <c r="Q102" s="13"/>
      <c r="R102" s="10" t="s">
        <v>853</v>
      </c>
      <c r="S102">
        <v>2009</v>
      </c>
      <c r="T102">
        <f t="shared" si="58"/>
        <v>102.0215</v>
      </c>
      <c r="U102">
        <f t="shared" si="59"/>
        <v>105.14500000000001</v>
      </c>
      <c r="V102">
        <f t="shared" si="60"/>
        <v>138.92849999999999</v>
      </c>
      <c r="W102">
        <f t="shared" si="61"/>
        <v>126.9055</v>
      </c>
      <c r="X102">
        <f t="shared" si="79"/>
        <v>-3.1506379342284951E-2</v>
      </c>
      <c r="Y102">
        <f t="shared" si="80"/>
        <v>-3.6732040451273207E-2</v>
      </c>
      <c r="Z102">
        <f t="shared" si="81"/>
        <v>-0.20849622808386226</v>
      </c>
      <c r="AA102">
        <f t="shared" si="82"/>
        <v>5.2864074919687809E-2</v>
      </c>
      <c r="AC102" s="10">
        <f>IFERROR(VLOOKUP(S102&amp;R102,'Regulatory Data'!D$6:F$1349,3,FALSE),"")</f>
        <v>1.2731836892452786</v>
      </c>
      <c r="AD102" s="12">
        <f>VLOOKUP($S102&amp;$R102,'Regulatory Data'!$I$6:$O$1301,5,FALSE)</f>
        <v>1</v>
      </c>
      <c r="AE102" s="12">
        <f>IF(VLOOKUP($S102&amp;$R102,'Regulatory Data'!$I$6:$O$1301,7,FALSE)=1,1,IF(VLOOKUP($S102&amp;$R102,'Regulatory Data'!$I$6:$O$1301,6,FALSE)=1,0,""))</f>
        <v>1</v>
      </c>
      <c r="AG102" s="12" t="str">
        <f t="shared" si="63"/>
        <v/>
      </c>
      <c r="AH102" s="12">
        <f t="shared" si="64"/>
        <v>4.4153187576903008E-2</v>
      </c>
      <c r="AI102" s="12" t="str">
        <f t="shared" si="65"/>
        <v/>
      </c>
      <c r="AJ102" s="12">
        <f t="shared" si="66"/>
        <v>3.2818968017449102E-2</v>
      </c>
      <c r="AK102" s="12" t="str">
        <f t="shared" si="67"/>
        <v/>
      </c>
      <c r="AL102" s="12">
        <f t="shared" si="68"/>
        <v>-6.1768814973994779E-3</v>
      </c>
      <c r="AM102" s="12" t="str">
        <f t="shared" si="69"/>
        <v/>
      </c>
      <c r="AN102" s="12">
        <f t="shared" si="70"/>
        <v>-2.0125439243213528E-2</v>
      </c>
      <c r="AO102" s="9" t="str">
        <f t="shared" si="71"/>
        <v/>
      </c>
      <c r="AP102" s="9">
        <f t="shared" si="72"/>
        <v>4.4153187576903008E-2</v>
      </c>
      <c r="AQ102" s="9" t="str">
        <f t="shared" si="73"/>
        <v/>
      </c>
      <c r="AR102" s="9">
        <f t="shared" si="74"/>
        <v>3.2818968017449102E-2</v>
      </c>
      <c r="AS102" s="9" t="str">
        <f t="shared" si="75"/>
        <v/>
      </c>
      <c r="AT102" s="9">
        <f t="shared" si="76"/>
        <v>-6.1768814973994779E-3</v>
      </c>
      <c r="AU102" s="9" t="str">
        <f t="shared" si="77"/>
        <v/>
      </c>
      <c r="AV102" s="9">
        <f t="shared" si="78"/>
        <v>-2.0125439243213528E-2</v>
      </c>
    </row>
    <row r="103" spans="1:48" x14ac:dyDescent="0.2">
      <c r="A103" s="2">
        <v>1</v>
      </c>
      <c r="B103" s="6" t="s">
        <v>34</v>
      </c>
      <c r="C103" s="6">
        <v>0</v>
      </c>
      <c r="D103" s="5" t="s">
        <v>41</v>
      </c>
      <c r="E103" s="5" t="str">
        <f t="shared" si="62"/>
        <v/>
      </c>
      <c r="F103" s="5" t="str">
        <f t="shared" si="57"/>
        <v/>
      </c>
      <c r="G103" s="7">
        <v>78.655000000000001</v>
      </c>
      <c r="H103" s="7">
        <v>80.313999999999993</v>
      </c>
      <c r="I103" s="7">
        <v>94.834999999999994</v>
      </c>
      <c r="J103" s="7">
        <v>246.61600000000001</v>
      </c>
      <c r="K103" s="7">
        <v>120.571</v>
      </c>
      <c r="L103" s="7">
        <v>118.08</v>
      </c>
      <c r="M103" s="7">
        <v>185.41499999999999</v>
      </c>
      <c r="N103" s="7">
        <v>175.839</v>
      </c>
      <c r="O103" s="7"/>
      <c r="Q103" s="13"/>
      <c r="R103" s="10" t="s">
        <v>853</v>
      </c>
      <c r="S103">
        <v>2010</v>
      </c>
      <c r="T103">
        <f t="shared" si="58"/>
        <v>106.627</v>
      </c>
      <c r="U103">
        <f t="shared" si="59"/>
        <v>108.65299999999999</v>
      </c>
      <c r="V103">
        <f t="shared" si="60"/>
        <v>138.07299999999998</v>
      </c>
      <c r="W103">
        <f t="shared" si="61"/>
        <v>124.37700000000001</v>
      </c>
      <c r="X103">
        <f t="shared" si="79"/>
        <v>4.4153187576903008E-2</v>
      </c>
      <c r="Y103">
        <f t="shared" si="80"/>
        <v>3.2818968017449102E-2</v>
      </c>
      <c r="Z103">
        <f t="shared" si="81"/>
        <v>-6.1768814973994779E-3</v>
      </c>
      <c r="AA103">
        <f t="shared" si="82"/>
        <v>-2.0125439243213528E-2</v>
      </c>
      <c r="AC103" s="10">
        <f>IFERROR(VLOOKUP(S103&amp;R103,'Regulatory Data'!D$6:F$1349,3,FALSE),"")</f>
        <v>1.2714003266150906</v>
      </c>
      <c r="AD103" s="12">
        <f>VLOOKUP($S103&amp;$R103,'Regulatory Data'!$I$6:$O$1301,5,FALSE)</f>
        <v>1</v>
      </c>
      <c r="AE103" s="12">
        <f>IF(VLOOKUP($S103&amp;$R103,'Regulatory Data'!$I$6:$O$1301,7,FALSE)=1,1,IF(VLOOKUP($S103&amp;$R103,'Regulatory Data'!$I$6:$O$1301,6,FALSE)=1,0,""))</f>
        <v>1</v>
      </c>
      <c r="AG103" s="12" t="str">
        <f t="shared" si="63"/>
        <v/>
      </c>
      <c r="AH103" s="12" t="str">
        <f t="shared" si="64"/>
        <v>.</v>
      </c>
      <c r="AI103" s="12" t="str">
        <f t="shared" si="65"/>
        <v/>
      </c>
      <c r="AJ103" s="12" t="str">
        <f t="shared" si="66"/>
        <v>.</v>
      </c>
      <c r="AK103" s="12" t="str">
        <f t="shared" si="67"/>
        <v/>
      </c>
      <c r="AL103" s="12" t="str">
        <f t="shared" si="68"/>
        <v>.</v>
      </c>
      <c r="AM103" s="12" t="str">
        <f t="shared" si="69"/>
        <v/>
      </c>
      <c r="AN103" s="12" t="str">
        <f t="shared" si="70"/>
        <v>.</v>
      </c>
      <c r="AO103" s="9" t="str">
        <f t="shared" si="71"/>
        <v/>
      </c>
      <c r="AP103" s="9" t="str">
        <f t="shared" si="72"/>
        <v>.</v>
      </c>
      <c r="AQ103" s="9" t="str">
        <f t="shared" si="73"/>
        <v/>
      </c>
      <c r="AR103" s="9" t="str">
        <f t="shared" si="74"/>
        <v>.</v>
      </c>
      <c r="AS103" s="9" t="str">
        <f t="shared" si="75"/>
        <v/>
      </c>
      <c r="AT103" s="9" t="str">
        <f t="shared" si="76"/>
        <v>.</v>
      </c>
      <c r="AU103" s="9" t="str">
        <f t="shared" si="77"/>
        <v/>
      </c>
      <c r="AV103" s="9" t="str">
        <f t="shared" si="78"/>
        <v>.</v>
      </c>
    </row>
    <row r="104" spans="1:48" x14ac:dyDescent="0.2">
      <c r="A104" s="2">
        <v>1</v>
      </c>
      <c r="B104" s="6" t="s">
        <v>35</v>
      </c>
      <c r="C104" s="6">
        <v>0</v>
      </c>
      <c r="D104" s="5" t="s">
        <v>41</v>
      </c>
      <c r="E104" s="5" t="str">
        <f t="shared" si="62"/>
        <v/>
      </c>
      <c r="F104" s="5" t="str">
        <f t="shared" si="57"/>
        <v/>
      </c>
      <c r="G104" s="7">
        <v>71.378</v>
      </c>
      <c r="H104" s="7">
        <v>74.445999999999998</v>
      </c>
      <c r="I104" s="7">
        <v>96.006</v>
      </c>
      <c r="J104" s="7">
        <v>331.065</v>
      </c>
      <c r="K104" s="7">
        <v>134.50399999999999</v>
      </c>
      <c r="L104" s="7">
        <v>128.96</v>
      </c>
      <c r="M104" s="7">
        <v>215.571</v>
      </c>
      <c r="N104" s="7">
        <v>206.96100000000001</v>
      </c>
      <c r="O104" s="7"/>
      <c r="Q104" s="13"/>
      <c r="R104" s="10" t="s">
        <v>62</v>
      </c>
      <c r="S104">
        <v>1987</v>
      </c>
      <c r="T104">
        <f t="shared" si="58"/>
        <v>81.209999999999994</v>
      </c>
      <c r="U104">
        <f t="shared" si="59"/>
        <v>79.147000000000006</v>
      </c>
      <c r="V104">
        <f t="shared" si="60"/>
        <v>80.933000000000007</v>
      </c>
      <c r="W104">
        <f t="shared" si="61"/>
        <v>79.977999999999994</v>
      </c>
      <c r="X104" s="4" t="s">
        <v>985</v>
      </c>
      <c r="Y104" s="4" t="s">
        <v>985</v>
      </c>
      <c r="Z104" s="4" t="s">
        <v>985</v>
      </c>
      <c r="AA104" s="4" t="s">
        <v>985</v>
      </c>
      <c r="AC104" s="10" t="str">
        <f>IFERROR(VLOOKUP(S104&amp;R104,'Regulatory Data'!D$6:F$1349,3,FALSE),"")</f>
        <v/>
      </c>
      <c r="AD104" s="12" t="str">
        <f>VLOOKUP($S104&amp;$R104,'Regulatory Data'!$I$6:$O$1301,5,FALSE)</f>
        <v/>
      </c>
      <c r="AE104" s="12" t="str">
        <f>IF(VLOOKUP($S104&amp;$R104,'Regulatory Data'!$I$6:$O$1301,7,FALSE)=1,1,IF(VLOOKUP($S104&amp;$R104,'Regulatory Data'!$I$6:$O$1301,6,FALSE)=1,0,""))</f>
        <v/>
      </c>
      <c r="AG104" s="12" t="str">
        <f t="shared" si="63"/>
        <v/>
      </c>
      <c r="AH104" s="12" t="str">
        <f t="shared" si="64"/>
        <v/>
      </c>
      <c r="AI104" s="12" t="str">
        <f t="shared" si="65"/>
        <v/>
      </c>
      <c r="AJ104" s="12" t="str">
        <f t="shared" si="66"/>
        <v/>
      </c>
      <c r="AK104" s="12" t="str">
        <f t="shared" si="67"/>
        <v/>
      </c>
      <c r="AL104" s="12" t="str">
        <f t="shared" si="68"/>
        <v/>
      </c>
      <c r="AM104" s="12" t="str">
        <f t="shared" si="69"/>
        <v/>
      </c>
      <c r="AN104" s="12" t="str">
        <f t="shared" si="70"/>
        <v/>
      </c>
      <c r="AO104" s="9" t="str">
        <f t="shared" si="71"/>
        <v/>
      </c>
      <c r="AP104" s="9" t="str">
        <f t="shared" si="72"/>
        <v/>
      </c>
      <c r="AQ104" s="9" t="str">
        <f t="shared" si="73"/>
        <v/>
      </c>
      <c r="AR104" s="9" t="str">
        <f t="shared" si="74"/>
        <v/>
      </c>
      <c r="AS104" s="9" t="str">
        <f t="shared" si="75"/>
        <v/>
      </c>
      <c r="AT104" s="9" t="str">
        <f t="shared" si="76"/>
        <v/>
      </c>
      <c r="AU104" s="9" t="str">
        <f t="shared" si="77"/>
        <v/>
      </c>
      <c r="AV104" s="9" t="str">
        <f t="shared" si="78"/>
        <v/>
      </c>
    </row>
    <row r="105" spans="1:48" x14ac:dyDescent="0.2">
      <c r="A105" s="2">
        <v>1</v>
      </c>
      <c r="B105" s="6" t="s">
        <v>36</v>
      </c>
      <c r="C105" s="6">
        <v>0</v>
      </c>
      <c r="D105" s="5" t="s">
        <v>41</v>
      </c>
      <c r="E105" s="5" t="str">
        <f t="shared" si="62"/>
        <v/>
      </c>
      <c r="F105" s="5" t="str">
        <f t="shared" si="57"/>
        <v/>
      </c>
      <c r="G105" s="7">
        <v>75.94</v>
      </c>
      <c r="H105" s="7">
        <v>78.268000000000001</v>
      </c>
      <c r="I105" s="7">
        <v>101.247</v>
      </c>
      <c r="J105" s="7">
        <v>175.85499999999999</v>
      </c>
      <c r="K105" s="7">
        <v>133.32599999999999</v>
      </c>
      <c r="L105" s="7">
        <v>129.36000000000001</v>
      </c>
      <c r="M105" s="7">
        <v>193.92400000000001</v>
      </c>
      <c r="N105" s="7">
        <v>196.34299999999999</v>
      </c>
      <c r="O105" s="7"/>
      <c r="Q105" s="13"/>
      <c r="R105" s="10" t="s">
        <v>62</v>
      </c>
      <c r="S105">
        <v>1988</v>
      </c>
      <c r="T105">
        <f t="shared" si="58"/>
        <v>82.308000000000007</v>
      </c>
      <c r="U105">
        <f t="shared" si="59"/>
        <v>80.819000000000003</v>
      </c>
      <c r="V105">
        <f t="shared" si="60"/>
        <v>84.72</v>
      </c>
      <c r="W105">
        <f t="shared" si="61"/>
        <v>82.072999999999993</v>
      </c>
      <c r="X105">
        <f t="shared" ref="X105:X127" si="83">LN(T105)-LN(T104)</f>
        <v>1.3429916010865739E-2</v>
      </c>
      <c r="Y105">
        <f t="shared" ref="Y105:Y127" si="84">LN(U105)-LN(U104)</f>
        <v>2.0905203506488945E-2</v>
      </c>
      <c r="Z105">
        <f t="shared" ref="Z105:Z127" si="85">LN(V105)-LN(V104)</f>
        <v>4.5730049400543926E-2</v>
      </c>
      <c r="AA105">
        <f t="shared" ref="AA105:AA127" si="86">LN(W105)-LN(W104)</f>
        <v>2.5857498280166702E-2</v>
      </c>
      <c r="AC105" s="10" t="str">
        <f>IFERROR(VLOOKUP(S105&amp;R105,'Regulatory Data'!D$6:F$1349,3,FALSE),"")</f>
        <v/>
      </c>
      <c r="AD105" s="12" t="str">
        <f>VLOOKUP($S105&amp;$R105,'Regulatory Data'!$I$6:$O$1301,5,FALSE)</f>
        <v/>
      </c>
      <c r="AE105" s="12" t="str">
        <f>IF(VLOOKUP($S105&amp;$R105,'Regulatory Data'!$I$6:$O$1301,7,FALSE)=1,1,IF(VLOOKUP($S105&amp;$R105,'Regulatory Data'!$I$6:$O$1301,6,FALSE)=1,0,""))</f>
        <v/>
      </c>
      <c r="AG105" s="12" t="str">
        <f t="shared" si="63"/>
        <v/>
      </c>
      <c r="AH105" s="12" t="str">
        <f t="shared" si="64"/>
        <v/>
      </c>
      <c r="AI105" s="12" t="str">
        <f t="shared" si="65"/>
        <v/>
      </c>
      <c r="AJ105" s="12" t="str">
        <f t="shared" si="66"/>
        <v/>
      </c>
      <c r="AK105" s="12" t="str">
        <f t="shared" si="67"/>
        <v/>
      </c>
      <c r="AL105" s="12" t="str">
        <f t="shared" si="68"/>
        <v/>
      </c>
      <c r="AM105" s="12" t="str">
        <f t="shared" si="69"/>
        <v/>
      </c>
      <c r="AN105" s="12" t="str">
        <f t="shared" si="70"/>
        <v/>
      </c>
      <c r="AO105" s="9" t="str">
        <f t="shared" si="71"/>
        <v/>
      </c>
      <c r="AP105" s="9" t="str">
        <f t="shared" si="72"/>
        <v/>
      </c>
      <c r="AQ105" s="9" t="str">
        <f t="shared" si="73"/>
        <v/>
      </c>
      <c r="AR105" s="9" t="str">
        <f t="shared" si="74"/>
        <v/>
      </c>
      <c r="AS105" s="9" t="str">
        <f t="shared" si="75"/>
        <v/>
      </c>
      <c r="AT105" s="9" t="str">
        <f t="shared" si="76"/>
        <v/>
      </c>
      <c r="AU105" s="9" t="str">
        <f t="shared" si="77"/>
        <v/>
      </c>
      <c r="AV105" s="9" t="str">
        <f t="shared" si="78"/>
        <v/>
      </c>
    </row>
    <row r="106" spans="1:48" x14ac:dyDescent="0.2">
      <c r="A106" s="2">
        <v>1</v>
      </c>
      <c r="B106" s="6" t="s">
        <v>37</v>
      </c>
      <c r="C106" s="6">
        <v>0</v>
      </c>
      <c r="D106" s="5" t="s">
        <v>41</v>
      </c>
      <c r="E106" s="5" t="str">
        <f t="shared" si="62"/>
        <v/>
      </c>
      <c r="F106" s="5" t="str">
        <f t="shared" si="57"/>
        <v/>
      </c>
      <c r="G106" s="7">
        <v>82.569000000000003</v>
      </c>
      <c r="H106" s="7">
        <v>79.730999999999995</v>
      </c>
      <c r="I106" s="7">
        <v>104.033</v>
      </c>
      <c r="J106" s="7">
        <v>225.38300000000001</v>
      </c>
      <c r="K106" s="7">
        <v>125.995</v>
      </c>
      <c r="L106" s="7">
        <v>130.47999999999999</v>
      </c>
      <c r="M106" s="7">
        <v>204.27500000000001</v>
      </c>
      <c r="N106" s="7">
        <v>212.51400000000001</v>
      </c>
      <c r="O106" s="7"/>
      <c r="Q106" s="13"/>
      <c r="R106" s="10" t="s">
        <v>62</v>
      </c>
      <c r="S106">
        <v>1989</v>
      </c>
      <c r="T106">
        <f t="shared" si="58"/>
        <v>82.921999999999997</v>
      </c>
      <c r="U106">
        <f t="shared" si="59"/>
        <v>81.98</v>
      </c>
      <c r="V106">
        <f t="shared" si="60"/>
        <v>89.210999999999999</v>
      </c>
      <c r="W106">
        <f t="shared" si="61"/>
        <v>85.509</v>
      </c>
      <c r="X106">
        <f t="shared" si="83"/>
        <v>7.4320986049016824E-3</v>
      </c>
      <c r="Y106">
        <f t="shared" si="84"/>
        <v>1.4263228677368289E-2</v>
      </c>
      <c r="Z106">
        <f t="shared" si="85"/>
        <v>5.1652649075375479E-2</v>
      </c>
      <c r="AA106">
        <f t="shared" si="86"/>
        <v>4.1012538426216771E-2</v>
      </c>
      <c r="AC106" s="10" t="str">
        <f>IFERROR(VLOOKUP(S106&amp;R106,'Regulatory Data'!D$6:F$1349,3,FALSE),"")</f>
        <v/>
      </c>
      <c r="AD106" s="12" t="str">
        <f>VLOOKUP($S106&amp;$R106,'Regulatory Data'!$I$6:$O$1301,5,FALSE)</f>
        <v/>
      </c>
      <c r="AE106" s="12" t="str">
        <f>IF(VLOOKUP($S106&amp;$R106,'Regulatory Data'!$I$6:$O$1301,7,FALSE)=1,1,IF(VLOOKUP($S106&amp;$R106,'Regulatory Data'!$I$6:$O$1301,6,FALSE)=1,0,""))</f>
        <v/>
      </c>
      <c r="AG106" s="12" t="str">
        <f t="shared" si="63"/>
        <v/>
      </c>
      <c r="AH106" s="12" t="str">
        <f t="shared" si="64"/>
        <v/>
      </c>
      <c r="AI106" s="12" t="str">
        <f t="shared" si="65"/>
        <v/>
      </c>
      <c r="AJ106" s="12" t="str">
        <f t="shared" si="66"/>
        <v/>
      </c>
      <c r="AK106" s="12" t="str">
        <f t="shared" si="67"/>
        <v/>
      </c>
      <c r="AL106" s="12" t="str">
        <f t="shared" si="68"/>
        <v/>
      </c>
      <c r="AM106" s="12" t="str">
        <f t="shared" si="69"/>
        <v/>
      </c>
      <c r="AN106" s="12" t="str">
        <f t="shared" si="70"/>
        <v/>
      </c>
      <c r="AO106" s="9" t="str">
        <f t="shared" si="71"/>
        <v/>
      </c>
      <c r="AP106" s="9" t="str">
        <f t="shared" si="72"/>
        <v/>
      </c>
      <c r="AQ106" s="9" t="str">
        <f t="shared" si="73"/>
        <v/>
      </c>
      <c r="AR106" s="9" t="str">
        <f t="shared" si="74"/>
        <v/>
      </c>
      <c r="AS106" s="9" t="str">
        <f t="shared" si="75"/>
        <v/>
      </c>
      <c r="AT106" s="9" t="str">
        <f t="shared" si="76"/>
        <v/>
      </c>
      <c r="AU106" s="9" t="str">
        <f t="shared" si="77"/>
        <v/>
      </c>
      <c r="AV106" s="9" t="str">
        <f t="shared" si="78"/>
        <v/>
      </c>
    </row>
    <row r="107" spans="1:48" x14ac:dyDescent="0.2">
      <c r="A107" s="2">
        <v>0</v>
      </c>
      <c r="B107" s="5" t="s">
        <v>42</v>
      </c>
      <c r="C107" s="6" t="s">
        <v>0</v>
      </c>
      <c r="E107" s="5" t="str">
        <f t="shared" si="62"/>
        <v/>
      </c>
      <c r="F107" s="5" t="str">
        <f t="shared" si="57"/>
        <v/>
      </c>
      <c r="Q107" s="13"/>
      <c r="R107" s="10" t="s">
        <v>62</v>
      </c>
      <c r="S107">
        <v>1990</v>
      </c>
      <c r="T107">
        <f t="shared" si="58"/>
        <v>81.876000000000005</v>
      </c>
      <c r="U107">
        <f t="shared" si="59"/>
        <v>81.471000000000004</v>
      </c>
      <c r="V107">
        <f t="shared" si="60"/>
        <v>92.114999999999995</v>
      </c>
      <c r="W107">
        <f t="shared" si="61"/>
        <v>87.59</v>
      </c>
      <c r="X107">
        <f t="shared" si="83"/>
        <v>-1.2694499288799399E-2</v>
      </c>
      <c r="Y107">
        <f t="shared" si="84"/>
        <v>-6.2281863721160846E-3</v>
      </c>
      <c r="Z107">
        <f t="shared" si="85"/>
        <v>3.2033446080945716E-2</v>
      </c>
      <c r="AA107">
        <f t="shared" si="86"/>
        <v>2.4045202614166428E-2</v>
      </c>
      <c r="AC107" s="10" t="str">
        <f>IFERROR(VLOOKUP(S107&amp;R107,'Regulatory Data'!D$6:F$1349,3,FALSE),"")</f>
        <v/>
      </c>
      <c r="AD107" s="12" t="str">
        <f>VLOOKUP($S107&amp;$R107,'Regulatory Data'!$I$6:$O$1301,5,FALSE)</f>
        <v/>
      </c>
      <c r="AE107" s="12" t="str">
        <f>IF(VLOOKUP($S107&amp;$R107,'Regulatory Data'!$I$6:$O$1301,7,FALSE)=1,1,IF(VLOOKUP($S107&amp;$R107,'Regulatory Data'!$I$6:$O$1301,6,FALSE)=1,0,""))</f>
        <v/>
      </c>
      <c r="AG107" s="12" t="str">
        <f t="shared" si="63"/>
        <v/>
      </c>
      <c r="AH107" s="12" t="str">
        <f t="shared" si="64"/>
        <v/>
      </c>
      <c r="AI107" s="12" t="str">
        <f t="shared" si="65"/>
        <v/>
      </c>
      <c r="AJ107" s="12" t="str">
        <f t="shared" si="66"/>
        <v/>
      </c>
      <c r="AK107" s="12" t="str">
        <f t="shared" si="67"/>
        <v/>
      </c>
      <c r="AL107" s="12" t="str">
        <f t="shared" si="68"/>
        <v/>
      </c>
      <c r="AM107" s="12" t="str">
        <f t="shared" si="69"/>
        <v/>
      </c>
      <c r="AN107" s="12" t="str">
        <f t="shared" si="70"/>
        <v/>
      </c>
      <c r="AO107" s="9" t="str">
        <f t="shared" si="71"/>
        <v/>
      </c>
      <c r="AP107" s="9" t="str">
        <f t="shared" si="72"/>
        <v/>
      </c>
      <c r="AQ107" s="9" t="str">
        <f t="shared" si="73"/>
        <v/>
      </c>
      <c r="AR107" s="9" t="str">
        <f t="shared" si="74"/>
        <v/>
      </c>
      <c r="AS107" s="9" t="str">
        <f t="shared" si="75"/>
        <v/>
      </c>
      <c r="AT107" s="9" t="str">
        <f t="shared" si="76"/>
        <v/>
      </c>
      <c r="AU107" s="9" t="str">
        <f t="shared" si="77"/>
        <v/>
      </c>
      <c r="AV107" s="9" t="str">
        <f t="shared" si="78"/>
        <v/>
      </c>
    </row>
    <row r="108" spans="1:48" x14ac:dyDescent="0.2">
      <c r="A108" s="2">
        <v>1</v>
      </c>
      <c r="B108" s="6" t="s">
        <v>13</v>
      </c>
      <c r="C108" s="6">
        <v>0</v>
      </c>
      <c r="D108" s="5" t="s">
        <v>43</v>
      </c>
      <c r="E108" s="5" t="str">
        <f t="shared" si="62"/>
        <v>212</v>
      </c>
      <c r="F108" s="5" t="str">
        <f t="shared" si="57"/>
        <v>2121987</v>
      </c>
      <c r="G108" s="7">
        <v>62.256999999999998</v>
      </c>
      <c r="H108" s="7">
        <v>60.529000000000003</v>
      </c>
      <c r="I108" s="7">
        <v>87.433999999999997</v>
      </c>
      <c r="J108" s="7">
        <v>98.488</v>
      </c>
      <c r="K108" s="7">
        <v>140.44</v>
      </c>
      <c r="L108" s="7">
        <v>144.44999999999999</v>
      </c>
      <c r="M108" s="7">
        <v>102.58499999999999</v>
      </c>
      <c r="N108" s="7">
        <v>89.694000000000003</v>
      </c>
      <c r="O108" s="7"/>
      <c r="Q108" s="13"/>
      <c r="R108" s="10" t="s">
        <v>62</v>
      </c>
      <c r="S108">
        <v>1991</v>
      </c>
      <c r="T108">
        <f t="shared" si="58"/>
        <v>83.033000000000001</v>
      </c>
      <c r="U108">
        <f t="shared" si="59"/>
        <v>82.429000000000002</v>
      </c>
      <c r="V108">
        <f t="shared" si="60"/>
        <v>91.742999999999995</v>
      </c>
      <c r="W108">
        <f t="shared" si="61"/>
        <v>90.015000000000001</v>
      </c>
      <c r="X108">
        <f t="shared" si="83"/>
        <v>1.4032211518652637E-2</v>
      </c>
      <c r="Y108">
        <f t="shared" si="84"/>
        <v>1.1690188041954208E-2</v>
      </c>
      <c r="Z108">
        <f t="shared" si="85"/>
        <v>-4.0466067032784991E-3</v>
      </c>
      <c r="AA108">
        <f t="shared" si="86"/>
        <v>2.7309486934587568E-2</v>
      </c>
      <c r="AC108" s="10" t="str">
        <f>IFERROR(VLOOKUP(S108&amp;R108,'Regulatory Data'!D$6:F$1349,3,FALSE),"")</f>
        <v/>
      </c>
      <c r="AD108" s="12" t="str">
        <f>VLOOKUP($S108&amp;$R108,'Regulatory Data'!$I$6:$O$1301,5,FALSE)</f>
        <v/>
      </c>
      <c r="AE108" s="12" t="str">
        <f>IF(VLOOKUP($S108&amp;$R108,'Regulatory Data'!$I$6:$O$1301,7,FALSE)=1,1,IF(VLOOKUP($S108&amp;$R108,'Regulatory Data'!$I$6:$O$1301,6,FALSE)=1,0,""))</f>
        <v/>
      </c>
      <c r="AG108" s="12" t="str">
        <f t="shared" si="63"/>
        <v/>
      </c>
      <c r="AH108" s="12" t="str">
        <f t="shared" si="64"/>
        <v/>
      </c>
      <c r="AI108" s="12" t="str">
        <f t="shared" si="65"/>
        <v/>
      </c>
      <c r="AJ108" s="12" t="str">
        <f t="shared" si="66"/>
        <v/>
      </c>
      <c r="AK108" s="12" t="str">
        <f t="shared" si="67"/>
        <v/>
      </c>
      <c r="AL108" s="12" t="str">
        <f t="shared" si="68"/>
        <v/>
      </c>
      <c r="AM108" s="12" t="str">
        <f t="shared" si="69"/>
        <v/>
      </c>
      <c r="AN108" s="12" t="str">
        <f t="shared" si="70"/>
        <v/>
      </c>
      <c r="AO108" s="9" t="str">
        <f t="shared" si="71"/>
        <v/>
      </c>
      <c r="AP108" s="9" t="str">
        <f t="shared" si="72"/>
        <v/>
      </c>
      <c r="AQ108" s="9" t="str">
        <f t="shared" si="73"/>
        <v/>
      </c>
      <c r="AR108" s="9" t="str">
        <f t="shared" si="74"/>
        <v/>
      </c>
      <c r="AS108" s="9" t="str">
        <f t="shared" si="75"/>
        <v/>
      </c>
      <c r="AT108" s="9" t="str">
        <f t="shared" si="76"/>
        <v/>
      </c>
      <c r="AU108" s="9" t="str">
        <f t="shared" si="77"/>
        <v/>
      </c>
      <c r="AV108" s="9" t="str">
        <f t="shared" si="78"/>
        <v/>
      </c>
    </row>
    <row r="109" spans="1:48" x14ac:dyDescent="0.2">
      <c r="A109" s="2">
        <v>1</v>
      </c>
      <c r="B109" s="6" t="s">
        <v>15</v>
      </c>
      <c r="C109" s="6">
        <v>0</v>
      </c>
      <c r="D109" s="5" t="s">
        <v>43</v>
      </c>
      <c r="E109" s="5" t="str">
        <f t="shared" si="62"/>
        <v>212</v>
      </c>
      <c r="F109" s="5" t="str">
        <f t="shared" si="57"/>
        <v>2121988</v>
      </c>
      <c r="G109" s="7">
        <v>66.489000000000004</v>
      </c>
      <c r="H109" s="7">
        <v>64.917000000000002</v>
      </c>
      <c r="I109" s="7">
        <v>92.46</v>
      </c>
      <c r="J109" s="7">
        <v>100.694</v>
      </c>
      <c r="K109" s="7">
        <v>139.06100000000001</v>
      </c>
      <c r="L109" s="7">
        <v>142.42699999999999</v>
      </c>
      <c r="M109" s="7">
        <v>102.64400000000001</v>
      </c>
      <c r="N109" s="7">
        <v>94.903999999999996</v>
      </c>
      <c r="O109" s="7"/>
      <c r="Q109" s="13"/>
      <c r="R109" s="10" t="s">
        <v>62</v>
      </c>
      <c r="S109">
        <v>1992</v>
      </c>
      <c r="T109">
        <f t="shared" si="58"/>
        <v>85.094999999999999</v>
      </c>
      <c r="U109">
        <f t="shared" si="59"/>
        <v>84.406000000000006</v>
      </c>
      <c r="V109">
        <f t="shared" si="60"/>
        <v>91.798000000000002</v>
      </c>
      <c r="W109">
        <f t="shared" si="61"/>
        <v>92.09</v>
      </c>
      <c r="X109">
        <f t="shared" si="83"/>
        <v>2.4530160306700743E-2</v>
      </c>
      <c r="Y109">
        <f t="shared" si="84"/>
        <v>2.3701172376497937E-2</v>
      </c>
      <c r="Z109">
        <f t="shared" si="85"/>
        <v>5.9932115054728285E-4</v>
      </c>
      <c r="AA109">
        <f t="shared" si="86"/>
        <v>2.2790036623690391E-2</v>
      </c>
      <c r="AC109" s="10" t="str">
        <f>IFERROR(VLOOKUP(S109&amp;R109,'Regulatory Data'!D$6:F$1349,3,FALSE),"")</f>
        <v/>
      </c>
      <c r="AD109" s="12" t="str">
        <f>VLOOKUP($S109&amp;$R109,'Regulatory Data'!$I$6:$O$1301,5,FALSE)</f>
        <v/>
      </c>
      <c r="AE109" s="12" t="str">
        <f>IF(VLOOKUP($S109&amp;$R109,'Regulatory Data'!$I$6:$O$1301,7,FALSE)=1,1,IF(VLOOKUP($S109&amp;$R109,'Regulatory Data'!$I$6:$O$1301,6,FALSE)=1,0,""))</f>
        <v/>
      </c>
      <c r="AG109" s="12" t="str">
        <f t="shared" si="63"/>
        <v/>
      </c>
      <c r="AH109" s="12" t="str">
        <f t="shared" si="64"/>
        <v/>
      </c>
      <c r="AI109" s="12" t="str">
        <f t="shared" si="65"/>
        <v/>
      </c>
      <c r="AJ109" s="12" t="str">
        <f t="shared" si="66"/>
        <v/>
      </c>
      <c r="AK109" s="12" t="str">
        <f t="shared" si="67"/>
        <v/>
      </c>
      <c r="AL109" s="12" t="str">
        <f t="shared" si="68"/>
        <v/>
      </c>
      <c r="AM109" s="12" t="str">
        <f t="shared" si="69"/>
        <v/>
      </c>
      <c r="AN109" s="12" t="str">
        <f t="shared" si="70"/>
        <v/>
      </c>
      <c r="AO109" s="9" t="str">
        <f t="shared" si="71"/>
        <v/>
      </c>
      <c r="AP109" s="9" t="str">
        <f t="shared" si="72"/>
        <v/>
      </c>
      <c r="AQ109" s="9" t="str">
        <f t="shared" si="73"/>
        <v/>
      </c>
      <c r="AR109" s="9" t="str">
        <f t="shared" si="74"/>
        <v/>
      </c>
      <c r="AS109" s="9" t="str">
        <f t="shared" si="75"/>
        <v/>
      </c>
      <c r="AT109" s="9" t="str">
        <f t="shared" si="76"/>
        <v/>
      </c>
      <c r="AU109" s="9" t="str">
        <f t="shared" si="77"/>
        <v/>
      </c>
      <c r="AV109" s="9" t="str">
        <f t="shared" si="78"/>
        <v/>
      </c>
    </row>
    <row r="110" spans="1:48" x14ac:dyDescent="0.2">
      <c r="A110" s="2">
        <v>1</v>
      </c>
      <c r="B110" s="6" t="s">
        <v>16</v>
      </c>
      <c r="C110" s="6">
        <v>0</v>
      </c>
      <c r="D110" s="5" t="s">
        <v>43</v>
      </c>
      <c r="E110" s="5" t="str">
        <f t="shared" si="62"/>
        <v>212</v>
      </c>
      <c r="F110" s="5" t="str">
        <f t="shared" si="57"/>
        <v>2121989</v>
      </c>
      <c r="G110" s="7">
        <v>69.027000000000001</v>
      </c>
      <c r="H110" s="7">
        <v>68.441000000000003</v>
      </c>
      <c r="I110" s="7">
        <v>97.125</v>
      </c>
      <c r="J110" s="7">
        <v>100.916</v>
      </c>
      <c r="K110" s="7">
        <v>140.70599999999999</v>
      </c>
      <c r="L110" s="7">
        <v>141.91</v>
      </c>
      <c r="M110" s="7">
        <v>100.07899999999999</v>
      </c>
      <c r="N110" s="7">
        <v>97.201999999999998</v>
      </c>
      <c r="O110" s="7"/>
      <c r="Q110" s="13"/>
      <c r="R110" s="10" t="s">
        <v>62</v>
      </c>
      <c r="S110">
        <v>1993</v>
      </c>
      <c r="T110">
        <f t="shared" si="58"/>
        <v>86.007000000000005</v>
      </c>
      <c r="U110">
        <f t="shared" si="59"/>
        <v>85.474999999999994</v>
      </c>
      <c r="V110">
        <f t="shared" si="60"/>
        <v>93.265000000000001</v>
      </c>
      <c r="W110">
        <f t="shared" si="61"/>
        <v>92.340999999999994</v>
      </c>
      <c r="X110">
        <f t="shared" si="83"/>
        <v>1.0660408843283342E-2</v>
      </c>
      <c r="Y110">
        <f t="shared" si="84"/>
        <v>1.2585446402837874E-2</v>
      </c>
      <c r="Z110">
        <f t="shared" si="85"/>
        <v>1.5854392599784717E-2</v>
      </c>
      <c r="AA110">
        <f t="shared" si="86"/>
        <v>2.7218868299208054E-3</v>
      </c>
      <c r="AC110" s="10" t="str">
        <f>IFERROR(VLOOKUP(S110&amp;R110,'Regulatory Data'!D$6:F$1349,3,FALSE),"")</f>
        <v/>
      </c>
      <c r="AD110" s="12" t="str">
        <f>VLOOKUP($S110&amp;$R110,'Regulatory Data'!$I$6:$O$1301,5,FALSE)</f>
        <v/>
      </c>
      <c r="AE110" s="12" t="str">
        <f>IF(VLOOKUP($S110&amp;$R110,'Regulatory Data'!$I$6:$O$1301,7,FALSE)=1,1,IF(VLOOKUP($S110&amp;$R110,'Regulatory Data'!$I$6:$O$1301,6,FALSE)=1,0,""))</f>
        <v/>
      </c>
      <c r="AG110" s="12" t="str">
        <f t="shared" si="63"/>
        <v/>
      </c>
      <c r="AH110" s="12" t="str">
        <f t="shared" si="64"/>
        <v/>
      </c>
      <c r="AI110" s="12" t="str">
        <f t="shared" si="65"/>
        <v/>
      </c>
      <c r="AJ110" s="12" t="str">
        <f t="shared" si="66"/>
        <v/>
      </c>
      <c r="AK110" s="12" t="str">
        <f t="shared" si="67"/>
        <v/>
      </c>
      <c r="AL110" s="12" t="str">
        <f t="shared" si="68"/>
        <v/>
      </c>
      <c r="AM110" s="12" t="str">
        <f t="shared" si="69"/>
        <v/>
      </c>
      <c r="AN110" s="12" t="str">
        <f t="shared" si="70"/>
        <v/>
      </c>
      <c r="AO110" s="9" t="str">
        <f t="shared" si="71"/>
        <v/>
      </c>
      <c r="AP110" s="9" t="str">
        <f t="shared" si="72"/>
        <v/>
      </c>
      <c r="AQ110" s="9" t="str">
        <f t="shared" si="73"/>
        <v/>
      </c>
      <c r="AR110" s="9" t="str">
        <f t="shared" si="74"/>
        <v/>
      </c>
      <c r="AS110" s="9" t="str">
        <f t="shared" si="75"/>
        <v/>
      </c>
      <c r="AT110" s="9" t="str">
        <f t="shared" si="76"/>
        <v/>
      </c>
      <c r="AU110" s="9" t="str">
        <f t="shared" si="77"/>
        <v/>
      </c>
      <c r="AV110" s="9" t="str">
        <f t="shared" si="78"/>
        <v/>
      </c>
    </row>
    <row r="111" spans="1:48" x14ac:dyDescent="0.2">
      <c r="A111" s="2">
        <v>1</v>
      </c>
      <c r="B111" s="6" t="s">
        <v>17</v>
      </c>
      <c r="C111" s="6">
        <v>0</v>
      </c>
      <c r="D111" s="5" t="s">
        <v>43</v>
      </c>
      <c r="E111" s="5" t="str">
        <f t="shared" si="62"/>
        <v>212</v>
      </c>
      <c r="F111" s="5" t="str">
        <f t="shared" si="57"/>
        <v>2121990</v>
      </c>
      <c r="G111" s="7">
        <v>71.433999999999997</v>
      </c>
      <c r="H111" s="7">
        <v>70.801000000000002</v>
      </c>
      <c r="I111" s="7">
        <v>101.407</v>
      </c>
      <c r="J111" s="7">
        <v>100.79</v>
      </c>
      <c r="K111" s="7">
        <v>141.959</v>
      </c>
      <c r="L111" s="7">
        <v>143.227</v>
      </c>
      <c r="M111" s="7">
        <v>101.51300000000001</v>
      </c>
      <c r="N111" s="7">
        <v>102.941</v>
      </c>
      <c r="O111" s="7"/>
      <c r="Q111" s="13"/>
      <c r="R111" s="10" t="s">
        <v>62</v>
      </c>
      <c r="S111">
        <v>1994</v>
      </c>
      <c r="T111">
        <f t="shared" si="58"/>
        <v>85.100999999999999</v>
      </c>
      <c r="U111">
        <f t="shared" si="59"/>
        <v>85.58</v>
      </c>
      <c r="V111">
        <f t="shared" si="60"/>
        <v>94.537999999999997</v>
      </c>
      <c r="W111">
        <f t="shared" si="61"/>
        <v>94.533000000000001</v>
      </c>
      <c r="X111">
        <f t="shared" si="83"/>
        <v>-1.0589901898319987E-2</v>
      </c>
      <c r="Y111">
        <f t="shared" si="84"/>
        <v>1.2276754633058218E-3</v>
      </c>
      <c r="Z111">
        <f t="shared" si="85"/>
        <v>1.355696657815475E-2</v>
      </c>
      <c r="AA111">
        <f t="shared" si="86"/>
        <v>2.346073332736065E-2</v>
      </c>
      <c r="AC111" s="10" t="str">
        <f>IFERROR(VLOOKUP(S111&amp;R111,'Regulatory Data'!D$6:F$1349,3,FALSE),"")</f>
        <v/>
      </c>
      <c r="AD111" s="12" t="str">
        <f>VLOOKUP($S111&amp;$R111,'Regulatory Data'!$I$6:$O$1301,5,FALSE)</f>
        <v/>
      </c>
      <c r="AE111" s="12" t="str">
        <f>IF(VLOOKUP($S111&amp;$R111,'Regulatory Data'!$I$6:$O$1301,7,FALSE)=1,1,IF(VLOOKUP($S111&amp;$R111,'Regulatory Data'!$I$6:$O$1301,6,FALSE)=1,0,""))</f>
        <v/>
      </c>
      <c r="AG111" s="12" t="str">
        <f t="shared" si="63"/>
        <v/>
      </c>
      <c r="AH111" s="12" t="str">
        <f t="shared" si="64"/>
        <v/>
      </c>
      <c r="AI111" s="12" t="str">
        <f t="shared" si="65"/>
        <v/>
      </c>
      <c r="AJ111" s="12" t="str">
        <f t="shared" si="66"/>
        <v/>
      </c>
      <c r="AK111" s="12" t="str">
        <f t="shared" si="67"/>
        <v/>
      </c>
      <c r="AL111" s="12" t="str">
        <f t="shared" si="68"/>
        <v/>
      </c>
      <c r="AM111" s="12" t="str">
        <f t="shared" si="69"/>
        <v/>
      </c>
      <c r="AN111" s="12" t="str">
        <f t="shared" si="70"/>
        <v/>
      </c>
      <c r="AO111" s="9" t="str">
        <f t="shared" si="71"/>
        <v/>
      </c>
      <c r="AP111" s="9" t="str">
        <f t="shared" si="72"/>
        <v/>
      </c>
      <c r="AQ111" s="9" t="str">
        <f t="shared" si="73"/>
        <v/>
      </c>
      <c r="AR111" s="9" t="str">
        <f t="shared" si="74"/>
        <v/>
      </c>
      <c r="AS111" s="9" t="str">
        <f t="shared" si="75"/>
        <v/>
      </c>
      <c r="AT111" s="9" t="str">
        <f t="shared" si="76"/>
        <v/>
      </c>
      <c r="AU111" s="9" t="str">
        <f t="shared" si="77"/>
        <v/>
      </c>
      <c r="AV111" s="9" t="str">
        <f t="shared" si="78"/>
        <v/>
      </c>
    </row>
    <row r="112" spans="1:48" x14ac:dyDescent="0.2">
      <c r="A112" s="2">
        <v>1</v>
      </c>
      <c r="B112" s="6" t="s">
        <v>18</v>
      </c>
      <c r="C112" s="6">
        <v>0</v>
      </c>
      <c r="D112" s="5" t="s">
        <v>43</v>
      </c>
      <c r="E112" s="5" t="str">
        <f t="shared" si="62"/>
        <v>212</v>
      </c>
      <c r="F112" s="5" t="str">
        <f t="shared" si="57"/>
        <v>2121991</v>
      </c>
      <c r="G112" s="7">
        <v>72.117000000000004</v>
      </c>
      <c r="H112" s="7">
        <v>71.638000000000005</v>
      </c>
      <c r="I112" s="7">
        <v>96.573999999999998</v>
      </c>
      <c r="J112" s="7">
        <v>99.340999999999994</v>
      </c>
      <c r="K112" s="7">
        <v>133.91200000000001</v>
      </c>
      <c r="L112" s="7">
        <v>134.80699999999999</v>
      </c>
      <c r="M112" s="7">
        <v>103.20699999999999</v>
      </c>
      <c r="N112" s="7">
        <v>99.671000000000006</v>
      </c>
      <c r="O112" s="7"/>
      <c r="Q112" s="13"/>
      <c r="R112" s="10" t="s">
        <v>62</v>
      </c>
      <c r="S112">
        <v>1995</v>
      </c>
      <c r="T112">
        <f t="shared" si="58"/>
        <v>87.013000000000005</v>
      </c>
      <c r="U112">
        <f t="shared" si="59"/>
        <v>87.010999999999996</v>
      </c>
      <c r="V112">
        <f t="shared" si="60"/>
        <v>95.081000000000003</v>
      </c>
      <c r="W112">
        <f t="shared" si="61"/>
        <v>94.275999999999996</v>
      </c>
      <c r="X112">
        <f t="shared" si="83"/>
        <v>2.2218746387490107E-2</v>
      </c>
      <c r="Y112">
        <f t="shared" si="84"/>
        <v>1.6582936455066033E-2</v>
      </c>
      <c r="Z112">
        <f t="shared" si="85"/>
        <v>5.7272898209870249E-3</v>
      </c>
      <c r="AA112">
        <f t="shared" si="86"/>
        <v>-2.7223295364162681E-3</v>
      </c>
      <c r="AC112" s="10" t="str">
        <f>IFERROR(VLOOKUP(S112&amp;R112,'Regulatory Data'!D$6:F$1349,3,FALSE),"")</f>
        <v/>
      </c>
      <c r="AD112" s="12" t="str">
        <f>VLOOKUP($S112&amp;$R112,'Regulatory Data'!$I$6:$O$1301,5,FALSE)</f>
        <v/>
      </c>
      <c r="AE112" s="12" t="str">
        <f>IF(VLOOKUP($S112&amp;$R112,'Regulatory Data'!$I$6:$O$1301,7,FALSE)=1,1,IF(VLOOKUP($S112&amp;$R112,'Regulatory Data'!$I$6:$O$1301,6,FALSE)=1,0,""))</f>
        <v/>
      </c>
      <c r="AG112" s="12" t="str">
        <f t="shared" si="63"/>
        <v/>
      </c>
      <c r="AH112" s="12" t="str">
        <f t="shared" si="64"/>
        <v/>
      </c>
      <c r="AI112" s="12" t="str">
        <f t="shared" si="65"/>
        <v/>
      </c>
      <c r="AJ112" s="12" t="str">
        <f t="shared" si="66"/>
        <v/>
      </c>
      <c r="AK112" s="12" t="str">
        <f t="shared" si="67"/>
        <v/>
      </c>
      <c r="AL112" s="12" t="str">
        <f t="shared" si="68"/>
        <v/>
      </c>
      <c r="AM112" s="12" t="str">
        <f t="shared" si="69"/>
        <v/>
      </c>
      <c r="AN112" s="12" t="str">
        <f t="shared" si="70"/>
        <v/>
      </c>
      <c r="AO112" s="9" t="str">
        <f t="shared" si="71"/>
        <v/>
      </c>
      <c r="AP112" s="9" t="str">
        <f t="shared" si="72"/>
        <v/>
      </c>
      <c r="AQ112" s="9" t="str">
        <f t="shared" si="73"/>
        <v/>
      </c>
      <c r="AR112" s="9" t="str">
        <f t="shared" si="74"/>
        <v/>
      </c>
      <c r="AS112" s="9" t="str">
        <f t="shared" si="75"/>
        <v/>
      </c>
      <c r="AT112" s="9" t="str">
        <f t="shared" si="76"/>
        <v/>
      </c>
      <c r="AU112" s="9" t="str">
        <f t="shared" si="77"/>
        <v/>
      </c>
      <c r="AV112" s="9" t="str">
        <f t="shared" si="78"/>
        <v/>
      </c>
    </row>
    <row r="113" spans="1:48" x14ac:dyDescent="0.2">
      <c r="A113" s="2">
        <v>1</v>
      </c>
      <c r="B113" s="6" t="s">
        <v>19</v>
      </c>
      <c r="C113" s="6">
        <v>0</v>
      </c>
      <c r="D113" s="5" t="s">
        <v>43</v>
      </c>
      <c r="E113" s="5" t="str">
        <f t="shared" si="62"/>
        <v>212</v>
      </c>
      <c r="F113" s="5" t="str">
        <f t="shared" si="57"/>
        <v>2121992</v>
      </c>
      <c r="G113" s="7">
        <v>78.233999999999995</v>
      </c>
      <c r="H113" s="7">
        <v>76.843999999999994</v>
      </c>
      <c r="I113" s="7">
        <v>99.325999999999993</v>
      </c>
      <c r="J113" s="7">
        <v>98.480999999999995</v>
      </c>
      <c r="K113" s="7">
        <v>126.96</v>
      </c>
      <c r="L113" s="7">
        <v>129.25700000000001</v>
      </c>
      <c r="M113" s="7">
        <v>100.249</v>
      </c>
      <c r="N113" s="7">
        <v>99.572999999999993</v>
      </c>
      <c r="O113" s="7"/>
      <c r="Q113" s="13"/>
      <c r="R113" s="10" t="s">
        <v>62</v>
      </c>
      <c r="S113">
        <v>1996</v>
      </c>
      <c r="T113">
        <f t="shared" si="58"/>
        <v>85.03</v>
      </c>
      <c r="U113">
        <f t="shared" si="59"/>
        <v>85.144000000000005</v>
      </c>
      <c r="V113">
        <f t="shared" si="60"/>
        <v>99.876000000000005</v>
      </c>
      <c r="W113">
        <f t="shared" si="61"/>
        <v>98.325000000000003</v>
      </c>
      <c r="X113">
        <f t="shared" si="83"/>
        <v>-2.3053397381392671E-2</v>
      </c>
      <c r="Y113">
        <f t="shared" si="84"/>
        <v>-2.1690606704994231E-2</v>
      </c>
      <c r="Z113">
        <f t="shared" si="85"/>
        <v>4.9200256656290797E-2</v>
      </c>
      <c r="AA113">
        <f t="shared" si="86"/>
        <v>4.2051667963732164E-2</v>
      </c>
      <c r="AC113" s="10" t="str">
        <f>IFERROR(VLOOKUP(S113&amp;R113,'Regulatory Data'!D$6:F$1349,3,FALSE),"")</f>
        <v/>
      </c>
      <c r="AD113" s="12" t="str">
        <f>VLOOKUP($S113&amp;$R113,'Regulatory Data'!$I$6:$O$1301,5,FALSE)</f>
        <v/>
      </c>
      <c r="AE113" s="12" t="str">
        <f>IF(VLOOKUP($S113&amp;$R113,'Regulatory Data'!$I$6:$O$1301,7,FALSE)=1,1,IF(VLOOKUP($S113&amp;$R113,'Regulatory Data'!$I$6:$O$1301,6,FALSE)=1,0,""))</f>
        <v/>
      </c>
      <c r="AG113" s="12" t="str">
        <f t="shared" si="63"/>
        <v/>
      </c>
      <c r="AH113" s="12" t="str">
        <f t="shared" si="64"/>
        <v/>
      </c>
      <c r="AI113" s="12" t="str">
        <f t="shared" si="65"/>
        <v/>
      </c>
      <c r="AJ113" s="12" t="str">
        <f t="shared" si="66"/>
        <v/>
      </c>
      <c r="AK113" s="12" t="str">
        <f t="shared" si="67"/>
        <v/>
      </c>
      <c r="AL113" s="12" t="str">
        <f t="shared" si="68"/>
        <v/>
      </c>
      <c r="AM113" s="12" t="str">
        <f t="shared" si="69"/>
        <v/>
      </c>
      <c r="AN113" s="12" t="str">
        <f t="shared" si="70"/>
        <v/>
      </c>
      <c r="AO113" s="9" t="str">
        <f t="shared" si="71"/>
        <v/>
      </c>
      <c r="AP113" s="9" t="str">
        <f t="shared" si="72"/>
        <v/>
      </c>
      <c r="AQ113" s="9" t="str">
        <f t="shared" si="73"/>
        <v/>
      </c>
      <c r="AR113" s="9" t="str">
        <f t="shared" si="74"/>
        <v/>
      </c>
      <c r="AS113" s="9" t="str">
        <f t="shared" si="75"/>
        <v/>
      </c>
      <c r="AT113" s="9" t="str">
        <f t="shared" si="76"/>
        <v/>
      </c>
      <c r="AU113" s="9" t="str">
        <f t="shared" si="77"/>
        <v/>
      </c>
      <c r="AV113" s="9" t="str">
        <f t="shared" si="78"/>
        <v/>
      </c>
    </row>
    <row r="114" spans="1:48" x14ac:dyDescent="0.2">
      <c r="A114" s="2">
        <v>1</v>
      </c>
      <c r="B114" s="6" t="s">
        <v>20</v>
      </c>
      <c r="C114" s="6">
        <v>0</v>
      </c>
      <c r="D114" s="5" t="s">
        <v>43</v>
      </c>
      <c r="E114" s="5" t="str">
        <f t="shared" si="62"/>
        <v>212</v>
      </c>
      <c r="F114" s="5" t="str">
        <f t="shared" si="57"/>
        <v>2121993</v>
      </c>
      <c r="G114" s="7">
        <v>80.811999999999998</v>
      </c>
      <c r="H114" s="7">
        <v>80.665000000000006</v>
      </c>
      <c r="I114" s="7">
        <v>96.524000000000001</v>
      </c>
      <c r="J114" s="7">
        <v>95.721999999999994</v>
      </c>
      <c r="K114" s="7">
        <v>119.443</v>
      </c>
      <c r="L114" s="7">
        <v>119.661</v>
      </c>
      <c r="M114" s="7">
        <v>97.528999999999996</v>
      </c>
      <c r="N114" s="7">
        <v>94.14</v>
      </c>
      <c r="O114" s="7"/>
      <c r="Q114" s="13"/>
      <c r="R114" s="10" t="s">
        <v>62</v>
      </c>
      <c r="S114">
        <v>1997</v>
      </c>
      <c r="T114">
        <f t="shared" si="58"/>
        <v>86.92</v>
      </c>
      <c r="U114">
        <f t="shared" si="59"/>
        <v>87.507999999999996</v>
      </c>
      <c r="V114">
        <f t="shared" si="60"/>
        <v>100.27200000000001</v>
      </c>
      <c r="W114">
        <f t="shared" si="61"/>
        <v>94.141999999999996</v>
      </c>
      <c r="X114">
        <f t="shared" si="83"/>
        <v>2.1984019990528125E-2</v>
      </c>
      <c r="Y114">
        <f t="shared" si="84"/>
        <v>2.7386277016917759E-2</v>
      </c>
      <c r="Z114">
        <f t="shared" si="85"/>
        <v>3.9570769303614028E-3</v>
      </c>
      <c r="AA114">
        <f t="shared" si="86"/>
        <v>-4.3474037616224592E-2</v>
      </c>
      <c r="AC114" s="10">
        <f>IFERROR(VLOOKUP(S114&amp;R114,'Regulatory Data'!D$6:F$1349,3,FALSE),"")</f>
        <v>2.4197451208903846</v>
      </c>
      <c r="AD114" s="12">
        <f>VLOOKUP($S114&amp;$R114,'Regulatory Data'!$I$6:$O$1301,5,FALSE)</f>
        <v>1</v>
      </c>
      <c r="AE114" s="12">
        <f>IF(VLOOKUP($S114&amp;$R114,'Regulatory Data'!$I$6:$O$1301,7,FALSE)=1,1,IF(VLOOKUP($S114&amp;$R114,'Regulatory Data'!$I$6:$O$1301,6,FALSE)=1,0,""))</f>
        <v>1</v>
      </c>
      <c r="AG114" s="12" t="str">
        <f t="shared" si="63"/>
        <v/>
      </c>
      <c r="AH114" s="12">
        <f t="shared" si="64"/>
        <v>3.53769162337354E-2</v>
      </c>
      <c r="AI114" s="12" t="str">
        <f t="shared" si="65"/>
        <v/>
      </c>
      <c r="AJ114" s="12">
        <f t="shared" si="66"/>
        <v>4.4663397841585351E-2</v>
      </c>
      <c r="AK114" s="12" t="str">
        <f t="shared" si="67"/>
        <v/>
      </c>
      <c r="AL114" s="12">
        <f t="shared" si="68"/>
        <v>-2.1634126348873295E-2</v>
      </c>
      <c r="AM114" s="12" t="str">
        <f t="shared" si="69"/>
        <v/>
      </c>
      <c r="AN114" s="12">
        <f t="shared" si="70"/>
        <v>-1.0582448338620765E-2</v>
      </c>
      <c r="AO114" s="9" t="str">
        <f t="shared" si="71"/>
        <v/>
      </c>
      <c r="AP114" s="9">
        <f t="shared" si="72"/>
        <v>3.53769162337354E-2</v>
      </c>
      <c r="AQ114" s="9" t="str">
        <f t="shared" si="73"/>
        <v/>
      </c>
      <c r="AR114" s="9">
        <f t="shared" si="74"/>
        <v>4.4663397841585351E-2</v>
      </c>
      <c r="AS114" s="9" t="str">
        <f t="shared" si="75"/>
        <v/>
      </c>
      <c r="AT114" s="9">
        <f t="shared" si="76"/>
        <v>-2.1634126348873295E-2</v>
      </c>
      <c r="AU114" s="9" t="str">
        <f t="shared" si="77"/>
        <v/>
      </c>
      <c r="AV114" s="9">
        <f t="shared" si="78"/>
        <v>-1.0582448338620765E-2</v>
      </c>
    </row>
    <row r="115" spans="1:48" x14ac:dyDescent="0.2">
      <c r="A115" s="2">
        <v>1</v>
      </c>
      <c r="B115" s="6" t="s">
        <v>21</v>
      </c>
      <c r="C115" s="6">
        <v>0</v>
      </c>
      <c r="D115" s="5" t="s">
        <v>43</v>
      </c>
      <c r="E115" s="5" t="str">
        <f t="shared" si="62"/>
        <v>212</v>
      </c>
      <c r="F115" s="5" t="str">
        <f t="shared" si="57"/>
        <v>2121994</v>
      </c>
      <c r="G115" s="7">
        <v>83.921000000000006</v>
      </c>
      <c r="H115" s="7">
        <v>85.24</v>
      </c>
      <c r="I115" s="7">
        <v>102.962</v>
      </c>
      <c r="J115" s="7">
        <v>97.64</v>
      </c>
      <c r="K115" s="7">
        <v>122.68899999999999</v>
      </c>
      <c r="L115" s="7">
        <v>120.79</v>
      </c>
      <c r="M115" s="7">
        <v>95.335999999999999</v>
      </c>
      <c r="N115" s="7">
        <v>98.159000000000006</v>
      </c>
      <c r="O115" s="7"/>
      <c r="Q115" s="13"/>
      <c r="R115" s="10" t="s">
        <v>62</v>
      </c>
      <c r="S115">
        <v>1998</v>
      </c>
      <c r="T115">
        <f t="shared" si="58"/>
        <v>90.05</v>
      </c>
      <c r="U115">
        <f t="shared" si="59"/>
        <v>91.504999999999995</v>
      </c>
      <c r="V115">
        <f t="shared" si="60"/>
        <v>98.126000000000005</v>
      </c>
      <c r="W115">
        <f t="shared" si="61"/>
        <v>93.150999999999996</v>
      </c>
      <c r="X115">
        <f t="shared" si="83"/>
        <v>3.53769162337354E-2</v>
      </c>
      <c r="Y115">
        <f t="shared" si="84"/>
        <v>4.4663397841585351E-2</v>
      </c>
      <c r="Z115">
        <f t="shared" si="85"/>
        <v>-2.1634126348873295E-2</v>
      </c>
      <c r="AA115">
        <f t="shared" si="86"/>
        <v>-1.0582448338620765E-2</v>
      </c>
      <c r="AC115" s="10">
        <f>IFERROR(VLOOKUP(S115&amp;R115,'Regulatory Data'!D$6:F$1349,3,FALSE),"")</f>
        <v>2.4139751039922337</v>
      </c>
      <c r="AD115" s="12">
        <f>VLOOKUP($S115&amp;$R115,'Regulatory Data'!$I$6:$O$1301,5,FALSE)</f>
        <v>1</v>
      </c>
      <c r="AE115" s="12">
        <f>IF(VLOOKUP($S115&amp;$R115,'Regulatory Data'!$I$6:$O$1301,7,FALSE)=1,1,IF(VLOOKUP($S115&amp;$R115,'Regulatory Data'!$I$6:$O$1301,6,FALSE)=1,0,""))</f>
        <v>1</v>
      </c>
      <c r="AG115" s="12" t="str">
        <f t="shared" si="63"/>
        <v/>
      </c>
      <c r="AH115" s="12">
        <f t="shared" si="64"/>
        <v>2.3106870381621292E-2</v>
      </c>
      <c r="AI115" s="12" t="str">
        <f t="shared" si="65"/>
        <v/>
      </c>
      <c r="AJ115" s="12">
        <f t="shared" si="66"/>
        <v>2.0444195014020394E-2</v>
      </c>
      <c r="AK115" s="12" t="str">
        <f t="shared" si="67"/>
        <v/>
      </c>
      <c r="AL115" s="12">
        <f t="shared" si="68"/>
        <v>-9.3067738404295497E-3</v>
      </c>
      <c r="AM115" s="12" t="str">
        <f t="shared" si="69"/>
        <v/>
      </c>
      <c r="AN115" s="12">
        <f t="shared" si="70"/>
        <v>2.5385974547972978E-2</v>
      </c>
      <c r="AO115" s="9" t="str">
        <f t="shared" si="71"/>
        <v/>
      </c>
      <c r="AP115" s="9">
        <f t="shared" si="72"/>
        <v>2.3106870381621292E-2</v>
      </c>
      <c r="AQ115" s="9" t="str">
        <f t="shared" si="73"/>
        <v/>
      </c>
      <c r="AR115" s="9">
        <f t="shared" si="74"/>
        <v>2.0444195014020394E-2</v>
      </c>
      <c r="AS115" s="9" t="str">
        <f t="shared" si="75"/>
        <v/>
      </c>
      <c r="AT115" s="9">
        <f t="shared" si="76"/>
        <v>-9.3067738404295497E-3</v>
      </c>
      <c r="AU115" s="9" t="str">
        <f t="shared" si="77"/>
        <v/>
      </c>
      <c r="AV115" s="9">
        <f t="shared" si="78"/>
        <v>2.5385974547972978E-2</v>
      </c>
    </row>
    <row r="116" spans="1:48" x14ac:dyDescent="0.2">
      <c r="A116" s="2">
        <v>1</v>
      </c>
      <c r="B116" s="6" t="s">
        <v>22</v>
      </c>
      <c r="C116" s="6">
        <v>0</v>
      </c>
      <c r="D116" s="5" t="s">
        <v>43</v>
      </c>
      <c r="E116" s="5" t="str">
        <f t="shared" si="62"/>
        <v>212</v>
      </c>
      <c r="F116" s="5" t="str">
        <f t="shared" si="57"/>
        <v>2121995</v>
      </c>
      <c r="G116" s="7">
        <v>84.569000000000003</v>
      </c>
      <c r="H116" s="7">
        <v>85.718000000000004</v>
      </c>
      <c r="I116" s="7">
        <v>102.773</v>
      </c>
      <c r="J116" s="7">
        <v>101.039</v>
      </c>
      <c r="K116" s="7">
        <v>121.527</v>
      </c>
      <c r="L116" s="7">
        <v>119.89700000000001</v>
      </c>
      <c r="M116" s="7">
        <v>97.525000000000006</v>
      </c>
      <c r="N116" s="7">
        <v>100.229</v>
      </c>
      <c r="O116" s="7"/>
      <c r="Q116" s="13"/>
      <c r="R116" s="10" t="s">
        <v>62</v>
      </c>
      <c r="S116">
        <v>1999</v>
      </c>
      <c r="T116">
        <f t="shared" si="58"/>
        <v>92.155000000000001</v>
      </c>
      <c r="U116">
        <f t="shared" si="59"/>
        <v>93.394999999999996</v>
      </c>
      <c r="V116">
        <f t="shared" si="60"/>
        <v>97.216999999999999</v>
      </c>
      <c r="W116">
        <f t="shared" si="61"/>
        <v>95.546000000000006</v>
      </c>
      <c r="X116">
        <f t="shared" si="83"/>
        <v>2.3106870381621292E-2</v>
      </c>
      <c r="Y116">
        <f t="shared" si="84"/>
        <v>2.0444195014020394E-2</v>
      </c>
      <c r="Z116">
        <f t="shared" si="85"/>
        <v>-9.3067738404295497E-3</v>
      </c>
      <c r="AA116">
        <f t="shared" si="86"/>
        <v>2.5385974547972978E-2</v>
      </c>
      <c r="AC116" s="10">
        <f>IFERROR(VLOOKUP(S116&amp;R116,'Regulatory Data'!D$6:F$1349,3,FALSE),"")</f>
        <v>2.413167606918392</v>
      </c>
      <c r="AD116" s="12">
        <f>VLOOKUP($S116&amp;$R116,'Regulatory Data'!$I$6:$O$1301,5,FALSE)</f>
        <v>1</v>
      </c>
      <c r="AE116" s="12">
        <f>IF(VLOOKUP($S116&amp;$R116,'Regulatory Data'!$I$6:$O$1301,7,FALSE)=1,1,IF(VLOOKUP($S116&amp;$R116,'Regulatory Data'!$I$6:$O$1301,6,FALSE)=1,0,""))</f>
        <v>1</v>
      </c>
      <c r="AG116" s="12" t="str">
        <f t="shared" si="63"/>
        <v/>
      </c>
      <c r="AH116" s="12">
        <f t="shared" si="64"/>
        <v>1.4799606629060769E-2</v>
      </c>
      <c r="AI116" s="12" t="str">
        <f t="shared" si="65"/>
        <v/>
      </c>
      <c r="AJ116" s="12">
        <f t="shared" si="66"/>
        <v>1.5226913689719623E-2</v>
      </c>
      <c r="AK116" s="12" t="str">
        <f t="shared" si="67"/>
        <v/>
      </c>
      <c r="AL116" s="12">
        <f t="shared" si="68"/>
        <v>1.1108952214353707E-2</v>
      </c>
      <c r="AM116" s="12" t="str">
        <f t="shared" si="69"/>
        <v/>
      </c>
      <c r="AN116" s="12">
        <f t="shared" si="70"/>
        <v>1.6576312790991921E-2</v>
      </c>
      <c r="AO116" s="9" t="str">
        <f t="shared" si="71"/>
        <v/>
      </c>
      <c r="AP116" s="9">
        <f t="shared" si="72"/>
        <v>1.4799606629060769E-2</v>
      </c>
      <c r="AQ116" s="9" t="str">
        <f t="shared" si="73"/>
        <v/>
      </c>
      <c r="AR116" s="9">
        <f t="shared" si="74"/>
        <v>1.5226913689719623E-2</v>
      </c>
      <c r="AS116" s="9" t="str">
        <f t="shared" si="75"/>
        <v/>
      </c>
      <c r="AT116" s="9">
        <f t="shared" si="76"/>
        <v>1.1108952214353707E-2</v>
      </c>
      <c r="AU116" s="9" t="str">
        <f t="shared" si="77"/>
        <v/>
      </c>
      <c r="AV116" s="9">
        <f t="shared" si="78"/>
        <v>1.6576312790991921E-2</v>
      </c>
    </row>
    <row r="117" spans="1:48" x14ac:dyDescent="0.2">
      <c r="A117" s="2">
        <v>1</v>
      </c>
      <c r="B117" s="6" t="s">
        <v>23</v>
      </c>
      <c r="C117" s="6">
        <v>0</v>
      </c>
      <c r="D117" s="5" t="s">
        <v>43</v>
      </c>
      <c r="E117" s="5" t="str">
        <f t="shared" si="62"/>
        <v>212</v>
      </c>
      <c r="F117" s="5" t="str">
        <f t="shared" si="57"/>
        <v>2121996</v>
      </c>
      <c r="G117" s="7">
        <v>86.524000000000001</v>
      </c>
      <c r="H117" s="7">
        <v>88.573999999999998</v>
      </c>
      <c r="I117" s="7">
        <v>104.989</v>
      </c>
      <c r="J117" s="7">
        <v>99.072999999999993</v>
      </c>
      <c r="K117" s="7">
        <v>121.34099999999999</v>
      </c>
      <c r="L117" s="7">
        <v>118.532</v>
      </c>
      <c r="M117" s="7">
        <v>99.691999999999993</v>
      </c>
      <c r="N117" s="7">
        <v>104.66500000000001</v>
      </c>
      <c r="O117" s="7"/>
      <c r="Q117" s="13"/>
      <c r="R117" s="10" t="s">
        <v>62</v>
      </c>
      <c r="S117">
        <v>2000</v>
      </c>
      <c r="T117">
        <f t="shared" si="58"/>
        <v>93.528999999999996</v>
      </c>
      <c r="U117">
        <f t="shared" si="59"/>
        <v>94.828000000000003</v>
      </c>
      <c r="V117">
        <f t="shared" si="60"/>
        <v>98.302999999999997</v>
      </c>
      <c r="W117">
        <f t="shared" si="61"/>
        <v>97.143000000000001</v>
      </c>
      <c r="X117">
        <f t="shared" si="83"/>
        <v>1.4799606629060769E-2</v>
      </c>
      <c r="Y117">
        <f t="shared" si="84"/>
        <v>1.5226913689719623E-2</v>
      </c>
      <c r="Z117">
        <f t="shared" si="85"/>
        <v>1.1108952214353707E-2</v>
      </c>
      <c r="AA117">
        <f t="shared" si="86"/>
        <v>1.6576312790991921E-2</v>
      </c>
      <c r="AC117" s="10">
        <f>IFERROR(VLOOKUP(S117&amp;R117,'Regulatory Data'!D$6:F$1349,3,FALSE),"")</f>
        <v>2.4327871908316019</v>
      </c>
      <c r="AD117" s="12">
        <f>VLOOKUP($S117&amp;$R117,'Regulatory Data'!$I$6:$O$1301,5,FALSE)</f>
        <v>1</v>
      </c>
      <c r="AE117" s="12">
        <f>IF(VLOOKUP($S117&amp;$R117,'Regulatory Data'!$I$6:$O$1301,7,FALSE)=1,1,IF(VLOOKUP($S117&amp;$R117,'Regulatory Data'!$I$6:$O$1301,6,FALSE)=1,0,""))</f>
        <v>1</v>
      </c>
      <c r="AG117" s="12" t="str">
        <f t="shared" si="63"/>
        <v/>
      </c>
      <c r="AH117" s="12">
        <f t="shared" si="64"/>
        <v>2.0372907418511055E-2</v>
      </c>
      <c r="AI117" s="12" t="str">
        <f t="shared" si="65"/>
        <v/>
      </c>
      <c r="AJ117" s="12">
        <f t="shared" si="66"/>
        <v>3.0577009490428964E-4</v>
      </c>
      <c r="AK117" s="12" t="str">
        <f t="shared" si="67"/>
        <v/>
      </c>
      <c r="AL117" s="12">
        <f t="shared" si="68"/>
        <v>3.1127021028373392E-2</v>
      </c>
      <c r="AM117" s="12" t="str">
        <f t="shared" si="69"/>
        <v/>
      </c>
      <c r="AN117" s="12">
        <f t="shared" si="70"/>
        <v>1.9178125295012727E-2</v>
      </c>
      <c r="AO117" s="9" t="str">
        <f t="shared" si="71"/>
        <v/>
      </c>
      <c r="AP117" s="9">
        <f t="shared" si="72"/>
        <v>2.0372907418511055E-2</v>
      </c>
      <c r="AQ117" s="9" t="str">
        <f t="shared" si="73"/>
        <v/>
      </c>
      <c r="AR117" s="9">
        <f t="shared" si="74"/>
        <v>3.0577009490428964E-4</v>
      </c>
      <c r="AS117" s="9" t="str">
        <f t="shared" si="75"/>
        <v/>
      </c>
      <c r="AT117" s="9">
        <f t="shared" si="76"/>
        <v>3.1127021028373392E-2</v>
      </c>
      <c r="AU117" s="9" t="str">
        <f t="shared" si="77"/>
        <v/>
      </c>
      <c r="AV117" s="9">
        <f t="shared" si="78"/>
        <v>1.9178125295012727E-2</v>
      </c>
    </row>
    <row r="118" spans="1:48" x14ac:dyDescent="0.2">
      <c r="A118" s="2">
        <v>1</v>
      </c>
      <c r="B118" s="6" t="s">
        <v>24</v>
      </c>
      <c r="C118" s="6">
        <v>0</v>
      </c>
      <c r="D118" s="5" t="s">
        <v>43</v>
      </c>
      <c r="E118" s="5" t="str">
        <f t="shared" si="62"/>
        <v>212</v>
      </c>
      <c r="F118" s="5" t="str">
        <f t="shared" si="57"/>
        <v>2121997</v>
      </c>
      <c r="G118" s="7">
        <v>90.17</v>
      </c>
      <c r="H118" s="7">
        <v>92.272999999999996</v>
      </c>
      <c r="I118" s="7">
        <v>109.373</v>
      </c>
      <c r="J118" s="7">
        <v>97.39</v>
      </c>
      <c r="K118" s="7">
        <v>121.297</v>
      </c>
      <c r="L118" s="7">
        <v>118.532</v>
      </c>
      <c r="M118" s="7">
        <v>98.367000000000004</v>
      </c>
      <c r="N118" s="7">
        <v>107.587</v>
      </c>
      <c r="O118" s="7"/>
      <c r="Q118" s="13"/>
      <c r="R118" s="10" t="s">
        <v>62</v>
      </c>
      <c r="S118">
        <v>2001</v>
      </c>
      <c r="T118">
        <f t="shared" si="58"/>
        <v>95.453999999999994</v>
      </c>
      <c r="U118">
        <f t="shared" si="59"/>
        <v>94.856999999999999</v>
      </c>
      <c r="V118">
        <f t="shared" si="60"/>
        <v>101.411</v>
      </c>
      <c r="W118">
        <f t="shared" si="61"/>
        <v>99.024000000000001</v>
      </c>
      <c r="X118">
        <f t="shared" si="83"/>
        <v>2.0372907418511055E-2</v>
      </c>
      <c r="Y118">
        <f t="shared" si="84"/>
        <v>3.0577009490428964E-4</v>
      </c>
      <c r="Z118">
        <f t="shared" si="85"/>
        <v>3.1127021028373392E-2</v>
      </c>
      <c r="AA118">
        <f t="shared" si="86"/>
        <v>1.9178125295012727E-2</v>
      </c>
      <c r="AC118" s="10">
        <f>IFERROR(VLOOKUP(S118&amp;R118,'Regulatory Data'!D$6:F$1349,3,FALSE),"")</f>
        <v>2.4815575717564484</v>
      </c>
      <c r="AD118" s="12">
        <f>VLOOKUP($S118&amp;$R118,'Regulatory Data'!$I$6:$O$1301,5,FALSE)</f>
        <v>1</v>
      </c>
      <c r="AE118" s="12">
        <f>IF(VLOOKUP($S118&amp;$R118,'Regulatory Data'!$I$6:$O$1301,7,FALSE)=1,1,IF(VLOOKUP($S118&amp;$R118,'Regulatory Data'!$I$6:$O$1301,6,FALSE)=1,0,""))</f>
        <v>1</v>
      </c>
      <c r="AG118" s="12" t="str">
        <f t="shared" si="63"/>
        <v/>
      </c>
      <c r="AH118" s="12">
        <f t="shared" si="64"/>
        <v>4.6525729936933935E-2</v>
      </c>
      <c r="AI118" s="12" t="str">
        <f t="shared" si="65"/>
        <v/>
      </c>
      <c r="AJ118" s="12">
        <f t="shared" si="66"/>
        <v>5.2799691592201548E-2</v>
      </c>
      <c r="AK118" s="12" t="str">
        <f t="shared" si="67"/>
        <v/>
      </c>
      <c r="AL118" s="12">
        <f t="shared" si="68"/>
        <v>-1.4011380547652053E-2</v>
      </c>
      <c r="AM118" s="12" t="str">
        <f t="shared" si="69"/>
        <v/>
      </c>
      <c r="AN118" s="12">
        <f t="shared" si="70"/>
        <v>9.8079409910862836E-3</v>
      </c>
      <c r="AO118" s="9" t="str">
        <f t="shared" si="71"/>
        <v/>
      </c>
      <c r="AP118" s="9">
        <f t="shared" si="72"/>
        <v>4.6525729936933935E-2</v>
      </c>
      <c r="AQ118" s="9" t="str">
        <f t="shared" si="73"/>
        <v/>
      </c>
      <c r="AR118" s="9">
        <f t="shared" si="74"/>
        <v>5.2799691592201548E-2</v>
      </c>
      <c r="AS118" s="9" t="str">
        <f t="shared" si="75"/>
        <v/>
      </c>
      <c r="AT118" s="9">
        <f t="shared" si="76"/>
        <v>-1.4011380547652053E-2</v>
      </c>
      <c r="AU118" s="9" t="str">
        <f t="shared" si="77"/>
        <v/>
      </c>
      <c r="AV118" s="9">
        <f t="shared" si="78"/>
        <v>9.8079409910862836E-3</v>
      </c>
    </row>
    <row r="119" spans="1:48" x14ac:dyDescent="0.2">
      <c r="A119" s="2">
        <v>1</v>
      </c>
      <c r="B119" s="6" t="s">
        <v>25</v>
      </c>
      <c r="C119" s="6">
        <v>0</v>
      </c>
      <c r="D119" s="5" t="s">
        <v>43</v>
      </c>
      <c r="E119" s="5" t="str">
        <f t="shared" si="62"/>
        <v>212</v>
      </c>
      <c r="F119" s="5" t="str">
        <f t="shared" si="57"/>
        <v>2121998</v>
      </c>
      <c r="G119" s="7">
        <v>94.254999999999995</v>
      </c>
      <c r="H119" s="7">
        <v>95.646000000000001</v>
      </c>
      <c r="I119" s="7">
        <v>110.492</v>
      </c>
      <c r="J119" s="7">
        <v>94.581999999999994</v>
      </c>
      <c r="K119" s="7">
        <v>117.227</v>
      </c>
      <c r="L119" s="7">
        <v>115.52200000000001</v>
      </c>
      <c r="M119" s="7">
        <v>97.635000000000005</v>
      </c>
      <c r="N119" s="7">
        <v>107.879</v>
      </c>
      <c r="O119" s="7"/>
      <c r="Q119" s="13"/>
      <c r="R119" s="10" t="s">
        <v>62</v>
      </c>
      <c r="S119">
        <v>2002</v>
      </c>
      <c r="T119">
        <f t="shared" si="58"/>
        <v>100</v>
      </c>
      <c r="U119">
        <f t="shared" si="59"/>
        <v>100</v>
      </c>
      <c r="V119">
        <f t="shared" si="60"/>
        <v>100</v>
      </c>
      <c r="W119">
        <f t="shared" si="61"/>
        <v>100</v>
      </c>
      <c r="X119">
        <f t="shared" si="83"/>
        <v>4.6525729936933935E-2</v>
      </c>
      <c r="Y119">
        <f t="shared" si="84"/>
        <v>5.2799691592201548E-2</v>
      </c>
      <c r="Z119">
        <f t="shared" si="85"/>
        <v>-1.4011380547652053E-2</v>
      </c>
      <c r="AA119">
        <f t="shared" si="86"/>
        <v>9.8079409910862836E-3</v>
      </c>
      <c r="AC119" s="10">
        <f>IFERROR(VLOOKUP(S119&amp;R119,'Regulatory Data'!D$6:F$1349,3,FALSE),"")</f>
        <v>2.4503750571544836</v>
      </c>
      <c r="AD119" s="12">
        <f>VLOOKUP($S119&amp;$R119,'Regulatory Data'!$I$6:$O$1301,5,FALSE)</f>
        <v>1</v>
      </c>
      <c r="AE119" s="12">
        <f>IF(VLOOKUP($S119&amp;$R119,'Regulatory Data'!$I$6:$O$1301,7,FALSE)=1,1,IF(VLOOKUP($S119&amp;$R119,'Regulatory Data'!$I$6:$O$1301,6,FALSE)=1,0,""))</f>
        <v>1</v>
      </c>
      <c r="AG119" s="12" t="str">
        <f t="shared" si="63"/>
        <v/>
      </c>
      <c r="AH119" s="12">
        <f t="shared" si="64"/>
        <v>1.5016683110093076E-2</v>
      </c>
      <c r="AI119" s="12" t="str">
        <f t="shared" si="65"/>
        <v/>
      </c>
      <c r="AJ119" s="12">
        <f t="shared" si="66"/>
        <v>8.5334860182388894E-3</v>
      </c>
      <c r="AK119" s="12" t="str">
        <f t="shared" si="67"/>
        <v/>
      </c>
      <c r="AL119" s="12">
        <f t="shared" si="68"/>
        <v>5.1082772229315232E-2</v>
      </c>
      <c r="AM119" s="12" t="str">
        <f t="shared" si="69"/>
        <v/>
      </c>
      <c r="AN119" s="12">
        <f t="shared" si="70"/>
        <v>1.1790221374475607E-2</v>
      </c>
      <c r="AO119" s="9" t="str">
        <f t="shared" si="71"/>
        <v/>
      </c>
      <c r="AP119" s="9">
        <f t="shared" si="72"/>
        <v>1.5016683110093076E-2</v>
      </c>
      <c r="AQ119" s="9" t="str">
        <f t="shared" si="73"/>
        <v/>
      </c>
      <c r="AR119" s="9">
        <f t="shared" si="74"/>
        <v>8.5334860182388894E-3</v>
      </c>
      <c r="AS119" s="9" t="str">
        <f t="shared" si="75"/>
        <v/>
      </c>
      <c r="AT119" s="9">
        <f t="shared" si="76"/>
        <v>5.1082772229315232E-2</v>
      </c>
      <c r="AU119" s="9" t="str">
        <f t="shared" si="77"/>
        <v/>
      </c>
      <c r="AV119" s="9">
        <f t="shared" si="78"/>
        <v>1.1790221374475607E-2</v>
      </c>
    </row>
    <row r="120" spans="1:48" x14ac:dyDescent="0.2">
      <c r="A120" s="2">
        <v>1</v>
      </c>
      <c r="B120" s="6" t="s">
        <v>26</v>
      </c>
      <c r="C120" s="6">
        <v>0</v>
      </c>
      <c r="D120" s="5" t="s">
        <v>43</v>
      </c>
      <c r="E120" s="5" t="str">
        <f t="shared" si="62"/>
        <v>212</v>
      </c>
      <c r="F120" s="5" t="str">
        <f t="shared" si="57"/>
        <v>2121999</v>
      </c>
      <c r="G120" s="7">
        <v>95.581999999999994</v>
      </c>
      <c r="H120" s="7">
        <v>96.409000000000006</v>
      </c>
      <c r="I120" s="7">
        <v>106.88500000000001</v>
      </c>
      <c r="J120" s="7">
        <v>93.569000000000003</v>
      </c>
      <c r="K120" s="7">
        <v>111.82599999999999</v>
      </c>
      <c r="L120" s="7">
        <v>110.86499999999999</v>
      </c>
      <c r="M120" s="7">
        <v>99.23</v>
      </c>
      <c r="N120" s="7">
        <v>106.062</v>
      </c>
      <c r="O120" s="7"/>
      <c r="Q120" s="13"/>
      <c r="R120" s="10" t="s">
        <v>62</v>
      </c>
      <c r="S120">
        <v>2003</v>
      </c>
      <c r="T120">
        <f t="shared" si="58"/>
        <v>101.51300000000001</v>
      </c>
      <c r="U120">
        <f t="shared" si="59"/>
        <v>100.857</v>
      </c>
      <c r="V120">
        <f t="shared" si="60"/>
        <v>105.241</v>
      </c>
      <c r="W120">
        <f t="shared" si="61"/>
        <v>101.18600000000001</v>
      </c>
      <c r="X120">
        <f t="shared" si="83"/>
        <v>1.5016683110093076E-2</v>
      </c>
      <c r="Y120">
        <f t="shared" si="84"/>
        <v>8.5334860182388894E-3</v>
      </c>
      <c r="Z120">
        <f t="shared" si="85"/>
        <v>5.1082772229315232E-2</v>
      </c>
      <c r="AA120">
        <f t="shared" si="86"/>
        <v>1.1790221374475607E-2</v>
      </c>
      <c r="AC120" s="10">
        <f>IFERROR(VLOOKUP(S120&amp;R120,'Regulatory Data'!D$6:F$1349,3,FALSE),"")</f>
        <v>2.5119509067985337</v>
      </c>
      <c r="AD120" s="12">
        <f>VLOOKUP($S120&amp;$R120,'Regulatory Data'!$I$6:$O$1301,5,FALSE)</f>
        <v>1</v>
      </c>
      <c r="AE120" s="12">
        <f>IF(VLOOKUP($S120&amp;$R120,'Regulatory Data'!$I$6:$O$1301,7,FALSE)=1,1,IF(VLOOKUP($S120&amp;$R120,'Regulatory Data'!$I$6:$O$1301,6,FALSE)=1,0,""))</f>
        <v>1</v>
      </c>
      <c r="AG120" s="12" t="str">
        <f t="shared" si="63"/>
        <v/>
      </c>
      <c r="AH120" s="12">
        <f t="shared" si="64"/>
        <v>-5.8191107560512378E-3</v>
      </c>
      <c r="AI120" s="12" t="str">
        <f t="shared" si="65"/>
        <v/>
      </c>
      <c r="AJ120" s="12">
        <f t="shared" si="66"/>
        <v>-5.9069384163592531E-3</v>
      </c>
      <c r="AK120" s="12" t="str">
        <f t="shared" si="67"/>
        <v/>
      </c>
      <c r="AL120" s="12">
        <f t="shared" si="68"/>
        <v>5.6766643545381967E-2</v>
      </c>
      <c r="AM120" s="12" t="str">
        <f t="shared" si="69"/>
        <v/>
      </c>
      <c r="AN120" s="12">
        <f t="shared" si="70"/>
        <v>3.7095176355334658E-2</v>
      </c>
      <c r="AO120" s="9" t="str">
        <f t="shared" si="71"/>
        <v/>
      </c>
      <c r="AP120" s="9">
        <f t="shared" si="72"/>
        <v>-5.8191107560512378E-3</v>
      </c>
      <c r="AQ120" s="9" t="str">
        <f t="shared" si="73"/>
        <v/>
      </c>
      <c r="AR120" s="9">
        <f t="shared" si="74"/>
        <v>-5.9069384163592531E-3</v>
      </c>
      <c r="AS120" s="9" t="str">
        <f t="shared" si="75"/>
        <v/>
      </c>
      <c r="AT120" s="9">
        <f t="shared" si="76"/>
        <v>5.6766643545381967E-2</v>
      </c>
      <c r="AU120" s="9" t="str">
        <f t="shared" si="77"/>
        <v/>
      </c>
      <c r="AV120" s="9">
        <f t="shared" si="78"/>
        <v>3.7095176355334658E-2</v>
      </c>
    </row>
    <row r="121" spans="1:48" x14ac:dyDescent="0.2">
      <c r="A121" s="2">
        <v>1</v>
      </c>
      <c r="B121" s="6" t="s">
        <v>27</v>
      </c>
      <c r="C121" s="6">
        <v>0</v>
      </c>
      <c r="D121" s="5" t="s">
        <v>43</v>
      </c>
      <c r="E121" s="5" t="str">
        <f t="shared" si="62"/>
        <v>212</v>
      </c>
      <c r="F121" s="5" t="str">
        <f t="shared" si="57"/>
        <v>2122000</v>
      </c>
      <c r="G121" s="7">
        <v>95.278999999999996</v>
      </c>
      <c r="H121" s="7">
        <v>96.218999999999994</v>
      </c>
      <c r="I121" s="7">
        <v>103.279</v>
      </c>
      <c r="J121" s="7">
        <v>96.046999999999997</v>
      </c>
      <c r="K121" s="7">
        <v>108.396</v>
      </c>
      <c r="L121" s="7">
        <v>107.33799999999999</v>
      </c>
      <c r="M121" s="7">
        <v>98.491</v>
      </c>
      <c r="N121" s="7">
        <v>101.72</v>
      </c>
      <c r="O121" s="7"/>
      <c r="Q121" s="13"/>
      <c r="R121" s="10" t="s">
        <v>62</v>
      </c>
      <c r="S121">
        <v>2004</v>
      </c>
      <c r="T121">
        <f t="shared" si="58"/>
        <v>100.92400000000001</v>
      </c>
      <c r="U121">
        <f t="shared" si="59"/>
        <v>100.26300000000001</v>
      </c>
      <c r="V121">
        <f t="shared" si="60"/>
        <v>111.38800000000001</v>
      </c>
      <c r="W121">
        <f t="shared" si="61"/>
        <v>105.01</v>
      </c>
      <c r="X121">
        <f t="shared" si="83"/>
        <v>-5.8191107560512378E-3</v>
      </c>
      <c r="Y121">
        <f t="shared" si="84"/>
        <v>-5.9069384163592531E-3</v>
      </c>
      <c r="Z121">
        <f t="shared" si="85"/>
        <v>5.6766643545381967E-2</v>
      </c>
      <c r="AA121">
        <f t="shared" si="86"/>
        <v>3.7095176355334658E-2</v>
      </c>
      <c r="AC121" s="10">
        <f>IFERROR(VLOOKUP(S121&amp;R121,'Regulatory Data'!D$6:F$1349,3,FALSE),"")</f>
        <v>2.5580225073329226</v>
      </c>
      <c r="AD121" s="12">
        <f>VLOOKUP($S121&amp;$R121,'Regulatory Data'!$I$6:$O$1301,5,FALSE)</f>
        <v>1</v>
      </c>
      <c r="AE121" s="12">
        <f>IF(VLOOKUP($S121&amp;$R121,'Regulatory Data'!$I$6:$O$1301,7,FALSE)=1,1,IF(VLOOKUP($S121&amp;$R121,'Regulatory Data'!$I$6:$O$1301,6,FALSE)=1,0,""))</f>
        <v>1</v>
      </c>
      <c r="AG121" s="12" t="str">
        <f t="shared" si="63"/>
        <v/>
      </c>
      <c r="AH121" s="12">
        <f t="shared" si="64"/>
        <v>5.0419483214426464E-2</v>
      </c>
      <c r="AI121" s="12" t="str">
        <f t="shared" si="65"/>
        <v/>
      </c>
      <c r="AJ121" s="12">
        <f t="shared" si="66"/>
        <v>4.2126908585292888E-2</v>
      </c>
      <c r="AK121" s="12" t="str">
        <f t="shared" si="67"/>
        <v/>
      </c>
      <c r="AL121" s="12">
        <f t="shared" si="68"/>
        <v>8.6973003980492791E-3</v>
      </c>
      <c r="AM121" s="12" t="str">
        <f t="shared" si="69"/>
        <v/>
      </c>
      <c r="AN121" s="12">
        <f t="shared" si="70"/>
        <v>2.5963788938474508E-3</v>
      </c>
      <c r="AO121" s="9" t="str">
        <f t="shared" si="71"/>
        <v/>
      </c>
      <c r="AP121" s="9">
        <f t="shared" si="72"/>
        <v>5.0419483214426464E-2</v>
      </c>
      <c r="AQ121" s="9" t="str">
        <f t="shared" si="73"/>
        <v/>
      </c>
      <c r="AR121" s="9">
        <f t="shared" si="74"/>
        <v>4.2126908585292888E-2</v>
      </c>
      <c r="AS121" s="9" t="str">
        <f t="shared" si="75"/>
        <v/>
      </c>
      <c r="AT121" s="9">
        <f t="shared" si="76"/>
        <v>8.6973003980492791E-3</v>
      </c>
      <c r="AU121" s="9" t="str">
        <f t="shared" si="77"/>
        <v/>
      </c>
      <c r="AV121" s="9">
        <f t="shared" si="78"/>
        <v>2.5963788938474508E-3</v>
      </c>
    </row>
    <row r="122" spans="1:48" x14ac:dyDescent="0.2">
      <c r="A122" s="2">
        <v>1</v>
      </c>
      <c r="B122" s="6" t="s">
        <v>28</v>
      </c>
      <c r="C122" s="6">
        <v>0</v>
      </c>
      <c r="D122" s="5" t="s">
        <v>43</v>
      </c>
      <c r="E122" s="5" t="str">
        <f t="shared" si="62"/>
        <v>212</v>
      </c>
      <c r="F122" s="5" t="str">
        <f t="shared" si="57"/>
        <v>2122001</v>
      </c>
      <c r="G122" s="7">
        <v>98.534999999999997</v>
      </c>
      <c r="H122" s="7">
        <v>101.142</v>
      </c>
      <c r="I122" s="7">
        <v>104.23399999999999</v>
      </c>
      <c r="J122" s="7">
        <v>96.790999999999997</v>
      </c>
      <c r="K122" s="7">
        <v>105.783</v>
      </c>
      <c r="L122" s="7">
        <v>103.057</v>
      </c>
      <c r="M122" s="7">
        <v>99.563000000000002</v>
      </c>
      <c r="N122" s="7">
        <v>103.779</v>
      </c>
      <c r="O122" s="7"/>
      <c r="Q122" s="13"/>
      <c r="R122" s="10" t="s">
        <v>62</v>
      </c>
      <c r="S122">
        <v>2005</v>
      </c>
      <c r="T122">
        <f t="shared" si="58"/>
        <v>106.143</v>
      </c>
      <c r="U122">
        <f t="shared" si="59"/>
        <v>104.577</v>
      </c>
      <c r="V122">
        <f t="shared" si="60"/>
        <v>112.361</v>
      </c>
      <c r="W122">
        <f t="shared" si="61"/>
        <v>105.283</v>
      </c>
      <c r="X122">
        <f t="shared" si="83"/>
        <v>5.0419483214426464E-2</v>
      </c>
      <c r="Y122">
        <f t="shared" si="84"/>
        <v>4.2126908585292888E-2</v>
      </c>
      <c r="Z122">
        <f t="shared" si="85"/>
        <v>8.6973003980492791E-3</v>
      </c>
      <c r="AA122">
        <f t="shared" si="86"/>
        <v>2.5963788938474508E-3</v>
      </c>
      <c r="AC122" s="10">
        <f>IFERROR(VLOOKUP(S122&amp;R122,'Regulatory Data'!D$6:F$1349,3,FALSE),"")</f>
        <v>2.5972265665909138</v>
      </c>
      <c r="AD122" s="12">
        <f>VLOOKUP($S122&amp;$R122,'Regulatory Data'!$I$6:$O$1301,5,FALSE)</f>
        <v>1</v>
      </c>
      <c r="AE122" s="12">
        <f>IF(VLOOKUP($S122&amp;$R122,'Regulatory Data'!$I$6:$O$1301,7,FALSE)=1,1,IF(VLOOKUP($S122&amp;$R122,'Regulatory Data'!$I$6:$O$1301,6,FALSE)=1,0,""))</f>
        <v>1</v>
      </c>
      <c r="AG122" s="12" t="str">
        <f t="shared" si="63"/>
        <v/>
      </c>
      <c r="AH122" s="12">
        <f t="shared" si="64"/>
        <v>-2.0329036987940974E-2</v>
      </c>
      <c r="AI122" s="12" t="str">
        <f t="shared" si="65"/>
        <v/>
      </c>
      <c r="AJ122" s="12">
        <f t="shared" si="66"/>
        <v>6.0061958386166125E-3</v>
      </c>
      <c r="AK122" s="12" t="str">
        <f t="shared" si="67"/>
        <v/>
      </c>
      <c r="AL122" s="12">
        <f t="shared" si="68"/>
        <v>-8.9929264678456633E-4</v>
      </c>
      <c r="AM122" s="12" t="str">
        <f t="shared" si="69"/>
        <v/>
      </c>
      <c r="AN122" s="12">
        <f t="shared" si="70"/>
        <v>1.0158799524593753E-2</v>
      </c>
      <c r="AO122" s="9" t="str">
        <f t="shared" si="71"/>
        <v/>
      </c>
      <c r="AP122" s="9">
        <f t="shared" si="72"/>
        <v>-2.0329036987940974E-2</v>
      </c>
      <c r="AQ122" s="9" t="str">
        <f t="shared" si="73"/>
        <v/>
      </c>
      <c r="AR122" s="9">
        <f t="shared" si="74"/>
        <v>6.0061958386166125E-3</v>
      </c>
      <c r="AS122" s="9" t="str">
        <f t="shared" si="75"/>
        <v/>
      </c>
      <c r="AT122" s="9">
        <f t="shared" si="76"/>
        <v>-8.9929264678456633E-4</v>
      </c>
      <c r="AU122" s="9" t="str">
        <f t="shared" si="77"/>
        <v/>
      </c>
      <c r="AV122" s="9">
        <f t="shared" si="78"/>
        <v>1.0158799524593753E-2</v>
      </c>
    </row>
    <row r="123" spans="1:48" x14ac:dyDescent="0.2">
      <c r="A123" s="2">
        <v>1</v>
      </c>
      <c r="B123" s="6" t="s">
        <v>29</v>
      </c>
      <c r="C123" s="6">
        <v>0</v>
      </c>
      <c r="D123" s="5" t="s">
        <v>43</v>
      </c>
      <c r="E123" s="5" t="str">
        <f t="shared" si="62"/>
        <v>212</v>
      </c>
      <c r="F123" s="5" t="str">
        <f t="shared" si="57"/>
        <v>2122002</v>
      </c>
      <c r="G123" s="7">
        <v>100</v>
      </c>
      <c r="H123" s="7">
        <v>100</v>
      </c>
      <c r="I123" s="7">
        <v>100</v>
      </c>
      <c r="J123" s="7">
        <v>100</v>
      </c>
      <c r="K123" s="7">
        <v>100</v>
      </c>
      <c r="L123" s="7">
        <v>100</v>
      </c>
      <c r="M123" s="7">
        <v>100</v>
      </c>
      <c r="N123" s="7">
        <v>100</v>
      </c>
      <c r="O123" s="7"/>
      <c r="Q123" s="13"/>
      <c r="R123" s="10" t="s">
        <v>62</v>
      </c>
      <c r="S123">
        <v>2006</v>
      </c>
      <c r="T123">
        <f t="shared" si="58"/>
        <v>104.00700000000001</v>
      </c>
      <c r="U123">
        <f t="shared" si="59"/>
        <v>105.20699999999999</v>
      </c>
      <c r="V123">
        <f t="shared" si="60"/>
        <v>112.26</v>
      </c>
      <c r="W123">
        <f t="shared" si="61"/>
        <v>106.358</v>
      </c>
      <c r="X123">
        <f t="shared" si="83"/>
        <v>-2.0329036987940974E-2</v>
      </c>
      <c r="Y123">
        <f t="shared" si="84"/>
        <v>6.0061958386166125E-3</v>
      </c>
      <c r="Z123">
        <f t="shared" si="85"/>
        <v>-8.9929264678456633E-4</v>
      </c>
      <c r="AA123">
        <f t="shared" si="86"/>
        <v>1.0158799524593753E-2</v>
      </c>
      <c r="AC123" s="10">
        <f>IFERROR(VLOOKUP(S123&amp;R123,'Regulatory Data'!D$6:F$1349,3,FALSE),"")</f>
        <v>2.5997559099772194</v>
      </c>
      <c r="AD123" s="12">
        <f>VLOOKUP($S123&amp;$R123,'Regulatory Data'!$I$6:$O$1301,5,FALSE)</f>
        <v>1</v>
      </c>
      <c r="AE123" s="12">
        <f>IF(VLOOKUP($S123&amp;$R123,'Regulatory Data'!$I$6:$O$1301,7,FALSE)=1,1,IF(VLOOKUP($S123&amp;$R123,'Regulatory Data'!$I$6:$O$1301,6,FALSE)=1,0,""))</f>
        <v>1</v>
      </c>
      <c r="AG123" s="12" t="str">
        <f t="shared" si="63"/>
        <v/>
      </c>
      <c r="AH123" s="12">
        <f t="shared" si="64"/>
        <v>-2.1438277317733068E-2</v>
      </c>
      <c r="AI123" s="12" t="str">
        <f t="shared" si="65"/>
        <v/>
      </c>
      <c r="AJ123" s="12">
        <f t="shared" si="66"/>
        <v>-7.2500723002830725E-3</v>
      </c>
      <c r="AK123" s="12" t="str">
        <f t="shared" si="67"/>
        <v/>
      </c>
      <c r="AL123" s="12">
        <f t="shared" si="68"/>
        <v>8.2038822895229124E-2</v>
      </c>
      <c r="AM123" s="12" t="str">
        <f t="shared" si="69"/>
        <v/>
      </c>
      <c r="AN123" s="12">
        <f t="shared" si="70"/>
        <v>5.0151214455175896E-2</v>
      </c>
      <c r="AO123" s="9" t="str">
        <f t="shared" si="71"/>
        <v/>
      </c>
      <c r="AP123" s="9">
        <f t="shared" si="72"/>
        <v>-2.1438277317733068E-2</v>
      </c>
      <c r="AQ123" s="9" t="str">
        <f t="shared" si="73"/>
        <v/>
      </c>
      <c r="AR123" s="9">
        <f t="shared" si="74"/>
        <v>-7.2500723002830725E-3</v>
      </c>
      <c r="AS123" s="9" t="str">
        <f t="shared" si="75"/>
        <v/>
      </c>
      <c r="AT123" s="9">
        <f t="shared" si="76"/>
        <v>8.2038822895229124E-2</v>
      </c>
      <c r="AU123" s="9" t="str">
        <f t="shared" si="77"/>
        <v/>
      </c>
      <c r="AV123" s="9">
        <f t="shared" si="78"/>
        <v>5.0151214455175896E-2</v>
      </c>
    </row>
    <row r="124" spans="1:48" x14ac:dyDescent="0.2">
      <c r="A124" s="2">
        <v>1</v>
      </c>
      <c r="B124" s="6" t="s">
        <v>30</v>
      </c>
      <c r="C124" s="6">
        <v>0</v>
      </c>
      <c r="D124" s="5" t="s">
        <v>43</v>
      </c>
      <c r="E124" s="5" t="str">
        <f t="shared" si="62"/>
        <v>212</v>
      </c>
      <c r="F124" s="5" t="str">
        <f t="shared" si="57"/>
        <v>2122003</v>
      </c>
      <c r="G124" s="7">
        <v>102.84699999999999</v>
      </c>
      <c r="H124" s="7">
        <v>103.379</v>
      </c>
      <c r="I124" s="7">
        <v>99.197000000000003</v>
      </c>
      <c r="J124" s="7">
        <v>103.03400000000001</v>
      </c>
      <c r="K124" s="7">
        <v>96.450999999999993</v>
      </c>
      <c r="L124" s="7">
        <v>95.954999999999998</v>
      </c>
      <c r="M124" s="7">
        <v>99.971999999999994</v>
      </c>
      <c r="N124" s="7">
        <v>99.168999999999997</v>
      </c>
      <c r="O124" s="7"/>
      <c r="Q124" s="13"/>
      <c r="R124" s="10" t="s">
        <v>62</v>
      </c>
      <c r="S124">
        <v>2007</v>
      </c>
      <c r="T124">
        <f t="shared" si="58"/>
        <v>101.801</v>
      </c>
      <c r="U124">
        <f t="shared" si="59"/>
        <v>104.447</v>
      </c>
      <c r="V124">
        <f t="shared" si="60"/>
        <v>121.858</v>
      </c>
      <c r="W124">
        <f t="shared" si="61"/>
        <v>111.828</v>
      </c>
      <c r="X124">
        <f t="shared" si="83"/>
        <v>-2.1438277317733068E-2</v>
      </c>
      <c r="Y124">
        <f t="shared" si="84"/>
        <v>-7.2500723002830725E-3</v>
      </c>
      <c r="Z124">
        <f t="shared" si="85"/>
        <v>8.2038822895229124E-2</v>
      </c>
      <c r="AA124">
        <f t="shared" si="86"/>
        <v>5.0151214455175896E-2</v>
      </c>
      <c r="AC124" s="10">
        <f>IFERROR(VLOOKUP(S124&amp;R124,'Regulatory Data'!D$6:F$1349,3,FALSE),"")</f>
        <v>2.606907372720034</v>
      </c>
      <c r="AD124" s="12">
        <f>VLOOKUP($S124&amp;$R124,'Regulatory Data'!$I$6:$O$1301,5,FALSE)</f>
        <v>1</v>
      </c>
      <c r="AE124" s="12">
        <f>IF(VLOOKUP($S124&amp;$R124,'Regulatory Data'!$I$6:$O$1301,7,FALSE)=1,1,IF(VLOOKUP($S124&amp;$R124,'Regulatory Data'!$I$6:$O$1301,6,FALSE)=1,0,""))</f>
        <v>1</v>
      </c>
      <c r="AG124" s="12" t="str">
        <f t="shared" si="63"/>
        <v/>
      </c>
      <c r="AH124" s="12">
        <f t="shared" si="64"/>
        <v>-5.1803381621313704E-3</v>
      </c>
      <c r="AI124" s="12" t="str">
        <f t="shared" si="65"/>
        <v/>
      </c>
      <c r="AJ124" s="12">
        <f t="shared" si="66"/>
        <v>-4.0677371769781701E-3</v>
      </c>
      <c r="AK124" s="12" t="str">
        <f t="shared" si="67"/>
        <v/>
      </c>
      <c r="AL124" s="12">
        <f t="shared" si="68"/>
        <v>9.4804247022894472E-2</v>
      </c>
      <c r="AM124" s="12" t="str">
        <f t="shared" si="69"/>
        <v/>
      </c>
      <c r="AN124" s="12">
        <f t="shared" si="70"/>
        <v>2.2887692712685315E-2</v>
      </c>
      <c r="AO124" s="9" t="str">
        <f t="shared" si="71"/>
        <v/>
      </c>
      <c r="AP124" s="9">
        <f t="shared" si="72"/>
        <v>-5.1803381621313704E-3</v>
      </c>
      <c r="AQ124" s="9" t="str">
        <f t="shared" si="73"/>
        <v/>
      </c>
      <c r="AR124" s="9">
        <f t="shared" si="74"/>
        <v>-4.0677371769781701E-3</v>
      </c>
      <c r="AS124" s="9" t="str">
        <f t="shared" si="75"/>
        <v/>
      </c>
      <c r="AT124" s="9">
        <f t="shared" si="76"/>
        <v>9.4804247022894472E-2</v>
      </c>
      <c r="AU124" s="9" t="str">
        <f t="shared" si="77"/>
        <v/>
      </c>
      <c r="AV124" s="9">
        <f t="shared" si="78"/>
        <v>2.2887692712685315E-2</v>
      </c>
    </row>
    <row r="125" spans="1:48" x14ac:dyDescent="0.2">
      <c r="A125" s="2">
        <v>1</v>
      </c>
      <c r="B125" s="6" t="s">
        <v>31</v>
      </c>
      <c r="C125" s="6">
        <v>0</v>
      </c>
      <c r="D125" s="5" t="s">
        <v>43</v>
      </c>
      <c r="E125" s="5" t="str">
        <f t="shared" si="62"/>
        <v>212</v>
      </c>
      <c r="F125" s="5" t="str">
        <f t="shared" si="57"/>
        <v>2122004</v>
      </c>
      <c r="G125" s="7">
        <v>104.94</v>
      </c>
      <c r="H125" s="7">
        <v>105.959</v>
      </c>
      <c r="I125" s="7">
        <v>103.76600000000001</v>
      </c>
      <c r="J125" s="7">
        <v>113.69499999999999</v>
      </c>
      <c r="K125" s="7">
        <v>98.882000000000005</v>
      </c>
      <c r="L125" s="7">
        <v>97.93</v>
      </c>
      <c r="M125" s="7">
        <v>102.56399999999999</v>
      </c>
      <c r="N125" s="7">
        <v>106.42700000000001</v>
      </c>
      <c r="O125" s="7"/>
      <c r="Q125" s="13"/>
      <c r="R125" s="10" t="s">
        <v>62</v>
      </c>
      <c r="S125">
        <v>2008</v>
      </c>
      <c r="T125">
        <f t="shared" si="58"/>
        <v>101.27500000000001</v>
      </c>
      <c r="U125">
        <f t="shared" si="59"/>
        <v>104.023</v>
      </c>
      <c r="V125">
        <f t="shared" si="60"/>
        <v>133.976</v>
      </c>
      <c r="W125">
        <f t="shared" si="61"/>
        <v>114.417</v>
      </c>
      <c r="X125">
        <f t="shared" si="83"/>
        <v>-5.1803381621313704E-3</v>
      </c>
      <c r="Y125">
        <f t="shared" si="84"/>
        <v>-4.0677371769781701E-3</v>
      </c>
      <c r="Z125">
        <f t="shared" si="85"/>
        <v>9.4804247022894472E-2</v>
      </c>
      <c r="AA125">
        <f t="shared" si="86"/>
        <v>2.2887692712685315E-2</v>
      </c>
      <c r="AC125" s="10">
        <f>IFERROR(VLOOKUP(S125&amp;R125,'Regulatory Data'!D$6:F$1349,3,FALSE),"")</f>
        <v>2.683882145768461</v>
      </c>
      <c r="AD125" s="12">
        <f>VLOOKUP($S125&amp;$R125,'Regulatory Data'!$I$6:$O$1301,5,FALSE)</f>
        <v>1</v>
      </c>
      <c r="AE125" s="12">
        <f>IF(VLOOKUP($S125&amp;$R125,'Regulatory Data'!$I$6:$O$1301,7,FALSE)=1,1,IF(VLOOKUP($S125&amp;$R125,'Regulatory Data'!$I$6:$O$1301,6,FALSE)=1,0,""))</f>
        <v>1</v>
      </c>
      <c r="AG125" s="12" t="str">
        <f t="shared" si="63"/>
        <v/>
      </c>
      <c r="AH125" s="12">
        <f t="shared" si="64"/>
        <v>3.4071042783151206E-2</v>
      </c>
      <c r="AI125" s="12" t="str">
        <f t="shared" si="65"/>
        <v/>
      </c>
      <c r="AJ125" s="12">
        <f t="shared" si="66"/>
        <v>1.7514884287296972E-2</v>
      </c>
      <c r="AK125" s="12" t="str">
        <f t="shared" si="67"/>
        <v/>
      </c>
      <c r="AL125" s="12">
        <f t="shared" si="68"/>
        <v>-3.1165230089824192E-2</v>
      </c>
      <c r="AM125" s="12" t="str">
        <f t="shared" si="69"/>
        <v/>
      </c>
      <c r="AN125" s="12">
        <f t="shared" si="70"/>
        <v>-2.5991429589051762E-3</v>
      </c>
      <c r="AO125" s="9" t="str">
        <f t="shared" si="71"/>
        <v/>
      </c>
      <c r="AP125" s="9">
        <f t="shared" si="72"/>
        <v>3.4071042783151206E-2</v>
      </c>
      <c r="AQ125" s="9" t="str">
        <f t="shared" si="73"/>
        <v/>
      </c>
      <c r="AR125" s="9">
        <f t="shared" si="74"/>
        <v>1.7514884287296972E-2</v>
      </c>
      <c r="AS125" s="9" t="str">
        <f t="shared" si="75"/>
        <v/>
      </c>
      <c r="AT125" s="9">
        <f t="shared" si="76"/>
        <v>-3.1165230089824192E-2</v>
      </c>
      <c r="AU125" s="9" t="str">
        <f t="shared" si="77"/>
        <v/>
      </c>
      <c r="AV125" s="9">
        <f t="shared" si="78"/>
        <v>-2.5991429589051762E-3</v>
      </c>
    </row>
    <row r="126" spans="1:48" x14ac:dyDescent="0.2">
      <c r="A126" s="2">
        <v>1</v>
      </c>
      <c r="B126" s="6" t="s">
        <v>32</v>
      </c>
      <c r="C126" s="6">
        <v>0</v>
      </c>
      <c r="D126" s="5" t="s">
        <v>43</v>
      </c>
      <c r="E126" s="5" t="str">
        <f t="shared" si="62"/>
        <v>212</v>
      </c>
      <c r="F126" s="5" t="str">
        <f t="shared" si="57"/>
        <v>2122005</v>
      </c>
      <c r="G126" s="7">
        <v>104.292</v>
      </c>
      <c r="H126" s="7">
        <v>107.65300000000001</v>
      </c>
      <c r="I126" s="7">
        <v>107.90600000000001</v>
      </c>
      <c r="J126" s="7">
        <v>128.791</v>
      </c>
      <c r="K126" s="7">
        <v>103.46599999999999</v>
      </c>
      <c r="L126" s="7">
        <v>100.235</v>
      </c>
      <c r="M126" s="7">
        <v>108.358</v>
      </c>
      <c r="N126" s="7">
        <v>116.925</v>
      </c>
      <c r="O126" s="7"/>
      <c r="Q126" s="13"/>
      <c r="R126" s="10" t="s">
        <v>62</v>
      </c>
      <c r="S126">
        <v>2009</v>
      </c>
      <c r="T126">
        <f t="shared" si="58"/>
        <v>104.785</v>
      </c>
      <c r="U126">
        <f t="shared" si="59"/>
        <v>105.861</v>
      </c>
      <c r="V126">
        <f t="shared" si="60"/>
        <v>129.86500000000001</v>
      </c>
      <c r="W126">
        <f t="shared" si="61"/>
        <v>114.12</v>
      </c>
      <c r="X126">
        <f t="shared" si="83"/>
        <v>3.4071042783151206E-2</v>
      </c>
      <c r="Y126">
        <f t="shared" si="84"/>
        <v>1.7514884287296972E-2</v>
      </c>
      <c r="Z126">
        <f t="shared" si="85"/>
        <v>-3.1165230089824192E-2</v>
      </c>
      <c r="AA126">
        <f t="shared" si="86"/>
        <v>-2.5991429589051762E-3</v>
      </c>
      <c r="AC126" s="10">
        <f>IFERROR(VLOOKUP(S126&amp;R126,'Regulatory Data'!D$6:F$1349,3,FALSE),"")</f>
        <v>2.7125353169841193</v>
      </c>
      <c r="AD126" s="12">
        <f>VLOOKUP($S126&amp;$R126,'Regulatory Data'!$I$6:$O$1301,5,FALSE)</f>
        <v>1</v>
      </c>
      <c r="AE126" s="12">
        <f>IF(VLOOKUP($S126&amp;$R126,'Regulatory Data'!$I$6:$O$1301,7,FALSE)=1,1,IF(VLOOKUP($S126&amp;$R126,'Regulatory Data'!$I$6:$O$1301,6,FALSE)=1,0,""))</f>
        <v>1</v>
      </c>
      <c r="AG126" s="12" t="str">
        <f t="shared" si="63"/>
        <v/>
      </c>
      <c r="AH126" s="12">
        <f t="shared" si="64"/>
        <v>-5.3202303334458634E-3</v>
      </c>
      <c r="AI126" s="12" t="str">
        <f t="shared" si="65"/>
        <v/>
      </c>
      <c r="AJ126" s="12">
        <f t="shared" si="66"/>
        <v>1.3016996791685109E-2</v>
      </c>
      <c r="AK126" s="12" t="str">
        <f t="shared" si="67"/>
        <v/>
      </c>
      <c r="AL126" s="12">
        <f t="shared" si="68"/>
        <v>3.6717946647168986E-2</v>
      </c>
      <c r="AM126" s="12" t="str">
        <f t="shared" si="69"/>
        <v/>
      </c>
      <c r="AN126" s="12">
        <f t="shared" si="70"/>
        <v>2.6409483183400972E-2</v>
      </c>
      <c r="AO126" s="9" t="str">
        <f t="shared" si="71"/>
        <v/>
      </c>
      <c r="AP126" s="9">
        <f t="shared" si="72"/>
        <v>-5.3202303334458634E-3</v>
      </c>
      <c r="AQ126" s="9" t="str">
        <f t="shared" si="73"/>
        <v/>
      </c>
      <c r="AR126" s="9">
        <f t="shared" si="74"/>
        <v>1.3016996791685109E-2</v>
      </c>
      <c r="AS126" s="9" t="str">
        <f t="shared" si="75"/>
        <v/>
      </c>
      <c r="AT126" s="9">
        <f t="shared" si="76"/>
        <v>3.6717946647168986E-2</v>
      </c>
      <c r="AU126" s="9" t="str">
        <f t="shared" si="77"/>
        <v/>
      </c>
      <c r="AV126" s="9">
        <f t="shared" si="78"/>
        <v>2.6409483183400972E-2</v>
      </c>
    </row>
    <row r="127" spans="1:48" x14ac:dyDescent="0.2">
      <c r="A127" s="2">
        <v>1</v>
      </c>
      <c r="B127" s="6" t="s">
        <v>33</v>
      </c>
      <c r="C127" s="6">
        <v>0</v>
      </c>
      <c r="D127" s="5" t="s">
        <v>43</v>
      </c>
      <c r="E127" s="5" t="str">
        <f t="shared" si="62"/>
        <v>212</v>
      </c>
      <c r="F127" s="5" t="str">
        <f t="shared" si="57"/>
        <v>2122006</v>
      </c>
      <c r="G127" s="7">
        <v>101.09</v>
      </c>
      <c r="H127" s="7">
        <v>105.205</v>
      </c>
      <c r="I127" s="7">
        <v>109.36199999999999</v>
      </c>
      <c r="J127" s="7">
        <v>151.27000000000001</v>
      </c>
      <c r="K127" s="7">
        <v>108.182</v>
      </c>
      <c r="L127" s="7">
        <v>103.95099999999999</v>
      </c>
      <c r="M127" s="7">
        <v>117.438</v>
      </c>
      <c r="N127" s="7">
        <v>128.43199999999999</v>
      </c>
      <c r="O127" s="7"/>
      <c r="Q127" s="13"/>
      <c r="R127" s="10" t="s">
        <v>62</v>
      </c>
      <c r="S127">
        <v>2010</v>
      </c>
      <c r="T127">
        <f t="shared" si="58"/>
        <v>104.229</v>
      </c>
      <c r="U127">
        <f t="shared" si="59"/>
        <v>107.248</v>
      </c>
      <c r="V127">
        <f t="shared" si="60"/>
        <v>134.72200000000001</v>
      </c>
      <c r="W127">
        <f t="shared" si="61"/>
        <v>117.17400000000001</v>
      </c>
      <c r="X127">
        <f t="shared" si="83"/>
        <v>-5.3202303334458634E-3</v>
      </c>
      <c r="Y127">
        <f t="shared" si="84"/>
        <v>1.3016996791685109E-2</v>
      </c>
      <c r="Z127">
        <f t="shared" si="85"/>
        <v>3.6717946647168986E-2</v>
      </c>
      <c r="AA127">
        <f t="shared" si="86"/>
        <v>2.6409483183400972E-2</v>
      </c>
      <c r="AC127" s="10">
        <f>IFERROR(VLOOKUP(S127&amp;R127,'Regulatory Data'!D$6:F$1349,3,FALSE),"")</f>
        <v>2.7546136994747084</v>
      </c>
      <c r="AD127" s="12">
        <f>VLOOKUP($S127&amp;$R127,'Regulatory Data'!$I$6:$O$1301,5,FALSE)</f>
        <v>1</v>
      </c>
      <c r="AE127" s="12">
        <f>IF(VLOOKUP($S127&amp;$R127,'Regulatory Data'!$I$6:$O$1301,7,FALSE)=1,1,IF(VLOOKUP($S127&amp;$R127,'Regulatory Data'!$I$6:$O$1301,6,FALSE)=1,0,""))</f>
        <v>1</v>
      </c>
      <c r="AG127" s="12" t="str">
        <f t="shared" si="63"/>
        <v/>
      </c>
      <c r="AH127" s="12" t="str">
        <f t="shared" si="64"/>
        <v>.</v>
      </c>
      <c r="AI127" s="12" t="str">
        <f t="shared" si="65"/>
        <v/>
      </c>
      <c r="AJ127" s="12" t="str">
        <f t="shared" si="66"/>
        <v>.</v>
      </c>
      <c r="AK127" s="12" t="str">
        <f t="shared" si="67"/>
        <v/>
      </c>
      <c r="AL127" s="12" t="str">
        <f t="shared" si="68"/>
        <v>.</v>
      </c>
      <c r="AM127" s="12" t="str">
        <f t="shared" si="69"/>
        <v/>
      </c>
      <c r="AN127" s="12" t="str">
        <f t="shared" si="70"/>
        <v>.</v>
      </c>
      <c r="AO127" s="9" t="str">
        <f t="shared" si="71"/>
        <v/>
      </c>
      <c r="AP127" s="9" t="str">
        <f t="shared" si="72"/>
        <v>.</v>
      </c>
      <c r="AQ127" s="9" t="str">
        <f t="shared" si="73"/>
        <v/>
      </c>
      <c r="AR127" s="9" t="str">
        <f t="shared" si="74"/>
        <v>.</v>
      </c>
      <c r="AS127" s="9" t="str">
        <f t="shared" si="75"/>
        <v/>
      </c>
      <c r="AT127" s="9" t="str">
        <f t="shared" si="76"/>
        <v>.</v>
      </c>
      <c r="AU127" s="9" t="str">
        <f t="shared" si="77"/>
        <v/>
      </c>
      <c r="AV127" s="9" t="str">
        <f t="shared" si="78"/>
        <v>.</v>
      </c>
    </row>
    <row r="128" spans="1:48" x14ac:dyDescent="0.2">
      <c r="A128" s="2">
        <v>1</v>
      </c>
      <c r="B128" s="6" t="s">
        <v>34</v>
      </c>
      <c r="C128" s="6">
        <v>0</v>
      </c>
      <c r="D128" s="5" t="s">
        <v>43</v>
      </c>
      <c r="E128" s="5" t="str">
        <f t="shared" si="62"/>
        <v>212</v>
      </c>
      <c r="F128" s="5" t="str">
        <f t="shared" si="57"/>
        <v>2122007</v>
      </c>
      <c r="G128" s="7">
        <v>94.391000000000005</v>
      </c>
      <c r="H128" s="7">
        <v>98.548000000000002</v>
      </c>
      <c r="I128" s="7">
        <v>105.64</v>
      </c>
      <c r="J128" s="7">
        <v>161.52500000000001</v>
      </c>
      <c r="K128" s="7">
        <v>111.91800000000001</v>
      </c>
      <c r="L128" s="7">
        <v>107.197</v>
      </c>
      <c r="M128" s="7">
        <v>129.429</v>
      </c>
      <c r="N128" s="7">
        <v>136.72900000000001</v>
      </c>
      <c r="O128" s="7"/>
      <c r="Q128" s="13"/>
      <c r="R128" s="10" t="s">
        <v>94</v>
      </c>
      <c r="S128">
        <v>1987</v>
      </c>
      <c r="T128">
        <f t="shared" si="58"/>
        <v>94.325999999999993</v>
      </c>
      <c r="U128">
        <f t="shared" si="59"/>
        <v>94.805999999999997</v>
      </c>
      <c r="V128">
        <f t="shared" si="60"/>
        <v>53.05</v>
      </c>
      <c r="W128">
        <f t="shared" si="61"/>
        <v>73.494</v>
      </c>
      <c r="X128" s="4" t="s">
        <v>985</v>
      </c>
      <c r="Y128" s="4" t="s">
        <v>985</v>
      </c>
      <c r="Z128" s="4" t="s">
        <v>985</v>
      </c>
      <c r="AA128" s="4" t="s">
        <v>985</v>
      </c>
      <c r="AC128" s="10" t="str">
        <f>IFERROR(VLOOKUP(S128&amp;R128,'Regulatory Data'!D$6:F$1349,3,FALSE),"")</f>
        <v/>
      </c>
      <c r="AD128" s="12" t="str">
        <f>VLOOKUP($S128&amp;$R128,'Regulatory Data'!$I$6:$O$1301,5,FALSE)</f>
        <v/>
      </c>
      <c r="AE128" s="12" t="str">
        <f>IF(VLOOKUP($S128&amp;$R128,'Regulatory Data'!$I$6:$O$1301,7,FALSE)=1,1,IF(VLOOKUP($S128&amp;$R128,'Regulatory Data'!$I$6:$O$1301,6,FALSE)=1,0,""))</f>
        <v/>
      </c>
      <c r="AG128" s="12" t="str">
        <f t="shared" si="63"/>
        <v/>
      </c>
      <c r="AH128" s="12" t="str">
        <f t="shared" si="64"/>
        <v/>
      </c>
      <c r="AI128" s="12" t="str">
        <f t="shared" si="65"/>
        <v/>
      </c>
      <c r="AJ128" s="12" t="str">
        <f t="shared" si="66"/>
        <v/>
      </c>
      <c r="AK128" s="12" t="str">
        <f t="shared" si="67"/>
        <v/>
      </c>
      <c r="AL128" s="12" t="str">
        <f t="shared" si="68"/>
        <v/>
      </c>
      <c r="AM128" s="12" t="str">
        <f t="shared" si="69"/>
        <v/>
      </c>
      <c r="AN128" s="12" t="str">
        <f t="shared" si="70"/>
        <v/>
      </c>
      <c r="AO128" s="9" t="str">
        <f t="shared" si="71"/>
        <v/>
      </c>
      <c r="AP128" s="9" t="str">
        <f t="shared" si="72"/>
        <v/>
      </c>
      <c r="AQ128" s="9" t="str">
        <f t="shared" si="73"/>
        <v/>
      </c>
      <c r="AR128" s="9" t="str">
        <f t="shared" si="74"/>
        <v/>
      </c>
      <c r="AS128" s="9" t="str">
        <f t="shared" si="75"/>
        <v/>
      </c>
      <c r="AT128" s="9" t="str">
        <f t="shared" si="76"/>
        <v/>
      </c>
      <c r="AU128" s="9" t="str">
        <f t="shared" si="77"/>
        <v/>
      </c>
      <c r="AV128" s="9" t="str">
        <f t="shared" si="78"/>
        <v/>
      </c>
    </row>
    <row r="129" spans="1:48" x14ac:dyDescent="0.2">
      <c r="A129" s="2">
        <v>1</v>
      </c>
      <c r="B129" s="6" t="s">
        <v>35</v>
      </c>
      <c r="C129" s="6">
        <v>0</v>
      </c>
      <c r="D129" s="5" t="s">
        <v>43</v>
      </c>
      <c r="E129" s="5" t="str">
        <f t="shared" si="62"/>
        <v>212</v>
      </c>
      <c r="F129" s="5" t="str">
        <f t="shared" si="57"/>
        <v>2122008</v>
      </c>
      <c r="G129" s="7">
        <v>94.932000000000002</v>
      </c>
      <c r="H129" s="7">
        <v>97.694000000000003</v>
      </c>
      <c r="I129" s="7">
        <v>105.506</v>
      </c>
      <c r="J129" s="7">
        <v>178.68700000000001</v>
      </c>
      <c r="K129" s="7">
        <v>111.13800000000001</v>
      </c>
      <c r="L129" s="7">
        <v>107.996</v>
      </c>
      <c r="M129" s="7">
        <v>136.32300000000001</v>
      </c>
      <c r="N129" s="7">
        <v>143.828</v>
      </c>
      <c r="O129" s="7"/>
      <c r="Q129" s="13"/>
      <c r="R129" s="10" t="s">
        <v>94</v>
      </c>
      <c r="S129">
        <v>1988</v>
      </c>
      <c r="T129">
        <f t="shared" si="58"/>
        <v>98.775999999999996</v>
      </c>
      <c r="U129">
        <f t="shared" si="59"/>
        <v>100.02500000000001</v>
      </c>
      <c r="V129">
        <f t="shared" si="60"/>
        <v>55.808</v>
      </c>
      <c r="W129">
        <f t="shared" si="61"/>
        <v>72.838999999999999</v>
      </c>
      <c r="X129">
        <f t="shared" ref="X129:X151" si="87">LN(T129)-LN(T128)</f>
        <v>4.6097792828010853E-2</v>
      </c>
      <c r="Y129">
        <f t="shared" ref="Y129:Y151" si="88">LN(U129)-LN(U128)</f>
        <v>5.3587456345881357E-2</v>
      </c>
      <c r="Z129">
        <f t="shared" ref="Z129:Z151" si="89">LN(V129)-LN(V128)</f>
        <v>5.0682363226522309E-2</v>
      </c>
      <c r="AA129">
        <f t="shared" ref="AA129:AA151" si="90">LN(W129)-LN(W128)</f>
        <v>-8.9522441889196003E-3</v>
      </c>
      <c r="AC129" s="10" t="str">
        <f>IFERROR(VLOOKUP(S129&amp;R129,'Regulatory Data'!D$6:F$1349,3,FALSE),"")</f>
        <v/>
      </c>
      <c r="AD129" s="12" t="str">
        <f>VLOOKUP($S129&amp;$R129,'Regulatory Data'!$I$6:$O$1301,5,FALSE)</f>
        <v/>
      </c>
      <c r="AE129" s="12" t="str">
        <f>IF(VLOOKUP($S129&amp;$R129,'Regulatory Data'!$I$6:$O$1301,7,FALSE)=1,1,IF(VLOOKUP($S129&amp;$R129,'Regulatory Data'!$I$6:$O$1301,6,FALSE)=1,0,""))</f>
        <v/>
      </c>
      <c r="AG129" s="12" t="str">
        <f t="shared" si="63"/>
        <v/>
      </c>
      <c r="AH129" s="12" t="str">
        <f t="shared" si="64"/>
        <v/>
      </c>
      <c r="AI129" s="12" t="str">
        <f t="shared" si="65"/>
        <v/>
      </c>
      <c r="AJ129" s="12" t="str">
        <f t="shared" si="66"/>
        <v/>
      </c>
      <c r="AK129" s="12" t="str">
        <f t="shared" si="67"/>
        <v/>
      </c>
      <c r="AL129" s="12" t="str">
        <f t="shared" si="68"/>
        <v/>
      </c>
      <c r="AM129" s="12" t="str">
        <f t="shared" si="69"/>
        <v/>
      </c>
      <c r="AN129" s="12" t="str">
        <f t="shared" si="70"/>
        <v/>
      </c>
      <c r="AO129" s="9" t="str">
        <f t="shared" si="71"/>
        <v/>
      </c>
      <c r="AP129" s="9" t="str">
        <f t="shared" si="72"/>
        <v/>
      </c>
      <c r="AQ129" s="9" t="str">
        <f t="shared" si="73"/>
        <v/>
      </c>
      <c r="AR129" s="9" t="str">
        <f t="shared" si="74"/>
        <v/>
      </c>
      <c r="AS129" s="9" t="str">
        <f t="shared" si="75"/>
        <v/>
      </c>
      <c r="AT129" s="9" t="str">
        <f t="shared" si="76"/>
        <v/>
      </c>
      <c r="AU129" s="9" t="str">
        <f t="shared" si="77"/>
        <v/>
      </c>
      <c r="AV129" s="9" t="str">
        <f t="shared" si="78"/>
        <v/>
      </c>
    </row>
    <row r="130" spans="1:48" x14ac:dyDescent="0.2">
      <c r="A130" s="2">
        <v>1</v>
      </c>
      <c r="B130" s="6" t="s">
        <v>36</v>
      </c>
      <c r="C130" s="6">
        <v>0</v>
      </c>
      <c r="D130" s="5" t="s">
        <v>43</v>
      </c>
      <c r="E130" s="5" t="str">
        <f t="shared" si="62"/>
        <v>212</v>
      </c>
      <c r="F130" s="5" t="str">
        <f t="shared" si="57"/>
        <v>2122009</v>
      </c>
      <c r="G130" s="7">
        <v>92.227999999999994</v>
      </c>
      <c r="H130" s="7">
        <v>91.54</v>
      </c>
      <c r="I130" s="7">
        <v>91.066999999999993</v>
      </c>
      <c r="J130" s="7">
        <v>184.63800000000001</v>
      </c>
      <c r="K130" s="7">
        <v>98.741</v>
      </c>
      <c r="L130" s="7">
        <v>99.483000000000004</v>
      </c>
      <c r="M130" s="7">
        <v>147.43</v>
      </c>
      <c r="N130" s="7">
        <v>134.26</v>
      </c>
      <c r="O130" s="7"/>
      <c r="Q130" s="13"/>
      <c r="R130" s="10" t="s">
        <v>94</v>
      </c>
      <c r="S130">
        <v>1989</v>
      </c>
      <c r="T130">
        <f t="shared" si="58"/>
        <v>103.77</v>
      </c>
      <c r="U130">
        <f t="shared" si="59"/>
        <v>105.244</v>
      </c>
      <c r="V130">
        <f t="shared" si="60"/>
        <v>59.521000000000001</v>
      </c>
      <c r="W130">
        <f t="shared" si="61"/>
        <v>73.968999999999994</v>
      </c>
      <c r="X130">
        <f t="shared" si="87"/>
        <v>4.9322251351744839E-2</v>
      </c>
      <c r="Y130">
        <f t="shared" si="88"/>
        <v>5.0861309068332972E-2</v>
      </c>
      <c r="Z130">
        <f t="shared" si="89"/>
        <v>6.4411963172454456E-2</v>
      </c>
      <c r="AA130">
        <f t="shared" si="90"/>
        <v>1.5394560469522922E-2</v>
      </c>
      <c r="AC130" s="10" t="str">
        <f>IFERROR(VLOOKUP(S130&amp;R130,'Regulatory Data'!D$6:F$1349,3,FALSE),"")</f>
        <v/>
      </c>
      <c r="AD130" s="12" t="str">
        <f>VLOOKUP($S130&amp;$R130,'Regulatory Data'!$I$6:$O$1301,5,FALSE)</f>
        <v/>
      </c>
      <c r="AE130" s="12" t="str">
        <f>IF(VLOOKUP($S130&amp;$R130,'Regulatory Data'!$I$6:$O$1301,7,FALSE)=1,1,IF(VLOOKUP($S130&amp;$R130,'Regulatory Data'!$I$6:$O$1301,6,FALSE)=1,0,""))</f>
        <v/>
      </c>
      <c r="AG130" s="12" t="str">
        <f t="shared" si="63"/>
        <v/>
      </c>
      <c r="AH130" s="12" t="str">
        <f t="shared" si="64"/>
        <v/>
      </c>
      <c r="AI130" s="12" t="str">
        <f t="shared" si="65"/>
        <v/>
      </c>
      <c r="AJ130" s="12" t="str">
        <f t="shared" si="66"/>
        <v/>
      </c>
      <c r="AK130" s="12" t="str">
        <f t="shared" si="67"/>
        <v/>
      </c>
      <c r="AL130" s="12" t="str">
        <f t="shared" si="68"/>
        <v/>
      </c>
      <c r="AM130" s="12" t="str">
        <f t="shared" si="69"/>
        <v/>
      </c>
      <c r="AN130" s="12" t="str">
        <f t="shared" si="70"/>
        <v/>
      </c>
      <c r="AO130" s="9" t="str">
        <f t="shared" si="71"/>
        <v/>
      </c>
      <c r="AP130" s="9" t="str">
        <f t="shared" si="72"/>
        <v/>
      </c>
      <c r="AQ130" s="9" t="str">
        <f t="shared" si="73"/>
        <v/>
      </c>
      <c r="AR130" s="9" t="str">
        <f t="shared" si="74"/>
        <v/>
      </c>
      <c r="AS130" s="9" t="str">
        <f t="shared" si="75"/>
        <v/>
      </c>
      <c r="AT130" s="9" t="str">
        <f t="shared" si="76"/>
        <v/>
      </c>
      <c r="AU130" s="9" t="str">
        <f t="shared" si="77"/>
        <v/>
      </c>
      <c r="AV130" s="9" t="str">
        <f t="shared" si="78"/>
        <v/>
      </c>
    </row>
    <row r="131" spans="1:48" x14ac:dyDescent="0.2">
      <c r="A131" s="2">
        <v>1</v>
      </c>
      <c r="B131" s="6" t="s">
        <v>37</v>
      </c>
      <c r="C131" s="6">
        <v>0</v>
      </c>
      <c r="D131" s="5" t="s">
        <v>43</v>
      </c>
      <c r="E131" s="5" t="str">
        <f t="shared" si="62"/>
        <v>212</v>
      </c>
      <c r="F131" s="5" t="str">
        <f t="shared" si="57"/>
        <v>2122010</v>
      </c>
      <c r="G131" s="7">
        <v>93.311000000000007</v>
      </c>
      <c r="H131" s="7">
        <v>94.543000000000006</v>
      </c>
      <c r="I131" s="7">
        <v>92.631</v>
      </c>
      <c r="J131" s="7">
        <v>204.13499999999999</v>
      </c>
      <c r="K131" s="7">
        <v>99.272000000000006</v>
      </c>
      <c r="L131" s="7">
        <v>97.977000000000004</v>
      </c>
      <c r="M131" s="7">
        <v>152.011</v>
      </c>
      <c r="N131" s="7">
        <v>140.81</v>
      </c>
      <c r="O131" s="7"/>
      <c r="Q131" s="13"/>
      <c r="R131" s="10" t="s">
        <v>94</v>
      </c>
      <c r="S131">
        <v>1990</v>
      </c>
      <c r="T131">
        <f t="shared" si="58"/>
        <v>105.85599999999999</v>
      </c>
      <c r="U131">
        <f t="shared" si="59"/>
        <v>107.53700000000001</v>
      </c>
      <c r="V131">
        <f t="shared" si="60"/>
        <v>63.469000000000001</v>
      </c>
      <c r="W131">
        <f t="shared" si="61"/>
        <v>73.332999999999998</v>
      </c>
      <c r="X131">
        <f t="shared" si="87"/>
        <v>1.9902768343984079E-2</v>
      </c>
      <c r="Y131">
        <f t="shared" si="88"/>
        <v>2.1553510584167768E-2</v>
      </c>
      <c r="Z131">
        <f t="shared" si="89"/>
        <v>6.4222406260263654E-2</v>
      </c>
      <c r="AA131">
        <f t="shared" si="90"/>
        <v>-8.6353742948315215E-3</v>
      </c>
      <c r="AC131" s="10" t="str">
        <f>IFERROR(VLOOKUP(S131&amp;R131,'Regulatory Data'!D$6:F$1349,3,FALSE),"")</f>
        <v/>
      </c>
      <c r="AD131" s="12" t="str">
        <f>VLOOKUP($S131&amp;$R131,'Regulatory Data'!$I$6:$O$1301,5,FALSE)</f>
        <v/>
      </c>
      <c r="AE131" s="12" t="str">
        <f>IF(VLOOKUP($S131&amp;$R131,'Regulatory Data'!$I$6:$O$1301,7,FALSE)=1,1,IF(VLOOKUP($S131&amp;$R131,'Regulatory Data'!$I$6:$O$1301,6,FALSE)=1,0,""))</f>
        <v/>
      </c>
      <c r="AG131" s="12" t="str">
        <f t="shared" si="63"/>
        <v/>
      </c>
      <c r="AH131" s="12" t="str">
        <f t="shared" si="64"/>
        <v/>
      </c>
      <c r="AI131" s="12" t="str">
        <f t="shared" si="65"/>
        <v/>
      </c>
      <c r="AJ131" s="12" t="str">
        <f t="shared" si="66"/>
        <v/>
      </c>
      <c r="AK131" s="12" t="str">
        <f t="shared" si="67"/>
        <v/>
      </c>
      <c r="AL131" s="12" t="str">
        <f t="shared" si="68"/>
        <v/>
      </c>
      <c r="AM131" s="12" t="str">
        <f t="shared" si="69"/>
        <v/>
      </c>
      <c r="AN131" s="12" t="str">
        <f t="shared" si="70"/>
        <v/>
      </c>
      <c r="AO131" s="9" t="str">
        <f t="shared" si="71"/>
        <v/>
      </c>
      <c r="AP131" s="9" t="str">
        <f t="shared" si="72"/>
        <v/>
      </c>
      <c r="AQ131" s="9" t="str">
        <f t="shared" si="73"/>
        <v/>
      </c>
      <c r="AR131" s="9" t="str">
        <f t="shared" si="74"/>
        <v/>
      </c>
      <c r="AS131" s="9" t="str">
        <f t="shared" si="75"/>
        <v/>
      </c>
      <c r="AT131" s="9" t="str">
        <f t="shared" si="76"/>
        <v/>
      </c>
      <c r="AU131" s="9" t="str">
        <f t="shared" si="77"/>
        <v/>
      </c>
      <c r="AV131" s="9" t="str">
        <f t="shared" si="78"/>
        <v/>
      </c>
    </row>
    <row r="132" spans="1:48" x14ac:dyDescent="0.2">
      <c r="A132" s="2">
        <v>0</v>
      </c>
      <c r="B132" s="5" t="s">
        <v>44</v>
      </c>
      <c r="C132" s="6" t="s">
        <v>0</v>
      </c>
      <c r="E132" s="5" t="str">
        <f t="shared" si="62"/>
        <v/>
      </c>
      <c r="F132" s="5" t="str">
        <f t="shared" si="57"/>
        <v/>
      </c>
      <c r="Q132" s="13"/>
      <c r="R132" s="10" t="s">
        <v>94</v>
      </c>
      <c r="S132">
        <v>1991</v>
      </c>
      <c r="T132">
        <f t="shared" si="58"/>
        <v>105.98099999999999</v>
      </c>
      <c r="U132">
        <f t="shared" si="59"/>
        <v>107.74</v>
      </c>
      <c r="V132">
        <f t="shared" si="60"/>
        <v>68.203999999999994</v>
      </c>
      <c r="W132">
        <f t="shared" si="61"/>
        <v>76.814999999999998</v>
      </c>
      <c r="X132">
        <f t="shared" si="87"/>
        <v>1.1801528015213947E-3</v>
      </c>
      <c r="Y132">
        <f t="shared" si="88"/>
        <v>1.8859428565880521E-3</v>
      </c>
      <c r="Z132">
        <f t="shared" si="89"/>
        <v>7.1951616436672694E-2</v>
      </c>
      <c r="AA132">
        <f t="shared" si="90"/>
        <v>4.638922136324819E-2</v>
      </c>
      <c r="AC132" s="10" t="str">
        <f>IFERROR(VLOOKUP(S132&amp;R132,'Regulatory Data'!D$6:F$1349,3,FALSE),"")</f>
        <v/>
      </c>
      <c r="AD132" s="12" t="str">
        <f>VLOOKUP($S132&amp;$R132,'Regulatory Data'!$I$6:$O$1301,5,FALSE)</f>
        <v/>
      </c>
      <c r="AE132" s="12" t="str">
        <f>IF(VLOOKUP($S132&amp;$R132,'Regulatory Data'!$I$6:$O$1301,7,FALSE)=1,1,IF(VLOOKUP($S132&amp;$R132,'Regulatory Data'!$I$6:$O$1301,6,FALSE)=1,0,""))</f>
        <v/>
      </c>
      <c r="AG132" s="12" t="str">
        <f t="shared" si="63"/>
        <v/>
      </c>
      <c r="AH132" s="12" t="str">
        <f t="shared" si="64"/>
        <v/>
      </c>
      <c r="AI132" s="12" t="str">
        <f t="shared" si="65"/>
        <v/>
      </c>
      <c r="AJ132" s="12" t="str">
        <f t="shared" si="66"/>
        <v/>
      </c>
      <c r="AK132" s="12" t="str">
        <f t="shared" si="67"/>
        <v/>
      </c>
      <c r="AL132" s="12" t="str">
        <f t="shared" si="68"/>
        <v/>
      </c>
      <c r="AM132" s="12" t="str">
        <f t="shared" si="69"/>
        <v/>
      </c>
      <c r="AN132" s="12" t="str">
        <f t="shared" si="70"/>
        <v/>
      </c>
      <c r="AO132" s="9" t="str">
        <f t="shared" si="71"/>
        <v/>
      </c>
      <c r="AP132" s="9" t="str">
        <f t="shared" si="72"/>
        <v/>
      </c>
      <c r="AQ132" s="9" t="str">
        <f t="shared" si="73"/>
        <v/>
      </c>
      <c r="AR132" s="9" t="str">
        <f t="shared" si="74"/>
        <v/>
      </c>
      <c r="AS132" s="9" t="str">
        <f t="shared" si="75"/>
        <v/>
      </c>
      <c r="AT132" s="9" t="str">
        <f t="shared" si="76"/>
        <v/>
      </c>
      <c r="AU132" s="9" t="str">
        <f t="shared" si="77"/>
        <v/>
      </c>
      <c r="AV132" s="9" t="str">
        <f t="shared" si="78"/>
        <v/>
      </c>
    </row>
    <row r="133" spans="1:48" x14ac:dyDescent="0.2">
      <c r="A133" s="2">
        <v>1</v>
      </c>
      <c r="B133" s="6" t="s">
        <v>13</v>
      </c>
      <c r="C133" s="6">
        <v>0</v>
      </c>
      <c r="D133" s="5" t="s">
        <v>45</v>
      </c>
      <c r="E133" s="5" t="str">
        <f t="shared" si="62"/>
        <v/>
      </c>
      <c r="F133" s="5" t="str">
        <f t="shared" si="57"/>
        <v/>
      </c>
      <c r="G133" s="7">
        <v>51.682000000000002</v>
      </c>
      <c r="H133" s="7">
        <v>49.005000000000003</v>
      </c>
      <c r="I133" s="7">
        <v>98.929000000000002</v>
      </c>
      <c r="J133" s="7">
        <v>110.58499999999999</v>
      </c>
      <c r="K133" s="7">
        <v>191.41900000000001</v>
      </c>
      <c r="L133" s="7">
        <v>201.87700000000001</v>
      </c>
      <c r="M133" s="7">
        <v>133.51400000000001</v>
      </c>
      <c r="N133" s="7">
        <v>132.084</v>
      </c>
      <c r="O133" s="7"/>
      <c r="Q133" s="13"/>
      <c r="R133" s="10" t="s">
        <v>94</v>
      </c>
      <c r="S133">
        <v>1992</v>
      </c>
      <c r="T133">
        <f t="shared" si="58"/>
        <v>110.538</v>
      </c>
      <c r="U133">
        <f t="shared" si="59"/>
        <v>112.182</v>
      </c>
      <c r="V133">
        <f t="shared" si="60"/>
        <v>71.406000000000006</v>
      </c>
      <c r="W133">
        <f t="shared" si="61"/>
        <v>77.828999999999994</v>
      </c>
      <c r="X133">
        <f t="shared" si="87"/>
        <v>4.2099520480734398E-2</v>
      </c>
      <c r="Y133">
        <f t="shared" si="88"/>
        <v>4.0401635158804794E-2</v>
      </c>
      <c r="Z133">
        <f t="shared" si="89"/>
        <v>4.587868527245309E-2</v>
      </c>
      <c r="AA133">
        <f t="shared" si="90"/>
        <v>1.3114178790133657E-2</v>
      </c>
      <c r="AC133" s="10" t="str">
        <f>IFERROR(VLOOKUP(S133&amp;R133,'Regulatory Data'!D$6:F$1349,3,FALSE),"")</f>
        <v/>
      </c>
      <c r="AD133" s="12" t="str">
        <f>VLOOKUP($S133&amp;$R133,'Regulatory Data'!$I$6:$O$1301,5,FALSE)</f>
        <v/>
      </c>
      <c r="AE133" s="12" t="str">
        <f>IF(VLOOKUP($S133&amp;$R133,'Regulatory Data'!$I$6:$O$1301,7,FALSE)=1,1,IF(VLOOKUP($S133&amp;$R133,'Regulatory Data'!$I$6:$O$1301,6,FALSE)=1,0,""))</f>
        <v/>
      </c>
      <c r="AG133" s="12" t="str">
        <f t="shared" si="63"/>
        <v/>
      </c>
      <c r="AH133" s="12" t="str">
        <f t="shared" si="64"/>
        <v/>
      </c>
      <c r="AI133" s="12" t="str">
        <f t="shared" si="65"/>
        <v/>
      </c>
      <c r="AJ133" s="12" t="str">
        <f t="shared" si="66"/>
        <v/>
      </c>
      <c r="AK133" s="12" t="str">
        <f t="shared" si="67"/>
        <v/>
      </c>
      <c r="AL133" s="12" t="str">
        <f t="shared" si="68"/>
        <v/>
      </c>
      <c r="AM133" s="12" t="str">
        <f t="shared" si="69"/>
        <v/>
      </c>
      <c r="AN133" s="12" t="str">
        <f t="shared" si="70"/>
        <v/>
      </c>
      <c r="AO133" s="9" t="str">
        <f t="shared" si="71"/>
        <v/>
      </c>
      <c r="AP133" s="9" t="str">
        <f t="shared" si="72"/>
        <v/>
      </c>
      <c r="AQ133" s="9" t="str">
        <f t="shared" si="73"/>
        <v/>
      </c>
      <c r="AR133" s="9" t="str">
        <f t="shared" si="74"/>
        <v/>
      </c>
      <c r="AS133" s="9" t="str">
        <f t="shared" si="75"/>
        <v/>
      </c>
      <c r="AT133" s="9" t="str">
        <f t="shared" si="76"/>
        <v/>
      </c>
      <c r="AU133" s="9" t="str">
        <f t="shared" si="77"/>
        <v/>
      </c>
      <c r="AV133" s="9" t="str">
        <f t="shared" si="78"/>
        <v/>
      </c>
    </row>
    <row r="134" spans="1:48" x14ac:dyDescent="0.2">
      <c r="A134" s="2">
        <v>1</v>
      </c>
      <c r="B134" s="6" t="s">
        <v>15</v>
      </c>
      <c r="C134" s="6">
        <v>0</v>
      </c>
      <c r="D134" s="5" t="s">
        <v>45</v>
      </c>
      <c r="E134" s="5" t="str">
        <f t="shared" si="62"/>
        <v/>
      </c>
      <c r="F134" s="5" t="str">
        <f t="shared" si="57"/>
        <v/>
      </c>
      <c r="G134" s="7">
        <v>56.97</v>
      </c>
      <c r="H134" s="7">
        <v>53.981999999999999</v>
      </c>
      <c r="I134" s="7">
        <v>100.655</v>
      </c>
      <c r="J134" s="7">
        <v>107.565</v>
      </c>
      <c r="K134" s="7">
        <v>176.68199999999999</v>
      </c>
      <c r="L134" s="7">
        <v>186.46100000000001</v>
      </c>
      <c r="M134" s="7">
        <v>126.51600000000001</v>
      </c>
      <c r="N134" s="7">
        <v>127.346</v>
      </c>
      <c r="O134" s="7"/>
      <c r="Q134" s="13"/>
      <c r="R134" s="10" t="s">
        <v>94</v>
      </c>
      <c r="S134">
        <v>1993</v>
      </c>
      <c r="T134">
        <f t="shared" si="58"/>
        <v>106.096</v>
      </c>
      <c r="U134">
        <f t="shared" si="59"/>
        <v>105.794</v>
      </c>
      <c r="V134">
        <f t="shared" si="60"/>
        <v>69.983999999999995</v>
      </c>
      <c r="W134">
        <f t="shared" si="61"/>
        <v>83.28</v>
      </c>
      <c r="X134">
        <f t="shared" si="87"/>
        <v>-4.1015008616914983E-2</v>
      </c>
      <c r="Y134">
        <f t="shared" si="88"/>
        <v>-5.8628745370157276E-2</v>
      </c>
      <c r="Z134">
        <f t="shared" si="89"/>
        <v>-2.0115254934000681E-2</v>
      </c>
      <c r="AA134">
        <f t="shared" si="90"/>
        <v>6.7694311933956364E-2</v>
      </c>
      <c r="AC134" s="10" t="str">
        <f>IFERROR(VLOOKUP(S134&amp;R134,'Regulatory Data'!D$6:F$1349,3,FALSE),"")</f>
        <v/>
      </c>
      <c r="AD134" s="12" t="str">
        <f>VLOOKUP($S134&amp;$R134,'Regulatory Data'!$I$6:$O$1301,5,FALSE)</f>
        <v/>
      </c>
      <c r="AE134" s="12" t="str">
        <f>IF(VLOOKUP($S134&amp;$R134,'Regulatory Data'!$I$6:$O$1301,7,FALSE)=1,1,IF(VLOOKUP($S134&amp;$R134,'Regulatory Data'!$I$6:$O$1301,6,FALSE)=1,0,""))</f>
        <v/>
      </c>
      <c r="AG134" s="12" t="str">
        <f t="shared" si="63"/>
        <v/>
      </c>
      <c r="AH134" s="12" t="str">
        <f t="shared" si="64"/>
        <v/>
      </c>
      <c r="AI134" s="12" t="str">
        <f t="shared" si="65"/>
        <v/>
      </c>
      <c r="AJ134" s="12" t="str">
        <f t="shared" si="66"/>
        <v/>
      </c>
      <c r="AK134" s="12" t="str">
        <f t="shared" si="67"/>
        <v/>
      </c>
      <c r="AL134" s="12" t="str">
        <f t="shared" si="68"/>
        <v/>
      </c>
      <c r="AM134" s="12" t="str">
        <f t="shared" si="69"/>
        <v/>
      </c>
      <c r="AN134" s="12" t="str">
        <f t="shared" si="70"/>
        <v/>
      </c>
      <c r="AO134" s="9" t="str">
        <f t="shared" si="71"/>
        <v/>
      </c>
      <c r="AP134" s="9" t="str">
        <f t="shared" si="72"/>
        <v/>
      </c>
      <c r="AQ134" s="9" t="str">
        <f t="shared" si="73"/>
        <v/>
      </c>
      <c r="AR134" s="9" t="str">
        <f t="shared" si="74"/>
        <v/>
      </c>
      <c r="AS134" s="9" t="str">
        <f t="shared" si="75"/>
        <v/>
      </c>
      <c r="AT134" s="9" t="str">
        <f t="shared" si="76"/>
        <v/>
      </c>
      <c r="AU134" s="9" t="str">
        <f t="shared" si="77"/>
        <v/>
      </c>
      <c r="AV134" s="9" t="str">
        <f t="shared" si="78"/>
        <v/>
      </c>
    </row>
    <row r="135" spans="1:48" x14ac:dyDescent="0.2">
      <c r="A135" s="2">
        <v>1</v>
      </c>
      <c r="B135" s="6" t="s">
        <v>16</v>
      </c>
      <c r="C135" s="6">
        <v>0</v>
      </c>
      <c r="D135" s="5" t="s">
        <v>45</v>
      </c>
      <c r="E135" s="5" t="str">
        <f t="shared" si="62"/>
        <v/>
      </c>
      <c r="F135" s="5" t="str">
        <f t="shared" si="57"/>
        <v/>
      </c>
      <c r="G135" s="7">
        <v>59.9</v>
      </c>
      <c r="H135" s="7">
        <v>58.113</v>
      </c>
      <c r="I135" s="7">
        <v>103.91800000000001</v>
      </c>
      <c r="J135" s="7">
        <v>106.29600000000001</v>
      </c>
      <c r="K135" s="7">
        <v>173.48599999999999</v>
      </c>
      <c r="L135" s="7">
        <v>178.82</v>
      </c>
      <c r="M135" s="7">
        <v>121.929</v>
      </c>
      <c r="N135" s="7">
        <v>126.706</v>
      </c>
      <c r="O135" s="7"/>
      <c r="Q135" s="13"/>
      <c r="R135" s="10" t="s">
        <v>94</v>
      </c>
      <c r="S135">
        <v>1994</v>
      </c>
      <c r="T135">
        <f t="shared" si="58"/>
        <v>118.738</v>
      </c>
      <c r="U135">
        <f t="shared" si="59"/>
        <v>119.557</v>
      </c>
      <c r="V135">
        <f t="shared" si="60"/>
        <v>66.305000000000007</v>
      </c>
      <c r="W135">
        <f t="shared" si="61"/>
        <v>73.822000000000003</v>
      </c>
      <c r="X135">
        <f t="shared" si="87"/>
        <v>0.11257504055049861</v>
      </c>
      <c r="Y135">
        <f t="shared" si="88"/>
        <v>0.12229943805587773</v>
      </c>
      <c r="Z135">
        <f t="shared" si="89"/>
        <v>-5.4001335364795011E-2</v>
      </c>
      <c r="AA135">
        <f t="shared" si="90"/>
        <v>-0.12055163414312187</v>
      </c>
      <c r="AC135" s="10" t="str">
        <f>IFERROR(VLOOKUP(S135&amp;R135,'Regulatory Data'!D$6:F$1349,3,FALSE),"")</f>
        <v/>
      </c>
      <c r="AD135" s="12" t="str">
        <f>VLOOKUP($S135&amp;$R135,'Regulatory Data'!$I$6:$O$1301,5,FALSE)</f>
        <v/>
      </c>
      <c r="AE135" s="12" t="str">
        <f>IF(VLOOKUP($S135&amp;$R135,'Regulatory Data'!$I$6:$O$1301,7,FALSE)=1,1,IF(VLOOKUP($S135&amp;$R135,'Regulatory Data'!$I$6:$O$1301,6,FALSE)=1,0,""))</f>
        <v/>
      </c>
      <c r="AG135" s="12" t="str">
        <f t="shared" si="63"/>
        <v/>
      </c>
      <c r="AH135" s="12" t="str">
        <f t="shared" si="64"/>
        <v/>
      </c>
      <c r="AI135" s="12" t="str">
        <f t="shared" si="65"/>
        <v/>
      </c>
      <c r="AJ135" s="12" t="str">
        <f t="shared" si="66"/>
        <v/>
      </c>
      <c r="AK135" s="12" t="str">
        <f t="shared" si="67"/>
        <v/>
      </c>
      <c r="AL135" s="12" t="str">
        <f t="shared" si="68"/>
        <v/>
      </c>
      <c r="AM135" s="12" t="str">
        <f t="shared" si="69"/>
        <v/>
      </c>
      <c r="AN135" s="12" t="str">
        <f t="shared" si="70"/>
        <v/>
      </c>
      <c r="AO135" s="9" t="str">
        <f t="shared" si="71"/>
        <v/>
      </c>
      <c r="AP135" s="9" t="str">
        <f t="shared" si="72"/>
        <v/>
      </c>
      <c r="AQ135" s="9" t="str">
        <f t="shared" si="73"/>
        <v/>
      </c>
      <c r="AR135" s="9" t="str">
        <f t="shared" si="74"/>
        <v/>
      </c>
      <c r="AS135" s="9" t="str">
        <f t="shared" si="75"/>
        <v/>
      </c>
      <c r="AT135" s="9" t="str">
        <f t="shared" si="76"/>
        <v/>
      </c>
      <c r="AU135" s="9" t="str">
        <f t="shared" si="77"/>
        <v/>
      </c>
      <c r="AV135" s="9" t="str">
        <f t="shared" si="78"/>
        <v/>
      </c>
    </row>
    <row r="136" spans="1:48" x14ac:dyDescent="0.2">
      <c r="A136" s="2">
        <v>1</v>
      </c>
      <c r="B136" s="6" t="s">
        <v>17</v>
      </c>
      <c r="C136" s="6">
        <v>0</v>
      </c>
      <c r="D136" s="5" t="s">
        <v>45</v>
      </c>
      <c r="E136" s="5" t="str">
        <f t="shared" si="62"/>
        <v/>
      </c>
      <c r="F136" s="5" t="str">
        <f t="shared" ref="F136:F199" si="91">IF(LEN(E136)=0,"",E136&amp;B136)</f>
        <v/>
      </c>
      <c r="G136" s="7">
        <v>60.853000000000002</v>
      </c>
      <c r="H136" s="7">
        <v>59.768999999999998</v>
      </c>
      <c r="I136" s="7">
        <v>109.122</v>
      </c>
      <c r="J136" s="7">
        <v>105.9</v>
      </c>
      <c r="K136" s="7">
        <v>179.32</v>
      </c>
      <c r="L136" s="7">
        <v>182.57400000000001</v>
      </c>
      <c r="M136" s="7">
        <v>123.44</v>
      </c>
      <c r="N136" s="7">
        <v>134.69999999999999</v>
      </c>
      <c r="O136" s="7"/>
      <c r="Q136" s="13"/>
      <c r="R136" s="10" t="s">
        <v>94</v>
      </c>
      <c r="S136">
        <v>1995</v>
      </c>
      <c r="T136">
        <f t="shared" ref="T136:T199" si="92">AVERAGEIF($F$8:$F$12248,$R136&amp;$S136,G$8:G$12248)</f>
        <v>124.44799999999999</v>
      </c>
      <c r="U136">
        <f t="shared" ref="U136:U199" si="93">AVERAGEIF($F$8:$F$12248,$R136&amp;$S136,H$8:H$12248)</f>
        <v>124.7</v>
      </c>
      <c r="V136">
        <f t="shared" ref="V136:V199" si="94">AVERAGEIF($F$8:$F$12248,$R136&amp;$S136,J$8:J$12248)</f>
        <v>68.489999999999995</v>
      </c>
      <c r="W136">
        <f t="shared" ref="W136:W199" si="95">AVERAGEIF($F$8:$F$12248,$R136&amp;$S136,M$8:M$12248)</f>
        <v>72.489000000000004</v>
      </c>
      <c r="X136">
        <f t="shared" si="87"/>
        <v>4.6968572796326491E-2</v>
      </c>
      <c r="Y136">
        <f t="shared" si="88"/>
        <v>4.2117607589077899E-2</v>
      </c>
      <c r="Z136">
        <f t="shared" si="89"/>
        <v>3.2422440080250858E-2</v>
      </c>
      <c r="AA136">
        <f t="shared" si="90"/>
        <v>-1.8221963952164799E-2</v>
      </c>
      <c r="AC136" s="10" t="str">
        <f>IFERROR(VLOOKUP(S136&amp;R136,'Regulatory Data'!D$6:F$1349,3,FALSE),"")</f>
        <v/>
      </c>
      <c r="AD136" s="12" t="str">
        <f>VLOOKUP($S136&amp;$R136,'Regulatory Data'!$I$6:$O$1301,5,FALSE)</f>
        <v/>
      </c>
      <c r="AE136" s="12" t="str">
        <f>IF(VLOOKUP($S136&amp;$R136,'Regulatory Data'!$I$6:$O$1301,7,FALSE)=1,1,IF(VLOOKUP($S136&amp;$R136,'Regulatory Data'!$I$6:$O$1301,6,FALSE)=1,0,""))</f>
        <v/>
      </c>
      <c r="AG136" s="12" t="str">
        <f t="shared" si="63"/>
        <v/>
      </c>
      <c r="AH136" s="12" t="str">
        <f t="shared" si="64"/>
        <v/>
      </c>
      <c r="AI136" s="12" t="str">
        <f t="shared" si="65"/>
        <v/>
      </c>
      <c r="AJ136" s="12" t="str">
        <f t="shared" si="66"/>
        <v/>
      </c>
      <c r="AK136" s="12" t="str">
        <f t="shared" si="67"/>
        <v/>
      </c>
      <c r="AL136" s="12" t="str">
        <f t="shared" si="68"/>
        <v/>
      </c>
      <c r="AM136" s="12" t="str">
        <f t="shared" si="69"/>
        <v/>
      </c>
      <c r="AN136" s="12" t="str">
        <f t="shared" si="70"/>
        <v/>
      </c>
      <c r="AO136" s="9" t="str">
        <f t="shared" si="71"/>
        <v/>
      </c>
      <c r="AP136" s="9" t="str">
        <f t="shared" si="72"/>
        <v/>
      </c>
      <c r="AQ136" s="9" t="str">
        <f t="shared" si="73"/>
        <v/>
      </c>
      <c r="AR136" s="9" t="str">
        <f t="shared" si="74"/>
        <v/>
      </c>
      <c r="AS136" s="9" t="str">
        <f t="shared" si="75"/>
        <v/>
      </c>
      <c r="AT136" s="9" t="str">
        <f t="shared" si="76"/>
        <v/>
      </c>
      <c r="AU136" s="9" t="str">
        <f t="shared" si="77"/>
        <v/>
      </c>
      <c r="AV136" s="9" t="str">
        <f t="shared" si="78"/>
        <v/>
      </c>
    </row>
    <row r="137" spans="1:48" x14ac:dyDescent="0.2">
      <c r="A137" s="2">
        <v>1</v>
      </c>
      <c r="B137" s="6" t="s">
        <v>18</v>
      </c>
      <c r="C137" s="6">
        <v>0</v>
      </c>
      <c r="D137" s="5" t="s">
        <v>45</v>
      </c>
      <c r="E137" s="5" t="str">
        <f t="shared" ref="E137:E200" si="96">IF(C137=0,IF(LEN(D137)&lt;&gt;3,"",D137),IF(LEN(D137)&lt;&gt;4,"",LEFT(D137,3)))</f>
        <v/>
      </c>
      <c r="F137" s="5" t="str">
        <f t="shared" si="91"/>
        <v/>
      </c>
      <c r="G137" s="7">
        <v>61.881999999999998</v>
      </c>
      <c r="H137" s="7">
        <v>61.645000000000003</v>
      </c>
      <c r="I137" s="7">
        <v>103.87</v>
      </c>
      <c r="J137" s="7">
        <v>106.34</v>
      </c>
      <c r="K137" s="7">
        <v>167.85300000000001</v>
      </c>
      <c r="L137" s="7">
        <v>168.499</v>
      </c>
      <c r="M137" s="7">
        <v>123.036</v>
      </c>
      <c r="N137" s="7">
        <v>127.798</v>
      </c>
      <c r="O137" s="7"/>
      <c r="Q137" s="13"/>
      <c r="R137" s="10" t="s">
        <v>94</v>
      </c>
      <c r="S137">
        <v>1996</v>
      </c>
      <c r="T137">
        <f t="shared" si="92"/>
        <v>123.105</v>
      </c>
      <c r="U137">
        <f t="shared" si="93"/>
        <v>127.099</v>
      </c>
      <c r="V137">
        <f t="shared" si="94"/>
        <v>70.489000000000004</v>
      </c>
      <c r="W137">
        <f t="shared" si="95"/>
        <v>72.552000000000007</v>
      </c>
      <c r="X137">
        <f t="shared" si="87"/>
        <v>-1.0850308223552041E-2</v>
      </c>
      <c r="Y137">
        <f t="shared" si="88"/>
        <v>1.905545765785277E-2</v>
      </c>
      <c r="Z137">
        <f t="shared" si="89"/>
        <v>2.8768920065923353E-2</v>
      </c>
      <c r="AA137">
        <f t="shared" si="90"/>
        <v>8.6871993383930146E-4</v>
      </c>
      <c r="AC137" s="10" t="str">
        <f>IFERROR(VLOOKUP(S137&amp;R137,'Regulatory Data'!D$6:F$1349,3,FALSE),"")</f>
        <v/>
      </c>
      <c r="AD137" s="12" t="str">
        <f>VLOOKUP($S137&amp;$R137,'Regulatory Data'!$I$6:$O$1301,5,FALSE)</f>
        <v/>
      </c>
      <c r="AE137" s="12" t="str">
        <f>IF(VLOOKUP($S137&amp;$R137,'Regulatory Data'!$I$6:$O$1301,7,FALSE)=1,1,IF(VLOOKUP($S137&amp;$R137,'Regulatory Data'!$I$6:$O$1301,6,FALSE)=1,0,""))</f>
        <v/>
      </c>
      <c r="AG137" s="12" t="str">
        <f t="shared" ref="AG137:AG200" si="97">IF($AD137=0,X138,"")</f>
        <v/>
      </c>
      <c r="AH137" s="12" t="str">
        <f t="shared" ref="AH137:AH200" si="98">IF($AD137=1,X138,"")</f>
        <v/>
      </c>
      <c r="AI137" s="12" t="str">
        <f t="shared" ref="AI137:AI200" si="99">IF($AD137=0,Y138,"")</f>
        <v/>
      </c>
      <c r="AJ137" s="12" t="str">
        <f t="shared" ref="AJ137:AJ200" si="100">IF($AD137=1,Y138,"")</f>
        <v/>
      </c>
      <c r="AK137" s="12" t="str">
        <f t="shared" ref="AK137:AK200" si="101">IF($AD137=0,Z138,"")</f>
        <v/>
      </c>
      <c r="AL137" s="12" t="str">
        <f t="shared" ref="AL137:AL200" si="102">IF($AD137=1,Z138,"")</f>
        <v/>
      </c>
      <c r="AM137" s="12" t="str">
        <f t="shared" ref="AM137:AM200" si="103">IF($AD137=0,AA138,"")</f>
        <v/>
      </c>
      <c r="AN137" s="12" t="str">
        <f t="shared" ref="AN137:AN200" si="104">IF($AD137=1,AA138,"")</f>
        <v/>
      </c>
      <c r="AO137" s="9" t="str">
        <f t="shared" ref="AO137:AO200" si="105">IF($AE137=0,X138,"")</f>
        <v/>
      </c>
      <c r="AP137" s="9" t="str">
        <f t="shared" ref="AP137:AP200" si="106">IF($AE137=1,X138,"")</f>
        <v/>
      </c>
      <c r="AQ137" s="9" t="str">
        <f t="shared" ref="AQ137:AQ200" si="107">IF($AE137=0,Y138,"")</f>
        <v/>
      </c>
      <c r="AR137" s="9" t="str">
        <f t="shared" ref="AR137:AR200" si="108">IF($AE137=1,Y138,"")</f>
        <v/>
      </c>
      <c r="AS137" s="9" t="str">
        <f t="shared" ref="AS137:AS200" si="109">IF($AE137=0,Z138,"")</f>
        <v/>
      </c>
      <c r="AT137" s="9" t="str">
        <f t="shared" ref="AT137:AT200" si="110">IF($AE137=1,Z138,"")</f>
        <v/>
      </c>
      <c r="AU137" s="9" t="str">
        <f t="shared" ref="AU137:AU200" si="111">IF($AE137=0,AA138,"")</f>
        <v/>
      </c>
      <c r="AV137" s="9" t="str">
        <f t="shared" ref="AV137:AV200" si="112">IF($AE137=1,AA138,"")</f>
        <v/>
      </c>
    </row>
    <row r="138" spans="1:48" x14ac:dyDescent="0.2">
      <c r="A138" s="2">
        <v>1</v>
      </c>
      <c r="B138" s="6" t="s">
        <v>19</v>
      </c>
      <c r="C138" s="6">
        <v>0</v>
      </c>
      <c r="D138" s="5" t="s">
        <v>45</v>
      </c>
      <c r="E138" s="5" t="str">
        <f t="shared" si="96"/>
        <v/>
      </c>
      <c r="F138" s="5" t="str">
        <f t="shared" si="91"/>
        <v/>
      </c>
      <c r="G138" s="7">
        <v>67.257000000000005</v>
      </c>
      <c r="H138" s="7">
        <v>66.022999999999996</v>
      </c>
      <c r="I138" s="7">
        <v>104.078</v>
      </c>
      <c r="J138" s="7">
        <v>103.976</v>
      </c>
      <c r="K138" s="7">
        <v>154.74799999999999</v>
      </c>
      <c r="L138" s="7">
        <v>157.64099999999999</v>
      </c>
      <c r="M138" s="7">
        <v>118.773</v>
      </c>
      <c r="N138" s="7">
        <v>123.617</v>
      </c>
      <c r="O138" s="7"/>
      <c r="Q138" s="13"/>
      <c r="R138" s="10" t="s">
        <v>94</v>
      </c>
      <c r="S138">
        <v>1997</v>
      </c>
      <c r="T138">
        <f t="shared" si="92"/>
        <v>121.068</v>
      </c>
      <c r="U138">
        <f t="shared" si="93"/>
        <v>126.316</v>
      </c>
      <c r="V138">
        <f t="shared" si="94"/>
        <v>72.387</v>
      </c>
      <c r="W138">
        <f t="shared" si="95"/>
        <v>77.715999999999994</v>
      </c>
      <c r="X138">
        <f t="shared" si="87"/>
        <v>-1.6685278535542913E-2</v>
      </c>
      <c r="Y138">
        <f t="shared" si="88"/>
        <v>-6.1796065089687602E-3</v>
      </c>
      <c r="Z138">
        <f t="shared" si="89"/>
        <v>2.6570055982414686E-2</v>
      </c>
      <c r="AA138">
        <f t="shared" si="90"/>
        <v>6.8757610235600453E-2</v>
      </c>
      <c r="AC138" s="10">
        <f>IFERROR(VLOOKUP(S138&amp;R138,'Regulatory Data'!D$6:F$1349,3,FALSE),"")</f>
        <v>8.2209094250747891E-2</v>
      </c>
      <c r="AD138" s="12">
        <f>VLOOKUP($S138&amp;$R138,'Regulatory Data'!$I$6:$O$1301,5,FALSE)</f>
        <v>0</v>
      </c>
      <c r="AE138" s="12" t="str">
        <f>IF(VLOOKUP($S138&amp;$R138,'Regulatory Data'!$I$6:$O$1301,7,FALSE)=1,1,IF(VLOOKUP($S138&amp;$R138,'Regulatory Data'!$I$6:$O$1301,6,FALSE)=1,0,""))</f>
        <v/>
      </c>
      <c r="AG138" s="12">
        <f t="shared" si="97"/>
        <v>-2.2900392966003658E-2</v>
      </c>
      <c r="AH138" s="12" t="str">
        <f t="shared" si="98"/>
        <v/>
      </c>
      <c r="AI138" s="12">
        <f t="shared" si="99"/>
        <v>-2.092742443643214E-2</v>
      </c>
      <c r="AJ138" s="12" t="str">
        <f t="shared" si="100"/>
        <v/>
      </c>
      <c r="AK138" s="12">
        <f t="shared" si="101"/>
        <v>5.8617862261939102E-2</v>
      </c>
      <c r="AL138" s="12" t="str">
        <f t="shared" si="102"/>
        <v/>
      </c>
      <c r="AM138" s="12">
        <f t="shared" si="103"/>
        <v>1.3356794109860459E-2</v>
      </c>
      <c r="AN138" s="12" t="str">
        <f t="shared" si="104"/>
        <v/>
      </c>
      <c r="AO138" s="9" t="str">
        <f t="shared" si="105"/>
        <v/>
      </c>
      <c r="AP138" s="9" t="str">
        <f t="shared" si="106"/>
        <v/>
      </c>
      <c r="AQ138" s="9" t="str">
        <f t="shared" si="107"/>
        <v/>
      </c>
      <c r="AR138" s="9" t="str">
        <f t="shared" si="108"/>
        <v/>
      </c>
      <c r="AS138" s="9" t="str">
        <f t="shared" si="109"/>
        <v/>
      </c>
      <c r="AT138" s="9" t="str">
        <f t="shared" si="110"/>
        <v/>
      </c>
      <c r="AU138" s="9" t="str">
        <f t="shared" si="111"/>
        <v/>
      </c>
      <c r="AV138" s="9" t="str">
        <f t="shared" si="112"/>
        <v/>
      </c>
    </row>
    <row r="139" spans="1:48" x14ac:dyDescent="0.2">
      <c r="A139" s="2">
        <v>1</v>
      </c>
      <c r="B139" s="6" t="s">
        <v>20</v>
      </c>
      <c r="C139" s="6">
        <v>0</v>
      </c>
      <c r="D139" s="5" t="s">
        <v>45</v>
      </c>
      <c r="E139" s="5" t="str">
        <f t="shared" si="96"/>
        <v/>
      </c>
      <c r="F139" s="5" t="str">
        <f t="shared" si="91"/>
        <v/>
      </c>
      <c r="G139" s="7">
        <v>71.649000000000001</v>
      </c>
      <c r="H139" s="7">
        <v>70.81</v>
      </c>
      <c r="I139" s="7">
        <v>95.3</v>
      </c>
      <c r="J139" s="7">
        <v>101.605</v>
      </c>
      <c r="K139" s="7">
        <v>133.00899999999999</v>
      </c>
      <c r="L139" s="7">
        <v>134.584</v>
      </c>
      <c r="M139" s="7">
        <v>113.10599999999999</v>
      </c>
      <c r="N139" s="7">
        <v>107.79</v>
      </c>
      <c r="O139" s="7"/>
      <c r="Q139" s="13"/>
      <c r="R139" s="10" t="s">
        <v>94</v>
      </c>
      <c r="S139">
        <v>1998</v>
      </c>
      <c r="T139">
        <f t="shared" si="92"/>
        <v>118.327</v>
      </c>
      <c r="U139">
        <f t="shared" si="93"/>
        <v>123.7</v>
      </c>
      <c r="V139">
        <f t="shared" si="94"/>
        <v>76.757000000000005</v>
      </c>
      <c r="W139">
        <f t="shared" si="95"/>
        <v>78.760999999999996</v>
      </c>
      <c r="X139">
        <f t="shared" si="87"/>
        <v>-2.2900392966003658E-2</v>
      </c>
      <c r="Y139">
        <f t="shared" si="88"/>
        <v>-2.092742443643214E-2</v>
      </c>
      <c r="Z139">
        <f t="shared" si="89"/>
        <v>5.8617862261939102E-2</v>
      </c>
      <c r="AA139">
        <f t="shared" si="90"/>
        <v>1.3356794109860459E-2</v>
      </c>
      <c r="AC139" s="10">
        <f>IFERROR(VLOOKUP(S139&amp;R139,'Regulatory Data'!D$6:F$1349,3,FALSE),"")</f>
        <v>8.2852191636777234E-2</v>
      </c>
      <c r="AD139" s="12">
        <f>VLOOKUP($S139&amp;$R139,'Regulatory Data'!$I$6:$O$1301,5,FALSE)</f>
        <v>0</v>
      </c>
      <c r="AE139" s="12" t="str">
        <f>IF(VLOOKUP($S139&amp;$R139,'Regulatory Data'!$I$6:$O$1301,7,FALSE)=1,1,IF(VLOOKUP($S139&amp;$R139,'Regulatory Data'!$I$6:$O$1301,6,FALSE)=1,0,""))</f>
        <v/>
      </c>
      <c r="AG139" s="12">
        <f t="shared" si="97"/>
        <v>-0.11238361663133745</v>
      </c>
      <c r="AH139" s="12" t="str">
        <f t="shared" si="98"/>
        <v/>
      </c>
      <c r="AI139" s="12">
        <f t="shared" si="99"/>
        <v>-7.7293190066741069E-2</v>
      </c>
      <c r="AJ139" s="12" t="str">
        <f t="shared" si="100"/>
        <v/>
      </c>
      <c r="AK139" s="12">
        <f t="shared" si="101"/>
        <v>0.13182814373487961</v>
      </c>
      <c r="AL139" s="12" t="str">
        <f t="shared" si="102"/>
        <v/>
      </c>
      <c r="AM139" s="12">
        <f t="shared" si="103"/>
        <v>5.3542511962226591E-2</v>
      </c>
      <c r="AN139" s="12" t="str">
        <f t="shared" si="104"/>
        <v/>
      </c>
      <c r="AO139" s="9" t="str">
        <f t="shared" si="105"/>
        <v/>
      </c>
      <c r="AP139" s="9" t="str">
        <f t="shared" si="106"/>
        <v/>
      </c>
      <c r="AQ139" s="9" t="str">
        <f t="shared" si="107"/>
        <v/>
      </c>
      <c r="AR139" s="9" t="str">
        <f t="shared" si="108"/>
        <v/>
      </c>
      <c r="AS139" s="9" t="str">
        <f t="shared" si="109"/>
        <v/>
      </c>
      <c r="AT139" s="9" t="str">
        <f t="shared" si="110"/>
        <v/>
      </c>
      <c r="AU139" s="9" t="str">
        <f t="shared" si="111"/>
        <v/>
      </c>
      <c r="AV139" s="9" t="str">
        <f t="shared" si="112"/>
        <v/>
      </c>
    </row>
    <row r="140" spans="1:48" x14ac:dyDescent="0.2">
      <c r="A140" s="2">
        <v>1</v>
      </c>
      <c r="B140" s="6" t="s">
        <v>21</v>
      </c>
      <c r="C140" s="6">
        <v>0</v>
      </c>
      <c r="D140" s="5" t="s">
        <v>45</v>
      </c>
      <c r="E140" s="5" t="str">
        <f t="shared" si="96"/>
        <v/>
      </c>
      <c r="F140" s="5" t="str">
        <f t="shared" si="91"/>
        <v/>
      </c>
      <c r="G140" s="7">
        <v>74.933999999999997</v>
      </c>
      <c r="H140" s="7">
        <v>75.63</v>
      </c>
      <c r="I140" s="7">
        <v>104.928</v>
      </c>
      <c r="J140" s="7">
        <v>98.626000000000005</v>
      </c>
      <c r="K140" s="7">
        <v>140.02799999999999</v>
      </c>
      <c r="L140" s="7">
        <v>138.74</v>
      </c>
      <c r="M140" s="7">
        <v>108.804</v>
      </c>
      <c r="N140" s="7">
        <v>114.166</v>
      </c>
      <c r="O140" s="7"/>
      <c r="Q140" s="13"/>
      <c r="R140" s="10" t="s">
        <v>94</v>
      </c>
      <c r="S140">
        <v>1999</v>
      </c>
      <c r="T140">
        <f t="shared" si="92"/>
        <v>105.749</v>
      </c>
      <c r="U140">
        <f t="shared" si="93"/>
        <v>114.499</v>
      </c>
      <c r="V140">
        <f t="shared" si="94"/>
        <v>87.572999999999993</v>
      </c>
      <c r="W140">
        <f t="shared" si="95"/>
        <v>83.093000000000004</v>
      </c>
      <c r="X140">
        <f t="shared" si="87"/>
        <v>-0.11238361663133745</v>
      </c>
      <c r="Y140">
        <f t="shared" si="88"/>
        <v>-7.7293190066741069E-2</v>
      </c>
      <c r="Z140">
        <f t="shared" si="89"/>
        <v>0.13182814373487961</v>
      </c>
      <c r="AA140">
        <f t="shared" si="90"/>
        <v>5.3542511962226591E-2</v>
      </c>
      <c r="AC140" s="10">
        <f>IFERROR(VLOOKUP(S140&amp;R140,'Regulatory Data'!D$6:F$1349,3,FALSE),"")</f>
        <v>8.4915445880310206E-2</v>
      </c>
      <c r="AD140" s="12">
        <f>VLOOKUP($S140&amp;$R140,'Regulatory Data'!$I$6:$O$1301,5,FALSE)</f>
        <v>0</v>
      </c>
      <c r="AE140" s="12" t="str">
        <f>IF(VLOOKUP($S140&amp;$R140,'Regulatory Data'!$I$6:$O$1301,7,FALSE)=1,1,IF(VLOOKUP($S140&amp;$R140,'Regulatory Data'!$I$6:$O$1301,6,FALSE)=1,0,""))</f>
        <v/>
      </c>
      <c r="AG140" s="12">
        <f t="shared" si="97"/>
        <v>9.0652552218415394E-3</v>
      </c>
      <c r="AH140" s="12" t="str">
        <f t="shared" si="98"/>
        <v/>
      </c>
      <c r="AI140" s="12">
        <f t="shared" si="99"/>
        <v>1.2411845418468737E-2</v>
      </c>
      <c r="AJ140" s="12" t="str">
        <f t="shared" si="100"/>
        <v/>
      </c>
      <c r="AK140" s="12">
        <f t="shared" si="101"/>
        <v>4.5438774439277019E-2</v>
      </c>
      <c r="AL140" s="12" t="str">
        <f t="shared" si="102"/>
        <v/>
      </c>
      <c r="AM140" s="12">
        <f t="shared" si="103"/>
        <v>5.0431840077888701E-2</v>
      </c>
      <c r="AN140" s="12" t="str">
        <f t="shared" si="104"/>
        <v/>
      </c>
      <c r="AO140" s="9" t="str">
        <f t="shared" si="105"/>
        <v/>
      </c>
      <c r="AP140" s="9" t="str">
        <f t="shared" si="106"/>
        <v/>
      </c>
      <c r="AQ140" s="9" t="str">
        <f t="shared" si="107"/>
        <v/>
      </c>
      <c r="AR140" s="9" t="str">
        <f t="shared" si="108"/>
        <v/>
      </c>
      <c r="AS140" s="9" t="str">
        <f t="shared" si="109"/>
        <v/>
      </c>
      <c r="AT140" s="9" t="str">
        <f t="shared" si="110"/>
        <v/>
      </c>
      <c r="AU140" s="9" t="str">
        <f t="shared" si="111"/>
        <v/>
      </c>
      <c r="AV140" s="9" t="str">
        <f t="shared" si="112"/>
        <v/>
      </c>
    </row>
    <row r="141" spans="1:48" x14ac:dyDescent="0.2">
      <c r="A141" s="2">
        <v>1</v>
      </c>
      <c r="B141" s="6" t="s">
        <v>22</v>
      </c>
      <c r="C141" s="6">
        <v>0</v>
      </c>
      <c r="D141" s="5" t="s">
        <v>45</v>
      </c>
      <c r="E141" s="5" t="str">
        <f t="shared" si="96"/>
        <v/>
      </c>
      <c r="F141" s="5" t="str">
        <f t="shared" si="91"/>
        <v/>
      </c>
      <c r="G141" s="7">
        <v>78.718999999999994</v>
      </c>
      <c r="H141" s="7">
        <v>78.817999999999998</v>
      </c>
      <c r="I141" s="7">
        <v>102.485</v>
      </c>
      <c r="J141" s="7">
        <v>97.941999999999993</v>
      </c>
      <c r="K141" s="7">
        <v>130.19</v>
      </c>
      <c r="L141" s="7">
        <v>130.02699999999999</v>
      </c>
      <c r="M141" s="7">
        <v>107.45</v>
      </c>
      <c r="N141" s="7">
        <v>110.12</v>
      </c>
      <c r="O141" s="7"/>
      <c r="Q141" s="13"/>
      <c r="R141" s="10" t="s">
        <v>94</v>
      </c>
      <c r="S141">
        <v>2000</v>
      </c>
      <c r="T141">
        <f t="shared" si="92"/>
        <v>106.712</v>
      </c>
      <c r="U141">
        <f t="shared" si="93"/>
        <v>115.929</v>
      </c>
      <c r="V141">
        <f t="shared" si="94"/>
        <v>91.644000000000005</v>
      </c>
      <c r="W141">
        <f t="shared" si="95"/>
        <v>87.391000000000005</v>
      </c>
      <c r="X141">
        <f t="shared" si="87"/>
        <v>9.0652552218415394E-3</v>
      </c>
      <c r="Y141">
        <f t="shared" si="88"/>
        <v>1.2411845418468737E-2</v>
      </c>
      <c r="Z141">
        <f t="shared" si="89"/>
        <v>4.5438774439277019E-2</v>
      </c>
      <c r="AA141">
        <f t="shared" si="90"/>
        <v>5.0431840077888701E-2</v>
      </c>
      <c r="AC141" s="10">
        <f>IFERROR(VLOOKUP(S141&amp;R141,'Regulatory Data'!D$6:F$1349,3,FALSE),"")</f>
        <v>7.5698118648223622E-2</v>
      </c>
      <c r="AD141" s="12">
        <f>VLOOKUP($S141&amp;$R141,'Regulatory Data'!$I$6:$O$1301,5,FALSE)</f>
        <v>0</v>
      </c>
      <c r="AE141" s="12" t="str">
        <f>IF(VLOOKUP($S141&amp;$R141,'Regulatory Data'!$I$6:$O$1301,7,FALSE)=1,1,IF(VLOOKUP($S141&amp;$R141,'Regulatory Data'!$I$6:$O$1301,6,FALSE)=1,0,""))</f>
        <v/>
      </c>
      <c r="AG141" s="12">
        <f t="shared" si="97"/>
        <v>1.4725368050716447E-2</v>
      </c>
      <c r="AH141" s="12" t="str">
        <f t="shared" si="98"/>
        <v/>
      </c>
      <c r="AI141" s="12">
        <f t="shared" si="99"/>
        <v>-1.6902300914617641E-2</v>
      </c>
      <c r="AJ141" s="12" t="str">
        <f t="shared" si="100"/>
        <v/>
      </c>
      <c r="AK141" s="12">
        <f t="shared" si="101"/>
        <v>6.4900590583173212E-2</v>
      </c>
      <c r="AL141" s="12" t="str">
        <f t="shared" si="102"/>
        <v/>
      </c>
      <c r="AM141" s="12">
        <f t="shared" si="103"/>
        <v>1.2372933190164304E-2</v>
      </c>
      <c r="AN141" s="12" t="str">
        <f t="shared" si="104"/>
        <v/>
      </c>
      <c r="AO141" s="9" t="str">
        <f t="shared" si="105"/>
        <v/>
      </c>
      <c r="AP141" s="9" t="str">
        <f t="shared" si="106"/>
        <v/>
      </c>
      <c r="AQ141" s="9" t="str">
        <f t="shared" si="107"/>
        <v/>
      </c>
      <c r="AR141" s="9" t="str">
        <f t="shared" si="108"/>
        <v/>
      </c>
      <c r="AS141" s="9" t="str">
        <f t="shared" si="109"/>
        <v/>
      </c>
      <c r="AT141" s="9" t="str">
        <f t="shared" si="110"/>
        <v/>
      </c>
      <c r="AU141" s="9" t="str">
        <f t="shared" si="111"/>
        <v/>
      </c>
      <c r="AV141" s="9" t="str">
        <f t="shared" si="112"/>
        <v/>
      </c>
    </row>
    <row r="142" spans="1:48" x14ac:dyDescent="0.2">
      <c r="A142" s="2">
        <v>1</v>
      </c>
      <c r="B142" s="6" t="s">
        <v>23</v>
      </c>
      <c r="C142" s="6">
        <v>0</v>
      </c>
      <c r="D142" s="5" t="s">
        <v>45</v>
      </c>
      <c r="E142" s="5" t="str">
        <f t="shared" si="96"/>
        <v/>
      </c>
      <c r="F142" s="5" t="str">
        <f t="shared" si="91"/>
        <v/>
      </c>
      <c r="G142" s="7">
        <v>84.957999999999998</v>
      </c>
      <c r="H142" s="7">
        <v>86.876999999999995</v>
      </c>
      <c r="I142" s="7">
        <v>105.39400000000001</v>
      </c>
      <c r="J142" s="7">
        <v>96.325000000000003</v>
      </c>
      <c r="K142" s="7">
        <v>124.054</v>
      </c>
      <c r="L142" s="7">
        <v>121.31399999999999</v>
      </c>
      <c r="M142" s="7">
        <v>102.473</v>
      </c>
      <c r="N142" s="7">
        <v>108.001</v>
      </c>
      <c r="O142" s="7"/>
      <c r="Q142" s="13"/>
      <c r="R142" s="10" t="s">
        <v>94</v>
      </c>
      <c r="S142">
        <v>2001</v>
      </c>
      <c r="T142">
        <f t="shared" si="92"/>
        <v>108.295</v>
      </c>
      <c r="U142">
        <f t="shared" si="93"/>
        <v>113.986</v>
      </c>
      <c r="V142">
        <f t="shared" si="94"/>
        <v>97.789000000000001</v>
      </c>
      <c r="W142">
        <f t="shared" si="95"/>
        <v>88.478999999999999</v>
      </c>
      <c r="X142">
        <f t="shared" si="87"/>
        <v>1.4725368050716447E-2</v>
      </c>
      <c r="Y142">
        <f t="shared" si="88"/>
        <v>-1.6902300914617641E-2</v>
      </c>
      <c r="Z142">
        <f t="shared" si="89"/>
        <v>6.4900590583173212E-2</v>
      </c>
      <c r="AA142">
        <f t="shared" si="90"/>
        <v>1.2372933190164304E-2</v>
      </c>
      <c r="AC142" s="10">
        <f>IFERROR(VLOOKUP(S142&amp;R142,'Regulatory Data'!D$6:F$1349,3,FALSE),"")</f>
        <v>7.7093775830802555E-2</v>
      </c>
      <c r="AD142" s="12">
        <f>VLOOKUP($S142&amp;$R142,'Regulatory Data'!$I$6:$O$1301,5,FALSE)</f>
        <v>0</v>
      </c>
      <c r="AE142" s="12" t="str">
        <f>IF(VLOOKUP($S142&amp;$R142,'Regulatory Data'!$I$6:$O$1301,7,FALSE)=1,1,IF(VLOOKUP($S142&amp;$R142,'Regulatory Data'!$I$6:$O$1301,6,FALSE)=1,0,""))</f>
        <v/>
      </c>
      <c r="AG142" s="12">
        <f t="shared" si="97"/>
        <v>-7.9688798901367264E-2</v>
      </c>
      <c r="AH142" s="12" t="str">
        <f t="shared" si="98"/>
        <v/>
      </c>
      <c r="AI142" s="12">
        <f t="shared" si="99"/>
        <v>-0.13090544784746072</v>
      </c>
      <c r="AJ142" s="12" t="str">
        <f t="shared" si="100"/>
        <v/>
      </c>
      <c r="AK142" s="12">
        <f t="shared" si="101"/>
        <v>2.2358089710671436E-2</v>
      </c>
      <c r="AL142" s="12" t="str">
        <f t="shared" si="102"/>
        <v/>
      </c>
      <c r="AM142" s="12">
        <f t="shared" si="103"/>
        <v>0.12240495026708498</v>
      </c>
      <c r="AN142" s="12" t="str">
        <f t="shared" si="104"/>
        <v/>
      </c>
      <c r="AO142" s="9" t="str">
        <f t="shared" si="105"/>
        <v/>
      </c>
      <c r="AP142" s="9" t="str">
        <f t="shared" si="106"/>
        <v/>
      </c>
      <c r="AQ142" s="9" t="str">
        <f t="shared" si="107"/>
        <v/>
      </c>
      <c r="AR142" s="9" t="str">
        <f t="shared" si="108"/>
        <v/>
      </c>
      <c r="AS142" s="9" t="str">
        <f t="shared" si="109"/>
        <v/>
      </c>
      <c r="AT142" s="9" t="str">
        <f t="shared" si="110"/>
        <v/>
      </c>
      <c r="AU142" s="9" t="str">
        <f t="shared" si="111"/>
        <v/>
      </c>
      <c r="AV142" s="9" t="str">
        <f t="shared" si="112"/>
        <v/>
      </c>
    </row>
    <row r="143" spans="1:48" x14ac:dyDescent="0.2">
      <c r="A143" s="2">
        <v>1</v>
      </c>
      <c r="B143" s="6" t="s">
        <v>24</v>
      </c>
      <c r="C143" s="6">
        <v>0</v>
      </c>
      <c r="D143" s="5" t="s">
        <v>45</v>
      </c>
      <c r="E143" s="5" t="str">
        <f t="shared" si="96"/>
        <v/>
      </c>
      <c r="F143" s="5" t="str">
        <f t="shared" si="91"/>
        <v/>
      </c>
      <c r="G143" s="7">
        <v>89.724000000000004</v>
      </c>
      <c r="H143" s="7">
        <v>90.608999999999995</v>
      </c>
      <c r="I143" s="7">
        <v>108.586</v>
      </c>
      <c r="J143" s="7">
        <v>93.899000000000001</v>
      </c>
      <c r="K143" s="7">
        <v>121.02200000000001</v>
      </c>
      <c r="L143" s="7">
        <v>119.839</v>
      </c>
      <c r="M143" s="7">
        <v>99.629000000000005</v>
      </c>
      <c r="N143" s="7">
        <v>108.18300000000001</v>
      </c>
      <c r="O143" s="7"/>
      <c r="Q143" s="13"/>
      <c r="R143" s="10" t="s">
        <v>94</v>
      </c>
      <c r="S143">
        <v>2002</v>
      </c>
      <c r="T143">
        <f t="shared" si="92"/>
        <v>100</v>
      </c>
      <c r="U143">
        <f t="shared" si="93"/>
        <v>100</v>
      </c>
      <c r="V143">
        <f t="shared" si="94"/>
        <v>100</v>
      </c>
      <c r="W143">
        <f t="shared" si="95"/>
        <v>100</v>
      </c>
      <c r="X143">
        <f t="shared" si="87"/>
        <v>-7.9688798901367264E-2</v>
      </c>
      <c r="Y143">
        <f t="shared" si="88"/>
        <v>-0.13090544784746072</v>
      </c>
      <c r="Z143">
        <f t="shared" si="89"/>
        <v>2.2358089710671436E-2</v>
      </c>
      <c r="AA143">
        <f t="shared" si="90"/>
        <v>0.12240495026708498</v>
      </c>
      <c r="AC143" s="10">
        <f>IFERROR(VLOOKUP(S143&amp;R143,'Regulatory Data'!D$6:F$1349,3,FALSE),"")</f>
        <v>7.9153458159112858E-2</v>
      </c>
      <c r="AD143" s="12">
        <f>VLOOKUP($S143&amp;$R143,'Regulatory Data'!$I$6:$O$1301,5,FALSE)</f>
        <v>0</v>
      </c>
      <c r="AE143" s="12" t="str">
        <f>IF(VLOOKUP($S143&amp;$R143,'Regulatory Data'!$I$6:$O$1301,7,FALSE)=1,1,IF(VLOOKUP($S143&amp;$R143,'Regulatory Data'!$I$6:$O$1301,6,FALSE)=1,0,""))</f>
        <v/>
      </c>
      <c r="AG143" s="12">
        <f t="shared" si="97"/>
        <v>0.10838792841583178</v>
      </c>
      <c r="AH143" s="12" t="str">
        <f t="shared" si="98"/>
        <v/>
      </c>
      <c r="AI143" s="12">
        <f t="shared" si="99"/>
        <v>0.10014393291884716</v>
      </c>
      <c r="AJ143" s="12" t="str">
        <f t="shared" si="100"/>
        <v/>
      </c>
      <c r="AK143" s="12">
        <f t="shared" si="101"/>
        <v>-1.5489342896133351E-2</v>
      </c>
      <c r="AL143" s="12" t="str">
        <f t="shared" si="102"/>
        <v/>
      </c>
      <c r="AM143" s="12">
        <f t="shared" si="103"/>
        <v>-3.9302316482742405E-2</v>
      </c>
      <c r="AN143" s="12" t="str">
        <f t="shared" si="104"/>
        <v/>
      </c>
      <c r="AO143" s="9" t="str">
        <f t="shared" si="105"/>
        <v/>
      </c>
      <c r="AP143" s="9" t="str">
        <f t="shared" si="106"/>
        <v/>
      </c>
      <c r="AQ143" s="9" t="str">
        <f t="shared" si="107"/>
        <v/>
      </c>
      <c r="AR143" s="9" t="str">
        <f t="shared" si="108"/>
        <v/>
      </c>
      <c r="AS143" s="9" t="str">
        <f t="shared" si="109"/>
        <v/>
      </c>
      <c r="AT143" s="9" t="str">
        <f t="shared" si="110"/>
        <v/>
      </c>
      <c r="AU143" s="9" t="str">
        <f t="shared" si="111"/>
        <v/>
      </c>
      <c r="AV143" s="9" t="str">
        <f t="shared" si="112"/>
        <v/>
      </c>
    </row>
    <row r="144" spans="1:48" x14ac:dyDescent="0.2">
      <c r="A144" s="2">
        <v>1</v>
      </c>
      <c r="B144" s="6" t="s">
        <v>25</v>
      </c>
      <c r="C144" s="6">
        <v>0</v>
      </c>
      <c r="D144" s="5" t="s">
        <v>45</v>
      </c>
      <c r="E144" s="5" t="str">
        <f t="shared" si="96"/>
        <v/>
      </c>
      <c r="F144" s="5" t="str">
        <f t="shared" si="91"/>
        <v/>
      </c>
      <c r="G144" s="7">
        <v>94.41</v>
      </c>
      <c r="H144" s="7">
        <v>94.238</v>
      </c>
      <c r="I144" s="7">
        <v>108.512</v>
      </c>
      <c r="J144" s="7">
        <v>93.668999999999997</v>
      </c>
      <c r="K144" s="7">
        <v>114.937</v>
      </c>
      <c r="L144" s="7">
        <v>115.14700000000001</v>
      </c>
      <c r="M144" s="7">
        <v>97.683999999999997</v>
      </c>
      <c r="N144" s="7">
        <v>105.999</v>
      </c>
      <c r="O144" s="7"/>
      <c r="Q144" s="13"/>
      <c r="R144" s="10" t="s">
        <v>94</v>
      </c>
      <c r="S144">
        <v>2003</v>
      </c>
      <c r="T144">
        <f t="shared" si="92"/>
        <v>111.44799999999999</v>
      </c>
      <c r="U144">
        <f t="shared" si="93"/>
        <v>110.533</v>
      </c>
      <c r="V144">
        <f t="shared" si="94"/>
        <v>98.462999999999994</v>
      </c>
      <c r="W144">
        <f t="shared" si="95"/>
        <v>96.146000000000001</v>
      </c>
      <c r="X144">
        <f t="shared" si="87"/>
        <v>0.10838792841583178</v>
      </c>
      <c r="Y144">
        <f t="shared" si="88"/>
        <v>0.10014393291884716</v>
      </c>
      <c r="Z144">
        <f t="shared" si="89"/>
        <v>-1.5489342896133351E-2</v>
      </c>
      <c r="AA144">
        <f t="shared" si="90"/>
        <v>-3.9302316482742405E-2</v>
      </c>
      <c r="AC144" s="10">
        <f>IFERROR(VLOOKUP(S144&amp;R144,'Regulatory Data'!D$6:F$1349,3,FALSE),"")</f>
        <v>8.2563416029160258E-2</v>
      </c>
      <c r="AD144" s="12">
        <f>VLOOKUP($S144&amp;$R144,'Regulatory Data'!$I$6:$O$1301,5,FALSE)</f>
        <v>0</v>
      </c>
      <c r="AE144" s="12" t="str">
        <f>IF(VLOOKUP($S144&amp;$R144,'Regulatory Data'!$I$6:$O$1301,7,FALSE)=1,1,IF(VLOOKUP($S144&amp;$R144,'Regulatory Data'!$I$6:$O$1301,6,FALSE)=1,0,""))</f>
        <v/>
      </c>
      <c r="AG144" s="12">
        <f t="shared" si="97"/>
        <v>2.8639844740361298E-2</v>
      </c>
      <c r="AH144" s="12" t="str">
        <f t="shared" si="98"/>
        <v/>
      </c>
      <c r="AI144" s="12">
        <f t="shared" si="99"/>
        <v>4.793980877266435E-2</v>
      </c>
      <c r="AJ144" s="12" t="str">
        <f t="shared" si="100"/>
        <v/>
      </c>
      <c r="AK144" s="12">
        <f t="shared" si="101"/>
        <v>1.7177916453032793E-2</v>
      </c>
      <c r="AL144" s="12" t="str">
        <f t="shared" si="102"/>
        <v/>
      </c>
      <c r="AM144" s="12">
        <f t="shared" si="103"/>
        <v>-1.3750419551739057E-2</v>
      </c>
      <c r="AN144" s="12" t="str">
        <f t="shared" si="104"/>
        <v/>
      </c>
      <c r="AO144" s="9" t="str">
        <f t="shared" si="105"/>
        <v/>
      </c>
      <c r="AP144" s="9" t="str">
        <f t="shared" si="106"/>
        <v/>
      </c>
      <c r="AQ144" s="9" t="str">
        <f t="shared" si="107"/>
        <v/>
      </c>
      <c r="AR144" s="9" t="str">
        <f t="shared" si="108"/>
        <v/>
      </c>
      <c r="AS144" s="9" t="str">
        <f t="shared" si="109"/>
        <v/>
      </c>
      <c r="AT144" s="9" t="str">
        <f t="shared" si="110"/>
        <v/>
      </c>
      <c r="AU144" s="9" t="str">
        <f t="shared" si="111"/>
        <v/>
      </c>
      <c r="AV144" s="9" t="str">
        <f t="shared" si="112"/>
        <v/>
      </c>
    </row>
    <row r="145" spans="1:48" x14ac:dyDescent="0.2">
      <c r="A145" s="2">
        <v>1</v>
      </c>
      <c r="B145" s="6" t="s">
        <v>26</v>
      </c>
      <c r="C145" s="6">
        <v>0</v>
      </c>
      <c r="D145" s="5" t="s">
        <v>45</v>
      </c>
      <c r="E145" s="5" t="str">
        <f t="shared" si="96"/>
        <v/>
      </c>
      <c r="F145" s="5" t="str">
        <f t="shared" si="91"/>
        <v/>
      </c>
      <c r="G145" s="7">
        <v>98.953999999999994</v>
      </c>
      <c r="H145" s="7">
        <v>98.599000000000004</v>
      </c>
      <c r="I145" s="7">
        <v>104.018</v>
      </c>
      <c r="J145" s="7">
        <v>90.724000000000004</v>
      </c>
      <c r="K145" s="7">
        <v>105.11799999999999</v>
      </c>
      <c r="L145" s="7">
        <v>105.496</v>
      </c>
      <c r="M145" s="7">
        <v>95.588999999999999</v>
      </c>
      <c r="N145" s="7">
        <v>99.43</v>
      </c>
      <c r="O145" s="7"/>
      <c r="Q145" s="13"/>
      <c r="R145" s="10" t="s">
        <v>94</v>
      </c>
      <c r="S145">
        <v>2004</v>
      </c>
      <c r="T145">
        <f t="shared" si="92"/>
        <v>114.68600000000001</v>
      </c>
      <c r="U145">
        <f t="shared" si="93"/>
        <v>115.961</v>
      </c>
      <c r="V145">
        <f t="shared" si="94"/>
        <v>100.169</v>
      </c>
      <c r="W145">
        <f t="shared" si="95"/>
        <v>94.832999999999998</v>
      </c>
      <c r="X145">
        <f t="shared" si="87"/>
        <v>2.8639844740361298E-2</v>
      </c>
      <c r="Y145">
        <f t="shared" si="88"/>
        <v>4.793980877266435E-2</v>
      </c>
      <c r="Z145">
        <f t="shared" si="89"/>
        <v>1.7177916453032793E-2</v>
      </c>
      <c r="AA145">
        <f t="shared" si="90"/>
        <v>-1.3750419551739057E-2</v>
      </c>
      <c r="AC145" s="10">
        <f>IFERROR(VLOOKUP(S145&amp;R145,'Regulatory Data'!D$6:F$1349,3,FALSE),"")</f>
        <v>8.2294820216091844E-2</v>
      </c>
      <c r="AD145" s="12">
        <f>VLOOKUP($S145&amp;$R145,'Regulatory Data'!$I$6:$O$1301,5,FALSE)</f>
        <v>0</v>
      </c>
      <c r="AE145" s="12" t="str">
        <f>IF(VLOOKUP($S145&amp;$R145,'Regulatory Data'!$I$6:$O$1301,7,FALSE)=1,1,IF(VLOOKUP($S145&amp;$R145,'Regulatory Data'!$I$6:$O$1301,6,FALSE)=1,0,""))</f>
        <v/>
      </c>
      <c r="AG145" s="12">
        <f t="shared" si="97"/>
        <v>5.2203191938695603E-2</v>
      </c>
      <c r="AH145" s="12" t="str">
        <f t="shared" si="98"/>
        <v/>
      </c>
      <c r="AI145" s="12">
        <f t="shared" si="99"/>
        <v>5.9759352332520166E-2</v>
      </c>
      <c r="AJ145" s="12" t="str">
        <f t="shared" si="100"/>
        <v/>
      </c>
      <c r="AK145" s="12">
        <f t="shared" si="101"/>
        <v>3.5607211186796661E-2</v>
      </c>
      <c r="AL145" s="12" t="str">
        <f t="shared" si="102"/>
        <v/>
      </c>
      <c r="AM145" s="12">
        <f t="shared" si="103"/>
        <v>-1.0504932962531299E-2</v>
      </c>
      <c r="AN145" s="12" t="str">
        <f t="shared" si="104"/>
        <v/>
      </c>
      <c r="AO145" s="9" t="str">
        <f t="shared" si="105"/>
        <v/>
      </c>
      <c r="AP145" s="9" t="str">
        <f t="shared" si="106"/>
        <v/>
      </c>
      <c r="AQ145" s="9" t="str">
        <f t="shared" si="107"/>
        <v/>
      </c>
      <c r="AR145" s="9" t="str">
        <f t="shared" si="108"/>
        <v/>
      </c>
      <c r="AS145" s="9" t="str">
        <f t="shared" si="109"/>
        <v/>
      </c>
      <c r="AT145" s="9" t="str">
        <f t="shared" si="110"/>
        <v/>
      </c>
      <c r="AU145" s="9" t="str">
        <f t="shared" si="111"/>
        <v/>
      </c>
      <c r="AV145" s="9" t="str">
        <f t="shared" si="112"/>
        <v/>
      </c>
    </row>
    <row r="146" spans="1:48" x14ac:dyDescent="0.2">
      <c r="A146" s="2">
        <v>1</v>
      </c>
      <c r="B146" s="6" t="s">
        <v>27</v>
      </c>
      <c r="C146" s="6">
        <v>0</v>
      </c>
      <c r="D146" s="5" t="s">
        <v>45</v>
      </c>
      <c r="E146" s="5" t="str">
        <f t="shared" si="96"/>
        <v/>
      </c>
      <c r="F146" s="5" t="str">
        <f t="shared" si="91"/>
        <v/>
      </c>
      <c r="G146" s="7">
        <v>103.905</v>
      </c>
      <c r="H146" s="7">
        <v>103.599</v>
      </c>
      <c r="I146" s="7">
        <v>100.26600000000001</v>
      </c>
      <c r="J146" s="7">
        <v>92.286000000000001</v>
      </c>
      <c r="K146" s="7">
        <v>96.498000000000005</v>
      </c>
      <c r="L146" s="7">
        <v>96.783000000000001</v>
      </c>
      <c r="M146" s="7">
        <v>93.314999999999998</v>
      </c>
      <c r="N146" s="7">
        <v>93.563000000000002</v>
      </c>
      <c r="O146" s="7"/>
      <c r="Q146" s="13"/>
      <c r="R146" s="10" t="s">
        <v>94</v>
      </c>
      <c r="S146">
        <v>2005</v>
      </c>
      <c r="T146">
        <f t="shared" si="92"/>
        <v>120.83199999999999</v>
      </c>
      <c r="U146">
        <f t="shared" si="93"/>
        <v>123.102</v>
      </c>
      <c r="V146">
        <f t="shared" si="94"/>
        <v>103.8</v>
      </c>
      <c r="W146">
        <f t="shared" si="95"/>
        <v>93.841999999999999</v>
      </c>
      <c r="X146">
        <f t="shared" si="87"/>
        <v>5.2203191938695603E-2</v>
      </c>
      <c r="Y146">
        <f t="shared" si="88"/>
        <v>5.9759352332520166E-2</v>
      </c>
      <c r="Z146">
        <f t="shared" si="89"/>
        <v>3.5607211186796661E-2</v>
      </c>
      <c r="AA146">
        <f t="shared" si="90"/>
        <v>-1.0504932962531299E-2</v>
      </c>
      <c r="AC146" s="10">
        <f>IFERROR(VLOOKUP(S146&amp;R146,'Regulatory Data'!D$6:F$1349,3,FALSE),"")</f>
        <v>8.5542057503773417E-2</v>
      </c>
      <c r="AD146" s="12">
        <f>VLOOKUP($S146&amp;$R146,'Regulatory Data'!$I$6:$O$1301,5,FALSE)</f>
        <v>0</v>
      </c>
      <c r="AE146" s="12" t="str">
        <f>IF(VLOOKUP($S146&amp;$R146,'Regulatory Data'!$I$6:$O$1301,7,FALSE)=1,1,IF(VLOOKUP($S146&amp;$R146,'Regulatory Data'!$I$6:$O$1301,6,FALSE)=1,0,""))</f>
        <v/>
      </c>
      <c r="AG146" s="12">
        <f t="shared" si="97"/>
        <v>-6.6411743450042415E-2</v>
      </c>
      <c r="AH146" s="12" t="str">
        <f t="shared" si="98"/>
        <v/>
      </c>
      <c r="AI146" s="12">
        <f t="shared" si="99"/>
        <v>-3.6666748335075994E-2</v>
      </c>
      <c r="AJ146" s="12" t="str">
        <f t="shared" si="100"/>
        <v/>
      </c>
      <c r="AK146" s="12">
        <f t="shared" si="101"/>
        <v>1.9320815675199832E-2</v>
      </c>
      <c r="AL146" s="12" t="str">
        <f t="shared" si="102"/>
        <v/>
      </c>
      <c r="AM146" s="12">
        <f t="shared" si="103"/>
        <v>1.0694722296939574E-2</v>
      </c>
      <c r="AN146" s="12" t="str">
        <f t="shared" si="104"/>
        <v/>
      </c>
      <c r="AO146" s="9" t="str">
        <f t="shared" si="105"/>
        <v/>
      </c>
      <c r="AP146" s="9" t="str">
        <f t="shared" si="106"/>
        <v/>
      </c>
      <c r="AQ146" s="9" t="str">
        <f t="shared" si="107"/>
        <v/>
      </c>
      <c r="AR146" s="9" t="str">
        <f t="shared" si="108"/>
        <v/>
      </c>
      <c r="AS146" s="9" t="str">
        <f t="shared" si="109"/>
        <v/>
      </c>
      <c r="AT146" s="9" t="str">
        <f t="shared" si="110"/>
        <v/>
      </c>
      <c r="AU146" s="9" t="str">
        <f t="shared" si="111"/>
        <v/>
      </c>
      <c r="AV146" s="9" t="str">
        <f t="shared" si="112"/>
        <v/>
      </c>
    </row>
    <row r="147" spans="1:48" x14ac:dyDescent="0.2">
      <c r="A147" s="2">
        <v>1</v>
      </c>
      <c r="B147" s="6" t="s">
        <v>28</v>
      </c>
      <c r="C147" s="6">
        <v>0</v>
      </c>
      <c r="D147" s="5" t="s">
        <v>45</v>
      </c>
      <c r="E147" s="5" t="str">
        <f t="shared" si="96"/>
        <v/>
      </c>
      <c r="F147" s="5" t="str">
        <f t="shared" si="91"/>
        <v/>
      </c>
      <c r="G147" s="7">
        <v>102.45</v>
      </c>
      <c r="H147" s="7">
        <v>105.51600000000001</v>
      </c>
      <c r="I147" s="7">
        <v>105.233</v>
      </c>
      <c r="J147" s="7">
        <v>95.114999999999995</v>
      </c>
      <c r="K147" s="7">
        <v>102.717</v>
      </c>
      <c r="L147" s="7">
        <v>99.731999999999999</v>
      </c>
      <c r="M147" s="7">
        <v>96.444999999999993</v>
      </c>
      <c r="N147" s="7">
        <v>101.492</v>
      </c>
      <c r="O147" s="7"/>
      <c r="Q147" s="13"/>
      <c r="R147" s="10" t="s">
        <v>94</v>
      </c>
      <c r="S147">
        <v>2006</v>
      </c>
      <c r="T147">
        <f t="shared" si="92"/>
        <v>113.068</v>
      </c>
      <c r="U147">
        <f t="shared" si="93"/>
        <v>118.67</v>
      </c>
      <c r="V147">
        <f t="shared" si="94"/>
        <v>105.825</v>
      </c>
      <c r="W147">
        <f t="shared" si="95"/>
        <v>94.850999999999999</v>
      </c>
      <c r="X147">
        <f t="shared" si="87"/>
        <v>-6.6411743450042415E-2</v>
      </c>
      <c r="Y147">
        <f t="shared" si="88"/>
        <v>-3.6666748335075994E-2</v>
      </c>
      <c r="Z147">
        <f t="shared" si="89"/>
        <v>1.9320815675199832E-2</v>
      </c>
      <c r="AA147">
        <f t="shared" si="90"/>
        <v>1.0694722296939574E-2</v>
      </c>
      <c r="AC147" s="10">
        <f>IFERROR(VLOOKUP(S147&amp;R147,'Regulatory Data'!D$6:F$1349,3,FALSE),"")</f>
        <v>8.5981357282376283E-2</v>
      </c>
      <c r="AD147" s="12">
        <f>VLOOKUP($S147&amp;$R147,'Regulatory Data'!$I$6:$O$1301,5,FALSE)</f>
        <v>0</v>
      </c>
      <c r="AE147" s="12" t="str">
        <f>IF(VLOOKUP($S147&amp;$R147,'Regulatory Data'!$I$6:$O$1301,7,FALSE)=1,1,IF(VLOOKUP($S147&amp;$R147,'Regulatory Data'!$I$6:$O$1301,6,FALSE)=1,0,""))</f>
        <v/>
      </c>
      <c r="AG147" s="12">
        <f t="shared" si="97"/>
        <v>-2.7090947435987722E-2</v>
      </c>
      <c r="AH147" s="12" t="str">
        <f t="shared" si="98"/>
        <v/>
      </c>
      <c r="AI147" s="12">
        <f t="shared" si="99"/>
        <v>-3.4043944485375732E-2</v>
      </c>
      <c r="AJ147" s="12" t="str">
        <f t="shared" si="100"/>
        <v/>
      </c>
      <c r="AK147" s="12">
        <f t="shared" si="101"/>
        <v>3.0294771570400059E-2</v>
      </c>
      <c r="AL147" s="12" t="str">
        <f t="shared" si="102"/>
        <v/>
      </c>
      <c r="AM147" s="12">
        <f t="shared" si="103"/>
        <v>6.0761669493428094E-2</v>
      </c>
      <c r="AN147" s="12" t="str">
        <f t="shared" si="104"/>
        <v/>
      </c>
      <c r="AO147" s="9" t="str">
        <f t="shared" si="105"/>
        <v/>
      </c>
      <c r="AP147" s="9" t="str">
        <f t="shared" si="106"/>
        <v/>
      </c>
      <c r="AQ147" s="9" t="str">
        <f t="shared" si="107"/>
        <v/>
      </c>
      <c r="AR147" s="9" t="str">
        <f t="shared" si="108"/>
        <v/>
      </c>
      <c r="AS147" s="9" t="str">
        <f t="shared" si="109"/>
        <v/>
      </c>
      <c r="AT147" s="9" t="str">
        <f t="shared" si="110"/>
        <v/>
      </c>
      <c r="AU147" s="9" t="str">
        <f t="shared" si="111"/>
        <v/>
      </c>
      <c r="AV147" s="9" t="str">
        <f t="shared" si="112"/>
        <v/>
      </c>
    </row>
    <row r="148" spans="1:48" x14ac:dyDescent="0.2">
      <c r="A148" s="2">
        <v>1</v>
      </c>
      <c r="B148" s="6" t="s">
        <v>29</v>
      </c>
      <c r="C148" s="6">
        <v>0</v>
      </c>
      <c r="D148" s="5" t="s">
        <v>45</v>
      </c>
      <c r="E148" s="5" t="str">
        <f t="shared" si="96"/>
        <v/>
      </c>
      <c r="F148" s="5" t="str">
        <f t="shared" si="91"/>
        <v/>
      </c>
      <c r="G148" s="7">
        <v>100</v>
      </c>
      <c r="H148" s="7">
        <v>100</v>
      </c>
      <c r="I148" s="7">
        <v>100</v>
      </c>
      <c r="J148" s="7">
        <v>100</v>
      </c>
      <c r="K148" s="7">
        <v>100</v>
      </c>
      <c r="L148" s="7">
        <v>100</v>
      </c>
      <c r="M148" s="7">
        <v>100</v>
      </c>
      <c r="N148" s="7">
        <v>100</v>
      </c>
      <c r="O148" s="7"/>
      <c r="Q148" s="13"/>
      <c r="R148" s="10" t="s">
        <v>94</v>
      </c>
      <c r="S148">
        <v>2007</v>
      </c>
      <c r="T148">
        <f t="shared" si="92"/>
        <v>110.04600000000001</v>
      </c>
      <c r="U148">
        <f t="shared" si="93"/>
        <v>114.69799999999999</v>
      </c>
      <c r="V148">
        <f t="shared" si="94"/>
        <v>109.08</v>
      </c>
      <c r="W148">
        <f t="shared" si="95"/>
        <v>100.79300000000001</v>
      </c>
      <c r="X148">
        <f t="shared" si="87"/>
        <v>-2.7090947435987722E-2</v>
      </c>
      <c r="Y148">
        <f t="shared" si="88"/>
        <v>-3.4043944485375732E-2</v>
      </c>
      <c r="Z148">
        <f t="shared" si="89"/>
        <v>3.0294771570400059E-2</v>
      </c>
      <c r="AA148">
        <f t="shared" si="90"/>
        <v>6.0761669493428094E-2</v>
      </c>
      <c r="AC148" s="10">
        <f>IFERROR(VLOOKUP(S148&amp;R148,'Regulatory Data'!D$6:F$1349,3,FALSE),"")</f>
        <v>8.6781832642532447E-2</v>
      </c>
      <c r="AD148" s="12">
        <f>VLOOKUP($S148&amp;$R148,'Regulatory Data'!$I$6:$O$1301,5,FALSE)</f>
        <v>0</v>
      </c>
      <c r="AE148" s="12" t="str">
        <f>IF(VLOOKUP($S148&amp;$R148,'Regulatory Data'!$I$6:$O$1301,7,FALSE)=1,1,IF(VLOOKUP($S148&amp;$R148,'Regulatory Data'!$I$6:$O$1301,6,FALSE)=1,0,""))</f>
        <v/>
      </c>
      <c r="AG148" s="12">
        <f t="shared" si="97"/>
        <v>-3.0530595363470248E-2</v>
      </c>
      <c r="AH148" s="12" t="str">
        <f t="shared" si="98"/>
        <v/>
      </c>
      <c r="AI148" s="12">
        <f t="shared" si="99"/>
        <v>-7.2234569625737599E-2</v>
      </c>
      <c r="AJ148" s="12" t="str">
        <f t="shared" si="100"/>
        <v/>
      </c>
      <c r="AK148" s="12">
        <f t="shared" si="101"/>
        <v>4.3967756490179255E-2</v>
      </c>
      <c r="AL148" s="12" t="str">
        <f t="shared" si="102"/>
        <v/>
      </c>
      <c r="AM148" s="12">
        <f t="shared" si="103"/>
        <v>9.1729394016068611E-2</v>
      </c>
      <c r="AN148" s="12" t="str">
        <f t="shared" si="104"/>
        <v/>
      </c>
      <c r="AO148" s="9" t="str">
        <f t="shared" si="105"/>
        <v/>
      </c>
      <c r="AP148" s="9" t="str">
        <f t="shared" si="106"/>
        <v/>
      </c>
      <c r="AQ148" s="9" t="str">
        <f t="shared" si="107"/>
        <v/>
      </c>
      <c r="AR148" s="9" t="str">
        <f t="shared" si="108"/>
        <v/>
      </c>
      <c r="AS148" s="9" t="str">
        <f t="shared" si="109"/>
        <v/>
      </c>
      <c r="AT148" s="9" t="str">
        <f t="shared" si="110"/>
        <v/>
      </c>
      <c r="AU148" s="9" t="str">
        <f t="shared" si="111"/>
        <v/>
      </c>
      <c r="AV148" s="9" t="str">
        <f t="shared" si="112"/>
        <v/>
      </c>
    </row>
    <row r="149" spans="1:48" x14ac:dyDescent="0.2">
      <c r="A149" s="2">
        <v>1</v>
      </c>
      <c r="B149" s="6" t="s">
        <v>30</v>
      </c>
      <c r="C149" s="6">
        <v>0</v>
      </c>
      <c r="D149" s="5" t="s">
        <v>45</v>
      </c>
      <c r="E149" s="5" t="str">
        <f t="shared" si="96"/>
        <v/>
      </c>
      <c r="F149" s="5" t="str">
        <f t="shared" si="91"/>
        <v/>
      </c>
      <c r="G149" s="7">
        <v>101.709</v>
      </c>
      <c r="H149" s="7">
        <v>102.504</v>
      </c>
      <c r="I149" s="7">
        <v>96.183000000000007</v>
      </c>
      <c r="J149" s="7">
        <v>101.443</v>
      </c>
      <c r="K149" s="7">
        <v>94.566999999999993</v>
      </c>
      <c r="L149" s="7">
        <v>93.834000000000003</v>
      </c>
      <c r="M149" s="7">
        <v>101.143</v>
      </c>
      <c r="N149" s="7">
        <v>97.283000000000001</v>
      </c>
      <c r="O149" s="7"/>
      <c r="Q149" s="13"/>
      <c r="R149" s="10" t="s">
        <v>94</v>
      </c>
      <c r="S149">
        <v>2008</v>
      </c>
      <c r="T149">
        <f t="shared" si="92"/>
        <v>106.73699999999999</v>
      </c>
      <c r="U149">
        <f t="shared" si="93"/>
        <v>106.705</v>
      </c>
      <c r="V149">
        <f t="shared" si="94"/>
        <v>113.983</v>
      </c>
      <c r="W149">
        <f t="shared" si="95"/>
        <v>110.476</v>
      </c>
      <c r="X149">
        <f t="shared" si="87"/>
        <v>-3.0530595363470248E-2</v>
      </c>
      <c r="Y149">
        <f t="shared" si="88"/>
        <v>-7.2234569625737599E-2</v>
      </c>
      <c r="Z149">
        <f t="shared" si="89"/>
        <v>4.3967756490179255E-2</v>
      </c>
      <c r="AA149">
        <f t="shared" si="90"/>
        <v>9.1729394016068611E-2</v>
      </c>
      <c r="AC149" s="10">
        <f>IFERROR(VLOOKUP(S149&amp;R149,'Regulatory Data'!D$6:F$1349,3,FALSE),"")</f>
        <v>8.8331433265370227E-2</v>
      </c>
      <c r="AD149" s="12">
        <f>VLOOKUP($S149&amp;$R149,'Regulatory Data'!$I$6:$O$1301,5,FALSE)</f>
        <v>0</v>
      </c>
      <c r="AE149" s="12" t="str">
        <f>IF(VLOOKUP($S149&amp;$R149,'Regulatory Data'!$I$6:$O$1301,7,FALSE)=1,1,IF(VLOOKUP($S149&amp;$R149,'Regulatory Data'!$I$6:$O$1301,6,FALSE)=1,0,""))</f>
        <v/>
      </c>
      <c r="AG149" s="12">
        <f t="shared" si="97"/>
        <v>0.10462104222478708</v>
      </c>
      <c r="AH149" s="12" t="str">
        <f t="shared" si="98"/>
        <v/>
      </c>
      <c r="AI149" s="12">
        <f t="shared" si="99"/>
        <v>1.2785171103542048E-2</v>
      </c>
      <c r="AJ149" s="12" t="str">
        <f t="shared" si="100"/>
        <v/>
      </c>
      <c r="AK149" s="12">
        <f t="shared" si="101"/>
        <v>4.0162380446032486E-2</v>
      </c>
      <c r="AL149" s="12" t="str">
        <f t="shared" si="102"/>
        <v/>
      </c>
      <c r="AM149" s="12">
        <f t="shared" si="103"/>
        <v>-5.0295242790769912E-2</v>
      </c>
      <c r="AN149" s="12" t="str">
        <f t="shared" si="104"/>
        <v/>
      </c>
      <c r="AO149" s="9" t="str">
        <f t="shared" si="105"/>
        <v/>
      </c>
      <c r="AP149" s="9" t="str">
        <f t="shared" si="106"/>
        <v/>
      </c>
      <c r="AQ149" s="9" t="str">
        <f t="shared" si="107"/>
        <v/>
      </c>
      <c r="AR149" s="9" t="str">
        <f t="shared" si="108"/>
        <v/>
      </c>
      <c r="AS149" s="9" t="str">
        <f t="shared" si="109"/>
        <v/>
      </c>
      <c r="AT149" s="9" t="str">
        <f t="shared" si="110"/>
        <v/>
      </c>
      <c r="AU149" s="9" t="str">
        <f t="shared" si="111"/>
        <v/>
      </c>
      <c r="AV149" s="9" t="str">
        <f t="shared" si="112"/>
        <v/>
      </c>
    </row>
    <row r="150" spans="1:48" x14ac:dyDescent="0.2">
      <c r="A150" s="2">
        <v>1</v>
      </c>
      <c r="B150" s="6" t="s">
        <v>31</v>
      </c>
      <c r="C150" s="6">
        <v>0</v>
      </c>
      <c r="D150" s="5" t="s">
        <v>45</v>
      </c>
      <c r="E150" s="5" t="str">
        <f t="shared" si="96"/>
        <v/>
      </c>
      <c r="F150" s="5" t="str">
        <f t="shared" si="91"/>
        <v/>
      </c>
      <c r="G150" s="7">
        <v>101.64400000000001</v>
      </c>
      <c r="H150" s="7">
        <v>104.916</v>
      </c>
      <c r="I150" s="7">
        <v>99.712000000000003</v>
      </c>
      <c r="J150" s="7">
        <v>113.89100000000001</v>
      </c>
      <c r="K150" s="7">
        <v>98.099000000000004</v>
      </c>
      <c r="L150" s="7">
        <v>95.04</v>
      </c>
      <c r="M150" s="7">
        <v>104.816</v>
      </c>
      <c r="N150" s="7">
        <v>104.515</v>
      </c>
      <c r="O150" s="7"/>
      <c r="Q150" s="13"/>
      <c r="R150" s="10" t="s">
        <v>94</v>
      </c>
      <c r="S150">
        <v>2009</v>
      </c>
      <c r="T150">
        <f t="shared" si="92"/>
        <v>118.509</v>
      </c>
      <c r="U150">
        <f t="shared" si="93"/>
        <v>108.078</v>
      </c>
      <c r="V150">
        <f t="shared" si="94"/>
        <v>118.654</v>
      </c>
      <c r="W150">
        <f t="shared" si="95"/>
        <v>105.057</v>
      </c>
      <c r="X150">
        <f t="shared" si="87"/>
        <v>0.10462104222478708</v>
      </c>
      <c r="Y150">
        <f t="shared" si="88"/>
        <v>1.2785171103542048E-2</v>
      </c>
      <c r="Z150">
        <f t="shared" si="89"/>
        <v>4.0162380446032486E-2</v>
      </c>
      <c r="AA150">
        <f t="shared" si="90"/>
        <v>-5.0295242790769912E-2</v>
      </c>
      <c r="AC150" s="10">
        <f>IFERROR(VLOOKUP(S150&amp;R150,'Regulatory Data'!D$6:F$1349,3,FALSE),"")</f>
        <v>9.071773213222481E-2</v>
      </c>
      <c r="AD150" s="12">
        <f>VLOOKUP($S150&amp;$R150,'Regulatory Data'!$I$6:$O$1301,5,FALSE)</f>
        <v>0</v>
      </c>
      <c r="AE150" s="12" t="str">
        <f>IF(VLOOKUP($S150&amp;$R150,'Regulatory Data'!$I$6:$O$1301,7,FALSE)=1,1,IF(VLOOKUP($S150&amp;$R150,'Regulatory Data'!$I$6:$O$1301,6,FALSE)=1,0,""))</f>
        <v/>
      </c>
      <c r="AG150" s="12">
        <f t="shared" si="97"/>
        <v>-3.3235739283641763E-2</v>
      </c>
      <c r="AH150" s="12" t="str">
        <f t="shared" si="98"/>
        <v/>
      </c>
      <c r="AI150" s="12">
        <f t="shared" si="99"/>
        <v>3.3589999728043551E-2</v>
      </c>
      <c r="AJ150" s="12" t="str">
        <f t="shared" si="100"/>
        <v/>
      </c>
      <c r="AK150" s="12">
        <f t="shared" si="101"/>
        <v>2.2294169131546582E-2</v>
      </c>
      <c r="AL150" s="12" t="str">
        <f t="shared" si="102"/>
        <v/>
      </c>
      <c r="AM150" s="12">
        <f t="shared" si="103"/>
        <v>1.3688872397501939E-2</v>
      </c>
      <c r="AN150" s="12" t="str">
        <f t="shared" si="104"/>
        <v/>
      </c>
      <c r="AO150" s="9" t="str">
        <f t="shared" si="105"/>
        <v/>
      </c>
      <c r="AP150" s="9" t="str">
        <f t="shared" si="106"/>
        <v/>
      </c>
      <c r="AQ150" s="9" t="str">
        <f t="shared" si="107"/>
        <v/>
      </c>
      <c r="AR150" s="9" t="str">
        <f t="shared" si="108"/>
        <v/>
      </c>
      <c r="AS150" s="9" t="str">
        <f t="shared" si="109"/>
        <v/>
      </c>
      <c r="AT150" s="9" t="str">
        <f t="shared" si="110"/>
        <v/>
      </c>
      <c r="AU150" s="9" t="str">
        <f t="shared" si="111"/>
        <v/>
      </c>
      <c r="AV150" s="9" t="str">
        <f t="shared" si="112"/>
        <v/>
      </c>
    </row>
    <row r="151" spans="1:48" x14ac:dyDescent="0.2">
      <c r="A151" s="2">
        <v>1</v>
      </c>
      <c r="B151" s="6" t="s">
        <v>32</v>
      </c>
      <c r="C151" s="6">
        <v>0</v>
      </c>
      <c r="D151" s="5" t="s">
        <v>45</v>
      </c>
      <c r="E151" s="5" t="str">
        <f t="shared" si="96"/>
        <v/>
      </c>
      <c r="F151" s="5" t="str">
        <f t="shared" si="91"/>
        <v/>
      </c>
      <c r="G151" s="7">
        <v>96.727000000000004</v>
      </c>
      <c r="H151" s="7">
        <v>102.369</v>
      </c>
      <c r="I151" s="7">
        <v>101.40900000000001</v>
      </c>
      <c r="J151" s="7">
        <v>133.88900000000001</v>
      </c>
      <c r="K151" s="7">
        <v>104.84</v>
      </c>
      <c r="L151" s="7">
        <v>99.061999999999998</v>
      </c>
      <c r="M151" s="7">
        <v>118.998</v>
      </c>
      <c r="N151" s="7">
        <v>120.67400000000001</v>
      </c>
      <c r="O151" s="7"/>
      <c r="Q151" s="13"/>
      <c r="R151" s="10" t="s">
        <v>94</v>
      </c>
      <c r="S151">
        <v>2010</v>
      </c>
      <c r="T151">
        <f t="shared" si="92"/>
        <v>114.63500000000001</v>
      </c>
      <c r="U151">
        <f t="shared" si="93"/>
        <v>111.77</v>
      </c>
      <c r="V151">
        <f t="shared" si="94"/>
        <v>121.32899999999999</v>
      </c>
      <c r="W151">
        <f t="shared" si="95"/>
        <v>106.505</v>
      </c>
      <c r="X151">
        <f t="shared" si="87"/>
        <v>-3.3235739283641763E-2</v>
      </c>
      <c r="Y151">
        <f t="shared" si="88"/>
        <v>3.3589999728043551E-2</v>
      </c>
      <c r="Z151">
        <f t="shared" si="89"/>
        <v>2.2294169131546582E-2</v>
      </c>
      <c r="AA151">
        <f t="shared" si="90"/>
        <v>1.3688872397501939E-2</v>
      </c>
      <c r="AC151" s="10">
        <f>IFERROR(VLOOKUP(S151&amp;R151,'Regulatory Data'!D$6:F$1349,3,FALSE),"")</f>
        <v>9.3249884204004846E-2</v>
      </c>
      <c r="AD151" s="12">
        <f>VLOOKUP($S151&amp;$R151,'Regulatory Data'!$I$6:$O$1301,5,FALSE)</f>
        <v>0</v>
      </c>
      <c r="AE151" s="12" t="str">
        <f>IF(VLOOKUP($S151&amp;$R151,'Regulatory Data'!$I$6:$O$1301,7,FALSE)=1,1,IF(VLOOKUP($S151&amp;$R151,'Regulatory Data'!$I$6:$O$1301,6,FALSE)=1,0,""))</f>
        <v/>
      </c>
      <c r="AG151" s="12" t="str">
        <f t="shared" si="97"/>
        <v>.</v>
      </c>
      <c r="AH151" s="12" t="str">
        <f t="shared" si="98"/>
        <v/>
      </c>
      <c r="AI151" s="12" t="str">
        <f t="shared" si="99"/>
        <v>.</v>
      </c>
      <c r="AJ151" s="12" t="str">
        <f t="shared" si="100"/>
        <v/>
      </c>
      <c r="AK151" s="12" t="str">
        <f t="shared" si="101"/>
        <v>.</v>
      </c>
      <c r="AL151" s="12" t="str">
        <f t="shared" si="102"/>
        <v/>
      </c>
      <c r="AM151" s="12" t="str">
        <f t="shared" si="103"/>
        <v>.</v>
      </c>
      <c r="AN151" s="12" t="str">
        <f t="shared" si="104"/>
        <v/>
      </c>
      <c r="AO151" s="9" t="str">
        <f t="shared" si="105"/>
        <v/>
      </c>
      <c r="AP151" s="9" t="str">
        <f t="shared" si="106"/>
        <v/>
      </c>
      <c r="AQ151" s="9" t="str">
        <f t="shared" si="107"/>
        <v/>
      </c>
      <c r="AR151" s="9" t="str">
        <f t="shared" si="108"/>
        <v/>
      </c>
      <c r="AS151" s="9" t="str">
        <f t="shared" si="109"/>
        <v/>
      </c>
      <c r="AT151" s="9" t="str">
        <f t="shared" si="110"/>
        <v/>
      </c>
      <c r="AU151" s="9" t="str">
        <f t="shared" si="111"/>
        <v/>
      </c>
      <c r="AV151" s="9" t="str">
        <f t="shared" si="112"/>
        <v/>
      </c>
    </row>
    <row r="152" spans="1:48" x14ac:dyDescent="0.2">
      <c r="A152" s="2">
        <v>1</v>
      </c>
      <c r="B152" s="6" t="s">
        <v>33</v>
      </c>
      <c r="C152" s="6">
        <v>0</v>
      </c>
      <c r="D152" s="5" t="s">
        <v>45</v>
      </c>
      <c r="E152" s="5" t="str">
        <f t="shared" si="96"/>
        <v/>
      </c>
      <c r="F152" s="5" t="str">
        <f t="shared" si="91"/>
        <v/>
      </c>
      <c r="G152" s="7">
        <v>89.503</v>
      </c>
      <c r="H152" s="7">
        <v>97.025999999999996</v>
      </c>
      <c r="I152" s="7">
        <v>101.44799999999999</v>
      </c>
      <c r="J152" s="7">
        <v>144.57499999999999</v>
      </c>
      <c r="K152" s="7">
        <v>113.346</v>
      </c>
      <c r="L152" s="7">
        <v>104.55800000000001</v>
      </c>
      <c r="M152" s="7">
        <v>131.58199999999999</v>
      </c>
      <c r="N152" s="7">
        <v>133.48699999999999</v>
      </c>
      <c r="O152" s="7"/>
      <c r="Q152" s="13"/>
      <c r="R152" s="10" t="s">
        <v>100</v>
      </c>
      <c r="S152">
        <v>1987</v>
      </c>
      <c r="T152">
        <f t="shared" si="92"/>
        <v>59.841000000000001</v>
      </c>
      <c r="U152">
        <f t="shared" si="93"/>
        <v>62.216000000000001</v>
      </c>
      <c r="V152">
        <f t="shared" si="94"/>
        <v>90.602000000000004</v>
      </c>
      <c r="W152">
        <f t="shared" si="95"/>
        <v>103.18</v>
      </c>
      <c r="X152" s="4" t="s">
        <v>985</v>
      </c>
      <c r="Y152" s="4" t="s">
        <v>985</v>
      </c>
      <c r="Z152" s="4" t="s">
        <v>985</v>
      </c>
      <c r="AA152" s="4" t="s">
        <v>985</v>
      </c>
      <c r="AC152" s="10" t="str">
        <f>IFERROR(VLOOKUP(S152&amp;R152,'Regulatory Data'!D$6:F$1349,3,FALSE),"")</f>
        <v/>
      </c>
      <c r="AD152" s="12" t="str">
        <f>VLOOKUP($S152&amp;$R152,'Regulatory Data'!$I$6:$O$1301,5,FALSE)</f>
        <v/>
      </c>
      <c r="AE152" s="12" t="str">
        <f>IF(VLOOKUP($S152&amp;$R152,'Regulatory Data'!$I$6:$O$1301,7,FALSE)=1,1,IF(VLOOKUP($S152&amp;$R152,'Regulatory Data'!$I$6:$O$1301,6,FALSE)=1,0,""))</f>
        <v/>
      </c>
      <c r="AG152" s="12" t="str">
        <f t="shared" si="97"/>
        <v/>
      </c>
      <c r="AH152" s="12" t="str">
        <f t="shared" si="98"/>
        <v/>
      </c>
      <c r="AI152" s="12" t="str">
        <f t="shared" si="99"/>
        <v/>
      </c>
      <c r="AJ152" s="12" t="str">
        <f t="shared" si="100"/>
        <v/>
      </c>
      <c r="AK152" s="12" t="str">
        <f t="shared" si="101"/>
        <v/>
      </c>
      <c r="AL152" s="12" t="str">
        <f t="shared" si="102"/>
        <v/>
      </c>
      <c r="AM152" s="12" t="str">
        <f t="shared" si="103"/>
        <v/>
      </c>
      <c r="AN152" s="12" t="str">
        <f t="shared" si="104"/>
        <v/>
      </c>
      <c r="AO152" s="9" t="str">
        <f t="shared" si="105"/>
        <v/>
      </c>
      <c r="AP152" s="9" t="str">
        <f t="shared" si="106"/>
        <v/>
      </c>
      <c r="AQ152" s="9" t="str">
        <f t="shared" si="107"/>
        <v/>
      </c>
      <c r="AR152" s="9" t="str">
        <f t="shared" si="108"/>
        <v/>
      </c>
      <c r="AS152" s="9" t="str">
        <f t="shared" si="109"/>
        <v/>
      </c>
      <c r="AT152" s="9" t="str">
        <f t="shared" si="110"/>
        <v/>
      </c>
      <c r="AU152" s="9" t="str">
        <f t="shared" si="111"/>
        <v/>
      </c>
      <c r="AV152" s="9" t="str">
        <f t="shared" si="112"/>
        <v/>
      </c>
    </row>
    <row r="153" spans="1:48" x14ac:dyDescent="0.2">
      <c r="A153" s="2">
        <v>1</v>
      </c>
      <c r="B153" s="6" t="s">
        <v>34</v>
      </c>
      <c r="C153" s="6">
        <v>0</v>
      </c>
      <c r="D153" s="5" t="s">
        <v>45</v>
      </c>
      <c r="E153" s="5" t="str">
        <f t="shared" si="96"/>
        <v/>
      </c>
      <c r="F153" s="5" t="str">
        <f t="shared" si="91"/>
        <v/>
      </c>
      <c r="G153" s="7">
        <v>90.570999999999998</v>
      </c>
      <c r="H153" s="7">
        <v>95.498999999999995</v>
      </c>
      <c r="I153" s="7">
        <v>98.826999999999998</v>
      </c>
      <c r="J153" s="7">
        <v>151.202</v>
      </c>
      <c r="K153" s="7">
        <v>109.116</v>
      </c>
      <c r="L153" s="7">
        <v>103.485</v>
      </c>
      <c r="M153" s="7">
        <v>136.84</v>
      </c>
      <c r="N153" s="7">
        <v>135.23500000000001</v>
      </c>
      <c r="O153" s="7"/>
      <c r="Q153" s="13"/>
      <c r="R153" s="10" t="s">
        <v>100</v>
      </c>
      <c r="S153">
        <v>1988</v>
      </c>
      <c r="T153">
        <f t="shared" si="92"/>
        <v>59.973999999999997</v>
      </c>
      <c r="U153">
        <f t="shared" si="93"/>
        <v>61.265000000000001</v>
      </c>
      <c r="V153">
        <f t="shared" si="94"/>
        <v>94.796000000000006</v>
      </c>
      <c r="W153">
        <f t="shared" si="95"/>
        <v>106.92400000000001</v>
      </c>
      <c r="X153">
        <f t="shared" ref="X153:X175" si="113">LN(T153)-LN(T152)</f>
        <v>2.2200902162090586E-3</v>
      </c>
      <c r="Y153">
        <f t="shared" ref="Y153:Y175" si="114">LN(U153)-LN(U152)</f>
        <v>-1.5403483991232036E-2</v>
      </c>
      <c r="Z153">
        <f t="shared" ref="Z153:Z175" si="115">LN(V153)-LN(V152)</f>
        <v>4.5250926417482518E-2</v>
      </c>
      <c r="AA153">
        <f t="shared" ref="AA153:AA175" si="116">LN(W153)-LN(W152)</f>
        <v>3.5643265902956855E-2</v>
      </c>
      <c r="AC153" s="10" t="str">
        <f>IFERROR(VLOOKUP(S153&amp;R153,'Regulatory Data'!D$6:F$1349,3,FALSE),"")</f>
        <v/>
      </c>
      <c r="AD153" s="12" t="str">
        <f>VLOOKUP($S153&amp;$R153,'Regulatory Data'!$I$6:$O$1301,5,FALSE)</f>
        <v/>
      </c>
      <c r="AE153" s="12" t="str">
        <f>IF(VLOOKUP($S153&amp;$R153,'Regulatory Data'!$I$6:$O$1301,7,FALSE)=1,1,IF(VLOOKUP($S153&amp;$R153,'Regulatory Data'!$I$6:$O$1301,6,FALSE)=1,0,""))</f>
        <v/>
      </c>
      <c r="AG153" s="12" t="str">
        <f t="shared" si="97"/>
        <v/>
      </c>
      <c r="AH153" s="12" t="str">
        <f t="shared" si="98"/>
        <v/>
      </c>
      <c r="AI153" s="12" t="str">
        <f t="shared" si="99"/>
        <v/>
      </c>
      <c r="AJ153" s="12" t="str">
        <f t="shared" si="100"/>
        <v/>
      </c>
      <c r="AK153" s="12" t="str">
        <f t="shared" si="101"/>
        <v/>
      </c>
      <c r="AL153" s="12" t="str">
        <f t="shared" si="102"/>
        <v/>
      </c>
      <c r="AM153" s="12" t="str">
        <f t="shared" si="103"/>
        <v/>
      </c>
      <c r="AN153" s="12" t="str">
        <f t="shared" si="104"/>
        <v/>
      </c>
      <c r="AO153" s="9" t="str">
        <f t="shared" si="105"/>
        <v/>
      </c>
      <c r="AP153" s="9" t="str">
        <f t="shared" si="106"/>
        <v/>
      </c>
      <c r="AQ153" s="9" t="str">
        <f t="shared" si="107"/>
        <v/>
      </c>
      <c r="AR153" s="9" t="str">
        <f t="shared" si="108"/>
        <v/>
      </c>
      <c r="AS153" s="9" t="str">
        <f t="shared" si="109"/>
        <v/>
      </c>
      <c r="AT153" s="9" t="str">
        <f t="shared" si="110"/>
        <v/>
      </c>
      <c r="AU153" s="9" t="str">
        <f t="shared" si="111"/>
        <v/>
      </c>
      <c r="AV153" s="9" t="str">
        <f t="shared" si="112"/>
        <v/>
      </c>
    </row>
    <row r="154" spans="1:48" x14ac:dyDescent="0.2">
      <c r="A154" s="2">
        <v>1</v>
      </c>
      <c r="B154" s="6" t="s">
        <v>35</v>
      </c>
      <c r="C154" s="6">
        <v>0</v>
      </c>
      <c r="D154" s="5" t="s">
        <v>45</v>
      </c>
      <c r="E154" s="5" t="str">
        <f t="shared" si="96"/>
        <v/>
      </c>
      <c r="F154" s="5" t="str">
        <f t="shared" si="91"/>
        <v/>
      </c>
      <c r="G154" s="7">
        <v>85.423000000000002</v>
      </c>
      <c r="H154" s="7">
        <v>91.897999999999996</v>
      </c>
      <c r="I154" s="7">
        <v>101.014</v>
      </c>
      <c r="J154" s="7">
        <v>186.37200000000001</v>
      </c>
      <c r="K154" s="7">
        <v>118.252</v>
      </c>
      <c r="L154" s="7">
        <v>109.92</v>
      </c>
      <c r="M154" s="7">
        <v>150.16300000000001</v>
      </c>
      <c r="N154" s="7">
        <v>151.68600000000001</v>
      </c>
      <c r="O154" s="7"/>
      <c r="Q154" s="13"/>
      <c r="R154" s="10" t="s">
        <v>100</v>
      </c>
      <c r="S154">
        <v>1989</v>
      </c>
      <c r="T154">
        <f t="shared" si="92"/>
        <v>62.405000000000001</v>
      </c>
      <c r="U154">
        <f t="shared" si="93"/>
        <v>63.466999999999999</v>
      </c>
      <c r="V154">
        <f t="shared" si="94"/>
        <v>97.052999999999997</v>
      </c>
      <c r="W154">
        <f t="shared" si="95"/>
        <v>108.608</v>
      </c>
      <c r="X154">
        <f t="shared" si="113"/>
        <v>3.9734265397671109E-2</v>
      </c>
      <c r="Y154">
        <f t="shared" si="114"/>
        <v>3.5311368374792984E-2</v>
      </c>
      <c r="Z154">
        <f t="shared" si="115"/>
        <v>2.3530006760385191E-2</v>
      </c>
      <c r="AA154">
        <f t="shared" si="116"/>
        <v>1.5626767892300109E-2</v>
      </c>
      <c r="AC154" s="10" t="str">
        <f>IFERROR(VLOOKUP(S154&amp;R154,'Regulatory Data'!D$6:F$1349,3,FALSE),"")</f>
        <v/>
      </c>
      <c r="AD154" s="12" t="str">
        <f>VLOOKUP($S154&amp;$R154,'Regulatory Data'!$I$6:$O$1301,5,FALSE)</f>
        <v/>
      </c>
      <c r="AE154" s="12" t="str">
        <f>IF(VLOOKUP($S154&amp;$R154,'Regulatory Data'!$I$6:$O$1301,7,FALSE)=1,1,IF(VLOOKUP($S154&amp;$R154,'Regulatory Data'!$I$6:$O$1301,6,FALSE)=1,0,""))</f>
        <v/>
      </c>
      <c r="AG154" s="12" t="str">
        <f t="shared" si="97"/>
        <v/>
      </c>
      <c r="AH154" s="12" t="str">
        <f t="shared" si="98"/>
        <v/>
      </c>
      <c r="AI154" s="12" t="str">
        <f t="shared" si="99"/>
        <v/>
      </c>
      <c r="AJ154" s="12" t="str">
        <f t="shared" si="100"/>
        <v/>
      </c>
      <c r="AK154" s="12" t="str">
        <f t="shared" si="101"/>
        <v/>
      </c>
      <c r="AL154" s="12" t="str">
        <f t="shared" si="102"/>
        <v/>
      </c>
      <c r="AM154" s="12" t="str">
        <f t="shared" si="103"/>
        <v/>
      </c>
      <c r="AN154" s="12" t="str">
        <f t="shared" si="104"/>
        <v/>
      </c>
      <c r="AO154" s="9" t="str">
        <f t="shared" si="105"/>
        <v/>
      </c>
      <c r="AP154" s="9" t="str">
        <f t="shared" si="106"/>
        <v/>
      </c>
      <c r="AQ154" s="9" t="str">
        <f t="shared" si="107"/>
        <v/>
      </c>
      <c r="AR154" s="9" t="str">
        <f t="shared" si="108"/>
        <v/>
      </c>
      <c r="AS154" s="9" t="str">
        <f t="shared" si="109"/>
        <v/>
      </c>
      <c r="AT154" s="9" t="str">
        <f t="shared" si="110"/>
        <v/>
      </c>
      <c r="AU154" s="9" t="str">
        <f t="shared" si="111"/>
        <v/>
      </c>
      <c r="AV154" s="9" t="str">
        <f t="shared" si="112"/>
        <v/>
      </c>
    </row>
    <row r="155" spans="1:48" x14ac:dyDescent="0.2">
      <c r="A155" s="2">
        <v>1</v>
      </c>
      <c r="B155" s="6" t="s">
        <v>36</v>
      </c>
      <c r="C155" s="6">
        <v>0</v>
      </c>
      <c r="D155" s="5" t="s">
        <v>45</v>
      </c>
      <c r="E155" s="5" t="str">
        <f t="shared" si="96"/>
        <v/>
      </c>
      <c r="F155" s="5" t="str">
        <f t="shared" si="91"/>
        <v/>
      </c>
      <c r="G155" s="7">
        <v>79.754000000000005</v>
      </c>
      <c r="H155" s="7">
        <v>83.85</v>
      </c>
      <c r="I155" s="7">
        <v>92.168000000000006</v>
      </c>
      <c r="J155" s="7">
        <v>202.411</v>
      </c>
      <c r="K155" s="7">
        <v>115.565</v>
      </c>
      <c r="L155" s="7">
        <v>109.92</v>
      </c>
      <c r="M155" s="7">
        <v>168.44900000000001</v>
      </c>
      <c r="N155" s="7">
        <v>155.256</v>
      </c>
      <c r="O155" s="7"/>
      <c r="Q155" s="13"/>
      <c r="R155" s="10" t="s">
        <v>100</v>
      </c>
      <c r="S155">
        <v>1990</v>
      </c>
      <c r="T155">
        <f t="shared" si="92"/>
        <v>62.71</v>
      </c>
      <c r="U155">
        <f t="shared" si="93"/>
        <v>62.058999999999997</v>
      </c>
      <c r="V155">
        <f t="shared" si="94"/>
        <v>98.915999999999997</v>
      </c>
      <c r="W155">
        <f t="shared" si="95"/>
        <v>112.21899999999999</v>
      </c>
      <c r="X155">
        <f t="shared" si="113"/>
        <v>4.8755241845119812E-3</v>
      </c>
      <c r="Y155">
        <f t="shared" si="114"/>
        <v>-2.2434540324399954E-2</v>
      </c>
      <c r="Z155">
        <f t="shared" si="115"/>
        <v>1.9013784080752494E-2</v>
      </c>
      <c r="AA155">
        <f t="shared" si="116"/>
        <v>3.2707249603815214E-2</v>
      </c>
      <c r="AC155" s="10" t="str">
        <f>IFERROR(VLOOKUP(S155&amp;R155,'Regulatory Data'!D$6:F$1349,3,FALSE),"")</f>
        <v/>
      </c>
      <c r="AD155" s="12" t="str">
        <f>VLOOKUP($S155&amp;$R155,'Regulatory Data'!$I$6:$O$1301,5,FALSE)</f>
        <v/>
      </c>
      <c r="AE155" s="12" t="str">
        <f>IF(VLOOKUP($S155&amp;$R155,'Regulatory Data'!$I$6:$O$1301,7,FALSE)=1,1,IF(VLOOKUP($S155&amp;$R155,'Regulatory Data'!$I$6:$O$1301,6,FALSE)=1,0,""))</f>
        <v/>
      </c>
      <c r="AG155" s="12" t="str">
        <f t="shared" si="97"/>
        <v/>
      </c>
      <c r="AH155" s="12" t="str">
        <f t="shared" si="98"/>
        <v/>
      </c>
      <c r="AI155" s="12" t="str">
        <f t="shared" si="99"/>
        <v/>
      </c>
      <c r="AJ155" s="12" t="str">
        <f t="shared" si="100"/>
        <v/>
      </c>
      <c r="AK155" s="12" t="str">
        <f t="shared" si="101"/>
        <v/>
      </c>
      <c r="AL155" s="12" t="str">
        <f t="shared" si="102"/>
        <v/>
      </c>
      <c r="AM155" s="12" t="str">
        <f t="shared" si="103"/>
        <v/>
      </c>
      <c r="AN155" s="12" t="str">
        <f t="shared" si="104"/>
        <v/>
      </c>
      <c r="AO155" s="9" t="str">
        <f t="shared" si="105"/>
        <v/>
      </c>
      <c r="AP155" s="9" t="str">
        <f t="shared" si="106"/>
        <v/>
      </c>
      <c r="AQ155" s="9" t="str">
        <f t="shared" si="107"/>
        <v/>
      </c>
      <c r="AR155" s="9" t="str">
        <f t="shared" si="108"/>
        <v/>
      </c>
      <c r="AS155" s="9" t="str">
        <f t="shared" si="109"/>
        <v/>
      </c>
      <c r="AT155" s="9" t="str">
        <f t="shared" si="110"/>
        <v/>
      </c>
      <c r="AU155" s="9" t="str">
        <f t="shared" si="111"/>
        <v/>
      </c>
      <c r="AV155" s="9" t="str">
        <f t="shared" si="112"/>
        <v/>
      </c>
    </row>
    <row r="156" spans="1:48" x14ac:dyDescent="0.2">
      <c r="A156" s="2">
        <v>1</v>
      </c>
      <c r="B156" s="6" t="s">
        <v>37</v>
      </c>
      <c r="C156" s="6">
        <v>0</v>
      </c>
      <c r="D156" s="5" t="s">
        <v>45</v>
      </c>
      <c r="E156" s="5" t="str">
        <f t="shared" si="96"/>
        <v/>
      </c>
      <c r="F156" s="5" t="str">
        <f t="shared" si="91"/>
        <v/>
      </c>
      <c r="G156" s="7">
        <v>78.834000000000003</v>
      </c>
      <c r="H156" s="7">
        <v>83.760999999999996</v>
      </c>
      <c r="I156" s="7">
        <v>90.947000000000003</v>
      </c>
      <c r="J156" s="7">
        <v>218.958</v>
      </c>
      <c r="K156" s="7">
        <v>115.366</v>
      </c>
      <c r="L156" s="7">
        <v>108.57899999999999</v>
      </c>
      <c r="M156" s="7">
        <v>177.52</v>
      </c>
      <c r="N156" s="7">
        <v>161.44900000000001</v>
      </c>
      <c r="O156" s="7"/>
      <c r="Q156" s="13"/>
      <c r="R156" s="10" t="s">
        <v>100</v>
      </c>
      <c r="S156">
        <v>1991</v>
      </c>
      <c r="T156">
        <f t="shared" si="92"/>
        <v>63.445</v>
      </c>
      <c r="U156">
        <f t="shared" si="93"/>
        <v>63.859000000000002</v>
      </c>
      <c r="V156">
        <f t="shared" si="94"/>
        <v>100.04600000000001</v>
      </c>
      <c r="W156">
        <f t="shared" si="95"/>
        <v>111.879</v>
      </c>
      <c r="X156">
        <f t="shared" si="113"/>
        <v>1.1652464293948839E-2</v>
      </c>
      <c r="Y156">
        <f t="shared" si="114"/>
        <v>2.8591982457605525E-2</v>
      </c>
      <c r="Z156">
        <f t="shared" si="115"/>
        <v>1.1359075101434968E-2</v>
      </c>
      <c r="AA156">
        <f t="shared" si="116"/>
        <v>-3.034389069778598E-3</v>
      </c>
      <c r="AC156" s="10" t="str">
        <f>IFERROR(VLOOKUP(S156&amp;R156,'Regulatory Data'!D$6:F$1349,3,FALSE),"")</f>
        <v/>
      </c>
      <c r="AD156" s="12" t="str">
        <f>VLOOKUP($S156&amp;$R156,'Regulatory Data'!$I$6:$O$1301,5,FALSE)</f>
        <v/>
      </c>
      <c r="AE156" s="12" t="str">
        <f>IF(VLOOKUP($S156&amp;$R156,'Regulatory Data'!$I$6:$O$1301,7,FALSE)=1,1,IF(VLOOKUP($S156&amp;$R156,'Regulatory Data'!$I$6:$O$1301,6,FALSE)=1,0,""))</f>
        <v/>
      </c>
      <c r="AG156" s="12" t="str">
        <f t="shared" si="97"/>
        <v/>
      </c>
      <c r="AH156" s="12" t="str">
        <f t="shared" si="98"/>
        <v/>
      </c>
      <c r="AI156" s="12" t="str">
        <f t="shared" si="99"/>
        <v/>
      </c>
      <c r="AJ156" s="12" t="str">
        <f t="shared" si="100"/>
        <v/>
      </c>
      <c r="AK156" s="12" t="str">
        <f t="shared" si="101"/>
        <v/>
      </c>
      <c r="AL156" s="12" t="str">
        <f t="shared" si="102"/>
        <v/>
      </c>
      <c r="AM156" s="12" t="str">
        <f t="shared" si="103"/>
        <v/>
      </c>
      <c r="AN156" s="12" t="str">
        <f t="shared" si="104"/>
        <v/>
      </c>
      <c r="AO156" s="9" t="str">
        <f t="shared" si="105"/>
        <v/>
      </c>
      <c r="AP156" s="9" t="str">
        <f t="shared" si="106"/>
        <v/>
      </c>
      <c r="AQ156" s="9" t="str">
        <f t="shared" si="107"/>
        <v/>
      </c>
      <c r="AR156" s="9" t="str">
        <f t="shared" si="108"/>
        <v/>
      </c>
      <c r="AS156" s="9" t="str">
        <f t="shared" si="109"/>
        <v/>
      </c>
      <c r="AT156" s="9" t="str">
        <f t="shared" si="110"/>
        <v/>
      </c>
      <c r="AU156" s="9" t="str">
        <f t="shared" si="111"/>
        <v/>
      </c>
      <c r="AV156" s="9" t="str">
        <f t="shared" si="112"/>
        <v/>
      </c>
    </row>
    <row r="157" spans="1:48" x14ac:dyDescent="0.2">
      <c r="A157" s="2">
        <v>0</v>
      </c>
      <c r="B157" s="5" t="s">
        <v>44</v>
      </c>
      <c r="C157" s="6" t="s">
        <v>0</v>
      </c>
      <c r="E157" s="5" t="str">
        <f t="shared" si="96"/>
        <v/>
      </c>
      <c r="F157" s="5" t="str">
        <f t="shared" si="91"/>
        <v/>
      </c>
      <c r="Q157" s="13"/>
      <c r="R157" s="10" t="s">
        <v>100</v>
      </c>
      <c r="S157">
        <v>1992</v>
      </c>
      <c r="T157">
        <f t="shared" si="92"/>
        <v>66.617999999999995</v>
      </c>
      <c r="U157">
        <f t="shared" si="93"/>
        <v>68.022999999999996</v>
      </c>
      <c r="V157">
        <f t="shared" si="94"/>
        <v>101.413</v>
      </c>
      <c r="W157">
        <f t="shared" si="95"/>
        <v>115.88800000000001</v>
      </c>
      <c r="X157">
        <f t="shared" si="113"/>
        <v>4.8801422451305143E-2</v>
      </c>
      <c r="Y157">
        <f t="shared" si="114"/>
        <v>6.3168355372153151E-2</v>
      </c>
      <c r="Z157">
        <f t="shared" si="115"/>
        <v>1.3571207847187239E-2</v>
      </c>
      <c r="AA157">
        <f t="shared" si="116"/>
        <v>3.5206277307172407E-2</v>
      </c>
      <c r="AC157" s="10" t="str">
        <f>IFERROR(VLOOKUP(S157&amp;R157,'Regulatory Data'!D$6:F$1349,3,FALSE),"")</f>
        <v/>
      </c>
      <c r="AD157" s="12" t="str">
        <f>VLOOKUP($S157&amp;$R157,'Regulatory Data'!$I$6:$O$1301,5,FALSE)</f>
        <v/>
      </c>
      <c r="AE157" s="12" t="str">
        <f>IF(VLOOKUP($S157&amp;$R157,'Regulatory Data'!$I$6:$O$1301,7,FALSE)=1,1,IF(VLOOKUP($S157&amp;$R157,'Regulatory Data'!$I$6:$O$1301,6,FALSE)=1,0,""))</f>
        <v/>
      </c>
      <c r="AG157" s="12" t="str">
        <f t="shared" si="97"/>
        <v/>
      </c>
      <c r="AH157" s="12" t="str">
        <f t="shared" si="98"/>
        <v/>
      </c>
      <c r="AI157" s="12" t="str">
        <f t="shared" si="99"/>
        <v/>
      </c>
      <c r="AJ157" s="12" t="str">
        <f t="shared" si="100"/>
        <v/>
      </c>
      <c r="AK157" s="12" t="str">
        <f t="shared" si="101"/>
        <v/>
      </c>
      <c r="AL157" s="12" t="str">
        <f t="shared" si="102"/>
        <v/>
      </c>
      <c r="AM157" s="12" t="str">
        <f t="shared" si="103"/>
        <v/>
      </c>
      <c r="AN157" s="12" t="str">
        <f t="shared" si="104"/>
        <v/>
      </c>
      <c r="AO157" s="9" t="str">
        <f t="shared" si="105"/>
        <v/>
      </c>
      <c r="AP157" s="9" t="str">
        <f t="shared" si="106"/>
        <v/>
      </c>
      <c r="AQ157" s="9" t="str">
        <f t="shared" si="107"/>
        <v/>
      </c>
      <c r="AR157" s="9" t="str">
        <f t="shared" si="108"/>
        <v/>
      </c>
      <c r="AS157" s="9" t="str">
        <f t="shared" si="109"/>
        <v/>
      </c>
      <c r="AT157" s="9" t="str">
        <f t="shared" si="110"/>
        <v/>
      </c>
      <c r="AU157" s="9" t="str">
        <f t="shared" si="111"/>
        <v/>
      </c>
      <c r="AV157" s="9" t="str">
        <f t="shared" si="112"/>
        <v/>
      </c>
    </row>
    <row r="158" spans="1:48" x14ac:dyDescent="0.2">
      <c r="A158" s="2">
        <v>1</v>
      </c>
      <c r="B158" s="6" t="s">
        <v>13</v>
      </c>
      <c r="C158" s="6">
        <v>0</v>
      </c>
      <c r="D158" s="5" t="s">
        <v>46</v>
      </c>
      <c r="E158" s="5" t="str">
        <f t="shared" si="96"/>
        <v/>
      </c>
      <c r="F158" s="5" t="str">
        <f t="shared" si="91"/>
        <v/>
      </c>
      <c r="G158" s="7">
        <v>51.682000000000002</v>
      </c>
      <c r="H158" s="7">
        <v>49.005000000000003</v>
      </c>
      <c r="I158" s="7">
        <v>98.929000000000002</v>
      </c>
      <c r="J158" s="7">
        <v>110.58499999999999</v>
      </c>
      <c r="K158" s="7">
        <v>191.41900000000001</v>
      </c>
      <c r="L158" s="7">
        <v>201.87700000000001</v>
      </c>
      <c r="M158" s="7">
        <v>133.51400000000001</v>
      </c>
      <c r="N158" s="7">
        <v>132.084</v>
      </c>
      <c r="O158" s="7"/>
      <c r="Q158" s="13"/>
      <c r="R158" s="10" t="s">
        <v>100</v>
      </c>
      <c r="S158">
        <v>1993</v>
      </c>
      <c r="T158">
        <f t="shared" si="92"/>
        <v>69.016000000000005</v>
      </c>
      <c r="U158">
        <f t="shared" si="93"/>
        <v>71.031000000000006</v>
      </c>
      <c r="V158">
        <f t="shared" si="94"/>
        <v>101.348</v>
      </c>
      <c r="W158">
        <f t="shared" si="95"/>
        <v>113.54600000000001</v>
      </c>
      <c r="X158">
        <f t="shared" si="113"/>
        <v>3.5363550474094119E-2</v>
      </c>
      <c r="Y158">
        <f t="shared" si="114"/>
        <v>4.3270518187410012E-2</v>
      </c>
      <c r="Z158">
        <f t="shared" si="115"/>
        <v>-6.4114896086220341E-4</v>
      </c>
      <c r="AA158">
        <f t="shared" si="116"/>
        <v>-2.0416166294227267E-2</v>
      </c>
      <c r="AC158" s="10" t="str">
        <f>IFERROR(VLOOKUP(S158&amp;R158,'Regulatory Data'!D$6:F$1349,3,FALSE),"")</f>
        <v/>
      </c>
      <c r="AD158" s="12" t="str">
        <f>VLOOKUP($S158&amp;$R158,'Regulatory Data'!$I$6:$O$1301,5,FALSE)</f>
        <v/>
      </c>
      <c r="AE158" s="12" t="str">
        <f>IF(VLOOKUP($S158&amp;$R158,'Regulatory Data'!$I$6:$O$1301,7,FALSE)=1,1,IF(VLOOKUP($S158&amp;$R158,'Regulatory Data'!$I$6:$O$1301,6,FALSE)=1,0,""))</f>
        <v/>
      </c>
      <c r="AG158" s="12" t="str">
        <f t="shared" si="97"/>
        <v/>
      </c>
      <c r="AH158" s="12" t="str">
        <f t="shared" si="98"/>
        <v/>
      </c>
      <c r="AI158" s="12" t="str">
        <f t="shared" si="99"/>
        <v/>
      </c>
      <c r="AJ158" s="12" t="str">
        <f t="shared" si="100"/>
        <v/>
      </c>
      <c r="AK158" s="12" t="str">
        <f t="shared" si="101"/>
        <v/>
      </c>
      <c r="AL158" s="12" t="str">
        <f t="shared" si="102"/>
        <v/>
      </c>
      <c r="AM158" s="12" t="str">
        <f t="shared" si="103"/>
        <v/>
      </c>
      <c r="AN158" s="12" t="str">
        <f t="shared" si="104"/>
        <v/>
      </c>
      <c r="AO158" s="9" t="str">
        <f t="shared" si="105"/>
        <v/>
      </c>
      <c r="AP158" s="9" t="str">
        <f t="shared" si="106"/>
        <v/>
      </c>
      <c r="AQ158" s="9" t="str">
        <f t="shared" si="107"/>
        <v/>
      </c>
      <c r="AR158" s="9" t="str">
        <f t="shared" si="108"/>
        <v/>
      </c>
      <c r="AS158" s="9" t="str">
        <f t="shared" si="109"/>
        <v/>
      </c>
      <c r="AT158" s="9" t="str">
        <f t="shared" si="110"/>
        <v/>
      </c>
      <c r="AU158" s="9" t="str">
        <f t="shared" si="111"/>
        <v/>
      </c>
      <c r="AV158" s="9" t="str">
        <f t="shared" si="112"/>
        <v/>
      </c>
    </row>
    <row r="159" spans="1:48" x14ac:dyDescent="0.2">
      <c r="A159" s="2">
        <v>1</v>
      </c>
      <c r="B159" s="6" t="s">
        <v>15</v>
      </c>
      <c r="C159" s="6">
        <v>0</v>
      </c>
      <c r="D159" s="5" t="s">
        <v>46</v>
      </c>
      <c r="E159" s="5" t="str">
        <f t="shared" si="96"/>
        <v/>
      </c>
      <c r="F159" s="5" t="str">
        <f t="shared" si="91"/>
        <v/>
      </c>
      <c r="G159" s="7">
        <v>56.97</v>
      </c>
      <c r="H159" s="7">
        <v>53.981999999999999</v>
      </c>
      <c r="I159" s="7">
        <v>100.655</v>
      </c>
      <c r="J159" s="7">
        <v>107.565</v>
      </c>
      <c r="K159" s="7">
        <v>176.68199999999999</v>
      </c>
      <c r="L159" s="7">
        <v>186.46100000000001</v>
      </c>
      <c r="M159" s="7">
        <v>126.51600000000001</v>
      </c>
      <c r="N159" s="7">
        <v>127.346</v>
      </c>
      <c r="O159" s="7"/>
      <c r="Q159" s="13"/>
      <c r="R159" s="10" t="s">
        <v>100</v>
      </c>
      <c r="S159">
        <v>1994</v>
      </c>
      <c r="T159">
        <f t="shared" si="92"/>
        <v>72.75</v>
      </c>
      <c r="U159">
        <f t="shared" si="93"/>
        <v>75.111000000000004</v>
      </c>
      <c r="V159">
        <f t="shared" si="94"/>
        <v>101.289</v>
      </c>
      <c r="W159">
        <f t="shared" si="95"/>
        <v>114.128</v>
      </c>
      <c r="X159">
        <f t="shared" si="113"/>
        <v>5.2690544277324669E-2</v>
      </c>
      <c r="Y159">
        <f t="shared" si="114"/>
        <v>5.5850617946737735E-2</v>
      </c>
      <c r="Z159">
        <f t="shared" si="115"/>
        <v>-5.8232209978648086E-4</v>
      </c>
      <c r="AA159">
        <f t="shared" si="116"/>
        <v>5.1125843769392887E-3</v>
      </c>
      <c r="AC159" s="10" t="str">
        <f>IFERROR(VLOOKUP(S159&amp;R159,'Regulatory Data'!D$6:F$1349,3,FALSE),"")</f>
        <v/>
      </c>
      <c r="AD159" s="12" t="str">
        <f>VLOOKUP($S159&amp;$R159,'Regulatory Data'!$I$6:$O$1301,5,FALSE)</f>
        <v/>
      </c>
      <c r="AE159" s="12" t="str">
        <f>IF(VLOOKUP($S159&amp;$R159,'Regulatory Data'!$I$6:$O$1301,7,FALSE)=1,1,IF(VLOOKUP($S159&amp;$R159,'Regulatory Data'!$I$6:$O$1301,6,FALSE)=1,0,""))</f>
        <v/>
      </c>
      <c r="AG159" s="12" t="str">
        <f t="shared" si="97"/>
        <v/>
      </c>
      <c r="AH159" s="12" t="str">
        <f t="shared" si="98"/>
        <v/>
      </c>
      <c r="AI159" s="12" t="str">
        <f t="shared" si="99"/>
        <v/>
      </c>
      <c r="AJ159" s="12" t="str">
        <f t="shared" si="100"/>
        <v/>
      </c>
      <c r="AK159" s="12" t="str">
        <f t="shared" si="101"/>
        <v/>
      </c>
      <c r="AL159" s="12" t="str">
        <f t="shared" si="102"/>
        <v/>
      </c>
      <c r="AM159" s="12" t="str">
        <f t="shared" si="103"/>
        <v/>
      </c>
      <c r="AN159" s="12" t="str">
        <f t="shared" si="104"/>
        <v/>
      </c>
      <c r="AO159" s="9" t="str">
        <f t="shared" si="105"/>
        <v/>
      </c>
      <c r="AP159" s="9" t="str">
        <f t="shared" si="106"/>
        <v/>
      </c>
      <c r="AQ159" s="9" t="str">
        <f t="shared" si="107"/>
        <v/>
      </c>
      <c r="AR159" s="9" t="str">
        <f t="shared" si="108"/>
        <v/>
      </c>
      <c r="AS159" s="9" t="str">
        <f t="shared" si="109"/>
        <v/>
      </c>
      <c r="AT159" s="9" t="str">
        <f t="shared" si="110"/>
        <v/>
      </c>
      <c r="AU159" s="9" t="str">
        <f t="shared" si="111"/>
        <v/>
      </c>
      <c r="AV159" s="9" t="str">
        <f t="shared" si="112"/>
        <v/>
      </c>
    </row>
    <row r="160" spans="1:48" x14ac:dyDescent="0.2">
      <c r="A160" s="2">
        <v>1</v>
      </c>
      <c r="B160" s="6" t="s">
        <v>16</v>
      </c>
      <c r="C160" s="6">
        <v>0</v>
      </c>
      <c r="D160" s="5" t="s">
        <v>46</v>
      </c>
      <c r="E160" s="5" t="str">
        <f t="shared" si="96"/>
        <v/>
      </c>
      <c r="F160" s="5" t="str">
        <f t="shared" si="91"/>
        <v/>
      </c>
      <c r="G160" s="7">
        <v>59.9</v>
      </c>
      <c r="H160" s="7">
        <v>58.113</v>
      </c>
      <c r="I160" s="7">
        <v>103.91800000000001</v>
      </c>
      <c r="J160" s="7">
        <v>106.29600000000001</v>
      </c>
      <c r="K160" s="7">
        <v>173.48599999999999</v>
      </c>
      <c r="L160" s="7">
        <v>178.82</v>
      </c>
      <c r="M160" s="7">
        <v>121.929</v>
      </c>
      <c r="N160" s="7">
        <v>126.706</v>
      </c>
      <c r="O160" s="7"/>
      <c r="Q160" s="13"/>
      <c r="R160" s="10" t="s">
        <v>100</v>
      </c>
      <c r="S160">
        <v>1995</v>
      </c>
      <c r="T160">
        <f t="shared" si="92"/>
        <v>74.165000000000006</v>
      </c>
      <c r="U160">
        <f t="shared" si="93"/>
        <v>75.224999999999994</v>
      </c>
      <c r="V160">
        <f t="shared" si="94"/>
        <v>104.748</v>
      </c>
      <c r="W160">
        <f t="shared" si="95"/>
        <v>115.883</v>
      </c>
      <c r="X160">
        <f t="shared" si="113"/>
        <v>1.9263434723973738E-2</v>
      </c>
      <c r="Y160">
        <f t="shared" si="114"/>
        <v>1.5166031003994718E-3</v>
      </c>
      <c r="Z160">
        <f t="shared" si="115"/>
        <v>3.3579648534148632E-2</v>
      </c>
      <c r="AA160">
        <f t="shared" si="116"/>
        <v>1.5260435880891876E-2</v>
      </c>
      <c r="AC160" s="10" t="str">
        <f>IFERROR(VLOOKUP(S160&amp;R160,'Regulatory Data'!D$6:F$1349,3,FALSE),"")</f>
        <v/>
      </c>
      <c r="AD160" s="12" t="str">
        <f>VLOOKUP($S160&amp;$R160,'Regulatory Data'!$I$6:$O$1301,5,FALSE)</f>
        <v/>
      </c>
      <c r="AE160" s="12" t="str">
        <f>IF(VLOOKUP($S160&amp;$R160,'Regulatory Data'!$I$6:$O$1301,7,FALSE)=1,1,IF(VLOOKUP($S160&amp;$R160,'Regulatory Data'!$I$6:$O$1301,6,FALSE)=1,0,""))</f>
        <v/>
      </c>
      <c r="AG160" s="12" t="str">
        <f t="shared" si="97"/>
        <v/>
      </c>
      <c r="AH160" s="12" t="str">
        <f t="shared" si="98"/>
        <v/>
      </c>
      <c r="AI160" s="12" t="str">
        <f t="shared" si="99"/>
        <v/>
      </c>
      <c r="AJ160" s="12" t="str">
        <f t="shared" si="100"/>
        <v/>
      </c>
      <c r="AK160" s="12" t="str">
        <f t="shared" si="101"/>
        <v/>
      </c>
      <c r="AL160" s="12" t="str">
        <f t="shared" si="102"/>
        <v/>
      </c>
      <c r="AM160" s="12" t="str">
        <f t="shared" si="103"/>
        <v/>
      </c>
      <c r="AN160" s="12" t="str">
        <f t="shared" si="104"/>
        <v/>
      </c>
      <c r="AO160" s="9" t="str">
        <f t="shared" si="105"/>
        <v/>
      </c>
      <c r="AP160" s="9" t="str">
        <f t="shared" si="106"/>
        <v/>
      </c>
      <c r="AQ160" s="9" t="str">
        <f t="shared" si="107"/>
        <v/>
      </c>
      <c r="AR160" s="9" t="str">
        <f t="shared" si="108"/>
        <v/>
      </c>
      <c r="AS160" s="9" t="str">
        <f t="shared" si="109"/>
        <v/>
      </c>
      <c r="AT160" s="9" t="str">
        <f t="shared" si="110"/>
        <v/>
      </c>
      <c r="AU160" s="9" t="str">
        <f t="shared" si="111"/>
        <v/>
      </c>
      <c r="AV160" s="9" t="str">
        <f t="shared" si="112"/>
        <v/>
      </c>
    </row>
    <row r="161" spans="1:48" x14ac:dyDescent="0.2">
      <c r="A161" s="2">
        <v>1</v>
      </c>
      <c r="B161" s="6" t="s">
        <v>17</v>
      </c>
      <c r="C161" s="6">
        <v>0</v>
      </c>
      <c r="D161" s="5" t="s">
        <v>46</v>
      </c>
      <c r="E161" s="5" t="str">
        <f t="shared" si="96"/>
        <v/>
      </c>
      <c r="F161" s="5" t="str">
        <f t="shared" si="91"/>
        <v/>
      </c>
      <c r="G161" s="7">
        <v>60.853000000000002</v>
      </c>
      <c r="H161" s="7">
        <v>59.768999999999998</v>
      </c>
      <c r="I161" s="7">
        <v>109.122</v>
      </c>
      <c r="J161" s="7">
        <v>105.9</v>
      </c>
      <c r="K161" s="7">
        <v>179.32</v>
      </c>
      <c r="L161" s="7">
        <v>182.57400000000001</v>
      </c>
      <c r="M161" s="7">
        <v>123.44</v>
      </c>
      <c r="N161" s="7">
        <v>134.69999999999999</v>
      </c>
      <c r="O161" s="7"/>
      <c r="Q161" s="13"/>
      <c r="R161" s="10" t="s">
        <v>100</v>
      </c>
      <c r="S161">
        <v>1996</v>
      </c>
      <c r="T161">
        <f t="shared" si="92"/>
        <v>75.771000000000001</v>
      </c>
      <c r="U161">
        <f t="shared" si="93"/>
        <v>76.484999999999999</v>
      </c>
      <c r="V161">
        <f t="shared" si="94"/>
        <v>105.922</v>
      </c>
      <c r="W161">
        <f t="shared" si="95"/>
        <v>117.65300000000001</v>
      </c>
      <c r="X161">
        <f t="shared" si="113"/>
        <v>2.1423292916170844E-2</v>
      </c>
      <c r="Y161">
        <f t="shared" si="114"/>
        <v>1.6611020659119902E-2</v>
      </c>
      <c r="Z161">
        <f t="shared" si="115"/>
        <v>1.1145508644445634E-2</v>
      </c>
      <c r="AA161">
        <f t="shared" si="116"/>
        <v>1.5158552794209967E-2</v>
      </c>
      <c r="AC161" s="10" t="str">
        <f>IFERROR(VLOOKUP(S161&amp;R161,'Regulatory Data'!D$6:F$1349,3,FALSE),"")</f>
        <v/>
      </c>
      <c r="AD161" s="12" t="str">
        <f>VLOOKUP($S161&amp;$R161,'Regulatory Data'!$I$6:$O$1301,5,FALSE)</f>
        <v/>
      </c>
      <c r="AE161" s="12" t="str">
        <f>IF(VLOOKUP($S161&amp;$R161,'Regulatory Data'!$I$6:$O$1301,7,FALSE)=1,1,IF(VLOOKUP($S161&amp;$R161,'Regulatory Data'!$I$6:$O$1301,6,FALSE)=1,0,""))</f>
        <v/>
      </c>
      <c r="AG161" s="12" t="str">
        <f t="shared" si="97"/>
        <v/>
      </c>
      <c r="AH161" s="12" t="str">
        <f t="shared" si="98"/>
        <v/>
      </c>
      <c r="AI161" s="12" t="str">
        <f t="shared" si="99"/>
        <v/>
      </c>
      <c r="AJ161" s="12" t="str">
        <f t="shared" si="100"/>
        <v/>
      </c>
      <c r="AK161" s="12" t="str">
        <f t="shared" si="101"/>
        <v/>
      </c>
      <c r="AL161" s="12" t="str">
        <f t="shared" si="102"/>
        <v/>
      </c>
      <c r="AM161" s="12" t="str">
        <f t="shared" si="103"/>
        <v/>
      </c>
      <c r="AN161" s="12" t="str">
        <f t="shared" si="104"/>
        <v/>
      </c>
      <c r="AO161" s="9" t="str">
        <f t="shared" si="105"/>
        <v/>
      </c>
      <c r="AP161" s="9" t="str">
        <f t="shared" si="106"/>
        <v/>
      </c>
      <c r="AQ161" s="9" t="str">
        <f t="shared" si="107"/>
        <v/>
      </c>
      <c r="AR161" s="9" t="str">
        <f t="shared" si="108"/>
        <v/>
      </c>
      <c r="AS161" s="9" t="str">
        <f t="shared" si="109"/>
        <v/>
      </c>
      <c r="AT161" s="9" t="str">
        <f t="shared" si="110"/>
        <v/>
      </c>
      <c r="AU161" s="9" t="str">
        <f t="shared" si="111"/>
        <v/>
      </c>
      <c r="AV161" s="9" t="str">
        <f t="shared" si="112"/>
        <v/>
      </c>
    </row>
    <row r="162" spans="1:48" x14ac:dyDescent="0.2">
      <c r="A162" s="2">
        <v>1</v>
      </c>
      <c r="B162" s="6" t="s">
        <v>18</v>
      </c>
      <c r="C162" s="6">
        <v>0</v>
      </c>
      <c r="D162" s="5" t="s">
        <v>46</v>
      </c>
      <c r="E162" s="5" t="str">
        <f t="shared" si="96"/>
        <v/>
      </c>
      <c r="F162" s="5" t="str">
        <f t="shared" si="91"/>
        <v/>
      </c>
      <c r="G162" s="7">
        <v>61.881999999999998</v>
      </c>
      <c r="H162" s="7">
        <v>61.645000000000003</v>
      </c>
      <c r="I162" s="7">
        <v>103.87</v>
      </c>
      <c r="J162" s="7">
        <v>106.34</v>
      </c>
      <c r="K162" s="7">
        <v>167.85300000000001</v>
      </c>
      <c r="L162" s="7">
        <v>168.499</v>
      </c>
      <c r="M162" s="7">
        <v>123.036</v>
      </c>
      <c r="N162" s="7">
        <v>127.798</v>
      </c>
      <c r="O162" s="7"/>
      <c r="Q162" s="13"/>
      <c r="R162" s="10" t="s">
        <v>100</v>
      </c>
      <c r="S162">
        <v>1997</v>
      </c>
      <c r="T162">
        <f t="shared" si="92"/>
        <v>81.289000000000001</v>
      </c>
      <c r="U162">
        <f t="shared" si="93"/>
        <v>83.406999999999996</v>
      </c>
      <c r="V162">
        <f t="shared" si="94"/>
        <v>106.197</v>
      </c>
      <c r="W162">
        <f t="shared" si="95"/>
        <v>105.315</v>
      </c>
      <c r="X162">
        <f t="shared" si="113"/>
        <v>7.0295072354951138E-2</v>
      </c>
      <c r="Y162">
        <f t="shared" si="114"/>
        <v>8.6637595521024124E-2</v>
      </c>
      <c r="Z162">
        <f t="shared" si="115"/>
        <v>2.5928856356101093E-3</v>
      </c>
      <c r="AA162">
        <f t="shared" si="116"/>
        <v>-0.11078375507346205</v>
      </c>
      <c r="AC162" s="10">
        <f>IFERROR(VLOOKUP(S162&amp;R162,'Regulatory Data'!D$6:F$1349,3,FALSE),"")</f>
        <v>0.15377659823585901</v>
      </c>
      <c r="AD162" s="12">
        <f>VLOOKUP($S162&amp;$R162,'Regulatory Data'!$I$6:$O$1301,5,FALSE)</f>
        <v>0</v>
      </c>
      <c r="AE162" s="12" t="str">
        <f>IF(VLOOKUP($S162&amp;$R162,'Regulatory Data'!$I$6:$O$1301,7,FALSE)=1,1,IF(VLOOKUP($S162&amp;$R162,'Regulatory Data'!$I$6:$O$1301,6,FALSE)=1,0,""))</f>
        <v/>
      </c>
      <c r="AG162" s="12">
        <f t="shared" si="97"/>
        <v>2.2394941496298948E-2</v>
      </c>
      <c r="AH162" s="12" t="str">
        <f t="shared" si="98"/>
        <v/>
      </c>
      <c r="AI162" s="12">
        <f t="shared" si="99"/>
        <v>7.2988229054420373E-3</v>
      </c>
      <c r="AJ162" s="12" t="str">
        <f t="shared" si="100"/>
        <v/>
      </c>
      <c r="AK162" s="12">
        <f t="shared" si="101"/>
        <v>-4.3220662177532176E-3</v>
      </c>
      <c r="AL162" s="12" t="str">
        <f t="shared" si="102"/>
        <v/>
      </c>
      <c r="AM162" s="12">
        <f t="shared" si="103"/>
        <v>-2.8145729687540921E-3</v>
      </c>
      <c r="AN162" s="12" t="str">
        <f t="shared" si="104"/>
        <v/>
      </c>
      <c r="AO162" s="9" t="str">
        <f t="shared" si="105"/>
        <v/>
      </c>
      <c r="AP162" s="9" t="str">
        <f t="shared" si="106"/>
        <v/>
      </c>
      <c r="AQ162" s="9" t="str">
        <f t="shared" si="107"/>
        <v/>
      </c>
      <c r="AR162" s="9" t="str">
        <f t="shared" si="108"/>
        <v/>
      </c>
      <c r="AS162" s="9" t="str">
        <f t="shared" si="109"/>
        <v/>
      </c>
      <c r="AT162" s="9" t="str">
        <f t="shared" si="110"/>
        <v/>
      </c>
      <c r="AU162" s="9" t="str">
        <f t="shared" si="111"/>
        <v/>
      </c>
      <c r="AV162" s="9" t="str">
        <f t="shared" si="112"/>
        <v/>
      </c>
    </row>
    <row r="163" spans="1:48" x14ac:dyDescent="0.2">
      <c r="A163" s="2">
        <v>1</v>
      </c>
      <c r="B163" s="6" t="s">
        <v>19</v>
      </c>
      <c r="C163" s="6">
        <v>0</v>
      </c>
      <c r="D163" s="5" t="s">
        <v>46</v>
      </c>
      <c r="E163" s="5" t="str">
        <f t="shared" si="96"/>
        <v/>
      </c>
      <c r="F163" s="5" t="str">
        <f t="shared" si="91"/>
        <v/>
      </c>
      <c r="G163" s="7">
        <v>67.257000000000005</v>
      </c>
      <c r="H163" s="7">
        <v>66.022999999999996</v>
      </c>
      <c r="I163" s="7">
        <v>104.078</v>
      </c>
      <c r="J163" s="7">
        <v>103.976</v>
      </c>
      <c r="K163" s="7">
        <v>154.74799999999999</v>
      </c>
      <c r="L163" s="7">
        <v>157.64099999999999</v>
      </c>
      <c r="M163" s="7">
        <v>118.773</v>
      </c>
      <c r="N163" s="7">
        <v>123.617</v>
      </c>
      <c r="O163" s="7"/>
      <c r="Q163" s="13"/>
      <c r="R163" s="10" t="s">
        <v>100</v>
      </c>
      <c r="S163">
        <v>1998</v>
      </c>
      <c r="T163">
        <f t="shared" si="92"/>
        <v>83.13</v>
      </c>
      <c r="U163">
        <f t="shared" si="93"/>
        <v>84.018000000000001</v>
      </c>
      <c r="V163">
        <f t="shared" si="94"/>
        <v>105.739</v>
      </c>
      <c r="W163">
        <f t="shared" si="95"/>
        <v>105.01900000000001</v>
      </c>
      <c r="X163">
        <f t="shared" si="113"/>
        <v>2.2394941496298948E-2</v>
      </c>
      <c r="Y163">
        <f t="shared" si="114"/>
        <v>7.2988229054420373E-3</v>
      </c>
      <c r="Z163">
        <f t="shared" si="115"/>
        <v>-4.3220662177532176E-3</v>
      </c>
      <c r="AA163">
        <f t="shared" si="116"/>
        <v>-2.8145729687540921E-3</v>
      </c>
      <c r="AC163" s="10">
        <f>IFERROR(VLOOKUP(S163&amp;R163,'Regulatory Data'!D$6:F$1349,3,FALSE),"")</f>
        <v>0.16828254283457003</v>
      </c>
      <c r="AD163" s="12">
        <f>VLOOKUP($S163&amp;$R163,'Regulatory Data'!$I$6:$O$1301,5,FALSE)</f>
        <v>0</v>
      </c>
      <c r="AE163" s="12" t="str">
        <f>IF(VLOOKUP($S163&amp;$R163,'Regulatory Data'!$I$6:$O$1301,7,FALSE)=1,1,IF(VLOOKUP($S163&amp;$R163,'Regulatory Data'!$I$6:$O$1301,6,FALSE)=1,0,""))</f>
        <v/>
      </c>
      <c r="AG163" s="12">
        <f t="shared" si="97"/>
        <v>3.9981511496335109E-2</v>
      </c>
      <c r="AH163" s="12" t="str">
        <f t="shared" si="98"/>
        <v/>
      </c>
      <c r="AI163" s="12">
        <f t="shared" si="99"/>
        <v>3.9773097837576543E-2</v>
      </c>
      <c r="AJ163" s="12" t="str">
        <f t="shared" si="100"/>
        <v/>
      </c>
      <c r="AK163" s="12">
        <f t="shared" si="101"/>
        <v>-2.5196811022524024E-2</v>
      </c>
      <c r="AL163" s="12" t="str">
        <f t="shared" si="102"/>
        <v/>
      </c>
      <c r="AM163" s="12">
        <f t="shared" si="103"/>
        <v>-1.1569348026475801E-2</v>
      </c>
      <c r="AN163" s="12" t="str">
        <f t="shared" si="104"/>
        <v/>
      </c>
      <c r="AO163" s="9" t="str">
        <f t="shared" si="105"/>
        <v/>
      </c>
      <c r="AP163" s="9" t="str">
        <f t="shared" si="106"/>
        <v/>
      </c>
      <c r="AQ163" s="9" t="str">
        <f t="shared" si="107"/>
        <v/>
      </c>
      <c r="AR163" s="9" t="str">
        <f t="shared" si="108"/>
        <v/>
      </c>
      <c r="AS163" s="9" t="str">
        <f t="shared" si="109"/>
        <v/>
      </c>
      <c r="AT163" s="9" t="str">
        <f t="shared" si="110"/>
        <v/>
      </c>
      <c r="AU163" s="9" t="str">
        <f t="shared" si="111"/>
        <v/>
      </c>
      <c r="AV163" s="9" t="str">
        <f t="shared" si="112"/>
        <v/>
      </c>
    </row>
    <row r="164" spans="1:48" x14ac:dyDescent="0.2">
      <c r="A164" s="2">
        <v>1</v>
      </c>
      <c r="B164" s="6" t="s">
        <v>20</v>
      </c>
      <c r="C164" s="6">
        <v>0</v>
      </c>
      <c r="D164" s="5" t="s">
        <v>46</v>
      </c>
      <c r="E164" s="5" t="str">
        <f t="shared" si="96"/>
        <v/>
      </c>
      <c r="F164" s="5" t="str">
        <f t="shared" si="91"/>
        <v/>
      </c>
      <c r="G164" s="7">
        <v>71.649000000000001</v>
      </c>
      <c r="H164" s="7">
        <v>70.81</v>
      </c>
      <c r="I164" s="7">
        <v>95.3</v>
      </c>
      <c r="J164" s="7">
        <v>101.605</v>
      </c>
      <c r="K164" s="7">
        <v>133.00899999999999</v>
      </c>
      <c r="L164" s="7">
        <v>134.584</v>
      </c>
      <c r="M164" s="7">
        <v>113.10599999999999</v>
      </c>
      <c r="N164" s="7">
        <v>107.79</v>
      </c>
      <c r="O164" s="7"/>
      <c r="Q164" s="13"/>
      <c r="R164" s="10" t="s">
        <v>100</v>
      </c>
      <c r="S164">
        <v>1999</v>
      </c>
      <c r="T164">
        <f t="shared" si="92"/>
        <v>86.521000000000001</v>
      </c>
      <c r="U164">
        <f t="shared" si="93"/>
        <v>87.427000000000007</v>
      </c>
      <c r="V164">
        <f t="shared" si="94"/>
        <v>103.108</v>
      </c>
      <c r="W164">
        <f t="shared" si="95"/>
        <v>103.81100000000001</v>
      </c>
      <c r="X164">
        <f t="shared" si="113"/>
        <v>3.9981511496335109E-2</v>
      </c>
      <c r="Y164">
        <f t="shared" si="114"/>
        <v>3.9773097837576543E-2</v>
      </c>
      <c r="Z164">
        <f t="shared" si="115"/>
        <v>-2.5196811022524024E-2</v>
      </c>
      <c r="AA164">
        <f t="shared" si="116"/>
        <v>-1.1569348026475801E-2</v>
      </c>
      <c r="AC164" s="10">
        <f>IFERROR(VLOOKUP(S164&amp;R164,'Regulatory Data'!D$6:F$1349,3,FALSE),"")</f>
        <v>0.17272362409474998</v>
      </c>
      <c r="AD164" s="12">
        <f>VLOOKUP($S164&amp;$R164,'Regulatory Data'!$I$6:$O$1301,5,FALSE)</f>
        <v>0</v>
      </c>
      <c r="AE164" s="12" t="str">
        <f>IF(VLOOKUP($S164&amp;$R164,'Regulatory Data'!$I$6:$O$1301,7,FALSE)=1,1,IF(VLOOKUP($S164&amp;$R164,'Regulatory Data'!$I$6:$O$1301,6,FALSE)=1,0,""))</f>
        <v/>
      </c>
      <c r="AG164" s="12">
        <f t="shared" si="97"/>
        <v>-2.4185207902931438E-3</v>
      </c>
      <c r="AH164" s="12" t="str">
        <f t="shared" si="98"/>
        <v/>
      </c>
      <c r="AI164" s="12">
        <f t="shared" si="99"/>
        <v>5.0542900684797942E-3</v>
      </c>
      <c r="AJ164" s="12" t="str">
        <f t="shared" si="100"/>
        <v/>
      </c>
      <c r="AK164" s="12">
        <f t="shared" si="101"/>
        <v>-5.1729953360899472E-3</v>
      </c>
      <c r="AL164" s="12" t="str">
        <f t="shared" si="102"/>
        <v/>
      </c>
      <c r="AM164" s="12">
        <f t="shared" si="103"/>
        <v>2.0131036043566475E-2</v>
      </c>
      <c r="AN164" s="12" t="str">
        <f t="shared" si="104"/>
        <v/>
      </c>
      <c r="AO164" s="9" t="str">
        <f t="shared" si="105"/>
        <v/>
      </c>
      <c r="AP164" s="9" t="str">
        <f t="shared" si="106"/>
        <v/>
      </c>
      <c r="AQ164" s="9" t="str">
        <f t="shared" si="107"/>
        <v/>
      </c>
      <c r="AR164" s="9" t="str">
        <f t="shared" si="108"/>
        <v/>
      </c>
      <c r="AS164" s="9" t="str">
        <f t="shared" si="109"/>
        <v/>
      </c>
      <c r="AT164" s="9" t="str">
        <f t="shared" si="110"/>
        <v/>
      </c>
      <c r="AU164" s="9" t="str">
        <f t="shared" si="111"/>
        <v/>
      </c>
      <c r="AV164" s="9" t="str">
        <f t="shared" si="112"/>
        <v/>
      </c>
    </row>
    <row r="165" spans="1:48" x14ac:dyDescent="0.2">
      <c r="A165" s="2">
        <v>1</v>
      </c>
      <c r="B165" s="6" t="s">
        <v>21</v>
      </c>
      <c r="C165" s="6">
        <v>0</v>
      </c>
      <c r="D165" s="5" t="s">
        <v>46</v>
      </c>
      <c r="E165" s="5" t="str">
        <f t="shared" si="96"/>
        <v/>
      </c>
      <c r="F165" s="5" t="str">
        <f t="shared" si="91"/>
        <v/>
      </c>
      <c r="G165" s="7">
        <v>74.933999999999997</v>
      </c>
      <c r="H165" s="7">
        <v>75.63</v>
      </c>
      <c r="I165" s="7">
        <v>104.928</v>
      </c>
      <c r="J165" s="7">
        <v>98.626000000000005</v>
      </c>
      <c r="K165" s="7">
        <v>140.02799999999999</v>
      </c>
      <c r="L165" s="7">
        <v>138.74</v>
      </c>
      <c r="M165" s="7">
        <v>108.804</v>
      </c>
      <c r="N165" s="7">
        <v>114.166</v>
      </c>
      <c r="O165" s="7"/>
      <c r="Q165" s="13"/>
      <c r="R165" s="10" t="s">
        <v>100</v>
      </c>
      <c r="S165">
        <v>2000</v>
      </c>
      <c r="T165">
        <f t="shared" si="92"/>
        <v>86.311999999999998</v>
      </c>
      <c r="U165">
        <f t="shared" si="93"/>
        <v>87.87</v>
      </c>
      <c r="V165">
        <f t="shared" si="94"/>
        <v>102.57599999999999</v>
      </c>
      <c r="W165">
        <f t="shared" si="95"/>
        <v>105.922</v>
      </c>
      <c r="X165">
        <f t="shared" si="113"/>
        <v>-2.4185207902931438E-3</v>
      </c>
      <c r="Y165">
        <f t="shared" si="114"/>
        <v>5.0542900684797942E-3</v>
      </c>
      <c r="Z165">
        <f t="shared" si="115"/>
        <v>-5.1729953360899472E-3</v>
      </c>
      <c r="AA165">
        <f t="shared" si="116"/>
        <v>2.0131036043566475E-2</v>
      </c>
      <c r="AC165" s="10">
        <f>IFERROR(VLOOKUP(S165&amp;R165,'Regulatory Data'!D$6:F$1349,3,FALSE),"")</f>
        <v>0.17073510530818353</v>
      </c>
      <c r="AD165" s="12">
        <f>VLOOKUP($S165&amp;$R165,'Regulatory Data'!$I$6:$O$1301,5,FALSE)</f>
        <v>0</v>
      </c>
      <c r="AE165" s="12" t="str">
        <f>IF(VLOOKUP($S165&amp;$R165,'Regulatory Data'!$I$6:$O$1301,7,FALSE)=1,1,IF(VLOOKUP($S165&amp;$R165,'Regulatory Data'!$I$6:$O$1301,6,FALSE)=1,0,""))</f>
        <v/>
      </c>
      <c r="AG165" s="12">
        <f t="shared" si="97"/>
        <v>3.4749278267470096E-2</v>
      </c>
      <c r="AH165" s="12" t="str">
        <f t="shared" si="98"/>
        <v/>
      </c>
      <c r="AI165" s="12">
        <f t="shared" si="99"/>
        <v>4.7684014057391977E-3</v>
      </c>
      <c r="AJ165" s="12" t="str">
        <f t="shared" si="100"/>
        <v/>
      </c>
      <c r="AK165" s="12">
        <f t="shared" si="101"/>
        <v>-6.0037923938649485E-3</v>
      </c>
      <c r="AL165" s="12" t="str">
        <f t="shared" si="102"/>
        <v/>
      </c>
      <c r="AM165" s="12">
        <f t="shared" si="103"/>
        <v>3.4494167372267626E-3</v>
      </c>
      <c r="AN165" s="12" t="str">
        <f t="shared" si="104"/>
        <v/>
      </c>
      <c r="AO165" s="9" t="str">
        <f t="shared" si="105"/>
        <v/>
      </c>
      <c r="AP165" s="9" t="str">
        <f t="shared" si="106"/>
        <v/>
      </c>
      <c r="AQ165" s="9" t="str">
        <f t="shared" si="107"/>
        <v/>
      </c>
      <c r="AR165" s="9" t="str">
        <f t="shared" si="108"/>
        <v/>
      </c>
      <c r="AS165" s="9" t="str">
        <f t="shared" si="109"/>
        <v/>
      </c>
      <c r="AT165" s="9" t="str">
        <f t="shared" si="110"/>
        <v/>
      </c>
      <c r="AU165" s="9" t="str">
        <f t="shared" si="111"/>
        <v/>
      </c>
      <c r="AV165" s="9" t="str">
        <f t="shared" si="112"/>
        <v/>
      </c>
    </row>
    <row r="166" spans="1:48" x14ac:dyDescent="0.2">
      <c r="A166" s="2">
        <v>1</v>
      </c>
      <c r="B166" s="6" t="s">
        <v>22</v>
      </c>
      <c r="C166" s="6">
        <v>0</v>
      </c>
      <c r="D166" s="5" t="s">
        <v>46</v>
      </c>
      <c r="E166" s="5" t="str">
        <f t="shared" si="96"/>
        <v/>
      </c>
      <c r="F166" s="5" t="str">
        <f t="shared" si="91"/>
        <v/>
      </c>
      <c r="G166" s="7">
        <v>78.718999999999994</v>
      </c>
      <c r="H166" s="7">
        <v>78.817999999999998</v>
      </c>
      <c r="I166" s="7">
        <v>102.485</v>
      </c>
      <c r="J166" s="7">
        <v>97.941999999999993</v>
      </c>
      <c r="K166" s="7">
        <v>130.19</v>
      </c>
      <c r="L166" s="7">
        <v>130.02699999999999</v>
      </c>
      <c r="M166" s="7">
        <v>107.45</v>
      </c>
      <c r="N166" s="7">
        <v>110.12</v>
      </c>
      <c r="O166" s="7"/>
      <c r="Q166" s="13"/>
      <c r="R166" s="10" t="s">
        <v>100</v>
      </c>
      <c r="S166">
        <v>2001</v>
      </c>
      <c r="T166">
        <f t="shared" si="92"/>
        <v>89.364000000000004</v>
      </c>
      <c r="U166">
        <f t="shared" si="93"/>
        <v>88.29</v>
      </c>
      <c r="V166">
        <f t="shared" si="94"/>
        <v>101.962</v>
      </c>
      <c r="W166">
        <f t="shared" si="95"/>
        <v>106.288</v>
      </c>
      <c r="X166">
        <f t="shared" si="113"/>
        <v>3.4749278267470096E-2</v>
      </c>
      <c r="Y166">
        <f t="shared" si="114"/>
        <v>4.7684014057391977E-3</v>
      </c>
      <c r="Z166">
        <f t="shared" si="115"/>
        <v>-6.0037923938649485E-3</v>
      </c>
      <c r="AA166">
        <f t="shared" si="116"/>
        <v>3.4494167372267626E-3</v>
      </c>
      <c r="AC166" s="10">
        <f>IFERROR(VLOOKUP(S166&amp;R166,'Regulatory Data'!D$6:F$1349,3,FALSE),"")</f>
        <v>0.17995232568810532</v>
      </c>
      <c r="AD166" s="12">
        <f>VLOOKUP($S166&amp;$R166,'Regulatory Data'!$I$6:$O$1301,5,FALSE)</f>
        <v>0</v>
      </c>
      <c r="AE166" s="12" t="str">
        <f>IF(VLOOKUP($S166&amp;$R166,'Regulatory Data'!$I$6:$O$1301,7,FALSE)=1,1,IF(VLOOKUP($S166&amp;$R166,'Regulatory Data'!$I$6:$O$1301,6,FALSE)=1,0,""))</f>
        <v/>
      </c>
      <c r="AG166" s="12">
        <f t="shared" si="97"/>
        <v>0.11245226947158304</v>
      </c>
      <c r="AH166" s="12" t="str">
        <f t="shared" si="98"/>
        <v/>
      </c>
      <c r="AI166" s="12">
        <f t="shared" si="99"/>
        <v>0.12454333507460102</v>
      </c>
      <c r="AJ166" s="12" t="str">
        <f t="shared" si="100"/>
        <v/>
      </c>
      <c r="AK166" s="12">
        <f t="shared" si="101"/>
        <v>-1.9430008862944881E-2</v>
      </c>
      <c r="AL166" s="12" t="str">
        <f t="shared" si="102"/>
        <v/>
      </c>
      <c r="AM166" s="12">
        <f t="shared" si="103"/>
        <v>-6.0982204934793671E-2</v>
      </c>
      <c r="AN166" s="12" t="str">
        <f t="shared" si="104"/>
        <v/>
      </c>
      <c r="AO166" s="9" t="str">
        <f t="shared" si="105"/>
        <v/>
      </c>
      <c r="AP166" s="9" t="str">
        <f t="shared" si="106"/>
        <v/>
      </c>
      <c r="AQ166" s="9" t="str">
        <f t="shared" si="107"/>
        <v/>
      </c>
      <c r="AR166" s="9" t="str">
        <f t="shared" si="108"/>
        <v/>
      </c>
      <c r="AS166" s="9" t="str">
        <f t="shared" si="109"/>
        <v/>
      </c>
      <c r="AT166" s="9" t="str">
        <f t="shared" si="110"/>
        <v/>
      </c>
      <c r="AU166" s="9" t="str">
        <f t="shared" si="111"/>
        <v/>
      </c>
      <c r="AV166" s="9" t="str">
        <f t="shared" si="112"/>
        <v/>
      </c>
    </row>
    <row r="167" spans="1:48" x14ac:dyDescent="0.2">
      <c r="A167" s="2">
        <v>1</v>
      </c>
      <c r="B167" s="6" t="s">
        <v>23</v>
      </c>
      <c r="C167" s="6">
        <v>0</v>
      </c>
      <c r="D167" s="5" t="s">
        <v>46</v>
      </c>
      <c r="E167" s="5" t="str">
        <f t="shared" si="96"/>
        <v/>
      </c>
      <c r="F167" s="5" t="str">
        <f t="shared" si="91"/>
        <v/>
      </c>
      <c r="G167" s="7">
        <v>84.957999999999998</v>
      </c>
      <c r="H167" s="7">
        <v>86.876999999999995</v>
      </c>
      <c r="I167" s="7">
        <v>105.39400000000001</v>
      </c>
      <c r="J167" s="7">
        <v>96.325000000000003</v>
      </c>
      <c r="K167" s="7">
        <v>124.054</v>
      </c>
      <c r="L167" s="7">
        <v>121.31399999999999</v>
      </c>
      <c r="M167" s="7">
        <v>102.473</v>
      </c>
      <c r="N167" s="7">
        <v>108.001</v>
      </c>
      <c r="O167" s="7"/>
      <c r="Q167" s="13"/>
      <c r="R167" s="10" t="s">
        <v>100</v>
      </c>
      <c r="S167">
        <v>2002</v>
      </c>
      <c r="T167">
        <f t="shared" si="92"/>
        <v>100</v>
      </c>
      <c r="U167">
        <f t="shared" si="93"/>
        <v>100</v>
      </c>
      <c r="V167">
        <f t="shared" si="94"/>
        <v>100</v>
      </c>
      <c r="W167">
        <f t="shared" si="95"/>
        <v>100</v>
      </c>
      <c r="X167">
        <f t="shared" si="113"/>
        <v>0.11245226947158304</v>
      </c>
      <c r="Y167">
        <f t="shared" si="114"/>
        <v>0.12454333507460102</v>
      </c>
      <c r="Z167">
        <f t="shared" si="115"/>
        <v>-1.9430008862944881E-2</v>
      </c>
      <c r="AA167">
        <f t="shared" si="116"/>
        <v>-6.0982204934793671E-2</v>
      </c>
      <c r="AC167" s="10">
        <f>IFERROR(VLOOKUP(S167&amp;R167,'Regulatory Data'!D$6:F$1349,3,FALSE),"")</f>
        <v>0.18461016419684015</v>
      </c>
      <c r="AD167" s="12">
        <f>VLOOKUP($S167&amp;$R167,'Regulatory Data'!$I$6:$O$1301,5,FALSE)</f>
        <v>0</v>
      </c>
      <c r="AE167" s="12" t="str">
        <f>IF(VLOOKUP($S167&amp;$R167,'Regulatory Data'!$I$6:$O$1301,7,FALSE)=1,1,IF(VLOOKUP($S167&amp;$R167,'Regulatory Data'!$I$6:$O$1301,6,FALSE)=1,0,""))</f>
        <v/>
      </c>
      <c r="AG167" s="12">
        <f t="shared" si="97"/>
        <v>0.10523350759264272</v>
      </c>
      <c r="AH167" s="12" t="str">
        <f t="shared" si="98"/>
        <v/>
      </c>
      <c r="AI167" s="12">
        <f t="shared" si="99"/>
        <v>7.5441368499849837E-2</v>
      </c>
      <c r="AJ167" s="12" t="str">
        <f t="shared" si="100"/>
        <v/>
      </c>
      <c r="AK167" s="12">
        <f t="shared" si="101"/>
        <v>-7.2159726203082641E-3</v>
      </c>
      <c r="AL167" s="12" t="str">
        <f t="shared" si="102"/>
        <v/>
      </c>
      <c r="AM167" s="12">
        <f t="shared" si="103"/>
        <v>4.4799500217056476E-3</v>
      </c>
      <c r="AN167" s="12" t="str">
        <f t="shared" si="104"/>
        <v/>
      </c>
      <c r="AO167" s="9" t="str">
        <f t="shared" si="105"/>
        <v/>
      </c>
      <c r="AP167" s="9" t="str">
        <f t="shared" si="106"/>
        <v/>
      </c>
      <c r="AQ167" s="9" t="str">
        <f t="shared" si="107"/>
        <v/>
      </c>
      <c r="AR167" s="9" t="str">
        <f t="shared" si="108"/>
        <v/>
      </c>
      <c r="AS167" s="9" t="str">
        <f t="shared" si="109"/>
        <v/>
      </c>
      <c r="AT167" s="9" t="str">
        <f t="shared" si="110"/>
        <v/>
      </c>
      <c r="AU167" s="9" t="str">
        <f t="shared" si="111"/>
        <v/>
      </c>
      <c r="AV167" s="9" t="str">
        <f t="shared" si="112"/>
        <v/>
      </c>
    </row>
    <row r="168" spans="1:48" x14ac:dyDescent="0.2">
      <c r="A168" s="2">
        <v>1</v>
      </c>
      <c r="B168" s="6" t="s">
        <v>24</v>
      </c>
      <c r="C168" s="6">
        <v>0</v>
      </c>
      <c r="D168" s="5" t="s">
        <v>46</v>
      </c>
      <c r="E168" s="5" t="str">
        <f t="shared" si="96"/>
        <v/>
      </c>
      <c r="F168" s="5" t="str">
        <f t="shared" si="91"/>
        <v/>
      </c>
      <c r="G168" s="7">
        <v>89.724000000000004</v>
      </c>
      <c r="H168" s="7">
        <v>90.608999999999995</v>
      </c>
      <c r="I168" s="7">
        <v>108.586</v>
      </c>
      <c r="J168" s="7">
        <v>93.899000000000001</v>
      </c>
      <c r="K168" s="7">
        <v>121.02200000000001</v>
      </c>
      <c r="L168" s="7">
        <v>119.839</v>
      </c>
      <c r="M168" s="7">
        <v>99.629000000000005</v>
      </c>
      <c r="N168" s="7">
        <v>108.18300000000001</v>
      </c>
      <c r="O168" s="7"/>
      <c r="Q168" s="13"/>
      <c r="R168" s="10" t="s">
        <v>100</v>
      </c>
      <c r="S168">
        <v>2003</v>
      </c>
      <c r="T168">
        <f t="shared" si="92"/>
        <v>111.09699999999999</v>
      </c>
      <c r="U168">
        <f t="shared" si="93"/>
        <v>107.836</v>
      </c>
      <c r="V168">
        <f t="shared" si="94"/>
        <v>99.281000000000006</v>
      </c>
      <c r="W168">
        <f t="shared" si="95"/>
        <v>100.449</v>
      </c>
      <c r="X168">
        <f t="shared" si="113"/>
        <v>0.10523350759264272</v>
      </c>
      <c r="Y168">
        <f t="shared" si="114"/>
        <v>7.5441368499849837E-2</v>
      </c>
      <c r="Z168">
        <f t="shared" si="115"/>
        <v>-7.2159726203082641E-3</v>
      </c>
      <c r="AA168">
        <f t="shared" si="116"/>
        <v>4.4799500217056476E-3</v>
      </c>
      <c r="AC168" s="10">
        <f>IFERROR(VLOOKUP(S168&amp;R168,'Regulatory Data'!D$6:F$1349,3,FALSE),"")</f>
        <v>0.18829595329797111</v>
      </c>
      <c r="AD168" s="12">
        <f>VLOOKUP($S168&amp;$R168,'Regulatory Data'!$I$6:$O$1301,5,FALSE)</f>
        <v>0</v>
      </c>
      <c r="AE168" s="12" t="str">
        <f>IF(VLOOKUP($S168&amp;$R168,'Regulatory Data'!$I$6:$O$1301,7,FALSE)=1,1,IF(VLOOKUP($S168&amp;$R168,'Regulatory Data'!$I$6:$O$1301,6,FALSE)=1,0,""))</f>
        <v/>
      </c>
      <c r="AG168" s="12">
        <f t="shared" si="97"/>
        <v>1.6966425859930467E-2</v>
      </c>
      <c r="AH168" s="12" t="str">
        <f t="shared" si="98"/>
        <v/>
      </c>
      <c r="AI168" s="12">
        <f t="shared" si="99"/>
        <v>3.4479731864287544E-2</v>
      </c>
      <c r="AJ168" s="12" t="str">
        <f t="shared" si="100"/>
        <v/>
      </c>
      <c r="AK168" s="12">
        <f t="shared" si="101"/>
        <v>1.3535959365125194E-2</v>
      </c>
      <c r="AL168" s="12" t="str">
        <f t="shared" si="102"/>
        <v/>
      </c>
      <c r="AM168" s="12">
        <f t="shared" si="103"/>
        <v>-1.7879321984823449E-2</v>
      </c>
      <c r="AN168" s="12" t="str">
        <f t="shared" si="104"/>
        <v/>
      </c>
      <c r="AO168" s="9" t="str">
        <f t="shared" si="105"/>
        <v/>
      </c>
      <c r="AP168" s="9" t="str">
        <f t="shared" si="106"/>
        <v/>
      </c>
      <c r="AQ168" s="9" t="str">
        <f t="shared" si="107"/>
        <v/>
      </c>
      <c r="AR168" s="9" t="str">
        <f t="shared" si="108"/>
        <v/>
      </c>
      <c r="AS168" s="9" t="str">
        <f t="shared" si="109"/>
        <v/>
      </c>
      <c r="AT168" s="9" t="str">
        <f t="shared" si="110"/>
        <v/>
      </c>
      <c r="AU168" s="9" t="str">
        <f t="shared" si="111"/>
        <v/>
      </c>
      <c r="AV168" s="9" t="str">
        <f t="shared" si="112"/>
        <v/>
      </c>
    </row>
    <row r="169" spans="1:48" x14ac:dyDescent="0.2">
      <c r="A169" s="2">
        <v>1</v>
      </c>
      <c r="B169" s="6" t="s">
        <v>25</v>
      </c>
      <c r="C169" s="6">
        <v>0</v>
      </c>
      <c r="D169" s="5" t="s">
        <v>46</v>
      </c>
      <c r="E169" s="5" t="str">
        <f t="shared" si="96"/>
        <v/>
      </c>
      <c r="F169" s="5" t="str">
        <f t="shared" si="91"/>
        <v/>
      </c>
      <c r="G169" s="7">
        <v>94.41</v>
      </c>
      <c r="H169" s="7">
        <v>94.238</v>
      </c>
      <c r="I169" s="7">
        <v>108.512</v>
      </c>
      <c r="J169" s="7">
        <v>93.668999999999997</v>
      </c>
      <c r="K169" s="7">
        <v>114.937</v>
      </c>
      <c r="L169" s="7">
        <v>115.14700000000001</v>
      </c>
      <c r="M169" s="7">
        <v>97.683999999999997</v>
      </c>
      <c r="N169" s="7">
        <v>105.999</v>
      </c>
      <c r="O169" s="7"/>
      <c r="Q169" s="13"/>
      <c r="R169" s="10" t="s">
        <v>100</v>
      </c>
      <c r="S169">
        <v>2004</v>
      </c>
      <c r="T169">
        <f t="shared" si="92"/>
        <v>112.998</v>
      </c>
      <c r="U169">
        <f t="shared" si="93"/>
        <v>111.619</v>
      </c>
      <c r="V169">
        <f t="shared" si="94"/>
        <v>100.634</v>
      </c>
      <c r="W169">
        <f t="shared" si="95"/>
        <v>98.668999999999997</v>
      </c>
      <c r="X169">
        <f t="shared" si="113"/>
        <v>1.6966425859930467E-2</v>
      </c>
      <c r="Y169">
        <f t="shared" si="114"/>
        <v>3.4479731864287544E-2</v>
      </c>
      <c r="Z169">
        <f t="shared" si="115"/>
        <v>1.3535959365125194E-2</v>
      </c>
      <c r="AA169">
        <f t="shared" si="116"/>
        <v>-1.7879321984823449E-2</v>
      </c>
      <c r="AC169" s="10">
        <f>IFERROR(VLOOKUP(S169&amp;R169,'Regulatory Data'!D$6:F$1349,3,FALSE),"")</f>
        <v>0.2096283774126135</v>
      </c>
      <c r="AD169" s="12">
        <f>VLOOKUP($S169&amp;$R169,'Regulatory Data'!$I$6:$O$1301,5,FALSE)</f>
        <v>0</v>
      </c>
      <c r="AE169" s="12" t="str">
        <f>IF(VLOOKUP($S169&amp;$R169,'Regulatory Data'!$I$6:$O$1301,7,FALSE)=1,1,IF(VLOOKUP($S169&amp;$R169,'Regulatory Data'!$I$6:$O$1301,6,FALSE)=1,0,""))</f>
        <v/>
      </c>
      <c r="AG169" s="12">
        <f t="shared" si="97"/>
        <v>8.3724211176253505E-2</v>
      </c>
      <c r="AH169" s="12" t="str">
        <f t="shared" si="98"/>
        <v/>
      </c>
      <c r="AI169" s="12">
        <f t="shared" si="99"/>
        <v>9.2235762930587661E-2</v>
      </c>
      <c r="AJ169" s="12" t="str">
        <f t="shared" si="100"/>
        <v/>
      </c>
      <c r="AK169" s="12">
        <f t="shared" si="101"/>
        <v>2.9712958563498759E-2</v>
      </c>
      <c r="AL169" s="12" t="str">
        <f t="shared" si="102"/>
        <v/>
      </c>
      <c r="AM169" s="12">
        <f t="shared" si="103"/>
        <v>-7.8759777555673871E-2</v>
      </c>
      <c r="AN169" s="12" t="str">
        <f t="shared" si="104"/>
        <v/>
      </c>
      <c r="AO169" s="9" t="str">
        <f t="shared" si="105"/>
        <v/>
      </c>
      <c r="AP169" s="9" t="str">
        <f t="shared" si="106"/>
        <v/>
      </c>
      <c r="AQ169" s="9" t="str">
        <f t="shared" si="107"/>
        <v/>
      </c>
      <c r="AR169" s="9" t="str">
        <f t="shared" si="108"/>
        <v/>
      </c>
      <c r="AS169" s="9" t="str">
        <f t="shared" si="109"/>
        <v/>
      </c>
      <c r="AT169" s="9" t="str">
        <f t="shared" si="110"/>
        <v/>
      </c>
      <c r="AU169" s="9" t="str">
        <f t="shared" si="111"/>
        <v/>
      </c>
      <c r="AV169" s="9" t="str">
        <f t="shared" si="112"/>
        <v/>
      </c>
    </row>
    <row r="170" spans="1:48" x14ac:dyDescent="0.2">
      <c r="A170" s="2">
        <v>1</v>
      </c>
      <c r="B170" s="6" t="s">
        <v>26</v>
      </c>
      <c r="C170" s="6">
        <v>0</v>
      </c>
      <c r="D170" s="5" t="s">
        <v>46</v>
      </c>
      <c r="E170" s="5" t="str">
        <f t="shared" si="96"/>
        <v/>
      </c>
      <c r="F170" s="5" t="str">
        <f t="shared" si="91"/>
        <v/>
      </c>
      <c r="G170" s="7">
        <v>98.953999999999994</v>
      </c>
      <c r="H170" s="7">
        <v>98.599000000000004</v>
      </c>
      <c r="I170" s="7">
        <v>104.018</v>
      </c>
      <c r="J170" s="7">
        <v>90.724000000000004</v>
      </c>
      <c r="K170" s="7">
        <v>105.11799999999999</v>
      </c>
      <c r="L170" s="7">
        <v>105.496</v>
      </c>
      <c r="M170" s="7">
        <v>95.588999999999999</v>
      </c>
      <c r="N170" s="7">
        <v>99.43</v>
      </c>
      <c r="O170" s="7"/>
      <c r="Q170" s="13"/>
      <c r="R170" s="10" t="s">
        <v>100</v>
      </c>
      <c r="S170">
        <v>2005</v>
      </c>
      <c r="T170">
        <f t="shared" si="92"/>
        <v>122.866</v>
      </c>
      <c r="U170">
        <f t="shared" si="93"/>
        <v>122.404</v>
      </c>
      <c r="V170">
        <f t="shared" si="94"/>
        <v>103.669</v>
      </c>
      <c r="W170">
        <f t="shared" si="95"/>
        <v>91.195999999999998</v>
      </c>
      <c r="X170">
        <f t="shared" si="113"/>
        <v>8.3724211176253505E-2</v>
      </c>
      <c r="Y170">
        <f t="shared" si="114"/>
        <v>9.2235762930587661E-2</v>
      </c>
      <c r="Z170">
        <f t="shared" si="115"/>
        <v>2.9712958563498759E-2</v>
      </c>
      <c r="AA170">
        <f t="shared" si="116"/>
        <v>-7.8759777555673871E-2</v>
      </c>
      <c r="AC170" s="10">
        <f>IFERROR(VLOOKUP(S170&amp;R170,'Regulatory Data'!D$6:F$1349,3,FALSE),"")</f>
        <v>0.21239600112637999</v>
      </c>
      <c r="AD170" s="12">
        <f>VLOOKUP($S170&amp;$R170,'Regulatory Data'!$I$6:$O$1301,5,FALSE)</f>
        <v>0</v>
      </c>
      <c r="AE170" s="12" t="str">
        <f>IF(VLOOKUP($S170&amp;$R170,'Regulatory Data'!$I$6:$O$1301,7,FALSE)=1,1,IF(VLOOKUP($S170&amp;$R170,'Regulatory Data'!$I$6:$O$1301,6,FALSE)=1,0,""))</f>
        <v/>
      </c>
      <c r="AG170" s="12">
        <f t="shared" si="97"/>
        <v>-5.0343822544931527E-3</v>
      </c>
      <c r="AH170" s="12" t="str">
        <f t="shared" si="98"/>
        <v/>
      </c>
      <c r="AI170" s="12">
        <f t="shared" si="99"/>
        <v>-1.6339468804638102E-5</v>
      </c>
      <c r="AJ170" s="12" t="str">
        <f t="shared" si="100"/>
        <v/>
      </c>
      <c r="AK170" s="12">
        <f t="shared" si="101"/>
        <v>2.9352092432952226E-2</v>
      </c>
      <c r="AL170" s="12" t="str">
        <f t="shared" si="102"/>
        <v/>
      </c>
      <c r="AM170" s="12">
        <f t="shared" si="103"/>
        <v>4.2391007284670046E-2</v>
      </c>
      <c r="AN170" s="12" t="str">
        <f t="shared" si="104"/>
        <v/>
      </c>
      <c r="AO170" s="9" t="str">
        <f t="shared" si="105"/>
        <v/>
      </c>
      <c r="AP170" s="9" t="str">
        <f t="shared" si="106"/>
        <v/>
      </c>
      <c r="AQ170" s="9" t="str">
        <f t="shared" si="107"/>
        <v/>
      </c>
      <c r="AR170" s="9" t="str">
        <f t="shared" si="108"/>
        <v/>
      </c>
      <c r="AS170" s="9" t="str">
        <f t="shared" si="109"/>
        <v/>
      </c>
      <c r="AT170" s="9" t="str">
        <f t="shared" si="110"/>
        <v/>
      </c>
      <c r="AU170" s="9" t="str">
        <f t="shared" si="111"/>
        <v/>
      </c>
      <c r="AV170" s="9" t="str">
        <f t="shared" si="112"/>
        <v/>
      </c>
    </row>
    <row r="171" spans="1:48" x14ac:dyDescent="0.2">
      <c r="A171" s="2">
        <v>1</v>
      </c>
      <c r="B171" s="6" t="s">
        <v>27</v>
      </c>
      <c r="C171" s="6">
        <v>0</v>
      </c>
      <c r="D171" s="5" t="s">
        <v>46</v>
      </c>
      <c r="E171" s="5" t="str">
        <f t="shared" si="96"/>
        <v/>
      </c>
      <c r="F171" s="5" t="str">
        <f t="shared" si="91"/>
        <v/>
      </c>
      <c r="G171" s="7">
        <v>103.905</v>
      </c>
      <c r="H171" s="7">
        <v>103.599</v>
      </c>
      <c r="I171" s="7">
        <v>100.26600000000001</v>
      </c>
      <c r="J171" s="7">
        <v>92.286000000000001</v>
      </c>
      <c r="K171" s="7">
        <v>96.498000000000005</v>
      </c>
      <c r="L171" s="7">
        <v>96.783000000000001</v>
      </c>
      <c r="M171" s="7">
        <v>93.314999999999998</v>
      </c>
      <c r="N171" s="7">
        <v>93.563000000000002</v>
      </c>
      <c r="O171" s="7"/>
      <c r="Q171" s="13"/>
      <c r="R171" s="10" t="s">
        <v>100</v>
      </c>
      <c r="S171">
        <v>2006</v>
      </c>
      <c r="T171">
        <f t="shared" si="92"/>
        <v>122.249</v>
      </c>
      <c r="U171">
        <f t="shared" si="93"/>
        <v>122.402</v>
      </c>
      <c r="V171">
        <f t="shared" si="94"/>
        <v>106.75700000000001</v>
      </c>
      <c r="W171">
        <f t="shared" si="95"/>
        <v>95.144999999999996</v>
      </c>
      <c r="X171">
        <f t="shared" si="113"/>
        <v>-5.0343822544931527E-3</v>
      </c>
      <c r="Y171">
        <f t="shared" si="114"/>
        <v>-1.6339468804638102E-5</v>
      </c>
      <c r="Z171">
        <f t="shared" si="115"/>
        <v>2.9352092432952226E-2</v>
      </c>
      <c r="AA171">
        <f t="shared" si="116"/>
        <v>4.2391007284670046E-2</v>
      </c>
      <c r="AC171" s="10">
        <f>IFERROR(VLOOKUP(S171&amp;R171,'Regulatory Data'!D$6:F$1349,3,FALSE),"")</f>
        <v>0.192329469872488</v>
      </c>
      <c r="AD171" s="12">
        <f>VLOOKUP($S171&amp;$R171,'Regulatory Data'!$I$6:$O$1301,5,FALSE)</f>
        <v>0</v>
      </c>
      <c r="AE171" s="12" t="str">
        <f>IF(VLOOKUP($S171&amp;$R171,'Regulatory Data'!$I$6:$O$1301,7,FALSE)=1,1,IF(VLOOKUP($S171&amp;$R171,'Regulatory Data'!$I$6:$O$1301,6,FALSE)=1,0,""))</f>
        <v/>
      </c>
      <c r="AG171" s="12">
        <f t="shared" si="97"/>
        <v>2.8617497526344238E-2</v>
      </c>
      <c r="AH171" s="12" t="str">
        <f t="shared" si="98"/>
        <v/>
      </c>
      <c r="AI171" s="12">
        <f t="shared" si="99"/>
        <v>1.8239211665558308E-2</v>
      </c>
      <c r="AJ171" s="12" t="str">
        <f t="shared" si="100"/>
        <v/>
      </c>
      <c r="AK171" s="12">
        <f t="shared" si="101"/>
        <v>1.4202181597820385E-2</v>
      </c>
      <c r="AL171" s="12" t="str">
        <f t="shared" si="102"/>
        <v/>
      </c>
      <c r="AM171" s="12">
        <f t="shared" si="103"/>
        <v>5.3192273200814988E-2</v>
      </c>
      <c r="AN171" s="12" t="str">
        <f t="shared" si="104"/>
        <v/>
      </c>
      <c r="AO171" s="9" t="str">
        <f t="shared" si="105"/>
        <v/>
      </c>
      <c r="AP171" s="9" t="str">
        <f t="shared" si="106"/>
        <v/>
      </c>
      <c r="AQ171" s="9" t="str">
        <f t="shared" si="107"/>
        <v/>
      </c>
      <c r="AR171" s="9" t="str">
        <f t="shared" si="108"/>
        <v/>
      </c>
      <c r="AS171" s="9" t="str">
        <f t="shared" si="109"/>
        <v/>
      </c>
      <c r="AT171" s="9" t="str">
        <f t="shared" si="110"/>
        <v/>
      </c>
      <c r="AU171" s="9" t="str">
        <f t="shared" si="111"/>
        <v/>
      </c>
      <c r="AV171" s="9" t="str">
        <f t="shared" si="112"/>
        <v/>
      </c>
    </row>
    <row r="172" spans="1:48" x14ac:dyDescent="0.2">
      <c r="A172" s="2">
        <v>1</v>
      </c>
      <c r="B172" s="6" t="s">
        <v>28</v>
      </c>
      <c r="C172" s="6">
        <v>0</v>
      </c>
      <c r="D172" s="5" t="s">
        <v>46</v>
      </c>
      <c r="E172" s="5" t="str">
        <f t="shared" si="96"/>
        <v/>
      </c>
      <c r="F172" s="5" t="str">
        <f t="shared" si="91"/>
        <v/>
      </c>
      <c r="G172" s="7">
        <v>102.45</v>
      </c>
      <c r="H172" s="7">
        <v>105.51600000000001</v>
      </c>
      <c r="I172" s="7">
        <v>105.233</v>
      </c>
      <c r="J172" s="7">
        <v>95.114999999999995</v>
      </c>
      <c r="K172" s="7">
        <v>102.717</v>
      </c>
      <c r="L172" s="7">
        <v>99.731999999999999</v>
      </c>
      <c r="M172" s="7">
        <v>96.444999999999993</v>
      </c>
      <c r="N172" s="7">
        <v>101.492</v>
      </c>
      <c r="O172" s="7"/>
      <c r="Q172" s="13"/>
      <c r="R172" s="10" t="s">
        <v>100</v>
      </c>
      <c r="S172">
        <v>2007</v>
      </c>
      <c r="T172">
        <f t="shared" si="92"/>
        <v>125.798</v>
      </c>
      <c r="U172">
        <f t="shared" si="93"/>
        <v>124.655</v>
      </c>
      <c r="V172">
        <f t="shared" si="94"/>
        <v>108.28400000000001</v>
      </c>
      <c r="W172">
        <f t="shared" si="95"/>
        <v>100.343</v>
      </c>
      <c r="X172">
        <f t="shared" si="113"/>
        <v>2.8617497526344238E-2</v>
      </c>
      <c r="Y172">
        <f t="shared" si="114"/>
        <v>1.8239211665558308E-2</v>
      </c>
      <c r="Z172">
        <f t="shared" si="115"/>
        <v>1.4202181597820385E-2</v>
      </c>
      <c r="AA172">
        <f t="shared" si="116"/>
        <v>5.3192273200814988E-2</v>
      </c>
      <c r="AC172" s="10">
        <f>IFERROR(VLOOKUP(S172&amp;R172,'Regulatory Data'!D$6:F$1349,3,FALSE),"")</f>
        <v>0.19612119526270141</v>
      </c>
      <c r="AD172" s="12">
        <f>VLOOKUP($S172&amp;$R172,'Regulatory Data'!$I$6:$O$1301,5,FALSE)</f>
        <v>0</v>
      </c>
      <c r="AE172" s="12" t="str">
        <f>IF(VLOOKUP($S172&amp;$R172,'Regulatory Data'!$I$6:$O$1301,7,FALSE)=1,1,IF(VLOOKUP($S172&amp;$R172,'Regulatory Data'!$I$6:$O$1301,6,FALSE)=1,0,""))</f>
        <v/>
      </c>
      <c r="AG172" s="12">
        <f t="shared" si="97"/>
        <v>-6.843823823345474E-3</v>
      </c>
      <c r="AH172" s="12" t="str">
        <f t="shared" si="98"/>
        <v/>
      </c>
      <c r="AI172" s="12">
        <f t="shared" si="99"/>
        <v>-5.3053380205015266E-2</v>
      </c>
      <c r="AJ172" s="12" t="str">
        <f t="shared" si="100"/>
        <v/>
      </c>
      <c r="AK172" s="12">
        <f t="shared" si="101"/>
        <v>3.879119460002034E-2</v>
      </c>
      <c r="AL172" s="12" t="str">
        <f t="shared" si="102"/>
        <v/>
      </c>
      <c r="AM172" s="12">
        <f t="shared" si="103"/>
        <v>2.8975293079965603E-2</v>
      </c>
      <c r="AN172" s="12" t="str">
        <f t="shared" si="104"/>
        <v/>
      </c>
      <c r="AO172" s="9" t="str">
        <f t="shared" si="105"/>
        <v/>
      </c>
      <c r="AP172" s="9" t="str">
        <f t="shared" si="106"/>
        <v/>
      </c>
      <c r="AQ172" s="9" t="str">
        <f t="shared" si="107"/>
        <v/>
      </c>
      <c r="AR172" s="9" t="str">
        <f t="shared" si="108"/>
        <v/>
      </c>
      <c r="AS172" s="9" t="str">
        <f t="shared" si="109"/>
        <v/>
      </c>
      <c r="AT172" s="9" t="str">
        <f t="shared" si="110"/>
        <v/>
      </c>
      <c r="AU172" s="9" t="str">
        <f t="shared" si="111"/>
        <v/>
      </c>
      <c r="AV172" s="9" t="str">
        <f t="shared" si="112"/>
        <v/>
      </c>
    </row>
    <row r="173" spans="1:48" x14ac:dyDescent="0.2">
      <c r="A173" s="2">
        <v>1</v>
      </c>
      <c r="B173" s="6" t="s">
        <v>29</v>
      </c>
      <c r="C173" s="6">
        <v>0</v>
      </c>
      <c r="D173" s="5" t="s">
        <v>46</v>
      </c>
      <c r="E173" s="5" t="str">
        <f t="shared" si="96"/>
        <v/>
      </c>
      <c r="F173" s="5" t="str">
        <f t="shared" si="91"/>
        <v/>
      </c>
      <c r="G173" s="7">
        <v>100</v>
      </c>
      <c r="H173" s="7">
        <v>100</v>
      </c>
      <c r="I173" s="7">
        <v>100</v>
      </c>
      <c r="J173" s="7">
        <v>100</v>
      </c>
      <c r="K173" s="7">
        <v>100</v>
      </c>
      <c r="L173" s="7">
        <v>100</v>
      </c>
      <c r="M173" s="7">
        <v>100</v>
      </c>
      <c r="N173" s="7">
        <v>100</v>
      </c>
      <c r="O173" s="7"/>
      <c r="Q173" s="13"/>
      <c r="R173" s="10" t="s">
        <v>100</v>
      </c>
      <c r="S173">
        <v>2008</v>
      </c>
      <c r="T173">
        <f t="shared" si="92"/>
        <v>124.94</v>
      </c>
      <c r="U173">
        <f t="shared" si="93"/>
        <v>118.214</v>
      </c>
      <c r="V173">
        <f t="shared" si="94"/>
        <v>112.56699999999999</v>
      </c>
      <c r="W173">
        <f t="shared" si="95"/>
        <v>103.29300000000001</v>
      </c>
      <c r="X173">
        <f t="shared" si="113"/>
        <v>-6.843823823345474E-3</v>
      </c>
      <c r="Y173">
        <f t="shared" si="114"/>
        <v>-5.3053380205015266E-2</v>
      </c>
      <c r="Z173">
        <f t="shared" si="115"/>
        <v>3.879119460002034E-2</v>
      </c>
      <c r="AA173">
        <f t="shared" si="116"/>
        <v>2.8975293079965603E-2</v>
      </c>
      <c r="AC173" s="10">
        <f>IFERROR(VLOOKUP(S173&amp;R173,'Regulatory Data'!D$6:F$1349,3,FALSE),"")</f>
        <v>0.19921624453854553</v>
      </c>
      <c r="AD173" s="12">
        <f>VLOOKUP($S173&amp;$R173,'Regulatory Data'!$I$6:$O$1301,5,FALSE)</f>
        <v>0</v>
      </c>
      <c r="AE173" s="12" t="str">
        <f>IF(VLOOKUP($S173&amp;$R173,'Regulatory Data'!$I$6:$O$1301,7,FALSE)=1,1,IF(VLOOKUP($S173&amp;$R173,'Regulatory Data'!$I$6:$O$1301,6,FALSE)=1,0,""))</f>
        <v/>
      </c>
      <c r="AG173" s="12">
        <f t="shared" si="97"/>
        <v>-3.6403622828116156E-3</v>
      </c>
      <c r="AH173" s="12" t="str">
        <f t="shared" si="98"/>
        <v/>
      </c>
      <c r="AI173" s="12">
        <f t="shared" si="99"/>
        <v>-2.7581804366883844E-2</v>
      </c>
      <c r="AJ173" s="12" t="str">
        <f t="shared" si="100"/>
        <v/>
      </c>
      <c r="AK173" s="12">
        <f t="shared" si="101"/>
        <v>6.3941460221439428E-4</v>
      </c>
      <c r="AL173" s="12" t="str">
        <f t="shared" si="102"/>
        <v/>
      </c>
      <c r="AM173" s="12">
        <f t="shared" si="103"/>
        <v>-5.3096868565667421E-3</v>
      </c>
      <c r="AN173" s="12" t="str">
        <f t="shared" si="104"/>
        <v/>
      </c>
      <c r="AO173" s="9" t="str">
        <f t="shared" si="105"/>
        <v/>
      </c>
      <c r="AP173" s="9" t="str">
        <f t="shared" si="106"/>
        <v/>
      </c>
      <c r="AQ173" s="9" t="str">
        <f t="shared" si="107"/>
        <v/>
      </c>
      <c r="AR173" s="9" t="str">
        <f t="shared" si="108"/>
        <v/>
      </c>
      <c r="AS173" s="9" t="str">
        <f t="shared" si="109"/>
        <v/>
      </c>
      <c r="AT173" s="9" t="str">
        <f t="shared" si="110"/>
        <v/>
      </c>
      <c r="AU173" s="9" t="str">
        <f t="shared" si="111"/>
        <v/>
      </c>
      <c r="AV173" s="9" t="str">
        <f t="shared" si="112"/>
        <v/>
      </c>
    </row>
    <row r="174" spans="1:48" x14ac:dyDescent="0.2">
      <c r="A174" s="2">
        <v>1</v>
      </c>
      <c r="B174" s="6" t="s">
        <v>30</v>
      </c>
      <c r="C174" s="6">
        <v>0</v>
      </c>
      <c r="D174" s="5" t="s">
        <v>46</v>
      </c>
      <c r="E174" s="5" t="str">
        <f t="shared" si="96"/>
        <v/>
      </c>
      <c r="F174" s="5" t="str">
        <f t="shared" si="91"/>
        <v/>
      </c>
      <c r="G174" s="7">
        <v>101.709</v>
      </c>
      <c r="H174" s="7">
        <v>102.504</v>
      </c>
      <c r="I174" s="7">
        <v>96.183000000000007</v>
      </c>
      <c r="J174" s="7">
        <v>101.443</v>
      </c>
      <c r="K174" s="7">
        <v>94.566999999999993</v>
      </c>
      <c r="L174" s="7">
        <v>93.834000000000003</v>
      </c>
      <c r="M174" s="7">
        <v>101.143</v>
      </c>
      <c r="N174" s="7">
        <v>97.283000000000001</v>
      </c>
      <c r="O174" s="7"/>
      <c r="Q174" s="13"/>
      <c r="R174" s="10" t="s">
        <v>100</v>
      </c>
      <c r="S174">
        <v>2009</v>
      </c>
      <c r="T174">
        <f t="shared" si="92"/>
        <v>124.486</v>
      </c>
      <c r="U174">
        <f t="shared" si="93"/>
        <v>114.998</v>
      </c>
      <c r="V174">
        <f t="shared" si="94"/>
        <v>112.639</v>
      </c>
      <c r="W174">
        <f t="shared" si="95"/>
        <v>102.746</v>
      </c>
      <c r="X174">
        <f t="shared" si="113"/>
        <v>-3.6403622828116156E-3</v>
      </c>
      <c r="Y174">
        <f t="shared" si="114"/>
        <v>-2.7581804366883844E-2</v>
      </c>
      <c r="Z174">
        <f t="shared" si="115"/>
        <v>6.3941460221439428E-4</v>
      </c>
      <c r="AA174">
        <f t="shared" si="116"/>
        <v>-5.3096868565667421E-3</v>
      </c>
      <c r="AC174" s="10">
        <f>IFERROR(VLOOKUP(S174&amp;R174,'Regulatory Data'!D$6:F$1349,3,FALSE),"")</f>
        <v>0.20469776059178887</v>
      </c>
      <c r="AD174" s="12">
        <f>VLOOKUP($S174&amp;$R174,'Regulatory Data'!$I$6:$O$1301,5,FALSE)</f>
        <v>0</v>
      </c>
      <c r="AE174" s="12" t="str">
        <f>IF(VLOOKUP($S174&amp;$R174,'Regulatory Data'!$I$6:$O$1301,7,FALSE)=1,1,IF(VLOOKUP($S174&amp;$R174,'Regulatory Data'!$I$6:$O$1301,6,FALSE)=1,0,""))</f>
        <v/>
      </c>
      <c r="AG174" s="12">
        <f t="shared" si="97"/>
        <v>7.8619230451512756E-2</v>
      </c>
      <c r="AH174" s="12" t="str">
        <f t="shared" si="98"/>
        <v/>
      </c>
      <c r="AI174" s="12">
        <f t="shared" si="99"/>
        <v>0.16212145229855768</v>
      </c>
      <c r="AJ174" s="12" t="str">
        <f t="shared" si="100"/>
        <v/>
      </c>
      <c r="AK174" s="12">
        <f t="shared" si="101"/>
        <v>2.9117653345433148E-2</v>
      </c>
      <c r="AL174" s="12" t="str">
        <f t="shared" si="102"/>
        <v/>
      </c>
      <c r="AM174" s="12">
        <f t="shared" si="103"/>
        <v>-0.13544361738557242</v>
      </c>
      <c r="AN174" s="12" t="str">
        <f t="shared" si="104"/>
        <v/>
      </c>
      <c r="AO174" s="9" t="str">
        <f t="shared" si="105"/>
        <v/>
      </c>
      <c r="AP174" s="9" t="str">
        <f t="shared" si="106"/>
        <v/>
      </c>
      <c r="AQ174" s="9" t="str">
        <f t="shared" si="107"/>
        <v/>
      </c>
      <c r="AR174" s="9" t="str">
        <f t="shared" si="108"/>
        <v/>
      </c>
      <c r="AS174" s="9" t="str">
        <f t="shared" si="109"/>
        <v/>
      </c>
      <c r="AT174" s="9" t="str">
        <f t="shared" si="110"/>
        <v/>
      </c>
      <c r="AU174" s="9" t="str">
        <f t="shared" si="111"/>
        <v/>
      </c>
      <c r="AV174" s="9" t="str">
        <f t="shared" si="112"/>
        <v/>
      </c>
    </row>
    <row r="175" spans="1:48" x14ac:dyDescent="0.2">
      <c r="A175" s="2">
        <v>1</v>
      </c>
      <c r="B175" s="6" t="s">
        <v>31</v>
      </c>
      <c r="C175" s="6">
        <v>0</v>
      </c>
      <c r="D175" s="5" t="s">
        <v>46</v>
      </c>
      <c r="E175" s="5" t="str">
        <f t="shared" si="96"/>
        <v/>
      </c>
      <c r="F175" s="5" t="str">
        <f t="shared" si="91"/>
        <v/>
      </c>
      <c r="G175" s="7">
        <v>101.64400000000001</v>
      </c>
      <c r="H175" s="7">
        <v>104.916</v>
      </c>
      <c r="I175" s="7">
        <v>99.712000000000003</v>
      </c>
      <c r="J175" s="7">
        <v>113.89100000000001</v>
      </c>
      <c r="K175" s="7">
        <v>98.099000000000004</v>
      </c>
      <c r="L175" s="7">
        <v>95.04</v>
      </c>
      <c r="M175" s="7">
        <v>104.816</v>
      </c>
      <c r="N175" s="7">
        <v>104.515</v>
      </c>
      <c r="O175" s="7"/>
      <c r="Q175" s="13"/>
      <c r="R175" s="10" t="s">
        <v>100</v>
      </c>
      <c r="S175">
        <v>2010</v>
      </c>
      <c r="T175">
        <f t="shared" si="92"/>
        <v>134.66800000000001</v>
      </c>
      <c r="U175">
        <f t="shared" si="93"/>
        <v>135.238</v>
      </c>
      <c r="V175">
        <f t="shared" si="94"/>
        <v>115.967</v>
      </c>
      <c r="W175">
        <f t="shared" si="95"/>
        <v>89.730999999999995</v>
      </c>
      <c r="X175">
        <f t="shared" si="113"/>
        <v>7.8619230451512756E-2</v>
      </c>
      <c r="Y175">
        <f t="shared" si="114"/>
        <v>0.16212145229855768</v>
      </c>
      <c r="Z175">
        <f t="shared" si="115"/>
        <v>2.9117653345433148E-2</v>
      </c>
      <c r="AA175">
        <f t="shared" si="116"/>
        <v>-0.13544361738557242</v>
      </c>
      <c r="AC175" s="10">
        <f>IFERROR(VLOOKUP(S175&amp;R175,'Regulatory Data'!D$6:F$1349,3,FALSE),"")</f>
        <v>0.20585786980940649</v>
      </c>
      <c r="AD175" s="12">
        <f>VLOOKUP($S175&amp;$R175,'Regulatory Data'!$I$6:$O$1301,5,FALSE)</f>
        <v>0</v>
      </c>
      <c r="AE175" s="12" t="str">
        <f>IF(VLOOKUP($S175&amp;$R175,'Regulatory Data'!$I$6:$O$1301,7,FALSE)=1,1,IF(VLOOKUP($S175&amp;$R175,'Regulatory Data'!$I$6:$O$1301,6,FALSE)=1,0,""))</f>
        <v/>
      </c>
      <c r="AG175" s="12" t="str">
        <f t="shared" si="97"/>
        <v>.</v>
      </c>
      <c r="AH175" s="12" t="str">
        <f t="shared" si="98"/>
        <v/>
      </c>
      <c r="AI175" s="12" t="str">
        <f t="shared" si="99"/>
        <v>.</v>
      </c>
      <c r="AJ175" s="12" t="str">
        <f t="shared" si="100"/>
        <v/>
      </c>
      <c r="AK175" s="12" t="str">
        <f t="shared" si="101"/>
        <v>.</v>
      </c>
      <c r="AL175" s="12" t="str">
        <f t="shared" si="102"/>
        <v/>
      </c>
      <c r="AM175" s="12" t="str">
        <f t="shared" si="103"/>
        <v>.</v>
      </c>
      <c r="AN175" s="12" t="str">
        <f t="shared" si="104"/>
        <v/>
      </c>
      <c r="AO175" s="9" t="str">
        <f t="shared" si="105"/>
        <v/>
      </c>
      <c r="AP175" s="9" t="str">
        <f t="shared" si="106"/>
        <v/>
      </c>
      <c r="AQ175" s="9" t="str">
        <f t="shared" si="107"/>
        <v/>
      </c>
      <c r="AR175" s="9" t="str">
        <f t="shared" si="108"/>
        <v/>
      </c>
      <c r="AS175" s="9" t="str">
        <f t="shared" si="109"/>
        <v/>
      </c>
      <c r="AT175" s="9" t="str">
        <f t="shared" si="110"/>
        <v/>
      </c>
      <c r="AU175" s="9" t="str">
        <f t="shared" si="111"/>
        <v/>
      </c>
      <c r="AV175" s="9" t="str">
        <f t="shared" si="112"/>
        <v/>
      </c>
    </row>
    <row r="176" spans="1:48" x14ac:dyDescent="0.2">
      <c r="A176" s="2">
        <v>1</v>
      </c>
      <c r="B176" s="6" t="s">
        <v>32</v>
      </c>
      <c r="C176" s="6">
        <v>0</v>
      </c>
      <c r="D176" s="5" t="s">
        <v>46</v>
      </c>
      <c r="E176" s="5" t="str">
        <f t="shared" si="96"/>
        <v/>
      </c>
      <c r="F176" s="5" t="str">
        <f t="shared" si="91"/>
        <v/>
      </c>
      <c r="G176" s="7">
        <v>96.727000000000004</v>
      </c>
      <c r="H176" s="7">
        <v>102.369</v>
      </c>
      <c r="I176" s="7">
        <v>101.40900000000001</v>
      </c>
      <c r="J176" s="7">
        <v>133.88900000000001</v>
      </c>
      <c r="K176" s="7">
        <v>104.84</v>
      </c>
      <c r="L176" s="7">
        <v>99.061999999999998</v>
      </c>
      <c r="M176" s="7">
        <v>118.998</v>
      </c>
      <c r="N176" s="7">
        <v>120.67400000000001</v>
      </c>
      <c r="O176" s="7"/>
      <c r="Q176" s="13"/>
      <c r="R176" s="10" t="s">
        <v>112</v>
      </c>
      <c r="S176">
        <v>1987</v>
      </c>
      <c r="T176">
        <f t="shared" si="92"/>
        <v>79.097999999999999</v>
      </c>
      <c r="U176">
        <f t="shared" si="93"/>
        <v>80.085999999999999</v>
      </c>
      <c r="V176">
        <f t="shared" si="94"/>
        <v>82.23</v>
      </c>
      <c r="W176">
        <f t="shared" si="95"/>
        <v>80.617000000000004</v>
      </c>
      <c r="X176" s="4" t="s">
        <v>985</v>
      </c>
      <c r="Y176" s="4" t="s">
        <v>985</v>
      </c>
      <c r="Z176" s="4" t="s">
        <v>985</v>
      </c>
      <c r="AA176" s="4" t="s">
        <v>985</v>
      </c>
      <c r="AC176" s="10" t="str">
        <f>IFERROR(VLOOKUP(S176&amp;R176,'Regulatory Data'!D$6:F$1349,3,FALSE),"")</f>
        <v/>
      </c>
      <c r="AD176" s="12" t="str">
        <f>VLOOKUP($S176&amp;$R176,'Regulatory Data'!$I$6:$O$1301,5,FALSE)</f>
        <v/>
      </c>
      <c r="AE176" s="12" t="str">
        <f>IF(VLOOKUP($S176&amp;$R176,'Regulatory Data'!$I$6:$O$1301,7,FALSE)=1,1,IF(VLOOKUP($S176&amp;$R176,'Regulatory Data'!$I$6:$O$1301,6,FALSE)=1,0,""))</f>
        <v/>
      </c>
      <c r="AG176" s="12" t="str">
        <f t="shared" si="97"/>
        <v/>
      </c>
      <c r="AH176" s="12" t="str">
        <f t="shared" si="98"/>
        <v/>
      </c>
      <c r="AI176" s="12" t="str">
        <f t="shared" si="99"/>
        <v/>
      </c>
      <c r="AJ176" s="12" t="str">
        <f t="shared" si="100"/>
        <v/>
      </c>
      <c r="AK176" s="12" t="str">
        <f t="shared" si="101"/>
        <v/>
      </c>
      <c r="AL176" s="12" t="str">
        <f t="shared" si="102"/>
        <v/>
      </c>
      <c r="AM176" s="12" t="str">
        <f t="shared" si="103"/>
        <v/>
      </c>
      <c r="AN176" s="12" t="str">
        <f t="shared" si="104"/>
        <v/>
      </c>
      <c r="AO176" s="9" t="str">
        <f t="shared" si="105"/>
        <v/>
      </c>
      <c r="AP176" s="9" t="str">
        <f t="shared" si="106"/>
        <v/>
      </c>
      <c r="AQ176" s="9" t="str">
        <f t="shared" si="107"/>
        <v/>
      </c>
      <c r="AR176" s="9" t="str">
        <f t="shared" si="108"/>
        <v/>
      </c>
      <c r="AS176" s="9" t="str">
        <f t="shared" si="109"/>
        <v/>
      </c>
      <c r="AT176" s="9" t="str">
        <f t="shared" si="110"/>
        <v/>
      </c>
      <c r="AU176" s="9" t="str">
        <f t="shared" si="111"/>
        <v/>
      </c>
      <c r="AV176" s="9" t="str">
        <f t="shared" si="112"/>
        <v/>
      </c>
    </row>
    <row r="177" spans="1:48" x14ac:dyDescent="0.2">
      <c r="A177" s="2">
        <v>1</v>
      </c>
      <c r="B177" s="6" t="s">
        <v>33</v>
      </c>
      <c r="C177" s="6">
        <v>0</v>
      </c>
      <c r="D177" s="5" t="s">
        <v>46</v>
      </c>
      <c r="E177" s="5" t="str">
        <f t="shared" si="96"/>
        <v/>
      </c>
      <c r="F177" s="5" t="str">
        <f t="shared" si="91"/>
        <v/>
      </c>
      <c r="G177" s="7">
        <v>89.503</v>
      </c>
      <c r="H177" s="7">
        <v>97.025999999999996</v>
      </c>
      <c r="I177" s="7">
        <v>101.44799999999999</v>
      </c>
      <c r="J177" s="7">
        <v>144.57499999999999</v>
      </c>
      <c r="K177" s="7">
        <v>113.346</v>
      </c>
      <c r="L177" s="7">
        <v>104.55800000000001</v>
      </c>
      <c r="M177" s="7">
        <v>131.58199999999999</v>
      </c>
      <c r="N177" s="7">
        <v>133.48699999999999</v>
      </c>
      <c r="O177" s="7"/>
      <c r="Q177" s="13"/>
      <c r="R177" s="10" t="s">
        <v>112</v>
      </c>
      <c r="S177">
        <v>1988</v>
      </c>
      <c r="T177">
        <f t="shared" si="92"/>
        <v>79.843000000000004</v>
      </c>
      <c r="U177">
        <f t="shared" si="93"/>
        <v>79.655000000000001</v>
      </c>
      <c r="V177">
        <f t="shared" si="94"/>
        <v>84.718000000000004</v>
      </c>
      <c r="W177">
        <f t="shared" si="95"/>
        <v>84.391999999999996</v>
      </c>
      <c r="X177">
        <f t="shared" ref="X177:X199" si="117">LN(T177)-LN(T176)</f>
        <v>9.3746164436927515E-3</v>
      </c>
      <c r="Y177">
        <f t="shared" ref="Y177:Y199" si="118">LN(U177)-LN(U176)</f>
        <v>-5.3962482502889486E-3</v>
      </c>
      <c r="Z177">
        <f t="shared" ref="Z177:Z199" si="119">LN(V177)-LN(V176)</f>
        <v>2.9807894855111705E-2</v>
      </c>
      <c r="AA177">
        <f t="shared" ref="AA177:AA199" si="120">LN(W177)-LN(W176)</f>
        <v>4.5763064992879521E-2</v>
      </c>
      <c r="AC177" s="10" t="str">
        <f>IFERROR(VLOOKUP(S177&amp;R177,'Regulatory Data'!D$6:F$1349,3,FALSE),"")</f>
        <v/>
      </c>
      <c r="AD177" s="12" t="str">
        <f>VLOOKUP($S177&amp;$R177,'Regulatory Data'!$I$6:$O$1301,5,FALSE)</f>
        <v/>
      </c>
      <c r="AE177" s="12" t="str">
        <f>IF(VLOOKUP($S177&amp;$R177,'Regulatory Data'!$I$6:$O$1301,7,FALSE)=1,1,IF(VLOOKUP($S177&amp;$R177,'Regulatory Data'!$I$6:$O$1301,6,FALSE)=1,0,""))</f>
        <v/>
      </c>
      <c r="AG177" s="12" t="str">
        <f t="shared" si="97"/>
        <v/>
      </c>
      <c r="AH177" s="12" t="str">
        <f t="shared" si="98"/>
        <v/>
      </c>
      <c r="AI177" s="12" t="str">
        <f t="shared" si="99"/>
        <v/>
      </c>
      <c r="AJ177" s="12" t="str">
        <f t="shared" si="100"/>
        <v/>
      </c>
      <c r="AK177" s="12" t="str">
        <f t="shared" si="101"/>
        <v/>
      </c>
      <c r="AL177" s="12" t="str">
        <f t="shared" si="102"/>
        <v/>
      </c>
      <c r="AM177" s="12" t="str">
        <f t="shared" si="103"/>
        <v/>
      </c>
      <c r="AN177" s="12" t="str">
        <f t="shared" si="104"/>
        <v/>
      </c>
      <c r="AO177" s="9" t="str">
        <f t="shared" si="105"/>
        <v/>
      </c>
      <c r="AP177" s="9" t="str">
        <f t="shared" si="106"/>
        <v/>
      </c>
      <c r="AQ177" s="9" t="str">
        <f t="shared" si="107"/>
        <v/>
      </c>
      <c r="AR177" s="9" t="str">
        <f t="shared" si="108"/>
        <v/>
      </c>
      <c r="AS177" s="9" t="str">
        <f t="shared" si="109"/>
        <v/>
      </c>
      <c r="AT177" s="9" t="str">
        <f t="shared" si="110"/>
        <v/>
      </c>
      <c r="AU177" s="9" t="str">
        <f t="shared" si="111"/>
        <v/>
      </c>
      <c r="AV177" s="9" t="str">
        <f t="shared" si="112"/>
        <v/>
      </c>
    </row>
    <row r="178" spans="1:48" x14ac:dyDescent="0.2">
      <c r="A178" s="2">
        <v>1</v>
      </c>
      <c r="B178" s="6" t="s">
        <v>34</v>
      </c>
      <c r="C178" s="6">
        <v>0</v>
      </c>
      <c r="D178" s="5" t="s">
        <v>46</v>
      </c>
      <c r="E178" s="5" t="str">
        <f t="shared" si="96"/>
        <v/>
      </c>
      <c r="F178" s="5" t="str">
        <f t="shared" si="91"/>
        <v/>
      </c>
      <c r="G178" s="7">
        <v>90.570999999999998</v>
      </c>
      <c r="H178" s="7">
        <v>95.498999999999995</v>
      </c>
      <c r="I178" s="7">
        <v>98.826999999999998</v>
      </c>
      <c r="J178" s="7">
        <v>151.202</v>
      </c>
      <c r="K178" s="7">
        <v>109.116</v>
      </c>
      <c r="L178" s="7">
        <v>103.485</v>
      </c>
      <c r="M178" s="7">
        <v>136.84</v>
      </c>
      <c r="N178" s="7">
        <v>135.23500000000001</v>
      </c>
      <c r="O178" s="7"/>
      <c r="Q178" s="13"/>
      <c r="R178" s="10" t="s">
        <v>112</v>
      </c>
      <c r="S178">
        <v>1989</v>
      </c>
      <c r="T178">
        <f t="shared" si="92"/>
        <v>80.522999999999996</v>
      </c>
      <c r="U178">
        <f t="shared" si="93"/>
        <v>80.33</v>
      </c>
      <c r="V178">
        <f t="shared" si="94"/>
        <v>86.662000000000006</v>
      </c>
      <c r="W178">
        <f t="shared" si="95"/>
        <v>84.730999999999995</v>
      </c>
      <c r="X178">
        <f t="shared" si="117"/>
        <v>8.4806514540973765E-3</v>
      </c>
      <c r="Y178">
        <f t="shared" si="118"/>
        <v>8.438341160863061E-3</v>
      </c>
      <c r="Z178">
        <f t="shared" si="119"/>
        <v>2.2687400905899935E-2</v>
      </c>
      <c r="AA178">
        <f t="shared" si="120"/>
        <v>4.0089219564283241E-3</v>
      </c>
      <c r="AC178" s="10" t="str">
        <f>IFERROR(VLOOKUP(S178&amp;R178,'Regulatory Data'!D$6:F$1349,3,FALSE),"")</f>
        <v/>
      </c>
      <c r="AD178" s="12" t="str">
        <f>VLOOKUP($S178&amp;$R178,'Regulatory Data'!$I$6:$O$1301,5,FALSE)</f>
        <v/>
      </c>
      <c r="AE178" s="12" t="str">
        <f>IF(VLOOKUP($S178&amp;$R178,'Regulatory Data'!$I$6:$O$1301,7,FALSE)=1,1,IF(VLOOKUP($S178&amp;$R178,'Regulatory Data'!$I$6:$O$1301,6,FALSE)=1,0,""))</f>
        <v/>
      </c>
      <c r="AG178" s="12" t="str">
        <f t="shared" si="97"/>
        <v/>
      </c>
      <c r="AH178" s="12" t="str">
        <f t="shared" si="98"/>
        <v/>
      </c>
      <c r="AI178" s="12" t="str">
        <f t="shared" si="99"/>
        <v/>
      </c>
      <c r="AJ178" s="12" t="str">
        <f t="shared" si="100"/>
        <v/>
      </c>
      <c r="AK178" s="12" t="str">
        <f t="shared" si="101"/>
        <v/>
      </c>
      <c r="AL178" s="12" t="str">
        <f t="shared" si="102"/>
        <v/>
      </c>
      <c r="AM178" s="12" t="str">
        <f t="shared" si="103"/>
        <v/>
      </c>
      <c r="AN178" s="12" t="str">
        <f t="shared" si="104"/>
        <v/>
      </c>
      <c r="AO178" s="9" t="str">
        <f t="shared" si="105"/>
        <v/>
      </c>
      <c r="AP178" s="9" t="str">
        <f t="shared" si="106"/>
        <v/>
      </c>
      <c r="AQ178" s="9" t="str">
        <f t="shared" si="107"/>
        <v/>
      </c>
      <c r="AR178" s="9" t="str">
        <f t="shared" si="108"/>
        <v/>
      </c>
      <c r="AS178" s="9" t="str">
        <f t="shared" si="109"/>
        <v/>
      </c>
      <c r="AT178" s="9" t="str">
        <f t="shared" si="110"/>
        <v/>
      </c>
      <c r="AU178" s="9" t="str">
        <f t="shared" si="111"/>
        <v/>
      </c>
      <c r="AV178" s="9" t="str">
        <f t="shared" si="112"/>
        <v/>
      </c>
    </row>
    <row r="179" spans="1:48" x14ac:dyDescent="0.2">
      <c r="A179" s="2">
        <v>1</v>
      </c>
      <c r="B179" s="6" t="s">
        <v>35</v>
      </c>
      <c r="C179" s="6">
        <v>0</v>
      </c>
      <c r="D179" s="5" t="s">
        <v>46</v>
      </c>
      <c r="E179" s="5" t="str">
        <f t="shared" si="96"/>
        <v/>
      </c>
      <c r="F179" s="5" t="str">
        <f t="shared" si="91"/>
        <v/>
      </c>
      <c r="G179" s="7">
        <v>85.423000000000002</v>
      </c>
      <c r="H179" s="7">
        <v>91.897999999999996</v>
      </c>
      <c r="I179" s="7">
        <v>101.014</v>
      </c>
      <c r="J179" s="7">
        <v>186.37200000000001</v>
      </c>
      <c r="K179" s="7">
        <v>118.252</v>
      </c>
      <c r="L179" s="7">
        <v>109.92</v>
      </c>
      <c r="M179" s="7">
        <v>150.16300000000001</v>
      </c>
      <c r="N179" s="7">
        <v>151.68600000000001</v>
      </c>
      <c r="O179" s="7"/>
      <c r="Q179" s="13"/>
      <c r="R179" s="10" t="s">
        <v>112</v>
      </c>
      <c r="S179">
        <v>1990</v>
      </c>
      <c r="T179">
        <f t="shared" si="92"/>
        <v>80.183000000000007</v>
      </c>
      <c r="U179">
        <f t="shared" si="93"/>
        <v>79.653999999999996</v>
      </c>
      <c r="V179">
        <f t="shared" si="94"/>
        <v>88.478999999999999</v>
      </c>
      <c r="W179">
        <f t="shared" si="95"/>
        <v>86.009</v>
      </c>
      <c r="X179">
        <f t="shared" si="117"/>
        <v>-4.2313355728538227E-3</v>
      </c>
      <c r="Y179">
        <f t="shared" si="118"/>
        <v>-8.4508953793944741E-3</v>
      </c>
      <c r="Z179">
        <f t="shared" si="119"/>
        <v>2.0749740977191067E-2</v>
      </c>
      <c r="AA179">
        <f t="shared" si="120"/>
        <v>1.497040960481133E-2</v>
      </c>
      <c r="AC179" s="10" t="str">
        <f>IFERROR(VLOOKUP(S179&amp;R179,'Regulatory Data'!D$6:F$1349,3,FALSE),"")</f>
        <v/>
      </c>
      <c r="AD179" s="12" t="str">
        <f>VLOOKUP($S179&amp;$R179,'Regulatory Data'!$I$6:$O$1301,5,FALSE)</f>
        <v/>
      </c>
      <c r="AE179" s="12" t="str">
        <f>IF(VLOOKUP($S179&amp;$R179,'Regulatory Data'!$I$6:$O$1301,7,FALSE)=1,1,IF(VLOOKUP($S179&amp;$R179,'Regulatory Data'!$I$6:$O$1301,6,FALSE)=1,0,""))</f>
        <v/>
      </c>
      <c r="AG179" s="12" t="str">
        <f t="shared" si="97"/>
        <v/>
      </c>
      <c r="AH179" s="12" t="str">
        <f t="shared" si="98"/>
        <v/>
      </c>
      <c r="AI179" s="12" t="str">
        <f t="shared" si="99"/>
        <v/>
      </c>
      <c r="AJ179" s="12" t="str">
        <f t="shared" si="100"/>
        <v/>
      </c>
      <c r="AK179" s="12" t="str">
        <f t="shared" si="101"/>
        <v/>
      </c>
      <c r="AL179" s="12" t="str">
        <f t="shared" si="102"/>
        <v/>
      </c>
      <c r="AM179" s="12" t="str">
        <f t="shared" si="103"/>
        <v/>
      </c>
      <c r="AN179" s="12" t="str">
        <f t="shared" si="104"/>
        <v/>
      </c>
      <c r="AO179" s="9" t="str">
        <f t="shared" si="105"/>
        <v/>
      </c>
      <c r="AP179" s="9" t="str">
        <f t="shared" si="106"/>
        <v/>
      </c>
      <c r="AQ179" s="9" t="str">
        <f t="shared" si="107"/>
        <v/>
      </c>
      <c r="AR179" s="9" t="str">
        <f t="shared" si="108"/>
        <v/>
      </c>
      <c r="AS179" s="9" t="str">
        <f t="shared" si="109"/>
        <v/>
      </c>
      <c r="AT179" s="9" t="str">
        <f t="shared" si="110"/>
        <v/>
      </c>
      <c r="AU179" s="9" t="str">
        <f t="shared" si="111"/>
        <v/>
      </c>
      <c r="AV179" s="9" t="str">
        <f t="shared" si="112"/>
        <v/>
      </c>
    </row>
    <row r="180" spans="1:48" x14ac:dyDescent="0.2">
      <c r="A180" s="2">
        <v>1</v>
      </c>
      <c r="B180" s="6" t="s">
        <v>36</v>
      </c>
      <c r="C180" s="6">
        <v>0</v>
      </c>
      <c r="D180" s="5" t="s">
        <v>46</v>
      </c>
      <c r="E180" s="5" t="str">
        <f t="shared" si="96"/>
        <v/>
      </c>
      <c r="F180" s="5" t="str">
        <f t="shared" si="91"/>
        <v/>
      </c>
      <c r="G180" s="7">
        <v>79.754000000000005</v>
      </c>
      <c r="H180" s="7">
        <v>83.85</v>
      </c>
      <c r="I180" s="7">
        <v>92.168000000000006</v>
      </c>
      <c r="J180" s="7">
        <v>202.411</v>
      </c>
      <c r="K180" s="7">
        <v>115.565</v>
      </c>
      <c r="L180" s="7">
        <v>109.92</v>
      </c>
      <c r="M180" s="7">
        <v>168.44900000000001</v>
      </c>
      <c r="N180" s="7">
        <v>155.256</v>
      </c>
      <c r="O180" s="7"/>
      <c r="Q180" s="13"/>
      <c r="R180" s="10" t="s">
        <v>112</v>
      </c>
      <c r="S180">
        <v>1991</v>
      </c>
      <c r="T180">
        <f t="shared" si="92"/>
        <v>79.084000000000003</v>
      </c>
      <c r="U180">
        <f t="shared" si="93"/>
        <v>79.173000000000002</v>
      </c>
      <c r="V180">
        <f t="shared" si="94"/>
        <v>89.911000000000001</v>
      </c>
      <c r="W180">
        <f t="shared" si="95"/>
        <v>92.138000000000005</v>
      </c>
      <c r="X180">
        <f t="shared" si="117"/>
        <v>-1.3800943616190331E-2</v>
      </c>
      <c r="Y180">
        <f t="shared" si="118"/>
        <v>-6.0569231995701855E-3</v>
      </c>
      <c r="Z180">
        <f t="shared" si="119"/>
        <v>1.6055056447167537E-2</v>
      </c>
      <c r="AA180">
        <f t="shared" si="120"/>
        <v>6.8835511232029134E-2</v>
      </c>
      <c r="AC180" s="10" t="str">
        <f>IFERROR(VLOOKUP(S180&amp;R180,'Regulatory Data'!D$6:F$1349,3,FALSE),"")</f>
        <v/>
      </c>
      <c r="AD180" s="12" t="str">
        <f>VLOOKUP($S180&amp;$R180,'Regulatory Data'!$I$6:$O$1301,5,FALSE)</f>
        <v/>
      </c>
      <c r="AE180" s="12" t="str">
        <f>IF(VLOOKUP($S180&amp;$R180,'Regulatory Data'!$I$6:$O$1301,7,FALSE)=1,1,IF(VLOOKUP($S180&amp;$R180,'Regulatory Data'!$I$6:$O$1301,6,FALSE)=1,0,""))</f>
        <v/>
      </c>
      <c r="AG180" s="12" t="str">
        <f t="shared" si="97"/>
        <v/>
      </c>
      <c r="AH180" s="12" t="str">
        <f t="shared" si="98"/>
        <v/>
      </c>
      <c r="AI180" s="12" t="str">
        <f t="shared" si="99"/>
        <v/>
      </c>
      <c r="AJ180" s="12" t="str">
        <f t="shared" si="100"/>
        <v/>
      </c>
      <c r="AK180" s="12" t="str">
        <f t="shared" si="101"/>
        <v/>
      </c>
      <c r="AL180" s="12" t="str">
        <f t="shared" si="102"/>
        <v/>
      </c>
      <c r="AM180" s="12" t="str">
        <f t="shared" si="103"/>
        <v/>
      </c>
      <c r="AN180" s="12" t="str">
        <f t="shared" si="104"/>
        <v/>
      </c>
      <c r="AO180" s="9" t="str">
        <f t="shared" si="105"/>
        <v/>
      </c>
      <c r="AP180" s="9" t="str">
        <f t="shared" si="106"/>
        <v/>
      </c>
      <c r="AQ180" s="9" t="str">
        <f t="shared" si="107"/>
        <v/>
      </c>
      <c r="AR180" s="9" t="str">
        <f t="shared" si="108"/>
        <v/>
      </c>
      <c r="AS180" s="9" t="str">
        <f t="shared" si="109"/>
        <v/>
      </c>
      <c r="AT180" s="9" t="str">
        <f t="shared" si="110"/>
        <v/>
      </c>
      <c r="AU180" s="9" t="str">
        <f t="shared" si="111"/>
        <v/>
      </c>
      <c r="AV180" s="9" t="str">
        <f t="shared" si="112"/>
        <v/>
      </c>
    </row>
    <row r="181" spans="1:48" x14ac:dyDescent="0.2">
      <c r="A181" s="2">
        <v>1</v>
      </c>
      <c r="B181" s="6" t="s">
        <v>37</v>
      </c>
      <c r="C181" s="6">
        <v>0</v>
      </c>
      <c r="D181" s="5" t="s">
        <v>46</v>
      </c>
      <c r="E181" s="5" t="str">
        <f t="shared" si="96"/>
        <v/>
      </c>
      <c r="F181" s="5" t="str">
        <f t="shared" si="91"/>
        <v/>
      </c>
      <c r="G181" s="7">
        <v>78.834000000000003</v>
      </c>
      <c r="H181" s="7">
        <v>83.760999999999996</v>
      </c>
      <c r="I181" s="7">
        <v>90.947000000000003</v>
      </c>
      <c r="J181" s="7">
        <v>218.958</v>
      </c>
      <c r="K181" s="7">
        <v>115.366</v>
      </c>
      <c r="L181" s="7">
        <v>108.57899999999999</v>
      </c>
      <c r="M181" s="7">
        <v>177.52</v>
      </c>
      <c r="N181" s="7">
        <v>161.44900000000001</v>
      </c>
      <c r="O181" s="7"/>
      <c r="Q181" s="13"/>
      <c r="R181" s="10" t="s">
        <v>112</v>
      </c>
      <c r="S181">
        <v>1992</v>
      </c>
      <c r="T181">
        <f t="shared" si="92"/>
        <v>82.088999999999999</v>
      </c>
      <c r="U181">
        <f t="shared" si="93"/>
        <v>81.864999999999995</v>
      </c>
      <c r="V181">
        <f t="shared" si="94"/>
        <v>90.552000000000007</v>
      </c>
      <c r="W181">
        <f t="shared" si="95"/>
        <v>98.683000000000007</v>
      </c>
      <c r="X181">
        <f t="shared" si="117"/>
        <v>3.7293445821607207E-2</v>
      </c>
      <c r="Y181">
        <f t="shared" si="118"/>
        <v>3.3436217484698716E-2</v>
      </c>
      <c r="Z181">
        <f t="shared" si="119"/>
        <v>7.103979161945162E-3</v>
      </c>
      <c r="AA181">
        <f t="shared" si="120"/>
        <v>6.8625239323391263E-2</v>
      </c>
      <c r="AC181" s="10" t="str">
        <f>IFERROR(VLOOKUP(S181&amp;R181,'Regulatory Data'!D$6:F$1349,3,FALSE),"")</f>
        <v/>
      </c>
      <c r="AD181" s="12" t="str">
        <f>VLOOKUP($S181&amp;$R181,'Regulatory Data'!$I$6:$O$1301,5,FALSE)</f>
        <v/>
      </c>
      <c r="AE181" s="12" t="str">
        <f>IF(VLOOKUP($S181&amp;$R181,'Regulatory Data'!$I$6:$O$1301,7,FALSE)=1,1,IF(VLOOKUP($S181&amp;$R181,'Regulatory Data'!$I$6:$O$1301,6,FALSE)=1,0,""))</f>
        <v/>
      </c>
      <c r="AG181" s="12" t="str">
        <f t="shared" si="97"/>
        <v/>
      </c>
      <c r="AH181" s="12" t="str">
        <f t="shared" si="98"/>
        <v/>
      </c>
      <c r="AI181" s="12" t="str">
        <f t="shared" si="99"/>
        <v/>
      </c>
      <c r="AJ181" s="12" t="str">
        <f t="shared" si="100"/>
        <v/>
      </c>
      <c r="AK181" s="12" t="str">
        <f t="shared" si="101"/>
        <v/>
      </c>
      <c r="AL181" s="12" t="str">
        <f t="shared" si="102"/>
        <v/>
      </c>
      <c r="AM181" s="12" t="str">
        <f t="shared" si="103"/>
        <v/>
      </c>
      <c r="AN181" s="12" t="str">
        <f t="shared" si="104"/>
        <v/>
      </c>
      <c r="AO181" s="9" t="str">
        <f t="shared" si="105"/>
        <v/>
      </c>
      <c r="AP181" s="9" t="str">
        <f t="shared" si="106"/>
        <v/>
      </c>
      <c r="AQ181" s="9" t="str">
        <f t="shared" si="107"/>
        <v/>
      </c>
      <c r="AR181" s="9" t="str">
        <f t="shared" si="108"/>
        <v/>
      </c>
      <c r="AS181" s="9" t="str">
        <f t="shared" si="109"/>
        <v/>
      </c>
      <c r="AT181" s="9" t="str">
        <f t="shared" si="110"/>
        <v/>
      </c>
      <c r="AU181" s="9" t="str">
        <f t="shared" si="111"/>
        <v/>
      </c>
      <c r="AV181" s="9" t="str">
        <f t="shared" si="112"/>
        <v/>
      </c>
    </row>
    <row r="182" spans="1:48" x14ac:dyDescent="0.2">
      <c r="A182" s="2">
        <v>0</v>
      </c>
      <c r="B182" s="5" t="s">
        <v>47</v>
      </c>
      <c r="C182" s="6" t="s">
        <v>0</v>
      </c>
      <c r="E182" s="5" t="str">
        <f t="shared" si="96"/>
        <v/>
      </c>
      <c r="F182" s="5" t="str">
        <f t="shared" si="91"/>
        <v/>
      </c>
      <c r="Q182" s="13"/>
      <c r="R182" s="10" t="s">
        <v>112</v>
      </c>
      <c r="S182">
        <v>1993</v>
      </c>
      <c r="T182">
        <f t="shared" si="92"/>
        <v>83.119</v>
      </c>
      <c r="U182">
        <f t="shared" si="93"/>
        <v>83.959000000000003</v>
      </c>
      <c r="V182">
        <f t="shared" si="94"/>
        <v>91.168000000000006</v>
      </c>
      <c r="W182">
        <f t="shared" si="95"/>
        <v>95.897999999999996</v>
      </c>
      <c r="X182">
        <f t="shared" si="117"/>
        <v>1.2469291385515113E-2</v>
      </c>
      <c r="Y182">
        <f t="shared" si="118"/>
        <v>2.5257035356506918E-2</v>
      </c>
      <c r="Z182">
        <f t="shared" si="119"/>
        <v>6.7796869853786745E-3</v>
      </c>
      <c r="AA182">
        <f t="shared" si="120"/>
        <v>-2.8627565881595984E-2</v>
      </c>
      <c r="AC182" s="10" t="str">
        <f>IFERROR(VLOOKUP(S182&amp;R182,'Regulatory Data'!D$6:F$1349,3,FALSE),"")</f>
        <v/>
      </c>
      <c r="AD182" s="12" t="str">
        <f>VLOOKUP($S182&amp;$R182,'Regulatory Data'!$I$6:$O$1301,5,FALSE)</f>
        <v/>
      </c>
      <c r="AE182" s="12" t="str">
        <f>IF(VLOOKUP($S182&amp;$R182,'Regulatory Data'!$I$6:$O$1301,7,FALSE)=1,1,IF(VLOOKUP($S182&amp;$R182,'Regulatory Data'!$I$6:$O$1301,6,FALSE)=1,0,""))</f>
        <v/>
      </c>
      <c r="AG182" s="12" t="str">
        <f t="shared" si="97"/>
        <v/>
      </c>
      <c r="AH182" s="12" t="str">
        <f t="shared" si="98"/>
        <v/>
      </c>
      <c r="AI182" s="12" t="str">
        <f t="shared" si="99"/>
        <v/>
      </c>
      <c r="AJ182" s="12" t="str">
        <f t="shared" si="100"/>
        <v/>
      </c>
      <c r="AK182" s="12" t="str">
        <f t="shared" si="101"/>
        <v/>
      </c>
      <c r="AL182" s="12" t="str">
        <f t="shared" si="102"/>
        <v/>
      </c>
      <c r="AM182" s="12" t="str">
        <f t="shared" si="103"/>
        <v/>
      </c>
      <c r="AN182" s="12" t="str">
        <f t="shared" si="104"/>
        <v/>
      </c>
      <c r="AO182" s="9" t="str">
        <f t="shared" si="105"/>
        <v/>
      </c>
      <c r="AP182" s="9" t="str">
        <f t="shared" si="106"/>
        <v/>
      </c>
      <c r="AQ182" s="9" t="str">
        <f t="shared" si="107"/>
        <v/>
      </c>
      <c r="AR182" s="9" t="str">
        <f t="shared" si="108"/>
        <v/>
      </c>
      <c r="AS182" s="9" t="str">
        <f t="shared" si="109"/>
        <v/>
      </c>
      <c r="AT182" s="9" t="str">
        <f t="shared" si="110"/>
        <v/>
      </c>
      <c r="AU182" s="9" t="str">
        <f t="shared" si="111"/>
        <v/>
      </c>
      <c r="AV182" s="9" t="str">
        <f t="shared" si="112"/>
        <v/>
      </c>
    </row>
    <row r="183" spans="1:48" x14ac:dyDescent="0.2">
      <c r="A183" s="2">
        <v>1</v>
      </c>
      <c r="B183" s="6" t="s">
        <v>13</v>
      </c>
      <c r="C183" s="6">
        <v>0</v>
      </c>
      <c r="D183" s="5" t="s">
        <v>48</v>
      </c>
      <c r="E183" s="5" t="str">
        <f t="shared" si="96"/>
        <v/>
      </c>
      <c r="F183" s="5" t="str">
        <f t="shared" si="91"/>
        <v/>
      </c>
      <c r="G183" s="7">
        <v>50.526000000000003</v>
      </c>
      <c r="H183" s="7">
        <v>48.158000000000001</v>
      </c>
      <c r="I183" s="7">
        <v>69.394000000000005</v>
      </c>
      <c r="J183" s="7">
        <v>126.321</v>
      </c>
      <c r="K183" s="7">
        <v>137.34299999999999</v>
      </c>
      <c r="L183" s="7">
        <v>144.09700000000001</v>
      </c>
      <c r="M183" s="7">
        <v>101.256</v>
      </c>
      <c r="N183" s="7">
        <v>70.266000000000005</v>
      </c>
      <c r="O183" s="7"/>
      <c r="Q183" s="13"/>
      <c r="R183" s="10" t="s">
        <v>112</v>
      </c>
      <c r="S183">
        <v>1994</v>
      </c>
      <c r="T183">
        <f t="shared" si="92"/>
        <v>82.884</v>
      </c>
      <c r="U183">
        <f t="shared" si="93"/>
        <v>83.992999999999995</v>
      </c>
      <c r="V183">
        <f t="shared" si="94"/>
        <v>92.451999999999998</v>
      </c>
      <c r="W183">
        <f t="shared" si="95"/>
        <v>98.212999999999994</v>
      </c>
      <c r="X183">
        <f t="shared" si="117"/>
        <v>-2.8312760249198377E-3</v>
      </c>
      <c r="Y183">
        <f t="shared" si="118"/>
        <v>4.0487758960239262E-4</v>
      </c>
      <c r="Z183">
        <f t="shared" si="119"/>
        <v>1.3985632598944697E-2</v>
      </c>
      <c r="AA183">
        <f t="shared" si="120"/>
        <v>2.3853462876063602E-2</v>
      </c>
      <c r="AC183" s="10" t="str">
        <f>IFERROR(VLOOKUP(S183&amp;R183,'Regulatory Data'!D$6:F$1349,3,FALSE),"")</f>
        <v/>
      </c>
      <c r="AD183" s="12" t="str">
        <f>VLOOKUP($S183&amp;$R183,'Regulatory Data'!$I$6:$O$1301,5,FALSE)</f>
        <v/>
      </c>
      <c r="AE183" s="12" t="str">
        <f>IF(VLOOKUP($S183&amp;$R183,'Regulatory Data'!$I$6:$O$1301,7,FALSE)=1,1,IF(VLOOKUP($S183&amp;$R183,'Regulatory Data'!$I$6:$O$1301,6,FALSE)=1,0,""))</f>
        <v/>
      </c>
      <c r="AG183" s="12" t="str">
        <f t="shared" si="97"/>
        <v/>
      </c>
      <c r="AH183" s="12" t="str">
        <f t="shared" si="98"/>
        <v/>
      </c>
      <c r="AI183" s="12" t="str">
        <f t="shared" si="99"/>
        <v/>
      </c>
      <c r="AJ183" s="12" t="str">
        <f t="shared" si="100"/>
        <v/>
      </c>
      <c r="AK183" s="12" t="str">
        <f t="shared" si="101"/>
        <v/>
      </c>
      <c r="AL183" s="12" t="str">
        <f t="shared" si="102"/>
        <v/>
      </c>
      <c r="AM183" s="12" t="str">
        <f t="shared" si="103"/>
        <v/>
      </c>
      <c r="AN183" s="12" t="str">
        <f t="shared" si="104"/>
        <v/>
      </c>
      <c r="AO183" s="9" t="str">
        <f t="shared" si="105"/>
        <v/>
      </c>
      <c r="AP183" s="9" t="str">
        <f t="shared" si="106"/>
        <v/>
      </c>
      <c r="AQ183" s="9" t="str">
        <f t="shared" si="107"/>
        <v/>
      </c>
      <c r="AR183" s="9" t="str">
        <f t="shared" si="108"/>
        <v/>
      </c>
      <c r="AS183" s="9" t="str">
        <f t="shared" si="109"/>
        <v/>
      </c>
      <c r="AT183" s="9" t="str">
        <f t="shared" si="110"/>
        <v/>
      </c>
      <c r="AU183" s="9" t="str">
        <f t="shared" si="111"/>
        <v/>
      </c>
      <c r="AV183" s="9" t="str">
        <f t="shared" si="112"/>
        <v/>
      </c>
    </row>
    <row r="184" spans="1:48" x14ac:dyDescent="0.2">
      <c r="A184" s="2">
        <v>1</v>
      </c>
      <c r="B184" s="6" t="s">
        <v>15</v>
      </c>
      <c r="C184" s="6">
        <v>0</v>
      </c>
      <c r="D184" s="5" t="s">
        <v>48</v>
      </c>
      <c r="E184" s="5" t="str">
        <f t="shared" si="96"/>
        <v/>
      </c>
      <c r="F184" s="5" t="str">
        <f t="shared" si="91"/>
        <v/>
      </c>
      <c r="G184" s="7">
        <v>53.301000000000002</v>
      </c>
      <c r="H184" s="7">
        <v>51.436999999999998</v>
      </c>
      <c r="I184" s="7">
        <v>83.942999999999998</v>
      </c>
      <c r="J184" s="7">
        <v>146.80099999999999</v>
      </c>
      <c r="K184" s="7">
        <v>157.489</v>
      </c>
      <c r="L184" s="7">
        <v>163.19399999999999</v>
      </c>
      <c r="M184" s="7">
        <v>105.146</v>
      </c>
      <c r="N184" s="7">
        <v>88.263000000000005</v>
      </c>
      <c r="O184" s="7"/>
      <c r="Q184" s="13"/>
      <c r="R184" s="10" t="s">
        <v>112</v>
      </c>
      <c r="S184">
        <v>1995</v>
      </c>
      <c r="T184">
        <f t="shared" si="92"/>
        <v>85.119</v>
      </c>
      <c r="U184">
        <f t="shared" si="93"/>
        <v>84.545000000000002</v>
      </c>
      <c r="V184">
        <f t="shared" si="94"/>
        <v>94.525999999999996</v>
      </c>
      <c r="W184">
        <f t="shared" si="95"/>
        <v>100.31100000000001</v>
      </c>
      <c r="X184">
        <f t="shared" si="117"/>
        <v>2.6608237509187838E-2</v>
      </c>
      <c r="Y184">
        <f t="shared" si="118"/>
        <v>6.5504749528280115E-3</v>
      </c>
      <c r="Z184">
        <f t="shared" si="119"/>
        <v>2.2185338018442913E-2</v>
      </c>
      <c r="AA184">
        <f t="shared" si="120"/>
        <v>2.1136770450870479E-2</v>
      </c>
      <c r="AC184" s="10" t="str">
        <f>IFERROR(VLOOKUP(S184&amp;R184,'Regulatory Data'!D$6:F$1349,3,FALSE),"")</f>
        <v/>
      </c>
      <c r="AD184" s="12" t="str">
        <f>VLOOKUP($S184&amp;$R184,'Regulatory Data'!$I$6:$O$1301,5,FALSE)</f>
        <v/>
      </c>
      <c r="AE184" s="12" t="str">
        <f>IF(VLOOKUP($S184&amp;$R184,'Regulatory Data'!$I$6:$O$1301,7,FALSE)=1,1,IF(VLOOKUP($S184&amp;$R184,'Regulatory Data'!$I$6:$O$1301,6,FALSE)=1,0,""))</f>
        <v/>
      </c>
      <c r="AG184" s="12" t="str">
        <f t="shared" si="97"/>
        <v/>
      </c>
      <c r="AH184" s="12" t="str">
        <f t="shared" si="98"/>
        <v/>
      </c>
      <c r="AI184" s="12" t="str">
        <f t="shared" si="99"/>
        <v/>
      </c>
      <c r="AJ184" s="12" t="str">
        <f t="shared" si="100"/>
        <v/>
      </c>
      <c r="AK184" s="12" t="str">
        <f t="shared" si="101"/>
        <v/>
      </c>
      <c r="AL184" s="12" t="str">
        <f t="shared" si="102"/>
        <v/>
      </c>
      <c r="AM184" s="12" t="str">
        <f t="shared" si="103"/>
        <v/>
      </c>
      <c r="AN184" s="12" t="str">
        <f t="shared" si="104"/>
        <v/>
      </c>
      <c r="AO184" s="9" t="str">
        <f t="shared" si="105"/>
        <v/>
      </c>
      <c r="AP184" s="9" t="str">
        <f t="shared" si="106"/>
        <v/>
      </c>
      <c r="AQ184" s="9" t="str">
        <f t="shared" si="107"/>
        <v/>
      </c>
      <c r="AR184" s="9" t="str">
        <f t="shared" si="108"/>
        <v/>
      </c>
      <c r="AS184" s="9" t="str">
        <f t="shared" si="109"/>
        <v/>
      </c>
      <c r="AT184" s="9" t="str">
        <f t="shared" si="110"/>
        <v/>
      </c>
      <c r="AU184" s="9" t="str">
        <f t="shared" si="111"/>
        <v/>
      </c>
      <c r="AV184" s="9" t="str">
        <f t="shared" si="112"/>
        <v/>
      </c>
    </row>
    <row r="185" spans="1:48" x14ac:dyDescent="0.2">
      <c r="A185" s="2">
        <v>1</v>
      </c>
      <c r="B185" s="6" t="s">
        <v>16</v>
      </c>
      <c r="C185" s="6">
        <v>0</v>
      </c>
      <c r="D185" s="5" t="s">
        <v>48</v>
      </c>
      <c r="E185" s="5" t="str">
        <f t="shared" si="96"/>
        <v/>
      </c>
      <c r="F185" s="5" t="str">
        <f t="shared" si="91"/>
        <v/>
      </c>
      <c r="G185" s="7">
        <v>53.320999999999998</v>
      </c>
      <c r="H185" s="7">
        <v>52.606999999999999</v>
      </c>
      <c r="I185" s="7">
        <v>95.715000000000003</v>
      </c>
      <c r="J185" s="7">
        <v>146.49299999999999</v>
      </c>
      <c r="K185" s="7">
        <v>179.50700000000001</v>
      </c>
      <c r="L185" s="7">
        <v>181.94399999999999</v>
      </c>
      <c r="M185" s="7">
        <v>105.777</v>
      </c>
      <c r="N185" s="7">
        <v>101.244</v>
      </c>
      <c r="O185" s="7"/>
      <c r="Q185" s="13"/>
      <c r="R185" s="10" t="s">
        <v>112</v>
      </c>
      <c r="S185">
        <v>1996</v>
      </c>
      <c r="T185">
        <f t="shared" si="92"/>
        <v>85.203999999999994</v>
      </c>
      <c r="U185">
        <f t="shared" si="93"/>
        <v>84.929000000000002</v>
      </c>
      <c r="V185">
        <f t="shared" si="94"/>
        <v>97.116</v>
      </c>
      <c r="W185">
        <f t="shared" si="95"/>
        <v>102.325</v>
      </c>
      <c r="X185">
        <f t="shared" si="117"/>
        <v>9.9810368601360722E-4</v>
      </c>
      <c r="Y185">
        <f t="shared" si="118"/>
        <v>4.5316763297575946E-3</v>
      </c>
      <c r="Z185">
        <f t="shared" si="119"/>
        <v>2.7031211368679031E-2</v>
      </c>
      <c r="AA185">
        <f t="shared" si="120"/>
        <v>1.9878662436960681E-2</v>
      </c>
      <c r="AC185" s="10" t="str">
        <f>IFERROR(VLOOKUP(S185&amp;R185,'Regulatory Data'!D$6:F$1349,3,FALSE),"")</f>
        <v/>
      </c>
      <c r="AD185" s="12" t="str">
        <f>VLOOKUP($S185&amp;$R185,'Regulatory Data'!$I$6:$O$1301,5,FALSE)</f>
        <v/>
      </c>
      <c r="AE185" s="12" t="str">
        <f>IF(VLOOKUP($S185&amp;$R185,'Regulatory Data'!$I$6:$O$1301,7,FALSE)=1,1,IF(VLOOKUP($S185&amp;$R185,'Regulatory Data'!$I$6:$O$1301,6,FALSE)=1,0,""))</f>
        <v/>
      </c>
      <c r="AG185" s="12" t="str">
        <f t="shared" si="97"/>
        <v/>
      </c>
      <c r="AH185" s="12" t="str">
        <f t="shared" si="98"/>
        <v/>
      </c>
      <c r="AI185" s="12" t="str">
        <f t="shared" si="99"/>
        <v/>
      </c>
      <c r="AJ185" s="12" t="str">
        <f t="shared" si="100"/>
        <v/>
      </c>
      <c r="AK185" s="12" t="str">
        <f t="shared" si="101"/>
        <v/>
      </c>
      <c r="AL185" s="12" t="str">
        <f t="shared" si="102"/>
        <v/>
      </c>
      <c r="AM185" s="12" t="str">
        <f t="shared" si="103"/>
        <v/>
      </c>
      <c r="AN185" s="12" t="str">
        <f t="shared" si="104"/>
        <v/>
      </c>
      <c r="AO185" s="9" t="str">
        <f t="shared" si="105"/>
        <v/>
      </c>
      <c r="AP185" s="9" t="str">
        <f t="shared" si="106"/>
        <v/>
      </c>
      <c r="AQ185" s="9" t="str">
        <f t="shared" si="107"/>
        <v/>
      </c>
      <c r="AR185" s="9" t="str">
        <f t="shared" si="108"/>
        <v/>
      </c>
      <c r="AS185" s="9" t="str">
        <f t="shared" si="109"/>
        <v/>
      </c>
      <c r="AT185" s="9" t="str">
        <f t="shared" si="110"/>
        <v/>
      </c>
      <c r="AU185" s="9" t="str">
        <f t="shared" si="111"/>
        <v/>
      </c>
      <c r="AV185" s="9" t="str">
        <f t="shared" si="112"/>
        <v/>
      </c>
    </row>
    <row r="186" spans="1:48" x14ac:dyDescent="0.2">
      <c r="A186" s="2">
        <v>1</v>
      </c>
      <c r="B186" s="6" t="s">
        <v>17</v>
      </c>
      <c r="C186" s="6">
        <v>0</v>
      </c>
      <c r="D186" s="5" t="s">
        <v>48</v>
      </c>
      <c r="E186" s="5" t="str">
        <f t="shared" si="96"/>
        <v/>
      </c>
      <c r="F186" s="5" t="str">
        <f t="shared" si="91"/>
        <v/>
      </c>
      <c r="G186" s="7">
        <v>56.728000000000002</v>
      </c>
      <c r="H186" s="7">
        <v>56.427999999999997</v>
      </c>
      <c r="I186" s="7">
        <v>105.998</v>
      </c>
      <c r="J186" s="7">
        <v>141.87100000000001</v>
      </c>
      <c r="K186" s="7">
        <v>186.85400000000001</v>
      </c>
      <c r="L186" s="7">
        <v>187.84700000000001</v>
      </c>
      <c r="M186" s="7">
        <v>102.89100000000001</v>
      </c>
      <c r="N186" s="7">
        <v>109.062</v>
      </c>
      <c r="O186" s="7"/>
      <c r="Q186" s="13"/>
      <c r="R186" s="10" t="s">
        <v>112</v>
      </c>
      <c r="S186">
        <v>1997</v>
      </c>
      <c r="T186">
        <f t="shared" si="92"/>
        <v>91.519000000000005</v>
      </c>
      <c r="U186">
        <f t="shared" si="93"/>
        <v>92.254000000000005</v>
      </c>
      <c r="V186">
        <f t="shared" si="94"/>
        <v>97.89</v>
      </c>
      <c r="W186">
        <f t="shared" si="95"/>
        <v>101.377</v>
      </c>
      <c r="X186">
        <f t="shared" si="117"/>
        <v>7.1498219908328053E-2</v>
      </c>
      <c r="Y186">
        <f t="shared" si="118"/>
        <v>8.2730029094054025E-2</v>
      </c>
      <c r="Z186">
        <f t="shared" si="119"/>
        <v>7.938258971774026E-3</v>
      </c>
      <c r="AA186">
        <f t="shared" si="120"/>
        <v>-9.3077814075357423E-3</v>
      </c>
      <c r="AC186" s="10">
        <f>IFERROR(VLOOKUP(S186&amp;R186,'Regulatory Data'!D$6:F$1349,3,FALSE),"")</f>
        <v>8.0524050876753239E-2</v>
      </c>
      <c r="AD186" s="12">
        <f>VLOOKUP($S186&amp;$R186,'Regulatory Data'!$I$6:$O$1301,5,FALSE)</f>
        <v>0</v>
      </c>
      <c r="AE186" s="12" t="str">
        <f>IF(VLOOKUP($S186&amp;$R186,'Regulatory Data'!$I$6:$O$1301,7,FALSE)=1,1,IF(VLOOKUP($S186&amp;$R186,'Regulatory Data'!$I$6:$O$1301,6,FALSE)=1,0,""))</f>
        <v/>
      </c>
      <c r="AG186" s="12">
        <f t="shared" si="97"/>
        <v>-1.3995956579142543E-3</v>
      </c>
      <c r="AH186" s="12" t="str">
        <f t="shared" si="98"/>
        <v/>
      </c>
      <c r="AI186" s="12">
        <f t="shared" si="99"/>
        <v>-1.6381263935389967E-3</v>
      </c>
      <c r="AJ186" s="12" t="str">
        <f t="shared" si="100"/>
        <v/>
      </c>
      <c r="AK186" s="12">
        <f t="shared" si="101"/>
        <v>6.2730607551237938E-3</v>
      </c>
      <c r="AL186" s="12" t="str">
        <f t="shared" si="102"/>
        <v/>
      </c>
      <c r="AM186" s="12">
        <f t="shared" si="103"/>
        <v>1.3326083719731763E-2</v>
      </c>
      <c r="AN186" s="12" t="str">
        <f t="shared" si="104"/>
        <v/>
      </c>
      <c r="AO186" s="9" t="str">
        <f t="shared" si="105"/>
        <v/>
      </c>
      <c r="AP186" s="9" t="str">
        <f t="shared" si="106"/>
        <v/>
      </c>
      <c r="AQ186" s="9" t="str">
        <f t="shared" si="107"/>
        <v/>
      </c>
      <c r="AR186" s="9" t="str">
        <f t="shared" si="108"/>
        <v/>
      </c>
      <c r="AS186" s="9" t="str">
        <f t="shared" si="109"/>
        <v/>
      </c>
      <c r="AT186" s="9" t="str">
        <f t="shared" si="110"/>
        <v/>
      </c>
      <c r="AU186" s="9" t="str">
        <f t="shared" si="111"/>
        <v/>
      </c>
      <c r="AV186" s="9" t="str">
        <f t="shared" si="112"/>
        <v/>
      </c>
    </row>
    <row r="187" spans="1:48" x14ac:dyDescent="0.2">
      <c r="A187" s="2">
        <v>1</v>
      </c>
      <c r="B187" s="6" t="s">
        <v>18</v>
      </c>
      <c r="C187" s="6">
        <v>0</v>
      </c>
      <c r="D187" s="5" t="s">
        <v>48</v>
      </c>
      <c r="E187" s="5" t="str">
        <f t="shared" si="96"/>
        <v/>
      </c>
      <c r="F187" s="5" t="str">
        <f t="shared" si="91"/>
        <v/>
      </c>
      <c r="G187" s="7">
        <v>59.131999999999998</v>
      </c>
      <c r="H187" s="7">
        <v>58.585999999999999</v>
      </c>
      <c r="I187" s="7">
        <v>106.797</v>
      </c>
      <c r="J187" s="7">
        <v>127.729</v>
      </c>
      <c r="K187" s="7">
        <v>180.60599999999999</v>
      </c>
      <c r="L187" s="7">
        <v>182.292</v>
      </c>
      <c r="M187" s="7">
        <v>102.749</v>
      </c>
      <c r="N187" s="7">
        <v>109.732</v>
      </c>
      <c r="O187" s="7"/>
      <c r="Q187" s="13"/>
      <c r="R187" s="10" t="s">
        <v>112</v>
      </c>
      <c r="S187">
        <v>1998</v>
      </c>
      <c r="T187">
        <f t="shared" si="92"/>
        <v>91.391000000000005</v>
      </c>
      <c r="U187">
        <f t="shared" si="93"/>
        <v>92.102999999999994</v>
      </c>
      <c r="V187">
        <f t="shared" si="94"/>
        <v>98.506</v>
      </c>
      <c r="W187">
        <f t="shared" si="95"/>
        <v>102.73699999999999</v>
      </c>
      <c r="X187">
        <f t="shared" si="117"/>
        <v>-1.3995956579142543E-3</v>
      </c>
      <c r="Y187">
        <f t="shared" si="118"/>
        <v>-1.6381263935389967E-3</v>
      </c>
      <c r="Z187">
        <f t="shared" si="119"/>
        <v>6.2730607551237938E-3</v>
      </c>
      <c r="AA187">
        <f t="shared" si="120"/>
        <v>1.3326083719731763E-2</v>
      </c>
      <c r="AC187" s="10">
        <f>IFERROR(VLOOKUP(S187&amp;R187,'Regulatory Data'!D$6:F$1349,3,FALSE),"")</f>
        <v>9.3247915071253906E-2</v>
      </c>
      <c r="AD187" s="12">
        <f>VLOOKUP($S187&amp;$R187,'Regulatory Data'!$I$6:$O$1301,5,FALSE)</f>
        <v>0</v>
      </c>
      <c r="AE187" s="12" t="str">
        <f>IF(VLOOKUP($S187&amp;$R187,'Regulatory Data'!$I$6:$O$1301,7,FALSE)=1,1,IF(VLOOKUP($S187&amp;$R187,'Regulatory Data'!$I$6:$O$1301,6,FALSE)=1,0,""))</f>
        <v/>
      </c>
      <c r="AG187" s="12">
        <f t="shared" si="97"/>
        <v>4.2732391852942087E-2</v>
      </c>
      <c r="AH187" s="12" t="str">
        <f t="shared" si="98"/>
        <v/>
      </c>
      <c r="AI187" s="12">
        <f t="shared" si="99"/>
        <v>4.4633489653602254E-2</v>
      </c>
      <c r="AJ187" s="12" t="str">
        <f t="shared" si="100"/>
        <v/>
      </c>
      <c r="AK187" s="12">
        <f t="shared" si="101"/>
        <v>-4.2422302233404707E-3</v>
      </c>
      <c r="AL187" s="12" t="str">
        <f t="shared" si="102"/>
        <v/>
      </c>
      <c r="AM187" s="12">
        <f t="shared" si="103"/>
        <v>1.1468293060006296E-2</v>
      </c>
      <c r="AN187" s="12" t="str">
        <f t="shared" si="104"/>
        <v/>
      </c>
      <c r="AO187" s="9" t="str">
        <f t="shared" si="105"/>
        <v/>
      </c>
      <c r="AP187" s="9" t="str">
        <f t="shared" si="106"/>
        <v/>
      </c>
      <c r="AQ187" s="9" t="str">
        <f t="shared" si="107"/>
        <v/>
      </c>
      <c r="AR187" s="9" t="str">
        <f t="shared" si="108"/>
        <v/>
      </c>
      <c r="AS187" s="9" t="str">
        <f t="shared" si="109"/>
        <v/>
      </c>
      <c r="AT187" s="9" t="str">
        <f t="shared" si="110"/>
        <v/>
      </c>
      <c r="AU187" s="9" t="str">
        <f t="shared" si="111"/>
        <v/>
      </c>
      <c r="AV187" s="9" t="str">
        <f t="shared" si="112"/>
        <v/>
      </c>
    </row>
    <row r="188" spans="1:48" x14ac:dyDescent="0.2">
      <c r="A188" s="2">
        <v>1</v>
      </c>
      <c r="B188" s="6" t="s">
        <v>19</v>
      </c>
      <c r="C188" s="6">
        <v>0</v>
      </c>
      <c r="D188" s="5" t="s">
        <v>48</v>
      </c>
      <c r="E188" s="5" t="str">
        <f t="shared" si="96"/>
        <v/>
      </c>
      <c r="F188" s="5" t="str">
        <f t="shared" si="91"/>
        <v/>
      </c>
      <c r="G188" s="7">
        <v>65.494</v>
      </c>
      <c r="H188" s="7">
        <v>64.685000000000002</v>
      </c>
      <c r="I188" s="7">
        <v>113.648</v>
      </c>
      <c r="J188" s="7">
        <v>125.806</v>
      </c>
      <c r="K188" s="7">
        <v>173.523</v>
      </c>
      <c r="L188" s="7">
        <v>175.69399999999999</v>
      </c>
      <c r="M188" s="7">
        <v>99.146000000000001</v>
      </c>
      <c r="N188" s="7">
        <v>112.67700000000001</v>
      </c>
      <c r="O188" s="7"/>
      <c r="Q188" s="13"/>
      <c r="R188" s="10" t="s">
        <v>112</v>
      </c>
      <c r="S188">
        <v>1999</v>
      </c>
      <c r="T188">
        <f t="shared" si="92"/>
        <v>95.381</v>
      </c>
      <c r="U188">
        <f t="shared" si="93"/>
        <v>96.307000000000002</v>
      </c>
      <c r="V188">
        <f t="shared" si="94"/>
        <v>98.088999999999999</v>
      </c>
      <c r="W188">
        <f t="shared" si="95"/>
        <v>103.922</v>
      </c>
      <c r="X188">
        <f t="shared" si="117"/>
        <v>4.2732391852942087E-2</v>
      </c>
      <c r="Y188">
        <f t="shared" si="118"/>
        <v>4.4633489653602254E-2</v>
      </c>
      <c r="Z188">
        <f t="shared" si="119"/>
        <v>-4.2422302233404707E-3</v>
      </c>
      <c r="AA188">
        <f t="shared" si="120"/>
        <v>1.1468293060006296E-2</v>
      </c>
      <c r="AC188" s="10">
        <f>IFERROR(VLOOKUP(S188&amp;R188,'Regulatory Data'!D$6:F$1349,3,FALSE),"")</f>
        <v>9.8194513923010707E-2</v>
      </c>
      <c r="AD188" s="12">
        <f>VLOOKUP($S188&amp;$R188,'Regulatory Data'!$I$6:$O$1301,5,FALSE)</f>
        <v>0</v>
      </c>
      <c r="AE188" s="12" t="str">
        <f>IF(VLOOKUP($S188&amp;$R188,'Regulatory Data'!$I$6:$O$1301,7,FALSE)=1,1,IF(VLOOKUP($S188&amp;$R188,'Regulatory Data'!$I$6:$O$1301,6,FALSE)=1,0,""))</f>
        <v/>
      </c>
      <c r="AG188" s="12">
        <f t="shared" si="97"/>
        <v>6.1272586315117117E-2</v>
      </c>
      <c r="AH188" s="12" t="str">
        <f t="shared" si="98"/>
        <v/>
      </c>
      <c r="AI188" s="12">
        <f t="shared" si="99"/>
        <v>5.0022070243785244E-2</v>
      </c>
      <c r="AJ188" s="12" t="str">
        <f t="shared" si="100"/>
        <v/>
      </c>
      <c r="AK188" s="12">
        <f t="shared" si="101"/>
        <v>9.8706869351277149E-3</v>
      </c>
      <c r="AL188" s="12" t="str">
        <f t="shared" si="102"/>
        <v/>
      </c>
      <c r="AM188" s="12">
        <f t="shared" si="103"/>
        <v>-1.7364732265240157E-2</v>
      </c>
      <c r="AN188" s="12" t="str">
        <f t="shared" si="104"/>
        <v/>
      </c>
      <c r="AO188" s="9" t="str">
        <f t="shared" si="105"/>
        <v/>
      </c>
      <c r="AP188" s="9" t="str">
        <f t="shared" si="106"/>
        <v/>
      </c>
      <c r="AQ188" s="9" t="str">
        <f t="shared" si="107"/>
        <v/>
      </c>
      <c r="AR188" s="9" t="str">
        <f t="shared" si="108"/>
        <v/>
      </c>
      <c r="AS188" s="9" t="str">
        <f t="shared" si="109"/>
        <v/>
      </c>
      <c r="AT188" s="9" t="str">
        <f t="shared" si="110"/>
        <v/>
      </c>
      <c r="AU188" s="9" t="str">
        <f t="shared" si="111"/>
        <v/>
      </c>
      <c r="AV188" s="9" t="str">
        <f t="shared" si="112"/>
        <v/>
      </c>
    </row>
    <row r="189" spans="1:48" x14ac:dyDescent="0.2">
      <c r="A189" s="2">
        <v>1</v>
      </c>
      <c r="B189" s="6" t="s">
        <v>20</v>
      </c>
      <c r="C189" s="6">
        <v>0</v>
      </c>
      <c r="D189" s="5" t="s">
        <v>48</v>
      </c>
      <c r="E189" s="5" t="str">
        <f t="shared" si="96"/>
        <v/>
      </c>
      <c r="F189" s="5" t="str">
        <f t="shared" si="91"/>
        <v/>
      </c>
      <c r="G189" s="7">
        <v>73.543999999999997</v>
      </c>
      <c r="H189" s="7">
        <v>72.623000000000005</v>
      </c>
      <c r="I189" s="7">
        <v>118.76900000000001</v>
      </c>
      <c r="J189" s="7">
        <v>113.91800000000001</v>
      </c>
      <c r="K189" s="7">
        <v>161.494</v>
      </c>
      <c r="L189" s="7">
        <v>163.542</v>
      </c>
      <c r="M189" s="7">
        <v>95.914000000000001</v>
      </c>
      <c r="N189" s="7">
        <v>113.916</v>
      </c>
      <c r="O189" s="7"/>
      <c r="Q189" s="13"/>
      <c r="R189" s="10" t="s">
        <v>112</v>
      </c>
      <c r="S189">
        <v>2000</v>
      </c>
      <c r="T189">
        <f t="shared" si="92"/>
        <v>101.408</v>
      </c>
      <c r="U189">
        <f t="shared" si="93"/>
        <v>101.247</v>
      </c>
      <c r="V189">
        <f t="shared" si="94"/>
        <v>99.061999999999998</v>
      </c>
      <c r="W189">
        <f t="shared" si="95"/>
        <v>102.133</v>
      </c>
      <c r="X189">
        <f t="shared" si="117"/>
        <v>6.1272586315117117E-2</v>
      </c>
      <c r="Y189">
        <f t="shared" si="118"/>
        <v>5.0022070243785244E-2</v>
      </c>
      <c r="Z189">
        <f t="shared" si="119"/>
        <v>9.8706869351277149E-3</v>
      </c>
      <c r="AA189">
        <f t="shared" si="120"/>
        <v>-1.7364732265240157E-2</v>
      </c>
      <c r="AC189" s="10">
        <f>IFERROR(VLOOKUP(S189&amp;R189,'Regulatory Data'!D$6:F$1349,3,FALSE),"")</f>
        <v>9.6168581614176116E-2</v>
      </c>
      <c r="AD189" s="12">
        <f>VLOOKUP($S189&amp;$R189,'Regulatory Data'!$I$6:$O$1301,5,FALSE)</f>
        <v>0</v>
      </c>
      <c r="AE189" s="12" t="str">
        <f>IF(VLOOKUP($S189&amp;$R189,'Regulatory Data'!$I$6:$O$1301,7,FALSE)=1,1,IF(VLOOKUP($S189&amp;$R189,'Regulatory Data'!$I$6:$O$1301,6,FALSE)=1,0,""))</f>
        <v/>
      </c>
      <c r="AG189" s="12">
        <f t="shared" si="97"/>
        <v>-3.3664232040040432E-2</v>
      </c>
      <c r="AH189" s="12" t="str">
        <f t="shared" si="98"/>
        <v/>
      </c>
      <c r="AI189" s="12">
        <f t="shared" si="99"/>
        <v>-4.9731375585329474E-2</v>
      </c>
      <c r="AJ189" s="12" t="str">
        <f t="shared" si="100"/>
        <v/>
      </c>
      <c r="AK189" s="12">
        <f t="shared" si="101"/>
        <v>1.1681719289057035E-2</v>
      </c>
      <c r="AL189" s="12" t="str">
        <f t="shared" si="102"/>
        <v/>
      </c>
      <c r="AM189" s="12">
        <f t="shared" si="103"/>
        <v>2.972999020515843E-2</v>
      </c>
      <c r="AN189" s="12" t="str">
        <f t="shared" si="104"/>
        <v/>
      </c>
      <c r="AO189" s="9" t="str">
        <f t="shared" si="105"/>
        <v/>
      </c>
      <c r="AP189" s="9" t="str">
        <f t="shared" si="106"/>
        <v/>
      </c>
      <c r="AQ189" s="9" t="str">
        <f t="shared" si="107"/>
        <v/>
      </c>
      <c r="AR189" s="9" t="str">
        <f t="shared" si="108"/>
        <v/>
      </c>
      <c r="AS189" s="9" t="str">
        <f t="shared" si="109"/>
        <v/>
      </c>
      <c r="AT189" s="9" t="str">
        <f t="shared" si="110"/>
        <v/>
      </c>
      <c r="AU189" s="9" t="str">
        <f t="shared" si="111"/>
        <v/>
      </c>
      <c r="AV189" s="9" t="str">
        <f t="shared" si="112"/>
        <v/>
      </c>
    </row>
    <row r="190" spans="1:48" x14ac:dyDescent="0.2">
      <c r="A190" s="2">
        <v>1</v>
      </c>
      <c r="B190" s="6" t="s">
        <v>21</v>
      </c>
      <c r="C190" s="6">
        <v>0</v>
      </c>
      <c r="D190" s="5" t="s">
        <v>48</v>
      </c>
      <c r="E190" s="5" t="str">
        <f t="shared" si="96"/>
        <v/>
      </c>
      <c r="F190" s="5" t="str">
        <f t="shared" si="91"/>
        <v/>
      </c>
      <c r="G190" s="7">
        <v>74.966999999999999</v>
      </c>
      <c r="H190" s="7">
        <v>74.647999999999996</v>
      </c>
      <c r="I190" s="7">
        <v>119.488</v>
      </c>
      <c r="J190" s="7">
        <v>127.148</v>
      </c>
      <c r="K190" s="7">
        <v>159.38800000000001</v>
      </c>
      <c r="L190" s="7">
        <v>160.06899999999999</v>
      </c>
      <c r="M190" s="7">
        <v>96.08</v>
      </c>
      <c r="N190" s="7">
        <v>114.804</v>
      </c>
      <c r="O190" s="7"/>
      <c r="Q190" s="13"/>
      <c r="R190" s="10" t="s">
        <v>112</v>
      </c>
      <c r="S190">
        <v>2001</v>
      </c>
      <c r="T190">
        <f t="shared" si="92"/>
        <v>98.051000000000002</v>
      </c>
      <c r="U190">
        <f t="shared" si="93"/>
        <v>96.334999999999994</v>
      </c>
      <c r="V190">
        <f t="shared" si="94"/>
        <v>100.226</v>
      </c>
      <c r="W190">
        <f t="shared" si="95"/>
        <v>105.215</v>
      </c>
      <c r="X190">
        <f t="shared" si="117"/>
        <v>-3.3664232040040432E-2</v>
      </c>
      <c r="Y190">
        <f t="shared" si="118"/>
        <v>-4.9731375585329474E-2</v>
      </c>
      <c r="Z190">
        <f t="shared" si="119"/>
        <v>1.1681719289057035E-2</v>
      </c>
      <c r="AA190">
        <f t="shared" si="120"/>
        <v>2.972999020515843E-2</v>
      </c>
      <c r="AC190" s="10">
        <f>IFERROR(VLOOKUP(S190&amp;R190,'Regulatory Data'!D$6:F$1349,3,FALSE),"")</f>
        <v>0.10080790416921394</v>
      </c>
      <c r="AD190" s="12">
        <f>VLOOKUP($S190&amp;$R190,'Regulatory Data'!$I$6:$O$1301,5,FALSE)</f>
        <v>0</v>
      </c>
      <c r="AE190" s="12" t="str">
        <f>IF(VLOOKUP($S190&amp;$R190,'Regulatory Data'!$I$6:$O$1301,7,FALSE)=1,1,IF(VLOOKUP($S190&amp;$R190,'Regulatory Data'!$I$6:$O$1301,6,FALSE)=1,0,""))</f>
        <v/>
      </c>
      <c r="AG190" s="12">
        <f t="shared" si="97"/>
        <v>1.9682434519621594E-2</v>
      </c>
      <c r="AH190" s="12" t="str">
        <f t="shared" si="98"/>
        <v/>
      </c>
      <c r="AI190" s="12">
        <f t="shared" si="99"/>
        <v>3.7338485655368459E-2</v>
      </c>
      <c r="AJ190" s="12" t="str">
        <f t="shared" si="100"/>
        <v/>
      </c>
      <c r="AK190" s="12">
        <f t="shared" si="101"/>
        <v>-2.2574500412151366E-3</v>
      </c>
      <c r="AL190" s="12" t="str">
        <f t="shared" si="102"/>
        <v/>
      </c>
      <c r="AM190" s="12">
        <f t="shared" si="103"/>
        <v>-5.0835689702495301E-2</v>
      </c>
      <c r="AN190" s="12" t="str">
        <f t="shared" si="104"/>
        <v/>
      </c>
      <c r="AO190" s="9" t="str">
        <f t="shared" si="105"/>
        <v/>
      </c>
      <c r="AP190" s="9" t="str">
        <f t="shared" si="106"/>
        <v/>
      </c>
      <c r="AQ190" s="9" t="str">
        <f t="shared" si="107"/>
        <v/>
      </c>
      <c r="AR190" s="9" t="str">
        <f t="shared" si="108"/>
        <v/>
      </c>
      <c r="AS190" s="9" t="str">
        <f t="shared" si="109"/>
        <v/>
      </c>
      <c r="AT190" s="9" t="str">
        <f t="shared" si="110"/>
        <v/>
      </c>
      <c r="AU190" s="9" t="str">
        <f t="shared" si="111"/>
        <v/>
      </c>
      <c r="AV190" s="9" t="str">
        <f t="shared" si="112"/>
        <v/>
      </c>
    </row>
    <row r="191" spans="1:48" x14ac:dyDescent="0.2">
      <c r="A191" s="2">
        <v>1</v>
      </c>
      <c r="B191" s="6" t="s">
        <v>22</v>
      </c>
      <c r="C191" s="6">
        <v>0</v>
      </c>
      <c r="D191" s="5" t="s">
        <v>48</v>
      </c>
      <c r="E191" s="5" t="str">
        <f t="shared" si="96"/>
        <v/>
      </c>
      <c r="F191" s="5" t="str">
        <f t="shared" si="91"/>
        <v/>
      </c>
      <c r="G191" s="7">
        <v>70.73</v>
      </c>
      <c r="H191" s="7">
        <v>71.515000000000001</v>
      </c>
      <c r="I191" s="7">
        <v>120.185</v>
      </c>
      <c r="J191" s="7">
        <v>142.34299999999999</v>
      </c>
      <c r="K191" s="7">
        <v>169.92099999999999</v>
      </c>
      <c r="L191" s="7">
        <v>168.05600000000001</v>
      </c>
      <c r="M191" s="7">
        <v>106.38800000000001</v>
      </c>
      <c r="N191" s="7">
        <v>127.86199999999999</v>
      </c>
      <c r="O191" s="7"/>
      <c r="Q191" s="13"/>
      <c r="R191" s="10" t="s">
        <v>112</v>
      </c>
      <c r="S191">
        <v>2002</v>
      </c>
      <c r="T191">
        <f t="shared" si="92"/>
        <v>100</v>
      </c>
      <c r="U191">
        <f t="shared" si="93"/>
        <v>100</v>
      </c>
      <c r="V191">
        <f t="shared" si="94"/>
        <v>100</v>
      </c>
      <c r="W191">
        <f t="shared" si="95"/>
        <v>100</v>
      </c>
      <c r="X191">
        <f t="shared" si="117"/>
        <v>1.9682434519621594E-2</v>
      </c>
      <c r="Y191">
        <f t="shared" si="118"/>
        <v>3.7338485655368459E-2</v>
      </c>
      <c r="Z191">
        <f t="shared" si="119"/>
        <v>-2.2574500412151366E-3</v>
      </c>
      <c r="AA191">
        <f t="shared" si="120"/>
        <v>-5.0835689702495301E-2</v>
      </c>
      <c r="AC191" s="10">
        <f>IFERROR(VLOOKUP(S191&amp;R191,'Regulatory Data'!D$6:F$1349,3,FALSE),"")</f>
        <v>0.10510068988927339</v>
      </c>
      <c r="AD191" s="12">
        <f>VLOOKUP($S191&amp;$R191,'Regulatory Data'!$I$6:$O$1301,5,FALSE)</f>
        <v>0</v>
      </c>
      <c r="AE191" s="12" t="str">
        <f>IF(VLOOKUP($S191&amp;$R191,'Regulatory Data'!$I$6:$O$1301,7,FALSE)=1,1,IF(VLOOKUP($S191&amp;$R191,'Regulatory Data'!$I$6:$O$1301,6,FALSE)=1,0,""))</f>
        <v/>
      </c>
      <c r="AG191" s="12">
        <f t="shared" si="97"/>
        <v>3.0606796592899776E-2</v>
      </c>
      <c r="AH191" s="12" t="str">
        <f t="shared" si="98"/>
        <v/>
      </c>
      <c r="AI191" s="12">
        <f t="shared" si="99"/>
        <v>2.3081559443320465E-2</v>
      </c>
      <c r="AJ191" s="12" t="str">
        <f t="shared" si="100"/>
        <v/>
      </c>
      <c r="AK191" s="12">
        <f t="shared" si="101"/>
        <v>8.8903633454471276E-3</v>
      </c>
      <c r="AL191" s="12" t="str">
        <f t="shared" si="102"/>
        <v/>
      </c>
      <c r="AM191" s="12">
        <f t="shared" si="103"/>
        <v>-1.1182289402570156E-2</v>
      </c>
      <c r="AN191" s="12" t="str">
        <f t="shared" si="104"/>
        <v/>
      </c>
      <c r="AO191" s="9" t="str">
        <f t="shared" si="105"/>
        <v/>
      </c>
      <c r="AP191" s="9" t="str">
        <f t="shared" si="106"/>
        <v/>
      </c>
      <c r="AQ191" s="9" t="str">
        <f t="shared" si="107"/>
        <v/>
      </c>
      <c r="AR191" s="9" t="str">
        <f t="shared" si="108"/>
        <v/>
      </c>
      <c r="AS191" s="9" t="str">
        <f t="shared" si="109"/>
        <v/>
      </c>
      <c r="AT191" s="9" t="str">
        <f t="shared" si="110"/>
        <v/>
      </c>
      <c r="AU191" s="9" t="str">
        <f t="shared" si="111"/>
        <v/>
      </c>
      <c r="AV191" s="9" t="str">
        <f t="shared" si="112"/>
        <v/>
      </c>
    </row>
    <row r="192" spans="1:48" x14ac:dyDescent="0.2">
      <c r="A192" s="2">
        <v>1</v>
      </c>
      <c r="B192" s="6" t="s">
        <v>23</v>
      </c>
      <c r="C192" s="6">
        <v>0</v>
      </c>
      <c r="D192" s="5" t="s">
        <v>48</v>
      </c>
      <c r="E192" s="5" t="str">
        <f t="shared" si="96"/>
        <v/>
      </c>
      <c r="F192" s="5" t="str">
        <f t="shared" si="91"/>
        <v/>
      </c>
      <c r="G192" s="7">
        <v>68.631</v>
      </c>
      <c r="H192" s="7">
        <v>68.972999999999999</v>
      </c>
      <c r="I192" s="7">
        <v>121.9</v>
      </c>
      <c r="J192" s="7">
        <v>130.453</v>
      </c>
      <c r="K192" s="7">
        <v>177.61600000000001</v>
      </c>
      <c r="L192" s="7">
        <v>176.73599999999999</v>
      </c>
      <c r="M192" s="7">
        <v>121.136</v>
      </c>
      <c r="N192" s="7">
        <v>147.66499999999999</v>
      </c>
      <c r="O192" s="7"/>
      <c r="Q192" s="13"/>
      <c r="R192" s="10" t="s">
        <v>112</v>
      </c>
      <c r="S192">
        <v>2003</v>
      </c>
      <c r="T192">
        <f t="shared" si="92"/>
        <v>103.108</v>
      </c>
      <c r="U192">
        <f t="shared" si="93"/>
        <v>102.33499999999999</v>
      </c>
      <c r="V192">
        <f t="shared" si="94"/>
        <v>100.893</v>
      </c>
      <c r="W192">
        <f t="shared" si="95"/>
        <v>98.888000000000005</v>
      </c>
      <c r="X192">
        <f t="shared" si="117"/>
        <v>3.0606796592899776E-2</v>
      </c>
      <c r="Y192">
        <f t="shared" si="118"/>
        <v>2.3081559443320465E-2</v>
      </c>
      <c r="Z192">
        <f t="shared" si="119"/>
        <v>8.8903633454471276E-3</v>
      </c>
      <c r="AA192">
        <f t="shared" si="120"/>
        <v>-1.1182289402570156E-2</v>
      </c>
      <c r="AC192" s="10">
        <f>IFERROR(VLOOKUP(S192&amp;R192,'Regulatory Data'!D$6:F$1349,3,FALSE),"")</f>
        <v>0.10573348367369891</v>
      </c>
      <c r="AD192" s="12">
        <f>VLOOKUP($S192&amp;$R192,'Regulatory Data'!$I$6:$O$1301,5,FALSE)</f>
        <v>0</v>
      </c>
      <c r="AE192" s="12" t="str">
        <f>IF(VLOOKUP($S192&amp;$R192,'Regulatory Data'!$I$6:$O$1301,7,FALSE)=1,1,IF(VLOOKUP($S192&amp;$R192,'Regulatory Data'!$I$6:$O$1301,6,FALSE)=1,0,""))</f>
        <v/>
      </c>
      <c r="AG192" s="12">
        <f t="shared" si="97"/>
        <v>0.11094484765784252</v>
      </c>
      <c r="AH192" s="12" t="str">
        <f t="shared" si="98"/>
        <v/>
      </c>
      <c r="AI192" s="12">
        <f t="shared" si="99"/>
        <v>0.11507910156486378</v>
      </c>
      <c r="AJ192" s="12" t="str">
        <f t="shared" si="100"/>
        <v/>
      </c>
      <c r="AK192" s="12">
        <f t="shared" si="101"/>
        <v>1.7926820013577149E-2</v>
      </c>
      <c r="AL192" s="12" t="str">
        <f t="shared" si="102"/>
        <v/>
      </c>
      <c r="AM192" s="12">
        <f t="shared" si="103"/>
        <v>-3.1078239312032352E-2</v>
      </c>
      <c r="AN192" s="12" t="str">
        <f t="shared" si="104"/>
        <v/>
      </c>
      <c r="AO192" s="9" t="str">
        <f t="shared" si="105"/>
        <v/>
      </c>
      <c r="AP192" s="9" t="str">
        <f t="shared" si="106"/>
        <v/>
      </c>
      <c r="AQ192" s="9" t="str">
        <f t="shared" si="107"/>
        <v/>
      </c>
      <c r="AR192" s="9" t="str">
        <f t="shared" si="108"/>
        <v/>
      </c>
      <c r="AS192" s="9" t="str">
        <f t="shared" si="109"/>
        <v/>
      </c>
      <c r="AT192" s="9" t="str">
        <f t="shared" si="110"/>
        <v/>
      </c>
      <c r="AU192" s="9" t="str">
        <f t="shared" si="111"/>
        <v/>
      </c>
      <c r="AV192" s="9" t="str">
        <f t="shared" si="112"/>
        <v/>
      </c>
    </row>
    <row r="193" spans="1:48" x14ac:dyDescent="0.2">
      <c r="A193" s="2">
        <v>1</v>
      </c>
      <c r="B193" s="6" t="s">
        <v>24</v>
      </c>
      <c r="C193" s="6">
        <v>0</v>
      </c>
      <c r="D193" s="5" t="s">
        <v>48</v>
      </c>
      <c r="E193" s="5" t="str">
        <f t="shared" si="96"/>
        <v/>
      </c>
      <c r="F193" s="5" t="str">
        <f t="shared" si="91"/>
        <v/>
      </c>
      <c r="G193" s="7">
        <v>72.134</v>
      </c>
      <c r="H193" s="7">
        <v>73.626999999999995</v>
      </c>
      <c r="I193" s="7">
        <v>128.33699999999999</v>
      </c>
      <c r="J193" s="7">
        <v>124.19199999999999</v>
      </c>
      <c r="K193" s="7">
        <v>177.91300000000001</v>
      </c>
      <c r="L193" s="7">
        <v>174.30600000000001</v>
      </c>
      <c r="M193" s="7">
        <v>115.34</v>
      </c>
      <c r="N193" s="7">
        <v>148.023</v>
      </c>
      <c r="O193" s="7"/>
      <c r="Q193" s="13"/>
      <c r="R193" s="10" t="s">
        <v>112</v>
      </c>
      <c r="S193">
        <v>2004</v>
      </c>
      <c r="T193">
        <f t="shared" si="92"/>
        <v>115.206</v>
      </c>
      <c r="U193">
        <f t="shared" si="93"/>
        <v>114.816</v>
      </c>
      <c r="V193">
        <f t="shared" si="94"/>
        <v>102.718</v>
      </c>
      <c r="W193">
        <f t="shared" si="95"/>
        <v>95.861999999999995</v>
      </c>
      <c r="X193">
        <f t="shared" si="117"/>
        <v>0.11094484765784252</v>
      </c>
      <c r="Y193">
        <f t="shared" si="118"/>
        <v>0.11507910156486378</v>
      </c>
      <c r="Z193">
        <f t="shared" si="119"/>
        <v>1.7926820013577149E-2</v>
      </c>
      <c r="AA193">
        <f t="shared" si="120"/>
        <v>-3.1078239312032352E-2</v>
      </c>
      <c r="AC193" s="10">
        <f>IFERROR(VLOOKUP(S193&amp;R193,'Regulatory Data'!D$6:F$1349,3,FALSE),"")</f>
        <v>0.12573075946021811</v>
      </c>
      <c r="AD193" s="12">
        <f>VLOOKUP($S193&amp;$R193,'Regulatory Data'!$I$6:$O$1301,5,FALSE)</f>
        <v>0</v>
      </c>
      <c r="AE193" s="12" t="str">
        <f>IF(VLOOKUP($S193&amp;$R193,'Regulatory Data'!$I$6:$O$1301,7,FALSE)=1,1,IF(VLOOKUP($S193&amp;$R193,'Regulatory Data'!$I$6:$O$1301,6,FALSE)=1,0,""))</f>
        <v/>
      </c>
      <c r="AG193" s="12">
        <f t="shared" si="97"/>
        <v>5.107496595344152E-2</v>
      </c>
      <c r="AH193" s="12" t="str">
        <f t="shared" si="98"/>
        <v/>
      </c>
      <c r="AI193" s="12">
        <f t="shared" si="99"/>
        <v>4.0939044525823753E-2</v>
      </c>
      <c r="AJ193" s="12" t="str">
        <f t="shared" si="100"/>
        <v/>
      </c>
      <c r="AK193" s="12">
        <f t="shared" si="101"/>
        <v>4.1784945131157158E-2</v>
      </c>
      <c r="AL193" s="12" t="str">
        <f t="shared" si="102"/>
        <v/>
      </c>
      <c r="AM193" s="12">
        <f t="shared" si="103"/>
        <v>-3.075112154272297E-2</v>
      </c>
      <c r="AN193" s="12" t="str">
        <f t="shared" si="104"/>
        <v/>
      </c>
      <c r="AO193" s="9" t="str">
        <f t="shared" si="105"/>
        <v/>
      </c>
      <c r="AP193" s="9" t="str">
        <f t="shared" si="106"/>
        <v/>
      </c>
      <c r="AQ193" s="9" t="str">
        <f t="shared" si="107"/>
        <v/>
      </c>
      <c r="AR193" s="9" t="str">
        <f t="shared" si="108"/>
        <v/>
      </c>
      <c r="AS193" s="9" t="str">
        <f t="shared" si="109"/>
        <v/>
      </c>
      <c r="AT193" s="9" t="str">
        <f t="shared" si="110"/>
        <v/>
      </c>
      <c r="AU193" s="9" t="str">
        <f t="shared" si="111"/>
        <v/>
      </c>
      <c r="AV193" s="9" t="str">
        <f t="shared" si="112"/>
        <v/>
      </c>
    </row>
    <row r="194" spans="1:48" x14ac:dyDescent="0.2">
      <c r="A194" s="2">
        <v>1</v>
      </c>
      <c r="B194" s="6" t="s">
        <v>25</v>
      </c>
      <c r="C194" s="6">
        <v>0</v>
      </c>
      <c r="D194" s="5" t="s">
        <v>48</v>
      </c>
      <c r="E194" s="5" t="str">
        <f t="shared" si="96"/>
        <v/>
      </c>
      <c r="F194" s="5" t="str">
        <f t="shared" si="91"/>
        <v/>
      </c>
      <c r="G194" s="7">
        <v>79.625</v>
      </c>
      <c r="H194" s="7">
        <v>81.873000000000005</v>
      </c>
      <c r="I194" s="7">
        <v>131.90700000000001</v>
      </c>
      <c r="J194" s="7">
        <v>104.53</v>
      </c>
      <c r="K194" s="7">
        <v>165.661</v>
      </c>
      <c r="L194" s="7">
        <v>161.11099999999999</v>
      </c>
      <c r="M194" s="7">
        <v>107.65900000000001</v>
      </c>
      <c r="N194" s="7">
        <v>142.01</v>
      </c>
      <c r="O194" s="7"/>
      <c r="Q194" s="13"/>
      <c r="R194" s="10" t="s">
        <v>112</v>
      </c>
      <c r="S194">
        <v>2005</v>
      </c>
      <c r="T194">
        <f t="shared" si="92"/>
        <v>121.24299999999999</v>
      </c>
      <c r="U194">
        <f t="shared" si="93"/>
        <v>119.614</v>
      </c>
      <c r="V194">
        <f t="shared" si="94"/>
        <v>107.101</v>
      </c>
      <c r="W194">
        <f t="shared" si="95"/>
        <v>92.959000000000003</v>
      </c>
      <c r="X194">
        <f t="shared" si="117"/>
        <v>5.107496595344152E-2</v>
      </c>
      <c r="Y194">
        <f t="shared" si="118"/>
        <v>4.0939044525823753E-2</v>
      </c>
      <c r="Z194">
        <f t="shared" si="119"/>
        <v>4.1784945131157158E-2</v>
      </c>
      <c r="AA194">
        <f t="shared" si="120"/>
        <v>-3.075112154272297E-2</v>
      </c>
      <c r="AC194" s="10">
        <f>IFERROR(VLOOKUP(S194&amp;R194,'Regulatory Data'!D$6:F$1349,3,FALSE),"")</f>
        <v>0.12589665507833744</v>
      </c>
      <c r="AD194" s="12">
        <f>VLOOKUP($S194&amp;$R194,'Regulatory Data'!$I$6:$O$1301,5,FALSE)</f>
        <v>0</v>
      </c>
      <c r="AE194" s="12" t="str">
        <f>IF(VLOOKUP($S194&amp;$R194,'Regulatory Data'!$I$6:$O$1301,7,FALSE)=1,1,IF(VLOOKUP($S194&amp;$R194,'Regulatory Data'!$I$6:$O$1301,6,FALSE)=1,0,""))</f>
        <v/>
      </c>
      <c r="AG194" s="12">
        <f t="shared" si="97"/>
        <v>-8.5091460777290351E-2</v>
      </c>
      <c r="AH194" s="12" t="str">
        <f t="shared" si="98"/>
        <v/>
      </c>
      <c r="AI194" s="12">
        <f t="shared" si="99"/>
        <v>-4.7036890742219839E-2</v>
      </c>
      <c r="AJ194" s="12" t="str">
        <f t="shared" si="100"/>
        <v/>
      </c>
      <c r="AK194" s="12">
        <f t="shared" si="101"/>
        <v>3.4531910406752075E-2</v>
      </c>
      <c r="AL194" s="12" t="str">
        <f t="shared" si="102"/>
        <v/>
      </c>
      <c r="AM194" s="12">
        <f t="shared" si="103"/>
        <v>5.9429833533920728E-2</v>
      </c>
      <c r="AN194" s="12" t="str">
        <f t="shared" si="104"/>
        <v/>
      </c>
      <c r="AO194" s="9" t="str">
        <f t="shared" si="105"/>
        <v/>
      </c>
      <c r="AP194" s="9" t="str">
        <f t="shared" si="106"/>
        <v/>
      </c>
      <c r="AQ194" s="9" t="str">
        <f t="shared" si="107"/>
        <v/>
      </c>
      <c r="AR194" s="9" t="str">
        <f t="shared" si="108"/>
        <v/>
      </c>
      <c r="AS194" s="9" t="str">
        <f t="shared" si="109"/>
        <v/>
      </c>
      <c r="AT194" s="9" t="str">
        <f t="shared" si="110"/>
        <v/>
      </c>
      <c r="AU194" s="9" t="str">
        <f t="shared" si="111"/>
        <v/>
      </c>
      <c r="AV194" s="9" t="str">
        <f t="shared" si="112"/>
        <v/>
      </c>
    </row>
    <row r="195" spans="1:48" x14ac:dyDescent="0.2">
      <c r="A195" s="2">
        <v>1</v>
      </c>
      <c r="B195" s="6" t="s">
        <v>26</v>
      </c>
      <c r="C195" s="6">
        <v>0</v>
      </c>
      <c r="D195" s="5" t="s">
        <v>48</v>
      </c>
      <c r="E195" s="5" t="str">
        <f t="shared" si="96"/>
        <v/>
      </c>
      <c r="F195" s="5" t="str">
        <f t="shared" si="91"/>
        <v/>
      </c>
      <c r="G195" s="7">
        <v>79.661000000000001</v>
      </c>
      <c r="H195" s="7">
        <v>81.709000000000003</v>
      </c>
      <c r="I195" s="7">
        <v>118.30800000000001</v>
      </c>
      <c r="J195" s="7">
        <v>102.227</v>
      </c>
      <c r="K195" s="7">
        <v>148.51300000000001</v>
      </c>
      <c r="L195" s="7">
        <v>144.792</v>
      </c>
      <c r="M195" s="7">
        <v>116.07</v>
      </c>
      <c r="N195" s="7">
        <v>137.32</v>
      </c>
      <c r="O195" s="7"/>
      <c r="Q195" s="13"/>
      <c r="R195" s="10" t="s">
        <v>112</v>
      </c>
      <c r="S195">
        <v>2006</v>
      </c>
      <c r="T195">
        <f t="shared" si="92"/>
        <v>111.35299999999999</v>
      </c>
      <c r="U195">
        <f t="shared" si="93"/>
        <v>114.11799999999999</v>
      </c>
      <c r="V195">
        <f t="shared" si="94"/>
        <v>110.864</v>
      </c>
      <c r="W195">
        <f t="shared" si="95"/>
        <v>98.650999999999996</v>
      </c>
      <c r="X195">
        <f t="shared" si="117"/>
        <v>-8.5091460777290351E-2</v>
      </c>
      <c r="Y195">
        <f t="shared" si="118"/>
        <v>-4.7036890742219839E-2</v>
      </c>
      <c r="Z195">
        <f t="shared" si="119"/>
        <v>3.4531910406752075E-2</v>
      </c>
      <c r="AA195">
        <f t="shared" si="120"/>
        <v>5.9429833533920728E-2</v>
      </c>
      <c r="AC195" s="10">
        <f>IFERROR(VLOOKUP(S195&amp;R195,'Regulatory Data'!D$6:F$1349,3,FALSE),"")</f>
        <v>0.10588432840117913</v>
      </c>
      <c r="AD195" s="12">
        <f>VLOOKUP($S195&amp;$R195,'Regulatory Data'!$I$6:$O$1301,5,FALSE)</f>
        <v>0</v>
      </c>
      <c r="AE195" s="12" t="str">
        <f>IF(VLOOKUP($S195&amp;$R195,'Regulatory Data'!$I$6:$O$1301,7,FALSE)=1,1,IF(VLOOKUP($S195&amp;$R195,'Regulatory Data'!$I$6:$O$1301,6,FALSE)=1,0,""))</f>
        <v/>
      </c>
      <c r="AG195" s="12">
        <f t="shared" si="97"/>
        <v>-0.11412682687628894</v>
      </c>
      <c r="AH195" s="12" t="str">
        <f t="shared" si="98"/>
        <v/>
      </c>
      <c r="AI195" s="12">
        <f t="shared" si="99"/>
        <v>-0.15021660217192068</v>
      </c>
      <c r="AJ195" s="12" t="str">
        <f t="shared" si="100"/>
        <v/>
      </c>
      <c r="AK195" s="12">
        <f t="shared" si="101"/>
        <v>1.2459935846311332E-2</v>
      </c>
      <c r="AL195" s="12" t="str">
        <f t="shared" si="102"/>
        <v/>
      </c>
      <c r="AM195" s="12">
        <f t="shared" si="103"/>
        <v>0.1885933872179919</v>
      </c>
      <c r="AN195" s="12" t="str">
        <f t="shared" si="104"/>
        <v/>
      </c>
      <c r="AO195" s="9" t="str">
        <f t="shared" si="105"/>
        <v/>
      </c>
      <c r="AP195" s="9" t="str">
        <f t="shared" si="106"/>
        <v/>
      </c>
      <c r="AQ195" s="9" t="str">
        <f t="shared" si="107"/>
        <v/>
      </c>
      <c r="AR195" s="9" t="str">
        <f t="shared" si="108"/>
        <v/>
      </c>
      <c r="AS195" s="9" t="str">
        <f t="shared" si="109"/>
        <v/>
      </c>
      <c r="AT195" s="9" t="str">
        <f t="shared" si="110"/>
        <v/>
      </c>
      <c r="AU195" s="9" t="str">
        <f t="shared" si="111"/>
        <v/>
      </c>
      <c r="AV195" s="9" t="str">
        <f t="shared" si="112"/>
        <v/>
      </c>
    </row>
    <row r="196" spans="1:48" x14ac:dyDescent="0.2">
      <c r="A196" s="2">
        <v>1</v>
      </c>
      <c r="B196" s="6" t="s">
        <v>27</v>
      </c>
      <c r="C196" s="6">
        <v>0</v>
      </c>
      <c r="D196" s="5" t="s">
        <v>48</v>
      </c>
      <c r="E196" s="5" t="str">
        <f t="shared" si="96"/>
        <v/>
      </c>
      <c r="F196" s="5" t="str">
        <f t="shared" si="91"/>
        <v/>
      </c>
      <c r="G196" s="7">
        <v>85.698999999999998</v>
      </c>
      <c r="H196" s="7">
        <v>85.843999999999994</v>
      </c>
      <c r="I196" s="7">
        <v>115.949</v>
      </c>
      <c r="J196" s="7">
        <v>106.825</v>
      </c>
      <c r="K196" s="7">
        <v>135.298</v>
      </c>
      <c r="L196" s="7">
        <v>135.06899999999999</v>
      </c>
      <c r="M196" s="7">
        <v>104.28400000000001</v>
      </c>
      <c r="N196" s="7">
        <v>120.917</v>
      </c>
      <c r="O196" s="7"/>
      <c r="Q196" s="13"/>
      <c r="R196" s="10" t="s">
        <v>112</v>
      </c>
      <c r="S196">
        <v>2007</v>
      </c>
      <c r="T196">
        <f t="shared" si="92"/>
        <v>99.343000000000004</v>
      </c>
      <c r="U196">
        <f t="shared" si="93"/>
        <v>98.200999999999993</v>
      </c>
      <c r="V196">
        <f t="shared" si="94"/>
        <v>112.254</v>
      </c>
      <c r="W196">
        <f t="shared" si="95"/>
        <v>119.126</v>
      </c>
      <c r="X196">
        <f t="shared" si="117"/>
        <v>-0.11412682687628894</v>
      </c>
      <c r="Y196">
        <f t="shared" si="118"/>
        <v>-0.15021660217192068</v>
      </c>
      <c r="Z196">
        <f t="shared" si="119"/>
        <v>1.2459935846311332E-2</v>
      </c>
      <c r="AA196">
        <f t="shared" si="120"/>
        <v>0.1885933872179919</v>
      </c>
      <c r="AC196" s="10">
        <f>IFERROR(VLOOKUP(S196&amp;R196,'Regulatory Data'!D$6:F$1349,3,FALSE),"")</f>
        <v>0.10602651810331214</v>
      </c>
      <c r="AD196" s="12">
        <f>VLOOKUP($S196&amp;$R196,'Regulatory Data'!$I$6:$O$1301,5,FALSE)</f>
        <v>0</v>
      </c>
      <c r="AE196" s="12" t="str">
        <f>IF(VLOOKUP($S196&amp;$R196,'Regulatory Data'!$I$6:$O$1301,7,FALSE)=1,1,IF(VLOOKUP($S196&amp;$R196,'Regulatory Data'!$I$6:$O$1301,6,FALSE)=1,0,""))</f>
        <v/>
      </c>
      <c r="AG196" s="12">
        <f t="shared" si="97"/>
        <v>-1.0127309157478948E-2</v>
      </c>
      <c r="AH196" s="12" t="str">
        <f t="shared" si="98"/>
        <v/>
      </c>
      <c r="AI196" s="12">
        <f t="shared" si="99"/>
        <v>4.7138750134303464E-3</v>
      </c>
      <c r="AJ196" s="12" t="str">
        <f t="shared" si="100"/>
        <v/>
      </c>
      <c r="AK196" s="12">
        <f t="shared" si="101"/>
        <v>2.455050315152274E-2</v>
      </c>
      <c r="AL196" s="12" t="str">
        <f t="shared" si="102"/>
        <v/>
      </c>
      <c r="AM196" s="12">
        <f t="shared" si="103"/>
        <v>9.6406016376491266E-3</v>
      </c>
      <c r="AN196" s="12" t="str">
        <f t="shared" si="104"/>
        <v/>
      </c>
      <c r="AO196" s="9" t="str">
        <f t="shared" si="105"/>
        <v/>
      </c>
      <c r="AP196" s="9" t="str">
        <f t="shared" si="106"/>
        <v/>
      </c>
      <c r="AQ196" s="9" t="str">
        <f t="shared" si="107"/>
        <v/>
      </c>
      <c r="AR196" s="9" t="str">
        <f t="shared" si="108"/>
        <v/>
      </c>
      <c r="AS196" s="9" t="str">
        <f t="shared" si="109"/>
        <v/>
      </c>
      <c r="AT196" s="9" t="str">
        <f t="shared" si="110"/>
        <v/>
      </c>
      <c r="AU196" s="9" t="str">
        <f t="shared" si="111"/>
        <v/>
      </c>
      <c r="AV196" s="9" t="str">
        <f t="shared" si="112"/>
        <v/>
      </c>
    </row>
    <row r="197" spans="1:48" x14ac:dyDescent="0.2">
      <c r="A197" s="2">
        <v>1</v>
      </c>
      <c r="B197" s="6" t="s">
        <v>28</v>
      </c>
      <c r="C197" s="6">
        <v>0</v>
      </c>
      <c r="D197" s="5" t="s">
        <v>48</v>
      </c>
      <c r="E197" s="5" t="str">
        <f t="shared" si="96"/>
        <v/>
      </c>
      <c r="F197" s="5" t="str">
        <f t="shared" si="91"/>
        <v/>
      </c>
      <c r="G197" s="7">
        <v>93.802000000000007</v>
      </c>
      <c r="H197" s="7">
        <v>94.048000000000002</v>
      </c>
      <c r="I197" s="7">
        <v>108.089</v>
      </c>
      <c r="J197" s="7">
        <v>97.192999999999998</v>
      </c>
      <c r="K197" s="7">
        <v>115.232</v>
      </c>
      <c r="L197" s="7">
        <v>114.931</v>
      </c>
      <c r="M197" s="7">
        <v>103.905</v>
      </c>
      <c r="N197" s="7">
        <v>112.31</v>
      </c>
      <c r="O197" s="7"/>
      <c r="Q197" s="13"/>
      <c r="R197" s="10" t="s">
        <v>112</v>
      </c>
      <c r="S197">
        <v>2008</v>
      </c>
      <c r="T197">
        <f t="shared" si="92"/>
        <v>98.341999999999999</v>
      </c>
      <c r="U197">
        <f t="shared" si="93"/>
        <v>98.665000000000006</v>
      </c>
      <c r="V197">
        <f t="shared" si="94"/>
        <v>115.044</v>
      </c>
      <c r="W197">
        <f t="shared" si="95"/>
        <v>120.28</v>
      </c>
      <c r="X197">
        <f t="shared" si="117"/>
        <v>-1.0127309157478948E-2</v>
      </c>
      <c r="Y197">
        <f t="shared" si="118"/>
        <v>4.7138750134303464E-3</v>
      </c>
      <c r="Z197">
        <f t="shared" si="119"/>
        <v>2.455050315152274E-2</v>
      </c>
      <c r="AA197">
        <f t="shared" si="120"/>
        <v>9.6406016376491266E-3</v>
      </c>
      <c r="AC197" s="10">
        <f>IFERROR(VLOOKUP(S197&amp;R197,'Regulatory Data'!D$6:F$1349,3,FALSE),"")</f>
        <v>0.1054913261391162</v>
      </c>
      <c r="AD197" s="12">
        <f>VLOOKUP($S197&amp;$R197,'Regulatory Data'!$I$6:$O$1301,5,FALSE)</f>
        <v>0</v>
      </c>
      <c r="AE197" s="12" t="str">
        <f>IF(VLOOKUP($S197&amp;$R197,'Regulatory Data'!$I$6:$O$1301,7,FALSE)=1,1,IF(VLOOKUP($S197&amp;$R197,'Regulatory Data'!$I$6:$O$1301,6,FALSE)=1,0,""))</f>
        <v/>
      </c>
      <c r="AG197" s="12">
        <f t="shared" si="97"/>
        <v>-9.5487129017311823E-2</v>
      </c>
      <c r="AH197" s="12" t="str">
        <f t="shared" si="98"/>
        <v/>
      </c>
      <c r="AI197" s="12">
        <f t="shared" si="99"/>
        <v>-0.13510650074072483</v>
      </c>
      <c r="AJ197" s="12" t="str">
        <f t="shared" si="100"/>
        <v/>
      </c>
      <c r="AK197" s="12">
        <f t="shared" si="101"/>
        <v>2.6208591884100407E-2</v>
      </c>
      <c r="AL197" s="12" t="str">
        <f t="shared" si="102"/>
        <v/>
      </c>
      <c r="AM197" s="12">
        <f t="shared" si="103"/>
        <v>7.268408846716401E-2</v>
      </c>
      <c r="AN197" s="12" t="str">
        <f t="shared" si="104"/>
        <v/>
      </c>
      <c r="AO197" s="9" t="str">
        <f t="shared" si="105"/>
        <v/>
      </c>
      <c r="AP197" s="9" t="str">
        <f t="shared" si="106"/>
        <v/>
      </c>
      <c r="AQ197" s="9" t="str">
        <f t="shared" si="107"/>
        <v/>
      </c>
      <c r="AR197" s="9" t="str">
        <f t="shared" si="108"/>
        <v/>
      </c>
      <c r="AS197" s="9" t="str">
        <f t="shared" si="109"/>
        <v/>
      </c>
      <c r="AT197" s="9" t="str">
        <f t="shared" si="110"/>
        <v/>
      </c>
      <c r="AU197" s="9" t="str">
        <f t="shared" si="111"/>
        <v/>
      </c>
      <c r="AV197" s="9" t="str">
        <f t="shared" si="112"/>
        <v/>
      </c>
    </row>
    <row r="198" spans="1:48" x14ac:dyDescent="0.2">
      <c r="A198" s="2">
        <v>1</v>
      </c>
      <c r="B198" s="6" t="s">
        <v>29</v>
      </c>
      <c r="C198" s="6">
        <v>0</v>
      </c>
      <c r="D198" s="5" t="s">
        <v>48</v>
      </c>
      <c r="E198" s="5" t="str">
        <f t="shared" si="96"/>
        <v/>
      </c>
      <c r="F198" s="5" t="str">
        <f t="shared" si="91"/>
        <v/>
      </c>
      <c r="G198" s="7">
        <v>100</v>
      </c>
      <c r="H198" s="7">
        <v>100</v>
      </c>
      <c r="I198" s="7">
        <v>100</v>
      </c>
      <c r="J198" s="7">
        <v>100</v>
      </c>
      <c r="K198" s="7">
        <v>100</v>
      </c>
      <c r="L198" s="7">
        <v>100</v>
      </c>
      <c r="M198" s="7">
        <v>100</v>
      </c>
      <c r="N198" s="7">
        <v>100</v>
      </c>
      <c r="O198" s="7"/>
      <c r="Q198" s="13"/>
      <c r="R198" s="10" t="s">
        <v>112</v>
      </c>
      <c r="S198">
        <v>2009</v>
      </c>
      <c r="T198">
        <f t="shared" si="92"/>
        <v>89.385999999999996</v>
      </c>
      <c r="U198">
        <f t="shared" si="93"/>
        <v>86.195999999999998</v>
      </c>
      <c r="V198">
        <f t="shared" si="94"/>
        <v>118.099</v>
      </c>
      <c r="W198">
        <f t="shared" si="95"/>
        <v>129.34800000000001</v>
      </c>
      <c r="X198">
        <f t="shared" si="117"/>
        <v>-9.5487129017311823E-2</v>
      </c>
      <c r="Y198">
        <f t="shared" si="118"/>
        <v>-0.13510650074072483</v>
      </c>
      <c r="Z198">
        <f t="shared" si="119"/>
        <v>2.6208591884100407E-2</v>
      </c>
      <c r="AA198">
        <f t="shared" si="120"/>
        <v>7.268408846716401E-2</v>
      </c>
      <c r="AC198" s="10">
        <f>IFERROR(VLOOKUP(S198&amp;R198,'Regulatory Data'!D$6:F$1349,3,FALSE),"")</f>
        <v>0.10612094488778823</v>
      </c>
      <c r="AD198" s="12">
        <f>VLOOKUP($S198&amp;$R198,'Regulatory Data'!$I$6:$O$1301,5,FALSE)</f>
        <v>0</v>
      </c>
      <c r="AE198" s="12" t="str">
        <f>IF(VLOOKUP($S198&amp;$R198,'Regulatory Data'!$I$6:$O$1301,7,FALSE)=1,1,IF(VLOOKUP($S198&amp;$R198,'Regulatory Data'!$I$6:$O$1301,6,FALSE)=1,0,""))</f>
        <v/>
      </c>
      <c r="AG198" s="12">
        <f t="shared" si="97"/>
        <v>5.5984909526651805E-2</v>
      </c>
      <c r="AH198" s="12" t="str">
        <f t="shared" si="98"/>
        <v/>
      </c>
      <c r="AI198" s="12">
        <f t="shared" si="99"/>
        <v>0.11792224356361736</v>
      </c>
      <c r="AJ198" s="12" t="str">
        <f t="shared" si="100"/>
        <v/>
      </c>
      <c r="AK198" s="12">
        <f t="shared" si="101"/>
        <v>1.1290897463974936E-2</v>
      </c>
      <c r="AL198" s="12" t="str">
        <f t="shared" si="102"/>
        <v/>
      </c>
      <c r="AM198" s="12">
        <f t="shared" si="103"/>
        <v>3.277785204366257E-2</v>
      </c>
      <c r="AN198" s="12" t="str">
        <f t="shared" si="104"/>
        <v/>
      </c>
      <c r="AO198" s="9" t="str">
        <f t="shared" si="105"/>
        <v/>
      </c>
      <c r="AP198" s="9" t="str">
        <f t="shared" si="106"/>
        <v/>
      </c>
      <c r="AQ198" s="9" t="str">
        <f t="shared" si="107"/>
        <v/>
      </c>
      <c r="AR198" s="9" t="str">
        <f t="shared" si="108"/>
        <v/>
      </c>
      <c r="AS198" s="9" t="str">
        <f t="shared" si="109"/>
        <v/>
      </c>
      <c r="AT198" s="9" t="str">
        <f t="shared" si="110"/>
        <v/>
      </c>
      <c r="AU198" s="9" t="str">
        <f t="shared" si="111"/>
        <v/>
      </c>
      <c r="AV198" s="9" t="str">
        <f t="shared" si="112"/>
        <v/>
      </c>
    </row>
    <row r="199" spans="1:48" x14ac:dyDescent="0.2">
      <c r="A199" s="2">
        <v>1</v>
      </c>
      <c r="B199" s="6" t="s">
        <v>30</v>
      </c>
      <c r="C199" s="6">
        <v>0</v>
      </c>
      <c r="D199" s="5" t="s">
        <v>48</v>
      </c>
      <c r="E199" s="5" t="str">
        <f t="shared" si="96"/>
        <v/>
      </c>
      <c r="F199" s="5" t="str">
        <f t="shared" si="91"/>
        <v/>
      </c>
      <c r="G199" s="7">
        <v>103.32299999999999</v>
      </c>
      <c r="H199" s="7">
        <v>105.038</v>
      </c>
      <c r="I199" s="7">
        <v>98.472999999999999</v>
      </c>
      <c r="J199" s="7">
        <v>110.126</v>
      </c>
      <c r="K199" s="7">
        <v>95.305999999999997</v>
      </c>
      <c r="L199" s="7">
        <v>93.75</v>
      </c>
      <c r="M199" s="7">
        <v>98.884</v>
      </c>
      <c r="N199" s="7">
        <v>97.373999999999995</v>
      </c>
      <c r="O199" s="7"/>
      <c r="Q199" s="13"/>
      <c r="R199" s="10" t="s">
        <v>112</v>
      </c>
      <c r="S199">
        <v>2010</v>
      </c>
      <c r="T199">
        <f t="shared" si="92"/>
        <v>94.533000000000001</v>
      </c>
      <c r="U199">
        <f t="shared" si="93"/>
        <v>96.983999999999995</v>
      </c>
      <c r="V199">
        <f t="shared" si="94"/>
        <v>119.44</v>
      </c>
      <c r="W199">
        <f t="shared" si="95"/>
        <v>133.65799999999999</v>
      </c>
      <c r="X199">
        <f t="shared" si="117"/>
        <v>5.5984909526651805E-2</v>
      </c>
      <c r="Y199">
        <f t="shared" si="118"/>
        <v>0.11792224356361736</v>
      </c>
      <c r="Z199">
        <f t="shared" si="119"/>
        <v>1.1290897463974936E-2</v>
      </c>
      <c r="AA199">
        <f t="shared" si="120"/>
        <v>3.277785204366257E-2</v>
      </c>
      <c r="AC199" s="10">
        <f>IFERROR(VLOOKUP(S199&amp;R199,'Regulatory Data'!D$6:F$1349,3,FALSE),"")</f>
        <v>0.10739521801117642</v>
      </c>
      <c r="AD199" s="12">
        <f>VLOOKUP($S199&amp;$R199,'Regulatory Data'!$I$6:$O$1301,5,FALSE)</f>
        <v>0</v>
      </c>
      <c r="AE199" s="12" t="str">
        <f>IF(VLOOKUP($S199&amp;$R199,'Regulatory Data'!$I$6:$O$1301,7,FALSE)=1,1,IF(VLOOKUP($S199&amp;$R199,'Regulatory Data'!$I$6:$O$1301,6,FALSE)=1,0,""))</f>
        <v/>
      </c>
      <c r="AG199" s="12" t="str">
        <f t="shared" si="97"/>
        <v>.</v>
      </c>
      <c r="AH199" s="12" t="str">
        <f t="shared" si="98"/>
        <v/>
      </c>
      <c r="AI199" s="12" t="str">
        <f t="shared" si="99"/>
        <v>.</v>
      </c>
      <c r="AJ199" s="12" t="str">
        <f t="shared" si="100"/>
        <v/>
      </c>
      <c r="AK199" s="12" t="str">
        <f t="shared" si="101"/>
        <v>.</v>
      </c>
      <c r="AL199" s="12" t="str">
        <f t="shared" si="102"/>
        <v/>
      </c>
      <c r="AM199" s="12" t="str">
        <f t="shared" si="103"/>
        <v>.</v>
      </c>
      <c r="AN199" s="12" t="str">
        <f t="shared" si="104"/>
        <v/>
      </c>
      <c r="AO199" s="9" t="str">
        <f t="shared" si="105"/>
        <v/>
      </c>
      <c r="AP199" s="9" t="str">
        <f t="shared" si="106"/>
        <v/>
      </c>
      <c r="AQ199" s="9" t="str">
        <f t="shared" si="107"/>
        <v/>
      </c>
      <c r="AR199" s="9" t="str">
        <f t="shared" si="108"/>
        <v/>
      </c>
      <c r="AS199" s="9" t="str">
        <f t="shared" si="109"/>
        <v/>
      </c>
      <c r="AT199" s="9" t="str">
        <f t="shared" si="110"/>
        <v/>
      </c>
      <c r="AU199" s="9" t="str">
        <f t="shared" si="111"/>
        <v/>
      </c>
      <c r="AV199" s="9" t="str">
        <f t="shared" si="112"/>
        <v/>
      </c>
    </row>
    <row r="200" spans="1:48" x14ac:dyDescent="0.2">
      <c r="A200" s="2">
        <v>1</v>
      </c>
      <c r="B200" s="6" t="s">
        <v>31</v>
      </c>
      <c r="C200" s="6">
        <v>0</v>
      </c>
      <c r="D200" s="5" t="s">
        <v>48</v>
      </c>
      <c r="E200" s="5" t="str">
        <f t="shared" si="96"/>
        <v/>
      </c>
      <c r="F200" s="5" t="str">
        <f t="shared" ref="F200:F263" si="121">IF(LEN(E200)=0,"",E200&amp;B200)</f>
        <v/>
      </c>
      <c r="G200" s="7">
        <v>101.535</v>
      </c>
      <c r="H200" s="7">
        <v>106.967</v>
      </c>
      <c r="I200" s="7">
        <v>102.13800000000001</v>
      </c>
      <c r="J200" s="7">
        <v>137.29499999999999</v>
      </c>
      <c r="K200" s="7">
        <v>100.59399999999999</v>
      </c>
      <c r="L200" s="7">
        <v>95.486000000000004</v>
      </c>
      <c r="M200" s="7">
        <v>103.82</v>
      </c>
      <c r="N200" s="7">
        <v>106.04</v>
      </c>
      <c r="O200" s="7"/>
      <c r="Q200" s="13"/>
      <c r="R200" s="10" t="s">
        <v>122</v>
      </c>
      <c r="S200">
        <v>1987</v>
      </c>
      <c r="T200">
        <f t="shared" ref="T200:T263" si="122">AVERAGEIF($F$8:$F$12248,$R200&amp;$S200,G$8:G$12248)</f>
        <v>72.495999999999995</v>
      </c>
      <c r="U200">
        <f t="shared" ref="U200:U263" si="123">AVERAGEIF($F$8:$F$12248,$R200&amp;$S200,H$8:H$12248)</f>
        <v>70.355999999999995</v>
      </c>
      <c r="V200">
        <f t="shared" ref="V200:V263" si="124">AVERAGEIF($F$8:$F$12248,$R200&amp;$S200,J$8:J$12248)</f>
        <v>84.483999999999995</v>
      </c>
      <c r="W200">
        <f t="shared" ref="W200:W263" si="125">AVERAGEIF($F$8:$F$12248,$R200&amp;$S200,M$8:M$12248)</f>
        <v>94.789000000000001</v>
      </c>
      <c r="X200" s="4" t="s">
        <v>985</v>
      </c>
      <c r="Y200" s="4" t="s">
        <v>985</v>
      </c>
      <c r="Z200" s="4" t="s">
        <v>985</v>
      </c>
      <c r="AA200" s="4" t="s">
        <v>985</v>
      </c>
      <c r="AC200" s="10" t="str">
        <f>IFERROR(VLOOKUP(S200&amp;R200,'Regulatory Data'!D$6:F$1349,3,FALSE),"")</f>
        <v/>
      </c>
      <c r="AD200" s="12" t="str">
        <f>VLOOKUP($S200&amp;$R200,'Regulatory Data'!$I$6:$O$1301,5,FALSE)</f>
        <v/>
      </c>
      <c r="AE200" s="12" t="str">
        <f>IF(VLOOKUP($S200&amp;$R200,'Regulatory Data'!$I$6:$O$1301,7,FALSE)=1,1,IF(VLOOKUP($S200&amp;$R200,'Regulatory Data'!$I$6:$O$1301,6,FALSE)=1,0,""))</f>
        <v/>
      </c>
      <c r="AG200" s="12" t="str">
        <f t="shared" si="97"/>
        <v/>
      </c>
      <c r="AH200" s="12" t="str">
        <f t="shared" si="98"/>
        <v/>
      </c>
      <c r="AI200" s="12" t="str">
        <f t="shared" si="99"/>
        <v/>
      </c>
      <c r="AJ200" s="12" t="str">
        <f t="shared" si="100"/>
        <v/>
      </c>
      <c r="AK200" s="12" t="str">
        <f t="shared" si="101"/>
        <v/>
      </c>
      <c r="AL200" s="12" t="str">
        <f t="shared" si="102"/>
        <v/>
      </c>
      <c r="AM200" s="12" t="str">
        <f t="shared" si="103"/>
        <v/>
      </c>
      <c r="AN200" s="12" t="str">
        <f t="shared" si="104"/>
        <v/>
      </c>
      <c r="AO200" s="9" t="str">
        <f t="shared" si="105"/>
        <v/>
      </c>
      <c r="AP200" s="9" t="str">
        <f t="shared" si="106"/>
        <v/>
      </c>
      <c r="AQ200" s="9" t="str">
        <f t="shared" si="107"/>
        <v/>
      </c>
      <c r="AR200" s="9" t="str">
        <f t="shared" si="108"/>
        <v/>
      </c>
      <c r="AS200" s="9" t="str">
        <f t="shared" si="109"/>
        <v/>
      </c>
      <c r="AT200" s="9" t="str">
        <f t="shared" si="110"/>
        <v/>
      </c>
      <c r="AU200" s="9" t="str">
        <f t="shared" si="111"/>
        <v/>
      </c>
      <c r="AV200" s="9" t="str">
        <f t="shared" si="112"/>
        <v/>
      </c>
    </row>
    <row r="201" spans="1:48" x14ac:dyDescent="0.2">
      <c r="A201" s="2">
        <v>1</v>
      </c>
      <c r="B201" s="6" t="s">
        <v>32</v>
      </c>
      <c r="C201" s="6">
        <v>0</v>
      </c>
      <c r="D201" s="5" t="s">
        <v>48</v>
      </c>
      <c r="E201" s="5" t="str">
        <f t="shared" ref="E201:E264" si="126">IF(C201=0,IF(LEN(D201)&lt;&gt;3,"",D201),IF(LEN(D201)&lt;&gt;4,"",LEFT(D201,3)))</f>
        <v/>
      </c>
      <c r="F201" s="5" t="str">
        <f t="shared" si="121"/>
        <v/>
      </c>
      <c r="G201" s="7">
        <v>97.215000000000003</v>
      </c>
      <c r="H201" s="7">
        <v>99.840999999999994</v>
      </c>
      <c r="I201" s="7">
        <v>100.53400000000001</v>
      </c>
      <c r="J201" s="7">
        <v>163.44499999999999</v>
      </c>
      <c r="K201" s="7">
        <v>103.414</v>
      </c>
      <c r="L201" s="7">
        <v>100.694</v>
      </c>
      <c r="M201" s="7">
        <v>118.861</v>
      </c>
      <c r="N201" s="7">
        <v>119.496</v>
      </c>
      <c r="O201" s="7"/>
      <c r="Q201" s="13"/>
      <c r="R201" s="10" t="s">
        <v>122</v>
      </c>
      <c r="S201">
        <v>1988</v>
      </c>
      <c r="T201">
        <f t="shared" si="122"/>
        <v>72.680000000000007</v>
      </c>
      <c r="U201">
        <f t="shared" si="123"/>
        <v>70.578999999999994</v>
      </c>
      <c r="V201">
        <f t="shared" si="124"/>
        <v>87.004999999999995</v>
      </c>
      <c r="W201">
        <f t="shared" si="125"/>
        <v>98.611000000000004</v>
      </c>
      <c r="X201">
        <f t="shared" ref="X201:X223" si="127">LN(T201)-LN(T200)</f>
        <v>2.5348556031881131E-3</v>
      </c>
      <c r="Y201">
        <f t="shared" ref="Y201:Y223" si="128">LN(U201)-LN(U200)</f>
        <v>3.1645820570371797E-3</v>
      </c>
      <c r="Z201">
        <f t="shared" ref="Z201:Z223" si="129">LN(V201)-LN(V200)</f>
        <v>2.940342094564663E-2</v>
      </c>
      <c r="AA201">
        <f t="shared" ref="AA201:AA223" si="130">LN(W201)-LN(W200)</f>
        <v>3.952944847888773E-2</v>
      </c>
      <c r="AC201" s="10" t="str">
        <f>IFERROR(VLOOKUP(S201&amp;R201,'Regulatory Data'!D$6:F$1349,3,FALSE),"")</f>
        <v/>
      </c>
      <c r="AD201" s="12" t="str">
        <f>VLOOKUP($S201&amp;$R201,'Regulatory Data'!$I$6:$O$1301,5,FALSE)</f>
        <v/>
      </c>
      <c r="AE201" s="12" t="str">
        <f>IF(VLOOKUP($S201&amp;$R201,'Regulatory Data'!$I$6:$O$1301,7,FALSE)=1,1,IF(VLOOKUP($S201&amp;$R201,'Regulatory Data'!$I$6:$O$1301,6,FALSE)=1,0,""))</f>
        <v/>
      </c>
      <c r="AG201" s="12" t="str">
        <f t="shared" ref="AG201:AG264" si="131">IF($AD201=0,X202,"")</f>
        <v/>
      </c>
      <c r="AH201" s="12" t="str">
        <f t="shared" ref="AH201:AH264" si="132">IF($AD201=1,X202,"")</f>
        <v/>
      </c>
      <c r="AI201" s="12" t="str">
        <f t="shared" ref="AI201:AI264" si="133">IF($AD201=0,Y202,"")</f>
        <v/>
      </c>
      <c r="AJ201" s="12" t="str">
        <f t="shared" ref="AJ201:AJ264" si="134">IF($AD201=1,Y202,"")</f>
        <v/>
      </c>
      <c r="AK201" s="12" t="str">
        <f t="shared" ref="AK201:AK264" si="135">IF($AD201=0,Z202,"")</f>
        <v/>
      </c>
      <c r="AL201" s="12" t="str">
        <f t="shared" ref="AL201:AL264" si="136">IF($AD201=1,Z202,"")</f>
        <v/>
      </c>
      <c r="AM201" s="12" t="str">
        <f t="shared" ref="AM201:AM264" si="137">IF($AD201=0,AA202,"")</f>
        <v/>
      </c>
      <c r="AN201" s="12" t="str">
        <f t="shared" ref="AN201:AN264" si="138">IF($AD201=1,AA202,"")</f>
        <v/>
      </c>
      <c r="AO201" s="9" t="str">
        <f t="shared" ref="AO201:AO264" si="139">IF($AE201=0,X202,"")</f>
        <v/>
      </c>
      <c r="AP201" s="9" t="str">
        <f t="shared" ref="AP201:AP264" si="140">IF($AE201=1,X202,"")</f>
        <v/>
      </c>
      <c r="AQ201" s="9" t="str">
        <f t="shared" ref="AQ201:AQ264" si="141">IF($AE201=0,Y202,"")</f>
        <v/>
      </c>
      <c r="AR201" s="9" t="str">
        <f t="shared" ref="AR201:AR264" si="142">IF($AE201=1,Y202,"")</f>
        <v/>
      </c>
      <c r="AS201" s="9" t="str">
        <f t="shared" ref="AS201:AS264" si="143">IF($AE201=0,Z202,"")</f>
        <v/>
      </c>
      <c r="AT201" s="9" t="str">
        <f t="shared" ref="AT201:AT264" si="144">IF($AE201=1,Z202,"")</f>
        <v/>
      </c>
      <c r="AU201" s="9" t="str">
        <f t="shared" ref="AU201:AU264" si="145">IF($AE201=0,AA202,"")</f>
        <v/>
      </c>
      <c r="AV201" s="9" t="str">
        <f t="shared" ref="AV201:AV264" si="146">IF($AE201=1,AA202,"")</f>
        <v/>
      </c>
    </row>
    <row r="202" spans="1:48" x14ac:dyDescent="0.2">
      <c r="A202" s="2">
        <v>1</v>
      </c>
      <c r="B202" s="6" t="s">
        <v>33</v>
      </c>
      <c r="C202" s="6">
        <v>0</v>
      </c>
      <c r="D202" s="5" t="s">
        <v>48</v>
      </c>
      <c r="E202" s="5" t="str">
        <f t="shared" si="126"/>
        <v/>
      </c>
      <c r="F202" s="5" t="str">
        <f t="shared" si="121"/>
        <v/>
      </c>
      <c r="G202" s="7">
        <v>90.756</v>
      </c>
      <c r="H202" s="7">
        <v>91.661000000000001</v>
      </c>
      <c r="I202" s="7">
        <v>102.8</v>
      </c>
      <c r="J202" s="7">
        <v>254.76499999999999</v>
      </c>
      <c r="K202" s="7">
        <v>113.27</v>
      </c>
      <c r="L202" s="7">
        <v>112.15300000000001</v>
      </c>
      <c r="M202" s="7">
        <v>139.36199999999999</v>
      </c>
      <c r="N202" s="7">
        <v>143.26400000000001</v>
      </c>
      <c r="O202" s="7"/>
      <c r="Q202" s="13"/>
      <c r="R202" s="10" t="s">
        <v>122</v>
      </c>
      <c r="S202">
        <v>1989</v>
      </c>
      <c r="T202">
        <f t="shared" si="122"/>
        <v>69.923000000000002</v>
      </c>
      <c r="U202">
        <f t="shared" si="123"/>
        <v>67.959999999999994</v>
      </c>
      <c r="V202">
        <f t="shared" si="124"/>
        <v>89.284000000000006</v>
      </c>
      <c r="W202">
        <f t="shared" si="125"/>
        <v>102.566</v>
      </c>
      <c r="X202">
        <f t="shared" si="127"/>
        <v>-3.8671606922644486E-2</v>
      </c>
      <c r="Y202">
        <f t="shared" si="128"/>
        <v>-3.7813353023383733E-2</v>
      </c>
      <c r="Z202">
        <f t="shared" si="129"/>
        <v>2.5856712229224144E-2</v>
      </c>
      <c r="AA202">
        <f t="shared" si="130"/>
        <v>3.932367654910518E-2</v>
      </c>
      <c r="AC202" s="10" t="str">
        <f>IFERROR(VLOOKUP(S202&amp;R202,'Regulatory Data'!D$6:F$1349,3,FALSE),"")</f>
        <v/>
      </c>
      <c r="AD202" s="12" t="str">
        <f>VLOOKUP($S202&amp;$R202,'Regulatory Data'!$I$6:$O$1301,5,FALSE)</f>
        <v/>
      </c>
      <c r="AE202" s="12" t="str">
        <f>IF(VLOOKUP($S202&amp;$R202,'Regulatory Data'!$I$6:$O$1301,7,FALSE)=1,1,IF(VLOOKUP($S202&amp;$R202,'Regulatory Data'!$I$6:$O$1301,6,FALSE)=1,0,""))</f>
        <v/>
      </c>
      <c r="AG202" s="12" t="str">
        <f t="shared" si="131"/>
        <v/>
      </c>
      <c r="AH202" s="12" t="str">
        <f t="shared" si="132"/>
        <v/>
      </c>
      <c r="AI202" s="12" t="str">
        <f t="shared" si="133"/>
        <v/>
      </c>
      <c r="AJ202" s="12" t="str">
        <f t="shared" si="134"/>
        <v/>
      </c>
      <c r="AK202" s="12" t="str">
        <f t="shared" si="135"/>
        <v/>
      </c>
      <c r="AL202" s="12" t="str">
        <f t="shared" si="136"/>
        <v/>
      </c>
      <c r="AM202" s="12" t="str">
        <f t="shared" si="137"/>
        <v/>
      </c>
      <c r="AN202" s="12" t="str">
        <f t="shared" si="138"/>
        <v/>
      </c>
      <c r="AO202" s="9" t="str">
        <f t="shared" si="139"/>
        <v/>
      </c>
      <c r="AP202" s="9" t="str">
        <f t="shared" si="140"/>
        <v/>
      </c>
      <c r="AQ202" s="9" t="str">
        <f t="shared" si="141"/>
        <v/>
      </c>
      <c r="AR202" s="9" t="str">
        <f t="shared" si="142"/>
        <v/>
      </c>
      <c r="AS202" s="9" t="str">
        <f t="shared" si="143"/>
        <v/>
      </c>
      <c r="AT202" s="9" t="str">
        <f t="shared" si="144"/>
        <v/>
      </c>
      <c r="AU202" s="9" t="str">
        <f t="shared" si="145"/>
        <v/>
      </c>
      <c r="AV202" s="9" t="str">
        <f t="shared" si="146"/>
        <v/>
      </c>
    </row>
    <row r="203" spans="1:48" x14ac:dyDescent="0.2">
      <c r="A203" s="2">
        <v>1</v>
      </c>
      <c r="B203" s="6" t="s">
        <v>34</v>
      </c>
      <c r="C203" s="6">
        <v>0</v>
      </c>
      <c r="D203" s="5" t="s">
        <v>48</v>
      </c>
      <c r="E203" s="5" t="str">
        <f t="shared" si="126"/>
        <v/>
      </c>
      <c r="F203" s="5" t="str">
        <f t="shared" si="121"/>
        <v/>
      </c>
      <c r="G203" s="7">
        <v>76.956999999999994</v>
      </c>
      <c r="H203" s="7">
        <v>82.334999999999994</v>
      </c>
      <c r="I203" s="7">
        <v>103.49</v>
      </c>
      <c r="J203" s="7">
        <v>272.89400000000001</v>
      </c>
      <c r="K203" s="7">
        <v>134.47800000000001</v>
      </c>
      <c r="L203" s="7">
        <v>125.694</v>
      </c>
      <c r="M203" s="7">
        <v>161.851</v>
      </c>
      <c r="N203" s="7">
        <v>167.501</v>
      </c>
      <c r="O203" s="7"/>
      <c r="Q203" s="13"/>
      <c r="R203" s="10" t="s">
        <v>122</v>
      </c>
      <c r="S203">
        <v>1990</v>
      </c>
      <c r="T203">
        <f t="shared" si="122"/>
        <v>73.138999999999996</v>
      </c>
      <c r="U203">
        <f t="shared" si="123"/>
        <v>69.915999999999997</v>
      </c>
      <c r="V203">
        <f t="shared" si="124"/>
        <v>91.834000000000003</v>
      </c>
      <c r="W203">
        <f t="shared" si="125"/>
        <v>105.134</v>
      </c>
      <c r="X203">
        <f t="shared" si="127"/>
        <v>4.496710361336298E-2</v>
      </c>
      <c r="Y203">
        <f t="shared" si="128"/>
        <v>2.837522466910869E-2</v>
      </c>
      <c r="Z203">
        <f t="shared" si="129"/>
        <v>2.8160298929873484E-2</v>
      </c>
      <c r="AA203">
        <f t="shared" si="130"/>
        <v>2.4729233193554911E-2</v>
      </c>
      <c r="AC203" s="10" t="str">
        <f>IFERROR(VLOOKUP(S203&amp;R203,'Regulatory Data'!D$6:F$1349,3,FALSE),"")</f>
        <v/>
      </c>
      <c r="AD203" s="12" t="str">
        <f>VLOOKUP($S203&amp;$R203,'Regulatory Data'!$I$6:$O$1301,5,FALSE)</f>
        <v/>
      </c>
      <c r="AE203" s="12" t="str">
        <f>IF(VLOOKUP($S203&amp;$R203,'Regulatory Data'!$I$6:$O$1301,7,FALSE)=1,1,IF(VLOOKUP($S203&amp;$R203,'Regulatory Data'!$I$6:$O$1301,6,FALSE)=1,0,""))</f>
        <v/>
      </c>
      <c r="AG203" s="12" t="str">
        <f t="shared" si="131"/>
        <v/>
      </c>
      <c r="AH203" s="12" t="str">
        <f t="shared" si="132"/>
        <v/>
      </c>
      <c r="AI203" s="12" t="str">
        <f t="shared" si="133"/>
        <v/>
      </c>
      <c r="AJ203" s="12" t="str">
        <f t="shared" si="134"/>
        <v/>
      </c>
      <c r="AK203" s="12" t="str">
        <f t="shared" si="135"/>
        <v/>
      </c>
      <c r="AL203" s="12" t="str">
        <f t="shared" si="136"/>
        <v/>
      </c>
      <c r="AM203" s="12" t="str">
        <f t="shared" si="137"/>
        <v/>
      </c>
      <c r="AN203" s="12" t="str">
        <f t="shared" si="138"/>
        <v/>
      </c>
      <c r="AO203" s="9" t="str">
        <f t="shared" si="139"/>
        <v/>
      </c>
      <c r="AP203" s="9" t="str">
        <f t="shared" si="140"/>
        <v/>
      </c>
      <c r="AQ203" s="9" t="str">
        <f t="shared" si="141"/>
        <v/>
      </c>
      <c r="AR203" s="9" t="str">
        <f t="shared" si="142"/>
        <v/>
      </c>
      <c r="AS203" s="9" t="str">
        <f t="shared" si="143"/>
        <v/>
      </c>
      <c r="AT203" s="9" t="str">
        <f t="shared" si="144"/>
        <v/>
      </c>
      <c r="AU203" s="9" t="str">
        <f t="shared" si="145"/>
        <v/>
      </c>
      <c r="AV203" s="9" t="str">
        <f t="shared" si="146"/>
        <v/>
      </c>
    </row>
    <row r="204" spans="1:48" x14ac:dyDescent="0.2">
      <c r="A204" s="2">
        <v>1</v>
      </c>
      <c r="B204" s="6" t="s">
        <v>35</v>
      </c>
      <c r="C204" s="6">
        <v>0</v>
      </c>
      <c r="D204" s="5" t="s">
        <v>48</v>
      </c>
      <c r="E204" s="5" t="str">
        <f t="shared" si="126"/>
        <v/>
      </c>
      <c r="F204" s="5" t="str">
        <f t="shared" si="121"/>
        <v/>
      </c>
      <c r="G204" s="7">
        <v>77.075999999999993</v>
      </c>
      <c r="H204" s="7">
        <v>82.307000000000002</v>
      </c>
      <c r="I204" s="7">
        <v>114.601</v>
      </c>
      <c r="J204" s="7">
        <v>263.30799999999999</v>
      </c>
      <c r="K204" s="7">
        <v>148.685</v>
      </c>
      <c r="L204" s="7">
        <v>139.23599999999999</v>
      </c>
      <c r="M204" s="7">
        <v>169.63300000000001</v>
      </c>
      <c r="N204" s="7">
        <v>194.40100000000001</v>
      </c>
      <c r="O204" s="7"/>
      <c r="Q204" s="13"/>
      <c r="R204" s="10" t="s">
        <v>122</v>
      </c>
      <c r="S204">
        <v>1991</v>
      </c>
      <c r="T204">
        <f t="shared" si="122"/>
        <v>74.325999999999993</v>
      </c>
      <c r="U204">
        <f t="shared" si="123"/>
        <v>72.637</v>
      </c>
      <c r="V204">
        <f t="shared" si="124"/>
        <v>93.745000000000005</v>
      </c>
      <c r="W204">
        <f t="shared" si="125"/>
        <v>103.58799999999999</v>
      </c>
      <c r="X204">
        <f t="shared" si="127"/>
        <v>1.6099082998104031E-2</v>
      </c>
      <c r="Y204">
        <f t="shared" si="128"/>
        <v>3.8179912407875882E-2</v>
      </c>
      <c r="Z204">
        <f t="shared" si="129"/>
        <v>2.059573066827447E-2</v>
      </c>
      <c r="AA204">
        <f t="shared" si="130"/>
        <v>-1.4814233994086656E-2</v>
      </c>
      <c r="AC204" s="10" t="str">
        <f>IFERROR(VLOOKUP(S204&amp;R204,'Regulatory Data'!D$6:F$1349,3,FALSE),"")</f>
        <v/>
      </c>
      <c r="AD204" s="12" t="str">
        <f>VLOOKUP($S204&amp;$R204,'Regulatory Data'!$I$6:$O$1301,5,FALSE)</f>
        <v/>
      </c>
      <c r="AE204" s="12" t="str">
        <f>IF(VLOOKUP($S204&amp;$R204,'Regulatory Data'!$I$6:$O$1301,7,FALSE)=1,1,IF(VLOOKUP($S204&amp;$R204,'Regulatory Data'!$I$6:$O$1301,6,FALSE)=1,0,""))</f>
        <v/>
      </c>
      <c r="AG204" s="12" t="str">
        <f t="shared" si="131"/>
        <v/>
      </c>
      <c r="AH204" s="12" t="str">
        <f t="shared" si="132"/>
        <v/>
      </c>
      <c r="AI204" s="12" t="str">
        <f t="shared" si="133"/>
        <v/>
      </c>
      <c r="AJ204" s="12" t="str">
        <f t="shared" si="134"/>
        <v/>
      </c>
      <c r="AK204" s="12" t="str">
        <f t="shared" si="135"/>
        <v/>
      </c>
      <c r="AL204" s="12" t="str">
        <f t="shared" si="136"/>
        <v/>
      </c>
      <c r="AM204" s="12" t="str">
        <f t="shared" si="137"/>
        <v/>
      </c>
      <c r="AN204" s="12" t="str">
        <f t="shared" si="138"/>
        <v/>
      </c>
      <c r="AO204" s="9" t="str">
        <f t="shared" si="139"/>
        <v/>
      </c>
      <c r="AP204" s="9" t="str">
        <f t="shared" si="140"/>
        <v/>
      </c>
      <c r="AQ204" s="9" t="str">
        <f t="shared" si="141"/>
        <v/>
      </c>
      <c r="AR204" s="9" t="str">
        <f t="shared" si="142"/>
        <v/>
      </c>
      <c r="AS204" s="9" t="str">
        <f t="shared" si="143"/>
        <v/>
      </c>
      <c r="AT204" s="9" t="str">
        <f t="shared" si="144"/>
        <v/>
      </c>
      <c r="AU204" s="9" t="str">
        <f t="shared" si="145"/>
        <v/>
      </c>
      <c r="AV204" s="9" t="str">
        <f t="shared" si="146"/>
        <v/>
      </c>
    </row>
    <row r="205" spans="1:48" x14ac:dyDescent="0.2">
      <c r="A205" s="2">
        <v>1</v>
      </c>
      <c r="B205" s="6" t="s">
        <v>36</v>
      </c>
      <c r="C205" s="6">
        <v>0</v>
      </c>
      <c r="D205" s="5" t="s">
        <v>48</v>
      </c>
      <c r="E205" s="5" t="str">
        <f t="shared" si="126"/>
        <v/>
      </c>
      <c r="F205" s="5" t="str">
        <f t="shared" si="121"/>
        <v/>
      </c>
      <c r="G205" s="7">
        <v>85.504999999999995</v>
      </c>
      <c r="H205" s="7">
        <v>83.9</v>
      </c>
      <c r="I205" s="7">
        <v>101.379</v>
      </c>
      <c r="J205" s="7">
        <v>242.11799999999999</v>
      </c>
      <c r="K205" s="7">
        <v>118.565</v>
      </c>
      <c r="L205" s="7">
        <v>120.833</v>
      </c>
      <c r="M205" s="7">
        <v>162.73599999999999</v>
      </c>
      <c r="N205" s="7">
        <v>164.98099999999999</v>
      </c>
      <c r="O205" s="7"/>
      <c r="Q205" s="13"/>
      <c r="R205" s="10" t="s">
        <v>122</v>
      </c>
      <c r="S205">
        <v>1992</v>
      </c>
      <c r="T205">
        <f t="shared" si="122"/>
        <v>76.572000000000003</v>
      </c>
      <c r="U205">
        <f t="shared" si="123"/>
        <v>75.061000000000007</v>
      </c>
      <c r="V205">
        <f t="shared" si="124"/>
        <v>95.45</v>
      </c>
      <c r="W205">
        <f t="shared" si="125"/>
        <v>105.173</v>
      </c>
      <c r="X205">
        <f t="shared" si="127"/>
        <v>2.9770651457417863E-2</v>
      </c>
      <c r="Y205">
        <f t="shared" si="128"/>
        <v>3.2826682412605557E-2</v>
      </c>
      <c r="Z205">
        <f t="shared" si="129"/>
        <v>1.8024220076842568E-2</v>
      </c>
      <c r="AA205">
        <f t="shared" si="130"/>
        <v>1.518512036921571E-2</v>
      </c>
      <c r="AC205" s="10" t="str">
        <f>IFERROR(VLOOKUP(S205&amp;R205,'Regulatory Data'!D$6:F$1349,3,FALSE),"")</f>
        <v/>
      </c>
      <c r="AD205" s="12" t="str">
        <f>VLOOKUP($S205&amp;$R205,'Regulatory Data'!$I$6:$O$1301,5,FALSE)</f>
        <v/>
      </c>
      <c r="AE205" s="12" t="str">
        <f>IF(VLOOKUP($S205&amp;$R205,'Regulatory Data'!$I$6:$O$1301,7,FALSE)=1,1,IF(VLOOKUP($S205&amp;$R205,'Regulatory Data'!$I$6:$O$1301,6,FALSE)=1,0,""))</f>
        <v/>
      </c>
      <c r="AG205" s="12" t="str">
        <f t="shared" si="131"/>
        <v/>
      </c>
      <c r="AH205" s="12" t="str">
        <f t="shared" si="132"/>
        <v/>
      </c>
      <c r="AI205" s="12" t="str">
        <f t="shared" si="133"/>
        <v/>
      </c>
      <c r="AJ205" s="12" t="str">
        <f t="shared" si="134"/>
        <v/>
      </c>
      <c r="AK205" s="12" t="str">
        <f t="shared" si="135"/>
        <v/>
      </c>
      <c r="AL205" s="12" t="str">
        <f t="shared" si="136"/>
        <v/>
      </c>
      <c r="AM205" s="12" t="str">
        <f t="shared" si="137"/>
        <v/>
      </c>
      <c r="AN205" s="12" t="str">
        <f t="shared" si="138"/>
        <v/>
      </c>
      <c r="AO205" s="9" t="str">
        <f t="shared" si="139"/>
        <v/>
      </c>
      <c r="AP205" s="9" t="str">
        <f t="shared" si="140"/>
        <v/>
      </c>
      <c r="AQ205" s="9" t="str">
        <f t="shared" si="141"/>
        <v/>
      </c>
      <c r="AR205" s="9" t="str">
        <f t="shared" si="142"/>
        <v/>
      </c>
      <c r="AS205" s="9" t="str">
        <f t="shared" si="143"/>
        <v/>
      </c>
      <c r="AT205" s="9" t="str">
        <f t="shared" si="144"/>
        <v/>
      </c>
      <c r="AU205" s="9" t="str">
        <f t="shared" si="145"/>
        <v/>
      </c>
      <c r="AV205" s="9" t="str">
        <f t="shared" si="146"/>
        <v/>
      </c>
    </row>
    <row r="206" spans="1:48" x14ac:dyDescent="0.2">
      <c r="A206" s="2">
        <v>1</v>
      </c>
      <c r="B206" s="6" t="s">
        <v>37</v>
      </c>
      <c r="C206" s="6">
        <v>0</v>
      </c>
      <c r="D206" s="5" t="s">
        <v>48</v>
      </c>
      <c r="E206" s="5" t="str">
        <f t="shared" si="126"/>
        <v/>
      </c>
      <c r="F206" s="5" t="str">
        <f t="shared" si="121"/>
        <v/>
      </c>
      <c r="G206" s="7">
        <v>88.376000000000005</v>
      </c>
      <c r="H206" s="7">
        <v>86.778999999999996</v>
      </c>
      <c r="I206" s="7">
        <v>111.48699999999999</v>
      </c>
      <c r="J206" s="7">
        <v>310.18</v>
      </c>
      <c r="K206" s="7">
        <v>126.151</v>
      </c>
      <c r="L206" s="7">
        <v>128.47200000000001</v>
      </c>
      <c r="M206" s="7">
        <v>168.178</v>
      </c>
      <c r="N206" s="7">
        <v>187.49700000000001</v>
      </c>
      <c r="O206" s="7"/>
      <c r="Q206" s="13"/>
      <c r="R206" s="10" t="s">
        <v>122</v>
      </c>
      <c r="S206">
        <v>1993</v>
      </c>
      <c r="T206">
        <f t="shared" si="122"/>
        <v>80.227999999999994</v>
      </c>
      <c r="U206">
        <f t="shared" si="123"/>
        <v>78.644000000000005</v>
      </c>
      <c r="V206">
        <f t="shared" si="124"/>
        <v>96.212999999999994</v>
      </c>
      <c r="W206">
        <f t="shared" si="125"/>
        <v>105.249</v>
      </c>
      <c r="X206">
        <f t="shared" si="127"/>
        <v>4.6641106449589742E-2</v>
      </c>
      <c r="Y206">
        <f t="shared" si="128"/>
        <v>4.6630222951923095E-2</v>
      </c>
      <c r="Z206">
        <f t="shared" si="129"/>
        <v>7.9619335051095419E-3</v>
      </c>
      <c r="AA206">
        <f t="shared" si="130"/>
        <v>7.2235795976371975E-4</v>
      </c>
      <c r="AC206" s="10" t="str">
        <f>IFERROR(VLOOKUP(S206&amp;R206,'Regulatory Data'!D$6:F$1349,3,FALSE),"")</f>
        <v/>
      </c>
      <c r="AD206" s="12" t="str">
        <f>VLOOKUP($S206&amp;$R206,'Regulatory Data'!$I$6:$O$1301,5,FALSE)</f>
        <v/>
      </c>
      <c r="AE206" s="12" t="str">
        <f>IF(VLOOKUP($S206&amp;$R206,'Regulatory Data'!$I$6:$O$1301,7,FALSE)=1,1,IF(VLOOKUP($S206&amp;$R206,'Regulatory Data'!$I$6:$O$1301,6,FALSE)=1,0,""))</f>
        <v/>
      </c>
      <c r="AG206" s="12" t="str">
        <f t="shared" si="131"/>
        <v/>
      </c>
      <c r="AH206" s="12" t="str">
        <f t="shared" si="132"/>
        <v/>
      </c>
      <c r="AI206" s="12" t="str">
        <f t="shared" si="133"/>
        <v/>
      </c>
      <c r="AJ206" s="12" t="str">
        <f t="shared" si="134"/>
        <v/>
      </c>
      <c r="AK206" s="12" t="str">
        <f t="shared" si="135"/>
        <v/>
      </c>
      <c r="AL206" s="12" t="str">
        <f t="shared" si="136"/>
        <v/>
      </c>
      <c r="AM206" s="12" t="str">
        <f t="shared" si="137"/>
        <v/>
      </c>
      <c r="AN206" s="12" t="str">
        <f t="shared" si="138"/>
        <v/>
      </c>
      <c r="AO206" s="9" t="str">
        <f t="shared" si="139"/>
        <v/>
      </c>
      <c r="AP206" s="9" t="str">
        <f t="shared" si="140"/>
        <v/>
      </c>
      <c r="AQ206" s="9" t="str">
        <f t="shared" si="141"/>
        <v/>
      </c>
      <c r="AR206" s="9" t="str">
        <f t="shared" si="142"/>
        <v/>
      </c>
      <c r="AS206" s="9" t="str">
        <f t="shared" si="143"/>
        <v/>
      </c>
      <c r="AT206" s="9" t="str">
        <f t="shared" si="144"/>
        <v/>
      </c>
      <c r="AU206" s="9" t="str">
        <f t="shared" si="145"/>
        <v/>
      </c>
      <c r="AV206" s="9" t="str">
        <f t="shared" si="146"/>
        <v/>
      </c>
    </row>
    <row r="207" spans="1:48" x14ac:dyDescent="0.2">
      <c r="A207" s="2">
        <v>0</v>
      </c>
      <c r="B207" s="5" t="s">
        <v>49</v>
      </c>
      <c r="C207" s="6" t="s">
        <v>0</v>
      </c>
      <c r="E207" s="5" t="str">
        <f t="shared" si="126"/>
        <v/>
      </c>
      <c r="F207" s="5" t="str">
        <f t="shared" si="121"/>
        <v/>
      </c>
      <c r="Q207" s="13"/>
      <c r="R207" s="10" t="s">
        <v>122</v>
      </c>
      <c r="S207">
        <v>1994</v>
      </c>
      <c r="T207">
        <f t="shared" si="122"/>
        <v>84.099000000000004</v>
      </c>
      <c r="U207">
        <f t="shared" si="123"/>
        <v>82.626000000000005</v>
      </c>
      <c r="V207">
        <f t="shared" si="124"/>
        <v>96.343000000000004</v>
      </c>
      <c r="W207">
        <f t="shared" si="125"/>
        <v>100.889</v>
      </c>
      <c r="X207">
        <f t="shared" si="127"/>
        <v>4.7122095177987156E-2</v>
      </c>
      <c r="Y207">
        <f t="shared" si="128"/>
        <v>4.9393061727799115E-2</v>
      </c>
      <c r="Z207">
        <f t="shared" si="129"/>
        <v>1.3502567538923316E-3</v>
      </c>
      <c r="AA207">
        <f t="shared" si="130"/>
        <v>-4.2308068743652782E-2</v>
      </c>
      <c r="AC207" s="10" t="str">
        <f>IFERROR(VLOOKUP(S207&amp;R207,'Regulatory Data'!D$6:F$1349,3,FALSE),"")</f>
        <v/>
      </c>
      <c r="AD207" s="12" t="str">
        <f>VLOOKUP($S207&amp;$R207,'Regulatory Data'!$I$6:$O$1301,5,FALSE)</f>
        <v/>
      </c>
      <c r="AE207" s="12" t="str">
        <f>IF(VLOOKUP($S207&amp;$R207,'Regulatory Data'!$I$6:$O$1301,7,FALSE)=1,1,IF(VLOOKUP($S207&amp;$R207,'Regulatory Data'!$I$6:$O$1301,6,FALSE)=1,0,""))</f>
        <v/>
      </c>
      <c r="AG207" s="12" t="str">
        <f t="shared" si="131"/>
        <v/>
      </c>
      <c r="AH207" s="12" t="str">
        <f t="shared" si="132"/>
        <v/>
      </c>
      <c r="AI207" s="12" t="str">
        <f t="shared" si="133"/>
        <v/>
      </c>
      <c r="AJ207" s="12" t="str">
        <f t="shared" si="134"/>
        <v/>
      </c>
      <c r="AK207" s="12" t="str">
        <f t="shared" si="135"/>
        <v/>
      </c>
      <c r="AL207" s="12" t="str">
        <f t="shared" si="136"/>
        <v/>
      </c>
      <c r="AM207" s="12" t="str">
        <f t="shared" si="137"/>
        <v/>
      </c>
      <c r="AN207" s="12" t="str">
        <f t="shared" si="138"/>
        <v/>
      </c>
      <c r="AO207" s="9" t="str">
        <f t="shared" si="139"/>
        <v/>
      </c>
      <c r="AP207" s="9" t="str">
        <f t="shared" si="140"/>
        <v/>
      </c>
      <c r="AQ207" s="9" t="str">
        <f t="shared" si="141"/>
        <v/>
      </c>
      <c r="AR207" s="9" t="str">
        <f t="shared" si="142"/>
        <v/>
      </c>
      <c r="AS207" s="9" t="str">
        <f t="shared" si="143"/>
        <v/>
      </c>
      <c r="AT207" s="9" t="str">
        <f t="shared" si="144"/>
        <v/>
      </c>
      <c r="AU207" s="9" t="str">
        <f t="shared" si="145"/>
        <v/>
      </c>
      <c r="AV207" s="9" t="str">
        <f t="shared" si="146"/>
        <v/>
      </c>
    </row>
    <row r="208" spans="1:48" x14ac:dyDescent="0.2">
      <c r="A208" s="2">
        <v>1</v>
      </c>
      <c r="B208" s="6" t="s">
        <v>13</v>
      </c>
      <c r="C208" s="6">
        <v>0</v>
      </c>
      <c r="D208" s="5" t="s">
        <v>50</v>
      </c>
      <c r="E208" s="5" t="str">
        <f t="shared" si="126"/>
        <v/>
      </c>
      <c r="F208" s="5" t="str">
        <f t="shared" si="121"/>
        <v/>
      </c>
      <c r="G208" s="7">
        <v>84.287000000000006</v>
      </c>
      <c r="H208" s="7">
        <v>84.275000000000006</v>
      </c>
      <c r="I208" s="7">
        <v>88.751000000000005</v>
      </c>
      <c r="J208" s="7">
        <v>71.052000000000007</v>
      </c>
      <c r="K208" s="7">
        <v>105.29600000000001</v>
      </c>
      <c r="L208" s="7">
        <v>105.31100000000001</v>
      </c>
      <c r="M208" s="7">
        <v>65.471999999999994</v>
      </c>
      <c r="N208" s="7">
        <v>58.106999999999999</v>
      </c>
      <c r="O208" s="7"/>
      <c r="Q208" s="13"/>
      <c r="R208" s="10" t="s">
        <v>122</v>
      </c>
      <c r="S208">
        <v>1995</v>
      </c>
      <c r="T208">
        <f t="shared" si="122"/>
        <v>89.103999999999999</v>
      </c>
      <c r="U208">
        <f t="shared" si="123"/>
        <v>86.543999999999997</v>
      </c>
      <c r="V208">
        <f t="shared" si="124"/>
        <v>97.146000000000001</v>
      </c>
      <c r="W208">
        <f t="shared" si="125"/>
        <v>100.014</v>
      </c>
      <c r="X208">
        <f t="shared" si="127"/>
        <v>5.780955054552539E-2</v>
      </c>
      <c r="Y208">
        <f t="shared" si="128"/>
        <v>4.6328554156027657E-2</v>
      </c>
      <c r="Z208">
        <f t="shared" si="129"/>
        <v>8.3002611019118433E-3</v>
      </c>
      <c r="AA208">
        <f t="shared" si="130"/>
        <v>-8.7107263970471749E-3</v>
      </c>
      <c r="AC208" s="10" t="str">
        <f>IFERROR(VLOOKUP(S208&amp;R208,'Regulatory Data'!D$6:F$1349,3,FALSE),"")</f>
        <v/>
      </c>
      <c r="AD208" s="12" t="str">
        <f>VLOOKUP($S208&amp;$R208,'Regulatory Data'!$I$6:$O$1301,5,FALSE)</f>
        <v/>
      </c>
      <c r="AE208" s="12" t="str">
        <f>IF(VLOOKUP($S208&amp;$R208,'Regulatory Data'!$I$6:$O$1301,7,FALSE)=1,1,IF(VLOOKUP($S208&amp;$R208,'Regulatory Data'!$I$6:$O$1301,6,FALSE)=1,0,""))</f>
        <v/>
      </c>
      <c r="AG208" s="12" t="str">
        <f t="shared" si="131"/>
        <v/>
      </c>
      <c r="AH208" s="12" t="str">
        <f t="shared" si="132"/>
        <v/>
      </c>
      <c r="AI208" s="12" t="str">
        <f t="shared" si="133"/>
        <v/>
      </c>
      <c r="AJ208" s="12" t="str">
        <f t="shared" si="134"/>
        <v/>
      </c>
      <c r="AK208" s="12" t="str">
        <f t="shared" si="135"/>
        <v/>
      </c>
      <c r="AL208" s="12" t="str">
        <f t="shared" si="136"/>
        <v/>
      </c>
      <c r="AM208" s="12" t="str">
        <f t="shared" si="137"/>
        <v/>
      </c>
      <c r="AN208" s="12" t="str">
        <f t="shared" si="138"/>
        <v/>
      </c>
      <c r="AO208" s="9" t="str">
        <f t="shared" si="139"/>
        <v/>
      </c>
      <c r="AP208" s="9" t="str">
        <f t="shared" si="140"/>
        <v/>
      </c>
      <c r="AQ208" s="9" t="str">
        <f t="shared" si="141"/>
        <v/>
      </c>
      <c r="AR208" s="9" t="str">
        <f t="shared" si="142"/>
        <v/>
      </c>
      <c r="AS208" s="9" t="str">
        <f t="shared" si="143"/>
        <v/>
      </c>
      <c r="AT208" s="9" t="str">
        <f t="shared" si="144"/>
        <v/>
      </c>
      <c r="AU208" s="9" t="str">
        <f t="shared" si="145"/>
        <v/>
      </c>
      <c r="AV208" s="9" t="str">
        <f t="shared" si="146"/>
        <v/>
      </c>
    </row>
    <row r="209" spans="1:48" x14ac:dyDescent="0.2">
      <c r="A209" s="2">
        <v>1</v>
      </c>
      <c r="B209" s="6" t="s">
        <v>15</v>
      </c>
      <c r="C209" s="6">
        <v>0</v>
      </c>
      <c r="D209" s="5" t="s">
        <v>50</v>
      </c>
      <c r="E209" s="5" t="str">
        <f t="shared" si="126"/>
        <v/>
      </c>
      <c r="F209" s="5" t="str">
        <f t="shared" si="121"/>
        <v/>
      </c>
      <c r="G209" s="7">
        <v>85.5</v>
      </c>
      <c r="H209" s="7">
        <v>86.227000000000004</v>
      </c>
      <c r="I209" s="7">
        <v>92.149000000000001</v>
      </c>
      <c r="J209" s="7">
        <v>72.94</v>
      </c>
      <c r="K209" s="7">
        <v>107.776</v>
      </c>
      <c r="L209" s="7">
        <v>106.86799999999999</v>
      </c>
      <c r="M209" s="7">
        <v>73.463999999999999</v>
      </c>
      <c r="N209" s="7">
        <v>67.695999999999998</v>
      </c>
      <c r="O209" s="7"/>
      <c r="Q209" s="13"/>
      <c r="R209" s="10" t="s">
        <v>122</v>
      </c>
      <c r="S209">
        <v>1996</v>
      </c>
      <c r="T209">
        <f t="shared" si="122"/>
        <v>95.259</v>
      </c>
      <c r="U209">
        <f t="shared" si="123"/>
        <v>92.07</v>
      </c>
      <c r="V209">
        <f t="shared" si="124"/>
        <v>98.046000000000006</v>
      </c>
      <c r="W209">
        <f t="shared" si="125"/>
        <v>95.712000000000003</v>
      </c>
      <c r="X209">
        <f t="shared" si="127"/>
        <v>6.6795270884746571E-2</v>
      </c>
      <c r="Y209">
        <f t="shared" si="128"/>
        <v>6.1896202170682812E-2</v>
      </c>
      <c r="Z209">
        <f t="shared" si="129"/>
        <v>9.2217547650319531E-3</v>
      </c>
      <c r="AA209">
        <f t="shared" si="130"/>
        <v>-4.3966493741468327E-2</v>
      </c>
      <c r="AC209" s="10" t="str">
        <f>IFERROR(VLOOKUP(S209&amp;R209,'Regulatory Data'!D$6:F$1349,3,FALSE),"")</f>
        <v/>
      </c>
      <c r="AD209" s="12" t="str">
        <f>VLOOKUP($S209&amp;$R209,'Regulatory Data'!$I$6:$O$1301,5,FALSE)</f>
        <v/>
      </c>
      <c r="AE209" s="12" t="str">
        <f>IF(VLOOKUP($S209&amp;$R209,'Regulatory Data'!$I$6:$O$1301,7,FALSE)=1,1,IF(VLOOKUP($S209&amp;$R209,'Regulatory Data'!$I$6:$O$1301,6,FALSE)=1,0,""))</f>
        <v/>
      </c>
      <c r="AG209" s="12" t="str">
        <f t="shared" si="131"/>
        <v/>
      </c>
      <c r="AH209" s="12" t="str">
        <f t="shared" si="132"/>
        <v/>
      </c>
      <c r="AI209" s="12" t="str">
        <f t="shared" si="133"/>
        <v/>
      </c>
      <c r="AJ209" s="12" t="str">
        <f t="shared" si="134"/>
        <v/>
      </c>
      <c r="AK209" s="12" t="str">
        <f t="shared" si="135"/>
        <v/>
      </c>
      <c r="AL209" s="12" t="str">
        <f t="shared" si="136"/>
        <v/>
      </c>
      <c r="AM209" s="12" t="str">
        <f t="shared" si="137"/>
        <v/>
      </c>
      <c r="AN209" s="12" t="str">
        <f t="shared" si="138"/>
        <v/>
      </c>
      <c r="AO209" s="9" t="str">
        <f t="shared" si="139"/>
        <v/>
      </c>
      <c r="AP209" s="9" t="str">
        <f t="shared" si="140"/>
        <v/>
      </c>
      <c r="AQ209" s="9" t="str">
        <f t="shared" si="141"/>
        <v/>
      </c>
      <c r="AR209" s="9" t="str">
        <f t="shared" si="142"/>
        <v/>
      </c>
      <c r="AS209" s="9" t="str">
        <f t="shared" si="143"/>
        <v/>
      </c>
      <c r="AT209" s="9" t="str">
        <f t="shared" si="144"/>
        <v/>
      </c>
      <c r="AU209" s="9" t="str">
        <f t="shared" si="145"/>
        <v/>
      </c>
      <c r="AV209" s="9" t="str">
        <f t="shared" si="146"/>
        <v/>
      </c>
    </row>
    <row r="210" spans="1:48" x14ac:dyDescent="0.2">
      <c r="A210" s="2">
        <v>1</v>
      </c>
      <c r="B210" s="6" t="s">
        <v>16</v>
      </c>
      <c r="C210" s="6">
        <v>0</v>
      </c>
      <c r="D210" s="5" t="s">
        <v>50</v>
      </c>
      <c r="E210" s="5" t="str">
        <f t="shared" si="126"/>
        <v/>
      </c>
      <c r="F210" s="5" t="str">
        <f t="shared" si="121"/>
        <v/>
      </c>
      <c r="G210" s="7">
        <v>87.146000000000001</v>
      </c>
      <c r="H210" s="7">
        <v>88.325999999999993</v>
      </c>
      <c r="I210" s="7">
        <v>93.745000000000005</v>
      </c>
      <c r="J210" s="7">
        <v>74.932000000000002</v>
      </c>
      <c r="K210" s="7">
        <v>107.572</v>
      </c>
      <c r="L210" s="7">
        <v>106.136</v>
      </c>
      <c r="M210" s="7">
        <v>73.325999999999993</v>
      </c>
      <c r="N210" s="7">
        <v>68.739999999999995</v>
      </c>
      <c r="O210" s="7"/>
      <c r="Q210" s="13"/>
      <c r="R210" s="10" t="s">
        <v>122</v>
      </c>
      <c r="S210">
        <v>1997</v>
      </c>
      <c r="T210">
        <f t="shared" si="122"/>
        <v>99.260999999999996</v>
      </c>
      <c r="U210">
        <f t="shared" si="123"/>
        <v>96.531000000000006</v>
      </c>
      <c r="V210">
        <f t="shared" si="124"/>
        <v>98.751999999999995</v>
      </c>
      <c r="W210">
        <f t="shared" si="125"/>
        <v>94.736999999999995</v>
      </c>
      <c r="X210">
        <f t="shared" si="127"/>
        <v>4.1153246928169906E-2</v>
      </c>
      <c r="Y210">
        <f t="shared" si="128"/>
        <v>4.731504298084932E-2</v>
      </c>
      <c r="Z210">
        <f t="shared" si="129"/>
        <v>7.1749004429930707E-3</v>
      </c>
      <c r="AA210">
        <f t="shared" si="130"/>
        <v>-1.023905106444456E-2</v>
      </c>
      <c r="AC210" s="10">
        <f>IFERROR(VLOOKUP(S210&amp;R210,'Regulatory Data'!D$6:F$1349,3,FALSE),"")</f>
        <v>4.8532756974969601E-2</v>
      </c>
      <c r="AD210" s="12">
        <f>VLOOKUP($S210&amp;$R210,'Regulatory Data'!$I$6:$O$1301,5,FALSE)</f>
        <v>0</v>
      </c>
      <c r="AE210" s="12" t="str">
        <f>IF(VLOOKUP($S210&amp;$R210,'Regulatory Data'!$I$6:$O$1301,7,FALSE)=1,1,IF(VLOOKUP($S210&amp;$R210,'Regulatory Data'!$I$6:$O$1301,6,FALSE)=1,0,""))</f>
        <v/>
      </c>
      <c r="AG210" s="12">
        <f t="shared" si="131"/>
        <v>4.1822136178248925E-3</v>
      </c>
      <c r="AH210" s="12" t="str">
        <f t="shared" si="132"/>
        <v/>
      </c>
      <c r="AI210" s="12">
        <f t="shared" si="133"/>
        <v>9.536793813524902E-3</v>
      </c>
      <c r="AJ210" s="12" t="str">
        <f t="shared" si="134"/>
        <v/>
      </c>
      <c r="AK210" s="12">
        <f t="shared" si="135"/>
        <v>3.7599348910459796E-3</v>
      </c>
      <c r="AL210" s="12" t="str">
        <f t="shared" si="136"/>
        <v/>
      </c>
      <c r="AM210" s="12">
        <f t="shared" si="137"/>
        <v>1.6374071583062921E-2</v>
      </c>
      <c r="AN210" s="12" t="str">
        <f t="shared" si="138"/>
        <v/>
      </c>
      <c r="AO210" s="9" t="str">
        <f t="shared" si="139"/>
        <v/>
      </c>
      <c r="AP210" s="9" t="str">
        <f t="shared" si="140"/>
        <v/>
      </c>
      <c r="AQ210" s="9" t="str">
        <f t="shared" si="141"/>
        <v/>
      </c>
      <c r="AR210" s="9" t="str">
        <f t="shared" si="142"/>
        <v/>
      </c>
      <c r="AS210" s="9" t="str">
        <f t="shared" si="143"/>
        <v/>
      </c>
      <c r="AT210" s="9" t="str">
        <f t="shared" si="144"/>
        <v/>
      </c>
      <c r="AU210" s="9" t="str">
        <f t="shared" si="145"/>
        <v/>
      </c>
      <c r="AV210" s="9" t="str">
        <f t="shared" si="146"/>
        <v/>
      </c>
    </row>
    <row r="211" spans="1:48" x14ac:dyDescent="0.2">
      <c r="A211" s="2">
        <v>1</v>
      </c>
      <c r="B211" s="6" t="s">
        <v>17</v>
      </c>
      <c r="C211" s="6">
        <v>0</v>
      </c>
      <c r="D211" s="5" t="s">
        <v>50</v>
      </c>
      <c r="E211" s="5" t="str">
        <f t="shared" si="126"/>
        <v/>
      </c>
      <c r="F211" s="5" t="str">
        <f t="shared" si="121"/>
        <v/>
      </c>
      <c r="G211" s="7">
        <v>89.141999999999996</v>
      </c>
      <c r="H211" s="7">
        <v>88.665999999999997</v>
      </c>
      <c r="I211" s="7">
        <v>92.725999999999999</v>
      </c>
      <c r="J211" s="7">
        <v>76.927999999999997</v>
      </c>
      <c r="K211" s="7">
        <v>104.021</v>
      </c>
      <c r="L211" s="7">
        <v>104.57899999999999</v>
      </c>
      <c r="M211" s="7">
        <v>77.27</v>
      </c>
      <c r="N211" s="7">
        <v>71.650000000000006</v>
      </c>
      <c r="O211" s="7"/>
      <c r="Q211" s="13"/>
      <c r="R211" s="10" t="s">
        <v>122</v>
      </c>
      <c r="S211">
        <v>1998</v>
      </c>
      <c r="T211">
        <f t="shared" si="122"/>
        <v>99.677000000000007</v>
      </c>
      <c r="U211">
        <f t="shared" si="123"/>
        <v>97.456000000000003</v>
      </c>
      <c r="V211">
        <f t="shared" si="124"/>
        <v>99.123999999999995</v>
      </c>
      <c r="W211">
        <f t="shared" si="125"/>
        <v>96.301000000000002</v>
      </c>
      <c r="X211">
        <f t="shared" si="127"/>
        <v>4.1822136178248925E-3</v>
      </c>
      <c r="Y211">
        <f t="shared" si="128"/>
        <v>9.536793813524902E-3</v>
      </c>
      <c r="Z211">
        <f t="shared" si="129"/>
        <v>3.7599348910459796E-3</v>
      </c>
      <c r="AA211">
        <f t="shared" si="130"/>
        <v>1.6374071583062921E-2</v>
      </c>
      <c r="AC211" s="10">
        <f>IFERROR(VLOOKUP(S211&amp;R211,'Regulatory Data'!D$6:F$1349,3,FALSE),"")</f>
        <v>4.6391760149261281E-2</v>
      </c>
      <c r="AD211" s="12">
        <f>VLOOKUP($S211&amp;$R211,'Regulatory Data'!$I$6:$O$1301,5,FALSE)</f>
        <v>0</v>
      </c>
      <c r="AE211" s="12" t="str">
        <f>IF(VLOOKUP($S211&amp;$R211,'Regulatory Data'!$I$6:$O$1301,7,FALSE)=1,1,IF(VLOOKUP($S211&amp;$R211,'Regulatory Data'!$I$6:$O$1301,6,FALSE)=1,0,""))</f>
        <v/>
      </c>
      <c r="AG211" s="12">
        <f t="shared" si="131"/>
        <v>8.7796940053074479E-2</v>
      </c>
      <c r="AH211" s="12" t="str">
        <f t="shared" si="132"/>
        <v/>
      </c>
      <c r="AI211" s="12">
        <f t="shared" si="133"/>
        <v>8.1969925081928352E-2</v>
      </c>
      <c r="AJ211" s="12" t="str">
        <f t="shared" si="134"/>
        <v/>
      </c>
      <c r="AK211" s="12">
        <f t="shared" si="135"/>
        <v>7.059369588953146E-4</v>
      </c>
      <c r="AL211" s="12" t="str">
        <f t="shared" si="136"/>
        <v/>
      </c>
      <c r="AM211" s="12">
        <f t="shared" si="137"/>
        <v>-2.6207242828296451E-2</v>
      </c>
      <c r="AN211" s="12" t="str">
        <f t="shared" si="138"/>
        <v/>
      </c>
      <c r="AO211" s="9" t="str">
        <f t="shared" si="139"/>
        <v/>
      </c>
      <c r="AP211" s="9" t="str">
        <f t="shared" si="140"/>
        <v/>
      </c>
      <c r="AQ211" s="9" t="str">
        <f t="shared" si="141"/>
        <v/>
      </c>
      <c r="AR211" s="9" t="str">
        <f t="shared" si="142"/>
        <v/>
      </c>
      <c r="AS211" s="9" t="str">
        <f t="shared" si="143"/>
        <v/>
      </c>
      <c r="AT211" s="9" t="str">
        <f t="shared" si="144"/>
        <v/>
      </c>
      <c r="AU211" s="9" t="str">
        <f t="shared" si="145"/>
        <v/>
      </c>
      <c r="AV211" s="9" t="str">
        <f t="shared" si="146"/>
        <v/>
      </c>
    </row>
    <row r="212" spans="1:48" x14ac:dyDescent="0.2">
      <c r="A212" s="2">
        <v>1</v>
      </c>
      <c r="B212" s="6" t="s">
        <v>18</v>
      </c>
      <c r="C212" s="6">
        <v>0</v>
      </c>
      <c r="D212" s="5" t="s">
        <v>50</v>
      </c>
      <c r="E212" s="5" t="str">
        <f t="shared" si="126"/>
        <v/>
      </c>
      <c r="F212" s="5" t="str">
        <f t="shared" si="121"/>
        <v/>
      </c>
      <c r="G212" s="7">
        <v>86.394999999999996</v>
      </c>
      <c r="H212" s="7">
        <v>85.222999999999999</v>
      </c>
      <c r="I212" s="7">
        <v>84.599000000000004</v>
      </c>
      <c r="J212" s="7">
        <v>78.974000000000004</v>
      </c>
      <c r="K212" s="7">
        <v>97.921000000000006</v>
      </c>
      <c r="L212" s="7">
        <v>99.266999999999996</v>
      </c>
      <c r="M212" s="7">
        <v>83.034999999999997</v>
      </c>
      <c r="N212" s="7">
        <v>70.245999999999995</v>
      </c>
      <c r="O212" s="7"/>
      <c r="Q212" s="13"/>
      <c r="R212" s="10" t="s">
        <v>122</v>
      </c>
      <c r="S212">
        <v>1999</v>
      </c>
      <c r="T212">
        <f t="shared" si="122"/>
        <v>108.824</v>
      </c>
      <c r="U212">
        <f t="shared" si="123"/>
        <v>105.78100000000001</v>
      </c>
      <c r="V212">
        <f t="shared" si="124"/>
        <v>99.194000000000003</v>
      </c>
      <c r="W212">
        <f t="shared" si="125"/>
        <v>93.81</v>
      </c>
      <c r="X212">
        <f t="shared" si="127"/>
        <v>8.7796940053074479E-2</v>
      </c>
      <c r="Y212">
        <f t="shared" si="128"/>
        <v>8.1969925081928352E-2</v>
      </c>
      <c r="Z212">
        <f t="shared" si="129"/>
        <v>7.059369588953146E-4</v>
      </c>
      <c r="AA212">
        <f t="shared" si="130"/>
        <v>-2.6207242828296451E-2</v>
      </c>
      <c r="AC212" s="10">
        <f>IFERROR(VLOOKUP(S212&amp;R212,'Regulatory Data'!D$6:F$1349,3,FALSE),"")</f>
        <v>4.7353185398766928E-2</v>
      </c>
      <c r="AD212" s="12">
        <f>VLOOKUP($S212&amp;$R212,'Regulatory Data'!$I$6:$O$1301,5,FALSE)</f>
        <v>0</v>
      </c>
      <c r="AE212" s="12">
        <f>IF(VLOOKUP($S212&amp;$R212,'Regulatory Data'!$I$6:$O$1301,7,FALSE)=1,1,IF(VLOOKUP($S212&amp;$R212,'Regulatory Data'!$I$6:$O$1301,6,FALSE)=1,0,""))</f>
        <v>0</v>
      </c>
      <c r="AG212" s="12">
        <f t="shared" si="131"/>
        <v>5.2788628805874538E-2</v>
      </c>
      <c r="AH212" s="12" t="str">
        <f t="shared" si="132"/>
        <v/>
      </c>
      <c r="AI212" s="12">
        <f t="shared" si="133"/>
        <v>6.5786784566289391E-2</v>
      </c>
      <c r="AJ212" s="12" t="str">
        <f t="shared" si="134"/>
        <v/>
      </c>
      <c r="AK212" s="12">
        <f t="shared" si="135"/>
        <v>7.3566094388599623E-4</v>
      </c>
      <c r="AL212" s="12" t="str">
        <f t="shared" si="136"/>
        <v/>
      </c>
      <c r="AM212" s="12">
        <f t="shared" si="137"/>
        <v>-1.5653268909249896E-2</v>
      </c>
      <c r="AN212" s="12" t="str">
        <f t="shared" si="138"/>
        <v/>
      </c>
      <c r="AO212" s="9">
        <f t="shared" si="139"/>
        <v>5.2788628805874538E-2</v>
      </c>
      <c r="AP212" s="9" t="str">
        <f t="shared" si="140"/>
        <v/>
      </c>
      <c r="AQ212" s="9">
        <f t="shared" si="141"/>
        <v>6.5786784566289391E-2</v>
      </c>
      <c r="AR212" s="9" t="str">
        <f t="shared" si="142"/>
        <v/>
      </c>
      <c r="AS212" s="9">
        <f t="shared" si="143"/>
        <v>7.3566094388599623E-4</v>
      </c>
      <c r="AT212" s="9" t="str">
        <f t="shared" si="144"/>
        <v/>
      </c>
      <c r="AU212" s="9">
        <f t="shared" si="145"/>
        <v>-1.5653268909249896E-2</v>
      </c>
      <c r="AV212" s="9" t="str">
        <f t="shared" si="146"/>
        <v/>
      </c>
    </row>
    <row r="213" spans="1:48" x14ac:dyDescent="0.2">
      <c r="A213" s="2">
        <v>1</v>
      </c>
      <c r="B213" s="6" t="s">
        <v>19</v>
      </c>
      <c r="C213" s="6">
        <v>0</v>
      </c>
      <c r="D213" s="5" t="s">
        <v>50</v>
      </c>
      <c r="E213" s="5" t="str">
        <f t="shared" si="126"/>
        <v/>
      </c>
      <c r="F213" s="5" t="str">
        <f t="shared" si="121"/>
        <v/>
      </c>
      <c r="G213" s="7">
        <v>92.56</v>
      </c>
      <c r="H213" s="7">
        <v>90.400999999999996</v>
      </c>
      <c r="I213" s="7">
        <v>88.248999999999995</v>
      </c>
      <c r="J213" s="7">
        <v>80.361999999999995</v>
      </c>
      <c r="K213" s="7">
        <v>95.341999999999999</v>
      </c>
      <c r="L213" s="7">
        <v>97.619</v>
      </c>
      <c r="M213" s="7">
        <v>82.448999999999998</v>
      </c>
      <c r="N213" s="7">
        <v>72.760000000000005</v>
      </c>
      <c r="O213" s="7"/>
      <c r="Q213" s="13"/>
      <c r="R213" s="10" t="s">
        <v>122</v>
      </c>
      <c r="S213">
        <v>2000</v>
      </c>
      <c r="T213">
        <f t="shared" si="122"/>
        <v>114.723</v>
      </c>
      <c r="U213">
        <f t="shared" si="123"/>
        <v>112.974</v>
      </c>
      <c r="V213">
        <f t="shared" si="124"/>
        <v>99.266999999999996</v>
      </c>
      <c r="W213">
        <f t="shared" si="125"/>
        <v>92.352999999999994</v>
      </c>
      <c r="X213">
        <f t="shared" si="127"/>
        <v>5.2788628805874538E-2</v>
      </c>
      <c r="Y213">
        <f t="shared" si="128"/>
        <v>6.5786784566289391E-2</v>
      </c>
      <c r="Z213">
        <f t="shared" si="129"/>
        <v>7.3566094388599623E-4</v>
      </c>
      <c r="AA213">
        <f t="shared" si="130"/>
        <v>-1.5653268909249896E-2</v>
      </c>
      <c r="AC213" s="10">
        <f>IFERROR(VLOOKUP(S213&amp;R213,'Regulatory Data'!D$6:F$1349,3,FALSE),"")</f>
        <v>4.6163646042049727E-2</v>
      </c>
      <c r="AD213" s="12">
        <f>VLOOKUP($S213&amp;$R213,'Regulatory Data'!$I$6:$O$1301,5,FALSE)</f>
        <v>0</v>
      </c>
      <c r="AE213" s="12" t="str">
        <f>IF(VLOOKUP($S213&amp;$R213,'Regulatory Data'!$I$6:$O$1301,7,FALSE)=1,1,IF(VLOOKUP($S213&amp;$R213,'Regulatory Data'!$I$6:$O$1301,6,FALSE)=1,0,""))</f>
        <v/>
      </c>
      <c r="AG213" s="12">
        <f t="shared" si="131"/>
        <v>-7.4103900367115116E-3</v>
      </c>
      <c r="AH213" s="12" t="str">
        <f t="shared" si="132"/>
        <v/>
      </c>
      <c r="AI213" s="12">
        <f t="shared" si="133"/>
        <v>-4.0622699882701951E-3</v>
      </c>
      <c r="AJ213" s="12" t="str">
        <f t="shared" si="134"/>
        <v/>
      </c>
      <c r="AK213" s="12">
        <f t="shared" si="135"/>
        <v>7.854510705298523E-4</v>
      </c>
      <c r="AL213" s="12" t="str">
        <f t="shared" si="136"/>
        <v/>
      </c>
      <c r="AM213" s="12">
        <f t="shared" si="137"/>
        <v>3.375933358580685E-2</v>
      </c>
      <c r="AN213" s="12" t="str">
        <f t="shared" si="138"/>
        <v/>
      </c>
      <c r="AO213" s="9" t="str">
        <f t="shared" si="139"/>
        <v/>
      </c>
      <c r="AP213" s="9" t="str">
        <f t="shared" si="140"/>
        <v/>
      </c>
      <c r="AQ213" s="9" t="str">
        <f t="shared" si="141"/>
        <v/>
      </c>
      <c r="AR213" s="9" t="str">
        <f t="shared" si="142"/>
        <v/>
      </c>
      <c r="AS213" s="9" t="str">
        <f t="shared" si="143"/>
        <v/>
      </c>
      <c r="AT213" s="9" t="str">
        <f t="shared" si="144"/>
        <v/>
      </c>
      <c r="AU213" s="9" t="str">
        <f t="shared" si="145"/>
        <v/>
      </c>
      <c r="AV213" s="9" t="str">
        <f t="shared" si="146"/>
        <v/>
      </c>
    </row>
    <row r="214" spans="1:48" x14ac:dyDescent="0.2">
      <c r="A214" s="2">
        <v>1</v>
      </c>
      <c r="B214" s="6" t="s">
        <v>20</v>
      </c>
      <c r="C214" s="6">
        <v>0</v>
      </c>
      <c r="D214" s="5" t="s">
        <v>50</v>
      </c>
      <c r="E214" s="5" t="str">
        <f t="shared" si="126"/>
        <v/>
      </c>
      <c r="F214" s="5" t="str">
        <f t="shared" si="121"/>
        <v/>
      </c>
      <c r="G214" s="7">
        <v>89.183999999999997</v>
      </c>
      <c r="H214" s="7">
        <v>90.209000000000003</v>
      </c>
      <c r="I214" s="7">
        <v>88.308999999999997</v>
      </c>
      <c r="J214" s="7">
        <v>81.644999999999996</v>
      </c>
      <c r="K214" s="7">
        <v>99.019000000000005</v>
      </c>
      <c r="L214" s="7">
        <v>97.894000000000005</v>
      </c>
      <c r="M214" s="7">
        <v>84.212999999999994</v>
      </c>
      <c r="N214" s="7">
        <v>74.367000000000004</v>
      </c>
      <c r="O214" s="7"/>
      <c r="Q214" s="13"/>
      <c r="R214" s="10" t="s">
        <v>122</v>
      </c>
      <c r="S214">
        <v>2001</v>
      </c>
      <c r="T214">
        <f t="shared" si="122"/>
        <v>113.876</v>
      </c>
      <c r="U214">
        <f t="shared" si="123"/>
        <v>112.51600000000001</v>
      </c>
      <c r="V214">
        <f t="shared" si="124"/>
        <v>99.344999999999999</v>
      </c>
      <c r="W214">
        <f t="shared" si="125"/>
        <v>95.524000000000001</v>
      </c>
      <c r="X214">
        <f t="shared" si="127"/>
        <v>-7.4103900367115116E-3</v>
      </c>
      <c r="Y214">
        <f t="shared" si="128"/>
        <v>-4.0622699882701951E-3</v>
      </c>
      <c r="Z214">
        <f t="shared" si="129"/>
        <v>7.854510705298523E-4</v>
      </c>
      <c r="AA214">
        <f t="shared" si="130"/>
        <v>3.375933358580685E-2</v>
      </c>
      <c r="AC214" s="10">
        <f>IFERROR(VLOOKUP(S214&amp;R214,'Regulatory Data'!D$6:F$1349,3,FALSE),"")</f>
        <v>5.2298654670496061E-2</v>
      </c>
      <c r="AD214" s="12">
        <f>VLOOKUP($S214&amp;$R214,'Regulatory Data'!$I$6:$O$1301,5,FALSE)</f>
        <v>0</v>
      </c>
      <c r="AE214" s="12" t="str">
        <f>IF(VLOOKUP($S214&amp;$R214,'Regulatory Data'!$I$6:$O$1301,7,FALSE)=1,1,IF(VLOOKUP($S214&amp;$R214,'Regulatory Data'!$I$6:$O$1301,6,FALSE)=1,0,""))</f>
        <v/>
      </c>
      <c r="AG214" s="12">
        <f t="shared" si="131"/>
        <v>-0.12993995111219991</v>
      </c>
      <c r="AH214" s="12" t="str">
        <f t="shared" si="132"/>
        <v/>
      </c>
      <c r="AI214" s="12">
        <f t="shared" si="133"/>
        <v>-0.11792524776598423</v>
      </c>
      <c r="AJ214" s="12" t="str">
        <f t="shared" si="134"/>
        <v/>
      </c>
      <c r="AK214" s="12">
        <f t="shared" si="135"/>
        <v>6.5715453830392789E-3</v>
      </c>
      <c r="AL214" s="12" t="str">
        <f t="shared" si="136"/>
        <v/>
      </c>
      <c r="AM214" s="12">
        <f t="shared" si="137"/>
        <v>4.579266117367542E-2</v>
      </c>
      <c r="AN214" s="12" t="str">
        <f t="shared" si="138"/>
        <v/>
      </c>
      <c r="AO214" s="9" t="str">
        <f t="shared" si="139"/>
        <v/>
      </c>
      <c r="AP214" s="9" t="str">
        <f t="shared" si="140"/>
        <v/>
      </c>
      <c r="AQ214" s="9" t="str">
        <f t="shared" si="141"/>
        <v/>
      </c>
      <c r="AR214" s="9" t="str">
        <f t="shared" si="142"/>
        <v/>
      </c>
      <c r="AS214" s="9" t="str">
        <f t="shared" si="143"/>
        <v/>
      </c>
      <c r="AT214" s="9" t="str">
        <f t="shared" si="144"/>
        <v/>
      </c>
      <c r="AU214" s="9" t="str">
        <f t="shared" si="145"/>
        <v/>
      </c>
      <c r="AV214" s="9" t="str">
        <f t="shared" si="146"/>
        <v/>
      </c>
    </row>
    <row r="215" spans="1:48" x14ac:dyDescent="0.2">
      <c r="A215" s="2">
        <v>1</v>
      </c>
      <c r="B215" s="6" t="s">
        <v>21</v>
      </c>
      <c r="C215" s="6">
        <v>0</v>
      </c>
      <c r="D215" s="5" t="s">
        <v>50</v>
      </c>
      <c r="E215" s="5" t="str">
        <f t="shared" si="126"/>
        <v/>
      </c>
      <c r="F215" s="5" t="str">
        <f t="shared" si="121"/>
        <v/>
      </c>
      <c r="G215" s="7">
        <v>93.367999999999995</v>
      </c>
      <c r="H215" s="7">
        <v>96.046000000000006</v>
      </c>
      <c r="I215" s="7">
        <v>94.287000000000006</v>
      </c>
      <c r="J215" s="7">
        <v>83.25</v>
      </c>
      <c r="K215" s="7">
        <v>100.98399999999999</v>
      </c>
      <c r="L215" s="7">
        <v>98.168000000000006</v>
      </c>
      <c r="M215" s="7">
        <v>82.075999999999993</v>
      </c>
      <c r="N215" s="7">
        <v>77.388000000000005</v>
      </c>
      <c r="O215" s="7"/>
      <c r="Q215" s="13"/>
      <c r="R215" s="10" t="s">
        <v>122</v>
      </c>
      <c r="S215">
        <v>2002</v>
      </c>
      <c r="T215">
        <f t="shared" si="122"/>
        <v>100</v>
      </c>
      <c r="U215">
        <f t="shared" si="123"/>
        <v>100</v>
      </c>
      <c r="V215">
        <f t="shared" si="124"/>
        <v>100</v>
      </c>
      <c r="W215">
        <f t="shared" si="125"/>
        <v>100</v>
      </c>
      <c r="X215">
        <f t="shared" si="127"/>
        <v>-0.12993995111219991</v>
      </c>
      <c r="Y215">
        <f t="shared" si="128"/>
        <v>-0.11792524776598423</v>
      </c>
      <c r="Z215">
        <f t="shared" si="129"/>
        <v>6.5715453830392789E-3</v>
      </c>
      <c r="AA215">
        <f t="shared" si="130"/>
        <v>4.579266117367542E-2</v>
      </c>
      <c r="AC215" s="10">
        <f>IFERROR(VLOOKUP(S215&amp;R215,'Regulatory Data'!D$6:F$1349,3,FALSE),"")</f>
        <v>5.2115571118442033E-2</v>
      </c>
      <c r="AD215" s="12">
        <f>VLOOKUP($S215&amp;$R215,'Regulatory Data'!$I$6:$O$1301,5,FALSE)</f>
        <v>0</v>
      </c>
      <c r="AE215" s="12" t="str">
        <f>IF(VLOOKUP($S215&amp;$R215,'Regulatory Data'!$I$6:$O$1301,7,FALSE)=1,1,IF(VLOOKUP($S215&amp;$R215,'Regulatory Data'!$I$6:$O$1301,6,FALSE)=1,0,""))</f>
        <v/>
      </c>
      <c r="AG215" s="12">
        <f t="shared" si="131"/>
        <v>5.7664952194398822E-2</v>
      </c>
      <c r="AH215" s="12" t="str">
        <f t="shared" si="132"/>
        <v/>
      </c>
      <c r="AI215" s="12">
        <f t="shared" si="133"/>
        <v>4.7427331172362308E-2</v>
      </c>
      <c r="AJ215" s="12" t="str">
        <f t="shared" si="134"/>
        <v/>
      </c>
      <c r="AK215" s="12">
        <f t="shared" si="135"/>
        <v>-3.4559649733907349E-3</v>
      </c>
      <c r="AL215" s="12" t="str">
        <f t="shared" si="136"/>
        <v/>
      </c>
      <c r="AM215" s="12">
        <f t="shared" si="137"/>
        <v>-8.8893938459175814E-3</v>
      </c>
      <c r="AN215" s="12" t="str">
        <f t="shared" si="138"/>
        <v/>
      </c>
      <c r="AO215" s="9" t="str">
        <f t="shared" si="139"/>
        <v/>
      </c>
      <c r="AP215" s="9" t="str">
        <f t="shared" si="140"/>
        <v/>
      </c>
      <c r="AQ215" s="9" t="str">
        <f t="shared" si="141"/>
        <v/>
      </c>
      <c r="AR215" s="9" t="str">
        <f t="shared" si="142"/>
        <v/>
      </c>
      <c r="AS215" s="9" t="str">
        <f t="shared" si="143"/>
        <v/>
      </c>
      <c r="AT215" s="9" t="str">
        <f t="shared" si="144"/>
        <v/>
      </c>
      <c r="AU215" s="9" t="str">
        <f t="shared" si="145"/>
        <v/>
      </c>
      <c r="AV215" s="9" t="str">
        <f t="shared" si="146"/>
        <v/>
      </c>
    </row>
    <row r="216" spans="1:48" x14ac:dyDescent="0.2">
      <c r="A216" s="2">
        <v>1</v>
      </c>
      <c r="B216" s="6" t="s">
        <v>22</v>
      </c>
      <c r="C216" s="6">
        <v>0</v>
      </c>
      <c r="D216" s="5" t="s">
        <v>50</v>
      </c>
      <c r="E216" s="5" t="str">
        <f t="shared" si="126"/>
        <v/>
      </c>
      <c r="F216" s="5" t="str">
        <f t="shared" si="121"/>
        <v/>
      </c>
      <c r="G216" s="7">
        <v>93.373999999999995</v>
      </c>
      <c r="H216" s="7">
        <v>95.837000000000003</v>
      </c>
      <c r="I216" s="7">
        <v>96.1</v>
      </c>
      <c r="J216" s="7">
        <v>85.415999999999997</v>
      </c>
      <c r="K216" s="7">
        <v>102.919</v>
      </c>
      <c r="L216" s="7">
        <v>100.27500000000001</v>
      </c>
      <c r="M216" s="7">
        <v>84.284000000000006</v>
      </c>
      <c r="N216" s="7">
        <v>80.997</v>
      </c>
      <c r="O216" s="7"/>
      <c r="Q216" s="13"/>
      <c r="R216" s="10" t="s">
        <v>122</v>
      </c>
      <c r="S216">
        <v>2003</v>
      </c>
      <c r="T216">
        <f t="shared" si="122"/>
        <v>105.93600000000001</v>
      </c>
      <c r="U216">
        <f t="shared" si="123"/>
        <v>104.857</v>
      </c>
      <c r="V216">
        <f t="shared" si="124"/>
        <v>99.655000000000001</v>
      </c>
      <c r="W216">
        <f t="shared" si="125"/>
        <v>99.114999999999995</v>
      </c>
      <c r="X216">
        <f t="shared" si="127"/>
        <v>5.7664952194398822E-2</v>
      </c>
      <c r="Y216">
        <f t="shared" si="128"/>
        <v>4.7427331172362308E-2</v>
      </c>
      <c r="Z216">
        <f t="shared" si="129"/>
        <v>-3.4559649733907349E-3</v>
      </c>
      <c r="AA216">
        <f t="shared" si="130"/>
        <v>-8.8893938459175814E-3</v>
      </c>
      <c r="AC216" s="10">
        <f>IFERROR(VLOOKUP(S216&amp;R216,'Regulatory Data'!D$6:F$1349,3,FALSE),"")</f>
        <v>5.3741876330997307E-2</v>
      </c>
      <c r="AD216" s="12">
        <f>VLOOKUP($S216&amp;$R216,'Regulatory Data'!$I$6:$O$1301,5,FALSE)</f>
        <v>0</v>
      </c>
      <c r="AE216" s="12" t="str">
        <f>IF(VLOOKUP($S216&amp;$R216,'Regulatory Data'!$I$6:$O$1301,7,FALSE)=1,1,IF(VLOOKUP($S216&amp;$R216,'Regulatory Data'!$I$6:$O$1301,6,FALSE)=1,0,""))</f>
        <v/>
      </c>
      <c r="AG216" s="12">
        <f t="shared" si="131"/>
        <v>-8.1363558972276984E-2</v>
      </c>
      <c r="AH216" s="12" t="str">
        <f t="shared" si="132"/>
        <v/>
      </c>
      <c r="AI216" s="12">
        <f t="shared" si="133"/>
        <v>-9.0084341638347887E-2</v>
      </c>
      <c r="AJ216" s="12" t="str">
        <f t="shared" si="134"/>
        <v/>
      </c>
      <c r="AK216" s="12">
        <f t="shared" si="135"/>
        <v>2.3053032159943143E-3</v>
      </c>
      <c r="AL216" s="12" t="str">
        <f t="shared" si="136"/>
        <v/>
      </c>
      <c r="AM216" s="12">
        <f t="shared" si="137"/>
        <v>6.6761997036371312E-2</v>
      </c>
      <c r="AN216" s="12" t="str">
        <f t="shared" si="138"/>
        <v/>
      </c>
      <c r="AO216" s="9" t="str">
        <f t="shared" si="139"/>
        <v/>
      </c>
      <c r="AP216" s="9" t="str">
        <f t="shared" si="140"/>
        <v/>
      </c>
      <c r="AQ216" s="9" t="str">
        <f t="shared" si="141"/>
        <v/>
      </c>
      <c r="AR216" s="9" t="str">
        <f t="shared" si="142"/>
        <v/>
      </c>
      <c r="AS216" s="9" t="str">
        <f t="shared" si="143"/>
        <v/>
      </c>
      <c r="AT216" s="9" t="str">
        <f t="shared" si="144"/>
        <v/>
      </c>
      <c r="AU216" s="9" t="str">
        <f t="shared" si="145"/>
        <v/>
      </c>
      <c r="AV216" s="9" t="str">
        <f t="shared" si="146"/>
        <v/>
      </c>
    </row>
    <row r="217" spans="1:48" x14ac:dyDescent="0.2">
      <c r="A217" s="2">
        <v>1</v>
      </c>
      <c r="B217" s="6" t="s">
        <v>23</v>
      </c>
      <c r="C217" s="6">
        <v>0</v>
      </c>
      <c r="D217" s="5" t="s">
        <v>50</v>
      </c>
      <c r="E217" s="5" t="str">
        <f t="shared" si="126"/>
        <v/>
      </c>
      <c r="F217" s="5" t="str">
        <f t="shared" si="121"/>
        <v/>
      </c>
      <c r="G217" s="7">
        <v>93.355999999999995</v>
      </c>
      <c r="H217" s="7">
        <v>96.685000000000002</v>
      </c>
      <c r="I217" s="7">
        <v>97.924999999999997</v>
      </c>
      <c r="J217" s="7">
        <v>87.710999999999999</v>
      </c>
      <c r="K217" s="7">
        <v>104.89400000000001</v>
      </c>
      <c r="L217" s="7">
        <v>101.282</v>
      </c>
      <c r="M217" s="7">
        <v>87.575000000000003</v>
      </c>
      <c r="N217" s="7">
        <v>85.757999999999996</v>
      </c>
      <c r="O217" s="7"/>
      <c r="Q217" s="13"/>
      <c r="R217" s="10" t="s">
        <v>122</v>
      </c>
      <c r="S217">
        <v>2004</v>
      </c>
      <c r="T217">
        <f t="shared" si="122"/>
        <v>97.658000000000001</v>
      </c>
      <c r="U217">
        <f t="shared" si="123"/>
        <v>95.823999999999998</v>
      </c>
      <c r="V217">
        <f t="shared" si="124"/>
        <v>99.885000000000005</v>
      </c>
      <c r="W217">
        <f t="shared" si="125"/>
        <v>105.958</v>
      </c>
      <c r="X217">
        <f t="shared" si="127"/>
        <v>-8.1363558972276984E-2</v>
      </c>
      <c r="Y217">
        <f t="shared" si="128"/>
        <v>-9.0084341638347887E-2</v>
      </c>
      <c r="Z217">
        <f t="shared" si="129"/>
        <v>2.3053032159943143E-3</v>
      </c>
      <c r="AA217">
        <f t="shared" si="130"/>
        <v>6.6761997036371312E-2</v>
      </c>
      <c r="AC217" s="10">
        <f>IFERROR(VLOOKUP(S217&amp;R217,'Regulatory Data'!D$6:F$1349,3,FALSE),"")</f>
        <v>5.5843353120331778E-2</v>
      </c>
      <c r="AD217" s="12">
        <f>VLOOKUP($S217&amp;$R217,'Regulatory Data'!$I$6:$O$1301,5,FALSE)</f>
        <v>0</v>
      </c>
      <c r="AE217" s="12" t="str">
        <f>IF(VLOOKUP($S217&amp;$R217,'Regulatory Data'!$I$6:$O$1301,7,FALSE)=1,1,IF(VLOOKUP($S217&amp;$R217,'Regulatory Data'!$I$6:$O$1301,6,FALSE)=1,0,""))</f>
        <v/>
      </c>
      <c r="AG217" s="12">
        <f t="shared" si="131"/>
        <v>3.0892667358117798E-2</v>
      </c>
      <c r="AH217" s="12" t="str">
        <f t="shared" si="132"/>
        <v/>
      </c>
      <c r="AI217" s="12">
        <f t="shared" si="133"/>
        <v>3.3151980451679997E-2</v>
      </c>
      <c r="AJ217" s="12" t="str">
        <f t="shared" si="134"/>
        <v/>
      </c>
      <c r="AK217" s="12">
        <f t="shared" si="135"/>
        <v>1.5505817787229148E-3</v>
      </c>
      <c r="AL217" s="12" t="str">
        <f t="shared" si="136"/>
        <v/>
      </c>
      <c r="AM217" s="12">
        <f t="shared" si="137"/>
        <v>-6.2925346827105599E-2</v>
      </c>
      <c r="AN217" s="12" t="str">
        <f t="shared" si="138"/>
        <v/>
      </c>
      <c r="AO217" s="9" t="str">
        <f t="shared" si="139"/>
        <v/>
      </c>
      <c r="AP217" s="9" t="str">
        <f t="shared" si="140"/>
        <v/>
      </c>
      <c r="AQ217" s="9" t="str">
        <f t="shared" si="141"/>
        <v/>
      </c>
      <c r="AR217" s="9" t="str">
        <f t="shared" si="142"/>
        <v/>
      </c>
      <c r="AS217" s="9" t="str">
        <f t="shared" si="143"/>
        <v/>
      </c>
      <c r="AT217" s="9" t="str">
        <f t="shared" si="144"/>
        <v/>
      </c>
      <c r="AU217" s="9" t="str">
        <f t="shared" si="145"/>
        <v/>
      </c>
      <c r="AV217" s="9" t="str">
        <f t="shared" si="146"/>
        <v/>
      </c>
    </row>
    <row r="218" spans="1:48" x14ac:dyDescent="0.2">
      <c r="A218" s="2">
        <v>1</v>
      </c>
      <c r="B218" s="6" t="s">
        <v>24</v>
      </c>
      <c r="C218" s="6">
        <v>0</v>
      </c>
      <c r="D218" s="5" t="s">
        <v>50</v>
      </c>
      <c r="E218" s="5" t="str">
        <f t="shared" si="126"/>
        <v/>
      </c>
      <c r="F218" s="5" t="str">
        <f t="shared" si="121"/>
        <v/>
      </c>
      <c r="G218" s="7">
        <v>95.953999999999994</v>
      </c>
      <c r="H218" s="7">
        <v>99.625</v>
      </c>
      <c r="I218" s="7">
        <v>102.544</v>
      </c>
      <c r="J218" s="7">
        <v>88.924999999999997</v>
      </c>
      <c r="K218" s="7">
        <v>106.86799999999999</v>
      </c>
      <c r="L218" s="7">
        <v>102.93</v>
      </c>
      <c r="M218" s="7">
        <v>89.843999999999994</v>
      </c>
      <c r="N218" s="7">
        <v>92.13</v>
      </c>
      <c r="O218" s="7"/>
      <c r="Q218" s="13"/>
      <c r="R218" s="10" t="s">
        <v>122</v>
      </c>
      <c r="S218">
        <v>2005</v>
      </c>
      <c r="T218">
        <f t="shared" si="122"/>
        <v>100.72199999999999</v>
      </c>
      <c r="U218">
        <f t="shared" si="123"/>
        <v>99.054000000000002</v>
      </c>
      <c r="V218">
        <f t="shared" si="124"/>
        <v>100.04</v>
      </c>
      <c r="W218">
        <f t="shared" si="125"/>
        <v>99.495999999999995</v>
      </c>
      <c r="X218">
        <f t="shared" si="127"/>
        <v>3.0892667358117798E-2</v>
      </c>
      <c r="Y218">
        <f t="shared" si="128"/>
        <v>3.3151980451679997E-2</v>
      </c>
      <c r="Z218">
        <f t="shared" si="129"/>
        <v>1.5505817787229148E-3</v>
      </c>
      <c r="AA218">
        <f t="shared" si="130"/>
        <v>-6.2925346827105599E-2</v>
      </c>
      <c r="AC218" s="10">
        <f>IFERROR(VLOOKUP(S218&amp;R218,'Regulatory Data'!D$6:F$1349,3,FALSE),"")</f>
        <v>5.8671500953148971E-2</v>
      </c>
      <c r="AD218" s="12">
        <f>VLOOKUP($S218&amp;$R218,'Regulatory Data'!$I$6:$O$1301,5,FALSE)</f>
        <v>0</v>
      </c>
      <c r="AE218" s="12" t="str">
        <f>IF(VLOOKUP($S218&amp;$R218,'Regulatory Data'!$I$6:$O$1301,7,FALSE)=1,1,IF(VLOOKUP($S218&amp;$R218,'Regulatory Data'!$I$6:$O$1301,6,FALSE)=1,0,""))</f>
        <v/>
      </c>
      <c r="AG218" s="12">
        <f t="shared" si="131"/>
        <v>-3.2522125027384163E-2</v>
      </c>
      <c r="AH218" s="12" t="str">
        <f t="shared" si="132"/>
        <v/>
      </c>
      <c r="AI218" s="12">
        <f t="shared" si="133"/>
        <v>-2.5371873084827357E-3</v>
      </c>
      <c r="AJ218" s="12" t="str">
        <f t="shared" si="134"/>
        <v/>
      </c>
      <c r="AK218" s="12">
        <f t="shared" si="135"/>
        <v>8.5399995481445501E-3</v>
      </c>
      <c r="AL218" s="12" t="str">
        <f t="shared" si="136"/>
        <v/>
      </c>
      <c r="AM218" s="12">
        <f t="shared" si="137"/>
        <v>5.984391331934269E-2</v>
      </c>
      <c r="AN218" s="12" t="str">
        <f t="shared" si="138"/>
        <v/>
      </c>
      <c r="AO218" s="9" t="str">
        <f t="shared" si="139"/>
        <v/>
      </c>
      <c r="AP218" s="9" t="str">
        <f t="shared" si="140"/>
        <v/>
      </c>
      <c r="AQ218" s="9" t="str">
        <f t="shared" si="141"/>
        <v/>
      </c>
      <c r="AR218" s="9" t="str">
        <f t="shared" si="142"/>
        <v/>
      </c>
      <c r="AS218" s="9" t="str">
        <f t="shared" si="143"/>
        <v/>
      </c>
      <c r="AT218" s="9" t="str">
        <f t="shared" si="144"/>
        <v/>
      </c>
      <c r="AU218" s="9" t="str">
        <f t="shared" si="145"/>
        <v/>
      </c>
      <c r="AV218" s="9" t="str">
        <f t="shared" si="146"/>
        <v/>
      </c>
    </row>
    <row r="219" spans="1:48" x14ac:dyDescent="0.2">
      <c r="A219" s="2">
        <v>1</v>
      </c>
      <c r="B219" s="6" t="s">
        <v>25</v>
      </c>
      <c r="C219" s="6">
        <v>0</v>
      </c>
      <c r="D219" s="5" t="s">
        <v>50</v>
      </c>
      <c r="E219" s="5" t="str">
        <f t="shared" si="126"/>
        <v/>
      </c>
      <c r="F219" s="5" t="str">
        <f t="shared" si="121"/>
        <v/>
      </c>
      <c r="G219" s="7">
        <v>97.551000000000002</v>
      </c>
      <c r="H219" s="7">
        <v>99.974000000000004</v>
      </c>
      <c r="I219" s="7">
        <v>103.72799999999999</v>
      </c>
      <c r="J219" s="7">
        <v>91.405000000000001</v>
      </c>
      <c r="K219" s="7">
        <v>106.33199999999999</v>
      </c>
      <c r="L219" s="7">
        <v>103.755</v>
      </c>
      <c r="M219" s="7">
        <v>93.522999999999996</v>
      </c>
      <c r="N219" s="7">
        <v>97.01</v>
      </c>
      <c r="O219" s="7"/>
      <c r="Q219" s="13"/>
      <c r="R219" s="10" t="s">
        <v>122</v>
      </c>
      <c r="S219">
        <v>2006</v>
      </c>
      <c r="T219">
        <f t="shared" si="122"/>
        <v>97.498999999999995</v>
      </c>
      <c r="U219">
        <f t="shared" si="123"/>
        <v>98.802999999999997</v>
      </c>
      <c r="V219">
        <f t="shared" si="124"/>
        <v>100.898</v>
      </c>
      <c r="W219">
        <f t="shared" si="125"/>
        <v>105.63200000000001</v>
      </c>
      <c r="X219">
        <f t="shared" si="127"/>
        <v>-3.2522125027384163E-2</v>
      </c>
      <c r="Y219">
        <f t="shared" si="128"/>
        <v>-2.5371873084827357E-3</v>
      </c>
      <c r="Z219">
        <f t="shared" si="129"/>
        <v>8.5399995481445501E-3</v>
      </c>
      <c r="AA219">
        <f t="shared" si="130"/>
        <v>5.984391331934269E-2</v>
      </c>
      <c r="AC219" s="10">
        <f>IFERROR(VLOOKUP(S219&amp;R219,'Regulatory Data'!D$6:F$1349,3,FALSE),"")</f>
        <v>6.0766749787736232E-2</v>
      </c>
      <c r="AD219" s="12">
        <f>VLOOKUP($S219&amp;$R219,'Regulatory Data'!$I$6:$O$1301,5,FALSE)</f>
        <v>0</v>
      </c>
      <c r="AE219" s="12" t="str">
        <f>IF(VLOOKUP($S219&amp;$R219,'Regulatory Data'!$I$6:$O$1301,7,FALSE)=1,1,IF(VLOOKUP($S219&amp;$R219,'Regulatory Data'!$I$6:$O$1301,6,FALSE)=1,0,""))</f>
        <v/>
      </c>
      <c r="AG219" s="12">
        <f t="shared" si="131"/>
        <v>-0.36878175962288573</v>
      </c>
      <c r="AH219" s="12" t="str">
        <f t="shared" si="132"/>
        <v/>
      </c>
      <c r="AI219" s="12">
        <f t="shared" si="133"/>
        <v>-0.37247386203499389</v>
      </c>
      <c r="AJ219" s="12" t="str">
        <f t="shared" si="134"/>
        <v/>
      </c>
      <c r="AK219" s="12">
        <f t="shared" si="135"/>
        <v>1.5391652243765819E-2</v>
      </c>
      <c r="AL219" s="12" t="str">
        <f t="shared" si="136"/>
        <v/>
      </c>
      <c r="AM219" s="12">
        <f t="shared" si="137"/>
        <v>0.28808196597658675</v>
      </c>
      <c r="AN219" s="12" t="str">
        <f t="shared" si="138"/>
        <v/>
      </c>
      <c r="AO219" s="9" t="str">
        <f t="shared" si="139"/>
        <v/>
      </c>
      <c r="AP219" s="9" t="str">
        <f t="shared" si="140"/>
        <v/>
      </c>
      <c r="AQ219" s="9" t="str">
        <f t="shared" si="141"/>
        <v/>
      </c>
      <c r="AR219" s="9" t="str">
        <f t="shared" si="142"/>
        <v/>
      </c>
      <c r="AS219" s="9" t="str">
        <f t="shared" si="143"/>
        <v/>
      </c>
      <c r="AT219" s="9" t="str">
        <f t="shared" si="144"/>
        <v/>
      </c>
      <c r="AU219" s="9" t="str">
        <f t="shared" si="145"/>
        <v/>
      </c>
      <c r="AV219" s="9" t="str">
        <f t="shared" si="146"/>
        <v/>
      </c>
    </row>
    <row r="220" spans="1:48" x14ac:dyDescent="0.2">
      <c r="A220" s="2">
        <v>1</v>
      </c>
      <c r="B220" s="6" t="s">
        <v>26</v>
      </c>
      <c r="C220" s="6">
        <v>0</v>
      </c>
      <c r="D220" s="5" t="s">
        <v>50</v>
      </c>
      <c r="E220" s="5" t="str">
        <f t="shared" si="126"/>
        <v/>
      </c>
      <c r="F220" s="5" t="str">
        <f t="shared" si="121"/>
        <v/>
      </c>
      <c r="G220" s="7">
        <v>98.206000000000003</v>
      </c>
      <c r="H220" s="7">
        <v>99.594999999999999</v>
      </c>
      <c r="I220" s="7">
        <v>105.158</v>
      </c>
      <c r="J220" s="7">
        <v>92.856999999999999</v>
      </c>
      <c r="K220" s="7">
        <v>107.07899999999999</v>
      </c>
      <c r="L220" s="7">
        <v>105.586</v>
      </c>
      <c r="M220" s="7">
        <v>95.662000000000006</v>
      </c>
      <c r="N220" s="7">
        <v>100.59699999999999</v>
      </c>
      <c r="O220" s="7"/>
      <c r="Q220" s="13"/>
      <c r="R220" s="10" t="s">
        <v>122</v>
      </c>
      <c r="S220">
        <v>2007</v>
      </c>
      <c r="T220">
        <f t="shared" si="122"/>
        <v>67.427999999999997</v>
      </c>
      <c r="U220">
        <f t="shared" si="123"/>
        <v>68.078000000000003</v>
      </c>
      <c r="V220">
        <f t="shared" si="124"/>
        <v>102.46299999999999</v>
      </c>
      <c r="W220">
        <f t="shared" si="125"/>
        <v>140.899</v>
      </c>
      <c r="X220">
        <f t="shared" si="127"/>
        <v>-0.36878175962288573</v>
      </c>
      <c r="Y220">
        <f t="shared" si="128"/>
        <v>-0.37247386203499389</v>
      </c>
      <c r="Z220">
        <f t="shared" si="129"/>
        <v>1.5391652243765819E-2</v>
      </c>
      <c r="AA220">
        <f t="shared" si="130"/>
        <v>0.28808196597658675</v>
      </c>
      <c r="AC220" s="10">
        <f>IFERROR(VLOOKUP(S220&amp;R220,'Regulatory Data'!D$6:F$1349,3,FALSE),"")</f>
        <v>6.6031554386209584E-2</v>
      </c>
      <c r="AD220" s="12">
        <f>VLOOKUP($S220&amp;$R220,'Regulatory Data'!$I$6:$O$1301,5,FALSE)</f>
        <v>0</v>
      </c>
      <c r="AE220" s="12" t="str">
        <f>IF(VLOOKUP($S220&amp;$R220,'Regulatory Data'!$I$6:$O$1301,7,FALSE)=1,1,IF(VLOOKUP($S220&amp;$R220,'Regulatory Data'!$I$6:$O$1301,6,FALSE)=1,0,""))</f>
        <v/>
      </c>
      <c r="AG220" s="12">
        <f t="shared" si="131"/>
        <v>-0.13452341834592563</v>
      </c>
      <c r="AH220" s="12" t="str">
        <f t="shared" si="132"/>
        <v/>
      </c>
      <c r="AI220" s="12">
        <f t="shared" si="133"/>
        <v>-0.16652408457733348</v>
      </c>
      <c r="AJ220" s="12" t="str">
        <f t="shared" si="134"/>
        <v/>
      </c>
      <c r="AK220" s="12">
        <f t="shared" si="135"/>
        <v>1.3474679922516941E-2</v>
      </c>
      <c r="AL220" s="12" t="str">
        <f t="shared" si="136"/>
        <v/>
      </c>
      <c r="AM220" s="12">
        <f t="shared" si="137"/>
        <v>0.16926762293767084</v>
      </c>
      <c r="AN220" s="12" t="str">
        <f t="shared" si="138"/>
        <v/>
      </c>
      <c r="AO220" s="9" t="str">
        <f t="shared" si="139"/>
        <v/>
      </c>
      <c r="AP220" s="9" t="str">
        <f t="shared" si="140"/>
        <v/>
      </c>
      <c r="AQ220" s="9" t="str">
        <f t="shared" si="141"/>
        <v/>
      </c>
      <c r="AR220" s="9" t="str">
        <f t="shared" si="142"/>
        <v/>
      </c>
      <c r="AS220" s="9" t="str">
        <f t="shared" si="143"/>
        <v/>
      </c>
      <c r="AT220" s="9" t="str">
        <f t="shared" si="144"/>
        <v/>
      </c>
      <c r="AU220" s="9" t="str">
        <f t="shared" si="145"/>
        <v/>
      </c>
      <c r="AV220" s="9" t="str">
        <f t="shared" si="146"/>
        <v/>
      </c>
    </row>
    <row r="221" spans="1:48" x14ac:dyDescent="0.2">
      <c r="A221" s="2">
        <v>1</v>
      </c>
      <c r="B221" s="6" t="s">
        <v>27</v>
      </c>
      <c r="C221" s="6">
        <v>0</v>
      </c>
      <c r="D221" s="5" t="s">
        <v>50</v>
      </c>
      <c r="E221" s="5" t="str">
        <f t="shared" si="126"/>
        <v/>
      </c>
      <c r="F221" s="5" t="str">
        <f t="shared" si="121"/>
        <v/>
      </c>
      <c r="G221" s="7">
        <v>92.102000000000004</v>
      </c>
      <c r="H221" s="7">
        <v>94.337999999999994</v>
      </c>
      <c r="I221" s="7">
        <v>101.163</v>
      </c>
      <c r="J221" s="7">
        <v>95.316999999999993</v>
      </c>
      <c r="K221" s="7">
        <v>109.83799999999999</v>
      </c>
      <c r="L221" s="7">
        <v>107.23399999999999</v>
      </c>
      <c r="M221" s="7">
        <v>100.925</v>
      </c>
      <c r="N221" s="7">
        <v>102.099</v>
      </c>
      <c r="O221" s="7"/>
      <c r="Q221" s="13"/>
      <c r="R221" s="10" t="s">
        <v>122</v>
      </c>
      <c r="S221">
        <v>2008</v>
      </c>
      <c r="T221">
        <f t="shared" si="122"/>
        <v>58.941000000000003</v>
      </c>
      <c r="U221">
        <f t="shared" si="123"/>
        <v>57.634999999999998</v>
      </c>
      <c r="V221">
        <f t="shared" si="124"/>
        <v>103.85299999999999</v>
      </c>
      <c r="W221">
        <f t="shared" si="125"/>
        <v>166.886</v>
      </c>
      <c r="X221">
        <f t="shared" si="127"/>
        <v>-0.13452341834592563</v>
      </c>
      <c r="Y221">
        <f t="shared" si="128"/>
        <v>-0.16652408457733348</v>
      </c>
      <c r="Z221">
        <f t="shared" si="129"/>
        <v>1.3474679922516941E-2</v>
      </c>
      <c r="AA221">
        <f t="shared" si="130"/>
        <v>0.16926762293767084</v>
      </c>
      <c r="AC221" s="10">
        <f>IFERROR(VLOOKUP(S221&amp;R221,'Regulatory Data'!D$6:F$1349,3,FALSE),"")</f>
        <v>7.7684622508254197E-2</v>
      </c>
      <c r="AD221" s="12">
        <f>VLOOKUP($S221&amp;$R221,'Regulatory Data'!$I$6:$O$1301,5,FALSE)</f>
        <v>0</v>
      </c>
      <c r="AE221" s="12" t="str">
        <f>IF(VLOOKUP($S221&amp;$R221,'Regulatory Data'!$I$6:$O$1301,7,FALSE)=1,1,IF(VLOOKUP($S221&amp;$R221,'Regulatory Data'!$I$6:$O$1301,6,FALSE)=1,0,""))</f>
        <v/>
      </c>
      <c r="AG221" s="12">
        <f t="shared" si="131"/>
        <v>-8.7497342995458638E-2</v>
      </c>
      <c r="AH221" s="12" t="str">
        <f t="shared" si="132"/>
        <v/>
      </c>
      <c r="AI221" s="12">
        <f t="shared" si="133"/>
        <v>-0.10044697336553732</v>
      </c>
      <c r="AJ221" s="12" t="str">
        <f t="shared" si="134"/>
        <v/>
      </c>
      <c r="AK221" s="12">
        <f t="shared" si="135"/>
        <v>1.1307669542498289E-2</v>
      </c>
      <c r="AL221" s="12" t="str">
        <f t="shared" si="136"/>
        <v/>
      </c>
      <c r="AM221" s="12">
        <f t="shared" si="137"/>
        <v>-1.7542082495833E-2</v>
      </c>
      <c r="AN221" s="12" t="str">
        <f t="shared" si="138"/>
        <v/>
      </c>
      <c r="AO221" s="9" t="str">
        <f t="shared" si="139"/>
        <v/>
      </c>
      <c r="AP221" s="9" t="str">
        <f t="shared" si="140"/>
        <v/>
      </c>
      <c r="AQ221" s="9" t="str">
        <f t="shared" si="141"/>
        <v/>
      </c>
      <c r="AR221" s="9" t="str">
        <f t="shared" si="142"/>
        <v/>
      </c>
      <c r="AS221" s="9" t="str">
        <f t="shared" si="143"/>
        <v/>
      </c>
      <c r="AT221" s="9" t="str">
        <f t="shared" si="144"/>
        <v/>
      </c>
      <c r="AU221" s="9" t="str">
        <f t="shared" si="145"/>
        <v/>
      </c>
      <c r="AV221" s="9" t="str">
        <f t="shared" si="146"/>
        <v/>
      </c>
    </row>
    <row r="222" spans="1:48" x14ac:dyDescent="0.2">
      <c r="A222" s="2">
        <v>1</v>
      </c>
      <c r="B222" s="6" t="s">
        <v>28</v>
      </c>
      <c r="C222" s="6">
        <v>0</v>
      </c>
      <c r="D222" s="5" t="s">
        <v>50</v>
      </c>
      <c r="E222" s="5" t="str">
        <f t="shared" si="126"/>
        <v/>
      </c>
      <c r="F222" s="5" t="str">
        <f t="shared" si="121"/>
        <v/>
      </c>
      <c r="G222" s="7">
        <v>96.537000000000006</v>
      </c>
      <c r="H222" s="7">
        <v>99.661000000000001</v>
      </c>
      <c r="I222" s="7">
        <v>101.852</v>
      </c>
      <c r="J222" s="7">
        <v>98.284000000000006</v>
      </c>
      <c r="K222" s="7">
        <v>105.505</v>
      </c>
      <c r="L222" s="7">
        <v>102.19799999999999</v>
      </c>
      <c r="M222" s="7">
        <v>100.855</v>
      </c>
      <c r="N222" s="7">
        <v>102.723</v>
      </c>
      <c r="O222" s="7"/>
      <c r="Q222" s="13"/>
      <c r="R222" s="10" t="s">
        <v>122</v>
      </c>
      <c r="S222">
        <v>2009</v>
      </c>
      <c r="T222">
        <f t="shared" si="122"/>
        <v>54.003</v>
      </c>
      <c r="U222">
        <f t="shared" si="123"/>
        <v>52.127000000000002</v>
      </c>
      <c r="V222">
        <f t="shared" si="124"/>
        <v>105.03400000000001</v>
      </c>
      <c r="W222">
        <f t="shared" si="125"/>
        <v>163.98400000000001</v>
      </c>
      <c r="X222">
        <f t="shared" si="127"/>
        <v>-8.7497342995458638E-2</v>
      </c>
      <c r="Y222">
        <f t="shared" si="128"/>
        <v>-0.10044697336553732</v>
      </c>
      <c r="Z222">
        <f t="shared" si="129"/>
        <v>1.1307669542498289E-2</v>
      </c>
      <c r="AA222">
        <f t="shared" si="130"/>
        <v>-1.7542082495833E-2</v>
      </c>
      <c r="AC222" s="10">
        <f>IFERROR(VLOOKUP(S222&amp;R222,'Regulatory Data'!D$6:F$1349,3,FALSE),"")</f>
        <v>8.3041487878983508E-2</v>
      </c>
      <c r="AD222" s="12">
        <f>VLOOKUP($S222&amp;$R222,'Regulatory Data'!$I$6:$O$1301,5,FALSE)</f>
        <v>0</v>
      </c>
      <c r="AE222" s="12" t="str">
        <f>IF(VLOOKUP($S222&amp;$R222,'Regulatory Data'!$I$6:$O$1301,7,FALSE)=1,1,IF(VLOOKUP($S222&amp;$R222,'Regulatory Data'!$I$6:$O$1301,6,FALSE)=1,0,""))</f>
        <v/>
      </c>
      <c r="AG222" s="12">
        <f t="shared" si="131"/>
        <v>5.4257251134771423E-2</v>
      </c>
      <c r="AH222" s="12" t="str">
        <f t="shared" si="132"/>
        <v/>
      </c>
      <c r="AI222" s="12">
        <f t="shared" si="133"/>
        <v>8.9262950448661726E-2</v>
      </c>
      <c r="AJ222" s="12" t="str">
        <f t="shared" si="134"/>
        <v/>
      </c>
      <c r="AK222" s="12">
        <f t="shared" si="135"/>
        <v>1.6267204249320599E-3</v>
      </c>
      <c r="AL222" s="12" t="str">
        <f t="shared" si="136"/>
        <v/>
      </c>
      <c r="AM222" s="12">
        <f t="shared" si="137"/>
        <v>-6.8364087988086908E-2</v>
      </c>
      <c r="AN222" s="12" t="str">
        <f t="shared" si="138"/>
        <v/>
      </c>
      <c r="AO222" s="9" t="str">
        <f t="shared" si="139"/>
        <v/>
      </c>
      <c r="AP222" s="9" t="str">
        <f t="shared" si="140"/>
        <v/>
      </c>
      <c r="AQ222" s="9" t="str">
        <f t="shared" si="141"/>
        <v/>
      </c>
      <c r="AR222" s="9" t="str">
        <f t="shared" si="142"/>
        <v/>
      </c>
      <c r="AS222" s="9" t="str">
        <f t="shared" si="143"/>
        <v/>
      </c>
      <c r="AT222" s="9" t="str">
        <f t="shared" si="144"/>
        <v/>
      </c>
      <c r="AU222" s="9" t="str">
        <f t="shared" si="145"/>
        <v/>
      </c>
      <c r="AV222" s="9" t="str">
        <f t="shared" si="146"/>
        <v/>
      </c>
    </row>
    <row r="223" spans="1:48" x14ac:dyDescent="0.2">
      <c r="A223" s="2">
        <v>1</v>
      </c>
      <c r="B223" s="6" t="s">
        <v>29</v>
      </c>
      <c r="C223" s="6">
        <v>0</v>
      </c>
      <c r="D223" s="5" t="s">
        <v>50</v>
      </c>
      <c r="E223" s="5" t="str">
        <f t="shared" si="126"/>
        <v/>
      </c>
      <c r="F223" s="5" t="str">
        <f t="shared" si="121"/>
        <v/>
      </c>
      <c r="G223" s="7">
        <v>100</v>
      </c>
      <c r="H223" s="7">
        <v>100</v>
      </c>
      <c r="I223" s="7">
        <v>100</v>
      </c>
      <c r="J223" s="7">
        <v>100</v>
      </c>
      <c r="K223" s="7">
        <v>100</v>
      </c>
      <c r="L223" s="7">
        <v>100</v>
      </c>
      <c r="M223" s="7">
        <v>100</v>
      </c>
      <c r="N223" s="7">
        <v>100</v>
      </c>
      <c r="O223" s="7"/>
      <c r="Q223" s="13"/>
      <c r="R223" s="10" t="s">
        <v>122</v>
      </c>
      <c r="S223">
        <v>2010</v>
      </c>
      <c r="T223">
        <f t="shared" si="122"/>
        <v>57.014000000000003</v>
      </c>
      <c r="U223">
        <f t="shared" si="123"/>
        <v>56.994</v>
      </c>
      <c r="V223">
        <f t="shared" si="124"/>
        <v>105.205</v>
      </c>
      <c r="W223">
        <f t="shared" si="125"/>
        <v>153.148</v>
      </c>
      <c r="X223">
        <f t="shared" si="127"/>
        <v>5.4257251134771423E-2</v>
      </c>
      <c r="Y223">
        <f t="shared" si="128"/>
        <v>8.9262950448661726E-2</v>
      </c>
      <c r="Z223">
        <f t="shared" si="129"/>
        <v>1.6267204249320599E-3</v>
      </c>
      <c r="AA223">
        <f t="shared" si="130"/>
        <v>-6.8364087988086908E-2</v>
      </c>
      <c r="AC223" s="10">
        <f>IFERROR(VLOOKUP(S223&amp;R223,'Regulatory Data'!D$6:F$1349,3,FALSE),"")</f>
        <v>8.2469065567659011E-2</v>
      </c>
      <c r="AD223" s="12">
        <f>VLOOKUP($S223&amp;$R223,'Regulatory Data'!$I$6:$O$1301,5,FALSE)</f>
        <v>0</v>
      </c>
      <c r="AE223" s="12" t="str">
        <f>IF(VLOOKUP($S223&amp;$R223,'Regulatory Data'!$I$6:$O$1301,7,FALSE)=1,1,IF(VLOOKUP($S223&amp;$R223,'Regulatory Data'!$I$6:$O$1301,6,FALSE)=1,0,""))</f>
        <v/>
      </c>
      <c r="AG223" s="12" t="str">
        <f t="shared" si="131"/>
        <v>.</v>
      </c>
      <c r="AH223" s="12" t="str">
        <f t="shared" si="132"/>
        <v/>
      </c>
      <c r="AI223" s="12" t="str">
        <f t="shared" si="133"/>
        <v>.</v>
      </c>
      <c r="AJ223" s="12" t="str">
        <f t="shared" si="134"/>
        <v/>
      </c>
      <c r="AK223" s="12" t="str">
        <f t="shared" si="135"/>
        <v>.</v>
      </c>
      <c r="AL223" s="12" t="str">
        <f t="shared" si="136"/>
        <v/>
      </c>
      <c r="AM223" s="12" t="str">
        <f t="shared" si="137"/>
        <v>.</v>
      </c>
      <c r="AN223" s="12" t="str">
        <f t="shared" si="138"/>
        <v/>
      </c>
      <c r="AO223" s="9" t="str">
        <f t="shared" si="139"/>
        <v/>
      </c>
      <c r="AP223" s="9" t="str">
        <f t="shared" si="140"/>
        <v/>
      </c>
      <c r="AQ223" s="9" t="str">
        <f t="shared" si="141"/>
        <v/>
      </c>
      <c r="AR223" s="9" t="str">
        <f t="shared" si="142"/>
        <v/>
      </c>
      <c r="AS223" s="9" t="str">
        <f t="shared" si="143"/>
        <v/>
      </c>
      <c r="AT223" s="9" t="str">
        <f t="shared" si="144"/>
        <v/>
      </c>
      <c r="AU223" s="9" t="str">
        <f t="shared" si="145"/>
        <v/>
      </c>
      <c r="AV223" s="9" t="str">
        <f t="shared" si="146"/>
        <v/>
      </c>
    </row>
    <row r="224" spans="1:48" x14ac:dyDescent="0.2">
      <c r="A224" s="2">
        <v>1</v>
      </c>
      <c r="B224" s="6" t="s">
        <v>30</v>
      </c>
      <c r="C224" s="6">
        <v>0</v>
      </c>
      <c r="D224" s="5" t="s">
        <v>50</v>
      </c>
      <c r="E224" s="5" t="str">
        <f t="shared" si="126"/>
        <v/>
      </c>
      <c r="F224" s="5" t="str">
        <f t="shared" si="121"/>
        <v/>
      </c>
      <c r="G224" s="7">
        <v>104.34699999999999</v>
      </c>
      <c r="H224" s="7">
        <v>104.444</v>
      </c>
      <c r="I224" s="7">
        <v>102.34</v>
      </c>
      <c r="J224" s="7">
        <v>101.941</v>
      </c>
      <c r="K224" s="7">
        <v>98.075999999999993</v>
      </c>
      <c r="L224" s="7">
        <v>97.984999999999999</v>
      </c>
      <c r="M224" s="7">
        <v>99.218000000000004</v>
      </c>
      <c r="N224" s="7">
        <v>101.539</v>
      </c>
      <c r="O224" s="7"/>
      <c r="Q224" s="13"/>
      <c r="R224" s="10" t="s">
        <v>131</v>
      </c>
      <c r="S224">
        <v>1987</v>
      </c>
      <c r="T224">
        <f t="shared" si="122"/>
        <v>83.850999999999999</v>
      </c>
      <c r="U224">
        <f t="shared" si="123"/>
        <v>87.218000000000004</v>
      </c>
      <c r="V224">
        <f t="shared" si="124"/>
        <v>74.757999999999996</v>
      </c>
      <c r="W224">
        <f t="shared" si="125"/>
        <v>77.501999999999995</v>
      </c>
      <c r="X224" s="4" t="s">
        <v>985</v>
      </c>
      <c r="Y224" s="4" t="s">
        <v>985</v>
      </c>
      <c r="Z224" s="4" t="s">
        <v>985</v>
      </c>
      <c r="AA224" s="4" t="s">
        <v>985</v>
      </c>
      <c r="AC224" s="10" t="str">
        <f>IFERROR(VLOOKUP(S224&amp;R224,'Regulatory Data'!D$6:F$1349,3,FALSE),"")</f>
        <v/>
      </c>
      <c r="AD224" s="12" t="str">
        <f>VLOOKUP($S224&amp;$R224,'Regulatory Data'!$I$6:$O$1301,5,FALSE)</f>
        <v/>
      </c>
      <c r="AE224" s="12" t="str">
        <f>IF(VLOOKUP($S224&amp;$R224,'Regulatory Data'!$I$6:$O$1301,7,FALSE)=1,1,IF(VLOOKUP($S224&amp;$R224,'Regulatory Data'!$I$6:$O$1301,6,FALSE)=1,0,""))</f>
        <v/>
      </c>
      <c r="AG224" s="12" t="str">
        <f t="shared" si="131"/>
        <v/>
      </c>
      <c r="AH224" s="12" t="str">
        <f t="shared" si="132"/>
        <v/>
      </c>
      <c r="AI224" s="12" t="str">
        <f t="shared" si="133"/>
        <v/>
      </c>
      <c r="AJ224" s="12" t="str">
        <f t="shared" si="134"/>
        <v/>
      </c>
      <c r="AK224" s="12" t="str">
        <f t="shared" si="135"/>
        <v/>
      </c>
      <c r="AL224" s="12" t="str">
        <f t="shared" si="136"/>
        <v/>
      </c>
      <c r="AM224" s="12" t="str">
        <f t="shared" si="137"/>
        <v/>
      </c>
      <c r="AN224" s="12" t="str">
        <f t="shared" si="138"/>
        <v/>
      </c>
      <c r="AO224" s="9" t="str">
        <f t="shared" si="139"/>
        <v/>
      </c>
      <c r="AP224" s="9" t="str">
        <f t="shared" si="140"/>
        <v/>
      </c>
      <c r="AQ224" s="9" t="str">
        <f t="shared" si="141"/>
        <v/>
      </c>
      <c r="AR224" s="9" t="str">
        <f t="shared" si="142"/>
        <v/>
      </c>
      <c r="AS224" s="9" t="str">
        <f t="shared" si="143"/>
        <v/>
      </c>
      <c r="AT224" s="9" t="str">
        <f t="shared" si="144"/>
        <v/>
      </c>
      <c r="AU224" s="9" t="str">
        <f t="shared" si="145"/>
        <v/>
      </c>
      <c r="AV224" s="9" t="str">
        <f t="shared" si="146"/>
        <v/>
      </c>
    </row>
    <row r="225" spans="1:48" x14ac:dyDescent="0.2">
      <c r="A225" s="2">
        <v>1</v>
      </c>
      <c r="B225" s="6" t="s">
        <v>31</v>
      </c>
      <c r="C225" s="6">
        <v>0</v>
      </c>
      <c r="D225" s="5" t="s">
        <v>50</v>
      </c>
      <c r="E225" s="5" t="str">
        <f t="shared" si="126"/>
        <v/>
      </c>
      <c r="F225" s="5" t="str">
        <f t="shared" si="121"/>
        <v/>
      </c>
      <c r="G225" s="7">
        <v>109.41500000000001</v>
      </c>
      <c r="H225" s="7">
        <v>107.72</v>
      </c>
      <c r="I225" s="7">
        <v>108.312</v>
      </c>
      <c r="J225" s="7">
        <v>105.23699999999999</v>
      </c>
      <c r="K225" s="7">
        <v>98.991</v>
      </c>
      <c r="L225" s="7">
        <v>100.54900000000001</v>
      </c>
      <c r="M225" s="7">
        <v>99.994</v>
      </c>
      <c r="N225" s="7">
        <v>108.306</v>
      </c>
      <c r="O225" s="7"/>
      <c r="Q225" s="13"/>
      <c r="R225" s="10" t="s">
        <v>131</v>
      </c>
      <c r="S225">
        <v>1988</v>
      </c>
      <c r="T225">
        <f t="shared" si="122"/>
        <v>83.47</v>
      </c>
      <c r="U225">
        <f t="shared" si="123"/>
        <v>85.307000000000002</v>
      </c>
      <c r="V225">
        <f t="shared" si="124"/>
        <v>79.64</v>
      </c>
      <c r="W225">
        <f t="shared" si="125"/>
        <v>81.337999999999994</v>
      </c>
      <c r="X225">
        <f t="shared" ref="X225:X247" si="147">LN(T225)-LN(T224)</f>
        <v>-4.5541283938952404E-3</v>
      </c>
      <c r="Y225">
        <f t="shared" ref="Y225:Y247" si="148">LN(U225)-LN(U224)</f>
        <v>-2.2154217194585435E-2</v>
      </c>
      <c r="Z225">
        <f t="shared" ref="Z225:Z247" si="149">LN(V225)-LN(V224)</f>
        <v>6.3260249240425281E-2</v>
      </c>
      <c r="AA225">
        <f t="shared" ref="AA225:AA247" si="150">LN(W225)-LN(W224)</f>
        <v>4.8309569550339049E-2</v>
      </c>
      <c r="AC225" s="10" t="str">
        <f>IFERROR(VLOOKUP(S225&amp;R225,'Regulatory Data'!D$6:F$1349,3,FALSE),"")</f>
        <v/>
      </c>
      <c r="AD225" s="12" t="str">
        <f>VLOOKUP($S225&amp;$R225,'Regulatory Data'!$I$6:$O$1301,5,FALSE)</f>
        <v/>
      </c>
      <c r="AE225" s="12" t="str">
        <f>IF(VLOOKUP($S225&amp;$R225,'Regulatory Data'!$I$6:$O$1301,7,FALSE)=1,1,IF(VLOOKUP($S225&amp;$R225,'Regulatory Data'!$I$6:$O$1301,6,FALSE)=1,0,""))</f>
        <v/>
      </c>
      <c r="AG225" s="12" t="str">
        <f t="shared" si="131"/>
        <v/>
      </c>
      <c r="AH225" s="12" t="str">
        <f t="shared" si="132"/>
        <v/>
      </c>
      <c r="AI225" s="12" t="str">
        <f t="shared" si="133"/>
        <v/>
      </c>
      <c r="AJ225" s="12" t="str">
        <f t="shared" si="134"/>
        <v/>
      </c>
      <c r="AK225" s="12" t="str">
        <f t="shared" si="135"/>
        <v/>
      </c>
      <c r="AL225" s="12" t="str">
        <f t="shared" si="136"/>
        <v/>
      </c>
      <c r="AM225" s="12" t="str">
        <f t="shared" si="137"/>
        <v/>
      </c>
      <c r="AN225" s="12" t="str">
        <f t="shared" si="138"/>
        <v/>
      </c>
      <c r="AO225" s="9" t="str">
        <f t="shared" si="139"/>
        <v/>
      </c>
      <c r="AP225" s="9" t="str">
        <f t="shared" si="140"/>
        <v/>
      </c>
      <c r="AQ225" s="9" t="str">
        <f t="shared" si="141"/>
        <v/>
      </c>
      <c r="AR225" s="9" t="str">
        <f t="shared" si="142"/>
        <v/>
      </c>
      <c r="AS225" s="9" t="str">
        <f t="shared" si="143"/>
        <v/>
      </c>
      <c r="AT225" s="9" t="str">
        <f t="shared" si="144"/>
        <v/>
      </c>
      <c r="AU225" s="9" t="str">
        <f t="shared" si="145"/>
        <v/>
      </c>
      <c r="AV225" s="9" t="str">
        <f t="shared" si="146"/>
        <v/>
      </c>
    </row>
    <row r="226" spans="1:48" x14ac:dyDescent="0.2">
      <c r="A226" s="2">
        <v>1</v>
      </c>
      <c r="B226" s="6" t="s">
        <v>32</v>
      </c>
      <c r="C226" s="6">
        <v>0</v>
      </c>
      <c r="D226" s="5" t="s">
        <v>50</v>
      </c>
      <c r="E226" s="5" t="str">
        <f t="shared" si="126"/>
        <v/>
      </c>
      <c r="F226" s="5" t="str">
        <f t="shared" si="121"/>
        <v/>
      </c>
      <c r="G226" s="7">
        <v>115.096</v>
      </c>
      <c r="H226" s="7">
        <v>116.91500000000001</v>
      </c>
      <c r="I226" s="7">
        <v>117.985</v>
      </c>
      <c r="J226" s="7">
        <v>112.45699999999999</v>
      </c>
      <c r="K226" s="7">
        <v>102.51</v>
      </c>
      <c r="L226" s="7">
        <v>100.916</v>
      </c>
      <c r="M226" s="7">
        <v>95.418000000000006</v>
      </c>
      <c r="N226" s="7">
        <v>112.57899999999999</v>
      </c>
      <c r="O226" s="7"/>
      <c r="Q226" s="13"/>
      <c r="R226" s="10" t="s">
        <v>131</v>
      </c>
      <c r="S226">
        <v>1989</v>
      </c>
      <c r="T226">
        <f t="shared" si="122"/>
        <v>84.061000000000007</v>
      </c>
      <c r="U226">
        <f t="shared" si="123"/>
        <v>86.521000000000001</v>
      </c>
      <c r="V226">
        <f t="shared" si="124"/>
        <v>82.903999999999996</v>
      </c>
      <c r="W226">
        <f t="shared" si="125"/>
        <v>81.284000000000006</v>
      </c>
      <c r="X226">
        <f t="shared" si="147"/>
        <v>7.0554399081377284E-3</v>
      </c>
      <c r="Y226">
        <f t="shared" si="148"/>
        <v>1.4130644602728282E-2</v>
      </c>
      <c r="Z226">
        <f t="shared" si="149"/>
        <v>4.0166832685920362E-2</v>
      </c>
      <c r="AA226">
        <f t="shared" si="150"/>
        <v>-6.6411681057587657E-4</v>
      </c>
      <c r="AC226" s="10" t="str">
        <f>IFERROR(VLOOKUP(S226&amp;R226,'Regulatory Data'!D$6:F$1349,3,FALSE),"")</f>
        <v/>
      </c>
      <c r="AD226" s="12" t="str">
        <f>VLOOKUP($S226&amp;$R226,'Regulatory Data'!$I$6:$O$1301,5,FALSE)</f>
        <v/>
      </c>
      <c r="AE226" s="12" t="str">
        <f>IF(VLOOKUP($S226&amp;$R226,'Regulatory Data'!$I$6:$O$1301,7,FALSE)=1,1,IF(VLOOKUP($S226&amp;$R226,'Regulatory Data'!$I$6:$O$1301,6,FALSE)=1,0,""))</f>
        <v/>
      </c>
      <c r="AG226" s="12" t="str">
        <f t="shared" si="131"/>
        <v/>
      </c>
      <c r="AH226" s="12" t="str">
        <f t="shared" si="132"/>
        <v/>
      </c>
      <c r="AI226" s="12" t="str">
        <f t="shared" si="133"/>
        <v/>
      </c>
      <c r="AJ226" s="12" t="str">
        <f t="shared" si="134"/>
        <v/>
      </c>
      <c r="AK226" s="12" t="str">
        <f t="shared" si="135"/>
        <v/>
      </c>
      <c r="AL226" s="12" t="str">
        <f t="shared" si="136"/>
        <v/>
      </c>
      <c r="AM226" s="12" t="str">
        <f t="shared" si="137"/>
        <v/>
      </c>
      <c r="AN226" s="12" t="str">
        <f t="shared" si="138"/>
        <v/>
      </c>
      <c r="AO226" s="9" t="str">
        <f t="shared" si="139"/>
        <v/>
      </c>
      <c r="AP226" s="9" t="str">
        <f t="shared" si="140"/>
        <v/>
      </c>
      <c r="AQ226" s="9" t="str">
        <f t="shared" si="141"/>
        <v/>
      </c>
      <c r="AR226" s="9" t="str">
        <f t="shared" si="142"/>
        <v/>
      </c>
      <c r="AS226" s="9" t="str">
        <f t="shared" si="143"/>
        <v/>
      </c>
      <c r="AT226" s="9" t="str">
        <f t="shared" si="144"/>
        <v/>
      </c>
      <c r="AU226" s="9" t="str">
        <f t="shared" si="145"/>
        <v/>
      </c>
      <c r="AV226" s="9" t="str">
        <f t="shared" si="146"/>
        <v/>
      </c>
    </row>
    <row r="227" spans="1:48" x14ac:dyDescent="0.2">
      <c r="A227" s="2">
        <v>1</v>
      </c>
      <c r="B227" s="6" t="s">
        <v>33</v>
      </c>
      <c r="C227" s="6">
        <v>0</v>
      </c>
      <c r="D227" s="5" t="s">
        <v>50</v>
      </c>
      <c r="E227" s="5" t="str">
        <f t="shared" si="126"/>
        <v/>
      </c>
      <c r="F227" s="5" t="str">
        <f t="shared" si="121"/>
        <v/>
      </c>
      <c r="G227" s="7">
        <v>116.73699999999999</v>
      </c>
      <c r="H227" s="7">
        <v>118.871</v>
      </c>
      <c r="I227" s="7">
        <v>120.504</v>
      </c>
      <c r="J227" s="7">
        <v>122.63</v>
      </c>
      <c r="K227" s="7">
        <v>103.227</v>
      </c>
      <c r="L227" s="7">
        <v>101.374</v>
      </c>
      <c r="M227" s="7">
        <v>98.268000000000001</v>
      </c>
      <c r="N227" s="7">
        <v>118.417</v>
      </c>
      <c r="O227" s="7"/>
      <c r="Q227" s="13"/>
      <c r="R227" s="10" t="s">
        <v>131</v>
      </c>
      <c r="S227">
        <v>1990</v>
      </c>
      <c r="T227">
        <f t="shared" si="122"/>
        <v>85.840999999999994</v>
      </c>
      <c r="U227">
        <f t="shared" si="123"/>
        <v>86.741</v>
      </c>
      <c r="V227">
        <f t="shared" si="124"/>
        <v>85.977000000000004</v>
      </c>
      <c r="W227">
        <f t="shared" si="125"/>
        <v>85.897000000000006</v>
      </c>
      <c r="X227">
        <f t="shared" si="147"/>
        <v>2.095402206441932E-2</v>
      </c>
      <c r="Y227">
        <f t="shared" si="148"/>
        <v>2.5395080079126942E-3</v>
      </c>
      <c r="Z227">
        <f t="shared" si="149"/>
        <v>3.6396506742174317E-2</v>
      </c>
      <c r="AA227">
        <f t="shared" si="150"/>
        <v>5.5199708832027738E-2</v>
      </c>
      <c r="AC227" s="10" t="str">
        <f>IFERROR(VLOOKUP(S227&amp;R227,'Regulatory Data'!D$6:F$1349,3,FALSE),"")</f>
        <v/>
      </c>
      <c r="AD227" s="12" t="str">
        <f>VLOOKUP($S227&amp;$R227,'Regulatory Data'!$I$6:$O$1301,5,FALSE)</f>
        <v/>
      </c>
      <c r="AE227" s="12" t="str">
        <f>IF(VLOOKUP($S227&amp;$R227,'Regulatory Data'!$I$6:$O$1301,7,FALSE)=1,1,IF(VLOOKUP($S227&amp;$R227,'Regulatory Data'!$I$6:$O$1301,6,FALSE)=1,0,""))</f>
        <v/>
      </c>
      <c r="AG227" s="12" t="str">
        <f t="shared" si="131"/>
        <v/>
      </c>
      <c r="AH227" s="12" t="str">
        <f t="shared" si="132"/>
        <v/>
      </c>
      <c r="AI227" s="12" t="str">
        <f t="shared" si="133"/>
        <v/>
      </c>
      <c r="AJ227" s="12" t="str">
        <f t="shared" si="134"/>
        <v/>
      </c>
      <c r="AK227" s="12" t="str">
        <f t="shared" si="135"/>
        <v/>
      </c>
      <c r="AL227" s="12" t="str">
        <f t="shared" si="136"/>
        <v/>
      </c>
      <c r="AM227" s="12" t="str">
        <f t="shared" si="137"/>
        <v/>
      </c>
      <c r="AN227" s="12" t="str">
        <f t="shared" si="138"/>
        <v/>
      </c>
      <c r="AO227" s="9" t="str">
        <f t="shared" si="139"/>
        <v/>
      </c>
      <c r="AP227" s="9" t="str">
        <f t="shared" si="140"/>
        <v/>
      </c>
      <c r="AQ227" s="9" t="str">
        <f t="shared" si="141"/>
        <v/>
      </c>
      <c r="AR227" s="9" t="str">
        <f t="shared" si="142"/>
        <v/>
      </c>
      <c r="AS227" s="9" t="str">
        <f t="shared" si="143"/>
        <v/>
      </c>
      <c r="AT227" s="9" t="str">
        <f t="shared" si="144"/>
        <v/>
      </c>
      <c r="AU227" s="9" t="str">
        <f t="shared" si="145"/>
        <v/>
      </c>
      <c r="AV227" s="9" t="str">
        <f t="shared" si="146"/>
        <v/>
      </c>
    </row>
    <row r="228" spans="1:48" x14ac:dyDescent="0.2">
      <c r="A228" s="2">
        <v>1</v>
      </c>
      <c r="B228" s="6" t="s">
        <v>34</v>
      </c>
      <c r="C228" s="6">
        <v>0</v>
      </c>
      <c r="D228" s="5" t="s">
        <v>50</v>
      </c>
      <c r="E228" s="5" t="str">
        <f t="shared" si="126"/>
        <v/>
      </c>
      <c r="F228" s="5" t="str">
        <f t="shared" si="121"/>
        <v/>
      </c>
      <c r="G228" s="7">
        <v>103.919</v>
      </c>
      <c r="H228" s="7">
        <v>107.10299999999999</v>
      </c>
      <c r="I228" s="7">
        <v>112.30200000000001</v>
      </c>
      <c r="J228" s="7">
        <v>133.27000000000001</v>
      </c>
      <c r="K228" s="7">
        <v>108.066</v>
      </c>
      <c r="L228" s="7">
        <v>104.85299999999999</v>
      </c>
      <c r="M228" s="7">
        <v>112.941</v>
      </c>
      <c r="N228" s="7">
        <v>126.834</v>
      </c>
      <c r="O228" s="7"/>
      <c r="Q228" s="13"/>
      <c r="R228" s="10" t="s">
        <v>131</v>
      </c>
      <c r="S228">
        <v>1991</v>
      </c>
      <c r="T228">
        <f t="shared" si="122"/>
        <v>84.372</v>
      </c>
      <c r="U228">
        <f t="shared" si="123"/>
        <v>86.134</v>
      </c>
      <c r="V228">
        <f t="shared" si="124"/>
        <v>87.1</v>
      </c>
      <c r="W228">
        <f t="shared" si="125"/>
        <v>89.283000000000001</v>
      </c>
      <c r="X228">
        <f t="shared" si="147"/>
        <v>-1.7261154830178427E-2</v>
      </c>
      <c r="Y228">
        <f t="shared" si="148"/>
        <v>-7.0224438987800397E-3</v>
      </c>
      <c r="Z228">
        <f t="shared" si="149"/>
        <v>1.2977065234366592E-2</v>
      </c>
      <c r="AA228">
        <f t="shared" si="150"/>
        <v>3.8662196169274132E-2</v>
      </c>
      <c r="AC228" s="10" t="str">
        <f>IFERROR(VLOOKUP(S228&amp;R228,'Regulatory Data'!D$6:F$1349,3,FALSE),"")</f>
        <v/>
      </c>
      <c r="AD228" s="12" t="str">
        <f>VLOOKUP($S228&amp;$R228,'Regulatory Data'!$I$6:$O$1301,5,FALSE)</f>
        <v/>
      </c>
      <c r="AE228" s="12" t="str">
        <f>IF(VLOOKUP($S228&amp;$R228,'Regulatory Data'!$I$6:$O$1301,7,FALSE)=1,1,IF(VLOOKUP($S228&amp;$R228,'Regulatory Data'!$I$6:$O$1301,6,FALSE)=1,0,""))</f>
        <v/>
      </c>
      <c r="AG228" s="12" t="str">
        <f t="shared" si="131"/>
        <v/>
      </c>
      <c r="AH228" s="12" t="str">
        <f t="shared" si="132"/>
        <v/>
      </c>
      <c r="AI228" s="12" t="str">
        <f t="shared" si="133"/>
        <v/>
      </c>
      <c r="AJ228" s="12" t="str">
        <f t="shared" si="134"/>
        <v/>
      </c>
      <c r="AK228" s="12" t="str">
        <f t="shared" si="135"/>
        <v/>
      </c>
      <c r="AL228" s="12" t="str">
        <f t="shared" si="136"/>
        <v/>
      </c>
      <c r="AM228" s="12" t="str">
        <f t="shared" si="137"/>
        <v/>
      </c>
      <c r="AN228" s="12" t="str">
        <f t="shared" si="138"/>
        <v/>
      </c>
      <c r="AO228" s="9" t="str">
        <f t="shared" si="139"/>
        <v/>
      </c>
      <c r="AP228" s="9" t="str">
        <f t="shared" si="140"/>
        <v/>
      </c>
      <c r="AQ228" s="9" t="str">
        <f t="shared" si="141"/>
        <v/>
      </c>
      <c r="AR228" s="9" t="str">
        <f t="shared" si="142"/>
        <v/>
      </c>
      <c r="AS228" s="9" t="str">
        <f t="shared" si="143"/>
        <v/>
      </c>
      <c r="AT228" s="9" t="str">
        <f t="shared" si="144"/>
        <v/>
      </c>
      <c r="AU228" s="9" t="str">
        <f t="shared" si="145"/>
        <v/>
      </c>
      <c r="AV228" s="9" t="str">
        <f t="shared" si="146"/>
        <v/>
      </c>
    </row>
    <row r="229" spans="1:48" x14ac:dyDescent="0.2">
      <c r="A229" s="2">
        <v>1</v>
      </c>
      <c r="B229" s="6" t="s">
        <v>35</v>
      </c>
      <c r="C229" s="6">
        <v>0</v>
      </c>
      <c r="D229" s="5" t="s">
        <v>50</v>
      </c>
      <c r="E229" s="5" t="str">
        <f t="shared" si="126"/>
        <v/>
      </c>
      <c r="F229" s="5" t="str">
        <f t="shared" si="121"/>
        <v/>
      </c>
      <c r="G229" s="7">
        <v>105.086</v>
      </c>
      <c r="H229" s="7">
        <v>102.932</v>
      </c>
      <c r="I229" s="7">
        <v>101.32899999999999</v>
      </c>
      <c r="J229" s="7">
        <v>144.75899999999999</v>
      </c>
      <c r="K229" s="7">
        <v>96.424999999999997</v>
      </c>
      <c r="L229" s="7">
        <v>98.442999999999998</v>
      </c>
      <c r="M229" s="7">
        <v>116.649</v>
      </c>
      <c r="N229" s="7">
        <v>118.199</v>
      </c>
      <c r="O229" s="7"/>
      <c r="Q229" s="13"/>
      <c r="R229" s="10" t="s">
        <v>131</v>
      </c>
      <c r="S229">
        <v>1992</v>
      </c>
      <c r="T229">
        <f t="shared" si="122"/>
        <v>93.450999999999993</v>
      </c>
      <c r="U229">
        <f t="shared" si="123"/>
        <v>96.02</v>
      </c>
      <c r="V229">
        <f t="shared" si="124"/>
        <v>88.266999999999996</v>
      </c>
      <c r="W229">
        <f t="shared" si="125"/>
        <v>86.605999999999995</v>
      </c>
      <c r="X229">
        <f t="shared" si="147"/>
        <v>0.10220164174887092</v>
      </c>
      <c r="Y229">
        <f t="shared" si="148"/>
        <v>0.10865227995433013</v>
      </c>
      <c r="Z229">
        <f t="shared" si="149"/>
        <v>1.3309427964201426E-2</v>
      </c>
      <c r="AA229">
        <f t="shared" si="150"/>
        <v>-3.0442002985973993E-2</v>
      </c>
      <c r="AC229" s="10" t="str">
        <f>IFERROR(VLOOKUP(S229&amp;R229,'Regulatory Data'!D$6:F$1349,3,FALSE),"")</f>
        <v/>
      </c>
      <c r="AD229" s="12" t="str">
        <f>VLOOKUP($S229&amp;$R229,'Regulatory Data'!$I$6:$O$1301,5,FALSE)</f>
        <v/>
      </c>
      <c r="AE229" s="12" t="str">
        <f>IF(VLOOKUP($S229&amp;$R229,'Regulatory Data'!$I$6:$O$1301,7,FALSE)=1,1,IF(VLOOKUP($S229&amp;$R229,'Regulatory Data'!$I$6:$O$1301,6,FALSE)=1,0,""))</f>
        <v/>
      </c>
      <c r="AG229" s="12" t="str">
        <f t="shared" si="131"/>
        <v/>
      </c>
      <c r="AH229" s="12" t="str">
        <f t="shared" si="132"/>
        <v/>
      </c>
      <c r="AI229" s="12" t="str">
        <f t="shared" si="133"/>
        <v/>
      </c>
      <c r="AJ229" s="12" t="str">
        <f t="shared" si="134"/>
        <v/>
      </c>
      <c r="AK229" s="12" t="str">
        <f t="shared" si="135"/>
        <v/>
      </c>
      <c r="AL229" s="12" t="str">
        <f t="shared" si="136"/>
        <v/>
      </c>
      <c r="AM229" s="12" t="str">
        <f t="shared" si="137"/>
        <v/>
      </c>
      <c r="AN229" s="12" t="str">
        <f t="shared" si="138"/>
        <v/>
      </c>
      <c r="AO229" s="9" t="str">
        <f t="shared" si="139"/>
        <v/>
      </c>
      <c r="AP229" s="9" t="str">
        <f t="shared" si="140"/>
        <v/>
      </c>
      <c r="AQ229" s="9" t="str">
        <f t="shared" si="141"/>
        <v/>
      </c>
      <c r="AR229" s="9" t="str">
        <f t="shared" si="142"/>
        <v/>
      </c>
      <c r="AS229" s="9" t="str">
        <f t="shared" si="143"/>
        <v/>
      </c>
      <c r="AT229" s="9" t="str">
        <f t="shared" si="144"/>
        <v/>
      </c>
      <c r="AU229" s="9" t="str">
        <f t="shared" si="145"/>
        <v/>
      </c>
      <c r="AV229" s="9" t="str">
        <f t="shared" si="146"/>
        <v/>
      </c>
    </row>
    <row r="230" spans="1:48" x14ac:dyDescent="0.2">
      <c r="A230" s="2">
        <v>1</v>
      </c>
      <c r="B230" s="6" t="s">
        <v>36</v>
      </c>
      <c r="C230" s="6">
        <v>0</v>
      </c>
      <c r="D230" s="5" t="s">
        <v>50</v>
      </c>
      <c r="E230" s="5" t="str">
        <f t="shared" si="126"/>
        <v/>
      </c>
      <c r="F230" s="5" t="str">
        <f t="shared" si="121"/>
        <v/>
      </c>
      <c r="G230" s="7">
        <v>97.338999999999999</v>
      </c>
      <c r="H230" s="7">
        <v>91.768000000000001</v>
      </c>
      <c r="I230" s="7">
        <v>79.581999999999994</v>
      </c>
      <c r="J230" s="7">
        <v>152.779</v>
      </c>
      <c r="K230" s="7">
        <v>81.757999999999996</v>
      </c>
      <c r="L230" s="7">
        <v>86.721999999999994</v>
      </c>
      <c r="M230" s="7">
        <v>130.62200000000001</v>
      </c>
      <c r="N230" s="7">
        <v>103.953</v>
      </c>
      <c r="O230" s="7"/>
      <c r="Q230" s="13"/>
      <c r="R230" s="10" t="s">
        <v>131</v>
      </c>
      <c r="S230">
        <v>1993</v>
      </c>
      <c r="T230">
        <f t="shared" si="122"/>
        <v>92.728999999999999</v>
      </c>
      <c r="U230">
        <f t="shared" si="123"/>
        <v>97.13</v>
      </c>
      <c r="V230">
        <f t="shared" si="124"/>
        <v>89.775999999999996</v>
      </c>
      <c r="W230">
        <f t="shared" si="125"/>
        <v>87.022000000000006</v>
      </c>
      <c r="X230">
        <f t="shared" si="147"/>
        <v>-7.7559739964572216E-3</v>
      </c>
      <c r="Y230">
        <f t="shared" si="148"/>
        <v>1.1493784311444877E-2</v>
      </c>
      <c r="Z230">
        <f t="shared" si="149"/>
        <v>1.69513671859578E-2</v>
      </c>
      <c r="AA230">
        <f t="shared" si="150"/>
        <v>4.7918630176466692E-3</v>
      </c>
      <c r="AC230" s="10" t="str">
        <f>IFERROR(VLOOKUP(S230&amp;R230,'Regulatory Data'!D$6:F$1349,3,FALSE),"")</f>
        <v/>
      </c>
      <c r="AD230" s="12" t="str">
        <f>VLOOKUP($S230&amp;$R230,'Regulatory Data'!$I$6:$O$1301,5,FALSE)</f>
        <v/>
      </c>
      <c r="AE230" s="12" t="str">
        <f>IF(VLOOKUP($S230&amp;$R230,'Regulatory Data'!$I$6:$O$1301,7,FALSE)=1,1,IF(VLOOKUP($S230&amp;$R230,'Regulatory Data'!$I$6:$O$1301,6,FALSE)=1,0,""))</f>
        <v/>
      </c>
      <c r="AG230" s="12" t="str">
        <f t="shared" si="131"/>
        <v/>
      </c>
      <c r="AH230" s="12" t="str">
        <f t="shared" si="132"/>
        <v/>
      </c>
      <c r="AI230" s="12" t="str">
        <f t="shared" si="133"/>
        <v/>
      </c>
      <c r="AJ230" s="12" t="str">
        <f t="shared" si="134"/>
        <v/>
      </c>
      <c r="AK230" s="12" t="str">
        <f t="shared" si="135"/>
        <v/>
      </c>
      <c r="AL230" s="12" t="str">
        <f t="shared" si="136"/>
        <v/>
      </c>
      <c r="AM230" s="12" t="str">
        <f t="shared" si="137"/>
        <v/>
      </c>
      <c r="AN230" s="12" t="str">
        <f t="shared" si="138"/>
        <v/>
      </c>
      <c r="AO230" s="9" t="str">
        <f t="shared" si="139"/>
        <v/>
      </c>
      <c r="AP230" s="9" t="str">
        <f t="shared" si="140"/>
        <v/>
      </c>
      <c r="AQ230" s="9" t="str">
        <f t="shared" si="141"/>
        <v/>
      </c>
      <c r="AR230" s="9" t="str">
        <f t="shared" si="142"/>
        <v/>
      </c>
      <c r="AS230" s="9" t="str">
        <f t="shared" si="143"/>
        <v/>
      </c>
      <c r="AT230" s="9" t="str">
        <f t="shared" si="144"/>
        <v/>
      </c>
      <c r="AU230" s="9" t="str">
        <f t="shared" si="145"/>
        <v/>
      </c>
      <c r="AV230" s="9" t="str">
        <f t="shared" si="146"/>
        <v/>
      </c>
    </row>
    <row r="231" spans="1:48" x14ac:dyDescent="0.2">
      <c r="A231" s="2">
        <v>1</v>
      </c>
      <c r="B231" s="6" t="s">
        <v>37</v>
      </c>
      <c r="C231" s="6">
        <v>0</v>
      </c>
      <c r="D231" s="5" t="s">
        <v>50</v>
      </c>
      <c r="E231" s="5" t="str">
        <f t="shared" si="126"/>
        <v/>
      </c>
      <c r="F231" s="5" t="str">
        <f t="shared" si="121"/>
        <v/>
      </c>
      <c r="G231" s="7">
        <v>97.444999999999993</v>
      </c>
      <c r="H231" s="7">
        <v>95.43</v>
      </c>
      <c r="I231" s="7">
        <v>78.912999999999997</v>
      </c>
      <c r="J231" s="7">
        <v>153.17500000000001</v>
      </c>
      <c r="K231" s="7">
        <v>80.983000000000004</v>
      </c>
      <c r="L231" s="7">
        <v>82.691999999999993</v>
      </c>
      <c r="M231" s="7">
        <v>133.04499999999999</v>
      </c>
      <c r="N231" s="7">
        <v>104.99</v>
      </c>
      <c r="O231" s="7"/>
      <c r="Q231" s="13"/>
      <c r="R231" s="10" t="s">
        <v>131</v>
      </c>
      <c r="S231">
        <v>1994</v>
      </c>
      <c r="T231">
        <f t="shared" si="122"/>
        <v>91.543000000000006</v>
      </c>
      <c r="U231">
        <f t="shared" si="123"/>
        <v>96.155000000000001</v>
      </c>
      <c r="V231">
        <f t="shared" si="124"/>
        <v>91.631</v>
      </c>
      <c r="W231">
        <f t="shared" si="125"/>
        <v>85.207999999999998</v>
      </c>
      <c r="X231">
        <f t="shared" si="147"/>
        <v>-1.2872453510506254E-2</v>
      </c>
      <c r="Y231">
        <f t="shared" si="148"/>
        <v>-1.0088814651428635E-2</v>
      </c>
      <c r="Z231">
        <f t="shared" si="149"/>
        <v>2.0451963365245796E-2</v>
      </c>
      <c r="AA231">
        <f t="shared" si="150"/>
        <v>-2.1065634109806552E-2</v>
      </c>
      <c r="AC231" s="10" t="str">
        <f>IFERROR(VLOOKUP(S231&amp;R231,'Regulatory Data'!D$6:F$1349,3,FALSE),"")</f>
        <v/>
      </c>
      <c r="AD231" s="12" t="str">
        <f>VLOOKUP($S231&amp;$R231,'Regulatory Data'!$I$6:$O$1301,5,FALSE)</f>
        <v/>
      </c>
      <c r="AE231" s="12" t="str">
        <f>IF(VLOOKUP($S231&amp;$R231,'Regulatory Data'!$I$6:$O$1301,7,FALSE)=1,1,IF(VLOOKUP($S231&amp;$R231,'Regulatory Data'!$I$6:$O$1301,6,FALSE)=1,0,""))</f>
        <v/>
      </c>
      <c r="AG231" s="12" t="str">
        <f t="shared" si="131"/>
        <v/>
      </c>
      <c r="AH231" s="12" t="str">
        <f t="shared" si="132"/>
        <v/>
      </c>
      <c r="AI231" s="12" t="str">
        <f t="shared" si="133"/>
        <v/>
      </c>
      <c r="AJ231" s="12" t="str">
        <f t="shared" si="134"/>
        <v/>
      </c>
      <c r="AK231" s="12" t="str">
        <f t="shared" si="135"/>
        <v/>
      </c>
      <c r="AL231" s="12" t="str">
        <f t="shared" si="136"/>
        <v/>
      </c>
      <c r="AM231" s="12" t="str">
        <f t="shared" si="137"/>
        <v/>
      </c>
      <c r="AN231" s="12" t="str">
        <f t="shared" si="138"/>
        <v/>
      </c>
      <c r="AO231" s="9" t="str">
        <f t="shared" si="139"/>
        <v/>
      </c>
      <c r="AP231" s="9" t="str">
        <f t="shared" si="140"/>
        <v/>
      </c>
      <c r="AQ231" s="9" t="str">
        <f t="shared" si="141"/>
        <v/>
      </c>
      <c r="AR231" s="9" t="str">
        <f t="shared" si="142"/>
        <v/>
      </c>
      <c r="AS231" s="9" t="str">
        <f t="shared" si="143"/>
        <v/>
      </c>
      <c r="AT231" s="9" t="str">
        <f t="shared" si="144"/>
        <v/>
      </c>
      <c r="AU231" s="9" t="str">
        <f t="shared" si="145"/>
        <v/>
      </c>
      <c r="AV231" s="9" t="str">
        <f t="shared" si="146"/>
        <v/>
      </c>
    </row>
    <row r="232" spans="1:48" x14ac:dyDescent="0.2">
      <c r="A232" s="2">
        <v>0</v>
      </c>
      <c r="B232" s="5" t="s">
        <v>51</v>
      </c>
      <c r="C232" s="6" t="s">
        <v>0</v>
      </c>
      <c r="E232" s="5" t="str">
        <f t="shared" si="126"/>
        <v/>
      </c>
      <c r="F232" s="5" t="str">
        <f t="shared" si="121"/>
        <v/>
      </c>
      <c r="Q232" s="13"/>
      <c r="R232" s="10" t="s">
        <v>131</v>
      </c>
      <c r="S232">
        <v>1995</v>
      </c>
      <c r="T232">
        <f t="shared" si="122"/>
        <v>94.992000000000004</v>
      </c>
      <c r="U232">
        <f t="shared" si="123"/>
        <v>97.671000000000006</v>
      </c>
      <c r="V232">
        <f t="shared" si="124"/>
        <v>94.44</v>
      </c>
      <c r="W232">
        <f t="shared" si="125"/>
        <v>85.960999999999999</v>
      </c>
      <c r="X232">
        <f t="shared" si="147"/>
        <v>3.698387028138761E-2</v>
      </c>
      <c r="Y232">
        <f t="shared" si="148"/>
        <v>1.5643215202572058E-2</v>
      </c>
      <c r="Z232">
        <f t="shared" si="149"/>
        <v>3.0195069843450106E-2</v>
      </c>
      <c r="AA232">
        <f t="shared" si="150"/>
        <v>8.7983788836005772E-3</v>
      </c>
      <c r="AC232" s="10" t="str">
        <f>IFERROR(VLOOKUP(S232&amp;R232,'Regulatory Data'!D$6:F$1349,3,FALSE),"")</f>
        <v/>
      </c>
      <c r="AD232" s="12" t="str">
        <f>VLOOKUP($S232&amp;$R232,'Regulatory Data'!$I$6:$O$1301,5,FALSE)</f>
        <v/>
      </c>
      <c r="AE232" s="12" t="str">
        <f>IF(VLOOKUP($S232&amp;$R232,'Regulatory Data'!$I$6:$O$1301,7,FALSE)=1,1,IF(VLOOKUP($S232&amp;$R232,'Regulatory Data'!$I$6:$O$1301,6,FALSE)=1,0,""))</f>
        <v/>
      </c>
      <c r="AG232" s="12" t="str">
        <f t="shared" si="131"/>
        <v/>
      </c>
      <c r="AH232" s="12" t="str">
        <f t="shared" si="132"/>
        <v/>
      </c>
      <c r="AI232" s="12" t="str">
        <f t="shared" si="133"/>
        <v/>
      </c>
      <c r="AJ232" s="12" t="str">
        <f t="shared" si="134"/>
        <v/>
      </c>
      <c r="AK232" s="12" t="str">
        <f t="shared" si="135"/>
        <v/>
      </c>
      <c r="AL232" s="12" t="str">
        <f t="shared" si="136"/>
        <v/>
      </c>
      <c r="AM232" s="12" t="str">
        <f t="shared" si="137"/>
        <v/>
      </c>
      <c r="AN232" s="12" t="str">
        <f t="shared" si="138"/>
        <v/>
      </c>
      <c r="AO232" s="9" t="str">
        <f t="shared" si="139"/>
        <v/>
      </c>
      <c r="AP232" s="9" t="str">
        <f t="shared" si="140"/>
        <v/>
      </c>
      <c r="AQ232" s="9" t="str">
        <f t="shared" si="141"/>
        <v/>
      </c>
      <c r="AR232" s="9" t="str">
        <f t="shared" si="142"/>
        <v/>
      </c>
      <c r="AS232" s="9" t="str">
        <f t="shared" si="143"/>
        <v/>
      </c>
      <c r="AT232" s="9" t="str">
        <f t="shared" si="144"/>
        <v/>
      </c>
      <c r="AU232" s="9" t="str">
        <f t="shared" si="145"/>
        <v/>
      </c>
      <c r="AV232" s="9" t="str">
        <f t="shared" si="146"/>
        <v/>
      </c>
    </row>
    <row r="233" spans="1:48" x14ac:dyDescent="0.2">
      <c r="A233" s="2">
        <v>1</v>
      </c>
      <c r="B233" s="6" t="s">
        <v>13</v>
      </c>
      <c r="C233" s="6">
        <v>0</v>
      </c>
      <c r="D233" s="5" t="s">
        <v>52</v>
      </c>
      <c r="E233" s="5" t="str">
        <f t="shared" si="126"/>
        <v>213</v>
      </c>
      <c r="F233" s="5" t="str">
        <f t="shared" si="121"/>
        <v>2131987</v>
      </c>
      <c r="G233" s="7">
        <v>76.076999999999998</v>
      </c>
      <c r="H233" s="7">
        <v>79.28</v>
      </c>
      <c r="I233" s="7">
        <v>83.308000000000007</v>
      </c>
      <c r="J233" s="7">
        <v>64.566999999999993</v>
      </c>
      <c r="K233" s="7">
        <v>109.505</v>
      </c>
      <c r="L233" s="7">
        <v>105.08</v>
      </c>
      <c r="M233" s="7">
        <v>56.167000000000002</v>
      </c>
      <c r="N233" s="7">
        <v>46.792000000000002</v>
      </c>
      <c r="O233" s="7"/>
      <c r="Q233" s="13"/>
      <c r="R233" s="10" t="s">
        <v>131</v>
      </c>
      <c r="S233">
        <v>1996</v>
      </c>
      <c r="T233">
        <f t="shared" si="122"/>
        <v>103.19199999999999</v>
      </c>
      <c r="U233">
        <f t="shared" si="123"/>
        <v>107.518</v>
      </c>
      <c r="V233">
        <f t="shared" si="124"/>
        <v>93.89</v>
      </c>
      <c r="W233">
        <f t="shared" si="125"/>
        <v>82.204999999999998</v>
      </c>
      <c r="X233">
        <f t="shared" si="147"/>
        <v>8.2798653134515732E-2</v>
      </c>
      <c r="Y233">
        <f t="shared" si="148"/>
        <v>9.6053587445975808E-2</v>
      </c>
      <c r="Z233">
        <f t="shared" si="149"/>
        <v>-5.8408279468560309E-3</v>
      </c>
      <c r="AA233">
        <f t="shared" si="150"/>
        <v>-4.467757756162527E-2</v>
      </c>
      <c r="AC233" s="10" t="str">
        <f>IFERROR(VLOOKUP(S233&amp;R233,'Regulatory Data'!D$6:F$1349,3,FALSE),"")</f>
        <v/>
      </c>
      <c r="AD233" s="12" t="str">
        <f>VLOOKUP($S233&amp;$R233,'Regulatory Data'!$I$6:$O$1301,5,FALSE)</f>
        <v/>
      </c>
      <c r="AE233" s="12" t="str">
        <f>IF(VLOOKUP($S233&amp;$R233,'Regulatory Data'!$I$6:$O$1301,7,FALSE)=1,1,IF(VLOOKUP($S233&amp;$R233,'Regulatory Data'!$I$6:$O$1301,6,FALSE)=1,0,""))</f>
        <v/>
      </c>
      <c r="AG233" s="12" t="str">
        <f t="shared" si="131"/>
        <v/>
      </c>
      <c r="AH233" s="12" t="str">
        <f t="shared" si="132"/>
        <v/>
      </c>
      <c r="AI233" s="12" t="str">
        <f t="shared" si="133"/>
        <v/>
      </c>
      <c r="AJ233" s="12" t="str">
        <f t="shared" si="134"/>
        <v/>
      </c>
      <c r="AK233" s="12" t="str">
        <f t="shared" si="135"/>
        <v/>
      </c>
      <c r="AL233" s="12" t="str">
        <f t="shared" si="136"/>
        <v/>
      </c>
      <c r="AM233" s="12" t="str">
        <f t="shared" si="137"/>
        <v/>
      </c>
      <c r="AN233" s="12" t="str">
        <f t="shared" si="138"/>
        <v/>
      </c>
      <c r="AO233" s="9" t="str">
        <f t="shared" si="139"/>
        <v/>
      </c>
      <c r="AP233" s="9" t="str">
        <f t="shared" si="140"/>
        <v/>
      </c>
      <c r="AQ233" s="9" t="str">
        <f t="shared" si="141"/>
        <v/>
      </c>
      <c r="AR233" s="9" t="str">
        <f t="shared" si="142"/>
        <v/>
      </c>
      <c r="AS233" s="9" t="str">
        <f t="shared" si="143"/>
        <v/>
      </c>
      <c r="AT233" s="9" t="str">
        <f t="shared" si="144"/>
        <v/>
      </c>
      <c r="AU233" s="9" t="str">
        <f t="shared" si="145"/>
        <v/>
      </c>
      <c r="AV233" s="9" t="str">
        <f t="shared" si="146"/>
        <v/>
      </c>
    </row>
    <row r="234" spans="1:48" x14ac:dyDescent="0.2">
      <c r="A234" s="2">
        <v>1</v>
      </c>
      <c r="B234" s="6" t="s">
        <v>15</v>
      </c>
      <c r="C234" s="6">
        <v>0</v>
      </c>
      <c r="D234" s="5" t="s">
        <v>52</v>
      </c>
      <c r="E234" s="5" t="str">
        <f t="shared" si="126"/>
        <v>213</v>
      </c>
      <c r="F234" s="5" t="str">
        <f t="shared" si="121"/>
        <v>2131988</v>
      </c>
      <c r="G234" s="7">
        <v>88.141000000000005</v>
      </c>
      <c r="H234" s="7">
        <v>90.331999999999994</v>
      </c>
      <c r="I234" s="7">
        <v>96.902000000000001</v>
      </c>
      <c r="J234" s="7">
        <v>66.847999999999999</v>
      </c>
      <c r="K234" s="7">
        <v>109.94</v>
      </c>
      <c r="L234" s="7">
        <v>107.273</v>
      </c>
      <c r="M234" s="7">
        <v>54.000999999999998</v>
      </c>
      <c r="N234" s="7">
        <v>52.328000000000003</v>
      </c>
      <c r="O234" s="7"/>
      <c r="Q234" s="13"/>
      <c r="R234" s="10" t="s">
        <v>131</v>
      </c>
      <c r="S234">
        <v>1997</v>
      </c>
      <c r="T234">
        <f t="shared" si="122"/>
        <v>119.089</v>
      </c>
      <c r="U234">
        <f t="shared" si="123"/>
        <v>124.785</v>
      </c>
      <c r="V234">
        <f t="shared" si="124"/>
        <v>95.614000000000004</v>
      </c>
      <c r="W234">
        <f t="shared" si="125"/>
        <v>82.293999999999997</v>
      </c>
      <c r="X234">
        <f t="shared" si="147"/>
        <v>0.14327978207114977</v>
      </c>
      <c r="Y234">
        <f t="shared" si="148"/>
        <v>0.14893398099260224</v>
      </c>
      <c r="Z234">
        <f t="shared" si="149"/>
        <v>1.8195368579739579E-2</v>
      </c>
      <c r="AA234">
        <f t="shared" si="150"/>
        <v>1.0820735528369596E-3</v>
      </c>
      <c r="AC234" s="10">
        <f>IFERROR(VLOOKUP(S234&amp;R234,'Regulatory Data'!D$6:F$1349,3,FALSE),"")</f>
        <v>3.4739317875610382E-2</v>
      </c>
      <c r="AD234" s="12">
        <f>VLOOKUP($S234&amp;$R234,'Regulatory Data'!$I$6:$O$1301,5,FALSE)</f>
        <v>0</v>
      </c>
      <c r="AE234" s="12">
        <f>IF(VLOOKUP($S234&amp;$R234,'Regulatory Data'!$I$6:$O$1301,7,FALSE)=1,1,IF(VLOOKUP($S234&amp;$R234,'Regulatory Data'!$I$6:$O$1301,6,FALSE)=1,0,""))</f>
        <v>0</v>
      </c>
      <c r="AG234" s="12">
        <f t="shared" si="131"/>
        <v>4.8042544546976984E-2</v>
      </c>
      <c r="AH234" s="12" t="str">
        <f t="shared" si="132"/>
        <v/>
      </c>
      <c r="AI234" s="12">
        <f t="shared" si="133"/>
        <v>1.4827224236791281E-2</v>
      </c>
      <c r="AJ234" s="12" t="str">
        <f t="shared" si="134"/>
        <v/>
      </c>
      <c r="AK234" s="12">
        <f t="shared" si="135"/>
        <v>-4.8751688847570307E-3</v>
      </c>
      <c r="AL234" s="12" t="str">
        <f t="shared" si="136"/>
        <v/>
      </c>
      <c r="AM234" s="12">
        <f t="shared" si="137"/>
        <v>4.1674184344871357E-2</v>
      </c>
      <c r="AN234" s="12" t="str">
        <f t="shared" si="138"/>
        <v/>
      </c>
      <c r="AO234" s="9">
        <f t="shared" si="139"/>
        <v>4.8042544546976984E-2</v>
      </c>
      <c r="AP234" s="9" t="str">
        <f t="shared" si="140"/>
        <v/>
      </c>
      <c r="AQ234" s="9">
        <f t="shared" si="141"/>
        <v>1.4827224236791281E-2</v>
      </c>
      <c r="AR234" s="9" t="str">
        <f t="shared" si="142"/>
        <v/>
      </c>
      <c r="AS234" s="9">
        <f t="shared" si="143"/>
        <v>-4.8751688847570307E-3</v>
      </c>
      <c r="AT234" s="9" t="str">
        <f t="shared" si="144"/>
        <v/>
      </c>
      <c r="AU234" s="9">
        <f t="shared" si="145"/>
        <v>4.1674184344871357E-2</v>
      </c>
      <c r="AV234" s="9" t="str">
        <f t="shared" si="146"/>
        <v/>
      </c>
    </row>
    <row r="235" spans="1:48" x14ac:dyDescent="0.2">
      <c r="A235" s="2">
        <v>1</v>
      </c>
      <c r="B235" s="6" t="s">
        <v>16</v>
      </c>
      <c r="C235" s="6">
        <v>0</v>
      </c>
      <c r="D235" s="5" t="s">
        <v>52</v>
      </c>
      <c r="E235" s="5" t="str">
        <f t="shared" si="126"/>
        <v>213</v>
      </c>
      <c r="F235" s="5" t="str">
        <f t="shared" si="121"/>
        <v>2131989</v>
      </c>
      <c r="G235" s="7">
        <v>87.69</v>
      </c>
      <c r="H235" s="7">
        <v>91.587000000000003</v>
      </c>
      <c r="I235" s="7">
        <v>91.194999999999993</v>
      </c>
      <c r="J235" s="7">
        <v>67.575999999999993</v>
      </c>
      <c r="K235" s="7">
        <v>103.997</v>
      </c>
      <c r="L235" s="7">
        <v>99.572000000000003</v>
      </c>
      <c r="M235" s="7">
        <v>53.978999999999999</v>
      </c>
      <c r="N235" s="7">
        <v>49.225999999999999</v>
      </c>
      <c r="O235" s="7"/>
      <c r="Q235" s="13"/>
      <c r="R235" s="10" t="s">
        <v>131</v>
      </c>
      <c r="S235">
        <v>1998</v>
      </c>
      <c r="T235">
        <f t="shared" si="122"/>
        <v>124.95</v>
      </c>
      <c r="U235">
        <f t="shared" si="123"/>
        <v>126.649</v>
      </c>
      <c r="V235">
        <f t="shared" si="124"/>
        <v>95.149000000000001</v>
      </c>
      <c r="W235">
        <f t="shared" si="125"/>
        <v>85.796000000000006</v>
      </c>
      <c r="X235">
        <f t="shared" si="147"/>
        <v>4.8042544546976984E-2</v>
      </c>
      <c r="Y235">
        <f t="shared" si="148"/>
        <v>1.4827224236791281E-2</v>
      </c>
      <c r="Z235">
        <f t="shared" si="149"/>
        <v>-4.8751688847570307E-3</v>
      </c>
      <c r="AA235">
        <f t="shared" si="150"/>
        <v>4.1674184344871357E-2</v>
      </c>
      <c r="AC235" s="10">
        <f>IFERROR(VLOOKUP(S235&amp;R235,'Regulatory Data'!D$6:F$1349,3,FALSE),"")</f>
        <v>3.293605021358352E-2</v>
      </c>
      <c r="AD235" s="12">
        <f>VLOOKUP($S235&amp;$R235,'Regulatory Data'!$I$6:$O$1301,5,FALSE)</f>
        <v>0</v>
      </c>
      <c r="AE235" s="12">
        <f>IF(VLOOKUP($S235&amp;$R235,'Regulatory Data'!$I$6:$O$1301,7,FALSE)=1,1,IF(VLOOKUP($S235&amp;$R235,'Regulatory Data'!$I$6:$O$1301,6,FALSE)=1,0,""))</f>
        <v>0</v>
      </c>
      <c r="AG235" s="12">
        <f t="shared" si="131"/>
        <v>3.060333475293664E-2</v>
      </c>
      <c r="AH235" s="12" t="str">
        <f t="shared" si="132"/>
        <v/>
      </c>
      <c r="AI235" s="12">
        <f t="shared" si="133"/>
        <v>2.9394202633551636E-2</v>
      </c>
      <c r="AJ235" s="12" t="str">
        <f t="shared" si="134"/>
        <v/>
      </c>
      <c r="AK235" s="12">
        <f t="shared" si="135"/>
        <v>-2.6519910726259255E-3</v>
      </c>
      <c r="AL235" s="12" t="str">
        <f t="shared" si="136"/>
        <v/>
      </c>
      <c r="AM235" s="12">
        <f t="shared" si="137"/>
        <v>1.1714878215400404E-2</v>
      </c>
      <c r="AN235" s="12" t="str">
        <f t="shared" si="138"/>
        <v/>
      </c>
      <c r="AO235" s="9">
        <f t="shared" si="139"/>
        <v>3.060333475293664E-2</v>
      </c>
      <c r="AP235" s="9" t="str">
        <f t="shared" si="140"/>
        <v/>
      </c>
      <c r="AQ235" s="9">
        <f t="shared" si="141"/>
        <v>2.9394202633551636E-2</v>
      </c>
      <c r="AR235" s="9" t="str">
        <f t="shared" si="142"/>
        <v/>
      </c>
      <c r="AS235" s="9">
        <f t="shared" si="143"/>
        <v>-2.6519910726259255E-3</v>
      </c>
      <c r="AT235" s="9" t="str">
        <f t="shared" si="144"/>
        <v/>
      </c>
      <c r="AU235" s="9">
        <f t="shared" si="145"/>
        <v>1.1714878215400404E-2</v>
      </c>
      <c r="AV235" s="9" t="str">
        <f t="shared" si="146"/>
        <v/>
      </c>
    </row>
    <row r="236" spans="1:48" x14ac:dyDescent="0.2">
      <c r="A236" s="2">
        <v>1</v>
      </c>
      <c r="B236" s="6" t="s">
        <v>17</v>
      </c>
      <c r="C236" s="6">
        <v>0</v>
      </c>
      <c r="D236" s="5" t="s">
        <v>52</v>
      </c>
      <c r="E236" s="5" t="str">
        <f t="shared" si="126"/>
        <v>213</v>
      </c>
      <c r="F236" s="5" t="str">
        <f t="shared" si="121"/>
        <v>2131990</v>
      </c>
      <c r="G236" s="7">
        <v>91.3</v>
      </c>
      <c r="H236" s="7">
        <v>100.834</v>
      </c>
      <c r="I236" s="7">
        <v>107.628</v>
      </c>
      <c r="J236" s="7">
        <v>71.019000000000005</v>
      </c>
      <c r="K236" s="7">
        <v>117.884</v>
      </c>
      <c r="L236" s="7">
        <v>106.738</v>
      </c>
      <c r="M236" s="7">
        <v>52.088000000000001</v>
      </c>
      <c r="N236" s="7">
        <v>56.061</v>
      </c>
      <c r="O236" s="7"/>
      <c r="Q236" s="13"/>
      <c r="R236" s="10" t="s">
        <v>131</v>
      </c>
      <c r="S236">
        <v>1999</v>
      </c>
      <c r="T236">
        <f t="shared" si="122"/>
        <v>128.833</v>
      </c>
      <c r="U236">
        <f t="shared" si="123"/>
        <v>130.42699999999999</v>
      </c>
      <c r="V236">
        <f t="shared" si="124"/>
        <v>94.897000000000006</v>
      </c>
      <c r="W236">
        <f t="shared" si="125"/>
        <v>86.807000000000002</v>
      </c>
      <c r="X236">
        <f t="shared" si="147"/>
        <v>3.060333475293664E-2</v>
      </c>
      <c r="Y236">
        <f t="shared" si="148"/>
        <v>2.9394202633551636E-2</v>
      </c>
      <c r="Z236">
        <f t="shared" si="149"/>
        <v>-2.6519910726259255E-3</v>
      </c>
      <c r="AA236">
        <f t="shared" si="150"/>
        <v>1.1714878215400404E-2</v>
      </c>
      <c r="AC236" s="10">
        <f>IFERROR(VLOOKUP(S236&amp;R236,'Regulatory Data'!D$6:F$1349,3,FALSE),"")</f>
        <v>3.3130124274014974E-2</v>
      </c>
      <c r="AD236" s="12">
        <f>VLOOKUP($S236&amp;$R236,'Regulatory Data'!$I$6:$O$1301,5,FALSE)</f>
        <v>0</v>
      </c>
      <c r="AE236" s="12">
        <f>IF(VLOOKUP($S236&amp;$R236,'Regulatory Data'!$I$6:$O$1301,7,FALSE)=1,1,IF(VLOOKUP($S236&amp;$R236,'Regulatory Data'!$I$6:$O$1301,6,FALSE)=1,0,""))</f>
        <v>0</v>
      </c>
      <c r="AG236" s="12">
        <f t="shared" si="131"/>
        <v>3.7739465539535999E-2</v>
      </c>
      <c r="AH236" s="12" t="str">
        <f t="shared" si="132"/>
        <v/>
      </c>
      <c r="AI236" s="12">
        <f t="shared" si="133"/>
        <v>5.4597726224582921E-2</v>
      </c>
      <c r="AJ236" s="12" t="str">
        <f t="shared" si="134"/>
        <v/>
      </c>
      <c r="AK236" s="12">
        <f t="shared" si="135"/>
        <v>1.4468520022058229E-2</v>
      </c>
      <c r="AL236" s="12" t="str">
        <f t="shared" si="136"/>
        <v/>
      </c>
      <c r="AM236" s="12">
        <f t="shared" si="137"/>
        <v>-4.8491845635592057E-2</v>
      </c>
      <c r="AN236" s="12" t="str">
        <f t="shared" si="138"/>
        <v/>
      </c>
      <c r="AO236" s="9">
        <f t="shared" si="139"/>
        <v>3.7739465539535999E-2</v>
      </c>
      <c r="AP236" s="9" t="str">
        <f t="shared" si="140"/>
        <v/>
      </c>
      <c r="AQ236" s="9">
        <f t="shared" si="141"/>
        <v>5.4597726224582921E-2</v>
      </c>
      <c r="AR236" s="9" t="str">
        <f t="shared" si="142"/>
        <v/>
      </c>
      <c r="AS236" s="9">
        <f t="shared" si="143"/>
        <v>1.4468520022058229E-2</v>
      </c>
      <c r="AT236" s="9" t="str">
        <f t="shared" si="144"/>
        <v/>
      </c>
      <c r="AU236" s="9">
        <f t="shared" si="145"/>
        <v>-4.8491845635592057E-2</v>
      </c>
      <c r="AV236" s="9" t="str">
        <f t="shared" si="146"/>
        <v/>
      </c>
    </row>
    <row r="237" spans="1:48" x14ac:dyDescent="0.2">
      <c r="A237" s="2">
        <v>1</v>
      </c>
      <c r="B237" s="6" t="s">
        <v>18</v>
      </c>
      <c r="C237" s="6">
        <v>0</v>
      </c>
      <c r="D237" s="5" t="s">
        <v>52</v>
      </c>
      <c r="E237" s="5" t="str">
        <f t="shared" si="126"/>
        <v>213</v>
      </c>
      <c r="F237" s="5" t="str">
        <f t="shared" si="121"/>
        <v>2131991</v>
      </c>
      <c r="G237" s="7">
        <v>92.542000000000002</v>
      </c>
      <c r="H237" s="7">
        <v>104.32299999999999</v>
      </c>
      <c r="I237" s="7">
        <v>109.456</v>
      </c>
      <c r="J237" s="7">
        <v>73.022000000000006</v>
      </c>
      <c r="K237" s="7">
        <v>118.276</v>
      </c>
      <c r="L237" s="7">
        <v>104.92</v>
      </c>
      <c r="M237" s="7">
        <v>54.835999999999999</v>
      </c>
      <c r="N237" s="7">
        <v>60.021000000000001</v>
      </c>
      <c r="O237" s="7"/>
      <c r="Q237" s="13"/>
      <c r="R237" s="10" t="s">
        <v>131</v>
      </c>
      <c r="S237">
        <v>2000</v>
      </c>
      <c r="T237">
        <f t="shared" si="122"/>
        <v>133.78800000000001</v>
      </c>
      <c r="U237">
        <f t="shared" si="123"/>
        <v>137.74600000000001</v>
      </c>
      <c r="V237">
        <f t="shared" si="124"/>
        <v>96.28</v>
      </c>
      <c r="W237">
        <f t="shared" si="125"/>
        <v>82.697999999999993</v>
      </c>
      <c r="X237">
        <f t="shared" si="147"/>
        <v>3.7739465539535999E-2</v>
      </c>
      <c r="Y237">
        <f t="shared" si="148"/>
        <v>5.4597726224582921E-2</v>
      </c>
      <c r="Z237">
        <f t="shared" si="149"/>
        <v>1.4468520022058229E-2</v>
      </c>
      <c r="AA237">
        <f t="shared" si="150"/>
        <v>-4.8491845635592057E-2</v>
      </c>
      <c r="AC237" s="10">
        <f>IFERROR(VLOOKUP(S237&amp;R237,'Regulatory Data'!D$6:F$1349,3,FALSE),"")</f>
        <v>3.2564082563387386E-2</v>
      </c>
      <c r="AD237" s="12">
        <f>VLOOKUP($S237&amp;$R237,'Regulatory Data'!$I$6:$O$1301,5,FALSE)</f>
        <v>0</v>
      </c>
      <c r="AE237" s="12">
        <f>IF(VLOOKUP($S237&amp;$R237,'Regulatory Data'!$I$6:$O$1301,7,FALSE)=1,1,IF(VLOOKUP($S237&amp;$R237,'Regulatory Data'!$I$6:$O$1301,6,FALSE)=1,0,""))</f>
        <v>0</v>
      </c>
      <c r="AG237" s="12">
        <f t="shared" si="131"/>
        <v>3.4310572967180875E-2</v>
      </c>
      <c r="AH237" s="12" t="str">
        <f t="shared" si="132"/>
        <v/>
      </c>
      <c r="AI237" s="12">
        <f t="shared" si="133"/>
        <v>-1.8404798215698293E-2</v>
      </c>
      <c r="AJ237" s="12" t="str">
        <f t="shared" si="134"/>
        <v/>
      </c>
      <c r="AK237" s="12">
        <f t="shared" si="135"/>
        <v>3.3027675981613491E-2</v>
      </c>
      <c r="AL237" s="12" t="str">
        <f t="shared" si="136"/>
        <v/>
      </c>
      <c r="AM237" s="12">
        <f t="shared" si="137"/>
        <v>8.6124222921507787E-2</v>
      </c>
      <c r="AN237" s="12" t="str">
        <f t="shared" si="138"/>
        <v/>
      </c>
      <c r="AO237" s="9">
        <f t="shared" si="139"/>
        <v>3.4310572967180875E-2</v>
      </c>
      <c r="AP237" s="9" t="str">
        <f t="shared" si="140"/>
        <v/>
      </c>
      <c r="AQ237" s="9">
        <f t="shared" si="141"/>
        <v>-1.8404798215698293E-2</v>
      </c>
      <c r="AR237" s="9" t="str">
        <f t="shared" si="142"/>
        <v/>
      </c>
      <c r="AS237" s="9">
        <f t="shared" si="143"/>
        <v>3.3027675981613491E-2</v>
      </c>
      <c r="AT237" s="9" t="str">
        <f t="shared" si="144"/>
        <v/>
      </c>
      <c r="AU237" s="9">
        <f t="shared" si="145"/>
        <v>8.6124222921507787E-2</v>
      </c>
      <c r="AV237" s="9" t="str">
        <f t="shared" si="146"/>
        <v/>
      </c>
    </row>
    <row r="238" spans="1:48" x14ac:dyDescent="0.2">
      <c r="A238" s="2">
        <v>1</v>
      </c>
      <c r="B238" s="6" t="s">
        <v>19</v>
      </c>
      <c r="C238" s="6">
        <v>0</v>
      </c>
      <c r="D238" s="5" t="s">
        <v>52</v>
      </c>
      <c r="E238" s="5" t="str">
        <f t="shared" si="126"/>
        <v>213</v>
      </c>
      <c r="F238" s="5" t="str">
        <f t="shared" si="121"/>
        <v>2131992</v>
      </c>
      <c r="G238" s="7">
        <v>86.02</v>
      </c>
      <c r="H238" s="7">
        <v>95.409000000000006</v>
      </c>
      <c r="I238" s="7">
        <v>85.102999999999994</v>
      </c>
      <c r="J238" s="7">
        <v>70.491</v>
      </c>
      <c r="K238" s="7">
        <v>98.933999999999997</v>
      </c>
      <c r="L238" s="7">
        <v>89.197999999999993</v>
      </c>
      <c r="M238" s="7">
        <v>64.22</v>
      </c>
      <c r="N238" s="7">
        <v>54.652999999999999</v>
      </c>
      <c r="O238" s="7"/>
      <c r="Q238" s="13"/>
      <c r="R238" s="10" t="s">
        <v>131</v>
      </c>
      <c r="S238">
        <v>2001</v>
      </c>
      <c r="T238">
        <f t="shared" si="122"/>
        <v>138.458</v>
      </c>
      <c r="U238">
        <f t="shared" si="123"/>
        <v>135.23400000000001</v>
      </c>
      <c r="V238">
        <f t="shared" si="124"/>
        <v>99.513000000000005</v>
      </c>
      <c r="W238">
        <f t="shared" si="125"/>
        <v>90.135999999999996</v>
      </c>
      <c r="X238">
        <f t="shared" si="147"/>
        <v>3.4310572967180875E-2</v>
      </c>
      <c r="Y238">
        <f t="shared" si="148"/>
        <v>-1.8404798215698293E-2</v>
      </c>
      <c r="Z238">
        <f t="shared" si="149"/>
        <v>3.3027675981613491E-2</v>
      </c>
      <c r="AA238">
        <f t="shared" si="150"/>
        <v>8.6124222921507787E-2</v>
      </c>
      <c r="AC238" s="10">
        <f>IFERROR(VLOOKUP(S238&amp;R238,'Regulatory Data'!D$6:F$1349,3,FALSE),"")</f>
        <v>3.341627437129735E-2</v>
      </c>
      <c r="AD238" s="12">
        <f>VLOOKUP($S238&amp;$R238,'Regulatory Data'!$I$6:$O$1301,5,FALSE)</f>
        <v>0</v>
      </c>
      <c r="AE238" s="12">
        <f>IF(VLOOKUP($S238&amp;$R238,'Regulatory Data'!$I$6:$O$1301,7,FALSE)=1,1,IF(VLOOKUP($S238&amp;$R238,'Regulatory Data'!$I$6:$O$1301,6,FALSE)=1,0,""))</f>
        <v>0</v>
      </c>
      <c r="AG238" s="12">
        <f t="shared" si="131"/>
        <v>-0.32539684455252349</v>
      </c>
      <c r="AH238" s="12" t="str">
        <f t="shared" si="132"/>
        <v/>
      </c>
      <c r="AI238" s="12">
        <f t="shared" si="133"/>
        <v>-0.30183642529509669</v>
      </c>
      <c r="AJ238" s="12" t="str">
        <f t="shared" si="134"/>
        <v/>
      </c>
      <c r="AK238" s="12">
        <f t="shared" si="135"/>
        <v>4.8818970916073567E-3</v>
      </c>
      <c r="AL238" s="12" t="str">
        <f t="shared" si="136"/>
        <v/>
      </c>
      <c r="AM238" s="12">
        <f t="shared" si="137"/>
        <v>0.10385054512622727</v>
      </c>
      <c r="AN238" s="12" t="str">
        <f t="shared" si="138"/>
        <v/>
      </c>
      <c r="AO238" s="9">
        <f t="shared" si="139"/>
        <v>-0.32539684455252349</v>
      </c>
      <c r="AP238" s="9" t="str">
        <f t="shared" si="140"/>
        <v/>
      </c>
      <c r="AQ238" s="9">
        <f t="shared" si="141"/>
        <v>-0.30183642529509669</v>
      </c>
      <c r="AR238" s="9" t="str">
        <f t="shared" si="142"/>
        <v/>
      </c>
      <c r="AS238" s="9">
        <f t="shared" si="143"/>
        <v>4.8818970916073567E-3</v>
      </c>
      <c r="AT238" s="9" t="str">
        <f t="shared" si="144"/>
        <v/>
      </c>
      <c r="AU238" s="9">
        <f t="shared" si="145"/>
        <v>0.10385054512622727</v>
      </c>
      <c r="AV238" s="9" t="str">
        <f t="shared" si="146"/>
        <v/>
      </c>
    </row>
    <row r="239" spans="1:48" x14ac:dyDescent="0.2">
      <c r="A239" s="2">
        <v>1</v>
      </c>
      <c r="B239" s="6" t="s">
        <v>20</v>
      </c>
      <c r="C239" s="6">
        <v>0</v>
      </c>
      <c r="D239" s="5" t="s">
        <v>52</v>
      </c>
      <c r="E239" s="5" t="str">
        <f t="shared" si="126"/>
        <v>213</v>
      </c>
      <c r="F239" s="5" t="str">
        <f t="shared" si="121"/>
        <v>2131993</v>
      </c>
      <c r="G239" s="7">
        <v>92.631</v>
      </c>
      <c r="H239" s="7">
        <v>101.101</v>
      </c>
      <c r="I239" s="7">
        <v>92.450999999999993</v>
      </c>
      <c r="J239" s="7">
        <v>73.177000000000007</v>
      </c>
      <c r="K239" s="7">
        <v>99.805999999999997</v>
      </c>
      <c r="L239" s="7">
        <v>91.444000000000003</v>
      </c>
      <c r="M239" s="7">
        <v>64.221000000000004</v>
      </c>
      <c r="N239" s="7">
        <v>59.372999999999998</v>
      </c>
      <c r="O239" s="7"/>
      <c r="Q239" s="13"/>
      <c r="R239" s="10" t="s">
        <v>131</v>
      </c>
      <c r="S239">
        <v>2002</v>
      </c>
      <c r="T239">
        <f t="shared" si="122"/>
        <v>100</v>
      </c>
      <c r="U239">
        <f t="shared" si="123"/>
        <v>100</v>
      </c>
      <c r="V239">
        <f t="shared" si="124"/>
        <v>100</v>
      </c>
      <c r="W239">
        <f t="shared" si="125"/>
        <v>100</v>
      </c>
      <c r="X239">
        <f t="shared" si="147"/>
        <v>-0.32539684455252349</v>
      </c>
      <c r="Y239">
        <f t="shared" si="148"/>
        <v>-0.30183642529509669</v>
      </c>
      <c r="Z239">
        <f t="shared" si="149"/>
        <v>4.8818970916073567E-3</v>
      </c>
      <c r="AA239">
        <f t="shared" si="150"/>
        <v>0.10385054512622727</v>
      </c>
      <c r="AC239" s="10">
        <f>IFERROR(VLOOKUP(S239&amp;R239,'Regulatory Data'!D$6:F$1349,3,FALSE),"")</f>
        <v>5.0674700205565963E-2</v>
      </c>
      <c r="AD239" s="12">
        <f>VLOOKUP($S239&amp;$R239,'Regulatory Data'!$I$6:$O$1301,5,FALSE)</f>
        <v>0</v>
      </c>
      <c r="AE239" s="12">
        <f>IF(VLOOKUP($S239&amp;$R239,'Regulatory Data'!$I$6:$O$1301,7,FALSE)=1,1,IF(VLOOKUP($S239&amp;$R239,'Regulatory Data'!$I$6:$O$1301,6,FALSE)=1,0,""))</f>
        <v>0</v>
      </c>
      <c r="AG239" s="12">
        <f t="shared" si="131"/>
        <v>4.7360571359837067E-2</v>
      </c>
      <c r="AH239" s="12" t="str">
        <f t="shared" si="132"/>
        <v/>
      </c>
      <c r="AI239" s="12">
        <f t="shared" si="133"/>
        <v>8.2657747014210692E-2</v>
      </c>
      <c r="AJ239" s="12" t="str">
        <f t="shared" si="134"/>
        <v/>
      </c>
      <c r="AK239" s="12">
        <f t="shared" si="135"/>
        <v>2.0851097067446034E-2</v>
      </c>
      <c r="AL239" s="12" t="str">
        <f t="shared" si="136"/>
        <v/>
      </c>
      <c r="AM239" s="12">
        <f t="shared" si="137"/>
        <v>-2.703651574314847E-3</v>
      </c>
      <c r="AN239" s="12" t="str">
        <f t="shared" si="138"/>
        <v/>
      </c>
      <c r="AO239" s="9">
        <f t="shared" si="139"/>
        <v>4.7360571359837067E-2</v>
      </c>
      <c r="AP239" s="9" t="str">
        <f t="shared" si="140"/>
        <v/>
      </c>
      <c r="AQ239" s="9">
        <f t="shared" si="141"/>
        <v>8.2657747014210692E-2</v>
      </c>
      <c r="AR239" s="9" t="str">
        <f t="shared" si="142"/>
        <v/>
      </c>
      <c r="AS239" s="9">
        <f t="shared" si="143"/>
        <v>2.0851097067446034E-2</v>
      </c>
      <c r="AT239" s="9" t="str">
        <f t="shared" si="144"/>
        <v/>
      </c>
      <c r="AU239" s="9">
        <f t="shared" si="145"/>
        <v>-2.703651574314847E-3</v>
      </c>
      <c r="AV239" s="9" t="str">
        <f t="shared" si="146"/>
        <v/>
      </c>
    </row>
    <row r="240" spans="1:48" x14ac:dyDescent="0.2">
      <c r="A240" s="2">
        <v>1</v>
      </c>
      <c r="B240" s="6" t="s">
        <v>21</v>
      </c>
      <c r="C240" s="6">
        <v>0</v>
      </c>
      <c r="D240" s="5" t="s">
        <v>52</v>
      </c>
      <c r="E240" s="5" t="str">
        <f t="shared" si="126"/>
        <v>213</v>
      </c>
      <c r="F240" s="5" t="str">
        <f t="shared" si="121"/>
        <v>2131994</v>
      </c>
      <c r="G240" s="7">
        <v>87.14</v>
      </c>
      <c r="H240" s="7">
        <v>97.513000000000005</v>
      </c>
      <c r="I240" s="7">
        <v>86.665999999999997</v>
      </c>
      <c r="J240" s="7">
        <v>74.498000000000005</v>
      </c>
      <c r="K240" s="7">
        <v>99.456999999999994</v>
      </c>
      <c r="L240" s="7">
        <v>88.876999999999995</v>
      </c>
      <c r="M240" s="7">
        <v>71.510999999999996</v>
      </c>
      <c r="N240" s="7">
        <v>61.975999999999999</v>
      </c>
      <c r="O240" s="7"/>
      <c r="Q240" s="13"/>
      <c r="R240" s="10" t="s">
        <v>131</v>
      </c>
      <c r="S240">
        <v>2003</v>
      </c>
      <c r="T240">
        <f t="shared" si="122"/>
        <v>104.85</v>
      </c>
      <c r="U240">
        <f t="shared" si="123"/>
        <v>108.617</v>
      </c>
      <c r="V240">
        <f t="shared" si="124"/>
        <v>102.107</v>
      </c>
      <c r="W240">
        <f t="shared" si="125"/>
        <v>99.73</v>
      </c>
      <c r="X240">
        <f t="shared" si="147"/>
        <v>4.7360571359837067E-2</v>
      </c>
      <c r="Y240">
        <f t="shared" si="148"/>
        <v>8.2657747014210692E-2</v>
      </c>
      <c r="Z240">
        <f t="shared" si="149"/>
        <v>2.0851097067446034E-2</v>
      </c>
      <c r="AA240">
        <f t="shared" si="150"/>
        <v>-2.703651574314847E-3</v>
      </c>
      <c r="AC240" s="10">
        <f>IFERROR(VLOOKUP(S240&amp;R240,'Regulatory Data'!D$6:F$1349,3,FALSE),"")</f>
        <v>4.9094051396561943E-2</v>
      </c>
      <c r="AD240" s="12">
        <f>VLOOKUP($S240&amp;$R240,'Regulatory Data'!$I$6:$O$1301,5,FALSE)</f>
        <v>0</v>
      </c>
      <c r="AE240" s="12">
        <f>IF(VLOOKUP($S240&amp;$R240,'Regulatory Data'!$I$6:$O$1301,7,FALSE)=1,1,IF(VLOOKUP($S240&amp;$R240,'Regulatory Data'!$I$6:$O$1301,6,FALSE)=1,0,""))</f>
        <v>0</v>
      </c>
      <c r="AG240" s="12">
        <f t="shared" si="131"/>
        <v>0.20296225433457504</v>
      </c>
      <c r="AH240" s="12" t="str">
        <f t="shared" si="132"/>
        <v/>
      </c>
      <c r="AI240" s="12">
        <f t="shared" si="133"/>
        <v>0.21054157737353485</v>
      </c>
      <c r="AJ240" s="12" t="str">
        <f t="shared" si="134"/>
        <v/>
      </c>
      <c r="AK240" s="12">
        <f t="shared" si="135"/>
        <v>7.4933759416957457E-3</v>
      </c>
      <c r="AL240" s="12" t="str">
        <f t="shared" si="136"/>
        <v/>
      </c>
      <c r="AM240" s="12">
        <f t="shared" si="137"/>
        <v>-1.9531732476404606E-2</v>
      </c>
      <c r="AN240" s="12" t="str">
        <f t="shared" si="138"/>
        <v/>
      </c>
      <c r="AO240" s="9">
        <f t="shared" si="139"/>
        <v>0.20296225433457504</v>
      </c>
      <c r="AP240" s="9" t="str">
        <f t="shared" si="140"/>
        <v/>
      </c>
      <c r="AQ240" s="9">
        <f t="shared" si="141"/>
        <v>0.21054157737353485</v>
      </c>
      <c r="AR240" s="9" t="str">
        <f t="shared" si="142"/>
        <v/>
      </c>
      <c r="AS240" s="9">
        <f t="shared" si="143"/>
        <v>7.4933759416957457E-3</v>
      </c>
      <c r="AT240" s="9" t="str">
        <f t="shared" si="144"/>
        <v/>
      </c>
      <c r="AU240" s="9">
        <f t="shared" si="145"/>
        <v>-1.9531732476404606E-2</v>
      </c>
      <c r="AV240" s="9" t="str">
        <f t="shared" si="146"/>
        <v/>
      </c>
    </row>
    <row r="241" spans="1:48" x14ac:dyDescent="0.2">
      <c r="A241" s="2">
        <v>1</v>
      </c>
      <c r="B241" s="6" t="s">
        <v>22</v>
      </c>
      <c r="C241" s="6">
        <v>0</v>
      </c>
      <c r="D241" s="5" t="s">
        <v>52</v>
      </c>
      <c r="E241" s="5" t="str">
        <f t="shared" si="126"/>
        <v>213</v>
      </c>
      <c r="F241" s="5" t="str">
        <f t="shared" si="121"/>
        <v>2131995</v>
      </c>
      <c r="G241" s="7">
        <v>86.117999999999995</v>
      </c>
      <c r="H241" s="7">
        <v>95.787999999999997</v>
      </c>
      <c r="I241" s="7">
        <v>82.981999999999999</v>
      </c>
      <c r="J241" s="7">
        <v>76.971000000000004</v>
      </c>
      <c r="K241" s="7">
        <v>96.358000000000004</v>
      </c>
      <c r="L241" s="7">
        <v>86.631</v>
      </c>
      <c r="M241" s="7">
        <v>76.748000000000005</v>
      </c>
      <c r="N241" s="7">
        <v>63.686999999999998</v>
      </c>
      <c r="O241" s="7"/>
      <c r="Q241" s="13"/>
      <c r="R241" s="10" t="s">
        <v>131</v>
      </c>
      <c r="S241">
        <v>2004</v>
      </c>
      <c r="T241">
        <f t="shared" si="122"/>
        <v>128.44399999999999</v>
      </c>
      <c r="U241">
        <f t="shared" si="123"/>
        <v>134.071</v>
      </c>
      <c r="V241">
        <f t="shared" si="124"/>
        <v>102.875</v>
      </c>
      <c r="W241">
        <f t="shared" si="125"/>
        <v>97.801000000000002</v>
      </c>
      <c r="X241">
        <f t="shared" si="147"/>
        <v>0.20296225433457504</v>
      </c>
      <c r="Y241">
        <f t="shared" si="148"/>
        <v>0.21054157737353485</v>
      </c>
      <c r="Z241">
        <f t="shared" si="149"/>
        <v>7.4933759416957457E-3</v>
      </c>
      <c r="AA241">
        <f t="shared" si="150"/>
        <v>-1.9531732476404606E-2</v>
      </c>
      <c r="AC241" s="10">
        <f>IFERROR(VLOOKUP(S241&amp;R241,'Regulatory Data'!D$6:F$1349,3,FALSE),"")</f>
        <v>5.0724111699479497E-2</v>
      </c>
      <c r="AD241" s="12">
        <f>VLOOKUP($S241&amp;$R241,'Regulatory Data'!$I$6:$O$1301,5,FALSE)</f>
        <v>0</v>
      </c>
      <c r="AE241" s="12">
        <f>IF(VLOOKUP($S241&amp;$R241,'Regulatory Data'!$I$6:$O$1301,7,FALSE)=1,1,IF(VLOOKUP($S241&amp;$R241,'Regulatory Data'!$I$6:$O$1301,6,FALSE)=1,0,""))</f>
        <v>0</v>
      </c>
      <c r="AG241" s="12">
        <f t="shared" si="131"/>
        <v>7.7553434987880365E-3</v>
      </c>
      <c r="AH241" s="12" t="str">
        <f t="shared" si="132"/>
        <v/>
      </c>
      <c r="AI241" s="12">
        <f t="shared" si="133"/>
        <v>1.5776909528714356E-2</v>
      </c>
      <c r="AJ241" s="12" t="str">
        <f t="shared" si="134"/>
        <v/>
      </c>
      <c r="AK241" s="12">
        <f t="shared" si="135"/>
        <v>6.4143777473129049E-3</v>
      </c>
      <c r="AL241" s="12" t="str">
        <f t="shared" si="136"/>
        <v/>
      </c>
      <c r="AM241" s="12">
        <f t="shared" si="137"/>
        <v>-2.0630364178772176E-2</v>
      </c>
      <c r="AN241" s="12" t="str">
        <f t="shared" si="138"/>
        <v/>
      </c>
      <c r="AO241" s="9">
        <f t="shared" si="139"/>
        <v>7.7553434987880365E-3</v>
      </c>
      <c r="AP241" s="9" t="str">
        <f t="shared" si="140"/>
        <v/>
      </c>
      <c r="AQ241" s="9">
        <f t="shared" si="141"/>
        <v>1.5776909528714356E-2</v>
      </c>
      <c r="AR241" s="9" t="str">
        <f t="shared" si="142"/>
        <v/>
      </c>
      <c r="AS241" s="9">
        <f t="shared" si="143"/>
        <v>6.4143777473129049E-3</v>
      </c>
      <c r="AT241" s="9" t="str">
        <f t="shared" si="144"/>
        <v/>
      </c>
      <c r="AU241" s="9">
        <f t="shared" si="145"/>
        <v>-2.0630364178772176E-2</v>
      </c>
      <c r="AV241" s="9" t="str">
        <f t="shared" si="146"/>
        <v/>
      </c>
    </row>
    <row r="242" spans="1:48" x14ac:dyDescent="0.2">
      <c r="A242" s="2">
        <v>1</v>
      </c>
      <c r="B242" s="6" t="s">
        <v>23</v>
      </c>
      <c r="C242" s="6">
        <v>0</v>
      </c>
      <c r="D242" s="5" t="s">
        <v>52</v>
      </c>
      <c r="E242" s="5" t="str">
        <f t="shared" si="126"/>
        <v>213</v>
      </c>
      <c r="F242" s="5" t="str">
        <f t="shared" si="121"/>
        <v>2131996</v>
      </c>
      <c r="G242" s="7">
        <v>83.052000000000007</v>
      </c>
      <c r="H242" s="7">
        <v>94.894000000000005</v>
      </c>
      <c r="I242" s="7">
        <v>84.947999999999993</v>
      </c>
      <c r="J242" s="7">
        <v>78.519000000000005</v>
      </c>
      <c r="K242" s="7">
        <v>102.283</v>
      </c>
      <c r="L242" s="7">
        <v>89.519000000000005</v>
      </c>
      <c r="M242" s="7">
        <v>82.914000000000001</v>
      </c>
      <c r="N242" s="7">
        <v>70.433000000000007</v>
      </c>
      <c r="O242" s="7"/>
      <c r="Q242" s="13"/>
      <c r="R242" s="10" t="s">
        <v>131</v>
      </c>
      <c r="S242">
        <v>2005</v>
      </c>
      <c r="T242">
        <f t="shared" si="122"/>
        <v>129.44399999999999</v>
      </c>
      <c r="U242">
        <f t="shared" si="123"/>
        <v>136.203</v>
      </c>
      <c r="V242">
        <f t="shared" si="124"/>
        <v>103.53700000000001</v>
      </c>
      <c r="W242">
        <f t="shared" si="125"/>
        <v>95.804000000000002</v>
      </c>
      <c r="X242">
        <f t="shared" si="147"/>
        <v>7.7553434987880365E-3</v>
      </c>
      <c r="Y242">
        <f t="shared" si="148"/>
        <v>1.5776909528714356E-2</v>
      </c>
      <c r="Z242">
        <f t="shared" si="149"/>
        <v>6.4143777473129049E-3</v>
      </c>
      <c r="AA242">
        <f t="shared" si="150"/>
        <v>-2.0630364178772176E-2</v>
      </c>
      <c r="AC242" s="10">
        <f>IFERROR(VLOOKUP(S242&amp;R242,'Regulatory Data'!D$6:F$1349,3,FALSE),"")</f>
        <v>5.2454765683240479E-2</v>
      </c>
      <c r="AD242" s="12">
        <f>VLOOKUP($S242&amp;$R242,'Regulatory Data'!$I$6:$O$1301,5,FALSE)</f>
        <v>0</v>
      </c>
      <c r="AE242" s="12">
        <f>IF(VLOOKUP($S242&amp;$R242,'Regulatory Data'!$I$6:$O$1301,7,FALSE)=1,1,IF(VLOOKUP($S242&amp;$R242,'Regulatory Data'!$I$6:$O$1301,6,FALSE)=1,0,""))</f>
        <v>0</v>
      </c>
      <c r="AG242" s="12">
        <f t="shared" si="131"/>
        <v>3.2073351659472671E-2</v>
      </c>
      <c r="AH242" s="12" t="str">
        <f t="shared" si="132"/>
        <v/>
      </c>
      <c r="AI242" s="12">
        <f t="shared" si="133"/>
        <v>5.0319273344853421E-2</v>
      </c>
      <c r="AJ242" s="12" t="str">
        <f t="shared" si="134"/>
        <v/>
      </c>
      <c r="AK242" s="12">
        <f t="shared" si="135"/>
        <v>1.7387579607085257E-2</v>
      </c>
      <c r="AL242" s="12" t="str">
        <f t="shared" si="136"/>
        <v/>
      </c>
      <c r="AM242" s="12">
        <f t="shared" si="137"/>
        <v>-7.554243387427384E-3</v>
      </c>
      <c r="AN242" s="12" t="str">
        <f t="shared" si="138"/>
        <v/>
      </c>
      <c r="AO242" s="9">
        <f t="shared" si="139"/>
        <v>3.2073351659472671E-2</v>
      </c>
      <c r="AP242" s="9" t="str">
        <f t="shared" si="140"/>
        <v/>
      </c>
      <c r="AQ242" s="9">
        <f t="shared" si="141"/>
        <v>5.0319273344853421E-2</v>
      </c>
      <c r="AR242" s="9" t="str">
        <f t="shared" si="142"/>
        <v/>
      </c>
      <c r="AS242" s="9">
        <f t="shared" si="143"/>
        <v>1.7387579607085257E-2</v>
      </c>
      <c r="AT242" s="9" t="str">
        <f t="shared" si="144"/>
        <v/>
      </c>
      <c r="AU242" s="9">
        <f t="shared" si="145"/>
        <v>-7.554243387427384E-3</v>
      </c>
      <c r="AV242" s="9" t="str">
        <f t="shared" si="146"/>
        <v/>
      </c>
    </row>
    <row r="243" spans="1:48" x14ac:dyDescent="0.2">
      <c r="A243" s="2">
        <v>1</v>
      </c>
      <c r="B243" s="6" t="s">
        <v>24</v>
      </c>
      <c r="C243" s="6">
        <v>0</v>
      </c>
      <c r="D243" s="5" t="s">
        <v>52</v>
      </c>
      <c r="E243" s="5" t="str">
        <f t="shared" si="126"/>
        <v>213</v>
      </c>
      <c r="F243" s="5" t="str">
        <f t="shared" si="121"/>
        <v>2131997</v>
      </c>
      <c r="G243" s="7">
        <v>97.028000000000006</v>
      </c>
      <c r="H243" s="7">
        <v>110.485</v>
      </c>
      <c r="I243" s="7">
        <v>110.18899999999999</v>
      </c>
      <c r="J243" s="7">
        <v>87.049000000000007</v>
      </c>
      <c r="K243" s="7">
        <v>113.565</v>
      </c>
      <c r="L243" s="7">
        <v>99.733000000000004</v>
      </c>
      <c r="M243" s="7">
        <v>76.596999999999994</v>
      </c>
      <c r="N243" s="7">
        <v>84.400999999999996</v>
      </c>
      <c r="O243" s="7"/>
      <c r="Q243" s="13"/>
      <c r="R243" s="10" t="s">
        <v>131</v>
      </c>
      <c r="S243">
        <v>2006</v>
      </c>
      <c r="T243">
        <f t="shared" si="122"/>
        <v>133.66300000000001</v>
      </c>
      <c r="U243">
        <f t="shared" si="123"/>
        <v>143.232</v>
      </c>
      <c r="V243">
        <f t="shared" si="124"/>
        <v>105.35299999999999</v>
      </c>
      <c r="W243">
        <f t="shared" si="125"/>
        <v>95.082999999999998</v>
      </c>
      <c r="X243">
        <f t="shared" si="147"/>
        <v>3.2073351659472671E-2</v>
      </c>
      <c r="Y243">
        <f t="shared" si="148"/>
        <v>5.0319273344853421E-2</v>
      </c>
      <c r="Z243">
        <f t="shared" si="149"/>
        <v>1.7387579607085257E-2</v>
      </c>
      <c r="AA243">
        <f t="shared" si="150"/>
        <v>-7.554243387427384E-3</v>
      </c>
      <c r="AC243" s="10">
        <f>IFERROR(VLOOKUP(S243&amp;R243,'Regulatory Data'!D$6:F$1349,3,FALSE),"")</f>
        <v>5.1219615716756949E-2</v>
      </c>
      <c r="AD243" s="12">
        <f>VLOOKUP($S243&amp;$R243,'Regulatory Data'!$I$6:$O$1301,5,FALSE)</f>
        <v>0</v>
      </c>
      <c r="AE243" s="12">
        <f>IF(VLOOKUP($S243&amp;$R243,'Regulatory Data'!$I$6:$O$1301,7,FALSE)=1,1,IF(VLOOKUP($S243&amp;$R243,'Regulatory Data'!$I$6:$O$1301,6,FALSE)=1,0,""))</f>
        <v>0</v>
      </c>
      <c r="AG243" s="12">
        <f t="shared" si="131"/>
        <v>-6.4515079372774231E-2</v>
      </c>
      <c r="AH243" s="12" t="str">
        <f t="shared" si="132"/>
        <v/>
      </c>
      <c r="AI243" s="12">
        <f t="shared" si="133"/>
        <v>-9.5509177485086916E-2</v>
      </c>
      <c r="AJ243" s="12" t="str">
        <f t="shared" si="134"/>
        <v/>
      </c>
      <c r="AK243" s="12">
        <f t="shared" si="135"/>
        <v>2.3452572508347203E-2</v>
      </c>
      <c r="AL243" s="12" t="str">
        <f t="shared" si="136"/>
        <v/>
      </c>
      <c r="AM243" s="12">
        <f t="shared" si="137"/>
        <v>0.15158572144986415</v>
      </c>
      <c r="AN243" s="12" t="str">
        <f t="shared" si="138"/>
        <v/>
      </c>
      <c r="AO243" s="9">
        <f t="shared" si="139"/>
        <v>-6.4515079372774231E-2</v>
      </c>
      <c r="AP243" s="9" t="str">
        <f t="shared" si="140"/>
        <v/>
      </c>
      <c r="AQ243" s="9">
        <f t="shared" si="141"/>
        <v>-9.5509177485086916E-2</v>
      </c>
      <c r="AR243" s="9" t="str">
        <f t="shared" si="142"/>
        <v/>
      </c>
      <c r="AS243" s="9">
        <f t="shared" si="143"/>
        <v>2.3452572508347203E-2</v>
      </c>
      <c r="AT243" s="9" t="str">
        <f t="shared" si="144"/>
        <v/>
      </c>
      <c r="AU243" s="9">
        <f t="shared" si="145"/>
        <v>0.15158572144986415</v>
      </c>
      <c r="AV243" s="9" t="str">
        <f t="shared" si="146"/>
        <v/>
      </c>
    </row>
    <row r="244" spans="1:48" x14ac:dyDescent="0.2">
      <c r="A244" s="2">
        <v>1</v>
      </c>
      <c r="B244" s="6" t="s">
        <v>25</v>
      </c>
      <c r="C244" s="6">
        <v>0</v>
      </c>
      <c r="D244" s="5" t="s">
        <v>52</v>
      </c>
      <c r="E244" s="5" t="str">
        <f t="shared" si="126"/>
        <v>213</v>
      </c>
      <c r="F244" s="5" t="str">
        <f t="shared" si="121"/>
        <v>2131998</v>
      </c>
      <c r="G244" s="7">
        <v>93.582999999999998</v>
      </c>
      <c r="H244" s="7">
        <v>99.311999999999998</v>
      </c>
      <c r="I244" s="7">
        <v>101.224</v>
      </c>
      <c r="J244" s="7">
        <v>89.905000000000001</v>
      </c>
      <c r="K244" s="7">
        <v>108.16500000000001</v>
      </c>
      <c r="L244" s="7">
        <v>101.925</v>
      </c>
      <c r="M244" s="7">
        <v>88.837000000000003</v>
      </c>
      <c r="N244" s="7">
        <v>89.924000000000007</v>
      </c>
      <c r="O244" s="7"/>
      <c r="Q244" s="13"/>
      <c r="R244" s="10" t="s">
        <v>131</v>
      </c>
      <c r="S244">
        <v>2007</v>
      </c>
      <c r="T244">
        <f t="shared" si="122"/>
        <v>125.312</v>
      </c>
      <c r="U244">
        <f t="shared" si="123"/>
        <v>130.185</v>
      </c>
      <c r="V244">
        <f t="shared" si="124"/>
        <v>107.85299999999999</v>
      </c>
      <c r="W244">
        <f t="shared" si="125"/>
        <v>110.646</v>
      </c>
      <c r="X244">
        <f t="shared" si="147"/>
        <v>-6.4515079372774231E-2</v>
      </c>
      <c r="Y244">
        <f t="shared" si="148"/>
        <v>-9.5509177485086916E-2</v>
      </c>
      <c r="Z244">
        <f t="shared" si="149"/>
        <v>2.3452572508347203E-2</v>
      </c>
      <c r="AA244">
        <f t="shared" si="150"/>
        <v>0.15158572144986415</v>
      </c>
      <c r="AC244" s="10">
        <f>IFERROR(VLOOKUP(S244&amp;R244,'Regulatory Data'!D$6:F$1349,3,FALSE),"")</f>
        <v>5.182497902402379E-2</v>
      </c>
      <c r="AD244" s="12">
        <f>VLOOKUP($S244&amp;$R244,'Regulatory Data'!$I$6:$O$1301,5,FALSE)</f>
        <v>0</v>
      </c>
      <c r="AE244" s="12">
        <f>IF(VLOOKUP($S244&amp;$R244,'Regulatory Data'!$I$6:$O$1301,7,FALSE)=1,1,IF(VLOOKUP($S244&amp;$R244,'Regulatory Data'!$I$6:$O$1301,6,FALSE)=1,0,""))</f>
        <v>0</v>
      </c>
      <c r="AG244" s="12">
        <f t="shared" si="131"/>
        <v>4.1577582332018359E-2</v>
      </c>
      <c r="AH244" s="12" t="str">
        <f t="shared" si="132"/>
        <v/>
      </c>
      <c r="AI244" s="12">
        <f t="shared" si="133"/>
        <v>2.032437291976219E-2</v>
      </c>
      <c r="AJ244" s="12" t="str">
        <f t="shared" si="134"/>
        <v/>
      </c>
      <c r="AK244" s="12">
        <f t="shared" si="135"/>
        <v>2.2471001474476004E-2</v>
      </c>
      <c r="AL244" s="12" t="str">
        <f t="shared" si="136"/>
        <v/>
      </c>
      <c r="AM244" s="12">
        <f t="shared" si="137"/>
        <v>2.0024826956777986E-2</v>
      </c>
      <c r="AN244" s="12" t="str">
        <f t="shared" si="138"/>
        <v/>
      </c>
      <c r="AO244" s="9">
        <f t="shared" si="139"/>
        <v>4.1577582332018359E-2</v>
      </c>
      <c r="AP244" s="9" t="str">
        <f t="shared" si="140"/>
        <v/>
      </c>
      <c r="AQ244" s="9">
        <f t="shared" si="141"/>
        <v>2.032437291976219E-2</v>
      </c>
      <c r="AR244" s="9" t="str">
        <f t="shared" si="142"/>
        <v/>
      </c>
      <c r="AS244" s="9">
        <f t="shared" si="143"/>
        <v>2.2471001474476004E-2</v>
      </c>
      <c r="AT244" s="9" t="str">
        <f t="shared" si="144"/>
        <v/>
      </c>
      <c r="AU244" s="9">
        <f t="shared" si="145"/>
        <v>2.0024826956777986E-2</v>
      </c>
      <c r="AV244" s="9" t="str">
        <f t="shared" si="146"/>
        <v/>
      </c>
    </row>
    <row r="245" spans="1:48" x14ac:dyDescent="0.2">
      <c r="A245" s="2">
        <v>1</v>
      </c>
      <c r="B245" s="6" t="s">
        <v>26</v>
      </c>
      <c r="C245" s="6">
        <v>0</v>
      </c>
      <c r="D245" s="5" t="s">
        <v>52</v>
      </c>
      <c r="E245" s="5" t="str">
        <f t="shared" si="126"/>
        <v>213</v>
      </c>
      <c r="F245" s="5" t="str">
        <f t="shared" si="121"/>
        <v>2131999</v>
      </c>
      <c r="G245" s="7">
        <v>98.332999999999998</v>
      </c>
      <c r="H245" s="7">
        <v>103.5</v>
      </c>
      <c r="I245" s="7">
        <v>88.611999999999995</v>
      </c>
      <c r="J245" s="7">
        <v>84.772000000000006</v>
      </c>
      <c r="K245" s="7">
        <v>90.114000000000004</v>
      </c>
      <c r="L245" s="7">
        <v>85.614999999999995</v>
      </c>
      <c r="M245" s="7">
        <v>87.171999999999997</v>
      </c>
      <c r="N245" s="7">
        <v>77.245000000000005</v>
      </c>
      <c r="O245" s="7"/>
      <c r="Q245" s="13"/>
      <c r="R245" s="10" t="s">
        <v>131</v>
      </c>
      <c r="S245">
        <v>2008</v>
      </c>
      <c r="T245">
        <f t="shared" si="122"/>
        <v>130.63200000000001</v>
      </c>
      <c r="U245">
        <f t="shared" si="123"/>
        <v>132.858</v>
      </c>
      <c r="V245">
        <f t="shared" si="124"/>
        <v>110.304</v>
      </c>
      <c r="W245">
        <f t="shared" si="125"/>
        <v>112.884</v>
      </c>
      <c r="X245">
        <f t="shared" si="147"/>
        <v>4.1577582332018359E-2</v>
      </c>
      <c r="Y245">
        <f t="shared" si="148"/>
        <v>2.032437291976219E-2</v>
      </c>
      <c r="Z245">
        <f t="shared" si="149"/>
        <v>2.2471001474476004E-2</v>
      </c>
      <c r="AA245">
        <f t="shared" si="150"/>
        <v>2.0024826956777986E-2</v>
      </c>
      <c r="AC245" s="10">
        <f>IFERROR(VLOOKUP(S245&amp;R245,'Regulatory Data'!D$6:F$1349,3,FALSE),"")</f>
        <v>5.2155701738614627E-2</v>
      </c>
      <c r="AD245" s="12">
        <f>VLOOKUP($S245&amp;$R245,'Regulatory Data'!$I$6:$O$1301,5,FALSE)</f>
        <v>0</v>
      </c>
      <c r="AE245" s="12">
        <f>IF(VLOOKUP($S245&amp;$R245,'Regulatory Data'!$I$6:$O$1301,7,FALSE)=1,1,IF(VLOOKUP($S245&amp;$R245,'Regulatory Data'!$I$6:$O$1301,6,FALSE)=1,0,""))</f>
        <v>0</v>
      </c>
      <c r="AG245" s="12">
        <f t="shared" si="131"/>
        <v>-7.0685531805174229E-2</v>
      </c>
      <c r="AH245" s="12" t="str">
        <f t="shared" si="132"/>
        <v/>
      </c>
      <c r="AI245" s="12">
        <f t="shared" si="133"/>
        <v>-0.11976644013269677</v>
      </c>
      <c r="AJ245" s="12" t="str">
        <f t="shared" si="134"/>
        <v/>
      </c>
      <c r="AK245" s="12">
        <f t="shared" si="135"/>
        <v>4.847529660322536E-3</v>
      </c>
      <c r="AL245" s="12" t="str">
        <f t="shared" si="136"/>
        <v/>
      </c>
      <c r="AM245" s="12">
        <f t="shared" si="137"/>
        <v>3.9703052590610355E-2</v>
      </c>
      <c r="AN245" s="12" t="str">
        <f t="shared" si="138"/>
        <v/>
      </c>
      <c r="AO245" s="9">
        <f t="shared" si="139"/>
        <v>-7.0685531805174229E-2</v>
      </c>
      <c r="AP245" s="9" t="str">
        <f t="shared" si="140"/>
        <v/>
      </c>
      <c r="AQ245" s="9">
        <f t="shared" si="141"/>
        <v>-0.11976644013269677</v>
      </c>
      <c r="AR245" s="9" t="str">
        <f t="shared" si="142"/>
        <v/>
      </c>
      <c r="AS245" s="9">
        <f t="shared" si="143"/>
        <v>4.847529660322536E-3</v>
      </c>
      <c r="AT245" s="9" t="str">
        <f t="shared" si="144"/>
        <v/>
      </c>
      <c r="AU245" s="9">
        <f t="shared" si="145"/>
        <v>3.9703052590610355E-2</v>
      </c>
      <c r="AV245" s="9" t="str">
        <f t="shared" si="146"/>
        <v/>
      </c>
    </row>
    <row r="246" spans="1:48" x14ac:dyDescent="0.2">
      <c r="A246" s="2">
        <v>1</v>
      </c>
      <c r="B246" s="6" t="s">
        <v>27</v>
      </c>
      <c r="C246" s="6">
        <v>0</v>
      </c>
      <c r="D246" s="5" t="s">
        <v>52</v>
      </c>
      <c r="E246" s="5" t="str">
        <f t="shared" si="126"/>
        <v>213</v>
      </c>
      <c r="F246" s="5" t="str">
        <f t="shared" si="121"/>
        <v>2132000</v>
      </c>
      <c r="G246" s="7">
        <v>99.667000000000002</v>
      </c>
      <c r="H246" s="7">
        <v>103.955</v>
      </c>
      <c r="I246" s="7">
        <v>99.007000000000005</v>
      </c>
      <c r="J246" s="7">
        <v>90.132999999999996</v>
      </c>
      <c r="K246" s="7">
        <v>99.338999999999999</v>
      </c>
      <c r="L246" s="7">
        <v>95.241</v>
      </c>
      <c r="M246" s="7">
        <v>92.045000000000002</v>
      </c>
      <c r="N246" s="7">
        <v>91.131</v>
      </c>
      <c r="O246" s="7"/>
      <c r="Q246" s="13"/>
      <c r="R246" s="10" t="s">
        <v>131</v>
      </c>
      <c r="S246">
        <v>2009</v>
      </c>
      <c r="T246">
        <f t="shared" si="122"/>
        <v>121.717</v>
      </c>
      <c r="U246">
        <f t="shared" si="123"/>
        <v>117.86199999999999</v>
      </c>
      <c r="V246">
        <f t="shared" si="124"/>
        <v>110.84</v>
      </c>
      <c r="W246">
        <f t="shared" si="125"/>
        <v>117.456</v>
      </c>
      <c r="X246">
        <f t="shared" si="147"/>
        <v>-7.0685531805174229E-2</v>
      </c>
      <c r="Y246">
        <f t="shared" si="148"/>
        <v>-0.11976644013269677</v>
      </c>
      <c r="Z246">
        <f t="shared" si="149"/>
        <v>4.847529660322536E-3</v>
      </c>
      <c r="AA246">
        <f t="shared" si="150"/>
        <v>3.9703052590610355E-2</v>
      </c>
      <c r="AC246" s="10">
        <f>IFERROR(VLOOKUP(S246&amp;R246,'Regulatory Data'!D$6:F$1349,3,FALSE),"")</f>
        <v>5.333573125266635E-2</v>
      </c>
      <c r="AD246" s="12">
        <f>VLOOKUP($S246&amp;$R246,'Regulatory Data'!$I$6:$O$1301,5,FALSE)</f>
        <v>0</v>
      </c>
      <c r="AE246" s="12">
        <f>IF(VLOOKUP($S246&amp;$R246,'Regulatory Data'!$I$6:$O$1301,7,FALSE)=1,1,IF(VLOOKUP($S246&amp;$R246,'Regulatory Data'!$I$6:$O$1301,6,FALSE)=1,0,""))</f>
        <v>0</v>
      </c>
      <c r="AG246" s="12">
        <f t="shared" si="131"/>
        <v>9.6476886476382973E-2</v>
      </c>
      <c r="AH246" s="12" t="str">
        <f t="shared" si="132"/>
        <v/>
      </c>
      <c r="AI246" s="12">
        <f t="shared" si="133"/>
        <v>0.16077086844669886</v>
      </c>
      <c r="AJ246" s="12" t="str">
        <f t="shared" si="134"/>
        <v/>
      </c>
      <c r="AK246" s="12">
        <f t="shared" si="135"/>
        <v>1.2391332304328095E-2</v>
      </c>
      <c r="AL246" s="12" t="str">
        <f t="shared" si="136"/>
        <v/>
      </c>
      <c r="AM246" s="12">
        <f t="shared" si="137"/>
        <v>-9.6211348573803868E-2</v>
      </c>
      <c r="AN246" s="12" t="str">
        <f t="shared" si="138"/>
        <v/>
      </c>
      <c r="AO246" s="9">
        <f t="shared" si="139"/>
        <v>9.6476886476382973E-2</v>
      </c>
      <c r="AP246" s="9" t="str">
        <f t="shared" si="140"/>
        <v/>
      </c>
      <c r="AQ246" s="9">
        <f t="shared" si="141"/>
        <v>0.16077086844669886</v>
      </c>
      <c r="AR246" s="9" t="str">
        <f t="shared" si="142"/>
        <v/>
      </c>
      <c r="AS246" s="9">
        <f t="shared" si="143"/>
        <v>1.2391332304328095E-2</v>
      </c>
      <c r="AT246" s="9" t="str">
        <f t="shared" si="144"/>
        <v/>
      </c>
      <c r="AU246" s="9">
        <f t="shared" si="145"/>
        <v>-9.6211348573803868E-2</v>
      </c>
      <c r="AV246" s="9" t="str">
        <f t="shared" si="146"/>
        <v/>
      </c>
    </row>
    <row r="247" spans="1:48" x14ac:dyDescent="0.2">
      <c r="A247" s="2">
        <v>1</v>
      </c>
      <c r="B247" s="6" t="s">
        <v>28</v>
      </c>
      <c r="C247" s="6">
        <v>0</v>
      </c>
      <c r="D247" s="5" t="s">
        <v>52</v>
      </c>
      <c r="E247" s="5" t="str">
        <f t="shared" si="126"/>
        <v>213</v>
      </c>
      <c r="F247" s="5" t="str">
        <f t="shared" si="121"/>
        <v>2132001</v>
      </c>
      <c r="G247" s="7">
        <v>104.488</v>
      </c>
      <c r="H247" s="7">
        <v>107.687</v>
      </c>
      <c r="I247" s="7">
        <v>118.22499999999999</v>
      </c>
      <c r="J247" s="7">
        <v>106.959</v>
      </c>
      <c r="K247" s="7">
        <v>113.14700000000001</v>
      </c>
      <c r="L247" s="7">
        <v>109.786</v>
      </c>
      <c r="M247" s="7">
        <v>92.03</v>
      </c>
      <c r="N247" s="7">
        <v>108.80200000000001</v>
      </c>
      <c r="O247" s="7"/>
      <c r="Q247" s="13"/>
      <c r="R247" s="10" t="s">
        <v>131</v>
      </c>
      <c r="S247">
        <v>2010</v>
      </c>
      <c r="T247">
        <f t="shared" si="122"/>
        <v>134.04499999999999</v>
      </c>
      <c r="U247">
        <f t="shared" si="123"/>
        <v>138.41900000000001</v>
      </c>
      <c r="V247">
        <f t="shared" si="124"/>
        <v>112.22199999999999</v>
      </c>
      <c r="W247">
        <f t="shared" si="125"/>
        <v>106.682</v>
      </c>
      <c r="X247">
        <f t="shared" si="147"/>
        <v>9.6476886476382973E-2</v>
      </c>
      <c r="Y247">
        <f t="shared" si="148"/>
        <v>0.16077086844669886</v>
      </c>
      <c r="Z247">
        <f t="shared" si="149"/>
        <v>1.2391332304328095E-2</v>
      </c>
      <c r="AA247">
        <f t="shared" si="150"/>
        <v>-9.6211348573803868E-2</v>
      </c>
      <c r="AC247" s="10">
        <f>IFERROR(VLOOKUP(S247&amp;R247,'Regulatory Data'!D$6:F$1349,3,FALSE),"")</f>
        <v>5.4190319601986392E-2</v>
      </c>
      <c r="AD247" s="12">
        <f>VLOOKUP($S247&amp;$R247,'Regulatory Data'!$I$6:$O$1301,5,FALSE)</f>
        <v>0</v>
      </c>
      <c r="AE247" s="12">
        <f>IF(VLOOKUP($S247&amp;$R247,'Regulatory Data'!$I$6:$O$1301,7,FALSE)=1,1,IF(VLOOKUP($S247&amp;$R247,'Regulatory Data'!$I$6:$O$1301,6,FALSE)=1,0,""))</f>
        <v>0</v>
      </c>
      <c r="AG247" s="12" t="str">
        <f t="shared" si="131"/>
        <v>.</v>
      </c>
      <c r="AH247" s="12" t="str">
        <f t="shared" si="132"/>
        <v/>
      </c>
      <c r="AI247" s="12" t="str">
        <f t="shared" si="133"/>
        <v>.</v>
      </c>
      <c r="AJ247" s="12" t="str">
        <f t="shared" si="134"/>
        <v/>
      </c>
      <c r="AK247" s="12" t="str">
        <f t="shared" si="135"/>
        <v>.</v>
      </c>
      <c r="AL247" s="12" t="str">
        <f t="shared" si="136"/>
        <v/>
      </c>
      <c r="AM247" s="12" t="str">
        <f t="shared" si="137"/>
        <v>.</v>
      </c>
      <c r="AN247" s="12" t="str">
        <f t="shared" si="138"/>
        <v/>
      </c>
      <c r="AO247" s="9" t="str">
        <f t="shared" si="139"/>
        <v>.</v>
      </c>
      <c r="AP247" s="9" t="str">
        <f t="shared" si="140"/>
        <v/>
      </c>
      <c r="AQ247" s="9" t="str">
        <f t="shared" si="141"/>
        <v>.</v>
      </c>
      <c r="AR247" s="9" t="str">
        <f t="shared" si="142"/>
        <v/>
      </c>
      <c r="AS247" s="9" t="str">
        <f t="shared" si="143"/>
        <v>.</v>
      </c>
      <c r="AT247" s="9" t="str">
        <f t="shared" si="144"/>
        <v/>
      </c>
      <c r="AU247" s="9" t="str">
        <f t="shared" si="145"/>
        <v>.</v>
      </c>
      <c r="AV247" s="9" t="str">
        <f t="shared" si="146"/>
        <v/>
      </c>
    </row>
    <row r="248" spans="1:48" x14ac:dyDescent="0.2">
      <c r="A248" s="2">
        <v>1</v>
      </c>
      <c r="B248" s="6" t="s">
        <v>29</v>
      </c>
      <c r="C248" s="6">
        <v>0</v>
      </c>
      <c r="D248" s="5" t="s">
        <v>52</v>
      </c>
      <c r="E248" s="5" t="str">
        <f t="shared" si="126"/>
        <v>213</v>
      </c>
      <c r="F248" s="5" t="str">
        <f t="shared" si="121"/>
        <v>2132002</v>
      </c>
      <c r="G248" s="7">
        <v>100</v>
      </c>
      <c r="H248" s="7">
        <v>100</v>
      </c>
      <c r="I248" s="7">
        <v>100</v>
      </c>
      <c r="J248" s="7">
        <v>100</v>
      </c>
      <c r="K248" s="7">
        <v>100</v>
      </c>
      <c r="L248" s="7">
        <v>100</v>
      </c>
      <c r="M248" s="7">
        <v>100</v>
      </c>
      <c r="N248" s="7">
        <v>100</v>
      </c>
      <c r="O248" s="7"/>
      <c r="Q248" s="13"/>
      <c r="R248" s="10" t="s">
        <v>143</v>
      </c>
      <c r="S248">
        <v>1987</v>
      </c>
      <c r="T248">
        <f t="shared" si="122"/>
        <v>83.058999999999997</v>
      </c>
      <c r="U248">
        <f t="shared" si="123"/>
        <v>84.872</v>
      </c>
      <c r="V248">
        <f t="shared" si="124"/>
        <v>69.117000000000004</v>
      </c>
      <c r="W248">
        <f t="shared" si="125"/>
        <v>69.361000000000004</v>
      </c>
      <c r="X248" s="4" t="s">
        <v>985</v>
      </c>
      <c r="Y248" s="4" t="s">
        <v>985</v>
      </c>
      <c r="Z248" s="4" t="s">
        <v>985</v>
      </c>
      <c r="AA248" s="4" t="s">
        <v>985</v>
      </c>
      <c r="AC248" s="10" t="str">
        <f>IFERROR(VLOOKUP(S248&amp;R248,'Regulatory Data'!D$6:F$1349,3,FALSE),"")</f>
        <v/>
      </c>
      <c r="AD248" s="12" t="str">
        <f>VLOOKUP($S248&amp;$R248,'Regulatory Data'!$I$6:$O$1301,5,FALSE)</f>
        <v/>
      </c>
      <c r="AE248" s="12" t="str">
        <f>IF(VLOOKUP($S248&amp;$R248,'Regulatory Data'!$I$6:$O$1301,7,FALSE)=1,1,IF(VLOOKUP($S248&amp;$R248,'Regulatory Data'!$I$6:$O$1301,6,FALSE)=1,0,""))</f>
        <v/>
      </c>
      <c r="AG248" s="12" t="str">
        <f t="shared" si="131"/>
        <v/>
      </c>
      <c r="AH248" s="12" t="str">
        <f t="shared" si="132"/>
        <v/>
      </c>
      <c r="AI248" s="12" t="str">
        <f t="shared" si="133"/>
        <v/>
      </c>
      <c r="AJ248" s="12" t="str">
        <f t="shared" si="134"/>
        <v/>
      </c>
      <c r="AK248" s="12" t="str">
        <f t="shared" si="135"/>
        <v/>
      </c>
      <c r="AL248" s="12" t="str">
        <f t="shared" si="136"/>
        <v/>
      </c>
      <c r="AM248" s="12" t="str">
        <f t="shared" si="137"/>
        <v/>
      </c>
      <c r="AN248" s="12" t="str">
        <f t="shared" si="138"/>
        <v/>
      </c>
      <c r="AO248" s="9" t="str">
        <f t="shared" si="139"/>
        <v/>
      </c>
      <c r="AP248" s="9" t="str">
        <f t="shared" si="140"/>
        <v/>
      </c>
      <c r="AQ248" s="9" t="str">
        <f t="shared" si="141"/>
        <v/>
      </c>
      <c r="AR248" s="9" t="str">
        <f t="shared" si="142"/>
        <v/>
      </c>
      <c r="AS248" s="9" t="str">
        <f t="shared" si="143"/>
        <v/>
      </c>
      <c r="AT248" s="9" t="str">
        <f t="shared" si="144"/>
        <v/>
      </c>
      <c r="AU248" s="9" t="str">
        <f t="shared" si="145"/>
        <v/>
      </c>
      <c r="AV248" s="9" t="str">
        <f t="shared" si="146"/>
        <v/>
      </c>
    </row>
    <row r="249" spans="1:48" x14ac:dyDescent="0.2">
      <c r="A249" s="2">
        <v>1</v>
      </c>
      <c r="B249" s="6" t="s">
        <v>30</v>
      </c>
      <c r="C249" s="6">
        <v>0</v>
      </c>
      <c r="D249" s="5" t="s">
        <v>52</v>
      </c>
      <c r="E249" s="5" t="str">
        <f t="shared" si="126"/>
        <v>213</v>
      </c>
      <c r="F249" s="5" t="str">
        <f t="shared" si="121"/>
        <v>2132003</v>
      </c>
      <c r="G249" s="7">
        <v>122.176</v>
      </c>
      <c r="H249" s="7">
        <v>122.119</v>
      </c>
      <c r="I249" s="7">
        <v>120.682</v>
      </c>
      <c r="J249" s="7">
        <v>99.587999999999994</v>
      </c>
      <c r="K249" s="7">
        <v>98.777000000000001</v>
      </c>
      <c r="L249" s="7">
        <v>98.823999999999998</v>
      </c>
      <c r="M249" s="7">
        <v>86.965999999999994</v>
      </c>
      <c r="N249" s="7">
        <v>104.952</v>
      </c>
      <c r="O249" s="7"/>
      <c r="Q249" s="13"/>
      <c r="R249" s="10" t="s">
        <v>143</v>
      </c>
      <c r="S249">
        <v>1988</v>
      </c>
      <c r="T249">
        <f t="shared" si="122"/>
        <v>82.69</v>
      </c>
      <c r="U249">
        <f t="shared" si="123"/>
        <v>84.168000000000006</v>
      </c>
      <c r="V249">
        <f t="shared" si="124"/>
        <v>71.111999999999995</v>
      </c>
      <c r="W249">
        <f t="shared" si="125"/>
        <v>73.046999999999997</v>
      </c>
      <c r="X249">
        <f t="shared" ref="X249:X271" si="151">LN(T249)-LN(T248)</f>
        <v>-4.4525229065310867E-3</v>
      </c>
      <c r="Y249">
        <f t="shared" ref="Y249:Y271" si="152">LN(U249)-LN(U248)</f>
        <v>-8.3294376509837065E-3</v>
      </c>
      <c r="Z249">
        <f t="shared" ref="Z249:Z271" si="153">LN(V249)-LN(V248)</f>
        <v>2.8455378163278588E-2</v>
      </c>
      <c r="AA249">
        <f t="shared" ref="AA249:AA271" si="154">LN(W249)-LN(W248)</f>
        <v>5.1778319691524466E-2</v>
      </c>
      <c r="AC249" s="10" t="str">
        <f>IFERROR(VLOOKUP(S249&amp;R249,'Regulatory Data'!D$6:F$1349,3,FALSE),"")</f>
        <v/>
      </c>
      <c r="AD249" s="12" t="str">
        <f>VLOOKUP($S249&amp;$R249,'Regulatory Data'!$I$6:$O$1301,5,FALSE)</f>
        <v/>
      </c>
      <c r="AE249" s="12" t="str">
        <f>IF(VLOOKUP($S249&amp;$R249,'Regulatory Data'!$I$6:$O$1301,7,FALSE)=1,1,IF(VLOOKUP($S249&amp;$R249,'Regulatory Data'!$I$6:$O$1301,6,FALSE)=1,0,""))</f>
        <v/>
      </c>
      <c r="AG249" s="12" t="str">
        <f t="shared" si="131"/>
        <v/>
      </c>
      <c r="AH249" s="12" t="str">
        <f t="shared" si="132"/>
        <v/>
      </c>
      <c r="AI249" s="12" t="str">
        <f t="shared" si="133"/>
        <v/>
      </c>
      <c r="AJ249" s="12" t="str">
        <f t="shared" si="134"/>
        <v/>
      </c>
      <c r="AK249" s="12" t="str">
        <f t="shared" si="135"/>
        <v/>
      </c>
      <c r="AL249" s="12" t="str">
        <f t="shared" si="136"/>
        <v/>
      </c>
      <c r="AM249" s="12" t="str">
        <f t="shared" si="137"/>
        <v/>
      </c>
      <c r="AN249" s="12" t="str">
        <f t="shared" si="138"/>
        <v/>
      </c>
      <c r="AO249" s="9" t="str">
        <f t="shared" si="139"/>
        <v/>
      </c>
      <c r="AP249" s="9" t="str">
        <f t="shared" si="140"/>
        <v/>
      </c>
      <c r="AQ249" s="9" t="str">
        <f t="shared" si="141"/>
        <v/>
      </c>
      <c r="AR249" s="9" t="str">
        <f t="shared" si="142"/>
        <v/>
      </c>
      <c r="AS249" s="9" t="str">
        <f t="shared" si="143"/>
        <v/>
      </c>
      <c r="AT249" s="9" t="str">
        <f t="shared" si="144"/>
        <v/>
      </c>
      <c r="AU249" s="9" t="str">
        <f t="shared" si="145"/>
        <v/>
      </c>
      <c r="AV249" s="9" t="str">
        <f t="shared" si="146"/>
        <v/>
      </c>
    </row>
    <row r="250" spans="1:48" x14ac:dyDescent="0.2">
      <c r="A250" s="2">
        <v>1</v>
      </c>
      <c r="B250" s="6" t="s">
        <v>31</v>
      </c>
      <c r="C250" s="6">
        <v>0</v>
      </c>
      <c r="D250" s="5" t="s">
        <v>52</v>
      </c>
      <c r="E250" s="5" t="str">
        <f t="shared" si="126"/>
        <v>213</v>
      </c>
      <c r="F250" s="5" t="str">
        <f t="shared" si="121"/>
        <v>2132004</v>
      </c>
      <c r="G250" s="7">
        <v>142.28800000000001</v>
      </c>
      <c r="H250" s="7">
        <v>142.62299999999999</v>
      </c>
      <c r="I250" s="7">
        <v>154.90299999999999</v>
      </c>
      <c r="J250" s="7">
        <v>106.146</v>
      </c>
      <c r="K250" s="7">
        <v>108.866</v>
      </c>
      <c r="L250" s="7">
        <v>108.61</v>
      </c>
      <c r="M250" s="7">
        <v>78.147000000000006</v>
      </c>
      <c r="N250" s="7">
        <v>121.05200000000001</v>
      </c>
      <c r="O250" s="7"/>
      <c r="Q250" s="13"/>
      <c r="R250" s="10" t="s">
        <v>143</v>
      </c>
      <c r="S250">
        <v>1989</v>
      </c>
      <c r="T250">
        <f t="shared" si="122"/>
        <v>82.715000000000003</v>
      </c>
      <c r="U250">
        <f t="shared" si="123"/>
        <v>83.819000000000003</v>
      </c>
      <c r="V250">
        <f t="shared" si="124"/>
        <v>74.581999999999994</v>
      </c>
      <c r="W250">
        <f t="shared" si="125"/>
        <v>74.680000000000007</v>
      </c>
      <c r="X250">
        <f t="shared" si="151"/>
        <v>3.022883249039765E-4</v>
      </c>
      <c r="Y250">
        <f t="shared" si="152"/>
        <v>-4.1550894071189504E-3</v>
      </c>
      <c r="Z250">
        <f t="shared" si="153"/>
        <v>4.7643092292712019E-2</v>
      </c>
      <c r="AA250">
        <f t="shared" si="154"/>
        <v>2.2109249081924354E-2</v>
      </c>
      <c r="AC250" s="10" t="str">
        <f>IFERROR(VLOOKUP(S250&amp;R250,'Regulatory Data'!D$6:F$1349,3,FALSE),"")</f>
        <v/>
      </c>
      <c r="AD250" s="12" t="str">
        <f>VLOOKUP($S250&amp;$R250,'Regulatory Data'!$I$6:$O$1301,5,FALSE)</f>
        <v/>
      </c>
      <c r="AE250" s="12" t="str">
        <f>IF(VLOOKUP($S250&amp;$R250,'Regulatory Data'!$I$6:$O$1301,7,FALSE)=1,1,IF(VLOOKUP($S250&amp;$R250,'Regulatory Data'!$I$6:$O$1301,6,FALSE)=1,0,""))</f>
        <v/>
      </c>
      <c r="AG250" s="12" t="str">
        <f t="shared" si="131"/>
        <v/>
      </c>
      <c r="AH250" s="12" t="str">
        <f t="shared" si="132"/>
        <v/>
      </c>
      <c r="AI250" s="12" t="str">
        <f t="shared" si="133"/>
        <v/>
      </c>
      <c r="AJ250" s="12" t="str">
        <f t="shared" si="134"/>
        <v/>
      </c>
      <c r="AK250" s="12" t="str">
        <f t="shared" si="135"/>
        <v/>
      </c>
      <c r="AL250" s="12" t="str">
        <f t="shared" si="136"/>
        <v/>
      </c>
      <c r="AM250" s="12" t="str">
        <f t="shared" si="137"/>
        <v/>
      </c>
      <c r="AN250" s="12" t="str">
        <f t="shared" si="138"/>
        <v/>
      </c>
      <c r="AO250" s="9" t="str">
        <f t="shared" si="139"/>
        <v/>
      </c>
      <c r="AP250" s="9" t="str">
        <f t="shared" si="140"/>
        <v/>
      </c>
      <c r="AQ250" s="9" t="str">
        <f t="shared" si="141"/>
        <v/>
      </c>
      <c r="AR250" s="9" t="str">
        <f t="shared" si="142"/>
        <v/>
      </c>
      <c r="AS250" s="9" t="str">
        <f t="shared" si="143"/>
        <v/>
      </c>
      <c r="AT250" s="9" t="str">
        <f t="shared" si="144"/>
        <v/>
      </c>
      <c r="AU250" s="9" t="str">
        <f t="shared" si="145"/>
        <v/>
      </c>
      <c r="AV250" s="9" t="str">
        <f t="shared" si="146"/>
        <v/>
      </c>
    </row>
    <row r="251" spans="1:48" x14ac:dyDescent="0.2">
      <c r="A251" s="2">
        <v>1</v>
      </c>
      <c r="B251" s="6" t="s">
        <v>32</v>
      </c>
      <c r="C251" s="6">
        <v>0</v>
      </c>
      <c r="D251" s="5" t="s">
        <v>52</v>
      </c>
      <c r="E251" s="5" t="str">
        <f t="shared" si="126"/>
        <v>213</v>
      </c>
      <c r="F251" s="5" t="str">
        <f t="shared" si="121"/>
        <v>2132005</v>
      </c>
      <c r="G251" s="7">
        <v>104.515</v>
      </c>
      <c r="H251" s="7">
        <v>107.70699999999999</v>
      </c>
      <c r="I251" s="7">
        <v>133.108</v>
      </c>
      <c r="J251" s="7">
        <v>134.32499999999999</v>
      </c>
      <c r="K251" s="7">
        <v>127.357</v>
      </c>
      <c r="L251" s="7">
        <v>123.583</v>
      </c>
      <c r="M251" s="7">
        <v>117.134</v>
      </c>
      <c r="N251" s="7">
        <v>155.91399999999999</v>
      </c>
      <c r="O251" s="7"/>
      <c r="Q251" s="13"/>
      <c r="R251" s="10" t="s">
        <v>143</v>
      </c>
      <c r="S251">
        <v>1990</v>
      </c>
      <c r="T251">
        <f t="shared" si="122"/>
        <v>84.385000000000005</v>
      </c>
      <c r="U251">
        <f t="shared" si="123"/>
        <v>85.051000000000002</v>
      </c>
      <c r="V251">
        <f t="shared" si="124"/>
        <v>75.126999999999995</v>
      </c>
      <c r="W251">
        <f t="shared" si="125"/>
        <v>76.126000000000005</v>
      </c>
      <c r="X251">
        <f t="shared" si="151"/>
        <v>1.998869662946845E-2</v>
      </c>
      <c r="Y251">
        <f t="shared" si="152"/>
        <v>1.4591364463416134E-2</v>
      </c>
      <c r="Z251">
        <f t="shared" si="153"/>
        <v>7.2808235650922981E-3</v>
      </c>
      <c r="AA251">
        <f t="shared" si="154"/>
        <v>1.917754355925716E-2</v>
      </c>
      <c r="AC251" s="10" t="str">
        <f>IFERROR(VLOOKUP(S251&amp;R251,'Regulatory Data'!D$6:F$1349,3,FALSE),"")</f>
        <v/>
      </c>
      <c r="AD251" s="12" t="str">
        <f>VLOOKUP($S251&amp;$R251,'Regulatory Data'!$I$6:$O$1301,5,FALSE)</f>
        <v/>
      </c>
      <c r="AE251" s="12" t="str">
        <f>IF(VLOOKUP($S251&amp;$R251,'Regulatory Data'!$I$6:$O$1301,7,FALSE)=1,1,IF(VLOOKUP($S251&amp;$R251,'Regulatory Data'!$I$6:$O$1301,6,FALSE)=1,0,""))</f>
        <v/>
      </c>
      <c r="AG251" s="12" t="str">
        <f t="shared" si="131"/>
        <v/>
      </c>
      <c r="AH251" s="12" t="str">
        <f t="shared" si="132"/>
        <v/>
      </c>
      <c r="AI251" s="12" t="str">
        <f t="shared" si="133"/>
        <v/>
      </c>
      <c r="AJ251" s="12" t="str">
        <f t="shared" si="134"/>
        <v/>
      </c>
      <c r="AK251" s="12" t="str">
        <f t="shared" si="135"/>
        <v/>
      </c>
      <c r="AL251" s="12" t="str">
        <f t="shared" si="136"/>
        <v/>
      </c>
      <c r="AM251" s="12" t="str">
        <f t="shared" si="137"/>
        <v/>
      </c>
      <c r="AN251" s="12" t="str">
        <f t="shared" si="138"/>
        <v/>
      </c>
      <c r="AO251" s="9" t="str">
        <f t="shared" si="139"/>
        <v/>
      </c>
      <c r="AP251" s="9" t="str">
        <f t="shared" si="140"/>
        <v/>
      </c>
      <c r="AQ251" s="9" t="str">
        <f t="shared" si="141"/>
        <v/>
      </c>
      <c r="AR251" s="9" t="str">
        <f t="shared" si="142"/>
        <v/>
      </c>
      <c r="AS251" s="9" t="str">
        <f t="shared" si="143"/>
        <v/>
      </c>
      <c r="AT251" s="9" t="str">
        <f t="shared" si="144"/>
        <v/>
      </c>
      <c r="AU251" s="9" t="str">
        <f t="shared" si="145"/>
        <v/>
      </c>
      <c r="AV251" s="9" t="str">
        <f t="shared" si="146"/>
        <v/>
      </c>
    </row>
    <row r="252" spans="1:48" x14ac:dyDescent="0.2">
      <c r="A252" s="2">
        <v>1</v>
      </c>
      <c r="B252" s="6" t="s">
        <v>33</v>
      </c>
      <c r="C252" s="6">
        <v>0</v>
      </c>
      <c r="D252" s="5" t="s">
        <v>52</v>
      </c>
      <c r="E252" s="5" t="str">
        <f t="shared" si="126"/>
        <v>213</v>
      </c>
      <c r="F252" s="5" t="str">
        <f t="shared" si="121"/>
        <v>2132006</v>
      </c>
      <c r="G252" s="7">
        <v>87.036000000000001</v>
      </c>
      <c r="H252" s="7">
        <v>89.942999999999998</v>
      </c>
      <c r="I252" s="7">
        <v>131.78800000000001</v>
      </c>
      <c r="J252" s="7">
        <v>167.495</v>
      </c>
      <c r="K252" s="7">
        <v>151.41800000000001</v>
      </c>
      <c r="L252" s="7">
        <v>146.524</v>
      </c>
      <c r="M252" s="7">
        <v>151.38300000000001</v>
      </c>
      <c r="N252" s="7">
        <v>199.50399999999999</v>
      </c>
      <c r="O252" s="7"/>
      <c r="Q252" s="13"/>
      <c r="R252" s="10" t="s">
        <v>143</v>
      </c>
      <c r="S252">
        <v>1991</v>
      </c>
      <c r="T252">
        <f t="shared" si="122"/>
        <v>84.950999999999993</v>
      </c>
      <c r="U252">
        <f t="shared" si="123"/>
        <v>85.864999999999995</v>
      </c>
      <c r="V252">
        <f t="shared" si="124"/>
        <v>76.63</v>
      </c>
      <c r="W252">
        <f t="shared" si="125"/>
        <v>77.188999999999993</v>
      </c>
      <c r="X252">
        <f t="shared" si="151"/>
        <v>6.6849589905793039E-3</v>
      </c>
      <c r="Y252">
        <f t="shared" si="152"/>
        <v>9.5252188735415189E-3</v>
      </c>
      <c r="Z252">
        <f t="shared" si="153"/>
        <v>1.9808630185134568E-2</v>
      </c>
      <c r="AA252">
        <f t="shared" si="154"/>
        <v>1.3867097599074896E-2</v>
      </c>
      <c r="AC252" s="10" t="str">
        <f>IFERROR(VLOOKUP(S252&amp;R252,'Regulatory Data'!D$6:F$1349,3,FALSE),"")</f>
        <v/>
      </c>
      <c r="AD252" s="12" t="str">
        <f>VLOOKUP($S252&amp;$R252,'Regulatory Data'!$I$6:$O$1301,5,FALSE)</f>
        <v/>
      </c>
      <c r="AE252" s="12" t="str">
        <f>IF(VLOOKUP($S252&amp;$R252,'Regulatory Data'!$I$6:$O$1301,7,FALSE)=1,1,IF(VLOOKUP($S252&amp;$R252,'Regulatory Data'!$I$6:$O$1301,6,FALSE)=1,0,""))</f>
        <v/>
      </c>
      <c r="AG252" s="12" t="str">
        <f t="shared" si="131"/>
        <v/>
      </c>
      <c r="AH252" s="12" t="str">
        <f t="shared" si="132"/>
        <v/>
      </c>
      <c r="AI252" s="12" t="str">
        <f t="shared" si="133"/>
        <v/>
      </c>
      <c r="AJ252" s="12" t="str">
        <f t="shared" si="134"/>
        <v/>
      </c>
      <c r="AK252" s="12" t="str">
        <f t="shared" si="135"/>
        <v/>
      </c>
      <c r="AL252" s="12" t="str">
        <f t="shared" si="136"/>
        <v/>
      </c>
      <c r="AM252" s="12" t="str">
        <f t="shared" si="137"/>
        <v/>
      </c>
      <c r="AN252" s="12" t="str">
        <f t="shared" si="138"/>
        <v/>
      </c>
      <c r="AO252" s="9" t="str">
        <f t="shared" si="139"/>
        <v/>
      </c>
      <c r="AP252" s="9" t="str">
        <f t="shared" si="140"/>
        <v/>
      </c>
      <c r="AQ252" s="9" t="str">
        <f t="shared" si="141"/>
        <v/>
      </c>
      <c r="AR252" s="9" t="str">
        <f t="shared" si="142"/>
        <v/>
      </c>
      <c r="AS252" s="9" t="str">
        <f t="shared" si="143"/>
        <v/>
      </c>
      <c r="AT252" s="9" t="str">
        <f t="shared" si="144"/>
        <v/>
      </c>
      <c r="AU252" s="9" t="str">
        <f t="shared" si="145"/>
        <v/>
      </c>
      <c r="AV252" s="9" t="str">
        <f t="shared" si="146"/>
        <v/>
      </c>
    </row>
    <row r="253" spans="1:48" x14ac:dyDescent="0.2">
      <c r="A253" s="2">
        <v>1</v>
      </c>
      <c r="B253" s="6" t="s">
        <v>34</v>
      </c>
      <c r="C253" s="6">
        <v>0</v>
      </c>
      <c r="D253" s="5" t="s">
        <v>52</v>
      </c>
      <c r="E253" s="5" t="str">
        <f t="shared" si="126"/>
        <v>213</v>
      </c>
      <c r="F253" s="5" t="str">
        <f t="shared" si="121"/>
        <v>2132007</v>
      </c>
      <c r="G253" s="7">
        <v>117.705</v>
      </c>
      <c r="H253" s="7">
        <v>123.974</v>
      </c>
      <c r="I253" s="7">
        <v>204.32599999999999</v>
      </c>
      <c r="J253" s="7">
        <v>168.959</v>
      </c>
      <c r="K253" s="7">
        <v>173.59200000000001</v>
      </c>
      <c r="L253" s="7">
        <v>164.81299999999999</v>
      </c>
      <c r="M253" s="7">
        <v>121.592</v>
      </c>
      <c r="N253" s="7">
        <v>248.44399999999999</v>
      </c>
      <c r="O253" s="7"/>
      <c r="Q253" s="13"/>
      <c r="R253" s="10" t="s">
        <v>143</v>
      </c>
      <c r="S253">
        <v>1992</v>
      </c>
      <c r="T253">
        <f t="shared" si="122"/>
        <v>86.826999999999998</v>
      </c>
      <c r="U253">
        <f t="shared" si="123"/>
        <v>89.245999999999995</v>
      </c>
      <c r="V253">
        <f t="shared" si="124"/>
        <v>83.944999999999993</v>
      </c>
      <c r="W253">
        <f t="shared" si="125"/>
        <v>81.566000000000003</v>
      </c>
      <c r="X253">
        <f t="shared" si="151"/>
        <v>2.184301352600837E-2</v>
      </c>
      <c r="Y253">
        <f t="shared" si="152"/>
        <v>3.862030629239932E-2</v>
      </c>
      <c r="Z253">
        <f t="shared" si="153"/>
        <v>9.1173177506048475E-2</v>
      </c>
      <c r="AA253">
        <f t="shared" si="154"/>
        <v>5.5155548641864449E-2</v>
      </c>
      <c r="AC253" s="10" t="str">
        <f>IFERROR(VLOOKUP(S253&amp;R253,'Regulatory Data'!D$6:F$1349,3,FALSE),"")</f>
        <v/>
      </c>
      <c r="AD253" s="12" t="str">
        <f>VLOOKUP($S253&amp;$R253,'Regulatory Data'!$I$6:$O$1301,5,FALSE)</f>
        <v/>
      </c>
      <c r="AE253" s="12" t="str">
        <f>IF(VLOOKUP($S253&amp;$R253,'Regulatory Data'!$I$6:$O$1301,7,FALSE)=1,1,IF(VLOOKUP($S253&amp;$R253,'Regulatory Data'!$I$6:$O$1301,6,FALSE)=1,0,""))</f>
        <v/>
      </c>
      <c r="AG253" s="12" t="str">
        <f t="shared" si="131"/>
        <v/>
      </c>
      <c r="AH253" s="12" t="str">
        <f t="shared" si="132"/>
        <v/>
      </c>
      <c r="AI253" s="12" t="str">
        <f t="shared" si="133"/>
        <v/>
      </c>
      <c r="AJ253" s="12" t="str">
        <f t="shared" si="134"/>
        <v/>
      </c>
      <c r="AK253" s="12" t="str">
        <f t="shared" si="135"/>
        <v/>
      </c>
      <c r="AL253" s="12" t="str">
        <f t="shared" si="136"/>
        <v/>
      </c>
      <c r="AM253" s="12" t="str">
        <f t="shared" si="137"/>
        <v/>
      </c>
      <c r="AN253" s="12" t="str">
        <f t="shared" si="138"/>
        <v/>
      </c>
      <c r="AO253" s="9" t="str">
        <f t="shared" si="139"/>
        <v/>
      </c>
      <c r="AP253" s="9" t="str">
        <f t="shared" si="140"/>
        <v/>
      </c>
      <c r="AQ253" s="9" t="str">
        <f t="shared" si="141"/>
        <v/>
      </c>
      <c r="AR253" s="9" t="str">
        <f t="shared" si="142"/>
        <v/>
      </c>
      <c r="AS253" s="9" t="str">
        <f t="shared" si="143"/>
        <v/>
      </c>
      <c r="AT253" s="9" t="str">
        <f t="shared" si="144"/>
        <v/>
      </c>
      <c r="AU253" s="9" t="str">
        <f t="shared" si="145"/>
        <v/>
      </c>
      <c r="AV253" s="9" t="str">
        <f t="shared" si="146"/>
        <v/>
      </c>
    </row>
    <row r="254" spans="1:48" x14ac:dyDescent="0.2">
      <c r="A254" s="2">
        <v>1</v>
      </c>
      <c r="B254" s="6" t="s">
        <v>35</v>
      </c>
      <c r="C254" s="6">
        <v>0</v>
      </c>
      <c r="D254" s="5" t="s">
        <v>52</v>
      </c>
      <c r="E254" s="5" t="str">
        <f t="shared" si="126"/>
        <v>213</v>
      </c>
      <c r="F254" s="5" t="str">
        <f t="shared" si="121"/>
        <v>2132008</v>
      </c>
      <c r="G254" s="7">
        <v>137.94800000000001</v>
      </c>
      <c r="H254" s="7">
        <v>139.85900000000001</v>
      </c>
      <c r="I254" s="7">
        <v>250.101</v>
      </c>
      <c r="J254" s="7">
        <v>177.822</v>
      </c>
      <c r="K254" s="7">
        <v>181.30099999999999</v>
      </c>
      <c r="L254" s="7">
        <v>178.82400000000001</v>
      </c>
      <c r="M254" s="7">
        <v>114.244</v>
      </c>
      <c r="N254" s="7">
        <v>285.726</v>
      </c>
      <c r="O254" s="7"/>
      <c r="Q254" s="13"/>
      <c r="R254" s="10" t="s">
        <v>143</v>
      </c>
      <c r="S254">
        <v>1993</v>
      </c>
      <c r="T254">
        <f t="shared" si="122"/>
        <v>84.518000000000001</v>
      </c>
      <c r="U254">
        <f t="shared" si="123"/>
        <v>87.278999999999996</v>
      </c>
      <c r="V254">
        <f t="shared" si="124"/>
        <v>96.480999999999995</v>
      </c>
      <c r="W254">
        <f t="shared" si="125"/>
        <v>86.736999999999995</v>
      </c>
      <c r="X254">
        <f t="shared" si="151"/>
        <v>-2.6953103775487541E-2</v>
      </c>
      <c r="Y254">
        <f t="shared" si="152"/>
        <v>-2.2286717647597598E-2</v>
      </c>
      <c r="Z254">
        <f t="shared" si="153"/>
        <v>0.13918427527925381</v>
      </c>
      <c r="AA254">
        <f t="shared" si="154"/>
        <v>6.1468043215950452E-2</v>
      </c>
      <c r="AC254" s="10" t="str">
        <f>IFERROR(VLOOKUP(S254&amp;R254,'Regulatory Data'!D$6:F$1349,3,FALSE),"")</f>
        <v/>
      </c>
      <c r="AD254" s="12" t="str">
        <f>VLOOKUP($S254&amp;$R254,'Regulatory Data'!$I$6:$O$1301,5,FALSE)</f>
        <v/>
      </c>
      <c r="AE254" s="12" t="str">
        <f>IF(VLOOKUP($S254&amp;$R254,'Regulatory Data'!$I$6:$O$1301,7,FALSE)=1,1,IF(VLOOKUP($S254&amp;$R254,'Regulatory Data'!$I$6:$O$1301,6,FALSE)=1,0,""))</f>
        <v/>
      </c>
      <c r="AG254" s="12" t="str">
        <f t="shared" si="131"/>
        <v/>
      </c>
      <c r="AH254" s="12" t="str">
        <f t="shared" si="132"/>
        <v/>
      </c>
      <c r="AI254" s="12" t="str">
        <f t="shared" si="133"/>
        <v/>
      </c>
      <c r="AJ254" s="12" t="str">
        <f t="shared" si="134"/>
        <v/>
      </c>
      <c r="AK254" s="12" t="str">
        <f t="shared" si="135"/>
        <v/>
      </c>
      <c r="AL254" s="12" t="str">
        <f t="shared" si="136"/>
        <v/>
      </c>
      <c r="AM254" s="12" t="str">
        <f t="shared" si="137"/>
        <v/>
      </c>
      <c r="AN254" s="12" t="str">
        <f t="shared" si="138"/>
        <v/>
      </c>
      <c r="AO254" s="9" t="str">
        <f t="shared" si="139"/>
        <v/>
      </c>
      <c r="AP254" s="9" t="str">
        <f t="shared" si="140"/>
        <v/>
      </c>
      <c r="AQ254" s="9" t="str">
        <f t="shared" si="141"/>
        <v/>
      </c>
      <c r="AR254" s="9" t="str">
        <f t="shared" si="142"/>
        <v/>
      </c>
      <c r="AS254" s="9" t="str">
        <f t="shared" si="143"/>
        <v/>
      </c>
      <c r="AT254" s="9" t="str">
        <f t="shared" si="144"/>
        <v/>
      </c>
      <c r="AU254" s="9" t="str">
        <f t="shared" si="145"/>
        <v/>
      </c>
      <c r="AV254" s="9" t="str">
        <f t="shared" si="146"/>
        <v/>
      </c>
    </row>
    <row r="255" spans="1:48" x14ac:dyDescent="0.2">
      <c r="A255" s="2">
        <v>1</v>
      </c>
      <c r="B255" s="6" t="s">
        <v>36</v>
      </c>
      <c r="C255" s="6">
        <v>0</v>
      </c>
      <c r="D255" s="5" t="s">
        <v>52</v>
      </c>
      <c r="E255" s="5" t="str">
        <f t="shared" si="126"/>
        <v>213</v>
      </c>
      <c r="F255" s="5" t="str">
        <f t="shared" si="121"/>
        <v>2132009</v>
      </c>
      <c r="G255" s="7">
        <v>109.977</v>
      </c>
      <c r="H255" s="7">
        <v>107.06699999999999</v>
      </c>
      <c r="I255" s="7">
        <v>164.49299999999999</v>
      </c>
      <c r="J255" s="7">
        <v>163.404</v>
      </c>
      <c r="K255" s="7">
        <v>149.571</v>
      </c>
      <c r="L255" s="7">
        <v>153.636</v>
      </c>
      <c r="M255" s="7">
        <v>140.244</v>
      </c>
      <c r="N255" s="7">
        <v>230.69200000000001</v>
      </c>
      <c r="O255" s="7"/>
      <c r="Q255" s="13"/>
      <c r="R255" s="10" t="s">
        <v>143</v>
      </c>
      <c r="S255">
        <v>1994</v>
      </c>
      <c r="T255">
        <f t="shared" si="122"/>
        <v>82.983999999999995</v>
      </c>
      <c r="U255">
        <f t="shared" si="123"/>
        <v>86.561999999999998</v>
      </c>
      <c r="V255">
        <f t="shared" si="124"/>
        <v>100.41500000000001</v>
      </c>
      <c r="W255">
        <f t="shared" si="125"/>
        <v>86.364000000000004</v>
      </c>
      <c r="X255">
        <f t="shared" si="151"/>
        <v>-1.8316711300021105E-2</v>
      </c>
      <c r="Y255">
        <f t="shared" si="152"/>
        <v>-8.2489638889367001E-3</v>
      </c>
      <c r="Z255">
        <f t="shared" si="153"/>
        <v>3.9965500721026892E-2</v>
      </c>
      <c r="AA255">
        <f t="shared" si="154"/>
        <v>-4.3096293760020998E-3</v>
      </c>
      <c r="AC255" s="10" t="str">
        <f>IFERROR(VLOOKUP(S255&amp;R255,'Regulatory Data'!D$6:F$1349,3,FALSE),"")</f>
        <v/>
      </c>
      <c r="AD255" s="12" t="str">
        <f>VLOOKUP($S255&amp;$R255,'Regulatory Data'!$I$6:$O$1301,5,FALSE)</f>
        <v/>
      </c>
      <c r="AE255" s="12" t="str">
        <f>IF(VLOOKUP($S255&amp;$R255,'Regulatory Data'!$I$6:$O$1301,7,FALSE)=1,1,IF(VLOOKUP($S255&amp;$R255,'Regulatory Data'!$I$6:$O$1301,6,FALSE)=1,0,""))</f>
        <v/>
      </c>
      <c r="AG255" s="12" t="str">
        <f t="shared" si="131"/>
        <v/>
      </c>
      <c r="AH255" s="12" t="str">
        <f t="shared" si="132"/>
        <v/>
      </c>
      <c r="AI255" s="12" t="str">
        <f t="shared" si="133"/>
        <v/>
      </c>
      <c r="AJ255" s="12" t="str">
        <f t="shared" si="134"/>
        <v/>
      </c>
      <c r="AK255" s="12" t="str">
        <f t="shared" si="135"/>
        <v/>
      </c>
      <c r="AL255" s="12" t="str">
        <f t="shared" si="136"/>
        <v/>
      </c>
      <c r="AM255" s="12" t="str">
        <f t="shared" si="137"/>
        <v/>
      </c>
      <c r="AN255" s="12" t="str">
        <f t="shared" si="138"/>
        <v/>
      </c>
      <c r="AO255" s="9" t="str">
        <f t="shared" si="139"/>
        <v/>
      </c>
      <c r="AP255" s="9" t="str">
        <f t="shared" si="140"/>
        <v/>
      </c>
      <c r="AQ255" s="9" t="str">
        <f t="shared" si="141"/>
        <v/>
      </c>
      <c r="AR255" s="9" t="str">
        <f t="shared" si="142"/>
        <v/>
      </c>
      <c r="AS255" s="9" t="str">
        <f t="shared" si="143"/>
        <v/>
      </c>
      <c r="AT255" s="9" t="str">
        <f t="shared" si="144"/>
        <v/>
      </c>
      <c r="AU255" s="9" t="str">
        <f t="shared" si="145"/>
        <v/>
      </c>
      <c r="AV255" s="9" t="str">
        <f t="shared" si="146"/>
        <v/>
      </c>
    </row>
    <row r="256" spans="1:48" x14ac:dyDescent="0.2">
      <c r="A256" s="2">
        <v>1</v>
      </c>
      <c r="B256" s="6" t="s">
        <v>37</v>
      </c>
      <c r="C256" s="6">
        <v>0</v>
      </c>
      <c r="D256" s="5" t="s">
        <v>52</v>
      </c>
      <c r="E256" s="5" t="str">
        <f t="shared" si="126"/>
        <v>213</v>
      </c>
      <c r="F256" s="5" t="str">
        <f t="shared" si="121"/>
        <v>2132010</v>
      </c>
      <c r="G256" s="7">
        <v>123.992</v>
      </c>
      <c r="H256" s="7">
        <v>128.18700000000001</v>
      </c>
      <c r="I256" s="7">
        <v>209.41800000000001</v>
      </c>
      <c r="J256" s="7">
        <v>161.22300000000001</v>
      </c>
      <c r="K256" s="7">
        <v>168.89599999999999</v>
      </c>
      <c r="L256" s="7">
        <v>163.369</v>
      </c>
      <c r="M256" s="7">
        <v>122.367</v>
      </c>
      <c r="N256" s="7">
        <v>256.25900000000001</v>
      </c>
      <c r="O256" s="7"/>
      <c r="Q256" s="13"/>
      <c r="R256" s="10" t="s">
        <v>143</v>
      </c>
      <c r="S256">
        <v>1995</v>
      </c>
      <c r="T256">
        <f t="shared" si="122"/>
        <v>84.337000000000003</v>
      </c>
      <c r="U256">
        <f t="shared" si="123"/>
        <v>86.141000000000005</v>
      </c>
      <c r="V256">
        <f t="shared" si="124"/>
        <v>99.584000000000003</v>
      </c>
      <c r="W256">
        <f t="shared" si="125"/>
        <v>88.59</v>
      </c>
      <c r="X256">
        <f t="shared" si="151"/>
        <v>1.6172859245600968E-2</v>
      </c>
      <c r="Y256">
        <f t="shared" si="152"/>
        <v>-4.8754316245194218E-3</v>
      </c>
      <c r="Z256">
        <f t="shared" si="153"/>
        <v>-8.3100893727703351E-3</v>
      </c>
      <c r="AA256">
        <f t="shared" si="154"/>
        <v>2.5448062110274172E-2</v>
      </c>
      <c r="AC256" s="10" t="str">
        <f>IFERROR(VLOOKUP(S256&amp;R256,'Regulatory Data'!D$6:F$1349,3,FALSE),"")</f>
        <v/>
      </c>
      <c r="AD256" s="12" t="str">
        <f>VLOOKUP($S256&amp;$R256,'Regulatory Data'!$I$6:$O$1301,5,FALSE)</f>
        <v/>
      </c>
      <c r="AE256" s="12" t="str">
        <f>IF(VLOOKUP($S256&amp;$R256,'Regulatory Data'!$I$6:$O$1301,7,FALSE)=1,1,IF(VLOOKUP($S256&amp;$R256,'Regulatory Data'!$I$6:$O$1301,6,FALSE)=1,0,""))</f>
        <v/>
      </c>
      <c r="AG256" s="12" t="str">
        <f t="shared" si="131"/>
        <v/>
      </c>
      <c r="AH256" s="12" t="str">
        <f t="shared" si="132"/>
        <v/>
      </c>
      <c r="AI256" s="12" t="str">
        <f t="shared" si="133"/>
        <v/>
      </c>
      <c r="AJ256" s="12" t="str">
        <f t="shared" si="134"/>
        <v/>
      </c>
      <c r="AK256" s="12" t="str">
        <f t="shared" si="135"/>
        <v/>
      </c>
      <c r="AL256" s="12" t="str">
        <f t="shared" si="136"/>
        <v/>
      </c>
      <c r="AM256" s="12" t="str">
        <f t="shared" si="137"/>
        <v/>
      </c>
      <c r="AN256" s="12" t="str">
        <f t="shared" si="138"/>
        <v/>
      </c>
      <c r="AO256" s="9" t="str">
        <f t="shared" si="139"/>
        <v/>
      </c>
      <c r="AP256" s="9" t="str">
        <f t="shared" si="140"/>
        <v/>
      </c>
      <c r="AQ256" s="9" t="str">
        <f t="shared" si="141"/>
        <v/>
      </c>
      <c r="AR256" s="9" t="str">
        <f t="shared" si="142"/>
        <v/>
      </c>
      <c r="AS256" s="9" t="str">
        <f t="shared" si="143"/>
        <v/>
      </c>
      <c r="AT256" s="9" t="str">
        <f t="shared" si="144"/>
        <v/>
      </c>
      <c r="AU256" s="9" t="str">
        <f t="shared" si="145"/>
        <v/>
      </c>
      <c r="AV256" s="9" t="str">
        <f t="shared" si="146"/>
        <v/>
      </c>
    </row>
    <row r="257" spans="1:48" x14ac:dyDescent="0.2">
      <c r="A257" s="2">
        <v>0</v>
      </c>
      <c r="B257" s="5" t="s">
        <v>51</v>
      </c>
      <c r="C257" s="6" t="s">
        <v>0</v>
      </c>
      <c r="E257" s="5" t="str">
        <f t="shared" si="126"/>
        <v/>
      </c>
      <c r="F257" s="5" t="str">
        <f t="shared" si="121"/>
        <v/>
      </c>
      <c r="Q257" s="13"/>
      <c r="R257" s="10" t="s">
        <v>143</v>
      </c>
      <c r="S257">
        <v>1996</v>
      </c>
      <c r="T257">
        <f t="shared" si="122"/>
        <v>86.32</v>
      </c>
      <c r="U257">
        <f t="shared" si="123"/>
        <v>88.286000000000001</v>
      </c>
      <c r="V257">
        <f t="shared" si="124"/>
        <v>99.061000000000007</v>
      </c>
      <c r="W257">
        <f t="shared" si="125"/>
        <v>89.462000000000003</v>
      </c>
      <c r="X257">
        <f t="shared" si="151"/>
        <v>2.3240643574751196E-2</v>
      </c>
      <c r="Y257">
        <f t="shared" si="152"/>
        <v>2.4596056075925077E-2</v>
      </c>
      <c r="Z257">
        <f t="shared" si="153"/>
        <v>-5.2656871147478412E-3</v>
      </c>
      <c r="AA257">
        <f t="shared" si="154"/>
        <v>9.7949696912458251E-3</v>
      </c>
      <c r="AC257" s="10" t="str">
        <f>IFERROR(VLOOKUP(S257&amp;R257,'Regulatory Data'!D$6:F$1349,3,FALSE),"")</f>
        <v/>
      </c>
      <c r="AD257" s="12" t="str">
        <f>VLOOKUP($S257&amp;$R257,'Regulatory Data'!$I$6:$O$1301,5,FALSE)</f>
        <v/>
      </c>
      <c r="AE257" s="12" t="str">
        <f>IF(VLOOKUP($S257&amp;$R257,'Regulatory Data'!$I$6:$O$1301,7,FALSE)=1,1,IF(VLOOKUP($S257&amp;$R257,'Regulatory Data'!$I$6:$O$1301,6,FALSE)=1,0,""))</f>
        <v/>
      </c>
      <c r="AG257" s="12" t="str">
        <f t="shared" si="131"/>
        <v/>
      </c>
      <c r="AH257" s="12" t="str">
        <f t="shared" si="132"/>
        <v/>
      </c>
      <c r="AI257" s="12" t="str">
        <f t="shared" si="133"/>
        <v/>
      </c>
      <c r="AJ257" s="12" t="str">
        <f t="shared" si="134"/>
        <v/>
      </c>
      <c r="AK257" s="12" t="str">
        <f t="shared" si="135"/>
        <v/>
      </c>
      <c r="AL257" s="12" t="str">
        <f t="shared" si="136"/>
        <v/>
      </c>
      <c r="AM257" s="12" t="str">
        <f t="shared" si="137"/>
        <v/>
      </c>
      <c r="AN257" s="12" t="str">
        <f t="shared" si="138"/>
        <v/>
      </c>
      <c r="AO257" s="9" t="str">
        <f t="shared" si="139"/>
        <v/>
      </c>
      <c r="AP257" s="9" t="str">
        <f t="shared" si="140"/>
        <v/>
      </c>
      <c r="AQ257" s="9" t="str">
        <f t="shared" si="141"/>
        <v/>
      </c>
      <c r="AR257" s="9" t="str">
        <f t="shared" si="142"/>
        <v/>
      </c>
      <c r="AS257" s="9" t="str">
        <f t="shared" si="143"/>
        <v/>
      </c>
      <c r="AT257" s="9" t="str">
        <f t="shared" si="144"/>
        <v/>
      </c>
      <c r="AU257" s="9" t="str">
        <f t="shared" si="145"/>
        <v/>
      </c>
      <c r="AV257" s="9" t="str">
        <f t="shared" si="146"/>
        <v/>
      </c>
    </row>
    <row r="258" spans="1:48" x14ac:dyDescent="0.2">
      <c r="A258" s="2">
        <v>1</v>
      </c>
      <c r="B258" s="6" t="s">
        <v>13</v>
      </c>
      <c r="C258" s="6">
        <v>0</v>
      </c>
      <c r="D258" s="5" t="s">
        <v>53</v>
      </c>
      <c r="E258" s="5" t="str">
        <f t="shared" si="126"/>
        <v/>
      </c>
      <c r="F258" s="5" t="str">
        <f t="shared" si="121"/>
        <v/>
      </c>
      <c r="G258" s="7">
        <v>76.076999999999998</v>
      </c>
      <c r="H258" s="7">
        <v>79.28</v>
      </c>
      <c r="I258" s="7">
        <v>83.308000000000007</v>
      </c>
      <c r="J258" s="7">
        <v>64.566999999999993</v>
      </c>
      <c r="K258" s="7">
        <v>109.505</v>
      </c>
      <c r="L258" s="7">
        <v>105.08</v>
      </c>
      <c r="M258" s="7">
        <v>56.167000000000002</v>
      </c>
      <c r="N258" s="7">
        <v>46.792000000000002</v>
      </c>
      <c r="O258" s="7"/>
      <c r="Q258" s="13"/>
      <c r="R258" s="10" t="s">
        <v>143</v>
      </c>
      <c r="S258">
        <v>1997</v>
      </c>
      <c r="T258">
        <f t="shared" si="122"/>
        <v>87.491</v>
      </c>
      <c r="U258">
        <f t="shared" si="123"/>
        <v>89.968999999999994</v>
      </c>
      <c r="V258">
        <f t="shared" si="124"/>
        <v>102.943</v>
      </c>
      <c r="W258">
        <f t="shared" si="125"/>
        <v>92.430999999999997</v>
      </c>
      <c r="X258">
        <f t="shared" si="151"/>
        <v>1.3474609980674401E-2</v>
      </c>
      <c r="Y258">
        <f t="shared" si="152"/>
        <v>1.8883621908111436E-2</v>
      </c>
      <c r="Z258">
        <f t="shared" si="153"/>
        <v>3.8439614989038695E-2</v>
      </c>
      <c r="AA258">
        <f t="shared" si="154"/>
        <v>3.2648466101134588E-2</v>
      </c>
      <c r="AC258" s="10">
        <f>IFERROR(VLOOKUP(S258&amp;R258,'Regulatory Data'!D$6:F$1349,3,FALSE),"")</f>
        <v>9.5651233961498508E-4</v>
      </c>
      <c r="AD258" s="12">
        <f>VLOOKUP($S258&amp;$R258,'Regulatory Data'!$I$6:$O$1301,5,FALSE)</f>
        <v>0</v>
      </c>
      <c r="AE258" s="12">
        <f>IF(VLOOKUP($S258&amp;$R258,'Regulatory Data'!$I$6:$O$1301,7,FALSE)=1,1,IF(VLOOKUP($S258&amp;$R258,'Regulatory Data'!$I$6:$O$1301,6,FALSE)=1,0,""))</f>
        <v>0</v>
      </c>
      <c r="AG258" s="12">
        <f t="shared" si="131"/>
        <v>9.9173990594927375E-3</v>
      </c>
      <c r="AH258" s="12" t="str">
        <f t="shared" si="132"/>
        <v/>
      </c>
      <c r="AI258" s="12">
        <f t="shared" si="133"/>
        <v>1.2503614602866975E-2</v>
      </c>
      <c r="AJ258" s="12" t="str">
        <f t="shared" si="134"/>
        <v/>
      </c>
      <c r="AK258" s="12">
        <f t="shared" si="135"/>
        <v>-1.5792919529936E-2</v>
      </c>
      <c r="AL258" s="12" t="str">
        <f t="shared" si="136"/>
        <v/>
      </c>
      <c r="AM258" s="12">
        <f t="shared" si="137"/>
        <v>9.1754631036904399E-3</v>
      </c>
      <c r="AN258" s="12" t="str">
        <f t="shared" si="138"/>
        <v/>
      </c>
      <c r="AO258" s="9">
        <f t="shared" si="139"/>
        <v>9.9173990594927375E-3</v>
      </c>
      <c r="AP258" s="9" t="str">
        <f t="shared" si="140"/>
        <v/>
      </c>
      <c r="AQ258" s="9">
        <f t="shared" si="141"/>
        <v>1.2503614602866975E-2</v>
      </c>
      <c r="AR258" s="9" t="str">
        <f t="shared" si="142"/>
        <v/>
      </c>
      <c r="AS258" s="9">
        <f t="shared" si="143"/>
        <v>-1.5792919529936E-2</v>
      </c>
      <c r="AT258" s="9" t="str">
        <f t="shared" si="144"/>
        <v/>
      </c>
      <c r="AU258" s="9">
        <f t="shared" si="145"/>
        <v>9.1754631036904399E-3</v>
      </c>
      <c r="AV258" s="9" t="str">
        <f t="shared" si="146"/>
        <v/>
      </c>
    </row>
    <row r="259" spans="1:48" x14ac:dyDescent="0.2">
      <c r="A259" s="2">
        <v>1</v>
      </c>
      <c r="B259" s="6" t="s">
        <v>15</v>
      </c>
      <c r="C259" s="6">
        <v>0</v>
      </c>
      <c r="D259" s="5" t="s">
        <v>53</v>
      </c>
      <c r="E259" s="5" t="str">
        <f t="shared" si="126"/>
        <v/>
      </c>
      <c r="F259" s="5" t="str">
        <f t="shared" si="121"/>
        <v/>
      </c>
      <c r="G259" s="7">
        <v>88.141000000000005</v>
      </c>
      <c r="H259" s="7">
        <v>90.331999999999994</v>
      </c>
      <c r="I259" s="7">
        <v>96.902000000000001</v>
      </c>
      <c r="J259" s="7">
        <v>66.847999999999999</v>
      </c>
      <c r="K259" s="7">
        <v>109.94</v>
      </c>
      <c r="L259" s="7">
        <v>107.273</v>
      </c>
      <c r="M259" s="7">
        <v>54.000999999999998</v>
      </c>
      <c r="N259" s="7">
        <v>52.328000000000003</v>
      </c>
      <c r="O259" s="7"/>
      <c r="Q259" s="13"/>
      <c r="R259" s="10" t="s">
        <v>143</v>
      </c>
      <c r="S259">
        <v>1998</v>
      </c>
      <c r="T259">
        <f t="shared" si="122"/>
        <v>88.363</v>
      </c>
      <c r="U259">
        <f t="shared" si="123"/>
        <v>91.100999999999999</v>
      </c>
      <c r="V259">
        <f t="shared" si="124"/>
        <v>101.33</v>
      </c>
      <c r="W259">
        <f t="shared" si="125"/>
        <v>93.283000000000001</v>
      </c>
      <c r="X259">
        <f t="shared" si="151"/>
        <v>9.9173990594927375E-3</v>
      </c>
      <c r="Y259">
        <f t="shared" si="152"/>
        <v>1.2503614602866975E-2</v>
      </c>
      <c r="Z259">
        <f t="shared" si="153"/>
        <v>-1.5792919529936E-2</v>
      </c>
      <c r="AA259">
        <f t="shared" si="154"/>
        <v>9.1754631036904399E-3</v>
      </c>
      <c r="AC259" s="10">
        <f>IFERROR(VLOOKUP(S259&amp;R259,'Regulatory Data'!D$6:F$1349,3,FALSE),"")</f>
        <v>8.6123409603154567E-4</v>
      </c>
      <c r="AD259" s="12">
        <f>VLOOKUP($S259&amp;$R259,'Regulatory Data'!$I$6:$O$1301,5,FALSE)</f>
        <v>0</v>
      </c>
      <c r="AE259" s="12">
        <f>IF(VLOOKUP($S259&amp;$R259,'Regulatory Data'!$I$6:$O$1301,7,FALSE)=1,1,IF(VLOOKUP($S259&amp;$R259,'Regulatory Data'!$I$6:$O$1301,6,FALSE)=1,0,""))</f>
        <v>0</v>
      </c>
      <c r="AG259" s="12">
        <f t="shared" si="131"/>
        <v>2.1429391455899172E-2</v>
      </c>
      <c r="AH259" s="12" t="str">
        <f t="shared" si="132"/>
        <v/>
      </c>
      <c r="AI259" s="12">
        <f t="shared" si="133"/>
        <v>2.5200897933268074E-2</v>
      </c>
      <c r="AJ259" s="12" t="str">
        <f t="shared" si="134"/>
        <v/>
      </c>
      <c r="AK259" s="12">
        <f t="shared" si="135"/>
        <v>3.3642628062787061E-2</v>
      </c>
      <c r="AL259" s="12" t="str">
        <f t="shared" si="136"/>
        <v/>
      </c>
      <c r="AM259" s="12">
        <f t="shared" si="137"/>
        <v>2.0373570585837442E-2</v>
      </c>
      <c r="AN259" s="12" t="str">
        <f t="shared" si="138"/>
        <v/>
      </c>
      <c r="AO259" s="9">
        <f t="shared" si="139"/>
        <v>2.1429391455899172E-2</v>
      </c>
      <c r="AP259" s="9" t="str">
        <f t="shared" si="140"/>
        <v/>
      </c>
      <c r="AQ259" s="9">
        <f t="shared" si="141"/>
        <v>2.5200897933268074E-2</v>
      </c>
      <c r="AR259" s="9" t="str">
        <f t="shared" si="142"/>
        <v/>
      </c>
      <c r="AS259" s="9">
        <f t="shared" si="143"/>
        <v>3.3642628062787061E-2</v>
      </c>
      <c r="AT259" s="9" t="str">
        <f t="shared" si="144"/>
        <v/>
      </c>
      <c r="AU259" s="9">
        <f t="shared" si="145"/>
        <v>2.0373570585837442E-2</v>
      </c>
      <c r="AV259" s="9" t="str">
        <f t="shared" si="146"/>
        <v/>
      </c>
    </row>
    <row r="260" spans="1:48" x14ac:dyDescent="0.2">
      <c r="A260" s="2">
        <v>1</v>
      </c>
      <c r="B260" s="6" t="s">
        <v>16</v>
      </c>
      <c r="C260" s="6">
        <v>0</v>
      </c>
      <c r="D260" s="5" t="s">
        <v>53</v>
      </c>
      <c r="E260" s="5" t="str">
        <f t="shared" si="126"/>
        <v/>
      </c>
      <c r="F260" s="5" t="str">
        <f t="shared" si="121"/>
        <v/>
      </c>
      <c r="G260" s="7">
        <v>87.69</v>
      </c>
      <c r="H260" s="7">
        <v>91.587000000000003</v>
      </c>
      <c r="I260" s="7">
        <v>91.194999999999993</v>
      </c>
      <c r="J260" s="7">
        <v>67.575999999999993</v>
      </c>
      <c r="K260" s="7">
        <v>103.997</v>
      </c>
      <c r="L260" s="7">
        <v>99.572000000000003</v>
      </c>
      <c r="M260" s="7">
        <v>53.978999999999999</v>
      </c>
      <c r="N260" s="7">
        <v>49.225999999999999</v>
      </c>
      <c r="O260" s="7"/>
      <c r="Q260" s="13"/>
      <c r="R260" s="10" t="s">
        <v>143</v>
      </c>
      <c r="S260">
        <v>1999</v>
      </c>
      <c r="T260">
        <f t="shared" si="122"/>
        <v>90.277000000000001</v>
      </c>
      <c r="U260">
        <f t="shared" si="123"/>
        <v>93.426000000000002</v>
      </c>
      <c r="V260">
        <f t="shared" si="124"/>
        <v>104.797</v>
      </c>
      <c r="W260">
        <f t="shared" si="125"/>
        <v>95.203000000000003</v>
      </c>
      <c r="X260">
        <f t="shared" si="151"/>
        <v>2.1429391455899172E-2</v>
      </c>
      <c r="Y260">
        <f t="shared" si="152"/>
        <v>2.5200897933268074E-2</v>
      </c>
      <c r="Z260">
        <f t="shared" si="153"/>
        <v>3.3642628062787061E-2</v>
      </c>
      <c r="AA260">
        <f t="shared" si="154"/>
        <v>2.0373570585837442E-2</v>
      </c>
      <c r="AC260" s="10">
        <f>IFERROR(VLOOKUP(S260&amp;R260,'Regulatory Data'!D$6:F$1349,3,FALSE),"")</f>
        <v>7.8617411377598662E-4</v>
      </c>
      <c r="AD260" s="12">
        <f>VLOOKUP($S260&amp;$R260,'Regulatory Data'!$I$6:$O$1301,5,FALSE)</f>
        <v>0</v>
      </c>
      <c r="AE260" s="12">
        <f>IF(VLOOKUP($S260&amp;$R260,'Regulatory Data'!$I$6:$O$1301,7,FALSE)=1,1,IF(VLOOKUP($S260&amp;$R260,'Regulatory Data'!$I$6:$O$1301,6,FALSE)=1,0,""))</f>
        <v>0</v>
      </c>
      <c r="AG260" s="12">
        <f t="shared" si="131"/>
        <v>-1.119405169729859E-3</v>
      </c>
      <c r="AH260" s="12" t="str">
        <f t="shared" si="132"/>
        <v/>
      </c>
      <c r="AI260" s="12">
        <f t="shared" si="133"/>
        <v>-1.0198900694704527E-2</v>
      </c>
      <c r="AJ260" s="12" t="str">
        <f t="shared" si="134"/>
        <v/>
      </c>
      <c r="AK260" s="12">
        <f t="shared" si="135"/>
        <v>-2.6092009182843157E-2</v>
      </c>
      <c r="AL260" s="12" t="str">
        <f t="shared" si="136"/>
        <v/>
      </c>
      <c r="AM260" s="12">
        <f t="shared" si="137"/>
        <v>2.2424536879604773E-2</v>
      </c>
      <c r="AN260" s="12" t="str">
        <f t="shared" si="138"/>
        <v/>
      </c>
      <c r="AO260" s="9">
        <f t="shared" si="139"/>
        <v>-1.119405169729859E-3</v>
      </c>
      <c r="AP260" s="9" t="str">
        <f t="shared" si="140"/>
        <v/>
      </c>
      <c r="AQ260" s="9">
        <f t="shared" si="141"/>
        <v>-1.0198900694704527E-2</v>
      </c>
      <c r="AR260" s="9" t="str">
        <f t="shared" si="142"/>
        <v/>
      </c>
      <c r="AS260" s="9">
        <f t="shared" si="143"/>
        <v>-2.6092009182843157E-2</v>
      </c>
      <c r="AT260" s="9" t="str">
        <f t="shared" si="144"/>
        <v/>
      </c>
      <c r="AU260" s="9">
        <f t="shared" si="145"/>
        <v>2.2424536879604773E-2</v>
      </c>
      <c r="AV260" s="9" t="str">
        <f t="shared" si="146"/>
        <v/>
      </c>
    </row>
    <row r="261" spans="1:48" x14ac:dyDescent="0.2">
      <c r="A261" s="2">
        <v>1</v>
      </c>
      <c r="B261" s="6" t="s">
        <v>17</v>
      </c>
      <c r="C261" s="6">
        <v>0</v>
      </c>
      <c r="D261" s="5" t="s">
        <v>53</v>
      </c>
      <c r="E261" s="5" t="str">
        <f t="shared" si="126"/>
        <v/>
      </c>
      <c r="F261" s="5" t="str">
        <f t="shared" si="121"/>
        <v/>
      </c>
      <c r="G261" s="7">
        <v>91.3</v>
      </c>
      <c r="H261" s="7">
        <v>100.834</v>
      </c>
      <c r="I261" s="7">
        <v>107.628</v>
      </c>
      <c r="J261" s="7">
        <v>71.019000000000005</v>
      </c>
      <c r="K261" s="7">
        <v>117.884</v>
      </c>
      <c r="L261" s="7">
        <v>106.738</v>
      </c>
      <c r="M261" s="7">
        <v>52.088000000000001</v>
      </c>
      <c r="N261" s="7">
        <v>56.061</v>
      </c>
      <c r="O261" s="7"/>
      <c r="Q261" s="13"/>
      <c r="R261" s="10" t="s">
        <v>143</v>
      </c>
      <c r="S261">
        <v>2000</v>
      </c>
      <c r="T261">
        <f t="shared" si="122"/>
        <v>90.176000000000002</v>
      </c>
      <c r="U261">
        <f t="shared" si="123"/>
        <v>92.477999999999994</v>
      </c>
      <c r="V261">
        <f t="shared" si="124"/>
        <v>102.098</v>
      </c>
      <c r="W261">
        <f t="shared" si="125"/>
        <v>97.361999999999995</v>
      </c>
      <c r="X261">
        <f t="shared" si="151"/>
        <v>-1.119405169729859E-3</v>
      </c>
      <c r="Y261">
        <f t="shared" si="152"/>
        <v>-1.0198900694704527E-2</v>
      </c>
      <c r="Z261">
        <f t="shared" si="153"/>
        <v>-2.6092009182843157E-2</v>
      </c>
      <c r="AA261">
        <f t="shared" si="154"/>
        <v>2.2424536879604773E-2</v>
      </c>
      <c r="AC261" s="10">
        <f>IFERROR(VLOOKUP(S261&amp;R261,'Regulatory Data'!D$6:F$1349,3,FALSE),"")</f>
        <v>9.5408542166091899E-4</v>
      </c>
      <c r="AD261" s="12">
        <f>VLOOKUP($S261&amp;$R261,'Regulatory Data'!$I$6:$O$1301,5,FALSE)</f>
        <v>0</v>
      </c>
      <c r="AE261" s="12">
        <f>IF(VLOOKUP($S261&amp;$R261,'Regulatory Data'!$I$6:$O$1301,7,FALSE)=1,1,IF(VLOOKUP($S261&amp;$R261,'Regulatory Data'!$I$6:$O$1301,6,FALSE)=1,0,""))</f>
        <v>0</v>
      </c>
      <c r="AG261" s="12">
        <f t="shared" si="131"/>
        <v>1.6889915929491295E-2</v>
      </c>
      <c r="AH261" s="12" t="str">
        <f t="shared" si="132"/>
        <v/>
      </c>
      <c r="AI261" s="12">
        <f t="shared" si="133"/>
        <v>-1.0161971145706161E-2</v>
      </c>
      <c r="AJ261" s="12" t="str">
        <f t="shared" si="134"/>
        <v/>
      </c>
      <c r="AK261" s="12">
        <f t="shared" si="135"/>
        <v>-1.4760998156444494E-2</v>
      </c>
      <c r="AL261" s="12" t="str">
        <f t="shared" si="136"/>
        <v/>
      </c>
      <c r="AM261" s="12">
        <f t="shared" si="137"/>
        <v>2.3679534473408204E-2</v>
      </c>
      <c r="AN261" s="12" t="str">
        <f t="shared" si="138"/>
        <v/>
      </c>
      <c r="AO261" s="9">
        <f t="shared" si="139"/>
        <v>1.6889915929491295E-2</v>
      </c>
      <c r="AP261" s="9" t="str">
        <f t="shared" si="140"/>
        <v/>
      </c>
      <c r="AQ261" s="9">
        <f t="shared" si="141"/>
        <v>-1.0161971145706161E-2</v>
      </c>
      <c r="AR261" s="9" t="str">
        <f t="shared" si="142"/>
        <v/>
      </c>
      <c r="AS261" s="9">
        <f t="shared" si="143"/>
        <v>-1.4760998156444494E-2</v>
      </c>
      <c r="AT261" s="9" t="str">
        <f t="shared" si="144"/>
        <v/>
      </c>
      <c r="AU261" s="9">
        <f t="shared" si="145"/>
        <v>2.3679534473408204E-2</v>
      </c>
      <c r="AV261" s="9" t="str">
        <f t="shared" si="146"/>
        <v/>
      </c>
    </row>
    <row r="262" spans="1:48" x14ac:dyDescent="0.2">
      <c r="A262" s="2">
        <v>1</v>
      </c>
      <c r="B262" s="6" t="s">
        <v>18</v>
      </c>
      <c r="C262" s="6">
        <v>0</v>
      </c>
      <c r="D262" s="5" t="s">
        <v>53</v>
      </c>
      <c r="E262" s="5" t="str">
        <f t="shared" si="126"/>
        <v/>
      </c>
      <c r="F262" s="5" t="str">
        <f t="shared" si="121"/>
        <v/>
      </c>
      <c r="G262" s="7">
        <v>92.542000000000002</v>
      </c>
      <c r="H262" s="7">
        <v>104.32299999999999</v>
      </c>
      <c r="I262" s="7">
        <v>109.456</v>
      </c>
      <c r="J262" s="7">
        <v>73.022000000000006</v>
      </c>
      <c r="K262" s="7">
        <v>118.276</v>
      </c>
      <c r="L262" s="7">
        <v>104.92</v>
      </c>
      <c r="M262" s="7">
        <v>54.835999999999999</v>
      </c>
      <c r="N262" s="7">
        <v>60.021000000000001</v>
      </c>
      <c r="O262" s="7"/>
      <c r="Q262" s="13"/>
      <c r="R262" s="10" t="s">
        <v>143</v>
      </c>
      <c r="S262">
        <v>2001</v>
      </c>
      <c r="T262">
        <f t="shared" si="122"/>
        <v>91.712000000000003</v>
      </c>
      <c r="U262">
        <f t="shared" si="123"/>
        <v>91.543000000000006</v>
      </c>
      <c r="V262">
        <f t="shared" si="124"/>
        <v>100.602</v>
      </c>
      <c r="W262">
        <f t="shared" si="125"/>
        <v>99.694999999999993</v>
      </c>
      <c r="X262">
        <f t="shared" si="151"/>
        <v>1.6889915929491295E-2</v>
      </c>
      <c r="Y262">
        <f t="shared" si="152"/>
        <v>-1.0161971145706161E-2</v>
      </c>
      <c r="Z262">
        <f t="shared" si="153"/>
        <v>-1.4760998156444494E-2</v>
      </c>
      <c r="AA262">
        <f t="shared" si="154"/>
        <v>2.3679534473408204E-2</v>
      </c>
      <c r="AC262" s="10">
        <f>IFERROR(VLOOKUP(S262&amp;R262,'Regulatory Data'!D$6:F$1349,3,FALSE),"")</f>
        <v>1.2098779030534313E-3</v>
      </c>
      <c r="AD262" s="12">
        <f>VLOOKUP($S262&amp;$R262,'Regulatory Data'!$I$6:$O$1301,5,FALSE)</f>
        <v>0</v>
      </c>
      <c r="AE262" s="12">
        <f>IF(VLOOKUP($S262&amp;$R262,'Regulatory Data'!$I$6:$O$1301,7,FALSE)=1,1,IF(VLOOKUP($S262&amp;$R262,'Regulatory Data'!$I$6:$O$1301,6,FALSE)=1,0,""))</f>
        <v>0</v>
      </c>
      <c r="AG262" s="12">
        <f t="shared" si="131"/>
        <v>8.6516953782385109E-2</v>
      </c>
      <c r="AH262" s="12" t="str">
        <f t="shared" si="132"/>
        <v/>
      </c>
      <c r="AI262" s="12">
        <f t="shared" si="133"/>
        <v>8.8361378741160124E-2</v>
      </c>
      <c r="AJ262" s="12" t="str">
        <f t="shared" si="134"/>
        <v/>
      </c>
      <c r="AK262" s="12">
        <f t="shared" si="135"/>
        <v>-6.0019521956338195E-3</v>
      </c>
      <c r="AL262" s="12" t="str">
        <f t="shared" si="136"/>
        <v/>
      </c>
      <c r="AM262" s="12">
        <f t="shared" si="137"/>
        <v>3.0546607292292194E-3</v>
      </c>
      <c r="AN262" s="12" t="str">
        <f t="shared" si="138"/>
        <v/>
      </c>
      <c r="AO262" s="9">
        <f t="shared" si="139"/>
        <v>8.6516953782385109E-2</v>
      </c>
      <c r="AP262" s="9" t="str">
        <f t="shared" si="140"/>
        <v/>
      </c>
      <c r="AQ262" s="9">
        <f t="shared" si="141"/>
        <v>8.8361378741160124E-2</v>
      </c>
      <c r="AR262" s="9" t="str">
        <f t="shared" si="142"/>
        <v/>
      </c>
      <c r="AS262" s="9">
        <f t="shared" si="143"/>
        <v>-6.0019521956338195E-3</v>
      </c>
      <c r="AT262" s="9" t="str">
        <f t="shared" si="144"/>
        <v/>
      </c>
      <c r="AU262" s="9">
        <f t="shared" si="145"/>
        <v>3.0546607292292194E-3</v>
      </c>
      <c r="AV262" s="9" t="str">
        <f t="shared" si="146"/>
        <v/>
      </c>
    </row>
    <row r="263" spans="1:48" x14ac:dyDescent="0.2">
      <c r="A263" s="2">
        <v>1</v>
      </c>
      <c r="B263" s="6" t="s">
        <v>19</v>
      </c>
      <c r="C263" s="6">
        <v>0</v>
      </c>
      <c r="D263" s="5" t="s">
        <v>53</v>
      </c>
      <c r="E263" s="5" t="str">
        <f t="shared" si="126"/>
        <v/>
      </c>
      <c r="F263" s="5" t="str">
        <f t="shared" si="121"/>
        <v/>
      </c>
      <c r="G263" s="7">
        <v>86.02</v>
      </c>
      <c r="H263" s="7">
        <v>95.409000000000006</v>
      </c>
      <c r="I263" s="7">
        <v>85.102999999999994</v>
      </c>
      <c r="J263" s="7">
        <v>70.491</v>
      </c>
      <c r="K263" s="7">
        <v>98.933999999999997</v>
      </c>
      <c r="L263" s="7">
        <v>89.197999999999993</v>
      </c>
      <c r="M263" s="7">
        <v>64.22</v>
      </c>
      <c r="N263" s="7">
        <v>54.652999999999999</v>
      </c>
      <c r="O263" s="7"/>
      <c r="Q263" s="13"/>
      <c r="R263" s="10" t="s">
        <v>143</v>
      </c>
      <c r="S263">
        <v>2002</v>
      </c>
      <c r="T263">
        <f t="shared" si="122"/>
        <v>100</v>
      </c>
      <c r="U263">
        <f t="shared" si="123"/>
        <v>100</v>
      </c>
      <c r="V263">
        <f t="shared" si="124"/>
        <v>100</v>
      </c>
      <c r="W263">
        <f t="shared" si="125"/>
        <v>100</v>
      </c>
      <c r="X263">
        <f t="shared" si="151"/>
        <v>8.6516953782385109E-2</v>
      </c>
      <c r="Y263">
        <f t="shared" si="152"/>
        <v>8.8361378741160124E-2</v>
      </c>
      <c r="Z263">
        <f t="shared" si="153"/>
        <v>-6.0019521956338195E-3</v>
      </c>
      <c r="AA263">
        <f t="shared" si="154"/>
        <v>3.0546607292292194E-3</v>
      </c>
      <c r="AC263" s="10">
        <f>IFERROR(VLOOKUP(S263&amp;R263,'Regulatory Data'!D$6:F$1349,3,FALSE),"")</f>
        <v>1.2106440330749079E-3</v>
      </c>
      <c r="AD263" s="12">
        <f>VLOOKUP($S263&amp;$R263,'Regulatory Data'!$I$6:$O$1301,5,FALSE)</f>
        <v>0</v>
      </c>
      <c r="AE263" s="12">
        <f>IF(VLOOKUP($S263&amp;$R263,'Regulatory Data'!$I$6:$O$1301,7,FALSE)=1,1,IF(VLOOKUP($S263&amp;$R263,'Regulatory Data'!$I$6:$O$1301,6,FALSE)=1,0,""))</f>
        <v>0</v>
      </c>
      <c r="AG263" s="12">
        <f t="shared" si="131"/>
        <v>1.5568184488052417E-2</v>
      </c>
      <c r="AH263" s="12" t="str">
        <f t="shared" si="132"/>
        <v/>
      </c>
      <c r="AI263" s="12">
        <f t="shared" si="133"/>
        <v>3.1624628118191112E-2</v>
      </c>
      <c r="AJ263" s="12" t="str">
        <f t="shared" si="134"/>
        <v/>
      </c>
      <c r="AK263" s="12">
        <f t="shared" si="135"/>
        <v>3.1207927124192736E-2</v>
      </c>
      <c r="AL263" s="12" t="str">
        <f t="shared" si="136"/>
        <v/>
      </c>
      <c r="AM263" s="12">
        <f t="shared" si="137"/>
        <v>-1.4098924379502442E-2</v>
      </c>
      <c r="AN263" s="12" t="str">
        <f t="shared" si="138"/>
        <v/>
      </c>
      <c r="AO263" s="9">
        <f t="shared" si="139"/>
        <v>1.5568184488052417E-2</v>
      </c>
      <c r="AP263" s="9" t="str">
        <f t="shared" si="140"/>
        <v/>
      </c>
      <c r="AQ263" s="9">
        <f t="shared" si="141"/>
        <v>3.1624628118191112E-2</v>
      </c>
      <c r="AR263" s="9" t="str">
        <f t="shared" si="142"/>
        <v/>
      </c>
      <c r="AS263" s="9">
        <f t="shared" si="143"/>
        <v>3.1207927124192736E-2</v>
      </c>
      <c r="AT263" s="9" t="str">
        <f t="shared" si="144"/>
        <v/>
      </c>
      <c r="AU263" s="9">
        <f t="shared" si="145"/>
        <v>-1.4098924379502442E-2</v>
      </c>
      <c r="AV263" s="9" t="str">
        <f t="shared" si="146"/>
        <v/>
      </c>
    </row>
    <row r="264" spans="1:48" x14ac:dyDescent="0.2">
      <c r="A264" s="2">
        <v>1</v>
      </c>
      <c r="B264" s="6" t="s">
        <v>20</v>
      </c>
      <c r="C264" s="6">
        <v>0</v>
      </c>
      <c r="D264" s="5" t="s">
        <v>53</v>
      </c>
      <c r="E264" s="5" t="str">
        <f t="shared" si="126"/>
        <v/>
      </c>
      <c r="F264" s="5" t="str">
        <f t="shared" ref="F264:F327" si="155">IF(LEN(E264)=0,"",E264&amp;B264)</f>
        <v/>
      </c>
      <c r="G264" s="7">
        <v>92.631</v>
      </c>
      <c r="H264" s="7">
        <v>101.101</v>
      </c>
      <c r="I264" s="7">
        <v>92.450999999999993</v>
      </c>
      <c r="J264" s="7">
        <v>73.177000000000007</v>
      </c>
      <c r="K264" s="7">
        <v>99.805999999999997</v>
      </c>
      <c r="L264" s="7">
        <v>91.444000000000003</v>
      </c>
      <c r="M264" s="7">
        <v>64.221000000000004</v>
      </c>
      <c r="N264" s="7">
        <v>59.372999999999998</v>
      </c>
      <c r="O264" s="7"/>
      <c r="Q264" s="13"/>
      <c r="R264" s="10" t="s">
        <v>143</v>
      </c>
      <c r="S264">
        <v>2003</v>
      </c>
      <c r="T264">
        <f t="shared" ref="T264:T327" si="156">AVERAGEIF($F$8:$F$12248,$R264&amp;$S264,G$8:G$12248)</f>
        <v>101.569</v>
      </c>
      <c r="U264">
        <f t="shared" ref="U264:U327" si="157">AVERAGEIF($F$8:$F$12248,$R264&amp;$S264,H$8:H$12248)</f>
        <v>103.21299999999999</v>
      </c>
      <c r="V264">
        <f t="shared" ref="V264:V327" si="158">AVERAGEIF($F$8:$F$12248,$R264&amp;$S264,J$8:J$12248)</f>
        <v>103.17</v>
      </c>
      <c r="W264">
        <f t="shared" ref="W264:W327" si="159">AVERAGEIF($F$8:$F$12248,$R264&amp;$S264,M$8:M$12248)</f>
        <v>98.6</v>
      </c>
      <c r="X264">
        <f t="shared" si="151"/>
        <v>1.5568184488052417E-2</v>
      </c>
      <c r="Y264">
        <f t="shared" si="152"/>
        <v>3.1624628118191112E-2</v>
      </c>
      <c r="Z264">
        <f t="shared" si="153"/>
        <v>3.1207927124192736E-2</v>
      </c>
      <c r="AA264">
        <f t="shared" si="154"/>
        <v>-1.4098924379502442E-2</v>
      </c>
      <c r="AC264" s="10">
        <f>IFERROR(VLOOKUP(S264&amp;R264,'Regulatory Data'!D$6:F$1349,3,FALSE),"")</f>
        <v>1.6984685852695761E-3</v>
      </c>
      <c r="AD264" s="12">
        <f>VLOOKUP($S264&amp;$R264,'Regulatory Data'!$I$6:$O$1301,5,FALSE)</f>
        <v>0</v>
      </c>
      <c r="AE264" s="12">
        <f>IF(VLOOKUP($S264&amp;$R264,'Regulatory Data'!$I$6:$O$1301,7,FALSE)=1,1,IF(VLOOKUP($S264&amp;$R264,'Regulatory Data'!$I$6:$O$1301,6,FALSE)=1,0,""))</f>
        <v>0</v>
      </c>
      <c r="AG264" s="12">
        <f t="shared" si="131"/>
        <v>6.6433038771664954E-3</v>
      </c>
      <c r="AH264" s="12" t="str">
        <f t="shared" si="132"/>
        <v/>
      </c>
      <c r="AI264" s="12">
        <f t="shared" si="133"/>
        <v>5.0833152871874177E-3</v>
      </c>
      <c r="AJ264" s="12" t="str">
        <f t="shared" si="134"/>
        <v/>
      </c>
      <c r="AK264" s="12">
        <f t="shared" si="135"/>
        <v>0.10490388335668133</v>
      </c>
      <c r="AL264" s="12" t="str">
        <f t="shared" si="136"/>
        <v/>
      </c>
      <c r="AM264" s="12">
        <f t="shared" si="137"/>
        <v>5.2155498647517007E-2</v>
      </c>
      <c r="AN264" s="12" t="str">
        <f t="shared" si="138"/>
        <v/>
      </c>
      <c r="AO264" s="9">
        <f t="shared" si="139"/>
        <v>6.6433038771664954E-3</v>
      </c>
      <c r="AP264" s="9" t="str">
        <f t="shared" si="140"/>
        <v/>
      </c>
      <c r="AQ264" s="9">
        <f t="shared" si="141"/>
        <v>5.0833152871874177E-3</v>
      </c>
      <c r="AR264" s="9" t="str">
        <f t="shared" si="142"/>
        <v/>
      </c>
      <c r="AS264" s="9">
        <f t="shared" si="143"/>
        <v>0.10490388335668133</v>
      </c>
      <c r="AT264" s="9" t="str">
        <f t="shared" si="144"/>
        <v/>
      </c>
      <c r="AU264" s="9">
        <f t="shared" si="145"/>
        <v>5.2155498647517007E-2</v>
      </c>
      <c r="AV264" s="9" t="str">
        <f t="shared" si="146"/>
        <v/>
      </c>
    </row>
    <row r="265" spans="1:48" x14ac:dyDescent="0.2">
      <c r="A265" s="2">
        <v>1</v>
      </c>
      <c r="B265" s="6" t="s">
        <v>21</v>
      </c>
      <c r="C265" s="6">
        <v>0</v>
      </c>
      <c r="D265" s="5" t="s">
        <v>53</v>
      </c>
      <c r="E265" s="5" t="str">
        <f t="shared" ref="E265:E328" si="160">IF(C265=0,IF(LEN(D265)&lt;&gt;3,"",D265),IF(LEN(D265)&lt;&gt;4,"",LEFT(D265,3)))</f>
        <v/>
      </c>
      <c r="F265" s="5" t="str">
        <f t="shared" si="155"/>
        <v/>
      </c>
      <c r="G265" s="7">
        <v>87.14</v>
      </c>
      <c r="H265" s="7">
        <v>97.513000000000005</v>
      </c>
      <c r="I265" s="7">
        <v>86.665999999999997</v>
      </c>
      <c r="J265" s="7">
        <v>74.498000000000005</v>
      </c>
      <c r="K265" s="7">
        <v>99.456999999999994</v>
      </c>
      <c r="L265" s="7">
        <v>88.876999999999995</v>
      </c>
      <c r="M265" s="7">
        <v>71.510999999999996</v>
      </c>
      <c r="N265" s="7">
        <v>61.975999999999999</v>
      </c>
      <c r="O265" s="7"/>
      <c r="Q265" s="13"/>
      <c r="R265" s="10" t="s">
        <v>143</v>
      </c>
      <c r="S265">
        <v>2004</v>
      </c>
      <c r="T265">
        <f t="shared" si="156"/>
        <v>102.246</v>
      </c>
      <c r="U265">
        <f t="shared" si="157"/>
        <v>103.739</v>
      </c>
      <c r="V265">
        <f t="shared" si="158"/>
        <v>114.581</v>
      </c>
      <c r="W265">
        <f t="shared" si="159"/>
        <v>103.879</v>
      </c>
      <c r="X265">
        <f t="shared" si="151"/>
        <v>6.6433038771664954E-3</v>
      </c>
      <c r="Y265">
        <f t="shared" si="152"/>
        <v>5.0833152871874177E-3</v>
      </c>
      <c r="Z265">
        <f t="shared" si="153"/>
        <v>0.10490388335668133</v>
      </c>
      <c r="AA265">
        <f t="shared" si="154"/>
        <v>5.2155498647517007E-2</v>
      </c>
      <c r="AC265" s="10">
        <f>IFERROR(VLOOKUP(S265&amp;R265,'Regulatory Data'!D$6:F$1349,3,FALSE),"")</f>
        <v>1.7096804302740519E-3</v>
      </c>
      <c r="AD265" s="12">
        <f>VLOOKUP($S265&amp;$R265,'Regulatory Data'!$I$6:$O$1301,5,FALSE)</f>
        <v>0</v>
      </c>
      <c r="AE265" s="12">
        <f>IF(VLOOKUP($S265&amp;$R265,'Regulatory Data'!$I$6:$O$1301,7,FALSE)=1,1,IF(VLOOKUP($S265&amp;$R265,'Regulatory Data'!$I$6:$O$1301,6,FALSE)=1,0,""))</f>
        <v>0</v>
      </c>
      <c r="AG265" s="12">
        <f t="shared" ref="AG265:AG328" si="161">IF($AD265=0,X266,"")</f>
        <v>4.9941717333988223E-2</v>
      </c>
      <c r="AH265" s="12" t="str">
        <f t="shared" ref="AH265:AH328" si="162">IF($AD265=1,X266,"")</f>
        <v/>
      </c>
      <c r="AI265" s="12">
        <f t="shared" ref="AI265:AI328" si="163">IF($AD265=0,Y266,"")</f>
        <v>3.4654119330268074E-2</v>
      </c>
      <c r="AJ265" s="12" t="str">
        <f t="shared" ref="AJ265:AJ328" si="164">IF($AD265=1,Y266,"")</f>
        <v/>
      </c>
      <c r="AK265" s="12">
        <f t="shared" ref="AK265:AK328" si="165">IF($AD265=0,Z266,"")</f>
        <v>1.1031517963467685E-2</v>
      </c>
      <c r="AL265" s="12" t="str">
        <f t="shared" ref="AL265:AL328" si="166">IF($AD265=1,Z266,"")</f>
        <v/>
      </c>
      <c r="AM265" s="12">
        <f t="shared" ref="AM265:AM328" si="167">IF($AD265=0,AA266,"")</f>
        <v>-1.0840319474775484E-2</v>
      </c>
      <c r="AN265" s="12" t="str">
        <f t="shared" ref="AN265:AN328" si="168">IF($AD265=1,AA266,"")</f>
        <v/>
      </c>
      <c r="AO265" s="9">
        <f t="shared" ref="AO265:AO328" si="169">IF($AE265=0,X266,"")</f>
        <v>4.9941717333988223E-2</v>
      </c>
      <c r="AP265" s="9" t="str">
        <f t="shared" ref="AP265:AP328" si="170">IF($AE265=1,X266,"")</f>
        <v/>
      </c>
      <c r="AQ265" s="9">
        <f t="shared" ref="AQ265:AQ328" si="171">IF($AE265=0,Y266,"")</f>
        <v>3.4654119330268074E-2</v>
      </c>
      <c r="AR265" s="9" t="str">
        <f t="shared" ref="AR265:AR328" si="172">IF($AE265=1,Y266,"")</f>
        <v/>
      </c>
      <c r="AS265" s="9">
        <f t="shared" ref="AS265:AS328" si="173">IF($AE265=0,Z266,"")</f>
        <v>1.1031517963467685E-2</v>
      </c>
      <c r="AT265" s="9" t="str">
        <f t="shared" ref="AT265:AT328" si="174">IF($AE265=1,Z266,"")</f>
        <v/>
      </c>
      <c r="AU265" s="9">
        <f t="shared" ref="AU265:AU328" si="175">IF($AE265=0,AA266,"")</f>
        <v>-1.0840319474775484E-2</v>
      </c>
      <c r="AV265" s="9" t="str">
        <f t="shared" ref="AV265:AV328" si="176">IF($AE265=1,AA266,"")</f>
        <v/>
      </c>
    </row>
    <row r="266" spans="1:48" x14ac:dyDescent="0.2">
      <c r="A266" s="2">
        <v>1</v>
      </c>
      <c r="B266" s="6" t="s">
        <v>22</v>
      </c>
      <c r="C266" s="6">
        <v>0</v>
      </c>
      <c r="D266" s="5" t="s">
        <v>53</v>
      </c>
      <c r="E266" s="5" t="str">
        <f t="shared" si="160"/>
        <v/>
      </c>
      <c r="F266" s="5" t="str">
        <f t="shared" si="155"/>
        <v/>
      </c>
      <c r="G266" s="7">
        <v>86.117999999999995</v>
      </c>
      <c r="H266" s="7">
        <v>95.787999999999997</v>
      </c>
      <c r="I266" s="7">
        <v>82.981999999999999</v>
      </c>
      <c r="J266" s="7">
        <v>76.971000000000004</v>
      </c>
      <c r="K266" s="7">
        <v>96.358000000000004</v>
      </c>
      <c r="L266" s="7">
        <v>86.631</v>
      </c>
      <c r="M266" s="7">
        <v>76.748000000000005</v>
      </c>
      <c r="N266" s="7">
        <v>63.686999999999998</v>
      </c>
      <c r="O266" s="7"/>
      <c r="Q266" s="13"/>
      <c r="R266" s="10" t="s">
        <v>143</v>
      </c>
      <c r="S266">
        <v>2005</v>
      </c>
      <c r="T266">
        <f t="shared" si="156"/>
        <v>107.482</v>
      </c>
      <c r="U266">
        <f t="shared" si="157"/>
        <v>107.39700000000001</v>
      </c>
      <c r="V266">
        <f t="shared" si="158"/>
        <v>115.852</v>
      </c>
      <c r="W266">
        <f t="shared" si="159"/>
        <v>102.759</v>
      </c>
      <c r="X266">
        <f t="shared" si="151"/>
        <v>4.9941717333988223E-2</v>
      </c>
      <c r="Y266">
        <f t="shared" si="152"/>
        <v>3.4654119330268074E-2</v>
      </c>
      <c r="Z266">
        <f t="shared" si="153"/>
        <v>1.1031517963467685E-2</v>
      </c>
      <c r="AA266">
        <f t="shared" si="154"/>
        <v>-1.0840319474775484E-2</v>
      </c>
      <c r="AC266" s="10">
        <f>IFERROR(VLOOKUP(S266&amp;R266,'Regulatory Data'!D$6:F$1349,3,FALSE),"")</f>
        <v>5.2108640992326264E-3</v>
      </c>
      <c r="AD266" s="12">
        <f>VLOOKUP($S266&amp;$R266,'Regulatory Data'!$I$6:$O$1301,5,FALSE)</f>
        <v>0</v>
      </c>
      <c r="AE266" s="12">
        <f>IF(VLOOKUP($S266&amp;$R266,'Regulatory Data'!$I$6:$O$1301,7,FALSE)=1,1,IF(VLOOKUP($S266&amp;$R266,'Regulatory Data'!$I$6:$O$1301,6,FALSE)=1,0,""))</f>
        <v>0</v>
      </c>
      <c r="AG266" s="12">
        <f t="shared" si="161"/>
        <v>3.1034952096961277E-2</v>
      </c>
      <c r="AH266" s="12" t="str">
        <f t="shared" si="162"/>
        <v/>
      </c>
      <c r="AI266" s="12">
        <f t="shared" si="163"/>
        <v>2.4366211473211941E-2</v>
      </c>
      <c r="AJ266" s="12" t="str">
        <f t="shared" si="164"/>
        <v/>
      </c>
      <c r="AK266" s="12">
        <f t="shared" si="165"/>
        <v>-8.7562437965624795E-3</v>
      </c>
      <c r="AL266" s="12" t="str">
        <f t="shared" si="166"/>
        <v/>
      </c>
      <c r="AM266" s="12">
        <f t="shared" si="167"/>
        <v>2.4968142444207864E-2</v>
      </c>
      <c r="AN266" s="12" t="str">
        <f t="shared" si="168"/>
        <v/>
      </c>
      <c r="AO266" s="9">
        <f t="shared" si="169"/>
        <v>3.1034952096961277E-2</v>
      </c>
      <c r="AP266" s="9" t="str">
        <f t="shared" si="170"/>
        <v/>
      </c>
      <c r="AQ266" s="9">
        <f t="shared" si="171"/>
        <v>2.4366211473211941E-2</v>
      </c>
      <c r="AR266" s="9" t="str">
        <f t="shared" si="172"/>
        <v/>
      </c>
      <c r="AS266" s="9">
        <f t="shared" si="173"/>
        <v>-8.7562437965624795E-3</v>
      </c>
      <c r="AT266" s="9" t="str">
        <f t="shared" si="174"/>
        <v/>
      </c>
      <c r="AU266" s="9">
        <f t="shared" si="175"/>
        <v>2.4968142444207864E-2</v>
      </c>
      <c r="AV266" s="9" t="str">
        <f t="shared" si="176"/>
        <v/>
      </c>
    </row>
    <row r="267" spans="1:48" x14ac:dyDescent="0.2">
      <c r="A267" s="2">
        <v>1</v>
      </c>
      <c r="B267" s="6" t="s">
        <v>23</v>
      </c>
      <c r="C267" s="6">
        <v>0</v>
      </c>
      <c r="D267" s="5" t="s">
        <v>53</v>
      </c>
      <c r="E267" s="5" t="str">
        <f t="shared" si="160"/>
        <v/>
      </c>
      <c r="F267" s="5" t="str">
        <f t="shared" si="155"/>
        <v/>
      </c>
      <c r="G267" s="7">
        <v>83.052000000000007</v>
      </c>
      <c r="H267" s="7">
        <v>94.894000000000005</v>
      </c>
      <c r="I267" s="7">
        <v>84.947999999999993</v>
      </c>
      <c r="J267" s="7">
        <v>78.519000000000005</v>
      </c>
      <c r="K267" s="7">
        <v>102.283</v>
      </c>
      <c r="L267" s="7">
        <v>89.519000000000005</v>
      </c>
      <c r="M267" s="7">
        <v>82.914000000000001</v>
      </c>
      <c r="N267" s="7">
        <v>70.433000000000007</v>
      </c>
      <c r="O267" s="7"/>
      <c r="Q267" s="13"/>
      <c r="R267" s="10" t="s">
        <v>143</v>
      </c>
      <c r="S267">
        <v>2006</v>
      </c>
      <c r="T267">
        <f t="shared" si="156"/>
        <v>110.87</v>
      </c>
      <c r="U267">
        <f t="shared" si="157"/>
        <v>110.04600000000001</v>
      </c>
      <c r="V267">
        <f t="shared" si="158"/>
        <v>114.842</v>
      </c>
      <c r="W267">
        <f t="shared" si="159"/>
        <v>105.357</v>
      </c>
      <c r="X267">
        <f t="shared" si="151"/>
        <v>3.1034952096961277E-2</v>
      </c>
      <c r="Y267">
        <f t="shared" si="152"/>
        <v>2.4366211473211941E-2</v>
      </c>
      <c r="Z267">
        <f t="shared" si="153"/>
        <v>-8.7562437965624795E-3</v>
      </c>
      <c r="AA267">
        <f t="shared" si="154"/>
        <v>2.4968142444207864E-2</v>
      </c>
      <c r="AC267" s="10">
        <f>IFERROR(VLOOKUP(S267&amp;R267,'Regulatory Data'!D$6:F$1349,3,FALSE),"")</f>
        <v>5.8928724642965755E-3</v>
      </c>
      <c r="AD267" s="12">
        <f>VLOOKUP($S267&amp;$R267,'Regulatory Data'!$I$6:$O$1301,5,FALSE)</f>
        <v>0</v>
      </c>
      <c r="AE267" s="12">
        <f>IF(VLOOKUP($S267&amp;$R267,'Regulatory Data'!$I$6:$O$1301,7,FALSE)=1,1,IF(VLOOKUP($S267&amp;$R267,'Regulatory Data'!$I$6:$O$1301,6,FALSE)=1,0,""))</f>
        <v>0</v>
      </c>
      <c r="AG267" s="12">
        <f t="shared" si="161"/>
        <v>5.3792104091234805E-3</v>
      </c>
      <c r="AH267" s="12" t="str">
        <f t="shared" si="162"/>
        <v/>
      </c>
      <c r="AI267" s="12">
        <f t="shared" si="163"/>
        <v>-1.7249866337602171E-2</v>
      </c>
      <c r="AJ267" s="12" t="str">
        <f t="shared" si="164"/>
        <v/>
      </c>
      <c r="AK267" s="12">
        <f t="shared" si="165"/>
        <v>-2.5406674267163254E-2</v>
      </c>
      <c r="AL267" s="12" t="str">
        <f t="shared" si="166"/>
        <v/>
      </c>
      <c r="AM267" s="12">
        <f t="shared" si="167"/>
        <v>5.8041264381686553E-2</v>
      </c>
      <c r="AN267" s="12" t="str">
        <f t="shared" si="168"/>
        <v/>
      </c>
      <c r="AO267" s="9">
        <f t="shared" si="169"/>
        <v>5.3792104091234805E-3</v>
      </c>
      <c r="AP267" s="9" t="str">
        <f t="shared" si="170"/>
        <v/>
      </c>
      <c r="AQ267" s="9">
        <f t="shared" si="171"/>
        <v>-1.7249866337602171E-2</v>
      </c>
      <c r="AR267" s="9" t="str">
        <f t="shared" si="172"/>
        <v/>
      </c>
      <c r="AS267" s="9">
        <f t="shared" si="173"/>
        <v>-2.5406674267163254E-2</v>
      </c>
      <c r="AT267" s="9" t="str">
        <f t="shared" si="174"/>
        <v/>
      </c>
      <c r="AU267" s="9">
        <f t="shared" si="175"/>
        <v>5.8041264381686553E-2</v>
      </c>
      <c r="AV267" s="9" t="str">
        <f t="shared" si="176"/>
        <v/>
      </c>
    </row>
    <row r="268" spans="1:48" x14ac:dyDescent="0.2">
      <c r="A268" s="2">
        <v>1</v>
      </c>
      <c r="B268" s="6" t="s">
        <v>24</v>
      </c>
      <c r="C268" s="6">
        <v>0</v>
      </c>
      <c r="D268" s="5" t="s">
        <v>53</v>
      </c>
      <c r="E268" s="5" t="str">
        <f t="shared" si="160"/>
        <v/>
      </c>
      <c r="F268" s="5" t="str">
        <f t="shared" si="155"/>
        <v/>
      </c>
      <c r="G268" s="7">
        <v>97.028000000000006</v>
      </c>
      <c r="H268" s="7">
        <v>110.485</v>
      </c>
      <c r="I268" s="7">
        <v>110.18899999999999</v>
      </c>
      <c r="J268" s="7">
        <v>87.049000000000007</v>
      </c>
      <c r="K268" s="7">
        <v>113.565</v>
      </c>
      <c r="L268" s="7">
        <v>99.733000000000004</v>
      </c>
      <c r="M268" s="7">
        <v>76.596999999999994</v>
      </c>
      <c r="N268" s="7">
        <v>84.400999999999996</v>
      </c>
      <c r="O268" s="7"/>
      <c r="Q268" s="13"/>
      <c r="R268" s="10" t="s">
        <v>143</v>
      </c>
      <c r="S268">
        <v>2007</v>
      </c>
      <c r="T268">
        <f t="shared" si="156"/>
        <v>111.468</v>
      </c>
      <c r="U268">
        <f t="shared" si="157"/>
        <v>108.164</v>
      </c>
      <c r="V268">
        <f t="shared" si="158"/>
        <v>111.961</v>
      </c>
      <c r="W268">
        <f t="shared" si="159"/>
        <v>111.65300000000001</v>
      </c>
      <c r="X268">
        <f t="shared" si="151"/>
        <v>5.3792104091234805E-3</v>
      </c>
      <c r="Y268">
        <f t="shared" si="152"/>
        <v>-1.7249866337602171E-2</v>
      </c>
      <c r="Z268">
        <f t="shared" si="153"/>
        <v>-2.5406674267163254E-2</v>
      </c>
      <c r="AA268">
        <f t="shared" si="154"/>
        <v>5.8041264381686553E-2</v>
      </c>
      <c r="AC268" s="10">
        <f>IFERROR(VLOOKUP(S268&amp;R268,'Regulatory Data'!D$6:F$1349,3,FALSE),"")</f>
        <v>5.7875269150394091E-3</v>
      </c>
      <c r="AD268" s="12">
        <f>VLOOKUP($S268&amp;$R268,'Regulatory Data'!$I$6:$O$1301,5,FALSE)</f>
        <v>0</v>
      </c>
      <c r="AE268" s="12">
        <f>IF(VLOOKUP($S268&amp;$R268,'Regulatory Data'!$I$6:$O$1301,7,FALSE)=1,1,IF(VLOOKUP($S268&amp;$R268,'Regulatory Data'!$I$6:$O$1301,6,FALSE)=1,0,""))</f>
        <v>0</v>
      </c>
      <c r="AG268" s="12">
        <f t="shared" si="161"/>
        <v>-1.9394162984441188E-2</v>
      </c>
      <c r="AH268" s="12" t="str">
        <f t="shared" si="162"/>
        <v/>
      </c>
      <c r="AI268" s="12">
        <f t="shared" si="163"/>
        <v>-3.2587681106168276E-2</v>
      </c>
      <c r="AJ268" s="12" t="str">
        <f t="shared" si="164"/>
        <v/>
      </c>
      <c r="AK268" s="12">
        <f t="shared" si="165"/>
        <v>-6.2541323983378305E-4</v>
      </c>
      <c r="AL268" s="12" t="str">
        <f t="shared" si="166"/>
        <v/>
      </c>
      <c r="AM268" s="12">
        <f t="shared" si="167"/>
        <v>3.5535639863017998E-2</v>
      </c>
      <c r="AN268" s="12" t="str">
        <f t="shared" si="168"/>
        <v/>
      </c>
      <c r="AO268" s="9">
        <f t="shared" si="169"/>
        <v>-1.9394162984441188E-2</v>
      </c>
      <c r="AP268" s="9" t="str">
        <f t="shared" si="170"/>
        <v/>
      </c>
      <c r="AQ268" s="9">
        <f t="shared" si="171"/>
        <v>-3.2587681106168276E-2</v>
      </c>
      <c r="AR268" s="9" t="str">
        <f t="shared" si="172"/>
        <v/>
      </c>
      <c r="AS268" s="9">
        <f t="shared" si="173"/>
        <v>-6.2541323983378305E-4</v>
      </c>
      <c r="AT268" s="9" t="str">
        <f t="shared" si="174"/>
        <v/>
      </c>
      <c r="AU268" s="9">
        <f t="shared" si="175"/>
        <v>3.5535639863017998E-2</v>
      </c>
      <c r="AV268" s="9" t="str">
        <f t="shared" si="176"/>
        <v/>
      </c>
    </row>
    <row r="269" spans="1:48" x14ac:dyDescent="0.2">
      <c r="A269" s="2">
        <v>1</v>
      </c>
      <c r="B269" s="6" t="s">
        <v>25</v>
      </c>
      <c r="C269" s="6">
        <v>0</v>
      </c>
      <c r="D269" s="5" t="s">
        <v>53</v>
      </c>
      <c r="E269" s="5" t="str">
        <f t="shared" si="160"/>
        <v/>
      </c>
      <c r="F269" s="5" t="str">
        <f t="shared" si="155"/>
        <v/>
      </c>
      <c r="G269" s="7">
        <v>93.582999999999998</v>
      </c>
      <c r="H269" s="7">
        <v>99.311999999999998</v>
      </c>
      <c r="I269" s="7">
        <v>101.224</v>
      </c>
      <c r="J269" s="7">
        <v>89.905000000000001</v>
      </c>
      <c r="K269" s="7">
        <v>108.16500000000001</v>
      </c>
      <c r="L269" s="7">
        <v>101.925</v>
      </c>
      <c r="M269" s="7">
        <v>88.837000000000003</v>
      </c>
      <c r="N269" s="7">
        <v>89.924000000000007</v>
      </c>
      <c r="O269" s="7"/>
      <c r="Q269" s="13"/>
      <c r="R269" s="10" t="s">
        <v>143</v>
      </c>
      <c r="S269">
        <v>2008</v>
      </c>
      <c r="T269">
        <f t="shared" si="156"/>
        <v>109.327</v>
      </c>
      <c r="U269">
        <f t="shared" si="157"/>
        <v>104.696</v>
      </c>
      <c r="V269">
        <f t="shared" si="158"/>
        <v>111.89100000000001</v>
      </c>
      <c r="W269">
        <f t="shared" si="159"/>
        <v>115.69199999999999</v>
      </c>
      <c r="X269">
        <f t="shared" si="151"/>
        <v>-1.9394162984441188E-2</v>
      </c>
      <c r="Y269">
        <f t="shared" si="152"/>
        <v>-3.2587681106168276E-2</v>
      </c>
      <c r="Z269">
        <f t="shared" si="153"/>
        <v>-6.2541323983378305E-4</v>
      </c>
      <c r="AA269">
        <f t="shared" si="154"/>
        <v>3.5535639863017998E-2</v>
      </c>
      <c r="AC269" s="10">
        <f>IFERROR(VLOOKUP(S269&amp;R269,'Regulatory Data'!D$6:F$1349,3,FALSE),"")</f>
        <v>4.9255092873481225E-3</v>
      </c>
      <c r="AD269" s="12">
        <f>VLOOKUP($S269&amp;$R269,'Regulatory Data'!$I$6:$O$1301,5,FALSE)</f>
        <v>0</v>
      </c>
      <c r="AE269" s="12">
        <f>IF(VLOOKUP($S269&amp;$R269,'Regulatory Data'!$I$6:$O$1301,7,FALSE)=1,1,IF(VLOOKUP($S269&amp;$R269,'Regulatory Data'!$I$6:$O$1301,6,FALSE)=1,0,""))</f>
        <v>0</v>
      </c>
      <c r="AG269" s="12">
        <f t="shared" si="161"/>
        <v>-3.0753365091457319E-2</v>
      </c>
      <c r="AH269" s="12" t="str">
        <f t="shared" si="162"/>
        <v/>
      </c>
      <c r="AI269" s="12">
        <f t="shared" si="163"/>
        <v>-5.6597843908776646E-2</v>
      </c>
      <c r="AJ269" s="12" t="str">
        <f t="shared" si="164"/>
        <v/>
      </c>
      <c r="AK269" s="12">
        <f t="shared" si="165"/>
        <v>-4.5154397480543729E-2</v>
      </c>
      <c r="AL269" s="12" t="str">
        <f t="shared" si="166"/>
        <v/>
      </c>
      <c r="AM269" s="12">
        <f t="shared" si="167"/>
        <v>6.5476834657349769E-3</v>
      </c>
      <c r="AN269" s="12" t="str">
        <f t="shared" si="168"/>
        <v/>
      </c>
      <c r="AO269" s="9">
        <f t="shared" si="169"/>
        <v>-3.0753365091457319E-2</v>
      </c>
      <c r="AP269" s="9" t="str">
        <f t="shared" si="170"/>
        <v/>
      </c>
      <c r="AQ269" s="9">
        <f t="shared" si="171"/>
        <v>-5.6597843908776646E-2</v>
      </c>
      <c r="AR269" s="9" t="str">
        <f t="shared" si="172"/>
        <v/>
      </c>
      <c r="AS269" s="9">
        <f t="shared" si="173"/>
        <v>-4.5154397480543729E-2</v>
      </c>
      <c r="AT269" s="9" t="str">
        <f t="shared" si="174"/>
        <v/>
      </c>
      <c r="AU269" s="9">
        <f t="shared" si="175"/>
        <v>6.5476834657349769E-3</v>
      </c>
      <c r="AV269" s="9" t="str">
        <f t="shared" si="176"/>
        <v/>
      </c>
    </row>
    <row r="270" spans="1:48" x14ac:dyDescent="0.2">
      <c r="A270" s="2">
        <v>1</v>
      </c>
      <c r="B270" s="6" t="s">
        <v>26</v>
      </c>
      <c r="C270" s="6">
        <v>0</v>
      </c>
      <c r="D270" s="5" t="s">
        <v>53</v>
      </c>
      <c r="E270" s="5" t="str">
        <f t="shared" si="160"/>
        <v/>
      </c>
      <c r="F270" s="5" t="str">
        <f t="shared" si="155"/>
        <v/>
      </c>
      <c r="G270" s="7">
        <v>98.332999999999998</v>
      </c>
      <c r="H270" s="7">
        <v>103.5</v>
      </c>
      <c r="I270" s="7">
        <v>88.611999999999995</v>
      </c>
      <c r="J270" s="7">
        <v>84.772000000000006</v>
      </c>
      <c r="K270" s="7">
        <v>90.114000000000004</v>
      </c>
      <c r="L270" s="7">
        <v>85.614999999999995</v>
      </c>
      <c r="M270" s="7">
        <v>87.171999999999997</v>
      </c>
      <c r="N270" s="7">
        <v>77.245000000000005</v>
      </c>
      <c r="O270" s="7"/>
      <c r="Q270" s="13"/>
      <c r="R270" s="10" t="s">
        <v>143</v>
      </c>
      <c r="S270">
        <v>2009</v>
      </c>
      <c r="T270">
        <f t="shared" si="156"/>
        <v>106.01600000000001</v>
      </c>
      <c r="U270">
        <f t="shared" si="157"/>
        <v>98.935000000000002</v>
      </c>
      <c r="V270">
        <f t="shared" si="158"/>
        <v>106.95099999999999</v>
      </c>
      <c r="W270">
        <f t="shared" si="159"/>
        <v>116.452</v>
      </c>
      <c r="X270">
        <f t="shared" si="151"/>
        <v>-3.0753365091457319E-2</v>
      </c>
      <c r="Y270">
        <f t="shared" si="152"/>
        <v>-5.6597843908776646E-2</v>
      </c>
      <c r="Z270">
        <f t="shared" si="153"/>
        <v>-4.5154397480543729E-2</v>
      </c>
      <c r="AA270">
        <f t="shared" si="154"/>
        <v>6.5476834657349769E-3</v>
      </c>
      <c r="AC270" s="10">
        <f>IFERROR(VLOOKUP(S270&amp;R270,'Regulatory Data'!D$6:F$1349,3,FALSE),"")</f>
        <v>5.0491647182701882E-3</v>
      </c>
      <c r="AD270" s="12">
        <f>VLOOKUP($S270&amp;$R270,'Regulatory Data'!$I$6:$O$1301,5,FALSE)</f>
        <v>0</v>
      </c>
      <c r="AE270" s="12">
        <f>IF(VLOOKUP($S270&amp;$R270,'Regulatory Data'!$I$6:$O$1301,7,FALSE)=1,1,IF(VLOOKUP($S270&amp;$R270,'Regulatory Data'!$I$6:$O$1301,6,FALSE)=1,0,""))</f>
        <v>0</v>
      </c>
      <c r="AG270" s="12">
        <f t="shared" si="161"/>
        <v>5.6577095730668603E-2</v>
      </c>
      <c r="AH270" s="12" t="str">
        <f t="shared" si="162"/>
        <v/>
      </c>
      <c r="AI270" s="12">
        <f t="shared" si="163"/>
        <v>0.10956553993638352</v>
      </c>
      <c r="AJ270" s="12" t="str">
        <f t="shared" si="164"/>
        <v/>
      </c>
      <c r="AK270" s="12">
        <f t="shared" si="165"/>
        <v>4.7297045004615512E-2</v>
      </c>
      <c r="AL270" s="12" t="str">
        <f t="shared" si="166"/>
        <v/>
      </c>
      <c r="AM270" s="12">
        <f t="shared" si="167"/>
        <v>-5.0583066443208757E-2</v>
      </c>
      <c r="AN270" s="12" t="str">
        <f t="shared" si="168"/>
        <v/>
      </c>
      <c r="AO270" s="9">
        <f t="shared" si="169"/>
        <v>5.6577095730668603E-2</v>
      </c>
      <c r="AP270" s="9" t="str">
        <f t="shared" si="170"/>
        <v/>
      </c>
      <c r="AQ270" s="9">
        <f t="shared" si="171"/>
        <v>0.10956553993638352</v>
      </c>
      <c r="AR270" s="9" t="str">
        <f t="shared" si="172"/>
        <v/>
      </c>
      <c r="AS270" s="9">
        <f t="shared" si="173"/>
        <v>4.7297045004615512E-2</v>
      </c>
      <c r="AT270" s="9" t="str">
        <f t="shared" si="174"/>
        <v/>
      </c>
      <c r="AU270" s="9">
        <f t="shared" si="175"/>
        <v>-5.0583066443208757E-2</v>
      </c>
      <c r="AV270" s="9" t="str">
        <f t="shared" si="176"/>
        <v/>
      </c>
    </row>
    <row r="271" spans="1:48" x14ac:dyDescent="0.2">
      <c r="A271" s="2">
        <v>1</v>
      </c>
      <c r="B271" s="6" t="s">
        <v>27</v>
      </c>
      <c r="C271" s="6">
        <v>0</v>
      </c>
      <c r="D271" s="5" t="s">
        <v>53</v>
      </c>
      <c r="E271" s="5" t="str">
        <f t="shared" si="160"/>
        <v/>
      </c>
      <c r="F271" s="5" t="str">
        <f t="shared" si="155"/>
        <v/>
      </c>
      <c r="G271" s="7">
        <v>99.667000000000002</v>
      </c>
      <c r="H271" s="7">
        <v>103.955</v>
      </c>
      <c r="I271" s="7">
        <v>99.007000000000005</v>
      </c>
      <c r="J271" s="7">
        <v>90.132999999999996</v>
      </c>
      <c r="K271" s="7">
        <v>99.338999999999999</v>
      </c>
      <c r="L271" s="7">
        <v>95.241</v>
      </c>
      <c r="M271" s="7">
        <v>92.045000000000002</v>
      </c>
      <c r="N271" s="7">
        <v>91.131</v>
      </c>
      <c r="O271" s="7"/>
      <c r="Q271" s="13"/>
      <c r="R271" s="10" t="s">
        <v>143</v>
      </c>
      <c r="S271">
        <v>2010</v>
      </c>
      <c r="T271">
        <f t="shared" si="156"/>
        <v>112.187</v>
      </c>
      <c r="U271">
        <f t="shared" si="157"/>
        <v>110.39100000000001</v>
      </c>
      <c r="V271">
        <f t="shared" si="158"/>
        <v>112.131</v>
      </c>
      <c r="W271">
        <f t="shared" si="159"/>
        <v>110.708</v>
      </c>
      <c r="X271">
        <f t="shared" si="151"/>
        <v>5.6577095730668603E-2</v>
      </c>
      <c r="Y271">
        <f t="shared" si="152"/>
        <v>0.10956553993638352</v>
      </c>
      <c r="Z271">
        <f t="shared" si="153"/>
        <v>4.7297045004615512E-2</v>
      </c>
      <c r="AA271">
        <f t="shared" si="154"/>
        <v>-5.0583066443208757E-2</v>
      </c>
      <c r="AC271" s="10">
        <f>IFERROR(VLOOKUP(S271&amp;R271,'Regulatory Data'!D$6:F$1349,3,FALSE),"")</f>
        <v>5.0229019826266196E-3</v>
      </c>
      <c r="AD271" s="12">
        <f>VLOOKUP($S271&amp;$R271,'Regulatory Data'!$I$6:$O$1301,5,FALSE)</f>
        <v>0</v>
      </c>
      <c r="AE271" s="12">
        <f>IF(VLOOKUP($S271&amp;$R271,'Regulatory Data'!$I$6:$O$1301,7,FALSE)=1,1,IF(VLOOKUP($S271&amp;$R271,'Regulatory Data'!$I$6:$O$1301,6,FALSE)=1,0,""))</f>
        <v>0</v>
      </c>
      <c r="AG271" s="12" t="str">
        <f t="shared" si="161"/>
        <v>.</v>
      </c>
      <c r="AH271" s="12" t="str">
        <f t="shared" si="162"/>
        <v/>
      </c>
      <c r="AI271" s="12" t="str">
        <f t="shared" si="163"/>
        <v>.</v>
      </c>
      <c r="AJ271" s="12" t="str">
        <f t="shared" si="164"/>
        <v/>
      </c>
      <c r="AK271" s="12" t="str">
        <f t="shared" si="165"/>
        <v>.</v>
      </c>
      <c r="AL271" s="12" t="str">
        <f t="shared" si="166"/>
        <v/>
      </c>
      <c r="AM271" s="12" t="str">
        <f t="shared" si="167"/>
        <v>.</v>
      </c>
      <c r="AN271" s="12" t="str">
        <f t="shared" si="168"/>
        <v/>
      </c>
      <c r="AO271" s="9" t="str">
        <f t="shared" si="169"/>
        <v>.</v>
      </c>
      <c r="AP271" s="9" t="str">
        <f t="shared" si="170"/>
        <v/>
      </c>
      <c r="AQ271" s="9" t="str">
        <f t="shared" si="171"/>
        <v>.</v>
      </c>
      <c r="AR271" s="9" t="str">
        <f t="shared" si="172"/>
        <v/>
      </c>
      <c r="AS271" s="9" t="str">
        <f t="shared" si="173"/>
        <v>.</v>
      </c>
      <c r="AT271" s="9" t="str">
        <f t="shared" si="174"/>
        <v/>
      </c>
      <c r="AU271" s="9" t="str">
        <f t="shared" si="175"/>
        <v>.</v>
      </c>
      <c r="AV271" s="9" t="str">
        <f t="shared" si="176"/>
        <v/>
      </c>
    </row>
    <row r="272" spans="1:48" x14ac:dyDescent="0.2">
      <c r="A272" s="2">
        <v>1</v>
      </c>
      <c r="B272" s="6" t="s">
        <v>28</v>
      </c>
      <c r="C272" s="6">
        <v>0</v>
      </c>
      <c r="D272" s="5" t="s">
        <v>53</v>
      </c>
      <c r="E272" s="5" t="str">
        <f t="shared" si="160"/>
        <v/>
      </c>
      <c r="F272" s="5" t="str">
        <f t="shared" si="155"/>
        <v/>
      </c>
      <c r="G272" s="7">
        <v>104.488</v>
      </c>
      <c r="H272" s="7">
        <v>107.687</v>
      </c>
      <c r="I272" s="7">
        <v>118.22499999999999</v>
      </c>
      <c r="J272" s="7">
        <v>106.959</v>
      </c>
      <c r="K272" s="7">
        <v>113.14700000000001</v>
      </c>
      <c r="L272" s="7">
        <v>109.786</v>
      </c>
      <c r="M272" s="7">
        <v>92.03</v>
      </c>
      <c r="N272" s="7">
        <v>108.80200000000001</v>
      </c>
      <c r="O272" s="7"/>
      <c r="Q272" s="13"/>
      <c r="R272" s="10" t="s">
        <v>160</v>
      </c>
      <c r="S272">
        <v>1987</v>
      </c>
      <c r="T272">
        <f t="shared" si="156"/>
        <v>75.543000000000006</v>
      </c>
      <c r="U272">
        <f t="shared" si="157"/>
        <v>78.147000000000006</v>
      </c>
      <c r="V272">
        <f t="shared" si="158"/>
        <v>73.52</v>
      </c>
      <c r="W272">
        <f t="shared" si="159"/>
        <v>79.915999999999997</v>
      </c>
      <c r="X272" s="4" t="s">
        <v>985</v>
      </c>
      <c r="Y272" s="4" t="s">
        <v>985</v>
      </c>
      <c r="Z272" s="4" t="s">
        <v>985</v>
      </c>
      <c r="AA272" s="4" t="s">
        <v>985</v>
      </c>
      <c r="AC272" s="10" t="str">
        <f>IFERROR(VLOOKUP(S272&amp;R272,'Regulatory Data'!D$6:F$1349,3,FALSE),"")</f>
        <v/>
      </c>
      <c r="AD272" s="12" t="str">
        <f>VLOOKUP($S272&amp;$R272,'Regulatory Data'!$I$6:$O$1301,5,FALSE)</f>
        <v/>
      </c>
      <c r="AE272" s="12" t="str">
        <f>IF(VLOOKUP($S272&amp;$R272,'Regulatory Data'!$I$6:$O$1301,7,FALSE)=1,1,IF(VLOOKUP($S272&amp;$R272,'Regulatory Data'!$I$6:$O$1301,6,FALSE)=1,0,""))</f>
        <v/>
      </c>
      <c r="AG272" s="12" t="str">
        <f t="shared" si="161"/>
        <v/>
      </c>
      <c r="AH272" s="12" t="str">
        <f t="shared" si="162"/>
        <v/>
      </c>
      <c r="AI272" s="12" t="str">
        <f t="shared" si="163"/>
        <v/>
      </c>
      <c r="AJ272" s="12" t="str">
        <f t="shared" si="164"/>
        <v/>
      </c>
      <c r="AK272" s="12" t="str">
        <f t="shared" si="165"/>
        <v/>
      </c>
      <c r="AL272" s="12" t="str">
        <f t="shared" si="166"/>
        <v/>
      </c>
      <c r="AM272" s="12" t="str">
        <f t="shared" si="167"/>
        <v/>
      </c>
      <c r="AN272" s="12" t="str">
        <f t="shared" si="168"/>
        <v/>
      </c>
      <c r="AO272" s="9" t="str">
        <f t="shared" si="169"/>
        <v/>
      </c>
      <c r="AP272" s="9" t="str">
        <f t="shared" si="170"/>
        <v/>
      </c>
      <c r="AQ272" s="9" t="str">
        <f t="shared" si="171"/>
        <v/>
      </c>
      <c r="AR272" s="9" t="str">
        <f t="shared" si="172"/>
        <v/>
      </c>
      <c r="AS272" s="9" t="str">
        <f t="shared" si="173"/>
        <v/>
      </c>
      <c r="AT272" s="9" t="str">
        <f t="shared" si="174"/>
        <v/>
      </c>
      <c r="AU272" s="9" t="str">
        <f t="shared" si="175"/>
        <v/>
      </c>
      <c r="AV272" s="9" t="str">
        <f t="shared" si="176"/>
        <v/>
      </c>
    </row>
    <row r="273" spans="1:48" x14ac:dyDescent="0.2">
      <c r="A273" s="2">
        <v>1</v>
      </c>
      <c r="B273" s="6" t="s">
        <v>29</v>
      </c>
      <c r="C273" s="6">
        <v>0</v>
      </c>
      <c r="D273" s="5" t="s">
        <v>53</v>
      </c>
      <c r="E273" s="5" t="str">
        <f t="shared" si="160"/>
        <v/>
      </c>
      <c r="F273" s="5" t="str">
        <f t="shared" si="155"/>
        <v/>
      </c>
      <c r="G273" s="7">
        <v>100</v>
      </c>
      <c r="H273" s="7">
        <v>100</v>
      </c>
      <c r="I273" s="7">
        <v>100</v>
      </c>
      <c r="J273" s="7">
        <v>100</v>
      </c>
      <c r="K273" s="7">
        <v>100</v>
      </c>
      <c r="L273" s="7">
        <v>100</v>
      </c>
      <c r="M273" s="7">
        <v>100</v>
      </c>
      <c r="N273" s="7">
        <v>100</v>
      </c>
      <c r="O273" s="7"/>
      <c r="Q273" s="13"/>
      <c r="R273" s="10" t="s">
        <v>160</v>
      </c>
      <c r="S273">
        <v>1988</v>
      </c>
      <c r="T273">
        <f t="shared" si="156"/>
        <v>77.462999999999994</v>
      </c>
      <c r="U273">
        <f t="shared" si="157"/>
        <v>79.573999999999998</v>
      </c>
      <c r="V273">
        <f t="shared" si="158"/>
        <v>79.742999999999995</v>
      </c>
      <c r="W273">
        <f t="shared" si="159"/>
        <v>80.863</v>
      </c>
      <c r="X273">
        <f t="shared" ref="X273:X295" si="177">LN(T273)-LN(T272)</f>
        <v>2.5098372449051887E-2</v>
      </c>
      <c r="Y273">
        <f t="shared" ref="Y273:Y295" si="178">LN(U273)-LN(U272)</f>
        <v>1.8095737913548682E-2</v>
      </c>
      <c r="Z273">
        <f t="shared" ref="Z273:Z295" si="179">LN(V273)-LN(V272)</f>
        <v>8.1251485470462903E-2</v>
      </c>
      <c r="AA273">
        <f t="shared" ref="AA273:AA295" si="180">LN(W273)-LN(W272)</f>
        <v>1.1780281649194535E-2</v>
      </c>
      <c r="AC273" s="10" t="str">
        <f>IFERROR(VLOOKUP(S273&amp;R273,'Regulatory Data'!D$6:F$1349,3,FALSE),"")</f>
        <v/>
      </c>
      <c r="AD273" s="12" t="str">
        <f>VLOOKUP($S273&amp;$R273,'Regulatory Data'!$I$6:$O$1301,5,FALSE)</f>
        <v/>
      </c>
      <c r="AE273" s="12" t="str">
        <f>IF(VLOOKUP($S273&amp;$R273,'Regulatory Data'!$I$6:$O$1301,7,FALSE)=1,1,IF(VLOOKUP($S273&amp;$R273,'Regulatory Data'!$I$6:$O$1301,6,FALSE)=1,0,""))</f>
        <v/>
      </c>
      <c r="AG273" s="12" t="str">
        <f t="shared" si="161"/>
        <v/>
      </c>
      <c r="AH273" s="12" t="str">
        <f t="shared" si="162"/>
        <v/>
      </c>
      <c r="AI273" s="12" t="str">
        <f t="shared" si="163"/>
        <v/>
      </c>
      <c r="AJ273" s="12" t="str">
        <f t="shared" si="164"/>
        <v/>
      </c>
      <c r="AK273" s="12" t="str">
        <f t="shared" si="165"/>
        <v/>
      </c>
      <c r="AL273" s="12" t="str">
        <f t="shared" si="166"/>
        <v/>
      </c>
      <c r="AM273" s="12" t="str">
        <f t="shared" si="167"/>
        <v/>
      </c>
      <c r="AN273" s="12" t="str">
        <f t="shared" si="168"/>
        <v/>
      </c>
      <c r="AO273" s="9" t="str">
        <f t="shared" si="169"/>
        <v/>
      </c>
      <c r="AP273" s="9" t="str">
        <f t="shared" si="170"/>
        <v/>
      </c>
      <c r="AQ273" s="9" t="str">
        <f t="shared" si="171"/>
        <v/>
      </c>
      <c r="AR273" s="9" t="str">
        <f t="shared" si="172"/>
        <v/>
      </c>
      <c r="AS273" s="9" t="str">
        <f t="shared" si="173"/>
        <v/>
      </c>
      <c r="AT273" s="9" t="str">
        <f t="shared" si="174"/>
        <v/>
      </c>
      <c r="AU273" s="9" t="str">
        <f t="shared" si="175"/>
        <v/>
      </c>
      <c r="AV273" s="9" t="str">
        <f t="shared" si="176"/>
        <v/>
      </c>
    </row>
    <row r="274" spans="1:48" x14ac:dyDescent="0.2">
      <c r="A274" s="2">
        <v>1</v>
      </c>
      <c r="B274" s="6" t="s">
        <v>30</v>
      </c>
      <c r="C274" s="6">
        <v>0</v>
      </c>
      <c r="D274" s="5" t="s">
        <v>53</v>
      </c>
      <c r="E274" s="5" t="str">
        <f t="shared" si="160"/>
        <v/>
      </c>
      <c r="F274" s="5" t="str">
        <f t="shared" si="155"/>
        <v/>
      </c>
      <c r="G274" s="7">
        <v>122.176</v>
      </c>
      <c r="H274" s="7">
        <v>122.119</v>
      </c>
      <c r="I274" s="7">
        <v>120.682</v>
      </c>
      <c r="J274" s="7">
        <v>99.587999999999994</v>
      </c>
      <c r="K274" s="7">
        <v>98.777000000000001</v>
      </c>
      <c r="L274" s="7">
        <v>98.823999999999998</v>
      </c>
      <c r="M274" s="7">
        <v>86.965999999999994</v>
      </c>
      <c r="N274" s="7">
        <v>104.952</v>
      </c>
      <c r="O274" s="7"/>
      <c r="Q274" s="13"/>
      <c r="R274" s="10" t="s">
        <v>160</v>
      </c>
      <c r="S274">
        <v>1989</v>
      </c>
      <c r="T274">
        <f t="shared" si="156"/>
        <v>77.087000000000003</v>
      </c>
      <c r="U274">
        <f t="shared" si="157"/>
        <v>79.394999999999996</v>
      </c>
      <c r="V274">
        <f t="shared" si="158"/>
        <v>84.241</v>
      </c>
      <c r="W274">
        <f t="shared" si="159"/>
        <v>84.274000000000001</v>
      </c>
      <c r="X274">
        <f t="shared" si="177"/>
        <v>-4.8657488428656137E-3</v>
      </c>
      <c r="Y274">
        <f t="shared" si="178"/>
        <v>-2.2520123502154377E-3</v>
      </c>
      <c r="Z274">
        <f t="shared" si="179"/>
        <v>5.4872775082571934E-2</v>
      </c>
      <c r="AA274">
        <f t="shared" si="180"/>
        <v>4.1317030447667769E-2</v>
      </c>
      <c r="AC274" s="10" t="str">
        <f>IFERROR(VLOOKUP(S274&amp;R274,'Regulatory Data'!D$6:F$1349,3,FALSE),"")</f>
        <v/>
      </c>
      <c r="AD274" s="12" t="str">
        <f>VLOOKUP($S274&amp;$R274,'Regulatory Data'!$I$6:$O$1301,5,FALSE)</f>
        <v/>
      </c>
      <c r="AE274" s="12" t="str">
        <f>IF(VLOOKUP($S274&amp;$R274,'Regulatory Data'!$I$6:$O$1301,7,FALSE)=1,1,IF(VLOOKUP($S274&amp;$R274,'Regulatory Data'!$I$6:$O$1301,6,FALSE)=1,0,""))</f>
        <v/>
      </c>
      <c r="AG274" s="12" t="str">
        <f t="shared" si="161"/>
        <v/>
      </c>
      <c r="AH274" s="12" t="str">
        <f t="shared" si="162"/>
        <v/>
      </c>
      <c r="AI274" s="12" t="str">
        <f t="shared" si="163"/>
        <v/>
      </c>
      <c r="AJ274" s="12" t="str">
        <f t="shared" si="164"/>
        <v/>
      </c>
      <c r="AK274" s="12" t="str">
        <f t="shared" si="165"/>
        <v/>
      </c>
      <c r="AL274" s="12" t="str">
        <f t="shared" si="166"/>
        <v/>
      </c>
      <c r="AM274" s="12" t="str">
        <f t="shared" si="167"/>
        <v/>
      </c>
      <c r="AN274" s="12" t="str">
        <f t="shared" si="168"/>
        <v/>
      </c>
      <c r="AO274" s="9" t="str">
        <f t="shared" si="169"/>
        <v/>
      </c>
      <c r="AP274" s="9" t="str">
        <f t="shared" si="170"/>
        <v/>
      </c>
      <c r="AQ274" s="9" t="str">
        <f t="shared" si="171"/>
        <v/>
      </c>
      <c r="AR274" s="9" t="str">
        <f t="shared" si="172"/>
        <v/>
      </c>
      <c r="AS274" s="9" t="str">
        <f t="shared" si="173"/>
        <v/>
      </c>
      <c r="AT274" s="9" t="str">
        <f t="shared" si="174"/>
        <v/>
      </c>
      <c r="AU274" s="9" t="str">
        <f t="shared" si="175"/>
        <v/>
      </c>
      <c r="AV274" s="9" t="str">
        <f t="shared" si="176"/>
        <v/>
      </c>
    </row>
    <row r="275" spans="1:48" x14ac:dyDescent="0.2">
      <c r="A275" s="2">
        <v>1</v>
      </c>
      <c r="B275" s="6" t="s">
        <v>31</v>
      </c>
      <c r="C275" s="6">
        <v>0</v>
      </c>
      <c r="D275" s="5" t="s">
        <v>53</v>
      </c>
      <c r="E275" s="5" t="str">
        <f t="shared" si="160"/>
        <v/>
      </c>
      <c r="F275" s="5" t="str">
        <f t="shared" si="155"/>
        <v/>
      </c>
      <c r="G275" s="7">
        <v>142.28800000000001</v>
      </c>
      <c r="H275" s="7">
        <v>142.62299999999999</v>
      </c>
      <c r="I275" s="7">
        <v>154.90299999999999</v>
      </c>
      <c r="J275" s="7">
        <v>106.146</v>
      </c>
      <c r="K275" s="7">
        <v>108.866</v>
      </c>
      <c r="L275" s="7">
        <v>108.61</v>
      </c>
      <c r="M275" s="7">
        <v>78.147000000000006</v>
      </c>
      <c r="N275" s="7">
        <v>121.05200000000001</v>
      </c>
      <c r="O275" s="7"/>
      <c r="Q275" s="13"/>
      <c r="R275" s="10" t="s">
        <v>160</v>
      </c>
      <c r="S275">
        <v>1990</v>
      </c>
      <c r="T275">
        <f t="shared" si="156"/>
        <v>76.887</v>
      </c>
      <c r="U275">
        <f t="shared" si="157"/>
        <v>79.456999999999994</v>
      </c>
      <c r="V275">
        <f t="shared" si="158"/>
        <v>84.402000000000001</v>
      </c>
      <c r="W275">
        <f t="shared" si="159"/>
        <v>87.364000000000004</v>
      </c>
      <c r="X275">
        <f t="shared" si="177"/>
        <v>-2.597842654989968E-3</v>
      </c>
      <c r="Y275">
        <f t="shared" si="178"/>
        <v>7.8060085045450478E-4</v>
      </c>
      <c r="Z275">
        <f t="shared" si="179"/>
        <v>1.9093594031476258E-3</v>
      </c>
      <c r="AA275">
        <f t="shared" si="180"/>
        <v>3.6009903359600415E-2</v>
      </c>
      <c r="AC275" s="10" t="str">
        <f>IFERROR(VLOOKUP(S275&amp;R275,'Regulatory Data'!D$6:F$1349,3,FALSE),"")</f>
        <v/>
      </c>
      <c r="AD275" s="12" t="str">
        <f>VLOOKUP($S275&amp;$R275,'Regulatory Data'!$I$6:$O$1301,5,FALSE)</f>
        <v/>
      </c>
      <c r="AE275" s="12" t="str">
        <f>IF(VLOOKUP($S275&amp;$R275,'Regulatory Data'!$I$6:$O$1301,7,FALSE)=1,1,IF(VLOOKUP($S275&amp;$R275,'Regulatory Data'!$I$6:$O$1301,6,FALSE)=1,0,""))</f>
        <v/>
      </c>
      <c r="AG275" s="12" t="str">
        <f t="shared" si="161"/>
        <v/>
      </c>
      <c r="AH275" s="12" t="str">
        <f t="shared" si="162"/>
        <v/>
      </c>
      <c r="AI275" s="12" t="str">
        <f t="shared" si="163"/>
        <v/>
      </c>
      <c r="AJ275" s="12" t="str">
        <f t="shared" si="164"/>
        <v/>
      </c>
      <c r="AK275" s="12" t="str">
        <f t="shared" si="165"/>
        <v/>
      </c>
      <c r="AL275" s="12" t="str">
        <f t="shared" si="166"/>
        <v/>
      </c>
      <c r="AM275" s="12" t="str">
        <f t="shared" si="167"/>
        <v/>
      </c>
      <c r="AN275" s="12" t="str">
        <f t="shared" si="168"/>
        <v/>
      </c>
      <c r="AO275" s="9" t="str">
        <f t="shared" si="169"/>
        <v/>
      </c>
      <c r="AP275" s="9" t="str">
        <f t="shared" si="170"/>
        <v/>
      </c>
      <c r="AQ275" s="9" t="str">
        <f t="shared" si="171"/>
        <v/>
      </c>
      <c r="AR275" s="9" t="str">
        <f t="shared" si="172"/>
        <v/>
      </c>
      <c r="AS275" s="9" t="str">
        <f t="shared" si="173"/>
        <v/>
      </c>
      <c r="AT275" s="9" t="str">
        <f t="shared" si="174"/>
        <v/>
      </c>
      <c r="AU275" s="9" t="str">
        <f t="shared" si="175"/>
        <v/>
      </c>
      <c r="AV275" s="9" t="str">
        <f t="shared" si="176"/>
        <v/>
      </c>
    </row>
    <row r="276" spans="1:48" x14ac:dyDescent="0.2">
      <c r="A276" s="2">
        <v>1</v>
      </c>
      <c r="B276" s="6" t="s">
        <v>32</v>
      </c>
      <c r="C276" s="6">
        <v>0</v>
      </c>
      <c r="D276" s="5" t="s">
        <v>53</v>
      </c>
      <c r="E276" s="5" t="str">
        <f t="shared" si="160"/>
        <v/>
      </c>
      <c r="F276" s="5" t="str">
        <f t="shared" si="155"/>
        <v/>
      </c>
      <c r="G276" s="7">
        <v>104.515</v>
      </c>
      <c r="H276" s="7">
        <v>107.70699999999999</v>
      </c>
      <c r="I276" s="7">
        <v>133.108</v>
      </c>
      <c r="J276" s="7">
        <v>134.32499999999999</v>
      </c>
      <c r="K276" s="7">
        <v>127.357</v>
      </c>
      <c r="L276" s="7">
        <v>123.583</v>
      </c>
      <c r="M276" s="7">
        <v>117.134</v>
      </c>
      <c r="N276" s="7">
        <v>155.91399999999999</v>
      </c>
      <c r="O276" s="7"/>
      <c r="Q276" s="13"/>
      <c r="R276" s="10" t="s">
        <v>160</v>
      </c>
      <c r="S276">
        <v>1991</v>
      </c>
      <c r="T276">
        <f t="shared" si="156"/>
        <v>78.099000000000004</v>
      </c>
      <c r="U276">
        <f t="shared" si="157"/>
        <v>80.632000000000005</v>
      </c>
      <c r="V276">
        <f t="shared" si="158"/>
        <v>83.334000000000003</v>
      </c>
      <c r="W276">
        <f t="shared" si="159"/>
        <v>90.432000000000002</v>
      </c>
      <c r="X276">
        <f t="shared" si="177"/>
        <v>1.5640441160654994E-2</v>
      </c>
      <c r="Y276">
        <f t="shared" si="178"/>
        <v>1.4679598224061507E-2</v>
      </c>
      <c r="Z276">
        <f t="shared" si="179"/>
        <v>-1.2734468841476776E-2</v>
      </c>
      <c r="AA276">
        <f t="shared" si="180"/>
        <v>3.4514888567897195E-2</v>
      </c>
      <c r="AC276" s="10" t="str">
        <f>IFERROR(VLOOKUP(S276&amp;R276,'Regulatory Data'!D$6:F$1349,3,FALSE),"")</f>
        <v/>
      </c>
      <c r="AD276" s="12" t="str">
        <f>VLOOKUP($S276&amp;$R276,'Regulatory Data'!$I$6:$O$1301,5,FALSE)</f>
        <v/>
      </c>
      <c r="AE276" s="12" t="str">
        <f>IF(VLOOKUP($S276&amp;$R276,'Regulatory Data'!$I$6:$O$1301,7,FALSE)=1,1,IF(VLOOKUP($S276&amp;$R276,'Regulatory Data'!$I$6:$O$1301,6,FALSE)=1,0,""))</f>
        <v/>
      </c>
      <c r="AG276" s="12" t="str">
        <f t="shared" si="161"/>
        <v/>
      </c>
      <c r="AH276" s="12" t="str">
        <f t="shared" si="162"/>
        <v/>
      </c>
      <c r="AI276" s="12" t="str">
        <f t="shared" si="163"/>
        <v/>
      </c>
      <c r="AJ276" s="12" t="str">
        <f t="shared" si="164"/>
        <v/>
      </c>
      <c r="AK276" s="12" t="str">
        <f t="shared" si="165"/>
        <v/>
      </c>
      <c r="AL276" s="12" t="str">
        <f t="shared" si="166"/>
        <v/>
      </c>
      <c r="AM276" s="12" t="str">
        <f t="shared" si="167"/>
        <v/>
      </c>
      <c r="AN276" s="12" t="str">
        <f t="shared" si="168"/>
        <v/>
      </c>
      <c r="AO276" s="9" t="str">
        <f t="shared" si="169"/>
        <v/>
      </c>
      <c r="AP276" s="9" t="str">
        <f t="shared" si="170"/>
        <v/>
      </c>
      <c r="AQ276" s="9" t="str">
        <f t="shared" si="171"/>
        <v/>
      </c>
      <c r="AR276" s="9" t="str">
        <f t="shared" si="172"/>
        <v/>
      </c>
      <c r="AS276" s="9" t="str">
        <f t="shared" si="173"/>
        <v/>
      </c>
      <c r="AT276" s="9" t="str">
        <f t="shared" si="174"/>
        <v/>
      </c>
      <c r="AU276" s="9" t="str">
        <f t="shared" si="175"/>
        <v/>
      </c>
      <c r="AV276" s="9" t="str">
        <f t="shared" si="176"/>
        <v/>
      </c>
    </row>
    <row r="277" spans="1:48" x14ac:dyDescent="0.2">
      <c r="A277" s="2">
        <v>1</v>
      </c>
      <c r="B277" s="6" t="s">
        <v>33</v>
      </c>
      <c r="C277" s="6">
        <v>0</v>
      </c>
      <c r="D277" s="5" t="s">
        <v>53</v>
      </c>
      <c r="E277" s="5" t="str">
        <f t="shared" si="160"/>
        <v/>
      </c>
      <c r="F277" s="5" t="str">
        <f t="shared" si="155"/>
        <v/>
      </c>
      <c r="G277" s="7">
        <v>87.036000000000001</v>
      </c>
      <c r="H277" s="7">
        <v>89.942999999999998</v>
      </c>
      <c r="I277" s="7">
        <v>131.78800000000001</v>
      </c>
      <c r="J277" s="7">
        <v>167.495</v>
      </c>
      <c r="K277" s="7">
        <v>151.41800000000001</v>
      </c>
      <c r="L277" s="7">
        <v>146.524</v>
      </c>
      <c r="M277" s="7">
        <v>151.38300000000001</v>
      </c>
      <c r="N277" s="7">
        <v>199.50399999999999</v>
      </c>
      <c r="O277" s="7"/>
      <c r="Q277" s="13"/>
      <c r="R277" s="10" t="s">
        <v>160</v>
      </c>
      <c r="S277">
        <v>1992</v>
      </c>
      <c r="T277">
        <f t="shared" si="156"/>
        <v>79.697999999999993</v>
      </c>
      <c r="U277">
        <f t="shared" si="157"/>
        <v>82.608000000000004</v>
      </c>
      <c r="V277">
        <f t="shared" si="158"/>
        <v>83.07</v>
      </c>
      <c r="W277">
        <f t="shared" si="159"/>
        <v>92.462999999999994</v>
      </c>
      <c r="X277">
        <f t="shared" si="177"/>
        <v>2.0267238712064817E-2</v>
      </c>
      <c r="Y277">
        <f t="shared" si="178"/>
        <v>2.421093508471639E-2</v>
      </c>
      <c r="Z277">
        <f t="shared" si="179"/>
        <v>-3.1730033111569966E-3</v>
      </c>
      <c r="AA277">
        <f t="shared" si="180"/>
        <v>2.2210377434976891E-2</v>
      </c>
      <c r="AC277" s="10" t="str">
        <f>IFERROR(VLOOKUP(S277&amp;R277,'Regulatory Data'!D$6:F$1349,3,FALSE),"")</f>
        <v/>
      </c>
      <c r="AD277" s="12" t="str">
        <f>VLOOKUP($S277&amp;$R277,'Regulatory Data'!$I$6:$O$1301,5,FALSE)</f>
        <v/>
      </c>
      <c r="AE277" s="12" t="str">
        <f>IF(VLOOKUP($S277&amp;$R277,'Regulatory Data'!$I$6:$O$1301,7,FALSE)=1,1,IF(VLOOKUP($S277&amp;$R277,'Regulatory Data'!$I$6:$O$1301,6,FALSE)=1,0,""))</f>
        <v/>
      </c>
      <c r="AG277" s="12" t="str">
        <f t="shared" si="161"/>
        <v/>
      </c>
      <c r="AH277" s="12" t="str">
        <f t="shared" si="162"/>
        <v/>
      </c>
      <c r="AI277" s="12" t="str">
        <f t="shared" si="163"/>
        <v/>
      </c>
      <c r="AJ277" s="12" t="str">
        <f t="shared" si="164"/>
        <v/>
      </c>
      <c r="AK277" s="12" t="str">
        <f t="shared" si="165"/>
        <v/>
      </c>
      <c r="AL277" s="12" t="str">
        <f t="shared" si="166"/>
        <v/>
      </c>
      <c r="AM277" s="12" t="str">
        <f t="shared" si="167"/>
        <v/>
      </c>
      <c r="AN277" s="12" t="str">
        <f t="shared" si="168"/>
        <v/>
      </c>
      <c r="AO277" s="9" t="str">
        <f t="shared" si="169"/>
        <v/>
      </c>
      <c r="AP277" s="9" t="str">
        <f t="shared" si="170"/>
        <v/>
      </c>
      <c r="AQ277" s="9" t="str">
        <f t="shared" si="171"/>
        <v/>
      </c>
      <c r="AR277" s="9" t="str">
        <f t="shared" si="172"/>
        <v/>
      </c>
      <c r="AS277" s="9" t="str">
        <f t="shared" si="173"/>
        <v/>
      </c>
      <c r="AT277" s="9" t="str">
        <f t="shared" si="174"/>
        <v/>
      </c>
      <c r="AU277" s="9" t="str">
        <f t="shared" si="175"/>
        <v/>
      </c>
      <c r="AV277" s="9" t="str">
        <f t="shared" si="176"/>
        <v/>
      </c>
    </row>
    <row r="278" spans="1:48" x14ac:dyDescent="0.2">
      <c r="A278" s="2">
        <v>1</v>
      </c>
      <c r="B278" s="6" t="s">
        <v>34</v>
      </c>
      <c r="C278" s="6">
        <v>0</v>
      </c>
      <c r="D278" s="5" t="s">
        <v>53</v>
      </c>
      <c r="E278" s="5" t="str">
        <f t="shared" si="160"/>
        <v/>
      </c>
      <c r="F278" s="5" t="str">
        <f t="shared" si="155"/>
        <v/>
      </c>
      <c r="G278" s="7">
        <v>117.705</v>
      </c>
      <c r="H278" s="7">
        <v>123.974</v>
      </c>
      <c r="I278" s="7">
        <v>204.32599999999999</v>
      </c>
      <c r="J278" s="7">
        <v>168.959</v>
      </c>
      <c r="K278" s="7">
        <v>173.59200000000001</v>
      </c>
      <c r="L278" s="7">
        <v>164.81299999999999</v>
      </c>
      <c r="M278" s="7">
        <v>121.592</v>
      </c>
      <c r="N278" s="7">
        <v>248.44399999999999</v>
      </c>
      <c r="O278" s="7"/>
      <c r="Q278" s="13"/>
      <c r="R278" s="10" t="s">
        <v>160</v>
      </c>
      <c r="S278">
        <v>1993</v>
      </c>
      <c r="T278">
        <f t="shared" si="156"/>
        <v>81.795000000000002</v>
      </c>
      <c r="U278">
        <f t="shared" si="157"/>
        <v>84.501000000000005</v>
      </c>
      <c r="V278">
        <f t="shared" si="158"/>
        <v>81.962999999999994</v>
      </c>
      <c r="W278">
        <f t="shared" si="159"/>
        <v>92.549000000000007</v>
      </c>
      <c r="X278">
        <f t="shared" si="177"/>
        <v>2.5971625667713383E-2</v>
      </c>
      <c r="Y278">
        <f t="shared" si="178"/>
        <v>2.2656840475336892E-2</v>
      </c>
      <c r="Z278">
        <f t="shared" si="179"/>
        <v>-1.3415699929079317E-2</v>
      </c>
      <c r="AA278">
        <f t="shared" si="180"/>
        <v>9.2966949380723918E-4</v>
      </c>
      <c r="AC278" s="10" t="str">
        <f>IFERROR(VLOOKUP(S278&amp;R278,'Regulatory Data'!D$6:F$1349,3,FALSE),"")</f>
        <v/>
      </c>
      <c r="AD278" s="12" t="str">
        <f>VLOOKUP($S278&amp;$R278,'Regulatory Data'!$I$6:$O$1301,5,FALSE)</f>
        <v/>
      </c>
      <c r="AE278" s="12" t="str">
        <f>IF(VLOOKUP($S278&amp;$R278,'Regulatory Data'!$I$6:$O$1301,7,FALSE)=1,1,IF(VLOOKUP($S278&amp;$R278,'Regulatory Data'!$I$6:$O$1301,6,FALSE)=1,0,""))</f>
        <v/>
      </c>
      <c r="AG278" s="12" t="str">
        <f t="shared" si="161"/>
        <v/>
      </c>
      <c r="AH278" s="12" t="str">
        <f t="shared" si="162"/>
        <v/>
      </c>
      <c r="AI278" s="12" t="str">
        <f t="shared" si="163"/>
        <v/>
      </c>
      <c r="AJ278" s="12" t="str">
        <f t="shared" si="164"/>
        <v/>
      </c>
      <c r="AK278" s="12" t="str">
        <f t="shared" si="165"/>
        <v/>
      </c>
      <c r="AL278" s="12" t="str">
        <f t="shared" si="166"/>
        <v/>
      </c>
      <c r="AM278" s="12" t="str">
        <f t="shared" si="167"/>
        <v/>
      </c>
      <c r="AN278" s="12" t="str">
        <f t="shared" si="168"/>
        <v/>
      </c>
      <c r="AO278" s="9" t="str">
        <f t="shared" si="169"/>
        <v/>
      </c>
      <c r="AP278" s="9" t="str">
        <f t="shared" si="170"/>
        <v/>
      </c>
      <c r="AQ278" s="9" t="str">
        <f t="shared" si="171"/>
        <v/>
      </c>
      <c r="AR278" s="9" t="str">
        <f t="shared" si="172"/>
        <v/>
      </c>
      <c r="AS278" s="9" t="str">
        <f t="shared" si="173"/>
        <v/>
      </c>
      <c r="AT278" s="9" t="str">
        <f t="shared" si="174"/>
        <v/>
      </c>
      <c r="AU278" s="9" t="str">
        <f t="shared" si="175"/>
        <v/>
      </c>
      <c r="AV278" s="9" t="str">
        <f t="shared" si="176"/>
        <v/>
      </c>
    </row>
    <row r="279" spans="1:48" x14ac:dyDescent="0.2">
      <c r="A279" s="2">
        <v>1</v>
      </c>
      <c r="B279" s="6" t="s">
        <v>35</v>
      </c>
      <c r="C279" s="6">
        <v>0</v>
      </c>
      <c r="D279" s="5" t="s">
        <v>53</v>
      </c>
      <c r="E279" s="5" t="str">
        <f t="shared" si="160"/>
        <v/>
      </c>
      <c r="F279" s="5" t="str">
        <f t="shared" si="155"/>
        <v/>
      </c>
      <c r="G279" s="7">
        <v>137.94800000000001</v>
      </c>
      <c r="H279" s="7">
        <v>139.85900000000001</v>
      </c>
      <c r="I279" s="7">
        <v>250.101</v>
      </c>
      <c r="J279" s="7">
        <v>177.822</v>
      </c>
      <c r="K279" s="7">
        <v>181.30099999999999</v>
      </c>
      <c r="L279" s="7">
        <v>178.82400000000001</v>
      </c>
      <c r="M279" s="7">
        <v>114.244</v>
      </c>
      <c r="N279" s="7">
        <v>285.726</v>
      </c>
      <c r="O279" s="7"/>
      <c r="Q279" s="13"/>
      <c r="R279" s="10" t="s">
        <v>160</v>
      </c>
      <c r="S279">
        <v>1994</v>
      </c>
      <c r="T279">
        <f t="shared" si="156"/>
        <v>84.191000000000003</v>
      </c>
      <c r="U279">
        <f t="shared" si="157"/>
        <v>87.881</v>
      </c>
      <c r="V279">
        <f t="shared" si="158"/>
        <v>85.067999999999998</v>
      </c>
      <c r="W279">
        <f t="shared" si="159"/>
        <v>91.447000000000003</v>
      </c>
      <c r="X279">
        <f t="shared" si="177"/>
        <v>2.8871910128133393E-2</v>
      </c>
      <c r="Y279">
        <f t="shared" si="178"/>
        <v>3.9220257992428564E-2</v>
      </c>
      <c r="Z279">
        <f t="shared" si="179"/>
        <v>3.7183010738980116E-2</v>
      </c>
      <c r="AA279">
        <f t="shared" si="180"/>
        <v>-1.1978664503433656E-2</v>
      </c>
      <c r="AC279" s="10" t="str">
        <f>IFERROR(VLOOKUP(S279&amp;R279,'Regulatory Data'!D$6:F$1349,3,FALSE),"")</f>
        <v/>
      </c>
      <c r="AD279" s="12" t="str">
        <f>VLOOKUP($S279&amp;$R279,'Regulatory Data'!$I$6:$O$1301,5,FALSE)</f>
        <v/>
      </c>
      <c r="AE279" s="12" t="str">
        <f>IF(VLOOKUP($S279&amp;$R279,'Regulatory Data'!$I$6:$O$1301,7,FALSE)=1,1,IF(VLOOKUP($S279&amp;$R279,'Regulatory Data'!$I$6:$O$1301,6,FALSE)=1,0,""))</f>
        <v/>
      </c>
      <c r="AG279" s="12" t="str">
        <f t="shared" si="161"/>
        <v/>
      </c>
      <c r="AH279" s="12" t="str">
        <f t="shared" si="162"/>
        <v/>
      </c>
      <c r="AI279" s="12" t="str">
        <f t="shared" si="163"/>
        <v/>
      </c>
      <c r="AJ279" s="12" t="str">
        <f t="shared" si="164"/>
        <v/>
      </c>
      <c r="AK279" s="12" t="str">
        <f t="shared" si="165"/>
        <v/>
      </c>
      <c r="AL279" s="12" t="str">
        <f t="shared" si="166"/>
        <v/>
      </c>
      <c r="AM279" s="12" t="str">
        <f t="shared" si="167"/>
        <v/>
      </c>
      <c r="AN279" s="12" t="str">
        <f t="shared" si="168"/>
        <v/>
      </c>
      <c r="AO279" s="9" t="str">
        <f t="shared" si="169"/>
        <v/>
      </c>
      <c r="AP279" s="9" t="str">
        <f t="shared" si="170"/>
        <v/>
      </c>
      <c r="AQ279" s="9" t="str">
        <f t="shared" si="171"/>
        <v/>
      </c>
      <c r="AR279" s="9" t="str">
        <f t="shared" si="172"/>
        <v/>
      </c>
      <c r="AS279" s="9" t="str">
        <f t="shared" si="173"/>
        <v/>
      </c>
      <c r="AT279" s="9" t="str">
        <f t="shared" si="174"/>
        <v/>
      </c>
      <c r="AU279" s="9" t="str">
        <f t="shared" si="175"/>
        <v/>
      </c>
      <c r="AV279" s="9" t="str">
        <f t="shared" si="176"/>
        <v/>
      </c>
    </row>
    <row r="280" spans="1:48" x14ac:dyDescent="0.2">
      <c r="A280" s="2">
        <v>1</v>
      </c>
      <c r="B280" s="6" t="s">
        <v>36</v>
      </c>
      <c r="C280" s="6">
        <v>0</v>
      </c>
      <c r="D280" s="5" t="s">
        <v>53</v>
      </c>
      <c r="E280" s="5" t="str">
        <f t="shared" si="160"/>
        <v/>
      </c>
      <c r="F280" s="5" t="str">
        <f t="shared" si="155"/>
        <v/>
      </c>
      <c r="G280" s="7">
        <v>109.977</v>
      </c>
      <c r="H280" s="7">
        <v>107.06699999999999</v>
      </c>
      <c r="I280" s="7">
        <v>164.49299999999999</v>
      </c>
      <c r="J280" s="7">
        <v>163.404</v>
      </c>
      <c r="K280" s="7">
        <v>149.571</v>
      </c>
      <c r="L280" s="7">
        <v>153.636</v>
      </c>
      <c r="M280" s="7">
        <v>140.244</v>
      </c>
      <c r="N280" s="7">
        <v>230.69200000000001</v>
      </c>
      <c r="O280" s="7"/>
      <c r="Q280" s="13"/>
      <c r="R280" s="10" t="s">
        <v>160</v>
      </c>
      <c r="S280">
        <v>1995</v>
      </c>
      <c r="T280">
        <f t="shared" si="156"/>
        <v>86.016000000000005</v>
      </c>
      <c r="U280">
        <f t="shared" si="157"/>
        <v>88.744</v>
      </c>
      <c r="V280">
        <f t="shared" si="158"/>
        <v>102.809</v>
      </c>
      <c r="W280">
        <f t="shared" si="159"/>
        <v>93.191000000000003</v>
      </c>
      <c r="X280">
        <f t="shared" si="177"/>
        <v>2.1445298286361769E-2</v>
      </c>
      <c r="Y280">
        <f t="shared" si="178"/>
        <v>9.7721938312993473E-3</v>
      </c>
      <c r="Z280">
        <f t="shared" si="179"/>
        <v>0.18942196116615762</v>
      </c>
      <c r="AA280">
        <f t="shared" si="180"/>
        <v>1.8891581017680181E-2</v>
      </c>
      <c r="AC280" s="10" t="str">
        <f>IFERROR(VLOOKUP(S280&amp;R280,'Regulatory Data'!D$6:F$1349,3,FALSE),"")</f>
        <v/>
      </c>
      <c r="AD280" s="12" t="str">
        <f>VLOOKUP($S280&amp;$R280,'Regulatory Data'!$I$6:$O$1301,5,FALSE)</f>
        <v/>
      </c>
      <c r="AE280" s="12" t="str">
        <f>IF(VLOOKUP($S280&amp;$R280,'Regulatory Data'!$I$6:$O$1301,7,FALSE)=1,1,IF(VLOOKUP($S280&amp;$R280,'Regulatory Data'!$I$6:$O$1301,6,FALSE)=1,0,""))</f>
        <v/>
      </c>
      <c r="AG280" s="12" t="str">
        <f t="shared" si="161"/>
        <v/>
      </c>
      <c r="AH280" s="12" t="str">
        <f t="shared" si="162"/>
        <v/>
      </c>
      <c r="AI280" s="12" t="str">
        <f t="shared" si="163"/>
        <v/>
      </c>
      <c r="AJ280" s="12" t="str">
        <f t="shared" si="164"/>
        <v/>
      </c>
      <c r="AK280" s="12" t="str">
        <f t="shared" si="165"/>
        <v/>
      </c>
      <c r="AL280" s="12" t="str">
        <f t="shared" si="166"/>
        <v/>
      </c>
      <c r="AM280" s="12" t="str">
        <f t="shared" si="167"/>
        <v/>
      </c>
      <c r="AN280" s="12" t="str">
        <f t="shared" si="168"/>
        <v/>
      </c>
      <c r="AO280" s="9" t="str">
        <f t="shared" si="169"/>
        <v/>
      </c>
      <c r="AP280" s="9" t="str">
        <f t="shared" si="170"/>
        <v/>
      </c>
      <c r="AQ280" s="9" t="str">
        <f t="shared" si="171"/>
        <v/>
      </c>
      <c r="AR280" s="9" t="str">
        <f t="shared" si="172"/>
        <v/>
      </c>
      <c r="AS280" s="9" t="str">
        <f t="shared" si="173"/>
        <v/>
      </c>
      <c r="AT280" s="9" t="str">
        <f t="shared" si="174"/>
        <v/>
      </c>
      <c r="AU280" s="9" t="str">
        <f t="shared" si="175"/>
        <v/>
      </c>
      <c r="AV280" s="9" t="str">
        <f t="shared" si="176"/>
        <v/>
      </c>
    </row>
    <row r="281" spans="1:48" x14ac:dyDescent="0.2">
      <c r="A281" s="2">
        <v>1</v>
      </c>
      <c r="B281" s="6" t="s">
        <v>37</v>
      </c>
      <c r="C281" s="6">
        <v>0</v>
      </c>
      <c r="D281" s="5" t="s">
        <v>53</v>
      </c>
      <c r="E281" s="5" t="str">
        <f t="shared" si="160"/>
        <v/>
      </c>
      <c r="F281" s="5" t="str">
        <f t="shared" si="155"/>
        <v/>
      </c>
      <c r="G281" s="7">
        <v>123.992</v>
      </c>
      <c r="H281" s="7">
        <v>128.18700000000001</v>
      </c>
      <c r="I281" s="7">
        <v>209.41800000000001</v>
      </c>
      <c r="J281" s="7">
        <v>161.22300000000001</v>
      </c>
      <c r="K281" s="7">
        <v>168.89599999999999</v>
      </c>
      <c r="L281" s="7">
        <v>163.369</v>
      </c>
      <c r="M281" s="7">
        <v>122.367</v>
      </c>
      <c r="N281" s="7">
        <v>256.25900000000001</v>
      </c>
      <c r="O281" s="7"/>
      <c r="Q281" s="13"/>
      <c r="R281" s="10" t="s">
        <v>160</v>
      </c>
      <c r="S281">
        <v>1996</v>
      </c>
      <c r="T281">
        <f t="shared" si="156"/>
        <v>85.134</v>
      </c>
      <c r="U281">
        <f t="shared" si="157"/>
        <v>88.048000000000002</v>
      </c>
      <c r="V281">
        <f t="shared" si="158"/>
        <v>96.39</v>
      </c>
      <c r="W281">
        <f t="shared" si="159"/>
        <v>97.599000000000004</v>
      </c>
      <c r="X281">
        <f t="shared" si="177"/>
        <v>-1.0306839707398652E-2</v>
      </c>
      <c r="Y281">
        <f t="shared" si="178"/>
        <v>-7.8737001189548295E-3</v>
      </c>
      <c r="Z281">
        <f t="shared" si="179"/>
        <v>-6.4470436031161427E-2</v>
      </c>
      <c r="AA281">
        <f t="shared" si="180"/>
        <v>4.6216096959824426E-2</v>
      </c>
      <c r="AC281" s="10" t="str">
        <f>IFERROR(VLOOKUP(S281&amp;R281,'Regulatory Data'!D$6:F$1349,3,FALSE),"")</f>
        <v/>
      </c>
      <c r="AD281" s="12" t="str">
        <f>VLOOKUP($S281&amp;$R281,'Regulatory Data'!$I$6:$O$1301,5,FALSE)</f>
        <v/>
      </c>
      <c r="AE281" s="12" t="str">
        <f>IF(VLOOKUP($S281&amp;$R281,'Regulatory Data'!$I$6:$O$1301,7,FALSE)=1,1,IF(VLOOKUP($S281&amp;$R281,'Regulatory Data'!$I$6:$O$1301,6,FALSE)=1,0,""))</f>
        <v/>
      </c>
      <c r="AG281" s="12" t="str">
        <f t="shared" si="161"/>
        <v/>
      </c>
      <c r="AH281" s="12" t="str">
        <f t="shared" si="162"/>
        <v/>
      </c>
      <c r="AI281" s="12" t="str">
        <f t="shared" si="163"/>
        <v/>
      </c>
      <c r="AJ281" s="12" t="str">
        <f t="shared" si="164"/>
        <v/>
      </c>
      <c r="AK281" s="12" t="str">
        <f t="shared" si="165"/>
        <v/>
      </c>
      <c r="AL281" s="12" t="str">
        <f t="shared" si="166"/>
        <v/>
      </c>
      <c r="AM281" s="12" t="str">
        <f t="shared" si="167"/>
        <v/>
      </c>
      <c r="AN281" s="12" t="str">
        <f t="shared" si="168"/>
        <v/>
      </c>
      <c r="AO281" s="9" t="str">
        <f t="shared" si="169"/>
        <v/>
      </c>
      <c r="AP281" s="9" t="str">
        <f t="shared" si="170"/>
        <v/>
      </c>
      <c r="AQ281" s="9" t="str">
        <f t="shared" si="171"/>
        <v/>
      </c>
      <c r="AR281" s="9" t="str">
        <f t="shared" si="172"/>
        <v/>
      </c>
      <c r="AS281" s="9" t="str">
        <f t="shared" si="173"/>
        <v/>
      </c>
      <c r="AT281" s="9" t="str">
        <f t="shared" si="174"/>
        <v/>
      </c>
      <c r="AU281" s="9" t="str">
        <f t="shared" si="175"/>
        <v/>
      </c>
      <c r="AV281" s="9" t="str">
        <f t="shared" si="176"/>
        <v/>
      </c>
    </row>
    <row r="282" spans="1:48" x14ac:dyDescent="0.2">
      <c r="A282" s="2">
        <v>0</v>
      </c>
      <c r="B282" s="5" t="s">
        <v>51</v>
      </c>
      <c r="C282" s="6" t="s">
        <v>0</v>
      </c>
      <c r="E282" s="5" t="str">
        <f t="shared" si="160"/>
        <v/>
      </c>
      <c r="F282" s="5" t="str">
        <f t="shared" si="155"/>
        <v/>
      </c>
      <c r="Q282" s="13"/>
      <c r="R282" s="10" t="s">
        <v>160</v>
      </c>
      <c r="S282">
        <v>1997</v>
      </c>
      <c r="T282">
        <f t="shared" si="156"/>
        <v>88.102000000000004</v>
      </c>
      <c r="U282">
        <f t="shared" si="157"/>
        <v>91.031000000000006</v>
      </c>
      <c r="V282">
        <f t="shared" si="158"/>
        <v>92.652000000000001</v>
      </c>
      <c r="W282">
        <f t="shared" si="159"/>
        <v>96.593000000000004</v>
      </c>
      <c r="X282">
        <f t="shared" si="177"/>
        <v>3.4268748406824479E-2</v>
      </c>
      <c r="Y282">
        <f t="shared" si="178"/>
        <v>3.3317987528887372E-2</v>
      </c>
      <c r="Z282">
        <f t="shared" si="179"/>
        <v>-3.955192268119756E-2</v>
      </c>
      <c r="AA282">
        <f t="shared" si="180"/>
        <v>-1.0360972640186539E-2</v>
      </c>
      <c r="AC282" s="10">
        <f>IFERROR(VLOOKUP(S282&amp;R282,'Regulatory Data'!D$6:F$1349,3,FALSE),"")</f>
        <v>0.50234606668024728</v>
      </c>
      <c r="AD282" s="12">
        <f>VLOOKUP($S282&amp;$R282,'Regulatory Data'!$I$6:$O$1301,5,FALSE)</f>
        <v>1</v>
      </c>
      <c r="AE282" s="12">
        <f>IF(VLOOKUP($S282&amp;$R282,'Regulatory Data'!$I$6:$O$1301,7,FALSE)=1,1,IF(VLOOKUP($S282&amp;$R282,'Regulatory Data'!$I$6:$O$1301,6,FALSE)=1,0,""))</f>
        <v>1</v>
      </c>
      <c r="AG282" s="12" t="str">
        <f t="shared" si="161"/>
        <v/>
      </c>
      <c r="AH282" s="12">
        <f t="shared" si="162"/>
        <v>2.0747608887306868E-2</v>
      </c>
      <c r="AI282" s="12" t="str">
        <f t="shared" si="163"/>
        <v/>
      </c>
      <c r="AJ282" s="12">
        <f t="shared" si="164"/>
        <v>2.3257872303412697E-2</v>
      </c>
      <c r="AK282" s="12" t="str">
        <f t="shared" si="165"/>
        <v/>
      </c>
      <c r="AL282" s="12">
        <f t="shared" si="166"/>
        <v>2.1990168994655335E-2</v>
      </c>
      <c r="AM282" s="12" t="str">
        <f t="shared" si="167"/>
        <v/>
      </c>
      <c r="AN282" s="12">
        <f t="shared" si="168"/>
        <v>-6.4810521723748238E-3</v>
      </c>
      <c r="AO282" s="9" t="str">
        <f t="shared" si="169"/>
        <v/>
      </c>
      <c r="AP282" s="9">
        <f t="shared" si="170"/>
        <v>2.0747608887306868E-2</v>
      </c>
      <c r="AQ282" s="9" t="str">
        <f t="shared" si="171"/>
        <v/>
      </c>
      <c r="AR282" s="9">
        <f t="shared" si="172"/>
        <v>2.3257872303412697E-2</v>
      </c>
      <c r="AS282" s="9" t="str">
        <f t="shared" si="173"/>
        <v/>
      </c>
      <c r="AT282" s="9">
        <f t="shared" si="174"/>
        <v>2.1990168994655335E-2</v>
      </c>
      <c r="AU282" s="9" t="str">
        <f t="shared" si="175"/>
        <v/>
      </c>
      <c r="AV282" s="9">
        <f t="shared" si="176"/>
        <v>-6.4810521723748238E-3</v>
      </c>
    </row>
    <row r="283" spans="1:48" x14ac:dyDescent="0.2">
      <c r="A283" s="2">
        <v>1</v>
      </c>
      <c r="B283" s="6" t="s">
        <v>13</v>
      </c>
      <c r="C283" s="6">
        <v>0</v>
      </c>
      <c r="D283" s="5" t="s">
        <v>54</v>
      </c>
      <c r="E283" s="5" t="str">
        <f t="shared" si="160"/>
        <v/>
      </c>
      <c r="F283" s="5" t="str">
        <f t="shared" si="155"/>
        <v/>
      </c>
      <c r="G283" s="7">
        <v>76.076999999999998</v>
      </c>
      <c r="H283" s="7">
        <v>79.28</v>
      </c>
      <c r="I283" s="7">
        <v>83.308000000000007</v>
      </c>
      <c r="J283" s="7">
        <v>64.566999999999993</v>
      </c>
      <c r="K283" s="7">
        <v>109.505</v>
      </c>
      <c r="L283" s="7">
        <v>105.08</v>
      </c>
      <c r="M283" s="7">
        <v>56.167000000000002</v>
      </c>
      <c r="N283" s="7">
        <v>46.792000000000002</v>
      </c>
      <c r="O283" s="7"/>
      <c r="Q283" s="13"/>
      <c r="R283" s="10" t="s">
        <v>160</v>
      </c>
      <c r="S283">
        <v>1998</v>
      </c>
      <c r="T283">
        <f t="shared" si="156"/>
        <v>89.948999999999998</v>
      </c>
      <c r="U283">
        <f t="shared" si="157"/>
        <v>93.173000000000002</v>
      </c>
      <c r="V283">
        <f t="shared" si="158"/>
        <v>94.712000000000003</v>
      </c>
      <c r="W283">
        <f t="shared" si="159"/>
        <v>95.968999999999994</v>
      </c>
      <c r="X283">
        <f t="shared" si="177"/>
        <v>2.0747608887306868E-2</v>
      </c>
      <c r="Y283">
        <f t="shared" si="178"/>
        <v>2.3257872303412697E-2</v>
      </c>
      <c r="Z283">
        <f t="shared" si="179"/>
        <v>2.1990168994655335E-2</v>
      </c>
      <c r="AA283">
        <f t="shared" si="180"/>
        <v>-6.4810521723748238E-3</v>
      </c>
      <c r="AC283" s="10">
        <f>IFERROR(VLOOKUP(S283&amp;R283,'Regulatory Data'!D$6:F$1349,3,FALSE),"")</f>
        <v>0.51711181468532486</v>
      </c>
      <c r="AD283" s="12">
        <f>VLOOKUP($S283&amp;$R283,'Regulatory Data'!$I$6:$O$1301,5,FALSE)</f>
        <v>1</v>
      </c>
      <c r="AE283" s="12">
        <f>IF(VLOOKUP($S283&amp;$R283,'Regulatory Data'!$I$6:$O$1301,7,FALSE)=1,1,IF(VLOOKUP($S283&amp;$R283,'Regulatory Data'!$I$6:$O$1301,6,FALSE)=1,0,""))</f>
        <v>1</v>
      </c>
      <c r="AG283" s="12" t="str">
        <f t="shared" si="161"/>
        <v/>
      </c>
      <c r="AH283" s="12">
        <f t="shared" si="162"/>
        <v>1.9017778949797837E-2</v>
      </c>
      <c r="AI283" s="12" t="str">
        <f t="shared" si="163"/>
        <v/>
      </c>
      <c r="AJ283" s="12">
        <f t="shared" si="164"/>
        <v>2.2162512753467034E-2</v>
      </c>
      <c r="AK283" s="12" t="str">
        <f t="shared" si="165"/>
        <v/>
      </c>
      <c r="AL283" s="12">
        <f t="shared" si="166"/>
        <v>1.6141202067618821E-3</v>
      </c>
      <c r="AM283" s="12" t="str">
        <f t="shared" si="167"/>
        <v/>
      </c>
      <c r="AN283" s="12">
        <f t="shared" si="168"/>
        <v>5.870055244597161E-3</v>
      </c>
      <c r="AO283" s="9" t="str">
        <f t="shared" si="169"/>
        <v/>
      </c>
      <c r="AP283" s="9">
        <f t="shared" si="170"/>
        <v>1.9017778949797837E-2</v>
      </c>
      <c r="AQ283" s="9" t="str">
        <f t="shared" si="171"/>
        <v/>
      </c>
      <c r="AR283" s="9">
        <f t="shared" si="172"/>
        <v>2.2162512753467034E-2</v>
      </c>
      <c r="AS283" s="9" t="str">
        <f t="shared" si="173"/>
        <v/>
      </c>
      <c r="AT283" s="9">
        <f t="shared" si="174"/>
        <v>1.6141202067618821E-3</v>
      </c>
      <c r="AU283" s="9" t="str">
        <f t="shared" si="175"/>
        <v/>
      </c>
      <c r="AV283" s="9">
        <f t="shared" si="176"/>
        <v>5.870055244597161E-3</v>
      </c>
    </row>
    <row r="284" spans="1:48" x14ac:dyDescent="0.2">
      <c r="A284" s="2">
        <v>1</v>
      </c>
      <c r="B284" s="6" t="s">
        <v>15</v>
      </c>
      <c r="C284" s="6">
        <v>0</v>
      </c>
      <c r="D284" s="5" t="s">
        <v>54</v>
      </c>
      <c r="E284" s="5" t="str">
        <f t="shared" si="160"/>
        <v/>
      </c>
      <c r="F284" s="5" t="str">
        <f t="shared" si="155"/>
        <v/>
      </c>
      <c r="G284" s="7">
        <v>88.141000000000005</v>
      </c>
      <c r="H284" s="7">
        <v>90.331999999999994</v>
      </c>
      <c r="I284" s="7">
        <v>96.902000000000001</v>
      </c>
      <c r="J284" s="7">
        <v>66.847999999999999</v>
      </c>
      <c r="K284" s="7">
        <v>109.94</v>
      </c>
      <c r="L284" s="7">
        <v>107.273</v>
      </c>
      <c r="M284" s="7">
        <v>54.000999999999998</v>
      </c>
      <c r="N284" s="7">
        <v>52.328000000000003</v>
      </c>
      <c r="O284" s="7"/>
      <c r="Q284" s="13"/>
      <c r="R284" s="10" t="s">
        <v>160</v>
      </c>
      <c r="S284">
        <v>1999</v>
      </c>
      <c r="T284">
        <f t="shared" si="156"/>
        <v>91.676000000000002</v>
      </c>
      <c r="U284">
        <f t="shared" si="157"/>
        <v>95.260999999999996</v>
      </c>
      <c r="V284">
        <f t="shared" si="158"/>
        <v>94.864999999999995</v>
      </c>
      <c r="W284">
        <f t="shared" si="159"/>
        <v>96.534000000000006</v>
      </c>
      <c r="X284">
        <f t="shared" si="177"/>
        <v>1.9017778949797837E-2</v>
      </c>
      <c r="Y284">
        <f t="shared" si="178"/>
        <v>2.2162512753467034E-2</v>
      </c>
      <c r="Z284">
        <f t="shared" si="179"/>
        <v>1.6141202067618821E-3</v>
      </c>
      <c r="AA284">
        <f t="shared" si="180"/>
        <v>5.870055244597161E-3</v>
      </c>
      <c r="AC284" s="10">
        <f>IFERROR(VLOOKUP(S284&amp;R284,'Regulatory Data'!D$6:F$1349,3,FALSE),"")</f>
        <v>0.49956272043366307</v>
      </c>
      <c r="AD284" s="12">
        <f>VLOOKUP($S284&amp;$R284,'Regulatory Data'!$I$6:$O$1301,5,FALSE)</f>
        <v>1</v>
      </c>
      <c r="AE284" s="12">
        <f>IF(VLOOKUP($S284&amp;$R284,'Regulatory Data'!$I$6:$O$1301,7,FALSE)=1,1,IF(VLOOKUP($S284&amp;$R284,'Regulatory Data'!$I$6:$O$1301,6,FALSE)=1,0,""))</f>
        <v>1</v>
      </c>
      <c r="AG284" s="12" t="str">
        <f t="shared" si="161"/>
        <v/>
      </c>
      <c r="AH284" s="12">
        <f t="shared" si="162"/>
        <v>2.0096457945343538E-2</v>
      </c>
      <c r="AI284" s="12" t="str">
        <f t="shared" si="163"/>
        <v/>
      </c>
      <c r="AJ284" s="12">
        <f t="shared" si="164"/>
        <v>2.7256256980470184E-3</v>
      </c>
      <c r="AK284" s="12" t="str">
        <f t="shared" si="165"/>
        <v/>
      </c>
      <c r="AL284" s="12">
        <f t="shared" si="166"/>
        <v>7.1645055056089646E-2</v>
      </c>
      <c r="AM284" s="12" t="str">
        <f t="shared" si="167"/>
        <v/>
      </c>
      <c r="AN284" s="12">
        <f t="shared" si="168"/>
        <v>1.3468875317689921E-2</v>
      </c>
      <c r="AO284" s="9" t="str">
        <f t="shared" si="169"/>
        <v/>
      </c>
      <c r="AP284" s="9">
        <f t="shared" si="170"/>
        <v>2.0096457945343538E-2</v>
      </c>
      <c r="AQ284" s="9" t="str">
        <f t="shared" si="171"/>
        <v/>
      </c>
      <c r="AR284" s="9">
        <f t="shared" si="172"/>
        <v>2.7256256980470184E-3</v>
      </c>
      <c r="AS284" s="9" t="str">
        <f t="shared" si="173"/>
        <v/>
      </c>
      <c r="AT284" s="9">
        <f t="shared" si="174"/>
        <v>7.1645055056089646E-2</v>
      </c>
      <c r="AU284" s="9" t="str">
        <f t="shared" si="175"/>
        <v/>
      </c>
      <c r="AV284" s="9">
        <f t="shared" si="176"/>
        <v>1.3468875317689921E-2</v>
      </c>
    </row>
    <row r="285" spans="1:48" x14ac:dyDescent="0.2">
      <c r="A285" s="2">
        <v>1</v>
      </c>
      <c r="B285" s="6" t="s">
        <v>16</v>
      </c>
      <c r="C285" s="6">
        <v>0</v>
      </c>
      <c r="D285" s="5" t="s">
        <v>54</v>
      </c>
      <c r="E285" s="5" t="str">
        <f t="shared" si="160"/>
        <v/>
      </c>
      <c r="F285" s="5" t="str">
        <f t="shared" si="155"/>
        <v/>
      </c>
      <c r="G285" s="7">
        <v>87.69</v>
      </c>
      <c r="H285" s="7">
        <v>91.587000000000003</v>
      </c>
      <c r="I285" s="7">
        <v>91.194999999999993</v>
      </c>
      <c r="J285" s="7">
        <v>67.575999999999993</v>
      </c>
      <c r="K285" s="7">
        <v>103.997</v>
      </c>
      <c r="L285" s="7">
        <v>99.572000000000003</v>
      </c>
      <c r="M285" s="7">
        <v>53.978999999999999</v>
      </c>
      <c r="N285" s="7">
        <v>49.225999999999999</v>
      </c>
      <c r="O285" s="7"/>
      <c r="Q285" s="13"/>
      <c r="R285" s="10" t="s">
        <v>160</v>
      </c>
      <c r="S285">
        <v>2000</v>
      </c>
      <c r="T285">
        <f t="shared" si="156"/>
        <v>93.537000000000006</v>
      </c>
      <c r="U285">
        <f t="shared" si="157"/>
        <v>95.521000000000001</v>
      </c>
      <c r="V285">
        <f t="shared" si="158"/>
        <v>101.911</v>
      </c>
      <c r="W285">
        <f t="shared" si="159"/>
        <v>97.843000000000004</v>
      </c>
      <c r="X285">
        <f t="shared" si="177"/>
        <v>2.0096457945343538E-2</v>
      </c>
      <c r="Y285">
        <f t="shared" si="178"/>
        <v>2.7256256980470184E-3</v>
      </c>
      <c r="Z285">
        <f t="shared" si="179"/>
        <v>7.1645055056089646E-2</v>
      </c>
      <c r="AA285">
        <f t="shared" si="180"/>
        <v>1.3468875317689921E-2</v>
      </c>
      <c r="AC285" s="10">
        <f>IFERROR(VLOOKUP(S285&amp;R285,'Regulatory Data'!D$6:F$1349,3,FALSE),"")</f>
        <v>0.52050528679280605</v>
      </c>
      <c r="AD285" s="12">
        <f>VLOOKUP($S285&amp;$R285,'Regulatory Data'!$I$6:$O$1301,5,FALSE)</f>
        <v>1</v>
      </c>
      <c r="AE285" s="12">
        <f>IF(VLOOKUP($S285&amp;$R285,'Regulatory Data'!$I$6:$O$1301,7,FALSE)=1,1,IF(VLOOKUP($S285&amp;$R285,'Regulatory Data'!$I$6:$O$1301,6,FALSE)=1,0,""))</f>
        <v>1</v>
      </c>
      <c r="AG285" s="12" t="str">
        <f t="shared" si="161"/>
        <v/>
      </c>
      <c r="AH285" s="12">
        <f t="shared" si="162"/>
        <v>3.5857249880777431E-3</v>
      </c>
      <c r="AI285" s="12" t="str">
        <f t="shared" si="163"/>
        <v/>
      </c>
      <c r="AJ285" s="12">
        <f t="shared" si="164"/>
        <v>-1.60087840450851E-2</v>
      </c>
      <c r="AK285" s="12" t="str">
        <f t="shared" si="165"/>
        <v/>
      </c>
      <c r="AL285" s="12">
        <f t="shared" si="166"/>
        <v>2.9433118357058419E-4</v>
      </c>
      <c r="AM285" s="12" t="str">
        <f t="shared" si="167"/>
        <v/>
      </c>
      <c r="AN285" s="12">
        <f t="shared" si="168"/>
        <v>5.0791855359516802E-2</v>
      </c>
      <c r="AO285" s="9" t="str">
        <f t="shared" si="169"/>
        <v/>
      </c>
      <c r="AP285" s="9">
        <f t="shared" si="170"/>
        <v>3.5857249880777431E-3</v>
      </c>
      <c r="AQ285" s="9" t="str">
        <f t="shared" si="171"/>
        <v/>
      </c>
      <c r="AR285" s="9">
        <f t="shared" si="172"/>
        <v>-1.60087840450851E-2</v>
      </c>
      <c r="AS285" s="9" t="str">
        <f t="shared" si="173"/>
        <v/>
      </c>
      <c r="AT285" s="9">
        <f t="shared" si="174"/>
        <v>2.9433118357058419E-4</v>
      </c>
      <c r="AU285" s="9" t="str">
        <f t="shared" si="175"/>
        <v/>
      </c>
      <c r="AV285" s="9">
        <f t="shared" si="176"/>
        <v>5.0791855359516802E-2</v>
      </c>
    </row>
    <row r="286" spans="1:48" x14ac:dyDescent="0.2">
      <c r="A286" s="2">
        <v>1</v>
      </c>
      <c r="B286" s="6" t="s">
        <v>17</v>
      </c>
      <c r="C286" s="6">
        <v>0</v>
      </c>
      <c r="D286" s="5" t="s">
        <v>54</v>
      </c>
      <c r="E286" s="5" t="str">
        <f t="shared" si="160"/>
        <v/>
      </c>
      <c r="F286" s="5" t="str">
        <f t="shared" si="155"/>
        <v/>
      </c>
      <c r="G286" s="7">
        <v>91.3</v>
      </c>
      <c r="H286" s="7">
        <v>100.834</v>
      </c>
      <c r="I286" s="7">
        <v>107.628</v>
      </c>
      <c r="J286" s="7">
        <v>71.019000000000005</v>
      </c>
      <c r="K286" s="7">
        <v>117.884</v>
      </c>
      <c r="L286" s="7">
        <v>106.738</v>
      </c>
      <c r="M286" s="7">
        <v>52.088000000000001</v>
      </c>
      <c r="N286" s="7">
        <v>56.061</v>
      </c>
      <c r="O286" s="7"/>
      <c r="Q286" s="13"/>
      <c r="R286" s="10" t="s">
        <v>160</v>
      </c>
      <c r="S286">
        <v>2001</v>
      </c>
      <c r="T286">
        <f t="shared" si="156"/>
        <v>93.873000000000005</v>
      </c>
      <c r="U286">
        <f t="shared" si="157"/>
        <v>94.004000000000005</v>
      </c>
      <c r="V286">
        <f t="shared" si="158"/>
        <v>101.941</v>
      </c>
      <c r="W286">
        <f t="shared" si="159"/>
        <v>102.941</v>
      </c>
      <c r="X286">
        <f t="shared" si="177"/>
        <v>3.5857249880777431E-3</v>
      </c>
      <c r="Y286">
        <f t="shared" si="178"/>
        <v>-1.60087840450851E-2</v>
      </c>
      <c r="Z286">
        <f t="shared" si="179"/>
        <v>2.9433118357058419E-4</v>
      </c>
      <c r="AA286">
        <f t="shared" si="180"/>
        <v>5.0791855359516802E-2</v>
      </c>
      <c r="AC286" s="10">
        <f>IFERROR(VLOOKUP(S286&amp;R286,'Regulatory Data'!D$6:F$1349,3,FALSE),"")</f>
        <v>0.53536750703808544</v>
      </c>
      <c r="AD286" s="12">
        <f>VLOOKUP($S286&amp;$R286,'Regulatory Data'!$I$6:$O$1301,5,FALSE)</f>
        <v>1</v>
      </c>
      <c r="AE286" s="12">
        <f>IF(VLOOKUP($S286&amp;$R286,'Regulatory Data'!$I$6:$O$1301,7,FALSE)=1,1,IF(VLOOKUP($S286&amp;$R286,'Regulatory Data'!$I$6:$O$1301,6,FALSE)=1,0,""))</f>
        <v>1</v>
      </c>
      <c r="AG286" s="12" t="str">
        <f t="shared" si="161"/>
        <v/>
      </c>
      <c r="AH286" s="12">
        <f t="shared" si="162"/>
        <v>6.3227381057510357E-2</v>
      </c>
      <c r="AI286" s="12" t="str">
        <f t="shared" si="163"/>
        <v/>
      </c>
      <c r="AJ286" s="12">
        <f t="shared" si="164"/>
        <v>6.183285143195949E-2</v>
      </c>
      <c r="AK286" s="12" t="str">
        <f t="shared" si="165"/>
        <v/>
      </c>
      <c r="AL286" s="12">
        <f t="shared" si="166"/>
        <v>-1.922402856766503E-2</v>
      </c>
      <c r="AM286" s="12" t="str">
        <f t="shared" si="167"/>
        <v/>
      </c>
      <c r="AN286" s="12">
        <f t="shared" si="168"/>
        <v>-2.8985822586068188E-2</v>
      </c>
      <c r="AO286" s="9" t="str">
        <f t="shared" si="169"/>
        <v/>
      </c>
      <c r="AP286" s="9">
        <f t="shared" si="170"/>
        <v>6.3227381057510357E-2</v>
      </c>
      <c r="AQ286" s="9" t="str">
        <f t="shared" si="171"/>
        <v/>
      </c>
      <c r="AR286" s="9">
        <f t="shared" si="172"/>
        <v>6.183285143195949E-2</v>
      </c>
      <c r="AS286" s="9" t="str">
        <f t="shared" si="173"/>
        <v/>
      </c>
      <c r="AT286" s="9">
        <f t="shared" si="174"/>
        <v>-1.922402856766503E-2</v>
      </c>
      <c r="AU286" s="9" t="str">
        <f t="shared" si="175"/>
        <v/>
      </c>
      <c r="AV286" s="9">
        <f t="shared" si="176"/>
        <v>-2.8985822586068188E-2</v>
      </c>
    </row>
    <row r="287" spans="1:48" x14ac:dyDescent="0.2">
      <c r="A287" s="2">
        <v>1</v>
      </c>
      <c r="B287" s="6" t="s">
        <v>18</v>
      </c>
      <c r="C287" s="6">
        <v>0</v>
      </c>
      <c r="D287" s="5" t="s">
        <v>54</v>
      </c>
      <c r="E287" s="5" t="str">
        <f t="shared" si="160"/>
        <v/>
      </c>
      <c r="F287" s="5" t="str">
        <f t="shared" si="155"/>
        <v/>
      </c>
      <c r="G287" s="7">
        <v>92.542000000000002</v>
      </c>
      <c r="H287" s="7">
        <v>104.32299999999999</v>
      </c>
      <c r="I287" s="7">
        <v>109.456</v>
      </c>
      <c r="J287" s="7">
        <v>73.022000000000006</v>
      </c>
      <c r="K287" s="7">
        <v>118.276</v>
      </c>
      <c r="L287" s="7">
        <v>104.92</v>
      </c>
      <c r="M287" s="7">
        <v>54.835999999999999</v>
      </c>
      <c r="N287" s="7">
        <v>60.021000000000001</v>
      </c>
      <c r="O287" s="7"/>
      <c r="Q287" s="13"/>
      <c r="R287" s="10" t="s">
        <v>160</v>
      </c>
      <c r="S287">
        <v>2002</v>
      </c>
      <c r="T287">
        <f t="shared" si="156"/>
        <v>100</v>
      </c>
      <c r="U287">
        <f t="shared" si="157"/>
        <v>100</v>
      </c>
      <c r="V287">
        <f t="shared" si="158"/>
        <v>100</v>
      </c>
      <c r="W287">
        <f t="shared" si="159"/>
        <v>100</v>
      </c>
      <c r="X287">
        <f t="shared" si="177"/>
        <v>6.3227381057510357E-2</v>
      </c>
      <c r="Y287">
        <f t="shared" si="178"/>
        <v>6.183285143195949E-2</v>
      </c>
      <c r="Z287">
        <f t="shared" si="179"/>
        <v>-1.922402856766503E-2</v>
      </c>
      <c r="AA287">
        <f t="shared" si="180"/>
        <v>-2.8985822586068188E-2</v>
      </c>
      <c r="AC287" s="10">
        <f>IFERROR(VLOOKUP(S287&amp;R287,'Regulatory Data'!D$6:F$1349,3,FALSE),"")</f>
        <v>0.55452884781033629</v>
      </c>
      <c r="AD287" s="12">
        <f>VLOOKUP($S287&amp;$R287,'Regulatory Data'!$I$6:$O$1301,5,FALSE)</f>
        <v>1</v>
      </c>
      <c r="AE287" s="12">
        <f>IF(VLOOKUP($S287&amp;$R287,'Regulatory Data'!$I$6:$O$1301,7,FALSE)=1,1,IF(VLOOKUP($S287&amp;$R287,'Regulatory Data'!$I$6:$O$1301,6,FALSE)=1,0,""))</f>
        <v>1</v>
      </c>
      <c r="AG287" s="12" t="str">
        <f t="shared" si="161"/>
        <v/>
      </c>
      <c r="AH287" s="12">
        <f t="shared" si="162"/>
        <v>4.6349091937360143E-2</v>
      </c>
      <c r="AI287" s="12" t="str">
        <f t="shared" si="163"/>
        <v/>
      </c>
      <c r="AJ287" s="12">
        <f t="shared" si="164"/>
        <v>3.4430411804506456E-2</v>
      </c>
      <c r="AK287" s="12" t="str">
        <f t="shared" si="165"/>
        <v/>
      </c>
      <c r="AL287" s="12">
        <f t="shared" si="166"/>
        <v>5.6539860541988674E-3</v>
      </c>
      <c r="AM287" s="12" t="str">
        <f t="shared" si="167"/>
        <v/>
      </c>
      <c r="AN287" s="12">
        <f t="shared" si="168"/>
        <v>1.6109541733067445E-2</v>
      </c>
      <c r="AO287" s="9" t="str">
        <f t="shared" si="169"/>
        <v/>
      </c>
      <c r="AP287" s="9">
        <f t="shared" si="170"/>
        <v>4.6349091937360143E-2</v>
      </c>
      <c r="AQ287" s="9" t="str">
        <f t="shared" si="171"/>
        <v/>
      </c>
      <c r="AR287" s="9">
        <f t="shared" si="172"/>
        <v>3.4430411804506456E-2</v>
      </c>
      <c r="AS287" s="9" t="str">
        <f t="shared" si="173"/>
        <v/>
      </c>
      <c r="AT287" s="9">
        <f t="shared" si="174"/>
        <v>5.6539860541988674E-3</v>
      </c>
      <c r="AU287" s="9" t="str">
        <f t="shared" si="175"/>
        <v/>
      </c>
      <c r="AV287" s="9">
        <f t="shared" si="176"/>
        <v>1.6109541733067445E-2</v>
      </c>
    </row>
    <row r="288" spans="1:48" x14ac:dyDescent="0.2">
      <c r="A288" s="2">
        <v>1</v>
      </c>
      <c r="B288" s="6" t="s">
        <v>19</v>
      </c>
      <c r="C288" s="6">
        <v>0</v>
      </c>
      <c r="D288" s="5" t="s">
        <v>54</v>
      </c>
      <c r="E288" s="5" t="str">
        <f t="shared" si="160"/>
        <v/>
      </c>
      <c r="F288" s="5" t="str">
        <f t="shared" si="155"/>
        <v/>
      </c>
      <c r="G288" s="7">
        <v>86.02</v>
      </c>
      <c r="H288" s="7">
        <v>95.409000000000006</v>
      </c>
      <c r="I288" s="7">
        <v>85.102999999999994</v>
      </c>
      <c r="J288" s="7">
        <v>70.491</v>
      </c>
      <c r="K288" s="7">
        <v>98.933999999999997</v>
      </c>
      <c r="L288" s="7">
        <v>89.197999999999993</v>
      </c>
      <c r="M288" s="7">
        <v>64.22</v>
      </c>
      <c r="N288" s="7">
        <v>54.652999999999999</v>
      </c>
      <c r="O288" s="7"/>
      <c r="Q288" s="13"/>
      <c r="R288" s="10" t="s">
        <v>160</v>
      </c>
      <c r="S288">
        <v>2003</v>
      </c>
      <c r="T288">
        <f t="shared" si="156"/>
        <v>104.744</v>
      </c>
      <c r="U288">
        <f t="shared" si="157"/>
        <v>103.503</v>
      </c>
      <c r="V288">
        <f t="shared" si="158"/>
        <v>100.56699999999999</v>
      </c>
      <c r="W288">
        <f t="shared" si="159"/>
        <v>101.624</v>
      </c>
      <c r="X288">
        <f t="shared" si="177"/>
        <v>4.6349091937360143E-2</v>
      </c>
      <c r="Y288">
        <f t="shared" si="178"/>
        <v>3.4430411804506456E-2</v>
      </c>
      <c r="Z288">
        <f t="shared" si="179"/>
        <v>5.6539860541988674E-3</v>
      </c>
      <c r="AA288">
        <f t="shared" si="180"/>
        <v>1.6109541733067445E-2</v>
      </c>
      <c r="AC288" s="10">
        <f>IFERROR(VLOOKUP(S288&amp;R288,'Regulatory Data'!D$6:F$1349,3,FALSE),"")</f>
        <v>0.58038066055734783</v>
      </c>
      <c r="AD288" s="12">
        <f>VLOOKUP($S288&amp;$R288,'Regulatory Data'!$I$6:$O$1301,5,FALSE)</f>
        <v>1</v>
      </c>
      <c r="AE288" s="12">
        <f>IF(VLOOKUP($S288&amp;$R288,'Regulatory Data'!$I$6:$O$1301,7,FALSE)=1,1,IF(VLOOKUP($S288&amp;$R288,'Regulatory Data'!$I$6:$O$1301,6,FALSE)=1,0,""))</f>
        <v>1</v>
      </c>
      <c r="AG288" s="12" t="str">
        <f t="shared" si="161"/>
        <v/>
      </c>
      <c r="AH288" s="12">
        <f t="shared" si="162"/>
        <v>3.7072516201711814E-2</v>
      </c>
      <c r="AI288" s="12" t="str">
        <f t="shared" si="163"/>
        <v/>
      </c>
      <c r="AJ288" s="12">
        <f t="shared" si="164"/>
        <v>4.5415353400211522E-2</v>
      </c>
      <c r="AK288" s="12" t="str">
        <f t="shared" si="165"/>
        <v/>
      </c>
      <c r="AL288" s="12">
        <f t="shared" si="166"/>
        <v>2.0354833126851268E-2</v>
      </c>
      <c r="AM288" s="12" t="str">
        <f t="shared" si="167"/>
        <v/>
      </c>
      <c r="AN288" s="12">
        <f t="shared" si="168"/>
        <v>-1.0445612108629376E-2</v>
      </c>
      <c r="AO288" s="9" t="str">
        <f t="shared" si="169"/>
        <v/>
      </c>
      <c r="AP288" s="9">
        <f t="shared" si="170"/>
        <v>3.7072516201711814E-2</v>
      </c>
      <c r="AQ288" s="9" t="str">
        <f t="shared" si="171"/>
        <v/>
      </c>
      <c r="AR288" s="9">
        <f t="shared" si="172"/>
        <v>4.5415353400211522E-2</v>
      </c>
      <c r="AS288" s="9" t="str">
        <f t="shared" si="173"/>
        <v/>
      </c>
      <c r="AT288" s="9">
        <f t="shared" si="174"/>
        <v>2.0354833126851268E-2</v>
      </c>
      <c r="AU288" s="9" t="str">
        <f t="shared" si="175"/>
        <v/>
      </c>
      <c r="AV288" s="9">
        <f t="shared" si="176"/>
        <v>-1.0445612108629376E-2</v>
      </c>
    </row>
    <row r="289" spans="1:48" x14ac:dyDescent="0.2">
      <c r="A289" s="2">
        <v>1</v>
      </c>
      <c r="B289" s="6" t="s">
        <v>20</v>
      </c>
      <c r="C289" s="6">
        <v>0</v>
      </c>
      <c r="D289" s="5" t="s">
        <v>54</v>
      </c>
      <c r="E289" s="5" t="str">
        <f t="shared" si="160"/>
        <v/>
      </c>
      <c r="F289" s="5" t="str">
        <f t="shared" si="155"/>
        <v/>
      </c>
      <c r="G289" s="7">
        <v>92.631</v>
      </c>
      <c r="H289" s="7">
        <v>101.101</v>
      </c>
      <c r="I289" s="7">
        <v>92.450999999999993</v>
      </c>
      <c r="J289" s="7">
        <v>73.177000000000007</v>
      </c>
      <c r="K289" s="7">
        <v>99.805999999999997</v>
      </c>
      <c r="L289" s="7">
        <v>91.444000000000003</v>
      </c>
      <c r="M289" s="7">
        <v>64.221000000000004</v>
      </c>
      <c r="N289" s="7">
        <v>59.372999999999998</v>
      </c>
      <c r="O289" s="7"/>
      <c r="Q289" s="13"/>
      <c r="R289" s="10" t="s">
        <v>160</v>
      </c>
      <c r="S289">
        <v>2004</v>
      </c>
      <c r="T289">
        <f t="shared" si="156"/>
        <v>108.7</v>
      </c>
      <c r="U289">
        <f t="shared" si="157"/>
        <v>108.312</v>
      </c>
      <c r="V289">
        <f t="shared" si="158"/>
        <v>102.63500000000001</v>
      </c>
      <c r="W289">
        <f t="shared" si="159"/>
        <v>100.568</v>
      </c>
      <c r="X289">
        <f t="shared" si="177"/>
        <v>3.7072516201711814E-2</v>
      </c>
      <c r="Y289">
        <f t="shared" si="178"/>
        <v>4.5415353400211522E-2</v>
      </c>
      <c r="Z289">
        <f t="shared" si="179"/>
        <v>2.0354833126851268E-2</v>
      </c>
      <c r="AA289">
        <f t="shared" si="180"/>
        <v>-1.0445612108629376E-2</v>
      </c>
      <c r="AC289" s="10">
        <f>IFERROR(VLOOKUP(S289&amp;R289,'Regulatory Data'!D$6:F$1349,3,FALSE),"")</f>
        <v>0.62471453960050505</v>
      </c>
      <c r="AD289" s="12">
        <f>VLOOKUP($S289&amp;$R289,'Regulatory Data'!$I$6:$O$1301,5,FALSE)</f>
        <v>1</v>
      </c>
      <c r="AE289" s="12">
        <f>IF(VLOOKUP($S289&amp;$R289,'Regulatory Data'!$I$6:$O$1301,7,FALSE)=1,1,IF(VLOOKUP($S289&amp;$R289,'Regulatory Data'!$I$6:$O$1301,6,FALSE)=1,0,""))</f>
        <v>1</v>
      </c>
      <c r="AG289" s="12" t="str">
        <f t="shared" si="161"/>
        <v/>
      </c>
      <c r="AH289" s="12">
        <f t="shared" si="162"/>
        <v>-9.0197059064323071E-4</v>
      </c>
      <c r="AI289" s="12" t="str">
        <f t="shared" si="163"/>
        <v/>
      </c>
      <c r="AJ289" s="12">
        <f t="shared" si="164"/>
        <v>1.7299094181643326E-2</v>
      </c>
      <c r="AK289" s="12" t="str">
        <f t="shared" si="165"/>
        <v/>
      </c>
      <c r="AL289" s="12">
        <f t="shared" si="166"/>
        <v>3.9928722870228306E-2</v>
      </c>
      <c r="AM289" s="12" t="str">
        <f t="shared" si="167"/>
        <v/>
      </c>
      <c r="AN289" s="12">
        <f t="shared" si="168"/>
        <v>1.0376728369593025E-2</v>
      </c>
      <c r="AO289" s="9" t="str">
        <f t="shared" si="169"/>
        <v/>
      </c>
      <c r="AP289" s="9">
        <f t="shared" si="170"/>
        <v>-9.0197059064323071E-4</v>
      </c>
      <c r="AQ289" s="9" t="str">
        <f t="shared" si="171"/>
        <v/>
      </c>
      <c r="AR289" s="9">
        <f t="shared" si="172"/>
        <v>1.7299094181643326E-2</v>
      </c>
      <c r="AS289" s="9" t="str">
        <f t="shared" si="173"/>
        <v/>
      </c>
      <c r="AT289" s="9">
        <f t="shared" si="174"/>
        <v>3.9928722870228306E-2</v>
      </c>
      <c r="AU289" s="9" t="str">
        <f t="shared" si="175"/>
        <v/>
      </c>
      <c r="AV289" s="9">
        <f t="shared" si="176"/>
        <v>1.0376728369593025E-2</v>
      </c>
    </row>
    <row r="290" spans="1:48" x14ac:dyDescent="0.2">
      <c r="A290" s="2">
        <v>1</v>
      </c>
      <c r="B290" s="6" t="s">
        <v>21</v>
      </c>
      <c r="C290" s="6">
        <v>0</v>
      </c>
      <c r="D290" s="5" t="s">
        <v>54</v>
      </c>
      <c r="E290" s="5" t="str">
        <f t="shared" si="160"/>
        <v/>
      </c>
      <c r="F290" s="5" t="str">
        <f t="shared" si="155"/>
        <v/>
      </c>
      <c r="G290" s="7">
        <v>87.14</v>
      </c>
      <c r="H290" s="7">
        <v>97.513000000000005</v>
      </c>
      <c r="I290" s="7">
        <v>86.665999999999997</v>
      </c>
      <c r="J290" s="7">
        <v>74.498000000000005</v>
      </c>
      <c r="K290" s="7">
        <v>99.456999999999994</v>
      </c>
      <c r="L290" s="7">
        <v>88.876999999999995</v>
      </c>
      <c r="M290" s="7">
        <v>71.510999999999996</v>
      </c>
      <c r="N290" s="7">
        <v>61.975999999999999</v>
      </c>
      <c r="O290" s="7"/>
      <c r="Q290" s="13"/>
      <c r="R290" s="10" t="s">
        <v>160</v>
      </c>
      <c r="S290">
        <v>2005</v>
      </c>
      <c r="T290">
        <f t="shared" si="156"/>
        <v>108.602</v>
      </c>
      <c r="U290">
        <f t="shared" si="157"/>
        <v>110.202</v>
      </c>
      <c r="V290">
        <f t="shared" si="158"/>
        <v>106.816</v>
      </c>
      <c r="W290">
        <f t="shared" si="159"/>
        <v>101.617</v>
      </c>
      <c r="X290">
        <f t="shared" si="177"/>
        <v>-9.0197059064323071E-4</v>
      </c>
      <c r="Y290">
        <f t="shared" si="178"/>
        <v>1.7299094181643326E-2</v>
      </c>
      <c r="Z290">
        <f t="shared" si="179"/>
        <v>3.9928722870228306E-2</v>
      </c>
      <c r="AA290">
        <f t="shared" si="180"/>
        <v>1.0376728369593025E-2</v>
      </c>
      <c r="AC290" s="10">
        <f>IFERROR(VLOOKUP(S290&amp;R290,'Regulatory Data'!D$6:F$1349,3,FALSE),"")</f>
        <v>0.64707579741603471</v>
      </c>
      <c r="AD290" s="12">
        <f>VLOOKUP($S290&amp;$R290,'Regulatory Data'!$I$6:$O$1301,5,FALSE)</f>
        <v>1</v>
      </c>
      <c r="AE290" s="12">
        <f>IF(VLOOKUP($S290&amp;$R290,'Regulatory Data'!$I$6:$O$1301,7,FALSE)=1,1,IF(VLOOKUP($S290&amp;$R290,'Regulatory Data'!$I$6:$O$1301,6,FALSE)=1,0,""))</f>
        <v>1</v>
      </c>
      <c r="AG290" s="12" t="str">
        <f t="shared" si="161"/>
        <v/>
      </c>
      <c r="AH290" s="12">
        <f t="shared" si="162"/>
        <v>9.4942062139917738E-3</v>
      </c>
      <c r="AI290" s="12" t="str">
        <f t="shared" si="163"/>
        <v/>
      </c>
      <c r="AJ290" s="12">
        <f t="shared" si="164"/>
        <v>1.8297661623481787E-2</v>
      </c>
      <c r="AK290" s="12" t="str">
        <f t="shared" si="165"/>
        <v/>
      </c>
      <c r="AL290" s="12">
        <f t="shared" si="166"/>
        <v>5.0715967041199406E-2</v>
      </c>
      <c r="AM290" s="12" t="str">
        <f t="shared" si="167"/>
        <v/>
      </c>
      <c r="AN290" s="12">
        <f t="shared" si="168"/>
        <v>-6.3279791402388597E-3</v>
      </c>
      <c r="AO290" s="9" t="str">
        <f t="shared" si="169"/>
        <v/>
      </c>
      <c r="AP290" s="9">
        <f t="shared" si="170"/>
        <v>9.4942062139917738E-3</v>
      </c>
      <c r="AQ290" s="9" t="str">
        <f t="shared" si="171"/>
        <v/>
      </c>
      <c r="AR290" s="9">
        <f t="shared" si="172"/>
        <v>1.8297661623481787E-2</v>
      </c>
      <c r="AS290" s="9" t="str">
        <f t="shared" si="173"/>
        <v/>
      </c>
      <c r="AT290" s="9">
        <f t="shared" si="174"/>
        <v>5.0715967041199406E-2</v>
      </c>
      <c r="AU290" s="9" t="str">
        <f t="shared" si="175"/>
        <v/>
      </c>
      <c r="AV290" s="9">
        <f t="shared" si="176"/>
        <v>-6.3279791402388597E-3</v>
      </c>
    </row>
    <row r="291" spans="1:48" x14ac:dyDescent="0.2">
      <c r="A291" s="2">
        <v>1</v>
      </c>
      <c r="B291" s="6" t="s">
        <v>22</v>
      </c>
      <c r="C291" s="6">
        <v>0</v>
      </c>
      <c r="D291" s="5" t="s">
        <v>54</v>
      </c>
      <c r="E291" s="5" t="str">
        <f t="shared" si="160"/>
        <v/>
      </c>
      <c r="F291" s="5" t="str">
        <f t="shared" si="155"/>
        <v/>
      </c>
      <c r="G291" s="7">
        <v>86.117999999999995</v>
      </c>
      <c r="H291" s="7">
        <v>95.787999999999997</v>
      </c>
      <c r="I291" s="7">
        <v>82.981999999999999</v>
      </c>
      <c r="J291" s="7">
        <v>76.971000000000004</v>
      </c>
      <c r="K291" s="7">
        <v>96.358000000000004</v>
      </c>
      <c r="L291" s="7">
        <v>86.631</v>
      </c>
      <c r="M291" s="7">
        <v>76.748000000000005</v>
      </c>
      <c r="N291" s="7">
        <v>63.686999999999998</v>
      </c>
      <c r="O291" s="7"/>
      <c r="Q291" s="13"/>
      <c r="R291" s="10" t="s">
        <v>160</v>
      </c>
      <c r="S291">
        <v>2006</v>
      </c>
      <c r="T291">
        <f t="shared" si="156"/>
        <v>109.63800000000001</v>
      </c>
      <c r="U291">
        <f t="shared" si="157"/>
        <v>112.23699999999999</v>
      </c>
      <c r="V291">
        <f t="shared" si="158"/>
        <v>112.373</v>
      </c>
      <c r="W291">
        <f t="shared" si="159"/>
        <v>100.976</v>
      </c>
      <c r="X291">
        <f t="shared" si="177"/>
        <v>9.4942062139917738E-3</v>
      </c>
      <c r="Y291">
        <f t="shared" si="178"/>
        <v>1.8297661623481787E-2</v>
      </c>
      <c r="Z291">
        <f t="shared" si="179"/>
        <v>5.0715967041199406E-2</v>
      </c>
      <c r="AA291">
        <f t="shared" si="180"/>
        <v>-6.3279791402388597E-3</v>
      </c>
      <c r="AC291" s="10">
        <f>IFERROR(VLOOKUP(S291&amp;R291,'Regulatory Data'!D$6:F$1349,3,FALSE),"")</f>
        <v>0.63490472526372876</v>
      </c>
      <c r="AD291" s="12">
        <f>VLOOKUP($S291&amp;$R291,'Regulatory Data'!$I$6:$O$1301,5,FALSE)</f>
        <v>1</v>
      </c>
      <c r="AE291" s="12">
        <f>IF(VLOOKUP($S291&amp;$R291,'Regulatory Data'!$I$6:$O$1301,7,FALSE)=1,1,IF(VLOOKUP($S291&amp;$R291,'Regulatory Data'!$I$6:$O$1301,6,FALSE)=1,0,""))</f>
        <v>1</v>
      </c>
      <c r="AG291" s="12" t="str">
        <f t="shared" si="161"/>
        <v/>
      </c>
      <c r="AH291" s="12">
        <f t="shared" si="162"/>
        <v>4.3251045488252871E-2</v>
      </c>
      <c r="AI291" s="12" t="str">
        <f t="shared" si="163"/>
        <v/>
      </c>
      <c r="AJ291" s="12">
        <f t="shared" si="164"/>
        <v>4.3968584201004468E-2</v>
      </c>
      <c r="AK291" s="12" t="str">
        <f t="shared" si="165"/>
        <v/>
      </c>
      <c r="AL291" s="12">
        <f t="shared" si="166"/>
        <v>2.8580391297573726E-2</v>
      </c>
      <c r="AM291" s="12" t="str">
        <f t="shared" si="167"/>
        <v/>
      </c>
      <c r="AN291" s="12">
        <f t="shared" si="168"/>
        <v>5.2941532527297497E-3</v>
      </c>
      <c r="AO291" s="9" t="str">
        <f t="shared" si="169"/>
        <v/>
      </c>
      <c r="AP291" s="9">
        <f t="shared" si="170"/>
        <v>4.3251045488252871E-2</v>
      </c>
      <c r="AQ291" s="9" t="str">
        <f t="shared" si="171"/>
        <v/>
      </c>
      <c r="AR291" s="9">
        <f t="shared" si="172"/>
        <v>4.3968584201004468E-2</v>
      </c>
      <c r="AS291" s="9" t="str">
        <f t="shared" si="173"/>
        <v/>
      </c>
      <c r="AT291" s="9">
        <f t="shared" si="174"/>
        <v>2.8580391297573726E-2</v>
      </c>
      <c r="AU291" s="9" t="str">
        <f t="shared" si="175"/>
        <v/>
      </c>
      <c r="AV291" s="9">
        <f t="shared" si="176"/>
        <v>5.2941532527297497E-3</v>
      </c>
    </row>
    <row r="292" spans="1:48" x14ac:dyDescent="0.2">
      <c r="A292" s="2">
        <v>1</v>
      </c>
      <c r="B292" s="6" t="s">
        <v>23</v>
      </c>
      <c r="C292" s="6">
        <v>0</v>
      </c>
      <c r="D292" s="5" t="s">
        <v>54</v>
      </c>
      <c r="E292" s="5" t="str">
        <f t="shared" si="160"/>
        <v/>
      </c>
      <c r="F292" s="5" t="str">
        <f t="shared" si="155"/>
        <v/>
      </c>
      <c r="G292" s="7">
        <v>83.052000000000007</v>
      </c>
      <c r="H292" s="7">
        <v>94.894000000000005</v>
      </c>
      <c r="I292" s="7">
        <v>84.947999999999993</v>
      </c>
      <c r="J292" s="7">
        <v>78.519000000000005</v>
      </c>
      <c r="K292" s="7">
        <v>102.283</v>
      </c>
      <c r="L292" s="7">
        <v>89.519000000000005</v>
      </c>
      <c r="M292" s="7">
        <v>82.914000000000001</v>
      </c>
      <c r="N292" s="7">
        <v>70.433000000000007</v>
      </c>
      <c r="O292" s="7"/>
      <c r="Q292" s="13"/>
      <c r="R292" s="10" t="s">
        <v>160</v>
      </c>
      <c r="S292">
        <v>2007</v>
      </c>
      <c r="T292">
        <f t="shared" si="156"/>
        <v>114.48399999999999</v>
      </c>
      <c r="U292">
        <f t="shared" si="157"/>
        <v>117.282</v>
      </c>
      <c r="V292">
        <f t="shared" si="158"/>
        <v>115.631</v>
      </c>
      <c r="W292">
        <f t="shared" si="159"/>
        <v>101.512</v>
      </c>
      <c r="X292">
        <f t="shared" si="177"/>
        <v>4.3251045488252871E-2</v>
      </c>
      <c r="Y292">
        <f t="shared" si="178"/>
        <v>4.3968584201004468E-2</v>
      </c>
      <c r="Z292">
        <f t="shared" si="179"/>
        <v>2.8580391297573726E-2</v>
      </c>
      <c r="AA292">
        <f t="shared" si="180"/>
        <v>5.2941532527297497E-3</v>
      </c>
      <c r="AC292" s="10">
        <f>IFERROR(VLOOKUP(S292&amp;R292,'Regulatory Data'!D$6:F$1349,3,FALSE),"")</f>
        <v>0.64098720842088808</v>
      </c>
      <c r="AD292" s="12">
        <f>VLOOKUP($S292&amp;$R292,'Regulatory Data'!$I$6:$O$1301,5,FALSE)</f>
        <v>1</v>
      </c>
      <c r="AE292" s="12">
        <f>IF(VLOOKUP($S292&amp;$R292,'Regulatory Data'!$I$6:$O$1301,7,FALSE)=1,1,IF(VLOOKUP($S292&amp;$R292,'Regulatory Data'!$I$6:$O$1301,6,FALSE)=1,0,""))</f>
        <v>1</v>
      </c>
      <c r="AG292" s="12" t="str">
        <f t="shared" si="161"/>
        <v/>
      </c>
      <c r="AH292" s="12">
        <f t="shared" si="162"/>
        <v>-8.420806926006108E-3</v>
      </c>
      <c r="AI292" s="12" t="str">
        <f t="shared" si="163"/>
        <v/>
      </c>
      <c r="AJ292" s="12">
        <f t="shared" si="164"/>
        <v>-1.4609708330816318E-2</v>
      </c>
      <c r="AK292" s="12" t="str">
        <f t="shared" si="165"/>
        <v/>
      </c>
      <c r="AL292" s="12">
        <f t="shared" si="166"/>
        <v>5.6759556201367189E-2</v>
      </c>
      <c r="AM292" s="12" t="str">
        <f t="shared" si="167"/>
        <v/>
      </c>
      <c r="AN292" s="12">
        <f t="shared" si="168"/>
        <v>3.3316556473465653E-2</v>
      </c>
      <c r="AO292" s="9" t="str">
        <f t="shared" si="169"/>
        <v/>
      </c>
      <c r="AP292" s="9">
        <f t="shared" si="170"/>
        <v>-8.420806926006108E-3</v>
      </c>
      <c r="AQ292" s="9" t="str">
        <f t="shared" si="171"/>
        <v/>
      </c>
      <c r="AR292" s="9">
        <f t="shared" si="172"/>
        <v>-1.4609708330816318E-2</v>
      </c>
      <c r="AS292" s="9" t="str">
        <f t="shared" si="173"/>
        <v/>
      </c>
      <c r="AT292" s="9">
        <f t="shared" si="174"/>
        <v>5.6759556201367189E-2</v>
      </c>
      <c r="AU292" s="9" t="str">
        <f t="shared" si="175"/>
        <v/>
      </c>
      <c r="AV292" s="9">
        <f t="shared" si="176"/>
        <v>3.3316556473465653E-2</v>
      </c>
    </row>
    <row r="293" spans="1:48" x14ac:dyDescent="0.2">
      <c r="A293" s="2">
        <v>1</v>
      </c>
      <c r="B293" s="6" t="s">
        <v>24</v>
      </c>
      <c r="C293" s="6">
        <v>0</v>
      </c>
      <c r="D293" s="5" t="s">
        <v>54</v>
      </c>
      <c r="E293" s="5" t="str">
        <f t="shared" si="160"/>
        <v/>
      </c>
      <c r="F293" s="5" t="str">
        <f t="shared" si="155"/>
        <v/>
      </c>
      <c r="G293" s="7">
        <v>97.028000000000006</v>
      </c>
      <c r="H293" s="7">
        <v>110.485</v>
      </c>
      <c r="I293" s="7">
        <v>110.18899999999999</v>
      </c>
      <c r="J293" s="7">
        <v>87.049000000000007</v>
      </c>
      <c r="K293" s="7">
        <v>113.565</v>
      </c>
      <c r="L293" s="7">
        <v>99.733000000000004</v>
      </c>
      <c r="M293" s="7">
        <v>76.596999999999994</v>
      </c>
      <c r="N293" s="7">
        <v>84.400999999999996</v>
      </c>
      <c r="O293" s="7"/>
      <c r="Q293" s="13"/>
      <c r="R293" s="10" t="s">
        <v>160</v>
      </c>
      <c r="S293">
        <v>2008</v>
      </c>
      <c r="T293">
        <f t="shared" si="156"/>
        <v>113.524</v>
      </c>
      <c r="U293">
        <f t="shared" si="157"/>
        <v>115.581</v>
      </c>
      <c r="V293">
        <f t="shared" si="158"/>
        <v>122.384</v>
      </c>
      <c r="W293">
        <f t="shared" si="159"/>
        <v>104.95099999999999</v>
      </c>
      <c r="X293">
        <f t="shared" si="177"/>
        <v>-8.420806926006108E-3</v>
      </c>
      <c r="Y293">
        <f t="shared" si="178"/>
        <v>-1.4609708330816318E-2</v>
      </c>
      <c r="Z293">
        <f t="shared" si="179"/>
        <v>5.6759556201367189E-2</v>
      </c>
      <c r="AA293">
        <f t="shared" si="180"/>
        <v>3.3316556473465653E-2</v>
      </c>
      <c r="AC293" s="10">
        <f>IFERROR(VLOOKUP(S293&amp;R293,'Regulatory Data'!D$6:F$1349,3,FALSE),"")</f>
        <v>0.65448965854635976</v>
      </c>
      <c r="AD293" s="12">
        <f>VLOOKUP($S293&amp;$R293,'Regulatory Data'!$I$6:$O$1301,5,FALSE)</f>
        <v>1</v>
      </c>
      <c r="AE293" s="12">
        <f>IF(VLOOKUP($S293&amp;$R293,'Regulatory Data'!$I$6:$O$1301,7,FALSE)=1,1,IF(VLOOKUP($S293&amp;$R293,'Regulatory Data'!$I$6:$O$1301,6,FALSE)=1,0,""))</f>
        <v>1</v>
      </c>
      <c r="AG293" s="12" t="str">
        <f t="shared" si="161"/>
        <v/>
      </c>
      <c r="AH293" s="12">
        <f t="shared" si="162"/>
        <v>-5.2903867720912601E-3</v>
      </c>
      <c r="AI293" s="12" t="str">
        <f t="shared" si="163"/>
        <v/>
      </c>
      <c r="AJ293" s="12">
        <f t="shared" si="164"/>
        <v>-2.4860690669848751E-2</v>
      </c>
      <c r="AK293" s="12" t="str">
        <f t="shared" si="165"/>
        <v/>
      </c>
      <c r="AL293" s="12">
        <f t="shared" si="166"/>
        <v>6.4505843481068581E-3</v>
      </c>
      <c r="AM293" s="12" t="str">
        <f t="shared" si="167"/>
        <v/>
      </c>
      <c r="AN293" s="12">
        <f t="shared" si="168"/>
        <v>3.6945638065129849E-2</v>
      </c>
      <c r="AO293" s="9" t="str">
        <f t="shared" si="169"/>
        <v/>
      </c>
      <c r="AP293" s="9">
        <f t="shared" si="170"/>
        <v>-5.2903867720912601E-3</v>
      </c>
      <c r="AQ293" s="9" t="str">
        <f t="shared" si="171"/>
        <v/>
      </c>
      <c r="AR293" s="9">
        <f t="shared" si="172"/>
        <v>-2.4860690669848751E-2</v>
      </c>
      <c r="AS293" s="9" t="str">
        <f t="shared" si="173"/>
        <v/>
      </c>
      <c r="AT293" s="9">
        <f t="shared" si="174"/>
        <v>6.4505843481068581E-3</v>
      </c>
      <c r="AU293" s="9" t="str">
        <f t="shared" si="175"/>
        <v/>
      </c>
      <c r="AV293" s="9">
        <f t="shared" si="176"/>
        <v>3.6945638065129849E-2</v>
      </c>
    </row>
    <row r="294" spans="1:48" x14ac:dyDescent="0.2">
      <c r="A294" s="2">
        <v>1</v>
      </c>
      <c r="B294" s="6" t="s">
        <v>25</v>
      </c>
      <c r="C294" s="6">
        <v>0</v>
      </c>
      <c r="D294" s="5" t="s">
        <v>54</v>
      </c>
      <c r="E294" s="5" t="str">
        <f t="shared" si="160"/>
        <v/>
      </c>
      <c r="F294" s="5" t="str">
        <f t="shared" si="155"/>
        <v/>
      </c>
      <c r="G294" s="7">
        <v>93.582999999999998</v>
      </c>
      <c r="H294" s="7">
        <v>99.311999999999998</v>
      </c>
      <c r="I294" s="7">
        <v>101.224</v>
      </c>
      <c r="J294" s="7">
        <v>89.905000000000001</v>
      </c>
      <c r="K294" s="7">
        <v>108.16500000000001</v>
      </c>
      <c r="L294" s="7">
        <v>101.925</v>
      </c>
      <c r="M294" s="7">
        <v>88.837000000000003</v>
      </c>
      <c r="N294" s="7">
        <v>89.924000000000007</v>
      </c>
      <c r="O294" s="7"/>
      <c r="Q294" s="13"/>
      <c r="R294" s="10" t="s">
        <v>160</v>
      </c>
      <c r="S294">
        <v>2009</v>
      </c>
      <c r="T294">
        <f t="shared" si="156"/>
        <v>112.925</v>
      </c>
      <c r="U294">
        <f t="shared" si="157"/>
        <v>112.74299999999999</v>
      </c>
      <c r="V294">
        <f t="shared" si="158"/>
        <v>123.176</v>
      </c>
      <c r="W294">
        <f t="shared" si="159"/>
        <v>108.901</v>
      </c>
      <c r="X294">
        <f t="shared" si="177"/>
        <v>-5.2903867720912601E-3</v>
      </c>
      <c r="Y294">
        <f t="shared" si="178"/>
        <v>-2.4860690669848751E-2</v>
      </c>
      <c r="Z294">
        <f t="shared" si="179"/>
        <v>6.4505843481068581E-3</v>
      </c>
      <c r="AA294">
        <f t="shared" si="180"/>
        <v>3.6945638065129849E-2</v>
      </c>
      <c r="AC294" s="10">
        <f>IFERROR(VLOOKUP(S294&amp;R294,'Regulatory Data'!D$6:F$1349,3,FALSE),"")</f>
        <v>0.669923690519165</v>
      </c>
      <c r="AD294" s="12">
        <f>VLOOKUP($S294&amp;$R294,'Regulatory Data'!$I$6:$O$1301,5,FALSE)</f>
        <v>1</v>
      </c>
      <c r="AE294" s="12">
        <f>IF(VLOOKUP($S294&amp;$R294,'Regulatory Data'!$I$6:$O$1301,7,FALSE)=1,1,IF(VLOOKUP($S294&amp;$R294,'Regulatory Data'!$I$6:$O$1301,6,FALSE)=1,0,""))</f>
        <v>1</v>
      </c>
      <c r="AG294" s="12" t="str">
        <f t="shared" si="161"/>
        <v/>
      </c>
      <c r="AH294" s="12">
        <f t="shared" si="162"/>
        <v>2.7185224224251847E-2</v>
      </c>
      <c r="AI294" s="12" t="str">
        <f t="shared" si="163"/>
        <v/>
      </c>
      <c r="AJ294" s="12">
        <f t="shared" si="164"/>
        <v>5.3113036762855614E-2</v>
      </c>
      <c r="AK294" s="12" t="str">
        <f t="shared" si="165"/>
        <v/>
      </c>
      <c r="AL294" s="12">
        <f t="shared" si="166"/>
        <v>3.3222888407775208E-2</v>
      </c>
      <c r="AM294" s="12" t="str">
        <f t="shared" si="167"/>
        <v/>
      </c>
      <c r="AN294" s="12">
        <f t="shared" si="168"/>
        <v>-4.0485512738621665E-3</v>
      </c>
      <c r="AO294" s="9" t="str">
        <f t="shared" si="169"/>
        <v/>
      </c>
      <c r="AP294" s="9">
        <f t="shared" si="170"/>
        <v>2.7185224224251847E-2</v>
      </c>
      <c r="AQ294" s="9" t="str">
        <f t="shared" si="171"/>
        <v/>
      </c>
      <c r="AR294" s="9">
        <f t="shared" si="172"/>
        <v>5.3113036762855614E-2</v>
      </c>
      <c r="AS294" s="9" t="str">
        <f t="shared" si="173"/>
        <v/>
      </c>
      <c r="AT294" s="9">
        <f t="shared" si="174"/>
        <v>3.3222888407775208E-2</v>
      </c>
      <c r="AU294" s="9" t="str">
        <f t="shared" si="175"/>
        <v/>
      </c>
      <c r="AV294" s="9">
        <f t="shared" si="176"/>
        <v>-4.0485512738621665E-3</v>
      </c>
    </row>
    <row r="295" spans="1:48" x14ac:dyDescent="0.2">
      <c r="A295" s="2">
        <v>1</v>
      </c>
      <c r="B295" s="6" t="s">
        <v>26</v>
      </c>
      <c r="C295" s="6">
        <v>0</v>
      </c>
      <c r="D295" s="5" t="s">
        <v>54</v>
      </c>
      <c r="E295" s="5" t="str">
        <f t="shared" si="160"/>
        <v/>
      </c>
      <c r="F295" s="5" t="str">
        <f t="shared" si="155"/>
        <v/>
      </c>
      <c r="G295" s="7">
        <v>98.332999999999998</v>
      </c>
      <c r="H295" s="7">
        <v>103.5</v>
      </c>
      <c r="I295" s="7">
        <v>88.611999999999995</v>
      </c>
      <c r="J295" s="7">
        <v>84.772000000000006</v>
      </c>
      <c r="K295" s="7">
        <v>90.114000000000004</v>
      </c>
      <c r="L295" s="7">
        <v>85.614999999999995</v>
      </c>
      <c r="M295" s="7">
        <v>87.171999999999997</v>
      </c>
      <c r="N295" s="7">
        <v>77.245000000000005</v>
      </c>
      <c r="O295" s="7"/>
      <c r="Q295" s="13"/>
      <c r="R295" s="10" t="s">
        <v>160</v>
      </c>
      <c r="S295">
        <v>2010</v>
      </c>
      <c r="T295">
        <f t="shared" si="156"/>
        <v>116.03700000000001</v>
      </c>
      <c r="U295">
        <f t="shared" si="157"/>
        <v>118.893</v>
      </c>
      <c r="V295">
        <f t="shared" si="158"/>
        <v>127.337</v>
      </c>
      <c r="W295">
        <f t="shared" si="159"/>
        <v>108.461</v>
      </c>
      <c r="X295">
        <f t="shared" si="177"/>
        <v>2.7185224224251847E-2</v>
      </c>
      <c r="Y295">
        <f t="shared" si="178"/>
        <v>5.3113036762855614E-2</v>
      </c>
      <c r="Z295">
        <f t="shared" si="179"/>
        <v>3.3222888407775208E-2</v>
      </c>
      <c r="AA295">
        <f t="shared" si="180"/>
        <v>-4.0485512738621665E-3</v>
      </c>
      <c r="AC295" s="10">
        <f>IFERROR(VLOOKUP(S295&amp;R295,'Regulatory Data'!D$6:F$1349,3,FALSE),"")</f>
        <v>0.69604003869698317</v>
      </c>
      <c r="AD295" s="12">
        <f>VLOOKUP($S295&amp;$R295,'Regulatory Data'!$I$6:$O$1301,5,FALSE)</f>
        <v>1</v>
      </c>
      <c r="AE295" s="12">
        <f>IF(VLOOKUP($S295&amp;$R295,'Regulatory Data'!$I$6:$O$1301,7,FALSE)=1,1,IF(VLOOKUP($S295&amp;$R295,'Regulatory Data'!$I$6:$O$1301,6,FALSE)=1,0,""))</f>
        <v>1</v>
      </c>
      <c r="AG295" s="12" t="str">
        <f t="shared" si="161"/>
        <v/>
      </c>
      <c r="AH295" s="12" t="str">
        <f t="shared" si="162"/>
        <v>.</v>
      </c>
      <c r="AI295" s="12" t="str">
        <f t="shared" si="163"/>
        <v/>
      </c>
      <c r="AJ295" s="12" t="str">
        <f t="shared" si="164"/>
        <v>.</v>
      </c>
      <c r="AK295" s="12" t="str">
        <f t="shared" si="165"/>
        <v/>
      </c>
      <c r="AL295" s="12" t="str">
        <f t="shared" si="166"/>
        <v>.</v>
      </c>
      <c r="AM295" s="12" t="str">
        <f t="shared" si="167"/>
        <v/>
      </c>
      <c r="AN295" s="12" t="str">
        <f t="shared" si="168"/>
        <v>.</v>
      </c>
      <c r="AO295" s="9" t="str">
        <f t="shared" si="169"/>
        <v/>
      </c>
      <c r="AP295" s="9" t="str">
        <f t="shared" si="170"/>
        <v>.</v>
      </c>
      <c r="AQ295" s="9" t="str">
        <f t="shared" si="171"/>
        <v/>
      </c>
      <c r="AR295" s="9" t="str">
        <f t="shared" si="172"/>
        <v>.</v>
      </c>
      <c r="AS295" s="9" t="str">
        <f t="shared" si="173"/>
        <v/>
      </c>
      <c r="AT295" s="9" t="str">
        <f t="shared" si="174"/>
        <v>.</v>
      </c>
      <c r="AU295" s="9" t="str">
        <f t="shared" si="175"/>
        <v/>
      </c>
      <c r="AV295" s="9" t="str">
        <f t="shared" si="176"/>
        <v>.</v>
      </c>
    </row>
    <row r="296" spans="1:48" x14ac:dyDescent="0.2">
      <c r="A296" s="2">
        <v>1</v>
      </c>
      <c r="B296" s="6" t="s">
        <v>27</v>
      </c>
      <c r="C296" s="6">
        <v>0</v>
      </c>
      <c r="D296" s="5" t="s">
        <v>54</v>
      </c>
      <c r="E296" s="5" t="str">
        <f t="shared" si="160"/>
        <v/>
      </c>
      <c r="F296" s="5" t="str">
        <f t="shared" si="155"/>
        <v/>
      </c>
      <c r="G296" s="7">
        <v>99.667000000000002</v>
      </c>
      <c r="H296" s="7">
        <v>103.955</v>
      </c>
      <c r="I296" s="7">
        <v>99.007000000000005</v>
      </c>
      <c r="J296" s="7">
        <v>90.132999999999996</v>
      </c>
      <c r="K296" s="7">
        <v>99.338999999999999</v>
      </c>
      <c r="L296" s="7">
        <v>95.241</v>
      </c>
      <c r="M296" s="7">
        <v>92.045000000000002</v>
      </c>
      <c r="N296" s="7">
        <v>91.131</v>
      </c>
      <c r="O296" s="7"/>
      <c r="Q296" s="13"/>
      <c r="R296" s="10" t="s">
        <v>170</v>
      </c>
      <c r="S296">
        <v>1987</v>
      </c>
      <c r="T296">
        <f t="shared" si="156"/>
        <v>87.631</v>
      </c>
      <c r="U296">
        <f t="shared" si="157"/>
        <v>87.641000000000005</v>
      </c>
      <c r="V296">
        <f t="shared" si="158"/>
        <v>74.174000000000007</v>
      </c>
      <c r="W296">
        <f t="shared" si="159"/>
        <v>75.540000000000006</v>
      </c>
      <c r="X296" s="4" t="s">
        <v>985</v>
      </c>
      <c r="Y296" s="4" t="s">
        <v>985</v>
      </c>
      <c r="Z296" s="4" t="s">
        <v>985</v>
      </c>
      <c r="AA296" s="4" t="s">
        <v>985</v>
      </c>
      <c r="AC296" s="10" t="str">
        <f>IFERROR(VLOOKUP(S296&amp;R296,'Regulatory Data'!D$6:F$1349,3,FALSE),"")</f>
        <v/>
      </c>
      <c r="AD296" s="12" t="str">
        <f>VLOOKUP($S296&amp;$R296,'Regulatory Data'!$I$6:$O$1301,5,FALSE)</f>
        <v/>
      </c>
      <c r="AE296" s="12" t="str">
        <f>IF(VLOOKUP($S296&amp;$R296,'Regulatory Data'!$I$6:$O$1301,7,FALSE)=1,1,IF(VLOOKUP($S296&amp;$R296,'Regulatory Data'!$I$6:$O$1301,6,FALSE)=1,0,""))</f>
        <v/>
      </c>
      <c r="AG296" s="12" t="str">
        <f t="shared" si="161"/>
        <v/>
      </c>
      <c r="AH296" s="12" t="str">
        <f t="shared" si="162"/>
        <v/>
      </c>
      <c r="AI296" s="12" t="str">
        <f t="shared" si="163"/>
        <v/>
      </c>
      <c r="AJ296" s="12" t="str">
        <f t="shared" si="164"/>
        <v/>
      </c>
      <c r="AK296" s="12" t="str">
        <f t="shared" si="165"/>
        <v/>
      </c>
      <c r="AL296" s="12" t="str">
        <f t="shared" si="166"/>
        <v/>
      </c>
      <c r="AM296" s="12" t="str">
        <f t="shared" si="167"/>
        <v/>
      </c>
      <c r="AN296" s="12" t="str">
        <f t="shared" si="168"/>
        <v/>
      </c>
      <c r="AO296" s="9" t="str">
        <f t="shared" si="169"/>
        <v/>
      </c>
      <c r="AP296" s="9" t="str">
        <f t="shared" si="170"/>
        <v/>
      </c>
      <c r="AQ296" s="9" t="str">
        <f t="shared" si="171"/>
        <v/>
      </c>
      <c r="AR296" s="9" t="str">
        <f t="shared" si="172"/>
        <v/>
      </c>
      <c r="AS296" s="9" t="str">
        <f t="shared" si="173"/>
        <v/>
      </c>
      <c r="AT296" s="9" t="str">
        <f t="shared" si="174"/>
        <v/>
      </c>
      <c r="AU296" s="9" t="str">
        <f t="shared" si="175"/>
        <v/>
      </c>
      <c r="AV296" s="9" t="str">
        <f t="shared" si="176"/>
        <v/>
      </c>
    </row>
    <row r="297" spans="1:48" x14ac:dyDescent="0.2">
      <c r="A297" s="2">
        <v>1</v>
      </c>
      <c r="B297" s="6" t="s">
        <v>28</v>
      </c>
      <c r="C297" s="6">
        <v>0</v>
      </c>
      <c r="D297" s="5" t="s">
        <v>54</v>
      </c>
      <c r="E297" s="5" t="str">
        <f t="shared" si="160"/>
        <v/>
      </c>
      <c r="F297" s="5" t="str">
        <f t="shared" si="155"/>
        <v/>
      </c>
      <c r="G297" s="7">
        <v>104.488</v>
      </c>
      <c r="H297" s="7">
        <v>107.687</v>
      </c>
      <c r="I297" s="7">
        <v>118.22499999999999</v>
      </c>
      <c r="J297" s="7">
        <v>106.959</v>
      </c>
      <c r="K297" s="7">
        <v>113.14700000000001</v>
      </c>
      <c r="L297" s="7">
        <v>109.786</v>
      </c>
      <c r="M297" s="7">
        <v>92.03</v>
      </c>
      <c r="N297" s="7">
        <v>108.80200000000001</v>
      </c>
      <c r="O297" s="7"/>
      <c r="Q297" s="13"/>
      <c r="R297" s="10" t="s">
        <v>170</v>
      </c>
      <c r="S297">
        <v>1988</v>
      </c>
      <c r="T297">
        <f t="shared" si="156"/>
        <v>85.231999999999999</v>
      </c>
      <c r="U297">
        <f t="shared" si="157"/>
        <v>85.384</v>
      </c>
      <c r="V297">
        <f t="shared" si="158"/>
        <v>76.712999999999994</v>
      </c>
      <c r="W297">
        <f t="shared" si="159"/>
        <v>77.55</v>
      </c>
      <c r="X297">
        <f t="shared" ref="X297:X319" si="181">LN(T297)-LN(T296)</f>
        <v>-2.7757866445029755E-2</v>
      </c>
      <c r="Y297">
        <f t="shared" ref="Y297:Y319" si="182">LN(U297)-LN(U296)</f>
        <v>-2.6090195365429558E-2</v>
      </c>
      <c r="Z297">
        <f t="shared" ref="Z297:Z319" si="183">LN(V297)-LN(V296)</f>
        <v>3.365750108183807E-2</v>
      </c>
      <c r="AA297">
        <f t="shared" ref="AA297:AA319" si="184">LN(W297)-LN(W296)</f>
        <v>2.6260572338236976E-2</v>
      </c>
      <c r="AC297" s="10" t="str">
        <f>IFERROR(VLOOKUP(S297&amp;R297,'Regulatory Data'!D$6:F$1349,3,FALSE),"")</f>
        <v/>
      </c>
      <c r="AD297" s="12" t="str">
        <f>VLOOKUP($S297&amp;$R297,'Regulatory Data'!$I$6:$O$1301,5,FALSE)</f>
        <v/>
      </c>
      <c r="AE297" s="12" t="str">
        <f>IF(VLOOKUP($S297&amp;$R297,'Regulatory Data'!$I$6:$O$1301,7,FALSE)=1,1,IF(VLOOKUP($S297&amp;$R297,'Regulatory Data'!$I$6:$O$1301,6,FALSE)=1,0,""))</f>
        <v/>
      </c>
      <c r="AG297" s="12" t="str">
        <f t="shared" si="161"/>
        <v/>
      </c>
      <c r="AH297" s="12" t="str">
        <f t="shared" si="162"/>
        <v/>
      </c>
      <c r="AI297" s="12" t="str">
        <f t="shared" si="163"/>
        <v/>
      </c>
      <c r="AJ297" s="12" t="str">
        <f t="shared" si="164"/>
        <v/>
      </c>
      <c r="AK297" s="12" t="str">
        <f t="shared" si="165"/>
        <v/>
      </c>
      <c r="AL297" s="12" t="str">
        <f t="shared" si="166"/>
        <v/>
      </c>
      <c r="AM297" s="12" t="str">
        <f t="shared" si="167"/>
        <v/>
      </c>
      <c r="AN297" s="12" t="str">
        <f t="shared" si="168"/>
        <v/>
      </c>
      <c r="AO297" s="9" t="str">
        <f t="shared" si="169"/>
        <v/>
      </c>
      <c r="AP297" s="9" t="str">
        <f t="shared" si="170"/>
        <v/>
      </c>
      <c r="AQ297" s="9" t="str">
        <f t="shared" si="171"/>
        <v/>
      </c>
      <c r="AR297" s="9" t="str">
        <f t="shared" si="172"/>
        <v/>
      </c>
      <c r="AS297" s="9" t="str">
        <f t="shared" si="173"/>
        <v/>
      </c>
      <c r="AT297" s="9" t="str">
        <f t="shared" si="174"/>
        <v/>
      </c>
      <c r="AU297" s="9" t="str">
        <f t="shared" si="175"/>
        <v/>
      </c>
      <c r="AV297" s="9" t="str">
        <f t="shared" si="176"/>
        <v/>
      </c>
    </row>
    <row r="298" spans="1:48" x14ac:dyDescent="0.2">
      <c r="A298" s="2">
        <v>1</v>
      </c>
      <c r="B298" s="6" t="s">
        <v>29</v>
      </c>
      <c r="C298" s="6">
        <v>0</v>
      </c>
      <c r="D298" s="5" t="s">
        <v>54</v>
      </c>
      <c r="E298" s="5" t="str">
        <f t="shared" si="160"/>
        <v/>
      </c>
      <c r="F298" s="5" t="str">
        <f t="shared" si="155"/>
        <v/>
      </c>
      <c r="G298" s="7">
        <v>100</v>
      </c>
      <c r="H298" s="7">
        <v>100</v>
      </c>
      <c r="I298" s="7">
        <v>100</v>
      </c>
      <c r="J298" s="7">
        <v>100</v>
      </c>
      <c r="K298" s="7">
        <v>100</v>
      </c>
      <c r="L298" s="7">
        <v>100</v>
      </c>
      <c r="M298" s="7">
        <v>100</v>
      </c>
      <c r="N298" s="7">
        <v>100</v>
      </c>
      <c r="O298" s="7"/>
      <c r="Q298" s="13"/>
      <c r="R298" s="10" t="s">
        <v>170</v>
      </c>
      <c r="S298">
        <v>1989</v>
      </c>
      <c r="T298">
        <f t="shared" si="156"/>
        <v>84.460999999999999</v>
      </c>
      <c r="U298">
        <f t="shared" si="157"/>
        <v>84.932000000000002</v>
      </c>
      <c r="V298">
        <f t="shared" si="158"/>
        <v>80.111999999999995</v>
      </c>
      <c r="W298">
        <f t="shared" si="159"/>
        <v>79.843999999999994</v>
      </c>
      <c r="X298">
        <f t="shared" si="181"/>
        <v>-9.0870608147124443E-3</v>
      </c>
      <c r="Y298">
        <f t="shared" si="182"/>
        <v>-5.3077932921157256E-3</v>
      </c>
      <c r="Z298">
        <f t="shared" si="183"/>
        <v>4.3354470051020222E-2</v>
      </c>
      <c r="AA298">
        <f t="shared" si="184"/>
        <v>2.9151841326088501E-2</v>
      </c>
      <c r="AC298" s="10" t="str">
        <f>IFERROR(VLOOKUP(S298&amp;R298,'Regulatory Data'!D$6:F$1349,3,FALSE),"")</f>
        <v/>
      </c>
      <c r="AD298" s="12" t="str">
        <f>VLOOKUP($S298&amp;$R298,'Regulatory Data'!$I$6:$O$1301,5,FALSE)</f>
        <v/>
      </c>
      <c r="AE298" s="12" t="str">
        <f>IF(VLOOKUP($S298&amp;$R298,'Regulatory Data'!$I$6:$O$1301,7,FALSE)=1,1,IF(VLOOKUP($S298&amp;$R298,'Regulatory Data'!$I$6:$O$1301,6,FALSE)=1,0,""))</f>
        <v/>
      </c>
      <c r="AG298" s="12" t="str">
        <f t="shared" si="161"/>
        <v/>
      </c>
      <c r="AH298" s="12" t="str">
        <f t="shared" si="162"/>
        <v/>
      </c>
      <c r="AI298" s="12" t="str">
        <f t="shared" si="163"/>
        <v/>
      </c>
      <c r="AJ298" s="12" t="str">
        <f t="shared" si="164"/>
        <v/>
      </c>
      <c r="AK298" s="12" t="str">
        <f t="shared" si="165"/>
        <v/>
      </c>
      <c r="AL298" s="12" t="str">
        <f t="shared" si="166"/>
        <v/>
      </c>
      <c r="AM298" s="12" t="str">
        <f t="shared" si="167"/>
        <v/>
      </c>
      <c r="AN298" s="12" t="str">
        <f t="shared" si="168"/>
        <v/>
      </c>
      <c r="AO298" s="9" t="str">
        <f t="shared" si="169"/>
        <v/>
      </c>
      <c r="AP298" s="9" t="str">
        <f t="shared" si="170"/>
        <v/>
      </c>
      <c r="AQ298" s="9" t="str">
        <f t="shared" si="171"/>
        <v/>
      </c>
      <c r="AR298" s="9" t="str">
        <f t="shared" si="172"/>
        <v/>
      </c>
      <c r="AS298" s="9" t="str">
        <f t="shared" si="173"/>
        <v/>
      </c>
      <c r="AT298" s="9" t="str">
        <f t="shared" si="174"/>
        <v/>
      </c>
      <c r="AU298" s="9" t="str">
        <f t="shared" si="175"/>
        <v/>
      </c>
      <c r="AV298" s="9" t="str">
        <f t="shared" si="176"/>
        <v/>
      </c>
    </row>
    <row r="299" spans="1:48" x14ac:dyDescent="0.2">
      <c r="A299" s="2">
        <v>1</v>
      </c>
      <c r="B299" s="6" t="s">
        <v>30</v>
      </c>
      <c r="C299" s="6">
        <v>0</v>
      </c>
      <c r="D299" s="5" t="s">
        <v>54</v>
      </c>
      <c r="E299" s="5" t="str">
        <f t="shared" si="160"/>
        <v/>
      </c>
      <c r="F299" s="5" t="str">
        <f t="shared" si="155"/>
        <v/>
      </c>
      <c r="G299" s="7">
        <v>122.176</v>
      </c>
      <c r="H299" s="7">
        <v>122.119</v>
      </c>
      <c r="I299" s="7">
        <v>120.682</v>
      </c>
      <c r="J299" s="7">
        <v>99.587999999999994</v>
      </c>
      <c r="K299" s="7">
        <v>98.777000000000001</v>
      </c>
      <c r="L299" s="7">
        <v>98.823999999999998</v>
      </c>
      <c r="M299" s="7">
        <v>86.965999999999994</v>
      </c>
      <c r="N299" s="7">
        <v>104.952</v>
      </c>
      <c r="O299" s="7"/>
      <c r="Q299" s="13"/>
      <c r="R299" s="10" t="s">
        <v>170</v>
      </c>
      <c r="S299">
        <v>1990</v>
      </c>
      <c r="T299">
        <f t="shared" si="156"/>
        <v>86.260999999999996</v>
      </c>
      <c r="U299">
        <f t="shared" si="157"/>
        <v>86.381</v>
      </c>
      <c r="V299">
        <f t="shared" si="158"/>
        <v>81.882000000000005</v>
      </c>
      <c r="W299">
        <f t="shared" si="159"/>
        <v>81.918999999999997</v>
      </c>
      <c r="X299">
        <f t="shared" si="181"/>
        <v>2.1087694651368061E-2</v>
      </c>
      <c r="Y299">
        <f t="shared" si="182"/>
        <v>1.6916807899875153E-2</v>
      </c>
      <c r="Z299">
        <f t="shared" si="183"/>
        <v>2.1853530896443374E-2</v>
      </c>
      <c r="AA299">
        <f t="shared" si="184"/>
        <v>2.5656223236804721E-2</v>
      </c>
      <c r="AC299" s="10" t="str">
        <f>IFERROR(VLOOKUP(S299&amp;R299,'Regulatory Data'!D$6:F$1349,3,FALSE),"")</f>
        <v/>
      </c>
      <c r="AD299" s="12" t="str">
        <f>VLOOKUP($S299&amp;$R299,'Regulatory Data'!$I$6:$O$1301,5,FALSE)</f>
        <v/>
      </c>
      <c r="AE299" s="12" t="str">
        <f>IF(VLOOKUP($S299&amp;$R299,'Regulatory Data'!$I$6:$O$1301,7,FALSE)=1,1,IF(VLOOKUP($S299&amp;$R299,'Regulatory Data'!$I$6:$O$1301,6,FALSE)=1,0,""))</f>
        <v/>
      </c>
      <c r="AG299" s="12" t="str">
        <f t="shared" si="161"/>
        <v/>
      </c>
      <c r="AH299" s="12" t="str">
        <f t="shared" si="162"/>
        <v/>
      </c>
      <c r="AI299" s="12" t="str">
        <f t="shared" si="163"/>
        <v/>
      </c>
      <c r="AJ299" s="12" t="str">
        <f t="shared" si="164"/>
        <v/>
      </c>
      <c r="AK299" s="12" t="str">
        <f t="shared" si="165"/>
        <v/>
      </c>
      <c r="AL299" s="12" t="str">
        <f t="shared" si="166"/>
        <v/>
      </c>
      <c r="AM299" s="12" t="str">
        <f t="shared" si="167"/>
        <v/>
      </c>
      <c r="AN299" s="12" t="str">
        <f t="shared" si="168"/>
        <v/>
      </c>
      <c r="AO299" s="9" t="str">
        <f t="shared" si="169"/>
        <v/>
      </c>
      <c r="AP299" s="9" t="str">
        <f t="shared" si="170"/>
        <v/>
      </c>
      <c r="AQ299" s="9" t="str">
        <f t="shared" si="171"/>
        <v/>
      </c>
      <c r="AR299" s="9" t="str">
        <f t="shared" si="172"/>
        <v/>
      </c>
      <c r="AS299" s="9" t="str">
        <f t="shared" si="173"/>
        <v/>
      </c>
      <c r="AT299" s="9" t="str">
        <f t="shared" si="174"/>
        <v/>
      </c>
      <c r="AU299" s="9" t="str">
        <f t="shared" si="175"/>
        <v/>
      </c>
      <c r="AV299" s="9" t="str">
        <f t="shared" si="176"/>
        <v/>
      </c>
    </row>
    <row r="300" spans="1:48" x14ac:dyDescent="0.2">
      <c r="A300" s="2">
        <v>1</v>
      </c>
      <c r="B300" s="6" t="s">
        <v>31</v>
      </c>
      <c r="C300" s="6">
        <v>0</v>
      </c>
      <c r="D300" s="5" t="s">
        <v>54</v>
      </c>
      <c r="E300" s="5" t="str">
        <f t="shared" si="160"/>
        <v/>
      </c>
      <c r="F300" s="5" t="str">
        <f t="shared" si="155"/>
        <v/>
      </c>
      <c r="G300" s="7">
        <v>142.28800000000001</v>
      </c>
      <c r="H300" s="7">
        <v>142.62299999999999</v>
      </c>
      <c r="I300" s="7">
        <v>154.90299999999999</v>
      </c>
      <c r="J300" s="7">
        <v>106.146</v>
      </c>
      <c r="K300" s="7">
        <v>108.866</v>
      </c>
      <c r="L300" s="7">
        <v>108.61</v>
      </c>
      <c r="M300" s="7">
        <v>78.147000000000006</v>
      </c>
      <c r="N300" s="7">
        <v>121.05200000000001</v>
      </c>
      <c r="O300" s="7"/>
      <c r="Q300" s="13"/>
      <c r="R300" s="10" t="s">
        <v>170</v>
      </c>
      <c r="S300">
        <v>1991</v>
      </c>
      <c r="T300">
        <f t="shared" si="156"/>
        <v>85.968999999999994</v>
      </c>
      <c r="U300">
        <f t="shared" si="157"/>
        <v>85.334999999999994</v>
      </c>
      <c r="V300">
        <f t="shared" si="158"/>
        <v>83.275000000000006</v>
      </c>
      <c r="W300">
        <f t="shared" si="159"/>
        <v>84.591999999999999</v>
      </c>
      <c r="X300">
        <f t="shared" si="181"/>
        <v>-3.3908178572366054E-3</v>
      </c>
      <c r="Y300">
        <f t="shared" si="182"/>
        <v>-1.2183057348702953E-2</v>
      </c>
      <c r="Z300">
        <f t="shared" si="183"/>
        <v>1.686919759571115E-2</v>
      </c>
      <c r="AA300">
        <f t="shared" si="184"/>
        <v>3.2108745307652953E-2</v>
      </c>
      <c r="AC300" s="10" t="str">
        <f>IFERROR(VLOOKUP(S300&amp;R300,'Regulatory Data'!D$6:F$1349,3,FALSE),"")</f>
        <v/>
      </c>
      <c r="AD300" s="12" t="str">
        <f>VLOOKUP($S300&amp;$R300,'Regulatory Data'!$I$6:$O$1301,5,FALSE)</f>
        <v/>
      </c>
      <c r="AE300" s="12" t="str">
        <f>IF(VLOOKUP($S300&amp;$R300,'Regulatory Data'!$I$6:$O$1301,7,FALSE)=1,1,IF(VLOOKUP($S300&amp;$R300,'Regulatory Data'!$I$6:$O$1301,6,FALSE)=1,0,""))</f>
        <v/>
      </c>
      <c r="AG300" s="12" t="str">
        <f t="shared" si="161"/>
        <v/>
      </c>
      <c r="AH300" s="12" t="str">
        <f t="shared" si="162"/>
        <v/>
      </c>
      <c r="AI300" s="12" t="str">
        <f t="shared" si="163"/>
        <v/>
      </c>
      <c r="AJ300" s="12" t="str">
        <f t="shared" si="164"/>
        <v/>
      </c>
      <c r="AK300" s="12" t="str">
        <f t="shared" si="165"/>
        <v/>
      </c>
      <c r="AL300" s="12" t="str">
        <f t="shared" si="166"/>
        <v/>
      </c>
      <c r="AM300" s="12" t="str">
        <f t="shared" si="167"/>
        <v/>
      </c>
      <c r="AN300" s="12" t="str">
        <f t="shared" si="168"/>
        <v/>
      </c>
      <c r="AO300" s="9" t="str">
        <f t="shared" si="169"/>
        <v/>
      </c>
      <c r="AP300" s="9" t="str">
        <f t="shared" si="170"/>
        <v/>
      </c>
      <c r="AQ300" s="9" t="str">
        <f t="shared" si="171"/>
        <v/>
      </c>
      <c r="AR300" s="9" t="str">
        <f t="shared" si="172"/>
        <v/>
      </c>
      <c r="AS300" s="9" t="str">
        <f t="shared" si="173"/>
        <v/>
      </c>
      <c r="AT300" s="9" t="str">
        <f t="shared" si="174"/>
        <v/>
      </c>
      <c r="AU300" s="9" t="str">
        <f t="shared" si="175"/>
        <v/>
      </c>
      <c r="AV300" s="9" t="str">
        <f t="shared" si="176"/>
        <v/>
      </c>
    </row>
    <row r="301" spans="1:48" x14ac:dyDescent="0.2">
      <c r="A301" s="2">
        <v>1</v>
      </c>
      <c r="B301" s="6" t="s">
        <v>32</v>
      </c>
      <c r="C301" s="6">
        <v>0</v>
      </c>
      <c r="D301" s="5" t="s">
        <v>54</v>
      </c>
      <c r="E301" s="5" t="str">
        <f t="shared" si="160"/>
        <v/>
      </c>
      <c r="F301" s="5" t="str">
        <f t="shared" si="155"/>
        <v/>
      </c>
      <c r="G301" s="7">
        <v>104.515</v>
      </c>
      <c r="H301" s="7">
        <v>107.70699999999999</v>
      </c>
      <c r="I301" s="7">
        <v>133.108</v>
      </c>
      <c r="J301" s="7">
        <v>134.32499999999999</v>
      </c>
      <c r="K301" s="7">
        <v>127.357</v>
      </c>
      <c r="L301" s="7">
        <v>123.583</v>
      </c>
      <c r="M301" s="7">
        <v>117.134</v>
      </c>
      <c r="N301" s="7">
        <v>155.91399999999999</v>
      </c>
      <c r="O301" s="7"/>
      <c r="Q301" s="13"/>
      <c r="R301" s="10" t="s">
        <v>170</v>
      </c>
      <c r="S301">
        <v>1992</v>
      </c>
      <c r="T301">
        <f t="shared" si="156"/>
        <v>90.876000000000005</v>
      </c>
      <c r="U301">
        <f t="shared" si="157"/>
        <v>91.763999999999996</v>
      </c>
      <c r="V301">
        <f t="shared" si="158"/>
        <v>84.141000000000005</v>
      </c>
      <c r="W301">
        <f t="shared" si="159"/>
        <v>86.927000000000007</v>
      </c>
      <c r="X301">
        <f t="shared" si="181"/>
        <v>5.550917376562392E-2</v>
      </c>
      <c r="Y301">
        <f t="shared" si="182"/>
        <v>7.2635376979368615E-2</v>
      </c>
      <c r="Z301">
        <f t="shared" si="183"/>
        <v>1.0345578965655022E-2</v>
      </c>
      <c r="AA301">
        <f t="shared" si="184"/>
        <v>2.7228986476666606E-2</v>
      </c>
      <c r="AC301" s="10" t="str">
        <f>IFERROR(VLOOKUP(S301&amp;R301,'Regulatory Data'!D$6:F$1349,3,FALSE),"")</f>
        <v/>
      </c>
      <c r="AD301" s="12" t="str">
        <f>VLOOKUP($S301&amp;$R301,'Regulatory Data'!$I$6:$O$1301,5,FALSE)</f>
        <v/>
      </c>
      <c r="AE301" s="12" t="str">
        <f>IF(VLOOKUP($S301&amp;$R301,'Regulatory Data'!$I$6:$O$1301,7,FALSE)=1,1,IF(VLOOKUP($S301&amp;$R301,'Regulatory Data'!$I$6:$O$1301,6,FALSE)=1,0,""))</f>
        <v/>
      </c>
      <c r="AG301" s="12" t="str">
        <f t="shared" si="161"/>
        <v/>
      </c>
      <c r="AH301" s="12" t="str">
        <f t="shared" si="162"/>
        <v/>
      </c>
      <c r="AI301" s="12" t="str">
        <f t="shared" si="163"/>
        <v/>
      </c>
      <c r="AJ301" s="12" t="str">
        <f t="shared" si="164"/>
        <v/>
      </c>
      <c r="AK301" s="12" t="str">
        <f t="shared" si="165"/>
        <v/>
      </c>
      <c r="AL301" s="12" t="str">
        <f t="shared" si="166"/>
        <v/>
      </c>
      <c r="AM301" s="12" t="str">
        <f t="shared" si="167"/>
        <v/>
      </c>
      <c r="AN301" s="12" t="str">
        <f t="shared" si="168"/>
        <v/>
      </c>
      <c r="AO301" s="9" t="str">
        <f t="shared" si="169"/>
        <v/>
      </c>
      <c r="AP301" s="9" t="str">
        <f t="shared" si="170"/>
        <v/>
      </c>
      <c r="AQ301" s="9" t="str">
        <f t="shared" si="171"/>
        <v/>
      </c>
      <c r="AR301" s="9" t="str">
        <f t="shared" si="172"/>
        <v/>
      </c>
      <c r="AS301" s="9" t="str">
        <f t="shared" si="173"/>
        <v/>
      </c>
      <c r="AT301" s="9" t="str">
        <f t="shared" si="174"/>
        <v/>
      </c>
      <c r="AU301" s="9" t="str">
        <f t="shared" si="175"/>
        <v/>
      </c>
      <c r="AV301" s="9" t="str">
        <f t="shared" si="176"/>
        <v/>
      </c>
    </row>
    <row r="302" spans="1:48" x14ac:dyDescent="0.2">
      <c r="A302" s="2">
        <v>1</v>
      </c>
      <c r="B302" s="6" t="s">
        <v>33</v>
      </c>
      <c r="C302" s="6">
        <v>0</v>
      </c>
      <c r="D302" s="5" t="s">
        <v>54</v>
      </c>
      <c r="E302" s="5" t="str">
        <f t="shared" si="160"/>
        <v/>
      </c>
      <c r="F302" s="5" t="str">
        <f t="shared" si="155"/>
        <v/>
      </c>
      <c r="G302" s="7">
        <v>87.036000000000001</v>
      </c>
      <c r="H302" s="7">
        <v>89.942999999999998</v>
      </c>
      <c r="I302" s="7">
        <v>131.78800000000001</v>
      </c>
      <c r="J302" s="7">
        <v>167.495</v>
      </c>
      <c r="K302" s="7">
        <v>151.41800000000001</v>
      </c>
      <c r="L302" s="7">
        <v>146.524</v>
      </c>
      <c r="M302" s="7">
        <v>151.38300000000001</v>
      </c>
      <c r="N302" s="7">
        <v>199.50399999999999</v>
      </c>
      <c r="O302" s="7"/>
      <c r="Q302" s="13"/>
      <c r="R302" s="10" t="s">
        <v>170</v>
      </c>
      <c r="S302">
        <v>1993</v>
      </c>
      <c r="T302">
        <f t="shared" si="156"/>
        <v>88.683000000000007</v>
      </c>
      <c r="U302">
        <f t="shared" si="157"/>
        <v>89.811000000000007</v>
      </c>
      <c r="V302">
        <f t="shared" si="158"/>
        <v>86.322999999999993</v>
      </c>
      <c r="W302">
        <f t="shared" si="159"/>
        <v>88.608000000000004</v>
      </c>
      <c r="X302">
        <f t="shared" si="181"/>
        <v>-2.4427726244456771E-2</v>
      </c>
      <c r="Y302">
        <f t="shared" si="182"/>
        <v>-2.1512601611693327E-2</v>
      </c>
      <c r="Z302">
        <f t="shared" si="183"/>
        <v>2.5602111702784924E-2</v>
      </c>
      <c r="AA302">
        <f t="shared" si="184"/>
        <v>1.9153461018790452E-2</v>
      </c>
      <c r="AC302" s="10" t="str">
        <f>IFERROR(VLOOKUP(S302&amp;R302,'Regulatory Data'!D$6:F$1349,3,FALSE),"")</f>
        <v/>
      </c>
      <c r="AD302" s="12" t="str">
        <f>VLOOKUP($S302&amp;$R302,'Regulatory Data'!$I$6:$O$1301,5,FALSE)</f>
        <v/>
      </c>
      <c r="AE302" s="12" t="str">
        <f>IF(VLOOKUP($S302&amp;$R302,'Regulatory Data'!$I$6:$O$1301,7,FALSE)=1,1,IF(VLOOKUP($S302&amp;$R302,'Regulatory Data'!$I$6:$O$1301,6,FALSE)=1,0,""))</f>
        <v/>
      </c>
      <c r="AG302" s="12" t="str">
        <f t="shared" si="161"/>
        <v/>
      </c>
      <c r="AH302" s="12" t="str">
        <f t="shared" si="162"/>
        <v/>
      </c>
      <c r="AI302" s="12" t="str">
        <f t="shared" si="163"/>
        <v/>
      </c>
      <c r="AJ302" s="12" t="str">
        <f t="shared" si="164"/>
        <v/>
      </c>
      <c r="AK302" s="12" t="str">
        <f t="shared" si="165"/>
        <v/>
      </c>
      <c r="AL302" s="12" t="str">
        <f t="shared" si="166"/>
        <v/>
      </c>
      <c r="AM302" s="12" t="str">
        <f t="shared" si="167"/>
        <v/>
      </c>
      <c r="AN302" s="12" t="str">
        <f t="shared" si="168"/>
        <v/>
      </c>
      <c r="AO302" s="9" t="str">
        <f t="shared" si="169"/>
        <v/>
      </c>
      <c r="AP302" s="9" t="str">
        <f t="shared" si="170"/>
        <v/>
      </c>
      <c r="AQ302" s="9" t="str">
        <f t="shared" si="171"/>
        <v/>
      </c>
      <c r="AR302" s="9" t="str">
        <f t="shared" si="172"/>
        <v/>
      </c>
      <c r="AS302" s="9" t="str">
        <f t="shared" si="173"/>
        <v/>
      </c>
      <c r="AT302" s="9" t="str">
        <f t="shared" si="174"/>
        <v/>
      </c>
      <c r="AU302" s="9" t="str">
        <f t="shared" si="175"/>
        <v/>
      </c>
      <c r="AV302" s="9" t="str">
        <f t="shared" si="176"/>
        <v/>
      </c>
    </row>
    <row r="303" spans="1:48" x14ac:dyDescent="0.2">
      <c r="A303" s="2">
        <v>1</v>
      </c>
      <c r="B303" s="6" t="s">
        <v>34</v>
      </c>
      <c r="C303" s="6">
        <v>0</v>
      </c>
      <c r="D303" s="5" t="s">
        <v>54</v>
      </c>
      <c r="E303" s="5" t="str">
        <f t="shared" si="160"/>
        <v/>
      </c>
      <c r="F303" s="5" t="str">
        <f t="shared" si="155"/>
        <v/>
      </c>
      <c r="G303" s="7">
        <v>117.705</v>
      </c>
      <c r="H303" s="7">
        <v>123.974</v>
      </c>
      <c r="I303" s="7">
        <v>204.32599999999999</v>
      </c>
      <c r="J303" s="7">
        <v>168.959</v>
      </c>
      <c r="K303" s="7">
        <v>173.59200000000001</v>
      </c>
      <c r="L303" s="7">
        <v>164.81299999999999</v>
      </c>
      <c r="M303" s="7">
        <v>121.592</v>
      </c>
      <c r="N303" s="7">
        <v>248.44399999999999</v>
      </c>
      <c r="O303" s="7"/>
      <c r="Q303" s="13"/>
      <c r="R303" s="10" t="s">
        <v>170</v>
      </c>
      <c r="S303">
        <v>1994</v>
      </c>
      <c r="T303">
        <f t="shared" si="156"/>
        <v>86.882000000000005</v>
      </c>
      <c r="U303">
        <f t="shared" si="157"/>
        <v>88.789000000000001</v>
      </c>
      <c r="V303">
        <f t="shared" si="158"/>
        <v>87.587999999999994</v>
      </c>
      <c r="W303">
        <f t="shared" si="159"/>
        <v>88.635000000000005</v>
      </c>
      <c r="X303">
        <f t="shared" si="181"/>
        <v>-2.0517337496739785E-2</v>
      </c>
      <c r="Y303">
        <f t="shared" si="182"/>
        <v>-1.1444693787146853E-2</v>
      </c>
      <c r="Z303">
        <f t="shared" si="183"/>
        <v>1.4547927509312331E-2</v>
      </c>
      <c r="AA303">
        <f t="shared" si="184"/>
        <v>3.0466647719684659E-4</v>
      </c>
      <c r="AC303" s="10" t="str">
        <f>IFERROR(VLOOKUP(S303&amp;R303,'Regulatory Data'!D$6:F$1349,3,FALSE),"")</f>
        <v/>
      </c>
      <c r="AD303" s="12" t="str">
        <f>VLOOKUP($S303&amp;$R303,'Regulatory Data'!$I$6:$O$1301,5,FALSE)</f>
        <v/>
      </c>
      <c r="AE303" s="12" t="str">
        <f>IF(VLOOKUP($S303&amp;$R303,'Regulatory Data'!$I$6:$O$1301,7,FALSE)=1,1,IF(VLOOKUP($S303&amp;$R303,'Regulatory Data'!$I$6:$O$1301,6,FALSE)=1,0,""))</f>
        <v/>
      </c>
      <c r="AG303" s="12" t="str">
        <f t="shared" si="161"/>
        <v/>
      </c>
      <c r="AH303" s="12" t="str">
        <f t="shared" si="162"/>
        <v/>
      </c>
      <c r="AI303" s="12" t="str">
        <f t="shared" si="163"/>
        <v/>
      </c>
      <c r="AJ303" s="12" t="str">
        <f t="shared" si="164"/>
        <v/>
      </c>
      <c r="AK303" s="12" t="str">
        <f t="shared" si="165"/>
        <v/>
      </c>
      <c r="AL303" s="12" t="str">
        <f t="shared" si="166"/>
        <v/>
      </c>
      <c r="AM303" s="12" t="str">
        <f t="shared" si="167"/>
        <v/>
      </c>
      <c r="AN303" s="12" t="str">
        <f t="shared" si="168"/>
        <v/>
      </c>
      <c r="AO303" s="9" t="str">
        <f t="shared" si="169"/>
        <v/>
      </c>
      <c r="AP303" s="9" t="str">
        <f t="shared" si="170"/>
        <v/>
      </c>
      <c r="AQ303" s="9" t="str">
        <f t="shared" si="171"/>
        <v/>
      </c>
      <c r="AR303" s="9" t="str">
        <f t="shared" si="172"/>
        <v/>
      </c>
      <c r="AS303" s="9" t="str">
        <f t="shared" si="173"/>
        <v/>
      </c>
      <c r="AT303" s="9" t="str">
        <f t="shared" si="174"/>
        <v/>
      </c>
      <c r="AU303" s="9" t="str">
        <f t="shared" si="175"/>
        <v/>
      </c>
      <c r="AV303" s="9" t="str">
        <f t="shared" si="176"/>
        <v/>
      </c>
    </row>
    <row r="304" spans="1:48" x14ac:dyDescent="0.2">
      <c r="A304" s="2">
        <v>1</v>
      </c>
      <c r="B304" s="6" t="s">
        <v>35</v>
      </c>
      <c r="C304" s="6">
        <v>0</v>
      </c>
      <c r="D304" s="5" t="s">
        <v>54</v>
      </c>
      <c r="E304" s="5" t="str">
        <f t="shared" si="160"/>
        <v/>
      </c>
      <c r="F304" s="5" t="str">
        <f t="shared" si="155"/>
        <v/>
      </c>
      <c r="G304" s="7">
        <v>137.94800000000001</v>
      </c>
      <c r="H304" s="7">
        <v>139.85900000000001</v>
      </c>
      <c r="I304" s="7">
        <v>250.101</v>
      </c>
      <c r="J304" s="7">
        <v>177.822</v>
      </c>
      <c r="K304" s="7">
        <v>181.30099999999999</v>
      </c>
      <c r="L304" s="7">
        <v>178.82400000000001</v>
      </c>
      <c r="M304" s="7">
        <v>114.244</v>
      </c>
      <c r="N304" s="7">
        <v>285.726</v>
      </c>
      <c r="O304" s="7"/>
      <c r="Q304" s="13"/>
      <c r="R304" s="10" t="s">
        <v>170</v>
      </c>
      <c r="S304">
        <v>1995</v>
      </c>
      <c r="T304">
        <f t="shared" si="156"/>
        <v>87.561999999999998</v>
      </c>
      <c r="U304">
        <f t="shared" si="157"/>
        <v>88.849000000000004</v>
      </c>
      <c r="V304">
        <f t="shared" si="158"/>
        <v>93.061999999999998</v>
      </c>
      <c r="W304">
        <f t="shared" si="159"/>
        <v>90.819000000000003</v>
      </c>
      <c r="X304">
        <f t="shared" si="181"/>
        <v>7.796237695437469E-3</v>
      </c>
      <c r="Y304">
        <f t="shared" si="182"/>
        <v>6.7553116204521757E-4</v>
      </c>
      <c r="Z304">
        <f t="shared" si="183"/>
        <v>6.0621935438921248E-2</v>
      </c>
      <c r="AA304">
        <f t="shared" si="184"/>
        <v>2.434170135286351E-2</v>
      </c>
      <c r="AC304" s="10" t="str">
        <f>IFERROR(VLOOKUP(S304&amp;R304,'Regulatory Data'!D$6:F$1349,3,FALSE),"")</f>
        <v/>
      </c>
      <c r="AD304" s="12" t="str">
        <f>VLOOKUP($S304&amp;$R304,'Regulatory Data'!$I$6:$O$1301,5,FALSE)</f>
        <v/>
      </c>
      <c r="AE304" s="12" t="str">
        <f>IF(VLOOKUP($S304&amp;$R304,'Regulatory Data'!$I$6:$O$1301,7,FALSE)=1,1,IF(VLOOKUP($S304&amp;$R304,'Regulatory Data'!$I$6:$O$1301,6,FALSE)=1,0,""))</f>
        <v/>
      </c>
      <c r="AG304" s="12" t="str">
        <f t="shared" si="161"/>
        <v/>
      </c>
      <c r="AH304" s="12" t="str">
        <f t="shared" si="162"/>
        <v/>
      </c>
      <c r="AI304" s="12" t="str">
        <f t="shared" si="163"/>
        <v/>
      </c>
      <c r="AJ304" s="12" t="str">
        <f t="shared" si="164"/>
        <v/>
      </c>
      <c r="AK304" s="12" t="str">
        <f t="shared" si="165"/>
        <v/>
      </c>
      <c r="AL304" s="12" t="str">
        <f t="shared" si="166"/>
        <v/>
      </c>
      <c r="AM304" s="12" t="str">
        <f t="shared" si="167"/>
        <v/>
      </c>
      <c r="AN304" s="12" t="str">
        <f t="shared" si="168"/>
        <v/>
      </c>
      <c r="AO304" s="9" t="str">
        <f t="shared" si="169"/>
        <v/>
      </c>
      <c r="AP304" s="9" t="str">
        <f t="shared" si="170"/>
        <v/>
      </c>
      <c r="AQ304" s="9" t="str">
        <f t="shared" si="171"/>
        <v/>
      </c>
      <c r="AR304" s="9" t="str">
        <f t="shared" si="172"/>
        <v/>
      </c>
      <c r="AS304" s="9" t="str">
        <f t="shared" si="173"/>
        <v/>
      </c>
      <c r="AT304" s="9" t="str">
        <f t="shared" si="174"/>
        <v/>
      </c>
      <c r="AU304" s="9" t="str">
        <f t="shared" si="175"/>
        <v/>
      </c>
      <c r="AV304" s="9" t="str">
        <f t="shared" si="176"/>
        <v/>
      </c>
    </row>
    <row r="305" spans="1:48" x14ac:dyDescent="0.2">
      <c r="A305" s="2">
        <v>1</v>
      </c>
      <c r="B305" s="6" t="s">
        <v>36</v>
      </c>
      <c r="C305" s="6">
        <v>0</v>
      </c>
      <c r="D305" s="5" t="s">
        <v>54</v>
      </c>
      <c r="E305" s="5" t="str">
        <f t="shared" si="160"/>
        <v/>
      </c>
      <c r="F305" s="5" t="str">
        <f t="shared" si="155"/>
        <v/>
      </c>
      <c r="G305" s="7">
        <v>109.977</v>
      </c>
      <c r="H305" s="7">
        <v>107.06699999999999</v>
      </c>
      <c r="I305" s="7">
        <v>164.49299999999999</v>
      </c>
      <c r="J305" s="7">
        <v>163.404</v>
      </c>
      <c r="K305" s="7">
        <v>149.571</v>
      </c>
      <c r="L305" s="7">
        <v>153.636</v>
      </c>
      <c r="M305" s="7">
        <v>140.244</v>
      </c>
      <c r="N305" s="7">
        <v>230.69200000000001</v>
      </c>
      <c r="O305" s="7"/>
      <c r="Q305" s="13"/>
      <c r="R305" s="10" t="s">
        <v>170</v>
      </c>
      <c r="S305">
        <v>1996</v>
      </c>
      <c r="T305">
        <f t="shared" si="156"/>
        <v>89.227000000000004</v>
      </c>
      <c r="U305">
        <f t="shared" si="157"/>
        <v>89.935000000000002</v>
      </c>
      <c r="V305">
        <f t="shared" si="158"/>
        <v>95.090999999999994</v>
      </c>
      <c r="W305">
        <f t="shared" si="159"/>
        <v>93.975999999999999</v>
      </c>
      <c r="X305">
        <f t="shared" si="181"/>
        <v>1.8836570493443894E-2</v>
      </c>
      <c r="Y305">
        <f t="shared" si="182"/>
        <v>1.2148887566640454E-2</v>
      </c>
      <c r="Z305">
        <f t="shared" si="183"/>
        <v>2.1568390152568284E-2</v>
      </c>
      <c r="AA305">
        <f t="shared" si="184"/>
        <v>3.4170915702973481E-2</v>
      </c>
      <c r="AC305" s="10" t="str">
        <f>IFERROR(VLOOKUP(S305&amp;R305,'Regulatory Data'!D$6:F$1349,3,FALSE),"")</f>
        <v/>
      </c>
      <c r="AD305" s="12" t="str">
        <f>VLOOKUP($S305&amp;$R305,'Regulatory Data'!$I$6:$O$1301,5,FALSE)</f>
        <v/>
      </c>
      <c r="AE305" s="12" t="str">
        <f>IF(VLOOKUP($S305&amp;$R305,'Regulatory Data'!$I$6:$O$1301,7,FALSE)=1,1,IF(VLOOKUP($S305&amp;$R305,'Regulatory Data'!$I$6:$O$1301,6,FALSE)=1,0,""))</f>
        <v/>
      </c>
      <c r="AG305" s="12" t="str">
        <f t="shared" si="161"/>
        <v/>
      </c>
      <c r="AH305" s="12" t="str">
        <f t="shared" si="162"/>
        <v/>
      </c>
      <c r="AI305" s="12" t="str">
        <f t="shared" si="163"/>
        <v/>
      </c>
      <c r="AJ305" s="12" t="str">
        <f t="shared" si="164"/>
        <v/>
      </c>
      <c r="AK305" s="12" t="str">
        <f t="shared" si="165"/>
        <v/>
      </c>
      <c r="AL305" s="12" t="str">
        <f t="shared" si="166"/>
        <v/>
      </c>
      <c r="AM305" s="12" t="str">
        <f t="shared" si="167"/>
        <v/>
      </c>
      <c r="AN305" s="12" t="str">
        <f t="shared" si="168"/>
        <v/>
      </c>
      <c r="AO305" s="9" t="str">
        <f t="shared" si="169"/>
        <v/>
      </c>
      <c r="AP305" s="9" t="str">
        <f t="shared" si="170"/>
        <v/>
      </c>
      <c r="AQ305" s="9" t="str">
        <f t="shared" si="171"/>
        <v/>
      </c>
      <c r="AR305" s="9" t="str">
        <f t="shared" si="172"/>
        <v/>
      </c>
      <c r="AS305" s="9" t="str">
        <f t="shared" si="173"/>
        <v/>
      </c>
      <c r="AT305" s="9" t="str">
        <f t="shared" si="174"/>
        <v/>
      </c>
      <c r="AU305" s="9" t="str">
        <f t="shared" si="175"/>
        <v/>
      </c>
      <c r="AV305" s="9" t="str">
        <f t="shared" si="176"/>
        <v/>
      </c>
    </row>
    <row r="306" spans="1:48" x14ac:dyDescent="0.2">
      <c r="A306" s="2">
        <v>1</v>
      </c>
      <c r="B306" s="6" t="s">
        <v>37</v>
      </c>
      <c r="C306" s="6">
        <v>0</v>
      </c>
      <c r="D306" s="5" t="s">
        <v>54</v>
      </c>
      <c r="E306" s="5" t="str">
        <f t="shared" si="160"/>
        <v/>
      </c>
      <c r="F306" s="5" t="str">
        <f t="shared" si="155"/>
        <v/>
      </c>
      <c r="G306" s="7">
        <v>123.992</v>
      </c>
      <c r="H306" s="7">
        <v>128.18700000000001</v>
      </c>
      <c r="I306" s="7">
        <v>209.41800000000001</v>
      </c>
      <c r="J306" s="7">
        <v>161.22300000000001</v>
      </c>
      <c r="K306" s="7">
        <v>168.89599999999999</v>
      </c>
      <c r="L306" s="7">
        <v>163.369</v>
      </c>
      <c r="M306" s="7">
        <v>122.367</v>
      </c>
      <c r="N306" s="7">
        <v>256.25900000000001</v>
      </c>
      <c r="O306" s="7"/>
      <c r="Q306" s="13"/>
      <c r="R306" s="10" t="s">
        <v>170</v>
      </c>
      <c r="S306">
        <v>1997</v>
      </c>
      <c r="T306">
        <f t="shared" si="156"/>
        <v>88.822999999999993</v>
      </c>
      <c r="U306">
        <f t="shared" si="157"/>
        <v>90.944000000000003</v>
      </c>
      <c r="V306">
        <f t="shared" si="158"/>
        <v>95.284000000000006</v>
      </c>
      <c r="W306">
        <f t="shared" si="159"/>
        <v>95.766000000000005</v>
      </c>
      <c r="X306">
        <f t="shared" si="181"/>
        <v>-4.538058897280095E-3</v>
      </c>
      <c r="Y306">
        <f t="shared" si="182"/>
        <v>1.1156745294701231E-2</v>
      </c>
      <c r="Z306">
        <f t="shared" si="183"/>
        <v>2.0275778449878601E-3</v>
      </c>
      <c r="AA306">
        <f t="shared" si="184"/>
        <v>1.8868285406891339E-2</v>
      </c>
      <c r="AC306" s="10">
        <f>IFERROR(VLOOKUP(S306&amp;R306,'Regulatory Data'!D$6:F$1349,3,FALSE),"")</f>
        <v>0.34963997448953993</v>
      </c>
      <c r="AD306" s="12">
        <f>VLOOKUP($S306&amp;$R306,'Regulatory Data'!$I$6:$O$1301,5,FALSE)</f>
        <v>1</v>
      </c>
      <c r="AE306" s="12" t="str">
        <f>IF(VLOOKUP($S306&amp;$R306,'Regulatory Data'!$I$6:$O$1301,7,FALSE)=1,1,IF(VLOOKUP($S306&amp;$R306,'Regulatory Data'!$I$6:$O$1301,6,FALSE)=1,0,""))</f>
        <v/>
      </c>
      <c r="AG306" s="12" t="str">
        <f t="shared" si="161"/>
        <v/>
      </c>
      <c r="AH306" s="12">
        <f t="shared" si="162"/>
        <v>1.3519537220831879E-2</v>
      </c>
      <c r="AI306" s="12" t="str">
        <f t="shared" si="163"/>
        <v/>
      </c>
      <c r="AJ306" s="12">
        <f t="shared" si="164"/>
        <v>2.4187785286411412E-4</v>
      </c>
      <c r="AK306" s="12" t="str">
        <f t="shared" si="165"/>
        <v/>
      </c>
      <c r="AL306" s="12">
        <f t="shared" si="166"/>
        <v>1.8488043881639271E-2</v>
      </c>
      <c r="AM306" s="12" t="str">
        <f t="shared" si="167"/>
        <v/>
      </c>
      <c r="AN306" s="12">
        <f t="shared" si="168"/>
        <v>2.000407848241359E-2</v>
      </c>
      <c r="AO306" s="9" t="str">
        <f t="shared" si="169"/>
        <v/>
      </c>
      <c r="AP306" s="9" t="str">
        <f t="shared" si="170"/>
        <v/>
      </c>
      <c r="AQ306" s="9" t="str">
        <f t="shared" si="171"/>
        <v/>
      </c>
      <c r="AR306" s="9" t="str">
        <f t="shared" si="172"/>
        <v/>
      </c>
      <c r="AS306" s="9" t="str">
        <f t="shared" si="173"/>
        <v/>
      </c>
      <c r="AT306" s="9" t="str">
        <f t="shared" si="174"/>
        <v/>
      </c>
      <c r="AU306" s="9" t="str">
        <f t="shared" si="175"/>
        <v/>
      </c>
      <c r="AV306" s="9" t="str">
        <f t="shared" si="176"/>
        <v/>
      </c>
    </row>
    <row r="307" spans="1:48" x14ac:dyDescent="0.2">
      <c r="A307" s="2">
        <v>0</v>
      </c>
      <c r="B307" s="5" t="s">
        <v>55</v>
      </c>
      <c r="C307" s="6" t="s">
        <v>0</v>
      </c>
      <c r="E307" s="5" t="str">
        <f t="shared" si="160"/>
        <v/>
      </c>
      <c r="F307" s="5" t="str">
        <f t="shared" si="155"/>
        <v/>
      </c>
      <c r="Q307" s="13"/>
      <c r="R307" s="10" t="s">
        <v>170</v>
      </c>
      <c r="S307">
        <v>1998</v>
      </c>
      <c r="T307">
        <f t="shared" si="156"/>
        <v>90.031999999999996</v>
      </c>
      <c r="U307">
        <f t="shared" si="157"/>
        <v>90.965999999999994</v>
      </c>
      <c r="V307">
        <f t="shared" si="158"/>
        <v>97.061999999999998</v>
      </c>
      <c r="W307">
        <f t="shared" si="159"/>
        <v>97.700999999999993</v>
      </c>
      <c r="X307">
        <f t="shared" si="181"/>
        <v>1.3519537220831879E-2</v>
      </c>
      <c r="Y307">
        <f t="shared" si="182"/>
        <v>2.4187785286411412E-4</v>
      </c>
      <c r="Z307">
        <f t="shared" si="183"/>
        <v>1.8488043881639271E-2</v>
      </c>
      <c r="AA307">
        <f t="shared" si="184"/>
        <v>2.000407848241359E-2</v>
      </c>
      <c r="AC307" s="10">
        <f>IFERROR(VLOOKUP(S307&amp;R307,'Regulatory Data'!D$6:F$1349,3,FALSE),"")</f>
        <v>0.37128852836598308</v>
      </c>
      <c r="AD307" s="12">
        <f>VLOOKUP($S307&amp;$R307,'Regulatory Data'!$I$6:$O$1301,5,FALSE)</f>
        <v>1</v>
      </c>
      <c r="AE307" s="12" t="str">
        <f>IF(VLOOKUP($S307&amp;$R307,'Regulatory Data'!$I$6:$O$1301,7,FALSE)=1,1,IF(VLOOKUP($S307&amp;$R307,'Regulatory Data'!$I$6:$O$1301,6,FALSE)=1,0,""))</f>
        <v/>
      </c>
      <c r="AG307" s="12" t="str">
        <f t="shared" si="161"/>
        <v/>
      </c>
      <c r="AH307" s="12">
        <f t="shared" si="162"/>
        <v>2.5225614290828702E-2</v>
      </c>
      <c r="AI307" s="12" t="str">
        <f t="shared" si="163"/>
        <v/>
      </c>
      <c r="AJ307" s="12">
        <f t="shared" si="164"/>
        <v>2.9473628629815174E-2</v>
      </c>
      <c r="AK307" s="12" t="str">
        <f t="shared" si="165"/>
        <v/>
      </c>
      <c r="AL307" s="12">
        <f t="shared" si="166"/>
        <v>3.4454597771675921E-3</v>
      </c>
      <c r="AM307" s="12" t="str">
        <f t="shared" si="167"/>
        <v/>
      </c>
      <c r="AN307" s="12">
        <f t="shared" si="168"/>
        <v>5.5016699879422148E-3</v>
      </c>
      <c r="AO307" s="9" t="str">
        <f t="shared" si="169"/>
        <v/>
      </c>
      <c r="AP307" s="9" t="str">
        <f t="shared" si="170"/>
        <v/>
      </c>
      <c r="AQ307" s="9" t="str">
        <f t="shared" si="171"/>
        <v/>
      </c>
      <c r="AR307" s="9" t="str">
        <f t="shared" si="172"/>
        <v/>
      </c>
      <c r="AS307" s="9" t="str">
        <f t="shared" si="173"/>
        <v/>
      </c>
      <c r="AT307" s="9" t="str">
        <f t="shared" si="174"/>
        <v/>
      </c>
      <c r="AU307" s="9" t="str">
        <f t="shared" si="175"/>
        <v/>
      </c>
      <c r="AV307" s="9" t="str">
        <f t="shared" si="176"/>
        <v/>
      </c>
    </row>
    <row r="308" spans="1:48" x14ac:dyDescent="0.2">
      <c r="A308" s="2">
        <v>1</v>
      </c>
      <c r="B308" s="6" t="s">
        <v>13</v>
      </c>
      <c r="C308" s="6">
        <v>1</v>
      </c>
      <c r="D308" s="5" t="s">
        <v>56</v>
      </c>
      <c r="E308" s="5" t="str">
        <f t="shared" si="160"/>
        <v>221</v>
      </c>
      <c r="F308" s="5" t="str">
        <f t="shared" si="155"/>
        <v>2211987</v>
      </c>
      <c r="G308" s="7">
        <v>63.720999999999997</v>
      </c>
      <c r="H308" s="7">
        <v>64.980999999999995</v>
      </c>
      <c r="I308" s="7">
        <v>81.578000000000003</v>
      </c>
      <c r="J308" s="7">
        <v>94.097999999999999</v>
      </c>
      <c r="K308" s="7">
        <v>128.024</v>
      </c>
      <c r="L308" s="7">
        <v>125.542</v>
      </c>
      <c r="M308" s="7">
        <v>79.983999999999995</v>
      </c>
      <c r="N308" s="7">
        <v>65.25</v>
      </c>
      <c r="O308" s="7"/>
      <c r="Q308" s="13"/>
      <c r="R308" s="10" t="s">
        <v>170</v>
      </c>
      <c r="S308">
        <v>1999</v>
      </c>
      <c r="T308">
        <f t="shared" si="156"/>
        <v>92.331999999999994</v>
      </c>
      <c r="U308">
        <f t="shared" si="157"/>
        <v>93.686999999999998</v>
      </c>
      <c r="V308">
        <f t="shared" si="158"/>
        <v>97.397000000000006</v>
      </c>
      <c r="W308">
        <f t="shared" si="159"/>
        <v>98.24</v>
      </c>
      <c r="X308">
        <f t="shared" si="181"/>
        <v>2.5225614290828702E-2</v>
      </c>
      <c r="Y308">
        <f t="shared" si="182"/>
        <v>2.9473628629815174E-2</v>
      </c>
      <c r="Z308">
        <f t="shared" si="183"/>
        <v>3.4454597771675921E-3</v>
      </c>
      <c r="AA308">
        <f t="shared" si="184"/>
        <v>5.5016699879422148E-3</v>
      </c>
      <c r="AC308" s="10">
        <f>IFERROR(VLOOKUP(S308&amp;R308,'Regulatory Data'!D$6:F$1349,3,FALSE),"")</f>
        <v>0.37218746036368705</v>
      </c>
      <c r="AD308" s="12">
        <f>VLOOKUP($S308&amp;$R308,'Regulatory Data'!$I$6:$O$1301,5,FALSE)</f>
        <v>1</v>
      </c>
      <c r="AE308" s="12" t="str">
        <f>IF(VLOOKUP($S308&amp;$R308,'Regulatory Data'!$I$6:$O$1301,7,FALSE)=1,1,IF(VLOOKUP($S308&amp;$R308,'Regulatory Data'!$I$6:$O$1301,6,FALSE)=1,0,""))</f>
        <v/>
      </c>
      <c r="AG308" s="12" t="str">
        <f t="shared" si="161"/>
        <v/>
      </c>
      <c r="AH308" s="12">
        <f t="shared" si="162"/>
        <v>2.6716128063730693E-2</v>
      </c>
      <c r="AI308" s="12" t="str">
        <f t="shared" si="163"/>
        <v/>
      </c>
      <c r="AJ308" s="12">
        <f t="shared" si="164"/>
        <v>2.4659549175128248E-2</v>
      </c>
      <c r="AK308" s="12" t="str">
        <f t="shared" si="165"/>
        <v/>
      </c>
      <c r="AL308" s="12">
        <f t="shared" si="166"/>
        <v>2.1864621157425823E-2</v>
      </c>
      <c r="AM308" s="12" t="str">
        <f t="shared" si="167"/>
        <v/>
      </c>
      <c r="AN308" s="12">
        <f t="shared" si="168"/>
        <v>1.6916368591567199E-2</v>
      </c>
      <c r="AO308" s="9" t="str">
        <f t="shared" si="169"/>
        <v/>
      </c>
      <c r="AP308" s="9" t="str">
        <f t="shared" si="170"/>
        <v/>
      </c>
      <c r="AQ308" s="9" t="str">
        <f t="shared" si="171"/>
        <v/>
      </c>
      <c r="AR308" s="9" t="str">
        <f t="shared" si="172"/>
        <v/>
      </c>
      <c r="AS308" s="9" t="str">
        <f t="shared" si="173"/>
        <v/>
      </c>
      <c r="AT308" s="9" t="str">
        <f t="shared" si="174"/>
        <v/>
      </c>
      <c r="AU308" s="9" t="str">
        <f t="shared" si="175"/>
        <v/>
      </c>
      <c r="AV308" s="9" t="str">
        <f t="shared" si="176"/>
        <v/>
      </c>
    </row>
    <row r="309" spans="1:48" x14ac:dyDescent="0.2">
      <c r="A309" s="2">
        <v>1</v>
      </c>
      <c r="B309" s="6" t="s">
        <v>15</v>
      </c>
      <c r="C309" s="6">
        <v>1</v>
      </c>
      <c r="D309" s="5" t="s">
        <v>56</v>
      </c>
      <c r="E309" s="5" t="str">
        <f t="shared" si="160"/>
        <v>221</v>
      </c>
      <c r="F309" s="5" t="str">
        <f t="shared" si="155"/>
        <v>2211988</v>
      </c>
      <c r="G309" s="7">
        <v>66.965000000000003</v>
      </c>
      <c r="H309" s="7">
        <v>68.527000000000001</v>
      </c>
      <c r="I309" s="7">
        <v>85.570999999999998</v>
      </c>
      <c r="J309" s="7">
        <v>93.364000000000004</v>
      </c>
      <c r="K309" s="7">
        <v>127.786</v>
      </c>
      <c r="L309" s="7">
        <v>124.873</v>
      </c>
      <c r="M309" s="7">
        <v>77.319000000000003</v>
      </c>
      <c r="N309" s="7">
        <v>66.162999999999997</v>
      </c>
      <c r="O309" s="7"/>
      <c r="Q309" s="13"/>
      <c r="R309" s="10" t="s">
        <v>170</v>
      </c>
      <c r="S309">
        <v>2000</v>
      </c>
      <c r="T309">
        <f t="shared" si="156"/>
        <v>94.831999999999994</v>
      </c>
      <c r="U309">
        <f t="shared" si="157"/>
        <v>96.025999999999996</v>
      </c>
      <c r="V309">
        <f t="shared" si="158"/>
        <v>99.55</v>
      </c>
      <c r="W309">
        <f t="shared" si="159"/>
        <v>99.915999999999997</v>
      </c>
      <c r="X309">
        <f t="shared" si="181"/>
        <v>2.6716128063730693E-2</v>
      </c>
      <c r="Y309">
        <f t="shared" si="182"/>
        <v>2.4659549175128248E-2</v>
      </c>
      <c r="Z309">
        <f t="shared" si="183"/>
        <v>2.1864621157425823E-2</v>
      </c>
      <c r="AA309">
        <f t="shared" si="184"/>
        <v>1.6916368591567199E-2</v>
      </c>
      <c r="AC309" s="10">
        <f>IFERROR(VLOOKUP(S309&amp;R309,'Regulatory Data'!D$6:F$1349,3,FALSE),"")</f>
        <v>0.37174539769339487</v>
      </c>
      <c r="AD309" s="12">
        <f>VLOOKUP($S309&amp;$R309,'Regulatory Data'!$I$6:$O$1301,5,FALSE)</f>
        <v>1</v>
      </c>
      <c r="AE309" s="12" t="str">
        <f>IF(VLOOKUP($S309&amp;$R309,'Regulatory Data'!$I$6:$O$1301,7,FALSE)=1,1,IF(VLOOKUP($S309&amp;$R309,'Regulatory Data'!$I$6:$O$1301,6,FALSE)=1,0,""))</f>
        <v/>
      </c>
      <c r="AG309" s="12" t="str">
        <f t="shared" si="161"/>
        <v/>
      </c>
      <c r="AH309" s="12">
        <f t="shared" si="162"/>
        <v>5.6926597853923511E-4</v>
      </c>
      <c r="AI309" s="12" t="str">
        <f t="shared" si="163"/>
        <v/>
      </c>
      <c r="AJ309" s="12">
        <f t="shared" si="164"/>
        <v>-6.6033047378155629E-3</v>
      </c>
      <c r="AK309" s="12" t="str">
        <f t="shared" si="165"/>
        <v/>
      </c>
      <c r="AL309" s="12">
        <f t="shared" si="166"/>
        <v>1.3013895969106848E-2</v>
      </c>
      <c r="AM309" s="12" t="str">
        <f t="shared" si="167"/>
        <v/>
      </c>
      <c r="AN309" s="12">
        <f t="shared" si="168"/>
        <v>1.9603224248577078E-2</v>
      </c>
      <c r="AO309" s="9" t="str">
        <f t="shared" si="169"/>
        <v/>
      </c>
      <c r="AP309" s="9" t="str">
        <f t="shared" si="170"/>
        <v/>
      </c>
      <c r="AQ309" s="9" t="str">
        <f t="shared" si="171"/>
        <v/>
      </c>
      <c r="AR309" s="9" t="str">
        <f t="shared" si="172"/>
        <v/>
      </c>
      <c r="AS309" s="9" t="str">
        <f t="shared" si="173"/>
        <v/>
      </c>
      <c r="AT309" s="9" t="str">
        <f t="shared" si="174"/>
        <v/>
      </c>
      <c r="AU309" s="9" t="str">
        <f t="shared" si="175"/>
        <v/>
      </c>
      <c r="AV309" s="9" t="str">
        <f t="shared" si="176"/>
        <v/>
      </c>
    </row>
    <row r="310" spans="1:48" x14ac:dyDescent="0.2">
      <c r="A310" s="2">
        <v>1</v>
      </c>
      <c r="B310" s="6" t="s">
        <v>16</v>
      </c>
      <c r="C310" s="6">
        <v>1</v>
      </c>
      <c r="D310" s="5" t="s">
        <v>56</v>
      </c>
      <c r="E310" s="5" t="str">
        <f t="shared" si="160"/>
        <v>221</v>
      </c>
      <c r="F310" s="5" t="str">
        <f t="shared" si="155"/>
        <v>2211989</v>
      </c>
      <c r="G310" s="7">
        <v>67.695999999999998</v>
      </c>
      <c r="H310" s="7">
        <v>69.765000000000001</v>
      </c>
      <c r="I310" s="7">
        <v>87.856999999999999</v>
      </c>
      <c r="J310" s="7">
        <v>95.031999999999996</v>
      </c>
      <c r="K310" s="7">
        <v>129.78100000000001</v>
      </c>
      <c r="L310" s="7">
        <v>125.934</v>
      </c>
      <c r="M310" s="7">
        <v>77.706000000000003</v>
      </c>
      <c r="N310" s="7">
        <v>68.271000000000001</v>
      </c>
      <c r="O310" s="7"/>
      <c r="Q310" s="13"/>
      <c r="R310" s="10" t="s">
        <v>170</v>
      </c>
      <c r="S310">
        <v>2001</v>
      </c>
      <c r="T310">
        <f t="shared" si="156"/>
        <v>94.885999999999996</v>
      </c>
      <c r="U310">
        <f t="shared" si="157"/>
        <v>95.394000000000005</v>
      </c>
      <c r="V310">
        <f t="shared" si="158"/>
        <v>100.854</v>
      </c>
      <c r="W310">
        <f t="shared" si="159"/>
        <v>101.89400000000001</v>
      </c>
      <c r="X310">
        <f t="shared" si="181"/>
        <v>5.6926597853923511E-4</v>
      </c>
      <c r="Y310">
        <f t="shared" si="182"/>
        <v>-6.6033047378155629E-3</v>
      </c>
      <c r="Z310">
        <f t="shared" si="183"/>
        <v>1.3013895969106848E-2</v>
      </c>
      <c r="AA310">
        <f t="shared" si="184"/>
        <v>1.9603224248577078E-2</v>
      </c>
      <c r="AC310" s="10">
        <f>IFERROR(VLOOKUP(S310&amp;R310,'Regulatory Data'!D$6:F$1349,3,FALSE),"")</f>
        <v>0.37470825557681042</v>
      </c>
      <c r="AD310" s="12">
        <f>VLOOKUP($S310&amp;$R310,'Regulatory Data'!$I$6:$O$1301,5,FALSE)</f>
        <v>1</v>
      </c>
      <c r="AE310" s="12" t="str">
        <f>IF(VLOOKUP($S310&amp;$R310,'Regulatory Data'!$I$6:$O$1301,7,FALSE)=1,1,IF(VLOOKUP($S310&amp;$R310,'Regulatory Data'!$I$6:$O$1301,6,FALSE)=1,0,""))</f>
        <v/>
      </c>
      <c r="AG310" s="12" t="str">
        <f t="shared" si="161"/>
        <v/>
      </c>
      <c r="AH310" s="12">
        <f t="shared" si="162"/>
        <v>5.2494014964070246E-2</v>
      </c>
      <c r="AI310" s="12" t="str">
        <f t="shared" si="163"/>
        <v/>
      </c>
      <c r="AJ310" s="12">
        <f t="shared" si="164"/>
        <v>4.7154502593464542E-2</v>
      </c>
      <c r="AK310" s="12" t="str">
        <f t="shared" si="165"/>
        <v/>
      </c>
      <c r="AL310" s="12">
        <f t="shared" si="166"/>
        <v>-8.5037404912204906E-3</v>
      </c>
      <c r="AM310" s="12" t="str">
        <f t="shared" si="167"/>
        <v/>
      </c>
      <c r="AN310" s="12">
        <f t="shared" si="168"/>
        <v>-1.8762871250884494E-2</v>
      </c>
      <c r="AO310" s="9" t="str">
        <f t="shared" si="169"/>
        <v/>
      </c>
      <c r="AP310" s="9" t="str">
        <f t="shared" si="170"/>
        <v/>
      </c>
      <c r="AQ310" s="9" t="str">
        <f t="shared" si="171"/>
        <v/>
      </c>
      <c r="AR310" s="9" t="str">
        <f t="shared" si="172"/>
        <v/>
      </c>
      <c r="AS310" s="9" t="str">
        <f t="shared" si="173"/>
        <v/>
      </c>
      <c r="AT310" s="9" t="str">
        <f t="shared" si="174"/>
        <v/>
      </c>
      <c r="AU310" s="9" t="str">
        <f t="shared" si="175"/>
        <v/>
      </c>
      <c r="AV310" s="9" t="str">
        <f t="shared" si="176"/>
        <v/>
      </c>
    </row>
    <row r="311" spans="1:48" x14ac:dyDescent="0.2">
      <c r="A311" s="2">
        <v>1</v>
      </c>
      <c r="B311" s="6" t="s">
        <v>17</v>
      </c>
      <c r="C311" s="6">
        <v>1</v>
      </c>
      <c r="D311" s="5" t="s">
        <v>56</v>
      </c>
      <c r="E311" s="5" t="str">
        <f t="shared" si="160"/>
        <v>221</v>
      </c>
      <c r="F311" s="5" t="str">
        <f t="shared" si="155"/>
        <v>2211990</v>
      </c>
      <c r="G311" s="7">
        <v>69.072000000000003</v>
      </c>
      <c r="H311" s="7">
        <v>70.756</v>
      </c>
      <c r="I311" s="7">
        <v>89.742000000000004</v>
      </c>
      <c r="J311" s="7">
        <v>97.135000000000005</v>
      </c>
      <c r="K311" s="7">
        <v>129.92500000000001</v>
      </c>
      <c r="L311" s="7">
        <v>126.833</v>
      </c>
      <c r="M311" s="7">
        <v>80.617000000000004</v>
      </c>
      <c r="N311" s="7">
        <v>72.346999999999994</v>
      </c>
      <c r="O311" s="7"/>
      <c r="Q311" s="13"/>
      <c r="R311" s="10" t="s">
        <v>170</v>
      </c>
      <c r="S311">
        <v>2002</v>
      </c>
      <c r="T311">
        <f t="shared" si="156"/>
        <v>100</v>
      </c>
      <c r="U311">
        <f t="shared" si="157"/>
        <v>100</v>
      </c>
      <c r="V311">
        <f t="shared" si="158"/>
        <v>100</v>
      </c>
      <c r="W311">
        <f t="shared" si="159"/>
        <v>100</v>
      </c>
      <c r="X311">
        <f t="shared" si="181"/>
        <v>5.2494014964070246E-2</v>
      </c>
      <c r="Y311">
        <f t="shared" si="182"/>
        <v>4.7154502593464542E-2</v>
      </c>
      <c r="Z311">
        <f t="shared" si="183"/>
        <v>-8.5037404912204906E-3</v>
      </c>
      <c r="AA311">
        <f t="shared" si="184"/>
        <v>-1.8762871250884494E-2</v>
      </c>
      <c r="AC311" s="10">
        <f>IFERROR(VLOOKUP(S311&amp;R311,'Regulatory Data'!D$6:F$1349,3,FALSE),"")</f>
        <v>0.38397844410127346</v>
      </c>
      <c r="AD311" s="12">
        <f>VLOOKUP($S311&amp;$R311,'Regulatory Data'!$I$6:$O$1301,5,FALSE)</f>
        <v>1</v>
      </c>
      <c r="AE311" s="12" t="str">
        <f>IF(VLOOKUP($S311&amp;$R311,'Regulatory Data'!$I$6:$O$1301,7,FALSE)=1,1,IF(VLOOKUP($S311&amp;$R311,'Regulatory Data'!$I$6:$O$1301,6,FALSE)=1,0,""))</f>
        <v/>
      </c>
      <c r="AG311" s="12" t="str">
        <f t="shared" si="161"/>
        <v/>
      </c>
      <c r="AH311" s="12">
        <f t="shared" si="162"/>
        <v>3.274632533656785E-3</v>
      </c>
      <c r="AI311" s="12" t="str">
        <f t="shared" si="163"/>
        <v/>
      </c>
      <c r="AJ311" s="12">
        <f t="shared" si="164"/>
        <v>-7.6592573674894027E-3</v>
      </c>
      <c r="AK311" s="12" t="str">
        <f t="shared" si="165"/>
        <v/>
      </c>
      <c r="AL311" s="12">
        <f t="shared" si="166"/>
        <v>2.4270523242684305E-3</v>
      </c>
      <c r="AM311" s="12" t="str">
        <f t="shared" si="167"/>
        <v/>
      </c>
      <c r="AN311" s="12">
        <f t="shared" si="168"/>
        <v>1.6129221929870319E-2</v>
      </c>
      <c r="AO311" s="9" t="str">
        <f t="shared" si="169"/>
        <v/>
      </c>
      <c r="AP311" s="9" t="str">
        <f t="shared" si="170"/>
        <v/>
      </c>
      <c r="AQ311" s="9" t="str">
        <f t="shared" si="171"/>
        <v/>
      </c>
      <c r="AR311" s="9" t="str">
        <f t="shared" si="172"/>
        <v/>
      </c>
      <c r="AS311" s="9" t="str">
        <f t="shared" si="173"/>
        <v/>
      </c>
      <c r="AT311" s="9" t="str">
        <f t="shared" si="174"/>
        <v/>
      </c>
      <c r="AU311" s="9" t="str">
        <f t="shared" si="175"/>
        <v/>
      </c>
      <c r="AV311" s="9" t="str">
        <f t="shared" si="176"/>
        <v/>
      </c>
    </row>
    <row r="312" spans="1:48" x14ac:dyDescent="0.2">
      <c r="A312" s="2">
        <v>1</v>
      </c>
      <c r="B312" s="6" t="s">
        <v>18</v>
      </c>
      <c r="C312" s="6">
        <v>1</v>
      </c>
      <c r="D312" s="5" t="s">
        <v>56</v>
      </c>
      <c r="E312" s="5" t="str">
        <f t="shared" si="160"/>
        <v>221</v>
      </c>
      <c r="F312" s="5" t="str">
        <f t="shared" si="155"/>
        <v>2211991</v>
      </c>
      <c r="G312" s="7">
        <v>71.650999999999996</v>
      </c>
      <c r="H312" s="7">
        <v>73.135999999999996</v>
      </c>
      <c r="I312" s="7">
        <v>91.766000000000005</v>
      </c>
      <c r="J312" s="7">
        <v>99.832999999999998</v>
      </c>
      <c r="K312" s="7">
        <v>128.072</v>
      </c>
      <c r="L312" s="7">
        <v>125.473</v>
      </c>
      <c r="M312" s="7">
        <v>81.685000000000002</v>
      </c>
      <c r="N312" s="7">
        <v>74.959000000000003</v>
      </c>
      <c r="O312" s="7"/>
      <c r="Q312" s="13"/>
      <c r="R312" s="10" t="s">
        <v>170</v>
      </c>
      <c r="S312">
        <v>2003</v>
      </c>
      <c r="T312">
        <f t="shared" si="156"/>
        <v>100.328</v>
      </c>
      <c r="U312">
        <f t="shared" si="157"/>
        <v>99.236999999999995</v>
      </c>
      <c r="V312">
        <f t="shared" si="158"/>
        <v>100.24299999999999</v>
      </c>
      <c r="W312">
        <f t="shared" si="159"/>
        <v>101.626</v>
      </c>
      <c r="X312">
        <f t="shared" si="181"/>
        <v>3.274632533656785E-3</v>
      </c>
      <c r="Y312">
        <f t="shared" si="182"/>
        <v>-7.6592573674894027E-3</v>
      </c>
      <c r="Z312">
        <f t="shared" si="183"/>
        <v>2.4270523242684305E-3</v>
      </c>
      <c r="AA312">
        <f t="shared" si="184"/>
        <v>1.6129221929870319E-2</v>
      </c>
      <c r="AC312" s="10">
        <f>IFERROR(VLOOKUP(S312&amp;R312,'Regulatory Data'!D$6:F$1349,3,FALSE),"")</f>
        <v>0.433549910970075</v>
      </c>
      <c r="AD312" s="12">
        <f>VLOOKUP($S312&amp;$R312,'Regulatory Data'!$I$6:$O$1301,5,FALSE)</f>
        <v>1</v>
      </c>
      <c r="AE312" s="12" t="str">
        <f>IF(VLOOKUP($S312&amp;$R312,'Regulatory Data'!$I$6:$O$1301,7,FALSE)=1,1,IF(VLOOKUP($S312&amp;$R312,'Regulatory Data'!$I$6:$O$1301,6,FALSE)=1,0,""))</f>
        <v/>
      </c>
      <c r="AG312" s="12" t="str">
        <f t="shared" si="161"/>
        <v/>
      </c>
      <c r="AH312" s="12">
        <f t="shared" si="162"/>
        <v>3.2575020360040341E-2</v>
      </c>
      <c r="AI312" s="12" t="str">
        <f t="shared" si="163"/>
        <v/>
      </c>
      <c r="AJ312" s="12">
        <f t="shared" si="164"/>
        <v>4.1596808395185647E-2</v>
      </c>
      <c r="AK312" s="12" t="str">
        <f t="shared" si="165"/>
        <v/>
      </c>
      <c r="AL312" s="12">
        <f t="shared" si="166"/>
        <v>8.1369515792077962E-3</v>
      </c>
      <c r="AM312" s="12" t="str">
        <f t="shared" si="167"/>
        <v/>
      </c>
      <c r="AN312" s="12">
        <f t="shared" si="168"/>
        <v>-1.9966575161125988E-2</v>
      </c>
      <c r="AO312" s="9" t="str">
        <f t="shared" si="169"/>
        <v/>
      </c>
      <c r="AP312" s="9" t="str">
        <f t="shared" si="170"/>
        <v/>
      </c>
      <c r="AQ312" s="9" t="str">
        <f t="shared" si="171"/>
        <v/>
      </c>
      <c r="AR312" s="9" t="str">
        <f t="shared" si="172"/>
        <v/>
      </c>
      <c r="AS312" s="9" t="str">
        <f t="shared" si="173"/>
        <v/>
      </c>
      <c r="AT312" s="9" t="str">
        <f t="shared" si="174"/>
        <v/>
      </c>
      <c r="AU312" s="9" t="str">
        <f t="shared" si="175"/>
        <v/>
      </c>
      <c r="AV312" s="9" t="str">
        <f t="shared" si="176"/>
        <v/>
      </c>
    </row>
    <row r="313" spans="1:48" x14ac:dyDescent="0.2">
      <c r="A313" s="2">
        <v>1</v>
      </c>
      <c r="B313" s="6" t="s">
        <v>19</v>
      </c>
      <c r="C313" s="6">
        <v>1</v>
      </c>
      <c r="D313" s="5" t="s">
        <v>56</v>
      </c>
      <c r="E313" s="5" t="str">
        <f t="shared" si="160"/>
        <v>221</v>
      </c>
      <c r="F313" s="5" t="str">
        <f t="shared" si="155"/>
        <v>2211992</v>
      </c>
      <c r="G313" s="7">
        <v>72.358999999999995</v>
      </c>
      <c r="H313" s="7">
        <v>74.025999999999996</v>
      </c>
      <c r="I313" s="7">
        <v>91.584999999999994</v>
      </c>
      <c r="J313" s="7">
        <v>101.184</v>
      </c>
      <c r="K313" s="7">
        <v>126.571</v>
      </c>
      <c r="L313" s="7">
        <v>123.721</v>
      </c>
      <c r="M313" s="7">
        <v>85.486999999999995</v>
      </c>
      <c r="N313" s="7">
        <v>78.293000000000006</v>
      </c>
      <c r="O313" s="7"/>
      <c r="Q313" s="13"/>
      <c r="R313" s="10" t="s">
        <v>170</v>
      </c>
      <c r="S313">
        <v>2004</v>
      </c>
      <c r="T313">
        <f t="shared" si="156"/>
        <v>103.65</v>
      </c>
      <c r="U313">
        <f t="shared" si="157"/>
        <v>103.452</v>
      </c>
      <c r="V313">
        <f t="shared" si="158"/>
        <v>101.062</v>
      </c>
      <c r="W313">
        <f t="shared" si="159"/>
        <v>99.617000000000004</v>
      </c>
      <c r="X313">
        <f t="shared" si="181"/>
        <v>3.2575020360040341E-2</v>
      </c>
      <c r="Y313">
        <f t="shared" si="182"/>
        <v>4.1596808395185647E-2</v>
      </c>
      <c r="Z313">
        <f t="shared" si="183"/>
        <v>8.1369515792077962E-3</v>
      </c>
      <c r="AA313">
        <f t="shared" si="184"/>
        <v>-1.9966575161125988E-2</v>
      </c>
      <c r="AC313" s="10">
        <f>IFERROR(VLOOKUP(S313&amp;R313,'Regulatory Data'!D$6:F$1349,3,FALSE),"")</f>
        <v>0.43652238554832079</v>
      </c>
      <c r="AD313" s="12">
        <f>VLOOKUP($S313&amp;$R313,'Regulatory Data'!$I$6:$O$1301,5,FALSE)</f>
        <v>1</v>
      </c>
      <c r="AE313" s="12" t="str">
        <f>IF(VLOOKUP($S313&amp;$R313,'Regulatory Data'!$I$6:$O$1301,7,FALSE)=1,1,IF(VLOOKUP($S313&amp;$R313,'Regulatory Data'!$I$6:$O$1301,6,FALSE)=1,0,""))</f>
        <v/>
      </c>
      <c r="AG313" s="12" t="str">
        <f t="shared" si="161"/>
        <v/>
      </c>
      <c r="AH313" s="12">
        <f t="shared" si="162"/>
        <v>5.1382533049173951E-2</v>
      </c>
      <c r="AI313" s="12" t="str">
        <f t="shared" si="163"/>
        <v/>
      </c>
      <c r="AJ313" s="12">
        <f t="shared" si="164"/>
        <v>5.1065143242228217E-2</v>
      </c>
      <c r="AK313" s="12" t="str">
        <f t="shared" si="165"/>
        <v/>
      </c>
      <c r="AL313" s="12">
        <f t="shared" si="166"/>
        <v>1.473330387068561E-2</v>
      </c>
      <c r="AM313" s="12" t="str">
        <f t="shared" si="167"/>
        <v/>
      </c>
      <c r="AN313" s="12">
        <f t="shared" si="168"/>
        <v>-2.0066070850304207E-2</v>
      </c>
      <c r="AO313" s="9" t="str">
        <f t="shared" si="169"/>
        <v/>
      </c>
      <c r="AP313" s="9" t="str">
        <f t="shared" si="170"/>
        <v/>
      </c>
      <c r="AQ313" s="9" t="str">
        <f t="shared" si="171"/>
        <v/>
      </c>
      <c r="AR313" s="9" t="str">
        <f t="shared" si="172"/>
        <v/>
      </c>
      <c r="AS313" s="9" t="str">
        <f t="shared" si="173"/>
        <v/>
      </c>
      <c r="AT313" s="9" t="str">
        <f t="shared" si="174"/>
        <v/>
      </c>
      <c r="AU313" s="9" t="str">
        <f t="shared" si="175"/>
        <v/>
      </c>
      <c r="AV313" s="9" t="str">
        <f t="shared" si="176"/>
        <v/>
      </c>
    </row>
    <row r="314" spans="1:48" x14ac:dyDescent="0.2">
      <c r="A314" s="2">
        <v>1</v>
      </c>
      <c r="B314" s="6" t="s">
        <v>20</v>
      </c>
      <c r="C314" s="6">
        <v>1</v>
      </c>
      <c r="D314" s="5" t="s">
        <v>56</v>
      </c>
      <c r="E314" s="5" t="str">
        <f t="shared" si="160"/>
        <v>221</v>
      </c>
      <c r="F314" s="5" t="str">
        <f t="shared" si="155"/>
        <v>2211993</v>
      </c>
      <c r="G314" s="7">
        <v>76.198999999999998</v>
      </c>
      <c r="H314" s="7">
        <v>79.311000000000007</v>
      </c>
      <c r="I314" s="7">
        <v>95.637</v>
      </c>
      <c r="J314" s="7">
        <v>102.066</v>
      </c>
      <c r="K314" s="7">
        <v>125.509</v>
      </c>
      <c r="L314" s="7">
        <v>120.586</v>
      </c>
      <c r="M314" s="7">
        <v>83.182000000000002</v>
      </c>
      <c r="N314" s="7">
        <v>79.552999999999997</v>
      </c>
      <c r="O314" s="7"/>
      <c r="Q314" s="13"/>
      <c r="R314" s="10" t="s">
        <v>170</v>
      </c>
      <c r="S314">
        <v>2005</v>
      </c>
      <c r="T314">
        <f t="shared" si="156"/>
        <v>109.11499999999999</v>
      </c>
      <c r="U314">
        <f t="shared" si="157"/>
        <v>108.872</v>
      </c>
      <c r="V314">
        <f t="shared" si="158"/>
        <v>102.562</v>
      </c>
      <c r="W314">
        <f t="shared" si="159"/>
        <v>97.638000000000005</v>
      </c>
      <c r="X314">
        <f t="shared" si="181"/>
        <v>5.1382533049173951E-2</v>
      </c>
      <c r="Y314">
        <f t="shared" si="182"/>
        <v>5.1065143242228217E-2</v>
      </c>
      <c r="Z314">
        <f t="shared" si="183"/>
        <v>1.473330387068561E-2</v>
      </c>
      <c r="AA314">
        <f t="shared" si="184"/>
        <v>-2.0066070850304207E-2</v>
      </c>
      <c r="AC314" s="10">
        <f>IFERROR(VLOOKUP(S314&amp;R314,'Regulatory Data'!D$6:F$1349,3,FALSE),"")</f>
        <v>0.46077034730197591</v>
      </c>
      <c r="AD314" s="12">
        <f>VLOOKUP($S314&amp;$R314,'Regulatory Data'!$I$6:$O$1301,5,FALSE)</f>
        <v>1</v>
      </c>
      <c r="AE314" s="12" t="str">
        <f>IF(VLOOKUP($S314&amp;$R314,'Regulatory Data'!$I$6:$O$1301,7,FALSE)=1,1,IF(VLOOKUP($S314&amp;$R314,'Regulatory Data'!$I$6:$O$1301,6,FALSE)=1,0,""))</f>
        <v/>
      </c>
      <c r="AG314" s="12" t="str">
        <f t="shared" si="161"/>
        <v/>
      </c>
      <c r="AH314" s="12">
        <f t="shared" si="162"/>
        <v>2.3280036854557373E-2</v>
      </c>
      <c r="AI314" s="12" t="str">
        <f t="shared" si="163"/>
        <v/>
      </c>
      <c r="AJ314" s="12">
        <f t="shared" si="164"/>
        <v>3.921294111699769E-2</v>
      </c>
      <c r="AK314" s="12" t="str">
        <f t="shared" si="165"/>
        <v/>
      </c>
      <c r="AL314" s="12">
        <f t="shared" si="166"/>
        <v>2.041192471943809E-2</v>
      </c>
      <c r="AM314" s="12" t="str">
        <f t="shared" si="167"/>
        <v/>
      </c>
      <c r="AN314" s="12">
        <f t="shared" si="168"/>
        <v>3.1970795159318222E-2</v>
      </c>
      <c r="AO314" s="9" t="str">
        <f t="shared" si="169"/>
        <v/>
      </c>
      <c r="AP314" s="9" t="str">
        <f t="shared" si="170"/>
        <v/>
      </c>
      <c r="AQ314" s="9" t="str">
        <f t="shared" si="171"/>
        <v/>
      </c>
      <c r="AR314" s="9" t="str">
        <f t="shared" si="172"/>
        <v/>
      </c>
      <c r="AS314" s="9" t="str">
        <f t="shared" si="173"/>
        <v/>
      </c>
      <c r="AT314" s="9" t="str">
        <f t="shared" si="174"/>
        <v/>
      </c>
      <c r="AU314" s="9" t="str">
        <f t="shared" si="175"/>
        <v/>
      </c>
      <c r="AV314" s="9" t="str">
        <f t="shared" si="176"/>
        <v/>
      </c>
    </row>
    <row r="315" spans="1:48" x14ac:dyDescent="0.2">
      <c r="A315" s="2">
        <v>1</v>
      </c>
      <c r="B315" s="6" t="s">
        <v>21</v>
      </c>
      <c r="C315" s="6">
        <v>1</v>
      </c>
      <c r="D315" s="5" t="s">
        <v>56</v>
      </c>
      <c r="E315" s="5" t="str">
        <f t="shared" si="160"/>
        <v>221</v>
      </c>
      <c r="F315" s="5" t="str">
        <f t="shared" si="155"/>
        <v>2211994</v>
      </c>
      <c r="G315" s="7">
        <v>80.730999999999995</v>
      </c>
      <c r="H315" s="7">
        <v>84.031000000000006</v>
      </c>
      <c r="I315" s="7">
        <v>97.706000000000003</v>
      </c>
      <c r="J315" s="7">
        <v>101.666</v>
      </c>
      <c r="K315" s="7">
        <v>121.027</v>
      </c>
      <c r="L315" s="7">
        <v>116.27500000000001</v>
      </c>
      <c r="M315" s="7">
        <v>82.361999999999995</v>
      </c>
      <c r="N315" s="7">
        <v>80.472999999999999</v>
      </c>
      <c r="O315" s="7"/>
      <c r="Q315" s="13"/>
      <c r="R315" s="10" t="s">
        <v>170</v>
      </c>
      <c r="S315">
        <v>2006</v>
      </c>
      <c r="T315">
        <f t="shared" si="156"/>
        <v>111.685</v>
      </c>
      <c r="U315">
        <f t="shared" si="157"/>
        <v>113.226</v>
      </c>
      <c r="V315">
        <f t="shared" si="158"/>
        <v>104.67700000000001</v>
      </c>
      <c r="W315">
        <f t="shared" si="159"/>
        <v>100.81</v>
      </c>
      <c r="X315">
        <f t="shared" si="181"/>
        <v>2.3280036854557373E-2</v>
      </c>
      <c r="Y315">
        <f t="shared" si="182"/>
        <v>3.921294111699769E-2</v>
      </c>
      <c r="Z315">
        <f t="shared" si="183"/>
        <v>2.041192471943809E-2</v>
      </c>
      <c r="AA315">
        <f t="shared" si="184"/>
        <v>3.1970795159318222E-2</v>
      </c>
      <c r="AC315" s="10">
        <f>IFERROR(VLOOKUP(S315&amp;R315,'Regulatory Data'!D$6:F$1349,3,FALSE),"")</f>
        <v>0.46531492251604334</v>
      </c>
      <c r="AD315" s="12">
        <f>VLOOKUP($S315&amp;$R315,'Regulatory Data'!$I$6:$O$1301,5,FALSE)</f>
        <v>1</v>
      </c>
      <c r="AE315" s="12" t="str">
        <f>IF(VLOOKUP($S315&amp;$R315,'Regulatory Data'!$I$6:$O$1301,7,FALSE)=1,1,IF(VLOOKUP($S315&amp;$R315,'Regulatory Data'!$I$6:$O$1301,6,FALSE)=1,0,""))</f>
        <v/>
      </c>
      <c r="AG315" s="12" t="str">
        <f t="shared" si="161"/>
        <v/>
      </c>
      <c r="AH315" s="12">
        <f t="shared" si="162"/>
        <v>4.6465884657858503E-2</v>
      </c>
      <c r="AI315" s="12" t="str">
        <f t="shared" si="163"/>
        <v/>
      </c>
      <c r="AJ315" s="12">
        <f t="shared" si="164"/>
        <v>2.8402442033589104E-2</v>
      </c>
      <c r="AK315" s="12" t="str">
        <f t="shared" si="165"/>
        <v/>
      </c>
      <c r="AL315" s="12">
        <f t="shared" si="166"/>
        <v>6.8737299145276154E-3</v>
      </c>
      <c r="AM315" s="12" t="str">
        <f t="shared" si="167"/>
        <v/>
      </c>
      <c r="AN315" s="12">
        <f t="shared" si="168"/>
        <v>4.962589970071285E-2</v>
      </c>
      <c r="AO315" s="9" t="str">
        <f t="shared" si="169"/>
        <v/>
      </c>
      <c r="AP315" s="9" t="str">
        <f t="shared" si="170"/>
        <v/>
      </c>
      <c r="AQ315" s="9" t="str">
        <f t="shared" si="171"/>
        <v/>
      </c>
      <c r="AR315" s="9" t="str">
        <f t="shared" si="172"/>
        <v/>
      </c>
      <c r="AS315" s="9" t="str">
        <f t="shared" si="173"/>
        <v/>
      </c>
      <c r="AT315" s="9" t="str">
        <f t="shared" si="174"/>
        <v/>
      </c>
      <c r="AU315" s="9" t="str">
        <f t="shared" si="175"/>
        <v/>
      </c>
      <c r="AV315" s="9" t="str">
        <f t="shared" si="176"/>
        <v/>
      </c>
    </row>
    <row r="316" spans="1:48" x14ac:dyDescent="0.2">
      <c r="A316" s="2">
        <v>1</v>
      </c>
      <c r="B316" s="6" t="s">
        <v>22</v>
      </c>
      <c r="C316" s="6">
        <v>1</v>
      </c>
      <c r="D316" s="5" t="s">
        <v>56</v>
      </c>
      <c r="E316" s="5" t="str">
        <f t="shared" si="160"/>
        <v>221</v>
      </c>
      <c r="F316" s="5" t="str">
        <f t="shared" si="155"/>
        <v>2211995</v>
      </c>
      <c r="G316" s="7">
        <v>86.024000000000001</v>
      </c>
      <c r="H316" s="7">
        <v>89.721000000000004</v>
      </c>
      <c r="I316" s="7">
        <v>100.517</v>
      </c>
      <c r="J316" s="7">
        <v>101.22199999999999</v>
      </c>
      <c r="K316" s="7">
        <v>116.84699999999999</v>
      </c>
      <c r="L316" s="7">
        <v>112.033</v>
      </c>
      <c r="M316" s="7">
        <v>78.64</v>
      </c>
      <c r="N316" s="7">
        <v>79.046000000000006</v>
      </c>
      <c r="O316" s="7"/>
      <c r="Q316" s="13"/>
      <c r="R316" s="10" t="s">
        <v>170</v>
      </c>
      <c r="S316">
        <v>2007</v>
      </c>
      <c r="T316">
        <f t="shared" si="156"/>
        <v>116.997</v>
      </c>
      <c r="U316">
        <f t="shared" si="157"/>
        <v>116.488</v>
      </c>
      <c r="V316">
        <f t="shared" si="158"/>
        <v>105.399</v>
      </c>
      <c r="W316">
        <f t="shared" si="159"/>
        <v>105.93899999999999</v>
      </c>
      <c r="X316">
        <f t="shared" si="181"/>
        <v>4.6465884657858503E-2</v>
      </c>
      <c r="Y316">
        <f t="shared" si="182"/>
        <v>2.8402442033589104E-2</v>
      </c>
      <c r="Z316">
        <f t="shared" si="183"/>
        <v>6.8737299145276154E-3</v>
      </c>
      <c r="AA316">
        <f t="shared" si="184"/>
        <v>4.962589970071285E-2</v>
      </c>
      <c r="AC316" s="10">
        <f>IFERROR(VLOOKUP(S316&amp;R316,'Regulatory Data'!D$6:F$1349,3,FALSE),"")</f>
        <v>0.46501543116275834</v>
      </c>
      <c r="AD316" s="12">
        <f>VLOOKUP($S316&amp;$R316,'Regulatory Data'!$I$6:$O$1301,5,FALSE)</f>
        <v>1</v>
      </c>
      <c r="AE316" s="12" t="str">
        <f>IF(VLOOKUP($S316&amp;$R316,'Regulatory Data'!$I$6:$O$1301,7,FALSE)=1,1,IF(VLOOKUP($S316&amp;$R316,'Regulatory Data'!$I$6:$O$1301,6,FALSE)=1,0,""))</f>
        <v/>
      </c>
      <c r="AG316" s="12" t="str">
        <f t="shared" si="161"/>
        <v/>
      </c>
      <c r="AH316" s="12">
        <f t="shared" si="162"/>
        <v>1.3034672871069297E-2</v>
      </c>
      <c r="AI316" s="12" t="str">
        <f t="shared" si="163"/>
        <v/>
      </c>
      <c r="AJ316" s="12">
        <f t="shared" si="164"/>
        <v>-8.4917597581002369E-3</v>
      </c>
      <c r="AK316" s="12" t="str">
        <f t="shared" si="165"/>
        <v/>
      </c>
      <c r="AL316" s="12">
        <f t="shared" si="166"/>
        <v>2.0435130328444018E-2</v>
      </c>
      <c r="AM316" s="12" t="str">
        <f t="shared" si="167"/>
        <v/>
      </c>
      <c r="AN316" s="12">
        <f t="shared" si="168"/>
        <v>-4.6265498417792372E-3</v>
      </c>
      <c r="AO316" s="9" t="str">
        <f t="shared" si="169"/>
        <v/>
      </c>
      <c r="AP316" s="9" t="str">
        <f t="shared" si="170"/>
        <v/>
      </c>
      <c r="AQ316" s="9" t="str">
        <f t="shared" si="171"/>
        <v/>
      </c>
      <c r="AR316" s="9" t="str">
        <f t="shared" si="172"/>
        <v/>
      </c>
      <c r="AS316" s="9" t="str">
        <f t="shared" si="173"/>
        <v/>
      </c>
      <c r="AT316" s="9" t="str">
        <f t="shared" si="174"/>
        <v/>
      </c>
      <c r="AU316" s="9" t="str">
        <f t="shared" si="175"/>
        <v/>
      </c>
      <c r="AV316" s="9" t="str">
        <f t="shared" si="176"/>
        <v/>
      </c>
    </row>
    <row r="317" spans="1:48" x14ac:dyDescent="0.2">
      <c r="A317" s="2">
        <v>1</v>
      </c>
      <c r="B317" s="6" t="s">
        <v>23</v>
      </c>
      <c r="C317" s="6">
        <v>1</v>
      </c>
      <c r="D317" s="5" t="s">
        <v>56</v>
      </c>
      <c r="E317" s="5" t="str">
        <f t="shared" si="160"/>
        <v>221</v>
      </c>
      <c r="F317" s="5" t="str">
        <f t="shared" si="155"/>
        <v>2211996</v>
      </c>
      <c r="G317" s="7">
        <v>92.513999999999996</v>
      </c>
      <c r="H317" s="7">
        <v>95.995999999999995</v>
      </c>
      <c r="I317" s="7">
        <v>102.723</v>
      </c>
      <c r="J317" s="7">
        <v>100.533</v>
      </c>
      <c r="K317" s="7">
        <v>111.035</v>
      </c>
      <c r="L317" s="7">
        <v>107.008</v>
      </c>
      <c r="M317" s="7">
        <v>76.861999999999995</v>
      </c>
      <c r="N317" s="7">
        <v>78.953999999999994</v>
      </c>
      <c r="O317" s="7"/>
      <c r="Q317" s="13"/>
      <c r="R317" s="10" t="s">
        <v>170</v>
      </c>
      <c r="S317">
        <v>2008</v>
      </c>
      <c r="T317">
        <f t="shared" si="156"/>
        <v>118.532</v>
      </c>
      <c r="U317">
        <f t="shared" si="157"/>
        <v>115.503</v>
      </c>
      <c r="V317">
        <f t="shared" si="158"/>
        <v>107.575</v>
      </c>
      <c r="W317">
        <f t="shared" si="159"/>
        <v>105.45</v>
      </c>
      <c r="X317">
        <f t="shared" si="181"/>
        <v>1.3034672871069297E-2</v>
      </c>
      <c r="Y317">
        <f t="shared" si="182"/>
        <v>-8.4917597581002369E-3</v>
      </c>
      <c r="Z317">
        <f t="shared" si="183"/>
        <v>2.0435130328444018E-2</v>
      </c>
      <c r="AA317">
        <f t="shared" si="184"/>
        <v>-4.6265498417792372E-3</v>
      </c>
      <c r="AC317" s="10">
        <f>IFERROR(VLOOKUP(S317&amp;R317,'Regulatory Data'!D$6:F$1349,3,FALSE),"")</f>
        <v>0.47730007190163098</v>
      </c>
      <c r="AD317" s="12">
        <f>VLOOKUP($S317&amp;$R317,'Regulatory Data'!$I$6:$O$1301,5,FALSE)</f>
        <v>1</v>
      </c>
      <c r="AE317" s="12" t="str">
        <f>IF(VLOOKUP($S317&amp;$R317,'Regulatory Data'!$I$6:$O$1301,7,FALSE)=1,1,IF(VLOOKUP($S317&amp;$R317,'Regulatory Data'!$I$6:$O$1301,6,FALSE)=1,0,""))</f>
        <v/>
      </c>
      <c r="AG317" s="12" t="str">
        <f t="shared" si="161"/>
        <v/>
      </c>
      <c r="AH317" s="12">
        <f t="shared" si="162"/>
        <v>-4.7865946568472317E-2</v>
      </c>
      <c r="AI317" s="12" t="str">
        <f t="shared" si="163"/>
        <v/>
      </c>
      <c r="AJ317" s="12">
        <f t="shared" si="164"/>
        <v>-4.5929399408833227E-2</v>
      </c>
      <c r="AK317" s="12" t="str">
        <f t="shared" si="165"/>
        <v/>
      </c>
      <c r="AL317" s="12">
        <f t="shared" si="166"/>
        <v>-2.9045161409202436E-3</v>
      </c>
      <c r="AM317" s="12" t="str">
        <f t="shared" si="167"/>
        <v/>
      </c>
      <c r="AN317" s="12">
        <f t="shared" si="168"/>
        <v>6.1545637214264204E-3</v>
      </c>
      <c r="AO317" s="9" t="str">
        <f t="shared" si="169"/>
        <v/>
      </c>
      <c r="AP317" s="9" t="str">
        <f t="shared" si="170"/>
        <v/>
      </c>
      <c r="AQ317" s="9" t="str">
        <f t="shared" si="171"/>
        <v/>
      </c>
      <c r="AR317" s="9" t="str">
        <f t="shared" si="172"/>
        <v/>
      </c>
      <c r="AS317" s="9" t="str">
        <f t="shared" si="173"/>
        <v/>
      </c>
      <c r="AT317" s="9" t="str">
        <f t="shared" si="174"/>
        <v/>
      </c>
      <c r="AU317" s="9" t="str">
        <f t="shared" si="175"/>
        <v/>
      </c>
      <c r="AV317" s="9" t="str">
        <f t="shared" si="176"/>
        <v/>
      </c>
    </row>
    <row r="318" spans="1:48" x14ac:dyDescent="0.2">
      <c r="A318" s="2">
        <v>1</v>
      </c>
      <c r="B318" s="6" t="s">
        <v>24</v>
      </c>
      <c r="C318" s="6">
        <v>1</v>
      </c>
      <c r="D318" s="5" t="s">
        <v>56</v>
      </c>
      <c r="E318" s="5" t="str">
        <f t="shared" si="160"/>
        <v>221</v>
      </c>
      <c r="F318" s="5" t="str">
        <f t="shared" si="155"/>
        <v>2211997</v>
      </c>
      <c r="G318" s="7">
        <v>97.168999999999997</v>
      </c>
      <c r="H318" s="7">
        <v>100.551</v>
      </c>
      <c r="I318" s="7">
        <v>104.12</v>
      </c>
      <c r="J318" s="7">
        <v>100.271</v>
      </c>
      <c r="K318" s="7">
        <v>107.154</v>
      </c>
      <c r="L318" s="7">
        <v>103.55</v>
      </c>
      <c r="M318" s="7">
        <v>75.513999999999996</v>
      </c>
      <c r="N318" s="7">
        <v>78.626000000000005</v>
      </c>
      <c r="O318" s="7"/>
      <c r="Q318" s="13"/>
      <c r="R318" s="10" t="s">
        <v>170</v>
      </c>
      <c r="S318">
        <v>2009</v>
      </c>
      <c r="T318">
        <f t="shared" si="156"/>
        <v>112.992</v>
      </c>
      <c r="U318">
        <f t="shared" si="157"/>
        <v>110.318</v>
      </c>
      <c r="V318">
        <f t="shared" si="158"/>
        <v>107.26300000000001</v>
      </c>
      <c r="W318">
        <f t="shared" si="159"/>
        <v>106.101</v>
      </c>
      <c r="X318">
        <f t="shared" si="181"/>
        <v>-4.7865946568472317E-2</v>
      </c>
      <c r="Y318">
        <f t="shared" si="182"/>
        <v>-4.5929399408833227E-2</v>
      </c>
      <c r="Z318">
        <f t="shared" si="183"/>
        <v>-2.9045161409202436E-3</v>
      </c>
      <c r="AA318">
        <f t="shared" si="184"/>
        <v>6.1545637214264204E-3</v>
      </c>
      <c r="AC318" s="10">
        <f>IFERROR(VLOOKUP(S318&amp;R318,'Regulatory Data'!D$6:F$1349,3,FALSE),"")</f>
        <v>0.48105928370456119</v>
      </c>
      <c r="AD318" s="12">
        <f>VLOOKUP($S318&amp;$R318,'Regulatory Data'!$I$6:$O$1301,5,FALSE)</f>
        <v>1</v>
      </c>
      <c r="AE318" s="12" t="str">
        <f>IF(VLOOKUP($S318&amp;$R318,'Regulatory Data'!$I$6:$O$1301,7,FALSE)=1,1,IF(VLOOKUP($S318&amp;$R318,'Regulatory Data'!$I$6:$O$1301,6,FALSE)=1,0,""))</f>
        <v/>
      </c>
      <c r="AG318" s="12" t="str">
        <f t="shared" si="161"/>
        <v/>
      </c>
      <c r="AH318" s="12">
        <f t="shared" si="162"/>
        <v>4.1467495570373991E-2</v>
      </c>
      <c r="AI318" s="12" t="str">
        <f t="shared" si="163"/>
        <v/>
      </c>
      <c r="AJ318" s="12">
        <f t="shared" si="164"/>
        <v>4.3927448788963375E-2</v>
      </c>
      <c r="AK318" s="12" t="str">
        <f t="shared" si="165"/>
        <v/>
      </c>
      <c r="AL318" s="12">
        <f t="shared" si="166"/>
        <v>2.4582162385788919E-3</v>
      </c>
      <c r="AM318" s="12" t="str">
        <f t="shared" si="167"/>
        <v/>
      </c>
      <c r="AN318" s="12">
        <f t="shared" si="168"/>
        <v>-4.6285316249845998E-2</v>
      </c>
      <c r="AO318" s="9" t="str">
        <f t="shared" si="169"/>
        <v/>
      </c>
      <c r="AP318" s="9" t="str">
        <f t="shared" si="170"/>
        <v/>
      </c>
      <c r="AQ318" s="9" t="str">
        <f t="shared" si="171"/>
        <v/>
      </c>
      <c r="AR318" s="9" t="str">
        <f t="shared" si="172"/>
        <v/>
      </c>
      <c r="AS318" s="9" t="str">
        <f t="shared" si="173"/>
        <v/>
      </c>
      <c r="AT318" s="9" t="str">
        <f t="shared" si="174"/>
        <v/>
      </c>
      <c r="AU318" s="9" t="str">
        <f t="shared" si="175"/>
        <v/>
      </c>
      <c r="AV318" s="9" t="str">
        <f t="shared" si="176"/>
        <v/>
      </c>
    </row>
    <row r="319" spans="1:48" x14ac:dyDescent="0.2">
      <c r="A319" s="2">
        <v>1</v>
      </c>
      <c r="B319" s="6" t="s">
        <v>25</v>
      </c>
      <c r="C319" s="6">
        <v>1</v>
      </c>
      <c r="D319" s="5" t="s">
        <v>56</v>
      </c>
      <c r="E319" s="5" t="str">
        <f t="shared" si="160"/>
        <v>221</v>
      </c>
      <c r="F319" s="5" t="str">
        <f t="shared" si="155"/>
        <v>2211998</v>
      </c>
      <c r="G319" s="7">
        <v>100.80500000000001</v>
      </c>
      <c r="H319" s="7">
        <v>104.354</v>
      </c>
      <c r="I319" s="7">
        <v>106.76</v>
      </c>
      <c r="J319" s="7">
        <v>97.680999999999997</v>
      </c>
      <c r="K319" s="7">
        <v>105.907</v>
      </c>
      <c r="L319" s="7">
        <v>102.30500000000001</v>
      </c>
      <c r="M319" s="7">
        <v>75.778999999999996</v>
      </c>
      <c r="N319" s="7">
        <v>80.902000000000001</v>
      </c>
      <c r="O319" s="7"/>
      <c r="Q319" s="13"/>
      <c r="R319" s="10" t="s">
        <v>170</v>
      </c>
      <c r="S319">
        <v>2010</v>
      </c>
      <c r="T319">
        <f t="shared" si="156"/>
        <v>117.776</v>
      </c>
      <c r="U319">
        <f t="shared" si="157"/>
        <v>115.27200000000001</v>
      </c>
      <c r="V319">
        <f t="shared" si="158"/>
        <v>107.527</v>
      </c>
      <c r="W319">
        <f t="shared" si="159"/>
        <v>101.30200000000001</v>
      </c>
      <c r="X319">
        <f t="shared" si="181"/>
        <v>4.1467495570373991E-2</v>
      </c>
      <c r="Y319">
        <f t="shared" si="182"/>
        <v>4.3927448788963375E-2</v>
      </c>
      <c r="Z319">
        <f t="shared" si="183"/>
        <v>2.4582162385788919E-3</v>
      </c>
      <c r="AA319">
        <f t="shared" si="184"/>
        <v>-4.6285316249845998E-2</v>
      </c>
      <c r="AC319" s="10">
        <f>IFERROR(VLOOKUP(S319&amp;R319,'Regulatory Data'!D$6:F$1349,3,FALSE),"")</f>
        <v>0.49218152553657085</v>
      </c>
      <c r="AD319" s="12">
        <f>VLOOKUP($S319&amp;$R319,'Regulatory Data'!$I$6:$O$1301,5,FALSE)</f>
        <v>1</v>
      </c>
      <c r="AE319" s="12" t="str">
        <f>IF(VLOOKUP($S319&amp;$R319,'Regulatory Data'!$I$6:$O$1301,7,FALSE)=1,1,IF(VLOOKUP($S319&amp;$R319,'Regulatory Data'!$I$6:$O$1301,6,FALSE)=1,0,""))</f>
        <v/>
      </c>
      <c r="AG319" s="12" t="str">
        <f t="shared" si="161"/>
        <v/>
      </c>
      <c r="AH319" s="12" t="str">
        <f t="shared" si="162"/>
        <v>.</v>
      </c>
      <c r="AI319" s="12" t="str">
        <f t="shared" si="163"/>
        <v/>
      </c>
      <c r="AJ319" s="12" t="str">
        <f t="shared" si="164"/>
        <v>.</v>
      </c>
      <c r="AK319" s="12" t="str">
        <f t="shared" si="165"/>
        <v/>
      </c>
      <c r="AL319" s="12" t="str">
        <f t="shared" si="166"/>
        <v>.</v>
      </c>
      <c r="AM319" s="12" t="str">
        <f t="shared" si="167"/>
        <v/>
      </c>
      <c r="AN319" s="12" t="str">
        <f t="shared" si="168"/>
        <v>.</v>
      </c>
      <c r="AO319" s="9" t="str">
        <f t="shared" si="169"/>
        <v/>
      </c>
      <c r="AP319" s="9" t="str">
        <f t="shared" si="170"/>
        <v/>
      </c>
      <c r="AQ319" s="9" t="str">
        <f t="shared" si="171"/>
        <v/>
      </c>
      <c r="AR319" s="9" t="str">
        <f t="shared" si="172"/>
        <v/>
      </c>
      <c r="AS319" s="9" t="str">
        <f t="shared" si="173"/>
        <v/>
      </c>
      <c r="AT319" s="9" t="str">
        <f t="shared" si="174"/>
        <v/>
      </c>
      <c r="AU319" s="9" t="str">
        <f t="shared" si="175"/>
        <v/>
      </c>
      <c r="AV319" s="9" t="str">
        <f t="shared" si="176"/>
        <v/>
      </c>
    </row>
    <row r="320" spans="1:48" x14ac:dyDescent="0.2">
      <c r="A320" s="2">
        <v>1</v>
      </c>
      <c r="B320" s="6" t="s">
        <v>26</v>
      </c>
      <c r="C320" s="6">
        <v>1</v>
      </c>
      <c r="D320" s="5" t="s">
        <v>56</v>
      </c>
      <c r="E320" s="5" t="str">
        <f t="shared" si="160"/>
        <v>221</v>
      </c>
      <c r="F320" s="5" t="str">
        <f t="shared" si="155"/>
        <v>2211999</v>
      </c>
      <c r="G320" s="7">
        <v>100.556</v>
      </c>
      <c r="H320" s="7">
        <v>104.678</v>
      </c>
      <c r="I320" s="7">
        <v>105.788</v>
      </c>
      <c r="J320" s="7">
        <v>95.831999999999994</v>
      </c>
      <c r="K320" s="7">
        <v>105.203</v>
      </c>
      <c r="L320" s="7">
        <v>101.06</v>
      </c>
      <c r="M320" s="7">
        <v>78.301000000000002</v>
      </c>
      <c r="N320" s="7">
        <v>82.831999999999994</v>
      </c>
      <c r="O320" s="7"/>
      <c r="Q320" s="13"/>
      <c r="R320" s="10" t="s">
        <v>177</v>
      </c>
      <c r="S320">
        <v>1987</v>
      </c>
      <c r="T320">
        <f t="shared" si="156"/>
        <v>60.777999999999999</v>
      </c>
      <c r="U320">
        <f t="shared" si="157"/>
        <v>61.786000000000001</v>
      </c>
      <c r="V320">
        <f t="shared" si="158"/>
        <v>74.278000000000006</v>
      </c>
      <c r="W320">
        <f t="shared" si="159"/>
        <v>74.611000000000004</v>
      </c>
      <c r="X320" s="4" t="s">
        <v>985</v>
      </c>
      <c r="Y320" s="4" t="s">
        <v>985</v>
      </c>
      <c r="Z320" s="4" t="s">
        <v>985</v>
      </c>
      <c r="AA320" s="4" t="s">
        <v>985</v>
      </c>
      <c r="AC320" s="10" t="str">
        <f>IFERROR(VLOOKUP(S320&amp;R320,'Regulatory Data'!D$6:F$1349,3,FALSE),"")</f>
        <v/>
      </c>
      <c r="AD320" s="12" t="str">
        <f>VLOOKUP($S320&amp;$R320,'Regulatory Data'!$I$6:$O$1301,5,FALSE)</f>
        <v/>
      </c>
      <c r="AE320" s="12" t="str">
        <f>IF(VLOOKUP($S320&amp;$R320,'Regulatory Data'!$I$6:$O$1301,7,FALSE)=1,1,IF(VLOOKUP($S320&amp;$R320,'Regulatory Data'!$I$6:$O$1301,6,FALSE)=1,0,""))</f>
        <v/>
      </c>
      <c r="AG320" s="12" t="str">
        <f t="shared" si="161"/>
        <v/>
      </c>
      <c r="AH320" s="12" t="str">
        <f t="shared" si="162"/>
        <v/>
      </c>
      <c r="AI320" s="12" t="str">
        <f t="shared" si="163"/>
        <v/>
      </c>
      <c r="AJ320" s="12" t="str">
        <f t="shared" si="164"/>
        <v/>
      </c>
      <c r="AK320" s="12" t="str">
        <f t="shared" si="165"/>
        <v/>
      </c>
      <c r="AL320" s="12" t="str">
        <f t="shared" si="166"/>
        <v/>
      </c>
      <c r="AM320" s="12" t="str">
        <f t="shared" si="167"/>
        <v/>
      </c>
      <c r="AN320" s="12" t="str">
        <f t="shared" si="168"/>
        <v/>
      </c>
      <c r="AO320" s="9" t="str">
        <f t="shared" si="169"/>
        <v/>
      </c>
      <c r="AP320" s="9" t="str">
        <f t="shared" si="170"/>
        <v/>
      </c>
      <c r="AQ320" s="9" t="str">
        <f t="shared" si="171"/>
        <v/>
      </c>
      <c r="AR320" s="9" t="str">
        <f t="shared" si="172"/>
        <v/>
      </c>
      <c r="AS320" s="9" t="str">
        <f t="shared" si="173"/>
        <v/>
      </c>
      <c r="AT320" s="9" t="str">
        <f t="shared" si="174"/>
        <v/>
      </c>
      <c r="AU320" s="9" t="str">
        <f t="shared" si="175"/>
        <v/>
      </c>
      <c r="AV320" s="9" t="str">
        <f t="shared" si="176"/>
        <v/>
      </c>
    </row>
    <row r="321" spans="1:48" x14ac:dyDescent="0.2">
      <c r="A321" s="2">
        <v>1</v>
      </c>
      <c r="B321" s="6" t="s">
        <v>27</v>
      </c>
      <c r="C321" s="6">
        <v>1</v>
      </c>
      <c r="D321" s="5" t="s">
        <v>56</v>
      </c>
      <c r="E321" s="5" t="str">
        <f t="shared" si="160"/>
        <v>221</v>
      </c>
      <c r="F321" s="5" t="str">
        <f t="shared" si="155"/>
        <v>2212000</v>
      </c>
      <c r="G321" s="7">
        <v>103.93600000000001</v>
      </c>
      <c r="H321" s="7">
        <v>108.08499999999999</v>
      </c>
      <c r="I321" s="7">
        <v>108.23399999999999</v>
      </c>
      <c r="J321" s="7">
        <v>97.1</v>
      </c>
      <c r="K321" s="7">
        <v>104.13500000000001</v>
      </c>
      <c r="L321" s="7">
        <v>100.13800000000001</v>
      </c>
      <c r="M321" s="7">
        <v>82.236999999999995</v>
      </c>
      <c r="N321" s="7">
        <v>89.009</v>
      </c>
      <c r="O321" s="7"/>
      <c r="Q321" s="13"/>
      <c r="R321" s="10" t="s">
        <v>177</v>
      </c>
      <c r="S321">
        <v>1988</v>
      </c>
      <c r="T321">
        <f t="shared" si="156"/>
        <v>62.756999999999998</v>
      </c>
      <c r="U321">
        <f t="shared" si="157"/>
        <v>64.521000000000001</v>
      </c>
      <c r="V321">
        <f t="shared" si="158"/>
        <v>72.257999999999996</v>
      </c>
      <c r="W321">
        <f t="shared" si="159"/>
        <v>76.2</v>
      </c>
      <c r="X321">
        <f t="shared" ref="X321:X343" si="185">LN(T321)-LN(T320)</f>
        <v>3.2042244188885682E-2</v>
      </c>
      <c r="Y321">
        <f t="shared" ref="Y321:Y343" si="186">LN(U321)-LN(U320)</f>
        <v>4.3313950623569575E-2</v>
      </c>
      <c r="Z321">
        <f t="shared" ref="Z321:Z343" si="187">LN(V321)-LN(V320)</f>
        <v>-2.7571763467530985E-2</v>
      </c>
      <c r="AA321">
        <f t="shared" ref="AA321:AA343" si="188">LN(W321)-LN(W320)</f>
        <v>2.1073513269913136E-2</v>
      </c>
      <c r="AC321" s="10" t="str">
        <f>IFERROR(VLOOKUP(S321&amp;R321,'Regulatory Data'!D$6:F$1349,3,FALSE),"")</f>
        <v/>
      </c>
      <c r="AD321" s="12" t="str">
        <f>VLOOKUP($S321&amp;$R321,'Regulatory Data'!$I$6:$O$1301,5,FALSE)</f>
        <v/>
      </c>
      <c r="AE321" s="12" t="str">
        <f>IF(VLOOKUP($S321&amp;$R321,'Regulatory Data'!$I$6:$O$1301,7,FALSE)=1,1,IF(VLOOKUP($S321&amp;$R321,'Regulatory Data'!$I$6:$O$1301,6,FALSE)=1,0,""))</f>
        <v/>
      </c>
      <c r="AG321" s="12" t="str">
        <f t="shared" si="161"/>
        <v/>
      </c>
      <c r="AH321" s="12" t="str">
        <f t="shared" si="162"/>
        <v/>
      </c>
      <c r="AI321" s="12" t="str">
        <f t="shared" si="163"/>
        <v/>
      </c>
      <c r="AJ321" s="12" t="str">
        <f t="shared" si="164"/>
        <v/>
      </c>
      <c r="AK321" s="12" t="str">
        <f t="shared" si="165"/>
        <v/>
      </c>
      <c r="AL321" s="12" t="str">
        <f t="shared" si="166"/>
        <v/>
      </c>
      <c r="AM321" s="12" t="str">
        <f t="shared" si="167"/>
        <v/>
      </c>
      <c r="AN321" s="12" t="str">
        <f t="shared" si="168"/>
        <v/>
      </c>
      <c r="AO321" s="9" t="str">
        <f t="shared" si="169"/>
        <v/>
      </c>
      <c r="AP321" s="9" t="str">
        <f t="shared" si="170"/>
        <v/>
      </c>
      <c r="AQ321" s="9" t="str">
        <f t="shared" si="171"/>
        <v/>
      </c>
      <c r="AR321" s="9" t="str">
        <f t="shared" si="172"/>
        <v/>
      </c>
      <c r="AS321" s="9" t="str">
        <f t="shared" si="173"/>
        <v/>
      </c>
      <c r="AT321" s="9" t="str">
        <f t="shared" si="174"/>
        <v/>
      </c>
      <c r="AU321" s="9" t="str">
        <f t="shared" si="175"/>
        <v/>
      </c>
      <c r="AV321" s="9" t="str">
        <f t="shared" si="176"/>
        <v/>
      </c>
    </row>
    <row r="322" spans="1:48" x14ac:dyDescent="0.2">
      <c r="A322" s="2">
        <v>1</v>
      </c>
      <c r="B322" s="6" t="s">
        <v>28</v>
      </c>
      <c r="C322" s="6">
        <v>1</v>
      </c>
      <c r="D322" s="5" t="s">
        <v>56</v>
      </c>
      <c r="E322" s="5" t="str">
        <f t="shared" si="160"/>
        <v>221</v>
      </c>
      <c r="F322" s="5" t="str">
        <f t="shared" si="155"/>
        <v>2212001</v>
      </c>
      <c r="G322" s="7">
        <v>103.417</v>
      </c>
      <c r="H322" s="7">
        <v>105.989</v>
      </c>
      <c r="I322" s="7">
        <v>105.989</v>
      </c>
      <c r="J322" s="7">
        <v>103.21</v>
      </c>
      <c r="K322" s="7">
        <v>102.48699999999999</v>
      </c>
      <c r="L322" s="7">
        <v>100</v>
      </c>
      <c r="M322" s="7">
        <v>88.204999999999998</v>
      </c>
      <c r="N322" s="7">
        <v>93.488</v>
      </c>
      <c r="O322" s="7"/>
      <c r="Q322" s="13"/>
      <c r="R322" s="10" t="s">
        <v>177</v>
      </c>
      <c r="S322">
        <v>1989</v>
      </c>
      <c r="T322">
        <f t="shared" si="156"/>
        <v>64.465000000000003</v>
      </c>
      <c r="U322">
        <f t="shared" si="157"/>
        <v>66.334000000000003</v>
      </c>
      <c r="V322">
        <f t="shared" si="158"/>
        <v>80.894000000000005</v>
      </c>
      <c r="W322">
        <f t="shared" si="159"/>
        <v>78.194999999999993</v>
      </c>
      <c r="X322">
        <f t="shared" si="185"/>
        <v>2.6852315287707818E-2</v>
      </c>
      <c r="Y322">
        <f t="shared" si="186"/>
        <v>2.7711834050180961E-2</v>
      </c>
      <c r="Z322">
        <f t="shared" si="187"/>
        <v>0.11289660817105318</v>
      </c>
      <c r="AA322">
        <f t="shared" si="188"/>
        <v>2.5844244195577737E-2</v>
      </c>
      <c r="AC322" s="10" t="str">
        <f>IFERROR(VLOOKUP(S322&amp;R322,'Regulatory Data'!D$6:F$1349,3,FALSE),"")</f>
        <v/>
      </c>
      <c r="AD322" s="12" t="str">
        <f>VLOOKUP($S322&amp;$R322,'Regulatory Data'!$I$6:$O$1301,5,FALSE)</f>
        <v/>
      </c>
      <c r="AE322" s="12" t="str">
        <f>IF(VLOOKUP($S322&amp;$R322,'Regulatory Data'!$I$6:$O$1301,7,FALSE)=1,1,IF(VLOOKUP($S322&amp;$R322,'Regulatory Data'!$I$6:$O$1301,6,FALSE)=1,0,""))</f>
        <v/>
      </c>
      <c r="AG322" s="12" t="str">
        <f t="shared" si="161"/>
        <v/>
      </c>
      <c r="AH322" s="12" t="str">
        <f t="shared" si="162"/>
        <v/>
      </c>
      <c r="AI322" s="12" t="str">
        <f t="shared" si="163"/>
        <v/>
      </c>
      <c r="AJ322" s="12" t="str">
        <f t="shared" si="164"/>
        <v/>
      </c>
      <c r="AK322" s="12" t="str">
        <f t="shared" si="165"/>
        <v/>
      </c>
      <c r="AL322" s="12" t="str">
        <f t="shared" si="166"/>
        <v/>
      </c>
      <c r="AM322" s="12" t="str">
        <f t="shared" si="167"/>
        <v/>
      </c>
      <c r="AN322" s="12" t="str">
        <f t="shared" si="168"/>
        <v/>
      </c>
      <c r="AO322" s="9" t="str">
        <f t="shared" si="169"/>
        <v/>
      </c>
      <c r="AP322" s="9" t="str">
        <f t="shared" si="170"/>
        <v/>
      </c>
      <c r="AQ322" s="9" t="str">
        <f t="shared" si="171"/>
        <v/>
      </c>
      <c r="AR322" s="9" t="str">
        <f t="shared" si="172"/>
        <v/>
      </c>
      <c r="AS322" s="9" t="str">
        <f t="shared" si="173"/>
        <v/>
      </c>
      <c r="AT322" s="9" t="str">
        <f t="shared" si="174"/>
        <v/>
      </c>
      <c r="AU322" s="9" t="str">
        <f t="shared" si="175"/>
        <v/>
      </c>
      <c r="AV322" s="9" t="str">
        <f t="shared" si="176"/>
        <v/>
      </c>
    </row>
    <row r="323" spans="1:48" x14ac:dyDescent="0.2">
      <c r="A323" s="2">
        <v>1</v>
      </c>
      <c r="B323" s="6" t="s">
        <v>29</v>
      </c>
      <c r="C323" s="6">
        <v>1</v>
      </c>
      <c r="D323" s="5" t="s">
        <v>56</v>
      </c>
      <c r="E323" s="5" t="str">
        <f t="shared" si="160"/>
        <v>221</v>
      </c>
      <c r="F323" s="5" t="str">
        <f t="shared" si="155"/>
        <v>2212002</v>
      </c>
      <c r="G323" s="7">
        <v>100</v>
      </c>
      <c r="H323" s="7">
        <v>100</v>
      </c>
      <c r="I323" s="7">
        <v>100</v>
      </c>
      <c r="J323" s="7">
        <v>100</v>
      </c>
      <c r="K323" s="7">
        <v>100</v>
      </c>
      <c r="L323" s="7">
        <v>100</v>
      </c>
      <c r="M323" s="7">
        <v>100</v>
      </c>
      <c r="N323" s="7">
        <v>100</v>
      </c>
      <c r="O323" s="7"/>
      <c r="Q323" s="13"/>
      <c r="R323" s="10" t="s">
        <v>177</v>
      </c>
      <c r="S323">
        <v>1990</v>
      </c>
      <c r="T323">
        <f t="shared" si="156"/>
        <v>64.274000000000001</v>
      </c>
      <c r="U323">
        <f t="shared" si="157"/>
        <v>66.171999999999997</v>
      </c>
      <c r="V323">
        <f t="shared" si="158"/>
        <v>95.141999999999996</v>
      </c>
      <c r="W323">
        <f t="shared" si="159"/>
        <v>82.531000000000006</v>
      </c>
      <c r="X323">
        <f t="shared" si="185"/>
        <v>-2.9672459804572782E-3</v>
      </c>
      <c r="Y323">
        <f t="shared" si="186"/>
        <v>-2.4451735123660612E-3</v>
      </c>
      <c r="Z323">
        <f t="shared" si="187"/>
        <v>0.16223085675803439</v>
      </c>
      <c r="AA323">
        <f t="shared" si="188"/>
        <v>5.3968273449016557E-2</v>
      </c>
      <c r="AC323" s="10" t="str">
        <f>IFERROR(VLOOKUP(S323&amp;R323,'Regulatory Data'!D$6:F$1349,3,FALSE),"")</f>
        <v/>
      </c>
      <c r="AD323" s="12" t="str">
        <f>VLOOKUP($S323&amp;$R323,'Regulatory Data'!$I$6:$O$1301,5,FALSE)</f>
        <v/>
      </c>
      <c r="AE323" s="12" t="str">
        <f>IF(VLOOKUP($S323&amp;$R323,'Regulatory Data'!$I$6:$O$1301,7,FALSE)=1,1,IF(VLOOKUP($S323&amp;$R323,'Regulatory Data'!$I$6:$O$1301,6,FALSE)=1,0,""))</f>
        <v/>
      </c>
      <c r="AG323" s="12" t="str">
        <f t="shared" si="161"/>
        <v/>
      </c>
      <c r="AH323" s="12" t="str">
        <f t="shared" si="162"/>
        <v/>
      </c>
      <c r="AI323" s="12" t="str">
        <f t="shared" si="163"/>
        <v/>
      </c>
      <c r="AJ323" s="12" t="str">
        <f t="shared" si="164"/>
        <v/>
      </c>
      <c r="AK323" s="12" t="str">
        <f t="shared" si="165"/>
        <v/>
      </c>
      <c r="AL323" s="12" t="str">
        <f t="shared" si="166"/>
        <v/>
      </c>
      <c r="AM323" s="12" t="str">
        <f t="shared" si="167"/>
        <v/>
      </c>
      <c r="AN323" s="12" t="str">
        <f t="shared" si="168"/>
        <v/>
      </c>
      <c r="AO323" s="9" t="str">
        <f t="shared" si="169"/>
        <v/>
      </c>
      <c r="AP323" s="9" t="str">
        <f t="shared" si="170"/>
        <v/>
      </c>
      <c r="AQ323" s="9" t="str">
        <f t="shared" si="171"/>
        <v/>
      </c>
      <c r="AR323" s="9" t="str">
        <f t="shared" si="172"/>
        <v/>
      </c>
      <c r="AS323" s="9" t="str">
        <f t="shared" si="173"/>
        <v/>
      </c>
      <c r="AT323" s="9" t="str">
        <f t="shared" si="174"/>
        <v/>
      </c>
      <c r="AU323" s="9" t="str">
        <f t="shared" si="175"/>
        <v/>
      </c>
      <c r="AV323" s="9" t="str">
        <f t="shared" si="176"/>
        <v/>
      </c>
    </row>
    <row r="324" spans="1:48" x14ac:dyDescent="0.2">
      <c r="A324" s="2">
        <v>1</v>
      </c>
      <c r="B324" s="6" t="s">
        <v>30</v>
      </c>
      <c r="C324" s="6">
        <v>1</v>
      </c>
      <c r="D324" s="5" t="s">
        <v>56</v>
      </c>
      <c r="E324" s="5" t="str">
        <f t="shared" si="160"/>
        <v>221</v>
      </c>
      <c r="F324" s="5" t="str">
        <f t="shared" si="155"/>
        <v>2212003</v>
      </c>
      <c r="G324" s="7">
        <v>102.136</v>
      </c>
      <c r="H324" s="7">
        <v>102.01900000000001</v>
      </c>
      <c r="I324" s="7">
        <v>98.278999999999996</v>
      </c>
      <c r="J324" s="7">
        <v>104.248</v>
      </c>
      <c r="K324" s="7">
        <v>96.224000000000004</v>
      </c>
      <c r="L324" s="7">
        <v>96.334999999999994</v>
      </c>
      <c r="M324" s="7">
        <v>101.44199999999999</v>
      </c>
      <c r="N324" s="7">
        <v>99.697000000000003</v>
      </c>
      <c r="O324" s="7"/>
      <c r="Q324" s="13"/>
      <c r="R324" s="10" t="s">
        <v>177</v>
      </c>
      <c r="S324">
        <v>1991</v>
      </c>
      <c r="T324">
        <f t="shared" si="156"/>
        <v>63.515999999999998</v>
      </c>
      <c r="U324">
        <f t="shared" si="157"/>
        <v>65.129000000000005</v>
      </c>
      <c r="V324">
        <f t="shared" si="158"/>
        <v>85.665000000000006</v>
      </c>
      <c r="W324">
        <f t="shared" si="159"/>
        <v>88.518000000000001</v>
      </c>
      <c r="X324">
        <f t="shared" si="185"/>
        <v>-1.1863352218492551E-2</v>
      </c>
      <c r="Y324">
        <f t="shared" si="186"/>
        <v>-1.5887494211900943E-2</v>
      </c>
      <c r="Z324">
        <f t="shared" si="187"/>
        <v>-0.10492617165054874</v>
      </c>
      <c r="AA324">
        <f t="shared" si="188"/>
        <v>7.003194082628994E-2</v>
      </c>
      <c r="AC324" s="10" t="str">
        <f>IFERROR(VLOOKUP(S324&amp;R324,'Regulatory Data'!D$6:F$1349,3,FALSE),"")</f>
        <v/>
      </c>
      <c r="AD324" s="12" t="str">
        <f>VLOOKUP($S324&amp;$R324,'Regulatory Data'!$I$6:$O$1301,5,FALSE)</f>
        <v/>
      </c>
      <c r="AE324" s="12" t="str">
        <f>IF(VLOOKUP($S324&amp;$R324,'Regulatory Data'!$I$6:$O$1301,7,FALSE)=1,1,IF(VLOOKUP($S324&amp;$R324,'Regulatory Data'!$I$6:$O$1301,6,FALSE)=1,0,""))</f>
        <v/>
      </c>
      <c r="AG324" s="12" t="str">
        <f t="shared" si="161"/>
        <v/>
      </c>
      <c r="AH324" s="12" t="str">
        <f t="shared" si="162"/>
        <v/>
      </c>
      <c r="AI324" s="12" t="str">
        <f t="shared" si="163"/>
        <v/>
      </c>
      <c r="AJ324" s="12" t="str">
        <f t="shared" si="164"/>
        <v/>
      </c>
      <c r="AK324" s="12" t="str">
        <f t="shared" si="165"/>
        <v/>
      </c>
      <c r="AL324" s="12" t="str">
        <f t="shared" si="166"/>
        <v/>
      </c>
      <c r="AM324" s="12" t="str">
        <f t="shared" si="167"/>
        <v/>
      </c>
      <c r="AN324" s="12" t="str">
        <f t="shared" si="168"/>
        <v/>
      </c>
      <c r="AO324" s="9" t="str">
        <f t="shared" si="169"/>
        <v/>
      </c>
      <c r="AP324" s="9" t="str">
        <f t="shared" si="170"/>
        <v/>
      </c>
      <c r="AQ324" s="9" t="str">
        <f t="shared" si="171"/>
        <v/>
      </c>
      <c r="AR324" s="9" t="str">
        <f t="shared" si="172"/>
        <v/>
      </c>
      <c r="AS324" s="9" t="str">
        <f t="shared" si="173"/>
        <v/>
      </c>
      <c r="AT324" s="9" t="str">
        <f t="shared" si="174"/>
        <v/>
      </c>
      <c r="AU324" s="9" t="str">
        <f t="shared" si="175"/>
        <v/>
      </c>
      <c r="AV324" s="9" t="str">
        <f t="shared" si="176"/>
        <v/>
      </c>
    </row>
    <row r="325" spans="1:48" x14ac:dyDescent="0.2">
      <c r="A325" s="2">
        <v>1</v>
      </c>
      <c r="B325" s="6" t="s">
        <v>31</v>
      </c>
      <c r="C325" s="6">
        <v>1</v>
      </c>
      <c r="D325" s="5" t="s">
        <v>56</v>
      </c>
      <c r="E325" s="5" t="str">
        <f t="shared" si="160"/>
        <v>221</v>
      </c>
      <c r="F325" s="5" t="str">
        <f t="shared" si="155"/>
        <v>2212004</v>
      </c>
      <c r="G325" s="7">
        <v>104.423</v>
      </c>
      <c r="H325" s="7">
        <v>103.849</v>
      </c>
      <c r="I325" s="7">
        <v>97.816000000000003</v>
      </c>
      <c r="J325" s="7">
        <v>105.346</v>
      </c>
      <c r="K325" s="7">
        <v>93.673000000000002</v>
      </c>
      <c r="L325" s="7">
        <v>94.191000000000003</v>
      </c>
      <c r="M325" s="7">
        <v>105.883</v>
      </c>
      <c r="N325" s="7">
        <v>103.571</v>
      </c>
      <c r="O325" s="7"/>
      <c r="Q325" s="13"/>
      <c r="R325" s="10" t="s">
        <v>177</v>
      </c>
      <c r="S325">
        <v>1992</v>
      </c>
      <c r="T325">
        <f t="shared" si="156"/>
        <v>66.978999999999999</v>
      </c>
      <c r="U325">
        <f t="shared" si="157"/>
        <v>67.736000000000004</v>
      </c>
      <c r="V325">
        <f t="shared" si="158"/>
        <v>79.506</v>
      </c>
      <c r="W325">
        <f t="shared" si="159"/>
        <v>90.037999999999997</v>
      </c>
      <c r="X325">
        <f t="shared" si="185"/>
        <v>5.3087294760956638E-2</v>
      </c>
      <c r="Y325">
        <f t="shared" si="186"/>
        <v>3.9247877807107479E-2</v>
      </c>
      <c r="Z325">
        <f t="shared" si="187"/>
        <v>-7.4611850274382441E-2</v>
      </c>
      <c r="AA325">
        <f t="shared" si="188"/>
        <v>1.7025882278281834E-2</v>
      </c>
      <c r="AC325" s="10" t="str">
        <f>IFERROR(VLOOKUP(S325&amp;R325,'Regulatory Data'!D$6:F$1349,3,FALSE),"")</f>
        <v/>
      </c>
      <c r="AD325" s="12" t="str">
        <f>VLOOKUP($S325&amp;$R325,'Regulatory Data'!$I$6:$O$1301,5,FALSE)</f>
        <v/>
      </c>
      <c r="AE325" s="12" t="str">
        <f>IF(VLOOKUP($S325&amp;$R325,'Regulatory Data'!$I$6:$O$1301,7,FALSE)=1,1,IF(VLOOKUP($S325&amp;$R325,'Regulatory Data'!$I$6:$O$1301,6,FALSE)=1,0,""))</f>
        <v/>
      </c>
      <c r="AG325" s="12" t="str">
        <f t="shared" si="161"/>
        <v/>
      </c>
      <c r="AH325" s="12" t="str">
        <f t="shared" si="162"/>
        <v/>
      </c>
      <c r="AI325" s="12" t="str">
        <f t="shared" si="163"/>
        <v/>
      </c>
      <c r="AJ325" s="12" t="str">
        <f t="shared" si="164"/>
        <v/>
      </c>
      <c r="AK325" s="12" t="str">
        <f t="shared" si="165"/>
        <v/>
      </c>
      <c r="AL325" s="12" t="str">
        <f t="shared" si="166"/>
        <v/>
      </c>
      <c r="AM325" s="12" t="str">
        <f t="shared" si="167"/>
        <v/>
      </c>
      <c r="AN325" s="12" t="str">
        <f t="shared" si="168"/>
        <v/>
      </c>
      <c r="AO325" s="9" t="str">
        <f t="shared" si="169"/>
        <v/>
      </c>
      <c r="AP325" s="9" t="str">
        <f t="shared" si="170"/>
        <v/>
      </c>
      <c r="AQ325" s="9" t="str">
        <f t="shared" si="171"/>
        <v/>
      </c>
      <c r="AR325" s="9" t="str">
        <f t="shared" si="172"/>
        <v/>
      </c>
      <c r="AS325" s="9" t="str">
        <f t="shared" si="173"/>
        <v/>
      </c>
      <c r="AT325" s="9" t="str">
        <f t="shared" si="174"/>
        <v/>
      </c>
      <c r="AU325" s="9" t="str">
        <f t="shared" si="175"/>
        <v/>
      </c>
      <c r="AV325" s="9" t="str">
        <f t="shared" si="176"/>
        <v/>
      </c>
    </row>
    <row r="326" spans="1:48" x14ac:dyDescent="0.2">
      <c r="A326" s="2">
        <v>1</v>
      </c>
      <c r="B326" s="6" t="s">
        <v>32</v>
      </c>
      <c r="C326" s="6">
        <v>1</v>
      </c>
      <c r="D326" s="5" t="s">
        <v>56</v>
      </c>
      <c r="E326" s="5" t="str">
        <f t="shared" si="160"/>
        <v>221</v>
      </c>
      <c r="F326" s="5" t="str">
        <f t="shared" si="155"/>
        <v>2212005</v>
      </c>
      <c r="G326" s="7">
        <v>111.09699999999999</v>
      </c>
      <c r="H326" s="7">
        <v>111.355</v>
      </c>
      <c r="I326" s="7">
        <v>103.012</v>
      </c>
      <c r="J326" s="7">
        <v>112.706</v>
      </c>
      <c r="K326" s="7">
        <v>92.722999999999999</v>
      </c>
      <c r="L326" s="7">
        <v>92.507999999999996</v>
      </c>
      <c r="M326" s="7">
        <v>99.805000000000007</v>
      </c>
      <c r="N326" s="7">
        <v>102.812</v>
      </c>
      <c r="O326" s="7"/>
      <c r="Q326" s="13"/>
      <c r="R326" s="10" t="s">
        <v>177</v>
      </c>
      <c r="S326">
        <v>1993</v>
      </c>
      <c r="T326">
        <f t="shared" si="156"/>
        <v>70.867000000000004</v>
      </c>
      <c r="U326">
        <f t="shared" si="157"/>
        <v>73.012</v>
      </c>
      <c r="V326">
        <f t="shared" si="158"/>
        <v>73.843999999999994</v>
      </c>
      <c r="W326">
        <f t="shared" si="159"/>
        <v>91.247</v>
      </c>
      <c r="X326">
        <f t="shared" si="185"/>
        <v>5.642574347272955E-2</v>
      </c>
      <c r="Y326">
        <f t="shared" si="186"/>
        <v>7.5006014860561798E-2</v>
      </c>
      <c r="Z326">
        <f t="shared" si="187"/>
        <v>-7.3877730602230685E-2</v>
      </c>
      <c r="AA326">
        <f t="shared" si="188"/>
        <v>1.3338311768054112E-2</v>
      </c>
      <c r="AC326" s="10" t="str">
        <f>IFERROR(VLOOKUP(S326&amp;R326,'Regulatory Data'!D$6:F$1349,3,FALSE),"")</f>
        <v/>
      </c>
      <c r="AD326" s="12" t="str">
        <f>VLOOKUP($S326&amp;$R326,'Regulatory Data'!$I$6:$O$1301,5,FALSE)</f>
        <v/>
      </c>
      <c r="AE326" s="12" t="str">
        <f>IF(VLOOKUP($S326&amp;$R326,'Regulatory Data'!$I$6:$O$1301,7,FALSE)=1,1,IF(VLOOKUP($S326&amp;$R326,'Regulatory Data'!$I$6:$O$1301,6,FALSE)=1,0,""))</f>
        <v/>
      </c>
      <c r="AG326" s="12" t="str">
        <f t="shared" si="161"/>
        <v/>
      </c>
      <c r="AH326" s="12" t="str">
        <f t="shared" si="162"/>
        <v/>
      </c>
      <c r="AI326" s="12" t="str">
        <f t="shared" si="163"/>
        <v/>
      </c>
      <c r="AJ326" s="12" t="str">
        <f t="shared" si="164"/>
        <v/>
      </c>
      <c r="AK326" s="12" t="str">
        <f t="shared" si="165"/>
        <v/>
      </c>
      <c r="AL326" s="12" t="str">
        <f t="shared" si="166"/>
        <v/>
      </c>
      <c r="AM326" s="12" t="str">
        <f t="shared" si="167"/>
        <v/>
      </c>
      <c r="AN326" s="12" t="str">
        <f t="shared" si="168"/>
        <v/>
      </c>
      <c r="AO326" s="9" t="str">
        <f t="shared" si="169"/>
        <v/>
      </c>
      <c r="AP326" s="9" t="str">
        <f t="shared" si="170"/>
        <v/>
      </c>
      <c r="AQ326" s="9" t="str">
        <f t="shared" si="171"/>
        <v/>
      </c>
      <c r="AR326" s="9" t="str">
        <f t="shared" si="172"/>
        <v/>
      </c>
      <c r="AS326" s="9" t="str">
        <f t="shared" si="173"/>
        <v/>
      </c>
      <c r="AT326" s="9" t="str">
        <f t="shared" si="174"/>
        <v/>
      </c>
      <c r="AU326" s="9" t="str">
        <f t="shared" si="175"/>
        <v/>
      </c>
      <c r="AV326" s="9" t="str">
        <f t="shared" si="176"/>
        <v/>
      </c>
    </row>
    <row r="327" spans="1:48" x14ac:dyDescent="0.2">
      <c r="A327" s="2">
        <v>1</v>
      </c>
      <c r="B327" s="6" t="s">
        <v>33</v>
      </c>
      <c r="C327" s="6">
        <v>1</v>
      </c>
      <c r="D327" s="5" t="s">
        <v>56</v>
      </c>
      <c r="E327" s="5" t="str">
        <f t="shared" si="160"/>
        <v>221</v>
      </c>
      <c r="F327" s="5" t="str">
        <f t="shared" si="155"/>
        <v>2212006</v>
      </c>
      <c r="G327" s="7">
        <v>112.084</v>
      </c>
      <c r="H327" s="7">
        <v>113.18600000000001</v>
      </c>
      <c r="I327" s="7">
        <v>103.35</v>
      </c>
      <c r="J327" s="7">
        <v>122.40900000000001</v>
      </c>
      <c r="K327" s="7">
        <v>92.207999999999998</v>
      </c>
      <c r="L327" s="7">
        <v>91.308999999999997</v>
      </c>
      <c r="M327" s="7">
        <v>104.753</v>
      </c>
      <c r="N327" s="7">
        <v>108.262</v>
      </c>
      <c r="O327" s="7"/>
      <c r="Q327" s="13"/>
      <c r="R327" s="10" t="s">
        <v>177</v>
      </c>
      <c r="S327">
        <v>1994</v>
      </c>
      <c r="T327">
        <f t="shared" si="156"/>
        <v>71.56</v>
      </c>
      <c r="U327">
        <f t="shared" si="157"/>
        <v>74.67</v>
      </c>
      <c r="V327">
        <f t="shared" si="158"/>
        <v>73.564999999999998</v>
      </c>
      <c r="W327">
        <f t="shared" si="159"/>
        <v>92.525000000000006</v>
      </c>
      <c r="X327">
        <f t="shared" si="185"/>
        <v>9.7313777429812731E-3</v>
      </c>
      <c r="Y327">
        <f t="shared" si="186"/>
        <v>2.2454593847072601E-2</v>
      </c>
      <c r="Z327">
        <f t="shared" si="187"/>
        <v>-3.7853907584128876E-3</v>
      </c>
      <c r="AA327">
        <f t="shared" si="188"/>
        <v>1.3908763062398855E-2</v>
      </c>
      <c r="AC327" s="10" t="str">
        <f>IFERROR(VLOOKUP(S327&amp;R327,'Regulatory Data'!D$6:F$1349,3,FALSE),"")</f>
        <v/>
      </c>
      <c r="AD327" s="12" t="str">
        <f>VLOOKUP($S327&amp;$R327,'Regulatory Data'!$I$6:$O$1301,5,FALSE)</f>
        <v/>
      </c>
      <c r="AE327" s="12" t="str">
        <f>IF(VLOOKUP($S327&amp;$R327,'Regulatory Data'!$I$6:$O$1301,7,FALSE)=1,1,IF(VLOOKUP($S327&amp;$R327,'Regulatory Data'!$I$6:$O$1301,6,FALSE)=1,0,""))</f>
        <v/>
      </c>
      <c r="AG327" s="12" t="str">
        <f t="shared" si="161"/>
        <v/>
      </c>
      <c r="AH327" s="12" t="str">
        <f t="shared" si="162"/>
        <v/>
      </c>
      <c r="AI327" s="12" t="str">
        <f t="shared" si="163"/>
        <v/>
      </c>
      <c r="AJ327" s="12" t="str">
        <f t="shared" si="164"/>
        <v/>
      </c>
      <c r="AK327" s="12" t="str">
        <f t="shared" si="165"/>
        <v/>
      </c>
      <c r="AL327" s="12" t="str">
        <f t="shared" si="166"/>
        <v/>
      </c>
      <c r="AM327" s="12" t="str">
        <f t="shared" si="167"/>
        <v/>
      </c>
      <c r="AN327" s="12" t="str">
        <f t="shared" si="168"/>
        <v/>
      </c>
      <c r="AO327" s="9" t="str">
        <f t="shared" si="169"/>
        <v/>
      </c>
      <c r="AP327" s="9" t="str">
        <f t="shared" si="170"/>
        <v/>
      </c>
      <c r="AQ327" s="9" t="str">
        <f t="shared" si="171"/>
        <v/>
      </c>
      <c r="AR327" s="9" t="str">
        <f t="shared" si="172"/>
        <v/>
      </c>
      <c r="AS327" s="9" t="str">
        <f t="shared" si="173"/>
        <v/>
      </c>
      <c r="AT327" s="9" t="str">
        <f t="shared" si="174"/>
        <v/>
      </c>
      <c r="AU327" s="9" t="str">
        <f t="shared" si="175"/>
        <v/>
      </c>
      <c r="AV327" s="9" t="str">
        <f t="shared" si="176"/>
        <v/>
      </c>
    </row>
    <row r="328" spans="1:48" x14ac:dyDescent="0.2">
      <c r="A328" s="2">
        <v>1</v>
      </c>
      <c r="B328" s="6" t="s">
        <v>34</v>
      </c>
      <c r="C328" s="6">
        <v>1</v>
      </c>
      <c r="D328" s="5" t="s">
        <v>56</v>
      </c>
      <c r="E328" s="5" t="str">
        <f t="shared" si="160"/>
        <v>221</v>
      </c>
      <c r="F328" s="5" t="str">
        <f t="shared" ref="F328:F391" si="189">IF(LEN(E328)=0,"",E328&amp;B328)</f>
        <v>2212007</v>
      </c>
      <c r="G328" s="7">
        <v>110.13500000000001</v>
      </c>
      <c r="H328" s="7">
        <v>113.943</v>
      </c>
      <c r="I328" s="7">
        <v>104.435</v>
      </c>
      <c r="J328" s="7">
        <v>125.512</v>
      </c>
      <c r="K328" s="7">
        <v>94.823999999999998</v>
      </c>
      <c r="L328" s="7">
        <v>91.655000000000001</v>
      </c>
      <c r="M328" s="7">
        <v>106.76600000000001</v>
      </c>
      <c r="N328" s="7">
        <v>111.501</v>
      </c>
      <c r="O328" s="7"/>
      <c r="Q328" s="13"/>
      <c r="R328" s="10" t="s">
        <v>177</v>
      </c>
      <c r="S328">
        <v>1995</v>
      </c>
      <c r="T328">
        <f t="shared" ref="T328:T391" si="190">AVERAGEIF($F$8:$F$12248,$R328&amp;$S328,G$8:G$12248)</f>
        <v>76.832999999999998</v>
      </c>
      <c r="U328">
        <f t="shared" ref="U328:U391" si="191">AVERAGEIF($F$8:$F$12248,$R328&amp;$S328,H$8:H$12248)</f>
        <v>78.003</v>
      </c>
      <c r="V328">
        <f t="shared" ref="V328:V391" si="192">AVERAGEIF($F$8:$F$12248,$R328&amp;$S328,J$8:J$12248)</f>
        <v>76.058999999999997</v>
      </c>
      <c r="W328">
        <f t="shared" ref="W328:W391" si="193">AVERAGEIF($F$8:$F$12248,$R328&amp;$S328,M$8:M$12248)</f>
        <v>91.816000000000003</v>
      </c>
      <c r="X328">
        <f t="shared" si="185"/>
        <v>7.1097976723869749E-2</v>
      </c>
      <c r="Y328">
        <f t="shared" si="186"/>
        <v>4.3668882440816681E-2</v>
      </c>
      <c r="Z328">
        <f t="shared" si="187"/>
        <v>3.3339985748654044E-2</v>
      </c>
      <c r="AA328">
        <f t="shared" si="188"/>
        <v>-7.692303893852781E-3</v>
      </c>
      <c r="AC328" s="10" t="str">
        <f>IFERROR(VLOOKUP(S328&amp;R328,'Regulatory Data'!D$6:F$1349,3,FALSE),"")</f>
        <v/>
      </c>
      <c r="AD328" s="12" t="str">
        <f>VLOOKUP($S328&amp;$R328,'Regulatory Data'!$I$6:$O$1301,5,FALSE)</f>
        <v/>
      </c>
      <c r="AE328" s="12" t="str">
        <f>IF(VLOOKUP($S328&amp;$R328,'Regulatory Data'!$I$6:$O$1301,7,FALSE)=1,1,IF(VLOOKUP($S328&amp;$R328,'Regulatory Data'!$I$6:$O$1301,6,FALSE)=1,0,""))</f>
        <v/>
      </c>
      <c r="AG328" s="12" t="str">
        <f t="shared" si="161"/>
        <v/>
      </c>
      <c r="AH328" s="12" t="str">
        <f t="shared" si="162"/>
        <v/>
      </c>
      <c r="AI328" s="12" t="str">
        <f t="shared" si="163"/>
        <v/>
      </c>
      <c r="AJ328" s="12" t="str">
        <f t="shared" si="164"/>
        <v/>
      </c>
      <c r="AK328" s="12" t="str">
        <f t="shared" si="165"/>
        <v/>
      </c>
      <c r="AL328" s="12" t="str">
        <f t="shared" si="166"/>
        <v/>
      </c>
      <c r="AM328" s="12" t="str">
        <f t="shared" si="167"/>
        <v/>
      </c>
      <c r="AN328" s="12" t="str">
        <f t="shared" si="168"/>
        <v/>
      </c>
      <c r="AO328" s="9" t="str">
        <f t="shared" si="169"/>
        <v/>
      </c>
      <c r="AP328" s="9" t="str">
        <f t="shared" si="170"/>
        <v/>
      </c>
      <c r="AQ328" s="9" t="str">
        <f t="shared" si="171"/>
        <v/>
      </c>
      <c r="AR328" s="9" t="str">
        <f t="shared" si="172"/>
        <v/>
      </c>
      <c r="AS328" s="9" t="str">
        <f t="shared" si="173"/>
        <v/>
      </c>
      <c r="AT328" s="9" t="str">
        <f t="shared" si="174"/>
        <v/>
      </c>
      <c r="AU328" s="9" t="str">
        <f t="shared" si="175"/>
        <v/>
      </c>
      <c r="AV328" s="9" t="str">
        <f t="shared" si="176"/>
        <v/>
      </c>
    </row>
    <row r="329" spans="1:48" x14ac:dyDescent="0.2">
      <c r="A329" s="2">
        <v>1</v>
      </c>
      <c r="B329" s="6" t="s">
        <v>35</v>
      </c>
      <c r="C329" s="6">
        <v>1</v>
      </c>
      <c r="D329" s="5" t="s">
        <v>56</v>
      </c>
      <c r="E329" s="5" t="str">
        <f t="shared" ref="E329:E392" si="194">IF(C329=0,IF(LEN(D329)&lt;&gt;3,"",D329),IF(LEN(D329)&lt;&gt;4,"",LEFT(D329,3)))</f>
        <v>221</v>
      </c>
      <c r="F329" s="5" t="str">
        <f t="shared" si="189"/>
        <v>2212008</v>
      </c>
      <c r="G329" s="7">
        <v>105.65</v>
      </c>
      <c r="H329" s="7">
        <v>110.423</v>
      </c>
      <c r="I329" s="7">
        <v>102.761</v>
      </c>
      <c r="J329" s="7">
        <v>133.18899999999999</v>
      </c>
      <c r="K329" s="7">
        <v>97.265000000000001</v>
      </c>
      <c r="L329" s="7">
        <v>93.061000000000007</v>
      </c>
      <c r="M329" s="7">
        <v>117.746</v>
      </c>
      <c r="N329" s="7">
        <v>120.996</v>
      </c>
      <c r="O329" s="7"/>
      <c r="Q329" s="13"/>
      <c r="R329" s="10" t="s">
        <v>177</v>
      </c>
      <c r="S329">
        <v>1996</v>
      </c>
      <c r="T329">
        <f t="shared" si="190"/>
        <v>79.897999999999996</v>
      </c>
      <c r="U329">
        <f t="shared" si="191"/>
        <v>82.061999999999998</v>
      </c>
      <c r="V329">
        <f t="shared" si="192"/>
        <v>85.33</v>
      </c>
      <c r="W329">
        <f t="shared" si="193"/>
        <v>89.072999999999993</v>
      </c>
      <c r="X329">
        <f t="shared" si="185"/>
        <v>3.9116585805441417E-2</v>
      </c>
      <c r="Y329">
        <f t="shared" si="186"/>
        <v>5.0727771639041741E-2</v>
      </c>
      <c r="Z329">
        <f t="shared" si="187"/>
        <v>0.11501673764992937</v>
      </c>
      <c r="AA329">
        <f t="shared" si="188"/>
        <v>-3.0330316127593626E-2</v>
      </c>
      <c r="AC329" s="10" t="str">
        <f>IFERROR(VLOOKUP(S329&amp;R329,'Regulatory Data'!D$6:F$1349,3,FALSE),"")</f>
        <v/>
      </c>
      <c r="AD329" s="12" t="str">
        <f>VLOOKUP($S329&amp;$R329,'Regulatory Data'!$I$6:$O$1301,5,FALSE)</f>
        <v/>
      </c>
      <c r="AE329" s="12" t="str">
        <f>IF(VLOOKUP($S329&amp;$R329,'Regulatory Data'!$I$6:$O$1301,7,FALSE)=1,1,IF(VLOOKUP($S329&amp;$R329,'Regulatory Data'!$I$6:$O$1301,6,FALSE)=1,0,""))</f>
        <v/>
      </c>
      <c r="AG329" s="12" t="str">
        <f t="shared" ref="AG329:AG392" si="195">IF($AD329=0,X330,"")</f>
        <v/>
      </c>
      <c r="AH329" s="12" t="str">
        <f t="shared" ref="AH329:AH392" si="196">IF($AD329=1,X330,"")</f>
        <v/>
      </c>
      <c r="AI329" s="12" t="str">
        <f t="shared" ref="AI329:AI392" si="197">IF($AD329=0,Y330,"")</f>
        <v/>
      </c>
      <c r="AJ329" s="12" t="str">
        <f t="shared" ref="AJ329:AJ392" si="198">IF($AD329=1,Y330,"")</f>
        <v/>
      </c>
      <c r="AK329" s="12" t="str">
        <f t="shared" ref="AK329:AK392" si="199">IF($AD329=0,Z330,"")</f>
        <v/>
      </c>
      <c r="AL329" s="12" t="str">
        <f t="shared" ref="AL329:AL392" si="200">IF($AD329=1,Z330,"")</f>
        <v/>
      </c>
      <c r="AM329" s="12" t="str">
        <f t="shared" ref="AM329:AM392" si="201">IF($AD329=0,AA330,"")</f>
        <v/>
      </c>
      <c r="AN329" s="12" t="str">
        <f t="shared" ref="AN329:AN392" si="202">IF($AD329=1,AA330,"")</f>
        <v/>
      </c>
      <c r="AO329" s="9" t="str">
        <f t="shared" ref="AO329:AO392" si="203">IF($AE329=0,X330,"")</f>
        <v/>
      </c>
      <c r="AP329" s="9" t="str">
        <f t="shared" ref="AP329:AP392" si="204">IF($AE329=1,X330,"")</f>
        <v/>
      </c>
      <c r="AQ329" s="9" t="str">
        <f t="shared" ref="AQ329:AQ392" si="205">IF($AE329=0,Y330,"")</f>
        <v/>
      </c>
      <c r="AR329" s="9" t="str">
        <f t="shared" ref="AR329:AR392" si="206">IF($AE329=1,Y330,"")</f>
        <v/>
      </c>
      <c r="AS329" s="9" t="str">
        <f t="shared" ref="AS329:AS392" si="207">IF($AE329=0,Z330,"")</f>
        <v/>
      </c>
      <c r="AT329" s="9" t="str">
        <f t="shared" ref="AT329:AT392" si="208">IF($AE329=1,Z330,"")</f>
        <v/>
      </c>
      <c r="AU329" s="9" t="str">
        <f t="shared" ref="AU329:AU392" si="209">IF($AE329=0,AA330,"")</f>
        <v/>
      </c>
      <c r="AV329" s="9" t="str">
        <f t="shared" ref="AV329:AV392" si="210">IF($AE329=1,AA330,"")</f>
        <v/>
      </c>
    </row>
    <row r="330" spans="1:48" x14ac:dyDescent="0.2">
      <c r="A330" s="2">
        <v>1</v>
      </c>
      <c r="B330" s="6" t="s">
        <v>36</v>
      </c>
      <c r="C330" s="6">
        <v>1</v>
      </c>
      <c r="D330" s="5" t="s">
        <v>56</v>
      </c>
      <c r="E330" s="5" t="str">
        <f t="shared" si="194"/>
        <v>221</v>
      </c>
      <c r="F330" s="5" t="str">
        <f t="shared" si="189"/>
        <v>2212009</v>
      </c>
      <c r="G330" s="7">
        <v>103.142</v>
      </c>
      <c r="H330" s="7">
        <v>106.301</v>
      </c>
      <c r="I330" s="7">
        <v>99.022999999999996</v>
      </c>
      <c r="J330" s="7">
        <v>134.453</v>
      </c>
      <c r="K330" s="7">
        <v>96.007000000000005</v>
      </c>
      <c r="L330" s="7">
        <v>93.153999999999996</v>
      </c>
      <c r="M330" s="7">
        <v>123.44499999999999</v>
      </c>
      <c r="N330" s="7">
        <v>122.239</v>
      </c>
      <c r="O330" s="7"/>
      <c r="Q330" s="13"/>
      <c r="R330" s="10" t="s">
        <v>177</v>
      </c>
      <c r="S330">
        <v>1997</v>
      </c>
      <c r="T330">
        <f t="shared" si="190"/>
        <v>85.578999999999994</v>
      </c>
      <c r="U330">
        <f t="shared" si="191"/>
        <v>85.864999999999995</v>
      </c>
      <c r="V330">
        <f t="shared" si="192"/>
        <v>83.043999999999997</v>
      </c>
      <c r="W330">
        <f t="shared" si="193"/>
        <v>89.710999999999999</v>
      </c>
      <c r="X330">
        <f t="shared" si="185"/>
        <v>6.8689104777446275E-2</v>
      </c>
      <c r="Y330">
        <f t="shared" si="186"/>
        <v>4.5301236308356252E-2</v>
      </c>
      <c r="Z330">
        <f t="shared" si="187"/>
        <v>-2.7155504734190927E-2</v>
      </c>
      <c r="AA330">
        <f t="shared" si="188"/>
        <v>7.1371342876078714E-3</v>
      </c>
      <c r="AC330" s="10">
        <f>IFERROR(VLOOKUP(S330&amp;R330,'Regulatory Data'!D$6:F$1349,3,FALSE),"")</f>
        <v>4.0992108118834848E-3</v>
      </c>
      <c r="AD330" s="12">
        <f>VLOOKUP($S330&amp;$R330,'Regulatory Data'!$I$6:$O$1301,5,FALSE)</f>
        <v>0</v>
      </c>
      <c r="AE330" s="12">
        <f>IF(VLOOKUP($S330&amp;$R330,'Regulatory Data'!$I$6:$O$1301,7,FALSE)=1,1,IF(VLOOKUP($S330&amp;$R330,'Regulatory Data'!$I$6:$O$1301,6,FALSE)=1,0,""))</f>
        <v>0</v>
      </c>
      <c r="AG330" s="12">
        <f t="shared" si="195"/>
        <v>2.0345722832609603E-2</v>
      </c>
      <c r="AH330" s="12" t="str">
        <f t="shared" si="196"/>
        <v/>
      </c>
      <c r="AI330" s="12">
        <f t="shared" si="197"/>
        <v>2.683066757692032E-2</v>
      </c>
      <c r="AJ330" s="12" t="str">
        <f t="shared" si="198"/>
        <v/>
      </c>
      <c r="AK330" s="12">
        <f t="shared" si="199"/>
        <v>-0.2811686425284261</v>
      </c>
      <c r="AL330" s="12" t="str">
        <f t="shared" si="200"/>
        <v/>
      </c>
      <c r="AM330" s="12">
        <f t="shared" si="201"/>
        <v>-4.0097672998555822E-3</v>
      </c>
      <c r="AN330" s="12" t="str">
        <f t="shared" si="202"/>
        <v/>
      </c>
      <c r="AO330" s="9">
        <f t="shared" si="203"/>
        <v>2.0345722832609603E-2</v>
      </c>
      <c r="AP330" s="9" t="str">
        <f t="shared" si="204"/>
        <v/>
      </c>
      <c r="AQ330" s="9">
        <f t="shared" si="205"/>
        <v>2.683066757692032E-2</v>
      </c>
      <c r="AR330" s="9" t="str">
        <f t="shared" si="206"/>
        <v/>
      </c>
      <c r="AS330" s="9">
        <f t="shared" si="207"/>
        <v>-0.2811686425284261</v>
      </c>
      <c r="AT330" s="9" t="str">
        <f t="shared" si="208"/>
        <v/>
      </c>
      <c r="AU330" s="9">
        <f t="shared" si="209"/>
        <v>-4.0097672998555822E-3</v>
      </c>
      <c r="AV330" s="9" t="str">
        <f t="shared" si="210"/>
        <v/>
      </c>
    </row>
    <row r="331" spans="1:48" x14ac:dyDescent="0.2">
      <c r="A331" s="2">
        <v>1</v>
      </c>
      <c r="B331" s="6" t="s">
        <v>37</v>
      </c>
      <c r="C331" s="6">
        <v>1</v>
      </c>
      <c r="D331" s="5" t="s">
        <v>56</v>
      </c>
      <c r="E331" s="5" t="str">
        <f t="shared" si="194"/>
        <v>221</v>
      </c>
      <c r="F331" s="5" t="str">
        <f t="shared" si="189"/>
        <v>2212010</v>
      </c>
      <c r="G331" s="7">
        <v>106.562</v>
      </c>
      <c r="H331" s="7">
        <v>109.524</v>
      </c>
      <c r="I331" s="7">
        <v>100.485</v>
      </c>
      <c r="J331" s="7">
        <v>134.58799999999999</v>
      </c>
      <c r="K331" s="7">
        <v>94.296999999999997</v>
      </c>
      <c r="L331" s="7">
        <v>91.747</v>
      </c>
      <c r="M331" s="7">
        <v>122.462</v>
      </c>
      <c r="N331" s="7">
        <v>123.056</v>
      </c>
      <c r="O331" s="7"/>
      <c r="Q331" s="13"/>
      <c r="R331" s="10" t="s">
        <v>177</v>
      </c>
      <c r="S331">
        <v>1998</v>
      </c>
      <c r="T331">
        <f t="shared" si="190"/>
        <v>87.337999999999994</v>
      </c>
      <c r="U331">
        <f t="shared" si="191"/>
        <v>88.2</v>
      </c>
      <c r="V331">
        <f t="shared" si="192"/>
        <v>62.69</v>
      </c>
      <c r="W331">
        <f t="shared" si="193"/>
        <v>89.352000000000004</v>
      </c>
      <c r="X331">
        <f t="shared" si="185"/>
        <v>2.0345722832609603E-2</v>
      </c>
      <c r="Y331">
        <f t="shared" si="186"/>
        <v>2.683066757692032E-2</v>
      </c>
      <c r="Z331">
        <f t="shared" si="187"/>
        <v>-0.2811686425284261</v>
      </c>
      <c r="AA331">
        <f t="shared" si="188"/>
        <v>-4.0097672998555822E-3</v>
      </c>
      <c r="AC331" s="10">
        <f>IFERROR(VLOOKUP(S331&amp;R331,'Regulatory Data'!D$6:F$1349,3,FALSE),"")</f>
        <v>4.0788020484103949E-3</v>
      </c>
      <c r="AD331" s="12">
        <f>VLOOKUP($S331&amp;$R331,'Regulatory Data'!$I$6:$O$1301,5,FALSE)</f>
        <v>0</v>
      </c>
      <c r="AE331" s="12">
        <f>IF(VLOOKUP($S331&amp;$R331,'Regulatory Data'!$I$6:$O$1301,7,FALSE)=1,1,IF(VLOOKUP($S331&amp;$R331,'Regulatory Data'!$I$6:$O$1301,6,FALSE)=1,0,""))</f>
        <v>0</v>
      </c>
      <c r="AG331" s="12">
        <f t="shared" si="195"/>
        <v>4.085405336197212E-2</v>
      </c>
      <c r="AH331" s="12" t="str">
        <f t="shared" si="196"/>
        <v/>
      </c>
      <c r="AI331" s="12">
        <f t="shared" si="197"/>
        <v>3.314086938414551E-2</v>
      </c>
      <c r="AJ331" s="12" t="str">
        <f t="shared" si="198"/>
        <v/>
      </c>
      <c r="AK331" s="12">
        <f t="shared" si="199"/>
        <v>0.20149113637192606</v>
      </c>
      <c r="AL331" s="12" t="str">
        <f t="shared" si="200"/>
        <v/>
      </c>
      <c r="AM331" s="12">
        <f t="shared" si="201"/>
        <v>-2.9253059646361379E-3</v>
      </c>
      <c r="AN331" s="12" t="str">
        <f t="shared" si="202"/>
        <v/>
      </c>
      <c r="AO331" s="9">
        <f t="shared" si="203"/>
        <v>4.085405336197212E-2</v>
      </c>
      <c r="AP331" s="9" t="str">
        <f t="shared" si="204"/>
        <v/>
      </c>
      <c r="AQ331" s="9">
        <f t="shared" si="205"/>
        <v>3.314086938414551E-2</v>
      </c>
      <c r="AR331" s="9" t="str">
        <f t="shared" si="206"/>
        <v/>
      </c>
      <c r="AS331" s="9">
        <f t="shared" si="207"/>
        <v>0.20149113637192606</v>
      </c>
      <c r="AT331" s="9" t="str">
        <f t="shared" si="208"/>
        <v/>
      </c>
      <c r="AU331" s="9">
        <f t="shared" si="209"/>
        <v>-2.9253059646361379E-3</v>
      </c>
      <c r="AV331" s="9" t="str">
        <f t="shared" si="210"/>
        <v/>
      </c>
    </row>
    <row r="332" spans="1:48" x14ac:dyDescent="0.2">
      <c r="A332" s="2">
        <v>0</v>
      </c>
      <c r="B332" s="5" t="s">
        <v>57</v>
      </c>
      <c r="C332" s="6" t="s">
        <v>0</v>
      </c>
      <c r="E332" s="5" t="str">
        <f t="shared" si="194"/>
        <v/>
      </c>
      <c r="F332" s="5" t="str">
        <f t="shared" si="189"/>
        <v/>
      </c>
      <c r="Q332" s="13"/>
      <c r="R332" s="10" t="s">
        <v>177</v>
      </c>
      <c r="S332">
        <v>1999</v>
      </c>
      <c r="T332">
        <f t="shared" si="190"/>
        <v>90.98</v>
      </c>
      <c r="U332">
        <f t="shared" si="191"/>
        <v>91.171999999999997</v>
      </c>
      <c r="V332">
        <f t="shared" si="192"/>
        <v>76.683999999999997</v>
      </c>
      <c r="W332">
        <f t="shared" si="193"/>
        <v>89.090999999999994</v>
      </c>
      <c r="X332">
        <f t="shared" si="185"/>
        <v>4.085405336197212E-2</v>
      </c>
      <c r="Y332">
        <f t="shared" si="186"/>
        <v>3.314086938414551E-2</v>
      </c>
      <c r="Z332">
        <f t="shared" si="187"/>
        <v>0.20149113637192606</v>
      </c>
      <c r="AA332">
        <f t="shared" si="188"/>
        <v>-2.9253059646361379E-3</v>
      </c>
      <c r="AC332" s="10">
        <f>IFERROR(VLOOKUP(S332&amp;R332,'Regulatory Data'!D$6:F$1349,3,FALSE),"")</f>
        <v>3.9635421447210897E-3</v>
      </c>
      <c r="AD332" s="12">
        <f>VLOOKUP($S332&amp;$R332,'Regulatory Data'!$I$6:$O$1301,5,FALSE)</f>
        <v>0</v>
      </c>
      <c r="AE332" s="12">
        <f>IF(VLOOKUP($S332&amp;$R332,'Regulatory Data'!$I$6:$O$1301,7,FALSE)=1,1,IF(VLOOKUP($S332&amp;$R332,'Regulatory Data'!$I$6:$O$1301,6,FALSE)=1,0,""))</f>
        <v>0</v>
      </c>
      <c r="AG332" s="12">
        <f t="shared" si="195"/>
        <v>6.1790326456561573E-2</v>
      </c>
      <c r="AH332" s="12" t="str">
        <f t="shared" si="196"/>
        <v/>
      </c>
      <c r="AI332" s="12">
        <f t="shared" si="197"/>
        <v>5.2766345710914209E-2</v>
      </c>
      <c r="AJ332" s="12" t="str">
        <f t="shared" si="198"/>
        <v/>
      </c>
      <c r="AK332" s="12">
        <f t="shared" si="199"/>
        <v>0.35543663125207381</v>
      </c>
      <c r="AL332" s="12" t="str">
        <f t="shared" si="200"/>
        <v/>
      </c>
      <c r="AM332" s="12">
        <f t="shared" si="201"/>
        <v>-1.3469891211749463E-2</v>
      </c>
      <c r="AN332" s="12" t="str">
        <f t="shared" si="202"/>
        <v/>
      </c>
      <c r="AO332" s="9">
        <f t="shared" si="203"/>
        <v>6.1790326456561573E-2</v>
      </c>
      <c r="AP332" s="9" t="str">
        <f t="shared" si="204"/>
        <v/>
      </c>
      <c r="AQ332" s="9">
        <f t="shared" si="205"/>
        <v>5.2766345710914209E-2</v>
      </c>
      <c r="AR332" s="9" t="str">
        <f t="shared" si="206"/>
        <v/>
      </c>
      <c r="AS332" s="9">
        <f t="shared" si="207"/>
        <v>0.35543663125207381</v>
      </c>
      <c r="AT332" s="9" t="str">
        <f t="shared" si="208"/>
        <v/>
      </c>
      <c r="AU332" s="9">
        <f t="shared" si="209"/>
        <v>-1.3469891211749463E-2</v>
      </c>
      <c r="AV332" s="9" t="str">
        <f t="shared" si="210"/>
        <v/>
      </c>
    </row>
    <row r="333" spans="1:48" x14ac:dyDescent="0.2">
      <c r="A333" s="2">
        <v>1</v>
      </c>
      <c r="B333" s="6" t="s">
        <v>13</v>
      </c>
      <c r="C333" s="6">
        <v>1</v>
      </c>
      <c r="D333" s="5" t="s">
        <v>58</v>
      </c>
      <c r="E333" s="5" t="str">
        <f t="shared" si="194"/>
        <v>221</v>
      </c>
      <c r="F333" s="5" t="str">
        <f t="shared" si="189"/>
        <v>2211987</v>
      </c>
      <c r="G333" s="7">
        <v>58.73</v>
      </c>
      <c r="H333" s="7">
        <v>56.820999999999998</v>
      </c>
      <c r="I333" s="7">
        <v>76.950999999999993</v>
      </c>
      <c r="J333" s="7">
        <v>70.061000000000007</v>
      </c>
      <c r="K333" s="7">
        <v>131.02600000000001</v>
      </c>
      <c r="L333" s="7">
        <v>135.428</v>
      </c>
      <c r="M333" s="7">
        <v>78.222999999999999</v>
      </c>
      <c r="N333" s="7">
        <v>60.194000000000003</v>
      </c>
      <c r="O333" s="7"/>
      <c r="Q333" s="13"/>
      <c r="R333" s="10" t="s">
        <v>177</v>
      </c>
      <c r="S333">
        <v>2000</v>
      </c>
      <c r="T333">
        <f t="shared" si="190"/>
        <v>96.778999999999996</v>
      </c>
      <c r="U333">
        <f t="shared" si="191"/>
        <v>96.111999999999995</v>
      </c>
      <c r="V333">
        <f t="shared" si="192"/>
        <v>109.413</v>
      </c>
      <c r="W333">
        <f t="shared" si="193"/>
        <v>87.899000000000001</v>
      </c>
      <c r="X333">
        <f t="shared" si="185"/>
        <v>6.1790326456561573E-2</v>
      </c>
      <c r="Y333">
        <f t="shared" si="186"/>
        <v>5.2766345710914209E-2</v>
      </c>
      <c r="Z333">
        <f t="shared" si="187"/>
        <v>0.35543663125207381</v>
      </c>
      <c r="AA333">
        <f t="shared" si="188"/>
        <v>-1.3469891211749463E-2</v>
      </c>
      <c r="AC333" s="10">
        <f>IFERROR(VLOOKUP(S333&amp;R333,'Regulatory Data'!D$6:F$1349,3,FALSE),"")</f>
        <v>3.8387571337713442E-3</v>
      </c>
      <c r="AD333" s="12">
        <f>VLOOKUP($S333&amp;$R333,'Regulatory Data'!$I$6:$O$1301,5,FALSE)</f>
        <v>0</v>
      </c>
      <c r="AE333" s="12">
        <f>IF(VLOOKUP($S333&amp;$R333,'Regulatory Data'!$I$6:$O$1301,7,FALSE)=1,1,IF(VLOOKUP($S333&amp;$R333,'Regulatory Data'!$I$6:$O$1301,6,FALSE)=1,0,""))</f>
        <v>0</v>
      </c>
      <c r="AG333" s="12">
        <f t="shared" si="195"/>
        <v>-1.9659011409536298E-2</v>
      </c>
      <c r="AH333" s="12" t="str">
        <f t="shared" si="196"/>
        <v/>
      </c>
      <c r="AI333" s="12">
        <f t="shared" si="197"/>
        <v>3.8319196598095573E-3</v>
      </c>
      <c r="AJ333" s="12" t="str">
        <f t="shared" si="198"/>
        <v/>
      </c>
      <c r="AK333" s="12">
        <f t="shared" si="199"/>
        <v>-7.0637407207748026E-2</v>
      </c>
      <c r="AL333" s="12" t="str">
        <f t="shared" si="200"/>
        <v/>
      </c>
      <c r="AM333" s="12">
        <f t="shared" si="201"/>
        <v>6.8212125596000206E-2</v>
      </c>
      <c r="AN333" s="12" t="str">
        <f t="shared" si="202"/>
        <v/>
      </c>
      <c r="AO333" s="9">
        <f t="shared" si="203"/>
        <v>-1.9659011409536298E-2</v>
      </c>
      <c r="AP333" s="9" t="str">
        <f t="shared" si="204"/>
        <v/>
      </c>
      <c r="AQ333" s="9">
        <f t="shared" si="205"/>
        <v>3.8319196598095573E-3</v>
      </c>
      <c r="AR333" s="9" t="str">
        <f t="shared" si="206"/>
        <v/>
      </c>
      <c r="AS333" s="9">
        <f t="shared" si="207"/>
        <v>-7.0637407207748026E-2</v>
      </c>
      <c r="AT333" s="9" t="str">
        <f t="shared" si="208"/>
        <v/>
      </c>
      <c r="AU333" s="9">
        <f t="shared" si="209"/>
        <v>6.8212125596000206E-2</v>
      </c>
      <c r="AV333" s="9" t="str">
        <f t="shared" si="210"/>
        <v/>
      </c>
    </row>
    <row r="334" spans="1:48" x14ac:dyDescent="0.2">
      <c r="A334" s="2">
        <v>1</v>
      </c>
      <c r="B334" s="6" t="s">
        <v>15</v>
      </c>
      <c r="C334" s="6">
        <v>1</v>
      </c>
      <c r="D334" s="5" t="s">
        <v>58</v>
      </c>
      <c r="E334" s="5" t="str">
        <f t="shared" si="194"/>
        <v>221</v>
      </c>
      <c r="F334" s="5" t="str">
        <f t="shared" si="189"/>
        <v>2211988</v>
      </c>
      <c r="G334" s="7">
        <v>63.036999999999999</v>
      </c>
      <c r="H334" s="7">
        <v>61.182000000000002</v>
      </c>
      <c r="I334" s="7">
        <v>81.683000000000007</v>
      </c>
      <c r="J334" s="7">
        <v>69.399000000000001</v>
      </c>
      <c r="K334" s="7">
        <v>129.57900000000001</v>
      </c>
      <c r="L334" s="7">
        <v>133.50800000000001</v>
      </c>
      <c r="M334" s="7">
        <v>73.215999999999994</v>
      </c>
      <c r="N334" s="7">
        <v>59.805</v>
      </c>
      <c r="O334" s="7"/>
      <c r="Q334" s="13"/>
      <c r="R334" s="10" t="s">
        <v>177</v>
      </c>
      <c r="S334">
        <v>2001</v>
      </c>
      <c r="T334">
        <f t="shared" si="190"/>
        <v>94.894999999999996</v>
      </c>
      <c r="U334">
        <f t="shared" si="191"/>
        <v>96.480999999999995</v>
      </c>
      <c r="V334">
        <f t="shared" si="192"/>
        <v>101.95099999999999</v>
      </c>
      <c r="W334">
        <f t="shared" si="193"/>
        <v>94.103999999999999</v>
      </c>
      <c r="X334">
        <f t="shared" si="185"/>
        <v>-1.9659011409536298E-2</v>
      </c>
      <c r="Y334">
        <f t="shared" si="186"/>
        <v>3.8319196598095573E-3</v>
      </c>
      <c r="Z334">
        <f t="shared" si="187"/>
        <v>-7.0637407207748026E-2</v>
      </c>
      <c r="AA334">
        <f t="shared" si="188"/>
        <v>6.8212125596000206E-2</v>
      </c>
      <c r="AC334" s="10">
        <f>IFERROR(VLOOKUP(S334&amp;R334,'Regulatory Data'!D$6:F$1349,3,FALSE),"")</f>
        <v>3.846012395759945E-3</v>
      </c>
      <c r="AD334" s="12">
        <f>VLOOKUP($S334&amp;$R334,'Regulatory Data'!$I$6:$O$1301,5,FALSE)</f>
        <v>0</v>
      </c>
      <c r="AE334" s="12">
        <f>IF(VLOOKUP($S334&amp;$R334,'Regulatory Data'!$I$6:$O$1301,7,FALSE)=1,1,IF(VLOOKUP($S334&amp;$R334,'Regulatory Data'!$I$6:$O$1301,6,FALSE)=1,0,""))</f>
        <v>0</v>
      </c>
      <c r="AG334" s="12">
        <f t="shared" si="195"/>
        <v>5.2399168799208695E-2</v>
      </c>
      <c r="AH334" s="12" t="str">
        <f t="shared" si="196"/>
        <v/>
      </c>
      <c r="AI334" s="12">
        <f t="shared" si="197"/>
        <v>3.5824088220477002E-2</v>
      </c>
      <c r="AJ334" s="12" t="str">
        <f t="shared" si="198"/>
        <v/>
      </c>
      <c r="AK334" s="12">
        <f t="shared" si="199"/>
        <v>-1.9322119714036745E-2</v>
      </c>
      <c r="AL334" s="12" t="str">
        <f t="shared" si="200"/>
        <v/>
      </c>
      <c r="AM334" s="12">
        <f t="shared" si="201"/>
        <v>6.0769632329951584E-2</v>
      </c>
      <c r="AN334" s="12" t="str">
        <f t="shared" si="202"/>
        <v/>
      </c>
      <c r="AO334" s="9">
        <f t="shared" si="203"/>
        <v>5.2399168799208695E-2</v>
      </c>
      <c r="AP334" s="9" t="str">
        <f t="shared" si="204"/>
        <v/>
      </c>
      <c r="AQ334" s="9">
        <f t="shared" si="205"/>
        <v>3.5824088220477002E-2</v>
      </c>
      <c r="AR334" s="9" t="str">
        <f t="shared" si="206"/>
        <v/>
      </c>
      <c r="AS334" s="9">
        <f t="shared" si="207"/>
        <v>-1.9322119714036745E-2</v>
      </c>
      <c r="AT334" s="9" t="str">
        <f t="shared" si="208"/>
        <v/>
      </c>
      <c r="AU334" s="9">
        <f t="shared" si="209"/>
        <v>6.0769632329951584E-2</v>
      </c>
      <c r="AV334" s="9" t="str">
        <f t="shared" si="210"/>
        <v/>
      </c>
    </row>
    <row r="335" spans="1:48" x14ac:dyDescent="0.2">
      <c r="A335" s="2">
        <v>1</v>
      </c>
      <c r="B335" s="6" t="s">
        <v>16</v>
      </c>
      <c r="C335" s="6">
        <v>1</v>
      </c>
      <c r="D335" s="5" t="s">
        <v>58</v>
      </c>
      <c r="E335" s="5" t="str">
        <f t="shared" si="194"/>
        <v>221</v>
      </c>
      <c r="F335" s="5" t="str">
        <f t="shared" si="189"/>
        <v>2211989</v>
      </c>
      <c r="G335" s="7">
        <v>64.052999999999997</v>
      </c>
      <c r="H335" s="7">
        <v>63.125</v>
      </c>
      <c r="I335" s="7">
        <v>85.158000000000001</v>
      </c>
      <c r="J335" s="7">
        <v>70.953999999999994</v>
      </c>
      <c r="K335" s="7">
        <v>132.94999999999999</v>
      </c>
      <c r="L335" s="7">
        <v>134.904</v>
      </c>
      <c r="M335" s="7">
        <v>72.119</v>
      </c>
      <c r="N335" s="7">
        <v>61.414999999999999</v>
      </c>
      <c r="O335" s="7"/>
      <c r="Q335" s="13"/>
      <c r="R335" s="10" t="s">
        <v>177</v>
      </c>
      <c r="S335">
        <v>2002</v>
      </c>
      <c r="T335">
        <f t="shared" si="190"/>
        <v>100</v>
      </c>
      <c r="U335">
        <f t="shared" si="191"/>
        <v>100</v>
      </c>
      <c r="V335">
        <f t="shared" si="192"/>
        <v>100</v>
      </c>
      <c r="W335">
        <f t="shared" si="193"/>
        <v>100</v>
      </c>
      <c r="X335">
        <f t="shared" si="185"/>
        <v>5.2399168799208695E-2</v>
      </c>
      <c r="Y335">
        <f t="shared" si="186"/>
        <v>3.5824088220477002E-2</v>
      </c>
      <c r="Z335">
        <f t="shared" si="187"/>
        <v>-1.9322119714036745E-2</v>
      </c>
      <c r="AA335">
        <f t="shared" si="188"/>
        <v>6.0769632329951584E-2</v>
      </c>
      <c r="AC335" s="10">
        <f>IFERROR(VLOOKUP(S335&amp;R335,'Regulatory Data'!D$6:F$1349,3,FALSE),"")</f>
        <v>3.728036920625716E-3</v>
      </c>
      <c r="AD335" s="12">
        <f>VLOOKUP($S335&amp;$R335,'Regulatory Data'!$I$6:$O$1301,5,FALSE)</f>
        <v>0</v>
      </c>
      <c r="AE335" s="12">
        <f>IF(VLOOKUP($S335&amp;$R335,'Regulatory Data'!$I$6:$O$1301,7,FALSE)=1,1,IF(VLOOKUP($S335&amp;$R335,'Regulatory Data'!$I$6:$O$1301,6,FALSE)=1,0,""))</f>
        <v>0</v>
      </c>
      <c r="AG335" s="12">
        <f t="shared" si="195"/>
        <v>1.9724192847728972E-2</v>
      </c>
      <c r="AH335" s="12" t="str">
        <f t="shared" si="196"/>
        <v/>
      </c>
      <c r="AI335" s="12">
        <f t="shared" si="197"/>
        <v>5.3123618322272748E-2</v>
      </c>
      <c r="AJ335" s="12" t="str">
        <f t="shared" si="198"/>
        <v/>
      </c>
      <c r="AK335" s="12">
        <f t="shared" si="199"/>
        <v>0.11707167158583687</v>
      </c>
      <c r="AL335" s="12" t="str">
        <f t="shared" si="200"/>
        <v/>
      </c>
      <c r="AM335" s="12">
        <f t="shared" si="201"/>
        <v>6.4494770180511196E-2</v>
      </c>
      <c r="AN335" s="12" t="str">
        <f t="shared" si="202"/>
        <v/>
      </c>
      <c r="AO335" s="9">
        <f t="shared" si="203"/>
        <v>1.9724192847728972E-2</v>
      </c>
      <c r="AP335" s="9" t="str">
        <f t="shared" si="204"/>
        <v/>
      </c>
      <c r="AQ335" s="9">
        <f t="shared" si="205"/>
        <v>5.3123618322272748E-2</v>
      </c>
      <c r="AR335" s="9" t="str">
        <f t="shared" si="206"/>
        <v/>
      </c>
      <c r="AS335" s="9">
        <f t="shared" si="207"/>
        <v>0.11707167158583687</v>
      </c>
      <c r="AT335" s="9" t="str">
        <f t="shared" si="208"/>
        <v/>
      </c>
      <c r="AU335" s="9">
        <f t="shared" si="209"/>
        <v>6.4494770180511196E-2</v>
      </c>
      <c r="AV335" s="9" t="str">
        <f t="shared" si="210"/>
        <v/>
      </c>
    </row>
    <row r="336" spans="1:48" x14ac:dyDescent="0.2">
      <c r="A336" s="2">
        <v>1</v>
      </c>
      <c r="B336" s="6" t="s">
        <v>17</v>
      </c>
      <c r="C336" s="6">
        <v>1</v>
      </c>
      <c r="D336" s="5" t="s">
        <v>58</v>
      </c>
      <c r="E336" s="5" t="str">
        <f t="shared" si="194"/>
        <v>221</v>
      </c>
      <c r="F336" s="5" t="str">
        <f t="shared" si="189"/>
        <v>2211990</v>
      </c>
      <c r="G336" s="7">
        <v>61.844000000000001</v>
      </c>
      <c r="H336" s="7">
        <v>60.963999999999999</v>
      </c>
      <c r="I336" s="7">
        <v>82.509</v>
      </c>
      <c r="J336" s="7">
        <v>71.63</v>
      </c>
      <c r="K336" s="7">
        <v>133.41499999999999</v>
      </c>
      <c r="L336" s="7">
        <v>135.34</v>
      </c>
      <c r="M336" s="7">
        <v>78.998000000000005</v>
      </c>
      <c r="N336" s="7">
        <v>65.180000000000007</v>
      </c>
      <c r="O336" s="7"/>
      <c r="Q336" s="13"/>
      <c r="R336" s="10" t="s">
        <v>177</v>
      </c>
      <c r="S336">
        <v>2003</v>
      </c>
      <c r="T336">
        <f t="shared" si="190"/>
        <v>101.992</v>
      </c>
      <c r="U336">
        <f t="shared" si="191"/>
        <v>105.456</v>
      </c>
      <c r="V336">
        <f t="shared" si="192"/>
        <v>112.42</v>
      </c>
      <c r="W336">
        <f t="shared" si="193"/>
        <v>106.66200000000001</v>
      </c>
      <c r="X336">
        <f t="shared" si="185"/>
        <v>1.9724192847728972E-2</v>
      </c>
      <c r="Y336">
        <f t="shared" si="186"/>
        <v>5.3123618322272748E-2</v>
      </c>
      <c r="Z336">
        <f t="shared" si="187"/>
        <v>0.11707167158583687</v>
      </c>
      <c r="AA336">
        <f t="shared" si="188"/>
        <v>6.4494770180511196E-2</v>
      </c>
      <c r="AC336" s="10">
        <f>IFERROR(VLOOKUP(S336&amp;R336,'Regulatory Data'!D$6:F$1349,3,FALSE),"")</f>
        <v>3.7323293247309014E-3</v>
      </c>
      <c r="AD336" s="12">
        <f>VLOOKUP($S336&amp;$R336,'Regulatory Data'!$I$6:$O$1301,5,FALSE)</f>
        <v>0</v>
      </c>
      <c r="AE336" s="12">
        <f>IF(VLOOKUP($S336&amp;$R336,'Regulatory Data'!$I$6:$O$1301,7,FALSE)=1,1,IF(VLOOKUP($S336&amp;$R336,'Regulatory Data'!$I$6:$O$1301,6,FALSE)=1,0,""))</f>
        <v>0</v>
      </c>
      <c r="AG336" s="12">
        <f t="shared" si="195"/>
        <v>3.7430887653330025E-2</v>
      </c>
      <c r="AH336" s="12" t="str">
        <f t="shared" si="196"/>
        <v/>
      </c>
      <c r="AI336" s="12">
        <f t="shared" si="197"/>
        <v>5.2694792485565856E-2</v>
      </c>
      <c r="AJ336" s="12" t="str">
        <f t="shared" si="198"/>
        <v/>
      </c>
      <c r="AK336" s="12">
        <f t="shared" si="199"/>
        <v>0.26457877175628752</v>
      </c>
      <c r="AL336" s="12" t="str">
        <f t="shared" si="200"/>
        <v/>
      </c>
      <c r="AM336" s="12">
        <f t="shared" si="201"/>
        <v>6.2728014959449574E-2</v>
      </c>
      <c r="AN336" s="12" t="str">
        <f t="shared" si="202"/>
        <v/>
      </c>
      <c r="AO336" s="9">
        <f t="shared" si="203"/>
        <v>3.7430887653330025E-2</v>
      </c>
      <c r="AP336" s="9" t="str">
        <f t="shared" si="204"/>
        <v/>
      </c>
      <c r="AQ336" s="9">
        <f t="shared" si="205"/>
        <v>5.2694792485565856E-2</v>
      </c>
      <c r="AR336" s="9" t="str">
        <f t="shared" si="206"/>
        <v/>
      </c>
      <c r="AS336" s="9">
        <f t="shared" si="207"/>
        <v>0.26457877175628752</v>
      </c>
      <c r="AT336" s="9" t="str">
        <f t="shared" si="208"/>
        <v/>
      </c>
      <c r="AU336" s="9">
        <f t="shared" si="209"/>
        <v>6.2728014959449574E-2</v>
      </c>
      <c r="AV336" s="9" t="str">
        <f t="shared" si="210"/>
        <v/>
      </c>
    </row>
    <row r="337" spans="1:48" x14ac:dyDescent="0.2">
      <c r="A337" s="2">
        <v>1</v>
      </c>
      <c r="B337" s="6" t="s">
        <v>18</v>
      </c>
      <c r="C337" s="6">
        <v>1</v>
      </c>
      <c r="D337" s="5" t="s">
        <v>58</v>
      </c>
      <c r="E337" s="5" t="str">
        <f t="shared" si="194"/>
        <v>221</v>
      </c>
      <c r="F337" s="5" t="str">
        <f t="shared" si="189"/>
        <v>2211991</v>
      </c>
      <c r="G337" s="7">
        <v>63.069000000000003</v>
      </c>
      <c r="H337" s="7">
        <v>62.405000000000001</v>
      </c>
      <c r="I337" s="7">
        <v>85.167000000000002</v>
      </c>
      <c r="J337" s="7">
        <v>69.221999999999994</v>
      </c>
      <c r="K337" s="7">
        <v>135.03700000000001</v>
      </c>
      <c r="L337" s="7">
        <v>136.47499999999999</v>
      </c>
      <c r="M337" s="7">
        <v>83.015000000000001</v>
      </c>
      <c r="N337" s="7">
        <v>70.700999999999993</v>
      </c>
      <c r="O337" s="7"/>
      <c r="Q337" s="13"/>
      <c r="R337" s="10" t="s">
        <v>177</v>
      </c>
      <c r="S337">
        <v>2004</v>
      </c>
      <c r="T337">
        <f t="shared" si="190"/>
        <v>105.88200000000001</v>
      </c>
      <c r="U337">
        <f t="shared" si="191"/>
        <v>111.16200000000001</v>
      </c>
      <c r="V337">
        <f t="shared" si="192"/>
        <v>146.47</v>
      </c>
      <c r="W337">
        <f t="shared" si="193"/>
        <v>113.56699999999999</v>
      </c>
      <c r="X337">
        <f t="shared" si="185"/>
        <v>3.7430887653330025E-2</v>
      </c>
      <c r="Y337">
        <f t="shared" si="186"/>
        <v>5.2694792485565856E-2</v>
      </c>
      <c r="Z337">
        <f t="shared" si="187"/>
        <v>0.26457877175628752</v>
      </c>
      <c r="AA337">
        <f t="shared" si="188"/>
        <v>6.2728014959449574E-2</v>
      </c>
      <c r="AC337" s="10">
        <f>IFERROR(VLOOKUP(S337&amp;R337,'Regulatory Data'!D$6:F$1349,3,FALSE),"")</f>
        <v>3.8394684638968835E-3</v>
      </c>
      <c r="AD337" s="12">
        <f>VLOOKUP($S337&amp;$R337,'Regulatory Data'!$I$6:$O$1301,5,FALSE)</f>
        <v>0</v>
      </c>
      <c r="AE337" s="12">
        <f>IF(VLOOKUP($S337&amp;$R337,'Regulatory Data'!$I$6:$O$1301,7,FALSE)=1,1,IF(VLOOKUP($S337&amp;$R337,'Regulatory Data'!$I$6:$O$1301,6,FALSE)=1,0,""))</f>
        <v>0</v>
      </c>
      <c r="AG337" s="12">
        <f t="shared" si="195"/>
        <v>2.6315432342185474E-3</v>
      </c>
      <c r="AH337" s="12" t="str">
        <f t="shared" si="196"/>
        <v/>
      </c>
      <c r="AI337" s="12">
        <f t="shared" si="197"/>
        <v>-1.4493865151683494E-3</v>
      </c>
      <c r="AJ337" s="12" t="str">
        <f t="shared" si="198"/>
        <v/>
      </c>
      <c r="AK337" s="12">
        <f t="shared" si="199"/>
        <v>0.36215182799676526</v>
      </c>
      <c r="AL337" s="12" t="str">
        <f t="shared" si="200"/>
        <v/>
      </c>
      <c r="AM337" s="12">
        <f t="shared" si="201"/>
        <v>7.5456800241873623E-2</v>
      </c>
      <c r="AN337" s="12" t="str">
        <f t="shared" si="202"/>
        <v/>
      </c>
      <c r="AO337" s="9">
        <f t="shared" si="203"/>
        <v>2.6315432342185474E-3</v>
      </c>
      <c r="AP337" s="9" t="str">
        <f t="shared" si="204"/>
        <v/>
      </c>
      <c r="AQ337" s="9">
        <f t="shared" si="205"/>
        <v>-1.4493865151683494E-3</v>
      </c>
      <c r="AR337" s="9" t="str">
        <f t="shared" si="206"/>
        <v/>
      </c>
      <c r="AS337" s="9">
        <f t="shared" si="207"/>
        <v>0.36215182799676526</v>
      </c>
      <c r="AT337" s="9" t="str">
        <f t="shared" si="208"/>
        <v/>
      </c>
      <c r="AU337" s="9">
        <f t="shared" si="209"/>
        <v>7.5456800241873623E-2</v>
      </c>
      <c r="AV337" s="9" t="str">
        <f t="shared" si="210"/>
        <v/>
      </c>
    </row>
    <row r="338" spans="1:48" x14ac:dyDescent="0.2">
      <c r="A338" s="2">
        <v>1</v>
      </c>
      <c r="B338" s="6" t="s">
        <v>19</v>
      </c>
      <c r="C338" s="6">
        <v>1</v>
      </c>
      <c r="D338" s="5" t="s">
        <v>58</v>
      </c>
      <c r="E338" s="5" t="str">
        <f t="shared" si="194"/>
        <v>221</v>
      </c>
      <c r="F338" s="5" t="str">
        <f t="shared" si="189"/>
        <v>2211992</v>
      </c>
      <c r="G338" s="7">
        <v>65.953000000000003</v>
      </c>
      <c r="H338" s="7">
        <v>65.206999999999994</v>
      </c>
      <c r="I338" s="7">
        <v>87.625</v>
      </c>
      <c r="J338" s="7">
        <v>71.445999999999998</v>
      </c>
      <c r="K338" s="7">
        <v>132.86000000000001</v>
      </c>
      <c r="L338" s="7">
        <v>134.38</v>
      </c>
      <c r="M338" s="7">
        <v>88.427999999999997</v>
      </c>
      <c r="N338" s="7">
        <v>77.486000000000004</v>
      </c>
      <c r="O338" s="7"/>
      <c r="Q338" s="13"/>
      <c r="R338" s="10" t="s">
        <v>177</v>
      </c>
      <c r="S338">
        <v>2005</v>
      </c>
      <c r="T338">
        <f t="shared" si="190"/>
        <v>106.161</v>
      </c>
      <c r="U338">
        <f t="shared" si="191"/>
        <v>111.001</v>
      </c>
      <c r="V338">
        <f t="shared" si="192"/>
        <v>210.392</v>
      </c>
      <c r="W338">
        <f t="shared" si="193"/>
        <v>122.468</v>
      </c>
      <c r="X338">
        <f t="shared" si="185"/>
        <v>2.6315432342185474E-3</v>
      </c>
      <c r="Y338">
        <f t="shared" si="186"/>
        <v>-1.4493865151683494E-3</v>
      </c>
      <c r="Z338">
        <f t="shared" si="187"/>
        <v>0.36215182799676526</v>
      </c>
      <c r="AA338">
        <f t="shared" si="188"/>
        <v>7.5456800241873623E-2</v>
      </c>
      <c r="AC338" s="10">
        <f>IFERROR(VLOOKUP(S338&amp;R338,'Regulatory Data'!D$6:F$1349,3,FALSE),"")</f>
        <v>3.8501277305634939E-3</v>
      </c>
      <c r="AD338" s="12">
        <f>VLOOKUP($S338&amp;$R338,'Regulatory Data'!$I$6:$O$1301,5,FALSE)</f>
        <v>0</v>
      </c>
      <c r="AE338" s="12">
        <f>IF(VLOOKUP($S338&amp;$R338,'Regulatory Data'!$I$6:$O$1301,7,FALSE)=1,1,IF(VLOOKUP($S338&amp;$R338,'Regulatory Data'!$I$6:$O$1301,6,FALSE)=1,0,""))</f>
        <v>0</v>
      </c>
      <c r="AG338" s="12">
        <f t="shared" si="195"/>
        <v>-1.7925169640360394E-2</v>
      </c>
      <c r="AH338" s="12" t="str">
        <f t="shared" si="196"/>
        <v/>
      </c>
      <c r="AI338" s="12">
        <f t="shared" si="197"/>
        <v>-1.831977666776119E-2</v>
      </c>
      <c r="AJ338" s="12" t="str">
        <f t="shared" si="198"/>
        <v/>
      </c>
      <c r="AK338" s="12">
        <f t="shared" si="199"/>
        <v>0.13870000591214637</v>
      </c>
      <c r="AL338" s="12" t="str">
        <f t="shared" si="200"/>
        <v/>
      </c>
      <c r="AM338" s="12">
        <f t="shared" si="201"/>
        <v>2.854324052028101E-2</v>
      </c>
      <c r="AN338" s="12" t="str">
        <f t="shared" si="202"/>
        <v/>
      </c>
      <c r="AO338" s="9">
        <f t="shared" si="203"/>
        <v>-1.7925169640360394E-2</v>
      </c>
      <c r="AP338" s="9" t="str">
        <f t="shared" si="204"/>
        <v/>
      </c>
      <c r="AQ338" s="9">
        <f t="shared" si="205"/>
        <v>-1.831977666776119E-2</v>
      </c>
      <c r="AR338" s="9" t="str">
        <f t="shared" si="206"/>
        <v/>
      </c>
      <c r="AS338" s="9">
        <f t="shared" si="207"/>
        <v>0.13870000591214637</v>
      </c>
      <c r="AT338" s="9" t="str">
        <f t="shared" si="208"/>
        <v/>
      </c>
      <c r="AU338" s="9">
        <f t="shared" si="209"/>
        <v>2.854324052028101E-2</v>
      </c>
      <c r="AV338" s="9" t="str">
        <f t="shared" si="210"/>
        <v/>
      </c>
    </row>
    <row r="339" spans="1:48" x14ac:dyDescent="0.2">
      <c r="A339" s="2">
        <v>1</v>
      </c>
      <c r="B339" s="6" t="s">
        <v>20</v>
      </c>
      <c r="C339" s="6">
        <v>1</v>
      </c>
      <c r="D339" s="5" t="s">
        <v>58</v>
      </c>
      <c r="E339" s="5" t="str">
        <f t="shared" si="194"/>
        <v>221</v>
      </c>
      <c r="F339" s="5" t="str">
        <f t="shared" si="189"/>
        <v>2211993</v>
      </c>
      <c r="G339" s="7">
        <v>68.989000000000004</v>
      </c>
      <c r="H339" s="7">
        <v>69.100999999999999</v>
      </c>
      <c r="I339" s="7">
        <v>91.350999999999999</v>
      </c>
      <c r="J339" s="7">
        <v>76.227000000000004</v>
      </c>
      <c r="K339" s="7">
        <v>132.41300000000001</v>
      </c>
      <c r="L339" s="7">
        <v>132.19900000000001</v>
      </c>
      <c r="M339" s="7">
        <v>87.554000000000002</v>
      </c>
      <c r="N339" s="7">
        <v>79.980999999999995</v>
      </c>
      <c r="O339" s="7"/>
      <c r="Q339" s="13"/>
      <c r="R339" s="10" t="s">
        <v>177</v>
      </c>
      <c r="S339">
        <v>2006</v>
      </c>
      <c r="T339">
        <f t="shared" si="190"/>
        <v>104.27500000000001</v>
      </c>
      <c r="U339">
        <f t="shared" si="191"/>
        <v>108.986</v>
      </c>
      <c r="V339">
        <f t="shared" si="192"/>
        <v>241.69399999999999</v>
      </c>
      <c r="W339">
        <f t="shared" si="193"/>
        <v>126.014</v>
      </c>
      <c r="X339">
        <f t="shared" si="185"/>
        <v>-1.7925169640360394E-2</v>
      </c>
      <c r="Y339">
        <f t="shared" si="186"/>
        <v>-1.831977666776119E-2</v>
      </c>
      <c r="Z339">
        <f t="shared" si="187"/>
        <v>0.13870000591214637</v>
      </c>
      <c r="AA339">
        <f t="shared" si="188"/>
        <v>2.854324052028101E-2</v>
      </c>
      <c r="AC339" s="10">
        <f>IFERROR(VLOOKUP(S339&amp;R339,'Regulatory Data'!D$6:F$1349,3,FALSE),"")</f>
        <v>4.1142494908466016E-3</v>
      </c>
      <c r="AD339" s="12">
        <f>VLOOKUP($S339&amp;$R339,'Regulatory Data'!$I$6:$O$1301,5,FALSE)</f>
        <v>0</v>
      </c>
      <c r="AE339" s="12">
        <f>IF(VLOOKUP($S339&amp;$R339,'Regulatory Data'!$I$6:$O$1301,7,FALSE)=1,1,IF(VLOOKUP($S339&amp;$R339,'Regulatory Data'!$I$6:$O$1301,6,FALSE)=1,0,""))</f>
        <v>0</v>
      </c>
      <c r="AG339" s="12">
        <f t="shared" si="195"/>
        <v>1.9779122053334319E-2</v>
      </c>
      <c r="AH339" s="12" t="str">
        <f t="shared" si="196"/>
        <v/>
      </c>
      <c r="AI339" s="12">
        <f t="shared" si="197"/>
        <v>8.8962673646797441E-4</v>
      </c>
      <c r="AJ339" s="12" t="str">
        <f t="shared" si="198"/>
        <v/>
      </c>
      <c r="AK339" s="12">
        <f t="shared" si="199"/>
        <v>0.13471555721237838</v>
      </c>
      <c r="AL339" s="12" t="str">
        <f t="shared" si="200"/>
        <v/>
      </c>
      <c r="AM339" s="12">
        <f t="shared" si="201"/>
        <v>3.8636358276325389E-2</v>
      </c>
      <c r="AN339" s="12" t="str">
        <f t="shared" si="202"/>
        <v/>
      </c>
      <c r="AO339" s="9">
        <f t="shared" si="203"/>
        <v>1.9779122053334319E-2</v>
      </c>
      <c r="AP339" s="9" t="str">
        <f t="shared" si="204"/>
        <v/>
      </c>
      <c r="AQ339" s="9">
        <f t="shared" si="205"/>
        <v>8.8962673646797441E-4</v>
      </c>
      <c r="AR339" s="9" t="str">
        <f t="shared" si="206"/>
        <v/>
      </c>
      <c r="AS339" s="9">
        <f t="shared" si="207"/>
        <v>0.13471555721237838</v>
      </c>
      <c r="AT339" s="9" t="str">
        <f t="shared" si="208"/>
        <v/>
      </c>
      <c r="AU339" s="9">
        <f t="shared" si="209"/>
        <v>3.8636358276325389E-2</v>
      </c>
      <c r="AV339" s="9" t="str">
        <f t="shared" si="210"/>
        <v/>
      </c>
    </row>
    <row r="340" spans="1:48" x14ac:dyDescent="0.2">
      <c r="A340" s="2">
        <v>1</v>
      </c>
      <c r="B340" s="6" t="s">
        <v>21</v>
      </c>
      <c r="C340" s="6">
        <v>1</v>
      </c>
      <c r="D340" s="5" t="s">
        <v>58</v>
      </c>
      <c r="E340" s="5" t="str">
        <f t="shared" si="194"/>
        <v>221</v>
      </c>
      <c r="F340" s="5" t="str">
        <f t="shared" si="189"/>
        <v>2211994</v>
      </c>
      <c r="G340" s="7">
        <v>71.27</v>
      </c>
      <c r="H340" s="7">
        <v>71.474999999999994</v>
      </c>
      <c r="I340" s="7">
        <v>92.305999999999997</v>
      </c>
      <c r="J340" s="7">
        <v>76.95</v>
      </c>
      <c r="K340" s="7">
        <v>129.51599999999999</v>
      </c>
      <c r="L340" s="7">
        <v>129.14500000000001</v>
      </c>
      <c r="M340" s="7">
        <v>88.016000000000005</v>
      </c>
      <c r="N340" s="7">
        <v>81.245000000000005</v>
      </c>
      <c r="O340" s="7"/>
      <c r="Q340" s="13"/>
      <c r="R340" s="10" t="s">
        <v>177</v>
      </c>
      <c r="S340">
        <v>2007</v>
      </c>
      <c r="T340">
        <f t="shared" si="190"/>
        <v>106.358</v>
      </c>
      <c r="U340">
        <f t="shared" si="191"/>
        <v>109.083</v>
      </c>
      <c r="V340">
        <f t="shared" si="192"/>
        <v>276.54899999999998</v>
      </c>
      <c r="W340">
        <f t="shared" si="193"/>
        <v>130.97800000000001</v>
      </c>
      <c r="X340">
        <f t="shared" si="185"/>
        <v>1.9779122053334319E-2</v>
      </c>
      <c r="Y340">
        <f t="shared" si="186"/>
        <v>8.8962673646797441E-4</v>
      </c>
      <c r="Z340">
        <f t="shared" si="187"/>
        <v>0.13471555721237838</v>
      </c>
      <c r="AA340">
        <f t="shared" si="188"/>
        <v>3.8636358276325389E-2</v>
      </c>
      <c r="AC340" s="10">
        <f>IFERROR(VLOOKUP(S340&amp;R340,'Regulatory Data'!D$6:F$1349,3,FALSE),"")</f>
        <v>4.0881561922071858E-3</v>
      </c>
      <c r="AD340" s="12">
        <f>VLOOKUP($S340&amp;$R340,'Regulatory Data'!$I$6:$O$1301,5,FALSE)</f>
        <v>0</v>
      </c>
      <c r="AE340" s="12">
        <f>IF(VLOOKUP($S340&amp;$R340,'Regulatory Data'!$I$6:$O$1301,7,FALSE)=1,1,IF(VLOOKUP($S340&amp;$R340,'Regulatory Data'!$I$6:$O$1301,6,FALSE)=1,0,""))</f>
        <v>0</v>
      </c>
      <c r="AG340" s="12">
        <f t="shared" si="195"/>
        <v>-3.0413263731679407E-2</v>
      </c>
      <c r="AH340" s="12" t="str">
        <f t="shared" si="196"/>
        <v/>
      </c>
      <c r="AI340" s="12">
        <f t="shared" si="197"/>
        <v>-1.861689453858606E-2</v>
      </c>
      <c r="AJ340" s="12" t="str">
        <f t="shared" si="198"/>
        <v/>
      </c>
      <c r="AK340" s="12">
        <f t="shared" si="199"/>
        <v>0.1711742178954978</v>
      </c>
      <c r="AL340" s="12" t="str">
        <f t="shared" si="200"/>
        <v/>
      </c>
      <c r="AM340" s="12">
        <f t="shared" si="201"/>
        <v>-5.7118948603234188E-3</v>
      </c>
      <c r="AN340" s="12" t="str">
        <f t="shared" si="202"/>
        <v/>
      </c>
      <c r="AO340" s="9">
        <f t="shared" si="203"/>
        <v>-3.0413263731679407E-2</v>
      </c>
      <c r="AP340" s="9" t="str">
        <f t="shared" si="204"/>
        <v/>
      </c>
      <c r="AQ340" s="9">
        <f t="shared" si="205"/>
        <v>-1.861689453858606E-2</v>
      </c>
      <c r="AR340" s="9" t="str">
        <f t="shared" si="206"/>
        <v/>
      </c>
      <c r="AS340" s="9">
        <f t="shared" si="207"/>
        <v>0.1711742178954978</v>
      </c>
      <c r="AT340" s="9" t="str">
        <f t="shared" si="208"/>
        <v/>
      </c>
      <c r="AU340" s="9">
        <f t="shared" si="209"/>
        <v>-5.7118948603234188E-3</v>
      </c>
      <c r="AV340" s="9" t="str">
        <f t="shared" si="210"/>
        <v/>
      </c>
    </row>
    <row r="341" spans="1:48" x14ac:dyDescent="0.2">
      <c r="A341" s="2">
        <v>1</v>
      </c>
      <c r="B341" s="6" t="s">
        <v>22</v>
      </c>
      <c r="C341" s="6">
        <v>1</v>
      </c>
      <c r="D341" s="5" t="s">
        <v>58</v>
      </c>
      <c r="E341" s="5" t="str">
        <f t="shared" si="194"/>
        <v>221</v>
      </c>
      <c r="F341" s="5" t="str">
        <f t="shared" si="189"/>
        <v>2211995</v>
      </c>
      <c r="G341" s="7">
        <v>77.096999999999994</v>
      </c>
      <c r="H341" s="7">
        <v>76.893000000000001</v>
      </c>
      <c r="I341" s="7">
        <v>95.21</v>
      </c>
      <c r="J341" s="7">
        <v>70.704999999999998</v>
      </c>
      <c r="K341" s="7">
        <v>123.494</v>
      </c>
      <c r="L341" s="7">
        <v>123.822</v>
      </c>
      <c r="M341" s="7">
        <v>85.492999999999995</v>
      </c>
      <c r="N341" s="7">
        <v>81.399000000000001</v>
      </c>
      <c r="O341" s="7"/>
      <c r="Q341" s="13"/>
      <c r="R341" s="10" t="s">
        <v>177</v>
      </c>
      <c r="S341">
        <v>2008</v>
      </c>
      <c r="T341">
        <f t="shared" si="190"/>
        <v>103.172</v>
      </c>
      <c r="U341">
        <f t="shared" si="191"/>
        <v>107.071</v>
      </c>
      <c r="V341">
        <f t="shared" si="192"/>
        <v>328.18</v>
      </c>
      <c r="W341">
        <f t="shared" si="193"/>
        <v>130.232</v>
      </c>
      <c r="X341">
        <f t="shared" si="185"/>
        <v>-3.0413263731679407E-2</v>
      </c>
      <c r="Y341">
        <f t="shared" si="186"/>
        <v>-1.861689453858606E-2</v>
      </c>
      <c r="Z341">
        <f t="shared" si="187"/>
        <v>0.1711742178954978</v>
      </c>
      <c r="AA341">
        <f t="shared" si="188"/>
        <v>-5.7118948603234188E-3</v>
      </c>
      <c r="AC341" s="10">
        <f>IFERROR(VLOOKUP(S341&amp;R341,'Regulatory Data'!D$6:F$1349,3,FALSE),"")</f>
        <v>4.0676237855148505E-3</v>
      </c>
      <c r="AD341" s="12">
        <f>VLOOKUP($S341&amp;$R341,'Regulatory Data'!$I$6:$O$1301,5,FALSE)</f>
        <v>0</v>
      </c>
      <c r="AE341" s="12">
        <f>IF(VLOOKUP($S341&amp;$R341,'Regulatory Data'!$I$6:$O$1301,7,FALSE)=1,1,IF(VLOOKUP($S341&amp;$R341,'Regulatory Data'!$I$6:$O$1301,6,FALSE)=1,0,""))</f>
        <v>0</v>
      </c>
      <c r="AG341" s="12">
        <f t="shared" si="195"/>
        <v>3.6141574454235048E-2</v>
      </c>
      <c r="AH341" s="12" t="str">
        <f t="shared" si="196"/>
        <v/>
      </c>
      <c r="AI341" s="12">
        <f t="shared" si="197"/>
        <v>-4.5681414682459121E-3</v>
      </c>
      <c r="AJ341" s="12" t="str">
        <f t="shared" si="198"/>
        <v/>
      </c>
      <c r="AK341" s="12">
        <f t="shared" si="199"/>
        <v>-0.38917910488927809</v>
      </c>
      <c r="AL341" s="12" t="str">
        <f t="shared" si="200"/>
        <v/>
      </c>
      <c r="AM341" s="12">
        <f t="shared" si="201"/>
        <v>3.9558219451508947E-2</v>
      </c>
      <c r="AN341" s="12" t="str">
        <f t="shared" si="202"/>
        <v/>
      </c>
      <c r="AO341" s="9">
        <f t="shared" si="203"/>
        <v>3.6141574454235048E-2</v>
      </c>
      <c r="AP341" s="9" t="str">
        <f t="shared" si="204"/>
        <v/>
      </c>
      <c r="AQ341" s="9">
        <f t="shared" si="205"/>
        <v>-4.5681414682459121E-3</v>
      </c>
      <c r="AR341" s="9" t="str">
        <f t="shared" si="206"/>
        <v/>
      </c>
      <c r="AS341" s="9">
        <f t="shared" si="207"/>
        <v>-0.38917910488927809</v>
      </c>
      <c r="AT341" s="9" t="str">
        <f t="shared" si="208"/>
        <v/>
      </c>
      <c r="AU341" s="9">
        <f t="shared" si="209"/>
        <v>3.9558219451508947E-2</v>
      </c>
      <c r="AV341" s="9" t="str">
        <f t="shared" si="210"/>
        <v/>
      </c>
    </row>
    <row r="342" spans="1:48" x14ac:dyDescent="0.2">
      <c r="A342" s="2">
        <v>1</v>
      </c>
      <c r="B342" s="6" t="s">
        <v>23</v>
      </c>
      <c r="C342" s="6">
        <v>1</v>
      </c>
      <c r="D342" s="5" t="s">
        <v>58</v>
      </c>
      <c r="E342" s="5" t="str">
        <f t="shared" si="194"/>
        <v>221</v>
      </c>
      <c r="F342" s="5" t="str">
        <f t="shared" si="189"/>
        <v>2211996</v>
      </c>
      <c r="G342" s="7">
        <v>83.123999999999995</v>
      </c>
      <c r="H342" s="7">
        <v>82.846999999999994</v>
      </c>
      <c r="I342" s="7">
        <v>98.679000000000002</v>
      </c>
      <c r="J342" s="7">
        <v>80.656999999999996</v>
      </c>
      <c r="K342" s="7">
        <v>118.712</v>
      </c>
      <c r="L342" s="7">
        <v>119.11</v>
      </c>
      <c r="M342" s="7">
        <v>84.712000000000003</v>
      </c>
      <c r="N342" s="7">
        <v>83.591999999999999</v>
      </c>
      <c r="O342" s="7"/>
      <c r="Q342" s="13"/>
      <c r="R342" s="10" t="s">
        <v>177</v>
      </c>
      <c r="S342">
        <v>2009</v>
      </c>
      <c r="T342">
        <f t="shared" si="190"/>
        <v>106.96899999999999</v>
      </c>
      <c r="U342">
        <f t="shared" si="191"/>
        <v>106.583</v>
      </c>
      <c r="V342">
        <f t="shared" si="192"/>
        <v>222.37899999999999</v>
      </c>
      <c r="W342">
        <f t="shared" si="193"/>
        <v>135.48699999999999</v>
      </c>
      <c r="X342">
        <f t="shared" si="185"/>
        <v>3.6141574454235048E-2</v>
      </c>
      <c r="Y342">
        <f t="shared" si="186"/>
        <v>-4.5681414682459121E-3</v>
      </c>
      <c r="Z342">
        <f t="shared" si="187"/>
        <v>-0.38917910488927809</v>
      </c>
      <c r="AA342">
        <f t="shared" si="188"/>
        <v>3.9558219451508947E-2</v>
      </c>
      <c r="AC342" s="10">
        <f>IFERROR(VLOOKUP(S342&amp;R342,'Regulatory Data'!D$6:F$1349,3,FALSE),"")</f>
        <v>4.2654163012806699E-3</v>
      </c>
      <c r="AD342" s="12">
        <f>VLOOKUP($S342&amp;$R342,'Regulatory Data'!$I$6:$O$1301,5,FALSE)</f>
        <v>0</v>
      </c>
      <c r="AE342" s="12">
        <f>IF(VLOOKUP($S342&amp;$R342,'Regulatory Data'!$I$6:$O$1301,7,FALSE)=1,1,IF(VLOOKUP($S342&amp;$R342,'Regulatory Data'!$I$6:$O$1301,6,FALSE)=1,0,""))</f>
        <v>0</v>
      </c>
      <c r="AG342" s="12">
        <f t="shared" si="195"/>
        <v>5.1444728666765194E-2</v>
      </c>
      <c r="AH342" s="12" t="str">
        <f t="shared" si="196"/>
        <v/>
      </c>
      <c r="AI342" s="12">
        <f t="shared" si="197"/>
        <v>5.9091915644297721E-2</v>
      </c>
      <c r="AJ342" s="12" t="str">
        <f t="shared" si="198"/>
        <v/>
      </c>
      <c r="AK342" s="12">
        <f t="shared" si="199"/>
        <v>0.19787220946772965</v>
      </c>
      <c r="AL342" s="12" t="str">
        <f t="shared" si="200"/>
        <v/>
      </c>
      <c r="AM342" s="12">
        <f t="shared" si="201"/>
        <v>-3.456426002311197E-2</v>
      </c>
      <c r="AN342" s="12" t="str">
        <f t="shared" si="202"/>
        <v/>
      </c>
      <c r="AO342" s="9">
        <f t="shared" si="203"/>
        <v>5.1444728666765194E-2</v>
      </c>
      <c r="AP342" s="9" t="str">
        <f t="shared" si="204"/>
        <v/>
      </c>
      <c r="AQ342" s="9">
        <f t="shared" si="205"/>
        <v>5.9091915644297721E-2</v>
      </c>
      <c r="AR342" s="9" t="str">
        <f t="shared" si="206"/>
        <v/>
      </c>
      <c r="AS342" s="9">
        <f t="shared" si="207"/>
        <v>0.19787220946772965</v>
      </c>
      <c r="AT342" s="9" t="str">
        <f t="shared" si="208"/>
        <v/>
      </c>
      <c r="AU342" s="9">
        <f t="shared" si="209"/>
        <v>-3.456426002311197E-2</v>
      </c>
      <c r="AV342" s="9" t="str">
        <f t="shared" si="210"/>
        <v/>
      </c>
    </row>
    <row r="343" spans="1:48" x14ac:dyDescent="0.2">
      <c r="A343" s="2">
        <v>1</v>
      </c>
      <c r="B343" s="6" t="s">
        <v>24</v>
      </c>
      <c r="C343" s="6">
        <v>1</v>
      </c>
      <c r="D343" s="5" t="s">
        <v>58</v>
      </c>
      <c r="E343" s="5" t="str">
        <f t="shared" si="194"/>
        <v>221</v>
      </c>
      <c r="F343" s="5" t="str">
        <f t="shared" si="189"/>
        <v>2211997</v>
      </c>
      <c r="G343" s="7">
        <v>86.623000000000005</v>
      </c>
      <c r="H343" s="7">
        <v>86.593000000000004</v>
      </c>
      <c r="I343" s="7">
        <v>99.816999999999993</v>
      </c>
      <c r="J343" s="7">
        <v>86.207999999999998</v>
      </c>
      <c r="K343" s="7">
        <v>115.23099999999999</v>
      </c>
      <c r="L343" s="7">
        <v>115.271</v>
      </c>
      <c r="M343" s="7">
        <v>86.54</v>
      </c>
      <c r="N343" s="7">
        <v>86.382000000000005</v>
      </c>
      <c r="O343" s="7"/>
      <c r="Q343" s="13"/>
      <c r="R343" s="10" t="s">
        <v>177</v>
      </c>
      <c r="S343">
        <v>2010</v>
      </c>
      <c r="T343">
        <f t="shared" si="190"/>
        <v>112.616</v>
      </c>
      <c r="U343">
        <f t="shared" si="191"/>
        <v>113.071</v>
      </c>
      <c r="V343">
        <f t="shared" si="192"/>
        <v>271.03699999999998</v>
      </c>
      <c r="W343">
        <f t="shared" si="193"/>
        <v>130.88399999999999</v>
      </c>
      <c r="X343">
        <f t="shared" si="185"/>
        <v>5.1444728666765194E-2</v>
      </c>
      <c r="Y343">
        <f t="shared" si="186"/>
        <v>5.9091915644297721E-2</v>
      </c>
      <c r="Z343">
        <f t="shared" si="187"/>
        <v>0.19787220946772965</v>
      </c>
      <c r="AA343">
        <f t="shared" si="188"/>
        <v>-3.456426002311197E-2</v>
      </c>
      <c r="AC343" s="10">
        <f>IFERROR(VLOOKUP(S343&amp;R343,'Regulatory Data'!D$6:F$1349,3,FALSE),"")</f>
        <v>9.9732864539356612E-3</v>
      </c>
      <c r="AD343" s="12">
        <f>VLOOKUP($S343&amp;$R343,'Regulatory Data'!$I$6:$O$1301,5,FALSE)</f>
        <v>0</v>
      </c>
      <c r="AE343" s="12">
        <f>IF(VLOOKUP($S343&amp;$R343,'Regulatory Data'!$I$6:$O$1301,7,FALSE)=1,1,IF(VLOOKUP($S343&amp;$R343,'Regulatory Data'!$I$6:$O$1301,6,FALSE)=1,0,""))</f>
        <v>0</v>
      </c>
      <c r="AG343" s="12" t="str">
        <f t="shared" si="195"/>
        <v>.</v>
      </c>
      <c r="AH343" s="12" t="str">
        <f t="shared" si="196"/>
        <v/>
      </c>
      <c r="AI343" s="12" t="str">
        <f t="shared" si="197"/>
        <v>.</v>
      </c>
      <c r="AJ343" s="12" t="str">
        <f t="shared" si="198"/>
        <v/>
      </c>
      <c r="AK343" s="12" t="str">
        <f t="shared" si="199"/>
        <v>.</v>
      </c>
      <c r="AL343" s="12" t="str">
        <f t="shared" si="200"/>
        <v/>
      </c>
      <c r="AM343" s="12" t="str">
        <f t="shared" si="201"/>
        <v>.</v>
      </c>
      <c r="AN343" s="12" t="str">
        <f t="shared" si="202"/>
        <v/>
      </c>
      <c r="AO343" s="9" t="str">
        <f t="shared" si="203"/>
        <v>.</v>
      </c>
      <c r="AP343" s="9" t="str">
        <f t="shared" si="204"/>
        <v/>
      </c>
      <c r="AQ343" s="9" t="str">
        <f t="shared" si="205"/>
        <v>.</v>
      </c>
      <c r="AR343" s="9" t="str">
        <f t="shared" si="206"/>
        <v/>
      </c>
      <c r="AS343" s="9" t="str">
        <f t="shared" si="207"/>
        <v>.</v>
      </c>
      <c r="AT343" s="9" t="str">
        <f t="shared" si="208"/>
        <v/>
      </c>
      <c r="AU343" s="9" t="str">
        <f t="shared" si="209"/>
        <v>.</v>
      </c>
      <c r="AV343" s="9" t="str">
        <f t="shared" si="210"/>
        <v/>
      </c>
    </row>
    <row r="344" spans="1:48" x14ac:dyDescent="0.2">
      <c r="A344" s="2">
        <v>1</v>
      </c>
      <c r="B344" s="6" t="s">
        <v>25</v>
      </c>
      <c r="C344" s="6">
        <v>1</v>
      </c>
      <c r="D344" s="5" t="s">
        <v>58</v>
      </c>
      <c r="E344" s="5" t="str">
        <f t="shared" si="194"/>
        <v>221</v>
      </c>
      <c r="F344" s="5" t="str">
        <f t="shared" si="189"/>
        <v>2211998</v>
      </c>
      <c r="G344" s="7">
        <v>85.757000000000005</v>
      </c>
      <c r="H344" s="7">
        <v>85.367999999999995</v>
      </c>
      <c r="I344" s="7">
        <v>95.796999999999997</v>
      </c>
      <c r="J344" s="7">
        <v>79.742000000000004</v>
      </c>
      <c r="K344" s="7">
        <v>111.70699999999999</v>
      </c>
      <c r="L344" s="7">
        <v>112.21599999999999</v>
      </c>
      <c r="M344" s="7">
        <v>90.069000000000003</v>
      </c>
      <c r="N344" s="7">
        <v>86.283000000000001</v>
      </c>
      <c r="O344" s="7"/>
      <c r="Q344" s="13"/>
      <c r="R344" s="10" t="s">
        <v>183</v>
      </c>
      <c r="S344">
        <v>1987</v>
      </c>
      <c r="T344">
        <f t="shared" si="190"/>
        <v>75.042000000000002</v>
      </c>
      <c r="U344">
        <f t="shared" si="191"/>
        <v>73.989000000000004</v>
      </c>
      <c r="V344">
        <f t="shared" si="192"/>
        <v>67.265000000000001</v>
      </c>
      <c r="W344">
        <f t="shared" si="193"/>
        <v>74.78</v>
      </c>
      <c r="X344" s="4" t="s">
        <v>985</v>
      </c>
      <c r="Y344" s="4" t="s">
        <v>985</v>
      </c>
      <c r="Z344" s="4" t="s">
        <v>985</v>
      </c>
      <c r="AA344" s="4" t="s">
        <v>985</v>
      </c>
      <c r="AC344" s="10" t="str">
        <f>IFERROR(VLOOKUP(S344&amp;R344,'Regulatory Data'!D$6:F$1349,3,FALSE),"")</f>
        <v/>
      </c>
      <c r="AD344" s="12" t="str">
        <f>VLOOKUP($S344&amp;$R344,'Regulatory Data'!$I$6:$O$1301,5,FALSE)</f>
        <v/>
      </c>
      <c r="AE344" s="12" t="str">
        <f>IF(VLOOKUP($S344&amp;$R344,'Regulatory Data'!$I$6:$O$1301,7,FALSE)=1,1,IF(VLOOKUP($S344&amp;$R344,'Regulatory Data'!$I$6:$O$1301,6,FALSE)=1,0,""))</f>
        <v/>
      </c>
      <c r="AG344" s="12" t="str">
        <f t="shared" si="195"/>
        <v/>
      </c>
      <c r="AH344" s="12" t="str">
        <f t="shared" si="196"/>
        <v/>
      </c>
      <c r="AI344" s="12" t="str">
        <f t="shared" si="197"/>
        <v/>
      </c>
      <c r="AJ344" s="12" t="str">
        <f t="shared" si="198"/>
        <v/>
      </c>
      <c r="AK344" s="12" t="str">
        <f t="shared" si="199"/>
        <v/>
      </c>
      <c r="AL344" s="12" t="str">
        <f t="shared" si="200"/>
        <v/>
      </c>
      <c r="AM344" s="12" t="str">
        <f t="shared" si="201"/>
        <v/>
      </c>
      <c r="AN344" s="12" t="str">
        <f t="shared" si="202"/>
        <v/>
      </c>
      <c r="AO344" s="9" t="str">
        <f t="shared" si="203"/>
        <v/>
      </c>
      <c r="AP344" s="9" t="str">
        <f t="shared" si="204"/>
        <v/>
      </c>
      <c r="AQ344" s="9" t="str">
        <f t="shared" si="205"/>
        <v/>
      </c>
      <c r="AR344" s="9" t="str">
        <f t="shared" si="206"/>
        <v/>
      </c>
      <c r="AS344" s="9" t="str">
        <f t="shared" si="207"/>
        <v/>
      </c>
      <c r="AT344" s="9" t="str">
        <f t="shared" si="208"/>
        <v/>
      </c>
      <c r="AU344" s="9" t="str">
        <f t="shared" si="209"/>
        <v/>
      </c>
      <c r="AV344" s="9" t="str">
        <f t="shared" si="210"/>
        <v/>
      </c>
    </row>
    <row r="345" spans="1:48" x14ac:dyDescent="0.2">
      <c r="A345" s="2">
        <v>1</v>
      </c>
      <c r="B345" s="6" t="s">
        <v>26</v>
      </c>
      <c r="C345" s="6">
        <v>1</v>
      </c>
      <c r="D345" s="5" t="s">
        <v>58</v>
      </c>
      <c r="E345" s="5" t="str">
        <f t="shared" si="194"/>
        <v>221</v>
      </c>
      <c r="F345" s="5" t="str">
        <f t="shared" si="189"/>
        <v>2211999</v>
      </c>
      <c r="G345" s="7">
        <v>88.929000000000002</v>
      </c>
      <c r="H345" s="7">
        <v>88.856999999999999</v>
      </c>
      <c r="I345" s="7">
        <v>97.463999999999999</v>
      </c>
      <c r="J345" s="7">
        <v>79.566999999999993</v>
      </c>
      <c r="K345" s="7">
        <v>109.59699999999999</v>
      </c>
      <c r="L345" s="7">
        <v>109.68600000000001</v>
      </c>
      <c r="M345" s="7">
        <v>90.022000000000006</v>
      </c>
      <c r="N345" s="7">
        <v>87.739000000000004</v>
      </c>
      <c r="O345" s="7"/>
      <c r="Q345" s="13"/>
      <c r="R345" s="10" t="s">
        <v>183</v>
      </c>
      <c r="S345">
        <v>1988</v>
      </c>
      <c r="T345">
        <f t="shared" si="190"/>
        <v>75.793999999999997</v>
      </c>
      <c r="U345">
        <f t="shared" si="191"/>
        <v>74.932000000000002</v>
      </c>
      <c r="V345">
        <f t="shared" si="192"/>
        <v>72.903999999999996</v>
      </c>
      <c r="W345">
        <f t="shared" si="193"/>
        <v>76.366</v>
      </c>
      <c r="X345">
        <f t="shared" ref="X345:X367" si="211">LN(T345)-LN(T344)</f>
        <v>9.9711770477020067E-3</v>
      </c>
      <c r="Y345">
        <f t="shared" ref="Y345:Y367" si="212">LN(U345)-LN(U344)</f>
        <v>1.2664602092596233E-2</v>
      </c>
      <c r="Z345">
        <f t="shared" ref="Z345:Z367" si="213">LN(V345)-LN(V344)</f>
        <v>8.0503465256319906E-2</v>
      </c>
      <c r="AA345">
        <f t="shared" ref="AA345:AA367" si="214">LN(W345)-LN(W344)</f>
        <v>2.0987101391958696E-2</v>
      </c>
      <c r="AC345" s="10" t="str">
        <f>IFERROR(VLOOKUP(S345&amp;R345,'Regulatory Data'!D$6:F$1349,3,FALSE),"")</f>
        <v/>
      </c>
      <c r="AD345" s="12" t="str">
        <f>VLOOKUP($S345&amp;$R345,'Regulatory Data'!$I$6:$O$1301,5,FALSE)</f>
        <v/>
      </c>
      <c r="AE345" s="12" t="str">
        <f>IF(VLOOKUP($S345&amp;$R345,'Regulatory Data'!$I$6:$O$1301,7,FALSE)=1,1,IF(VLOOKUP($S345&amp;$R345,'Regulatory Data'!$I$6:$O$1301,6,FALSE)=1,0,""))</f>
        <v/>
      </c>
      <c r="AG345" s="12" t="str">
        <f t="shared" si="195"/>
        <v/>
      </c>
      <c r="AH345" s="12" t="str">
        <f t="shared" si="196"/>
        <v/>
      </c>
      <c r="AI345" s="12" t="str">
        <f t="shared" si="197"/>
        <v/>
      </c>
      <c r="AJ345" s="12" t="str">
        <f t="shared" si="198"/>
        <v/>
      </c>
      <c r="AK345" s="12" t="str">
        <f t="shared" si="199"/>
        <v/>
      </c>
      <c r="AL345" s="12" t="str">
        <f t="shared" si="200"/>
        <v/>
      </c>
      <c r="AM345" s="12" t="str">
        <f t="shared" si="201"/>
        <v/>
      </c>
      <c r="AN345" s="12" t="str">
        <f t="shared" si="202"/>
        <v/>
      </c>
      <c r="AO345" s="9" t="str">
        <f t="shared" si="203"/>
        <v/>
      </c>
      <c r="AP345" s="9" t="str">
        <f t="shared" si="204"/>
        <v/>
      </c>
      <c r="AQ345" s="9" t="str">
        <f t="shared" si="205"/>
        <v/>
      </c>
      <c r="AR345" s="9" t="str">
        <f t="shared" si="206"/>
        <v/>
      </c>
      <c r="AS345" s="9" t="str">
        <f t="shared" si="207"/>
        <v/>
      </c>
      <c r="AT345" s="9" t="str">
        <f t="shared" si="208"/>
        <v/>
      </c>
      <c r="AU345" s="9" t="str">
        <f t="shared" si="209"/>
        <v/>
      </c>
      <c r="AV345" s="9" t="str">
        <f t="shared" si="210"/>
        <v/>
      </c>
    </row>
    <row r="346" spans="1:48" x14ac:dyDescent="0.2">
      <c r="A346" s="2">
        <v>1</v>
      </c>
      <c r="B346" s="6" t="s">
        <v>27</v>
      </c>
      <c r="C346" s="6">
        <v>1</v>
      </c>
      <c r="D346" s="5" t="s">
        <v>58</v>
      </c>
      <c r="E346" s="5" t="str">
        <f t="shared" si="194"/>
        <v>221</v>
      </c>
      <c r="F346" s="5" t="str">
        <f t="shared" si="189"/>
        <v>2212000</v>
      </c>
      <c r="G346" s="7">
        <v>98.066999999999993</v>
      </c>
      <c r="H346" s="7">
        <v>96.594999999999999</v>
      </c>
      <c r="I346" s="7">
        <v>101.73699999999999</v>
      </c>
      <c r="J346" s="7">
        <v>105.676</v>
      </c>
      <c r="K346" s="7">
        <v>103.74299999999999</v>
      </c>
      <c r="L346" s="7">
        <v>105.32299999999999</v>
      </c>
      <c r="M346" s="7">
        <v>93.869</v>
      </c>
      <c r="N346" s="7">
        <v>95.498999999999995</v>
      </c>
      <c r="O346" s="7"/>
      <c r="Q346" s="13"/>
      <c r="R346" s="10" t="s">
        <v>183</v>
      </c>
      <c r="S346">
        <v>1989</v>
      </c>
      <c r="T346">
        <f t="shared" si="190"/>
        <v>76.081000000000003</v>
      </c>
      <c r="U346">
        <f t="shared" si="191"/>
        <v>75.831999999999994</v>
      </c>
      <c r="V346">
        <f t="shared" si="192"/>
        <v>76.795000000000002</v>
      </c>
      <c r="W346">
        <f t="shared" si="193"/>
        <v>81.590999999999994</v>
      </c>
      <c r="X346">
        <f t="shared" si="211"/>
        <v>3.7794283671113149E-3</v>
      </c>
      <c r="Y346">
        <f t="shared" si="212"/>
        <v>1.1939331551928056E-2</v>
      </c>
      <c r="Z346">
        <f t="shared" si="213"/>
        <v>5.1996026673766238E-2</v>
      </c>
      <c r="AA346">
        <f t="shared" si="214"/>
        <v>6.6181390828644382E-2</v>
      </c>
      <c r="AC346" s="10" t="str">
        <f>IFERROR(VLOOKUP(S346&amp;R346,'Regulatory Data'!D$6:F$1349,3,FALSE),"")</f>
        <v/>
      </c>
      <c r="AD346" s="12" t="str">
        <f>VLOOKUP($S346&amp;$R346,'Regulatory Data'!$I$6:$O$1301,5,FALSE)</f>
        <v/>
      </c>
      <c r="AE346" s="12" t="str">
        <f>IF(VLOOKUP($S346&amp;$R346,'Regulatory Data'!$I$6:$O$1301,7,FALSE)=1,1,IF(VLOOKUP($S346&amp;$R346,'Regulatory Data'!$I$6:$O$1301,6,FALSE)=1,0,""))</f>
        <v/>
      </c>
      <c r="AG346" s="12" t="str">
        <f t="shared" si="195"/>
        <v/>
      </c>
      <c r="AH346" s="12" t="str">
        <f t="shared" si="196"/>
        <v/>
      </c>
      <c r="AI346" s="12" t="str">
        <f t="shared" si="197"/>
        <v/>
      </c>
      <c r="AJ346" s="12" t="str">
        <f t="shared" si="198"/>
        <v/>
      </c>
      <c r="AK346" s="12" t="str">
        <f t="shared" si="199"/>
        <v/>
      </c>
      <c r="AL346" s="12" t="str">
        <f t="shared" si="200"/>
        <v/>
      </c>
      <c r="AM346" s="12" t="str">
        <f t="shared" si="201"/>
        <v/>
      </c>
      <c r="AN346" s="12" t="str">
        <f t="shared" si="202"/>
        <v/>
      </c>
      <c r="AO346" s="9" t="str">
        <f t="shared" si="203"/>
        <v/>
      </c>
      <c r="AP346" s="9" t="str">
        <f t="shared" si="204"/>
        <v/>
      </c>
      <c r="AQ346" s="9" t="str">
        <f t="shared" si="205"/>
        <v/>
      </c>
      <c r="AR346" s="9" t="str">
        <f t="shared" si="206"/>
        <v/>
      </c>
      <c r="AS346" s="9" t="str">
        <f t="shared" si="207"/>
        <v/>
      </c>
      <c r="AT346" s="9" t="str">
        <f t="shared" si="208"/>
        <v/>
      </c>
      <c r="AU346" s="9" t="str">
        <f t="shared" si="209"/>
        <v/>
      </c>
      <c r="AV346" s="9" t="str">
        <f t="shared" si="210"/>
        <v/>
      </c>
    </row>
    <row r="347" spans="1:48" x14ac:dyDescent="0.2">
      <c r="A347" s="2">
        <v>1</v>
      </c>
      <c r="B347" s="6" t="s">
        <v>28</v>
      </c>
      <c r="C347" s="6">
        <v>1</v>
      </c>
      <c r="D347" s="5" t="s">
        <v>58</v>
      </c>
      <c r="E347" s="5" t="str">
        <f t="shared" si="194"/>
        <v>221</v>
      </c>
      <c r="F347" s="5" t="str">
        <f t="shared" si="189"/>
        <v>2212001</v>
      </c>
      <c r="G347" s="7">
        <v>95.350999999999999</v>
      </c>
      <c r="H347" s="7">
        <v>93.876000000000005</v>
      </c>
      <c r="I347" s="7">
        <v>96.742999999999995</v>
      </c>
      <c r="J347" s="7">
        <v>125.893</v>
      </c>
      <c r="K347" s="7">
        <v>101.46</v>
      </c>
      <c r="L347" s="7">
        <v>103.054</v>
      </c>
      <c r="M347" s="7">
        <v>100.812</v>
      </c>
      <c r="N347" s="7">
        <v>97.528000000000006</v>
      </c>
      <c r="O347" s="7"/>
      <c r="Q347" s="13"/>
      <c r="R347" s="10" t="s">
        <v>183</v>
      </c>
      <c r="S347">
        <v>1990</v>
      </c>
      <c r="T347">
        <f t="shared" si="190"/>
        <v>75.891000000000005</v>
      </c>
      <c r="U347">
        <f t="shared" si="191"/>
        <v>75.552999999999997</v>
      </c>
      <c r="V347">
        <f t="shared" si="192"/>
        <v>78.480999999999995</v>
      </c>
      <c r="W347">
        <f t="shared" si="193"/>
        <v>85.534000000000006</v>
      </c>
      <c r="X347">
        <f t="shared" si="211"/>
        <v>-2.5004619139696871E-3</v>
      </c>
      <c r="Y347">
        <f t="shared" si="212"/>
        <v>-3.685970418247031E-3</v>
      </c>
      <c r="Z347">
        <f t="shared" si="213"/>
        <v>2.1717023408233338E-2</v>
      </c>
      <c r="AA347">
        <f t="shared" si="214"/>
        <v>4.7194995945749163E-2</v>
      </c>
      <c r="AC347" s="10" t="str">
        <f>IFERROR(VLOOKUP(S347&amp;R347,'Regulatory Data'!D$6:F$1349,3,FALSE),"")</f>
        <v/>
      </c>
      <c r="AD347" s="12" t="str">
        <f>VLOOKUP($S347&amp;$R347,'Regulatory Data'!$I$6:$O$1301,5,FALSE)</f>
        <v/>
      </c>
      <c r="AE347" s="12" t="str">
        <f>IF(VLOOKUP($S347&amp;$R347,'Regulatory Data'!$I$6:$O$1301,7,FALSE)=1,1,IF(VLOOKUP($S347&amp;$R347,'Regulatory Data'!$I$6:$O$1301,6,FALSE)=1,0,""))</f>
        <v/>
      </c>
      <c r="AG347" s="12" t="str">
        <f t="shared" si="195"/>
        <v/>
      </c>
      <c r="AH347" s="12" t="str">
        <f t="shared" si="196"/>
        <v/>
      </c>
      <c r="AI347" s="12" t="str">
        <f t="shared" si="197"/>
        <v/>
      </c>
      <c r="AJ347" s="12" t="str">
        <f t="shared" si="198"/>
        <v/>
      </c>
      <c r="AK347" s="12" t="str">
        <f t="shared" si="199"/>
        <v/>
      </c>
      <c r="AL347" s="12" t="str">
        <f t="shared" si="200"/>
        <v/>
      </c>
      <c r="AM347" s="12" t="str">
        <f t="shared" si="201"/>
        <v/>
      </c>
      <c r="AN347" s="12" t="str">
        <f t="shared" si="202"/>
        <v/>
      </c>
      <c r="AO347" s="9" t="str">
        <f t="shared" si="203"/>
        <v/>
      </c>
      <c r="AP347" s="9" t="str">
        <f t="shared" si="204"/>
        <v/>
      </c>
      <c r="AQ347" s="9" t="str">
        <f t="shared" si="205"/>
        <v/>
      </c>
      <c r="AR347" s="9" t="str">
        <f t="shared" si="206"/>
        <v/>
      </c>
      <c r="AS347" s="9" t="str">
        <f t="shared" si="207"/>
        <v/>
      </c>
      <c r="AT347" s="9" t="str">
        <f t="shared" si="208"/>
        <v/>
      </c>
      <c r="AU347" s="9" t="str">
        <f t="shared" si="209"/>
        <v/>
      </c>
      <c r="AV347" s="9" t="str">
        <f t="shared" si="210"/>
        <v/>
      </c>
    </row>
    <row r="348" spans="1:48" x14ac:dyDescent="0.2">
      <c r="A348" s="2">
        <v>1</v>
      </c>
      <c r="B348" s="6" t="s">
        <v>29</v>
      </c>
      <c r="C348" s="6">
        <v>1</v>
      </c>
      <c r="D348" s="5" t="s">
        <v>58</v>
      </c>
      <c r="E348" s="5" t="str">
        <f t="shared" si="194"/>
        <v>221</v>
      </c>
      <c r="F348" s="5" t="str">
        <f t="shared" si="189"/>
        <v>2212002</v>
      </c>
      <c r="G348" s="7">
        <v>100</v>
      </c>
      <c r="H348" s="7">
        <v>100</v>
      </c>
      <c r="I348" s="7">
        <v>100</v>
      </c>
      <c r="J348" s="7">
        <v>100</v>
      </c>
      <c r="K348" s="7">
        <v>100</v>
      </c>
      <c r="L348" s="7">
        <v>100</v>
      </c>
      <c r="M348" s="7">
        <v>100</v>
      </c>
      <c r="N348" s="7">
        <v>100</v>
      </c>
      <c r="O348" s="7"/>
      <c r="Q348" s="13"/>
      <c r="R348" s="10" t="s">
        <v>183</v>
      </c>
      <c r="S348">
        <v>1991</v>
      </c>
      <c r="T348">
        <f t="shared" si="190"/>
        <v>75.334999999999994</v>
      </c>
      <c r="U348">
        <f t="shared" si="191"/>
        <v>75.513000000000005</v>
      </c>
      <c r="V348">
        <f t="shared" si="192"/>
        <v>80.221000000000004</v>
      </c>
      <c r="W348">
        <f t="shared" si="193"/>
        <v>90.343000000000004</v>
      </c>
      <c r="X348">
        <f t="shared" si="211"/>
        <v>-7.3532660424167062E-3</v>
      </c>
      <c r="Y348">
        <f t="shared" si="212"/>
        <v>-5.2956986926044891E-4</v>
      </c>
      <c r="Z348">
        <f t="shared" si="213"/>
        <v>2.1928768707657476E-2</v>
      </c>
      <c r="AA348">
        <f t="shared" si="214"/>
        <v>5.4699579841106072E-2</v>
      </c>
      <c r="AC348" s="10" t="str">
        <f>IFERROR(VLOOKUP(S348&amp;R348,'Regulatory Data'!D$6:F$1349,3,FALSE),"")</f>
        <v/>
      </c>
      <c r="AD348" s="12" t="str">
        <f>VLOOKUP($S348&amp;$R348,'Regulatory Data'!$I$6:$O$1301,5,FALSE)</f>
        <v/>
      </c>
      <c r="AE348" s="12" t="str">
        <f>IF(VLOOKUP($S348&amp;$R348,'Regulatory Data'!$I$6:$O$1301,7,FALSE)=1,1,IF(VLOOKUP($S348&amp;$R348,'Regulatory Data'!$I$6:$O$1301,6,FALSE)=1,0,""))</f>
        <v/>
      </c>
      <c r="AG348" s="12" t="str">
        <f t="shared" si="195"/>
        <v/>
      </c>
      <c r="AH348" s="12" t="str">
        <f t="shared" si="196"/>
        <v/>
      </c>
      <c r="AI348" s="12" t="str">
        <f t="shared" si="197"/>
        <v/>
      </c>
      <c r="AJ348" s="12" t="str">
        <f t="shared" si="198"/>
        <v/>
      </c>
      <c r="AK348" s="12" t="str">
        <f t="shared" si="199"/>
        <v/>
      </c>
      <c r="AL348" s="12" t="str">
        <f t="shared" si="200"/>
        <v/>
      </c>
      <c r="AM348" s="12" t="str">
        <f t="shared" si="201"/>
        <v/>
      </c>
      <c r="AN348" s="12" t="str">
        <f t="shared" si="202"/>
        <v/>
      </c>
      <c r="AO348" s="9" t="str">
        <f t="shared" si="203"/>
        <v/>
      </c>
      <c r="AP348" s="9" t="str">
        <f t="shared" si="204"/>
        <v/>
      </c>
      <c r="AQ348" s="9" t="str">
        <f t="shared" si="205"/>
        <v/>
      </c>
      <c r="AR348" s="9" t="str">
        <f t="shared" si="206"/>
        <v/>
      </c>
      <c r="AS348" s="9" t="str">
        <f t="shared" si="207"/>
        <v/>
      </c>
      <c r="AT348" s="9" t="str">
        <f t="shared" si="208"/>
        <v/>
      </c>
      <c r="AU348" s="9" t="str">
        <f t="shared" si="209"/>
        <v/>
      </c>
      <c r="AV348" s="9" t="str">
        <f t="shared" si="210"/>
        <v/>
      </c>
    </row>
    <row r="349" spans="1:48" x14ac:dyDescent="0.2">
      <c r="A349" s="2">
        <v>1</v>
      </c>
      <c r="B349" s="6" t="s">
        <v>30</v>
      </c>
      <c r="C349" s="6">
        <v>1</v>
      </c>
      <c r="D349" s="5" t="s">
        <v>58</v>
      </c>
      <c r="E349" s="5" t="str">
        <f t="shared" si="194"/>
        <v>221</v>
      </c>
      <c r="F349" s="5" t="str">
        <f t="shared" si="189"/>
        <v>2212003</v>
      </c>
      <c r="G349" s="7">
        <v>98.858999999999995</v>
      </c>
      <c r="H349" s="7">
        <v>100.10299999999999</v>
      </c>
      <c r="I349" s="7">
        <v>98.269000000000005</v>
      </c>
      <c r="J349" s="7">
        <v>134.816</v>
      </c>
      <c r="K349" s="7">
        <v>99.403000000000006</v>
      </c>
      <c r="L349" s="7">
        <v>98.168000000000006</v>
      </c>
      <c r="M349" s="7">
        <v>97.686999999999998</v>
      </c>
      <c r="N349" s="7">
        <v>95.995999999999995</v>
      </c>
      <c r="O349" s="7"/>
      <c r="Q349" s="13"/>
      <c r="R349" s="10" t="s">
        <v>183</v>
      </c>
      <c r="S349">
        <v>1992</v>
      </c>
      <c r="T349">
        <f t="shared" si="190"/>
        <v>75.92</v>
      </c>
      <c r="U349">
        <f t="shared" si="191"/>
        <v>76.388999999999996</v>
      </c>
      <c r="V349">
        <f t="shared" si="192"/>
        <v>81.340999999999994</v>
      </c>
      <c r="W349">
        <f t="shared" si="193"/>
        <v>91.841999999999999</v>
      </c>
      <c r="X349">
        <f t="shared" si="211"/>
        <v>7.7353200484209239E-3</v>
      </c>
      <c r="Y349">
        <f t="shared" si="212"/>
        <v>1.1533879885671006E-2</v>
      </c>
      <c r="Z349">
        <f t="shared" si="213"/>
        <v>1.3864868494279925E-2</v>
      </c>
      <c r="AA349">
        <f t="shared" si="214"/>
        <v>1.6456171781199735E-2</v>
      </c>
      <c r="AC349" s="10" t="str">
        <f>IFERROR(VLOOKUP(S349&amp;R349,'Regulatory Data'!D$6:F$1349,3,FALSE),"")</f>
        <v/>
      </c>
      <c r="AD349" s="12" t="str">
        <f>VLOOKUP($S349&amp;$R349,'Regulatory Data'!$I$6:$O$1301,5,FALSE)</f>
        <v/>
      </c>
      <c r="AE349" s="12" t="str">
        <f>IF(VLOOKUP($S349&amp;$R349,'Regulatory Data'!$I$6:$O$1301,7,FALSE)=1,1,IF(VLOOKUP($S349&amp;$R349,'Regulatory Data'!$I$6:$O$1301,6,FALSE)=1,0,""))</f>
        <v/>
      </c>
      <c r="AG349" s="12" t="str">
        <f t="shared" si="195"/>
        <v/>
      </c>
      <c r="AH349" s="12" t="str">
        <f t="shared" si="196"/>
        <v/>
      </c>
      <c r="AI349" s="12" t="str">
        <f t="shared" si="197"/>
        <v/>
      </c>
      <c r="AJ349" s="12" t="str">
        <f t="shared" si="198"/>
        <v/>
      </c>
      <c r="AK349" s="12" t="str">
        <f t="shared" si="199"/>
        <v/>
      </c>
      <c r="AL349" s="12" t="str">
        <f t="shared" si="200"/>
        <v/>
      </c>
      <c r="AM349" s="12" t="str">
        <f t="shared" si="201"/>
        <v/>
      </c>
      <c r="AN349" s="12" t="str">
        <f t="shared" si="202"/>
        <v/>
      </c>
      <c r="AO349" s="9" t="str">
        <f t="shared" si="203"/>
        <v/>
      </c>
      <c r="AP349" s="9" t="str">
        <f t="shared" si="204"/>
        <v/>
      </c>
      <c r="AQ349" s="9" t="str">
        <f t="shared" si="205"/>
        <v/>
      </c>
      <c r="AR349" s="9" t="str">
        <f t="shared" si="206"/>
        <v/>
      </c>
      <c r="AS349" s="9" t="str">
        <f t="shared" si="207"/>
        <v/>
      </c>
      <c r="AT349" s="9" t="str">
        <f t="shared" si="208"/>
        <v/>
      </c>
      <c r="AU349" s="9" t="str">
        <f t="shared" si="209"/>
        <v/>
      </c>
      <c r="AV349" s="9" t="str">
        <f t="shared" si="210"/>
        <v/>
      </c>
    </row>
    <row r="350" spans="1:48" x14ac:dyDescent="0.2">
      <c r="A350" s="2">
        <v>1</v>
      </c>
      <c r="B350" s="6" t="s">
        <v>31</v>
      </c>
      <c r="C350" s="6">
        <v>1</v>
      </c>
      <c r="D350" s="5" t="s">
        <v>58</v>
      </c>
      <c r="E350" s="5" t="str">
        <f t="shared" si="194"/>
        <v>221</v>
      </c>
      <c r="F350" s="5" t="str">
        <f t="shared" si="189"/>
        <v>2212004</v>
      </c>
      <c r="G350" s="7">
        <v>102.524</v>
      </c>
      <c r="H350" s="7">
        <v>103.07</v>
      </c>
      <c r="I350" s="7">
        <v>98.212999999999994</v>
      </c>
      <c r="J350" s="7">
        <v>149.83000000000001</v>
      </c>
      <c r="K350" s="7">
        <v>95.796000000000006</v>
      </c>
      <c r="L350" s="7">
        <v>95.287999999999997</v>
      </c>
      <c r="M350" s="7">
        <v>104.45099999999999</v>
      </c>
      <c r="N350" s="7">
        <v>102.58499999999999</v>
      </c>
      <c r="O350" s="7"/>
      <c r="Q350" s="13"/>
      <c r="R350" s="10" t="s">
        <v>183</v>
      </c>
      <c r="S350">
        <v>1993</v>
      </c>
      <c r="T350">
        <f t="shared" si="190"/>
        <v>77.570999999999998</v>
      </c>
      <c r="U350">
        <f t="shared" si="191"/>
        <v>78.31</v>
      </c>
      <c r="V350">
        <f t="shared" si="192"/>
        <v>82.194999999999993</v>
      </c>
      <c r="W350">
        <f t="shared" si="193"/>
        <v>91.700999999999993</v>
      </c>
      <c r="X350">
        <f t="shared" si="211"/>
        <v>2.1513491699809428E-2</v>
      </c>
      <c r="Y350">
        <f t="shared" si="212"/>
        <v>2.4836602013942333E-2</v>
      </c>
      <c r="Z350">
        <f t="shared" si="213"/>
        <v>1.0444278483711322E-2</v>
      </c>
      <c r="AA350">
        <f t="shared" si="214"/>
        <v>-1.5364250092577691E-3</v>
      </c>
      <c r="AC350" s="10" t="str">
        <f>IFERROR(VLOOKUP(S350&amp;R350,'Regulatory Data'!D$6:F$1349,3,FALSE),"")</f>
        <v/>
      </c>
      <c r="AD350" s="12" t="str">
        <f>VLOOKUP($S350&amp;$R350,'Regulatory Data'!$I$6:$O$1301,5,FALSE)</f>
        <v/>
      </c>
      <c r="AE350" s="12" t="str">
        <f>IF(VLOOKUP($S350&amp;$R350,'Regulatory Data'!$I$6:$O$1301,7,FALSE)=1,1,IF(VLOOKUP($S350&amp;$R350,'Regulatory Data'!$I$6:$O$1301,6,FALSE)=1,0,""))</f>
        <v/>
      </c>
      <c r="AG350" s="12" t="str">
        <f t="shared" si="195"/>
        <v/>
      </c>
      <c r="AH350" s="12" t="str">
        <f t="shared" si="196"/>
        <v/>
      </c>
      <c r="AI350" s="12" t="str">
        <f t="shared" si="197"/>
        <v/>
      </c>
      <c r="AJ350" s="12" t="str">
        <f t="shared" si="198"/>
        <v/>
      </c>
      <c r="AK350" s="12" t="str">
        <f t="shared" si="199"/>
        <v/>
      </c>
      <c r="AL350" s="12" t="str">
        <f t="shared" si="200"/>
        <v/>
      </c>
      <c r="AM350" s="12" t="str">
        <f t="shared" si="201"/>
        <v/>
      </c>
      <c r="AN350" s="12" t="str">
        <f t="shared" si="202"/>
        <v/>
      </c>
      <c r="AO350" s="9" t="str">
        <f t="shared" si="203"/>
        <v/>
      </c>
      <c r="AP350" s="9" t="str">
        <f t="shared" si="204"/>
        <v/>
      </c>
      <c r="AQ350" s="9" t="str">
        <f t="shared" si="205"/>
        <v/>
      </c>
      <c r="AR350" s="9" t="str">
        <f t="shared" si="206"/>
        <v/>
      </c>
      <c r="AS350" s="9" t="str">
        <f t="shared" si="207"/>
        <v/>
      </c>
      <c r="AT350" s="9" t="str">
        <f t="shared" si="208"/>
        <v/>
      </c>
      <c r="AU350" s="9" t="str">
        <f t="shared" si="209"/>
        <v/>
      </c>
      <c r="AV350" s="9" t="str">
        <f t="shared" si="210"/>
        <v/>
      </c>
    </row>
    <row r="351" spans="1:48" x14ac:dyDescent="0.2">
      <c r="A351" s="2">
        <v>1</v>
      </c>
      <c r="B351" s="6" t="s">
        <v>32</v>
      </c>
      <c r="C351" s="6">
        <v>1</v>
      </c>
      <c r="D351" s="5" t="s">
        <v>58</v>
      </c>
      <c r="E351" s="5" t="str">
        <f t="shared" si="194"/>
        <v>221</v>
      </c>
      <c r="F351" s="5" t="str">
        <f t="shared" si="189"/>
        <v>2212005</v>
      </c>
      <c r="G351" s="7">
        <v>105.866</v>
      </c>
      <c r="H351" s="7">
        <v>102.67</v>
      </c>
      <c r="I351" s="7">
        <v>96.22</v>
      </c>
      <c r="J351" s="7">
        <v>189.62799999999999</v>
      </c>
      <c r="K351" s="7">
        <v>90.888000000000005</v>
      </c>
      <c r="L351" s="7">
        <v>93.716999999999999</v>
      </c>
      <c r="M351" s="7">
        <v>106.483</v>
      </c>
      <c r="N351" s="7">
        <v>102.45699999999999</v>
      </c>
      <c r="O351" s="7"/>
      <c r="Q351" s="13"/>
      <c r="R351" s="10" t="s">
        <v>183</v>
      </c>
      <c r="S351">
        <v>1994</v>
      </c>
      <c r="T351">
        <f t="shared" si="190"/>
        <v>81.483000000000004</v>
      </c>
      <c r="U351">
        <f t="shared" si="191"/>
        <v>82.694999999999993</v>
      </c>
      <c r="V351">
        <f t="shared" si="192"/>
        <v>84.141000000000005</v>
      </c>
      <c r="W351">
        <f t="shared" si="193"/>
        <v>90.903999999999996</v>
      </c>
      <c r="X351">
        <f t="shared" si="211"/>
        <v>4.9200763530577341E-2</v>
      </c>
      <c r="Y351">
        <f t="shared" si="212"/>
        <v>5.4483831946910755E-2</v>
      </c>
      <c r="Z351">
        <f t="shared" si="213"/>
        <v>2.3399490083924057E-2</v>
      </c>
      <c r="AA351">
        <f t="shared" si="214"/>
        <v>-8.7292797126599098E-3</v>
      </c>
      <c r="AC351" s="10" t="str">
        <f>IFERROR(VLOOKUP(S351&amp;R351,'Regulatory Data'!D$6:F$1349,3,FALSE),"")</f>
        <v/>
      </c>
      <c r="AD351" s="12" t="str">
        <f>VLOOKUP($S351&amp;$R351,'Regulatory Data'!$I$6:$O$1301,5,FALSE)</f>
        <v/>
      </c>
      <c r="AE351" s="12" t="str">
        <f>IF(VLOOKUP($S351&amp;$R351,'Regulatory Data'!$I$6:$O$1301,7,FALSE)=1,1,IF(VLOOKUP($S351&amp;$R351,'Regulatory Data'!$I$6:$O$1301,6,FALSE)=1,0,""))</f>
        <v/>
      </c>
      <c r="AG351" s="12" t="str">
        <f t="shared" si="195"/>
        <v/>
      </c>
      <c r="AH351" s="12" t="str">
        <f t="shared" si="196"/>
        <v/>
      </c>
      <c r="AI351" s="12" t="str">
        <f t="shared" si="197"/>
        <v/>
      </c>
      <c r="AJ351" s="12" t="str">
        <f t="shared" si="198"/>
        <v/>
      </c>
      <c r="AK351" s="12" t="str">
        <f t="shared" si="199"/>
        <v/>
      </c>
      <c r="AL351" s="12" t="str">
        <f t="shared" si="200"/>
        <v/>
      </c>
      <c r="AM351" s="12" t="str">
        <f t="shared" si="201"/>
        <v/>
      </c>
      <c r="AN351" s="12" t="str">
        <f t="shared" si="202"/>
        <v/>
      </c>
      <c r="AO351" s="9" t="str">
        <f t="shared" si="203"/>
        <v/>
      </c>
      <c r="AP351" s="9" t="str">
        <f t="shared" si="204"/>
        <v/>
      </c>
      <c r="AQ351" s="9" t="str">
        <f t="shared" si="205"/>
        <v/>
      </c>
      <c r="AR351" s="9" t="str">
        <f t="shared" si="206"/>
        <v/>
      </c>
      <c r="AS351" s="9" t="str">
        <f t="shared" si="207"/>
        <v/>
      </c>
      <c r="AT351" s="9" t="str">
        <f t="shared" si="208"/>
        <v/>
      </c>
      <c r="AU351" s="9" t="str">
        <f t="shared" si="209"/>
        <v/>
      </c>
      <c r="AV351" s="9" t="str">
        <f t="shared" si="210"/>
        <v/>
      </c>
    </row>
    <row r="352" spans="1:48" x14ac:dyDescent="0.2">
      <c r="A352" s="2">
        <v>1</v>
      </c>
      <c r="B352" s="6" t="s">
        <v>33</v>
      </c>
      <c r="C352" s="6">
        <v>1</v>
      </c>
      <c r="D352" s="5" t="s">
        <v>58</v>
      </c>
      <c r="E352" s="5" t="str">
        <f t="shared" si="194"/>
        <v>221</v>
      </c>
      <c r="F352" s="5" t="str">
        <f t="shared" si="189"/>
        <v>2212006</v>
      </c>
      <c r="G352" s="7">
        <v>103.22</v>
      </c>
      <c r="H352" s="7">
        <v>100.68600000000001</v>
      </c>
      <c r="I352" s="7">
        <v>93.394000000000005</v>
      </c>
      <c r="J352" s="7">
        <v>183.81200000000001</v>
      </c>
      <c r="K352" s="7">
        <v>90.48</v>
      </c>
      <c r="L352" s="7">
        <v>92.757000000000005</v>
      </c>
      <c r="M352" s="7">
        <v>120.36499999999999</v>
      </c>
      <c r="N352" s="7">
        <v>112.414</v>
      </c>
      <c r="O352" s="7"/>
      <c r="Q352" s="13"/>
      <c r="R352" s="10" t="s">
        <v>183</v>
      </c>
      <c r="S352">
        <v>1995</v>
      </c>
      <c r="T352">
        <f t="shared" si="190"/>
        <v>82.063999999999993</v>
      </c>
      <c r="U352">
        <f t="shared" si="191"/>
        <v>83.816000000000003</v>
      </c>
      <c r="V352">
        <f t="shared" si="192"/>
        <v>90.835999999999999</v>
      </c>
      <c r="W352">
        <f t="shared" si="193"/>
        <v>94.945999999999998</v>
      </c>
      <c r="X352">
        <f t="shared" si="211"/>
        <v>7.1050211148531162E-3</v>
      </c>
      <c r="Y352">
        <f t="shared" si="212"/>
        <v>1.3464779340907285E-2</v>
      </c>
      <c r="Z352">
        <f t="shared" si="213"/>
        <v>7.6561719757024527E-2</v>
      </c>
      <c r="AA352">
        <f t="shared" si="214"/>
        <v>4.3504304319709419E-2</v>
      </c>
      <c r="AC352" s="10" t="str">
        <f>IFERROR(VLOOKUP(S352&amp;R352,'Regulatory Data'!D$6:F$1349,3,FALSE),"")</f>
        <v/>
      </c>
      <c r="AD352" s="12" t="str">
        <f>VLOOKUP($S352&amp;$R352,'Regulatory Data'!$I$6:$O$1301,5,FALSE)</f>
        <v/>
      </c>
      <c r="AE352" s="12" t="str">
        <f>IF(VLOOKUP($S352&amp;$R352,'Regulatory Data'!$I$6:$O$1301,7,FALSE)=1,1,IF(VLOOKUP($S352&amp;$R352,'Regulatory Data'!$I$6:$O$1301,6,FALSE)=1,0,""))</f>
        <v/>
      </c>
      <c r="AG352" s="12" t="str">
        <f t="shared" si="195"/>
        <v/>
      </c>
      <c r="AH352" s="12" t="str">
        <f t="shared" si="196"/>
        <v/>
      </c>
      <c r="AI352" s="12" t="str">
        <f t="shared" si="197"/>
        <v/>
      </c>
      <c r="AJ352" s="12" t="str">
        <f t="shared" si="198"/>
        <v/>
      </c>
      <c r="AK352" s="12" t="str">
        <f t="shared" si="199"/>
        <v/>
      </c>
      <c r="AL352" s="12" t="str">
        <f t="shared" si="200"/>
        <v/>
      </c>
      <c r="AM352" s="12" t="str">
        <f t="shared" si="201"/>
        <v/>
      </c>
      <c r="AN352" s="12" t="str">
        <f t="shared" si="202"/>
        <v/>
      </c>
      <c r="AO352" s="9" t="str">
        <f t="shared" si="203"/>
        <v/>
      </c>
      <c r="AP352" s="9" t="str">
        <f t="shared" si="204"/>
        <v/>
      </c>
      <c r="AQ352" s="9" t="str">
        <f t="shared" si="205"/>
        <v/>
      </c>
      <c r="AR352" s="9" t="str">
        <f t="shared" si="206"/>
        <v/>
      </c>
      <c r="AS352" s="9" t="str">
        <f t="shared" si="207"/>
        <v/>
      </c>
      <c r="AT352" s="9" t="str">
        <f t="shared" si="208"/>
        <v/>
      </c>
      <c r="AU352" s="9" t="str">
        <f t="shared" si="209"/>
        <v/>
      </c>
      <c r="AV352" s="9" t="str">
        <f t="shared" si="210"/>
        <v/>
      </c>
    </row>
    <row r="353" spans="1:48" x14ac:dyDescent="0.2">
      <c r="A353" s="2">
        <v>1</v>
      </c>
      <c r="B353" s="6" t="s">
        <v>34</v>
      </c>
      <c r="C353" s="6">
        <v>1</v>
      </c>
      <c r="D353" s="5" t="s">
        <v>58</v>
      </c>
      <c r="E353" s="5" t="str">
        <f t="shared" si="194"/>
        <v>221</v>
      </c>
      <c r="F353" s="5" t="str">
        <f t="shared" si="189"/>
        <v>2212007</v>
      </c>
      <c r="G353" s="7">
        <v>103.8</v>
      </c>
      <c r="H353" s="7">
        <v>106.307</v>
      </c>
      <c r="I353" s="7">
        <v>99.536000000000001</v>
      </c>
      <c r="J353" s="7">
        <v>179.27699999999999</v>
      </c>
      <c r="K353" s="7">
        <v>95.891999999999996</v>
      </c>
      <c r="L353" s="7">
        <v>93.63</v>
      </c>
      <c r="M353" s="7">
        <v>114.93600000000001</v>
      </c>
      <c r="N353" s="7">
        <v>114.402</v>
      </c>
      <c r="O353" s="7"/>
      <c r="Q353" s="13"/>
      <c r="R353" s="10" t="s">
        <v>183</v>
      </c>
      <c r="S353">
        <v>1996</v>
      </c>
      <c r="T353">
        <f t="shared" si="190"/>
        <v>82.685000000000002</v>
      </c>
      <c r="U353">
        <f t="shared" si="191"/>
        <v>83.909000000000006</v>
      </c>
      <c r="V353">
        <f t="shared" si="192"/>
        <v>92.013999999999996</v>
      </c>
      <c r="W353">
        <f t="shared" si="193"/>
        <v>97.74</v>
      </c>
      <c r="X353">
        <f t="shared" si="211"/>
        <v>7.5387764552470315E-3</v>
      </c>
      <c r="Y353">
        <f t="shared" si="212"/>
        <v>1.1089582296124334E-3</v>
      </c>
      <c r="Z353">
        <f t="shared" si="213"/>
        <v>1.2885056582385701E-2</v>
      </c>
      <c r="AA353">
        <f t="shared" si="214"/>
        <v>2.9002582906591634E-2</v>
      </c>
      <c r="AC353" s="10" t="str">
        <f>IFERROR(VLOOKUP(S353&amp;R353,'Regulatory Data'!D$6:F$1349,3,FALSE),"")</f>
        <v/>
      </c>
      <c r="AD353" s="12" t="str">
        <f>VLOOKUP($S353&amp;$R353,'Regulatory Data'!$I$6:$O$1301,5,FALSE)</f>
        <v/>
      </c>
      <c r="AE353" s="12" t="str">
        <f>IF(VLOOKUP($S353&amp;$R353,'Regulatory Data'!$I$6:$O$1301,7,FALSE)=1,1,IF(VLOOKUP($S353&amp;$R353,'Regulatory Data'!$I$6:$O$1301,6,FALSE)=1,0,""))</f>
        <v/>
      </c>
      <c r="AG353" s="12" t="str">
        <f t="shared" si="195"/>
        <v/>
      </c>
      <c r="AH353" s="12" t="str">
        <f t="shared" si="196"/>
        <v/>
      </c>
      <c r="AI353" s="12" t="str">
        <f t="shared" si="197"/>
        <v/>
      </c>
      <c r="AJ353" s="12" t="str">
        <f t="shared" si="198"/>
        <v/>
      </c>
      <c r="AK353" s="12" t="str">
        <f t="shared" si="199"/>
        <v/>
      </c>
      <c r="AL353" s="12" t="str">
        <f t="shared" si="200"/>
        <v/>
      </c>
      <c r="AM353" s="12" t="str">
        <f t="shared" si="201"/>
        <v/>
      </c>
      <c r="AN353" s="12" t="str">
        <f t="shared" si="202"/>
        <v/>
      </c>
      <c r="AO353" s="9" t="str">
        <f t="shared" si="203"/>
        <v/>
      </c>
      <c r="AP353" s="9" t="str">
        <f t="shared" si="204"/>
        <v/>
      </c>
      <c r="AQ353" s="9" t="str">
        <f t="shared" si="205"/>
        <v/>
      </c>
      <c r="AR353" s="9" t="str">
        <f t="shared" si="206"/>
        <v/>
      </c>
      <c r="AS353" s="9" t="str">
        <f t="shared" si="207"/>
        <v/>
      </c>
      <c r="AT353" s="9" t="str">
        <f t="shared" si="208"/>
        <v/>
      </c>
      <c r="AU353" s="9" t="str">
        <f t="shared" si="209"/>
        <v/>
      </c>
      <c r="AV353" s="9" t="str">
        <f t="shared" si="210"/>
        <v/>
      </c>
    </row>
    <row r="354" spans="1:48" x14ac:dyDescent="0.2">
      <c r="A354" s="2">
        <v>1</v>
      </c>
      <c r="B354" s="6" t="s">
        <v>35</v>
      </c>
      <c r="C354" s="6">
        <v>1</v>
      </c>
      <c r="D354" s="5" t="s">
        <v>58</v>
      </c>
      <c r="E354" s="5" t="str">
        <f t="shared" si="194"/>
        <v>221</v>
      </c>
      <c r="F354" s="5" t="str">
        <f t="shared" si="189"/>
        <v>2212008</v>
      </c>
      <c r="G354" s="7">
        <v>104.92400000000001</v>
      </c>
      <c r="H354" s="7">
        <v>107.735</v>
      </c>
      <c r="I354" s="7">
        <v>100.77800000000001</v>
      </c>
      <c r="J354" s="7">
        <v>209.08199999999999</v>
      </c>
      <c r="K354" s="7">
        <v>96.049000000000007</v>
      </c>
      <c r="L354" s="7">
        <v>93.543000000000006</v>
      </c>
      <c r="M354" s="7">
        <v>122.996</v>
      </c>
      <c r="N354" s="7">
        <v>123.953</v>
      </c>
      <c r="O354" s="7"/>
      <c r="Q354" s="13"/>
      <c r="R354" s="10" t="s">
        <v>183</v>
      </c>
      <c r="S354">
        <v>1997</v>
      </c>
      <c r="T354">
        <f t="shared" si="190"/>
        <v>87.352000000000004</v>
      </c>
      <c r="U354">
        <f t="shared" si="191"/>
        <v>88.789000000000001</v>
      </c>
      <c r="V354">
        <f t="shared" si="192"/>
        <v>92.897000000000006</v>
      </c>
      <c r="W354">
        <f t="shared" si="193"/>
        <v>94.194000000000003</v>
      </c>
      <c r="X354">
        <f t="shared" si="211"/>
        <v>5.4907725609605329E-2</v>
      </c>
      <c r="Y354">
        <f t="shared" si="212"/>
        <v>5.6529890170971875E-2</v>
      </c>
      <c r="Z354">
        <f t="shared" si="213"/>
        <v>9.5506131256168914E-3</v>
      </c>
      <c r="AA354">
        <f t="shared" si="214"/>
        <v>-3.6954406555773645E-2</v>
      </c>
      <c r="AC354" s="10">
        <f>IFERROR(VLOOKUP(S354&amp;R354,'Regulatory Data'!D$6:F$1349,3,FALSE),"")</f>
        <v>1.1811308545787154</v>
      </c>
      <c r="AD354" s="12">
        <f>VLOOKUP($S354&amp;$R354,'Regulatory Data'!$I$6:$O$1301,5,FALSE)</f>
        <v>1</v>
      </c>
      <c r="AE354" s="12">
        <f>IF(VLOOKUP($S354&amp;$R354,'Regulatory Data'!$I$6:$O$1301,7,FALSE)=1,1,IF(VLOOKUP($S354&amp;$R354,'Regulatory Data'!$I$6:$O$1301,6,FALSE)=1,0,""))</f>
        <v>1</v>
      </c>
      <c r="AG354" s="12" t="str">
        <f t="shared" si="195"/>
        <v/>
      </c>
      <c r="AH354" s="12">
        <f t="shared" si="196"/>
        <v>-7.1002396450658978E-4</v>
      </c>
      <c r="AI354" s="12" t="str">
        <f t="shared" si="197"/>
        <v/>
      </c>
      <c r="AJ354" s="12">
        <f t="shared" si="198"/>
        <v>-9.3464969342926807E-3</v>
      </c>
      <c r="AK354" s="12" t="str">
        <f t="shared" si="199"/>
        <v/>
      </c>
      <c r="AL354" s="12">
        <f t="shared" si="200"/>
        <v>5.753249379707448E-3</v>
      </c>
      <c r="AM354" s="12" t="str">
        <f t="shared" si="201"/>
        <v/>
      </c>
      <c r="AN354" s="12">
        <f t="shared" si="202"/>
        <v>4.4507150884467883E-2</v>
      </c>
      <c r="AO354" s="9" t="str">
        <f t="shared" si="203"/>
        <v/>
      </c>
      <c r="AP354" s="9">
        <f t="shared" si="204"/>
        <v>-7.1002396450658978E-4</v>
      </c>
      <c r="AQ354" s="9" t="str">
        <f t="shared" si="205"/>
        <v/>
      </c>
      <c r="AR354" s="9">
        <f t="shared" si="206"/>
        <v>-9.3464969342926807E-3</v>
      </c>
      <c r="AS354" s="9" t="str">
        <f t="shared" si="207"/>
        <v/>
      </c>
      <c r="AT354" s="9">
        <f t="shared" si="208"/>
        <v>5.753249379707448E-3</v>
      </c>
      <c r="AU354" s="9" t="str">
        <f t="shared" si="209"/>
        <v/>
      </c>
      <c r="AV354" s="9">
        <f t="shared" si="210"/>
        <v>4.4507150884467883E-2</v>
      </c>
    </row>
    <row r="355" spans="1:48" x14ac:dyDescent="0.2">
      <c r="A355" s="2">
        <v>1</v>
      </c>
      <c r="B355" s="6" t="s">
        <v>36</v>
      </c>
      <c r="C355" s="6">
        <v>1</v>
      </c>
      <c r="D355" s="5" t="s">
        <v>58</v>
      </c>
      <c r="E355" s="5" t="str">
        <f t="shared" si="194"/>
        <v>221</v>
      </c>
      <c r="F355" s="5" t="str">
        <f t="shared" si="189"/>
        <v>2212009</v>
      </c>
      <c r="G355" s="7">
        <v>100.901</v>
      </c>
      <c r="H355" s="7">
        <v>103.989</v>
      </c>
      <c r="I355" s="7">
        <v>98.635000000000005</v>
      </c>
      <c r="J355" s="7">
        <v>143.404</v>
      </c>
      <c r="K355" s="7">
        <v>97.754999999999995</v>
      </c>
      <c r="L355" s="7">
        <v>94.852000000000004</v>
      </c>
      <c r="M355" s="7">
        <v>130.36600000000001</v>
      </c>
      <c r="N355" s="7">
        <v>128.58699999999999</v>
      </c>
      <c r="O355" s="7"/>
      <c r="Q355" s="13"/>
      <c r="R355" s="10" t="s">
        <v>183</v>
      </c>
      <c r="S355">
        <v>1998</v>
      </c>
      <c r="T355">
        <f t="shared" si="190"/>
        <v>87.29</v>
      </c>
      <c r="U355">
        <f t="shared" si="191"/>
        <v>87.962999999999994</v>
      </c>
      <c r="V355">
        <f t="shared" si="192"/>
        <v>93.433000000000007</v>
      </c>
      <c r="W355">
        <f t="shared" si="193"/>
        <v>98.480999999999995</v>
      </c>
      <c r="X355">
        <f t="shared" si="211"/>
        <v>-7.1002396450658978E-4</v>
      </c>
      <c r="Y355">
        <f t="shared" si="212"/>
        <v>-9.3464969342926807E-3</v>
      </c>
      <c r="Z355">
        <f t="shared" si="213"/>
        <v>5.753249379707448E-3</v>
      </c>
      <c r="AA355">
        <f t="shared" si="214"/>
        <v>4.4507150884467883E-2</v>
      </c>
      <c r="AC355" s="10">
        <f>IFERROR(VLOOKUP(S355&amp;R355,'Regulatory Data'!D$6:F$1349,3,FALSE),"")</f>
        <v>1.1572730558724591</v>
      </c>
      <c r="AD355" s="12">
        <f>VLOOKUP($S355&amp;$R355,'Regulatory Data'!$I$6:$O$1301,5,FALSE)</f>
        <v>1</v>
      </c>
      <c r="AE355" s="12">
        <f>IF(VLOOKUP($S355&amp;$R355,'Regulatory Data'!$I$6:$O$1301,7,FALSE)=1,1,IF(VLOOKUP($S355&amp;$R355,'Regulatory Data'!$I$6:$O$1301,6,FALSE)=1,0,""))</f>
        <v>1</v>
      </c>
      <c r="AG355" s="12" t="str">
        <f t="shared" si="195"/>
        <v/>
      </c>
      <c r="AH355" s="12">
        <f t="shared" si="196"/>
        <v>3.6478516377269621E-2</v>
      </c>
      <c r="AI355" s="12" t="str">
        <f t="shared" si="197"/>
        <v/>
      </c>
      <c r="AJ355" s="12">
        <f t="shared" si="198"/>
        <v>2.6398360364125573E-2</v>
      </c>
      <c r="AK355" s="12" t="str">
        <f t="shared" si="199"/>
        <v/>
      </c>
      <c r="AL355" s="12">
        <f t="shared" si="200"/>
        <v>4.1441096615404405E-3</v>
      </c>
      <c r="AM355" s="12" t="str">
        <f t="shared" si="201"/>
        <v/>
      </c>
      <c r="AN355" s="12">
        <f t="shared" si="202"/>
        <v>6.8206461670898832E-3</v>
      </c>
      <c r="AO355" s="9" t="str">
        <f t="shared" si="203"/>
        <v/>
      </c>
      <c r="AP355" s="9">
        <f t="shared" si="204"/>
        <v>3.6478516377269621E-2</v>
      </c>
      <c r="AQ355" s="9" t="str">
        <f t="shared" si="205"/>
        <v/>
      </c>
      <c r="AR355" s="9">
        <f t="shared" si="206"/>
        <v>2.6398360364125573E-2</v>
      </c>
      <c r="AS355" s="9" t="str">
        <f t="shared" si="207"/>
        <v/>
      </c>
      <c r="AT355" s="9">
        <f t="shared" si="208"/>
        <v>4.1441096615404405E-3</v>
      </c>
      <c r="AU355" s="9" t="str">
        <f t="shared" si="209"/>
        <v/>
      </c>
      <c r="AV355" s="9">
        <f t="shared" si="210"/>
        <v>6.8206461670898832E-3</v>
      </c>
    </row>
    <row r="356" spans="1:48" x14ac:dyDescent="0.2">
      <c r="A356" s="2">
        <v>1</v>
      </c>
      <c r="B356" s="6" t="s">
        <v>37</v>
      </c>
      <c r="C356" s="6">
        <v>1</v>
      </c>
      <c r="D356" s="5" t="s">
        <v>58</v>
      </c>
      <c r="E356" s="5" t="str">
        <f t="shared" si="194"/>
        <v>221</v>
      </c>
      <c r="F356" s="5" t="str">
        <f t="shared" si="189"/>
        <v>2212010</v>
      </c>
      <c r="G356" s="7">
        <v>106.69199999999999</v>
      </c>
      <c r="H356" s="7">
        <v>107.782</v>
      </c>
      <c r="I356" s="7">
        <v>101.48</v>
      </c>
      <c r="J356" s="7">
        <v>141.55799999999999</v>
      </c>
      <c r="K356" s="7">
        <v>95.114999999999995</v>
      </c>
      <c r="L356" s="7">
        <v>94.153999999999996</v>
      </c>
      <c r="M356" s="7">
        <v>126.292</v>
      </c>
      <c r="N356" s="7">
        <v>128.16200000000001</v>
      </c>
      <c r="O356" s="7"/>
      <c r="Q356" s="13"/>
      <c r="R356" s="10" t="s">
        <v>183</v>
      </c>
      <c r="S356">
        <v>1999</v>
      </c>
      <c r="T356">
        <f t="shared" si="190"/>
        <v>90.533000000000001</v>
      </c>
      <c r="U356">
        <f t="shared" si="191"/>
        <v>90.316000000000003</v>
      </c>
      <c r="V356">
        <f t="shared" si="192"/>
        <v>93.820999999999998</v>
      </c>
      <c r="W356">
        <f t="shared" si="193"/>
        <v>99.155000000000001</v>
      </c>
      <c r="X356">
        <f t="shared" si="211"/>
        <v>3.6478516377269621E-2</v>
      </c>
      <c r="Y356">
        <f t="shared" si="212"/>
        <v>2.6398360364125573E-2</v>
      </c>
      <c r="Z356">
        <f t="shared" si="213"/>
        <v>4.1441096615404405E-3</v>
      </c>
      <c r="AA356">
        <f t="shared" si="214"/>
        <v>6.8206461670898832E-3</v>
      </c>
      <c r="AC356" s="10">
        <f>IFERROR(VLOOKUP(S356&amp;R356,'Regulatory Data'!D$6:F$1349,3,FALSE),"")</f>
        <v>1.2009056794227564</v>
      </c>
      <c r="AD356" s="12">
        <f>VLOOKUP($S356&amp;$R356,'Regulatory Data'!$I$6:$O$1301,5,FALSE)</f>
        <v>1</v>
      </c>
      <c r="AE356" s="12">
        <f>IF(VLOOKUP($S356&amp;$R356,'Regulatory Data'!$I$6:$O$1301,7,FALSE)=1,1,IF(VLOOKUP($S356&amp;$R356,'Regulatory Data'!$I$6:$O$1301,6,FALSE)=1,0,""))</f>
        <v>1</v>
      </c>
      <c r="AG356" s="12" t="str">
        <f t="shared" si="195"/>
        <v/>
      </c>
      <c r="AH356" s="12">
        <f t="shared" si="196"/>
        <v>2.5863040560190065E-2</v>
      </c>
      <c r="AI356" s="12" t="str">
        <f t="shared" si="197"/>
        <v/>
      </c>
      <c r="AJ356" s="12">
        <f t="shared" si="198"/>
        <v>1.3242895750406269E-2</v>
      </c>
      <c r="AK356" s="12" t="str">
        <f t="shared" si="199"/>
        <v/>
      </c>
      <c r="AL356" s="12">
        <f t="shared" si="200"/>
        <v>5.2983384336905637E-2</v>
      </c>
      <c r="AM356" s="12" t="str">
        <f t="shared" si="201"/>
        <v/>
      </c>
      <c r="AN356" s="12">
        <f t="shared" si="202"/>
        <v>3.9054292761893095E-3</v>
      </c>
      <c r="AO356" s="9" t="str">
        <f t="shared" si="203"/>
        <v/>
      </c>
      <c r="AP356" s="9">
        <f t="shared" si="204"/>
        <v>2.5863040560190065E-2</v>
      </c>
      <c r="AQ356" s="9" t="str">
        <f t="shared" si="205"/>
        <v/>
      </c>
      <c r="AR356" s="9">
        <f t="shared" si="206"/>
        <v>1.3242895750406269E-2</v>
      </c>
      <c r="AS356" s="9" t="str">
        <f t="shared" si="207"/>
        <v/>
      </c>
      <c r="AT356" s="9">
        <f t="shared" si="208"/>
        <v>5.2983384336905637E-2</v>
      </c>
      <c r="AU356" s="9" t="str">
        <f t="shared" si="209"/>
        <v/>
      </c>
      <c r="AV356" s="9">
        <f t="shared" si="210"/>
        <v>3.9054292761893095E-3</v>
      </c>
    </row>
    <row r="357" spans="1:48" x14ac:dyDescent="0.2">
      <c r="A357" s="2">
        <v>0</v>
      </c>
      <c r="B357" s="5" t="s">
        <v>57</v>
      </c>
      <c r="C357" s="6" t="s">
        <v>0</v>
      </c>
      <c r="E357" s="5" t="str">
        <f t="shared" si="194"/>
        <v/>
      </c>
      <c r="F357" s="5" t="str">
        <f t="shared" si="189"/>
        <v/>
      </c>
      <c r="Q357" s="13"/>
      <c r="R357" s="10" t="s">
        <v>183</v>
      </c>
      <c r="S357">
        <v>2000</v>
      </c>
      <c r="T357">
        <f t="shared" si="190"/>
        <v>92.905000000000001</v>
      </c>
      <c r="U357">
        <f t="shared" si="191"/>
        <v>91.52</v>
      </c>
      <c r="V357">
        <f t="shared" si="192"/>
        <v>98.926000000000002</v>
      </c>
      <c r="W357">
        <f t="shared" si="193"/>
        <v>99.543000000000006</v>
      </c>
      <c r="X357">
        <f t="shared" si="211"/>
        <v>2.5863040560190065E-2</v>
      </c>
      <c r="Y357">
        <f t="shared" si="212"/>
        <v>1.3242895750406269E-2</v>
      </c>
      <c r="Z357">
        <f t="shared" si="213"/>
        <v>5.2983384336905637E-2</v>
      </c>
      <c r="AA357">
        <f t="shared" si="214"/>
        <v>3.9054292761893095E-3</v>
      </c>
      <c r="AC357" s="10">
        <f>IFERROR(VLOOKUP(S357&amp;R357,'Regulatory Data'!D$6:F$1349,3,FALSE),"")</f>
        <v>1.2448730555407161</v>
      </c>
      <c r="AD357" s="12">
        <f>VLOOKUP($S357&amp;$R357,'Regulatory Data'!$I$6:$O$1301,5,FALSE)</f>
        <v>1</v>
      </c>
      <c r="AE357" s="12">
        <f>IF(VLOOKUP($S357&amp;$R357,'Regulatory Data'!$I$6:$O$1301,7,FALSE)=1,1,IF(VLOOKUP($S357&amp;$R357,'Regulatory Data'!$I$6:$O$1301,6,FALSE)=1,0,""))</f>
        <v>1</v>
      </c>
      <c r="AG357" s="12" t="str">
        <f t="shared" si="195"/>
        <v/>
      </c>
      <c r="AH357" s="12">
        <f t="shared" si="196"/>
        <v>-1.084379267743163E-2</v>
      </c>
      <c r="AI357" s="12" t="str">
        <f t="shared" si="197"/>
        <v/>
      </c>
      <c r="AJ357" s="12">
        <f t="shared" si="198"/>
        <v>-9.5074656457283524E-3</v>
      </c>
      <c r="AK357" s="12" t="str">
        <f t="shared" si="199"/>
        <v/>
      </c>
      <c r="AL357" s="12">
        <f t="shared" si="200"/>
        <v>1.2816052642826037E-2</v>
      </c>
      <c r="AM357" s="12" t="str">
        <f t="shared" si="201"/>
        <v/>
      </c>
      <c r="AN357" s="12">
        <f t="shared" si="202"/>
        <v>4.3608861341587257E-2</v>
      </c>
      <c r="AO357" s="9" t="str">
        <f t="shared" si="203"/>
        <v/>
      </c>
      <c r="AP357" s="9">
        <f t="shared" si="204"/>
        <v>-1.084379267743163E-2</v>
      </c>
      <c r="AQ357" s="9" t="str">
        <f t="shared" si="205"/>
        <v/>
      </c>
      <c r="AR357" s="9">
        <f t="shared" si="206"/>
        <v>-9.5074656457283524E-3</v>
      </c>
      <c r="AS357" s="9" t="str">
        <f t="shared" si="207"/>
        <v/>
      </c>
      <c r="AT357" s="9">
        <f t="shared" si="208"/>
        <v>1.2816052642826037E-2</v>
      </c>
      <c r="AU357" s="9" t="str">
        <f t="shared" si="209"/>
        <v/>
      </c>
      <c r="AV357" s="9">
        <f t="shared" si="210"/>
        <v>4.3608861341587257E-2</v>
      </c>
    </row>
    <row r="358" spans="1:48" x14ac:dyDescent="0.2">
      <c r="A358" s="2">
        <v>1</v>
      </c>
      <c r="B358" s="6" t="s">
        <v>13</v>
      </c>
      <c r="C358" s="6">
        <v>1</v>
      </c>
      <c r="D358" s="5" t="s">
        <v>59</v>
      </c>
      <c r="E358" s="5" t="str">
        <f t="shared" si="194"/>
        <v/>
      </c>
      <c r="F358" s="5" t="str">
        <f t="shared" si="189"/>
        <v/>
      </c>
      <c r="G358" s="7">
        <v>58.73</v>
      </c>
      <c r="H358" s="7">
        <v>56.820999999999998</v>
      </c>
      <c r="I358" s="7">
        <v>76.950999999999993</v>
      </c>
      <c r="J358" s="7">
        <v>70.061000000000007</v>
      </c>
      <c r="K358" s="7">
        <v>131.02600000000001</v>
      </c>
      <c r="L358" s="7">
        <v>135.428</v>
      </c>
      <c r="M358" s="7">
        <v>78.222999999999999</v>
      </c>
      <c r="N358" s="7">
        <v>60.194000000000003</v>
      </c>
      <c r="O358" s="7"/>
      <c r="Q358" s="13"/>
      <c r="R358" s="10" t="s">
        <v>183</v>
      </c>
      <c r="S358">
        <v>2001</v>
      </c>
      <c r="T358">
        <f t="shared" si="190"/>
        <v>91.903000000000006</v>
      </c>
      <c r="U358">
        <f t="shared" si="191"/>
        <v>90.653999999999996</v>
      </c>
      <c r="V358">
        <f t="shared" si="192"/>
        <v>100.202</v>
      </c>
      <c r="W358">
        <f t="shared" si="193"/>
        <v>103.98</v>
      </c>
      <c r="X358">
        <f t="shared" si="211"/>
        <v>-1.084379267743163E-2</v>
      </c>
      <c r="Y358">
        <f t="shared" si="212"/>
        <v>-9.5074656457283524E-3</v>
      </c>
      <c r="Z358">
        <f t="shared" si="213"/>
        <v>1.2816052642826037E-2</v>
      </c>
      <c r="AA358">
        <f t="shared" si="214"/>
        <v>4.3608861341587257E-2</v>
      </c>
      <c r="AC358" s="10">
        <f>IFERROR(VLOOKUP(S358&amp;R358,'Regulatory Data'!D$6:F$1349,3,FALSE),"")</f>
        <v>1.3349094372119203</v>
      </c>
      <c r="AD358" s="12">
        <f>VLOOKUP($S358&amp;$R358,'Regulatory Data'!$I$6:$O$1301,5,FALSE)</f>
        <v>1</v>
      </c>
      <c r="AE358" s="12">
        <f>IF(VLOOKUP($S358&amp;$R358,'Regulatory Data'!$I$6:$O$1301,7,FALSE)=1,1,IF(VLOOKUP($S358&amp;$R358,'Regulatory Data'!$I$6:$O$1301,6,FALSE)=1,0,""))</f>
        <v>1</v>
      </c>
      <c r="AG358" s="12" t="str">
        <f t="shared" si="195"/>
        <v/>
      </c>
      <c r="AH358" s="12">
        <f t="shared" si="196"/>
        <v>8.4436512980805567E-2</v>
      </c>
      <c r="AI358" s="12" t="str">
        <f t="shared" si="197"/>
        <v/>
      </c>
      <c r="AJ358" s="12">
        <f t="shared" si="198"/>
        <v>9.8120124002332609E-2</v>
      </c>
      <c r="AK358" s="12" t="str">
        <f t="shared" si="199"/>
        <v/>
      </c>
      <c r="AL358" s="12">
        <f t="shared" si="200"/>
        <v>-2.01796254331299E-3</v>
      </c>
      <c r="AM358" s="12" t="str">
        <f t="shared" si="201"/>
        <v/>
      </c>
      <c r="AN358" s="12">
        <f t="shared" si="202"/>
        <v>-3.902838696747768E-2</v>
      </c>
      <c r="AO358" s="9" t="str">
        <f t="shared" si="203"/>
        <v/>
      </c>
      <c r="AP358" s="9">
        <f t="shared" si="204"/>
        <v>8.4436512980805567E-2</v>
      </c>
      <c r="AQ358" s="9" t="str">
        <f t="shared" si="205"/>
        <v/>
      </c>
      <c r="AR358" s="9">
        <f t="shared" si="206"/>
        <v>9.8120124002332609E-2</v>
      </c>
      <c r="AS358" s="9" t="str">
        <f t="shared" si="207"/>
        <v/>
      </c>
      <c r="AT358" s="9">
        <f t="shared" si="208"/>
        <v>-2.01796254331299E-3</v>
      </c>
      <c r="AU358" s="9" t="str">
        <f t="shared" si="209"/>
        <v/>
      </c>
      <c r="AV358" s="9">
        <f t="shared" si="210"/>
        <v>-3.902838696747768E-2</v>
      </c>
    </row>
    <row r="359" spans="1:48" x14ac:dyDescent="0.2">
      <c r="A359" s="2">
        <v>1</v>
      </c>
      <c r="B359" s="6" t="s">
        <v>15</v>
      </c>
      <c r="C359" s="6">
        <v>1</v>
      </c>
      <c r="D359" s="5" t="s">
        <v>59</v>
      </c>
      <c r="E359" s="5" t="str">
        <f t="shared" si="194"/>
        <v/>
      </c>
      <c r="F359" s="5" t="str">
        <f t="shared" si="189"/>
        <v/>
      </c>
      <c r="G359" s="7">
        <v>63.036999999999999</v>
      </c>
      <c r="H359" s="7">
        <v>61.182000000000002</v>
      </c>
      <c r="I359" s="7">
        <v>81.683000000000007</v>
      </c>
      <c r="J359" s="7">
        <v>69.399000000000001</v>
      </c>
      <c r="K359" s="7">
        <v>129.57900000000001</v>
      </c>
      <c r="L359" s="7">
        <v>133.50800000000001</v>
      </c>
      <c r="M359" s="7">
        <v>73.215999999999994</v>
      </c>
      <c r="N359" s="7">
        <v>59.805</v>
      </c>
      <c r="O359" s="7"/>
      <c r="Q359" s="13"/>
      <c r="R359" s="10" t="s">
        <v>183</v>
      </c>
      <c r="S359">
        <v>2002</v>
      </c>
      <c r="T359">
        <f t="shared" si="190"/>
        <v>100</v>
      </c>
      <c r="U359">
        <f t="shared" si="191"/>
        <v>100</v>
      </c>
      <c r="V359">
        <f t="shared" si="192"/>
        <v>100</v>
      </c>
      <c r="W359">
        <f t="shared" si="193"/>
        <v>100</v>
      </c>
      <c r="X359">
        <f t="shared" si="211"/>
        <v>8.4436512980805567E-2</v>
      </c>
      <c r="Y359">
        <f t="shared" si="212"/>
        <v>9.8120124002332609E-2</v>
      </c>
      <c r="Z359">
        <f t="shared" si="213"/>
        <v>-2.01796254331299E-3</v>
      </c>
      <c r="AA359">
        <f t="shared" si="214"/>
        <v>-3.902838696747768E-2</v>
      </c>
      <c r="AC359" s="10">
        <f>IFERROR(VLOOKUP(S359&amp;R359,'Regulatory Data'!D$6:F$1349,3,FALSE),"")</f>
        <v>1.3062945801296328</v>
      </c>
      <c r="AD359" s="12">
        <f>VLOOKUP($S359&amp;$R359,'Regulatory Data'!$I$6:$O$1301,5,FALSE)</f>
        <v>1</v>
      </c>
      <c r="AE359" s="12">
        <f>IF(VLOOKUP($S359&amp;$R359,'Regulatory Data'!$I$6:$O$1301,7,FALSE)=1,1,IF(VLOOKUP($S359&amp;$R359,'Regulatory Data'!$I$6:$O$1301,6,FALSE)=1,0,""))</f>
        <v>1</v>
      </c>
      <c r="AG359" s="12" t="str">
        <f t="shared" si="195"/>
        <v/>
      </c>
      <c r="AH359" s="12">
        <f t="shared" si="196"/>
        <v>1.2955711160215877E-2</v>
      </c>
      <c r="AI359" s="12" t="str">
        <f t="shared" si="197"/>
        <v/>
      </c>
      <c r="AJ359" s="12">
        <f t="shared" si="198"/>
        <v>1.4632422044311255E-2</v>
      </c>
      <c r="AK359" s="12" t="str">
        <f t="shared" si="199"/>
        <v/>
      </c>
      <c r="AL359" s="12">
        <f t="shared" si="200"/>
        <v>4.4275225249907457E-2</v>
      </c>
      <c r="AM359" s="12" t="str">
        <f t="shared" si="201"/>
        <v/>
      </c>
      <c r="AN359" s="12">
        <f t="shared" si="202"/>
        <v>2.6719824699380723E-2</v>
      </c>
      <c r="AO359" s="9" t="str">
        <f t="shared" si="203"/>
        <v/>
      </c>
      <c r="AP359" s="9">
        <f t="shared" si="204"/>
        <v>1.2955711160215877E-2</v>
      </c>
      <c r="AQ359" s="9" t="str">
        <f t="shared" si="205"/>
        <v/>
      </c>
      <c r="AR359" s="9">
        <f t="shared" si="206"/>
        <v>1.4632422044311255E-2</v>
      </c>
      <c r="AS359" s="9" t="str">
        <f t="shared" si="207"/>
        <v/>
      </c>
      <c r="AT359" s="9">
        <f t="shared" si="208"/>
        <v>4.4275225249907457E-2</v>
      </c>
      <c r="AU359" s="9" t="str">
        <f t="shared" si="209"/>
        <v/>
      </c>
      <c r="AV359" s="9">
        <f t="shared" si="210"/>
        <v>2.6719824699380723E-2</v>
      </c>
    </row>
    <row r="360" spans="1:48" x14ac:dyDescent="0.2">
      <c r="A360" s="2">
        <v>1</v>
      </c>
      <c r="B360" s="6" t="s">
        <v>16</v>
      </c>
      <c r="C360" s="6">
        <v>1</v>
      </c>
      <c r="D360" s="5" t="s">
        <v>59</v>
      </c>
      <c r="E360" s="5" t="str">
        <f t="shared" si="194"/>
        <v/>
      </c>
      <c r="F360" s="5" t="str">
        <f t="shared" si="189"/>
        <v/>
      </c>
      <c r="G360" s="7">
        <v>64.052999999999997</v>
      </c>
      <c r="H360" s="7">
        <v>63.125</v>
      </c>
      <c r="I360" s="7">
        <v>85.158000000000001</v>
      </c>
      <c r="J360" s="7">
        <v>70.953999999999994</v>
      </c>
      <c r="K360" s="7">
        <v>132.94999999999999</v>
      </c>
      <c r="L360" s="7">
        <v>134.904</v>
      </c>
      <c r="M360" s="7">
        <v>72.119</v>
      </c>
      <c r="N360" s="7">
        <v>61.414999999999999</v>
      </c>
      <c r="O360" s="7"/>
      <c r="Q360" s="13"/>
      <c r="R360" s="10" t="s">
        <v>183</v>
      </c>
      <c r="S360">
        <v>2003</v>
      </c>
      <c r="T360">
        <f t="shared" si="190"/>
        <v>101.304</v>
      </c>
      <c r="U360">
        <f t="shared" si="191"/>
        <v>101.474</v>
      </c>
      <c r="V360">
        <f t="shared" si="192"/>
        <v>104.527</v>
      </c>
      <c r="W360">
        <f t="shared" si="193"/>
        <v>102.708</v>
      </c>
      <c r="X360">
        <f t="shared" si="211"/>
        <v>1.2955711160215877E-2</v>
      </c>
      <c r="Y360">
        <f t="shared" si="212"/>
        <v>1.4632422044311255E-2</v>
      </c>
      <c r="Z360">
        <f t="shared" si="213"/>
        <v>4.4275225249907457E-2</v>
      </c>
      <c r="AA360">
        <f t="shared" si="214"/>
        <v>2.6719824699380723E-2</v>
      </c>
      <c r="AC360" s="10">
        <f>IFERROR(VLOOKUP(S360&amp;R360,'Regulatory Data'!D$6:F$1349,3,FALSE),"")</f>
        <v>1.3720092720534833</v>
      </c>
      <c r="AD360" s="12">
        <f>VLOOKUP($S360&amp;$R360,'Regulatory Data'!$I$6:$O$1301,5,FALSE)</f>
        <v>1</v>
      </c>
      <c r="AE360" s="12">
        <f>IF(VLOOKUP($S360&amp;$R360,'Regulatory Data'!$I$6:$O$1301,7,FALSE)=1,1,IF(VLOOKUP($S360&amp;$R360,'Regulatory Data'!$I$6:$O$1301,6,FALSE)=1,0,""))</f>
        <v>1</v>
      </c>
      <c r="AG360" s="12" t="str">
        <f t="shared" si="195"/>
        <v/>
      </c>
      <c r="AH360" s="12">
        <f t="shared" si="196"/>
        <v>3.8697018622692703E-2</v>
      </c>
      <c r="AI360" s="12" t="str">
        <f t="shared" si="197"/>
        <v/>
      </c>
      <c r="AJ360" s="12">
        <f t="shared" si="198"/>
        <v>4.9459124214870087E-2</v>
      </c>
      <c r="AK360" s="12" t="str">
        <f t="shared" si="199"/>
        <v/>
      </c>
      <c r="AL360" s="12">
        <f t="shared" si="200"/>
        <v>6.106629022741572E-2</v>
      </c>
      <c r="AM360" s="12" t="str">
        <f t="shared" si="201"/>
        <v/>
      </c>
      <c r="AN360" s="12">
        <f t="shared" si="202"/>
        <v>-3.2134457400879946E-2</v>
      </c>
      <c r="AO360" s="9" t="str">
        <f t="shared" si="203"/>
        <v/>
      </c>
      <c r="AP360" s="9">
        <f t="shared" si="204"/>
        <v>3.8697018622692703E-2</v>
      </c>
      <c r="AQ360" s="9" t="str">
        <f t="shared" si="205"/>
        <v/>
      </c>
      <c r="AR360" s="9">
        <f t="shared" si="206"/>
        <v>4.9459124214870087E-2</v>
      </c>
      <c r="AS360" s="9" t="str">
        <f t="shared" si="207"/>
        <v/>
      </c>
      <c r="AT360" s="9">
        <f t="shared" si="208"/>
        <v>6.106629022741572E-2</v>
      </c>
      <c r="AU360" s="9" t="str">
        <f t="shared" si="209"/>
        <v/>
      </c>
      <c r="AV360" s="9">
        <f t="shared" si="210"/>
        <v>-3.2134457400879946E-2</v>
      </c>
    </row>
    <row r="361" spans="1:48" x14ac:dyDescent="0.2">
      <c r="A361" s="2">
        <v>1</v>
      </c>
      <c r="B361" s="6" t="s">
        <v>17</v>
      </c>
      <c r="C361" s="6">
        <v>1</v>
      </c>
      <c r="D361" s="5" t="s">
        <v>59</v>
      </c>
      <c r="E361" s="5" t="str">
        <f t="shared" si="194"/>
        <v/>
      </c>
      <c r="F361" s="5" t="str">
        <f t="shared" si="189"/>
        <v/>
      </c>
      <c r="G361" s="7">
        <v>61.844000000000001</v>
      </c>
      <c r="H361" s="7">
        <v>60.963999999999999</v>
      </c>
      <c r="I361" s="7">
        <v>82.509</v>
      </c>
      <c r="J361" s="7">
        <v>71.63</v>
      </c>
      <c r="K361" s="7">
        <v>133.41499999999999</v>
      </c>
      <c r="L361" s="7">
        <v>135.34</v>
      </c>
      <c r="M361" s="7">
        <v>78.998000000000005</v>
      </c>
      <c r="N361" s="7">
        <v>65.180000000000007</v>
      </c>
      <c r="O361" s="7"/>
      <c r="Q361" s="13"/>
      <c r="R361" s="10" t="s">
        <v>183</v>
      </c>
      <c r="S361">
        <v>2004</v>
      </c>
      <c r="T361">
        <f t="shared" si="190"/>
        <v>105.301</v>
      </c>
      <c r="U361">
        <f t="shared" si="191"/>
        <v>106.619</v>
      </c>
      <c r="V361">
        <f t="shared" si="192"/>
        <v>111.10899999999999</v>
      </c>
      <c r="W361">
        <f t="shared" si="193"/>
        <v>99.46</v>
      </c>
      <c r="X361">
        <f t="shared" si="211"/>
        <v>3.8697018622692703E-2</v>
      </c>
      <c r="Y361">
        <f t="shared" si="212"/>
        <v>4.9459124214870087E-2</v>
      </c>
      <c r="Z361">
        <f t="shared" si="213"/>
        <v>6.106629022741572E-2</v>
      </c>
      <c r="AA361">
        <f t="shared" si="214"/>
        <v>-3.2134457400879946E-2</v>
      </c>
      <c r="AC361" s="10">
        <f>IFERROR(VLOOKUP(S361&amp;R361,'Regulatory Data'!D$6:F$1349,3,FALSE),"")</f>
        <v>1.4364461647325075</v>
      </c>
      <c r="AD361" s="12">
        <f>VLOOKUP($S361&amp;$R361,'Regulatory Data'!$I$6:$O$1301,5,FALSE)</f>
        <v>1</v>
      </c>
      <c r="AE361" s="12">
        <f>IF(VLOOKUP($S361&amp;$R361,'Regulatory Data'!$I$6:$O$1301,7,FALSE)=1,1,IF(VLOOKUP($S361&amp;$R361,'Regulatory Data'!$I$6:$O$1301,6,FALSE)=1,0,""))</f>
        <v>1</v>
      </c>
      <c r="AG361" s="12" t="str">
        <f t="shared" si="195"/>
        <v/>
      </c>
      <c r="AH361" s="12">
        <f t="shared" si="196"/>
        <v>3.8041711235780262E-2</v>
      </c>
      <c r="AI361" s="12" t="str">
        <f t="shared" si="197"/>
        <v/>
      </c>
      <c r="AJ361" s="12">
        <f t="shared" si="198"/>
        <v>1.7903101293445189E-2</v>
      </c>
      <c r="AK361" s="12" t="str">
        <f t="shared" si="199"/>
        <v/>
      </c>
      <c r="AL361" s="12">
        <f t="shared" si="200"/>
        <v>9.4132100134196151E-2</v>
      </c>
      <c r="AM361" s="12" t="str">
        <f t="shared" si="201"/>
        <v/>
      </c>
      <c r="AN361" s="12">
        <f t="shared" si="202"/>
        <v>2.3883036984542194E-2</v>
      </c>
      <c r="AO361" s="9" t="str">
        <f t="shared" si="203"/>
        <v/>
      </c>
      <c r="AP361" s="9">
        <f t="shared" si="204"/>
        <v>3.8041711235780262E-2</v>
      </c>
      <c r="AQ361" s="9" t="str">
        <f t="shared" si="205"/>
        <v/>
      </c>
      <c r="AR361" s="9">
        <f t="shared" si="206"/>
        <v>1.7903101293445189E-2</v>
      </c>
      <c r="AS361" s="9" t="str">
        <f t="shared" si="207"/>
        <v/>
      </c>
      <c r="AT361" s="9">
        <f t="shared" si="208"/>
        <v>9.4132100134196151E-2</v>
      </c>
      <c r="AU361" s="9" t="str">
        <f t="shared" si="209"/>
        <v/>
      </c>
      <c r="AV361" s="9">
        <f t="shared" si="210"/>
        <v>2.3883036984542194E-2</v>
      </c>
    </row>
    <row r="362" spans="1:48" x14ac:dyDescent="0.2">
      <c r="A362" s="2">
        <v>1</v>
      </c>
      <c r="B362" s="6" t="s">
        <v>18</v>
      </c>
      <c r="C362" s="6">
        <v>1</v>
      </c>
      <c r="D362" s="5" t="s">
        <v>59</v>
      </c>
      <c r="E362" s="5" t="str">
        <f t="shared" si="194"/>
        <v/>
      </c>
      <c r="F362" s="5" t="str">
        <f t="shared" si="189"/>
        <v/>
      </c>
      <c r="G362" s="7">
        <v>63.069000000000003</v>
      </c>
      <c r="H362" s="7">
        <v>62.405000000000001</v>
      </c>
      <c r="I362" s="7">
        <v>85.167000000000002</v>
      </c>
      <c r="J362" s="7">
        <v>69.221999999999994</v>
      </c>
      <c r="K362" s="7">
        <v>135.03700000000001</v>
      </c>
      <c r="L362" s="7">
        <v>136.47499999999999</v>
      </c>
      <c r="M362" s="7">
        <v>83.015000000000001</v>
      </c>
      <c r="N362" s="7">
        <v>70.700999999999993</v>
      </c>
      <c r="O362" s="7"/>
      <c r="Q362" s="13"/>
      <c r="R362" s="10" t="s">
        <v>183</v>
      </c>
      <c r="S362">
        <v>2005</v>
      </c>
      <c r="T362">
        <f t="shared" si="190"/>
        <v>109.384</v>
      </c>
      <c r="U362">
        <f t="shared" si="191"/>
        <v>108.545</v>
      </c>
      <c r="V362">
        <f t="shared" si="192"/>
        <v>122.07599999999999</v>
      </c>
      <c r="W362">
        <f t="shared" si="193"/>
        <v>101.864</v>
      </c>
      <c r="X362">
        <f t="shared" si="211"/>
        <v>3.8041711235780262E-2</v>
      </c>
      <c r="Y362">
        <f t="shared" si="212"/>
        <v>1.7903101293445189E-2</v>
      </c>
      <c r="Z362">
        <f t="shared" si="213"/>
        <v>9.4132100134196151E-2</v>
      </c>
      <c r="AA362">
        <f t="shared" si="214"/>
        <v>2.3883036984542194E-2</v>
      </c>
      <c r="AC362" s="10">
        <f>IFERROR(VLOOKUP(S362&amp;R362,'Regulatory Data'!D$6:F$1349,3,FALSE),"")</f>
        <v>1.4531155603761257</v>
      </c>
      <c r="AD362" s="12">
        <f>VLOOKUP($S362&amp;$R362,'Regulatory Data'!$I$6:$O$1301,5,FALSE)</f>
        <v>1</v>
      </c>
      <c r="AE362" s="12">
        <f>IF(VLOOKUP($S362&amp;$R362,'Regulatory Data'!$I$6:$O$1301,7,FALSE)=1,1,IF(VLOOKUP($S362&amp;$R362,'Regulatory Data'!$I$6:$O$1301,6,FALSE)=1,0,""))</f>
        <v>1</v>
      </c>
      <c r="AG362" s="12" t="str">
        <f t="shared" si="195"/>
        <v/>
      </c>
      <c r="AH362" s="12">
        <f t="shared" si="196"/>
        <v>-2.6638975460713255E-3</v>
      </c>
      <c r="AI362" s="12" t="str">
        <f t="shared" si="197"/>
        <v/>
      </c>
      <c r="AJ362" s="12">
        <f t="shared" si="198"/>
        <v>1.5005549344326852E-3</v>
      </c>
      <c r="AK362" s="12" t="str">
        <f t="shared" si="199"/>
        <v/>
      </c>
      <c r="AL362" s="12">
        <f t="shared" si="200"/>
        <v>5.6810664692845236E-2</v>
      </c>
      <c r="AM362" s="12" t="str">
        <f t="shared" si="201"/>
        <v/>
      </c>
      <c r="AN362" s="12">
        <f t="shared" si="202"/>
        <v>1.4143983444433239E-2</v>
      </c>
      <c r="AO362" s="9" t="str">
        <f t="shared" si="203"/>
        <v/>
      </c>
      <c r="AP362" s="9">
        <f t="shared" si="204"/>
        <v>-2.6638975460713255E-3</v>
      </c>
      <c r="AQ362" s="9" t="str">
        <f t="shared" si="205"/>
        <v/>
      </c>
      <c r="AR362" s="9">
        <f t="shared" si="206"/>
        <v>1.5005549344326852E-3</v>
      </c>
      <c r="AS362" s="9" t="str">
        <f t="shared" si="207"/>
        <v/>
      </c>
      <c r="AT362" s="9">
        <f t="shared" si="208"/>
        <v>5.6810664692845236E-2</v>
      </c>
      <c r="AU362" s="9" t="str">
        <f t="shared" si="209"/>
        <v/>
      </c>
      <c r="AV362" s="9">
        <f t="shared" si="210"/>
        <v>1.4143983444433239E-2</v>
      </c>
    </row>
    <row r="363" spans="1:48" x14ac:dyDescent="0.2">
      <c r="A363" s="2">
        <v>1</v>
      </c>
      <c r="B363" s="6" t="s">
        <v>19</v>
      </c>
      <c r="C363" s="6">
        <v>1</v>
      </c>
      <c r="D363" s="5" t="s">
        <v>59</v>
      </c>
      <c r="E363" s="5" t="str">
        <f t="shared" si="194"/>
        <v/>
      </c>
      <c r="F363" s="5" t="str">
        <f t="shared" si="189"/>
        <v/>
      </c>
      <c r="G363" s="7">
        <v>65.953000000000003</v>
      </c>
      <c r="H363" s="7">
        <v>65.206999999999994</v>
      </c>
      <c r="I363" s="7">
        <v>87.625</v>
      </c>
      <c r="J363" s="7">
        <v>71.445999999999998</v>
      </c>
      <c r="K363" s="7">
        <v>132.86000000000001</v>
      </c>
      <c r="L363" s="7">
        <v>134.38</v>
      </c>
      <c r="M363" s="7">
        <v>88.427999999999997</v>
      </c>
      <c r="N363" s="7">
        <v>77.486000000000004</v>
      </c>
      <c r="O363" s="7"/>
      <c r="Q363" s="13"/>
      <c r="R363" s="10" t="s">
        <v>183</v>
      </c>
      <c r="S363">
        <v>2006</v>
      </c>
      <c r="T363">
        <f t="shared" si="190"/>
        <v>109.093</v>
      </c>
      <c r="U363">
        <f t="shared" si="191"/>
        <v>108.708</v>
      </c>
      <c r="V363">
        <f t="shared" si="192"/>
        <v>129.21199999999999</v>
      </c>
      <c r="W363">
        <f t="shared" si="193"/>
        <v>103.315</v>
      </c>
      <c r="X363">
        <f t="shared" si="211"/>
        <v>-2.6638975460713255E-3</v>
      </c>
      <c r="Y363">
        <f t="shared" si="212"/>
        <v>1.5005549344326852E-3</v>
      </c>
      <c r="Z363">
        <f t="shared" si="213"/>
        <v>5.6810664692845236E-2</v>
      </c>
      <c r="AA363">
        <f t="shared" si="214"/>
        <v>1.4143983444433239E-2</v>
      </c>
      <c r="AC363" s="10">
        <f>IFERROR(VLOOKUP(S363&amp;R363,'Regulatory Data'!D$6:F$1349,3,FALSE),"")</f>
        <v>1.4193786684521068</v>
      </c>
      <c r="AD363" s="12">
        <f>VLOOKUP($S363&amp;$R363,'Regulatory Data'!$I$6:$O$1301,5,FALSE)</f>
        <v>1</v>
      </c>
      <c r="AE363" s="12">
        <f>IF(VLOOKUP($S363&amp;$R363,'Regulatory Data'!$I$6:$O$1301,7,FALSE)=1,1,IF(VLOOKUP($S363&amp;$R363,'Regulatory Data'!$I$6:$O$1301,6,FALSE)=1,0,""))</f>
        <v>1</v>
      </c>
      <c r="AG363" s="12" t="str">
        <f t="shared" si="195"/>
        <v/>
      </c>
      <c r="AH363" s="12">
        <f t="shared" si="196"/>
        <v>6.1501524331915469E-2</v>
      </c>
      <c r="AI363" s="12" t="str">
        <f t="shared" si="197"/>
        <v/>
      </c>
      <c r="AJ363" s="12">
        <f t="shared" si="198"/>
        <v>5.4891882160720051E-2</v>
      </c>
      <c r="AK363" s="12" t="str">
        <f t="shared" si="199"/>
        <v/>
      </c>
      <c r="AL363" s="12">
        <f t="shared" si="200"/>
        <v>2.9931717985689943E-2</v>
      </c>
      <c r="AM363" s="12" t="str">
        <f t="shared" si="201"/>
        <v/>
      </c>
      <c r="AN363" s="12">
        <f t="shared" si="202"/>
        <v>5.3161557292249029E-2</v>
      </c>
      <c r="AO363" s="9" t="str">
        <f t="shared" si="203"/>
        <v/>
      </c>
      <c r="AP363" s="9">
        <f t="shared" si="204"/>
        <v>6.1501524331915469E-2</v>
      </c>
      <c r="AQ363" s="9" t="str">
        <f t="shared" si="205"/>
        <v/>
      </c>
      <c r="AR363" s="9">
        <f t="shared" si="206"/>
        <v>5.4891882160720051E-2</v>
      </c>
      <c r="AS363" s="9" t="str">
        <f t="shared" si="207"/>
        <v/>
      </c>
      <c r="AT363" s="9">
        <f t="shared" si="208"/>
        <v>2.9931717985689943E-2</v>
      </c>
      <c r="AU363" s="9" t="str">
        <f t="shared" si="209"/>
        <v/>
      </c>
      <c r="AV363" s="9">
        <f t="shared" si="210"/>
        <v>5.3161557292249029E-2</v>
      </c>
    </row>
    <row r="364" spans="1:48" x14ac:dyDescent="0.2">
      <c r="A364" s="2">
        <v>1</v>
      </c>
      <c r="B364" s="6" t="s">
        <v>20</v>
      </c>
      <c r="C364" s="6">
        <v>1</v>
      </c>
      <c r="D364" s="5" t="s">
        <v>59</v>
      </c>
      <c r="E364" s="5" t="str">
        <f t="shared" si="194"/>
        <v/>
      </c>
      <c r="F364" s="5" t="str">
        <f t="shared" si="189"/>
        <v/>
      </c>
      <c r="G364" s="7">
        <v>68.989000000000004</v>
      </c>
      <c r="H364" s="7">
        <v>69.100999999999999</v>
      </c>
      <c r="I364" s="7">
        <v>91.350999999999999</v>
      </c>
      <c r="J364" s="7">
        <v>76.227000000000004</v>
      </c>
      <c r="K364" s="7">
        <v>132.41300000000001</v>
      </c>
      <c r="L364" s="7">
        <v>132.19900000000001</v>
      </c>
      <c r="M364" s="7">
        <v>87.554000000000002</v>
      </c>
      <c r="N364" s="7">
        <v>79.980999999999995</v>
      </c>
      <c r="O364" s="7"/>
      <c r="Q364" s="13"/>
      <c r="R364" s="10" t="s">
        <v>183</v>
      </c>
      <c r="S364">
        <v>2007</v>
      </c>
      <c r="T364">
        <f t="shared" si="190"/>
        <v>116.01300000000001</v>
      </c>
      <c r="U364">
        <f t="shared" si="191"/>
        <v>114.842</v>
      </c>
      <c r="V364">
        <f t="shared" si="192"/>
        <v>133.13800000000001</v>
      </c>
      <c r="W364">
        <f t="shared" si="193"/>
        <v>108.956</v>
      </c>
      <c r="X364">
        <f t="shared" si="211"/>
        <v>6.1501524331915469E-2</v>
      </c>
      <c r="Y364">
        <f t="shared" si="212"/>
        <v>5.4891882160720051E-2</v>
      </c>
      <c r="Z364">
        <f t="shared" si="213"/>
        <v>2.9931717985689943E-2</v>
      </c>
      <c r="AA364">
        <f t="shared" si="214"/>
        <v>5.3161557292249029E-2</v>
      </c>
      <c r="AC364" s="10">
        <f>IFERROR(VLOOKUP(S364&amp;R364,'Regulatory Data'!D$6:F$1349,3,FALSE),"")</f>
        <v>1.4390870923080341</v>
      </c>
      <c r="AD364" s="12">
        <f>VLOOKUP($S364&amp;$R364,'Regulatory Data'!$I$6:$O$1301,5,FALSE)</f>
        <v>1</v>
      </c>
      <c r="AE364" s="12">
        <f>IF(VLOOKUP($S364&amp;$R364,'Regulatory Data'!$I$6:$O$1301,7,FALSE)=1,1,IF(VLOOKUP($S364&amp;$R364,'Regulatory Data'!$I$6:$O$1301,6,FALSE)=1,0,""))</f>
        <v>1</v>
      </c>
      <c r="AG364" s="12" t="str">
        <f t="shared" si="195"/>
        <v/>
      </c>
      <c r="AH364" s="12">
        <f t="shared" si="196"/>
        <v>-7.1802534945859975E-2</v>
      </c>
      <c r="AI364" s="12" t="str">
        <f t="shared" si="197"/>
        <v/>
      </c>
      <c r="AJ364" s="12">
        <f t="shared" si="198"/>
        <v>-8.6402029581828188E-2</v>
      </c>
      <c r="AK364" s="12" t="str">
        <f t="shared" si="199"/>
        <v/>
      </c>
      <c r="AL364" s="12">
        <f t="shared" si="200"/>
        <v>0.11694646075543425</v>
      </c>
      <c r="AM364" s="12" t="str">
        <f t="shared" si="201"/>
        <v/>
      </c>
      <c r="AN364" s="12">
        <f t="shared" si="202"/>
        <v>9.8254487565915483E-2</v>
      </c>
      <c r="AO364" s="9" t="str">
        <f t="shared" si="203"/>
        <v/>
      </c>
      <c r="AP364" s="9">
        <f t="shared" si="204"/>
        <v>-7.1802534945859975E-2</v>
      </c>
      <c r="AQ364" s="9" t="str">
        <f t="shared" si="205"/>
        <v/>
      </c>
      <c r="AR364" s="9">
        <f t="shared" si="206"/>
        <v>-8.6402029581828188E-2</v>
      </c>
      <c r="AS364" s="9" t="str">
        <f t="shared" si="207"/>
        <v/>
      </c>
      <c r="AT364" s="9">
        <f t="shared" si="208"/>
        <v>0.11694646075543425</v>
      </c>
      <c r="AU364" s="9" t="str">
        <f t="shared" si="209"/>
        <v/>
      </c>
      <c r="AV364" s="9">
        <f t="shared" si="210"/>
        <v>9.8254487565915483E-2</v>
      </c>
    </row>
    <row r="365" spans="1:48" x14ac:dyDescent="0.2">
      <c r="A365" s="2">
        <v>1</v>
      </c>
      <c r="B365" s="6" t="s">
        <v>21</v>
      </c>
      <c r="C365" s="6">
        <v>1</v>
      </c>
      <c r="D365" s="5" t="s">
        <v>59</v>
      </c>
      <c r="E365" s="5" t="str">
        <f t="shared" si="194"/>
        <v/>
      </c>
      <c r="F365" s="5" t="str">
        <f t="shared" si="189"/>
        <v/>
      </c>
      <c r="G365" s="7">
        <v>71.27</v>
      </c>
      <c r="H365" s="7">
        <v>71.474999999999994</v>
      </c>
      <c r="I365" s="7">
        <v>92.305999999999997</v>
      </c>
      <c r="J365" s="7">
        <v>76.95</v>
      </c>
      <c r="K365" s="7">
        <v>129.51599999999999</v>
      </c>
      <c r="L365" s="7">
        <v>129.14500000000001</v>
      </c>
      <c r="M365" s="7">
        <v>88.016000000000005</v>
      </c>
      <c r="N365" s="7">
        <v>81.245000000000005</v>
      </c>
      <c r="O365" s="7"/>
      <c r="Q365" s="13"/>
      <c r="R365" s="10" t="s">
        <v>183</v>
      </c>
      <c r="S365">
        <v>2008</v>
      </c>
      <c r="T365">
        <f t="shared" si="190"/>
        <v>107.97499999999999</v>
      </c>
      <c r="U365">
        <f t="shared" si="191"/>
        <v>105.336</v>
      </c>
      <c r="V365">
        <f t="shared" si="192"/>
        <v>149.655</v>
      </c>
      <c r="W365">
        <f t="shared" si="193"/>
        <v>120.205</v>
      </c>
      <c r="X365">
        <f t="shared" si="211"/>
        <v>-7.1802534945859975E-2</v>
      </c>
      <c r="Y365">
        <f t="shared" si="212"/>
        <v>-8.6402029581828188E-2</v>
      </c>
      <c r="Z365">
        <f t="shared" si="213"/>
        <v>0.11694646075543425</v>
      </c>
      <c r="AA365">
        <f t="shared" si="214"/>
        <v>9.8254487565915483E-2</v>
      </c>
      <c r="AC365" s="10">
        <f>IFERROR(VLOOKUP(S365&amp;R365,'Regulatory Data'!D$6:F$1349,3,FALSE),"")</f>
        <v>1.4582008075439827</v>
      </c>
      <c r="AD365" s="12">
        <f>VLOOKUP($S365&amp;$R365,'Regulatory Data'!$I$6:$O$1301,5,FALSE)</f>
        <v>1</v>
      </c>
      <c r="AE365" s="12">
        <f>IF(VLOOKUP($S365&amp;$R365,'Regulatory Data'!$I$6:$O$1301,7,FALSE)=1,1,IF(VLOOKUP($S365&amp;$R365,'Regulatory Data'!$I$6:$O$1301,6,FALSE)=1,0,""))</f>
        <v>1</v>
      </c>
      <c r="AG365" s="12" t="str">
        <f t="shared" si="195"/>
        <v/>
      </c>
      <c r="AH365" s="12">
        <f t="shared" si="196"/>
        <v>-6.3961393580995285E-2</v>
      </c>
      <c r="AI365" s="12" t="str">
        <f t="shared" si="197"/>
        <v/>
      </c>
      <c r="AJ365" s="12">
        <f t="shared" si="198"/>
        <v>-6.3470764009044167E-2</v>
      </c>
      <c r="AK365" s="12" t="str">
        <f t="shared" si="199"/>
        <v/>
      </c>
      <c r="AL365" s="12">
        <f t="shared" si="200"/>
        <v>-5.4705187879249273E-2</v>
      </c>
      <c r="AM365" s="12" t="str">
        <f t="shared" si="201"/>
        <v/>
      </c>
      <c r="AN365" s="12">
        <f t="shared" si="202"/>
        <v>7.7774135698541969E-2</v>
      </c>
      <c r="AO365" s="9" t="str">
        <f t="shared" si="203"/>
        <v/>
      </c>
      <c r="AP365" s="9">
        <f t="shared" si="204"/>
        <v>-6.3961393580995285E-2</v>
      </c>
      <c r="AQ365" s="9" t="str">
        <f t="shared" si="205"/>
        <v/>
      </c>
      <c r="AR365" s="9">
        <f t="shared" si="206"/>
        <v>-6.3470764009044167E-2</v>
      </c>
      <c r="AS365" s="9" t="str">
        <f t="shared" si="207"/>
        <v/>
      </c>
      <c r="AT365" s="9">
        <f t="shared" si="208"/>
        <v>-5.4705187879249273E-2</v>
      </c>
      <c r="AU365" s="9" t="str">
        <f t="shared" si="209"/>
        <v/>
      </c>
      <c r="AV365" s="9">
        <f t="shared" si="210"/>
        <v>7.7774135698541969E-2</v>
      </c>
    </row>
    <row r="366" spans="1:48" x14ac:dyDescent="0.2">
      <c r="A366" s="2">
        <v>1</v>
      </c>
      <c r="B366" s="6" t="s">
        <v>22</v>
      </c>
      <c r="C366" s="6">
        <v>1</v>
      </c>
      <c r="D366" s="5" t="s">
        <v>59</v>
      </c>
      <c r="E366" s="5" t="str">
        <f t="shared" si="194"/>
        <v/>
      </c>
      <c r="F366" s="5" t="str">
        <f t="shared" si="189"/>
        <v/>
      </c>
      <c r="G366" s="7">
        <v>77.096999999999994</v>
      </c>
      <c r="H366" s="7">
        <v>76.893000000000001</v>
      </c>
      <c r="I366" s="7">
        <v>95.21</v>
      </c>
      <c r="J366" s="7">
        <v>70.704999999999998</v>
      </c>
      <c r="K366" s="7">
        <v>123.494</v>
      </c>
      <c r="L366" s="7">
        <v>123.822</v>
      </c>
      <c r="M366" s="7">
        <v>85.492999999999995</v>
      </c>
      <c r="N366" s="7">
        <v>81.399000000000001</v>
      </c>
      <c r="O366" s="7"/>
      <c r="Q366" s="13"/>
      <c r="R366" s="10" t="s">
        <v>183</v>
      </c>
      <c r="S366">
        <v>2009</v>
      </c>
      <c r="T366">
        <f t="shared" si="190"/>
        <v>101.285</v>
      </c>
      <c r="U366">
        <f t="shared" si="191"/>
        <v>98.858000000000004</v>
      </c>
      <c r="V366">
        <f t="shared" si="192"/>
        <v>141.68799999999999</v>
      </c>
      <c r="W366">
        <f t="shared" si="193"/>
        <v>129.92699999999999</v>
      </c>
      <c r="X366">
        <f t="shared" si="211"/>
        <v>-6.3961393580995285E-2</v>
      </c>
      <c r="Y366">
        <f t="shared" si="212"/>
        <v>-6.3470764009044167E-2</v>
      </c>
      <c r="Z366">
        <f t="shared" si="213"/>
        <v>-5.4705187879249273E-2</v>
      </c>
      <c r="AA366">
        <f t="shared" si="214"/>
        <v>7.7774135698541969E-2</v>
      </c>
      <c r="AC366" s="10">
        <f>IFERROR(VLOOKUP(S366&amp;R366,'Regulatory Data'!D$6:F$1349,3,FALSE),"")</f>
        <v>1.4824513642787827</v>
      </c>
      <c r="AD366" s="12">
        <f>VLOOKUP($S366&amp;$R366,'Regulatory Data'!$I$6:$O$1301,5,FALSE)</f>
        <v>1</v>
      </c>
      <c r="AE366" s="12">
        <f>IF(VLOOKUP($S366&amp;$R366,'Regulatory Data'!$I$6:$O$1301,7,FALSE)=1,1,IF(VLOOKUP($S366&amp;$R366,'Regulatory Data'!$I$6:$O$1301,6,FALSE)=1,0,""))</f>
        <v>1</v>
      </c>
      <c r="AG366" s="12" t="str">
        <f t="shared" si="195"/>
        <v/>
      </c>
      <c r="AH366" s="12">
        <f t="shared" si="196"/>
        <v>6.2710321898227228E-2</v>
      </c>
      <c r="AI366" s="12" t="str">
        <f t="shared" si="197"/>
        <v/>
      </c>
      <c r="AJ366" s="12">
        <f t="shared" si="198"/>
        <v>8.2587022769147644E-2</v>
      </c>
      <c r="AK366" s="12" t="str">
        <f t="shared" si="199"/>
        <v/>
      </c>
      <c r="AL366" s="12">
        <f t="shared" si="200"/>
        <v>6.3307949490404525E-2</v>
      </c>
      <c r="AM366" s="12" t="str">
        <f t="shared" si="201"/>
        <v/>
      </c>
      <c r="AN366" s="12">
        <f t="shared" si="202"/>
        <v>-5.1112237439784991E-2</v>
      </c>
      <c r="AO366" s="9" t="str">
        <f t="shared" si="203"/>
        <v/>
      </c>
      <c r="AP366" s="9">
        <f t="shared" si="204"/>
        <v>6.2710321898227228E-2</v>
      </c>
      <c r="AQ366" s="9" t="str">
        <f t="shared" si="205"/>
        <v/>
      </c>
      <c r="AR366" s="9">
        <f t="shared" si="206"/>
        <v>8.2587022769147644E-2</v>
      </c>
      <c r="AS366" s="9" t="str">
        <f t="shared" si="207"/>
        <v/>
      </c>
      <c r="AT366" s="9">
        <f t="shared" si="208"/>
        <v>6.3307949490404525E-2</v>
      </c>
      <c r="AU366" s="9" t="str">
        <f t="shared" si="209"/>
        <v/>
      </c>
      <c r="AV366" s="9">
        <f t="shared" si="210"/>
        <v>-5.1112237439784991E-2</v>
      </c>
    </row>
    <row r="367" spans="1:48" x14ac:dyDescent="0.2">
      <c r="A367" s="2">
        <v>1</v>
      </c>
      <c r="B367" s="6" t="s">
        <v>23</v>
      </c>
      <c r="C367" s="6">
        <v>1</v>
      </c>
      <c r="D367" s="5" t="s">
        <v>59</v>
      </c>
      <c r="E367" s="5" t="str">
        <f t="shared" si="194"/>
        <v/>
      </c>
      <c r="F367" s="5" t="str">
        <f t="shared" si="189"/>
        <v/>
      </c>
      <c r="G367" s="7">
        <v>83.123999999999995</v>
      </c>
      <c r="H367" s="7">
        <v>82.846999999999994</v>
      </c>
      <c r="I367" s="7">
        <v>98.679000000000002</v>
      </c>
      <c r="J367" s="7">
        <v>80.656999999999996</v>
      </c>
      <c r="K367" s="7">
        <v>118.712</v>
      </c>
      <c r="L367" s="7">
        <v>119.11</v>
      </c>
      <c r="M367" s="7">
        <v>84.712000000000003</v>
      </c>
      <c r="N367" s="7">
        <v>83.591999999999999</v>
      </c>
      <c r="O367" s="7"/>
      <c r="Q367" s="13"/>
      <c r="R367" s="10" t="s">
        <v>183</v>
      </c>
      <c r="S367">
        <v>2010</v>
      </c>
      <c r="T367">
        <f t="shared" si="190"/>
        <v>107.84</v>
      </c>
      <c r="U367">
        <f t="shared" si="191"/>
        <v>107.369</v>
      </c>
      <c r="V367">
        <f t="shared" si="192"/>
        <v>150.94800000000001</v>
      </c>
      <c r="W367">
        <f t="shared" si="193"/>
        <v>123.453</v>
      </c>
      <c r="X367">
        <f t="shared" si="211"/>
        <v>6.2710321898227228E-2</v>
      </c>
      <c r="Y367">
        <f t="shared" si="212"/>
        <v>8.2587022769147644E-2</v>
      </c>
      <c r="Z367">
        <f t="shared" si="213"/>
        <v>6.3307949490404525E-2</v>
      </c>
      <c r="AA367">
        <f t="shared" si="214"/>
        <v>-5.1112237439784991E-2</v>
      </c>
      <c r="AC367" s="10">
        <f>IFERROR(VLOOKUP(S367&amp;R367,'Regulatory Data'!D$6:F$1349,3,FALSE),"")</f>
        <v>1.4953442991271562</v>
      </c>
      <c r="AD367" s="12">
        <f>VLOOKUP($S367&amp;$R367,'Regulatory Data'!$I$6:$O$1301,5,FALSE)</f>
        <v>1</v>
      </c>
      <c r="AE367" s="12">
        <f>IF(VLOOKUP($S367&amp;$R367,'Regulatory Data'!$I$6:$O$1301,7,FALSE)=1,1,IF(VLOOKUP($S367&amp;$R367,'Regulatory Data'!$I$6:$O$1301,6,FALSE)=1,0,""))</f>
        <v>1</v>
      </c>
      <c r="AG367" s="12" t="str">
        <f t="shared" si="195"/>
        <v/>
      </c>
      <c r="AH367" s="12" t="str">
        <f t="shared" si="196"/>
        <v>.</v>
      </c>
      <c r="AI367" s="12" t="str">
        <f t="shared" si="197"/>
        <v/>
      </c>
      <c r="AJ367" s="12" t="str">
        <f t="shared" si="198"/>
        <v>.</v>
      </c>
      <c r="AK367" s="12" t="str">
        <f t="shared" si="199"/>
        <v/>
      </c>
      <c r="AL367" s="12" t="str">
        <f t="shared" si="200"/>
        <v>.</v>
      </c>
      <c r="AM367" s="12" t="str">
        <f t="shared" si="201"/>
        <v/>
      </c>
      <c r="AN367" s="12" t="str">
        <f t="shared" si="202"/>
        <v>.</v>
      </c>
      <c r="AO367" s="9" t="str">
        <f t="shared" si="203"/>
        <v/>
      </c>
      <c r="AP367" s="9" t="str">
        <f t="shared" si="204"/>
        <v>.</v>
      </c>
      <c r="AQ367" s="9" t="str">
        <f t="shared" si="205"/>
        <v/>
      </c>
      <c r="AR367" s="9" t="str">
        <f t="shared" si="206"/>
        <v>.</v>
      </c>
      <c r="AS367" s="9" t="str">
        <f t="shared" si="207"/>
        <v/>
      </c>
      <c r="AT367" s="9" t="str">
        <f t="shared" si="208"/>
        <v>.</v>
      </c>
      <c r="AU367" s="9" t="str">
        <f t="shared" si="209"/>
        <v/>
      </c>
      <c r="AV367" s="9" t="str">
        <f t="shared" si="210"/>
        <v>.</v>
      </c>
    </row>
    <row r="368" spans="1:48" x14ac:dyDescent="0.2">
      <c r="A368" s="2">
        <v>1</v>
      </c>
      <c r="B368" s="6" t="s">
        <v>24</v>
      </c>
      <c r="C368" s="6">
        <v>1</v>
      </c>
      <c r="D368" s="5" t="s">
        <v>59</v>
      </c>
      <c r="E368" s="5" t="str">
        <f t="shared" si="194"/>
        <v/>
      </c>
      <c r="F368" s="5" t="str">
        <f t="shared" si="189"/>
        <v/>
      </c>
      <c r="G368" s="7">
        <v>86.623000000000005</v>
      </c>
      <c r="H368" s="7">
        <v>86.593000000000004</v>
      </c>
      <c r="I368" s="7">
        <v>99.816999999999993</v>
      </c>
      <c r="J368" s="7">
        <v>86.207999999999998</v>
      </c>
      <c r="K368" s="7">
        <v>115.23099999999999</v>
      </c>
      <c r="L368" s="7">
        <v>115.271</v>
      </c>
      <c r="M368" s="7">
        <v>86.54</v>
      </c>
      <c r="N368" s="7">
        <v>86.382000000000005</v>
      </c>
      <c r="O368" s="7"/>
      <c r="Q368" s="13"/>
      <c r="R368" s="10" t="s">
        <v>200</v>
      </c>
      <c r="S368">
        <v>1987</v>
      </c>
      <c r="T368">
        <f t="shared" si="190"/>
        <v>67.218000000000004</v>
      </c>
      <c r="U368">
        <f t="shared" si="191"/>
        <v>67.585999999999999</v>
      </c>
      <c r="V368">
        <f t="shared" si="192"/>
        <v>82.775999999999996</v>
      </c>
      <c r="W368">
        <f t="shared" si="193"/>
        <v>85.484999999999999</v>
      </c>
      <c r="X368" s="4" t="s">
        <v>985</v>
      </c>
      <c r="Y368" s="4" t="s">
        <v>985</v>
      </c>
      <c r="Z368" s="4" t="s">
        <v>985</v>
      </c>
      <c r="AA368" s="4" t="s">
        <v>985</v>
      </c>
      <c r="AC368" s="10" t="str">
        <f>IFERROR(VLOOKUP(S368&amp;R368,'Regulatory Data'!D$6:F$1349,3,FALSE),"")</f>
        <v/>
      </c>
      <c r="AD368" s="12" t="str">
        <f>VLOOKUP($S368&amp;$R368,'Regulatory Data'!$I$6:$O$1301,5,FALSE)</f>
        <v/>
      </c>
      <c r="AE368" s="12" t="str">
        <f>IF(VLOOKUP($S368&amp;$R368,'Regulatory Data'!$I$6:$O$1301,7,FALSE)=1,1,IF(VLOOKUP($S368&amp;$R368,'Regulatory Data'!$I$6:$O$1301,6,FALSE)=1,0,""))</f>
        <v/>
      </c>
      <c r="AG368" s="12" t="str">
        <f t="shared" si="195"/>
        <v/>
      </c>
      <c r="AH368" s="12" t="str">
        <f t="shared" si="196"/>
        <v/>
      </c>
      <c r="AI368" s="12" t="str">
        <f t="shared" si="197"/>
        <v/>
      </c>
      <c r="AJ368" s="12" t="str">
        <f t="shared" si="198"/>
        <v/>
      </c>
      <c r="AK368" s="12" t="str">
        <f t="shared" si="199"/>
        <v/>
      </c>
      <c r="AL368" s="12" t="str">
        <f t="shared" si="200"/>
        <v/>
      </c>
      <c r="AM368" s="12" t="str">
        <f t="shared" si="201"/>
        <v/>
      </c>
      <c r="AN368" s="12" t="str">
        <f t="shared" si="202"/>
        <v/>
      </c>
      <c r="AO368" s="9" t="str">
        <f t="shared" si="203"/>
        <v/>
      </c>
      <c r="AP368" s="9" t="str">
        <f t="shared" si="204"/>
        <v/>
      </c>
      <c r="AQ368" s="9" t="str">
        <f t="shared" si="205"/>
        <v/>
      </c>
      <c r="AR368" s="9" t="str">
        <f t="shared" si="206"/>
        <v/>
      </c>
      <c r="AS368" s="9" t="str">
        <f t="shared" si="207"/>
        <v/>
      </c>
      <c r="AT368" s="9" t="str">
        <f t="shared" si="208"/>
        <v/>
      </c>
      <c r="AU368" s="9" t="str">
        <f t="shared" si="209"/>
        <v/>
      </c>
      <c r="AV368" s="9" t="str">
        <f t="shared" si="210"/>
        <v/>
      </c>
    </row>
    <row r="369" spans="1:48" x14ac:dyDescent="0.2">
      <c r="A369" s="2">
        <v>1</v>
      </c>
      <c r="B369" s="6" t="s">
        <v>25</v>
      </c>
      <c r="C369" s="6">
        <v>1</v>
      </c>
      <c r="D369" s="5" t="s">
        <v>59</v>
      </c>
      <c r="E369" s="5" t="str">
        <f t="shared" si="194"/>
        <v/>
      </c>
      <c r="F369" s="5" t="str">
        <f t="shared" si="189"/>
        <v/>
      </c>
      <c r="G369" s="7">
        <v>85.757000000000005</v>
      </c>
      <c r="H369" s="7">
        <v>85.367999999999995</v>
      </c>
      <c r="I369" s="7">
        <v>95.796999999999997</v>
      </c>
      <c r="J369" s="7">
        <v>79.742000000000004</v>
      </c>
      <c r="K369" s="7">
        <v>111.70699999999999</v>
      </c>
      <c r="L369" s="7">
        <v>112.21599999999999</v>
      </c>
      <c r="M369" s="7">
        <v>90.069000000000003</v>
      </c>
      <c r="N369" s="7">
        <v>86.283000000000001</v>
      </c>
      <c r="O369" s="7"/>
      <c r="Q369" s="13"/>
      <c r="R369" s="10" t="s">
        <v>200</v>
      </c>
      <c r="S369">
        <v>1988</v>
      </c>
      <c r="T369">
        <f t="shared" si="190"/>
        <v>68.069000000000003</v>
      </c>
      <c r="U369">
        <f t="shared" si="191"/>
        <v>68.418999999999997</v>
      </c>
      <c r="V369">
        <f t="shared" si="192"/>
        <v>87.54</v>
      </c>
      <c r="W369">
        <f t="shared" si="193"/>
        <v>88.891999999999996</v>
      </c>
      <c r="X369">
        <f t="shared" ref="X369:X391" si="215">LN(T369)-LN(T368)</f>
        <v>1.2580827787796345E-2</v>
      </c>
      <c r="Y369">
        <f t="shared" ref="Y369:Y391" si="216">LN(U369)-LN(U368)</f>
        <v>1.2249702824265185E-2</v>
      </c>
      <c r="Z369">
        <f t="shared" ref="Z369:Z391" si="217">LN(V369)-LN(V368)</f>
        <v>5.5957667460099891E-2</v>
      </c>
      <c r="AA369">
        <f t="shared" ref="AA369:AA391" si="218">LN(W369)-LN(W368)</f>
        <v>3.9081227764150128E-2</v>
      </c>
      <c r="AC369" s="10" t="str">
        <f>IFERROR(VLOOKUP(S369&amp;R369,'Regulatory Data'!D$6:F$1349,3,FALSE),"")</f>
        <v/>
      </c>
      <c r="AD369" s="12" t="str">
        <f>VLOOKUP($S369&amp;$R369,'Regulatory Data'!$I$6:$O$1301,5,FALSE)</f>
        <v/>
      </c>
      <c r="AE369" s="12" t="str">
        <f>IF(VLOOKUP($S369&amp;$R369,'Regulatory Data'!$I$6:$O$1301,7,FALSE)=1,1,IF(VLOOKUP($S369&amp;$R369,'Regulatory Data'!$I$6:$O$1301,6,FALSE)=1,0,""))</f>
        <v/>
      </c>
      <c r="AG369" s="12" t="str">
        <f t="shared" si="195"/>
        <v/>
      </c>
      <c r="AH369" s="12" t="str">
        <f t="shared" si="196"/>
        <v/>
      </c>
      <c r="AI369" s="12" t="str">
        <f t="shared" si="197"/>
        <v/>
      </c>
      <c r="AJ369" s="12" t="str">
        <f t="shared" si="198"/>
        <v/>
      </c>
      <c r="AK369" s="12" t="str">
        <f t="shared" si="199"/>
        <v/>
      </c>
      <c r="AL369" s="12" t="str">
        <f t="shared" si="200"/>
        <v/>
      </c>
      <c r="AM369" s="12" t="str">
        <f t="shared" si="201"/>
        <v/>
      </c>
      <c r="AN369" s="12" t="str">
        <f t="shared" si="202"/>
        <v/>
      </c>
      <c r="AO369" s="9" t="str">
        <f t="shared" si="203"/>
        <v/>
      </c>
      <c r="AP369" s="9" t="str">
        <f t="shared" si="204"/>
        <v/>
      </c>
      <c r="AQ369" s="9" t="str">
        <f t="shared" si="205"/>
        <v/>
      </c>
      <c r="AR369" s="9" t="str">
        <f t="shared" si="206"/>
        <v/>
      </c>
      <c r="AS369" s="9" t="str">
        <f t="shared" si="207"/>
        <v/>
      </c>
      <c r="AT369" s="9" t="str">
        <f t="shared" si="208"/>
        <v/>
      </c>
      <c r="AU369" s="9" t="str">
        <f t="shared" si="209"/>
        <v/>
      </c>
      <c r="AV369" s="9" t="str">
        <f t="shared" si="210"/>
        <v/>
      </c>
    </row>
    <row r="370" spans="1:48" x14ac:dyDescent="0.2">
      <c r="A370" s="2">
        <v>1</v>
      </c>
      <c r="B370" s="6" t="s">
        <v>26</v>
      </c>
      <c r="C370" s="6">
        <v>1</v>
      </c>
      <c r="D370" s="5" t="s">
        <v>59</v>
      </c>
      <c r="E370" s="5" t="str">
        <f t="shared" si="194"/>
        <v/>
      </c>
      <c r="F370" s="5" t="str">
        <f t="shared" si="189"/>
        <v/>
      </c>
      <c r="G370" s="7">
        <v>88.929000000000002</v>
      </c>
      <c r="H370" s="7">
        <v>88.856999999999999</v>
      </c>
      <c r="I370" s="7">
        <v>97.463999999999999</v>
      </c>
      <c r="J370" s="7">
        <v>79.566999999999993</v>
      </c>
      <c r="K370" s="7">
        <v>109.59699999999999</v>
      </c>
      <c r="L370" s="7">
        <v>109.68600000000001</v>
      </c>
      <c r="M370" s="7">
        <v>90.022000000000006</v>
      </c>
      <c r="N370" s="7">
        <v>87.739000000000004</v>
      </c>
      <c r="O370" s="7"/>
      <c r="Q370" s="13"/>
      <c r="R370" s="10" t="s">
        <v>200</v>
      </c>
      <c r="S370">
        <v>1989</v>
      </c>
      <c r="T370">
        <f t="shared" si="190"/>
        <v>68.587000000000003</v>
      </c>
      <c r="U370">
        <f t="shared" si="191"/>
        <v>68.492000000000004</v>
      </c>
      <c r="V370">
        <f t="shared" si="192"/>
        <v>90.027000000000001</v>
      </c>
      <c r="W370">
        <f t="shared" si="193"/>
        <v>92.468999999999994</v>
      </c>
      <c r="X370">
        <f t="shared" si="215"/>
        <v>7.5811158080014707E-3</v>
      </c>
      <c r="Y370">
        <f t="shared" si="216"/>
        <v>1.0663862935462731E-3</v>
      </c>
      <c r="Z370">
        <f t="shared" si="217"/>
        <v>2.8013793576513457E-2</v>
      </c>
      <c r="AA370">
        <f t="shared" si="218"/>
        <v>3.945130349369208E-2</v>
      </c>
      <c r="AC370" s="10" t="str">
        <f>IFERROR(VLOOKUP(S370&amp;R370,'Regulatory Data'!D$6:F$1349,3,FALSE),"")</f>
        <v/>
      </c>
      <c r="AD370" s="12" t="str">
        <f>VLOOKUP($S370&amp;$R370,'Regulatory Data'!$I$6:$O$1301,5,FALSE)</f>
        <v/>
      </c>
      <c r="AE370" s="12" t="str">
        <f>IF(VLOOKUP($S370&amp;$R370,'Regulatory Data'!$I$6:$O$1301,7,FALSE)=1,1,IF(VLOOKUP($S370&amp;$R370,'Regulatory Data'!$I$6:$O$1301,6,FALSE)=1,0,""))</f>
        <v/>
      </c>
      <c r="AG370" s="12" t="str">
        <f t="shared" si="195"/>
        <v/>
      </c>
      <c r="AH370" s="12" t="str">
        <f t="shared" si="196"/>
        <v/>
      </c>
      <c r="AI370" s="12" t="str">
        <f t="shared" si="197"/>
        <v/>
      </c>
      <c r="AJ370" s="12" t="str">
        <f t="shared" si="198"/>
        <v/>
      </c>
      <c r="AK370" s="12" t="str">
        <f t="shared" si="199"/>
        <v/>
      </c>
      <c r="AL370" s="12" t="str">
        <f t="shared" si="200"/>
        <v/>
      </c>
      <c r="AM370" s="12" t="str">
        <f t="shared" si="201"/>
        <v/>
      </c>
      <c r="AN370" s="12" t="str">
        <f t="shared" si="202"/>
        <v/>
      </c>
      <c r="AO370" s="9" t="str">
        <f t="shared" si="203"/>
        <v/>
      </c>
      <c r="AP370" s="9" t="str">
        <f t="shared" si="204"/>
        <v/>
      </c>
      <c r="AQ370" s="9" t="str">
        <f t="shared" si="205"/>
        <v/>
      </c>
      <c r="AR370" s="9" t="str">
        <f t="shared" si="206"/>
        <v/>
      </c>
      <c r="AS370" s="9" t="str">
        <f t="shared" si="207"/>
        <v/>
      </c>
      <c r="AT370" s="9" t="str">
        <f t="shared" si="208"/>
        <v/>
      </c>
      <c r="AU370" s="9" t="str">
        <f t="shared" si="209"/>
        <v/>
      </c>
      <c r="AV370" s="9" t="str">
        <f t="shared" si="210"/>
        <v/>
      </c>
    </row>
    <row r="371" spans="1:48" x14ac:dyDescent="0.2">
      <c r="A371" s="2">
        <v>1</v>
      </c>
      <c r="B371" s="6" t="s">
        <v>27</v>
      </c>
      <c r="C371" s="6">
        <v>1</v>
      </c>
      <c r="D371" s="5" t="s">
        <v>59</v>
      </c>
      <c r="E371" s="5" t="str">
        <f t="shared" si="194"/>
        <v/>
      </c>
      <c r="F371" s="5" t="str">
        <f t="shared" si="189"/>
        <v/>
      </c>
      <c r="G371" s="7">
        <v>98.066999999999993</v>
      </c>
      <c r="H371" s="7">
        <v>96.594999999999999</v>
      </c>
      <c r="I371" s="7">
        <v>101.73699999999999</v>
      </c>
      <c r="J371" s="7">
        <v>105.676</v>
      </c>
      <c r="K371" s="7">
        <v>103.74299999999999</v>
      </c>
      <c r="L371" s="7">
        <v>105.32299999999999</v>
      </c>
      <c r="M371" s="7">
        <v>93.869</v>
      </c>
      <c r="N371" s="7">
        <v>95.498999999999995</v>
      </c>
      <c r="O371" s="7"/>
      <c r="Q371" s="13"/>
      <c r="R371" s="10" t="s">
        <v>200</v>
      </c>
      <c r="S371">
        <v>1990</v>
      </c>
      <c r="T371">
        <f t="shared" si="190"/>
        <v>69.866</v>
      </c>
      <c r="U371">
        <f t="shared" si="191"/>
        <v>69.763000000000005</v>
      </c>
      <c r="V371">
        <f t="shared" si="192"/>
        <v>90.887</v>
      </c>
      <c r="W371">
        <f t="shared" si="193"/>
        <v>94.272999999999996</v>
      </c>
      <c r="X371">
        <f t="shared" si="215"/>
        <v>1.8476109348080527E-2</v>
      </c>
      <c r="Y371">
        <f t="shared" si="216"/>
        <v>1.8386833136484704E-2</v>
      </c>
      <c r="Z371">
        <f t="shared" si="217"/>
        <v>9.5073513152197364E-3</v>
      </c>
      <c r="AA371">
        <f t="shared" si="218"/>
        <v>1.9321375174520483E-2</v>
      </c>
      <c r="AC371" s="10" t="str">
        <f>IFERROR(VLOOKUP(S371&amp;R371,'Regulatory Data'!D$6:F$1349,3,FALSE),"")</f>
        <v/>
      </c>
      <c r="AD371" s="12" t="str">
        <f>VLOOKUP($S371&amp;$R371,'Regulatory Data'!$I$6:$O$1301,5,FALSE)</f>
        <v/>
      </c>
      <c r="AE371" s="12" t="str">
        <f>IF(VLOOKUP($S371&amp;$R371,'Regulatory Data'!$I$6:$O$1301,7,FALSE)=1,1,IF(VLOOKUP($S371&amp;$R371,'Regulatory Data'!$I$6:$O$1301,6,FALSE)=1,0,""))</f>
        <v/>
      </c>
      <c r="AG371" s="12" t="str">
        <f t="shared" si="195"/>
        <v/>
      </c>
      <c r="AH371" s="12" t="str">
        <f t="shared" si="196"/>
        <v/>
      </c>
      <c r="AI371" s="12" t="str">
        <f t="shared" si="197"/>
        <v/>
      </c>
      <c r="AJ371" s="12" t="str">
        <f t="shared" si="198"/>
        <v/>
      </c>
      <c r="AK371" s="12" t="str">
        <f t="shared" si="199"/>
        <v/>
      </c>
      <c r="AL371" s="12" t="str">
        <f t="shared" si="200"/>
        <v/>
      </c>
      <c r="AM371" s="12" t="str">
        <f t="shared" si="201"/>
        <v/>
      </c>
      <c r="AN371" s="12" t="str">
        <f t="shared" si="202"/>
        <v/>
      </c>
      <c r="AO371" s="9" t="str">
        <f t="shared" si="203"/>
        <v/>
      </c>
      <c r="AP371" s="9" t="str">
        <f t="shared" si="204"/>
        <v/>
      </c>
      <c r="AQ371" s="9" t="str">
        <f t="shared" si="205"/>
        <v/>
      </c>
      <c r="AR371" s="9" t="str">
        <f t="shared" si="206"/>
        <v/>
      </c>
      <c r="AS371" s="9" t="str">
        <f t="shared" si="207"/>
        <v/>
      </c>
      <c r="AT371" s="9" t="str">
        <f t="shared" si="208"/>
        <v/>
      </c>
      <c r="AU371" s="9" t="str">
        <f t="shared" si="209"/>
        <v/>
      </c>
      <c r="AV371" s="9" t="str">
        <f t="shared" si="210"/>
        <v/>
      </c>
    </row>
    <row r="372" spans="1:48" x14ac:dyDescent="0.2">
      <c r="A372" s="2">
        <v>1</v>
      </c>
      <c r="B372" s="6" t="s">
        <v>28</v>
      </c>
      <c r="C372" s="6">
        <v>1</v>
      </c>
      <c r="D372" s="5" t="s">
        <v>59</v>
      </c>
      <c r="E372" s="5" t="str">
        <f t="shared" si="194"/>
        <v/>
      </c>
      <c r="F372" s="5" t="str">
        <f t="shared" si="189"/>
        <v/>
      </c>
      <c r="G372" s="7">
        <v>95.350999999999999</v>
      </c>
      <c r="H372" s="7">
        <v>93.876000000000005</v>
      </c>
      <c r="I372" s="7">
        <v>96.742999999999995</v>
      </c>
      <c r="J372" s="7">
        <v>125.893</v>
      </c>
      <c r="K372" s="7">
        <v>101.46</v>
      </c>
      <c r="L372" s="7">
        <v>103.054</v>
      </c>
      <c r="M372" s="7">
        <v>100.812</v>
      </c>
      <c r="N372" s="7">
        <v>97.528000000000006</v>
      </c>
      <c r="O372" s="7"/>
      <c r="Q372" s="13"/>
      <c r="R372" s="10" t="s">
        <v>200</v>
      </c>
      <c r="S372">
        <v>1991</v>
      </c>
      <c r="T372">
        <f t="shared" si="190"/>
        <v>71.082999999999998</v>
      </c>
      <c r="U372">
        <f t="shared" si="191"/>
        <v>70.947999999999993</v>
      </c>
      <c r="V372">
        <f t="shared" si="192"/>
        <v>91.521000000000001</v>
      </c>
      <c r="W372">
        <f t="shared" si="193"/>
        <v>97.634</v>
      </c>
      <c r="X372">
        <f t="shared" si="215"/>
        <v>1.7269086612394347E-2</v>
      </c>
      <c r="Y372">
        <f t="shared" si="216"/>
        <v>1.6843431080130422E-2</v>
      </c>
      <c r="Z372">
        <f t="shared" si="217"/>
        <v>6.9514774907366572E-3</v>
      </c>
      <c r="AA372">
        <f t="shared" si="218"/>
        <v>3.5030965023864269E-2</v>
      </c>
      <c r="AC372" s="10" t="str">
        <f>IFERROR(VLOOKUP(S372&amp;R372,'Regulatory Data'!D$6:F$1349,3,FALSE),"")</f>
        <v/>
      </c>
      <c r="AD372" s="12" t="str">
        <f>VLOOKUP($S372&amp;$R372,'Regulatory Data'!$I$6:$O$1301,5,FALSE)</f>
        <v/>
      </c>
      <c r="AE372" s="12" t="str">
        <f>IF(VLOOKUP($S372&amp;$R372,'Regulatory Data'!$I$6:$O$1301,7,FALSE)=1,1,IF(VLOOKUP($S372&amp;$R372,'Regulatory Data'!$I$6:$O$1301,6,FALSE)=1,0,""))</f>
        <v/>
      </c>
      <c r="AG372" s="12" t="str">
        <f t="shared" si="195"/>
        <v/>
      </c>
      <c r="AH372" s="12" t="str">
        <f t="shared" si="196"/>
        <v/>
      </c>
      <c r="AI372" s="12" t="str">
        <f t="shared" si="197"/>
        <v/>
      </c>
      <c r="AJ372" s="12" t="str">
        <f t="shared" si="198"/>
        <v/>
      </c>
      <c r="AK372" s="12" t="str">
        <f t="shared" si="199"/>
        <v/>
      </c>
      <c r="AL372" s="12" t="str">
        <f t="shared" si="200"/>
        <v/>
      </c>
      <c r="AM372" s="12" t="str">
        <f t="shared" si="201"/>
        <v/>
      </c>
      <c r="AN372" s="12" t="str">
        <f t="shared" si="202"/>
        <v/>
      </c>
      <c r="AO372" s="9" t="str">
        <f t="shared" si="203"/>
        <v/>
      </c>
      <c r="AP372" s="9" t="str">
        <f t="shared" si="204"/>
        <v/>
      </c>
      <c r="AQ372" s="9" t="str">
        <f t="shared" si="205"/>
        <v/>
      </c>
      <c r="AR372" s="9" t="str">
        <f t="shared" si="206"/>
        <v/>
      </c>
      <c r="AS372" s="9" t="str">
        <f t="shared" si="207"/>
        <v/>
      </c>
      <c r="AT372" s="9" t="str">
        <f t="shared" si="208"/>
        <v/>
      </c>
      <c r="AU372" s="9" t="str">
        <f t="shared" si="209"/>
        <v/>
      </c>
      <c r="AV372" s="9" t="str">
        <f t="shared" si="210"/>
        <v/>
      </c>
    </row>
    <row r="373" spans="1:48" x14ac:dyDescent="0.2">
      <c r="A373" s="2">
        <v>1</v>
      </c>
      <c r="B373" s="6" t="s">
        <v>29</v>
      </c>
      <c r="C373" s="6">
        <v>1</v>
      </c>
      <c r="D373" s="5" t="s">
        <v>59</v>
      </c>
      <c r="E373" s="5" t="str">
        <f t="shared" si="194"/>
        <v/>
      </c>
      <c r="F373" s="5" t="str">
        <f t="shared" si="189"/>
        <v/>
      </c>
      <c r="G373" s="7">
        <v>100</v>
      </c>
      <c r="H373" s="7">
        <v>100</v>
      </c>
      <c r="I373" s="7">
        <v>100</v>
      </c>
      <c r="J373" s="7">
        <v>100</v>
      </c>
      <c r="K373" s="7">
        <v>100</v>
      </c>
      <c r="L373" s="7">
        <v>100</v>
      </c>
      <c r="M373" s="7">
        <v>100</v>
      </c>
      <c r="N373" s="7">
        <v>100</v>
      </c>
      <c r="O373" s="7"/>
      <c r="Q373" s="13"/>
      <c r="R373" s="10" t="s">
        <v>200</v>
      </c>
      <c r="S373">
        <v>1992</v>
      </c>
      <c r="T373">
        <f t="shared" si="190"/>
        <v>73.789000000000001</v>
      </c>
      <c r="U373">
        <f t="shared" si="191"/>
        <v>74.695999999999998</v>
      </c>
      <c r="V373">
        <f t="shared" si="192"/>
        <v>91.233999999999995</v>
      </c>
      <c r="W373">
        <f t="shared" si="193"/>
        <v>98.286000000000001</v>
      </c>
      <c r="X373">
        <f t="shared" si="215"/>
        <v>3.7361460645721323E-2</v>
      </c>
      <c r="Y373">
        <f t="shared" si="216"/>
        <v>5.1479328838285099E-2</v>
      </c>
      <c r="Z373">
        <f t="shared" si="217"/>
        <v>-3.1408195226596547E-3</v>
      </c>
      <c r="AA373">
        <f t="shared" si="218"/>
        <v>6.6558024392504578E-3</v>
      </c>
      <c r="AC373" s="10" t="str">
        <f>IFERROR(VLOOKUP(S373&amp;R373,'Regulatory Data'!D$6:F$1349,3,FALSE),"")</f>
        <v/>
      </c>
      <c r="AD373" s="12" t="str">
        <f>VLOOKUP($S373&amp;$R373,'Regulatory Data'!$I$6:$O$1301,5,FALSE)</f>
        <v/>
      </c>
      <c r="AE373" s="12" t="str">
        <f>IF(VLOOKUP($S373&amp;$R373,'Regulatory Data'!$I$6:$O$1301,7,FALSE)=1,1,IF(VLOOKUP($S373&amp;$R373,'Regulatory Data'!$I$6:$O$1301,6,FALSE)=1,0,""))</f>
        <v/>
      </c>
      <c r="AG373" s="12" t="str">
        <f t="shared" si="195"/>
        <v/>
      </c>
      <c r="AH373" s="12" t="str">
        <f t="shared" si="196"/>
        <v/>
      </c>
      <c r="AI373" s="12" t="str">
        <f t="shared" si="197"/>
        <v/>
      </c>
      <c r="AJ373" s="12" t="str">
        <f t="shared" si="198"/>
        <v/>
      </c>
      <c r="AK373" s="12" t="str">
        <f t="shared" si="199"/>
        <v/>
      </c>
      <c r="AL373" s="12" t="str">
        <f t="shared" si="200"/>
        <v/>
      </c>
      <c r="AM373" s="12" t="str">
        <f t="shared" si="201"/>
        <v/>
      </c>
      <c r="AN373" s="12" t="str">
        <f t="shared" si="202"/>
        <v/>
      </c>
      <c r="AO373" s="9" t="str">
        <f t="shared" si="203"/>
        <v/>
      </c>
      <c r="AP373" s="9" t="str">
        <f t="shared" si="204"/>
        <v/>
      </c>
      <c r="AQ373" s="9" t="str">
        <f t="shared" si="205"/>
        <v/>
      </c>
      <c r="AR373" s="9" t="str">
        <f t="shared" si="206"/>
        <v/>
      </c>
      <c r="AS373" s="9" t="str">
        <f t="shared" si="207"/>
        <v/>
      </c>
      <c r="AT373" s="9" t="str">
        <f t="shared" si="208"/>
        <v/>
      </c>
      <c r="AU373" s="9" t="str">
        <f t="shared" si="209"/>
        <v/>
      </c>
      <c r="AV373" s="9" t="str">
        <f t="shared" si="210"/>
        <v/>
      </c>
    </row>
    <row r="374" spans="1:48" x14ac:dyDescent="0.2">
      <c r="A374" s="2">
        <v>1</v>
      </c>
      <c r="B374" s="6" t="s">
        <v>30</v>
      </c>
      <c r="C374" s="6">
        <v>1</v>
      </c>
      <c r="D374" s="5" t="s">
        <v>59</v>
      </c>
      <c r="E374" s="5" t="str">
        <f t="shared" si="194"/>
        <v/>
      </c>
      <c r="F374" s="5" t="str">
        <f t="shared" si="189"/>
        <v/>
      </c>
      <c r="G374" s="7">
        <v>98.858999999999995</v>
      </c>
      <c r="H374" s="7">
        <v>100.10299999999999</v>
      </c>
      <c r="I374" s="7">
        <v>98.269000000000005</v>
      </c>
      <c r="J374" s="7">
        <v>134.816</v>
      </c>
      <c r="K374" s="7">
        <v>99.403000000000006</v>
      </c>
      <c r="L374" s="7">
        <v>98.168000000000006</v>
      </c>
      <c r="M374" s="7">
        <v>97.686999999999998</v>
      </c>
      <c r="N374" s="7">
        <v>95.995999999999995</v>
      </c>
      <c r="O374" s="7"/>
      <c r="Q374" s="13"/>
      <c r="R374" s="10" t="s">
        <v>200</v>
      </c>
      <c r="S374">
        <v>1993</v>
      </c>
      <c r="T374">
        <f t="shared" si="190"/>
        <v>75.647000000000006</v>
      </c>
      <c r="U374">
        <f t="shared" si="191"/>
        <v>76.97</v>
      </c>
      <c r="V374">
        <f t="shared" si="192"/>
        <v>91.822999999999993</v>
      </c>
      <c r="W374">
        <f t="shared" si="193"/>
        <v>97.293999999999997</v>
      </c>
      <c r="X374">
        <f t="shared" si="215"/>
        <v>2.486811412943446E-2</v>
      </c>
      <c r="Y374">
        <f t="shared" si="216"/>
        <v>2.998919236460118E-2</v>
      </c>
      <c r="Z374">
        <f t="shared" si="217"/>
        <v>6.4351762851213579E-3</v>
      </c>
      <c r="AA374">
        <f t="shared" si="218"/>
        <v>-1.0144273513702728E-2</v>
      </c>
      <c r="AC374" s="10" t="str">
        <f>IFERROR(VLOOKUP(S374&amp;R374,'Regulatory Data'!D$6:F$1349,3,FALSE),"")</f>
        <v/>
      </c>
      <c r="AD374" s="12" t="str">
        <f>VLOOKUP($S374&amp;$R374,'Regulatory Data'!$I$6:$O$1301,5,FALSE)</f>
        <v/>
      </c>
      <c r="AE374" s="12" t="str">
        <f>IF(VLOOKUP($S374&amp;$R374,'Regulatory Data'!$I$6:$O$1301,7,FALSE)=1,1,IF(VLOOKUP($S374&amp;$R374,'Regulatory Data'!$I$6:$O$1301,6,FALSE)=1,0,""))</f>
        <v/>
      </c>
      <c r="AG374" s="12" t="str">
        <f t="shared" si="195"/>
        <v/>
      </c>
      <c r="AH374" s="12" t="str">
        <f t="shared" si="196"/>
        <v/>
      </c>
      <c r="AI374" s="12" t="str">
        <f t="shared" si="197"/>
        <v/>
      </c>
      <c r="AJ374" s="12" t="str">
        <f t="shared" si="198"/>
        <v/>
      </c>
      <c r="AK374" s="12" t="str">
        <f t="shared" si="199"/>
        <v/>
      </c>
      <c r="AL374" s="12" t="str">
        <f t="shared" si="200"/>
        <v/>
      </c>
      <c r="AM374" s="12" t="str">
        <f t="shared" si="201"/>
        <v/>
      </c>
      <c r="AN374" s="12" t="str">
        <f t="shared" si="202"/>
        <v/>
      </c>
      <c r="AO374" s="9" t="str">
        <f t="shared" si="203"/>
        <v/>
      </c>
      <c r="AP374" s="9" t="str">
        <f t="shared" si="204"/>
        <v/>
      </c>
      <c r="AQ374" s="9" t="str">
        <f t="shared" si="205"/>
        <v/>
      </c>
      <c r="AR374" s="9" t="str">
        <f t="shared" si="206"/>
        <v/>
      </c>
      <c r="AS374" s="9" t="str">
        <f t="shared" si="207"/>
        <v/>
      </c>
      <c r="AT374" s="9" t="str">
        <f t="shared" si="208"/>
        <v/>
      </c>
      <c r="AU374" s="9" t="str">
        <f t="shared" si="209"/>
        <v/>
      </c>
      <c r="AV374" s="9" t="str">
        <f t="shared" si="210"/>
        <v/>
      </c>
    </row>
    <row r="375" spans="1:48" x14ac:dyDescent="0.2">
      <c r="A375" s="2">
        <v>1</v>
      </c>
      <c r="B375" s="6" t="s">
        <v>31</v>
      </c>
      <c r="C375" s="6">
        <v>1</v>
      </c>
      <c r="D375" s="5" t="s">
        <v>59</v>
      </c>
      <c r="E375" s="5" t="str">
        <f t="shared" si="194"/>
        <v/>
      </c>
      <c r="F375" s="5" t="str">
        <f t="shared" si="189"/>
        <v/>
      </c>
      <c r="G375" s="7">
        <v>102.524</v>
      </c>
      <c r="H375" s="7">
        <v>103.07</v>
      </c>
      <c r="I375" s="7">
        <v>98.212999999999994</v>
      </c>
      <c r="J375" s="7">
        <v>149.83000000000001</v>
      </c>
      <c r="K375" s="7">
        <v>95.796000000000006</v>
      </c>
      <c r="L375" s="7">
        <v>95.287999999999997</v>
      </c>
      <c r="M375" s="7">
        <v>104.45099999999999</v>
      </c>
      <c r="N375" s="7">
        <v>102.58499999999999</v>
      </c>
      <c r="O375" s="7"/>
      <c r="Q375" s="13"/>
      <c r="R375" s="10" t="s">
        <v>200</v>
      </c>
      <c r="S375">
        <v>1994</v>
      </c>
      <c r="T375">
        <f t="shared" si="190"/>
        <v>77.081000000000003</v>
      </c>
      <c r="U375">
        <f t="shared" si="191"/>
        <v>79.152000000000001</v>
      </c>
      <c r="V375">
        <f t="shared" si="192"/>
        <v>93.125</v>
      </c>
      <c r="W375">
        <f t="shared" si="193"/>
        <v>95.013000000000005</v>
      </c>
      <c r="X375">
        <f t="shared" si="215"/>
        <v>1.8779033859931182E-2</v>
      </c>
      <c r="Y375">
        <f t="shared" si="216"/>
        <v>2.7954318939126921E-2</v>
      </c>
      <c r="Z375">
        <f t="shared" si="217"/>
        <v>1.4079865792042234E-2</v>
      </c>
      <c r="AA375">
        <f t="shared" si="218"/>
        <v>-2.3723597993069667E-2</v>
      </c>
      <c r="AC375" s="10" t="str">
        <f>IFERROR(VLOOKUP(S375&amp;R375,'Regulatory Data'!D$6:F$1349,3,FALSE),"")</f>
        <v/>
      </c>
      <c r="AD375" s="12" t="str">
        <f>VLOOKUP($S375&amp;$R375,'Regulatory Data'!$I$6:$O$1301,5,FALSE)</f>
        <v/>
      </c>
      <c r="AE375" s="12" t="str">
        <f>IF(VLOOKUP($S375&amp;$R375,'Regulatory Data'!$I$6:$O$1301,7,FALSE)=1,1,IF(VLOOKUP($S375&amp;$R375,'Regulatory Data'!$I$6:$O$1301,6,FALSE)=1,0,""))</f>
        <v/>
      </c>
      <c r="AG375" s="12" t="str">
        <f t="shared" si="195"/>
        <v/>
      </c>
      <c r="AH375" s="12" t="str">
        <f t="shared" si="196"/>
        <v/>
      </c>
      <c r="AI375" s="12" t="str">
        <f t="shared" si="197"/>
        <v/>
      </c>
      <c r="AJ375" s="12" t="str">
        <f t="shared" si="198"/>
        <v/>
      </c>
      <c r="AK375" s="12" t="str">
        <f t="shared" si="199"/>
        <v/>
      </c>
      <c r="AL375" s="12" t="str">
        <f t="shared" si="200"/>
        <v/>
      </c>
      <c r="AM375" s="12" t="str">
        <f t="shared" si="201"/>
        <v/>
      </c>
      <c r="AN375" s="12" t="str">
        <f t="shared" si="202"/>
        <v/>
      </c>
      <c r="AO375" s="9" t="str">
        <f t="shared" si="203"/>
        <v/>
      </c>
      <c r="AP375" s="9" t="str">
        <f t="shared" si="204"/>
        <v/>
      </c>
      <c r="AQ375" s="9" t="str">
        <f t="shared" si="205"/>
        <v/>
      </c>
      <c r="AR375" s="9" t="str">
        <f t="shared" si="206"/>
        <v/>
      </c>
      <c r="AS375" s="9" t="str">
        <f t="shared" si="207"/>
        <v/>
      </c>
      <c r="AT375" s="9" t="str">
        <f t="shared" si="208"/>
        <v/>
      </c>
      <c r="AU375" s="9" t="str">
        <f t="shared" si="209"/>
        <v/>
      </c>
      <c r="AV375" s="9" t="str">
        <f t="shared" si="210"/>
        <v/>
      </c>
    </row>
    <row r="376" spans="1:48" x14ac:dyDescent="0.2">
      <c r="A376" s="2">
        <v>1</v>
      </c>
      <c r="B376" s="6" t="s">
        <v>32</v>
      </c>
      <c r="C376" s="6">
        <v>1</v>
      </c>
      <c r="D376" s="5" t="s">
        <v>59</v>
      </c>
      <c r="E376" s="5" t="str">
        <f t="shared" si="194"/>
        <v/>
      </c>
      <c r="F376" s="5" t="str">
        <f t="shared" si="189"/>
        <v/>
      </c>
      <c r="G376" s="7">
        <v>105.866</v>
      </c>
      <c r="H376" s="7">
        <v>102.67</v>
      </c>
      <c r="I376" s="7">
        <v>96.22</v>
      </c>
      <c r="J376" s="7">
        <v>189.62799999999999</v>
      </c>
      <c r="K376" s="7">
        <v>90.888000000000005</v>
      </c>
      <c r="L376" s="7">
        <v>93.716999999999999</v>
      </c>
      <c r="M376" s="7">
        <v>106.483</v>
      </c>
      <c r="N376" s="7">
        <v>102.45699999999999</v>
      </c>
      <c r="O376" s="7"/>
      <c r="Q376" s="13"/>
      <c r="R376" s="10" t="s">
        <v>200</v>
      </c>
      <c r="S376">
        <v>1995</v>
      </c>
      <c r="T376">
        <f t="shared" si="190"/>
        <v>77.674999999999997</v>
      </c>
      <c r="U376">
        <f t="shared" si="191"/>
        <v>78.718999999999994</v>
      </c>
      <c r="V376">
        <f t="shared" si="192"/>
        <v>98.09</v>
      </c>
      <c r="W376">
        <f t="shared" si="193"/>
        <v>97.159000000000006</v>
      </c>
      <c r="X376">
        <f t="shared" si="215"/>
        <v>7.676638283110826E-3</v>
      </c>
      <c r="Y376">
        <f t="shared" si="216"/>
        <v>-5.4855050740743039E-3</v>
      </c>
      <c r="Z376">
        <f t="shared" si="217"/>
        <v>5.1942747876500661E-2</v>
      </c>
      <c r="AA376">
        <f t="shared" si="218"/>
        <v>2.2335087435870093E-2</v>
      </c>
      <c r="AC376" s="10" t="str">
        <f>IFERROR(VLOOKUP(S376&amp;R376,'Regulatory Data'!D$6:F$1349,3,FALSE),"")</f>
        <v/>
      </c>
      <c r="AD376" s="12" t="str">
        <f>VLOOKUP($S376&amp;$R376,'Regulatory Data'!$I$6:$O$1301,5,FALSE)</f>
        <v/>
      </c>
      <c r="AE376" s="12" t="str">
        <f>IF(VLOOKUP($S376&amp;$R376,'Regulatory Data'!$I$6:$O$1301,7,FALSE)=1,1,IF(VLOOKUP($S376&amp;$R376,'Regulatory Data'!$I$6:$O$1301,6,FALSE)=1,0,""))</f>
        <v/>
      </c>
      <c r="AG376" s="12" t="str">
        <f t="shared" si="195"/>
        <v/>
      </c>
      <c r="AH376" s="12" t="str">
        <f t="shared" si="196"/>
        <v/>
      </c>
      <c r="AI376" s="12" t="str">
        <f t="shared" si="197"/>
        <v/>
      </c>
      <c r="AJ376" s="12" t="str">
        <f t="shared" si="198"/>
        <v/>
      </c>
      <c r="AK376" s="12" t="str">
        <f t="shared" si="199"/>
        <v/>
      </c>
      <c r="AL376" s="12" t="str">
        <f t="shared" si="200"/>
        <v/>
      </c>
      <c r="AM376" s="12" t="str">
        <f t="shared" si="201"/>
        <v/>
      </c>
      <c r="AN376" s="12" t="str">
        <f t="shared" si="202"/>
        <v/>
      </c>
      <c r="AO376" s="9" t="str">
        <f t="shared" si="203"/>
        <v/>
      </c>
      <c r="AP376" s="9" t="str">
        <f t="shared" si="204"/>
        <v/>
      </c>
      <c r="AQ376" s="9" t="str">
        <f t="shared" si="205"/>
        <v/>
      </c>
      <c r="AR376" s="9" t="str">
        <f t="shared" si="206"/>
        <v/>
      </c>
      <c r="AS376" s="9" t="str">
        <f t="shared" si="207"/>
        <v/>
      </c>
      <c r="AT376" s="9" t="str">
        <f t="shared" si="208"/>
        <v/>
      </c>
      <c r="AU376" s="9" t="str">
        <f t="shared" si="209"/>
        <v/>
      </c>
      <c r="AV376" s="9" t="str">
        <f t="shared" si="210"/>
        <v/>
      </c>
    </row>
    <row r="377" spans="1:48" x14ac:dyDescent="0.2">
      <c r="A377" s="2">
        <v>1</v>
      </c>
      <c r="B377" s="6" t="s">
        <v>33</v>
      </c>
      <c r="C377" s="6">
        <v>1</v>
      </c>
      <c r="D377" s="5" t="s">
        <v>59</v>
      </c>
      <c r="E377" s="5" t="str">
        <f t="shared" si="194"/>
        <v/>
      </c>
      <c r="F377" s="5" t="str">
        <f t="shared" si="189"/>
        <v/>
      </c>
      <c r="G377" s="7">
        <v>103.22</v>
      </c>
      <c r="H377" s="7">
        <v>100.68600000000001</v>
      </c>
      <c r="I377" s="7">
        <v>93.394000000000005</v>
      </c>
      <c r="J377" s="7">
        <v>183.81200000000001</v>
      </c>
      <c r="K377" s="7">
        <v>90.48</v>
      </c>
      <c r="L377" s="7">
        <v>92.757000000000005</v>
      </c>
      <c r="M377" s="7">
        <v>120.36499999999999</v>
      </c>
      <c r="N377" s="7">
        <v>112.414</v>
      </c>
      <c r="O377" s="7"/>
      <c r="Q377" s="13"/>
      <c r="R377" s="10" t="s">
        <v>200</v>
      </c>
      <c r="S377">
        <v>1996</v>
      </c>
      <c r="T377">
        <f t="shared" si="190"/>
        <v>79.284999999999997</v>
      </c>
      <c r="U377">
        <f t="shared" si="191"/>
        <v>80.552999999999997</v>
      </c>
      <c r="V377">
        <f t="shared" si="192"/>
        <v>97.766000000000005</v>
      </c>
      <c r="W377">
        <f t="shared" si="193"/>
        <v>97.959000000000003</v>
      </c>
      <c r="X377">
        <f t="shared" si="215"/>
        <v>2.0515500362419559E-2</v>
      </c>
      <c r="Y377">
        <f t="shared" si="216"/>
        <v>2.3030803466024707E-2</v>
      </c>
      <c r="Z377">
        <f t="shared" si="217"/>
        <v>-3.3085562408770031E-3</v>
      </c>
      <c r="AA377">
        <f t="shared" si="218"/>
        <v>8.2002120039508242E-3</v>
      </c>
      <c r="AC377" s="10" t="str">
        <f>IFERROR(VLOOKUP(S377&amp;R377,'Regulatory Data'!D$6:F$1349,3,FALSE),"")</f>
        <v/>
      </c>
      <c r="AD377" s="12" t="str">
        <f>VLOOKUP($S377&amp;$R377,'Regulatory Data'!$I$6:$O$1301,5,FALSE)</f>
        <v/>
      </c>
      <c r="AE377" s="12" t="str">
        <f>IF(VLOOKUP($S377&amp;$R377,'Regulatory Data'!$I$6:$O$1301,7,FALSE)=1,1,IF(VLOOKUP($S377&amp;$R377,'Regulatory Data'!$I$6:$O$1301,6,FALSE)=1,0,""))</f>
        <v/>
      </c>
      <c r="AG377" s="12" t="str">
        <f t="shared" si="195"/>
        <v/>
      </c>
      <c r="AH377" s="12" t="str">
        <f t="shared" si="196"/>
        <v/>
      </c>
      <c r="AI377" s="12" t="str">
        <f t="shared" si="197"/>
        <v/>
      </c>
      <c r="AJ377" s="12" t="str">
        <f t="shared" si="198"/>
        <v/>
      </c>
      <c r="AK377" s="12" t="str">
        <f t="shared" si="199"/>
        <v/>
      </c>
      <c r="AL377" s="12" t="str">
        <f t="shared" si="200"/>
        <v/>
      </c>
      <c r="AM377" s="12" t="str">
        <f t="shared" si="201"/>
        <v/>
      </c>
      <c r="AN377" s="12" t="str">
        <f t="shared" si="202"/>
        <v/>
      </c>
      <c r="AO377" s="9" t="str">
        <f t="shared" si="203"/>
        <v/>
      </c>
      <c r="AP377" s="9" t="str">
        <f t="shared" si="204"/>
        <v/>
      </c>
      <c r="AQ377" s="9" t="str">
        <f t="shared" si="205"/>
        <v/>
      </c>
      <c r="AR377" s="9" t="str">
        <f t="shared" si="206"/>
        <v/>
      </c>
      <c r="AS377" s="9" t="str">
        <f t="shared" si="207"/>
        <v/>
      </c>
      <c r="AT377" s="9" t="str">
        <f t="shared" si="208"/>
        <v/>
      </c>
      <c r="AU377" s="9" t="str">
        <f t="shared" si="209"/>
        <v/>
      </c>
      <c r="AV377" s="9" t="str">
        <f t="shared" si="210"/>
        <v/>
      </c>
    </row>
    <row r="378" spans="1:48" x14ac:dyDescent="0.2">
      <c r="A378" s="2">
        <v>1</v>
      </c>
      <c r="B378" s="6" t="s">
        <v>34</v>
      </c>
      <c r="C378" s="6">
        <v>1</v>
      </c>
      <c r="D378" s="5" t="s">
        <v>59</v>
      </c>
      <c r="E378" s="5" t="str">
        <f t="shared" si="194"/>
        <v/>
      </c>
      <c r="F378" s="5" t="str">
        <f t="shared" si="189"/>
        <v/>
      </c>
      <c r="G378" s="7">
        <v>103.8</v>
      </c>
      <c r="H378" s="7">
        <v>106.307</v>
      </c>
      <c r="I378" s="7">
        <v>99.536000000000001</v>
      </c>
      <c r="J378" s="7">
        <v>179.27699999999999</v>
      </c>
      <c r="K378" s="7">
        <v>95.891999999999996</v>
      </c>
      <c r="L378" s="7">
        <v>93.63</v>
      </c>
      <c r="M378" s="7">
        <v>114.93600000000001</v>
      </c>
      <c r="N378" s="7">
        <v>114.402</v>
      </c>
      <c r="O378" s="7"/>
      <c r="Q378" s="13"/>
      <c r="R378" s="10" t="s">
        <v>200</v>
      </c>
      <c r="S378">
        <v>1997</v>
      </c>
      <c r="T378">
        <f t="shared" si="190"/>
        <v>82.576999999999998</v>
      </c>
      <c r="U378">
        <f t="shared" si="191"/>
        <v>84.262</v>
      </c>
      <c r="V378">
        <f t="shared" si="192"/>
        <v>97.483999999999995</v>
      </c>
      <c r="W378">
        <f t="shared" si="193"/>
        <v>97.382000000000005</v>
      </c>
      <c r="X378">
        <f t="shared" si="215"/>
        <v>4.0682235747704354E-2</v>
      </c>
      <c r="Y378">
        <f t="shared" si="216"/>
        <v>4.5015639446939204E-2</v>
      </c>
      <c r="Z378">
        <f t="shared" si="217"/>
        <v>-2.8886063619468771E-3</v>
      </c>
      <c r="AA378">
        <f t="shared" si="218"/>
        <v>-5.9076351417752804E-3</v>
      </c>
      <c r="AC378" s="10">
        <f>IFERROR(VLOOKUP(S378&amp;R378,'Regulatory Data'!D$6:F$1349,3,FALSE),"")</f>
        <v>8.3586479713149326E-4</v>
      </c>
      <c r="AD378" s="12">
        <f>VLOOKUP($S378&amp;$R378,'Regulatory Data'!$I$6:$O$1301,5,FALSE)</f>
        <v>0</v>
      </c>
      <c r="AE378" s="12">
        <f>IF(VLOOKUP($S378&amp;$R378,'Regulatory Data'!$I$6:$O$1301,7,FALSE)=1,1,IF(VLOOKUP($S378&amp;$R378,'Regulatory Data'!$I$6:$O$1301,6,FALSE)=1,0,""))</f>
        <v>0</v>
      </c>
      <c r="AG378" s="12">
        <f t="shared" si="195"/>
        <v>3.2419816174670046E-2</v>
      </c>
      <c r="AH378" s="12" t="str">
        <f t="shared" si="196"/>
        <v/>
      </c>
      <c r="AI378" s="12">
        <f t="shared" si="197"/>
        <v>2.5600517062958517E-2</v>
      </c>
      <c r="AJ378" s="12" t="str">
        <f t="shared" si="198"/>
        <v/>
      </c>
      <c r="AK378" s="12">
        <f t="shared" si="199"/>
        <v>-6.5042218431647925E-3</v>
      </c>
      <c r="AL378" s="12" t="str">
        <f t="shared" si="200"/>
        <v/>
      </c>
      <c r="AM378" s="12">
        <f t="shared" si="201"/>
        <v>2.3283136406098137E-3</v>
      </c>
      <c r="AN378" s="12" t="str">
        <f t="shared" si="202"/>
        <v/>
      </c>
      <c r="AO378" s="9">
        <f t="shared" si="203"/>
        <v>3.2419816174670046E-2</v>
      </c>
      <c r="AP378" s="9" t="str">
        <f t="shared" si="204"/>
        <v/>
      </c>
      <c r="AQ378" s="9">
        <f t="shared" si="205"/>
        <v>2.5600517062958517E-2</v>
      </c>
      <c r="AR378" s="9" t="str">
        <f t="shared" si="206"/>
        <v/>
      </c>
      <c r="AS378" s="9">
        <f t="shared" si="207"/>
        <v>-6.5042218431647925E-3</v>
      </c>
      <c r="AT378" s="9" t="str">
        <f t="shared" si="208"/>
        <v/>
      </c>
      <c r="AU378" s="9">
        <f t="shared" si="209"/>
        <v>2.3283136406098137E-3</v>
      </c>
      <c r="AV378" s="9" t="str">
        <f t="shared" si="210"/>
        <v/>
      </c>
    </row>
    <row r="379" spans="1:48" x14ac:dyDescent="0.2">
      <c r="A379" s="2">
        <v>1</v>
      </c>
      <c r="B379" s="6" t="s">
        <v>35</v>
      </c>
      <c r="C379" s="6">
        <v>1</v>
      </c>
      <c r="D379" s="5" t="s">
        <v>59</v>
      </c>
      <c r="E379" s="5" t="str">
        <f t="shared" si="194"/>
        <v/>
      </c>
      <c r="F379" s="5" t="str">
        <f t="shared" si="189"/>
        <v/>
      </c>
      <c r="G379" s="7">
        <v>104.92400000000001</v>
      </c>
      <c r="H379" s="7">
        <v>107.735</v>
      </c>
      <c r="I379" s="7">
        <v>100.77800000000001</v>
      </c>
      <c r="J379" s="7">
        <v>209.08199999999999</v>
      </c>
      <c r="K379" s="7">
        <v>96.049000000000007</v>
      </c>
      <c r="L379" s="7">
        <v>93.543000000000006</v>
      </c>
      <c r="M379" s="7">
        <v>122.996</v>
      </c>
      <c r="N379" s="7">
        <v>123.953</v>
      </c>
      <c r="O379" s="7"/>
      <c r="Q379" s="13"/>
      <c r="R379" s="10" t="s">
        <v>200</v>
      </c>
      <c r="S379">
        <v>1998</v>
      </c>
      <c r="T379">
        <f t="shared" si="190"/>
        <v>85.298000000000002</v>
      </c>
      <c r="U379">
        <f t="shared" si="191"/>
        <v>86.447000000000003</v>
      </c>
      <c r="V379">
        <f t="shared" si="192"/>
        <v>96.852000000000004</v>
      </c>
      <c r="W379">
        <f t="shared" si="193"/>
        <v>97.608999999999995</v>
      </c>
      <c r="X379">
        <f t="shared" si="215"/>
        <v>3.2419816174670046E-2</v>
      </c>
      <c r="Y379">
        <f t="shared" si="216"/>
        <v>2.5600517062958517E-2</v>
      </c>
      <c r="Z379">
        <f t="shared" si="217"/>
        <v>-6.5042218431647925E-3</v>
      </c>
      <c r="AA379">
        <f t="shared" si="218"/>
        <v>2.3283136406098137E-3</v>
      </c>
      <c r="AC379" s="10">
        <f>IFERROR(VLOOKUP(S379&amp;R379,'Regulatory Data'!D$6:F$1349,3,FALSE),"")</f>
        <v>8.4816546569508298E-4</v>
      </c>
      <c r="AD379" s="12">
        <f>VLOOKUP($S379&amp;$R379,'Regulatory Data'!$I$6:$O$1301,5,FALSE)</f>
        <v>0</v>
      </c>
      <c r="AE379" s="12">
        <f>IF(VLOOKUP($S379&amp;$R379,'Regulatory Data'!$I$6:$O$1301,7,FALSE)=1,1,IF(VLOOKUP($S379&amp;$R379,'Regulatory Data'!$I$6:$O$1301,6,FALSE)=1,0,""))</f>
        <v>0</v>
      </c>
      <c r="AG379" s="12">
        <f t="shared" si="195"/>
        <v>4.4348793440581957E-2</v>
      </c>
      <c r="AH379" s="12" t="str">
        <f t="shared" si="196"/>
        <v/>
      </c>
      <c r="AI379" s="12">
        <f t="shared" si="197"/>
        <v>4.5464687630364153E-2</v>
      </c>
      <c r="AJ379" s="12" t="str">
        <f t="shared" si="198"/>
        <v/>
      </c>
      <c r="AK379" s="12">
        <f t="shared" si="199"/>
        <v>2.6706140236667508E-3</v>
      </c>
      <c r="AL379" s="12" t="str">
        <f t="shared" si="200"/>
        <v/>
      </c>
      <c r="AM379" s="12">
        <f t="shared" si="201"/>
        <v>-9.3272593333892928E-4</v>
      </c>
      <c r="AN379" s="12" t="str">
        <f t="shared" si="202"/>
        <v/>
      </c>
      <c r="AO379" s="9">
        <f t="shared" si="203"/>
        <v>4.4348793440581957E-2</v>
      </c>
      <c r="AP379" s="9" t="str">
        <f t="shared" si="204"/>
        <v/>
      </c>
      <c r="AQ379" s="9">
        <f t="shared" si="205"/>
        <v>4.5464687630364153E-2</v>
      </c>
      <c r="AR379" s="9" t="str">
        <f t="shared" si="206"/>
        <v/>
      </c>
      <c r="AS379" s="9">
        <f t="shared" si="207"/>
        <v>2.6706140236667508E-3</v>
      </c>
      <c r="AT379" s="9" t="str">
        <f t="shared" si="208"/>
        <v/>
      </c>
      <c r="AU379" s="9">
        <f t="shared" si="209"/>
        <v>-9.3272593333892928E-4</v>
      </c>
      <c r="AV379" s="9" t="str">
        <f t="shared" si="210"/>
        <v/>
      </c>
    </row>
    <row r="380" spans="1:48" x14ac:dyDescent="0.2">
      <c r="A380" s="2">
        <v>1</v>
      </c>
      <c r="B380" s="6" t="s">
        <v>36</v>
      </c>
      <c r="C380" s="6">
        <v>1</v>
      </c>
      <c r="D380" s="5" t="s">
        <v>59</v>
      </c>
      <c r="E380" s="5" t="str">
        <f t="shared" si="194"/>
        <v/>
      </c>
      <c r="F380" s="5" t="str">
        <f t="shared" si="189"/>
        <v/>
      </c>
      <c r="G380" s="7">
        <v>100.901</v>
      </c>
      <c r="H380" s="7">
        <v>103.989</v>
      </c>
      <c r="I380" s="7">
        <v>98.635000000000005</v>
      </c>
      <c r="J380" s="7">
        <v>143.404</v>
      </c>
      <c r="K380" s="7">
        <v>97.754999999999995</v>
      </c>
      <c r="L380" s="7">
        <v>94.852000000000004</v>
      </c>
      <c r="M380" s="7">
        <v>130.36600000000001</v>
      </c>
      <c r="N380" s="7">
        <v>128.58699999999999</v>
      </c>
      <c r="O380" s="7"/>
      <c r="Q380" s="13"/>
      <c r="R380" s="10" t="s">
        <v>200</v>
      </c>
      <c r="S380">
        <v>1999</v>
      </c>
      <c r="T380">
        <f t="shared" si="190"/>
        <v>89.165999999999997</v>
      </c>
      <c r="U380">
        <f t="shared" si="191"/>
        <v>90.468000000000004</v>
      </c>
      <c r="V380">
        <f t="shared" si="192"/>
        <v>97.111000000000004</v>
      </c>
      <c r="W380">
        <f t="shared" si="193"/>
        <v>97.518000000000001</v>
      </c>
      <c r="X380">
        <f t="shared" si="215"/>
        <v>4.4348793440581957E-2</v>
      </c>
      <c r="Y380">
        <f t="shared" si="216"/>
        <v>4.5464687630364153E-2</v>
      </c>
      <c r="Z380">
        <f t="shared" si="217"/>
        <v>2.6706140236667508E-3</v>
      </c>
      <c r="AA380">
        <f t="shared" si="218"/>
        <v>-9.3272593333892928E-4</v>
      </c>
      <c r="AC380" s="10">
        <f>IFERROR(VLOOKUP(S380&amp;R380,'Regulatory Data'!D$6:F$1349,3,FALSE),"")</f>
        <v>8.8092099680856721E-4</v>
      </c>
      <c r="AD380" s="12">
        <f>VLOOKUP($S380&amp;$R380,'Regulatory Data'!$I$6:$O$1301,5,FALSE)</f>
        <v>0</v>
      </c>
      <c r="AE380" s="12">
        <f>IF(VLOOKUP($S380&amp;$R380,'Regulatory Data'!$I$6:$O$1301,7,FALSE)=1,1,IF(VLOOKUP($S380&amp;$R380,'Regulatory Data'!$I$6:$O$1301,6,FALSE)=1,0,""))</f>
        <v>0</v>
      </c>
      <c r="AG380" s="12">
        <f t="shared" si="195"/>
        <v>2.2423508471161036E-2</v>
      </c>
      <c r="AH380" s="12" t="str">
        <f t="shared" si="196"/>
        <v/>
      </c>
      <c r="AI380" s="12">
        <f t="shared" si="197"/>
        <v>1.159410979695874E-2</v>
      </c>
      <c r="AJ380" s="12" t="str">
        <f t="shared" si="198"/>
        <v/>
      </c>
      <c r="AK380" s="12">
        <f t="shared" si="199"/>
        <v>2.2864770338726359E-2</v>
      </c>
      <c r="AL380" s="12" t="str">
        <f t="shared" si="200"/>
        <v/>
      </c>
      <c r="AM380" s="12">
        <f t="shared" si="201"/>
        <v>1.8601927172810839E-2</v>
      </c>
      <c r="AN380" s="12" t="str">
        <f t="shared" si="202"/>
        <v/>
      </c>
      <c r="AO380" s="9">
        <f t="shared" si="203"/>
        <v>2.2423508471161036E-2</v>
      </c>
      <c r="AP380" s="9" t="str">
        <f t="shared" si="204"/>
        <v/>
      </c>
      <c r="AQ380" s="9">
        <f t="shared" si="205"/>
        <v>1.159410979695874E-2</v>
      </c>
      <c r="AR380" s="9" t="str">
        <f t="shared" si="206"/>
        <v/>
      </c>
      <c r="AS380" s="9">
        <f t="shared" si="207"/>
        <v>2.2864770338726359E-2</v>
      </c>
      <c r="AT380" s="9" t="str">
        <f t="shared" si="208"/>
        <v/>
      </c>
      <c r="AU380" s="9">
        <f t="shared" si="209"/>
        <v>1.8601927172810839E-2</v>
      </c>
      <c r="AV380" s="9" t="str">
        <f t="shared" si="210"/>
        <v/>
      </c>
    </row>
    <row r="381" spans="1:48" x14ac:dyDescent="0.2">
      <c r="A381" s="2">
        <v>1</v>
      </c>
      <c r="B381" s="6" t="s">
        <v>37</v>
      </c>
      <c r="C381" s="6">
        <v>1</v>
      </c>
      <c r="D381" s="5" t="s">
        <v>59</v>
      </c>
      <c r="E381" s="5" t="str">
        <f t="shared" si="194"/>
        <v/>
      </c>
      <c r="F381" s="5" t="str">
        <f t="shared" si="189"/>
        <v/>
      </c>
      <c r="G381" s="7">
        <v>106.69199999999999</v>
      </c>
      <c r="H381" s="7">
        <v>107.782</v>
      </c>
      <c r="I381" s="7">
        <v>101.48</v>
      </c>
      <c r="J381" s="7">
        <v>141.55799999999999</v>
      </c>
      <c r="K381" s="7">
        <v>95.114999999999995</v>
      </c>
      <c r="L381" s="7">
        <v>94.153999999999996</v>
      </c>
      <c r="M381" s="7">
        <v>126.292</v>
      </c>
      <c r="N381" s="7">
        <v>128.16200000000001</v>
      </c>
      <c r="O381" s="7"/>
      <c r="Q381" s="13"/>
      <c r="R381" s="10" t="s">
        <v>200</v>
      </c>
      <c r="S381">
        <v>2000</v>
      </c>
      <c r="T381">
        <f t="shared" si="190"/>
        <v>91.188000000000002</v>
      </c>
      <c r="U381">
        <f t="shared" si="191"/>
        <v>91.522999999999996</v>
      </c>
      <c r="V381">
        <f t="shared" si="192"/>
        <v>99.356999999999999</v>
      </c>
      <c r="W381">
        <f t="shared" si="193"/>
        <v>99.349000000000004</v>
      </c>
      <c r="X381">
        <f t="shared" si="215"/>
        <v>2.2423508471161036E-2</v>
      </c>
      <c r="Y381">
        <f t="shared" si="216"/>
        <v>1.159410979695874E-2</v>
      </c>
      <c r="Z381">
        <f t="shared" si="217"/>
        <v>2.2864770338726359E-2</v>
      </c>
      <c r="AA381">
        <f t="shared" si="218"/>
        <v>1.8601927172810839E-2</v>
      </c>
      <c r="AC381" s="10">
        <f>IFERROR(VLOOKUP(S381&amp;R381,'Regulatory Data'!D$6:F$1349,3,FALSE),"")</f>
        <v>8.6982592595560176E-4</v>
      </c>
      <c r="AD381" s="12">
        <f>VLOOKUP($S381&amp;$R381,'Regulatory Data'!$I$6:$O$1301,5,FALSE)</f>
        <v>0</v>
      </c>
      <c r="AE381" s="12">
        <f>IF(VLOOKUP($S381&amp;$R381,'Regulatory Data'!$I$6:$O$1301,7,FALSE)=1,1,IF(VLOOKUP($S381&amp;$R381,'Regulatory Data'!$I$6:$O$1301,6,FALSE)=1,0,""))</f>
        <v>0</v>
      </c>
      <c r="AG381" s="12">
        <f t="shared" si="195"/>
        <v>1.7954271930587851E-2</v>
      </c>
      <c r="AH381" s="12" t="str">
        <f t="shared" si="196"/>
        <v/>
      </c>
      <c r="AI381" s="12">
        <f t="shared" si="197"/>
        <v>-1.4205088723695525E-4</v>
      </c>
      <c r="AJ381" s="12" t="str">
        <f t="shared" si="198"/>
        <v/>
      </c>
      <c r="AK381" s="12">
        <f t="shared" si="199"/>
        <v>8.4687240387761875E-3</v>
      </c>
      <c r="AL381" s="12" t="str">
        <f t="shared" si="200"/>
        <v/>
      </c>
      <c r="AM381" s="12">
        <f t="shared" si="201"/>
        <v>2.6588779241165206E-2</v>
      </c>
      <c r="AN381" s="12" t="str">
        <f t="shared" si="202"/>
        <v/>
      </c>
      <c r="AO381" s="9">
        <f t="shared" si="203"/>
        <v>1.7954271930587851E-2</v>
      </c>
      <c r="AP381" s="9" t="str">
        <f t="shared" si="204"/>
        <v/>
      </c>
      <c r="AQ381" s="9">
        <f t="shared" si="205"/>
        <v>-1.4205088723695525E-4</v>
      </c>
      <c r="AR381" s="9" t="str">
        <f t="shared" si="206"/>
        <v/>
      </c>
      <c r="AS381" s="9">
        <f t="shared" si="207"/>
        <v>8.4687240387761875E-3</v>
      </c>
      <c r="AT381" s="9" t="str">
        <f t="shared" si="208"/>
        <v/>
      </c>
      <c r="AU381" s="9">
        <f t="shared" si="209"/>
        <v>2.6588779241165206E-2</v>
      </c>
      <c r="AV381" s="9" t="str">
        <f t="shared" si="210"/>
        <v/>
      </c>
    </row>
    <row r="382" spans="1:48" x14ac:dyDescent="0.2">
      <c r="A382" s="2">
        <v>0</v>
      </c>
      <c r="B382" s="5" t="s">
        <v>57</v>
      </c>
      <c r="C382" s="6" t="s">
        <v>0</v>
      </c>
      <c r="E382" s="5" t="str">
        <f t="shared" si="194"/>
        <v/>
      </c>
      <c r="F382" s="5" t="str">
        <f t="shared" si="189"/>
        <v/>
      </c>
      <c r="Q382" s="13"/>
      <c r="R382" s="10" t="s">
        <v>200</v>
      </c>
      <c r="S382">
        <v>2001</v>
      </c>
      <c r="T382">
        <f t="shared" si="190"/>
        <v>92.84</v>
      </c>
      <c r="U382">
        <f t="shared" si="191"/>
        <v>91.51</v>
      </c>
      <c r="V382">
        <f t="shared" si="192"/>
        <v>100.202</v>
      </c>
      <c r="W382">
        <f t="shared" si="193"/>
        <v>102.026</v>
      </c>
      <c r="X382">
        <f t="shared" si="215"/>
        <v>1.7954271930587851E-2</v>
      </c>
      <c r="Y382">
        <f t="shared" si="216"/>
        <v>-1.4205088723695525E-4</v>
      </c>
      <c r="Z382">
        <f t="shared" si="217"/>
        <v>8.4687240387761875E-3</v>
      </c>
      <c r="AA382">
        <f t="shared" si="218"/>
        <v>2.6588779241165206E-2</v>
      </c>
      <c r="AC382" s="10">
        <f>IFERROR(VLOOKUP(S382&amp;R382,'Regulatory Data'!D$6:F$1349,3,FALSE),"")</f>
        <v>1.1324766372215801E-3</v>
      </c>
      <c r="AD382" s="12">
        <f>VLOOKUP($S382&amp;$R382,'Regulatory Data'!$I$6:$O$1301,5,FALSE)</f>
        <v>0</v>
      </c>
      <c r="AE382" s="12">
        <f>IF(VLOOKUP($S382&amp;$R382,'Regulatory Data'!$I$6:$O$1301,7,FALSE)=1,1,IF(VLOOKUP($S382&amp;$R382,'Regulatory Data'!$I$6:$O$1301,6,FALSE)=1,0,""))</f>
        <v>0</v>
      </c>
      <c r="AG382" s="12">
        <f t="shared" si="195"/>
        <v>7.4292604581855493E-2</v>
      </c>
      <c r="AH382" s="12" t="str">
        <f t="shared" si="196"/>
        <v/>
      </c>
      <c r="AI382" s="12">
        <f t="shared" si="197"/>
        <v>8.8721930060804866E-2</v>
      </c>
      <c r="AJ382" s="12" t="str">
        <f t="shared" si="198"/>
        <v/>
      </c>
      <c r="AK382" s="12">
        <f t="shared" si="199"/>
        <v>-2.01796254331299E-3</v>
      </c>
      <c r="AL382" s="12" t="str">
        <f t="shared" si="200"/>
        <v/>
      </c>
      <c r="AM382" s="12">
        <f t="shared" si="201"/>
        <v>-2.0057496774978034E-2</v>
      </c>
      <c r="AN382" s="12" t="str">
        <f t="shared" si="202"/>
        <v/>
      </c>
      <c r="AO382" s="9">
        <f t="shared" si="203"/>
        <v>7.4292604581855493E-2</v>
      </c>
      <c r="AP382" s="9" t="str">
        <f t="shared" si="204"/>
        <v/>
      </c>
      <c r="AQ382" s="9">
        <f t="shared" si="205"/>
        <v>8.8721930060804866E-2</v>
      </c>
      <c r="AR382" s="9" t="str">
        <f t="shared" si="206"/>
        <v/>
      </c>
      <c r="AS382" s="9">
        <f t="shared" si="207"/>
        <v>-2.01796254331299E-3</v>
      </c>
      <c r="AT382" s="9" t="str">
        <f t="shared" si="208"/>
        <v/>
      </c>
      <c r="AU382" s="9">
        <f t="shared" si="209"/>
        <v>-2.0057496774978034E-2</v>
      </c>
      <c r="AV382" s="9" t="str">
        <f t="shared" si="210"/>
        <v/>
      </c>
    </row>
    <row r="383" spans="1:48" x14ac:dyDescent="0.2">
      <c r="A383" s="2">
        <v>1</v>
      </c>
      <c r="B383" s="6" t="s">
        <v>13</v>
      </c>
      <c r="C383" s="6">
        <v>1</v>
      </c>
      <c r="D383" s="5" t="s">
        <v>60</v>
      </c>
      <c r="E383" s="5" t="str">
        <f t="shared" si="194"/>
        <v/>
      </c>
      <c r="F383" s="5" t="str">
        <f t="shared" si="189"/>
        <v/>
      </c>
      <c r="G383" s="7">
        <v>58.73</v>
      </c>
      <c r="H383" s="7">
        <v>56.820999999999998</v>
      </c>
      <c r="I383" s="7">
        <v>76.950999999999993</v>
      </c>
      <c r="J383" s="7">
        <v>70.061000000000007</v>
      </c>
      <c r="K383" s="7">
        <v>131.02600000000001</v>
      </c>
      <c r="L383" s="7">
        <v>135.428</v>
      </c>
      <c r="M383" s="7">
        <v>78.222999999999999</v>
      </c>
      <c r="N383" s="7">
        <v>60.194000000000003</v>
      </c>
      <c r="O383" s="7"/>
      <c r="Q383" s="13"/>
      <c r="R383" s="10" t="s">
        <v>200</v>
      </c>
      <c r="S383">
        <v>2002</v>
      </c>
      <c r="T383">
        <f t="shared" si="190"/>
        <v>100</v>
      </c>
      <c r="U383">
        <f t="shared" si="191"/>
        <v>100</v>
      </c>
      <c r="V383">
        <f t="shared" si="192"/>
        <v>100</v>
      </c>
      <c r="W383">
        <f t="shared" si="193"/>
        <v>100</v>
      </c>
      <c r="X383">
        <f t="shared" si="215"/>
        <v>7.4292604581855493E-2</v>
      </c>
      <c r="Y383">
        <f t="shared" si="216"/>
        <v>8.8721930060804866E-2</v>
      </c>
      <c r="Z383">
        <f t="shared" si="217"/>
        <v>-2.01796254331299E-3</v>
      </c>
      <c r="AA383">
        <f t="shared" si="218"/>
        <v>-2.0057496774978034E-2</v>
      </c>
      <c r="AC383" s="10">
        <f>IFERROR(VLOOKUP(S383&amp;R383,'Regulatory Data'!D$6:F$1349,3,FALSE),"")</f>
        <v>1.1360777078206351E-3</v>
      </c>
      <c r="AD383" s="12">
        <f>VLOOKUP($S383&amp;$R383,'Regulatory Data'!$I$6:$O$1301,5,FALSE)</f>
        <v>0</v>
      </c>
      <c r="AE383" s="12">
        <f>IF(VLOOKUP($S383&amp;$R383,'Regulatory Data'!$I$6:$O$1301,7,FALSE)=1,1,IF(VLOOKUP($S383&amp;$R383,'Regulatory Data'!$I$6:$O$1301,6,FALSE)=1,0,""))</f>
        <v>0</v>
      </c>
      <c r="AG383" s="12">
        <f t="shared" si="195"/>
        <v>3.8393447986869056E-2</v>
      </c>
      <c r="AH383" s="12" t="str">
        <f t="shared" si="196"/>
        <v/>
      </c>
      <c r="AI383" s="12">
        <f t="shared" si="197"/>
        <v>3.3009153606944786E-2</v>
      </c>
      <c r="AJ383" s="12" t="str">
        <f t="shared" si="198"/>
        <v/>
      </c>
      <c r="AK383" s="12">
        <f t="shared" si="199"/>
        <v>2.1869118083527539E-2</v>
      </c>
      <c r="AL383" s="12" t="str">
        <f t="shared" si="200"/>
        <v/>
      </c>
      <c r="AM383" s="12">
        <f t="shared" si="201"/>
        <v>6.9756137364249682E-3</v>
      </c>
      <c r="AN383" s="12" t="str">
        <f t="shared" si="202"/>
        <v/>
      </c>
      <c r="AO383" s="9">
        <f t="shared" si="203"/>
        <v>3.8393447986869056E-2</v>
      </c>
      <c r="AP383" s="9" t="str">
        <f t="shared" si="204"/>
        <v/>
      </c>
      <c r="AQ383" s="9">
        <f t="shared" si="205"/>
        <v>3.3009153606944786E-2</v>
      </c>
      <c r="AR383" s="9" t="str">
        <f t="shared" si="206"/>
        <v/>
      </c>
      <c r="AS383" s="9">
        <f t="shared" si="207"/>
        <v>2.1869118083527539E-2</v>
      </c>
      <c r="AT383" s="9" t="str">
        <f t="shared" si="208"/>
        <v/>
      </c>
      <c r="AU383" s="9">
        <f t="shared" si="209"/>
        <v>6.9756137364249682E-3</v>
      </c>
      <c r="AV383" s="9" t="str">
        <f t="shared" si="210"/>
        <v/>
      </c>
    </row>
    <row r="384" spans="1:48" x14ac:dyDescent="0.2">
      <c r="A384" s="2">
        <v>1</v>
      </c>
      <c r="B384" s="6" t="s">
        <v>15</v>
      </c>
      <c r="C384" s="6">
        <v>1</v>
      </c>
      <c r="D384" s="5" t="s">
        <v>60</v>
      </c>
      <c r="E384" s="5" t="str">
        <f t="shared" si="194"/>
        <v/>
      </c>
      <c r="F384" s="5" t="str">
        <f t="shared" si="189"/>
        <v/>
      </c>
      <c r="G384" s="7">
        <v>63.036999999999999</v>
      </c>
      <c r="H384" s="7">
        <v>61.182000000000002</v>
      </c>
      <c r="I384" s="7">
        <v>81.683000000000007</v>
      </c>
      <c r="J384" s="7">
        <v>69.399000000000001</v>
      </c>
      <c r="K384" s="7">
        <v>129.57900000000001</v>
      </c>
      <c r="L384" s="7">
        <v>133.50800000000001</v>
      </c>
      <c r="M384" s="7">
        <v>73.215999999999994</v>
      </c>
      <c r="N384" s="7">
        <v>59.805</v>
      </c>
      <c r="O384" s="7"/>
      <c r="Q384" s="13"/>
      <c r="R384" s="10" t="s">
        <v>200</v>
      </c>
      <c r="S384">
        <v>2003</v>
      </c>
      <c r="T384">
        <f t="shared" si="190"/>
        <v>103.914</v>
      </c>
      <c r="U384">
        <f t="shared" si="191"/>
        <v>103.35599999999999</v>
      </c>
      <c r="V384">
        <f t="shared" si="192"/>
        <v>102.211</v>
      </c>
      <c r="W384">
        <f t="shared" si="193"/>
        <v>100.7</v>
      </c>
      <c r="X384">
        <f t="shared" si="215"/>
        <v>3.8393447986869056E-2</v>
      </c>
      <c r="Y384">
        <f t="shared" si="216"/>
        <v>3.3009153606944786E-2</v>
      </c>
      <c r="Z384">
        <f t="shared" si="217"/>
        <v>2.1869118083527539E-2</v>
      </c>
      <c r="AA384">
        <f t="shared" si="218"/>
        <v>6.9756137364249682E-3</v>
      </c>
      <c r="AC384" s="10">
        <f>IFERROR(VLOOKUP(S384&amp;R384,'Regulatory Data'!D$6:F$1349,3,FALSE),"")</f>
        <v>1.1668569318235278E-3</v>
      </c>
      <c r="AD384" s="12">
        <f>VLOOKUP($S384&amp;$R384,'Regulatory Data'!$I$6:$O$1301,5,FALSE)</f>
        <v>0</v>
      </c>
      <c r="AE384" s="12">
        <f>IF(VLOOKUP($S384&amp;$R384,'Regulatory Data'!$I$6:$O$1301,7,FALSE)=1,1,IF(VLOOKUP($S384&amp;$R384,'Regulatory Data'!$I$6:$O$1301,6,FALSE)=1,0,""))</f>
        <v>0</v>
      </c>
      <c r="AG384" s="12">
        <f t="shared" si="195"/>
        <v>1.8298746078416528E-2</v>
      </c>
      <c r="AH384" s="12" t="str">
        <f t="shared" si="196"/>
        <v/>
      </c>
      <c r="AI384" s="12">
        <f t="shared" si="197"/>
        <v>2.1194900406566575E-2</v>
      </c>
      <c r="AJ384" s="12" t="str">
        <f t="shared" si="198"/>
        <v/>
      </c>
      <c r="AK384" s="12">
        <f t="shared" si="199"/>
        <v>2.5901478884815532E-2</v>
      </c>
      <c r="AL384" s="12" t="str">
        <f t="shared" si="200"/>
        <v/>
      </c>
      <c r="AM384" s="12">
        <f t="shared" si="201"/>
        <v>-1.3033928320389521E-2</v>
      </c>
      <c r="AN384" s="12" t="str">
        <f t="shared" si="202"/>
        <v/>
      </c>
      <c r="AO384" s="9">
        <f t="shared" si="203"/>
        <v>1.8298746078416528E-2</v>
      </c>
      <c r="AP384" s="9" t="str">
        <f t="shared" si="204"/>
        <v/>
      </c>
      <c r="AQ384" s="9">
        <f t="shared" si="205"/>
        <v>2.1194900406566575E-2</v>
      </c>
      <c r="AR384" s="9" t="str">
        <f t="shared" si="206"/>
        <v/>
      </c>
      <c r="AS384" s="9">
        <f t="shared" si="207"/>
        <v>2.5901478884815532E-2</v>
      </c>
      <c r="AT384" s="9" t="str">
        <f t="shared" si="208"/>
        <v/>
      </c>
      <c r="AU384" s="9">
        <f t="shared" si="209"/>
        <v>-1.3033928320389521E-2</v>
      </c>
      <c r="AV384" s="9" t="str">
        <f t="shared" si="210"/>
        <v/>
      </c>
    </row>
    <row r="385" spans="1:48" x14ac:dyDescent="0.2">
      <c r="A385" s="2">
        <v>1</v>
      </c>
      <c r="B385" s="6" t="s">
        <v>16</v>
      </c>
      <c r="C385" s="6">
        <v>1</v>
      </c>
      <c r="D385" s="5" t="s">
        <v>60</v>
      </c>
      <c r="E385" s="5" t="str">
        <f t="shared" si="194"/>
        <v/>
      </c>
      <c r="F385" s="5" t="str">
        <f t="shared" si="189"/>
        <v/>
      </c>
      <c r="G385" s="7">
        <v>64.052999999999997</v>
      </c>
      <c r="H385" s="7">
        <v>63.125</v>
      </c>
      <c r="I385" s="7">
        <v>85.158000000000001</v>
      </c>
      <c r="J385" s="7">
        <v>70.953999999999994</v>
      </c>
      <c r="K385" s="7">
        <v>132.94999999999999</v>
      </c>
      <c r="L385" s="7">
        <v>134.904</v>
      </c>
      <c r="M385" s="7">
        <v>72.119</v>
      </c>
      <c r="N385" s="7">
        <v>61.414999999999999</v>
      </c>
      <c r="O385" s="7"/>
      <c r="Q385" s="13"/>
      <c r="R385" s="10" t="s">
        <v>200</v>
      </c>
      <c r="S385">
        <v>2004</v>
      </c>
      <c r="T385">
        <f t="shared" si="190"/>
        <v>105.833</v>
      </c>
      <c r="U385">
        <f t="shared" si="191"/>
        <v>105.57</v>
      </c>
      <c r="V385">
        <f t="shared" si="192"/>
        <v>104.893</v>
      </c>
      <c r="W385">
        <f t="shared" si="193"/>
        <v>99.396000000000001</v>
      </c>
      <c r="X385">
        <f t="shared" si="215"/>
        <v>1.8298746078416528E-2</v>
      </c>
      <c r="Y385">
        <f t="shared" si="216"/>
        <v>2.1194900406566575E-2</v>
      </c>
      <c r="Z385">
        <f t="shared" si="217"/>
        <v>2.5901478884815532E-2</v>
      </c>
      <c r="AA385">
        <f t="shared" si="218"/>
        <v>-1.3033928320389521E-2</v>
      </c>
      <c r="AC385" s="10">
        <f>IFERROR(VLOOKUP(S385&amp;R385,'Regulatory Data'!D$6:F$1349,3,FALSE),"")</f>
        <v>1.2620826652002752E-3</v>
      </c>
      <c r="AD385" s="12">
        <f>VLOOKUP($S385&amp;$R385,'Regulatory Data'!$I$6:$O$1301,5,FALSE)</f>
        <v>0</v>
      </c>
      <c r="AE385" s="12">
        <f>IF(VLOOKUP($S385&amp;$R385,'Regulatory Data'!$I$6:$O$1301,7,FALSE)=1,1,IF(VLOOKUP($S385&amp;$R385,'Regulatory Data'!$I$6:$O$1301,6,FALSE)=1,0,""))</f>
        <v>0</v>
      </c>
      <c r="AG385" s="12">
        <f t="shared" si="195"/>
        <v>2.8099220630454447E-2</v>
      </c>
      <c r="AH385" s="12" t="str">
        <f t="shared" si="196"/>
        <v/>
      </c>
      <c r="AI385" s="12">
        <f t="shared" si="197"/>
        <v>1.2463449232502199E-2</v>
      </c>
      <c r="AJ385" s="12" t="str">
        <f t="shared" si="198"/>
        <v/>
      </c>
      <c r="AK385" s="12">
        <f t="shared" si="199"/>
        <v>7.112293297206751E-2</v>
      </c>
      <c r="AL385" s="12" t="str">
        <f t="shared" si="200"/>
        <v/>
      </c>
      <c r="AM385" s="12">
        <f t="shared" si="201"/>
        <v>1.3748667867970354E-2</v>
      </c>
      <c r="AN385" s="12" t="str">
        <f t="shared" si="202"/>
        <v/>
      </c>
      <c r="AO385" s="9">
        <f t="shared" si="203"/>
        <v>2.8099220630454447E-2</v>
      </c>
      <c r="AP385" s="9" t="str">
        <f t="shared" si="204"/>
        <v/>
      </c>
      <c r="AQ385" s="9">
        <f t="shared" si="205"/>
        <v>1.2463449232502199E-2</v>
      </c>
      <c r="AR385" s="9" t="str">
        <f t="shared" si="206"/>
        <v/>
      </c>
      <c r="AS385" s="9">
        <f t="shared" si="207"/>
        <v>7.112293297206751E-2</v>
      </c>
      <c r="AT385" s="9" t="str">
        <f t="shared" si="208"/>
        <v/>
      </c>
      <c r="AU385" s="9">
        <f t="shared" si="209"/>
        <v>1.3748667867970354E-2</v>
      </c>
      <c r="AV385" s="9" t="str">
        <f t="shared" si="210"/>
        <v/>
      </c>
    </row>
    <row r="386" spans="1:48" x14ac:dyDescent="0.2">
      <c r="A386" s="2">
        <v>1</v>
      </c>
      <c r="B386" s="6" t="s">
        <v>17</v>
      </c>
      <c r="C386" s="6">
        <v>1</v>
      </c>
      <c r="D386" s="5" t="s">
        <v>60</v>
      </c>
      <c r="E386" s="5" t="str">
        <f t="shared" si="194"/>
        <v/>
      </c>
      <c r="F386" s="5" t="str">
        <f t="shared" si="189"/>
        <v/>
      </c>
      <c r="G386" s="7">
        <v>61.844000000000001</v>
      </c>
      <c r="H386" s="7">
        <v>60.963999999999999</v>
      </c>
      <c r="I386" s="7">
        <v>82.509</v>
      </c>
      <c r="J386" s="7">
        <v>71.63</v>
      </c>
      <c r="K386" s="7">
        <v>133.41499999999999</v>
      </c>
      <c r="L386" s="7">
        <v>135.34</v>
      </c>
      <c r="M386" s="7">
        <v>78.998000000000005</v>
      </c>
      <c r="N386" s="7">
        <v>65.180000000000007</v>
      </c>
      <c r="O386" s="7"/>
      <c r="Q386" s="13"/>
      <c r="R386" s="10" t="s">
        <v>200</v>
      </c>
      <c r="S386">
        <v>2005</v>
      </c>
      <c r="T386">
        <f t="shared" si="190"/>
        <v>108.849</v>
      </c>
      <c r="U386">
        <f t="shared" si="191"/>
        <v>106.89400000000001</v>
      </c>
      <c r="V386">
        <f t="shared" si="192"/>
        <v>112.625</v>
      </c>
      <c r="W386">
        <f t="shared" si="193"/>
        <v>100.77200000000001</v>
      </c>
      <c r="X386">
        <f t="shared" si="215"/>
        <v>2.8099220630454447E-2</v>
      </c>
      <c r="Y386">
        <f t="shared" si="216"/>
        <v>1.2463449232502199E-2</v>
      </c>
      <c r="Z386">
        <f t="shared" si="217"/>
        <v>7.112293297206751E-2</v>
      </c>
      <c r="AA386">
        <f t="shared" si="218"/>
        <v>1.3748667867970354E-2</v>
      </c>
      <c r="AC386" s="10">
        <f>IFERROR(VLOOKUP(S386&amp;R386,'Regulatory Data'!D$6:F$1349,3,FALSE),"")</f>
        <v>1.2779596757190707E-3</v>
      </c>
      <c r="AD386" s="12">
        <f>VLOOKUP($S386&amp;$R386,'Regulatory Data'!$I$6:$O$1301,5,FALSE)</f>
        <v>0</v>
      </c>
      <c r="AE386" s="12">
        <f>IF(VLOOKUP($S386&amp;$R386,'Regulatory Data'!$I$6:$O$1301,7,FALSE)=1,1,IF(VLOOKUP($S386&amp;$R386,'Regulatory Data'!$I$6:$O$1301,6,FALSE)=1,0,""))</f>
        <v>0</v>
      </c>
      <c r="AG386" s="12">
        <f t="shared" si="195"/>
        <v>-1.2870132959923453E-3</v>
      </c>
      <c r="AH386" s="12" t="str">
        <f t="shared" si="196"/>
        <v/>
      </c>
      <c r="AI386" s="12">
        <f t="shared" si="197"/>
        <v>1.1986548383176476E-2</v>
      </c>
      <c r="AJ386" s="12" t="str">
        <f t="shared" si="198"/>
        <v/>
      </c>
      <c r="AK386" s="12">
        <f t="shared" si="199"/>
        <v>6.2527621610379391E-2</v>
      </c>
      <c r="AL386" s="12" t="str">
        <f t="shared" si="200"/>
        <v/>
      </c>
      <c r="AM386" s="12">
        <f t="shared" si="201"/>
        <v>1.6338624515355171E-2</v>
      </c>
      <c r="AN386" s="12" t="str">
        <f t="shared" si="202"/>
        <v/>
      </c>
      <c r="AO386" s="9">
        <f t="shared" si="203"/>
        <v>-1.2870132959923453E-3</v>
      </c>
      <c r="AP386" s="9" t="str">
        <f t="shared" si="204"/>
        <v/>
      </c>
      <c r="AQ386" s="9">
        <f t="shared" si="205"/>
        <v>1.1986548383176476E-2</v>
      </c>
      <c r="AR386" s="9" t="str">
        <f t="shared" si="206"/>
        <v/>
      </c>
      <c r="AS386" s="9">
        <f t="shared" si="207"/>
        <v>6.2527621610379391E-2</v>
      </c>
      <c r="AT386" s="9" t="str">
        <f t="shared" si="208"/>
        <v/>
      </c>
      <c r="AU386" s="9">
        <f t="shared" si="209"/>
        <v>1.6338624515355171E-2</v>
      </c>
      <c r="AV386" s="9" t="str">
        <f t="shared" si="210"/>
        <v/>
      </c>
    </row>
    <row r="387" spans="1:48" x14ac:dyDescent="0.2">
      <c r="A387" s="2">
        <v>1</v>
      </c>
      <c r="B387" s="6" t="s">
        <v>18</v>
      </c>
      <c r="C387" s="6">
        <v>1</v>
      </c>
      <c r="D387" s="5" t="s">
        <v>60</v>
      </c>
      <c r="E387" s="5" t="str">
        <f t="shared" si="194"/>
        <v/>
      </c>
      <c r="F387" s="5" t="str">
        <f t="shared" si="189"/>
        <v/>
      </c>
      <c r="G387" s="7">
        <v>63.069000000000003</v>
      </c>
      <c r="H387" s="7">
        <v>62.405000000000001</v>
      </c>
      <c r="I387" s="7">
        <v>85.167000000000002</v>
      </c>
      <c r="J387" s="7">
        <v>69.221999999999994</v>
      </c>
      <c r="K387" s="7">
        <v>135.03700000000001</v>
      </c>
      <c r="L387" s="7">
        <v>136.47499999999999</v>
      </c>
      <c r="M387" s="7">
        <v>83.015000000000001</v>
      </c>
      <c r="N387" s="7">
        <v>70.700999999999993</v>
      </c>
      <c r="O387" s="7"/>
      <c r="Q387" s="13"/>
      <c r="R387" s="10" t="s">
        <v>200</v>
      </c>
      <c r="S387">
        <v>2006</v>
      </c>
      <c r="T387">
        <f t="shared" si="190"/>
        <v>108.709</v>
      </c>
      <c r="U387">
        <f t="shared" si="191"/>
        <v>108.18300000000001</v>
      </c>
      <c r="V387">
        <f t="shared" si="192"/>
        <v>119.892</v>
      </c>
      <c r="W387">
        <f t="shared" si="193"/>
        <v>102.432</v>
      </c>
      <c r="X387">
        <f t="shared" si="215"/>
        <v>-1.2870132959923453E-3</v>
      </c>
      <c r="Y387">
        <f t="shared" si="216"/>
        <v>1.1986548383176476E-2</v>
      </c>
      <c r="Z387">
        <f t="shared" si="217"/>
        <v>6.2527621610379391E-2</v>
      </c>
      <c r="AA387">
        <f t="shared" si="218"/>
        <v>1.6338624515355171E-2</v>
      </c>
      <c r="AC387" s="10">
        <f>IFERROR(VLOOKUP(S387&amp;R387,'Regulatory Data'!D$6:F$1349,3,FALSE),"")</f>
        <v>1.1928363565844773E-3</v>
      </c>
      <c r="AD387" s="12">
        <f>VLOOKUP($S387&amp;$R387,'Regulatory Data'!$I$6:$O$1301,5,FALSE)</f>
        <v>0</v>
      </c>
      <c r="AE387" s="12">
        <f>IF(VLOOKUP($S387&amp;$R387,'Regulatory Data'!$I$6:$O$1301,7,FALSE)=1,1,IF(VLOOKUP($S387&amp;$R387,'Regulatory Data'!$I$6:$O$1301,6,FALSE)=1,0,""))</f>
        <v>0</v>
      </c>
      <c r="AG387" s="12">
        <f t="shared" si="195"/>
        <v>-1.4752892371705073E-2</v>
      </c>
      <c r="AH387" s="12" t="str">
        <f t="shared" si="196"/>
        <v/>
      </c>
      <c r="AI387" s="12">
        <f t="shared" si="197"/>
        <v>5.9444166361490858E-3</v>
      </c>
      <c r="AJ387" s="12" t="str">
        <f t="shared" si="198"/>
        <v/>
      </c>
      <c r="AK387" s="12">
        <f t="shared" si="199"/>
        <v>2.0164489013607678E-3</v>
      </c>
      <c r="AL387" s="12" t="str">
        <f t="shared" si="200"/>
        <v/>
      </c>
      <c r="AM387" s="12">
        <f t="shared" si="201"/>
        <v>3.7188409473382755E-2</v>
      </c>
      <c r="AN387" s="12" t="str">
        <f t="shared" si="202"/>
        <v/>
      </c>
      <c r="AO387" s="9">
        <f t="shared" si="203"/>
        <v>-1.4752892371705073E-2</v>
      </c>
      <c r="AP387" s="9" t="str">
        <f t="shared" si="204"/>
        <v/>
      </c>
      <c r="AQ387" s="9">
        <f t="shared" si="205"/>
        <v>5.9444166361490858E-3</v>
      </c>
      <c r="AR387" s="9" t="str">
        <f t="shared" si="206"/>
        <v/>
      </c>
      <c r="AS387" s="9">
        <f t="shared" si="207"/>
        <v>2.0164489013607678E-3</v>
      </c>
      <c r="AT387" s="9" t="str">
        <f t="shared" si="208"/>
        <v/>
      </c>
      <c r="AU387" s="9">
        <f t="shared" si="209"/>
        <v>3.7188409473382755E-2</v>
      </c>
      <c r="AV387" s="9" t="str">
        <f t="shared" si="210"/>
        <v/>
      </c>
    </row>
    <row r="388" spans="1:48" x14ac:dyDescent="0.2">
      <c r="A388" s="2">
        <v>1</v>
      </c>
      <c r="B388" s="6" t="s">
        <v>19</v>
      </c>
      <c r="C388" s="6">
        <v>1</v>
      </c>
      <c r="D388" s="5" t="s">
        <v>60</v>
      </c>
      <c r="E388" s="5" t="str">
        <f t="shared" si="194"/>
        <v/>
      </c>
      <c r="F388" s="5" t="str">
        <f t="shared" si="189"/>
        <v/>
      </c>
      <c r="G388" s="7">
        <v>65.953000000000003</v>
      </c>
      <c r="H388" s="7">
        <v>65.206999999999994</v>
      </c>
      <c r="I388" s="7">
        <v>87.625</v>
      </c>
      <c r="J388" s="7">
        <v>71.445999999999998</v>
      </c>
      <c r="K388" s="7">
        <v>132.86000000000001</v>
      </c>
      <c r="L388" s="7">
        <v>134.38</v>
      </c>
      <c r="M388" s="7">
        <v>88.427999999999997</v>
      </c>
      <c r="N388" s="7">
        <v>77.486000000000004</v>
      </c>
      <c r="O388" s="7"/>
      <c r="Q388" s="13"/>
      <c r="R388" s="10" t="s">
        <v>200</v>
      </c>
      <c r="S388">
        <v>2007</v>
      </c>
      <c r="T388">
        <f t="shared" si="190"/>
        <v>107.117</v>
      </c>
      <c r="U388">
        <f t="shared" si="191"/>
        <v>108.828</v>
      </c>
      <c r="V388">
        <f t="shared" si="192"/>
        <v>120.134</v>
      </c>
      <c r="W388">
        <f t="shared" si="193"/>
        <v>106.313</v>
      </c>
      <c r="X388">
        <f t="shared" si="215"/>
        <v>-1.4752892371705073E-2</v>
      </c>
      <c r="Y388">
        <f t="shared" si="216"/>
        <v>5.9444166361490858E-3</v>
      </c>
      <c r="Z388">
        <f t="shared" si="217"/>
        <v>2.0164489013607678E-3</v>
      </c>
      <c r="AA388">
        <f t="shared" si="218"/>
        <v>3.7188409473382755E-2</v>
      </c>
      <c r="AC388" s="10">
        <f>IFERROR(VLOOKUP(S388&amp;R388,'Regulatory Data'!D$6:F$1349,3,FALSE),"")</f>
        <v>1.1852382517928805E-3</v>
      </c>
      <c r="AD388" s="12">
        <f>VLOOKUP($S388&amp;$R388,'Regulatory Data'!$I$6:$O$1301,5,FALSE)</f>
        <v>0</v>
      </c>
      <c r="AE388" s="12">
        <f>IF(VLOOKUP($S388&amp;$R388,'Regulatory Data'!$I$6:$O$1301,7,FALSE)=1,1,IF(VLOOKUP($S388&amp;$R388,'Regulatory Data'!$I$6:$O$1301,6,FALSE)=1,0,""))</f>
        <v>0</v>
      </c>
      <c r="AG388" s="12">
        <f t="shared" si="195"/>
        <v>-5.1501155621515693E-2</v>
      </c>
      <c r="AH388" s="12" t="str">
        <f t="shared" si="196"/>
        <v/>
      </c>
      <c r="AI388" s="12">
        <f t="shared" si="197"/>
        <v>-5.6905483248590905E-2</v>
      </c>
      <c r="AJ388" s="12" t="str">
        <f t="shared" si="198"/>
        <v/>
      </c>
      <c r="AK388" s="12">
        <f t="shared" si="199"/>
        <v>6.7367809411970292E-2</v>
      </c>
      <c r="AL388" s="12" t="str">
        <f t="shared" si="200"/>
        <v/>
      </c>
      <c r="AM388" s="12">
        <f t="shared" si="201"/>
        <v>4.2610955207005752E-2</v>
      </c>
      <c r="AN388" s="12" t="str">
        <f t="shared" si="202"/>
        <v/>
      </c>
      <c r="AO388" s="9">
        <f t="shared" si="203"/>
        <v>-5.1501155621515693E-2</v>
      </c>
      <c r="AP388" s="9" t="str">
        <f t="shared" si="204"/>
        <v/>
      </c>
      <c r="AQ388" s="9">
        <f t="shared" si="205"/>
        <v>-5.6905483248590905E-2</v>
      </c>
      <c r="AR388" s="9" t="str">
        <f t="shared" si="206"/>
        <v/>
      </c>
      <c r="AS388" s="9">
        <f t="shared" si="207"/>
        <v>6.7367809411970292E-2</v>
      </c>
      <c r="AT388" s="9" t="str">
        <f t="shared" si="208"/>
        <v/>
      </c>
      <c r="AU388" s="9">
        <f t="shared" si="209"/>
        <v>4.2610955207005752E-2</v>
      </c>
      <c r="AV388" s="9" t="str">
        <f t="shared" si="210"/>
        <v/>
      </c>
    </row>
    <row r="389" spans="1:48" x14ac:dyDescent="0.2">
      <c r="A389" s="2">
        <v>1</v>
      </c>
      <c r="B389" s="6" t="s">
        <v>20</v>
      </c>
      <c r="C389" s="6">
        <v>1</v>
      </c>
      <c r="D389" s="5" t="s">
        <v>60</v>
      </c>
      <c r="E389" s="5" t="str">
        <f t="shared" si="194"/>
        <v/>
      </c>
      <c r="F389" s="5" t="str">
        <f t="shared" si="189"/>
        <v/>
      </c>
      <c r="G389" s="7">
        <v>68.989000000000004</v>
      </c>
      <c r="H389" s="7">
        <v>69.100999999999999</v>
      </c>
      <c r="I389" s="7">
        <v>91.350999999999999</v>
      </c>
      <c r="J389" s="7">
        <v>76.227000000000004</v>
      </c>
      <c r="K389" s="7">
        <v>132.41300000000001</v>
      </c>
      <c r="L389" s="7">
        <v>132.19900000000001</v>
      </c>
      <c r="M389" s="7">
        <v>87.554000000000002</v>
      </c>
      <c r="N389" s="7">
        <v>79.980999999999995</v>
      </c>
      <c r="O389" s="7"/>
      <c r="Q389" s="13"/>
      <c r="R389" s="10" t="s">
        <v>200</v>
      </c>
      <c r="S389">
        <v>2008</v>
      </c>
      <c r="T389">
        <f t="shared" si="190"/>
        <v>101.74</v>
      </c>
      <c r="U389">
        <f t="shared" si="191"/>
        <v>102.80800000000001</v>
      </c>
      <c r="V389">
        <f t="shared" si="192"/>
        <v>128.506</v>
      </c>
      <c r="W389">
        <f t="shared" si="193"/>
        <v>110.941</v>
      </c>
      <c r="X389">
        <f t="shared" si="215"/>
        <v>-5.1501155621515693E-2</v>
      </c>
      <c r="Y389">
        <f t="shared" si="216"/>
        <v>-5.6905483248590905E-2</v>
      </c>
      <c r="Z389">
        <f t="shared" si="217"/>
        <v>6.7367809411970292E-2</v>
      </c>
      <c r="AA389">
        <f t="shared" si="218"/>
        <v>4.2610955207005752E-2</v>
      </c>
      <c r="AC389" s="10">
        <f>IFERROR(VLOOKUP(S389&amp;R389,'Regulatory Data'!D$6:F$1349,3,FALSE),"")</f>
        <v>1.2001009299760089E-3</v>
      </c>
      <c r="AD389" s="12">
        <f>VLOOKUP($S389&amp;$R389,'Regulatory Data'!$I$6:$O$1301,5,FALSE)</f>
        <v>0</v>
      </c>
      <c r="AE389" s="12">
        <f>IF(VLOOKUP($S389&amp;$R389,'Regulatory Data'!$I$6:$O$1301,7,FALSE)=1,1,IF(VLOOKUP($S389&amp;$R389,'Regulatory Data'!$I$6:$O$1301,6,FALSE)=1,0,""))</f>
        <v>0</v>
      </c>
      <c r="AG389" s="12">
        <f t="shared" si="195"/>
        <v>-9.3418892159125022E-4</v>
      </c>
      <c r="AH389" s="12" t="str">
        <f t="shared" si="196"/>
        <v/>
      </c>
      <c r="AI389" s="12">
        <f t="shared" si="197"/>
        <v>-2.9154051855264207E-2</v>
      </c>
      <c r="AJ389" s="12" t="str">
        <f t="shared" si="198"/>
        <v/>
      </c>
      <c r="AK389" s="12">
        <f t="shared" si="199"/>
        <v>-5.4073376423033892E-3</v>
      </c>
      <c r="AL389" s="12" t="str">
        <f t="shared" si="200"/>
        <v/>
      </c>
      <c r="AM389" s="12">
        <f t="shared" si="201"/>
        <v>3.8235296783717843E-2</v>
      </c>
      <c r="AN389" s="12" t="str">
        <f t="shared" si="202"/>
        <v/>
      </c>
      <c r="AO389" s="9">
        <f t="shared" si="203"/>
        <v>-9.3418892159125022E-4</v>
      </c>
      <c r="AP389" s="9" t="str">
        <f t="shared" si="204"/>
        <v/>
      </c>
      <c r="AQ389" s="9">
        <f t="shared" si="205"/>
        <v>-2.9154051855264207E-2</v>
      </c>
      <c r="AR389" s="9" t="str">
        <f t="shared" si="206"/>
        <v/>
      </c>
      <c r="AS389" s="9">
        <f t="shared" si="207"/>
        <v>-5.4073376423033892E-3</v>
      </c>
      <c r="AT389" s="9" t="str">
        <f t="shared" si="208"/>
        <v/>
      </c>
      <c r="AU389" s="9">
        <f t="shared" si="209"/>
        <v>3.8235296783717843E-2</v>
      </c>
      <c r="AV389" s="9" t="str">
        <f t="shared" si="210"/>
        <v/>
      </c>
    </row>
    <row r="390" spans="1:48" x14ac:dyDescent="0.2">
      <c r="A390" s="2">
        <v>1</v>
      </c>
      <c r="B390" s="6" t="s">
        <v>21</v>
      </c>
      <c r="C390" s="6">
        <v>1</v>
      </c>
      <c r="D390" s="5" t="s">
        <v>60</v>
      </c>
      <c r="E390" s="5" t="str">
        <f t="shared" si="194"/>
        <v/>
      </c>
      <c r="F390" s="5" t="str">
        <f t="shared" si="189"/>
        <v/>
      </c>
      <c r="G390" s="7">
        <v>71.27</v>
      </c>
      <c r="H390" s="7">
        <v>71.474999999999994</v>
      </c>
      <c r="I390" s="7">
        <v>92.305999999999997</v>
      </c>
      <c r="J390" s="7">
        <v>76.95</v>
      </c>
      <c r="K390" s="7">
        <v>129.51599999999999</v>
      </c>
      <c r="L390" s="7">
        <v>129.14500000000001</v>
      </c>
      <c r="M390" s="7">
        <v>88.016000000000005</v>
      </c>
      <c r="N390" s="7">
        <v>81.245000000000005</v>
      </c>
      <c r="O390" s="7"/>
      <c r="Q390" s="13"/>
      <c r="R390" s="10" t="s">
        <v>200</v>
      </c>
      <c r="S390">
        <v>2009</v>
      </c>
      <c r="T390">
        <f t="shared" si="190"/>
        <v>101.645</v>
      </c>
      <c r="U390">
        <f t="shared" si="191"/>
        <v>99.853999999999999</v>
      </c>
      <c r="V390">
        <f t="shared" si="192"/>
        <v>127.813</v>
      </c>
      <c r="W390">
        <f t="shared" si="193"/>
        <v>115.265</v>
      </c>
      <c r="X390">
        <f t="shared" si="215"/>
        <v>-9.3418892159125022E-4</v>
      </c>
      <c r="Y390">
        <f t="shared" si="216"/>
        <v>-2.9154051855264207E-2</v>
      </c>
      <c r="Z390">
        <f t="shared" si="217"/>
        <v>-5.4073376423033892E-3</v>
      </c>
      <c r="AA390">
        <f t="shared" si="218"/>
        <v>3.8235296783717843E-2</v>
      </c>
      <c r="AC390" s="10">
        <f>IFERROR(VLOOKUP(S390&amp;R390,'Regulatory Data'!D$6:F$1349,3,FALSE),"")</f>
        <v>1.2061930298279985E-3</v>
      </c>
      <c r="AD390" s="12">
        <f>VLOOKUP($S390&amp;$R390,'Regulatory Data'!$I$6:$O$1301,5,FALSE)</f>
        <v>0</v>
      </c>
      <c r="AE390" s="12">
        <f>IF(VLOOKUP($S390&amp;$R390,'Regulatory Data'!$I$6:$O$1301,7,FALSE)=1,1,IF(VLOOKUP($S390&amp;$R390,'Regulatory Data'!$I$6:$O$1301,6,FALSE)=1,0,""))</f>
        <v>0</v>
      </c>
      <c r="AG390" s="12">
        <f t="shared" si="195"/>
        <v>5.3508361081872735E-2</v>
      </c>
      <c r="AH390" s="12" t="str">
        <f t="shared" si="196"/>
        <v/>
      </c>
      <c r="AI390" s="12">
        <f t="shared" si="197"/>
        <v>9.3775855844853595E-2</v>
      </c>
      <c r="AJ390" s="12" t="str">
        <f t="shared" si="198"/>
        <v/>
      </c>
      <c r="AK390" s="12">
        <f t="shared" si="199"/>
        <v>2.8605879794989519E-2</v>
      </c>
      <c r="AL390" s="12" t="str">
        <f t="shared" si="200"/>
        <v/>
      </c>
      <c r="AM390" s="12">
        <f t="shared" si="201"/>
        <v>-4.1313736163324677E-2</v>
      </c>
      <c r="AN390" s="12" t="str">
        <f t="shared" si="202"/>
        <v/>
      </c>
      <c r="AO390" s="9">
        <f t="shared" si="203"/>
        <v>5.3508361081872735E-2</v>
      </c>
      <c r="AP390" s="9" t="str">
        <f t="shared" si="204"/>
        <v/>
      </c>
      <c r="AQ390" s="9">
        <f t="shared" si="205"/>
        <v>9.3775855844853595E-2</v>
      </c>
      <c r="AR390" s="9" t="str">
        <f t="shared" si="206"/>
        <v/>
      </c>
      <c r="AS390" s="9">
        <f t="shared" si="207"/>
        <v>2.8605879794989519E-2</v>
      </c>
      <c r="AT390" s="9" t="str">
        <f t="shared" si="208"/>
        <v/>
      </c>
      <c r="AU390" s="9">
        <f t="shared" si="209"/>
        <v>-4.1313736163324677E-2</v>
      </c>
      <c r="AV390" s="9" t="str">
        <f t="shared" si="210"/>
        <v/>
      </c>
    </row>
    <row r="391" spans="1:48" x14ac:dyDescent="0.2">
      <c r="A391" s="2">
        <v>1</v>
      </c>
      <c r="B391" s="6" t="s">
        <v>22</v>
      </c>
      <c r="C391" s="6">
        <v>1</v>
      </c>
      <c r="D391" s="5" t="s">
        <v>60</v>
      </c>
      <c r="E391" s="5" t="str">
        <f t="shared" si="194"/>
        <v/>
      </c>
      <c r="F391" s="5" t="str">
        <f t="shared" si="189"/>
        <v/>
      </c>
      <c r="G391" s="7">
        <v>77.096999999999994</v>
      </c>
      <c r="H391" s="7">
        <v>76.893000000000001</v>
      </c>
      <c r="I391" s="7">
        <v>95.21</v>
      </c>
      <c r="J391" s="7">
        <v>70.704999999999998</v>
      </c>
      <c r="K391" s="7">
        <v>123.494</v>
      </c>
      <c r="L391" s="7">
        <v>123.822</v>
      </c>
      <c r="M391" s="7">
        <v>85.492999999999995</v>
      </c>
      <c r="N391" s="7">
        <v>81.399000000000001</v>
      </c>
      <c r="O391" s="7"/>
      <c r="Q391" s="13"/>
      <c r="R391" s="10" t="s">
        <v>200</v>
      </c>
      <c r="S391">
        <v>2010</v>
      </c>
      <c r="T391">
        <f t="shared" si="190"/>
        <v>107.232</v>
      </c>
      <c r="U391">
        <f t="shared" si="191"/>
        <v>109.67100000000001</v>
      </c>
      <c r="V391">
        <f t="shared" si="192"/>
        <v>131.52199999999999</v>
      </c>
      <c r="W391">
        <f t="shared" si="193"/>
        <v>110.6</v>
      </c>
      <c r="X391">
        <f t="shared" si="215"/>
        <v>5.3508361081872735E-2</v>
      </c>
      <c r="Y391">
        <f t="shared" si="216"/>
        <v>9.3775855844853595E-2</v>
      </c>
      <c r="Z391">
        <f t="shared" si="217"/>
        <v>2.8605879794989519E-2</v>
      </c>
      <c r="AA391">
        <f t="shared" si="218"/>
        <v>-4.1313736163324677E-2</v>
      </c>
      <c r="AC391" s="10">
        <f>IFERROR(VLOOKUP(S391&amp;R391,'Regulatory Data'!D$6:F$1349,3,FALSE),"")</f>
        <v>1.2172297899281836E-3</v>
      </c>
      <c r="AD391" s="12">
        <f>VLOOKUP($S391&amp;$R391,'Regulatory Data'!$I$6:$O$1301,5,FALSE)</f>
        <v>0</v>
      </c>
      <c r="AE391" s="12">
        <f>IF(VLOOKUP($S391&amp;$R391,'Regulatory Data'!$I$6:$O$1301,7,FALSE)=1,1,IF(VLOOKUP($S391&amp;$R391,'Regulatory Data'!$I$6:$O$1301,6,FALSE)=1,0,""))</f>
        <v>0</v>
      </c>
      <c r="AG391" s="12" t="str">
        <f t="shared" si="195"/>
        <v>.</v>
      </c>
      <c r="AH391" s="12" t="str">
        <f t="shared" si="196"/>
        <v/>
      </c>
      <c r="AI391" s="12" t="str">
        <f t="shared" si="197"/>
        <v>.</v>
      </c>
      <c r="AJ391" s="12" t="str">
        <f t="shared" si="198"/>
        <v/>
      </c>
      <c r="AK391" s="12" t="str">
        <f t="shared" si="199"/>
        <v>.</v>
      </c>
      <c r="AL391" s="12" t="str">
        <f t="shared" si="200"/>
        <v/>
      </c>
      <c r="AM391" s="12" t="str">
        <f t="shared" si="201"/>
        <v>.</v>
      </c>
      <c r="AN391" s="12" t="str">
        <f t="shared" si="202"/>
        <v/>
      </c>
      <c r="AO391" s="9" t="str">
        <f t="shared" si="203"/>
        <v>.</v>
      </c>
      <c r="AP391" s="9" t="str">
        <f t="shared" si="204"/>
        <v/>
      </c>
      <c r="AQ391" s="9" t="str">
        <f t="shared" si="205"/>
        <v>.</v>
      </c>
      <c r="AR391" s="9" t="str">
        <f t="shared" si="206"/>
        <v/>
      </c>
      <c r="AS391" s="9" t="str">
        <f t="shared" si="207"/>
        <v>.</v>
      </c>
      <c r="AT391" s="9" t="str">
        <f t="shared" si="208"/>
        <v/>
      </c>
      <c r="AU391" s="9" t="str">
        <f t="shared" si="209"/>
        <v>.</v>
      </c>
      <c r="AV391" s="9" t="str">
        <f t="shared" si="210"/>
        <v/>
      </c>
    </row>
    <row r="392" spans="1:48" x14ac:dyDescent="0.2">
      <c r="A392" s="2">
        <v>1</v>
      </c>
      <c r="B392" s="6" t="s">
        <v>23</v>
      </c>
      <c r="C392" s="6">
        <v>1</v>
      </c>
      <c r="D392" s="5" t="s">
        <v>60</v>
      </c>
      <c r="E392" s="5" t="str">
        <f t="shared" si="194"/>
        <v/>
      </c>
      <c r="F392" s="5" t="str">
        <f t="shared" ref="F392:F455" si="219">IF(LEN(E392)=0,"",E392&amp;B392)</f>
        <v/>
      </c>
      <c r="G392" s="7">
        <v>83.123999999999995</v>
      </c>
      <c r="H392" s="7">
        <v>82.846999999999994</v>
      </c>
      <c r="I392" s="7">
        <v>98.679000000000002</v>
      </c>
      <c r="J392" s="7">
        <v>80.656999999999996</v>
      </c>
      <c r="K392" s="7">
        <v>118.712</v>
      </c>
      <c r="L392" s="7">
        <v>119.11</v>
      </c>
      <c r="M392" s="7">
        <v>84.712000000000003</v>
      </c>
      <c r="N392" s="7">
        <v>83.591999999999999</v>
      </c>
      <c r="O392" s="7"/>
      <c r="Q392" s="13"/>
      <c r="R392" s="10" t="s">
        <v>212</v>
      </c>
      <c r="S392">
        <v>1987</v>
      </c>
      <c r="T392">
        <f t="shared" ref="T392:T455" si="220">AVERAGEIF($F$8:$F$12248,$R392&amp;$S392,G$8:G$12248)</f>
        <v>83.605999999999995</v>
      </c>
      <c r="U392">
        <f t="shared" ref="U392:U455" si="221">AVERAGEIF($F$8:$F$12248,$R392&amp;$S392,H$8:H$12248)</f>
        <v>82.311000000000007</v>
      </c>
      <c r="V392">
        <f t="shared" ref="V392:V455" si="222">AVERAGEIF($F$8:$F$12248,$R392&amp;$S392,J$8:J$12248)</f>
        <v>75.88</v>
      </c>
      <c r="W392">
        <f t="shared" ref="W392:W455" si="223">AVERAGEIF($F$8:$F$12248,$R392&amp;$S392,M$8:M$12248)</f>
        <v>78.945999999999998</v>
      </c>
      <c r="X392" s="4" t="s">
        <v>985</v>
      </c>
      <c r="Y392" s="4" t="s">
        <v>985</v>
      </c>
      <c r="Z392" s="4" t="s">
        <v>985</v>
      </c>
      <c r="AA392" s="4" t="s">
        <v>985</v>
      </c>
      <c r="AC392" s="10" t="str">
        <f>IFERROR(VLOOKUP(S392&amp;R392,'Regulatory Data'!D$6:F$1349,3,FALSE),"")</f>
        <v/>
      </c>
      <c r="AD392" s="12" t="str">
        <f>VLOOKUP($S392&amp;$R392,'Regulatory Data'!$I$6:$O$1301,5,FALSE)</f>
        <v/>
      </c>
      <c r="AE392" s="12" t="str">
        <f>IF(VLOOKUP($S392&amp;$R392,'Regulatory Data'!$I$6:$O$1301,7,FALSE)=1,1,IF(VLOOKUP($S392&amp;$R392,'Regulatory Data'!$I$6:$O$1301,6,FALSE)=1,0,""))</f>
        <v/>
      </c>
      <c r="AG392" s="12" t="str">
        <f t="shared" si="195"/>
        <v/>
      </c>
      <c r="AH392" s="12" t="str">
        <f t="shared" si="196"/>
        <v/>
      </c>
      <c r="AI392" s="12" t="str">
        <f t="shared" si="197"/>
        <v/>
      </c>
      <c r="AJ392" s="12" t="str">
        <f t="shared" si="198"/>
        <v/>
      </c>
      <c r="AK392" s="12" t="str">
        <f t="shared" si="199"/>
        <v/>
      </c>
      <c r="AL392" s="12" t="str">
        <f t="shared" si="200"/>
        <v/>
      </c>
      <c r="AM392" s="12" t="str">
        <f t="shared" si="201"/>
        <v/>
      </c>
      <c r="AN392" s="12" t="str">
        <f t="shared" si="202"/>
        <v/>
      </c>
      <c r="AO392" s="9" t="str">
        <f t="shared" si="203"/>
        <v/>
      </c>
      <c r="AP392" s="9" t="str">
        <f t="shared" si="204"/>
        <v/>
      </c>
      <c r="AQ392" s="9" t="str">
        <f t="shared" si="205"/>
        <v/>
      </c>
      <c r="AR392" s="9" t="str">
        <f t="shared" si="206"/>
        <v/>
      </c>
      <c r="AS392" s="9" t="str">
        <f t="shared" si="207"/>
        <v/>
      </c>
      <c r="AT392" s="9" t="str">
        <f t="shared" si="208"/>
        <v/>
      </c>
      <c r="AU392" s="9" t="str">
        <f t="shared" si="209"/>
        <v/>
      </c>
      <c r="AV392" s="9" t="str">
        <f t="shared" si="210"/>
        <v/>
      </c>
    </row>
    <row r="393" spans="1:48" x14ac:dyDescent="0.2">
      <c r="A393" s="2">
        <v>1</v>
      </c>
      <c r="B393" s="6" t="s">
        <v>24</v>
      </c>
      <c r="C393" s="6">
        <v>1</v>
      </c>
      <c r="D393" s="5" t="s">
        <v>60</v>
      </c>
      <c r="E393" s="5" t="str">
        <f t="shared" ref="E393:E456" si="224">IF(C393=0,IF(LEN(D393)&lt;&gt;3,"",D393),IF(LEN(D393)&lt;&gt;4,"",LEFT(D393,3)))</f>
        <v/>
      </c>
      <c r="F393" s="5" t="str">
        <f t="shared" si="219"/>
        <v/>
      </c>
      <c r="G393" s="7">
        <v>86.623000000000005</v>
      </c>
      <c r="H393" s="7">
        <v>86.593000000000004</v>
      </c>
      <c r="I393" s="7">
        <v>99.816999999999993</v>
      </c>
      <c r="J393" s="7">
        <v>86.207999999999998</v>
      </c>
      <c r="K393" s="7">
        <v>115.23099999999999</v>
      </c>
      <c r="L393" s="7">
        <v>115.271</v>
      </c>
      <c r="M393" s="7">
        <v>86.54</v>
      </c>
      <c r="N393" s="7">
        <v>86.382000000000005</v>
      </c>
      <c r="O393" s="7"/>
      <c r="Q393" s="13"/>
      <c r="R393" s="10" t="s">
        <v>212</v>
      </c>
      <c r="S393">
        <v>1988</v>
      </c>
      <c r="T393">
        <f t="shared" si="220"/>
        <v>83.251999999999995</v>
      </c>
      <c r="U393">
        <f t="shared" si="221"/>
        <v>81.988</v>
      </c>
      <c r="V393">
        <f t="shared" si="222"/>
        <v>76.986999999999995</v>
      </c>
      <c r="W393">
        <f t="shared" si="223"/>
        <v>79.918999999999997</v>
      </c>
      <c r="X393">
        <f t="shared" ref="X393:X415" si="225">LN(T393)-LN(T392)</f>
        <v>-4.2431352542120493E-3</v>
      </c>
      <c r="Y393">
        <f t="shared" ref="Y393:Y415" si="226">LN(U393)-LN(U392)</f>
        <v>-3.9318610109484453E-3</v>
      </c>
      <c r="Z393">
        <f t="shared" ref="Z393:Z415" si="227">LN(V393)-LN(V392)</f>
        <v>1.4483431364452848E-2</v>
      </c>
      <c r="AA393">
        <f t="shared" ref="AA393:AA415" si="228">LN(W393)-LN(W392)</f>
        <v>1.2249547309200359E-2</v>
      </c>
      <c r="AC393" s="10" t="str">
        <f>IFERROR(VLOOKUP(S393&amp;R393,'Regulatory Data'!D$6:F$1349,3,FALSE),"")</f>
        <v/>
      </c>
      <c r="AD393" s="12" t="str">
        <f>VLOOKUP($S393&amp;$R393,'Regulatory Data'!$I$6:$O$1301,5,FALSE)</f>
        <v/>
      </c>
      <c r="AE393" s="12" t="str">
        <f>IF(VLOOKUP($S393&amp;$R393,'Regulatory Data'!$I$6:$O$1301,7,FALSE)=1,1,IF(VLOOKUP($S393&amp;$R393,'Regulatory Data'!$I$6:$O$1301,6,FALSE)=1,0,""))</f>
        <v/>
      </c>
      <c r="AG393" s="12" t="str">
        <f t="shared" ref="AG393:AG456" si="229">IF($AD393=0,X394,"")</f>
        <v/>
      </c>
      <c r="AH393" s="12" t="str">
        <f t="shared" ref="AH393:AH456" si="230">IF($AD393=1,X394,"")</f>
        <v/>
      </c>
      <c r="AI393" s="12" t="str">
        <f t="shared" ref="AI393:AI456" si="231">IF($AD393=0,Y394,"")</f>
        <v/>
      </c>
      <c r="AJ393" s="12" t="str">
        <f t="shared" ref="AJ393:AJ456" si="232">IF($AD393=1,Y394,"")</f>
        <v/>
      </c>
      <c r="AK393" s="12" t="str">
        <f t="shared" ref="AK393:AK456" si="233">IF($AD393=0,Z394,"")</f>
        <v/>
      </c>
      <c r="AL393" s="12" t="str">
        <f t="shared" ref="AL393:AL456" si="234">IF($AD393=1,Z394,"")</f>
        <v/>
      </c>
      <c r="AM393" s="12" t="str">
        <f t="shared" ref="AM393:AM456" si="235">IF($AD393=0,AA394,"")</f>
        <v/>
      </c>
      <c r="AN393" s="12" t="str">
        <f t="shared" ref="AN393:AN456" si="236">IF($AD393=1,AA394,"")</f>
        <v/>
      </c>
      <c r="AO393" s="9" t="str">
        <f t="shared" ref="AO393:AO456" si="237">IF($AE393=0,X394,"")</f>
        <v/>
      </c>
      <c r="AP393" s="9" t="str">
        <f t="shared" ref="AP393:AP456" si="238">IF($AE393=1,X394,"")</f>
        <v/>
      </c>
      <c r="AQ393" s="9" t="str">
        <f t="shared" ref="AQ393:AQ456" si="239">IF($AE393=0,Y394,"")</f>
        <v/>
      </c>
      <c r="AR393" s="9" t="str">
        <f t="shared" ref="AR393:AR456" si="240">IF($AE393=1,Y394,"")</f>
        <v/>
      </c>
      <c r="AS393" s="9" t="str">
        <f t="shared" ref="AS393:AS456" si="241">IF($AE393=0,Z394,"")</f>
        <v/>
      </c>
      <c r="AT393" s="9" t="str">
        <f t="shared" ref="AT393:AT456" si="242">IF($AE393=1,Z394,"")</f>
        <v/>
      </c>
      <c r="AU393" s="9" t="str">
        <f t="shared" ref="AU393:AU456" si="243">IF($AE393=0,AA394,"")</f>
        <v/>
      </c>
      <c r="AV393" s="9" t="str">
        <f t="shared" ref="AV393:AV456" si="244">IF($AE393=1,AA394,"")</f>
        <v/>
      </c>
    </row>
    <row r="394" spans="1:48" x14ac:dyDescent="0.2">
      <c r="A394" s="2">
        <v>1</v>
      </c>
      <c r="B394" s="6" t="s">
        <v>25</v>
      </c>
      <c r="C394" s="6">
        <v>1</v>
      </c>
      <c r="D394" s="5" t="s">
        <v>60</v>
      </c>
      <c r="E394" s="5" t="str">
        <f t="shared" si="224"/>
        <v/>
      </c>
      <c r="F394" s="5" t="str">
        <f t="shared" si="219"/>
        <v/>
      </c>
      <c r="G394" s="7">
        <v>85.757000000000005</v>
      </c>
      <c r="H394" s="7">
        <v>85.367999999999995</v>
      </c>
      <c r="I394" s="7">
        <v>95.796999999999997</v>
      </c>
      <c r="J394" s="7">
        <v>79.742000000000004</v>
      </c>
      <c r="K394" s="7">
        <v>111.70699999999999</v>
      </c>
      <c r="L394" s="7">
        <v>112.21599999999999</v>
      </c>
      <c r="M394" s="7">
        <v>90.069000000000003</v>
      </c>
      <c r="N394" s="7">
        <v>86.283000000000001</v>
      </c>
      <c r="O394" s="7"/>
      <c r="Q394" s="13"/>
      <c r="R394" s="10" t="s">
        <v>212</v>
      </c>
      <c r="S394">
        <v>1989</v>
      </c>
      <c r="T394">
        <f t="shared" si="220"/>
        <v>82.373000000000005</v>
      </c>
      <c r="U394">
        <f t="shared" si="221"/>
        <v>81.372</v>
      </c>
      <c r="V394">
        <f t="shared" si="222"/>
        <v>78.710999999999999</v>
      </c>
      <c r="W394">
        <f t="shared" si="223"/>
        <v>82.313000000000002</v>
      </c>
      <c r="X394">
        <f t="shared" si="225"/>
        <v>-1.061443927900374E-2</v>
      </c>
      <c r="Y394">
        <f t="shared" si="226"/>
        <v>-7.5416616021763971E-3</v>
      </c>
      <c r="Z394">
        <f t="shared" si="227"/>
        <v>2.2146340508349738E-2</v>
      </c>
      <c r="AA394">
        <f t="shared" si="228"/>
        <v>2.9515432147088738E-2</v>
      </c>
      <c r="AC394" s="10" t="str">
        <f>IFERROR(VLOOKUP(S394&amp;R394,'Regulatory Data'!D$6:F$1349,3,FALSE),"")</f>
        <v/>
      </c>
      <c r="AD394" s="12" t="str">
        <f>VLOOKUP($S394&amp;$R394,'Regulatory Data'!$I$6:$O$1301,5,FALSE)</f>
        <v/>
      </c>
      <c r="AE394" s="12" t="str">
        <f>IF(VLOOKUP($S394&amp;$R394,'Regulatory Data'!$I$6:$O$1301,7,FALSE)=1,1,IF(VLOOKUP($S394&amp;$R394,'Regulatory Data'!$I$6:$O$1301,6,FALSE)=1,0,""))</f>
        <v/>
      </c>
      <c r="AG394" s="12" t="str">
        <f t="shared" si="229"/>
        <v/>
      </c>
      <c r="AH394" s="12" t="str">
        <f t="shared" si="230"/>
        <v/>
      </c>
      <c r="AI394" s="12" t="str">
        <f t="shared" si="231"/>
        <v/>
      </c>
      <c r="AJ394" s="12" t="str">
        <f t="shared" si="232"/>
        <v/>
      </c>
      <c r="AK394" s="12" t="str">
        <f t="shared" si="233"/>
        <v/>
      </c>
      <c r="AL394" s="12" t="str">
        <f t="shared" si="234"/>
        <v/>
      </c>
      <c r="AM394" s="12" t="str">
        <f t="shared" si="235"/>
        <v/>
      </c>
      <c r="AN394" s="12" t="str">
        <f t="shared" si="236"/>
        <v/>
      </c>
      <c r="AO394" s="9" t="str">
        <f t="shared" si="237"/>
        <v/>
      </c>
      <c r="AP394" s="9" t="str">
        <f t="shared" si="238"/>
        <v/>
      </c>
      <c r="AQ394" s="9" t="str">
        <f t="shared" si="239"/>
        <v/>
      </c>
      <c r="AR394" s="9" t="str">
        <f t="shared" si="240"/>
        <v/>
      </c>
      <c r="AS394" s="9" t="str">
        <f t="shared" si="241"/>
        <v/>
      </c>
      <c r="AT394" s="9" t="str">
        <f t="shared" si="242"/>
        <v/>
      </c>
      <c r="AU394" s="9" t="str">
        <f t="shared" si="243"/>
        <v/>
      </c>
      <c r="AV394" s="9" t="str">
        <f t="shared" si="244"/>
        <v/>
      </c>
    </row>
    <row r="395" spans="1:48" x14ac:dyDescent="0.2">
      <c r="A395" s="2">
        <v>1</v>
      </c>
      <c r="B395" s="6" t="s">
        <v>26</v>
      </c>
      <c r="C395" s="6">
        <v>1</v>
      </c>
      <c r="D395" s="5" t="s">
        <v>60</v>
      </c>
      <c r="E395" s="5" t="str">
        <f t="shared" si="224"/>
        <v/>
      </c>
      <c r="F395" s="5" t="str">
        <f t="shared" si="219"/>
        <v/>
      </c>
      <c r="G395" s="7">
        <v>88.929000000000002</v>
      </c>
      <c r="H395" s="7">
        <v>88.856999999999999</v>
      </c>
      <c r="I395" s="7">
        <v>97.463999999999999</v>
      </c>
      <c r="J395" s="7">
        <v>79.566999999999993</v>
      </c>
      <c r="K395" s="7">
        <v>109.59699999999999</v>
      </c>
      <c r="L395" s="7">
        <v>109.68600000000001</v>
      </c>
      <c r="M395" s="7">
        <v>90.022000000000006</v>
      </c>
      <c r="N395" s="7">
        <v>87.739000000000004</v>
      </c>
      <c r="O395" s="7"/>
      <c r="Q395" s="13"/>
      <c r="R395" s="10" t="s">
        <v>212</v>
      </c>
      <c r="S395">
        <v>1990</v>
      </c>
      <c r="T395">
        <f t="shared" si="220"/>
        <v>83.256</v>
      </c>
      <c r="U395">
        <f t="shared" si="221"/>
        <v>81.251999999999995</v>
      </c>
      <c r="V395">
        <f t="shared" si="222"/>
        <v>80.230999999999995</v>
      </c>
      <c r="W395">
        <f t="shared" si="223"/>
        <v>85.980999999999995</v>
      </c>
      <c r="X395">
        <f t="shared" si="225"/>
        <v>1.066248501855771E-2</v>
      </c>
      <c r="Y395">
        <f t="shared" si="226"/>
        <v>-1.4757971981973483E-3</v>
      </c>
      <c r="Z395">
        <f t="shared" si="227"/>
        <v>1.912705691379557E-2</v>
      </c>
      <c r="AA395">
        <f t="shared" si="228"/>
        <v>4.3597287715678057E-2</v>
      </c>
      <c r="AC395" s="10" t="str">
        <f>IFERROR(VLOOKUP(S395&amp;R395,'Regulatory Data'!D$6:F$1349,3,FALSE),"")</f>
        <v/>
      </c>
      <c r="AD395" s="12" t="str">
        <f>VLOOKUP($S395&amp;$R395,'Regulatory Data'!$I$6:$O$1301,5,FALSE)</f>
        <v/>
      </c>
      <c r="AE395" s="12" t="str">
        <f>IF(VLOOKUP($S395&amp;$R395,'Regulatory Data'!$I$6:$O$1301,7,FALSE)=1,1,IF(VLOOKUP($S395&amp;$R395,'Regulatory Data'!$I$6:$O$1301,6,FALSE)=1,0,""))</f>
        <v/>
      </c>
      <c r="AG395" s="12" t="str">
        <f t="shared" si="229"/>
        <v/>
      </c>
      <c r="AH395" s="12" t="str">
        <f t="shared" si="230"/>
        <v/>
      </c>
      <c r="AI395" s="12" t="str">
        <f t="shared" si="231"/>
        <v/>
      </c>
      <c r="AJ395" s="12" t="str">
        <f t="shared" si="232"/>
        <v/>
      </c>
      <c r="AK395" s="12" t="str">
        <f t="shared" si="233"/>
        <v/>
      </c>
      <c r="AL395" s="12" t="str">
        <f t="shared" si="234"/>
        <v/>
      </c>
      <c r="AM395" s="12" t="str">
        <f t="shared" si="235"/>
        <v/>
      </c>
      <c r="AN395" s="12" t="str">
        <f t="shared" si="236"/>
        <v/>
      </c>
      <c r="AO395" s="9" t="str">
        <f t="shared" si="237"/>
        <v/>
      </c>
      <c r="AP395" s="9" t="str">
        <f t="shared" si="238"/>
        <v/>
      </c>
      <c r="AQ395" s="9" t="str">
        <f t="shared" si="239"/>
        <v/>
      </c>
      <c r="AR395" s="9" t="str">
        <f t="shared" si="240"/>
        <v/>
      </c>
      <c r="AS395" s="9" t="str">
        <f t="shared" si="241"/>
        <v/>
      </c>
      <c r="AT395" s="9" t="str">
        <f t="shared" si="242"/>
        <v/>
      </c>
      <c r="AU395" s="9" t="str">
        <f t="shared" si="243"/>
        <v/>
      </c>
      <c r="AV395" s="9" t="str">
        <f t="shared" si="244"/>
        <v/>
      </c>
    </row>
    <row r="396" spans="1:48" x14ac:dyDescent="0.2">
      <c r="A396" s="2">
        <v>1</v>
      </c>
      <c r="B396" s="6" t="s">
        <v>27</v>
      </c>
      <c r="C396" s="6">
        <v>1</v>
      </c>
      <c r="D396" s="5" t="s">
        <v>60</v>
      </c>
      <c r="E396" s="5" t="str">
        <f t="shared" si="224"/>
        <v/>
      </c>
      <c r="F396" s="5" t="str">
        <f t="shared" si="219"/>
        <v/>
      </c>
      <c r="G396" s="7">
        <v>98.066999999999993</v>
      </c>
      <c r="H396" s="7">
        <v>96.594999999999999</v>
      </c>
      <c r="I396" s="7">
        <v>101.73699999999999</v>
      </c>
      <c r="J396" s="7">
        <v>105.676</v>
      </c>
      <c r="K396" s="7">
        <v>103.74299999999999</v>
      </c>
      <c r="L396" s="7">
        <v>105.32299999999999</v>
      </c>
      <c r="M396" s="7">
        <v>93.869</v>
      </c>
      <c r="N396" s="7">
        <v>95.498999999999995</v>
      </c>
      <c r="O396" s="7"/>
      <c r="Q396" s="13"/>
      <c r="R396" s="10" t="s">
        <v>212</v>
      </c>
      <c r="S396">
        <v>1991</v>
      </c>
      <c r="T396">
        <f t="shared" si="220"/>
        <v>82.224000000000004</v>
      </c>
      <c r="U396">
        <f t="shared" si="221"/>
        <v>79.698999999999998</v>
      </c>
      <c r="V396">
        <f t="shared" si="222"/>
        <v>81.590999999999994</v>
      </c>
      <c r="W396">
        <f t="shared" si="223"/>
        <v>90.471000000000004</v>
      </c>
      <c r="X396">
        <f t="shared" si="225"/>
        <v>-1.247296808568521E-2</v>
      </c>
      <c r="Y396">
        <f t="shared" si="226"/>
        <v>-1.929839762549701E-2</v>
      </c>
      <c r="Z396">
        <f t="shared" si="227"/>
        <v>1.6808987916158813E-2</v>
      </c>
      <c r="AA396">
        <f t="shared" si="228"/>
        <v>5.0903015752155056E-2</v>
      </c>
      <c r="AC396" s="10" t="str">
        <f>IFERROR(VLOOKUP(S396&amp;R396,'Regulatory Data'!D$6:F$1349,3,FALSE),"")</f>
        <v/>
      </c>
      <c r="AD396" s="12" t="str">
        <f>VLOOKUP($S396&amp;$R396,'Regulatory Data'!$I$6:$O$1301,5,FALSE)</f>
        <v/>
      </c>
      <c r="AE396" s="12" t="str">
        <f>IF(VLOOKUP($S396&amp;$R396,'Regulatory Data'!$I$6:$O$1301,7,FALSE)=1,1,IF(VLOOKUP($S396&amp;$R396,'Regulatory Data'!$I$6:$O$1301,6,FALSE)=1,0,""))</f>
        <v/>
      </c>
      <c r="AG396" s="12" t="str">
        <f t="shared" si="229"/>
        <v/>
      </c>
      <c r="AH396" s="12" t="str">
        <f t="shared" si="230"/>
        <v/>
      </c>
      <c r="AI396" s="12" t="str">
        <f t="shared" si="231"/>
        <v/>
      </c>
      <c r="AJ396" s="12" t="str">
        <f t="shared" si="232"/>
        <v/>
      </c>
      <c r="AK396" s="12" t="str">
        <f t="shared" si="233"/>
        <v/>
      </c>
      <c r="AL396" s="12" t="str">
        <f t="shared" si="234"/>
        <v/>
      </c>
      <c r="AM396" s="12" t="str">
        <f t="shared" si="235"/>
        <v/>
      </c>
      <c r="AN396" s="12" t="str">
        <f t="shared" si="236"/>
        <v/>
      </c>
      <c r="AO396" s="9" t="str">
        <f t="shared" si="237"/>
        <v/>
      </c>
      <c r="AP396" s="9" t="str">
        <f t="shared" si="238"/>
        <v/>
      </c>
      <c r="AQ396" s="9" t="str">
        <f t="shared" si="239"/>
        <v/>
      </c>
      <c r="AR396" s="9" t="str">
        <f t="shared" si="240"/>
        <v/>
      </c>
      <c r="AS396" s="9" t="str">
        <f t="shared" si="241"/>
        <v/>
      </c>
      <c r="AT396" s="9" t="str">
        <f t="shared" si="242"/>
        <v/>
      </c>
      <c r="AU396" s="9" t="str">
        <f t="shared" si="243"/>
        <v/>
      </c>
      <c r="AV396" s="9" t="str">
        <f t="shared" si="244"/>
        <v/>
      </c>
    </row>
    <row r="397" spans="1:48" x14ac:dyDescent="0.2">
      <c r="A397" s="2">
        <v>1</v>
      </c>
      <c r="B397" s="6" t="s">
        <v>28</v>
      </c>
      <c r="C397" s="6">
        <v>1</v>
      </c>
      <c r="D397" s="5" t="s">
        <v>60</v>
      </c>
      <c r="E397" s="5" t="str">
        <f t="shared" si="224"/>
        <v/>
      </c>
      <c r="F397" s="5" t="str">
        <f t="shared" si="219"/>
        <v/>
      </c>
      <c r="G397" s="7">
        <v>95.350999999999999</v>
      </c>
      <c r="H397" s="7">
        <v>93.876000000000005</v>
      </c>
      <c r="I397" s="7">
        <v>96.742999999999995</v>
      </c>
      <c r="J397" s="7">
        <v>125.893</v>
      </c>
      <c r="K397" s="7">
        <v>101.46</v>
      </c>
      <c r="L397" s="7">
        <v>103.054</v>
      </c>
      <c r="M397" s="7">
        <v>100.812</v>
      </c>
      <c r="N397" s="7">
        <v>97.528000000000006</v>
      </c>
      <c r="O397" s="7"/>
      <c r="Q397" s="13"/>
      <c r="R397" s="10" t="s">
        <v>212</v>
      </c>
      <c r="S397">
        <v>1992</v>
      </c>
      <c r="T397">
        <f t="shared" si="220"/>
        <v>86.396000000000001</v>
      </c>
      <c r="U397">
        <f t="shared" si="221"/>
        <v>84.507999999999996</v>
      </c>
      <c r="V397">
        <f t="shared" si="222"/>
        <v>82.052999999999997</v>
      </c>
      <c r="W397">
        <f t="shared" si="223"/>
        <v>90.878</v>
      </c>
      <c r="X397">
        <f t="shared" si="225"/>
        <v>4.949414819213338E-2</v>
      </c>
      <c r="Y397">
        <f t="shared" si="226"/>
        <v>5.8589165771977036E-2</v>
      </c>
      <c r="Z397">
        <f t="shared" si="227"/>
        <v>5.6464181694142468E-3</v>
      </c>
      <c r="AA397">
        <f t="shared" si="228"/>
        <v>4.4885903240032832E-3</v>
      </c>
      <c r="AC397" s="10" t="str">
        <f>IFERROR(VLOOKUP(S397&amp;R397,'Regulatory Data'!D$6:F$1349,3,FALSE),"")</f>
        <v/>
      </c>
      <c r="AD397" s="12" t="str">
        <f>VLOOKUP($S397&amp;$R397,'Regulatory Data'!$I$6:$O$1301,5,FALSE)</f>
        <v/>
      </c>
      <c r="AE397" s="12" t="str">
        <f>IF(VLOOKUP($S397&amp;$R397,'Regulatory Data'!$I$6:$O$1301,7,FALSE)=1,1,IF(VLOOKUP($S397&amp;$R397,'Regulatory Data'!$I$6:$O$1301,6,FALSE)=1,0,""))</f>
        <v/>
      </c>
      <c r="AG397" s="12" t="str">
        <f t="shared" si="229"/>
        <v/>
      </c>
      <c r="AH397" s="12" t="str">
        <f t="shared" si="230"/>
        <v/>
      </c>
      <c r="AI397" s="12" t="str">
        <f t="shared" si="231"/>
        <v/>
      </c>
      <c r="AJ397" s="12" t="str">
        <f t="shared" si="232"/>
        <v/>
      </c>
      <c r="AK397" s="12" t="str">
        <f t="shared" si="233"/>
        <v/>
      </c>
      <c r="AL397" s="12" t="str">
        <f t="shared" si="234"/>
        <v/>
      </c>
      <c r="AM397" s="12" t="str">
        <f t="shared" si="235"/>
        <v/>
      </c>
      <c r="AN397" s="12" t="str">
        <f t="shared" si="236"/>
        <v/>
      </c>
      <c r="AO397" s="9" t="str">
        <f t="shared" si="237"/>
        <v/>
      </c>
      <c r="AP397" s="9" t="str">
        <f t="shared" si="238"/>
        <v/>
      </c>
      <c r="AQ397" s="9" t="str">
        <f t="shared" si="239"/>
        <v/>
      </c>
      <c r="AR397" s="9" t="str">
        <f t="shared" si="240"/>
        <v/>
      </c>
      <c r="AS397" s="9" t="str">
        <f t="shared" si="241"/>
        <v/>
      </c>
      <c r="AT397" s="9" t="str">
        <f t="shared" si="242"/>
        <v/>
      </c>
      <c r="AU397" s="9" t="str">
        <f t="shared" si="243"/>
        <v/>
      </c>
      <c r="AV397" s="9" t="str">
        <f t="shared" si="244"/>
        <v/>
      </c>
    </row>
    <row r="398" spans="1:48" x14ac:dyDescent="0.2">
      <c r="A398" s="2">
        <v>1</v>
      </c>
      <c r="B398" s="6" t="s">
        <v>29</v>
      </c>
      <c r="C398" s="6">
        <v>1</v>
      </c>
      <c r="D398" s="5" t="s">
        <v>60</v>
      </c>
      <c r="E398" s="5" t="str">
        <f t="shared" si="224"/>
        <v/>
      </c>
      <c r="F398" s="5" t="str">
        <f t="shared" si="219"/>
        <v/>
      </c>
      <c r="G398" s="7">
        <v>100</v>
      </c>
      <c r="H398" s="7">
        <v>100</v>
      </c>
      <c r="I398" s="7">
        <v>100</v>
      </c>
      <c r="J398" s="7">
        <v>100</v>
      </c>
      <c r="K398" s="7">
        <v>100</v>
      </c>
      <c r="L398" s="7">
        <v>100</v>
      </c>
      <c r="M398" s="7">
        <v>100</v>
      </c>
      <c r="N398" s="7">
        <v>100</v>
      </c>
      <c r="O398" s="7"/>
      <c r="Q398" s="13"/>
      <c r="R398" s="10" t="s">
        <v>212</v>
      </c>
      <c r="S398">
        <v>1993</v>
      </c>
      <c r="T398">
        <f t="shared" si="220"/>
        <v>87.646000000000001</v>
      </c>
      <c r="U398">
        <f t="shared" si="221"/>
        <v>86.488</v>
      </c>
      <c r="V398">
        <f t="shared" si="222"/>
        <v>83.524000000000001</v>
      </c>
      <c r="W398">
        <f t="shared" si="223"/>
        <v>91.08</v>
      </c>
      <c r="X398">
        <f t="shared" si="225"/>
        <v>1.436459583139893E-2</v>
      </c>
      <c r="Y398">
        <f t="shared" si="226"/>
        <v>2.3159471552482103E-2</v>
      </c>
      <c r="Z398">
        <f t="shared" si="227"/>
        <v>1.7768635768830698E-2</v>
      </c>
      <c r="AA398">
        <f t="shared" si="228"/>
        <v>2.2202935071096164E-3</v>
      </c>
      <c r="AC398" s="10" t="str">
        <f>IFERROR(VLOOKUP(S398&amp;R398,'Regulatory Data'!D$6:F$1349,3,FALSE),"")</f>
        <v/>
      </c>
      <c r="AD398" s="12" t="str">
        <f>VLOOKUP($S398&amp;$R398,'Regulatory Data'!$I$6:$O$1301,5,FALSE)</f>
        <v/>
      </c>
      <c r="AE398" s="12" t="str">
        <f>IF(VLOOKUP($S398&amp;$R398,'Regulatory Data'!$I$6:$O$1301,7,FALSE)=1,1,IF(VLOOKUP($S398&amp;$R398,'Regulatory Data'!$I$6:$O$1301,6,FALSE)=1,0,""))</f>
        <v/>
      </c>
      <c r="AG398" s="12" t="str">
        <f t="shared" si="229"/>
        <v/>
      </c>
      <c r="AH398" s="12" t="str">
        <f t="shared" si="230"/>
        <v/>
      </c>
      <c r="AI398" s="12" t="str">
        <f t="shared" si="231"/>
        <v/>
      </c>
      <c r="AJ398" s="12" t="str">
        <f t="shared" si="232"/>
        <v/>
      </c>
      <c r="AK398" s="12" t="str">
        <f t="shared" si="233"/>
        <v/>
      </c>
      <c r="AL398" s="12" t="str">
        <f t="shared" si="234"/>
        <v/>
      </c>
      <c r="AM398" s="12" t="str">
        <f t="shared" si="235"/>
        <v/>
      </c>
      <c r="AN398" s="12" t="str">
        <f t="shared" si="236"/>
        <v/>
      </c>
      <c r="AO398" s="9" t="str">
        <f t="shared" si="237"/>
        <v/>
      </c>
      <c r="AP398" s="9" t="str">
        <f t="shared" si="238"/>
        <v/>
      </c>
      <c r="AQ398" s="9" t="str">
        <f t="shared" si="239"/>
        <v/>
      </c>
      <c r="AR398" s="9" t="str">
        <f t="shared" si="240"/>
        <v/>
      </c>
      <c r="AS398" s="9" t="str">
        <f t="shared" si="241"/>
        <v/>
      </c>
      <c r="AT398" s="9" t="str">
        <f t="shared" si="242"/>
        <v/>
      </c>
      <c r="AU398" s="9" t="str">
        <f t="shared" si="243"/>
        <v/>
      </c>
      <c r="AV398" s="9" t="str">
        <f t="shared" si="244"/>
        <v/>
      </c>
    </row>
    <row r="399" spans="1:48" x14ac:dyDescent="0.2">
      <c r="A399" s="2">
        <v>1</v>
      </c>
      <c r="B399" s="6" t="s">
        <v>30</v>
      </c>
      <c r="C399" s="6">
        <v>1</v>
      </c>
      <c r="D399" s="5" t="s">
        <v>60</v>
      </c>
      <c r="E399" s="5" t="str">
        <f t="shared" si="224"/>
        <v/>
      </c>
      <c r="F399" s="5" t="str">
        <f t="shared" si="219"/>
        <v/>
      </c>
      <c r="G399" s="7">
        <v>98.858999999999995</v>
      </c>
      <c r="H399" s="7">
        <v>100.10299999999999</v>
      </c>
      <c r="I399" s="7">
        <v>98.269000000000005</v>
      </c>
      <c r="J399" s="7">
        <v>134.816</v>
      </c>
      <c r="K399" s="7">
        <v>99.403000000000006</v>
      </c>
      <c r="L399" s="7">
        <v>98.168000000000006</v>
      </c>
      <c r="M399" s="7">
        <v>97.686999999999998</v>
      </c>
      <c r="N399" s="7">
        <v>95.995999999999995</v>
      </c>
      <c r="O399" s="7"/>
      <c r="Q399" s="13"/>
      <c r="R399" s="10" t="s">
        <v>212</v>
      </c>
      <c r="S399">
        <v>1994</v>
      </c>
      <c r="T399">
        <f t="shared" si="220"/>
        <v>87.585999999999999</v>
      </c>
      <c r="U399">
        <f t="shared" si="221"/>
        <v>87.974999999999994</v>
      </c>
      <c r="V399">
        <f t="shared" si="222"/>
        <v>86.600999999999999</v>
      </c>
      <c r="W399">
        <f t="shared" si="223"/>
        <v>91.266000000000005</v>
      </c>
      <c r="X399">
        <f t="shared" si="225"/>
        <v>-6.8480645481194813E-4</v>
      </c>
      <c r="Y399">
        <f t="shared" si="226"/>
        <v>1.7047007217178667E-2</v>
      </c>
      <c r="Z399">
        <f t="shared" si="227"/>
        <v>3.6177347138014682E-2</v>
      </c>
      <c r="AA399">
        <f t="shared" si="228"/>
        <v>2.0400783621221663E-3</v>
      </c>
      <c r="AC399" s="10" t="str">
        <f>IFERROR(VLOOKUP(S399&amp;R399,'Regulatory Data'!D$6:F$1349,3,FALSE),"")</f>
        <v/>
      </c>
      <c r="AD399" s="12" t="str">
        <f>VLOOKUP($S399&amp;$R399,'Regulatory Data'!$I$6:$O$1301,5,FALSE)</f>
        <v/>
      </c>
      <c r="AE399" s="12" t="str">
        <f>IF(VLOOKUP($S399&amp;$R399,'Regulatory Data'!$I$6:$O$1301,7,FALSE)=1,1,IF(VLOOKUP($S399&amp;$R399,'Regulatory Data'!$I$6:$O$1301,6,FALSE)=1,0,""))</f>
        <v/>
      </c>
      <c r="AG399" s="12" t="str">
        <f t="shared" si="229"/>
        <v/>
      </c>
      <c r="AH399" s="12" t="str">
        <f t="shared" si="230"/>
        <v/>
      </c>
      <c r="AI399" s="12" t="str">
        <f t="shared" si="231"/>
        <v/>
      </c>
      <c r="AJ399" s="12" t="str">
        <f t="shared" si="232"/>
        <v/>
      </c>
      <c r="AK399" s="12" t="str">
        <f t="shared" si="233"/>
        <v/>
      </c>
      <c r="AL399" s="12" t="str">
        <f t="shared" si="234"/>
        <v/>
      </c>
      <c r="AM399" s="12" t="str">
        <f t="shared" si="235"/>
        <v/>
      </c>
      <c r="AN399" s="12" t="str">
        <f t="shared" si="236"/>
        <v/>
      </c>
      <c r="AO399" s="9" t="str">
        <f t="shared" si="237"/>
        <v/>
      </c>
      <c r="AP399" s="9" t="str">
        <f t="shared" si="238"/>
        <v/>
      </c>
      <c r="AQ399" s="9" t="str">
        <f t="shared" si="239"/>
        <v/>
      </c>
      <c r="AR399" s="9" t="str">
        <f t="shared" si="240"/>
        <v/>
      </c>
      <c r="AS399" s="9" t="str">
        <f t="shared" si="241"/>
        <v/>
      </c>
      <c r="AT399" s="9" t="str">
        <f t="shared" si="242"/>
        <v/>
      </c>
      <c r="AU399" s="9" t="str">
        <f t="shared" si="243"/>
        <v/>
      </c>
      <c r="AV399" s="9" t="str">
        <f t="shared" si="244"/>
        <v/>
      </c>
    </row>
    <row r="400" spans="1:48" x14ac:dyDescent="0.2">
      <c r="A400" s="2">
        <v>1</v>
      </c>
      <c r="B400" s="6" t="s">
        <v>31</v>
      </c>
      <c r="C400" s="6">
        <v>1</v>
      </c>
      <c r="D400" s="5" t="s">
        <v>60</v>
      </c>
      <c r="E400" s="5" t="str">
        <f t="shared" si="224"/>
        <v/>
      </c>
      <c r="F400" s="5" t="str">
        <f t="shared" si="219"/>
        <v/>
      </c>
      <c r="G400" s="7">
        <v>102.524</v>
      </c>
      <c r="H400" s="7">
        <v>103.07</v>
      </c>
      <c r="I400" s="7">
        <v>98.212999999999994</v>
      </c>
      <c r="J400" s="7">
        <v>149.83000000000001</v>
      </c>
      <c r="K400" s="7">
        <v>95.796000000000006</v>
      </c>
      <c r="L400" s="7">
        <v>95.287999999999997</v>
      </c>
      <c r="M400" s="7">
        <v>104.45099999999999</v>
      </c>
      <c r="N400" s="7">
        <v>102.58499999999999</v>
      </c>
      <c r="O400" s="7"/>
      <c r="Q400" s="13"/>
      <c r="R400" s="10" t="s">
        <v>212</v>
      </c>
      <c r="S400">
        <v>1995</v>
      </c>
      <c r="T400">
        <f t="shared" si="220"/>
        <v>88.795000000000002</v>
      </c>
      <c r="U400">
        <f t="shared" si="221"/>
        <v>88.009</v>
      </c>
      <c r="V400">
        <f t="shared" si="222"/>
        <v>90.32</v>
      </c>
      <c r="W400">
        <f t="shared" si="223"/>
        <v>93.165000000000006</v>
      </c>
      <c r="X400">
        <f t="shared" si="225"/>
        <v>1.370917428796492E-2</v>
      </c>
      <c r="Y400">
        <f t="shared" si="226"/>
        <v>3.8639876833101994E-4</v>
      </c>
      <c r="Z400">
        <f t="shared" si="227"/>
        <v>4.2047556995576052E-2</v>
      </c>
      <c r="AA400">
        <f t="shared" si="228"/>
        <v>2.0593795121714997E-2</v>
      </c>
      <c r="AC400" s="10" t="str">
        <f>IFERROR(VLOOKUP(S400&amp;R400,'Regulatory Data'!D$6:F$1349,3,FALSE),"")</f>
        <v/>
      </c>
      <c r="AD400" s="12" t="str">
        <f>VLOOKUP($S400&amp;$R400,'Regulatory Data'!$I$6:$O$1301,5,FALSE)</f>
        <v/>
      </c>
      <c r="AE400" s="12" t="str">
        <f>IF(VLOOKUP($S400&amp;$R400,'Regulatory Data'!$I$6:$O$1301,7,FALSE)=1,1,IF(VLOOKUP($S400&amp;$R400,'Regulatory Data'!$I$6:$O$1301,6,FALSE)=1,0,""))</f>
        <v/>
      </c>
      <c r="AG400" s="12" t="str">
        <f t="shared" si="229"/>
        <v/>
      </c>
      <c r="AH400" s="12" t="str">
        <f t="shared" si="230"/>
        <v/>
      </c>
      <c r="AI400" s="12" t="str">
        <f t="shared" si="231"/>
        <v/>
      </c>
      <c r="AJ400" s="12" t="str">
        <f t="shared" si="232"/>
        <v/>
      </c>
      <c r="AK400" s="12" t="str">
        <f t="shared" si="233"/>
        <v/>
      </c>
      <c r="AL400" s="12" t="str">
        <f t="shared" si="234"/>
        <v/>
      </c>
      <c r="AM400" s="12" t="str">
        <f t="shared" si="235"/>
        <v/>
      </c>
      <c r="AN400" s="12" t="str">
        <f t="shared" si="236"/>
        <v/>
      </c>
      <c r="AO400" s="9" t="str">
        <f t="shared" si="237"/>
        <v/>
      </c>
      <c r="AP400" s="9" t="str">
        <f t="shared" si="238"/>
        <v/>
      </c>
      <c r="AQ400" s="9" t="str">
        <f t="shared" si="239"/>
        <v/>
      </c>
      <c r="AR400" s="9" t="str">
        <f t="shared" si="240"/>
        <v/>
      </c>
      <c r="AS400" s="9" t="str">
        <f t="shared" si="241"/>
        <v/>
      </c>
      <c r="AT400" s="9" t="str">
        <f t="shared" si="242"/>
        <v/>
      </c>
      <c r="AU400" s="9" t="str">
        <f t="shared" si="243"/>
        <v/>
      </c>
      <c r="AV400" s="9" t="str">
        <f t="shared" si="244"/>
        <v/>
      </c>
    </row>
    <row r="401" spans="1:48" x14ac:dyDescent="0.2">
      <c r="A401" s="2">
        <v>1</v>
      </c>
      <c r="B401" s="6" t="s">
        <v>32</v>
      </c>
      <c r="C401" s="6">
        <v>1</v>
      </c>
      <c r="D401" s="5" t="s">
        <v>60</v>
      </c>
      <c r="E401" s="5" t="str">
        <f t="shared" si="224"/>
        <v/>
      </c>
      <c r="F401" s="5" t="str">
        <f t="shared" si="219"/>
        <v/>
      </c>
      <c r="G401" s="7">
        <v>105.866</v>
      </c>
      <c r="H401" s="7">
        <v>102.67</v>
      </c>
      <c r="I401" s="7">
        <v>96.22</v>
      </c>
      <c r="J401" s="7">
        <v>189.62799999999999</v>
      </c>
      <c r="K401" s="7">
        <v>90.888000000000005</v>
      </c>
      <c r="L401" s="7">
        <v>93.716999999999999</v>
      </c>
      <c r="M401" s="7">
        <v>106.483</v>
      </c>
      <c r="N401" s="7">
        <v>102.45699999999999</v>
      </c>
      <c r="O401" s="7"/>
      <c r="Q401" s="13"/>
      <c r="R401" s="10" t="s">
        <v>212</v>
      </c>
      <c r="S401">
        <v>1996</v>
      </c>
      <c r="T401">
        <f t="shared" si="220"/>
        <v>93.165999999999997</v>
      </c>
      <c r="U401">
        <f t="shared" si="221"/>
        <v>92.677000000000007</v>
      </c>
      <c r="V401">
        <f t="shared" si="222"/>
        <v>91.593000000000004</v>
      </c>
      <c r="W401">
        <f t="shared" si="223"/>
        <v>92.894000000000005</v>
      </c>
      <c r="X401">
        <f t="shared" si="225"/>
        <v>4.8052506159820929E-2</v>
      </c>
      <c r="Y401">
        <f t="shared" si="226"/>
        <v>5.1681247621048421E-2</v>
      </c>
      <c r="Z401">
        <f t="shared" si="227"/>
        <v>1.3995929704607946E-2</v>
      </c>
      <c r="AA401">
        <f t="shared" si="228"/>
        <v>-2.9130565212085457E-3</v>
      </c>
      <c r="AC401" s="10" t="str">
        <f>IFERROR(VLOOKUP(S401&amp;R401,'Regulatory Data'!D$6:F$1349,3,FALSE),"")</f>
        <v/>
      </c>
      <c r="AD401" s="12" t="str">
        <f>VLOOKUP($S401&amp;$R401,'Regulatory Data'!$I$6:$O$1301,5,FALSE)</f>
        <v/>
      </c>
      <c r="AE401" s="12" t="str">
        <f>IF(VLOOKUP($S401&amp;$R401,'Regulatory Data'!$I$6:$O$1301,7,FALSE)=1,1,IF(VLOOKUP($S401&amp;$R401,'Regulatory Data'!$I$6:$O$1301,6,FALSE)=1,0,""))</f>
        <v/>
      </c>
      <c r="AG401" s="12" t="str">
        <f t="shared" si="229"/>
        <v/>
      </c>
      <c r="AH401" s="12" t="str">
        <f t="shared" si="230"/>
        <v/>
      </c>
      <c r="AI401" s="12" t="str">
        <f t="shared" si="231"/>
        <v/>
      </c>
      <c r="AJ401" s="12" t="str">
        <f t="shared" si="232"/>
        <v/>
      </c>
      <c r="AK401" s="12" t="str">
        <f t="shared" si="233"/>
        <v/>
      </c>
      <c r="AL401" s="12" t="str">
        <f t="shared" si="234"/>
        <v/>
      </c>
      <c r="AM401" s="12" t="str">
        <f t="shared" si="235"/>
        <v/>
      </c>
      <c r="AN401" s="12" t="str">
        <f t="shared" si="236"/>
        <v/>
      </c>
      <c r="AO401" s="9" t="str">
        <f t="shared" si="237"/>
        <v/>
      </c>
      <c r="AP401" s="9" t="str">
        <f t="shared" si="238"/>
        <v/>
      </c>
      <c r="AQ401" s="9" t="str">
        <f t="shared" si="239"/>
        <v/>
      </c>
      <c r="AR401" s="9" t="str">
        <f t="shared" si="240"/>
        <v/>
      </c>
      <c r="AS401" s="9" t="str">
        <f t="shared" si="241"/>
        <v/>
      </c>
      <c r="AT401" s="9" t="str">
        <f t="shared" si="242"/>
        <v/>
      </c>
      <c r="AU401" s="9" t="str">
        <f t="shared" si="243"/>
        <v/>
      </c>
      <c r="AV401" s="9" t="str">
        <f t="shared" si="244"/>
        <v/>
      </c>
    </row>
    <row r="402" spans="1:48" x14ac:dyDescent="0.2">
      <c r="A402" s="2">
        <v>1</v>
      </c>
      <c r="B402" s="6" t="s">
        <v>33</v>
      </c>
      <c r="C402" s="6">
        <v>1</v>
      </c>
      <c r="D402" s="5" t="s">
        <v>60</v>
      </c>
      <c r="E402" s="5" t="str">
        <f t="shared" si="224"/>
        <v/>
      </c>
      <c r="F402" s="5" t="str">
        <f t="shared" si="219"/>
        <v/>
      </c>
      <c r="G402" s="7">
        <v>103.22</v>
      </c>
      <c r="H402" s="7">
        <v>100.68600000000001</v>
      </c>
      <c r="I402" s="7">
        <v>93.394000000000005</v>
      </c>
      <c r="J402" s="7">
        <v>183.81200000000001</v>
      </c>
      <c r="K402" s="7">
        <v>90.48</v>
      </c>
      <c r="L402" s="7">
        <v>92.757000000000005</v>
      </c>
      <c r="M402" s="7">
        <v>120.36499999999999</v>
      </c>
      <c r="N402" s="7">
        <v>112.414</v>
      </c>
      <c r="O402" s="7"/>
      <c r="Q402" s="13"/>
      <c r="R402" s="10" t="s">
        <v>212</v>
      </c>
      <c r="S402">
        <v>1997</v>
      </c>
      <c r="T402">
        <f t="shared" si="220"/>
        <v>95.097999999999999</v>
      </c>
      <c r="U402">
        <f t="shared" si="221"/>
        <v>94.584999999999994</v>
      </c>
      <c r="V402">
        <f t="shared" si="222"/>
        <v>93.126999999999995</v>
      </c>
      <c r="W402">
        <f t="shared" si="223"/>
        <v>92.424999999999997</v>
      </c>
      <c r="X402">
        <f t="shared" si="225"/>
        <v>2.0525090569604387E-2</v>
      </c>
      <c r="Y402">
        <f t="shared" si="226"/>
        <v>2.0378571520597966E-2</v>
      </c>
      <c r="Z402">
        <f t="shared" si="227"/>
        <v>1.6609303433159361E-2</v>
      </c>
      <c r="AA402">
        <f t="shared" si="228"/>
        <v>-5.0615533354712028E-3</v>
      </c>
      <c r="AC402" s="10">
        <f>IFERROR(VLOOKUP(S402&amp;R402,'Regulatory Data'!D$6:F$1349,3,FALSE),"")</f>
        <v>0</v>
      </c>
      <c r="AD402" s="12">
        <f>VLOOKUP($S402&amp;$R402,'Regulatory Data'!$I$6:$O$1301,5,FALSE)</f>
        <v>0</v>
      </c>
      <c r="AE402" s="12">
        <f>IF(VLOOKUP($S402&amp;$R402,'Regulatory Data'!$I$6:$O$1301,7,FALSE)=1,1,IF(VLOOKUP($S402&amp;$R402,'Regulatory Data'!$I$6:$O$1301,6,FALSE)=1,0,""))</f>
        <v>0</v>
      </c>
      <c r="AG402" s="12">
        <f t="shared" si="229"/>
        <v>4.5289905525549123E-2</v>
      </c>
      <c r="AH402" s="12" t="str">
        <f t="shared" si="230"/>
        <v/>
      </c>
      <c r="AI402" s="12">
        <f t="shared" si="231"/>
        <v>4.6236920883496957E-2</v>
      </c>
      <c r="AJ402" s="12" t="str">
        <f t="shared" si="232"/>
        <v/>
      </c>
      <c r="AK402" s="12">
        <f t="shared" si="233"/>
        <v>1.5598181132088662E-2</v>
      </c>
      <c r="AL402" s="12" t="str">
        <f t="shared" si="234"/>
        <v/>
      </c>
      <c r="AM402" s="12">
        <f t="shared" si="235"/>
        <v>-1.2213859054051035E-2</v>
      </c>
      <c r="AN402" s="12" t="str">
        <f t="shared" si="236"/>
        <v/>
      </c>
      <c r="AO402" s="9">
        <f t="shared" si="237"/>
        <v>4.5289905525549123E-2</v>
      </c>
      <c r="AP402" s="9" t="str">
        <f t="shared" si="238"/>
        <v/>
      </c>
      <c r="AQ402" s="9">
        <f t="shared" si="239"/>
        <v>4.6236920883496957E-2</v>
      </c>
      <c r="AR402" s="9" t="str">
        <f t="shared" si="240"/>
        <v/>
      </c>
      <c r="AS402" s="9">
        <f t="shared" si="241"/>
        <v>1.5598181132088662E-2</v>
      </c>
      <c r="AT402" s="9" t="str">
        <f t="shared" si="242"/>
        <v/>
      </c>
      <c r="AU402" s="9">
        <f t="shared" si="243"/>
        <v>-1.2213859054051035E-2</v>
      </c>
      <c r="AV402" s="9" t="str">
        <f t="shared" si="244"/>
        <v/>
      </c>
    </row>
    <row r="403" spans="1:48" x14ac:dyDescent="0.2">
      <c r="A403" s="2">
        <v>1</v>
      </c>
      <c r="B403" s="6" t="s">
        <v>34</v>
      </c>
      <c r="C403" s="6">
        <v>1</v>
      </c>
      <c r="D403" s="5" t="s">
        <v>60</v>
      </c>
      <c r="E403" s="5" t="str">
        <f t="shared" si="224"/>
        <v/>
      </c>
      <c r="F403" s="5" t="str">
        <f t="shared" si="219"/>
        <v/>
      </c>
      <c r="G403" s="7">
        <v>103.8</v>
      </c>
      <c r="H403" s="7">
        <v>106.307</v>
      </c>
      <c r="I403" s="7">
        <v>99.536000000000001</v>
      </c>
      <c r="J403" s="7">
        <v>179.27699999999999</v>
      </c>
      <c r="K403" s="7">
        <v>95.891999999999996</v>
      </c>
      <c r="L403" s="7">
        <v>93.63</v>
      </c>
      <c r="M403" s="7">
        <v>114.93600000000001</v>
      </c>
      <c r="N403" s="7">
        <v>114.402</v>
      </c>
      <c r="O403" s="7"/>
      <c r="Q403" s="13"/>
      <c r="R403" s="10" t="s">
        <v>212</v>
      </c>
      <c r="S403">
        <v>1998</v>
      </c>
      <c r="T403">
        <f t="shared" si="220"/>
        <v>99.504000000000005</v>
      </c>
      <c r="U403">
        <f t="shared" si="221"/>
        <v>99.061000000000007</v>
      </c>
      <c r="V403">
        <f t="shared" si="222"/>
        <v>94.590999999999994</v>
      </c>
      <c r="W403">
        <f t="shared" si="223"/>
        <v>91.302999999999997</v>
      </c>
      <c r="X403">
        <f t="shared" si="225"/>
        <v>4.5289905525549123E-2</v>
      </c>
      <c r="Y403">
        <f t="shared" si="226"/>
        <v>4.6236920883496957E-2</v>
      </c>
      <c r="Z403">
        <f t="shared" si="227"/>
        <v>1.5598181132088662E-2</v>
      </c>
      <c r="AA403">
        <f t="shared" si="228"/>
        <v>-1.2213859054051035E-2</v>
      </c>
      <c r="AC403" s="10">
        <f>IFERROR(VLOOKUP(S403&amp;R403,'Regulatory Data'!D$6:F$1349,3,FALSE),"")</f>
        <v>0</v>
      </c>
      <c r="AD403" s="12">
        <f>VLOOKUP($S403&amp;$R403,'Regulatory Data'!$I$6:$O$1301,5,FALSE)</f>
        <v>0</v>
      </c>
      <c r="AE403" s="12">
        <f>IF(VLOOKUP($S403&amp;$R403,'Regulatory Data'!$I$6:$O$1301,7,FALSE)=1,1,IF(VLOOKUP($S403&amp;$R403,'Regulatory Data'!$I$6:$O$1301,6,FALSE)=1,0,""))</f>
        <v>0</v>
      </c>
      <c r="AG403" s="12">
        <f t="shared" si="229"/>
        <v>6.2914711924557665E-3</v>
      </c>
      <c r="AH403" s="12" t="str">
        <f t="shared" si="230"/>
        <v/>
      </c>
      <c r="AI403" s="12">
        <f t="shared" si="231"/>
        <v>3.4967713202149753E-3</v>
      </c>
      <c r="AJ403" s="12" t="str">
        <f t="shared" si="232"/>
        <v/>
      </c>
      <c r="AK403" s="12">
        <f t="shared" si="233"/>
        <v>2.6755599969800592E-2</v>
      </c>
      <c r="AL403" s="12" t="str">
        <f t="shared" si="234"/>
        <v/>
      </c>
      <c r="AM403" s="12">
        <f t="shared" si="235"/>
        <v>3.9187854985558879E-2</v>
      </c>
      <c r="AN403" s="12" t="str">
        <f t="shared" si="236"/>
        <v/>
      </c>
      <c r="AO403" s="9">
        <f t="shared" si="237"/>
        <v>6.2914711924557665E-3</v>
      </c>
      <c r="AP403" s="9" t="str">
        <f t="shared" si="238"/>
        <v/>
      </c>
      <c r="AQ403" s="9">
        <f t="shared" si="239"/>
        <v>3.4967713202149753E-3</v>
      </c>
      <c r="AR403" s="9" t="str">
        <f t="shared" si="240"/>
        <v/>
      </c>
      <c r="AS403" s="9">
        <f t="shared" si="241"/>
        <v>2.6755599969800592E-2</v>
      </c>
      <c r="AT403" s="9" t="str">
        <f t="shared" si="242"/>
        <v/>
      </c>
      <c r="AU403" s="9">
        <f t="shared" si="243"/>
        <v>3.9187854985558879E-2</v>
      </c>
      <c r="AV403" s="9" t="str">
        <f t="shared" si="244"/>
        <v/>
      </c>
    </row>
    <row r="404" spans="1:48" x14ac:dyDescent="0.2">
      <c r="A404" s="2">
        <v>1</v>
      </c>
      <c r="B404" s="6" t="s">
        <v>35</v>
      </c>
      <c r="C404" s="6">
        <v>1</v>
      </c>
      <c r="D404" s="5" t="s">
        <v>60</v>
      </c>
      <c r="E404" s="5" t="str">
        <f t="shared" si="224"/>
        <v/>
      </c>
      <c r="F404" s="5" t="str">
        <f t="shared" si="219"/>
        <v/>
      </c>
      <c r="G404" s="7">
        <v>104.92400000000001</v>
      </c>
      <c r="H404" s="7">
        <v>107.735</v>
      </c>
      <c r="I404" s="7">
        <v>100.77800000000001</v>
      </c>
      <c r="J404" s="7">
        <v>209.08199999999999</v>
      </c>
      <c r="K404" s="7">
        <v>96.049000000000007</v>
      </c>
      <c r="L404" s="7">
        <v>93.543000000000006</v>
      </c>
      <c r="M404" s="7">
        <v>122.996</v>
      </c>
      <c r="N404" s="7">
        <v>123.953</v>
      </c>
      <c r="O404" s="7"/>
      <c r="Q404" s="13"/>
      <c r="R404" s="10" t="s">
        <v>212</v>
      </c>
      <c r="S404">
        <v>1999</v>
      </c>
      <c r="T404">
        <f t="shared" si="220"/>
        <v>100.13200000000001</v>
      </c>
      <c r="U404">
        <f t="shared" si="221"/>
        <v>99.408000000000001</v>
      </c>
      <c r="V404">
        <f t="shared" si="222"/>
        <v>97.156000000000006</v>
      </c>
      <c r="W404">
        <f t="shared" si="223"/>
        <v>94.951999999999998</v>
      </c>
      <c r="X404">
        <f t="shared" si="225"/>
        <v>6.2914711924557665E-3</v>
      </c>
      <c r="Y404">
        <f t="shared" si="226"/>
        <v>3.4967713202149753E-3</v>
      </c>
      <c r="Z404">
        <f t="shared" si="227"/>
        <v>2.6755599969800592E-2</v>
      </c>
      <c r="AA404">
        <f t="shared" si="228"/>
        <v>3.9187854985558879E-2</v>
      </c>
      <c r="AC404" s="10">
        <f>IFERROR(VLOOKUP(S404&amp;R404,'Regulatory Data'!D$6:F$1349,3,FALSE),"")</f>
        <v>0</v>
      </c>
      <c r="AD404" s="12">
        <f>VLOOKUP($S404&amp;$R404,'Regulatory Data'!$I$6:$O$1301,5,FALSE)</f>
        <v>0</v>
      </c>
      <c r="AE404" s="12">
        <f>IF(VLOOKUP($S404&amp;$R404,'Regulatory Data'!$I$6:$O$1301,7,FALSE)=1,1,IF(VLOOKUP($S404&amp;$R404,'Regulatory Data'!$I$6:$O$1301,6,FALSE)=1,0,""))</f>
        <v>0</v>
      </c>
      <c r="AG404" s="12">
        <f t="shared" si="229"/>
        <v>-1.5813669716354894E-2</v>
      </c>
      <c r="AH404" s="12" t="str">
        <f t="shared" si="230"/>
        <v/>
      </c>
      <c r="AI404" s="12">
        <f t="shared" si="231"/>
        <v>-2.2749989197501819E-2</v>
      </c>
      <c r="AJ404" s="12" t="str">
        <f t="shared" si="232"/>
        <v/>
      </c>
      <c r="AK404" s="12">
        <f t="shared" si="233"/>
        <v>1.4570755081258824E-2</v>
      </c>
      <c r="AL404" s="12" t="str">
        <f t="shared" si="234"/>
        <v/>
      </c>
      <c r="AM404" s="12">
        <f t="shared" si="235"/>
        <v>3.1218355605629355E-2</v>
      </c>
      <c r="AN404" s="12" t="str">
        <f t="shared" si="236"/>
        <v/>
      </c>
      <c r="AO404" s="9">
        <f t="shared" si="237"/>
        <v>-1.5813669716354894E-2</v>
      </c>
      <c r="AP404" s="9" t="str">
        <f t="shared" si="238"/>
        <v/>
      </c>
      <c r="AQ404" s="9">
        <f t="shared" si="239"/>
        <v>-2.2749989197501819E-2</v>
      </c>
      <c r="AR404" s="9" t="str">
        <f t="shared" si="240"/>
        <v/>
      </c>
      <c r="AS404" s="9">
        <f t="shared" si="241"/>
        <v>1.4570755081258824E-2</v>
      </c>
      <c r="AT404" s="9" t="str">
        <f t="shared" si="242"/>
        <v/>
      </c>
      <c r="AU404" s="9">
        <f t="shared" si="243"/>
        <v>3.1218355605629355E-2</v>
      </c>
      <c r="AV404" s="9" t="str">
        <f t="shared" si="244"/>
        <v/>
      </c>
    </row>
    <row r="405" spans="1:48" x14ac:dyDescent="0.2">
      <c r="A405" s="2">
        <v>1</v>
      </c>
      <c r="B405" s="6" t="s">
        <v>36</v>
      </c>
      <c r="C405" s="6">
        <v>1</v>
      </c>
      <c r="D405" s="5" t="s">
        <v>60</v>
      </c>
      <c r="E405" s="5" t="str">
        <f t="shared" si="224"/>
        <v/>
      </c>
      <c r="F405" s="5" t="str">
        <f t="shared" si="219"/>
        <v/>
      </c>
      <c r="G405" s="7">
        <v>100.901</v>
      </c>
      <c r="H405" s="7">
        <v>103.989</v>
      </c>
      <c r="I405" s="7">
        <v>98.635000000000005</v>
      </c>
      <c r="J405" s="7">
        <v>143.404</v>
      </c>
      <c r="K405" s="7">
        <v>97.754999999999995</v>
      </c>
      <c r="L405" s="7">
        <v>94.852000000000004</v>
      </c>
      <c r="M405" s="7">
        <v>130.36600000000001</v>
      </c>
      <c r="N405" s="7">
        <v>128.58699999999999</v>
      </c>
      <c r="O405" s="7"/>
      <c r="Q405" s="13"/>
      <c r="R405" s="10" t="s">
        <v>212</v>
      </c>
      <c r="S405">
        <v>2000</v>
      </c>
      <c r="T405">
        <f t="shared" si="220"/>
        <v>98.561000000000007</v>
      </c>
      <c r="U405">
        <f t="shared" si="221"/>
        <v>97.171999999999997</v>
      </c>
      <c r="V405">
        <f t="shared" si="222"/>
        <v>98.581999999999994</v>
      </c>
      <c r="W405">
        <f t="shared" si="223"/>
        <v>97.962999999999994</v>
      </c>
      <c r="X405">
        <f t="shared" si="225"/>
        <v>-1.5813669716354894E-2</v>
      </c>
      <c r="Y405">
        <f t="shared" si="226"/>
        <v>-2.2749989197501819E-2</v>
      </c>
      <c r="Z405">
        <f t="shared" si="227"/>
        <v>1.4570755081258824E-2</v>
      </c>
      <c r="AA405">
        <f t="shared" si="228"/>
        <v>3.1218355605629355E-2</v>
      </c>
      <c r="AC405" s="10">
        <f>IFERROR(VLOOKUP(S405&amp;R405,'Regulatory Data'!D$6:F$1349,3,FALSE),"")</f>
        <v>0</v>
      </c>
      <c r="AD405" s="12">
        <f>VLOOKUP($S405&amp;$R405,'Regulatory Data'!$I$6:$O$1301,5,FALSE)</f>
        <v>0</v>
      </c>
      <c r="AE405" s="12">
        <f>IF(VLOOKUP($S405&amp;$R405,'Regulatory Data'!$I$6:$O$1301,7,FALSE)=1,1,IF(VLOOKUP($S405&amp;$R405,'Regulatory Data'!$I$6:$O$1301,6,FALSE)=1,0,""))</f>
        <v>0</v>
      </c>
      <c r="AG405" s="12">
        <f t="shared" si="229"/>
        <v>-3.079575570934967E-2</v>
      </c>
      <c r="AH405" s="12" t="str">
        <f t="shared" si="230"/>
        <v/>
      </c>
      <c r="AI405" s="12">
        <f t="shared" si="231"/>
        <v>-3.2156439018395488E-2</v>
      </c>
      <c r="AJ405" s="12" t="str">
        <f t="shared" si="232"/>
        <v/>
      </c>
      <c r="AK405" s="12">
        <f t="shared" si="233"/>
        <v>6.6423930284864596E-3</v>
      </c>
      <c r="AL405" s="12" t="str">
        <f t="shared" si="234"/>
        <v/>
      </c>
      <c r="AM405" s="12">
        <f t="shared" si="235"/>
        <v>3.1253171684562098E-2</v>
      </c>
      <c r="AN405" s="12" t="str">
        <f t="shared" si="236"/>
        <v/>
      </c>
      <c r="AO405" s="9">
        <f t="shared" si="237"/>
        <v>-3.079575570934967E-2</v>
      </c>
      <c r="AP405" s="9" t="str">
        <f t="shared" si="238"/>
        <v/>
      </c>
      <c r="AQ405" s="9">
        <f t="shared" si="239"/>
        <v>-3.2156439018395488E-2</v>
      </c>
      <c r="AR405" s="9" t="str">
        <f t="shared" si="240"/>
        <v/>
      </c>
      <c r="AS405" s="9">
        <f t="shared" si="241"/>
        <v>6.6423930284864596E-3</v>
      </c>
      <c r="AT405" s="9" t="str">
        <f t="shared" si="242"/>
        <v/>
      </c>
      <c r="AU405" s="9">
        <f t="shared" si="243"/>
        <v>3.1253171684562098E-2</v>
      </c>
      <c r="AV405" s="9" t="str">
        <f t="shared" si="244"/>
        <v/>
      </c>
    </row>
    <row r="406" spans="1:48" x14ac:dyDescent="0.2">
      <c r="A406" s="2">
        <v>1</v>
      </c>
      <c r="B406" s="6" t="s">
        <v>37</v>
      </c>
      <c r="C406" s="6">
        <v>1</v>
      </c>
      <c r="D406" s="5" t="s">
        <v>60</v>
      </c>
      <c r="E406" s="5" t="str">
        <f t="shared" si="224"/>
        <v/>
      </c>
      <c r="F406" s="5" t="str">
        <f t="shared" si="219"/>
        <v/>
      </c>
      <c r="G406" s="7">
        <v>106.69199999999999</v>
      </c>
      <c r="H406" s="7">
        <v>107.782</v>
      </c>
      <c r="I406" s="7">
        <v>101.48</v>
      </c>
      <c r="J406" s="7">
        <v>141.55799999999999</v>
      </c>
      <c r="K406" s="7">
        <v>95.114999999999995</v>
      </c>
      <c r="L406" s="7">
        <v>94.153999999999996</v>
      </c>
      <c r="M406" s="7">
        <v>126.292</v>
      </c>
      <c r="N406" s="7">
        <v>128.16200000000001</v>
      </c>
      <c r="O406" s="7"/>
      <c r="Q406" s="13"/>
      <c r="R406" s="10" t="s">
        <v>212</v>
      </c>
      <c r="S406">
        <v>2001</v>
      </c>
      <c r="T406">
        <f t="shared" si="220"/>
        <v>95.572000000000003</v>
      </c>
      <c r="U406">
        <f t="shared" si="221"/>
        <v>94.096999999999994</v>
      </c>
      <c r="V406">
        <f t="shared" si="222"/>
        <v>99.239000000000004</v>
      </c>
      <c r="W406">
        <f t="shared" si="223"/>
        <v>101.07299999999999</v>
      </c>
      <c r="X406">
        <f t="shared" si="225"/>
        <v>-3.079575570934967E-2</v>
      </c>
      <c r="Y406">
        <f t="shared" si="226"/>
        <v>-3.2156439018395488E-2</v>
      </c>
      <c r="Z406">
        <f t="shared" si="227"/>
        <v>6.6423930284864596E-3</v>
      </c>
      <c r="AA406">
        <f t="shared" si="228"/>
        <v>3.1253171684562098E-2</v>
      </c>
      <c r="AC406" s="10">
        <f>IFERROR(VLOOKUP(S406&amp;R406,'Regulatory Data'!D$6:F$1349,3,FALSE),"")</f>
        <v>1.7317591404367115E-4</v>
      </c>
      <c r="AD406" s="12">
        <f>VLOOKUP($S406&amp;$R406,'Regulatory Data'!$I$6:$O$1301,5,FALSE)</f>
        <v>0</v>
      </c>
      <c r="AE406" s="12">
        <f>IF(VLOOKUP($S406&amp;$R406,'Regulatory Data'!$I$6:$O$1301,7,FALSE)=1,1,IF(VLOOKUP($S406&amp;$R406,'Regulatory Data'!$I$6:$O$1301,6,FALSE)=1,0,""))</f>
        <v>0</v>
      </c>
      <c r="AG406" s="12">
        <f t="shared" si="229"/>
        <v>4.5290295859807372E-2</v>
      </c>
      <c r="AH406" s="12" t="str">
        <f t="shared" si="230"/>
        <v/>
      </c>
      <c r="AI406" s="12">
        <f t="shared" si="231"/>
        <v>6.0844020882650618E-2</v>
      </c>
      <c r="AJ406" s="12" t="str">
        <f t="shared" si="232"/>
        <v/>
      </c>
      <c r="AK406" s="12">
        <f t="shared" si="233"/>
        <v>7.6391037972838305E-3</v>
      </c>
      <c r="AL406" s="12" t="str">
        <f t="shared" si="234"/>
        <v/>
      </c>
      <c r="AM406" s="12">
        <f t="shared" si="235"/>
        <v>-1.0672842056303367E-2</v>
      </c>
      <c r="AN406" s="12" t="str">
        <f t="shared" si="236"/>
        <v/>
      </c>
      <c r="AO406" s="9">
        <f t="shared" si="237"/>
        <v>4.5290295859807372E-2</v>
      </c>
      <c r="AP406" s="9" t="str">
        <f t="shared" si="238"/>
        <v/>
      </c>
      <c r="AQ406" s="9">
        <f t="shared" si="239"/>
        <v>6.0844020882650618E-2</v>
      </c>
      <c r="AR406" s="9" t="str">
        <f t="shared" si="240"/>
        <v/>
      </c>
      <c r="AS406" s="9">
        <f t="shared" si="241"/>
        <v>7.6391037972838305E-3</v>
      </c>
      <c r="AT406" s="9" t="str">
        <f t="shared" si="242"/>
        <v/>
      </c>
      <c r="AU406" s="9">
        <f t="shared" si="243"/>
        <v>-1.0672842056303367E-2</v>
      </c>
      <c r="AV406" s="9" t="str">
        <f t="shared" si="244"/>
        <v/>
      </c>
    </row>
    <row r="407" spans="1:48" x14ac:dyDescent="0.2">
      <c r="A407" s="2">
        <v>0</v>
      </c>
      <c r="B407" s="5" t="s">
        <v>61</v>
      </c>
      <c r="C407" s="6" t="s">
        <v>0</v>
      </c>
      <c r="E407" s="5" t="str">
        <f t="shared" si="224"/>
        <v/>
      </c>
      <c r="F407" s="5" t="str">
        <f t="shared" si="219"/>
        <v/>
      </c>
      <c r="Q407" s="13"/>
      <c r="R407" s="10" t="s">
        <v>212</v>
      </c>
      <c r="S407">
        <v>2002</v>
      </c>
      <c r="T407">
        <f t="shared" si="220"/>
        <v>100</v>
      </c>
      <c r="U407">
        <f t="shared" si="221"/>
        <v>100</v>
      </c>
      <c r="V407">
        <f t="shared" si="222"/>
        <v>100</v>
      </c>
      <c r="W407">
        <f t="shared" si="223"/>
        <v>100</v>
      </c>
      <c r="X407">
        <f t="shared" si="225"/>
        <v>4.5290295859807372E-2</v>
      </c>
      <c r="Y407">
        <f t="shared" si="226"/>
        <v>6.0844020882650618E-2</v>
      </c>
      <c r="Z407">
        <f t="shared" si="227"/>
        <v>7.6391037972838305E-3</v>
      </c>
      <c r="AA407">
        <f t="shared" si="228"/>
        <v>-1.0672842056303367E-2</v>
      </c>
      <c r="AC407" s="10">
        <f>IFERROR(VLOOKUP(S407&amp;R407,'Regulatory Data'!D$6:F$1349,3,FALSE),"")</f>
        <v>1.7440807214954085E-4</v>
      </c>
      <c r="AD407" s="12">
        <f>VLOOKUP($S407&amp;$R407,'Regulatory Data'!$I$6:$O$1301,5,FALSE)</f>
        <v>0</v>
      </c>
      <c r="AE407" s="12">
        <f>IF(VLOOKUP($S407&amp;$R407,'Regulatory Data'!$I$6:$O$1301,7,FALSE)=1,1,IF(VLOOKUP($S407&amp;$R407,'Regulatory Data'!$I$6:$O$1301,6,FALSE)=1,0,""))</f>
        <v>0</v>
      </c>
      <c r="AG407" s="12">
        <f t="shared" si="229"/>
        <v>6.8312640182086604E-2</v>
      </c>
      <c r="AH407" s="12" t="str">
        <f t="shared" si="230"/>
        <v/>
      </c>
      <c r="AI407" s="12">
        <f t="shared" si="231"/>
        <v>5.7882040847649918E-2</v>
      </c>
      <c r="AJ407" s="12" t="str">
        <f t="shared" si="232"/>
        <v/>
      </c>
      <c r="AK407" s="12">
        <f t="shared" si="233"/>
        <v>6.1609821134727127E-3</v>
      </c>
      <c r="AL407" s="12" t="str">
        <f t="shared" si="234"/>
        <v/>
      </c>
      <c r="AM407" s="12">
        <f t="shared" si="235"/>
        <v>-5.4649054310678125E-3</v>
      </c>
      <c r="AN407" s="12" t="str">
        <f t="shared" si="236"/>
        <v/>
      </c>
      <c r="AO407" s="9">
        <f t="shared" si="237"/>
        <v>6.8312640182086604E-2</v>
      </c>
      <c r="AP407" s="9" t="str">
        <f t="shared" si="238"/>
        <v/>
      </c>
      <c r="AQ407" s="9">
        <f t="shared" si="239"/>
        <v>5.7882040847649918E-2</v>
      </c>
      <c r="AR407" s="9" t="str">
        <f t="shared" si="240"/>
        <v/>
      </c>
      <c r="AS407" s="9">
        <f t="shared" si="241"/>
        <v>6.1609821134727127E-3</v>
      </c>
      <c r="AT407" s="9" t="str">
        <f t="shared" si="242"/>
        <v/>
      </c>
      <c r="AU407" s="9">
        <f t="shared" si="243"/>
        <v>-5.4649054310678125E-3</v>
      </c>
      <c r="AV407" s="9" t="str">
        <f t="shared" si="244"/>
        <v/>
      </c>
    </row>
    <row r="408" spans="1:48" x14ac:dyDescent="0.2">
      <c r="A408" s="2">
        <v>1</v>
      </c>
      <c r="B408" s="6" t="s">
        <v>13</v>
      </c>
      <c r="C408" s="6">
        <v>0</v>
      </c>
      <c r="D408" s="5" t="s">
        <v>62</v>
      </c>
      <c r="E408" s="5" t="str">
        <f t="shared" si="224"/>
        <v>311</v>
      </c>
      <c r="F408" s="5" t="str">
        <f t="shared" si="219"/>
        <v>3111987</v>
      </c>
      <c r="G408" s="7">
        <v>81.209999999999994</v>
      </c>
      <c r="H408" s="7">
        <v>79.147000000000006</v>
      </c>
      <c r="I408" s="7">
        <v>75.876000000000005</v>
      </c>
      <c r="J408" s="7">
        <v>80.933000000000007</v>
      </c>
      <c r="K408" s="7">
        <v>93.432000000000002</v>
      </c>
      <c r="L408" s="7">
        <v>95.867000000000004</v>
      </c>
      <c r="M408" s="7">
        <v>79.977999999999994</v>
      </c>
      <c r="N408" s="7">
        <v>60.683999999999997</v>
      </c>
      <c r="O408" s="7"/>
      <c r="Q408" s="13"/>
      <c r="R408" s="10" t="s">
        <v>212</v>
      </c>
      <c r="S408">
        <v>2003</v>
      </c>
      <c r="T408">
        <f t="shared" si="220"/>
        <v>107.07</v>
      </c>
      <c r="U408">
        <f t="shared" si="221"/>
        <v>105.959</v>
      </c>
      <c r="V408">
        <f t="shared" si="222"/>
        <v>100.61799999999999</v>
      </c>
      <c r="W408">
        <f t="shared" si="223"/>
        <v>99.454999999999998</v>
      </c>
      <c r="X408">
        <f t="shared" si="225"/>
        <v>6.8312640182086604E-2</v>
      </c>
      <c r="Y408">
        <f t="shared" si="226"/>
        <v>5.7882040847649918E-2</v>
      </c>
      <c r="Z408">
        <f t="shared" si="227"/>
        <v>6.1609821134727127E-3</v>
      </c>
      <c r="AA408">
        <f t="shared" si="228"/>
        <v>-5.4649054310678125E-3</v>
      </c>
      <c r="AC408" s="10">
        <f>IFERROR(VLOOKUP(S408&amp;R408,'Regulatory Data'!D$6:F$1349,3,FALSE),"")</f>
        <v>1.775466255210456E-4</v>
      </c>
      <c r="AD408" s="12">
        <f>VLOOKUP($S408&amp;$R408,'Regulatory Data'!$I$6:$O$1301,5,FALSE)</f>
        <v>0</v>
      </c>
      <c r="AE408" s="12">
        <f>IF(VLOOKUP($S408&amp;$R408,'Regulatory Data'!$I$6:$O$1301,7,FALSE)=1,1,IF(VLOOKUP($S408&amp;$R408,'Regulatory Data'!$I$6:$O$1301,6,FALSE)=1,0,""))</f>
        <v>0</v>
      </c>
      <c r="AG408" s="12">
        <f t="shared" si="229"/>
        <v>-1.6384547321727894E-2</v>
      </c>
      <c r="AH408" s="12" t="str">
        <f t="shared" si="230"/>
        <v/>
      </c>
      <c r="AI408" s="12">
        <f t="shared" si="231"/>
        <v>2.1023760813614345E-3</v>
      </c>
      <c r="AJ408" s="12" t="str">
        <f t="shared" si="232"/>
        <v/>
      </c>
      <c r="AK408" s="12">
        <f t="shared" si="233"/>
        <v>3.7540063957621328E-2</v>
      </c>
      <c r="AL408" s="12" t="str">
        <f t="shared" si="234"/>
        <v/>
      </c>
      <c r="AM408" s="12">
        <f t="shared" si="235"/>
        <v>1.5572806000498929E-3</v>
      </c>
      <c r="AN408" s="12" t="str">
        <f t="shared" si="236"/>
        <v/>
      </c>
      <c r="AO408" s="9">
        <f t="shared" si="237"/>
        <v>-1.6384547321727894E-2</v>
      </c>
      <c r="AP408" s="9" t="str">
        <f t="shared" si="238"/>
        <v/>
      </c>
      <c r="AQ408" s="9">
        <f t="shared" si="239"/>
        <v>2.1023760813614345E-3</v>
      </c>
      <c r="AR408" s="9" t="str">
        <f t="shared" si="240"/>
        <v/>
      </c>
      <c r="AS408" s="9">
        <f t="shared" si="241"/>
        <v>3.7540063957621328E-2</v>
      </c>
      <c r="AT408" s="9" t="str">
        <f t="shared" si="242"/>
        <v/>
      </c>
      <c r="AU408" s="9">
        <f t="shared" si="243"/>
        <v>1.5572806000498929E-3</v>
      </c>
      <c r="AV408" s="9" t="str">
        <f t="shared" si="244"/>
        <v/>
      </c>
    </row>
    <row r="409" spans="1:48" x14ac:dyDescent="0.2">
      <c r="A409" s="2">
        <v>1</v>
      </c>
      <c r="B409" s="6" t="s">
        <v>15</v>
      </c>
      <c r="C409" s="6">
        <v>0</v>
      </c>
      <c r="D409" s="5" t="s">
        <v>62</v>
      </c>
      <c r="E409" s="5" t="str">
        <f t="shared" si="224"/>
        <v>311</v>
      </c>
      <c r="F409" s="5" t="str">
        <f t="shared" si="219"/>
        <v>3111988</v>
      </c>
      <c r="G409" s="7">
        <v>82.308000000000007</v>
      </c>
      <c r="H409" s="7">
        <v>80.819000000000003</v>
      </c>
      <c r="I409" s="7">
        <v>78.070999999999998</v>
      </c>
      <c r="J409" s="7">
        <v>84.72</v>
      </c>
      <c r="K409" s="7">
        <v>94.852000000000004</v>
      </c>
      <c r="L409" s="7">
        <v>96.6</v>
      </c>
      <c r="M409" s="7">
        <v>82.072999999999993</v>
      </c>
      <c r="N409" s="7">
        <v>64.075000000000003</v>
      </c>
      <c r="O409" s="7"/>
      <c r="Q409" s="13"/>
      <c r="R409" s="10" t="s">
        <v>212</v>
      </c>
      <c r="S409">
        <v>2004</v>
      </c>
      <c r="T409">
        <f t="shared" si="220"/>
        <v>105.33</v>
      </c>
      <c r="U409">
        <f t="shared" si="221"/>
        <v>106.182</v>
      </c>
      <c r="V409">
        <f t="shared" si="222"/>
        <v>104.467</v>
      </c>
      <c r="W409">
        <f t="shared" si="223"/>
        <v>99.61</v>
      </c>
      <c r="X409">
        <f t="shared" si="225"/>
        <v>-1.6384547321727894E-2</v>
      </c>
      <c r="Y409">
        <f t="shared" si="226"/>
        <v>2.1023760813614345E-3</v>
      </c>
      <c r="Z409">
        <f t="shared" si="227"/>
        <v>3.7540063957621328E-2</v>
      </c>
      <c r="AA409">
        <f t="shared" si="228"/>
        <v>1.5572806000498929E-3</v>
      </c>
      <c r="AC409" s="10">
        <f>IFERROR(VLOOKUP(S409&amp;R409,'Regulatory Data'!D$6:F$1349,3,FALSE),"")</f>
        <v>1.7667684889973177E-4</v>
      </c>
      <c r="AD409" s="12">
        <f>VLOOKUP($S409&amp;$R409,'Regulatory Data'!$I$6:$O$1301,5,FALSE)</f>
        <v>0</v>
      </c>
      <c r="AE409" s="12">
        <f>IF(VLOOKUP($S409&amp;$R409,'Regulatory Data'!$I$6:$O$1301,7,FALSE)=1,1,IF(VLOOKUP($S409&amp;$R409,'Regulatory Data'!$I$6:$O$1301,6,FALSE)=1,0,""))</f>
        <v>0</v>
      </c>
      <c r="AG409" s="12">
        <f t="shared" si="229"/>
        <v>5.8091552178190398E-2</v>
      </c>
      <c r="AH409" s="12" t="str">
        <f t="shared" si="230"/>
        <v/>
      </c>
      <c r="AI409" s="12">
        <f t="shared" si="231"/>
        <v>4.5618069451538013E-2</v>
      </c>
      <c r="AJ409" s="12" t="str">
        <f t="shared" si="232"/>
        <v/>
      </c>
      <c r="AK409" s="12">
        <f t="shared" si="233"/>
        <v>6.5915400252228196E-2</v>
      </c>
      <c r="AL409" s="12" t="str">
        <f t="shared" si="234"/>
        <v/>
      </c>
      <c r="AM409" s="12">
        <f t="shared" si="235"/>
        <v>-1.2047708941853585E-4</v>
      </c>
      <c r="AN409" s="12" t="str">
        <f t="shared" si="236"/>
        <v/>
      </c>
      <c r="AO409" s="9">
        <f t="shared" si="237"/>
        <v>5.8091552178190398E-2</v>
      </c>
      <c r="AP409" s="9" t="str">
        <f t="shared" si="238"/>
        <v/>
      </c>
      <c r="AQ409" s="9">
        <f t="shared" si="239"/>
        <v>4.5618069451538013E-2</v>
      </c>
      <c r="AR409" s="9" t="str">
        <f t="shared" si="240"/>
        <v/>
      </c>
      <c r="AS409" s="9">
        <f t="shared" si="241"/>
        <v>6.5915400252228196E-2</v>
      </c>
      <c r="AT409" s="9" t="str">
        <f t="shared" si="242"/>
        <v/>
      </c>
      <c r="AU409" s="9">
        <f t="shared" si="243"/>
        <v>-1.2047708941853585E-4</v>
      </c>
      <c r="AV409" s="9" t="str">
        <f t="shared" si="244"/>
        <v/>
      </c>
    </row>
    <row r="410" spans="1:48" x14ac:dyDescent="0.2">
      <c r="A410" s="2">
        <v>1</v>
      </c>
      <c r="B410" s="6" t="s">
        <v>16</v>
      </c>
      <c r="C410" s="6">
        <v>0</v>
      </c>
      <c r="D410" s="5" t="s">
        <v>62</v>
      </c>
      <c r="E410" s="5" t="str">
        <f t="shared" si="224"/>
        <v>311</v>
      </c>
      <c r="F410" s="5" t="str">
        <f t="shared" si="219"/>
        <v>3111989</v>
      </c>
      <c r="G410" s="7">
        <v>82.921999999999997</v>
      </c>
      <c r="H410" s="7">
        <v>81.98</v>
      </c>
      <c r="I410" s="7">
        <v>80.088999999999999</v>
      </c>
      <c r="J410" s="7">
        <v>89.210999999999999</v>
      </c>
      <c r="K410" s="7">
        <v>96.582999999999998</v>
      </c>
      <c r="L410" s="7">
        <v>97.691999999999993</v>
      </c>
      <c r="M410" s="7">
        <v>85.509</v>
      </c>
      <c r="N410" s="7">
        <v>68.483000000000004</v>
      </c>
      <c r="O410" s="7"/>
      <c r="Q410" s="13"/>
      <c r="R410" s="10" t="s">
        <v>212</v>
      </c>
      <c r="S410">
        <v>2005</v>
      </c>
      <c r="T410">
        <f t="shared" si="220"/>
        <v>111.63</v>
      </c>
      <c r="U410">
        <f t="shared" si="221"/>
        <v>111.13800000000001</v>
      </c>
      <c r="V410">
        <f t="shared" si="222"/>
        <v>111.58499999999999</v>
      </c>
      <c r="W410">
        <f t="shared" si="223"/>
        <v>99.597999999999999</v>
      </c>
      <c r="X410">
        <f t="shared" si="225"/>
        <v>5.8091552178190398E-2</v>
      </c>
      <c r="Y410">
        <f t="shared" si="226"/>
        <v>4.5618069451538013E-2</v>
      </c>
      <c r="Z410">
        <f t="shared" si="227"/>
        <v>6.5915400252228196E-2</v>
      </c>
      <c r="AA410">
        <f t="shared" si="228"/>
        <v>-1.2047708941853585E-4</v>
      </c>
      <c r="AC410" s="10">
        <f>IFERROR(VLOOKUP(S410&amp;R410,'Regulatory Data'!D$6:F$1349,3,FALSE),"")</f>
        <v>1.7679026484034884E-4</v>
      </c>
      <c r="AD410" s="12">
        <f>VLOOKUP($S410&amp;$R410,'Regulatory Data'!$I$6:$O$1301,5,FALSE)</f>
        <v>0</v>
      </c>
      <c r="AE410" s="12">
        <f>IF(VLOOKUP($S410&amp;$R410,'Regulatory Data'!$I$6:$O$1301,7,FALSE)=1,1,IF(VLOOKUP($S410&amp;$R410,'Regulatory Data'!$I$6:$O$1301,6,FALSE)=1,0,""))</f>
        <v>0</v>
      </c>
      <c r="AG410" s="12">
        <f t="shared" si="229"/>
        <v>-8.0047196318195901E-3</v>
      </c>
      <c r="AH410" s="12" t="str">
        <f t="shared" si="230"/>
        <v/>
      </c>
      <c r="AI410" s="12">
        <f t="shared" si="231"/>
        <v>7.2439398010697431E-3</v>
      </c>
      <c r="AJ410" s="12" t="str">
        <f t="shared" si="232"/>
        <v/>
      </c>
      <c r="AK410" s="12">
        <f t="shared" si="233"/>
        <v>7.6589224191931926E-2</v>
      </c>
      <c r="AL410" s="12" t="str">
        <f t="shared" si="234"/>
        <v/>
      </c>
      <c r="AM410" s="12">
        <f t="shared" si="235"/>
        <v>1.2154989132044491E-2</v>
      </c>
      <c r="AN410" s="12" t="str">
        <f t="shared" si="236"/>
        <v/>
      </c>
      <c r="AO410" s="9">
        <f t="shared" si="237"/>
        <v>-8.0047196318195901E-3</v>
      </c>
      <c r="AP410" s="9" t="str">
        <f t="shared" si="238"/>
        <v/>
      </c>
      <c r="AQ410" s="9">
        <f t="shared" si="239"/>
        <v>7.2439398010697431E-3</v>
      </c>
      <c r="AR410" s="9" t="str">
        <f t="shared" si="240"/>
        <v/>
      </c>
      <c r="AS410" s="9">
        <f t="shared" si="241"/>
        <v>7.6589224191931926E-2</v>
      </c>
      <c r="AT410" s="9" t="str">
        <f t="shared" si="242"/>
        <v/>
      </c>
      <c r="AU410" s="9">
        <f t="shared" si="243"/>
        <v>1.2154989132044491E-2</v>
      </c>
      <c r="AV410" s="9" t="str">
        <f t="shared" si="244"/>
        <v/>
      </c>
    </row>
    <row r="411" spans="1:48" x14ac:dyDescent="0.2">
      <c r="A411" s="2">
        <v>1</v>
      </c>
      <c r="B411" s="6" t="s">
        <v>17</v>
      </c>
      <c r="C411" s="6">
        <v>0</v>
      </c>
      <c r="D411" s="5" t="s">
        <v>62</v>
      </c>
      <c r="E411" s="5" t="str">
        <f t="shared" si="224"/>
        <v>311</v>
      </c>
      <c r="F411" s="5" t="str">
        <f t="shared" si="219"/>
        <v>3111990</v>
      </c>
      <c r="G411" s="7">
        <v>81.876000000000005</v>
      </c>
      <c r="H411" s="7">
        <v>81.471000000000004</v>
      </c>
      <c r="I411" s="7">
        <v>80.628</v>
      </c>
      <c r="J411" s="7">
        <v>92.114999999999995</v>
      </c>
      <c r="K411" s="7">
        <v>98.474999999999994</v>
      </c>
      <c r="L411" s="7">
        <v>98.965000000000003</v>
      </c>
      <c r="M411" s="7">
        <v>87.59</v>
      </c>
      <c r="N411" s="7">
        <v>70.622</v>
      </c>
      <c r="O411" s="7"/>
      <c r="Q411" s="13"/>
      <c r="R411" s="10" t="s">
        <v>212</v>
      </c>
      <c r="S411">
        <v>2006</v>
      </c>
      <c r="T411">
        <f t="shared" si="220"/>
        <v>110.74</v>
      </c>
      <c r="U411">
        <f t="shared" si="221"/>
        <v>111.946</v>
      </c>
      <c r="V411">
        <f t="shared" si="222"/>
        <v>120.467</v>
      </c>
      <c r="W411">
        <f t="shared" si="223"/>
        <v>100.816</v>
      </c>
      <c r="X411">
        <f t="shared" si="225"/>
        <v>-8.0047196318195901E-3</v>
      </c>
      <c r="Y411">
        <f t="shared" si="226"/>
        <v>7.2439398010697431E-3</v>
      </c>
      <c r="Z411">
        <f t="shared" si="227"/>
        <v>7.6589224191931926E-2</v>
      </c>
      <c r="AA411">
        <f t="shared" si="228"/>
        <v>1.2154989132044491E-2</v>
      </c>
      <c r="AC411" s="10">
        <f>IFERROR(VLOOKUP(S411&amp;R411,'Regulatory Data'!D$6:F$1349,3,FALSE),"")</f>
        <v>1.7881969274143129E-4</v>
      </c>
      <c r="AD411" s="12">
        <f>VLOOKUP($S411&amp;$R411,'Regulatory Data'!$I$6:$O$1301,5,FALSE)</f>
        <v>0</v>
      </c>
      <c r="AE411" s="12">
        <f>IF(VLOOKUP($S411&amp;$R411,'Regulatory Data'!$I$6:$O$1301,7,FALSE)=1,1,IF(VLOOKUP($S411&amp;$R411,'Regulatory Data'!$I$6:$O$1301,6,FALSE)=1,0,""))</f>
        <v>0</v>
      </c>
      <c r="AG411" s="12">
        <f t="shared" si="229"/>
        <v>1.7978997769033889E-2</v>
      </c>
      <c r="AH411" s="12" t="str">
        <f t="shared" si="230"/>
        <v/>
      </c>
      <c r="AI411" s="12">
        <f t="shared" si="231"/>
        <v>2.0748714410958158E-2</v>
      </c>
      <c r="AJ411" s="12" t="str">
        <f t="shared" si="232"/>
        <v/>
      </c>
      <c r="AK411" s="12">
        <f t="shared" si="233"/>
        <v>1.644941837161884E-2</v>
      </c>
      <c r="AL411" s="12" t="str">
        <f t="shared" si="234"/>
        <v/>
      </c>
      <c r="AM411" s="12">
        <f t="shared" si="235"/>
        <v>3.1680192456760459E-2</v>
      </c>
      <c r="AN411" s="12" t="str">
        <f t="shared" si="236"/>
        <v/>
      </c>
      <c r="AO411" s="9">
        <f t="shared" si="237"/>
        <v>1.7978997769033889E-2</v>
      </c>
      <c r="AP411" s="9" t="str">
        <f t="shared" si="238"/>
        <v/>
      </c>
      <c r="AQ411" s="9">
        <f t="shared" si="239"/>
        <v>2.0748714410958158E-2</v>
      </c>
      <c r="AR411" s="9" t="str">
        <f t="shared" si="240"/>
        <v/>
      </c>
      <c r="AS411" s="9">
        <f t="shared" si="241"/>
        <v>1.644941837161884E-2</v>
      </c>
      <c r="AT411" s="9" t="str">
        <f t="shared" si="242"/>
        <v/>
      </c>
      <c r="AU411" s="9">
        <f t="shared" si="243"/>
        <v>3.1680192456760459E-2</v>
      </c>
      <c r="AV411" s="9" t="str">
        <f t="shared" si="244"/>
        <v/>
      </c>
    </row>
    <row r="412" spans="1:48" x14ac:dyDescent="0.2">
      <c r="A412" s="2">
        <v>1</v>
      </c>
      <c r="B412" s="6" t="s">
        <v>18</v>
      </c>
      <c r="C412" s="6">
        <v>0</v>
      </c>
      <c r="D412" s="5" t="s">
        <v>62</v>
      </c>
      <c r="E412" s="5" t="str">
        <f t="shared" si="224"/>
        <v>311</v>
      </c>
      <c r="F412" s="5" t="str">
        <f t="shared" si="219"/>
        <v>3111991</v>
      </c>
      <c r="G412" s="7">
        <v>83.033000000000001</v>
      </c>
      <c r="H412" s="7">
        <v>82.429000000000002</v>
      </c>
      <c r="I412" s="7">
        <v>82.174999999999997</v>
      </c>
      <c r="J412" s="7">
        <v>91.742999999999995</v>
      </c>
      <c r="K412" s="7">
        <v>98.966999999999999</v>
      </c>
      <c r="L412" s="7">
        <v>99.691000000000003</v>
      </c>
      <c r="M412" s="7">
        <v>90.015000000000001</v>
      </c>
      <c r="N412" s="7">
        <v>73.97</v>
      </c>
      <c r="O412" s="7"/>
      <c r="Q412" s="13"/>
      <c r="R412" s="10" t="s">
        <v>212</v>
      </c>
      <c r="S412">
        <v>2007</v>
      </c>
      <c r="T412">
        <f t="shared" si="220"/>
        <v>112.749</v>
      </c>
      <c r="U412">
        <f t="shared" si="221"/>
        <v>114.29300000000001</v>
      </c>
      <c r="V412">
        <f t="shared" si="222"/>
        <v>122.465</v>
      </c>
      <c r="W412">
        <f t="shared" si="223"/>
        <v>104.06100000000001</v>
      </c>
      <c r="X412">
        <f t="shared" si="225"/>
        <v>1.7978997769033889E-2</v>
      </c>
      <c r="Y412">
        <f t="shared" si="226"/>
        <v>2.0748714410958158E-2</v>
      </c>
      <c r="Z412">
        <f t="shared" si="227"/>
        <v>1.644941837161884E-2</v>
      </c>
      <c r="AA412">
        <f t="shared" si="228"/>
        <v>3.1680192456760459E-2</v>
      </c>
      <c r="AC412" s="10">
        <f>IFERROR(VLOOKUP(S412&amp;R412,'Regulatory Data'!D$6:F$1349,3,FALSE),"")</f>
        <v>1.7916253554442724E-4</v>
      </c>
      <c r="AD412" s="12">
        <f>VLOOKUP($S412&amp;$R412,'Regulatory Data'!$I$6:$O$1301,5,FALSE)</f>
        <v>0</v>
      </c>
      <c r="AE412" s="12">
        <f>IF(VLOOKUP($S412&amp;$R412,'Regulatory Data'!$I$6:$O$1301,7,FALSE)=1,1,IF(VLOOKUP($S412&amp;$R412,'Regulatory Data'!$I$6:$O$1301,6,FALSE)=1,0,""))</f>
        <v>0</v>
      </c>
      <c r="AG412" s="12">
        <f t="shared" si="229"/>
        <v>-4.8985750439899611E-2</v>
      </c>
      <c r="AH412" s="12" t="str">
        <f t="shared" si="230"/>
        <v/>
      </c>
      <c r="AI412" s="12">
        <f t="shared" si="231"/>
        <v>-6.1023347758347057E-2</v>
      </c>
      <c r="AJ412" s="12" t="str">
        <f t="shared" si="232"/>
        <v/>
      </c>
      <c r="AK412" s="12">
        <f t="shared" si="233"/>
        <v>1.9944314405651475E-2</v>
      </c>
      <c r="AL412" s="12" t="str">
        <f t="shared" si="234"/>
        <v/>
      </c>
      <c r="AM412" s="12">
        <f t="shared" si="235"/>
        <v>8.5926488797359646E-2</v>
      </c>
      <c r="AN412" s="12" t="str">
        <f t="shared" si="236"/>
        <v/>
      </c>
      <c r="AO412" s="9">
        <f t="shared" si="237"/>
        <v>-4.8985750439899611E-2</v>
      </c>
      <c r="AP412" s="9" t="str">
        <f t="shared" si="238"/>
        <v/>
      </c>
      <c r="AQ412" s="9">
        <f t="shared" si="239"/>
        <v>-6.1023347758347057E-2</v>
      </c>
      <c r="AR412" s="9" t="str">
        <f t="shared" si="240"/>
        <v/>
      </c>
      <c r="AS412" s="9">
        <f t="shared" si="241"/>
        <v>1.9944314405651475E-2</v>
      </c>
      <c r="AT412" s="9" t="str">
        <f t="shared" si="242"/>
        <v/>
      </c>
      <c r="AU412" s="9">
        <f t="shared" si="243"/>
        <v>8.5926488797359646E-2</v>
      </c>
      <c r="AV412" s="9" t="str">
        <f t="shared" si="244"/>
        <v/>
      </c>
    </row>
    <row r="413" spans="1:48" x14ac:dyDescent="0.2">
      <c r="A413" s="2">
        <v>1</v>
      </c>
      <c r="B413" s="6" t="s">
        <v>19</v>
      </c>
      <c r="C413" s="6">
        <v>0</v>
      </c>
      <c r="D413" s="5" t="s">
        <v>62</v>
      </c>
      <c r="E413" s="5" t="str">
        <f t="shared" si="224"/>
        <v>311</v>
      </c>
      <c r="F413" s="5" t="str">
        <f t="shared" si="219"/>
        <v>3111992</v>
      </c>
      <c r="G413" s="7">
        <v>85.094999999999999</v>
      </c>
      <c r="H413" s="7">
        <v>84.406000000000006</v>
      </c>
      <c r="I413" s="7">
        <v>84.242999999999995</v>
      </c>
      <c r="J413" s="7">
        <v>91.798000000000002</v>
      </c>
      <c r="K413" s="7">
        <v>98.998000000000005</v>
      </c>
      <c r="L413" s="7">
        <v>99.807000000000002</v>
      </c>
      <c r="M413" s="7">
        <v>92.09</v>
      </c>
      <c r="N413" s="7">
        <v>77.578999999999994</v>
      </c>
      <c r="O413" s="7"/>
      <c r="Q413" s="13"/>
      <c r="R413" s="10" t="s">
        <v>212</v>
      </c>
      <c r="S413">
        <v>2008</v>
      </c>
      <c r="T413">
        <f t="shared" si="220"/>
        <v>107.35899999999999</v>
      </c>
      <c r="U413">
        <f t="shared" si="221"/>
        <v>107.527</v>
      </c>
      <c r="V413">
        <f t="shared" si="222"/>
        <v>124.932</v>
      </c>
      <c r="W413">
        <f t="shared" si="223"/>
        <v>113.398</v>
      </c>
      <c r="X413">
        <f t="shared" si="225"/>
        <v>-4.8985750439899611E-2</v>
      </c>
      <c r="Y413">
        <f t="shared" si="226"/>
        <v>-6.1023347758347057E-2</v>
      </c>
      <c r="Z413">
        <f t="shared" si="227"/>
        <v>1.9944314405651475E-2</v>
      </c>
      <c r="AA413">
        <f t="shared" si="228"/>
        <v>8.5926488797359646E-2</v>
      </c>
      <c r="AC413" s="10">
        <f>IFERROR(VLOOKUP(S413&amp;R413,'Regulatory Data'!D$6:F$1349,3,FALSE),"")</f>
        <v>2.749129130502471E-4</v>
      </c>
      <c r="AD413" s="12">
        <f>VLOOKUP($S413&amp;$R413,'Regulatory Data'!$I$6:$O$1301,5,FALSE)</f>
        <v>0</v>
      </c>
      <c r="AE413" s="12">
        <f>IF(VLOOKUP($S413&amp;$R413,'Regulatory Data'!$I$6:$O$1301,7,FALSE)=1,1,IF(VLOOKUP($S413&amp;$R413,'Regulatory Data'!$I$6:$O$1301,6,FALSE)=1,0,""))</f>
        <v>0</v>
      </c>
      <c r="AG413" s="12">
        <f t="shared" si="229"/>
        <v>-7.6473078166931607E-2</v>
      </c>
      <c r="AH413" s="12" t="str">
        <f t="shared" si="230"/>
        <v/>
      </c>
      <c r="AI413" s="12">
        <f t="shared" si="231"/>
        <v>-0.10352596815613602</v>
      </c>
      <c r="AJ413" s="12" t="str">
        <f t="shared" si="232"/>
        <v/>
      </c>
      <c r="AK413" s="12">
        <f t="shared" si="233"/>
        <v>1.4912428121677479E-2</v>
      </c>
      <c r="AL413" s="12" t="str">
        <f t="shared" si="234"/>
        <v/>
      </c>
      <c r="AM413" s="12">
        <f t="shared" si="235"/>
        <v>6.7041492898296973E-2</v>
      </c>
      <c r="AN413" s="12" t="str">
        <f t="shared" si="236"/>
        <v/>
      </c>
      <c r="AO413" s="9">
        <f t="shared" si="237"/>
        <v>-7.6473078166931607E-2</v>
      </c>
      <c r="AP413" s="9" t="str">
        <f t="shared" si="238"/>
        <v/>
      </c>
      <c r="AQ413" s="9">
        <f t="shared" si="239"/>
        <v>-0.10352596815613602</v>
      </c>
      <c r="AR413" s="9" t="str">
        <f t="shared" si="240"/>
        <v/>
      </c>
      <c r="AS413" s="9">
        <f t="shared" si="241"/>
        <v>1.4912428121677479E-2</v>
      </c>
      <c r="AT413" s="9" t="str">
        <f t="shared" si="242"/>
        <v/>
      </c>
      <c r="AU413" s="9">
        <f t="shared" si="243"/>
        <v>6.7041492898296973E-2</v>
      </c>
      <c r="AV413" s="9" t="str">
        <f t="shared" si="244"/>
        <v/>
      </c>
    </row>
    <row r="414" spans="1:48" x14ac:dyDescent="0.2">
      <c r="A414" s="2">
        <v>1</v>
      </c>
      <c r="B414" s="6" t="s">
        <v>20</v>
      </c>
      <c r="C414" s="6">
        <v>0</v>
      </c>
      <c r="D414" s="5" t="s">
        <v>62</v>
      </c>
      <c r="E414" s="5" t="str">
        <f t="shared" si="224"/>
        <v>311</v>
      </c>
      <c r="F414" s="5" t="str">
        <f t="shared" si="219"/>
        <v>3111993</v>
      </c>
      <c r="G414" s="7">
        <v>86.007000000000005</v>
      </c>
      <c r="H414" s="7">
        <v>85.474999999999994</v>
      </c>
      <c r="I414" s="7">
        <v>86.393000000000001</v>
      </c>
      <c r="J414" s="7">
        <v>93.265000000000001</v>
      </c>
      <c r="K414" s="7">
        <v>100.449</v>
      </c>
      <c r="L414" s="7">
        <v>101.07299999999999</v>
      </c>
      <c r="M414" s="7">
        <v>92.340999999999994</v>
      </c>
      <c r="N414" s="7">
        <v>79.775999999999996</v>
      </c>
      <c r="O414" s="7"/>
      <c r="Q414" s="13"/>
      <c r="R414" s="10" t="s">
        <v>212</v>
      </c>
      <c r="S414">
        <v>2009</v>
      </c>
      <c r="T414">
        <f t="shared" si="220"/>
        <v>99.454999999999998</v>
      </c>
      <c r="U414">
        <f t="shared" si="221"/>
        <v>96.951999999999998</v>
      </c>
      <c r="V414">
        <f t="shared" si="222"/>
        <v>126.809</v>
      </c>
      <c r="W414">
        <f t="shared" si="223"/>
        <v>121.261</v>
      </c>
      <c r="X414">
        <f t="shared" si="225"/>
        <v>-7.6473078166931607E-2</v>
      </c>
      <c r="Y414">
        <f t="shared" si="226"/>
        <v>-0.10352596815613602</v>
      </c>
      <c r="Z414">
        <f t="shared" si="227"/>
        <v>1.4912428121677479E-2</v>
      </c>
      <c r="AA414">
        <f t="shared" si="228"/>
        <v>6.7041492898296973E-2</v>
      </c>
      <c r="AC414" s="10">
        <f>IFERROR(VLOOKUP(S414&amp;R414,'Regulatory Data'!D$6:F$1349,3,FALSE),"")</f>
        <v>2.7582436201582545E-4</v>
      </c>
      <c r="AD414" s="12">
        <f>VLOOKUP($S414&amp;$R414,'Regulatory Data'!$I$6:$O$1301,5,FALSE)</f>
        <v>0</v>
      </c>
      <c r="AE414" s="12">
        <f>IF(VLOOKUP($S414&amp;$R414,'Regulatory Data'!$I$6:$O$1301,7,FALSE)=1,1,IF(VLOOKUP($S414&amp;$R414,'Regulatory Data'!$I$6:$O$1301,6,FALSE)=1,0,""))</f>
        <v>0</v>
      </c>
      <c r="AG414" s="12">
        <f t="shared" si="229"/>
        <v>5.4797779449721418E-2</v>
      </c>
      <c r="AH414" s="12" t="str">
        <f t="shared" si="230"/>
        <v/>
      </c>
      <c r="AI414" s="12">
        <f t="shared" si="231"/>
        <v>7.9877663936572141E-2</v>
      </c>
      <c r="AJ414" s="12" t="str">
        <f t="shared" si="232"/>
        <v/>
      </c>
      <c r="AK414" s="12">
        <f t="shared" si="233"/>
        <v>-7.6628120849902004E-3</v>
      </c>
      <c r="AL414" s="12" t="str">
        <f t="shared" si="234"/>
        <v/>
      </c>
      <c r="AM414" s="12">
        <f t="shared" si="235"/>
        <v>-3.4797427959587957E-2</v>
      </c>
      <c r="AN414" s="12" t="str">
        <f t="shared" si="236"/>
        <v/>
      </c>
      <c r="AO414" s="9">
        <f t="shared" si="237"/>
        <v>5.4797779449721418E-2</v>
      </c>
      <c r="AP414" s="9" t="str">
        <f t="shared" si="238"/>
        <v/>
      </c>
      <c r="AQ414" s="9">
        <f t="shared" si="239"/>
        <v>7.9877663936572141E-2</v>
      </c>
      <c r="AR414" s="9" t="str">
        <f t="shared" si="240"/>
        <v/>
      </c>
      <c r="AS414" s="9">
        <f t="shared" si="241"/>
        <v>-7.6628120849902004E-3</v>
      </c>
      <c r="AT414" s="9" t="str">
        <f t="shared" si="242"/>
        <v/>
      </c>
      <c r="AU414" s="9">
        <f t="shared" si="243"/>
        <v>-3.4797427959587957E-2</v>
      </c>
      <c r="AV414" s="9" t="str">
        <f t="shared" si="244"/>
        <v/>
      </c>
    </row>
    <row r="415" spans="1:48" x14ac:dyDescent="0.2">
      <c r="A415" s="2">
        <v>1</v>
      </c>
      <c r="B415" s="6" t="s">
        <v>21</v>
      </c>
      <c r="C415" s="6">
        <v>0</v>
      </c>
      <c r="D415" s="5" t="s">
        <v>62</v>
      </c>
      <c r="E415" s="5" t="str">
        <f t="shared" si="224"/>
        <v>311</v>
      </c>
      <c r="F415" s="5" t="str">
        <f t="shared" si="219"/>
        <v>3111994</v>
      </c>
      <c r="G415" s="7">
        <v>85.100999999999999</v>
      </c>
      <c r="H415" s="7">
        <v>85.58</v>
      </c>
      <c r="I415" s="7">
        <v>86.542000000000002</v>
      </c>
      <c r="J415" s="7">
        <v>94.537999999999997</v>
      </c>
      <c r="K415" s="7">
        <v>101.694</v>
      </c>
      <c r="L415" s="7">
        <v>101.125</v>
      </c>
      <c r="M415" s="7">
        <v>94.533000000000001</v>
      </c>
      <c r="N415" s="7">
        <v>81.811000000000007</v>
      </c>
      <c r="O415" s="7"/>
      <c r="Q415" s="13"/>
      <c r="R415" s="10" t="s">
        <v>212</v>
      </c>
      <c r="S415">
        <v>2010</v>
      </c>
      <c r="T415">
        <f t="shared" si="220"/>
        <v>105.057</v>
      </c>
      <c r="U415">
        <f t="shared" si="221"/>
        <v>105.014</v>
      </c>
      <c r="V415">
        <f t="shared" si="222"/>
        <v>125.84099999999999</v>
      </c>
      <c r="W415">
        <f t="shared" si="223"/>
        <v>117.114</v>
      </c>
      <c r="X415">
        <f t="shared" si="225"/>
        <v>5.4797779449721418E-2</v>
      </c>
      <c r="Y415">
        <f t="shared" si="226"/>
        <v>7.9877663936572141E-2</v>
      </c>
      <c r="Z415">
        <f t="shared" si="227"/>
        <v>-7.6628120849902004E-3</v>
      </c>
      <c r="AA415">
        <f t="shared" si="228"/>
        <v>-3.4797427959587957E-2</v>
      </c>
      <c r="AC415" s="10">
        <f>IFERROR(VLOOKUP(S415&amp;R415,'Regulatory Data'!D$6:F$1349,3,FALSE),"")</f>
        <v>2.7472821145112643E-4</v>
      </c>
      <c r="AD415" s="12">
        <f>VLOOKUP($S415&amp;$R415,'Regulatory Data'!$I$6:$O$1301,5,FALSE)</f>
        <v>0</v>
      </c>
      <c r="AE415" s="12">
        <f>IF(VLOOKUP($S415&amp;$R415,'Regulatory Data'!$I$6:$O$1301,7,FALSE)=1,1,IF(VLOOKUP($S415&amp;$R415,'Regulatory Data'!$I$6:$O$1301,6,FALSE)=1,0,""))</f>
        <v>0</v>
      </c>
      <c r="AG415" s="12" t="str">
        <f t="shared" si="229"/>
        <v>.</v>
      </c>
      <c r="AH415" s="12" t="str">
        <f t="shared" si="230"/>
        <v/>
      </c>
      <c r="AI415" s="12" t="str">
        <f t="shared" si="231"/>
        <v>.</v>
      </c>
      <c r="AJ415" s="12" t="str">
        <f t="shared" si="232"/>
        <v/>
      </c>
      <c r="AK415" s="12" t="str">
        <f t="shared" si="233"/>
        <v>.</v>
      </c>
      <c r="AL415" s="12" t="str">
        <f t="shared" si="234"/>
        <v/>
      </c>
      <c r="AM415" s="12" t="str">
        <f t="shared" si="235"/>
        <v>.</v>
      </c>
      <c r="AN415" s="12" t="str">
        <f t="shared" si="236"/>
        <v/>
      </c>
      <c r="AO415" s="9" t="str">
        <f t="shared" si="237"/>
        <v>.</v>
      </c>
      <c r="AP415" s="9" t="str">
        <f t="shared" si="238"/>
        <v/>
      </c>
      <c r="AQ415" s="9" t="str">
        <f t="shared" si="239"/>
        <v>.</v>
      </c>
      <c r="AR415" s="9" t="str">
        <f t="shared" si="240"/>
        <v/>
      </c>
      <c r="AS415" s="9" t="str">
        <f t="shared" si="241"/>
        <v>.</v>
      </c>
      <c r="AT415" s="9" t="str">
        <f t="shared" si="242"/>
        <v/>
      </c>
      <c r="AU415" s="9" t="str">
        <f t="shared" si="243"/>
        <v>.</v>
      </c>
      <c r="AV415" s="9" t="str">
        <f t="shared" si="244"/>
        <v/>
      </c>
    </row>
    <row r="416" spans="1:48" x14ac:dyDescent="0.2">
      <c r="A416" s="2">
        <v>1</v>
      </c>
      <c r="B416" s="6" t="s">
        <v>22</v>
      </c>
      <c r="C416" s="6">
        <v>0</v>
      </c>
      <c r="D416" s="5" t="s">
        <v>62</v>
      </c>
      <c r="E416" s="5" t="str">
        <f t="shared" si="224"/>
        <v>311</v>
      </c>
      <c r="F416" s="5" t="str">
        <f t="shared" si="219"/>
        <v>3111995</v>
      </c>
      <c r="G416" s="7">
        <v>87.013000000000005</v>
      </c>
      <c r="H416" s="7">
        <v>87.010999999999996</v>
      </c>
      <c r="I416" s="7">
        <v>89.225999999999999</v>
      </c>
      <c r="J416" s="7">
        <v>95.081000000000003</v>
      </c>
      <c r="K416" s="7">
        <v>102.54300000000001</v>
      </c>
      <c r="L416" s="7">
        <v>102.545</v>
      </c>
      <c r="M416" s="7">
        <v>94.275999999999996</v>
      </c>
      <c r="N416" s="7">
        <v>84.117999999999995</v>
      </c>
      <c r="O416" s="7"/>
      <c r="Q416" s="13"/>
      <c r="R416" s="10" t="s">
        <v>228</v>
      </c>
      <c r="S416">
        <v>1987</v>
      </c>
      <c r="T416">
        <f t="shared" si="220"/>
        <v>70.388999999999996</v>
      </c>
      <c r="U416">
        <f t="shared" si="221"/>
        <v>70.460999999999999</v>
      </c>
      <c r="V416">
        <f t="shared" si="222"/>
        <v>87.727999999999994</v>
      </c>
      <c r="W416">
        <f t="shared" si="223"/>
        <v>88.316999999999993</v>
      </c>
      <c r="X416" s="4" t="s">
        <v>985</v>
      </c>
      <c r="Y416" s="4" t="s">
        <v>985</v>
      </c>
      <c r="Z416" s="4" t="s">
        <v>985</v>
      </c>
      <c r="AA416" s="4" t="s">
        <v>985</v>
      </c>
      <c r="AC416" s="10" t="str">
        <f>IFERROR(VLOOKUP(S416&amp;R416,'Regulatory Data'!D$6:F$1349,3,FALSE),"")</f>
        <v/>
      </c>
      <c r="AD416" s="12" t="str">
        <f>VLOOKUP($S416&amp;$R416,'Regulatory Data'!$I$6:$O$1301,5,FALSE)</f>
        <v/>
      </c>
      <c r="AE416" s="12" t="str">
        <f>IF(VLOOKUP($S416&amp;$R416,'Regulatory Data'!$I$6:$O$1301,7,FALSE)=1,1,IF(VLOOKUP($S416&amp;$R416,'Regulatory Data'!$I$6:$O$1301,6,FALSE)=1,0,""))</f>
        <v/>
      </c>
      <c r="AG416" s="12" t="str">
        <f t="shared" si="229"/>
        <v/>
      </c>
      <c r="AH416" s="12" t="str">
        <f t="shared" si="230"/>
        <v/>
      </c>
      <c r="AI416" s="12" t="str">
        <f t="shared" si="231"/>
        <v/>
      </c>
      <c r="AJ416" s="12" t="str">
        <f t="shared" si="232"/>
        <v/>
      </c>
      <c r="AK416" s="12" t="str">
        <f t="shared" si="233"/>
        <v/>
      </c>
      <c r="AL416" s="12" t="str">
        <f t="shared" si="234"/>
        <v/>
      </c>
      <c r="AM416" s="12" t="str">
        <f t="shared" si="235"/>
        <v/>
      </c>
      <c r="AN416" s="12" t="str">
        <f t="shared" si="236"/>
        <v/>
      </c>
      <c r="AO416" s="9" t="str">
        <f t="shared" si="237"/>
        <v/>
      </c>
      <c r="AP416" s="9" t="str">
        <f t="shared" si="238"/>
        <v/>
      </c>
      <c r="AQ416" s="9" t="str">
        <f t="shared" si="239"/>
        <v/>
      </c>
      <c r="AR416" s="9" t="str">
        <f t="shared" si="240"/>
        <v/>
      </c>
      <c r="AS416" s="9" t="str">
        <f t="shared" si="241"/>
        <v/>
      </c>
      <c r="AT416" s="9" t="str">
        <f t="shared" si="242"/>
        <v/>
      </c>
      <c r="AU416" s="9" t="str">
        <f t="shared" si="243"/>
        <v/>
      </c>
      <c r="AV416" s="9" t="str">
        <f t="shared" si="244"/>
        <v/>
      </c>
    </row>
    <row r="417" spans="1:48" x14ac:dyDescent="0.2">
      <c r="A417" s="2">
        <v>1</v>
      </c>
      <c r="B417" s="6" t="s">
        <v>23</v>
      </c>
      <c r="C417" s="6">
        <v>0</v>
      </c>
      <c r="D417" s="5" t="s">
        <v>62</v>
      </c>
      <c r="E417" s="5" t="str">
        <f t="shared" si="224"/>
        <v>311</v>
      </c>
      <c r="F417" s="5" t="str">
        <f t="shared" si="219"/>
        <v>3111996</v>
      </c>
      <c r="G417" s="7">
        <v>85.03</v>
      </c>
      <c r="H417" s="7">
        <v>85.144000000000005</v>
      </c>
      <c r="I417" s="7">
        <v>87.135999999999996</v>
      </c>
      <c r="J417" s="7">
        <v>99.876000000000005</v>
      </c>
      <c r="K417" s="7">
        <v>102.476</v>
      </c>
      <c r="L417" s="7">
        <v>102.34</v>
      </c>
      <c r="M417" s="7">
        <v>98.325000000000003</v>
      </c>
      <c r="N417" s="7">
        <v>85.677000000000007</v>
      </c>
      <c r="O417" s="7"/>
      <c r="Q417" s="13"/>
      <c r="R417" s="10" t="s">
        <v>228</v>
      </c>
      <c r="S417">
        <v>1988</v>
      </c>
      <c r="T417">
        <f t="shared" si="220"/>
        <v>73.995000000000005</v>
      </c>
      <c r="U417">
        <f t="shared" si="221"/>
        <v>74.494</v>
      </c>
      <c r="V417">
        <f t="shared" si="222"/>
        <v>99.611999999999995</v>
      </c>
      <c r="W417">
        <f t="shared" si="223"/>
        <v>88.251000000000005</v>
      </c>
      <c r="X417">
        <f t="shared" ref="X417:X439" si="245">LN(T417)-LN(T416)</f>
        <v>4.9960522398118101E-2</v>
      </c>
      <c r="Y417">
        <f t="shared" ref="Y417:Y439" si="246">LN(U417)-LN(U416)</f>
        <v>5.5659219967494344E-2</v>
      </c>
      <c r="Z417">
        <f t="shared" ref="Z417:Z439" si="247">LN(V417)-LN(V416)</f>
        <v>0.12704152059920659</v>
      </c>
      <c r="AA417">
        <f t="shared" ref="AA417:AA439" si="248">LN(W417)-LN(W416)</f>
        <v>-7.4758736661095782E-4</v>
      </c>
      <c r="AC417" s="10" t="str">
        <f>IFERROR(VLOOKUP(S417&amp;R417,'Regulatory Data'!D$6:F$1349,3,FALSE),"")</f>
        <v/>
      </c>
      <c r="AD417" s="12" t="str">
        <f>VLOOKUP($S417&amp;$R417,'Regulatory Data'!$I$6:$O$1301,5,FALSE)</f>
        <v/>
      </c>
      <c r="AE417" s="12" t="str">
        <f>IF(VLOOKUP($S417&amp;$R417,'Regulatory Data'!$I$6:$O$1301,7,FALSE)=1,1,IF(VLOOKUP($S417&amp;$R417,'Regulatory Data'!$I$6:$O$1301,6,FALSE)=1,0,""))</f>
        <v/>
      </c>
      <c r="AG417" s="12" t="str">
        <f t="shared" si="229"/>
        <v/>
      </c>
      <c r="AH417" s="12" t="str">
        <f t="shared" si="230"/>
        <v/>
      </c>
      <c r="AI417" s="12" t="str">
        <f t="shared" si="231"/>
        <v/>
      </c>
      <c r="AJ417" s="12" t="str">
        <f t="shared" si="232"/>
        <v/>
      </c>
      <c r="AK417" s="12" t="str">
        <f t="shared" si="233"/>
        <v/>
      </c>
      <c r="AL417" s="12" t="str">
        <f t="shared" si="234"/>
        <v/>
      </c>
      <c r="AM417" s="12" t="str">
        <f t="shared" si="235"/>
        <v/>
      </c>
      <c r="AN417" s="12" t="str">
        <f t="shared" si="236"/>
        <v/>
      </c>
      <c r="AO417" s="9" t="str">
        <f t="shared" si="237"/>
        <v/>
      </c>
      <c r="AP417" s="9" t="str">
        <f t="shared" si="238"/>
        <v/>
      </c>
      <c r="AQ417" s="9" t="str">
        <f t="shared" si="239"/>
        <v/>
      </c>
      <c r="AR417" s="9" t="str">
        <f t="shared" si="240"/>
        <v/>
      </c>
      <c r="AS417" s="9" t="str">
        <f t="shared" si="241"/>
        <v/>
      </c>
      <c r="AT417" s="9" t="str">
        <f t="shared" si="242"/>
        <v/>
      </c>
      <c r="AU417" s="9" t="str">
        <f t="shared" si="243"/>
        <v/>
      </c>
      <c r="AV417" s="9" t="str">
        <f t="shared" si="244"/>
        <v/>
      </c>
    </row>
    <row r="418" spans="1:48" x14ac:dyDescent="0.2">
      <c r="A418" s="2">
        <v>1</v>
      </c>
      <c r="B418" s="6" t="s">
        <v>24</v>
      </c>
      <c r="C418" s="6">
        <v>0</v>
      </c>
      <c r="D418" s="5" t="s">
        <v>62</v>
      </c>
      <c r="E418" s="5" t="str">
        <f t="shared" si="224"/>
        <v>311</v>
      </c>
      <c r="F418" s="5" t="str">
        <f t="shared" si="219"/>
        <v>3111997</v>
      </c>
      <c r="G418" s="7">
        <v>86.92</v>
      </c>
      <c r="H418" s="7">
        <v>87.507999999999996</v>
      </c>
      <c r="I418" s="7">
        <v>90.123000000000005</v>
      </c>
      <c r="J418" s="7">
        <v>100.27200000000001</v>
      </c>
      <c r="K418" s="7">
        <v>103.68600000000001</v>
      </c>
      <c r="L418" s="7">
        <v>102.989</v>
      </c>
      <c r="M418" s="7">
        <v>94.141999999999996</v>
      </c>
      <c r="N418" s="7">
        <v>84.843999999999994</v>
      </c>
      <c r="O418" s="7"/>
      <c r="Q418" s="13"/>
      <c r="R418" s="10" t="s">
        <v>228</v>
      </c>
      <c r="S418">
        <v>1989</v>
      </c>
      <c r="T418">
        <f t="shared" si="220"/>
        <v>72.575999999999993</v>
      </c>
      <c r="U418">
        <f t="shared" si="221"/>
        <v>72.171000000000006</v>
      </c>
      <c r="V418">
        <f t="shared" si="222"/>
        <v>104.15300000000001</v>
      </c>
      <c r="W418">
        <f t="shared" si="223"/>
        <v>94.894999999999996</v>
      </c>
      <c r="X418">
        <f t="shared" si="245"/>
        <v>-1.9363234688579922E-2</v>
      </c>
      <c r="Y418">
        <f t="shared" si="246"/>
        <v>-3.1680282068379917E-2</v>
      </c>
      <c r="Z418">
        <f t="shared" si="247"/>
        <v>4.4578332639974683E-2</v>
      </c>
      <c r="AA418">
        <f t="shared" si="248"/>
        <v>7.2585989994918165E-2</v>
      </c>
      <c r="AC418" s="10" t="str">
        <f>IFERROR(VLOOKUP(S418&amp;R418,'Regulatory Data'!D$6:F$1349,3,FALSE),"")</f>
        <v/>
      </c>
      <c r="AD418" s="12" t="str">
        <f>VLOOKUP($S418&amp;$R418,'Regulatory Data'!$I$6:$O$1301,5,FALSE)</f>
        <v/>
      </c>
      <c r="AE418" s="12" t="str">
        <f>IF(VLOOKUP($S418&amp;$R418,'Regulatory Data'!$I$6:$O$1301,7,FALSE)=1,1,IF(VLOOKUP($S418&amp;$R418,'Regulatory Data'!$I$6:$O$1301,6,FALSE)=1,0,""))</f>
        <v/>
      </c>
      <c r="AG418" s="12" t="str">
        <f t="shared" si="229"/>
        <v/>
      </c>
      <c r="AH418" s="12" t="str">
        <f t="shared" si="230"/>
        <v/>
      </c>
      <c r="AI418" s="12" t="str">
        <f t="shared" si="231"/>
        <v/>
      </c>
      <c r="AJ418" s="12" t="str">
        <f t="shared" si="232"/>
        <v/>
      </c>
      <c r="AK418" s="12" t="str">
        <f t="shared" si="233"/>
        <v/>
      </c>
      <c r="AL418" s="12" t="str">
        <f t="shared" si="234"/>
        <v/>
      </c>
      <c r="AM418" s="12" t="str">
        <f t="shared" si="235"/>
        <v/>
      </c>
      <c r="AN418" s="12" t="str">
        <f t="shared" si="236"/>
        <v/>
      </c>
      <c r="AO418" s="9" t="str">
        <f t="shared" si="237"/>
        <v/>
      </c>
      <c r="AP418" s="9" t="str">
        <f t="shared" si="238"/>
        <v/>
      </c>
      <c r="AQ418" s="9" t="str">
        <f t="shared" si="239"/>
        <v/>
      </c>
      <c r="AR418" s="9" t="str">
        <f t="shared" si="240"/>
        <v/>
      </c>
      <c r="AS418" s="9" t="str">
        <f t="shared" si="241"/>
        <v/>
      </c>
      <c r="AT418" s="9" t="str">
        <f t="shared" si="242"/>
        <v/>
      </c>
      <c r="AU418" s="9" t="str">
        <f t="shared" si="243"/>
        <v/>
      </c>
      <c r="AV418" s="9" t="str">
        <f t="shared" si="244"/>
        <v/>
      </c>
    </row>
    <row r="419" spans="1:48" x14ac:dyDescent="0.2">
      <c r="A419" s="2">
        <v>1</v>
      </c>
      <c r="B419" s="6" t="s">
        <v>25</v>
      </c>
      <c r="C419" s="6">
        <v>0</v>
      </c>
      <c r="D419" s="5" t="s">
        <v>62</v>
      </c>
      <c r="E419" s="5" t="str">
        <f t="shared" si="224"/>
        <v>311</v>
      </c>
      <c r="F419" s="5" t="str">
        <f t="shared" si="219"/>
        <v>3111998</v>
      </c>
      <c r="G419" s="7">
        <v>90.05</v>
      </c>
      <c r="H419" s="7">
        <v>91.504999999999995</v>
      </c>
      <c r="I419" s="7">
        <v>93.945999999999998</v>
      </c>
      <c r="J419" s="7">
        <v>98.126000000000005</v>
      </c>
      <c r="K419" s="7">
        <v>104.327</v>
      </c>
      <c r="L419" s="7">
        <v>102.66800000000001</v>
      </c>
      <c r="M419" s="7">
        <v>93.150999999999996</v>
      </c>
      <c r="N419" s="7">
        <v>87.512</v>
      </c>
      <c r="O419" s="7"/>
      <c r="Q419" s="13"/>
      <c r="R419" s="10" t="s">
        <v>228</v>
      </c>
      <c r="S419">
        <v>1990</v>
      </c>
      <c r="T419">
        <f t="shared" si="220"/>
        <v>73.221000000000004</v>
      </c>
      <c r="U419">
        <f t="shared" si="221"/>
        <v>72.677000000000007</v>
      </c>
      <c r="V419">
        <f t="shared" si="222"/>
        <v>100.437</v>
      </c>
      <c r="W419">
        <f t="shared" si="223"/>
        <v>97.578000000000003</v>
      </c>
      <c r="X419">
        <f t="shared" si="245"/>
        <v>8.8479764042324049E-3</v>
      </c>
      <c r="Y419">
        <f t="shared" si="246"/>
        <v>6.9866626850076941E-3</v>
      </c>
      <c r="Z419">
        <f t="shared" si="247"/>
        <v>-3.6330306635819376E-2</v>
      </c>
      <c r="AA419">
        <f t="shared" si="248"/>
        <v>2.7881040985482386E-2</v>
      </c>
      <c r="AC419" s="10" t="str">
        <f>IFERROR(VLOOKUP(S419&amp;R419,'Regulatory Data'!D$6:F$1349,3,FALSE),"")</f>
        <v/>
      </c>
      <c r="AD419" s="12" t="str">
        <f>VLOOKUP($S419&amp;$R419,'Regulatory Data'!$I$6:$O$1301,5,FALSE)</f>
        <v/>
      </c>
      <c r="AE419" s="12" t="str">
        <f>IF(VLOOKUP($S419&amp;$R419,'Regulatory Data'!$I$6:$O$1301,7,FALSE)=1,1,IF(VLOOKUP($S419&amp;$R419,'Regulatory Data'!$I$6:$O$1301,6,FALSE)=1,0,""))</f>
        <v/>
      </c>
      <c r="AG419" s="12" t="str">
        <f t="shared" si="229"/>
        <v/>
      </c>
      <c r="AH419" s="12" t="str">
        <f t="shared" si="230"/>
        <v/>
      </c>
      <c r="AI419" s="12" t="str">
        <f t="shared" si="231"/>
        <v/>
      </c>
      <c r="AJ419" s="12" t="str">
        <f t="shared" si="232"/>
        <v/>
      </c>
      <c r="AK419" s="12" t="str">
        <f t="shared" si="233"/>
        <v/>
      </c>
      <c r="AL419" s="12" t="str">
        <f t="shared" si="234"/>
        <v/>
      </c>
      <c r="AM419" s="12" t="str">
        <f t="shared" si="235"/>
        <v/>
      </c>
      <c r="AN419" s="12" t="str">
        <f t="shared" si="236"/>
        <v/>
      </c>
      <c r="AO419" s="9" t="str">
        <f t="shared" si="237"/>
        <v/>
      </c>
      <c r="AP419" s="9" t="str">
        <f t="shared" si="238"/>
        <v/>
      </c>
      <c r="AQ419" s="9" t="str">
        <f t="shared" si="239"/>
        <v/>
      </c>
      <c r="AR419" s="9" t="str">
        <f t="shared" si="240"/>
        <v/>
      </c>
      <c r="AS419" s="9" t="str">
        <f t="shared" si="241"/>
        <v/>
      </c>
      <c r="AT419" s="9" t="str">
        <f t="shared" si="242"/>
        <v/>
      </c>
      <c r="AU419" s="9" t="str">
        <f t="shared" si="243"/>
        <v/>
      </c>
      <c r="AV419" s="9" t="str">
        <f t="shared" si="244"/>
        <v/>
      </c>
    </row>
    <row r="420" spans="1:48" x14ac:dyDescent="0.2">
      <c r="A420" s="2">
        <v>1</v>
      </c>
      <c r="B420" s="6" t="s">
        <v>26</v>
      </c>
      <c r="C420" s="6">
        <v>0</v>
      </c>
      <c r="D420" s="5" t="s">
        <v>62</v>
      </c>
      <c r="E420" s="5" t="str">
        <f t="shared" si="224"/>
        <v>311</v>
      </c>
      <c r="F420" s="5" t="str">
        <f t="shared" si="219"/>
        <v>3111999</v>
      </c>
      <c r="G420" s="7">
        <v>92.155000000000001</v>
      </c>
      <c r="H420" s="7">
        <v>93.394999999999996</v>
      </c>
      <c r="I420" s="7">
        <v>94.944000000000003</v>
      </c>
      <c r="J420" s="7">
        <v>97.216999999999999</v>
      </c>
      <c r="K420" s="7">
        <v>103.027</v>
      </c>
      <c r="L420" s="7">
        <v>101.658</v>
      </c>
      <c r="M420" s="7">
        <v>95.546000000000006</v>
      </c>
      <c r="N420" s="7">
        <v>90.715000000000003</v>
      </c>
      <c r="O420" s="7"/>
      <c r="Q420" s="13"/>
      <c r="R420" s="10" t="s">
        <v>228</v>
      </c>
      <c r="S420">
        <v>1991</v>
      </c>
      <c r="T420">
        <f t="shared" si="220"/>
        <v>72.811999999999998</v>
      </c>
      <c r="U420">
        <f t="shared" si="221"/>
        <v>71.304000000000002</v>
      </c>
      <c r="V420">
        <f t="shared" si="222"/>
        <v>96.954999999999998</v>
      </c>
      <c r="W420">
        <f t="shared" si="223"/>
        <v>102.50700000000001</v>
      </c>
      <c r="X420">
        <f t="shared" si="245"/>
        <v>-5.601488285812195E-3</v>
      </c>
      <c r="Y420">
        <f t="shared" si="246"/>
        <v>-1.9072539017702894E-2</v>
      </c>
      <c r="Z420">
        <f t="shared" si="247"/>
        <v>-3.5283711930472528E-2</v>
      </c>
      <c r="AA420">
        <f t="shared" si="248"/>
        <v>4.927903075518536E-2</v>
      </c>
      <c r="AC420" s="10" t="str">
        <f>IFERROR(VLOOKUP(S420&amp;R420,'Regulatory Data'!D$6:F$1349,3,FALSE),"")</f>
        <v/>
      </c>
      <c r="AD420" s="12" t="str">
        <f>VLOOKUP($S420&amp;$R420,'Regulatory Data'!$I$6:$O$1301,5,FALSE)</f>
        <v/>
      </c>
      <c r="AE420" s="12" t="str">
        <f>IF(VLOOKUP($S420&amp;$R420,'Regulatory Data'!$I$6:$O$1301,7,FALSE)=1,1,IF(VLOOKUP($S420&amp;$R420,'Regulatory Data'!$I$6:$O$1301,6,FALSE)=1,0,""))</f>
        <v/>
      </c>
      <c r="AG420" s="12" t="str">
        <f t="shared" si="229"/>
        <v/>
      </c>
      <c r="AH420" s="12" t="str">
        <f t="shared" si="230"/>
        <v/>
      </c>
      <c r="AI420" s="12" t="str">
        <f t="shared" si="231"/>
        <v/>
      </c>
      <c r="AJ420" s="12" t="str">
        <f t="shared" si="232"/>
        <v/>
      </c>
      <c r="AK420" s="12" t="str">
        <f t="shared" si="233"/>
        <v/>
      </c>
      <c r="AL420" s="12" t="str">
        <f t="shared" si="234"/>
        <v/>
      </c>
      <c r="AM420" s="12" t="str">
        <f t="shared" si="235"/>
        <v/>
      </c>
      <c r="AN420" s="12" t="str">
        <f t="shared" si="236"/>
        <v/>
      </c>
      <c r="AO420" s="9" t="str">
        <f t="shared" si="237"/>
        <v/>
      </c>
      <c r="AP420" s="9" t="str">
        <f t="shared" si="238"/>
        <v/>
      </c>
      <c r="AQ420" s="9" t="str">
        <f t="shared" si="239"/>
        <v/>
      </c>
      <c r="AR420" s="9" t="str">
        <f t="shared" si="240"/>
        <v/>
      </c>
      <c r="AS420" s="9" t="str">
        <f t="shared" si="241"/>
        <v/>
      </c>
      <c r="AT420" s="9" t="str">
        <f t="shared" si="242"/>
        <v/>
      </c>
      <c r="AU420" s="9" t="str">
        <f t="shared" si="243"/>
        <v/>
      </c>
      <c r="AV420" s="9" t="str">
        <f t="shared" si="244"/>
        <v/>
      </c>
    </row>
    <row r="421" spans="1:48" x14ac:dyDescent="0.2">
      <c r="A421" s="2">
        <v>1</v>
      </c>
      <c r="B421" s="6" t="s">
        <v>27</v>
      </c>
      <c r="C421" s="6">
        <v>0</v>
      </c>
      <c r="D421" s="5" t="s">
        <v>62</v>
      </c>
      <c r="E421" s="5" t="str">
        <f t="shared" si="224"/>
        <v>311</v>
      </c>
      <c r="F421" s="5" t="str">
        <f t="shared" si="219"/>
        <v>3112000</v>
      </c>
      <c r="G421" s="7">
        <v>93.528999999999996</v>
      </c>
      <c r="H421" s="7">
        <v>94.828000000000003</v>
      </c>
      <c r="I421" s="7">
        <v>96.314999999999998</v>
      </c>
      <c r="J421" s="7">
        <v>98.302999999999997</v>
      </c>
      <c r="K421" s="7">
        <v>102.979</v>
      </c>
      <c r="L421" s="7">
        <v>101.568</v>
      </c>
      <c r="M421" s="7">
        <v>97.143000000000001</v>
      </c>
      <c r="N421" s="7">
        <v>93.563000000000002</v>
      </c>
      <c r="O421" s="7"/>
      <c r="Q421" s="13"/>
      <c r="R421" s="10" t="s">
        <v>228</v>
      </c>
      <c r="S421">
        <v>1992</v>
      </c>
      <c r="T421">
        <f t="shared" si="220"/>
        <v>76.63</v>
      </c>
      <c r="U421">
        <f t="shared" si="221"/>
        <v>76.62</v>
      </c>
      <c r="V421">
        <f t="shared" si="222"/>
        <v>95.674999999999997</v>
      </c>
      <c r="W421">
        <f t="shared" si="223"/>
        <v>100.479</v>
      </c>
      <c r="X421">
        <f t="shared" si="245"/>
        <v>5.1107868198660533E-2</v>
      </c>
      <c r="Y421">
        <f t="shared" si="246"/>
        <v>7.1905712444086944E-2</v>
      </c>
      <c r="Z421">
        <f t="shared" si="247"/>
        <v>-1.3289922022815759E-2</v>
      </c>
      <c r="AA421">
        <f t="shared" si="248"/>
        <v>-1.9982338488485851E-2</v>
      </c>
      <c r="AC421" s="10" t="str">
        <f>IFERROR(VLOOKUP(S421&amp;R421,'Regulatory Data'!D$6:F$1349,3,FALSE),"")</f>
        <v/>
      </c>
      <c r="AD421" s="12" t="str">
        <f>VLOOKUP($S421&amp;$R421,'Regulatory Data'!$I$6:$O$1301,5,FALSE)</f>
        <v/>
      </c>
      <c r="AE421" s="12" t="str">
        <f>IF(VLOOKUP($S421&amp;$R421,'Regulatory Data'!$I$6:$O$1301,7,FALSE)=1,1,IF(VLOOKUP($S421&amp;$R421,'Regulatory Data'!$I$6:$O$1301,6,FALSE)=1,0,""))</f>
        <v/>
      </c>
      <c r="AG421" s="12" t="str">
        <f t="shared" si="229"/>
        <v/>
      </c>
      <c r="AH421" s="12" t="str">
        <f t="shared" si="230"/>
        <v/>
      </c>
      <c r="AI421" s="12" t="str">
        <f t="shared" si="231"/>
        <v/>
      </c>
      <c r="AJ421" s="12" t="str">
        <f t="shared" si="232"/>
        <v/>
      </c>
      <c r="AK421" s="12" t="str">
        <f t="shared" si="233"/>
        <v/>
      </c>
      <c r="AL421" s="12" t="str">
        <f t="shared" si="234"/>
        <v/>
      </c>
      <c r="AM421" s="12" t="str">
        <f t="shared" si="235"/>
        <v/>
      </c>
      <c r="AN421" s="12" t="str">
        <f t="shared" si="236"/>
        <v/>
      </c>
      <c r="AO421" s="9" t="str">
        <f t="shared" si="237"/>
        <v/>
      </c>
      <c r="AP421" s="9" t="str">
        <f t="shared" si="238"/>
        <v/>
      </c>
      <c r="AQ421" s="9" t="str">
        <f t="shared" si="239"/>
        <v/>
      </c>
      <c r="AR421" s="9" t="str">
        <f t="shared" si="240"/>
        <v/>
      </c>
      <c r="AS421" s="9" t="str">
        <f t="shared" si="241"/>
        <v/>
      </c>
      <c r="AT421" s="9" t="str">
        <f t="shared" si="242"/>
        <v/>
      </c>
      <c r="AU421" s="9" t="str">
        <f t="shared" si="243"/>
        <v/>
      </c>
      <c r="AV421" s="9" t="str">
        <f t="shared" si="244"/>
        <v/>
      </c>
    </row>
    <row r="422" spans="1:48" x14ac:dyDescent="0.2">
      <c r="A422" s="2">
        <v>1</v>
      </c>
      <c r="B422" s="6" t="s">
        <v>28</v>
      </c>
      <c r="C422" s="6">
        <v>0</v>
      </c>
      <c r="D422" s="5" t="s">
        <v>62</v>
      </c>
      <c r="E422" s="5" t="str">
        <f t="shared" si="224"/>
        <v>311</v>
      </c>
      <c r="F422" s="5" t="str">
        <f t="shared" si="219"/>
        <v>3112001</v>
      </c>
      <c r="G422" s="7">
        <v>95.453999999999994</v>
      </c>
      <c r="H422" s="7">
        <v>94.856999999999999</v>
      </c>
      <c r="I422" s="7">
        <v>96.784000000000006</v>
      </c>
      <c r="J422" s="7">
        <v>101.411</v>
      </c>
      <c r="K422" s="7">
        <v>101.393</v>
      </c>
      <c r="L422" s="7">
        <v>102.03100000000001</v>
      </c>
      <c r="M422" s="7">
        <v>99.024000000000001</v>
      </c>
      <c r="N422" s="7">
        <v>95.838999999999999</v>
      </c>
      <c r="O422" s="7"/>
      <c r="Q422" s="13"/>
      <c r="R422" s="10" t="s">
        <v>228</v>
      </c>
      <c r="S422">
        <v>1993</v>
      </c>
      <c r="T422">
        <f t="shared" si="220"/>
        <v>80.581000000000003</v>
      </c>
      <c r="U422">
        <f t="shared" si="221"/>
        <v>81.503</v>
      </c>
      <c r="V422">
        <f t="shared" si="222"/>
        <v>95.305999999999997</v>
      </c>
      <c r="W422">
        <f t="shared" si="223"/>
        <v>98.771000000000001</v>
      </c>
      <c r="X422">
        <f t="shared" si="245"/>
        <v>5.0274244731187245E-2</v>
      </c>
      <c r="Y422">
        <f t="shared" si="246"/>
        <v>6.1781690112800547E-2</v>
      </c>
      <c r="Z422">
        <f t="shared" si="247"/>
        <v>-3.8642635568484351E-3</v>
      </c>
      <c r="AA422">
        <f t="shared" si="248"/>
        <v>-1.7144711040541161E-2</v>
      </c>
      <c r="AC422" s="10" t="str">
        <f>IFERROR(VLOOKUP(S422&amp;R422,'Regulatory Data'!D$6:F$1349,3,FALSE),"")</f>
        <v/>
      </c>
      <c r="AD422" s="12" t="str">
        <f>VLOOKUP($S422&amp;$R422,'Regulatory Data'!$I$6:$O$1301,5,FALSE)</f>
        <v/>
      </c>
      <c r="AE422" s="12" t="str">
        <f>IF(VLOOKUP($S422&amp;$R422,'Regulatory Data'!$I$6:$O$1301,7,FALSE)=1,1,IF(VLOOKUP($S422&amp;$R422,'Regulatory Data'!$I$6:$O$1301,6,FALSE)=1,0,""))</f>
        <v/>
      </c>
      <c r="AG422" s="12" t="str">
        <f t="shared" si="229"/>
        <v/>
      </c>
      <c r="AH422" s="12" t="str">
        <f t="shared" si="230"/>
        <v/>
      </c>
      <c r="AI422" s="12" t="str">
        <f t="shared" si="231"/>
        <v/>
      </c>
      <c r="AJ422" s="12" t="str">
        <f t="shared" si="232"/>
        <v/>
      </c>
      <c r="AK422" s="12" t="str">
        <f t="shared" si="233"/>
        <v/>
      </c>
      <c r="AL422" s="12" t="str">
        <f t="shared" si="234"/>
        <v/>
      </c>
      <c r="AM422" s="12" t="str">
        <f t="shared" si="235"/>
        <v/>
      </c>
      <c r="AN422" s="12" t="str">
        <f t="shared" si="236"/>
        <v/>
      </c>
      <c r="AO422" s="9" t="str">
        <f t="shared" si="237"/>
        <v/>
      </c>
      <c r="AP422" s="9" t="str">
        <f t="shared" si="238"/>
        <v/>
      </c>
      <c r="AQ422" s="9" t="str">
        <f t="shared" si="239"/>
        <v/>
      </c>
      <c r="AR422" s="9" t="str">
        <f t="shared" si="240"/>
        <v/>
      </c>
      <c r="AS422" s="9" t="str">
        <f t="shared" si="241"/>
        <v/>
      </c>
      <c r="AT422" s="9" t="str">
        <f t="shared" si="242"/>
        <v/>
      </c>
      <c r="AU422" s="9" t="str">
        <f t="shared" si="243"/>
        <v/>
      </c>
      <c r="AV422" s="9" t="str">
        <f t="shared" si="244"/>
        <v/>
      </c>
    </row>
    <row r="423" spans="1:48" x14ac:dyDescent="0.2">
      <c r="A423" s="2">
        <v>1</v>
      </c>
      <c r="B423" s="6" t="s">
        <v>29</v>
      </c>
      <c r="C423" s="6">
        <v>0</v>
      </c>
      <c r="D423" s="5" t="s">
        <v>62</v>
      </c>
      <c r="E423" s="5" t="str">
        <f t="shared" si="224"/>
        <v>311</v>
      </c>
      <c r="F423" s="5" t="str">
        <f t="shared" si="219"/>
        <v>3112002</v>
      </c>
      <c r="G423" s="7">
        <v>100</v>
      </c>
      <c r="H423" s="7">
        <v>100</v>
      </c>
      <c r="I423" s="7">
        <v>100</v>
      </c>
      <c r="J423" s="7">
        <v>100</v>
      </c>
      <c r="K423" s="7">
        <v>100</v>
      </c>
      <c r="L423" s="7">
        <v>100</v>
      </c>
      <c r="M423" s="7">
        <v>100</v>
      </c>
      <c r="N423" s="7">
        <v>100</v>
      </c>
      <c r="O423" s="7"/>
      <c r="Q423" s="13"/>
      <c r="R423" s="10" t="s">
        <v>228</v>
      </c>
      <c r="S423">
        <v>1994</v>
      </c>
      <c r="T423">
        <f t="shared" si="220"/>
        <v>83.013999999999996</v>
      </c>
      <c r="U423">
        <f t="shared" si="221"/>
        <v>86.052000000000007</v>
      </c>
      <c r="V423">
        <f t="shared" si="222"/>
        <v>101.161</v>
      </c>
      <c r="W423">
        <f t="shared" si="223"/>
        <v>96.596000000000004</v>
      </c>
      <c r="X423">
        <f t="shared" si="245"/>
        <v>2.9746378557915953E-2</v>
      </c>
      <c r="Y423">
        <f t="shared" si="246"/>
        <v>5.4311935303134717E-2</v>
      </c>
      <c r="Z423">
        <f t="shared" si="247"/>
        <v>5.9620539328157918E-2</v>
      </c>
      <c r="AA423">
        <f t="shared" si="248"/>
        <v>-2.2266706906875378E-2</v>
      </c>
      <c r="AC423" s="10" t="str">
        <f>IFERROR(VLOOKUP(S423&amp;R423,'Regulatory Data'!D$6:F$1349,3,FALSE),"")</f>
        <v/>
      </c>
      <c r="AD423" s="12" t="str">
        <f>VLOOKUP($S423&amp;$R423,'Regulatory Data'!$I$6:$O$1301,5,FALSE)</f>
        <v/>
      </c>
      <c r="AE423" s="12" t="str">
        <f>IF(VLOOKUP($S423&amp;$R423,'Regulatory Data'!$I$6:$O$1301,7,FALSE)=1,1,IF(VLOOKUP($S423&amp;$R423,'Regulatory Data'!$I$6:$O$1301,6,FALSE)=1,0,""))</f>
        <v/>
      </c>
      <c r="AG423" s="12" t="str">
        <f t="shared" si="229"/>
        <v/>
      </c>
      <c r="AH423" s="12" t="str">
        <f t="shared" si="230"/>
        <v/>
      </c>
      <c r="AI423" s="12" t="str">
        <f t="shared" si="231"/>
        <v/>
      </c>
      <c r="AJ423" s="12" t="str">
        <f t="shared" si="232"/>
        <v/>
      </c>
      <c r="AK423" s="12" t="str">
        <f t="shared" si="233"/>
        <v/>
      </c>
      <c r="AL423" s="12" t="str">
        <f t="shared" si="234"/>
        <v/>
      </c>
      <c r="AM423" s="12" t="str">
        <f t="shared" si="235"/>
        <v/>
      </c>
      <c r="AN423" s="12" t="str">
        <f t="shared" si="236"/>
        <v/>
      </c>
      <c r="AO423" s="9" t="str">
        <f t="shared" si="237"/>
        <v/>
      </c>
      <c r="AP423" s="9" t="str">
        <f t="shared" si="238"/>
        <v/>
      </c>
      <c r="AQ423" s="9" t="str">
        <f t="shared" si="239"/>
        <v/>
      </c>
      <c r="AR423" s="9" t="str">
        <f t="shared" si="240"/>
        <v/>
      </c>
      <c r="AS423" s="9" t="str">
        <f t="shared" si="241"/>
        <v/>
      </c>
      <c r="AT423" s="9" t="str">
        <f t="shared" si="242"/>
        <v/>
      </c>
      <c r="AU423" s="9" t="str">
        <f t="shared" si="243"/>
        <v/>
      </c>
      <c r="AV423" s="9" t="str">
        <f t="shared" si="244"/>
        <v/>
      </c>
    </row>
    <row r="424" spans="1:48" x14ac:dyDescent="0.2">
      <c r="A424" s="2">
        <v>1</v>
      </c>
      <c r="B424" s="6" t="s">
        <v>30</v>
      </c>
      <c r="C424" s="6">
        <v>0</v>
      </c>
      <c r="D424" s="5" t="s">
        <v>62</v>
      </c>
      <c r="E424" s="5" t="str">
        <f t="shared" si="224"/>
        <v>311</v>
      </c>
      <c r="F424" s="5" t="str">
        <f t="shared" si="219"/>
        <v>3112003</v>
      </c>
      <c r="G424" s="7">
        <v>101.51300000000001</v>
      </c>
      <c r="H424" s="7">
        <v>100.857</v>
      </c>
      <c r="I424" s="7">
        <v>100.58499999999999</v>
      </c>
      <c r="J424" s="7">
        <v>105.241</v>
      </c>
      <c r="K424" s="7">
        <v>99.085999999999999</v>
      </c>
      <c r="L424" s="7">
        <v>99.73</v>
      </c>
      <c r="M424" s="7">
        <v>101.18600000000001</v>
      </c>
      <c r="N424" s="7">
        <v>101.77800000000001</v>
      </c>
      <c r="O424" s="7"/>
      <c r="Q424" s="13"/>
      <c r="R424" s="10" t="s">
        <v>228</v>
      </c>
      <c r="S424">
        <v>1995</v>
      </c>
      <c r="T424">
        <f t="shared" si="220"/>
        <v>82.866</v>
      </c>
      <c r="U424">
        <f t="shared" si="221"/>
        <v>85.058000000000007</v>
      </c>
      <c r="V424">
        <f t="shared" si="222"/>
        <v>110.532</v>
      </c>
      <c r="W424">
        <f t="shared" si="223"/>
        <v>98.772000000000006</v>
      </c>
      <c r="X424">
        <f t="shared" si="245"/>
        <v>-1.7844229475691975E-3</v>
      </c>
      <c r="Y424">
        <f t="shared" si="246"/>
        <v>-1.1618387953864939E-2</v>
      </c>
      <c r="Z424">
        <f t="shared" si="247"/>
        <v>8.859176471102348E-2</v>
      </c>
      <c r="AA424">
        <f t="shared" si="248"/>
        <v>2.2276831284858467E-2</v>
      </c>
      <c r="AC424" s="10" t="str">
        <f>IFERROR(VLOOKUP(S424&amp;R424,'Regulatory Data'!D$6:F$1349,3,FALSE),"")</f>
        <v/>
      </c>
      <c r="AD424" s="12" t="str">
        <f>VLOOKUP($S424&amp;$R424,'Regulatory Data'!$I$6:$O$1301,5,FALSE)</f>
        <v/>
      </c>
      <c r="AE424" s="12" t="str">
        <f>IF(VLOOKUP($S424&amp;$R424,'Regulatory Data'!$I$6:$O$1301,7,FALSE)=1,1,IF(VLOOKUP($S424&amp;$R424,'Regulatory Data'!$I$6:$O$1301,6,FALSE)=1,0,""))</f>
        <v/>
      </c>
      <c r="AG424" s="12" t="str">
        <f t="shared" si="229"/>
        <v/>
      </c>
      <c r="AH424" s="12" t="str">
        <f t="shared" si="230"/>
        <v/>
      </c>
      <c r="AI424" s="12" t="str">
        <f t="shared" si="231"/>
        <v/>
      </c>
      <c r="AJ424" s="12" t="str">
        <f t="shared" si="232"/>
        <v/>
      </c>
      <c r="AK424" s="12" t="str">
        <f t="shared" si="233"/>
        <v/>
      </c>
      <c r="AL424" s="12" t="str">
        <f t="shared" si="234"/>
        <v/>
      </c>
      <c r="AM424" s="12" t="str">
        <f t="shared" si="235"/>
        <v/>
      </c>
      <c r="AN424" s="12" t="str">
        <f t="shared" si="236"/>
        <v/>
      </c>
      <c r="AO424" s="9" t="str">
        <f t="shared" si="237"/>
        <v/>
      </c>
      <c r="AP424" s="9" t="str">
        <f t="shared" si="238"/>
        <v/>
      </c>
      <c r="AQ424" s="9" t="str">
        <f t="shared" si="239"/>
        <v/>
      </c>
      <c r="AR424" s="9" t="str">
        <f t="shared" si="240"/>
        <v/>
      </c>
      <c r="AS424" s="9" t="str">
        <f t="shared" si="241"/>
        <v/>
      </c>
      <c r="AT424" s="9" t="str">
        <f t="shared" si="242"/>
        <v/>
      </c>
      <c r="AU424" s="9" t="str">
        <f t="shared" si="243"/>
        <v/>
      </c>
      <c r="AV424" s="9" t="str">
        <f t="shared" si="244"/>
        <v/>
      </c>
    </row>
    <row r="425" spans="1:48" x14ac:dyDescent="0.2">
      <c r="A425" s="2">
        <v>1</v>
      </c>
      <c r="B425" s="6" t="s">
        <v>31</v>
      </c>
      <c r="C425" s="6">
        <v>0</v>
      </c>
      <c r="D425" s="5" t="s">
        <v>62</v>
      </c>
      <c r="E425" s="5" t="str">
        <f t="shared" si="224"/>
        <v>311</v>
      </c>
      <c r="F425" s="5" t="str">
        <f t="shared" si="219"/>
        <v>3112004</v>
      </c>
      <c r="G425" s="7">
        <v>100.92400000000001</v>
      </c>
      <c r="H425" s="7">
        <v>100.26300000000001</v>
      </c>
      <c r="I425" s="7">
        <v>98.831999999999994</v>
      </c>
      <c r="J425" s="7">
        <v>111.38800000000001</v>
      </c>
      <c r="K425" s="7">
        <v>97.927000000000007</v>
      </c>
      <c r="L425" s="7">
        <v>98.572999999999993</v>
      </c>
      <c r="M425" s="7">
        <v>105.01</v>
      </c>
      <c r="N425" s="7">
        <v>103.78400000000001</v>
      </c>
      <c r="O425" s="7"/>
      <c r="Q425" s="13"/>
      <c r="R425" s="10" t="s">
        <v>228</v>
      </c>
      <c r="S425">
        <v>1996</v>
      </c>
      <c r="T425">
        <f t="shared" si="220"/>
        <v>84.909000000000006</v>
      </c>
      <c r="U425">
        <f t="shared" si="221"/>
        <v>87.231999999999999</v>
      </c>
      <c r="V425">
        <f t="shared" si="222"/>
        <v>106.753</v>
      </c>
      <c r="W425">
        <f t="shared" si="223"/>
        <v>98.745000000000005</v>
      </c>
      <c r="X425">
        <f t="shared" si="245"/>
        <v>2.4355249442240989E-2</v>
      </c>
      <c r="Y425">
        <f t="shared" si="246"/>
        <v>2.5237859339494406E-2</v>
      </c>
      <c r="Z425">
        <f t="shared" si="247"/>
        <v>-3.4787317035751109E-2</v>
      </c>
      <c r="AA425">
        <f t="shared" si="248"/>
        <v>-2.7339419055749659E-4</v>
      </c>
      <c r="AC425" s="10" t="str">
        <f>IFERROR(VLOOKUP(S425&amp;R425,'Regulatory Data'!D$6:F$1349,3,FALSE),"")</f>
        <v/>
      </c>
      <c r="AD425" s="12" t="str">
        <f>VLOOKUP($S425&amp;$R425,'Regulatory Data'!$I$6:$O$1301,5,FALSE)</f>
        <v/>
      </c>
      <c r="AE425" s="12" t="str">
        <f>IF(VLOOKUP($S425&amp;$R425,'Regulatory Data'!$I$6:$O$1301,7,FALSE)=1,1,IF(VLOOKUP($S425&amp;$R425,'Regulatory Data'!$I$6:$O$1301,6,FALSE)=1,0,""))</f>
        <v/>
      </c>
      <c r="AG425" s="12" t="str">
        <f t="shared" si="229"/>
        <v/>
      </c>
      <c r="AH425" s="12" t="str">
        <f t="shared" si="230"/>
        <v/>
      </c>
      <c r="AI425" s="12" t="str">
        <f t="shared" si="231"/>
        <v/>
      </c>
      <c r="AJ425" s="12" t="str">
        <f t="shared" si="232"/>
        <v/>
      </c>
      <c r="AK425" s="12" t="str">
        <f t="shared" si="233"/>
        <v/>
      </c>
      <c r="AL425" s="12" t="str">
        <f t="shared" si="234"/>
        <v/>
      </c>
      <c r="AM425" s="12" t="str">
        <f t="shared" si="235"/>
        <v/>
      </c>
      <c r="AN425" s="12" t="str">
        <f t="shared" si="236"/>
        <v/>
      </c>
      <c r="AO425" s="9" t="str">
        <f t="shared" si="237"/>
        <v/>
      </c>
      <c r="AP425" s="9" t="str">
        <f t="shared" si="238"/>
        <v/>
      </c>
      <c r="AQ425" s="9" t="str">
        <f t="shared" si="239"/>
        <v/>
      </c>
      <c r="AR425" s="9" t="str">
        <f t="shared" si="240"/>
        <v/>
      </c>
      <c r="AS425" s="9" t="str">
        <f t="shared" si="241"/>
        <v/>
      </c>
      <c r="AT425" s="9" t="str">
        <f t="shared" si="242"/>
        <v/>
      </c>
      <c r="AU425" s="9" t="str">
        <f t="shared" si="243"/>
        <v/>
      </c>
      <c r="AV425" s="9" t="str">
        <f t="shared" si="244"/>
        <v/>
      </c>
    </row>
    <row r="426" spans="1:48" x14ac:dyDescent="0.2">
      <c r="A426" s="2">
        <v>1</v>
      </c>
      <c r="B426" s="6" t="s">
        <v>32</v>
      </c>
      <c r="C426" s="6">
        <v>0</v>
      </c>
      <c r="D426" s="5" t="s">
        <v>62</v>
      </c>
      <c r="E426" s="5" t="str">
        <f t="shared" si="224"/>
        <v>311</v>
      </c>
      <c r="F426" s="5" t="str">
        <f t="shared" si="219"/>
        <v>3112005</v>
      </c>
      <c r="G426" s="7">
        <v>106.143</v>
      </c>
      <c r="H426" s="7">
        <v>104.577</v>
      </c>
      <c r="I426" s="7">
        <v>101.438</v>
      </c>
      <c r="J426" s="7">
        <v>112.361</v>
      </c>
      <c r="K426" s="7">
        <v>95.566999999999993</v>
      </c>
      <c r="L426" s="7">
        <v>96.998000000000005</v>
      </c>
      <c r="M426" s="7">
        <v>105.283</v>
      </c>
      <c r="N426" s="7">
        <v>106.797</v>
      </c>
      <c r="O426" s="7"/>
      <c r="Q426" s="13"/>
      <c r="R426" s="10" t="s">
        <v>228</v>
      </c>
      <c r="S426">
        <v>1997</v>
      </c>
      <c r="T426">
        <f t="shared" si="220"/>
        <v>86.873999999999995</v>
      </c>
      <c r="U426">
        <f t="shared" si="221"/>
        <v>90.545000000000002</v>
      </c>
      <c r="V426">
        <f t="shared" si="222"/>
        <v>107.55500000000001</v>
      </c>
      <c r="W426">
        <f t="shared" si="223"/>
        <v>97.403000000000006</v>
      </c>
      <c r="X426">
        <f t="shared" si="245"/>
        <v>2.2878698261251884E-2</v>
      </c>
      <c r="Y426">
        <f t="shared" si="246"/>
        <v>3.7275728619238002E-2</v>
      </c>
      <c r="Z426">
        <f t="shared" si="247"/>
        <v>7.4845898794135834E-3</v>
      </c>
      <c r="AA426">
        <f t="shared" si="248"/>
        <v>-1.3683758592439865E-2</v>
      </c>
      <c r="AC426" s="10">
        <f>IFERROR(VLOOKUP(S426&amp;R426,'Regulatory Data'!D$6:F$1349,3,FALSE),"")</f>
        <v>1.6973619021343489E-3</v>
      </c>
      <c r="AD426" s="12">
        <f>VLOOKUP($S426&amp;$R426,'Regulatory Data'!$I$6:$O$1301,5,FALSE)</f>
        <v>0</v>
      </c>
      <c r="AE426" s="12">
        <f>IF(VLOOKUP($S426&amp;$R426,'Regulatory Data'!$I$6:$O$1301,7,FALSE)=1,1,IF(VLOOKUP($S426&amp;$R426,'Regulatory Data'!$I$6:$O$1301,6,FALSE)=1,0,""))</f>
        <v>0</v>
      </c>
      <c r="AG426" s="12">
        <f t="shared" si="229"/>
        <v>2.0778548119668727E-2</v>
      </c>
      <c r="AH426" s="12" t="str">
        <f t="shared" si="230"/>
        <v/>
      </c>
      <c r="AI426" s="12">
        <f t="shared" si="231"/>
        <v>6.4839861906307306E-3</v>
      </c>
      <c r="AJ426" s="12" t="str">
        <f t="shared" si="232"/>
        <v/>
      </c>
      <c r="AK426" s="12">
        <f t="shared" si="233"/>
        <v>-2.7801433275366882E-2</v>
      </c>
      <c r="AL426" s="12" t="str">
        <f t="shared" si="234"/>
        <v/>
      </c>
      <c r="AM426" s="12">
        <f t="shared" si="235"/>
        <v>-2.477322470680221E-3</v>
      </c>
      <c r="AN426" s="12" t="str">
        <f t="shared" si="236"/>
        <v/>
      </c>
      <c r="AO426" s="9">
        <f t="shared" si="237"/>
        <v>2.0778548119668727E-2</v>
      </c>
      <c r="AP426" s="9" t="str">
        <f t="shared" si="238"/>
        <v/>
      </c>
      <c r="AQ426" s="9">
        <f t="shared" si="239"/>
        <v>6.4839861906307306E-3</v>
      </c>
      <c r="AR426" s="9" t="str">
        <f t="shared" si="240"/>
        <v/>
      </c>
      <c r="AS426" s="9">
        <f t="shared" si="241"/>
        <v>-2.7801433275366882E-2</v>
      </c>
      <c r="AT426" s="9" t="str">
        <f t="shared" si="242"/>
        <v/>
      </c>
      <c r="AU426" s="9">
        <f t="shared" si="243"/>
        <v>-2.477322470680221E-3</v>
      </c>
      <c r="AV426" s="9" t="str">
        <f t="shared" si="244"/>
        <v/>
      </c>
    </row>
    <row r="427" spans="1:48" x14ac:dyDescent="0.2">
      <c r="A427" s="2">
        <v>1</v>
      </c>
      <c r="B427" s="6" t="s">
        <v>33</v>
      </c>
      <c r="C427" s="6">
        <v>0</v>
      </c>
      <c r="D427" s="5" t="s">
        <v>62</v>
      </c>
      <c r="E427" s="5" t="str">
        <f t="shared" si="224"/>
        <v>311</v>
      </c>
      <c r="F427" s="5" t="str">
        <f t="shared" si="219"/>
        <v>3112006</v>
      </c>
      <c r="G427" s="7">
        <v>104.00700000000001</v>
      </c>
      <c r="H427" s="7">
        <v>105.20699999999999</v>
      </c>
      <c r="I427" s="7">
        <v>101.80500000000001</v>
      </c>
      <c r="J427" s="7">
        <v>112.26</v>
      </c>
      <c r="K427" s="7">
        <v>97.882999999999996</v>
      </c>
      <c r="L427" s="7">
        <v>96.766999999999996</v>
      </c>
      <c r="M427" s="7">
        <v>106.358</v>
      </c>
      <c r="N427" s="7">
        <v>108.27800000000001</v>
      </c>
      <c r="O427" s="7"/>
      <c r="Q427" s="13"/>
      <c r="R427" s="10" t="s">
        <v>228</v>
      </c>
      <c r="S427">
        <v>1998</v>
      </c>
      <c r="T427">
        <f t="shared" si="220"/>
        <v>88.697999999999993</v>
      </c>
      <c r="U427">
        <f t="shared" si="221"/>
        <v>91.134</v>
      </c>
      <c r="V427">
        <f t="shared" si="222"/>
        <v>104.60599999999999</v>
      </c>
      <c r="W427">
        <f t="shared" si="223"/>
        <v>97.162000000000006</v>
      </c>
      <c r="X427">
        <f t="shared" si="245"/>
        <v>2.0778548119668727E-2</v>
      </c>
      <c r="Y427">
        <f t="shared" si="246"/>
        <v>6.4839861906307306E-3</v>
      </c>
      <c r="Z427">
        <f t="shared" si="247"/>
        <v>-2.7801433275366882E-2</v>
      </c>
      <c r="AA427">
        <f t="shared" si="248"/>
        <v>-2.477322470680221E-3</v>
      </c>
      <c r="AC427" s="10">
        <f>IFERROR(VLOOKUP(S427&amp;R427,'Regulatory Data'!D$6:F$1349,3,FALSE),"")</f>
        <v>1.6891068091753011E-3</v>
      </c>
      <c r="AD427" s="12">
        <f>VLOOKUP($S427&amp;$R427,'Regulatory Data'!$I$6:$O$1301,5,FALSE)</f>
        <v>0</v>
      </c>
      <c r="AE427" s="12">
        <f>IF(VLOOKUP($S427&amp;$R427,'Regulatory Data'!$I$6:$O$1301,7,FALSE)=1,1,IF(VLOOKUP($S427&amp;$R427,'Regulatory Data'!$I$6:$O$1301,6,FALSE)=1,0,""))</f>
        <v>0</v>
      </c>
      <c r="AG427" s="12">
        <f t="shared" si="229"/>
        <v>5.7782185387029728E-3</v>
      </c>
      <c r="AH427" s="12" t="str">
        <f t="shared" si="230"/>
        <v/>
      </c>
      <c r="AI427" s="12">
        <f t="shared" si="231"/>
        <v>1.4196380512276896E-2</v>
      </c>
      <c r="AJ427" s="12" t="str">
        <f t="shared" si="232"/>
        <v/>
      </c>
      <c r="AK427" s="12">
        <f t="shared" si="233"/>
        <v>-3.9496069875828432E-2</v>
      </c>
      <c r="AL427" s="12" t="str">
        <f t="shared" si="234"/>
        <v/>
      </c>
      <c r="AM427" s="12">
        <f t="shared" si="235"/>
        <v>-1.0647039194536134E-2</v>
      </c>
      <c r="AN427" s="12" t="str">
        <f t="shared" si="236"/>
        <v/>
      </c>
      <c r="AO427" s="9">
        <f t="shared" si="237"/>
        <v>5.7782185387029728E-3</v>
      </c>
      <c r="AP427" s="9" t="str">
        <f t="shared" si="238"/>
        <v/>
      </c>
      <c r="AQ427" s="9">
        <f t="shared" si="239"/>
        <v>1.4196380512276896E-2</v>
      </c>
      <c r="AR427" s="9" t="str">
        <f t="shared" si="240"/>
        <v/>
      </c>
      <c r="AS427" s="9">
        <f t="shared" si="241"/>
        <v>-3.9496069875828432E-2</v>
      </c>
      <c r="AT427" s="9" t="str">
        <f t="shared" si="242"/>
        <v/>
      </c>
      <c r="AU427" s="9">
        <f t="shared" si="243"/>
        <v>-1.0647039194536134E-2</v>
      </c>
      <c r="AV427" s="9" t="str">
        <f t="shared" si="244"/>
        <v/>
      </c>
    </row>
    <row r="428" spans="1:48" x14ac:dyDescent="0.2">
      <c r="A428" s="2">
        <v>1</v>
      </c>
      <c r="B428" s="6" t="s">
        <v>34</v>
      </c>
      <c r="C428" s="6">
        <v>0</v>
      </c>
      <c r="D428" s="5" t="s">
        <v>62</v>
      </c>
      <c r="E428" s="5" t="str">
        <f t="shared" si="224"/>
        <v>311</v>
      </c>
      <c r="F428" s="5" t="str">
        <f t="shared" si="219"/>
        <v>3112007</v>
      </c>
      <c r="G428" s="7">
        <v>101.801</v>
      </c>
      <c r="H428" s="7">
        <v>104.447</v>
      </c>
      <c r="I428" s="7">
        <v>101.708</v>
      </c>
      <c r="J428" s="7">
        <v>121.858</v>
      </c>
      <c r="K428" s="7">
        <v>99.908000000000001</v>
      </c>
      <c r="L428" s="7">
        <v>97.376999999999995</v>
      </c>
      <c r="M428" s="7">
        <v>111.828</v>
      </c>
      <c r="N428" s="7">
        <v>113.738</v>
      </c>
      <c r="O428" s="7"/>
      <c r="Q428" s="13"/>
      <c r="R428" s="10" t="s">
        <v>228</v>
      </c>
      <c r="S428">
        <v>1999</v>
      </c>
      <c r="T428">
        <f t="shared" si="220"/>
        <v>89.212000000000003</v>
      </c>
      <c r="U428">
        <f t="shared" si="221"/>
        <v>92.436999999999998</v>
      </c>
      <c r="V428">
        <f t="shared" si="222"/>
        <v>100.55500000000001</v>
      </c>
      <c r="W428">
        <f t="shared" si="223"/>
        <v>96.132999999999996</v>
      </c>
      <c r="X428">
        <f t="shared" si="245"/>
        <v>5.7782185387029728E-3</v>
      </c>
      <c r="Y428">
        <f t="shared" si="246"/>
        <v>1.4196380512276896E-2</v>
      </c>
      <c r="Z428">
        <f t="shared" si="247"/>
        <v>-3.9496069875828432E-2</v>
      </c>
      <c r="AA428">
        <f t="shared" si="248"/>
        <v>-1.0647039194536134E-2</v>
      </c>
      <c r="AC428" s="10">
        <f>IFERROR(VLOOKUP(S428&amp;R428,'Regulatory Data'!D$6:F$1349,3,FALSE),"")</f>
        <v>1.7096346364891459E-3</v>
      </c>
      <c r="AD428" s="12">
        <f>VLOOKUP($S428&amp;$R428,'Regulatory Data'!$I$6:$O$1301,5,FALSE)</f>
        <v>0</v>
      </c>
      <c r="AE428" s="12">
        <f>IF(VLOOKUP($S428&amp;$R428,'Regulatory Data'!$I$6:$O$1301,7,FALSE)=1,1,IF(VLOOKUP($S428&amp;$R428,'Regulatory Data'!$I$6:$O$1301,6,FALSE)=1,0,""))</f>
        <v>0</v>
      </c>
      <c r="AG428" s="12">
        <f t="shared" si="229"/>
        <v>-1.3406055118099225E-2</v>
      </c>
      <c r="AH428" s="12" t="str">
        <f t="shared" si="230"/>
        <v/>
      </c>
      <c r="AI428" s="12">
        <f t="shared" si="231"/>
        <v>-7.405350033575786E-3</v>
      </c>
      <c r="AJ428" s="12" t="str">
        <f t="shared" si="232"/>
        <v/>
      </c>
      <c r="AK428" s="12">
        <f t="shared" si="233"/>
        <v>1.6060481938115601E-2</v>
      </c>
      <c r="AL428" s="12" t="str">
        <f t="shared" si="234"/>
        <v/>
      </c>
      <c r="AM428" s="12">
        <f t="shared" si="235"/>
        <v>3.247334285616521E-2</v>
      </c>
      <c r="AN428" s="12" t="str">
        <f t="shared" si="236"/>
        <v/>
      </c>
      <c r="AO428" s="9">
        <f t="shared" si="237"/>
        <v>-1.3406055118099225E-2</v>
      </c>
      <c r="AP428" s="9" t="str">
        <f t="shared" si="238"/>
        <v/>
      </c>
      <c r="AQ428" s="9">
        <f t="shared" si="239"/>
        <v>-7.405350033575786E-3</v>
      </c>
      <c r="AR428" s="9" t="str">
        <f t="shared" si="240"/>
        <v/>
      </c>
      <c r="AS428" s="9">
        <f t="shared" si="241"/>
        <v>1.6060481938115601E-2</v>
      </c>
      <c r="AT428" s="9" t="str">
        <f t="shared" si="242"/>
        <v/>
      </c>
      <c r="AU428" s="9">
        <f t="shared" si="243"/>
        <v>3.247334285616521E-2</v>
      </c>
      <c r="AV428" s="9" t="str">
        <f t="shared" si="244"/>
        <v/>
      </c>
    </row>
    <row r="429" spans="1:48" x14ac:dyDescent="0.2">
      <c r="A429" s="2">
        <v>1</v>
      </c>
      <c r="B429" s="6" t="s">
        <v>35</v>
      </c>
      <c r="C429" s="6">
        <v>0</v>
      </c>
      <c r="D429" s="5" t="s">
        <v>62</v>
      </c>
      <c r="E429" s="5" t="str">
        <f t="shared" si="224"/>
        <v>311</v>
      </c>
      <c r="F429" s="5" t="str">
        <f t="shared" si="219"/>
        <v>3112008</v>
      </c>
      <c r="G429" s="7">
        <v>101.27500000000001</v>
      </c>
      <c r="H429" s="7">
        <v>104.023</v>
      </c>
      <c r="I429" s="7">
        <v>101.03400000000001</v>
      </c>
      <c r="J429" s="7">
        <v>133.976</v>
      </c>
      <c r="K429" s="7">
        <v>99.762</v>
      </c>
      <c r="L429" s="7">
        <v>97.126999999999995</v>
      </c>
      <c r="M429" s="7">
        <v>114.417</v>
      </c>
      <c r="N429" s="7">
        <v>115.6</v>
      </c>
      <c r="O429" s="7"/>
      <c r="Q429" s="13"/>
      <c r="R429" s="10" t="s">
        <v>228</v>
      </c>
      <c r="S429">
        <v>2000</v>
      </c>
      <c r="T429">
        <f t="shared" si="220"/>
        <v>88.024000000000001</v>
      </c>
      <c r="U429">
        <f t="shared" si="221"/>
        <v>91.754999999999995</v>
      </c>
      <c r="V429">
        <f t="shared" si="222"/>
        <v>102.18300000000001</v>
      </c>
      <c r="W429">
        <f t="shared" si="223"/>
        <v>99.305999999999997</v>
      </c>
      <c r="X429">
        <f t="shared" si="245"/>
        <v>-1.3406055118099225E-2</v>
      </c>
      <c r="Y429">
        <f t="shared" si="246"/>
        <v>-7.405350033575786E-3</v>
      </c>
      <c r="Z429">
        <f t="shared" si="247"/>
        <v>1.6060481938115601E-2</v>
      </c>
      <c r="AA429">
        <f t="shared" si="248"/>
        <v>3.247334285616521E-2</v>
      </c>
      <c r="AC429" s="10">
        <f>IFERROR(VLOOKUP(S429&amp;R429,'Regulatory Data'!D$6:F$1349,3,FALSE),"")</f>
        <v>1.5130365752796238E-3</v>
      </c>
      <c r="AD429" s="12">
        <f>VLOOKUP($S429&amp;$R429,'Regulatory Data'!$I$6:$O$1301,5,FALSE)</f>
        <v>0</v>
      </c>
      <c r="AE429" s="12">
        <f>IF(VLOOKUP($S429&amp;$R429,'Regulatory Data'!$I$6:$O$1301,7,FALSE)=1,1,IF(VLOOKUP($S429&amp;$R429,'Regulatory Data'!$I$6:$O$1301,6,FALSE)=1,0,""))</f>
        <v>0</v>
      </c>
      <c r="AG429" s="12">
        <f t="shared" si="229"/>
        <v>-4.4860994998527914E-3</v>
      </c>
      <c r="AH429" s="12" t="str">
        <f t="shared" si="230"/>
        <v/>
      </c>
      <c r="AI429" s="12">
        <f t="shared" si="231"/>
        <v>-3.9900580197653746E-2</v>
      </c>
      <c r="AJ429" s="12" t="str">
        <f t="shared" si="232"/>
        <v/>
      </c>
      <c r="AK429" s="12">
        <f t="shared" si="233"/>
        <v>-2.4960794912892048E-2</v>
      </c>
      <c r="AL429" s="12" t="str">
        <f t="shared" si="234"/>
        <v/>
      </c>
      <c r="AM429" s="12">
        <f t="shared" si="235"/>
        <v>5.1918438802674771E-2</v>
      </c>
      <c r="AN429" s="12" t="str">
        <f t="shared" si="236"/>
        <v/>
      </c>
      <c r="AO429" s="9">
        <f t="shared" si="237"/>
        <v>-4.4860994998527914E-3</v>
      </c>
      <c r="AP429" s="9" t="str">
        <f t="shared" si="238"/>
        <v/>
      </c>
      <c r="AQ429" s="9">
        <f t="shared" si="239"/>
        <v>-3.9900580197653746E-2</v>
      </c>
      <c r="AR429" s="9" t="str">
        <f t="shared" si="240"/>
        <v/>
      </c>
      <c r="AS429" s="9">
        <f t="shared" si="241"/>
        <v>-2.4960794912892048E-2</v>
      </c>
      <c r="AT429" s="9" t="str">
        <f t="shared" si="242"/>
        <v/>
      </c>
      <c r="AU429" s="9">
        <f t="shared" si="243"/>
        <v>5.1918438802674771E-2</v>
      </c>
      <c r="AV429" s="9" t="str">
        <f t="shared" si="244"/>
        <v/>
      </c>
    </row>
    <row r="430" spans="1:48" x14ac:dyDescent="0.2">
      <c r="A430" s="2">
        <v>1</v>
      </c>
      <c r="B430" s="6" t="s">
        <v>36</v>
      </c>
      <c r="C430" s="6">
        <v>0</v>
      </c>
      <c r="D430" s="5" t="s">
        <v>62</v>
      </c>
      <c r="E430" s="5" t="str">
        <f t="shared" si="224"/>
        <v>311</v>
      </c>
      <c r="F430" s="5" t="str">
        <f t="shared" si="219"/>
        <v>3112009</v>
      </c>
      <c r="G430" s="7">
        <v>104.785</v>
      </c>
      <c r="H430" s="7">
        <v>105.861</v>
      </c>
      <c r="I430" s="7">
        <v>101.465</v>
      </c>
      <c r="J430" s="7">
        <v>129.86500000000001</v>
      </c>
      <c r="K430" s="7">
        <v>96.831000000000003</v>
      </c>
      <c r="L430" s="7">
        <v>95.847999999999999</v>
      </c>
      <c r="M430" s="7">
        <v>114.12</v>
      </c>
      <c r="N430" s="7">
        <v>115.792</v>
      </c>
      <c r="O430" s="7"/>
      <c r="Q430" s="13"/>
      <c r="R430" s="10" t="s">
        <v>228</v>
      </c>
      <c r="S430">
        <v>2001</v>
      </c>
      <c r="T430">
        <f t="shared" si="220"/>
        <v>87.63</v>
      </c>
      <c r="U430">
        <f t="shared" si="221"/>
        <v>88.165999999999997</v>
      </c>
      <c r="V430">
        <f t="shared" si="222"/>
        <v>99.664000000000001</v>
      </c>
      <c r="W430">
        <f t="shared" si="223"/>
        <v>104.598</v>
      </c>
      <c r="X430">
        <f t="shared" si="245"/>
        <v>-4.4860994998527914E-3</v>
      </c>
      <c r="Y430">
        <f t="shared" si="246"/>
        <v>-3.9900580197653746E-2</v>
      </c>
      <c r="Z430">
        <f t="shared" si="247"/>
        <v>-2.4960794912892048E-2</v>
      </c>
      <c r="AA430">
        <f t="shared" si="248"/>
        <v>5.1918438802674771E-2</v>
      </c>
      <c r="AC430" s="10">
        <f>IFERROR(VLOOKUP(S430&amp;R430,'Regulatory Data'!D$6:F$1349,3,FALSE),"")</f>
        <v>1.5233145323639173E-3</v>
      </c>
      <c r="AD430" s="12">
        <f>VLOOKUP($S430&amp;$R430,'Regulatory Data'!$I$6:$O$1301,5,FALSE)</f>
        <v>0</v>
      </c>
      <c r="AE430" s="12">
        <f>IF(VLOOKUP($S430&amp;$R430,'Regulatory Data'!$I$6:$O$1301,7,FALSE)=1,1,IF(VLOOKUP($S430&amp;$R430,'Regulatory Data'!$I$6:$O$1301,6,FALSE)=1,0,""))</f>
        <v>0</v>
      </c>
      <c r="AG430" s="12">
        <f t="shared" si="229"/>
        <v>0.13204678092033273</v>
      </c>
      <c r="AH430" s="12" t="str">
        <f t="shared" si="230"/>
        <v/>
      </c>
      <c r="AI430" s="12">
        <f t="shared" si="231"/>
        <v>0.12594878482310801</v>
      </c>
      <c r="AJ430" s="12" t="str">
        <f t="shared" si="232"/>
        <v/>
      </c>
      <c r="AK430" s="12">
        <f t="shared" si="233"/>
        <v>3.3656574763023528E-3</v>
      </c>
      <c r="AL430" s="12" t="str">
        <f t="shared" si="234"/>
        <v/>
      </c>
      <c r="AM430" s="12">
        <f t="shared" si="235"/>
        <v>-4.4954245001041393E-2</v>
      </c>
      <c r="AN430" s="12" t="str">
        <f t="shared" si="236"/>
        <v/>
      </c>
      <c r="AO430" s="9">
        <f t="shared" si="237"/>
        <v>0.13204678092033273</v>
      </c>
      <c r="AP430" s="9" t="str">
        <f t="shared" si="238"/>
        <v/>
      </c>
      <c r="AQ430" s="9">
        <f t="shared" si="239"/>
        <v>0.12594878482310801</v>
      </c>
      <c r="AR430" s="9" t="str">
        <f t="shared" si="240"/>
        <v/>
      </c>
      <c r="AS430" s="9">
        <f t="shared" si="241"/>
        <v>3.3656574763023528E-3</v>
      </c>
      <c r="AT430" s="9" t="str">
        <f t="shared" si="242"/>
        <v/>
      </c>
      <c r="AU430" s="9">
        <f t="shared" si="243"/>
        <v>-4.4954245001041393E-2</v>
      </c>
      <c r="AV430" s="9" t="str">
        <f t="shared" si="244"/>
        <v/>
      </c>
    </row>
    <row r="431" spans="1:48" x14ac:dyDescent="0.2">
      <c r="A431" s="2">
        <v>1</v>
      </c>
      <c r="B431" s="6" t="s">
        <v>37</v>
      </c>
      <c r="C431" s="6">
        <v>0</v>
      </c>
      <c r="D431" s="5" t="s">
        <v>62</v>
      </c>
      <c r="E431" s="5" t="str">
        <f t="shared" si="224"/>
        <v>311</v>
      </c>
      <c r="F431" s="5" t="str">
        <f t="shared" si="219"/>
        <v>3112010</v>
      </c>
      <c r="G431" s="7">
        <v>104.229</v>
      </c>
      <c r="H431" s="7">
        <v>107.248</v>
      </c>
      <c r="I431" s="7">
        <v>101.767</v>
      </c>
      <c r="J431" s="7">
        <v>134.72200000000001</v>
      </c>
      <c r="K431" s="7">
        <v>97.638000000000005</v>
      </c>
      <c r="L431" s="7">
        <v>94.89</v>
      </c>
      <c r="M431" s="7">
        <v>117.17400000000001</v>
      </c>
      <c r="N431" s="7">
        <v>119.245</v>
      </c>
      <c r="O431" s="7"/>
      <c r="Q431" s="13"/>
      <c r="R431" s="10" t="s">
        <v>228</v>
      </c>
      <c r="S431">
        <v>2002</v>
      </c>
      <c r="T431">
        <f t="shared" si="220"/>
        <v>100</v>
      </c>
      <c r="U431">
        <f t="shared" si="221"/>
        <v>100</v>
      </c>
      <c r="V431">
        <f t="shared" si="222"/>
        <v>100</v>
      </c>
      <c r="W431">
        <f t="shared" si="223"/>
        <v>100</v>
      </c>
      <c r="X431">
        <f t="shared" si="245"/>
        <v>0.13204678092033273</v>
      </c>
      <c r="Y431">
        <f t="shared" si="246"/>
        <v>0.12594878482310801</v>
      </c>
      <c r="Z431">
        <f t="shared" si="247"/>
        <v>3.3656574763023528E-3</v>
      </c>
      <c r="AA431">
        <f t="shared" si="248"/>
        <v>-4.4954245001041393E-2</v>
      </c>
      <c r="AC431" s="10">
        <f>IFERROR(VLOOKUP(S431&amp;R431,'Regulatory Data'!D$6:F$1349,3,FALSE),"")</f>
        <v>1.5341864348384412E-3</v>
      </c>
      <c r="AD431" s="12">
        <f>VLOOKUP($S431&amp;$R431,'Regulatory Data'!$I$6:$O$1301,5,FALSE)</f>
        <v>0</v>
      </c>
      <c r="AE431" s="12">
        <f>IF(VLOOKUP($S431&amp;$R431,'Regulatory Data'!$I$6:$O$1301,7,FALSE)=1,1,IF(VLOOKUP($S431&amp;$R431,'Regulatory Data'!$I$6:$O$1301,6,FALSE)=1,0,""))</f>
        <v>0</v>
      </c>
      <c r="AG431" s="12">
        <f t="shared" si="229"/>
        <v>1.5046235538565433E-2</v>
      </c>
      <c r="AH431" s="12" t="str">
        <f t="shared" si="230"/>
        <v/>
      </c>
      <c r="AI431" s="12">
        <f t="shared" si="231"/>
        <v>1.7034092555778813E-2</v>
      </c>
      <c r="AJ431" s="12" t="str">
        <f t="shared" si="232"/>
        <v/>
      </c>
      <c r="AK431" s="12">
        <f t="shared" si="233"/>
        <v>2.2231048841321766E-2</v>
      </c>
      <c r="AL431" s="12" t="str">
        <f t="shared" si="234"/>
        <v/>
      </c>
      <c r="AM431" s="12">
        <f t="shared" si="235"/>
        <v>5.0173918117826233E-3</v>
      </c>
      <c r="AN431" s="12" t="str">
        <f t="shared" si="236"/>
        <v/>
      </c>
      <c r="AO431" s="9">
        <f t="shared" si="237"/>
        <v>1.5046235538565433E-2</v>
      </c>
      <c r="AP431" s="9" t="str">
        <f t="shared" si="238"/>
        <v/>
      </c>
      <c r="AQ431" s="9">
        <f t="shared" si="239"/>
        <v>1.7034092555778813E-2</v>
      </c>
      <c r="AR431" s="9" t="str">
        <f t="shared" si="240"/>
        <v/>
      </c>
      <c r="AS431" s="9">
        <f t="shared" si="241"/>
        <v>2.2231048841321766E-2</v>
      </c>
      <c r="AT431" s="9" t="str">
        <f t="shared" si="242"/>
        <v/>
      </c>
      <c r="AU431" s="9">
        <f t="shared" si="243"/>
        <v>5.0173918117826233E-3</v>
      </c>
      <c r="AV431" s="9" t="str">
        <f t="shared" si="244"/>
        <v/>
      </c>
    </row>
    <row r="432" spans="1:48" x14ac:dyDescent="0.2">
      <c r="A432" s="2">
        <v>1</v>
      </c>
      <c r="B432" s="6" t="s">
        <v>63</v>
      </c>
      <c r="C432" s="6">
        <v>0</v>
      </c>
      <c r="D432" s="5" t="s">
        <v>62</v>
      </c>
      <c r="E432" s="5" t="str">
        <f t="shared" si="224"/>
        <v>311</v>
      </c>
      <c r="F432" s="5" t="str">
        <f t="shared" si="219"/>
        <v>3112011</v>
      </c>
      <c r="G432" s="7">
        <v>104.09699999999999</v>
      </c>
      <c r="H432" s="7">
        <v>105.556</v>
      </c>
      <c r="I432" s="7">
        <v>101.32899999999999</v>
      </c>
      <c r="J432" s="7">
        <v>147.042</v>
      </c>
      <c r="K432" s="7">
        <v>97.34</v>
      </c>
      <c r="L432" s="7">
        <v>95.995000000000005</v>
      </c>
      <c r="M432" s="7">
        <v>118.68</v>
      </c>
      <c r="N432" s="7">
        <v>120.25700000000001</v>
      </c>
      <c r="O432" s="7"/>
      <c r="Q432" s="13"/>
      <c r="R432" s="10" t="s">
        <v>228</v>
      </c>
      <c r="S432">
        <v>2003</v>
      </c>
      <c r="T432">
        <f t="shared" si="220"/>
        <v>101.51600000000001</v>
      </c>
      <c r="U432">
        <f t="shared" si="221"/>
        <v>101.718</v>
      </c>
      <c r="V432">
        <f t="shared" si="222"/>
        <v>102.248</v>
      </c>
      <c r="W432">
        <f t="shared" si="223"/>
        <v>100.503</v>
      </c>
      <c r="X432">
        <f t="shared" si="245"/>
        <v>1.5046235538565433E-2</v>
      </c>
      <c r="Y432">
        <f t="shared" si="246"/>
        <v>1.7034092555778813E-2</v>
      </c>
      <c r="Z432">
        <f t="shared" si="247"/>
        <v>2.2231048841321766E-2</v>
      </c>
      <c r="AA432">
        <f t="shared" si="248"/>
        <v>5.0173918117826233E-3</v>
      </c>
      <c r="AC432" s="10">
        <f>IFERROR(VLOOKUP(S432&amp;R432,'Regulatory Data'!D$6:F$1349,3,FALSE),"")</f>
        <v>1.5554423833322906E-3</v>
      </c>
      <c r="AD432" s="12">
        <f>VLOOKUP($S432&amp;$R432,'Regulatory Data'!$I$6:$O$1301,5,FALSE)</f>
        <v>0</v>
      </c>
      <c r="AE432" s="12">
        <f>IF(VLOOKUP($S432&amp;$R432,'Regulatory Data'!$I$6:$O$1301,7,FALSE)=1,1,IF(VLOOKUP($S432&amp;$R432,'Regulatory Data'!$I$6:$O$1301,6,FALSE)=1,0,""))</f>
        <v>0</v>
      </c>
      <c r="AG432" s="12">
        <f t="shared" si="229"/>
        <v>0.10962855289566331</v>
      </c>
      <c r="AH432" s="12" t="str">
        <f t="shared" si="230"/>
        <v/>
      </c>
      <c r="AI432" s="12">
        <f t="shared" si="231"/>
        <v>0.12804412811902566</v>
      </c>
      <c r="AJ432" s="12" t="str">
        <f t="shared" si="232"/>
        <v/>
      </c>
      <c r="AK432" s="12">
        <f t="shared" si="233"/>
        <v>0.18325349597906015</v>
      </c>
      <c r="AL432" s="12" t="str">
        <f t="shared" si="234"/>
        <v/>
      </c>
      <c r="AM432" s="12">
        <f t="shared" si="235"/>
        <v>-7.0228138842559851E-2</v>
      </c>
      <c r="AN432" s="12" t="str">
        <f t="shared" si="236"/>
        <v/>
      </c>
      <c r="AO432" s="9">
        <f t="shared" si="237"/>
        <v>0.10962855289566331</v>
      </c>
      <c r="AP432" s="9" t="str">
        <f t="shared" si="238"/>
        <v/>
      </c>
      <c r="AQ432" s="9">
        <f t="shared" si="239"/>
        <v>0.12804412811902566</v>
      </c>
      <c r="AR432" s="9" t="str">
        <f t="shared" si="240"/>
        <v/>
      </c>
      <c r="AS432" s="9">
        <f t="shared" si="241"/>
        <v>0.18325349597906015</v>
      </c>
      <c r="AT432" s="9" t="str">
        <f t="shared" si="242"/>
        <v/>
      </c>
      <c r="AU432" s="9">
        <f t="shared" si="243"/>
        <v>-7.0228138842559851E-2</v>
      </c>
      <c r="AV432" s="9" t="str">
        <f t="shared" si="244"/>
        <v/>
      </c>
    </row>
    <row r="433" spans="1:48" x14ac:dyDescent="0.2">
      <c r="A433" s="2">
        <v>0</v>
      </c>
      <c r="B433" s="5" t="s">
        <v>64</v>
      </c>
      <c r="C433" s="6" t="s">
        <v>0</v>
      </c>
      <c r="E433" s="5" t="str">
        <f t="shared" si="224"/>
        <v/>
      </c>
      <c r="F433" s="5" t="str">
        <f t="shared" si="219"/>
        <v/>
      </c>
      <c r="Q433" s="13"/>
      <c r="R433" s="10" t="s">
        <v>228</v>
      </c>
      <c r="S433">
        <v>2004</v>
      </c>
      <c r="T433">
        <f t="shared" si="220"/>
        <v>113.27800000000001</v>
      </c>
      <c r="U433">
        <f t="shared" si="221"/>
        <v>115.613</v>
      </c>
      <c r="V433">
        <f t="shared" si="222"/>
        <v>122.812</v>
      </c>
      <c r="W433">
        <f t="shared" si="223"/>
        <v>93.686999999999998</v>
      </c>
      <c r="X433">
        <f t="shared" si="245"/>
        <v>0.10962855289566331</v>
      </c>
      <c r="Y433">
        <f t="shared" si="246"/>
        <v>0.12804412811902566</v>
      </c>
      <c r="Z433">
        <f t="shared" si="247"/>
        <v>0.18325349597906015</v>
      </c>
      <c r="AA433">
        <f t="shared" si="248"/>
        <v>-7.0228138842559851E-2</v>
      </c>
      <c r="AC433" s="10">
        <f>IFERROR(VLOOKUP(S433&amp;R433,'Regulatory Data'!D$6:F$1349,3,FALSE),"")</f>
        <v>1.6509666921866247E-3</v>
      </c>
      <c r="AD433" s="12">
        <f>VLOOKUP($S433&amp;$R433,'Regulatory Data'!$I$6:$O$1301,5,FALSE)</f>
        <v>0</v>
      </c>
      <c r="AE433" s="12">
        <f>IF(VLOOKUP($S433&amp;$R433,'Regulatory Data'!$I$6:$O$1301,7,FALSE)=1,1,IF(VLOOKUP($S433&amp;$R433,'Regulatory Data'!$I$6:$O$1301,6,FALSE)=1,0,""))</f>
        <v>0</v>
      </c>
      <c r="AG433" s="12">
        <f t="shared" si="229"/>
        <v>8.5002907181870313E-3</v>
      </c>
      <c r="AH433" s="12" t="str">
        <f t="shared" si="230"/>
        <v/>
      </c>
      <c r="AI433" s="12">
        <f t="shared" si="231"/>
        <v>9.4695231692449866E-3</v>
      </c>
      <c r="AJ433" s="12" t="str">
        <f t="shared" si="232"/>
        <v/>
      </c>
      <c r="AK433" s="12">
        <f t="shared" si="233"/>
        <v>8.2877296536155498E-2</v>
      </c>
      <c r="AL433" s="12" t="str">
        <f t="shared" si="234"/>
        <v/>
      </c>
      <c r="AM433" s="12">
        <f t="shared" si="235"/>
        <v>-8.8632134414901032E-4</v>
      </c>
      <c r="AN433" s="12" t="str">
        <f t="shared" si="236"/>
        <v/>
      </c>
      <c r="AO433" s="9">
        <f t="shared" si="237"/>
        <v>8.5002907181870313E-3</v>
      </c>
      <c r="AP433" s="9" t="str">
        <f t="shared" si="238"/>
        <v/>
      </c>
      <c r="AQ433" s="9">
        <f t="shared" si="239"/>
        <v>9.4695231692449866E-3</v>
      </c>
      <c r="AR433" s="9" t="str">
        <f t="shared" si="240"/>
        <v/>
      </c>
      <c r="AS433" s="9">
        <f t="shared" si="241"/>
        <v>8.2877296536155498E-2</v>
      </c>
      <c r="AT433" s="9" t="str">
        <f t="shared" si="242"/>
        <v/>
      </c>
      <c r="AU433" s="9">
        <f t="shared" si="243"/>
        <v>-8.8632134414901032E-4</v>
      </c>
      <c r="AV433" s="9" t="str">
        <f t="shared" si="244"/>
        <v/>
      </c>
    </row>
    <row r="434" spans="1:48" x14ac:dyDescent="0.2">
      <c r="A434" s="2">
        <v>1</v>
      </c>
      <c r="B434" s="6" t="s">
        <v>13</v>
      </c>
      <c r="C434" s="6">
        <v>0</v>
      </c>
      <c r="D434" s="5" t="s">
        <v>65</v>
      </c>
      <c r="E434" s="5" t="str">
        <f t="shared" si="224"/>
        <v/>
      </c>
      <c r="F434" s="5" t="str">
        <f t="shared" si="219"/>
        <v/>
      </c>
      <c r="G434" s="7">
        <v>58.600999999999999</v>
      </c>
      <c r="H434" s="7">
        <v>65.524000000000001</v>
      </c>
      <c r="I434" s="7">
        <v>69.808000000000007</v>
      </c>
      <c r="J434" s="7">
        <v>84.269000000000005</v>
      </c>
      <c r="K434" s="7">
        <v>119.125</v>
      </c>
      <c r="L434" s="7">
        <v>106.538</v>
      </c>
      <c r="M434" s="7">
        <v>84.096000000000004</v>
      </c>
      <c r="N434" s="7">
        <v>58.706000000000003</v>
      </c>
      <c r="O434" s="7"/>
      <c r="Q434" s="13"/>
      <c r="R434" s="10" t="s">
        <v>228</v>
      </c>
      <c r="S434">
        <v>2005</v>
      </c>
      <c r="T434">
        <f t="shared" si="220"/>
        <v>114.245</v>
      </c>
      <c r="U434">
        <f t="shared" si="221"/>
        <v>116.71299999999999</v>
      </c>
      <c r="V434">
        <f t="shared" si="222"/>
        <v>133.42400000000001</v>
      </c>
      <c r="W434">
        <f t="shared" si="223"/>
        <v>93.603999999999999</v>
      </c>
      <c r="X434">
        <f t="shared" si="245"/>
        <v>8.5002907181870313E-3</v>
      </c>
      <c r="Y434">
        <f t="shared" si="246"/>
        <v>9.4695231692449866E-3</v>
      </c>
      <c r="Z434">
        <f t="shared" si="247"/>
        <v>8.2877296536155498E-2</v>
      </c>
      <c r="AA434">
        <f t="shared" si="248"/>
        <v>-8.8632134414901032E-4</v>
      </c>
      <c r="AC434" s="10">
        <f>IFERROR(VLOOKUP(S434&amp;R434,'Regulatory Data'!D$6:F$1349,3,FALSE),"")</f>
        <v>1.6502004095191982E-3</v>
      </c>
      <c r="AD434" s="12">
        <f>VLOOKUP($S434&amp;$R434,'Regulatory Data'!$I$6:$O$1301,5,FALSE)</f>
        <v>0</v>
      </c>
      <c r="AE434" s="12">
        <f>IF(VLOOKUP($S434&amp;$R434,'Regulatory Data'!$I$6:$O$1301,7,FALSE)=1,1,IF(VLOOKUP($S434&amp;$R434,'Regulatory Data'!$I$6:$O$1301,6,FALSE)=1,0,""))</f>
        <v>0</v>
      </c>
      <c r="AG434" s="12">
        <f t="shared" si="229"/>
        <v>-1.5809908567259612E-2</v>
      </c>
      <c r="AH434" s="12" t="str">
        <f t="shared" si="230"/>
        <v/>
      </c>
      <c r="AI434" s="12">
        <f t="shared" si="231"/>
        <v>-1.049934927158791E-2</v>
      </c>
      <c r="AJ434" s="12" t="str">
        <f t="shared" si="232"/>
        <v/>
      </c>
      <c r="AK434" s="12">
        <f t="shared" si="233"/>
        <v>0.1377225539543625</v>
      </c>
      <c r="AL434" s="12" t="str">
        <f t="shared" si="234"/>
        <v/>
      </c>
      <c r="AM434" s="12">
        <f t="shared" si="235"/>
        <v>1.8365843331498155E-2</v>
      </c>
      <c r="AN434" s="12" t="str">
        <f t="shared" si="236"/>
        <v/>
      </c>
      <c r="AO434" s="9">
        <f t="shared" si="237"/>
        <v>-1.5809908567259612E-2</v>
      </c>
      <c r="AP434" s="9" t="str">
        <f t="shared" si="238"/>
        <v/>
      </c>
      <c r="AQ434" s="9">
        <f t="shared" si="239"/>
        <v>-1.049934927158791E-2</v>
      </c>
      <c r="AR434" s="9" t="str">
        <f t="shared" si="240"/>
        <v/>
      </c>
      <c r="AS434" s="9">
        <f t="shared" si="241"/>
        <v>0.1377225539543625</v>
      </c>
      <c r="AT434" s="9" t="str">
        <f t="shared" si="242"/>
        <v/>
      </c>
      <c r="AU434" s="9">
        <f t="shared" si="243"/>
        <v>1.8365843331498155E-2</v>
      </c>
      <c r="AV434" s="9" t="str">
        <f t="shared" si="244"/>
        <v/>
      </c>
    </row>
    <row r="435" spans="1:48" x14ac:dyDescent="0.2">
      <c r="A435" s="2">
        <v>1</v>
      </c>
      <c r="B435" s="6" t="s">
        <v>15</v>
      </c>
      <c r="C435" s="6">
        <v>0</v>
      </c>
      <c r="D435" s="5" t="s">
        <v>65</v>
      </c>
      <c r="E435" s="5" t="str">
        <f t="shared" si="224"/>
        <v/>
      </c>
      <c r="F435" s="5" t="str">
        <f t="shared" si="219"/>
        <v/>
      </c>
      <c r="G435" s="7">
        <v>60.075000000000003</v>
      </c>
      <c r="H435" s="7">
        <v>66.09</v>
      </c>
      <c r="I435" s="7">
        <v>70.156999999999996</v>
      </c>
      <c r="J435" s="7">
        <v>96.688999999999993</v>
      </c>
      <c r="K435" s="7">
        <v>116.782</v>
      </c>
      <c r="L435" s="7">
        <v>106.154</v>
      </c>
      <c r="M435" s="7">
        <v>85.971999999999994</v>
      </c>
      <c r="N435" s="7">
        <v>60.314999999999998</v>
      </c>
      <c r="O435" s="7"/>
      <c r="Q435" s="13"/>
      <c r="R435" s="10" t="s">
        <v>228</v>
      </c>
      <c r="S435">
        <v>2006</v>
      </c>
      <c r="T435">
        <f t="shared" si="220"/>
        <v>112.453</v>
      </c>
      <c r="U435">
        <f t="shared" si="221"/>
        <v>115.494</v>
      </c>
      <c r="V435">
        <f t="shared" si="222"/>
        <v>153.125</v>
      </c>
      <c r="W435">
        <f t="shared" si="223"/>
        <v>95.338999999999999</v>
      </c>
      <c r="X435">
        <f t="shared" si="245"/>
        <v>-1.5809908567259612E-2</v>
      </c>
      <c r="Y435">
        <f t="shared" si="246"/>
        <v>-1.049934927158791E-2</v>
      </c>
      <c r="Z435">
        <f t="shared" si="247"/>
        <v>0.1377225539543625</v>
      </c>
      <c r="AA435">
        <f t="shared" si="248"/>
        <v>1.8365843331498155E-2</v>
      </c>
      <c r="AC435" s="10">
        <f>IFERROR(VLOOKUP(S435&amp;R435,'Regulatory Data'!D$6:F$1349,3,FALSE),"")</f>
        <v>1.5389550943066485E-3</v>
      </c>
      <c r="AD435" s="12">
        <f>VLOOKUP($S435&amp;$R435,'Regulatory Data'!$I$6:$O$1301,5,FALSE)</f>
        <v>0</v>
      </c>
      <c r="AE435" s="12">
        <f>IF(VLOOKUP($S435&amp;$R435,'Regulatory Data'!$I$6:$O$1301,7,FALSE)=1,1,IF(VLOOKUP($S435&amp;$R435,'Regulatory Data'!$I$6:$O$1301,6,FALSE)=1,0,""))</f>
        <v>0</v>
      </c>
      <c r="AG435" s="12">
        <f t="shared" si="229"/>
        <v>2.9838577951474043E-2</v>
      </c>
      <c r="AH435" s="12" t="str">
        <f t="shared" si="230"/>
        <v/>
      </c>
      <c r="AI435" s="12">
        <f t="shared" si="231"/>
        <v>1.1484187131277857E-2</v>
      </c>
      <c r="AJ435" s="12" t="str">
        <f t="shared" si="232"/>
        <v/>
      </c>
      <c r="AK435" s="12">
        <f t="shared" si="233"/>
        <v>7.0573336180117074E-2</v>
      </c>
      <c r="AL435" s="12" t="str">
        <f t="shared" si="234"/>
        <v/>
      </c>
      <c r="AM435" s="12">
        <f t="shared" si="235"/>
        <v>4.5899548547790658E-2</v>
      </c>
      <c r="AN435" s="12" t="str">
        <f t="shared" si="236"/>
        <v/>
      </c>
      <c r="AO435" s="9">
        <f t="shared" si="237"/>
        <v>2.9838577951474043E-2</v>
      </c>
      <c r="AP435" s="9" t="str">
        <f t="shared" si="238"/>
        <v/>
      </c>
      <c r="AQ435" s="9">
        <f t="shared" si="239"/>
        <v>1.1484187131277857E-2</v>
      </c>
      <c r="AR435" s="9" t="str">
        <f t="shared" si="240"/>
        <v/>
      </c>
      <c r="AS435" s="9">
        <f t="shared" si="241"/>
        <v>7.0573336180117074E-2</v>
      </c>
      <c r="AT435" s="9" t="str">
        <f t="shared" si="242"/>
        <v/>
      </c>
      <c r="AU435" s="9">
        <f t="shared" si="243"/>
        <v>4.5899548547790658E-2</v>
      </c>
      <c r="AV435" s="9" t="str">
        <f t="shared" si="244"/>
        <v/>
      </c>
    </row>
    <row r="436" spans="1:48" x14ac:dyDescent="0.2">
      <c r="A436" s="2">
        <v>1</v>
      </c>
      <c r="B436" s="6" t="s">
        <v>16</v>
      </c>
      <c r="C436" s="6">
        <v>0</v>
      </c>
      <c r="D436" s="5" t="s">
        <v>65</v>
      </c>
      <c r="E436" s="5" t="str">
        <f t="shared" si="224"/>
        <v/>
      </c>
      <c r="F436" s="5" t="str">
        <f t="shared" si="219"/>
        <v/>
      </c>
      <c r="G436" s="7">
        <v>65.084000000000003</v>
      </c>
      <c r="H436" s="7">
        <v>70.792000000000002</v>
      </c>
      <c r="I436" s="7">
        <v>76.373999999999995</v>
      </c>
      <c r="J436" s="7">
        <v>99.52</v>
      </c>
      <c r="K436" s="7">
        <v>117.34699999999999</v>
      </c>
      <c r="L436" s="7">
        <v>107.88500000000001</v>
      </c>
      <c r="M436" s="7">
        <v>87.039000000000001</v>
      </c>
      <c r="N436" s="7">
        <v>66.474999999999994</v>
      </c>
      <c r="O436" s="7"/>
      <c r="Q436" s="13"/>
      <c r="R436" s="10" t="s">
        <v>228</v>
      </c>
      <c r="S436">
        <v>2007</v>
      </c>
      <c r="T436">
        <f t="shared" si="220"/>
        <v>115.85899999999999</v>
      </c>
      <c r="U436">
        <f t="shared" si="221"/>
        <v>116.828</v>
      </c>
      <c r="V436">
        <f t="shared" si="222"/>
        <v>164.322</v>
      </c>
      <c r="W436">
        <f t="shared" si="223"/>
        <v>99.816999999999993</v>
      </c>
      <c r="X436">
        <f t="shared" si="245"/>
        <v>2.9838577951474043E-2</v>
      </c>
      <c r="Y436">
        <f t="shared" si="246"/>
        <v>1.1484187131277857E-2</v>
      </c>
      <c r="Z436">
        <f t="shared" si="247"/>
        <v>7.0573336180117074E-2</v>
      </c>
      <c r="AA436">
        <f t="shared" si="248"/>
        <v>4.5899548547790658E-2</v>
      </c>
      <c r="AC436" s="10">
        <f>IFERROR(VLOOKUP(S436&amp;R436,'Regulatory Data'!D$6:F$1349,3,FALSE),"")</f>
        <v>1.5418553673506926E-3</v>
      </c>
      <c r="AD436" s="12">
        <f>VLOOKUP($S436&amp;$R436,'Regulatory Data'!$I$6:$O$1301,5,FALSE)</f>
        <v>0</v>
      </c>
      <c r="AE436" s="12">
        <f>IF(VLOOKUP($S436&amp;$R436,'Regulatory Data'!$I$6:$O$1301,7,FALSE)=1,1,IF(VLOOKUP($S436&amp;$R436,'Regulatory Data'!$I$6:$O$1301,6,FALSE)=1,0,""))</f>
        <v>0</v>
      </c>
      <c r="AG436" s="12">
        <f t="shared" si="229"/>
        <v>4.0304334944623932E-2</v>
      </c>
      <c r="AH436" s="12" t="str">
        <f t="shared" si="230"/>
        <v/>
      </c>
      <c r="AI436" s="12">
        <f t="shared" si="231"/>
        <v>2.5246118832700226E-2</v>
      </c>
      <c r="AJ436" s="12" t="str">
        <f t="shared" si="232"/>
        <v/>
      </c>
      <c r="AK436" s="12">
        <f t="shared" si="233"/>
        <v>9.9262433307823805E-2</v>
      </c>
      <c r="AL436" s="12" t="str">
        <f t="shared" si="234"/>
        <v/>
      </c>
      <c r="AM436" s="12">
        <f t="shared" si="235"/>
        <v>2.7645611388616764E-2</v>
      </c>
      <c r="AN436" s="12" t="str">
        <f t="shared" si="236"/>
        <v/>
      </c>
      <c r="AO436" s="9">
        <f t="shared" si="237"/>
        <v>4.0304334944623932E-2</v>
      </c>
      <c r="AP436" s="9" t="str">
        <f t="shared" si="238"/>
        <v/>
      </c>
      <c r="AQ436" s="9">
        <f t="shared" si="239"/>
        <v>2.5246118832700226E-2</v>
      </c>
      <c r="AR436" s="9" t="str">
        <f t="shared" si="240"/>
        <v/>
      </c>
      <c r="AS436" s="9">
        <f t="shared" si="241"/>
        <v>9.9262433307823805E-2</v>
      </c>
      <c r="AT436" s="9" t="str">
        <f t="shared" si="242"/>
        <v/>
      </c>
      <c r="AU436" s="9">
        <f t="shared" si="243"/>
        <v>2.7645611388616764E-2</v>
      </c>
      <c r="AV436" s="9" t="str">
        <f t="shared" si="244"/>
        <v/>
      </c>
    </row>
    <row r="437" spans="1:48" x14ac:dyDescent="0.2">
      <c r="A437" s="2">
        <v>1</v>
      </c>
      <c r="B437" s="6" t="s">
        <v>17</v>
      </c>
      <c r="C437" s="6">
        <v>0</v>
      </c>
      <c r="D437" s="5" t="s">
        <v>65</v>
      </c>
      <c r="E437" s="5" t="str">
        <f t="shared" si="224"/>
        <v/>
      </c>
      <c r="F437" s="5" t="str">
        <f t="shared" si="219"/>
        <v/>
      </c>
      <c r="G437" s="7">
        <v>64.323999999999998</v>
      </c>
      <c r="H437" s="7">
        <v>70.155000000000001</v>
      </c>
      <c r="I437" s="7">
        <v>78.52</v>
      </c>
      <c r="J437" s="7">
        <v>96.066000000000003</v>
      </c>
      <c r="K437" s="7">
        <v>122.069</v>
      </c>
      <c r="L437" s="7">
        <v>111.923</v>
      </c>
      <c r="M437" s="7">
        <v>87.036000000000001</v>
      </c>
      <c r="N437" s="7">
        <v>68.340999999999994</v>
      </c>
      <c r="O437" s="7"/>
      <c r="Q437" s="13"/>
      <c r="R437" s="10" t="s">
        <v>228</v>
      </c>
      <c r="S437">
        <v>2008</v>
      </c>
      <c r="T437">
        <f t="shared" si="220"/>
        <v>120.624</v>
      </c>
      <c r="U437">
        <f t="shared" si="221"/>
        <v>119.815</v>
      </c>
      <c r="V437">
        <f t="shared" si="222"/>
        <v>181.47</v>
      </c>
      <c r="W437">
        <f t="shared" si="223"/>
        <v>102.61499999999999</v>
      </c>
      <c r="X437">
        <f t="shared" si="245"/>
        <v>4.0304334944623932E-2</v>
      </c>
      <c r="Y437">
        <f t="shared" si="246"/>
        <v>2.5246118832700226E-2</v>
      </c>
      <c r="Z437">
        <f t="shared" si="247"/>
        <v>9.9262433307823805E-2</v>
      </c>
      <c r="AA437">
        <f t="shared" si="248"/>
        <v>2.7645611388616764E-2</v>
      </c>
      <c r="AC437" s="10">
        <f>IFERROR(VLOOKUP(S437&amp;R437,'Regulatory Data'!D$6:F$1349,3,FALSE),"")</f>
        <v>1.629431401604849E-3</v>
      </c>
      <c r="AD437" s="12">
        <f>VLOOKUP($S437&amp;$R437,'Regulatory Data'!$I$6:$O$1301,5,FALSE)</f>
        <v>0</v>
      </c>
      <c r="AE437" s="12">
        <f>IF(VLOOKUP($S437&amp;$R437,'Regulatory Data'!$I$6:$O$1301,7,FALSE)=1,1,IF(VLOOKUP($S437&amp;$R437,'Regulatory Data'!$I$6:$O$1301,6,FALSE)=1,0,""))</f>
        <v>0</v>
      </c>
      <c r="AG437" s="12">
        <f t="shared" si="229"/>
        <v>-0.13227207182843337</v>
      </c>
      <c r="AH437" s="12" t="str">
        <f t="shared" si="230"/>
        <v/>
      </c>
      <c r="AI437" s="12">
        <f t="shared" si="231"/>
        <v>-0.15895850206332618</v>
      </c>
      <c r="AJ437" s="12" t="str">
        <f t="shared" si="232"/>
        <v/>
      </c>
      <c r="AK437" s="12">
        <f t="shared" si="233"/>
        <v>-0.21472042722859985</v>
      </c>
      <c r="AL437" s="12" t="str">
        <f t="shared" si="234"/>
        <v/>
      </c>
      <c r="AM437" s="12">
        <f t="shared" si="235"/>
        <v>0.15160395187262488</v>
      </c>
      <c r="AN437" s="12" t="str">
        <f t="shared" si="236"/>
        <v/>
      </c>
      <c r="AO437" s="9">
        <f t="shared" si="237"/>
        <v>-0.13227207182843337</v>
      </c>
      <c r="AP437" s="9" t="str">
        <f t="shared" si="238"/>
        <v/>
      </c>
      <c r="AQ437" s="9">
        <f t="shared" si="239"/>
        <v>-0.15895850206332618</v>
      </c>
      <c r="AR437" s="9" t="str">
        <f t="shared" si="240"/>
        <v/>
      </c>
      <c r="AS437" s="9">
        <f t="shared" si="241"/>
        <v>-0.21472042722859985</v>
      </c>
      <c r="AT437" s="9" t="str">
        <f t="shared" si="242"/>
        <v/>
      </c>
      <c r="AU437" s="9">
        <f t="shared" si="243"/>
        <v>0.15160395187262488</v>
      </c>
      <c r="AV437" s="9" t="str">
        <f t="shared" si="244"/>
        <v/>
      </c>
    </row>
    <row r="438" spans="1:48" x14ac:dyDescent="0.2">
      <c r="A438" s="2">
        <v>1</v>
      </c>
      <c r="B438" s="6" t="s">
        <v>18</v>
      </c>
      <c r="C438" s="6">
        <v>0</v>
      </c>
      <c r="D438" s="5" t="s">
        <v>65</v>
      </c>
      <c r="E438" s="5" t="str">
        <f t="shared" si="224"/>
        <v/>
      </c>
      <c r="F438" s="5" t="str">
        <f t="shared" si="219"/>
        <v/>
      </c>
      <c r="G438" s="7">
        <v>62.694000000000003</v>
      </c>
      <c r="H438" s="7">
        <v>70.802000000000007</v>
      </c>
      <c r="I438" s="7">
        <v>79.38</v>
      </c>
      <c r="J438" s="7">
        <v>96.546000000000006</v>
      </c>
      <c r="K438" s="7">
        <v>126.614</v>
      </c>
      <c r="L438" s="7">
        <v>112.11499999999999</v>
      </c>
      <c r="M438" s="7">
        <v>89.570999999999998</v>
      </c>
      <c r="N438" s="7">
        <v>71.102000000000004</v>
      </c>
      <c r="O438" s="7"/>
      <c r="Q438" s="13"/>
      <c r="R438" s="10" t="s">
        <v>228</v>
      </c>
      <c r="S438">
        <v>2009</v>
      </c>
      <c r="T438">
        <f t="shared" si="220"/>
        <v>105.679</v>
      </c>
      <c r="U438">
        <f t="shared" si="221"/>
        <v>102.206</v>
      </c>
      <c r="V438">
        <f t="shared" si="222"/>
        <v>146.404</v>
      </c>
      <c r="W438">
        <f t="shared" si="223"/>
        <v>119.413</v>
      </c>
      <c r="X438">
        <f t="shared" si="245"/>
        <v>-0.13227207182843337</v>
      </c>
      <c r="Y438">
        <f t="shared" si="246"/>
        <v>-0.15895850206332618</v>
      </c>
      <c r="Z438">
        <f t="shared" si="247"/>
        <v>-0.21472042722859985</v>
      </c>
      <c r="AA438">
        <f t="shared" si="248"/>
        <v>0.15160395187262488</v>
      </c>
      <c r="AC438" s="10">
        <f>IFERROR(VLOOKUP(S438&amp;R438,'Regulatory Data'!D$6:F$1349,3,FALSE),"")</f>
        <v>1.7310829188796003E-3</v>
      </c>
      <c r="AD438" s="12">
        <f>VLOOKUP($S438&amp;$R438,'Regulatory Data'!$I$6:$O$1301,5,FALSE)</f>
        <v>0</v>
      </c>
      <c r="AE438" s="12">
        <f>IF(VLOOKUP($S438&amp;$R438,'Regulatory Data'!$I$6:$O$1301,7,FALSE)=1,1,IF(VLOOKUP($S438&amp;$R438,'Regulatory Data'!$I$6:$O$1301,6,FALSE)=1,0,""))</f>
        <v>0</v>
      </c>
      <c r="AG438" s="12">
        <f t="shared" si="229"/>
        <v>0.16568106290049656</v>
      </c>
      <c r="AH438" s="12" t="str">
        <f t="shared" si="230"/>
        <v/>
      </c>
      <c r="AI438" s="12">
        <f t="shared" si="231"/>
        <v>0.22867389342389011</v>
      </c>
      <c r="AJ438" s="12" t="str">
        <f t="shared" si="232"/>
        <v/>
      </c>
      <c r="AK438" s="12">
        <f t="shared" si="233"/>
        <v>0.13727257560426231</v>
      </c>
      <c r="AL438" s="12" t="str">
        <f t="shared" si="234"/>
        <v/>
      </c>
      <c r="AM438" s="12">
        <f t="shared" si="235"/>
        <v>-0.13971755958277932</v>
      </c>
      <c r="AN438" s="12" t="str">
        <f t="shared" si="236"/>
        <v/>
      </c>
      <c r="AO438" s="9">
        <f t="shared" si="237"/>
        <v>0.16568106290049656</v>
      </c>
      <c r="AP438" s="9" t="str">
        <f t="shared" si="238"/>
        <v/>
      </c>
      <c r="AQ438" s="9">
        <f t="shared" si="239"/>
        <v>0.22867389342389011</v>
      </c>
      <c r="AR438" s="9" t="str">
        <f t="shared" si="240"/>
        <v/>
      </c>
      <c r="AS438" s="9">
        <f t="shared" si="241"/>
        <v>0.13727257560426231</v>
      </c>
      <c r="AT438" s="9" t="str">
        <f t="shared" si="242"/>
        <v/>
      </c>
      <c r="AU438" s="9">
        <f t="shared" si="243"/>
        <v>-0.13971755958277932</v>
      </c>
      <c r="AV438" s="9" t="str">
        <f t="shared" si="244"/>
        <v/>
      </c>
    </row>
    <row r="439" spans="1:48" x14ac:dyDescent="0.2">
      <c r="A439" s="2">
        <v>1</v>
      </c>
      <c r="B439" s="6" t="s">
        <v>19</v>
      </c>
      <c r="C439" s="6">
        <v>0</v>
      </c>
      <c r="D439" s="5" t="s">
        <v>65</v>
      </c>
      <c r="E439" s="5" t="str">
        <f t="shared" si="224"/>
        <v/>
      </c>
      <c r="F439" s="5" t="str">
        <f t="shared" si="219"/>
        <v/>
      </c>
      <c r="G439" s="7">
        <v>63.585000000000001</v>
      </c>
      <c r="H439" s="7">
        <v>72.097999999999999</v>
      </c>
      <c r="I439" s="7">
        <v>78.197999999999993</v>
      </c>
      <c r="J439" s="7">
        <v>97.906000000000006</v>
      </c>
      <c r="K439" s="7">
        <v>122.983</v>
      </c>
      <c r="L439" s="7">
        <v>108.462</v>
      </c>
      <c r="M439" s="7">
        <v>94.742999999999995</v>
      </c>
      <c r="N439" s="7">
        <v>74.087000000000003</v>
      </c>
      <c r="O439" s="7"/>
      <c r="Q439" s="13"/>
      <c r="R439" s="10" t="s">
        <v>228</v>
      </c>
      <c r="S439">
        <v>2010</v>
      </c>
      <c r="T439">
        <f t="shared" si="220"/>
        <v>124.72199999999999</v>
      </c>
      <c r="U439">
        <f t="shared" si="221"/>
        <v>128.46600000000001</v>
      </c>
      <c r="V439">
        <f t="shared" si="222"/>
        <v>167.946</v>
      </c>
      <c r="W439">
        <f t="shared" si="223"/>
        <v>103.842</v>
      </c>
      <c r="X439">
        <f t="shared" si="245"/>
        <v>0.16568106290049656</v>
      </c>
      <c r="Y439">
        <f t="shared" si="246"/>
        <v>0.22867389342389011</v>
      </c>
      <c r="Z439">
        <f t="shared" si="247"/>
        <v>0.13727257560426231</v>
      </c>
      <c r="AA439">
        <f t="shared" si="248"/>
        <v>-0.13971755958277932</v>
      </c>
      <c r="AC439" s="10">
        <f>IFERROR(VLOOKUP(S439&amp;R439,'Regulatory Data'!D$6:F$1349,3,FALSE),"")</f>
        <v>1.7253113755219527E-3</v>
      </c>
      <c r="AD439" s="12">
        <f>VLOOKUP($S439&amp;$R439,'Regulatory Data'!$I$6:$O$1301,5,FALSE)</f>
        <v>0</v>
      </c>
      <c r="AE439" s="12">
        <f>IF(VLOOKUP($S439&amp;$R439,'Regulatory Data'!$I$6:$O$1301,7,FALSE)=1,1,IF(VLOOKUP($S439&amp;$R439,'Regulatory Data'!$I$6:$O$1301,6,FALSE)=1,0,""))</f>
        <v>0</v>
      </c>
      <c r="AG439" s="12" t="str">
        <f t="shared" si="229"/>
        <v>.</v>
      </c>
      <c r="AH439" s="12" t="str">
        <f t="shared" si="230"/>
        <v/>
      </c>
      <c r="AI439" s="12" t="str">
        <f t="shared" si="231"/>
        <v>.</v>
      </c>
      <c r="AJ439" s="12" t="str">
        <f t="shared" si="232"/>
        <v/>
      </c>
      <c r="AK439" s="12" t="str">
        <f t="shared" si="233"/>
        <v>.</v>
      </c>
      <c r="AL439" s="12" t="str">
        <f t="shared" si="234"/>
        <v/>
      </c>
      <c r="AM439" s="12" t="str">
        <f t="shared" si="235"/>
        <v>.</v>
      </c>
      <c r="AN439" s="12" t="str">
        <f t="shared" si="236"/>
        <v/>
      </c>
      <c r="AO439" s="9" t="str">
        <f t="shared" si="237"/>
        <v>.</v>
      </c>
      <c r="AP439" s="9" t="str">
        <f t="shared" si="238"/>
        <v/>
      </c>
      <c r="AQ439" s="9" t="str">
        <f t="shared" si="239"/>
        <v>.</v>
      </c>
      <c r="AR439" s="9" t="str">
        <f t="shared" si="240"/>
        <v/>
      </c>
      <c r="AS439" s="9" t="str">
        <f t="shared" si="241"/>
        <v>.</v>
      </c>
      <c r="AT439" s="9" t="str">
        <f t="shared" si="242"/>
        <v/>
      </c>
      <c r="AU439" s="9" t="str">
        <f t="shared" si="243"/>
        <v>.</v>
      </c>
      <c r="AV439" s="9" t="str">
        <f t="shared" si="244"/>
        <v/>
      </c>
    </row>
    <row r="440" spans="1:48" x14ac:dyDescent="0.2">
      <c r="A440" s="2">
        <v>1</v>
      </c>
      <c r="B440" s="6" t="s">
        <v>20</v>
      </c>
      <c r="C440" s="6">
        <v>0</v>
      </c>
      <c r="D440" s="5" t="s">
        <v>65</v>
      </c>
      <c r="E440" s="5" t="str">
        <f t="shared" si="224"/>
        <v/>
      </c>
      <c r="F440" s="5" t="str">
        <f t="shared" si="219"/>
        <v/>
      </c>
      <c r="G440" s="7">
        <v>64.263000000000005</v>
      </c>
      <c r="H440" s="7">
        <v>72.212000000000003</v>
      </c>
      <c r="I440" s="7">
        <v>79.293999999999997</v>
      </c>
      <c r="J440" s="7">
        <v>99.844999999999999</v>
      </c>
      <c r="K440" s="7">
        <v>123.39</v>
      </c>
      <c r="L440" s="7">
        <v>109.80800000000001</v>
      </c>
      <c r="M440" s="7">
        <v>95.52</v>
      </c>
      <c r="N440" s="7">
        <v>75.741</v>
      </c>
      <c r="O440" s="7"/>
      <c r="Q440" s="13"/>
      <c r="R440" s="10" t="s">
        <v>246</v>
      </c>
      <c r="S440">
        <v>1987</v>
      </c>
      <c r="T440">
        <f t="shared" si="220"/>
        <v>78.260999999999996</v>
      </c>
      <c r="U440">
        <f t="shared" si="221"/>
        <v>78.992000000000004</v>
      </c>
      <c r="V440">
        <f t="shared" si="222"/>
        <v>76.959000000000003</v>
      </c>
      <c r="W440">
        <f t="shared" si="223"/>
        <v>80.540999999999997</v>
      </c>
      <c r="X440" s="4" t="s">
        <v>985</v>
      </c>
      <c r="Y440" s="4" t="s">
        <v>985</v>
      </c>
      <c r="Z440" s="4" t="s">
        <v>985</v>
      </c>
      <c r="AA440" s="4" t="s">
        <v>985</v>
      </c>
      <c r="AC440" s="10" t="str">
        <f>IFERROR(VLOOKUP(S440&amp;R440,'Regulatory Data'!D$6:F$1349,3,FALSE),"")</f>
        <v/>
      </c>
      <c r="AD440" s="12" t="str">
        <f>VLOOKUP($S440&amp;$R440,'Regulatory Data'!$I$6:$O$1301,5,FALSE)</f>
        <v/>
      </c>
      <c r="AE440" s="12" t="str">
        <f>IF(VLOOKUP($S440&amp;$R440,'Regulatory Data'!$I$6:$O$1301,7,FALSE)=1,1,IF(VLOOKUP($S440&amp;$R440,'Regulatory Data'!$I$6:$O$1301,6,FALSE)=1,0,""))</f>
        <v/>
      </c>
      <c r="AG440" s="12" t="str">
        <f t="shared" si="229"/>
        <v/>
      </c>
      <c r="AH440" s="12" t="str">
        <f t="shared" si="230"/>
        <v/>
      </c>
      <c r="AI440" s="12" t="str">
        <f t="shared" si="231"/>
        <v/>
      </c>
      <c r="AJ440" s="12" t="str">
        <f t="shared" si="232"/>
        <v/>
      </c>
      <c r="AK440" s="12" t="str">
        <f t="shared" si="233"/>
        <v/>
      </c>
      <c r="AL440" s="12" t="str">
        <f t="shared" si="234"/>
        <v/>
      </c>
      <c r="AM440" s="12" t="str">
        <f t="shared" si="235"/>
        <v/>
      </c>
      <c r="AN440" s="12" t="str">
        <f t="shared" si="236"/>
        <v/>
      </c>
      <c r="AO440" s="9" t="str">
        <f t="shared" si="237"/>
        <v/>
      </c>
      <c r="AP440" s="9" t="str">
        <f t="shared" si="238"/>
        <v/>
      </c>
      <c r="AQ440" s="9" t="str">
        <f t="shared" si="239"/>
        <v/>
      </c>
      <c r="AR440" s="9" t="str">
        <f t="shared" si="240"/>
        <v/>
      </c>
      <c r="AS440" s="9" t="str">
        <f t="shared" si="241"/>
        <v/>
      </c>
      <c r="AT440" s="9" t="str">
        <f t="shared" si="242"/>
        <v/>
      </c>
      <c r="AU440" s="9" t="str">
        <f t="shared" si="243"/>
        <v/>
      </c>
      <c r="AV440" s="9" t="str">
        <f t="shared" si="244"/>
        <v/>
      </c>
    </row>
    <row r="441" spans="1:48" x14ac:dyDescent="0.2">
      <c r="A441" s="2">
        <v>1</v>
      </c>
      <c r="B441" s="6" t="s">
        <v>21</v>
      </c>
      <c r="C441" s="6">
        <v>0</v>
      </c>
      <c r="D441" s="5" t="s">
        <v>65</v>
      </c>
      <c r="E441" s="5" t="str">
        <f t="shared" si="224"/>
        <v/>
      </c>
      <c r="F441" s="5" t="str">
        <f t="shared" si="219"/>
        <v/>
      </c>
      <c r="G441" s="7">
        <v>61.515999999999998</v>
      </c>
      <c r="H441" s="7">
        <v>69.893000000000001</v>
      </c>
      <c r="I441" s="7">
        <v>77.150999999999996</v>
      </c>
      <c r="J441" s="7">
        <v>102.404</v>
      </c>
      <c r="K441" s="7">
        <v>125.417</v>
      </c>
      <c r="L441" s="7">
        <v>110.38500000000001</v>
      </c>
      <c r="M441" s="7">
        <v>98.236999999999995</v>
      </c>
      <c r="N441" s="7">
        <v>75.790999999999997</v>
      </c>
      <c r="O441" s="7"/>
      <c r="Q441" s="13"/>
      <c r="R441" s="10" t="s">
        <v>246</v>
      </c>
      <c r="S441">
        <v>1988</v>
      </c>
      <c r="T441">
        <f t="shared" si="220"/>
        <v>79.599000000000004</v>
      </c>
      <c r="U441">
        <f t="shared" si="221"/>
        <v>81.042000000000002</v>
      </c>
      <c r="V441">
        <f t="shared" si="222"/>
        <v>80.655000000000001</v>
      </c>
      <c r="W441">
        <f t="shared" si="223"/>
        <v>82.543999999999997</v>
      </c>
      <c r="X441">
        <f t="shared" ref="X441:X463" si="249">LN(T441)-LN(T440)</f>
        <v>1.6952135336969931E-2</v>
      </c>
      <c r="Y441">
        <f t="shared" ref="Y441:Y463" si="250">LN(U441)-LN(U440)</f>
        <v>2.5620957290175106E-2</v>
      </c>
      <c r="Z441">
        <f t="shared" ref="Z441:Z463" si="251">LN(V441)-LN(V440)</f>
        <v>4.6907986419713055E-2</v>
      </c>
      <c r="AA441">
        <f t="shared" ref="AA441:AA463" si="252">LN(W441)-LN(W440)</f>
        <v>2.4565112965353464E-2</v>
      </c>
      <c r="AC441" s="10" t="str">
        <f>IFERROR(VLOOKUP(S441&amp;R441,'Regulatory Data'!D$6:F$1349,3,FALSE),"")</f>
        <v/>
      </c>
      <c r="AD441" s="12" t="str">
        <f>VLOOKUP($S441&amp;$R441,'Regulatory Data'!$I$6:$O$1301,5,FALSE)</f>
        <v/>
      </c>
      <c r="AE441" s="12" t="str">
        <f>IF(VLOOKUP($S441&amp;$R441,'Regulatory Data'!$I$6:$O$1301,7,FALSE)=1,1,IF(VLOOKUP($S441&amp;$R441,'Regulatory Data'!$I$6:$O$1301,6,FALSE)=1,0,""))</f>
        <v/>
      </c>
      <c r="AG441" s="12" t="str">
        <f t="shared" si="229"/>
        <v/>
      </c>
      <c r="AH441" s="12" t="str">
        <f t="shared" si="230"/>
        <v/>
      </c>
      <c r="AI441" s="12" t="str">
        <f t="shared" si="231"/>
        <v/>
      </c>
      <c r="AJ441" s="12" t="str">
        <f t="shared" si="232"/>
        <v/>
      </c>
      <c r="AK441" s="12" t="str">
        <f t="shared" si="233"/>
        <v/>
      </c>
      <c r="AL441" s="12" t="str">
        <f t="shared" si="234"/>
        <v/>
      </c>
      <c r="AM441" s="12" t="str">
        <f t="shared" si="235"/>
        <v/>
      </c>
      <c r="AN441" s="12" t="str">
        <f t="shared" si="236"/>
        <v/>
      </c>
      <c r="AO441" s="9" t="str">
        <f t="shared" si="237"/>
        <v/>
      </c>
      <c r="AP441" s="9" t="str">
        <f t="shared" si="238"/>
        <v/>
      </c>
      <c r="AQ441" s="9" t="str">
        <f t="shared" si="239"/>
        <v/>
      </c>
      <c r="AR441" s="9" t="str">
        <f t="shared" si="240"/>
        <v/>
      </c>
      <c r="AS441" s="9" t="str">
        <f t="shared" si="241"/>
        <v/>
      </c>
      <c r="AT441" s="9" t="str">
        <f t="shared" si="242"/>
        <v/>
      </c>
      <c r="AU441" s="9" t="str">
        <f t="shared" si="243"/>
        <v/>
      </c>
      <c r="AV441" s="9" t="str">
        <f t="shared" si="244"/>
        <v/>
      </c>
    </row>
    <row r="442" spans="1:48" x14ac:dyDescent="0.2">
      <c r="A442" s="2">
        <v>1</v>
      </c>
      <c r="B442" s="6" t="s">
        <v>22</v>
      </c>
      <c r="C442" s="6">
        <v>0</v>
      </c>
      <c r="D442" s="5" t="s">
        <v>65</v>
      </c>
      <c r="E442" s="5" t="str">
        <f t="shared" si="224"/>
        <v/>
      </c>
      <c r="F442" s="5" t="str">
        <f t="shared" si="219"/>
        <v/>
      </c>
      <c r="G442" s="7">
        <v>66.001000000000005</v>
      </c>
      <c r="H442" s="7">
        <v>75.197000000000003</v>
      </c>
      <c r="I442" s="7">
        <v>83.295000000000002</v>
      </c>
      <c r="J442" s="7">
        <v>101.88200000000001</v>
      </c>
      <c r="K442" s="7">
        <v>126.202</v>
      </c>
      <c r="L442" s="7">
        <v>110.76900000000001</v>
      </c>
      <c r="M442" s="7">
        <v>91.692999999999998</v>
      </c>
      <c r="N442" s="7">
        <v>76.375</v>
      </c>
      <c r="O442" s="7"/>
      <c r="Q442" s="13"/>
      <c r="R442" s="10" t="s">
        <v>246</v>
      </c>
      <c r="S442">
        <v>1989</v>
      </c>
      <c r="T442">
        <f t="shared" si="220"/>
        <v>77.697999999999993</v>
      </c>
      <c r="U442">
        <f t="shared" si="221"/>
        <v>78.826999999999998</v>
      </c>
      <c r="V442">
        <f t="shared" si="222"/>
        <v>84.606999999999999</v>
      </c>
      <c r="W442">
        <f t="shared" si="223"/>
        <v>86.572000000000003</v>
      </c>
      <c r="X442">
        <f t="shared" si="249"/>
        <v>-2.417201294077298E-2</v>
      </c>
      <c r="Y442">
        <f t="shared" si="250"/>
        <v>-2.7711961036480659E-2</v>
      </c>
      <c r="Z442">
        <f t="shared" si="251"/>
        <v>4.783620657625498E-2</v>
      </c>
      <c r="AA442">
        <f t="shared" si="252"/>
        <v>4.7644953149989178E-2</v>
      </c>
      <c r="AC442" s="10" t="str">
        <f>IFERROR(VLOOKUP(S442&amp;R442,'Regulatory Data'!D$6:F$1349,3,FALSE),"")</f>
        <v/>
      </c>
      <c r="AD442" s="12" t="str">
        <f>VLOOKUP($S442&amp;$R442,'Regulatory Data'!$I$6:$O$1301,5,FALSE)</f>
        <v/>
      </c>
      <c r="AE442" s="12" t="str">
        <f>IF(VLOOKUP($S442&amp;$R442,'Regulatory Data'!$I$6:$O$1301,7,FALSE)=1,1,IF(VLOOKUP($S442&amp;$R442,'Regulatory Data'!$I$6:$O$1301,6,FALSE)=1,0,""))</f>
        <v/>
      </c>
      <c r="AG442" s="12" t="str">
        <f t="shared" si="229"/>
        <v/>
      </c>
      <c r="AH442" s="12" t="str">
        <f t="shared" si="230"/>
        <v/>
      </c>
      <c r="AI442" s="12" t="str">
        <f t="shared" si="231"/>
        <v/>
      </c>
      <c r="AJ442" s="12" t="str">
        <f t="shared" si="232"/>
        <v/>
      </c>
      <c r="AK442" s="12" t="str">
        <f t="shared" si="233"/>
        <v/>
      </c>
      <c r="AL442" s="12" t="str">
        <f t="shared" si="234"/>
        <v/>
      </c>
      <c r="AM442" s="12" t="str">
        <f t="shared" si="235"/>
        <v/>
      </c>
      <c r="AN442" s="12" t="str">
        <f t="shared" si="236"/>
        <v/>
      </c>
      <c r="AO442" s="9" t="str">
        <f t="shared" si="237"/>
        <v/>
      </c>
      <c r="AP442" s="9" t="str">
        <f t="shared" si="238"/>
        <v/>
      </c>
      <c r="AQ442" s="9" t="str">
        <f t="shared" si="239"/>
        <v/>
      </c>
      <c r="AR442" s="9" t="str">
        <f t="shared" si="240"/>
        <v/>
      </c>
      <c r="AS442" s="9" t="str">
        <f t="shared" si="241"/>
        <v/>
      </c>
      <c r="AT442" s="9" t="str">
        <f t="shared" si="242"/>
        <v/>
      </c>
      <c r="AU442" s="9" t="str">
        <f t="shared" si="243"/>
        <v/>
      </c>
      <c r="AV442" s="9" t="str">
        <f t="shared" si="244"/>
        <v/>
      </c>
    </row>
    <row r="443" spans="1:48" x14ac:dyDescent="0.2">
      <c r="A443" s="2">
        <v>1</v>
      </c>
      <c r="B443" s="6" t="s">
        <v>23</v>
      </c>
      <c r="C443" s="6">
        <v>0</v>
      </c>
      <c r="D443" s="5" t="s">
        <v>65</v>
      </c>
      <c r="E443" s="5" t="str">
        <f t="shared" si="224"/>
        <v/>
      </c>
      <c r="F443" s="5" t="str">
        <f t="shared" si="219"/>
        <v/>
      </c>
      <c r="G443" s="7">
        <v>60.412999999999997</v>
      </c>
      <c r="H443" s="7">
        <v>69.95</v>
      </c>
      <c r="I443" s="7">
        <v>77.347999999999999</v>
      </c>
      <c r="J443" s="7">
        <v>119.648</v>
      </c>
      <c r="K443" s="7">
        <v>128.03299999999999</v>
      </c>
      <c r="L443" s="7">
        <v>110.577</v>
      </c>
      <c r="M443" s="7">
        <v>97.951999999999998</v>
      </c>
      <c r="N443" s="7">
        <v>75.763999999999996</v>
      </c>
      <c r="O443" s="7"/>
      <c r="Q443" s="13"/>
      <c r="R443" s="10" t="s">
        <v>246</v>
      </c>
      <c r="S443">
        <v>1990</v>
      </c>
      <c r="T443">
        <f t="shared" si="220"/>
        <v>77.947000000000003</v>
      </c>
      <c r="U443">
        <f t="shared" si="221"/>
        <v>78.566000000000003</v>
      </c>
      <c r="V443">
        <f t="shared" si="222"/>
        <v>86.575000000000003</v>
      </c>
      <c r="W443">
        <f t="shared" si="223"/>
        <v>90.786000000000001</v>
      </c>
      <c r="X443">
        <f t="shared" si="249"/>
        <v>3.1995915374825046E-3</v>
      </c>
      <c r="Y443">
        <f t="shared" si="250"/>
        <v>-3.3165418949758774E-3</v>
      </c>
      <c r="Z443">
        <f t="shared" si="251"/>
        <v>2.2994084782480328E-2</v>
      </c>
      <c r="AA443">
        <f t="shared" si="252"/>
        <v>4.7528651045205983E-2</v>
      </c>
      <c r="AC443" s="10" t="str">
        <f>IFERROR(VLOOKUP(S443&amp;R443,'Regulatory Data'!D$6:F$1349,3,FALSE),"")</f>
        <v/>
      </c>
      <c r="AD443" s="12" t="str">
        <f>VLOOKUP($S443&amp;$R443,'Regulatory Data'!$I$6:$O$1301,5,FALSE)</f>
        <v/>
      </c>
      <c r="AE443" s="12" t="str">
        <f>IF(VLOOKUP($S443&amp;$R443,'Regulatory Data'!$I$6:$O$1301,7,FALSE)=1,1,IF(VLOOKUP($S443&amp;$R443,'Regulatory Data'!$I$6:$O$1301,6,FALSE)=1,0,""))</f>
        <v/>
      </c>
      <c r="AG443" s="12" t="str">
        <f t="shared" si="229"/>
        <v/>
      </c>
      <c r="AH443" s="12" t="str">
        <f t="shared" si="230"/>
        <v/>
      </c>
      <c r="AI443" s="12" t="str">
        <f t="shared" si="231"/>
        <v/>
      </c>
      <c r="AJ443" s="12" t="str">
        <f t="shared" si="232"/>
        <v/>
      </c>
      <c r="AK443" s="12" t="str">
        <f t="shared" si="233"/>
        <v/>
      </c>
      <c r="AL443" s="12" t="str">
        <f t="shared" si="234"/>
        <v/>
      </c>
      <c r="AM443" s="12" t="str">
        <f t="shared" si="235"/>
        <v/>
      </c>
      <c r="AN443" s="12" t="str">
        <f t="shared" si="236"/>
        <v/>
      </c>
      <c r="AO443" s="9" t="str">
        <f t="shared" si="237"/>
        <v/>
      </c>
      <c r="AP443" s="9" t="str">
        <f t="shared" si="238"/>
        <v/>
      </c>
      <c r="AQ443" s="9" t="str">
        <f t="shared" si="239"/>
        <v/>
      </c>
      <c r="AR443" s="9" t="str">
        <f t="shared" si="240"/>
        <v/>
      </c>
      <c r="AS443" s="9" t="str">
        <f t="shared" si="241"/>
        <v/>
      </c>
      <c r="AT443" s="9" t="str">
        <f t="shared" si="242"/>
        <v/>
      </c>
      <c r="AU443" s="9" t="str">
        <f t="shared" si="243"/>
        <v/>
      </c>
      <c r="AV443" s="9" t="str">
        <f t="shared" si="244"/>
        <v/>
      </c>
    </row>
    <row r="444" spans="1:48" x14ac:dyDescent="0.2">
      <c r="A444" s="2">
        <v>1</v>
      </c>
      <c r="B444" s="6" t="s">
        <v>24</v>
      </c>
      <c r="C444" s="6">
        <v>0</v>
      </c>
      <c r="D444" s="5" t="s">
        <v>65</v>
      </c>
      <c r="E444" s="5" t="str">
        <f t="shared" si="224"/>
        <v/>
      </c>
      <c r="F444" s="5" t="str">
        <f t="shared" si="219"/>
        <v/>
      </c>
      <c r="G444" s="7">
        <v>70.366</v>
      </c>
      <c r="H444" s="7">
        <v>80.516999999999996</v>
      </c>
      <c r="I444" s="7">
        <v>87.948999999999998</v>
      </c>
      <c r="J444" s="7">
        <v>113.938</v>
      </c>
      <c r="K444" s="7">
        <v>124.988</v>
      </c>
      <c r="L444" s="7">
        <v>109.23099999999999</v>
      </c>
      <c r="M444" s="7">
        <v>95.980999999999995</v>
      </c>
      <c r="N444" s="7">
        <v>84.414000000000001</v>
      </c>
      <c r="O444" s="7"/>
      <c r="Q444" s="13"/>
      <c r="R444" s="10" t="s">
        <v>246</v>
      </c>
      <c r="S444">
        <v>1991</v>
      </c>
      <c r="T444">
        <f t="shared" si="220"/>
        <v>77.796999999999997</v>
      </c>
      <c r="U444">
        <f t="shared" si="221"/>
        <v>78.495999999999995</v>
      </c>
      <c r="V444">
        <f t="shared" si="222"/>
        <v>87.784999999999997</v>
      </c>
      <c r="W444">
        <f t="shared" si="223"/>
        <v>94.322000000000003</v>
      </c>
      <c r="X444">
        <f t="shared" si="249"/>
        <v>-1.9262385245006897E-3</v>
      </c>
      <c r="Y444">
        <f t="shared" si="250"/>
        <v>-8.9136779914689157E-4</v>
      </c>
      <c r="Z444">
        <f t="shared" si="251"/>
        <v>1.3879552932685613E-2</v>
      </c>
      <c r="AA444">
        <f t="shared" si="252"/>
        <v>3.8209371717333518E-2</v>
      </c>
      <c r="AC444" s="10" t="str">
        <f>IFERROR(VLOOKUP(S444&amp;R444,'Regulatory Data'!D$6:F$1349,3,FALSE),"")</f>
        <v/>
      </c>
      <c r="AD444" s="12" t="str">
        <f>VLOOKUP($S444&amp;$R444,'Regulatory Data'!$I$6:$O$1301,5,FALSE)</f>
        <v/>
      </c>
      <c r="AE444" s="12" t="str">
        <f>IF(VLOOKUP($S444&amp;$R444,'Regulatory Data'!$I$6:$O$1301,7,FALSE)=1,1,IF(VLOOKUP($S444&amp;$R444,'Regulatory Data'!$I$6:$O$1301,6,FALSE)=1,0,""))</f>
        <v/>
      </c>
      <c r="AG444" s="12" t="str">
        <f t="shared" si="229"/>
        <v/>
      </c>
      <c r="AH444" s="12" t="str">
        <f t="shared" si="230"/>
        <v/>
      </c>
      <c r="AI444" s="12" t="str">
        <f t="shared" si="231"/>
        <v/>
      </c>
      <c r="AJ444" s="12" t="str">
        <f t="shared" si="232"/>
        <v/>
      </c>
      <c r="AK444" s="12" t="str">
        <f t="shared" si="233"/>
        <v/>
      </c>
      <c r="AL444" s="12" t="str">
        <f t="shared" si="234"/>
        <v/>
      </c>
      <c r="AM444" s="12" t="str">
        <f t="shared" si="235"/>
        <v/>
      </c>
      <c r="AN444" s="12" t="str">
        <f t="shared" si="236"/>
        <v/>
      </c>
      <c r="AO444" s="9" t="str">
        <f t="shared" si="237"/>
        <v/>
      </c>
      <c r="AP444" s="9" t="str">
        <f t="shared" si="238"/>
        <v/>
      </c>
      <c r="AQ444" s="9" t="str">
        <f t="shared" si="239"/>
        <v/>
      </c>
      <c r="AR444" s="9" t="str">
        <f t="shared" si="240"/>
        <v/>
      </c>
      <c r="AS444" s="9" t="str">
        <f t="shared" si="241"/>
        <v/>
      </c>
      <c r="AT444" s="9" t="str">
        <f t="shared" si="242"/>
        <v/>
      </c>
      <c r="AU444" s="9" t="str">
        <f t="shared" si="243"/>
        <v/>
      </c>
      <c r="AV444" s="9" t="str">
        <f t="shared" si="244"/>
        <v/>
      </c>
    </row>
    <row r="445" spans="1:48" x14ac:dyDescent="0.2">
      <c r="A445" s="2">
        <v>1</v>
      </c>
      <c r="B445" s="6" t="s">
        <v>25</v>
      </c>
      <c r="C445" s="6">
        <v>0</v>
      </c>
      <c r="D445" s="5" t="s">
        <v>65</v>
      </c>
      <c r="E445" s="5" t="str">
        <f t="shared" si="224"/>
        <v/>
      </c>
      <c r="F445" s="5" t="str">
        <f t="shared" si="219"/>
        <v/>
      </c>
      <c r="G445" s="7">
        <v>76.813999999999993</v>
      </c>
      <c r="H445" s="7">
        <v>88.168000000000006</v>
      </c>
      <c r="I445" s="7">
        <v>95.459000000000003</v>
      </c>
      <c r="J445" s="7">
        <v>101.051</v>
      </c>
      <c r="K445" s="7">
        <v>124.273</v>
      </c>
      <c r="L445" s="7">
        <v>108.26900000000001</v>
      </c>
      <c r="M445" s="7">
        <v>90.352000000000004</v>
      </c>
      <c r="N445" s="7">
        <v>86.248999999999995</v>
      </c>
      <c r="O445" s="7"/>
      <c r="Q445" s="13"/>
      <c r="R445" s="10" t="s">
        <v>246</v>
      </c>
      <c r="S445">
        <v>1992</v>
      </c>
      <c r="T445">
        <f t="shared" si="220"/>
        <v>82.24</v>
      </c>
      <c r="U445">
        <f t="shared" si="221"/>
        <v>83.135000000000005</v>
      </c>
      <c r="V445">
        <f t="shared" si="222"/>
        <v>88.278999999999996</v>
      </c>
      <c r="W445">
        <f t="shared" si="223"/>
        <v>95.099000000000004</v>
      </c>
      <c r="X445">
        <f t="shared" si="249"/>
        <v>5.5538931677292069E-2</v>
      </c>
      <c r="Y445">
        <f t="shared" si="250"/>
        <v>5.7418124416264149E-2</v>
      </c>
      <c r="Z445">
        <f t="shared" si="251"/>
        <v>5.611610509187237E-3</v>
      </c>
      <c r="AA445">
        <f t="shared" si="252"/>
        <v>8.2039938341287311E-3</v>
      </c>
      <c r="AC445" s="10" t="str">
        <f>IFERROR(VLOOKUP(S445&amp;R445,'Regulatory Data'!D$6:F$1349,3,FALSE),"")</f>
        <v/>
      </c>
      <c r="AD445" s="12" t="str">
        <f>VLOOKUP($S445&amp;$R445,'Regulatory Data'!$I$6:$O$1301,5,FALSE)</f>
        <v/>
      </c>
      <c r="AE445" s="12" t="str">
        <f>IF(VLOOKUP($S445&amp;$R445,'Regulatory Data'!$I$6:$O$1301,7,FALSE)=1,1,IF(VLOOKUP($S445&amp;$R445,'Regulatory Data'!$I$6:$O$1301,6,FALSE)=1,0,""))</f>
        <v/>
      </c>
      <c r="AG445" s="12" t="str">
        <f t="shared" si="229"/>
        <v/>
      </c>
      <c r="AH445" s="12" t="str">
        <f t="shared" si="230"/>
        <v/>
      </c>
      <c r="AI445" s="12" t="str">
        <f t="shared" si="231"/>
        <v/>
      </c>
      <c r="AJ445" s="12" t="str">
        <f t="shared" si="232"/>
        <v/>
      </c>
      <c r="AK445" s="12" t="str">
        <f t="shared" si="233"/>
        <v/>
      </c>
      <c r="AL445" s="12" t="str">
        <f t="shared" si="234"/>
        <v/>
      </c>
      <c r="AM445" s="12" t="str">
        <f t="shared" si="235"/>
        <v/>
      </c>
      <c r="AN445" s="12" t="str">
        <f t="shared" si="236"/>
        <v/>
      </c>
      <c r="AO445" s="9" t="str">
        <f t="shared" si="237"/>
        <v/>
      </c>
      <c r="AP445" s="9" t="str">
        <f t="shared" si="238"/>
        <v/>
      </c>
      <c r="AQ445" s="9" t="str">
        <f t="shared" si="239"/>
        <v/>
      </c>
      <c r="AR445" s="9" t="str">
        <f t="shared" si="240"/>
        <v/>
      </c>
      <c r="AS445" s="9" t="str">
        <f t="shared" si="241"/>
        <v/>
      </c>
      <c r="AT445" s="9" t="str">
        <f t="shared" si="242"/>
        <v/>
      </c>
      <c r="AU445" s="9" t="str">
        <f t="shared" si="243"/>
        <v/>
      </c>
      <c r="AV445" s="9" t="str">
        <f t="shared" si="244"/>
        <v/>
      </c>
    </row>
    <row r="446" spans="1:48" x14ac:dyDescent="0.2">
      <c r="A446" s="2">
        <v>1</v>
      </c>
      <c r="B446" s="6" t="s">
        <v>26</v>
      </c>
      <c r="C446" s="6">
        <v>0</v>
      </c>
      <c r="D446" s="5" t="s">
        <v>65</v>
      </c>
      <c r="E446" s="5" t="str">
        <f t="shared" si="224"/>
        <v/>
      </c>
      <c r="F446" s="5" t="str">
        <f t="shared" si="219"/>
        <v/>
      </c>
      <c r="G446" s="7">
        <v>78.19</v>
      </c>
      <c r="H446" s="7">
        <v>86.745999999999995</v>
      </c>
      <c r="I446" s="7">
        <v>93.084999999999994</v>
      </c>
      <c r="J446" s="7">
        <v>94.518000000000001</v>
      </c>
      <c r="K446" s="7">
        <v>119.05</v>
      </c>
      <c r="L446" s="7">
        <v>107.30800000000001</v>
      </c>
      <c r="M446" s="7">
        <v>97.206000000000003</v>
      </c>
      <c r="N446" s="7">
        <v>90.483999999999995</v>
      </c>
      <c r="O446" s="7"/>
      <c r="Q446" s="13"/>
      <c r="R446" s="10" t="s">
        <v>246</v>
      </c>
      <c r="S446">
        <v>1993</v>
      </c>
      <c r="T446">
        <f t="shared" si="220"/>
        <v>83.102000000000004</v>
      </c>
      <c r="U446">
        <f t="shared" si="221"/>
        <v>85.119</v>
      </c>
      <c r="V446">
        <f t="shared" si="222"/>
        <v>89.046000000000006</v>
      </c>
      <c r="W446">
        <f t="shared" si="223"/>
        <v>94.465000000000003</v>
      </c>
      <c r="X446">
        <f t="shared" si="249"/>
        <v>1.0426967253621022E-2</v>
      </c>
      <c r="Y446">
        <f t="shared" si="250"/>
        <v>2.3584484911681081E-2</v>
      </c>
      <c r="Z446">
        <f t="shared" si="251"/>
        <v>8.6508364113777603E-3</v>
      </c>
      <c r="AA446">
        <f t="shared" si="252"/>
        <v>-6.6890587236700938E-3</v>
      </c>
      <c r="AC446" s="10" t="str">
        <f>IFERROR(VLOOKUP(S446&amp;R446,'Regulatory Data'!D$6:F$1349,3,FALSE),"")</f>
        <v/>
      </c>
      <c r="AD446" s="12" t="str">
        <f>VLOOKUP($S446&amp;$R446,'Regulatory Data'!$I$6:$O$1301,5,FALSE)</f>
        <v/>
      </c>
      <c r="AE446" s="12" t="str">
        <f>IF(VLOOKUP($S446&amp;$R446,'Regulatory Data'!$I$6:$O$1301,7,FALSE)=1,1,IF(VLOOKUP($S446&amp;$R446,'Regulatory Data'!$I$6:$O$1301,6,FALSE)=1,0,""))</f>
        <v/>
      </c>
      <c r="AG446" s="12" t="str">
        <f t="shared" si="229"/>
        <v/>
      </c>
      <c r="AH446" s="12" t="str">
        <f t="shared" si="230"/>
        <v/>
      </c>
      <c r="AI446" s="12" t="str">
        <f t="shared" si="231"/>
        <v/>
      </c>
      <c r="AJ446" s="12" t="str">
        <f t="shared" si="232"/>
        <v/>
      </c>
      <c r="AK446" s="12" t="str">
        <f t="shared" si="233"/>
        <v/>
      </c>
      <c r="AL446" s="12" t="str">
        <f t="shared" si="234"/>
        <v/>
      </c>
      <c r="AM446" s="12" t="str">
        <f t="shared" si="235"/>
        <v/>
      </c>
      <c r="AN446" s="12" t="str">
        <f t="shared" si="236"/>
        <v/>
      </c>
      <c r="AO446" s="9" t="str">
        <f t="shared" si="237"/>
        <v/>
      </c>
      <c r="AP446" s="9" t="str">
        <f t="shared" si="238"/>
        <v/>
      </c>
      <c r="AQ446" s="9" t="str">
        <f t="shared" si="239"/>
        <v/>
      </c>
      <c r="AR446" s="9" t="str">
        <f t="shared" si="240"/>
        <v/>
      </c>
      <c r="AS446" s="9" t="str">
        <f t="shared" si="241"/>
        <v/>
      </c>
      <c r="AT446" s="9" t="str">
        <f t="shared" si="242"/>
        <v/>
      </c>
      <c r="AU446" s="9" t="str">
        <f t="shared" si="243"/>
        <v/>
      </c>
      <c r="AV446" s="9" t="str">
        <f t="shared" si="244"/>
        <v/>
      </c>
    </row>
    <row r="447" spans="1:48" x14ac:dyDescent="0.2">
      <c r="A447" s="2">
        <v>1</v>
      </c>
      <c r="B447" s="6" t="s">
        <v>27</v>
      </c>
      <c r="C447" s="6">
        <v>0</v>
      </c>
      <c r="D447" s="5" t="s">
        <v>65</v>
      </c>
      <c r="E447" s="5" t="str">
        <f t="shared" si="224"/>
        <v/>
      </c>
      <c r="F447" s="5" t="str">
        <f t="shared" si="219"/>
        <v/>
      </c>
      <c r="G447" s="7">
        <v>76.989999999999995</v>
      </c>
      <c r="H447" s="7">
        <v>84.138000000000005</v>
      </c>
      <c r="I447" s="7">
        <v>90.772000000000006</v>
      </c>
      <c r="J447" s="7">
        <v>95.816999999999993</v>
      </c>
      <c r="K447" s="7">
        <v>117.901</v>
      </c>
      <c r="L447" s="7">
        <v>107.88500000000001</v>
      </c>
      <c r="M447" s="7">
        <v>103.43300000000001</v>
      </c>
      <c r="N447" s="7">
        <v>93.888000000000005</v>
      </c>
      <c r="O447" s="7"/>
      <c r="Q447" s="13"/>
      <c r="R447" s="10" t="s">
        <v>246</v>
      </c>
      <c r="S447">
        <v>1994</v>
      </c>
      <c r="T447">
        <f t="shared" si="220"/>
        <v>85.96</v>
      </c>
      <c r="U447">
        <f t="shared" si="221"/>
        <v>89.078999999999994</v>
      </c>
      <c r="V447">
        <f t="shared" si="222"/>
        <v>90.807000000000002</v>
      </c>
      <c r="W447">
        <f t="shared" si="223"/>
        <v>91.242999999999995</v>
      </c>
      <c r="X447">
        <f t="shared" si="249"/>
        <v>3.3813302813832991E-2</v>
      </c>
      <c r="Y447">
        <f t="shared" si="250"/>
        <v>4.5473339057740425E-2</v>
      </c>
      <c r="Z447">
        <f t="shared" si="251"/>
        <v>1.9583285005049689E-2</v>
      </c>
      <c r="AA447">
        <f t="shared" si="252"/>
        <v>-3.4703118333988314E-2</v>
      </c>
      <c r="AC447" s="10" t="str">
        <f>IFERROR(VLOOKUP(S447&amp;R447,'Regulatory Data'!D$6:F$1349,3,FALSE),"")</f>
        <v/>
      </c>
      <c r="AD447" s="12" t="str">
        <f>VLOOKUP($S447&amp;$R447,'Regulatory Data'!$I$6:$O$1301,5,FALSE)</f>
        <v/>
      </c>
      <c r="AE447" s="12" t="str">
        <f>IF(VLOOKUP($S447&amp;$R447,'Regulatory Data'!$I$6:$O$1301,7,FALSE)=1,1,IF(VLOOKUP($S447&amp;$R447,'Regulatory Data'!$I$6:$O$1301,6,FALSE)=1,0,""))</f>
        <v/>
      </c>
      <c r="AG447" s="12" t="str">
        <f t="shared" si="229"/>
        <v/>
      </c>
      <c r="AH447" s="12" t="str">
        <f t="shared" si="230"/>
        <v/>
      </c>
      <c r="AI447" s="12" t="str">
        <f t="shared" si="231"/>
        <v/>
      </c>
      <c r="AJ447" s="12" t="str">
        <f t="shared" si="232"/>
        <v/>
      </c>
      <c r="AK447" s="12" t="str">
        <f t="shared" si="233"/>
        <v/>
      </c>
      <c r="AL447" s="12" t="str">
        <f t="shared" si="234"/>
        <v/>
      </c>
      <c r="AM447" s="12" t="str">
        <f t="shared" si="235"/>
        <v/>
      </c>
      <c r="AN447" s="12" t="str">
        <f t="shared" si="236"/>
        <v/>
      </c>
      <c r="AO447" s="9" t="str">
        <f t="shared" si="237"/>
        <v/>
      </c>
      <c r="AP447" s="9" t="str">
        <f t="shared" si="238"/>
        <v/>
      </c>
      <c r="AQ447" s="9" t="str">
        <f t="shared" si="239"/>
        <v/>
      </c>
      <c r="AR447" s="9" t="str">
        <f t="shared" si="240"/>
        <v/>
      </c>
      <c r="AS447" s="9" t="str">
        <f t="shared" si="241"/>
        <v/>
      </c>
      <c r="AT447" s="9" t="str">
        <f t="shared" si="242"/>
        <v/>
      </c>
      <c r="AU447" s="9" t="str">
        <f t="shared" si="243"/>
        <v/>
      </c>
      <c r="AV447" s="9" t="str">
        <f t="shared" si="244"/>
        <v/>
      </c>
    </row>
    <row r="448" spans="1:48" x14ac:dyDescent="0.2">
      <c r="A448" s="2">
        <v>1</v>
      </c>
      <c r="B448" s="6" t="s">
        <v>28</v>
      </c>
      <c r="C448" s="6">
        <v>0</v>
      </c>
      <c r="D448" s="5" t="s">
        <v>65</v>
      </c>
      <c r="E448" s="5" t="str">
        <f t="shared" si="224"/>
        <v/>
      </c>
      <c r="F448" s="5" t="str">
        <f t="shared" si="219"/>
        <v/>
      </c>
      <c r="G448" s="7">
        <v>92.048000000000002</v>
      </c>
      <c r="H448" s="7">
        <v>92.647000000000006</v>
      </c>
      <c r="I448" s="7">
        <v>96.566000000000003</v>
      </c>
      <c r="J448" s="7">
        <v>98.858999999999995</v>
      </c>
      <c r="K448" s="7">
        <v>104.90900000000001</v>
      </c>
      <c r="L448" s="7">
        <v>104.23099999999999</v>
      </c>
      <c r="M448" s="7">
        <v>99.866</v>
      </c>
      <c r="N448" s="7">
        <v>96.436999999999998</v>
      </c>
      <c r="O448" s="7"/>
      <c r="Q448" s="13"/>
      <c r="R448" s="10" t="s">
        <v>246</v>
      </c>
      <c r="S448">
        <v>1995</v>
      </c>
      <c r="T448">
        <f t="shared" si="220"/>
        <v>87.537999999999997</v>
      </c>
      <c r="U448">
        <f t="shared" si="221"/>
        <v>90.143000000000001</v>
      </c>
      <c r="V448">
        <f t="shared" si="222"/>
        <v>94.344999999999999</v>
      </c>
      <c r="W448">
        <f t="shared" si="223"/>
        <v>93.248000000000005</v>
      </c>
      <c r="X448">
        <f t="shared" si="249"/>
        <v>1.819091302879805E-2</v>
      </c>
      <c r="Y448">
        <f t="shared" si="250"/>
        <v>1.1873681808933334E-2</v>
      </c>
      <c r="Z448">
        <f t="shared" si="251"/>
        <v>3.8221901092891031E-2</v>
      </c>
      <c r="AA448">
        <f t="shared" si="252"/>
        <v>2.1736333381446649E-2</v>
      </c>
      <c r="AC448" s="10" t="str">
        <f>IFERROR(VLOOKUP(S448&amp;R448,'Regulatory Data'!D$6:F$1349,3,FALSE),"")</f>
        <v/>
      </c>
      <c r="AD448" s="12" t="str">
        <f>VLOOKUP($S448&amp;$R448,'Regulatory Data'!$I$6:$O$1301,5,FALSE)</f>
        <v/>
      </c>
      <c r="AE448" s="12" t="str">
        <f>IF(VLOOKUP($S448&amp;$R448,'Regulatory Data'!$I$6:$O$1301,7,FALSE)=1,1,IF(VLOOKUP($S448&amp;$R448,'Regulatory Data'!$I$6:$O$1301,6,FALSE)=1,0,""))</f>
        <v/>
      </c>
      <c r="AG448" s="12" t="str">
        <f t="shared" si="229"/>
        <v/>
      </c>
      <c r="AH448" s="12" t="str">
        <f t="shared" si="230"/>
        <v/>
      </c>
      <c r="AI448" s="12" t="str">
        <f t="shared" si="231"/>
        <v/>
      </c>
      <c r="AJ448" s="12" t="str">
        <f t="shared" si="232"/>
        <v/>
      </c>
      <c r="AK448" s="12" t="str">
        <f t="shared" si="233"/>
        <v/>
      </c>
      <c r="AL448" s="12" t="str">
        <f t="shared" si="234"/>
        <v/>
      </c>
      <c r="AM448" s="12" t="str">
        <f t="shared" si="235"/>
        <v/>
      </c>
      <c r="AN448" s="12" t="str">
        <f t="shared" si="236"/>
        <v/>
      </c>
      <c r="AO448" s="9" t="str">
        <f t="shared" si="237"/>
        <v/>
      </c>
      <c r="AP448" s="9" t="str">
        <f t="shared" si="238"/>
        <v/>
      </c>
      <c r="AQ448" s="9" t="str">
        <f t="shared" si="239"/>
        <v/>
      </c>
      <c r="AR448" s="9" t="str">
        <f t="shared" si="240"/>
        <v/>
      </c>
      <c r="AS448" s="9" t="str">
        <f t="shared" si="241"/>
        <v/>
      </c>
      <c r="AT448" s="9" t="str">
        <f t="shared" si="242"/>
        <v/>
      </c>
      <c r="AU448" s="9" t="str">
        <f t="shared" si="243"/>
        <v/>
      </c>
      <c r="AV448" s="9" t="str">
        <f t="shared" si="244"/>
        <v/>
      </c>
    </row>
    <row r="449" spans="1:48" x14ac:dyDescent="0.2">
      <c r="A449" s="2">
        <v>1</v>
      </c>
      <c r="B449" s="6" t="s">
        <v>29</v>
      </c>
      <c r="C449" s="6">
        <v>0</v>
      </c>
      <c r="D449" s="5" t="s">
        <v>65</v>
      </c>
      <c r="E449" s="5" t="str">
        <f t="shared" si="224"/>
        <v/>
      </c>
      <c r="F449" s="5" t="str">
        <f t="shared" si="219"/>
        <v/>
      </c>
      <c r="G449" s="7">
        <v>100</v>
      </c>
      <c r="H449" s="7">
        <v>100</v>
      </c>
      <c r="I449" s="7">
        <v>100</v>
      </c>
      <c r="J449" s="7">
        <v>100</v>
      </c>
      <c r="K449" s="7">
        <v>100</v>
      </c>
      <c r="L449" s="7">
        <v>100</v>
      </c>
      <c r="M449" s="7">
        <v>100</v>
      </c>
      <c r="N449" s="7">
        <v>100</v>
      </c>
      <c r="O449" s="7"/>
      <c r="Q449" s="13"/>
      <c r="R449" s="10" t="s">
        <v>246</v>
      </c>
      <c r="S449">
        <v>1996</v>
      </c>
      <c r="T449">
        <f t="shared" si="220"/>
        <v>89.17</v>
      </c>
      <c r="U449">
        <f t="shared" si="221"/>
        <v>91.989000000000004</v>
      </c>
      <c r="V449">
        <f t="shared" si="222"/>
        <v>95.584000000000003</v>
      </c>
      <c r="W449">
        <f t="shared" si="223"/>
        <v>94.292000000000002</v>
      </c>
      <c r="X449">
        <f t="shared" si="249"/>
        <v>1.8471675343680438E-2</v>
      </c>
      <c r="Y449">
        <f t="shared" si="250"/>
        <v>2.0271706412461121E-2</v>
      </c>
      <c r="Z449">
        <f t="shared" si="251"/>
        <v>1.304716579402232E-2</v>
      </c>
      <c r="AA449">
        <f t="shared" si="252"/>
        <v>1.1133739836961531E-2</v>
      </c>
      <c r="AC449" s="10" t="str">
        <f>IFERROR(VLOOKUP(S449&amp;R449,'Regulatory Data'!D$6:F$1349,3,FALSE),"")</f>
        <v/>
      </c>
      <c r="AD449" s="12" t="str">
        <f>VLOOKUP($S449&amp;$R449,'Regulatory Data'!$I$6:$O$1301,5,FALSE)</f>
        <v/>
      </c>
      <c r="AE449" s="12" t="str">
        <f>IF(VLOOKUP($S449&amp;$R449,'Regulatory Data'!$I$6:$O$1301,7,FALSE)=1,1,IF(VLOOKUP($S449&amp;$R449,'Regulatory Data'!$I$6:$O$1301,6,FALSE)=1,0,""))</f>
        <v/>
      </c>
      <c r="AG449" s="12" t="str">
        <f t="shared" si="229"/>
        <v/>
      </c>
      <c r="AH449" s="12" t="str">
        <f t="shared" si="230"/>
        <v/>
      </c>
      <c r="AI449" s="12" t="str">
        <f t="shared" si="231"/>
        <v/>
      </c>
      <c r="AJ449" s="12" t="str">
        <f t="shared" si="232"/>
        <v/>
      </c>
      <c r="AK449" s="12" t="str">
        <f t="shared" si="233"/>
        <v/>
      </c>
      <c r="AL449" s="12" t="str">
        <f t="shared" si="234"/>
        <v/>
      </c>
      <c r="AM449" s="12" t="str">
        <f t="shared" si="235"/>
        <v/>
      </c>
      <c r="AN449" s="12" t="str">
        <f t="shared" si="236"/>
        <v/>
      </c>
      <c r="AO449" s="9" t="str">
        <f t="shared" si="237"/>
        <v/>
      </c>
      <c r="AP449" s="9" t="str">
        <f t="shared" si="238"/>
        <v/>
      </c>
      <c r="AQ449" s="9" t="str">
        <f t="shared" si="239"/>
        <v/>
      </c>
      <c r="AR449" s="9" t="str">
        <f t="shared" si="240"/>
        <v/>
      </c>
      <c r="AS449" s="9" t="str">
        <f t="shared" si="241"/>
        <v/>
      </c>
      <c r="AT449" s="9" t="str">
        <f t="shared" si="242"/>
        <v/>
      </c>
      <c r="AU449" s="9" t="str">
        <f t="shared" si="243"/>
        <v/>
      </c>
      <c r="AV449" s="9" t="str">
        <f t="shared" si="244"/>
        <v/>
      </c>
    </row>
    <row r="450" spans="1:48" x14ac:dyDescent="0.2">
      <c r="A450" s="2">
        <v>1</v>
      </c>
      <c r="B450" s="6" t="s">
        <v>30</v>
      </c>
      <c r="C450" s="6">
        <v>0</v>
      </c>
      <c r="D450" s="5" t="s">
        <v>65</v>
      </c>
      <c r="E450" s="5" t="str">
        <f t="shared" si="224"/>
        <v/>
      </c>
      <c r="F450" s="5" t="str">
        <f t="shared" si="219"/>
        <v/>
      </c>
      <c r="G450" s="7">
        <v>117.724</v>
      </c>
      <c r="H450" s="7">
        <v>121.02800000000001</v>
      </c>
      <c r="I450" s="7">
        <v>116.83799999999999</v>
      </c>
      <c r="J450" s="7">
        <v>104.426</v>
      </c>
      <c r="K450" s="7">
        <v>99.247</v>
      </c>
      <c r="L450" s="7">
        <v>96.537999999999997</v>
      </c>
      <c r="M450" s="7">
        <v>88.545000000000002</v>
      </c>
      <c r="N450" s="7">
        <v>103.455</v>
      </c>
      <c r="O450" s="7"/>
      <c r="Q450" s="13"/>
      <c r="R450" s="10" t="s">
        <v>246</v>
      </c>
      <c r="S450">
        <v>1997</v>
      </c>
      <c r="T450">
        <f t="shared" si="220"/>
        <v>90.04</v>
      </c>
      <c r="U450">
        <f t="shared" si="221"/>
        <v>93.331999999999994</v>
      </c>
      <c r="V450">
        <f t="shared" si="222"/>
        <v>96.712999999999994</v>
      </c>
      <c r="W450">
        <f t="shared" si="223"/>
        <v>96.956000000000003</v>
      </c>
      <c r="X450">
        <f t="shared" si="249"/>
        <v>9.7093558917435985E-3</v>
      </c>
      <c r="Y450">
        <f t="shared" si="250"/>
        <v>1.4494024001653116E-2</v>
      </c>
      <c r="Z450">
        <f t="shared" si="251"/>
        <v>1.1742387791026765E-2</v>
      </c>
      <c r="AA450">
        <f t="shared" si="252"/>
        <v>2.7860916934915991E-2</v>
      </c>
      <c r="AC450" s="10">
        <f>IFERROR(VLOOKUP(S450&amp;R450,'Regulatory Data'!D$6:F$1349,3,FALSE),"")</f>
        <v>0</v>
      </c>
      <c r="AD450" s="12">
        <f>VLOOKUP($S450&amp;$R450,'Regulatory Data'!$I$6:$O$1301,5,FALSE)</f>
        <v>0</v>
      </c>
      <c r="AE450" s="12">
        <f>IF(VLOOKUP($S450&amp;$R450,'Regulatory Data'!$I$6:$O$1301,7,FALSE)=1,1,IF(VLOOKUP($S450&amp;$R450,'Regulatory Data'!$I$6:$O$1301,6,FALSE)=1,0,""))</f>
        <v>0</v>
      </c>
      <c r="AG450" s="12">
        <f t="shared" si="229"/>
        <v>1.4181506487052964E-2</v>
      </c>
      <c r="AH450" s="12" t="str">
        <f t="shared" si="230"/>
        <v/>
      </c>
      <c r="AI450" s="12">
        <f t="shared" si="231"/>
        <v>7.2487680153319189E-3</v>
      </c>
      <c r="AJ450" s="12" t="str">
        <f t="shared" si="232"/>
        <v/>
      </c>
      <c r="AK450" s="12">
        <f t="shared" si="233"/>
        <v>1.0368649832142474E-2</v>
      </c>
      <c r="AL450" s="12" t="str">
        <f t="shared" si="234"/>
        <v/>
      </c>
      <c r="AM450" s="12">
        <f t="shared" si="235"/>
        <v>1.3013678755642744E-2</v>
      </c>
      <c r="AN450" s="12" t="str">
        <f t="shared" si="236"/>
        <v/>
      </c>
      <c r="AO450" s="9">
        <f t="shared" si="237"/>
        <v>1.4181506487052964E-2</v>
      </c>
      <c r="AP450" s="9" t="str">
        <f t="shared" si="238"/>
        <v/>
      </c>
      <c r="AQ450" s="9">
        <f t="shared" si="239"/>
        <v>7.2487680153319189E-3</v>
      </c>
      <c r="AR450" s="9" t="str">
        <f t="shared" si="240"/>
        <v/>
      </c>
      <c r="AS450" s="9">
        <f t="shared" si="241"/>
        <v>1.0368649832142474E-2</v>
      </c>
      <c r="AT450" s="9" t="str">
        <f t="shared" si="242"/>
        <v/>
      </c>
      <c r="AU450" s="9">
        <f t="shared" si="243"/>
        <v>1.3013678755642744E-2</v>
      </c>
      <c r="AV450" s="9" t="str">
        <f t="shared" si="244"/>
        <v/>
      </c>
    </row>
    <row r="451" spans="1:48" x14ac:dyDescent="0.2">
      <c r="A451" s="2">
        <v>1</v>
      </c>
      <c r="B451" s="6" t="s">
        <v>31</v>
      </c>
      <c r="C451" s="6">
        <v>0</v>
      </c>
      <c r="D451" s="5" t="s">
        <v>65</v>
      </c>
      <c r="E451" s="5" t="str">
        <f t="shared" si="224"/>
        <v/>
      </c>
      <c r="F451" s="5" t="str">
        <f t="shared" si="219"/>
        <v/>
      </c>
      <c r="G451" s="7">
        <v>104.57599999999999</v>
      </c>
      <c r="H451" s="7">
        <v>102.41200000000001</v>
      </c>
      <c r="I451" s="7">
        <v>100.837</v>
      </c>
      <c r="J451" s="7">
        <v>113.303</v>
      </c>
      <c r="K451" s="7">
        <v>96.424000000000007</v>
      </c>
      <c r="L451" s="7">
        <v>98.462000000000003</v>
      </c>
      <c r="M451" s="7">
        <v>99.697000000000003</v>
      </c>
      <c r="N451" s="7">
        <v>100.53100000000001</v>
      </c>
      <c r="O451" s="7"/>
      <c r="Q451" s="13"/>
      <c r="R451" s="10" t="s">
        <v>246</v>
      </c>
      <c r="S451">
        <v>1998</v>
      </c>
      <c r="T451">
        <f t="shared" si="220"/>
        <v>91.325999999999993</v>
      </c>
      <c r="U451">
        <f t="shared" si="221"/>
        <v>94.010999999999996</v>
      </c>
      <c r="V451">
        <f t="shared" si="222"/>
        <v>97.721000000000004</v>
      </c>
      <c r="W451">
        <f t="shared" si="223"/>
        <v>98.225999999999999</v>
      </c>
      <c r="X451">
        <f t="shared" si="249"/>
        <v>1.4181506487052964E-2</v>
      </c>
      <c r="Y451">
        <f t="shared" si="250"/>
        <v>7.2487680153319189E-3</v>
      </c>
      <c r="Z451">
        <f t="shared" si="251"/>
        <v>1.0368649832142474E-2</v>
      </c>
      <c r="AA451">
        <f t="shared" si="252"/>
        <v>1.3013678755642744E-2</v>
      </c>
      <c r="AC451" s="10">
        <f>IFERROR(VLOOKUP(S451&amp;R451,'Regulatory Data'!D$6:F$1349,3,FALSE),"")</f>
        <v>0</v>
      </c>
      <c r="AD451" s="12">
        <f>VLOOKUP($S451&amp;$R451,'Regulatory Data'!$I$6:$O$1301,5,FALSE)</f>
        <v>0</v>
      </c>
      <c r="AE451" s="12">
        <f>IF(VLOOKUP($S451&amp;$R451,'Regulatory Data'!$I$6:$O$1301,7,FALSE)=1,1,IF(VLOOKUP($S451&amp;$R451,'Regulatory Data'!$I$6:$O$1301,6,FALSE)=1,0,""))</f>
        <v>0</v>
      </c>
      <c r="AG451" s="12">
        <f t="shared" si="229"/>
        <v>1.8765939945414978E-2</v>
      </c>
      <c r="AH451" s="12" t="str">
        <f t="shared" si="230"/>
        <v/>
      </c>
      <c r="AI451" s="12">
        <f t="shared" si="231"/>
        <v>1.5787746529661639E-2</v>
      </c>
      <c r="AJ451" s="12" t="str">
        <f t="shared" si="232"/>
        <v/>
      </c>
      <c r="AK451" s="12">
        <f t="shared" si="233"/>
        <v>6.0397869719626129E-3</v>
      </c>
      <c r="AL451" s="12" t="str">
        <f t="shared" si="234"/>
        <v/>
      </c>
      <c r="AM451" s="12">
        <f t="shared" si="235"/>
        <v>-1.1816479249597833E-3</v>
      </c>
      <c r="AN451" s="12" t="str">
        <f t="shared" si="236"/>
        <v/>
      </c>
      <c r="AO451" s="9">
        <f t="shared" si="237"/>
        <v>1.8765939945414978E-2</v>
      </c>
      <c r="AP451" s="9" t="str">
        <f t="shared" si="238"/>
        <v/>
      </c>
      <c r="AQ451" s="9">
        <f t="shared" si="239"/>
        <v>1.5787746529661639E-2</v>
      </c>
      <c r="AR451" s="9" t="str">
        <f t="shared" si="240"/>
        <v/>
      </c>
      <c r="AS451" s="9">
        <f t="shared" si="241"/>
        <v>6.0397869719626129E-3</v>
      </c>
      <c r="AT451" s="9" t="str">
        <f t="shared" si="242"/>
        <v/>
      </c>
      <c r="AU451" s="9">
        <f t="shared" si="243"/>
        <v>-1.1816479249597833E-3</v>
      </c>
      <c r="AV451" s="9" t="str">
        <f t="shared" si="244"/>
        <v/>
      </c>
    </row>
    <row r="452" spans="1:48" x14ac:dyDescent="0.2">
      <c r="A452" s="2">
        <v>1</v>
      </c>
      <c r="B452" s="6" t="s">
        <v>32</v>
      </c>
      <c r="C452" s="6">
        <v>0</v>
      </c>
      <c r="D452" s="5" t="s">
        <v>65</v>
      </c>
      <c r="E452" s="5" t="str">
        <f t="shared" si="224"/>
        <v/>
      </c>
      <c r="F452" s="5" t="str">
        <f t="shared" si="219"/>
        <v/>
      </c>
      <c r="G452" s="7">
        <v>119.523</v>
      </c>
      <c r="H452" s="7">
        <v>115.92700000000001</v>
      </c>
      <c r="I452" s="7">
        <v>109.685</v>
      </c>
      <c r="J452" s="7">
        <v>108.92700000000001</v>
      </c>
      <c r="K452" s="7">
        <v>91.769000000000005</v>
      </c>
      <c r="L452" s="7">
        <v>94.614999999999995</v>
      </c>
      <c r="M452" s="7">
        <v>95.753</v>
      </c>
      <c r="N452" s="7">
        <v>105.027</v>
      </c>
      <c r="O452" s="7"/>
      <c r="Q452" s="13"/>
      <c r="R452" s="10" t="s">
        <v>246</v>
      </c>
      <c r="S452">
        <v>1999</v>
      </c>
      <c r="T452">
        <f t="shared" si="220"/>
        <v>93.055999999999997</v>
      </c>
      <c r="U452">
        <f t="shared" si="221"/>
        <v>95.507000000000005</v>
      </c>
      <c r="V452">
        <f t="shared" si="222"/>
        <v>98.313000000000002</v>
      </c>
      <c r="W452">
        <f t="shared" si="223"/>
        <v>98.11</v>
      </c>
      <c r="X452">
        <f t="shared" si="249"/>
        <v>1.8765939945414978E-2</v>
      </c>
      <c r="Y452">
        <f t="shared" si="250"/>
        <v>1.5787746529661639E-2</v>
      </c>
      <c r="Z452">
        <f t="shared" si="251"/>
        <v>6.0397869719626129E-3</v>
      </c>
      <c r="AA452">
        <f t="shared" si="252"/>
        <v>-1.1816479249597833E-3</v>
      </c>
      <c r="AC452" s="10">
        <f>IFERROR(VLOOKUP(S452&amp;R452,'Regulatory Data'!D$6:F$1349,3,FALSE),"")</f>
        <v>0</v>
      </c>
      <c r="AD452" s="12">
        <f>VLOOKUP($S452&amp;$R452,'Regulatory Data'!$I$6:$O$1301,5,FALSE)</f>
        <v>0</v>
      </c>
      <c r="AE452" s="12">
        <f>IF(VLOOKUP($S452&amp;$R452,'Regulatory Data'!$I$6:$O$1301,7,FALSE)=1,1,IF(VLOOKUP($S452&amp;$R452,'Regulatory Data'!$I$6:$O$1301,6,FALSE)=1,0,""))</f>
        <v>0</v>
      </c>
      <c r="AG452" s="12">
        <f t="shared" si="229"/>
        <v>1.7375252690694509E-2</v>
      </c>
      <c r="AH452" s="12" t="str">
        <f t="shared" si="230"/>
        <v/>
      </c>
      <c r="AI452" s="12">
        <f t="shared" si="231"/>
        <v>2.337732510554158E-2</v>
      </c>
      <c r="AJ452" s="12" t="str">
        <f t="shared" si="232"/>
        <v/>
      </c>
      <c r="AK452" s="12">
        <f t="shared" si="233"/>
        <v>1.0130281392934037E-2</v>
      </c>
      <c r="AL452" s="12" t="str">
        <f t="shared" si="234"/>
        <v/>
      </c>
      <c r="AM452" s="12">
        <f t="shared" si="235"/>
        <v>-3.3385603745728076E-3</v>
      </c>
      <c r="AN452" s="12" t="str">
        <f t="shared" si="236"/>
        <v/>
      </c>
      <c r="AO452" s="9">
        <f t="shared" si="237"/>
        <v>1.7375252690694509E-2</v>
      </c>
      <c r="AP452" s="9" t="str">
        <f t="shared" si="238"/>
        <v/>
      </c>
      <c r="AQ452" s="9">
        <f t="shared" si="239"/>
        <v>2.337732510554158E-2</v>
      </c>
      <c r="AR452" s="9" t="str">
        <f t="shared" si="240"/>
        <v/>
      </c>
      <c r="AS452" s="9">
        <f t="shared" si="241"/>
        <v>1.0130281392934037E-2</v>
      </c>
      <c r="AT452" s="9" t="str">
        <f t="shared" si="242"/>
        <v/>
      </c>
      <c r="AU452" s="9">
        <f t="shared" si="243"/>
        <v>-3.3385603745728076E-3</v>
      </c>
      <c r="AV452" s="9" t="str">
        <f t="shared" si="244"/>
        <v/>
      </c>
    </row>
    <row r="453" spans="1:48" x14ac:dyDescent="0.2">
      <c r="A453" s="2">
        <v>1</v>
      </c>
      <c r="B453" s="6" t="s">
        <v>33</v>
      </c>
      <c r="C453" s="6">
        <v>0</v>
      </c>
      <c r="D453" s="5" t="s">
        <v>65</v>
      </c>
      <c r="E453" s="5" t="str">
        <f t="shared" si="224"/>
        <v/>
      </c>
      <c r="F453" s="5" t="str">
        <f t="shared" si="219"/>
        <v/>
      </c>
      <c r="G453" s="7">
        <v>108.238</v>
      </c>
      <c r="H453" s="7">
        <v>113.123</v>
      </c>
      <c r="I453" s="7">
        <v>109.642</v>
      </c>
      <c r="J453" s="7">
        <v>112.899</v>
      </c>
      <c r="K453" s="7">
        <v>101.297</v>
      </c>
      <c r="L453" s="7">
        <v>96.923000000000002</v>
      </c>
      <c r="M453" s="7">
        <v>95.066000000000003</v>
      </c>
      <c r="N453" s="7">
        <v>104.232</v>
      </c>
      <c r="O453" s="7"/>
      <c r="Q453" s="13"/>
      <c r="R453" s="10" t="s">
        <v>246</v>
      </c>
      <c r="S453">
        <v>2000</v>
      </c>
      <c r="T453">
        <f t="shared" si="220"/>
        <v>94.686999999999998</v>
      </c>
      <c r="U453">
        <f t="shared" si="221"/>
        <v>97.766000000000005</v>
      </c>
      <c r="V453">
        <f t="shared" si="222"/>
        <v>99.313999999999993</v>
      </c>
      <c r="W453">
        <f t="shared" si="223"/>
        <v>97.783000000000001</v>
      </c>
      <c r="X453">
        <f t="shared" si="249"/>
        <v>1.7375252690694509E-2</v>
      </c>
      <c r="Y453">
        <f t="shared" si="250"/>
        <v>2.337732510554158E-2</v>
      </c>
      <c r="Z453">
        <f t="shared" si="251"/>
        <v>1.0130281392934037E-2</v>
      </c>
      <c r="AA453">
        <f t="shared" si="252"/>
        <v>-3.3385603745728076E-3</v>
      </c>
      <c r="AC453" s="10">
        <f>IFERROR(VLOOKUP(S453&amp;R453,'Regulatory Data'!D$6:F$1349,3,FALSE),"")</f>
        <v>0</v>
      </c>
      <c r="AD453" s="12">
        <f>VLOOKUP($S453&amp;$R453,'Regulatory Data'!$I$6:$O$1301,5,FALSE)</f>
        <v>0</v>
      </c>
      <c r="AE453" s="12">
        <f>IF(VLOOKUP($S453&amp;$R453,'Regulatory Data'!$I$6:$O$1301,7,FALSE)=1,1,IF(VLOOKUP($S453&amp;$R453,'Regulatory Data'!$I$6:$O$1301,6,FALSE)=1,0,""))</f>
        <v>0</v>
      </c>
      <c r="AG453" s="12">
        <f t="shared" si="229"/>
        <v>-1.0672415990304884E-3</v>
      </c>
      <c r="AH453" s="12" t="str">
        <f t="shared" si="230"/>
        <v/>
      </c>
      <c r="AI453" s="12">
        <f t="shared" si="231"/>
        <v>-3.0090416632699402E-2</v>
      </c>
      <c r="AJ453" s="12" t="str">
        <f t="shared" si="232"/>
        <v/>
      </c>
      <c r="AK453" s="12">
        <f t="shared" si="233"/>
        <v>6.6636137627753556E-3</v>
      </c>
      <c r="AL453" s="12" t="str">
        <f t="shared" si="234"/>
        <v/>
      </c>
      <c r="AM453" s="12">
        <f t="shared" si="235"/>
        <v>3.1032251285586732E-2</v>
      </c>
      <c r="AN453" s="12" t="str">
        <f t="shared" si="236"/>
        <v/>
      </c>
      <c r="AO453" s="9">
        <f t="shared" si="237"/>
        <v>-1.0672415990304884E-3</v>
      </c>
      <c r="AP453" s="9" t="str">
        <f t="shared" si="238"/>
        <v/>
      </c>
      <c r="AQ453" s="9">
        <f t="shared" si="239"/>
        <v>-3.0090416632699402E-2</v>
      </c>
      <c r="AR453" s="9" t="str">
        <f t="shared" si="240"/>
        <v/>
      </c>
      <c r="AS453" s="9">
        <f t="shared" si="241"/>
        <v>6.6636137627753556E-3</v>
      </c>
      <c r="AT453" s="9" t="str">
        <f t="shared" si="242"/>
        <v/>
      </c>
      <c r="AU453" s="9">
        <f t="shared" si="243"/>
        <v>3.1032251285586732E-2</v>
      </c>
      <c r="AV453" s="9" t="str">
        <f t="shared" si="244"/>
        <v/>
      </c>
    </row>
    <row r="454" spans="1:48" x14ac:dyDescent="0.2">
      <c r="A454" s="2">
        <v>1</v>
      </c>
      <c r="B454" s="6" t="s">
        <v>34</v>
      </c>
      <c r="C454" s="6">
        <v>0</v>
      </c>
      <c r="D454" s="5" t="s">
        <v>65</v>
      </c>
      <c r="E454" s="5" t="str">
        <f t="shared" si="224"/>
        <v/>
      </c>
      <c r="F454" s="5" t="str">
        <f t="shared" si="219"/>
        <v/>
      </c>
      <c r="G454" s="7">
        <v>110.348</v>
      </c>
      <c r="H454" s="7">
        <v>111.387</v>
      </c>
      <c r="I454" s="7">
        <v>107.53100000000001</v>
      </c>
      <c r="J454" s="7">
        <v>131.35499999999999</v>
      </c>
      <c r="K454" s="7">
        <v>97.447999999999993</v>
      </c>
      <c r="L454" s="7">
        <v>96.537999999999997</v>
      </c>
      <c r="M454" s="7">
        <v>106.069</v>
      </c>
      <c r="N454" s="7">
        <v>114.057</v>
      </c>
      <c r="O454" s="7"/>
      <c r="Q454" s="13"/>
      <c r="R454" s="10" t="s">
        <v>246</v>
      </c>
      <c r="S454">
        <v>2001</v>
      </c>
      <c r="T454">
        <f t="shared" si="220"/>
        <v>94.585999999999999</v>
      </c>
      <c r="U454">
        <f t="shared" si="221"/>
        <v>94.867999999999995</v>
      </c>
      <c r="V454">
        <f t="shared" si="222"/>
        <v>99.977999999999994</v>
      </c>
      <c r="W454">
        <f t="shared" si="223"/>
        <v>100.86499999999999</v>
      </c>
      <c r="X454">
        <f t="shared" si="249"/>
        <v>-1.0672415990304884E-3</v>
      </c>
      <c r="Y454">
        <f t="shared" si="250"/>
        <v>-3.0090416632699402E-2</v>
      </c>
      <c r="Z454">
        <f t="shared" si="251"/>
        <v>6.6636137627753556E-3</v>
      </c>
      <c r="AA454">
        <f t="shared" si="252"/>
        <v>3.1032251285586732E-2</v>
      </c>
      <c r="AC454" s="10">
        <f>IFERROR(VLOOKUP(S454&amp;R454,'Regulatory Data'!D$6:F$1349,3,FALSE),"")</f>
        <v>1.7317591404367115E-4</v>
      </c>
      <c r="AD454" s="12">
        <f>VLOOKUP($S454&amp;$R454,'Regulatory Data'!$I$6:$O$1301,5,FALSE)</f>
        <v>0</v>
      </c>
      <c r="AE454" s="12">
        <f>IF(VLOOKUP($S454&amp;$R454,'Regulatory Data'!$I$6:$O$1301,7,FALSE)=1,1,IF(VLOOKUP($S454&amp;$R454,'Regulatory Data'!$I$6:$O$1301,6,FALSE)=1,0,""))</f>
        <v>0</v>
      </c>
      <c r="AG454" s="12">
        <f t="shared" si="229"/>
        <v>5.5660712425428471E-2</v>
      </c>
      <c r="AH454" s="12" t="str">
        <f t="shared" si="230"/>
        <v/>
      </c>
      <c r="AI454" s="12">
        <f t="shared" si="231"/>
        <v>5.2683734285444039E-2</v>
      </c>
      <c r="AJ454" s="12" t="str">
        <f t="shared" si="232"/>
        <v/>
      </c>
      <c r="AK454" s="12">
        <f t="shared" si="233"/>
        <v>2.2002420355082819E-4</v>
      </c>
      <c r="AL454" s="12" t="str">
        <f t="shared" si="234"/>
        <v/>
      </c>
      <c r="AM454" s="12">
        <f t="shared" si="235"/>
        <v>-8.6128030982219883E-3</v>
      </c>
      <c r="AN454" s="12" t="str">
        <f t="shared" si="236"/>
        <v/>
      </c>
      <c r="AO454" s="9">
        <f t="shared" si="237"/>
        <v>5.5660712425428471E-2</v>
      </c>
      <c r="AP454" s="9" t="str">
        <f t="shared" si="238"/>
        <v/>
      </c>
      <c r="AQ454" s="9">
        <f t="shared" si="239"/>
        <v>5.2683734285444039E-2</v>
      </c>
      <c r="AR454" s="9" t="str">
        <f t="shared" si="240"/>
        <v/>
      </c>
      <c r="AS454" s="9">
        <f t="shared" si="241"/>
        <v>2.2002420355082819E-4</v>
      </c>
      <c r="AT454" s="9" t="str">
        <f t="shared" si="242"/>
        <v/>
      </c>
      <c r="AU454" s="9">
        <f t="shared" si="243"/>
        <v>-8.6128030982219883E-3</v>
      </c>
      <c r="AV454" s="9" t="str">
        <f t="shared" si="244"/>
        <v/>
      </c>
    </row>
    <row r="455" spans="1:48" x14ac:dyDescent="0.2">
      <c r="A455" s="2">
        <v>1</v>
      </c>
      <c r="B455" s="6" t="s">
        <v>35</v>
      </c>
      <c r="C455" s="6">
        <v>0</v>
      </c>
      <c r="D455" s="5" t="s">
        <v>65</v>
      </c>
      <c r="E455" s="5" t="str">
        <f t="shared" si="224"/>
        <v/>
      </c>
      <c r="F455" s="5" t="str">
        <f t="shared" si="219"/>
        <v/>
      </c>
      <c r="G455" s="7">
        <v>104.917</v>
      </c>
      <c r="H455" s="7">
        <v>106.337</v>
      </c>
      <c r="I455" s="7">
        <v>108.17700000000001</v>
      </c>
      <c r="J455" s="7">
        <v>163.34200000000001</v>
      </c>
      <c r="K455" s="7">
        <v>103.107</v>
      </c>
      <c r="L455" s="7">
        <v>101.73099999999999</v>
      </c>
      <c r="M455" s="7">
        <v>108.589</v>
      </c>
      <c r="N455" s="7">
        <v>117.46899999999999</v>
      </c>
      <c r="O455" s="7"/>
      <c r="Q455" s="13"/>
      <c r="R455" s="10" t="s">
        <v>246</v>
      </c>
      <c r="S455">
        <v>2002</v>
      </c>
      <c r="T455">
        <f t="shared" si="220"/>
        <v>100</v>
      </c>
      <c r="U455">
        <f t="shared" si="221"/>
        <v>100</v>
      </c>
      <c r="V455">
        <f t="shared" si="222"/>
        <v>100</v>
      </c>
      <c r="W455">
        <f t="shared" si="223"/>
        <v>100</v>
      </c>
      <c r="X455">
        <f t="shared" si="249"/>
        <v>5.5660712425428471E-2</v>
      </c>
      <c r="Y455">
        <f t="shared" si="250"/>
        <v>5.2683734285444039E-2</v>
      </c>
      <c r="Z455">
        <f t="shared" si="251"/>
        <v>2.2002420355082819E-4</v>
      </c>
      <c r="AA455">
        <f t="shared" si="252"/>
        <v>-8.6128030982219883E-3</v>
      </c>
      <c r="AC455" s="10">
        <f>IFERROR(VLOOKUP(S455&amp;R455,'Regulatory Data'!D$6:F$1349,3,FALSE),"")</f>
        <v>1.7440807214954085E-4</v>
      </c>
      <c r="AD455" s="12">
        <f>VLOOKUP($S455&amp;$R455,'Regulatory Data'!$I$6:$O$1301,5,FALSE)</f>
        <v>0</v>
      </c>
      <c r="AE455" s="12">
        <f>IF(VLOOKUP($S455&amp;$R455,'Regulatory Data'!$I$6:$O$1301,7,FALSE)=1,1,IF(VLOOKUP($S455&amp;$R455,'Regulatory Data'!$I$6:$O$1301,6,FALSE)=1,0,""))</f>
        <v>0</v>
      </c>
      <c r="AG455" s="12">
        <f t="shared" si="229"/>
        <v>2.6943735447545691E-2</v>
      </c>
      <c r="AH455" s="12" t="str">
        <f t="shared" si="230"/>
        <v/>
      </c>
      <c r="AI455" s="12">
        <f t="shared" si="231"/>
        <v>3.0626193541760216E-2</v>
      </c>
      <c r="AJ455" s="12" t="str">
        <f t="shared" si="232"/>
        <v/>
      </c>
      <c r="AK455" s="12">
        <f t="shared" si="233"/>
        <v>5.544600255349863E-3</v>
      </c>
      <c r="AL455" s="12" t="str">
        <f t="shared" si="234"/>
        <v/>
      </c>
      <c r="AM455" s="12">
        <f t="shared" si="235"/>
        <v>-3.9076248310179196E-3</v>
      </c>
      <c r="AN455" s="12" t="str">
        <f t="shared" si="236"/>
        <v/>
      </c>
      <c r="AO455" s="9">
        <f t="shared" si="237"/>
        <v>2.6943735447545691E-2</v>
      </c>
      <c r="AP455" s="9" t="str">
        <f t="shared" si="238"/>
        <v/>
      </c>
      <c r="AQ455" s="9">
        <f t="shared" si="239"/>
        <v>3.0626193541760216E-2</v>
      </c>
      <c r="AR455" s="9" t="str">
        <f t="shared" si="240"/>
        <v/>
      </c>
      <c r="AS455" s="9">
        <f t="shared" si="241"/>
        <v>5.544600255349863E-3</v>
      </c>
      <c r="AT455" s="9" t="str">
        <f t="shared" si="242"/>
        <v/>
      </c>
      <c r="AU455" s="9">
        <f t="shared" si="243"/>
        <v>-3.9076248310179196E-3</v>
      </c>
      <c r="AV455" s="9" t="str">
        <f t="shared" si="244"/>
        <v/>
      </c>
    </row>
    <row r="456" spans="1:48" x14ac:dyDescent="0.2">
      <c r="A456" s="2">
        <v>1</v>
      </c>
      <c r="B456" s="6" t="s">
        <v>36</v>
      </c>
      <c r="C456" s="6">
        <v>0</v>
      </c>
      <c r="D456" s="5" t="s">
        <v>65</v>
      </c>
      <c r="E456" s="5" t="str">
        <f t="shared" si="224"/>
        <v/>
      </c>
      <c r="F456" s="5" t="str">
        <f t="shared" ref="F456:F519" si="253">IF(LEN(E456)=0,"",E456&amp;B456)</f>
        <v/>
      </c>
      <c r="G456" s="7">
        <v>111.38200000000001</v>
      </c>
      <c r="H456" s="7">
        <v>109.893</v>
      </c>
      <c r="I456" s="7">
        <v>112.217</v>
      </c>
      <c r="J456" s="7">
        <v>157.959</v>
      </c>
      <c r="K456" s="7">
        <v>100.75</v>
      </c>
      <c r="L456" s="7">
        <v>102.11499999999999</v>
      </c>
      <c r="M456" s="7">
        <v>103.381</v>
      </c>
      <c r="N456" s="7">
        <v>116.012</v>
      </c>
      <c r="O456" s="7"/>
      <c r="Q456" s="13"/>
      <c r="R456" s="10" t="s">
        <v>246</v>
      </c>
      <c r="S456">
        <v>2003</v>
      </c>
      <c r="T456">
        <f t="shared" ref="T456:T519" si="254">AVERAGEIF($F$8:$F$12248,$R456&amp;$S456,G$8:G$12248)</f>
        <v>102.73099999999999</v>
      </c>
      <c r="U456">
        <f t="shared" ref="U456:U519" si="255">AVERAGEIF($F$8:$F$12248,$R456&amp;$S456,H$8:H$12248)</f>
        <v>103.11</v>
      </c>
      <c r="V456">
        <f t="shared" ref="V456:V519" si="256">AVERAGEIF($F$8:$F$12248,$R456&amp;$S456,J$8:J$12248)</f>
        <v>100.556</v>
      </c>
      <c r="W456">
        <f t="shared" ref="W456:W519" si="257">AVERAGEIF($F$8:$F$12248,$R456&amp;$S456,M$8:M$12248)</f>
        <v>99.61</v>
      </c>
      <c r="X456">
        <f t="shared" si="249"/>
        <v>2.6943735447545691E-2</v>
      </c>
      <c r="Y456">
        <f t="shared" si="250"/>
        <v>3.0626193541760216E-2</v>
      </c>
      <c r="Z456">
        <f t="shared" si="251"/>
        <v>5.544600255349863E-3</v>
      </c>
      <c r="AA456">
        <f t="shared" si="252"/>
        <v>-3.9076248310179196E-3</v>
      </c>
      <c r="AC456" s="10">
        <f>IFERROR(VLOOKUP(S456&amp;R456,'Regulatory Data'!D$6:F$1349,3,FALSE),"")</f>
        <v>1.775466255210456E-4</v>
      </c>
      <c r="AD456" s="12">
        <f>VLOOKUP($S456&amp;$R456,'Regulatory Data'!$I$6:$O$1301,5,FALSE)</f>
        <v>0</v>
      </c>
      <c r="AE456" s="12">
        <f>IF(VLOOKUP($S456&amp;$R456,'Regulatory Data'!$I$6:$O$1301,7,FALSE)=1,1,IF(VLOOKUP($S456&amp;$R456,'Regulatory Data'!$I$6:$O$1301,6,FALSE)=1,0,""))</f>
        <v>0</v>
      </c>
      <c r="AG456" s="12">
        <f t="shared" si="229"/>
        <v>-1.2754875112404029E-2</v>
      </c>
      <c r="AH456" s="12" t="str">
        <f t="shared" si="230"/>
        <v/>
      </c>
      <c r="AI456" s="12">
        <f t="shared" si="231"/>
        <v>-7.1049985004147942E-3</v>
      </c>
      <c r="AJ456" s="12" t="str">
        <f t="shared" si="232"/>
        <v/>
      </c>
      <c r="AK456" s="12">
        <f t="shared" si="233"/>
        <v>6.5696408941893658E-2</v>
      </c>
      <c r="AL456" s="12" t="str">
        <f t="shared" si="234"/>
        <v/>
      </c>
      <c r="AM456" s="12">
        <f t="shared" si="235"/>
        <v>2.0223789315953589E-2</v>
      </c>
      <c r="AN456" s="12" t="str">
        <f t="shared" si="236"/>
        <v/>
      </c>
      <c r="AO456" s="9">
        <f t="shared" si="237"/>
        <v>-1.2754875112404029E-2</v>
      </c>
      <c r="AP456" s="9" t="str">
        <f t="shared" si="238"/>
        <v/>
      </c>
      <c r="AQ456" s="9">
        <f t="shared" si="239"/>
        <v>-7.1049985004147942E-3</v>
      </c>
      <c r="AR456" s="9" t="str">
        <f t="shared" si="240"/>
        <v/>
      </c>
      <c r="AS456" s="9">
        <f t="shared" si="241"/>
        <v>6.5696408941893658E-2</v>
      </c>
      <c r="AT456" s="9" t="str">
        <f t="shared" si="242"/>
        <v/>
      </c>
      <c r="AU456" s="9">
        <f t="shared" si="243"/>
        <v>2.0223789315953589E-2</v>
      </c>
      <c r="AV456" s="9" t="str">
        <f t="shared" si="244"/>
        <v/>
      </c>
    </row>
    <row r="457" spans="1:48" x14ac:dyDescent="0.2">
      <c r="A457" s="2">
        <v>1</v>
      </c>
      <c r="B457" s="6" t="s">
        <v>37</v>
      </c>
      <c r="C457" s="6">
        <v>0</v>
      </c>
      <c r="D457" s="5" t="s">
        <v>65</v>
      </c>
      <c r="E457" s="5" t="str">
        <f t="shared" ref="E457:E520" si="258">IF(C457=0,IF(LEN(D457)&lt;&gt;3,"",D457),IF(LEN(D457)&lt;&gt;4,"",LEFT(D457,3)))</f>
        <v/>
      </c>
      <c r="F457" s="5" t="str">
        <f t="shared" si="253"/>
        <v/>
      </c>
      <c r="G457" s="7">
        <v>108.91800000000001</v>
      </c>
      <c r="H457" s="7">
        <v>111.298</v>
      </c>
      <c r="I457" s="7">
        <v>109.372</v>
      </c>
      <c r="J457" s="7">
        <v>156.715</v>
      </c>
      <c r="K457" s="7">
        <v>100.417</v>
      </c>
      <c r="L457" s="7">
        <v>98.269000000000005</v>
      </c>
      <c r="M457" s="7">
        <v>111.61499999999999</v>
      </c>
      <c r="N457" s="7">
        <v>122.075</v>
      </c>
      <c r="O457" s="7"/>
      <c r="Q457" s="13"/>
      <c r="R457" s="10" t="s">
        <v>246</v>
      </c>
      <c r="S457">
        <v>2004</v>
      </c>
      <c r="T457">
        <f t="shared" si="254"/>
        <v>101.429</v>
      </c>
      <c r="U457">
        <f t="shared" si="255"/>
        <v>102.38</v>
      </c>
      <c r="V457">
        <f t="shared" si="256"/>
        <v>107.384</v>
      </c>
      <c r="W457">
        <f t="shared" si="257"/>
        <v>101.645</v>
      </c>
      <c r="X457">
        <f t="shared" si="249"/>
        <v>-1.2754875112404029E-2</v>
      </c>
      <c r="Y457">
        <f t="shared" si="250"/>
        <v>-7.1049985004147942E-3</v>
      </c>
      <c r="Z457">
        <f t="shared" si="251"/>
        <v>6.5696408941893658E-2</v>
      </c>
      <c r="AA457">
        <f t="shared" si="252"/>
        <v>2.0223789315953589E-2</v>
      </c>
      <c r="AC457" s="10">
        <f>IFERROR(VLOOKUP(S457&amp;R457,'Regulatory Data'!D$6:F$1349,3,FALSE),"")</f>
        <v>1.7667684889973177E-4</v>
      </c>
      <c r="AD457" s="12">
        <f>VLOOKUP($S457&amp;$R457,'Regulatory Data'!$I$6:$O$1301,5,FALSE)</f>
        <v>0</v>
      </c>
      <c r="AE457" s="12">
        <f>IF(VLOOKUP($S457&amp;$R457,'Regulatory Data'!$I$6:$O$1301,7,FALSE)=1,1,IF(VLOOKUP($S457&amp;$R457,'Regulatory Data'!$I$6:$O$1301,6,FALSE)=1,0,""))</f>
        <v>0</v>
      </c>
      <c r="AG457" s="12">
        <f t="shared" ref="AG457:AG520" si="259">IF($AD457=0,X458,"")</f>
        <v>2.7883552086699126E-2</v>
      </c>
      <c r="AH457" s="12" t="str">
        <f t="shared" ref="AH457:AH520" si="260">IF($AD457=1,X458,"")</f>
        <v/>
      </c>
      <c r="AI457" s="12">
        <f t="shared" ref="AI457:AI520" si="261">IF($AD457=0,Y458,"")</f>
        <v>2.5211824638228464E-2</v>
      </c>
      <c r="AJ457" s="12" t="str">
        <f t="shared" ref="AJ457:AJ520" si="262">IF($AD457=1,Y458,"")</f>
        <v/>
      </c>
      <c r="AK457" s="12">
        <f t="shared" ref="AK457:AK520" si="263">IF($AD457=0,Z458,"")</f>
        <v>5.544450377502308E-2</v>
      </c>
      <c r="AL457" s="12" t="str">
        <f t="shared" ref="AL457:AL520" si="264">IF($AD457=1,Z458,"")</f>
        <v/>
      </c>
      <c r="AM457" s="12">
        <f t="shared" ref="AM457:AM520" si="265">IF($AD457=0,AA458,"")</f>
        <v>-7.8620018383785961E-3</v>
      </c>
      <c r="AN457" s="12" t="str">
        <f t="shared" ref="AN457:AN520" si="266">IF($AD457=1,AA458,"")</f>
        <v/>
      </c>
      <c r="AO457" s="9">
        <f t="shared" ref="AO457:AO520" si="267">IF($AE457=0,X458,"")</f>
        <v>2.7883552086699126E-2</v>
      </c>
      <c r="AP457" s="9" t="str">
        <f t="shared" ref="AP457:AP520" si="268">IF($AE457=1,X458,"")</f>
        <v/>
      </c>
      <c r="AQ457" s="9">
        <f t="shared" ref="AQ457:AQ520" si="269">IF($AE457=0,Y458,"")</f>
        <v>2.5211824638228464E-2</v>
      </c>
      <c r="AR457" s="9" t="str">
        <f t="shared" ref="AR457:AR520" si="270">IF($AE457=1,Y458,"")</f>
        <v/>
      </c>
      <c r="AS457" s="9">
        <f t="shared" ref="AS457:AS520" si="271">IF($AE457=0,Z458,"")</f>
        <v>5.544450377502308E-2</v>
      </c>
      <c r="AT457" s="9" t="str">
        <f t="shared" ref="AT457:AT520" si="272">IF($AE457=1,Z458,"")</f>
        <v/>
      </c>
      <c r="AU457" s="9">
        <f t="shared" ref="AU457:AU520" si="273">IF($AE457=0,AA458,"")</f>
        <v>-7.8620018383785961E-3</v>
      </c>
      <c r="AV457" s="9" t="str">
        <f t="shared" ref="AV457:AV520" si="274">IF($AE457=1,AA458,"")</f>
        <v/>
      </c>
    </row>
    <row r="458" spans="1:48" x14ac:dyDescent="0.2">
      <c r="A458" s="2">
        <v>1</v>
      </c>
      <c r="B458" s="6" t="s">
        <v>63</v>
      </c>
      <c r="C458" s="6">
        <v>0</v>
      </c>
      <c r="D458" s="5" t="s">
        <v>65</v>
      </c>
      <c r="E458" s="5" t="str">
        <f t="shared" si="258"/>
        <v/>
      </c>
      <c r="F458" s="5" t="str">
        <f t="shared" si="253"/>
        <v/>
      </c>
      <c r="G458" s="7">
        <v>101.16800000000001</v>
      </c>
      <c r="H458" s="7">
        <v>105.517</v>
      </c>
      <c r="I458" s="7">
        <v>105.72</v>
      </c>
      <c r="J458" s="7">
        <v>181.499</v>
      </c>
      <c r="K458" s="7">
        <v>104.499</v>
      </c>
      <c r="L458" s="7">
        <v>100.19199999999999</v>
      </c>
      <c r="M458" s="7">
        <v>117.94799999999999</v>
      </c>
      <c r="N458" s="7">
        <v>124.694</v>
      </c>
      <c r="O458" s="7"/>
      <c r="Q458" s="13"/>
      <c r="R458" s="10" t="s">
        <v>246</v>
      </c>
      <c r="S458">
        <v>2005</v>
      </c>
      <c r="T458">
        <f t="shared" si="254"/>
        <v>104.297</v>
      </c>
      <c r="U458">
        <f t="shared" si="255"/>
        <v>104.994</v>
      </c>
      <c r="V458">
        <f t="shared" si="256"/>
        <v>113.506</v>
      </c>
      <c r="W458">
        <f t="shared" si="257"/>
        <v>100.849</v>
      </c>
      <c r="X458">
        <f t="shared" si="249"/>
        <v>2.7883552086699126E-2</v>
      </c>
      <c r="Y458">
        <f t="shared" si="250"/>
        <v>2.5211824638228464E-2</v>
      </c>
      <c r="Z458">
        <f t="shared" si="251"/>
        <v>5.544450377502308E-2</v>
      </c>
      <c r="AA458">
        <f t="shared" si="252"/>
        <v>-7.8620018383785961E-3</v>
      </c>
      <c r="AC458" s="10">
        <f>IFERROR(VLOOKUP(S458&amp;R458,'Regulatory Data'!D$6:F$1349,3,FALSE),"")</f>
        <v>1.7679026484034884E-4</v>
      </c>
      <c r="AD458" s="12">
        <f>VLOOKUP($S458&amp;$R458,'Regulatory Data'!$I$6:$O$1301,5,FALSE)</f>
        <v>0</v>
      </c>
      <c r="AE458" s="12">
        <f>IF(VLOOKUP($S458&amp;$R458,'Regulatory Data'!$I$6:$O$1301,7,FALSE)=1,1,IF(VLOOKUP($S458&amp;$R458,'Regulatory Data'!$I$6:$O$1301,6,FALSE)=1,0,""))</f>
        <v>0</v>
      </c>
      <c r="AG458" s="12">
        <f t="shared" si="259"/>
        <v>1.7864914437986101E-2</v>
      </c>
      <c r="AH458" s="12" t="str">
        <f t="shared" si="260"/>
        <v/>
      </c>
      <c r="AI458" s="12">
        <f t="shared" si="261"/>
        <v>3.0567874456783883E-2</v>
      </c>
      <c r="AJ458" s="12" t="str">
        <f t="shared" si="262"/>
        <v/>
      </c>
      <c r="AK458" s="12">
        <f t="shared" si="263"/>
        <v>4.1249721825607821E-2</v>
      </c>
      <c r="AL458" s="12" t="str">
        <f t="shared" si="264"/>
        <v/>
      </c>
      <c r="AM458" s="12">
        <f t="shared" si="265"/>
        <v>1.5399073375601979E-2</v>
      </c>
      <c r="AN458" s="12" t="str">
        <f t="shared" si="266"/>
        <v/>
      </c>
      <c r="AO458" s="9">
        <f t="shared" si="267"/>
        <v>1.7864914437986101E-2</v>
      </c>
      <c r="AP458" s="9" t="str">
        <f t="shared" si="268"/>
        <v/>
      </c>
      <c r="AQ458" s="9">
        <f t="shared" si="269"/>
        <v>3.0567874456783883E-2</v>
      </c>
      <c r="AR458" s="9" t="str">
        <f t="shared" si="270"/>
        <v/>
      </c>
      <c r="AS458" s="9">
        <f t="shared" si="271"/>
        <v>4.1249721825607821E-2</v>
      </c>
      <c r="AT458" s="9" t="str">
        <f t="shared" si="272"/>
        <v/>
      </c>
      <c r="AU458" s="9">
        <f t="shared" si="273"/>
        <v>1.5399073375601979E-2</v>
      </c>
      <c r="AV458" s="9" t="str">
        <f t="shared" si="274"/>
        <v/>
      </c>
    </row>
    <row r="459" spans="1:48" x14ac:dyDescent="0.2">
      <c r="A459" s="2">
        <v>0</v>
      </c>
      <c r="B459" s="5" t="s">
        <v>64</v>
      </c>
      <c r="C459" s="6" t="s">
        <v>0</v>
      </c>
      <c r="E459" s="5" t="str">
        <f t="shared" si="258"/>
        <v/>
      </c>
      <c r="F459" s="5" t="str">
        <f t="shared" si="253"/>
        <v/>
      </c>
      <c r="Q459" s="13"/>
      <c r="R459" s="10" t="s">
        <v>246</v>
      </c>
      <c r="S459">
        <v>2006</v>
      </c>
      <c r="T459">
        <f t="shared" si="254"/>
        <v>106.17700000000001</v>
      </c>
      <c r="U459">
        <f t="shared" si="255"/>
        <v>108.253</v>
      </c>
      <c r="V459">
        <f t="shared" si="256"/>
        <v>118.286</v>
      </c>
      <c r="W459">
        <f t="shared" si="257"/>
        <v>102.414</v>
      </c>
      <c r="X459">
        <f t="shared" si="249"/>
        <v>1.7864914437986101E-2</v>
      </c>
      <c r="Y459">
        <f t="shared" si="250"/>
        <v>3.0567874456783883E-2</v>
      </c>
      <c r="Z459">
        <f t="shared" si="251"/>
        <v>4.1249721825607821E-2</v>
      </c>
      <c r="AA459">
        <f t="shared" si="252"/>
        <v>1.5399073375601979E-2</v>
      </c>
      <c r="AC459" s="10">
        <f>IFERROR(VLOOKUP(S459&amp;R459,'Regulatory Data'!D$6:F$1349,3,FALSE),"")</f>
        <v>1.7881969274143129E-4</v>
      </c>
      <c r="AD459" s="12">
        <f>VLOOKUP($S459&amp;$R459,'Regulatory Data'!$I$6:$O$1301,5,FALSE)</f>
        <v>0</v>
      </c>
      <c r="AE459" s="12">
        <f>IF(VLOOKUP($S459&amp;$R459,'Regulatory Data'!$I$6:$O$1301,7,FALSE)=1,1,IF(VLOOKUP($S459&amp;$R459,'Regulatory Data'!$I$6:$O$1301,6,FALSE)=1,0,""))</f>
        <v>0</v>
      </c>
      <c r="AG459" s="12">
        <f t="shared" si="259"/>
        <v>2.2425763565295576E-2</v>
      </c>
      <c r="AH459" s="12" t="str">
        <f t="shared" si="260"/>
        <v/>
      </c>
      <c r="AI459" s="12">
        <f t="shared" si="261"/>
        <v>3.0324513924824714E-2</v>
      </c>
      <c r="AJ459" s="12" t="str">
        <f t="shared" si="262"/>
        <v/>
      </c>
      <c r="AK459" s="12">
        <f t="shared" si="263"/>
        <v>3.9168361482055936E-2</v>
      </c>
      <c r="AL459" s="12" t="str">
        <f t="shared" si="264"/>
        <v/>
      </c>
      <c r="AM459" s="12">
        <f t="shared" si="265"/>
        <v>6.4889973812229051E-2</v>
      </c>
      <c r="AN459" s="12" t="str">
        <f t="shared" si="266"/>
        <v/>
      </c>
      <c r="AO459" s="9">
        <f t="shared" si="267"/>
        <v>2.2425763565295576E-2</v>
      </c>
      <c r="AP459" s="9" t="str">
        <f t="shared" si="268"/>
        <v/>
      </c>
      <c r="AQ459" s="9">
        <f t="shared" si="269"/>
        <v>3.0324513924824714E-2</v>
      </c>
      <c r="AR459" s="9" t="str">
        <f t="shared" si="270"/>
        <v/>
      </c>
      <c r="AS459" s="9">
        <f t="shared" si="271"/>
        <v>3.9168361482055936E-2</v>
      </c>
      <c r="AT459" s="9" t="str">
        <f t="shared" si="272"/>
        <v/>
      </c>
      <c r="AU459" s="9">
        <f t="shared" si="273"/>
        <v>6.4889973812229051E-2</v>
      </c>
      <c r="AV459" s="9" t="str">
        <f t="shared" si="274"/>
        <v/>
      </c>
    </row>
    <row r="460" spans="1:48" x14ac:dyDescent="0.2">
      <c r="A460" s="2">
        <v>1</v>
      </c>
      <c r="B460" s="6" t="s">
        <v>13</v>
      </c>
      <c r="C460" s="6">
        <v>0</v>
      </c>
      <c r="D460" s="5" t="s">
        <v>66</v>
      </c>
      <c r="E460" s="5" t="str">
        <f t="shared" si="258"/>
        <v/>
      </c>
      <c r="F460" s="5" t="str">
        <f t="shared" si="253"/>
        <v/>
      </c>
      <c r="G460" s="7">
        <v>58.600999999999999</v>
      </c>
      <c r="H460" s="7">
        <v>65.524000000000001</v>
      </c>
      <c r="I460" s="7">
        <v>69.808000000000007</v>
      </c>
      <c r="J460" s="7">
        <v>84.269000000000005</v>
      </c>
      <c r="K460" s="7">
        <v>119.125</v>
      </c>
      <c r="L460" s="7">
        <v>106.538</v>
      </c>
      <c r="M460" s="7">
        <v>84.096000000000004</v>
      </c>
      <c r="N460" s="7">
        <v>58.706000000000003</v>
      </c>
      <c r="O460" s="7"/>
      <c r="Q460" s="13"/>
      <c r="R460" s="10" t="s">
        <v>246</v>
      </c>
      <c r="S460">
        <v>2007</v>
      </c>
      <c r="T460">
        <f t="shared" si="254"/>
        <v>108.58499999999999</v>
      </c>
      <c r="U460">
        <f t="shared" si="255"/>
        <v>111.586</v>
      </c>
      <c r="V460">
        <f t="shared" si="256"/>
        <v>123.011</v>
      </c>
      <c r="W460">
        <f t="shared" si="257"/>
        <v>109.28</v>
      </c>
      <c r="X460">
        <f t="shared" si="249"/>
        <v>2.2425763565295576E-2</v>
      </c>
      <c r="Y460">
        <f t="shared" si="250"/>
        <v>3.0324513924824714E-2</v>
      </c>
      <c r="Z460">
        <f t="shared" si="251"/>
        <v>3.9168361482055936E-2</v>
      </c>
      <c r="AA460">
        <f t="shared" si="252"/>
        <v>6.4889973812229051E-2</v>
      </c>
      <c r="AC460" s="10">
        <f>IFERROR(VLOOKUP(S460&amp;R460,'Regulatory Data'!D$6:F$1349,3,FALSE),"")</f>
        <v>3.2887020334544209E-4</v>
      </c>
      <c r="AD460" s="12">
        <f>VLOOKUP($S460&amp;$R460,'Regulatory Data'!$I$6:$O$1301,5,FALSE)</f>
        <v>0</v>
      </c>
      <c r="AE460" s="12">
        <f>IF(VLOOKUP($S460&amp;$R460,'Regulatory Data'!$I$6:$O$1301,7,FALSE)=1,1,IF(VLOOKUP($S460&amp;$R460,'Regulatory Data'!$I$6:$O$1301,6,FALSE)=1,0,""))</f>
        <v>0</v>
      </c>
      <c r="AG460" s="12">
        <f t="shared" si="259"/>
        <v>1.7174504889910125E-2</v>
      </c>
      <c r="AH460" s="12" t="str">
        <f t="shared" si="260"/>
        <v/>
      </c>
      <c r="AI460" s="12">
        <f t="shared" si="261"/>
        <v>7.524994084260328E-4</v>
      </c>
      <c r="AJ460" s="12" t="str">
        <f t="shared" si="262"/>
        <v/>
      </c>
      <c r="AK460" s="12">
        <f t="shared" si="263"/>
        <v>7.1845454097616113E-2</v>
      </c>
      <c r="AL460" s="12" t="str">
        <f t="shared" si="264"/>
        <v/>
      </c>
      <c r="AM460" s="12">
        <f t="shared" si="265"/>
        <v>3.537527000200491E-2</v>
      </c>
      <c r="AN460" s="12" t="str">
        <f t="shared" si="266"/>
        <v/>
      </c>
      <c r="AO460" s="9">
        <f t="shared" si="267"/>
        <v>1.7174504889910125E-2</v>
      </c>
      <c r="AP460" s="9" t="str">
        <f t="shared" si="268"/>
        <v/>
      </c>
      <c r="AQ460" s="9">
        <f t="shared" si="269"/>
        <v>7.524994084260328E-4</v>
      </c>
      <c r="AR460" s="9" t="str">
        <f t="shared" si="270"/>
        <v/>
      </c>
      <c r="AS460" s="9">
        <f t="shared" si="271"/>
        <v>7.1845454097616113E-2</v>
      </c>
      <c r="AT460" s="9" t="str">
        <f t="shared" si="272"/>
        <v/>
      </c>
      <c r="AU460" s="9">
        <f t="shared" si="273"/>
        <v>3.537527000200491E-2</v>
      </c>
      <c r="AV460" s="9" t="str">
        <f t="shared" si="274"/>
        <v/>
      </c>
    </row>
    <row r="461" spans="1:48" x14ac:dyDescent="0.2">
      <c r="A461" s="2">
        <v>1</v>
      </c>
      <c r="B461" s="6" t="s">
        <v>15</v>
      </c>
      <c r="C461" s="6">
        <v>0</v>
      </c>
      <c r="D461" s="5" t="s">
        <v>66</v>
      </c>
      <c r="E461" s="5" t="str">
        <f t="shared" si="258"/>
        <v/>
      </c>
      <c r="F461" s="5" t="str">
        <f t="shared" si="253"/>
        <v/>
      </c>
      <c r="G461" s="7">
        <v>60.075000000000003</v>
      </c>
      <c r="H461" s="7">
        <v>66.09</v>
      </c>
      <c r="I461" s="7">
        <v>70.156999999999996</v>
      </c>
      <c r="J461" s="7">
        <v>96.688999999999993</v>
      </c>
      <c r="K461" s="7">
        <v>116.782</v>
      </c>
      <c r="L461" s="7">
        <v>106.154</v>
      </c>
      <c r="M461" s="7">
        <v>85.971999999999994</v>
      </c>
      <c r="N461" s="7">
        <v>60.314999999999998</v>
      </c>
      <c r="O461" s="7"/>
      <c r="Q461" s="13"/>
      <c r="R461" s="10" t="s">
        <v>246</v>
      </c>
      <c r="S461">
        <v>2008</v>
      </c>
      <c r="T461">
        <f t="shared" si="254"/>
        <v>110.46599999999999</v>
      </c>
      <c r="U461">
        <f t="shared" si="255"/>
        <v>111.67</v>
      </c>
      <c r="V461">
        <f t="shared" si="256"/>
        <v>132.17400000000001</v>
      </c>
      <c r="W461">
        <f t="shared" si="257"/>
        <v>113.215</v>
      </c>
      <c r="X461">
        <f t="shared" si="249"/>
        <v>1.7174504889910125E-2</v>
      </c>
      <c r="Y461">
        <f t="shared" si="250"/>
        <v>7.524994084260328E-4</v>
      </c>
      <c r="Z461">
        <f t="shared" si="251"/>
        <v>7.1845454097616113E-2</v>
      </c>
      <c r="AA461">
        <f t="shared" si="252"/>
        <v>3.537527000200491E-2</v>
      </c>
      <c r="AC461" s="10">
        <f>IFERROR(VLOOKUP(S461&amp;R461,'Regulatory Data'!D$6:F$1349,3,FALSE),"")</f>
        <v>4.2492098808024508E-4</v>
      </c>
      <c r="AD461" s="12">
        <f>VLOOKUP($S461&amp;$R461,'Regulatory Data'!$I$6:$O$1301,5,FALSE)</f>
        <v>0</v>
      </c>
      <c r="AE461" s="12">
        <f>IF(VLOOKUP($S461&amp;$R461,'Regulatory Data'!$I$6:$O$1301,7,FALSE)=1,1,IF(VLOOKUP($S461&amp;$R461,'Regulatory Data'!$I$6:$O$1301,6,FALSE)=1,0,""))</f>
        <v>0</v>
      </c>
      <c r="AG461" s="12">
        <f t="shared" si="259"/>
        <v>-8.6295658044106993E-2</v>
      </c>
      <c r="AH461" s="12" t="str">
        <f t="shared" si="260"/>
        <v/>
      </c>
      <c r="AI461" s="12">
        <f t="shared" si="261"/>
        <v>-0.12229867836530239</v>
      </c>
      <c r="AJ461" s="12" t="str">
        <f t="shared" si="262"/>
        <v/>
      </c>
      <c r="AK461" s="12">
        <f t="shared" si="263"/>
        <v>2.312454271311104E-3</v>
      </c>
      <c r="AL461" s="12" t="str">
        <f t="shared" si="264"/>
        <v/>
      </c>
      <c r="AM461" s="12">
        <f t="shared" si="265"/>
        <v>8.1203201186622387E-2</v>
      </c>
      <c r="AN461" s="12" t="str">
        <f t="shared" si="266"/>
        <v/>
      </c>
      <c r="AO461" s="9">
        <f t="shared" si="267"/>
        <v>-8.6295658044106993E-2</v>
      </c>
      <c r="AP461" s="9" t="str">
        <f t="shared" si="268"/>
        <v/>
      </c>
      <c r="AQ461" s="9">
        <f t="shared" si="269"/>
        <v>-0.12229867836530239</v>
      </c>
      <c r="AR461" s="9" t="str">
        <f t="shared" si="270"/>
        <v/>
      </c>
      <c r="AS461" s="9">
        <f t="shared" si="271"/>
        <v>2.312454271311104E-3</v>
      </c>
      <c r="AT461" s="9" t="str">
        <f t="shared" si="272"/>
        <v/>
      </c>
      <c r="AU461" s="9">
        <f t="shared" si="273"/>
        <v>8.1203201186622387E-2</v>
      </c>
      <c r="AV461" s="9" t="str">
        <f t="shared" si="274"/>
        <v/>
      </c>
    </row>
    <row r="462" spans="1:48" x14ac:dyDescent="0.2">
      <c r="A462" s="2">
        <v>1</v>
      </c>
      <c r="B462" s="6" t="s">
        <v>16</v>
      </c>
      <c r="C462" s="6">
        <v>0</v>
      </c>
      <c r="D462" s="5" t="s">
        <v>66</v>
      </c>
      <c r="E462" s="5" t="str">
        <f t="shared" si="258"/>
        <v/>
      </c>
      <c r="F462" s="5" t="str">
        <f t="shared" si="253"/>
        <v/>
      </c>
      <c r="G462" s="7">
        <v>65.084000000000003</v>
      </c>
      <c r="H462" s="7">
        <v>70.792000000000002</v>
      </c>
      <c r="I462" s="7">
        <v>76.373999999999995</v>
      </c>
      <c r="J462" s="7">
        <v>99.52</v>
      </c>
      <c r="K462" s="7">
        <v>117.34699999999999</v>
      </c>
      <c r="L462" s="7">
        <v>107.88500000000001</v>
      </c>
      <c r="M462" s="7">
        <v>87.039000000000001</v>
      </c>
      <c r="N462" s="7">
        <v>66.474999999999994</v>
      </c>
      <c r="O462" s="7"/>
      <c r="Q462" s="13"/>
      <c r="R462" s="10" t="s">
        <v>246</v>
      </c>
      <c r="S462">
        <v>2009</v>
      </c>
      <c r="T462">
        <f t="shared" si="254"/>
        <v>101.333</v>
      </c>
      <c r="U462">
        <f t="shared" si="255"/>
        <v>98.814999999999998</v>
      </c>
      <c r="V462">
        <f t="shared" si="256"/>
        <v>132.47999999999999</v>
      </c>
      <c r="W462">
        <f t="shared" si="257"/>
        <v>122.792</v>
      </c>
      <c r="X462">
        <f t="shared" si="249"/>
        <v>-8.6295658044106993E-2</v>
      </c>
      <c r="Y462">
        <f t="shared" si="250"/>
        <v>-0.12229867836530239</v>
      </c>
      <c r="Z462">
        <f t="shared" si="251"/>
        <v>2.312454271311104E-3</v>
      </c>
      <c r="AA462">
        <f t="shared" si="252"/>
        <v>8.1203201186622387E-2</v>
      </c>
      <c r="AC462" s="10">
        <f>IFERROR(VLOOKUP(S462&amp;R462,'Regulatory Data'!D$6:F$1349,3,FALSE),"")</f>
        <v>4.255859138370796E-4</v>
      </c>
      <c r="AD462" s="12">
        <f>VLOOKUP($S462&amp;$R462,'Regulatory Data'!$I$6:$O$1301,5,FALSE)</f>
        <v>0</v>
      </c>
      <c r="AE462" s="12">
        <f>IF(VLOOKUP($S462&amp;$R462,'Regulatory Data'!$I$6:$O$1301,7,FALSE)=1,1,IF(VLOOKUP($S462&amp;$R462,'Regulatory Data'!$I$6:$O$1301,6,FALSE)=1,0,""))</f>
        <v>0</v>
      </c>
      <c r="AG462" s="12">
        <f t="shared" si="259"/>
        <v>4.6544686464351948E-2</v>
      </c>
      <c r="AH462" s="12" t="str">
        <f t="shared" si="260"/>
        <v/>
      </c>
      <c r="AI462" s="12">
        <f t="shared" si="261"/>
        <v>8.2164859284202585E-2</v>
      </c>
      <c r="AJ462" s="12" t="str">
        <f t="shared" si="262"/>
        <v/>
      </c>
      <c r="AK462" s="12">
        <f t="shared" si="263"/>
        <v>6.0805099898182391E-3</v>
      </c>
      <c r="AL462" s="12" t="str">
        <f t="shared" si="264"/>
        <v/>
      </c>
      <c r="AM462" s="12">
        <f t="shared" si="265"/>
        <v>-3.5798339792359357E-2</v>
      </c>
      <c r="AN462" s="12" t="str">
        <f t="shared" si="266"/>
        <v/>
      </c>
      <c r="AO462" s="9">
        <f t="shared" si="267"/>
        <v>4.6544686464351948E-2</v>
      </c>
      <c r="AP462" s="9" t="str">
        <f t="shared" si="268"/>
        <v/>
      </c>
      <c r="AQ462" s="9">
        <f t="shared" si="269"/>
        <v>8.2164859284202585E-2</v>
      </c>
      <c r="AR462" s="9" t="str">
        <f t="shared" si="270"/>
        <v/>
      </c>
      <c r="AS462" s="9">
        <f t="shared" si="271"/>
        <v>6.0805099898182391E-3</v>
      </c>
      <c r="AT462" s="9" t="str">
        <f t="shared" si="272"/>
        <v/>
      </c>
      <c r="AU462" s="9">
        <f t="shared" si="273"/>
        <v>-3.5798339792359357E-2</v>
      </c>
      <c r="AV462" s="9" t="str">
        <f t="shared" si="274"/>
        <v/>
      </c>
    </row>
    <row r="463" spans="1:48" x14ac:dyDescent="0.2">
      <c r="A463" s="2">
        <v>1</v>
      </c>
      <c r="B463" s="6" t="s">
        <v>17</v>
      </c>
      <c r="C463" s="6">
        <v>0</v>
      </c>
      <c r="D463" s="5" t="s">
        <v>66</v>
      </c>
      <c r="E463" s="5" t="str">
        <f t="shared" si="258"/>
        <v/>
      </c>
      <c r="F463" s="5" t="str">
        <f t="shared" si="253"/>
        <v/>
      </c>
      <c r="G463" s="7">
        <v>64.323999999999998</v>
      </c>
      <c r="H463" s="7">
        <v>70.155000000000001</v>
      </c>
      <c r="I463" s="7">
        <v>78.52</v>
      </c>
      <c r="J463" s="7">
        <v>96.066000000000003</v>
      </c>
      <c r="K463" s="7">
        <v>122.069</v>
      </c>
      <c r="L463" s="7">
        <v>111.923</v>
      </c>
      <c r="M463" s="7">
        <v>87.036000000000001</v>
      </c>
      <c r="N463" s="7">
        <v>68.340999999999994</v>
      </c>
      <c r="O463" s="7"/>
      <c r="Q463" s="13"/>
      <c r="R463" s="10" t="s">
        <v>246</v>
      </c>
      <c r="S463">
        <v>2010</v>
      </c>
      <c r="T463">
        <f t="shared" si="254"/>
        <v>106.161</v>
      </c>
      <c r="U463">
        <f t="shared" si="255"/>
        <v>107.277</v>
      </c>
      <c r="V463">
        <f t="shared" si="256"/>
        <v>133.28800000000001</v>
      </c>
      <c r="W463">
        <f t="shared" si="257"/>
        <v>118.474</v>
      </c>
      <c r="X463">
        <f t="shared" si="249"/>
        <v>4.6544686464351948E-2</v>
      </c>
      <c r="Y463">
        <f t="shared" si="250"/>
        <v>8.2164859284202585E-2</v>
      </c>
      <c r="Z463">
        <f t="shared" si="251"/>
        <v>6.0805099898182391E-3</v>
      </c>
      <c r="AA463">
        <f t="shared" si="252"/>
        <v>-3.5798339792359357E-2</v>
      </c>
      <c r="AC463" s="10">
        <f>IFERROR(VLOOKUP(S463&amp;R463,'Regulatory Data'!D$6:F$1349,3,FALSE),"")</f>
        <v>4.2419301954619003E-4</v>
      </c>
      <c r="AD463" s="12">
        <f>VLOOKUP($S463&amp;$R463,'Regulatory Data'!$I$6:$O$1301,5,FALSE)</f>
        <v>0</v>
      </c>
      <c r="AE463" s="12">
        <f>IF(VLOOKUP($S463&amp;$R463,'Regulatory Data'!$I$6:$O$1301,7,FALSE)=1,1,IF(VLOOKUP($S463&amp;$R463,'Regulatory Data'!$I$6:$O$1301,6,FALSE)=1,0,""))</f>
        <v>0</v>
      </c>
      <c r="AG463" s="12" t="str">
        <f t="shared" si="259"/>
        <v>.</v>
      </c>
      <c r="AH463" s="12" t="str">
        <f t="shared" si="260"/>
        <v/>
      </c>
      <c r="AI463" s="12" t="str">
        <f t="shared" si="261"/>
        <v>.</v>
      </c>
      <c r="AJ463" s="12" t="str">
        <f t="shared" si="262"/>
        <v/>
      </c>
      <c r="AK463" s="12" t="str">
        <f t="shared" si="263"/>
        <v>.</v>
      </c>
      <c r="AL463" s="12" t="str">
        <f t="shared" si="264"/>
        <v/>
      </c>
      <c r="AM463" s="12" t="str">
        <f t="shared" si="265"/>
        <v>.</v>
      </c>
      <c r="AN463" s="12" t="str">
        <f t="shared" si="266"/>
        <v/>
      </c>
      <c r="AO463" s="9" t="str">
        <f t="shared" si="267"/>
        <v>.</v>
      </c>
      <c r="AP463" s="9" t="str">
        <f t="shared" si="268"/>
        <v/>
      </c>
      <c r="AQ463" s="9" t="str">
        <f t="shared" si="269"/>
        <v>.</v>
      </c>
      <c r="AR463" s="9" t="str">
        <f t="shared" si="270"/>
        <v/>
      </c>
      <c r="AS463" s="9" t="str">
        <f t="shared" si="271"/>
        <v>.</v>
      </c>
      <c r="AT463" s="9" t="str">
        <f t="shared" si="272"/>
        <v/>
      </c>
      <c r="AU463" s="9" t="str">
        <f t="shared" si="273"/>
        <v>.</v>
      </c>
      <c r="AV463" s="9" t="str">
        <f t="shared" si="274"/>
        <v/>
      </c>
    </row>
    <row r="464" spans="1:48" x14ac:dyDescent="0.2">
      <c r="A464" s="2">
        <v>1</v>
      </c>
      <c r="B464" s="6" t="s">
        <v>18</v>
      </c>
      <c r="C464" s="6">
        <v>0</v>
      </c>
      <c r="D464" s="5" t="s">
        <v>66</v>
      </c>
      <c r="E464" s="5" t="str">
        <f t="shared" si="258"/>
        <v/>
      </c>
      <c r="F464" s="5" t="str">
        <f t="shared" si="253"/>
        <v/>
      </c>
      <c r="G464" s="7">
        <v>62.694000000000003</v>
      </c>
      <c r="H464" s="7">
        <v>70.802000000000007</v>
      </c>
      <c r="I464" s="7">
        <v>79.38</v>
      </c>
      <c r="J464" s="7">
        <v>96.546000000000006</v>
      </c>
      <c r="K464" s="7">
        <v>126.614</v>
      </c>
      <c r="L464" s="7">
        <v>112.11499999999999</v>
      </c>
      <c r="M464" s="7">
        <v>89.570999999999998</v>
      </c>
      <c r="N464" s="7">
        <v>71.102000000000004</v>
      </c>
      <c r="O464" s="7"/>
      <c r="Q464" s="13"/>
      <c r="R464" s="10" t="s">
        <v>289</v>
      </c>
      <c r="S464">
        <v>1987</v>
      </c>
      <c r="T464">
        <f t="shared" si="254"/>
        <v>70.036000000000001</v>
      </c>
      <c r="U464">
        <f t="shared" si="255"/>
        <v>72.034000000000006</v>
      </c>
      <c r="V464">
        <f t="shared" si="256"/>
        <v>75.043000000000006</v>
      </c>
      <c r="W464">
        <f t="shared" si="257"/>
        <v>88.149000000000001</v>
      </c>
      <c r="X464" s="4" t="s">
        <v>985</v>
      </c>
      <c r="Y464" s="4" t="s">
        <v>985</v>
      </c>
      <c r="Z464" s="4" t="s">
        <v>985</v>
      </c>
      <c r="AA464" s="4" t="s">
        <v>985</v>
      </c>
      <c r="AC464" s="10" t="str">
        <f>IFERROR(VLOOKUP(S464&amp;R464,'Regulatory Data'!D$6:F$1349,3,FALSE),"")</f>
        <v/>
      </c>
      <c r="AD464" s="12" t="str">
        <f>VLOOKUP($S464&amp;$R464,'Regulatory Data'!$I$6:$O$1301,5,FALSE)</f>
        <v/>
      </c>
      <c r="AE464" s="12" t="str">
        <f>IF(VLOOKUP($S464&amp;$R464,'Regulatory Data'!$I$6:$O$1301,7,FALSE)=1,1,IF(VLOOKUP($S464&amp;$R464,'Regulatory Data'!$I$6:$O$1301,6,FALSE)=1,0,""))</f>
        <v/>
      </c>
      <c r="AG464" s="12" t="str">
        <f t="shared" si="259"/>
        <v/>
      </c>
      <c r="AH464" s="12" t="str">
        <f t="shared" si="260"/>
        <v/>
      </c>
      <c r="AI464" s="12" t="str">
        <f t="shared" si="261"/>
        <v/>
      </c>
      <c r="AJ464" s="12" t="str">
        <f t="shared" si="262"/>
        <v/>
      </c>
      <c r="AK464" s="12" t="str">
        <f t="shared" si="263"/>
        <v/>
      </c>
      <c r="AL464" s="12" t="str">
        <f t="shared" si="264"/>
        <v/>
      </c>
      <c r="AM464" s="12" t="str">
        <f t="shared" si="265"/>
        <v/>
      </c>
      <c r="AN464" s="12" t="str">
        <f t="shared" si="266"/>
        <v/>
      </c>
      <c r="AO464" s="9" t="str">
        <f t="shared" si="267"/>
        <v/>
      </c>
      <c r="AP464" s="9" t="str">
        <f t="shared" si="268"/>
        <v/>
      </c>
      <c r="AQ464" s="9" t="str">
        <f t="shared" si="269"/>
        <v/>
      </c>
      <c r="AR464" s="9" t="str">
        <f t="shared" si="270"/>
        <v/>
      </c>
      <c r="AS464" s="9" t="str">
        <f t="shared" si="271"/>
        <v/>
      </c>
      <c r="AT464" s="9" t="str">
        <f t="shared" si="272"/>
        <v/>
      </c>
      <c r="AU464" s="9" t="str">
        <f t="shared" si="273"/>
        <v/>
      </c>
      <c r="AV464" s="9" t="str">
        <f t="shared" si="274"/>
        <v/>
      </c>
    </row>
    <row r="465" spans="1:48" x14ac:dyDescent="0.2">
      <c r="A465" s="2">
        <v>1</v>
      </c>
      <c r="B465" s="6" t="s">
        <v>19</v>
      </c>
      <c r="C465" s="6">
        <v>0</v>
      </c>
      <c r="D465" s="5" t="s">
        <v>66</v>
      </c>
      <c r="E465" s="5" t="str">
        <f t="shared" si="258"/>
        <v/>
      </c>
      <c r="F465" s="5" t="str">
        <f t="shared" si="253"/>
        <v/>
      </c>
      <c r="G465" s="7">
        <v>63.585000000000001</v>
      </c>
      <c r="H465" s="7">
        <v>72.097999999999999</v>
      </c>
      <c r="I465" s="7">
        <v>78.197999999999993</v>
      </c>
      <c r="J465" s="7">
        <v>97.906000000000006</v>
      </c>
      <c r="K465" s="7">
        <v>122.983</v>
      </c>
      <c r="L465" s="7">
        <v>108.462</v>
      </c>
      <c r="M465" s="7">
        <v>94.742999999999995</v>
      </c>
      <c r="N465" s="7">
        <v>74.087000000000003</v>
      </c>
      <c r="O465" s="7"/>
      <c r="Q465" s="13"/>
      <c r="R465" s="10" t="s">
        <v>289</v>
      </c>
      <c r="S465">
        <v>1988</v>
      </c>
      <c r="T465">
        <f t="shared" si="254"/>
        <v>73.331000000000003</v>
      </c>
      <c r="U465">
        <f t="shared" si="255"/>
        <v>76.313000000000002</v>
      </c>
      <c r="V465">
        <f t="shared" si="256"/>
        <v>77.2</v>
      </c>
      <c r="W465">
        <f t="shared" si="257"/>
        <v>85.853999999999999</v>
      </c>
      <c r="X465">
        <f t="shared" ref="X465:X487" si="275">LN(T465)-LN(T464)</f>
        <v>4.5974043432154055E-2</v>
      </c>
      <c r="Y465">
        <f t="shared" ref="Y465:Y487" si="276">LN(U465)-LN(U464)</f>
        <v>5.7705074079557939E-2</v>
      </c>
      <c r="Z465">
        <f t="shared" ref="Z465:Z487" si="277">LN(V465)-LN(V464)</f>
        <v>2.8338174453848453E-2</v>
      </c>
      <c r="AA465">
        <f t="shared" ref="AA465:AA487" si="278">LN(W465)-LN(W464)</f>
        <v>-2.6380385327390066E-2</v>
      </c>
      <c r="AC465" s="10" t="str">
        <f>IFERROR(VLOOKUP(S465&amp;R465,'Regulatory Data'!D$6:F$1349,3,FALSE),"")</f>
        <v/>
      </c>
      <c r="AD465" s="12" t="str">
        <f>VLOOKUP($S465&amp;$R465,'Regulatory Data'!$I$6:$O$1301,5,FALSE)</f>
        <v/>
      </c>
      <c r="AE465" s="12" t="str">
        <f>IF(VLOOKUP($S465&amp;$R465,'Regulatory Data'!$I$6:$O$1301,7,FALSE)=1,1,IF(VLOOKUP($S465&amp;$R465,'Regulatory Data'!$I$6:$O$1301,6,FALSE)=1,0,""))</f>
        <v/>
      </c>
      <c r="AG465" s="12" t="str">
        <f t="shared" si="259"/>
        <v/>
      </c>
      <c r="AH465" s="12" t="str">
        <f t="shared" si="260"/>
        <v/>
      </c>
      <c r="AI465" s="12" t="str">
        <f t="shared" si="261"/>
        <v/>
      </c>
      <c r="AJ465" s="12" t="str">
        <f t="shared" si="262"/>
        <v/>
      </c>
      <c r="AK465" s="12" t="str">
        <f t="shared" si="263"/>
        <v/>
      </c>
      <c r="AL465" s="12" t="str">
        <f t="shared" si="264"/>
        <v/>
      </c>
      <c r="AM465" s="12" t="str">
        <f t="shared" si="265"/>
        <v/>
      </c>
      <c r="AN465" s="12" t="str">
        <f t="shared" si="266"/>
        <v/>
      </c>
      <c r="AO465" s="9" t="str">
        <f t="shared" si="267"/>
        <v/>
      </c>
      <c r="AP465" s="9" t="str">
        <f t="shared" si="268"/>
        <v/>
      </c>
      <c r="AQ465" s="9" t="str">
        <f t="shared" si="269"/>
        <v/>
      </c>
      <c r="AR465" s="9" t="str">
        <f t="shared" si="270"/>
        <v/>
      </c>
      <c r="AS465" s="9" t="str">
        <f t="shared" si="271"/>
        <v/>
      </c>
      <c r="AT465" s="9" t="str">
        <f t="shared" si="272"/>
        <v/>
      </c>
      <c r="AU465" s="9" t="str">
        <f t="shared" si="273"/>
        <v/>
      </c>
      <c r="AV465" s="9" t="str">
        <f t="shared" si="274"/>
        <v/>
      </c>
    </row>
    <row r="466" spans="1:48" x14ac:dyDescent="0.2">
      <c r="A466" s="2">
        <v>1</v>
      </c>
      <c r="B466" s="6" t="s">
        <v>20</v>
      </c>
      <c r="C466" s="6">
        <v>0</v>
      </c>
      <c r="D466" s="5" t="s">
        <v>66</v>
      </c>
      <c r="E466" s="5" t="str">
        <f t="shared" si="258"/>
        <v/>
      </c>
      <c r="F466" s="5" t="str">
        <f t="shared" si="253"/>
        <v/>
      </c>
      <c r="G466" s="7">
        <v>64.263000000000005</v>
      </c>
      <c r="H466" s="7">
        <v>72.212000000000003</v>
      </c>
      <c r="I466" s="7">
        <v>79.293999999999997</v>
      </c>
      <c r="J466" s="7">
        <v>99.844999999999999</v>
      </c>
      <c r="K466" s="7">
        <v>123.39</v>
      </c>
      <c r="L466" s="7">
        <v>109.80800000000001</v>
      </c>
      <c r="M466" s="7">
        <v>95.52</v>
      </c>
      <c r="N466" s="7">
        <v>75.741</v>
      </c>
      <c r="O466" s="7"/>
      <c r="Q466" s="13"/>
      <c r="R466" s="10" t="s">
        <v>289</v>
      </c>
      <c r="S466">
        <v>1989</v>
      </c>
      <c r="T466">
        <f t="shared" si="254"/>
        <v>75.02</v>
      </c>
      <c r="U466">
        <f t="shared" si="255"/>
        <v>77.683999999999997</v>
      </c>
      <c r="V466">
        <f t="shared" si="256"/>
        <v>80.275999999999996</v>
      </c>
      <c r="W466">
        <f t="shared" si="257"/>
        <v>88.058000000000007</v>
      </c>
      <c r="X466">
        <f t="shared" si="275"/>
        <v>2.2771305657516727E-2</v>
      </c>
      <c r="Y466">
        <f t="shared" si="276"/>
        <v>1.7806012107193681E-2</v>
      </c>
      <c r="Z466">
        <f t="shared" si="277"/>
        <v>3.9071240045705835E-2</v>
      </c>
      <c r="AA466">
        <f t="shared" si="278"/>
        <v>2.5347509129621137E-2</v>
      </c>
      <c r="AC466" s="10" t="str">
        <f>IFERROR(VLOOKUP(S466&amp;R466,'Regulatory Data'!D$6:F$1349,3,FALSE),"")</f>
        <v/>
      </c>
      <c r="AD466" s="12" t="str">
        <f>VLOOKUP($S466&amp;$R466,'Regulatory Data'!$I$6:$O$1301,5,FALSE)</f>
        <v/>
      </c>
      <c r="AE466" s="12" t="str">
        <f>IF(VLOOKUP($S466&amp;$R466,'Regulatory Data'!$I$6:$O$1301,7,FALSE)=1,1,IF(VLOOKUP($S466&amp;$R466,'Regulatory Data'!$I$6:$O$1301,6,FALSE)=1,0,""))</f>
        <v/>
      </c>
      <c r="AG466" s="12" t="str">
        <f t="shared" si="259"/>
        <v/>
      </c>
      <c r="AH466" s="12" t="str">
        <f t="shared" si="260"/>
        <v/>
      </c>
      <c r="AI466" s="12" t="str">
        <f t="shared" si="261"/>
        <v/>
      </c>
      <c r="AJ466" s="12" t="str">
        <f t="shared" si="262"/>
        <v/>
      </c>
      <c r="AK466" s="12" t="str">
        <f t="shared" si="263"/>
        <v/>
      </c>
      <c r="AL466" s="12" t="str">
        <f t="shared" si="264"/>
        <v/>
      </c>
      <c r="AM466" s="12" t="str">
        <f t="shared" si="265"/>
        <v/>
      </c>
      <c r="AN466" s="12" t="str">
        <f t="shared" si="266"/>
        <v/>
      </c>
      <c r="AO466" s="9" t="str">
        <f t="shared" si="267"/>
        <v/>
      </c>
      <c r="AP466" s="9" t="str">
        <f t="shared" si="268"/>
        <v/>
      </c>
      <c r="AQ466" s="9" t="str">
        <f t="shared" si="269"/>
        <v/>
      </c>
      <c r="AR466" s="9" t="str">
        <f t="shared" si="270"/>
        <v/>
      </c>
      <c r="AS466" s="9" t="str">
        <f t="shared" si="271"/>
        <v/>
      </c>
      <c r="AT466" s="9" t="str">
        <f t="shared" si="272"/>
        <v/>
      </c>
      <c r="AU466" s="9" t="str">
        <f t="shared" si="273"/>
        <v/>
      </c>
      <c r="AV466" s="9" t="str">
        <f t="shared" si="274"/>
        <v/>
      </c>
    </row>
    <row r="467" spans="1:48" x14ac:dyDescent="0.2">
      <c r="A467" s="2">
        <v>1</v>
      </c>
      <c r="B467" s="6" t="s">
        <v>21</v>
      </c>
      <c r="C467" s="6">
        <v>0</v>
      </c>
      <c r="D467" s="5" t="s">
        <v>66</v>
      </c>
      <c r="E467" s="5" t="str">
        <f t="shared" si="258"/>
        <v/>
      </c>
      <c r="F467" s="5" t="str">
        <f t="shared" si="253"/>
        <v/>
      </c>
      <c r="G467" s="7">
        <v>61.515999999999998</v>
      </c>
      <c r="H467" s="7">
        <v>69.893000000000001</v>
      </c>
      <c r="I467" s="7">
        <v>77.150999999999996</v>
      </c>
      <c r="J467" s="7">
        <v>102.404</v>
      </c>
      <c r="K467" s="7">
        <v>125.417</v>
      </c>
      <c r="L467" s="7">
        <v>110.38500000000001</v>
      </c>
      <c r="M467" s="7">
        <v>98.236999999999995</v>
      </c>
      <c r="N467" s="7">
        <v>75.790999999999997</v>
      </c>
      <c r="O467" s="7"/>
      <c r="Q467" s="13"/>
      <c r="R467" s="10" t="s">
        <v>289</v>
      </c>
      <c r="S467">
        <v>1990</v>
      </c>
      <c r="T467">
        <f t="shared" si="254"/>
        <v>74.849000000000004</v>
      </c>
      <c r="U467">
        <f t="shared" si="255"/>
        <v>76.450999999999993</v>
      </c>
      <c r="V467">
        <f t="shared" si="256"/>
        <v>83.131</v>
      </c>
      <c r="W467">
        <f t="shared" si="257"/>
        <v>92.736999999999995</v>
      </c>
      <c r="X467">
        <f t="shared" si="275"/>
        <v>-2.2819939307900938E-3</v>
      </c>
      <c r="Y467">
        <f t="shared" si="276"/>
        <v>-1.5999303228946715E-2</v>
      </c>
      <c r="Z467">
        <f t="shared" si="277"/>
        <v>3.494697974582639E-2</v>
      </c>
      <c r="AA467">
        <f t="shared" si="278"/>
        <v>5.1771841656631068E-2</v>
      </c>
      <c r="AC467" s="10" t="str">
        <f>IFERROR(VLOOKUP(S467&amp;R467,'Regulatory Data'!D$6:F$1349,3,FALSE),"")</f>
        <v/>
      </c>
      <c r="AD467" s="12" t="str">
        <f>VLOOKUP($S467&amp;$R467,'Regulatory Data'!$I$6:$O$1301,5,FALSE)</f>
        <v/>
      </c>
      <c r="AE467" s="12" t="str">
        <f>IF(VLOOKUP($S467&amp;$R467,'Regulatory Data'!$I$6:$O$1301,7,FALSE)=1,1,IF(VLOOKUP($S467&amp;$R467,'Regulatory Data'!$I$6:$O$1301,6,FALSE)=1,0,""))</f>
        <v/>
      </c>
      <c r="AG467" s="12" t="str">
        <f t="shared" si="259"/>
        <v/>
      </c>
      <c r="AH467" s="12" t="str">
        <f t="shared" si="260"/>
        <v/>
      </c>
      <c r="AI467" s="12" t="str">
        <f t="shared" si="261"/>
        <v/>
      </c>
      <c r="AJ467" s="12" t="str">
        <f t="shared" si="262"/>
        <v/>
      </c>
      <c r="AK467" s="12" t="str">
        <f t="shared" si="263"/>
        <v/>
      </c>
      <c r="AL467" s="12" t="str">
        <f t="shared" si="264"/>
        <v/>
      </c>
      <c r="AM467" s="12" t="str">
        <f t="shared" si="265"/>
        <v/>
      </c>
      <c r="AN467" s="12" t="str">
        <f t="shared" si="266"/>
        <v/>
      </c>
      <c r="AO467" s="9" t="str">
        <f t="shared" si="267"/>
        <v/>
      </c>
      <c r="AP467" s="9" t="str">
        <f t="shared" si="268"/>
        <v/>
      </c>
      <c r="AQ467" s="9" t="str">
        <f t="shared" si="269"/>
        <v/>
      </c>
      <c r="AR467" s="9" t="str">
        <f t="shared" si="270"/>
        <v/>
      </c>
      <c r="AS467" s="9" t="str">
        <f t="shared" si="271"/>
        <v/>
      </c>
      <c r="AT467" s="9" t="str">
        <f t="shared" si="272"/>
        <v/>
      </c>
      <c r="AU467" s="9" t="str">
        <f t="shared" si="273"/>
        <v/>
      </c>
      <c r="AV467" s="9" t="str">
        <f t="shared" si="274"/>
        <v/>
      </c>
    </row>
    <row r="468" spans="1:48" x14ac:dyDescent="0.2">
      <c r="A468" s="2">
        <v>1</v>
      </c>
      <c r="B468" s="6" t="s">
        <v>22</v>
      </c>
      <c r="C468" s="6">
        <v>0</v>
      </c>
      <c r="D468" s="5" t="s">
        <v>66</v>
      </c>
      <c r="E468" s="5" t="str">
        <f t="shared" si="258"/>
        <v/>
      </c>
      <c r="F468" s="5" t="str">
        <f t="shared" si="253"/>
        <v/>
      </c>
      <c r="G468" s="7">
        <v>66.001000000000005</v>
      </c>
      <c r="H468" s="7">
        <v>75.197000000000003</v>
      </c>
      <c r="I468" s="7">
        <v>83.295000000000002</v>
      </c>
      <c r="J468" s="7">
        <v>101.88200000000001</v>
      </c>
      <c r="K468" s="7">
        <v>126.202</v>
      </c>
      <c r="L468" s="7">
        <v>110.76900000000001</v>
      </c>
      <c r="M468" s="7">
        <v>91.692999999999998</v>
      </c>
      <c r="N468" s="7">
        <v>76.375</v>
      </c>
      <c r="O468" s="7"/>
      <c r="Q468" s="13"/>
      <c r="R468" s="10" t="s">
        <v>289</v>
      </c>
      <c r="S468">
        <v>1991</v>
      </c>
      <c r="T468">
        <f t="shared" si="254"/>
        <v>72.808000000000007</v>
      </c>
      <c r="U468">
        <f t="shared" si="255"/>
        <v>74.266000000000005</v>
      </c>
      <c r="V468">
        <f t="shared" si="256"/>
        <v>85.593000000000004</v>
      </c>
      <c r="W468">
        <f t="shared" si="257"/>
        <v>97.816000000000003</v>
      </c>
      <c r="X468">
        <f t="shared" si="275"/>
        <v>-2.7646911447896549E-2</v>
      </c>
      <c r="Y468">
        <f t="shared" si="276"/>
        <v>-2.8996770050211396E-2</v>
      </c>
      <c r="Z468">
        <f t="shared" si="277"/>
        <v>2.9185827280683974E-2</v>
      </c>
      <c r="AA468">
        <f t="shared" si="278"/>
        <v>5.3320632902984499E-2</v>
      </c>
      <c r="AC468" s="10" t="str">
        <f>IFERROR(VLOOKUP(S468&amp;R468,'Regulatory Data'!D$6:F$1349,3,FALSE),"")</f>
        <v/>
      </c>
      <c r="AD468" s="12" t="str">
        <f>VLOOKUP($S468&amp;$R468,'Regulatory Data'!$I$6:$O$1301,5,FALSE)</f>
        <v/>
      </c>
      <c r="AE468" s="12" t="str">
        <f>IF(VLOOKUP($S468&amp;$R468,'Regulatory Data'!$I$6:$O$1301,7,FALSE)=1,1,IF(VLOOKUP($S468&amp;$R468,'Regulatory Data'!$I$6:$O$1301,6,FALSE)=1,0,""))</f>
        <v/>
      </c>
      <c r="AG468" s="12" t="str">
        <f t="shared" si="259"/>
        <v/>
      </c>
      <c r="AH468" s="12" t="str">
        <f t="shared" si="260"/>
        <v/>
      </c>
      <c r="AI468" s="12" t="str">
        <f t="shared" si="261"/>
        <v/>
      </c>
      <c r="AJ468" s="12" t="str">
        <f t="shared" si="262"/>
        <v/>
      </c>
      <c r="AK468" s="12" t="str">
        <f t="shared" si="263"/>
        <v/>
      </c>
      <c r="AL468" s="12" t="str">
        <f t="shared" si="264"/>
        <v/>
      </c>
      <c r="AM468" s="12" t="str">
        <f t="shared" si="265"/>
        <v/>
      </c>
      <c r="AN468" s="12" t="str">
        <f t="shared" si="266"/>
        <v/>
      </c>
      <c r="AO468" s="9" t="str">
        <f t="shared" si="267"/>
        <v/>
      </c>
      <c r="AP468" s="9" t="str">
        <f t="shared" si="268"/>
        <v/>
      </c>
      <c r="AQ468" s="9" t="str">
        <f t="shared" si="269"/>
        <v/>
      </c>
      <c r="AR468" s="9" t="str">
        <f t="shared" si="270"/>
        <v/>
      </c>
      <c r="AS468" s="9" t="str">
        <f t="shared" si="271"/>
        <v/>
      </c>
      <c r="AT468" s="9" t="str">
        <f t="shared" si="272"/>
        <v/>
      </c>
      <c r="AU468" s="9" t="str">
        <f t="shared" si="273"/>
        <v/>
      </c>
      <c r="AV468" s="9" t="str">
        <f t="shared" si="274"/>
        <v/>
      </c>
    </row>
    <row r="469" spans="1:48" x14ac:dyDescent="0.2">
      <c r="A469" s="2">
        <v>1</v>
      </c>
      <c r="B469" s="6" t="s">
        <v>23</v>
      </c>
      <c r="C469" s="6">
        <v>0</v>
      </c>
      <c r="D469" s="5" t="s">
        <v>66</v>
      </c>
      <c r="E469" s="5" t="str">
        <f t="shared" si="258"/>
        <v/>
      </c>
      <c r="F469" s="5" t="str">
        <f t="shared" si="253"/>
        <v/>
      </c>
      <c r="G469" s="7">
        <v>60.412999999999997</v>
      </c>
      <c r="H469" s="7">
        <v>69.95</v>
      </c>
      <c r="I469" s="7">
        <v>77.347999999999999</v>
      </c>
      <c r="J469" s="7">
        <v>119.648</v>
      </c>
      <c r="K469" s="7">
        <v>128.03299999999999</v>
      </c>
      <c r="L469" s="7">
        <v>110.577</v>
      </c>
      <c r="M469" s="7">
        <v>97.951999999999998</v>
      </c>
      <c r="N469" s="7">
        <v>75.763999999999996</v>
      </c>
      <c r="O469" s="7"/>
      <c r="Q469" s="13"/>
      <c r="R469" s="10" t="s">
        <v>289</v>
      </c>
      <c r="S469">
        <v>1992</v>
      </c>
      <c r="T469">
        <f t="shared" si="254"/>
        <v>74.090999999999994</v>
      </c>
      <c r="U469">
        <f t="shared" si="255"/>
        <v>76.686999999999998</v>
      </c>
      <c r="V469">
        <f t="shared" si="256"/>
        <v>87.259</v>
      </c>
      <c r="W469">
        <f t="shared" si="257"/>
        <v>100.91</v>
      </c>
      <c r="X469">
        <f t="shared" si="275"/>
        <v>1.7468228160550048E-2</v>
      </c>
      <c r="Y469">
        <f t="shared" si="276"/>
        <v>3.2078959798428563E-2</v>
      </c>
      <c r="Z469">
        <f t="shared" si="277"/>
        <v>1.9277203522266362E-2</v>
      </c>
      <c r="AA469">
        <f t="shared" si="278"/>
        <v>3.1140867634547931E-2</v>
      </c>
      <c r="AC469" s="10" t="str">
        <f>IFERROR(VLOOKUP(S469&amp;R469,'Regulatory Data'!D$6:F$1349,3,FALSE),"")</f>
        <v/>
      </c>
      <c r="AD469" s="12" t="str">
        <f>VLOOKUP($S469&amp;$R469,'Regulatory Data'!$I$6:$O$1301,5,FALSE)</f>
        <v/>
      </c>
      <c r="AE469" s="12" t="str">
        <f>IF(VLOOKUP($S469&amp;$R469,'Regulatory Data'!$I$6:$O$1301,7,FALSE)=1,1,IF(VLOOKUP($S469&amp;$R469,'Regulatory Data'!$I$6:$O$1301,6,FALSE)=1,0,""))</f>
        <v/>
      </c>
      <c r="AG469" s="12" t="str">
        <f t="shared" si="259"/>
        <v/>
      </c>
      <c r="AH469" s="12" t="str">
        <f t="shared" si="260"/>
        <v/>
      </c>
      <c r="AI469" s="12" t="str">
        <f t="shared" si="261"/>
        <v/>
      </c>
      <c r="AJ469" s="12" t="str">
        <f t="shared" si="262"/>
        <v/>
      </c>
      <c r="AK469" s="12" t="str">
        <f t="shared" si="263"/>
        <v/>
      </c>
      <c r="AL469" s="12" t="str">
        <f t="shared" si="264"/>
        <v/>
      </c>
      <c r="AM469" s="12" t="str">
        <f t="shared" si="265"/>
        <v/>
      </c>
      <c r="AN469" s="12" t="str">
        <f t="shared" si="266"/>
        <v/>
      </c>
      <c r="AO469" s="9" t="str">
        <f t="shared" si="267"/>
        <v/>
      </c>
      <c r="AP469" s="9" t="str">
        <f t="shared" si="268"/>
        <v/>
      </c>
      <c r="AQ469" s="9" t="str">
        <f t="shared" si="269"/>
        <v/>
      </c>
      <c r="AR469" s="9" t="str">
        <f t="shared" si="270"/>
        <v/>
      </c>
      <c r="AS469" s="9" t="str">
        <f t="shared" si="271"/>
        <v/>
      </c>
      <c r="AT469" s="9" t="str">
        <f t="shared" si="272"/>
        <v/>
      </c>
      <c r="AU469" s="9" t="str">
        <f t="shared" si="273"/>
        <v/>
      </c>
      <c r="AV469" s="9" t="str">
        <f t="shared" si="274"/>
        <v/>
      </c>
    </row>
    <row r="470" spans="1:48" x14ac:dyDescent="0.2">
      <c r="A470" s="2">
        <v>1</v>
      </c>
      <c r="B470" s="6" t="s">
        <v>24</v>
      </c>
      <c r="C470" s="6">
        <v>0</v>
      </c>
      <c r="D470" s="5" t="s">
        <v>66</v>
      </c>
      <c r="E470" s="5" t="str">
        <f t="shared" si="258"/>
        <v/>
      </c>
      <c r="F470" s="5" t="str">
        <f t="shared" si="253"/>
        <v/>
      </c>
      <c r="G470" s="7">
        <v>70.366</v>
      </c>
      <c r="H470" s="7">
        <v>80.516999999999996</v>
      </c>
      <c r="I470" s="7">
        <v>87.948999999999998</v>
      </c>
      <c r="J470" s="7">
        <v>113.938</v>
      </c>
      <c r="K470" s="7">
        <v>124.988</v>
      </c>
      <c r="L470" s="7">
        <v>109.23099999999999</v>
      </c>
      <c r="M470" s="7">
        <v>95.980999999999995</v>
      </c>
      <c r="N470" s="7">
        <v>84.414000000000001</v>
      </c>
      <c r="O470" s="7"/>
      <c r="Q470" s="13"/>
      <c r="R470" s="10" t="s">
        <v>289</v>
      </c>
      <c r="S470">
        <v>1993</v>
      </c>
      <c r="T470">
        <f t="shared" si="254"/>
        <v>77.072000000000003</v>
      </c>
      <c r="U470">
        <f t="shared" si="255"/>
        <v>81.028999999999996</v>
      </c>
      <c r="V470">
        <f t="shared" si="256"/>
        <v>88.853999999999999</v>
      </c>
      <c r="W470">
        <f t="shared" si="257"/>
        <v>97.278999999999996</v>
      </c>
      <c r="X470">
        <f t="shared" si="275"/>
        <v>3.9445982452260608E-2</v>
      </c>
      <c r="Y470">
        <f t="shared" si="276"/>
        <v>5.5074912805775256E-2</v>
      </c>
      <c r="Z470">
        <f t="shared" si="277"/>
        <v>1.8113865658207828E-2</v>
      </c>
      <c r="AA470">
        <f t="shared" si="278"/>
        <v>-3.6645891916679219E-2</v>
      </c>
      <c r="AC470" s="10" t="str">
        <f>IFERROR(VLOOKUP(S470&amp;R470,'Regulatory Data'!D$6:F$1349,3,FALSE),"")</f>
        <v/>
      </c>
      <c r="AD470" s="12" t="str">
        <f>VLOOKUP($S470&amp;$R470,'Regulatory Data'!$I$6:$O$1301,5,FALSE)</f>
        <v/>
      </c>
      <c r="AE470" s="12" t="str">
        <f>IF(VLOOKUP($S470&amp;$R470,'Regulatory Data'!$I$6:$O$1301,7,FALSE)=1,1,IF(VLOOKUP($S470&amp;$R470,'Regulatory Data'!$I$6:$O$1301,6,FALSE)=1,0,""))</f>
        <v/>
      </c>
      <c r="AG470" s="12" t="str">
        <f t="shared" si="259"/>
        <v/>
      </c>
      <c r="AH470" s="12" t="str">
        <f t="shared" si="260"/>
        <v/>
      </c>
      <c r="AI470" s="12" t="str">
        <f t="shared" si="261"/>
        <v/>
      </c>
      <c r="AJ470" s="12" t="str">
        <f t="shared" si="262"/>
        <v/>
      </c>
      <c r="AK470" s="12" t="str">
        <f t="shared" si="263"/>
        <v/>
      </c>
      <c r="AL470" s="12" t="str">
        <f t="shared" si="264"/>
        <v/>
      </c>
      <c r="AM470" s="12" t="str">
        <f t="shared" si="265"/>
        <v/>
      </c>
      <c r="AN470" s="12" t="str">
        <f t="shared" si="266"/>
        <v/>
      </c>
      <c r="AO470" s="9" t="str">
        <f t="shared" si="267"/>
        <v/>
      </c>
      <c r="AP470" s="9" t="str">
        <f t="shared" si="268"/>
        <v/>
      </c>
      <c r="AQ470" s="9" t="str">
        <f t="shared" si="269"/>
        <v/>
      </c>
      <c r="AR470" s="9" t="str">
        <f t="shared" si="270"/>
        <v/>
      </c>
      <c r="AS470" s="9" t="str">
        <f t="shared" si="271"/>
        <v/>
      </c>
      <c r="AT470" s="9" t="str">
        <f t="shared" si="272"/>
        <v/>
      </c>
      <c r="AU470" s="9" t="str">
        <f t="shared" si="273"/>
        <v/>
      </c>
      <c r="AV470" s="9" t="str">
        <f t="shared" si="274"/>
        <v/>
      </c>
    </row>
    <row r="471" spans="1:48" x14ac:dyDescent="0.2">
      <c r="A471" s="2">
        <v>1</v>
      </c>
      <c r="B471" s="6" t="s">
        <v>25</v>
      </c>
      <c r="C471" s="6">
        <v>0</v>
      </c>
      <c r="D471" s="5" t="s">
        <v>66</v>
      </c>
      <c r="E471" s="5" t="str">
        <f t="shared" si="258"/>
        <v/>
      </c>
      <c r="F471" s="5" t="str">
        <f t="shared" si="253"/>
        <v/>
      </c>
      <c r="G471" s="7">
        <v>76.813999999999993</v>
      </c>
      <c r="H471" s="7">
        <v>88.168000000000006</v>
      </c>
      <c r="I471" s="7">
        <v>95.459000000000003</v>
      </c>
      <c r="J471" s="7">
        <v>101.051</v>
      </c>
      <c r="K471" s="7">
        <v>124.273</v>
      </c>
      <c r="L471" s="7">
        <v>108.26900000000001</v>
      </c>
      <c r="M471" s="7">
        <v>90.352000000000004</v>
      </c>
      <c r="N471" s="7">
        <v>86.248999999999995</v>
      </c>
      <c r="O471" s="7"/>
      <c r="Q471" s="13"/>
      <c r="R471" s="10" t="s">
        <v>289</v>
      </c>
      <c r="S471">
        <v>1994</v>
      </c>
      <c r="T471">
        <f t="shared" si="254"/>
        <v>80.700999999999993</v>
      </c>
      <c r="U471">
        <f t="shared" si="255"/>
        <v>86.003</v>
      </c>
      <c r="V471">
        <f t="shared" si="256"/>
        <v>90.387</v>
      </c>
      <c r="W471">
        <f t="shared" si="257"/>
        <v>93.454999999999998</v>
      </c>
      <c r="X471">
        <f t="shared" si="275"/>
        <v>4.6010916884992703E-2</v>
      </c>
      <c r="Y471">
        <f t="shared" si="276"/>
        <v>5.9575064077765028E-2</v>
      </c>
      <c r="Z471">
        <f t="shared" si="277"/>
        <v>1.7105878464000135E-2</v>
      </c>
      <c r="AA471">
        <f t="shared" si="278"/>
        <v>-4.0103101541617114E-2</v>
      </c>
      <c r="AC471" s="10" t="str">
        <f>IFERROR(VLOOKUP(S471&amp;R471,'Regulatory Data'!D$6:F$1349,3,FALSE),"")</f>
        <v/>
      </c>
      <c r="AD471" s="12" t="str">
        <f>VLOOKUP($S471&amp;$R471,'Regulatory Data'!$I$6:$O$1301,5,FALSE)</f>
        <v/>
      </c>
      <c r="AE471" s="12" t="str">
        <f>IF(VLOOKUP($S471&amp;$R471,'Regulatory Data'!$I$6:$O$1301,7,FALSE)=1,1,IF(VLOOKUP($S471&amp;$R471,'Regulatory Data'!$I$6:$O$1301,6,FALSE)=1,0,""))</f>
        <v/>
      </c>
      <c r="AG471" s="12" t="str">
        <f t="shared" si="259"/>
        <v/>
      </c>
      <c r="AH471" s="12" t="str">
        <f t="shared" si="260"/>
        <v/>
      </c>
      <c r="AI471" s="12" t="str">
        <f t="shared" si="261"/>
        <v/>
      </c>
      <c r="AJ471" s="12" t="str">
        <f t="shared" si="262"/>
        <v/>
      </c>
      <c r="AK471" s="12" t="str">
        <f t="shared" si="263"/>
        <v/>
      </c>
      <c r="AL471" s="12" t="str">
        <f t="shared" si="264"/>
        <v/>
      </c>
      <c r="AM471" s="12" t="str">
        <f t="shared" si="265"/>
        <v/>
      </c>
      <c r="AN471" s="12" t="str">
        <f t="shared" si="266"/>
        <v/>
      </c>
      <c r="AO471" s="9" t="str">
        <f t="shared" si="267"/>
        <v/>
      </c>
      <c r="AP471" s="9" t="str">
        <f t="shared" si="268"/>
        <v/>
      </c>
      <c r="AQ471" s="9" t="str">
        <f t="shared" si="269"/>
        <v/>
      </c>
      <c r="AR471" s="9" t="str">
        <f t="shared" si="270"/>
        <v/>
      </c>
      <c r="AS471" s="9" t="str">
        <f t="shared" si="271"/>
        <v/>
      </c>
      <c r="AT471" s="9" t="str">
        <f t="shared" si="272"/>
        <v/>
      </c>
      <c r="AU471" s="9" t="str">
        <f t="shared" si="273"/>
        <v/>
      </c>
      <c r="AV471" s="9" t="str">
        <f t="shared" si="274"/>
        <v/>
      </c>
    </row>
    <row r="472" spans="1:48" x14ac:dyDescent="0.2">
      <c r="A472" s="2">
        <v>1</v>
      </c>
      <c r="B472" s="6" t="s">
        <v>26</v>
      </c>
      <c r="C472" s="6">
        <v>0</v>
      </c>
      <c r="D472" s="5" t="s">
        <v>66</v>
      </c>
      <c r="E472" s="5" t="str">
        <f t="shared" si="258"/>
        <v/>
      </c>
      <c r="F472" s="5" t="str">
        <f t="shared" si="253"/>
        <v/>
      </c>
      <c r="G472" s="7">
        <v>78.19</v>
      </c>
      <c r="H472" s="7">
        <v>86.745999999999995</v>
      </c>
      <c r="I472" s="7">
        <v>93.084999999999994</v>
      </c>
      <c r="J472" s="7">
        <v>94.518000000000001</v>
      </c>
      <c r="K472" s="7">
        <v>119.05</v>
      </c>
      <c r="L472" s="7">
        <v>107.30800000000001</v>
      </c>
      <c r="M472" s="7">
        <v>97.206000000000003</v>
      </c>
      <c r="N472" s="7">
        <v>90.483999999999995</v>
      </c>
      <c r="O472" s="7"/>
      <c r="Q472" s="13"/>
      <c r="R472" s="10" t="s">
        <v>289</v>
      </c>
      <c r="S472">
        <v>1995</v>
      </c>
      <c r="T472">
        <f t="shared" si="254"/>
        <v>82.629000000000005</v>
      </c>
      <c r="U472">
        <f t="shared" si="255"/>
        <v>87.766000000000005</v>
      </c>
      <c r="V472">
        <f t="shared" si="256"/>
        <v>92.457999999999998</v>
      </c>
      <c r="W472">
        <f t="shared" si="257"/>
        <v>93.418000000000006</v>
      </c>
      <c r="X472">
        <f t="shared" si="275"/>
        <v>2.3609741724924582E-2</v>
      </c>
      <c r="Y472">
        <f t="shared" si="276"/>
        <v>2.0292002541075327E-2</v>
      </c>
      <c r="Z472">
        <f t="shared" si="277"/>
        <v>2.2654035603148159E-2</v>
      </c>
      <c r="AA472">
        <f t="shared" si="278"/>
        <v>-3.9599086527708494E-4</v>
      </c>
      <c r="AC472" s="10" t="str">
        <f>IFERROR(VLOOKUP(S472&amp;R472,'Regulatory Data'!D$6:F$1349,3,FALSE),"")</f>
        <v/>
      </c>
      <c r="AD472" s="12" t="str">
        <f>VLOOKUP($S472&amp;$R472,'Regulatory Data'!$I$6:$O$1301,5,FALSE)</f>
        <v/>
      </c>
      <c r="AE472" s="12" t="str">
        <f>IF(VLOOKUP($S472&amp;$R472,'Regulatory Data'!$I$6:$O$1301,7,FALSE)=1,1,IF(VLOOKUP($S472&amp;$R472,'Regulatory Data'!$I$6:$O$1301,6,FALSE)=1,0,""))</f>
        <v/>
      </c>
      <c r="AG472" s="12" t="str">
        <f t="shared" si="259"/>
        <v/>
      </c>
      <c r="AH472" s="12" t="str">
        <f t="shared" si="260"/>
        <v/>
      </c>
      <c r="AI472" s="12" t="str">
        <f t="shared" si="261"/>
        <v/>
      </c>
      <c r="AJ472" s="12" t="str">
        <f t="shared" si="262"/>
        <v/>
      </c>
      <c r="AK472" s="12" t="str">
        <f t="shared" si="263"/>
        <v/>
      </c>
      <c r="AL472" s="12" t="str">
        <f t="shared" si="264"/>
        <v/>
      </c>
      <c r="AM472" s="12" t="str">
        <f t="shared" si="265"/>
        <v/>
      </c>
      <c r="AN472" s="12" t="str">
        <f t="shared" si="266"/>
        <v/>
      </c>
      <c r="AO472" s="9" t="str">
        <f t="shared" si="267"/>
        <v/>
      </c>
      <c r="AP472" s="9" t="str">
        <f t="shared" si="268"/>
        <v/>
      </c>
      <c r="AQ472" s="9" t="str">
        <f t="shared" si="269"/>
        <v/>
      </c>
      <c r="AR472" s="9" t="str">
        <f t="shared" si="270"/>
        <v/>
      </c>
      <c r="AS472" s="9" t="str">
        <f t="shared" si="271"/>
        <v/>
      </c>
      <c r="AT472" s="9" t="str">
        <f t="shared" si="272"/>
        <v/>
      </c>
      <c r="AU472" s="9" t="str">
        <f t="shared" si="273"/>
        <v/>
      </c>
      <c r="AV472" s="9" t="str">
        <f t="shared" si="274"/>
        <v/>
      </c>
    </row>
    <row r="473" spans="1:48" x14ac:dyDescent="0.2">
      <c r="A473" s="2">
        <v>1</v>
      </c>
      <c r="B473" s="6" t="s">
        <v>27</v>
      </c>
      <c r="C473" s="6">
        <v>0</v>
      </c>
      <c r="D473" s="5" t="s">
        <v>66</v>
      </c>
      <c r="E473" s="5" t="str">
        <f t="shared" si="258"/>
        <v/>
      </c>
      <c r="F473" s="5" t="str">
        <f t="shared" si="253"/>
        <v/>
      </c>
      <c r="G473" s="7">
        <v>76.989999999999995</v>
      </c>
      <c r="H473" s="7">
        <v>84.138000000000005</v>
      </c>
      <c r="I473" s="7">
        <v>90.772000000000006</v>
      </c>
      <c r="J473" s="7">
        <v>95.816999999999993</v>
      </c>
      <c r="K473" s="7">
        <v>117.901</v>
      </c>
      <c r="L473" s="7">
        <v>107.88500000000001</v>
      </c>
      <c r="M473" s="7">
        <v>103.43300000000001</v>
      </c>
      <c r="N473" s="7">
        <v>93.888000000000005</v>
      </c>
      <c r="O473" s="7"/>
      <c r="Q473" s="13"/>
      <c r="R473" s="10" t="s">
        <v>289</v>
      </c>
      <c r="S473">
        <v>1996</v>
      </c>
      <c r="T473">
        <f t="shared" si="254"/>
        <v>84.087000000000003</v>
      </c>
      <c r="U473">
        <f t="shared" si="255"/>
        <v>89.221000000000004</v>
      </c>
      <c r="V473">
        <f t="shared" si="256"/>
        <v>94.418999999999997</v>
      </c>
      <c r="W473">
        <f t="shared" si="257"/>
        <v>94.414000000000001</v>
      </c>
      <c r="X473">
        <f t="shared" si="275"/>
        <v>1.7491268649255431E-2</v>
      </c>
      <c r="Y473">
        <f t="shared" si="276"/>
        <v>1.6442255979487896E-2</v>
      </c>
      <c r="Z473">
        <f t="shared" si="277"/>
        <v>2.0987836734998488E-2</v>
      </c>
      <c r="AA473">
        <f t="shared" si="278"/>
        <v>1.0605321087225228E-2</v>
      </c>
      <c r="AC473" s="10" t="str">
        <f>IFERROR(VLOOKUP(S473&amp;R473,'Regulatory Data'!D$6:F$1349,3,FALSE),"")</f>
        <v/>
      </c>
      <c r="AD473" s="12" t="str">
        <f>VLOOKUP($S473&amp;$R473,'Regulatory Data'!$I$6:$O$1301,5,FALSE)</f>
        <v/>
      </c>
      <c r="AE473" s="12" t="str">
        <f>IF(VLOOKUP($S473&amp;$R473,'Regulatory Data'!$I$6:$O$1301,7,FALSE)=1,1,IF(VLOOKUP($S473&amp;$R473,'Regulatory Data'!$I$6:$O$1301,6,FALSE)=1,0,""))</f>
        <v/>
      </c>
      <c r="AG473" s="12" t="str">
        <f t="shared" si="259"/>
        <v/>
      </c>
      <c r="AH473" s="12" t="str">
        <f t="shared" si="260"/>
        <v/>
      </c>
      <c r="AI473" s="12" t="str">
        <f t="shared" si="261"/>
        <v/>
      </c>
      <c r="AJ473" s="12" t="str">
        <f t="shared" si="262"/>
        <v/>
      </c>
      <c r="AK473" s="12" t="str">
        <f t="shared" si="263"/>
        <v/>
      </c>
      <c r="AL473" s="12" t="str">
        <f t="shared" si="264"/>
        <v/>
      </c>
      <c r="AM473" s="12" t="str">
        <f t="shared" si="265"/>
        <v/>
      </c>
      <c r="AN473" s="12" t="str">
        <f t="shared" si="266"/>
        <v/>
      </c>
      <c r="AO473" s="9" t="str">
        <f t="shared" si="267"/>
        <v/>
      </c>
      <c r="AP473" s="9" t="str">
        <f t="shared" si="268"/>
        <v/>
      </c>
      <c r="AQ473" s="9" t="str">
        <f t="shared" si="269"/>
        <v/>
      </c>
      <c r="AR473" s="9" t="str">
        <f t="shared" si="270"/>
        <v/>
      </c>
      <c r="AS473" s="9" t="str">
        <f t="shared" si="271"/>
        <v/>
      </c>
      <c r="AT473" s="9" t="str">
        <f t="shared" si="272"/>
        <v/>
      </c>
      <c r="AU473" s="9" t="str">
        <f t="shared" si="273"/>
        <v/>
      </c>
      <c r="AV473" s="9" t="str">
        <f t="shared" si="274"/>
        <v/>
      </c>
    </row>
    <row r="474" spans="1:48" x14ac:dyDescent="0.2">
      <c r="A474" s="2">
        <v>1</v>
      </c>
      <c r="B474" s="6" t="s">
        <v>28</v>
      </c>
      <c r="C474" s="6">
        <v>0</v>
      </c>
      <c r="D474" s="5" t="s">
        <v>66</v>
      </c>
      <c r="E474" s="5" t="str">
        <f t="shared" si="258"/>
        <v/>
      </c>
      <c r="F474" s="5" t="str">
        <f t="shared" si="253"/>
        <v/>
      </c>
      <c r="G474" s="7">
        <v>92.048000000000002</v>
      </c>
      <c r="H474" s="7">
        <v>92.647000000000006</v>
      </c>
      <c r="I474" s="7">
        <v>96.566000000000003</v>
      </c>
      <c r="J474" s="7">
        <v>98.858999999999995</v>
      </c>
      <c r="K474" s="7">
        <v>104.90900000000001</v>
      </c>
      <c r="L474" s="7">
        <v>104.23099999999999</v>
      </c>
      <c r="M474" s="7">
        <v>99.866</v>
      </c>
      <c r="N474" s="7">
        <v>96.436999999999998</v>
      </c>
      <c r="O474" s="7"/>
      <c r="Q474" s="13"/>
      <c r="R474" s="10" t="s">
        <v>289</v>
      </c>
      <c r="S474">
        <v>1997</v>
      </c>
      <c r="T474">
        <f t="shared" si="254"/>
        <v>85.74</v>
      </c>
      <c r="U474">
        <f t="shared" si="255"/>
        <v>91.697000000000003</v>
      </c>
      <c r="V474">
        <f t="shared" si="256"/>
        <v>95.703999999999994</v>
      </c>
      <c r="W474">
        <f t="shared" si="257"/>
        <v>95.801000000000002</v>
      </c>
      <c r="X474">
        <f t="shared" si="275"/>
        <v>1.946748402279308E-2</v>
      </c>
      <c r="Y474">
        <f t="shared" si="276"/>
        <v>2.7373225464454087E-2</v>
      </c>
      <c r="Z474">
        <f t="shared" si="277"/>
        <v>1.3517770783034955E-2</v>
      </c>
      <c r="AA474">
        <f t="shared" si="278"/>
        <v>1.458375609560747E-2</v>
      </c>
      <c r="AC474" s="10">
        <f>IFERROR(VLOOKUP(S474&amp;R474,'Regulatory Data'!D$6:F$1349,3,FALSE),"")</f>
        <v>0.38023922891775219</v>
      </c>
      <c r="AD474" s="12">
        <f>VLOOKUP($S474&amp;$R474,'Regulatory Data'!$I$6:$O$1301,5,FALSE)</f>
        <v>1</v>
      </c>
      <c r="AE474" s="12" t="str">
        <f>IF(VLOOKUP($S474&amp;$R474,'Regulatory Data'!$I$6:$O$1301,7,FALSE)=1,1,IF(VLOOKUP($S474&amp;$R474,'Regulatory Data'!$I$6:$O$1301,6,FALSE)=1,0,""))</f>
        <v/>
      </c>
      <c r="AG474" s="12" t="str">
        <f t="shared" si="259"/>
        <v/>
      </c>
      <c r="AH474" s="12">
        <f t="shared" si="260"/>
        <v>2.815143816490373E-2</v>
      </c>
      <c r="AI474" s="12" t="str">
        <f t="shared" si="261"/>
        <v/>
      </c>
      <c r="AJ474" s="12">
        <f t="shared" si="262"/>
        <v>1.2711002436884833E-2</v>
      </c>
      <c r="AK474" s="12" t="str">
        <f t="shared" si="263"/>
        <v/>
      </c>
      <c r="AL474" s="12">
        <f t="shared" si="264"/>
        <v>9.8154173486602048E-3</v>
      </c>
      <c r="AM474" s="12" t="str">
        <f t="shared" si="265"/>
        <v/>
      </c>
      <c r="AN474" s="12">
        <f t="shared" si="266"/>
        <v>-6.808019927272646E-3</v>
      </c>
      <c r="AO474" s="9" t="str">
        <f t="shared" si="267"/>
        <v/>
      </c>
      <c r="AP474" s="9" t="str">
        <f t="shared" si="268"/>
        <v/>
      </c>
      <c r="AQ474" s="9" t="str">
        <f t="shared" si="269"/>
        <v/>
      </c>
      <c r="AR474" s="9" t="str">
        <f t="shared" si="270"/>
        <v/>
      </c>
      <c r="AS474" s="9" t="str">
        <f t="shared" si="271"/>
        <v/>
      </c>
      <c r="AT474" s="9" t="str">
        <f t="shared" si="272"/>
        <v/>
      </c>
      <c r="AU474" s="9" t="str">
        <f t="shared" si="273"/>
        <v/>
      </c>
      <c r="AV474" s="9" t="str">
        <f t="shared" si="274"/>
        <v/>
      </c>
    </row>
    <row r="475" spans="1:48" x14ac:dyDescent="0.2">
      <c r="A475" s="2">
        <v>1</v>
      </c>
      <c r="B475" s="6" t="s">
        <v>29</v>
      </c>
      <c r="C475" s="6">
        <v>0</v>
      </c>
      <c r="D475" s="5" t="s">
        <v>66</v>
      </c>
      <c r="E475" s="5" t="str">
        <f t="shared" si="258"/>
        <v/>
      </c>
      <c r="F475" s="5" t="str">
        <f t="shared" si="253"/>
        <v/>
      </c>
      <c r="G475" s="7">
        <v>100</v>
      </c>
      <c r="H475" s="7">
        <v>100</v>
      </c>
      <c r="I475" s="7">
        <v>100</v>
      </c>
      <c r="J475" s="7">
        <v>100</v>
      </c>
      <c r="K475" s="7">
        <v>100</v>
      </c>
      <c r="L475" s="7">
        <v>100</v>
      </c>
      <c r="M475" s="7">
        <v>100</v>
      </c>
      <c r="N475" s="7">
        <v>100</v>
      </c>
      <c r="O475" s="7"/>
      <c r="Q475" s="13"/>
      <c r="R475" s="10" t="s">
        <v>289</v>
      </c>
      <c r="S475">
        <v>1998</v>
      </c>
      <c r="T475">
        <f t="shared" si="254"/>
        <v>88.188000000000002</v>
      </c>
      <c r="U475">
        <f t="shared" si="255"/>
        <v>92.87</v>
      </c>
      <c r="V475">
        <f t="shared" si="256"/>
        <v>96.647999999999996</v>
      </c>
      <c r="W475">
        <f t="shared" si="257"/>
        <v>95.150999999999996</v>
      </c>
      <c r="X475">
        <f t="shared" si="275"/>
        <v>2.815143816490373E-2</v>
      </c>
      <c r="Y475">
        <f t="shared" si="276"/>
        <v>1.2711002436884833E-2</v>
      </c>
      <c r="Z475">
        <f t="shared" si="277"/>
        <v>9.8154173486602048E-3</v>
      </c>
      <c r="AA475">
        <f t="shared" si="278"/>
        <v>-6.808019927272646E-3</v>
      </c>
      <c r="AC475" s="10">
        <f>IFERROR(VLOOKUP(S475&amp;R475,'Regulatory Data'!D$6:F$1349,3,FALSE),"")</f>
        <v>0.36891335738886072</v>
      </c>
      <c r="AD475" s="12">
        <f>VLOOKUP($S475&amp;$R475,'Regulatory Data'!$I$6:$O$1301,5,FALSE)</f>
        <v>1</v>
      </c>
      <c r="AE475" s="12" t="str">
        <f>IF(VLOOKUP($S475&amp;$R475,'Regulatory Data'!$I$6:$O$1301,7,FALSE)=1,1,IF(VLOOKUP($S475&amp;$R475,'Regulatory Data'!$I$6:$O$1301,6,FALSE)=1,0,""))</f>
        <v/>
      </c>
      <c r="AG475" s="12" t="str">
        <f t="shared" si="259"/>
        <v/>
      </c>
      <c r="AH475" s="12">
        <f t="shared" si="260"/>
        <v>1.6163399585050087E-2</v>
      </c>
      <c r="AI475" s="12" t="str">
        <f t="shared" si="261"/>
        <v/>
      </c>
      <c r="AJ475" s="12">
        <f t="shared" si="262"/>
        <v>2.9674888454511716E-3</v>
      </c>
      <c r="AK475" s="12" t="str">
        <f t="shared" si="263"/>
        <v/>
      </c>
      <c r="AL475" s="12">
        <f t="shared" si="264"/>
        <v>9.7097638351391069E-3</v>
      </c>
      <c r="AM475" s="12" t="str">
        <f t="shared" si="265"/>
        <v/>
      </c>
      <c r="AN475" s="12">
        <f t="shared" si="266"/>
        <v>2.7449248631197243E-2</v>
      </c>
      <c r="AO475" s="9" t="str">
        <f t="shared" si="267"/>
        <v/>
      </c>
      <c r="AP475" s="9" t="str">
        <f t="shared" si="268"/>
        <v/>
      </c>
      <c r="AQ475" s="9" t="str">
        <f t="shared" si="269"/>
        <v/>
      </c>
      <c r="AR475" s="9" t="str">
        <f t="shared" si="270"/>
        <v/>
      </c>
      <c r="AS475" s="9" t="str">
        <f t="shared" si="271"/>
        <v/>
      </c>
      <c r="AT475" s="9" t="str">
        <f t="shared" si="272"/>
        <v/>
      </c>
      <c r="AU475" s="9" t="str">
        <f t="shared" si="273"/>
        <v/>
      </c>
      <c r="AV475" s="9" t="str">
        <f t="shared" si="274"/>
        <v/>
      </c>
    </row>
    <row r="476" spans="1:48" x14ac:dyDescent="0.2">
      <c r="A476" s="2">
        <v>1</v>
      </c>
      <c r="B476" s="6" t="s">
        <v>30</v>
      </c>
      <c r="C476" s="6">
        <v>0</v>
      </c>
      <c r="D476" s="5" t="s">
        <v>66</v>
      </c>
      <c r="E476" s="5" t="str">
        <f t="shared" si="258"/>
        <v/>
      </c>
      <c r="F476" s="5" t="str">
        <f t="shared" si="253"/>
        <v/>
      </c>
      <c r="G476" s="7">
        <v>117.724</v>
      </c>
      <c r="H476" s="7">
        <v>121.02800000000001</v>
      </c>
      <c r="I476" s="7">
        <v>116.83799999999999</v>
      </c>
      <c r="J476" s="7">
        <v>104.426</v>
      </c>
      <c r="K476" s="7">
        <v>99.247</v>
      </c>
      <c r="L476" s="7">
        <v>96.537999999999997</v>
      </c>
      <c r="M476" s="7">
        <v>88.545000000000002</v>
      </c>
      <c r="N476" s="7">
        <v>103.455</v>
      </c>
      <c r="O476" s="7"/>
      <c r="Q476" s="13"/>
      <c r="R476" s="10" t="s">
        <v>289</v>
      </c>
      <c r="S476">
        <v>1999</v>
      </c>
      <c r="T476">
        <f t="shared" si="254"/>
        <v>89.625</v>
      </c>
      <c r="U476">
        <f t="shared" si="255"/>
        <v>93.146000000000001</v>
      </c>
      <c r="V476">
        <f t="shared" si="256"/>
        <v>97.590999999999994</v>
      </c>
      <c r="W476">
        <f t="shared" si="257"/>
        <v>97.799000000000007</v>
      </c>
      <c r="X476">
        <f t="shared" si="275"/>
        <v>1.6163399585050087E-2</v>
      </c>
      <c r="Y476">
        <f t="shared" si="276"/>
        <v>2.9674888454511716E-3</v>
      </c>
      <c r="Z476">
        <f t="shared" si="277"/>
        <v>9.7097638351391069E-3</v>
      </c>
      <c r="AA476">
        <f t="shared" si="278"/>
        <v>2.7449248631197243E-2</v>
      </c>
      <c r="AC476" s="10">
        <f>IFERROR(VLOOKUP(S476&amp;R476,'Regulatory Data'!D$6:F$1349,3,FALSE),"")</f>
        <v>0.3668949199961557</v>
      </c>
      <c r="AD476" s="12">
        <f>VLOOKUP($S476&amp;$R476,'Regulatory Data'!$I$6:$O$1301,5,FALSE)</f>
        <v>1</v>
      </c>
      <c r="AE476" s="12" t="str">
        <f>IF(VLOOKUP($S476&amp;$R476,'Regulatory Data'!$I$6:$O$1301,7,FALSE)=1,1,IF(VLOOKUP($S476&amp;$R476,'Regulatory Data'!$I$6:$O$1301,6,FALSE)=1,0,""))</f>
        <v/>
      </c>
      <c r="AG476" s="12" t="str">
        <f t="shared" si="259"/>
        <v/>
      </c>
      <c r="AH476" s="12">
        <f t="shared" si="260"/>
        <v>6.6074997057437024E-2</v>
      </c>
      <c r="AI476" s="12" t="str">
        <f t="shared" si="261"/>
        <v/>
      </c>
      <c r="AJ476" s="12">
        <f t="shared" si="262"/>
        <v>6.3574515525925968E-2</v>
      </c>
      <c r="AK476" s="12" t="str">
        <f t="shared" si="263"/>
        <v/>
      </c>
      <c r="AL476" s="12">
        <f t="shared" si="264"/>
        <v>7.2489239889543811E-3</v>
      </c>
      <c r="AM476" s="12" t="str">
        <f t="shared" si="265"/>
        <v/>
      </c>
      <c r="AN476" s="12">
        <f t="shared" si="266"/>
        <v>-2.6661338286144698E-2</v>
      </c>
      <c r="AO476" s="9" t="str">
        <f t="shared" si="267"/>
        <v/>
      </c>
      <c r="AP476" s="9" t="str">
        <f t="shared" si="268"/>
        <v/>
      </c>
      <c r="AQ476" s="9" t="str">
        <f t="shared" si="269"/>
        <v/>
      </c>
      <c r="AR476" s="9" t="str">
        <f t="shared" si="270"/>
        <v/>
      </c>
      <c r="AS476" s="9" t="str">
        <f t="shared" si="271"/>
        <v/>
      </c>
      <c r="AT476" s="9" t="str">
        <f t="shared" si="272"/>
        <v/>
      </c>
      <c r="AU476" s="9" t="str">
        <f t="shared" si="273"/>
        <v/>
      </c>
      <c r="AV476" s="9" t="str">
        <f t="shared" si="274"/>
        <v/>
      </c>
    </row>
    <row r="477" spans="1:48" x14ac:dyDescent="0.2">
      <c r="A477" s="2">
        <v>1</v>
      </c>
      <c r="B477" s="6" t="s">
        <v>31</v>
      </c>
      <c r="C477" s="6">
        <v>0</v>
      </c>
      <c r="D477" s="5" t="s">
        <v>66</v>
      </c>
      <c r="E477" s="5" t="str">
        <f t="shared" si="258"/>
        <v/>
      </c>
      <c r="F477" s="5" t="str">
        <f t="shared" si="253"/>
        <v/>
      </c>
      <c r="G477" s="7">
        <v>104.57599999999999</v>
      </c>
      <c r="H477" s="7">
        <v>102.41200000000001</v>
      </c>
      <c r="I477" s="7">
        <v>100.837</v>
      </c>
      <c r="J477" s="7">
        <v>113.303</v>
      </c>
      <c r="K477" s="7">
        <v>96.424000000000007</v>
      </c>
      <c r="L477" s="7">
        <v>98.462000000000003</v>
      </c>
      <c r="M477" s="7">
        <v>99.697000000000003</v>
      </c>
      <c r="N477" s="7">
        <v>100.53100000000001</v>
      </c>
      <c r="O477" s="7"/>
      <c r="Q477" s="13"/>
      <c r="R477" s="10" t="s">
        <v>289</v>
      </c>
      <c r="S477">
        <v>2000</v>
      </c>
      <c r="T477">
        <f t="shared" si="254"/>
        <v>95.747</v>
      </c>
      <c r="U477">
        <f t="shared" si="255"/>
        <v>99.26</v>
      </c>
      <c r="V477">
        <f t="shared" si="256"/>
        <v>98.301000000000002</v>
      </c>
      <c r="W477">
        <f t="shared" si="257"/>
        <v>95.225999999999999</v>
      </c>
      <c r="X477">
        <f t="shared" si="275"/>
        <v>6.6074997057437024E-2</v>
      </c>
      <c r="Y477">
        <f t="shared" si="276"/>
        <v>6.3574515525925968E-2</v>
      </c>
      <c r="Z477">
        <f t="shared" si="277"/>
        <v>7.2489239889543811E-3</v>
      </c>
      <c r="AA477">
        <f t="shared" si="278"/>
        <v>-2.6661338286144698E-2</v>
      </c>
      <c r="AC477" s="10">
        <f>IFERROR(VLOOKUP(S477&amp;R477,'Regulatory Data'!D$6:F$1349,3,FALSE),"")</f>
        <v>0.35865844984296985</v>
      </c>
      <c r="AD477" s="12">
        <f>VLOOKUP($S477&amp;$R477,'Regulatory Data'!$I$6:$O$1301,5,FALSE)</f>
        <v>1</v>
      </c>
      <c r="AE477" s="12" t="str">
        <f>IF(VLOOKUP($S477&amp;$R477,'Regulatory Data'!$I$6:$O$1301,7,FALSE)=1,1,IF(VLOOKUP($S477&amp;$R477,'Regulatory Data'!$I$6:$O$1301,6,FALSE)=1,0,""))</f>
        <v/>
      </c>
      <c r="AG477" s="12" t="str">
        <f t="shared" si="259"/>
        <v/>
      </c>
      <c r="AH477" s="12">
        <f t="shared" si="260"/>
        <v>-2.3576751327797574E-2</v>
      </c>
      <c r="AI477" s="12" t="str">
        <f t="shared" si="261"/>
        <v/>
      </c>
      <c r="AJ477" s="12">
        <f t="shared" si="262"/>
        <v>-5.4033080316827409E-2</v>
      </c>
      <c r="AK477" s="12" t="str">
        <f t="shared" si="263"/>
        <v/>
      </c>
      <c r="AL477" s="12">
        <f t="shared" si="264"/>
        <v>9.7487675127174711E-3</v>
      </c>
      <c r="AM477" s="12" t="str">
        <f t="shared" si="265"/>
        <v/>
      </c>
      <c r="AN477" s="12">
        <f t="shared" si="266"/>
        <v>6.4957830228646429E-2</v>
      </c>
      <c r="AO477" s="9" t="str">
        <f t="shared" si="267"/>
        <v/>
      </c>
      <c r="AP477" s="9" t="str">
        <f t="shared" si="268"/>
        <v/>
      </c>
      <c r="AQ477" s="9" t="str">
        <f t="shared" si="269"/>
        <v/>
      </c>
      <c r="AR477" s="9" t="str">
        <f t="shared" si="270"/>
        <v/>
      </c>
      <c r="AS477" s="9" t="str">
        <f t="shared" si="271"/>
        <v/>
      </c>
      <c r="AT477" s="9" t="str">
        <f t="shared" si="272"/>
        <v/>
      </c>
      <c r="AU477" s="9" t="str">
        <f t="shared" si="273"/>
        <v/>
      </c>
      <c r="AV477" s="9" t="str">
        <f t="shared" si="274"/>
        <v/>
      </c>
    </row>
    <row r="478" spans="1:48" x14ac:dyDescent="0.2">
      <c r="A478" s="2">
        <v>1</v>
      </c>
      <c r="B478" s="6" t="s">
        <v>32</v>
      </c>
      <c r="C478" s="6">
        <v>0</v>
      </c>
      <c r="D478" s="5" t="s">
        <v>66</v>
      </c>
      <c r="E478" s="5" t="str">
        <f t="shared" si="258"/>
        <v/>
      </c>
      <c r="F478" s="5" t="str">
        <f t="shared" si="253"/>
        <v/>
      </c>
      <c r="G478" s="7">
        <v>119.523</v>
      </c>
      <c r="H478" s="7">
        <v>115.92700000000001</v>
      </c>
      <c r="I478" s="7">
        <v>109.685</v>
      </c>
      <c r="J478" s="7">
        <v>108.92700000000001</v>
      </c>
      <c r="K478" s="7">
        <v>91.769000000000005</v>
      </c>
      <c r="L478" s="7">
        <v>94.614999999999995</v>
      </c>
      <c r="M478" s="7">
        <v>95.753</v>
      </c>
      <c r="N478" s="7">
        <v>105.027</v>
      </c>
      <c r="O478" s="7"/>
      <c r="Q478" s="13"/>
      <c r="R478" s="10" t="s">
        <v>289</v>
      </c>
      <c r="S478">
        <v>2001</v>
      </c>
      <c r="T478">
        <f t="shared" si="254"/>
        <v>93.516000000000005</v>
      </c>
      <c r="U478">
        <f t="shared" si="255"/>
        <v>94.039000000000001</v>
      </c>
      <c r="V478">
        <f t="shared" si="256"/>
        <v>99.263999999999996</v>
      </c>
      <c r="W478">
        <f t="shared" si="257"/>
        <v>101.617</v>
      </c>
      <c r="X478">
        <f t="shared" si="275"/>
        <v>-2.3576751327797574E-2</v>
      </c>
      <c r="Y478">
        <f t="shared" si="276"/>
        <v>-5.4033080316827409E-2</v>
      </c>
      <c r="Z478">
        <f t="shared" si="277"/>
        <v>9.7487675127174711E-3</v>
      </c>
      <c r="AA478">
        <f t="shared" si="278"/>
        <v>6.4957830228646429E-2</v>
      </c>
      <c r="AC478" s="10">
        <f>IFERROR(VLOOKUP(S478&amp;R478,'Regulatory Data'!D$6:F$1349,3,FALSE),"")</f>
        <v>0.35810907707004802</v>
      </c>
      <c r="AD478" s="12">
        <f>VLOOKUP($S478&amp;$R478,'Regulatory Data'!$I$6:$O$1301,5,FALSE)</f>
        <v>1</v>
      </c>
      <c r="AE478" s="12" t="str">
        <f>IF(VLOOKUP($S478&amp;$R478,'Regulatory Data'!$I$6:$O$1301,7,FALSE)=1,1,IF(VLOOKUP($S478&amp;$R478,'Regulatory Data'!$I$6:$O$1301,6,FALSE)=1,0,""))</f>
        <v/>
      </c>
      <c r="AG478" s="12" t="str">
        <f t="shared" si="259"/>
        <v/>
      </c>
      <c r="AH478" s="12">
        <f t="shared" si="260"/>
        <v>6.703764133866752E-2</v>
      </c>
      <c r="AI478" s="12" t="str">
        <f t="shared" si="261"/>
        <v/>
      </c>
      <c r="AJ478" s="12">
        <f t="shared" si="262"/>
        <v>6.1460596145624713E-2</v>
      </c>
      <c r="AK478" s="12" t="str">
        <f t="shared" si="263"/>
        <v/>
      </c>
      <c r="AL478" s="12">
        <f t="shared" si="264"/>
        <v>7.3872184340180169E-3</v>
      </c>
      <c r="AM478" s="12" t="str">
        <f t="shared" si="265"/>
        <v/>
      </c>
      <c r="AN478" s="12">
        <f t="shared" si="266"/>
        <v>-1.6040657994031093E-2</v>
      </c>
      <c r="AO478" s="9" t="str">
        <f t="shared" si="267"/>
        <v/>
      </c>
      <c r="AP478" s="9" t="str">
        <f t="shared" si="268"/>
        <v/>
      </c>
      <c r="AQ478" s="9" t="str">
        <f t="shared" si="269"/>
        <v/>
      </c>
      <c r="AR478" s="9" t="str">
        <f t="shared" si="270"/>
        <v/>
      </c>
      <c r="AS478" s="9" t="str">
        <f t="shared" si="271"/>
        <v/>
      </c>
      <c r="AT478" s="9" t="str">
        <f t="shared" si="272"/>
        <v/>
      </c>
      <c r="AU478" s="9" t="str">
        <f t="shared" si="273"/>
        <v/>
      </c>
      <c r="AV478" s="9" t="str">
        <f t="shared" si="274"/>
        <v/>
      </c>
    </row>
    <row r="479" spans="1:48" x14ac:dyDescent="0.2">
      <c r="A479" s="2">
        <v>1</v>
      </c>
      <c r="B479" s="6" t="s">
        <v>33</v>
      </c>
      <c r="C479" s="6">
        <v>0</v>
      </c>
      <c r="D479" s="5" t="s">
        <v>66</v>
      </c>
      <c r="E479" s="5" t="str">
        <f t="shared" si="258"/>
        <v/>
      </c>
      <c r="F479" s="5" t="str">
        <f t="shared" si="253"/>
        <v/>
      </c>
      <c r="G479" s="7">
        <v>108.238</v>
      </c>
      <c r="H479" s="7">
        <v>113.123</v>
      </c>
      <c r="I479" s="7">
        <v>109.642</v>
      </c>
      <c r="J479" s="7">
        <v>112.899</v>
      </c>
      <c r="K479" s="7">
        <v>101.297</v>
      </c>
      <c r="L479" s="7">
        <v>96.923000000000002</v>
      </c>
      <c r="M479" s="7">
        <v>95.066000000000003</v>
      </c>
      <c r="N479" s="7">
        <v>104.232</v>
      </c>
      <c r="O479" s="7"/>
      <c r="Q479" s="13"/>
      <c r="R479" s="10" t="s">
        <v>289</v>
      </c>
      <c r="S479">
        <v>2002</v>
      </c>
      <c r="T479">
        <f t="shared" si="254"/>
        <v>100</v>
      </c>
      <c r="U479">
        <f t="shared" si="255"/>
        <v>100</v>
      </c>
      <c r="V479">
        <f t="shared" si="256"/>
        <v>100</v>
      </c>
      <c r="W479">
        <f t="shared" si="257"/>
        <v>100</v>
      </c>
      <c r="X479">
        <f t="shared" si="275"/>
        <v>6.703764133866752E-2</v>
      </c>
      <c r="Y479">
        <f t="shared" si="276"/>
        <v>6.1460596145624713E-2</v>
      </c>
      <c r="Z479">
        <f t="shared" si="277"/>
        <v>7.3872184340180169E-3</v>
      </c>
      <c r="AA479">
        <f t="shared" si="278"/>
        <v>-1.6040657994031093E-2</v>
      </c>
      <c r="AC479" s="10">
        <f>IFERROR(VLOOKUP(S479&amp;R479,'Regulatory Data'!D$6:F$1349,3,FALSE),"")</f>
        <v>0.36204947961525608</v>
      </c>
      <c r="AD479" s="12">
        <f>VLOOKUP($S479&amp;$R479,'Regulatory Data'!$I$6:$O$1301,5,FALSE)</f>
        <v>1</v>
      </c>
      <c r="AE479" s="12" t="str">
        <f>IF(VLOOKUP($S479&amp;$R479,'Regulatory Data'!$I$6:$O$1301,7,FALSE)=1,1,IF(VLOOKUP($S479&amp;$R479,'Regulatory Data'!$I$6:$O$1301,6,FALSE)=1,0,""))</f>
        <v/>
      </c>
      <c r="AG479" s="12" t="str">
        <f t="shared" si="259"/>
        <v/>
      </c>
      <c r="AH479" s="12">
        <f t="shared" si="260"/>
        <v>7.4560012825083177E-2</v>
      </c>
      <c r="AI479" s="12" t="str">
        <f t="shared" si="261"/>
        <v/>
      </c>
      <c r="AJ479" s="12">
        <f t="shared" si="262"/>
        <v>7.1241009197243521E-2</v>
      </c>
      <c r="AK479" s="12" t="str">
        <f t="shared" si="263"/>
        <v/>
      </c>
      <c r="AL479" s="12">
        <f t="shared" si="264"/>
        <v>6.3895433216680786E-3</v>
      </c>
      <c r="AM479" s="12" t="str">
        <f t="shared" si="265"/>
        <v/>
      </c>
      <c r="AN479" s="12">
        <f t="shared" si="266"/>
        <v>-2.019250328794886E-2</v>
      </c>
      <c r="AO479" s="9" t="str">
        <f t="shared" si="267"/>
        <v/>
      </c>
      <c r="AP479" s="9" t="str">
        <f t="shared" si="268"/>
        <v/>
      </c>
      <c r="AQ479" s="9" t="str">
        <f t="shared" si="269"/>
        <v/>
      </c>
      <c r="AR479" s="9" t="str">
        <f t="shared" si="270"/>
        <v/>
      </c>
      <c r="AS479" s="9" t="str">
        <f t="shared" si="271"/>
        <v/>
      </c>
      <c r="AT479" s="9" t="str">
        <f t="shared" si="272"/>
        <v/>
      </c>
      <c r="AU479" s="9" t="str">
        <f t="shared" si="273"/>
        <v/>
      </c>
      <c r="AV479" s="9" t="str">
        <f t="shared" si="274"/>
        <v/>
      </c>
    </row>
    <row r="480" spans="1:48" x14ac:dyDescent="0.2">
      <c r="A480" s="2">
        <v>1</v>
      </c>
      <c r="B480" s="6" t="s">
        <v>34</v>
      </c>
      <c r="C480" s="6">
        <v>0</v>
      </c>
      <c r="D480" s="5" t="s">
        <v>66</v>
      </c>
      <c r="E480" s="5" t="str">
        <f t="shared" si="258"/>
        <v/>
      </c>
      <c r="F480" s="5" t="str">
        <f t="shared" si="253"/>
        <v/>
      </c>
      <c r="G480" s="7">
        <v>110.348</v>
      </c>
      <c r="H480" s="7">
        <v>111.387</v>
      </c>
      <c r="I480" s="7">
        <v>107.53100000000001</v>
      </c>
      <c r="J480" s="7">
        <v>131.35499999999999</v>
      </c>
      <c r="K480" s="7">
        <v>97.447999999999993</v>
      </c>
      <c r="L480" s="7">
        <v>96.537999999999997</v>
      </c>
      <c r="M480" s="7">
        <v>106.069</v>
      </c>
      <c r="N480" s="7">
        <v>114.057</v>
      </c>
      <c r="O480" s="7"/>
      <c r="Q480" s="13"/>
      <c r="R480" s="10" t="s">
        <v>289</v>
      </c>
      <c r="S480">
        <v>2003</v>
      </c>
      <c r="T480">
        <f t="shared" si="254"/>
        <v>107.741</v>
      </c>
      <c r="U480">
        <f t="shared" si="255"/>
        <v>107.384</v>
      </c>
      <c r="V480">
        <f t="shared" si="256"/>
        <v>100.64100000000001</v>
      </c>
      <c r="W480">
        <f t="shared" si="257"/>
        <v>98.001000000000005</v>
      </c>
      <c r="X480">
        <f t="shared" si="275"/>
        <v>7.4560012825083177E-2</v>
      </c>
      <c r="Y480">
        <f t="shared" si="276"/>
        <v>7.1241009197243521E-2</v>
      </c>
      <c r="Z480">
        <f t="shared" si="277"/>
        <v>6.3895433216680786E-3</v>
      </c>
      <c r="AA480">
        <f t="shared" si="278"/>
        <v>-2.019250328794886E-2</v>
      </c>
      <c r="AC480" s="10">
        <f>IFERROR(VLOOKUP(S480&amp;R480,'Regulatory Data'!D$6:F$1349,3,FALSE),"")</f>
        <v>0.36480183873405397</v>
      </c>
      <c r="AD480" s="12">
        <f>VLOOKUP($S480&amp;$R480,'Regulatory Data'!$I$6:$O$1301,5,FALSE)</f>
        <v>1</v>
      </c>
      <c r="AE480" s="12" t="str">
        <f>IF(VLOOKUP($S480&amp;$R480,'Regulatory Data'!$I$6:$O$1301,7,FALSE)=1,1,IF(VLOOKUP($S480&amp;$R480,'Regulatory Data'!$I$6:$O$1301,6,FALSE)=1,0,""))</f>
        <v/>
      </c>
      <c r="AG480" s="12" t="str">
        <f t="shared" si="259"/>
        <v/>
      </c>
      <c r="AH480" s="12">
        <f t="shared" si="260"/>
        <v>7.3793565863491395E-3</v>
      </c>
      <c r="AI480" s="12" t="str">
        <f t="shared" si="261"/>
        <v/>
      </c>
      <c r="AJ480" s="12">
        <f t="shared" si="262"/>
        <v>4.3006896354491175E-2</v>
      </c>
      <c r="AK480" s="12" t="str">
        <f t="shared" si="263"/>
        <v/>
      </c>
      <c r="AL480" s="12">
        <f t="shared" si="264"/>
        <v>2.27905464406577E-2</v>
      </c>
      <c r="AM480" s="12" t="str">
        <f t="shared" si="265"/>
        <v/>
      </c>
      <c r="AN480" s="12">
        <f t="shared" si="266"/>
        <v>-3.6547174704681495E-2</v>
      </c>
      <c r="AO480" s="9" t="str">
        <f t="shared" si="267"/>
        <v/>
      </c>
      <c r="AP480" s="9" t="str">
        <f t="shared" si="268"/>
        <v/>
      </c>
      <c r="AQ480" s="9" t="str">
        <f t="shared" si="269"/>
        <v/>
      </c>
      <c r="AR480" s="9" t="str">
        <f t="shared" si="270"/>
        <v/>
      </c>
      <c r="AS480" s="9" t="str">
        <f t="shared" si="271"/>
        <v/>
      </c>
      <c r="AT480" s="9" t="str">
        <f t="shared" si="272"/>
        <v/>
      </c>
      <c r="AU480" s="9" t="str">
        <f t="shared" si="273"/>
        <v/>
      </c>
      <c r="AV480" s="9" t="str">
        <f t="shared" si="274"/>
        <v/>
      </c>
    </row>
    <row r="481" spans="1:48" x14ac:dyDescent="0.2">
      <c r="A481" s="2">
        <v>1</v>
      </c>
      <c r="B481" s="6" t="s">
        <v>35</v>
      </c>
      <c r="C481" s="6">
        <v>0</v>
      </c>
      <c r="D481" s="5" t="s">
        <v>66</v>
      </c>
      <c r="E481" s="5" t="str">
        <f t="shared" si="258"/>
        <v/>
      </c>
      <c r="F481" s="5" t="str">
        <f t="shared" si="253"/>
        <v/>
      </c>
      <c r="G481" s="7">
        <v>104.917</v>
      </c>
      <c r="H481" s="7">
        <v>106.337</v>
      </c>
      <c r="I481" s="7">
        <v>108.17700000000001</v>
      </c>
      <c r="J481" s="7">
        <v>163.34200000000001</v>
      </c>
      <c r="K481" s="7">
        <v>103.107</v>
      </c>
      <c r="L481" s="7">
        <v>101.73099999999999</v>
      </c>
      <c r="M481" s="7">
        <v>108.589</v>
      </c>
      <c r="N481" s="7">
        <v>117.46899999999999</v>
      </c>
      <c r="O481" s="7"/>
      <c r="Q481" s="13"/>
      <c r="R481" s="10" t="s">
        <v>289</v>
      </c>
      <c r="S481">
        <v>2004</v>
      </c>
      <c r="T481">
        <f t="shared" si="254"/>
        <v>108.539</v>
      </c>
      <c r="U481">
        <f t="shared" si="255"/>
        <v>112.10299999999999</v>
      </c>
      <c r="V481">
        <f t="shared" si="256"/>
        <v>102.961</v>
      </c>
      <c r="W481">
        <f t="shared" si="257"/>
        <v>94.483999999999995</v>
      </c>
      <c r="X481">
        <f t="shared" si="275"/>
        <v>7.3793565863491395E-3</v>
      </c>
      <c r="Y481">
        <f t="shared" si="276"/>
        <v>4.3006896354491175E-2</v>
      </c>
      <c r="Z481">
        <f t="shared" si="277"/>
        <v>2.27905464406577E-2</v>
      </c>
      <c r="AA481">
        <f t="shared" si="278"/>
        <v>-3.6547174704681495E-2</v>
      </c>
      <c r="AC481" s="10">
        <f>IFERROR(VLOOKUP(S481&amp;R481,'Regulatory Data'!D$6:F$1349,3,FALSE),"")</f>
        <v>0.3649367777535768</v>
      </c>
      <c r="AD481" s="12">
        <f>VLOOKUP($S481&amp;$R481,'Regulatory Data'!$I$6:$O$1301,5,FALSE)</f>
        <v>1</v>
      </c>
      <c r="AE481" s="12" t="str">
        <f>IF(VLOOKUP($S481&amp;$R481,'Regulatory Data'!$I$6:$O$1301,7,FALSE)=1,1,IF(VLOOKUP($S481&amp;$R481,'Regulatory Data'!$I$6:$O$1301,6,FALSE)=1,0,""))</f>
        <v/>
      </c>
      <c r="AG481" s="12" t="str">
        <f t="shared" si="259"/>
        <v/>
      </c>
      <c r="AH481" s="12">
        <f t="shared" si="260"/>
        <v>5.5655008100108816E-2</v>
      </c>
      <c r="AI481" s="12" t="str">
        <f t="shared" si="261"/>
        <v/>
      </c>
      <c r="AJ481" s="12">
        <f t="shared" si="262"/>
        <v>5.0130294430958955E-2</v>
      </c>
      <c r="AK481" s="12" t="str">
        <f t="shared" si="263"/>
        <v/>
      </c>
      <c r="AL481" s="12">
        <f t="shared" si="264"/>
        <v>3.7814787061952515E-2</v>
      </c>
      <c r="AM481" s="12" t="str">
        <f t="shared" si="265"/>
        <v/>
      </c>
      <c r="AN481" s="12">
        <f t="shared" si="266"/>
        <v>-2.4817509259708714E-2</v>
      </c>
      <c r="AO481" s="9" t="str">
        <f t="shared" si="267"/>
        <v/>
      </c>
      <c r="AP481" s="9" t="str">
        <f t="shared" si="268"/>
        <v/>
      </c>
      <c r="AQ481" s="9" t="str">
        <f t="shared" si="269"/>
        <v/>
      </c>
      <c r="AR481" s="9" t="str">
        <f t="shared" si="270"/>
        <v/>
      </c>
      <c r="AS481" s="9" t="str">
        <f t="shared" si="271"/>
        <v/>
      </c>
      <c r="AT481" s="9" t="str">
        <f t="shared" si="272"/>
        <v/>
      </c>
      <c r="AU481" s="9" t="str">
        <f t="shared" si="273"/>
        <v/>
      </c>
      <c r="AV481" s="9" t="str">
        <f t="shared" si="274"/>
        <v/>
      </c>
    </row>
    <row r="482" spans="1:48" x14ac:dyDescent="0.2">
      <c r="A482" s="2">
        <v>1</v>
      </c>
      <c r="B482" s="6" t="s">
        <v>36</v>
      </c>
      <c r="C482" s="6">
        <v>0</v>
      </c>
      <c r="D482" s="5" t="s">
        <v>66</v>
      </c>
      <c r="E482" s="5" t="str">
        <f t="shared" si="258"/>
        <v/>
      </c>
      <c r="F482" s="5" t="str">
        <f t="shared" si="253"/>
        <v/>
      </c>
      <c r="G482" s="7">
        <v>111.38200000000001</v>
      </c>
      <c r="H482" s="7">
        <v>109.893</v>
      </c>
      <c r="I482" s="7">
        <v>112.217</v>
      </c>
      <c r="J482" s="7">
        <v>157.959</v>
      </c>
      <c r="K482" s="7">
        <v>100.75</v>
      </c>
      <c r="L482" s="7">
        <v>102.11499999999999</v>
      </c>
      <c r="M482" s="7">
        <v>103.381</v>
      </c>
      <c r="N482" s="7">
        <v>116.012</v>
      </c>
      <c r="O482" s="7"/>
      <c r="Q482" s="13"/>
      <c r="R482" s="10" t="s">
        <v>289</v>
      </c>
      <c r="S482">
        <v>2005</v>
      </c>
      <c r="T482">
        <f t="shared" si="254"/>
        <v>114.751</v>
      </c>
      <c r="U482">
        <f t="shared" si="255"/>
        <v>117.866</v>
      </c>
      <c r="V482">
        <f t="shared" si="256"/>
        <v>106.929</v>
      </c>
      <c r="W482">
        <f t="shared" si="257"/>
        <v>92.168000000000006</v>
      </c>
      <c r="X482">
        <f t="shared" si="275"/>
        <v>5.5655008100108816E-2</v>
      </c>
      <c r="Y482">
        <f t="shared" si="276"/>
        <v>5.0130294430958955E-2</v>
      </c>
      <c r="Z482">
        <f t="shared" si="277"/>
        <v>3.7814787061952515E-2</v>
      </c>
      <c r="AA482">
        <f t="shared" si="278"/>
        <v>-2.4817509259708714E-2</v>
      </c>
      <c r="AC482" s="10">
        <f>IFERROR(VLOOKUP(S482&amp;R482,'Regulatory Data'!D$6:F$1349,3,FALSE),"")</f>
        <v>0.36323279101722616</v>
      </c>
      <c r="AD482" s="12">
        <f>VLOOKUP($S482&amp;$R482,'Regulatory Data'!$I$6:$O$1301,5,FALSE)</f>
        <v>1</v>
      </c>
      <c r="AE482" s="12" t="str">
        <f>IF(VLOOKUP($S482&amp;$R482,'Regulatory Data'!$I$6:$O$1301,7,FALSE)=1,1,IF(VLOOKUP($S482&amp;$R482,'Regulatory Data'!$I$6:$O$1301,6,FALSE)=1,0,""))</f>
        <v/>
      </c>
      <c r="AG482" s="12" t="str">
        <f t="shared" si="259"/>
        <v/>
      </c>
      <c r="AH482" s="12">
        <f t="shared" si="260"/>
        <v>2.5918058295358648E-2</v>
      </c>
      <c r="AI482" s="12" t="str">
        <f t="shared" si="261"/>
        <v/>
      </c>
      <c r="AJ482" s="12">
        <f t="shared" si="262"/>
        <v>3.5906057185433049E-2</v>
      </c>
      <c r="AK482" s="12" t="str">
        <f t="shared" si="263"/>
        <v/>
      </c>
      <c r="AL482" s="12">
        <f t="shared" si="264"/>
        <v>3.0258867579611604E-2</v>
      </c>
      <c r="AM482" s="12" t="str">
        <f t="shared" si="265"/>
        <v/>
      </c>
      <c r="AN482" s="12">
        <f t="shared" si="266"/>
        <v>-4.0878508762371979E-3</v>
      </c>
      <c r="AO482" s="9" t="str">
        <f t="shared" si="267"/>
        <v/>
      </c>
      <c r="AP482" s="9" t="str">
        <f t="shared" si="268"/>
        <v/>
      </c>
      <c r="AQ482" s="9" t="str">
        <f t="shared" si="269"/>
        <v/>
      </c>
      <c r="AR482" s="9" t="str">
        <f t="shared" si="270"/>
        <v/>
      </c>
      <c r="AS482" s="9" t="str">
        <f t="shared" si="271"/>
        <v/>
      </c>
      <c r="AT482" s="9" t="str">
        <f t="shared" si="272"/>
        <v/>
      </c>
      <c r="AU482" s="9" t="str">
        <f t="shared" si="273"/>
        <v/>
      </c>
      <c r="AV482" s="9" t="str">
        <f t="shared" si="274"/>
        <v/>
      </c>
    </row>
    <row r="483" spans="1:48" x14ac:dyDescent="0.2">
      <c r="A483" s="2">
        <v>1</v>
      </c>
      <c r="B483" s="6" t="s">
        <v>37</v>
      </c>
      <c r="C483" s="6">
        <v>0</v>
      </c>
      <c r="D483" s="5" t="s">
        <v>66</v>
      </c>
      <c r="E483" s="5" t="str">
        <f t="shared" si="258"/>
        <v/>
      </c>
      <c r="F483" s="5" t="str">
        <f t="shared" si="253"/>
        <v/>
      </c>
      <c r="G483" s="7">
        <v>108.91800000000001</v>
      </c>
      <c r="H483" s="7">
        <v>111.298</v>
      </c>
      <c r="I483" s="7">
        <v>109.372</v>
      </c>
      <c r="J483" s="7">
        <v>156.715</v>
      </c>
      <c r="K483" s="7">
        <v>100.417</v>
      </c>
      <c r="L483" s="7">
        <v>98.269000000000005</v>
      </c>
      <c r="M483" s="7">
        <v>111.61499999999999</v>
      </c>
      <c r="N483" s="7">
        <v>122.075</v>
      </c>
      <c r="O483" s="7"/>
      <c r="Q483" s="13"/>
      <c r="R483" s="10" t="s">
        <v>289</v>
      </c>
      <c r="S483">
        <v>2006</v>
      </c>
      <c r="T483">
        <f t="shared" si="254"/>
        <v>117.764</v>
      </c>
      <c r="U483">
        <f t="shared" si="255"/>
        <v>122.175</v>
      </c>
      <c r="V483">
        <f t="shared" si="256"/>
        <v>110.214</v>
      </c>
      <c r="W483">
        <f t="shared" si="257"/>
        <v>91.792000000000002</v>
      </c>
      <c r="X483">
        <f t="shared" si="275"/>
        <v>2.5918058295358648E-2</v>
      </c>
      <c r="Y483">
        <f t="shared" si="276"/>
        <v>3.5906057185433049E-2</v>
      </c>
      <c r="Z483">
        <f t="shared" si="277"/>
        <v>3.0258867579611604E-2</v>
      </c>
      <c r="AA483">
        <f t="shared" si="278"/>
        <v>-4.0878508762371979E-3</v>
      </c>
      <c r="AC483" s="10">
        <f>IFERROR(VLOOKUP(S483&amp;R483,'Regulatory Data'!D$6:F$1349,3,FALSE),"")</f>
        <v>0.36106384471813019</v>
      </c>
      <c r="AD483" s="12">
        <f>VLOOKUP($S483&amp;$R483,'Regulatory Data'!$I$6:$O$1301,5,FALSE)</f>
        <v>1</v>
      </c>
      <c r="AE483" s="12" t="str">
        <f>IF(VLOOKUP($S483&amp;$R483,'Regulatory Data'!$I$6:$O$1301,7,FALSE)=1,1,IF(VLOOKUP($S483&amp;$R483,'Regulatory Data'!$I$6:$O$1301,6,FALSE)=1,0,""))</f>
        <v/>
      </c>
      <c r="AG483" s="12" t="str">
        <f t="shared" si="259"/>
        <v/>
      </c>
      <c r="AH483" s="12">
        <f t="shared" si="260"/>
        <v>1.598012314350683E-2</v>
      </c>
      <c r="AI483" s="12" t="str">
        <f t="shared" si="261"/>
        <v/>
      </c>
      <c r="AJ483" s="12">
        <f t="shared" si="262"/>
        <v>1.7066548545222382E-2</v>
      </c>
      <c r="AK483" s="12" t="str">
        <f t="shared" si="263"/>
        <v/>
      </c>
      <c r="AL483" s="12">
        <f t="shared" si="264"/>
        <v>3.0787605476993996E-2</v>
      </c>
      <c r="AM483" s="12" t="str">
        <f t="shared" si="265"/>
        <v/>
      </c>
      <c r="AN483" s="12">
        <f t="shared" si="266"/>
        <v>5.2139959571177563E-2</v>
      </c>
      <c r="AO483" s="9" t="str">
        <f t="shared" si="267"/>
        <v/>
      </c>
      <c r="AP483" s="9" t="str">
        <f t="shared" si="268"/>
        <v/>
      </c>
      <c r="AQ483" s="9" t="str">
        <f t="shared" si="269"/>
        <v/>
      </c>
      <c r="AR483" s="9" t="str">
        <f t="shared" si="270"/>
        <v/>
      </c>
      <c r="AS483" s="9" t="str">
        <f t="shared" si="271"/>
        <v/>
      </c>
      <c r="AT483" s="9" t="str">
        <f t="shared" si="272"/>
        <v/>
      </c>
      <c r="AU483" s="9" t="str">
        <f t="shared" si="273"/>
        <v/>
      </c>
      <c r="AV483" s="9" t="str">
        <f t="shared" si="274"/>
        <v/>
      </c>
    </row>
    <row r="484" spans="1:48" x14ac:dyDescent="0.2">
      <c r="A484" s="2">
        <v>1</v>
      </c>
      <c r="B484" s="6" t="s">
        <v>63</v>
      </c>
      <c r="C484" s="6">
        <v>0</v>
      </c>
      <c r="D484" s="5" t="s">
        <v>66</v>
      </c>
      <c r="E484" s="5" t="str">
        <f t="shared" si="258"/>
        <v/>
      </c>
      <c r="F484" s="5" t="str">
        <f t="shared" si="253"/>
        <v/>
      </c>
      <c r="G484" s="7">
        <v>101.16800000000001</v>
      </c>
      <c r="H484" s="7">
        <v>105.517</v>
      </c>
      <c r="I484" s="7">
        <v>105.72</v>
      </c>
      <c r="J484" s="7">
        <v>181.499</v>
      </c>
      <c r="K484" s="7">
        <v>104.499</v>
      </c>
      <c r="L484" s="7">
        <v>100.19199999999999</v>
      </c>
      <c r="M484" s="7">
        <v>117.94799999999999</v>
      </c>
      <c r="N484" s="7">
        <v>124.694</v>
      </c>
      <c r="O484" s="7"/>
      <c r="Q484" s="13"/>
      <c r="R484" s="10" t="s">
        <v>289</v>
      </c>
      <c r="S484">
        <v>2007</v>
      </c>
      <c r="T484">
        <f t="shared" si="254"/>
        <v>119.661</v>
      </c>
      <c r="U484">
        <f t="shared" si="255"/>
        <v>124.27800000000001</v>
      </c>
      <c r="V484">
        <f t="shared" si="256"/>
        <v>113.66</v>
      </c>
      <c r="W484">
        <f t="shared" si="257"/>
        <v>96.704999999999998</v>
      </c>
      <c r="X484">
        <f t="shared" si="275"/>
        <v>1.598012314350683E-2</v>
      </c>
      <c r="Y484">
        <f t="shared" si="276"/>
        <v>1.7066548545222382E-2</v>
      </c>
      <c r="Z484">
        <f t="shared" si="277"/>
        <v>3.0787605476993996E-2</v>
      </c>
      <c r="AA484">
        <f t="shared" si="278"/>
        <v>5.2139959571177563E-2</v>
      </c>
      <c r="AC484" s="10">
        <f>IFERROR(VLOOKUP(S484&amp;R484,'Regulatory Data'!D$6:F$1349,3,FALSE),"")</f>
        <v>0.36406410085921898</v>
      </c>
      <c r="AD484" s="12">
        <f>VLOOKUP($S484&amp;$R484,'Regulatory Data'!$I$6:$O$1301,5,FALSE)</f>
        <v>1</v>
      </c>
      <c r="AE484" s="12" t="str">
        <f>IF(VLOOKUP($S484&amp;$R484,'Regulatory Data'!$I$6:$O$1301,7,FALSE)=1,1,IF(VLOOKUP($S484&amp;$R484,'Regulatory Data'!$I$6:$O$1301,6,FALSE)=1,0,""))</f>
        <v/>
      </c>
      <c r="AG484" s="12" t="str">
        <f t="shared" si="259"/>
        <v/>
      </c>
      <c r="AH484" s="12">
        <f t="shared" si="260"/>
        <v>-1.9374008057647885E-2</v>
      </c>
      <c r="AI484" s="12" t="str">
        <f t="shared" si="261"/>
        <v/>
      </c>
      <c r="AJ484" s="12">
        <f t="shared" si="262"/>
        <v>-2.1035946784392578E-2</v>
      </c>
      <c r="AK484" s="12" t="str">
        <f t="shared" si="263"/>
        <v/>
      </c>
      <c r="AL484" s="12">
        <f t="shared" si="264"/>
        <v>4.4945103435390266E-2</v>
      </c>
      <c r="AM484" s="12" t="str">
        <f t="shared" si="265"/>
        <v/>
      </c>
      <c r="AN484" s="12">
        <f t="shared" si="266"/>
        <v>3.1563194320057164E-2</v>
      </c>
      <c r="AO484" s="9" t="str">
        <f t="shared" si="267"/>
        <v/>
      </c>
      <c r="AP484" s="9" t="str">
        <f t="shared" si="268"/>
        <v/>
      </c>
      <c r="AQ484" s="9" t="str">
        <f t="shared" si="269"/>
        <v/>
      </c>
      <c r="AR484" s="9" t="str">
        <f t="shared" si="270"/>
        <v/>
      </c>
      <c r="AS484" s="9" t="str">
        <f t="shared" si="271"/>
        <v/>
      </c>
      <c r="AT484" s="9" t="str">
        <f t="shared" si="272"/>
        <v/>
      </c>
      <c r="AU484" s="9" t="str">
        <f t="shared" si="273"/>
        <v/>
      </c>
      <c r="AV484" s="9" t="str">
        <f t="shared" si="274"/>
        <v/>
      </c>
    </row>
    <row r="485" spans="1:48" x14ac:dyDescent="0.2">
      <c r="A485" s="2">
        <v>0</v>
      </c>
      <c r="B485" s="5" t="s">
        <v>67</v>
      </c>
      <c r="C485" s="6" t="s">
        <v>0</v>
      </c>
      <c r="E485" s="5" t="str">
        <f t="shared" si="258"/>
        <v/>
      </c>
      <c r="F485" s="5" t="str">
        <f t="shared" si="253"/>
        <v/>
      </c>
      <c r="Q485" s="13"/>
      <c r="R485" s="10" t="s">
        <v>289</v>
      </c>
      <c r="S485">
        <v>2008</v>
      </c>
      <c r="T485">
        <f t="shared" si="254"/>
        <v>117.36499999999999</v>
      </c>
      <c r="U485">
        <f t="shared" si="255"/>
        <v>121.691</v>
      </c>
      <c r="V485">
        <f t="shared" si="256"/>
        <v>118.88500000000001</v>
      </c>
      <c r="W485">
        <f t="shared" si="257"/>
        <v>99.805999999999997</v>
      </c>
      <c r="X485">
        <f t="shared" si="275"/>
        <v>-1.9374008057647885E-2</v>
      </c>
      <c r="Y485">
        <f t="shared" si="276"/>
        <v>-2.1035946784392578E-2</v>
      </c>
      <c r="Z485">
        <f t="shared" si="277"/>
        <v>4.4945103435390266E-2</v>
      </c>
      <c r="AA485">
        <f t="shared" si="278"/>
        <v>3.1563194320057164E-2</v>
      </c>
      <c r="AC485" s="10">
        <f>IFERROR(VLOOKUP(S485&amp;R485,'Regulatory Data'!D$6:F$1349,3,FALSE),"")</f>
        <v>0.36489327365791618</v>
      </c>
      <c r="AD485" s="12">
        <f>VLOOKUP($S485&amp;$R485,'Regulatory Data'!$I$6:$O$1301,5,FALSE)</f>
        <v>1</v>
      </c>
      <c r="AE485" s="12" t="str">
        <f>IF(VLOOKUP($S485&amp;$R485,'Regulatory Data'!$I$6:$O$1301,7,FALSE)=1,1,IF(VLOOKUP($S485&amp;$R485,'Regulatory Data'!$I$6:$O$1301,6,FALSE)=1,0,""))</f>
        <v/>
      </c>
      <c r="AG485" s="12" t="str">
        <f t="shared" si="259"/>
        <v/>
      </c>
      <c r="AH485" s="12">
        <f t="shared" si="260"/>
        <v>-5.3760532905843483E-2</v>
      </c>
      <c r="AI485" s="12" t="str">
        <f t="shared" si="261"/>
        <v/>
      </c>
      <c r="AJ485" s="12">
        <f t="shared" si="262"/>
        <v>-0.10282451584161834</v>
      </c>
      <c r="AK485" s="12" t="str">
        <f t="shared" si="263"/>
        <v/>
      </c>
      <c r="AL485" s="12">
        <f t="shared" si="264"/>
        <v>2.4962359363379427E-2</v>
      </c>
      <c r="AM485" s="12" t="str">
        <f t="shared" si="265"/>
        <v/>
      </c>
      <c r="AN485" s="12">
        <f t="shared" si="266"/>
        <v>0.10398389975934119</v>
      </c>
      <c r="AO485" s="9" t="str">
        <f t="shared" si="267"/>
        <v/>
      </c>
      <c r="AP485" s="9" t="str">
        <f t="shared" si="268"/>
        <v/>
      </c>
      <c r="AQ485" s="9" t="str">
        <f t="shared" si="269"/>
        <v/>
      </c>
      <c r="AR485" s="9" t="str">
        <f t="shared" si="270"/>
        <v/>
      </c>
      <c r="AS485" s="9" t="str">
        <f t="shared" si="271"/>
        <v/>
      </c>
      <c r="AT485" s="9" t="str">
        <f t="shared" si="272"/>
        <v/>
      </c>
      <c r="AU485" s="9" t="str">
        <f t="shared" si="273"/>
        <v/>
      </c>
      <c r="AV485" s="9" t="str">
        <f t="shared" si="274"/>
        <v/>
      </c>
    </row>
    <row r="486" spans="1:48" x14ac:dyDescent="0.2">
      <c r="A486" s="2">
        <v>1</v>
      </c>
      <c r="B486" s="6" t="s">
        <v>13</v>
      </c>
      <c r="C486" s="6">
        <v>0</v>
      </c>
      <c r="D486" s="5" t="s">
        <v>68</v>
      </c>
      <c r="E486" s="5" t="str">
        <f t="shared" si="258"/>
        <v/>
      </c>
      <c r="F486" s="5" t="str">
        <f t="shared" si="253"/>
        <v/>
      </c>
      <c r="G486" s="7">
        <v>66.012</v>
      </c>
      <c r="H486" s="7">
        <v>65.712999999999994</v>
      </c>
      <c r="I486" s="7">
        <v>77.796000000000006</v>
      </c>
      <c r="J486" s="7">
        <v>84.965999999999994</v>
      </c>
      <c r="K486" s="7">
        <v>117.85</v>
      </c>
      <c r="L486" s="7">
        <v>118.387</v>
      </c>
      <c r="M486" s="7">
        <v>96.38</v>
      </c>
      <c r="N486" s="7">
        <v>74.978999999999999</v>
      </c>
      <c r="O486" s="7"/>
      <c r="Q486" s="13"/>
      <c r="R486" s="10" t="s">
        <v>289</v>
      </c>
      <c r="S486">
        <v>2009</v>
      </c>
      <c r="T486">
        <f t="shared" si="254"/>
        <v>111.22199999999999</v>
      </c>
      <c r="U486">
        <f t="shared" si="255"/>
        <v>109.8</v>
      </c>
      <c r="V486">
        <f t="shared" si="256"/>
        <v>121.89</v>
      </c>
      <c r="W486">
        <f t="shared" si="257"/>
        <v>110.74299999999999</v>
      </c>
      <c r="X486">
        <f t="shared" si="275"/>
        <v>-5.3760532905843483E-2</v>
      </c>
      <c r="Y486">
        <f t="shared" si="276"/>
        <v>-0.10282451584161834</v>
      </c>
      <c r="Z486">
        <f t="shared" si="277"/>
        <v>2.4962359363379427E-2</v>
      </c>
      <c r="AA486">
        <f t="shared" si="278"/>
        <v>0.10398389975934119</v>
      </c>
      <c r="AC486" s="10">
        <f>IFERROR(VLOOKUP(S486&amp;R486,'Regulatory Data'!D$6:F$1349,3,FALSE),"")</f>
        <v>0.3684129839657882</v>
      </c>
      <c r="AD486" s="12">
        <f>VLOOKUP($S486&amp;$R486,'Regulatory Data'!$I$6:$O$1301,5,FALSE)</f>
        <v>1</v>
      </c>
      <c r="AE486" s="12" t="str">
        <f>IF(VLOOKUP($S486&amp;$R486,'Regulatory Data'!$I$6:$O$1301,7,FALSE)=1,1,IF(VLOOKUP($S486&amp;$R486,'Regulatory Data'!$I$6:$O$1301,6,FALSE)=1,0,""))</f>
        <v/>
      </c>
      <c r="AG486" s="12" t="str">
        <f t="shared" si="259"/>
        <v/>
      </c>
      <c r="AH486" s="12">
        <f t="shared" si="260"/>
        <v>8.845190025939953E-2</v>
      </c>
      <c r="AI486" s="12" t="str">
        <f t="shared" si="261"/>
        <v/>
      </c>
      <c r="AJ486" s="12">
        <f t="shared" si="262"/>
        <v>0.14004700509088597</v>
      </c>
      <c r="AK486" s="12" t="str">
        <f t="shared" si="263"/>
        <v/>
      </c>
      <c r="AL486" s="12">
        <f t="shared" si="264"/>
        <v>2.1717314770155483E-3</v>
      </c>
      <c r="AM486" s="12" t="str">
        <f t="shared" si="265"/>
        <v/>
      </c>
      <c r="AN486" s="12">
        <f t="shared" si="266"/>
        <v>-8.7912311616192618E-2</v>
      </c>
      <c r="AO486" s="9" t="str">
        <f t="shared" si="267"/>
        <v/>
      </c>
      <c r="AP486" s="9" t="str">
        <f t="shared" si="268"/>
        <v/>
      </c>
      <c r="AQ486" s="9" t="str">
        <f t="shared" si="269"/>
        <v/>
      </c>
      <c r="AR486" s="9" t="str">
        <f t="shared" si="270"/>
        <v/>
      </c>
      <c r="AS486" s="9" t="str">
        <f t="shared" si="271"/>
        <v/>
      </c>
      <c r="AT486" s="9" t="str">
        <f t="shared" si="272"/>
        <v/>
      </c>
      <c r="AU486" s="9" t="str">
        <f t="shared" si="273"/>
        <v/>
      </c>
      <c r="AV486" s="9" t="str">
        <f t="shared" si="274"/>
        <v/>
      </c>
    </row>
    <row r="487" spans="1:48" x14ac:dyDescent="0.2">
      <c r="A487" s="2">
        <v>1</v>
      </c>
      <c r="B487" s="6" t="s">
        <v>15</v>
      </c>
      <c r="C487" s="6">
        <v>0</v>
      </c>
      <c r="D487" s="5" t="s">
        <v>68</v>
      </c>
      <c r="E487" s="5" t="str">
        <f t="shared" si="258"/>
        <v/>
      </c>
      <c r="F487" s="5" t="str">
        <f t="shared" si="253"/>
        <v/>
      </c>
      <c r="G487" s="7">
        <v>68.064999999999998</v>
      </c>
      <c r="H487" s="7">
        <v>68.504999999999995</v>
      </c>
      <c r="I487" s="7">
        <v>79.664000000000001</v>
      </c>
      <c r="J487" s="7">
        <v>99.665000000000006</v>
      </c>
      <c r="K487" s="7">
        <v>117.042</v>
      </c>
      <c r="L487" s="7">
        <v>116.29</v>
      </c>
      <c r="M487" s="7">
        <v>102.113</v>
      </c>
      <c r="N487" s="7">
        <v>81.346999999999994</v>
      </c>
      <c r="O487" s="7"/>
      <c r="Q487" s="13"/>
      <c r="R487" s="10" t="s">
        <v>289</v>
      </c>
      <c r="S487">
        <v>2010</v>
      </c>
      <c r="T487">
        <f t="shared" si="254"/>
        <v>121.508</v>
      </c>
      <c r="U487">
        <f t="shared" si="255"/>
        <v>126.306</v>
      </c>
      <c r="V487">
        <f t="shared" si="256"/>
        <v>122.155</v>
      </c>
      <c r="W487">
        <f t="shared" si="257"/>
        <v>101.423</v>
      </c>
      <c r="X487">
        <f t="shared" si="275"/>
        <v>8.845190025939953E-2</v>
      </c>
      <c r="Y487">
        <f t="shared" si="276"/>
        <v>0.14004700509088597</v>
      </c>
      <c r="Z487">
        <f t="shared" si="277"/>
        <v>2.1717314770155483E-3</v>
      </c>
      <c r="AA487">
        <f t="shared" si="278"/>
        <v>-8.7912311616192618E-2</v>
      </c>
      <c r="AC487" s="10">
        <f>IFERROR(VLOOKUP(S487&amp;R487,'Regulatory Data'!D$6:F$1349,3,FALSE),"")</f>
        <v>0.36465148247361273</v>
      </c>
      <c r="AD487" s="12">
        <f>VLOOKUP($S487&amp;$R487,'Regulatory Data'!$I$6:$O$1301,5,FALSE)</f>
        <v>1</v>
      </c>
      <c r="AE487" s="12" t="str">
        <f>IF(VLOOKUP($S487&amp;$R487,'Regulatory Data'!$I$6:$O$1301,7,FALSE)=1,1,IF(VLOOKUP($S487&amp;$R487,'Regulatory Data'!$I$6:$O$1301,6,FALSE)=1,0,""))</f>
        <v/>
      </c>
      <c r="AG487" s="12" t="str">
        <f t="shared" si="259"/>
        <v/>
      </c>
      <c r="AH487" s="12" t="str">
        <f t="shared" si="260"/>
        <v>.</v>
      </c>
      <c r="AI487" s="12" t="str">
        <f t="shared" si="261"/>
        <v/>
      </c>
      <c r="AJ487" s="12" t="str">
        <f t="shared" si="262"/>
        <v>.</v>
      </c>
      <c r="AK487" s="12" t="str">
        <f t="shared" si="263"/>
        <v/>
      </c>
      <c r="AL487" s="12" t="str">
        <f t="shared" si="264"/>
        <v>.</v>
      </c>
      <c r="AM487" s="12" t="str">
        <f t="shared" si="265"/>
        <v/>
      </c>
      <c r="AN487" s="12" t="str">
        <f t="shared" si="266"/>
        <v>.</v>
      </c>
      <c r="AO487" s="9" t="str">
        <f t="shared" si="267"/>
        <v/>
      </c>
      <c r="AP487" s="9" t="str">
        <f t="shared" si="268"/>
        <v/>
      </c>
      <c r="AQ487" s="9" t="str">
        <f t="shared" si="269"/>
        <v/>
      </c>
      <c r="AR487" s="9" t="str">
        <f t="shared" si="270"/>
        <v/>
      </c>
      <c r="AS487" s="9" t="str">
        <f t="shared" si="271"/>
        <v/>
      </c>
      <c r="AT487" s="9" t="str">
        <f t="shared" si="272"/>
        <v/>
      </c>
      <c r="AU487" s="9" t="str">
        <f t="shared" si="273"/>
        <v/>
      </c>
      <c r="AV487" s="9" t="str">
        <f t="shared" si="274"/>
        <v/>
      </c>
    </row>
    <row r="488" spans="1:48" x14ac:dyDescent="0.2">
      <c r="A488" s="2">
        <v>1</v>
      </c>
      <c r="B488" s="6" t="s">
        <v>16</v>
      </c>
      <c r="C488" s="6">
        <v>0</v>
      </c>
      <c r="D488" s="5" t="s">
        <v>68</v>
      </c>
      <c r="E488" s="5" t="str">
        <f t="shared" si="258"/>
        <v/>
      </c>
      <c r="F488" s="5" t="str">
        <f t="shared" si="253"/>
        <v/>
      </c>
      <c r="G488" s="7">
        <v>72.64</v>
      </c>
      <c r="H488" s="7">
        <v>73.417000000000002</v>
      </c>
      <c r="I488" s="7">
        <v>84.43</v>
      </c>
      <c r="J488" s="7">
        <v>102.104</v>
      </c>
      <c r="K488" s="7">
        <v>116.23</v>
      </c>
      <c r="L488" s="7">
        <v>115</v>
      </c>
      <c r="M488" s="7">
        <v>101.148</v>
      </c>
      <c r="N488" s="7">
        <v>85.399000000000001</v>
      </c>
      <c r="O488" s="7"/>
      <c r="Q488" s="13"/>
      <c r="R488" s="10" t="s">
        <v>319</v>
      </c>
      <c r="S488">
        <v>1987</v>
      </c>
      <c r="T488">
        <f t="shared" si="254"/>
        <v>15.154999999999999</v>
      </c>
      <c r="U488">
        <f t="shared" si="255"/>
        <v>15.695</v>
      </c>
      <c r="V488">
        <f t="shared" si="256"/>
        <v>305.13099999999997</v>
      </c>
      <c r="W488">
        <f t="shared" si="257"/>
        <v>391.065</v>
      </c>
      <c r="X488" s="4" t="s">
        <v>985</v>
      </c>
      <c r="Y488" s="4" t="s">
        <v>985</v>
      </c>
      <c r="Z488" s="4" t="s">
        <v>985</v>
      </c>
      <c r="AA488" s="4" t="s">
        <v>985</v>
      </c>
      <c r="AC488" s="10" t="str">
        <f>IFERROR(VLOOKUP(S488&amp;R488,'Regulatory Data'!D$6:F$1349,3,FALSE),"")</f>
        <v/>
      </c>
      <c r="AD488" s="12" t="str">
        <f>VLOOKUP($S488&amp;$R488,'Regulatory Data'!$I$6:$O$1301,5,FALSE)</f>
        <v/>
      </c>
      <c r="AE488" s="12" t="str">
        <f>IF(VLOOKUP($S488&amp;$R488,'Regulatory Data'!$I$6:$O$1301,7,FALSE)=1,1,IF(VLOOKUP($S488&amp;$R488,'Regulatory Data'!$I$6:$O$1301,6,FALSE)=1,0,""))</f>
        <v/>
      </c>
      <c r="AG488" s="12" t="str">
        <f t="shared" si="259"/>
        <v/>
      </c>
      <c r="AH488" s="12" t="str">
        <f t="shared" si="260"/>
        <v/>
      </c>
      <c r="AI488" s="12" t="str">
        <f t="shared" si="261"/>
        <v/>
      </c>
      <c r="AJ488" s="12" t="str">
        <f t="shared" si="262"/>
        <v/>
      </c>
      <c r="AK488" s="12" t="str">
        <f t="shared" si="263"/>
        <v/>
      </c>
      <c r="AL488" s="12" t="str">
        <f t="shared" si="264"/>
        <v/>
      </c>
      <c r="AM488" s="12" t="str">
        <f t="shared" si="265"/>
        <v/>
      </c>
      <c r="AN488" s="12" t="str">
        <f t="shared" si="266"/>
        <v/>
      </c>
      <c r="AO488" s="9" t="str">
        <f t="shared" si="267"/>
        <v/>
      </c>
      <c r="AP488" s="9" t="str">
        <f t="shared" si="268"/>
        <v/>
      </c>
      <c r="AQ488" s="9" t="str">
        <f t="shared" si="269"/>
        <v/>
      </c>
      <c r="AR488" s="9" t="str">
        <f t="shared" si="270"/>
        <v/>
      </c>
      <c r="AS488" s="9" t="str">
        <f t="shared" si="271"/>
        <v/>
      </c>
      <c r="AT488" s="9" t="str">
        <f t="shared" si="272"/>
        <v/>
      </c>
      <c r="AU488" s="9" t="str">
        <f t="shared" si="273"/>
        <v/>
      </c>
      <c r="AV488" s="9" t="str">
        <f t="shared" si="274"/>
        <v/>
      </c>
    </row>
    <row r="489" spans="1:48" x14ac:dyDescent="0.2">
      <c r="A489" s="2">
        <v>1</v>
      </c>
      <c r="B489" s="6" t="s">
        <v>17</v>
      </c>
      <c r="C489" s="6">
        <v>0</v>
      </c>
      <c r="D489" s="5" t="s">
        <v>68</v>
      </c>
      <c r="E489" s="5" t="str">
        <f t="shared" si="258"/>
        <v/>
      </c>
      <c r="F489" s="5" t="str">
        <f t="shared" si="253"/>
        <v/>
      </c>
      <c r="G489" s="7">
        <v>72.147000000000006</v>
      </c>
      <c r="H489" s="7">
        <v>74.084000000000003</v>
      </c>
      <c r="I489" s="7">
        <v>85.795000000000002</v>
      </c>
      <c r="J489" s="7">
        <v>100.828</v>
      </c>
      <c r="K489" s="7">
        <v>118.916</v>
      </c>
      <c r="L489" s="7">
        <v>115.806</v>
      </c>
      <c r="M489" s="7">
        <v>100.175</v>
      </c>
      <c r="N489" s="7">
        <v>85.944000000000003</v>
      </c>
      <c r="O489" s="7"/>
      <c r="Q489" s="13"/>
      <c r="R489" s="10" t="s">
        <v>319</v>
      </c>
      <c r="S489">
        <v>1988</v>
      </c>
      <c r="T489">
        <f t="shared" si="254"/>
        <v>16.466999999999999</v>
      </c>
      <c r="U489">
        <f t="shared" si="255"/>
        <v>17.097999999999999</v>
      </c>
      <c r="V489">
        <f t="shared" si="256"/>
        <v>302.30599999999998</v>
      </c>
      <c r="W489">
        <f t="shared" si="257"/>
        <v>383.50299999999999</v>
      </c>
      <c r="X489">
        <f t="shared" ref="X489:X511" si="279">LN(T489)-LN(T488)</f>
        <v>8.3027867726095383E-2</v>
      </c>
      <c r="Y489">
        <f t="shared" ref="Y489:Y511" si="280">LN(U489)-LN(U488)</f>
        <v>8.5619307310124793E-2</v>
      </c>
      <c r="Z489">
        <f t="shared" ref="Z489:Z511" si="281">LN(V489)-LN(V488)</f>
        <v>-9.3014431701652356E-3</v>
      </c>
      <c r="AA489">
        <f t="shared" ref="AA489:AA511" si="282">LN(W489)-LN(W488)</f>
        <v>-1.9526343115664702E-2</v>
      </c>
      <c r="AC489" s="10" t="str">
        <f>IFERROR(VLOOKUP(S489&amp;R489,'Regulatory Data'!D$6:F$1349,3,FALSE),"")</f>
        <v/>
      </c>
      <c r="AD489" s="12" t="str">
        <f>VLOOKUP($S489&amp;$R489,'Regulatory Data'!$I$6:$O$1301,5,FALSE)</f>
        <v/>
      </c>
      <c r="AE489" s="12" t="str">
        <f>IF(VLOOKUP($S489&amp;$R489,'Regulatory Data'!$I$6:$O$1301,7,FALSE)=1,1,IF(VLOOKUP($S489&amp;$R489,'Regulatory Data'!$I$6:$O$1301,6,FALSE)=1,0,""))</f>
        <v/>
      </c>
      <c r="AG489" s="12" t="str">
        <f t="shared" si="259"/>
        <v/>
      </c>
      <c r="AH489" s="12" t="str">
        <f t="shared" si="260"/>
        <v/>
      </c>
      <c r="AI489" s="12" t="str">
        <f t="shared" si="261"/>
        <v/>
      </c>
      <c r="AJ489" s="12" t="str">
        <f t="shared" si="262"/>
        <v/>
      </c>
      <c r="AK489" s="12" t="str">
        <f t="shared" si="263"/>
        <v/>
      </c>
      <c r="AL489" s="12" t="str">
        <f t="shared" si="264"/>
        <v/>
      </c>
      <c r="AM489" s="12" t="str">
        <f t="shared" si="265"/>
        <v/>
      </c>
      <c r="AN489" s="12" t="str">
        <f t="shared" si="266"/>
        <v/>
      </c>
      <c r="AO489" s="9" t="str">
        <f t="shared" si="267"/>
        <v/>
      </c>
      <c r="AP489" s="9" t="str">
        <f t="shared" si="268"/>
        <v/>
      </c>
      <c r="AQ489" s="9" t="str">
        <f t="shared" si="269"/>
        <v/>
      </c>
      <c r="AR489" s="9" t="str">
        <f t="shared" si="270"/>
        <v/>
      </c>
      <c r="AS489" s="9" t="str">
        <f t="shared" si="271"/>
        <v/>
      </c>
      <c r="AT489" s="9" t="str">
        <f t="shared" si="272"/>
        <v/>
      </c>
      <c r="AU489" s="9" t="str">
        <f t="shared" si="273"/>
        <v/>
      </c>
      <c r="AV489" s="9" t="str">
        <f t="shared" si="274"/>
        <v/>
      </c>
    </row>
    <row r="490" spans="1:48" x14ac:dyDescent="0.2">
      <c r="A490" s="2">
        <v>1</v>
      </c>
      <c r="B490" s="6" t="s">
        <v>18</v>
      </c>
      <c r="C490" s="6">
        <v>0</v>
      </c>
      <c r="D490" s="5" t="s">
        <v>68</v>
      </c>
      <c r="E490" s="5" t="str">
        <f t="shared" si="258"/>
        <v/>
      </c>
      <c r="F490" s="5" t="str">
        <f t="shared" si="253"/>
        <v/>
      </c>
      <c r="G490" s="7">
        <v>73.34</v>
      </c>
      <c r="H490" s="7">
        <v>75.665999999999997</v>
      </c>
      <c r="I490" s="7">
        <v>86.772000000000006</v>
      </c>
      <c r="J490" s="7">
        <v>99.492999999999995</v>
      </c>
      <c r="K490" s="7">
        <v>118.31399999999999</v>
      </c>
      <c r="L490" s="7">
        <v>114.67700000000001</v>
      </c>
      <c r="M490" s="7">
        <v>102.807</v>
      </c>
      <c r="N490" s="7">
        <v>89.206999999999994</v>
      </c>
      <c r="O490" s="7"/>
      <c r="Q490" s="13"/>
      <c r="R490" s="10" t="s">
        <v>319</v>
      </c>
      <c r="S490">
        <v>1989</v>
      </c>
      <c r="T490">
        <f t="shared" si="254"/>
        <v>16.829999999999998</v>
      </c>
      <c r="U490">
        <f t="shared" si="255"/>
        <v>17.53</v>
      </c>
      <c r="V490">
        <f t="shared" si="256"/>
        <v>300.08100000000002</v>
      </c>
      <c r="W490">
        <f t="shared" si="257"/>
        <v>387.262</v>
      </c>
      <c r="X490">
        <f t="shared" si="279"/>
        <v>2.180462996685284E-2</v>
      </c>
      <c r="Y490">
        <f t="shared" si="280"/>
        <v>2.4952201329101253E-2</v>
      </c>
      <c r="Z490">
        <f t="shared" si="281"/>
        <v>-7.3873112089639648E-3</v>
      </c>
      <c r="AA490">
        <f t="shared" si="282"/>
        <v>9.7540230883872425E-3</v>
      </c>
      <c r="AC490" s="10" t="str">
        <f>IFERROR(VLOOKUP(S490&amp;R490,'Regulatory Data'!D$6:F$1349,3,FALSE),"")</f>
        <v/>
      </c>
      <c r="AD490" s="12" t="str">
        <f>VLOOKUP($S490&amp;$R490,'Regulatory Data'!$I$6:$O$1301,5,FALSE)</f>
        <v/>
      </c>
      <c r="AE490" s="12" t="str">
        <f>IF(VLOOKUP($S490&amp;$R490,'Regulatory Data'!$I$6:$O$1301,7,FALSE)=1,1,IF(VLOOKUP($S490&amp;$R490,'Regulatory Data'!$I$6:$O$1301,6,FALSE)=1,0,""))</f>
        <v/>
      </c>
      <c r="AG490" s="12" t="str">
        <f t="shared" si="259"/>
        <v/>
      </c>
      <c r="AH490" s="12" t="str">
        <f t="shared" si="260"/>
        <v/>
      </c>
      <c r="AI490" s="12" t="str">
        <f t="shared" si="261"/>
        <v/>
      </c>
      <c r="AJ490" s="12" t="str">
        <f t="shared" si="262"/>
        <v/>
      </c>
      <c r="AK490" s="12" t="str">
        <f t="shared" si="263"/>
        <v/>
      </c>
      <c r="AL490" s="12" t="str">
        <f t="shared" si="264"/>
        <v/>
      </c>
      <c r="AM490" s="12" t="str">
        <f t="shared" si="265"/>
        <v/>
      </c>
      <c r="AN490" s="12" t="str">
        <f t="shared" si="266"/>
        <v/>
      </c>
      <c r="AO490" s="9" t="str">
        <f t="shared" si="267"/>
        <v/>
      </c>
      <c r="AP490" s="9" t="str">
        <f t="shared" si="268"/>
        <v/>
      </c>
      <c r="AQ490" s="9" t="str">
        <f t="shared" si="269"/>
        <v/>
      </c>
      <c r="AR490" s="9" t="str">
        <f t="shared" si="270"/>
        <v/>
      </c>
      <c r="AS490" s="9" t="str">
        <f t="shared" si="271"/>
        <v/>
      </c>
      <c r="AT490" s="9" t="str">
        <f t="shared" si="272"/>
        <v/>
      </c>
      <c r="AU490" s="9" t="str">
        <f t="shared" si="273"/>
        <v/>
      </c>
      <c r="AV490" s="9" t="str">
        <f t="shared" si="274"/>
        <v/>
      </c>
    </row>
    <row r="491" spans="1:48" x14ac:dyDescent="0.2">
      <c r="A491" s="2">
        <v>1</v>
      </c>
      <c r="B491" s="6" t="s">
        <v>19</v>
      </c>
      <c r="C491" s="6">
        <v>0</v>
      </c>
      <c r="D491" s="5" t="s">
        <v>68</v>
      </c>
      <c r="E491" s="5" t="str">
        <f t="shared" si="258"/>
        <v/>
      </c>
      <c r="F491" s="5" t="str">
        <f t="shared" si="253"/>
        <v/>
      </c>
      <c r="G491" s="7">
        <v>74.152000000000001</v>
      </c>
      <c r="H491" s="7">
        <v>74.843000000000004</v>
      </c>
      <c r="I491" s="7">
        <v>85.828000000000003</v>
      </c>
      <c r="J491" s="7">
        <v>101.072</v>
      </c>
      <c r="K491" s="7">
        <v>115.745</v>
      </c>
      <c r="L491" s="7">
        <v>114.67700000000001</v>
      </c>
      <c r="M491" s="7">
        <v>106.004</v>
      </c>
      <c r="N491" s="7">
        <v>90.980999999999995</v>
      </c>
      <c r="O491" s="7"/>
      <c r="Q491" s="13"/>
      <c r="R491" s="10" t="s">
        <v>319</v>
      </c>
      <c r="S491">
        <v>1990</v>
      </c>
      <c r="T491">
        <f t="shared" si="254"/>
        <v>18.428999999999998</v>
      </c>
      <c r="U491">
        <f t="shared" si="255"/>
        <v>19.238</v>
      </c>
      <c r="V491">
        <f t="shared" si="256"/>
        <v>292.64400000000001</v>
      </c>
      <c r="W491">
        <f t="shared" si="257"/>
        <v>370.029</v>
      </c>
      <c r="X491">
        <f t="shared" si="279"/>
        <v>9.0762502647185439E-2</v>
      </c>
      <c r="Y491">
        <f t="shared" si="280"/>
        <v>9.2973790797280742E-2</v>
      </c>
      <c r="Z491">
        <f t="shared" si="281"/>
        <v>-2.5095584992215869E-2</v>
      </c>
      <c r="AA491">
        <f t="shared" si="282"/>
        <v>-4.5520085605666338E-2</v>
      </c>
      <c r="AC491" s="10" t="str">
        <f>IFERROR(VLOOKUP(S491&amp;R491,'Regulatory Data'!D$6:F$1349,3,FALSE),"")</f>
        <v/>
      </c>
      <c r="AD491" s="12" t="str">
        <f>VLOOKUP($S491&amp;$R491,'Regulatory Data'!$I$6:$O$1301,5,FALSE)</f>
        <v/>
      </c>
      <c r="AE491" s="12" t="str">
        <f>IF(VLOOKUP($S491&amp;$R491,'Regulatory Data'!$I$6:$O$1301,7,FALSE)=1,1,IF(VLOOKUP($S491&amp;$R491,'Regulatory Data'!$I$6:$O$1301,6,FALSE)=1,0,""))</f>
        <v/>
      </c>
      <c r="AG491" s="12" t="str">
        <f t="shared" si="259"/>
        <v/>
      </c>
      <c r="AH491" s="12" t="str">
        <f t="shared" si="260"/>
        <v/>
      </c>
      <c r="AI491" s="12" t="str">
        <f t="shared" si="261"/>
        <v/>
      </c>
      <c r="AJ491" s="12" t="str">
        <f t="shared" si="262"/>
        <v/>
      </c>
      <c r="AK491" s="12" t="str">
        <f t="shared" si="263"/>
        <v/>
      </c>
      <c r="AL491" s="12" t="str">
        <f t="shared" si="264"/>
        <v/>
      </c>
      <c r="AM491" s="12" t="str">
        <f t="shared" si="265"/>
        <v/>
      </c>
      <c r="AN491" s="12" t="str">
        <f t="shared" si="266"/>
        <v/>
      </c>
      <c r="AO491" s="9" t="str">
        <f t="shared" si="267"/>
        <v/>
      </c>
      <c r="AP491" s="9" t="str">
        <f t="shared" si="268"/>
        <v/>
      </c>
      <c r="AQ491" s="9" t="str">
        <f t="shared" si="269"/>
        <v/>
      </c>
      <c r="AR491" s="9" t="str">
        <f t="shared" si="270"/>
        <v/>
      </c>
      <c r="AS491" s="9" t="str">
        <f t="shared" si="271"/>
        <v/>
      </c>
      <c r="AT491" s="9" t="str">
        <f t="shared" si="272"/>
        <v/>
      </c>
      <c r="AU491" s="9" t="str">
        <f t="shared" si="273"/>
        <v/>
      </c>
      <c r="AV491" s="9" t="str">
        <f t="shared" si="274"/>
        <v/>
      </c>
    </row>
    <row r="492" spans="1:48" x14ac:dyDescent="0.2">
      <c r="A492" s="2">
        <v>1</v>
      </c>
      <c r="B492" s="6" t="s">
        <v>20</v>
      </c>
      <c r="C492" s="6">
        <v>0</v>
      </c>
      <c r="D492" s="5" t="s">
        <v>68</v>
      </c>
      <c r="E492" s="5" t="str">
        <f t="shared" si="258"/>
        <v/>
      </c>
      <c r="F492" s="5" t="str">
        <f t="shared" si="253"/>
        <v/>
      </c>
      <c r="G492" s="7">
        <v>76.930999999999997</v>
      </c>
      <c r="H492" s="7">
        <v>77.558000000000007</v>
      </c>
      <c r="I492" s="7">
        <v>89.441999999999993</v>
      </c>
      <c r="J492" s="7">
        <v>104.083</v>
      </c>
      <c r="K492" s="7">
        <v>116.262</v>
      </c>
      <c r="L492" s="7">
        <v>115.32299999999999</v>
      </c>
      <c r="M492" s="7">
        <v>104.08499999999999</v>
      </c>
      <c r="N492" s="7">
        <v>93.094999999999999</v>
      </c>
      <c r="O492" s="7"/>
      <c r="Q492" s="13"/>
      <c r="R492" s="10" t="s">
        <v>319</v>
      </c>
      <c r="S492">
        <v>1991</v>
      </c>
      <c r="T492">
        <f t="shared" si="254"/>
        <v>20.16</v>
      </c>
      <c r="U492">
        <f t="shared" si="255"/>
        <v>20.795000000000002</v>
      </c>
      <c r="V492">
        <f t="shared" si="256"/>
        <v>286.96899999999999</v>
      </c>
      <c r="W492">
        <f t="shared" si="257"/>
        <v>364.72</v>
      </c>
      <c r="X492">
        <f t="shared" si="279"/>
        <v>8.9774932353267722E-2</v>
      </c>
      <c r="Y492">
        <f t="shared" si="280"/>
        <v>7.7825083464451161E-2</v>
      </c>
      <c r="Z492">
        <f t="shared" si="281"/>
        <v>-1.9582657232131595E-2</v>
      </c>
      <c r="AA492">
        <f t="shared" si="282"/>
        <v>-1.4451445040037925E-2</v>
      </c>
      <c r="AC492" s="10" t="str">
        <f>IFERROR(VLOOKUP(S492&amp;R492,'Regulatory Data'!D$6:F$1349,3,FALSE),"")</f>
        <v/>
      </c>
      <c r="AD492" s="12" t="str">
        <f>VLOOKUP($S492&amp;$R492,'Regulatory Data'!$I$6:$O$1301,5,FALSE)</f>
        <v/>
      </c>
      <c r="AE492" s="12" t="str">
        <f>IF(VLOOKUP($S492&amp;$R492,'Regulatory Data'!$I$6:$O$1301,7,FALSE)=1,1,IF(VLOOKUP($S492&amp;$R492,'Regulatory Data'!$I$6:$O$1301,6,FALSE)=1,0,""))</f>
        <v/>
      </c>
      <c r="AG492" s="12" t="str">
        <f t="shared" si="259"/>
        <v/>
      </c>
      <c r="AH492" s="12" t="str">
        <f t="shared" si="260"/>
        <v/>
      </c>
      <c r="AI492" s="12" t="str">
        <f t="shared" si="261"/>
        <v/>
      </c>
      <c r="AJ492" s="12" t="str">
        <f t="shared" si="262"/>
        <v/>
      </c>
      <c r="AK492" s="12" t="str">
        <f t="shared" si="263"/>
        <v/>
      </c>
      <c r="AL492" s="12" t="str">
        <f t="shared" si="264"/>
        <v/>
      </c>
      <c r="AM492" s="12" t="str">
        <f t="shared" si="265"/>
        <v/>
      </c>
      <c r="AN492" s="12" t="str">
        <f t="shared" si="266"/>
        <v/>
      </c>
      <c r="AO492" s="9" t="str">
        <f t="shared" si="267"/>
        <v/>
      </c>
      <c r="AP492" s="9" t="str">
        <f t="shared" si="268"/>
        <v/>
      </c>
      <c r="AQ492" s="9" t="str">
        <f t="shared" si="269"/>
        <v/>
      </c>
      <c r="AR492" s="9" t="str">
        <f t="shared" si="270"/>
        <v/>
      </c>
      <c r="AS492" s="9" t="str">
        <f t="shared" si="271"/>
        <v/>
      </c>
      <c r="AT492" s="9" t="str">
        <f t="shared" si="272"/>
        <v/>
      </c>
      <c r="AU492" s="9" t="str">
        <f t="shared" si="273"/>
        <v/>
      </c>
      <c r="AV492" s="9" t="str">
        <f t="shared" si="274"/>
        <v/>
      </c>
    </row>
    <row r="493" spans="1:48" x14ac:dyDescent="0.2">
      <c r="A493" s="2">
        <v>1</v>
      </c>
      <c r="B493" s="6" t="s">
        <v>21</v>
      </c>
      <c r="C493" s="6">
        <v>0</v>
      </c>
      <c r="D493" s="5" t="s">
        <v>68</v>
      </c>
      <c r="E493" s="5" t="str">
        <f t="shared" si="258"/>
        <v/>
      </c>
      <c r="F493" s="5" t="str">
        <f t="shared" si="253"/>
        <v/>
      </c>
      <c r="G493" s="7">
        <v>76.551000000000002</v>
      </c>
      <c r="H493" s="7">
        <v>78.888000000000005</v>
      </c>
      <c r="I493" s="7">
        <v>89.831000000000003</v>
      </c>
      <c r="J493" s="7">
        <v>109.94199999999999</v>
      </c>
      <c r="K493" s="7">
        <v>117.34699999999999</v>
      </c>
      <c r="L493" s="7">
        <v>113.871</v>
      </c>
      <c r="M493" s="7">
        <v>104.13</v>
      </c>
      <c r="N493" s="7">
        <v>93.540999999999997</v>
      </c>
      <c r="O493" s="7"/>
      <c r="Q493" s="13"/>
      <c r="R493" s="10" t="s">
        <v>319</v>
      </c>
      <c r="S493">
        <v>1992</v>
      </c>
      <c r="T493">
        <f t="shared" si="254"/>
        <v>23.204000000000001</v>
      </c>
      <c r="U493">
        <f t="shared" si="255"/>
        <v>24.199000000000002</v>
      </c>
      <c r="V493">
        <f t="shared" si="256"/>
        <v>277.09699999999998</v>
      </c>
      <c r="W493">
        <f t="shared" si="257"/>
        <v>334.863</v>
      </c>
      <c r="X493">
        <f t="shared" si="279"/>
        <v>0.14062423440065031</v>
      </c>
      <c r="Y493">
        <f t="shared" si="280"/>
        <v>0.15159873679992586</v>
      </c>
      <c r="Z493">
        <f t="shared" si="281"/>
        <v>-3.5006570594543263E-2</v>
      </c>
      <c r="AA493">
        <f t="shared" si="282"/>
        <v>-8.5408442948993191E-2</v>
      </c>
      <c r="AC493" s="10" t="str">
        <f>IFERROR(VLOOKUP(S493&amp;R493,'Regulatory Data'!D$6:F$1349,3,FALSE),"")</f>
        <v/>
      </c>
      <c r="AD493" s="12" t="str">
        <f>VLOOKUP($S493&amp;$R493,'Regulatory Data'!$I$6:$O$1301,5,FALSE)</f>
        <v/>
      </c>
      <c r="AE493" s="12" t="str">
        <f>IF(VLOOKUP($S493&amp;$R493,'Regulatory Data'!$I$6:$O$1301,7,FALSE)=1,1,IF(VLOOKUP($S493&amp;$R493,'Regulatory Data'!$I$6:$O$1301,6,FALSE)=1,0,""))</f>
        <v/>
      </c>
      <c r="AG493" s="12" t="str">
        <f t="shared" si="259"/>
        <v/>
      </c>
      <c r="AH493" s="12" t="str">
        <f t="shared" si="260"/>
        <v/>
      </c>
      <c r="AI493" s="12" t="str">
        <f t="shared" si="261"/>
        <v/>
      </c>
      <c r="AJ493" s="12" t="str">
        <f t="shared" si="262"/>
        <v/>
      </c>
      <c r="AK493" s="12" t="str">
        <f t="shared" si="263"/>
        <v/>
      </c>
      <c r="AL493" s="12" t="str">
        <f t="shared" si="264"/>
        <v/>
      </c>
      <c r="AM493" s="12" t="str">
        <f t="shared" si="265"/>
        <v/>
      </c>
      <c r="AN493" s="12" t="str">
        <f t="shared" si="266"/>
        <v/>
      </c>
      <c r="AO493" s="9" t="str">
        <f t="shared" si="267"/>
        <v/>
      </c>
      <c r="AP493" s="9" t="str">
        <f t="shared" si="268"/>
        <v/>
      </c>
      <c r="AQ493" s="9" t="str">
        <f t="shared" si="269"/>
        <v/>
      </c>
      <c r="AR493" s="9" t="str">
        <f t="shared" si="270"/>
        <v/>
      </c>
      <c r="AS493" s="9" t="str">
        <f t="shared" si="271"/>
        <v/>
      </c>
      <c r="AT493" s="9" t="str">
        <f t="shared" si="272"/>
        <v/>
      </c>
      <c r="AU493" s="9" t="str">
        <f t="shared" si="273"/>
        <v/>
      </c>
      <c r="AV493" s="9" t="str">
        <f t="shared" si="274"/>
        <v/>
      </c>
    </row>
    <row r="494" spans="1:48" x14ac:dyDescent="0.2">
      <c r="A494" s="2">
        <v>1</v>
      </c>
      <c r="B494" s="6" t="s">
        <v>22</v>
      </c>
      <c r="C494" s="6">
        <v>0</v>
      </c>
      <c r="D494" s="5" t="s">
        <v>68</v>
      </c>
      <c r="E494" s="5" t="str">
        <f t="shared" si="258"/>
        <v/>
      </c>
      <c r="F494" s="5" t="str">
        <f t="shared" si="253"/>
        <v/>
      </c>
      <c r="G494" s="7">
        <v>80.022000000000006</v>
      </c>
      <c r="H494" s="7">
        <v>82.161000000000001</v>
      </c>
      <c r="I494" s="7">
        <v>93.292000000000002</v>
      </c>
      <c r="J494" s="7">
        <v>110.19799999999999</v>
      </c>
      <c r="K494" s="7">
        <v>116.584</v>
      </c>
      <c r="L494" s="7">
        <v>113.548</v>
      </c>
      <c r="M494" s="7">
        <v>101.47</v>
      </c>
      <c r="N494" s="7">
        <v>94.664000000000001</v>
      </c>
      <c r="O494" s="7"/>
      <c r="Q494" s="13"/>
      <c r="R494" s="10" t="s">
        <v>319</v>
      </c>
      <c r="S494">
        <v>1993</v>
      </c>
      <c r="T494">
        <f t="shared" si="254"/>
        <v>25.908999999999999</v>
      </c>
      <c r="U494">
        <f t="shared" si="255"/>
        <v>27.364999999999998</v>
      </c>
      <c r="V494">
        <f t="shared" si="256"/>
        <v>265.26499999999999</v>
      </c>
      <c r="W494">
        <f t="shared" si="257"/>
        <v>303.96499999999997</v>
      </c>
      <c r="X494">
        <f t="shared" si="279"/>
        <v>0.11026572108837618</v>
      </c>
      <c r="Y494">
        <f t="shared" si="280"/>
        <v>0.12295351460108073</v>
      </c>
      <c r="Z494">
        <f t="shared" si="281"/>
        <v>-4.3638299074564735E-2</v>
      </c>
      <c r="AA494">
        <f t="shared" si="282"/>
        <v>-9.6808929757067119E-2</v>
      </c>
      <c r="AC494" s="10" t="str">
        <f>IFERROR(VLOOKUP(S494&amp;R494,'Regulatory Data'!D$6:F$1349,3,FALSE),"")</f>
        <v/>
      </c>
      <c r="AD494" s="12" t="str">
        <f>VLOOKUP($S494&amp;$R494,'Regulatory Data'!$I$6:$O$1301,5,FALSE)</f>
        <v/>
      </c>
      <c r="AE494" s="12" t="str">
        <f>IF(VLOOKUP($S494&amp;$R494,'Regulatory Data'!$I$6:$O$1301,7,FALSE)=1,1,IF(VLOOKUP($S494&amp;$R494,'Regulatory Data'!$I$6:$O$1301,6,FALSE)=1,0,""))</f>
        <v/>
      </c>
      <c r="AG494" s="12" t="str">
        <f t="shared" si="259"/>
        <v/>
      </c>
      <c r="AH494" s="12" t="str">
        <f t="shared" si="260"/>
        <v/>
      </c>
      <c r="AI494" s="12" t="str">
        <f t="shared" si="261"/>
        <v/>
      </c>
      <c r="AJ494" s="12" t="str">
        <f t="shared" si="262"/>
        <v/>
      </c>
      <c r="AK494" s="12" t="str">
        <f t="shared" si="263"/>
        <v/>
      </c>
      <c r="AL494" s="12" t="str">
        <f t="shared" si="264"/>
        <v/>
      </c>
      <c r="AM494" s="12" t="str">
        <f t="shared" si="265"/>
        <v/>
      </c>
      <c r="AN494" s="12" t="str">
        <f t="shared" si="266"/>
        <v/>
      </c>
      <c r="AO494" s="9" t="str">
        <f t="shared" si="267"/>
        <v/>
      </c>
      <c r="AP494" s="9" t="str">
        <f t="shared" si="268"/>
        <v/>
      </c>
      <c r="AQ494" s="9" t="str">
        <f t="shared" si="269"/>
        <v/>
      </c>
      <c r="AR494" s="9" t="str">
        <f t="shared" si="270"/>
        <v/>
      </c>
      <c r="AS494" s="9" t="str">
        <f t="shared" si="271"/>
        <v/>
      </c>
      <c r="AT494" s="9" t="str">
        <f t="shared" si="272"/>
        <v/>
      </c>
      <c r="AU494" s="9" t="str">
        <f t="shared" si="273"/>
        <v/>
      </c>
      <c r="AV494" s="9" t="str">
        <f t="shared" si="274"/>
        <v/>
      </c>
    </row>
    <row r="495" spans="1:48" x14ac:dyDescent="0.2">
      <c r="A495" s="2">
        <v>1</v>
      </c>
      <c r="B495" s="6" t="s">
        <v>23</v>
      </c>
      <c r="C495" s="6">
        <v>0</v>
      </c>
      <c r="D495" s="5" t="s">
        <v>68</v>
      </c>
      <c r="E495" s="5" t="str">
        <f t="shared" si="258"/>
        <v/>
      </c>
      <c r="F495" s="5" t="str">
        <f t="shared" si="253"/>
        <v/>
      </c>
      <c r="G495" s="7">
        <v>72.802999999999997</v>
      </c>
      <c r="H495" s="7">
        <v>76.373999999999995</v>
      </c>
      <c r="I495" s="7">
        <v>85.983000000000004</v>
      </c>
      <c r="J495" s="7">
        <v>120.54300000000001</v>
      </c>
      <c r="K495" s="7">
        <v>118.104</v>
      </c>
      <c r="L495" s="7">
        <v>112.581</v>
      </c>
      <c r="M495" s="7">
        <v>107.526</v>
      </c>
      <c r="N495" s="7">
        <v>92.453999999999994</v>
      </c>
      <c r="O495" s="7"/>
      <c r="Q495" s="13"/>
      <c r="R495" s="10" t="s">
        <v>319</v>
      </c>
      <c r="S495">
        <v>1994</v>
      </c>
      <c r="T495">
        <f t="shared" si="254"/>
        <v>30.100999999999999</v>
      </c>
      <c r="U495">
        <f t="shared" si="255"/>
        <v>32.183</v>
      </c>
      <c r="V495">
        <f t="shared" si="256"/>
        <v>253.34399999999999</v>
      </c>
      <c r="W495">
        <f t="shared" si="257"/>
        <v>263.983</v>
      </c>
      <c r="X495">
        <f t="shared" si="279"/>
        <v>0.14996799510213998</v>
      </c>
      <c r="Y495">
        <f t="shared" si="280"/>
        <v>0.16217353822908542</v>
      </c>
      <c r="Z495">
        <f t="shared" si="281"/>
        <v>-4.5981077330282005E-2</v>
      </c>
      <c r="AA495">
        <f t="shared" si="282"/>
        <v>-0.14102785606558221</v>
      </c>
      <c r="AC495" s="10" t="str">
        <f>IFERROR(VLOOKUP(S495&amp;R495,'Regulatory Data'!D$6:F$1349,3,FALSE),"")</f>
        <v/>
      </c>
      <c r="AD495" s="12" t="str">
        <f>VLOOKUP($S495&amp;$R495,'Regulatory Data'!$I$6:$O$1301,5,FALSE)</f>
        <v/>
      </c>
      <c r="AE495" s="12" t="str">
        <f>IF(VLOOKUP($S495&amp;$R495,'Regulatory Data'!$I$6:$O$1301,7,FALSE)=1,1,IF(VLOOKUP($S495&amp;$R495,'Regulatory Data'!$I$6:$O$1301,6,FALSE)=1,0,""))</f>
        <v/>
      </c>
      <c r="AG495" s="12" t="str">
        <f t="shared" si="259"/>
        <v/>
      </c>
      <c r="AH495" s="12" t="str">
        <f t="shared" si="260"/>
        <v/>
      </c>
      <c r="AI495" s="12" t="str">
        <f t="shared" si="261"/>
        <v/>
      </c>
      <c r="AJ495" s="12" t="str">
        <f t="shared" si="262"/>
        <v/>
      </c>
      <c r="AK495" s="12" t="str">
        <f t="shared" si="263"/>
        <v/>
      </c>
      <c r="AL495" s="12" t="str">
        <f t="shared" si="264"/>
        <v/>
      </c>
      <c r="AM495" s="12" t="str">
        <f t="shared" si="265"/>
        <v/>
      </c>
      <c r="AN495" s="12" t="str">
        <f t="shared" si="266"/>
        <v/>
      </c>
      <c r="AO495" s="9" t="str">
        <f t="shared" si="267"/>
        <v/>
      </c>
      <c r="AP495" s="9" t="str">
        <f t="shared" si="268"/>
        <v/>
      </c>
      <c r="AQ495" s="9" t="str">
        <f t="shared" si="269"/>
        <v/>
      </c>
      <c r="AR495" s="9" t="str">
        <f t="shared" si="270"/>
        <v/>
      </c>
      <c r="AS495" s="9" t="str">
        <f t="shared" si="271"/>
        <v/>
      </c>
      <c r="AT495" s="9" t="str">
        <f t="shared" si="272"/>
        <v/>
      </c>
      <c r="AU495" s="9" t="str">
        <f t="shared" si="273"/>
        <v/>
      </c>
      <c r="AV495" s="9" t="str">
        <f t="shared" si="274"/>
        <v/>
      </c>
    </row>
    <row r="496" spans="1:48" x14ac:dyDescent="0.2">
      <c r="A496" s="2">
        <v>1</v>
      </c>
      <c r="B496" s="6" t="s">
        <v>24</v>
      </c>
      <c r="C496" s="6">
        <v>0</v>
      </c>
      <c r="D496" s="5" t="s">
        <v>68</v>
      </c>
      <c r="E496" s="5" t="str">
        <f t="shared" si="258"/>
        <v/>
      </c>
      <c r="F496" s="5" t="str">
        <f t="shared" si="253"/>
        <v/>
      </c>
      <c r="G496" s="7">
        <v>80.778000000000006</v>
      </c>
      <c r="H496" s="7">
        <v>82.930999999999997</v>
      </c>
      <c r="I496" s="7">
        <v>92.828999999999994</v>
      </c>
      <c r="J496" s="7">
        <v>116.04600000000001</v>
      </c>
      <c r="K496" s="7">
        <v>114.91800000000001</v>
      </c>
      <c r="L496" s="7">
        <v>111.935</v>
      </c>
      <c r="M496" s="7">
        <v>103.715</v>
      </c>
      <c r="N496" s="7">
        <v>96.278000000000006</v>
      </c>
      <c r="O496" s="7"/>
      <c r="Q496" s="13"/>
      <c r="R496" s="10" t="s">
        <v>319</v>
      </c>
      <c r="S496">
        <v>1995</v>
      </c>
      <c r="T496">
        <f t="shared" si="254"/>
        <v>37.777000000000001</v>
      </c>
      <c r="U496">
        <f t="shared" si="255"/>
        <v>40.555</v>
      </c>
      <c r="V496">
        <f t="shared" si="256"/>
        <v>228.17500000000001</v>
      </c>
      <c r="W496">
        <f t="shared" si="257"/>
        <v>217.50800000000001</v>
      </c>
      <c r="X496">
        <f t="shared" si="279"/>
        <v>0.2271420580324186</v>
      </c>
      <c r="Y496">
        <f t="shared" si="280"/>
        <v>0.23122071469734085</v>
      </c>
      <c r="Z496">
        <f t="shared" si="281"/>
        <v>-0.10463537058608274</v>
      </c>
      <c r="AA496">
        <f t="shared" si="282"/>
        <v>-0.19364907567203549</v>
      </c>
      <c r="AC496" s="10" t="str">
        <f>IFERROR(VLOOKUP(S496&amp;R496,'Regulatory Data'!D$6:F$1349,3,FALSE),"")</f>
        <v/>
      </c>
      <c r="AD496" s="12" t="str">
        <f>VLOOKUP($S496&amp;$R496,'Regulatory Data'!$I$6:$O$1301,5,FALSE)</f>
        <v/>
      </c>
      <c r="AE496" s="12" t="str">
        <f>IF(VLOOKUP($S496&amp;$R496,'Regulatory Data'!$I$6:$O$1301,7,FALSE)=1,1,IF(VLOOKUP($S496&amp;$R496,'Regulatory Data'!$I$6:$O$1301,6,FALSE)=1,0,""))</f>
        <v/>
      </c>
      <c r="AG496" s="12" t="str">
        <f t="shared" si="259"/>
        <v/>
      </c>
      <c r="AH496" s="12" t="str">
        <f t="shared" si="260"/>
        <v/>
      </c>
      <c r="AI496" s="12" t="str">
        <f t="shared" si="261"/>
        <v/>
      </c>
      <c r="AJ496" s="12" t="str">
        <f t="shared" si="262"/>
        <v/>
      </c>
      <c r="AK496" s="12" t="str">
        <f t="shared" si="263"/>
        <v/>
      </c>
      <c r="AL496" s="12" t="str">
        <f t="shared" si="264"/>
        <v/>
      </c>
      <c r="AM496" s="12" t="str">
        <f t="shared" si="265"/>
        <v/>
      </c>
      <c r="AN496" s="12" t="str">
        <f t="shared" si="266"/>
        <v/>
      </c>
      <c r="AO496" s="9" t="str">
        <f t="shared" si="267"/>
        <v/>
      </c>
      <c r="AP496" s="9" t="str">
        <f t="shared" si="268"/>
        <v/>
      </c>
      <c r="AQ496" s="9" t="str">
        <f t="shared" si="269"/>
        <v/>
      </c>
      <c r="AR496" s="9" t="str">
        <f t="shared" si="270"/>
        <v/>
      </c>
      <c r="AS496" s="9" t="str">
        <f t="shared" si="271"/>
        <v/>
      </c>
      <c r="AT496" s="9" t="str">
        <f t="shared" si="272"/>
        <v/>
      </c>
      <c r="AU496" s="9" t="str">
        <f t="shared" si="273"/>
        <v/>
      </c>
      <c r="AV496" s="9" t="str">
        <f t="shared" si="274"/>
        <v/>
      </c>
    </row>
    <row r="497" spans="1:48" x14ac:dyDescent="0.2">
      <c r="A497" s="2">
        <v>1</v>
      </c>
      <c r="B497" s="6" t="s">
        <v>25</v>
      </c>
      <c r="C497" s="6">
        <v>0</v>
      </c>
      <c r="D497" s="5" t="s">
        <v>68</v>
      </c>
      <c r="E497" s="5" t="str">
        <f t="shared" si="258"/>
        <v/>
      </c>
      <c r="F497" s="5" t="str">
        <f t="shared" si="253"/>
        <v/>
      </c>
      <c r="G497" s="7">
        <v>87.272999999999996</v>
      </c>
      <c r="H497" s="7">
        <v>90.159000000000006</v>
      </c>
      <c r="I497" s="7">
        <v>98.739000000000004</v>
      </c>
      <c r="J497" s="7">
        <v>105.164</v>
      </c>
      <c r="K497" s="7">
        <v>113.137</v>
      </c>
      <c r="L497" s="7">
        <v>109.51600000000001</v>
      </c>
      <c r="M497" s="7">
        <v>95.555000000000007</v>
      </c>
      <c r="N497" s="7">
        <v>94.349000000000004</v>
      </c>
      <c r="O497" s="7"/>
      <c r="Q497" s="13"/>
      <c r="R497" s="10" t="s">
        <v>319</v>
      </c>
      <c r="S497">
        <v>1996</v>
      </c>
      <c r="T497">
        <f t="shared" si="254"/>
        <v>45.015999999999998</v>
      </c>
      <c r="U497">
        <f t="shared" si="255"/>
        <v>47.831000000000003</v>
      </c>
      <c r="V497">
        <f t="shared" si="256"/>
        <v>199.91399999999999</v>
      </c>
      <c r="W497">
        <f t="shared" si="257"/>
        <v>186.084</v>
      </c>
      <c r="X497">
        <f t="shared" si="279"/>
        <v>0.17531753030422514</v>
      </c>
      <c r="Y497">
        <f t="shared" si="280"/>
        <v>0.1650148873316466</v>
      </c>
      <c r="Z497">
        <f t="shared" si="281"/>
        <v>-0.13222560433141517</v>
      </c>
      <c r="AA497">
        <f t="shared" si="282"/>
        <v>-0.15603744679149578</v>
      </c>
      <c r="AC497" s="10" t="str">
        <f>IFERROR(VLOOKUP(S497&amp;R497,'Regulatory Data'!D$6:F$1349,3,FALSE),"")</f>
        <v/>
      </c>
      <c r="AD497" s="12" t="str">
        <f>VLOOKUP($S497&amp;$R497,'Regulatory Data'!$I$6:$O$1301,5,FALSE)</f>
        <v/>
      </c>
      <c r="AE497" s="12" t="str">
        <f>IF(VLOOKUP($S497&amp;$R497,'Regulatory Data'!$I$6:$O$1301,7,FALSE)=1,1,IF(VLOOKUP($S497&amp;$R497,'Regulatory Data'!$I$6:$O$1301,6,FALSE)=1,0,""))</f>
        <v/>
      </c>
      <c r="AG497" s="12" t="str">
        <f t="shared" si="259"/>
        <v/>
      </c>
      <c r="AH497" s="12" t="str">
        <f t="shared" si="260"/>
        <v/>
      </c>
      <c r="AI497" s="12" t="str">
        <f t="shared" si="261"/>
        <v/>
      </c>
      <c r="AJ497" s="12" t="str">
        <f t="shared" si="262"/>
        <v/>
      </c>
      <c r="AK497" s="12" t="str">
        <f t="shared" si="263"/>
        <v/>
      </c>
      <c r="AL497" s="12" t="str">
        <f t="shared" si="264"/>
        <v/>
      </c>
      <c r="AM497" s="12" t="str">
        <f t="shared" si="265"/>
        <v/>
      </c>
      <c r="AN497" s="12" t="str">
        <f t="shared" si="266"/>
        <v/>
      </c>
      <c r="AO497" s="9" t="str">
        <f t="shared" si="267"/>
        <v/>
      </c>
      <c r="AP497" s="9" t="str">
        <f t="shared" si="268"/>
        <v/>
      </c>
      <c r="AQ497" s="9" t="str">
        <f t="shared" si="269"/>
        <v/>
      </c>
      <c r="AR497" s="9" t="str">
        <f t="shared" si="270"/>
        <v/>
      </c>
      <c r="AS497" s="9" t="str">
        <f t="shared" si="271"/>
        <v/>
      </c>
      <c r="AT497" s="9" t="str">
        <f t="shared" si="272"/>
        <v/>
      </c>
      <c r="AU497" s="9" t="str">
        <f t="shared" si="273"/>
        <v/>
      </c>
      <c r="AV497" s="9" t="str">
        <f t="shared" si="274"/>
        <v/>
      </c>
    </row>
    <row r="498" spans="1:48" x14ac:dyDescent="0.2">
      <c r="A498" s="2">
        <v>1</v>
      </c>
      <c r="B498" s="6" t="s">
        <v>26</v>
      </c>
      <c r="C498" s="6">
        <v>0</v>
      </c>
      <c r="D498" s="5" t="s">
        <v>68</v>
      </c>
      <c r="E498" s="5" t="str">
        <f t="shared" si="258"/>
        <v/>
      </c>
      <c r="F498" s="5" t="str">
        <f t="shared" si="253"/>
        <v/>
      </c>
      <c r="G498" s="7">
        <v>94.173000000000002</v>
      </c>
      <c r="H498" s="7">
        <v>95.129000000000005</v>
      </c>
      <c r="I498" s="7">
        <v>100.499</v>
      </c>
      <c r="J498" s="7">
        <v>96.847999999999999</v>
      </c>
      <c r="K498" s="7">
        <v>106.717</v>
      </c>
      <c r="L498" s="7">
        <v>105.645</v>
      </c>
      <c r="M498" s="7">
        <v>95.602000000000004</v>
      </c>
      <c r="N498" s="7">
        <v>96.078999999999994</v>
      </c>
      <c r="O498" s="7"/>
      <c r="Q498" s="13"/>
      <c r="R498" s="10" t="s">
        <v>319</v>
      </c>
      <c r="S498">
        <v>1997</v>
      </c>
      <c r="T498">
        <f t="shared" si="254"/>
        <v>53.548999999999999</v>
      </c>
      <c r="U498">
        <f t="shared" si="255"/>
        <v>57.517000000000003</v>
      </c>
      <c r="V498">
        <f t="shared" si="256"/>
        <v>179.52799999999999</v>
      </c>
      <c r="W498">
        <f t="shared" si="257"/>
        <v>162.85900000000001</v>
      </c>
      <c r="X498">
        <f t="shared" si="279"/>
        <v>0.17357914045209455</v>
      </c>
      <c r="Y498">
        <f t="shared" si="280"/>
        <v>0.18440659142677207</v>
      </c>
      <c r="Z498">
        <f t="shared" si="281"/>
        <v>-0.10755608945025052</v>
      </c>
      <c r="AA498">
        <f t="shared" si="282"/>
        <v>-0.13331338889303179</v>
      </c>
      <c r="AC498" s="10">
        <f>IFERROR(VLOOKUP(S498&amp;R498,'Regulatory Data'!D$6:F$1349,3,FALSE),"")</f>
        <v>0.45839822924384727</v>
      </c>
      <c r="AD498" s="12">
        <f>VLOOKUP($S498&amp;$R498,'Regulatory Data'!$I$6:$O$1301,5,FALSE)</f>
        <v>1</v>
      </c>
      <c r="AE498" s="12">
        <f>IF(VLOOKUP($S498&amp;$R498,'Regulatory Data'!$I$6:$O$1301,7,FALSE)=1,1,IF(VLOOKUP($S498&amp;$R498,'Regulatory Data'!$I$6:$O$1301,6,FALSE)=1,0,""))</f>
        <v>1</v>
      </c>
      <c r="AG498" s="12" t="str">
        <f t="shared" si="259"/>
        <v/>
      </c>
      <c r="AH498" s="12">
        <f t="shared" si="260"/>
        <v>0.1683145359509548</v>
      </c>
      <c r="AI498" s="12" t="str">
        <f t="shared" si="261"/>
        <v/>
      </c>
      <c r="AJ498" s="12">
        <f t="shared" si="262"/>
        <v>0.14849913900986156</v>
      </c>
      <c r="AK498" s="12" t="str">
        <f t="shared" si="263"/>
        <v/>
      </c>
      <c r="AL498" s="12">
        <f t="shared" si="264"/>
        <v>-0.16310757392176534</v>
      </c>
      <c r="AM498" s="12" t="str">
        <f t="shared" si="265"/>
        <v/>
      </c>
      <c r="AN498" s="12">
        <f t="shared" si="266"/>
        <v>-0.1458284833235961</v>
      </c>
      <c r="AO498" s="9" t="str">
        <f t="shared" si="267"/>
        <v/>
      </c>
      <c r="AP498" s="9">
        <f t="shared" si="268"/>
        <v>0.1683145359509548</v>
      </c>
      <c r="AQ498" s="9" t="str">
        <f t="shared" si="269"/>
        <v/>
      </c>
      <c r="AR498" s="9">
        <f t="shared" si="270"/>
        <v>0.14849913900986156</v>
      </c>
      <c r="AS498" s="9" t="str">
        <f t="shared" si="271"/>
        <v/>
      </c>
      <c r="AT498" s="9">
        <f t="shared" si="272"/>
        <v>-0.16310757392176534</v>
      </c>
      <c r="AU498" s="9" t="str">
        <f t="shared" si="273"/>
        <v/>
      </c>
      <c r="AV498" s="9">
        <f t="shared" si="274"/>
        <v>-0.1458284833235961</v>
      </c>
    </row>
    <row r="499" spans="1:48" x14ac:dyDescent="0.2">
      <c r="A499" s="2">
        <v>1</v>
      </c>
      <c r="B499" s="6" t="s">
        <v>27</v>
      </c>
      <c r="C499" s="6">
        <v>0</v>
      </c>
      <c r="D499" s="5" t="s">
        <v>68</v>
      </c>
      <c r="E499" s="5" t="str">
        <f t="shared" si="258"/>
        <v/>
      </c>
      <c r="F499" s="5" t="str">
        <f t="shared" si="253"/>
        <v/>
      </c>
      <c r="G499" s="7">
        <v>91.74</v>
      </c>
      <c r="H499" s="7">
        <v>94.370999999999995</v>
      </c>
      <c r="I499" s="7">
        <v>99.394000000000005</v>
      </c>
      <c r="J499" s="7">
        <v>95.816000000000003</v>
      </c>
      <c r="K499" s="7">
        <v>108.343</v>
      </c>
      <c r="L499" s="7">
        <v>105.32299999999999</v>
      </c>
      <c r="M499" s="7">
        <v>96.994</v>
      </c>
      <c r="N499" s="7">
        <v>96.406000000000006</v>
      </c>
      <c r="O499" s="7"/>
      <c r="Q499" s="13"/>
      <c r="R499" s="10" t="s">
        <v>319</v>
      </c>
      <c r="S499">
        <v>1998</v>
      </c>
      <c r="T499">
        <f t="shared" si="254"/>
        <v>63.365000000000002</v>
      </c>
      <c r="U499">
        <f t="shared" si="255"/>
        <v>66.724999999999994</v>
      </c>
      <c r="V499">
        <f t="shared" si="256"/>
        <v>152.50899999999999</v>
      </c>
      <c r="W499">
        <f t="shared" si="257"/>
        <v>140.76</v>
      </c>
      <c r="X499">
        <f t="shared" si="279"/>
        <v>0.1683145359509548</v>
      </c>
      <c r="Y499">
        <f t="shared" si="280"/>
        <v>0.14849913900986156</v>
      </c>
      <c r="Z499">
        <f t="shared" si="281"/>
        <v>-0.16310757392176534</v>
      </c>
      <c r="AA499">
        <f t="shared" si="282"/>
        <v>-0.1458284833235961</v>
      </c>
      <c r="AC499" s="10">
        <f>IFERROR(VLOOKUP(S499&amp;R499,'Regulatory Data'!D$6:F$1349,3,FALSE),"")</f>
        <v>0.47495573540634523</v>
      </c>
      <c r="AD499" s="12">
        <f>VLOOKUP($S499&amp;$R499,'Regulatory Data'!$I$6:$O$1301,5,FALSE)</f>
        <v>1</v>
      </c>
      <c r="AE499" s="12">
        <f>IF(VLOOKUP($S499&amp;$R499,'Regulatory Data'!$I$6:$O$1301,7,FALSE)=1,1,IF(VLOOKUP($S499&amp;$R499,'Regulatory Data'!$I$6:$O$1301,6,FALSE)=1,0,""))</f>
        <v>1</v>
      </c>
      <c r="AG499" s="12" t="str">
        <f t="shared" si="259"/>
        <v/>
      </c>
      <c r="AH499" s="12">
        <f t="shared" si="260"/>
        <v>0.22675730893513713</v>
      </c>
      <c r="AI499" s="12" t="str">
        <f t="shared" si="261"/>
        <v/>
      </c>
      <c r="AJ499" s="12">
        <f t="shared" si="262"/>
        <v>0.2183211516554513</v>
      </c>
      <c r="AK499" s="12" t="str">
        <f t="shared" si="263"/>
        <v/>
      </c>
      <c r="AL499" s="12">
        <f t="shared" si="264"/>
        <v>-0.13260541244960944</v>
      </c>
      <c r="AM499" s="12" t="str">
        <f t="shared" si="265"/>
        <v/>
      </c>
      <c r="AN499" s="12">
        <f t="shared" si="266"/>
        <v>-0.18461745548564767</v>
      </c>
      <c r="AO499" s="9" t="str">
        <f t="shared" si="267"/>
        <v/>
      </c>
      <c r="AP499" s="9">
        <f t="shared" si="268"/>
        <v>0.22675730893513713</v>
      </c>
      <c r="AQ499" s="9" t="str">
        <f t="shared" si="269"/>
        <v/>
      </c>
      <c r="AR499" s="9">
        <f t="shared" si="270"/>
        <v>0.2183211516554513</v>
      </c>
      <c r="AS499" s="9" t="str">
        <f t="shared" si="271"/>
        <v/>
      </c>
      <c r="AT499" s="9">
        <f t="shared" si="272"/>
        <v>-0.13260541244960944</v>
      </c>
      <c r="AU499" s="9" t="str">
        <f t="shared" si="273"/>
        <v/>
      </c>
      <c r="AV499" s="9">
        <f t="shared" si="274"/>
        <v>-0.18461745548564767</v>
      </c>
    </row>
    <row r="500" spans="1:48" x14ac:dyDescent="0.2">
      <c r="A500" s="2">
        <v>1</v>
      </c>
      <c r="B500" s="6" t="s">
        <v>28</v>
      </c>
      <c r="C500" s="6">
        <v>0</v>
      </c>
      <c r="D500" s="5" t="s">
        <v>68</v>
      </c>
      <c r="E500" s="5" t="str">
        <f t="shared" si="258"/>
        <v/>
      </c>
      <c r="F500" s="5" t="str">
        <f t="shared" si="253"/>
        <v/>
      </c>
      <c r="G500" s="7">
        <v>97.26</v>
      </c>
      <c r="H500" s="7">
        <v>98.097999999999999</v>
      </c>
      <c r="I500" s="7">
        <v>100.31399999999999</v>
      </c>
      <c r="J500" s="7">
        <v>97.346000000000004</v>
      </c>
      <c r="K500" s="7">
        <v>103.14</v>
      </c>
      <c r="L500" s="7">
        <v>102.258</v>
      </c>
      <c r="M500" s="7">
        <v>96.153000000000006</v>
      </c>
      <c r="N500" s="7">
        <v>96.453999999999994</v>
      </c>
      <c r="O500" s="7"/>
      <c r="Q500" s="13"/>
      <c r="R500" s="10" t="s">
        <v>319</v>
      </c>
      <c r="S500">
        <v>1999</v>
      </c>
      <c r="T500">
        <f t="shared" si="254"/>
        <v>79.492999999999995</v>
      </c>
      <c r="U500">
        <f t="shared" si="255"/>
        <v>83.004999999999995</v>
      </c>
      <c r="V500">
        <f t="shared" si="256"/>
        <v>133.56899999999999</v>
      </c>
      <c r="W500">
        <f t="shared" si="257"/>
        <v>117.03100000000001</v>
      </c>
      <c r="X500">
        <f t="shared" si="279"/>
        <v>0.22675730893513713</v>
      </c>
      <c r="Y500">
        <f t="shared" si="280"/>
        <v>0.2183211516554513</v>
      </c>
      <c r="Z500">
        <f t="shared" si="281"/>
        <v>-0.13260541244960944</v>
      </c>
      <c r="AA500">
        <f t="shared" si="282"/>
        <v>-0.18461745548564767</v>
      </c>
      <c r="AC500" s="10">
        <f>IFERROR(VLOOKUP(S500&amp;R500,'Regulatory Data'!D$6:F$1349,3,FALSE),"")</f>
        <v>0.49659238289871288</v>
      </c>
      <c r="AD500" s="12">
        <f>VLOOKUP($S500&amp;$R500,'Regulatory Data'!$I$6:$O$1301,5,FALSE)</f>
        <v>1</v>
      </c>
      <c r="AE500" s="12">
        <f>IF(VLOOKUP($S500&amp;$R500,'Regulatory Data'!$I$6:$O$1301,7,FALSE)=1,1,IF(VLOOKUP($S500&amp;$R500,'Regulatory Data'!$I$6:$O$1301,6,FALSE)=1,0,""))</f>
        <v>1</v>
      </c>
      <c r="AG500" s="12" t="str">
        <f t="shared" si="259"/>
        <v/>
      </c>
      <c r="AH500" s="12">
        <f t="shared" si="260"/>
        <v>0.19162280407950671</v>
      </c>
      <c r="AI500" s="12" t="str">
        <f t="shared" si="261"/>
        <v/>
      </c>
      <c r="AJ500" s="12">
        <f t="shared" si="262"/>
        <v>0.18433747419222524</v>
      </c>
      <c r="AK500" s="12" t="str">
        <f t="shared" si="263"/>
        <v/>
      </c>
      <c r="AL500" s="12">
        <f t="shared" si="264"/>
        <v>-0.11841493123771052</v>
      </c>
      <c r="AM500" s="12" t="str">
        <f t="shared" si="265"/>
        <v/>
      </c>
      <c r="AN500" s="12">
        <f t="shared" si="266"/>
        <v>-0.13926177268718742</v>
      </c>
      <c r="AO500" s="9" t="str">
        <f t="shared" si="267"/>
        <v/>
      </c>
      <c r="AP500" s="9">
        <f t="shared" si="268"/>
        <v>0.19162280407950671</v>
      </c>
      <c r="AQ500" s="9" t="str">
        <f t="shared" si="269"/>
        <v/>
      </c>
      <c r="AR500" s="9">
        <f t="shared" si="270"/>
        <v>0.18433747419222524</v>
      </c>
      <c r="AS500" s="9" t="str">
        <f t="shared" si="271"/>
        <v/>
      </c>
      <c r="AT500" s="9">
        <f t="shared" si="272"/>
        <v>-0.11841493123771052</v>
      </c>
      <c r="AU500" s="9" t="str">
        <f t="shared" si="273"/>
        <v/>
      </c>
      <c r="AV500" s="9">
        <f t="shared" si="274"/>
        <v>-0.13926177268718742</v>
      </c>
    </row>
    <row r="501" spans="1:48" x14ac:dyDescent="0.2">
      <c r="A501" s="2">
        <v>1</v>
      </c>
      <c r="B501" s="6" t="s">
        <v>29</v>
      </c>
      <c r="C501" s="6">
        <v>0</v>
      </c>
      <c r="D501" s="5" t="s">
        <v>68</v>
      </c>
      <c r="E501" s="5" t="str">
        <f t="shared" si="258"/>
        <v/>
      </c>
      <c r="F501" s="5" t="str">
        <f t="shared" si="253"/>
        <v/>
      </c>
      <c r="G501" s="7">
        <v>100</v>
      </c>
      <c r="H501" s="7">
        <v>100</v>
      </c>
      <c r="I501" s="7">
        <v>100</v>
      </c>
      <c r="J501" s="7">
        <v>100</v>
      </c>
      <c r="K501" s="7">
        <v>100</v>
      </c>
      <c r="L501" s="7">
        <v>100</v>
      </c>
      <c r="M501" s="7">
        <v>100</v>
      </c>
      <c r="N501" s="7">
        <v>100</v>
      </c>
      <c r="O501" s="7"/>
      <c r="Q501" s="13"/>
      <c r="R501" s="10" t="s">
        <v>319</v>
      </c>
      <c r="S501">
        <v>2000</v>
      </c>
      <c r="T501">
        <f t="shared" si="254"/>
        <v>96.283000000000001</v>
      </c>
      <c r="U501">
        <f t="shared" si="255"/>
        <v>99.807000000000002</v>
      </c>
      <c r="V501">
        <f t="shared" si="256"/>
        <v>118.65300000000001</v>
      </c>
      <c r="W501">
        <f t="shared" si="257"/>
        <v>101.81699999999999</v>
      </c>
      <c r="X501">
        <f t="shared" si="279"/>
        <v>0.19162280407950671</v>
      </c>
      <c r="Y501">
        <f t="shared" si="280"/>
        <v>0.18433747419222524</v>
      </c>
      <c r="Z501">
        <f t="shared" si="281"/>
        <v>-0.11841493123771052</v>
      </c>
      <c r="AA501">
        <f t="shared" si="282"/>
        <v>-0.13926177268718742</v>
      </c>
      <c r="AC501" s="10">
        <f>IFERROR(VLOOKUP(S501&amp;R501,'Regulatory Data'!D$6:F$1349,3,FALSE),"")</f>
        <v>0.50763189062599245</v>
      </c>
      <c r="AD501" s="12">
        <f>VLOOKUP($S501&amp;$R501,'Regulatory Data'!$I$6:$O$1301,5,FALSE)</f>
        <v>1</v>
      </c>
      <c r="AE501" s="12">
        <f>IF(VLOOKUP($S501&amp;$R501,'Regulatory Data'!$I$6:$O$1301,7,FALSE)=1,1,IF(VLOOKUP($S501&amp;$R501,'Regulatory Data'!$I$6:$O$1301,6,FALSE)=1,0,""))</f>
        <v>1</v>
      </c>
      <c r="AG501" s="12" t="str">
        <f t="shared" si="259"/>
        <v/>
      </c>
      <c r="AH501" s="12">
        <f t="shared" si="260"/>
        <v>3.2352084958464644E-3</v>
      </c>
      <c r="AI501" s="12" t="str">
        <f t="shared" si="261"/>
        <v/>
      </c>
      <c r="AJ501" s="12">
        <f t="shared" si="262"/>
        <v>-2.8259337314402444E-2</v>
      </c>
      <c r="AK501" s="12" t="str">
        <f t="shared" si="263"/>
        <v/>
      </c>
      <c r="AL501" s="12">
        <f t="shared" si="264"/>
        <v>-0.12298605005261276</v>
      </c>
      <c r="AM501" s="12" t="str">
        <f t="shared" si="265"/>
        <v/>
      </c>
      <c r="AN501" s="12">
        <f t="shared" si="266"/>
        <v>4.2617723523977524E-2</v>
      </c>
      <c r="AO501" s="9" t="str">
        <f t="shared" si="267"/>
        <v/>
      </c>
      <c r="AP501" s="9">
        <f t="shared" si="268"/>
        <v>3.2352084958464644E-3</v>
      </c>
      <c r="AQ501" s="9" t="str">
        <f t="shared" si="269"/>
        <v/>
      </c>
      <c r="AR501" s="9">
        <f t="shared" si="270"/>
        <v>-2.8259337314402444E-2</v>
      </c>
      <c r="AS501" s="9" t="str">
        <f t="shared" si="271"/>
        <v/>
      </c>
      <c r="AT501" s="9">
        <f t="shared" si="272"/>
        <v>-0.12298605005261276</v>
      </c>
      <c r="AU501" s="9" t="str">
        <f t="shared" si="273"/>
        <v/>
      </c>
      <c r="AV501" s="9">
        <f t="shared" si="274"/>
        <v>4.2617723523977524E-2</v>
      </c>
    </row>
    <row r="502" spans="1:48" x14ac:dyDescent="0.2">
      <c r="A502" s="2">
        <v>1</v>
      </c>
      <c r="B502" s="6" t="s">
        <v>30</v>
      </c>
      <c r="C502" s="6">
        <v>0</v>
      </c>
      <c r="D502" s="5" t="s">
        <v>68</v>
      </c>
      <c r="E502" s="5" t="str">
        <f t="shared" si="258"/>
        <v/>
      </c>
      <c r="F502" s="5" t="str">
        <f t="shared" si="253"/>
        <v/>
      </c>
      <c r="G502" s="7">
        <v>100.45099999999999</v>
      </c>
      <c r="H502" s="7">
        <v>100.345</v>
      </c>
      <c r="I502" s="7">
        <v>101.316</v>
      </c>
      <c r="J502" s="7">
        <v>111.191</v>
      </c>
      <c r="K502" s="7">
        <v>100.861</v>
      </c>
      <c r="L502" s="7">
        <v>100.968</v>
      </c>
      <c r="M502" s="7">
        <v>99.965999999999994</v>
      </c>
      <c r="N502" s="7">
        <v>101.282</v>
      </c>
      <c r="O502" s="7"/>
      <c r="Q502" s="13"/>
      <c r="R502" s="10" t="s">
        <v>319</v>
      </c>
      <c r="S502">
        <v>2001</v>
      </c>
      <c r="T502">
        <f t="shared" si="254"/>
        <v>96.594999999999999</v>
      </c>
      <c r="U502">
        <f t="shared" si="255"/>
        <v>97.025999999999996</v>
      </c>
      <c r="V502">
        <f t="shared" si="256"/>
        <v>104.922</v>
      </c>
      <c r="W502">
        <f t="shared" si="257"/>
        <v>106.25</v>
      </c>
      <c r="X502">
        <f t="shared" si="279"/>
        <v>3.2352084958464644E-3</v>
      </c>
      <c r="Y502">
        <f t="shared" si="280"/>
        <v>-2.8259337314402444E-2</v>
      </c>
      <c r="Z502">
        <f t="shared" si="281"/>
        <v>-0.12298605005261276</v>
      </c>
      <c r="AA502">
        <f t="shared" si="282"/>
        <v>4.2617723523977524E-2</v>
      </c>
      <c r="AC502" s="10">
        <f>IFERROR(VLOOKUP(S502&amp;R502,'Regulatory Data'!D$6:F$1349,3,FALSE),"")</f>
        <v>0.51494714247282014</v>
      </c>
      <c r="AD502" s="12">
        <f>VLOOKUP($S502&amp;$R502,'Regulatory Data'!$I$6:$O$1301,5,FALSE)</f>
        <v>1</v>
      </c>
      <c r="AE502" s="12" t="str">
        <f>IF(VLOOKUP($S502&amp;$R502,'Regulatory Data'!$I$6:$O$1301,7,FALSE)=1,1,IF(VLOOKUP($S502&amp;$R502,'Regulatory Data'!$I$6:$O$1301,6,FALSE)=1,0,""))</f>
        <v/>
      </c>
      <c r="AG502" s="12" t="str">
        <f t="shared" si="259"/>
        <v/>
      </c>
      <c r="AH502" s="12">
        <f t="shared" si="260"/>
        <v>3.4643205943574173E-2</v>
      </c>
      <c r="AI502" s="12" t="str">
        <f t="shared" si="261"/>
        <v/>
      </c>
      <c r="AJ502" s="12">
        <f t="shared" si="262"/>
        <v>3.0191202164229658E-2</v>
      </c>
      <c r="AK502" s="12" t="str">
        <f t="shared" si="263"/>
        <v/>
      </c>
      <c r="AL502" s="12">
        <f t="shared" si="264"/>
        <v>-4.8047030971485327E-2</v>
      </c>
      <c r="AM502" s="12" t="str">
        <f t="shared" si="265"/>
        <v/>
      </c>
      <c r="AN502" s="12">
        <f t="shared" si="266"/>
        <v>-6.0624621816434576E-2</v>
      </c>
      <c r="AO502" s="9" t="str">
        <f t="shared" si="267"/>
        <v/>
      </c>
      <c r="AP502" s="9" t="str">
        <f t="shared" si="268"/>
        <v/>
      </c>
      <c r="AQ502" s="9" t="str">
        <f t="shared" si="269"/>
        <v/>
      </c>
      <c r="AR502" s="9" t="str">
        <f t="shared" si="270"/>
        <v/>
      </c>
      <c r="AS502" s="9" t="str">
        <f t="shared" si="271"/>
        <v/>
      </c>
      <c r="AT502" s="9" t="str">
        <f t="shared" si="272"/>
        <v/>
      </c>
      <c r="AU502" s="9" t="str">
        <f t="shared" si="273"/>
        <v/>
      </c>
      <c r="AV502" s="9" t="str">
        <f t="shared" si="274"/>
        <v/>
      </c>
    </row>
    <row r="503" spans="1:48" x14ac:dyDescent="0.2">
      <c r="A503" s="2">
        <v>1</v>
      </c>
      <c r="B503" s="6" t="s">
        <v>31</v>
      </c>
      <c r="C503" s="6">
        <v>0</v>
      </c>
      <c r="D503" s="5" t="s">
        <v>68</v>
      </c>
      <c r="E503" s="5" t="str">
        <f t="shared" si="258"/>
        <v/>
      </c>
      <c r="F503" s="5" t="str">
        <f t="shared" si="253"/>
        <v/>
      </c>
      <c r="G503" s="7">
        <v>104.879</v>
      </c>
      <c r="H503" s="7">
        <v>101.98099999999999</v>
      </c>
      <c r="I503" s="7">
        <v>99.841999999999999</v>
      </c>
      <c r="J503" s="7">
        <v>122.089</v>
      </c>
      <c r="K503" s="7">
        <v>95.197000000000003</v>
      </c>
      <c r="L503" s="7">
        <v>97.903000000000006</v>
      </c>
      <c r="M503" s="7">
        <v>105.429</v>
      </c>
      <c r="N503" s="7">
        <v>105.26300000000001</v>
      </c>
      <c r="O503" s="7"/>
      <c r="Q503" s="13"/>
      <c r="R503" s="10" t="s">
        <v>319</v>
      </c>
      <c r="S503">
        <v>2002</v>
      </c>
      <c r="T503">
        <f t="shared" si="254"/>
        <v>100</v>
      </c>
      <c r="U503">
        <f t="shared" si="255"/>
        <v>100</v>
      </c>
      <c r="V503">
        <f t="shared" si="256"/>
        <v>100</v>
      </c>
      <c r="W503">
        <f t="shared" si="257"/>
        <v>100</v>
      </c>
      <c r="X503">
        <f t="shared" si="279"/>
        <v>3.4643205943574173E-2</v>
      </c>
      <c r="Y503">
        <f t="shared" si="280"/>
        <v>3.0191202164229658E-2</v>
      </c>
      <c r="Z503">
        <f t="shared" si="281"/>
        <v>-4.8047030971485327E-2</v>
      </c>
      <c r="AA503">
        <f t="shared" si="282"/>
        <v>-6.0624621816434576E-2</v>
      </c>
      <c r="AC503" s="10">
        <f>IFERROR(VLOOKUP(S503&amp;R503,'Regulatory Data'!D$6:F$1349,3,FALSE),"")</f>
        <v>0.52236772002493137</v>
      </c>
      <c r="AD503" s="12">
        <f>VLOOKUP($S503&amp;$R503,'Regulatory Data'!$I$6:$O$1301,5,FALSE)</f>
        <v>1</v>
      </c>
      <c r="AE503" s="12" t="str">
        <f>IF(VLOOKUP($S503&amp;$R503,'Regulatory Data'!$I$6:$O$1301,7,FALSE)=1,1,IF(VLOOKUP($S503&amp;$R503,'Regulatory Data'!$I$6:$O$1301,6,FALSE)=1,0,""))</f>
        <v/>
      </c>
      <c r="AG503" s="12" t="str">
        <f t="shared" si="259"/>
        <v/>
      </c>
      <c r="AH503" s="12">
        <f t="shared" si="260"/>
        <v>0.13207157761289157</v>
      </c>
      <c r="AI503" s="12" t="str">
        <f t="shared" si="261"/>
        <v/>
      </c>
      <c r="AJ503" s="12">
        <f t="shared" si="262"/>
        <v>0.14767835085037984</v>
      </c>
      <c r="AK503" s="12" t="str">
        <f t="shared" si="263"/>
        <v/>
      </c>
      <c r="AL503" s="12">
        <f t="shared" si="264"/>
        <v>-5.5777015468998492E-2</v>
      </c>
      <c r="AM503" s="12" t="str">
        <f t="shared" si="265"/>
        <v/>
      </c>
      <c r="AN503" s="12">
        <f t="shared" si="266"/>
        <v>-5.4287245473826573E-2</v>
      </c>
      <c r="AO503" s="9" t="str">
        <f t="shared" si="267"/>
        <v/>
      </c>
      <c r="AP503" s="9" t="str">
        <f t="shared" si="268"/>
        <v/>
      </c>
      <c r="AQ503" s="9" t="str">
        <f t="shared" si="269"/>
        <v/>
      </c>
      <c r="AR503" s="9" t="str">
        <f t="shared" si="270"/>
        <v/>
      </c>
      <c r="AS503" s="9" t="str">
        <f t="shared" si="271"/>
        <v/>
      </c>
      <c r="AT503" s="9" t="str">
        <f t="shared" si="272"/>
        <v/>
      </c>
      <c r="AU503" s="9" t="str">
        <f t="shared" si="273"/>
        <v/>
      </c>
      <c r="AV503" s="9" t="str">
        <f t="shared" si="274"/>
        <v/>
      </c>
    </row>
    <row r="504" spans="1:48" x14ac:dyDescent="0.2">
      <c r="A504" s="2">
        <v>1</v>
      </c>
      <c r="B504" s="6" t="s">
        <v>32</v>
      </c>
      <c r="C504" s="6">
        <v>0</v>
      </c>
      <c r="D504" s="5" t="s">
        <v>68</v>
      </c>
      <c r="E504" s="5" t="str">
        <f t="shared" si="258"/>
        <v/>
      </c>
      <c r="F504" s="5" t="str">
        <f t="shared" si="253"/>
        <v/>
      </c>
      <c r="G504" s="7">
        <v>106.645</v>
      </c>
      <c r="H504" s="7">
        <v>103.48399999999999</v>
      </c>
      <c r="I504" s="7">
        <v>100.98099999999999</v>
      </c>
      <c r="J504" s="7">
        <v>116.977</v>
      </c>
      <c r="K504" s="7">
        <v>94.688999999999993</v>
      </c>
      <c r="L504" s="7">
        <v>97.581000000000003</v>
      </c>
      <c r="M504" s="7">
        <v>108.39</v>
      </c>
      <c r="N504" s="7">
        <v>109.453</v>
      </c>
      <c r="O504" s="7"/>
      <c r="Q504" s="13"/>
      <c r="R504" s="10" t="s">
        <v>319</v>
      </c>
      <c r="S504">
        <v>2003</v>
      </c>
      <c r="T504">
        <f t="shared" si="254"/>
        <v>114.119</v>
      </c>
      <c r="U504">
        <f t="shared" si="255"/>
        <v>115.914</v>
      </c>
      <c r="V504">
        <f t="shared" si="256"/>
        <v>94.575000000000003</v>
      </c>
      <c r="W504">
        <f t="shared" si="257"/>
        <v>94.715999999999994</v>
      </c>
      <c r="X504">
        <f t="shared" si="279"/>
        <v>0.13207157761289157</v>
      </c>
      <c r="Y504">
        <f t="shared" si="280"/>
        <v>0.14767835085037984</v>
      </c>
      <c r="Z504">
        <f t="shared" si="281"/>
        <v>-5.5777015468998492E-2</v>
      </c>
      <c r="AA504">
        <f t="shared" si="282"/>
        <v>-5.4287245473826573E-2</v>
      </c>
      <c r="AC504" s="10">
        <f>IFERROR(VLOOKUP(S504&amp;R504,'Regulatory Data'!D$6:F$1349,3,FALSE),"")</f>
        <v>0.53875777358062327</v>
      </c>
      <c r="AD504" s="12">
        <f>VLOOKUP($S504&amp;$R504,'Regulatory Data'!$I$6:$O$1301,5,FALSE)</f>
        <v>1</v>
      </c>
      <c r="AE504" s="12" t="str">
        <f>IF(VLOOKUP($S504&amp;$R504,'Regulatory Data'!$I$6:$O$1301,7,FALSE)=1,1,IF(VLOOKUP($S504&amp;$R504,'Regulatory Data'!$I$6:$O$1301,6,FALSE)=1,0,""))</f>
        <v/>
      </c>
      <c r="AG504" s="12" t="str">
        <f t="shared" si="259"/>
        <v/>
      </c>
      <c r="AH504" s="12">
        <f t="shared" si="260"/>
        <v>0.10869968856956724</v>
      </c>
      <c r="AI504" s="12" t="str">
        <f t="shared" si="261"/>
        <v/>
      </c>
      <c r="AJ504" s="12">
        <f t="shared" si="262"/>
        <v>9.8837917985571622E-2</v>
      </c>
      <c r="AK504" s="12" t="str">
        <f t="shared" si="263"/>
        <v/>
      </c>
      <c r="AL504" s="12">
        <f t="shared" si="264"/>
        <v>-4.0040292903285035E-2</v>
      </c>
      <c r="AM504" s="12" t="str">
        <f t="shared" si="265"/>
        <v/>
      </c>
      <c r="AN504" s="12">
        <f t="shared" si="266"/>
        <v>-0.12105472539695494</v>
      </c>
      <c r="AO504" s="9" t="str">
        <f t="shared" si="267"/>
        <v/>
      </c>
      <c r="AP504" s="9" t="str">
        <f t="shared" si="268"/>
        <v/>
      </c>
      <c r="AQ504" s="9" t="str">
        <f t="shared" si="269"/>
        <v/>
      </c>
      <c r="AR504" s="9" t="str">
        <f t="shared" si="270"/>
        <v/>
      </c>
      <c r="AS504" s="9" t="str">
        <f t="shared" si="271"/>
        <v/>
      </c>
      <c r="AT504" s="9" t="str">
        <f t="shared" si="272"/>
        <v/>
      </c>
      <c r="AU504" s="9" t="str">
        <f t="shared" si="273"/>
        <v/>
      </c>
      <c r="AV504" s="9" t="str">
        <f t="shared" si="274"/>
        <v/>
      </c>
    </row>
    <row r="505" spans="1:48" x14ac:dyDescent="0.2">
      <c r="A505" s="2">
        <v>1</v>
      </c>
      <c r="B505" s="6" t="s">
        <v>33</v>
      </c>
      <c r="C505" s="6">
        <v>0</v>
      </c>
      <c r="D505" s="5" t="s">
        <v>68</v>
      </c>
      <c r="E505" s="5" t="str">
        <f t="shared" si="258"/>
        <v/>
      </c>
      <c r="F505" s="5" t="str">
        <f t="shared" si="253"/>
        <v/>
      </c>
      <c r="G505" s="7">
        <v>102.301</v>
      </c>
      <c r="H505" s="7">
        <v>97.299000000000007</v>
      </c>
      <c r="I505" s="7">
        <v>95.415000000000006</v>
      </c>
      <c r="J505" s="7">
        <v>122.593</v>
      </c>
      <c r="K505" s="7">
        <v>93.269000000000005</v>
      </c>
      <c r="L505" s="7">
        <v>98.064999999999998</v>
      </c>
      <c r="M505" s="7">
        <v>116.254</v>
      </c>
      <c r="N505" s="7">
        <v>110.92400000000001</v>
      </c>
      <c r="O505" s="7"/>
      <c r="Q505" s="13"/>
      <c r="R505" s="10" t="s">
        <v>319</v>
      </c>
      <c r="S505">
        <v>2004</v>
      </c>
      <c r="T505">
        <f t="shared" si="254"/>
        <v>127.223</v>
      </c>
      <c r="U505">
        <f t="shared" si="255"/>
        <v>127.956</v>
      </c>
      <c r="V505">
        <f t="shared" si="256"/>
        <v>90.863</v>
      </c>
      <c r="W505">
        <f t="shared" si="257"/>
        <v>83.917000000000002</v>
      </c>
      <c r="X505">
        <f t="shared" si="279"/>
        <v>0.10869968856956724</v>
      </c>
      <c r="Y505">
        <f t="shared" si="280"/>
        <v>9.8837917985571622E-2</v>
      </c>
      <c r="Z505">
        <f t="shared" si="281"/>
        <v>-4.0040292903285035E-2</v>
      </c>
      <c r="AA505">
        <f t="shared" si="282"/>
        <v>-0.12105472539695494</v>
      </c>
      <c r="AC505" s="10">
        <f>IFERROR(VLOOKUP(S505&amp;R505,'Regulatory Data'!D$6:F$1349,3,FALSE),"")</f>
        <v>0.5674929156712637</v>
      </c>
      <c r="AD505" s="12">
        <f>VLOOKUP($S505&amp;$R505,'Regulatory Data'!$I$6:$O$1301,5,FALSE)</f>
        <v>1</v>
      </c>
      <c r="AE505" s="12" t="str">
        <f>IF(VLOOKUP($S505&amp;$R505,'Regulatory Data'!$I$6:$O$1301,7,FALSE)=1,1,IF(VLOOKUP($S505&amp;$R505,'Regulatory Data'!$I$6:$O$1301,6,FALSE)=1,0,""))</f>
        <v/>
      </c>
      <c r="AG505" s="12" t="str">
        <f t="shared" si="259"/>
        <v/>
      </c>
      <c r="AH505" s="12">
        <f t="shared" si="260"/>
        <v>5.2905303316990171E-2</v>
      </c>
      <c r="AI505" s="12" t="str">
        <f t="shared" si="261"/>
        <v/>
      </c>
      <c r="AJ505" s="12">
        <f t="shared" si="262"/>
        <v>5.8568494543628447E-2</v>
      </c>
      <c r="AK505" s="12" t="str">
        <f t="shared" si="263"/>
        <v/>
      </c>
      <c r="AL505" s="12">
        <f t="shared" si="264"/>
        <v>-3.735986128231783E-2</v>
      </c>
      <c r="AM505" s="12" t="str">
        <f t="shared" si="265"/>
        <v/>
      </c>
      <c r="AN505" s="12">
        <f t="shared" si="266"/>
        <v>-5.320364535742339E-2</v>
      </c>
      <c r="AO505" s="9" t="str">
        <f t="shared" si="267"/>
        <v/>
      </c>
      <c r="AP505" s="9" t="str">
        <f t="shared" si="268"/>
        <v/>
      </c>
      <c r="AQ505" s="9" t="str">
        <f t="shared" si="269"/>
        <v/>
      </c>
      <c r="AR505" s="9" t="str">
        <f t="shared" si="270"/>
        <v/>
      </c>
      <c r="AS505" s="9" t="str">
        <f t="shared" si="271"/>
        <v/>
      </c>
      <c r="AT505" s="9" t="str">
        <f t="shared" si="272"/>
        <v/>
      </c>
      <c r="AU505" s="9" t="str">
        <f t="shared" si="273"/>
        <v/>
      </c>
      <c r="AV505" s="9" t="str">
        <f t="shared" si="274"/>
        <v/>
      </c>
    </row>
    <row r="506" spans="1:48" x14ac:dyDescent="0.2">
      <c r="A506" s="2">
        <v>1</v>
      </c>
      <c r="B506" s="6" t="s">
        <v>34</v>
      </c>
      <c r="C506" s="6">
        <v>0</v>
      </c>
      <c r="D506" s="5" t="s">
        <v>68</v>
      </c>
      <c r="E506" s="5" t="str">
        <f t="shared" si="258"/>
        <v/>
      </c>
      <c r="F506" s="5" t="str">
        <f t="shared" si="253"/>
        <v/>
      </c>
      <c r="G506" s="7">
        <v>105.983</v>
      </c>
      <c r="H506" s="7">
        <v>100.934</v>
      </c>
      <c r="I506" s="7">
        <v>99.957999999999998</v>
      </c>
      <c r="J506" s="7">
        <v>142.28200000000001</v>
      </c>
      <c r="K506" s="7">
        <v>94.313999999999993</v>
      </c>
      <c r="L506" s="7">
        <v>99.031999999999996</v>
      </c>
      <c r="M506" s="7">
        <v>113.883</v>
      </c>
      <c r="N506" s="7">
        <v>113.83499999999999</v>
      </c>
      <c r="O506" s="7"/>
      <c r="Q506" s="13"/>
      <c r="R506" s="10" t="s">
        <v>319</v>
      </c>
      <c r="S506">
        <v>2005</v>
      </c>
      <c r="T506">
        <f t="shared" si="254"/>
        <v>134.13499999999999</v>
      </c>
      <c r="U506">
        <f t="shared" si="255"/>
        <v>135.67400000000001</v>
      </c>
      <c r="V506">
        <f t="shared" si="256"/>
        <v>87.531000000000006</v>
      </c>
      <c r="W506">
        <f t="shared" si="257"/>
        <v>79.569000000000003</v>
      </c>
      <c r="X506">
        <f t="shared" si="279"/>
        <v>5.2905303316990171E-2</v>
      </c>
      <c r="Y506">
        <f t="shared" si="280"/>
        <v>5.8568494543628447E-2</v>
      </c>
      <c r="Z506">
        <f t="shared" si="281"/>
        <v>-3.735986128231783E-2</v>
      </c>
      <c r="AA506">
        <f t="shared" si="282"/>
        <v>-5.320364535742339E-2</v>
      </c>
      <c r="AC506" s="10">
        <f>IFERROR(VLOOKUP(S506&amp;R506,'Regulatory Data'!D$6:F$1349,3,FALSE),"")</f>
        <v>0.57213274195793551</v>
      </c>
      <c r="AD506" s="12">
        <f>VLOOKUP($S506&amp;$R506,'Regulatory Data'!$I$6:$O$1301,5,FALSE)</f>
        <v>1</v>
      </c>
      <c r="AE506" s="12" t="str">
        <f>IF(VLOOKUP($S506&amp;$R506,'Regulatory Data'!$I$6:$O$1301,7,FALSE)=1,1,IF(VLOOKUP($S506&amp;$R506,'Regulatory Data'!$I$6:$O$1301,6,FALSE)=1,0,""))</f>
        <v/>
      </c>
      <c r="AG506" s="12" t="str">
        <f t="shared" si="259"/>
        <v/>
      </c>
      <c r="AH506" s="12">
        <f t="shared" si="260"/>
        <v>7.7983533996353493E-2</v>
      </c>
      <c r="AI506" s="12" t="str">
        <f t="shared" si="261"/>
        <v/>
      </c>
      <c r="AJ506" s="12">
        <f t="shared" si="262"/>
        <v>8.2202796276216183E-2</v>
      </c>
      <c r="AK506" s="12" t="str">
        <f t="shared" si="263"/>
        <v/>
      </c>
      <c r="AL506" s="12">
        <f t="shared" si="264"/>
        <v>-4.4383737037866133E-2</v>
      </c>
      <c r="AM506" s="12" t="str">
        <f t="shared" si="265"/>
        <v/>
      </c>
      <c r="AN506" s="12">
        <f t="shared" si="266"/>
        <v>-1.78665620253593E-2</v>
      </c>
      <c r="AO506" s="9" t="str">
        <f t="shared" si="267"/>
        <v/>
      </c>
      <c r="AP506" s="9" t="str">
        <f t="shared" si="268"/>
        <v/>
      </c>
      <c r="AQ506" s="9" t="str">
        <f t="shared" si="269"/>
        <v/>
      </c>
      <c r="AR506" s="9" t="str">
        <f t="shared" si="270"/>
        <v/>
      </c>
      <c r="AS506" s="9" t="str">
        <f t="shared" si="271"/>
        <v/>
      </c>
      <c r="AT506" s="9" t="str">
        <f t="shared" si="272"/>
        <v/>
      </c>
      <c r="AU506" s="9" t="str">
        <f t="shared" si="273"/>
        <v/>
      </c>
      <c r="AV506" s="9" t="str">
        <f t="shared" si="274"/>
        <v/>
      </c>
    </row>
    <row r="507" spans="1:48" x14ac:dyDescent="0.2">
      <c r="A507" s="2">
        <v>1</v>
      </c>
      <c r="B507" s="6" t="s">
        <v>35</v>
      </c>
      <c r="C507" s="6">
        <v>0</v>
      </c>
      <c r="D507" s="5" t="s">
        <v>68</v>
      </c>
      <c r="E507" s="5" t="str">
        <f t="shared" si="258"/>
        <v/>
      </c>
      <c r="F507" s="5" t="str">
        <f t="shared" si="253"/>
        <v/>
      </c>
      <c r="G507" s="7">
        <v>101.459</v>
      </c>
      <c r="H507" s="7">
        <v>100.401</v>
      </c>
      <c r="I507" s="7">
        <v>100.72499999999999</v>
      </c>
      <c r="J507" s="7">
        <v>184.83699999999999</v>
      </c>
      <c r="K507" s="7">
        <v>99.275999999999996</v>
      </c>
      <c r="L507" s="7">
        <v>100.32299999999999</v>
      </c>
      <c r="M507" s="7">
        <v>117.535</v>
      </c>
      <c r="N507" s="7">
        <v>118.387</v>
      </c>
      <c r="O507" s="7"/>
      <c r="Q507" s="13"/>
      <c r="R507" s="10" t="s">
        <v>319</v>
      </c>
      <c r="S507">
        <v>2006</v>
      </c>
      <c r="T507">
        <f t="shared" si="254"/>
        <v>145.01400000000001</v>
      </c>
      <c r="U507">
        <f t="shared" si="255"/>
        <v>147.298</v>
      </c>
      <c r="V507">
        <f t="shared" si="256"/>
        <v>83.730999999999995</v>
      </c>
      <c r="W507">
        <f t="shared" si="257"/>
        <v>78.16</v>
      </c>
      <c r="X507">
        <f t="shared" si="279"/>
        <v>7.7983533996353493E-2</v>
      </c>
      <c r="Y507">
        <f t="shared" si="280"/>
        <v>8.2202796276216183E-2</v>
      </c>
      <c r="Z507">
        <f t="shared" si="281"/>
        <v>-4.4383737037866133E-2</v>
      </c>
      <c r="AA507">
        <f t="shared" si="282"/>
        <v>-1.78665620253593E-2</v>
      </c>
      <c r="AC507" s="10">
        <f>IFERROR(VLOOKUP(S507&amp;R507,'Regulatory Data'!D$6:F$1349,3,FALSE),"")</f>
        <v>0.5731637127021183</v>
      </c>
      <c r="AD507" s="12">
        <f>VLOOKUP($S507&amp;$R507,'Regulatory Data'!$I$6:$O$1301,5,FALSE)</f>
        <v>1</v>
      </c>
      <c r="AE507" s="12" t="str">
        <f>IF(VLOOKUP($S507&amp;$R507,'Regulatory Data'!$I$6:$O$1301,7,FALSE)=1,1,IF(VLOOKUP($S507&amp;$R507,'Regulatory Data'!$I$6:$O$1301,6,FALSE)=1,0,""))</f>
        <v/>
      </c>
      <c r="AG507" s="12" t="str">
        <f t="shared" si="259"/>
        <v/>
      </c>
      <c r="AH507" s="12">
        <f t="shared" si="260"/>
        <v>7.8944067170322541E-2</v>
      </c>
      <c r="AI507" s="12" t="str">
        <f t="shared" si="261"/>
        <v/>
      </c>
      <c r="AJ507" s="12">
        <f t="shared" si="262"/>
        <v>7.8300083459999392E-2</v>
      </c>
      <c r="AK507" s="12" t="str">
        <f t="shared" si="263"/>
        <v/>
      </c>
      <c r="AL507" s="12">
        <f t="shared" si="264"/>
        <v>-5.4875691533335491E-2</v>
      </c>
      <c r="AM507" s="12" t="str">
        <f t="shared" si="265"/>
        <v/>
      </c>
      <c r="AN507" s="12">
        <f t="shared" si="266"/>
        <v>3.1782282704559073E-2</v>
      </c>
      <c r="AO507" s="9" t="str">
        <f t="shared" si="267"/>
        <v/>
      </c>
      <c r="AP507" s="9" t="str">
        <f t="shared" si="268"/>
        <v/>
      </c>
      <c r="AQ507" s="9" t="str">
        <f t="shared" si="269"/>
        <v/>
      </c>
      <c r="AR507" s="9" t="str">
        <f t="shared" si="270"/>
        <v/>
      </c>
      <c r="AS507" s="9" t="str">
        <f t="shared" si="271"/>
        <v/>
      </c>
      <c r="AT507" s="9" t="str">
        <f t="shared" si="272"/>
        <v/>
      </c>
      <c r="AU507" s="9" t="str">
        <f t="shared" si="273"/>
        <v/>
      </c>
      <c r="AV507" s="9" t="str">
        <f t="shared" si="274"/>
        <v/>
      </c>
    </row>
    <row r="508" spans="1:48" x14ac:dyDescent="0.2">
      <c r="A508" s="2">
        <v>1</v>
      </c>
      <c r="B508" s="6" t="s">
        <v>36</v>
      </c>
      <c r="C508" s="6">
        <v>0</v>
      </c>
      <c r="D508" s="5" t="s">
        <v>68</v>
      </c>
      <c r="E508" s="5" t="str">
        <f t="shared" si="258"/>
        <v/>
      </c>
      <c r="F508" s="5" t="str">
        <f t="shared" si="253"/>
        <v/>
      </c>
      <c r="G508" s="7">
        <v>109.331</v>
      </c>
      <c r="H508" s="7">
        <v>110.119</v>
      </c>
      <c r="I508" s="7">
        <v>106.56699999999999</v>
      </c>
      <c r="J508" s="7">
        <v>162.22800000000001</v>
      </c>
      <c r="K508" s="7">
        <v>97.471999999999994</v>
      </c>
      <c r="L508" s="7">
        <v>96.774000000000001</v>
      </c>
      <c r="M508" s="7">
        <v>113.181</v>
      </c>
      <c r="N508" s="7">
        <v>120.614</v>
      </c>
      <c r="O508" s="7"/>
      <c r="Q508" s="13"/>
      <c r="R508" s="10" t="s">
        <v>319</v>
      </c>
      <c r="S508">
        <v>2007</v>
      </c>
      <c r="T508">
        <f t="shared" si="254"/>
        <v>156.92599999999999</v>
      </c>
      <c r="U508">
        <f t="shared" si="255"/>
        <v>159.29499999999999</v>
      </c>
      <c r="V508">
        <f t="shared" si="256"/>
        <v>79.260000000000005</v>
      </c>
      <c r="W508">
        <f t="shared" si="257"/>
        <v>80.683999999999997</v>
      </c>
      <c r="X508">
        <f t="shared" si="279"/>
        <v>7.8944067170322541E-2</v>
      </c>
      <c r="Y508">
        <f t="shared" si="280"/>
        <v>7.8300083459999392E-2</v>
      </c>
      <c r="Z508">
        <f t="shared" si="281"/>
        <v>-5.4875691533335491E-2</v>
      </c>
      <c r="AA508">
        <f t="shared" si="282"/>
        <v>3.1782282704559073E-2</v>
      </c>
      <c r="AC508" s="10">
        <f>IFERROR(VLOOKUP(S508&amp;R508,'Regulatory Data'!D$6:F$1349,3,FALSE),"")</f>
        <v>0.59482432560858667</v>
      </c>
      <c r="AD508" s="12">
        <f>VLOOKUP($S508&amp;$R508,'Regulatory Data'!$I$6:$O$1301,5,FALSE)</f>
        <v>1</v>
      </c>
      <c r="AE508" s="12">
        <f>IF(VLOOKUP($S508&amp;$R508,'Regulatory Data'!$I$6:$O$1301,7,FALSE)=1,1,IF(VLOOKUP($S508&amp;$R508,'Regulatory Data'!$I$6:$O$1301,6,FALSE)=1,0,""))</f>
        <v>1</v>
      </c>
      <c r="AG508" s="12" t="str">
        <f t="shared" si="259"/>
        <v/>
      </c>
      <c r="AH508" s="12">
        <f t="shared" si="260"/>
        <v>2.7380028945549029E-2</v>
      </c>
      <c r="AI508" s="12" t="str">
        <f t="shared" si="261"/>
        <v/>
      </c>
      <c r="AJ508" s="12">
        <f t="shared" si="262"/>
        <v>5.0506079816179827E-2</v>
      </c>
      <c r="AK508" s="12" t="str">
        <f t="shared" si="263"/>
        <v/>
      </c>
      <c r="AL508" s="12">
        <f t="shared" si="264"/>
        <v>-4.5902588556357315E-2</v>
      </c>
      <c r="AM508" s="12" t="str">
        <f t="shared" si="265"/>
        <v/>
      </c>
      <c r="AN508" s="12">
        <f t="shared" si="266"/>
        <v>-6.1650754178334211E-2</v>
      </c>
      <c r="AO508" s="9" t="str">
        <f t="shared" si="267"/>
        <v/>
      </c>
      <c r="AP508" s="9">
        <f t="shared" si="268"/>
        <v>2.7380028945549029E-2</v>
      </c>
      <c r="AQ508" s="9" t="str">
        <f t="shared" si="269"/>
        <v/>
      </c>
      <c r="AR508" s="9">
        <f t="shared" si="270"/>
        <v>5.0506079816179827E-2</v>
      </c>
      <c r="AS508" s="9" t="str">
        <f t="shared" si="271"/>
        <v/>
      </c>
      <c r="AT508" s="9">
        <f t="shared" si="272"/>
        <v>-4.5902588556357315E-2</v>
      </c>
      <c r="AU508" s="9" t="str">
        <f t="shared" si="273"/>
        <v/>
      </c>
      <c r="AV508" s="9">
        <f t="shared" si="274"/>
        <v>-6.1650754178334211E-2</v>
      </c>
    </row>
    <row r="509" spans="1:48" x14ac:dyDescent="0.2">
      <c r="A509" s="2">
        <v>1</v>
      </c>
      <c r="B509" s="6" t="s">
        <v>37</v>
      </c>
      <c r="C509" s="6">
        <v>0</v>
      </c>
      <c r="D509" s="5" t="s">
        <v>68</v>
      </c>
      <c r="E509" s="5" t="str">
        <f t="shared" si="258"/>
        <v/>
      </c>
      <c r="F509" s="5" t="str">
        <f t="shared" si="253"/>
        <v/>
      </c>
      <c r="G509" s="7">
        <v>106.863</v>
      </c>
      <c r="H509" s="7">
        <v>109.211</v>
      </c>
      <c r="I509" s="7">
        <v>104.279</v>
      </c>
      <c r="J509" s="7">
        <v>159.40100000000001</v>
      </c>
      <c r="K509" s="7">
        <v>97.581999999999994</v>
      </c>
      <c r="L509" s="7">
        <v>95.483999999999995</v>
      </c>
      <c r="M509" s="7">
        <v>118.15600000000001</v>
      </c>
      <c r="N509" s="7">
        <v>123.212</v>
      </c>
      <c r="O509" s="7"/>
      <c r="Q509" s="13"/>
      <c r="R509" s="10" t="s">
        <v>319</v>
      </c>
      <c r="S509">
        <v>2008</v>
      </c>
      <c r="T509">
        <f t="shared" si="254"/>
        <v>161.28200000000001</v>
      </c>
      <c r="U509">
        <f t="shared" si="255"/>
        <v>167.547</v>
      </c>
      <c r="V509">
        <f t="shared" si="256"/>
        <v>75.703999999999994</v>
      </c>
      <c r="W509">
        <f t="shared" si="257"/>
        <v>75.86</v>
      </c>
      <c r="X509">
        <f t="shared" si="279"/>
        <v>2.7380028945549029E-2</v>
      </c>
      <c r="Y509">
        <f t="shared" si="280"/>
        <v>5.0506079816179827E-2</v>
      </c>
      <c r="Z509">
        <f t="shared" si="281"/>
        <v>-4.5902588556357315E-2</v>
      </c>
      <c r="AA509">
        <f t="shared" si="282"/>
        <v>-6.1650754178334211E-2</v>
      </c>
      <c r="AC509" s="10">
        <f>IFERROR(VLOOKUP(S509&amp;R509,'Regulatory Data'!D$6:F$1349,3,FALSE),"")</f>
        <v>0.60719215839003848</v>
      </c>
      <c r="AD509" s="12">
        <f>VLOOKUP($S509&amp;$R509,'Regulatory Data'!$I$6:$O$1301,5,FALSE)</f>
        <v>1</v>
      </c>
      <c r="AE509" s="12">
        <f>IF(VLOOKUP($S509&amp;$R509,'Regulatory Data'!$I$6:$O$1301,7,FALSE)=1,1,IF(VLOOKUP($S509&amp;$R509,'Regulatory Data'!$I$6:$O$1301,6,FALSE)=1,0,""))</f>
        <v>1</v>
      </c>
      <c r="AG509" s="12" t="str">
        <f t="shared" si="259"/>
        <v/>
      </c>
      <c r="AH509" s="12">
        <f t="shared" si="260"/>
        <v>-4.5578600781257528E-2</v>
      </c>
      <c r="AI509" s="12" t="str">
        <f t="shared" si="261"/>
        <v/>
      </c>
      <c r="AJ509" s="12">
        <f t="shared" si="262"/>
        <v>-6.0328480122779915E-2</v>
      </c>
      <c r="AK509" s="12" t="str">
        <f t="shared" si="263"/>
        <v/>
      </c>
      <c r="AL509" s="12">
        <f t="shared" si="264"/>
        <v>-2.3806988280443697E-2</v>
      </c>
      <c r="AM509" s="12" t="str">
        <f t="shared" si="265"/>
        <v/>
      </c>
      <c r="AN509" s="12">
        <f t="shared" si="266"/>
        <v>3.4769441054944394E-2</v>
      </c>
      <c r="AO509" s="9" t="str">
        <f t="shared" si="267"/>
        <v/>
      </c>
      <c r="AP509" s="9">
        <f t="shared" si="268"/>
        <v>-4.5578600781257528E-2</v>
      </c>
      <c r="AQ509" s="9" t="str">
        <f t="shared" si="269"/>
        <v/>
      </c>
      <c r="AR509" s="9">
        <f t="shared" si="270"/>
        <v>-6.0328480122779915E-2</v>
      </c>
      <c r="AS509" s="9" t="str">
        <f t="shared" si="271"/>
        <v/>
      </c>
      <c r="AT509" s="9">
        <f t="shared" si="272"/>
        <v>-2.3806988280443697E-2</v>
      </c>
      <c r="AU509" s="9" t="str">
        <f t="shared" si="273"/>
        <v/>
      </c>
      <c r="AV509" s="9">
        <f t="shared" si="274"/>
        <v>3.4769441054944394E-2</v>
      </c>
    </row>
    <row r="510" spans="1:48" x14ac:dyDescent="0.2">
      <c r="A510" s="2">
        <v>1</v>
      </c>
      <c r="B510" s="6" t="s">
        <v>63</v>
      </c>
      <c r="C510" s="6">
        <v>0</v>
      </c>
      <c r="D510" s="5" t="s">
        <v>68</v>
      </c>
      <c r="E510" s="5" t="str">
        <f t="shared" si="258"/>
        <v/>
      </c>
      <c r="F510" s="5" t="str">
        <f t="shared" si="253"/>
        <v/>
      </c>
      <c r="G510" s="7">
        <v>98.209000000000003</v>
      </c>
      <c r="H510" s="7">
        <v>101.994</v>
      </c>
      <c r="I510" s="7">
        <v>97.716999999999999</v>
      </c>
      <c r="J510" s="7">
        <v>190.72300000000001</v>
      </c>
      <c r="K510" s="7">
        <v>99.498999999999995</v>
      </c>
      <c r="L510" s="7">
        <v>95.805999999999997</v>
      </c>
      <c r="M510" s="7">
        <v>127.45099999999999</v>
      </c>
      <c r="N510" s="7">
        <v>124.541</v>
      </c>
      <c r="O510" s="7"/>
      <c r="Q510" s="13"/>
      <c r="R510" s="10" t="s">
        <v>319</v>
      </c>
      <c r="S510">
        <v>2009</v>
      </c>
      <c r="T510">
        <f t="shared" si="254"/>
        <v>154.096</v>
      </c>
      <c r="U510">
        <f t="shared" si="255"/>
        <v>157.738</v>
      </c>
      <c r="V510">
        <f t="shared" si="256"/>
        <v>73.923000000000002</v>
      </c>
      <c r="W510">
        <f t="shared" si="257"/>
        <v>78.543999999999997</v>
      </c>
      <c r="X510">
        <f t="shared" si="279"/>
        <v>-4.5578600781257528E-2</v>
      </c>
      <c r="Y510">
        <f t="shared" si="280"/>
        <v>-6.0328480122779915E-2</v>
      </c>
      <c r="Z510">
        <f t="shared" si="281"/>
        <v>-2.3806988280443697E-2</v>
      </c>
      <c r="AA510">
        <f t="shared" si="282"/>
        <v>3.4769441054944394E-2</v>
      </c>
      <c r="AC510" s="10">
        <f>IFERROR(VLOOKUP(S510&amp;R510,'Regulatory Data'!D$6:F$1349,3,FALSE),"")</f>
        <v>0.63386306930306791</v>
      </c>
      <c r="AD510" s="12">
        <f>VLOOKUP($S510&amp;$R510,'Regulatory Data'!$I$6:$O$1301,5,FALSE)</f>
        <v>1</v>
      </c>
      <c r="AE510" s="12">
        <f>IF(VLOOKUP($S510&amp;$R510,'Regulatory Data'!$I$6:$O$1301,7,FALSE)=1,1,IF(VLOOKUP($S510&amp;$R510,'Regulatory Data'!$I$6:$O$1301,6,FALSE)=1,0,""))</f>
        <v>1</v>
      </c>
      <c r="AG510" s="12" t="str">
        <f t="shared" si="259"/>
        <v/>
      </c>
      <c r="AH510" s="12">
        <f t="shared" si="260"/>
        <v>8.5858292306572714E-2</v>
      </c>
      <c r="AI510" s="12" t="str">
        <f t="shared" si="261"/>
        <v/>
      </c>
      <c r="AJ510" s="12">
        <f t="shared" si="262"/>
        <v>9.0678458558540953E-2</v>
      </c>
      <c r="AK510" s="12" t="str">
        <f t="shared" si="263"/>
        <v/>
      </c>
      <c r="AL510" s="12">
        <f t="shared" si="264"/>
        <v>-1.4141154399511358E-2</v>
      </c>
      <c r="AM510" s="12" t="str">
        <f t="shared" si="265"/>
        <v/>
      </c>
      <c r="AN510" s="12">
        <f t="shared" si="266"/>
        <v>-3.5996135662923479E-2</v>
      </c>
      <c r="AO510" s="9" t="str">
        <f t="shared" si="267"/>
        <v/>
      </c>
      <c r="AP510" s="9">
        <f t="shared" si="268"/>
        <v>8.5858292306572714E-2</v>
      </c>
      <c r="AQ510" s="9" t="str">
        <f t="shared" si="269"/>
        <v/>
      </c>
      <c r="AR510" s="9">
        <f t="shared" si="270"/>
        <v>9.0678458558540953E-2</v>
      </c>
      <c r="AS510" s="9" t="str">
        <f t="shared" si="271"/>
        <v/>
      </c>
      <c r="AT510" s="9">
        <f t="shared" si="272"/>
        <v>-1.4141154399511358E-2</v>
      </c>
      <c r="AU510" s="9" t="str">
        <f t="shared" si="273"/>
        <v/>
      </c>
      <c r="AV510" s="9">
        <f t="shared" si="274"/>
        <v>-3.5996135662923479E-2</v>
      </c>
    </row>
    <row r="511" spans="1:48" x14ac:dyDescent="0.2">
      <c r="A511" s="2">
        <v>0</v>
      </c>
      <c r="B511" s="5" t="s">
        <v>69</v>
      </c>
      <c r="C511" s="6" t="s">
        <v>0</v>
      </c>
      <c r="E511" s="5" t="str">
        <f t="shared" si="258"/>
        <v/>
      </c>
      <c r="F511" s="5" t="str">
        <f t="shared" si="253"/>
        <v/>
      </c>
      <c r="Q511" s="13"/>
      <c r="R511" s="10" t="s">
        <v>319</v>
      </c>
      <c r="S511">
        <v>2010</v>
      </c>
      <c r="T511">
        <f t="shared" si="254"/>
        <v>167.911</v>
      </c>
      <c r="U511">
        <f t="shared" si="255"/>
        <v>172.71</v>
      </c>
      <c r="V511">
        <f t="shared" si="256"/>
        <v>72.885000000000005</v>
      </c>
      <c r="W511">
        <f t="shared" si="257"/>
        <v>75.766999999999996</v>
      </c>
      <c r="X511">
        <f t="shared" si="279"/>
        <v>8.5858292306572714E-2</v>
      </c>
      <c r="Y511">
        <f t="shared" si="280"/>
        <v>9.0678458558540953E-2</v>
      </c>
      <c r="Z511">
        <f t="shared" si="281"/>
        <v>-1.4141154399511358E-2</v>
      </c>
      <c r="AA511">
        <f t="shared" si="282"/>
        <v>-3.5996135662923479E-2</v>
      </c>
      <c r="AC511" s="10">
        <f>IFERROR(VLOOKUP(S511&amp;R511,'Regulatory Data'!D$6:F$1349,3,FALSE),"")</f>
        <v>0.64341107345596049</v>
      </c>
      <c r="AD511" s="12">
        <f>VLOOKUP($S511&amp;$R511,'Regulatory Data'!$I$6:$O$1301,5,FALSE)</f>
        <v>1</v>
      </c>
      <c r="AE511" s="12">
        <f>IF(VLOOKUP($S511&amp;$R511,'Regulatory Data'!$I$6:$O$1301,7,FALSE)=1,1,IF(VLOOKUP($S511&amp;$R511,'Regulatory Data'!$I$6:$O$1301,6,FALSE)=1,0,""))</f>
        <v>1</v>
      </c>
      <c r="AG511" s="12" t="str">
        <f t="shared" si="259"/>
        <v/>
      </c>
      <c r="AH511" s="12" t="str">
        <f t="shared" si="260"/>
        <v>.</v>
      </c>
      <c r="AI511" s="12" t="str">
        <f t="shared" si="261"/>
        <v/>
      </c>
      <c r="AJ511" s="12" t="str">
        <f t="shared" si="262"/>
        <v>.</v>
      </c>
      <c r="AK511" s="12" t="str">
        <f t="shared" si="263"/>
        <v/>
      </c>
      <c r="AL511" s="12" t="str">
        <f t="shared" si="264"/>
        <v>.</v>
      </c>
      <c r="AM511" s="12" t="str">
        <f t="shared" si="265"/>
        <v/>
      </c>
      <c r="AN511" s="12" t="str">
        <f t="shared" si="266"/>
        <v>.</v>
      </c>
      <c r="AO511" s="9" t="str">
        <f t="shared" si="267"/>
        <v/>
      </c>
      <c r="AP511" s="9" t="str">
        <f t="shared" si="268"/>
        <v>.</v>
      </c>
      <c r="AQ511" s="9" t="str">
        <f t="shared" si="269"/>
        <v/>
      </c>
      <c r="AR511" s="9" t="str">
        <f t="shared" si="270"/>
        <v>.</v>
      </c>
      <c r="AS511" s="9" t="str">
        <f t="shared" si="271"/>
        <v/>
      </c>
      <c r="AT511" s="9" t="str">
        <f t="shared" si="272"/>
        <v>.</v>
      </c>
      <c r="AU511" s="9" t="str">
        <f t="shared" si="273"/>
        <v/>
      </c>
      <c r="AV511" s="9" t="str">
        <f t="shared" si="274"/>
        <v>.</v>
      </c>
    </row>
    <row r="512" spans="1:48" x14ac:dyDescent="0.2">
      <c r="A512" s="2">
        <v>1</v>
      </c>
      <c r="B512" s="6" t="s">
        <v>13</v>
      </c>
      <c r="C512" s="6">
        <v>0</v>
      </c>
      <c r="D512" s="5" t="s">
        <v>70</v>
      </c>
      <c r="E512" s="5" t="str">
        <f t="shared" si="258"/>
        <v/>
      </c>
      <c r="F512" s="5" t="str">
        <f t="shared" si="253"/>
        <v/>
      </c>
      <c r="G512" s="7">
        <v>80.415999999999997</v>
      </c>
      <c r="H512" s="7">
        <v>73.313000000000002</v>
      </c>
      <c r="I512" s="7">
        <v>83.786000000000001</v>
      </c>
      <c r="J512" s="7">
        <v>78.656000000000006</v>
      </c>
      <c r="K512" s="7">
        <v>104.19</v>
      </c>
      <c r="L512" s="7">
        <v>114.286</v>
      </c>
      <c r="M512" s="7">
        <v>80.656000000000006</v>
      </c>
      <c r="N512" s="7">
        <v>67.578000000000003</v>
      </c>
      <c r="O512" s="7"/>
      <c r="Q512" s="13"/>
      <c r="R512" s="10" t="s">
        <v>344</v>
      </c>
      <c r="S512">
        <v>1987</v>
      </c>
      <c r="T512">
        <f t="shared" si="254"/>
        <v>65.960999999999999</v>
      </c>
      <c r="U512">
        <f t="shared" si="255"/>
        <v>68.063000000000002</v>
      </c>
      <c r="V512">
        <f t="shared" si="256"/>
        <v>81.537999999999997</v>
      </c>
      <c r="W512">
        <f t="shared" si="257"/>
        <v>84.879000000000005</v>
      </c>
      <c r="X512" s="4" t="s">
        <v>985</v>
      </c>
      <c r="Y512" s="4" t="s">
        <v>985</v>
      </c>
      <c r="Z512" s="4" t="s">
        <v>985</v>
      </c>
      <c r="AA512" s="4" t="s">
        <v>985</v>
      </c>
      <c r="AC512" s="10" t="str">
        <f>IFERROR(VLOOKUP(S512&amp;R512,'Regulatory Data'!D$6:F$1349,3,FALSE),"")</f>
        <v/>
      </c>
      <c r="AD512" s="12" t="str">
        <f>VLOOKUP($S512&amp;$R512,'Regulatory Data'!$I$6:$O$1301,5,FALSE)</f>
        <v/>
      </c>
      <c r="AE512" s="12" t="str">
        <f>IF(VLOOKUP($S512&amp;$R512,'Regulatory Data'!$I$6:$O$1301,7,FALSE)=1,1,IF(VLOOKUP($S512&amp;$R512,'Regulatory Data'!$I$6:$O$1301,6,FALSE)=1,0,""))</f>
        <v/>
      </c>
      <c r="AG512" s="12" t="str">
        <f t="shared" si="259"/>
        <v/>
      </c>
      <c r="AH512" s="12" t="str">
        <f t="shared" si="260"/>
        <v/>
      </c>
      <c r="AI512" s="12" t="str">
        <f t="shared" si="261"/>
        <v/>
      </c>
      <c r="AJ512" s="12" t="str">
        <f t="shared" si="262"/>
        <v/>
      </c>
      <c r="AK512" s="12" t="str">
        <f t="shared" si="263"/>
        <v/>
      </c>
      <c r="AL512" s="12" t="str">
        <f t="shared" si="264"/>
        <v/>
      </c>
      <c r="AM512" s="12" t="str">
        <f t="shared" si="265"/>
        <v/>
      </c>
      <c r="AN512" s="12" t="str">
        <f t="shared" si="266"/>
        <v/>
      </c>
      <c r="AO512" s="9" t="str">
        <f t="shared" si="267"/>
        <v/>
      </c>
      <c r="AP512" s="9" t="str">
        <f t="shared" si="268"/>
        <v/>
      </c>
      <c r="AQ512" s="9" t="str">
        <f t="shared" si="269"/>
        <v/>
      </c>
      <c r="AR512" s="9" t="str">
        <f t="shared" si="270"/>
        <v/>
      </c>
      <c r="AS512" s="9" t="str">
        <f t="shared" si="271"/>
        <v/>
      </c>
      <c r="AT512" s="9" t="str">
        <f t="shared" si="272"/>
        <v/>
      </c>
      <c r="AU512" s="9" t="str">
        <f t="shared" si="273"/>
        <v/>
      </c>
      <c r="AV512" s="9" t="str">
        <f t="shared" si="274"/>
        <v/>
      </c>
    </row>
    <row r="513" spans="1:48" x14ac:dyDescent="0.2">
      <c r="A513" s="2">
        <v>1</v>
      </c>
      <c r="B513" s="6" t="s">
        <v>15</v>
      </c>
      <c r="C513" s="6">
        <v>0</v>
      </c>
      <c r="D513" s="5" t="s">
        <v>70</v>
      </c>
      <c r="E513" s="5" t="str">
        <f t="shared" si="258"/>
        <v/>
      </c>
      <c r="F513" s="5" t="str">
        <f t="shared" si="253"/>
        <v/>
      </c>
      <c r="G513" s="7">
        <v>80.509</v>
      </c>
      <c r="H513" s="7">
        <v>75.209999999999994</v>
      </c>
      <c r="I513" s="7">
        <v>86.641999999999996</v>
      </c>
      <c r="J513" s="7">
        <v>80.171999999999997</v>
      </c>
      <c r="K513" s="7">
        <v>107.61799999999999</v>
      </c>
      <c r="L513" s="7">
        <v>115.2</v>
      </c>
      <c r="M513" s="7">
        <v>80.608999999999995</v>
      </c>
      <c r="N513" s="7">
        <v>69.840999999999994</v>
      </c>
      <c r="O513" s="7"/>
      <c r="Q513" s="13"/>
      <c r="R513" s="10" t="s">
        <v>344</v>
      </c>
      <c r="S513">
        <v>1988</v>
      </c>
      <c r="T513">
        <f t="shared" si="254"/>
        <v>67.155000000000001</v>
      </c>
      <c r="U513">
        <f t="shared" si="255"/>
        <v>70.082999999999998</v>
      </c>
      <c r="V513">
        <f t="shared" si="256"/>
        <v>85.363</v>
      </c>
      <c r="W513">
        <f t="shared" si="257"/>
        <v>85.748999999999995</v>
      </c>
      <c r="X513">
        <f t="shared" ref="X513:X535" si="283">LN(T513)-LN(T512)</f>
        <v>1.7939722081106169E-2</v>
      </c>
      <c r="Y513">
        <f t="shared" ref="Y513:Y535" si="284">LN(U513)-LN(U512)</f>
        <v>2.9246507075708195E-2</v>
      </c>
      <c r="Z513">
        <f t="shared" ref="Z513:Z535" si="285">LN(V513)-LN(V512)</f>
        <v>4.5843582391824178E-2</v>
      </c>
      <c r="AA513">
        <f t="shared" ref="AA513:AA535" si="286">LN(W513)-LN(W512)</f>
        <v>1.0197711272502907E-2</v>
      </c>
      <c r="AC513" s="10" t="str">
        <f>IFERROR(VLOOKUP(S513&amp;R513,'Regulatory Data'!D$6:F$1349,3,FALSE),"")</f>
        <v/>
      </c>
      <c r="AD513" s="12" t="str">
        <f>VLOOKUP($S513&amp;$R513,'Regulatory Data'!$I$6:$O$1301,5,FALSE)</f>
        <v/>
      </c>
      <c r="AE513" s="12" t="str">
        <f>IF(VLOOKUP($S513&amp;$R513,'Regulatory Data'!$I$6:$O$1301,7,FALSE)=1,1,IF(VLOOKUP($S513&amp;$R513,'Regulatory Data'!$I$6:$O$1301,6,FALSE)=1,0,""))</f>
        <v/>
      </c>
      <c r="AG513" s="12" t="str">
        <f t="shared" si="259"/>
        <v/>
      </c>
      <c r="AH513" s="12" t="str">
        <f t="shared" si="260"/>
        <v/>
      </c>
      <c r="AI513" s="12" t="str">
        <f t="shared" si="261"/>
        <v/>
      </c>
      <c r="AJ513" s="12" t="str">
        <f t="shared" si="262"/>
        <v/>
      </c>
      <c r="AK513" s="12" t="str">
        <f t="shared" si="263"/>
        <v/>
      </c>
      <c r="AL513" s="12" t="str">
        <f t="shared" si="264"/>
        <v/>
      </c>
      <c r="AM513" s="12" t="str">
        <f t="shared" si="265"/>
        <v/>
      </c>
      <c r="AN513" s="12" t="str">
        <f t="shared" si="266"/>
        <v/>
      </c>
      <c r="AO513" s="9" t="str">
        <f t="shared" si="267"/>
        <v/>
      </c>
      <c r="AP513" s="9" t="str">
        <f t="shared" si="268"/>
        <v/>
      </c>
      <c r="AQ513" s="9" t="str">
        <f t="shared" si="269"/>
        <v/>
      </c>
      <c r="AR513" s="9" t="str">
        <f t="shared" si="270"/>
        <v/>
      </c>
      <c r="AS513" s="9" t="str">
        <f t="shared" si="271"/>
        <v/>
      </c>
      <c r="AT513" s="9" t="str">
        <f t="shared" si="272"/>
        <v/>
      </c>
      <c r="AU513" s="9" t="str">
        <f t="shared" si="273"/>
        <v/>
      </c>
      <c r="AV513" s="9" t="str">
        <f t="shared" si="274"/>
        <v/>
      </c>
    </row>
    <row r="514" spans="1:48" x14ac:dyDescent="0.2">
      <c r="A514" s="2">
        <v>1</v>
      </c>
      <c r="B514" s="6" t="s">
        <v>16</v>
      </c>
      <c r="C514" s="6">
        <v>0</v>
      </c>
      <c r="D514" s="5" t="s">
        <v>70</v>
      </c>
      <c r="E514" s="5" t="str">
        <f t="shared" si="258"/>
        <v/>
      </c>
      <c r="F514" s="5" t="str">
        <f t="shared" si="253"/>
        <v/>
      </c>
      <c r="G514" s="7">
        <v>81.507000000000005</v>
      </c>
      <c r="H514" s="7">
        <v>76.557000000000002</v>
      </c>
      <c r="I514" s="7">
        <v>89.331000000000003</v>
      </c>
      <c r="J514" s="7">
        <v>83.326999999999998</v>
      </c>
      <c r="K514" s="7">
        <v>109.598</v>
      </c>
      <c r="L514" s="7">
        <v>116.68600000000001</v>
      </c>
      <c r="M514" s="7">
        <v>84.96</v>
      </c>
      <c r="N514" s="7">
        <v>75.896000000000001</v>
      </c>
      <c r="O514" s="7"/>
      <c r="Q514" s="13"/>
      <c r="R514" s="10" t="s">
        <v>344</v>
      </c>
      <c r="S514">
        <v>1989</v>
      </c>
      <c r="T514">
        <f t="shared" si="254"/>
        <v>66.311000000000007</v>
      </c>
      <c r="U514">
        <f t="shared" si="255"/>
        <v>68.927000000000007</v>
      </c>
      <c r="V514">
        <f t="shared" si="256"/>
        <v>89.926000000000002</v>
      </c>
      <c r="W514">
        <f t="shared" si="257"/>
        <v>91.257999999999996</v>
      </c>
      <c r="X514">
        <f t="shared" si="283"/>
        <v>-1.2647584412327717E-2</v>
      </c>
      <c r="Y514">
        <f t="shared" si="284"/>
        <v>-1.6632280394679455E-2</v>
      </c>
      <c r="Z514">
        <f t="shared" si="285"/>
        <v>5.2074358254928121E-2</v>
      </c>
      <c r="AA514">
        <f t="shared" si="286"/>
        <v>6.2266235682109539E-2</v>
      </c>
      <c r="AC514" s="10" t="str">
        <f>IFERROR(VLOOKUP(S514&amp;R514,'Regulatory Data'!D$6:F$1349,3,FALSE),"")</f>
        <v/>
      </c>
      <c r="AD514" s="12" t="str">
        <f>VLOOKUP($S514&amp;$R514,'Regulatory Data'!$I$6:$O$1301,5,FALSE)</f>
        <v/>
      </c>
      <c r="AE514" s="12" t="str">
        <f>IF(VLOOKUP($S514&amp;$R514,'Regulatory Data'!$I$6:$O$1301,7,FALSE)=1,1,IF(VLOOKUP($S514&amp;$R514,'Regulatory Data'!$I$6:$O$1301,6,FALSE)=1,0,""))</f>
        <v/>
      </c>
      <c r="AG514" s="12" t="str">
        <f t="shared" si="259"/>
        <v/>
      </c>
      <c r="AH514" s="12" t="str">
        <f t="shared" si="260"/>
        <v/>
      </c>
      <c r="AI514" s="12" t="str">
        <f t="shared" si="261"/>
        <v/>
      </c>
      <c r="AJ514" s="12" t="str">
        <f t="shared" si="262"/>
        <v/>
      </c>
      <c r="AK514" s="12" t="str">
        <f t="shared" si="263"/>
        <v/>
      </c>
      <c r="AL514" s="12" t="str">
        <f t="shared" si="264"/>
        <v/>
      </c>
      <c r="AM514" s="12" t="str">
        <f t="shared" si="265"/>
        <v/>
      </c>
      <c r="AN514" s="12" t="str">
        <f t="shared" si="266"/>
        <v/>
      </c>
      <c r="AO514" s="9" t="str">
        <f t="shared" si="267"/>
        <v/>
      </c>
      <c r="AP514" s="9" t="str">
        <f t="shared" si="268"/>
        <v/>
      </c>
      <c r="AQ514" s="9" t="str">
        <f t="shared" si="269"/>
        <v/>
      </c>
      <c r="AR514" s="9" t="str">
        <f t="shared" si="270"/>
        <v/>
      </c>
      <c r="AS514" s="9" t="str">
        <f t="shared" si="271"/>
        <v/>
      </c>
      <c r="AT514" s="9" t="str">
        <f t="shared" si="272"/>
        <v/>
      </c>
      <c r="AU514" s="9" t="str">
        <f t="shared" si="273"/>
        <v/>
      </c>
      <c r="AV514" s="9" t="str">
        <f t="shared" si="274"/>
        <v/>
      </c>
    </row>
    <row r="515" spans="1:48" x14ac:dyDescent="0.2">
      <c r="A515" s="2">
        <v>1</v>
      </c>
      <c r="B515" s="6" t="s">
        <v>17</v>
      </c>
      <c r="C515" s="6">
        <v>0</v>
      </c>
      <c r="D515" s="5" t="s">
        <v>70</v>
      </c>
      <c r="E515" s="5" t="str">
        <f t="shared" si="258"/>
        <v/>
      </c>
      <c r="F515" s="5" t="str">
        <f t="shared" si="253"/>
        <v/>
      </c>
      <c r="G515" s="7">
        <v>82.122</v>
      </c>
      <c r="H515" s="7">
        <v>77.2</v>
      </c>
      <c r="I515" s="7">
        <v>89.992999999999995</v>
      </c>
      <c r="J515" s="7">
        <v>84.679000000000002</v>
      </c>
      <c r="K515" s="7">
        <v>109.584</v>
      </c>
      <c r="L515" s="7">
        <v>116.571</v>
      </c>
      <c r="M515" s="7">
        <v>86.869</v>
      </c>
      <c r="N515" s="7">
        <v>78.174999999999997</v>
      </c>
      <c r="O515" s="7"/>
      <c r="Q515" s="13"/>
      <c r="R515" s="10" t="s">
        <v>344</v>
      </c>
      <c r="S515">
        <v>1990</v>
      </c>
      <c r="T515">
        <f t="shared" si="254"/>
        <v>67.058999999999997</v>
      </c>
      <c r="U515">
        <f t="shared" si="255"/>
        <v>68.739000000000004</v>
      </c>
      <c r="V515">
        <f t="shared" si="256"/>
        <v>91.710999999999999</v>
      </c>
      <c r="W515">
        <f t="shared" si="257"/>
        <v>95.436000000000007</v>
      </c>
      <c r="X515">
        <f t="shared" si="283"/>
        <v>1.1217032959098816E-2</v>
      </c>
      <c r="Y515">
        <f t="shared" si="284"/>
        <v>-2.7312497910738642E-3</v>
      </c>
      <c r="Z515">
        <f t="shared" si="285"/>
        <v>1.9655218549776698E-2</v>
      </c>
      <c r="AA515">
        <f t="shared" si="286"/>
        <v>4.4765205910419326E-2</v>
      </c>
      <c r="AC515" s="10" t="str">
        <f>IFERROR(VLOOKUP(S515&amp;R515,'Regulatory Data'!D$6:F$1349,3,FALSE),"")</f>
        <v/>
      </c>
      <c r="AD515" s="12" t="str">
        <f>VLOOKUP($S515&amp;$R515,'Regulatory Data'!$I$6:$O$1301,5,FALSE)</f>
        <v/>
      </c>
      <c r="AE515" s="12" t="str">
        <f>IF(VLOOKUP($S515&amp;$R515,'Regulatory Data'!$I$6:$O$1301,7,FALSE)=1,1,IF(VLOOKUP($S515&amp;$R515,'Regulatory Data'!$I$6:$O$1301,6,FALSE)=1,0,""))</f>
        <v/>
      </c>
      <c r="AG515" s="12" t="str">
        <f t="shared" si="259"/>
        <v/>
      </c>
      <c r="AH515" s="12" t="str">
        <f t="shared" si="260"/>
        <v/>
      </c>
      <c r="AI515" s="12" t="str">
        <f t="shared" si="261"/>
        <v/>
      </c>
      <c r="AJ515" s="12" t="str">
        <f t="shared" si="262"/>
        <v/>
      </c>
      <c r="AK515" s="12" t="str">
        <f t="shared" si="263"/>
        <v/>
      </c>
      <c r="AL515" s="12" t="str">
        <f t="shared" si="264"/>
        <v/>
      </c>
      <c r="AM515" s="12" t="str">
        <f t="shared" si="265"/>
        <v/>
      </c>
      <c r="AN515" s="12" t="str">
        <f t="shared" si="266"/>
        <v/>
      </c>
      <c r="AO515" s="9" t="str">
        <f t="shared" si="267"/>
        <v/>
      </c>
      <c r="AP515" s="9" t="str">
        <f t="shared" si="268"/>
        <v/>
      </c>
      <c r="AQ515" s="9" t="str">
        <f t="shared" si="269"/>
        <v/>
      </c>
      <c r="AR515" s="9" t="str">
        <f t="shared" si="270"/>
        <v/>
      </c>
      <c r="AS515" s="9" t="str">
        <f t="shared" si="271"/>
        <v/>
      </c>
      <c r="AT515" s="9" t="str">
        <f t="shared" si="272"/>
        <v/>
      </c>
      <c r="AU515" s="9" t="str">
        <f t="shared" si="273"/>
        <v/>
      </c>
      <c r="AV515" s="9" t="str">
        <f t="shared" si="274"/>
        <v/>
      </c>
    </row>
    <row r="516" spans="1:48" x14ac:dyDescent="0.2">
      <c r="A516" s="2">
        <v>1</v>
      </c>
      <c r="B516" s="6" t="s">
        <v>18</v>
      </c>
      <c r="C516" s="6">
        <v>0</v>
      </c>
      <c r="D516" s="5" t="s">
        <v>70</v>
      </c>
      <c r="E516" s="5" t="str">
        <f t="shared" si="258"/>
        <v/>
      </c>
      <c r="F516" s="5" t="str">
        <f t="shared" si="253"/>
        <v/>
      </c>
      <c r="G516" s="7">
        <v>85.084999999999994</v>
      </c>
      <c r="H516" s="7">
        <v>79.525000000000006</v>
      </c>
      <c r="I516" s="7">
        <v>92.248999999999995</v>
      </c>
      <c r="J516" s="7">
        <v>87.26</v>
      </c>
      <c r="K516" s="7">
        <v>108.419</v>
      </c>
      <c r="L516" s="7">
        <v>116</v>
      </c>
      <c r="M516" s="7">
        <v>89.93</v>
      </c>
      <c r="N516" s="7">
        <v>82.959000000000003</v>
      </c>
      <c r="O516" s="7"/>
      <c r="Q516" s="13"/>
      <c r="R516" s="10" t="s">
        <v>344</v>
      </c>
      <c r="S516">
        <v>1991</v>
      </c>
      <c r="T516">
        <f t="shared" si="254"/>
        <v>66.581999999999994</v>
      </c>
      <c r="U516">
        <f t="shared" si="255"/>
        <v>68.537000000000006</v>
      </c>
      <c r="V516">
        <f t="shared" si="256"/>
        <v>92.72</v>
      </c>
      <c r="W516">
        <f t="shared" si="257"/>
        <v>98.953999999999994</v>
      </c>
      <c r="X516">
        <f t="shared" si="283"/>
        <v>-7.1385581613281346E-3</v>
      </c>
      <c r="Y516">
        <f t="shared" si="284"/>
        <v>-2.9429783180674463E-3</v>
      </c>
      <c r="Z516">
        <f t="shared" si="285"/>
        <v>1.0941870583769386E-2</v>
      </c>
      <c r="AA516">
        <f t="shared" si="286"/>
        <v>3.619922992532576E-2</v>
      </c>
      <c r="AC516" s="10" t="str">
        <f>IFERROR(VLOOKUP(S516&amp;R516,'Regulatory Data'!D$6:F$1349,3,FALSE),"")</f>
        <v/>
      </c>
      <c r="AD516" s="12" t="str">
        <f>VLOOKUP($S516&amp;$R516,'Regulatory Data'!$I$6:$O$1301,5,FALSE)</f>
        <v/>
      </c>
      <c r="AE516" s="12" t="str">
        <f>IF(VLOOKUP($S516&amp;$R516,'Regulatory Data'!$I$6:$O$1301,7,FALSE)=1,1,IF(VLOOKUP($S516&amp;$R516,'Regulatory Data'!$I$6:$O$1301,6,FALSE)=1,0,""))</f>
        <v/>
      </c>
      <c r="AG516" s="12" t="str">
        <f t="shared" si="259"/>
        <v/>
      </c>
      <c r="AH516" s="12" t="str">
        <f t="shared" si="260"/>
        <v/>
      </c>
      <c r="AI516" s="12" t="str">
        <f t="shared" si="261"/>
        <v/>
      </c>
      <c r="AJ516" s="12" t="str">
        <f t="shared" si="262"/>
        <v/>
      </c>
      <c r="AK516" s="12" t="str">
        <f t="shared" si="263"/>
        <v/>
      </c>
      <c r="AL516" s="12" t="str">
        <f t="shared" si="264"/>
        <v/>
      </c>
      <c r="AM516" s="12" t="str">
        <f t="shared" si="265"/>
        <v/>
      </c>
      <c r="AN516" s="12" t="str">
        <f t="shared" si="266"/>
        <v/>
      </c>
      <c r="AO516" s="9" t="str">
        <f t="shared" si="267"/>
        <v/>
      </c>
      <c r="AP516" s="9" t="str">
        <f t="shared" si="268"/>
        <v/>
      </c>
      <c r="AQ516" s="9" t="str">
        <f t="shared" si="269"/>
        <v/>
      </c>
      <c r="AR516" s="9" t="str">
        <f t="shared" si="270"/>
        <v/>
      </c>
      <c r="AS516" s="9" t="str">
        <f t="shared" si="271"/>
        <v/>
      </c>
      <c r="AT516" s="9" t="str">
        <f t="shared" si="272"/>
        <v/>
      </c>
      <c r="AU516" s="9" t="str">
        <f t="shared" si="273"/>
        <v/>
      </c>
      <c r="AV516" s="9" t="str">
        <f t="shared" si="274"/>
        <v/>
      </c>
    </row>
    <row r="517" spans="1:48" x14ac:dyDescent="0.2">
      <c r="A517" s="2">
        <v>1</v>
      </c>
      <c r="B517" s="6" t="s">
        <v>19</v>
      </c>
      <c r="C517" s="6">
        <v>0</v>
      </c>
      <c r="D517" s="5" t="s">
        <v>70</v>
      </c>
      <c r="E517" s="5" t="str">
        <f t="shared" si="258"/>
        <v/>
      </c>
      <c r="F517" s="5" t="str">
        <f t="shared" si="253"/>
        <v/>
      </c>
      <c r="G517" s="7">
        <v>81.933000000000007</v>
      </c>
      <c r="H517" s="7">
        <v>76.531999999999996</v>
      </c>
      <c r="I517" s="7">
        <v>91.926000000000002</v>
      </c>
      <c r="J517" s="7">
        <v>86.992000000000004</v>
      </c>
      <c r="K517" s="7">
        <v>112.197</v>
      </c>
      <c r="L517" s="7">
        <v>120.114</v>
      </c>
      <c r="M517" s="7">
        <v>90.960999999999999</v>
      </c>
      <c r="N517" s="7">
        <v>83.616</v>
      </c>
      <c r="O517" s="7"/>
      <c r="Q517" s="13"/>
      <c r="R517" s="10" t="s">
        <v>344</v>
      </c>
      <c r="S517">
        <v>1992</v>
      </c>
      <c r="T517">
        <f t="shared" si="254"/>
        <v>72.417000000000002</v>
      </c>
      <c r="U517">
        <f t="shared" si="255"/>
        <v>75.111000000000004</v>
      </c>
      <c r="V517">
        <f t="shared" si="256"/>
        <v>93.355000000000004</v>
      </c>
      <c r="W517">
        <f t="shared" si="257"/>
        <v>97.564999999999998</v>
      </c>
      <c r="X517">
        <f t="shared" si="283"/>
        <v>8.40068077122611E-2</v>
      </c>
      <c r="Y517">
        <f t="shared" si="284"/>
        <v>9.1593273988461732E-2</v>
      </c>
      <c r="Z517">
        <f t="shared" si="285"/>
        <v>6.8252313858030433E-3</v>
      </c>
      <c r="AA517">
        <f t="shared" si="286"/>
        <v>-1.4136273141362565E-2</v>
      </c>
      <c r="AC517" s="10" t="str">
        <f>IFERROR(VLOOKUP(S517&amp;R517,'Regulatory Data'!D$6:F$1349,3,FALSE),"")</f>
        <v/>
      </c>
      <c r="AD517" s="12" t="str">
        <f>VLOOKUP($S517&amp;$R517,'Regulatory Data'!$I$6:$O$1301,5,FALSE)</f>
        <v/>
      </c>
      <c r="AE517" s="12" t="str">
        <f>IF(VLOOKUP($S517&amp;$R517,'Regulatory Data'!$I$6:$O$1301,7,FALSE)=1,1,IF(VLOOKUP($S517&amp;$R517,'Regulatory Data'!$I$6:$O$1301,6,FALSE)=1,0,""))</f>
        <v/>
      </c>
      <c r="AG517" s="12" t="str">
        <f t="shared" si="259"/>
        <v/>
      </c>
      <c r="AH517" s="12" t="str">
        <f t="shared" si="260"/>
        <v/>
      </c>
      <c r="AI517" s="12" t="str">
        <f t="shared" si="261"/>
        <v/>
      </c>
      <c r="AJ517" s="12" t="str">
        <f t="shared" si="262"/>
        <v/>
      </c>
      <c r="AK517" s="12" t="str">
        <f t="shared" si="263"/>
        <v/>
      </c>
      <c r="AL517" s="12" t="str">
        <f t="shared" si="264"/>
        <v/>
      </c>
      <c r="AM517" s="12" t="str">
        <f t="shared" si="265"/>
        <v/>
      </c>
      <c r="AN517" s="12" t="str">
        <f t="shared" si="266"/>
        <v/>
      </c>
      <c r="AO517" s="9" t="str">
        <f t="shared" si="267"/>
        <v/>
      </c>
      <c r="AP517" s="9" t="str">
        <f t="shared" si="268"/>
        <v/>
      </c>
      <c r="AQ517" s="9" t="str">
        <f t="shared" si="269"/>
        <v/>
      </c>
      <c r="AR517" s="9" t="str">
        <f t="shared" si="270"/>
        <v/>
      </c>
      <c r="AS517" s="9" t="str">
        <f t="shared" si="271"/>
        <v/>
      </c>
      <c r="AT517" s="9" t="str">
        <f t="shared" si="272"/>
        <v/>
      </c>
      <c r="AU517" s="9" t="str">
        <f t="shared" si="273"/>
        <v/>
      </c>
      <c r="AV517" s="9" t="str">
        <f t="shared" si="274"/>
        <v/>
      </c>
    </row>
    <row r="518" spans="1:48" x14ac:dyDescent="0.2">
      <c r="A518" s="2">
        <v>1</v>
      </c>
      <c r="B518" s="6" t="s">
        <v>20</v>
      </c>
      <c r="C518" s="6">
        <v>0</v>
      </c>
      <c r="D518" s="5" t="s">
        <v>70</v>
      </c>
      <c r="E518" s="5" t="str">
        <f t="shared" si="258"/>
        <v/>
      </c>
      <c r="F518" s="5" t="str">
        <f t="shared" si="253"/>
        <v/>
      </c>
      <c r="G518" s="7">
        <v>84.216999999999999</v>
      </c>
      <c r="H518" s="7">
        <v>78.057000000000002</v>
      </c>
      <c r="I518" s="7">
        <v>93.043999999999997</v>
      </c>
      <c r="J518" s="7">
        <v>87.576999999999998</v>
      </c>
      <c r="K518" s="7">
        <v>110.482</v>
      </c>
      <c r="L518" s="7">
        <v>119.2</v>
      </c>
      <c r="M518" s="7">
        <v>94.037000000000006</v>
      </c>
      <c r="N518" s="7">
        <v>87.495999999999995</v>
      </c>
      <c r="O518" s="7"/>
      <c r="Q518" s="13"/>
      <c r="R518" s="10" t="s">
        <v>344</v>
      </c>
      <c r="S518">
        <v>1993</v>
      </c>
      <c r="T518">
        <f t="shared" si="254"/>
        <v>76.891999999999996</v>
      </c>
      <c r="U518">
        <f t="shared" si="255"/>
        <v>80.847999999999999</v>
      </c>
      <c r="V518">
        <f t="shared" si="256"/>
        <v>94.066999999999993</v>
      </c>
      <c r="W518">
        <f t="shared" si="257"/>
        <v>94.055000000000007</v>
      </c>
      <c r="X518">
        <f t="shared" si="283"/>
        <v>5.9960761431870679E-2</v>
      </c>
      <c r="Y518">
        <f t="shared" si="284"/>
        <v>7.360382913384278E-2</v>
      </c>
      <c r="Z518">
        <f t="shared" si="285"/>
        <v>7.5978639131353276E-3</v>
      </c>
      <c r="AA518">
        <f t="shared" si="286"/>
        <v>-3.6639105001977867E-2</v>
      </c>
      <c r="AC518" s="10" t="str">
        <f>IFERROR(VLOOKUP(S518&amp;R518,'Regulatory Data'!D$6:F$1349,3,FALSE),"")</f>
        <v/>
      </c>
      <c r="AD518" s="12" t="str">
        <f>VLOOKUP($S518&amp;$R518,'Regulatory Data'!$I$6:$O$1301,5,FALSE)</f>
        <v/>
      </c>
      <c r="AE518" s="12" t="str">
        <f>IF(VLOOKUP($S518&amp;$R518,'Regulatory Data'!$I$6:$O$1301,7,FALSE)=1,1,IF(VLOOKUP($S518&amp;$R518,'Regulatory Data'!$I$6:$O$1301,6,FALSE)=1,0,""))</f>
        <v/>
      </c>
      <c r="AG518" s="12" t="str">
        <f t="shared" si="259"/>
        <v/>
      </c>
      <c r="AH518" s="12" t="str">
        <f t="shared" si="260"/>
        <v/>
      </c>
      <c r="AI518" s="12" t="str">
        <f t="shared" si="261"/>
        <v/>
      </c>
      <c r="AJ518" s="12" t="str">
        <f t="shared" si="262"/>
        <v/>
      </c>
      <c r="AK518" s="12" t="str">
        <f t="shared" si="263"/>
        <v/>
      </c>
      <c r="AL518" s="12" t="str">
        <f t="shared" si="264"/>
        <v/>
      </c>
      <c r="AM518" s="12" t="str">
        <f t="shared" si="265"/>
        <v/>
      </c>
      <c r="AN518" s="12" t="str">
        <f t="shared" si="266"/>
        <v/>
      </c>
      <c r="AO518" s="9" t="str">
        <f t="shared" si="267"/>
        <v/>
      </c>
      <c r="AP518" s="9" t="str">
        <f t="shared" si="268"/>
        <v/>
      </c>
      <c r="AQ518" s="9" t="str">
        <f t="shared" si="269"/>
        <v/>
      </c>
      <c r="AR518" s="9" t="str">
        <f t="shared" si="270"/>
        <v/>
      </c>
      <c r="AS518" s="9" t="str">
        <f t="shared" si="271"/>
        <v/>
      </c>
      <c r="AT518" s="9" t="str">
        <f t="shared" si="272"/>
        <v/>
      </c>
      <c r="AU518" s="9" t="str">
        <f t="shared" si="273"/>
        <v/>
      </c>
      <c r="AV518" s="9" t="str">
        <f t="shared" si="274"/>
        <v/>
      </c>
    </row>
    <row r="519" spans="1:48" x14ac:dyDescent="0.2">
      <c r="A519" s="2">
        <v>1</v>
      </c>
      <c r="B519" s="6" t="s">
        <v>21</v>
      </c>
      <c r="C519" s="6">
        <v>0</v>
      </c>
      <c r="D519" s="5" t="s">
        <v>70</v>
      </c>
      <c r="E519" s="5" t="str">
        <f t="shared" si="258"/>
        <v/>
      </c>
      <c r="F519" s="5" t="str">
        <f t="shared" si="253"/>
        <v/>
      </c>
      <c r="G519" s="7">
        <v>85.488</v>
      </c>
      <c r="H519" s="7">
        <v>79.606999999999999</v>
      </c>
      <c r="I519" s="7">
        <v>91.888999999999996</v>
      </c>
      <c r="J519" s="7">
        <v>88.805000000000007</v>
      </c>
      <c r="K519" s="7">
        <v>107.488</v>
      </c>
      <c r="L519" s="7">
        <v>115.429</v>
      </c>
      <c r="M519" s="7">
        <v>96.978999999999999</v>
      </c>
      <c r="N519" s="7">
        <v>89.114000000000004</v>
      </c>
      <c r="O519" s="7"/>
      <c r="Q519" s="13"/>
      <c r="R519" s="10" t="s">
        <v>344</v>
      </c>
      <c r="S519">
        <v>1994</v>
      </c>
      <c r="T519">
        <f t="shared" si="254"/>
        <v>79.858999999999995</v>
      </c>
      <c r="U519">
        <f t="shared" si="255"/>
        <v>85.188999999999993</v>
      </c>
      <c r="V519">
        <f t="shared" si="256"/>
        <v>95.504000000000005</v>
      </c>
      <c r="W519">
        <f t="shared" si="257"/>
        <v>92.414000000000001</v>
      </c>
      <c r="X519">
        <f t="shared" si="283"/>
        <v>3.7860739752713535E-2</v>
      </c>
      <c r="Y519">
        <f t="shared" si="284"/>
        <v>5.2301468969344178E-2</v>
      </c>
      <c r="Z519">
        <f t="shared" si="285"/>
        <v>1.5160837095860025E-2</v>
      </c>
      <c r="AA519">
        <f t="shared" si="286"/>
        <v>-1.7601235223091649E-2</v>
      </c>
      <c r="AC519" s="10" t="str">
        <f>IFERROR(VLOOKUP(S519&amp;R519,'Regulatory Data'!D$6:F$1349,3,FALSE),"")</f>
        <v/>
      </c>
      <c r="AD519" s="12" t="str">
        <f>VLOOKUP($S519&amp;$R519,'Regulatory Data'!$I$6:$O$1301,5,FALSE)</f>
        <v/>
      </c>
      <c r="AE519" s="12" t="str">
        <f>IF(VLOOKUP($S519&amp;$R519,'Regulatory Data'!$I$6:$O$1301,7,FALSE)=1,1,IF(VLOOKUP($S519&amp;$R519,'Regulatory Data'!$I$6:$O$1301,6,FALSE)=1,0,""))</f>
        <v/>
      </c>
      <c r="AG519" s="12" t="str">
        <f t="shared" si="259"/>
        <v/>
      </c>
      <c r="AH519" s="12" t="str">
        <f t="shared" si="260"/>
        <v/>
      </c>
      <c r="AI519" s="12" t="str">
        <f t="shared" si="261"/>
        <v/>
      </c>
      <c r="AJ519" s="12" t="str">
        <f t="shared" si="262"/>
        <v/>
      </c>
      <c r="AK519" s="12" t="str">
        <f t="shared" si="263"/>
        <v/>
      </c>
      <c r="AL519" s="12" t="str">
        <f t="shared" si="264"/>
        <v/>
      </c>
      <c r="AM519" s="12" t="str">
        <f t="shared" si="265"/>
        <v/>
      </c>
      <c r="AN519" s="12" t="str">
        <f t="shared" si="266"/>
        <v/>
      </c>
      <c r="AO519" s="9" t="str">
        <f t="shared" si="267"/>
        <v/>
      </c>
      <c r="AP519" s="9" t="str">
        <f t="shared" si="268"/>
        <v/>
      </c>
      <c r="AQ519" s="9" t="str">
        <f t="shared" si="269"/>
        <v/>
      </c>
      <c r="AR519" s="9" t="str">
        <f t="shared" si="270"/>
        <v/>
      </c>
      <c r="AS519" s="9" t="str">
        <f t="shared" si="271"/>
        <v/>
      </c>
      <c r="AT519" s="9" t="str">
        <f t="shared" si="272"/>
        <v/>
      </c>
      <c r="AU519" s="9" t="str">
        <f t="shared" si="273"/>
        <v/>
      </c>
      <c r="AV519" s="9" t="str">
        <f t="shared" si="274"/>
        <v/>
      </c>
    </row>
    <row r="520" spans="1:48" x14ac:dyDescent="0.2">
      <c r="A520" s="2">
        <v>1</v>
      </c>
      <c r="B520" s="6" t="s">
        <v>22</v>
      </c>
      <c r="C520" s="6">
        <v>0</v>
      </c>
      <c r="D520" s="5" t="s">
        <v>70</v>
      </c>
      <c r="E520" s="5" t="str">
        <f t="shared" si="258"/>
        <v/>
      </c>
      <c r="F520" s="5" t="str">
        <f t="shared" ref="F520:F583" si="287">IF(LEN(E520)=0,"",E520&amp;B520)</f>
        <v/>
      </c>
      <c r="G520" s="7">
        <v>85.29</v>
      </c>
      <c r="H520" s="7">
        <v>79.954999999999998</v>
      </c>
      <c r="I520" s="7">
        <v>93.570999999999998</v>
      </c>
      <c r="J520" s="7">
        <v>90.495999999999995</v>
      </c>
      <c r="K520" s="7">
        <v>109.708</v>
      </c>
      <c r="L520" s="7">
        <v>117.029</v>
      </c>
      <c r="M520" s="7">
        <v>94.576999999999998</v>
      </c>
      <c r="N520" s="7">
        <v>88.497</v>
      </c>
      <c r="O520" s="7"/>
      <c r="Q520" s="13"/>
      <c r="R520" s="10" t="s">
        <v>344</v>
      </c>
      <c r="S520">
        <v>1995</v>
      </c>
      <c r="T520">
        <f t="shared" ref="T520:T583" si="288">AVERAGEIF($F$8:$F$12248,$R520&amp;$S520,G$8:G$12248)</f>
        <v>82.408000000000001</v>
      </c>
      <c r="U520">
        <f t="shared" ref="U520:U583" si="289">AVERAGEIF($F$8:$F$12248,$R520&amp;$S520,H$8:H$12248)</f>
        <v>86.144000000000005</v>
      </c>
      <c r="V520">
        <f t="shared" ref="V520:V583" si="290">AVERAGEIF($F$8:$F$12248,$R520&amp;$S520,J$8:J$12248)</f>
        <v>98.063999999999993</v>
      </c>
      <c r="W520">
        <f t="shared" ref="W520:W583" si="291">AVERAGEIF($F$8:$F$12248,$R520&amp;$S520,M$8:M$12248)</f>
        <v>96.376999999999995</v>
      </c>
      <c r="X520">
        <f t="shared" si="283"/>
        <v>3.14199399380648E-2</v>
      </c>
      <c r="Y520">
        <f t="shared" si="284"/>
        <v>1.1147997063311266E-2</v>
      </c>
      <c r="Z520">
        <f t="shared" si="285"/>
        <v>2.6452195317081539E-2</v>
      </c>
      <c r="AA520">
        <f t="shared" si="286"/>
        <v>4.198910161605518E-2</v>
      </c>
      <c r="AC520" s="10" t="str">
        <f>IFERROR(VLOOKUP(S520&amp;R520,'Regulatory Data'!D$6:F$1349,3,FALSE),"")</f>
        <v/>
      </c>
      <c r="AD520" s="12" t="str">
        <f>VLOOKUP($S520&amp;$R520,'Regulatory Data'!$I$6:$O$1301,5,FALSE)</f>
        <v/>
      </c>
      <c r="AE520" s="12" t="str">
        <f>IF(VLOOKUP($S520&amp;$R520,'Regulatory Data'!$I$6:$O$1301,7,FALSE)=1,1,IF(VLOOKUP($S520&amp;$R520,'Regulatory Data'!$I$6:$O$1301,6,FALSE)=1,0,""))</f>
        <v/>
      </c>
      <c r="AG520" s="12" t="str">
        <f t="shared" si="259"/>
        <v/>
      </c>
      <c r="AH520" s="12" t="str">
        <f t="shared" si="260"/>
        <v/>
      </c>
      <c r="AI520" s="12" t="str">
        <f t="shared" si="261"/>
        <v/>
      </c>
      <c r="AJ520" s="12" t="str">
        <f t="shared" si="262"/>
        <v/>
      </c>
      <c r="AK520" s="12" t="str">
        <f t="shared" si="263"/>
        <v/>
      </c>
      <c r="AL520" s="12" t="str">
        <f t="shared" si="264"/>
        <v/>
      </c>
      <c r="AM520" s="12" t="str">
        <f t="shared" si="265"/>
        <v/>
      </c>
      <c r="AN520" s="12" t="str">
        <f t="shared" si="266"/>
        <v/>
      </c>
      <c r="AO520" s="9" t="str">
        <f t="shared" si="267"/>
        <v/>
      </c>
      <c r="AP520" s="9" t="str">
        <f t="shared" si="268"/>
        <v/>
      </c>
      <c r="AQ520" s="9" t="str">
        <f t="shared" si="269"/>
        <v/>
      </c>
      <c r="AR520" s="9" t="str">
        <f t="shared" si="270"/>
        <v/>
      </c>
      <c r="AS520" s="9" t="str">
        <f t="shared" si="271"/>
        <v/>
      </c>
      <c r="AT520" s="9" t="str">
        <f t="shared" si="272"/>
        <v/>
      </c>
      <c r="AU520" s="9" t="str">
        <f t="shared" si="273"/>
        <v/>
      </c>
      <c r="AV520" s="9" t="str">
        <f t="shared" si="274"/>
        <v/>
      </c>
    </row>
    <row r="521" spans="1:48" x14ac:dyDescent="0.2">
      <c r="A521" s="2">
        <v>1</v>
      </c>
      <c r="B521" s="6" t="s">
        <v>23</v>
      </c>
      <c r="C521" s="6">
        <v>0</v>
      </c>
      <c r="D521" s="5" t="s">
        <v>70</v>
      </c>
      <c r="E521" s="5" t="str">
        <f t="shared" ref="E521:E584" si="292">IF(C521=0,IF(LEN(D521)&lt;&gt;3,"",D521),IF(LEN(D521)&lt;&gt;4,"",LEFT(D521,3)))</f>
        <v/>
      </c>
      <c r="F521" s="5" t="str">
        <f t="shared" si="287"/>
        <v/>
      </c>
      <c r="G521" s="7">
        <v>90.963999999999999</v>
      </c>
      <c r="H521" s="7">
        <v>83.456000000000003</v>
      </c>
      <c r="I521" s="7">
        <v>96.141000000000005</v>
      </c>
      <c r="J521" s="7">
        <v>94.186000000000007</v>
      </c>
      <c r="K521" s="7">
        <v>105.691</v>
      </c>
      <c r="L521" s="7">
        <v>115.2</v>
      </c>
      <c r="M521" s="7">
        <v>94.66</v>
      </c>
      <c r="N521" s="7">
        <v>91.007000000000005</v>
      </c>
      <c r="O521" s="7"/>
      <c r="Q521" s="13"/>
      <c r="R521" s="10" t="s">
        <v>344</v>
      </c>
      <c r="S521">
        <v>1996</v>
      </c>
      <c r="T521">
        <f t="shared" si="288"/>
        <v>84.927999999999997</v>
      </c>
      <c r="U521">
        <f t="shared" si="289"/>
        <v>88.900999999999996</v>
      </c>
      <c r="V521">
        <f t="shared" si="290"/>
        <v>98.945999999999998</v>
      </c>
      <c r="W521">
        <f t="shared" si="291"/>
        <v>96.361000000000004</v>
      </c>
      <c r="X521">
        <f t="shared" si="283"/>
        <v>3.0121319128350699E-2</v>
      </c>
      <c r="Y521">
        <f t="shared" si="284"/>
        <v>3.1503076468311519E-2</v>
      </c>
      <c r="Z521">
        <f t="shared" si="285"/>
        <v>8.9539200313124567E-3</v>
      </c>
      <c r="AA521">
        <f t="shared" si="286"/>
        <v>-1.6602849502156403E-4</v>
      </c>
      <c r="AC521" s="10" t="str">
        <f>IFERROR(VLOOKUP(S521&amp;R521,'Regulatory Data'!D$6:F$1349,3,FALSE),"")</f>
        <v/>
      </c>
      <c r="AD521" s="12" t="str">
        <f>VLOOKUP($S521&amp;$R521,'Regulatory Data'!$I$6:$O$1301,5,FALSE)</f>
        <v/>
      </c>
      <c r="AE521" s="12" t="str">
        <f>IF(VLOOKUP($S521&amp;$R521,'Regulatory Data'!$I$6:$O$1301,7,FALSE)=1,1,IF(VLOOKUP($S521&amp;$R521,'Regulatory Data'!$I$6:$O$1301,6,FALSE)=1,0,""))</f>
        <v/>
      </c>
      <c r="AG521" s="12" t="str">
        <f t="shared" ref="AG521:AG584" si="293">IF($AD521=0,X522,"")</f>
        <v/>
      </c>
      <c r="AH521" s="12" t="str">
        <f t="shared" ref="AH521:AH584" si="294">IF($AD521=1,X522,"")</f>
        <v/>
      </c>
      <c r="AI521" s="12" t="str">
        <f t="shared" ref="AI521:AI584" si="295">IF($AD521=0,Y522,"")</f>
        <v/>
      </c>
      <c r="AJ521" s="12" t="str">
        <f t="shared" ref="AJ521:AJ584" si="296">IF($AD521=1,Y522,"")</f>
        <v/>
      </c>
      <c r="AK521" s="12" t="str">
        <f t="shared" ref="AK521:AK584" si="297">IF($AD521=0,Z522,"")</f>
        <v/>
      </c>
      <c r="AL521" s="12" t="str">
        <f t="shared" ref="AL521:AL584" si="298">IF($AD521=1,Z522,"")</f>
        <v/>
      </c>
      <c r="AM521" s="12" t="str">
        <f t="shared" ref="AM521:AM584" si="299">IF($AD521=0,AA522,"")</f>
        <v/>
      </c>
      <c r="AN521" s="12" t="str">
        <f t="shared" ref="AN521:AN584" si="300">IF($AD521=1,AA522,"")</f>
        <v/>
      </c>
      <c r="AO521" s="9" t="str">
        <f t="shared" ref="AO521:AO584" si="301">IF($AE521=0,X522,"")</f>
        <v/>
      </c>
      <c r="AP521" s="9" t="str">
        <f t="shared" ref="AP521:AP584" si="302">IF($AE521=1,X522,"")</f>
        <v/>
      </c>
      <c r="AQ521" s="9" t="str">
        <f t="shared" ref="AQ521:AQ584" si="303">IF($AE521=0,Y522,"")</f>
        <v/>
      </c>
      <c r="AR521" s="9" t="str">
        <f t="shared" ref="AR521:AR584" si="304">IF($AE521=1,Y522,"")</f>
        <v/>
      </c>
      <c r="AS521" s="9" t="str">
        <f t="shared" ref="AS521:AS584" si="305">IF($AE521=0,Z522,"")</f>
        <v/>
      </c>
      <c r="AT521" s="9" t="str">
        <f t="shared" ref="AT521:AT584" si="306">IF($AE521=1,Z522,"")</f>
        <v/>
      </c>
      <c r="AU521" s="9" t="str">
        <f t="shared" ref="AU521:AU584" si="307">IF($AE521=0,AA522,"")</f>
        <v/>
      </c>
      <c r="AV521" s="9" t="str">
        <f t="shared" ref="AV521:AV584" si="308">IF($AE521=1,AA522,"")</f>
        <v/>
      </c>
    </row>
    <row r="522" spans="1:48" x14ac:dyDescent="0.2">
      <c r="A522" s="2">
        <v>1</v>
      </c>
      <c r="B522" s="6" t="s">
        <v>24</v>
      </c>
      <c r="C522" s="6">
        <v>0</v>
      </c>
      <c r="D522" s="5" t="s">
        <v>70</v>
      </c>
      <c r="E522" s="5" t="str">
        <f t="shared" si="292"/>
        <v/>
      </c>
      <c r="F522" s="5" t="str">
        <f t="shared" si="287"/>
        <v/>
      </c>
      <c r="G522" s="7">
        <v>92.515000000000001</v>
      </c>
      <c r="H522" s="7">
        <v>84.637</v>
      </c>
      <c r="I522" s="7">
        <v>97.212000000000003</v>
      </c>
      <c r="J522" s="7">
        <v>97.114999999999995</v>
      </c>
      <c r="K522" s="7">
        <v>105.077</v>
      </c>
      <c r="L522" s="7">
        <v>114.857</v>
      </c>
      <c r="M522" s="7">
        <v>95.927000000000007</v>
      </c>
      <c r="N522" s="7">
        <v>93.251999999999995</v>
      </c>
      <c r="O522" s="7"/>
      <c r="Q522" s="13"/>
      <c r="R522" s="10" t="s">
        <v>344</v>
      </c>
      <c r="S522">
        <v>1997</v>
      </c>
      <c r="T522">
        <f t="shared" si="288"/>
        <v>88.06</v>
      </c>
      <c r="U522">
        <f t="shared" si="289"/>
        <v>92.055999999999997</v>
      </c>
      <c r="V522">
        <f t="shared" si="290"/>
        <v>99.992999999999995</v>
      </c>
      <c r="W522">
        <f t="shared" si="291"/>
        <v>95.486000000000004</v>
      </c>
      <c r="X522">
        <f t="shared" si="283"/>
        <v>3.6214561617865293E-2</v>
      </c>
      <c r="Y522">
        <f t="shared" si="284"/>
        <v>3.4873696470637761E-2</v>
      </c>
      <c r="Z522">
        <f t="shared" si="285"/>
        <v>1.0525936763288612E-2</v>
      </c>
      <c r="AA522">
        <f t="shared" si="286"/>
        <v>-9.1219155612494163E-3</v>
      </c>
      <c r="AC522" s="10">
        <f>IFERROR(VLOOKUP(S522&amp;R522,'Regulatory Data'!D$6:F$1349,3,FALSE),"")</f>
        <v>0.22743605390304419</v>
      </c>
      <c r="AD522" s="12">
        <f>VLOOKUP($S522&amp;$R522,'Regulatory Data'!$I$6:$O$1301,5,FALSE)</f>
        <v>1</v>
      </c>
      <c r="AE522" s="12" t="str">
        <f>IF(VLOOKUP($S522&amp;$R522,'Regulatory Data'!$I$6:$O$1301,7,FALSE)=1,1,IF(VLOOKUP($S522&amp;$R522,'Regulatory Data'!$I$6:$O$1301,6,FALSE)=1,0,""))</f>
        <v/>
      </c>
      <c r="AG522" s="12" t="str">
        <f t="shared" si="293"/>
        <v/>
      </c>
      <c r="AH522" s="12">
        <f t="shared" si="294"/>
        <v>3.8451710895764712E-2</v>
      </c>
      <c r="AI522" s="12" t="str">
        <f t="shared" si="295"/>
        <v/>
      </c>
      <c r="AJ522" s="12">
        <f t="shared" si="296"/>
        <v>2.8433062208256032E-2</v>
      </c>
      <c r="AK522" s="12" t="str">
        <f t="shared" si="297"/>
        <v/>
      </c>
      <c r="AL522" s="12">
        <f t="shared" si="298"/>
        <v>-2.8342106972756298E-3</v>
      </c>
      <c r="AM522" s="12" t="str">
        <f t="shared" si="299"/>
        <v/>
      </c>
      <c r="AN522" s="12">
        <f t="shared" si="300"/>
        <v>-6.9570981044773106E-3</v>
      </c>
      <c r="AO522" s="9" t="str">
        <f t="shared" si="301"/>
        <v/>
      </c>
      <c r="AP522" s="9" t="str">
        <f t="shared" si="302"/>
        <v/>
      </c>
      <c r="AQ522" s="9" t="str">
        <f t="shared" si="303"/>
        <v/>
      </c>
      <c r="AR522" s="9" t="str">
        <f t="shared" si="304"/>
        <v/>
      </c>
      <c r="AS522" s="9" t="str">
        <f t="shared" si="305"/>
        <v/>
      </c>
      <c r="AT522" s="9" t="str">
        <f t="shared" si="306"/>
        <v/>
      </c>
      <c r="AU522" s="9" t="str">
        <f t="shared" si="307"/>
        <v/>
      </c>
      <c r="AV522" s="9" t="str">
        <f t="shared" si="308"/>
        <v/>
      </c>
    </row>
    <row r="523" spans="1:48" x14ac:dyDescent="0.2">
      <c r="A523" s="2">
        <v>1</v>
      </c>
      <c r="B523" s="6" t="s">
        <v>25</v>
      </c>
      <c r="C523" s="6">
        <v>0</v>
      </c>
      <c r="D523" s="5" t="s">
        <v>70</v>
      </c>
      <c r="E523" s="5" t="str">
        <f t="shared" si="292"/>
        <v/>
      </c>
      <c r="F523" s="5" t="str">
        <f t="shared" si="287"/>
        <v/>
      </c>
      <c r="G523" s="7">
        <v>94.875</v>
      </c>
      <c r="H523" s="7">
        <v>88.840999999999994</v>
      </c>
      <c r="I523" s="7">
        <v>102.447</v>
      </c>
      <c r="J523" s="7">
        <v>96.429000000000002</v>
      </c>
      <c r="K523" s="7">
        <v>107.98099999999999</v>
      </c>
      <c r="L523" s="7">
        <v>115.31399999999999</v>
      </c>
      <c r="M523" s="7">
        <v>93.546999999999997</v>
      </c>
      <c r="N523" s="7">
        <v>95.835999999999999</v>
      </c>
      <c r="O523" s="7"/>
      <c r="Q523" s="13"/>
      <c r="R523" s="10" t="s">
        <v>344</v>
      </c>
      <c r="S523">
        <v>1998</v>
      </c>
      <c r="T523">
        <f t="shared" si="288"/>
        <v>91.512</v>
      </c>
      <c r="U523">
        <f t="shared" si="289"/>
        <v>94.710999999999999</v>
      </c>
      <c r="V523">
        <f t="shared" si="290"/>
        <v>99.71</v>
      </c>
      <c r="W523">
        <f t="shared" si="291"/>
        <v>94.823999999999998</v>
      </c>
      <c r="X523">
        <f t="shared" si="283"/>
        <v>3.8451710895764712E-2</v>
      </c>
      <c r="Y523">
        <f t="shared" si="284"/>
        <v>2.8433062208256032E-2</v>
      </c>
      <c r="Z523">
        <f t="shared" si="285"/>
        <v>-2.8342106972756298E-3</v>
      </c>
      <c r="AA523">
        <f t="shared" si="286"/>
        <v>-6.9570981044773106E-3</v>
      </c>
      <c r="AC523" s="10">
        <f>IFERROR(VLOOKUP(S523&amp;R523,'Regulatory Data'!D$6:F$1349,3,FALSE),"")</f>
        <v>0.2304004382459566</v>
      </c>
      <c r="AD523" s="12">
        <f>VLOOKUP($S523&amp;$R523,'Regulatory Data'!$I$6:$O$1301,5,FALSE)</f>
        <v>1</v>
      </c>
      <c r="AE523" s="12" t="str">
        <f>IF(VLOOKUP($S523&amp;$R523,'Regulatory Data'!$I$6:$O$1301,7,FALSE)=1,1,IF(VLOOKUP($S523&amp;$R523,'Regulatory Data'!$I$6:$O$1301,6,FALSE)=1,0,""))</f>
        <v/>
      </c>
      <c r="AG523" s="12" t="str">
        <f t="shared" si="293"/>
        <v/>
      </c>
      <c r="AH523" s="12">
        <f t="shared" si="294"/>
        <v>2.5664423751893928E-2</v>
      </c>
      <c r="AI523" s="12" t="str">
        <f t="shared" si="295"/>
        <v/>
      </c>
      <c r="AJ523" s="12">
        <f t="shared" si="296"/>
        <v>2.8057660664483564E-2</v>
      </c>
      <c r="AK523" s="12" t="str">
        <f t="shared" si="297"/>
        <v/>
      </c>
      <c r="AL523" s="12">
        <f t="shared" si="298"/>
        <v>-3.9190122007353168E-3</v>
      </c>
      <c r="AM523" s="12" t="str">
        <f t="shared" si="299"/>
        <v/>
      </c>
      <c r="AN523" s="12">
        <f t="shared" si="300"/>
        <v>-4.8417029938789824E-3</v>
      </c>
      <c r="AO523" s="9" t="str">
        <f t="shared" si="301"/>
        <v/>
      </c>
      <c r="AP523" s="9" t="str">
        <f t="shared" si="302"/>
        <v/>
      </c>
      <c r="AQ523" s="9" t="str">
        <f t="shared" si="303"/>
        <v/>
      </c>
      <c r="AR523" s="9" t="str">
        <f t="shared" si="304"/>
        <v/>
      </c>
      <c r="AS523" s="9" t="str">
        <f t="shared" si="305"/>
        <v/>
      </c>
      <c r="AT523" s="9" t="str">
        <f t="shared" si="306"/>
        <v/>
      </c>
      <c r="AU523" s="9" t="str">
        <f t="shared" si="307"/>
        <v/>
      </c>
      <c r="AV523" s="9" t="str">
        <f t="shared" si="308"/>
        <v/>
      </c>
    </row>
    <row r="524" spans="1:48" x14ac:dyDescent="0.2">
      <c r="A524" s="2">
        <v>1</v>
      </c>
      <c r="B524" s="6" t="s">
        <v>26</v>
      </c>
      <c r="C524" s="6">
        <v>0</v>
      </c>
      <c r="D524" s="5" t="s">
        <v>70</v>
      </c>
      <c r="E524" s="5" t="str">
        <f t="shared" si="292"/>
        <v/>
      </c>
      <c r="F524" s="5" t="str">
        <f t="shared" si="287"/>
        <v/>
      </c>
      <c r="G524" s="7">
        <v>99.052999999999997</v>
      </c>
      <c r="H524" s="7">
        <v>92.274000000000001</v>
      </c>
      <c r="I524" s="7">
        <v>101.027</v>
      </c>
      <c r="J524" s="7">
        <v>97.063999999999993</v>
      </c>
      <c r="K524" s="7">
        <v>101.99299999999999</v>
      </c>
      <c r="L524" s="7">
        <v>109.486</v>
      </c>
      <c r="M524" s="7">
        <v>95.606999999999999</v>
      </c>
      <c r="N524" s="7">
        <v>96.588999999999999</v>
      </c>
      <c r="O524" s="7"/>
      <c r="Q524" s="13"/>
      <c r="R524" s="10" t="s">
        <v>344</v>
      </c>
      <c r="S524">
        <v>1999</v>
      </c>
      <c r="T524">
        <f t="shared" si="288"/>
        <v>93.891000000000005</v>
      </c>
      <c r="U524">
        <f t="shared" si="289"/>
        <v>97.406000000000006</v>
      </c>
      <c r="V524">
        <f t="shared" si="290"/>
        <v>99.32</v>
      </c>
      <c r="W524">
        <f t="shared" si="291"/>
        <v>94.366</v>
      </c>
      <c r="X524">
        <f t="shared" si="283"/>
        <v>2.5664423751893928E-2</v>
      </c>
      <c r="Y524">
        <f t="shared" si="284"/>
        <v>2.8057660664483564E-2</v>
      </c>
      <c r="Z524">
        <f t="shared" si="285"/>
        <v>-3.9190122007353168E-3</v>
      </c>
      <c r="AA524">
        <f t="shared" si="286"/>
        <v>-4.8417029938789824E-3</v>
      </c>
      <c r="AC524" s="10">
        <f>IFERROR(VLOOKUP(S524&amp;R524,'Regulatory Data'!D$6:F$1349,3,FALSE),"")</f>
        <v>0.2280321363365701</v>
      </c>
      <c r="AD524" s="12">
        <f>VLOOKUP($S524&amp;$R524,'Regulatory Data'!$I$6:$O$1301,5,FALSE)</f>
        <v>1</v>
      </c>
      <c r="AE524" s="12" t="str">
        <f>IF(VLOOKUP($S524&amp;$R524,'Regulatory Data'!$I$6:$O$1301,7,FALSE)=1,1,IF(VLOOKUP($S524&amp;$R524,'Regulatory Data'!$I$6:$O$1301,6,FALSE)=1,0,""))</f>
        <v/>
      </c>
      <c r="AG524" s="12" t="str">
        <f t="shared" si="293"/>
        <v/>
      </c>
      <c r="AH524" s="12">
        <f t="shared" si="294"/>
        <v>4.5004054515368708E-2</v>
      </c>
      <c r="AI524" s="12" t="str">
        <f t="shared" si="295"/>
        <v/>
      </c>
      <c r="AJ524" s="12">
        <f t="shared" si="296"/>
        <v>4.4495505013552261E-2</v>
      </c>
      <c r="AK524" s="12" t="str">
        <f t="shared" si="297"/>
        <v/>
      </c>
      <c r="AL524" s="12">
        <f t="shared" si="298"/>
        <v>1.2705888506280516E-2</v>
      </c>
      <c r="AM524" s="12" t="str">
        <f t="shared" si="299"/>
        <v/>
      </c>
      <c r="AN524" s="12">
        <f t="shared" si="300"/>
        <v>-1.8071299408193298E-2</v>
      </c>
      <c r="AO524" s="9" t="str">
        <f t="shared" si="301"/>
        <v/>
      </c>
      <c r="AP524" s="9" t="str">
        <f t="shared" si="302"/>
        <v/>
      </c>
      <c r="AQ524" s="9" t="str">
        <f t="shared" si="303"/>
        <v/>
      </c>
      <c r="AR524" s="9" t="str">
        <f t="shared" si="304"/>
        <v/>
      </c>
      <c r="AS524" s="9" t="str">
        <f t="shared" si="305"/>
        <v/>
      </c>
      <c r="AT524" s="9" t="str">
        <f t="shared" si="306"/>
        <v/>
      </c>
      <c r="AU524" s="9" t="str">
        <f t="shared" si="307"/>
        <v/>
      </c>
      <c r="AV524" s="9" t="str">
        <f t="shared" si="308"/>
        <v/>
      </c>
    </row>
    <row r="525" spans="1:48" x14ac:dyDescent="0.2">
      <c r="A525" s="2">
        <v>1</v>
      </c>
      <c r="B525" s="6" t="s">
        <v>27</v>
      </c>
      <c r="C525" s="6">
        <v>0</v>
      </c>
      <c r="D525" s="5" t="s">
        <v>70</v>
      </c>
      <c r="E525" s="5" t="str">
        <f t="shared" si="292"/>
        <v/>
      </c>
      <c r="F525" s="5" t="str">
        <f t="shared" si="287"/>
        <v/>
      </c>
      <c r="G525" s="7">
        <v>102.34</v>
      </c>
      <c r="H525" s="7">
        <v>99.367000000000004</v>
      </c>
      <c r="I525" s="7">
        <v>105.499</v>
      </c>
      <c r="J525" s="7">
        <v>95.228999999999999</v>
      </c>
      <c r="K525" s="7">
        <v>103.087</v>
      </c>
      <c r="L525" s="7">
        <v>106.17100000000001</v>
      </c>
      <c r="M525" s="7">
        <v>92.697000000000003</v>
      </c>
      <c r="N525" s="7">
        <v>97.795000000000002</v>
      </c>
      <c r="O525" s="7"/>
      <c r="Q525" s="13"/>
      <c r="R525" s="10" t="s">
        <v>344</v>
      </c>
      <c r="S525">
        <v>2000</v>
      </c>
      <c r="T525">
        <f t="shared" si="288"/>
        <v>98.212999999999994</v>
      </c>
      <c r="U525">
        <f t="shared" si="289"/>
        <v>101.83799999999999</v>
      </c>
      <c r="V525">
        <f t="shared" si="290"/>
        <v>100.59</v>
      </c>
      <c r="W525">
        <f t="shared" si="291"/>
        <v>92.676000000000002</v>
      </c>
      <c r="X525">
        <f t="shared" si="283"/>
        <v>4.5004054515368708E-2</v>
      </c>
      <c r="Y525">
        <f t="shared" si="284"/>
        <v>4.4495505013552261E-2</v>
      </c>
      <c r="Z525">
        <f t="shared" si="285"/>
        <v>1.2705888506280516E-2</v>
      </c>
      <c r="AA525">
        <f t="shared" si="286"/>
        <v>-1.8071299408193298E-2</v>
      </c>
      <c r="AC525" s="10">
        <f>IFERROR(VLOOKUP(S525&amp;R525,'Regulatory Data'!D$6:F$1349,3,FALSE),"")</f>
        <v>0.22713885223900451</v>
      </c>
      <c r="AD525" s="12">
        <f>VLOOKUP($S525&amp;$R525,'Regulatory Data'!$I$6:$O$1301,5,FALSE)</f>
        <v>1</v>
      </c>
      <c r="AE525" s="12" t="str">
        <f>IF(VLOOKUP($S525&amp;$R525,'Regulatory Data'!$I$6:$O$1301,7,FALSE)=1,1,IF(VLOOKUP($S525&amp;$R525,'Regulatory Data'!$I$6:$O$1301,6,FALSE)=1,0,""))</f>
        <v/>
      </c>
      <c r="AG525" s="12" t="str">
        <f t="shared" si="293"/>
        <v/>
      </c>
      <c r="AH525" s="12">
        <f t="shared" si="294"/>
        <v>-1.6712357784118836E-3</v>
      </c>
      <c r="AI525" s="12" t="str">
        <f t="shared" si="295"/>
        <v/>
      </c>
      <c r="AJ525" s="12">
        <f t="shared" si="296"/>
        <v>-4.7961249580408705E-2</v>
      </c>
      <c r="AK525" s="12" t="str">
        <f t="shared" si="297"/>
        <v/>
      </c>
      <c r="AL525" s="12">
        <f t="shared" si="298"/>
        <v>-9.2497283892711835E-4</v>
      </c>
      <c r="AM525" s="12" t="str">
        <f t="shared" si="299"/>
        <v/>
      </c>
      <c r="AN525" s="12">
        <f t="shared" si="300"/>
        <v>5.1327283192288853E-2</v>
      </c>
      <c r="AO525" s="9" t="str">
        <f t="shared" si="301"/>
        <v/>
      </c>
      <c r="AP525" s="9" t="str">
        <f t="shared" si="302"/>
        <v/>
      </c>
      <c r="AQ525" s="9" t="str">
        <f t="shared" si="303"/>
        <v/>
      </c>
      <c r="AR525" s="9" t="str">
        <f t="shared" si="304"/>
        <v/>
      </c>
      <c r="AS525" s="9" t="str">
        <f t="shared" si="305"/>
        <v/>
      </c>
      <c r="AT525" s="9" t="str">
        <f t="shared" si="306"/>
        <v/>
      </c>
      <c r="AU525" s="9" t="str">
        <f t="shared" si="307"/>
        <v/>
      </c>
      <c r="AV525" s="9" t="str">
        <f t="shared" si="308"/>
        <v/>
      </c>
    </row>
    <row r="526" spans="1:48" x14ac:dyDescent="0.2">
      <c r="A526" s="2">
        <v>1</v>
      </c>
      <c r="B526" s="6" t="s">
        <v>28</v>
      </c>
      <c r="C526" s="6">
        <v>0</v>
      </c>
      <c r="D526" s="5" t="s">
        <v>70</v>
      </c>
      <c r="E526" s="5" t="str">
        <f t="shared" si="292"/>
        <v/>
      </c>
      <c r="F526" s="5" t="str">
        <f t="shared" si="287"/>
        <v/>
      </c>
      <c r="G526" s="7">
        <v>100.28100000000001</v>
      </c>
      <c r="H526" s="7">
        <v>101.476</v>
      </c>
      <c r="I526" s="7">
        <v>103.91200000000001</v>
      </c>
      <c r="J526" s="7">
        <v>96.4</v>
      </c>
      <c r="K526" s="7">
        <v>103.621</v>
      </c>
      <c r="L526" s="7">
        <v>102.4</v>
      </c>
      <c r="M526" s="7">
        <v>96.11</v>
      </c>
      <c r="N526" s="7">
        <v>99.87</v>
      </c>
      <c r="O526" s="7"/>
      <c r="Q526" s="13"/>
      <c r="R526" s="10" t="s">
        <v>344</v>
      </c>
      <c r="S526">
        <v>2001</v>
      </c>
      <c r="T526">
        <f t="shared" si="288"/>
        <v>98.049000000000007</v>
      </c>
      <c r="U526">
        <f t="shared" si="289"/>
        <v>97.069000000000003</v>
      </c>
      <c r="V526">
        <f t="shared" si="290"/>
        <v>100.497</v>
      </c>
      <c r="W526">
        <f t="shared" si="291"/>
        <v>97.557000000000002</v>
      </c>
      <c r="X526">
        <f t="shared" si="283"/>
        <v>-1.6712357784118836E-3</v>
      </c>
      <c r="Y526">
        <f t="shared" si="284"/>
        <v>-4.7961249580408705E-2</v>
      </c>
      <c r="Z526">
        <f t="shared" si="285"/>
        <v>-9.2497283892711835E-4</v>
      </c>
      <c r="AA526">
        <f t="shared" si="286"/>
        <v>5.1327283192288853E-2</v>
      </c>
      <c r="AC526" s="10">
        <f>IFERROR(VLOOKUP(S526&amp;R526,'Regulatory Data'!D$6:F$1349,3,FALSE),"")</f>
        <v>0.23068649675566916</v>
      </c>
      <c r="AD526" s="12">
        <f>VLOOKUP($S526&amp;$R526,'Regulatory Data'!$I$6:$O$1301,5,FALSE)</f>
        <v>1</v>
      </c>
      <c r="AE526" s="12" t="str">
        <f>IF(VLOOKUP($S526&amp;$R526,'Regulatory Data'!$I$6:$O$1301,7,FALSE)=1,1,IF(VLOOKUP($S526&amp;$R526,'Regulatory Data'!$I$6:$O$1301,6,FALSE)=1,0,""))</f>
        <v/>
      </c>
      <c r="AG526" s="12" t="str">
        <f t="shared" si="293"/>
        <v/>
      </c>
      <c r="AH526" s="12">
        <f t="shared" si="294"/>
        <v>1.9702832275868332E-2</v>
      </c>
      <c r="AI526" s="12" t="str">
        <f t="shared" si="295"/>
        <v/>
      </c>
      <c r="AJ526" s="12">
        <f t="shared" si="296"/>
        <v>2.9748120161051439E-2</v>
      </c>
      <c r="AK526" s="12" t="str">
        <f t="shared" si="297"/>
        <v/>
      </c>
      <c r="AL526" s="12">
        <f t="shared" si="298"/>
        <v>-4.9576903192276589E-3</v>
      </c>
      <c r="AM526" s="12" t="str">
        <f t="shared" si="299"/>
        <v/>
      </c>
      <c r="AN526" s="12">
        <f t="shared" si="300"/>
        <v>2.4733363420676113E-2</v>
      </c>
      <c r="AO526" s="9" t="str">
        <f t="shared" si="301"/>
        <v/>
      </c>
      <c r="AP526" s="9" t="str">
        <f t="shared" si="302"/>
        <v/>
      </c>
      <c r="AQ526" s="9" t="str">
        <f t="shared" si="303"/>
        <v/>
      </c>
      <c r="AR526" s="9" t="str">
        <f t="shared" si="304"/>
        <v/>
      </c>
      <c r="AS526" s="9" t="str">
        <f t="shared" si="305"/>
        <v/>
      </c>
      <c r="AT526" s="9" t="str">
        <f t="shared" si="306"/>
        <v/>
      </c>
      <c r="AU526" s="9" t="str">
        <f t="shared" si="307"/>
        <v/>
      </c>
      <c r="AV526" s="9" t="str">
        <f t="shared" si="308"/>
        <v/>
      </c>
    </row>
    <row r="527" spans="1:48" x14ac:dyDescent="0.2">
      <c r="A527" s="2">
        <v>1</v>
      </c>
      <c r="B527" s="6" t="s">
        <v>29</v>
      </c>
      <c r="C527" s="6">
        <v>0</v>
      </c>
      <c r="D527" s="5" t="s">
        <v>70</v>
      </c>
      <c r="E527" s="5" t="str">
        <f t="shared" si="292"/>
        <v/>
      </c>
      <c r="F527" s="5" t="str">
        <f t="shared" si="287"/>
        <v/>
      </c>
      <c r="G527" s="7">
        <v>100</v>
      </c>
      <c r="H527" s="7">
        <v>100</v>
      </c>
      <c r="I527" s="7">
        <v>100</v>
      </c>
      <c r="J527" s="7">
        <v>100</v>
      </c>
      <c r="K527" s="7">
        <v>100</v>
      </c>
      <c r="L527" s="7">
        <v>100</v>
      </c>
      <c r="M527" s="7">
        <v>100</v>
      </c>
      <c r="N527" s="7">
        <v>100</v>
      </c>
      <c r="O527" s="7"/>
      <c r="Q527" s="13"/>
      <c r="R527" s="10" t="s">
        <v>344</v>
      </c>
      <c r="S527">
        <v>2002</v>
      </c>
      <c r="T527">
        <f t="shared" si="288"/>
        <v>100</v>
      </c>
      <c r="U527">
        <f t="shared" si="289"/>
        <v>100</v>
      </c>
      <c r="V527">
        <f t="shared" si="290"/>
        <v>100</v>
      </c>
      <c r="W527">
        <f t="shared" si="291"/>
        <v>100</v>
      </c>
      <c r="X527">
        <f t="shared" si="283"/>
        <v>1.9702832275868332E-2</v>
      </c>
      <c r="Y527">
        <f t="shared" si="284"/>
        <v>2.9748120161051439E-2</v>
      </c>
      <c r="Z527">
        <f t="shared" si="285"/>
        <v>-4.9576903192276589E-3</v>
      </c>
      <c r="AA527">
        <f t="shared" si="286"/>
        <v>2.4733363420676113E-2</v>
      </c>
      <c r="AC527" s="10">
        <f>IFERROR(VLOOKUP(S527&amp;R527,'Regulatory Data'!D$6:F$1349,3,FALSE),"")</f>
        <v>0.23353761780391422</v>
      </c>
      <c r="AD527" s="12">
        <f>VLOOKUP($S527&amp;$R527,'Regulatory Data'!$I$6:$O$1301,5,FALSE)</f>
        <v>1</v>
      </c>
      <c r="AE527" s="12" t="str">
        <f>IF(VLOOKUP($S527&amp;$R527,'Regulatory Data'!$I$6:$O$1301,7,FALSE)=1,1,IF(VLOOKUP($S527&amp;$R527,'Regulatory Data'!$I$6:$O$1301,6,FALSE)=1,0,""))</f>
        <v/>
      </c>
      <c r="AG527" s="12" t="str">
        <f t="shared" si="293"/>
        <v/>
      </c>
      <c r="AH527" s="12">
        <f t="shared" si="294"/>
        <v>3.557947650546911E-2</v>
      </c>
      <c r="AI527" s="12" t="str">
        <f t="shared" si="295"/>
        <v/>
      </c>
      <c r="AJ527" s="12">
        <f t="shared" si="296"/>
        <v>5.737227985787019E-2</v>
      </c>
      <c r="AK527" s="12" t="str">
        <f t="shared" si="297"/>
        <v/>
      </c>
      <c r="AL527" s="12">
        <f t="shared" si="298"/>
        <v>-3.7369737969097372E-3</v>
      </c>
      <c r="AM527" s="12" t="str">
        <f t="shared" si="299"/>
        <v/>
      </c>
      <c r="AN527" s="12">
        <f t="shared" si="300"/>
        <v>-2.5420377346911494E-2</v>
      </c>
      <c r="AO527" s="9" t="str">
        <f t="shared" si="301"/>
        <v/>
      </c>
      <c r="AP527" s="9" t="str">
        <f t="shared" si="302"/>
        <v/>
      </c>
      <c r="AQ527" s="9" t="str">
        <f t="shared" si="303"/>
        <v/>
      </c>
      <c r="AR527" s="9" t="str">
        <f t="shared" si="304"/>
        <v/>
      </c>
      <c r="AS527" s="9" t="str">
        <f t="shared" si="305"/>
        <v/>
      </c>
      <c r="AT527" s="9" t="str">
        <f t="shared" si="306"/>
        <v/>
      </c>
      <c r="AU527" s="9" t="str">
        <f t="shared" si="307"/>
        <v/>
      </c>
      <c r="AV527" s="9" t="str">
        <f t="shared" si="308"/>
        <v/>
      </c>
    </row>
    <row r="528" spans="1:48" x14ac:dyDescent="0.2">
      <c r="A528" s="2">
        <v>1</v>
      </c>
      <c r="B528" s="6" t="s">
        <v>30</v>
      </c>
      <c r="C528" s="6">
        <v>0</v>
      </c>
      <c r="D528" s="5" t="s">
        <v>70</v>
      </c>
      <c r="E528" s="5" t="str">
        <f t="shared" si="292"/>
        <v/>
      </c>
      <c r="F528" s="5" t="str">
        <f t="shared" si="287"/>
        <v/>
      </c>
      <c r="G528" s="7">
        <v>99.905000000000001</v>
      </c>
      <c r="H528" s="7">
        <v>98.787000000000006</v>
      </c>
      <c r="I528" s="7">
        <v>99.013000000000005</v>
      </c>
      <c r="J528" s="7">
        <v>103.857</v>
      </c>
      <c r="K528" s="7">
        <v>99.106999999999999</v>
      </c>
      <c r="L528" s="7">
        <v>100.229</v>
      </c>
      <c r="M528" s="7">
        <v>104.622</v>
      </c>
      <c r="N528" s="7">
        <v>103.589</v>
      </c>
      <c r="O528" s="7"/>
      <c r="Q528" s="13"/>
      <c r="R528" s="10" t="s">
        <v>344</v>
      </c>
      <c r="S528">
        <v>2003</v>
      </c>
      <c r="T528">
        <f t="shared" si="288"/>
        <v>103.622</v>
      </c>
      <c r="U528">
        <f t="shared" si="289"/>
        <v>105.905</v>
      </c>
      <c r="V528">
        <f t="shared" si="290"/>
        <v>99.626999999999995</v>
      </c>
      <c r="W528">
        <f t="shared" si="291"/>
        <v>97.49</v>
      </c>
      <c r="X528">
        <f t="shared" si="283"/>
        <v>3.557947650546911E-2</v>
      </c>
      <c r="Y528">
        <f t="shared" si="284"/>
        <v>5.737227985787019E-2</v>
      </c>
      <c r="Z528">
        <f t="shared" si="285"/>
        <v>-3.7369737969097372E-3</v>
      </c>
      <c r="AA528">
        <f t="shared" si="286"/>
        <v>-2.5420377346911494E-2</v>
      </c>
      <c r="AC528" s="10">
        <f>IFERROR(VLOOKUP(S528&amp;R528,'Regulatory Data'!D$6:F$1349,3,FALSE),"")</f>
        <v>0.2388912165513202</v>
      </c>
      <c r="AD528" s="12">
        <f>VLOOKUP($S528&amp;$R528,'Regulatory Data'!$I$6:$O$1301,5,FALSE)</f>
        <v>1</v>
      </c>
      <c r="AE528" s="12" t="str">
        <f>IF(VLOOKUP($S528&amp;$R528,'Regulatory Data'!$I$6:$O$1301,7,FALSE)=1,1,IF(VLOOKUP($S528&amp;$R528,'Regulatory Data'!$I$6:$O$1301,6,FALSE)=1,0,""))</f>
        <v/>
      </c>
      <c r="AG528" s="12" t="str">
        <f t="shared" si="293"/>
        <v/>
      </c>
      <c r="AH528" s="12">
        <f t="shared" si="294"/>
        <v>5.4188098677877328E-2</v>
      </c>
      <c r="AI528" s="12" t="str">
        <f t="shared" si="295"/>
        <v/>
      </c>
      <c r="AJ528" s="12">
        <f t="shared" si="296"/>
        <v>5.2557779514325276E-2</v>
      </c>
      <c r="AK528" s="12" t="str">
        <f t="shared" si="297"/>
        <v/>
      </c>
      <c r="AL528" s="12">
        <f t="shared" si="298"/>
        <v>3.6378398512671772E-2</v>
      </c>
      <c r="AM528" s="12" t="str">
        <f t="shared" si="299"/>
        <v/>
      </c>
      <c r="AN528" s="12">
        <f t="shared" si="300"/>
        <v>5.3095025473508528E-3</v>
      </c>
      <c r="AO528" s="9" t="str">
        <f t="shared" si="301"/>
        <v/>
      </c>
      <c r="AP528" s="9" t="str">
        <f t="shared" si="302"/>
        <v/>
      </c>
      <c r="AQ528" s="9" t="str">
        <f t="shared" si="303"/>
        <v/>
      </c>
      <c r="AR528" s="9" t="str">
        <f t="shared" si="304"/>
        <v/>
      </c>
      <c r="AS528" s="9" t="str">
        <f t="shared" si="305"/>
        <v/>
      </c>
      <c r="AT528" s="9" t="str">
        <f t="shared" si="306"/>
        <v/>
      </c>
      <c r="AU528" s="9" t="str">
        <f t="shared" si="307"/>
        <v/>
      </c>
      <c r="AV528" s="9" t="str">
        <f t="shared" si="308"/>
        <v/>
      </c>
    </row>
    <row r="529" spans="1:48" x14ac:dyDescent="0.2">
      <c r="A529" s="2">
        <v>1</v>
      </c>
      <c r="B529" s="6" t="s">
        <v>31</v>
      </c>
      <c r="C529" s="6">
        <v>0</v>
      </c>
      <c r="D529" s="5" t="s">
        <v>70</v>
      </c>
      <c r="E529" s="5" t="str">
        <f t="shared" si="292"/>
        <v/>
      </c>
      <c r="F529" s="5" t="str">
        <f t="shared" si="287"/>
        <v/>
      </c>
      <c r="G529" s="7">
        <v>106.196</v>
      </c>
      <c r="H529" s="7">
        <v>100.899</v>
      </c>
      <c r="I529" s="7">
        <v>98.707999999999998</v>
      </c>
      <c r="J529" s="7">
        <v>104.491</v>
      </c>
      <c r="K529" s="7">
        <v>92.947999999999993</v>
      </c>
      <c r="L529" s="7">
        <v>97.828999999999994</v>
      </c>
      <c r="M529" s="7">
        <v>101.675</v>
      </c>
      <c r="N529" s="7">
        <v>100.361</v>
      </c>
      <c r="O529" s="7"/>
      <c r="Q529" s="13"/>
      <c r="R529" s="10" t="s">
        <v>344</v>
      </c>
      <c r="S529">
        <v>2004</v>
      </c>
      <c r="T529">
        <f t="shared" si="288"/>
        <v>109.392</v>
      </c>
      <c r="U529">
        <f t="shared" si="289"/>
        <v>111.62</v>
      </c>
      <c r="V529">
        <f t="shared" si="290"/>
        <v>103.318</v>
      </c>
      <c r="W529">
        <f t="shared" si="291"/>
        <v>98.009</v>
      </c>
      <c r="X529">
        <f t="shared" si="283"/>
        <v>5.4188098677877328E-2</v>
      </c>
      <c r="Y529">
        <f t="shared" si="284"/>
        <v>5.2557779514325276E-2</v>
      </c>
      <c r="Z529">
        <f t="shared" si="285"/>
        <v>3.6378398512671772E-2</v>
      </c>
      <c r="AA529">
        <f t="shared" si="286"/>
        <v>5.3095025473508528E-3</v>
      </c>
      <c r="AC529" s="10">
        <f>IFERROR(VLOOKUP(S529&amp;R529,'Regulatory Data'!D$6:F$1349,3,FALSE),"")</f>
        <v>0.23969337101692295</v>
      </c>
      <c r="AD529" s="12">
        <f>VLOOKUP($S529&amp;$R529,'Regulatory Data'!$I$6:$O$1301,5,FALSE)</f>
        <v>1</v>
      </c>
      <c r="AE529" s="12" t="str">
        <f>IF(VLOOKUP($S529&amp;$R529,'Regulatory Data'!$I$6:$O$1301,7,FALSE)=1,1,IF(VLOOKUP($S529&amp;$R529,'Regulatory Data'!$I$6:$O$1301,6,FALSE)=1,0,""))</f>
        <v/>
      </c>
      <c r="AG529" s="12" t="str">
        <f t="shared" si="293"/>
        <v/>
      </c>
      <c r="AH529" s="12">
        <f t="shared" si="294"/>
        <v>4.6710721052314774E-2</v>
      </c>
      <c r="AI529" s="12" t="str">
        <f t="shared" si="295"/>
        <v/>
      </c>
      <c r="AJ529" s="12">
        <f t="shared" si="296"/>
        <v>4.0315863949273556E-2</v>
      </c>
      <c r="AK529" s="12" t="str">
        <f t="shared" si="297"/>
        <v/>
      </c>
      <c r="AL529" s="12">
        <f t="shared" si="298"/>
        <v>4.4708429711569408E-2</v>
      </c>
      <c r="AM529" s="12" t="str">
        <f t="shared" si="299"/>
        <v/>
      </c>
      <c r="AN529" s="12">
        <f t="shared" si="300"/>
        <v>-1.2825625446704514E-2</v>
      </c>
      <c r="AO529" s="9" t="str">
        <f t="shared" si="301"/>
        <v/>
      </c>
      <c r="AP529" s="9" t="str">
        <f t="shared" si="302"/>
        <v/>
      </c>
      <c r="AQ529" s="9" t="str">
        <f t="shared" si="303"/>
        <v/>
      </c>
      <c r="AR529" s="9" t="str">
        <f t="shared" si="304"/>
        <v/>
      </c>
      <c r="AS529" s="9" t="str">
        <f t="shared" si="305"/>
        <v/>
      </c>
      <c r="AT529" s="9" t="str">
        <f t="shared" si="306"/>
        <v/>
      </c>
      <c r="AU529" s="9" t="str">
        <f t="shared" si="307"/>
        <v/>
      </c>
      <c r="AV529" s="9" t="str">
        <f t="shared" si="308"/>
        <v/>
      </c>
    </row>
    <row r="530" spans="1:48" x14ac:dyDescent="0.2">
      <c r="A530" s="2">
        <v>1</v>
      </c>
      <c r="B530" s="6" t="s">
        <v>32</v>
      </c>
      <c r="C530" s="6">
        <v>0</v>
      </c>
      <c r="D530" s="5" t="s">
        <v>70</v>
      </c>
      <c r="E530" s="5" t="str">
        <f t="shared" si="292"/>
        <v/>
      </c>
      <c r="F530" s="5" t="str">
        <f t="shared" si="287"/>
        <v/>
      </c>
      <c r="G530" s="7">
        <v>118.577</v>
      </c>
      <c r="H530" s="7">
        <v>110.593</v>
      </c>
      <c r="I530" s="7">
        <v>99.596999999999994</v>
      </c>
      <c r="J530" s="7">
        <v>108.623</v>
      </c>
      <c r="K530" s="7">
        <v>83.992999999999995</v>
      </c>
      <c r="L530" s="7">
        <v>90.057000000000002</v>
      </c>
      <c r="M530" s="7">
        <v>102.498</v>
      </c>
      <c r="N530" s="7">
        <v>102.084</v>
      </c>
      <c r="O530" s="7"/>
      <c r="Q530" s="13"/>
      <c r="R530" s="10" t="s">
        <v>344</v>
      </c>
      <c r="S530">
        <v>2005</v>
      </c>
      <c r="T530">
        <f t="shared" si="288"/>
        <v>114.623</v>
      </c>
      <c r="U530">
        <f t="shared" si="289"/>
        <v>116.212</v>
      </c>
      <c r="V530">
        <f t="shared" si="290"/>
        <v>108.042</v>
      </c>
      <c r="W530">
        <f t="shared" si="291"/>
        <v>96.76</v>
      </c>
      <c r="X530">
        <f t="shared" si="283"/>
        <v>4.6710721052314774E-2</v>
      </c>
      <c r="Y530">
        <f t="shared" si="284"/>
        <v>4.0315863949273556E-2</v>
      </c>
      <c r="Z530">
        <f t="shared" si="285"/>
        <v>4.4708429711569408E-2</v>
      </c>
      <c r="AA530">
        <f t="shared" si="286"/>
        <v>-1.2825625446704514E-2</v>
      </c>
      <c r="AC530" s="10">
        <f>IFERROR(VLOOKUP(S530&amp;R530,'Regulatory Data'!D$6:F$1349,3,FALSE),"")</f>
        <v>0.24094140430156</v>
      </c>
      <c r="AD530" s="12">
        <f>VLOOKUP($S530&amp;$R530,'Regulatory Data'!$I$6:$O$1301,5,FALSE)</f>
        <v>1</v>
      </c>
      <c r="AE530" s="12" t="str">
        <f>IF(VLOOKUP($S530&amp;$R530,'Regulatory Data'!$I$6:$O$1301,7,FALSE)=1,1,IF(VLOOKUP($S530&amp;$R530,'Regulatory Data'!$I$6:$O$1301,6,FALSE)=1,0,""))</f>
        <v/>
      </c>
      <c r="AG530" s="12" t="str">
        <f t="shared" si="293"/>
        <v/>
      </c>
      <c r="AH530" s="12">
        <f t="shared" si="294"/>
        <v>3.1879893906232581E-3</v>
      </c>
      <c r="AI530" s="12" t="str">
        <f t="shared" si="295"/>
        <v/>
      </c>
      <c r="AJ530" s="12">
        <f t="shared" si="296"/>
        <v>1.7647040153687676E-2</v>
      </c>
      <c r="AK530" s="12" t="str">
        <f t="shared" si="297"/>
        <v/>
      </c>
      <c r="AL530" s="12">
        <f t="shared" si="298"/>
        <v>7.5362648862504322E-2</v>
      </c>
      <c r="AM530" s="12" t="str">
        <f t="shared" si="299"/>
        <v/>
      </c>
      <c r="AN530" s="12">
        <f t="shared" si="300"/>
        <v>4.8044796675066337E-3</v>
      </c>
      <c r="AO530" s="9" t="str">
        <f t="shared" si="301"/>
        <v/>
      </c>
      <c r="AP530" s="9" t="str">
        <f t="shared" si="302"/>
        <v/>
      </c>
      <c r="AQ530" s="9" t="str">
        <f t="shared" si="303"/>
        <v/>
      </c>
      <c r="AR530" s="9" t="str">
        <f t="shared" si="304"/>
        <v/>
      </c>
      <c r="AS530" s="9" t="str">
        <f t="shared" si="305"/>
        <v/>
      </c>
      <c r="AT530" s="9" t="str">
        <f t="shared" si="306"/>
        <v/>
      </c>
      <c r="AU530" s="9" t="str">
        <f t="shared" si="307"/>
        <v/>
      </c>
      <c r="AV530" s="9" t="str">
        <f t="shared" si="308"/>
        <v/>
      </c>
    </row>
    <row r="531" spans="1:48" x14ac:dyDescent="0.2">
      <c r="A531" s="2">
        <v>1</v>
      </c>
      <c r="B531" s="6" t="s">
        <v>33</v>
      </c>
      <c r="C531" s="6">
        <v>0</v>
      </c>
      <c r="D531" s="5" t="s">
        <v>70</v>
      </c>
      <c r="E531" s="5" t="str">
        <f t="shared" si="292"/>
        <v/>
      </c>
      <c r="F531" s="5" t="str">
        <f t="shared" si="287"/>
        <v/>
      </c>
      <c r="G531" s="7">
        <v>111.096</v>
      </c>
      <c r="H531" s="7">
        <v>103.756</v>
      </c>
      <c r="I531" s="7">
        <v>93.558999999999997</v>
      </c>
      <c r="J531" s="7">
        <v>113.58799999999999</v>
      </c>
      <c r="K531" s="7">
        <v>84.215000000000003</v>
      </c>
      <c r="L531" s="7">
        <v>90.171000000000006</v>
      </c>
      <c r="M531" s="7">
        <v>106.765</v>
      </c>
      <c r="N531" s="7">
        <v>99.888000000000005</v>
      </c>
      <c r="O531" s="7"/>
      <c r="Q531" s="13"/>
      <c r="R531" s="10" t="s">
        <v>344</v>
      </c>
      <c r="S531">
        <v>2006</v>
      </c>
      <c r="T531">
        <f t="shared" si="288"/>
        <v>114.989</v>
      </c>
      <c r="U531">
        <f t="shared" si="289"/>
        <v>118.28100000000001</v>
      </c>
      <c r="V531">
        <f t="shared" si="290"/>
        <v>116.499</v>
      </c>
      <c r="W531">
        <f t="shared" si="291"/>
        <v>97.225999999999999</v>
      </c>
      <c r="X531">
        <f t="shared" si="283"/>
        <v>3.1879893906232581E-3</v>
      </c>
      <c r="Y531">
        <f t="shared" si="284"/>
        <v>1.7647040153687676E-2</v>
      </c>
      <c r="Z531">
        <f t="shared" si="285"/>
        <v>7.5362648862504322E-2</v>
      </c>
      <c r="AA531">
        <f t="shared" si="286"/>
        <v>4.8044796675066337E-3</v>
      </c>
      <c r="AC531" s="10">
        <f>IFERROR(VLOOKUP(S531&amp;R531,'Regulatory Data'!D$6:F$1349,3,FALSE),"")</f>
        <v>0.24279391554695573</v>
      </c>
      <c r="AD531" s="12">
        <f>VLOOKUP($S531&amp;$R531,'Regulatory Data'!$I$6:$O$1301,5,FALSE)</f>
        <v>1</v>
      </c>
      <c r="AE531" s="12" t="str">
        <f>IF(VLOOKUP($S531&amp;$R531,'Regulatory Data'!$I$6:$O$1301,7,FALSE)=1,1,IF(VLOOKUP($S531&amp;$R531,'Regulatory Data'!$I$6:$O$1301,6,FALSE)=1,0,""))</f>
        <v/>
      </c>
      <c r="AG531" s="12" t="str">
        <f t="shared" si="293"/>
        <v/>
      </c>
      <c r="AH531" s="12">
        <f t="shared" si="294"/>
        <v>2.3582877186233198E-2</v>
      </c>
      <c r="AI531" s="12" t="str">
        <f t="shared" si="295"/>
        <v/>
      </c>
      <c r="AJ531" s="12">
        <f t="shared" si="296"/>
        <v>2.3718640225889764E-2</v>
      </c>
      <c r="AK531" s="12" t="str">
        <f t="shared" si="297"/>
        <v/>
      </c>
      <c r="AL531" s="12">
        <f t="shared" si="298"/>
        <v>4.4817811790070827E-2</v>
      </c>
      <c r="AM531" s="12" t="str">
        <f t="shared" si="299"/>
        <v/>
      </c>
      <c r="AN531" s="12">
        <f t="shared" si="300"/>
        <v>4.4044739038807457E-2</v>
      </c>
      <c r="AO531" s="9" t="str">
        <f t="shared" si="301"/>
        <v/>
      </c>
      <c r="AP531" s="9" t="str">
        <f t="shared" si="302"/>
        <v/>
      </c>
      <c r="AQ531" s="9" t="str">
        <f t="shared" si="303"/>
        <v/>
      </c>
      <c r="AR531" s="9" t="str">
        <f t="shared" si="304"/>
        <v/>
      </c>
      <c r="AS531" s="9" t="str">
        <f t="shared" si="305"/>
        <v/>
      </c>
      <c r="AT531" s="9" t="str">
        <f t="shared" si="306"/>
        <v/>
      </c>
      <c r="AU531" s="9" t="str">
        <f t="shared" si="307"/>
        <v/>
      </c>
      <c r="AV531" s="9" t="str">
        <f t="shared" si="308"/>
        <v/>
      </c>
    </row>
    <row r="532" spans="1:48" x14ac:dyDescent="0.2">
      <c r="A532" s="2">
        <v>1</v>
      </c>
      <c r="B532" s="6" t="s">
        <v>34</v>
      </c>
      <c r="C532" s="6">
        <v>0</v>
      </c>
      <c r="D532" s="5" t="s">
        <v>70</v>
      </c>
      <c r="E532" s="5" t="str">
        <f t="shared" si="292"/>
        <v/>
      </c>
      <c r="F532" s="5" t="str">
        <f t="shared" si="287"/>
        <v/>
      </c>
      <c r="G532" s="7">
        <v>100.745</v>
      </c>
      <c r="H532" s="7">
        <v>101.352</v>
      </c>
      <c r="I532" s="7">
        <v>86.989000000000004</v>
      </c>
      <c r="J532" s="7">
        <v>114.06399999999999</v>
      </c>
      <c r="K532" s="7">
        <v>86.346000000000004</v>
      </c>
      <c r="L532" s="7">
        <v>85.828999999999994</v>
      </c>
      <c r="M532" s="7">
        <v>119.009</v>
      </c>
      <c r="N532" s="7">
        <v>103.52500000000001</v>
      </c>
      <c r="O532" s="7"/>
      <c r="Q532" s="13"/>
      <c r="R532" s="10" t="s">
        <v>344</v>
      </c>
      <c r="S532">
        <v>2007</v>
      </c>
      <c r="T532">
        <f t="shared" si="288"/>
        <v>117.733</v>
      </c>
      <c r="U532">
        <f t="shared" si="289"/>
        <v>121.12</v>
      </c>
      <c r="V532">
        <f t="shared" si="290"/>
        <v>121.839</v>
      </c>
      <c r="W532">
        <f t="shared" si="291"/>
        <v>101.604</v>
      </c>
      <c r="X532">
        <f t="shared" si="283"/>
        <v>2.3582877186233198E-2</v>
      </c>
      <c r="Y532">
        <f t="shared" si="284"/>
        <v>2.3718640225889764E-2</v>
      </c>
      <c r="Z532">
        <f t="shared" si="285"/>
        <v>4.4817811790070827E-2</v>
      </c>
      <c r="AA532">
        <f t="shared" si="286"/>
        <v>4.4044739038807457E-2</v>
      </c>
      <c r="AC532" s="10">
        <f>IFERROR(VLOOKUP(S532&amp;R532,'Regulatory Data'!D$6:F$1349,3,FALSE),"")</f>
        <v>0.2552244858137287</v>
      </c>
      <c r="AD532" s="12">
        <f>VLOOKUP($S532&amp;$R532,'Regulatory Data'!$I$6:$O$1301,5,FALSE)</f>
        <v>1</v>
      </c>
      <c r="AE532" s="12" t="str">
        <f>IF(VLOOKUP($S532&amp;$R532,'Regulatory Data'!$I$6:$O$1301,7,FALSE)=1,1,IF(VLOOKUP($S532&amp;$R532,'Regulatory Data'!$I$6:$O$1301,6,FALSE)=1,0,""))</f>
        <v/>
      </c>
      <c r="AG532" s="12" t="str">
        <f t="shared" si="293"/>
        <v/>
      </c>
      <c r="AH532" s="12">
        <f t="shared" si="294"/>
        <v>-3.7877218129698242E-2</v>
      </c>
      <c r="AI532" s="12" t="str">
        <f t="shared" si="295"/>
        <v/>
      </c>
      <c r="AJ532" s="12">
        <f t="shared" si="296"/>
        <v>-3.5822267205279701E-2</v>
      </c>
      <c r="AK532" s="12" t="str">
        <f t="shared" si="297"/>
        <v/>
      </c>
      <c r="AL532" s="12">
        <f t="shared" si="298"/>
        <v>4.5870662054737998E-2</v>
      </c>
      <c r="AM532" s="12" t="str">
        <f t="shared" si="299"/>
        <v/>
      </c>
      <c r="AN532" s="12">
        <f t="shared" si="300"/>
        <v>5.2530668754733334E-2</v>
      </c>
      <c r="AO532" s="9" t="str">
        <f t="shared" si="301"/>
        <v/>
      </c>
      <c r="AP532" s="9" t="str">
        <f t="shared" si="302"/>
        <v/>
      </c>
      <c r="AQ532" s="9" t="str">
        <f t="shared" si="303"/>
        <v/>
      </c>
      <c r="AR532" s="9" t="str">
        <f t="shared" si="304"/>
        <v/>
      </c>
      <c r="AS532" s="9" t="str">
        <f t="shared" si="305"/>
        <v/>
      </c>
      <c r="AT532" s="9" t="str">
        <f t="shared" si="306"/>
        <v/>
      </c>
      <c r="AU532" s="9" t="str">
        <f t="shared" si="307"/>
        <v/>
      </c>
      <c r="AV532" s="9" t="str">
        <f t="shared" si="308"/>
        <v/>
      </c>
    </row>
    <row r="533" spans="1:48" x14ac:dyDescent="0.2">
      <c r="A533" s="2">
        <v>1</v>
      </c>
      <c r="B533" s="6" t="s">
        <v>35</v>
      </c>
      <c r="C533" s="6">
        <v>0</v>
      </c>
      <c r="D533" s="5" t="s">
        <v>70</v>
      </c>
      <c r="E533" s="5" t="str">
        <f t="shared" si="292"/>
        <v/>
      </c>
      <c r="F533" s="5" t="str">
        <f t="shared" si="287"/>
        <v/>
      </c>
      <c r="G533" s="7">
        <v>92.614999999999995</v>
      </c>
      <c r="H533" s="7">
        <v>94.013999999999996</v>
      </c>
      <c r="I533" s="7">
        <v>79.509</v>
      </c>
      <c r="J533" s="7">
        <v>122.02200000000001</v>
      </c>
      <c r="K533" s="7">
        <v>85.849000000000004</v>
      </c>
      <c r="L533" s="7">
        <v>84.570999999999998</v>
      </c>
      <c r="M533" s="7">
        <v>122.97499999999999</v>
      </c>
      <c r="N533" s="7">
        <v>97.775999999999996</v>
      </c>
      <c r="O533" s="7"/>
      <c r="Q533" s="13"/>
      <c r="R533" s="10" t="s">
        <v>344</v>
      </c>
      <c r="S533">
        <v>2008</v>
      </c>
      <c r="T533">
        <f t="shared" si="288"/>
        <v>113.357</v>
      </c>
      <c r="U533">
        <f t="shared" si="289"/>
        <v>116.858</v>
      </c>
      <c r="V533">
        <f t="shared" si="290"/>
        <v>127.55800000000001</v>
      </c>
      <c r="W533">
        <f t="shared" si="291"/>
        <v>107.084</v>
      </c>
      <c r="X533">
        <f t="shared" si="283"/>
        <v>-3.7877218129698242E-2</v>
      </c>
      <c r="Y533">
        <f t="shared" si="284"/>
        <v>-3.5822267205279701E-2</v>
      </c>
      <c r="Z533">
        <f t="shared" si="285"/>
        <v>4.5870662054737998E-2</v>
      </c>
      <c r="AA533">
        <f t="shared" si="286"/>
        <v>5.2530668754733334E-2</v>
      </c>
      <c r="AC533" s="10">
        <f>IFERROR(VLOOKUP(S533&amp;R533,'Regulatory Data'!D$6:F$1349,3,FALSE),"")</f>
        <v>0.25683322147747506</v>
      </c>
      <c r="AD533" s="12">
        <f>VLOOKUP($S533&amp;$R533,'Regulatory Data'!$I$6:$O$1301,5,FALSE)</f>
        <v>1</v>
      </c>
      <c r="AE533" s="12" t="str">
        <f>IF(VLOOKUP($S533&amp;$R533,'Regulatory Data'!$I$6:$O$1301,7,FALSE)=1,1,IF(VLOOKUP($S533&amp;$R533,'Regulatory Data'!$I$6:$O$1301,6,FALSE)=1,0,""))</f>
        <v/>
      </c>
      <c r="AG533" s="12" t="str">
        <f t="shared" si="293"/>
        <v/>
      </c>
      <c r="AH533" s="12">
        <f t="shared" si="294"/>
        <v>-5.4773695837282865E-2</v>
      </c>
      <c r="AI533" s="12" t="str">
        <f t="shared" si="295"/>
        <v/>
      </c>
      <c r="AJ533" s="12">
        <f t="shared" si="296"/>
        <v>-9.69922659873097E-2</v>
      </c>
      <c r="AK533" s="12" t="str">
        <f t="shared" si="297"/>
        <v/>
      </c>
      <c r="AL533" s="12">
        <f t="shared" si="298"/>
        <v>8.1978551440542446E-3</v>
      </c>
      <c r="AM533" s="12" t="str">
        <f t="shared" si="299"/>
        <v/>
      </c>
      <c r="AN533" s="12">
        <f t="shared" si="300"/>
        <v>7.4236034306728982E-2</v>
      </c>
      <c r="AO533" s="9" t="str">
        <f t="shared" si="301"/>
        <v/>
      </c>
      <c r="AP533" s="9" t="str">
        <f t="shared" si="302"/>
        <v/>
      </c>
      <c r="AQ533" s="9" t="str">
        <f t="shared" si="303"/>
        <v/>
      </c>
      <c r="AR533" s="9" t="str">
        <f t="shared" si="304"/>
        <v/>
      </c>
      <c r="AS533" s="9" t="str">
        <f t="shared" si="305"/>
        <v/>
      </c>
      <c r="AT533" s="9" t="str">
        <f t="shared" si="306"/>
        <v/>
      </c>
      <c r="AU533" s="9" t="str">
        <f t="shared" si="307"/>
        <v/>
      </c>
      <c r="AV533" s="9" t="str">
        <f t="shared" si="308"/>
        <v/>
      </c>
    </row>
    <row r="534" spans="1:48" x14ac:dyDescent="0.2">
      <c r="A534" s="2">
        <v>1</v>
      </c>
      <c r="B534" s="6" t="s">
        <v>36</v>
      </c>
      <c r="C534" s="6">
        <v>0</v>
      </c>
      <c r="D534" s="5" t="s">
        <v>70</v>
      </c>
      <c r="E534" s="5" t="str">
        <f t="shared" si="292"/>
        <v/>
      </c>
      <c r="F534" s="5" t="str">
        <f t="shared" si="287"/>
        <v/>
      </c>
      <c r="G534" s="7">
        <v>94.805000000000007</v>
      </c>
      <c r="H534" s="7">
        <v>89.870999999999995</v>
      </c>
      <c r="I534" s="7">
        <v>75.388999999999996</v>
      </c>
      <c r="J534" s="7">
        <v>131.79499999999999</v>
      </c>
      <c r="K534" s="7">
        <v>79.52</v>
      </c>
      <c r="L534" s="7">
        <v>83.885999999999996</v>
      </c>
      <c r="M534" s="7">
        <v>129.553</v>
      </c>
      <c r="N534" s="7">
        <v>97.668999999999997</v>
      </c>
      <c r="O534" s="7"/>
      <c r="Q534" s="13"/>
      <c r="R534" s="10" t="s">
        <v>344</v>
      </c>
      <c r="S534">
        <v>2009</v>
      </c>
      <c r="T534">
        <f t="shared" si="288"/>
        <v>107.315</v>
      </c>
      <c r="U534">
        <f t="shared" si="289"/>
        <v>106.056</v>
      </c>
      <c r="V534">
        <f t="shared" si="290"/>
        <v>128.608</v>
      </c>
      <c r="W534">
        <f t="shared" si="291"/>
        <v>115.336</v>
      </c>
      <c r="X534">
        <f t="shared" si="283"/>
        <v>-5.4773695837282865E-2</v>
      </c>
      <c r="Y534">
        <f t="shared" si="284"/>
        <v>-9.69922659873097E-2</v>
      </c>
      <c r="Z534">
        <f t="shared" si="285"/>
        <v>8.1978551440542446E-3</v>
      </c>
      <c r="AA534">
        <f t="shared" si="286"/>
        <v>7.4236034306728982E-2</v>
      </c>
      <c r="AC534" s="10">
        <f>IFERROR(VLOOKUP(S534&amp;R534,'Regulatory Data'!D$6:F$1349,3,FALSE),"")</f>
        <v>0.25905330416971595</v>
      </c>
      <c r="AD534" s="12">
        <f>VLOOKUP($S534&amp;$R534,'Regulatory Data'!$I$6:$O$1301,5,FALSE)</f>
        <v>1</v>
      </c>
      <c r="AE534" s="12" t="str">
        <f>IF(VLOOKUP($S534&amp;$R534,'Regulatory Data'!$I$6:$O$1301,7,FALSE)=1,1,IF(VLOOKUP($S534&amp;$R534,'Regulatory Data'!$I$6:$O$1301,6,FALSE)=1,0,""))</f>
        <v/>
      </c>
      <c r="AG534" s="12" t="str">
        <f t="shared" si="293"/>
        <v/>
      </c>
      <c r="AH534" s="12">
        <f t="shared" si="294"/>
        <v>4.8179847129633302E-2</v>
      </c>
      <c r="AI534" s="12" t="str">
        <f t="shared" si="295"/>
        <v/>
      </c>
      <c r="AJ534" s="12">
        <f t="shared" si="296"/>
        <v>8.4151094810807514E-2</v>
      </c>
      <c r="AK534" s="12" t="str">
        <f t="shared" si="297"/>
        <v/>
      </c>
      <c r="AL534" s="12">
        <f t="shared" si="298"/>
        <v>2.2519162595537878E-2</v>
      </c>
      <c r="AM534" s="12" t="str">
        <f t="shared" si="299"/>
        <v/>
      </c>
      <c r="AN534" s="12">
        <f t="shared" si="300"/>
        <v>-3.760794763223263E-2</v>
      </c>
      <c r="AO534" s="9" t="str">
        <f t="shared" si="301"/>
        <v/>
      </c>
      <c r="AP534" s="9" t="str">
        <f t="shared" si="302"/>
        <v/>
      </c>
      <c r="AQ534" s="9" t="str">
        <f t="shared" si="303"/>
        <v/>
      </c>
      <c r="AR534" s="9" t="str">
        <f t="shared" si="304"/>
        <v/>
      </c>
      <c r="AS534" s="9" t="str">
        <f t="shared" si="305"/>
        <v/>
      </c>
      <c r="AT534" s="9" t="str">
        <f t="shared" si="306"/>
        <v/>
      </c>
      <c r="AU534" s="9" t="str">
        <f t="shared" si="307"/>
        <v/>
      </c>
      <c r="AV534" s="9" t="str">
        <f t="shared" si="308"/>
        <v/>
      </c>
    </row>
    <row r="535" spans="1:48" x14ac:dyDescent="0.2">
      <c r="A535" s="2">
        <v>1</v>
      </c>
      <c r="B535" s="6" t="s">
        <v>37</v>
      </c>
      <c r="C535" s="6">
        <v>0</v>
      </c>
      <c r="D535" s="5" t="s">
        <v>70</v>
      </c>
      <c r="E535" s="5" t="str">
        <f t="shared" si="292"/>
        <v/>
      </c>
      <c r="F535" s="5" t="str">
        <f t="shared" si="287"/>
        <v/>
      </c>
      <c r="G535" s="7">
        <v>110.27</v>
      </c>
      <c r="H535" s="7">
        <v>104.476</v>
      </c>
      <c r="I535" s="7">
        <v>82.983999999999995</v>
      </c>
      <c r="J535" s="7">
        <v>137.86099999999999</v>
      </c>
      <c r="K535" s="7">
        <v>75.254999999999995</v>
      </c>
      <c r="L535" s="7">
        <v>79.429000000000002</v>
      </c>
      <c r="M535" s="7">
        <v>130.339</v>
      </c>
      <c r="N535" s="7">
        <v>108.16</v>
      </c>
      <c r="O535" s="7"/>
      <c r="Q535" s="13"/>
      <c r="R535" s="10" t="s">
        <v>344</v>
      </c>
      <c r="S535">
        <v>2010</v>
      </c>
      <c r="T535">
        <f t="shared" si="288"/>
        <v>112.61199999999999</v>
      </c>
      <c r="U535">
        <f t="shared" si="289"/>
        <v>115.367</v>
      </c>
      <c r="V535">
        <f t="shared" si="290"/>
        <v>131.53700000000001</v>
      </c>
      <c r="W535">
        <f t="shared" si="291"/>
        <v>111.07899999999999</v>
      </c>
      <c r="X535">
        <f t="shared" si="283"/>
        <v>4.8179847129633302E-2</v>
      </c>
      <c r="Y535">
        <f t="shared" si="284"/>
        <v>8.4151094810807514E-2</v>
      </c>
      <c r="Z535">
        <f t="shared" si="285"/>
        <v>2.2519162595537878E-2</v>
      </c>
      <c r="AA535">
        <f t="shared" si="286"/>
        <v>-3.760794763223263E-2</v>
      </c>
      <c r="AC535" s="10">
        <f>IFERROR(VLOOKUP(S535&amp;R535,'Regulatory Data'!D$6:F$1349,3,FALSE),"")</f>
        <v>0.26112394647721376</v>
      </c>
      <c r="AD535" s="12">
        <f>VLOOKUP($S535&amp;$R535,'Regulatory Data'!$I$6:$O$1301,5,FALSE)</f>
        <v>1</v>
      </c>
      <c r="AE535" s="12" t="str">
        <f>IF(VLOOKUP($S535&amp;$R535,'Regulatory Data'!$I$6:$O$1301,7,FALSE)=1,1,IF(VLOOKUP($S535&amp;$R535,'Regulatory Data'!$I$6:$O$1301,6,FALSE)=1,0,""))</f>
        <v/>
      </c>
      <c r="AG535" s="12" t="str">
        <f t="shared" si="293"/>
        <v/>
      </c>
      <c r="AH535" s="12" t="str">
        <f t="shared" si="294"/>
        <v>.</v>
      </c>
      <c r="AI535" s="12" t="str">
        <f t="shared" si="295"/>
        <v/>
      </c>
      <c r="AJ535" s="12" t="str">
        <f t="shared" si="296"/>
        <v>.</v>
      </c>
      <c r="AK535" s="12" t="str">
        <f t="shared" si="297"/>
        <v/>
      </c>
      <c r="AL535" s="12" t="str">
        <f t="shared" si="298"/>
        <v>.</v>
      </c>
      <c r="AM535" s="12" t="str">
        <f t="shared" si="299"/>
        <v/>
      </c>
      <c r="AN535" s="12" t="str">
        <f t="shared" si="300"/>
        <v>.</v>
      </c>
      <c r="AO535" s="9" t="str">
        <f t="shared" si="301"/>
        <v/>
      </c>
      <c r="AP535" s="9" t="str">
        <f t="shared" si="302"/>
        <v/>
      </c>
      <c r="AQ535" s="9" t="str">
        <f t="shared" si="303"/>
        <v/>
      </c>
      <c r="AR535" s="9" t="str">
        <f t="shared" si="304"/>
        <v/>
      </c>
      <c r="AS535" s="9" t="str">
        <f t="shared" si="305"/>
        <v/>
      </c>
      <c r="AT535" s="9" t="str">
        <f t="shared" si="306"/>
        <v/>
      </c>
      <c r="AU535" s="9" t="str">
        <f t="shared" si="307"/>
        <v/>
      </c>
      <c r="AV535" s="9" t="str">
        <f t="shared" si="308"/>
        <v/>
      </c>
    </row>
    <row r="536" spans="1:48" x14ac:dyDescent="0.2">
      <c r="A536" s="2">
        <v>1</v>
      </c>
      <c r="B536" s="6" t="s">
        <v>63</v>
      </c>
      <c r="C536" s="6">
        <v>0</v>
      </c>
      <c r="D536" s="5" t="s">
        <v>70</v>
      </c>
      <c r="E536" s="5" t="str">
        <f t="shared" si="292"/>
        <v/>
      </c>
      <c r="F536" s="5" t="str">
        <f t="shared" si="287"/>
        <v/>
      </c>
      <c r="G536" s="7">
        <v>102.605</v>
      </c>
      <c r="H536" s="7">
        <v>105.51900000000001</v>
      </c>
      <c r="I536" s="7">
        <v>82.245000000000005</v>
      </c>
      <c r="J536" s="7">
        <v>147.29599999999999</v>
      </c>
      <c r="K536" s="7">
        <v>80.156999999999996</v>
      </c>
      <c r="L536" s="7">
        <v>77.942999999999998</v>
      </c>
      <c r="M536" s="7">
        <v>133.87100000000001</v>
      </c>
      <c r="N536" s="7">
        <v>110.102</v>
      </c>
      <c r="O536" s="7"/>
      <c r="Q536" s="13"/>
      <c r="R536" s="10" t="s">
        <v>355</v>
      </c>
      <c r="S536">
        <v>1987</v>
      </c>
      <c r="T536">
        <f t="shared" si="288"/>
        <v>65.418000000000006</v>
      </c>
      <c r="U536">
        <f t="shared" si="289"/>
        <v>64.501000000000005</v>
      </c>
      <c r="V536">
        <f t="shared" si="290"/>
        <v>79.141000000000005</v>
      </c>
      <c r="W536">
        <f t="shared" si="291"/>
        <v>102.143</v>
      </c>
      <c r="X536" s="4" t="s">
        <v>985</v>
      </c>
      <c r="Y536" s="4" t="s">
        <v>985</v>
      </c>
      <c r="Z536" s="4" t="s">
        <v>985</v>
      </c>
      <c r="AA536" s="4" t="s">
        <v>985</v>
      </c>
      <c r="AC536" s="10" t="str">
        <f>IFERROR(VLOOKUP(S536&amp;R536,'Regulatory Data'!D$6:F$1349,3,FALSE),"")</f>
        <v/>
      </c>
      <c r="AD536" s="12" t="str">
        <f>VLOOKUP($S536&amp;$R536,'Regulatory Data'!$I$6:$O$1301,5,FALSE)</f>
        <v/>
      </c>
      <c r="AE536" s="12" t="str">
        <f>IF(VLOOKUP($S536&amp;$R536,'Regulatory Data'!$I$6:$O$1301,7,FALSE)=1,1,IF(VLOOKUP($S536&amp;$R536,'Regulatory Data'!$I$6:$O$1301,6,FALSE)=1,0,""))</f>
        <v/>
      </c>
      <c r="AG536" s="12" t="str">
        <f t="shared" si="293"/>
        <v/>
      </c>
      <c r="AH536" s="12" t="str">
        <f t="shared" si="294"/>
        <v/>
      </c>
      <c r="AI536" s="12" t="str">
        <f t="shared" si="295"/>
        <v/>
      </c>
      <c r="AJ536" s="12" t="str">
        <f t="shared" si="296"/>
        <v/>
      </c>
      <c r="AK536" s="12" t="str">
        <f t="shared" si="297"/>
        <v/>
      </c>
      <c r="AL536" s="12" t="str">
        <f t="shared" si="298"/>
        <v/>
      </c>
      <c r="AM536" s="12" t="str">
        <f t="shared" si="299"/>
        <v/>
      </c>
      <c r="AN536" s="12" t="str">
        <f t="shared" si="300"/>
        <v/>
      </c>
      <c r="AO536" s="9" t="str">
        <f t="shared" si="301"/>
        <v/>
      </c>
      <c r="AP536" s="9" t="str">
        <f t="shared" si="302"/>
        <v/>
      </c>
      <c r="AQ536" s="9" t="str">
        <f t="shared" si="303"/>
        <v/>
      </c>
      <c r="AR536" s="9" t="str">
        <f t="shared" si="304"/>
        <v/>
      </c>
      <c r="AS536" s="9" t="str">
        <f t="shared" si="305"/>
        <v/>
      </c>
      <c r="AT536" s="9" t="str">
        <f t="shared" si="306"/>
        <v/>
      </c>
      <c r="AU536" s="9" t="str">
        <f t="shared" si="307"/>
        <v/>
      </c>
      <c r="AV536" s="9" t="str">
        <f t="shared" si="308"/>
        <v/>
      </c>
    </row>
    <row r="537" spans="1:48" x14ac:dyDescent="0.2">
      <c r="A537" s="2">
        <v>0</v>
      </c>
      <c r="B537" s="5" t="s">
        <v>71</v>
      </c>
      <c r="C537" s="6" t="s">
        <v>0</v>
      </c>
      <c r="E537" s="5" t="str">
        <f t="shared" si="292"/>
        <v/>
      </c>
      <c r="F537" s="5" t="str">
        <f t="shared" si="287"/>
        <v/>
      </c>
      <c r="Q537" s="13"/>
      <c r="R537" s="10" t="s">
        <v>355</v>
      </c>
      <c r="S537">
        <v>1988</v>
      </c>
      <c r="T537">
        <f t="shared" si="288"/>
        <v>66.191000000000003</v>
      </c>
      <c r="U537">
        <f t="shared" si="289"/>
        <v>66.320999999999998</v>
      </c>
      <c r="V537">
        <f t="shared" si="290"/>
        <v>80.516000000000005</v>
      </c>
      <c r="W537">
        <f t="shared" si="291"/>
        <v>102.991</v>
      </c>
      <c r="X537">
        <f t="shared" ref="X537:X559" si="309">LN(T537)-LN(T536)</f>
        <v>1.1747052086766629E-2</v>
      </c>
      <c r="Y537">
        <f t="shared" ref="Y537:Y559" si="310">LN(U537)-LN(U536)</f>
        <v>2.7825861563568921E-2</v>
      </c>
      <c r="Z537">
        <f t="shared" ref="Z537:Z559" si="311">LN(V537)-LN(V536)</f>
        <v>1.7224850726109686E-2</v>
      </c>
      <c r="AA537">
        <f t="shared" ref="AA537:AA559" si="312">LN(W537)-LN(W536)</f>
        <v>8.267813532008006E-3</v>
      </c>
      <c r="AC537" s="10" t="str">
        <f>IFERROR(VLOOKUP(S537&amp;R537,'Regulatory Data'!D$6:F$1349,3,FALSE),"")</f>
        <v/>
      </c>
      <c r="AD537" s="12" t="str">
        <f>VLOOKUP($S537&amp;$R537,'Regulatory Data'!$I$6:$O$1301,5,FALSE)</f>
        <v/>
      </c>
      <c r="AE537" s="12" t="str">
        <f>IF(VLOOKUP($S537&amp;$R537,'Regulatory Data'!$I$6:$O$1301,7,FALSE)=1,1,IF(VLOOKUP($S537&amp;$R537,'Regulatory Data'!$I$6:$O$1301,6,FALSE)=1,0,""))</f>
        <v/>
      </c>
      <c r="AG537" s="12" t="str">
        <f t="shared" si="293"/>
        <v/>
      </c>
      <c r="AH537" s="12" t="str">
        <f t="shared" si="294"/>
        <v/>
      </c>
      <c r="AI537" s="12" t="str">
        <f t="shared" si="295"/>
        <v/>
      </c>
      <c r="AJ537" s="12" t="str">
        <f t="shared" si="296"/>
        <v/>
      </c>
      <c r="AK537" s="12" t="str">
        <f t="shared" si="297"/>
        <v/>
      </c>
      <c r="AL537" s="12" t="str">
        <f t="shared" si="298"/>
        <v/>
      </c>
      <c r="AM537" s="12" t="str">
        <f t="shared" si="299"/>
        <v/>
      </c>
      <c r="AN537" s="12" t="str">
        <f t="shared" si="300"/>
        <v/>
      </c>
      <c r="AO537" s="9" t="str">
        <f t="shared" si="301"/>
        <v/>
      </c>
      <c r="AP537" s="9" t="str">
        <f t="shared" si="302"/>
        <v/>
      </c>
      <c r="AQ537" s="9" t="str">
        <f t="shared" si="303"/>
        <v/>
      </c>
      <c r="AR537" s="9" t="str">
        <f t="shared" si="304"/>
        <v/>
      </c>
      <c r="AS537" s="9" t="str">
        <f t="shared" si="305"/>
        <v/>
      </c>
      <c r="AT537" s="9" t="str">
        <f t="shared" si="306"/>
        <v/>
      </c>
      <c r="AU537" s="9" t="str">
        <f t="shared" si="307"/>
        <v/>
      </c>
      <c r="AV537" s="9" t="str">
        <f t="shared" si="308"/>
        <v/>
      </c>
    </row>
    <row r="538" spans="1:48" x14ac:dyDescent="0.2">
      <c r="A538" s="2">
        <v>1</v>
      </c>
      <c r="B538" s="6" t="s">
        <v>13</v>
      </c>
      <c r="C538" s="6">
        <v>0</v>
      </c>
      <c r="D538" s="5" t="s">
        <v>72</v>
      </c>
      <c r="E538" s="5" t="str">
        <f t="shared" si="292"/>
        <v/>
      </c>
      <c r="F538" s="5" t="str">
        <f t="shared" si="287"/>
        <v/>
      </c>
      <c r="G538" s="7">
        <v>73.284000000000006</v>
      </c>
      <c r="H538" s="7">
        <v>66.58</v>
      </c>
      <c r="I538" s="7">
        <v>73.17</v>
      </c>
      <c r="J538" s="7">
        <v>79.941000000000003</v>
      </c>
      <c r="K538" s="7">
        <v>99.844999999999999</v>
      </c>
      <c r="L538" s="7">
        <v>109.898</v>
      </c>
      <c r="M538" s="7">
        <v>84.200999999999993</v>
      </c>
      <c r="N538" s="7">
        <v>61.61</v>
      </c>
      <c r="O538" s="7"/>
      <c r="Q538" s="13"/>
      <c r="R538" s="10" t="s">
        <v>355</v>
      </c>
      <c r="S538">
        <v>1989</v>
      </c>
      <c r="T538">
        <f t="shared" si="288"/>
        <v>67.876000000000005</v>
      </c>
      <c r="U538">
        <f t="shared" si="289"/>
        <v>67.512</v>
      </c>
      <c r="V538">
        <f t="shared" si="290"/>
        <v>83.201999999999998</v>
      </c>
      <c r="W538">
        <f t="shared" si="291"/>
        <v>102.21899999999999</v>
      </c>
      <c r="X538">
        <f t="shared" si="309"/>
        <v>2.5138009071513423E-2</v>
      </c>
      <c r="Y538">
        <f t="shared" si="310"/>
        <v>1.7798770734583691E-2</v>
      </c>
      <c r="Z538">
        <f t="shared" si="311"/>
        <v>3.281546356099696E-2</v>
      </c>
      <c r="AA538">
        <f t="shared" si="312"/>
        <v>-7.5240353002072879E-3</v>
      </c>
      <c r="AC538" s="10" t="str">
        <f>IFERROR(VLOOKUP(S538&amp;R538,'Regulatory Data'!D$6:F$1349,3,FALSE),"")</f>
        <v/>
      </c>
      <c r="AD538" s="12" t="str">
        <f>VLOOKUP($S538&amp;$R538,'Regulatory Data'!$I$6:$O$1301,5,FALSE)</f>
        <v/>
      </c>
      <c r="AE538" s="12" t="str">
        <f>IF(VLOOKUP($S538&amp;$R538,'Regulatory Data'!$I$6:$O$1301,7,FALSE)=1,1,IF(VLOOKUP($S538&amp;$R538,'Regulatory Data'!$I$6:$O$1301,6,FALSE)=1,0,""))</f>
        <v/>
      </c>
      <c r="AG538" s="12" t="str">
        <f t="shared" si="293"/>
        <v/>
      </c>
      <c r="AH538" s="12" t="str">
        <f t="shared" si="294"/>
        <v/>
      </c>
      <c r="AI538" s="12" t="str">
        <f t="shared" si="295"/>
        <v/>
      </c>
      <c r="AJ538" s="12" t="str">
        <f t="shared" si="296"/>
        <v/>
      </c>
      <c r="AK538" s="12" t="str">
        <f t="shared" si="297"/>
        <v/>
      </c>
      <c r="AL538" s="12" t="str">
        <f t="shared" si="298"/>
        <v/>
      </c>
      <c r="AM538" s="12" t="str">
        <f t="shared" si="299"/>
        <v/>
      </c>
      <c r="AN538" s="12" t="str">
        <f t="shared" si="300"/>
        <v/>
      </c>
      <c r="AO538" s="9" t="str">
        <f t="shared" si="301"/>
        <v/>
      </c>
      <c r="AP538" s="9" t="str">
        <f t="shared" si="302"/>
        <v/>
      </c>
      <c r="AQ538" s="9" t="str">
        <f t="shared" si="303"/>
        <v/>
      </c>
      <c r="AR538" s="9" t="str">
        <f t="shared" si="304"/>
        <v/>
      </c>
      <c r="AS538" s="9" t="str">
        <f t="shared" si="305"/>
        <v/>
      </c>
      <c r="AT538" s="9" t="str">
        <f t="shared" si="306"/>
        <v/>
      </c>
      <c r="AU538" s="9" t="str">
        <f t="shared" si="307"/>
        <v/>
      </c>
      <c r="AV538" s="9" t="str">
        <f t="shared" si="308"/>
        <v/>
      </c>
    </row>
    <row r="539" spans="1:48" x14ac:dyDescent="0.2">
      <c r="A539" s="2">
        <v>1</v>
      </c>
      <c r="B539" s="6" t="s">
        <v>15</v>
      </c>
      <c r="C539" s="6">
        <v>0</v>
      </c>
      <c r="D539" s="5" t="s">
        <v>72</v>
      </c>
      <c r="E539" s="5" t="str">
        <f t="shared" si="292"/>
        <v/>
      </c>
      <c r="F539" s="5" t="str">
        <f t="shared" si="287"/>
        <v/>
      </c>
      <c r="G539" s="7">
        <v>70.460999999999999</v>
      </c>
      <c r="H539" s="7">
        <v>65.216999999999999</v>
      </c>
      <c r="I539" s="7">
        <v>73.004999999999995</v>
      </c>
      <c r="J539" s="7">
        <v>83.512</v>
      </c>
      <c r="K539" s="7">
        <v>103.611</v>
      </c>
      <c r="L539" s="7">
        <v>111.94199999999999</v>
      </c>
      <c r="M539" s="7">
        <v>87.040999999999997</v>
      </c>
      <c r="N539" s="7">
        <v>63.545000000000002</v>
      </c>
      <c r="O539" s="7"/>
      <c r="Q539" s="13"/>
      <c r="R539" s="10" t="s">
        <v>355</v>
      </c>
      <c r="S539">
        <v>1990</v>
      </c>
      <c r="T539">
        <f t="shared" si="288"/>
        <v>66.596999999999994</v>
      </c>
      <c r="U539">
        <f t="shared" si="289"/>
        <v>66.024000000000001</v>
      </c>
      <c r="V539">
        <f t="shared" si="290"/>
        <v>85.37</v>
      </c>
      <c r="W539">
        <f t="shared" si="291"/>
        <v>110.51900000000001</v>
      </c>
      <c r="X539">
        <f t="shared" si="309"/>
        <v>-1.9022979623839475E-2</v>
      </c>
      <c r="Y539">
        <f t="shared" si="310"/>
        <v>-2.2287047565281881E-2</v>
      </c>
      <c r="Z539">
        <f t="shared" si="311"/>
        <v>2.5723365022432887E-2</v>
      </c>
      <c r="AA539">
        <f t="shared" si="312"/>
        <v>7.8069881407281549E-2</v>
      </c>
      <c r="AC539" s="10" t="str">
        <f>IFERROR(VLOOKUP(S539&amp;R539,'Regulatory Data'!D$6:F$1349,3,FALSE),"")</f>
        <v/>
      </c>
      <c r="AD539" s="12" t="str">
        <f>VLOOKUP($S539&amp;$R539,'Regulatory Data'!$I$6:$O$1301,5,FALSE)</f>
        <v/>
      </c>
      <c r="AE539" s="12" t="str">
        <f>IF(VLOOKUP($S539&amp;$R539,'Regulatory Data'!$I$6:$O$1301,7,FALSE)=1,1,IF(VLOOKUP($S539&amp;$R539,'Regulatory Data'!$I$6:$O$1301,6,FALSE)=1,0,""))</f>
        <v/>
      </c>
      <c r="AG539" s="12" t="str">
        <f t="shared" si="293"/>
        <v/>
      </c>
      <c r="AH539" s="12" t="str">
        <f t="shared" si="294"/>
        <v/>
      </c>
      <c r="AI539" s="12" t="str">
        <f t="shared" si="295"/>
        <v/>
      </c>
      <c r="AJ539" s="12" t="str">
        <f t="shared" si="296"/>
        <v/>
      </c>
      <c r="AK539" s="12" t="str">
        <f t="shared" si="297"/>
        <v/>
      </c>
      <c r="AL539" s="12" t="str">
        <f t="shared" si="298"/>
        <v/>
      </c>
      <c r="AM539" s="12" t="str">
        <f t="shared" si="299"/>
        <v/>
      </c>
      <c r="AN539" s="12" t="str">
        <f t="shared" si="300"/>
        <v/>
      </c>
      <c r="AO539" s="9" t="str">
        <f t="shared" si="301"/>
        <v/>
      </c>
      <c r="AP539" s="9" t="str">
        <f t="shared" si="302"/>
        <v/>
      </c>
      <c r="AQ539" s="9" t="str">
        <f t="shared" si="303"/>
        <v/>
      </c>
      <c r="AR539" s="9" t="str">
        <f t="shared" si="304"/>
        <v/>
      </c>
      <c r="AS539" s="9" t="str">
        <f t="shared" si="305"/>
        <v/>
      </c>
      <c r="AT539" s="9" t="str">
        <f t="shared" si="306"/>
        <v/>
      </c>
      <c r="AU539" s="9" t="str">
        <f t="shared" si="307"/>
        <v/>
      </c>
      <c r="AV539" s="9" t="str">
        <f t="shared" si="308"/>
        <v/>
      </c>
    </row>
    <row r="540" spans="1:48" x14ac:dyDescent="0.2">
      <c r="A540" s="2">
        <v>1</v>
      </c>
      <c r="B540" s="6" t="s">
        <v>16</v>
      </c>
      <c r="C540" s="6">
        <v>0</v>
      </c>
      <c r="D540" s="5" t="s">
        <v>72</v>
      </c>
      <c r="E540" s="5" t="str">
        <f t="shared" si="292"/>
        <v/>
      </c>
      <c r="F540" s="5" t="str">
        <f t="shared" si="287"/>
        <v/>
      </c>
      <c r="G540" s="7">
        <v>71.150999999999996</v>
      </c>
      <c r="H540" s="7">
        <v>67.209999999999994</v>
      </c>
      <c r="I540" s="7">
        <v>77.730999999999995</v>
      </c>
      <c r="J540" s="7">
        <v>87.691999999999993</v>
      </c>
      <c r="K540" s="7">
        <v>109.247</v>
      </c>
      <c r="L540" s="7">
        <v>115.654</v>
      </c>
      <c r="M540" s="7">
        <v>90.313000000000002</v>
      </c>
      <c r="N540" s="7">
        <v>70.200999999999993</v>
      </c>
      <c r="O540" s="7"/>
      <c r="Q540" s="13"/>
      <c r="R540" s="10" t="s">
        <v>355</v>
      </c>
      <c r="S540">
        <v>1991</v>
      </c>
      <c r="T540">
        <f t="shared" si="288"/>
        <v>65.739000000000004</v>
      </c>
      <c r="U540">
        <f t="shared" si="289"/>
        <v>64.936999999999998</v>
      </c>
      <c r="V540">
        <f t="shared" si="290"/>
        <v>88.381</v>
      </c>
      <c r="W540">
        <f t="shared" si="291"/>
        <v>116.271</v>
      </c>
      <c r="X540">
        <f t="shared" si="309"/>
        <v>-1.296717480536369E-2</v>
      </c>
      <c r="Y540">
        <f t="shared" si="310"/>
        <v>-1.6600743171840904E-2</v>
      </c>
      <c r="Z540">
        <f t="shared" si="311"/>
        <v>3.466226339346612E-2</v>
      </c>
      <c r="AA540">
        <f t="shared" si="312"/>
        <v>5.0736221436186391E-2</v>
      </c>
      <c r="AC540" s="10" t="str">
        <f>IFERROR(VLOOKUP(S540&amp;R540,'Regulatory Data'!D$6:F$1349,3,FALSE),"")</f>
        <v/>
      </c>
      <c r="AD540" s="12" t="str">
        <f>VLOOKUP($S540&amp;$R540,'Regulatory Data'!$I$6:$O$1301,5,FALSE)</f>
        <v/>
      </c>
      <c r="AE540" s="12" t="str">
        <f>IF(VLOOKUP($S540&amp;$R540,'Regulatory Data'!$I$6:$O$1301,7,FALSE)=1,1,IF(VLOOKUP($S540&amp;$R540,'Regulatory Data'!$I$6:$O$1301,6,FALSE)=1,0,""))</f>
        <v/>
      </c>
      <c r="AG540" s="12" t="str">
        <f t="shared" si="293"/>
        <v/>
      </c>
      <c r="AH540" s="12" t="str">
        <f t="shared" si="294"/>
        <v/>
      </c>
      <c r="AI540" s="12" t="str">
        <f t="shared" si="295"/>
        <v/>
      </c>
      <c r="AJ540" s="12" t="str">
        <f t="shared" si="296"/>
        <v/>
      </c>
      <c r="AK540" s="12" t="str">
        <f t="shared" si="297"/>
        <v/>
      </c>
      <c r="AL540" s="12" t="str">
        <f t="shared" si="298"/>
        <v/>
      </c>
      <c r="AM540" s="12" t="str">
        <f t="shared" si="299"/>
        <v/>
      </c>
      <c r="AN540" s="12" t="str">
        <f t="shared" si="300"/>
        <v/>
      </c>
      <c r="AO540" s="9" t="str">
        <f t="shared" si="301"/>
        <v/>
      </c>
      <c r="AP540" s="9" t="str">
        <f t="shared" si="302"/>
        <v/>
      </c>
      <c r="AQ540" s="9" t="str">
        <f t="shared" si="303"/>
        <v/>
      </c>
      <c r="AR540" s="9" t="str">
        <f t="shared" si="304"/>
        <v/>
      </c>
      <c r="AS540" s="9" t="str">
        <f t="shared" si="305"/>
        <v/>
      </c>
      <c r="AT540" s="9" t="str">
        <f t="shared" si="306"/>
        <v/>
      </c>
      <c r="AU540" s="9" t="str">
        <f t="shared" si="307"/>
        <v/>
      </c>
      <c r="AV540" s="9" t="str">
        <f t="shared" si="308"/>
        <v/>
      </c>
    </row>
    <row r="541" spans="1:48" x14ac:dyDescent="0.2">
      <c r="A541" s="2">
        <v>1</v>
      </c>
      <c r="B541" s="6" t="s">
        <v>17</v>
      </c>
      <c r="C541" s="6">
        <v>0</v>
      </c>
      <c r="D541" s="5" t="s">
        <v>72</v>
      </c>
      <c r="E541" s="5" t="str">
        <f t="shared" si="292"/>
        <v/>
      </c>
      <c r="F541" s="5" t="str">
        <f t="shared" si="287"/>
        <v/>
      </c>
      <c r="G541" s="7">
        <v>69.557000000000002</v>
      </c>
      <c r="H541" s="7">
        <v>66.352999999999994</v>
      </c>
      <c r="I541" s="7">
        <v>78.203999999999994</v>
      </c>
      <c r="J541" s="7">
        <v>91.097999999999999</v>
      </c>
      <c r="K541" s="7">
        <v>112.432</v>
      </c>
      <c r="L541" s="7">
        <v>117.85899999999999</v>
      </c>
      <c r="M541" s="7">
        <v>93.754999999999995</v>
      </c>
      <c r="N541" s="7">
        <v>73.319999999999993</v>
      </c>
      <c r="O541" s="7"/>
      <c r="Q541" s="13"/>
      <c r="R541" s="10" t="s">
        <v>355</v>
      </c>
      <c r="S541">
        <v>1992</v>
      </c>
      <c r="T541">
        <f t="shared" si="288"/>
        <v>70.527000000000001</v>
      </c>
      <c r="U541">
        <f t="shared" si="289"/>
        <v>69.498999999999995</v>
      </c>
      <c r="V541">
        <f t="shared" si="290"/>
        <v>91.087000000000003</v>
      </c>
      <c r="W541">
        <f t="shared" si="291"/>
        <v>116.518</v>
      </c>
      <c r="X541">
        <f t="shared" si="309"/>
        <v>7.030325854261843E-2</v>
      </c>
      <c r="Y541">
        <f t="shared" si="310"/>
        <v>6.7894794859480356E-2</v>
      </c>
      <c r="Z541">
        <f t="shared" si="311"/>
        <v>3.0158079338262311E-2</v>
      </c>
      <c r="AA541">
        <f t="shared" si="312"/>
        <v>2.1220941942496907E-3</v>
      </c>
      <c r="AC541" s="10" t="str">
        <f>IFERROR(VLOOKUP(S541&amp;R541,'Regulatory Data'!D$6:F$1349,3,FALSE),"")</f>
        <v/>
      </c>
      <c r="AD541" s="12" t="str">
        <f>VLOOKUP($S541&amp;$R541,'Regulatory Data'!$I$6:$O$1301,5,FALSE)</f>
        <v/>
      </c>
      <c r="AE541" s="12" t="str">
        <f>IF(VLOOKUP($S541&amp;$R541,'Regulatory Data'!$I$6:$O$1301,7,FALSE)=1,1,IF(VLOOKUP($S541&amp;$R541,'Regulatory Data'!$I$6:$O$1301,6,FALSE)=1,0,""))</f>
        <v/>
      </c>
      <c r="AG541" s="12" t="str">
        <f t="shared" si="293"/>
        <v/>
      </c>
      <c r="AH541" s="12" t="str">
        <f t="shared" si="294"/>
        <v/>
      </c>
      <c r="AI541" s="12" t="str">
        <f t="shared" si="295"/>
        <v/>
      </c>
      <c r="AJ541" s="12" t="str">
        <f t="shared" si="296"/>
        <v/>
      </c>
      <c r="AK541" s="12" t="str">
        <f t="shared" si="297"/>
        <v/>
      </c>
      <c r="AL541" s="12" t="str">
        <f t="shared" si="298"/>
        <v/>
      </c>
      <c r="AM541" s="12" t="str">
        <f t="shared" si="299"/>
        <v/>
      </c>
      <c r="AN541" s="12" t="str">
        <f t="shared" si="300"/>
        <v/>
      </c>
      <c r="AO541" s="9" t="str">
        <f t="shared" si="301"/>
        <v/>
      </c>
      <c r="AP541" s="9" t="str">
        <f t="shared" si="302"/>
        <v/>
      </c>
      <c r="AQ541" s="9" t="str">
        <f t="shared" si="303"/>
        <v/>
      </c>
      <c r="AR541" s="9" t="str">
        <f t="shared" si="304"/>
        <v/>
      </c>
      <c r="AS541" s="9" t="str">
        <f t="shared" si="305"/>
        <v/>
      </c>
      <c r="AT541" s="9" t="str">
        <f t="shared" si="306"/>
        <v/>
      </c>
      <c r="AU541" s="9" t="str">
        <f t="shared" si="307"/>
        <v/>
      </c>
      <c r="AV541" s="9" t="str">
        <f t="shared" si="308"/>
        <v/>
      </c>
    </row>
    <row r="542" spans="1:48" x14ac:dyDescent="0.2">
      <c r="A542" s="2">
        <v>1</v>
      </c>
      <c r="B542" s="6" t="s">
        <v>18</v>
      </c>
      <c r="C542" s="6">
        <v>0</v>
      </c>
      <c r="D542" s="5" t="s">
        <v>72</v>
      </c>
      <c r="E542" s="5" t="str">
        <f t="shared" si="292"/>
        <v/>
      </c>
      <c r="F542" s="5" t="str">
        <f t="shared" si="287"/>
        <v/>
      </c>
      <c r="G542" s="7">
        <v>72.265000000000001</v>
      </c>
      <c r="H542" s="7">
        <v>68.984999999999999</v>
      </c>
      <c r="I542" s="7">
        <v>82.456000000000003</v>
      </c>
      <c r="J542" s="7">
        <v>90.016000000000005</v>
      </c>
      <c r="K542" s="7">
        <v>114.102</v>
      </c>
      <c r="L542" s="7">
        <v>119.527</v>
      </c>
      <c r="M542" s="7">
        <v>92.522000000000006</v>
      </c>
      <c r="N542" s="7">
        <v>76.290000000000006</v>
      </c>
      <c r="O542" s="7"/>
      <c r="Q542" s="13"/>
      <c r="R542" s="10" t="s">
        <v>355</v>
      </c>
      <c r="S542">
        <v>1993</v>
      </c>
      <c r="T542">
        <f t="shared" si="288"/>
        <v>73.281999999999996</v>
      </c>
      <c r="U542">
        <f t="shared" si="289"/>
        <v>73.590999999999994</v>
      </c>
      <c r="V542">
        <f t="shared" si="290"/>
        <v>93.712999999999994</v>
      </c>
      <c r="W542">
        <f t="shared" si="291"/>
        <v>113.97499999999999</v>
      </c>
      <c r="X542">
        <f t="shared" si="309"/>
        <v>3.8319397345863315E-2</v>
      </c>
      <c r="Y542">
        <f t="shared" si="310"/>
        <v>5.7210371670984195E-2</v>
      </c>
      <c r="Z542">
        <f t="shared" si="311"/>
        <v>2.8421826528523653E-2</v>
      </c>
      <c r="AA542">
        <f t="shared" si="312"/>
        <v>-2.2066641409128174E-2</v>
      </c>
      <c r="AC542" s="10" t="str">
        <f>IFERROR(VLOOKUP(S542&amp;R542,'Regulatory Data'!D$6:F$1349,3,FALSE),"")</f>
        <v/>
      </c>
      <c r="AD542" s="12" t="str">
        <f>VLOOKUP($S542&amp;$R542,'Regulatory Data'!$I$6:$O$1301,5,FALSE)</f>
        <v/>
      </c>
      <c r="AE542" s="12" t="str">
        <f>IF(VLOOKUP($S542&amp;$R542,'Regulatory Data'!$I$6:$O$1301,7,FALSE)=1,1,IF(VLOOKUP($S542&amp;$R542,'Regulatory Data'!$I$6:$O$1301,6,FALSE)=1,0,""))</f>
        <v/>
      </c>
      <c r="AG542" s="12" t="str">
        <f t="shared" si="293"/>
        <v/>
      </c>
      <c r="AH542" s="12" t="str">
        <f t="shared" si="294"/>
        <v/>
      </c>
      <c r="AI542" s="12" t="str">
        <f t="shared" si="295"/>
        <v/>
      </c>
      <c r="AJ542" s="12" t="str">
        <f t="shared" si="296"/>
        <v/>
      </c>
      <c r="AK542" s="12" t="str">
        <f t="shared" si="297"/>
        <v/>
      </c>
      <c r="AL542" s="12" t="str">
        <f t="shared" si="298"/>
        <v/>
      </c>
      <c r="AM542" s="12" t="str">
        <f t="shared" si="299"/>
        <v/>
      </c>
      <c r="AN542" s="12" t="str">
        <f t="shared" si="300"/>
        <v/>
      </c>
      <c r="AO542" s="9" t="str">
        <f t="shared" si="301"/>
        <v/>
      </c>
      <c r="AP542" s="9" t="str">
        <f t="shared" si="302"/>
        <v/>
      </c>
      <c r="AQ542" s="9" t="str">
        <f t="shared" si="303"/>
        <v/>
      </c>
      <c r="AR542" s="9" t="str">
        <f t="shared" si="304"/>
        <v/>
      </c>
      <c r="AS542" s="9" t="str">
        <f t="shared" si="305"/>
        <v/>
      </c>
      <c r="AT542" s="9" t="str">
        <f t="shared" si="306"/>
        <v/>
      </c>
      <c r="AU542" s="9" t="str">
        <f t="shared" si="307"/>
        <v/>
      </c>
      <c r="AV542" s="9" t="str">
        <f t="shared" si="308"/>
        <v/>
      </c>
    </row>
    <row r="543" spans="1:48" x14ac:dyDescent="0.2">
      <c r="A543" s="2">
        <v>1</v>
      </c>
      <c r="B543" s="6" t="s">
        <v>19</v>
      </c>
      <c r="C543" s="6">
        <v>0</v>
      </c>
      <c r="D543" s="5" t="s">
        <v>72</v>
      </c>
      <c r="E543" s="5" t="str">
        <f t="shared" si="292"/>
        <v/>
      </c>
      <c r="F543" s="5" t="str">
        <f t="shared" si="287"/>
        <v/>
      </c>
      <c r="G543" s="7">
        <v>72.433000000000007</v>
      </c>
      <c r="H543" s="7">
        <v>69.024000000000001</v>
      </c>
      <c r="I543" s="7">
        <v>81.721999999999994</v>
      </c>
      <c r="J543" s="7">
        <v>91.308999999999997</v>
      </c>
      <c r="K543" s="7">
        <v>112.825</v>
      </c>
      <c r="L543" s="7">
        <v>118.39700000000001</v>
      </c>
      <c r="M543" s="7">
        <v>98.144999999999996</v>
      </c>
      <c r="N543" s="7">
        <v>80.206000000000003</v>
      </c>
      <c r="O543" s="7"/>
      <c r="Q543" s="13"/>
      <c r="R543" s="10" t="s">
        <v>355</v>
      </c>
      <c r="S543">
        <v>1994</v>
      </c>
      <c r="T543">
        <f t="shared" si="288"/>
        <v>74.037999999999997</v>
      </c>
      <c r="U543">
        <f t="shared" si="289"/>
        <v>76.626999999999995</v>
      </c>
      <c r="V543">
        <f t="shared" si="290"/>
        <v>96.471999999999994</v>
      </c>
      <c r="W543">
        <f t="shared" si="291"/>
        <v>111.462</v>
      </c>
      <c r="X543">
        <f t="shared" si="309"/>
        <v>1.0263462344880736E-2</v>
      </c>
      <c r="Y543">
        <f t="shared" si="310"/>
        <v>4.0426759408664914E-2</v>
      </c>
      <c r="Z543">
        <f t="shared" si="311"/>
        <v>2.901589051882425E-2</v>
      </c>
      <c r="AA543">
        <f t="shared" si="312"/>
        <v>-2.2295400462183146E-2</v>
      </c>
      <c r="AC543" s="10" t="str">
        <f>IFERROR(VLOOKUP(S543&amp;R543,'Regulatory Data'!D$6:F$1349,3,FALSE),"")</f>
        <v/>
      </c>
      <c r="AD543" s="12" t="str">
        <f>VLOOKUP($S543&amp;$R543,'Regulatory Data'!$I$6:$O$1301,5,FALSE)</f>
        <v/>
      </c>
      <c r="AE543" s="12" t="str">
        <f>IF(VLOOKUP($S543&amp;$R543,'Regulatory Data'!$I$6:$O$1301,7,FALSE)=1,1,IF(VLOOKUP($S543&amp;$R543,'Regulatory Data'!$I$6:$O$1301,6,FALSE)=1,0,""))</f>
        <v/>
      </c>
      <c r="AG543" s="12" t="str">
        <f t="shared" si="293"/>
        <v/>
      </c>
      <c r="AH543" s="12" t="str">
        <f t="shared" si="294"/>
        <v/>
      </c>
      <c r="AI543" s="12" t="str">
        <f t="shared" si="295"/>
        <v/>
      </c>
      <c r="AJ543" s="12" t="str">
        <f t="shared" si="296"/>
        <v/>
      </c>
      <c r="AK543" s="12" t="str">
        <f t="shared" si="297"/>
        <v/>
      </c>
      <c r="AL543" s="12" t="str">
        <f t="shared" si="298"/>
        <v/>
      </c>
      <c r="AM543" s="12" t="str">
        <f t="shared" si="299"/>
        <v/>
      </c>
      <c r="AN543" s="12" t="str">
        <f t="shared" si="300"/>
        <v/>
      </c>
      <c r="AO543" s="9" t="str">
        <f t="shared" si="301"/>
        <v/>
      </c>
      <c r="AP543" s="9" t="str">
        <f t="shared" si="302"/>
        <v/>
      </c>
      <c r="AQ543" s="9" t="str">
        <f t="shared" si="303"/>
        <v/>
      </c>
      <c r="AR543" s="9" t="str">
        <f t="shared" si="304"/>
        <v/>
      </c>
      <c r="AS543" s="9" t="str">
        <f t="shared" si="305"/>
        <v/>
      </c>
      <c r="AT543" s="9" t="str">
        <f t="shared" si="306"/>
        <v/>
      </c>
      <c r="AU543" s="9" t="str">
        <f t="shared" si="307"/>
        <v/>
      </c>
      <c r="AV543" s="9" t="str">
        <f t="shared" si="308"/>
        <v/>
      </c>
    </row>
    <row r="544" spans="1:48" x14ac:dyDescent="0.2">
      <c r="A544" s="2">
        <v>1</v>
      </c>
      <c r="B544" s="6" t="s">
        <v>20</v>
      </c>
      <c r="C544" s="6">
        <v>0</v>
      </c>
      <c r="D544" s="5" t="s">
        <v>72</v>
      </c>
      <c r="E544" s="5" t="str">
        <f t="shared" si="292"/>
        <v/>
      </c>
      <c r="F544" s="5" t="str">
        <f t="shared" si="287"/>
        <v/>
      </c>
      <c r="G544" s="7">
        <v>75.069000000000003</v>
      </c>
      <c r="H544" s="7">
        <v>71.456999999999994</v>
      </c>
      <c r="I544" s="7">
        <v>83.796000000000006</v>
      </c>
      <c r="J544" s="7">
        <v>90.662999999999997</v>
      </c>
      <c r="K544" s="7">
        <v>111.624</v>
      </c>
      <c r="L544" s="7">
        <v>117.267</v>
      </c>
      <c r="M544" s="7">
        <v>97.629000000000005</v>
      </c>
      <c r="N544" s="7">
        <v>81.808999999999997</v>
      </c>
      <c r="O544" s="7"/>
      <c r="Q544" s="13"/>
      <c r="R544" s="10" t="s">
        <v>355</v>
      </c>
      <c r="S544">
        <v>1995</v>
      </c>
      <c r="T544">
        <f t="shared" si="288"/>
        <v>73.227000000000004</v>
      </c>
      <c r="U544">
        <f t="shared" si="289"/>
        <v>74.742999999999995</v>
      </c>
      <c r="V544">
        <f t="shared" si="290"/>
        <v>98</v>
      </c>
      <c r="W544">
        <f t="shared" si="291"/>
        <v>111.27</v>
      </c>
      <c r="X544">
        <f t="shared" si="309"/>
        <v>-1.1014269497802154E-2</v>
      </c>
      <c r="Y544">
        <f t="shared" si="310"/>
        <v>-2.4893932656837592E-2</v>
      </c>
      <c r="Z544">
        <f t="shared" si="311"/>
        <v>1.5714667869280774E-2</v>
      </c>
      <c r="AA544">
        <f t="shared" si="312"/>
        <v>-1.7240454677134309E-3</v>
      </c>
      <c r="AC544" s="10" t="str">
        <f>IFERROR(VLOOKUP(S544&amp;R544,'Regulatory Data'!D$6:F$1349,3,FALSE),"")</f>
        <v/>
      </c>
      <c r="AD544" s="12" t="str">
        <f>VLOOKUP($S544&amp;$R544,'Regulatory Data'!$I$6:$O$1301,5,FALSE)</f>
        <v/>
      </c>
      <c r="AE544" s="12" t="str">
        <f>IF(VLOOKUP($S544&amp;$R544,'Regulatory Data'!$I$6:$O$1301,7,FALSE)=1,1,IF(VLOOKUP($S544&amp;$R544,'Regulatory Data'!$I$6:$O$1301,6,FALSE)=1,0,""))</f>
        <v/>
      </c>
      <c r="AG544" s="12" t="str">
        <f t="shared" si="293"/>
        <v/>
      </c>
      <c r="AH544" s="12" t="str">
        <f t="shared" si="294"/>
        <v/>
      </c>
      <c r="AI544" s="12" t="str">
        <f t="shared" si="295"/>
        <v/>
      </c>
      <c r="AJ544" s="12" t="str">
        <f t="shared" si="296"/>
        <v/>
      </c>
      <c r="AK544" s="12" t="str">
        <f t="shared" si="297"/>
        <v/>
      </c>
      <c r="AL544" s="12" t="str">
        <f t="shared" si="298"/>
        <v/>
      </c>
      <c r="AM544" s="12" t="str">
        <f t="shared" si="299"/>
        <v/>
      </c>
      <c r="AN544" s="12" t="str">
        <f t="shared" si="300"/>
        <v/>
      </c>
      <c r="AO544" s="9" t="str">
        <f t="shared" si="301"/>
        <v/>
      </c>
      <c r="AP544" s="9" t="str">
        <f t="shared" si="302"/>
        <v/>
      </c>
      <c r="AQ544" s="9" t="str">
        <f t="shared" si="303"/>
        <v/>
      </c>
      <c r="AR544" s="9" t="str">
        <f t="shared" si="304"/>
        <v/>
      </c>
      <c r="AS544" s="9" t="str">
        <f t="shared" si="305"/>
        <v/>
      </c>
      <c r="AT544" s="9" t="str">
        <f t="shared" si="306"/>
        <v/>
      </c>
      <c r="AU544" s="9" t="str">
        <f t="shared" si="307"/>
        <v/>
      </c>
      <c r="AV544" s="9" t="str">
        <f t="shared" si="308"/>
        <v/>
      </c>
    </row>
    <row r="545" spans="1:48" x14ac:dyDescent="0.2">
      <c r="A545" s="2">
        <v>1</v>
      </c>
      <c r="B545" s="6" t="s">
        <v>21</v>
      </c>
      <c r="C545" s="6">
        <v>0</v>
      </c>
      <c r="D545" s="5" t="s">
        <v>72</v>
      </c>
      <c r="E545" s="5" t="str">
        <f t="shared" si="292"/>
        <v/>
      </c>
      <c r="F545" s="5" t="str">
        <f t="shared" si="287"/>
        <v/>
      </c>
      <c r="G545" s="7">
        <v>75.894000000000005</v>
      </c>
      <c r="H545" s="7">
        <v>73.361999999999995</v>
      </c>
      <c r="I545" s="7">
        <v>85.754000000000005</v>
      </c>
      <c r="J545" s="7">
        <v>92.53</v>
      </c>
      <c r="K545" s="7">
        <v>112.992</v>
      </c>
      <c r="L545" s="7">
        <v>116.89100000000001</v>
      </c>
      <c r="M545" s="7">
        <v>98.158000000000001</v>
      </c>
      <c r="N545" s="7">
        <v>84.174000000000007</v>
      </c>
      <c r="O545" s="7"/>
      <c r="Q545" s="13"/>
      <c r="R545" s="10" t="s">
        <v>355</v>
      </c>
      <c r="S545">
        <v>1996</v>
      </c>
      <c r="T545">
        <f t="shared" si="288"/>
        <v>73.887</v>
      </c>
      <c r="U545">
        <f t="shared" si="289"/>
        <v>75.739999999999995</v>
      </c>
      <c r="V545">
        <f t="shared" si="290"/>
        <v>99.18</v>
      </c>
      <c r="W545">
        <f t="shared" si="291"/>
        <v>109.271</v>
      </c>
      <c r="X545">
        <f t="shared" si="309"/>
        <v>8.9726936661609358E-3</v>
      </c>
      <c r="Y545">
        <f t="shared" si="310"/>
        <v>1.3250860072814952E-2</v>
      </c>
      <c r="Z545">
        <f t="shared" si="311"/>
        <v>1.1968902390415259E-2</v>
      </c>
      <c r="AA545">
        <f t="shared" si="312"/>
        <v>-1.8128644986110665E-2</v>
      </c>
      <c r="AC545" s="10" t="str">
        <f>IFERROR(VLOOKUP(S545&amp;R545,'Regulatory Data'!D$6:F$1349,3,FALSE),"")</f>
        <v/>
      </c>
      <c r="AD545" s="12" t="str">
        <f>VLOOKUP($S545&amp;$R545,'Regulatory Data'!$I$6:$O$1301,5,FALSE)</f>
        <v/>
      </c>
      <c r="AE545" s="12" t="str">
        <f>IF(VLOOKUP($S545&amp;$R545,'Regulatory Data'!$I$6:$O$1301,7,FALSE)=1,1,IF(VLOOKUP($S545&amp;$R545,'Regulatory Data'!$I$6:$O$1301,6,FALSE)=1,0,""))</f>
        <v/>
      </c>
      <c r="AG545" s="12" t="str">
        <f t="shared" si="293"/>
        <v/>
      </c>
      <c r="AH545" s="12" t="str">
        <f t="shared" si="294"/>
        <v/>
      </c>
      <c r="AI545" s="12" t="str">
        <f t="shared" si="295"/>
        <v/>
      </c>
      <c r="AJ545" s="12" t="str">
        <f t="shared" si="296"/>
        <v/>
      </c>
      <c r="AK545" s="12" t="str">
        <f t="shared" si="297"/>
        <v/>
      </c>
      <c r="AL545" s="12" t="str">
        <f t="shared" si="298"/>
        <v/>
      </c>
      <c r="AM545" s="12" t="str">
        <f t="shared" si="299"/>
        <v/>
      </c>
      <c r="AN545" s="12" t="str">
        <f t="shared" si="300"/>
        <v/>
      </c>
      <c r="AO545" s="9" t="str">
        <f t="shared" si="301"/>
        <v/>
      </c>
      <c r="AP545" s="9" t="str">
        <f t="shared" si="302"/>
        <v/>
      </c>
      <c r="AQ545" s="9" t="str">
        <f t="shared" si="303"/>
        <v/>
      </c>
      <c r="AR545" s="9" t="str">
        <f t="shared" si="304"/>
        <v/>
      </c>
      <c r="AS545" s="9" t="str">
        <f t="shared" si="305"/>
        <v/>
      </c>
      <c r="AT545" s="9" t="str">
        <f t="shared" si="306"/>
        <v/>
      </c>
      <c r="AU545" s="9" t="str">
        <f t="shared" si="307"/>
        <v/>
      </c>
      <c r="AV545" s="9" t="str">
        <f t="shared" si="308"/>
        <v/>
      </c>
    </row>
    <row r="546" spans="1:48" x14ac:dyDescent="0.2">
      <c r="A546" s="2">
        <v>1</v>
      </c>
      <c r="B546" s="6" t="s">
        <v>22</v>
      </c>
      <c r="C546" s="6">
        <v>0</v>
      </c>
      <c r="D546" s="5" t="s">
        <v>72</v>
      </c>
      <c r="E546" s="5" t="str">
        <f t="shared" si="292"/>
        <v/>
      </c>
      <c r="F546" s="5" t="str">
        <f t="shared" si="287"/>
        <v/>
      </c>
      <c r="G546" s="7">
        <v>78.010999999999996</v>
      </c>
      <c r="H546" s="7">
        <v>73.984999999999999</v>
      </c>
      <c r="I546" s="7">
        <v>86.721000000000004</v>
      </c>
      <c r="J546" s="7">
        <v>93.876999999999995</v>
      </c>
      <c r="K546" s="7">
        <v>111.16500000000001</v>
      </c>
      <c r="L546" s="7">
        <v>117.214</v>
      </c>
      <c r="M546" s="7">
        <v>98.51</v>
      </c>
      <c r="N546" s="7">
        <v>85.429000000000002</v>
      </c>
      <c r="O546" s="7"/>
      <c r="Q546" s="13"/>
      <c r="R546" s="10" t="s">
        <v>355</v>
      </c>
      <c r="S546">
        <v>1997</v>
      </c>
      <c r="T546">
        <f t="shared" si="288"/>
        <v>78.608999999999995</v>
      </c>
      <c r="U546">
        <f t="shared" si="289"/>
        <v>81.533000000000001</v>
      </c>
      <c r="V546">
        <f t="shared" si="290"/>
        <v>99.042000000000002</v>
      </c>
      <c r="W546">
        <f t="shared" si="291"/>
        <v>106.08799999999999</v>
      </c>
      <c r="X546">
        <f t="shared" si="309"/>
        <v>6.1949297613795196E-2</v>
      </c>
      <c r="Y546">
        <f t="shared" si="310"/>
        <v>7.3701423795515808E-2</v>
      </c>
      <c r="Z546">
        <f t="shared" si="311"/>
        <v>-1.3923784675284878E-3</v>
      </c>
      <c r="AA546">
        <f t="shared" si="312"/>
        <v>-2.9562096808199989E-2</v>
      </c>
      <c r="AC546" s="10">
        <f>IFERROR(VLOOKUP(S546&amp;R546,'Regulatory Data'!D$6:F$1349,3,FALSE),"")</f>
        <v>1.5750604407860032E-2</v>
      </c>
      <c r="AD546" s="12">
        <f>VLOOKUP($S546&amp;$R546,'Regulatory Data'!$I$6:$O$1301,5,FALSE)</f>
        <v>0</v>
      </c>
      <c r="AE546" s="12">
        <f>IF(VLOOKUP($S546&amp;$R546,'Regulatory Data'!$I$6:$O$1301,7,FALSE)=1,1,IF(VLOOKUP($S546&amp;$R546,'Regulatory Data'!$I$6:$O$1301,6,FALSE)=1,0,""))</f>
        <v>0</v>
      </c>
      <c r="AG546" s="12">
        <f t="shared" si="293"/>
        <v>9.1998348894998472E-2</v>
      </c>
      <c r="AH546" s="12" t="str">
        <f t="shared" si="294"/>
        <v/>
      </c>
      <c r="AI546" s="12">
        <f t="shared" si="295"/>
        <v>7.0173699715609494E-2</v>
      </c>
      <c r="AJ546" s="12" t="str">
        <f t="shared" si="296"/>
        <v/>
      </c>
      <c r="AK546" s="12">
        <f t="shared" si="297"/>
        <v>-5.4265425649964172E-3</v>
      </c>
      <c r="AL546" s="12" t="str">
        <f t="shared" si="298"/>
        <v/>
      </c>
      <c r="AM546" s="12">
        <f t="shared" si="299"/>
        <v>-8.7241058333487054E-2</v>
      </c>
      <c r="AN546" s="12" t="str">
        <f t="shared" si="300"/>
        <v/>
      </c>
      <c r="AO546" s="9">
        <f t="shared" si="301"/>
        <v>9.1998348894998472E-2</v>
      </c>
      <c r="AP546" s="9" t="str">
        <f t="shared" si="302"/>
        <v/>
      </c>
      <c r="AQ546" s="9">
        <f t="shared" si="303"/>
        <v>7.0173699715609494E-2</v>
      </c>
      <c r="AR546" s="9" t="str">
        <f t="shared" si="304"/>
        <v/>
      </c>
      <c r="AS546" s="9">
        <f t="shared" si="305"/>
        <v>-5.4265425649964172E-3</v>
      </c>
      <c r="AT546" s="9" t="str">
        <f t="shared" si="306"/>
        <v/>
      </c>
      <c r="AU546" s="9">
        <f t="shared" si="307"/>
        <v>-8.7241058333487054E-2</v>
      </c>
      <c r="AV546" s="9" t="str">
        <f t="shared" si="308"/>
        <v/>
      </c>
    </row>
    <row r="547" spans="1:48" x14ac:dyDescent="0.2">
      <c r="A547" s="2">
        <v>1</v>
      </c>
      <c r="B547" s="6" t="s">
        <v>23</v>
      </c>
      <c r="C547" s="6">
        <v>0</v>
      </c>
      <c r="D547" s="5" t="s">
        <v>72</v>
      </c>
      <c r="E547" s="5" t="str">
        <f t="shared" si="292"/>
        <v/>
      </c>
      <c r="F547" s="5" t="str">
        <f t="shared" si="287"/>
        <v/>
      </c>
      <c r="G547" s="7">
        <v>78.275000000000006</v>
      </c>
      <c r="H547" s="7">
        <v>76.117000000000004</v>
      </c>
      <c r="I547" s="7">
        <v>86.394000000000005</v>
      </c>
      <c r="J547" s="7">
        <v>96.83</v>
      </c>
      <c r="K547" s="7">
        <v>110.373</v>
      </c>
      <c r="L547" s="7">
        <v>113.502</v>
      </c>
      <c r="M547" s="7">
        <v>100.953</v>
      </c>
      <c r="N547" s="7">
        <v>87.218000000000004</v>
      </c>
      <c r="O547" s="7"/>
      <c r="Q547" s="13"/>
      <c r="R547" s="10" t="s">
        <v>355</v>
      </c>
      <c r="S547">
        <v>1998</v>
      </c>
      <c r="T547">
        <f t="shared" si="288"/>
        <v>86.183999999999997</v>
      </c>
      <c r="U547">
        <f t="shared" si="289"/>
        <v>87.46</v>
      </c>
      <c r="V547">
        <f t="shared" si="290"/>
        <v>98.506</v>
      </c>
      <c r="W547">
        <f t="shared" si="291"/>
        <v>97.224999999999994</v>
      </c>
      <c r="X547">
        <f t="shared" si="309"/>
        <v>9.1998348894998472E-2</v>
      </c>
      <c r="Y547">
        <f t="shared" si="310"/>
        <v>7.0173699715609494E-2</v>
      </c>
      <c r="Z547">
        <f t="shared" si="311"/>
        <v>-5.4265425649964172E-3</v>
      </c>
      <c r="AA547">
        <f t="shared" si="312"/>
        <v>-8.7241058333487054E-2</v>
      </c>
      <c r="AC547" s="10">
        <f>IFERROR(VLOOKUP(S547&amp;R547,'Regulatory Data'!D$6:F$1349,3,FALSE),"")</f>
        <v>1.5077702900154385E-2</v>
      </c>
      <c r="AD547" s="12">
        <f>VLOOKUP($S547&amp;$R547,'Regulatory Data'!$I$6:$O$1301,5,FALSE)</f>
        <v>0</v>
      </c>
      <c r="AE547" s="12">
        <f>IF(VLOOKUP($S547&amp;$R547,'Regulatory Data'!$I$6:$O$1301,7,FALSE)=1,1,IF(VLOOKUP($S547&amp;$R547,'Regulatory Data'!$I$6:$O$1301,6,FALSE)=1,0,""))</f>
        <v>0</v>
      </c>
      <c r="AG547" s="12">
        <f t="shared" si="293"/>
        <v>7.3250634276109672E-2</v>
      </c>
      <c r="AH547" s="12" t="str">
        <f t="shared" si="294"/>
        <v/>
      </c>
      <c r="AI547" s="12">
        <f t="shared" si="295"/>
        <v>8.0292460999456416E-2</v>
      </c>
      <c r="AJ547" s="12" t="str">
        <f t="shared" si="296"/>
        <v/>
      </c>
      <c r="AK547" s="12">
        <f t="shared" si="297"/>
        <v>7.030634856715956E-3</v>
      </c>
      <c r="AL547" s="12" t="str">
        <f t="shared" si="298"/>
        <v/>
      </c>
      <c r="AM547" s="12">
        <f t="shared" si="299"/>
        <v>-2.4804987122204025E-2</v>
      </c>
      <c r="AN547" s="12" t="str">
        <f t="shared" si="300"/>
        <v/>
      </c>
      <c r="AO547" s="9">
        <f t="shared" si="301"/>
        <v>7.3250634276109672E-2</v>
      </c>
      <c r="AP547" s="9" t="str">
        <f t="shared" si="302"/>
        <v/>
      </c>
      <c r="AQ547" s="9">
        <f t="shared" si="303"/>
        <v>8.0292460999456416E-2</v>
      </c>
      <c r="AR547" s="9" t="str">
        <f t="shared" si="304"/>
        <v/>
      </c>
      <c r="AS547" s="9">
        <f t="shared" si="305"/>
        <v>7.030634856715956E-3</v>
      </c>
      <c r="AT547" s="9" t="str">
        <f t="shared" si="306"/>
        <v/>
      </c>
      <c r="AU547" s="9">
        <f t="shared" si="307"/>
        <v>-2.4804987122204025E-2</v>
      </c>
      <c r="AV547" s="9" t="str">
        <f t="shared" si="308"/>
        <v/>
      </c>
    </row>
    <row r="548" spans="1:48" x14ac:dyDescent="0.2">
      <c r="A548" s="2">
        <v>1</v>
      </c>
      <c r="B548" s="6" t="s">
        <v>24</v>
      </c>
      <c r="C548" s="6">
        <v>0</v>
      </c>
      <c r="D548" s="5" t="s">
        <v>72</v>
      </c>
      <c r="E548" s="5" t="str">
        <f t="shared" si="292"/>
        <v/>
      </c>
      <c r="F548" s="5" t="str">
        <f t="shared" si="287"/>
        <v/>
      </c>
      <c r="G548" s="7">
        <v>78.882000000000005</v>
      </c>
      <c r="H548" s="7">
        <v>77.787999999999997</v>
      </c>
      <c r="I548" s="7">
        <v>86.950999999999993</v>
      </c>
      <c r="J548" s="7">
        <v>96.942999999999998</v>
      </c>
      <c r="K548" s="7">
        <v>110.23</v>
      </c>
      <c r="L548" s="7">
        <v>111.78100000000001</v>
      </c>
      <c r="M548" s="7">
        <v>103.239</v>
      </c>
      <c r="N548" s="7">
        <v>89.768000000000001</v>
      </c>
      <c r="O548" s="7"/>
      <c r="Q548" s="13"/>
      <c r="R548" s="10" t="s">
        <v>355</v>
      </c>
      <c r="S548">
        <v>1999</v>
      </c>
      <c r="T548">
        <f t="shared" si="288"/>
        <v>92.733999999999995</v>
      </c>
      <c r="U548">
        <f t="shared" si="289"/>
        <v>94.772000000000006</v>
      </c>
      <c r="V548">
        <f t="shared" si="290"/>
        <v>99.200999999999993</v>
      </c>
      <c r="W548">
        <f t="shared" si="291"/>
        <v>94.843000000000004</v>
      </c>
      <c r="X548">
        <f t="shared" si="309"/>
        <v>7.3250634276109672E-2</v>
      </c>
      <c r="Y548">
        <f t="shared" si="310"/>
        <v>8.0292460999456416E-2</v>
      </c>
      <c r="Z548">
        <f t="shared" si="311"/>
        <v>7.030634856715956E-3</v>
      </c>
      <c r="AA548">
        <f t="shared" si="312"/>
        <v>-2.4804987122204025E-2</v>
      </c>
      <c r="AC548" s="10">
        <f>IFERROR(VLOOKUP(S548&amp;R548,'Regulatory Data'!D$6:F$1349,3,FALSE),"")</f>
        <v>1.4966198086827366E-2</v>
      </c>
      <c r="AD548" s="12">
        <f>VLOOKUP($S548&amp;$R548,'Regulatory Data'!$I$6:$O$1301,5,FALSE)</f>
        <v>0</v>
      </c>
      <c r="AE548" s="12">
        <f>IF(VLOOKUP($S548&amp;$R548,'Regulatory Data'!$I$6:$O$1301,7,FALSE)=1,1,IF(VLOOKUP($S548&amp;$R548,'Regulatory Data'!$I$6:$O$1301,6,FALSE)=1,0,""))</f>
        <v>0</v>
      </c>
      <c r="AG548" s="12">
        <f t="shared" si="293"/>
        <v>-7.9734525894163966E-2</v>
      </c>
      <c r="AH548" s="12" t="str">
        <f t="shared" si="294"/>
        <v/>
      </c>
      <c r="AI548" s="12">
        <f t="shared" si="295"/>
        <v>-8.410718264334438E-2</v>
      </c>
      <c r="AJ548" s="12" t="str">
        <f t="shared" si="296"/>
        <v/>
      </c>
      <c r="AK548" s="12">
        <f t="shared" si="297"/>
        <v>1.2213295721380746E-2</v>
      </c>
      <c r="AL548" s="12" t="str">
        <f t="shared" si="298"/>
        <v/>
      </c>
      <c r="AM548" s="12">
        <f t="shared" si="299"/>
        <v>0.10759645024436892</v>
      </c>
      <c r="AN548" s="12" t="str">
        <f t="shared" si="300"/>
        <v/>
      </c>
      <c r="AO548" s="9">
        <f t="shared" si="301"/>
        <v>-7.9734525894163966E-2</v>
      </c>
      <c r="AP548" s="9" t="str">
        <f t="shared" si="302"/>
        <v/>
      </c>
      <c r="AQ548" s="9">
        <f t="shared" si="303"/>
        <v>-8.410718264334438E-2</v>
      </c>
      <c r="AR548" s="9" t="str">
        <f t="shared" si="304"/>
        <v/>
      </c>
      <c r="AS548" s="9">
        <f t="shared" si="305"/>
        <v>1.2213295721380746E-2</v>
      </c>
      <c r="AT548" s="9" t="str">
        <f t="shared" si="306"/>
        <v/>
      </c>
      <c r="AU548" s="9">
        <f t="shared" si="307"/>
        <v>0.10759645024436892</v>
      </c>
      <c r="AV548" s="9" t="str">
        <f t="shared" si="308"/>
        <v/>
      </c>
    </row>
    <row r="549" spans="1:48" x14ac:dyDescent="0.2">
      <c r="A549" s="2">
        <v>1</v>
      </c>
      <c r="B549" s="6" t="s">
        <v>25</v>
      </c>
      <c r="C549" s="6">
        <v>0</v>
      </c>
      <c r="D549" s="5" t="s">
        <v>72</v>
      </c>
      <c r="E549" s="5" t="str">
        <f t="shared" si="292"/>
        <v/>
      </c>
      <c r="F549" s="5" t="str">
        <f t="shared" si="287"/>
        <v/>
      </c>
      <c r="G549" s="7">
        <v>85.087999999999994</v>
      </c>
      <c r="H549" s="7">
        <v>83.778000000000006</v>
      </c>
      <c r="I549" s="7">
        <v>92.07</v>
      </c>
      <c r="J549" s="7">
        <v>96.997</v>
      </c>
      <c r="K549" s="7">
        <v>108.205</v>
      </c>
      <c r="L549" s="7">
        <v>109.898</v>
      </c>
      <c r="M549" s="7">
        <v>98.144999999999996</v>
      </c>
      <c r="N549" s="7">
        <v>90.361999999999995</v>
      </c>
      <c r="O549" s="7"/>
      <c r="Q549" s="13"/>
      <c r="R549" s="10" t="s">
        <v>355</v>
      </c>
      <c r="S549">
        <v>2000</v>
      </c>
      <c r="T549">
        <f t="shared" si="288"/>
        <v>85.626999999999995</v>
      </c>
      <c r="U549">
        <f t="shared" si="289"/>
        <v>87.126999999999995</v>
      </c>
      <c r="V549">
        <f t="shared" si="290"/>
        <v>100.42</v>
      </c>
      <c r="W549">
        <f t="shared" si="291"/>
        <v>105.617</v>
      </c>
      <c r="X549">
        <f t="shared" si="309"/>
        <v>-7.9734525894163966E-2</v>
      </c>
      <c r="Y549">
        <f t="shared" si="310"/>
        <v>-8.410718264334438E-2</v>
      </c>
      <c r="Z549">
        <f t="shared" si="311"/>
        <v>1.2213295721380746E-2</v>
      </c>
      <c r="AA549">
        <f t="shared" si="312"/>
        <v>0.10759645024436892</v>
      </c>
      <c r="AC549" s="10">
        <f>IFERROR(VLOOKUP(S549&amp;R549,'Regulatory Data'!D$6:F$1349,3,FALSE),"")</f>
        <v>1.4647462658665412E-2</v>
      </c>
      <c r="AD549" s="12">
        <f>VLOOKUP($S549&amp;$R549,'Regulatory Data'!$I$6:$O$1301,5,FALSE)</f>
        <v>0</v>
      </c>
      <c r="AE549" s="12">
        <f>IF(VLOOKUP($S549&amp;$R549,'Regulatory Data'!$I$6:$O$1301,7,FALSE)=1,1,IF(VLOOKUP($S549&amp;$R549,'Regulatory Data'!$I$6:$O$1301,6,FALSE)=1,0,""))</f>
        <v>0</v>
      </c>
      <c r="AG549" s="12">
        <f t="shared" si="293"/>
        <v>3.9960680301613927E-2</v>
      </c>
      <c r="AH549" s="12" t="str">
        <f t="shared" si="294"/>
        <v/>
      </c>
      <c r="AI549" s="12">
        <f t="shared" si="295"/>
        <v>1.4833145803307524E-2</v>
      </c>
      <c r="AJ549" s="12" t="str">
        <f t="shared" si="296"/>
        <v/>
      </c>
      <c r="AK549" s="12">
        <f t="shared" si="297"/>
        <v>2.8837090534938881E-3</v>
      </c>
      <c r="AL549" s="12" t="str">
        <f t="shared" si="298"/>
        <v/>
      </c>
      <c r="AM549" s="12">
        <f t="shared" si="299"/>
        <v>-1.0507877582511149E-2</v>
      </c>
      <c r="AN549" s="12" t="str">
        <f t="shared" si="300"/>
        <v/>
      </c>
      <c r="AO549" s="9">
        <f t="shared" si="301"/>
        <v>3.9960680301613927E-2</v>
      </c>
      <c r="AP549" s="9" t="str">
        <f t="shared" si="302"/>
        <v/>
      </c>
      <c r="AQ549" s="9">
        <f t="shared" si="303"/>
        <v>1.4833145803307524E-2</v>
      </c>
      <c r="AR549" s="9" t="str">
        <f t="shared" si="304"/>
        <v/>
      </c>
      <c r="AS549" s="9">
        <f t="shared" si="305"/>
        <v>2.8837090534938881E-3</v>
      </c>
      <c r="AT549" s="9" t="str">
        <f t="shared" si="306"/>
        <v/>
      </c>
      <c r="AU549" s="9">
        <f t="shared" si="307"/>
        <v>-1.0507877582511149E-2</v>
      </c>
      <c r="AV549" s="9" t="str">
        <f t="shared" si="308"/>
        <v/>
      </c>
    </row>
    <row r="550" spans="1:48" x14ac:dyDescent="0.2">
      <c r="A550" s="2">
        <v>1</v>
      </c>
      <c r="B550" s="6" t="s">
        <v>26</v>
      </c>
      <c r="C550" s="6">
        <v>0</v>
      </c>
      <c r="D550" s="5" t="s">
        <v>72</v>
      </c>
      <c r="E550" s="5" t="str">
        <f t="shared" si="292"/>
        <v/>
      </c>
      <c r="F550" s="5" t="str">
        <f t="shared" si="287"/>
        <v/>
      </c>
      <c r="G550" s="7">
        <v>86.733999999999995</v>
      </c>
      <c r="H550" s="7">
        <v>86.07</v>
      </c>
      <c r="I550" s="7">
        <v>92.412999999999997</v>
      </c>
      <c r="J550" s="7">
        <v>98.222999999999999</v>
      </c>
      <c r="K550" s="7">
        <v>106.547</v>
      </c>
      <c r="L550" s="7">
        <v>107.37</v>
      </c>
      <c r="M550" s="7">
        <v>99.090999999999994</v>
      </c>
      <c r="N550" s="7">
        <v>91.572999999999993</v>
      </c>
      <c r="O550" s="7"/>
      <c r="Q550" s="13"/>
      <c r="R550" s="10" t="s">
        <v>355</v>
      </c>
      <c r="S550">
        <v>2001</v>
      </c>
      <c r="T550">
        <f t="shared" si="288"/>
        <v>89.117999999999995</v>
      </c>
      <c r="U550">
        <f t="shared" si="289"/>
        <v>88.429000000000002</v>
      </c>
      <c r="V550">
        <f t="shared" si="290"/>
        <v>100.71</v>
      </c>
      <c r="W550">
        <f t="shared" si="291"/>
        <v>104.51300000000001</v>
      </c>
      <c r="X550">
        <f t="shared" si="309"/>
        <v>3.9960680301613927E-2</v>
      </c>
      <c r="Y550">
        <f t="shared" si="310"/>
        <v>1.4833145803307524E-2</v>
      </c>
      <c r="Z550">
        <f t="shared" si="311"/>
        <v>2.8837090534938881E-3</v>
      </c>
      <c r="AA550">
        <f t="shared" si="312"/>
        <v>-1.0507877582511149E-2</v>
      </c>
      <c r="AC550" s="10">
        <f>IFERROR(VLOOKUP(S550&amp;R550,'Regulatory Data'!D$6:F$1349,3,FALSE),"")</f>
        <v>1.5314907073669769E-2</v>
      </c>
      <c r="AD550" s="12">
        <f>VLOOKUP($S550&amp;$R550,'Regulatory Data'!$I$6:$O$1301,5,FALSE)</f>
        <v>0</v>
      </c>
      <c r="AE550" s="12">
        <f>IF(VLOOKUP($S550&amp;$R550,'Regulatory Data'!$I$6:$O$1301,7,FALSE)=1,1,IF(VLOOKUP($S550&amp;$R550,'Regulatory Data'!$I$6:$O$1301,6,FALSE)=1,0,""))</f>
        <v>0</v>
      </c>
      <c r="AG550" s="12">
        <f t="shared" si="293"/>
        <v>0.11520885171264084</v>
      </c>
      <c r="AH550" s="12" t="str">
        <f t="shared" si="294"/>
        <v/>
      </c>
      <c r="AI550" s="12">
        <f t="shared" si="295"/>
        <v>0.12297021584389789</v>
      </c>
      <c r="AJ550" s="12" t="str">
        <f t="shared" si="296"/>
        <v/>
      </c>
      <c r="AK550" s="12">
        <f t="shared" si="297"/>
        <v>-7.0749136719614469E-3</v>
      </c>
      <c r="AL550" s="12" t="str">
        <f t="shared" si="298"/>
        <v/>
      </c>
      <c r="AM550" s="12">
        <f t="shared" si="299"/>
        <v>-4.4141279593373106E-2</v>
      </c>
      <c r="AN550" s="12" t="str">
        <f t="shared" si="300"/>
        <v/>
      </c>
      <c r="AO550" s="9">
        <f t="shared" si="301"/>
        <v>0.11520885171264084</v>
      </c>
      <c r="AP550" s="9" t="str">
        <f t="shared" si="302"/>
        <v/>
      </c>
      <c r="AQ550" s="9">
        <f t="shared" si="303"/>
        <v>0.12297021584389789</v>
      </c>
      <c r="AR550" s="9" t="str">
        <f t="shared" si="304"/>
        <v/>
      </c>
      <c r="AS550" s="9">
        <f t="shared" si="305"/>
        <v>-7.0749136719614469E-3</v>
      </c>
      <c r="AT550" s="9" t="str">
        <f t="shared" si="306"/>
        <v/>
      </c>
      <c r="AU550" s="9">
        <f t="shared" si="307"/>
        <v>-4.4141279593373106E-2</v>
      </c>
      <c r="AV550" s="9" t="str">
        <f t="shared" si="308"/>
        <v/>
      </c>
    </row>
    <row r="551" spans="1:48" x14ac:dyDescent="0.2">
      <c r="A551" s="2">
        <v>1</v>
      </c>
      <c r="B551" s="6" t="s">
        <v>27</v>
      </c>
      <c r="C551" s="6">
        <v>0</v>
      </c>
      <c r="D551" s="5" t="s">
        <v>72</v>
      </c>
      <c r="E551" s="5" t="str">
        <f t="shared" si="292"/>
        <v/>
      </c>
      <c r="F551" s="5" t="str">
        <f t="shared" si="287"/>
        <v/>
      </c>
      <c r="G551" s="7">
        <v>88.870999999999995</v>
      </c>
      <c r="H551" s="7">
        <v>88.27</v>
      </c>
      <c r="I551" s="7">
        <v>93.921000000000006</v>
      </c>
      <c r="J551" s="7">
        <v>98.486000000000004</v>
      </c>
      <c r="K551" s="7">
        <v>105.68300000000001</v>
      </c>
      <c r="L551" s="7">
        <v>106.401</v>
      </c>
      <c r="M551" s="7">
        <v>99.36</v>
      </c>
      <c r="N551" s="7">
        <v>93.319000000000003</v>
      </c>
      <c r="O551" s="7"/>
      <c r="Q551" s="13"/>
      <c r="R551" s="10" t="s">
        <v>355</v>
      </c>
      <c r="S551">
        <v>2002</v>
      </c>
      <c r="T551">
        <f t="shared" si="288"/>
        <v>100</v>
      </c>
      <c r="U551">
        <f t="shared" si="289"/>
        <v>100</v>
      </c>
      <c r="V551">
        <f t="shared" si="290"/>
        <v>100</v>
      </c>
      <c r="W551">
        <f t="shared" si="291"/>
        <v>100</v>
      </c>
      <c r="X551">
        <f t="shared" si="309"/>
        <v>0.11520885171264084</v>
      </c>
      <c r="Y551">
        <f t="shared" si="310"/>
        <v>0.12297021584389789</v>
      </c>
      <c r="Z551">
        <f t="shared" si="311"/>
        <v>-7.0749136719614469E-3</v>
      </c>
      <c r="AA551">
        <f t="shared" si="312"/>
        <v>-4.4141279593373106E-2</v>
      </c>
      <c r="AC551" s="10">
        <f>IFERROR(VLOOKUP(S551&amp;R551,'Regulatory Data'!D$6:F$1349,3,FALSE),"")</f>
        <v>1.5167829648227802E-2</v>
      </c>
      <c r="AD551" s="12">
        <f>VLOOKUP($S551&amp;$R551,'Regulatory Data'!$I$6:$O$1301,5,FALSE)</f>
        <v>0</v>
      </c>
      <c r="AE551" s="12">
        <f>IF(VLOOKUP($S551&amp;$R551,'Regulatory Data'!$I$6:$O$1301,7,FALSE)=1,1,IF(VLOOKUP($S551&amp;$R551,'Regulatory Data'!$I$6:$O$1301,6,FALSE)=1,0,""))</f>
        <v>0</v>
      </c>
      <c r="AG551" s="12">
        <f t="shared" si="293"/>
        <v>8.5452662825633574E-2</v>
      </c>
      <c r="AH551" s="12" t="str">
        <f t="shared" si="294"/>
        <v/>
      </c>
      <c r="AI551" s="12">
        <f t="shared" si="295"/>
        <v>7.1520341408856325E-2</v>
      </c>
      <c r="AJ551" s="12" t="str">
        <f t="shared" si="296"/>
        <v/>
      </c>
      <c r="AK551" s="12">
        <f t="shared" si="297"/>
        <v>7.8292711143328475E-3</v>
      </c>
      <c r="AL551" s="12" t="str">
        <f t="shared" si="298"/>
        <v/>
      </c>
      <c r="AM551" s="12">
        <f t="shared" si="299"/>
        <v>-2.1244065669494994E-2</v>
      </c>
      <c r="AN551" s="12" t="str">
        <f t="shared" si="300"/>
        <v/>
      </c>
      <c r="AO551" s="9">
        <f t="shared" si="301"/>
        <v>8.5452662825633574E-2</v>
      </c>
      <c r="AP551" s="9" t="str">
        <f t="shared" si="302"/>
        <v/>
      </c>
      <c r="AQ551" s="9">
        <f t="shared" si="303"/>
        <v>7.1520341408856325E-2</v>
      </c>
      <c r="AR551" s="9" t="str">
        <f t="shared" si="304"/>
        <v/>
      </c>
      <c r="AS551" s="9">
        <f t="shared" si="305"/>
        <v>7.8292711143328475E-3</v>
      </c>
      <c r="AT551" s="9" t="str">
        <f t="shared" si="306"/>
        <v/>
      </c>
      <c r="AU551" s="9">
        <f t="shared" si="307"/>
        <v>-2.1244065669494994E-2</v>
      </c>
      <c r="AV551" s="9" t="str">
        <f t="shared" si="308"/>
        <v/>
      </c>
    </row>
    <row r="552" spans="1:48" x14ac:dyDescent="0.2">
      <c r="A552" s="2">
        <v>1</v>
      </c>
      <c r="B552" s="6" t="s">
        <v>28</v>
      </c>
      <c r="C552" s="6">
        <v>0</v>
      </c>
      <c r="D552" s="5" t="s">
        <v>72</v>
      </c>
      <c r="E552" s="5" t="str">
        <f t="shared" si="292"/>
        <v/>
      </c>
      <c r="F552" s="5" t="str">
        <f t="shared" si="287"/>
        <v/>
      </c>
      <c r="G552" s="7">
        <v>95.825000000000003</v>
      </c>
      <c r="H552" s="7">
        <v>92.650999999999996</v>
      </c>
      <c r="I552" s="7">
        <v>97.236000000000004</v>
      </c>
      <c r="J552" s="7">
        <v>99.543999999999997</v>
      </c>
      <c r="K552" s="7">
        <v>101.47199999999999</v>
      </c>
      <c r="L552" s="7">
        <v>104.949</v>
      </c>
      <c r="M552" s="7">
        <v>96.266000000000005</v>
      </c>
      <c r="N552" s="7">
        <v>93.605000000000004</v>
      </c>
      <c r="O552" s="7"/>
      <c r="Q552" s="13"/>
      <c r="R552" s="10" t="s">
        <v>355</v>
      </c>
      <c r="S552">
        <v>2003</v>
      </c>
      <c r="T552">
        <f t="shared" si="288"/>
        <v>108.92100000000001</v>
      </c>
      <c r="U552">
        <f t="shared" si="289"/>
        <v>107.414</v>
      </c>
      <c r="V552">
        <f t="shared" si="290"/>
        <v>100.786</v>
      </c>
      <c r="W552">
        <f t="shared" si="291"/>
        <v>97.897999999999996</v>
      </c>
      <c r="X552">
        <f t="shared" si="309"/>
        <v>8.5452662825633574E-2</v>
      </c>
      <c r="Y552">
        <f t="shared" si="310"/>
        <v>7.1520341408856325E-2</v>
      </c>
      <c r="Z552">
        <f t="shared" si="311"/>
        <v>7.8292711143328475E-3</v>
      </c>
      <c r="AA552">
        <f t="shared" si="312"/>
        <v>-2.1244065669494994E-2</v>
      </c>
      <c r="AC552" s="10">
        <f>IFERROR(VLOOKUP(S552&amp;R552,'Regulatory Data'!D$6:F$1349,3,FALSE),"")</f>
        <v>1.5734607112332884E-2</v>
      </c>
      <c r="AD552" s="12">
        <f>VLOOKUP($S552&amp;$R552,'Regulatory Data'!$I$6:$O$1301,5,FALSE)</f>
        <v>0</v>
      </c>
      <c r="AE552" s="12">
        <f>IF(VLOOKUP($S552&amp;$R552,'Regulatory Data'!$I$6:$O$1301,7,FALSE)=1,1,IF(VLOOKUP($S552&amp;$R552,'Regulatory Data'!$I$6:$O$1301,6,FALSE)=1,0,""))</f>
        <v>0</v>
      </c>
      <c r="AG552" s="12">
        <f t="shared" si="293"/>
        <v>-9.9834746897560223E-3</v>
      </c>
      <c r="AH552" s="12" t="str">
        <f t="shared" si="294"/>
        <v/>
      </c>
      <c r="AI552" s="12">
        <f t="shared" si="295"/>
        <v>1.4140852668038661E-3</v>
      </c>
      <c r="AJ552" s="12" t="str">
        <f t="shared" si="296"/>
        <v/>
      </c>
      <c r="AK552" s="12">
        <f t="shared" si="297"/>
        <v>1.8218520367160096E-2</v>
      </c>
      <c r="AL552" s="12" t="str">
        <f t="shared" si="298"/>
        <v/>
      </c>
      <c r="AM552" s="12">
        <f t="shared" si="299"/>
        <v>2.9956006271516067E-2</v>
      </c>
      <c r="AN552" s="12" t="str">
        <f t="shared" si="300"/>
        <v/>
      </c>
      <c r="AO552" s="9">
        <f t="shared" si="301"/>
        <v>-9.9834746897560223E-3</v>
      </c>
      <c r="AP552" s="9" t="str">
        <f t="shared" si="302"/>
        <v/>
      </c>
      <c r="AQ552" s="9">
        <f t="shared" si="303"/>
        <v>1.4140852668038661E-3</v>
      </c>
      <c r="AR552" s="9" t="str">
        <f t="shared" si="304"/>
        <v/>
      </c>
      <c r="AS552" s="9">
        <f t="shared" si="305"/>
        <v>1.8218520367160096E-2</v>
      </c>
      <c r="AT552" s="9" t="str">
        <f t="shared" si="306"/>
        <v/>
      </c>
      <c r="AU552" s="9">
        <f t="shared" si="307"/>
        <v>2.9956006271516067E-2</v>
      </c>
      <c r="AV552" s="9" t="str">
        <f t="shared" si="308"/>
        <v/>
      </c>
    </row>
    <row r="553" spans="1:48" x14ac:dyDescent="0.2">
      <c r="A553" s="2">
        <v>1</v>
      </c>
      <c r="B553" s="6" t="s">
        <v>29</v>
      </c>
      <c r="C553" s="6">
        <v>0</v>
      </c>
      <c r="D553" s="5" t="s">
        <v>72</v>
      </c>
      <c r="E553" s="5" t="str">
        <f t="shared" si="292"/>
        <v/>
      </c>
      <c r="F553" s="5" t="str">
        <f t="shared" si="287"/>
        <v/>
      </c>
      <c r="G553" s="7">
        <v>100</v>
      </c>
      <c r="H553" s="7">
        <v>100</v>
      </c>
      <c r="I553" s="7">
        <v>100</v>
      </c>
      <c r="J553" s="7">
        <v>100</v>
      </c>
      <c r="K553" s="7">
        <v>100</v>
      </c>
      <c r="L553" s="7">
        <v>100</v>
      </c>
      <c r="M553" s="7">
        <v>100</v>
      </c>
      <c r="N553" s="7">
        <v>100</v>
      </c>
      <c r="O553" s="7"/>
      <c r="Q553" s="13"/>
      <c r="R553" s="10" t="s">
        <v>355</v>
      </c>
      <c r="S553">
        <v>2004</v>
      </c>
      <c r="T553">
        <f t="shared" si="288"/>
        <v>107.839</v>
      </c>
      <c r="U553">
        <f t="shared" si="289"/>
        <v>107.566</v>
      </c>
      <c r="V553">
        <f t="shared" si="290"/>
        <v>102.639</v>
      </c>
      <c r="W553">
        <f t="shared" si="291"/>
        <v>100.875</v>
      </c>
      <c r="X553">
        <f t="shared" si="309"/>
        <v>-9.9834746897560223E-3</v>
      </c>
      <c r="Y553">
        <f t="shared" si="310"/>
        <v>1.4140852668038661E-3</v>
      </c>
      <c r="Z553">
        <f t="shared" si="311"/>
        <v>1.8218520367160096E-2</v>
      </c>
      <c r="AA553">
        <f t="shared" si="312"/>
        <v>2.9956006271516067E-2</v>
      </c>
      <c r="AC553" s="10">
        <f>IFERROR(VLOOKUP(S553&amp;R553,'Regulatory Data'!D$6:F$1349,3,FALSE),"")</f>
        <v>1.6368545741381049E-2</v>
      </c>
      <c r="AD553" s="12">
        <f>VLOOKUP($S553&amp;$R553,'Regulatory Data'!$I$6:$O$1301,5,FALSE)</f>
        <v>0</v>
      </c>
      <c r="AE553" s="12">
        <f>IF(VLOOKUP($S553&amp;$R553,'Regulatory Data'!$I$6:$O$1301,7,FALSE)=1,1,IF(VLOOKUP($S553&amp;$R553,'Regulatory Data'!$I$6:$O$1301,6,FALSE)=1,0,""))</f>
        <v>0</v>
      </c>
      <c r="AG553" s="12">
        <f t="shared" si="293"/>
        <v>4.9832180558627925E-2</v>
      </c>
      <c r="AH553" s="12" t="str">
        <f t="shared" si="294"/>
        <v/>
      </c>
      <c r="AI553" s="12">
        <f t="shared" si="295"/>
        <v>5.0574407487342654E-2</v>
      </c>
      <c r="AJ553" s="12" t="str">
        <f t="shared" si="296"/>
        <v/>
      </c>
      <c r="AK553" s="12">
        <f t="shared" si="297"/>
        <v>1.0891474996501671E-2</v>
      </c>
      <c r="AL553" s="12" t="str">
        <f t="shared" si="298"/>
        <v/>
      </c>
      <c r="AM553" s="12">
        <f t="shared" si="299"/>
        <v>-5.1932643056584737E-2</v>
      </c>
      <c r="AN553" s="12" t="str">
        <f t="shared" si="300"/>
        <v/>
      </c>
      <c r="AO553" s="9">
        <f t="shared" si="301"/>
        <v>4.9832180558627925E-2</v>
      </c>
      <c r="AP553" s="9" t="str">
        <f t="shared" si="302"/>
        <v/>
      </c>
      <c r="AQ553" s="9">
        <f t="shared" si="303"/>
        <v>5.0574407487342654E-2</v>
      </c>
      <c r="AR553" s="9" t="str">
        <f t="shared" si="304"/>
        <v/>
      </c>
      <c r="AS553" s="9">
        <f t="shared" si="305"/>
        <v>1.0891474996501671E-2</v>
      </c>
      <c r="AT553" s="9" t="str">
        <f t="shared" si="306"/>
        <v/>
      </c>
      <c r="AU553" s="9">
        <f t="shared" si="307"/>
        <v>-5.1932643056584737E-2</v>
      </c>
      <c r="AV553" s="9" t="str">
        <f t="shared" si="308"/>
        <v/>
      </c>
    </row>
    <row r="554" spans="1:48" x14ac:dyDescent="0.2">
      <c r="A554" s="2">
        <v>1</v>
      </c>
      <c r="B554" s="6" t="s">
        <v>30</v>
      </c>
      <c r="C554" s="6">
        <v>0</v>
      </c>
      <c r="D554" s="5" t="s">
        <v>72</v>
      </c>
      <c r="E554" s="5" t="str">
        <f t="shared" si="292"/>
        <v/>
      </c>
      <c r="F554" s="5" t="str">
        <f t="shared" si="287"/>
        <v/>
      </c>
      <c r="G554" s="7">
        <v>97.212999999999994</v>
      </c>
      <c r="H554" s="7">
        <v>97.652000000000001</v>
      </c>
      <c r="I554" s="7">
        <v>97.546999999999997</v>
      </c>
      <c r="J554" s="7">
        <v>100.745</v>
      </c>
      <c r="K554" s="7">
        <v>100.343</v>
      </c>
      <c r="L554" s="7">
        <v>99.891999999999996</v>
      </c>
      <c r="M554" s="7">
        <v>102.014</v>
      </c>
      <c r="N554" s="7">
        <v>99.512</v>
      </c>
      <c r="O554" s="7"/>
      <c r="Q554" s="13"/>
      <c r="R554" s="10" t="s">
        <v>355</v>
      </c>
      <c r="S554">
        <v>2005</v>
      </c>
      <c r="T554">
        <f t="shared" si="288"/>
        <v>113.349</v>
      </c>
      <c r="U554">
        <f t="shared" si="289"/>
        <v>113.146</v>
      </c>
      <c r="V554">
        <f t="shared" si="290"/>
        <v>103.76300000000001</v>
      </c>
      <c r="W554">
        <f t="shared" si="291"/>
        <v>95.77</v>
      </c>
      <c r="X554">
        <f t="shared" si="309"/>
        <v>4.9832180558627925E-2</v>
      </c>
      <c r="Y554">
        <f t="shared" si="310"/>
        <v>5.0574407487342654E-2</v>
      </c>
      <c r="Z554">
        <f t="shared" si="311"/>
        <v>1.0891474996501671E-2</v>
      </c>
      <c r="AA554">
        <f t="shared" si="312"/>
        <v>-5.1932643056584737E-2</v>
      </c>
      <c r="AC554" s="10">
        <f>IFERROR(VLOOKUP(S554&amp;R554,'Regulatory Data'!D$6:F$1349,3,FALSE),"")</f>
        <v>1.6580250409001299E-2</v>
      </c>
      <c r="AD554" s="12">
        <f>VLOOKUP($S554&amp;$R554,'Regulatory Data'!$I$6:$O$1301,5,FALSE)</f>
        <v>0</v>
      </c>
      <c r="AE554" s="12">
        <f>IF(VLOOKUP($S554&amp;$R554,'Regulatory Data'!$I$6:$O$1301,7,FALSE)=1,1,IF(VLOOKUP($S554&amp;$R554,'Regulatory Data'!$I$6:$O$1301,6,FALSE)=1,0,""))</f>
        <v>0</v>
      </c>
      <c r="AG554" s="12">
        <f t="shared" si="293"/>
        <v>1.3277265151529605E-2</v>
      </c>
      <c r="AH554" s="12" t="str">
        <f t="shared" si="294"/>
        <v/>
      </c>
      <c r="AI554" s="12">
        <f t="shared" si="295"/>
        <v>1.9465334788103306E-2</v>
      </c>
      <c r="AJ554" s="12" t="str">
        <f t="shared" si="296"/>
        <v/>
      </c>
      <c r="AK554" s="12">
        <f t="shared" si="297"/>
        <v>1.3964397875776413E-3</v>
      </c>
      <c r="AL554" s="12" t="str">
        <f t="shared" si="298"/>
        <v/>
      </c>
      <c r="AM554" s="12">
        <f t="shared" si="299"/>
        <v>-5.3422365250304971E-2</v>
      </c>
      <c r="AN554" s="12" t="str">
        <f t="shared" si="300"/>
        <v/>
      </c>
      <c r="AO554" s="9">
        <f t="shared" si="301"/>
        <v>1.3277265151529605E-2</v>
      </c>
      <c r="AP554" s="9" t="str">
        <f t="shared" si="302"/>
        <v/>
      </c>
      <c r="AQ554" s="9">
        <f t="shared" si="303"/>
        <v>1.9465334788103306E-2</v>
      </c>
      <c r="AR554" s="9" t="str">
        <f t="shared" si="304"/>
        <v/>
      </c>
      <c r="AS554" s="9">
        <f t="shared" si="305"/>
        <v>1.3964397875776413E-3</v>
      </c>
      <c r="AT554" s="9" t="str">
        <f t="shared" si="306"/>
        <v/>
      </c>
      <c r="AU554" s="9">
        <f t="shared" si="307"/>
        <v>-5.3422365250304971E-2</v>
      </c>
      <c r="AV554" s="9" t="str">
        <f t="shared" si="308"/>
        <v/>
      </c>
    </row>
    <row r="555" spans="1:48" x14ac:dyDescent="0.2">
      <c r="A555" s="2">
        <v>1</v>
      </c>
      <c r="B555" s="6" t="s">
        <v>31</v>
      </c>
      <c r="C555" s="6">
        <v>0</v>
      </c>
      <c r="D555" s="5" t="s">
        <v>72</v>
      </c>
      <c r="E555" s="5" t="str">
        <f t="shared" si="292"/>
        <v/>
      </c>
      <c r="F555" s="5" t="str">
        <f t="shared" si="287"/>
        <v/>
      </c>
      <c r="G555" s="7">
        <v>99.501000000000005</v>
      </c>
      <c r="H555" s="7">
        <v>98.352000000000004</v>
      </c>
      <c r="I555" s="7">
        <v>96.341999999999999</v>
      </c>
      <c r="J555" s="7">
        <v>101.804</v>
      </c>
      <c r="K555" s="7">
        <v>96.825000000000003</v>
      </c>
      <c r="L555" s="7">
        <v>97.956000000000003</v>
      </c>
      <c r="M555" s="7">
        <v>100.748</v>
      </c>
      <c r="N555" s="7">
        <v>97.061999999999998</v>
      </c>
      <c r="O555" s="7"/>
      <c r="Q555" s="13"/>
      <c r="R555" s="10" t="s">
        <v>355</v>
      </c>
      <c r="S555">
        <v>2006</v>
      </c>
      <c r="T555">
        <f t="shared" si="288"/>
        <v>114.864</v>
      </c>
      <c r="U555">
        <f t="shared" si="289"/>
        <v>115.37</v>
      </c>
      <c r="V555">
        <f t="shared" si="290"/>
        <v>103.908</v>
      </c>
      <c r="W555">
        <f t="shared" si="291"/>
        <v>90.787999999999997</v>
      </c>
      <c r="X555">
        <f t="shared" si="309"/>
        <v>1.3277265151529605E-2</v>
      </c>
      <c r="Y555">
        <f t="shared" si="310"/>
        <v>1.9465334788103306E-2</v>
      </c>
      <c r="Z555">
        <f t="shared" si="311"/>
        <v>1.3964397875776413E-3</v>
      </c>
      <c r="AA555">
        <f t="shared" si="312"/>
        <v>-5.3422365250304971E-2</v>
      </c>
      <c r="AC555" s="10">
        <f>IFERROR(VLOOKUP(S555&amp;R555,'Regulatory Data'!D$6:F$1349,3,FALSE),"")</f>
        <v>1.5801633948840241E-2</v>
      </c>
      <c r="AD555" s="12">
        <f>VLOOKUP($S555&amp;$R555,'Regulatory Data'!$I$6:$O$1301,5,FALSE)</f>
        <v>0</v>
      </c>
      <c r="AE555" s="12">
        <f>IF(VLOOKUP($S555&amp;$R555,'Regulatory Data'!$I$6:$O$1301,7,FALSE)=1,1,IF(VLOOKUP($S555&amp;$R555,'Regulatory Data'!$I$6:$O$1301,6,FALSE)=1,0,""))</f>
        <v>0</v>
      </c>
      <c r="AG555" s="12">
        <f t="shared" si="293"/>
        <v>9.3754563034032401E-2</v>
      </c>
      <c r="AH555" s="12" t="str">
        <f t="shared" si="294"/>
        <v/>
      </c>
      <c r="AI555" s="12">
        <f t="shared" si="295"/>
        <v>9.8119314086082099E-2</v>
      </c>
      <c r="AJ555" s="12" t="str">
        <f t="shared" si="296"/>
        <v/>
      </c>
      <c r="AK555" s="12">
        <f t="shared" si="297"/>
        <v>1.325054520586022E-2</v>
      </c>
      <c r="AL555" s="12" t="str">
        <f t="shared" si="298"/>
        <v/>
      </c>
      <c r="AM555" s="12">
        <f t="shared" si="299"/>
        <v>-1.4187939398878413E-2</v>
      </c>
      <c r="AN555" s="12" t="str">
        <f t="shared" si="300"/>
        <v/>
      </c>
      <c r="AO555" s="9">
        <f t="shared" si="301"/>
        <v>9.3754563034032401E-2</v>
      </c>
      <c r="AP555" s="9" t="str">
        <f t="shared" si="302"/>
        <v/>
      </c>
      <c r="AQ555" s="9">
        <f t="shared" si="303"/>
        <v>9.8119314086082099E-2</v>
      </c>
      <c r="AR555" s="9" t="str">
        <f t="shared" si="304"/>
        <v/>
      </c>
      <c r="AS555" s="9">
        <f t="shared" si="305"/>
        <v>1.325054520586022E-2</v>
      </c>
      <c r="AT555" s="9" t="str">
        <f t="shared" si="306"/>
        <v/>
      </c>
      <c r="AU555" s="9">
        <f t="shared" si="307"/>
        <v>-1.4187939398878413E-2</v>
      </c>
      <c r="AV555" s="9" t="str">
        <f t="shared" si="308"/>
        <v/>
      </c>
    </row>
    <row r="556" spans="1:48" x14ac:dyDescent="0.2">
      <c r="A556" s="2">
        <v>1</v>
      </c>
      <c r="B556" s="6" t="s">
        <v>32</v>
      </c>
      <c r="C556" s="6">
        <v>0</v>
      </c>
      <c r="D556" s="5" t="s">
        <v>72</v>
      </c>
      <c r="E556" s="5" t="str">
        <f t="shared" si="292"/>
        <v/>
      </c>
      <c r="F556" s="5" t="str">
        <f t="shared" si="287"/>
        <v/>
      </c>
      <c r="G556" s="7">
        <v>103.30200000000001</v>
      </c>
      <c r="H556" s="7">
        <v>102.05</v>
      </c>
      <c r="I556" s="7">
        <v>96.066000000000003</v>
      </c>
      <c r="J556" s="7">
        <v>104.614</v>
      </c>
      <c r="K556" s="7">
        <v>92.995999999999995</v>
      </c>
      <c r="L556" s="7">
        <v>94.137</v>
      </c>
      <c r="M556" s="7">
        <v>108.105</v>
      </c>
      <c r="N556" s="7">
        <v>103.852</v>
      </c>
      <c r="O556" s="7"/>
      <c r="Q556" s="13"/>
      <c r="R556" s="10" t="s">
        <v>355</v>
      </c>
      <c r="S556">
        <v>2007</v>
      </c>
      <c r="T556">
        <f t="shared" si="288"/>
        <v>126.154</v>
      </c>
      <c r="U556">
        <f t="shared" si="289"/>
        <v>127.264</v>
      </c>
      <c r="V556">
        <f t="shared" si="290"/>
        <v>105.294</v>
      </c>
      <c r="W556">
        <f t="shared" si="291"/>
        <v>89.509</v>
      </c>
      <c r="X556">
        <f t="shared" si="309"/>
        <v>9.3754563034032401E-2</v>
      </c>
      <c r="Y556">
        <f t="shared" si="310"/>
        <v>9.8119314086082099E-2</v>
      </c>
      <c r="Z556">
        <f t="shared" si="311"/>
        <v>1.325054520586022E-2</v>
      </c>
      <c r="AA556">
        <f t="shared" si="312"/>
        <v>-1.4187939398878413E-2</v>
      </c>
      <c r="AC556" s="10">
        <f>IFERROR(VLOOKUP(S556&amp;R556,'Regulatory Data'!D$6:F$1349,3,FALSE),"")</f>
        <v>1.6033487881819113E-2</v>
      </c>
      <c r="AD556" s="12">
        <f>VLOOKUP($S556&amp;$R556,'Regulatory Data'!$I$6:$O$1301,5,FALSE)</f>
        <v>0</v>
      </c>
      <c r="AE556" s="12">
        <f>IF(VLOOKUP($S556&amp;$R556,'Regulatory Data'!$I$6:$O$1301,7,FALSE)=1,1,IF(VLOOKUP($S556&amp;$R556,'Regulatory Data'!$I$6:$O$1301,6,FALSE)=1,0,""))</f>
        <v>0</v>
      </c>
      <c r="AG556" s="12">
        <f t="shared" si="293"/>
        <v>-4.8121760367649813E-2</v>
      </c>
      <c r="AH556" s="12" t="str">
        <f t="shared" si="294"/>
        <v/>
      </c>
      <c r="AI556" s="12">
        <f t="shared" si="295"/>
        <v>-6.5863680056990503E-2</v>
      </c>
      <c r="AJ556" s="12" t="str">
        <f t="shared" si="296"/>
        <v/>
      </c>
      <c r="AK556" s="12">
        <f t="shared" si="297"/>
        <v>2.1515500326626302E-2</v>
      </c>
      <c r="AL556" s="12" t="str">
        <f t="shared" si="298"/>
        <v/>
      </c>
      <c r="AM556" s="12">
        <f t="shared" si="299"/>
        <v>8.5461915753205275E-2</v>
      </c>
      <c r="AN556" s="12" t="str">
        <f t="shared" si="300"/>
        <v/>
      </c>
      <c r="AO556" s="9">
        <f t="shared" si="301"/>
        <v>-4.8121760367649813E-2</v>
      </c>
      <c r="AP556" s="9" t="str">
        <f t="shared" si="302"/>
        <v/>
      </c>
      <c r="AQ556" s="9">
        <f t="shared" si="303"/>
        <v>-6.5863680056990503E-2</v>
      </c>
      <c r="AR556" s="9" t="str">
        <f t="shared" si="304"/>
        <v/>
      </c>
      <c r="AS556" s="9">
        <f t="shared" si="305"/>
        <v>2.1515500326626302E-2</v>
      </c>
      <c r="AT556" s="9" t="str">
        <f t="shared" si="306"/>
        <v/>
      </c>
      <c r="AU556" s="9">
        <f t="shared" si="307"/>
        <v>8.5461915753205275E-2</v>
      </c>
      <c r="AV556" s="9" t="str">
        <f t="shared" si="308"/>
        <v/>
      </c>
    </row>
    <row r="557" spans="1:48" x14ac:dyDescent="0.2">
      <c r="A557" s="2">
        <v>1</v>
      </c>
      <c r="B557" s="6" t="s">
        <v>33</v>
      </c>
      <c r="C557" s="6">
        <v>0</v>
      </c>
      <c r="D557" s="5" t="s">
        <v>72</v>
      </c>
      <c r="E557" s="5" t="str">
        <f t="shared" si="292"/>
        <v/>
      </c>
      <c r="F557" s="5" t="str">
        <f t="shared" si="287"/>
        <v/>
      </c>
      <c r="G557" s="7">
        <v>97.989000000000004</v>
      </c>
      <c r="H557" s="7">
        <v>98.686000000000007</v>
      </c>
      <c r="I557" s="7">
        <v>94.811000000000007</v>
      </c>
      <c r="J557" s="7">
        <v>108.245</v>
      </c>
      <c r="K557" s="7">
        <v>96.756</v>
      </c>
      <c r="L557" s="7">
        <v>96.072999999999993</v>
      </c>
      <c r="M557" s="7">
        <v>109.91200000000001</v>
      </c>
      <c r="N557" s="7">
        <v>104.209</v>
      </c>
      <c r="O557" s="7"/>
      <c r="Q557" s="13"/>
      <c r="R557" s="10" t="s">
        <v>355</v>
      </c>
      <c r="S557">
        <v>2008</v>
      </c>
      <c r="T557">
        <f t="shared" si="288"/>
        <v>120.227</v>
      </c>
      <c r="U557">
        <f t="shared" si="289"/>
        <v>119.152</v>
      </c>
      <c r="V557">
        <f t="shared" si="290"/>
        <v>107.584</v>
      </c>
      <c r="W557">
        <f t="shared" si="291"/>
        <v>97.495000000000005</v>
      </c>
      <c r="X557">
        <f t="shared" si="309"/>
        <v>-4.8121760367649813E-2</v>
      </c>
      <c r="Y557">
        <f t="shared" si="310"/>
        <v>-6.5863680056990503E-2</v>
      </c>
      <c r="Z557">
        <f t="shared" si="311"/>
        <v>2.1515500326626302E-2</v>
      </c>
      <c r="AA557">
        <f t="shared" si="312"/>
        <v>8.5461915753205275E-2</v>
      </c>
      <c r="AC557" s="10">
        <f>IFERROR(VLOOKUP(S557&amp;R557,'Regulatory Data'!D$6:F$1349,3,FALSE),"")</f>
        <v>1.6222097217251791E-2</v>
      </c>
      <c r="AD557" s="12">
        <f>VLOOKUP($S557&amp;$R557,'Regulatory Data'!$I$6:$O$1301,5,FALSE)</f>
        <v>0</v>
      </c>
      <c r="AE557" s="12">
        <f>IF(VLOOKUP($S557&amp;$R557,'Regulatory Data'!$I$6:$O$1301,7,FALSE)=1,1,IF(VLOOKUP($S557&amp;$R557,'Regulatory Data'!$I$6:$O$1301,6,FALSE)=1,0,""))</f>
        <v>0</v>
      </c>
      <c r="AG557" s="12">
        <f t="shared" si="293"/>
        <v>-4.678264860920045E-2</v>
      </c>
      <c r="AH557" s="12" t="str">
        <f t="shared" si="294"/>
        <v/>
      </c>
      <c r="AI557" s="12">
        <f t="shared" si="295"/>
        <v>-5.6718143945421851E-2</v>
      </c>
      <c r="AJ557" s="12" t="str">
        <f t="shared" si="296"/>
        <v/>
      </c>
      <c r="AK557" s="12">
        <f t="shared" si="297"/>
        <v>1.9240391376371235E-2</v>
      </c>
      <c r="AL557" s="12" t="str">
        <f t="shared" si="298"/>
        <v/>
      </c>
      <c r="AM557" s="12">
        <f t="shared" si="299"/>
        <v>9.5547925971787961E-2</v>
      </c>
      <c r="AN557" s="12" t="str">
        <f t="shared" si="300"/>
        <v/>
      </c>
      <c r="AO557" s="9">
        <f t="shared" si="301"/>
        <v>-4.678264860920045E-2</v>
      </c>
      <c r="AP557" s="9" t="str">
        <f t="shared" si="302"/>
        <v/>
      </c>
      <c r="AQ557" s="9">
        <f t="shared" si="303"/>
        <v>-5.6718143945421851E-2</v>
      </c>
      <c r="AR557" s="9" t="str">
        <f t="shared" si="304"/>
        <v/>
      </c>
      <c r="AS557" s="9">
        <f t="shared" si="305"/>
        <v>1.9240391376371235E-2</v>
      </c>
      <c r="AT557" s="9" t="str">
        <f t="shared" si="306"/>
        <v/>
      </c>
      <c r="AU557" s="9">
        <f t="shared" si="307"/>
        <v>9.5547925971787961E-2</v>
      </c>
      <c r="AV557" s="9" t="str">
        <f t="shared" si="308"/>
        <v/>
      </c>
    </row>
    <row r="558" spans="1:48" x14ac:dyDescent="0.2">
      <c r="A558" s="2">
        <v>1</v>
      </c>
      <c r="B558" s="6" t="s">
        <v>34</v>
      </c>
      <c r="C558" s="6">
        <v>0</v>
      </c>
      <c r="D558" s="5" t="s">
        <v>72</v>
      </c>
      <c r="E558" s="5" t="str">
        <f t="shared" si="292"/>
        <v/>
      </c>
      <c r="F558" s="5" t="str">
        <f t="shared" si="287"/>
        <v/>
      </c>
      <c r="G558" s="7">
        <v>105.187</v>
      </c>
      <c r="H558" s="7">
        <v>105.619</v>
      </c>
      <c r="I558" s="7">
        <v>99.028999999999996</v>
      </c>
      <c r="J558" s="7">
        <v>111.849</v>
      </c>
      <c r="K558" s="7">
        <v>94.144999999999996</v>
      </c>
      <c r="L558" s="7">
        <v>93.76</v>
      </c>
      <c r="M558" s="7">
        <v>113.075</v>
      </c>
      <c r="N558" s="7">
        <v>111.977</v>
      </c>
      <c r="O558" s="7"/>
      <c r="Q558" s="13"/>
      <c r="R558" s="10" t="s">
        <v>355</v>
      </c>
      <c r="S558">
        <v>2009</v>
      </c>
      <c r="T558">
        <f t="shared" si="288"/>
        <v>114.732</v>
      </c>
      <c r="U558">
        <f t="shared" si="289"/>
        <v>112.58199999999999</v>
      </c>
      <c r="V558">
        <f t="shared" si="290"/>
        <v>109.67400000000001</v>
      </c>
      <c r="W558">
        <f t="shared" si="291"/>
        <v>107.27</v>
      </c>
      <c r="X558">
        <f t="shared" si="309"/>
        <v>-4.678264860920045E-2</v>
      </c>
      <c r="Y558">
        <f t="shared" si="310"/>
        <v>-5.6718143945421851E-2</v>
      </c>
      <c r="Z558">
        <f t="shared" si="311"/>
        <v>1.9240391376371235E-2</v>
      </c>
      <c r="AA558">
        <f t="shared" si="312"/>
        <v>9.5547925971787961E-2</v>
      </c>
      <c r="AC558" s="10">
        <f>IFERROR(VLOOKUP(S558&amp;R558,'Regulatory Data'!D$6:F$1349,3,FALSE),"")</f>
        <v>1.5759763164841227E-2</v>
      </c>
      <c r="AD558" s="12">
        <f>VLOOKUP($S558&amp;$R558,'Regulatory Data'!$I$6:$O$1301,5,FALSE)</f>
        <v>0</v>
      </c>
      <c r="AE558" s="12">
        <f>IF(VLOOKUP($S558&amp;$R558,'Regulatory Data'!$I$6:$O$1301,7,FALSE)=1,1,IF(VLOOKUP($S558&amp;$R558,'Regulatory Data'!$I$6:$O$1301,6,FALSE)=1,0,""))</f>
        <v>0</v>
      </c>
      <c r="AG558" s="12">
        <f t="shared" si="293"/>
        <v>0.15319395653132162</v>
      </c>
      <c r="AH558" s="12" t="str">
        <f t="shared" si="294"/>
        <v/>
      </c>
      <c r="AI558" s="12">
        <f t="shared" si="295"/>
        <v>0.18208170283721348</v>
      </c>
      <c r="AJ558" s="12" t="str">
        <f t="shared" si="296"/>
        <v/>
      </c>
      <c r="AK558" s="12">
        <f t="shared" si="297"/>
        <v>8.2269117472648645E-3</v>
      </c>
      <c r="AL558" s="12" t="str">
        <f t="shared" si="298"/>
        <v/>
      </c>
      <c r="AM558" s="12">
        <f t="shared" si="299"/>
        <v>-0.13795458995180176</v>
      </c>
      <c r="AN558" s="12" t="str">
        <f t="shared" si="300"/>
        <v/>
      </c>
      <c r="AO558" s="9">
        <f t="shared" si="301"/>
        <v>0.15319395653132162</v>
      </c>
      <c r="AP558" s="9" t="str">
        <f t="shared" si="302"/>
        <v/>
      </c>
      <c r="AQ558" s="9">
        <f t="shared" si="303"/>
        <v>0.18208170283721348</v>
      </c>
      <c r="AR558" s="9" t="str">
        <f t="shared" si="304"/>
        <v/>
      </c>
      <c r="AS558" s="9">
        <f t="shared" si="305"/>
        <v>8.2269117472648645E-3</v>
      </c>
      <c r="AT558" s="9" t="str">
        <f t="shared" si="306"/>
        <v/>
      </c>
      <c r="AU558" s="9">
        <f t="shared" si="307"/>
        <v>-0.13795458995180176</v>
      </c>
      <c r="AV558" s="9" t="str">
        <f t="shared" si="308"/>
        <v/>
      </c>
    </row>
    <row r="559" spans="1:48" x14ac:dyDescent="0.2">
      <c r="A559" s="2">
        <v>1</v>
      </c>
      <c r="B559" s="6" t="s">
        <v>35</v>
      </c>
      <c r="C559" s="6">
        <v>0</v>
      </c>
      <c r="D559" s="5" t="s">
        <v>72</v>
      </c>
      <c r="E559" s="5" t="str">
        <f t="shared" si="292"/>
        <v/>
      </c>
      <c r="F559" s="5" t="str">
        <f t="shared" si="287"/>
        <v/>
      </c>
      <c r="G559" s="7">
        <v>103.337</v>
      </c>
      <c r="H559" s="7">
        <v>104.15600000000001</v>
      </c>
      <c r="I559" s="7">
        <v>97.153000000000006</v>
      </c>
      <c r="J559" s="7">
        <v>118.735</v>
      </c>
      <c r="K559" s="7">
        <v>94.015000000000001</v>
      </c>
      <c r="L559" s="7">
        <v>93.275999999999996</v>
      </c>
      <c r="M559" s="7">
        <v>116.374</v>
      </c>
      <c r="N559" s="7">
        <v>113.06100000000001</v>
      </c>
      <c r="O559" s="7"/>
      <c r="Q559" s="13"/>
      <c r="R559" s="10" t="s">
        <v>355</v>
      </c>
      <c r="S559">
        <v>2010</v>
      </c>
      <c r="T559">
        <f t="shared" si="288"/>
        <v>133.726</v>
      </c>
      <c r="U559">
        <f t="shared" si="289"/>
        <v>135.066</v>
      </c>
      <c r="V559">
        <f t="shared" si="290"/>
        <v>110.58</v>
      </c>
      <c r="W559">
        <f t="shared" si="291"/>
        <v>93.447000000000003</v>
      </c>
      <c r="X559">
        <f t="shared" si="309"/>
        <v>0.15319395653132162</v>
      </c>
      <c r="Y559">
        <f t="shared" si="310"/>
        <v>0.18208170283721348</v>
      </c>
      <c r="Z559">
        <f t="shared" si="311"/>
        <v>8.2269117472648645E-3</v>
      </c>
      <c r="AA559">
        <f t="shared" si="312"/>
        <v>-0.13795458995180176</v>
      </c>
      <c r="AC559" s="10">
        <f>IFERROR(VLOOKUP(S559&amp;R559,'Regulatory Data'!D$6:F$1349,3,FALSE),"")</f>
        <v>1.5755137992565723E-2</v>
      </c>
      <c r="AD559" s="12">
        <f>VLOOKUP($S559&amp;$R559,'Regulatory Data'!$I$6:$O$1301,5,FALSE)</f>
        <v>0</v>
      </c>
      <c r="AE559" s="12">
        <f>IF(VLOOKUP($S559&amp;$R559,'Regulatory Data'!$I$6:$O$1301,7,FALSE)=1,1,IF(VLOOKUP($S559&amp;$R559,'Regulatory Data'!$I$6:$O$1301,6,FALSE)=1,0,""))</f>
        <v>0</v>
      </c>
      <c r="AG559" s="12" t="str">
        <f t="shared" si="293"/>
        <v>.</v>
      </c>
      <c r="AH559" s="12" t="str">
        <f t="shared" si="294"/>
        <v/>
      </c>
      <c r="AI559" s="12" t="str">
        <f t="shared" si="295"/>
        <v>.</v>
      </c>
      <c r="AJ559" s="12" t="str">
        <f t="shared" si="296"/>
        <v/>
      </c>
      <c r="AK559" s="12" t="str">
        <f t="shared" si="297"/>
        <v>.</v>
      </c>
      <c r="AL559" s="12" t="str">
        <f t="shared" si="298"/>
        <v/>
      </c>
      <c r="AM559" s="12" t="str">
        <f t="shared" si="299"/>
        <v>.</v>
      </c>
      <c r="AN559" s="12" t="str">
        <f t="shared" si="300"/>
        <v/>
      </c>
      <c r="AO559" s="9" t="str">
        <f t="shared" si="301"/>
        <v>.</v>
      </c>
      <c r="AP559" s="9" t="str">
        <f t="shared" si="302"/>
        <v/>
      </c>
      <c r="AQ559" s="9" t="str">
        <f t="shared" si="303"/>
        <v>.</v>
      </c>
      <c r="AR559" s="9" t="str">
        <f t="shared" si="304"/>
        <v/>
      </c>
      <c r="AS559" s="9" t="str">
        <f t="shared" si="305"/>
        <v>.</v>
      </c>
      <c r="AT559" s="9" t="str">
        <f t="shared" si="306"/>
        <v/>
      </c>
      <c r="AU559" s="9" t="str">
        <f t="shared" si="307"/>
        <v>.</v>
      </c>
      <c r="AV559" s="9" t="str">
        <f t="shared" si="308"/>
        <v/>
      </c>
    </row>
    <row r="560" spans="1:48" x14ac:dyDescent="0.2">
      <c r="A560" s="2">
        <v>1</v>
      </c>
      <c r="B560" s="6" t="s">
        <v>36</v>
      </c>
      <c r="C560" s="6">
        <v>0</v>
      </c>
      <c r="D560" s="5" t="s">
        <v>72</v>
      </c>
      <c r="E560" s="5" t="str">
        <f t="shared" si="292"/>
        <v/>
      </c>
      <c r="F560" s="5" t="str">
        <f t="shared" si="287"/>
        <v/>
      </c>
      <c r="G560" s="7">
        <v>97.867999999999995</v>
      </c>
      <c r="H560" s="7">
        <v>100.119</v>
      </c>
      <c r="I560" s="7">
        <v>94.033000000000001</v>
      </c>
      <c r="J560" s="7">
        <v>125.575</v>
      </c>
      <c r="K560" s="7">
        <v>96.081999999999994</v>
      </c>
      <c r="L560" s="7">
        <v>93.921000000000006</v>
      </c>
      <c r="M560" s="7">
        <v>124.13</v>
      </c>
      <c r="N560" s="7">
        <v>116.724</v>
      </c>
      <c r="O560" s="7"/>
      <c r="Q560" s="13"/>
      <c r="R560" s="10" t="s">
        <v>402</v>
      </c>
      <c r="S560">
        <v>1987</v>
      </c>
      <c r="T560">
        <f t="shared" si="288"/>
        <v>75.600999999999999</v>
      </c>
      <c r="U560">
        <f t="shared" si="289"/>
        <v>75.686000000000007</v>
      </c>
      <c r="V560">
        <f t="shared" si="290"/>
        <v>72.076999999999998</v>
      </c>
      <c r="W560">
        <f t="shared" si="291"/>
        <v>77.698999999999998</v>
      </c>
      <c r="X560" s="4" t="s">
        <v>985</v>
      </c>
      <c r="Y560" s="4" t="s">
        <v>985</v>
      </c>
      <c r="Z560" s="4" t="s">
        <v>985</v>
      </c>
      <c r="AA560" s="4" t="s">
        <v>985</v>
      </c>
      <c r="AC560" s="10" t="str">
        <f>IFERROR(VLOOKUP(S560&amp;R560,'Regulatory Data'!D$6:F$1349,3,FALSE),"")</f>
        <v/>
      </c>
      <c r="AD560" s="12" t="str">
        <f>VLOOKUP($S560&amp;$R560,'Regulatory Data'!$I$6:$O$1301,5,FALSE)</f>
        <v/>
      </c>
      <c r="AE560" s="12" t="str">
        <f>IF(VLOOKUP($S560&amp;$R560,'Regulatory Data'!$I$6:$O$1301,7,FALSE)=1,1,IF(VLOOKUP($S560&amp;$R560,'Regulatory Data'!$I$6:$O$1301,6,FALSE)=1,0,""))</f>
        <v/>
      </c>
      <c r="AG560" s="12" t="str">
        <f t="shared" si="293"/>
        <v/>
      </c>
      <c r="AH560" s="12" t="str">
        <f t="shared" si="294"/>
        <v/>
      </c>
      <c r="AI560" s="12" t="str">
        <f t="shared" si="295"/>
        <v/>
      </c>
      <c r="AJ560" s="12" t="str">
        <f t="shared" si="296"/>
        <v/>
      </c>
      <c r="AK560" s="12" t="str">
        <f t="shared" si="297"/>
        <v/>
      </c>
      <c r="AL560" s="12" t="str">
        <f t="shared" si="298"/>
        <v/>
      </c>
      <c r="AM560" s="12" t="str">
        <f t="shared" si="299"/>
        <v/>
      </c>
      <c r="AN560" s="12" t="str">
        <f t="shared" si="300"/>
        <v/>
      </c>
      <c r="AO560" s="9" t="str">
        <f t="shared" si="301"/>
        <v/>
      </c>
      <c r="AP560" s="9" t="str">
        <f t="shared" si="302"/>
        <v/>
      </c>
      <c r="AQ560" s="9" t="str">
        <f t="shared" si="303"/>
        <v/>
      </c>
      <c r="AR560" s="9" t="str">
        <f t="shared" si="304"/>
        <v/>
      </c>
      <c r="AS560" s="9" t="str">
        <f t="shared" si="305"/>
        <v/>
      </c>
      <c r="AT560" s="9" t="str">
        <f t="shared" si="306"/>
        <v/>
      </c>
      <c r="AU560" s="9" t="str">
        <f t="shared" si="307"/>
        <v/>
      </c>
      <c r="AV560" s="9" t="str">
        <f t="shared" si="308"/>
        <v/>
      </c>
    </row>
    <row r="561" spans="1:48" x14ac:dyDescent="0.2">
      <c r="A561" s="2">
        <v>1</v>
      </c>
      <c r="B561" s="6" t="s">
        <v>37</v>
      </c>
      <c r="C561" s="6">
        <v>0</v>
      </c>
      <c r="D561" s="5" t="s">
        <v>72</v>
      </c>
      <c r="E561" s="5" t="str">
        <f t="shared" si="292"/>
        <v/>
      </c>
      <c r="F561" s="5" t="str">
        <f t="shared" si="287"/>
        <v/>
      </c>
      <c r="G561" s="7">
        <v>91.224999999999994</v>
      </c>
      <c r="H561" s="7">
        <v>98.444000000000003</v>
      </c>
      <c r="I561" s="7">
        <v>91.823999999999998</v>
      </c>
      <c r="J561" s="7">
        <v>125.268</v>
      </c>
      <c r="K561" s="7">
        <v>100.657</v>
      </c>
      <c r="L561" s="7">
        <v>93.275999999999996</v>
      </c>
      <c r="M561" s="7">
        <v>127.51900000000001</v>
      </c>
      <c r="N561" s="7">
        <v>117.09399999999999</v>
      </c>
      <c r="O561" s="7"/>
      <c r="Q561" s="13"/>
      <c r="R561" s="10" t="s">
        <v>402</v>
      </c>
      <c r="S561">
        <v>1988</v>
      </c>
      <c r="T561">
        <f t="shared" si="288"/>
        <v>74.239000000000004</v>
      </c>
      <c r="U561">
        <f t="shared" si="289"/>
        <v>73.244</v>
      </c>
      <c r="V561">
        <f t="shared" si="290"/>
        <v>75.353999999999999</v>
      </c>
      <c r="W561">
        <f t="shared" si="291"/>
        <v>82.037000000000006</v>
      </c>
      <c r="X561">
        <f t="shared" ref="X561:X583" si="313">LN(T561)-LN(T560)</f>
        <v>-1.8179892051592539E-2</v>
      </c>
      <c r="Y561">
        <f t="shared" ref="Y561:Y583" si="314">LN(U561)-LN(U560)</f>
        <v>-3.2796869505500759E-2</v>
      </c>
      <c r="Z561">
        <f t="shared" ref="Z561:Z583" si="315">LN(V561)-LN(V560)</f>
        <v>4.446201725186949E-2</v>
      </c>
      <c r="AA561">
        <f t="shared" ref="AA561:AA583" si="316">LN(W561)-LN(W560)</f>
        <v>5.4327977729624166E-2</v>
      </c>
      <c r="AC561" s="10" t="str">
        <f>IFERROR(VLOOKUP(S561&amp;R561,'Regulatory Data'!D$6:F$1349,3,FALSE),"")</f>
        <v/>
      </c>
      <c r="AD561" s="12" t="str">
        <f>VLOOKUP($S561&amp;$R561,'Regulatory Data'!$I$6:$O$1301,5,FALSE)</f>
        <v/>
      </c>
      <c r="AE561" s="12" t="str">
        <f>IF(VLOOKUP($S561&amp;$R561,'Regulatory Data'!$I$6:$O$1301,7,FALSE)=1,1,IF(VLOOKUP($S561&amp;$R561,'Regulatory Data'!$I$6:$O$1301,6,FALSE)=1,0,""))</f>
        <v/>
      </c>
      <c r="AG561" s="12" t="str">
        <f t="shared" si="293"/>
        <v/>
      </c>
      <c r="AH561" s="12" t="str">
        <f t="shared" si="294"/>
        <v/>
      </c>
      <c r="AI561" s="12" t="str">
        <f t="shared" si="295"/>
        <v/>
      </c>
      <c r="AJ561" s="12" t="str">
        <f t="shared" si="296"/>
        <v/>
      </c>
      <c r="AK561" s="12" t="str">
        <f t="shared" si="297"/>
        <v/>
      </c>
      <c r="AL561" s="12" t="str">
        <f t="shared" si="298"/>
        <v/>
      </c>
      <c r="AM561" s="12" t="str">
        <f t="shared" si="299"/>
        <v/>
      </c>
      <c r="AN561" s="12" t="str">
        <f t="shared" si="300"/>
        <v/>
      </c>
      <c r="AO561" s="9" t="str">
        <f t="shared" si="301"/>
        <v/>
      </c>
      <c r="AP561" s="9" t="str">
        <f t="shared" si="302"/>
        <v/>
      </c>
      <c r="AQ561" s="9" t="str">
        <f t="shared" si="303"/>
        <v/>
      </c>
      <c r="AR561" s="9" t="str">
        <f t="shared" si="304"/>
        <v/>
      </c>
      <c r="AS561" s="9" t="str">
        <f t="shared" si="305"/>
        <v/>
      </c>
      <c r="AT561" s="9" t="str">
        <f t="shared" si="306"/>
        <v/>
      </c>
      <c r="AU561" s="9" t="str">
        <f t="shared" si="307"/>
        <v/>
      </c>
      <c r="AV561" s="9" t="str">
        <f t="shared" si="308"/>
        <v/>
      </c>
    </row>
    <row r="562" spans="1:48" x14ac:dyDescent="0.2">
      <c r="A562" s="2">
        <v>1</v>
      </c>
      <c r="B562" s="6" t="s">
        <v>63</v>
      </c>
      <c r="C562" s="6">
        <v>0</v>
      </c>
      <c r="D562" s="5" t="s">
        <v>72</v>
      </c>
      <c r="E562" s="5" t="str">
        <f t="shared" si="292"/>
        <v/>
      </c>
      <c r="F562" s="5" t="str">
        <f t="shared" si="287"/>
        <v/>
      </c>
      <c r="G562" s="7">
        <v>93.474000000000004</v>
      </c>
      <c r="H562" s="7">
        <v>98.587000000000003</v>
      </c>
      <c r="I562" s="7">
        <v>91.64</v>
      </c>
      <c r="J562" s="7">
        <v>128.90899999999999</v>
      </c>
      <c r="K562" s="7">
        <v>98.037999999999997</v>
      </c>
      <c r="L562" s="7">
        <v>92.953000000000003</v>
      </c>
      <c r="M562" s="7">
        <v>128.602</v>
      </c>
      <c r="N562" s="7">
        <v>117.85</v>
      </c>
      <c r="O562" s="7"/>
      <c r="Q562" s="13"/>
      <c r="R562" s="10" t="s">
        <v>402</v>
      </c>
      <c r="S562">
        <v>1989</v>
      </c>
      <c r="T562">
        <f t="shared" si="288"/>
        <v>74.44</v>
      </c>
      <c r="U562">
        <f t="shared" si="289"/>
        <v>73.528000000000006</v>
      </c>
      <c r="V562">
        <f t="shared" si="290"/>
        <v>78.168999999999997</v>
      </c>
      <c r="W562">
        <f t="shared" si="291"/>
        <v>83.768000000000001</v>
      </c>
      <c r="X562">
        <f t="shared" si="313"/>
        <v>2.7038132144099336E-3</v>
      </c>
      <c r="Y562">
        <f t="shared" si="314"/>
        <v>3.8699527763412789E-3</v>
      </c>
      <c r="Z562">
        <f t="shared" si="315"/>
        <v>3.667614025492405E-2</v>
      </c>
      <c r="AA562">
        <f t="shared" si="316"/>
        <v>2.0880707977624091E-2</v>
      </c>
      <c r="AC562" s="10" t="str">
        <f>IFERROR(VLOOKUP(S562&amp;R562,'Regulatory Data'!D$6:F$1349,3,FALSE),"")</f>
        <v/>
      </c>
      <c r="AD562" s="12" t="str">
        <f>VLOOKUP($S562&amp;$R562,'Regulatory Data'!$I$6:$O$1301,5,FALSE)</f>
        <v/>
      </c>
      <c r="AE562" s="12" t="str">
        <f>IF(VLOOKUP($S562&amp;$R562,'Regulatory Data'!$I$6:$O$1301,7,FALSE)=1,1,IF(VLOOKUP($S562&amp;$R562,'Regulatory Data'!$I$6:$O$1301,6,FALSE)=1,0,""))</f>
        <v/>
      </c>
      <c r="AG562" s="12" t="str">
        <f t="shared" si="293"/>
        <v/>
      </c>
      <c r="AH562" s="12" t="str">
        <f t="shared" si="294"/>
        <v/>
      </c>
      <c r="AI562" s="12" t="str">
        <f t="shared" si="295"/>
        <v/>
      </c>
      <c r="AJ562" s="12" t="str">
        <f t="shared" si="296"/>
        <v/>
      </c>
      <c r="AK562" s="12" t="str">
        <f t="shared" si="297"/>
        <v/>
      </c>
      <c r="AL562" s="12" t="str">
        <f t="shared" si="298"/>
        <v/>
      </c>
      <c r="AM562" s="12" t="str">
        <f t="shared" si="299"/>
        <v/>
      </c>
      <c r="AN562" s="12" t="str">
        <f t="shared" si="300"/>
        <v/>
      </c>
      <c r="AO562" s="9" t="str">
        <f t="shared" si="301"/>
        <v/>
      </c>
      <c r="AP562" s="9" t="str">
        <f t="shared" si="302"/>
        <v/>
      </c>
      <c r="AQ562" s="9" t="str">
        <f t="shared" si="303"/>
        <v/>
      </c>
      <c r="AR562" s="9" t="str">
        <f t="shared" si="304"/>
        <v/>
      </c>
      <c r="AS562" s="9" t="str">
        <f t="shared" si="305"/>
        <v/>
      </c>
      <c r="AT562" s="9" t="str">
        <f t="shared" si="306"/>
        <v/>
      </c>
      <c r="AU562" s="9" t="str">
        <f t="shared" si="307"/>
        <v/>
      </c>
      <c r="AV562" s="9" t="str">
        <f t="shared" si="308"/>
        <v/>
      </c>
    </row>
    <row r="563" spans="1:48" x14ac:dyDescent="0.2">
      <c r="A563" s="2">
        <v>0</v>
      </c>
      <c r="B563" s="5" t="s">
        <v>73</v>
      </c>
      <c r="C563" s="6" t="s">
        <v>0</v>
      </c>
      <c r="E563" s="5" t="str">
        <f t="shared" si="292"/>
        <v/>
      </c>
      <c r="F563" s="5" t="str">
        <f t="shared" si="287"/>
        <v/>
      </c>
      <c r="Q563" s="13"/>
      <c r="R563" s="10" t="s">
        <v>402</v>
      </c>
      <c r="S563">
        <v>1990</v>
      </c>
      <c r="T563">
        <f t="shared" si="288"/>
        <v>75.712000000000003</v>
      </c>
      <c r="U563">
        <f t="shared" si="289"/>
        <v>73.501000000000005</v>
      </c>
      <c r="V563">
        <f t="shared" si="290"/>
        <v>80.557000000000002</v>
      </c>
      <c r="W563">
        <f t="shared" si="291"/>
        <v>86.867000000000004</v>
      </c>
      <c r="X563">
        <f t="shared" si="313"/>
        <v>1.6943236581871801E-2</v>
      </c>
      <c r="Y563">
        <f t="shared" si="314"/>
        <v>-3.6727448739437563E-4</v>
      </c>
      <c r="Z563">
        <f t="shared" si="315"/>
        <v>3.009185887321042E-2</v>
      </c>
      <c r="AA563">
        <f t="shared" si="316"/>
        <v>3.6327140328653584E-2</v>
      </c>
      <c r="AC563" s="10" t="str">
        <f>IFERROR(VLOOKUP(S563&amp;R563,'Regulatory Data'!D$6:F$1349,3,FALSE),"")</f>
        <v/>
      </c>
      <c r="AD563" s="12" t="str">
        <f>VLOOKUP($S563&amp;$R563,'Regulatory Data'!$I$6:$O$1301,5,FALSE)</f>
        <v/>
      </c>
      <c r="AE563" s="12" t="str">
        <f>IF(VLOOKUP($S563&amp;$R563,'Regulatory Data'!$I$6:$O$1301,7,FALSE)=1,1,IF(VLOOKUP($S563&amp;$R563,'Regulatory Data'!$I$6:$O$1301,6,FALSE)=1,0,""))</f>
        <v/>
      </c>
      <c r="AG563" s="12" t="str">
        <f t="shared" si="293"/>
        <v/>
      </c>
      <c r="AH563" s="12" t="str">
        <f t="shared" si="294"/>
        <v/>
      </c>
      <c r="AI563" s="12" t="str">
        <f t="shared" si="295"/>
        <v/>
      </c>
      <c r="AJ563" s="12" t="str">
        <f t="shared" si="296"/>
        <v/>
      </c>
      <c r="AK563" s="12" t="str">
        <f t="shared" si="297"/>
        <v/>
      </c>
      <c r="AL563" s="12" t="str">
        <f t="shared" si="298"/>
        <v/>
      </c>
      <c r="AM563" s="12" t="str">
        <f t="shared" si="299"/>
        <v/>
      </c>
      <c r="AN563" s="12" t="str">
        <f t="shared" si="300"/>
        <v/>
      </c>
      <c r="AO563" s="9" t="str">
        <f t="shared" si="301"/>
        <v/>
      </c>
      <c r="AP563" s="9" t="str">
        <f t="shared" si="302"/>
        <v/>
      </c>
      <c r="AQ563" s="9" t="str">
        <f t="shared" si="303"/>
        <v/>
      </c>
      <c r="AR563" s="9" t="str">
        <f t="shared" si="304"/>
        <v/>
      </c>
      <c r="AS563" s="9" t="str">
        <f t="shared" si="305"/>
        <v/>
      </c>
      <c r="AT563" s="9" t="str">
        <f t="shared" si="306"/>
        <v/>
      </c>
      <c r="AU563" s="9" t="str">
        <f t="shared" si="307"/>
        <v/>
      </c>
      <c r="AV563" s="9" t="str">
        <f t="shared" si="308"/>
        <v/>
      </c>
    </row>
    <row r="564" spans="1:48" x14ac:dyDescent="0.2">
      <c r="A564" s="2">
        <v>1</v>
      </c>
      <c r="B564" s="6" t="s">
        <v>13</v>
      </c>
      <c r="C564" s="6">
        <v>0</v>
      </c>
      <c r="D564" s="5" t="s">
        <v>74</v>
      </c>
      <c r="E564" s="5" t="str">
        <f t="shared" si="292"/>
        <v/>
      </c>
      <c r="F564" s="5" t="str">
        <f t="shared" si="287"/>
        <v/>
      </c>
      <c r="G564" s="7">
        <v>79.350999999999999</v>
      </c>
      <c r="H564" s="7">
        <v>70.692999999999998</v>
      </c>
      <c r="I564" s="7">
        <v>64.471000000000004</v>
      </c>
      <c r="J564" s="7">
        <v>85.483000000000004</v>
      </c>
      <c r="K564" s="7">
        <v>81.248000000000005</v>
      </c>
      <c r="L564" s="7">
        <v>91.197999999999993</v>
      </c>
      <c r="M564" s="7">
        <v>86.558999999999997</v>
      </c>
      <c r="N564" s="7">
        <v>55.805999999999997</v>
      </c>
      <c r="O564" s="7"/>
      <c r="Q564" s="13"/>
      <c r="R564" s="10" t="s">
        <v>402</v>
      </c>
      <c r="S564">
        <v>1991</v>
      </c>
      <c r="T564">
        <f t="shared" si="288"/>
        <v>74.863</v>
      </c>
      <c r="U564">
        <f t="shared" si="289"/>
        <v>72.971000000000004</v>
      </c>
      <c r="V564">
        <f t="shared" si="290"/>
        <v>82.393000000000001</v>
      </c>
      <c r="W564">
        <f t="shared" si="291"/>
        <v>90</v>
      </c>
      <c r="X564">
        <f t="shared" si="313"/>
        <v>-1.1276891876307538E-2</v>
      </c>
      <c r="Y564">
        <f t="shared" si="314"/>
        <v>-7.2369096227626883E-3</v>
      </c>
      <c r="Z564">
        <f t="shared" si="315"/>
        <v>2.2535473458356492E-2</v>
      </c>
      <c r="AA564">
        <f t="shared" si="316"/>
        <v>3.5431457016450452E-2</v>
      </c>
      <c r="AC564" s="10" t="str">
        <f>IFERROR(VLOOKUP(S564&amp;R564,'Regulatory Data'!D$6:F$1349,3,FALSE),"")</f>
        <v/>
      </c>
      <c r="AD564" s="12" t="str">
        <f>VLOOKUP($S564&amp;$R564,'Regulatory Data'!$I$6:$O$1301,5,FALSE)</f>
        <v/>
      </c>
      <c r="AE564" s="12" t="str">
        <f>IF(VLOOKUP($S564&amp;$R564,'Regulatory Data'!$I$6:$O$1301,7,FALSE)=1,1,IF(VLOOKUP($S564&amp;$R564,'Regulatory Data'!$I$6:$O$1301,6,FALSE)=1,0,""))</f>
        <v/>
      </c>
      <c r="AG564" s="12" t="str">
        <f t="shared" si="293"/>
        <v/>
      </c>
      <c r="AH564" s="12" t="str">
        <f t="shared" si="294"/>
        <v/>
      </c>
      <c r="AI564" s="12" t="str">
        <f t="shared" si="295"/>
        <v/>
      </c>
      <c r="AJ564" s="12" t="str">
        <f t="shared" si="296"/>
        <v/>
      </c>
      <c r="AK564" s="12" t="str">
        <f t="shared" si="297"/>
        <v/>
      </c>
      <c r="AL564" s="12" t="str">
        <f t="shared" si="298"/>
        <v/>
      </c>
      <c r="AM564" s="12" t="str">
        <f t="shared" si="299"/>
        <v/>
      </c>
      <c r="AN564" s="12" t="str">
        <f t="shared" si="300"/>
        <v/>
      </c>
      <c r="AO564" s="9" t="str">
        <f t="shared" si="301"/>
        <v/>
      </c>
      <c r="AP564" s="9" t="str">
        <f t="shared" si="302"/>
        <v/>
      </c>
      <c r="AQ564" s="9" t="str">
        <f t="shared" si="303"/>
        <v/>
      </c>
      <c r="AR564" s="9" t="str">
        <f t="shared" si="304"/>
        <v/>
      </c>
      <c r="AS564" s="9" t="str">
        <f t="shared" si="305"/>
        <v/>
      </c>
      <c r="AT564" s="9" t="str">
        <f t="shared" si="306"/>
        <v/>
      </c>
      <c r="AU564" s="9" t="str">
        <f t="shared" si="307"/>
        <v/>
      </c>
      <c r="AV564" s="9" t="str">
        <f t="shared" si="308"/>
        <v/>
      </c>
    </row>
    <row r="565" spans="1:48" x14ac:dyDescent="0.2">
      <c r="A565" s="2">
        <v>1</v>
      </c>
      <c r="B565" s="6" t="s">
        <v>15</v>
      </c>
      <c r="C565" s="6">
        <v>0</v>
      </c>
      <c r="D565" s="5" t="s">
        <v>74</v>
      </c>
      <c r="E565" s="5" t="str">
        <f t="shared" si="292"/>
        <v/>
      </c>
      <c r="F565" s="5" t="str">
        <f t="shared" si="287"/>
        <v/>
      </c>
      <c r="G565" s="7">
        <v>74.718999999999994</v>
      </c>
      <c r="H565" s="7">
        <v>67.33</v>
      </c>
      <c r="I565" s="7">
        <v>62.975000000000001</v>
      </c>
      <c r="J565" s="7">
        <v>89.103999999999999</v>
      </c>
      <c r="K565" s="7">
        <v>84.281999999999996</v>
      </c>
      <c r="L565" s="7">
        <v>93.531000000000006</v>
      </c>
      <c r="M565" s="7">
        <v>88.697999999999993</v>
      </c>
      <c r="N565" s="7">
        <v>55.857999999999997</v>
      </c>
      <c r="O565" s="7"/>
      <c r="Q565" s="13"/>
      <c r="R565" s="10" t="s">
        <v>402</v>
      </c>
      <c r="S565">
        <v>1992</v>
      </c>
      <c r="T565">
        <f t="shared" si="288"/>
        <v>78.388999999999996</v>
      </c>
      <c r="U565">
        <f t="shared" si="289"/>
        <v>78.242000000000004</v>
      </c>
      <c r="V565">
        <f t="shared" si="290"/>
        <v>83.471999999999994</v>
      </c>
      <c r="W565">
        <f t="shared" si="291"/>
        <v>91.116</v>
      </c>
      <c r="X565">
        <f t="shared" si="313"/>
        <v>4.6023834910474015E-2</v>
      </c>
      <c r="Y565">
        <f t="shared" si="314"/>
        <v>6.974448582638626E-2</v>
      </c>
      <c r="Z565">
        <f t="shared" si="315"/>
        <v>1.3010764429501442E-2</v>
      </c>
      <c r="AA565">
        <f t="shared" si="316"/>
        <v>1.2323749688832208E-2</v>
      </c>
      <c r="AC565" s="10" t="str">
        <f>IFERROR(VLOOKUP(S565&amp;R565,'Regulatory Data'!D$6:F$1349,3,FALSE),"")</f>
        <v/>
      </c>
      <c r="AD565" s="12" t="str">
        <f>VLOOKUP($S565&amp;$R565,'Regulatory Data'!$I$6:$O$1301,5,FALSE)</f>
        <v/>
      </c>
      <c r="AE565" s="12" t="str">
        <f>IF(VLOOKUP($S565&amp;$R565,'Regulatory Data'!$I$6:$O$1301,7,FALSE)=1,1,IF(VLOOKUP($S565&amp;$R565,'Regulatory Data'!$I$6:$O$1301,6,FALSE)=1,0,""))</f>
        <v/>
      </c>
      <c r="AG565" s="12" t="str">
        <f t="shared" si="293"/>
        <v/>
      </c>
      <c r="AH565" s="12" t="str">
        <f t="shared" si="294"/>
        <v/>
      </c>
      <c r="AI565" s="12" t="str">
        <f t="shared" si="295"/>
        <v/>
      </c>
      <c r="AJ565" s="12" t="str">
        <f t="shared" si="296"/>
        <v/>
      </c>
      <c r="AK565" s="12" t="str">
        <f t="shared" si="297"/>
        <v/>
      </c>
      <c r="AL565" s="12" t="str">
        <f t="shared" si="298"/>
        <v/>
      </c>
      <c r="AM565" s="12" t="str">
        <f t="shared" si="299"/>
        <v/>
      </c>
      <c r="AN565" s="12" t="str">
        <f t="shared" si="300"/>
        <v/>
      </c>
      <c r="AO565" s="9" t="str">
        <f t="shared" si="301"/>
        <v/>
      </c>
      <c r="AP565" s="9" t="str">
        <f t="shared" si="302"/>
        <v/>
      </c>
      <c r="AQ565" s="9" t="str">
        <f t="shared" si="303"/>
        <v/>
      </c>
      <c r="AR565" s="9" t="str">
        <f t="shared" si="304"/>
        <v/>
      </c>
      <c r="AS565" s="9" t="str">
        <f t="shared" si="305"/>
        <v/>
      </c>
      <c r="AT565" s="9" t="str">
        <f t="shared" si="306"/>
        <v/>
      </c>
      <c r="AU565" s="9" t="str">
        <f t="shared" si="307"/>
        <v/>
      </c>
      <c r="AV565" s="9" t="str">
        <f t="shared" si="308"/>
        <v/>
      </c>
    </row>
    <row r="566" spans="1:48" x14ac:dyDescent="0.2">
      <c r="A566" s="2">
        <v>1</v>
      </c>
      <c r="B566" s="6" t="s">
        <v>16</v>
      </c>
      <c r="C566" s="6">
        <v>0</v>
      </c>
      <c r="D566" s="5" t="s">
        <v>74</v>
      </c>
      <c r="E566" s="5" t="str">
        <f t="shared" si="292"/>
        <v/>
      </c>
      <c r="F566" s="5" t="str">
        <f t="shared" si="287"/>
        <v/>
      </c>
      <c r="G566" s="7">
        <v>79.917000000000002</v>
      </c>
      <c r="H566" s="7">
        <v>73.713999999999999</v>
      </c>
      <c r="I566" s="7">
        <v>70.119</v>
      </c>
      <c r="J566" s="7">
        <v>91.81</v>
      </c>
      <c r="K566" s="7">
        <v>87.739000000000004</v>
      </c>
      <c r="L566" s="7">
        <v>95.122</v>
      </c>
      <c r="M566" s="7">
        <v>89.539000000000001</v>
      </c>
      <c r="N566" s="7">
        <v>62.783999999999999</v>
      </c>
      <c r="O566" s="7"/>
      <c r="Q566" s="13"/>
      <c r="R566" s="10" t="s">
        <v>402</v>
      </c>
      <c r="S566">
        <v>1993</v>
      </c>
      <c r="T566">
        <f t="shared" si="288"/>
        <v>79.736000000000004</v>
      </c>
      <c r="U566">
        <f t="shared" si="289"/>
        <v>80.019000000000005</v>
      </c>
      <c r="V566">
        <f t="shared" si="290"/>
        <v>85.251999999999995</v>
      </c>
      <c r="W566">
        <f t="shared" si="291"/>
        <v>91.230999999999995</v>
      </c>
      <c r="X566">
        <f t="shared" si="313"/>
        <v>1.7037566275067029E-2</v>
      </c>
      <c r="Y566">
        <f t="shared" si="314"/>
        <v>2.2457518703183688E-2</v>
      </c>
      <c r="Z566">
        <f t="shared" si="315"/>
        <v>2.1100330018954949E-2</v>
      </c>
      <c r="AA566">
        <f t="shared" si="316"/>
        <v>1.2613315847991302E-3</v>
      </c>
      <c r="AC566" s="10" t="str">
        <f>IFERROR(VLOOKUP(S566&amp;R566,'Regulatory Data'!D$6:F$1349,3,FALSE),"")</f>
        <v/>
      </c>
      <c r="AD566" s="12" t="str">
        <f>VLOOKUP($S566&amp;$R566,'Regulatory Data'!$I$6:$O$1301,5,FALSE)</f>
        <v/>
      </c>
      <c r="AE566" s="12" t="str">
        <f>IF(VLOOKUP($S566&amp;$R566,'Regulatory Data'!$I$6:$O$1301,7,FALSE)=1,1,IF(VLOOKUP($S566&amp;$R566,'Regulatory Data'!$I$6:$O$1301,6,FALSE)=1,0,""))</f>
        <v/>
      </c>
      <c r="AG566" s="12" t="str">
        <f t="shared" si="293"/>
        <v/>
      </c>
      <c r="AH566" s="12" t="str">
        <f t="shared" si="294"/>
        <v/>
      </c>
      <c r="AI566" s="12" t="str">
        <f t="shared" si="295"/>
        <v/>
      </c>
      <c r="AJ566" s="12" t="str">
        <f t="shared" si="296"/>
        <v/>
      </c>
      <c r="AK566" s="12" t="str">
        <f t="shared" si="297"/>
        <v/>
      </c>
      <c r="AL566" s="12" t="str">
        <f t="shared" si="298"/>
        <v/>
      </c>
      <c r="AM566" s="12" t="str">
        <f t="shared" si="299"/>
        <v/>
      </c>
      <c r="AN566" s="12" t="str">
        <f t="shared" si="300"/>
        <v/>
      </c>
      <c r="AO566" s="9" t="str">
        <f t="shared" si="301"/>
        <v/>
      </c>
      <c r="AP566" s="9" t="str">
        <f t="shared" si="302"/>
        <v/>
      </c>
      <c r="AQ566" s="9" t="str">
        <f t="shared" si="303"/>
        <v/>
      </c>
      <c r="AR566" s="9" t="str">
        <f t="shared" si="304"/>
        <v/>
      </c>
      <c r="AS566" s="9" t="str">
        <f t="shared" si="305"/>
        <v/>
      </c>
      <c r="AT566" s="9" t="str">
        <f t="shared" si="306"/>
        <v/>
      </c>
      <c r="AU566" s="9" t="str">
        <f t="shared" si="307"/>
        <v/>
      </c>
      <c r="AV566" s="9" t="str">
        <f t="shared" si="308"/>
        <v/>
      </c>
    </row>
    <row r="567" spans="1:48" x14ac:dyDescent="0.2">
      <c r="A567" s="2">
        <v>1</v>
      </c>
      <c r="B567" s="6" t="s">
        <v>17</v>
      </c>
      <c r="C567" s="6">
        <v>0</v>
      </c>
      <c r="D567" s="5" t="s">
        <v>74</v>
      </c>
      <c r="E567" s="5" t="str">
        <f t="shared" si="292"/>
        <v/>
      </c>
      <c r="F567" s="5" t="str">
        <f t="shared" si="287"/>
        <v/>
      </c>
      <c r="G567" s="7">
        <v>77.349000000000004</v>
      </c>
      <c r="H567" s="7">
        <v>72.106999999999999</v>
      </c>
      <c r="I567" s="7">
        <v>69.736000000000004</v>
      </c>
      <c r="J567" s="7">
        <v>96.418000000000006</v>
      </c>
      <c r="K567" s="7">
        <v>90.158000000000001</v>
      </c>
      <c r="L567" s="7">
        <v>96.712999999999994</v>
      </c>
      <c r="M567" s="7">
        <v>92.12</v>
      </c>
      <c r="N567" s="7">
        <v>64.241</v>
      </c>
      <c r="O567" s="7"/>
      <c r="Q567" s="13"/>
      <c r="R567" s="10" t="s">
        <v>402</v>
      </c>
      <c r="S567">
        <v>1994</v>
      </c>
      <c r="T567">
        <f t="shared" si="288"/>
        <v>79.962999999999994</v>
      </c>
      <c r="U567">
        <f t="shared" si="289"/>
        <v>80.043999999999997</v>
      </c>
      <c r="V567">
        <f t="shared" si="290"/>
        <v>87.935000000000002</v>
      </c>
      <c r="W567">
        <f t="shared" si="291"/>
        <v>91.909000000000006</v>
      </c>
      <c r="X567">
        <f t="shared" si="313"/>
        <v>2.8428500226125308E-3</v>
      </c>
      <c r="Y567">
        <f t="shared" si="314"/>
        <v>3.1237700409558755E-4</v>
      </c>
      <c r="Z567">
        <f t="shared" si="315"/>
        <v>3.0986328889335724E-2</v>
      </c>
      <c r="AA567">
        <f t="shared" si="316"/>
        <v>7.4042054980321126E-3</v>
      </c>
      <c r="AC567" s="10" t="str">
        <f>IFERROR(VLOOKUP(S567&amp;R567,'Regulatory Data'!D$6:F$1349,3,FALSE),"")</f>
        <v/>
      </c>
      <c r="AD567" s="12" t="str">
        <f>VLOOKUP($S567&amp;$R567,'Regulatory Data'!$I$6:$O$1301,5,FALSE)</f>
        <v/>
      </c>
      <c r="AE567" s="12" t="str">
        <f>IF(VLOOKUP($S567&amp;$R567,'Regulatory Data'!$I$6:$O$1301,7,FALSE)=1,1,IF(VLOOKUP($S567&amp;$R567,'Regulatory Data'!$I$6:$O$1301,6,FALSE)=1,0,""))</f>
        <v/>
      </c>
      <c r="AG567" s="12" t="str">
        <f t="shared" si="293"/>
        <v/>
      </c>
      <c r="AH567" s="12" t="str">
        <f t="shared" si="294"/>
        <v/>
      </c>
      <c r="AI567" s="12" t="str">
        <f t="shared" si="295"/>
        <v/>
      </c>
      <c r="AJ567" s="12" t="str">
        <f t="shared" si="296"/>
        <v/>
      </c>
      <c r="AK567" s="12" t="str">
        <f t="shared" si="297"/>
        <v/>
      </c>
      <c r="AL567" s="12" t="str">
        <f t="shared" si="298"/>
        <v/>
      </c>
      <c r="AM567" s="12" t="str">
        <f t="shared" si="299"/>
        <v/>
      </c>
      <c r="AN567" s="12" t="str">
        <f t="shared" si="300"/>
        <v/>
      </c>
      <c r="AO567" s="9" t="str">
        <f t="shared" si="301"/>
        <v/>
      </c>
      <c r="AP567" s="9" t="str">
        <f t="shared" si="302"/>
        <v/>
      </c>
      <c r="AQ567" s="9" t="str">
        <f t="shared" si="303"/>
        <v/>
      </c>
      <c r="AR567" s="9" t="str">
        <f t="shared" si="304"/>
        <v/>
      </c>
      <c r="AS567" s="9" t="str">
        <f t="shared" si="305"/>
        <v/>
      </c>
      <c r="AT567" s="9" t="str">
        <f t="shared" si="306"/>
        <v/>
      </c>
      <c r="AU567" s="9" t="str">
        <f t="shared" si="307"/>
        <v/>
      </c>
      <c r="AV567" s="9" t="str">
        <f t="shared" si="308"/>
        <v/>
      </c>
    </row>
    <row r="568" spans="1:48" x14ac:dyDescent="0.2">
      <c r="A568" s="2">
        <v>1</v>
      </c>
      <c r="B568" s="6" t="s">
        <v>18</v>
      </c>
      <c r="C568" s="6">
        <v>0</v>
      </c>
      <c r="D568" s="5" t="s">
        <v>74</v>
      </c>
      <c r="E568" s="5" t="str">
        <f t="shared" si="292"/>
        <v/>
      </c>
      <c r="F568" s="5" t="str">
        <f t="shared" si="287"/>
        <v/>
      </c>
      <c r="G568" s="7">
        <v>78.236999999999995</v>
      </c>
      <c r="H568" s="7">
        <v>73.725999999999999</v>
      </c>
      <c r="I568" s="7">
        <v>73.569999999999993</v>
      </c>
      <c r="J568" s="7">
        <v>93.82</v>
      </c>
      <c r="K568" s="7">
        <v>94.034999999999997</v>
      </c>
      <c r="L568" s="7">
        <v>99.787999999999997</v>
      </c>
      <c r="M568" s="7">
        <v>90.385000000000005</v>
      </c>
      <c r="N568" s="7">
        <v>66.495999999999995</v>
      </c>
      <c r="O568" s="7"/>
      <c r="Q568" s="13"/>
      <c r="R568" s="10" t="s">
        <v>402</v>
      </c>
      <c r="S568">
        <v>1995</v>
      </c>
      <c r="T568">
        <f t="shared" si="288"/>
        <v>81.891000000000005</v>
      </c>
      <c r="U568">
        <f t="shared" si="289"/>
        <v>80.59</v>
      </c>
      <c r="V568">
        <f t="shared" si="290"/>
        <v>90.424000000000007</v>
      </c>
      <c r="W568">
        <f t="shared" si="291"/>
        <v>94.230999999999995</v>
      </c>
      <c r="X568">
        <f t="shared" si="313"/>
        <v>2.3825067023005353E-2</v>
      </c>
      <c r="Y568">
        <f t="shared" si="314"/>
        <v>6.7980888571028686E-3</v>
      </c>
      <c r="Z568">
        <f t="shared" si="315"/>
        <v>2.7911813700102428E-2</v>
      </c>
      <c r="AA568">
        <f t="shared" si="316"/>
        <v>2.4950257391955333E-2</v>
      </c>
      <c r="AC568" s="10" t="str">
        <f>IFERROR(VLOOKUP(S568&amp;R568,'Regulatory Data'!D$6:F$1349,3,FALSE),"")</f>
        <v/>
      </c>
      <c r="AD568" s="12" t="str">
        <f>VLOOKUP($S568&amp;$R568,'Regulatory Data'!$I$6:$O$1301,5,FALSE)</f>
        <v/>
      </c>
      <c r="AE568" s="12" t="str">
        <f>IF(VLOOKUP($S568&amp;$R568,'Regulatory Data'!$I$6:$O$1301,7,FALSE)=1,1,IF(VLOOKUP($S568&amp;$R568,'Regulatory Data'!$I$6:$O$1301,6,FALSE)=1,0,""))</f>
        <v/>
      </c>
      <c r="AG568" s="12" t="str">
        <f t="shared" si="293"/>
        <v/>
      </c>
      <c r="AH568" s="12" t="str">
        <f t="shared" si="294"/>
        <v/>
      </c>
      <c r="AI568" s="12" t="str">
        <f t="shared" si="295"/>
        <v/>
      </c>
      <c r="AJ568" s="12" t="str">
        <f t="shared" si="296"/>
        <v/>
      </c>
      <c r="AK568" s="12" t="str">
        <f t="shared" si="297"/>
        <v/>
      </c>
      <c r="AL568" s="12" t="str">
        <f t="shared" si="298"/>
        <v/>
      </c>
      <c r="AM568" s="12" t="str">
        <f t="shared" si="299"/>
        <v/>
      </c>
      <c r="AN568" s="12" t="str">
        <f t="shared" si="300"/>
        <v/>
      </c>
      <c r="AO568" s="9" t="str">
        <f t="shared" si="301"/>
        <v/>
      </c>
      <c r="AP568" s="9" t="str">
        <f t="shared" si="302"/>
        <v/>
      </c>
      <c r="AQ568" s="9" t="str">
        <f t="shared" si="303"/>
        <v/>
      </c>
      <c r="AR568" s="9" t="str">
        <f t="shared" si="304"/>
        <v/>
      </c>
      <c r="AS568" s="9" t="str">
        <f t="shared" si="305"/>
        <v/>
      </c>
      <c r="AT568" s="9" t="str">
        <f t="shared" si="306"/>
        <v/>
      </c>
      <c r="AU568" s="9" t="str">
        <f t="shared" si="307"/>
        <v/>
      </c>
      <c r="AV568" s="9" t="str">
        <f t="shared" si="308"/>
        <v/>
      </c>
    </row>
    <row r="569" spans="1:48" x14ac:dyDescent="0.2">
      <c r="A569" s="2">
        <v>1</v>
      </c>
      <c r="B569" s="6" t="s">
        <v>19</v>
      </c>
      <c r="C569" s="6">
        <v>0</v>
      </c>
      <c r="D569" s="5" t="s">
        <v>74</v>
      </c>
      <c r="E569" s="5" t="str">
        <f t="shared" si="292"/>
        <v/>
      </c>
      <c r="F569" s="5" t="str">
        <f t="shared" si="287"/>
        <v/>
      </c>
      <c r="G569" s="7">
        <v>75.415000000000006</v>
      </c>
      <c r="H569" s="7">
        <v>70.736000000000004</v>
      </c>
      <c r="I569" s="7">
        <v>72.085999999999999</v>
      </c>
      <c r="J569" s="7">
        <v>95.159000000000006</v>
      </c>
      <c r="K569" s="7">
        <v>95.585999999999999</v>
      </c>
      <c r="L569" s="7">
        <v>101.90900000000001</v>
      </c>
      <c r="M569" s="7">
        <v>103.739</v>
      </c>
      <c r="N569" s="7">
        <v>74.781000000000006</v>
      </c>
      <c r="O569" s="7"/>
      <c r="Q569" s="13"/>
      <c r="R569" s="10" t="s">
        <v>402</v>
      </c>
      <c r="S569">
        <v>1996</v>
      </c>
      <c r="T569">
        <f t="shared" si="288"/>
        <v>83.802000000000007</v>
      </c>
      <c r="U569">
        <f t="shared" si="289"/>
        <v>82.137</v>
      </c>
      <c r="V569">
        <f t="shared" si="290"/>
        <v>92.358000000000004</v>
      </c>
      <c r="W569">
        <f t="shared" si="291"/>
        <v>96.575000000000003</v>
      </c>
      <c r="X569">
        <f t="shared" si="313"/>
        <v>2.3067778840916375E-2</v>
      </c>
      <c r="Y569">
        <f t="shared" si="314"/>
        <v>1.9014012515515155E-2</v>
      </c>
      <c r="Z569">
        <f t="shared" si="315"/>
        <v>2.1162610967562223E-2</v>
      </c>
      <c r="AA569">
        <f t="shared" si="316"/>
        <v>2.4570694058461129E-2</v>
      </c>
      <c r="AC569" s="10" t="str">
        <f>IFERROR(VLOOKUP(S569&amp;R569,'Regulatory Data'!D$6:F$1349,3,FALSE),"")</f>
        <v/>
      </c>
      <c r="AD569" s="12" t="str">
        <f>VLOOKUP($S569&amp;$R569,'Regulatory Data'!$I$6:$O$1301,5,FALSE)</f>
        <v/>
      </c>
      <c r="AE569" s="12" t="str">
        <f>IF(VLOOKUP($S569&amp;$R569,'Regulatory Data'!$I$6:$O$1301,7,FALSE)=1,1,IF(VLOOKUP($S569&amp;$R569,'Regulatory Data'!$I$6:$O$1301,6,FALSE)=1,0,""))</f>
        <v/>
      </c>
      <c r="AG569" s="12" t="str">
        <f t="shared" si="293"/>
        <v/>
      </c>
      <c r="AH569" s="12" t="str">
        <f t="shared" si="294"/>
        <v/>
      </c>
      <c r="AI569" s="12" t="str">
        <f t="shared" si="295"/>
        <v/>
      </c>
      <c r="AJ569" s="12" t="str">
        <f t="shared" si="296"/>
        <v/>
      </c>
      <c r="AK569" s="12" t="str">
        <f t="shared" si="297"/>
        <v/>
      </c>
      <c r="AL569" s="12" t="str">
        <f t="shared" si="298"/>
        <v/>
      </c>
      <c r="AM569" s="12" t="str">
        <f t="shared" si="299"/>
        <v/>
      </c>
      <c r="AN569" s="12" t="str">
        <f t="shared" si="300"/>
        <v/>
      </c>
      <c r="AO569" s="9" t="str">
        <f t="shared" si="301"/>
        <v/>
      </c>
      <c r="AP569" s="9" t="str">
        <f t="shared" si="302"/>
        <v/>
      </c>
      <c r="AQ569" s="9" t="str">
        <f t="shared" si="303"/>
        <v/>
      </c>
      <c r="AR569" s="9" t="str">
        <f t="shared" si="304"/>
        <v/>
      </c>
      <c r="AS569" s="9" t="str">
        <f t="shared" si="305"/>
        <v/>
      </c>
      <c r="AT569" s="9" t="str">
        <f t="shared" si="306"/>
        <v/>
      </c>
      <c r="AU569" s="9" t="str">
        <f t="shared" si="307"/>
        <v/>
      </c>
      <c r="AV569" s="9" t="str">
        <f t="shared" si="308"/>
        <v/>
      </c>
    </row>
    <row r="570" spans="1:48" x14ac:dyDescent="0.2">
      <c r="A570" s="2">
        <v>1</v>
      </c>
      <c r="B570" s="6" t="s">
        <v>20</v>
      </c>
      <c r="C570" s="6">
        <v>0</v>
      </c>
      <c r="D570" s="5" t="s">
        <v>74</v>
      </c>
      <c r="E570" s="5" t="str">
        <f t="shared" si="292"/>
        <v/>
      </c>
      <c r="F570" s="5" t="str">
        <f t="shared" si="287"/>
        <v/>
      </c>
      <c r="G570" s="7">
        <v>79.682000000000002</v>
      </c>
      <c r="H570" s="7">
        <v>74.600999999999999</v>
      </c>
      <c r="I570" s="7">
        <v>76.42</v>
      </c>
      <c r="J570" s="7">
        <v>93.67</v>
      </c>
      <c r="K570" s="7">
        <v>95.906999999999996</v>
      </c>
      <c r="L570" s="7">
        <v>102.43899999999999</v>
      </c>
      <c r="M570" s="7">
        <v>100.80200000000001</v>
      </c>
      <c r="N570" s="7">
        <v>77.033000000000001</v>
      </c>
      <c r="O570" s="7"/>
      <c r="Q570" s="13"/>
      <c r="R570" s="10" t="s">
        <v>402</v>
      </c>
      <c r="S570">
        <v>1997</v>
      </c>
      <c r="T570">
        <f t="shared" si="288"/>
        <v>88.676000000000002</v>
      </c>
      <c r="U570">
        <f t="shared" si="289"/>
        <v>88.680999999999997</v>
      </c>
      <c r="V570">
        <f t="shared" si="290"/>
        <v>94.013999999999996</v>
      </c>
      <c r="W570">
        <f t="shared" si="291"/>
        <v>95.778999999999996</v>
      </c>
      <c r="X570">
        <f t="shared" si="313"/>
        <v>5.6532404180017259E-2</v>
      </c>
      <c r="Y570">
        <f t="shared" si="314"/>
        <v>7.6657076332370622E-2</v>
      </c>
      <c r="Z570">
        <f t="shared" si="315"/>
        <v>1.7771377494334217E-2</v>
      </c>
      <c r="AA570">
        <f t="shared" si="316"/>
        <v>-8.2764542854105727E-3</v>
      </c>
      <c r="AC570" s="10">
        <f>IFERROR(VLOOKUP(S570&amp;R570,'Regulatory Data'!D$6:F$1349,3,FALSE),"")</f>
        <v>9.5639220725258198E-2</v>
      </c>
      <c r="AD570" s="12">
        <f>VLOOKUP($S570&amp;$R570,'Regulatory Data'!$I$6:$O$1301,5,FALSE)</f>
        <v>0</v>
      </c>
      <c r="AE570" s="12" t="str">
        <f>IF(VLOOKUP($S570&amp;$R570,'Regulatory Data'!$I$6:$O$1301,7,FALSE)=1,1,IF(VLOOKUP($S570&amp;$R570,'Regulatory Data'!$I$6:$O$1301,6,FALSE)=1,0,""))</f>
        <v/>
      </c>
      <c r="AG570" s="12">
        <f t="shared" si="293"/>
        <v>2.6254770224221069E-2</v>
      </c>
      <c r="AH570" s="12" t="str">
        <f t="shared" si="294"/>
        <v/>
      </c>
      <c r="AI570" s="12">
        <f t="shared" si="295"/>
        <v>3.3891027005855001E-2</v>
      </c>
      <c r="AJ570" s="12" t="str">
        <f t="shared" si="296"/>
        <v/>
      </c>
      <c r="AK570" s="12">
        <f t="shared" si="297"/>
        <v>1.2179027799151143E-2</v>
      </c>
      <c r="AL570" s="12" t="str">
        <f t="shared" si="298"/>
        <v/>
      </c>
      <c r="AM570" s="12">
        <f t="shared" si="299"/>
        <v>-1.3163945233332086E-3</v>
      </c>
      <c r="AN570" s="12" t="str">
        <f t="shared" si="300"/>
        <v/>
      </c>
      <c r="AO570" s="9" t="str">
        <f t="shared" si="301"/>
        <v/>
      </c>
      <c r="AP570" s="9" t="str">
        <f t="shared" si="302"/>
        <v/>
      </c>
      <c r="AQ570" s="9" t="str">
        <f t="shared" si="303"/>
        <v/>
      </c>
      <c r="AR570" s="9" t="str">
        <f t="shared" si="304"/>
        <v/>
      </c>
      <c r="AS570" s="9" t="str">
        <f t="shared" si="305"/>
        <v/>
      </c>
      <c r="AT570" s="9" t="str">
        <f t="shared" si="306"/>
        <v/>
      </c>
      <c r="AU570" s="9" t="str">
        <f t="shared" si="307"/>
        <v/>
      </c>
      <c r="AV570" s="9" t="str">
        <f t="shared" si="308"/>
        <v/>
      </c>
    </row>
    <row r="571" spans="1:48" x14ac:dyDescent="0.2">
      <c r="A571" s="2">
        <v>1</v>
      </c>
      <c r="B571" s="6" t="s">
        <v>21</v>
      </c>
      <c r="C571" s="6">
        <v>0</v>
      </c>
      <c r="D571" s="5" t="s">
        <v>74</v>
      </c>
      <c r="E571" s="5" t="str">
        <f t="shared" si="292"/>
        <v/>
      </c>
      <c r="F571" s="5" t="str">
        <f t="shared" si="287"/>
        <v/>
      </c>
      <c r="G571" s="7">
        <v>81.945999999999998</v>
      </c>
      <c r="H571" s="7">
        <v>78.474000000000004</v>
      </c>
      <c r="I571" s="7">
        <v>80.804000000000002</v>
      </c>
      <c r="J571" s="7">
        <v>95.771000000000001</v>
      </c>
      <c r="K571" s="7">
        <v>98.605999999999995</v>
      </c>
      <c r="L571" s="7">
        <v>102.96899999999999</v>
      </c>
      <c r="M571" s="7">
        <v>97.549000000000007</v>
      </c>
      <c r="N571" s="7">
        <v>78.822999999999993</v>
      </c>
      <c r="O571" s="7"/>
      <c r="Q571" s="13"/>
      <c r="R571" s="10" t="s">
        <v>402</v>
      </c>
      <c r="S571">
        <v>1998</v>
      </c>
      <c r="T571">
        <f t="shared" si="288"/>
        <v>91.034999999999997</v>
      </c>
      <c r="U571">
        <f t="shared" si="289"/>
        <v>91.738</v>
      </c>
      <c r="V571">
        <f t="shared" si="290"/>
        <v>95.165999999999997</v>
      </c>
      <c r="W571">
        <f t="shared" si="291"/>
        <v>95.653000000000006</v>
      </c>
      <c r="X571">
        <f t="shared" si="313"/>
        <v>2.6254770224221069E-2</v>
      </c>
      <c r="Y571">
        <f t="shared" si="314"/>
        <v>3.3891027005855001E-2</v>
      </c>
      <c r="Z571">
        <f t="shared" si="315"/>
        <v>1.2179027799151143E-2</v>
      </c>
      <c r="AA571">
        <f t="shared" si="316"/>
        <v>-1.3163945233332086E-3</v>
      </c>
      <c r="AC571" s="10">
        <f>IFERROR(VLOOKUP(S571&amp;R571,'Regulatory Data'!D$6:F$1349,3,FALSE),"")</f>
        <v>9.3251593838641345E-2</v>
      </c>
      <c r="AD571" s="12">
        <f>VLOOKUP($S571&amp;$R571,'Regulatory Data'!$I$6:$O$1301,5,FALSE)</f>
        <v>0</v>
      </c>
      <c r="AE571" s="12" t="str">
        <f>IF(VLOOKUP($S571&amp;$R571,'Regulatory Data'!$I$6:$O$1301,7,FALSE)=1,1,IF(VLOOKUP($S571&amp;$R571,'Regulatory Data'!$I$6:$O$1301,6,FALSE)=1,0,""))</f>
        <v/>
      </c>
      <c r="AG571" s="12">
        <f t="shared" si="293"/>
        <v>-7.6896458955033609E-5</v>
      </c>
      <c r="AH571" s="12" t="str">
        <f t="shared" si="294"/>
        <v/>
      </c>
      <c r="AI571" s="12">
        <f t="shared" si="295"/>
        <v>-3.778740913096712E-3</v>
      </c>
      <c r="AJ571" s="12" t="str">
        <f t="shared" si="296"/>
        <v/>
      </c>
      <c r="AK571" s="12">
        <f t="shared" si="297"/>
        <v>1.2686351605479373E-2</v>
      </c>
      <c r="AL571" s="12" t="str">
        <f t="shared" si="298"/>
        <v/>
      </c>
      <c r="AM571" s="12">
        <f t="shared" si="299"/>
        <v>1.6362530916569362E-2</v>
      </c>
      <c r="AN571" s="12" t="str">
        <f t="shared" si="300"/>
        <v/>
      </c>
      <c r="AO571" s="9" t="str">
        <f t="shared" si="301"/>
        <v/>
      </c>
      <c r="AP571" s="9" t="str">
        <f t="shared" si="302"/>
        <v/>
      </c>
      <c r="AQ571" s="9" t="str">
        <f t="shared" si="303"/>
        <v/>
      </c>
      <c r="AR571" s="9" t="str">
        <f t="shared" si="304"/>
        <v/>
      </c>
      <c r="AS571" s="9" t="str">
        <f t="shared" si="305"/>
        <v/>
      </c>
      <c r="AT571" s="9" t="str">
        <f t="shared" si="306"/>
        <v/>
      </c>
      <c r="AU571" s="9" t="str">
        <f t="shared" si="307"/>
        <v/>
      </c>
      <c r="AV571" s="9" t="str">
        <f t="shared" si="308"/>
        <v/>
      </c>
    </row>
    <row r="572" spans="1:48" x14ac:dyDescent="0.2">
      <c r="A572" s="2">
        <v>1</v>
      </c>
      <c r="B572" s="6" t="s">
        <v>22</v>
      </c>
      <c r="C572" s="6">
        <v>0</v>
      </c>
      <c r="D572" s="5" t="s">
        <v>74</v>
      </c>
      <c r="E572" s="5" t="str">
        <f t="shared" si="292"/>
        <v/>
      </c>
      <c r="F572" s="5" t="str">
        <f t="shared" si="287"/>
        <v/>
      </c>
      <c r="G572" s="7">
        <v>83.507999999999996</v>
      </c>
      <c r="H572" s="7">
        <v>78.968999999999994</v>
      </c>
      <c r="I572" s="7">
        <v>84.328000000000003</v>
      </c>
      <c r="J572" s="7">
        <v>96.632000000000005</v>
      </c>
      <c r="K572" s="7">
        <v>100.982</v>
      </c>
      <c r="L572" s="7">
        <v>106.78700000000001</v>
      </c>
      <c r="M572" s="7">
        <v>94.953999999999994</v>
      </c>
      <c r="N572" s="7">
        <v>80.072999999999993</v>
      </c>
      <c r="O572" s="7"/>
      <c r="Q572" s="13"/>
      <c r="R572" s="10" t="s">
        <v>402</v>
      </c>
      <c r="S572">
        <v>1999</v>
      </c>
      <c r="T572">
        <f t="shared" si="288"/>
        <v>91.028000000000006</v>
      </c>
      <c r="U572">
        <f t="shared" si="289"/>
        <v>91.391999999999996</v>
      </c>
      <c r="V572">
        <f t="shared" si="290"/>
        <v>96.381</v>
      </c>
      <c r="W572">
        <f t="shared" si="291"/>
        <v>97.230999999999995</v>
      </c>
      <c r="X572">
        <f t="shared" si="313"/>
        <v>-7.6896458955033609E-5</v>
      </c>
      <c r="Y572">
        <f t="shared" si="314"/>
        <v>-3.778740913096712E-3</v>
      </c>
      <c r="Z572">
        <f t="shared" si="315"/>
        <v>1.2686351605479373E-2</v>
      </c>
      <c r="AA572">
        <f t="shared" si="316"/>
        <v>1.6362530916569362E-2</v>
      </c>
      <c r="AC572" s="10">
        <f>IFERROR(VLOOKUP(S572&amp;R572,'Regulatory Data'!D$6:F$1349,3,FALSE),"")</f>
        <v>9.2871306984187288E-2</v>
      </c>
      <c r="AD572" s="12">
        <f>VLOOKUP($S572&amp;$R572,'Regulatory Data'!$I$6:$O$1301,5,FALSE)</f>
        <v>0</v>
      </c>
      <c r="AE572" s="12" t="str">
        <f>IF(VLOOKUP($S572&amp;$R572,'Regulatory Data'!$I$6:$O$1301,7,FALSE)=1,1,IF(VLOOKUP($S572&amp;$R572,'Regulatory Data'!$I$6:$O$1301,6,FALSE)=1,0,""))</f>
        <v/>
      </c>
      <c r="AG572" s="12">
        <f t="shared" si="293"/>
        <v>3.2355211361920766E-3</v>
      </c>
      <c r="AH572" s="12" t="str">
        <f t="shared" si="294"/>
        <v/>
      </c>
      <c r="AI572" s="12">
        <f t="shared" si="295"/>
        <v>-2.1798075285124341E-3</v>
      </c>
      <c r="AJ572" s="12" t="str">
        <f t="shared" si="296"/>
        <v/>
      </c>
      <c r="AK572" s="12">
        <f t="shared" si="297"/>
        <v>1.6352222601593525E-2</v>
      </c>
      <c r="AL572" s="12" t="str">
        <f t="shared" si="298"/>
        <v/>
      </c>
      <c r="AM572" s="12">
        <f t="shared" si="299"/>
        <v>2.6188807024302818E-2</v>
      </c>
      <c r="AN572" s="12" t="str">
        <f t="shared" si="300"/>
        <v/>
      </c>
      <c r="AO572" s="9" t="str">
        <f t="shared" si="301"/>
        <v/>
      </c>
      <c r="AP572" s="9" t="str">
        <f t="shared" si="302"/>
        <v/>
      </c>
      <c r="AQ572" s="9" t="str">
        <f t="shared" si="303"/>
        <v/>
      </c>
      <c r="AR572" s="9" t="str">
        <f t="shared" si="304"/>
        <v/>
      </c>
      <c r="AS572" s="9" t="str">
        <f t="shared" si="305"/>
        <v/>
      </c>
      <c r="AT572" s="9" t="str">
        <f t="shared" si="306"/>
        <v/>
      </c>
      <c r="AU572" s="9" t="str">
        <f t="shared" si="307"/>
        <v/>
      </c>
      <c r="AV572" s="9" t="str">
        <f t="shared" si="308"/>
        <v/>
      </c>
    </row>
    <row r="573" spans="1:48" x14ac:dyDescent="0.2">
      <c r="A573" s="2">
        <v>1</v>
      </c>
      <c r="B573" s="6" t="s">
        <v>23</v>
      </c>
      <c r="C573" s="6">
        <v>0</v>
      </c>
      <c r="D573" s="5" t="s">
        <v>74</v>
      </c>
      <c r="E573" s="5" t="str">
        <f t="shared" si="292"/>
        <v/>
      </c>
      <c r="F573" s="5" t="str">
        <f t="shared" si="287"/>
        <v/>
      </c>
      <c r="G573" s="7">
        <v>84.995000000000005</v>
      </c>
      <c r="H573" s="7">
        <v>82.338999999999999</v>
      </c>
      <c r="I573" s="7">
        <v>84.697000000000003</v>
      </c>
      <c r="J573" s="7">
        <v>99.018000000000001</v>
      </c>
      <c r="K573" s="7">
        <v>99.65</v>
      </c>
      <c r="L573" s="7">
        <v>102.863</v>
      </c>
      <c r="M573" s="7">
        <v>94.850999999999999</v>
      </c>
      <c r="N573" s="7">
        <v>80.335999999999999</v>
      </c>
      <c r="O573" s="7"/>
      <c r="Q573" s="13"/>
      <c r="R573" s="10" t="s">
        <v>402</v>
      </c>
      <c r="S573">
        <v>2000</v>
      </c>
      <c r="T573">
        <f t="shared" si="288"/>
        <v>91.322999999999993</v>
      </c>
      <c r="U573">
        <f t="shared" si="289"/>
        <v>91.192999999999998</v>
      </c>
      <c r="V573">
        <f t="shared" si="290"/>
        <v>97.97</v>
      </c>
      <c r="W573">
        <f t="shared" si="291"/>
        <v>99.811000000000007</v>
      </c>
      <c r="X573">
        <f t="shared" si="313"/>
        <v>3.2355211361920766E-3</v>
      </c>
      <c r="Y573">
        <f t="shared" si="314"/>
        <v>-2.1798075285124341E-3</v>
      </c>
      <c r="Z573">
        <f t="shared" si="315"/>
        <v>1.6352222601593525E-2</v>
      </c>
      <c r="AA573">
        <f t="shared" si="316"/>
        <v>2.6188807024302818E-2</v>
      </c>
      <c r="AC573" s="10">
        <f>IFERROR(VLOOKUP(S573&amp;R573,'Regulatory Data'!D$6:F$1349,3,FALSE),"")</f>
        <v>9.23623853879324E-2</v>
      </c>
      <c r="AD573" s="12">
        <f>VLOOKUP($S573&amp;$R573,'Regulatory Data'!$I$6:$O$1301,5,FALSE)</f>
        <v>0</v>
      </c>
      <c r="AE573" s="12" t="str">
        <f>IF(VLOOKUP($S573&amp;$R573,'Regulatory Data'!$I$6:$O$1301,7,FALSE)=1,1,IF(VLOOKUP($S573&amp;$R573,'Regulatory Data'!$I$6:$O$1301,6,FALSE)=1,0,""))</f>
        <v/>
      </c>
      <c r="AG573" s="12">
        <f t="shared" si="293"/>
        <v>7.8314573163513757E-3</v>
      </c>
      <c r="AH573" s="12" t="str">
        <f t="shared" si="294"/>
        <v/>
      </c>
      <c r="AI573" s="12">
        <f t="shared" si="295"/>
        <v>-1.7567017753199465E-2</v>
      </c>
      <c r="AJ573" s="12" t="str">
        <f t="shared" si="296"/>
        <v/>
      </c>
      <c r="AK573" s="12">
        <f t="shared" si="297"/>
        <v>1.3534612894204656E-2</v>
      </c>
      <c r="AL573" s="12" t="str">
        <f t="shared" si="298"/>
        <v/>
      </c>
      <c r="AM573" s="12">
        <f t="shared" si="299"/>
        <v>2.9049652345936039E-2</v>
      </c>
      <c r="AN573" s="12" t="str">
        <f t="shared" si="300"/>
        <v/>
      </c>
      <c r="AO573" s="9" t="str">
        <f t="shared" si="301"/>
        <v/>
      </c>
      <c r="AP573" s="9" t="str">
        <f t="shared" si="302"/>
        <v/>
      </c>
      <c r="AQ573" s="9" t="str">
        <f t="shared" si="303"/>
        <v/>
      </c>
      <c r="AR573" s="9" t="str">
        <f t="shared" si="304"/>
        <v/>
      </c>
      <c r="AS573" s="9" t="str">
        <f t="shared" si="305"/>
        <v/>
      </c>
      <c r="AT573" s="9" t="str">
        <f t="shared" si="306"/>
        <v/>
      </c>
      <c r="AU573" s="9" t="str">
        <f t="shared" si="307"/>
        <v/>
      </c>
      <c r="AV573" s="9" t="str">
        <f t="shared" si="308"/>
        <v/>
      </c>
    </row>
    <row r="574" spans="1:48" x14ac:dyDescent="0.2">
      <c r="A574" s="2">
        <v>1</v>
      </c>
      <c r="B574" s="6" t="s">
        <v>24</v>
      </c>
      <c r="C574" s="6">
        <v>0</v>
      </c>
      <c r="D574" s="5" t="s">
        <v>74</v>
      </c>
      <c r="E574" s="5" t="str">
        <f t="shared" si="292"/>
        <v/>
      </c>
      <c r="F574" s="5" t="str">
        <f t="shared" si="287"/>
        <v/>
      </c>
      <c r="G574" s="7">
        <v>86.850999999999999</v>
      </c>
      <c r="H574" s="7">
        <v>85.462999999999994</v>
      </c>
      <c r="I574" s="7">
        <v>88.363</v>
      </c>
      <c r="J574" s="7">
        <v>98.715000000000003</v>
      </c>
      <c r="K574" s="7">
        <v>101.74</v>
      </c>
      <c r="L574" s="7">
        <v>103.393</v>
      </c>
      <c r="M574" s="7">
        <v>98.213999999999999</v>
      </c>
      <c r="N574" s="7">
        <v>86.784999999999997</v>
      </c>
      <c r="O574" s="7"/>
      <c r="Q574" s="13"/>
      <c r="R574" s="10" t="s">
        <v>402</v>
      </c>
      <c r="S574">
        <v>2001</v>
      </c>
      <c r="T574">
        <f t="shared" si="288"/>
        <v>92.040999999999997</v>
      </c>
      <c r="U574">
        <f t="shared" si="289"/>
        <v>89.605000000000004</v>
      </c>
      <c r="V574">
        <f t="shared" si="290"/>
        <v>99.305000000000007</v>
      </c>
      <c r="W574">
        <f t="shared" si="291"/>
        <v>102.753</v>
      </c>
      <c r="X574">
        <f t="shared" si="313"/>
        <v>7.8314573163513757E-3</v>
      </c>
      <c r="Y574">
        <f t="shared" si="314"/>
        <v>-1.7567017753199465E-2</v>
      </c>
      <c r="Z574">
        <f t="shared" si="315"/>
        <v>1.3534612894204656E-2</v>
      </c>
      <c r="AA574">
        <f t="shared" si="316"/>
        <v>2.9049652345936039E-2</v>
      </c>
      <c r="AC574" s="10">
        <f>IFERROR(VLOOKUP(S574&amp;R574,'Regulatory Data'!D$6:F$1349,3,FALSE),"")</f>
        <v>9.3542094345489782E-2</v>
      </c>
      <c r="AD574" s="12">
        <f>VLOOKUP($S574&amp;$R574,'Regulatory Data'!$I$6:$O$1301,5,FALSE)</f>
        <v>0</v>
      </c>
      <c r="AE574" s="12" t="str">
        <f>IF(VLOOKUP($S574&amp;$R574,'Regulatory Data'!$I$6:$O$1301,7,FALSE)=1,1,IF(VLOOKUP($S574&amp;$R574,'Regulatory Data'!$I$6:$O$1301,6,FALSE)=1,0,""))</f>
        <v/>
      </c>
      <c r="AG574" s="12">
        <f t="shared" si="293"/>
        <v>8.2936056038575678E-2</v>
      </c>
      <c r="AH574" s="12" t="str">
        <f t="shared" si="294"/>
        <v/>
      </c>
      <c r="AI574" s="12">
        <f t="shared" si="295"/>
        <v>0.10975906399273949</v>
      </c>
      <c r="AJ574" s="12" t="str">
        <f t="shared" si="296"/>
        <v/>
      </c>
      <c r="AK574" s="12">
        <f t="shared" si="297"/>
        <v>6.9742637373364502E-3</v>
      </c>
      <c r="AL574" s="12" t="str">
        <f t="shared" si="298"/>
        <v/>
      </c>
      <c r="AM574" s="12">
        <f t="shared" si="299"/>
        <v>-2.715786404231757E-2</v>
      </c>
      <c r="AN574" s="12" t="str">
        <f t="shared" si="300"/>
        <v/>
      </c>
      <c r="AO574" s="9" t="str">
        <f t="shared" si="301"/>
        <v/>
      </c>
      <c r="AP574" s="9" t="str">
        <f t="shared" si="302"/>
        <v/>
      </c>
      <c r="AQ574" s="9" t="str">
        <f t="shared" si="303"/>
        <v/>
      </c>
      <c r="AR574" s="9" t="str">
        <f t="shared" si="304"/>
        <v/>
      </c>
      <c r="AS574" s="9" t="str">
        <f t="shared" si="305"/>
        <v/>
      </c>
      <c r="AT574" s="9" t="str">
        <f t="shared" si="306"/>
        <v/>
      </c>
      <c r="AU574" s="9" t="str">
        <f t="shared" si="307"/>
        <v/>
      </c>
      <c r="AV574" s="9" t="str">
        <f t="shared" si="308"/>
        <v/>
      </c>
    </row>
    <row r="575" spans="1:48" x14ac:dyDescent="0.2">
      <c r="A575" s="2">
        <v>1</v>
      </c>
      <c r="B575" s="6" t="s">
        <v>25</v>
      </c>
      <c r="C575" s="6">
        <v>0</v>
      </c>
      <c r="D575" s="5" t="s">
        <v>74</v>
      </c>
      <c r="E575" s="5" t="str">
        <f t="shared" si="292"/>
        <v/>
      </c>
      <c r="F575" s="5" t="str">
        <f t="shared" si="287"/>
        <v/>
      </c>
      <c r="G575" s="7">
        <v>91.051000000000002</v>
      </c>
      <c r="H575" s="7">
        <v>90.421999999999997</v>
      </c>
      <c r="I575" s="7">
        <v>95.120999999999995</v>
      </c>
      <c r="J575" s="7">
        <v>98.545000000000002</v>
      </c>
      <c r="K575" s="7">
        <v>104.46899999999999</v>
      </c>
      <c r="L575" s="7">
        <v>105.196</v>
      </c>
      <c r="M575" s="7">
        <v>94.876000000000005</v>
      </c>
      <c r="N575" s="7">
        <v>90.245999999999995</v>
      </c>
      <c r="O575" s="7"/>
      <c r="Q575" s="13"/>
      <c r="R575" s="10" t="s">
        <v>402</v>
      </c>
      <c r="S575">
        <v>2002</v>
      </c>
      <c r="T575">
        <f t="shared" si="288"/>
        <v>100</v>
      </c>
      <c r="U575">
        <f t="shared" si="289"/>
        <v>100</v>
      </c>
      <c r="V575">
        <f t="shared" si="290"/>
        <v>100</v>
      </c>
      <c r="W575">
        <f t="shared" si="291"/>
        <v>100</v>
      </c>
      <c r="X575">
        <f t="shared" si="313"/>
        <v>8.2936056038575678E-2</v>
      </c>
      <c r="Y575">
        <f t="shared" si="314"/>
        <v>0.10975906399273949</v>
      </c>
      <c r="Z575">
        <f t="shared" si="315"/>
        <v>6.9742637373364502E-3</v>
      </c>
      <c r="AA575">
        <f t="shared" si="316"/>
        <v>-2.715786404231757E-2</v>
      </c>
      <c r="AC575" s="10">
        <f>IFERROR(VLOOKUP(S575&amp;R575,'Regulatory Data'!D$6:F$1349,3,FALSE),"")</f>
        <v>9.4947536133443602E-2</v>
      </c>
      <c r="AD575" s="12">
        <f>VLOOKUP($S575&amp;$R575,'Regulatory Data'!$I$6:$O$1301,5,FALSE)</f>
        <v>0</v>
      </c>
      <c r="AE575" s="12" t="str">
        <f>IF(VLOOKUP($S575&amp;$R575,'Regulatory Data'!$I$6:$O$1301,7,FALSE)=1,1,IF(VLOOKUP($S575&amp;$R575,'Regulatory Data'!$I$6:$O$1301,6,FALSE)=1,0,""))</f>
        <v/>
      </c>
      <c r="AG575" s="12">
        <f t="shared" si="293"/>
        <v>1.9763410840949902E-2</v>
      </c>
      <c r="AH575" s="12" t="str">
        <f t="shared" si="294"/>
        <v/>
      </c>
      <c r="AI575" s="12">
        <f t="shared" si="295"/>
        <v>1.4011380547652053E-2</v>
      </c>
      <c r="AJ575" s="12" t="str">
        <f t="shared" si="296"/>
        <v/>
      </c>
      <c r="AK575" s="12">
        <f t="shared" si="297"/>
        <v>9.1083923639905251E-3</v>
      </c>
      <c r="AL575" s="12" t="str">
        <f t="shared" si="298"/>
        <v/>
      </c>
      <c r="AM575" s="12">
        <f t="shared" si="299"/>
        <v>-4.4009682840417952E-4</v>
      </c>
      <c r="AN575" s="12" t="str">
        <f t="shared" si="300"/>
        <v/>
      </c>
      <c r="AO575" s="9" t="str">
        <f t="shared" si="301"/>
        <v/>
      </c>
      <c r="AP575" s="9" t="str">
        <f t="shared" si="302"/>
        <v/>
      </c>
      <c r="AQ575" s="9" t="str">
        <f t="shared" si="303"/>
        <v/>
      </c>
      <c r="AR575" s="9" t="str">
        <f t="shared" si="304"/>
        <v/>
      </c>
      <c r="AS575" s="9" t="str">
        <f t="shared" si="305"/>
        <v/>
      </c>
      <c r="AT575" s="9" t="str">
        <f t="shared" si="306"/>
        <v/>
      </c>
      <c r="AU575" s="9" t="str">
        <f t="shared" si="307"/>
        <v/>
      </c>
      <c r="AV575" s="9" t="str">
        <f t="shared" si="308"/>
        <v/>
      </c>
    </row>
    <row r="576" spans="1:48" x14ac:dyDescent="0.2">
      <c r="A576" s="2">
        <v>1</v>
      </c>
      <c r="B576" s="6" t="s">
        <v>26</v>
      </c>
      <c r="C576" s="6">
        <v>0</v>
      </c>
      <c r="D576" s="5" t="s">
        <v>74</v>
      </c>
      <c r="E576" s="5" t="str">
        <f t="shared" si="292"/>
        <v/>
      </c>
      <c r="F576" s="5" t="str">
        <f t="shared" si="287"/>
        <v/>
      </c>
      <c r="G576" s="7">
        <v>89.867999999999995</v>
      </c>
      <c r="H576" s="7">
        <v>89.644000000000005</v>
      </c>
      <c r="I576" s="7">
        <v>93.256</v>
      </c>
      <c r="J576" s="7">
        <v>99.536000000000001</v>
      </c>
      <c r="K576" s="7">
        <v>103.77</v>
      </c>
      <c r="L576" s="7">
        <v>104.03</v>
      </c>
      <c r="M576" s="7">
        <v>98.983999999999995</v>
      </c>
      <c r="N576" s="7">
        <v>92.308999999999997</v>
      </c>
      <c r="O576" s="7"/>
      <c r="Q576" s="13"/>
      <c r="R576" s="10" t="s">
        <v>402</v>
      </c>
      <c r="S576">
        <v>2003</v>
      </c>
      <c r="T576">
        <f t="shared" si="288"/>
        <v>101.996</v>
      </c>
      <c r="U576">
        <f t="shared" si="289"/>
        <v>101.411</v>
      </c>
      <c r="V576">
        <f t="shared" si="290"/>
        <v>100.91500000000001</v>
      </c>
      <c r="W576">
        <f t="shared" si="291"/>
        <v>99.956000000000003</v>
      </c>
      <c r="X576">
        <f t="shared" si="313"/>
        <v>1.9763410840949902E-2</v>
      </c>
      <c r="Y576">
        <f t="shared" si="314"/>
        <v>1.4011380547652053E-2</v>
      </c>
      <c r="Z576">
        <f t="shared" si="315"/>
        <v>9.1083923639905251E-3</v>
      </c>
      <c r="AA576">
        <f t="shared" si="316"/>
        <v>-4.4009682840417952E-4</v>
      </c>
      <c r="AC576" s="10">
        <f>IFERROR(VLOOKUP(S576&amp;R576,'Regulatory Data'!D$6:F$1349,3,FALSE),"")</f>
        <v>9.5557295644061416E-2</v>
      </c>
      <c r="AD576" s="12">
        <f>VLOOKUP($S576&amp;$R576,'Regulatory Data'!$I$6:$O$1301,5,FALSE)</f>
        <v>0</v>
      </c>
      <c r="AE576" s="12" t="str">
        <f>IF(VLOOKUP($S576&amp;$R576,'Regulatory Data'!$I$6:$O$1301,7,FALSE)=1,1,IF(VLOOKUP($S576&amp;$R576,'Regulatory Data'!$I$6:$O$1301,6,FALSE)=1,0,""))</f>
        <v/>
      </c>
      <c r="AG576" s="12">
        <f t="shared" si="293"/>
        <v>1.1861217277241209E-2</v>
      </c>
      <c r="AH576" s="12" t="str">
        <f t="shared" si="294"/>
        <v/>
      </c>
      <c r="AI576" s="12">
        <f t="shared" si="295"/>
        <v>2.6083950016289492E-2</v>
      </c>
      <c r="AJ576" s="12" t="str">
        <f t="shared" si="296"/>
        <v/>
      </c>
      <c r="AK576" s="12">
        <f t="shared" si="297"/>
        <v>1.8555411618482509E-2</v>
      </c>
      <c r="AL576" s="12" t="str">
        <f t="shared" si="298"/>
        <v/>
      </c>
      <c r="AM576" s="12">
        <f t="shared" si="299"/>
        <v>-4.1001947138150641E-3</v>
      </c>
      <c r="AN576" s="12" t="str">
        <f t="shared" si="300"/>
        <v/>
      </c>
      <c r="AO576" s="9" t="str">
        <f t="shared" si="301"/>
        <v/>
      </c>
      <c r="AP576" s="9" t="str">
        <f t="shared" si="302"/>
        <v/>
      </c>
      <c r="AQ576" s="9" t="str">
        <f t="shared" si="303"/>
        <v/>
      </c>
      <c r="AR576" s="9" t="str">
        <f t="shared" si="304"/>
        <v/>
      </c>
      <c r="AS576" s="9" t="str">
        <f t="shared" si="305"/>
        <v/>
      </c>
      <c r="AT576" s="9" t="str">
        <f t="shared" si="306"/>
        <v/>
      </c>
      <c r="AU576" s="9" t="str">
        <f t="shared" si="307"/>
        <v/>
      </c>
      <c r="AV576" s="9" t="str">
        <f t="shared" si="308"/>
        <v/>
      </c>
    </row>
    <row r="577" spans="1:48" x14ac:dyDescent="0.2">
      <c r="A577" s="2">
        <v>1</v>
      </c>
      <c r="B577" s="6" t="s">
        <v>27</v>
      </c>
      <c r="C577" s="6">
        <v>0</v>
      </c>
      <c r="D577" s="5" t="s">
        <v>74</v>
      </c>
      <c r="E577" s="5" t="str">
        <f t="shared" si="292"/>
        <v/>
      </c>
      <c r="F577" s="5" t="str">
        <f t="shared" si="287"/>
        <v/>
      </c>
      <c r="G577" s="7">
        <v>92.274000000000001</v>
      </c>
      <c r="H577" s="7">
        <v>91.144000000000005</v>
      </c>
      <c r="I577" s="7">
        <v>97.62</v>
      </c>
      <c r="J577" s="7">
        <v>98.754000000000005</v>
      </c>
      <c r="K577" s="7">
        <v>105.794</v>
      </c>
      <c r="L577" s="7">
        <v>107.105</v>
      </c>
      <c r="M577" s="7">
        <v>97.891999999999996</v>
      </c>
      <c r="N577" s="7">
        <v>95.561999999999998</v>
      </c>
      <c r="O577" s="7"/>
      <c r="Q577" s="13"/>
      <c r="R577" s="10" t="s">
        <v>402</v>
      </c>
      <c r="S577">
        <v>2004</v>
      </c>
      <c r="T577">
        <f t="shared" si="288"/>
        <v>103.21299999999999</v>
      </c>
      <c r="U577">
        <f t="shared" si="289"/>
        <v>104.09099999999999</v>
      </c>
      <c r="V577">
        <f t="shared" si="290"/>
        <v>102.80500000000001</v>
      </c>
      <c r="W577">
        <f t="shared" si="291"/>
        <v>99.546999999999997</v>
      </c>
      <c r="X577">
        <f t="shared" si="313"/>
        <v>1.1861217277241209E-2</v>
      </c>
      <c r="Y577">
        <f t="shared" si="314"/>
        <v>2.6083950016289492E-2</v>
      </c>
      <c r="Z577">
        <f t="shared" si="315"/>
        <v>1.8555411618482509E-2</v>
      </c>
      <c r="AA577">
        <f t="shared" si="316"/>
        <v>-4.1001947138150641E-3</v>
      </c>
      <c r="AC577" s="10">
        <f>IFERROR(VLOOKUP(S577&amp;R577,'Regulatory Data'!D$6:F$1349,3,FALSE),"")</f>
        <v>9.5999343049758656E-2</v>
      </c>
      <c r="AD577" s="12">
        <f>VLOOKUP($S577&amp;$R577,'Regulatory Data'!$I$6:$O$1301,5,FALSE)</f>
        <v>0</v>
      </c>
      <c r="AE577" s="12" t="str">
        <f>IF(VLOOKUP($S577&amp;$R577,'Regulatory Data'!$I$6:$O$1301,7,FALSE)=1,1,IF(VLOOKUP($S577&amp;$R577,'Regulatory Data'!$I$6:$O$1301,6,FALSE)=1,0,""))</f>
        <v/>
      </c>
      <c r="AG577" s="12">
        <f t="shared" si="293"/>
        <v>3.9588443565954812E-2</v>
      </c>
      <c r="AH577" s="12" t="str">
        <f t="shared" si="294"/>
        <v/>
      </c>
      <c r="AI577" s="12">
        <f t="shared" si="295"/>
        <v>3.5540759137489886E-2</v>
      </c>
      <c r="AJ577" s="12" t="str">
        <f t="shared" si="296"/>
        <v/>
      </c>
      <c r="AK577" s="12">
        <f t="shared" si="297"/>
        <v>3.5113792637179841E-2</v>
      </c>
      <c r="AL577" s="12" t="str">
        <f t="shared" si="298"/>
        <v/>
      </c>
      <c r="AM577" s="12">
        <f t="shared" si="299"/>
        <v>-7.5019257805690742E-3</v>
      </c>
      <c r="AN577" s="12" t="str">
        <f t="shared" si="300"/>
        <v/>
      </c>
      <c r="AO577" s="9" t="str">
        <f t="shared" si="301"/>
        <v/>
      </c>
      <c r="AP577" s="9" t="str">
        <f t="shared" si="302"/>
        <v/>
      </c>
      <c r="AQ577" s="9" t="str">
        <f t="shared" si="303"/>
        <v/>
      </c>
      <c r="AR577" s="9" t="str">
        <f t="shared" si="304"/>
        <v/>
      </c>
      <c r="AS577" s="9" t="str">
        <f t="shared" si="305"/>
        <v/>
      </c>
      <c r="AT577" s="9" t="str">
        <f t="shared" si="306"/>
        <v/>
      </c>
      <c r="AU577" s="9" t="str">
        <f t="shared" si="307"/>
        <v/>
      </c>
      <c r="AV577" s="9" t="str">
        <f t="shared" si="308"/>
        <v/>
      </c>
    </row>
    <row r="578" spans="1:48" x14ac:dyDescent="0.2">
      <c r="A578" s="2">
        <v>1</v>
      </c>
      <c r="B578" s="6" t="s">
        <v>28</v>
      </c>
      <c r="C578" s="6">
        <v>0</v>
      </c>
      <c r="D578" s="5" t="s">
        <v>74</v>
      </c>
      <c r="E578" s="5" t="str">
        <f t="shared" si="292"/>
        <v/>
      </c>
      <c r="F578" s="5" t="str">
        <f t="shared" si="287"/>
        <v/>
      </c>
      <c r="G578" s="7">
        <v>101.52500000000001</v>
      </c>
      <c r="H578" s="7">
        <v>97.221999999999994</v>
      </c>
      <c r="I578" s="7">
        <v>99.799000000000007</v>
      </c>
      <c r="J578" s="7">
        <v>99.599000000000004</v>
      </c>
      <c r="K578" s="7">
        <v>98.3</v>
      </c>
      <c r="L578" s="7">
        <v>102.651</v>
      </c>
      <c r="M578" s="7">
        <v>96.745999999999995</v>
      </c>
      <c r="N578" s="7">
        <v>96.552000000000007</v>
      </c>
      <c r="O578" s="7"/>
      <c r="Q578" s="13"/>
      <c r="R578" s="10" t="s">
        <v>402</v>
      </c>
      <c r="S578">
        <v>2005</v>
      </c>
      <c r="T578">
        <f t="shared" si="288"/>
        <v>107.381</v>
      </c>
      <c r="U578">
        <f t="shared" si="289"/>
        <v>107.857</v>
      </c>
      <c r="V578">
        <f t="shared" si="290"/>
        <v>106.479</v>
      </c>
      <c r="W578">
        <f t="shared" si="291"/>
        <v>98.802999999999997</v>
      </c>
      <c r="X578">
        <f t="shared" si="313"/>
        <v>3.9588443565954812E-2</v>
      </c>
      <c r="Y578">
        <f t="shared" si="314"/>
        <v>3.5540759137489886E-2</v>
      </c>
      <c r="Z578">
        <f t="shared" si="315"/>
        <v>3.5113792637179841E-2</v>
      </c>
      <c r="AA578">
        <f t="shared" si="316"/>
        <v>-7.5019257805690742E-3</v>
      </c>
      <c r="AC578" s="10">
        <f>IFERROR(VLOOKUP(S578&amp;R578,'Regulatory Data'!D$6:F$1349,3,FALSE),"")</f>
        <v>9.6196195266474396E-2</v>
      </c>
      <c r="AD578" s="12">
        <f>VLOOKUP($S578&amp;$R578,'Regulatory Data'!$I$6:$O$1301,5,FALSE)</f>
        <v>0</v>
      </c>
      <c r="AE578" s="12" t="str">
        <f>IF(VLOOKUP($S578&amp;$R578,'Regulatory Data'!$I$6:$O$1301,7,FALSE)=1,1,IF(VLOOKUP($S578&amp;$R578,'Regulatory Data'!$I$6:$O$1301,6,FALSE)=1,0,""))</f>
        <v/>
      </c>
      <c r="AG578" s="12">
        <f t="shared" si="293"/>
        <v>1.2346521414784206E-2</v>
      </c>
      <c r="AH578" s="12" t="str">
        <f t="shared" si="294"/>
        <v/>
      </c>
      <c r="AI578" s="12">
        <f t="shared" si="295"/>
        <v>3.0456923327628616E-3</v>
      </c>
      <c r="AJ578" s="12" t="str">
        <f t="shared" si="296"/>
        <v/>
      </c>
      <c r="AK578" s="12">
        <f t="shared" si="297"/>
        <v>3.0931301817697765E-2</v>
      </c>
      <c r="AL578" s="12" t="str">
        <f t="shared" si="298"/>
        <v/>
      </c>
      <c r="AM578" s="12">
        <f t="shared" si="299"/>
        <v>4.308535428748872E-2</v>
      </c>
      <c r="AN578" s="12" t="str">
        <f t="shared" si="300"/>
        <v/>
      </c>
      <c r="AO578" s="9" t="str">
        <f t="shared" si="301"/>
        <v/>
      </c>
      <c r="AP578" s="9" t="str">
        <f t="shared" si="302"/>
        <v/>
      </c>
      <c r="AQ578" s="9" t="str">
        <f t="shared" si="303"/>
        <v/>
      </c>
      <c r="AR578" s="9" t="str">
        <f t="shared" si="304"/>
        <v/>
      </c>
      <c r="AS578" s="9" t="str">
        <f t="shared" si="305"/>
        <v/>
      </c>
      <c r="AT578" s="9" t="str">
        <f t="shared" si="306"/>
        <v/>
      </c>
      <c r="AU578" s="9" t="str">
        <f t="shared" si="307"/>
        <v/>
      </c>
      <c r="AV578" s="9" t="str">
        <f t="shared" si="308"/>
        <v/>
      </c>
    </row>
    <row r="579" spans="1:48" x14ac:dyDescent="0.2">
      <c r="A579" s="2">
        <v>1</v>
      </c>
      <c r="B579" s="6" t="s">
        <v>29</v>
      </c>
      <c r="C579" s="6">
        <v>0</v>
      </c>
      <c r="D579" s="5" t="s">
        <v>74</v>
      </c>
      <c r="E579" s="5" t="str">
        <f t="shared" si="292"/>
        <v/>
      </c>
      <c r="F579" s="5" t="str">
        <f t="shared" si="287"/>
        <v/>
      </c>
      <c r="G579" s="7">
        <v>100</v>
      </c>
      <c r="H579" s="7">
        <v>100</v>
      </c>
      <c r="I579" s="7">
        <v>100</v>
      </c>
      <c r="J579" s="7">
        <v>100</v>
      </c>
      <c r="K579" s="7">
        <v>100</v>
      </c>
      <c r="L579" s="7">
        <v>100</v>
      </c>
      <c r="M579" s="7">
        <v>100</v>
      </c>
      <c r="N579" s="7">
        <v>100</v>
      </c>
      <c r="O579" s="7"/>
      <c r="Q579" s="13"/>
      <c r="R579" s="10" t="s">
        <v>402</v>
      </c>
      <c r="S579">
        <v>2006</v>
      </c>
      <c r="T579">
        <f t="shared" si="288"/>
        <v>108.715</v>
      </c>
      <c r="U579">
        <f t="shared" si="289"/>
        <v>108.18600000000001</v>
      </c>
      <c r="V579">
        <f t="shared" si="290"/>
        <v>109.824</v>
      </c>
      <c r="W579">
        <f t="shared" si="291"/>
        <v>103.15300000000001</v>
      </c>
      <c r="X579">
        <f t="shared" si="313"/>
        <v>1.2346521414784206E-2</v>
      </c>
      <c r="Y579">
        <f t="shared" si="314"/>
        <v>3.0456923327628616E-3</v>
      </c>
      <c r="Z579">
        <f t="shared" si="315"/>
        <v>3.0931301817697765E-2</v>
      </c>
      <c r="AA579">
        <f t="shared" si="316"/>
        <v>4.308535428748872E-2</v>
      </c>
      <c r="AC579" s="10">
        <f>IFERROR(VLOOKUP(S579&amp;R579,'Regulatory Data'!D$6:F$1349,3,FALSE),"")</f>
        <v>9.6511836561236214E-2</v>
      </c>
      <c r="AD579" s="12">
        <f>VLOOKUP($S579&amp;$R579,'Regulatory Data'!$I$6:$O$1301,5,FALSE)</f>
        <v>0</v>
      </c>
      <c r="AE579" s="12" t="str">
        <f>IF(VLOOKUP($S579&amp;$R579,'Regulatory Data'!$I$6:$O$1301,7,FALSE)=1,1,IF(VLOOKUP($S579&amp;$R579,'Regulatory Data'!$I$6:$O$1301,6,FALSE)=1,0,""))</f>
        <v/>
      </c>
      <c r="AG579" s="12">
        <f t="shared" si="293"/>
        <v>-8.2480598012955042E-3</v>
      </c>
      <c r="AH579" s="12" t="str">
        <f t="shared" si="294"/>
        <v/>
      </c>
      <c r="AI579" s="12">
        <f t="shared" si="295"/>
        <v>-1.7855578134522432E-3</v>
      </c>
      <c r="AJ579" s="12" t="str">
        <f t="shared" si="296"/>
        <v/>
      </c>
      <c r="AK579" s="12">
        <f t="shared" si="297"/>
        <v>2.1457383169195765E-2</v>
      </c>
      <c r="AL579" s="12" t="str">
        <f t="shared" si="298"/>
        <v/>
      </c>
      <c r="AM579" s="12">
        <f t="shared" si="299"/>
        <v>7.9370589689667703E-2</v>
      </c>
      <c r="AN579" s="12" t="str">
        <f t="shared" si="300"/>
        <v/>
      </c>
      <c r="AO579" s="9" t="str">
        <f t="shared" si="301"/>
        <v/>
      </c>
      <c r="AP579" s="9" t="str">
        <f t="shared" si="302"/>
        <v/>
      </c>
      <c r="AQ579" s="9" t="str">
        <f t="shared" si="303"/>
        <v/>
      </c>
      <c r="AR579" s="9" t="str">
        <f t="shared" si="304"/>
        <v/>
      </c>
      <c r="AS579" s="9" t="str">
        <f t="shared" si="305"/>
        <v/>
      </c>
      <c r="AT579" s="9" t="str">
        <f t="shared" si="306"/>
        <v/>
      </c>
      <c r="AU579" s="9" t="str">
        <f t="shared" si="307"/>
        <v/>
      </c>
      <c r="AV579" s="9" t="str">
        <f t="shared" si="308"/>
        <v/>
      </c>
    </row>
    <row r="580" spans="1:48" x14ac:dyDescent="0.2">
      <c r="A580" s="2">
        <v>1</v>
      </c>
      <c r="B580" s="6" t="s">
        <v>30</v>
      </c>
      <c r="C580" s="6">
        <v>0</v>
      </c>
      <c r="D580" s="5" t="s">
        <v>74</v>
      </c>
      <c r="E580" s="5" t="str">
        <f t="shared" si="292"/>
        <v/>
      </c>
      <c r="F580" s="5" t="str">
        <f t="shared" si="287"/>
        <v/>
      </c>
      <c r="G580" s="7">
        <v>98.328000000000003</v>
      </c>
      <c r="H580" s="7">
        <v>98.688999999999993</v>
      </c>
      <c r="I580" s="7">
        <v>98.899000000000001</v>
      </c>
      <c r="J580" s="7">
        <v>101.148</v>
      </c>
      <c r="K580" s="7">
        <v>100.58</v>
      </c>
      <c r="L580" s="7">
        <v>100.212</v>
      </c>
      <c r="M580" s="7">
        <v>102.376</v>
      </c>
      <c r="N580" s="7">
        <v>101.249</v>
      </c>
      <c r="O580" s="7"/>
      <c r="Q580" s="13"/>
      <c r="R580" s="10" t="s">
        <v>402</v>
      </c>
      <c r="S580">
        <v>2007</v>
      </c>
      <c r="T580">
        <f t="shared" si="288"/>
        <v>107.822</v>
      </c>
      <c r="U580">
        <f t="shared" si="289"/>
        <v>107.99299999999999</v>
      </c>
      <c r="V580">
        <f t="shared" si="290"/>
        <v>112.206</v>
      </c>
      <c r="W580">
        <f t="shared" si="291"/>
        <v>111.67400000000001</v>
      </c>
      <c r="X580">
        <f t="shared" si="313"/>
        <v>-8.2480598012955042E-3</v>
      </c>
      <c r="Y580">
        <f t="shared" si="314"/>
        <v>-1.7855578134522432E-3</v>
      </c>
      <c r="Z580">
        <f t="shared" si="315"/>
        <v>2.1457383169195765E-2</v>
      </c>
      <c r="AA580">
        <f t="shared" si="316"/>
        <v>7.9370589689667703E-2</v>
      </c>
      <c r="AC580" s="10">
        <f>IFERROR(VLOOKUP(S580&amp;R580,'Regulatory Data'!D$6:F$1349,3,FALSE),"")</f>
        <v>9.8801831098433546E-2</v>
      </c>
      <c r="AD580" s="12">
        <f>VLOOKUP($S580&amp;$R580,'Regulatory Data'!$I$6:$O$1301,5,FALSE)</f>
        <v>0</v>
      </c>
      <c r="AE580" s="12" t="str">
        <f>IF(VLOOKUP($S580&amp;$R580,'Regulatory Data'!$I$6:$O$1301,7,FALSE)=1,1,IF(VLOOKUP($S580&amp;$R580,'Regulatory Data'!$I$6:$O$1301,6,FALSE)=1,0,""))</f>
        <v/>
      </c>
      <c r="AG580" s="12">
        <f t="shared" si="293"/>
        <v>3.6158282524368701E-2</v>
      </c>
      <c r="AH580" s="12" t="str">
        <f t="shared" si="294"/>
        <v/>
      </c>
      <c r="AI580" s="12">
        <f t="shared" si="295"/>
        <v>6.6541704731912787E-3</v>
      </c>
      <c r="AJ580" s="12" t="str">
        <f t="shared" si="296"/>
        <v/>
      </c>
      <c r="AK580" s="12">
        <f t="shared" si="297"/>
        <v>3.4141260568647525E-2</v>
      </c>
      <c r="AL580" s="12" t="str">
        <f t="shared" si="298"/>
        <v/>
      </c>
      <c r="AM580" s="12">
        <f t="shared" si="299"/>
        <v>-4.36145031814128E-3</v>
      </c>
      <c r="AN580" s="12" t="str">
        <f t="shared" si="300"/>
        <v/>
      </c>
      <c r="AO580" s="9" t="str">
        <f t="shared" si="301"/>
        <v/>
      </c>
      <c r="AP580" s="9" t="str">
        <f t="shared" si="302"/>
        <v/>
      </c>
      <c r="AQ580" s="9" t="str">
        <f t="shared" si="303"/>
        <v/>
      </c>
      <c r="AR580" s="9" t="str">
        <f t="shared" si="304"/>
        <v/>
      </c>
      <c r="AS580" s="9" t="str">
        <f t="shared" si="305"/>
        <v/>
      </c>
      <c r="AT580" s="9" t="str">
        <f t="shared" si="306"/>
        <v/>
      </c>
      <c r="AU580" s="9" t="str">
        <f t="shared" si="307"/>
        <v/>
      </c>
      <c r="AV580" s="9" t="str">
        <f t="shared" si="308"/>
        <v/>
      </c>
    </row>
    <row r="581" spans="1:48" x14ac:dyDescent="0.2">
      <c r="A581" s="2">
        <v>1</v>
      </c>
      <c r="B581" s="6" t="s">
        <v>31</v>
      </c>
      <c r="C581" s="6">
        <v>0</v>
      </c>
      <c r="D581" s="5" t="s">
        <v>74</v>
      </c>
      <c r="E581" s="5" t="str">
        <f t="shared" si="292"/>
        <v/>
      </c>
      <c r="F581" s="5" t="str">
        <f t="shared" si="287"/>
        <v/>
      </c>
      <c r="G581" s="7">
        <v>101.834</v>
      </c>
      <c r="H581" s="7">
        <v>99.138999999999996</v>
      </c>
      <c r="I581" s="7">
        <v>96.826999999999998</v>
      </c>
      <c r="J581" s="7">
        <v>102.76300000000001</v>
      </c>
      <c r="K581" s="7">
        <v>95.081999999999994</v>
      </c>
      <c r="L581" s="7">
        <v>97.667000000000002</v>
      </c>
      <c r="M581" s="7">
        <v>102.354</v>
      </c>
      <c r="N581" s="7">
        <v>99.105999999999995</v>
      </c>
      <c r="O581" s="7"/>
      <c r="Q581" s="13"/>
      <c r="R581" s="10" t="s">
        <v>402</v>
      </c>
      <c r="S581">
        <v>2008</v>
      </c>
      <c r="T581">
        <f t="shared" si="288"/>
        <v>111.792</v>
      </c>
      <c r="U581">
        <f t="shared" si="289"/>
        <v>108.714</v>
      </c>
      <c r="V581">
        <f t="shared" si="290"/>
        <v>116.10299999999999</v>
      </c>
      <c r="W581">
        <f t="shared" si="291"/>
        <v>111.188</v>
      </c>
      <c r="X581">
        <f t="shared" si="313"/>
        <v>3.6158282524368701E-2</v>
      </c>
      <c r="Y581">
        <f t="shared" si="314"/>
        <v>6.6541704731912787E-3</v>
      </c>
      <c r="Z581">
        <f t="shared" si="315"/>
        <v>3.4141260568647525E-2</v>
      </c>
      <c r="AA581">
        <f t="shared" si="316"/>
        <v>-4.36145031814128E-3</v>
      </c>
      <c r="AC581" s="10">
        <f>IFERROR(VLOOKUP(S581&amp;R581,'Regulatory Data'!D$6:F$1349,3,FALSE),"")</f>
        <v>9.8864446466994965E-2</v>
      </c>
      <c r="AD581" s="12">
        <f>VLOOKUP($S581&amp;$R581,'Regulatory Data'!$I$6:$O$1301,5,FALSE)</f>
        <v>0</v>
      </c>
      <c r="AE581" s="12" t="str">
        <f>IF(VLOOKUP($S581&amp;$R581,'Regulatory Data'!$I$6:$O$1301,7,FALSE)=1,1,IF(VLOOKUP($S581&amp;$R581,'Regulatory Data'!$I$6:$O$1301,6,FALSE)=1,0,""))</f>
        <v/>
      </c>
      <c r="AG581" s="12">
        <f t="shared" si="293"/>
        <v>-0.10966145189810295</v>
      </c>
      <c r="AH581" s="12" t="str">
        <f t="shared" si="294"/>
        <v/>
      </c>
      <c r="AI581" s="12">
        <f t="shared" si="295"/>
        <v>-0.11624922165717333</v>
      </c>
      <c r="AJ581" s="12" t="str">
        <f t="shared" si="296"/>
        <v/>
      </c>
      <c r="AK581" s="12">
        <f t="shared" si="297"/>
        <v>2.524222568562795E-2</v>
      </c>
      <c r="AL581" s="12" t="str">
        <f t="shared" si="298"/>
        <v/>
      </c>
      <c r="AM581" s="12">
        <f t="shared" si="299"/>
        <v>6.3395095974121851E-2</v>
      </c>
      <c r="AN581" s="12" t="str">
        <f t="shared" si="300"/>
        <v/>
      </c>
      <c r="AO581" s="9" t="str">
        <f t="shared" si="301"/>
        <v/>
      </c>
      <c r="AP581" s="9" t="str">
        <f t="shared" si="302"/>
        <v/>
      </c>
      <c r="AQ581" s="9" t="str">
        <f t="shared" si="303"/>
        <v/>
      </c>
      <c r="AR581" s="9" t="str">
        <f t="shared" si="304"/>
        <v/>
      </c>
      <c r="AS581" s="9" t="str">
        <f t="shared" si="305"/>
        <v/>
      </c>
      <c r="AT581" s="9" t="str">
        <f t="shared" si="306"/>
        <v/>
      </c>
      <c r="AU581" s="9" t="str">
        <f t="shared" si="307"/>
        <v/>
      </c>
      <c r="AV581" s="9" t="str">
        <f t="shared" si="308"/>
        <v/>
      </c>
    </row>
    <row r="582" spans="1:48" x14ac:dyDescent="0.2">
      <c r="A582" s="2">
        <v>1</v>
      </c>
      <c r="B582" s="6" t="s">
        <v>32</v>
      </c>
      <c r="C582" s="6">
        <v>0</v>
      </c>
      <c r="D582" s="5" t="s">
        <v>74</v>
      </c>
      <c r="E582" s="5" t="str">
        <f t="shared" si="292"/>
        <v/>
      </c>
      <c r="F582" s="5" t="str">
        <f t="shared" si="287"/>
        <v/>
      </c>
      <c r="G582" s="7">
        <v>110.337</v>
      </c>
      <c r="H582" s="7">
        <v>107.03100000000001</v>
      </c>
      <c r="I582" s="7">
        <v>101.35599999999999</v>
      </c>
      <c r="J582" s="7">
        <v>105.012</v>
      </c>
      <c r="K582" s="7">
        <v>91.86</v>
      </c>
      <c r="L582" s="7">
        <v>94.697999999999993</v>
      </c>
      <c r="M582" s="7">
        <v>106.401</v>
      </c>
      <c r="N582" s="7">
        <v>107.84399999999999</v>
      </c>
      <c r="O582" s="7"/>
      <c r="Q582" s="13"/>
      <c r="R582" s="10" t="s">
        <v>402</v>
      </c>
      <c r="S582">
        <v>2009</v>
      </c>
      <c r="T582">
        <f t="shared" si="288"/>
        <v>100.181</v>
      </c>
      <c r="U582">
        <f t="shared" si="289"/>
        <v>96.783000000000001</v>
      </c>
      <c r="V582">
        <f t="shared" si="290"/>
        <v>119.071</v>
      </c>
      <c r="W582">
        <f t="shared" si="291"/>
        <v>118.465</v>
      </c>
      <c r="X582">
        <f t="shared" si="313"/>
        <v>-0.10966145189810295</v>
      </c>
      <c r="Y582">
        <f t="shared" si="314"/>
        <v>-0.11624922165717333</v>
      </c>
      <c r="Z582">
        <f t="shared" si="315"/>
        <v>2.524222568562795E-2</v>
      </c>
      <c r="AA582">
        <f t="shared" si="316"/>
        <v>6.3395095974121851E-2</v>
      </c>
      <c r="AC582" s="10">
        <f>IFERROR(VLOOKUP(S582&amp;R582,'Regulatory Data'!D$6:F$1349,3,FALSE),"")</f>
        <v>9.976989644675055E-2</v>
      </c>
      <c r="AD582" s="12">
        <f>VLOOKUP($S582&amp;$R582,'Regulatory Data'!$I$6:$O$1301,5,FALSE)</f>
        <v>0</v>
      </c>
      <c r="AE582" s="12" t="str">
        <f>IF(VLOOKUP($S582&amp;$R582,'Regulatory Data'!$I$6:$O$1301,7,FALSE)=1,1,IF(VLOOKUP($S582&amp;$R582,'Regulatory Data'!$I$6:$O$1301,6,FALSE)=1,0,""))</f>
        <v/>
      </c>
      <c r="AG582" s="12">
        <f t="shared" si="293"/>
        <v>6.8724654261338891E-2</v>
      </c>
      <c r="AH582" s="12" t="str">
        <f t="shared" si="294"/>
        <v/>
      </c>
      <c r="AI582" s="12">
        <f t="shared" si="295"/>
        <v>7.3130345257575335E-2</v>
      </c>
      <c r="AJ582" s="12" t="str">
        <f t="shared" si="296"/>
        <v/>
      </c>
      <c r="AK582" s="12">
        <f t="shared" si="297"/>
        <v>4.7019707161055635E-4</v>
      </c>
      <c r="AL582" s="12" t="str">
        <f t="shared" si="298"/>
        <v/>
      </c>
      <c r="AM582" s="12">
        <f t="shared" si="299"/>
        <v>-2.6057237185159288E-2</v>
      </c>
      <c r="AN582" s="12" t="str">
        <f t="shared" si="300"/>
        <v/>
      </c>
      <c r="AO582" s="9" t="str">
        <f t="shared" si="301"/>
        <v/>
      </c>
      <c r="AP582" s="9" t="str">
        <f t="shared" si="302"/>
        <v/>
      </c>
      <c r="AQ582" s="9" t="str">
        <f t="shared" si="303"/>
        <v/>
      </c>
      <c r="AR582" s="9" t="str">
        <f t="shared" si="304"/>
        <v/>
      </c>
      <c r="AS582" s="9" t="str">
        <f t="shared" si="305"/>
        <v/>
      </c>
      <c r="AT582" s="9" t="str">
        <f t="shared" si="306"/>
        <v/>
      </c>
      <c r="AU582" s="9" t="str">
        <f t="shared" si="307"/>
        <v/>
      </c>
      <c r="AV582" s="9" t="str">
        <f t="shared" si="308"/>
        <v/>
      </c>
    </row>
    <row r="583" spans="1:48" x14ac:dyDescent="0.2">
      <c r="A583" s="2">
        <v>1</v>
      </c>
      <c r="B583" s="6" t="s">
        <v>33</v>
      </c>
      <c r="C583" s="6">
        <v>0</v>
      </c>
      <c r="D583" s="5" t="s">
        <v>74</v>
      </c>
      <c r="E583" s="5" t="str">
        <f t="shared" si="292"/>
        <v/>
      </c>
      <c r="F583" s="5" t="str">
        <f t="shared" si="287"/>
        <v/>
      </c>
      <c r="G583" s="7">
        <v>108.55</v>
      </c>
      <c r="H583" s="7">
        <v>105.39</v>
      </c>
      <c r="I583" s="7">
        <v>99.802000000000007</v>
      </c>
      <c r="J583" s="7">
        <v>108.751</v>
      </c>
      <c r="K583" s="7">
        <v>91.941000000000003</v>
      </c>
      <c r="L583" s="7">
        <v>94.697999999999993</v>
      </c>
      <c r="M583" s="7">
        <v>112.2</v>
      </c>
      <c r="N583" s="7">
        <v>111.977</v>
      </c>
      <c r="O583" s="7"/>
      <c r="Q583" s="13"/>
      <c r="R583" s="10" t="s">
        <v>402</v>
      </c>
      <c r="S583">
        <v>2010</v>
      </c>
      <c r="T583">
        <f t="shared" si="288"/>
        <v>107.30800000000001</v>
      </c>
      <c r="U583">
        <f t="shared" si="289"/>
        <v>104.126</v>
      </c>
      <c r="V583">
        <f t="shared" si="290"/>
        <v>119.127</v>
      </c>
      <c r="W583">
        <f t="shared" si="291"/>
        <v>115.41800000000001</v>
      </c>
      <c r="X583">
        <f t="shared" si="313"/>
        <v>6.8724654261338891E-2</v>
      </c>
      <c r="Y583">
        <f t="shared" si="314"/>
        <v>7.3130345257575335E-2</v>
      </c>
      <c r="Z583">
        <f t="shared" si="315"/>
        <v>4.7019707161055635E-4</v>
      </c>
      <c r="AA583">
        <f t="shared" si="316"/>
        <v>-2.6057237185159288E-2</v>
      </c>
      <c r="AC583" s="10">
        <f>IFERROR(VLOOKUP(S583&amp;R583,'Regulatory Data'!D$6:F$1349,3,FALSE),"")</f>
        <v>9.997650273965128E-2</v>
      </c>
      <c r="AD583" s="12">
        <f>VLOOKUP($S583&amp;$R583,'Regulatory Data'!$I$6:$O$1301,5,FALSE)</f>
        <v>0</v>
      </c>
      <c r="AE583" s="12" t="str">
        <f>IF(VLOOKUP($S583&amp;$R583,'Regulatory Data'!$I$6:$O$1301,7,FALSE)=1,1,IF(VLOOKUP($S583&amp;$R583,'Regulatory Data'!$I$6:$O$1301,6,FALSE)=1,0,""))</f>
        <v/>
      </c>
      <c r="AG583" s="12" t="str">
        <f t="shared" si="293"/>
        <v>.</v>
      </c>
      <c r="AH583" s="12" t="str">
        <f t="shared" si="294"/>
        <v/>
      </c>
      <c r="AI583" s="12" t="str">
        <f t="shared" si="295"/>
        <v>.</v>
      </c>
      <c r="AJ583" s="12" t="str">
        <f t="shared" si="296"/>
        <v/>
      </c>
      <c r="AK583" s="12" t="str">
        <f t="shared" si="297"/>
        <v>.</v>
      </c>
      <c r="AL583" s="12" t="str">
        <f t="shared" si="298"/>
        <v/>
      </c>
      <c r="AM583" s="12" t="str">
        <f t="shared" si="299"/>
        <v>.</v>
      </c>
      <c r="AN583" s="12" t="str">
        <f t="shared" si="300"/>
        <v/>
      </c>
      <c r="AO583" s="9" t="str">
        <f t="shared" si="301"/>
        <v/>
      </c>
      <c r="AP583" s="9" t="str">
        <f t="shared" si="302"/>
        <v/>
      </c>
      <c r="AQ583" s="9" t="str">
        <f t="shared" si="303"/>
        <v/>
      </c>
      <c r="AR583" s="9" t="str">
        <f t="shared" si="304"/>
        <v/>
      </c>
      <c r="AS583" s="9" t="str">
        <f t="shared" si="305"/>
        <v/>
      </c>
      <c r="AT583" s="9" t="str">
        <f t="shared" si="306"/>
        <v/>
      </c>
      <c r="AU583" s="9" t="str">
        <f t="shared" si="307"/>
        <v/>
      </c>
      <c r="AV583" s="9" t="str">
        <f t="shared" si="308"/>
        <v/>
      </c>
    </row>
    <row r="584" spans="1:48" x14ac:dyDescent="0.2">
      <c r="A584" s="2">
        <v>1</v>
      </c>
      <c r="B584" s="6" t="s">
        <v>34</v>
      </c>
      <c r="C584" s="6">
        <v>0</v>
      </c>
      <c r="D584" s="5" t="s">
        <v>74</v>
      </c>
      <c r="E584" s="5" t="str">
        <f t="shared" si="292"/>
        <v/>
      </c>
      <c r="F584" s="5" t="str">
        <f t="shared" ref="F584:F647" si="317">IF(LEN(E584)=0,"",E584&amp;B584)</f>
        <v/>
      </c>
      <c r="G584" s="7">
        <v>109.03700000000001</v>
      </c>
      <c r="H584" s="7">
        <v>106.813</v>
      </c>
      <c r="I584" s="7">
        <v>100.017</v>
      </c>
      <c r="J584" s="7">
        <v>110.741</v>
      </c>
      <c r="K584" s="7">
        <v>91.727999999999994</v>
      </c>
      <c r="L584" s="7">
        <v>93.637</v>
      </c>
      <c r="M584" s="7">
        <v>116.078</v>
      </c>
      <c r="N584" s="7">
        <v>116.098</v>
      </c>
      <c r="O584" s="7"/>
      <c r="Q584" s="13"/>
      <c r="R584" s="10" t="s">
        <v>422</v>
      </c>
      <c r="S584">
        <v>1987</v>
      </c>
      <c r="T584">
        <f t="shared" ref="T584:T647" si="318">AVERAGEIF($F$8:$F$12248,$R584&amp;$S584,G$8:G$12248)</f>
        <v>64.456000000000003</v>
      </c>
      <c r="U584">
        <f t="shared" ref="U584:U647" si="319">AVERAGEIF($F$8:$F$12248,$R584&amp;$S584,H$8:H$12248)</f>
        <v>63.656999999999996</v>
      </c>
      <c r="V584">
        <f t="shared" ref="V584:V647" si="320">AVERAGEIF($F$8:$F$12248,$R584&amp;$S584,J$8:J$12248)</f>
        <v>77.105999999999995</v>
      </c>
      <c r="W584">
        <f t="shared" ref="W584:W647" si="321">AVERAGEIF($F$8:$F$12248,$R584&amp;$S584,M$8:M$12248)</f>
        <v>77.616</v>
      </c>
      <c r="X584" s="4" t="s">
        <v>985</v>
      </c>
      <c r="Y584" s="4" t="s">
        <v>985</v>
      </c>
      <c r="Z584" s="4" t="s">
        <v>985</v>
      </c>
      <c r="AA584" s="4" t="s">
        <v>985</v>
      </c>
      <c r="AC584" s="10" t="str">
        <f>IFERROR(VLOOKUP(S584&amp;R584,'Regulatory Data'!D$6:F$1349,3,FALSE),"")</f>
        <v/>
      </c>
      <c r="AD584" s="12" t="str">
        <f>VLOOKUP($S584&amp;$R584,'Regulatory Data'!$I$6:$O$1301,5,FALSE)</f>
        <v/>
      </c>
      <c r="AE584" s="12" t="str">
        <f>IF(VLOOKUP($S584&amp;$R584,'Regulatory Data'!$I$6:$O$1301,7,FALSE)=1,1,IF(VLOOKUP($S584&amp;$R584,'Regulatory Data'!$I$6:$O$1301,6,FALSE)=1,0,""))</f>
        <v/>
      </c>
      <c r="AG584" s="12" t="str">
        <f t="shared" si="293"/>
        <v/>
      </c>
      <c r="AH584" s="12" t="str">
        <f t="shared" si="294"/>
        <v/>
      </c>
      <c r="AI584" s="12" t="str">
        <f t="shared" si="295"/>
        <v/>
      </c>
      <c r="AJ584" s="12" t="str">
        <f t="shared" si="296"/>
        <v/>
      </c>
      <c r="AK584" s="12" t="str">
        <f t="shared" si="297"/>
        <v/>
      </c>
      <c r="AL584" s="12" t="str">
        <f t="shared" si="298"/>
        <v/>
      </c>
      <c r="AM584" s="12" t="str">
        <f t="shared" si="299"/>
        <v/>
      </c>
      <c r="AN584" s="12" t="str">
        <f t="shared" si="300"/>
        <v/>
      </c>
      <c r="AO584" s="9" t="str">
        <f t="shared" si="301"/>
        <v/>
      </c>
      <c r="AP584" s="9" t="str">
        <f t="shared" si="302"/>
        <v/>
      </c>
      <c r="AQ584" s="9" t="str">
        <f t="shared" si="303"/>
        <v/>
      </c>
      <c r="AR584" s="9" t="str">
        <f t="shared" si="304"/>
        <v/>
      </c>
      <c r="AS584" s="9" t="str">
        <f t="shared" si="305"/>
        <v/>
      </c>
      <c r="AT584" s="9" t="str">
        <f t="shared" si="306"/>
        <v/>
      </c>
      <c r="AU584" s="9" t="str">
        <f t="shared" si="307"/>
        <v/>
      </c>
      <c r="AV584" s="9" t="str">
        <f t="shared" si="308"/>
        <v/>
      </c>
    </row>
    <row r="585" spans="1:48" x14ac:dyDescent="0.2">
      <c r="A585" s="2">
        <v>1</v>
      </c>
      <c r="B585" s="6" t="s">
        <v>35</v>
      </c>
      <c r="C585" s="6">
        <v>0</v>
      </c>
      <c r="D585" s="5" t="s">
        <v>74</v>
      </c>
      <c r="E585" s="5" t="str">
        <f t="shared" ref="E585:E648" si="322">IF(C585=0,IF(LEN(D585)&lt;&gt;3,"",D585),IF(LEN(D585)&lt;&gt;4,"",LEFT(D585,3)))</f>
        <v/>
      </c>
      <c r="F585" s="5" t="str">
        <f t="shared" si="317"/>
        <v/>
      </c>
      <c r="G585" s="7">
        <v>109.64400000000001</v>
      </c>
      <c r="H585" s="7">
        <v>105.81100000000001</v>
      </c>
      <c r="I585" s="7">
        <v>96.721999999999994</v>
      </c>
      <c r="J585" s="7">
        <v>116.324</v>
      </c>
      <c r="K585" s="7">
        <v>88.215000000000003</v>
      </c>
      <c r="L585" s="7">
        <v>91.41</v>
      </c>
      <c r="M585" s="7">
        <v>118.428</v>
      </c>
      <c r="N585" s="7">
        <v>114.54600000000001</v>
      </c>
      <c r="O585" s="7"/>
      <c r="Q585" s="13"/>
      <c r="R585" s="10" t="s">
        <v>422</v>
      </c>
      <c r="S585">
        <v>1988</v>
      </c>
      <c r="T585">
        <f t="shared" si="318"/>
        <v>66.545000000000002</v>
      </c>
      <c r="U585">
        <f t="shared" si="319"/>
        <v>65.805000000000007</v>
      </c>
      <c r="V585">
        <f t="shared" si="320"/>
        <v>79.135000000000005</v>
      </c>
      <c r="W585">
        <f t="shared" si="321"/>
        <v>78.052000000000007</v>
      </c>
      <c r="X585">
        <f t="shared" ref="X585:X607" si="323">LN(T585)-LN(T584)</f>
        <v>3.1895590063625079E-2</v>
      </c>
      <c r="Y585">
        <f t="shared" ref="Y585:Y607" si="324">LN(U585)-LN(U584)</f>
        <v>3.3186527896215345E-2</v>
      </c>
      <c r="Z585">
        <f t="shared" ref="Z585:Z607" si="325">LN(V585)-LN(V584)</f>
        <v>2.5974156232186907E-2</v>
      </c>
      <c r="AA585">
        <f t="shared" ref="AA585:AA607" si="326">LN(W585)-LN(W584)</f>
        <v>5.6016797298914511E-3</v>
      </c>
      <c r="AC585" s="10" t="str">
        <f>IFERROR(VLOOKUP(S585&amp;R585,'Regulatory Data'!D$6:F$1349,3,FALSE),"")</f>
        <v/>
      </c>
      <c r="AD585" s="12" t="str">
        <f>VLOOKUP($S585&amp;$R585,'Regulatory Data'!$I$6:$O$1301,5,FALSE)</f>
        <v/>
      </c>
      <c r="AE585" s="12" t="str">
        <f>IF(VLOOKUP($S585&amp;$R585,'Regulatory Data'!$I$6:$O$1301,7,FALSE)=1,1,IF(VLOOKUP($S585&amp;$R585,'Regulatory Data'!$I$6:$O$1301,6,FALSE)=1,0,""))</f>
        <v/>
      </c>
      <c r="AG585" s="12" t="str">
        <f t="shared" ref="AG585:AG648" si="327">IF($AD585=0,X586,"")</f>
        <v/>
      </c>
      <c r="AH585" s="12" t="str">
        <f t="shared" ref="AH585:AH648" si="328">IF($AD585=1,X586,"")</f>
        <v/>
      </c>
      <c r="AI585" s="12" t="str">
        <f t="shared" ref="AI585:AI648" si="329">IF($AD585=0,Y586,"")</f>
        <v/>
      </c>
      <c r="AJ585" s="12" t="str">
        <f t="shared" ref="AJ585:AJ648" si="330">IF($AD585=1,Y586,"")</f>
        <v/>
      </c>
      <c r="AK585" s="12" t="str">
        <f t="shared" ref="AK585:AK648" si="331">IF($AD585=0,Z586,"")</f>
        <v/>
      </c>
      <c r="AL585" s="12" t="str">
        <f t="shared" ref="AL585:AL648" si="332">IF($AD585=1,Z586,"")</f>
        <v/>
      </c>
      <c r="AM585" s="12" t="str">
        <f t="shared" ref="AM585:AM648" si="333">IF($AD585=0,AA586,"")</f>
        <v/>
      </c>
      <c r="AN585" s="12" t="str">
        <f t="shared" ref="AN585:AN648" si="334">IF($AD585=1,AA586,"")</f>
        <v/>
      </c>
      <c r="AO585" s="9" t="str">
        <f t="shared" ref="AO585:AO648" si="335">IF($AE585=0,X586,"")</f>
        <v/>
      </c>
      <c r="AP585" s="9" t="str">
        <f t="shared" ref="AP585:AP648" si="336">IF($AE585=1,X586,"")</f>
        <v/>
      </c>
      <c r="AQ585" s="9" t="str">
        <f t="shared" ref="AQ585:AQ648" si="337">IF($AE585=0,Y586,"")</f>
        <v/>
      </c>
      <c r="AR585" s="9" t="str">
        <f t="shared" ref="AR585:AR648" si="338">IF($AE585=1,Y586,"")</f>
        <v/>
      </c>
      <c r="AS585" s="9" t="str">
        <f t="shared" ref="AS585:AS648" si="339">IF($AE585=0,Z586,"")</f>
        <v/>
      </c>
      <c r="AT585" s="9" t="str">
        <f t="shared" ref="AT585:AT648" si="340">IF($AE585=1,Z586,"")</f>
        <v/>
      </c>
      <c r="AU585" s="9" t="str">
        <f t="shared" ref="AU585:AU648" si="341">IF($AE585=0,AA586,"")</f>
        <v/>
      </c>
      <c r="AV585" s="9" t="str">
        <f t="shared" ref="AV585:AV648" si="342">IF($AE585=1,AA586,"")</f>
        <v/>
      </c>
    </row>
    <row r="586" spans="1:48" x14ac:dyDescent="0.2">
      <c r="A586" s="2">
        <v>1</v>
      </c>
      <c r="B586" s="6" t="s">
        <v>36</v>
      </c>
      <c r="C586" s="6">
        <v>0</v>
      </c>
      <c r="D586" s="5" t="s">
        <v>74</v>
      </c>
      <c r="E586" s="5" t="str">
        <f t="shared" si="322"/>
        <v/>
      </c>
      <c r="F586" s="5" t="str">
        <f t="shared" si="317"/>
        <v/>
      </c>
      <c r="G586" s="7">
        <v>105.071</v>
      </c>
      <c r="H586" s="7">
        <v>103.836</v>
      </c>
      <c r="I586" s="7">
        <v>95.686999999999998</v>
      </c>
      <c r="J586" s="7">
        <v>122.273</v>
      </c>
      <c r="K586" s="7">
        <v>91.069000000000003</v>
      </c>
      <c r="L586" s="7">
        <v>92.153000000000006</v>
      </c>
      <c r="M586" s="7">
        <v>125.134</v>
      </c>
      <c r="N586" s="7">
        <v>119.73699999999999</v>
      </c>
      <c r="O586" s="7"/>
      <c r="Q586" s="13"/>
      <c r="R586" s="10" t="s">
        <v>422</v>
      </c>
      <c r="S586">
        <v>1989</v>
      </c>
      <c r="T586">
        <f t="shared" si="318"/>
        <v>66.638999999999996</v>
      </c>
      <c r="U586">
        <f t="shared" si="319"/>
        <v>66.039000000000001</v>
      </c>
      <c r="V586">
        <f t="shared" si="320"/>
        <v>82.078000000000003</v>
      </c>
      <c r="W586">
        <f t="shared" si="321"/>
        <v>81.811999999999998</v>
      </c>
      <c r="X586">
        <f t="shared" si="323"/>
        <v>1.4115812050752297E-3</v>
      </c>
      <c r="Y586">
        <f t="shared" si="324"/>
        <v>3.5496533130165986E-3</v>
      </c>
      <c r="Z586">
        <f t="shared" si="325"/>
        <v>3.651475986861108E-2</v>
      </c>
      <c r="AA586">
        <f t="shared" si="326"/>
        <v>4.7048660883167948E-2</v>
      </c>
      <c r="AC586" s="10" t="str">
        <f>IFERROR(VLOOKUP(S586&amp;R586,'Regulatory Data'!D$6:F$1349,3,FALSE),"")</f>
        <v/>
      </c>
      <c r="AD586" s="12" t="str">
        <f>VLOOKUP($S586&amp;$R586,'Regulatory Data'!$I$6:$O$1301,5,FALSE)</f>
        <v/>
      </c>
      <c r="AE586" s="12" t="str">
        <f>IF(VLOOKUP($S586&amp;$R586,'Regulatory Data'!$I$6:$O$1301,7,FALSE)=1,1,IF(VLOOKUP($S586&amp;$R586,'Regulatory Data'!$I$6:$O$1301,6,FALSE)=1,0,""))</f>
        <v/>
      </c>
      <c r="AG586" s="12" t="str">
        <f t="shared" si="327"/>
        <v/>
      </c>
      <c r="AH586" s="12" t="str">
        <f t="shared" si="328"/>
        <v/>
      </c>
      <c r="AI586" s="12" t="str">
        <f t="shared" si="329"/>
        <v/>
      </c>
      <c r="AJ586" s="12" t="str">
        <f t="shared" si="330"/>
        <v/>
      </c>
      <c r="AK586" s="12" t="str">
        <f t="shared" si="331"/>
        <v/>
      </c>
      <c r="AL586" s="12" t="str">
        <f t="shared" si="332"/>
        <v/>
      </c>
      <c r="AM586" s="12" t="str">
        <f t="shared" si="333"/>
        <v/>
      </c>
      <c r="AN586" s="12" t="str">
        <f t="shared" si="334"/>
        <v/>
      </c>
      <c r="AO586" s="9" t="str">
        <f t="shared" si="335"/>
        <v/>
      </c>
      <c r="AP586" s="9" t="str">
        <f t="shared" si="336"/>
        <v/>
      </c>
      <c r="AQ586" s="9" t="str">
        <f t="shared" si="337"/>
        <v/>
      </c>
      <c r="AR586" s="9" t="str">
        <f t="shared" si="338"/>
        <v/>
      </c>
      <c r="AS586" s="9" t="str">
        <f t="shared" si="339"/>
        <v/>
      </c>
      <c r="AT586" s="9" t="str">
        <f t="shared" si="340"/>
        <v/>
      </c>
      <c r="AU586" s="9" t="str">
        <f t="shared" si="341"/>
        <v/>
      </c>
      <c r="AV586" s="9" t="str">
        <f t="shared" si="342"/>
        <v/>
      </c>
    </row>
    <row r="587" spans="1:48" x14ac:dyDescent="0.2">
      <c r="A587" s="2">
        <v>1</v>
      </c>
      <c r="B587" s="6" t="s">
        <v>37</v>
      </c>
      <c r="C587" s="6">
        <v>0</v>
      </c>
      <c r="D587" s="5" t="s">
        <v>74</v>
      </c>
      <c r="E587" s="5" t="str">
        <f t="shared" si="322"/>
        <v/>
      </c>
      <c r="F587" s="5" t="str">
        <f t="shared" si="317"/>
        <v/>
      </c>
      <c r="G587" s="7">
        <v>94.445999999999998</v>
      </c>
      <c r="H587" s="7">
        <v>102.054</v>
      </c>
      <c r="I587" s="7">
        <v>95.236000000000004</v>
      </c>
      <c r="J587" s="7">
        <v>123.828</v>
      </c>
      <c r="K587" s="7">
        <v>100.836</v>
      </c>
      <c r="L587" s="7">
        <v>93.319000000000003</v>
      </c>
      <c r="M587" s="7">
        <v>128.78299999999999</v>
      </c>
      <c r="N587" s="7">
        <v>122.648</v>
      </c>
      <c r="O587" s="7"/>
      <c r="Q587" s="13"/>
      <c r="R587" s="10" t="s">
        <v>422</v>
      </c>
      <c r="S587">
        <v>1990</v>
      </c>
      <c r="T587">
        <f t="shared" si="318"/>
        <v>68.989999999999995</v>
      </c>
      <c r="U587">
        <f t="shared" si="319"/>
        <v>68.468999999999994</v>
      </c>
      <c r="V587">
        <f t="shared" si="320"/>
        <v>84.53</v>
      </c>
      <c r="W587">
        <f t="shared" si="321"/>
        <v>84.757999999999996</v>
      </c>
      <c r="X587">
        <f t="shared" si="323"/>
        <v>3.4671574814422179E-2</v>
      </c>
      <c r="Y587">
        <f t="shared" si="324"/>
        <v>3.6135611490546005E-2</v>
      </c>
      <c r="Z587">
        <f t="shared" si="325"/>
        <v>2.9436486286979147E-2</v>
      </c>
      <c r="AA587">
        <f t="shared" si="326"/>
        <v>3.5376204969921332E-2</v>
      </c>
      <c r="AC587" s="10" t="str">
        <f>IFERROR(VLOOKUP(S587&amp;R587,'Regulatory Data'!D$6:F$1349,3,FALSE),"")</f>
        <v/>
      </c>
      <c r="AD587" s="12" t="str">
        <f>VLOOKUP($S587&amp;$R587,'Regulatory Data'!$I$6:$O$1301,5,FALSE)</f>
        <v/>
      </c>
      <c r="AE587" s="12" t="str">
        <f>IF(VLOOKUP($S587&amp;$R587,'Regulatory Data'!$I$6:$O$1301,7,FALSE)=1,1,IF(VLOOKUP($S587&amp;$R587,'Regulatory Data'!$I$6:$O$1301,6,FALSE)=1,0,""))</f>
        <v/>
      </c>
      <c r="AG587" s="12" t="str">
        <f t="shared" si="327"/>
        <v/>
      </c>
      <c r="AH587" s="12" t="str">
        <f t="shared" si="328"/>
        <v/>
      </c>
      <c r="AI587" s="12" t="str">
        <f t="shared" si="329"/>
        <v/>
      </c>
      <c r="AJ587" s="12" t="str">
        <f t="shared" si="330"/>
        <v/>
      </c>
      <c r="AK587" s="12" t="str">
        <f t="shared" si="331"/>
        <v/>
      </c>
      <c r="AL587" s="12" t="str">
        <f t="shared" si="332"/>
        <v/>
      </c>
      <c r="AM587" s="12" t="str">
        <f t="shared" si="333"/>
        <v/>
      </c>
      <c r="AN587" s="12" t="str">
        <f t="shared" si="334"/>
        <v/>
      </c>
      <c r="AO587" s="9" t="str">
        <f t="shared" si="335"/>
        <v/>
      </c>
      <c r="AP587" s="9" t="str">
        <f t="shared" si="336"/>
        <v/>
      </c>
      <c r="AQ587" s="9" t="str">
        <f t="shared" si="337"/>
        <v/>
      </c>
      <c r="AR587" s="9" t="str">
        <f t="shared" si="338"/>
        <v/>
      </c>
      <c r="AS587" s="9" t="str">
        <f t="shared" si="339"/>
        <v/>
      </c>
      <c r="AT587" s="9" t="str">
        <f t="shared" si="340"/>
        <v/>
      </c>
      <c r="AU587" s="9" t="str">
        <f t="shared" si="341"/>
        <v/>
      </c>
      <c r="AV587" s="9" t="str">
        <f t="shared" si="342"/>
        <v/>
      </c>
    </row>
    <row r="588" spans="1:48" x14ac:dyDescent="0.2">
      <c r="A588" s="2">
        <v>1</v>
      </c>
      <c r="B588" s="6" t="s">
        <v>63</v>
      </c>
      <c r="C588" s="6">
        <v>0</v>
      </c>
      <c r="D588" s="5" t="s">
        <v>74</v>
      </c>
      <c r="E588" s="5" t="str">
        <f t="shared" si="322"/>
        <v/>
      </c>
      <c r="F588" s="5" t="str">
        <f t="shared" si="317"/>
        <v/>
      </c>
      <c r="G588" s="7">
        <v>94.730999999999995</v>
      </c>
      <c r="H588" s="7">
        <v>100.14100000000001</v>
      </c>
      <c r="I588" s="7">
        <v>93.557000000000002</v>
      </c>
      <c r="J588" s="7">
        <v>128.13499999999999</v>
      </c>
      <c r="K588" s="7">
        <v>98.76</v>
      </c>
      <c r="L588" s="7">
        <v>93.424999999999997</v>
      </c>
      <c r="M588" s="7">
        <v>132.33699999999999</v>
      </c>
      <c r="N588" s="7">
        <v>123.81100000000001</v>
      </c>
      <c r="O588" s="7"/>
      <c r="Q588" s="13"/>
      <c r="R588" s="10" t="s">
        <v>422</v>
      </c>
      <c r="S588">
        <v>1991</v>
      </c>
      <c r="T588">
        <f t="shared" si="318"/>
        <v>70.471000000000004</v>
      </c>
      <c r="U588">
        <f t="shared" si="319"/>
        <v>70.116</v>
      </c>
      <c r="V588">
        <f t="shared" si="320"/>
        <v>86.528999999999996</v>
      </c>
      <c r="W588">
        <f t="shared" si="321"/>
        <v>87.48</v>
      </c>
      <c r="X588">
        <f t="shared" si="323"/>
        <v>2.1239711115876858E-2</v>
      </c>
      <c r="Y588">
        <f t="shared" si="324"/>
        <v>2.3769925270450187E-2</v>
      </c>
      <c r="Z588">
        <f t="shared" si="325"/>
        <v>2.3373116925489157E-2</v>
      </c>
      <c r="AA588">
        <f t="shared" si="326"/>
        <v>3.1610058722725931E-2</v>
      </c>
      <c r="AC588" s="10" t="str">
        <f>IFERROR(VLOOKUP(S588&amp;R588,'Regulatory Data'!D$6:F$1349,3,FALSE),"")</f>
        <v/>
      </c>
      <c r="AD588" s="12" t="str">
        <f>VLOOKUP($S588&amp;$R588,'Regulatory Data'!$I$6:$O$1301,5,FALSE)</f>
        <v/>
      </c>
      <c r="AE588" s="12" t="str">
        <f>IF(VLOOKUP($S588&amp;$R588,'Regulatory Data'!$I$6:$O$1301,7,FALSE)=1,1,IF(VLOOKUP($S588&amp;$R588,'Regulatory Data'!$I$6:$O$1301,6,FALSE)=1,0,""))</f>
        <v/>
      </c>
      <c r="AG588" s="12" t="str">
        <f t="shared" si="327"/>
        <v/>
      </c>
      <c r="AH588" s="12" t="str">
        <f t="shared" si="328"/>
        <v/>
      </c>
      <c r="AI588" s="12" t="str">
        <f t="shared" si="329"/>
        <v/>
      </c>
      <c r="AJ588" s="12" t="str">
        <f t="shared" si="330"/>
        <v/>
      </c>
      <c r="AK588" s="12" t="str">
        <f t="shared" si="331"/>
        <v/>
      </c>
      <c r="AL588" s="12" t="str">
        <f t="shared" si="332"/>
        <v/>
      </c>
      <c r="AM588" s="12" t="str">
        <f t="shared" si="333"/>
        <v/>
      </c>
      <c r="AN588" s="12" t="str">
        <f t="shared" si="334"/>
        <v/>
      </c>
      <c r="AO588" s="9" t="str">
        <f t="shared" si="335"/>
        <v/>
      </c>
      <c r="AP588" s="9" t="str">
        <f t="shared" si="336"/>
        <v/>
      </c>
      <c r="AQ588" s="9" t="str">
        <f t="shared" si="337"/>
        <v/>
      </c>
      <c r="AR588" s="9" t="str">
        <f t="shared" si="338"/>
        <v/>
      </c>
      <c r="AS588" s="9" t="str">
        <f t="shared" si="339"/>
        <v/>
      </c>
      <c r="AT588" s="9" t="str">
        <f t="shared" si="340"/>
        <v/>
      </c>
      <c r="AU588" s="9" t="str">
        <f t="shared" si="341"/>
        <v/>
      </c>
      <c r="AV588" s="9" t="str">
        <f t="shared" si="342"/>
        <v/>
      </c>
    </row>
    <row r="589" spans="1:48" x14ac:dyDescent="0.2">
      <c r="A589" s="2">
        <v>0</v>
      </c>
      <c r="B589" s="5" t="s">
        <v>75</v>
      </c>
      <c r="C589" s="6" t="s">
        <v>0</v>
      </c>
      <c r="E589" s="5" t="str">
        <f t="shared" si="322"/>
        <v/>
      </c>
      <c r="F589" s="5" t="str">
        <f t="shared" si="317"/>
        <v/>
      </c>
      <c r="Q589" s="13"/>
      <c r="R589" s="10" t="s">
        <v>422</v>
      </c>
      <c r="S589">
        <v>1992</v>
      </c>
      <c r="T589">
        <f t="shared" si="318"/>
        <v>71.066999999999993</v>
      </c>
      <c r="U589">
        <f t="shared" si="319"/>
        <v>71.725999999999999</v>
      </c>
      <c r="V589">
        <f t="shared" si="320"/>
        <v>88.608000000000004</v>
      </c>
      <c r="W589">
        <f t="shared" si="321"/>
        <v>90.468999999999994</v>
      </c>
      <c r="X589">
        <f t="shared" si="323"/>
        <v>8.4218163702054483E-3</v>
      </c>
      <c r="Y589">
        <f t="shared" si="324"/>
        <v>2.2702290550055793E-2</v>
      </c>
      <c r="Z589">
        <f t="shared" si="325"/>
        <v>2.374252912222552E-2</v>
      </c>
      <c r="AA589">
        <f t="shared" si="326"/>
        <v>3.3597054780130087E-2</v>
      </c>
      <c r="AC589" s="10" t="str">
        <f>IFERROR(VLOOKUP(S589&amp;R589,'Regulatory Data'!D$6:F$1349,3,FALSE),"")</f>
        <v/>
      </c>
      <c r="AD589" s="12" t="str">
        <f>VLOOKUP($S589&amp;$R589,'Regulatory Data'!$I$6:$O$1301,5,FALSE)</f>
        <v/>
      </c>
      <c r="AE589" s="12" t="str">
        <f>IF(VLOOKUP($S589&amp;$R589,'Regulatory Data'!$I$6:$O$1301,7,FALSE)=1,1,IF(VLOOKUP($S589&amp;$R589,'Regulatory Data'!$I$6:$O$1301,6,FALSE)=1,0,""))</f>
        <v/>
      </c>
      <c r="AG589" s="12" t="str">
        <f t="shared" si="327"/>
        <v/>
      </c>
      <c r="AH589" s="12" t="str">
        <f t="shared" si="328"/>
        <v/>
      </c>
      <c r="AI589" s="12" t="str">
        <f t="shared" si="329"/>
        <v/>
      </c>
      <c r="AJ589" s="12" t="str">
        <f t="shared" si="330"/>
        <v/>
      </c>
      <c r="AK589" s="12" t="str">
        <f t="shared" si="331"/>
        <v/>
      </c>
      <c r="AL589" s="12" t="str">
        <f t="shared" si="332"/>
        <v/>
      </c>
      <c r="AM589" s="12" t="str">
        <f t="shared" si="333"/>
        <v/>
      </c>
      <c r="AN589" s="12" t="str">
        <f t="shared" si="334"/>
        <v/>
      </c>
      <c r="AO589" s="9" t="str">
        <f t="shared" si="335"/>
        <v/>
      </c>
      <c r="AP589" s="9" t="str">
        <f t="shared" si="336"/>
        <v/>
      </c>
      <c r="AQ589" s="9" t="str">
        <f t="shared" si="337"/>
        <v/>
      </c>
      <c r="AR589" s="9" t="str">
        <f t="shared" si="338"/>
        <v/>
      </c>
      <c r="AS589" s="9" t="str">
        <f t="shared" si="339"/>
        <v/>
      </c>
      <c r="AT589" s="9" t="str">
        <f t="shared" si="340"/>
        <v/>
      </c>
      <c r="AU589" s="9" t="str">
        <f t="shared" si="341"/>
        <v/>
      </c>
      <c r="AV589" s="9" t="str">
        <f t="shared" si="342"/>
        <v/>
      </c>
    </row>
    <row r="590" spans="1:48" x14ac:dyDescent="0.2">
      <c r="A590" s="2">
        <v>1</v>
      </c>
      <c r="B590" s="6" t="s">
        <v>13</v>
      </c>
      <c r="C590" s="6">
        <v>0</v>
      </c>
      <c r="D590" s="5" t="s">
        <v>76</v>
      </c>
      <c r="E590" s="5" t="str">
        <f t="shared" si="322"/>
        <v/>
      </c>
      <c r="F590" s="5" t="str">
        <f t="shared" si="317"/>
        <v/>
      </c>
      <c r="G590" s="7">
        <v>67.078999999999994</v>
      </c>
      <c r="H590" s="7">
        <v>61.784999999999997</v>
      </c>
      <c r="I590" s="7">
        <v>79.793999999999997</v>
      </c>
      <c r="J590" s="7">
        <v>76.481999999999999</v>
      </c>
      <c r="K590" s="7">
        <v>118.956</v>
      </c>
      <c r="L590" s="7">
        <v>129.148</v>
      </c>
      <c r="M590" s="7">
        <v>83.444999999999993</v>
      </c>
      <c r="N590" s="7">
        <v>66.584000000000003</v>
      </c>
      <c r="O590" s="7"/>
      <c r="Q590" s="13"/>
      <c r="R590" s="10" t="s">
        <v>422</v>
      </c>
      <c r="S590">
        <v>1993</v>
      </c>
      <c r="T590">
        <f t="shared" si="318"/>
        <v>72.766999999999996</v>
      </c>
      <c r="U590">
        <f t="shared" si="319"/>
        <v>73.067999999999998</v>
      </c>
      <c r="V590">
        <f t="shared" si="320"/>
        <v>90.55</v>
      </c>
      <c r="W590">
        <f t="shared" si="321"/>
        <v>90.653999999999996</v>
      </c>
      <c r="X590">
        <f t="shared" si="323"/>
        <v>2.3639461685235119E-2</v>
      </c>
      <c r="Y590">
        <f t="shared" si="324"/>
        <v>1.8537210504081081E-2</v>
      </c>
      <c r="Z590">
        <f t="shared" si="325"/>
        <v>2.168003734087165E-2</v>
      </c>
      <c r="AA590">
        <f t="shared" si="326"/>
        <v>2.0428113970618611E-3</v>
      </c>
      <c r="AC590" s="10" t="str">
        <f>IFERROR(VLOOKUP(S590&amp;R590,'Regulatory Data'!D$6:F$1349,3,FALSE),"")</f>
        <v/>
      </c>
      <c r="AD590" s="12" t="str">
        <f>VLOOKUP($S590&amp;$R590,'Regulatory Data'!$I$6:$O$1301,5,FALSE)</f>
        <v/>
      </c>
      <c r="AE590" s="12" t="str">
        <f>IF(VLOOKUP($S590&amp;$R590,'Regulatory Data'!$I$6:$O$1301,7,FALSE)=1,1,IF(VLOOKUP($S590&amp;$R590,'Regulatory Data'!$I$6:$O$1301,6,FALSE)=1,0,""))</f>
        <v/>
      </c>
      <c r="AG590" s="12" t="str">
        <f t="shared" si="327"/>
        <v/>
      </c>
      <c r="AH590" s="12" t="str">
        <f t="shared" si="328"/>
        <v/>
      </c>
      <c r="AI590" s="12" t="str">
        <f t="shared" si="329"/>
        <v/>
      </c>
      <c r="AJ590" s="12" t="str">
        <f t="shared" si="330"/>
        <v/>
      </c>
      <c r="AK590" s="12" t="str">
        <f t="shared" si="331"/>
        <v/>
      </c>
      <c r="AL590" s="12" t="str">
        <f t="shared" si="332"/>
        <v/>
      </c>
      <c r="AM590" s="12" t="str">
        <f t="shared" si="333"/>
        <v/>
      </c>
      <c r="AN590" s="12" t="str">
        <f t="shared" si="334"/>
        <v/>
      </c>
      <c r="AO590" s="9" t="str">
        <f t="shared" si="335"/>
        <v/>
      </c>
      <c r="AP590" s="9" t="str">
        <f t="shared" si="336"/>
        <v/>
      </c>
      <c r="AQ590" s="9" t="str">
        <f t="shared" si="337"/>
        <v/>
      </c>
      <c r="AR590" s="9" t="str">
        <f t="shared" si="338"/>
        <v/>
      </c>
      <c r="AS590" s="9" t="str">
        <f t="shared" si="339"/>
        <v/>
      </c>
      <c r="AT590" s="9" t="str">
        <f t="shared" si="340"/>
        <v/>
      </c>
      <c r="AU590" s="9" t="str">
        <f t="shared" si="341"/>
        <v/>
      </c>
      <c r="AV590" s="9" t="str">
        <f t="shared" si="342"/>
        <v/>
      </c>
    </row>
    <row r="591" spans="1:48" x14ac:dyDescent="0.2">
      <c r="A591" s="2">
        <v>1</v>
      </c>
      <c r="B591" s="6" t="s">
        <v>15</v>
      </c>
      <c r="C591" s="6">
        <v>0</v>
      </c>
      <c r="D591" s="5" t="s">
        <v>76</v>
      </c>
      <c r="E591" s="5" t="str">
        <f t="shared" si="322"/>
        <v/>
      </c>
      <c r="F591" s="5" t="str">
        <f t="shared" si="317"/>
        <v/>
      </c>
      <c r="G591" s="7">
        <v>65.31</v>
      </c>
      <c r="H591" s="7">
        <v>61.607999999999997</v>
      </c>
      <c r="I591" s="7">
        <v>80.641999999999996</v>
      </c>
      <c r="J591" s="7">
        <v>80.025000000000006</v>
      </c>
      <c r="K591" s="7">
        <v>123.47499999999999</v>
      </c>
      <c r="L591" s="7">
        <v>130.89500000000001</v>
      </c>
      <c r="M591" s="7">
        <v>86.965000000000003</v>
      </c>
      <c r="N591" s="7">
        <v>70.13</v>
      </c>
      <c r="O591" s="7"/>
      <c r="Q591" s="13"/>
      <c r="R591" s="10" t="s">
        <v>422</v>
      </c>
      <c r="S591">
        <v>1994</v>
      </c>
      <c r="T591">
        <f t="shared" si="318"/>
        <v>73.582999999999998</v>
      </c>
      <c r="U591">
        <f t="shared" si="319"/>
        <v>73.759</v>
      </c>
      <c r="V591">
        <f t="shared" si="320"/>
        <v>92.063999999999993</v>
      </c>
      <c r="W591">
        <f t="shared" si="321"/>
        <v>91.007000000000005</v>
      </c>
      <c r="X591">
        <f t="shared" si="323"/>
        <v>1.1151465065039723E-2</v>
      </c>
      <c r="Y591">
        <f t="shared" si="324"/>
        <v>9.4125072582667002E-3</v>
      </c>
      <c r="Z591">
        <f t="shared" si="325"/>
        <v>1.6581803039714238E-2</v>
      </c>
      <c r="AA591">
        <f t="shared" si="326"/>
        <v>3.8863646495856941E-3</v>
      </c>
      <c r="AC591" s="10" t="str">
        <f>IFERROR(VLOOKUP(S591&amp;R591,'Regulatory Data'!D$6:F$1349,3,FALSE),"")</f>
        <v/>
      </c>
      <c r="AD591" s="12" t="str">
        <f>VLOOKUP($S591&amp;$R591,'Regulatory Data'!$I$6:$O$1301,5,FALSE)</f>
        <v/>
      </c>
      <c r="AE591" s="12" t="str">
        <f>IF(VLOOKUP($S591&amp;$R591,'Regulatory Data'!$I$6:$O$1301,7,FALSE)=1,1,IF(VLOOKUP($S591&amp;$R591,'Regulatory Data'!$I$6:$O$1301,6,FALSE)=1,0,""))</f>
        <v/>
      </c>
      <c r="AG591" s="12" t="str">
        <f t="shared" si="327"/>
        <v/>
      </c>
      <c r="AH591" s="12" t="str">
        <f t="shared" si="328"/>
        <v/>
      </c>
      <c r="AI591" s="12" t="str">
        <f t="shared" si="329"/>
        <v/>
      </c>
      <c r="AJ591" s="12" t="str">
        <f t="shared" si="330"/>
        <v/>
      </c>
      <c r="AK591" s="12" t="str">
        <f t="shared" si="331"/>
        <v/>
      </c>
      <c r="AL591" s="12" t="str">
        <f t="shared" si="332"/>
        <v/>
      </c>
      <c r="AM591" s="12" t="str">
        <f t="shared" si="333"/>
        <v/>
      </c>
      <c r="AN591" s="12" t="str">
        <f t="shared" si="334"/>
        <v/>
      </c>
      <c r="AO591" s="9" t="str">
        <f t="shared" si="335"/>
        <v/>
      </c>
      <c r="AP591" s="9" t="str">
        <f t="shared" si="336"/>
        <v/>
      </c>
      <c r="AQ591" s="9" t="str">
        <f t="shared" si="337"/>
        <v/>
      </c>
      <c r="AR591" s="9" t="str">
        <f t="shared" si="338"/>
        <v/>
      </c>
      <c r="AS591" s="9" t="str">
        <f t="shared" si="339"/>
        <v/>
      </c>
      <c r="AT591" s="9" t="str">
        <f t="shared" si="340"/>
        <v/>
      </c>
      <c r="AU591" s="9" t="str">
        <f t="shared" si="341"/>
        <v/>
      </c>
      <c r="AV591" s="9" t="str">
        <f t="shared" si="342"/>
        <v/>
      </c>
    </row>
    <row r="592" spans="1:48" x14ac:dyDescent="0.2">
      <c r="A592" s="2">
        <v>1</v>
      </c>
      <c r="B592" s="6" t="s">
        <v>16</v>
      </c>
      <c r="C592" s="6">
        <v>0</v>
      </c>
      <c r="D592" s="5" t="s">
        <v>76</v>
      </c>
      <c r="E592" s="5" t="str">
        <f t="shared" si="322"/>
        <v/>
      </c>
      <c r="F592" s="5" t="str">
        <f t="shared" si="317"/>
        <v/>
      </c>
      <c r="G592" s="7">
        <v>63.561999999999998</v>
      </c>
      <c r="H592" s="7">
        <v>61.033999999999999</v>
      </c>
      <c r="I592" s="7">
        <v>83.488</v>
      </c>
      <c r="J592" s="7">
        <v>85.004000000000005</v>
      </c>
      <c r="K592" s="7">
        <v>131.35</v>
      </c>
      <c r="L592" s="7">
        <v>136.79</v>
      </c>
      <c r="M592" s="7">
        <v>91.697000000000003</v>
      </c>
      <c r="N592" s="7">
        <v>76.555999999999997</v>
      </c>
      <c r="O592" s="7"/>
      <c r="Q592" s="13"/>
      <c r="R592" s="10" t="s">
        <v>422</v>
      </c>
      <c r="S592">
        <v>1995</v>
      </c>
      <c r="T592">
        <f t="shared" si="318"/>
        <v>77.203000000000003</v>
      </c>
      <c r="U592">
        <f t="shared" si="319"/>
        <v>77.168000000000006</v>
      </c>
      <c r="V592">
        <f t="shared" si="320"/>
        <v>93.483000000000004</v>
      </c>
      <c r="W592">
        <f t="shared" si="321"/>
        <v>91.65</v>
      </c>
      <c r="X592">
        <f t="shared" si="323"/>
        <v>4.8024295584948362E-2</v>
      </c>
      <c r="Y592">
        <f t="shared" si="324"/>
        <v>4.5181841653912258E-2</v>
      </c>
      <c r="Z592">
        <f t="shared" si="325"/>
        <v>1.5295614212757158E-2</v>
      </c>
      <c r="AA592">
        <f t="shared" si="326"/>
        <v>7.0405476503694331E-3</v>
      </c>
      <c r="AC592" s="10" t="str">
        <f>IFERROR(VLOOKUP(S592&amp;R592,'Regulatory Data'!D$6:F$1349,3,FALSE),"")</f>
        <v/>
      </c>
      <c r="AD592" s="12" t="str">
        <f>VLOOKUP($S592&amp;$R592,'Regulatory Data'!$I$6:$O$1301,5,FALSE)</f>
        <v/>
      </c>
      <c r="AE592" s="12" t="str">
        <f>IF(VLOOKUP($S592&amp;$R592,'Regulatory Data'!$I$6:$O$1301,7,FALSE)=1,1,IF(VLOOKUP($S592&amp;$R592,'Regulatory Data'!$I$6:$O$1301,6,FALSE)=1,0,""))</f>
        <v/>
      </c>
      <c r="AG592" s="12" t="str">
        <f t="shared" si="327"/>
        <v/>
      </c>
      <c r="AH592" s="12" t="str">
        <f t="shared" si="328"/>
        <v/>
      </c>
      <c r="AI592" s="12" t="str">
        <f t="shared" si="329"/>
        <v/>
      </c>
      <c r="AJ592" s="12" t="str">
        <f t="shared" si="330"/>
        <v/>
      </c>
      <c r="AK592" s="12" t="str">
        <f t="shared" si="331"/>
        <v/>
      </c>
      <c r="AL592" s="12" t="str">
        <f t="shared" si="332"/>
        <v/>
      </c>
      <c r="AM592" s="12" t="str">
        <f t="shared" si="333"/>
        <v/>
      </c>
      <c r="AN592" s="12" t="str">
        <f t="shared" si="334"/>
        <v/>
      </c>
      <c r="AO592" s="9" t="str">
        <f t="shared" si="335"/>
        <v/>
      </c>
      <c r="AP592" s="9" t="str">
        <f t="shared" si="336"/>
        <v/>
      </c>
      <c r="AQ592" s="9" t="str">
        <f t="shared" si="337"/>
        <v/>
      </c>
      <c r="AR592" s="9" t="str">
        <f t="shared" si="338"/>
        <v/>
      </c>
      <c r="AS592" s="9" t="str">
        <f t="shared" si="339"/>
        <v/>
      </c>
      <c r="AT592" s="9" t="str">
        <f t="shared" si="340"/>
        <v/>
      </c>
      <c r="AU592" s="9" t="str">
        <f t="shared" si="341"/>
        <v/>
      </c>
      <c r="AV592" s="9" t="str">
        <f t="shared" si="342"/>
        <v/>
      </c>
    </row>
    <row r="593" spans="1:48" x14ac:dyDescent="0.2">
      <c r="A593" s="2">
        <v>1</v>
      </c>
      <c r="B593" s="6" t="s">
        <v>17</v>
      </c>
      <c r="C593" s="6">
        <v>0</v>
      </c>
      <c r="D593" s="5" t="s">
        <v>76</v>
      </c>
      <c r="E593" s="5" t="str">
        <f t="shared" si="322"/>
        <v/>
      </c>
      <c r="F593" s="5" t="str">
        <f t="shared" si="317"/>
        <v/>
      </c>
      <c r="G593" s="7">
        <v>62.466999999999999</v>
      </c>
      <c r="H593" s="7">
        <v>60.54</v>
      </c>
      <c r="I593" s="7">
        <v>84.531000000000006</v>
      </c>
      <c r="J593" s="7">
        <v>87.712000000000003</v>
      </c>
      <c r="K593" s="7">
        <v>135.321</v>
      </c>
      <c r="L593" s="7">
        <v>139.62899999999999</v>
      </c>
      <c r="M593" s="7">
        <v>95.938000000000002</v>
      </c>
      <c r="N593" s="7">
        <v>81.097999999999999</v>
      </c>
      <c r="O593" s="7"/>
      <c r="Q593" s="13"/>
      <c r="R593" s="10" t="s">
        <v>422</v>
      </c>
      <c r="S593">
        <v>1996</v>
      </c>
      <c r="T593">
        <f t="shared" si="318"/>
        <v>80.033000000000001</v>
      </c>
      <c r="U593">
        <f t="shared" si="319"/>
        <v>79.683999999999997</v>
      </c>
      <c r="V593">
        <f t="shared" si="320"/>
        <v>94.734999999999999</v>
      </c>
      <c r="W593">
        <f t="shared" si="321"/>
        <v>91.12</v>
      </c>
      <c r="X593">
        <f t="shared" si="323"/>
        <v>3.6000733239823113E-2</v>
      </c>
      <c r="Y593">
        <f t="shared" si="324"/>
        <v>3.2083949492921704E-2</v>
      </c>
      <c r="Z593">
        <f t="shared" si="325"/>
        <v>1.3303918502431067E-2</v>
      </c>
      <c r="AA593">
        <f t="shared" si="326"/>
        <v>-5.7996551467871527E-3</v>
      </c>
      <c r="AC593" s="10" t="str">
        <f>IFERROR(VLOOKUP(S593&amp;R593,'Regulatory Data'!D$6:F$1349,3,FALSE),"")</f>
        <v/>
      </c>
      <c r="AD593" s="12" t="str">
        <f>VLOOKUP($S593&amp;$R593,'Regulatory Data'!$I$6:$O$1301,5,FALSE)</f>
        <v/>
      </c>
      <c r="AE593" s="12" t="str">
        <f>IF(VLOOKUP($S593&amp;$R593,'Regulatory Data'!$I$6:$O$1301,7,FALSE)=1,1,IF(VLOOKUP($S593&amp;$R593,'Regulatory Data'!$I$6:$O$1301,6,FALSE)=1,0,""))</f>
        <v/>
      </c>
      <c r="AG593" s="12" t="str">
        <f t="shared" si="327"/>
        <v/>
      </c>
      <c r="AH593" s="12" t="str">
        <f t="shared" si="328"/>
        <v/>
      </c>
      <c r="AI593" s="12" t="str">
        <f t="shared" si="329"/>
        <v/>
      </c>
      <c r="AJ593" s="12" t="str">
        <f t="shared" si="330"/>
        <v/>
      </c>
      <c r="AK593" s="12" t="str">
        <f t="shared" si="331"/>
        <v/>
      </c>
      <c r="AL593" s="12" t="str">
        <f t="shared" si="332"/>
        <v/>
      </c>
      <c r="AM593" s="12" t="str">
        <f t="shared" si="333"/>
        <v/>
      </c>
      <c r="AN593" s="12" t="str">
        <f t="shared" si="334"/>
        <v/>
      </c>
      <c r="AO593" s="9" t="str">
        <f t="shared" si="335"/>
        <v/>
      </c>
      <c r="AP593" s="9" t="str">
        <f t="shared" si="336"/>
        <v/>
      </c>
      <c r="AQ593" s="9" t="str">
        <f t="shared" si="337"/>
        <v/>
      </c>
      <c r="AR593" s="9" t="str">
        <f t="shared" si="338"/>
        <v/>
      </c>
      <c r="AS593" s="9" t="str">
        <f t="shared" si="339"/>
        <v/>
      </c>
      <c r="AT593" s="9" t="str">
        <f t="shared" si="340"/>
        <v/>
      </c>
      <c r="AU593" s="9" t="str">
        <f t="shared" si="341"/>
        <v/>
      </c>
      <c r="AV593" s="9" t="str">
        <f t="shared" si="342"/>
        <v/>
      </c>
    </row>
    <row r="594" spans="1:48" x14ac:dyDescent="0.2">
      <c r="A594" s="2">
        <v>1</v>
      </c>
      <c r="B594" s="6" t="s">
        <v>18</v>
      </c>
      <c r="C594" s="6">
        <v>0</v>
      </c>
      <c r="D594" s="5" t="s">
        <v>76</v>
      </c>
      <c r="E594" s="5" t="str">
        <f t="shared" si="322"/>
        <v/>
      </c>
      <c r="F594" s="5" t="str">
        <f t="shared" si="317"/>
        <v/>
      </c>
      <c r="G594" s="7">
        <v>66.125</v>
      </c>
      <c r="H594" s="7">
        <v>63.703000000000003</v>
      </c>
      <c r="I594" s="7">
        <v>89.085999999999999</v>
      </c>
      <c r="J594" s="7">
        <v>87.465000000000003</v>
      </c>
      <c r="K594" s="7">
        <v>134.72499999999999</v>
      </c>
      <c r="L594" s="7">
        <v>139.84700000000001</v>
      </c>
      <c r="M594" s="7">
        <v>95.055000000000007</v>
      </c>
      <c r="N594" s="7">
        <v>84.680999999999997</v>
      </c>
      <c r="O594" s="7"/>
      <c r="Q594" s="13"/>
      <c r="R594" s="10" t="s">
        <v>422</v>
      </c>
      <c r="S594">
        <v>1997</v>
      </c>
      <c r="T594">
        <f t="shared" si="318"/>
        <v>79.286000000000001</v>
      </c>
      <c r="U594">
        <f t="shared" si="319"/>
        <v>81.23</v>
      </c>
      <c r="V594">
        <f t="shared" si="320"/>
        <v>95.441000000000003</v>
      </c>
      <c r="W594">
        <f t="shared" si="321"/>
        <v>93.513999999999996</v>
      </c>
      <c r="X594">
        <f t="shared" si="323"/>
        <v>-9.3774813309144278E-3</v>
      </c>
      <c r="Y594">
        <f t="shared" si="324"/>
        <v>1.921582424332513E-2</v>
      </c>
      <c r="Z594">
        <f t="shared" si="325"/>
        <v>7.4247354375351904E-3</v>
      </c>
      <c r="AA594">
        <f t="shared" si="326"/>
        <v>2.5933838567224754E-2</v>
      </c>
      <c r="AC594" s="10">
        <f>IFERROR(VLOOKUP(S594&amp;R594,'Regulatory Data'!D$6:F$1349,3,FALSE),"")</f>
        <v>5.1641590180070388E-4</v>
      </c>
      <c r="AD594" s="12">
        <f>VLOOKUP($S594&amp;$R594,'Regulatory Data'!$I$6:$O$1301,5,FALSE)</f>
        <v>0</v>
      </c>
      <c r="AE594" s="12">
        <f>IF(VLOOKUP($S594&amp;$R594,'Regulatory Data'!$I$6:$O$1301,7,FALSE)=1,1,IF(VLOOKUP($S594&amp;$R594,'Regulatory Data'!$I$6:$O$1301,6,FALSE)=1,0,""))</f>
        <v>0</v>
      </c>
      <c r="AG594" s="12">
        <f t="shared" si="327"/>
        <v>6.1142344944039806E-2</v>
      </c>
      <c r="AH594" s="12" t="str">
        <f t="shared" si="328"/>
        <v/>
      </c>
      <c r="AI594" s="12">
        <f t="shared" si="329"/>
        <v>5.0576553532565072E-2</v>
      </c>
      <c r="AJ594" s="12" t="str">
        <f t="shared" si="330"/>
        <v/>
      </c>
      <c r="AK594" s="12">
        <f t="shared" si="331"/>
        <v>7.4948158765213435E-3</v>
      </c>
      <c r="AL594" s="12" t="str">
        <f t="shared" si="332"/>
        <v/>
      </c>
      <c r="AM594" s="12">
        <f t="shared" si="333"/>
        <v>4.5770576606134483E-3</v>
      </c>
      <c r="AN594" s="12" t="str">
        <f t="shared" si="334"/>
        <v/>
      </c>
      <c r="AO594" s="9">
        <f t="shared" si="335"/>
        <v>6.1142344944039806E-2</v>
      </c>
      <c r="AP594" s="9" t="str">
        <f t="shared" si="336"/>
        <v/>
      </c>
      <c r="AQ594" s="9">
        <f t="shared" si="337"/>
        <v>5.0576553532565072E-2</v>
      </c>
      <c r="AR594" s="9" t="str">
        <f t="shared" si="338"/>
        <v/>
      </c>
      <c r="AS594" s="9">
        <f t="shared" si="339"/>
        <v>7.4948158765213435E-3</v>
      </c>
      <c r="AT594" s="9" t="str">
        <f t="shared" si="340"/>
        <v/>
      </c>
      <c r="AU594" s="9">
        <f t="shared" si="341"/>
        <v>4.5770576606134483E-3</v>
      </c>
      <c r="AV594" s="9" t="str">
        <f t="shared" si="342"/>
        <v/>
      </c>
    </row>
    <row r="595" spans="1:48" x14ac:dyDescent="0.2">
      <c r="A595" s="2">
        <v>1</v>
      </c>
      <c r="B595" s="6" t="s">
        <v>19</v>
      </c>
      <c r="C595" s="6">
        <v>0</v>
      </c>
      <c r="D595" s="5" t="s">
        <v>76</v>
      </c>
      <c r="E595" s="5" t="str">
        <f t="shared" si="322"/>
        <v/>
      </c>
      <c r="F595" s="5" t="str">
        <f t="shared" si="317"/>
        <v/>
      </c>
      <c r="G595" s="7">
        <v>68.122</v>
      </c>
      <c r="H595" s="7">
        <v>65.691000000000003</v>
      </c>
      <c r="I595" s="7">
        <v>88.927000000000007</v>
      </c>
      <c r="J595" s="7">
        <v>88.734999999999999</v>
      </c>
      <c r="K595" s="7">
        <v>130.541</v>
      </c>
      <c r="L595" s="7">
        <v>135.37100000000001</v>
      </c>
      <c r="M595" s="7">
        <v>95.42</v>
      </c>
      <c r="N595" s="7">
        <v>84.853999999999999</v>
      </c>
      <c r="O595" s="7"/>
      <c r="Q595" s="13"/>
      <c r="R595" s="10" t="s">
        <v>422</v>
      </c>
      <c r="S595">
        <v>1998</v>
      </c>
      <c r="T595">
        <f t="shared" si="318"/>
        <v>84.284999999999997</v>
      </c>
      <c r="U595">
        <f t="shared" si="319"/>
        <v>85.444000000000003</v>
      </c>
      <c r="V595">
        <f t="shared" si="320"/>
        <v>96.159000000000006</v>
      </c>
      <c r="W595">
        <f t="shared" si="321"/>
        <v>93.942999999999998</v>
      </c>
      <c r="X595">
        <f t="shared" si="323"/>
        <v>6.1142344944039806E-2</v>
      </c>
      <c r="Y595">
        <f t="shared" si="324"/>
        <v>5.0576553532565072E-2</v>
      </c>
      <c r="Z595">
        <f t="shared" si="325"/>
        <v>7.4948158765213435E-3</v>
      </c>
      <c r="AA595">
        <f t="shared" si="326"/>
        <v>4.5770576606134483E-3</v>
      </c>
      <c r="AC595" s="10">
        <f>IFERROR(VLOOKUP(S595&amp;R595,'Regulatory Data'!D$6:F$1349,3,FALSE),"")</f>
        <v>5.0979793665204432E-4</v>
      </c>
      <c r="AD595" s="12">
        <f>VLOOKUP($S595&amp;$R595,'Regulatory Data'!$I$6:$O$1301,5,FALSE)</f>
        <v>0</v>
      </c>
      <c r="AE595" s="12">
        <f>IF(VLOOKUP($S595&amp;$R595,'Regulatory Data'!$I$6:$O$1301,7,FALSE)=1,1,IF(VLOOKUP($S595&amp;$R595,'Regulatory Data'!$I$6:$O$1301,6,FALSE)=1,0,""))</f>
        <v>0</v>
      </c>
      <c r="AG595" s="12">
        <f t="shared" si="327"/>
        <v>3.5993842334892889E-2</v>
      </c>
      <c r="AH595" s="12" t="str">
        <f t="shared" si="328"/>
        <v/>
      </c>
      <c r="AI595" s="12">
        <f t="shared" si="329"/>
        <v>3.3173324408503291E-2</v>
      </c>
      <c r="AJ595" s="12" t="str">
        <f t="shared" si="330"/>
        <v/>
      </c>
      <c r="AK595" s="12">
        <f t="shared" si="331"/>
        <v>9.1511078461135043E-3</v>
      </c>
      <c r="AL595" s="12" t="str">
        <f t="shared" si="332"/>
        <v/>
      </c>
      <c r="AM595" s="12">
        <f t="shared" si="333"/>
        <v>-4.2990630690251663E-3</v>
      </c>
      <c r="AN595" s="12" t="str">
        <f t="shared" si="334"/>
        <v/>
      </c>
      <c r="AO595" s="9">
        <f t="shared" si="335"/>
        <v>3.5993842334892889E-2</v>
      </c>
      <c r="AP595" s="9" t="str">
        <f t="shared" si="336"/>
        <v/>
      </c>
      <c r="AQ595" s="9">
        <f t="shared" si="337"/>
        <v>3.3173324408503291E-2</v>
      </c>
      <c r="AR595" s="9" t="str">
        <f t="shared" si="338"/>
        <v/>
      </c>
      <c r="AS595" s="9">
        <f t="shared" si="339"/>
        <v>9.1511078461135043E-3</v>
      </c>
      <c r="AT595" s="9" t="str">
        <f t="shared" si="340"/>
        <v/>
      </c>
      <c r="AU595" s="9">
        <f t="shared" si="341"/>
        <v>-4.2990630690251663E-3</v>
      </c>
      <c r="AV595" s="9" t="str">
        <f t="shared" si="342"/>
        <v/>
      </c>
    </row>
    <row r="596" spans="1:48" x14ac:dyDescent="0.2">
      <c r="A596" s="2">
        <v>1</v>
      </c>
      <c r="B596" s="6" t="s">
        <v>20</v>
      </c>
      <c r="C596" s="6">
        <v>0</v>
      </c>
      <c r="D596" s="5" t="s">
        <v>76</v>
      </c>
      <c r="E596" s="5" t="str">
        <f t="shared" si="322"/>
        <v/>
      </c>
      <c r="F596" s="5" t="str">
        <f t="shared" si="317"/>
        <v/>
      </c>
      <c r="G596" s="7">
        <v>70.022000000000006</v>
      </c>
      <c r="H596" s="7">
        <v>67.509</v>
      </c>
      <c r="I596" s="7">
        <v>89.471999999999994</v>
      </c>
      <c r="J596" s="7">
        <v>88.557000000000002</v>
      </c>
      <c r="K596" s="7">
        <v>127.776</v>
      </c>
      <c r="L596" s="7">
        <v>132.53299999999999</v>
      </c>
      <c r="M596" s="7">
        <v>96.007999999999996</v>
      </c>
      <c r="N596" s="7">
        <v>85.900999999999996</v>
      </c>
      <c r="O596" s="7"/>
      <c r="Q596" s="13"/>
      <c r="R596" s="10" t="s">
        <v>422</v>
      </c>
      <c r="S596">
        <v>1999</v>
      </c>
      <c r="T596">
        <f t="shared" si="318"/>
        <v>87.373999999999995</v>
      </c>
      <c r="U596">
        <f t="shared" si="319"/>
        <v>88.325999999999993</v>
      </c>
      <c r="V596">
        <f t="shared" si="320"/>
        <v>97.043000000000006</v>
      </c>
      <c r="W596">
        <f t="shared" si="321"/>
        <v>93.54</v>
      </c>
      <c r="X596">
        <f t="shared" si="323"/>
        <v>3.5993842334892889E-2</v>
      </c>
      <c r="Y596">
        <f t="shared" si="324"/>
        <v>3.3173324408503291E-2</v>
      </c>
      <c r="Z596">
        <f t="shared" si="325"/>
        <v>9.1511078461135043E-3</v>
      </c>
      <c r="AA596">
        <f t="shared" si="326"/>
        <v>-4.2990630690251663E-3</v>
      </c>
      <c r="AC596" s="10">
        <f>IFERROR(VLOOKUP(S596&amp;R596,'Regulatory Data'!D$6:F$1349,3,FALSE),"")</f>
        <v>5.9594871567397766E-4</v>
      </c>
      <c r="AD596" s="12">
        <f>VLOOKUP($S596&amp;$R596,'Regulatory Data'!$I$6:$O$1301,5,FALSE)</f>
        <v>0</v>
      </c>
      <c r="AE596" s="12">
        <f>IF(VLOOKUP($S596&amp;$R596,'Regulatory Data'!$I$6:$O$1301,7,FALSE)=1,1,IF(VLOOKUP($S596&amp;$R596,'Regulatory Data'!$I$6:$O$1301,6,FALSE)=1,0,""))</f>
        <v>0</v>
      </c>
      <c r="AG596" s="12">
        <f t="shared" si="327"/>
        <v>5.8490874313477548E-2</v>
      </c>
      <c r="AH596" s="12" t="str">
        <f t="shared" si="328"/>
        <v/>
      </c>
      <c r="AI596" s="12">
        <f t="shared" si="329"/>
        <v>4.5265608826374759E-2</v>
      </c>
      <c r="AJ596" s="12" t="str">
        <f t="shared" si="330"/>
        <v/>
      </c>
      <c r="AK596" s="12">
        <f t="shared" si="331"/>
        <v>8.1895328507917142E-3</v>
      </c>
      <c r="AL596" s="12" t="str">
        <f t="shared" si="332"/>
        <v/>
      </c>
      <c r="AM596" s="12">
        <f t="shared" si="333"/>
        <v>-8.7941681647825121E-3</v>
      </c>
      <c r="AN596" s="12" t="str">
        <f t="shared" si="334"/>
        <v/>
      </c>
      <c r="AO596" s="9">
        <f t="shared" si="335"/>
        <v>5.8490874313477548E-2</v>
      </c>
      <c r="AP596" s="9" t="str">
        <f t="shared" si="336"/>
        <v/>
      </c>
      <c r="AQ596" s="9">
        <f t="shared" si="337"/>
        <v>4.5265608826374759E-2</v>
      </c>
      <c r="AR596" s="9" t="str">
        <f t="shared" si="338"/>
        <v/>
      </c>
      <c r="AS596" s="9">
        <f t="shared" si="339"/>
        <v>8.1895328507917142E-3</v>
      </c>
      <c r="AT596" s="9" t="str">
        <f t="shared" si="340"/>
        <v/>
      </c>
      <c r="AU596" s="9">
        <f t="shared" si="341"/>
        <v>-8.7941681647825121E-3</v>
      </c>
      <c r="AV596" s="9" t="str">
        <f t="shared" si="342"/>
        <v/>
      </c>
    </row>
    <row r="597" spans="1:48" x14ac:dyDescent="0.2">
      <c r="A597" s="2">
        <v>1</v>
      </c>
      <c r="B597" s="6" t="s">
        <v>21</v>
      </c>
      <c r="C597" s="6">
        <v>0</v>
      </c>
      <c r="D597" s="5" t="s">
        <v>76</v>
      </c>
      <c r="E597" s="5" t="str">
        <f t="shared" si="322"/>
        <v/>
      </c>
      <c r="F597" s="5" t="str">
        <f t="shared" si="317"/>
        <v/>
      </c>
      <c r="G597" s="7">
        <v>70.241</v>
      </c>
      <c r="H597" s="7">
        <v>68.394999999999996</v>
      </c>
      <c r="I597" s="7">
        <v>89.75</v>
      </c>
      <c r="J597" s="7">
        <v>90.290999999999997</v>
      </c>
      <c r="K597" s="7">
        <v>127.77500000000001</v>
      </c>
      <c r="L597" s="7">
        <v>131.22300000000001</v>
      </c>
      <c r="M597" s="7">
        <v>98.896000000000001</v>
      </c>
      <c r="N597" s="7">
        <v>88.759</v>
      </c>
      <c r="O597" s="7"/>
      <c r="Q597" s="13"/>
      <c r="R597" s="10" t="s">
        <v>422</v>
      </c>
      <c r="S597">
        <v>2000</v>
      </c>
      <c r="T597">
        <f t="shared" si="318"/>
        <v>92.637</v>
      </c>
      <c r="U597">
        <f t="shared" si="319"/>
        <v>92.415999999999997</v>
      </c>
      <c r="V597">
        <f t="shared" si="320"/>
        <v>97.840999999999994</v>
      </c>
      <c r="W597">
        <f t="shared" si="321"/>
        <v>92.721000000000004</v>
      </c>
      <c r="X597">
        <f t="shared" si="323"/>
        <v>5.8490874313477548E-2</v>
      </c>
      <c r="Y597">
        <f t="shared" si="324"/>
        <v>4.5265608826374759E-2</v>
      </c>
      <c r="Z597">
        <f t="shared" si="325"/>
        <v>8.1895328507917142E-3</v>
      </c>
      <c r="AA597">
        <f t="shared" si="326"/>
        <v>-8.7941681647825121E-3</v>
      </c>
      <c r="AC597" s="10">
        <f>IFERROR(VLOOKUP(S597&amp;R597,'Regulatory Data'!D$6:F$1349,3,FALSE),"")</f>
        <v>5.0035083147189469E-4</v>
      </c>
      <c r="AD597" s="12">
        <f>VLOOKUP($S597&amp;$R597,'Regulatory Data'!$I$6:$O$1301,5,FALSE)</f>
        <v>0</v>
      </c>
      <c r="AE597" s="12">
        <f>IF(VLOOKUP($S597&amp;$R597,'Regulatory Data'!$I$6:$O$1301,7,FALSE)=1,1,IF(VLOOKUP($S597&amp;$R597,'Regulatory Data'!$I$6:$O$1301,6,FALSE)=1,0,""))</f>
        <v>0</v>
      </c>
      <c r="AG597" s="12">
        <f t="shared" si="327"/>
        <v>1.5010326019344156E-2</v>
      </c>
      <c r="AH597" s="12" t="str">
        <f t="shared" si="328"/>
        <v/>
      </c>
      <c r="AI597" s="12">
        <f t="shared" si="329"/>
        <v>2.3484194077051157E-2</v>
      </c>
      <c r="AJ597" s="12" t="str">
        <f t="shared" si="330"/>
        <v/>
      </c>
      <c r="AK597" s="12">
        <f t="shared" si="331"/>
        <v>1.4761576170682744E-2</v>
      </c>
      <c r="AL597" s="12" t="str">
        <f t="shared" si="332"/>
        <v/>
      </c>
      <c r="AM597" s="12">
        <f t="shared" si="333"/>
        <v>2.5859609609200973E-2</v>
      </c>
      <c r="AN597" s="12" t="str">
        <f t="shared" si="334"/>
        <v/>
      </c>
      <c r="AO597" s="9">
        <f t="shared" si="335"/>
        <v>1.5010326019344156E-2</v>
      </c>
      <c r="AP597" s="9" t="str">
        <f t="shared" si="336"/>
        <v/>
      </c>
      <c r="AQ597" s="9">
        <f t="shared" si="337"/>
        <v>2.3484194077051157E-2</v>
      </c>
      <c r="AR597" s="9" t="str">
        <f t="shared" si="338"/>
        <v/>
      </c>
      <c r="AS597" s="9">
        <f t="shared" si="339"/>
        <v>1.4761576170682744E-2</v>
      </c>
      <c r="AT597" s="9" t="str">
        <f t="shared" si="340"/>
        <v/>
      </c>
      <c r="AU597" s="9">
        <f t="shared" si="341"/>
        <v>2.5859609609200973E-2</v>
      </c>
      <c r="AV597" s="9" t="str">
        <f t="shared" si="342"/>
        <v/>
      </c>
    </row>
    <row r="598" spans="1:48" x14ac:dyDescent="0.2">
      <c r="A598" s="2">
        <v>1</v>
      </c>
      <c r="B598" s="6" t="s">
        <v>22</v>
      </c>
      <c r="C598" s="6">
        <v>0</v>
      </c>
      <c r="D598" s="5" t="s">
        <v>76</v>
      </c>
      <c r="E598" s="5" t="str">
        <f t="shared" si="322"/>
        <v/>
      </c>
      <c r="F598" s="5" t="str">
        <f t="shared" si="317"/>
        <v/>
      </c>
      <c r="G598" s="7">
        <v>73.165000000000006</v>
      </c>
      <c r="H598" s="7">
        <v>69.552999999999997</v>
      </c>
      <c r="I598" s="7">
        <v>88.991</v>
      </c>
      <c r="J598" s="7">
        <v>91.942999999999998</v>
      </c>
      <c r="K598" s="7">
        <v>121.63</v>
      </c>
      <c r="L598" s="7">
        <v>127.94799999999999</v>
      </c>
      <c r="M598" s="7">
        <v>101.154</v>
      </c>
      <c r="N598" s="7">
        <v>90.018000000000001</v>
      </c>
      <c r="O598" s="7"/>
      <c r="Q598" s="13"/>
      <c r="R598" s="10" t="s">
        <v>422</v>
      </c>
      <c r="S598">
        <v>2001</v>
      </c>
      <c r="T598">
        <f t="shared" si="318"/>
        <v>94.037999999999997</v>
      </c>
      <c r="U598">
        <f t="shared" si="319"/>
        <v>94.611999999999995</v>
      </c>
      <c r="V598">
        <f t="shared" si="320"/>
        <v>99.296000000000006</v>
      </c>
      <c r="W598">
        <f t="shared" si="321"/>
        <v>95.15</v>
      </c>
      <c r="X598">
        <f t="shared" si="323"/>
        <v>1.5010326019344156E-2</v>
      </c>
      <c r="Y598">
        <f t="shared" si="324"/>
        <v>2.3484194077051157E-2</v>
      </c>
      <c r="Z598">
        <f t="shared" si="325"/>
        <v>1.4761576170682744E-2</v>
      </c>
      <c r="AA598">
        <f t="shared" si="326"/>
        <v>2.5859609609200973E-2</v>
      </c>
      <c r="AC598" s="10">
        <f>IFERROR(VLOOKUP(S598&amp;R598,'Regulatory Data'!D$6:F$1349,3,FALSE),"")</f>
        <v>6.7500100009763842E-4</v>
      </c>
      <c r="AD598" s="12">
        <f>VLOOKUP($S598&amp;$R598,'Regulatory Data'!$I$6:$O$1301,5,FALSE)</f>
        <v>0</v>
      </c>
      <c r="AE598" s="12">
        <f>IF(VLOOKUP($S598&amp;$R598,'Regulatory Data'!$I$6:$O$1301,7,FALSE)=1,1,IF(VLOOKUP($S598&amp;$R598,'Regulatory Data'!$I$6:$O$1301,6,FALSE)=1,0,""))</f>
        <v>0</v>
      </c>
      <c r="AG598" s="12">
        <f t="shared" si="327"/>
        <v>6.1471230088105955E-2</v>
      </c>
      <c r="AH598" s="12" t="str">
        <f t="shared" si="328"/>
        <v/>
      </c>
      <c r="AI598" s="12">
        <f t="shared" si="329"/>
        <v>5.5385868080734646E-2</v>
      </c>
      <c r="AJ598" s="12" t="str">
        <f t="shared" si="330"/>
        <v/>
      </c>
      <c r="AK598" s="12">
        <f t="shared" si="331"/>
        <v>7.0648977221221543E-3</v>
      </c>
      <c r="AL598" s="12" t="str">
        <f t="shared" si="332"/>
        <v/>
      </c>
      <c r="AM598" s="12">
        <f t="shared" si="333"/>
        <v>4.9715592245933138E-2</v>
      </c>
      <c r="AN598" s="12" t="str">
        <f t="shared" si="334"/>
        <v/>
      </c>
      <c r="AO598" s="9">
        <f t="shared" si="335"/>
        <v>6.1471230088105955E-2</v>
      </c>
      <c r="AP598" s="9" t="str">
        <f t="shared" si="336"/>
        <v/>
      </c>
      <c r="AQ598" s="9">
        <f t="shared" si="337"/>
        <v>5.5385868080734646E-2</v>
      </c>
      <c r="AR598" s="9" t="str">
        <f t="shared" si="338"/>
        <v/>
      </c>
      <c r="AS598" s="9">
        <f t="shared" si="339"/>
        <v>7.0648977221221543E-3</v>
      </c>
      <c r="AT598" s="9" t="str">
        <f t="shared" si="340"/>
        <v/>
      </c>
      <c r="AU598" s="9">
        <f t="shared" si="341"/>
        <v>4.9715592245933138E-2</v>
      </c>
      <c r="AV598" s="9" t="str">
        <f t="shared" si="342"/>
        <v/>
      </c>
    </row>
    <row r="599" spans="1:48" x14ac:dyDescent="0.2">
      <c r="A599" s="2">
        <v>1</v>
      </c>
      <c r="B599" s="6" t="s">
        <v>23</v>
      </c>
      <c r="C599" s="6">
        <v>0</v>
      </c>
      <c r="D599" s="5" t="s">
        <v>76</v>
      </c>
      <c r="E599" s="5" t="str">
        <f t="shared" si="322"/>
        <v/>
      </c>
      <c r="F599" s="5" t="str">
        <f t="shared" si="317"/>
        <v/>
      </c>
      <c r="G599" s="7">
        <v>72.742999999999995</v>
      </c>
      <c r="H599" s="7">
        <v>70.953000000000003</v>
      </c>
      <c r="I599" s="7">
        <v>88.305000000000007</v>
      </c>
      <c r="J599" s="7">
        <v>95.275000000000006</v>
      </c>
      <c r="K599" s="7">
        <v>121.393</v>
      </c>
      <c r="L599" s="7">
        <v>124.45399999999999</v>
      </c>
      <c r="M599" s="7">
        <v>105.447</v>
      </c>
      <c r="N599" s="7">
        <v>93.114999999999995</v>
      </c>
      <c r="O599" s="7"/>
      <c r="Q599" s="13"/>
      <c r="R599" s="10" t="s">
        <v>422</v>
      </c>
      <c r="S599">
        <v>2002</v>
      </c>
      <c r="T599">
        <f t="shared" si="318"/>
        <v>100</v>
      </c>
      <c r="U599">
        <f t="shared" si="319"/>
        <v>100</v>
      </c>
      <c r="V599">
        <f t="shared" si="320"/>
        <v>100</v>
      </c>
      <c r="W599">
        <f t="shared" si="321"/>
        <v>100</v>
      </c>
      <c r="X599">
        <f t="shared" si="323"/>
        <v>6.1471230088105955E-2</v>
      </c>
      <c r="Y599">
        <f t="shared" si="324"/>
        <v>5.5385868080734646E-2</v>
      </c>
      <c r="Z599">
        <f t="shared" si="325"/>
        <v>7.0648977221221543E-3</v>
      </c>
      <c r="AA599">
        <f t="shared" si="326"/>
        <v>4.9715592245933138E-2</v>
      </c>
      <c r="AC599" s="10">
        <f>IFERROR(VLOOKUP(S599&amp;R599,'Regulatory Data'!D$6:F$1349,3,FALSE),"")</f>
        <v>6.7366244776483715E-4</v>
      </c>
      <c r="AD599" s="12">
        <f>VLOOKUP($S599&amp;$R599,'Regulatory Data'!$I$6:$O$1301,5,FALSE)</f>
        <v>0</v>
      </c>
      <c r="AE599" s="12">
        <f>IF(VLOOKUP($S599&amp;$R599,'Regulatory Data'!$I$6:$O$1301,7,FALSE)=1,1,IF(VLOOKUP($S599&amp;$R599,'Regulatory Data'!$I$6:$O$1301,6,FALSE)=1,0,""))</f>
        <v>0</v>
      </c>
      <c r="AG599" s="12">
        <f t="shared" si="327"/>
        <v>6.6237077773152464E-2</v>
      </c>
      <c r="AH599" s="12" t="str">
        <f t="shared" si="328"/>
        <v/>
      </c>
      <c r="AI599" s="12">
        <f t="shared" si="329"/>
        <v>6.1687586081458967E-2</v>
      </c>
      <c r="AJ599" s="12" t="str">
        <f t="shared" si="330"/>
        <v/>
      </c>
      <c r="AK599" s="12">
        <f t="shared" si="331"/>
        <v>1.2047140910666165E-2</v>
      </c>
      <c r="AL599" s="12" t="str">
        <f t="shared" si="332"/>
        <v/>
      </c>
      <c r="AM599" s="12">
        <f t="shared" si="333"/>
        <v>-1.3896105192111818E-2</v>
      </c>
      <c r="AN599" s="12" t="str">
        <f t="shared" si="334"/>
        <v/>
      </c>
      <c r="AO599" s="9">
        <f t="shared" si="335"/>
        <v>6.6237077773152464E-2</v>
      </c>
      <c r="AP599" s="9" t="str">
        <f t="shared" si="336"/>
        <v/>
      </c>
      <c r="AQ599" s="9">
        <f t="shared" si="337"/>
        <v>6.1687586081458967E-2</v>
      </c>
      <c r="AR599" s="9" t="str">
        <f t="shared" si="338"/>
        <v/>
      </c>
      <c r="AS599" s="9">
        <f t="shared" si="339"/>
        <v>1.2047140910666165E-2</v>
      </c>
      <c r="AT599" s="9" t="str">
        <f t="shared" si="340"/>
        <v/>
      </c>
      <c r="AU599" s="9">
        <f t="shared" si="341"/>
        <v>-1.3896105192111818E-2</v>
      </c>
      <c r="AV599" s="9" t="str">
        <f t="shared" si="342"/>
        <v/>
      </c>
    </row>
    <row r="600" spans="1:48" x14ac:dyDescent="0.2">
      <c r="A600" s="2">
        <v>1</v>
      </c>
      <c r="B600" s="6" t="s">
        <v>24</v>
      </c>
      <c r="C600" s="6">
        <v>0</v>
      </c>
      <c r="D600" s="5" t="s">
        <v>76</v>
      </c>
      <c r="E600" s="5" t="str">
        <f t="shared" si="322"/>
        <v/>
      </c>
      <c r="F600" s="5" t="str">
        <f t="shared" si="317"/>
        <v/>
      </c>
      <c r="G600" s="7">
        <v>72.908000000000001</v>
      </c>
      <c r="H600" s="7">
        <v>72.025000000000006</v>
      </c>
      <c r="I600" s="7">
        <v>86.727999999999994</v>
      </c>
      <c r="J600" s="7">
        <v>95.649000000000001</v>
      </c>
      <c r="K600" s="7">
        <v>118.955</v>
      </c>
      <c r="L600" s="7">
        <v>120.41500000000001</v>
      </c>
      <c r="M600" s="7">
        <v>106.452</v>
      </c>
      <c r="N600" s="7">
        <v>92.323999999999998</v>
      </c>
      <c r="O600" s="7"/>
      <c r="Q600" s="13"/>
      <c r="R600" s="10" t="s">
        <v>422</v>
      </c>
      <c r="S600">
        <v>2003</v>
      </c>
      <c r="T600">
        <f t="shared" si="318"/>
        <v>106.848</v>
      </c>
      <c r="U600">
        <f t="shared" si="319"/>
        <v>106.363</v>
      </c>
      <c r="V600">
        <f t="shared" si="320"/>
        <v>101.212</v>
      </c>
      <c r="W600">
        <f t="shared" si="321"/>
        <v>98.62</v>
      </c>
      <c r="X600">
        <f t="shared" si="323"/>
        <v>6.6237077773152464E-2</v>
      </c>
      <c r="Y600">
        <f t="shared" si="324"/>
        <v>6.1687586081458967E-2</v>
      </c>
      <c r="Z600">
        <f t="shared" si="325"/>
        <v>1.2047140910666165E-2</v>
      </c>
      <c r="AA600">
        <f t="shared" si="326"/>
        <v>-1.3896105192111818E-2</v>
      </c>
      <c r="AC600" s="10">
        <f>IFERROR(VLOOKUP(S600&amp;R600,'Regulatory Data'!D$6:F$1349,3,FALSE),"")</f>
        <v>6.8452595471212821E-4</v>
      </c>
      <c r="AD600" s="12">
        <f>VLOOKUP($S600&amp;$R600,'Regulatory Data'!$I$6:$O$1301,5,FALSE)</f>
        <v>0</v>
      </c>
      <c r="AE600" s="12">
        <f>IF(VLOOKUP($S600&amp;$R600,'Regulatory Data'!$I$6:$O$1301,7,FALSE)=1,1,IF(VLOOKUP($S600&amp;$R600,'Regulatory Data'!$I$6:$O$1301,6,FALSE)=1,0,""))</f>
        <v>0</v>
      </c>
      <c r="AG600" s="12">
        <f t="shared" si="327"/>
        <v>-5.3583705920798863E-3</v>
      </c>
      <c r="AH600" s="12" t="str">
        <f t="shared" si="328"/>
        <v/>
      </c>
      <c r="AI600" s="12">
        <f t="shared" si="329"/>
        <v>-7.170992110011376E-3</v>
      </c>
      <c r="AJ600" s="12" t="str">
        <f t="shared" si="330"/>
        <v/>
      </c>
      <c r="AK600" s="12">
        <f t="shared" si="331"/>
        <v>1.4477938028688797E-2</v>
      </c>
      <c r="AL600" s="12" t="str">
        <f t="shared" si="332"/>
        <v/>
      </c>
      <c r="AM600" s="12">
        <f t="shared" si="333"/>
        <v>6.3678387713199669E-3</v>
      </c>
      <c r="AN600" s="12" t="str">
        <f t="shared" si="334"/>
        <v/>
      </c>
      <c r="AO600" s="9">
        <f t="shared" si="335"/>
        <v>-5.3583705920798863E-3</v>
      </c>
      <c r="AP600" s="9" t="str">
        <f t="shared" si="336"/>
        <v/>
      </c>
      <c r="AQ600" s="9">
        <f t="shared" si="337"/>
        <v>-7.170992110011376E-3</v>
      </c>
      <c r="AR600" s="9" t="str">
        <f t="shared" si="338"/>
        <v/>
      </c>
      <c r="AS600" s="9">
        <f t="shared" si="339"/>
        <v>1.4477938028688797E-2</v>
      </c>
      <c r="AT600" s="9" t="str">
        <f t="shared" si="340"/>
        <v/>
      </c>
      <c r="AU600" s="9">
        <f t="shared" si="341"/>
        <v>6.3678387713199669E-3</v>
      </c>
      <c r="AV600" s="9" t="str">
        <f t="shared" si="342"/>
        <v/>
      </c>
    </row>
    <row r="601" spans="1:48" x14ac:dyDescent="0.2">
      <c r="A601" s="2">
        <v>1</v>
      </c>
      <c r="B601" s="6" t="s">
        <v>25</v>
      </c>
      <c r="C601" s="6">
        <v>0</v>
      </c>
      <c r="D601" s="5" t="s">
        <v>76</v>
      </c>
      <c r="E601" s="5" t="str">
        <f t="shared" si="322"/>
        <v/>
      </c>
      <c r="F601" s="5" t="str">
        <f t="shared" si="317"/>
        <v/>
      </c>
      <c r="G601" s="7">
        <v>80.83</v>
      </c>
      <c r="H601" s="7">
        <v>78.932000000000002</v>
      </c>
      <c r="I601" s="7">
        <v>90.564999999999998</v>
      </c>
      <c r="J601" s="7">
        <v>95.853999999999999</v>
      </c>
      <c r="K601" s="7">
        <v>112.044</v>
      </c>
      <c r="L601" s="7">
        <v>114.738</v>
      </c>
      <c r="M601" s="7">
        <v>99.884</v>
      </c>
      <c r="N601" s="7">
        <v>90.46</v>
      </c>
      <c r="O601" s="7"/>
      <c r="Q601" s="13"/>
      <c r="R601" s="10" t="s">
        <v>422</v>
      </c>
      <c r="S601">
        <v>2004</v>
      </c>
      <c r="T601">
        <f t="shared" si="318"/>
        <v>106.277</v>
      </c>
      <c r="U601">
        <f t="shared" si="319"/>
        <v>105.60299999999999</v>
      </c>
      <c r="V601">
        <f t="shared" si="320"/>
        <v>102.688</v>
      </c>
      <c r="W601">
        <f t="shared" si="321"/>
        <v>99.25</v>
      </c>
      <c r="X601">
        <f t="shared" si="323"/>
        <v>-5.3583705920798863E-3</v>
      </c>
      <c r="Y601">
        <f t="shared" si="324"/>
        <v>-7.170992110011376E-3</v>
      </c>
      <c r="Z601">
        <f t="shared" si="325"/>
        <v>1.4477938028688797E-2</v>
      </c>
      <c r="AA601">
        <f t="shared" si="326"/>
        <v>6.3678387713199669E-3</v>
      </c>
      <c r="AC601" s="10">
        <f>IFERROR(VLOOKUP(S601&amp;R601,'Regulatory Data'!D$6:F$1349,3,FALSE),"")</f>
        <v>6.8215475252969755E-4</v>
      </c>
      <c r="AD601" s="12">
        <f>VLOOKUP($S601&amp;$R601,'Regulatory Data'!$I$6:$O$1301,5,FALSE)</f>
        <v>0</v>
      </c>
      <c r="AE601" s="12">
        <f>IF(VLOOKUP($S601&amp;$R601,'Regulatory Data'!$I$6:$O$1301,7,FALSE)=1,1,IF(VLOOKUP($S601&amp;$R601,'Regulatory Data'!$I$6:$O$1301,6,FALSE)=1,0,""))</f>
        <v>0</v>
      </c>
      <c r="AG601" s="12">
        <f t="shared" si="327"/>
        <v>7.6489067111732645E-2</v>
      </c>
      <c r="AH601" s="12" t="str">
        <f t="shared" si="328"/>
        <v/>
      </c>
      <c r="AI601" s="12">
        <f t="shared" si="329"/>
        <v>7.0917100615457862E-2</v>
      </c>
      <c r="AJ601" s="12" t="str">
        <f t="shared" si="330"/>
        <v/>
      </c>
      <c r="AK601" s="12">
        <f t="shared" si="331"/>
        <v>2.0759190034087993E-2</v>
      </c>
      <c r="AL601" s="12" t="str">
        <f t="shared" si="332"/>
        <v/>
      </c>
      <c r="AM601" s="12">
        <f t="shared" si="333"/>
        <v>-3.3835541520516266E-2</v>
      </c>
      <c r="AN601" s="12" t="str">
        <f t="shared" si="334"/>
        <v/>
      </c>
      <c r="AO601" s="9">
        <f t="shared" si="335"/>
        <v>7.6489067111732645E-2</v>
      </c>
      <c r="AP601" s="9" t="str">
        <f t="shared" si="336"/>
        <v/>
      </c>
      <c r="AQ601" s="9">
        <f t="shared" si="337"/>
        <v>7.0917100615457862E-2</v>
      </c>
      <c r="AR601" s="9" t="str">
        <f t="shared" si="338"/>
        <v/>
      </c>
      <c r="AS601" s="9">
        <f t="shared" si="339"/>
        <v>2.0759190034087993E-2</v>
      </c>
      <c r="AT601" s="9" t="str">
        <f t="shared" si="340"/>
        <v/>
      </c>
      <c r="AU601" s="9">
        <f t="shared" si="341"/>
        <v>-3.3835541520516266E-2</v>
      </c>
      <c r="AV601" s="9" t="str">
        <f t="shared" si="342"/>
        <v/>
      </c>
    </row>
    <row r="602" spans="1:48" x14ac:dyDescent="0.2">
      <c r="A602" s="2">
        <v>1</v>
      </c>
      <c r="B602" s="6" t="s">
        <v>26</v>
      </c>
      <c r="C602" s="6">
        <v>0</v>
      </c>
      <c r="D602" s="5" t="s">
        <v>76</v>
      </c>
      <c r="E602" s="5" t="str">
        <f t="shared" si="322"/>
        <v/>
      </c>
      <c r="F602" s="5" t="str">
        <f t="shared" si="317"/>
        <v/>
      </c>
      <c r="G602" s="7">
        <v>84.355999999999995</v>
      </c>
      <c r="H602" s="7">
        <v>83.284999999999997</v>
      </c>
      <c r="I602" s="7">
        <v>92.286000000000001</v>
      </c>
      <c r="J602" s="7">
        <v>97.263000000000005</v>
      </c>
      <c r="K602" s="7">
        <v>109.401</v>
      </c>
      <c r="L602" s="7">
        <v>110.80800000000001</v>
      </c>
      <c r="M602" s="7">
        <v>98.543000000000006</v>
      </c>
      <c r="N602" s="7">
        <v>90.941999999999993</v>
      </c>
      <c r="O602" s="7"/>
      <c r="Q602" s="13"/>
      <c r="R602" s="10" t="s">
        <v>422</v>
      </c>
      <c r="S602">
        <v>2005</v>
      </c>
      <c r="T602">
        <f t="shared" si="318"/>
        <v>114.72499999999999</v>
      </c>
      <c r="U602">
        <f t="shared" si="319"/>
        <v>113.364</v>
      </c>
      <c r="V602">
        <f t="shared" si="320"/>
        <v>104.842</v>
      </c>
      <c r="W602">
        <f t="shared" si="321"/>
        <v>95.947999999999993</v>
      </c>
      <c r="X602">
        <f t="shared" si="323"/>
        <v>7.6489067111732645E-2</v>
      </c>
      <c r="Y602">
        <f t="shared" si="324"/>
        <v>7.0917100615457862E-2</v>
      </c>
      <c r="Z602">
        <f t="shared" si="325"/>
        <v>2.0759190034087993E-2</v>
      </c>
      <c r="AA602">
        <f t="shared" si="326"/>
        <v>-3.3835541520516266E-2</v>
      </c>
      <c r="AC602" s="10">
        <f>IFERROR(VLOOKUP(S602&amp;R602,'Regulatory Data'!D$6:F$1349,3,FALSE),"")</f>
        <v>6.8316435284092422E-4</v>
      </c>
      <c r="AD602" s="12">
        <f>VLOOKUP($S602&amp;$R602,'Regulatory Data'!$I$6:$O$1301,5,FALSE)</f>
        <v>0</v>
      </c>
      <c r="AE602" s="12">
        <f>IF(VLOOKUP($S602&amp;$R602,'Regulatory Data'!$I$6:$O$1301,7,FALSE)=1,1,IF(VLOOKUP($S602&amp;$R602,'Regulatory Data'!$I$6:$O$1301,6,FALSE)=1,0,""))</f>
        <v>0</v>
      </c>
      <c r="AG602" s="12">
        <f t="shared" si="327"/>
        <v>3.0981624934265817E-2</v>
      </c>
      <c r="AH602" s="12" t="str">
        <f t="shared" si="328"/>
        <v/>
      </c>
      <c r="AI602" s="12">
        <f t="shared" si="329"/>
        <v>4.762845927486925E-2</v>
      </c>
      <c r="AJ602" s="12" t="str">
        <f t="shared" si="330"/>
        <v/>
      </c>
      <c r="AK602" s="12">
        <f t="shared" si="331"/>
        <v>2.003787429071302E-2</v>
      </c>
      <c r="AL602" s="12" t="str">
        <f t="shared" si="332"/>
        <v/>
      </c>
      <c r="AM602" s="12">
        <f t="shared" si="333"/>
        <v>3.6019552815531597E-2</v>
      </c>
      <c r="AN602" s="12" t="str">
        <f t="shared" si="334"/>
        <v/>
      </c>
      <c r="AO602" s="9">
        <f t="shared" si="335"/>
        <v>3.0981624934265817E-2</v>
      </c>
      <c r="AP602" s="9" t="str">
        <f t="shared" si="336"/>
        <v/>
      </c>
      <c r="AQ602" s="9">
        <f t="shared" si="337"/>
        <v>4.762845927486925E-2</v>
      </c>
      <c r="AR602" s="9" t="str">
        <f t="shared" si="338"/>
        <v/>
      </c>
      <c r="AS602" s="9">
        <f t="shared" si="339"/>
        <v>2.003787429071302E-2</v>
      </c>
      <c r="AT602" s="9" t="str">
        <f t="shared" si="340"/>
        <v/>
      </c>
      <c r="AU602" s="9">
        <f t="shared" si="341"/>
        <v>3.6019552815531597E-2</v>
      </c>
      <c r="AV602" s="9" t="str">
        <f t="shared" si="342"/>
        <v/>
      </c>
    </row>
    <row r="603" spans="1:48" x14ac:dyDescent="0.2">
      <c r="A603" s="2">
        <v>1</v>
      </c>
      <c r="B603" s="6" t="s">
        <v>27</v>
      </c>
      <c r="C603" s="6">
        <v>0</v>
      </c>
      <c r="D603" s="5" t="s">
        <v>76</v>
      </c>
      <c r="E603" s="5" t="str">
        <f t="shared" si="322"/>
        <v/>
      </c>
      <c r="F603" s="5" t="str">
        <f t="shared" si="317"/>
        <v/>
      </c>
      <c r="G603" s="7">
        <v>86.866</v>
      </c>
      <c r="H603" s="7">
        <v>86.775999999999996</v>
      </c>
      <c r="I603" s="7">
        <v>91.701999999999998</v>
      </c>
      <c r="J603" s="7">
        <v>98.277000000000001</v>
      </c>
      <c r="K603" s="7">
        <v>105.568</v>
      </c>
      <c r="L603" s="7">
        <v>105.67700000000001</v>
      </c>
      <c r="M603" s="7">
        <v>99.667000000000002</v>
      </c>
      <c r="N603" s="7">
        <v>91.397000000000006</v>
      </c>
      <c r="O603" s="7"/>
      <c r="Q603" s="13"/>
      <c r="R603" s="10" t="s">
        <v>422</v>
      </c>
      <c r="S603">
        <v>2006</v>
      </c>
      <c r="T603">
        <f t="shared" si="318"/>
        <v>118.33499999999999</v>
      </c>
      <c r="U603">
        <f t="shared" si="319"/>
        <v>118.89400000000001</v>
      </c>
      <c r="V603">
        <f t="shared" si="320"/>
        <v>106.964</v>
      </c>
      <c r="W603">
        <f t="shared" si="321"/>
        <v>99.466999999999999</v>
      </c>
      <c r="X603">
        <f t="shared" si="323"/>
        <v>3.0981624934265817E-2</v>
      </c>
      <c r="Y603">
        <f t="shared" si="324"/>
        <v>4.762845927486925E-2</v>
      </c>
      <c r="Z603">
        <f t="shared" si="325"/>
        <v>2.003787429071302E-2</v>
      </c>
      <c r="AA603">
        <f t="shared" si="326"/>
        <v>3.6019552815531597E-2</v>
      </c>
      <c r="AC603" s="10">
        <f>IFERROR(VLOOKUP(S603&amp;R603,'Regulatory Data'!D$6:F$1349,3,FALSE),"")</f>
        <v>6.7863626338942305E-4</v>
      </c>
      <c r="AD603" s="12">
        <f>VLOOKUP($S603&amp;$R603,'Regulatory Data'!$I$6:$O$1301,5,FALSE)</f>
        <v>0</v>
      </c>
      <c r="AE603" s="12">
        <f>IF(VLOOKUP($S603&amp;$R603,'Regulatory Data'!$I$6:$O$1301,7,FALSE)=1,1,IF(VLOOKUP($S603&amp;$R603,'Regulatory Data'!$I$6:$O$1301,6,FALSE)=1,0,""))</f>
        <v>0</v>
      </c>
      <c r="AG603" s="12">
        <f t="shared" si="327"/>
        <v>-4.3870120158207015E-3</v>
      </c>
      <c r="AH603" s="12" t="str">
        <f t="shared" si="328"/>
        <v/>
      </c>
      <c r="AI603" s="12">
        <f t="shared" si="329"/>
        <v>-1.1011333910180277E-2</v>
      </c>
      <c r="AJ603" s="12" t="str">
        <f t="shared" si="330"/>
        <v/>
      </c>
      <c r="AK603" s="12">
        <f t="shared" si="331"/>
        <v>2.0780304957389362E-2</v>
      </c>
      <c r="AL603" s="12" t="str">
        <f t="shared" si="332"/>
        <v/>
      </c>
      <c r="AM603" s="12">
        <f t="shared" si="333"/>
        <v>5.7101441898613992E-2</v>
      </c>
      <c r="AN603" s="12" t="str">
        <f t="shared" si="334"/>
        <v/>
      </c>
      <c r="AO603" s="9">
        <f t="shared" si="335"/>
        <v>-4.3870120158207015E-3</v>
      </c>
      <c r="AP603" s="9" t="str">
        <f t="shared" si="336"/>
        <v/>
      </c>
      <c r="AQ603" s="9">
        <f t="shared" si="337"/>
        <v>-1.1011333910180277E-2</v>
      </c>
      <c r="AR603" s="9" t="str">
        <f t="shared" si="338"/>
        <v/>
      </c>
      <c r="AS603" s="9">
        <f t="shared" si="339"/>
        <v>2.0780304957389362E-2</v>
      </c>
      <c r="AT603" s="9" t="str">
        <f t="shared" si="340"/>
        <v/>
      </c>
      <c r="AU603" s="9">
        <f t="shared" si="341"/>
        <v>5.7101441898613992E-2</v>
      </c>
      <c r="AV603" s="9" t="str">
        <f t="shared" si="342"/>
        <v/>
      </c>
    </row>
    <row r="604" spans="1:48" x14ac:dyDescent="0.2">
      <c r="A604" s="2">
        <v>1</v>
      </c>
      <c r="B604" s="6" t="s">
        <v>28</v>
      </c>
      <c r="C604" s="6">
        <v>0</v>
      </c>
      <c r="D604" s="5" t="s">
        <v>76</v>
      </c>
      <c r="E604" s="5" t="str">
        <f t="shared" si="322"/>
        <v/>
      </c>
      <c r="F604" s="5" t="str">
        <f t="shared" si="317"/>
        <v/>
      </c>
      <c r="G604" s="7">
        <v>91.37</v>
      </c>
      <c r="H604" s="7">
        <v>89.171000000000006</v>
      </c>
      <c r="I604" s="7">
        <v>95.692999999999998</v>
      </c>
      <c r="J604" s="7">
        <v>99.477999999999994</v>
      </c>
      <c r="K604" s="7">
        <v>104.732</v>
      </c>
      <c r="L604" s="7">
        <v>107.31399999999999</v>
      </c>
      <c r="M604" s="7">
        <v>95.18</v>
      </c>
      <c r="N604" s="7">
        <v>91.081000000000003</v>
      </c>
      <c r="O604" s="7"/>
      <c r="Q604" s="13"/>
      <c r="R604" s="10" t="s">
        <v>422</v>
      </c>
      <c r="S604">
        <v>2007</v>
      </c>
      <c r="T604">
        <f t="shared" si="318"/>
        <v>117.81699999999999</v>
      </c>
      <c r="U604">
        <f t="shared" si="319"/>
        <v>117.592</v>
      </c>
      <c r="V604">
        <f t="shared" si="320"/>
        <v>109.21</v>
      </c>
      <c r="W604">
        <f t="shared" si="321"/>
        <v>105.312</v>
      </c>
      <c r="X604">
        <f t="shared" si="323"/>
        <v>-4.3870120158207015E-3</v>
      </c>
      <c r="Y604">
        <f t="shared" si="324"/>
        <v>-1.1011333910180277E-2</v>
      </c>
      <c r="Z604">
        <f t="shared" si="325"/>
        <v>2.0780304957389362E-2</v>
      </c>
      <c r="AA604">
        <f t="shared" si="326"/>
        <v>5.7101441898613992E-2</v>
      </c>
      <c r="AC604" s="10">
        <f>IFERROR(VLOOKUP(S604&amp;R604,'Regulatory Data'!D$6:F$1349,3,FALSE),"")</f>
        <v>6.0542192331152389E-4</v>
      </c>
      <c r="AD604" s="12">
        <f>VLOOKUP($S604&amp;$R604,'Regulatory Data'!$I$6:$O$1301,5,FALSE)</f>
        <v>0</v>
      </c>
      <c r="AE604" s="12">
        <f>IF(VLOOKUP($S604&amp;$R604,'Regulatory Data'!$I$6:$O$1301,7,FALSE)=1,1,IF(VLOOKUP($S604&amp;$R604,'Regulatory Data'!$I$6:$O$1301,6,FALSE)=1,0,""))</f>
        <v>0</v>
      </c>
      <c r="AG604" s="12">
        <f t="shared" si="327"/>
        <v>1.6165097699717634E-2</v>
      </c>
      <c r="AH604" s="12" t="str">
        <f t="shared" si="328"/>
        <v/>
      </c>
      <c r="AI604" s="12">
        <f t="shared" si="329"/>
        <v>2.755249371550228E-2</v>
      </c>
      <c r="AJ604" s="12" t="str">
        <f t="shared" si="330"/>
        <v/>
      </c>
      <c r="AK604" s="12">
        <f t="shared" si="331"/>
        <v>2.660029263860153E-2</v>
      </c>
      <c r="AL604" s="12" t="str">
        <f t="shared" si="332"/>
        <v/>
      </c>
      <c r="AM604" s="12">
        <f t="shared" si="333"/>
        <v>-1.0557663525521122E-2</v>
      </c>
      <c r="AN604" s="12" t="str">
        <f t="shared" si="334"/>
        <v/>
      </c>
      <c r="AO604" s="9">
        <f t="shared" si="335"/>
        <v>1.6165097699717634E-2</v>
      </c>
      <c r="AP604" s="9" t="str">
        <f t="shared" si="336"/>
        <v/>
      </c>
      <c r="AQ604" s="9">
        <f t="shared" si="337"/>
        <v>2.755249371550228E-2</v>
      </c>
      <c r="AR604" s="9" t="str">
        <f t="shared" si="338"/>
        <v/>
      </c>
      <c r="AS604" s="9">
        <f t="shared" si="339"/>
        <v>2.660029263860153E-2</v>
      </c>
      <c r="AT604" s="9" t="str">
        <f t="shared" si="340"/>
        <v/>
      </c>
      <c r="AU604" s="9">
        <f t="shared" si="341"/>
        <v>-1.0557663525521122E-2</v>
      </c>
      <c r="AV604" s="9" t="str">
        <f t="shared" si="342"/>
        <v/>
      </c>
    </row>
    <row r="605" spans="1:48" x14ac:dyDescent="0.2">
      <c r="A605" s="2">
        <v>1</v>
      </c>
      <c r="B605" s="6" t="s">
        <v>29</v>
      </c>
      <c r="C605" s="6">
        <v>0</v>
      </c>
      <c r="D605" s="5" t="s">
        <v>76</v>
      </c>
      <c r="E605" s="5" t="str">
        <f t="shared" si="322"/>
        <v/>
      </c>
      <c r="F605" s="5" t="str">
        <f t="shared" si="317"/>
        <v/>
      </c>
      <c r="G605" s="7">
        <v>100</v>
      </c>
      <c r="H605" s="7">
        <v>100</v>
      </c>
      <c r="I605" s="7">
        <v>100</v>
      </c>
      <c r="J605" s="7">
        <v>100</v>
      </c>
      <c r="K605" s="7">
        <v>100</v>
      </c>
      <c r="L605" s="7">
        <v>100</v>
      </c>
      <c r="M605" s="7">
        <v>100</v>
      </c>
      <c r="N605" s="7">
        <v>100</v>
      </c>
      <c r="O605" s="7"/>
      <c r="Q605" s="13"/>
      <c r="R605" s="10" t="s">
        <v>422</v>
      </c>
      <c r="S605">
        <v>2008</v>
      </c>
      <c r="T605">
        <f t="shared" si="318"/>
        <v>119.73699999999999</v>
      </c>
      <c r="U605">
        <f t="shared" si="319"/>
        <v>120.877</v>
      </c>
      <c r="V605">
        <f t="shared" si="320"/>
        <v>112.154</v>
      </c>
      <c r="W605">
        <f t="shared" si="321"/>
        <v>104.206</v>
      </c>
      <c r="X605">
        <f t="shared" si="323"/>
        <v>1.6165097699717634E-2</v>
      </c>
      <c r="Y605">
        <f t="shared" si="324"/>
        <v>2.755249371550228E-2</v>
      </c>
      <c r="Z605">
        <f t="shared" si="325"/>
        <v>2.660029263860153E-2</v>
      </c>
      <c r="AA605">
        <f t="shared" si="326"/>
        <v>-1.0557663525521122E-2</v>
      </c>
      <c r="AC605" s="10">
        <f>IFERROR(VLOOKUP(S605&amp;R605,'Regulatory Data'!D$6:F$1349,3,FALSE),"")</f>
        <v>6.0582429803489747E-4</v>
      </c>
      <c r="AD605" s="12">
        <f>VLOOKUP($S605&amp;$R605,'Regulatory Data'!$I$6:$O$1301,5,FALSE)</f>
        <v>0</v>
      </c>
      <c r="AE605" s="12">
        <f>IF(VLOOKUP($S605&amp;$R605,'Regulatory Data'!$I$6:$O$1301,7,FALSE)=1,1,IF(VLOOKUP($S605&amp;$R605,'Regulatory Data'!$I$6:$O$1301,6,FALSE)=1,0,""))</f>
        <v>0</v>
      </c>
      <c r="AG605" s="12">
        <f t="shared" si="327"/>
        <v>8.3583668508309117E-3</v>
      </c>
      <c r="AH605" s="12" t="str">
        <f t="shared" si="328"/>
        <v/>
      </c>
      <c r="AI605" s="12">
        <f t="shared" si="329"/>
        <v>-1.0578852992437326E-2</v>
      </c>
      <c r="AJ605" s="12" t="str">
        <f t="shared" si="330"/>
        <v/>
      </c>
      <c r="AK605" s="12">
        <f t="shared" si="331"/>
        <v>1.2018011919009197E-2</v>
      </c>
      <c r="AL605" s="12" t="str">
        <f t="shared" si="332"/>
        <v/>
      </c>
      <c r="AM605" s="12">
        <f t="shared" si="333"/>
        <v>1.7748399577009799E-2</v>
      </c>
      <c r="AN605" s="12" t="str">
        <f t="shared" si="334"/>
        <v/>
      </c>
      <c r="AO605" s="9">
        <f t="shared" si="335"/>
        <v>8.3583668508309117E-3</v>
      </c>
      <c r="AP605" s="9" t="str">
        <f t="shared" si="336"/>
        <v/>
      </c>
      <c r="AQ605" s="9">
        <f t="shared" si="337"/>
        <v>-1.0578852992437326E-2</v>
      </c>
      <c r="AR605" s="9" t="str">
        <f t="shared" si="338"/>
        <v/>
      </c>
      <c r="AS605" s="9">
        <f t="shared" si="339"/>
        <v>1.2018011919009197E-2</v>
      </c>
      <c r="AT605" s="9" t="str">
        <f t="shared" si="340"/>
        <v/>
      </c>
      <c r="AU605" s="9">
        <f t="shared" si="341"/>
        <v>1.7748399577009799E-2</v>
      </c>
      <c r="AV605" s="9" t="str">
        <f t="shared" si="342"/>
        <v/>
      </c>
    </row>
    <row r="606" spans="1:48" x14ac:dyDescent="0.2">
      <c r="A606" s="2">
        <v>1</v>
      </c>
      <c r="B606" s="6" t="s">
        <v>30</v>
      </c>
      <c r="C606" s="6">
        <v>0</v>
      </c>
      <c r="D606" s="5" t="s">
        <v>76</v>
      </c>
      <c r="E606" s="5" t="str">
        <f t="shared" si="322"/>
        <v/>
      </c>
      <c r="F606" s="5" t="str">
        <f t="shared" si="317"/>
        <v/>
      </c>
      <c r="G606" s="7">
        <v>96.55</v>
      </c>
      <c r="H606" s="7">
        <v>97.07</v>
      </c>
      <c r="I606" s="7">
        <v>96.646000000000001</v>
      </c>
      <c r="J606" s="7">
        <v>100.462</v>
      </c>
      <c r="K606" s="7">
        <v>100.099</v>
      </c>
      <c r="L606" s="7">
        <v>99.563000000000002</v>
      </c>
      <c r="M606" s="7">
        <v>101.426</v>
      </c>
      <c r="N606" s="7">
        <v>98.025000000000006</v>
      </c>
      <c r="O606" s="7"/>
      <c r="Q606" s="13"/>
      <c r="R606" s="10" t="s">
        <v>422</v>
      </c>
      <c r="S606">
        <v>2009</v>
      </c>
      <c r="T606">
        <f t="shared" si="318"/>
        <v>120.742</v>
      </c>
      <c r="U606">
        <f t="shared" si="319"/>
        <v>119.605</v>
      </c>
      <c r="V606">
        <f t="shared" si="320"/>
        <v>113.51</v>
      </c>
      <c r="W606">
        <f t="shared" si="321"/>
        <v>106.072</v>
      </c>
      <c r="X606">
        <f t="shared" si="323"/>
        <v>8.3583668508309117E-3</v>
      </c>
      <c r="Y606">
        <f t="shared" si="324"/>
        <v>-1.0578852992437326E-2</v>
      </c>
      <c r="Z606">
        <f t="shared" si="325"/>
        <v>1.2018011919009197E-2</v>
      </c>
      <c r="AA606">
        <f t="shared" si="326"/>
        <v>1.7748399577009799E-2</v>
      </c>
      <c r="AC606" s="10">
        <f>IFERROR(VLOOKUP(S606&amp;R606,'Regulatory Data'!D$6:F$1349,3,FALSE),"")</f>
        <v>7.0134830159733225E-4</v>
      </c>
      <c r="AD606" s="12">
        <f>VLOOKUP($S606&amp;$R606,'Regulatory Data'!$I$6:$O$1301,5,FALSE)</f>
        <v>0</v>
      </c>
      <c r="AE606" s="12">
        <f>IF(VLOOKUP($S606&amp;$R606,'Regulatory Data'!$I$6:$O$1301,7,FALSE)=1,1,IF(VLOOKUP($S606&amp;$R606,'Regulatory Data'!$I$6:$O$1301,6,FALSE)=1,0,""))</f>
        <v>0</v>
      </c>
      <c r="AG606" s="12">
        <f t="shared" si="327"/>
        <v>6.8463780004193175E-2</v>
      </c>
      <c r="AH606" s="12" t="str">
        <f t="shared" si="328"/>
        <v/>
      </c>
      <c r="AI606" s="12">
        <f t="shared" si="329"/>
        <v>7.2986391713339316E-2</v>
      </c>
      <c r="AJ606" s="12" t="str">
        <f t="shared" si="330"/>
        <v/>
      </c>
      <c r="AK606" s="12">
        <f t="shared" si="331"/>
        <v>1.4301264932731428E-2</v>
      </c>
      <c r="AL606" s="12" t="str">
        <f t="shared" si="332"/>
        <v/>
      </c>
      <c r="AM606" s="12">
        <f t="shared" si="333"/>
        <v>-6.9628677583750687E-3</v>
      </c>
      <c r="AN606" s="12" t="str">
        <f t="shared" si="334"/>
        <v/>
      </c>
      <c r="AO606" s="9">
        <f t="shared" si="335"/>
        <v>6.8463780004193175E-2</v>
      </c>
      <c r="AP606" s="9" t="str">
        <f t="shared" si="336"/>
        <v/>
      </c>
      <c r="AQ606" s="9">
        <f t="shared" si="337"/>
        <v>7.2986391713339316E-2</v>
      </c>
      <c r="AR606" s="9" t="str">
        <f t="shared" si="338"/>
        <v/>
      </c>
      <c r="AS606" s="9">
        <f t="shared" si="339"/>
        <v>1.4301264932731428E-2</v>
      </c>
      <c r="AT606" s="9" t="str">
        <f t="shared" si="340"/>
        <v/>
      </c>
      <c r="AU606" s="9">
        <f t="shared" si="341"/>
        <v>-6.9628677583750687E-3</v>
      </c>
      <c r="AV606" s="9" t="str">
        <f t="shared" si="342"/>
        <v/>
      </c>
    </row>
    <row r="607" spans="1:48" x14ac:dyDescent="0.2">
      <c r="A607" s="2">
        <v>1</v>
      </c>
      <c r="B607" s="6" t="s">
        <v>31</v>
      </c>
      <c r="C607" s="6">
        <v>0</v>
      </c>
      <c r="D607" s="5" t="s">
        <v>76</v>
      </c>
      <c r="E607" s="5" t="str">
        <f t="shared" si="322"/>
        <v/>
      </c>
      <c r="F607" s="5" t="str">
        <f t="shared" si="317"/>
        <v/>
      </c>
      <c r="G607" s="7">
        <v>97.438000000000002</v>
      </c>
      <c r="H607" s="7">
        <v>97.798000000000002</v>
      </c>
      <c r="I607" s="7">
        <v>96.088999999999999</v>
      </c>
      <c r="J607" s="7">
        <v>101.13</v>
      </c>
      <c r="K607" s="7">
        <v>98.616</v>
      </c>
      <c r="L607" s="7">
        <v>98.253</v>
      </c>
      <c r="M607" s="7">
        <v>99.191000000000003</v>
      </c>
      <c r="N607" s="7">
        <v>95.311999999999998</v>
      </c>
      <c r="O607" s="7"/>
      <c r="Q607" s="13"/>
      <c r="R607" s="10" t="s">
        <v>422</v>
      </c>
      <c r="S607">
        <v>2010</v>
      </c>
      <c r="T607">
        <f t="shared" si="318"/>
        <v>129.298</v>
      </c>
      <c r="U607">
        <f t="shared" si="319"/>
        <v>128.661</v>
      </c>
      <c r="V607">
        <f t="shared" si="320"/>
        <v>115.145</v>
      </c>
      <c r="W607">
        <f t="shared" si="321"/>
        <v>105.336</v>
      </c>
      <c r="X607">
        <f t="shared" si="323"/>
        <v>6.8463780004193175E-2</v>
      </c>
      <c r="Y607">
        <f t="shared" si="324"/>
        <v>7.2986391713339316E-2</v>
      </c>
      <c r="Z607">
        <f t="shared" si="325"/>
        <v>1.4301264932731428E-2</v>
      </c>
      <c r="AA607">
        <f t="shared" si="326"/>
        <v>-6.9628677583750687E-3</v>
      </c>
      <c r="AC607" s="10">
        <f>IFERROR(VLOOKUP(S607&amp;R607,'Regulatory Data'!D$6:F$1349,3,FALSE),"")</f>
        <v>6.9869409382418283E-4</v>
      </c>
      <c r="AD607" s="12">
        <f>VLOOKUP($S607&amp;$R607,'Regulatory Data'!$I$6:$O$1301,5,FALSE)</f>
        <v>0</v>
      </c>
      <c r="AE607" s="12">
        <f>IF(VLOOKUP($S607&amp;$R607,'Regulatory Data'!$I$6:$O$1301,7,FALSE)=1,1,IF(VLOOKUP($S607&amp;$R607,'Regulatory Data'!$I$6:$O$1301,6,FALSE)=1,0,""))</f>
        <v>0</v>
      </c>
      <c r="AG607" s="12" t="str">
        <f t="shared" si="327"/>
        <v>.</v>
      </c>
      <c r="AH607" s="12" t="str">
        <f t="shared" si="328"/>
        <v/>
      </c>
      <c r="AI607" s="12" t="str">
        <f t="shared" si="329"/>
        <v>.</v>
      </c>
      <c r="AJ607" s="12" t="str">
        <f t="shared" si="330"/>
        <v/>
      </c>
      <c r="AK607" s="12" t="str">
        <f t="shared" si="331"/>
        <v>.</v>
      </c>
      <c r="AL607" s="12" t="str">
        <f t="shared" si="332"/>
        <v/>
      </c>
      <c r="AM607" s="12" t="str">
        <f t="shared" si="333"/>
        <v>.</v>
      </c>
      <c r="AN607" s="12" t="str">
        <f t="shared" si="334"/>
        <v/>
      </c>
      <c r="AO607" s="9" t="str">
        <f t="shared" si="335"/>
        <v>.</v>
      </c>
      <c r="AP607" s="9" t="str">
        <f t="shared" si="336"/>
        <v/>
      </c>
      <c r="AQ607" s="9" t="str">
        <f t="shared" si="337"/>
        <v>.</v>
      </c>
      <c r="AR607" s="9" t="str">
        <f t="shared" si="338"/>
        <v/>
      </c>
      <c r="AS607" s="9" t="str">
        <f t="shared" si="339"/>
        <v>.</v>
      </c>
      <c r="AT607" s="9" t="str">
        <f t="shared" si="340"/>
        <v/>
      </c>
      <c r="AU607" s="9" t="str">
        <f t="shared" si="341"/>
        <v>.</v>
      </c>
      <c r="AV607" s="9" t="str">
        <f t="shared" si="342"/>
        <v/>
      </c>
    </row>
    <row r="608" spans="1:48" x14ac:dyDescent="0.2">
      <c r="A608" s="2">
        <v>1</v>
      </c>
      <c r="B608" s="6" t="s">
        <v>32</v>
      </c>
      <c r="C608" s="6">
        <v>0</v>
      </c>
      <c r="D608" s="5" t="s">
        <v>76</v>
      </c>
      <c r="E608" s="5" t="str">
        <f t="shared" si="322"/>
        <v/>
      </c>
      <c r="F608" s="5" t="str">
        <f t="shared" si="317"/>
        <v/>
      </c>
      <c r="G608" s="7">
        <v>98.225999999999999</v>
      </c>
      <c r="H608" s="7">
        <v>98.861000000000004</v>
      </c>
      <c r="I608" s="7">
        <v>92.492999999999995</v>
      </c>
      <c r="J608" s="7">
        <v>104.349</v>
      </c>
      <c r="K608" s="7">
        <v>94.162999999999997</v>
      </c>
      <c r="L608" s="7">
        <v>93.558999999999997</v>
      </c>
      <c r="M608" s="7">
        <v>108.586</v>
      </c>
      <c r="N608" s="7">
        <v>100.435</v>
      </c>
      <c r="O608" s="7"/>
      <c r="Q608" s="13"/>
      <c r="R608" s="10" t="s">
        <v>438</v>
      </c>
      <c r="S608">
        <v>1987</v>
      </c>
      <c r="T608">
        <f t="shared" si="318"/>
        <v>44.113</v>
      </c>
      <c r="U608">
        <f t="shared" si="319"/>
        <v>45.118000000000002</v>
      </c>
      <c r="V608">
        <f t="shared" si="320"/>
        <v>124.562</v>
      </c>
      <c r="W608">
        <f t="shared" si="321"/>
        <v>114.173</v>
      </c>
      <c r="X608" s="4" t="s">
        <v>985</v>
      </c>
      <c r="Y608" s="4" t="s">
        <v>985</v>
      </c>
      <c r="Z608" s="4" t="s">
        <v>985</v>
      </c>
      <c r="AA608" s="4" t="s">
        <v>985</v>
      </c>
      <c r="AC608" s="10" t="str">
        <f>IFERROR(VLOOKUP(S608&amp;R608,'Regulatory Data'!D$6:F$1349,3,FALSE),"")</f>
        <v/>
      </c>
      <c r="AD608" s="12" t="str">
        <f>VLOOKUP($S608&amp;$R608,'Regulatory Data'!$I$6:$O$1301,5,FALSE)</f>
        <v/>
      </c>
      <c r="AE608" s="12" t="str">
        <f>IF(VLOOKUP($S608&amp;$R608,'Regulatory Data'!$I$6:$O$1301,7,FALSE)=1,1,IF(VLOOKUP($S608&amp;$R608,'Regulatory Data'!$I$6:$O$1301,6,FALSE)=1,0,""))</f>
        <v/>
      </c>
      <c r="AG608" s="12" t="str">
        <f t="shared" si="327"/>
        <v/>
      </c>
      <c r="AH608" s="12" t="str">
        <f t="shared" si="328"/>
        <v/>
      </c>
      <c r="AI608" s="12" t="str">
        <f t="shared" si="329"/>
        <v/>
      </c>
      <c r="AJ608" s="12" t="str">
        <f t="shared" si="330"/>
        <v/>
      </c>
      <c r="AK608" s="12" t="str">
        <f t="shared" si="331"/>
        <v/>
      </c>
      <c r="AL608" s="12" t="str">
        <f t="shared" si="332"/>
        <v/>
      </c>
      <c r="AM608" s="12" t="str">
        <f t="shared" si="333"/>
        <v/>
      </c>
      <c r="AN608" s="12" t="str">
        <f t="shared" si="334"/>
        <v/>
      </c>
      <c r="AO608" s="9" t="str">
        <f t="shared" si="335"/>
        <v/>
      </c>
      <c r="AP608" s="9" t="str">
        <f t="shared" si="336"/>
        <v/>
      </c>
      <c r="AQ608" s="9" t="str">
        <f t="shared" si="337"/>
        <v/>
      </c>
      <c r="AR608" s="9" t="str">
        <f t="shared" si="338"/>
        <v/>
      </c>
      <c r="AS608" s="9" t="str">
        <f t="shared" si="339"/>
        <v/>
      </c>
      <c r="AT608" s="9" t="str">
        <f t="shared" si="340"/>
        <v/>
      </c>
      <c r="AU608" s="9" t="str">
        <f t="shared" si="341"/>
        <v/>
      </c>
      <c r="AV608" s="9" t="str">
        <f t="shared" si="342"/>
        <v/>
      </c>
    </row>
    <row r="609" spans="1:48" x14ac:dyDescent="0.2">
      <c r="A609" s="2">
        <v>1</v>
      </c>
      <c r="B609" s="6" t="s">
        <v>33</v>
      </c>
      <c r="C609" s="6">
        <v>0</v>
      </c>
      <c r="D609" s="5" t="s">
        <v>76</v>
      </c>
      <c r="E609" s="5" t="str">
        <f t="shared" si="322"/>
        <v/>
      </c>
      <c r="F609" s="5" t="str">
        <f t="shared" si="317"/>
        <v/>
      </c>
      <c r="G609" s="7">
        <v>89.948999999999998</v>
      </c>
      <c r="H609" s="7">
        <v>93.837999999999994</v>
      </c>
      <c r="I609" s="7">
        <v>91.481999999999999</v>
      </c>
      <c r="J609" s="7">
        <v>107.9</v>
      </c>
      <c r="K609" s="7">
        <v>101.705</v>
      </c>
      <c r="L609" s="7">
        <v>97.489000000000004</v>
      </c>
      <c r="M609" s="7">
        <v>106.642</v>
      </c>
      <c r="N609" s="7">
        <v>97.558000000000007</v>
      </c>
      <c r="O609" s="7"/>
      <c r="Q609" s="13"/>
      <c r="R609" s="10" t="s">
        <v>438</v>
      </c>
      <c r="S609">
        <v>1988</v>
      </c>
      <c r="T609">
        <f t="shared" si="318"/>
        <v>45.673000000000002</v>
      </c>
      <c r="U609">
        <f t="shared" si="319"/>
        <v>46.668999999999997</v>
      </c>
      <c r="V609">
        <f t="shared" si="320"/>
        <v>127.63200000000001</v>
      </c>
      <c r="W609">
        <f t="shared" si="321"/>
        <v>115.40600000000001</v>
      </c>
      <c r="X609">
        <f t="shared" ref="X609:X631" si="343">LN(T609)-LN(T608)</f>
        <v>3.4752790082507978E-2</v>
      </c>
      <c r="Y609">
        <f t="shared" ref="Y609:Y631" si="344">LN(U609)-LN(U608)</f>
        <v>3.379885272500438E-2</v>
      </c>
      <c r="Z609">
        <f t="shared" ref="Z609:Z631" si="345">LN(V609)-LN(V608)</f>
        <v>2.4347539252988604E-2</v>
      </c>
      <c r="AA609">
        <f t="shared" ref="AA609:AA631" si="346">LN(W609)-LN(W608)</f>
        <v>1.0741503841923183E-2</v>
      </c>
      <c r="AC609" s="10" t="str">
        <f>IFERROR(VLOOKUP(S609&amp;R609,'Regulatory Data'!D$6:F$1349,3,FALSE),"")</f>
        <v/>
      </c>
      <c r="AD609" s="12" t="str">
        <f>VLOOKUP($S609&amp;$R609,'Regulatory Data'!$I$6:$O$1301,5,FALSE)</f>
        <v/>
      </c>
      <c r="AE609" s="12" t="str">
        <f>IF(VLOOKUP($S609&amp;$R609,'Regulatory Data'!$I$6:$O$1301,7,FALSE)=1,1,IF(VLOOKUP($S609&amp;$R609,'Regulatory Data'!$I$6:$O$1301,6,FALSE)=1,0,""))</f>
        <v/>
      </c>
      <c r="AG609" s="12" t="str">
        <f t="shared" si="327"/>
        <v/>
      </c>
      <c r="AH609" s="12" t="str">
        <f t="shared" si="328"/>
        <v/>
      </c>
      <c r="AI609" s="12" t="str">
        <f t="shared" si="329"/>
        <v/>
      </c>
      <c r="AJ609" s="12" t="str">
        <f t="shared" si="330"/>
        <v/>
      </c>
      <c r="AK609" s="12" t="str">
        <f t="shared" si="331"/>
        <v/>
      </c>
      <c r="AL609" s="12" t="str">
        <f t="shared" si="332"/>
        <v/>
      </c>
      <c r="AM609" s="12" t="str">
        <f t="shared" si="333"/>
        <v/>
      </c>
      <c r="AN609" s="12" t="str">
        <f t="shared" si="334"/>
        <v/>
      </c>
      <c r="AO609" s="9" t="str">
        <f t="shared" si="335"/>
        <v/>
      </c>
      <c r="AP609" s="9" t="str">
        <f t="shared" si="336"/>
        <v/>
      </c>
      <c r="AQ609" s="9" t="str">
        <f t="shared" si="337"/>
        <v/>
      </c>
      <c r="AR609" s="9" t="str">
        <f t="shared" si="338"/>
        <v/>
      </c>
      <c r="AS609" s="9" t="str">
        <f t="shared" si="339"/>
        <v/>
      </c>
      <c r="AT609" s="9" t="str">
        <f t="shared" si="340"/>
        <v/>
      </c>
      <c r="AU609" s="9" t="str">
        <f t="shared" si="341"/>
        <v/>
      </c>
      <c r="AV609" s="9" t="str">
        <f t="shared" si="342"/>
        <v/>
      </c>
    </row>
    <row r="610" spans="1:48" x14ac:dyDescent="0.2">
      <c r="A610" s="2">
        <v>1</v>
      </c>
      <c r="B610" s="6" t="s">
        <v>34</v>
      </c>
      <c r="C610" s="6">
        <v>0</v>
      </c>
      <c r="D610" s="5" t="s">
        <v>76</v>
      </c>
      <c r="E610" s="5" t="str">
        <f t="shared" si="322"/>
        <v/>
      </c>
      <c r="F610" s="5" t="str">
        <f t="shared" si="317"/>
        <v/>
      </c>
      <c r="G610" s="7">
        <v>101.929</v>
      </c>
      <c r="H610" s="7">
        <v>104.907</v>
      </c>
      <c r="I610" s="7">
        <v>98.492999999999995</v>
      </c>
      <c r="J610" s="7">
        <v>112.676</v>
      </c>
      <c r="K610" s="7">
        <v>96.63</v>
      </c>
      <c r="L610" s="7">
        <v>93.885999999999996</v>
      </c>
      <c r="M610" s="7">
        <v>110.107</v>
      </c>
      <c r="N610" s="7">
        <v>108.44799999999999</v>
      </c>
      <c r="O610" s="7"/>
      <c r="Q610" s="13"/>
      <c r="R610" s="10" t="s">
        <v>438</v>
      </c>
      <c r="S610">
        <v>1989</v>
      </c>
      <c r="T610">
        <f t="shared" si="318"/>
        <v>46.399000000000001</v>
      </c>
      <c r="U610">
        <f t="shared" si="319"/>
        <v>47.401000000000003</v>
      </c>
      <c r="V610">
        <f t="shared" si="320"/>
        <v>130.33199999999999</v>
      </c>
      <c r="W610">
        <f t="shared" si="321"/>
        <v>119.14400000000001</v>
      </c>
      <c r="X610">
        <f t="shared" si="343"/>
        <v>1.5770593600460181E-2</v>
      </c>
      <c r="Y610">
        <f t="shared" si="344"/>
        <v>1.556319283366836E-2</v>
      </c>
      <c r="Z610">
        <f t="shared" si="345"/>
        <v>2.0933917917125733E-2</v>
      </c>
      <c r="AA610">
        <f t="shared" si="346"/>
        <v>3.1876499793568769E-2</v>
      </c>
      <c r="AC610" s="10" t="str">
        <f>IFERROR(VLOOKUP(S610&amp;R610,'Regulatory Data'!D$6:F$1349,3,FALSE),"")</f>
        <v/>
      </c>
      <c r="AD610" s="12" t="str">
        <f>VLOOKUP($S610&amp;$R610,'Regulatory Data'!$I$6:$O$1301,5,FALSE)</f>
        <v/>
      </c>
      <c r="AE610" s="12" t="str">
        <f>IF(VLOOKUP($S610&amp;$R610,'Regulatory Data'!$I$6:$O$1301,7,FALSE)=1,1,IF(VLOOKUP($S610&amp;$R610,'Regulatory Data'!$I$6:$O$1301,6,FALSE)=1,0,""))</f>
        <v/>
      </c>
      <c r="AG610" s="12" t="str">
        <f t="shared" si="327"/>
        <v/>
      </c>
      <c r="AH610" s="12" t="str">
        <f t="shared" si="328"/>
        <v/>
      </c>
      <c r="AI610" s="12" t="str">
        <f t="shared" si="329"/>
        <v/>
      </c>
      <c r="AJ610" s="12" t="str">
        <f t="shared" si="330"/>
        <v/>
      </c>
      <c r="AK610" s="12" t="str">
        <f t="shared" si="331"/>
        <v/>
      </c>
      <c r="AL610" s="12" t="str">
        <f t="shared" si="332"/>
        <v/>
      </c>
      <c r="AM610" s="12" t="str">
        <f t="shared" si="333"/>
        <v/>
      </c>
      <c r="AN610" s="12" t="str">
        <f t="shared" si="334"/>
        <v/>
      </c>
      <c r="AO610" s="9" t="str">
        <f t="shared" si="335"/>
        <v/>
      </c>
      <c r="AP610" s="9" t="str">
        <f t="shared" si="336"/>
        <v/>
      </c>
      <c r="AQ610" s="9" t="str">
        <f t="shared" si="337"/>
        <v/>
      </c>
      <c r="AR610" s="9" t="str">
        <f t="shared" si="338"/>
        <v/>
      </c>
      <c r="AS610" s="9" t="str">
        <f t="shared" si="339"/>
        <v/>
      </c>
      <c r="AT610" s="9" t="str">
        <f t="shared" si="340"/>
        <v/>
      </c>
      <c r="AU610" s="9" t="str">
        <f t="shared" si="341"/>
        <v/>
      </c>
      <c r="AV610" s="9" t="str">
        <f t="shared" si="342"/>
        <v/>
      </c>
    </row>
    <row r="611" spans="1:48" x14ac:dyDescent="0.2">
      <c r="A611" s="2">
        <v>1</v>
      </c>
      <c r="B611" s="6" t="s">
        <v>35</v>
      </c>
      <c r="C611" s="6">
        <v>0</v>
      </c>
      <c r="D611" s="5" t="s">
        <v>76</v>
      </c>
      <c r="E611" s="5" t="str">
        <f t="shared" si="322"/>
        <v/>
      </c>
      <c r="F611" s="5" t="str">
        <f t="shared" si="317"/>
        <v/>
      </c>
      <c r="G611" s="7">
        <v>97.594999999999999</v>
      </c>
      <c r="H611" s="7">
        <v>102.495</v>
      </c>
      <c r="I611" s="7">
        <v>97.572000000000003</v>
      </c>
      <c r="J611" s="7">
        <v>120.47</v>
      </c>
      <c r="K611" s="7">
        <v>99.975999999999999</v>
      </c>
      <c r="L611" s="7">
        <v>95.197000000000003</v>
      </c>
      <c r="M611" s="7">
        <v>114.571</v>
      </c>
      <c r="N611" s="7">
        <v>111.789</v>
      </c>
      <c r="O611" s="7"/>
      <c r="Q611" s="13"/>
      <c r="R611" s="10" t="s">
        <v>438</v>
      </c>
      <c r="S611">
        <v>1990</v>
      </c>
      <c r="T611">
        <f t="shared" si="318"/>
        <v>47.777000000000001</v>
      </c>
      <c r="U611">
        <f t="shared" si="319"/>
        <v>48.695</v>
      </c>
      <c r="V611">
        <f t="shared" si="320"/>
        <v>131.214</v>
      </c>
      <c r="W611">
        <f t="shared" si="321"/>
        <v>120.19</v>
      </c>
      <c r="X611">
        <f t="shared" si="343"/>
        <v>2.9266444873286002E-2</v>
      </c>
      <c r="Y611">
        <f t="shared" si="344"/>
        <v>2.6933029888257742E-2</v>
      </c>
      <c r="Z611">
        <f t="shared" si="345"/>
        <v>6.7445370483412148E-3</v>
      </c>
      <c r="AA611">
        <f t="shared" si="346"/>
        <v>8.7409783811311925E-3</v>
      </c>
      <c r="AC611" s="10" t="str">
        <f>IFERROR(VLOOKUP(S611&amp;R611,'Regulatory Data'!D$6:F$1349,3,FALSE),"")</f>
        <v/>
      </c>
      <c r="AD611" s="12" t="str">
        <f>VLOOKUP($S611&amp;$R611,'Regulatory Data'!$I$6:$O$1301,5,FALSE)</f>
        <v/>
      </c>
      <c r="AE611" s="12" t="str">
        <f>IF(VLOOKUP($S611&amp;$R611,'Regulatory Data'!$I$6:$O$1301,7,FALSE)=1,1,IF(VLOOKUP($S611&amp;$R611,'Regulatory Data'!$I$6:$O$1301,6,FALSE)=1,0,""))</f>
        <v/>
      </c>
      <c r="AG611" s="12" t="str">
        <f t="shared" si="327"/>
        <v/>
      </c>
      <c r="AH611" s="12" t="str">
        <f t="shared" si="328"/>
        <v/>
      </c>
      <c r="AI611" s="12" t="str">
        <f t="shared" si="329"/>
        <v/>
      </c>
      <c r="AJ611" s="12" t="str">
        <f t="shared" si="330"/>
        <v/>
      </c>
      <c r="AK611" s="12" t="str">
        <f t="shared" si="331"/>
        <v/>
      </c>
      <c r="AL611" s="12" t="str">
        <f t="shared" si="332"/>
        <v/>
      </c>
      <c r="AM611" s="12" t="str">
        <f t="shared" si="333"/>
        <v/>
      </c>
      <c r="AN611" s="12" t="str">
        <f t="shared" si="334"/>
        <v/>
      </c>
      <c r="AO611" s="9" t="str">
        <f t="shared" si="335"/>
        <v/>
      </c>
      <c r="AP611" s="9" t="str">
        <f t="shared" si="336"/>
        <v/>
      </c>
      <c r="AQ611" s="9" t="str">
        <f t="shared" si="337"/>
        <v/>
      </c>
      <c r="AR611" s="9" t="str">
        <f t="shared" si="338"/>
        <v/>
      </c>
      <c r="AS611" s="9" t="str">
        <f t="shared" si="339"/>
        <v/>
      </c>
      <c r="AT611" s="9" t="str">
        <f t="shared" si="340"/>
        <v/>
      </c>
      <c r="AU611" s="9" t="str">
        <f t="shared" si="341"/>
        <v/>
      </c>
      <c r="AV611" s="9" t="str">
        <f t="shared" si="342"/>
        <v/>
      </c>
    </row>
    <row r="612" spans="1:48" x14ac:dyDescent="0.2">
      <c r="A612" s="2">
        <v>1</v>
      </c>
      <c r="B612" s="6" t="s">
        <v>36</v>
      </c>
      <c r="C612" s="6">
        <v>0</v>
      </c>
      <c r="D612" s="5" t="s">
        <v>76</v>
      </c>
      <c r="E612" s="5" t="str">
        <f t="shared" si="322"/>
        <v/>
      </c>
      <c r="F612" s="5" t="str">
        <f t="shared" si="317"/>
        <v/>
      </c>
      <c r="G612" s="7">
        <v>91.932000000000002</v>
      </c>
      <c r="H612" s="7">
        <v>97.204999999999998</v>
      </c>
      <c r="I612" s="7">
        <v>93.066000000000003</v>
      </c>
      <c r="J612" s="7">
        <v>127.934</v>
      </c>
      <c r="K612" s="7">
        <v>101.233</v>
      </c>
      <c r="L612" s="7">
        <v>95.742000000000004</v>
      </c>
      <c r="M612" s="7">
        <v>122.648</v>
      </c>
      <c r="N612" s="7">
        <v>114.14400000000001</v>
      </c>
      <c r="O612" s="7"/>
      <c r="Q612" s="13"/>
      <c r="R612" s="10" t="s">
        <v>438</v>
      </c>
      <c r="S612">
        <v>1991</v>
      </c>
      <c r="T612">
        <f t="shared" si="318"/>
        <v>47.908999999999999</v>
      </c>
      <c r="U612">
        <f t="shared" si="319"/>
        <v>48.868000000000002</v>
      </c>
      <c r="V612">
        <f t="shared" si="320"/>
        <v>131.184</v>
      </c>
      <c r="W612">
        <f t="shared" si="321"/>
        <v>121.96</v>
      </c>
      <c r="X612">
        <f t="shared" si="343"/>
        <v>2.7590260588685744E-3</v>
      </c>
      <c r="Y612">
        <f t="shared" si="344"/>
        <v>3.5464301286509681E-3</v>
      </c>
      <c r="Z612">
        <f t="shared" si="345"/>
        <v>-2.2866028041867992E-4</v>
      </c>
      <c r="AA612">
        <f t="shared" si="346"/>
        <v>1.461929815535612E-2</v>
      </c>
      <c r="AC612" s="10" t="str">
        <f>IFERROR(VLOOKUP(S612&amp;R612,'Regulatory Data'!D$6:F$1349,3,FALSE),"")</f>
        <v/>
      </c>
      <c r="AD612" s="12" t="str">
        <f>VLOOKUP($S612&amp;$R612,'Regulatory Data'!$I$6:$O$1301,5,FALSE)</f>
        <v/>
      </c>
      <c r="AE612" s="12" t="str">
        <f>IF(VLOOKUP($S612&amp;$R612,'Regulatory Data'!$I$6:$O$1301,7,FALSE)=1,1,IF(VLOOKUP($S612&amp;$R612,'Regulatory Data'!$I$6:$O$1301,6,FALSE)=1,0,""))</f>
        <v/>
      </c>
      <c r="AG612" s="12" t="str">
        <f t="shared" si="327"/>
        <v/>
      </c>
      <c r="AH612" s="12" t="str">
        <f t="shared" si="328"/>
        <v/>
      </c>
      <c r="AI612" s="12" t="str">
        <f t="shared" si="329"/>
        <v/>
      </c>
      <c r="AJ612" s="12" t="str">
        <f t="shared" si="330"/>
        <v/>
      </c>
      <c r="AK612" s="12" t="str">
        <f t="shared" si="331"/>
        <v/>
      </c>
      <c r="AL612" s="12" t="str">
        <f t="shared" si="332"/>
        <v/>
      </c>
      <c r="AM612" s="12" t="str">
        <f t="shared" si="333"/>
        <v/>
      </c>
      <c r="AN612" s="12" t="str">
        <f t="shared" si="334"/>
        <v/>
      </c>
      <c r="AO612" s="9" t="str">
        <f t="shared" si="335"/>
        <v/>
      </c>
      <c r="AP612" s="9" t="str">
        <f t="shared" si="336"/>
        <v/>
      </c>
      <c r="AQ612" s="9" t="str">
        <f t="shared" si="337"/>
        <v/>
      </c>
      <c r="AR612" s="9" t="str">
        <f t="shared" si="338"/>
        <v/>
      </c>
      <c r="AS612" s="9" t="str">
        <f t="shared" si="339"/>
        <v/>
      </c>
      <c r="AT612" s="9" t="str">
        <f t="shared" si="340"/>
        <v/>
      </c>
      <c r="AU612" s="9" t="str">
        <f t="shared" si="341"/>
        <v/>
      </c>
      <c r="AV612" s="9" t="str">
        <f t="shared" si="342"/>
        <v/>
      </c>
    </row>
    <row r="613" spans="1:48" x14ac:dyDescent="0.2">
      <c r="A613" s="2">
        <v>1</v>
      </c>
      <c r="B613" s="6" t="s">
        <v>37</v>
      </c>
      <c r="C613" s="6">
        <v>0</v>
      </c>
      <c r="D613" s="5" t="s">
        <v>76</v>
      </c>
      <c r="E613" s="5" t="str">
        <f t="shared" si="322"/>
        <v/>
      </c>
      <c r="F613" s="5" t="str">
        <f t="shared" si="317"/>
        <v/>
      </c>
      <c r="G613" s="7">
        <v>89.248000000000005</v>
      </c>
      <c r="H613" s="7">
        <v>96.18</v>
      </c>
      <c r="I613" s="7">
        <v>89.67</v>
      </c>
      <c r="J613" s="7">
        <v>126.28400000000001</v>
      </c>
      <c r="K613" s="7">
        <v>100.47199999999999</v>
      </c>
      <c r="L613" s="7">
        <v>93.230999999999995</v>
      </c>
      <c r="M613" s="7">
        <v>125.28</v>
      </c>
      <c r="N613" s="7">
        <v>112.33799999999999</v>
      </c>
      <c r="O613" s="7"/>
      <c r="Q613" s="13"/>
      <c r="R613" s="10" t="s">
        <v>438</v>
      </c>
      <c r="S613">
        <v>1992</v>
      </c>
      <c r="T613">
        <f t="shared" si="318"/>
        <v>53.375999999999998</v>
      </c>
      <c r="U613">
        <f t="shared" si="319"/>
        <v>54.585000000000001</v>
      </c>
      <c r="V613">
        <f t="shared" si="320"/>
        <v>130.40899999999999</v>
      </c>
      <c r="W613">
        <f t="shared" si="321"/>
        <v>117.402</v>
      </c>
      <c r="X613">
        <f t="shared" si="343"/>
        <v>0.10805782852829715</v>
      </c>
      <c r="Y613">
        <f t="shared" si="344"/>
        <v>0.11063633419041929</v>
      </c>
      <c r="Z613">
        <f t="shared" si="345"/>
        <v>-5.9252523380219912E-3</v>
      </c>
      <c r="AA613">
        <f t="shared" si="346"/>
        <v>-3.8089179096036929E-2</v>
      </c>
      <c r="AC613" s="10" t="str">
        <f>IFERROR(VLOOKUP(S613&amp;R613,'Regulatory Data'!D$6:F$1349,3,FALSE),"")</f>
        <v/>
      </c>
      <c r="AD613" s="12" t="str">
        <f>VLOOKUP($S613&amp;$R613,'Regulatory Data'!$I$6:$O$1301,5,FALSE)</f>
        <v/>
      </c>
      <c r="AE613" s="12" t="str">
        <f>IF(VLOOKUP($S613&amp;$R613,'Regulatory Data'!$I$6:$O$1301,7,FALSE)=1,1,IF(VLOOKUP($S613&amp;$R613,'Regulatory Data'!$I$6:$O$1301,6,FALSE)=1,0,""))</f>
        <v/>
      </c>
      <c r="AG613" s="12" t="str">
        <f t="shared" si="327"/>
        <v/>
      </c>
      <c r="AH613" s="12" t="str">
        <f t="shared" si="328"/>
        <v/>
      </c>
      <c r="AI613" s="12" t="str">
        <f t="shared" si="329"/>
        <v/>
      </c>
      <c r="AJ613" s="12" t="str">
        <f t="shared" si="330"/>
        <v/>
      </c>
      <c r="AK613" s="12" t="str">
        <f t="shared" si="331"/>
        <v/>
      </c>
      <c r="AL613" s="12" t="str">
        <f t="shared" si="332"/>
        <v/>
      </c>
      <c r="AM613" s="12" t="str">
        <f t="shared" si="333"/>
        <v/>
      </c>
      <c r="AN613" s="12" t="str">
        <f t="shared" si="334"/>
        <v/>
      </c>
      <c r="AO613" s="9" t="str">
        <f t="shared" si="335"/>
        <v/>
      </c>
      <c r="AP613" s="9" t="str">
        <f t="shared" si="336"/>
        <v/>
      </c>
      <c r="AQ613" s="9" t="str">
        <f t="shared" si="337"/>
        <v/>
      </c>
      <c r="AR613" s="9" t="str">
        <f t="shared" si="338"/>
        <v/>
      </c>
      <c r="AS613" s="9" t="str">
        <f t="shared" si="339"/>
        <v/>
      </c>
      <c r="AT613" s="9" t="str">
        <f t="shared" si="340"/>
        <v/>
      </c>
      <c r="AU613" s="9" t="str">
        <f t="shared" si="341"/>
        <v/>
      </c>
      <c r="AV613" s="9" t="str">
        <f t="shared" si="342"/>
        <v/>
      </c>
    </row>
    <row r="614" spans="1:48" x14ac:dyDescent="0.2">
      <c r="A614" s="2">
        <v>1</v>
      </c>
      <c r="B614" s="6" t="s">
        <v>63</v>
      </c>
      <c r="C614" s="6">
        <v>0</v>
      </c>
      <c r="D614" s="5" t="s">
        <v>76</v>
      </c>
      <c r="E614" s="5" t="str">
        <f t="shared" si="322"/>
        <v/>
      </c>
      <c r="F614" s="5" t="str">
        <f t="shared" si="317"/>
        <v/>
      </c>
      <c r="G614" s="7">
        <v>93.025000000000006</v>
      </c>
      <c r="H614" s="7">
        <v>97.882999999999996</v>
      </c>
      <c r="I614" s="7">
        <v>90.509</v>
      </c>
      <c r="J614" s="7">
        <v>129.44300000000001</v>
      </c>
      <c r="K614" s="7">
        <v>97.296000000000006</v>
      </c>
      <c r="L614" s="7">
        <v>92.466999999999999</v>
      </c>
      <c r="M614" s="7">
        <v>124.57</v>
      </c>
      <c r="N614" s="7">
        <v>112.747</v>
      </c>
      <c r="O614" s="7"/>
      <c r="Q614" s="13"/>
      <c r="R614" s="10" t="s">
        <v>438</v>
      </c>
      <c r="S614">
        <v>1993</v>
      </c>
      <c r="T614">
        <f t="shared" si="318"/>
        <v>57.697000000000003</v>
      </c>
      <c r="U614">
        <f t="shared" si="319"/>
        <v>59.095999999999997</v>
      </c>
      <c r="V614">
        <f t="shared" si="320"/>
        <v>130.13499999999999</v>
      </c>
      <c r="W614">
        <f t="shared" si="321"/>
        <v>112.096</v>
      </c>
      <c r="X614">
        <f t="shared" si="343"/>
        <v>7.7843972358494717E-2</v>
      </c>
      <c r="Y614">
        <f t="shared" si="344"/>
        <v>7.9404120494203756E-2</v>
      </c>
      <c r="Z614">
        <f t="shared" si="345"/>
        <v>-2.1032923499371137E-3</v>
      </c>
      <c r="AA614">
        <f t="shared" si="346"/>
        <v>-4.6248296008940315E-2</v>
      </c>
      <c r="AC614" s="10" t="str">
        <f>IFERROR(VLOOKUP(S614&amp;R614,'Regulatory Data'!D$6:F$1349,3,FALSE),"")</f>
        <v/>
      </c>
      <c r="AD614" s="12" t="str">
        <f>VLOOKUP($S614&amp;$R614,'Regulatory Data'!$I$6:$O$1301,5,FALSE)</f>
        <v/>
      </c>
      <c r="AE614" s="12" t="str">
        <f>IF(VLOOKUP($S614&amp;$R614,'Regulatory Data'!$I$6:$O$1301,7,FALSE)=1,1,IF(VLOOKUP($S614&amp;$R614,'Regulatory Data'!$I$6:$O$1301,6,FALSE)=1,0,""))</f>
        <v/>
      </c>
      <c r="AG614" s="12" t="str">
        <f t="shared" si="327"/>
        <v/>
      </c>
      <c r="AH614" s="12" t="str">
        <f t="shared" si="328"/>
        <v/>
      </c>
      <c r="AI614" s="12" t="str">
        <f t="shared" si="329"/>
        <v/>
      </c>
      <c r="AJ614" s="12" t="str">
        <f t="shared" si="330"/>
        <v/>
      </c>
      <c r="AK614" s="12" t="str">
        <f t="shared" si="331"/>
        <v/>
      </c>
      <c r="AL614" s="12" t="str">
        <f t="shared" si="332"/>
        <v/>
      </c>
      <c r="AM614" s="12" t="str">
        <f t="shared" si="333"/>
        <v/>
      </c>
      <c r="AN614" s="12" t="str">
        <f t="shared" si="334"/>
        <v/>
      </c>
      <c r="AO614" s="9" t="str">
        <f t="shared" si="335"/>
        <v/>
      </c>
      <c r="AP614" s="9" t="str">
        <f t="shared" si="336"/>
        <v/>
      </c>
      <c r="AQ614" s="9" t="str">
        <f t="shared" si="337"/>
        <v/>
      </c>
      <c r="AR614" s="9" t="str">
        <f t="shared" si="338"/>
        <v/>
      </c>
      <c r="AS614" s="9" t="str">
        <f t="shared" si="339"/>
        <v/>
      </c>
      <c r="AT614" s="9" t="str">
        <f t="shared" si="340"/>
        <v/>
      </c>
      <c r="AU614" s="9" t="str">
        <f t="shared" si="341"/>
        <v/>
      </c>
      <c r="AV614" s="9" t="str">
        <f t="shared" si="342"/>
        <v/>
      </c>
    </row>
    <row r="615" spans="1:48" x14ac:dyDescent="0.2">
      <c r="A615" s="2">
        <v>0</v>
      </c>
      <c r="B615" s="5" t="s">
        <v>77</v>
      </c>
      <c r="C615" s="6" t="s">
        <v>0</v>
      </c>
      <c r="E615" s="5" t="str">
        <f t="shared" si="322"/>
        <v/>
      </c>
      <c r="F615" s="5" t="str">
        <f t="shared" si="317"/>
        <v/>
      </c>
      <c r="Q615" s="13"/>
      <c r="R615" s="10" t="s">
        <v>438</v>
      </c>
      <c r="S615">
        <v>1994</v>
      </c>
      <c r="T615">
        <f t="shared" si="318"/>
        <v>60.567999999999998</v>
      </c>
      <c r="U615">
        <f t="shared" si="319"/>
        <v>62.44</v>
      </c>
      <c r="V615">
        <f t="shared" si="320"/>
        <v>130.76599999999999</v>
      </c>
      <c r="W615">
        <f t="shared" si="321"/>
        <v>107.726</v>
      </c>
      <c r="X615">
        <f t="shared" si="343"/>
        <v>4.8561521706228739E-2</v>
      </c>
      <c r="Y615">
        <f t="shared" si="344"/>
        <v>5.5042855420794901E-2</v>
      </c>
      <c r="Z615">
        <f t="shared" si="345"/>
        <v>4.8370932293595459E-3</v>
      </c>
      <c r="AA615">
        <f t="shared" si="346"/>
        <v>-3.9764680659996721E-2</v>
      </c>
      <c r="AC615" s="10" t="str">
        <f>IFERROR(VLOOKUP(S615&amp;R615,'Regulatory Data'!D$6:F$1349,3,FALSE),"")</f>
        <v/>
      </c>
      <c r="AD615" s="12" t="str">
        <f>VLOOKUP($S615&amp;$R615,'Regulatory Data'!$I$6:$O$1301,5,FALSE)</f>
        <v/>
      </c>
      <c r="AE615" s="12" t="str">
        <f>IF(VLOOKUP($S615&amp;$R615,'Regulatory Data'!$I$6:$O$1301,7,FALSE)=1,1,IF(VLOOKUP($S615&amp;$R615,'Regulatory Data'!$I$6:$O$1301,6,FALSE)=1,0,""))</f>
        <v/>
      </c>
      <c r="AG615" s="12" t="str">
        <f t="shared" si="327"/>
        <v/>
      </c>
      <c r="AH615" s="12" t="str">
        <f t="shared" si="328"/>
        <v/>
      </c>
      <c r="AI615" s="12" t="str">
        <f t="shared" si="329"/>
        <v/>
      </c>
      <c r="AJ615" s="12" t="str">
        <f t="shared" si="330"/>
        <v/>
      </c>
      <c r="AK615" s="12" t="str">
        <f t="shared" si="331"/>
        <v/>
      </c>
      <c r="AL615" s="12" t="str">
        <f t="shared" si="332"/>
        <v/>
      </c>
      <c r="AM615" s="12" t="str">
        <f t="shared" si="333"/>
        <v/>
      </c>
      <c r="AN615" s="12" t="str">
        <f t="shared" si="334"/>
        <v/>
      </c>
      <c r="AO615" s="9" t="str">
        <f t="shared" si="335"/>
        <v/>
      </c>
      <c r="AP615" s="9" t="str">
        <f t="shared" si="336"/>
        <v/>
      </c>
      <c r="AQ615" s="9" t="str">
        <f t="shared" si="337"/>
        <v/>
      </c>
      <c r="AR615" s="9" t="str">
        <f t="shared" si="338"/>
        <v/>
      </c>
      <c r="AS615" s="9" t="str">
        <f t="shared" si="339"/>
        <v/>
      </c>
      <c r="AT615" s="9" t="str">
        <f t="shared" si="340"/>
        <v/>
      </c>
      <c r="AU615" s="9" t="str">
        <f t="shared" si="341"/>
        <v/>
      </c>
      <c r="AV615" s="9" t="str">
        <f t="shared" si="342"/>
        <v/>
      </c>
    </row>
    <row r="616" spans="1:48" x14ac:dyDescent="0.2">
      <c r="A616" s="2">
        <v>1</v>
      </c>
      <c r="B616" s="6" t="s">
        <v>13</v>
      </c>
      <c r="C616" s="6">
        <v>0</v>
      </c>
      <c r="D616" s="5" t="s">
        <v>78</v>
      </c>
      <c r="E616" s="5" t="str">
        <f t="shared" si="322"/>
        <v/>
      </c>
      <c r="F616" s="5" t="str">
        <f t="shared" si="317"/>
        <v/>
      </c>
      <c r="G616" s="7">
        <v>77.355999999999995</v>
      </c>
      <c r="H616" s="7">
        <v>77.471000000000004</v>
      </c>
      <c r="I616" s="7">
        <v>85.653000000000006</v>
      </c>
      <c r="J616" s="7">
        <v>77.572000000000003</v>
      </c>
      <c r="K616" s="7">
        <v>110.72499999999999</v>
      </c>
      <c r="L616" s="7">
        <v>110.56100000000001</v>
      </c>
      <c r="M616" s="7">
        <v>74.649000000000001</v>
      </c>
      <c r="N616" s="7">
        <v>63.939</v>
      </c>
      <c r="O616" s="7"/>
      <c r="Q616" s="13"/>
      <c r="R616" s="10" t="s">
        <v>438</v>
      </c>
      <c r="S616">
        <v>1995</v>
      </c>
      <c r="T616">
        <f t="shared" si="318"/>
        <v>63.774999999999999</v>
      </c>
      <c r="U616">
        <f t="shared" si="319"/>
        <v>65.463999999999999</v>
      </c>
      <c r="V616">
        <f t="shared" si="320"/>
        <v>129.58799999999999</v>
      </c>
      <c r="W616">
        <f t="shared" si="321"/>
        <v>106.087</v>
      </c>
      <c r="X616">
        <f t="shared" si="343"/>
        <v>5.1594563226870171E-2</v>
      </c>
      <c r="Y616">
        <f t="shared" si="344"/>
        <v>4.7294277577849542E-2</v>
      </c>
      <c r="Z616">
        <f t="shared" si="345"/>
        <v>-9.0492793565992713E-3</v>
      </c>
      <c r="AA616">
        <f t="shared" si="346"/>
        <v>-1.5331454161000124E-2</v>
      </c>
      <c r="AC616" s="10" t="str">
        <f>IFERROR(VLOOKUP(S616&amp;R616,'Regulatory Data'!D$6:F$1349,3,FALSE),"")</f>
        <v/>
      </c>
      <c r="AD616" s="12" t="str">
        <f>VLOOKUP($S616&amp;$R616,'Regulatory Data'!$I$6:$O$1301,5,FALSE)</f>
        <v/>
      </c>
      <c r="AE616" s="12" t="str">
        <f>IF(VLOOKUP($S616&amp;$R616,'Regulatory Data'!$I$6:$O$1301,7,FALSE)=1,1,IF(VLOOKUP($S616&amp;$R616,'Regulatory Data'!$I$6:$O$1301,6,FALSE)=1,0,""))</f>
        <v/>
      </c>
      <c r="AG616" s="12" t="str">
        <f t="shared" si="327"/>
        <v/>
      </c>
      <c r="AH616" s="12" t="str">
        <f t="shared" si="328"/>
        <v/>
      </c>
      <c r="AI616" s="12" t="str">
        <f t="shared" si="329"/>
        <v/>
      </c>
      <c r="AJ616" s="12" t="str">
        <f t="shared" si="330"/>
        <v/>
      </c>
      <c r="AK616" s="12" t="str">
        <f t="shared" si="331"/>
        <v/>
      </c>
      <c r="AL616" s="12" t="str">
        <f t="shared" si="332"/>
        <v/>
      </c>
      <c r="AM616" s="12" t="str">
        <f t="shared" si="333"/>
        <v/>
      </c>
      <c r="AN616" s="12" t="str">
        <f t="shared" si="334"/>
        <v/>
      </c>
      <c r="AO616" s="9" t="str">
        <f t="shared" si="335"/>
        <v/>
      </c>
      <c r="AP616" s="9" t="str">
        <f t="shared" si="336"/>
        <v/>
      </c>
      <c r="AQ616" s="9" t="str">
        <f t="shared" si="337"/>
        <v/>
      </c>
      <c r="AR616" s="9" t="str">
        <f t="shared" si="338"/>
        <v/>
      </c>
      <c r="AS616" s="9" t="str">
        <f t="shared" si="339"/>
        <v/>
      </c>
      <c r="AT616" s="9" t="str">
        <f t="shared" si="340"/>
        <v/>
      </c>
      <c r="AU616" s="9" t="str">
        <f t="shared" si="341"/>
        <v/>
      </c>
      <c r="AV616" s="9" t="str">
        <f t="shared" si="342"/>
        <v/>
      </c>
    </row>
    <row r="617" spans="1:48" x14ac:dyDescent="0.2">
      <c r="A617" s="2">
        <v>1</v>
      </c>
      <c r="B617" s="6" t="s">
        <v>15</v>
      </c>
      <c r="C617" s="6">
        <v>0</v>
      </c>
      <c r="D617" s="5" t="s">
        <v>78</v>
      </c>
      <c r="E617" s="5" t="str">
        <f t="shared" si="322"/>
        <v/>
      </c>
      <c r="F617" s="5" t="str">
        <f t="shared" si="317"/>
        <v/>
      </c>
      <c r="G617" s="7">
        <v>84.245999999999995</v>
      </c>
      <c r="H617" s="7">
        <v>83.725999999999999</v>
      </c>
      <c r="I617" s="7">
        <v>91.41</v>
      </c>
      <c r="J617" s="7">
        <v>77.460999999999999</v>
      </c>
      <c r="K617" s="7">
        <v>108.503</v>
      </c>
      <c r="L617" s="7">
        <v>109.17700000000001</v>
      </c>
      <c r="M617" s="7">
        <v>73.784999999999997</v>
      </c>
      <c r="N617" s="7">
        <v>67.447000000000003</v>
      </c>
      <c r="O617" s="7"/>
      <c r="Q617" s="13"/>
      <c r="R617" s="10" t="s">
        <v>438</v>
      </c>
      <c r="S617">
        <v>1996</v>
      </c>
      <c r="T617">
        <f t="shared" si="318"/>
        <v>67.006</v>
      </c>
      <c r="U617">
        <f t="shared" si="319"/>
        <v>68.92</v>
      </c>
      <c r="V617">
        <f t="shared" si="320"/>
        <v>124.426</v>
      </c>
      <c r="W617">
        <f t="shared" si="321"/>
        <v>105.506</v>
      </c>
      <c r="X617">
        <f t="shared" si="343"/>
        <v>4.9420903592334753E-2</v>
      </c>
      <c r="Y617">
        <f t="shared" si="344"/>
        <v>5.1446038434647789E-2</v>
      </c>
      <c r="Z617">
        <f t="shared" si="345"/>
        <v>-4.0649025356239044E-2</v>
      </c>
      <c r="AA617">
        <f t="shared" si="346"/>
        <v>-5.4916888571963085E-3</v>
      </c>
      <c r="AC617" s="10" t="str">
        <f>IFERROR(VLOOKUP(S617&amp;R617,'Regulatory Data'!D$6:F$1349,3,FALSE),"")</f>
        <v/>
      </c>
      <c r="AD617" s="12" t="str">
        <f>VLOOKUP($S617&amp;$R617,'Regulatory Data'!$I$6:$O$1301,5,FALSE)</f>
        <v/>
      </c>
      <c r="AE617" s="12" t="str">
        <f>IF(VLOOKUP($S617&amp;$R617,'Regulatory Data'!$I$6:$O$1301,7,FALSE)=1,1,IF(VLOOKUP($S617&amp;$R617,'Regulatory Data'!$I$6:$O$1301,6,FALSE)=1,0,""))</f>
        <v/>
      </c>
      <c r="AG617" s="12" t="str">
        <f t="shared" si="327"/>
        <v/>
      </c>
      <c r="AH617" s="12" t="str">
        <f t="shared" si="328"/>
        <v/>
      </c>
      <c r="AI617" s="12" t="str">
        <f t="shared" si="329"/>
        <v/>
      </c>
      <c r="AJ617" s="12" t="str">
        <f t="shared" si="330"/>
        <v/>
      </c>
      <c r="AK617" s="12" t="str">
        <f t="shared" si="331"/>
        <v/>
      </c>
      <c r="AL617" s="12" t="str">
        <f t="shared" si="332"/>
        <v/>
      </c>
      <c r="AM617" s="12" t="str">
        <f t="shared" si="333"/>
        <v/>
      </c>
      <c r="AN617" s="12" t="str">
        <f t="shared" si="334"/>
        <v/>
      </c>
      <c r="AO617" s="9" t="str">
        <f t="shared" si="335"/>
        <v/>
      </c>
      <c r="AP617" s="9" t="str">
        <f t="shared" si="336"/>
        <v/>
      </c>
      <c r="AQ617" s="9" t="str">
        <f t="shared" si="337"/>
        <v/>
      </c>
      <c r="AR617" s="9" t="str">
        <f t="shared" si="338"/>
        <v/>
      </c>
      <c r="AS617" s="9" t="str">
        <f t="shared" si="339"/>
        <v/>
      </c>
      <c r="AT617" s="9" t="str">
        <f t="shared" si="340"/>
        <v/>
      </c>
      <c r="AU617" s="9" t="str">
        <f t="shared" si="341"/>
        <v/>
      </c>
      <c r="AV617" s="9" t="str">
        <f t="shared" si="342"/>
        <v/>
      </c>
    </row>
    <row r="618" spans="1:48" x14ac:dyDescent="0.2">
      <c r="A618" s="2">
        <v>1</v>
      </c>
      <c r="B618" s="6" t="s">
        <v>16</v>
      </c>
      <c r="C618" s="6">
        <v>0</v>
      </c>
      <c r="D618" s="5" t="s">
        <v>78</v>
      </c>
      <c r="E618" s="5" t="str">
        <f t="shared" si="322"/>
        <v/>
      </c>
      <c r="F618" s="5" t="str">
        <f t="shared" si="317"/>
        <v/>
      </c>
      <c r="G618" s="7">
        <v>83.992999999999995</v>
      </c>
      <c r="H618" s="7">
        <v>83.94</v>
      </c>
      <c r="I618" s="7">
        <v>91.153999999999996</v>
      </c>
      <c r="J618" s="7">
        <v>83.438999999999993</v>
      </c>
      <c r="K618" s="7">
        <v>108.526</v>
      </c>
      <c r="L618" s="7">
        <v>108.59399999999999</v>
      </c>
      <c r="M618" s="7">
        <v>78.113</v>
      </c>
      <c r="N618" s="7">
        <v>71.203000000000003</v>
      </c>
      <c r="O618" s="7"/>
      <c r="Q618" s="13"/>
      <c r="R618" s="10" t="s">
        <v>438</v>
      </c>
      <c r="S618">
        <v>1997</v>
      </c>
      <c r="T618">
        <f t="shared" si="318"/>
        <v>70.778999999999996</v>
      </c>
      <c r="U618">
        <f t="shared" si="319"/>
        <v>73.295000000000002</v>
      </c>
      <c r="V618">
        <f t="shared" si="320"/>
        <v>119.521</v>
      </c>
      <c r="W618">
        <f t="shared" si="321"/>
        <v>105.169</v>
      </c>
      <c r="X618">
        <f t="shared" si="343"/>
        <v>5.4780178912475996E-2</v>
      </c>
      <c r="Y618">
        <f t="shared" si="344"/>
        <v>6.1545982082265915E-2</v>
      </c>
      <c r="Z618">
        <f t="shared" si="345"/>
        <v>-4.021907353234333E-2</v>
      </c>
      <c r="AA618">
        <f t="shared" si="346"/>
        <v>-3.1992432650982394E-3</v>
      </c>
      <c r="AC618" s="10" t="str">
        <f>IFERROR(VLOOKUP(S618&amp;R618,'Regulatory Data'!D$6:F$1349,3,FALSE),"")</f>
        <v/>
      </c>
      <c r="AD618" s="12" t="str">
        <f>VLOOKUP($S618&amp;$R618,'Regulatory Data'!$I$6:$O$1301,5,FALSE)</f>
        <v/>
      </c>
      <c r="AE618" s="12" t="str">
        <f>IF(VLOOKUP($S618&amp;$R618,'Regulatory Data'!$I$6:$O$1301,7,FALSE)=1,1,IF(VLOOKUP($S618&amp;$R618,'Regulatory Data'!$I$6:$O$1301,6,FALSE)=1,0,""))</f>
        <v/>
      </c>
      <c r="AG618" s="12" t="str">
        <f t="shared" si="327"/>
        <v/>
      </c>
      <c r="AH618" s="12" t="str">
        <f t="shared" si="328"/>
        <v/>
      </c>
      <c r="AI618" s="12" t="str">
        <f t="shared" si="329"/>
        <v/>
      </c>
      <c r="AJ618" s="12" t="str">
        <f t="shared" si="330"/>
        <v/>
      </c>
      <c r="AK618" s="12" t="str">
        <f t="shared" si="331"/>
        <v/>
      </c>
      <c r="AL618" s="12" t="str">
        <f t="shared" si="332"/>
        <v/>
      </c>
      <c r="AM618" s="12" t="str">
        <f t="shared" si="333"/>
        <v/>
      </c>
      <c r="AN618" s="12" t="str">
        <f t="shared" si="334"/>
        <v/>
      </c>
      <c r="AO618" s="9" t="str">
        <f t="shared" si="335"/>
        <v/>
      </c>
      <c r="AP618" s="9" t="str">
        <f t="shared" si="336"/>
        <v/>
      </c>
      <c r="AQ618" s="9" t="str">
        <f t="shared" si="337"/>
        <v/>
      </c>
      <c r="AR618" s="9" t="str">
        <f t="shared" si="338"/>
        <v/>
      </c>
      <c r="AS618" s="9" t="str">
        <f t="shared" si="339"/>
        <v/>
      </c>
      <c r="AT618" s="9" t="str">
        <f t="shared" si="340"/>
        <v/>
      </c>
      <c r="AU618" s="9" t="str">
        <f t="shared" si="341"/>
        <v/>
      </c>
      <c r="AV618" s="9" t="str">
        <f t="shared" si="342"/>
        <v/>
      </c>
    </row>
    <row r="619" spans="1:48" x14ac:dyDescent="0.2">
      <c r="A619" s="2">
        <v>1</v>
      </c>
      <c r="B619" s="6" t="s">
        <v>17</v>
      </c>
      <c r="C619" s="6">
        <v>0</v>
      </c>
      <c r="D619" s="5" t="s">
        <v>78</v>
      </c>
      <c r="E619" s="5" t="str">
        <f t="shared" si="322"/>
        <v/>
      </c>
      <c r="F619" s="5" t="str">
        <f t="shared" si="317"/>
        <v/>
      </c>
      <c r="G619" s="7">
        <v>85.608999999999995</v>
      </c>
      <c r="H619" s="7">
        <v>85.298000000000002</v>
      </c>
      <c r="I619" s="7">
        <v>91.138000000000005</v>
      </c>
      <c r="J619" s="7">
        <v>86.899000000000001</v>
      </c>
      <c r="K619" s="7">
        <v>106.458</v>
      </c>
      <c r="L619" s="7">
        <v>106.846</v>
      </c>
      <c r="M619" s="7">
        <v>79.129000000000005</v>
      </c>
      <c r="N619" s="7">
        <v>72.116</v>
      </c>
      <c r="O619" s="7"/>
      <c r="Q619" s="13"/>
      <c r="R619" s="10" t="s">
        <v>438</v>
      </c>
      <c r="S619">
        <v>1998</v>
      </c>
      <c r="T619">
        <f t="shared" si="318"/>
        <v>75.787000000000006</v>
      </c>
      <c r="U619">
        <f t="shared" si="319"/>
        <v>78.090999999999994</v>
      </c>
      <c r="V619">
        <f t="shared" si="320"/>
        <v>113.773</v>
      </c>
      <c r="W619">
        <f t="shared" si="321"/>
        <v>106.428</v>
      </c>
      <c r="X619">
        <f t="shared" si="343"/>
        <v>6.8364427449370879E-2</v>
      </c>
      <c r="Y619">
        <f t="shared" si="344"/>
        <v>6.3382419587566297E-2</v>
      </c>
      <c r="Z619">
        <f t="shared" si="345"/>
        <v>-4.928685295600399E-2</v>
      </c>
      <c r="AA619">
        <f t="shared" si="346"/>
        <v>1.190012011053021E-2</v>
      </c>
      <c r="AC619" s="10" t="str">
        <f>IFERROR(VLOOKUP(S619&amp;R619,'Regulatory Data'!D$6:F$1349,3,FALSE),"")</f>
        <v/>
      </c>
      <c r="AD619" s="12" t="str">
        <f>VLOOKUP($S619&amp;$R619,'Regulatory Data'!$I$6:$O$1301,5,FALSE)</f>
        <v/>
      </c>
      <c r="AE619" s="12" t="str">
        <f>IF(VLOOKUP($S619&amp;$R619,'Regulatory Data'!$I$6:$O$1301,7,FALSE)=1,1,IF(VLOOKUP($S619&amp;$R619,'Regulatory Data'!$I$6:$O$1301,6,FALSE)=1,0,""))</f>
        <v/>
      </c>
      <c r="AG619" s="12" t="str">
        <f t="shared" si="327"/>
        <v/>
      </c>
      <c r="AH619" s="12" t="str">
        <f t="shared" si="328"/>
        <v/>
      </c>
      <c r="AI619" s="12" t="str">
        <f t="shared" si="329"/>
        <v/>
      </c>
      <c r="AJ619" s="12" t="str">
        <f t="shared" si="330"/>
        <v/>
      </c>
      <c r="AK619" s="12" t="str">
        <f t="shared" si="331"/>
        <v/>
      </c>
      <c r="AL619" s="12" t="str">
        <f t="shared" si="332"/>
        <v/>
      </c>
      <c r="AM619" s="12" t="str">
        <f t="shared" si="333"/>
        <v/>
      </c>
      <c r="AN619" s="12" t="str">
        <f t="shared" si="334"/>
        <v/>
      </c>
      <c r="AO619" s="9" t="str">
        <f t="shared" si="335"/>
        <v/>
      </c>
      <c r="AP619" s="9" t="str">
        <f t="shared" si="336"/>
        <v/>
      </c>
      <c r="AQ619" s="9" t="str">
        <f t="shared" si="337"/>
        <v/>
      </c>
      <c r="AR619" s="9" t="str">
        <f t="shared" si="338"/>
        <v/>
      </c>
      <c r="AS619" s="9" t="str">
        <f t="shared" si="339"/>
        <v/>
      </c>
      <c r="AT619" s="9" t="str">
        <f t="shared" si="340"/>
        <v/>
      </c>
      <c r="AU619" s="9" t="str">
        <f t="shared" si="341"/>
        <v/>
      </c>
      <c r="AV619" s="9" t="str">
        <f t="shared" si="342"/>
        <v/>
      </c>
    </row>
    <row r="620" spans="1:48" x14ac:dyDescent="0.2">
      <c r="A620" s="2">
        <v>1</v>
      </c>
      <c r="B620" s="6" t="s">
        <v>18</v>
      </c>
      <c r="C620" s="6">
        <v>0</v>
      </c>
      <c r="D620" s="5" t="s">
        <v>78</v>
      </c>
      <c r="E620" s="5" t="str">
        <f t="shared" si="322"/>
        <v/>
      </c>
      <c r="F620" s="5" t="str">
        <f t="shared" si="317"/>
        <v/>
      </c>
      <c r="G620" s="7">
        <v>86.200999999999993</v>
      </c>
      <c r="H620" s="7">
        <v>86.156999999999996</v>
      </c>
      <c r="I620" s="7">
        <v>92.432000000000002</v>
      </c>
      <c r="J620" s="7">
        <v>84.641999999999996</v>
      </c>
      <c r="K620" s="7">
        <v>107.22799999999999</v>
      </c>
      <c r="L620" s="7">
        <v>107.283</v>
      </c>
      <c r="M620" s="7">
        <v>81.412000000000006</v>
      </c>
      <c r="N620" s="7">
        <v>75.251000000000005</v>
      </c>
      <c r="O620" s="7"/>
      <c r="Q620" s="13"/>
      <c r="R620" s="10" t="s">
        <v>438</v>
      </c>
      <c r="S620">
        <v>1999</v>
      </c>
      <c r="T620">
        <f t="shared" si="318"/>
        <v>84.460999999999999</v>
      </c>
      <c r="U620">
        <f t="shared" si="319"/>
        <v>86.421000000000006</v>
      </c>
      <c r="V620">
        <f t="shared" si="320"/>
        <v>109.32599999999999</v>
      </c>
      <c r="W620">
        <f t="shared" si="321"/>
        <v>103.074</v>
      </c>
      <c r="X620">
        <f t="shared" si="343"/>
        <v>0.10836311537787413</v>
      </c>
      <c r="Y620">
        <f t="shared" si="344"/>
        <v>0.10135588850278854</v>
      </c>
      <c r="Z620">
        <f t="shared" si="345"/>
        <v>-3.9870990898240422E-2</v>
      </c>
      <c r="AA620">
        <f t="shared" si="346"/>
        <v>-3.2021523309952116E-2</v>
      </c>
      <c r="AC620" s="10" t="str">
        <f>IFERROR(VLOOKUP(S620&amp;R620,'Regulatory Data'!D$6:F$1349,3,FALSE),"")</f>
        <v/>
      </c>
      <c r="AD620" s="12" t="str">
        <f>VLOOKUP($S620&amp;$R620,'Regulatory Data'!$I$6:$O$1301,5,FALSE)</f>
        <v/>
      </c>
      <c r="AE620" s="12" t="str">
        <f>IF(VLOOKUP($S620&amp;$R620,'Regulatory Data'!$I$6:$O$1301,7,FALSE)=1,1,IF(VLOOKUP($S620&amp;$R620,'Regulatory Data'!$I$6:$O$1301,6,FALSE)=1,0,""))</f>
        <v/>
      </c>
      <c r="AG620" s="12" t="str">
        <f t="shared" si="327"/>
        <v/>
      </c>
      <c r="AH620" s="12" t="str">
        <f t="shared" si="328"/>
        <v/>
      </c>
      <c r="AI620" s="12" t="str">
        <f t="shared" si="329"/>
        <v/>
      </c>
      <c r="AJ620" s="12" t="str">
        <f t="shared" si="330"/>
        <v/>
      </c>
      <c r="AK620" s="12" t="str">
        <f t="shared" si="331"/>
        <v/>
      </c>
      <c r="AL620" s="12" t="str">
        <f t="shared" si="332"/>
        <v/>
      </c>
      <c r="AM620" s="12" t="str">
        <f t="shared" si="333"/>
        <v/>
      </c>
      <c r="AN620" s="12" t="str">
        <f t="shared" si="334"/>
        <v/>
      </c>
      <c r="AO620" s="9" t="str">
        <f t="shared" si="335"/>
        <v/>
      </c>
      <c r="AP620" s="9" t="str">
        <f t="shared" si="336"/>
        <v/>
      </c>
      <c r="AQ620" s="9" t="str">
        <f t="shared" si="337"/>
        <v/>
      </c>
      <c r="AR620" s="9" t="str">
        <f t="shared" si="338"/>
        <v/>
      </c>
      <c r="AS620" s="9" t="str">
        <f t="shared" si="339"/>
        <v/>
      </c>
      <c r="AT620" s="9" t="str">
        <f t="shared" si="340"/>
        <v/>
      </c>
      <c r="AU620" s="9" t="str">
        <f t="shared" si="341"/>
        <v/>
      </c>
      <c r="AV620" s="9" t="str">
        <f t="shared" si="342"/>
        <v/>
      </c>
    </row>
    <row r="621" spans="1:48" x14ac:dyDescent="0.2">
      <c r="A621" s="2">
        <v>1</v>
      </c>
      <c r="B621" s="6" t="s">
        <v>19</v>
      </c>
      <c r="C621" s="6">
        <v>0</v>
      </c>
      <c r="D621" s="5" t="s">
        <v>78</v>
      </c>
      <c r="E621" s="5" t="str">
        <f t="shared" si="322"/>
        <v/>
      </c>
      <c r="F621" s="5" t="str">
        <f t="shared" si="317"/>
        <v/>
      </c>
      <c r="G621" s="7">
        <v>89.150999999999996</v>
      </c>
      <c r="H621" s="7">
        <v>90.221999999999994</v>
      </c>
      <c r="I621" s="7">
        <v>95.478999999999999</v>
      </c>
      <c r="J621" s="7">
        <v>87.013999999999996</v>
      </c>
      <c r="K621" s="7">
        <v>107.099</v>
      </c>
      <c r="L621" s="7">
        <v>105.827</v>
      </c>
      <c r="M621" s="7">
        <v>80.808000000000007</v>
      </c>
      <c r="N621" s="7">
        <v>77.155000000000001</v>
      </c>
      <c r="O621" s="7"/>
      <c r="Q621" s="13"/>
      <c r="R621" s="10" t="s">
        <v>438</v>
      </c>
      <c r="S621">
        <v>2000</v>
      </c>
      <c r="T621">
        <f t="shared" si="318"/>
        <v>88.793999999999997</v>
      </c>
      <c r="U621">
        <f t="shared" si="319"/>
        <v>91.573999999999998</v>
      </c>
      <c r="V621">
        <f t="shared" si="320"/>
        <v>106.56399999999999</v>
      </c>
      <c r="W621">
        <f t="shared" si="321"/>
        <v>105.372</v>
      </c>
      <c r="X621">
        <f t="shared" si="343"/>
        <v>5.0029190787834743E-2</v>
      </c>
      <c r="Y621">
        <f t="shared" si="344"/>
        <v>5.7916686761984693E-2</v>
      </c>
      <c r="Z621">
        <f t="shared" si="345"/>
        <v>-2.5588500670695957E-2</v>
      </c>
      <c r="AA621">
        <f t="shared" si="346"/>
        <v>2.2049769293495558E-2</v>
      </c>
      <c r="AC621" s="10" t="str">
        <f>IFERROR(VLOOKUP(S621&amp;R621,'Regulatory Data'!D$6:F$1349,3,FALSE),"")</f>
        <v/>
      </c>
      <c r="AD621" s="12" t="str">
        <f>VLOOKUP($S621&amp;$R621,'Regulatory Data'!$I$6:$O$1301,5,FALSE)</f>
        <v/>
      </c>
      <c r="AE621" s="12" t="str">
        <f>IF(VLOOKUP($S621&amp;$R621,'Regulatory Data'!$I$6:$O$1301,7,FALSE)=1,1,IF(VLOOKUP($S621&amp;$R621,'Regulatory Data'!$I$6:$O$1301,6,FALSE)=1,0,""))</f>
        <v/>
      </c>
      <c r="AG621" s="12" t="str">
        <f t="shared" si="327"/>
        <v/>
      </c>
      <c r="AH621" s="12" t="str">
        <f t="shared" si="328"/>
        <v/>
      </c>
      <c r="AI621" s="12" t="str">
        <f t="shared" si="329"/>
        <v/>
      </c>
      <c r="AJ621" s="12" t="str">
        <f t="shared" si="330"/>
        <v/>
      </c>
      <c r="AK621" s="12" t="str">
        <f t="shared" si="331"/>
        <v/>
      </c>
      <c r="AL621" s="12" t="str">
        <f t="shared" si="332"/>
        <v/>
      </c>
      <c r="AM621" s="12" t="str">
        <f t="shared" si="333"/>
        <v/>
      </c>
      <c r="AN621" s="12" t="str">
        <f t="shared" si="334"/>
        <v/>
      </c>
      <c r="AO621" s="9" t="str">
        <f t="shared" si="335"/>
        <v/>
      </c>
      <c r="AP621" s="9" t="str">
        <f t="shared" si="336"/>
        <v/>
      </c>
      <c r="AQ621" s="9" t="str">
        <f t="shared" si="337"/>
        <v/>
      </c>
      <c r="AR621" s="9" t="str">
        <f t="shared" si="338"/>
        <v/>
      </c>
      <c r="AS621" s="9" t="str">
        <f t="shared" si="339"/>
        <v/>
      </c>
      <c r="AT621" s="9" t="str">
        <f t="shared" si="340"/>
        <v/>
      </c>
      <c r="AU621" s="9" t="str">
        <f t="shared" si="341"/>
        <v/>
      </c>
      <c r="AV621" s="9" t="str">
        <f t="shared" si="342"/>
        <v/>
      </c>
    </row>
    <row r="622" spans="1:48" x14ac:dyDescent="0.2">
      <c r="A622" s="2">
        <v>1</v>
      </c>
      <c r="B622" s="6" t="s">
        <v>20</v>
      </c>
      <c r="C622" s="6">
        <v>0</v>
      </c>
      <c r="D622" s="5" t="s">
        <v>78</v>
      </c>
      <c r="E622" s="5" t="str">
        <f t="shared" si="322"/>
        <v/>
      </c>
      <c r="F622" s="5" t="str">
        <f t="shared" si="317"/>
        <v/>
      </c>
      <c r="G622" s="7">
        <v>87.674999999999997</v>
      </c>
      <c r="H622" s="7">
        <v>88.902000000000001</v>
      </c>
      <c r="I622" s="7">
        <v>94.018000000000001</v>
      </c>
      <c r="J622" s="7">
        <v>86.915000000000006</v>
      </c>
      <c r="K622" s="7">
        <v>107.23399999999999</v>
      </c>
      <c r="L622" s="7">
        <v>105.754</v>
      </c>
      <c r="M622" s="7">
        <v>82.198999999999998</v>
      </c>
      <c r="N622" s="7">
        <v>77.281999999999996</v>
      </c>
      <c r="O622" s="7"/>
      <c r="Q622" s="13"/>
      <c r="R622" s="10" t="s">
        <v>438</v>
      </c>
      <c r="S622">
        <v>2001</v>
      </c>
      <c r="T622">
        <f t="shared" si="318"/>
        <v>91.763000000000005</v>
      </c>
      <c r="U622">
        <f t="shared" si="319"/>
        <v>93.135999999999996</v>
      </c>
      <c r="V622">
        <f t="shared" si="320"/>
        <v>102.61499999999999</v>
      </c>
      <c r="W622">
        <f t="shared" si="321"/>
        <v>107.309</v>
      </c>
      <c r="X622">
        <f t="shared" si="343"/>
        <v>3.2890086123219753E-2</v>
      </c>
      <c r="Y622">
        <f t="shared" si="344"/>
        <v>1.6913401935045869E-2</v>
      </c>
      <c r="Z622">
        <f t="shared" si="345"/>
        <v>-3.7761622744029388E-2</v>
      </c>
      <c r="AA622">
        <f t="shared" si="346"/>
        <v>1.8215576933745758E-2</v>
      </c>
      <c r="AC622" s="10" t="str">
        <f>IFERROR(VLOOKUP(S622&amp;R622,'Regulatory Data'!D$6:F$1349,3,FALSE),"")</f>
        <v/>
      </c>
      <c r="AD622" s="12" t="str">
        <f>VLOOKUP($S622&amp;$R622,'Regulatory Data'!$I$6:$O$1301,5,FALSE)</f>
        <v/>
      </c>
      <c r="AE622" s="12" t="str">
        <f>IF(VLOOKUP($S622&amp;$R622,'Regulatory Data'!$I$6:$O$1301,7,FALSE)=1,1,IF(VLOOKUP($S622&amp;$R622,'Regulatory Data'!$I$6:$O$1301,6,FALSE)=1,0,""))</f>
        <v/>
      </c>
      <c r="AG622" s="12" t="str">
        <f t="shared" si="327"/>
        <v/>
      </c>
      <c r="AH622" s="12" t="str">
        <f t="shared" si="328"/>
        <v/>
      </c>
      <c r="AI622" s="12" t="str">
        <f t="shared" si="329"/>
        <v/>
      </c>
      <c r="AJ622" s="12" t="str">
        <f t="shared" si="330"/>
        <v/>
      </c>
      <c r="AK622" s="12" t="str">
        <f t="shared" si="331"/>
        <v/>
      </c>
      <c r="AL622" s="12" t="str">
        <f t="shared" si="332"/>
        <v/>
      </c>
      <c r="AM622" s="12" t="str">
        <f t="shared" si="333"/>
        <v/>
      </c>
      <c r="AN622" s="12" t="str">
        <f t="shared" si="334"/>
        <v/>
      </c>
      <c r="AO622" s="9" t="str">
        <f t="shared" si="335"/>
        <v/>
      </c>
      <c r="AP622" s="9" t="str">
        <f t="shared" si="336"/>
        <v/>
      </c>
      <c r="AQ622" s="9" t="str">
        <f t="shared" si="337"/>
        <v/>
      </c>
      <c r="AR622" s="9" t="str">
        <f t="shared" si="338"/>
        <v/>
      </c>
      <c r="AS622" s="9" t="str">
        <f t="shared" si="339"/>
        <v/>
      </c>
      <c r="AT622" s="9" t="str">
        <f t="shared" si="340"/>
        <v/>
      </c>
      <c r="AU622" s="9" t="str">
        <f t="shared" si="341"/>
        <v/>
      </c>
      <c r="AV622" s="9" t="str">
        <f t="shared" si="342"/>
        <v/>
      </c>
    </row>
    <row r="623" spans="1:48" x14ac:dyDescent="0.2">
      <c r="A623" s="2">
        <v>1</v>
      </c>
      <c r="B623" s="6" t="s">
        <v>21</v>
      </c>
      <c r="C623" s="6">
        <v>0</v>
      </c>
      <c r="D623" s="5" t="s">
        <v>78</v>
      </c>
      <c r="E623" s="5" t="str">
        <f t="shared" si="322"/>
        <v/>
      </c>
      <c r="F623" s="5" t="str">
        <f t="shared" si="317"/>
        <v/>
      </c>
      <c r="G623" s="7">
        <v>88.852000000000004</v>
      </c>
      <c r="H623" s="7">
        <v>90.588999999999999</v>
      </c>
      <c r="I623" s="7">
        <v>92.899000000000001</v>
      </c>
      <c r="J623" s="7">
        <v>87.763999999999996</v>
      </c>
      <c r="K623" s="7">
        <v>104.55500000000001</v>
      </c>
      <c r="L623" s="7">
        <v>102.54900000000001</v>
      </c>
      <c r="M623" s="7">
        <v>84.524000000000001</v>
      </c>
      <c r="N623" s="7">
        <v>78.522000000000006</v>
      </c>
      <c r="O623" s="7"/>
      <c r="Q623" s="13"/>
      <c r="R623" s="10" t="s">
        <v>438</v>
      </c>
      <c r="S623">
        <v>2002</v>
      </c>
      <c r="T623">
        <f t="shared" si="318"/>
        <v>100</v>
      </c>
      <c r="U623">
        <f t="shared" si="319"/>
        <v>100</v>
      </c>
      <c r="V623">
        <f t="shared" si="320"/>
        <v>100</v>
      </c>
      <c r="W623">
        <f t="shared" si="321"/>
        <v>100</v>
      </c>
      <c r="X623">
        <f t="shared" si="343"/>
        <v>8.5961019717106346E-2</v>
      </c>
      <c r="Y623">
        <f t="shared" si="344"/>
        <v>7.1109395458711866E-2</v>
      </c>
      <c r="Z623">
        <f t="shared" si="345"/>
        <v>-2.581393489297934E-2</v>
      </c>
      <c r="AA623">
        <f t="shared" si="346"/>
        <v>-7.0542337111512587E-2</v>
      </c>
      <c r="AC623" s="10" t="str">
        <f>IFERROR(VLOOKUP(S623&amp;R623,'Regulatory Data'!D$6:F$1349,3,FALSE),"")</f>
        <v/>
      </c>
      <c r="AD623" s="12" t="str">
        <f>VLOOKUP($S623&amp;$R623,'Regulatory Data'!$I$6:$O$1301,5,FALSE)</f>
        <v/>
      </c>
      <c r="AE623" s="12" t="str">
        <f>IF(VLOOKUP($S623&amp;$R623,'Regulatory Data'!$I$6:$O$1301,7,FALSE)=1,1,IF(VLOOKUP($S623&amp;$R623,'Regulatory Data'!$I$6:$O$1301,6,FALSE)=1,0,""))</f>
        <v/>
      </c>
      <c r="AG623" s="12" t="str">
        <f t="shared" si="327"/>
        <v/>
      </c>
      <c r="AH623" s="12" t="str">
        <f t="shared" si="328"/>
        <v/>
      </c>
      <c r="AI623" s="12" t="str">
        <f t="shared" si="329"/>
        <v/>
      </c>
      <c r="AJ623" s="12" t="str">
        <f t="shared" si="330"/>
        <v/>
      </c>
      <c r="AK623" s="12" t="str">
        <f t="shared" si="331"/>
        <v/>
      </c>
      <c r="AL623" s="12" t="str">
        <f t="shared" si="332"/>
        <v/>
      </c>
      <c r="AM623" s="12" t="str">
        <f t="shared" si="333"/>
        <v/>
      </c>
      <c r="AN623" s="12" t="str">
        <f t="shared" si="334"/>
        <v/>
      </c>
      <c r="AO623" s="9" t="str">
        <f t="shared" si="335"/>
        <v/>
      </c>
      <c r="AP623" s="9" t="str">
        <f t="shared" si="336"/>
        <v/>
      </c>
      <c r="AQ623" s="9" t="str">
        <f t="shared" si="337"/>
        <v/>
      </c>
      <c r="AR623" s="9" t="str">
        <f t="shared" si="338"/>
        <v/>
      </c>
      <c r="AS623" s="9" t="str">
        <f t="shared" si="339"/>
        <v/>
      </c>
      <c r="AT623" s="9" t="str">
        <f t="shared" si="340"/>
        <v/>
      </c>
      <c r="AU623" s="9" t="str">
        <f t="shared" si="341"/>
        <v/>
      </c>
      <c r="AV623" s="9" t="str">
        <f t="shared" si="342"/>
        <v/>
      </c>
    </row>
    <row r="624" spans="1:48" x14ac:dyDescent="0.2">
      <c r="A624" s="2">
        <v>1</v>
      </c>
      <c r="B624" s="6" t="s">
        <v>22</v>
      </c>
      <c r="C624" s="6">
        <v>0</v>
      </c>
      <c r="D624" s="5" t="s">
        <v>78</v>
      </c>
      <c r="E624" s="5" t="str">
        <f t="shared" si="322"/>
        <v/>
      </c>
      <c r="F624" s="5" t="str">
        <f t="shared" si="317"/>
        <v/>
      </c>
      <c r="G624" s="7">
        <v>92.003</v>
      </c>
      <c r="H624" s="7">
        <v>94.757000000000005</v>
      </c>
      <c r="I624" s="7">
        <v>96.067999999999998</v>
      </c>
      <c r="J624" s="7">
        <v>88.009</v>
      </c>
      <c r="K624" s="7">
        <v>104.419</v>
      </c>
      <c r="L624" s="7">
        <v>101.384</v>
      </c>
      <c r="M624" s="7">
        <v>85.155000000000001</v>
      </c>
      <c r="N624" s="7">
        <v>81.807000000000002</v>
      </c>
      <c r="O624" s="7"/>
      <c r="Q624" s="13"/>
      <c r="R624" s="10" t="s">
        <v>438</v>
      </c>
      <c r="S624">
        <v>2003</v>
      </c>
      <c r="T624">
        <f t="shared" si="318"/>
        <v>106.36799999999999</v>
      </c>
      <c r="U624">
        <f t="shared" si="319"/>
        <v>106.785</v>
      </c>
      <c r="V624">
        <f t="shared" si="320"/>
        <v>98.778999999999996</v>
      </c>
      <c r="W624">
        <f t="shared" si="321"/>
        <v>97.200999999999993</v>
      </c>
      <c r="X624">
        <f t="shared" si="343"/>
        <v>6.1734593804836813E-2</v>
      </c>
      <c r="Y624">
        <f t="shared" si="344"/>
        <v>6.5647281235854393E-2</v>
      </c>
      <c r="Z624">
        <f t="shared" si="345"/>
        <v>-1.2285154433638645E-2</v>
      </c>
      <c r="AA624">
        <f t="shared" si="346"/>
        <v>-2.8389186508777087E-2</v>
      </c>
      <c r="AC624" s="10" t="str">
        <f>IFERROR(VLOOKUP(S624&amp;R624,'Regulatory Data'!D$6:F$1349,3,FALSE),"")</f>
        <v/>
      </c>
      <c r="AD624" s="12" t="str">
        <f>VLOOKUP($S624&amp;$R624,'Regulatory Data'!$I$6:$O$1301,5,FALSE)</f>
        <v/>
      </c>
      <c r="AE624" s="12" t="str">
        <f>IF(VLOOKUP($S624&amp;$R624,'Regulatory Data'!$I$6:$O$1301,7,FALSE)=1,1,IF(VLOOKUP($S624&amp;$R624,'Regulatory Data'!$I$6:$O$1301,6,FALSE)=1,0,""))</f>
        <v/>
      </c>
      <c r="AG624" s="12" t="str">
        <f t="shared" si="327"/>
        <v/>
      </c>
      <c r="AH624" s="12" t="str">
        <f t="shared" si="328"/>
        <v/>
      </c>
      <c r="AI624" s="12" t="str">
        <f t="shared" si="329"/>
        <v/>
      </c>
      <c r="AJ624" s="12" t="str">
        <f t="shared" si="330"/>
        <v/>
      </c>
      <c r="AK624" s="12" t="str">
        <f t="shared" si="331"/>
        <v/>
      </c>
      <c r="AL624" s="12" t="str">
        <f t="shared" si="332"/>
        <v/>
      </c>
      <c r="AM624" s="12" t="str">
        <f t="shared" si="333"/>
        <v/>
      </c>
      <c r="AN624" s="12" t="str">
        <f t="shared" si="334"/>
        <v/>
      </c>
      <c r="AO624" s="9" t="str">
        <f t="shared" si="335"/>
        <v/>
      </c>
      <c r="AP624" s="9" t="str">
        <f t="shared" si="336"/>
        <v/>
      </c>
      <c r="AQ624" s="9" t="str">
        <f t="shared" si="337"/>
        <v/>
      </c>
      <c r="AR624" s="9" t="str">
        <f t="shared" si="338"/>
        <v/>
      </c>
      <c r="AS624" s="9" t="str">
        <f t="shared" si="339"/>
        <v/>
      </c>
      <c r="AT624" s="9" t="str">
        <f t="shared" si="340"/>
        <v/>
      </c>
      <c r="AU624" s="9" t="str">
        <f t="shared" si="341"/>
        <v/>
      </c>
      <c r="AV624" s="9" t="str">
        <f t="shared" si="342"/>
        <v/>
      </c>
    </row>
    <row r="625" spans="1:48" x14ac:dyDescent="0.2">
      <c r="A625" s="2">
        <v>1</v>
      </c>
      <c r="B625" s="6" t="s">
        <v>23</v>
      </c>
      <c r="C625" s="6">
        <v>0</v>
      </c>
      <c r="D625" s="5" t="s">
        <v>78</v>
      </c>
      <c r="E625" s="5" t="str">
        <f t="shared" si="322"/>
        <v/>
      </c>
      <c r="F625" s="5" t="str">
        <f t="shared" si="317"/>
        <v/>
      </c>
      <c r="G625" s="7">
        <v>92.768000000000001</v>
      </c>
      <c r="H625" s="7">
        <v>93.701999999999998</v>
      </c>
      <c r="I625" s="7">
        <v>92.132999999999996</v>
      </c>
      <c r="J625" s="7">
        <v>95.426000000000002</v>
      </c>
      <c r="K625" s="7">
        <v>99.314999999999998</v>
      </c>
      <c r="L625" s="7">
        <v>98.325000000000003</v>
      </c>
      <c r="M625" s="7">
        <v>89.278999999999996</v>
      </c>
      <c r="N625" s="7">
        <v>82.254999999999995</v>
      </c>
      <c r="O625" s="7"/>
      <c r="Q625" s="13"/>
      <c r="R625" s="10" t="s">
        <v>438</v>
      </c>
      <c r="S625">
        <v>2004</v>
      </c>
      <c r="T625">
        <f t="shared" si="318"/>
        <v>118.764</v>
      </c>
      <c r="U625">
        <f t="shared" si="319"/>
        <v>118.84099999999999</v>
      </c>
      <c r="V625">
        <f t="shared" si="320"/>
        <v>100.8</v>
      </c>
      <c r="W625">
        <f t="shared" si="321"/>
        <v>91.501999999999995</v>
      </c>
      <c r="X625">
        <f t="shared" si="343"/>
        <v>0.1102335509096255</v>
      </c>
      <c r="Y625">
        <f t="shared" si="344"/>
        <v>0.10696899801025062</v>
      </c>
      <c r="Z625">
        <f t="shared" si="345"/>
        <v>2.0253324082815105E-2</v>
      </c>
      <c r="AA625">
        <f t="shared" si="346"/>
        <v>-6.042016951322271E-2</v>
      </c>
      <c r="AC625" s="10" t="str">
        <f>IFERROR(VLOOKUP(S625&amp;R625,'Regulatory Data'!D$6:F$1349,3,FALSE),"")</f>
        <v/>
      </c>
      <c r="AD625" s="12" t="str">
        <f>VLOOKUP($S625&amp;$R625,'Regulatory Data'!$I$6:$O$1301,5,FALSE)</f>
        <v/>
      </c>
      <c r="AE625" s="12" t="str">
        <f>IF(VLOOKUP($S625&amp;$R625,'Regulatory Data'!$I$6:$O$1301,7,FALSE)=1,1,IF(VLOOKUP($S625&amp;$R625,'Regulatory Data'!$I$6:$O$1301,6,FALSE)=1,0,""))</f>
        <v/>
      </c>
      <c r="AG625" s="12" t="str">
        <f t="shared" si="327"/>
        <v/>
      </c>
      <c r="AH625" s="12" t="str">
        <f t="shared" si="328"/>
        <v/>
      </c>
      <c r="AI625" s="12" t="str">
        <f t="shared" si="329"/>
        <v/>
      </c>
      <c r="AJ625" s="12" t="str">
        <f t="shared" si="330"/>
        <v/>
      </c>
      <c r="AK625" s="12" t="str">
        <f t="shared" si="331"/>
        <v/>
      </c>
      <c r="AL625" s="12" t="str">
        <f t="shared" si="332"/>
        <v/>
      </c>
      <c r="AM625" s="12" t="str">
        <f t="shared" si="333"/>
        <v/>
      </c>
      <c r="AN625" s="12" t="str">
        <f t="shared" si="334"/>
        <v/>
      </c>
      <c r="AO625" s="9" t="str">
        <f t="shared" si="335"/>
        <v/>
      </c>
      <c r="AP625" s="9" t="str">
        <f t="shared" si="336"/>
        <v/>
      </c>
      <c r="AQ625" s="9" t="str">
        <f t="shared" si="337"/>
        <v/>
      </c>
      <c r="AR625" s="9" t="str">
        <f t="shared" si="338"/>
        <v/>
      </c>
      <c r="AS625" s="9" t="str">
        <f t="shared" si="339"/>
        <v/>
      </c>
      <c r="AT625" s="9" t="str">
        <f t="shared" si="340"/>
        <v/>
      </c>
      <c r="AU625" s="9" t="str">
        <f t="shared" si="341"/>
        <v/>
      </c>
      <c r="AV625" s="9" t="str">
        <f t="shared" si="342"/>
        <v/>
      </c>
    </row>
    <row r="626" spans="1:48" x14ac:dyDescent="0.2">
      <c r="A626" s="2">
        <v>1</v>
      </c>
      <c r="B626" s="6" t="s">
        <v>24</v>
      </c>
      <c r="C626" s="6">
        <v>0</v>
      </c>
      <c r="D626" s="5" t="s">
        <v>78</v>
      </c>
      <c r="E626" s="5" t="str">
        <f t="shared" si="322"/>
        <v/>
      </c>
      <c r="F626" s="5" t="str">
        <f t="shared" si="317"/>
        <v/>
      </c>
      <c r="G626" s="7">
        <v>94.378</v>
      </c>
      <c r="H626" s="7">
        <v>95.873999999999995</v>
      </c>
      <c r="I626" s="7">
        <v>93.010999999999996</v>
      </c>
      <c r="J626" s="7">
        <v>94.12</v>
      </c>
      <c r="K626" s="7">
        <v>98.551000000000002</v>
      </c>
      <c r="L626" s="7">
        <v>97.013999999999996</v>
      </c>
      <c r="M626" s="7">
        <v>91.876999999999995</v>
      </c>
      <c r="N626" s="7">
        <v>85.454999999999998</v>
      </c>
      <c r="O626" s="7"/>
      <c r="Q626" s="13"/>
      <c r="R626" s="10" t="s">
        <v>438</v>
      </c>
      <c r="S626">
        <v>2005</v>
      </c>
      <c r="T626">
        <f t="shared" si="318"/>
        <v>124.752</v>
      </c>
      <c r="U626">
        <f t="shared" si="319"/>
        <v>125.09699999999999</v>
      </c>
      <c r="V626">
        <f t="shared" si="320"/>
        <v>101.27500000000001</v>
      </c>
      <c r="W626">
        <f t="shared" si="321"/>
        <v>89.781000000000006</v>
      </c>
      <c r="X626">
        <f t="shared" si="343"/>
        <v>4.9189435864690267E-2</v>
      </c>
      <c r="Y626">
        <f t="shared" si="344"/>
        <v>5.1302971135776865E-2</v>
      </c>
      <c r="Z626">
        <f t="shared" si="345"/>
        <v>4.7012334514864307E-3</v>
      </c>
      <c r="AA626">
        <f t="shared" si="346"/>
        <v>-1.8987458336177099E-2</v>
      </c>
      <c r="AC626" s="10" t="str">
        <f>IFERROR(VLOOKUP(S626&amp;R626,'Regulatory Data'!D$6:F$1349,3,FALSE),"")</f>
        <v/>
      </c>
      <c r="AD626" s="12" t="str">
        <f>VLOOKUP($S626&amp;$R626,'Regulatory Data'!$I$6:$O$1301,5,FALSE)</f>
        <v/>
      </c>
      <c r="AE626" s="12" t="str">
        <f>IF(VLOOKUP($S626&amp;$R626,'Regulatory Data'!$I$6:$O$1301,7,FALSE)=1,1,IF(VLOOKUP($S626&amp;$R626,'Regulatory Data'!$I$6:$O$1301,6,FALSE)=1,0,""))</f>
        <v/>
      </c>
      <c r="AG626" s="12" t="str">
        <f t="shared" si="327"/>
        <v/>
      </c>
      <c r="AH626" s="12" t="str">
        <f t="shared" si="328"/>
        <v/>
      </c>
      <c r="AI626" s="12" t="str">
        <f t="shared" si="329"/>
        <v/>
      </c>
      <c r="AJ626" s="12" t="str">
        <f t="shared" si="330"/>
        <v/>
      </c>
      <c r="AK626" s="12" t="str">
        <f t="shared" si="331"/>
        <v/>
      </c>
      <c r="AL626" s="12" t="str">
        <f t="shared" si="332"/>
        <v/>
      </c>
      <c r="AM626" s="12" t="str">
        <f t="shared" si="333"/>
        <v/>
      </c>
      <c r="AN626" s="12" t="str">
        <f t="shared" si="334"/>
        <v/>
      </c>
      <c r="AO626" s="9" t="str">
        <f t="shared" si="335"/>
        <v/>
      </c>
      <c r="AP626" s="9" t="str">
        <f t="shared" si="336"/>
        <v/>
      </c>
      <c r="AQ626" s="9" t="str">
        <f t="shared" si="337"/>
        <v/>
      </c>
      <c r="AR626" s="9" t="str">
        <f t="shared" si="338"/>
        <v/>
      </c>
      <c r="AS626" s="9" t="str">
        <f t="shared" si="339"/>
        <v/>
      </c>
      <c r="AT626" s="9" t="str">
        <f t="shared" si="340"/>
        <v/>
      </c>
      <c r="AU626" s="9" t="str">
        <f t="shared" si="341"/>
        <v/>
      </c>
      <c r="AV626" s="9" t="str">
        <f t="shared" si="342"/>
        <v/>
      </c>
    </row>
    <row r="627" spans="1:48" x14ac:dyDescent="0.2">
      <c r="A627" s="2">
        <v>1</v>
      </c>
      <c r="B627" s="6" t="s">
        <v>25</v>
      </c>
      <c r="C627" s="6">
        <v>0</v>
      </c>
      <c r="D627" s="5" t="s">
        <v>78</v>
      </c>
      <c r="E627" s="5" t="str">
        <f t="shared" si="322"/>
        <v/>
      </c>
      <c r="F627" s="5" t="str">
        <f t="shared" si="317"/>
        <v/>
      </c>
      <c r="G627" s="7">
        <v>93.638999999999996</v>
      </c>
      <c r="H627" s="7">
        <v>94.834000000000003</v>
      </c>
      <c r="I627" s="7">
        <v>92.001999999999995</v>
      </c>
      <c r="J627" s="7">
        <v>101.69799999999999</v>
      </c>
      <c r="K627" s="7">
        <v>98.251999999999995</v>
      </c>
      <c r="L627" s="7">
        <v>97.013999999999996</v>
      </c>
      <c r="M627" s="7">
        <v>94.516000000000005</v>
      </c>
      <c r="N627" s="7">
        <v>86.956000000000003</v>
      </c>
      <c r="O627" s="7"/>
      <c r="Q627" s="13"/>
      <c r="R627" s="10" t="s">
        <v>438</v>
      </c>
      <c r="S627">
        <v>2006</v>
      </c>
      <c r="T627">
        <f t="shared" si="318"/>
        <v>129.108</v>
      </c>
      <c r="U627">
        <f t="shared" si="319"/>
        <v>130.51</v>
      </c>
      <c r="V627">
        <f t="shared" si="320"/>
        <v>102.25</v>
      </c>
      <c r="W627">
        <f t="shared" si="321"/>
        <v>90.204999999999998</v>
      </c>
      <c r="X627">
        <f t="shared" si="343"/>
        <v>3.4321496832528275E-2</v>
      </c>
      <c r="Y627">
        <f t="shared" si="344"/>
        <v>4.2360415809462815E-2</v>
      </c>
      <c r="Z627">
        <f t="shared" si="345"/>
        <v>9.5812058341566697E-3</v>
      </c>
      <c r="AA627">
        <f t="shared" si="346"/>
        <v>4.7114862748509623E-3</v>
      </c>
      <c r="AC627" s="10" t="str">
        <f>IFERROR(VLOOKUP(S627&amp;R627,'Regulatory Data'!D$6:F$1349,3,FALSE),"")</f>
        <v/>
      </c>
      <c r="AD627" s="12" t="str">
        <f>VLOOKUP($S627&amp;$R627,'Regulatory Data'!$I$6:$O$1301,5,FALSE)</f>
        <v/>
      </c>
      <c r="AE627" s="12" t="str">
        <f>IF(VLOOKUP($S627&amp;$R627,'Regulatory Data'!$I$6:$O$1301,7,FALSE)=1,1,IF(VLOOKUP($S627&amp;$R627,'Regulatory Data'!$I$6:$O$1301,6,FALSE)=1,0,""))</f>
        <v/>
      </c>
      <c r="AG627" s="12" t="str">
        <f t="shared" si="327"/>
        <v/>
      </c>
      <c r="AH627" s="12" t="str">
        <f t="shared" si="328"/>
        <v/>
      </c>
      <c r="AI627" s="12" t="str">
        <f t="shared" si="329"/>
        <v/>
      </c>
      <c r="AJ627" s="12" t="str">
        <f t="shared" si="330"/>
        <v/>
      </c>
      <c r="AK627" s="12" t="str">
        <f t="shared" si="331"/>
        <v/>
      </c>
      <c r="AL627" s="12" t="str">
        <f t="shared" si="332"/>
        <v/>
      </c>
      <c r="AM627" s="12" t="str">
        <f t="shared" si="333"/>
        <v/>
      </c>
      <c r="AN627" s="12" t="str">
        <f t="shared" si="334"/>
        <v/>
      </c>
      <c r="AO627" s="9" t="str">
        <f t="shared" si="335"/>
        <v/>
      </c>
      <c r="AP627" s="9" t="str">
        <f t="shared" si="336"/>
        <v/>
      </c>
      <c r="AQ627" s="9" t="str">
        <f t="shared" si="337"/>
        <v/>
      </c>
      <c r="AR627" s="9" t="str">
        <f t="shared" si="338"/>
        <v/>
      </c>
      <c r="AS627" s="9" t="str">
        <f t="shared" si="339"/>
        <v/>
      </c>
      <c r="AT627" s="9" t="str">
        <f t="shared" si="340"/>
        <v/>
      </c>
      <c r="AU627" s="9" t="str">
        <f t="shared" si="341"/>
        <v/>
      </c>
      <c r="AV627" s="9" t="str">
        <f t="shared" si="342"/>
        <v/>
      </c>
    </row>
    <row r="628" spans="1:48" x14ac:dyDescent="0.2">
      <c r="A628" s="2">
        <v>1</v>
      </c>
      <c r="B628" s="6" t="s">
        <v>26</v>
      </c>
      <c r="C628" s="6">
        <v>0</v>
      </c>
      <c r="D628" s="5" t="s">
        <v>78</v>
      </c>
      <c r="E628" s="5" t="str">
        <f t="shared" si="322"/>
        <v/>
      </c>
      <c r="F628" s="5" t="str">
        <f t="shared" si="317"/>
        <v/>
      </c>
      <c r="G628" s="7">
        <v>88.366</v>
      </c>
      <c r="H628" s="7">
        <v>92.06</v>
      </c>
      <c r="I628" s="7">
        <v>90.584999999999994</v>
      </c>
      <c r="J628" s="7">
        <v>101.899</v>
      </c>
      <c r="K628" s="7">
        <v>102.51</v>
      </c>
      <c r="L628" s="7">
        <v>98.397999999999996</v>
      </c>
      <c r="M628" s="7">
        <v>98.894000000000005</v>
      </c>
      <c r="N628" s="7">
        <v>89.582999999999998</v>
      </c>
      <c r="O628" s="7"/>
      <c r="Q628" s="13"/>
      <c r="R628" s="10" t="s">
        <v>438</v>
      </c>
      <c r="S628">
        <v>2007</v>
      </c>
      <c r="T628">
        <f t="shared" si="318"/>
        <v>129.81</v>
      </c>
      <c r="U628">
        <f t="shared" si="319"/>
        <v>131.17599999999999</v>
      </c>
      <c r="V628">
        <f t="shared" si="320"/>
        <v>103.08499999999999</v>
      </c>
      <c r="W628">
        <f t="shared" si="321"/>
        <v>93.073999999999998</v>
      </c>
      <c r="X628">
        <f t="shared" si="343"/>
        <v>5.4225795051303649E-3</v>
      </c>
      <c r="Y628">
        <f t="shared" si="344"/>
        <v>5.0900807681308891E-3</v>
      </c>
      <c r="Z628">
        <f t="shared" si="345"/>
        <v>8.1330956996197301E-3</v>
      </c>
      <c r="AA628">
        <f t="shared" si="346"/>
        <v>3.1310017772660181E-2</v>
      </c>
      <c r="AC628" s="10" t="str">
        <f>IFERROR(VLOOKUP(S628&amp;R628,'Regulatory Data'!D$6:F$1349,3,FALSE),"")</f>
        <v/>
      </c>
      <c r="AD628" s="12" t="str">
        <f>VLOOKUP($S628&amp;$R628,'Regulatory Data'!$I$6:$O$1301,5,FALSE)</f>
        <v/>
      </c>
      <c r="AE628" s="12" t="str">
        <f>IF(VLOOKUP($S628&amp;$R628,'Regulatory Data'!$I$6:$O$1301,7,FALSE)=1,1,IF(VLOOKUP($S628&amp;$R628,'Regulatory Data'!$I$6:$O$1301,6,FALSE)=1,0,""))</f>
        <v/>
      </c>
      <c r="AG628" s="12" t="str">
        <f t="shared" si="327"/>
        <v/>
      </c>
      <c r="AH628" s="12" t="str">
        <f t="shared" si="328"/>
        <v/>
      </c>
      <c r="AI628" s="12" t="str">
        <f t="shared" si="329"/>
        <v/>
      </c>
      <c r="AJ628" s="12" t="str">
        <f t="shared" si="330"/>
        <v/>
      </c>
      <c r="AK628" s="12" t="str">
        <f t="shared" si="331"/>
        <v/>
      </c>
      <c r="AL628" s="12" t="str">
        <f t="shared" si="332"/>
        <v/>
      </c>
      <c r="AM628" s="12" t="str">
        <f t="shared" si="333"/>
        <v/>
      </c>
      <c r="AN628" s="12" t="str">
        <f t="shared" si="334"/>
        <v/>
      </c>
      <c r="AO628" s="9" t="str">
        <f t="shared" si="335"/>
        <v/>
      </c>
      <c r="AP628" s="9" t="str">
        <f t="shared" si="336"/>
        <v/>
      </c>
      <c r="AQ628" s="9" t="str">
        <f t="shared" si="337"/>
        <v/>
      </c>
      <c r="AR628" s="9" t="str">
        <f t="shared" si="338"/>
        <v/>
      </c>
      <c r="AS628" s="9" t="str">
        <f t="shared" si="339"/>
        <v/>
      </c>
      <c r="AT628" s="9" t="str">
        <f t="shared" si="340"/>
        <v/>
      </c>
      <c r="AU628" s="9" t="str">
        <f t="shared" si="341"/>
        <v/>
      </c>
      <c r="AV628" s="9" t="str">
        <f t="shared" si="342"/>
        <v/>
      </c>
    </row>
    <row r="629" spans="1:48" x14ac:dyDescent="0.2">
      <c r="A629" s="2">
        <v>1</v>
      </c>
      <c r="B629" s="6" t="s">
        <v>27</v>
      </c>
      <c r="C629" s="6">
        <v>0</v>
      </c>
      <c r="D629" s="5" t="s">
        <v>78</v>
      </c>
      <c r="E629" s="5" t="str">
        <f t="shared" si="322"/>
        <v/>
      </c>
      <c r="F629" s="5" t="str">
        <f t="shared" si="317"/>
        <v/>
      </c>
      <c r="G629" s="7">
        <v>89.57</v>
      </c>
      <c r="H629" s="7">
        <v>91.793000000000006</v>
      </c>
      <c r="I629" s="7">
        <v>93.331000000000003</v>
      </c>
      <c r="J629" s="7">
        <v>97.945999999999998</v>
      </c>
      <c r="K629" s="7">
        <v>104.199</v>
      </c>
      <c r="L629" s="7">
        <v>101.675</v>
      </c>
      <c r="M629" s="7">
        <v>100.551</v>
      </c>
      <c r="N629" s="7">
        <v>93.844999999999999</v>
      </c>
      <c r="O629" s="7"/>
      <c r="Q629" s="13"/>
      <c r="R629" s="10" t="s">
        <v>438</v>
      </c>
      <c r="S629">
        <v>2008</v>
      </c>
      <c r="T629">
        <f t="shared" si="318"/>
        <v>125.767</v>
      </c>
      <c r="U629">
        <f t="shared" si="319"/>
        <v>127.292</v>
      </c>
      <c r="V629">
        <f t="shared" si="320"/>
        <v>105.712</v>
      </c>
      <c r="W629">
        <f t="shared" si="321"/>
        <v>98.084000000000003</v>
      </c>
      <c r="X629">
        <f t="shared" si="343"/>
        <v>-3.1640854195446266E-2</v>
      </c>
      <c r="Y629">
        <f t="shared" si="344"/>
        <v>-3.0056273035308223E-2</v>
      </c>
      <c r="Z629">
        <f t="shared" si="345"/>
        <v>2.5164524664998744E-2</v>
      </c>
      <c r="AA629">
        <f t="shared" si="346"/>
        <v>5.2429378713127583E-2</v>
      </c>
      <c r="AC629" s="10" t="str">
        <f>IFERROR(VLOOKUP(S629&amp;R629,'Regulatory Data'!D$6:F$1349,3,FALSE),"")</f>
        <v/>
      </c>
      <c r="AD629" s="12" t="str">
        <f>VLOOKUP($S629&amp;$R629,'Regulatory Data'!$I$6:$O$1301,5,FALSE)</f>
        <v/>
      </c>
      <c r="AE629" s="12" t="str">
        <f>IF(VLOOKUP($S629&amp;$R629,'Regulatory Data'!$I$6:$O$1301,7,FALSE)=1,1,IF(VLOOKUP($S629&amp;$R629,'Regulatory Data'!$I$6:$O$1301,6,FALSE)=1,0,""))</f>
        <v/>
      </c>
      <c r="AG629" s="12" t="str">
        <f t="shared" si="327"/>
        <v/>
      </c>
      <c r="AH629" s="12" t="str">
        <f t="shared" si="328"/>
        <v/>
      </c>
      <c r="AI629" s="12" t="str">
        <f t="shared" si="329"/>
        <v/>
      </c>
      <c r="AJ629" s="12" t="str">
        <f t="shared" si="330"/>
        <v/>
      </c>
      <c r="AK629" s="12" t="str">
        <f t="shared" si="331"/>
        <v/>
      </c>
      <c r="AL629" s="12" t="str">
        <f t="shared" si="332"/>
        <v/>
      </c>
      <c r="AM629" s="12" t="str">
        <f t="shared" si="333"/>
        <v/>
      </c>
      <c r="AN629" s="12" t="str">
        <f t="shared" si="334"/>
        <v/>
      </c>
      <c r="AO629" s="9" t="str">
        <f t="shared" si="335"/>
        <v/>
      </c>
      <c r="AP629" s="9" t="str">
        <f t="shared" si="336"/>
        <v/>
      </c>
      <c r="AQ629" s="9" t="str">
        <f t="shared" si="337"/>
        <v/>
      </c>
      <c r="AR629" s="9" t="str">
        <f t="shared" si="338"/>
        <v/>
      </c>
      <c r="AS629" s="9" t="str">
        <f t="shared" si="339"/>
        <v/>
      </c>
      <c r="AT629" s="9" t="str">
        <f t="shared" si="340"/>
        <v/>
      </c>
      <c r="AU629" s="9" t="str">
        <f t="shared" si="341"/>
        <v/>
      </c>
      <c r="AV629" s="9" t="str">
        <f t="shared" si="342"/>
        <v/>
      </c>
    </row>
    <row r="630" spans="1:48" x14ac:dyDescent="0.2">
      <c r="A630" s="2">
        <v>1</v>
      </c>
      <c r="B630" s="6" t="s">
        <v>28</v>
      </c>
      <c r="C630" s="6">
        <v>0</v>
      </c>
      <c r="D630" s="5" t="s">
        <v>78</v>
      </c>
      <c r="E630" s="5" t="str">
        <f t="shared" si="322"/>
        <v/>
      </c>
      <c r="F630" s="5" t="str">
        <f t="shared" si="317"/>
        <v/>
      </c>
      <c r="G630" s="7">
        <v>92.173000000000002</v>
      </c>
      <c r="H630" s="7">
        <v>92.238</v>
      </c>
      <c r="I630" s="7">
        <v>92.573999999999998</v>
      </c>
      <c r="J630" s="7">
        <v>106.47799999999999</v>
      </c>
      <c r="K630" s="7">
        <v>100.435</v>
      </c>
      <c r="L630" s="7">
        <v>100.364</v>
      </c>
      <c r="M630" s="7">
        <v>104.64</v>
      </c>
      <c r="N630" s="7">
        <v>96.87</v>
      </c>
      <c r="O630" s="7"/>
      <c r="Q630" s="13"/>
      <c r="R630" s="10" t="s">
        <v>438</v>
      </c>
      <c r="S630">
        <v>2009</v>
      </c>
      <c r="T630">
        <f t="shared" si="318"/>
        <v>115.782</v>
      </c>
      <c r="U630">
        <f t="shared" si="319"/>
        <v>115.399</v>
      </c>
      <c r="V630">
        <f t="shared" si="320"/>
        <v>103.533</v>
      </c>
      <c r="W630">
        <f t="shared" si="321"/>
        <v>105.90900000000001</v>
      </c>
      <c r="X630">
        <f t="shared" si="343"/>
        <v>-8.272187606718262E-2</v>
      </c>
      <c r="Y630">
        <f t="shared" si="344"/>
        <v>-9.8087971387070816E-2</v>
      </c>
      <c r="Z630">
        <f t="shared" si="345"/>
        <v>-2.0828012821251463E-2</v>
      </c>
      <c r="AA630">
        <f t="shared" si="346"/>
        <v>7.6755980441409299E-2</v>
      </c>
      <c r="AC630" s="10" t="str">
        <f>IFERROR(VLOOKUP(S630&amp;R630,'Regulatory Data'!D$6:F$1349,3,FALSE),"")</f>
        <v/>
      </c>
      <c r="AD630" s="12" t="str">
        <f>VLOOKUP($S630&amp;$R630,'Regulatory Data'!$I$6:$O$1301,5,FALSE)</f>
        <v/>
      </c>
      <c r="AE630" s="12" t="str">
        <f>IF(VLOOKUP($S630&amp;$R630,'Regulatory Data'!$I$6:$O$1301,7,FALSE)=1,1,IF(VLOOKUP($S630&amp;$R630,'Regulatory Data'!$I$6:$O$1301,6,FALSE)=1,0,""))</f>
        <v/>
      </c>
      <c r="AG630" s="12" t="str">
        <f t="shared" si="327"/>
        <v/>
      </c>
      <c r="AH630" s="12" t="str">
        <f t="shared" si="328"/>
        <v/>
      </c>
      <c r="AI630" s="12" t="str">
        <f t="shared" si="329"/>
        <v/>
      </c>
      <c r="AJ630" s="12" t="str">
        <f t="shared" si="330"/>
        <v/>
      </c>
      <c r="AK630" s="12" t="str">
        <f t="shared" si="331"/>
        <v/>
      </c>
      <c r="AL630" s="12" t="str">
        <f t="shared" si="332"/>
        <v/>
      </c>
      <c r="AM630" s="12" t="str">
        <f t="shared" si="333"/>
        <v/>
      </c>
      <c r="AN630" s="12" t="str">
        <f t="shared" si="334"/>
        <v/>
      </c>
      <c r="AO630" s="9" t="str">
        <f t="shared" si="335"/>
        <v/>
      </c>
      <c r="AP630" s="9" t="str">
        <f t="shared" si="336"/>
        <v/>
      </c>
      <c r="AQ630" s="9" t="str">
        <f t="shared" si="337"/>
        <v/>
      </c>
      <c r="AR630" s="9" t="str">
        <f t="shared" si="338"/>
        <v/>
      </c>
      <c r="AS630" s="9" t="str">
        <f t="shared" si="339"/>
        <v/>
      </c>
      <c r="AT630" s="9" t="str">
        <f t="shared" si="340"/>
        <v/>
      </c>
      <c r="AU630" s="9" t="str">
        <f t="shared" si="341"/>
        <v/>
      </c>
      <c r="AV630" s="9" t="str">
        <f t="shared" si="342"/>
        <v/>
      </c>
    </row>
    <row r="631" spans="1:48" x14ac:dyDescent="0.2">
      <c r="A631" s="2">
        <v>1</v>
      </c>
      <c r="B631" s="6" t="s">
        <v>29</v>
      </c>
      <c r="C631" s="6">
        <v>0</v>
      </c>
      <c r="D631" s="5" t="s">
        <v>78</v>
      </c>
      <c r="E631" s="5" t="str">
        <f t="shared" si="322"/>
        <v/>
      </c>
      <c r="F631" s="5" t="str">
        <f t="shared" si="317"/>
        <v/>
      </c>
      <c r="G631" s="7">
        <v>100</v>
      </c>
      <c r="H631" s="7">
        <v>100</v>
      </c>
      <c r="I631" s="7">
        <v>100</v>
      </c>
      <c r="J631" s="7">
        <v>100</v>
      </c>
      <c r="K631" s="7">
        <v>100</v>
      </c>
      <c r="L631" s="7">
        <v>100</v>
      </c>
      <c r="M631" s="7">
        <v>100</v>
      </c>
      <c r="N631" s="7">
        <v>100</v>
      </c>
      <c r="O631" s="7"/>
      <c r="Q631" s="13"/>
      <c r="R631" s="10" t="s">
        <v>438</v>
      </c>
      <c r="S631">
        <v>2010</v>
      </c>
      <c r="T631">
        <f t="shared" si="318"/>
        <v>132.77500000000001</v>
      </c>
      <c r="U631">
        <f t="shared" si="319"/>
        <v>133.35300000000001</v>
      </c>
      <c r="V631">
        <f t="shared" si="320"/>
        <v>105.345</v>
      </c>
      <c r="W631">
        <f t="shared" si="321"/>
        <v>94.944999999999993</v>
      </c>
      <c r="X631">
        <f t="shared" si="343"/>
        <v>0.13694685366618842</v>
      </c>
      <c r="Y631">
        <f t="shared" si="344"/>
        <v>0.1446040590376283</v>
      </c>
      <c r="Z631">
        <f t="shared" si="345"/>
        <v>1.7350275812814786E-2</v>
      </c>
      <c r="AA631">
        <f t="shared" si="346"/>
        <v>-0.10928245825458305</v>
      </c>
      <c r="AC631" s="10" t="str">
        <f>IFERROR(VLOOKUP(S631&amp;R631,'Regulatory Data'!D$6:F$1349,3,FALSE),"")</f>
        <v/>
      </c>
      <c r="AD631" s="12" t="str">
        <f>VLOOKUP($S631&amp;$R631,'Regulatory Data'!$I$6:$O$1301,5,FALSE)</f>
        <v/>
      </c>
      <c r="AE631" s="12" t="str">
        <f>IF(VLOOKUP($S631&amp;$R631,'Regulatory Data'!$I$6:$O$1301,7,FALSE)=1,1,IF(VLOOKUP($S631&amp;$R631,'Regulatory Data'!$I$6:$O$1301,6,FALSE)=1,0,""))</f>
        <v/>
      </c>
      <c r="AG631" s="12" t="str">
        <f t="shared" si="327"/>
        <v/>
      </c>
      <c r="AH631" s="12" t="str">
        <f t="shared" si="328"/>
        <v/>
      </c>
      <c r="AI631" s="12" t="str">
        <f t="shared" si="329"/>
        <v/>
      </c>
      <c r="AJ631" s="12" t="str">
        <f t="shared" si="330"/>
        <v/>
      </c>
      <c r="AK631" s="12" t="str">
        <f t="shared" si="331"/>
        <v/>
      </c>
      <c r="AL631" s="12" t="str">
        <f t="shared" si="332"/>
        <v/>
      </c>
      <c r="AM631" s="12" t="str">
        <f t="shared" si="333"/>
        <v/>
      </c>
      <c r="AN631" s="12" t="str">
        <f t="shared" si="334"/>
        <v/>
      </c>
      <c r="AO631" s="9" t="str">
        <f t="shared" si="335"/>
        <v/>
      </c>
      <c r="AP631" s="9" t="str">
        <f t="shared" si="336"/>
        <v/>
      </c>
      <c r="AQ631" s="9" t="str">
        <f t="shared" si="337"/>
        <v/>
      </c>
      <c r="AR631" s="9" t="str">
        <f t="shared" si="338"/>
        <v/>
      </c>
      <c r="AS631" s="9" t="str">
        <f t="shared" si="339"/>
        <v/>
      </c>
      <c r="AT631" s="9" t="str">
        <f t="shared" si="340"/>
        <v/>
      </c>
      <c r="AU631" s="9" t="str">
        <f t="shared" si="341"/>
        <v/>
      </c>
      <c r="AV631" s="9" t="str">
        <f t="shared" si="342"/>
        <v/>
      </c>
    </row>
    <row r="632" spans="1:48" x14ac:dyDescent="0.2">
      <c r="A632" s="2">
        <v>1</v>
      </c>
      <c r="B632" s="6" t="s">
        <v>30</v>
      </c>
      <c r="C632" s="6">
        <v>0</v>
      </c>
      <c r="D632" s="5" t="s">
        <v>78</v>
      </c>
      <c r="E632" s="5" t="str">
        <f t="shared" si="322"/>
        <v/>
      </c>
      <c r="F632" s="5" t="str">
        <f t="shared" si="317"/>
        <v/>
      </c>
      <c r="G632" s="7">
        <v>104.015</v>
      </c>
      <c r="H632" s="7">
        <v>100.402</v>
      </c>
      <c r="I632" s="7">
        <v>99.962999999999994</v>
      </c>
      <c r="J632" s="7">
        <v>101.768</v>
      </c>
      <c r="K632" s="7">
        <v>96.105000000000004</v>
      </c>
      <c r="L632" s="7">
        <v>99.563000000000002</v>
      </c>
      <c r="M632" s="7">
        <v>104.285</v>
      </c>
      <c r="N632" s="7">
        <v>104.247</v>
      </c>
      <c r="O632" s="7"/>
      <c r="Q632" s="13"/>
      <c r="R632" s="10" t="s">
        <v>458</v>
      </c>
      <c r="S632">
        <v>1987</v>
      </c>
      <c r="T632">
        <f t="shared" si="318"/>
        <v>85.662000000000006</v>
      </c>
      <c r="U632">
        <f t="shared" si="319"/>
        <v>85.843000000000004</v>
      </c>
      <c r="V632">
        <f t="shared" si="320"/>
        <v>76.366</v>
      </c>
      <c r="W632">
        <f t="shared" si="321"/>
        <v>57.878999999999998</v>
      </c>
      <c r="X632" s="4" t="s">
        <v>985</v>
      </c>
      <c r="Y632" s="4" t="s">
        <v>985</v>
      </c>
      <c r="Z632" s="4" t="s">
        <v>985</v>
      </c>
      <c r="AA632" s="4" t="s">
        <v>985</v>
      </c>
      <c r="AC632" s="10" t="str">
        <f>IFERROR(VLOOKUP(S632&amp;R632,'Regulatory Data'!D$6:F$1349,3,FALSE),"")</f>
        <v/>
      </c>
      <c r="AD632" s="12" t="str">
        <f>VLOOKUP($S632&amp;$R632,'Regulatory Data'!$I$6:$O$1301,5,FALSE)</f>
        <v/>
      </c>
      <c r="AE632" s="12" t="str">
        <f>IF(VLOOKUP($S632&amp;$R632,'Regulatory Data'!$I$6:$O$1301,7,FALSE)=1,1,IF(VLOOKUP($S632&amp;$R632,'Regulatory Data'!$I$6:$O$1301,6,FALSE)=1,0,""))</f>
        <v/>
      </c>
      <c r="AG632" s="12" t="str">
        <f t="shared" si="327"/>
        <v/>
      </c>
      <c r="AH632" s="12" t="str">
        <f t="shared" si="328"/>
        <v/>
      </c>
      <c r="AI632" s="12" t="str">
        <f t="shared" si="329"/>
        <v/>
      </c>
      <c r="AJ632" s="12" t="str">
        <f t="shared" si="330"/>
        <v/>
      </c>
      <c r="AK632" s="12" t="str">
        <f t="shared" si="331"/>
        <v/>
      </c>
      <c r="AL632" s="12" t="str">
        <f t="shared" si="332"/>
        <v/>
      </c>
      <c r="AM632" s="12" t="str">
        <f t="shared" si="333"/>
        <v/>
      </c>
      <c r="AN632" s="12" t="str">
        <f t="shared" si="334"/>
        <v/>
      </c>
      <c r="AO632" s="9" t="str">
        <f t="shared" si="335"/>
        <v/>
      </c>
      <c r="AP632" s="9" t="str">
        <f t="shared" si="336"/>
        <v/>
      </c>
      <c r="AQ632" s="9" t="str">
        <f t="shared" si="337"/>
        <v/>
      </c>
      <c r="AR632" s="9" t="str">
        <f t="shared" si="338"/>
        <v/>
      </c>
      <c r="AS632" s="9" t="str">
        <f t="shared" si="339"/>
        <v/>
      </c>
      <c r="AT632" s="9" t="str">
        <f t="shared" si="340"/>
        <v/>
      </c>
      <c r="AU632" s="9" t="str">
        <f t="shared" si="341"/>
        <v/>
      </c>
      <c r="AV632" s="9" t="str">
        <f t="shared" si="342"/>
        <v/>
      </c>
    </row>
    <row r="633" spans="1:48" x14ac:dyDescent="0.2">
      <c r="A633" s="2">
        <v>1</v>
      </c>
      <c r="B633" s="6" t="s">
        <v>31</v>
      </c>
      <c r="C633" s="6">
        <v>0</v>
      </c>
      <c r="D633" s="5" t="s">
        <v>78</v>
      </c>
      <c r="E633" s="5" t="str">
        <f t="shared" si="322"/>
        <v/>
      </c>
      <c r="F633" s="5" t="str">
        <f t="shared" si="317"/>
        <v/>
      </c>
      <c r="G633" s="7">
        <v>101.812</v>
      </c>
      <c r="H633" s="7">
        <v>100.96299999999999</v>
      </c>
      <c r="I633" s="7">
        <v>96.772000000000006</v>
      </c>
      <c r="J633" s="7">
        <v>113.288</v>
      </c>
      <c r="K633" s="7">
        <v>95.05</v>
      </c>
      <c r="L633" s="7">
        <v>95.849000000000004</v>
      </c>
      <c r="M633" s="7">
        <v>110.426</v>
      </c>
      <c r="N633" s="7">
        <v>106.861</v>
      </c>
      <c r="O633" s="7"/>
      <c r="Q633" s="13"/>
      <c r="R633" s="10" t="s">
        <v>458</v>
      </c>
      <c r="S633">
        <v>1988</v>
      </c>
      <c r="T633">
        <f t="shared" si="318"/>
        <v>88.798000000000002</v>
      </c>
      <c r="U633">
        <f t="shared" si="319"/>
        <v>88.51</v>
      </c>
      <c r="V633">
        <f t="shared" si="320"/>
        <v>80.542000000000002</v>
      </c>
      <c r="W633">
        <f t="shared" si="321"/>
        <v>57.945999999999998</v>
      </c>
      <c r="X633">
        <f t="shared" ref="X633:X655" si="347">LN(T633)-LN(T632)</f>
        <v>3.5954807186827864E-2</v>
      </c>
      <c r="Y633">
        <f t="shared" ref="Y633:Y655" si="348">LN(U633)-LN(U632)</f>
        <v>3.0595493527190598E-2</v>
      </c>
      <c r="Z633">
        <f t="shared" ref="Z633:Z655" si="349">LN(V633)-LN(V632)</f>
        <v>5.3241216555488968E-2</v>
      </c>
      <c r="AA633">
        <f t="shared" ref="AA633:AA655" si="350">LN(W633)-LN(W632)</f>
        <v>1.1569178929082824E-3</v>
      </c>
      <c r="AC633" s="10" t="str">
        <f>IFERROR(VLOOKUP(S633&amp;R633,'Regulatory Data'!D$6:F$1349,3,FALSE),"")</f>
        <v/>
      </c>
      <c r="AD633" s="12" t="str">
        <f>VLOOKUP($S633&amp;$R633,'Regulatory Data'!$I$6:$O$1301,5,FALSE)</f>
        <v/>
      </c>
      <c r="AE633" s="12" t="str">
        <f>IF(VLOOKUP($S633&amp;$R633,'Regulatory Data'!$I$6:$O$1301,7,FALSE)=1,1,IF(VLOOKUP($S633&amp;$R633,'Regulatory Data'!$I$6:$O$1301,6,FALSE)=1,0,""))</f>
        <v/>
      </c>
      <c r="AG633" s="12" t="str">
        <f t="shared" si="327"/>
        <v/>
      </c>
      <c r="AH633" s="12" t="str">
        <f t="shared" si="328"/>
        <v/>
      </c>
      <c r="AI633" s="12" t="str">
        <f t="shared" si="329"/>
        <v/>
      </c>
      <c r="AJ633" s="12" t="str">
        <f t="shared" si="330"/>
        <v/>
      </c>
      <c r="AK633" s="12" t="str">
        <f t="shared" si="331"/>
        <v/>
      </c>
      <c r="AL633" s="12" t="str">
        <f t="shared" si="332"/>
        <v/>
      </c>
      <c r="AM633" s="12" t="str">
        <f t="shared" si="333"/>
        <v/>
      </c>
      <c r="AN633" s="12" t="str">
        <f t="shared" si="334"/>
        <v/>
      </c>
      <c r="AO633" s="9" t="str">
        <f t="shared" si="335"/>
        <v/>
      </c>
      <c r="AP633" s="9" t="str">
        <f t="shared" si="336"/>
        <v/>
      </c>
      <c r="AQ633" s="9" t="str">
        <f t="shared" si="337"/>
        <v/>
      </c>
      <c r="AR633" s="9" t="str">
        <f t="shared" si="338"/>
        <v/>
      </c>
      <c r="AS633" s="9" t="str">
        <f t="shared" si="339"/>
        <v/>
      </c>
      <c r="AT633" s="9" t="str">
        <f t="shared" si="340"/>
        <v/>
      </c>
      <c r="AU633" s="9" t="str">
        <f t="shared" si="341"/>
        <v/>
      </c>
      <c r="AV633" s="9" t="str">
        <f t="shared" si="342"/>
        <v/>
      </c>
    </row>
    <row r="634" spans="1:48" x14ac:dyDescent="0.2">
      <c r="A634" s="2">
        <v>1</v>
      </c>
      <c r="B634" s="6" t="s">
        <v>32</v>
      </c>
      <c r="C634" s="6">
        <v>0</v>
      </c>
      <c r="D634" s="5" t="s">
        <v>78</v>
      </c>
      <c r="E634" s="5" t="str">
        <f t="shared" si="322"/>
        <v/>
      </c>
      <c r="F634" s="5" t="str">
        <f t="shared" si="317"/>
        <v/>
      </c>
      <c r="G634" s="7">
        <v>101.815</v>
      </c>
      <c r="H634" s="7">
        <v>104.00700000000001</v>
      </c>
      <c r="I634" s="7">
        <v>101.508</v>
      </c>
      <c r="J634" s="7">
        <v>112.886</v>
      </c>
      <c r="K634" s="7">
        <v>99.697999999999993</v>
      </c>
      <c r="L634" s="7">
        <v>97.596999999999994</v>
      </c>
      <c r="M634" s="7">
        <v>110.431</v>
      </c>
      <c r="N634" s="7">
        <v>112.096</v>
      </c>
      <c r="O634" s="7"/>
      <c r="Q634" s="13"/>
      <c r="R634" s="10" t="s">
        <v>458</v>
      </c>
      <c r="S634">
        <v>1989</v>
      </c>
      <c r="T634">
        <f t="shared" si="318"/>
        <v>89.501000000000005</v>
      </c>
      <c r="U634">
        <f t="shared" si="319"/>
        <v>89.301000000000002</v>
      </c>
      <c r="V634">
        <f t="shared" si="320"/>
        <v>84.323999999999998</v>
      </c>
      <c r="W634">
        <f t="shared" si="321"/>
        <v>59.654000000000003</v>
      </c>
      <c r="X634">
        <f t="shared" si="347"/>
        <v>7.8856711807810953E-3</v>
      </c>
      <c r="Y634">
        <f t="shared" si="348"/>
        <v>8.897146047254445E-3</v>
      </c>
      <c r="Z634">
        <f t="shared" si="349"/>
        <v>4.5887734501645738E-2</v>
      </c>
      <c r="AA634">
        <f t="shared" si="350"/>
        <v>2.9049661751179734E-2</v>
      </c>
      <c r="AC634" s="10" t="str">
        <f>IFERROR(VLOOKUP(S634&amp;R634,'Regulatory Data'!D$6:F$1349,3,FALSE),"")</f>
        <v/>
      </c>
      <c r="AD634" s="12" t="str">
        <f>VLOOKUP($S634&amp;$R634,'Regulatory Data'!$I$6:$O$1301,5,FALSE)</f>
        <v/>
      </c>
      <c r="AE634" s="12" t="str">
        <f>IF(VLOOKUP($S634&amp;$R634,'Regulatory Data'!$I$6:$O$1301,7,FALSE)=1,1,IF(VLOOKUP($S634&amp;$R634,'Regulatory Data'!$I$6:$O$1301,6,FALSE)=1,0,""))</f>
        <v/>
      </c>
      <c r="AG634" s="12" t="str">
        <f t="shared" si="327"/>
        <v/>
      </c>
      <c r="AH634" s="12" t="str">
        <f t="shared" si="328"/>
        <v/>
      </c>
      <c r="AI634" s="12" t="str">
        <f t="shared" si="329"/>
        <v/>
      </c>
      <c r="AJ634" s="12" t="str">
        <f t="shared" si="330"/>
        <v/>
      </c>
      <c r="AK634" s="12" t="str">
        <f t="shared" si="331"/>
        <v/>
      </c>
      <c r="AL634" s="12" t="str">
        <f t="shared" si="332"/>
        <v/>
      </c>
      <c r="AM634" s="12" t="str">
        <f t="shared" si="333"/>
        <v/>
      </c>
      <c r="AN634" s="12" t="str">
        <f t="shared" si="334"/>
        <v/>
      </c>
      <c r="AO634" s="9" t="str">
        <f t="shared" si="335"/>
        <v/>
      </c>
      <c r="AP634" s="9" t="str">
        <f t="shared" si="336"/>
        <v/>
      </c>
      <c r="AQ634" s="9" t="str">
        <f t="shared" si="337"/>
        <v/>
      </c>
      <c r="AR634" s="9" t="str">
        <f t="shared" si="338"/>
        <v/>
      </c>
      <c r="AS634" s="9" t="str">
        <f t="shared" si="339"/>
        <v/>
      </c>
      <c r="AT634" s="9" t="str">
        <f t="shared" si="340"/>
        <v/>
      </c>
      <c r="AU634" s="9" t="str">
        <f t="shared" si="341"/>
        <v/>
      </c>
      <c r="AV634" s="9" t="str">
        <f t="shared" si="342"/>
        <v/>
      </c>
    </row>
    <row r="635" spans="1:48" x14ac:dyDescent="0.2">
      <c r="A635" s="2">
        <v>1</v>
      </c>
      <c r="B635" s="6" t="s">
        <v>33</v>
      </c>
      <c r="C635" s="6">
        <v>0</v>
      </c>
      <c r="D635" s="5" t="s">
        <v>78</v>
      </c>
      <c r="E635" s="5" t="str">
        <f t="shared" si="322"/>
        <v/>
      </c>
      <c r="F635" s="5" t="str">
        <f t="shared" si="317"/>
        <v/>
      </c>
      <c r="G635" s="7">
        <v>100.70699999999999</v>
      </c>
      <c r="H635" s="7">
        <v>104.25700000000001</v>
      </c>
      <c r="I635" s="7">
        <v>101.599</v>
      </c>
      <c r="J635" s="7">
        <v>109.124</v>
      </c>
      <c r="K635" s="7">
        <v>100.88500000000001</v>
      </c>
      <c r="L635" s="7">
        <v>97.450999999999993</v>
      </c>
      <c r="M635" s="7">
        <v>108.06399999999999</v>
      </c>
      <c r="N635" s="7">
        <v>109.792</v>
      </c>
      <c r="O635" s="7"/>
      <c r="Q635" s="13"/>
      <c r="R635" s="10" t="s">
        <v>458</v>
      </c>
      <c r="S635">
        <v>1990</v>
      </c>
      <c r="T635">
        <f t="shared" si="318"/>
        <v>93.078000000000003</v>
      </c>
      <c r="U635">
        <f t="shared" si="319"/>
        <v>92.635000000000005</v>
      </c>
      <c r="V635">
        <f t="shared" si="320"/>
        <v>86.293000000000006</v>
      </c>
      <c r="W635">
        <f t="shared" si="321"/>
        <v>60.418999999999997</v>
      </c>
      <c r="X635">
        <f t="shared" si="347"/>
        <v>3.9188052907501714E-2</v>
      </c>
      <c r="Y635">
        <f t="shared" si="348"/>
        <v>3.6654353973935905E-2</v>
      </c>
      <c r="Z635">
        <f t="shared" si="349"/>
        <v>2.3081960402923762E-2</v>
      </c>
      <c r="AA635">
        <f t="shared" si="350"/>
        <v>1.2742420877536631E-2</v>
      </c>
      <c r="AC635" s="10" t="str">
        <f>IFERROR(VLOOKUP(S635&amp;R635,'Regulatory Data'!D$6:F$1349,3,FALSE),"")</f>
        <v/>
      </c>
      <c r="AD635" s="12" t="str">
        <f>VLOOKUP($S635&amp;$R635,'Regulatory Data'!$I$6:$O$1301,5,FALSE)</f>
        <v/>
      </c>
      <c r="AE635" s="12" t="str">
        <f>IF(VLOOKUP($S635&amp;$R635,'Regulatory Data'!$I$6:$O$1301,7,FALSE)=1,1,IF(VLOOKUP($S635&amp;$R635,'Regulatory Data'!$I$6:$O$1301,6,FALSE)=1,0,""))</f>
        <v/>
      </c>
      <c r="AG635" s="12" t="str">
        <f t="shared" si="327"/>
        <v/>
      </c>
      <c r="AH635" s="12" t="str">
        <f t="shared" si="328"/>
        <v/>
      </c>
      <c r="AI635" s="12" t="str">
        <f t="shared" si="329"/>
        <v/>
      </c>
      <c r="AJ635" s="12" t="str">
        <f t="shared" si="330"/>
        <v/>
      </c>
      <c r="AK635" s="12" t="str">
        <f t="shared" si="331"/>
        <v/>
      </c>
      <c r="AL635" s="12" t="str">
        <f t="shared" si="332"/>
        <v/>
      </c>
      <c r="AM635" s="12" t="str">
        <f t="shared" si="333"/>
        <v/>
      </c>
      <c r="AN635" s="12" t="str">
        <f t="shared" si="334"/>
        <v/>
      </c>
      <c r="AO635" s="9" t="str">
        <f t="shared" si="335"/>
        <v/>
      </c>
      <c r="AP635" s="9" t="str">
        <f t="shared" si="336"/>
        <v/>
      </c>
      <c r="AQ635" s="9" t="str">
        <f t="shared" si="337"/>
        <v/>
      </c>
      <c r="AR635" s="9" t="str">
        <f t="shared" si="338"/>
        <v/>
      </c>
      <c r="AS635" s="9" t="str">
        <f t="shared" si="339"/>
        <v/>
      </c>
      <c r="AT635" s="9" t="str">
        <f t="shared" si="340"/>
        <v/>
      </c>
      <c r="AU635" s="9" t="str">
        <f t="shared" si="341"/>
        <v/>
      </c>
      <c r="AV635" s="9" t="str">
        <f t="shared" si="342"/>
        <v/>
      </c>
    </row>
    <row r="636" spans="1:48" x14ac:dyDescent="0.2">
      <c r="A636" s="2">
        <v>1</v>
      </c>
      <c r="B636" s="6" t="s">
        <v>34</v>
      </c>
      <c r="C636" s="6">
        <v>0</v>
      </c>
      <c r="D636" s="5" t="s">
        <v>78</v>
      </c>
      <c r="E636" s="5" t="str">
        <f t="shared" si="322"/>
        <v/>
      </c>
      <c r="F636" s="5" t="str">
        <f t="shared" si="317"/>
        <v/>
      </c>
      <c r="G636" s="7">
        <v>100.405</v>
      </c>
      <c r="H636" s="7">
        <v>104.941</v>
      </c>
      <c r="I636" s="7">
        <v>103.718</v>
      </c>
      <c r="J636" s="7">
        <v>129.20599999999999</v>
      </c>
      <c r="K636" s="7">
        <v>103.3</v>
      </c>
      <c r="L636" s="7">
        <v>98.834999999999994</v>
      </c>
      <c r="M636" s="7">
        <v>113.965</v>
      </c>
      <c r="N636" s="7">
        <v>118.203</v>
      </c>
      <c r="O636" s="7"/>
      <c r="Q636" s="13"/>
      <c r="R636" s="10" t="s">
        <v>458</v>
      </c>
      <c r="S636">
        <v>1991</v>
      </c>
      <c r="T636">
        <f t="shared" si="318"/>
        <v>93.67</v>
      </c>
      <c r="U636">
        <f t="shared" si="319"/>
        <v>93.355999999999995</v>
      </c>
      <c r="V636">
        <f t="shared" si="320"/>
        <v>86.888000000000005</v>
      </c>
      <c r="W636">
        <f t="shared" si="321"/>
        <v>62.402999999999999</v>
      </c>
      <c r="X636">
        <f t="shared" si="347"/>
        <v>6.3401159107900895E-3</v>
      </c>
      <c r="Y636">
        <f t="shared" si="348"/>
        <v>7.753102156998537E-3</v>
      </c>
      <c r="Z636">
        <f t="shared" si="349"/>
        <v>6.8714505767504264E-3</v>
      </c>
      <c r="AA636">
        <f t="shared" si="350"/>
        <v>3.2309726132230487E-2</v>
      </c>
      <c r="AC636" s="10" t="str">
        <f>IFERROR(VLOOKUP(S636&amp;R636,'Regulatory Data'!D$6:F$1349,3,FALSE),"")</f>
        <v/>
      </c>
      <c r="AD636" s="12" t="str">
        <f>VLOOKUP($S636&amp;$R636,'Regulatory Data'!$I$6:$O$1301,5,FALSE)</f>
        <v/>
      </c>
      <c r="AE636" s="12" t="str">
        <f>IF(VLOOKUP($S636&amp;$R636,'Regulatory Data'!$I$6:$O$1301,7,FALSE)=1,1,IF(VLOOKUP($S636&amp;$R636,'Regulatory Data'!$I$6:$O$1301,6,FALSE)=1,0,""))</f>
        <v/>
      </c>
      <c r="AG636" s="12" t="str">
        <f t="shared" si="327"/>
        <v/>
      </c>
      <c r="AH636" s="12" t="str">
        <f t="shared" si="328"/>
        <v/>
      </c>
      <c r="AI636" s="12" t="str">
        <f t="shared" si="329"/>
        <v/>
      </c>
      <c r="AJ636" s="12" t="str">
        <f t="shared" si="330"/>
        <v/>
      </c>
      <c r="AK636" s="12" t="str">
        <f t="shared" si="331"/>
        <v/>
      </c>
      <c r="AL636" s="12" t="str">
        <f t="shared" si="332"/>
        <v/>
      </c>
      <c r="AM636" s="12" t="str">
        <f t="shared" si="333"/>
        <v/>
      </c>
      <c r="AN636" s="12" t="str">
        <f t="shared" si="334"/>
        <v/>
      </c>
      <c r="AO636" s="9" t="str">
        <f t="shared" si="335"/>
        <v/>
      </c>
      <c r="AP636" s="9" t="str">
        <f t="shared" si="336"/>
        <v/>
      </c>
      <c r="AQ636" s="9" t="str">
        <f t="shared" si="337"/>
        <v/>
      </c>
      <c r="AR636" s="9" t="str">
        <f t="shared" si="338"/>
        <v/>
      </c>
      <c r="AS636" s="9" t="str">
        <f t="shared" si="339"/>
        <v/>
      </c>
      <c r="AT636" s="9" t="str">
        <f t="shared" si="340"/>
        <v/>
      </c>
      <c r="AU636" s="9" t="str">
        <f t="shared" si="341"/>
        <v/>
      </c>
      <c r="AV636" s="9" t="str">
        <f t="shared" si="342"/>
        <v/>
      </c>
    </row>
    <row r="637" spans="1:48" x14ac:dyDescent="0.2">
      <c r="A637" s="2">
        <v>1</v>
      </c>
      <c r="B637" s="6" t="s">
        <v>35</v>
      </c>
      <c r="C637" s="6">
        <v>0</v>
      </c>
      <c r="D637" s="5" t="s">
        <v>78</v>
      </c>
      <c r="E637" s="5" t="str">
        <f t="shared" si="322"/>
        <v/>
      </c>
      <c r="F637" s="5" t="str">
        <f t="shared" si="317"/>
        <v/>
      </c>
      <c r="G637" s="7">
        <v>108.095</v>
      </c>
      <c r="H637" s="7">
        <v>110.553</v>
      </c>
      <c r="I637" s="7">
        <v>105.883</v>
      </c>
      <c r="J637" s="7">
        <v>133.279</v>
      </c>
      <c r="K637" s="7">
        <v>97.953999999999994</v>
      </c>
      <c r="L637" s="7">
        <v>95.775999999999996</v>
      </c>
      <c r="M637" s="7">
        <v>117.593</v>
      </c>
      <c r="N637" s="7">
        <v>124.512</v>
      </c>
      <c r="O637" s="7"/>
      <c r="Q637" s="13"/>
      <c r="R637" s="10" t="s">
        <v>458</v>
      </c>
      <c r="S637">
        <v>1992</v>
      </c>
      <c r="T637">
        <f t="shared" si="318"/>
        <v>95.781000000000006</v>
      </c>
      <c r="U637">
        <f t="shared" si="319"/>
        <v>95.9</v>
      </c>
      <c r="V637">
        <f t="shared" si="320"/>
        <v>87.635000000000005</v>
      </c>
      <c r="W637">
        <f t="shared" si="321"/>
        <v>65.662000000000006</v>
      </c>
      <c r="X637">
        <f t="shared" si="347"/>
        <v>2.2286368231947407E-2</v>
      </c>
      <c r="Y637">
        <f t="shared" si="348"/>
        <v>2.6885839730417693E-2</v>
      </c>
      <c r="Z637">
        <f t="shared" si="349"/>
        <v>8.5605285474041892E-3</v>
      </c>
      <c r="AA637">
        <f t="shared" si="350"/>
        <v>5.0907020411923298E-2</v>
      </c>
      <c r="AC637" s="10" t="str">
        <f>IFERROR(VLOOKUP(S637&amp;R637,'Regulatory Data'!D$6:F$1349,3,FALSE),"")</f>
        <v/>
      </c>
      <c r="AD637" s="12" t="str">
        <f>VLOOKUP($S637&amp;$R637,'Regulatory Data'!$I$6:$O$1301,5,FALSE)</f>
        <v/>
      </c>
      <c r="AE637" s="12" t="str">
        <f>IF(VLOOKUP($S637&amp;$R637,'Regulatory Data'!$I$6:$O$1301,7,FALSE)=1,1,IF(VLOOKUP($S637&amp;$R637,'Regulatory Data'!$I$6:$O$1301,6,FALSE)=1,0,""))</f>
        <v/>
      </c>
      <c r="AG637" s="12" t="str">
        <f t="shared" si="327"/>
        <v/>
      </c>
      <c r="AH637" s="12" t="str">
        <f t="shared" si="328"/>
        <v/>
      </c>
      <c r="AI637" s="12" t="str">
        <f t="shared" si="329"/>
        <v/>
      </c>
      <c r="AJ637" s="12" t="str">
        <f t="shared" si="330"/>
        <v/>
      </c>
      <c r="AK637" s="12" t="str">
        <f t="shared" si="331"/>
        <v/>
      </c>
      <c r="AL637" s="12" t="str">
        <f t="shared" si="332"/>
        <v/>
      </c>
      <c r="AM637" s="12" t="str">
        <f t="shared" si="333"/>
        <v/>
      </c>
      <c r="AN637" s="12" t="str">
        <f t="shared" si="334"/>
        <v/>
      </c>
      <c r="AO637" s="9" t="str">
        <f t="shared" si="335"/>
        <v/>
      </c>
      <c r="AP637" s="9" t="str">
        <f t="shared" si="336"/>
        <v/>
      </c>
      <c r="AQ637" s="9" t="str">
        <f t="shared" si="337"/>
        <v/>
      </c>
      <c r="AR637" s="9" t="str">
        <f t="shared" si="338"/>
        <v/>
      </c>
      <c r="AS637" s="9" t="str">
        <f t="shared" si="339"/>
        <v/>
      </c>
      <c r="AT637" s="9" t="str">
        <f t="shared" si="340"/>
        <v/>
      </c>
      <c r="AU637" s="9" t="str">
        <f t="shared" si="341"/>
        <v/>
      </c>
      <c r="AV637" s="9" t="str">
        <f t="shared" si="342"/>
        <v/>
      </c>
    </row>
    <row r="638" spans="1:48" x14ac:dyDescent="0.2">
      <c r="A638" s="2">
        <v>1</v>
      </c>
      <c r="B638" s="6" t="s">
        <v>36</v>
      </c>
      <c r="C638" s="6">
        <v>0</v>
      </c>
      <c r="D638" s="5" t="s">
        <v>78</v>
      </c>
      <c r="E638" s="5" t="str">
        <f t="shared" si="322"/>
        <v/>
      </c>
      <c r="F638" s="5" t="str">
        <f t="shared" si="317"/>
        <v/>
      </c>
      <c r="G638" s="7">
        <v>114.73399999999999</v>
      </c>
      <c r="H638" s="7">
        <v>111.45099999999999</v>
      </c>
      <c r="I638" s="7">
        <v>107.798</v>
      </c>
      <c r="J638" s="7">
        <v>115.24</v>
      </c>
      <c r="K638" s="7">
        <v>93.954999999999998</v>
      </c>
      <c r="L638" s="7">
        <v>96.722999999999999</v>
      </c>
      <c r="M638" s="7">
        <v>119.01</v>
      </c>
      <c r="N638" s="7">
        <v>128.291</v>
      </c>
      <c r="O638" s="7"/>
      <c r="Q638" s="13"/>
      <c r="R638" s="10" t="s">
        <v>458</v>
      </c>
      <c r="S638">
        <v>1993</v>
      </c>
      <c r="T638">
        <f t="shared" si="318"/>
        <v>94.793000000000006</v>
      </c>
      <c r="U638">
        <f t="shared" si="319"/>
        <v>94.474999999999994</v>
      </c>
      <c r="V638">
        <f t="shared" si="320"/>
        <v>88.637</v>
      </c>
      <c r="W638">
        <f t="shared" si="321"/>
        <v>68.16</v>
      </c>
      <c r="X638">
        <f t="shared" si="347"/>
        <v>-1.0368768580740095E-2</v>
      </c>
      <c r="Y638">
        <f t="shared" si="348"/>
        <v>-1.4970732653839747E-2</v>
      </c>
      <c r="Z638">
        <f t="shared" si="349"/>
        <v>1.13689161357442E-2</v>
      </c>
      <c r="AA638">
        <f t="shared" si="350"/>
        <v>3.7337510966336751E-2</v>
      </c>
      <c r="AC638" s="10" t="str">
        <f>IFERROR(VLOOKUP(S638&amp;R638,'Regulatory Data'!D$6:F$1349,3,FALSE),"")</f>
        <v/>
      </c>
      <c r="AD638" s="12" t="str">
        <f>VLOOKUP($S638&amp;$R638,'Regulatory Data'!$I$6:$O$1301,5,FALSE)</f>
        <v/>
      </c>
      <c r="AE638" s="12" t="str">
        <f>IF(VLOOKUP($S638&amp;$R638,'Regulatory Data'!$I$6:$O$1301,7,FALSE)=1,1,IF(VLOOKUP($S638&amp;$R638,'Regulatory Data'!$I$6:$O$1301,6,FALSE)=1,0,""))</f>
        <v/>
      </c>
      <c r="AG638" s="12" t="str">
        <f t="shared" si="327"/>
        <v/>
      </c>
      <c r="AH638" s="12" t="str">
        <f t="shared" si="328"/>
        <v/>
      </c>
      <c r="AI638" s="12" t="str">
        <f t="shared" si="329"/>
        <v/>
      </c>
      <c r="AJ638" s="12" t="str">
        <f t="shared" si="330"/>
        <v/>
      </c>
      <c r="AK638" s="12" t="str">
        <f t="shared" si="331"/>
        <v/>
      </c>
      <c r="AL638" s="12" t="str">
        <f t="shared" si="332"/>
        <v/>
      </c>
      <c r="AM638" s="12" t="str">
        <f t="shared" si="333"/>
        <v/>
      </c>
      <c r="AN638" s="12" t="str">
        <f t="shared" si="334"/>
        <v/>
      </c>
      <c r="AO638" s="9" t="str">
        <f t="shared" si="335"/>
        <v/>
      </c>
      <c r="AP638" s="9" t="str">
        <f t="shared" si="336"/>
        <v/>
      </c>
      <c r="AQ638" s="9" t="str">
        <f t="shared" si="337"/>
        <v/>
      </c>
      <c r="AR638" s="9" t="str">
        <f t="shared" si="338"/>
        <v/>
      </c>
      <c r="AS638" s="9" t="str">
        <f t="shared" si="339"/>
        <v/>
      </c>
      <c r="AT638" s="9" t="str">
        <f t="shared" si="340"/>
        <v/>
      </c>
      <c r="AU638" s="9" t="str">
        <f t="shared" si="341"/>
        <v/>
      </c>
      <c r="AV638" s="9" t="str">
        <f t="shared" si="342"/>
        <v/>
      </c>
    </row>
    <row r="639" spans="1:48" x14ac:dyDescent="0.2">
      <c r="A639" s="2">
        <v>1</v>
      </c>
      <c r="B639" s="6" t="s">
        <v>37</v>
      </c>
      <c r="C639" s="6">
        <v>0</v>
      </c>
      <c r="D639" s="5" t="s">
        <v>78</v>
      </c>
      <c r="E639" s="5" t="str">
        <f t="shared" si="322"/>
        <v/>
      </c>
      <c r="F639" s="5" t="str">
        <f t="shared" si="317"/>
        <v/>
      </c>
      <c r="G639" s="7">
        <v>117.438</v>
      </c>
      <c r="H639" s="7">
        <v>114.137</v>
      </c>
      <c r="I639" s="7">
        <v>110.396</v>
      </c>
      <c r="J639" s="7">
        <v>127.395</v>
      </c>
      <c r="K639" s="7">
        <v>94.004000000000005</v>
      </c>
      <c r="L639" s="7">
        <v>96.722999999999999</v>
      </c>
      <c r="M639" s="7">
        <v>121.25</v>
      </c>
      <c r="N639" s="7">
        <v>133.85499999999999</v>
      </c>
      <c r="O639" s="7"/>
      <c r="Q639" s="13"/>
      <c r="R639" s="10" t="s">
        <v>458</v>
      </c>
      <c r="S639">
        <v>1994</v>
      </c>
      <c r="T639">
        <f t="shared" si="318"/>
        <v>93.569000000000003</v>
      </c>
      <c r="U639">
        <f t="shared" si="319"/>
        <v>93.364000000000004</v>
      </c>
      <c r="V639">
        <f t="shared" si="320"/>
        <v>89.73</v>
      </c>
      <c r="W639">
        <f t="shared" si="321"/>
        <v>70.427000000000007</v>
      </c>
      <c r="X639">
        <f t="shared" si="347"/>
        <v>-1.299643482759727E-2</v>
      </c>
      <c r="Y639">
        <f t="shared" si="348"/>
        <v>-1.1829417273611753E-2</v>
      </c>
      <c r="Z639">
        <f t="shared" si="349"/>
        <v>1.2255783649083085E-2</v>
      </c>
      <c r="AA639">
        <f t="shared" si="350"/>
        <v>3.2718829844166741E-2</v>
      </c>
      <c r="AC639" s="10" t="str">
        <f>IFERROR(VLOOKUP(S639&amp;R639,'Regulatory Data'!D$6:F$1349,3,FALSE),"")</f>
        <v/>
      </c>
      <c r="AD639" s="12" t="str">
        <f>VLOOKUP($S639&amp;$R639,'Regulatory Data'!$I$6:$O$1301,5,FALSE)</f>
        <v/>
      </c>
      <c r="AE639" s="12" t="str">
        <f>IF(VLOOKUP($S639&amp;$R639,'Regulatory Data'!$I$6:$O$1301,7,FALSE)=1,1,IF(VLOOKUP($S639&amp;$R639,'Regulatory Data'!$I$6:$O$1301,6,FALSE)=1,0,""))</f>
        <v/>
      </c>
      <c r="AG639" s="12" t="str">
        <f t="shared" si="327"/>
        <v/>
      </c>
      <c r="AH639" s="12" t="str">
        <f t="shared" si="328"/>
        <v/>
      </c>
      <c r="AI639" s="12" t="str">
        <f t="shared" si="329"/>
        <v/>
      </c>
      <c r="AJ639" s="12" t="str">
        <f t="shared" si="330"/>
        <v/>
      </c>
      <c r="AK639" s="12" t="str">
        <f t="shared" si="331"/>
        <v/>
      </c>
      <c r="AL639" s="12" t="str">
        <f t="shared" si="332"/>
        <v/>
      </c>
      <c r="AM639" s="12" t="str">
        <f t="shared" si="333"/>
        <v/>
      </c>
      <c r="AN639" s="12" t="str">
        <f t="shared" si="334"/>
        <v/>
      </c>
      <c r="AO639" s="9" t="str">
        <f t="shared" si="335"/>
        <v/>
      </c>
      <c r="AP639" s="9" t="str">
        <f t="shared" si="336"/>
        <v/>
      </c>
      <c r="AQ639" s="9" t="str">
        <f t="shared" si="337"/>
        <v/>
      </c>
      <c r="AR639" s="9" t="str">
        <f t="shared" si="338"/>
        <v/>
      </c>
      <c r="AS639" s="9" t="str">
        <f t="shared" si="339"/>
        <v/>
      </c>
      <c r="AT639" s="9" t="str">
        <f t="shared" si="340"/>
        <v/>
      </c>
      <c r="AU639" s="9" t="str">
        <f t="shared" si="341"/>
        <v/>
      </c>
      <c r="AV639" s="9" t="str">
        <f t="shared" si="342"/>
        <v/>
      </c>
    </row>
    <row r="640" spans="1:48" x14ac:dyDescent="0.2">
      <c r="A640" s="2">
        <v>1</v>
      </c>
      <c r="B640" s="6" t="s">
        <v>63</v>
      </c>
      <c r="C640" s="6">
        <v>0</v>
      </c>
      <c r="D640" s="5" t="s">
        <v>78</v>
      </c>
      <c r="E640" s="5" t="str">
        <f t="shared" si="322"/>
        <v/>
      </c>
      <c r="F640" s="5" t="str">
        <f t="shared" si="317"/>
        <v/>
      </c>
      <c r="G640" s="7">
        <v>113.71599999999999</v>
      </c>
      <c r="H640" s="7">
        <v>112.586</v>
      </c>
      <c r="I640" s="7">
        <v>109.798</v>
      </c>
      <c r="J640" s="7">
        <v>143.24700000000001</v>
      </c>
      <c r="K640" s="7">
        <v>96.555000000000007</v>
      </c>
      <c r="L640" s="7">
        <v>97.524000000000001</v>
      </c>
      <c r="M640" s="7">
        <v>122.955</v>
      </c>
      <c r="N640" s="7">
        <v>135.001</v>
      </c>
      <c r="O640" s="7"/>
      <c r="Q640" s="13"/>
      <c r="R640" s="10" t="s">
        <v>458</v>
      </c>
      <c r="S640">
        <v>1995</v>
      </c>
      <c r="T640">
        <f t="shared" si="318"/>
        <v>92.715000000000003</v>
      </c>
      <c r="U640">
        <f t="shared" si="319"/>
        <v>92.352000000000004</v>
      </c>
      <c r="V640">
        <f t="shared" si="320"/>
        <v>94.034999999999997</v>
      </c>
      <c r="W640">
        <f t="shared" si="321"/>
        <v>73.481999999999999</v>
      </c>
      <c r="X640">
        <f t="shared" si="347"/>
        <v>-9.1688602653032802E-3</v>
      </c>
      <c r="Y640">
        <f t="shared" si="348"/>
        <v>-1.0898468810535356E-2</v>
      </c>
      <c r="Z640">
        <f t="shared" si="349"/>
        <v>4.6861892084074874E-2</v>
      </c>
      <c r="AA640">
        <f t="shared" si="350"/>
        <v>4.2463765901977979E-2</v>
      </c>
      <c r="AC640" s="10" t="str">
        <f>IFERROR(VLOOKUP(S640&amp;R640,'Regulatory Data'!D$6:F$1349,3,FALSE),"")</f>
        <v/>
      </c>
      <c r="AD640" s="12" t="str">
        <f>VLOOKUP($S640&amp;$R640,'Regulatory Data'!$I$6:$O$1301,5,FALSE)</f>
        <v/>
      </c>
      <c r="AE640" s="12" t="str">
        <f>IF(VLOOKUP($S640&amp;$R640,'Regulatory Data'!$I$6:$O$1301,7,FALSE)=1,1,IF(VLOOKUP($S640&amp;$R640,'Regulatory Data'!$I$6:$O$1301,6,FALSE)=1,0,""))</f>
        <v/>
      </c>
      <c r="AG640" s="12" t="str">
        <f t="shared" si="327"/>
        <v/>
      </c>
      <c r="AH640" s="12" t="str">
        <f t="shared" si="328"/>
        <v/>
      </c>
      <c r="AI640" s="12" t="str">
        <f t="shared" si="329"/>
        <v/>
      </c>
      <c r="AJ640" s="12" t="str">
        <f t="shared" si="330"/>
        <v/>
      </c>
      <c r="AK640" s="12" t="str">
        <f t="shared" si="331"/>
        <v/>
      </c>
      <c r="AL640" s="12" t="str">
        <f t="shared" si="332"/>
        <v/>
      </c>
      <c r="AM640" s="12" t="str">
        <f t="shared" si="333"/>
        <v/>
      </c>
      <c r="AN640" s="12" t="str">
        <f t="shared" si="334"/>
        <v/>
      </c>
      <c r="AO640" s="9" t="str">
        <f t="shared" si="335"/>
        <v/>
      </c>
      <c r="AP640" s="9" t="str">
        <f t="shared" si="336"/>
        <v/>
      </c>
      <c r="AQ640" s="9" t="str">
        <f t="shared" si="337"/>
        <v/>
      </c>
      <c r="AR640" s="9" t="str">
        <f t="shared" si="338"/>
        <v/>
      </c>
      <c r="AS640" s="9" t="str">
        <f t="shared" si="339"/>
        <v/>
      </c>
      <c r="AT640" s="9" t="str">
        <f t="shared" si="340"/>
        <v/>
      </c>
      <c r="AU640" s="9" t="str">
        <f t="shared" si="341"/>
        <v/>
      </c>
      <c r="AV640" s="9" t="str">
        <f t="shared" si="342"/>
        <v/>
      </c>
    </row>
    <row r="641" spans="1:48" x14ac:dyDescent="0.2">
      <c r="A641" s="2">
        <v>0</v>
      </c>
      <c r="B641" s="5" t="s">
        <v>79</v>
      </c>
      <c r="C641" s="6" t="s">
        <v>0</v>
      </c>
      <c r="E641" s="5" t="str">
        <f t="shared" si="322"/>
        <v/>
      </c>
      <c r="F641" s="5" t="str">
        <f t="shared" si="317"/>
        <v/>
      </c>
      <c r="Q641" s="13"/>
      <c r="R641" s="10" t="s">
        <v>458</v>
      </c>
      <c r="S641">
        <v>1996</v>
      </c>
      <c r="T641">
        <f t="shared" si="318"/>
        <v>93.37</v>
      </c>
      <c r="U641">
        <f t="shared" si="319"/>
        <v>92.753</v>
      </c>
      <c r="V641">
        <f t="shared" si="320"/>
        <v>97.147000000000006</v>
      </c>
      <c r="W641">
        <f t="shared" si="321"/>
        <v>76.653000000000006</v>
      </c>
      <c r="X641">
        <f t="shared" si="347"/>
        <v>7.0398227164885085E-3</v>
      </c>
      <c r="Y641">
        <f t="shared" si="348"/>
        <v>4.3326828265275452E-3</v>
      </c>
      <c r="Z641">
        <f t="shared" si="349"/>
        <v>3.2558241870261462E-2</v>
      </c>
      <c r="AA641">
        <f t="shared" si="350"/>
        <v>4.224826522795766E-2</v>
      </c>
      <c r="AC641" s="10" t="str">
        <f>IFERROR(VLOOKUP(S641&amp;R641,'Regulatory Data'!D$6:F$1349,3,FALSE),"")</f>
        <v/>
      </c>
      <c r="AD641" s="12" t="str">
        <f>VLOOKUP($S641&amp;$R641,'Regulatory Data'!$I$6:$O$1301,5,FALSE)</f>
        <v/>
      </c>
      <c r="AE641" s="12" t="str">
        <f>IF(VLOOKUP($S641&amp;$R641,'Regulatory Data'!$I$6:$O$1301,7,FALSE)=1,1,IF(VLOOKUP($S641&amp;$R641,'Regulatory Data'!$I$6:$O$1301,6,FALSE)=1,0,""))</f>
        <v/>
      </c>
      <c r="AG641" s="12" t="str">
        <f t="shared" si="327"/>
        <v/>
      </c>
      <c r="AH641" s="12" t="str">
        <f t="shared" si="328"/>
        <v/>
      </c>
      <c r="AI641" s="12" t="str">
        <f t="shared" si="329"/>
        <v/>
      </c>
      <c r="AJ641" s="12" t="str">
        <f t="shared" si="330"/>
        <v/>
      </c>
      <c r="AK641" s="12" t="str">
        <f t="shared" si="331"/>
        <v/>
      </c>
      <c r="AL641" s="12" t="str">
        <f t="shared" si="332"/>
        <v/>
      </c>
      <c r="AM641" s="12" t="str">
        <f t="shared" si="333"/>
        <v/>
      </c>
      <c r="AN641" s="12" t="str">
        <f t="shared" si="334"/>
        <v/>
      </c>
      <c r="AO641" s="9" t="str">
        <f t="shared" si="335"/>
        <v/>
      </c>
      <c r="AP641" s="9" t="str">
        <f t="shared" si="336"/>
        <v/>
      </c>
      <c r="AQ641" s="9" t="str">
        <f t="shared" si="337"/>
        <v/>
      </c>
      <c r="AR641" s="9" t="str">
        <f t="shared" si="338"/>
        <v/>
      </c>
      <c r="AS641" s="9" t="str">
        <f t="shared" si="339"/>
        <v/>
      </c>
      <c r="AT641" s="9" t="str">
        <f t="shared" si="340"/>
        <v/>
      </c>
      <c r="AU641" s="9" t="str">
        <f t="shared" si="341"/>
        <v/>
      </c>
      <c r="AV641" s="9" t="str">
        <f t="shared" si="342"/>
        <v/>
      </c>
    </row>
    <row r="642" spans="1:48" x14ac:dyDescent="0.2">
      <c r="A642" s="2">
        <v>1</v>
      </c>
      <c r="B642" s="6" t="s">
        <v>13</v>
      </c>
      <c r="C642" s="6">
        <v>0</v>
      </c>
      <c r="D642" s="5" t="s">
        <v>80</v>
      </c>
      <c r="E642" s="5" t="str">
        <f t="shared" si="322"/>
        <v/>
      </c>
      <c r="F642" s="5" t="str">
        <f t="shared" si="317"/>
        <v/>
      </c>
      <c r="G642" s="7">
        <v>90.533000000000001</v>
      </c>
      <c r="H642" s="7">
        <v>88.134</v>
      </c>
      <c r="I642" s="7">
        <v>67.064999999999998</v>
      </c>
      <c r="J642" s="7">
        <v>91.406999999999996</v>
      </c>
      <c r="K642" s="7">
        <v>74.078000000000003</v>
      </c>
      <c r="L642" s="7">
        <v>76.094999999999999</v>
      </c>
      <c r="M642" s="7">
        <v>83.465999999999994</v>
      </c>
      <c r="N642" s="7">
        <v>55.975999999999999</v>
      </c>
      <c r="O642" s="7"/>
      <c r="Q642" s="13"/>
      <c r="R642" s="10" t="s">
        <v>458</v>
      </c>
      <c r="S642">
        <v>1997</v>
      </c>
      <c r="T642">
        <f t="shared" si="318"/>
        <v>94.091999999999999</v>
      </c>
      <c r="U642">
        <f t="shared" si="319"/>
        <v>93.507999999999996</v>
      </c>
      <c r="V642">
        <f t="shared" si="320"/>
        <v>96.084999999999994</v>
      </c>
      <c r="W642">
        <f t="shared" si="321"/>
        <v>80.355000000000004</v>
      </c>
      <c r="X642">
        <f t="shared" si="347"/>
        <v>7.7029325409503357E-3</v>
      </c>
      <c r="Y642">
        <f t="shared" si="348"/>
        <v>8.1069481538582622E-3</v>
      </c>
      <c r="Z642">
        <f t="shared" si="349"/>
        <v>-1.099207887991227E-2</v>
      </c>
      <c r="AA642">
        <f t="shared" si="350"/>
        <v>4.7165574505870111E-2</v>
      </c>
      <c r="AC642" s="10" t="str">
        <f>IFERROR(VLOOKUP(S642&amp;R642,'Regulatory Data'!D$6:F$1349,3,FALSE),"")</f>
        <v/>
      </c>
      <c r="AD642" s="12" t="str">
        <f>VLOOKUP($S642&amp;$R642,'Regulatory Data'!$I$6:$O$1301,5,FALSE)</f>
        <v/>
      </c>
      <c r="AE642" s="12" t="str">
        <f>IF(VLOOKUP($S642&amp;$R642,'Regulatory Data'!$I$6:$O$1301,7,FALSE)=1,1,IF(VLOOKUP($S642&amp;$R642,'Regulatory Data'!$I$6:$O$1301,6,FALSE)=1,0,""))</f>
        <v/>
      </c>
      <c r="AG642" s="12" t="str">
        <f t="shared" si="327"/>
        <v/>
      </c>
      <c r="AH642" s="12" t="str">
        <f t="shared" si="328"/>
        <v/>
      </c>
      <c r="AI642" s="12" t="str">
        <f t="shared" si="329"/>
        <v/>
      </c>
      <c r="AJ642" s="12" t="str">
        <f t="shared" si="330"/>
        <v/>
      </c>
      <c r="AK642" s="12" t="str">
        <f t="shared" si="331"/>
        <v/>
      </c>
      <c r="AL642" s="12" t="str">
        <f t="shared" si="332"/>
        <v/>
      </c>
      <c r="AM642" s="12" t="str">
        <f t="shared" si="333"/>
        <v/>
      </c>
      <c r="AN642" s="12" t="str">
        <f t="shared" si="334"/>
        <v/>
      </c>
      <c r="AO642" s="9" t="str">
        <f t="shared" si="335"/>
        <v/>
      </c>
      <c r="AP642" s="9" t="str">
        <f t="shared" si="336"/>
        <v/>
      </c>
      <c r="AQ642" s="9" t="str">
        <f t="shared" si="337"/>
        <v/>
      </c>
      <c r="AR642" s="9" t="str">
        <f t="shared" si="338"/>
        <v/>
      </c>
      <c r="AS642" s="9" t="str">
        <f t="shared" si="339"/>
        <v/>
      </c>
      <c r="AT642" s="9" t="str">
        <f t="shared" si="340"/>
        <v/>
      </c>
      <c r="AU642" s="9" t="str">
        <f t="shared" si="341"/>
        <v/>
      </c>
      <c r="AV642" s="9" t="str">
        <f t="shared" si="342"/>
        <v/>
      </c>
    </row>
    <row r="643" spans="1:48" x14ac:dyDescent="0.2">
      <c r="A643" s="2">
        <v>1</v>
      </c>
      <c r="B643" s="6" t="s">
        <v>15</v>
      </c>
      <c r="C643" s="6">
        <v>0</v>
      </c>
      <c r="D643" s="5" t="s">
        <v>80</v>
      </c>
      <c r="E643" s="5" t="str">
        <f t="shared" si="322"/>
        <v/>
      </c>
      <c r="F643" s="5" t="str">
        <f t="shared" si="317"/>
        <v/>
      </c>
      <c r="G643" s="7">
        <v>90.15</v>
      </c>
      <c r="H643" s="7">
        <v>89.253</v>
      </c>
      <c r="I643" s="7">
        <v>70.084999999999994</v>
      </c>
      <c r="J643" s="7">
        <v>94.106999999999999</v>
      </c>
      <c r="K643" s="7">
        <v>77.742000000000004</v>
      </c>
      <c r="L643" s="7">
        <v>78.524000000000001</v>
      </c>
      <c r="M643" s="7">
        <v>86.602000000000004</v>
      </c>
      <c r="N643" s="7">
        <v>60.695</v>
      </c>
      <c r="O643" s="7"/>
      <c r="Q643" s="13"/>
      <c r="R643" s="10" t="s">
        <v>458</v>
      </c>
      <c r="S643">
        <v>1998</v>
      </c>
      <c r="T643">
        <f t="shared" si="318"/>
        <v>93.438000000000002</v>
      </c>
      <c r="U643">
        <f t="shared" si="319"/>
        <v>92.445999999999998</v>
      </c>
      <c r="V643">
        <f t="shared" si="320"/>
        <v>94.745000000000005</v>
      </c>
      <c r="W643">
        <f t="shared" si="321"/>
        <v>87.022000000000006</v>
      </c>
      <c r="X643">
        <f t="shared" si="347"/>
        <v>-6.9749122955284903E-3</v>
      </c>
      <c r="Y643">
        <f t="shared" si="348"/>
        <v>-1.1422303865296968E-2</v>
      </c>
      <c r="Z643">
        <f t="shared" si="349"/>
        <v>-1.404414426281253E-2</v>
      </c>
      <c r="AA643">
        <f t="shared" si="350"/>
        <v>7.9706642249638193E-2</v>
      </c>
      <c r="AC643" s="10" t="str">
        <f>IFERROR(VLOOKUP(S643&amp;R643,'Regulatory Data'!D$6:F$1349,3,FALSE),"")</f>
        <v/>
      </c>
      <c r="AD643" s="12" t="str">
        <f>VLOOKUP($S643&amp;$R643,'Regulatory Data'!$I$6:$O$1301,5,FALSE)</f>
        <v/>
      </c>
      <c r="AE643" s="12" t="str">
        <f>IF(VLOOKUP($S643&amp;$R643,'Regulatory Data'!$I$6:$O$1301,7,FALSE)=1,1,IF(VLOOKUP($S643&amp;$R643,'Regulatory Data'!$I$6:$O$1301,6,FALSE)=1,0,""))</f>
        <v/>
      </c>
      <c r="AG643" s="12" t="str">
        <f t="shared" si="327"/>
        <v/>
      </c>
      <c r="AH643" s="12" t="str">
        <f t="shared" si="328"/>
        <v/>
      </c>
      <c r="AI643" s="12" t="str">
        <f t="shared" si="329"/>
        <v/>
      </c>
      <c r="AJ643" s="12" t="str">
        <f t="shared" si="330"/>
        <v/>
      </c>
      <c r="AK643" s="12" t="str">
        <f t="shared" si="331"/>
        <v/>
      </c>
      <c r="AL643" s="12" t="str">
        <f t="shared" si="332"/>
        <v/>
      </c>
      <c r="AM643" s="12" t="str">
        <f t="shared" si="333"/>
        <v/>
      </c>
      <c r="AN643" s="12" t="str">
        <f t="shared" si="334"/>
        <v/>
      </c>
      <c r="AO643" s="9" t="str">
        <f t="shared" si="335"/>
        <v/>
      </c>
      <c r="AP643" s="9" t="str">
        <f t="shared" si="336"/>
        <v/>
      </c>
      <c r="AQ643" s="9" t="str">
        <f t="shared" si="337"/>
        <v/>
      </c>
      <c r="AR643" s="9" t="str">
        <f t="shared" si="338"/>
        <v/>
      </c>
      <c r="AS643" s="9" t="str">
        <f t="shared" si="339"/>
        <v/>
      </c>
      <c r="AT643" s="9" t="str">
        <f t="shared" si="340"/>
        <v/>
      </c>
      <c r="AU643" s="9" t="str">
        <f t="shared" si="341"/>
        <v/>
      </c>
      <c r="AV643" s="9" t="str">
        <f t="shared" si="342"/>
        <v/>
      </c>
    </row>
    <row r="644" spans="1:48" x14ac:dyDescent="0.2">
      <c r="A644" s="2">
        <v>1</v>
      </c>
      <c r="B644" s="6" t="s">
        <v>16</v>
      </c>
      <c r="C644" s="6">
        <v>0</v>
      </c>
      <c r="D644" s="5" t="s">
        <v>80</v>
      </c>
      <c r="E644" s="5" t="str">
        <f t="shared" si="322"/>
        <v/>
      </c>
      <c r="F644" s="5" t="str">
        <f t="shared" si="317"/>
        <v/>
      </c>
      <c r="G644" s="7">
        <v>90.644000000000005</v>
      </c>
      <c r="H644" s="7">
        <v>89.852000000000004</v>
      </c>
      <c r="I644" s="7">
        <v>72.444999999999993</v>
      </c>
      <c r="J644" s="7">
        <v>99.522999999999996</v>
      </c>
      <c r="K644" s="7">
        <v>79.923000000000002</v>
      </c>
      <c r="L644" s="7">
        <v>80.626999999999995</v>
      </c>
      <c r="M644" s="7">
        <v>90.179000000000002</v>
      </c>
      <c r="N644" s="7">
        <v>65.33</v>
      </c>
      <c r="O644" s="7"/>
      <c r="Q644" s="13"/>
      <c r="R644" s="10" t="s">
        <v>458</v>
      </c>
      <c r="S644">
        <v>1999</v>
      </c>
      <c r="T644">
        <f t="shared" si="318"/>
        <v>95.197999999999993</v>
      </c>
      <c r="U644">
        <f t="shared" si="319"/>
        <v>94.878</v>
      </c>
      <c r="V644">
        <f t="shared" si="320"/>
        <v>95.11</v>
      </c>
      <c r="W644">
        <f t="shared" si="321"/>
        <v>88.861999999999995</v>
      </c>
      <c r="X644">
        <f t="shared" si="347"/>
        <v>1.8660818432022275E-2</v>
      </c>
      <c r="Y644">
        <f t="shared" si="348"/>
        <v>2.5967165502740031E-2</v>
      </c>
      <c r="Z644">
        <f t="shared" si="349"/>
        <v>3.8450443727162664E-3</v>
      </c>
      <c r="AA644">
        <f t="shared" si="350"/>
        <v>2.0923644318682655E-2</v>
      </c>
      <c r="AC644" s="10" t="str">
        <f>IFERROR(VLOOKUP(S644&amp;R644,'Regulatory Data'!D$6:F$1349,3,FALSE),"")</f>
        <v/>
      </c>
      <c r="AD644" s="12" t="str">
        <f>VLOOKUP($S644&amp;$R644,'Regulatory Data'!$I$6:$O$1301,5,FALSE)</f>
        <v/>
      </c>
      <c r="AE644" s="12" t="str">
        <f>IF(VLOOKUP($S644&amp;$R644,'Regulatory Data'!$I$6:$O$1301,7,FALSE)=1,1,IF(VLOOKUP($S644&amp;$R644,'Regulatory Data'!$I$6:$O$1301,6,FALSE)=1,0,""))</f>
        <v/>
      </c>
      <c r="AG644" s="12" t="str">
        <f t="shared" si="327"/>
        <v/>
      </c>
      <c r="AH644" s="12" t="str">
        <f t="shared" si="328"/>
        <v/>
      </c>
      <c r="AI644" s="12" t="str">
        <f t="shared" si="329"/>
        <v/>
      </c>
      <c r="AJ644" s="12" t="str">
        <f t="shared" si="330"/>
        <v/>
      </c>
      <c r="AK644" s="12" t="str">
        <f t="shared" si="331"/>
        <v/>
      </c>
      <c r="AL644" s="12" t="str">
        <f t="shared" si="332"/>
        <v/>
      </c>
      <c r="AM644" s="12" t="str">
        <f t="shared" si="333"/>
        <v/>
      </c>
      <c r="AN644" s="12" t="str">
        <f t="shared" si="334"/>
        <v/>
      </c>
      <c r="AO644" s="9" t="str">
        <f t="shared" si="335"/>
        <v/>
      </c>
      <c r="AP644" s="9" t="str">
        <f t="shared" si="336"/>
        <v/>
      </c>
      <c r="AQ644" s="9" t="str">
        <f t="shared" si="337"/>
        <v/>
      </c>
      <c r="AR644" s="9" t="str">
        <f t="shared" si="338"/>
        <v/>
      </c>
      <c r="AS644" s="9" t="str">
        <f t="shared" si="339"/>
        <v/>
      </c>
      <c r="AT644" s="9" t="str">
        <f t="shared" si="340"/>
        <v/>
      </c>
      <c r="AU644" s="9" t="str">
        <f t="shared" si="341"/>
        <v/>
      </c>
      <c r="AV644" s="9" t="str">
        <f t="shared" si="342"/>
        <v/>
      </c>
    </row>
    <row r="645" spans="1:48" x14ac:dyDescent="0.2">
      <c r="A645" s="2">
        <v>1</v>
      </c>
      <c r="B645" s="6" t="s">
        <v>17</v>
      </c>
      <c r="C645" s="6">
        <v>0</v>
      </c>
      <c r="D645" s="5" t="s">
        <v>80</v>
      </c>
      <c r="E645" s="5" t="str">
        <f t="shared" si="322"/>
        <v/>
      </c>
      <c r="F645" s="5" t="str">
        <f t="shared" si="317"/>
        <v/>
      </c>
      <c r="G645" s="7">
        <v>87.834999999999994</v>
      </c>
      <c r="H645" s="7">
        <v>86.709000000000003</v>
      </c>
      <c r="I645" s="7">
        <v>71.718000000000004</v>
      </c>
      <c r="J645" s="7">
        <v>105.20699999999999</v>
      </c>
      <c r="K645" s="7">
        <v>81.650999999999996</v>
      </c>
      <c r="L645" s="7">
        <v>82.712000000000003</v>
      </c>
      <c r="M645" s="7">
        <v>94.881</v>
      </c>
      <c r="N645" s="7">
        <v>68.046999999999997</v>
      </c>
      <c r="O645" s="7"/>
      <c r="Q645" s="13"/>
      <c r="R645" s="10" t="s">
        <v>458</v>
      </c>
      <c r="S645">
        <v>2000</v>
      </c>
      <c r="T645">
        <f t="shared" si="318"/>
        <v>99.417000000000002</v>
      </c>
      <c r="U645">
        <f t="shared" si="319"/>
        <v>99.853999999999999</v>
      </c>
      <c r="V645">
        <f t="shared" si="320"/>
        <v>98.289000000000001</v>
      </c>
      <c r="W645">
        <f t="shared" si="321"/>
        <v>91.331999999999994</v>
      </c>
      <c r="X645">
        <f t="shared" si="347"/>
        <v>4.3364192022885106E-2</v>
      </c>
      <c r="Y645">
        <f t="shared" si="348"/>
        <v>5.1117263380341171E-2</v>
      </c>
      <c r="Z645">
        <f t="shared" si="349"/>
        <v>3.287800205751612E-2</v>
      </c>
      <c r="AA645">
        <f t="shared" si="350"/>
        <v>2.741661450390076E-2</v>
      </c>
      <c r="AC645" s="10" t="str">
        <f>IFERROR(VLOOKUP(S645&amp;R645,'Regulatory Data'!D$6:F$1349,3,FALSE),"")</f>
        <v/>
      </c>
      <c r="AD645" s="12" t="str">
        <f>VLOOKUP($S645&amp;$R645,'Regulatory Data'!$I$6:$O$1301,5,FALSE)</f>
        <v/>
      </c>
      <c r="AE645" s="12" t="str">
        <f>IF(VLOOKUP($S645&amp;$R645,'Regulatory Data'!$I$6:$O$1301,7,FALSE)=1,1,IF(VLOOKUP($S645&amp;$R645,'Regulatory Data'!$I$6:$O$1301,6,FALSE)=1,0,""))</f>
        <v/>
      </c>
      <c r="AG645" s="12" t="str">
        <f t="shared" si="327"/>
        <v/>
      </c>
      <c r="AH645" s="12" t="str">
        <f t="shared" si="328"/>
        <v/>
      </c>
      <c r="AI645" s="12" t="str">
        <f t="shared" si="329"/>
        <v/>
      </c>
      <c r="AJ645" s="12" t="str">
        <f t="shared" si="330"/>
        <v/>
      </c>
      <c r="AK645" s="12" t="str">
        <f t="shared" si="331"/>
        <v/>
      </c>
      <c r="AL645" s="12" t="str">
        <f t="shared" si="332"/>
        <v/>
      </c>
      <c r="AM645" s="12" t="str">
        <f t="shared" si="333"/>
        <v/>
      </c>
      <c r="AN645" s="12" t="str">
        <f t="shared" si="334"/>
        <v/>
      </c>
      <c r="AO645" s="9" t="str">
        <f t="shared" si="335"/>
        <v/>
      </c>
      <c r="AP645" s="9" t="str">
        <f t="shared" si="336"/>
        <v/>
      </c>
      <c r="AQ645" s="9" t="str">
        <f t="shared" si="337"/>
        <v/>
      </c>
      <c r="AR645" s="9" t="str">
        <f t="shared" si="338"/>
        <v/>
      </c>
      <c r="AS645" s="9" t="str">
        <f t="shared" si="339"/>
        <v/>
      </c>
      <c r="AT645" s="9" t="str">
        <f t="shared" si="340"/>
        <v/>
      </c>
      <c r="AU645" s="9" t="str">
        <f t="shared" si="341"/>
        <v/>
      </c>
      <c r="AV645" s="9" t="str">
        <f t="shared" si="342"/>
        <v/>
      </c>
    </row>
    <row r="646" spans="1:48" x14ac:dyDescent="0.2">
      <c r="A646" s="2">
        <v>1</v>
      </c>
      <c r="B646" s="6" t="s">
        <v>18</v>
      </c>
      <c r="C646" s="6">
        <v>0</v>
      </c>
      <c r="D646" s="5" t="s">
        <v>80</v>
      </c>
      <c r="E646" s="5" t="str">
        <f t="shared" si="322"/>
        <v/>
      </c>
      <c r="F646" s="5" t="str">
        <f t="shared" si="317"/>
        <v/>
      </c>
      <c r="G646" s="7">
        <v>89.887</v>
      </c>
      <c r="H646" s="7">
        <v>88.043000000000006</v>
      </c>
      <c r="I646" s="7">
        <v>73.613</v>
      </c>
      <c r="J646" s="7">
        <v>102.193</v>
      </c>
      <c r="K646" s="7">
        <v>81.894999999999996</v>
      </c>
      <c r="L646" s="7">
        <v>83.611000000000004</v>
      </c>
      <c r="M646" s="7">
        <v>97.161000000000001</v>
      </c>
      <c r="N646" s="7">
        <v>71.522999999999996</v>
      </c>
      <c r="O646" s="7"/>
      <c r="Q646" s="13"/>
      <c r="R646" s="10" t="s">
        <v>458</v>
      </c>
      <c r="S646">
        <v>2001</v>
      </c>
      <c r="T646">
        <f t="shared" si="318"/>
        <v>99.283000000000001</v>
      </c>
      <c r="U646">
        <f t="shared" si="319"/>
        <v>99.465999999999994</v>
      </c>
      <c r="V646">
        <f t="shared" si="320"/>
        <v>99.914000000000001</v>
      </c>
      <c r="W646">
        <f t="shared" si="321"/>
        <v>97.188000000000002</v>
      </c>
      <c r="X646">
        <f t="shared" si="347"/>
        <v>-1.3487671898744225E-3</v>
      </c>
      <c r="Y646">
        <f t="shared" si="348"/>
        <v>-3.8932419234098958E-3</v>
      </c>
      <c r="Z646">
        <f t="shared" si="349"/>
        <v>1.6397697424125113E-2</v>
      </c>
      <c r="AA646">
        <f t="shared" si="350"/>
        <v>6.2146027981598628E-2</v>
      </c>
      <c r="AC646" s="10" t="str">
        <f>IFERROR(VLOOKUP(S646&amp;R646,'Regulatory Data'!D$6:F$1349,3,FALSE),"")</f>
        <v/>
      </c>
      <c r="AD646" s="12" t="str">
        <f>VLOOKUP($S646&amp;$R646,'Regulatory Data'!$I$6:$O$1301,5,FALSE)</f>
        <v/>
      </c>
      <c r="AE646" s="12" t="str">
        <f>IF(VLOOKUP($S646&amp;$R646,'Regulatory Data'!$I$6:$O$1301,7,FALSE)=1,1,IF(VLOOKUP($S646&amp;$R646,'Regulatory Data'!$I$6:$O$1301,6,FALSE)=1,0,""))</f>
        <v/>
      </c>
      <c r="AG646" s="12" t="str">
        <f t="shared" si="327"/>
        <v/>
      </c>
      <c r="AH646" s="12" t="str">
        <f t="shared" si="328"/>
        <v/>
      </c>
      <c r="AI646" s="12" t="str">
        <f t="shared" si="329"/>
        <v/>
      </c>
      <c r="AJ646" s="12" t="str">
        <f t="shared" si="330"/>
        <v/>
      </c>
      <c r="AK646" s="12" t="str">
        <f t="shared" si="331"/>
        <v/>
      </c>
      <c r="AL646" s="12" t="str">
        <f t="shared" si="332"/>
        <v/>
      </c>
      <c r="AM646" s="12" t="str">
        <f t="shared" si="333"/>
        <v/>
      </c>
      <c r="AN646" s="12" t="str">
        <f t="shared" si="334"/>
        <v/>
      </c>
      <c r="AO646" s="9" t="str">
        <f t="shared" si="335"/>
        <v/>
      </c>
      <c r="AP646" s="9" t="str">
        <f t="shared" si="336"/>
        <v/>
      </c>
      <c r="AQ646" s="9" t="str">
        <f t="shared" si="337"/>
        <v/>
      </c>
      <c r="AR646" s="9" t="str">
        <f t="shared" si="338"/>
        <v/>
      </c>
      <c r="AS646" s="9" t="str">
        <f t="shared" si="339"/>
        <v/>
      </c>
      <c r="AT646" s="9" t="str">
        <f t="shared" si="340"/>
        <v/>
      </c>
      <c r="AU646" s="9" t="str">
        <f t="shared" si="341"/>
        <v/>
      </c>
      <c r="AV646" s="9" t="str">
        <f t="shared" si="342"/>
        <v/>
      </c>
    </row>
    <row r="647" spans="1:48" x14ac:dyDescent="0.2">
      <c r="A647" s="2">
        <v>1</v>
      </c>
      <c r="B647" s="6" t="s">
        <v>19</v>
      </c>
      <c r="C647" s="6">
        <v>0</v>
      </c>
      <c r="D647" s="5" t="s">
        <v>80</v>
      </c>
      <c r="E647" s="5" t="str">
        <f t="shared" si="322"/>
        <v/>
      </c>
      <c r="F647" s="5" t="str">
        <f t="shared" si="317"/>
        <v/>
      </c>
      <c r="G647" s="7">
        <v>94.525000000000006</v>
      </c>
      <c r="H647" s="7">
        <v>92.936000000000007</v>
      </c>
      <c r="I647" s="7">
        <v>78.682000000000002</v>
      </c>
      <c r="J647" s="7">
        <v>98.644000000000005</v>
      </c>
      <c r="K647" s="7">
        <v>83.24</v>
      </c>
      <c r="L647" s="7">
        <v>84.662000000000006</v>
      </c>
      <c r="M647" s="7">
        <v>96.013000000000005</v>
      </c>
      <c r="N647" s="7">
        <v>75.546000000000006</v>
      </c>
      <c r="O647" s="7"/>
      <c r="Q647" s="13"/>
      <c r="R647" s="10" t="s">
        <v>458</v>
      </c>
      <c r="S647">
        <v>2002</v>
      </c>
      <c r="T647">
        <f t="shared" si="318"/>
        <v>100</v>
      </c>
      <c r="U647">
        <f t="shared" si="319"/>
        <v>100</v>
      </c>
      <c r="V647">
        <f t="shared" si="320"/>
        <v>100</v>
      </c>
      <c r="W647">
        <f t="shared" si="321"/>
        <v>100</v>
      </c>
      <c r="X647">
        <f t="shared" si="347"/>
        <v>7.1958279818025161E-3</v>
      </c>
      <c r="Y647">
        <f t="shared" si="348"/>
        <v>5.3543087619258856E-3</v>
      </c>
      <c r="Z647">
        <f t="shared" si="349"/>
        <v>8.6037001215633069E-4</v>
      </c>
      <c r="AA647">
        <f t="shared" si="350"/>
        <v>2.8522938933238429E-2</v>
      </c>
      <c r="AC647" s="10" t="str">
        <f>IFERROR(VLOOKUP(S647&amp;R647,'Regulatory Data'!D$6:F$1349,3,FALSE),"")</f>
        <v/>
      </c>
      <c r="AD647" s="12" t="str">
        <f>VLOOKUP($S647&amp;$R647,'Regulatory Data'!$I$6:$O$1301,5,FALSE)</f>
        <v/>
      </c>
      <c r="AE647" s="12" t="str">
        <f>IF(VLOOKUP($S647&amp;$R647,'Regulatory Data'!$I$6:$O$1301,7,FALSE)=1,1,IF(VLOOKUP($S647&amp;$R647,'Regulatory Data'!$I$6:$O$1301,6,FALSE)=1,0,""))</f>
        <v/>
      </c>
      <c r="AG647" s="12" t="str">
        <f t="shared" si="327"/>
        <v/>
      </c>
      <c r="AH647" s="12" t="str">
        <f t="shared" si="328"/>
        <v/>
      </c>
      <c r="AI647" s="12" t="str">
        <f t="shared" si="329"/>
        <v/>
      </c>
      <c r="AJ647" s="12" t="str">
        <f t="shared" si="330"/>
        <v/>
      </c>
      <c r="AK647" s="12" t="str">
        <f t="shared" si="331"/>
        <v/>
      </c>
      <c r="AL647" s="12" t="str">
        <f t="shared" si="332"/>
        <v/>
      </c>
      <c r="AM647" s="12" t="str">
        <f t="shared" si="333"/>
        <v/>
      </c>
      <c r="AN647" s="12" t="str">
        <f t="shared" si="334"/>
        <v/>
      </c>
      <c r="AO647" s="9" t="str">
        <f t="shared" si="335"/>
        <v/>
      </c>
      <c r="AP647" s="9" t="str">
        <f t="shared" si="336"/>
        <v/>
      </c>
      <c r="AQ647" s="9" t="str">
        <f t="shared" si="337"/>
        <v/>
      </c>
      <c r="AR647" s="9" t="str">
        <f t="shared" si="338"/>
        <v/>
      </c>
      <c r="AS647" s="9" t="str">
        <f t="shared" si="339"/>
        <v/>
      </c>
      <c r="AT647" s="9" t="str">
        <f t="shared" si="340"/>
        <v/>
      </c>
      <c r="AU647" s="9" t="str">
        <f t="shared" si="341"/>
        <v/>
      </c>
      <c r="AV647" s="9" t="str">
        <f t="shared" si="342"/>
        <v/>
      </c>
    </row>
    <row r="648" spans="1:48" x14ac:dyDescent="0.2">
      <c r="A648" s="2">
        <v>1</v>
      </c>
      <c r="B648" s="6" t="s">
        <v>20</v>
      </c>
      <c r="C648" s="6">
        <v>0</v>
      </c>
      <c r="D648" s="5" t="s">
        <v>80</v>
      </c>
      <c r="E648" s="5" t="str">
        <f t="shared" si="322"/>
        <v/>
      </c>
      <c r="F648" s="5" t="str">
        <f t="shared" ref="F648:F711" si="351">IF(LEN(E648)=0,"",E648&amp;B648)</f>
        <v/>
      </c>
      <c r="G648" s="7">
        <v>93.385999999999996</v>
      </c>
      <c r="H648" s="7">
        <v>92.272000000000006</v>
      </c>
      <c r="I648" s="7">
        <v>80.218999999999994</v>
      </c>
      <c r="J648" s="7">
        <v>101.846</v>
      </c>
      <c r="K648" s="7">
        <v>85.900999999999996</v>
      </c>
      <c r="L648" s="7">
        <v>86.938000000000002</v>
      </c>
      <c r="M648" s="7">
        <v>96.938000000000002</v>
      </c>
      <c r="N648" s="7">
        <v>77.763000000000005</v>
      </c>
      <c r="O648" s="7"/>
      <c r="Q648" s="13"/>
      <c r="R648" s="10" t="s">
        <v>458</v>
      </c>
      <c r="S648">
        <v>2003</v>
      </c>
      <c r="T648">
        <f t="shared" ref="T648:T711" si="352">AVERAGEIF($F$8:$F$12248,$R648&amp;$S648,G$8:G$12248)</f>
        <v>106.717</v>
      </c>
      <c r="U648">
        <f t="shared" ref="U648:U711" si="353">AVERAGEIF($F$8:$F$12248,$R648&amp;$S648,H$8:H$12248)</f>
        <v>104.443</v>
      </c>
      <c r="V648">
        <f t="shared" ref="V648:V711" si="354">AVERAGEIF($F$8:$F$12248,$R648&amp;$S648,J$8:J$12248)</f>
        <v>104.995</v>
      </c>
      <c r="W648">
        <f t="shared" ref="W648:W711" si="355">AVERAGEIF($F$8:$F$12248,$R648&amp;$S648,M$8:M$12248)</f>
        <v>99.254000000000005</v>
      </c>
      <c r="X648">
        <f t="shared" si="347"/>
        <v>6.5010284839574162E-2</v>
      </c>
      <c r="Y648">
        <f t="shared" si="348"/>
        <v>4.347128205687234E-2</v>
      </c>
      <c r="Z648">
        <f t="shared" si="349"/>
        <v>4.8742543987989606E-2</v>
      </c>
      <c r="AA648">
        <f t="shared" si="350"/>
        <v>-7.4879649659038705E-3</v>
      </c>
      <c r="AC648" s="10" t="str">
        <f>IFERROR(VLOOKUP(S648&amp;R648,'Regulatory Data'!D$6:F$1349,3,FALSE),"")</f>
        <v/>
      </c>
      <c r="AD648" s="12" t="str">
        <f>VLOOKUP($S648&amp;$R648,'Regulatory Data'!$I$6:$O$1301,5,FALSE)</f>
        <v/>
      </c>
      <c r="AE648" s="12" t="str">
        <f>IF(VLOOKUP($S648&amp;$R648,'Regulatory Data'!$I$6:$O$1301,7,FALSE)=1,1,IF(VLOOKUP($S648&amp;$R648,'Regulatory Data'!$I$6:$O$1301,6,FALSE)=1,0,""))</f>
        <v/>
      </c>
      <c r="AG648" s="12" t="str">
        <f t="shared" si="327"/>
        <v/>
      </c>
      <c r="AH648" s="12" t="str">
        <f t="shared" si="328"/>
        <v/>
      </c>
      <c r="AI648" s="12" t="str">
        <f t="shared" si="329"/>
        <v/>
      </c>
      <c r="AJ648" s="12" t="str">
        <f t="shared" si="330"/>
        <v/>
      </c>
      <c r="AK648" s="12" t="str">
        <f t="shared" si="331"/>
        <v/>
      </c>
      <c r="AL648" s="12" t="str">
        <f t="shared" si="332"/>
        <v/>
      </c>
      <c r="AM648" s="12" t="str">
        <f t="shared" si="333"/>
        <v/>
      </c>
      <c r="AN648" s="12" t="str">
        <f t="shared" si="334"/>
        <v/>
      </c>
      <c r="AO648" s="9" t="str">
        <f t="shared" si="335"/>
        <v/>
      </c>
      <c r="AP648" s="9" t="str">
        <f t="shared" si="336"/>
        <v/>
      </c>
      <c r="AQ648" s="9" t="str">
        <f t="shared" si="337"/>
        <v/>
      </c>
      <c r="AR648" s="9" t="str">
        <f t="shared" si="338"/>
        <v/>
      </c>
      <c r="AS648" s="9" t="str">
        <f t="shared" si="339"/>
        <v/>
      </c>
      <c r="AT648" s="9" t="str">
        <f t="shared" si="340"/>
        <v/>
      </c>
      <c r="AU648" s="9" t="str">
        <f t="shared" si="341"/>
        <v/>
      </c>
      <c r="AV648" s="9" t="str">
        <f t="shared" si="342"/>
        <v/>
      </c>
    </row>
    <row r="649" spans="1:48" x14ac:dyDescent="0.2">
      <c r="A649" s="2">
        <v>1</v>
      </c>
      <c r="B649" s="6" t="s">
        <v>21</v>
      </c>
      <c r="C649" s="6">
        <v>0</v>
      </c>
      <c r="D649" s="5" t="s">
        <v>80</v>
      </c>
      <c r="E649" s="5" t="str">
        <f t="shared" ref="E649:E712" si="356">IF(C649=0,IF(LEN(D649)&lt;&gt;3,"",D649),IF(LEN(D649)&lt;&gt;4,"",LEFT(D649,3)))</f>
        <v/>
      </c>
      <c r="F649" s="5" t="str">
        <f t="shared" si="351"/>
        <v/>
      </c>
      <c r="G649" s="7">
        <v>91.04</v>
      </c>
      <c r="H649" s="7">
        <v>91.814999999999998</v>
      </c>
      <c r="I649" s="7">
        <v>80.736000000000004</v>
      </c>
      <c r="J649" s="7">
        <v>99.317999999999998</v>
      </c>
      <c r="K649" s="7">
        <v>88.682000000000002</v>
      </c>
      <c r="L649" s="7">
        <v>87.933000000000007</v>
      </c>
      <c r="M649" s="7">
        <v>100.604</v>
      </c>
      <c r="N649" s="7">
        <v>81.224000000000004</v>
      </c>
      <c r="O649" s="7"/>
      <c r="Q649" s="13"/>
      <c r="R649" s="10" t="s">
        <v>458</v>
      </c>
      <c r="S649">
        <v>2004</v>
      </c>
      <c r="T649">
        <f t="shared" si="352"/>
        <v>112.133</v>
      </c>
      <c r="U649">
        <f t="shared" si="353"/>
        <v>109.367</v>
      </c>
      <c r="V649">
        <f t="shared" si="354"/>
        <v>111.342</v>
      </c>
      <c r="W649">
        <f t="shared" si="355"/>
        <v>98.430999999999997</v>
      </c>
      <c r="X649">
        <f t="shared" si="347"/>
        <v>4.9505195946993652E-2</v>
      </c>
      <c r="Y649">
        <f t="shared" si="348"/>
        <v>4.6067731100602138E-2</v>
      </c>
      <c r="Z649">
        <f t="shared" si="349"/>
        <v>5.8693815614175193E-2</v>
      </c>
      <c r="AA649">
        <f t="shared" si="350"/>
        <v>-8.3264259284590025E-3</v>
      </c>
      <c r="AC649" s="10" t="str">
        <f>IFERROR(VLOOKUP(S649&amp;R649,'Regulatory Data'!D$6:F$1349,3,FALSE),"")</f>
        <v/>
      </c>
      <c r="AD649" s="12" t="str">
        <f>VLOOKUP($S649&amp;$R649,'Regulatory Data'!$I$6:$O$1301,5,FALSE)</f>
        <v/>
      </c>
      <c r="AE649" s="12" t="str">
        <f>IF(VLOOKUP($S649&amp;$R649,'Regulatory Data'!$I$6:$O$1301,7,FALSE)=1,1,IF(VLOOKUP($S649&amp;$R649,'Regulatory Data'!$I$6:$O$1301,6,FALSE)=1,0,""))</f>
        <v/>
      </c>
      <c r="AG649" s="12" t="str">
        <f t="shared" ref="AG649:AG712" si="357">IF($AD649=0,X650,"")</f>
        <v/>
      </c>
      <c r="AH649" s="12" t="str">
        <f t="shared" ref="AH649:AH712" si="358">IF($AD649=1,X650,"")</f>
        <v/>
      </c>
      <c r="AI649" s="12" t="str">
        <f t="shared" ref="AI649:AI712" si="359">IF($AD649=0,Y650,"")</f>
        <v/>
      </c>
      <c r="AJ649" s="12" t="str">
        <f t="shared" ref="AJ649:AJ712" si="360">IF($AD649=1,Y650,"")</f>
        <v/>
      </c>
      <c r="AK649" s="12" t="str">
        <f t="shared" ref="AK649:AK712" si="361">IF($AD649=0,Z650,"")</f>
        <v/>
      </c>
      <c r="AL649" s="12" t="str">
        <f t="shared" ref="AL649:AL712" si="362">IF($AD649=1,Z650,"")</f>
        <v/>
      </c>
      <c r="AM649" s="12" t="str">
        <f t="shared" ref="AM649:AM712" si="363">IF($AD649=0,AA650,"")</f>
        <v/>
      </c>
      <c r="AN649" s="12" t="str">
        <f t="shared" ref="AN649:AN712" si="364">IF($AD649=1,AA650,"")</f>
        <v/>
      </c>
      <c r="AO649" s="9" t="str">
        <f t="shared" ref="AO649:AO712" si="365">IF($AE649=0,X650,"")</f>
        <v/>
      </c>
      <c r="AP649" s="9" t="str">
        <f t="shared" ref="AP649:AP712" si="366">IF($AE649=1,X650,"")</f>
        <v/>
      </c>
      <c r="AQ649" s="9" t="str">
        <f t="shared" ref="AQ649:AQ712" si="367">IF($AE649=0,Y650,"")</f>
        <v/>
      </c>
      <c r="AR649" s="9" t="str">
        <f t="shared" ref="AR649:AR712" si="368">IF($AE649=1,Y650,"")</f>
        <v/>
      </c>
      <c r="AS649" s="9" t="str">
        <f t="shared" ref="AS649:AS712" si="369">IF($AE649=0,Z650,"")</f>
        <v/>
      </c>
      <c r="AT649" s="9" t="str">
        <f t="shared" ref="AT649:AT712" si="370">IF($AE649=1,Z650,"")</f>
        <v/>
      </c>
      <c r="AU649" s="9" t="str">
        <f t="shared" ref="AU649:AU712" si="371">IF($AE649=0,AA650,"")</f>
        <v/>
      </c>
      <c r="AV649" s="9" t="str">
        <f t="shared" ref="AV649:AV712" si="372">IF($AE649=1,AA650,"")</f>
        <v/>
      </c>
    </row>
    <row r="650" spans="1:48" x14ac:dyDescent="0.2">
      <c r="A650" s="2">
        <v>1</v>
      </c>
      <c r="B650" s="6" t="s">
        <v>22</v>
      </c>
      <c r="C650" s="6">
        <v>0</v>
      </c>
      <c r="D650" s="5" t="s">
        <v>80</v>
      </c>
      <c r="E650" s="5" t="str">
        <f t="shared" si="356"/>
        <v/>
      </c>
      <c r="F650" s="5" t="str">
        <f t="shared" si="351"/>
        <v/>
      </c>
      <c r="G650" s="7">
        <v>92.094999999999999</v>
      </c>
      <c r="H650" s="7">
        <v>91.688999999999993</v>
      </c>
      <c r="I650" s="7">
        <v>84.43</v>
      </c>
      <c r="J650" s="7">
        <v>97.698999999999998</v>
      </c>
      <c r="K650" s="7">
        <v>91.677000000000007</v>
      </c>
      <c r="L650" s="7">
        <v>92.082999999999998</v>
      </c>
      <c r="M650" s="7">
        <v>101.611</v>
      </c>
      <c r="N650" s="7">
        <v>85.79</v>
      </c>
      <c r="O650" s="7"/>
      <c r="Q650" s="13"/>
      <c r="R650" s="10" t="s">
        <v>458</v>
      </c>
      <c r="S650">
        <v>2005</v>
      </c>
      <c r="T650">
        <f t="shared" si="352"/>
        <v>115.124</v>
      </c>
      <c r="U650">
        <f t="shared" si="353"/>
        <v>110.70099999999999</v>
      </c>
      <c r="V650">
        <f t="shared" si="354"/>
        <v>119.68</v>
      </c>
      <c r="W650">
        <f t="shared" si="355"/>
        <v>99.671000000000006</v>
      </c>
      <c r="X650">
        <f t="shared" si="347"/>
        <v>2.6324141552445113E-2</v>
      </c>
      <c r="Y650">
        <f t="shared" si="348"/>
        <v>1.2123673951891512E-2</v>
      </c>
      <c r="Z650">
        <f t="shared" si="349"/>
        <v>7.2214968635910814E-2</v>
      </c>
      <c r="AA650">
        <f t="shared" si="350"/>
        <v>1.2518966944565335E-2</v>
      </c>
      <c r="AC650" s="10" t="str">
        <f>IFERROR(VLOOKUP(S650&amp;R650,'Regulatory Data'!D$6:F$1349,3,FALSE),"")</f>
        <v/>
      </c>
      <c r="AD650" s="12" t="str">
        <f>VLOOKUP($S650&amp;$R650,'Regulatory Data'!$I$6:$O$1301,5,FALSE)</f>
        <v/>
      </c>
      <c r="AE650" s="12" t="str">
        <f>IF(VLOOKUP($S650&amp;$R650,'Regulatory Data'!$I$6:$O$1301,7,FALSE)=1,1,IF(VLOOKUP($S650&amp;$R650,'Regulatory Data'!$I$6:$O$1301,6,FALSE)=1,0,""))</f>
        <v/>
      </c>
      <c r="AG650" s="12" t="str">
        <f t="shared" si="357"/>
        <v/>
      </c>
      <c r="AH650" s="12" t="str">
        <f t="shared" si="358"/>
        <v/>
      </c>
      <c r="AI650" s="12" t="str">
        <f t="shared" si="359"/>
        <v/>
      </c>
      <c r="AJ650" s="12" t="str">
        <f t="shared" si="360"/>
        <v/>
      </c>
      <c r="AK650" s="12" t="str">
        <f t="shared" si="361"/>
        <v/>
      </c>
      <c r="AL650" s="12" t="str">
        <f t="shared" si="362"/>
        <v/>
      </c>
      <c r="AM650" s="12" t="str">
        <f t="shared" si="363"/>
        <v/>
      </c>
      <c r="AN650" s="12" t="str">
        <f t="shared" si="364"/>
        <v/>
      </c>
      <c r="AO650" s="9" t="str">
        <f t="shared" si="365"/>
        <v/>
      </c>
      <c r="AP650" s="9" t="str">
        <f t="shared" si="366"/>
        <v/>
      </c>
      <c r="AQ650" s="9" t="str">
        <f t="shared" si="367"/>
        <v/>
      </c>
      <c r="AR650" s="9" t="str">
        <f t="shared" si="368"/>
        <v/>
      </c>
      <c r="AS650" s="9" t="str">
        <f t="shared" si="369"/>
        <v/>
      </c>
      <c r="AT650" s="9" t="str">
        <f t="shared" si="370"/>
        <v/>
      </c>
      <c r="AU650" s="9" t="str">
        <f t="shared" si="371"/>
        <v/>
      </c>
      <c r="AV650" s="9" t="str">
        <f t="shared" si="372"/>
        <v/>
      </c>
    </row>
    <row r="651" spans="1:48" x14ac:dyDescent="0.2">
      <c r="A651" s="2">
        <v>1</v>
      </c>
      <c r="B651" s="6" t="s">
        <v>23</v>
      </c>
      <c r="C651" s="6">
        <v>0</v>
      </c>
      <c r="D651" s="5" t="s">
        <v>80</v>
      </c>
      <c r="E651" s="5" t="str">
        <f t="shared" si="356"/>
        <v/>
      </c>
      <c r="F651" s="5" t="str">
        <f t="shared" si="351"/>
        <v/>
      </c>
      <c r="G651" s="7">
        <v>88.091999999999999</v>
      </c>
      <c r="H651" s="7">
        <v>87.331000000000003</v>
      </c>
      <c r="I651" s="7">
        <v>81.786000000000001</v>
      </c>
      <c r="J651" s="7">
        <v>101.96299999999999</v>
      </c>
      <c r="K651" s="7">
        <v>92.841999999999999</v>
      </c>
      <c r="L651" s="7">
        <v>93.650999999999996</v>
      </c>
      <c r="M651" s="7">
        <v>107.014</v>
      </c>
      <c r="N651" s="7">
        <v>87.522999999999996</v>
      </c>
      <c r="O651" s="7"/>
      <c r="Q651" s="13"/>
      <c r="R651" s="10" t="s">
        <v>458</v>
      </c>
      <c r="S651">
        <v>2006</v>
      </c>
      <c r="T651">
        <f t="shared" si="352"/>
        <v>115.002</v>
      </c>
      <c r="U651">
        <f t="shared" si="353"/>
        <v>111.739</v>
      </c>
      <c r="V651">
        <f t="shared" si="354"/>
        <v>126.539</v>
      </c>
      <c r="W651">
        <f t="shared" si="355"/>
        <v>103.423</v>
      </c>
      <c r="X651">
        <f t="shared" si="347"/>
        <v>-1.0602888107342778E-3</v>
      </c>
      <c r="Y651">
        <f t="shared" si="348"/>
        <v>9.3329215468012094E-3</v>
      </c>
      <c r="Z651">
        <f t="shared" si="349"/>
        <v>5.5729046821863193E-2</v>
      </c>
      <c r="AA651">
        <f t="shared" si="350"/>
        <v>3.6952612437893606E-2</v>
      </c>
      <c r="AC651" s="10" t="str">
        <f>IFERROR(VLOOKUP(S651&amp;R651,'Regulatory Data'!D$6:F$1349,3,FALSE),"")</f>
        <v/>
      </c>
      <c r="AD651" s="12" t="str">
        <f>VLOOKUP($S651&amp;$R651,'Regulatory Data'!$I$6:$O$1301,5,FALSE)</f>
        <v/>
      </c>
      <c r="AE651" s="12" t="str">
        <f>IF(VLOOKUP($S651&amp;$R651,'Regulatory Data'!$I$6:$O$1301,7,FALSE)=1,1,IF(VLOOKUP($S651&amp;$R651,'Regulatory Data'!$I$6:$O$1301,6,FALSE)=1,0,""))</f>
        <v/>
      </c>
      <c r="AG651" s="12" t="str">
        <f t="shared" si="357"/>
        <v/>
      </c>
      <c r="AH651" s="12" t="str">
        <f t="shared" si="358"/>
        <v/>
      </c>
      <c r="AI651" s="12" t="str">
        <f t="shared" si="359"/>
        <v/>
      </c>
      <c r="AJ651" s="12" t="str">
        <f t="shared" si="360"/>
        <v/>
      </c>
      <c r="AK651" s="12" t="str">
        <f t="shared" si="361"/>
        <v/>
      </c>
      <c r="AL651" s="12" t="str">
        <f t="shared" si="362"/>
        <v/>
      </c>
      <c r="AM651" s="12" t="str">
        <f t="shared" si="363"/>
        <v/>
      </c>
      <c r="AN651" s="12" t="str">
        <f t="shared" si="364"/>
        <v/>
      </c>
      <c r="AO651" s="9" t="str">
        <f t="shared" si="365"/>
        <v/>
      </c>
      <c r="AP651" s="9" t="str">
        <f t="shared" si="366"/>
        <v/>
      </c>
      <c r="AQ651" s="9" t="str">
        <f t="shared" si="367"/>
        <v/>
      </c>
      <c r="AR651" s="9" t="str">
        <f t="shared" si="368"/>
        <v/>
      </c>
      <c r="AS651" s="9" t="str">
        <f t="shared" si="369"/>
        <v/>
      </c>
      <c r="AT651" s="9" t="str">
        <f t="shared" si="370"/>
        <v/>
      </c>
      <c r="AU651" s="9" t="str">
        <f t="shared" si="371"/>
        <v/>
      </c>
      <c r="AV651" s="9" t="str">
        <f t="shared" si="372"/>
        <v/>
      </c>
    </row>
    <row r="652" spans="1:48" x14ac:dyDescent="0.2">
      <c r="A652" s="2">
        <v>1</v>
      </c>
      <c r="B652" s="6" t="s">
        <v>24</v>
      </c>
      <c r="C652" s="6">
        <v>0</v>
      </c>
      <c r="D652" s="5" t="s">
        <v>80</v>
      </c>
      <c r="E652" s="5" t="str">
        <f t="shared" si="356"/>
        <v/>
      </c>
      <c r="F652" s="5" t="str">
        <f t="shared" si="351"/>
        <v/>
      </c>
      <c r="G652" s="7">
        <v>93.001999999999995</v>
      </c>
      <c r="H652" s="7">
        <v>92.834999999999994</v>
      </c>
      <c r="I652" s="7">
        <v>88.058999999999997</v>
      </c>
      <c r="J652" s="7">
        <v>102.717</v>
      </c>
      <c r="K652" s="7">
        <v>94.685000000000002</v>
      </c>
      <c r="L652" s="7">
        <v>94.855999999999995</v>
      </c>
      <c r="M652" s="7">
        <v>90.221000000000004</v>
      </c>
      <c r="N652" s="7">
        <v>79.447000000000003</v>
      </c>
      <c r="O652" s="7"/>
      <c r="Q652" s="13"/>
      <c r="R652" s="10" t="s">
        <v>458</v>
      </c>
      <c r="S652">
        <v>2007</v>
      </c>
      <c r="T652">
        <f t="shared" si="352"/>
        <v>115.96899999999999</v>
      </c>
      <c r="U652">
        <f t="shared" si="353"/>
        <v>114.02800000000001</v>
      </c>
      <c r="V652">
        <f t="shared" si="354"/>
        <v>135.215</v>
      </c>
      <c r="W652">
        <f t="shared" si="355"/>
        <v>105.57599999999999</v>
      </c>
      <c r="X652">
        <f t="shared" si="347"/>
        <v>8.3733944953428008E-3</v>
      </c>
      <c r="Y652">
        <f t="shared" si="348"/>
        <v>2.0278237627135098E-2</v>
      </c>
      <c r="Z652">
        <f t="shared" si="349"/>
        <v>6.6315543152260403E-2</v>
      </c>
      <c r="AA652">
        <f t="shared" si="350"/>
        <v>2.0603698238340407E-2</v>
      </c>
      <c r="AC652" s="10" t="str">
        <f>IFERROR(VLOOKUP(S652&amp;R652,'Regulatory Data'!D$6:F$1349,3,FALSE),"")</f>
        <v/>
      </c>
      <c r="AD652" s="12" t="str">
        <f>VLOOKUP($S652&amp;$R652,'Regulatory Data'!$I$6:$O$1301,5,FALSE)</f>
        <v/>
      </c>
      <c r="AE652" s="12" t="str">
        <f>IF(VLOOKUP($S652&amp;$R652,'Regulatory Data'!$I$6:$O$1301,7,FALSE)=1,1,IF(VLOOKUP($S652&amp;$R652,'Regulatory Data'!$I$6:$O$1301,6,FALSE)=1,0,""))</f>
        <v/>
      </c>
      <c r="AG652" s="12" t="str">
        <f t="shared" si="357"/>
        <v/>
      </c>
      <c r="AH652" s="12" t="str">
        <f t="shared" si="358"/>
        <v/>
      </c>
      <c r="AI652" s="12" t="str">
        <f t="shared" si="359"/>
        <v/>
      </c>
      <c r="AJ652" s="12" t="str">
        <f t="shared" si="360"/>
        <v/>
      </c>
      <c r="AK652" s="12" t="str">
        <f t="shared" si="361"/>
        <v/>
      </c>
      <c r="AL652" s="12" t="str">
        <f t="shared" si="362"/>
        <v/>
      </c>
      <c r="AM652" s="12" t="str">
        <f t="shared" si="363"/>
        <v/>
      </c>
      <c r="AN652" s="12" t="str">
        <f t="shared" si="364"/>
        <v/>
      </c>
      <c r="AO652" s="9" t="str">
        <f t="shared" si="365"/>
        <v/>
      </c>
      <c r="AP652" s="9" t="str">
        <f t="shared" si="366"/>
        <v/>
      </c>
      <c r="AQ652" s="9" t="str">
        <f t="shared" si="367"/>
        <v/>
      </c>
      <c r="AR652" s="9" t="str">
        <f t="shared" si="368"/>
        <v/>
      </c>
      <c r="AS652" s="9" t="str">
        <f t="shared" si="369"/>
        <v/>
      </c>
      <c r="AT652" s="9" t="str">
        <f t="shared" si="370"/>
        <v/>
      </c>
      <c r="AU652" s="9" t="str">
        <f t="shared" si="371"/>
        <v/>
      </c>
      <c r="AV652" s="9" t="str">
        <f t="shared" si="372"/>
        <v/>
      </c>
    </row>
    <row r="653" spans="1:48" x14ac:dyDescent="0.2">
      <c r="A653" s="2">
        <v>1</v>
      </c>
      <c r="B653" s="6" t="s">
        <v>25</v>
      </c>
      <c r="C653" s="6">
        <v>0</v>
      </c>
      <c r="D653" s="5" t="s">
        <v>80</v>
      </c>
      <c r="E653" s="5" t="str">
        <f t="shared" si="356"/>
        <v/>
      </c>
      <c r="F653" s="5" t="str">
        <f t="shared" si="351"/>
        <v/>
      </c>
      <c r="G653" s="7">
        <v>92.489000000000004</v>
      </c>
      <c r="H653" s="7">
        <v>93.813000000000002</v>
      </c>
      <c r="I653" s="7">
        <v>90.709000000000003</v>
      </c>
      <c r="J653" s="7">
        <v>96.841999999999999</v>
      </c>
      <c r="K653" s="7">
        <v>98.075999999999993</v>
      </c>
      <c r="L653" s="7">
        <v>96.691999999999993</v>
      </c>
      <c r="M653" s="7">
        <v>91.96</v>
      </c>
      <c r="N653" s="7">
        <v>83.415999999999997</v>
      </c>
      <c r="O653" s="7"/>
      <c r="Q653" s="13"/>
      <c r="R653" s="10" t="s">
        <v>458</v>
      </c>
      <c r="S653">
        <v>2008</v>
      </c>
      <c r="T653">
        <f t="shared" si="352"/>
        <v>113.604</v>
      </c>
      <c r="U653">
        <f t="shared" si="353"/>
        <v>112.191</v>
      </c>
      <c r="V653">
        <f t="shared" si="354"/>
        <v>151.65100000000001</v>
      </c>
      <c r="W653">
        <f t="shared" si="355"/>
        <v>109.29600000000001</v>
      </c>
      <c r="X653">
        <f t="shared" si="347"/>
        <v>-2.0604197076958819E-2</v>
      </c>
      <c r="Y653">
        <f t="shared" si="348"/>
        <v>-1.6241256303848317E-2</v>
      </c>
      <c r="Z653">
        <f t="shared" si="349"/>
        <v>0.11471572404378083</v>
      </c>
      <c r="AA653">
        <f t="shared" si="350"/>
        <v>3.4628725274965078E-2</v>
      </c>
      <c r="AC653" s="10" t="str">
        <f>IFERROR(VLOOKUP(S653&amp;R653,'Regulatory Data'!D$6:F$1349,3,FALSE),"")</f>
        <v/>
      </c>
      <c r="AD653" s="12" t="str">
        <f>VLOOKUP($S653&amp;$R653,'Regulatory Data'!$I$6:$O$1301,5,FALSE)</f>
        <v/>
      </c>
      <c r="AE653" s="12" t="str">
        <f>IF(VLOOKUP($S653&amp;$R653,'Regulatory Data'!$I$6:$O$1301,7,FALSE)=1,1,IF(VLOOKUP($S653&amp;$R653,'Regulatory Data'!$I$6:$O$1301,6,FALSE)=1,0,""))</f>
        <v/>
      </c>
      <c r="AG653" s="12" t="str">
        <f t="shared" si="357"/>
        <v/>
      </c>
      <c r="AH653" s="12" t="str">
        <f t="shared" si="358"/>
        <v/>
      </c>
      <c r="AI653" s="12" t="str">
        <f t="shared" si="359"/>
        <v/>
      </c>
      <c r="AJ653" s="12" t="str">
        <f t="shared" si="360"/>
        <v/>
      </c>
      <c r="AK653" s="12" t="str">
        <f t="shared" si="361"/>
        <v/>
      </c>
      <c r="AL653" s="12" t="str">
        <f t="shared" si="362"/>
        <v/>
      </c>
      <c r="AM653" s="12" t="str">
        <f t="shared" si="363"/>
        <v/>
      </c>
      <c r="AN653" s="12" t="str">
        <f t="shared" si="364"/>
        <v/>
      </c>
      <c r="AO653" s="9" t="str">
        <f t="shared" si="365"/>
        <v/>
      </c>
      <c r="AP653" s="9" t="str">
        <f t="shared" si="366"/>
        <v/>
      </c>
      <c r="AQ653" s="9" t="str">
        <f t="shared" si="367"/>
        <v/>
      </c>
      <c r="AR653" s="9" t="str">
        <f t="shared" si="368"/>
        <v/>
      </c>
      <c r="AS653" s="9" t="str">
        <f t="shared" si="369"/>
        <v/>
      </c>
      <c r="AT653" s="9" t="str">
        <f t="shared" si="370"/>
        <v/>
      </c>
      <c r="AU653" s="9" t="str">
        <f t="shared" si="371"/>
        <v/>
      </c>
      <c r="AV653" s="9" t="str">
        <f t="shared" si="372"/>
        <v/>
      </c>
    </row>
    <row r="654" spans="1:48" x14ac:dyDescent="0.2">
      <c r="A654" s="2">
        <v>1</v>
      </c>
      <c r="B654" s="6" t="s">
        <v>26</v>
      </c>
      <c r="C654" s="6">
        <v>0</v>
      </c>
      <c r="D654" s="5" t="s">
        <v>80</v>
      </c>
      <c r="E654" s="5" t="str">
        <f t="shared" si="356"/>
        <v/>
      </c>
      <c r="F654" s="5" t="str">
        <f t="shared" si="351"/>
        <v/>
      </c>
      <c r="G654" s="7">
        <v>93.885000000000005</v>
      </c>
      <c r="H654" s="7">
        <v>95.884</v>
      </c>
      <c r="I654" s="7">
        <v>93.995000000000005</v>
      </c>
      <c r="J654" s="7">
        <v>95.841999999999999</v>
      </c>
      <c r="K654" s="7">
        <v>100.11799999999999</v>
      </c>
      <c r="L654" s="7">
        <v>98.03</v>
      </c>
      <c r="M654" s="7">
        <v>94.453999999999994</v>
      </c>
      <c r="N654" s="7">
        <v>88.781999999999996</v>
      </c>
      <c r="O654" s="7"/>
      <c r="Q654" s="13"/>
      <c r="R654" s="10" t="s">
        <v>458</v>
      </c>
      <c r="S654">
        <v>2009</v>
      </c>
      <c r="T654">
        <f t="shared" si="352"/>
        <v>117.07</v>
      </c>
      <c r="U654">
        <f t="shared" si="353"/>
        <v>114.119</v>
      </c>
      <c r="V654">
        <f t="shared" si="354"/>
        <v>138.333</v>
      </c>
      <c r="W654">
        <f t="shared" si="355"/>
        <v>109.399</v>
      </c>
      <c r="X654">
        <f t="shared" si="347"/>
        <v>3.0053329556826824E-2</v>
      </c>
      <c r="Y654">
        <f t="shared" si="348"/>
        <v>1.7038987633437586E-2</v>
      </c>
      <c r="Z654">
        <f t="shared" si="349"/>
        <v>-9.1918006322941004E-2</v>
      </c>
      <c r="AA654">
        <f t="shared" si="350"/>
        <v>9.419511887855947E-4</v>
      </c>
      <c r="AC654" s="10" t="str">
        <f>IFERROR(VLOOKUP(S654&amp;R654,'Regulatory Data'!D$6:F$1349,3,FALSE),"")</f>
        <v/>
      </c>
      <c r="AD654" s="12" t="str">
        <f>VLOOKUP($S654&amp;$R654,'Regulatory Data'!$I$6:$O$1301,5,FALSE)</f>
        <v/>
      </c>
      <c r="AE654" s="12" t="str">
        <f>IF(VLOOKUP($S654&amp;$R654,'Regulatory Data'!$I$6:$O$1301,7,FALSE)=1,1,IF(VLOOKUP($S654&amp;$R654,'Regulatory Data'!$I$6:$O$1301,6,FALSE)=1,0,""))</f>
        <v/>
      </c>
      <c r="AG654" s="12" t="str">
        <f t="shared" si="357"/>
        <v/>
      </c>
      <c r="AH654" s="12" t="str">
        <f t="shared" si="358"/>
        <v/>
      </c>
      <c r="AI654" s="12" t="str">
        <f t="shared" si="359"/>
        <v/>
      </c>
      <c r="AJ654" s="12" t="str">
        <f t="shared" si="360"/>
        <v/>
      </c>
      <c r="AK654" s="12" t="str">
        <f t="shared" si="361"/>
        <v/>
      </c>
      <c r="AL654" s="12" t="str">
        <f t="shared" si="362"/>
        <v/>
      </c>
      <c r="AM654" s="12" t="str">
        <f t="shared" si="363"/>
        <v/>
      </c>
      <c r="AN654" s="12" t="str">
        <f t="shared" si="364"/>
        <v/>
      </c>
      <c r="AO654" s="9" t="str">
        <f t="shared" si="365"/>
        <v/>
      </c>
      <c r="AP654" s="9" t="str">
        <f t="shared" si="366"/>
        <v/>
      </c>
      <c r="AQ654" s="9" t="str">
        <f t="shared" si="367"/>
        <v/>
      </c>
      <c r="AR654" s="9" t="str">
        <f t="shared" si="368"/>
        <v/>
      </c>
      <c r="AS654" s="9" t="str">
        <f t="shared" si="369"/>
        <v/>
      </c>
      <c r="AT654" s="9" t="str">
        <f t="shared" si="370"/>
        <v/>
      </c>
      <c r="AU654" s="9" t="str">
        <f t="shared" si="371"/>
        <v/>
      </c>
      <c r="AV654" s="9" t="str">
        <f t="shared" si="372"/>
        <v/>
      </c>
    </row>
    <row r="655" spans="1:48" x14ac:dyDescent="0.2">
      <c r="A655" s="2">
        <v>1</v>
      </c>
      <c r="B655" s="6" t="s">
        <v>27</v>
      </c>
      <c r="C655" s="6">
        <v>0</v>
      </c>
      <c r="D655" s="5" t="s">
        <v>80</v>
      </c>
      <c r="E655" s="5" t="str">
        <f t="shared" si="356"/>
        <v/>
      </c>
      <c r="F655" s="5" t="str">
        <f t="shared" si="351"/>
        <v/>
      </c>
      <c r="G655" s="7">
        <v>95.784999999999997</v>
      </c>
      <c r="H655" s="7">
        <v>97.694000000000003</v>
      </c>
      <c r="I655" s="7">
        <v>95.451999999999998</v>
      </c>
      <c r="J655" s="7">
        <v>100.756</v>
      </c>
      <c r="K655" s="7">
        <v>99.652000000000001</v>
      </c>
      <c r="L655" s="7">
        <v>97.704999999999998</v>
      </c>
      <c r="M655" s="7">
        <v>95.281999999999996</v>
      </c>
      <c r="N655" s="7">
        <v>90.948999999999998</v>
      </c>
      <c r="O655" s="7"/>
      <c r="Q655" s="13"/>
      <c r="R655" s="10" t="s">
        <v>458</v>
      </c>
      <c r="S655">
        <v>2010</v>
      </c>
      <c r="T655">
        <f t="shared" si="352"/>
        <v>119.66200000000001</v>
      </c>
      <c r="U655">
        <f t="shared" si="353"/>
        <v>117.236</v>
      </c>
      <c r="V655">
        <f t="shared" si="354"/>
        <v>149.20099999999999</v>
      </c>
      <c r="W655">
        <f t="shared" si="355"/>
        <v>109.286</v>
      </c>
      <c r="X655">
        <f t="shared" si="347"/>
        <v>2.1899055353691743E-2</v>
      </c>
      <c r="Y655">
        <f t="shared" si="348"/>
        <v>2.6947233611227084E-2</v>
      </c>
      <c r="Z655">
        <f t="shared" si="349"/>
        <v>7.5630568238937101E-2</v>
      </c>
      <c r="AA655">
        <f t="shared" si="350"/>
        <v>-1.0334500313886608E-3</v>
      </c>
      <c r="AC655" s="10" t="str">
        <f>IFERROR(VLOOKUP(S655&amp;R655,'Regulatory Data'!D$6:F$1349,3,FALSE),"")</f>
        <v/>
      </c>
      <c r="AD655" s="12" t="str">
        <f>VLOOKUP($S655&amp;$R655,'Regulatory Data'!$I$6:$O$1301,5,FALSE)</f>
        <v/>
      </c>
      <c r="AE655" s="12" t="str">
        <f>IF(VLOOKUP($S655&amp;$R655,'Regulatory Data'!$I$6:$O$1301,7,FALSE)=1,1,IF(VLOOKUP($S655&amp;$R655,'Regulatory Data'!$I$6:$O$1301,6,FALSE)=1,0,""))</f>
        <v/>
      </c>
      <c r="AG655" s="12" t="str">
        <f t="shared" si="357"/>
        <v/>
      </c>
      <c r="AH655" s="12" t="str">
        <f t="shared" si="358"/>
        <v/>
      </c>
      <c r="AI655" s="12" t="str">
        <f t="shared" si="359"/>
        <v/>
      </c>
      <c r="AJ655" s="12" t="str">
        <f t="shared" si="360"/>
        <v/>
      </c>
      <c r="AK655" s="12" t="str">
        <f t="shared" si="361"/>
        <v/>
      </c>
      <c r="AL655" s="12" t="str">
        <f t="shared" si="362"/>
        <v/>
      </c>
      <c r="AM655" s="12" t="str">
        <f t="shared" si="363"/>
        <v/>
      </c>
      <c r="AN655" s="12" t="str">
        <f t="shared" si="364"/>
        <v/>
      </c>
      <c r="AO655" s="9" t="str">
        <f t="shared" si="365"/>
        <v/>
      </c>
      <c r="AP655" s="9" t="str">
        <f t="shared" si="366"/>
        <v/>
      </c>
      <c r="AQ655" s="9" t="str">
        <f t="shared" si="367"/>
        <v/>
      </c>
      <c r="AR655" s="9" t="str">
        <f t="shared" si="368"/>
        <v/>
      </c>
      <c r="AS655" s="9" t="str">
        <f t="shared" si="369"/>
        <v/>
      </c>
      <c r="AT655" s="9" t="str">
        <f t="shared" si="370"/>
        <v/>
      </c>
      <c r="AU655" s="9" t="str">
        <f t="shared" si="371"/>
        <v/>
      </c>
      <c r="AV655" s="9" t="str">
        <f t="shared" si="372"/>
        <v/>
      </c>
    </row>
    <row r="656" spans="1:48" x14ac:dyDescent="0.2">
      <c r="A656" s="2">
        <v>1</v>
      </c>
      <c r="B656" s="6" t="s">
        <v>28</v>
      </c>
      <c r="C656" s="6">
        <v>0</v>
      </c>
      <c r="D656" s="5" t="s">
        <v>80</v>
      </c>
      <c r="E656" s="5" t="str">
        <f t="shared" si="356"/>
        <v/>
      </c>
      <c r="F656" s="5" t="str">
        <f t="shared" si="351"/>
        <v/>
      </c>
      <c r="G656" s="7">
        <v>96.001000000000005</v>
      </c>
      <c r="H656" s="7">
        <v>95.915999999999997</v>
      </c>
      <c r="I656" s="7">
        <v>96.373999999999995</v>
      </c>
      <c r="J656" s="7">
        <v>105.15900000000001</v>
      </c>
      <c r="K656" s="7">
        <v>100.389</v>
      </c>
      <c r="L656" s="7">
        <v>100.47799999999999</v>
      </c>
      <c r="M656" s="7">
        <v>98.498000000000005</v>
      </c>
      <c r="N656" s="7">
        <v>94.927000000000007</v>
      </c>
      <c r="O656" s="7"/>
      <c r="Q656" s="13"/>
      <c r="R656" s="10" t="s">
        <v>480</v>
      </c>
      <c r="S656">
        <v>1987</v>
      </c>
      <c r="T656">
        <f t="shared" si="352"/>
        <v>60.222000000000001</v>
      </c>
      <c r="U656">
        <f t="shared" si="353"/>
        <v>61.591999999999999</v>
      </c>
      <c r="V656">
        <f t="shared" si="354"/>
        <v>112.571</v>
      </c>
      <c r="W656">
        <f t="shared" si="355"/>
        <v>132.38499999999999</v>
      </c>
      <c r="X656" s="4" t="s">
        <v>985</v>
      </c>
      <c r="Y656" s="4" t="s">
        <v>985</v>
      </c>
      <c r="Z656" s="4" t="s">
        <v>985</v>
      </c>
      <c r="AA656" s="4" t="s">
        <v>985</v>
      </c>
      <c r="AC656" s="10" t="str">
        <f>IFERROR(VLOOKUP(S656&amp;R656,'Regulatory Data'!D$6:F$1349,3,FALSE),"")</f>
        <v/>
      </c>
      <c r="AD656" s="12" t="str">
        <f>VLOOKUP($S656&amp;$R656,'Regulatory Data'!$I$6:$O$1301,5,FALSE)</f>
        <v/>
      </c>
      <c r="AE656" s="12" t="str">
        <f>IF(VLOOKUP($S656&amp;$R656,'Regulatory Data'!$I$6:$O$1301,7,FALSE)=1,1,IF(VLOOKUP($S656&amp;$R656,'Regulatory Data'!$I$6:$O$1301,6,FALSE)=1,0,""))</f>
        <v/>
      </c>
      <c r="AG656" s="12" t="str">
        <f t="shared" si="357"/>
        <v/>
      </c>
      <c r="AH656" s="12" t="str">
        <f t="shared" si="358"/>
        <v/>
      </c>
      <c r="AI656" s="12" t="str">
        <f t="shared" si="359"/>
        <v/>
      </c>
      <c r="AJ656" s="12" t="str">
        <f t="shared" si="360"/>
        <v/>
      </c>
      <c r="AK656" s="12" t="str">
        <f t="shared" si="361"/>
        <v/>
      </c>
      <c r="AL656" s="12" t="str">
        <f t="shared" si="362"/>
        <v/>
      </c>
      <c r="AM656" s="12" t="str">
        <f t="shared" si="363"/>
        <v/>
      </c>
      <c r="AN656" s="12" t="str">
        <f t="shared" si="364"/>
        <v/>
      </c>
      <c r="AO656" s="9" t="str">
        <f t="shared" si="365"/>
        <v/>
      </c>
      <c r="AP656" s="9" t="str">
        <f t="shared" si="366"/>
        <v/>
      </c>
      <c r="AQ656" s="9" t="str">
        <f t="shared" si="367"/>
        <v/>
      </c>
      <c r="AR656" s="9" t="str">
        <f t="shared" si="368"/>
        <v/>
      </c>
      <c r="AS656" s="9" t="str">
        <f t="shared" si="369"/>
        <v/>
      </c>
      <c r="AT656" s="9" t="str">
        <f t="shared" si="370"/>
        <v/>
      </c>
      <c r="AU656" s="9" t="str">
        <f t="shared" si="371"/>
        <v/>
      </c>
      <c r="AV656" s="9" t="str">
        <f t="shared" si="372"/>
        <v/>
      </c>
    </row>
    <row r="657" spans="1:48" x14ac:dyDescent="0.2">
      <c r="A657" s="2">
        <v>1</v>
      </c>
      <c r="B657" s="6" t="s">
        <v>29</v>
      </c>
      <c r="C657" s="6">
        <v>0</v>
      </c>
      <c r="D657" s="5" t="s">
        <v>80</v>
      </c>
      <c r="E657" s="5" t="str">
        <f t="shared" si="356"/>
        <v/>
      </c>
      <c r="F657" s="5" t="str">
        <f t="shared" si="351"/>
        <v/>
      </c>
      <c r="G657" s="7">
        <v>100</v>
      </c>
      <c r="H657" s="7">
        <v>100</v>
      </c>
      <c r="I657" s="7">
        <v>100</v>
      </c>
      <c r="J657" s="7">
        <v>100</v>
      </c>
      <c r="K657" s="7">
        <v>100</v>
      </c>
      <c r="L657" s="7">
        <v>100</v>
      </c>
      <c r="M657" s="7">
        <v>100</v>
      </c>
      <c r="N657" s="7">
        <v>100</v>
      </c>
      <c r="O657" s="7"/>
      <c r="Q657" s="13"/>
      <c r="R657" s="10" t="s">
        <v>480</v>
      </c>
      <c r="S657">
        <v>1988</v>
      </c>
      <c r="T657">
        <f t="shared" si="352"/>
        <v>64.123999999999995</v>
      </c>
      <c r="U657">
        <f t="shared" si="353"/>
        <v>65.052999999999997</v>
      </c>
      <c r="V657">
        <f t="shared" si="354"/>
        <v>118.581</v>
      </c>
      <c r="W657">
        <f t="shared" si="355"/>
        <v>130.37200000000001</v>
      </c>
      <c r="X657">
        <f t="shared" ref="X657:X679" si="373">LN(T657)-LN(T656)</f>
        <v>6.2780974767708386E-2</v>
      </c>
      <c r="Y657">
        <f t="shared" ref="Y657:Y679" si="374">LN(U657)-LN(U656)</f>
        <v>5.4670330289830815E-2</v>
      </c>
      <c r="Z657">
        <f t="shared" ref="Z657:Z679" si="375">LN(V657)-LN(V656)</f>
        <v>5.2012137680259585E-2</v>
      </c>
      <c r="AA657">
        <f t="shared" ref="AA657:AA679" si="376">LN(W657)-LN(W656)</f>
        <v>-1.5322441523715646E-2</v>
      </c>
      <c r="AC657" s="10" t="str">
        <f>IFERROR(VLOOKUP(S657&amp;R657,'Regulatory Data'!D$6:F$1349,3,FALSE),"")</f>
        <v/>
      </c>
      <c r="AD657" s="12" t="str">
        <f>VLOOKUP($S657&amp;$R657,'Regulatory Data'!$I$6:$O$1301,5,FALSE)</f>
        <v/>
      </c>
      <c r="AE657" s="12" t="str">
        <f>IF(VLOOKUP($S657&amp;$R657,'Regulatory Data'!$I$6:$O$1301,7,FALSE)=1,1,IF(VLOOKUP($S657&amp;$R657,'Regulatory Data'!$I$6:$O$1301,6,FALSE)=1,0,""))</f>
        <v/>
      </c>
      <c r="AG657" s="12" t="str">
        <f t="shared" si="357"/>
        <v/>
      </c>
      <c r="AH657" s="12" t="str">
        <f t="shared" si="358"/>
        <v/>
      </c>
      <c r="AI657" s="12" t="str">
        <f t="shared" si="359"/>
        <v/>
      </c>
      <c r="AJ657" s="12" t="str">
        <f t="shared" si="360"/>
        <v/>
      </c>
      <c r="AK657" s="12" t="str">
        <f t="shared" si="361"/>
        <v/>
      </c>
      <c r="AL657" s="12" t="str">
        <f t="shared" si="362"/>
        <v/>
      </c>
      <c r="AM657" s="12" t="str">
        <f t="shared" si="363"/>
        <v/>
      </c>
      <c r="AN657" s="12" t="str">
        <f t="shared" si="364"/>
        <v/>
      </c>
      <c r="AO657" s="9" t="str">
        <f t="shared" si="365"/>
        <v/>
      </c>
      <c r="AP657" s="9" t="str">
        <f t="shared" si="366"/>
        <v/>
      </c>
      <c r="AQ657" s="9" t="str">
        <f t="shared" si="367"/>
        <v/>
      </c>
      <c r="AR657" s="9" t="str">
        <f t="shared" si="368"/>
        <v/>
      </c>
      <c r="AS657" s="9" t="str">
        <f t="shared" si="369"/>
        <v/>
      </c>
      <c r="AT657" s="9" t="str">
        <f t="shared" si="370"/>
        <v/>
      </c>
      <c r="AU657" s="9" t="str">
        <f t="shared" si="371"/>
        <v/>
      </c>
      <c r="AV657" s="9" t="str">
        <f t="shared" si="372"/>
        <v/>
      </c>
    </row>
    <row r="658" spans="1:48" x14ac:dyDescent="0.2">
      <c r="A658" s="2">
        <v>1</v>
      </c>
      <c r="B658" s="6" t="s">
        <v>30</v>
      </c>
      <c r="C658" s="6">
        <v>0</v>
      </c>
      <c r="D658" s="5" t="s">
        <v>80</v>
      </c>
      <c r="E658" s="5" t="str">
        <f t="shared" si="356"/>
        <v/>
      </c>
      <c r="F658" s="5" t="str">
        <f t="shared" si="351"/>
        <v/>
      </c>
      <c r="G658" s="7">
        <v>99.959000000000003</v>
      </c>
      <c r="H658" s="7">
        <v>99.43</v>
      </c>
      <c r="I658" s="7">
        <v>98.974000000000004</v>
      </c>
      <c r="J658" s="7">
        <v>110.33199999999999</v>
      </c>
      <c r="K658" s="7">
        <v>99.015000000000001</v>
      </c>
      <c r="L658" s="7">
        <v>99.540999999999997</v>
      </c>
      <c r="M658" s="7">
        <v>101.54</v>
      </c>
      <c r="N658" s="7">
        <v>100.499</v>
      </c>
      <c r="O658" s="7"/>
      <c r="Q658" s="13"/>
      <c r="R658" s="10" t="s">
        <v>480</v>
      </c>
      <c r="S658">
        <v>1989</v>
      </c>
      <c r="T658">
        <f t="shared" si="352"/>
        <v>65.72</v>
      </c>
      <c r="U658">
        <f t="shared" si="353"/>
        <v>67.016000000000005</v>
      </c>
      <c r="V658">
        <f t="shared" si="354"/>
        <v>122.726</v>
      </c>
      <c r="W658">
        <f t="shared" si="355"/>
        <v>132.12299999999999</v>
      </c>
      <c r="X658">
        <f t="shared" si="373"/>
        <v>2.4584584341640792E-2</v>
      </c>
      <c r="Y658">
        <f t="shared" si="374"/>
        <v>2.9729074585929105E-2</v>
      </c>
      <c r="Z658">
        <f t="shared" si="375"/>
        <v>3.4357956840982418E-2</v>
      </c>
      <c r="AA658">
        <f t="shared" si="376"/>
        <v>1.3341404385443845E-2</v>
      </c>
      <c r="AC658" s="10" t="str">
        <f>IFERROR(VLOOKUP(S658&amp;R658,'Regulatory Data'!D$6:F$1349,3,FALSE),"")</f>
        <v/>
      </c>
      <c r="AD658" s="12" t="str">
        <f>VLOOKUP($S658&amp;$R658,'Regulatory Data'!$I$6:$O$1301,5,FALSE)</f>
        <v/>
      </c>
      <c r="AE658" s="12" t="str">
        <f>IF(VLOOKUP($S658&amp;$R658,'Regulatory Data'!$I$6:$O$1301,7,FALSE)=1,1,IF(VLOOKUP($S658&amp;$R658,'Regulatory Data'!$I$6:$O$1301,6,FALSE)=1,0,""))</f>
        <v/>
      </c>
      <c r="AG658" s="12" t="str">
        <f t="shared" si="357"/>
        <v/>
      </c>
      <c r="AH658" s="12" t="str">
        <f t="shared" si="358"/>
        <v/>
      </c>
      <c r="AI658" s="12" t="str">
        <f t="shared" si="359"/>
        <v/>
      </c>
      <c r="AJ658" s="12" t="str">
        <f t="shared" si="360"/>
        <v/>
      </c>
      <c r="AK658" s="12" t="str">
        <f t="shared" si="361"/>
        <v/>
      </c>
      <c r="AL658" s="12" t="str">
        <f t="shared" si="362"/>
        <v/>
      </c>
      <c r="AM658" s="12" t="str">
        <f t="shared" si="363"/>
        <v/>
      </c>
      <c r="AN658" s="12" t="str">
        <f t="shared" si="364"/>
        <v/>
      </c>
      <c r="AO658" s="9" t="str">
        <f t="shared" si="365"/>
        <v/>
      </c>
      <c r="AP658" s="9" t="str">
        <f t="shared" si="366"/>
        <v/>
      </c>
      <c r="AQ658" s="9" t="str">
        <f t="shared" si="367"/>
        <v/>
      </c>
      <c r="AR658" s="9" t="str">
        <f t="shared" si="368"/>
        <v/>
      </c>
      <c r="AS658" s="9" t="str">
        <f t="shared" si="369"/>
        <v/>
      </c>
      <c r="AT658" s="9" t="str">
        <f t="shared" si="370"/>
        <v/>
      </c>
      <c r="AU658" s="9" t="str">
        <f t="shared" si="371"/>
        <v/>
      </c>
      <c r="AV658" s="9" t="str">
        <f t="shared" si="372"/>
        <v/>
      </c>
    </row>
    <row r="659" spans="1:48" x14ac:dyDescent="0.2">
      <c r="A659" s="2">
        <v>1</v>
      </c>
      <c r="B659" s="6" t="s">
        <v>31</v>
      </c>
      <c r="C659" s="6">
        <v>0</v>
      </c>
      <c r="D659" s="5" t="s">
        <v>80</v>
      </c>
      <c r="E659" s="5" t="str">
        <f t="shared" si="356"/>
        <v/>
      </c>
      <c r="F659" s="5" t="str">
        <f t="shared" si="351"/>
        <v/>
      </c>
      <c r="G659" s="7">
        <v>100.462</v>
      </c>
      <c r="H659" s="7">
        <v>99.123999999999995</v>
      </c>
      <c r="I659" s="7">
        <v>97.19</v>
      </c>
      <c r="J659" s="7">
        <v>118.98099999999999</v>
      </c>
      <c r="K659" s="7">
        <v>96.742999999999995</v>
      </c>
      <c r="L659" s="7">
        <v>98.049000000000007</v>
      </c>
      <c r="M659" s="7">
        <v>106.84</v>
      </c>
      <c r="N659" s="7">
        <v>103.83799999999999</v>
      </c>
      <c r="O659" s="7"/>
      <c r="Q659" s="13"/>
      <c r="R659" s="10" t="s">
        <v>480</v>
      </c>
      <c r="S659">
        <v>1990</v>
      </c>
      <c r="T659">
        <f t="shared" si="352"/>
        <v>69.614999999999995</v>
      </c>
      <c r="U659">
        <f t="shared" si="353"/>
        <v>70.927000000000007</v>
      </c>
      <c r="V659">
        <f t="shared" si="354"/>
        <v>123.616</v>
      </c>
      <c r="W659">
        <f t="shared" si="355"/>
        <v>129.41399999999999</v>
      </c>
      <c r="X659">
        <f t="shared" si="373"/>
        <v>5.7576768192181049E-2</v>
      </c>
      <c r="Y659">
        <f t="shared" si="374"/>
        <v>5.6719782247379058E-2</v>
      </c>
      <c r="Z659">
        <f t="shared" si="375"/>
        <v>7.2257582739094772E-3</v>
      </c>
      <c r="AA659">
        <f t="shared" si="376"/>
        <v>-2.071673902684168E-2</v>
      </c>
      <c r="AC659" s="10" t="str">
        <f>IFERROR(VLOOKUP(S659&amp;R659,'Regulatory Data'!D$6:F$1349,3,FALSE),"")</f>
        <v/>
      </c>
      <c r="AD659" s="12" t="str">
        <f>VLOOKUP($S659&amp;$R659,'Regulatory Data'!$I$6:$O$1301,5,FALSE)</f>
        <v/>
      </c>
      <c r="AE659" s="12" t="str">
        <f>IF(VLOOKUP($S659&amp;$R659,'Regulatory Data'!$I$6:$O$1301,7,FALSE)=1,1,IF(VLOOKUP($S659&amp;$R659,'Regulatory Data'!$I$6:$O$1301,6,FALSE)=1,0,""))</f>
        <v/>
      </c>
      <c r="AG659" s="12" t="str">
        <f t="shared" si="357"/>
        <v/>
      </c>
      <c r="AH659" s="12" t="str">
        <f t="shared" si="358"/>
        <v/>
      </c>
      <c r="AI659" s="12" t="str">
        <f t="shared" si="359"/>
        <v/>
      </c>
      <c r="AJ659" s="12" t="str">
        <f t="shared" si="360"/>
        <v/>
      </c>
      <c r="AK659" s="12" t="str">
        <f t="shared" si="361"/>
        <v/>
      </c>
      <c r="AL659" s="12" t="str">
        <f t="shared" si="362"/>
        <v/>
      </c>
      <c r="AM659" s="12" t="str">
        <f t="shared" si="363"/>
        <v/>
      </c>
      <c r="AN659" s="12" t="str">
        <f t="shared" si="364"/>
        <v/>
      </c>
      <c r="AO659" s="9" t="str">
        <f t="shared" si="365"/>
        <v/>
      </c>
      <c r="AP659" s="9" t="str">
        <f t="shared" si="366"/>
        <v/>
      </c>
      <c r="AQ659" s="9" t="str">
        <f t="shared" si="367"/>
        <v/>
      </c>
      <c r="AR659" s="9" t="str">
        <f t="shared" si="368"/>
        <v/>
      </c>
      <c r="AS659" s="9" t="str">
        <f t="shared" si="369"/>
        <v/>
      </c>
      <c r="AT659" s="9" t="str">
        <f t="shared" si="370"/>
        <v/>
      </c>
      <c r="AU659" s="9" t="str">
        <f t="shared" si="371"/>
        <v/>
      </c>
      <c r="AV659" s="9" t="str">
        <f t="shared" si="372"/>
        <v/>
      </c>
    </row>
    <row r="660" spans="1:48" x14ac:dyDescent="0.2">
      <c r="A660" s="2">
        <v>1</v>
      </c>
      <c r="B660" s="6" t="s">
        <v>32</v>
      </c>
      <c r="C660" s="6">
        <v>0</v>
      </c>
      <c r="D660" s="5" t="s">
        <v>80</v>
      </c>
      <c r="E660" s="5" t="str">
        <f t="shared" si="356"/>
        <v/>
      </c>
      <c r="F660" s="5" t="str">
        <f t="shared" si="351"/>
        <v/>
      </c>
      <c r="G660" s="7">
        <v>109.714</v>
      </c>
      <c r="H660" s="7">
        <v>104.831</v>
      </c>
      <c r="I660" s="7">
        <v>102.265</v>
      </c>
      <c r="J660" s="7">
        <v>120.139</v>
      </c>
      <c r="K660" s="7">
        <v>93.210999999999999</v>
      </c>
      <c r="L660" s="7">
        <v>97.552000000000007</v>
      </c>
      <c r="M660" s="7">
        <v>104.03</v>
      </c>
      <c r="N660" s="7">
        <v>106.387</v>
      </c>
      <c r="O660" s="7"/>
      <c r="Q660" s="13"/>
      <c r="R660" s="10" t="s">
        <v>480</v>
      </c>
      <c r="S660">
        <v>1991</v>
      </c>
      <c r="T660">
        <f t="shared" si="352"/>
        <v>71.998999999999995</v>
      </c>
      <c r="U660">
        <f t="shared" si="353"/>
        <v>73.317999999999998</v>
      </c>
      <c r="V660">
        <f t="shared" si="354"/>
        <v>124.12</v>
      </c>
      <c r="W660">
        <f t="shared" si="355"/>
        <v>124.404</v>
      </c>
      <c r="X660">
        <f t="shared" si="373"/>
        <v>3.3672168669466096E-2</v>
      </c>
      <c r="Y660">
        <f t="shared" si="374"/>
        <v>3.3154965813722015E-2</v>
      </c>
      <c r="Z660">
        <f t="shared" si="375"/>
        <v>4.0688530963084446E-3</v>
      </c>
      <c r="AA660">
        <f t="shared" si="376"/>
        <v>-3.9482233739316364E-2</v>
      </c>
      <c r="AC660" s="10" t="str">
        <f>IFERROR(VLOOKUP(S660&amp;R660,'Regulatory Data'!D$6:F$1349,3,FALSE),"")</f>
        <v/>
      </c>
      <c r="AD660" s="12" t="str">
        <f>VLOOKUP($S660&amp;$R660,'Regulatory Data'!$I$6:$O$1301,5,FALSE)</f>
        <v/>
      </c>
      <c r="AE660" s="12" t="str">
        <f>IF(VLOOKUP($S660&amp;$R660,'Regulatory Data'!$I$6:$O$1301,7,FALSE)=1,1,IF(VLOOKUP($S660&amp;$R660,'Regulatory Data'!$I$6:$O$1301,6,FALSE)=1,0,""))</f>
        <v/>
      </c>
      <c r="AG660" s="12" t="str">
        <f t="shared" si="357"/>
        <v/>
      </c>
      <c r="AH660" s="12" t="str">
        <f t="shared" si="358"/>
        <v/>
      </c>
      <c r="AI660" s="12" t="str">
        <f t="shared" si="359"/>
        <v/>
      </c>
      <c r="AJ660" s="12" t="str">
        <f t="shared" si="360"/>
        <v/>
      </c>
      <c r="AK660" s="12" t="str">
        <f t="shared" si="361"/>
        <v/>
      </c>
      <c r="AL660" s="12" t="str">
        <f t="shared" si="362"/>
        <v/>
      </c>
      <c r="AM660" s="12" t="str">
        <f t="shared" si="363"/>
        <v/>
      </c>
      <c r="AN660" s="12" t="str">
        <f t="shared" si="364"/>
        <v/>
      </c>
      <c r="AO660" s="9" t="str">
        <f t="shared" si="365"/>
        <v/>
      </c>
      <c r="AP660" s="9" t="str">
        <f t="shared" si="366"/>
        <v/>
      </c>
      <c r="AQ660" s="9" t="str">
        <f t="shared" si="367"/>
        <v/>
      </c>
      <c r="AR660" s="9" t="str">
        <f t="shared" si="368"/>
        <v/>
      </c>
      <c r="AS660" s="9" t="str">
        <f t="shared" si="369"/>
        <v/>
      </c>
      <c r="AT660" s="9" t="str">
        <f t="shared" si="370"/>
        <v/>
      </c>
      <c r="AU660" s="9" t="str">
        <f t="shared" si="371"/>
        <v/>
      </c>
      <c r="AV660" s="9" t="str">
        <f t="shared" si="372"/>
        <v/>
      </c>
    </row>
    <row r="661" spans="1:48" x14ac:dyDescent="0.2">
      <c r="A661" s="2">
        <v>1</v>
      </c>
      <c r="B661" s="6" t="s">
        <v>33</v>
      </c>
      <c r="C661" s="6">
        <v>0</v>
      </c>
      <c r="D661" s="5" t="s">
        <v>80</v>
      </c>
      <c r="E661" s="5" t="str">
        <f t="shared" si="356"/>
        <v/>
      </c>
      <c r="F661" s="5" t="str">
        <f t="shared" si="351"/>
        <v/>
      </c>
      <c r="G661" s="7">
        <v>109.521</v>
      </c>
      <c r="H661" s="7">
        <v>109.155</v>
      </c>
      <c r="I661" s="7">
        <v>106.462</v>
      </c>
      <c r="J661" s="7">
        <v>114.437</v>
      </c>
      <c r="K661" s="7">
        <v>97.206999999999994</v>
      </c>
      <c r="L661" s="7">
        <v>97.533000000000001</v>
      </c>
      <c r="M661" s="7">
        <v>102.069</v>
      </c>
      <c r="N661" s="7">
        <v>108.66500000000001</v>
      </c>
      <c r="O661" s="7"/>
      <c r="Q661" s="13"/>
      <c r="R661" s="10" t="s">
        <v>480</v>
      </c>
      <c r="S661">
        <v>1992</v>
      </c>
      <c r="T661">
        <f t="shared" si="352"/>
        <v>79.135000000000005</v>
      </c>
      <c r="U661">
        <f t="shared" si="353"/>
        <v>81.114999999999995</v>
      </c>
      <c r="V661">
        <f t="shared" si="354"/>
        <v>124.899</v>
      </c>
      <c r="W661">
        <f t="shared" si="355"/>
        <v>110.878</v>
      </c>
      <c r="X661">
        <f t="shared" si="373"/>
        <v>9.4503024754531317E-2</v>
      </c>
      <c r="Y661">
        <f t="shared" si="374"/>
        <v>0.10106175594975308</v>
      </c>
      <c r="Z661">
        <f t="shared" si="375"/>
        <v>6.2565711141768787E-3</v>
      </c>
      <c r="AA661">
        <f t="shared" si="376"/>
        <v>-0.11510383636809784</v>
      </c>
      <c r="AC661" s="10" t="str">
        <f>IFERROR(VLOOKUP(S661&amp;R661,'Regulatory Data'!D$6:F$1349,3,FALSE),"")</f>
        <v/>
      </c>
      <c r="AD661" s="12" t="str">
        <f>VLOOKUP($S661&amp;$R661,'Regulatory Data'!$I$6:$O$1301,5,FALSE)</f>
        <v/>
      </c>
      <c r="AE661" s="12" t="str">
        <f>IF(VLOOKUP($S661&amp;$R661,'Regulatory Data'!$I$6:$O$1301,7,FALSE)=1,1,IF(VLOOKUP($S661&amp;$R661,'Regulatory Data'!$I$6:$O$1301,6,FALSE)=1,0,""))</f>
        <v/>
      </c>
      <c r="AG661" s="12" t="str">
        <f t="shared" si="357"/>
        <v/>
      </c>
      <c r="AH661" s="12" t="str">
        <f t="shared" si="358"/>
        <v/>
      </c>
      <c r="AI661" s="12" t="str">
        <f t="shared" si="359"/>
        <v/>
      </c>
      <c r="AJ661" s="12" t="str">
        <f t="shared" si="360"/>
        <v/>
      </c>
      <c r="AK661" s="12" t="str">
        <f t="shared" si="361"/>
        <v/>
      </c>
      <c r="AL661" s="12" t="str">
        <f t="shared" si="362"/>
        <v/>
      </c>
      <c r="AM661" s="12" t="str">
        <f t="shared" si="363"/>
        <v/>
      </c>
      <c r="AN661" s="12" t="str">
        <f t="shared" si="364"/>
        <v/>
      </c>
      <c r="AO661" s="9" t="str">
        <f t="shared" si="365"/>
        <v/>
      </c>
      <c r="AP661" s="9" t="str">
        <f t="shared" si="366"/>
        <v/>
      </c>
      <c r="AQ661" s="9" t="str">
        <f t="shared" si="367"/>
        <v/>
      </c>
      <c r="AR661" s="9" t="str">
        <f t="shared" si="368"/>
        <v/>
      </c>
      <c r="AS661" s="9" t="str">
        <f t="shared" si="369"/>
        <v/>
      </c>
      <c r="AT661" s="9" t="str">
        <f t="shared" si="370"/>
        <v/>
      </c>
      <c r="AU661" s="9" t="str">
        <f t="shared" si="371"/>
        <v/>
      </c>
      <c r="AV661" s="9" t="str">
        <f t="shared" si="372"/>
        <v/>
      </c>
    </row>
    <row r="662" spans="1:48" x14ac:dyDescent="0.2">
      <c r="A662" s="2">
        <v>1</v>
      </c>
      <c r="B662" s="6" t="s">
        <v>34</v>
      </c>
      <c r="C662" s="6">
        <v>0</v>
      </c>
      <c r="D662" s="5" t="s">
        <v>80</v>
      </c>
      <c r="E662" s="5" t="str">
        <f t="shared" si="356"/>
        <v/>
      </c>
      <c r="F662" s="5" t="str">
        <f t="shared" si="351"/>
        <v/>
      </c>
      <c r="G662" s="7">
        <v>106.771</v>
      </c>
      <c r="H662" s="7">
        <v>108.21599999999999</v>
      </c>
      <c r="I662" s="7">
        <v>106.292</v>
      </c>
      <c r="J662" s="7">
        <v>122.79300000000001</v>
      </c>
      <c r="K662" s="7">
        <v>99.551000000000002</v>
      </c>
      <c r="L662" s="7">
        <v>98.221000000000004</v>
      </c>
      <c r="M662" s="7">
        <v>113.883</v>
      </c>
      <c r="N662" s="7">
        <v>121.048</v>
      </c>
      <c r="O662" s="7"/>
      <c r="Q662" s="13"/>
      <c r="R662" s="10" t="s">
        <v>480</v>
      </c>
      <c r="S662">
        <v>1993</v>
      </c>
      <c r="T662">
        <f t="shared" si="352"/>
        <v>83.688999999999993</v>
      </c>
      <c r="U662">
        <f t="shared" si="353"/>
        <v>85.001999999999995</v>
      </c>
      <c r="V662">
        <f t="shared" si="354"/>
        <v>125.751</v>
      </c>
      <c r="W662">
        <f t="shared" si="355"/>
        <v>104.658</v>
      </c>
      <c r="X662">
        <f t="shared" si="373"/>
        <v>5.5952292329264353E-2</v>
      </c>
      <c r="Y662">
        <f t="shared" si="374"/>
        <v>4.680688476290662E-2</v>
      </c>
      <c r="Z662">
        <f t="shared" si="375"/>
        <v>6.798350540155873E-3</v>
      </c>
      <c r="AA662">
        <f t="shared" si="376"/>
        <v>-5.7732606496824879E-2</v>
      </c>
      <c r="AC662" s="10" t="str">
        <f>IFERROR(VLOOKUP(S662&amp;R662,'Regulatory Data'!D$6:F$1349,3,FALSE),"")</f>
        <v/>
      </c>
      <c r="AD662" s="12" t="str">
        <f>VLOOKUP($S662&amp;$R662,'Regulatory Data'!$I$6:$O$1301,5,FALSE)</f>
        <v/>
      </c>
      <c r="AE662" s="12" t="str">
        <f>IF(VLOOKUP($S662&amp;$R662,'Regulatory Data'!$I$6:$O$1301,7,FALSE)=1,1,IF(VLOOKUP($S662&amp;$R662,'Regulatory Data'!$I$6:$O$1301,6,FALSE)=1,0,""))</f>
        <v/>
      </c>
      <c r="AG662" s="12" t="str">
        <f t="shared" si="357"/>
        <v/>
      </c>
      <c r="AH662" s="12" t="str">
        <f t="shared" si="358"/>
        <v/>
      </c>
      <c r="AI662" s="12" t="str">
        <f t="shared" si="359"/>
        <v/>
      </c>
      <c r="AJ662" s="12" t="str">
        <f t="shared" si="360"/>
        <v/>
      </c>
      <c r="AK662" s="12" t="str">
        <f t="shared" si="361"/>
        <v/>
      </c>
      <c r="AL662" s="12" t="str">
        <f t="shared" si="362"/>
        <v/>
      </c>
      <c r="AM662" s="12" t="str">
        <f t="shared" si="363"/>
        <v/>
      </c>
      <c r="AN662" s="12" t="str">
        <f t="shared" si="364"/>
        <v/>
      </c>
      <c r="AO662" s="9" t="str">
        <f t="shared" si="365"/>
        <v/>
      </c>
      <c r="AP662" s="9" t="str">
        <f t="shared" si="366"/>
        <v/>
      </c>
      <c r="AQ662" s="9" t="str">
        <f t="shared" si="367"/>
        <v/>
      </c>
      <c r="AR662" s="9" t="str">
        <f t="shared" si="368"/>
        <v/>
      </c>
      <c r="AS662" s="9" t="str">
        <f t="shared" si="369"/>
        <v/>
      </c>
      <c r="AT662" s="9" t="str">
        <f t="shared" si="370"/>
        <v/>
      </c>
      <c r="AU662" s="9" t="str">
        <f t="shared" si="371"/>
        <v/>
      </c>
      <c r="AV662" s="9" t="str">
        <f t="shared" si="372"/>
        <v/>
      </c>
    </row>
    <row r="663" spans="1:48" x14ac:dyDescent="0.2">
      <c r="A663" s="2">
        <v>1</v>
      </c>
      <c r="B663" s="6" t="s">
        <v>35</v>
      </c>
      <c r="C663" s="6">
        <v>0</v>
      </c>
      <c r="D663" s="5" t="s">
        <v>80</v>
      </c>
      <c r="E663" s="5" t="str">
        <f t="shared" si="356"/>
        <v/>
      </c>
      <c r="F663" s="5" t="str">
        <f t="shared" si="351"/>
        <v/>
      </c>
      <c r="G663" s="7">
        <v>109.032</v>
      </c>
      <c r="H663" s="7">
        <v>109.68</v>
      </c>
      <c r="I663" s="7">
        <v>107.73</v>
      </c>
      <c r="J663" s="7">
        <v>129.041</v>
      </c>
      <c r="K663" s="7">
        <v>98.805000000000007</v>
      </c>
      <c r="L663" s="7">
        <v>98.221000000000004</v>
      </c>
      <c r="M663" s="7">
        <v>112.825</v>
      </c>
      <c r="N663" s="7">
        <v>121.54600000000001</v>
      </c>
      <c r="O663" s="7"/>
      <c r="Q663" s="13"/>
      <c r="R663" s="10" t="s">
        <v>480</v>
      </c>
      <c r="S663">
        <v>1994</v>
      </c>
      <c r="T663">
        <f t="shared" si="352"/>
        <v>85.257999999999996</v>
      </c>
      <c r="U663">
        <f t="shared" si="353"/>
        <v>87.965000000000003</v>
      </c>
      <c r="V663">
        <f t="shared" si="354"/>
        <v>126.57899999999999</v>
      </c>
      <c r="W663">
        <f t="shared" si="355"/>
        <v>99.194000000000003</v>
      </c>
      <c r="X663">
        <f t="shared" si="373"/>
        <v>1.8574406288492717E-2</v>
      </c>
      <c r="Y663">
        <f t="shared" si="374"/>
        <v>3.4264222465740346E-2</v>
      </c>
      <c r="Z663">
        <f t="shared" si="375"/>
        <v>6.5628579392384978E-3</v>
      </c>
      <c r="AA663">
        <f t="shared" si="376"/>
        <v>-5.3620362673416189E-2</v>
      </c>
      <c r="AC663" s="10" t="str">
        <f>IFERROR(VLOOKUP(S663&amp;R663,'Regulatory Data'!D$6:F$1349,3,FALSE),"")</f>
        <v/>
      </c>
      <c r="AD663" s="12" t="str">
        <f>VLOOKUP($S663&amp;$R663,'Regulatory Data'!$I$6:$O$1301,5,FALSE)</f>
        <v/>
      </c>
      <c r="AE663" s="12" t="str">
        <f>IF(VLOOKUP($S663&amp;$R663,'Regulatory Data'!$I$6:$O$1301,7,FALSE)=1,1,IF(VLOOKUP($S663&amp;$R663,'Regulatory Data'!$I$6:$O$1301,6,FALSE)=1,0,""))</f>
        <v/>
      </c>
      <c r="AG663" s="12" t="str">
        <f t="shared" si="357"/>
        <v/>
      </c>
      <c r="AH663" s="12" t="str">
        <f t="shared" si="358"/>
        <v/>
      </c>
      <c r="AI663" s="12" t="str">
        <f t="shared" si="359"/>
        <v/>
      </c>
      <c r="AJ663" s="12" t="str">
        <f t="shared" si="360"/>
        <v/>
      </c>
      <c r="AK663" s="12" t="str">
        <f t="shared" si="361"/>
        <v/>
      </c>
      <c r="AL663" s="12" t="str">
        <f t="shared" si="362"/>
        <v/>
      </c>
      <c r="AM663" s="12" t="str">
        <f t="shared" si="363"/>
        <v/>
      </c>
      <c r="AN663" s="12" t="str">
        <f t="shared" si="364"/>
        <v/>
      </c>
      <c r="AO663" s="9" t="str">
        <f t="shared" si="365"/>
        <v/>
      </c>
      <c r="AP663" s="9" t="str">
        <f t="shared" si="366"/>
        <v/>
      </c>
      <c r="AQ663" s="9" t="str">
        <f t="shared" si="367"/>
        <v/>
      </c>
      <c r="AR663" s="9" t="str">
        <f t="shared" si="368"/>
        <v/>
      </c>
      <c r="AS663" s="9" t="str">
        <f t="shared" si="369"/>
        <v/>
      </c>
      <c r="AT663" s="9" t="str">
        <f t="shared" si="370"/>
        <v/>
      </c>
      <c r="AU663" s="9" t="str">
        <f t="shared" si="371"/>
        <v/>
      </c>
      <c r="AV663" s="9" t="str">
        <f t="shared" si="372"/>
        <v/>
      </c>
    </row>
    <row r="664" spans="1:48" x14ac:dyDescent="0.2">
      <c r="A664" s="2">
        <v>1</v>
      </c>
      <c r="B664" s="6" t="s">
        <v>36</v>
      </c>
      <c r="C664" s="6">
        <v>0</v>
      </c>
      <c r="D664" s="5" t="s">
        <v>80</v>
      </c>
      <c r="E664" s="5" t="str">
        <f t="shared" si="356"/>
        <v/>
      </c>
      <c r="F664" s="5" t="str">
        <f t="shared" si="351"/>
        <v/>
      </c>
      <c r="G664" s="7">
        <v>112.173</v>
      </c>
      <c r="H664" s="7">
        <v>113.04300000000001</v>
      </c>
      <c r="I664" s="7">
        <v>108.071</v>
      </c>
      <c r="J664" s="7">
        <v>123.73099999999999</v>
      </c>
      <c r="K664" s="7">
        <v>96.343000000000004</v>
      </c>
      <c r="L664" s="7">
        <v>95.600999999999999</v>
      </c>
      <c r="M664" s="7">
        <v>112.863</v>
      </c>
      <c r="N664" s="7">
        <v>121.97199999999999</v>
      </c>
      <c r="O664" s="7"/>
      <c r="Q664" s="13"/>
      <c r="R664" s="10" t="s">
        <v>480</v>
      </c>
      <c r="S664">
        <v>1995</v>
      </c>
      <c r="T664">
        <f t="shared" si="352"/>
        <v>89.344999999999999</v>
      </c>
      <c r="U664">
        <f t="shared" si="353"/>
        <v>91.825000000000003</v>
      </c>
      <c r="V664">
        <f t="shared" si="354"/>
        <v>125.699</v>
      </c>
      <c r="W664">
        <f t="shared" si="355"/>
        <v>94.9</v>
      </c>
      <c r="X664">
        <f t="shared" si="373"/>
        <v>4.68233269276217E-2</v>
      </c>
      <c r="Y664">
        <f t="shared" si="374"/>
        <v>4.294558361472145E-2</v>
      </c>
      <c r="Z664">
        <f t="shared" si="375"/>
        <v>-6.9764590586762765E-3</v>
      </c>
      <c r="AA664">
        <f t="shared" si="376"/>
        <v>-4.4253822974754442E-2</v>
      </c>
      <c r="AC664" s="10" t="str">
        <f>IFERROR(VLOOKUP(S664&amp;R664,'Regulatory Data'!D$6:F$1349,3,FALSE),"")</f>
        <v/>
      </c>
      <c r="AD664" s="12" t="str">
        <f>VLOOKUP($S664&amp;$R664,'Regulatory Data'!$I$6:$O$1301,5,FALSE)</f>
        <v/>
      </c>
      <c r="AE664" s="12" t="str">
        <f>IF(VLOOKUP($S664&amp;$R664,'Regulatory Data'!$I$6:$O$1301,7,FALSE)=1,1,IF(VLOOKUP($S664&amp;$R664,'Regulatory Data'!$I$6:$O$1301,6,FALSE)=1,0,""))</f>
        <v/>
      </c>
      <c r="AG664" s="12" t="str">
        <f t="shared" si="357"/>
        <v/>
      </c>
      <c r="AH664" s="12" t="str">
        <f t="shared" si="358"/>
        <v/>
      </c>
      <c r="AI664" s="12" t="str">
        <f t="shared" si="359"/>
        <v/>
      </c>
      <c r="AJ664" s="12" t="str">
        <f t="shared" si="360"/>
        <v/>
      </c>
      <c r="AK664" s="12" t="str">
        <f t="shared" si="361"/>
        <v/>
      </c>
      <c r="AL664" s="12" t="str">
        <f t="shared" si="362"/>
        <v/>
      </c>
      <c r="AM664" s="12" t="str">
        <f t="shared" si="363"/>
        <v/>
      </c>
      <c r="AN664" s="12" t="str">
        <f t="shared" si="364"/>
        <v/>
      </c>
      <c r="AO664" s="9" t="str">
        <f t="shared" si="365"/>
        <v/>
      </c>
      <c r="AP664" s="9" t="str">
        <f t="shared" si="366"/>
        <v/>
      </c>
      <c r="AQ664" s="9" t="str">
        <f t="shared" si="367"/>
        <v/>
      </c>
      <c r="AR664" s="9" t="str">
        <f t="shared" si="368"/>
        <v/>
      </c>
      <c r="AS664" s="9" t="str">
        <f t="shared" si="369"/>
        <v/>
      </c>
      <c r="AT664" s="9" t="str">
        <f t="shared" si="370"/>
        <v/>
      </c>
      <c r="AU664" s="9" t="str">
        <f t="shared" si="371"/>
        <v/>
      </c>
      <c r="AV664" s="9" t="str">
        <f t="shared" si="372"/>
        <v/>
      </c>
    </row>
    <row r="665" spans="1:48" x14ac:dyDescent="0.2">
      <c r="A665" s="2">
        <v>1</v>
      </c>
      <c r="B665" s="6" t="s">
        <v>37</v>
      </c>
      <c r="C665" s="6">
        <v>0</v>
      </c>
      <c r="D665" s="5" t="s">
        <v>80</v>
      </c>
      <c r="E665" s="5" t="str">
        <f t="shared" si="356"/>
        <v/>
      </c>
      <c r="F665" s="5" t="str">
        <f t="shared" si="351"/>
        <v/>
      </c>
      <c r="G665" s="7">
        <v>112.14400000000001</v>
      </c>
      <c r="H665" s="7">
        <v>114.244</v>
      </c>
      <c r="I665" s="7">
        <v>107.42700000000001</v>
      </c>
      <c r="J665" s="7">
        <v>134.87299999999999</v>
      </c>
      <c r="K665" s="7">
        <v>95.793999999999997</v>
      </c>
      <c r="L665" s="7">
        <v>94.033000000000001</v>
      </c>
      <c r="M665" s="7">
        <v>115.489</v>
      </c>
      <c r="N665" s="7">
        <v>124.06699999999999</v>
      </c>
      <c r="O665" s="7"/>
      <c r="Q665" s="13"/>
      <c r="R665" s="10" t="s">
        <v>480</v>
      </c>
      <c r="S665">
        <v>1996</v>
      </c>
      <c r="T665">
        <f t="shared" si="352"/>
        <v>94.061000000000007</v>
      </c>
      <c r="U665">
        <f t="shared" si="353"/>
        <v>95.897000000000006</v>
      </c>
      <c r="V665">
        <f t="shared" si="354"/>
        <v>124.002</v>
      </c>
      <c r="W665">
        <f t="shared" si="355"/>
        <v>91.32</v>
      </c>
      <c r="X665">
        <f t="shared" si="373"/>
        <v>5.143822764156436E-2</v>
      </c>
      <c r="Y665">
        <f t="shared" si="374"/>
        <v>4.3390107108324472E-2</v>
      </c>
      <c r="Z665">
        <f t="shared" si="375"/>
        <v>-1.359246560785099E-2</v>
      </c>
      <c r="AA665">
        <f t="shared" si="376"/>
        <v>-3.8453883954287171E-2</v>
      </c>
      <c r="AC665" s="10" t="str">
        <f>IFERROR(VLOOKUP(S665&amp;R665,'Regulatory Data'!D$6:F$1349,3,FALSE),"")</f>
        <v/>
      </c>
      <c r="AD665" s="12" t="str">
        <f>VLOOKUP($S665&amp;$R665,'Regulatory Data'!$I$6:$O$1301,5,FALSE)</f>
        <v/>
      </c>
      <c r="AE665" s="12" t="str">
        <f>IF(VLOOKUP($S665&amp;$R665,'Regulatory Data'!$I$6:$O$1301,7,FALSE)=1,1,IF(VLOOKUP($S665&amp;$R665,'Regulatory Data'!$I$6:$O$1301,6,FALSE)=1,0,""))</f>
        <v/>
      </c>
      <c r="AG665" s="12" t="str">
        <f t="shared" si="357"/>
        <v/>
      </c>
      <c r="AH665" s="12" t="str">
        <f t="shared" si="358"/>
        <v/>
      </c>
      <c r="AI665" s="12" t="str">
        <f t="shared" si="359"/>
        <v/>
      </c>
      <c r="AJ665" s="12" t="str">
        <f t="shared" si="360"/>
        <v/>
      </c>
      <c r="AK665" s="12" t="str">
        <f t="shared" si="361"/>
        <v/>
      </c>
      <c r="AL665" s="12" t="str">
        <f t="shared" si="362"/>
        <v/>
      </c>
      <c r="AM665" s="12" t="str">
        <f t="shared" si="363"/>
        <v/>
      </c>
      <c r="AN665" s="12" t="str">
        <f t="shared" si="364"/>
        <v/>
      </c>
      <c r="AO665" s="9" t="str">
        <f t="shared" si="365"/>
        <v/>
      </c>
      <c r="AP665" s="9" t="str">
        <f t="shared" si="366"/>
        <v/>
      </c>
      <c r="AQ665" s="9" t="str">
        <f t="shared" si="367"/>
        <v/>
      </c>
      <c r="AR665" s="9" t="str">
        <f t="shared" si="368"/>
        <v/>
      </c>
      <c r="AS665" s="9" t="str">
        <f t="shared" si="369"/>
        <v/>
      </c>
      <c r="AT665" s="9" t="str">
        <f t="shared" si="370"/>
        <v/>
      </c>
      <c r="AU665" s="9" t="str">
        <f t="shared" si="371"/>
        <v/>
      </c>
      <c r="AV665" s="9" t="str">
        <f t="shared" si="372"/>
        <v/>
      </c>
    </row>
    <row r="666" spans="1:48" x14ac:dyDescent="0.2">
      <c r="A666" s="2">
        <v>1</v>
      </c>
      <c r="B666" s="6" t="s">
        <v>63</v>
      </c>
      <c r="C666" s="6">
        <v>0</v>
      </c>
      <c r="D666" s="5" t="s">
        <v>80</v>
      </c>
      <c r="E666" s="5" t="str">
        <f t="shared" si="356"/>
        <v/>
      </c>
      <c r="F666" s="5" t="str">
        <f t="shared" si="351"/>
        <v/>
      </c>
      <c r="G666" s="7">
        <v>115.761</v>
      </c>
      <c r="H666" s="7">
        <v>115.732</v>
      </c>
      <c r="I666" s="7">
        <v>109.137</v>
      </c>
      <c r="J666" s="7">
        <v>147.31</v>
      </c>
      <c r="K666" s="7">
        <v>94.278000000000006</v>
      </c>
      <c r="L666" s="7">
        <v>94.301000000000002</v>
      </c>
      <c r="M666" s="7">
        <v>113.51</v>
      </c>
      <c r="N666" s="7">
        <v>123.881</v>
      </c>
      <c r="O666" s="7"/>
      <c r="Q666" s="13"/>
      <c r="R666" s="10" t="s">
        <v>480</v>
      </c>
      <c r="S666">
        <v>1997</v>
      </c>
      <c r="T666">
        <f t="shared" si="352"/>
        <v>93.674999999999997</v>
      </c>
      <c r="U666">
        <f t="shared" si="353"/>
        <v>96.388999999999996</v>
      </c>
      <c r="V666">
        <f t="shared" si="354"/>
        <v>118.35</v>
      </c>
      <c r="W666">
        <f t="shared" si="355"/>
        <v>92.528999999999996</v>
      </c>
      <c r="X666">
        <f t="shared" si="373"/>
        <v>-4.1121632924383533E-3</v>
      </c>
      <c r="Y666">
        <f t="shared" si="374"/>
        <v>5.1173884078270504E-3</v>
      </c>
      <c r="Z666">
        <f t="shared" si="375"/>
        <v>-4.6651358547230792E-2</v>
      </c>
      <c r="AA666">
        <f t="shared" si="376"/>
        <v>1.3152287235206117E-2</v>
      </c>
      <c r="AC666" s="10">
        <f>IFERROR(VLOOKUP(S666&amp;R666,'Regulatory Data'!D$6:F$1349,3,FALSE),"")</f>
        <v>2.7959303786763616</v>
      </c>
      <c r="AD666" s="12">
        <f>VLOOKUP($S666&amp;$R666,'Regulatory Data'!$I$6:$O$1301,5,FALSE)</f>
        <v>1</v>
      </c>
      <c r="AE666" s="12">
        <f>IF(VLOOKUP($S666&amp;$R666,'Regulatory Data'!$I$6:$O$1301,7,FALSE)=1,1,IF(VLOOKUP($S666&amp;$R666,'Regulatory Data'!$I$6:$O$1301,6,FALSE)=1,0,""))</f>
        <v>1</v>
      </c>
      <c r="AG666" s="12" t="str">
        <f t="shared" si="357"/>
        <v/>
      </c>
      <c r="AH666" s="12">
        <f t="shared" si="358"/>
        <v>1.7355851286189328E-2</v>
      </c>
      <c r="AI666" s="12" t="str">
        <f t="shared" si="359"/>
        <v/>
      </c>
      <c r="AJ666" s="12">
        <f t="shared" si="360"/>
        <v>1.4624510124768619E-2</v>
      </c>
      <c r="AK666" s="12" t="str">
        <f t="shared" si="361"/>
        <v/>
      </c>
      <c r="AL666" s="12">
        <f t="shared" si="362"/>
        <v>-3.9942223907670993E-2</v>
      </c>
      <c r="AM666" s="12" t="str">
        <f t="shared" si="363"/>
        <v/>
      </c>
      <c r="AN666" s="12">
        <f t="shared" si="364"/>
        <v>-7.5654819518433669E-5</v>
      </c>
      <c r="AO666" s="9" t="str">
        <f t="shared" si="365"/>
        <v/>
      </c>
      <c r="AP666" s="9">
        <f t="shared" si="366"/>
        <v>1.7355851286189328E-2</v>
      </c>
      <c r="AQ666" s="9" t="str">
        <f t="shared" si="367"/>
        <v/>
      </c>
      <c r="AR666" s="9">
        <f t="shared" si="368"/>
        <v>1.4624510124768619E-2</v>
      </c>
      <c r="AS666" s="9" t="str">
        <f t="shared" si="369"/>
        <v/>
      </c>
      <c r="AT666" s="9">
        <f t="shared" si="370"/>
        <v>-3.9942223907670993E-2</v>
      </c>
      <c r="AU666" s="9" t="str">
        <f t="shared" si="371"/>
        <v/>
      </c>
      <c r="AV666" s="9">
        <f t="shared" si="372"/>
        <v>-7.5654819518433669E-5</v>
      </c>
    </row>
    <row r="667" spans="1:48" x14ac:dyDescent="0.2">
      <c r="A667" s="2">
        <v>0</v>
      </c>
      <c r="B667" s="5" t="s">
        <v>79</v>
      </c>
      <c r="C667" s="6" t="s">
        <v>0</v>
      </c>
      <c r="E667" s="5" t="str">
        <f t="shared" si="356"/>
        <v/>
      </c>
      <c r="F667" s="5" t="str">
        <f t="shared" si="351"/>
        <v/>
      </c>
      <c r="Q667" s="13"/>
      <c r="R667" s="10" t="s">
        <v>480</v>
      </c>
      <c r="S667">
        <v>1998</v>
      </c>
      <c r="T667">
        <f t="shared" si="352"/>
        <v>95.314999999999998</v>
      </c>
      <c r="U667">
        <f t="shared" si="353"/>
        <v>97.808999999999997</v>
      </c>
      <c r="V667">
        <f t="shared" si="354"/>
        <v>113.71599999999999</v>
      </c>
      <c r="W667">
        <f t="shared" si="355"/>
        <v>92.522000000000006</v>
      </c>
      <c r="X667">
        <f t="shared" si="373"/>
        <v>1.7355851286189328E-2</v>
      </c>
      <c r="Y667">
        <f t="shared" si="374"/>
        <v>1.4624510124768619E-2</v>
      </c>
      <c r="Z667">
        <f t="shared" si="375"/>
        <v>-3.9942223907670993E-2</v>
      </c>
      <c r="AA667">
        <f t="shared" si="376"/>
        <v>-7.5654819518433669E-5</v>
      </c>
      <c r="AC667" s="10">
        <f>IFERROR(VLOOKUP(S667&amp;R667,'Regulatory Data'!D$6:F$1349,3,FALSE),"")</f>
        <v>2.8335408142196266</v>
      </c>
      <c r="AD667" s="12">
        <f>VLOOKUP($S667&amp;$R667,'Regulatory Data'!$I$6:$O$1301,5,FALSE)</f>
        <v>1</v>
      </c>
      <c r="AE667" s="12">
        <f>IF(VLOOKUP($S667&amp;$R667,'Regulatory Data'!$I$6:$O$1301,7,FALSE)=1,1,IF(VLOOKUP($S667&amp;$R667,'Regulatory Data'!$I$6:$O$1301,6,FALSE)=1,0,""))</f>
        <v>1</v>
      </c>
      <c r="AG667" s="12" t="str">
        <f t="shared" si="357"/>
        <v/>
      </c>
      <c r="AH667" s="12">
        <f t="shared" si="358"/>
        <v>8.7020994177467337E-2</v>
      </c>
      <c r="AI667" s="12" t="str">
        <f t="shared" si="359"/>
        <v/>
      </c>
      <c r="AJ667" s="12">
        <f t="shared" si="360"/>
        <v>7.0172026535308518E-2</v>
      </c>
      <c r="AK667" s="12" t="str">
        <f t="shared" si="361"/>
        <v/>
      </c>
      <c r="AL667" s="12">
        <f t="shared" si="362"/>
        <v>-4.131090480616173E-2</v>
      </c>
      <c r="AM667" s="12" t="str">
        <f t="shared" si="363"/>
        <v/>
      </c>
      <c r="AN667" s="12">
        <f t="shared" si="364"/>
        <v>-5.4414346113186518E-2</v>
      </c>
      <c r="AO667" s="9" t="str">
        <f t="shared" si="365"/>
        <v/>
      </c>
      <c r="AP667" s="9">
        <f t="shared" si="366"/>
        <v>8.7020994177467337E-2</v>
      </c>
      <c r="AQ667" s="9" t="str">
        <f t="shared" si="367"/>
        <v/>
      </c>
      <c r="AR667" s="9">
        <f t="shared" si="368"/>
        <v>7.0172026535308518E-2</v>
      </c>
      <c r="AS667" s="9" t="str">
        <f t="shared" si="369"/>
        <v/>
      </c>
      <c r="AT667" s="9">
        <f t="shared" si="370"/>
        <v>-4.131090480616173E-2</v>
      </c>
      <c r="AU667" s="9" t="str">
        <f t="shared" si="371"/>
        <v/>
      </c>
      <c r="AV667" s="9">
        <f t="shared" si="372"/>
        <v>-5.4414346113186518E-2</v>
      </c>
    </row>
    <row r="668" spans="1:48" x14ac:dyDescent="0.2">
      <c r="A668" s="2">
        <v>1</v>
      </c>
      <c r="B668" s="6" t="s">
        <v>13</v>
      </c>
      <c r="C668" s="6">
        <v>0</v>
      </c>
      <c r="D668" s="5" t="s">
        <v>81</v>
      </c>
      <c r="E668" s="5" t="str">
        <f t="shared" si="356"/>
        <v/>
      </c>
      <c r="F668" s="5" t="str">
        <f t="shared" si="351"/>
        <v/>
      </c>
      <c r="G668" s="7">
        <v>90.533000000000001</v>
      </c>
      <c r="H668" s="7">
        <v>88.134</v>
      </c>
      <c r="I668" s="7">
        <v>67.064999999999998</v>
      </c>
      <c r="J668" s="7">
        <v>91.406999999999996</v>
      </c>
      <c r="K668" s="7">
        <v>74.078000000000003</v>
      </c>
      <c r="L668" s="7">
        <v>76.094999999999999</v>
      </c>
      <c r="M668" s="7">
        <v>83.465999999999994</v>
      </c>
      <c r="N668" s="7">
        <v>55.975999999999999</v>
      </c>
      <c r="O668" s="7"/>
      <c r="Q668" s="13"/>
      <c r="R668" s="10" t="s">
        <v>480</v>
      </c>
      <c r="S668">
        <v>1999</v>
      </c>
      <c r="T668">
        <f t="shared" si="352"/>
        <v>103.98099999999999</v>
      </c>
      <c r="U668">
        <f t="shared" si="353"/>
        <v>104.919</v>
      </c>
      <c r="V668">
        <f t="shared" si="354"/>
        <v>109.114</v>
      </c>
      <c r="W668">
        <f t="shared" si="355"/>
        <v>87.622</v>
      </c>
      <c r="X668">
        <f t="shared" si="373"/>
        <v>8.7020994177467337E-2</v>
      </c>
      <c r="Y668">
        <f t="shared" si="374"/>
        <v>7.0172026535308518E-2</v>
      </c>
      <c r="Z668">
        <f t="shared" si="375"/>
        <v>-4.131090480616173E-2</v>
      </c>
      <c r="AA668">
        <f t="shared" si="376"/>
        <v>-5.4414346113186518E-2</v>
      </c>
      <c r="AC668" s="10">
        <f>IFERROR(VLOOKUP(S668&amp;R668,'Regulatory Data'!D$6:F$1349,3,FALSE),"")</f>
        <v>2.8163055600405196</v>
      </c>
      <c r="AD668" s="12">
        <f>VLOOKUP($S668&amp;$R668,'Regulatory Data'!$I$6:$O$1301,5,FALSE)</f>
        <v>1</v>
      </c>
      <c r="AE668" s="12">
        <f>IF(VLOOKUP($S668&amp;$R668,'Regulatory Data'!$I$6:$O$1301,7,FALSE)=1,1,IF(VLOOKUP($S668&amp;$R668,'Regulatory Data'!$I$6:$O$1301,6,FALSE)=1,0,""))</f>
        <v>1</v>
      </c>
      <c r="AG668" s="12" t="str">
        <f t="shared" si="357"/>
        <v/>
      </c>
      <c r="AH668" s="12">
        <f t="shared" si="358"/>
        <v>6.0463380267476552E-2</v>
      </c>
      <c r="AI668" s="12" t="str">
        <f t="shared" si="359"/>
        <v/>
      </c>
      <c r="AJ668" s="12">
        <f t="shared" si="360"/>
        <v>7.2799986306036679E-2</v>
      </c>
      <c r="AK668" s="12" t="str">
        <f t="shared" si="361"/>
        <v/>
      </c>
      <c r="AL668" s="12">
        <f t="shared" si="362"/>
        <v>-4.4029441171312911E-2</v>
      </c>
      <c r="AM668" s="12" t="str">
        <f t="shared" si="363"/>
        <v/>
      </c>
      <c r="AN668" s="12">
        <f t="shared" si="364"/>
        <v>-1.8301164382403812E-2</v>
      </c>
      <c r="AO668" s="9" t="str">
        <f t="shared" si="365"/>
        <v/>
      </c>
      <c r="AP668" s="9">
        <f t="shared" si="366"/>
        <v>6.0463380267476552E-2</v>
      </c>
      <c r="AQ668" s="9" t="str">
        <f t="shared" si="367"/>
        <v/>
      </c>
      <c r="AR668" s="9">
        <f t="shared" si="368"/>
        <v>7.2799986306036679E-2</v>
      </c>
      <c r="AS668" s="9" t="str">
        <f t="shared" si="369"/>
        <v/>
      </c>
      <c r="AT668" s="9">
        <f t="shared" si="370"/>
        <v>-4.4029441171312911E-2</v>
      </c>
      <c r="AU668" s="9" t="str">
        <f t="shared" si="371"/>
        <v/>
      </c>
      <c r="AV668" s="9">
        <f t="shared" si="372"/>
        <v>-1.8301164382403812E-2</v>
      </c>
    </row>
    <row r="669" spans="1:48" x14ac:dyDescent="0.2">
      <c r="A669" s="2">
        <v>1</v>
      </c>
      <c r="B669" s="6" t="s">
        <v>15</v>
      </c>
      <c r="C669" s="6">
        <v>0</v>
      </c>
      <c r="D669" s="5" t="s">
        <v>81</v>
      </c>
      <c r="E669" s="5" t="str">
        <f t="shared" si="356"/>
        <v/>
      </c>
      <c r="F669" s="5" t="str">
        <f t="shared" si="351"/>
        <v/>
      </c>
      <c r="G669" s="7">
        <v>90.15</v>
      </c>
      <c r="H669" s="7">
        <v>89.253</v>
      </c>
      <c r="I669" s="7">
        <v>70.084999999999994</v>
      </c>
      <c r="J669" s="7">
        <v>94.106999999999999</v>
      </c>
      <c r="K669" s="7">
        <v>77.742000000000004</v>
      </c>
      <c r="L669" s="7">
        <v>78.524000000000001</v>
      </c>
      <c r="M669" s="7">
        <v>86.602000000000004</v>
      </c>
      <c r="N669" s="7">
        <v>60.695</v>
      </c>
      <c r="O669" s="7"/>
      <c r="Q669" s="13"/>
      <c r="R669" s="10" t="s">
        <v>480</v>
      </c>
      <c r="S669">
        <v>2000</v>
      </c>
      <c r="T669">
        <f t="shared" si="352"/>
        <v>110.462</v>
      </c>
      <c r="U669">
        <f t="shared" si="353"/>
        <v>112.842</v>
      </c>
      <c r="V669">
        <f t="shared" si="354"/>
        <v>104.414</v>
      </c>
      <c r="W669">
        <f t="shared" si="355"/>
        <v>86.033000000000001</v>
      </c>
      <c r="X669">
        <f t="shared" si="373"/>
        <v>6.0463380267476552E-2</v>
      </c>
      <c r="Y669">
        <f t="shared" si="374"/>
        <v>7.2799986306036679E-2</v>
      </c>
      <c r="Z669">
        <f t="shared" si="375"/>
        <v>-4.4029441171312911E-2</v>
      </c>
      <c r="AA669">
        <f t="shared" si="376"/>
        <v>-1.8301164382403812E-2</v>
      </c>
      <c r="AC669" s="10">
        <f>IFERROR(VLOOKUP(S669&amp;R669,'Regulatory Data'!D$6:F$1349,3,FALSE),"")</f>
        <v>2.8242965755066098</v>
      </c>
      <c r="AD669" s="12">
        <f>VLOOKUP($S669&amp;$R669,'Regulatory Data'!$I$6:$O$1301,5,FALSE)</f>
        <v>1</v>
      </c>
      <c r="AE669" s="12">
        <f>IF(VLOOKUP($S669&amp;$R669,'Regulatory Data'!$I$6:$O$1301,7,FALSE)=1,1,IF(VLOOKUP($S669&amp;$R669,'Regulatory Data'!$I$6:$O$1301,6,FALSE)=1,0,""))</f>
        <v>1</v>
      </c>
      <c r="AG669" s="12" t="str">
        <f t="shared" si="357"/>
        <v/>
      </c>
      <c r="AH669" s="12">
        <f t="shared" si="358"/>
        <v>-8.0561874603398032E-2</v>
      </c>
      <c r="AI669" s="12" t="str">
        <f t="shared" si="359"/>
        <v/>
      </c>
      <c r="AJ669" s="12">
        <f t="shared" si="360"/>
        <v>-8.7983441106331384E-2</v>
      </c>
      <c r="AK669" s="12" t="str">
        <f t="shared" si="361"/>
        <v/>
      </c>
      <c r="AL669" s="12">
        <f t="shared" si="362"/>
        <v>-1.9906833311566174E-2</v>
      </c>
      <c r="AM669" s="12" t="str">
        <f t="shared" si="363"/>
        <v/>
      </c>
      <c r="AN669" s="12">
        <f t="shared" si="364"/>
        <v>0.11101210794970662</v>
      </c>
      <c r="AO669" s="9" t="str">
        <f t="shared" si="365"/>
        <v/>
      </c>
      <c r="AP669" s="9">
        <f t="shared" si="366"/>
        <v>-8.0561874603398032E-2</v>
      </c>
      <c r="AQ669" s="9" t="str">
        <f t="shared" si="367"/>
        <v/>
      </c>
      <c r="AR669" s="9">
        <f t="shared" si="368"/>
        <v>-8.7983441106331384E-2</v>
      </c>
      <c r="AS669" s="9" t="str">
        <f t="shared" si="369"/>
        <v/>
      </c>
      <c r="AT669" s="9">
        <f t="shared" si="370"/>
        <v>-1.9906833311566174E-2</v>
      </c>
      <c r="AU669" s="9" t="str">
        <f t="shared" si="371"/>
        <v/>
      </c>
      <c r="AV669" s="9">
        <f t="shared" si="372"/>
        <v>0.11101210794970662</v>
      </c>
    </row>
    <row r="670" spans="1:48" x14ac:dyDescent="0.2">
      <c r="A670" s="2">
        <v>1</v>
      </c>
      <c r="B670" s="6" t="s">
        <v>16</v>
      </c>
      <c r="C670" s="6">
        <v>0</v>
      </c>
      <c r="D670" s="5" t="s">
        <v>81</v>
      </c>
      <c r="E670" s="5" t="str">
        <f t="shared" si="356"/>
        <v/>
      </c>
      <c r="F670" s="5" t="str">
        <f t="shared" si="351"/>
        <v/>
      </c>
      <c r="G670" s="7">
        <v>90.644000000000005</v>
      </c>
      <c r="H670" s="7">
        <v>89.852000000000004</v>
      </c>
      <c r="I670" s="7">
        <v>72.444999999999993</v>
      </c>
      <c r="J670" s="7">
        <v>99.522999999999996</v>
      </c>
      <c r="K670" s="7">
        <v>79.923000000000002</v>
      </c>
      <c r="L670" s="7">
        <v>80.626999999999995</v>
      </c>
      <c r="M670" s="7">
        <v>90.179000000000002</v>
      </c>
      <c r="N670" s="7">
        <v>65.33</v>
      </c>
      <c r="O670" s="7"/>
      <c r="Q670" s="13"/>
      <c r="R670" s="10" t="s">
        <v>480</v>
      </c>
      <c r="S670">
        <v>2001</v>
      </c>
      <c r="T670">
        <f t="shared" si="352"/>
        <v>101.91200000000001</v>
      </c>
      <c r="U670">
        <f t="shared" si="353"/>
        <v>103.33799999999999</v>
      </c>
      <c r="V670">
        <f t="shared" si="354"/>
        <v>102.35599999999999</v>
      </c>
      <c r="W670">
        <f t="shared" si="355"/>
        <v>96.134</v>
      </c>
      <c r="X670">
        <f t="shared" si="373"/>
        <v>-8.0561874603398032E-2</v>
      </c>
      <c r="Y670">
        <f t="shared" si="374"/>
        <v>-8.7983441106331384E-2</v>
      </c>
      <c r="Z670">
        <f t="shared" si="375"/>
        <v>-1.9906833311566174E-2</v>
      </c>
      <c r="AA670">
        <f t="shared" si="376"/>
        <v>0.11101210794970662</v>
      </c>
      <c r="AC670" s="10">
        <f>IFERROR(VLOOKUP(S670&amp;R670,'Regulatory Data'!D$6:F$1349,3,FALSE),"")</f>
        <v>2.8647706490659934</v>
      </c>
      <c r="AD670" s="12">
        <f>VLOOKUP($S670&amp;$R670,'Regulatory Data'!$I$6:$O$1301,5,FALSE)</f>
        <v>1</v>
      </c>
      <c r="AE670" s="12">
        <f>IF(VLOOKUP($S670&amp;$R670,'Regulatory Data'!$I$6:$O$1301,7,FALSE)=1,1,IF(VLOOKUP($S670&amp;$R670,'Regulatory Data'!$I$6:$O$1301,6,FALSE)=1,0,""))</f>
        <v>1</v>
      </c>
      <c r="AG670" s="12" t="str">
        <f t="shared" si="357"/>
        <v/>
      </c>
      <c r="AH670" s="12">
        <f t="shared" si="358"/>
        <v>-1.8939509819394296E-2</v>
      </c>
      <c r="AI670" s="12" t="str">
        <f t="shared" si="359"/>
        <v/>
      </c>
      <c r="AJ670" s="12">
        <f t="shared" si="360"/>
        <v>-3.2834983093573022E-2</v>
      </c>
      <c r="AK670" s="12" t="str">
        <f t="shared" si="361"/>
        <v/>
      </c>
      <c r="AL670" s="12">
        <f t="shared" si="362"/>
        <v>-2.3286746775188938E-2</v>
      </c>
      <c r="AM670" s="12" t="str">
        <f t="shared" si="363"/>
        <v/>
      </c>
      <c r="AN670" s="12">
        <f t="shared" si="364"/>
        <v>3.942713445669277E-2</v>
      </c>
      <c r="AO670" s="9" t="str">
        <f t="shared" si="365"/>
        <v/>
      </c>
      <c r="AP670" s="9">
        <f t="shared" si="366"/>
        <v>-1.8939509819394296E-2</v>
      </c>
      <c r="AQ670" s="9" t="str">
        <f t="shared" si="367"/>
        <v/>
      </c>
      <c r="AR670" s="9">
        <f t="shared" si="368"/>
        <v>-3.2834983093573022E-2</v>
      </c>
      <c r="AS670" s="9" t="str">
        <f t="shared" si="369"/>
        <v/>
      </c>
      <c r="AT670" s="9">
        <f t="shared" si="370"/>
        <v>-2.3286746775188938E-2</v>
      </c>
      <c r="AU670" s="9" t="str">
        <f t="shared" si="371"/>
        <v/>
      </c>
      <c r="AV670" s="9">
        <f t="shared" si="372"/>
        <v>3.942713445669277E-2</v>
      </c>
    </row>
    <row r="671" spans="1:48" x14ac:dyDescent="0.2">
      <c r="A671" s="2">
        <v>1</v>
      </c>
      <c r="B671" s="6" t="s">
        <v>17</v>
      </c>
      <c r="C671" s="6">
        <v>0</v>
      </c>
      <c r="D671" s="5" t="s">
        <v>81</v>
      </c>
      <c r="E671" s="5" t="str">
        <f t="shared" si="356"/>
        <v/>
      </c>
      <c r="F671" s="5" t="str">
        <f t="shared" si="351"/>
        <v/>
      </c>
      <c r="G671" s="7">
        <v>87.834999999999994</v>
      </c>
      <c r="H671" s="7">
        <v>86.709000000000003</v>
      </c>
      <c r="I671" s="7">
        <v>71.718000000000004</v>
      </c>
      <c r="J671" s="7">
        <v>105.20699999999999</v>
      </c>
      <c r="K671" s="7">
        <v>81.650999999999996</v>
      </c>
      <c r="L671" s="7">
        <v>82.712000000000003</v>
      </c>
      <c r="M671" s="7">
        <v>94.881</v>
      </c>
      <c r="N671" s="7">
        <v>68.046999999999997</v>
      </c>
      <c r="O671" s="7"/>
      <c r="Q671" s="13"/>
      <c r="R671" s="10" t="s">
        <v>480</v>
      </c>
      <c r="S671">
        <v>2002</v>
      </c>
      <c r="T671">
        <f t="shared" si="352"/>
        <v>100</v>
      </c>
      <c r="U671">
        <f t="shared" si="353"/>
        <v>100</v>
      </c>
      <c r="V671">
        <f t="shared" si="354"/>
        <v>100</v>
      </c>
      <c r="W671">
        <f t="shared" si="355"/>
        <v>100</v>
      </c>
      <c r="X671">
        <f t="shared" si="373"/>
        <v>-1.8939509819394296E-2</v>
      </c>
      <c r="Y671">
        <f t="shared" si="374"/>
        <v>-3.2834983093573022E-2</v>
      </c>
      <c r="Z671">
        <f t="shared" si="375"/>
        <v>-2.3286746775188938E-2</v>
      </c>
      <c r="AA671">
        <f t="shared" si="376"/>
        <v>3.942713445669277E-2</v>
      </c>
      <c r="AC671" s="10">
        <f>IFERROR(VLOOKUP(S671&amp;R671,'Regulatory Data'!D$6:F$1349,3,FALSE),"")</f>
        <v>2.895238780623425</v>
      </c>
      <c r="AD671" s="12">
        <f>VLOOKUP($S671&amp;$R671,'Regulatory Data'!$I$6:$O$1301,5,FALSE)</f>
        <v>1</v>
      </c>
      <c r="AE671" s="12">
        <f>IF(VLOOKUP($S671&amp;$R671,'Regulatory Data'!$I$6:$O$1301,7,FALSE)=1,1,IF(VLOOKUP($S671&amp;$R671,'Regulatory Data'!$I$6:$O$1301,6,FALSE)=1,0,""))</f>
        <v>1</v>
      </c>
      <c r="AG671" s="12" t="str">
        <f t="shared" si="357"/>
        <v/>
      </c>
      <c r="AH671" s="12">
        <f t="shared" si="358"/>
        <v>-2.6097599121873039E-2</v>
      </c>
      <c r="AI671" s="12" t="str">
        <f t="shared" si="359"/>
        <v/>
      </c>
      <c r="AJ671" s="12">
        <f t="shared" si="360"/>
        <v>9.0291145845196041E-3</v>
      </c>
      <c r="AK671" s="12" t="str">
        <f t="shared" si="361"/>
        <v/>
      </c>
      <c r="AL671" s="12">
        <f t="shared" si="362"/>
        <v>1.34294203116605E-2</v>
      </c>
      <c r="AM671" s="12" t="str">
        <f t="shared" si="363"/>
        <v/>
      </c>
      <c r="AN671" s="12">
        <f t="shared" si="364"/>
        <v>1.2659528946754151E-2</v>
      </c>
      <c r="AO671" s="9" t="str">
        <f t="shared" si="365"/>
        <v/>
      </c>
      <c r="AP671" s="9">
        <f t="shared" si="366"/>
        <v>-2.6097599121873039E-2</v>
      </c>
      <c r="AQ671" s="9" t="str">
        <f t="shared" si="367"/>
        <v/>
      </c>
      <c r="AR671" s="9">
        <f t="shared" si="368"/>
        <v>9.0291145845196041E-3</v>
      </c>
      <c r="AS671" s="9" t="str">
        <f t="shared" si="369"/>
        <v/>
      </c>
      <c r="AT671" s="9">
        <f t="shared" si="370"/>
        <v>1.34294203116605E-2</v>
      </c>
      <c r="AU671" s="9" t="str">
        <f t="shared" si="371"/>
        <v/>
      </c>
      <c r="AV671" s="9">
        <f t="shared" si="372"/>
        <v>1.2659528946754151E-2</v>
      </c>
    </row>
    <row r="672" spans="1:48" x14ac:dyDescent="0.2">
      <c r="A672" s="2">
        <v>1</v>
      </c>
      <c r="B672" s="6" t="s">
        <v>18</v>
      </c>
      <c r="C672" s="6">
        <v>0</v>
      </c>
      <c r="D672" s="5" t="s">
        <v>81</v>
      </c>
      <c r="E672" s="5" t="str">
        <f t="shared" si="356"/>
        <v/>
      </c>
      <c r="F672" s="5" t="str">
        <f t="shared" si="351"/>
        <v/>
      </c>
      <c r="G672" s="7">
        <v>89.887</v>
      </c>
      <c r="H672" s="7">
        <v>88.043000000000006</v>
      </c>
      <c r="I672" s="7">
        <v>73.613</v>
      </c>
      <c r="J672" s="7">
        <v>102.193</v>
      </c>
      <c r="K672" s="7">
        <v>81.894999999999996</v>
      </c>
      <c r="L672" s="7">
        <v>83.611000000000004</v>
      </c>
      <c r="M672" s="7">
        <v>97.161000000000001</v>
      </c>
      <c r="N672" s="7">
        <v>71.522999999999996</v>
      </c>
      <c r="O672" s="7"/>
      <c r="Q672" s="13"/>
      <c r="R672" s="10" t="s">
        <v>480</v>
      </c>
      <c r="S672">
        <v>2003</v>
      </c>
      <c r="T672">
        <f t="shared" si="352"/>
        <v>97.424000000000007</v>
      </c>
      <c r="U672">
        <f t="shared" si="353"/>
        <v>100.907</v>
      </c>
      <c r="V672">
        <f t="shared" si="354"/>
        <v>101.352</v>
      </c>
      <c r="W672">
        <f t="shared" si="355"/>
        <v>101.274</v>
      </c>
      <c r="X672">
        <f t="shared" si="373"/>
        <v>-2.6097599121873039E-2</v>
      </c>
      <c r="Y672">
        <f t="shared" si="374"/>
        <v>9.0291145845196041E-3</v>
      </c>
      <c r="Z672">
        <f t="shared" si="375"/>
        <v>1.34294203116605E-2</v>
      </c>
      <c r="AA672">
        <f t="shared" si="376"/>
        <v>1.2659528946754151E-2</v>
      </c>
      <c r="AC672" s="10">
        <f>IFERROR(VLOOKUP(S672&amp;R672,'Regulatory Data'!D$6:F$1349,3,FALSE),"")</f>
        <v>2.9940236069630632</v>
      </c>
      <c r="AD672" s="12">
        <f>VLOOKUP($S672&amp;$R672,'Regulatory Data'!$I$6:$O$1301,5,FALSE)</f>
        <v>1</v>
      </c>
      <c r="AE672" s="12">
        <f>IF(VLOOKUP($S672&amp;$R672,'Regulatory Data'!$I$6:$O$1301,7,FALSE)=1,1,IF(VLOOKUP($S672&amp;$R672,'Regulatory Data'!$I$6:$O$1301,6,FALSE)=1,0,""))</f>
        <v>1</v>
      </c>
      <c r="AG672" s="12" t="str">
        <f t="shared" si="357"/>
        <v/>
      </c>
      <c r="AH672" s="12">
        <f t="shared" si="358"/>
        <v>-5.426682696414975E-2</v>
      </c>
      <c r="AI672" s="12" t="str">
        <f t="shared" si="359"/>
        <v/>
      </c>
      <c r="AJ672" s="12">
        <f t="shared" si="360"/>
        <v>-3.4593106715794519E-2</v>
      </c>
      <c r="AK672" s="12" t="str">
        <f t="shared" si="361"/>
        <v/>
      </c>
      <c r="AL672" s="12">
        <f t="shared" si="362"/>
        <v>3.4684324661689026E-2</v>
      </c>
      <c r="AM672" s="12" t="str">
        <f t="shared" si="363"/>
        <v/>
      </c>
      <c r="AN672" s="12">
        <f t="shared" si="364"/>
        <v>9.5342494854523174E-2</v>
      </c>
      <c r="AO672" s="9" t="str">
        <f t="shared" si="365"/>
        <v/>
      </c>
      <c r="AP672" s="9">
        <f t="shared" si="366"/>
        <v>-5.426682696414975E-2</v>
      </c>
      <c r="AQ672" s="9" t="str">
        <f t="shared" si="367"/>
        <v/>
      </c>
      <c r="AR672" s="9">
        <f t="shared" si="368"/>
        <v>-3.4593106715794519E-2</v>
      </c>
      <c r="AS672" s="9" t="str">
        <f t="shared" si="369"/>
        <v/>
      </c>
      <c r="AT672" s="9">
        <f t="shared" si="370"/>
        <v>3.4684324661689026E-2</v>
      </c>
      <c r="AU672" s="9" t="str">
        <f t="shared" si="371"/>
        <v/>
      </c>
      <c r="AV672" s="9">
        <f t="shared" si="372"/>
        <v>9.5342494854523174E-2</v>
      </c>
    </row>
    <row r="673" spans="1:48" x14ac:dyDescent="0.2">
      <c r="A673" s="2">
        <v>1</v>
      </c>
      <c r="B673" s="6" t="s">
        <v>19</v>
      </c>
      <c r="C673" s="6">
        <v>0</v>
      </c>
      <c r="D673" s="5" t="s">
        <v>81</v>
      </c>
      <c r="E673" s="5" t="str">
        <f t="shared" si="356"/>
        <v/>
      </c>
      <c r="F673" s="5" t="str">
        <f t="shared" si="351"/>
        <v/>
      </c>
      <c r="G673" s="7">
        <v>94.525000000000006</v>
      </c>
      <c r="H673" s="7">
        <v>92.936000000000007</v>
      </c>
      <c r="I673" s="7">
        <v>78.682000000000002</v>
      </c>
      <c r="J673" s="7">
        <v>98.644000000000005</v>
      </c>
      <c r="K673" s="7">
        <v>83.24</v>
      </c>
      <c r="L673" s="7">
        <v>84.662000000000006</v>
      </c>
      <c r="M673" s="7">
        <v>96.013000000000005</v>
      </c>
      <c r="N673" s="7">
        <v>75.546000000000006</v>
      </c>
      <c r="O673" s="7"/>
      <c r="Q673" s="13"/>
      <c r="R673" s="10" t="s">
        <v>480</v>
      </c>
      <c r="S673">
        <v>2004</v>
      </c>
      <c r="T673">
        <f t="shared" si="352"/>
        <v>92.278000000000006</v>
      </c>
      <c r="U673">
        <f t="shared" si="353"/>
        <v>97.475999999999999</v>
      </c>
      <c r="V673">
        <f t="shared" si="354"/>
        <v>104.929</v>
      </c>
      <c r="W673">
        <f t="shared" si="355"/>
        <v>111.405</v>
      </c>
      <c r="X673">
        <f t="shared" si="373"/>
        <v>-5.426682696414975E-2</v>
      </c>
      <c r="Y673">
        <f t="shared" si="374"/>
        <v>-3.4593106715794519E-2</v>
      </c>
      <c r="Z673">
        <f t="shared" si="375"/>
        <v>3.4684324661689026E-2</v>
      </c>
      <c r="AA673">
        <f t="shared" si="376"/>
        <v>9.5342494854523174E-2</v>
      </c>
      <c r="AC673" s="10">
        <f>IFERROR(VLOOKUP(S673&amp;R673,'Regulatory Data'!D$6:F$1349,3,FALSE),"")</f>
        <v>3.0642422702783647</v>
      </c>
      <c r="AD673" s="12">
        <f>VLOOKUP($S673&amp;$R673,'Regulatory Data'!$I$6:$O$1301,5,FALSE)</f>
        <v>1</v>
      </c>
      <c r="AE673" s="12">
        <f>IF(VLOOKUP($S673&amp;$R673,'Regulatory Data'!$I$6:$O$1301,7,FALSE)=1,1,IF(VLOOKUP($S673&amp;$R673,'Regulatory Data'!$I$6:$O$1301,6,FALSE)=1,0,""))</f>
        <v>1</v>
      </c>
      <c r="AG673" s="12" t="str">
        <f t="shared" si="357"/>
        <v/>
      </c>
      <c r="AH673" s="12">
        <f t="shared" si="358"/>
        <v>-0.13520785973186911</v>
      </c>
      <c r="AI673" s="12" t="str">
        <f t="shared" si="359"/>
        <v/>
      </c>
      <c r="AJ673" s="12">
        <f t="shared" si="360"/>
        <v>-6.8801633904446824E-2</v>
      </c>
      <c r="AK673" s="12" t="str">
        <f t="shared" si="361"/>
        <v/>
      </c>
      <c r="AL673" s="12">
        <f t="shared" si="362"/>
        <v>4.7014600118227001E-2</v>
      </c>
      <c r="AM673" s="12" t="str">
        <f t="shared" si="363"/>
        <v/>
      </c>
      <c r="AN673" s="12">
        <f t="shared" si="364"/>
        <v>0.12906810104087896</v>
      </c>
      <c r="AO673" s="9" t="str">
        <f t="shared" si="365"/>
        <v/>
      </c>
      <c r="AP673" s="9">
        <f t="shared" si="366"/>
        <v>-0.13520785973186911</v>
      </c>
      <c r="AQ673" s="9" t="str">
        <f t="shared" si="367"/>
        <v/>
      </c>
      <c r="AR673" s="9">
        <f t="shared" si="368"/>
        <v>-6.8801633904446824E-2</v>
      </c>
      <c r="AS673" s="9" t="str">
        <f t="shared" si="369"/>
        <v/>
      </c>
      <c r="AT673" s="9">
        <f t="shared" si="370"/>
        <v>4.7014600118227001E-2</v>
      </c>
      <c r="AU673" s="9" t="str">
        <f t="shared" si="371"/>
        <v/>
      </c>
      <c r="AV673" s="9">
        <f t="shared" si="372"/>
        <v>0.12906810104087896</v>
      </c>
    </row>
    <row r="674" spans="1:48" x14ac:dyDescent="0.2">
      <c r="A674" s="2">
        <v>1</v>
      </c>
      <c r="B674" s="6" t="s">
        <v>20</v>
      </c>
      <c r="C674" s="6">
        <v>0</v>
      </c>
      <c r="D674" s="5" t="s">
        <v>81</v>
      </c>
      <c r="E674" s="5" t="str">
        <f t="shared" si="356"/>
        <v/>
      </c>
      <c r="F674" s="5" t="str">
        <f t="shared" si="351"/>
        <v/>
      </c>
      <c r="G674" s="7">
        <v>93.385999999999996</v>
      </c>
      <c r="H674" s="7">
        <v>92.272000000000006</v>
      </c>
      <c r="I674" s="7">
        <v>80.218999999999994</v>
      </c>
      <c r="J674" s="7">
        <v>101.846</v>
      </c>
      <c r="K674" s="7">
        <v>85.900999999999996</v>
      </c>
      <c r="L674" s="7">
        <v>86.938000000000002</v>
      </c>
      <c r="M674" s="7">
        <v>96.938000000000002</v>
      </c>
      <c r="N674" s="7">
        <v>77.763000000000005</v>
      </c>
      <c r="O674" s="7"/>
      <c r="Q674" s="13"/>
      <c r="R674" s="10" t="s">
        <v>480</v>
      </c>
      <c r="S674">
        <v>2005</v>
      </c>
      <c r="T674">
        <f t="shared" si="352"/>
        <v>80.608000000000004</v>
      </c>
      <c r="U674">
        <f t="shared" si="353"/>
        <v>90.995000000000005</v>
      </c>
      <c r="V674">
        <f t="shared" si="354"/>
        <v>109.98</v>
      </c>
      <c r="W674">
        <f t="shared" si="355"/>
        <v>126.753</v>
      </c>
      <c r="X674">
        <f t="shared" si="373"/>
        <v>-0.13520785973186911</v>
      </c>
      <c r="Y674">
        <f t="shared" si="374"/>
        <v>-6.8801633904446824E-2</v>
      </c>
      <c r="Z674">
        <f t="shared" si="375"/>
        <v>4.7014600118227001E-2</v>
      </c>
      <c r="AA674">
        <f t="shared" si="376"/>
        <v>0.12906810104087896</v>
      </c>
      <c r="AC674" s="10">
        <f>IFERROR(VLOOKUP(S674&amp;R674,'Regulatory Data'!D$6:F$1349,3,FALSE),"")</f>
        <v>3.1245923729464318</v>
      </c>
      <c r="AD674" s="12">
        <f>VLOOKUP($S674&amp;$R674,'Regulatory Data'!$I$6:$O$1301,5,FALSE)</f>
        <v>1</v>
      </c>
      <c r="AE674" s="12">
        <f>IF(VLOOKUP($S674&amp;$R674,'Regulatory Data'!$I$6:$O$1301,7,FALSE)=1,1,IF(VLOOKUP($S674&amp;$R674,'Regulatory Data'!$I$6:$O$1301,6,FALSE)=1,0,""))</f>
        <v>1</v>
      </c>
      <c r="AG674" s="12" t="str">
        <f t="shared" si="357"/>
        <v/>
      </c>
      <c r="AH674" s="12">
        <f t="shared" si="358"/>
        <v>6.0215879394375449E-2</v>
      </c>
      <c r="AI674" s="12" t="str">
        <f t="shared" si="359"/>
        <v/>
      </c>
      <c r="AJ674" s="12">
        <f t="shared" si="360"/>
        <v>2.141851827965624E-2</v>
      </c>
      <c r="AK674" s="12" t="str">
        <f t="shared" si="361"/>
        <v/>
      </c>
      <c r="AL674" s="12">
        <f t="shared" si="362"/>
        <v>3.2455395263043307E-2</v>
      </c>
      <c r="AM674" s="12" t="str">
        <f t="shared" si="363"/>
        <v/>
      </c>
      <c r="AN674" s="12">
        <f t="shared" si="364"/>
        <v>3.8210364891880566E-2</v>
      </c>
      <c r="AO674" s="9" t="str">
        <f t="shared" si="365"/>
        <v/>
      </c>
      <c r="AP674" s="9">
        <f t="shared" si="366"/>
        <v>6.0215879394375449E-2</v>
      </c>
      <c r="AQ674" s="9" t="str">
        <f t="shared" si="367"/>
        <v/>
      </c>
      <c r="AR674" s="9">
        <f t="shared" si="368"/>
        <v>2.141851827965624E-2</v>
      </c>
      <c r="AS674" s="9" t="str">
        <f t="shared" si="369"/>
        <v/>
      </c>
      <c r="AT674" s="9">
        <f t="shared" si="370"/>
        <v>3.2455395263043307E-2</v>
      </c>
      <c r="AU674" s="9" t="str">
        <f t="shared" si="371"/>
        <v/>
      </c>
      <c r="AV674" s="9">
        <f t="shared" si="372"/>
        <v>3.8210364891880566E-2</v>
      </c>
    </row>
    <row r="675" spans="1:48" x14ac:dyDescent="0.2">
      <c r="A675" s="2">
        <v>1</v>
      </c>
      <c r="B675" s="6" t="s">
        <v>21</v>
      </c>
      <c r="C675" s="6">
        <v>0</v>
      </c>
      <c r="D675" s="5" t="s">
        <v>81</v>
      </c>
      <c r="E675" s="5" t="str">
        <f t="shared" si="356"/>
        <v/>
      </c>
      <c r="F675" s="5" t="str">
        <f t="shared" si="351"/>
        <v/>
      </c>
      <c r="G675" s="7">
        <v>91.04</v>
      </c>
      <c r="H675" s="7">
        <v>91.814999999999998</v>
      </c>
      <c r="I675" s="7">
        <v>80.736000000000004</v>
      </c>
      <c r="J675" s="7">
        <v>99.317999999999998</v>
      </c>
      <c r="K675" s="7">
        <v>88.682000000000002</v>
      </c>
      <c r="L675" s="7">
        <v>87.933000000000007</v>
      </c>
      <c r="M675" s="7">
        <v>100.604</v>
      </c>
      <c r="N675" s="7">
        <v>81.224000000000004</v>
      </c>
      <c r="O675" s="7"/>
      <c r="Q675" s="13"/>
      <c r="R675" s="10" t="s">
        <v>480</v>
      </c>
      <c r="S675">
        <v>2006</v>
      </c>
      <c r="T675">
        <f t="shared" si="352"/>
        <v>85.611000000000004</v>
      </c>
      <c r="U675">
        <f t="shared" si="353"/>
        <v>92.965000000000003</v>
      </c>
      <c r="V675">
        <f t="shared" si="354"/>
        <v>113.608</v>
      </c>
      <c r="W675">
        <f t="shared" si="355"/>
        <v>131.69</v>
      </c>
      <c r="X675">
        <f t="shared" si="373"/>
        <v>6.0215879394375449E-2</v>
      </c>
      <c r="Y675">
        <f t="shared" si="374"/>
        <v>2.141851827965624E-2</v>
      </c>
      <c r="Z675">
        <f t="shared" si="375"/>
        <v>3.2455395263043307E-2</v>
      </c>
      <c r="AA675">
        <f t="shared" si="376"/>
        <v>3.8210364891880566E-2</v>
      </c>
      <c r="AC675" s="10">
        <f>IFERROR(VLOOKUP(S675&amp;R675,'Regulatory Data'!D$6:F$1349,3,FALSE),"")</f>
        <v>3.100288084837342</v>
      </c>
      <c r="AD675" s="12">
        <f>VLOOKUP($S675&amp;$R675,'Regulatory Data'!$I$6:$O$1301,5,FALSE)</f>
        <v>1</v>
      </c>
      <c r="AE675" s="12">
        <f>IF(VLOOKUP($S675&amp;$R675,'Regulatory Data'!$I$6:$O$1301,7,FALSE)=1,1,IF(VLOOKUP($S675&amp;$R675,'Regulatory Data'!$I$6:$O$1301,6,FALSE)=1,0,""))</f>
        <v>1</v>
      </c>
      <c r="AG675" s="12" t="str">
        <f t="shared" si="357"/>
        <v/>
      </c>
      <c r="AH675" s="12">
        <f t="shared" si="358"/>
        <v>1.9765752117168134E-2</v>
      </c>
      <c r="AI675" s="12" t="str">
        <f t="shared" si="359"/>
        <v/>
      </c>
      <c r="AJ675" s="12">
        <f t="shared" si="360"/>
        <v>-1.0858504102999156E-2</v>
      </c>
      <c r="AK675" s="12" t="str">
        <f t="shared" si="361"/>
        <v/>
      </c>
      <c r="AL675" s="12">
        <f t="shared" si="362"/>
        <v>2.757214836656452E-2</v>
      </c>
      <c r="AM675" s="12" t="str">
        <f t="shared" si="363"/>
        <v/>
      </c>
      <c r="AN675" s="12">
        <f t="shared" si="364"/>
        <v>7.2732043626041687E-2</v>
      </c>
      <c r="AO675" s="9" t="str">
        <f t="shared" si="365"/>
        <v/>
      </c>
      <c r="AP675" s="9">
        <f t="shared" si="366"/>
        <v>1.9765752117168134E-2</v>
      </c>
      <c r="AQ675" s="9" t="str">
        <f t="shared" si="367"/>
        <v/>
      </c>
      <c r="AR675" s="9">
        <f t="shared" si="368"/>
        <v>-1.0858504102999156E-2</v>
      </c>
      <c r="AS675" s="9" t="str">
        <f t="shared" si="369"/>
        <v/>
      </c>
      <c r="AT675" s="9">
        <f t="shared" si="370"/>
        <v>2.757214836656452E-2</v>
      </c>
      <c r="AU675" s="9" t="str">
        <f t="shared" si="371"/>
        <v/>
      </c>
      <c r="AV675" s="9">
        <f t="shared" si="372"/>
        <v>7.2732043626041687E-2</v>
      </c>
    </row>
    <row r="676" spans="1:48" x14ac:dyDescent="0.2">
      <c r="A676" s="2">
        <v>1</v>
      </c>
      <c r="B676" s="6" t="s">
        <v>22</v>
      </c>
      <c r="C676" s="6">
        <v>0</v>
      </c>
      <c r="D676" s="5" t="s">
        <v>81</v>
      </c>
      <c r="E676" s="5" t="str">
        <f t="shared" si="356"/>
        <v/>
      </c>
      <c r="F676" s="5" t="str">
        <f t="shared" si="351"/>
        <v/>
      </c>
      <c r="G676" s="7">
        <v>92.094999999999999</v>
      </c>
      <c r="H676" s="7">
        <v>91.688999999999993</v>
      </c>
      <c r="I676" s="7">
        <v>84.43</v>
      </c>
      <c r="J676" s="7">
        <v>97.698999999999998</v>
      </c>
      <c r="K676" s="7">
        <v>91.677000000000007</v>
      </c>
      <c r="L676" s="7">
        <v>92.082999999999998</v>
      </c>
      <c r="M676" s="7">
        <v>101.611</v>
      </c>
      <c r="N676" s="7">
        <v>85.79</v>
      </c>
      <c r="O676" s="7"/>
      <c r="Q676" s="13"/>
      <c r="R676" s="10" t="s">
        <v>480</v>
      </c>
      <c r="S676">
        <v>2007</v>
      </c>
      <c r="T676">
        <f t="shared" si="352"/>
        <v>87.32</v>
      </c>
      <c r="U676">
        <f t="shared" si="353"/>
        <v>91.960999999999999</v>
      </c>
      <c r="V676">
        <f t="shared" si="354"/>
        <v>116.78400000000001</v>
      </c>
      <c r="W676">
        <f t="shared" si="355"/>
        <v>141.625</v>
      </c>
      <c r="X676">
        <f t="shared" si="373"/>
        <v>1.9765752117168134E-2</v>
      </c>
      <c r="Y676">
        <f t="shared" si="374"/>
        <v>-1.0858504102999156E-2</v>
      </c>
      <c r="Z676">
        <f t="shared" si="375"/>
        <v>2.757214836656452E-2</v>
      </c>
      <c r="AA676">
        <f t="shared" si="376"/>
        <v>7.2732043626041687E-2</v>
      </c>
      <c r="AC676" s="10">
        <f>IFERROR(VLOOKUP(S676&amp;R676,'Regulatory Data'!D$6:F$1349,3,FALSE),"")</f>
        <v>3.1184208972006049</v>
      </c>
      <c r="AD676" s="12">
        <f>VLOOKUP($S676&amp;$R676,'Regulatory Data'!$I$6:$O$1301,5,FALSE)</f>
        <v>1</v>
      </c>
      <c r="AE676" s="12">
        <f>IF(VLOOKUP($S676&amp;$R676,'Regulatory Data'!$I$6:$O$1301,7,FALSE)=1,1,IF(VLOOKUP($S676&amp;$R676,'Regulatory Data'!$I$6:$O$1301,6,FALSE)=1,0,""))</f>
        <v>1</v>
      </c>
      <c r="AG676" s="12" t="str">
        <f t="shared" si="357"/>
        <v/>
      </c>
      <c r="AH676" s="12">
        <f t="shared" si="358"/>
        <v>-5.365884536030574E-2</v>
      </c>
      <c r="AI676" s="12" t="str">
        <f t="shared" si="359"/>
        <v/>
      </c>
      <c r="AJ676" s="12">
        <f t="shared" si="360"/>
        <v>-4.697528114567362E-2</v>
      </c>
      <c r="AK676" s="12" t="str">
        <f t="shared" si="361"/>
        <v/>
      </c>
      <c r="AL676" s="12">
        <f t="shared" si="362"/>
        <v>6.8635452731680147E-2</v>
      </c>
      <c r="AM676" s="12" t="str">
        <f t="shared" si="363"/>
        <v/>
      </c>
      <c r="AN676" s="12">
        <f t="shared" si="364"/>
        <v>8.1748360645678808E-2</v>
      </c>
      <c r="AO676" s="9" t="str">
        <f t="shared" si="365"/>
        <v/>
      </c>
      <c r="AP676" s="9">
        <f t="shared" si="366"/>
        <v>-5.365884536030574E-2</v>
      </c>
      <c r="AQ676" s="9" t="str">
        <f t="shared" si="367"/>
        <v/>
      </c>
      <c r="AR676" s="9">
        <f t="shared" si="368"/>
        <v>-4.697528114567362E-2</v>
      </c>
      <c r="AS676" s="9" t="str">
        <f t="shared" si="369"/>
        <v/>
      </c>
      <c r="AT676" s="9">
        <f t="shared" si="370"/>
        <v>6.8635452731680147E-2</v>
      </c>
      <c r="AU676" s="9" t="str">
        <f t="shared" si="371"/>
        <v/>
      </c>
      <c r="AV676" s="9">
        <f t="shared" si="372"/>
        <v>8.1748360645678808E-2</v>
      </c>
    </row>
    <row r="677" spans="1:48" x14ac:dyDescent="0.2">
      <c r="A677" s="2">
        <v>1</v>
      </c>
      <c r="B677" s="6" t="s">
        <v>23</v>
      </c>
      <c r="C677" s="6">
        <v>0</v>
      </c>
      <c r="D677" s="5" t="s">
        <v>81</v>
      </c>
      <c r="E677" s="5" t="str">
        <f t="shared" si="356"/>
        <v/>
      </c>
      <c r="F677" s="5" t="str">
        <f t="shared" si="351"/>
        <v/>
      </c>
      <c r="G677" s="7">
        <v>88.091999999999999</v>
      </c>
      <c r="H677" s="7">
        <v>87.331000000000003</v>
      </c>
      <c r="I677" s="7">
        <v>81.786000000000001</v>
      </c>
      <c r="J677" s="7">
        <v>101.96299999999999</v>
      </c>
      <c r="K677" s="7">
        <v>92.841999999999999</v>
      </c>
      <c r="L677" s="7">
        <v>93.650999999999996</v>
      </c>
      <c r="M677" s="7">
        <v>107.014</v>
      </c>
      <c r="N677" s="7">
        <v>87.522999999999996</v>
      </c>
      <c r="O677" s="7"/>
      <c r="Q677" s="13"/>
      <c r="R677" s="10" t="s">
        <v>480</v>
      </c>
      <c r="S677">
        <v>2008</v>
      </c>
      <c r="T677">
        <f t="shared" si="352"/>
        <v>82.757999999999996</v>
      </c>
      <c r="U677">
        <f t="shared" si="353"/>
        <v>87.741</v>
      </c>
      <c r="V677">
        <f t="shared" si="354"/>
        <v>125.081</v>
      </c>
      <c r="W677">
        <f t="shared" si="355"/>
        <v>153.68899999999999</v>
      </c>
      <c r="X677">
        <f t="shared" si="373"/>
        <v>-5.365884536030574E-2</v>
      </c>
      <c r="Y677">
        <f t="shared" si="374"/>
        <v>-4.697528114567362E-2</v>
      </c>
      <c r="Z677">
        <f t="shared" si="375"/>
        <v>6.8635452731680147E-2</v>
      </c>
      <c r="AA677">
        <f t="shared" si="376"/>
        <v>8.1748360645678808E-2</v>
      </c>
      <c r="AC677" s="10">
        <f>IFERROR(VLOOKUP(S677&amp;R677,'Regulatory Data'!D$6:F$1349,3,FALSE),"")</f>
        <v>3.1583469718006136</v>
      </c>
      <c r="AD677" s="12">
        <f>VLOOKUP($S677&amp;$R677,'Regulatory Data'!$I$6:$O$1301,5,FALSE)</f>
        <v>1</v>
      </c>
      <c r="AE677" s="12">
        <f>IF(VLOOKUP($S677&amp;$R677,'Regulatory Data'!$I$6:$O$1301,7,FALSE)=1,1,IF(VLOOKUP($S677&amp;$R677,'Regulatory Data'!$I$6:$O$1301,6,FALSE)=1,0,""))</f>
        <v>1</v>
      </c>
      <c r="AG677" s="12" t="str">
        <f t="shared" si="357"/>
        <v/>
      </c>
      <c r="AH677" s="12">
        <f t="shared" si="358"/>
        <v>-3.8620604067132192E-3</v>
      </c>
      <c r="AI677" s="12" t="str">
        <f t="shared" si="359"/>
        <v/>
      </c>
      <c r="AJ677" s="12">
        <f t="shared" si="360"/>
        <v>-1.4071483674741536E-2</v>
      </c>
      <c r="AK677" s="12" t="str">
        <f t="shared" si="361"/>
        <v/>
      </c>
      <c r="AL677" s="12">
        <f t="shared" si="362"/>
        <v>-6.4968734947672857E-2</v>
      </c>
      <c r="AM677" s="12" t="str">
        <f t="shared" si="363"/>
        <v/>
      </c>
      <c r="AN677" s="12">
        <f t="shared" si="364"/>
        <v>-6.1743095061226327E-3</v>
      </c>
      <c r="AO677" s="9" t="str">
        <f t="shared" si="365"/>
        <v/>
      </c>
      <c r="AP677" s="9">
        <f t="shared" si="366"/>
        <v>-3.8620604067132192E-3</v>
      </c>
      <c r="AQ677" s="9" t="str">
        <f t="shared" si="367"/>
        <v/>
      </c>
      <c r="AR677" s="9">
        <f t="shared" si="368"/>
        <v>-1.4071483674741536E-2</v>
      </c>
      <c r="AS677" s="9" t="str">
        <f t="shared" si="369"/>
        <v/>
      </c>
      <c r="AT677" s="9">
        <f t="shared" si="370"/>
        <v>-6.4968734947672857E-2</v>
      </c>
      <c r="AU677" s="9" t="str">
        <f t="shared" si="371"/>
        <v/>
      </c>
      <c r="AV677" s="9">
        <f t="shared" si="372"/>
        <v>-6.1743095061226327E-3</v>
      </c>
    </row>
    <row r="678" spans="1:48" x14ac:dyDescent="0.2">
      <c r="A678" s="2">
        <v>1</v>
      </c>
      <c r="B678" s="6" t="s">
        <v>24</v>
      </c>
      <c r="C678" s="6">
        <v>0</v>
      </c>
      <c r="D678" s="5" t="s">
        <v>81</v>
      </c>
      <c r="E678" s="5" t="str">
        <f t="shared" si="356"/>
        <v/>
      </c>
      <c r="F678" s="5" t="str">
        <f t="shared" si="351"/>
        <v/>
      </c>
      <c r="G678" s="7">
        <v>93.001999999999995</v>
      </c>
      <c r="H678" s="7">
        <v>92.834999999999994</v>
      </c>
      <c r="I678" s="7">
        <v>88.058999999999997</v>
      </c>
      <c r="J678" s="7">
        <v>102.717</v>
      </c>
      <c r="K678" s="7">
        <v>94.685000000000002</v>
      </c>
      <c r="L678" s="7">
        <v>94.855999999999995</v>
      </c>
      <c r="M678" s="7">
        <v>90.221000000000004</v>
      </c>
      <c r="N678" s="7">
        <v>79.447000000000003</v>
      </c>
      <c r="O678" s="7"/>
      <c r="Q678" s="13"/>
      <c r="R678" s="10" t="s">
        <v>480</v>
      </c>
      <c r="S678">
        <v>2009</v>
      </c>
      <c r="T678">
        <f t="shared" si="352"/>
        <v>82.438999999999993</v>
      </c>
      <c r="U678">
        <f t="shared" si="353"/>
        <v>86.515000000000001</v>
      </c>
      <c r="V678">
        <f t="shared" si="354"/>
        <v>117.21299999999999</v>
      </c>
      <c r="W678">
        <f t="shared" si="355"/>
        <v>152.74299999999999</v>
      </c>
      <c r="X678">
        <f t="shared" si="373"/>
        <v>-3.8620604067132192E-3</v>
      </c>
      <c r="Y678">
        <f t="shared" si="374"/>
        <v>-1.4071483674741536E-2</v>
      </c>
      <c r="Z678">
        <f t="shared" si="375"/>
        <v>-6.4968734947672857E-2</v>
      </c>
      <c r="AA678">
        <f t="shared" si="376"/>
        <v>-6.1743095061226327E-3</v>
      </c>
      <c r="AC678" s="10">
        <f>IFERROR(VLOOKUP(S678&amp;R678,'Regulatory Data'!D$6:F$1349,3,FALSE),"")</f>
        <v>3.22868011957818</v>
      </c>
      <c r="AD678" s="12">
        <f>VLOOKUP($S678&amp;$R678,'Regulatory Data'!$I$6:$O$1301,5,FALSE)</f>
        <v>1</v>
      </c>
      <c r="AE678" s="12">
        <f>IF(VLOOKUP($S678&amp;$R678,'Regulatory Data'!$I$6:$O$1301,7,FALSE)=1,1,IF(VLOOKUP($S678&amp;$R678,'Regulatory Data'!$I$6:$O$1301,6,FALSE)=1,0,""))</f>
        <v>1</v>
      </c>
      <c r="AG678" s="12" t="str">
        <f t="shared" si="357"/>
        <v/>
      </c>
      <c r="AH678" s="12">
        <f t="shared" si="358"/>
        <v>3.4315105326213846E-2</v>
      </c>
      <c r="AI678" s="12" t="str">
        <f t="shared" si="359"/>
        <v/>
      </c>
      <c r="AJ678" s="12">
        <f t="shared" si="360"/>
        <v>3.7823803920955967E-2</v>
      </c>
      <c r="AK678" s="12" t="str">
        <f t="shared" si="361"/>
        <v/>
      </c>
      <c r="AL678" s="12">
        <f t="shared" si="362"/>
        <v>4.3252556775598805E-2</v>
      </c>
      <c r="AM678" s="12" t="str">
        <f t="shared" si="363"/>
        <v/>
      </c>
      <c r="AN678" s="12">
        <f t="shared" si="364"/>
        <v>2.216277357009222E-2</v>
      </c>
      <c r="AO678" s="9" t="str">
        <f t="shared" si="365"/>
        <v/>
      </c>
      <c r="AP678" s="9">
        <f t="shared" si="366"/>
        <v>3.4315105326213846E-2</v>
      </c>
      <c r="AQ678" s="9" t="str">
        <f t="shared" si="367"/>
        <v/>
      </c>
      <c r="AR678" s="9">
        <f t="shared" si="368"/>
        <v>3.7823803920955967E-2</v>
      </c>
      <c r="AS678" s="9" t="str">
        <f t="shared" si="369"/>
        <v/>
      </c>
      <c r="AT678" s="9">
        <f t="shared" si="370"/>
        <v>4.3252556775598805E-2</v>
      </c>
      <c r="AU678" s="9" t="str">
        <f t="shared" si="371"/>
        <v/>
      </c>
      <c r="AV678" s="9">
        <f t="shared" si="372"/>
        <v>2.216277357009222E-2</v>
      </c>
    </row>
    <row r="679" spans="1:48" x14ac:dyDescent="0.2">
      <c r="A679" s="2">
        <v>1</v>
      </c>
      <c r="B679" s="6" t="s">
        <v>25</v>
      </c>
      <c r="C679" s="6">
        <v>0</v>
      </c>
      <c r="D679" s="5" t="s">
        <v>81</v>
      </c>
      <c r="E679" s="5" t="str">
        <f t="shared" si="356"/>
        <v/>
      </c>
      <c r="F679" s="5" t="str">
        <f t="shared" si="351"/>
        <v/>
      </c>
      <c r="G679" s="7">
        <v>92.489000000000004</v>
      </c>
      <c r="H679" s="7">
        <v>93.813000000000002</v>
      </c>
      <c r="I679" s="7">
        <v>90.709000000000003</v>
      </c>
      <c r="J679" s="7">
        <v>96.841999999999999</v>
      </c>
      <c r="K679" s="7">
        <v>98.075999999999993</v>
      </c>
      <c r="L679" s="7">
        <v>96.691999999999993</v>
      </c>
      <c r="M679" s="7">
        <v>91.96</v>
      </c>
      <c r="N679" s="7">
        <v>83.415999999999997</v>
      </c>
      <c r="O679" s="7"/>
      <c r="Q679" s="13"/>
      <c r="R679" s="10" t="s">
        <v>480</v>
      </c>
      <c r="S679">
        <v>2010</v>
      </c>
      <c r="T679">
        <f t="shared" si="352"/>
        <v>85.316999999999993</v>
      </c>
      <c r="U679">
        <f t="shared" si="353"/>
        <v>89.85</v>
      </c>
      <c r="V679">
        <f t="shared" si="354"/>
        <v>122.39400000000001</v>
      </c>
      <c r="W679">
        <f t="shared" si="355"/>
        <v>156.166</v>
      </c>
      <c r="X679">
        <f t="shared" si="373"/>
        <v>3.4315105326213846E-2</v>
      </c>
      <c r="Y679">
        <f t="shared" si="374"/>
        <v>3.7823803920955967E-2</v>
      </c>
      <c r="Z679">
        <f t="shared" si="375"/>
        <v>4.3252556775598805E-2</v>
      </c>
      <c r="AA679">
        <f t="shared" si="376"/>
        <v>2.216277357009222E-2</v>
      </c>
      <c r="AC679" s="10">
        <f>IFERROR(VLOOKUP(S679&amp;R679,'Regulatory Data'!D$6:F$1349,3,FALSE),"")</f>
        <v>3.2413726302946153</v>
      </c>
      <c r="AD679" s="12">
        <f>VLOOKUP($S679&amp;$R679,'Regulatory Data'!$I$6:$O$1301,5,FALSE)</f>
        <v>1</v>
      </c>
      <c r="AE679" s="12">
        <f>IF(VLOOKUP($S679&amp;$R679,'Regulatory Data'!$I$6:$O$1301,7,FALSE)=1,1,IF(VLOOKUP($S679&amp;$R679,'Regulatory Data'!$I$6:$O$1301,6,FALSE)=1,0,""))</f>
        <v>1</v>
      </c>
      <c r="AG679" s="12" t="str">
        <f t="shared" si="357"/>
        <v/>
      </c>
      <c r="AH679" s="12" t="str">
        <f t="shared" si="358"/>
        <v>.</v>
      </c>
      <c r="AI679" s="12" t="str">
        <f t="shared" si="359"/>
        <v/>
      </c>
      <c r="AJ679" s="12" t="str">
        <f t="shared" si="360"/>
        <v>.</v>
      </c>
      <c r="AK679" s="12" t="str">
        <f t="shared" si="361"/>
        <v/>
      </c>
      <c r="AL679" s="12" t="str">
        <f t="shared" si="362"/>
        <v>.</v>
      </c>
      <c r="AM679" s="12" t="str">
        <f t="shared" si="363"/>
        <v/>
      </c>
      <c r="AN679" s="12" t="str">
        <f t="shared" si="364"/>
        <v>.</v>
      </c>
      <c r="AO679" s="9" t="str">
        <f t="shared" si="365"/>
        <v/>
      </c>
      <c r="AP679" s="9" t="str">
        <f t="shared" si="366"/>
        <v>.</v>
      </c>
      <c r="AQ679" s="9" t="str">
        <f t="shared" si="367"/>
        <v/>
      </c>
      <c r="AR679" s="9" t="str">
        <f t="shared" si="368"/>
        <v>.</v>
      </c>
      <c r="AS679" s="9" t="str">
        <f t="shared" si="369"/>
        <v/>
      </c>
      <c r="AT679" s="9" t="str">
        <f t="shared" si="370"/>
        <v>.</v>
      </c>
      <c r="AU679" s="9" t="str">
        <f t="shared" si="371"/>
        <v/>
      </c>
      <c r="AV679" s="9" t="str">
        <f t="shared" si="372"/>
        <v>.</v>
      </c>
    </row>
    <row r="680" spans="1:48" x14ac:dyDescent="0.2">
      <c r="A680" s="2">
        <v>1</v>
      </c>
      <c r="B680" s="6" t="s">
        <v>26</v>
      </c>
      <c r="C680" s="6">
        <v>0</v>
      </c>
      <c r="D680" s="5" t="s">
        <v>81</v>
      </c>
      <c r="E680" s="5" t="str">
        <f t="shared" si="356"/>
        <v/>
      </c>
      <c r="F680" s="5" t="str">
        <f t="shared" si="351"/>
        <v/>
      </c>
      <c r="G680" s="7">
        <v>93.885000000000005</v>
      </c>
      <c r="H680" s="7">
        <v>95.884</v>
      </c>
      <c r="I680" s="7">
        <v>93.995000000000005</v>
      </c>
      <c r="J680" s="7">
        <v>95.841999999999999</v>
      </c>
      <c r="K680" s="7">
        <v>100.11799999999999</v>
      </c>
      <c r="L680" s="7">
        <v>98.03</v>
      </c>
      <c r="M680" s="7">
        <v>94.453999999999994</v>
      </c>
      <c r="N680" s="7">
        <v>88.781999999999996</v>
      </c>
      <c r="O680" s="7"/>
      <c r="Q680" s="13"/>
      <c r="R680" s="10" t="s">
        <v>485</v>
      </c>
      <c r="S680">
        <v>1987</v>
      </c>
      <c r="T680">
        <f t="shared" si="352"/>
        <v>65.212000000000003</v>
      </c>
      <c r="U680">
        <f t="shared" si="353"/>
        <v>67.671000000000006</v>
      </c>
      <c r="V680">
        <f t="shared" si="354"/>
        <v>78.063000000000002</v>
      </c>
      <c r="W680">
        <f t="shared" si="355"/>
        <v>90.064999999999998</v>
      </c>
      <c r="X680" s="4" t="s">
        <v>985</v>
      </c>
      <c r="Y680" s="4" t="s">
        <v>985</v>
      </c>
      <c r="Z680" s="4" t="s">
        <v>985</v>
      </c>
      <c r="AA680" s="4" t="s">
        <v>985</v>
      </c>
      <c r="AC680" s="10" t="str">
        <f>IFERROR(VLOOKUP(S680&amp;R680,'Regulatory Data'!D$6:F$1349,3,FALSE),"")</f>
        <v/>
      </c>
      <c r="AD680" s="12" t="str">
        <f>VLOOKUP($S680&amp;$R680,'Regulatory Data'!$I$6:$O$1301,5,FALSE)</f>
        <v/>
      </c>
      <c r="AE680" s="12" t="str">
        <f>IF(VLOOKUP($S680&amp;$R680,'Regulatory Data'!$I$6:$O$1301,7,FALSE)=1,1,IF(VLOOKUP($S680&amp;$R680,'Regulatory Data'!$I$6:$O$1301,6,FALSE)=1,0,""))</f>
        <v/>
      </c>
      <c r="AG680" s="12" t="str">
        <f t="shared" si="357"/>
        <v/>
      </c>
      <c r="AH680" s="12" t="str">
        <f t="shared" si="358"/>
        <v/>
      </c>
      <c r="AI680" s="12" t="str">
        <f t="shared" si="359"/>
        <v/>
      </c>
      <c r="AJ680" s="12" t="str">
        <f t="shared" si="360"/>
        <v/>
      </c>
      <c r="AK680" s="12" t="str">
        <f t="shared" si="361"/>
        <v/>
      </c>
      <c r="AL680" s="12" t="str">
        <f t="shared" si="362"/>
        <v/>
      </c>
      <c r="AM680" s="12" t="str">
        <f t="shared" si="363"/>
        <v/>
      </c>
      <c r="AN680" s="12" t="str">
        <f t="shared" si="364"/>
        <v/>
      </c>
      <c r="AO680" s="9" t="str">
        <f t="shared" si="365"/>
        <v/>
      </c>
      <c r="AP680" s="9" t="str">
        <f t="shared" si="366"/>
        <v/>
      </c>
      <c r="AQ680" s="9" t="str">
        <f t="shared" si="367"/>
        <v/>
      </c>
      <c r="AR680" s="9" t="str">
        <f t="shared" si="368"/>
        <v/>
      </c>
      <c r="AS680" s="9" t="str">
        <f t="shared" si="369"/>
        <v/>
      </c>
      <c r="AT680" s="9" t="str">
        <f t="shared" si="370"/>
        <v/>
      </c>
      <c r="AU680" s="9" t="str">
        <f t="shared" si="371"/>
        <v/>
      </c>
      <c r="AV680" s="9" t="str">
        <f t="shared" si="372"/>
        <v/>
      </c>
    </row>
    <row r="681" spans="1:48" x14ac:dyDescent="0.2">
      <c r="A681" s="2">
        <v>1</v>
      </c>
      <c r="B681" s="6" t="s">
        <v>27</v>
      </c>
      <c r="C681" s="6">
        <v>0</v>
      </c>
      <c r="D681" s="5" t="s">
        <v>81</v>
      </c>
      <c r="E681" s="5" t="str">
        <f t="shared" si="356"/>
        <v/>
      </c>
      <c r="F681" s="5" t="str">
        <f t="shared" si="351"/>
        <v/>
      </c>
      <c r="G681" s="7">
        <v>95.784999999999997</v>
      </c>
      <c r="H681" s="7">
        <v>97.694000000000003</v>
      </c>
      <c r="I681" s="7">
        <v>95.451999999999998</v>
      </c>
      <c r="J681" s="7">
        <v>100.756</v>
      </c>
      <c r="K681" s="7">
        <v>99.652000000000001</v>
      </c>
      <c r="L681" s="7">
        <v>97.704999999999998</v>
      </c>
      <c r="M681" s="7">
        <v>95.281999999999996</v>
      </c>
      <c r="N681" s="7">
        <v>90.948999999999998</v>
      </c>
      <c r="O681" s="7"/>
      <c r="Q681" s="13"/>
      <c r="R681" s="10" t="s">
        <v>485</v>
      </c>
      <c r="S681">
        <v>1988</v>
      </c>
      <c r="T681">
        <f t="shared" si="352"/>
        <v>67.227000000000004</v>
      </c>
      <c r="U681">
        <f t="shared" si="353"/>
        <v>69.492999999999995</v>
      </c>
      <c r="V681">
        <f t="shared" si="354"/>
        <v>80.034000000000006</v>
      </c>
      <c r="W681">
        <f t="shared" si="355"/>
        <v>91.716999999999999</v>
      </c>
      <c r="X681">
        <f t="shared" ref="X681:X703" si="377">LN(T681)-LN(T680)</f>
        <v>3.0431451471715221E-2</v>
      </c>
      <c r="Y681">
        <f t="shared" ref="Y681:Y703" si="378">LN(U681)-LN(U680)</f>
        <v>2.6568300341635265E-2</v>
      </c>
      <c r="Z681">
        <f t="shared" ref="Z681:Z703" si="379">LN(V681)-LN(V680)</f>
        <v>2.4935351397578742E-2</v>
      </c>
      <c r="AA681">
        <f t="shared" ref="AA681:AA703" si="380">LN(W681)-LN(W680)</f>
        <v>1.817611733677893E-2</v>
      </c>
      <c r="AC681" s="10" t="str">
        <f>IFERROR(VLOOKUP(S681&amp;R681,'Regulatory Data'!D$6:F$1349,3,FALSE),"")</f>
        <v/>
      </c>
      <c r="AD681" s="12" t="str">
        <f>VLOOKUP($S681&amp;$R681,'Regulatory Data'!$I$6:$O$1301,5,FALSE)</f>
        <v/>
      </c>
      <c r="AE681" s="12" t="str">
        <f>IF(VLOOKUP($S681&amp;$R681,'Regulatory Data'!$I$6:$O$1301,7,FALSE)=1,1,IF(VLOOKUP($S681&amp;$R681,'Regulatory Data'!$I$6:$O$1301,6,FALSE)=1,0,""))</f>
        <v/>
      </c>
      <c r="AG681" s="12" t="str">
        <f t="shared" si="357"/>
        <v/>
      </c>
      <c r="AH681" s="12" t="str">
        <f t="shared" si="358"/>
        <v/>
      </c>
      <c r="AI681" s="12" t="str">
        <f t="shared" si="359"/>
        <v/>
      </c>
      <c r="AJ681" s="12" t="str">
        <f t="shared" si="360"/>
        <v/>
      </c>
      <c r="AK681" s="12" t="str">
        <f t="shared" si="361"/>
        <v/>
      </c>
      <c r="AL681" s="12" t="str">
        <f t="shared" si="362"/>
        <v/>
      </c>
      <c r="AM681" s="12" t="str">
        <f t="shared" si="363"/>
        <v/>
      </c>
      <c r="AN681" s="12" t="str">
        <f t="shared" si="364"/>
        <v/>
      </c>
      <c r="AO681" s="9" t="str">
        <f t="shared" si="365"/>
        <v/>
      </c>
      <c r="AP681" s="9" t="str">
        <f t="shared" si="366"/>
        <v/>
      </c>
      <c r="AQ681" s="9" t="str">
        <f t="shared" si="367"/>
        <v/>
      </c>
      <c r="AR681" s="9" t="str">
        <f t="shared" si="368"/>
        <v/>
      </c>
      <c r="AS681" s="9" t="str">
        <f t="shared" si="369"/>
        <v/>
      </c>
      <c r="AT681" s="9" t="str">
        <f t="shared" si="370"/>
        <v/>
      </c>
      <c r="AU681" s="9" t="str">
        <f t="shared" si="371"/>
        <v/>
      </c>
      <c r="AV681" s="9" t="str">
        <f t="shared" si="372"/>
        <v/>
      </c>
    </row>
    <row r="682" spans="1:48" x14ac:dyDescent="0.2">
      <c r="A682" s="2">
        <v>1</v>
      </c>
      <c r="B682" s="6" t="s">
        <v>28</v>
      </c>
      <c r="C682" s="6">
        <v>0</v>
      </c>
      <c r="D682" s="5" t="s">
        <v>81</v>
      </c>
      <c r="E682" s="5" t="str">
        <f t="shared" si="356"/>
        <v/>
      </c>
      <c r="F682" s="5" t="str">
        <f t="shared" si="351"/>
        <v/>
      </c>
      <c r="G682" s="7">
        <v>96.001000000000005</v>
      </c>
      <c r="H682" s="7">
        <v>95.915999999999997</v>
      </c>
      <c r="I682" s="7">
        <v>96.373999999999995</v>
      </c>
      <c r="J682" s="7">
        <v>105.15900000000001</v>
      </c>
      <c r="K682" s="7">
        <v>100.389</v>
      </c>
      <c r="L682" s="7">
        <v>100.47799999999999</v>
      </c>
      <c r="M682" s="7">
        <v>98.498000000000005</v>
      </c>
      <c r="N682" s="7">
        <v>94.927000000000007</v>
      </c>
      <c r="O682" s="7"/>
      <c r="Q682" s="13"/>
      <c r="R682" s="10" t="s">
        <v>485</v>
      </c>
      <c r="S682">
        <v>1989</v>
      </c>
      <c r="T682">
        <f t="shared" si="352"/>
        <v>69.156999999999996</v>
      </c>
      <c r="U682">
        <f t="shared" si="353"/>
        <v>70.533000000000001</v>
      </c>
      <c r="V682">
        <f t="shared" si="354"/>
        <v>81.938000000000002</v>
      </c>
      <c r="W682">
        <f t="shared" si="355"/>
        <v>91.762</v>
      </c>
      <c r="X682">
        <f t="shared" si="377"/>
        <v>2.8304329650171489E-2</v>
      </c>
      <c r="Y682">
        <f t="shared" si="378"/>
        <v>1.4854657333202681E-2</v>
      </c>
      <c r="Z682">
        <f t="shared" si="379"/>
        <v>2.3511319330390634E-2</v>
      </c>
      <c r="AA682">
        <f t="shared" si="380"/>
        <v>4.9051936082378234E-4</v>
      </c>
      <c r="AC682" s="10" t="str">
        <f>IFERROR(VLOOKUP(S682&amp;R682,'Regulatory Data'!D$6:F$1349,3,FALSE),"")</f>
        <v/>
      </c>
      <c r="AD682" s="12" t="str">
        <f>VLOOKUP($S682&amp;$R682,'Regulatory Data'!$I$6:$O$1301,5,FALSE)</f>
        <v/>
      </c>
      <c r="AE682" s="12" t="str">
        <f>IF(VLOOKUP($S682&amp;$R682,'Regulatory Data'!$I$6:$O$1301,7,FALSE)=1,1,IF(VLOOKUP($S682&amp;$R682,'Regulatory Data'!$I$6:$O$1301,6,FALSE)=1,0,""))</f>
        <v/>
      </c>
      <c r="AG682" s="12" t="str">
        <f t="shared" si="357"/>
        <v/>
      </c>
      <c r="AH682" s="12" t="str">
        <f t="shared" si="358"/>
        <v/>
      </c>
      <c r="AI682" s="12" t="str">
        <f t="shared" si="359"/>
        <v/>
      </c>
      <c r="AJ682" s="12" t="str">
        <f t="shared" si="360"/>
        <v/>
      </c>
      <c r="AK682" s="12" t="str">
        <f t="shared" si="361"/>
        <v/>
      </c>
      <c r="AL682" s="12" t="str">
        <f t="shared" si="362"/>
        <v/>
      </c>
      <c r="AM682" s="12" t="str">
        <f t="shared" si="363"/>
        <v/>
      </c>
      <c r="AN682" s="12" t="str">
        <f t="shared" si="364"/>
        <v/>
      </c>
      <c r="AO682" s="9" t="str">
        <f t="shared" si="365"/>
        <v/>
      </c>
      <c r="AP682" s="9" t="str">
        <f t="shared" si="366"/>
        <v/>
      </c>
      <c r="AQ682" s="9" t="str">
        <f t="shared" si="367"/>
        <v/>
      </c>
      <c r="AR682" s="9" t="str">
        <f t="shared" si="368"/>
        <v/>
      </c>
      <c r="AS682" s="9" t="str">
        <f t="shared" si="369"/>
        <v/>
      </c>
      <c r="AT682" s="9" t="str">
        <f t="shared" si="370"/>
        <v/>
      </c>
      <c r="AU682" s="9" t="str">
        <f t="shared" si="371"/>
        <v/>
      </c>
      <c r="AV682" s="9" t="str">
        <f t="shared" si="372"/>
        <v/>
      </c>
    </row>
    <row r="683" spans="1:48" x14ac:dyDescent="0.2">
      <c r="A683" s="2">
        <v>1</v>
      </c>
      <c r="B683" s="6" t="s">
        <v>29</v>
      </c>
      <c r="C683" s="6">
        <v>0</v>
      </c>
      <c r="D683" s="5" t="s">
        <v>81</v>
      </c>
      <c r="E683" s="5" t="str">
        <f t="shared" si="356"/>
        <v/>
      </c>
      <c r="F683" s="5" t="str">
        <f t="shared" si="351"/>
        <v/>
      </c>
      <c r="G683" s="7">
        <v>100</v>
      </c>
      <c r="H683" s="7">
        <v>100</v>
      </c>
      <c r="I683" s="7">
        <v>100</v>
      </c>
      <c r="J683" s="7">
        <v>100</v>
      </c>
      <c r="K683" s="7">
        <v>100</v>
      </c>
      <c r="L683" s="7">
        <v>100</v>
      </c>
      <c r="M683" s="7">
        <v>100</v>
      </c>
      <c r="N683" s="7">
        <v>100</v>
      </c>
      <c r="O683" s="7"/>
      <c r="Q683" s="13"/>
      <c r="R683" s="10" t="s">
        <v>485</v>
      </c>
      <c r="S683">
        <v>1990</v>
      </c>
      <c r="T683">
        <f t="shared" si="352"/>
        <v>68.929000000000002</v>
      </c>
      <c r="U683">
        <f t="shared" si="353"/>
        <v>70.706999999999994</v>
      </c>
      <c r="V683">
        <f t="shared" si="354"/>
        <v>82.801000000000002</v>
      </c>
      <c r="W683">
        <f t="shared" si="355"/>
        <v>94.245999999999995</v>
      </c>
      <c r="X683">
        <f t="shared" si="377"/>
        <v>-3.30229287831596E-3</v>
      </c>
      <c r="Y683">
        <f t="shared" si="378"/>
        <v>2.4638924954132335E-3</v>
      </c>
      <c r="Z683">
        <f t="shared" si="379"/>
        <v>1.0477274895617228E-2</v>
      </c>
      <c r="AA683">
        <f t="shared" si="380"/>
        <v>2.6710116536078132E-2</v>
      </c>
      <c r="AC683" s="10" t="str">
        <f>IFERROR(VLOOKUP(S683&amp;R683,'Regulatory Data'!D$6:F$1349,3,FALSE),"")</f>
        <v/>
      </c>
      <c r="AD683" s="12" t="str">
        <f>VLOOKUP($S683&amp;$R683,'Regulatory Data'!$I$6:$O$1301,5,FALSE)</f>
        <v/>
      </c>
      <c r="AE683" s="12" t="str">
        <f>IF(VLOOKUP($S683&amp;$R683,'Regulatory Data'!$I$6:$O$1301,7,FALSE)=1,1,IF(VLOOKUP($S683&amp;$R683,'Regulatory Data'!$I$6:$O$1301,6,FALSE)=1,0,""))</f>
        <v/>
      </c>
      <c r="AG683" s="12" t="str">
        <f t="shared" si="357"/>
        <v/>
      </c>
      <c r="AH683" s="12" t="str">
        <f t="shared" si="358"/>
        <v/>
      </c>
      <c r="AI683" s="12" t="str">
        <f t="shared" si="359"/>
        <v/>
      </c>
      <c r="AJ683" s="12" t="str">
        <f t="shared" si="360"/>
        <v/>
      </c>
      <c r="AK683" s="12" t="str">
        <f t="shared" si="361"/>
        <v/>
      </c>
      <c r="AL683" s="12" t="str">
        <f t="shared" si="362"/>
        <v/>
      </c>
      <c r="AM683" s="12" t="str">
        <f t="shared" si="363"/>
        <v/>
      </c>
      <c r="AN683" s="12" t="str">
        <f t="shared" si="364"/>
        <v/>
      </c>
      <c r="AO683" s="9" t="str">
        <f t="shared" si="365"/>
        <v/>
      </c>
      <c r="AP683" s="9" t="str">
        <f t="shared" si="366"/>
        <v/>
      </c>
      <c r="AQ683" s="9" t="str">
        <f t="shared" si="367"/>
        <v/>
      </c>
      <c r="AR683" s="9" t="str">
        <f t="shared" si="368"/>
        <v/>
      </c>
      <c r="AS683" s="9" t="str">
        <f t="shared" si="369"/>
        <v/>
      </c>
      <c r="AT683" s="9" t="str">
        <f t="shared" si="370"/>
        <v/>
      </c>
      <c r="AU683" s="9" t="str">
        <f t="shared" si="371"/>
        <v/>
      </c>
      <c r="AV683" s="9" t="str">
        <f t="shared" si="372"/>
        <v/>
      </c>
    </row>
    <row r="684" spans="1:48" x14ac:dyDescent="0.2">
      <c r="A684" s="2">
        <v>1</v>
      </c>
      <c r="B684" s="6" t="s">
        <v>30</v>
      </c>
      <c r="C684" s="6">
        <v>0</v>
      </c>
      <c r="D684" s="5" t="s">
        <v>81</v>
      </c>
      <c r="E684" s="5" t="str">
        <f t="shared" si="356"/>
        <v/>
      </c>
      <c r="F684" s="5" t="str">
        <f t="shared" si="351"/>
        <v/>
      </c>
      <c r="G684" s="7">
        <v>99.959000000000003</v>
      </c>
      <c r="H684" s="7">
        <v>99.43</v>
      </c>
      <c r="I684" s="7">
        <v>98.974000000000004</v>
      </c>
      <c r="J684" s="7">
        <v>110.33199999999999</v>
      </c>
      <c r="K684" s="7">
        <v>99.015000000000001</v>
      </c>
      <c r="L684" s="7">
        <v>99.540999999999997</v>
      </c>
      <c r="M684" s="7">
        <v>101.54</v>
      </c>
      <c r="N684" s="7">
        <v>100.499</v>
      </c>
      <c r="O684" s="7"/>
      <c r="Q684" s="13"/>
      <c r="R684" s="10" t="s">
        <v>485</v>
      </c>
      <c r="S684">
        <v>1991</v>
      </c>
      <c r="T684">
        <f t="shared" si="352"/>
        <v>67.197999999999993</v>
      </c>
      <c r="U684">
        <f t="shared" si="353"/>
        <v>69.05</v>
      </c>
      <c r="V684">
        <f t="shared" si="354"/>
        <v>85.066999999999993</v>
      </c>
      <c r="W684">
        <f t="shared" si="355"/>
        <v>97.736999999999995</v>
      </c>
      <c r="X684">
        <f t="shared" si="377"/>
        <v>-2.5433504139530605E-2</v>
      </c>
      <c r="Y684">
        <f t="shared" si="378"/>
        <v>-2.371369804705914E-2</v>
      </c>
      <c r="Z684">
        <f t="shared" si="379"/>
        <v>2.6999042677175566E-2</v>
      </c>
      <c r="AA684">
        <f t="shared" si="380"/>
        <v>3.637181258464306E-2</v>
      </c>
      <c r="AC684" s="10" t="str">
        <f>IFERROR(VLOOKUP(S684&amp;R684,'Regulatory Data'!D$6:F$1349,3,FALSE),"")</f>
        <v/>
      </c>
      <c r="AD684" s="12" t="str">
        <f>VLOOKUP($S684&amp;$R684,'Regulatory Data'!$I$6:$O$1301,5,FALSE)</f>
        <v/>
      </c>
      <c r="AE684" s="12" t="str">
        <f>IF(VLOOKUP($S684&amp;$R684,'Regulatory Data'!$I$6:$O$1301,7,FALSE)=1,1,IF(VLOOKUP($S684&amp;$R684,'Regulatory Data'!$I$6:$O$1301,6,FALSE)=1,0,""))</f>
        <v/>
      </c>
      <c r="AG684" s="12" t="str">
        <f t="shared" si="357"/>
        <v/>
      </c>
      <c r="AH684" s="12" t="str">
        <f t="shared" si="358"/>
        <v/>
      </c>
      <c r="AI684" s="12" t="str">
        <f t="shared" si="359"/>
        <v/>
      </c>
      <c r="AJ684" s="12" t="str">
        <f t="shared" si="360"/>
        <v/>
      </c>
      <c r="AK684" s="12" t="str">
        <f t="shared" si="361"/>
        <v/>
      </c>
      <c r="AL684" s="12" t="str">
        <f t="shared" si="362"/>
        <v/>
      </c>
      <c r="AM684" s="12" t="str">
        <f t="shared" si="363"/>
        <v/>
      </c>
      <c r="AN684" s="12" t="str">
        <f t="shared" si="364"/>
        <v/>
      </c>
      <c r="AO684" s="9" t="str">
        <f t="shared" si="365"/>
        <v/>
      </c>
      <c r="AP684" s="9" t="str">
        <f t="shared" si="366"/>
        <v/>
      </c>
      <c r="AQ684" s="9" t="str">
        <f t="shared" si="367"/>
        <v/>
      </c>
      <c r="AR684" s="9" t="str">
        <f t="shared" si="368"/>
        <v/>
      </c>
      <c r="AS684" s="9" t="str">
        <f t="shared" si="369"/>
        <v/>
      </c>
      <c r="AT684" s="9" t="str">
        <f t="shared" si="370"/>
        <v/>
      </c>
      <c r="AU684" s="9" t="str">
        <f t="shared" si="371"/>
        <v/>
      </c>
      <c r="AV684" s="9" t="str">
        <f t="shared" si="372"/>
        <v/>
      </c>
    </row>
    <row r="685" spans="1:48" x14ac:dyDescent="0.2">
      <c r="A685" s="2">
        <v>1</v>
      </c>
      <c r="B685" s="6" t="s">
        <v>31</v>
      </c>
      <c r="C685" s="6">
        <v>0</v>
      </c>
      <c r="D685" s="5" t="s">
        <v>81</v>
      </c>
      <c r="E685" s="5" t="str">
        <f t="shared" si="356"/>
        <v/>
      </c>
      <c r="F685" s="5" t="str">
        <f t="shared" si="351"/>
        <v/>
      </c>
      <c r="G685" s="7">
        <v>100.462</v>
      </c>
      <c r="H685" s="7">
        <v>99.123999999999995</v>
      </c>
      <c r="I685" s="7">
        <v>97.19</v>
      </c>
      <c r="J685" s="7">
        <v>118.98099999999999</v>
      </c>
      <c r="K685" s="7">
        <v>96.742999999999995</v>
      </c>
      <c r="L685" s="7">
        <v>98.049000000000007</v>
      </c>
      <c r="M685" s="7">
        <v>106.84</v>
      </c>
      <c r="N685" s="7">
        <v>103.83799999999999</v>
      </c>
      <c r="O685" s="7"/>
      <c r="Q685" s="13"/>
      <c r="R685" s="10" t="s">
        <v>485</v>
      </c>
      <c r="S685">
        <v>1992</v>
      </c>
      <c r="T685">
        <f t="shared" si="352"/>
        <v>73.272000000000006</v>
      </c>
      <c r="U685">
        <f t="shared" si="353"/>
        <v>74.837999999999994</v>
      </c>
      <c r="V685">
        <f t="shared" si="354"/>
        <v>87.509</v>
      </c>
      <c r="W685">
        <f t="shared" si="355"/>
        <v>96.305000000000007</v>
      </c>
      <c r="X685">
        <f t="shared" si="377"/>
        <v>8.653505891923885E-2</v>
      </c>
      <c r="Y685">
        <f t="shared" si="378"/>
        <v>8.0494897516325992E-2</v>
      </c>
      <c r="Z685">
        <f t="shared" si="379"/>
        <v>2.830246392684721E-2</v>
      </c>
      <c r="AA685">
        <f t="shared" si="380"/>
        <v>-1.4759959157659708E-2</v>
      </c>
      <c r="AC685" s="10" t="str">
        <f>IFERROR(VLOOKUP(S685&amp;R685,'Regulatory Data'!D$6:F$1349,3,FALSE),"")</f>
        <v/>
      </c>
      <c r="AD685" s="12" t="str">
        <f>VLOOKUP($S685&amp;$R685,'Regulatory Data'!$I$6:$O$1301,5,FALSE)</f>
        <v/>
      </c>
      <c r="AE685" s="12" t="str">
        <f>IF(VLOOKUP($S685&amp;$R685,'Regulatory Data'!$I$6:$O$1301,7,FALSE)=1,1,IF(VLOOKUP($S685&amp;$R685,'Regulatory Data'!$I$6:$O$1301,6,FALSE)=1,0,""))</f>
        <v/>
      </c>
      <c r="AG685" s="12" t="str">
        <f t="shared" si="357"/>
        <v/>
      </c>
      <c r="AH685" s="12" t="str">
        <f t="shared" si="358"/>
        <v/>
      </c>
      <c r="AI685" s="12" t="str">
        <f t="shared" si="359"/>
        <v/>
      </c>
      <c r="AJ685" s="12" t="str">
        <f t="shared" si="360"/>
        <v/>
      </c>
      <c r="AK685" s="12" t="str">
        <f t="shared" si="361"/>
        <v/>
      </c>
      <c r="AL685" s="12" t="str">
        <f t="shared" si="362"/>
        <v/>
      </c>
      <c r="AM685" s="12" t="str">
        <f t="shared" si="363"/>
        <v/>
      </c>
      <c r="AN685" s="12" t="str">
        <f t="shared" si="364"/>
        <v/>
      </c>
      <c r="AO685" s="9" t="str">
        <f t="shared" si="365"/>
        <v/>
      </c>
      <c r="AP685" s="9" t="str">
        <f t="shared" si="366"/>
        <v/>
      </c>
      <c r="AQ685" s="9" t="str">
        <f t="shared" si="367"/>
        <v/>
      </c>
      <c r="AR685" s="9" t="str">
        <f t="shared" si="368"/>
        <v/>
      </c>
      <c r="AS685" s="9" t="str">
        <f t="shared" si="369"/>
        <v/>
      </c>
      <c r="AT685" s="9" t="str">
        <f t="shared" si="370"/>
        <v/>
      </c>
      <c r="AU685" s="9" t="str">
        <f t="shared" si="371"/>
        <v/>
      </c>
      <c r="AV685" s="9" t="str">
        <f t="shared" si="372"/>
        <v/>
      </c>
    </row>
    <row r="686" spans="1:48" x14ac:dyDescent="0.2">
      <c r="A686" s="2">
        <v>1</v>
      </c>
      <c r="B686" s="6" t="s">
        <v>32</v>
      </c>
      <c r="C686" s="6">
        <v>0</v>
      </c>
      <c r="D686" s="5" t="s">
        <v>81</v>
      </c>
      <c r="E686" s="5" t="str">
        <f t="shared" si="356"/>
        <v/>
      </c>
      <c r="F686" s="5" t="str">
        <f t="shared" si="351"/>
        <v/>
      </c>
      <c r="G686" s="7">
        <v>109.714</v>
      </c>
      <c r="H686" s="7">
        <v>104.831</v>
      </c>
      <c r="I686" s="7">
        <v>102.265</v>
      </c>
      <c r="J686" s="7">
        <v>120.139</v>
      </c>
      <c r="K686" s="7">
        <v>93.210999999999999</v>
      </c>
      <c r="L686" s="7">
        <v>97.552000000000007</v>
      </c>
      <c r="M686" s="7">
        <v>104.03</v>
      </c>
      <c r="N686" s="7">
        <v>106.387</v>
      </c>
      <c r="O686" s="7"/>
      <c r="Q686" s="13"/>
      <c r="R686" s="10" t="s">
        <v>485</v>
      </c>
      <c r="S686">
        <v>1993</v>
      </c>
      <c r="T686">
        <f t="shared" si="352"/>
        <v>75.885999999999996</v>
      </c>
      <c r="U686">
        <f t="shared" si="353"/>
        <v>78.103999999999999</v>
      </c>
      <c r="V686">
        <f t="shared" si="354"/>
        <v>90.813999999999993</v>
      </c>
      <c r="W686">
        <f t="shared" si="355"/>
        <v>96.688999999999993</v>
      </c>
      <c r="X686">
        <f t="shared" si="377"/>
        <v>3.5053670059377318E-2</v>
      </c>
      <c r="Y686">
        <f t="shared" si="378"/>
        <v>4.271549455174295E-2</v>
      </c>
      <c r="Z686">
        <f t="shared" si="379"/>
        <v>3.7071813526992514E-2</v>
      </c>
      <c r="AA686">
        <f t="shared" si="380"/>
        <v>3.9794035746272272E-3</v>
      </c>
      <c r="AC686" s="10" t="str">
        <f>IFERROR(VLOOKUP(S686&amp;R686,'Regulatory Data'!D$6:F$1349,3,FALSE),"")</f>
        <v/>
      </c>
      <c r="AD686" s="12" t="str">
        <f>VLOOKUP($S686&amp;$R686,'Regulatory Data'!$I$6:$O$1301,5,FALSE)</f>
        <v/>
      </c>
      <c r="AE686" s="12" t="str">
        <f>IF(VLOOKUP($S686&amp;$R686,'Regulatory Data'!$I$6:$O$1301,7,FALSE)=1,1,IF(VLOOKUP($S686&amp;$R686,'Regulatory Data'!$I$6:$O$1301,6,FALSE)=1,0,""))</f>
        <v/>
      </c>
      <c r="AG686" s="12" t="str">
        <f t="shared" si="357"/>
        <v/>
      </c>
      <c r="AH686" s="12" t="str">
        <f t="shared" si="358"/>
        <v/>
      </c>
      <c r="AI686" s="12" t="str">
        <f t="shared" si="359"/>
        <v/>
      </c>
      <c r="AJ686" s="12" t="str">
        <f t="shared" si="360"/>
        <v/>
      </c>
      <c r="AK686" s="12" t="str">
        <f t="shared" si="361"/>
        <v/>
      </c>
      <c r="AL686" s="12" t="str">
        <f t="shared" si="362"/>
        <v/>
      </c>
      <c r="AM686" s="12" t="str">
        <f t="shared" si="363"/>
        <v/>
      </c>
      <c r="AN686" s="12" t="str">
        <f t="shared" si="364"/>
        <v/>
      </c>
      <c r="AO686" s="9" t="str">
        <f t="shared" si="365"/>
        <v/>
      </c>
      <c r="AP686" s="9" t="str">
        <f t="shared" si="366"/>
        <v/>
      </c>
      <c r="AQ686" s="9" t="str">
        <f t="shared" si="367"/>
        <v/>
      </c>
      <c r="AR686" s="9" t="str">
        <f t="shared" si="368"/>
        <v/>
      </c>
      <c r="AS686" s="9" t="str">
        <f t="shared" si="369"/>
        <v/>
      </c>
      <c r="AT686" s="9" t="str">
        <f t="shared" si="370"/>
        <v/>
      </c>
      <c r="AU686" s="9" t="str">
        <f t="shared" si="371"/>
        <v/>
      </c>
      <c r="AV686" s="9" t="str">
        <f t="shared" si="372"/>
        <v/>
      </c>
    </row>
    <row r="687" spans="1:48" x14ac:dyDescent="0.2">
      <c r="A687" s="2">
        <v>1</v>
      </c>
      <c r="B687" s="6" t="s">
        <v>33</v>
      </c>
      <c r="C687" s="6">
        <v>0</v>
      </c>
      <c r="D687" s="5" t="s">
        <v>81</v>
      </c>
      <c r="E687" s="5" t="str">
        <f t="shared" si="356"/>
        <v/>
      </c>
      <c r="F687" s="5" t="str">
        <f t="shared" si="351"/>
        <v/>
      </c>
      <c r="G687" s="7">
        <v>109.521</v>
      </c>
      <c r="H687" s="7">
        <v>109.155</v>
      </c>
      <c r="I687" s="7">
        <v>106.462</v>
      </c>
      <c r="J687" s="7">
        <v>114.437</v>
      </c>
      <c r="K687" s="7">
        <v>97.206999999999994</v>
      </c>
      <c r="L687" s="7">
        <v>97.533000000000001</v>
      </c>
      <c r="M687" s="7">
        <v>102.069</v>
      </c>
      <c r="N687" s="7">
        <v>108.66500000000001</v>
      </c>
      <c r="O687" s="7"/>
      <c r="Q687" s="13"/>
      <c r="R687" s="10" t="s">
        <v>485</v>
      </c>
      <c r="S687">
        <v>1994</v>
      </c>
      <c r="T687">
        <f t="shared" si="352"/>
        <v>79.841999999999999</v>
      </c>
      <c r="U687">
        <f t="shared" si="353"/>
        <v>81.891999999999996</v>
      </c>
      <c r="V687">
        <f t="shared" si="354"/>
        <v>94.135999999999996</v>
      </c>
      <c r="W687">
        <f t="shared" si="355"/>
        <v>95.54</v>
      </c>
      <c r="X687">
        <f t="shared" si="377"/>
        <v>5.0817467629596713E-2</v>
      </c>
      <c r="Y687">
        <f t="shared" si="378"/>
        <v>4.7360034066961987E-2</v>
      </c>
      <c r="Z687">
        <f t="shared" si="379"/>
        <v>3.5927086417642862E-2</v>
      </c>
      <c r="AA687">
        <f t="shared" si="380"/>
        <v>-1.1954634148996668E-2</v>
      </c>
      <c r="AC687" s="10" t="str">
        <f>IFERROR(VLOOKUP(S687&amp;R687,'Regulatory Data'!D$6:F$1349,3,FALSE),"")</f>
        <v/>
      </c>
      <c r="AD687" s="12" t="str">
        <f>VLOOKUP($S687&amp;$R687,'Regulatory Data'!$I$6:$O$1301,5,FALSE)</f>
        <v/>
      </c>
      <c r="AE687" s="12" t="str">
        <f>IF(VLOOKUP($S687&amp;$R687,'Regulatory Data'!$I$6:$O$1301,7,FALSE)=1,1,IF(VLOOKUP($S687&amp;$R687,'Regulatory Data'!$I$6:$O$1301,6,FALSE)=1,0,""))</f>
        <v/>
      </c>
      <c r="AG687" s="12" t="str">
        <f t="shared" si="357"/>
        <v/>
      </c>
      <c r="AH687" s="12" t="str">
        <f t="shared" si="358"/>
        <v/>
      </c>
      <c r="AI687" s="12" t="str">
        <f t="shared" si="359"/>
        <v/>
      </c>
      <c r="AJ687" s="12" t="str">
        <f t="shared" si="360"/>
        <v/>
      </c>
      <c r="AK687" s="12" t="str">
        <f t="shared" si="361"/>
        <v/>
      </c>
      <c r="AL687" s="12" t="str">
        <f t="shared" si="362"/>
        <v/>
      </c>
      <c r="AM687" s="12" t="str">
        <f t="shared" si="363"/>
        <v/>
      </c>
      <c r="AN687" s="12" t="str">
        <f t="shared" si="364"/>
        <v/>
      </c>
      <c r="AO687" s="9" t="str">
        <f t="shared" si="365"/>
        <v/>
      </c>
      <c r="AP687" s="9" t="str">
        <f t="shared" si="366"/>
        <v/>
      </c>
      <c r="AQ687" s="9" t="str">
        <f t="shared" si="367"/>
        <v/>
      </c>
      <c r="AR687" s="9" t="str">
        <f t="shared" si="368"/>
        <v/>
      </c>
      <c r="AS687" s="9" t="str">
        <f t="shared" si="369"/>
        <v/>
      </c>
      <c r="AT687" s="9" t="str">
        <f t="shared" si="370"/>
        <v/>
      </c>
      <c r="AU687" s="9" t="str">
        <f t="shared" si="371"/>
        <v/>
      </c>
      <c r="AV687" s="9" t="str">
        <f t="shared" si="372"/>
        <v/>
      </c>
    </row>
    <row r="688" spans="1:48" x14ac:dyDescent="0.2">
      <c r="A688" s="2">
        <v>1</v>
      </c>
      <c r="B688" s="6" t="s">
        <v>34</v>
      </c>
      <c r="C688" s="6">
        <v>0</v>
      </c>
      <c r="D688" s="5" t="s">
        <v>81</v>
      </c>
      <c r="E688" s="5" t="str">
        <f t="shared" si="356"/>
        <v/>
      </c>
      <c r="F688" s="5" t="str">
        <f t="shared" si="351"/>
        <v/>
      </c>
      <c r="G688" s="7">
        <v>106.771</v>
      </c>
      <c r="H688" s="7">
        <v>108.21599999999999</v>
      </c>
      <c r="I688" s="7">
        <v>106.292</v>
      </c>
      <c r="J688" s="7">
        <v>122.79300000000001</v>
      </c>
      <c r="K688" s="7">
        <v>99.551000000000002</v>
      </c>
      <c r="L688" s="7">
        <v>98.221000000000004</v>
      </c>
      <c r="M688" s="7">
        <v>113.883</v>
      </c>
      <c r="N688" s="7">
        <v>121.048</v>
      </c>
      <c r="O688" s="7"/>
      <c r="Q688" s="13"/>
      <c r="R688" s="10" t="s">
        <v>485</v>
      </c>
      <c r="S688">
        <v>1995</v>
      </c>
      <c r="T688">
        <f t="shared" si="352"/>
        <v>79.616</v>
      </c>
      <c r="U688">
        <f t="shared" si="353"/>
        <v>81.156000000000006</v>
      </c>
      <c r="V688">
        <f t="shared" si="354"/>
        <v>98.522000000000006</v>
      </c>
      <c r="W688">
        <f t="shared" si="355"/>
        <v>98.379000000000005</v>
      </c>
      <c r="X688">
        <f t="shared" si="377"/>
        <v>-2.8346041130014044E-3</v>
      </c>
      <c r="Y688">
        <f t="shared" si="378"/>
        <v>-9.0280776095283954E-3</v>
      </c>
      <c r="Z688">
        <f t="shared" si="379"/>
        <v>4.5539328331267726E-2</v>
      </c>
      <c r="AA688">
        <f t="shared" si="380"/>
        <v>2.9282358686101517E-2</v>
      </c>
      <c r="AC688" s="10" t="str">
        <f>IFERROR(VLOOKUP(S688&amp;R688,'Regulatory Data'!D$6:F$1349,3,FALSE),"")</f>
        <v/>
      </c>
      <c r="AD688" s="12" t="str">
        <f>VLOOKUP($S688&amp;$R688,'Regulatory Data'!$I$6:$O$1301,5,FALSE)</f>
        <v/>
      </c>
      <c r="AE688" s="12" t="str">
        <f>IF(VLOOKUP($S688&amp;$R688,'Regulatory Data'!$I$6:$O$1301,7,FALSE)=1,1,IF(VLOOKUP($S688&amp;$R688,'Regulatory Data'!$I$6:$O$1301,6,FALSE)=1,0,""))</f>
        <v/>
      </c>
      <c r="AG688" s="12" t="str">
        <f t="shared" si="357"/>
        <v/>
      </c>
      <c r="AH688" s="12" t="str">
        <f t="shared" si="358"/>
        <v/>
      </c>
      <c r="AI688" s="12" t="str">
        <f t="shared" si="359"/>
        <v/>
      </c>
      <c r="AJ688" s="12" t="str">
        <f t="shared" si="360"/>
        <v/>
      </c>
      <c r="AK688" s="12" t="str">
        <f t="shared" si="361"/>
        <v/>
      </c>
      <c r="AL688" s="12" t="str">
        <f t="shared" si="362"/>
        <v/>
      </c>
      <c r="AM688" s="12" t="str">
        <f t="shared" si="363"/>
        <v/>
      </c>
      <c r="AN688" s="12" t="str">
        <f t="shared" si="364"/>
        <v/>
      </c>
      <c r="AO688" s="9" t="str">
        <f t="shared" si="365"/>
        <v/>
      </c>
      <c r="AP688" s="9" t="str">
        <f t="shared" si="366"/>
        <v/>
      </c>
      <c r="AQ688" s="9" t="str">
        <f t="shared" si="367"/>
        <v/>
      </c>
      <c r="AR688" s="9" t="str">
        <f t="shared" si="368"/>
        <v/>
      </c>
      <c r="AS688" s="9" t="str">
        <f t="shared" si="369"/>
        <v/>
      </c>
      <c r="AT688" s="9" t="str">
        <f t="shared" si="370"/>
        <v/>
      </c>
      <c r="AU688" s="9" t="str">
        <f t="shared" si="371"/>
        <v/>
      </c>
      <c r="AV688" s="9" t="str">
        <f t="shared" si="372"/>
        <v/>
      </c>
    </row>
    <row r="689" spans="1:48" x14ac:dyDescent="0.2">
      <c r="A689" s="2">
        <v>1</v>
      </c>
      <c r="B689" s="6" t="s">
        <v>35</v>
      </c>
      <c r="C689" s="6">
        <v>0</v>
      </c>
      <c r="D689" s="5" t="s">
        <v>81</v>
      </c>
      <c r="E689" s="5" t="str">
        <f t="shared" si="356"/>
        <v/>
      </c>
      <c r="F689" s="5" t="str">
        <f t="shared" si="351"/>
        <v/>
      </c>
      <c r="G689" s="7">
        <v>109.032</v>
      </c>
      <c r="H689" s="7">
        <v>109.68</v>
      </c>
      <c r="I689" s="7">
        <v>107.73</v>
      </c>
      <c r="J689" s="7">
        <v>129.041</v>
      </c>
      <c r="K689" s="7">
        <v>98.805000000000007</v>
      </c>
      <c r="L689" s="7">
        <v>98.221000000000004</v>
      </c>
      <c r="M689" s="7">
        <v>112.825</v>
      </c>
      <c r="N689" s="7">
        <v>121.54600000000001</v>
      </c>
      <c r="O689" s="7"/>
      <c r="Q689" s="13"/>
      <c r="R689" s="10" t="s">
        <v>485</v>
      </c>
      <c r="S689">
        <v>1996</v>
      </c>
      <c r="T689">
        <f t="shared" si="352"/>
        <v>82.069000000000003</v>
      </c>
      <c r="U689">
        <f t="shared" si="353"/>
        <v>83.478999999999999</v>
      </c>
      <c r="V689">
        <f t="shared" si="354"/>
        <v>99.959000000000003</v>
      </c>
      <c r="W689">
        <f t="shared" si="355"/>
        <v>98.822000000000003</v>
      </c>
      <c r="X689">
        <f t="shared" si="377"/>
        <v>3.0345279170365558E-2</v>
      </c>
      <c r="Y689">
        <f t="shared" si="378"/>
        <v>2.8221874839342576E-2</v>
      </c>
      <c r="Z689">
        <f t="shared" si="379"/>
        <v>1.4480228422215191E-2</v>
      </c>
      <c r="AA689">
        <f t="shared" si="380"/>
        <v>4.4928853829375726E-3</v>
      </c>
      <c r="AC689" s="10" t="str">
        <f>IFERROR(VLOOKUP(S689&amp;R689,'Regulatory Data'!D$6:F$1349,3,FALSE),"")</f>
        <v/>
      </c>
      <c r="AD689" s="12" t="str">
        <f>VLOOKUP($S689&amp;$R689,'Regulatory Data'!$I$6:$O$1301,5,FALSE)</f>
        <v/>
      </c>
      <c r="AE689" s="12" t="str">
        <f>IF(VLOOKUP($S689&amp;$R689,'Regulatory Data'!$I$6:$O$1301,7,FALSE)=1,1,IF(VLOOKUP($S689&amp;$R689,'Regulatory Data'!$I$6:$O$1301,6,FALSE)=1,0,""))</f>
        <v/>
      </c>
      <c r="AG689" s="12" t="str">
        <f t="shared" si="357"/>
        <v/>
      </c>
      <c r="AH689" s="12" t="str">
        <f t="shared" si="358"/>
        <v/>
      </c>
      <c r="AI689" s="12" t="str">
        <f t="shared" si="359"/>
        <v/>
      </c>
      <c r="AJ689" s="12" t="str">
        <f t="shared" si="360"/>
        <v/>
      </c>
      <c r="AK689" s="12" t="str">
        <f t="shared" si="361"/>
        <v/>
      </c>
      <c r="AL689" s="12" t="str">
        <f t="shared" si="362"/>
        <v/>
      </c>
      <c r="AM689" s="12" t="str">
        <f t="shared" si="363"/>
        <v/>
      </c>
      <c r="AN689" s="12" t="str">
        <f t="shared" si="364"/>
        <v/>
      </c>
      <c r="AO689" s="9" t="str">
        <f t="shared" si="365"/>
        <v/>
      </c>
      <c r="AP689" s="9" t="str">
        <f t="shared" si="366"/>
        <v/>
      </c>
      <c r="AQ689" s="9" t="str">
        <f t="shared" si="367"/>
        <v/>
      </c>
      <c r="AR689" s="9" t="str">
        <f t="shared" si="368"/>
        <v/>
      </c>
      <c r="AS689" s="9" t="str">
        <f t="shared" si="369"/>
        <v/>
      </c>
      <c r="AT689" s="9" t="str">
        <f t="shared" si="370"/>
        <v/>
      </c>
      <c r="AU689" s="9" t="str">
        <f t="shared" si="371"/>
        <v/>
      </c>
      <c r="AV689" s="9" t="str">
        <f t="shared" si="372"/>
        <v/>
      </c>
    </row>
    <row r="690" spans="1:48" x14ac:dyDescent="0.2">
      <c r="A690" s="2">
        <v>1</v>
      </c>
      <c r="B690" s="6" t="s">
        <v>36</v>
      </c>
      <c r="C690" s="6">
        <v>0</v>
      </c>
      <c r="D690" s="5" t="s">
        <v>81</v>
      </c>
      <c r="E690" s="5" t="str">
        <f t="shared" si="356"/>
        <v/>
      </c>
      <c r="F690" s="5" t="str">
        <f t="shared" si="351"/>
        <v/>
      </c>
      <c r="G690" s="7">
        <v>112.173</v>
      </c>
      <c r="H690" s="7">
        <v>113.04300000000001</v>
      </c>
      <c r="I690" s="7">
        <v>108.071</v>
      </c>
      <c r="J690" s="7">
        <v>123.73099999999999</v>
      </c>
      <c r="K690" s="7">
        <v>96.343000000000004</v>
      </c>
      <c r="L690" s="7">
        <v>95.600999999999999</v>
      </c>
      <c r="M690" s="7">
        <v>112.863</v>
      </c>
      <c r="N690" s="7">
        <v>121.97199999999999</v>
      </c>
      <c r="O690" s="7"/>
      <c r="Q690" s="13"/>
      <c r="R690" s="10" t="s">
        <v>485</v>
      </c>
      <c r="S690">
        <v>1997</v>
      </c>
      <c r="T690">
        <f t="shared" si="352"/>
        <v>83.364999999999995</v>
      </c>
      <c r="U690">
        <f t="shared" si="353"/>
        <v>85.759</v>
      </c>
      <c r="V690">
        <f t="shared" si="354"/>
        <v>99.325000000000003</v>
      </c>
      <c r="W690">
        <f t="shared" si="355"/>
        <v>97.813999999999993</v>
      </c>
      <c r="X690">
        <f t="shared" si="377"/>
        <v>1.5668200165396939E-2</v>
      </c>
      <c r="Y690">
        <f t="shared" si="378"/>
        <v>2.6945933586600468E-2</v>
      </c>
      <c r="Z690">
        <f t="shared" si="379"/>
        <v>-6.3628002144477946E-3</v>
      </c>
      <c r="AA690">
        <f t="shared" si="380"/>
        <v>-1.025253595071085E-2</v>
      </c>
      <c r="AC690" s="10">
        <f>IFERROR(VLOOKUP(S690&amp;R690,'Regulatory Data'!D$6:F$1349,3,FALSE),"")</f>
        <v>9.2046942532905174</v>
      </c>
      <c r="AD690" s="12">
        <f>VLOOKUP($S690&amp;$R690,'Regulatory Data'!$I$6:$O$1301,5,FALSE)</f>
        <v>1</v>
      </c>
      <c r="AE690" s="12">
        <f>IF(VLOOKUP($S690&amp;$R690,'Regulatory Data'!$I$6:$O$1301,7,FALSE)=1,1,IF(VLOOKUP($S690&amp;$R690,'Regulatory Data'!$I$6:$O$1301,6,FALSE)=1,0,""))</f>
        <v>1</v>
      </c>
      <c r="AG690" s="12" t="str">
        <f t="shared" si="357"/>
        <v/>
      </c>
      <c r="AH690" s="12">
        <f t="shared" si="358"/>
        <v>6.2234242944216867E-2</v>
      </c>
      <c r="AI690" s="12" t="str">
        <f t="shared" si="359"/>
        <v/>
      </c>
      <c r="AJ690" s="12">
        <f t="shared" si="360"/>
        <v>5.3311452666477521E-2</v>
      </c>
      <c r="AK690" s="12" t="str">
        <f t="shared" si="361"/>
        <v/>
      </c>
      <c r="AL690" s="12">
        <f t="shared" si="362"/>
        <v>2.5539972858066307E-3</v>
      </c>
      <c r="AM690" s="12" t="str">
        <f t="shared" si="363"/>
        <v/>
      </c>
      <c r="AN690" s="12">
        <f t="shared" si="364"/>
        <v>1.6752475929031618E-3</v>
      </c>
      <c r="AO690" s="9" t="str">
        <f t="shared" si="365"/>
        <v/>
      </c>
      <c r="AP690" s="9">
        <f t="shared" si="366"/>
        <v>6.2234242944216867E-2</v>
      </c>
      <c r="AQ690" s="9" t="str">
        <f t="shared" si="367"/>
        <v/>
      </c>
      <c r="AR690" s="9">
        <f t="shared" si="368"/>
        <v>5.3311452666477521E-2</v>
      </c>
      <c r="AS690" s="9" t="str">
        <f t="shared" si="369"/>
        <v/>
      </c>
      <c r="AT690" s="9">
        <f t="shared" si="370"/>
        <v>2.5539972858066307E-3</v>
      </c>
      <c r="AU690" s="9" t="str">
        <f t="shared" si="371"/>
        <v/>
      </c>
      <c r="AV690" s="9">
        <f t="shared" si="372"/>
        <v>1.6752475929031618E-3</v>
      </c>
    </row>
    <row r="691" spans="1:48" x14ac:dyDescent="0.2">
      <c r="A691" s="2">
        <v>1</v>
      </c>
      <c r="B691" s="6" t="s">
        <v>37</v>
      </c>
      <c r="C691" s="6">
        <v>0</v>
      </c>
      <c r="D691" s="5" t="s">
        <v>81</v>
      </c>
      <c r="E691" s="5" t="str">
        <f t="shared" si="356"/>
        <v/>
      </c>
      <c r="F691" s="5" t="str">
        <f t="shared" si="351"/>
        <v/>
      </c>
      <c r="G691" s="7">
        <v>112.14400000000001</v>
      </c>
      <c r="H691" s="7">
        <v>114.244</v>
      </c>
      <c r="I691" s="7">
        <v>107.42700000000001</v>
      </c>
      <c r="J691" s="7">
        <v>134.87299999999999</v>
      </c>
      <c r="K691" s="7">
        <v>95.793999999999997</v>
      </c>
      <c r="L691" s="7">
        <v>94.033000000000001</v>
      </c>
      <c r="M691" s="7">
        <v>115.489</v>
      </c>
      <c r="N691" s="7">
        <v>124.06699999999999</v>
      </c>
      <c r="O691" s="7"/>
      <c r="Q691" s="13"/>
      <c r="R691" s="10" t="s">
        <v>485</v>
      </c>
      <c r="S691">
        <v>1998</v>
      </c>
      <c r="T691">
        <f t="shared" si="352"/>
        <v>88.718000000000004</v>
      </c>
      <c r="U691">
        <f t="shared" si="353"/>
        <v>90.454999999999998</v>
      </c>
      <c r="V691">
        <f t="shared" si="354"/>
        <v>99.578999999999994</v>
      </c>
      <c r="W691">
        <f t="shared" si="355"/>
        <v>97.977999999999994</v>
      </c>
      <c r="X691">
        <f t="shared" si="377"/>
        <v>6.2234242944216867E-2</v>
      </c>
      <c r="Y691">
        <f t="shared" si="378"/>
        <v>5.3311452666477521E-2</v>
      </c>
      <c r="Z691">
        <f t="shared" si="379"/>
        <v>2.5539972858066307E-3</v>
      </c>
      <c r="AA691">
        <f t="shared" si="380"/>
        <v>1.6752475929031618E-3</v>
      </c>
      <c r="AC691" s="10">
        <f>IFERROR(VLOOKUP(S691&amp;R691,'Regulatory Data'!D$6:F$1349,3,FALSE),"")</f>
        <v>9.1812066210122509</v>
      </c>
      <c r="AD691" s="12">
        <f>VLOOKUP($S691&amp;$R691,'Regulatory Data'!$I$6:$O$1301,5,FALSE)</f>
        <v>1</v>
      </c>
      <c r="AE691" s="12">
        <f>IF(VLOOKUP($S691&amp;$R691,'Regulatory Data'!$I$6:$O$1301,7,FALSE)=1,1,IF(VLOOKUP($S691&amp;$R691,'Regulatory Data'!$I$6:$O$1301,6,FALSE)=1,0,""))</f>
        <v>1</v>
      </c>
      <c r="AG691" s="12" t="str">
        <f t="shared" si="357"/>
        <v/>
      </c>
      <c r="AH691" s="12">
        <f t="shared" si="358"/>
        <v>7.8833306821480598E-2</v>
      </c>
      <c r="AI691" s="12" t="str">
        <f t="shared" si="359"/>
        <v/>
      </c>
      <c r="AJ691" s="12">
        <f t="shared" si="360"/>
        <v>7.3768361281330463E-2</v>
      </c>
      <c r="AK691" s="12" t="str">
        <f t="shared" si="361"/>
        <v/>
      </c>
      <c r="AL691" s="12">
        <f t="shared" si="362"/>
        <v>1.7759053504819988E-3</v>
      </c>
      <c r="AM691" s="12" t="str">
        <f t="shared" si="363"/>
        <v/>
      </c>
      <c r="AN691" s="12">
        <f t="shared" si="364"/>
        <v>-3.0508241364708866E-2</v>
      </c>
      <c r="AO691" s="9" t="str">
        <f t="shared" si="365"/>
        <v/>
      </c>
      <c r="AP691" s="9">
        <f t="shared" si="366"/>
        <v>7.8833306821480598E-2</v>
      </c>
      <c r="AQ691" s="9" t="str">
        <f t="shared" si="367"/>
        <v/>
      </c>
      <c r="AR691" s="9">
        <f t="shared" si="368"/>
        <v>7.3768361281330463E-2</v>
      </c>
      <c r="AS691" s="9" t="str">
        <f t="shared" si="369"/>
        <v/>
      </c>
      <c r="AT691" s="9">
        <f t="shared" si="370"/>
        <v>1.7759053504819988E-3</v>
      </c>
      <c r="AU691" s="9" t="str">
        <f t="shared" si="371"/>
        <v/>
      </c>
      <c r="AV691" s="9">
        <f t="shared" si="372"/>
        <v>-3.0508241364708866E-2</v>
      </c>
    </row>
    <row r="692" spans="1:48" x14ac:dyDescent="0.2">
      <c r="A692" s="2">
        <v>1</v>
      </c>
      <c r="B692" s="6" t="s">
        <v>63</v>
      </c>
      <c r="C692" s="6">
        <v>0</v>
      </c>
      <c r="D692" s="5" t="s">
        <v>81</v>
      </c>
      <c r="E692" s="5" t="str">
        <f t="shared" si="356"/>
        <v/>
      </c>
      <c r="F692" s="5" t="str">
        <f t="shared" si="351"/>
        <v/>
      </c>
      <c r="G692" s="7">
        <v>115.761</v>
      </c>
      <c r="H692" s="7">
        <v>115.732</v>
      </c>
      <c r="I692" s="7">
        <v>109.137</v>
      </c>
      <c r="J692" s="7">
        <v>147.31</v>
      </c>
      <c r="K692" s="7">
        <v>94.278000000000006</v>
      </c>
      <c r="L692" s="7">
        <v>94.301000000000002</v>
      </c>
      <c r="M692" s="7">
        <v>113.51</v>
      </c>
      <c r="N692" s="7">
        <v>123.881</v>
      </c>
      <c r="O692" s="7"/>
      <c r="Q692" s="13"/>
      <c r="R692" s="10" t="s">
        <v>485</v>
      </c>
      <c r="S692">
        <v>1999</v>
      </c>
      <c r="T692">
        <f t="shared" si="352"/>
        <v>95.995000000000005</v>
      </c>
      <c r="U692">
        <f t="shared" si="353"/>
        <v>97.38</v>
      </c>
      <c r="V692">
        <f t="shared" si="354"/>
        <v>99.756</v>
      </c>
      <c r="W692">
        <f t="shared" si="355"/>
        <v>95.034000000000006</v>
      </c>
      <c r="X692">
        <f t="shared" si="377"/>
        <v>7.8833306821480598E-2</v>
      </c>
      <c r="Y692">
        <f t="shared" si="378"/>
        <v>7.3768361281330463E-2</v>
      </c>
      <c r="Z692">
        <f t="shared" si="379"/>
        <v>1.7759053504819988E-3</v>
      </c>
      <c r="AA692">
        <f t="shared" si="380"/>
        <v>-3.0508241364708866E-2</v>
      </c>
      <c r="AC692" s="10">
        <f>IFERROR(VLOOKUP(S692&amp;R692,'Regulatory Data'!D$6:F$1349,3,FALSE),"")</f>
        <v>9.3603152725364396</v>
      </c>
      <c r="AD692" s="12">
        <f>VLOOKUP($S692&amp;$R692,'Regulatory Data'!$I$6:$O$1301,5,FALSE)</f>
        <v>1</v>
      </c>
      <c r="AE692" s="12">
        <f>IF(VLOOKUP($S692&amp;$R692,'Regulatory Data'!$I$6:$O$1301,7,FALSE)=1,1,IF(VLOOKUP($S692&amp;$R692,'Regulatory Data'!$I$6:$O$1301,6,FALSE)=1,0,""))</f>
        <v>1</v>
      </c>
      <c r="AG692" s="12" t="str">
        <f t="shared" si="357"/>
        <v/>
      </c>
      <c r="AH692" s="12">
        <f t="shared" si="358"/>
        <v>-7.6441219447538344E-3</v>
      </c>
      <c r="AI692" s="12" t="str">
        <f t="shared" si="359"/>
        <v/>
      </c>
      <c r="AJ692" s="12">
        <f t="shared" si="360"/>
        <v>8.6222829755122632E-4</v>
      </c>
      <c r="AK692" s="12" t="str">
        <f t="shared" si="361"/>
        <v/>
      </c>
      <c r="AL692" s="12">
        <f t="shared" si="362"/>
        <v>1.0430992373322567E-2</v>
      </c>
      <c r="AM692" s="12" t="str">
        <f t="shared" si="363"/>
        <v/>
      </c>
      <c r="AN692" s="12">
        <f t="shared" si="364"/>
        <v>2.7431394491758354E-2</v>
      </c>
      <c r="AO692" s="9" t="str">
        <f t="shared" si="365"/>
        <v/>
      </c>
      <c r="AP692" s="9">
        <f t="shared" si="366"/>
        <v>-7.6441219447538344E-3</v>
      </c>
      <c r="AQ692" s="9" t="str">
        <f t="shared" si="367"/>
        <v/>
      </c>
      <c r="AR692" s="9">
        <f t="shared" si="368"/>
        <v>8.6222829755122632E-4</v>
      </c>
      <c r="AS692" s="9" t="str">
        <f t="shared" si="369"/>
        <v/>
      </c>
      <c r="AT692" s="9">
        <f t="shared" si="370"/>
        <v>1.0430992373322567E-2</v>
      </c>
      <c r="AU692" s="9" t="str">
        <f t="shared" si="371"/>
        <v/>
      </c>
      <c r="AV692" s="9">
        <f t="shared" si="372"/>
        <v>2.7431394491758354E-2</v>
      </c>
    </row>
    <row r="693" spans="1:48" x14ac:dyDescent="0.2">
      <c r="A693" s="2">
        <v>0</v>
      </c>
      <c r="B693" s="5" t="s">
        <v>82</v>
      </c>
      <c r="C693" s="6" t="s">
        <v>0</v>
      </c>
      <c r="E693" s="5" t="str">
        <f t="shared" si="356"/>
        <v/>
      </c>
      <c r="F693" s="5" t="str">
        <f t="shared" si="351"/>
        <v/>
      </c>
      <c r="Q693" s="13"/>
      <c r="R693" s="10" t="s">
        <v>485</v>
      </c>
      <c r="S693">
        <v>2000</v>
      </c>
      <c r="T693">
        <f t="shared" si="352"/>
        <v>95.263999999999996</v>
      </c>
      <c r="U693">
        <f t="shared" si="353"/>
        <v>97.463999999999999</v>
      </c>
      <c r="V693">
        <f t="shared" si="354"/>
        <v>100.80200000000001</v>
      </c>
      <c r="W693">
        <f t="shared" si="355"/>
        <v>97.677000000000007</v>
      </c>
      <c r="X693">
        <f t="shared" si="377"/>
        <v>-7.6441219447538344E-3</v>
      </c>
      <c r="Y693">
        <f t="shared" si="378"/>
        <v>8.6222829755122632E-4</v>
      </c>
      <c r="Z693">
        <f t="shared" si="379"/>
        <v>1.0430992373322567E-2</v>
      </c>
      <c r="AA693">
        <f t="shared" si="380"/>
        <v>2.7431394491758354E-2</v>
      </c>
      <c r="AC693" s="10">
        <f>IFERROR(VLOOKUP(S693&amp;R693,'Regulatory Data'!D$6:F$1349,3,FALSE),"")</f>
        <v>9.3778283423439746</v>
      </c>
      <c r="AD693" s="12">
        <f>VLOOKUP($S693&amp;$R693,'Regulatory Data'!$I$6:$O$1301,5,FALSE)</f>
        <v>1</v>
      </c>
      <c r="AE693" s="12">
        <f>IF(VLOOKUP($S693&amp;$R693,'Regulatory Data'!$I$6:$O$1301,7,FALSE)=1,1,IF(VLOOKUP($S693&amp;$R693,'Regulatory Data'!$I$6:$O$1301,6,FALSE)=1,0,""))</f>
        <v>1</v>
      </c>
      <c r="AG693" s="12" t="str">
        <f t="shared" si="357"/>
        <v/>
      </c>
      <c r="AH693" s="12">
        <f t="shared" si="358"/>
        <v>1.500278181690895E-2</v>
      </c>
      <c r="AI693" s="12" t="str">
        <f t="shared" si="359"/>
        <v/>
      </c>
      <c r="AJ693" s="12">
        <f t="shared" si="360"/>
        <v>1.2277600026052049E-2</v>
      </c>
      <c r="AK693" s="12" t="str">
        <f t="shared" si="361"/>
        <v/>
      </c>
      <c r="AL693" s="12">
        <f t="shared" si="362"/>
        <v>8.6822648983302386E-3</v>
      </c>
      <c r="AM693" s="12" t="str">
        <f t="shared" si="363"/>
        <v/>
      </c>
      <c r="AN693" s="12">
        <f t="shared" si="364"/>
        <v>2.5312433111895238E-2</v>
      </c>
      <c r="AO693" s="9" t="str">
        <f t="shared" si="365"/>
        <v/>
      </c>
      <c r="AP693" s="9">
        <f t="shared" si="366"/>
        <v>1.500278181690895E-2</v>
      </c>
      <c r="AQ693" s="9" t="str">
        <f t="shared" si="367"/>
        <v/>
      </c>
      <c r="AR693" s="9">
        <f t="shared" si="368"/>
        <v>1.2277600026052049E-2</v>
      </c>
      <c r="AS693" s="9" t="str">
        <f t="shared" si="369"/>
        <v/>
      </c>
      <c r="AT693" s="9">
        <f t="shared" si="370"/>
        <v>8.6822648983302386E-3</v>
      </c>
      <c r="AU693" s="9" t="str">
        <f t="shared" si="371"/>
        <v/>
      </c>
      <c r="AV693" s="9">
        <f t="shared" si="372"/>
        <v>2.5312433111895238E-2</v>
      </c>
    </row>
    <row r="694" spans="1:48" x14ac:dyDescent="0.2">
      <c r="A694" s="2">
        <v>1</v>
      </c>
      <c r="B694" s="6" t="s">
        <v>13</v>
      </c>
      <c r="C694" s="6">
        <v>0</v>
      </c>
      <c r="D694" s="5" t="s">
        <v>83</v>
      </c>
      <c r="E694" s="5" t="str">
        <f t="shared" si="356"/>
        <v/>
      </c>
      <c r="F694" s="5" t="str">
        <f t="shared" si="351"/>
        <v/>
      </c>
      <c r="G694" s="7">
        <v>59.936</v>
      </c>
      <c r="H694" s="7">
        <v>58.25</v>
      </c>
      <c r="I694" s="7">
        <v>38.218000000000004</v>
      </c>
      <c r="J694" s="7">
        <v>93.724999999999994</v>
      </c>
      <c r="K694" s="7">
        <v>63.765000000000001</v>
      </c>
      <c r="L694" s="7">
        <v>65.61</v>
      </c>
      <c r="M694" s="7">
        <v>92.361000000000004</v>
      </c>
      <c r="N694" s="7">
        <v>35.298000000000002</v>
      </c>
      <c r="O694" s="7"/>
      <c r="Q694" s="13"/>
      <c r="R694" s="10" t="s">
        <v>485</v>
      </c>
      <c r="S694">
        <v>2001</v>
      </c>
      <c r="T694">
        <f t="shared" si="352"/>
        <v>96.703999999999994</v>
      </c>
      <c r="U694">
        <f t="shared" si="353"/>
        <v>98.668000000000006</v>
      </c>
      <c r="V694">
        <f t="shared" si="354"/>
        <v>101.681</v>
      </c>
      <c r="W694">
        <f t="shared" si="355"/>
        <v>100.181</v>
      </c>
      <c r="X694">
        <f t="shared" si="377"/>
        <v>1.500278181690895E-2</v>
      </c>
      <c r="Y694">
        <f t="shared" si="378"/>
        <v>1.2277600026052049E-2</v>
      </c>
      <c r="Z694">
        <f t="shared" si="379"/>
        <v>8.6822648983302386E-3</v>
      </c>
      <c r="AA694">
        <f t="shared" si="380"/>
        <v>2.5312433111895238E-2</v>
      </c>
      <c r="AC694" s="10">
        <f>IFERROR(VLOOKUP(S694&amp;R694,'Regulatory Data'!D$6:F$1349,3,FALSE),"")</f>
        <v>9.619047104336115</v>
      </c>
      <c r="AD694" s="12">
        <f>VLOOKUP($S694&amp;$R694,'Regulatory Data'!$I$6:$O$1301,5,FALSE)</f>
        <v>1</v>
      </c>
      <c r="AE694" s="12">
        <f>IF(VLOOKUP($S694&amp;$R694,'Regulatory Data'!$I$6:$O$1301,7,FALSE)=1,1,IF(VLOOKUP($S694&amp;$R694,'Regulatory Data'!$I$6:$O$1301,6,FALSE)=1,0,""))</f>
        <v>1</v>
      </c>
      <c r="AG694" s="12" t="str">
        <f t="shared" si="357"/>
        <v/>
      </c>
      <c r="AH694" s="12">
        <f t="shared" si="358"/>
        <v>3.351541933781732E-2</v>
      </c>
      <c r="AI694" s="12" t="str">
        <f t="shared" si="359"/>
        <v/>
      </c>
      <c r="AJ694" s="12">
        <f t="shared" si="360"/>
        <v>1.340950690993381E-2</v>
      </c>
      <c r="AK694" s="12" t="str">
        <f t="shared" si="361"/>
        <v/>
      </c>
      <c r="AL694" s="12">
        <f t="shared" si="362"/>
        <v>-1.6670275620512598E-2</v>
      </c>
      <c r="AM694" s="12" t="str">
        <f t="shared" si="363"/>
        <v/>
      </c>
      <c r="AN694" s="12">
        <f t="shared" si="364"/>
        <v>-1.8083639239003801E-3</v>
      </c>
      <c r="AO694" s="9" t="str">
        <f t="shared" si="365"/>
        <v/>
      </c>
      <c r="AP694" s="9">
        <f t="shared" si="366"/>
        <v>3.351541933781732E-2</v>
      </c>
      <c r="AQ694" s="9" t="str">
        <f t="shared" si="367"/>
        <v/>
      </c>
      <c r="AR694" s="9">
        <f t="shared" si="368"/>
        <v>1.340950690993381E-2</v>
      </c>
      <c r="AS694" s="9" t="str">
        <f t="shared" si="369"/>
        <v/>
      </c>
      <c r="AT694" s="9">
        <f t="shared" si="370"/>
        <v>-1.6670275620512598E-2</v>
      </c>
      <c r="AU694" s="9" t="str">
        <f t="shared" si="371"/>
        <v/>
      </c>
      <c r="AV694" s="9">
        <f t="shared" si="372"/>
        <v>-1.8083639239003801E-3</v>
      </c>
    </row>
    <row r="695" spans="1:48" x14ac:dyDescent="0.2">
      <c r="A695" s="2">
        <v>1</v>
      </c>
      <c r="B695" s="6" t="s">
        <v>15</v>
      </c>
      <c r="C695" s="6">
        <v>0</v>
      </c>
      <c r="D695" s="5" t="s">
        <v>83</v>
      </c>
      <c r="E695" s="5" t="str">
        <f t="shared" si="356"/>
        <v/>
      </c>
      <c r="F695" s="5" t="str">
        <f t="shared" si="351"/>
        <v/>
      </c>
      <c r="G695" s="7">
        <v>57.548999999999999</v>
      </c>
      <c r="H695" s="7">
        <v>58.024999999999999</v>
      </c>
      <c r="I695" s="7">
        <v>39.957000000000001</v>
      </c>
      <c r="J695" s="7">
        <v>100.25</v>
      </c>
      <c r="K695" s="7">
        <v>69.432000000000002</v>
      </c>
      <c r="L695" s="7">
        <v>68.861999999999995</v>
      </c>
      <c r="M695" s="7">
        <v>98.813000000000002</v>
      </c>
      <c r="N695" s="7">
        <v>39.482999999999997</v>
      </c>
      <c r="O695" s="7"/>
      <c r="Q695" s="13"/>
      <c r="R695" s="10" t="s">
        <v>485</v>
      </c>
      <c r="S695">
        <v>2002</v>
      </c>
      <c r="T695">
        <f t="shared" si="352"/>
        <v>100</v>
      </c>
      <c r="U695">
        <f t="shared" si="353"/>
        <v>100</v>
      </c>
      <c r="V695">
        <f t="shared" si="354"/>
        <v>100</v>
      </c>
      <c r="W695">
        <f t="shared" si="355"/>
        <v>100</v>
      </c>
      <c r="X695">
        <f t="shared" si="377"/>
        <v>3.351541933781732E-2</v>
      </c>
      <c r="Y695">
        <f t="shared" si="378"/>
        <v>1.340950690993381E-2</v>
      </c>
      <c r="Z695">
        <f t="shared" si="379"/>
        <v>-1.6670275620512598E-2</v>
      </c>
      <c r="AA695">
        <f t="shared" si="380"/>
        <v>-1.8083639239003801E-3</v>
      </c>
      <c r="AC695" s="10">
        <f>IFERROR(VLOOKUP(S695&amp;R695,'Regulatory Data'!D$6:F$1349,3,FALSE),"")</f>
        <v>9.7154582861581282</v>
      </c>
      <c r="AD695" s="12">
        <f>VLOOKUP($S695&amp;$R695,'Regulatory Data'!$I$6:$O$1301,5,FALSE)</f>
        <v>1</v>
      </c>
      <c r="AE695" s="12">
        <f>IF(VLOOKUP($S695&amp;$R695,'Regulatory Data'!$I$6:$O$1301,7,FALSE)=1,1,IF(VLOOKUP($S695&amp;$R695,'Regulatory Data'!$I$6:$O$1301,6,FALSE)=1,0,""))</f>
        <v>1</v>
      </c>
      <c r="AG695" s="12" t="str">
        <f t="shared" si="357"/>
        <v/>
      </c>
      <c r="AH695" s="12">
        <f t="shared" si="358"/>
        <v>3.7613653293280258E-2</v>
      </c>
      <c r="AI695" s="12" t="str">
        <f t="shared" si="359"/>
        <v/>
      </c>
      <c r="AJ695" s="12">
        <f t="shared" si="360"/>
        <v>3.7969931251628175E-2</v>
      </c>
      <c r="AK695" s="12" t="str">
        <f t="shared" si="361"/>
        <v/>
      </c>
      <c r="AL695" s="12">
        <f t="shared" si="362"/>
        <v>-2.3493831415733801E-2</v>
      </c>
      <c r="AM695" s="12" t="str">
        <f t="shared" si="363"/>
        <v/>
      </c>
      <c r="AN695" s="12">
        <f t="shared" si="364"/>
        <v>-1.9325541119890488E-2</v>
      </c>
      <c r="AO695" s="9" t="str">
        <f t="shared" si="365"/>
        <v/>
      </c>
      <c r="AP695" s="9">
        <f t="shared" si="366"/>
        <v>3.7613653293280258E-2</v>
      </c>
      <c r="AQ695" s="9" t="str">
        <f t="shared" si="367"/>
        <v/>
      </c>
      <c r="AR695" s="9">
        <f t="shared" si="368"/>
        <v>3.7969931251628175E-2</v>
      </c>
      <c r="AS695" s="9" t="str">
        <f t="shared" si="369"/>
        <v/>
      </c>
      <c r="AT695" s="9">
        <f t="shared" si="370"/>
        <v>-2.3493831415733801E-2</v>
      </c>
      <c r="AU695" s="9" t="str">
        <f t="shared" si="371"/>
        <v/>
      </c>
      <c r="AV695" s="9">
        <f t="shared" si="372"/>
        <v>-1.9325541119890488E-2</v>
      </c>
    </row>
    <row r="696" spans="1:48" x14ac:dyDescent="0.2">
      <c r="A696" s="2">
        <v>1</v>
      </c>
      <c r="B696" s="6" t="s">
        <v>16</v>
      </c>
      <c r="C696" s="6">
        <v>0</v>
      </c>
      <c r="D696" s="5" t="s">
        <v>83</v>
      </c>
      <c r="E696" s="5" t="str">
        <f t="shared" si="356"/>
        <v/>
      </c>
      <c r="F696" s="5" t="str">
        <f t="shared" si="351"/>
        <v/>
      </c>
      <c r="G696" s="7">
        <v>63.463999999999999</v>
      </c>
      <c r="H696" s="7">
        <v>64.584999999999994</v>
      </c>
      <c r="I696" s="7">
        <v>46.811</v>
      </c>
      <c r="J696" s="7">
        <v>108.072</v>
      </c>
      <c r="K696" s="7">
        <v>73.760000000000005</v>
      </c>
      <c r="L696" s="7">
        <v>72.48</v>
      </c>
      <c r="M696" s="7">
        <v>95.486000000000004</v>
      </c>
      <c r="N696" s="7">
        <v>44.698</v>
      </c>
      <c r="O696" s="7"/>
      <c r="Q696" s="13"/>
      <c r="R696" s="10" t="s">
        <v>485</v>
      </c>
      <c r="S696">
        <v>2003</v>
      </c>
      <c r="T696">
        <f t="shared" si="352"/>
        <v>103.833</v>
      </c>
      <c r="U696">
        <f t="shared" si="353"/>
        <v>103.87</v>
      </c>
      <c r="V696">
        <f t="shared" si="354"/>
        <v>97.677999999999997</v>
      </c>
      <c r="W696">
        <f t="shared" si="355"/>
        <v>98.085999999999999</v>
      </c>
      <c r="X696">
        <f t="shared" si="377"/>
        <v>3.7613653293280258E-2</v>
      </c>
      <c r="Y696">
        <f t="shared" si="378"/>
        <v>3.7969931251628175E-2</v>
      </c>
      <c r="Z696">
        <f t="shared" si="379"/>
        <v>-2.3493831415733801E-2</v>
      </c>
      <c r="AA696">
        <f t="shared" si="380"/>
        <v>-1.9325541119890488E-2</v>
      </c>
      <c r="AC696" s="10">
        <f>IFERROR(VLOOKUP(S696&amp;R696,'Regulatory Data'!D$6:F$1349,3,FALSE),"")</f>
        <v>10.171176663109279</v>
      </c>
      <c r="AD696" s="12">
        <f>VLOOKUP($S696&amp;$R696,'Regulatory Data'!$I$6:$O$1301,5,FALSE)</f>
        <v>1</v>
      </c>
      <c r="AE696" s="12">
        <f>IF(VLOOKUP($S696&amp;$R696,'Regulatory Data'!$I$6:$O$1301,7,FALSE)=1,1,IF(VLOOKUP($S696&amp;$R696,'Regulatory Data'!$I$6:$O$1301,6,FALSE)=1,0,""))</f>
        <v>1</v>
      </c>
      <c r="AG696" s="12" t="str">
        <f t="shared" si="357"/>
        <v/>
      </c>
      <c r="AH696" s="12">
        <f t="shared" si="358"/>
        <v>2.6205859419673239E-2</v>
      </c>
      <c r="AI696" s="12" t="str">
        <f t="shared" si="359"/>
        <v/>
      </c>
      <c r="AJ696" s="12">
        <f t="shared" si="360"/>
        <v>4.4927160327841165E-2</v>
      </c>
      <c r="AK696" s="12" t="str">
        <f t="shared" si="361"/>
        <v/>
      </c>
      <c r="AL696" s="12">
        <f t="shared" si="362"/>
        <v>-2.0928386137013533E-2</v>
      </c>
      <c r="AM696" s="12" t="str">
        <f t="shared" si="363"/>
        <v/>
      </c>
      <c r="AN696" s="12">
        <f t="shared" si="364"/>
        <v>-2.0757143424013691E-2</v>
      </c>
      <c r="AO696" s="9" t="str">
        <f t="shared" si="365"/>
        <v/>
      </c>
      <c r="AP696" s="9">
        <f t="shared" si="366"/>
        <v>2.6205859419673239E-2</v>
      </c>
      <c r="AQ696" s="9" t="str">
        <f t="shared" si="367"/>
        <v/>
      </c>
      <c r="AR696" s="9">
        <f t="shared" si="368"/>
        <v>4.4927160327841165E-2</v>
      </c>
      <c r="AS696" s="9" t="str">
        <f t="shared" si="369"/>
        <v/>
      </c>
      <c r="AT696" s="9">
        <f t="shared" si="370"/>
        <v>-2.0928386137013533E-2</v>
      </c>
      <c r="AU696" s="9" t="str">
        <f t="shared" si="371"/>
        <v/>
      </c>
      <c r="AV696" s="9">
        <f t="shared" si="372"/>
        <v>-2.0757143424013691E-2</v>
      </c>
    </row>
    <row r="697" spans="1:48" x14ac:dyDescent="0.2">
      <c r="A697" s="2">
        <v>1</v>
      </c>
      <c r="B697" s="6" t="s">
        <v>17</v>
      </c>
      <c r="C697" s="6">
        <v>0</v>
      </c>
      <c r="D697" s="5" t="s">
        <v>83</v>
      </c>
      <c r="E697" s="5" t="str">
        <f t="shared" si="356"/>
        <v/>
      </c>
      <c r="F697" s="5" t="str">
        <f t="shared" si="351"/>
        <v/>
      </c>
      <c r="G697" s="7">
        <v>64.534000000000006</v>
      </c>
      <c r="H697" s="7">
        <v>64.605000000000004</v>
      </c>
      <c r="I697" s="7">
        <v>49.215000000000003</v>
      </c>
      <c r="J697" s="7">
        <v>103.111</v>
      </c>
      <c r="K697" s="7">
        <v>76.262</v>
      </c>
      <c r="L697" s="7">
        <v>76.179000000000002</v>
      </c>
      <c r="M697" s="7">
        <v>100.163</v>
      </c>
      <c r="N697" s="7">
        <v>49.295000000000002</v>
      </c>
      <c r="O697" s="7"/>
      <c r="Q697" s="13"/>
      <c r="R697" s="10" t="s">
        <v>485</v>
      </c>
      <c r="S697">
        <v>2004</v>
      </c>
      <c r="T697">
        <f t="shared" si="352"/>
        <v>106.59</v>
      </c>
      <c r="U697">
        <f t="shared" si="353"/>
        <v>108.643</v>
      </c>
      <c r="V697">
        <f t="shared" si="354"/>
        <v>95.655000000000001</v>
      </c>
      <c r="W697">
        <f t="shared" si="355"/>
        <v>96.070999999999998</v>
      </c>
      <c r="X697">
        <f t="shared" si="377"/>
        <v>2.6205859419673239E-2</v>
      </c>
      <c r="Y697">
        <f t="shared" si="378"/>
        <v>4.4927160327841165E-2</v>
      </c>
      <c r="Z697">
        <f t="shared" si="379"/>
        <v>-2.0928386137013533E-2</v>
      </c>
      <c r="AA697">
        <f t="shared" si="380"/>
        <v>-2.0757143424013691E-2</v>
      </c>
      <c r="AC697" s="10">
        <f>IFERROR(VLOOKUP(S697&amp;R697,'Regulatory Data'!D$6:F$1349,3,FALSE),"")</f>
        <v>10.399150336047118</v>
      </c>
      <c r="AD697" s="12">
        <f>VLOOKUP($S697&amp;$R697,'Regulatory Data'!$I$6:$O$1301,5,FALSE)</f>
        <v>1</v>
      </c>
      <c r="AE697" s="12">
        <f>IF(VLOOKUP($S697&amp;$R697,'Regulatory Data'!$I$6:$O$1301,7,FALSE)=1,1,IF(VLOOKUP($S697&amp;$R697,'Regulatory Data'!$I$6:$O$1301,6,FALSE)=1,0,""))</f>
        <v>1</v>
      </c>
      <c r="AG697" s="12" t="str">
        <f t="shared" si="357"/>
        <v/>
      </c>
      <c r="AH697" s="12">
        <f t="shared" si="358"/>
        <v>-4.7019082298653814E-3</v>
      </c>
      <c r="AI697" s="12" t="str">
        <f t="shared" si="359"/>
        <v/>
      </c>
      <c r="AJ697" s="12">
        <f t="shared" si="360"/>
        <v>-1.0157912939164682E-2</v>
      </c>
      <c r="AK697" s="12" t="str">
        <f t="shared" si="361"/>
        <v/>
      </c>
      <c r="AL697" s="12">
        <f t="shared" si="362"/>
        <v>2.239130948192436E-2</v>
      </c>
      <c r="AM697" s="12" t="str">
        <f t="shared" si="363"/>
        <v/>
      </c>
      <c r="AN697" s="12">
        <f t="shared" si="364"/>
        <v>3.7639702892763971E-2</v>
      </c>
      <c r="AO697" s="9" t="str">
        <f t="shared" si="365"/>
        <v/>
      </c>
      <c r="AP697" s="9">
        <f t="shared" si="366"/>
        <v>-4.7019082298653814E-3</v>
      </c>
      <c r="AQ697" s="9" t="str">
        <f t="shared" si="367"/>
        <v/>
      </c>
      <c r="AR697" s="9">
        <f t="shared" si="368"/>
        <v>-1.0157912939164682E-2</v>
      </c>
      <c r="AS697" s="9" t="str">
        <f t="shared" si="369"/>
        <v/>
      </c>
      <c r="AT697" s="9">
        <f t="shared" si="370"/>
        <v>2.239130948192436E-2</v>
      </c>
      <c r="AU697" s="9" t="str">
        <f t="shared" si="371"/>
        <v/>
      </c>
      <c r="AV697" s="9">
        <f t="shared" si="372"/>
        <v>3.7639702892763971E-2</v>
      </c>
    </row>
    <row r="698" spans="1:48" x14ac:dyDescent="0.2">
      <c r="A698" s="2">
        <v>1</v>
      </c>
      <c r="B698" s="6" t="s">
        <v>18</v>
      </c>
      <c r="C698" s="6">
        <v>0</v>
      </c>
      <c r="D698" s="5" t="s">
        <v>83</v>
      </c>
      <c r="E698" s="5" t="str">
        <f t="shared" si="356"/>
        <v/>
      </c>
      <c r="F698" s="5" t="str">
        <f t="shared" si="351"/>
        <v/>
      </c>
      <c r="G698" s="7">
        <v>68.668000000000006</v>
      </c>
      <c r="H698" s="7">
        <v>67.739999999999995</v>
      </c>
      <c r="I698" s="7">
        <v>52.787999999999997</v>
      </c>
      <c r="J698" s="7">
        <v>100.00700000000001</v>
      </c>
      <c r="K698" s="7">
        <v>76.873999999999995</v>
      </c>
      <c r="L698" s="7">
        <v>77.927000000000007</v>
      </c>
      <c r="M698" s="7">
        <v>103.221</v>
      </c>
      <c r="N698" s="7">
        <v>54.488</v>
      </c>
      <c r="O698" s="7"/>
      <c r="Q698" s="13"/>
      <c r="R698" s="10" t="s">
        <v>485</v>
      </c>
      <c r="S698">
        <v>2005</v>
      </c>
      <c r="T698">
        <f t="shared" si="352"/>
        <v>106.09</v>
      </c>
      <c r="U698">
        <f t="shared" si="353"/>
        <v>107.545</v>
      </c>
      <c r="V698">
        <f t="shared" si="354"/>
        <v>97.820999999999998</v>
      </c>
      <c r="W698">
        <f t="shared" si="355"/>
        <v>99.756</v>
      </c>
      <c r="X698">
        <f t="shared" si="377"/>
        <v>-4.7019082298653814E-3</v>
      </c>
      <c r="Y698">
        <f t="shared" si="378"/>
        <v>-1.0157912939164682E-2</v>
      </c>
      <c r="Z698">
        <f t="shared" si="379"/>
        <v>2.239130948192436E-2</v>
      </c>
      <c r="AA698">
        <f t="shared" si="380"/>
        <v>3.7639702892763971E-2</v>
      </c>
      <c r="AC698" s="10">
        <f>IFERROR(VLOOKUP(S698&amp;R698,'Regulatory Data'!D$6:F$1349,3,FALSE),"")</f>
        <v>10.495517250543722</v>
      </c>
      <c r="AD698" s="12">
        <f>VLOOKUP($S698&amp;$R698,'Regulatory Data'!$I$6:$O$1301,5,FALSE)</f>
        <v>1</v>
      </c>
      <c r="AE698" s="12">
        <f>IF(VLOOKUP($S698&amp;$R698,'Regulatory Data'!$I$6:$O$1301,7,FALSE)=1,1,IF(VLOOKUP($S698&amp;$R698,'Regulatory Data'!$I$6:$O$1301,6,FALSE)=1,0,""))</f>
        <v>1</v>
      </c>
      <c r="AG698" s="12" t="str">
        <f t="shared" si="357"/>
        <v/>
      </c>
      <c r="AH698" s="12">
        <f t="shared" si="358"/>
        <v>1.9027920060699088E-2</v>
      </c>
      <c r="AI698" s="12" t="str">
        <f t="shared" si="359"/>
        <v/>
      </c>
      <c r="AJ698" s="12">
        <f t="shared" si="360"/>
        <v>1.3209133496059344E-2</v>
      </c>
      <c r="AK698" s="12" t="str">
        <f t="shared" si="361"/>
        <v/>
      </c>
      <c r="AL698" s="12">
        <f t="shared" si="362"/>
        <v>9.4926313727174971E-3</v>
      </c>
      <c r="AM698" s="12" t="str">
        <f t="shared" si="363"/>
        <v/>
      </c>
      <c r="AN698" s="12">
        <f t="shared" si="364"/>
        <v>1.7981629131781141E-2</v>
      </c>
      <c r="AO698" s="9" t="str">
        <f t="shared" si="365"/>
        <v/>
      </c>
      <c r="AP698" s="9">
        <f t="shared" si="366"/>
        <v>1.9027920060699088E-2</v>
      </c>
      <c r="AQ698" s="9" t="str">
        <f t="shared" si="367"/>
        <v/>
      </c>
      <c r="AR698" s="9">
        <f t="shared" si="368"/>
        <v>1.3209133496059344E-2</v>
      </c>
      <c r="AS698" s="9" t="str">
        <f t="shared" si="369"/>
        <v/>
      </c>
      <c r="AT698" s="9">
        <f t="shared" si="370"/>
        <v>9.4926313727174971E-3</v>
      </c>
      <c r="AU698" s="9" t="str">
        <f t="shared" si="371"/>
        <v/>
      </c>
      <c r="AV698" s="9">
        <f t="shared" si="372"/>
        <v>1.7981629131781141E-2</v>
      </c>
    </row>
    <row r="699" spans="1:48" x14ac:dyDescent="0.2">
      <c r="A699" s="2">
        <v>1</v>
      </c>
      <c r="B699" s="6" t="s">
        <v>19</v>
      </c>
      <c r="C699" s="6">
        <v>0</v>
      </c>
      <c r="D699" s="5" t="s">
        <v>83</v>
      </c>
      <c r="E699" s="5" t="str">
        <f t="shared" si="356"/>
        <v/>
      </c>
      <c r="F699" s="5" t="str">
        <f t="shared" si="351"/>
        <v/>
      </c>
      <c r="G699" s="7">
        <v>70.688999999999993</v>
      </c>
      <c r="H699" s="7">
        <v>69.691000000000003</v>
      </c>
      <c r="I699" s="7">
        <v>55.951000000000001</v>
      </c>
      <c r="J699" s="7">
        <v>99.451999999999998</v>
      </c>
      <c r="K699" s="7">
        <v>79.152000000000001</v>
      </c>
      <c r="L699" s="7">
        <v>80.284999999999997</v>
      </c>
      <c r="M699" s="7">
        <v>104.291</v>
      </c>
      <c r="N699" s="7">
        <v>58.351999999999997</v>
      </c>
      <c r="O699" s="7"/>
      <c r="Q699" s="13"/>
      <c r="R699" s="10" t="s">
        <v>485</v>
      </c>
      <c r="S699">
        <v>2006</v>
      </c>
      <c r="T699">
        <f t="shared" si="352"/>
        <v>108.128</v>
      </c>
      <c r="U699">
        <f t="shared" si="353"/>
        <v>108.97499999999999</v>
      </c>
      <c r="V699">
        <f t="shared" si="354"/>
        <v>98.754000000000005</v>
      </c>
      <c r="W699">
        <f t="shared" si="355"/>
        <v>101.566</v>
      </c>
      <c r="X699">
        <f t="shared" si="377"/>
        <v>1.9027920060699088E-2</v>
      </c>
      <c r="Y699">
        <f t="shared" si="378"/>
        <v>1.3209133496059344E-2</v>
      </c>
      <c r="Z699">
        <f t="shared" si="379"/>
        <v>9.4926313727174971E-3</v>
      </c>
      <c r="AA699">
        <f t="shared" si="380"/>
        <v>1.7981629131781141E-2</v>
      </c>
      <c r="AC699" s="10">
        <f>IFERROR(VLOOKUP(S699&amp;R699,'Regulatory Data'!D$6:F$1349,3,FALSE),"")</f>
        <v>10.460756714881105</v>
      </c>
      <c r="AD699" s="12">
        <f>VLOOKUP($S699&amp;$R699,'Regulatory Data'!$I$6:$O$1301,5,FALSE)</f>
        <v>1</v>
      </c>
      <c r="AE699" s="12">
        <f>IF(VLOOKUP($S699&amp;$R699,'Regulatory Data'!$I$6:$O$1301,7,FALSE)=1,1,IF(VLOOKUP($S699&amp;$R699,'Regulatory Data'!$I$6:$O$1301,6,FALSE)=1,0,""))</f>
        <v>1</v>
      </c>
      <c r="AG699" s="12" t="str">
        <f t="shared" si="357"/>
        <v/>
      </c>
      <c r="AH699" s="12">
        <f t="shared" si="358"/>
        <v>1.2873643843354543E-2</v>
      </c>
      <c r="AI699" s="12" t="str">
        <f t="shared" si="359"/>
        <v/>
      </c>
      <c r="AJ699" s="12">
        <f t="shared" si="360"/>
        <v>2.0184904910835577E-2</v>
      </c>
      <c r="AK699" s="12" t="str">
        <f t="shared" si="361"/>
        <v/>
      </c>
      <c r="AL699" s="12">
        <f t="shared" si="362"/>
        <v>-7.8889456169388694E-3</v>
      </c>
      <c r="AM699" s="12" t="str">
        <f t="shared" si="363"/>
        <v/>
      </c>
      <c r="AN699" s="12">
        <f t="shared" si="364"/>
        <v>-2.1881631125033607E-3</v>
      </c>
      <c r="AO699" s="9" t="str">
        <f t="shared" si="365"/>
        <v/>
      </c>
      <c r="AP699" s="9">
        <f t="shared" si="366"/>
        <v>1.2873643843354543E-2</v>
      </c>
      <c r="AQ699" s="9" t="str">
        <f t="shared" si="367"/>
        <v/>
      </c>
      <c r="AR699" s="9">
        <f t="shared" si="368"/>
        <v>2.0184904910835577E-2</v>
      </c>
      <c r="AS699" s="9" t="str">
        <f t="shared" si="369"/>
        <v/>
      </c>
      <c r="AT699" s="9">
        <f t="shared" si="370"/>
        <v>-7.8889456169388694E-3</v>
      </c>
      <c r="AU699" s="9" t="str">
        <f t="shared" si="371"/>
        <v/>
      </c>
      <c r="AV699" s="9">
        <f t="shared" si="372"/>
        <v>-2.1881631125033607E-3</v>
      </c>
    </row>
    <row r="700" spans="1:48" x14ac:dyDescent="0.2">
      <c r="A700" s="2">
        <v>1</v>
      </c>
      <c r="B700" s="6" t="s">
        <v>20</v>
      </c>
      <c r="C700" s="6">
        <v>0</v>
      </c>
      <c r="D700" s="5" t="s">
        <v>83</v>
      </c>
      <c r="E700" s="5" t="str">
        <f t="shared" si="356"/>
        <v/>
      </c>
      <c r="F700" s="5" t="str">
        <f t="shared" si="351"/>
        <v/>
      </c>
      <c r="G700" s="7">
        <v>71.3</v>
      </c>
      <c r="H700" s="7">
        <v>70.997</v>
      </c>
      <c r="I700" s="7">
        <v>59.192999999999998</v>
      </c>
      <c r="J700" s="7">
        <v>101.911</v>
      </c>
      <c r="K700" s="7">
        <v>83.02</v>
      </c>
      <c r="L700" s="7">
        <v>83.373999999999995</v>
      </c>
      <c r="M700" s="7">
        <v>105.429</v>
      </c>
      <c r="N700" s="7">
        <v>62.406999999999996</v>
      </c>
      <c r="O700" s="7"/>
      <c r="Q700" s="13"/>
      <c r="R700" s="10" t="s">
        <v>485</v>
      </c>
      <c r="S700">
        <v>2007</v>
      </c>
      <c r="T700">
        <f t="shared" si="352"/>
        <v>109.529</v>
      </c>
      <c r="U700">
        <f t="shared" si="353"/>
        <v>111.197</v>
      </c>
      <c r="V700">
        <f t="shared" si="354"/>
        <v>97.977999999999994</v>
      </c>
      <c r="W700">
        <f t="shared" si="355"/>
        <v>101.34399999999999</v>
      </c>
      <c r="X700">
        <f t="shared" si="377"/>
        <v>1.2873643843354543E-2</v>
      </c>
      <c r="Y700">
        <f t="shared" si="378"/>
        <v>2.0184904910835577E-2</v>
      </c>
      <c r="Z700">
        <f t="shared" si="379"/>
        <v>-7.8889456169388694E-3</v>
      </c>
      <c r="AA700">
        <f t="shared" si="380"/>
        <v>-2.1881631125033607E-3</v>
      </c>
      <c r="AC700" s="10">
        <f>IFERROR(VLOOKUP(S700&amp;R700,'Regulatory Data'!D$6:F$1349,3,FALSE),"")</f>
        <v>10.850452665673837</v>
      </c>
      <c r="AD700" s="12">
        <f>VLOOKUP($S700&amp;$R700,'Regulatory Data'!$I$6:$O$1301,5,FALSE)</f>
        <v>1</v>
      </c>
      <c r="AE700" s="12">
        <f>IF(VLOOKUP($S700&amp;$R700,'Regulatory Data'!$I$6:$O$1301,7,FALSE)=1,1,IF(VLOOKUP($S700&amp;$R700,'Regulatory Data'!$I$6:$O$1301,6,FALSE)=1,0,""))</f>
        <v>1</v>
      </c>
      <c r="AG700" s="12" t="str">
        <f t="shared" si="357"/>
        <v/>
      </c>
      <c r="AH700" s="12">
        <f t="shared" si="358"/>
        <v>-9.7761849254534461E-2</v>
      </c>
      <c r="AI700" s="12" t="str">
        <f t="shared" si="359"/>
        <v/>
      </c>
      <c r="AJ700" s="12">
        <f t="shared" si="360"/>
        <v>-0.1015935370051686</v>
      </c>
      <c r="AK700" s="12" t="str">
        <f t="shared" si="361"/>
        <v/>
      </c>
      <c r="AL700" s="12">
        <f t="shared" si="362"/>
        <v>-5.921449090315889E-4</v>
      </c>
      <c r="AM700" s="12" t="str">
        <f t="shared" si="363"/>
        <v/>
      </c>
      <c r="AN700" s="12">
        <f t="shared" si="364"/>
        <v>8.0658849703138635E-2</v>
      </c>
      <c r="AO700" s="9" t="str">
        <f t="shared" si="365"/>
        <v/>
      </c>
      <c r="AP700" s="9">
        <f t="shared" si="366"/>
        <v>-9.7761849254534461E-2</v>
      </c>
      <c r="AQ700" s="9" t="str">
        <f t="shared" si="367"/>
        <v/>
      </c>
      <c r="AR700" s="9">
        <f t="shared" si="368"/>
        <v>-0.1015935370051686</v>
      </c>
      <c r="AS700" s="9" t="str">
        <f t="shared" si="369"/>
        <v/>
      </c>
      <c r="AT700" s="9">
        <f t="shared" si="370"/>
        <v>-5.921449090315889E-4</v>
      </c>
      <c r="AU700" s="9" t="str">
        <f t="shared" si="371"/>
        <v/>
      </c>
      <c r="AV700" s="9">
        <f t="shared" si="372"/>
        <v>8.0658849703138635E-2</v>
      </c>
    </row>
    <row r="701" spans="1:48" x14ac:dyDescent="0.2">
      <c r="A701" s="2">
        <v>1</v>
      </c>
      <c r="B701" s="6" t="s">
        <v>21</v>
      </c>
      <c r="C701" s="6">
        <v>0</v>
      </c>
      <c r="D701" s="5" t="s">
        <v>83</v>
      </c>
      <c r="E701" s="5" t="str">
        <f t="shared" si="356"/>
        <v/>
      </c>
      <c r="F701" s="5" t="str">
        <f t="shared" si="351"/>
        <v/>
      </c>
      <c r="G701" s="7">
        <v>71.468000000000004</v>
      </c>
      <c r="H701" s="7">
        <v>72.027000000000001</v>
      </c>
      <c r="I701" s="7">
        <v>62.131</v>
      </c>
      <c r="J701" s="7">
        <v>104.79600000000001</v>
      </c>
      <c r="K701" s="7">
        <v>86.936000000000007</v>
      </c>
      <c r="L701" s="7">
        <v>86.26</v>
      </c>
      <c r="M701" s="7">
        <v>109.46</v>
      </c>
      <c r="N701" s="7">
        <v>68.009</v>
      </c>
      <c r="O701" s="7"/>
      <c r="Q701" s="13"/>
      <c r="R701" s="10" t="s">
        <v>485</v>
      </c>
      <c r="S701">
        <v>2008</v>
      </c>
      <c r="T701">
        <f t="shared" si="352"/>
        <v>99.328000000000003</v>
      </c>
      <c r="U701">
        <f t="shared" si="353"/>
        <v>100.455</v>
      </c>
      <c r="V701">
        <f t="shared" si="354"/>
        <v>97.92</v>
      </c>
      <c r="W701">
        <f t="shared" si="355"/>
        <v>109.857</v>
      </c>
      <c r="X701">
        <f t="shared" si="377"/>
        <v>-9.7761849254534461E-2</v>
      </c>
      <c r="Y701">
        <f t="shared" si="378"/>
        <v>-0.1015935370051686</v>
      </c>
      <c r="Z701">
        <f t="shared" si="379"/>
        <v>-5.921449090315889E-4</v>
      </c>
      <c r="AA701">
        <f t="shared" si="380"/>
        <v>8.0658849703138635E-2</v>
      </c>
      <c r="AC701" s="10">
        <f>IFERROR(VLOOKUP(S701&amp;R701,'Regulatory Data'!D$6:F$1349,3,FALSE),"")</f>
        <v>11.714508116793439</v>
      </c>
      <c r="AD701" s="12">
        <f>VLOOKUP($S701&amp;$R701,'Regulatory Data'!$I$6:$O$1301,5,FALSE)</f>
        <v>1</v>
      </c>
      <c r="AE701" s="12">
        <f>IF(VLOOKUP($S701&amp;$R701,'Regulatory Data'!$I$6:$O$1301,7,FALSE)=1,1,IF(VLOOKUP($S701&amp;$R701,'Regulatory Data'!$I$6:$O$1301,6,FALSE)=1,0,""))</f>
        <v>1</v>
      </c>
      <c r="AG701" s="12" t="str">
        <f t="shared" si="357"/>
        <v/>
      </c>
      <c r="AH701" s="12">
        <f t="shared" si="358"/>
        <v>-3.9395502912658031E-2</v>
      </c>
      <c r="AI701" s="12" t="str">
        <f t="shared" si="359"/>
        <v/>
      </c>
      <c r="AJ701" s="12">
        <f t="shared" si="360"/>
        <v>-3.4596906476279443E-2</v>
      </c>
      <c r="AK701" s="12" t="str">
        <f t="shared" si="361"/>
        <v/>
      </c>
      <c r="AL701" s="12">
        <f t="shared" si="362"/>
        <v>-3.7344972421538003E-3</v>
      </c>
      <c r="AM701" s="12" t="str">
        <f t="shared" si="363"/>
        <v/>
      </c>
      <c r="AN701" s="12">
        <f t="shared" si="364"/>
        <v>2.1798418664338293E-2</v>
      </c>
      <c r="AO701" s="9" t="str">
        <f t="shared" si="365"/>
        <v/>
      </c>
      <c r="AP701" s="9">
        <f t="shared" si="366"/>
        <v>-3.9395502912658031E-2</v>
      </c>
      <c r="AQ701" s="9" t="str">
        <f t="shared" si="367"/>
        <v/>
      </c>
      <c r="AR701" s="9">
        <f t="shared" si="368"/>
        <v>-3.4596906476279443E-2</v>
      </c>
      <c r="AS701" s="9" t="str">
        <f t="shared" si="369"/>
        <v/>
      </c>
      <c r="AT701" s="9">
        <f t="shared" si="370"/>
        <v>-3.7344972421538003E-3</v>
      </c>
      <c r="AU701" s="9" t="str">
        <f t="shared" si="371"/>
        <v/>
      </c>
      <c r="AV701" s="9">
        <f t="shared" si="372"/>
        <v>2.1798418664338293E-2</v>
      </c>
    </row>
    <row r="702" spans="1:48" x14ac:dyDescent="0.2">
      <c r="A702" s="2">
        <v>1</v>
      </c>
      <c r="B702" s="6" t="s">
        <v>22</v>
      </c>
      <c r="C702" s="6">
        <v>0</v>
      </c>
      <c r="D702" s="5" t="s">
        <v>83</v>
      </c>
      <c r="E702" s="5" t="str">
        <f t="shared" si="356"/>
        <v/>
      </c>
      <c r="F702" s="5" t="str">
        <f t="shared" si="351"/>
        <v/>
      </c>
      <c r="G702" s="7">
        <v>73.356999999999999</v>
      </c>
      <c r="H702" s="7">
        <v>73.090999999999994</v>
      </c>
      <c r="I702" s="7">
        <v>66.316999999999993</v>
      </c>
      <c r="J702" s="7">
        <v>104.36799999999999</v>
      </c>
      <c r="K702" s="7">
        <v>90.403000000000006</v>
      </c>
      <c r="L702" s="7">
        <v>90.731999999999999</v>
      </c>
      <c r="M702" s="7">
        <v>103.116</v>
      </c>
      <c r="N702" s="7">
        <v>68.382999999999996</v>
      </c>
      <c r="O702" s="7"/>
      <c r="Q702" s="13"/>
      <c r="R702" s="10" t="s">
        <v>485</v>
      </c>
      <c r="S702">
        <v>2009</v>
      </c>
      <c r="T702">
        <f t="shared" si="352"/>
        <v>95.491</v>
      </c>
      <c r="U702">
        <f t="shared" si="353"/>
        <v>97.039000000000001</v>
      </c>
      <c r="V702">
        <f t="shared" si="354"/>
        <v>97.555000000000007</v>
      </c>
      <c r="W702">
        <f t="shared" si="355"/>
        <v>112.27800000000001</v>
      </c>
      <c r="X702">
        <f t="shared" si="377"/>
        <v>-3.9395502912658031E-2</v>
      </c>
      <c r="Y702">
        <f t="shared" si="378"/>
        <v>-3.4596906476279443E-2</v>
      </c>
      <c r="Z702">
        <f t="shared" si="379"/>
        <v>-3.7344972421538003E-3</v>
      </c>
      <c r="AA702">
        <f t="shared" si="380"/>
        <v>2.1798418664338293E-2</v>
      </c>
      <c r="AC702" s="10">
        <f>IFERROR(VLOOKUP(S702&amp;R702,'Regulatory Data'!D$6:F$1349,3,FALSE),"")</f>
        <v>12.047222861027686</v>
      </c>
      <c r="AD702" s="12">
        <f>VLOOKUP($S702&amp;$R702,'Regulatory Data'!$I$6:$O$1301,5,FALSE)</f>
        <v>1</v>
      </c>
      <c r="AE702" s="12">
        <f>IF(VLOOKUP($S702&amp;$R702,'Regulatory Data'!$I$6:$O$1301,7,FALSE)=1,1,IF(VLOOKUP($S702&amp;$R702,'Regulatory Data'!$I$6:$O$1301,6,FALSE)=1,0,""))</f>
        <v>1</v>
      </c>
      <c r="AG702" s="12" t="str">
        <f t="shared" si="357"/>
        <v/>
      </c>
      <c r="AH702" s="12">
        <f t="shared" si="358"/>
        <v>4.8954215039532123E-2</v>
      </c>
      <c r="AI702" s="12" t="str">
        <f t="shared" si="359"/>
        <v/>
      </c>
      <c r="AJ702" s="12">
        <f t="shared" si="360"/>
        <v>6.2563137990506945E-2</v>
      </c>
      <c r="AK702" s="12" t="str">
        <f t="shared" si="361"/>
        <v/>
      </c>
      <c r="AL702" s="12">
        <f t="shared" si="362"/>
        <v>4.9826892494349906E-2</v>
      </c>
      <c r="AM702" s="12" t="str">
        <f t="shared" si="363"/>
        <v/>
      </c>
      <c r="AN702" s="12">
        <f t="shared" si="364"/>
        <v>-1.8336273858053254E-2</v>
      </c>
      <c r="AO702" s="9" t="str">
        <f t="shared" si="365"/>
        <v/>
      </c>
      <c r="AP702" s="9">
        <f t="shared" si="366"/>
        <v>4.8954215039532123E-2</v>
      </c>
      <c r="AQ702" s="9" t="str">
        <f t="shared" si="367"/>
        <v/>
      </c>
      <c r="AR702" s="9">
        <f t="shared" si="368"/>
        <v>6.2563137990506945E-2</v>
      </c>
      <c r="AS702" s="9" t="str">
        <f t="shared" si="369"/>
        <v/>
      </c>
      <c r="AT702" s="9">
        <f t="shared" si="370"/>
        <v>4.9826892494349906E-2</v>
      </c>
      <c r="AU702" s="9" t="str">
        <f t="shared" si="371"/>
        <v/>
      </c>
      <c r="AV702" s="9">
        <f t="shared" si="372"/>
        <v>-1.8336273858053254E-2</v>
      </c>
    </row>
    <row r="703" spans="1:48" x14ac:dyDescent="0.2">
      <c r="A703" s="2">
        <v>1</v>
      </c>
      <c r="B703" s="6" t="s">
        <v>23</v>
      </c>
      <c r="C703" s="6">
        <v>0</v>
      </c>
      <c r="D703" s="5" t="s">
        <v>83</v>
      </c>
      <c r="E703" s="5" t="str">
        <f t="shared" si="356"/>
        <v/>
      </c>
      <c r="F703" s="5" t="str">
        <f t="shared" si="351"/>
        <v/>
      </c>
      <c r="G703" s="7">
        <v>72.594999999999999</v>
      </c>
      <c r="H703" s="7">
        <v>71.974000000000004</v>
      </c>
      <c r="I703" s="7">
        <v>66.298000000000002</v>
      </c>
      <c r="J703" s="7">
        <v>109.559</v>
      </c>
      <c r="K703" s="7">
        <v>91.325000000000003</v>
      </c>
      <c r="L703" s="7">
        <v>92.114000000000004</v>
      </c>
      <c r="M703" s="7">
        <v>106.468</v>
      </c>
      <c r="N703" s="7">
        <v>70.585999999999999</v>
      </c>
      <c r="O703" s="7"/>
      <c r="Q703" s="13"/>
      <c r="R703" s="10" t="s">
        <v>485</v>
      </c>
      <c r="S703">
        <v>2010</v>
      </c>
      <c r="T703">
        <f t="shared" si="352"/>
        <v>100.282</v>
      </c>
      <c r="U703">
        <f t="shared" si="353"/>
        <v>103.304</v>
      </c>
      <c r="V703">
        <f t="shared" si="354"/>
        <v>102.539</v>
      </c>
      <c r="W703">
        <f t="shared" si="355"/>
        <v>110.238</v>
      </c>
      <c r="X703">
        <f t="shared" si="377"/>
        <v>4.8954215039532123E-2</v>
      </c>
      <c r="Y703">
        <f t="shared" si="378"/>
        <v>6.2563137990506945E-2</v>
      </c>
      <c r="Z703">
        <f t="shared" si="379"/>
        <v>4.9826892494349906E-2</v>
      </c>
      <c r="AA703">
        <f t="shared" si="380"/>
        <v>-1.8336273858053254E-2</v>
      </c>
      <c r="AC703" s="10">
        <f>IFERROR(VLOOKUP(S703&amp;R703,'Regulatory Data'!D$6:F$1349,3,FALSE),"")</f>
        <v>12.243556081514503</v>
      </c>
      <c r="AD703" s="12">
        <f>VLOOKUP($S703&amp;$R703,'Regulatory Data'!$I$6:$O$1301,5,FALSE)</f>
        <v>1</v>
      </c>
      <c r="AE703" s="12">
        <f>IF(VLOOKUP($S703&amp;$R703,'Regulatory Data'!$I$6:$O$1301,7,FALSE)=1,1,IF(VLOOKUP($S703&amp;$R703,'Regulatory Data'!$I$6:$O$1301,6,FALSE)=1,0,""))</f>
        <v>1</v>
      </c>
      <c r="AG703" s="12" t="str">
        <f t="shared" si="357"/>
        <v/>
      </c>
      <c r="AH703" s="12" t="str">
        <f t="shared" si="358"/>
        <v>.</v>
      </c>
      <c r="AI703" s="12" t="str">
        <f t="shared" si="359"/>
        <v/>
      </c>
      <c r="AJ703" s="12" t="str">
        <f t="shared" si="360"/>
        <v>.</v>
      </c>
      <c r="AK703" s="12" t="str">
        <f t="shared" si="361"/>
        <v/>
      </c>
      <c r="AL703" s="12" t="str">
        <f t="shared" si="362"/>
        <v>.</v>
      </c>
      <c r="AM703" s="12" t="str">
        <f t="shared" si="363"/>
        <v/>
      </c>
      <c r="AN703" s="12" t="str">
        <f t="shared" si="364"/>
        <v>.</v>
      </c>
      <c r="AO703" s="9" t="str">
        <f t="shared" si="365"/>
        <v/>
      </c>
      <c r="AP703" s="9" t="str">
        <f t="shared" si="366"/>
        <v>.</v>
      </c>
      <c r="AQ703" s="9" t="str">
        <f t="shared" si="367"/>
        <v/>
      </c>
      <c r="AR703" s="9" t="str">
        <f t="shared" si="368"/>
        <v>.</v>
      </c>
      <c r="AS703" s="9" t="str">
        <f t="shared" si="369"/>
        <v/>
      </c>
      <c r="AT703" s="9" t="str">
        <f t="shared" si="370"/>
        <v>.</v>
      </c>
      <c r="AU703" s="9" t="str">
        <f t="shared" si="371"/>
        <v/>
      </c>
      <c r="AV703" s="9" t="str">
        <f t="shared" si="372"/>
        <v>.</v>
      </c>
    </row>
    <row r="704" spans="1:48" x14ac:dyDescent="0.2">
      <c r="A704" s="2">
        <v>1</v>
      </c>
      <c r="B704" s="6" t="s">
        <v>24</v>
      </c>
      <c r="C704" s="6">
        <v>0</v>
      </c>
      <c r="D704" s="5" t="s">
        <v>83</v>
      </c>
      <c r="E704" s="5" t="str">
        <f t="shared" si="356"/>
        <v/>
      </c>
      <c r="F704" s="5" t="str">
        <f t="shared" si="351"/>
        <v/>
      </c>
      <c r="G704" s="7">
        <v>80.025000000000006</v>
      </c>
      <c r="H704" s="7">
        <v>80.656999999999996</v>
      </c>
      <c r="I704" s="7">
        <v>75.379000000000005</v>
      </c>
      <c r="J704" s="7">
        <v>107.51</v>
      </c>
      <c r="K704" s="7">
        <v>94.192999999999998</v>
      </c>
      <c r="L704" s="7">
        <v>93.454999999999998</v>
      </c>
      <c r="M704" s="7">
        <v>106.49</v>
      </c>
      <c r="N704" s="7">
        <v>80.271000000000001</v>
      </c>
      <c r="O704" s="7"/>
      <c r="Q704" s="13"/>
      <c r="R704" s="10" t="s">
        <v>510</v>
      </c>
      <c r="S704">
        <v>1987</v>
      </c>
      <c r="T704">
        <f t="shared" si="352"/>
        <v>57.994999999999997</v>
      </c>
      <c r="U704">
        <f t="shared" si="353"/>
        <v>58.759</v>
      </c>
      <c r="V704">
        <f t="shared" si="354"/>
        <v>94.561999999999998</v>
      </c>
      <c r="W704">
        <f t="shared" si="355"/>
        <v>103.31</v>
      </c>
      <c r="X704" s="4" t="s">
        <v>985</v>
      </c>
      <c r="Y704" s="4" t="s">
        <v>985</v>
      </c>
      <c r="Z704" s="4" t="s">
        <v>985</v>
      </c>
      <c r="AA704" s="4" t="s">
        <v>985</v>
      </c>
      <c r="AC704" s="10" t="str">
        <f>IFERROR(VLOOKUP(S704&amp;R704,'Regulatory Data'!D$6:F$1349,3,FALSE),"")</f>
        <v/>
      </c>
      <c r="AD704" s="12" t="str">
        <f>VLOOKUP($S704&amp;$R704,'Regulatory Data'!$I$6:$O$1301,5,FALSE)</f>
        <v/>
      </c>
      <c r="AE704" s="12" t="str">
        <f>IF(VLOOKUP($S704&amp;$R704,'Regulatory Data'!$I$6:$O$1301,7,FALSE)=1,1,IF(VLOOKUP($S704&amp;$R704,'Regulatory Data'!$I$6:$O$1301,6,FALSE)=1,0,""))</f>
        <v/>
      </c>
      <c r="AG704" s="12" t="str">
        <f t="shared" si="357"/>
        <v/>
      </c>
      <c r="AH704" s="12" t="str">
        <f t="shared" si="358"/>
        <v/>
      </c>
      <c r="AI704" s="12" t="str">
        <f t="shared" si="359"/>
        <v/>
      </c>
      <c r="AJ704" s="12" t="str">
        <f t="shared" si="360"/>
        <v/>
      </c>
      <c r="AK704" s="12" t="str">
        <f t="shared" si="361"/>
        <v/>
      </c>
      <c r="AL704" s="12" t="str">
        <f t="shared" si="362"/>
        <v/>
      </c>
      <c r="AM704" s="12" t="str">
        <f t="shared" si="363"/>
        <v/>
      </c>
      <c r="AN704" s="12" t="str">
        <f t="shared" si="364"/>
        <v/>
      </c>
      <c r="AO704" s="9" t="str">
        <f t="shared" si="365"/>
        <v/>
      </c>
      <c r="AP704" s="9" t="str">
        <f t="shared" si="366"/>
        <v/>
      </c>
      <c r="AQ704" s="9" t="str">
        <f t="shared" si="367"/>
        <v/>
      </c>
      <c r="AR704" s="9" t="str">
        <f t="shared" si="368"/>
        <v/>
      </c>
      <c r="AS704" s="9" t="str">
        <f t="shared" si="369"/>
        <v/>
      </c>
      <c r="AT704" s="9" t="str">
        <f t="shared" si="370"/>
        <v/>
      </c>
      <c r="AU704" s="9" t="str">
        <f t="shared" si="371"/>
        <v/>
      </c>
      <c r="AV704" s="9" t="str">
        <f t="shared" si="372"/>
        <v/>
      </c>
    </row>
    <row r="705" spans="1:48" x14ac:dyDescent="0.2">
      <c r="A705" s="2">
        <v>1</v>
      </c>
      <c r="B705" s="6" t="s">
        <v>25</v>
      </c>
      <c r="C705" s="6">
        <v>0</v>
      </c>
      <c r="D705" s="5" t="s">
        <v>83</v>
      </c>
      <c r="E705" s="5" t="str">
        <f t="shared" si="356"/>
        <v/>
      </c>
      <c r="F705" s="5" t="str">
        <f t="shared" si="351"/>
        <v/>
      </c>
      <c r="G705" s="7">
        <v>77.66</v>
      </c>
      <c r="H705" s="7">
        <v>79.239000000000004</v>
      </c>
      <c r="I705" s="7">
        <v>75.308999999999997</v>
      </c>
      <c r="J705" s="7">
        <v>110.286</v>
      </c>
      <c r="K705" s="7">
        <v>96.972999999999999</v>
      </c>
      <c r="L705" s="7">
        <v>95.040999999999997</v>
      </c>
      <c r="M705" s="7">
        <v>109.971</v>
      </c>
      <c r="N705" s="7">
        <v>82.817999999999998</v>
      </c>
      <c r="O705" s="7"/>
      <c r="Q705" s="13"/>
      <c r="R705" s="10" t="s">
        <v>510</v>
      </c>
      <c r="S705">
        <v>1988</v>
      </c>
      <c r="T705">
        <f t="shared" si="352"/>
        <v>57.872</v>
      </c>
      <c r="U705">
        <f t="shared" si="353"/>
        <v>59.579000000000001</v>
      </c>
      <c r="V705">
        <f t="shared" si="354"/>
        <v>96.519000000000005</v>
      </c>
      <c r="W705">
        <f t="shared" si="355"/>
        <v>108.58199999999999</v>
      </c>
      <c r="X705">
        <f t="shared" ref="X705:X727" si="381">LN(T705)-LN(T704)</f>
        <v>-2.1231247240978135E-3</v>
      </c>
      <c r="Y705">
        <f t="shared" ref="Y705:Y727" si="382">LN(U705)-LN(U704)</f>
        <v>1.3858830207511552E-2</v>
      </c>
      <c r="Z705">
        <f t="shared" ref="Z705:Z727" si="383">LN(V705)-LN(V704)</f>
        <v>2.0484176129789589E-2</v>
      </c>
      <c r="AA705">
        <f t="shared" ref="AA705:AA727" si="384">LN(W705)-LN(W704)</f>
        <v>4.9771471044764759E-2</v>
      </c>
      <c r="AC705" s="10" t="str">
        <f>IFERROR(VLOOKUP(S705&amp;R705,'Regulatory Data'!D$6:F$1349,3,FALSE),"")</f>
        <v/>
      </c>
      <c r="AD705" s="12" t="str">
        <f>VLOOKUP($S705&amp;$R705,'Regulatory Data'!$I$6:$O$1301,5,FALSE)</f>
        <v/>
      </c>
      <c r="AE705" s="12" t="str">
        <f>IF(VLOOKUP($S705&amp;$R705,'Regulatory Data'!$I$6:$O$1301,7,FALSE)=1,1,IF(VLOOKUP($S705&amp;$R705,'Regulatory Data'!$I$6:$O$1301,6,FALSE)=1,0,""))</f>
        <v/>
      </c>
      <c r="AG705" s="12" t="str">
        <f t="shared" si="357"/>
        <v/>
      </c>
      <c r="AH705" s="12" t="str">
        <f t="shared" si="358"/>
        <v/>
      </c>
      <c r="AI705" s="12" t="str">
        <f t="shared" si="359"/>
        <v/>
      </c>
      <c r="AJ705" s="12" t="str">
        <f t="shared" si="360"/>
        <v/>
      </c>
      <c r="AK705" s="12" t="str">
        <f t="shared" si="361"/>
        <v/>
      </c>
      <c r="AL705" s="12" t="str">
        <f t="shared" si="362"/>
        <v/>
      </c>
      <c r="AM705" s="12" t="str">
        <f t="shared" si="363"/>
        <v/>
      </c>
      <c r="AN705" s="12" t="str">
        <f t="shared" si="364"/>
        <v/>
      </c>
      <c r="AO705" s="9" t="str">
        <f t="shared" si="365"/>
        <v/>
      </c>
      <c r="AP705" s="9" t="str">
        <f t="shared" si="366"/>
        <v/>
      </c>
      <c r="AQ705" s="9" t="str">
        <f t="shared" si="367"/>
        <v/>
      </c>
      <c r="AR705" s="9" t="str">
        <f t="shared" si="368"/>
        <v/>
      </c>
      <c r="AS705" s="9" t="str">
        <f t="shared" si="369"/>
        <v/>
      </c>
      <c r="AT705" s="9" t="str">
        <f t="shared" si="370"/>
        <v/>
      </c>
      <c r="AU705" s="9" t="str">
        <f t="shared" si="371"/>
        <v/>
      </c>
      <c r="AV705" s="9" t="str">
        <f t="shared" si="372"/>
        <v/>
      </c>
    </row>
    <row r="706" spans="1:48" x14ac:dyDescent="0.2">
      <c r="A706" s="2">
        <v>1</v>
      </c>
      <c r="B706" s="6" t="s">
        <v>26</v>
      </c>
      <c r="C706" s="6">
        <v>0</v>
      </c>
      <c r="D706" s="5" t="s">
        <v>83</v>
      </c>
      <c r="E706" s="5" t="str">
        <f t="shared" si="356"/>
        <v/>
      </c>
      <c r="F706" s="5" t="str">
        <f t="shared" si="351"/>
        <v/>
      </c>
      <c r="G706" s="7">
        <v>80.856999999999999</v>
      </c>
      <c r="H706" s="7">
        <v>82.81</v>
      </c>
      <c r="I706" s="7">
        <v>80.42</v>
      </c>
      <c r="J706" s="7">
        <v>104.023</v>
      </c>
      <c r="K706" s="7">
        <v>99.46</v>
      </c>
      <c r="L706" s="7">
        <v>97.114000000000004</v>
      </c>
      <c r="M706" s="7">
        <v>109.36499999999999</v>
      </c>
      <c r="N706" s="7">
        <v>87.951999999999998</v>
      </c>
      <c r="O706" s="7"/>
      <c r="Q706" s="13"/>
      <c r="R706" s="10" t="s">
        <v>510</v>
      </c>
      <c r="S706">
        <v>1989</v>
      </c>
      <c r="T706">
        <f t="shared" si="352"/>
        <v>60.180999999999997</v>
      </c>
      <c r="U706">
        <f t="shared" si="353"/>
        <v>62.435000000000002</v>
      </c>
      <c r="V706">
        <f t="shared" si="354"/>
        <v>97.156999999999996</v>
      </c>
      <c r="W706">
        <f t="shared" si="355"/>
        <v>106.747</v>
      </c>
      <c r="X706">
        <f t="shared" si="381"/>
        <v>3.9123012670317259E-2</v>
      </c>
      <c r="Y706">
        <f t="shared" si="382"/>
        <v>4.6822852578585206E-2</v>
      </c>
      <c r="Z706">
        <f t="shared" si="383"/>
        <v>6.5883465970708599E-3</v>
      </c>
      <c r="AA706">
        <f t="shared" si="384"/>
        <v>-1.7044099236779076E-2</v>
      </c>
      <c r="AC706" s="10" t="str">
        <f>IFERROR(VLOOKUP(S706&amp;R706,'Regulatory Data'!D$6:F$1349,3,FALSE),"")</f>
        <v/>
      </c>
      <c r="AD706" s="12" t="str">
        <f>VLOOKUP($S706&amp;$R706,'Regulatory Data'!$I$6:$O$1301,5,FALSE)</f>
        <v/>
      </c>
      <c r="AE706" s="12" t="str">
        <f>IF(VLOOKUP($S706&amp;$R706,'Regulatory Data'!$I$6:$O$1301,7,FALSE)=1,1,IF(VLOOKUP($S706&amp;$R706,'Regulatory Data'!$I$6:$O$1301,6,FALSE)=1,0,""))</f>
        <v/>
      </c>
      <c r="AG706" s="12" t="str">
        <f t="shared" si="357"/>
        <v/>
      </c>
      <c r="AH706" s="12" t="str">
        <f t="shared" si="358"/>
        <v/>
      </c>
      <c r="AI706" s="12" t="str">
        <f t="shared" si="359"/>
        <v/>
      </c>
      <c r="AJ706" s="12" t="str">
        <f t="shared" si="360"/>
        <v/>
      </c>
      <c r="AK706" s="12" t="str">
        <f t="shared" si="361"/>
        <v/>
      </c>
      <c r="AL706" s="12" t="str">
        <f t="shared" si="362"/>
        <v/>
      </c>
      <c r="AM706" s="12" t="str">
        <f t="shared" si="363"/>
        <v/>
      </c>
      <c r="AN706" s="12" t="str">
        <f t="shared" si="364"/>
        <v/>
      </c>
      <c r="AO706" s="9" t="str">
        <f t="shared" si="365"/>
        <v/>
      </c>
      <c r="AP706" s="9" t="str">
        <f t="shared" si="366"/>
        <v/>
      </c>
      <c r="AQ706" s="9" t="str">
        <f t="shared" si="367"/>
        <v/>
      </c>
      <c r="AR706" s="9" t="str">
        <f t="shared" si="368"/>
        <v/>
      </c>
      <c r="AS706" s="9" t="str">
        <f t="shared" si="369"/>
        <v/>
      </c>
      <c r="AT706" s="9" t="str">
        <f t="shared" si="370"/>
        <v/>
      </c>
      <c r="AU706" s="9" t="str">
        <f t="shared" si="371"/>
        <v/>
      </c>
      <c r="AV706" s="9" t="str">
        <f t="shared" si="372"/>
        <v/>
      </c>
    </row>
    <row r="707" spans="1:48" x14ac:dyDescent="0.2">
      <c r="A707" s="2">
        <v>1</v>
      </c>
      <c r="B707" s="6" t="s">
        <v>27</v>
      </c>
      <c r="C707" s="6">
        <v>0</v>
      </c>
      <c r="D707" s="5" t="s">
        <v>83</v>
      </c>
      <c r="E707" s="5" t="str">
        <f t="shared" si="356"/>
        <v/>
      </c>
      <c r="F707" s="5" t="str">
        <f t="shared" si="351"/>
        <v/>
      </c>
      <c r="G707" s="7">
        <v>83.697999999999993</v>
      </c>
      <c r="H707" s="7">
        <v>84.27</v>
      </c>
      <c r="I707" s="7">
        <v>81.667000000000002</v>
      </c>
      <c r="J707" s="7">
        <v>102.964</v>
      </c>
      <c r="K707" s="7">
        <v>97.572999999999993</v>
      </c>
      <c r="L707" s="7">
        <v>96.911000000000001</v>
      </c>
      <c r="M707" s="7">
        <v>108.426</v>
      </c>
      <c r="N707" s="7">
        <v>88.549000000000007</v>
      </c>
      <c r="O707" s="7"/>
      <c r="Q707" s="13"/>
      <c r="R707" s="10" t="s">
        <v>510</v>
      </c>
      <c r="S707">
        <v>1990</v>
      </c>
      <c r="T707">
        <f t="shared" si="352"/>
        <v>61.054000000000002</v>
      </c>
      <c r="U707">
        <f t="shared" si="353"/>
        <v>63.104999999999997</v>
      </c>
      <c r="V707">
        <f t="shared" si="354"/>
        <v>98.201999999999998</v>
      </c>
      <c r="W707">
        <f t="shared" si="355"/>
        <v>108.18300000000001</v>
      </c>
      <c r="X707">
        <f t="shared" si="381"/>
        <v>1.4402030595828563E-2</v>
      </c>
      <c r="Y707">
        <f t="shared" si="382"/>
        <v>1.0673990143485135E-2</v>
      </c>
      <c r="Z707">
        <f t="shared" si="383"/>
        <v>1.069835499860794E-2</v>
      </c>
      <c r="AA707">
        <f t="shared" si="384"/>
        <v>1.3362688947942125E-2</v>
      </c>
      <c r="AC707" s="10" t="str">
        <f>IFERROR(VLOOKUP(S707&amp;R707,'Regulatory Data'!D$6:F$1349,3,FALSE),"")</f>
        <v/>
      </c>
      <c r="AD707" s="12" t="str">
        <f>VLOOKUP($S707&amp;$R707,'Regulatory Data'!$I$6:$O$1301,5,FALSE)</f>
        <v/>
      </c>
      <c r="AE707" s="12" t="str">
        <f>IF(VLOOKUP($S707&amp;$R707,'Regulatory Data'!$I$6:$O$1301,7,FALSE)=1,1,IF(VLOOKUP($S707&amp;$R707,'Regulatory Data'!$I$6:$O$1301,6,FALSE)=1,0,""))</f>
        <v/>
      </c>
      <c r="AG707" s="12" t="str">
        <f t="shared" si="357"/>
        <v/>
      </c>
      <c r="AH707" s="12" t="str">
        <f t="shared" si="358"/>
        <v/>
      </c>
      <c r="AI707" s="12" t="str">
        <f t="shared" si="359"/>
        <v/>
      </c>
      <c r="AJ707" s="12" t="str">
        <f t="shared" si="360"/>
        <v/>
      </c>
      <c r="AK707" s="12" t="str">
        <f t="shared" si="361"/>
        <v/>
      </c>
      <c r="AL707" s="12" t="str">
        <f t="shared" si="362"/>
        <v/>
      </c>
      <c r="AM707" s="12" t="str">
        <f t="shared" si="363"/>
        <v/>
      </c>
      <c r="AN707" s="12" t="str">
        <f t="shared" si="364"/>
        <v/>
      </c>
      <c r="AO707" s="9" t="str">
        <f t="shared" si="365"/>
        <v/>
      </c>
      <c r="AP707" s="9" t="str">
        <f t="shared" si="366"/>
        <v/>
      </c>
      <c r="AQ707" s="9" t="str">
        <f t="shared" si="367"/>
        <v/>
      </c>
      <c r="AR707" s="9" t="str">
        <f t="shared" si="368"/>
        <v/>
      </c>
      <c r="AS707" s="9" t="str">
        <f t="shared" si="369"/>
        <v/>
      </c>
      <c r="AT707" s="9" t="str">
        <f t="shared" si="370"/>
        <v/>
      </c>
      <c r="AU707" s="9" t="str">
        <f t="shared" si="371"/>
        <v/>
      </c>
      <c r="AV707" s="9" t="str">
        <f t="shared" si="372"/>
        <v/>
      </c>
    </row>
    <row r="708" spans="1:48" x14ac:dyDescent="0.2">
      <c r="A708" s="2">
        <v>1</v>
      </c>
      <c r="B708" s="6" t="s">
        <v>28</v>
      </c>
      <c r="C708" s="6">
        <v>0</v>
      </c>
      <c r="D708" s="5" t="s">
        <v>83</v>
      </c>
      <c r="E708" s="5" t="str">
        <f t="shared" si="356"/>
        <v/>
      </c>
      <c r="F708" s="5" t="str">
        <f t="shared" si="351"/>
        <v/>
      </c>
      <c r="G708" s="7">
        <v>87.075999999999993</v>
      </c>
      <c r="H708" s="7">
        <v>86.817999999999998</v>
      </c>
      <c r="I708" s="7">
        <v>86.006</v>
      </c>
      <c r="J708" s="7">
        <v>105.039</v>
      </c>
      <c r="K708" s="7">
        <v>98.772000000000006</v>
      </c>
      <c r="L708" s="7">
        <v>99.064999999999998</v>
      </c>
      <c r="M708" s="7">
        <v>107.596</v>
      </c>
      <c r="N708" s="7">
        <v>92.54</v>
      </c>
      <c r="O708" s="7"/>
      <c r="Q708" s="13"/>
      <c r="R708" s="10" t="s">
        <v>510</v>
      </c>
      <c r="S708">
        <v>1991</v>
      </c>
      <c r="T708">
        <f t="shared" si="352"/>
        <v>62.042999999999999</v>
      </c>
      <c r="U708">
        <f t="shared" si="353"/>
        <v>63.929000000000002</v>
      </c>
      <c r="V708">
        <f t="shared" si="354"/>
        <v>98.305999999999997</v>
      </c>
      <c r="W708">
        <f t="shared" si="355"/>
        <v>107.261</v>
      </c>
      <c r="X708">
        <f t="shared" si="381"/>
        <v>1.6068974562760907E-2</v>
      </c>
      <c r="Y708">
        <f t="shared" si="382"/>
        <v>1.2973086837146042E-2</v>
      </c>
      <c r="Z708">
        <f t="shared" si="383"/>
        <v>1.0584811784752901E-3</v>
      </c>
      <c r="AA708">
        <f t="shared" si="384"/>
        <v>-8.5591209659297007E-3</v>
      </c>
      <c r="AC708" s="10" t="str">
        <f>IFERROR(VLOOKUP(S708&amp;R708,'Regulatory Data'!D$6:F$1349,3,FALSE),"")</f>
        <v/>
      </c>
      <c r="AD708" s="12" t="str">
        <f>VLOOKUP($S708&amp;$R708,'Regulatory Data'!$I$6:$O$1301,5,FALSE)</f>
        <v/>
      </c>
      <c r="AE708" s="12" t="str">
        <f>IF(VLOOKUP($S708&amp;$R708,'Regulatory Data'!$I$6:$O$1301,7,FALSE)=1,1,IF(VLOOKUP($S708&amp;$R708,'Regulatory Data'!$I$6:$O$1301,6,FALSE)=1,0,""))</f>
        <v/>
      </c>
      <c r="AG708" s="12" t="str">
        <f t="shared" si="357"/>
        <v/>
      </c>
      <c r="AH708" s="12" t="str">
        <f t="shared" si="358"/>
        <v/>
      </c>
      <c r="AI708" s="12" t="str">
        <f t="shared" si="359"/>
        <v/>
      </c>
      <c r="AJ708" s="12" t="str">
        <f t="shared" si="360"/>
        <v/>
      </c>
      <c r="AK708" s="12" t="str">
        <f t="shared" si="361"/>
        <v/>
      </c>
      <c r="AL708" s="12" t="str">
        <f t="shared" si="362"/>
        <v/>
      </c>
      <c r="AM708" s="12" t="str">
        <f t="shared" si="363"/>
        <v/>
      </c>
      <c r="AN708" s="12" t="str">
        <f t="shared" si="364"/>
        <v/>
      </c>
      <c r="AO708" s="9" t="str">
        <f t="shared" si="365"/>
        <v/>
      </c>
      <c r="AP708" s="9" t="str">
        <f t="shared" si="366"/>
        <v/>
      </c>
      <c r="AQ708" s="9" t="str">
        <f t="shared" si="367"/>
        <v/>
      </c>
      <c r="AR708" s="9" t="str">
        <f t="shared" si="368"/>
        <v/>
      </c>
      <c r="AS708" s="9" t="str">
        <f t="shared" si="369"/>
        <v/>
      </c>
      <c r="AT708" s="9" t="str">
        <f t="shared" si="370"/>
        <v/>
      </c>
      <c r="AU708" s="9" t="str">
        <f t="shared" si="371"/>
        <v/>
      </c>
      <c r="AV708" s="9" t="str">
        <f t="shared" si="372"/>
        <v/>
      </c>
    </row>
    <row r="709" spans="1:48" x14ac:dyDescent="0.2">
      <c r="A709" s="2">
        <v>1</v>
      </c>
      <c r="B709" s="6" t="s">
        <v>29</v>
      </c>
      <c r="C709" s="6">
        <v>0</v>
      </c>
      <c r="D709" s="5" t="s">
        <v>83</v>
      </c>
      <c r="E709" s="5" t="str">
        <f t="shared" si="356"/>
        <v/>
      </c>
      <c r="F709" s="5" t="str">
        <f t="shared" si="351"/>
        <v/>
      </c>
      <c r="G709" s="7">
        <v>100</v>
      </c>
      <c r="H709" s="7">
        <v>100</v>
      </c>
      <c r="I709" s="7">
        <v>100</v>
      </c>
      <c r="J709" s="7">
        <v>100</v>
      </c>
      <c r="K709" s="7">
        <v>100</v>
      </c>
      <c r="L709" s="7">
        <v>100</v>
      </c>
      <c r="M709" s="7">
        <v>100</v>
      </c>
      <c r="N709" s="7">
        <v>100</v>
      </c>
      <c r="O709" s="7"/>
      <c r="Q709" s="13"/>
      <c r="R709" s="10" t="s">
        <v>510</v>
      </c>
      <c r="S709">
        <v>1992</v>
      </c>
      <c r="T709">
        <f t="shared" si="352"/>
        <v>66.634</v>
      </c>
      <c r="U709">
        <f t="shared" si="353"/>
        <v>68.149000000000001</v>
      </c>
      <c r="V709">
        <f t="shared" si="354"/>
        <v>99.569000000000003</v>
      </c>
      <c r="W709">
        <f t="shared" si="355"/>
        <v>105.02500000000001</v>
      </c>
      <c r="X709">
        <f t="shared" si="381"/>
        <v>7.1387264752047486E-2</v>
      </c>
      <c r="Y709">
        <f t="shared" si="382"/>
        <v>6.3923391972838139E-2</v>
      </c>
      <c r="Z709">
        <f t="shared" si="383"/>
        <v>1.2765808233583975E-2</v>
      </c>
      <c r="AA709">
        <f t="shared" si="384"/>
        <v>-2.1066699595905902E-2</v>
      </c>
      <c r="AC709" s="10" t="str">
        <f>IFERROR(VLOOKUP(S709&amp;R709,'Regulatory Data'!D$6:F$1349,3,FALSE),"")</f>
        <v/>
      </c>
      <c r="AD709" s="12" t="str">
        <f>VLOOKUP($S709&amp;$R709,'Regulatory Data'!$I$6:$O$1301,5,FALSE)</f>
        <v/>
      </c>
      <c r="AE709" s="12" t="str">
        <f>IF(VLOOKUP($S709&amp;$R709,'Regulatory Data'!$I$6:$O$1301,7,FALSE)=1,1,IF(VLOOKUP($S709&amp;$R709,'Regulatory Data'!$I$6:$O$1301,6,FALSE)=1,0,""))</f>
        <v/>
      </c>
      <c r="AG709" s="12" t="str">
        <f t="shared" si="357"/>
        <v/>
      </c>
      <c r="AH709" s="12" t="str">
        <f t="shared" si="358"/>
        <v/>
      </c>
      <c r="AI709" s="12" t="str">
        <f t="shared" si="359"/>
        <v/>
      </c>
      <c r="AJ709" s="12" t="str">
        <f t="shared" si="360"/>
        <v/>
      </c>
      <c r="AK709" s="12" t="str">
        <f t="shared" si="361"/>
        <v/>
      </c>
      <c r="AL709" s="12" t="str">
        <f t="shared" si="362"/>
        <v/>
      </c>
      <c r="AM709" s="12" t="str">
        <f t="shared" si="363"/>
        <v/>
      </c>
      <c r="AN709" s="12" t="str">
        <f t="shared" si="364"/>
        <v/>
      </c>
      <c r="AO709" s="9" t="str">
        <f t="shared" si="365"/>
        <v/>
      </c>
      <c r="AP709" s="9" t="str">
        <f t="shared" si="366"/>
        <v/>
      </c>
      <c r="AQ709" s="9" t="str">
        <f t="shared" si="367"/>
        <v/>
      </c>
      <c r="AR709" s="9" t="str">
        <f t="shared" si="368"/>
        <v/>
      </c>
      <c r="AS709" s="9" t="str">
        <f t="shared" si="369"/>
        <v/>
      </c>
      <c r="AT709" s="9" t="str">
        <f t="shared" si="370"/>
        <v/>
      </c>
      <c r="AU709" s="9" t="str">
        <f t="shared" si="371"/>
        <v/>
      </c>
      <c r="AV709" s="9" t="str">
        <f t="shared" si="372"/>
        <v/>
      </c>
    </row>
    <row r="710" spans="1:48" x14ac:dyDescent="0.2">
      <c r="A710" s="2">
        <v>1</v>
      </c>
      <c r="B710" s="6" t="s">
        <v>30</v>
      </c>
      <c r="C710" s="6">
        <v>0</v>
      </c>
      <c r="D710" s="5" t="s">
        <v>83</v>
      </c>
      <c r="E710" s="5" t="str">
        <f t="shared" si="356"/>
        <v/>
      </c>
      <c r="F710" s="5" t="str">
        <f t="shared" si="351"/>
        <v/>
      </c>
      <c r="G710" s="7">
        <v>98.323999999999998</v>
      </c>
      <c r="H710" s="7">
        <v>99.352000000000004</v>
      </c>
      <c r="I710" s="7">
        <v>97.978999999999999</v>
      </c>
      <c r="J710" s="7">
        <v>105.709</v>
      </c>
      <c r="K710" s="7">
        <v>99.649000000000001</v>
      </c>
      <c r="L710" s="7">
        <v>98.617999999999995</v>
      </c>
      <c r="M710" s="7">
        <v>99.177000000000007</v>
      </c>
      <c r="N710" s="7">
        <v>97.173000000000002</v>
      </c>
      <c r="O710" s="7"/>
      <c r="Q710" s="13"/>
      <c r="R710" s="10" t="s">
        <v>510</v>
      </c>
      <c r="S710">
        <v>1993</v>
      </c>
      <c r="T710">
        <f t="shared" si="352"/>
        <v>67.731999999999999</v>
      </c>
      <c r="U710">
        <f t="shared" si="353"/>
        <v>69.367000000000004</v>
      </c>
      <c r="V710">
        <f t="shared" si="354"/>
        <v>100.06100000000001</v>
      </c>
      <c r="W710">
        <f t="shared" si="355"/>
        <v>106.51900000000001</v>
      </c>
      <c r="X710">
        <f t="shared" si="381"/>
        <v>1.634378401239811E-2</v>
      </c>
      <c r="Y710">
        <f t="shared" si="382"/>
        <v>1.7714765581382963E-2</v>
      </c>
      <c r="Z710">
        <f t="shared" si="383"/>
        <v>4.9291288498558572E-3</v>
      </c>
      <c r="AA710">
        <f t="shared" si="384"/>
        <v>1.4124955937844241E-2</v>
      </c>
      <c r="AC710" s="10" t="str">
        <f>IFERROR(VLOOKUP(S710&amp;R710,'Regulatory Data'!D$6:F$1349,3,FALSE),"")</f>
        <v/>
      </c>
      <c r="AD710" s="12" t="str">
        <f>VLOOKUP($S710&amp;$R710,'Regulatory Data'!$I$6:$O$1301,5,FALSE)</f>
        <v/>
      </c>
      <c r="AE710" s="12" t="str">
        <f>IF(VLOOKUP($S710&amp;$R710,'Regulatory Data'!$I$6:$O$1301,7,FALSE)=1,1,IF(VLOOKUP($S710&amp;$R710,'Regulatory Data'!$I$6:$O$1301,6,FALSE)=1,0,""))</f>
        <v/>
      </c>
      <c r="AG710" s="12" t="str">
        <f t="shared" si="357"/>
        <v/>
      </c>
      <c r="AH710" s="12" t="str">
        <f t="shared" si="358"/>
        <v/>
      </c>
      <c r="AI710" s="12" t="str">
        <f t="shared" si="359"/>
        <v/>
      </c>
      <c r="AJ710" s="12" t="str">
        <f t="shared" si="360"/>
        <v/>
      </c>
      <c r="AK710" s="12" t="str">
        <f t="shared" si="361"/>
        <v/>
      </c>
      <c r="AL710" s="12" t="str">
        <f t="shared" si="362"/>
        <v/>
      </c>
      <c r="AM710" s="12" t="str">
        <f t="shared" si="363"/>
        <v/>
      </c>
      <c r="AN710" s="12" t="str">
        <f t="shared" si="364"/>
        <v/>
      </c>
      <c r="AO710" s="9" t="str">
        <f t="shared" si="365"/>
        <v/>
      </c>
      <c r="AP710" s="9" t="str">
        <f t="shared" si="366"/>
        <v/>
      </c>
      <c r="AQ710" s="9" t="str">
        <f t="shared" si="367"/>
        <v/>
      </c>
      <c r="AR710" s="9" t="str">
        <f t="shared" si="368"/>
        <v/>
      </c>
      <c r="AS710" s="9" t="str">
        <f t="shared" si="369"/>
        <v/>
      </c>
      <c r="AT710" s="9" t="str">
        <f t="shared" si="370"/>
        <v/>
      </c>
      <c r="AU710" s="9" t="str">
        <f t="shared" si="371"/>
        <v/>
      </c>
      <c r="AV710" s="9" t="str">
        <f t="shared" si="372"/>
        <v/>
      </c>
    </row>
    <row r="711" spans="1:48" x14ac:dyDescent="0.2">
      <c r="A711" s="2">
        <v>1</v>
      </c>
      <c r="B711" s="6" t="s">
        <v>31</v>
      </c>
      <c r="C711" s="6">
        <v>0</v>
      </c>
      <c r="D711" s="5" t="s">
        <v>83</v>
      </c>
      <c r="E711" s="5" t="str">
        <f t="shared" si="356"/>
        <v/>
      </c>
      <c r="F711" s="5" t="str">
        <f t="shared" si="351"/>
        <v/>
      </c>
      <c r="G711" s="7">
        <v>99.453000000000003</v>
      </c>
      <c r="H711" s="7">
        <v>100.126</v>
      </c>
      <c r="I711" s="7">
        <v>96.706999999999994</v>
      </c>
      <c r="J711" s="7">
        <v>119.13200000000001</v>
      </c>
      <c r="K711" s="7">
        <v>97.239000000000004</v>
      </c>
      <c r="L711" s="7">
        <v>96.584999999999994</v>
      </c>
      <c r="M711" s="7">
        <v>104.956</v>
      </c>
      <c r="N711" s="7">
        <v>101.5</v>
      </c>
      <c r="O711" s="7"/>
      <c r="Q711" s="13"/>
      <c r="R711" s="10" t="s">
        <v>510</v>
      </c>
      <c r="S711">
        <v>1994</v>
      </c>
      <c r="T711">
        <f t="shared" si="352"/>
        <v>70.113</v>
      </c>
      <c r="U711">
        <f t="shared" si="353"/>
        <v>71.460999999999999</v>
      </c>
      <c r="V711">
        <f t="shared" si="354"/>
        <v>101.453</v>
      </c>
      <c r="W711">
        <f t="shared" si="355"/>
        <v>105.858</v>
      </c>
      <c r="X711">
        <f t="shared" si="381"/>
        <v>3.4549484401903641E-2</v>
      </c>
      <c r="Y711">
        <f t="shared" si="382"/>
        <v>2.9740596238099215E-2</v>
      </c>
      <c r="Z711">
        <f t="shared" si="383"/>
        <v>1.381563703823474E-2</v>
      </c>
      <c r="AA711">
        <f t="shared" si="384"/>
        <v>-6.2247996193072197E-3</v>
      </c>
      <c r="AC711" s="10" t="str">
        <f>IFERROR(VLOOKUP(S711&amp;R711,'Regulatory Data'!D$6:F$1349,3,FALSE),"")</f>
        <v/>
      </c>
      <c r="AD711" s="12" t="str">
        <f>VLOOKUP($S711&amp;$R711,'Regulatory Data'!$I$6:$O$1301,5,FALSE)</f>
        <v/>
      </c>
      <c r="AE711" s="12" t="str">
        <f>IF(VLOOKUP($S711&amp;$R711,'Regulatory Data'!$I$6:$O$1301,7,FALSE)=1,1,IF(VLOOKUP($S711&amp;$R711,'Regulatory Data'!$I$6:$O$1301,6,FALSE)=1,0,""))</f>
        <v/>
      </c>
      <c r="AG711" s="12" t="str">
        <f t="shared" si="357"/>
        <v/>
      </c>
      <c r="AH711" s="12" t="str">
        <f t="shared" si="358"/>
        <v/>
      </c>
      <c r="AI711" s="12" t="str">
        <f t="shared" si="359"/>
        <v/>
      </c>
      <c r="AJ711" s="12" t="str">
        <f t="shared" si="360"/>
        <v/>
      </c>
      <c r="AK711" s="12" t="str">
        <f t="shared" si="361"/>
        <v/>
      </c>
      <c r="AL711" s="12" t="str">
        <f t="shared" si="362"/>
        <v/>
      </c>
      <c r="AM711" s="12" t="str">
        <f t="shared" si="363"/>
        <v/>
      </c>
      <c r="AN711" s="12" t="str">
        <f t="shared" si="364"/>
        <v/>
      </c>
      <c r="AO711" s="9" t="str">
        <f t="shared" si="365"/>
        <v/>
      </c>
      <c r="AP711" s="9" t="str">
        <f t="shared" si="366"/>
        <v/>
      </c>
      <c r="AQ711" s="9" t="str">
        <f t="shared" si="367"/>
        <v/>
      </c>
      <c r="AR711" s="9" t="str">
        <f t="shared" si="368"/>
        <v/>
      </c>
      <c r="AS711" s="9" t="str">
        <f t="shared" si="369"/>
        <v/>
      </c>
      <c r="AT711" s="9" t="str">
        <f t="shared" si="370"/>
        <v/>
      </c>
      <c r="AU711" s="9" t="str">
        <f t="shared" si="371"/>
        <v/>
      </c>
      <c r="AV711" s="9" t="str">
        <f t="shared" si="372"/>
        <v/>
      </c>
    </row>
    <row r="712" spans="1:48" x14ac:dyDescent="0.2">
      <c r="A712" s="2">
        <v>1</v>
      </c>
      <c r="B712" s="6" t="s">
        <v>32</v>
      </c>
      <c r="C712" s="6">
        <v>0</v>
      </c>
      <c r="D712" s="5" t="s">
        <v>83</v>
      </c>
      <c r="E712" s="5" t="str">
        <f t="shared" si="356"/>
        <v/>
      </c>
      <c r="F712" s="5" t="str">
        <f t="shared" ref="F712:F775" si="385">IF(LEN(E712)=0,"",E712&amp;B712)</f>
        <v/>
      </c>
      <c r="G712" s="7">
        <v>112.881</v>
      </c>
      <c r="H712" s="7">
        <v>111.238</v>
      </c>
      <c r="I712" s="7">
        <v>108.02800000000001</v>
      </c>
      <c r="J712" s="7">
        <v>117.639</v>
      </c>
      <c r="K712" s="7">
        <v>95.700999999999993</v>
      </c>
      <c r="L712" s="7">
        <v>97.114000000000004</v>
      </c>
      <c r="M712" s="7">
        <v>97.739000000000004</v>
      </c>
      <c r="N712" s="7">
        <v>105.586</v>
      </c>
      <c r="O712" s="7"/>
      <c r="Q712" s="13"/>
      <c r="R712" s="10" t="s">
        <v>510</v>
      </c>
      <c r="S712">
        <v>1995</v>
      </c>
      <c r="T712">
        <f t="shared" ref="T712:T775" si="386">AVERAGEIF($F$8:$F$12248,$R712&amp;$S712,G$8:G$12248)</f>
        <v>72.403999999999996</v>
      </c>
      <c r="U712">
        <f t="shared" ref="U712:U775" si="387">AVERAGEIF($F$8:$F$12248,$R712&amp;$S712,H$8:H$12248)</f>
        <v>73.194999999999993</v>
      </c>
      <c r="V712">
        <f t="shared" ref="V712:V775" si="388">AVERAGEIF($F$8:$F$12248,$R712&amp;$S712,J$8:J$12248)</f>
        <v>102.107</v>
      </c>
      <c r="W712">
        <f t="shared" ref="W712:W775" si="389">AVERAGEIF($F$8:$F$12248,$R712&amp;$S712,M$8:M$12248)</f>
        <v>104.63</v>
      </c>
      <c r="X712">
        <f t="shared" si="381"/>
        <v>3.215332027930895E-2</v>
      </c>
      <c r="Y712">
        <f t="shared" si="382"/>
        <v>2.3975266283314589E-2</v>
      </c>
      <c r="Z712">
        <f t="shared" si="383"/>
        <v>6.4256460035858609E-3</v>
      </c>
      <c r="AA712">
        <f t="shared" si="384"/>
        <v>-1.166825598102772E-2</v>
      </c>
      <c r="AC712" s="10" t="str">
        <f>IFERROR(VLOOKUP(S712&amp;R712,'Regulatory Data'!D$6:F$1349,3,FALSE),"")</f>
        <v/>
      </c>
      <c r="AD712" s="12" t="str">
        <f>VLOOKUP($S712&amp;$R712,'Regulatory Data'!$I$6:$O$1301,5,FALSE)</f>
        <v/>
      </c>
      <c r="AE712" s="12" t="str">
        <f>IF(VLOOKUP($S712&amp;$R712,'Regulatory Data'!$I$6:$O$1301,7,FALSE)=1,1,IF(VLOOKUP($S712&amp;$R712,'Regulatory Data'!$I$6:$O$1301,6,FALSE)=1,0,""))</f>
        <v/>
      </c>
      <c r="AG712" s="12" t="str">
        <f t="shared" si="357"/>
        <v/>
      </c>
      <c r="AH712" s="12" t="str">
        <f t="shared" si="358"/>
        <v/>
      </c>
      <c r="AI712" s="12" t="str">
        <f t="shared" si="359"/>
        <v/>
      </c>
      <c r="AJ712" s="12" t="str">
        <f t="shared" si="360"/>
        <v/>
      </c>
      <c r="AK712" s="12" t="str">
        <f t="shared" si="361"/>
        <v/>
      </c>
      <c r="AL712" s="12" t="str">
        <f t="shared" si="362"/>
        <v/>
      </c>
      <c r="AM712" s="12" t="str">
        <f t="shared" si="363"/>
        <v/>
      </c>
      <c r="AN712" s="12" t="str">
        <f t="shared" si="364"/>
        <v/>
      </c>
      <c r="AO712" s="9" t="str">
        <f t="shared" si="365"/>
        <v/>
      </c>
      <c r="AP712" s="9" t="str">
        <f t="shared" si="366"/>
        <v/>
      </c>
      <c r="AQ712" s="9" t="str">
        <f t="shared" si="367"/>
        <v/>
      </c>
      <c r="AR712" s="9" t="str">
        <f t="shared" si="368"/>
        <v/>
      </c>
      <c r="AS712" s="9" t="str">
        <f t="shared" si="369"/>
        <v/>
      </c>
      <c r="AT712" s="9" t="str">
        <f t="shared" si="370"/>
        <v/>
      </c>
      <c r="AU712" s="9" t="str">
        <f t="shared" si="371"/>
        <v/>
      </c>
      <c r="AV712" s="9" t="str">
        <f t="shared" si="372"/>
        <v/>
      </c>
    </row>
    <row r="713" spans="1:48" x14ac:dyDescent="0.2">
      <c r="A713" s="2">
        <v>1</v>
      </c>
      <c r="B713" s="6" t="s">
        <v>33</v>
      </c>
      <c r="C713" s="6">
        <v>0</v>
      </c>
      <c r="D713" s="5" t="s">
        <v>83</v>
      </c>
      <c r="E713" s="5" t="str">
        <f t="shared" ref="E713:E776" si="390">IF(C713=0,IF(LEN(D713)&lt;&gt;3,"",D713),IF(LEN(D713)&lt;&gt;4,"",LEFT(D713,3)))</f>
        <v/>
      </c>
      <c r="F713" s="5" t="str">
        <f t="shared" si="385"/>
        <v/>
      </c>
      <c r="G713" s="7">
        <v>118.762</v>
      </c>
      <c r="H713" s="7">
        <v>116.17400000000001</v>
      </c>
      <c r="I713" s="7">
        <v>113.29300000000001</v>
      </c>
      <c r="J713" s="7">
        <v>106.754</v>
      </c>
      <c r="K713" s="7">
        <v>95.394999999999996</v>
      </c>
      <c r="L713" s="7">
        <v>97.52</v>
      </c>
      <c r="M713" s="7">
        <v>94.844999999999999</v>
      </c>
      <c r="N713" s="7">
        <v>107.453</v>
      </c>
      <c r="O713" s="7"/>
      <c r="Q713" s="13"/>
      <c r="R713" s="10" t="s">
        <v>510</v>
      </c>
      <c r="S713">
        <v>1996</v>
      </c>
      <c r="T713">
        <f t="shared" si="386"/>
        <v>75.221999999999994</v>
      </c>
      <c r="U713">
        <f t="shared" si="387"/>
        <v>75.84</v>
      </c>
      <c r="V713">
        <f t="shared" si="388"/>
        <v>103.229</v>
      </c>
      <c r="W713">
        <f t="shared" si="389"/>
        <v>102.345</v>
      </c>
      <c r="X713">
        <f t="shared" si="381"/>
        <v>3.8182194877635744E-2</v>
      </c>
      <c r="Y713">
        <f t="shared" si="382"/>
        <v>3.5498745323391923E-2</v>
      </c>
      <c r="Z713">
        <f t="shared" si="383"/>
        <v>1.0928538268578869E-2</v>
      </c>
      <c r="AA713">
        <f t="shared" si="384"/>
        <v>-2.2080858457458774E-2</v>
      </c>
      <c r="AC713" s="10" t="str">
        <f>IFERROR(VLOOKUP(S713&amp;R713,'Regulatory Data'!D$6:F$1349,3,FALSE),"")</f>
        <v/>
      </c>
      <c r="AD713" s="12" t="str">
        <f>VLOOKUP($S713&amp;$R713,'Regulatory Data'!$I$6:$O$1301,5,FALSE)</f>
        <v/>
      </c>
      <c r="AE713" s="12" t="str">
        <f>IF(VLOOKUP($S713&amp;$R713,'Regulatory Data'!$I$6:$O$1301,7,FALSE)=1,1,IF(VLOOKUP($S713&amp;$R713,'Regulatory Data'!$I$6:$O$1301,6,FALSE)=1,0,""))</f>
        <v/>
      </c>
      <c r="AG713" s="12" t="str">
        <f t="shared" ref="AG713:AG776" si="391">IF($AD713=0,X714,"")</f>
        <v/>
      </c>
      <c r="AH713" s="12" t="str">
        <f t="shared" ref="AH713:AH776" si="392">IF($AD713=1,X714,"")</f>
        <v/>
      </c>
      <c r="AI713" s="12" t="str">
        <f t="shared" ref="AI713:AI776" si="393">IF($AD713=0,Y714,"")</f>
        <v/>
      </c>
      <c r="AJ713" s="12" t="str">
        <f t="shared" ref="AJ713:AJ776" si="394">IF($AD713=1,Y714,"")</f>
        <v/>
      </c>
      <c r="AK713" s="12" t="str">
        <f t="shared" ref="AK713:AK776" si="395">IF($AD713=0,Z714,"")</f>
        <v/>
      </c>
      <c r="AL713" s="12" t="str">
        <f t="shared" ref="AL713:AL776" si="396">IF($AD713=1,Z714,"")</f>
        <v/>
      </c>
      <c r="AM713" s="12" t="str">
        <f t="shared" ref="AM713:AM776" si="397">IF($AD713=0,AA714,"")</f>
        <v/>
      </c>
      <c r="AN713" s="12" t="str">
        <f t="shared" ref="AN713:AN776" si="398">IF($AD713=1,AA714,"")</f>
        <v/>
      </c>
      <c r="AO713" s="9" t="str">
        <f t="shared" ref="AO713:AO776" si="399">IF($AE713=0,X714,"")</f>
        <v/>
      </c>
      <c r="AP713" s="9" t="str">
        <f t="shared" ref="AP713:AP776" si="400">IF($AE713=1,X714,"")</f>
        <v/>
      </c>
      <c r="AQ713" s="9" t="str">
        <f t="shared" ref="AQ713:AQ776" si="401">IF($AE713=0,Y714,"")</f>
        <v/>
      </c>
      <c r="AR713" s="9" t="str">
        <f t="shared" ref="AR713:AR776" si="402">IF($AE713=1,Y714,"")</f>
        <v/>
      </c>
      <c r="AS713" s="9" t="str">
        <f t="shared" ref="AS713:AS776" si="403">IF($AE713=0,Z714,"")</f>
        <v/>
      </c>
      <c r="AT713" s="9" t="str">
        <f t="shared" ref="AT713:AT776" si="404">IF($AE713=1,Z714,"")</f>
        <v/>
      </c>
      <c r="AU713" s="9" t="str">
        <f t="shared" ref="AU713:AU776" si="405">IF($AE713=0,AA714,"")</f>
        <v/>
      </c>
      <c r="AV713" s="9" t="str">
        <f t="shared" ref="AV713:AV776" si="406">IF($AE713=1,AA714,"")</f>
        <v/>
      </c>
    </row>
    <row r="714" spans="1:48" x14ac:dyDescent="0.2">
      <c r="A714" s="2">
        <v>1</v>
      </c>
      <c r="B714" s="6" t="s">
        <v>34</v>
      </c>
      <c r="C714" s="6">
        <v>0</v>
      </c>
      <c r="D714" s="5" t="s">
        <v>83</v>
      </c>
      <c r="E714" s="5" t="str">
        <f t="shared" si="390"/>
        <v/>
      </c>
      <c r="F714" s="5" t="str">
        <f t="shared" si="385"/>
        <v/>
      </c>
      <c r="G714" s="7">
        <v>112.05</v>
      </c>
      <c r="H714" s="7">
        <v>113.233</v>
      </c>
      <c r="I714" s="7">
        <v>110.149</v>
      </c>
      <c r="J714" s="7">
        <v>119.863</v>
      </c>
      <c r="K714" s="7">
        <v>98.302999999999997</v>
      </c>
      <c r="L714" s="7">
        <v>97.275999999999996</v>
      </c>
      <c r="M714" s="7">
        <v>113.34</v>
      </c>
      <c r="N714" s="7">
        <v>124.843</v>
      </c>
      <c r="O714" s="7"/>
      <c r="Q714" s="13"/>
      <c r="R714" s="10" t="s">
        <v>510</v>
      </c>
      <c r="S714">
        <v>1997</v>
      </c>
      <c r="T714">
        <f t="shared" si="386"/>
        <v>77.299000000000007</v>
      </c>
      <c r="U714">
        <f t="shared" si="387"/>
        <v>78.948999999999998</v>
      </c>
      <c r="V714">
        <f t="shared" si="388"/>
        <v>103.435</v>
      </c>
      <c r="W714">
        <f t="shared" si="389"/>
        <v>105.03400000000001</v>
      </c>
      <c r="X714">
        <f t="shared" si="381"/>
        <v>2.7237277537147442E-2</v>
      </c>
      <c r="Y714">
        <f t="shared" si="382"/>
        <v>4.0176216430208633E-2</v>
      </c>
      <c r="Z714">
        <f t="shared" si="383"/>
        <v>1.9935747708954565E-3</v>
      </c>
      <c r="AA714">
        <f t="shared" si="384"/>
        <v>2.5934648330847132E-2</v>
      </c>
      <c r="AC714" s="10">
        <f>IFERROR(VLOOKUP(S714&amp;R714,'Regulatory Data'!D$6:F$1349,3,FALSE),"")</f>
        <v>9.6371661785639065E-2</v>
      </c>
      <c r="AD714" s="12">
        <f>VLOOKUP($S714&amp;$R714,'Regulatory Data'!$I$6:$O$1301,5,FALSE)</f>
        <v>0</v>
      </c>
      <c r="AE714" s="12" t="str">
        <f>IF(VLOOKUP($S714&amp;$R714,'Regulatory Data'!$I$6:$O$1301,7,FALSE)=1,1,IF(VLOOKUP($S714&amp;$R714,'Regulatory Data'!$I$6:$O$1301,6,FALSE)=1,0,""))</f>
        <v/>
      </c>
      <c r="AG714" s="12">
        <f t="shared" si="391"/>
        <v>4.0228278932946893E-2</v>
      </c>
      <c r="AH714" s="12" t="str">
        <f t="shared" si="392"/>
        <v/>
      </c>
      <c r="AI714" s="12">
        <f t="shared" si="393"/>
        <v>3.3603002172204022E-2</v>
      </c>
      <c r="AJ714" s="12" t="str">
        <f t="shared" si="394"/>
        <v/>
      </c>
      <c r="AK714" s="12">
        <f t="shared" si="395"/>
        <v>3.4165959961898196E-3</v>
      </c>
      <c r="AL714" s="12" t="str">
        <f t="shared" si="396"/>
        <v/>
      </c>
      <c r="AM714" s="12">
        <f t="shared" si="397"/>
        <v>3.9775690723149459E-2</v>
      </c>
      <c r="AN714" s="12" t="str">
        <f t="shared" si="398"/>
        <v/>
      </c>
      <c r="AO714" s="9" t="str">
        <f t="shared" si="399"/>
        <v/>
      </c>
      <c r="AP714" s="9" t="str">
        <f t="shared" si="400"/>
        <v/>
      </c>
      <c r="AQ714" s="9" t="str">
        <f t="shared" si="401"/>
        <v/>
      </c>
      <c r="AR714" s="9" t="str">
        <f t="shared" si="402"/>
        <v/>
      </c>
      <c r="AS714" s="9" t="str">
        <f t="shared" si="403"/>
        <v/>
      </c>
      <c r="AT714" s="9" t="str">
        <f t="shared" si="404"/>
        <v/>
      </c>
      <c r="AU714" s="9" t="str">
        <f t="shared" si="405"/>
        <v/>
      </c>
      <c r="AV714" s="9" t="str">
        <f t="shared" si="406"/>
        <v/>
      </c>
    </row>
    <row r="715" spans="1:48" x14ac:dyDescent="0.2">
      <c r="A715" s="2">
        <v>1</v>
      </c>
      <c r="B715" s="6" t="s">
        <v>35</v>
      </c>
      <c r="C715" s="6">
        <v>0</v>
      </c>
      <c r="D715" s="5" t="s">
        <v>83</v>
      </c>
      <c r="E715" s="5" t="str">
        <f t="shared" si="390"/>
        <v/>
      </c>
      <c r="F715" s="5" t="str">
        <f t="shared" si="385"/>
        <v/>
      </c>
      <c r="G715" s="7">
        <v>114.925</v>
      </c>
      <c r="H715" s="7">
        <v>114.81699999999999</v>
      </c>
      <c r="I715" s="7">
        <v>111.55</v>
      </c>
      <c r="J715" s="7">
        <v>124.636</v>
      </c>
      <c r="K715" s="7">
        <v>97.063000000000002</v>
      </c>
      <c r="L715" s="7">
        <v>97.153999999999996</v>
      </c>
      <c r="M715" s="7">
        <v>109.745</v>
      </c>
      <c r="N715" s="7">
        <v>122.42100000000001</v>
      </c>
      <c r="O715" s="7"/>
      <c r="Q715" s="13"/>
      <c r="R715" s="10" t="s">
        <v>510</v>
      </c>
      <c r="S715">
        <v>1998</v>
      </c>
      <c r="T715">
        <f t="shared" si="386"/>
        <v>80.471999999999994</v>
      </c>
      <c r="U715">
        <f t="shared" si="387"/>
        <v>81.647000000000006</v>
      </c>
      <c r="V715">
        <f t="shared" si="388"/>
        <v>103.789</v>
      </c>
      <c r="W715">
        <f t="shared" si="389"/>
        <v>109.29600000000001</v>
      </c>
      <c r="X715">
        <f t="shared" si="381"/>
        <v>4.0228278932946893E-2</v>
      </c>
      <c r="Y715">
        <f t="shared" si="382"/>
        <v>3.3603002172204022E-2</v>
      </c>
      <c r="Z715">
        <f t="shared" si="383"/>
        <v>3.4165959961898196E-3</v>
      </c>
      <c r="AA715">
        <f t="shared" si="384"/>
        <v>3.9775690723149459E-2</v>
      </c>
      <c r="AC715" s="10">
        <f>IFERROR(VLOOKUP(S715&amp;R715,'Regulatory Data'!D$6:F$1349,3,FALSE),"")</f>
        <v>9.397365497444353E-2</v>
      </c>
      <c r="AD715" s="12">
        <f>VLOOKUP($S715&amp;$R715,'Regulatory Data'!$I$6:$O$1301,5,FALSE)</f>
        <v>0</v>
      </c>
      <c r="AE715" s="12" t="str">
        <f>IF(VLOOKUP($S715&amp;$R715,'Regulatory Data'!$I$6:$O$1301,7,FALSE)=1,1,IF(VLOOKUP($S715&amp;$R715,'Regulatory Data'!$I$6:$O$1301,6,FALSE)=1,0,""))</f>
        <v/>
      </c>
      <c r="AG715" s="12">
        <f t="shared" si="391"/>
        <v>6.2803494630292001E-2</v>
      </c>
      <c r="AH715" s="12" t="str">
        <f t="shared" si="392"/>
        <v/>
      </c>
      <c r="AI715" s="12">
        <f t="shared" si="393"/>
        <v>6.0060341196175315E-2</v>
      </c>
      <c r="AJ715" s="12" t="str">
        <f t="shared" si="394"/>
        <v/>
      </c>
      <c r="AK715" s="12">
        <f t="shared" si="395"/>
        <v>-7.2815503644454438E-3</v>
      </c>
      <c r="AL715" s="12" t="str">
        <f t="shared" si="396"/>
        <v/>
      </c>
      <c r="AM715" s="12">
        <f t="shared" si="397"/>
        <v>-3.4344610149605437E-2</v>
      </c>
      <c r="AN715" s="12" t="str">
        <f t="shared" si="398"/>
        <v/>
      </c>
      <c r="AO715" s="9" t="str">
        <f t="shared" si="399"/>
        <v/>
      </c>
      <c r="AP715" s="9" t="str">
        <f t="shared" si="400"/>
        <v/>
      </c>
      <c r="AQ715" s="9" t="str">
        <f t="shared" si="401"/>
        <v/>
      </c>
      <c r="AR715" s="9" t="str">
        <f t="shared" si="402"/>
        <v/>
      </c>
      <c r="AS715" s="9" t="str">
        <f t="shared" si="403"/>
        <v/>
      </c>
      <c r="AT715" s="9" t="str">
        <f t="shared" si="404"/>
        <v/>
      </c>
      <c r="AU715" s="9" t="str">
        <f t="shared" si="405"/>
        <v/>
      </c>
      <c r="AV715" s="9" t="str">
        <f t="shared" si="406"/>
        <v/>
      </c>
    </row>
    <row r="716" spans="1:48" x14ac:dyDescent="0.2">
      <c r="A716" s="2">
        <v>1</v>
      </c>
      <c r="B716" s="6" t="s">
        <v>36</v>
      </c>
      <c r="C716" s="6">
        <v>0</v>
      </c>
      <c r="D716" s="5" t="s">
        <v>83</v>
      </c>
      <c r="E716" s="5" t="str">
        <f t="shared" si="390"/>
        <v/>
      </c>
      <c r="F716" s="5" t="str">
        <f t="shared" si="385"/>
        <v/>
      </c>
      <c r="G716" s="7">
        <v>117.52</v>
      </c>
      <c r="H716" s="7">
        <v>114.435</v>
      </c>
      <c r="I716" s="7">
        <v>107.504</v>
      </c>
      <c r="J716" s="7">
        <v>127.121</v>
      </c>
      <c r="K716" s="7">
        <v>91.477999999999994</v>
      </c>
      <c r="L716" s="7">
        <v>93.942999999999998</v>
      </c>
      <c r="M716" s="7">
        <v>110.46899999999999</v>
      </c>
      <c r="N716" s="7">
        <v>118.759</v>
      </c>
      <c r="O716" s="7"/>
      <c r="Q716" s="13"/>
      <c r="R716" s="10" t="s">
        <v>510</v>
      </c>
      <c r="S716">
        <v>1999</v>
      </c>
      <c r="T716">
        <f t="shared" si="386"/>
        <v>85.688000000000002</v>
      </c>
      <c r="U716">
        <f t="shared" si="387"/>
        <v>86.700999999999993</v>
      </c>
      <c r="V716">
        <f t="shared" si="388"/>
        <v>103.036</v>
      </c>
      <c r="W716">
        <f t="shared" si="389"/>
        <v>105.60599999999999</v>
      </c>
      <c r="X716">
        <f t="shared" si="381"/>
        <v>6.2803494630292001E-2</v>
      </c>
      <c r="Y716">
        <f t="shared" si="382"/>
        <v>6.0060341196175315E-2</v>
      </c>
      <c r="Z716">
        <f t="shared" si="383"/>
        <v>-7.2815503644454438E-3</v>
      </c>
      <c r="AA716">
        <f t="shared" si="384"/>
        <v>-3.4344610149605437E-2</v>
      </c>
      <c r="AC716" s="10">
        <f>IFERROR(VLOOKUP(S716&amp;R716,'Regulatory Data'!D$6:F$1349,3,FALSE),"")</f>
        <v>9.361163984016696E-2</v>
      </c>
      <c r="AD716" s="12">
        <f>VLOOKUP($S716&amp;$R716,'Regulatory Data'!$I$6:$O$1301,5,FALSE)</f>
        <v>0</v>
      </c>
      <c r="AE716" s="12" t="str">
        <f>IF(VLOOKUP($S716&amp;$R716,'Regulatory Data'!$I$6:$O$1301,7,FALSE)=1,1,IF(VLOOKUP($S716&amp;$R716,'Regulatory Data'!$I$6:$O$1301,6,FALSE)=1,0,""))</f>
        <v/>
      </c>
      <c r="AG716" s="12">
        <f t="shared" si="391"/>
        <v>4.5490382273824181E-2</v>
      </c>
      <c r="AH716" s="12" t="str">
        <f t="shared" si="392"/>
        <v/>
      </c>
      <c r="AI716" s="12">
        <f t="shared" si="393"/>
        <v>3.1929619883411142E-2</v>
      </c>
      <c r="AJ716" s="12" t="str">
        <f t="shared" si="394"/>
        <v/>
      </c>
      <c r="AK716" s="12">
        <f t="shared" si="395"/>
        <v>-2.8477171918108724E-3</v>
      </c>
      <c r="AL716" s="12" t="str">
        <f t="shared" si="396"/>
        <v/>
      </c>
      <c r="AM716" s="12">
        <f t="shared" si="397"/>
        <v>1.1046090138664866E-2</v>
      </c>
      <c r="AN716" s="12" t="str">
        <f t="shared" si="398"/>
        <v/>
      </c>
      <c r="AO716" s="9" t="str">
        <f t="shared" si="399"/>
        <v/>
      </c>
      <c r="AP716" s="9" t="str">
        <f t="shared" si="400"/>
        <v/>
      </c>
      <c r="AQ716" s="9" t="str">
        <f t="shared" si="401"/>
        <v/>
      </c>
      <c r="AR716" s="9" t="str">
        <f t="shared" si="402"/>
        <v/>
      </c>
      <c r="AS716" s="9" t="str">
        <f t="shared" si="403"/>
        <v/>
      </c>
      <c r="AT716" s="9" t="str">
        <f t="shared" si="404"/>
        <v/>
      </c>
      <c r="AU716" s="9" t="str">
        <f t="shared" si="405"/>
        <v/>
      </c>
      <c r="AV716" s="9" t="str">
        <f t="shared" si="406"/>
        <v/>
      </c>
    </row>
    <row r="717" spans="1:48" x14ac:dyDescent="0.2">
      <c r="A717" s="2">
        <v>1</v>
      </c>
      <c r="B717" s="6" t="s">
        <v>37</v>
      </c>
      <c r="C717" s="6">
        <v>0</v>
      </c>
      <c r="D717" s="5" t="s">
        <v>83</v>
      </c>
      <c r="E717" s="5" t="str">
        <f t="shared" si="390"/>
        <v/>
      </c>
      <c r="F717" s="5" t="str">
        <f t="shared" si="385"/>
        <v/>
      </c>
      <c r="G717" s="7">
        <v>114.194</v>
      </c>
      <c r="H717" s="7">
        <v>113.849</v>
      </c>
      <c r="I717" s="7">
        <v>104.964</v>
      </c>
      <c r="J717" s="7">
        <v>128.80799999999999</v>
      </c>
      <c r="K717" s="7">
        <v>91.917000000000002</v>
      </c>
      <c r="L717" s="7">
        <v>92.194999999999993</v>
      </c>
      <c r="M717" s="7">
        <v>116.096</v>
      </c>
      <c r="N717" s="7">
        <v>121.85899999999999</v>
      </c>
      <c r="O717" s="7"/>
      <c r="Q717" s="13"/>
      <c r="R717" s="10" t="s">
        <v>510</v>
      </c>
      <c r="S717">
        <v>2000</v>
      </c>
      <c r="T717">
        <f t="shared" si="386"/>
        <v>89.676000000000002</v>
      </c>
      <c r="U717">
        <f t="shared" si="387"/>
        <v>89.513999999999996</v>
      </c>
      <c r="V717">
        <f t="shared" si="388"/>
        <v>102.74299999999999</v>
      </c>
      <c r="W717">
        <f t="shared" si="389"/>
        <v>106.779</v>
      </c>
      <c r="X717">
        <f t="shared" si="381"/>
        <v>4.5490382273824181E-2</v>
      </c>
      <c r="Y717">
        <f t="shared" si="382"/>
        <v>3.1929619883411142E-2</v>
      </c>
      <c r="Z717">
        <f t="shared" si="383"/>
        <v>-2.8477171918108724E-3</v>
      </c>
      <c r="AA717">
        <f t="shared" si="384"/>
        <v>1.1046090138664866E-2</v>
      </c>
      <c r="AC717" s="10">
        <f>IFERROR(VLOOKUP(S717&amp;R717,'Regulatory Data'!D$6:F$1349,3,FALSE),"")</f>
        <v>9.309021654063275E-2</v>
      </c>
      <c r="AD717" s="12">
        <f>VLOOKUP($S717&amp;$R717,'Regulatory Data'!$I$6:$O$1301,5,FALSE)</f>
        <v>0</v>
      </c>
      <c r="AE717" s="12" t="str">
        <f>IF(VLOOKUP($S717&amp;$R717,'Regulatory Data'!$I$6:$O$1301,7,FALSE)=1,1,IF(VLOOKUP($S717&amp;$R717,'Regulatory Data'!$I$6:$O$1301,6,FALSE)=1,0,""))</f>
        <v/>
      </c>
      <c r="AG717" s="12">
        <f t="shared" si="391"/>
        <v>5.4563622372551634E-2</v>
      </c>
      <c r="AH717" s="12" t="str">
        <f t="shared" si="392"/>
        <v/>
      </c>
      <c r="AI717" s="12">
        <f t="shared" si="393"/>
        <v>4.6865762607910533E-2</v>
      </c>
      <c r="AJ717" s="12" t="str">
        <f t="shared" si="394"/>
        <v/>
      </c>
      <c r="AK717" s="12">
        <f t="shared" si="395"/>
        <v>-1.1305306602348075E-2</v>
      </c>
      <c r="AL717" s="12" t="str">
        <f t="shared" si="396"/>
        <v/>
      </c>
      <c r="AM717" s="12">
        <f t="shared" si="397"/>
        <v>-2.7265009669261708E-2</v>
      </c>
      <c r="AN717" s="12" t="str">
        <f t="shared" si="398"/>
        <v/>
      </c>
      <c r="AO717" s="9" t="str">
        <f t="shared" si="399"/>
        <v/>
      </c>
      <c r="AP717" s="9" t="str">
        <f t="shared" si="400"/>
        <v/>
      </c>
      <c r="AQ717" s="9" t="str">
        <f t="shared" si="401"/>
        <v/>
      </c>
      <c r="AR717" s="9" t="str">
        <f t="shared" si="402"/>
        <v/>
      </c>
      <c r="AS717" s="9" t="str">
        <f t="shared" si="403"/>
        <v/>
      </c>
      <c r="AT717" s="9" t="str">
        <f t="shared" si="404"/>
        <v/>
      </c>
      <c r="AU717" s="9" t="str">
        <f t="shared" si="405"/>
        <v/>
      </c>
      <c r="AV717" s="9" t="str">
        <f t="shared" si="406"/>
        <v/>
      </c>
    </row>
    <row r="718" spans="1:48" x14ac:dyDescent="0.2">
      <c r="A718" s="2">
        <v>1</v>
      </c>
      <c r="B718" s="6" t="s">
        <v>63</v>
      </c>
      <c r="C718" s="6">
        <v>0</v>
      </c>
      <c r="D718" s="5" t="s">
        <v>83</v>
      </c>
      <c r="E718" s="5" t="str">
        <f t="shared" si="390"/>
        <v/>
      </c>
      <c r="F718" s="5" t="str">
        <f t="shared" si="385"/>
        <v/>
      </c>
      <c r="G718" s="7">
        <v>121.44199999999999</v>
      </c>
      <c r="H718" s="7">
        <v>120.589</v>
      </c>
      <c r="I718" s="7">
        <v>110.196</v>
      </c>
      <c r="J718" s="7">
        <v>127.60299999999999</v>
      </c>
      <c r="K718" s="7">
        <v>90.74</v>
      </c>
      <c r="L718" s="7">
        <v>91.382000000000005</v>
      </c>
      <c r="M718" s="7">
        <v>108.69799999999999</v>
      </c>
      <c r="N718" s="7">
        <v>119.78100000000001</v>
      </c>
      <c r="O718" s="7"/>
      <c r="Q718" s="13"/>
      <c r="R718" s="10" t="s">
        <v>510</v>
      </c>
      <c r="S718">
        <v>2001</v>
      </c>
      <c r="T718">
        <f t="shared" si="386"/>
        <v>94.704999999999998</v>
      </c>
      <c r="U718">
        <f t="shared" si="387"/>
        <v>93.808999999999997</v>
      </c>
      <c r="V718">
        <f t="shared" si="388"/>
        <v>101.58799999999999</v>
      </c>
      <c r="W718">
        <f t="shared" si="389"/>
        <v>103.907</v>
      </c>
      <c r="X718">
        <f t="shared" si="381"/>
        <v>5.4563622372551634E-2</v>
      </c>
      <c r="Y718">
        <f t="shared" si="382"/>
        <v>4.6865762607910533E-2</v>
      </c>
      <c r="Z718">
        <f t="shared" si="383"/>
        <v>-1.1305306602348075E-2</v>
      </c>
      <c r="AA718">
        <f t="shared" si="384"/>
        <v>-2.7265009669261708E-2</v>
      </c>
      <c r="AC718" s="10">
        <f>IFERROR(VLOOKUP(S718&amp;R718,'Regulatory Data'!D$6:F$1349,3,FALSE),"")</f>
        <v>9.4444674581391275E-2</v>
      </c>
      <c r="AD718" s="12">
        <f>VLOOKUP($S718&amp;$R718,'Regulatory Data'!$I$6:$O$1301,5,FALSE)</f>
        <v>0</v>
      </c>
      <c r="AE718" s="12" t="str">
        <f>IF(VLOOKUP($S718&amp;$R718,'Regulatory Data'!$I$6:$O$1301,7,FALSE)=1,1,IF(VLOOKUP($S718&amp;$R718,'Regulatory Data'!$I$6:$O$1301,6,FALSE)=1,0,""))</f>
        <v/>
      </c>
      <c r="AG718" s="12">
        <f t="shared" si="391"/>
        <v>5.4403388879387116E-2</v>
      </c>
      <c r="AH718" s="12" t="str">
        <f t="shared" si="392"/>
        <v/>
      </c>
      <c r="AI718" s="12">
        <f t="shared" si="393"/>
        <v>6.3909385751415471E-2</v>
      </c>
      <c r="AJ718" s="12" t="str">
        <f t="shared" si="394"/>
        <v/>
      </c>
      <c r="AK718" s="12">
        <f t="shared" si="395"/>
        <v>-1.5755231944505788E-2</v>
      </c>
      <c r="AL718" s="12" t="str">
        <f t="shared" si="396"/>
        <v/>
      </c>
      <c r="AM718" s="12">
        <f t="shared" si="397"/>
        <v>-3.8326082321199273E-2</v>
      </c>
      <c r="AN718" s="12" t="str">
        <f t="shared" si="398"/>
        <v/>
      </c>
      <c r="AO718" s="9" t="str">
        <f t="shared" si="399"/>
        <v/>
      </c>
      <c r="AP718" s="9" t="str">
        <f t="shared" si="400"/>
        <v/>
      </c>
      <c r="AQ718" s="9" t="str">
        <f t="shared" si="401"/>
        <v/>
      </c>
      <c r="AR718" s="9" t="str">
        <f t="shared" si="402"/>
        <v/>
      </c>
      <c r="AS718" s="9" t="str">
        <f t="shared" si="403"/>
        <v/>
      </c>
      <c r="AT718" s="9" t="str">
        <f t="shared" si="404"/>
        <v/>
      </c>
      <c r="AU718" s="9" t="str">
        <f t="shared" si="405"/>
        <v/>
      </c>
      <c r="AV718" s="9" t="str">
        <f t="shared" si="406"/>
        <v/>
      </c>
    </row>
    <row r="719" spans="1:48" x14ac:dyDescent="0.2">
      <c r="A719" s="2">
        <v>0</v>
      </c>
      <c r="B719" s="5" t="s">
        <v>84</v>
      </c>
      <c r="C719" s="6" t="s">
        <v>0</v>
      </c>
      <c r="E719" s="5" t="str">
        <f t="shared" si="390"/>
        <v/>
      </c>
      <c r="F719" s="5" t="str">
        <f t="shared" si="385"/>
        <v/>
      </c>
      <c r="Q719" s="13"/>
      <c r="R719" s="10" t="s">
        <v>510</v>
      </c>
      <c r="S719">
        <v>2002</v>
      </c>
      <c r="T719">
        <f t="shared" si="386"/>
        <v>100</v>
      </c>
      <c r="U719">
        <f t="shared" si="387"/>
        <v>100</v>
      </c>
      <c r="V719">
        <f t="shared" si="388"/>
        <v>100</v>
      </c>
      <c r="W719">
        <f t="shared" si="389"/>
        <v>100</v>
      </c>
      <c r="X719">
        <f t="shared" si="381"/>
        <v>5.4403388879387116E-2</v>
      </c>
      <c r="Y719">
        <f t="shared" si="382"/>
        <v>6.3909385751415471E-2</v>
      </c>
      <c r="Z719">
        <f t="shared" si="383"/>
        <v>-1.5755231944505788E-2</v>
      </c>
      <c r="AA719">
        <f t="shared" si="384"/>
        <v>-3.8326082321199273E-2</v>
      </c>
      <c r="AC719" s="10">
        <f>IFERROR(VLOOKUP(S719&amp;R719,'Regulatory Data'!D$6:F$1349,3,FALSE),"")</f>
        <v>9.5854130957821845E-2</v>
      </c>
      <c r="AD719" s="12">
        <f>VLOOKUP($S719&amp;$R719,'Regulatory Data'!$I$6:$O$1301,5,FALSE)</f>
        <v>0</v>
      </c>
      <c r="AE719" s="12" t="str">
        <f>IF(VLOOKUP($S719&amp;$R719,'Regulatory Data'!$I$6:$O$1301,7,FALSE)=1,1,IF(VLOOKUP($S719&amp;$R719,'Regulatory Data'!$I$6:$O$1301,6,FALSE)=1,0,""))</f>
        <v/>
      </c>
      <c r="AG719" s="12">
        <f t="shared" si="391"/>
        <v>3.5019593101039526E-2</v>
      </c>
      <c r="AH719" s="12" t="str">
        <f t="shared" si="392"/>
        <v/>
      </c>
      <c r="AI719" s="12">
        <f t="shared" si="393"/>
        <v>2.7294103824544891E-2</v>
      </c>
      <c r="AJ719" s="12" t="str">
        <f t="shared" si="394"/>
        <v/>
      </c>
      <c r="AK719" s="12">
        <f t="shared" si="395"/>
        <v>-2.490763570618526E-2</v>
      </c>
      <c r="AL719" s="12" t="str">
        <f t="shared" si="396"/>
        <v/>
      </c>
      <c r="AM719" s="12">
        <f t="shared" si="397"/>
        <v>-7.5484177573299505E-3</v>
      </c>
      <c r="AN719" s="12" t="str">
        <f t="shared" si="398"/>
        <v/>
      </c>
      <c r="AO719" s="9" t="str">
        <f t="shared" si="399"/>
        <v/>
      </c>
      <c r="AP719" s="9" t="str">
        <f t="shared" si="400"/>
        <v/>
      </c>
      <c r="AQ719" s="9" t="str">
        <f t="shared" si="401"/>
        <v/>
      </c>
      <c r="AR719" s="9" t="str">
        <f t="shared" si="402"/>
        <v/>
      </c>
      <c r="AS719" s="9" t="str">
        <f t="shared" si="403"/>
        <v/>
      </c>
      <c r="AT719" s="9" t="str">
        <f t="shared" si="404"/>
        <v/>
      </c>
      <c r="AU719" s="9" t="str">
        <f t="shared" si="405"/>
        <v/>
      </c>
      <c r="AV719" s="9" t="str">
        <f t="shared" si="406"/>
        <v/>
      </c>
    </row>
    <row r="720" spans="1:48" x14ac:dyDescent="0.2">
      <c r="A720" s="2">
        <v>1</v>
      </c>
      <c r="B720" s="6" t="s">
        <v>13</v>
      </c>
      <c r="C720" s="6">
        <v>0</v>
      </c>
      <c r="D720" s="5" t="s">
        <v>85</v>
      </c>
      <c r="E720" s="5" t="str">
        <f t="shared" si="390"/>
        <v/>
      </c>
      <c r="F720" s="5" t="str">
        <f t="shared" si="385"/>
        <v/>
      </c>
      <c r="G720" s="7">
        <v>72.5</v>
      </c>
      <c r="H720" s="7">
        <v>77.528999999999996</v>
      </c>
      <c r="I720" s="7">
        <v>87.463999999999999</v>
      </c>
      <c r="J720" s="7">
        <v>79.605000000000004</v>
      </c>
      <c r="K720" s="7">
        <v>120.64</v>
      </c>
      <c r="L720" s="7">
        <v>112.815</v>
      </c>
      <c r="M720" s="7">
        <v>71.421999999999997</v>
      </c>
      <c r="N720" s="7">
        <v>62.469000000000001</v>
      </c>
      <c r="O720" s="7"/>
      <c r="Q720" s="13"/>
      <c r="R720" s="10" t="s">
        <v>510</v>
      </c>
      <c r="S720">
        <v>2003</v>
      </c>
      <c r="T720">
        <f t="shared" si="386"/>
        <v>103.56399999999999</v>
      </c>
      <c r="U720">
        <f t="shared" si="387"/>
        <v>102.767</v>
      </c>
      <c r="V720">
        <f t="shared" si="388"/>
        <v>97.54</v>
      </c>
      <c r="W720">
        <f t="shared" si="389"/>
        <v>99.248000000000005</v>
      </c>
      <c r="X720">
        <f t="shared" si="381"/>
        <v>3.5019593101039526E-2</v>
      </c>
      <c r="Y720">
        <f t="shared" si="382"/>
        <v>2.7294103824544891E-2</v>
      </c>
      <c r="Z720">
        <f t="shared" si="383"/>
        <v>-2.490763570618526E-2</v>
      </c>
      <c r="AA720">
        <f t="shared" si="384"/>
        <v>-7.5484177573299505E-3</v>
      </c>
      <c r="AC720" s="10">
        <f>IFERROR(VLOOKUP(S720&amp;R720,'Regulatory Data'!D$6:F$1349,3,FALSE),"")</f>
        <v>9.6489031256353039E-2</v>
      </c>
      <c r="AD720" s="12">
        <f>VLOOKUP($S720&amp;$R720,'Regulatory Data'!$I$6:$O$1301,5,FALSE)</f>
        <v>0</v>
      </c>
      <c r="AE720" s="12" t="str">
        <f>IF(VLOOKUP($S720&amp;$R720,'Regulatory Data'!$I$6:$O$1301,7,FALSE)=1,1,IF(VLOOKUP($S720&amp;$R720,'Regulatory Data'!$I$6:$O$1301,6,FALSE)=1,0,""))</f>
        <v/>
      </c>
      <c r="AG720" s="12">
        <f t="shared" si="391"/>
        <v>7.9272913295443281E-2</v>
      </c>
      <c r="AH720" s="12" t="str">
        <f t="shared" si="392"/>
        <v/>
      </c>
      <c r="AI720" s="12">
        <f t="shared" si="393"/>
        <v>6.1897394971602182E-2</v>
      </c>
      <c r="AJ720" s="12" t="str">
        <f t="shared" si="394"/>
        <v/>
      </c>
      <c r="AK720" s="12">
        <f t="shared" si="395"/>
        <v>-9.6527536450379259E-3</v>
      </c>
      <c r="AL720" s="12" t="str">
        <f t="shared" si="396"/>
        <v/>
      </c>
      <c r="AM720" s="12">
        <f t="shared" si="397"/>
        <v>-4.9942992696308863E-2</v>
      </c>
      <c r="AN720" s="12" t="str">
        <f t="shared" si="398"/>
        <v/>
      </c>
      <c r="AO720" s="9" t="str">
        <f t="shared" si="399"/>
        <v/>
      </c>
      <c r="AP720" s="9" t="str">
        <f t="shared" si="400"/>
        <v/>
      </c>
      <c r="AQ720" s="9" t="str">
        <f t="shared" si="401"/>
        <v/>
      </c>
      <c r="AR720" s="9" t="str">
        <f t="shared" si="402"/>
        <v/>
      </c>
      <c r="AS720" s="9" t="str">
        <f t="shared" si="403"/>
        <v/>
      </c>
      <c r="AT720" s="9" t="str">
        <f t="shared" si="404"/>
        <v/>
      </c>
      <c r="AU720" s="9" t="str">
        <f t="shared" si="405"/>
        <v/>
      </c>
      <c r="AV720" s="9" t="str">
        <f t="shared" si="406"/>
        <v/>
      </c>
    </row>
    <row r="721" spans="1:48" x14ac:dyDescent="0.2">
      <c r="A721" s="2">
        <v>1</v>
      </c>
      <c r="B721" s="6" t="s">
        <v>15</v>
      </c>
      <c r="C721" s="6">
        <v>0</v>
      </c>
      <c r="D721" s="5" t="s">
        <v>85</v>
      </c>
      <c r="E721" s="5" t="str">
        <f t="shared" si="390"/>
        <v/>
      </c>
      <c r="F721" s="5" t="str">
        <f t="shared" si="385"/>
        <v/>
      </c>
      <c r="G721" s="7">
        <v>76.138999999999996</v>
      </c>
      <c r="H721" s="7">
        <v>78.414000000000001</v>
      </c>
      <c r="I721" s="7">
        <v>90.974999999999994</v>
      </c>
      <c r="J721" s="7">
        <v>82.075999999999993</v>
      </c>
      <c r="K721" s="7">
        <v>119.485</v>
      </c>
      <c r="L721" s="7">
        <v>116.018</v>
      </c>
      <c r="M721" s="7">
        <v>75.183000000000007</v>
      </c>
      <c r="N721" s="7">
        <v>68.397999999999996</v>
      </c>
      <c r="O721" s="7"/>
      <c r="Q721" s="13"/>
      <c r="R721" s="10" t="s">
        <v>510</v>
      </c>
      <c r="S721">
        <v>2004</v>
      </c>
      <c r="T721">
        <f t="shared" si="386"/>
        <v>112.108</v>
      </c>
      <c r="U721">
        <f t="shared" si="387"/>
        <v>109.32899999999999</v>
      </c>
      <c r="V721">
        <f t="shared" si="388"/>
        <v>96.602999999999994</v>
      </c>
      <c r="W721">
        <f t="shared" si="389"/>
        <v>94.412999999999997</v>
      </c>
      <c r="X721">
        <f t="shared" si="381"/>
        <v>7.9272913295443281E-2</v>
      </c>
      <c r="Y721">
        <f t="shared" si="382"/>
        <v>6.1897394971602182E-2</v>
      </c>
      <c r="Z721">
        <f t="shared" si="383"/>
        <v>-9.6527536450379259E-3</v>
      </c>
      <c r="AA721">
        <f t="shared" si="384"/>
        <v>-4.9942992696308863E-2</v>
      </c>
      <c r="AC721" s="10">
        <f>IFERROR(VLOOKUP(S721&amp;R721,'Regulatory Data'!D$6:F$1349,3,FALSE),"")</f>
        <v>9.6670099881871197E-2</v>
      </c>
      <c r="AD721" s="12">
        <f>VLOOKUP($S721&amp;$R721,'Regulatory Data'!$I$6:$O$1301,5,FALSE)</f>
        <v>0</v>
      </c>
      <c r="AE721" s="12" t="str">
        <f>IF(VLOOKUP($S721&amp;$R721,'Regulatory Data'!$I$6:$O$1301,7,FALSE)=1,1,IF(VLOOKUP($S721&amp;$R721,'Regulatory Data'!$I$6:$O$1301,6,FALSE)=1,0,""))</f>
        <v/>
      </c>
      <c r="AG721" s="12">
        <f t="shared" si="391"/>
        <v>1.5682570025262521E-2</v>
      </c>
      <c r="AH721" s="12" t="str">
        <f t="shared" si="392"/>
        <v/>
      </c>
      <c r="AI721" s="12">
        <f t="shared" si="393"/>
        <v>1.9860196070031755E-2</v>
      </c>
      <c r="AJ721" s="12" t="str">
        <f t="shared" si="394"/>
        <v/>
      </c>
      <c r="AK721" s="12">
        <f t="shared" si="395"/>
        <v>-3.3699566839109352E-3</v>
      </c>
      <c r="AL721" s="12" t="str">
        <f t="shared" si="396"/>
        <v/>
      </c>
      <c r="AM721" s="12">
        <f t="shared" si="397"/>
        <v>-2.3966077218826598E-3</v>
      </c>
      <c r="AN721" s="12" t="str">
        <f t="shared" si="398"/>
        <v/>
      </c>
      <c r="AO721" s="9" t="str">
        <f t="shared" si="399"/>
        <v/>
      </c>
      <c r="AP721" s="9" t="str">
        <f t="shared" si="400"/>
        <v/>
      </c>
      <c r="AQ721" s="9" t="str">
        <f t="shared" si="401"/>
        <v/>
      </c>
      <c r="AR721" s="9" t="str">
        <f t="shared" si="402"/>
        <v/>
      </c>
      <c r="AS721" s="9" t="str">
        <f t="shared" si="403"/>
        <v/>
      </c>
      <c r="AT721" s="9" t="str">
        <f t="shared" si="404"/>
        <v/>
      </c>
      <c r="AU721" s="9" t="str">
        <f t="shared" si="405"/>
        <v/>
      </c>
      <c r="AV721" s="9" t="str">
        <f t="shared" si="406"/>
        <v/>
      </c>
    </row>
    <row r="722" spans="1:48" x14ac:dyDescent="0.2">
      <c r="A722" s="2">
        <v>1</v>
      </c>
      <c r="B722" s="6" t="s">
        <v>16</v>
      </c>
      <c r="C722" s="6">
        <v>0</v>
      </c>
      <c r="D722" s="5" t="s">
        <v>85</v>
      </c>
      <c r="E722" s="5" t="str">
        <f t="shared" si="390"/>
        <v/>
      </c>
      <c r="F722" s="5" t="str">
        <f t="shared" si="385"/>
        <v/>
      </c>
      <c r="G722" s="7">
        <v>67.710999999999999</v>
      </c>
      <c r="H722" s="7">
        <v>72.123000000000005</v>
      </c>
      <c r="I722" s="7">
        <v>87.471999999999994</v>
      </c>
      <c r="J722" s="7">
        <v>82.700999999999993</v>
      </c>
      <c r="K722" s="7">
        <v>129.185</v>
      </c>
      <c r="L722" s="7">
        <v>121.28100000000001</v>
      </c>
      <c r="M722" s="7">
        <v>82.852999999999994</v>
      </c>
      <c r="N722" s="7">
        <v>72.472999999999999</v>
      </c>
      <c r="O722" s="7"/>
      <c r="Q722" s="13"/>
      <c r="R722" s="10" t="s">
        <v>510</v>
      </c>
      <c r="S722">
        <v>2005</v>
      </c>
      <c r="T722">
        <f t="shared" si="386"/>
        <v>113.88</v>
      </c>
      <c r="U722">
        <f t="shared" si="387"/>
        <v>111.52200000000001</v>
      </c>
      <c r="V722">
        <f t="shared" si="388"/>
        <v>96.278000000000006</v>
      </c>
      <c r="W722">
        <f t="shared" si="389"/>
        <v>94.186999999999998</v>
      </c>
      <c r="X722">
        <f t="shared" si="381"/>
        <v>1.5682570025262521E-2</v>
      </c>
      <c r="Y722">
        <f t="shared" si="382"/>
        <v>1.9860196070031755E-2</v>
      </c>
      <c r="Z722">
        <f t="shared" si="383"/>
        <v>-3.3699566839109352E-3</v>
      </c>
      <c r="AA722">
        <f t="shared" si="384"/>
        <v>-2.3966077218826598E-3</v>
      </c>
      <c r="AC722" s="10">
        <f>IFERROR(VLOOKUP(S722&amp;R722,'Regulatory Data'!D$6:F$1349,3,FALSE),"")</f>
        <v>9.6865532491254874E-2</v>
      </c>
      <c r="AD722" s="12">
        <f>VLOOKUP($S722&amp;$R722,'Regulatory Data'!$I$6:$O$1301,5,FALSE)</f>
        <v>0</v>
      </c>
      <c r="AE722" s="12" t="str">
        <f>IF(VLOOKUP($S722&amp;$R722,'Regulatory Data'!$I$6:$O$1301,7,FALSE)=1,1,IF(VLOOKUP($S722&amp;$R722,'Regulatory Data'!$I$6:$O$1301,6,FALSE)=1,0,""))</f>
        <v/>
      </c>
      <c r="AG722" s="12">
        <f t="shared" si="391"/>
        <v>3.125902804172398E-2</v>
      </c>
      <c r="AH722" s="12" t="str">
        <f t="shared" si="392"/>
        <v/>
      </c>
      <c r="AI722" s="12">
        <f t="shared" si="393"/>
        <v>1.9517405928528575E-2</v>
      </c>
      <c r="AJ722" s="12" t="str">
        <f t="shared" si="394"/>
        <v/>
      </c>
      <c r="AK722" s="12">
        <f t="shared" si="395"/>
        <v>-1.4655824674605356E-3</v>
      </c>
      <c r="AL722" s="12" t="str">
        <f t="shared" si="396"/>
        <v/>
      </c>
      <c r="AM722" s="12">
        <f t="shared" si="397"/>
        <v>1.0571715619559718E-2</v>
      </c>
      <c r="AN722" s="12" t="str">
        <f t="shared" si="398"/>
        <v/>
      </c>
      <c r="AO722" s="9" t="str">
        <f t="shared" si="399"/>
        <v/>
      </c>
      <c r="AP722" s="9" t="str">
        <f t="shared" si="400"/>
        <v/>
      </c>
      <c r="AQ722" s="9" t="str">
        <f t="shared" si="401"/>
        <v/>
      </c>
      <c r="AR722" s="9" t="str">
        <f t="shared" si="402"/>
        <v/>
      </c>
      <c r="AS722" s="9" t="str">
        <f t="shared" si="403"/>
        <v/>
      </c>
      <c r="AT722" s="9" t="str">
        <f t="shared" si="404"/>
        <v/>
      </c>
      <c r="AU722" s="9" t="str">
        <f t="shared" si="405"/>
        <v/>
      </c>
      <c r="AV722" s="9" t="str">
        <f t="shared" si="406"/>
        <v/>
      </c>
    </row>
    <row r="723" spans="1:48" x14ac:dyDescent="0.2">
      <c r="A723" s="2">
        <v>1</v>
      </c>
      <c r="B723" s="6" t="s">
        <v>17</v>
      </c>
      <c r="C723" s="6">
        <v>0</v>
      </c>
      <c r="D723" s="5" t="s">
        <v>85</v>
      </c>
      <c r="E723" s="5" t="str">
        <f t="shared" si="390"/>
        <v/>
      </c>
      <c r="F723" s="5" t="str">
        <f t="shared" si="385"/>
        <v/>
      </c>
      <c r="G723" s="7">
        <v>70.408000000000001</v>
      </c>
      <c r="H723" s="7">
        <v>77.097999999999999</v>
      </c>
      <c r="I723" s="7">
        <v>95.8</v>
      </c>
      <c r="J723" s="7">
        <v>84.99</v>
      </c>
      <c r="K723" s="7">
        <v>136.06399999999999</v>
      </c>
      <c r="L723" s="7">
        <v>124.256</v>
      </c>
      <c r="M723" s="7">
        <v>86.194999999999993</v>
      </c>
      <c r="N723" s="7">
        <v>82.575000000000003</v>
      </c>
      <c r="O723" s="7"/>
      <c r="Q723" s="13"/>
      <c r="R723" s="10" t="s">
        <v>510</v>
      </c>
      <c r="S723">
        <v>2006</v>
      </c>
      <c r="T723">
        <f t="shared" si="386"/>
        <v>117.496</v>
      </c>
      <c r="U723">
        <f t="shared" si="387"/>
        <v>113.72</v>
      </c>
      <c r="V723">
        <f t="shared" si="388"/>
        <v>96.137</v>
      </c>
      <c r="W723">
        <f t="shared" si="389"/>
        <v>95.188000000000002</v>
      </c>
      <c r="X723">
        <f t="shared" si="381"/>
        <v>3.125902804172398E-2</v>
      </c>
      <c r="Y723">
        <f t="shared" si="382"/>
        <v>1.9517405928528575E-2</v>
      </c>
      <c r="Z723">
        <f t="shared" si="383"/>
        <v>-1.4655824674605356E-3</v>
      </c>
      <c r="AA723">
        <f t="shared" si="384"/>
        <v>1.0571715619559718E-2</v>
      </c>
      <c r="AC723" s="10">
        <f>IFERROR(VLOOKUP(S723&amp;R723,'Regulatory Data'!D$6:F$1349,3,FALSE),"")</f>
        <v>9.7180395291673272E-2</v>
      </c>
      <c r="AD723" s="12">
        <f>VLOOKUP($S723&amp;$R723,'Regulatory Data'!$I$6:$O$1301,5,FALSE)</f>
        <v>0</v>
      </c>
      <c r="AE723" s="12" t="str">
        <f>IF(VLOOKUP($S723&amp;$R723,'Regulatory Data'!$I$6:$O$1301,7,FALSE)=1,1,IF(VLOOKUP($S723&amp;$R723,'Regulatory Data'!$I$6:$O$1301,6,FALSE)=1,0,""))</f>
        <v/>
      </c>
      <c r="AG723" s="12">
        <f t="shared" si="391"/>
        <v>4.9666810672118089E-2</v>
      </c>
      <c r="AH723" s="12" t="str">
        <f t="shared" si="392"/>
        <v/>
      </c>
      <c r="AI723" s="12">
        <f t="shared" si="393"/>
        <v>3.2758619495011132E-2</v>
      </c>
      <c r="AJ723" s="12" t="str">
        <f t="shared" si="394"/>
        <v/>
      </c>
      <c r="AK723" s="12">
        <f t="shared" si="395"/>
        <v>-1.3793900011524585E-2</v>
      </c>
      <c r="AL723" s="12" t="str">
        <f t="shared" si="396"/>
        <v/>
      </c>
      <c r="AM723" s="12">
        <f t="shared" si="397"/>
        <v>-1.8320346159850232E-2</v>
      </c>
      <c r="AN723" s="12" t="str">
        <f t="shared" si="398"/>
        <v/>
      </c>
      <c r="AO723" s="9" t="str">
        <f t="shared" si="399"/>
        <v/>
      </c>
      <c r="AP723" s="9" t="str">
        <f t="shared" si="400"/>
        <v/>
      </c>
      <c r="AQ723" s="9" t="str">
        <f t="shared" si="401"/>
        <v/>
      </c>
      <c r="AR723" s="9" t="str">
        <f t="shared" si="402"/>
        <v/>
      </c>
      <c r="AS723" s="9" t="str">
        <f t="shared" si="403"/>
        <v/>
      </c>
      <c r="AT723" s="9" t="str">
        <f t="shared" si="404"/>
        <v/>
      </c>
      <c r="AU723" s="9" t="str">
        <f t="shared" si="405"/>
        <v/>
      </c>
      <c r="AV723" s="9" t="str">
        <f t="shared" si="406"/>
        <v/>
      </c>
    </row>
    <row r="724" spans="1:48" x14ac:dyDescent="0.2">
      <c r="A724" s="2">
        <v>1</v>
      </c>
      <c r="B724" s="6" t="s">
        <v>18</v>
      </c>
      <c r="C724" s="6">
        <v>0</v>
      </c>
      <c r="D724" s="5" t="s">
        <v>85</v>
      </c>
      <c r="E724" s="5" t="str">
        <f t="shared" si="390"/>
        <v/>
      </c>
      <c r="F724" s="5" t="str">
        <f t="shared" si="385"/>
        <v/>
      </c>
      <c r="G724" s="7">
        <v>66.947000000000003</v>
      </c>
      <c r="H724" s="7">
        <v>74.897000000000006</v>
      </c>
      <c r="I724" s="7">
        <v>92.721999999999994</v>
      </c>
      <c r="J724" s="7">
        <v>90.525000000000006</v>
      </c>
      <c r="K724" s="7">
        <v>138.501</v>
      </c>
      <c r="L724" s="7">
        <v>123.79900000000001</v>
      </c>
      <c r="M724" s="7">
        <v>95.009</v>
      </c>
      <c r="N724" s="7">
        <v>88.094999999999999</v>
      </c>
      <c r="O724" s="7"/>
      <c r="Q724" s="13"/>
      <c r="R724" s="10" t="s">
        <v>510</v>
      </c>
      <c r="S724">
        <v>2007</v>
      </c>
      <c r="T724">
        <f t="shared" si="386"/>
        <v>123.479</v>
      </c>
      <c r="U724">
        <f t="shared" si="387"/>
        <v>117.50700000000001</v>
      </c>
      <c r="V724">
        <f t="shared" si="388"/>
        <v>94.82</v>
      </c>
      <c r="W724">
        <f t="shared" si="389"/>
        <v>93.46</v>
      </c>
      <c r="X724">
        <f t="shared" si="381"/>
        <v>4.9666810672118089E-2</v>
      </c>
      <c r="Y724">
        <f t="shared" si="382"/>
        <v>3.2758619495011132E-2</v>
      </c>
      <c r="Z724">
        <f t="shared" si="383"/>
        <v>-1.3793900011524585E-2</v>
      </c>
      <c r="AA724">
        <f t="shared" si="384"/>
        <v>-1.8320346159850232E-2</v>
      </c>
      <c r="AC724" s="10">
        <f>IFERROR(VLOOKUP(S724&amp;R724,'Regulatory Data'!D$6:F$1349,3,FALSE),"")</f>
        <v>9.9462772795981258E-2</v>
      </c>
      <c r="AD724" s="12">
        <f>VLOOKUP($S724&amp;$R724,'Regulatory Data'!$I$6:$O$1301,5,FALSE)</f>
        <v>0</v>
      </c>
      <c r="AE724" s="12" t="str">
        <f>IF(VLOOKUP($S724&amp;$R724,'Regulatory Data'!$I$6:$O$1301,7,FALSE)=1,1,IF(VLOOKUP($S724&amp;$R724,'Regulatory Data'!$I$6:$O$1301,6,FALSE)=1,0,""))</f>
        <v/>
      </c>
      <c r="AG724" s="12">
        <f t="shared" si="391"/>
        <v>5.8292516729796517E-4</v>
      </c>
      <c r="AH724" s="12" t="str">
        <f t="shared" si="392"/>
        <v/>
      </c>
      <c r="AI724" s="12">
        <f t="shared" si="393"/>
        <v>1.4711700153720031E-3</v>
      </c>
      <c r="AJ724" s="12" t="str">
        <f t="shared" si="394"/>
        <v/>
      </c>
      <c r="AK724" s="12">
        <f t="shared" si="395"/>
        <v>-1.1476700816151819E-2</v>
      </c>
      <c r="AL724" s="12" t="str">
        <f t="shared" si="396"/>
        <v/>
      </c>
      <c r="AM724" s="12">
        <f t="shared" si="397"/>
        <v>-8.5966572837774535E-3</v>
      </c>
      <c r="AN724" s="12" t="str">
        <f t="shared" si="398"/>
        <v/>
      </c>
      <c r="AO724" s="9" t="str">
        <f t="shared" si="399"/>
        <v/>
      </c>
      <c r="AP724" s="9" t="str">
        <f t="shared" si="400"/>
        <v/>
      </c>
      <c r="AQ724" s="9" t="str">
        <f t="shared" si="401"/>
        <v/>
      </c>
      <c r="AR724" s="9" t="str">
        <f t="shared" si="402"/>
        <v/>
      </c>
      <c r="AS724" s="9" t="str">
        <f t="shared" si="403"/>
        <v/>
      </c>
      <c r="AT724" s="9" t="str">
        <f t="shared" si="404"/>
        <v/>
      </c>
      <c r="AU724" s="9" t="str">
        <f t="shared" si="405"/>
        <v/>
      </c>
      <c r="AV724" s="9" t="str">
        <f t="shared" si="406"/>
        <v/>
      </c>
    </row>
    <row r="725" spans="1:48" x14ac:dyDescent="0.2">
      <c r="A725" s="2">
        <v>1</v>
      </c>
      <c r="B725" s="6" t="s">
        <v>19</v>
      </c>
      <c r="C725" s="6">
        <v>0</v>
      </c>
      <c r="D725" s="5" t="s">
        <v>85</v>
      </c>
      <c r="E725" s="5" t="str">
        <f t="shared" si="390"/>
        <v/>
      </c>
      <c r="F725" s="5" t="str">
        <f t="shared" si="385"/>
        <v/>
      </c>
      <c r="G725" s="7">
        <v>69.363</v>
      </c>
      <c r="H725" s="7">
        <v>76.239000000000004</v>
      </c>
      <c r="I725" s="7">
        <v>95.778999999999996</v>
      </c>
      <c r="J725" s="7">
        <v>92.009</v>
      </c>
      <c r="K725" s="7">
        <v>138.083</v>
      </c>
      <c r="L725" s="7">
        <v>125.629</v>
      </c>
      <c r="M725" s="7">
        <v>92.730999999999995</v>
      </c>
      <c r="N725" s="7">
        <v>88.816999999999993</v>
      </c>
      <c r="O725" s="7"/>
      <c r="Q725" s="13"/>
      <c r="R725" s="10" t="s">
        <v>510</v>
      </c>
      <c r="S725">
        <v>2008</v>
      </c>
      <c r="T725">
        <f t="shared" si="386"/>
        <v>123.551</v>
      </c>
      <c r="U725">
        <f t="shared" si="387"/>
        <v>117.68</v>
      </c>
      <c r="V725">
        <f t="shared" si="388"/>
        <v>93.738</v>
      </c>
      <c r="W725">
        <f t="shared" si="389"/>
        <v>92.66</v>
      </c>
      <c r="X725">
        <f t="shared" si="381"/>
        <v>5.8292516729796517E-4</v>
      </c>
      <c r="Y725">
        <f t="shared" si="382"/>
        <v>1.4711700153720031E-3</v>
      </c>
      <c r="Z725">
        <f t="shared" si="383"/>
        <v>-1.1476700816151819E-2</v>
      </c>
      <c r="AA725">
        <f t="shared" si="384"/>
        <v>-8.5966572837774535E-3</v>
      </c>
      <c r="AC725" s="10">
        <f>IFERROR(VLOOKUP(S725&amp;R725,'Regulatory Data'!D$6:F$1349,3,FALSE),"")</f>
        <v>9.952480810993386E-2</v>
      </c>
      <c r="AD725" s="12">
        <f>VLOOKUP($S725&amp;$R725,'Regulatory Data'!$I$6:$O$1301,5,FALSE)</f>
        <v>0</v>
      </c>
      <c r="AE725" s="12" t="str">
        <f>IF(VLOOKUP($S725&amp;$R725,'Regulatory Data'!$I$6:$O$1301,7,FALSE)=1,1,IF(VLOOKUP($S725&amp;$R725,'Regulatory Data'!$I$6:$O$1301,6,FALSE)=1,0,""))</f>
        <v/>
      </c>
      <c r="AG725" s="12">
        <f t="shared" si="391"/>
        <v>3.8410691513086626E-2</v>
      </c>
      <c r="AH725" s="12" t="str">
        <f t="shared" si="392"/>
        <v/>
      </c>
      <c r="AI725" s="12">
        <f t="shared" si="393"/>
        <v>1.6501440511719423E-2</v>
      </c>
      <c r="AJ725" s="12" t="str">
        <f t="shared" si="394"/>
        <v/>
      </c>
      <c r="AK725" s="12">
        <f t="shared" si="395"/>
        <v>-5.7022883366117938E-3</v>
      </c>
      <c r="AL725" s="12" t="str">
        <f t="shared" si="396"/>
        <v/>
      </c>
      <c r="AM725" s="12">
        <f t="shared" si="397"/>
        <v>-2.0641096563516648E-2</v>
      </c>
      <c r="AN725" s="12" t="str">
        <f t="shared" si="398"/>
        <v/>
      </c>
      <c r="AO725" s="9" t="str">
        <f t="shared" si="399"/>
        <v/>
      </c>
      <c r="AP725" s="9" t="str">
        <f t="shared" si="400"/>
        <v/>
      </c>
      <c r="AQ725" s="9" t="str">
        <f t="shared" si="401"/>
        <v/>
      </c>
      <c r="AR725" s="9" t="str">
        <f t="shared" si="402"/>
        <v/>
      </c>
      <c r="AS725" s="9" t="str">
        <f t="shared" si="403"/>
        <v/>
      </c>
      <c r="AT725" s="9" t="str">
        <f t="shared" si="404"/>
        <v/>
      </c>
      <c r="AU725" s="9" t="str">
        <f t="shared" si="405"/>
        <v/>
      </c>
      <c r="AV725" s="9" t="str">
        <f t="shared" si="406"/>
        <v/>
      </c>
    </row>
    <row r="726" spans="1:48" x14ac:dyDescent="0.2">
      <c r="A726" s="2">
        <v>1</v>
      </c>
      <c r="B726" s="6" t="s">
        <v>20</v>
      </c>
      <c r="C726" s="6">
        <v>0</v>
      </c>
      <c r="D726" s="5" t="s">
        <v>85</v>
      </c>
      <c r="E726" s="5" t="str">
        <f t="shared" si="390"/>
        <v/>
      </c>
      <c r="F726" s="5" t="str">
        <f t="shared" si="385"/>
        <v/>
      </c>
      <c r="G726" s="7">
        <v>68.471000000000004</v>
      </c>
      <c r="H726" s="7">
        <v>77.114999999999995</v>
      </c>
      <c r="I726" s="7">
        <v>98.468000000000004</v>
      </c>
      <c r="J726" s="7">
        <v>87.722999999999999</v>
      </c>
      <c r="K726" s="7">
        <v>143.809</v>
      </c>
      <c r="L726" s="7">
        <v>127.68899999999999</v>
      </c>
      <c r="M726" s="7">
        <v>86.646000000000001</v>
      </c>
      <c r="N726" s="7">
        <v>85.319000000000003</v>
      </c>
      <c r="O726" s="7"/>
      <c r="Q726" s="13"/>
      <c r="R726" s="10" t="s">
        <v>510</v>
      </c>
      <c r="S726">
        <v>2009</v>
      </c>
      <c r="T726">
        <f t="shared" si="386"/>
        <v>128.38900000000001</v>
      </c>
      <c r="U726">
        <f t="shared" si="387"/>
        <v>119.63800000000001</v>
      </c>
      <c r="V726">
        <f t="shared" si="388"/>
        <v>93.204999999999998</v>
      </c>
      <c r="W726">
        <f t="shared" si="389"/>
        <v>90.766999999999996</v>
      </c>
      <c r="X726">
        <f t="shared" si="381"/>
        <v>3.8410691513086626E-2</v>
      </c>
      <c r="Y726">
        <f t="shared" si="382"/>
        <v>1.6501440511719423E-2</v>
      </c>
      <c r="Z726">
        <f t="shared" si="383"/>
        <v>-5.7022883366117938E-3</v>
      </c>
      <c r="AA726">
        <f t="shared" si="384"/>
        <v>-2.0641096563516648E-2</v>
      </c>
      <c r="AC726" s="10">
        <f>IFERROR(VLOOKUP(S726&amp;R726,'Regulatory Data'!D$6:F$1349,3,FALSE),"")</f>
        <v>0.10031733061611137</v>
      </c>
      <c r="AD726" s="12">
        <f>VLOOKUP($S726&amp;$R726,'Regulatory Data'!$I$6:$O$1301,5,FALSE)</f>
        <v>0</v>
      </c>
      <c r="AE726" s="12" t="str">
        <f>IF(VLOOKUP($S726&amp;$R726,'Regulatory Data'!$I$6:$O$1301,7,FALSE)=1,1,IF(VLOOKUP($S726&amp;$R726,'Regulatory Data'!$I$6:$O$1301,6,FALSE)=1,0,""))</f>
        <v/>
      </c>
      <c r="AG726" s="12">
        <f t="shared" si="391"/>
        <v>4.3103386458044568E-2</v>
      </c>
      <c r="AH726" s="12" t="str">
        <f t="shared" si="392"/>
        <v/>
      </c>
      <c r="AI726" s="12">
        <f t="shared" si="393"/>
        <v>5.9299159715635597E-2</v>
      </c>
      <c r="AJ726" s="12" t="str">
        <f t="shared" si="394"/>
        <v/>
      </c>
      <c r="AK726" s="12">
        <f t="shared" si="395"/>
        <v>-4.0350475068046343E-2</v>
      </c>
      <c r="AL726" s="12" t="str">
        <f t="shared" si="396"/>
        <v/>
      </c>
      <c r="AM726" s="12">
        <f t="shared" si="397"/>
        <v>-5.4658041170969618E-2</v>
      </c>
      <c r="AN726" s="12" t="str">
        <f t="shared" si="398"/>
        <v/>
      </c>
      <c r="AO726" s="9" t="str">
        <f t="shared" si="399"/>
        <v/>
      </c>
      <c r="AP726" s="9" t="str">
        <f t="shared" si="400"/>
        <v/>
      </c>
      <c r="AQ726" s="9" t="str">
        <f t="shared" si="401"/>
        <v/>
      </c>
      <c r="AR726" s="9" t="str">
        <f t="shared" si="402"/>
        <v/>
      </c>
      <c r="AS726" s="9" t="str">
        <f t="shared" si="403"/>
        <v/>
      </c>
      <c r="AT726" s="9" t="str">
        <f t="shared" si="404"/>
        <v/>
      </c>
      <c r="AU726" s="9" t="str">
        <f t="shared" si="405"/>
        <v/>
      </c>
      <c r="AV726" s="9" t="str">
        <f t="shared" si="406"/>
        <v/>
      </c>
    </row>
    <row r="727" spans="1:48" x14ac:dyDescent="0.2">
      <c r="A727" s="2">
        <v>1</v>
      </c>
      <c r="B727" s="6" t="s">
        <v>21</v>
      </c>
      <c r="C727" s="6">
        <v>0</v>
      </c>
      <c r="D727" s="5" t="s">
        <v>85</v>
      </c>
      <c r="E727" s="5" t="str">
        <f t="shared" si="390"/>
        <v/>
      </c>
      <c r="F727" s="5" t="str">
        <f t="shared" si="385"/>
        <v/>
      </c>
      <c r="G727" s="7">
        <v>68.004000000000005</v>
      </c>
      <c r="H727" s="7">
        <v>79.037000000000006</v>
      </c>
      <c r="I727" s="7">
        <v>95.856999999999999</v>
      </c>
      <c r="J727" s="7">
        <v>90.924000000000007</v>
      </c>
      <c r="K727" s="7">
        <v>140.958</v>
      </c>
      <c r="L727" s="7">
        <v>121.28100000000001</v>
      </c>
      <c r="M727" s="7">
        <v>89.667000000000002</v>
      </c>
      <c r="N727" s="7">
        <v>85.951999999999998</v>
      </c>
      <c r="O727" s="7"/>
      <c r="Q727" s="13"/>
      <c r="R727" s="10" t="s">
        <v>510</v>
      </c>
      <c r="S727">
        <v>2010</v>
      </c>
      <c r="T727">
        <f t="shared" si="386"/>
        <v>134.04400000000001</v>
      </c>
      <c r="U727">
        <f t="shared" si="387"/>
        <v>126.947</v>
      </c>
      <c r="V727">
        <f t="shared" si="388"/>
        <v>89.519000000000005</v>
      </c>
      <c r="W727">
        <f t="shared" si="389"/>
        <v>85.938999999999993</v>
      </c>
      <c r="X727">
        <f t="shared" si="381"/>
        <v>4.3103386458044568E-2</v>
      </c>
      <c r="Y727">
        <f t="shared" si="382"/>
        <v>5.9299159715635597E-2</v>
      </c>
      <c r="Z727">
        <f t="shared" si="383"/>
        <v>-4.0350475068046343E-2</v>
      </c>
      <c r="AA727">
        <f t="shared" si="384"/>
        <v>-5.4658041170969618E-2</v>
      </c>
      <c r="AC727" s="10">
        <f>IFERROR(VLOOKUP(S727&amp;R727,'Regulatory Data'!D$6:F$1349,3,FALSE),"")</f>
        <v>0.10052295997493409</v>
      </c>
      <c r="AD727" s="12">
        <f>VLOOKUP($S727&amp;$R727,'Regulatory Data'!$I$6:$O$1301,5,FALSE)</f>
        <v>0</v>
      </c>
      <c r="AE727" s="12" t="str">
        <f>IF(VLOOKUP($S727&amp;$R727,'Regulatory Data'!$I$6:$O$1301,7,FALSE)=1,1,IF(VLOOKUP($S727&amp;$R727,'Regulatory Data'!$I$6:$O$1301,6,FALSE)=1,0,""))</f>
        <v/>
      </c>
      <c r="AG727" s="12" t="str">
        <f t="shared" si="391"/>
        <v>.</v>
      </c>
      <c r="AH727" s="12" t="str">
        <f t="shared" si="392"/>
        <v/>
      </c>
      <c r="AI727" s="12" t="str">
        <f t="shared" si="393"/>
        <v>.</v>
      </c>
      <c r="AJ727" s="12" t="str">
        <f t="shared" si="394"/>
        <v/>
      </c>
      <c r="AK727" s="12" t="str">
        <f t="shared" si="395"/>
        <v>.</v>
      </c>
      <c r="AL727" s="12" t="str">
        <f t="shared" si="396"/>
        <v/>
      </c>
      <c r="AM727" s="12" t="str">
        <f t="shared" si="397"/>
        <v>.</v>
      </c>
      <c r="AN727" s="12" t="str">
        <f t="shared" si="398"/>
        <v/>
      </c>
      <c r="AO727" s="9" t="str">
        <f t="shared" si="399"/>
        <v/>
      </c>
      <c r="AP727" s="9" t="str">
        <f t="shared" si="400"/>
        <v/>
      </c>
      <c r="AQ727" s="9" t="str">
        <f t="shared" si="401"/>
        <v/>
      </c>
      <c r="AR727" s="9" t="str">
        <f t="shared" si="402"/>
        <v/>
      </c>
      <c r="AS727" s="9" t="str">
        <f t="shared" si="403"/>
        <v/>
      </c>
      <c r="AT727" s="9" t="str">
        <f t="shared" si="404"/>
        <v/>
      </c>
      <c r="AU727" s="9" t="str">
        <f t="shared" si="405"/>
        <v/>
      </c>
      <c r="AV727" s="9" t="str">
        <f t="shared" si="406"/>
        <v/>
      </c>
    </row>
    <row r="728" spans="1:48" x14ac:dyDescent="0.2">
      <c r="A728" s="2">
        <v>1</v>
      </c>
      <c r="B728" s="6" t="s">
        <v>22</v>
      </c>
      <c r="C728" s="6">
        <v>0</v>
      </c>
      <c r="D728" s="5" t="s">
        <v>85</v>
      </c>
      <c r="E728" s="5" t="str">
        <f t="shared" si="390"/>
        <v/>
      </c>
      <c r="F728" s="5" t="str">
        <f t="shared" si="385"/>
        <v/>
      </c>
      <c r="G728" s="7">
        <v>64.965999999999994</v>
      </c>
      <c r="H728" s="7">
        <v>74.980999999999995</v>
      </c>
      <c r="I728" s="7">
        <v>89.05</v>
      </c>
      <c r="J728" s="7">
        <v>97.197999999999993</v>
      </c>
      <c r="K728" s="7">
        <v>137.071</v>
      </c>
      <c r="L728" s="7">
        <v>118.764</v>
      </c>
      <c r="M728" s="7">
        <v>91.718999999999994</v>
      </c>
      <c r="N728" s="7">
        <v>81.676000000000002</v>
      </c>
      <c r="O728" s="7"/>
      <c r="Q728" s="13"/>
      <c r="R728" s="10" t="s">
        <v>523</v>
      </c>
      <c r="S728">
        <v>1987</v>
      </c>
      <c r="T728">
        <f t="shared" si="386"/>
        <v>16.279</v>
      </c>
      <c r="U728">
        <f t="shared" si="387"/>
        <v>16.713999999999999</v>
      </c>
      <c r="V728">
        <f t="shared" si="388"/>
        <v>311.12</v>
      </c>
      <c r="W728">
        <f t="shared" si="389"/>
        <v>341.839</v>
      </c>
      <c r="X728" s="4" t="s">
        <v>985</v>
      </c>
      <c r="Y728" s="4" t="s">
        <v>985</v>
      </c>
      <c r="Z728" s="4" t="s">
        <v>985</v>
      </c>
      <c r="AA728" s="4" t="s">
        <v>985</v>
      </c>
      <c r="AC728" s="10" t="str">
        <f>IFERROR(VLOOKUP(S728&amp;R728,'Regulatory Data'!D$6:F$1349,3,FALSE),"")</f>
        <v/>
      </c>
      <c r="AD728" s="12" t="str">
        <f>VLOOKUP($S728&amp;$R728,'Regulatory Data'!$I$6:$O$1301,5,FALSE)</f>
        <v/>
      </c>
      <c r="AE728" s="12" t="str">
        <f>IF(VLOOKUP($S728&amp;$R728,'Regulatory Data'!$I$6:$O$1301,7,FALSE)=1,1,IF(VLOOKUP($S728&amp;$R728,'Regulatory Data'!$I$6:$O$1301,6,FALSE)=1,0,""))</f>
        <v/>
      </c>
      <c r="AG728" s="12" t="str">
        <f t="shared" si="391"/>
        <v/>
      </c>
      <c r="AH728" s="12" t="str">
        <f t="shared" si="392"/>
        <v/>
      </c>
      <c r="AI728" s="12" t="str">
        <f t="shared" si="393"/>
        <v/>
      </c>
      <c r="AJ728" s="12" t="str">
        <f t="shared" si="394"/>
        <v/>
      </c>
      <c r="AK728" s="12" t="str">
        <f t="shared" si="395"/>
        <v/>
      </c>
      <c r="AL728" s="12" t="str">
        <f t="shared" si="396"/>
        <v/>
      </c>
      <c r="AM728" s="12" t="str">
        <f t="shared" si="397"/>
        <v/>
      </c>
      <c r="AN728" s="12" t="str">
        <f t="shared" si="398"/>
        <v/>
      </c>
      <c r="AO728" s="9" t="str">
        <f t="shared" si="399"/>
        <v/>
      </c>
      <c r="AP728" s="9" t="str">
        <f t="shared" si="400"/>
        <v/>
      </c>
      <c r="AQ728" s="9" t="str">
        <f t="shared" si="401"/>
        <v/>
      </c>
      <c r="AR728" s="9" t="str">
        <f t="shared" si="402"/>
        <v/>
      </c>
      <c r="AS728" s="9" t="str">
        <f t="shared" si="403"/>
        <v/>
      </c>
      <c r="AT728" s="9" t="str">
        <f t="shared" si="404"/>
        <v/>
      </c>
      <c r="AU728" s="9" t="str">
        <f t="shared" si="405"/>
        <v/>
      </c>
      <c r="AV728" s="9" t="str">
        <f t="shared" si="406"/>
        <v/>
      </c>
    </row>
    <row r="729" spans="1:48" x14ac:dyDescent="0.2">
      <c r="A729" s="2">
        <v>1</v>
      </c>
      <c r="B729" s="6" t="s">
        <v>23</v>
      </c>
      <c r="C729" s="6">
        <v>0</v>
      </c>
      <c r="D729" s="5" t="s">
        <v>85</v>
      </c>
      <c r="E729" s="5" t="str">
        <f t="shared" si="390"/>
        <v/>
      </c>
      <c r="F729" s="5" t="str">
        <f t="shared" si="385"/>
        <v/>
      </c>
      <c r="G729" s="7">
        <v>69.495000000000005</v>
      </c>
      <c r="H729" s="7">
        <v>79.192999999999998</v>
      </c>
      <c r="I729" s="7">
        <v>95.683000000000007</v>
      </c>
      <c r="J729" s="7">
        <v>91.480999999999995</v>
      </c>
      <c r="K729" s="7">
        <v>137.685</v>
      </c>
      <c r="L729" s="7">
        <v>120.824</v>
      </c>
      <c r="M729" s="7">
        <v>87.331000000000003</v>
      </c>
      <c r="N729" s="7">
        <v>83.561999999999998</v>
      </c>
      <c r="O729" s="7"/>
      <c r="Q729" s="13"/>
      <c r="R729" s="10" t="s">
        <v>523</v>
      </c>
      <c r="S729">
        <v>1988</v>
      </c>
      <c r="T729">
        <f t="shared" si="386"/>
        <v>18.308</v>
      </c>
      <c r="U729">
        <f t="shared" si="387"/>
        <v>18.841000000000001</v>
      </c>
      <c r="V729">
        <f t="shared" si="388"/>
        <v>308.83</v>
      </c>
      <c r="W729">
        <f t="shared" si="389"/>
        <v>364.108</v>
      </c>
      <c r="X729">
        <f t="shared" ref="X729:X751" si="407">LN(T729)-LN(T728)</f>
        <v>0.11746218916502249</v>
      </c>
      <c r="Y729">
        <f t="shared" ref="Y729:Y751" si="408">LN(U729)-LN(U728)</f>
        <v>0.11978865471661937</v>
      </c>
      <c r="Z729">
        <f t="shared" ref="Z729:Z751" si="409">LN(V729)-LN(V728)</f>
        <v>-7.3877261565842289E-3</v>
      </c>
      <c r="AA729">
        <f t="shared" ref="AA729:AA751" si="410">LN(W729)-LN(W728)</f>
        <v>6.3110660939425856E-2</v>
      </c>
      <c r="AC729" s="10" t="str">
        <f>IFERROR(VLOOKUP(S729&amp;R729,'Regulatory Data'!D$6:F$1349,3,FALSE),"")</f>
        <v/>
      </c>
      <c r="AD729" s="12" t="str">
        <f>VLOOKUP($S729&amp;$R729,'Regulatory Data'!$I$6:$O$1301,5,FALSE)</f>
        <v/>
      </c>
      <c r="AE729" s="12" t="str">
        <f>IF(VLOOKUP($S729&amp;$R729,'Regulatory Data'!$I$6:$O$1301,7,FALSE)=1,1,IF(VLOOKUP($S729&amp;$R729,'Regulatory Data'!$I$6:$O$1301,6,FALSE)=1,0,""))</f>
        <v/>
      </c>
      <c r="AG729" s="12" t="str">
        <f t="shared" si="391"/>
        <v/>
      </c>
      <c r="AH729" s="12" t="str">
        <f t="shared" si="392"/>
        <v/>
      </c>
      <c r="AI729" s="12" t="str">
        <f t="shared" si="393"/>
        <v/>
      </c>
      <c r="AJ729" s="12" t="str">
        <f t="shared" si="394"/>
        <v/>
      </c>
      <c r="AK729" s="12" t="str">
        <f t="shared" si="395"/>
        <v/>
      </c>
      <c r="AL729" s="12" t="str">
        <f t="shared" si="396"/>
        <v/>
      </c>
      <c r="AM729" s="12" t="str">
        <f t="shared" si="397"/>
        <v/>
      </c>
      <c r="AN729" s="12" t="str">
        <f t="shared" si="398"/>
        <v/>
      </c>
      <c r="AO729" s="9" t="str">
        <f t="shared" si="399"/>
        <v/>
      </c>
      <c r="AP729" s="9" t="str">
        <f t="shared" si="400"/>
        <v/>
      </c>
      <c r="AQ729" s="9" t="str">
        <f t="shared" si="401"/>
        <v/>
      </c>
      <c r="AR729" s="9" t="str">
        <f t="shared" si="402"/>
        <v/>
      </c>
      <c r="AS729" s="9" t="str">
        <f t="shared" si="403"/>
        <v/>
      </c>
      <c r="AT729" s="9" t="str">
        <f t="shared" si="404"/>
        <v/>
      </c>
      <c r="AU729" s="9" t="str">
        <f t="shared" si="405"/>
        <v/>
      </c>
      <c r="AV729" s="9" t="str">
        <f t="shared" si="406"/>
        <v/>
      </c>
    </row>
    <row r="730" spans="1:48" x14ac:dyDescent="0.2">
      <c r="A730" s="2">
        <v>1</v>
      </c>
      <c r="B730" s="6" t="s">
        <v>24</v>
      </c>
      <c r="C730" s="6">
        <v>0</v>
      </c>
      <c r="D730" s="5" t="s">
        <v>85</v>
      </c>
      <c r="E730" s="5" t="str">
        <f t="shared" si="390"/>
        <v/>
      </c>
      <c r="F730" s="5" t="str">
        <f t="shared" si="385"/>
        <v/>
      </c>
      <c r="G730" s="7">
        <v>58.902999999999999</v>
      </c>
      <c r="H730" s="7">
        <v>70.593999999999994</v>
      </c>
      <c r="I730" s="7">
        <v>83.679000000000002</v>
      </c>
      <c r="J730" s="7">
        <v>94.548000000000002</v>
      </c>
      <c r="K730" s="7">
        <v>142.06200000000001</v>
      </c>
      <c r="L730" s="7">
        <v>118.535</v>
      </c>
      <c r="M730" s="7">
        <v>101.327</v>
      </c>
      <c r="N730" s="7">
        <v>84.789000000000001</v>
      </c>
      <c r="O730" s="7"/>
      <c r="Q730" s="13"/>
      <c r="R730" s="10" t="s">
        <v>523</v>
      </c>
      <c r="S730">
        <v>1989</v>
      </c>
      <c r="T730">
        <f t="shared" si="386"/>
        <v>19.545999999999999</v>
      </c>
      <c r="U730">
        <f t="shared" si="387"/>
        <v>19.888999999999999</v>
      </c>
      <c r="V730">
        <f t="shared" si="388"/>
        <v>304.24400000000003</v>
      </c>
      <c r="W730">
        <f t="shared" si="389"/>
        <v>371.31599999999997</v>
      </c>
      <c r="X730">
        <f t="shared" si="407"/>
        <v>6.5432539125248379E-2</v>
      </c>
      <c r="Y730">
        <f t="shared" si="408"/>
        <v>5.4131468785246106E-2</v>
      </c>
      <c r="Z730">
        <f t="shared" si="409"/>
        <v>-1.4960952642211645E-2</v>
      </c>
      <c r="AA730">
        <f t="shared" si="410"/>
        <v>1.9602925168364926E-2</v>
      </c>
      <c r="AC730" s="10" t="str">
        <f>IFERROR(VLOOKUP(S730&amp;R730,'Regulatory Data'!D$6:F$1349,3,FALSE),"")</f>
        <v/>
      </c>
      <c r="AD730" s="12" t="str">
        <f>VLOOKUP($S730&amp;$R730,'Regulatory Data'!$I$6:$O$1301,5,FALSE)</f>
        <v/>
      </c>
      <c r="AE730" s="12" t="str">
        <f>IF(VLOOKUP($S730&amp;$R730,'Regulatory Data'!$I$6:$O$1301,7,FALSE)=1,1,IF(VLOOKUP($S730&amp;$R730,'Regulatory Data'!$I$6:$O$1301,6,FALSE)=1,0,""))</f>
        <v/>
      </c>
      <c r="AG730" s="12" t="str">
        <f t="shared" si="391"/>
        <v/>
      </c>
      <c r="AH730" s="12" t="str">
        <f t="shared" si="392"/>
        <v/>
      </c>
      <c r="AI730" s="12" t="str">
        <f t="shared" si="393"/>
        <v/>
      </c>
      <c r="AJ730" s="12" t="str">
        <f t="shared" si="394"/>
        <v/>
      </c>
      <c r="AK730" s="12" t="str">
        <f t="shared" si="395"/>
        <v/>
      </c>
      <c r="AL730" s="12" t="str">
        <f t="shared" si="396"/>
        <v/>
      </c>
      <c r="AM730" s="12" t="str">
        <f t="shared" si="397"/>
        <v/>
      </c>
      <c r="AN730" s="12" t="str">
        <f t="shared" si="398"/>
        <v/>
      </c>
      <c r="AO730" s="9" t="str">
        <f t="shared" si="399"/>
        <v/>
      </c>
      <c r="AP730" s="9" t="str">
        <f t="shared" si="400"/>
        <v/>
      </c>
      <c r="AQ730" s="9" t="str">
        <f t="shared" si="401"/>
        <v/>
      </c>
      <c r="AR730" s="9" t="str">
        <f t="shared" si="402"/>
        <v/>
      </c>
      <c r="AS730" s="9" t="str">
        <f t="shared" si="403"/>
        <v/>
      </c>
      <c r="AT730" s="9" t="str">
        <f t="shared" si="404"/>
        <v/>
      </c>
      <c r="AU730" s="9" t="str">
        <f t="shared" si="405"/>
        <v/>
      </c>
      <c r="AV730" s="9" t="str">
        <f t="shared" si="406"/>
        <v/>
      </c>
    </row>
    <row r="731" spans="1:48" x14ac:dyDescent="0.2">
      <c r="A731" s="2">
        <v>1</v>
      </c>
      <c r="B731" s="6" t="s">
        <v>25</v>
      </c>
      <c r="C731" s="6">
        <v>0</v>
      </c>
      <c r="D731" s="5" t="s">
        <v>85</v>
      </c>
      <c r="E731" s="5" t="str">
        <f t="shared" si="390"/>
        <v/>
      </c>
      <c r="F731" s="5" t="str">
        <f t="shared" si="385"/>
        <v/>
      </c>
      <c r="G731" s="7">
        <v>70.694000000000003</v>
      </c>
      <c r="H731" s="7">
        <v>83.195999999999998</v>
      </c>
      <c r="I731" s="7">
        <v>90.43</v>
      </c>
      <c r="J731" s="7">
        <v>96.427999999999997</v>
      </c>
      <c r="K731" s="7">
        <v>127.91800000000001</v>
      </c>
      <c r="L731" s="7">
        <v>108.696</v>
      </c>
      <c r="M731" s="7">
        <v>94.161000000000001</v>
      </c>
      <c r="N731" s="7">
        <v>85.15</v>
      </c>
      <c r="O731" s="7"/>
      <c r="Q731" s="13"/>
      <c r="R731" s="10" t="s">
        <v>523</v>
      </c>
      <c r="S731">
        <v>1990</v>
      </c>
      <c r="T731">
        <f t="shared" si="386"/>
        <v>20.434000000000001</v>
      </c>
      <c r="U731">
        <f t="shared" si="387"/>
        <v>20.667000000000002</v>
      </c>
      <c r="V731">
        <f t="shared" si="388"/>
        <v>298.37799999999999</v>
      </c>
      <c r="W731">
        <f t="shared" si="389"/>
        <v>369.07900000000001</v>
      </c>
      <c r="X731">
        <f t="shared" si="407"/>
        <v>4.4429518252588007E-2</v>
      </c>
      <c r="Y731">
        <f t="shared" si="408"/>
        <v>3.8371410198058786E-2</v>
      </c>
      <c r="Z731">
        <f t="shared" si="409"/>
        <v>-1.9468871978580715E-2</v>
      </c>
      <c r="AA731">
        <f t="shared" si="410"/>
        <v>-6.0427388270936078E-3</v>
      </c>
      <c r="AC731" s="10" t="str">
        <f>IFERROR(VLOOKUP(S731&amp;R731,'Regulatory Data'!D$6:F$1349,3,FALSE),"")</f>
        <v/>
      </c>
      <c r="AD731" s="12" t="str">
        <f>VLOOKUP($S731&amp;$R731,'Regulatory Data'!$I$6:$O$1301,5,FALSE)</f>
        <v/>
      </c>
      <c r="AE731" s="12" t="str">
        <f>IF(VLOOKUP($S731&amp;$R731,'Regulatory Data'!$I$6:$O$1301,7,FALSE)=1,1,IF(VLOOKUP($S731&amp;$R731,'Regulatory Data'!$I$6:$O$1301,6,FALSE)=1,0,""))</f>
        <v/>
      </c>
      <c r="AG731" s="12" t="str">
        <f t="shared" si="391"/>
        <v/>
      </c>
      <c r="AH731" s="12" t="str">
        <f t="shared" si="392"/>
        <v/>
      </c>
      <c r="AI731" s="12" t="str">
        <f t="shared" si="393"/>
        <v/>
      </c>
      <c r="AJ731" s="12" t="str">
        <f t="shared" si="394"/>
        <v/>
      </c>
      <c r="AK731" s="12" t="str">
        <f t="shared" si="395"/>
        <v/>
      </c>
      <c r="AL731" s="12" t="str">
        <f t="shared" si="396"/>
        <v/>
      </c>
      <c r="AM731" s="12" t="str">
        <f t="shared" si="397"/>
        <v/>
      </c>
      <c r="AN731" s="12" t="str">
        <f t="shared" si="398"/>
        <v/>
      </c>
      <c r="AO731" s="9" t="str">
        <f t="shared" si="399"/>
        <v/>
      </c>
      <c r="AP731" s="9" t="str">
        <f t="shared" si="400"/>
        <v/>
      </c>
      <c r="AQ731" s="9" t="str">
        <f t="shared" si="401"/>
        <v/>
      </c>
      <c r="AR731" s="9" t="str">
        <f t="shared" si="402"/>
        <v/>
      </c>
      <c r="AS731" s="9" t="str">
        <f t="shared" si="403"/>
        <v/>
      </c>
      <c r="AT731" s="9" t="str">
        <f t="shared" si="404"/>
        <v/>
      </c>
      <c r="AU731" s="9" t="str">
        <f t="shared" si="405"/>
        <v/>
      </c>
      <c r="AV731" s="9" t="str">
        <f t="shared" si="406"/>
        <v/>
      </c>
    </row>
    <row r="732" spans="1:48" x14ac:dyDescent="0.2">
      <c r="A732" s="2">
        <v>1</v>
      </c>
      <c r="B732" s="6" t="s">
        <v>26</v>
      </c>
      <c r="C732" s="6">
        <v>0</v>
      </c>
      <c r="D732" s="5" t="s">
        <v>85</v>
      </c>
      <c r="E732" s="5" t="str">
        <f t="shared" si="390"/>
        <v/>
      </c>
      <c r="F732" s="5" t="str">
        <f t="shared" si="385"/>
        <v/>
      </c>
      <c r="G732" s="7">
        <v>77.403999999999996</v>
      </c>
      <c r="H732" s="7">
        <v>83.022000000000006</v>
      </c>
      <c r="I732" s="7">
        <v>88.152000000000001</v>
      </c>
      <c r="J732" s="7">
        <v>101.825</v>
      </c>
      <c r="K732" s="7">
        <v>113.884</v>
      </c>
      <c r="L732" s="7">
        <v>106.178</v>
      </c>
      <c r="M732" s="7">
        <v>100.937</v>
      </c>
      <c r="N732" s="7">
        <v>88.977000000000004</v>
      </c>
      <c r="O732" s="7"/>
      <c r="Q732" s="13"/>
      <c r="R732" s="10" t="s">
        <v>523</v>
      </c>
      <c r="S732">
        <v>1991</v>
      </c>
      <c r="T732">
        <f t="shared" si="386"/>
        <v>21.497</v>
      </c>
      <c r="U732">
        <f t="shared" si="387"/>
        <v>21.908999999999999</v>
      </c>
      <c r="V732">
        <f t="shared" si="388"/>
        <v>289.08600000000001</v>
      </c>
      <c r="W732">
        <f t="shared" si="389"/>
        <v>351.55700000000002</v>
      </c>
      <c r="X732">
        <f t="shared" si="407"/>
        <v>5.0713210344766946E-2</v>
      </c>
      <c r="Y732">
        <f t="shared" si="408"/>
        <v>5.8359286026913981E-2</v>
      </c>
      <c r="Z732">
        <f t="shared" si="409"/>
        <v>-3.1636917370519768E-2</v>
      </c>
      <c r="AA732">
        <f t="shared" si="410"/>
        <v>-4.8638853000976923E-2</v>
      </c>
      <c r="AC732" s="10" t="str">
        <f>IFERROR(VLOOKUP(S732&amp;R732,'Regulatory Data'!D$6:F$1349,3,FALSE),"")</f>
        <v/>
      </c>
      <c r="AD732" s="12" t="str">
        <f>VLOOKUP($S732&amp;$R732,'Regulatory Data'!$I$6:$O$1301,5,FALSE)</f>
        <v/>
      </c>
      <c r="AE732" s="12" t="str">
        <f>IF(VLOOKUP($S732&amp;$R732,'Regulatory Data'!$I$6:$O$1301,7,FALSE)=1,1,IF(VLOOKUP($S732&amp;$R732,'Regulatory Data'!$I$6:$O$1301,6,FALSE)=1,0,""))</f>
        <v/>
      </c>
      <c r="AG732" s="12" t="str">
        <f t="shared" si="391"/>
        <v/>
      </c>
      <c r="AH732" s="12" t="str">
        <f t="shared" si="392"/>
        <v/>
      </c>
      <c r="AI732" s="12" t="str">
        <f t="shared" si="393"/>
        <v/>
      </c>
      <c r="AJ732" s="12" t="str">
        <f t="shared" si="394"/>
        <v/>
      </c>
      <c r="AK732" s="12" t="str">
        <f t="shared" si="395"/>
        <v/>
      </c>
      <c r="AL732" s="12" t="str">
        <f t="shared" si="396"/>
        <v/>
      </c>
      <c r="AM732" s="12" t="str">
        <f t="shared" si="397"/>
        <v/>
      </c>
      <c r="AN732" s="12" t="str">
        <f t="shared" si="398"/>
        <v/>
      </c>
      <c r="AO732" s="9" t="str">
        <f t="shared" si="399"/>
        <v/>
      </c>
      <c r="AP732" s="9" t="str">
        <f t="shared" si="400"/>
        <v/>
      </c>
      <c r="AQ732" s="9" t="str">
        <f t="shared" si="401"/>
        <v/>
      </c>
      <c r="AR732" s="9" t="str">
        <f t="shared" si="402"/>
        <v/>
      </c>
      <c r="AS732" s="9" t="str">
        <f t="shared" si="403"/>
        <v/>
      </c>
      <c r="AT732" s="9" t="str">
        <f t="shared" si="404"/>
        <v/>
      </c>
      <c r="AU732" s="9" t="str">
        <f t="shared" si="405"/>
        <v/>
      </c>
      <c r="AV732" s="9" t="str">
        <f t="shared" si="406"/>
        <v/>
      </c>
    </row>
    <row r="733" spans="1:48" x14ac:dyDescent="0.2">
      <c r="A733" s="2">
        <v>1</v>
      </c>
      <c r="B733" s="6" t="s">
        <v>27</v>
      </c>
      <c r="C733" s="6">
        <v>0</v>
      </c>
      <c r="D733" s="5" t="s">
        <v>85</v>
      </c>
      <c r="E733" s="5" t="str">
        <f t="shared" si="390"/>
        <v/>
      </c>
      <c r="F733" s="5" t="str">
        <f t="shared" si="385"/>
        <v/>
      </c>
      <c r="G733" s="7">
        <v>82.718999999999994</v>
      </c>
      <c r="H733" s="7">
        <v>88.572999999999993</v>
      </c>
      <c r="I733" s="7">
        <v>91.004999999999995</v>
      </c>
      <c r="J733" s="7">
        <v>106.711</v>
      </c>
      <c r="K733" s="7">
        <v>110.017</v>
      </c>
      <c r="L733" s="7">
        <v>102.746</v>
      </c>
      <c r="M733" s="7">
        <v>103.441</v>
      </c>
      <c r="N733" s="7">
        <v>94.135999999999996</v>
      </c>
      <c r="O733" s="7"/>
      <c r="Q733" s="13"/>
      <c r="R733" s="10" t="s">
        <v>523</v>
      </c>
      <c r="S733">
        <v>1992</v>
      </c>
      <c r="T733">
        <f t="shared" si="386"/>
        <v>24.117999999999999</v>
      </c>
      <c r="U733">
        <f t="shared" si="387"/>
        <v>24.512</v>
      </c>
      <c r="V733">
        <f t="shared" si="388"/>
        <v>279.61500000000001</v>
      </c>
      <c r="W733">
        <f t="shared" si="389"/>
        <v>321.435</v>
      </c>
      <c r="X733">
        <f t="shared" si="407"/>
        <v>0.11504505916740193</v>
      </c>
      <c r="Y733">
        <f t="shared" si="408"/>
        <v>0.11226528225209842</v>
      </c>
      <c r="Z733">
        <f t="shared" si="409"/>
        <v>-3.3310564710276935E-2</v>
      </c>
      <c r="AA733">
        <f t="shared" si="410"/>
        <v>-8.9576514322864398E-2</v>
      </c>
      <c r="AC733" s="10" t="str">
        <f>IFERROR(VLOOKUP(S733&amp;R733,'Regulatory Data'!D$6:F$1349,3,FALSE),"")</f>
        <v/>
      </c>
      <c r="AD733" s="12" t="str">
        <f>VLOOKUP($S733&amp;$R733,'Regulatory Data'!$I$6:$O$1301,5,FALSE)</f>
        <v/>
      </c>
      <c r="AE733" s="12" t="str">
        <f>IF(VLOOKUP($S733&amp;$R733,'Regulatory Data'!$I$6:$O$1301,7,FALSE)=1,1,IF(VLOOKUP($S733&amp;$R733,'Regulatory Data'!$I$6:$O$1301,6,FALSE)=1,0,""))</f>
        <v/>
      </c>
      <c r="AG733" s="12" t="str">
        <f t="shared" si="391"/>
        <v/>
      </c>
      <c r="AH733" s="12" t="str">
        <f t="shared" si="392"/>
        <v/>
      </c>
      <c r="AI733" s="12" t="str">
        <f t="shared" si="393"/>
        <v/>
      </c>
      <c r="AJ733" s="12" t="str">
        <f t="shared" si="394"/>
        <v/>
      </c>
      <c r="AK733" s="12" t="str">
        <f t="shared" si="395"/>
        <v/>
      </c>
      <c r="AL733" s="12" t="str">
        <f t="shared" si="396"/>
        <v/>
      </c>
      <c r="AM733" s="12" t="str">
        <f t="shared" si="397"/>
        <v/>
      </c>
      <c r="AN733" s="12" t="str">
        <f t="shared" si="398"/>
        <v/>
      </c>
      <c r="AO733" s="9" t="str">
        <f t="shared" si="399"/>
        <v/>
      </c>
      <c r="AP733" s="9" t="str">
        <f t="shared" si="400"/>
        <v/>
      </c>
      <c r="AQ733" s="9" t="str">
        <f t="shared" si="401"/>
        <v/>
      </c>
      <c r="AR733" s="9" t="str">
        <f t="shared" si="402"/>
        <v/>
      </c>
      <c r="AS733" s="9" t="str">
        <f t="shared" si="403"/>
        <v/>
      </c>
      <c r="AT733" s="9" t="str">
        <f t="shared" si="404"/>
        <v/>
      </c>
      <c r="AU733" s="9" t="str">
        <f t="shared" si="405"/>
        <v/>
      </c>
      <c r="AV733" s="9" t="str">
        <f t="shared" si="406"/>
        <v/>
      </c>
    </row>
    <row r="734" spans="1:48" x14ac:dyDescent="0.2">
      <c r="A734" s="2">
        <v>1</v>
      </c>
      <c r="B734" s="6" t="s">
        <v>28</v>
      </c>
      <c r="C734" s="6">
        <v>0</v>
      </c>
      <c r="D734" s="5" t="s">
        <v>85</v>
      </c>
      <c r="E734" s="5" t="str">
        <f t="shared" si="390"/>
        <v/>
      </c>
      <c r="F734" s="5" t="str">
        <f t="shared" si="385"/>
        <v/>
      </c>
      <c r="G734" s="7">
        <v>89.844999999999999</v>
      </c>
      <c r="H734" s="7">
        <v>92.129000000000005</v>
      </c>
      <c r="I734" s="7">
        <v>98.875</v>
      </c>
      <c r="J734" s="7">
        <v>101.684</v>
      </c>
      <c r="K734" s="7">
        <v>110.05</v>
      </c>
      <c r="L734" s="7">
        <v>107.32299999999999</v>
      </c>
      <c r="M734" s="7">
        <v>96.171999999999997</v>
      </c>
      <c r="N734" s="7">
        <v>95.090999999999994</v>
      </c>
      <c r="O734" s="7"/>
      <c r="Q734" s="13"/>
      <c r="R734" s="10" t="s">
        <v>523</v>
      </c>
      <c r="S734">
        <v>1993</v>
      </c>
      <c r="T734">
        <f t="shared" si="386"/>
        <v>27.696000000000002</v>
      </c>
      <c r="U734">
        <f t="shared" si="387"/>
        <v>28.001000000000001</v>
      </c>
      <c r="V734">
        <f t="shared" si="388"/>
        <v>269.452</v>
      </c>
      <c r="W734">
        <f t="shared" si="389"/>
        <v>281.77499999999998</v>
      </c>
      <c r="X734">
        <f t="shared" si="407"/>
        <v>0.13832954875245296</v>
      </c>
      <c r="Y734">
        <f t="shared" si="408"/>
        <v>0.13307743026499752</v>
      </c>
      <c r="Z734">
        <f t="shared" si="409"/>
        <v>-3.7023390109989229E-2</v>
      </c>
      <c r="AA734">
        <f t="shared" si="410"/>
        <v>-0.13168646581501342</v>
      </c>
      <c r="AC734" s="10" t="str">
        <f>IFERROR(VLOOKUP(S734&amp;R734,'Regulatory Data'!D$6:F$1349,3,FALSE),"")</f>
        <v/>
      </c>
      <c r="AD734" s="12" t="str">
        <f>VLOOKUP($S734&amp;$R734,'Regulatory Data'!$I$6:$O$1301,5,FALSE)</f>
        <v/>
      </c>
      <c r="AE734" s="12" t="str">
        <f>IF(VLOOKUP($S734&amp;$R734,'Regulatory Data'!$I$6:$O$1301,7,FALSE)=1,1,IF(VLOOKUP($S734&amp;$R734,'Regulatory Data'!$I$6:$O$1301,6,FALSE)=1,0,""))</f>
        <v/>
      </c>
      <c r="AG734" s="12" t="str">
        <f t="shared" si="391"/>
        <v/>
      </c>
      <c r="AH734" s="12" t="str">
        <f t="shared" si="392"/>
        <v/>
      </c>
      <c r="AI734" s="12" t="str">
        <f t="shared" si="393"/>
        <v/>
      </c>
      <c r="AJ734" s="12" t="str">
        <f t="shared" si="394"/>
        <v/>
      </c>
      <c r="AK734" s="12" t="str">
        <f t="shared" si="395"/>
        <v/>
      </c>
      <c r="AL734" s="12" t="str">
        <f t="shared" si="396"/>
        <v/>
      </c>
      <c r="AM734" s="12" t="str">
        <f t="shared" si="397"/>
        <v/>
      </c>
      <c r="AN734" s="12" t="str">
        <f t="shared" si="398"/>
        <v/>
      </c>
      <c r="AO734" s="9" t="str">
        <f t="shared" si="399"/>
        <v/>
      </c>
      <c r="AP734" s="9" t="str">
        <f t="shared" si="400"/>
        <v/>
      </c>
      <c r="AQ734" s="9" t="str">
        <f t="shared" si="401"/>
        <v/>
      </c>
      <c r="AR734" s="9" t="str">
        <f t="shared" si="402"/>
        <v/>
      </c>
      <c r="AS734" s="9" t="str">
        <f t="shared" si="403"/>
        <v/>
      </c>
      <c r="AT734" s="9" t="str">
        <f t="shared" si="404"/>
        <v/>
      </c>
      <c r="AU734" s="9" t="str">
        <f t="shared" si="405"/>
        <v/>
      </c>
      <c r="AV734" s="9" t="str">
        <f t="shared" si="406"/>
        <v/>
      </c>
    </row>
    <row r="735" spans="1:48" x14ac:dyDescent="0.2">
      <c r="A735" s="2">
        <v>1</v>
      </c>
      <c r="B735" s="6" t="s">
        <v>29</v>
      </c>
      <c r="C735" s="6">
        <v>0</v>
      </c>
      <c r="D735" s="5" t="s">
        <v>85</v>
      </c>
      <c r="E735" s="5" t="str">
        <f t="shared" si="390"/>
        <v/>
      </c>
      <c r="F735" s="5" t="str">
        <f t="shared" si="385"/>
        <v/>
      </c>
      <c r="G735" s="7">
        <v>100</v>
      </c>
      <c r="H735" s="7">
        <v>100</v>
      </c>
      <c r="I735" s="7">
        <v>100</v>
      </c>
      <c r="J735" s="7">
        <v>100</v>
      </c>
      <c r="K735" s="7">
        <v>100</v>
      </c>
      <c r="L735" s="7">
        <v>100</v>
      </c>
      <c r="M735" s="7">
        <v>100</v>
      </c>
      <c r="N735" s="7">
        <v>100</v>
      </c>
      <c r="O735" s="7"/>
      <c r="Q735" s="13"/>
      <c r="R735" s="10" t="s">
        <v>523</v>
      </c>
      <c r="S735">
        <v>1994</v>
      </c>
      <c r="T735">
        <f t="shared" si="386"/>
        <v>32.603999999999999</v>
      </c>
      <c r="U735">
        <f t="shared" si="387"/>
        <v>32.972999999999999</v>
      </c>
      <c r="V735">
        <f t="shared" si="388"/>
        <v>255.19300000000001</v>
      </c>
      <c r="W735">
        <f t="shared" si="389"/>
        <v>242.55099999999999</v>
      </c>
      <c r="X735">
        <f t="shared" si="407"/>
        <v>0.16314698179835707</v>
      </c>
      <c r="Y735">
        <f t="shared" si="408"/>
        <v>0.16344882093169488</v>
      </c>
      <c r="Z735">
        <f t="shared" si="409"/>
        <v>-5.4370145251974478E-2</v>
      </c>
      <c r="AA735">
        <f t="shared" si="410"/>
        <v>-0.14989688258414979</v>
      </c>
      <c r="AC735" s="10" t="str">
        <f>IFERROR(VLOOKUP(S735&amp;R735,'Regulatory Data'!D$6:F$1349,3,FALSE),"")</f>
        <v/>
      </c>
      <c r="AD735" s="12" t="str">
        <f>VLOOKUP($S735&amp;$R735,'Regulatory Data'!$I$6:$O$1301,5,FALSE)</f>
        <v/>
      </c>
      <c r="AE735" s="12" t="str">
        <f>IF(VLOOKUP($S735&amp;$R735,'Regulatory Data'!$I$6:$O$1301,7,FALSE)=1,1,IF(VLOOKUP($S735&amp;$R735,'Regulatory Data'!$I$6:$O$1301,6,FALSE)=1,0,""))</f>
        <v/>
      </c>
      <c r="AG735" s="12" t="str">
        <f t="shared" si="391"/>
        <v/>
      </c>
      <c r="AH735" s="12" t="str">
        <f t="shared" si="392"/>
        <v/>
      </c>
      <c r="AI735" s="12" t="str">
        <f t="shared" si="393"/>
        <v/>
      </c>
      <c r="AJ735" s="12" t="str">
        <f t="shared" si="394"/>
        <v/>
      </c>
      <c r="AK735" s="12" t="str">
        <f t="shared" si="395"/>
        <v/>
      </c>
      <c r="AL735" s="12" t="str">
        <f t="shared" si="396"/>
        <v/>
      </c>
      <c r="AM735" s="12" t="str">
        <f t="shared" si="397"/>
        <v/>
      </c>
      <c r="AN735" s="12" t="str">
        <f t="shared" si="398"/>
        <v/>
      </c>
      <c r="AO735" s="9" t="str">
        <f t="shared" si="399"/>
        <v/>
      </c>
      <c r="AP735" s="9" t="str">
        <f t="shared" si="400"/>
        <v/>
      </c>
      <c r="AQ735" s="9" t="str">
        <f t="shared" si="401"/>
        <v/>
      </c>
      <c r="AR735" s="9" t="str">
        <f t="shared" si="402"/>
        <v/>
      </c>
      <c r="AS735" s="9" t="str">
        <f t="shared" si="403"/>
        <v/>
      </c>
      <c r="AT735" s="9" t="str">
        <f t="shared" si="404"/>
        <v/>
      </c>
      <c r="AU735" s="9" t="str">
        <f t="shared" si="405"/>
        <v/>
      </c>
      <c r="AV735" s="9" t="str">
        <f t="shared" si="406"/>
        <v/>
      </c>
    </row>
    <row r="736" spans="1:48" x14ac:dyDescent="0.2">
      <c r="A736" s="2">
        <v>1</v>
      </c>
      <c r="B736" s="6" t="s">
        <v>30</v>
      </c>
      <c r="C736" s="6">
        <v>0</v>
      </c>
      <c r="D736" s="5" t="s">
        <v>85</v>
      </c>
      <c r="E736" s="5" t="str">
        <f t="shared" si="390"/>
        <v/>
      </c>
      <c r="F736" s="5" t="str">
        <f t="shared" si="385"/>
        <v/>
      </c>
      <c r="G736" s="7">
        <v>101.819</v>
      </c>
      <c r="H736" s="7">
        <v>101.57299999999999</v>
      </c>
      <c r="I736" s="7">
        <v>98.784000000000006</v>
      </c>
      <c r="J736" s="7">
        <v>102.23699999999999</v>
      </c>
      <c r="K736" s="7">
        <v>97.019000000000005</v>
      </c>
      <c r="L736" s="7">
        <v>97.254000000000005</v>
      </c>
      <c r="M736" s="7">
        <v>108.49</v>
      </c>
      <c r="N736" s="7">
        <v>107.17100000000001</v>
      </c>
      <c r="O736" s="7"/>
      <c r="Q736" s="13"/>
      <c r="R736" s="10" t="s">
        <v>523</v>
      </c>
      <c r="S736">
        <v>1995</v>
      </c>
      <c r="T736">
        <f t="shared" si="386"/>
        <v>37.610999999999997</v>
      </c>
      <c r="U736">
        <f t="shared" si="387"/>
        <v>37.680999999999997</v>
      </c>
      <c r="V736">
        <f t="shared" si="388"/>
        <v>237.154</v>
      </c>
      <c r="W736">
        <f t="shared" si="389"/>
        <v>209.374</v>
      </c>
      <c r="X736">
        <f t="shared" si="407"/>
        <v>0.14286158056978682</v>
      </c>
      <c r="Y736">
        <f t="shared" si="408"/>
        <v>0.13346694387926039</v>
      </c>
      <c r="Z736">
        <f t="shared" si="409"/>
        <v>-7.3310402484171533E-2</v>
      </c>
      <c r="AA736">
        <f t="shared" si="410"/>
        <v>-0.14708987109546978</v>
      </c>
      <c r="AC736" s="10" t="str">
        <f>IFERROR(VLOOKUP(S736&amp;R736,'Regulatory Data'!D$6:F$1349,3,FALSE),"")</f>
        <v/>
      </c>
      <c r="AD736" s="12" t="str">
        <f>VLOOKUP($S736&amp;$R736,'Regulatory Data'!$I$6:$O$1301,5,FALSE)</f>
        <v/>
      </c>
      <c r="AE736" s="12" t="str">
        <f>IF(VLOOKUP($S736&amp;$R736,'Regulatory Data'!$I$6:$O$1301,7,FALSE)=1,1,IF(VLOOKUP($S736&amp;$R736,'Regulatory Data'!$I$6:$O$1301,6,FALSE)=1,0,""))</f>
        <v/>
      </c>
      <c r="AG736" s="12" t="str">
        <f t="shared" si="391"/>
        <v/>
      </c>
      <c r="AH736" s="12" t="str">
        <f t="shared" si="392"/>
        <v/>
      </c>
      <c r="AI736" s="12" t="str">
        <f t="shared" si="393"/>
        <v/>
      </c>
      <c r="AJ736" s="12" t="str">
        <f t="shared" si="394"/>
        <v/>
      </c>
      <c r="AK736" s="12" t="str">
        <f t="shared" si="395"/>
        <v/>
      </c>
      <c r="AL736" s="12" t="str">
        <f t="shared" si="396"/>
        <v/>
      </c>
      <c r="AM736" s="12" t="str">
        <f t="shared" si="397"/>
        <v/>
      </c>
      <c r="AN736" s="12" t="str">
        <f t="shared" si="398"/>
        <v/>
      </c>
      <c r="AO736" s="9" t="str">
        <f t="shared" si="399"/>
        <v/>
      </c>
      <c r="AP736" s="9" t="str">
        <f t="shared" si="400"/>
        <v/>
      </c>
      <c r="AQ736" s="9" t="str">
        <f t="shared" si="401"/>
        <v/>
      </c>
      <c r="AR736" s="9" t="str">
        <f t="shared" si="402"/>
        <v/>
      </c>
      <c r="AS736" s="9" t="str">
        <f t="shared" si="403"/>
        <v/>
      </c>
      <c r="AT736" s="9" t="str">
        <f t="shared" si="404"/>
        <v/>
      </c>
      <c r="AU736" s="9" t="str">
        <f t="shared" si="405"/>
        <v/>
      </c>
      <c r="AV736" s="9" t="str">
        <f t="shared" si="406"/>
        <v/>
      </c>
    </row>
    <row r="737" spans="1:48" x14ac:dyDescent="0.2">
      <c r="A737" s="2">
        <v>1</v>
      </c>
      <c r="B737" s="6" t="s">
        <v>31</v>
      </c>
      <c r="C737" s="6">
        <v>0</v>
      </c>
      <c r="D737" s="5" t="s">
        <v>85</v>
      </c>
      <c r="E737" s="5" t="str">
        <f t="shared" si="390"/>
        <v/>
      </c>
      <c r="F737" s="5" t="str">
        <f t="shared" si="385"/>
        <v/>
      </c>
      <c r="G737" s="7">
        <v>96.46</v>
      </c>
      <c r="H737" s="7">
        <v>105.021</v>
      </c>
      <c r="I737" s="7">
        <v>102.137</v>
      </c>
      <c r="J737" s="7">
        <v>103.81399999999999</v>
      </c>
      <c r="K737" s="7">
        <v>105.88500000000001</v>
      </c>
      <c r="L737" s="7">
        <v>97.254000000000005</v>
      </c>
      <c r="M737" s="7">
        <v>101.273</v>
      </c>
      <c r="N737" s="7">
        <v>103.437</v>
      </c>
      <c r="O737" s="7"/>
      <c r="Q737" s="13"/>
      <c r="R737" s="10" t="s">
        <v>523</v>
      </c>
      <c r="S737">
        <v>1996</v>
      </c>
      <c r="T737">
        <f t="shared" si="386"/>
        <v>40.033999999999999</v>
      </c>
      <c r="U737">
        <f t="shared" si="387"/>
        <v>40.381</v>
      </c>
      <c r="V737">
        <f t="shared" si="388"/>
        <v>220.56100000000001</v>
      </c>
      <c r="W737">
        <f t="shared" si="389"/>
        <v>207.50700000000001</v>
      </c>
      <c r="X737">
        <f t="shared" si="407"/>
        <v>6.2432532266516461E-2</v>
      </c>
      <c r="Y737">
        <f t="shared" si="408"/>
        <v>6.9203388678934274E-2</v>
      </c>
      <c r="Z737">
        <f t="shared" si="409"/>
        <v>-7.2535418524246609E-2</v>
      </c>
      <c r="AA737">
        <f t="shared" si="410"/>
        <v>-8.9570524070206048E-3</v>
      </c>
      <c r="AC737" s="10" t="str">
        <f>IFERROR(VLOOKUP(S737&amp;R737,'Regulatory Data'!D$6:F$1349,3,FALSE),"")</f>
        <v/>
      </c>
      <c r="AD737" s="12" t="str">
        <f>VLOOKUP($S737&amp;$R737,'Regulatory Data'!$I$6:$O$1301,5,FALSE)</f>
        <v/>
      </c>
      <c r="AE737" s="12" t="str">
        <f>IF(VLOOKUP($S737&amp;$R737,'Regulatory Data'!$I$6:$O$1301,7,FALSE)=1,1,IF(VLOOKUP($S737&amp;$R737,'Regulatory Data'!$I$6:$O$1301,6,FALSE)=1,0,""))</f>
        <v/>
      </c>
      <c r="AG737" s="12" t="str">
        <f t="shared" si="391"/>
        <v/>
      </c>
      <c r="AH737" s="12" t="str">
        <f t="shared" si="392"/>
        <v/>
      </c>
      <c r="AI737" s="12" t="str">
        <f t="shared" si="393"/>
        <v/>
      </c>
      <c r="AJ737" s="12" t="str">
        <f t="shared" si="394"/>
        <v/>
      </c>
      <c r="AK737" s="12" t="str">
        <f t="shared" si="395"/>
        <v/>
      </c>
      <c r="AL737" s="12" t="str">
        <f t="shared" si="396"/>
        <v/>
      </c>
      <c r="AM737" s="12" t="str">
        <f t="shared" si="397"/>
        <v/>
      </c>
      <c r="AN737" s="12" t="str">
        <f t="shared" si="398"/>
        <v/>
      </c>
      <c r="AO737" s="9" t="str">
        <f t="shared" si="399"/>
        <v/>
      </c>
      <c r="AP737" s="9" t="str">
        <f t="shared" si="400"/>
        <v/>
      </c>
      <c r="AQ737" s="9" t="str">
        <f t="shared" si="401"/>
        <v/>
      </c>
      <c r="AR737" s="9" t="str">
        <f t="shared" si="402"/>
        <v/>
      </c>
      <c r="AS737" s="9" t="str">
        <f t="shared" si="403"/>
        <v/>
      </c>
      <c r="AT737" s="9" t="str">
        <f t="shared" si="404"/>
        <v/>
      </c>
      <c r="AU737" s="9" t="str">
        <f t="shared" si="405"/>
        <v/>
      </c>
      <c r="AV737" s="9" t="str">
        <f t="shared" si="406"/>
        <v/>
      </c>
    </row>
    <row r="738" spans="1:48" x14ac:dyDescent="0.2">
      <c r="A738" s="2">
        <v>1</v>
      </c>
      <c r="B738" s="6" t="s">
        <v>32</v>
      </c>
      <c r="C738" s="6">
        <v>0</v>
      </c>
      <c r="D738" s="5" t="s">
        <v>85</v>
      </c>
      <c r="E738" s="5" t="str">
        <f t="shared" si="390"/>
        <v/>
      </c>
      <c r="F738" s="5" t="str">
        <f t="shared" si="385"/>
        <v/>
      </c>
      <c r="G738" s="7">
        <v>110.53100000000001</v>
      </c>
      <c r="H738" s="7">
        <v>113.78100000000001</v>
      </c>
      <c r="I738" s="7">
        <v>107.532</v>
      </c>
      <c r="J738" s="7">
        <v>108.634</v>
      </c>
      <c r="K738" s="7">
        <v>97.287000000000006</v>
      </c>
      <c r="L738" s="7">
        <v>94.507999999999996</v>
      </c>
      <c r="M738" s="7">
        <v>103.495</v>
      </c>
      <c r="N738" s="7">
        <v>111.291</v>
      </c>
      <c r="O738" s="7"/>
      <c r="Q738" s="13"/>
      <c r="R738" s="10" t="s">
        <v>523</v>
      </c>
      <c r="S738">
        <v>1997</v>
      </c>
      <c r="T738">
        <f t="shared" si="386"/>
        <v>42.826999999999998</v>
      </c>
      <c r="U738">
        <f t="shared" si="387"/>
        <v>43.497999999999998</v>
      </c>
      <c r="V738">
        <f t="shared" si="388"/>
        <v>202.57599999999999</v>
      </c>
      <c r="W738">
        <f t="shared" si="389"/>
        <v>202.96100000000001</v>
      </c>
      <c r="X738">
        <f t="shared" si="407"/>
        <v>6.7439651744115814E-2</v>
      </c>
      <c r="Y738">
        <f t="shared" si="408"/>
        <v>7.4355582713101054E-2</v>
      </c>
      <c r="Z738">
        <f t="shared" si="409"/>
        <v>-8.5059175841039725E-2</v>
      </c>
      <c r="AA738">
        <f t="shared" si="410"/>
        <v>-2.2151231683385397E-2</v>
      </c>
      <c r="AC738" s="10">
        <f>IFERROR(VLOOKUP(S738&amp;R738,'Regulatory Data'!D$6:F$1349,3,FALSE),"")</f>
        <v>1.9691877034981358E-2</v>
      </c>
      <c r="AD738" s="12">
        <f>VLOOKUP($S738&amp;$R738,'Regulatory Data'!$I$6:$O$1301,5,FALSE)</f>
        <v>0</v>
      </c>
      <c r="AE738" s="12">
        <f>IF(VLOOKUP($S738&amp;$R738,'Regulatory Data'!$I$6:$O$1301,7,FALSE)=1,1,IF(VLOOKUP($S738&amp;$R738,'Regulatory Data'!$I$6:$O$1301,6,FALSE)=1,0,""))</f>
        <v>0</v>
      </c>
      <c r="AG738" s="12">
        <f t="shared" si="391"/>
        <v>0.20385392664742419</v>
      </c>
      <c r="AH738" s="12" t="str">
        <f t="shared" si="392"/>
        <v/>
      </c>
      <c r="AI738" s="12">
        <f t="shared" si="393"/>
        <v>0.20685453805385245</v>
      </c>
      <c r="AJ738" s="12" t="str">
        <f t="shared" si="394"/>
        <v/>
      </c>
      <c r="AK738" s="12">
        <f t="shared" si="395"/>
        <v>-0.17996866789862054</v>
      </c>
      <c r="AL738" s="12" t="str">
        <f t="shared" si="396"/>
        <v/>
      </c>
      <c r="AM738" s="12">
        <f t="shared" si="397"/>
        <v>-0.14141683058931598</v>
      </c>
      <c r="AN738" s="12" t="str">
        <f t="shared" si="398"/>
        <v/>
      </c>
      <c r="AO738" s="9">
        <f t="shared" si="399"/>
        <v>0.20385392664742419</v>
      </c>
      <c r="AP738" s="9" t="str">
        <f t="shared" si="400"/>
        <v/>
      </c>
      <c r="AQ738" s="9">
        <f t="shared" si="401"/>
        <v>0.20685453805385245</v>
      </c>
      <c r="AR738" s="9" t="str">
        <f t="shared" si="402"/>
        <v/>
      </c>
      <c r="AS738" s="9">
        <f t="shared" si="403"/>
        <v>-0.17996866789862054</v>
      </c>
      <c r="AT738" s="9" t="str">
        <f t="shared" si="404"/>
        <v/>
      </c>
      <c r="AU738" s="9">
        <f t="shared" si="405"/>
        <v>-0.14141683058931598</v>
      </c>
      <c r="AV738" s="9" t="str">
        <f t="shared" si="406"/>
        <v/>
      </c>
    </row>
    <row r="739" spans="1:48" x14ac:dyDescent="0.2">
      <c r="A739" s="2">
        <v>1</v>
      </c>
      <c r="B739" s="6" t="s">
        <v>33</v>
      </c>
      <c r="C739" s="6">
        <v>0</v>
      </c>
      <c r="D739" s="5" t="s">
        <v>85</v>
      </c>
      <c r="E739" s="5" t="str">
        <f t="shared" si="390"/>
        <v/>
      </c>
      <c r="F739" s="5" t="str">
        <f t="shared" si="385"/>
        <v/>
      </c>
      <c r="G739" s="7">
        <v>121.971</v>
      </c>
      <c r="H739" s="7">
        <v>121.289</v>
      </c>
      <c r="I739" s="7">
        <v>113.518</v>
      </c>
      <c r="J739" s="7">
        <v>111.012</v>
      </c>
      <c r="K739" s="7">
        <v>93.069000000000003</v>
      </c>
      <c r="L739" s="7">
        <v>93.593000000000004</v>
      </c>
      <c r="M739" s="7">
        <v>102.371</v>
      </c>
      <c r="N739" s="7">
        <v>116.209</v>
      </c>
      <c r="O739" s="7"/>
      <c r="Q739" s="13"/>
      <c r="R739" s="10" t="s">
        <v>523</v>
      </c>
      <c r="S739">
        <v>1998</v>
      </c>
      <c r="T739">
        <f t="shared" si="386"/>
        <v>52.511000000000003</v>
      </c>
      <c r="U739">
        <f t="shared" si="387"/>
        <v>53.494</v>
      </c>
      <c r="V739">
        <f t="shared" si="388"/>
        <v>169.21100000000001</v>
      </c>
      <c r="W739">
        <f t="shared" si="389"/>
        <v>176.196</v>
      </c>
      <c r="X739">
        <f t="shared" si="407"/>
        <v>0.20385392664742419</v>
      </c>
      <c r="Y739">
        <f t="shared" si="408"/>
        <v>0.20685453805385245</v>
      </c>
      <c r="Z739">
        <f t="shared" si="409"/>
        <v>-0.17996866789862054</v>
      </c>
      <c r="AA739">
        <f t="shared" si="410"/>
        <v>-0.14141683058931598</v>
      </c>
      <c r="AC739" s="10">
        <f>IFERROR(VLOOKUP(S739&amp;R739,'Regulatory Data'!D$6:F$1349,3,FALSE),"")</f>
        <v>1.8058168493866291E-2</v>
      </c>
      <c r="AD739" s="12">
        <f>VLOOKUP($S739&amp;$R739,'Regulatory Data'!$I$6:$O$1301,5,FALSE)</f>
        <v>0</v>
      </c>
      <c r="AE739" s="12">
        <f>IF(VLOOKUP($S739&amp;$R739,'Regulatory Data'!$I$6:$O$1301,7,FALSE)=1,1,IF(VLOOKUP($S739&amp;$R739,'Regulatory Data'!$I$6:$O$1301,6,FALSE)=1,0,""))</f>
        <v>0</v>
      </c>
      <c r="AG739" s="12">
        <f t="shared" si="391"/>
        <v>0.20536344362701753</v>
      </c>
      <c r="AH739" s="12" t="str">
        <f t="shared" si="392"/>
        <v/>
      </c>
      <c r="AI739" s="12">
        <f t="shared" si="393"/>
        <v>0.18999075588119485</v>
      </c>
      <c r="AJ739" s="12" t="str">
        <f t="shared" si="394"/>
        <v/>
      </c>
      <c r="AK739" s="12">
        <f t="shared" si="395"/>
        <v>-0.17646089560754685</v>
      </c>
      <c r="AL739" s="12" t="str">
        <f t="shared" si="396"/>
        <v/>
      </c>
      <c r="AM739" s="12">
        <f t="shared" si="397"/>
        <v>-0.14089768663680324</v>
      </c>
      <c r="AN739" s="12" t="str">
        <f t="shared" si="398"/>
        <v/>
      </c>
      <c r="AO739" s="9">
        <f t="shared" si="399"/>
        <v>0.20536344362701753</v>
      </c>
      <c r="AP739" s="9" t="str">
        <f t="shared" si="400"/>
        <v/>
      </c>
      <c r="AQ739" s="9">
        <f t="shared" si="401"/>
        <v>0.18999075588119485</v>
      </c>
      <c r="AR739" s="9" t="str">
        <f t="shared" si="402"/>
        <v/>
      </c>
      <c r="AS739" s="9">
        <f t="shared" si="403"/>
        <v>-0.17646089560754685</v>
      </c>
      <c r="AT739" s="9" t="str">
        <f t="shared" si="404"/>
        <v/>
      </c>
      <c r="AU739" s="9">
        <f t="shared" si="405"/>
        <v>-0.14089768663680324</v>
      </c>
      <c r="AV739" s="9" t="str">
        <f t="shared" si="406"/>
        <v/>
      </c>
    </row>
    <row r="740" spans="1:48" x14ac:dyDescent="0.2">
      <c r="A740" s="2">
        <v>1</v>
      </c>
      <c r="B740" s="6" t="s">
        <v>34</v>
      </c>
      <c r="C740" s="6">
        <v>0</v>
      </c>
      <c r="D740" s="5" t="s">
        <v>85</v>
      </c>
      <c r="E740" s="5" t="str">
        <f t="shared" si="390"/>
        <v/>
      </c>
      <c r="F740" s="5" t="str">
        <f t="shared" si="385"/>
        <v/>
      </c>
      <c r="G740" s="7">
        <v>101.45099999999999</v>
      </c>
      <c r="H740" s="7">
        <v>106.054</v>
      </c>
      <c r="I740" s="7">
        <v>105.083</v>
      </c>
      <c r="J740" s="7">
        <v>118.047</v>
      </c>
      <c r="K740" s="7">
        <v>103.58</v>
      </c>
      <c r="L740" s="7">
        <v>99.084999999999994</v>
      </c>
      <c r="M740" s="7">
        <v>116.11499999999999</v>
      </c>
      <c r="N740" s="7">
        <v>122.017</v>
      </c>
      <c r="O740" s="7"/>
      <c r="Q740" s="13"/>
      <c r="R740" s="10" t="s">
        <v>523</v>
      </c>
      <c r="S740">
        <v>1999</v>
      </c>
      <c r="T740">
        <f t="shared" si="386"/>
        <v>64.481999999999999</v>
      </c>
      <c r="U740">
        <f t="shared" si="387"/>
        <v>64.686999999999998</v>
      </c>
      <c r="V740">
        <f t="shared" si="388"/>
        <v>141.83799999999999</v>
      </c>
      <c r="W740">
        <f t="shared" si="389"/>
        <v>153.04</v>
      </c>
      <c r="X740">
        <f t="shared" si="407"/>
        <v>0.20536344362701753</v>
      </c>
      <c r="Y740">
        <f t="shared" si="408"/>
        <v>0.18999075588119485</v>
      </c>
      <c r="Z740">
        <f t="shared" si="409"/>
        <v>-0.17646089560754685</v>
      </c>
      <c r="AA740">
        <f t="shared" si="410"/>
        <v>-0.14089768663680324</v>
      </c>
      <c r="AC740" s="10">
        <f>IFERROR(VLOOKUP(S740&amp;R740,'Regulatory Data'!D$6:F$1349,3,FALSE),"")</f>
        <v>1.8737229265641791E-2</v>
      </c>
      <c r="AD740" s="12">
        <f>VLOOKUP($S740&amp;$R740,'Regulatory Data'!$I$6:$O$1301,5,FALSE)</f>
        <v>0</v>
      </c>
      <c r="AE740" s="12">
        <f>IF(VLOOKUP($S740&amp;$R740,'Regulatory Data'!$I$6:$O$1301,7,FALSE)=1,1,IF(VLOOKUP($S740&amp;$R740,'Regulatory Data'!$I$6:$O$1301,6,FALSE)=1,0,""))</f>
        <v>0</v>
      </c>
      <c r="AG740" s="12">
        <f t="shared" si="391"/>
        <v>0.1431101485196864</v>
      </c>
      <c r="AH740" s="12" t="str">
        <f t="shared" si="392"/>
        <v/>
      </c>
      <c r="AI740" s="12">
        <f t="shared" si="393"/>
        <v>0.12829641762586697</v>
      </c>
      <c r="AJ740" s="12" t="str">
        <f t="shared" si="394"/>
        <v/>
      </c>
      <c r="AK740" s="12">
        <f t="shared" si="395"/>
        <v>-0.12069198483826415</v>
      </c>
      <c r="AL740" s="12" t="str">
        <f t="shared" si="396"/>
        <v/>
      </c>
      <c r="AM740" s="12">
        <f t="shared" si="397"/>
        <v>-7.3964229218113076E-2</v>
      </c>
      <c r="AN740" s="12" t="str">
        <f t="shared" si="398"/>
        <v/>
      </c>
      <c r="AO740" s="9">
        <f t="shared" si="399"/>
        <v>0.1431101485196864</v>
      </c>
      <c r="AP740" s="9" t="str">
        <f t="shared" si="400"/>
        <v/>
      </c>
      <c r="AQ740" s="9">
        <f t="shared" si="401"/>
        <v>0.12829641762586697</v>
      </c>
      <c r="AR740" s="9" t="str">
        <f t="shared" si="402"/>
        <v/>
      </c>
      <c r="AS740" s="9">
        <f t="shared" si="403"/>
        <v>-0.12069198483826415</v>
      </c>
      <c r="AT740" s="9" t="str">
        <f t="shared" si="404"/>
        <v/>
      </c>
      <c r="AU740" s="9">
        <f t="shared" si="405"/>
        <v>-7.3964229218113076E-2</v>
      </c>
      <c r="AV740" s="9" t="str">
        <f t="shared" si="406"/>
        <v/>
      </c>
    </row>
    <row r="741" spans="1:48" x14ac:dyDescent="0.2">
      <c r="A741" s="2">
        <v>1</v>
      </c>
      <c r="B741" s="6" t="s">
        <v>35</v>
      </c>
      <c r="C741" s="6">
        <v>0</v>
      </c>
      <c r="D741" s="5" t="s">
        <v>85</v>
      </c>
      <c r="E741" s="5" t="str">
        <f t="shared" si="390"/>
        <v/>
      </c>
      <c r="F741" s="5" t="str">
        <f t="shared" si="385"/>
        <v/>
      </c>
      <c r="G741" s="7">
        <v>86.733000000000004</v>
      </c>
      <c r="H741" s="7">
        <v>100.416</v>
      </c>
      <c r="I741" s="7">
        <v>88.927000000000007</v>
      </c>
      <c r="J741" s="7">
        <v>128.94999999999999</v>
      </c>
      <c r="K741" s="7">
        <v>102.53</v>
      </c>
      <c r="L741" s="7">
        <v>88.558000000000007</v>
      </c>
      <c r="M741" s="7">
        <v>130</v>
      </c>
      <c r="N741" s="7">
        <v>115.60599999999999</v>
      </c>
      <c r="O741" s="7"/>
      <c r="Q741" s="13"/>
      <c r="R741" s="10" t="s">
        <v>523</v>
      </c>
      <c r="S741">
        <v>2000</v>
      </c>
      <c r="T741">
        <f t="shared" si="386"/>
        <v>74.403000000000006</v>
      </c>
      <c r="U741">
        <f t="shared" si="387"/>
        <v>73.542000000000002</v>
      </c>
      <c r="V741">
        <f t="shared" si="388"/>
        <v>125.712</v>
      </c>
      <c r="W741">
        <f t="shared" si="389"/>
        <v>142.12899999999999</v>
      </c>
      <c r="X741">
        <f t="shared" si="407"/>
        <v>0.1431101485196864</v>
      </c>
      <c r="Y741">
        <f t="shared" si="408"/>
        <v>0.12829641762586697</v>
      </c>
      <c r="Z741">
        <f t="shared" si="409"/>
        <v>-0.12069198483826415</v>
      </c>
      <c r="AA741">
        <f t="shared" si="410"/>
        <v>-7.3964229218113076E-2</v>
      </c>
      <c r="AC741" s="10">
        <f>IFERROR(VLOOKUP(S741&amp;R741,'Regulatory Data'!D$6:F$1349,3,FALSE),"")</f>
        <v>1.9753851290554091E-2</v>
      </c>
      <c r="AD741" s="12">
        <f>VLOOKUP($S741&amp;$R741,'Regulatory Data'!$I$6:$O$1301,5,FALSE)</f>
        <v>0</v>
      </c>
      <c r="AE741" s="12">
        <f>IF(VLOOKUP($S741&amp;$R741,'Regulatory Data'!$I$6:$O$1301,7,FALSE)=1,1,IF(VLOOKUP($S741&amp;$R741,'Regulatory Data'!$I$6:$O$1301,6,FALSE)=1,0,""))</f>
        <v>0</v>
      </c>
      <c r="AG741" s="12">
        <f t="shared" si="391"/>
        <v>0.12411424823140926</v>
      </c>
      <c r="AH741" s="12" t="str">
        <f t="shared" si="392"/>
        <v/>
      </c>
      <c r="AI741" s="12">
        <f t="shared" si="393"/>
        <v>0.12631907659495667</v>
      </c>
      <c r="AJ741" s="12" t="str">
        <f t="shared" si="394"/>
        <v/>
      </c>
      <c r="AK741" s="12">
        <f t="shared" si="395"/>
        <v>-0.13830649829331865</v>
      </c>
      <c r="AL741" s="12" t="str">
        <f t="shared" si="396"/>
        <v/>
      </c>
      <c r="AM741" s="12">
        <f t="shared" si="397"/>
        <v>-0.14311275055458506</v>
      </c>
      <c r="AN741" s="12" t="str">
        <f t="shared" si="398"/>
        <v/>
      </c>
      <c r="AO741" s="9">
        <f t="shared" si="399"/>
        <v>0.12411424823140926</v>
      </c>
      <c r="AP741" s="9" t="str">
        <f t="shared" si="400"/>
        <v/>
      </c>
      <c r="AQ741" s="9">
        <f t="shared" si="401"/>
        <v>0.12631907659495667</v>
      </c>
      <c r="AR741" s="9" t="str">
        <f t="shared" si="402"/>
        <v/>
      </c>
      <c r="AS741" s="9">
        <f t="shared" si="403"/>
        <v>-0.13830649829331865</v>
      </c>
      <c r="AT741" s="9" t="str">
        <f t="shared" si="404"/>
        <v/>
      </c>
      <c r="AU741" s="9">
        <f t="shared" si="405"/>
        <v>-0.14311275055458506</v>
      </c>
      <c r="AV741" s="9" t="str">
        <f t="shared" si="406"/>
        <v/>
      </c>
    </row>
    <row r="742" spans="1:48" x14ac:dyDescent="0.2">
      <c r="A742" s="2">
        <v>1</v>
      </c>
      <c r="B742" s="6" t="s">
        <v>36</v>
      </c>
      <c r="C742" s="6">
        <v>0</v>
      </c>
      <c r="D742" s="5" t="s">
        <v>85</v>
      </c>
      <c r="E742" s="5" t="str">
        <f t="shared" si="390"/>
        <v/>
      </c>
      <c r="F742" s="5" t="str">
        <f t="shared" si="385"/>
        <v/>
      </c>
      <c r="G742" s="7">
        <v>103.005</v>
      </c>
      <c r="H742" s="7">
        <v>107.98</v>
      </c>
      <c r="I742" s="7">
        <v>94.39</v>
      </c>
      <c r="J742" s="7">
        <v>129.119</v>
      </c>
      <c r="K742" s="7">
        <v>91.635999999999996</v>
      </c>
      <c r="L742" s="7">
        <v>87.414000000000001</v>
      </c>
      <c r="M742" s="7">
        <v>111.922</v>
      </c>
      <c r="N742" s="7">
        <v>105.642</v>
      </c>
      <c r="O742" s="7"/>
      <c r="Q742" s="13"/>
      <c r="R742" s="10" t="s">
        <v>523</v>
      </c>
      <c r="S742">
        <v>2001</v>
      </c>
      <c r="T742">
        <f t="shared" si="386"/>
        <v>84.234999999999999</v>
      </c>
      <c r="U742">
        <f t="shared" si="387"/>
        <v>83.444000000000003</v>
      </c>
      <c r="V742">
        <f t="shared" si="388"/>
        <v>109.474</v>
      </c>
      <c r="W742">
        <f t="shared" si="389"/>
        <v>123.17700000000001</v>
      </c>
      <c r="X742">
        <f t="shared" si="407"/>
        <v>0.12411424823140926</v>
      </c>
      <c r="Y742">
        <f t="shared" si="408"/>
        <v>0.12631907659495667</v>
      </c>
      <c r="Z742">
        <f t="shared" si="409"/>
        <v>-0.13830649829331865</v>
      </c>
      <c r="AA742">
        <f t="shared" si="410"/>
        <v>-0.14311275055458506</v>
      </c>
      <c r="AC742" s="10">
        <f>IFERROR(VLOOKUP(S742&amp;R742,'Regulatory Data'!D$6:F$1349,3,FALSE),"")</f>
        <v>2.179310959079633E-2</v>
      </c>
      <c r="AD742" s="12">
        <f>VLOOKUP($S742&amp;$R742,'Regulatory Data'!$I$6:$O$1301,5,FALSE)</f>
        <v>0</v>
      </c>
      <c r="AE742" s="12">
        <f>IF(VLOOKUP($S742&amp;$R742,'Regulatory Data'!$I$6:$O$1301,7,FALSE)=1,1,IF(VLOOKUP($S742&amp;$R742,'Regulatory Data'!$I$6:$O$1301,6,FALSE)=1,0,""))</f>
        <v>0</v>
      </c>
      <c r="AG742" s="12">
        <f t="shared" si="391"/>
        <v>0.17155967414992457</v>
      </c>
      <c r="AH742" s="12" t="str">
        <f t="shared" si="392"/>
        <v/>
      </c>
      <c r="AI742" s="12">
        <f t="shared" si="393"/>
        <v>0.18099443780605196</v>
      </c>
      <c r="AJ742" s="12" t="str">
        <f t="shared" si="394"/>
        <v/>
      </c>
      <c r="AK742" s="12">
        <f t="shared" si="395"/>
        <v>-9.0516892152055384E-2</v>
      </c>
      <c r="AL742" s="12" t="str">
        <f t="shared" si="396"/>
        <v/>
      </c>
      <c r="AM742" s="12">
        <f t="shared" si="397"/>
        <v>-0.2084521593712072</v>
      </c>
      <c r="AN742" s="12" t="str">
        <f t="shared" si="398"/>
        <v/>
      </c>
      <c r="AO742" s="9">
        <f t="shared" si="399"/>
        <v>0.17155967414992457</v>
      </c>
      <c r="AP742" s="9" t="str">
        <f t="shared" si="400"/>
        <v/>
      </c>
      <c r="AQ742" s="9">
        <f t="shared" si="401"/>
        <v>0.18099443780605196</v>
      </c>
      <c r="AR742" s="9" t="str">
        <f t="shared" si="402"/>
        <v/>
      </c>
      <c r="AS742" s="9">
        <f t="shared" si="403"/>
        <v>-9.0516892152055384E-2</v>
      </c>
      <c r="AT742" s="9" t="str">
        <f t="shared" si="404"/>
        <v/>
      </c>
      <c r="AU742" s="9">
        <f t="shared" si="405"/>
        <v>-0.2084521593712072</v>
      </c>
      <c r="AV742" s="9" t="str">
        <f t="shared" si="406"/>
        <v/>
      </c>
    </row>
    <row r="743" spans="1:48" x14ac:dyDescent="0.2">
      <c r="A743" s="2">
        <v>1</v>
      </c>
      <c r="B743" s="6" t="s">
        <v>37</v>
      </c>
      <c r="C743" s="6">
        <v>0</v>
      </c>
      <c r="D743" s="5" t="s">
        <v>85</v>
      </c>
      <c r="E743" s="5" t="str">
        <f t="shared" si="390"/>
        <v/>
      </c>
      <c r="F743" s="5" t="str">
        <f t="shared" si="385"/>
        <v/>
      </c>
      <c r="G743" s="7">
        <v>89.634</v>
      </c>
      <c r="H743" s="7">
        <v>101.40300000000001</v>
      </c>
      <c r="I743" s="7">
        <v>88.176000000000002</v>
      </c>
      <c r="J743" s="7">
        <v>135.108</v>
      </c>
      <c r="K743" s="7">
        <v>98.373999999999995</v>
      </c>
      <c r="L743" s="7">
        <v>86.956999999999994</v>
      </c>
      <c r="M743" s="7">
        <v>120.80200000000001</v>
      </c>
      <c r="N743" s="7">
        <v>106.51900000000001</v>
      </c>
      <c r="O743" s="7"/>
      <c r="Q743" s="13"/>
      <c r="R743" s="10" t="s">
        <v>523</v>
      </c>
      <c r="S743">
        <v>2002</v>
      </c>
      <c r="T743">
        <f t="shared" si="386"/>
        <v>100</v>
      </c>
      <c r="U743">
        <f t="shared" si="387"/>
        <v>100</v>
      </c>
      <c r="V743">
        <f t="shared" si="388"/>
        <v>100</v>
      </c>
      <c r="W743">
        <f t="shared" si="389"/>
        <v>100</v>
      </c>
      <c r="X743">
        <f t="shared" si="407"/>
        <v>0.17155967414992457</v>
      </c>
      <c r="Y743">
        <f t="shared" si="408"/>
        <v>0.18099443780605196</v>
      </c>
      <c r="Z743">
        <f t="shared" si="409"/>
        <v>-9.0516892152055384E-2</v>
      </c>
      <c r="AA743">
        <f t="shared" si="410"/>
        <v>-0.2084521593712072</v>
      </c>
      <c r="AC743" s="10">
        <f>IFERROR(VLOOKUP(S743&amp;R743,'Regulatory Data'!D$6:F$1349,3,FALSE),"")</f>
        <v>2.1321158843555513E-2</v>
      </c>
      <c r="AD743" s="12">
        <f>VLOOKUP($S743&amp;$R743,'Regulatory Data'!$I$6:$O$1301,5,FALSE)</f>
        <v>0</v>
      </c>
      <c r="AE743" s="12">
        <f>IF(VLOOKUP($S743&amp;$R743,'Regulatory Data'!$I$6:$O$1301,7,FALSE)=1,1,IF(VLOOKUP($S743&amp;$R743,'Regulatory Data'!$I$6:$O$1301,6,FALSE)=1,0,""))</f>
        <v>0</v>
      </c>
      <c r="AG743" s="12">
        <f t="shared" si="391"/>
        <v>0.22783652208036198</v>
      </c>
      <c r="AH743" s="12" t="str">
        <f t="shared" si="392"/>
        <v/>
      </c>
      <c r="AI743" s="12">
        <f t="shared" si="393"/>
        <v>0.18790593508785491</v>
      </c>
      <c r="AJ743" s="12" t="str">
        <f t="shared" si="394"/>
        <v/>
      </c>
      <c r="AK743" s="12">
        <f t="shared" si="395"/>
        <v>-0.12170446441763083</v>
      </c>
      <c r="AL743" s="12" t="str">
        <f t="shared" si="396"/>
        <v/>
      </c>
      <c r="AM743" s="12">
        <f t="shared" si="397"/>
        <v>-0.20285084804644793</v>
      </c>
      <c r="AN743" s="12" t="str">
        <f t="shared" si="398"/>
        <v/>
      </c>
      <c r="AO743" s="9">
        <f t="shared" si="399"/>
        <v>0.22783652208036198</v>
      </c>
      <c r="AP743" s="9" t="str">
        <f t="shared" si="400"/>
        <v/>
      </c>
      <c r="AQ743" s="9">
        <f t="shared" si="401"/>
        <v>0.18790593508785491</v>
      </c>
      <c r="AR743" s="9" t="str">
        <f t="shared" si="402"/>
        <v/>
      </c>
      <c r="AS743" s="9">
        <f t="shared" si="403"/>
        <v>-0.12170446441763083</v>
      </c>
      <c r="AT743" s="9" t="str">
        <f t="shared" si="404"/>
        <v/>
      </c>
      <c r="AU743" s="9">
        <f t="shared" si="405"/>
        <v>-0.20285084804644793</v>
      </c>
      <c r="AV743" s="9" t="str">
        <f t="shared" si="406"/>
        <v/>
      </c>
    </row>
    <row r="744" spans="1:48" x14ac:dyDescent="0.2">
      <c r="A744" s="2">
        <v>1</v>
      </c>
      <c r="B744" s="6" t="s">
        <v>63</v>
      </c>
      <c r="C744" s="6">
        <v>0</v>
      </c>
      <c r="D744" s="5" t="s">
        <v>85</v>
      </c>
      <c r="E744" s="5" t="str">
        <f t="shared" si="390"/>
        <v/>
      </c>
      <c r="F744" s="5" t="str">
        <f t="shared" si="385"/>
        <v/>
      </c>
      <c r="G744" s="7">
        <v>87.174999999999997</v>
      </c>
      <c r="H744" s="7">
        <v>97.817999999999998</v>
      </c>
      <c r="I744" s="7">
        <v>86.177999999999997</v>
      </c>
      <c r="J744" s="7">
        <v>145.15899999999999</v>
      </c>
      <c r="K744" s="7">
        <v>98.855999999999995</v>
      </c>
      <c r="L744" s="7">
        <v>88.100999999999999</v>
      </c>
      <c r="M744" s="7">
        <v>133.15</v>
      </c>
      <c r="N744" s="7">
        <v>114.746</v>
      </c>
      <c r="O744" s="7"/>
      <c r="Q744" s="13"/>
      <c r="R744" s="10" t="s">
        <v>523</v>
      </c>
      <c r="S744">
        <v>2003</v>
      </c>
      <c r="T744">
        <f t="shared" si="386"/>
        <v>125.58799999999999</v>
      </c>
      <c r="U744">
        <f t="shared" si="387"/>
        <v>120.672</v>
      </c>
      <c r="V744">
        <f t="shared" si="388"/>
        <v>88.540999999999997</v>
      </c>
      <c r="W744">
        <f t="shared" si="389"/>
        <v>81.64</v>
      </c>
      <c r="X744">
        <f t="shared" si="407"/>
        <v>0.22783652208036198</v>
      </c>
      <c r="Y744">
        <f t="shared" si="408"/>
        <v>0.18790593508785491</v>
      </c>
      <c r="Z744">
        <f t="shared" si="409"/>
        <v>-0.12170446441763083</v>
      </c>
      <c r="AA744">
        <f t="shared" si="410"/>
        <v>-0.20285084804644793</v>
      </c>
      <c r="AC744" s="10">
        <f>IFERROR(VLOOKUP(S744&amp;R744,'Regulatory Data'!D$6:F$1349,3,FALSE),"")</f>
        <v>2.1783767658675512E-2</v>
      </c>
      <c r="AD744" s="12">
        <f>VLOOKUP($S744&amp;$R744,'Regulatory Data'!$I$6:$O$1301,5,FALSE)</f>
        <v>0</v>
      </c>
      <c r="AE744" s="12">
        <f>IF(VLOOKUP($S744&amp;$R744,'Regulatory Data'!$I$6:$O$1301,7,FALSE)=1,1,IF(VLOOKUP($S744&amp;$R744,'Regulatory Data'!$I$6:$O$1301,6,FALSE)=1,0,""))</f>
        <v>0</v>
      </c>
      <c r="AG744" s="12">
        <f t="shared" si="391"/>
        <v>0.12802509119463856</v>
      </c>
      <c r="AH744" s="12" t="str">
        <f t="shared" si="392"/>
        <v/>
      </c>
      <c r="AI744" s="12">
        <f t="shared" si="393"/>
        <v>0.16337750075632407</v>
      </c>
      <c r="AJ744" s="12" t="str">
        <f t="shared" si="394"/>
        <v/>
      </c>
      <c r="AK744" s="12">
        <f t="shared" si="395"/>
        <v>-9.1934399882333651E-2</v>
      </c>
      <c r="AL744" s="12" t="str">
        <f t="shared" si="396"/>
        <v/>
      </c>
      <c r="AM744" s="12">
        <f t="shared" si="397"/>
        <v>-0.15898022304165593</v>
      </c>
      <c r="AN744" s="12" t="str">
        <f t="shared" si="398"/>
        <v/>
      </c>
      <c r="AO744" s="9">
        <f t="shared" si="399"/>
        <v>0.12802509119463856</v>
      </c>
      <c r="AP744" s="9" t="str">
        <f t="shared" si="400"/>
        <v/>
      </c>
      <c r="AQ744" s="9">
        <f t="shared" si="401"/>
        <v>0.16337750075632407</v>
      </c>
      <c r="AR744" s="9" t="str">
        <f t="shared" si="402"/>
        <v/>
      </c>
      <c r="AS744" s="9">
        <f t="shared" si="403"/>
        <v>-9.1934399882333651E-2</v>
      </c>
      <c r="AT744" s="9" t="str">
        <f t="shared" si="404"/>
        <v/>
      </c>
      <c r="AU744" s="9">
        <f t="shared" si="405"/>
        <v>-0.15898022304165593</v>
      </c>
      <c r="AV744" s="9" t="str">
        <f t="shared" si="406"/>
        <v/>
      </c>
    </row>
    <row r="745" spans="1:48" x14ac:dyDescent="0.2">
      <c r="A745" s="2">
        <v>0</v>
      </c>
      <c r="B745" s="5" t="s">
        <v>84</v>
      </c>
      <c r="C745" s="6" t="s">
        <v>0</v>
      </c>
      <c r="E745" s="5" t="str">
        <f t="shared" si="390"/>
        <v/>
      </c>
      <c r="F745" s="5" t="str">
        <f t="shared" si="385"/>
        <v/>
      </c>
      <c r="Q745" s="13"/>
      <c r="R745" s="10" t="s">
        <v>523</v>
      </c>
      <c r="S745">
        <v>2004</v>
      </c>
      <c r="T745">
        <f t="shared" si="386"/>
        <v>142.74100000000001</v>
      </c>
      <c r="U745">
        <f t="shared" si="387"/>
        <v>142.089</v>
      </c>
      <c r="V745">
        <f t="shared" si="388"/>
        <v>80.763999999999996</v>
      </c>
      <c r="W745">
        <f t="shared" si="389"/>
        <v>69.64</v>
      </c>
      <c r="X745">
        <f t="shared" si="407"/>
        <v>0.12802509119463856</v>
      </c>
      <c r="Y745">
        <f t="shared" si="408"/>
        <v>0.16337750075632407</v>
      </c>
      <c r="Z745">
        <f t="shared" si="409"/>
        <v>-9.1934399882333651E-2</v>
      </c>
      <c r="AA745">
        <f t="shared" si="410"/>
        <v>-0.15898022304165593</v>
      </c>
      <c r="AC745" s="10">
        <f>IFERROR(VLOOKUP(S745&amp;R745,'Regulatory Data'!D$6:F$1349,3,FALSE),"")</f>
        <v>2.1383896328876675E-2</v>
      </c>
      <c r="AD745" s="12">
        <f>VLOOKUP($S745&amp;$R745,'Regulatory Data'!$I$6:$O$1301,5,FALSE)</f>
        <v>0</v>
      </c>
      <c r="AE745" s="12">
        <f>IF(VLOOKUP($S745&amp;$R745,'Regulatory Data'!$I$6:$O$1301,7,FALSE)=1,1,IF(VLOOKUP($S745&amp;$R745,'Regulatory Data'!$I$6:$O$1301,6,FALSE)=1,0,""))</f>
        <v>0</v>
      </c>
      <c r="AG745" s="12">
        <f t="shared" si="391"/>
        <v>0.10511388476073069</v>
      </c>
      <c r="AH745" s="12" t="str">
        <f t="shared" si="392"/>
        <v/>
      </c>
      <c r="AI745" s="12">
        <f t="shared" si="393"/>
        <v>0.12802056059885558</v>
      </c>
      <c r="AJ745" s="12" t="str">
        <f t="shared" si="394"/>
        <v/>
      </c>
      <c r="AK745" s="12">
        <f t="shared" si="395"/>
        <v>-8.684479998902539E-2</v>
      </c>
      <c r="AL745" s="12" t="str">
        <f t="shared" si="396"/>
        <v/>
      </c>
      <c r="AM745" s="12">
        <f t="shared" si="397"/>
        <v>-0.11984036302531376</v>
      </c>
      <c r="AN745" s="12" t="str">
        <f t="shared" si="398"/>
        <v/>
      </c>
      <c r="AO745" s="9">
        <f t="shared" si="399"/>
        <v>0.10511388476073069</v>
      </c>
      <c r="AP745" s="9" t="str">
        <f t="shared" si="400"/>
        <v/>
      </c>
      <c r="AQ745" s="9">
        <f t="shared" si="401"/>
        <v>0.12802056059885558</v>
      </c>
      <c r="AR745" s="9" t="str">
        <f t="shared" si="402"/>
        <v/>
      </c>
      <c r="AS745" s="9">
        <f t="shared" si="403"/>
        <v>-8.684479998902539E-2</v>
      </c>
      <c r="AT745" s="9" t="str">
        <f t="shared" si="404"/>
        <v/>
      </c>
      <c r="AU745" s="9">
        <f t="shared" si="405"/>
        <v>-0.11984036302531376</v>
      </c>
      <c r="AV745" s="9" t="str">
        <f t="shared" si="406"/>
        <v/>
      </c>
    </row>
    <row r="746" spans="1:48" x14ac:dyDescent="0.2">
      <c r="A746" s="2">
        <v>1</v>
      </c>
      <c r="B746" s="6" t="s">
        <v>13</v>
      </c>
      <c r="C746" s="6">
        <v>0</v>
      </c>
      <c r="D746" s="5" t="s">
        <v>86</v>
      </c>
      <c r="E746" s="5" t="str">
        <f t="shared" si="390"/>
        <v/>
      </c>
      <c r="F746" s="5" t="str">
        <f t="shared" si="385"/>
        <v/>
      </c>
      <c r="G746" s="7">
        <v>72.5</v>
      </c>
      <c r="H746" s="7">
        <v>77.528999999999996</v>
      </c>
      <c r="I746" s="7">
        <v>87.463999999999999</v>
      </c>
      <c r="J746" s="7">
        <v>79.605000000000004</v>
      </c>
      <c r="K746" s="7">
        <v>120.64</v>
      </c>
      <c r="L746" s="7">
        <v>112.815</v>
      </c>
      <c r="M746" s="7">
        <v>71.421999999999997</v>
      </c>
      <c r="N746" s="7">
        <v>62.469000000000001</v>
      </c>
      <c r="O746" s="7"/>
      <c r="Q746" s="13"/>
      <c r="R746" s="10" t="s">
        <v>523</v>
      </c>
      <c r="S746">
        <v>2005</v>
      </c>
      <c r="T746">
        <f t="shared" si="386"/>
        <v>158.56200000000001</v>
      </c>
      <c r="U746">
        <f t="shared" si="387"/>
        <v>161.495</v>
      </c>
      <c r="V746">
        <f t="shared" si="388"/>
        <v>74.046000000000006</v>
      </c>
      <c r="W746">
        <f t="shared" si="389"/>
        <v>61.774999999999999</v>
      </c>
      <c r="X746">
        <f t="shared" si="407"/>
        <v>0.10511388476073069</v>
      </c>
      <c r="Y746">
        <f t="shared" si="408"/>
        <v>0.12802056059885558</v>
      </c>
      <c r="Z746">
        <f t="shared" si="409"/>
        <v>-8.684479998902539E-2</v>
      </c>
      <c r="AA746">
        <f t="shared" si="410"/>
        <v>-0.11984036302531376</v>
      </c>
      <c r="AC746" s="10">
        <f>IFERROR(VLOOKUP(S746&amp;R746,'Regulatory Data'!D$6:F$1349,3,FALSE),"")</f>
        <v>2.0643792441821532E-2</v>
      </c>
      <c r="AD746" s="12">
        <f>VLOOKUP($S746&amp;$R746,'Regulatory Data'!$I$6:$O$1301,5,FALSE)</f>
        <v>0</v>
      </c>
      <c r="AE746" s="12">
        <f>IF(VLOOKUP($S746&amp;$R746,'Regulatory Data'!$I$6:$O$1301,7,FALSE)=1,1,IF(VLOOKUP($S746&amp;$R746,'Regulatory Data'!$I$6:$O$1301,6,FALSE)=1,0,""))</f>
        <v>0</v>
      </c>
      <c r="AG746" s="12">
        <f t="shared" si="391"/>
        <v>0.11336562375808867</v>
      </c>
      <c r="AH746" s="12" t="str">
        <f t="shared" si="392"/>
        <v/>
      </c>
      <c r="AI746" s="12">
        <f t="shared" si="393"/>
        <v>0.15499510830770458</v>
      </c>
      <c r="AJ746" s="12" t="str">
        <f t="shared" si="394"/>
        <v/>
      </c>
      <c r="AK746" s="12">
        <f t="shared" si="395"/>
        <v>-9.301828857171035E-2</v>
      </c>
      <c r="AL746" s="12" t="str">
        <f t="shared" si="396"/>
        <v/>
      </c>
      <c r="AM746" s="12">
        <f t="shared" si="397"/>
        <v>-0.11153991783392847</v>
      </c>
      <c r="AN746" s="12" t="str">
        <f t="shared" si="398"/>
        <v/>
      </c>
      <c r="AO746" s="9">
        <f t="shared" si="399"/>
        <v>0.11336562375808867</v>
      </c>
      <c r="AP746" s="9" t="str">
        <f t="shared" si="400"/>
        <v/>
      </c>
      <c r="AQ746" s="9">
        <f t="shared" si="401"/>
        <v>0.15499510830770458</v>
      </c>
      <c r="AR746" s="9" t="str">
        <f t="shared" si="402"/>
        <v/>
      </c>
      <c r="AS746" s="9">
        <f t="shared" si="403"/>
        <v>-9.301828857171035E-2</v>
      </c>
      <c r="AT746" s="9" t="str">
        <f t="shared" si="404"/>
        <v/>
      </c>
      <c r="AU746" s="9">
        <f t="shared" si="405"/>
        <v>-0.11153991783392847</v>
      </c>
      <c r="AV746" s="9" t="str">
        <f t="shared" si="406"/>
        <v/>
      </c>
    </row>
    <row r="747" spans="1:48" x14ac:dyDescent="0.2">
      <c r="A747" s="2">
        <v>1</v>
      </c>
      <c r="B747" s="6" t="s">
        <v>15</v>
      </c>
      <c r="C747" s="6">
        <v>0</v>
      </c>
      <c r="D747" s="5" t="s">
        <v>86</v>
      </c>
      <c r="E747" s="5" t="str">
        <f t="shared" si="390"/>
        <v/>
      </c>
      <c r="F747" s="5" t="str">
        <f t="shared" si="385"/>
        <v/>
      </c>
      <c r="G747" s="7">
        <v>76.138999999999996</v>
      </c>
      <c r="H747" s="7">
        <v>78.414000000000001</v>
      </c>
      <c r="I747" s="7">
        <v>90.974999999999994</v>
      </c>
      <c r="J747" s="7">
        <v>82.075999999999993</v>
      </c>
      <c r="K747" s="7">
        <v>119.485</v>
      </c>
      <c r="L747" s="7">
        <v>116.018</v>
      </c>
      <c r="M747" s="7">
        <v>75.183000000000007</v>
      </c>
      <c r="N747" s="7">
        <v>68.397999999999996</v>
      </c>
      <c r="O747" s="7"/>
      <c r="Q747" s="13"/>
      <c r="R747" s="10" t="s">
        <v>523</v>
      </c>
      <c r="S747">
        <v>2006</v>
      </c>
      <c r="T747">
        <f t="shared" si="386"/>
        <v>177.596</v>
      </c>
      <c r="U747">
        <f t="shared" si="387"/>
        <v>188.57</v>
      </c>
      <c r="V747">
        <f t="shared" si="388"/>
        <v>67.468999999999994</v>
      </c>
      <c r="W747">
        <f t="shared" si="389"/>
        <v>55.255000000000003</v>
      </c>
      <c r="X747">
        <f t="shared" si="407"/>
        <v>0.11336562375808867</v>
      </c>
      <c r="Y747">
        <f t="shared" si="408"/>
        <v>0.15499510830770458</v>
      </c>
      <c r="Z747">
        <f t="shared" si="409"/>
        <v>-9.301828857171035E-2</v>
      </c>
      <c r="AA747">
        <f t="shared" si="410"/>
        <v>-0.11153991783392847</v>
      </c>
      <c r="AC747" s="10">
        <f>IFERROR(VLOOKUP(S747&amp;R747,'Regulatory Data'!D$6:F$1349,3,FALSE),"")</f>
        <v>1.9964227938412064E-2</v>
      </c>
      <c r="AD747" s="12">
        <f>VLOOKUP($S747&amp;$R747,'Regulatory Data'!$I$6:$O$1301,5,FALSE)</f>
        <v>0</v>
      </c>
      <c r="AE747" s="12">
        <f>IF(VLOOKUP($S747&amp;$R747,'Regulatory Data'!$I$6:$O$1301,7,FALSE)=1,1,IF(VLOOKUP($S747&amp;$R747,'Regulatory Data'!$I$6:$O$1301,6,FALSE)=1,0,""))</f>
        <v>0</v>
      </c>
      <c r="AG747" s="12">
        <f t="shared" si="391"/>
        <v>0.12011020799371686</v>
      </c>
      <c r="AH747" s="12" t="str">
        <f t="shared" si="392"/>
        <v/>
      </c>
      <c r="AI747" s="12">
        <f t="shared" si="393"/>
        <v>9.401732361849291E-2</v>
      </c>
      <c r="AJ747" s="12" t="str">
        <f t="shared" si="394"/>
        <v/>
      </c>
      <c r="AK747" s="12">
        <f t="shared" si="395"/>
        <v>-9.0681739958870189E-2</v>
      </c>
      <c r="AL747" s="12" t="str">
        <f t="shared" si="396"/>
        <v/>
      </c>
      <c r="AM747" s="12">
        <f t="shared" si="397"/>
        <v>-5.9504310318263975E-2</v>
      </c>
      <c r="AN747" s="12" t="str">
        <f t="shared" si="398"/>
        <v/>
      </c>
      <c r="AO747" s="9">
        <f t="shared" si="399"/>
        <v>0.12011020799371686</v>
      </c>
      <c r="AP747" s="9" t="str">
        <f t="shared" si="400"/>
        <v/>
      </c>
      <c r="AQ747" s="9">
        <f t="shared" si="401"/>
        <v>9.401732361849291E-2</v>
      </c>
      <c r="AR747" s="9" t="str">
        <f t="shared" si="402"/>
        <v/>
      </c>
      <c r="AS747" s="9">
        <f t="shared" si="403"/>
        <v>-9.0681739958870189E-2</v>
      </c>
      <c r="AT747" s="9" t="str">
        <f t="shared" si="404"/>
        <v/>
      </c>
      <c r="AU747" s="9">
        <f t="shared" si="405"/>
        <v>-5.9504310318263975E-2</v>
      </c>
      <c r="AV747" s="9" t="str">
        <f t="shared" si="406"/>
        <v/>
      </c>
    </row>
    <row r="748" spans="1:48" x14ac:dyDescent="0.2">
      <c r="A748" s="2">
        <v>1</v>
      </c>
      <c r="B748" s="6" t="s">
        <v>16</v>
      </c>
      <c r="C748" s="6">
        <v>0</v>
      </c>
      <c r="D748" s="5" t="s">
        <v>86</v>
      </c>
      <c r="E748" s="5" t="str">
        <f t="shared" si="390"/>
        <v/>
      </c>
      <c r="F748" s="5" t="str">
        <f t="shared" si="385"/>
        <v/>
      </c>
      <c r="G748" s="7">
        <v>67.710999999999999</v>
      </c>
      <c r="H748" s="7">
        <v>72.123000000000005</v>
      </c>
      <c r="I748" s="7">
        <v>87.471999999999994</v>
      </c>
      <c r="J748" s="7">
        <v>82.700999999999993</v>
      </c>
      <c r="K748" s="7">
        <v>129.185</v>
      </c>
      <c r="L748" s="7">
        <v>121.28100000000001</v>
      </c>
      <c r="M748" s="7">
        <v>82.852999999999994</v>
      </c>
      <c r="N748" s="7">
        <v>72.472999999999999</v>
      </c>
      <c r="O748" s="7"/>
      <c r="Q748" s="13"/>
      <c r="R748" s="10" t="s">
        <v>523</v>
      </c>
      <c r="S748">
        <v>2007</v>
      </c>
      <c r="T748">
        <f t="shared" si="386"/>
        <v>200.261</v>
      </c>
      <c r="U748">
        <f t="shared" si="387"/>
        <v>207.15899999999999</v>
      </c>
      <c r="V748">
        <f t="shared" si="388"/>
        <v>61.62</v>
      </c>
      <c r="W748">
        <f t="shared" si="389"/>
        <v>52.063000000000002</v>
      </c>
      <c r="X748">
        <f t="shared" si="407"/>
        <v>0.12011020799371686</v>
      </c>
      <c r="Y748">
        <f t="shared" si="408"/>
        <v>9.401732361849291E-2</v>
      </c>
      <c r="Z748">
        <f t="shared" si="409"/>
        <v>-9.0681739958870189E-2</v>
      </c>
      <c r="AA748">
        <f t="shared" si="410"/>
        <v>-5.9504310318263975E-2</v>
      </c>
      <c r="AC748" s="10">
        <f>IFERROR(VLOOKUP(S748&amp;R748,'Regulatory Data'!D$6:F$1349,3,FALSE),"")</f>
        <v>2.1274876591610554E-2</v>
      </c>
      <c r="AD748" s="12">
        <f>VLOOKUP($S748&amp;$R748,'Regulatory Data'!$I$6:$O$1301,5,FALSE)</f>
        <v>0</v>
      </c>
      <c r="AE748" s="12">
        <f>IF(VLOOKUP($S748&amp;$R748,'Regulatory Data'!$I$6:$O$1301,7,FALSE)=1,1,IF(VLOOKUP($S748&amp;$R748,'Regulatory Data'!$I$6:$O$1301,6,FALSE)=1,0,""))</f>
        <v>0</v>
      </c>
      <c r="AG748" s="12">
        <f t="shared" si="391"/>
        <v>0.14902782002524884</v>
      </c>
      <c r="AH748" s="12" t="str">
        <f t="shared" si="392"/>
        <v/>
      </c>
      <c r="AI748" s="12">
        <f t="shared" si="393"/>
        <v>9.2700523038133475E-2</v>
      </c>
      <c r="AJ748" s="12" t="str">
        <f t="shared" si="394"/>
        <v/>
      </c>
      <c r="AK748" s="12">
        <f t="shared" si="395"/>
        <v>-7.9831759460539331E-2</v>
      </c>
      <c r="AL748" s="12" t="str">
        <f t="shared" si="396"/>
        <v/>
      </c>
      <c r="AM748" s="12">
        <f t="shared" si="397"/>
        <v>-6.0593410118288116E-2</v>
      </c>
      <c r="AN748" s="12" t="str">
        <f t="shared" si="398"/>
        <v/>
      </c>
      <c r="AO748" s="9">
        <f t="shared" si="399"/>
        <v>0.14902782002524884</v>
      </c>
      <c r="AP748" s="9" t="str">
        <f t="shared" si="400"/>
        <v/>
      </c>
      <c r="AQ748" s="9">
        <f t="shared" si="401"/>
        <v>9.2700523038133475E-2</v>
      </c>
      <c r="AR748" s="9" t="str">
        <f t="shared" si="402"/>
        <v/>
      </c>
      <c r="AS748" s="9">
        <f t="shared" si="403"/>
        <v>-7.9831759460539331E-2</v>
      </c>
      <c r="AT748" s="9" t="str">
        <f t="shared" si="404"/>
        <v/>
      </c>
      <c r="AU748" s="9">
        <f t="shared" si="405"/>
        <v>-6.0593410118288116E-2</v>
      </c>
      <c r="AV748" s="9" t="str">
        <f t="shared" si="406"/>
        <v/>
      </c>
    </row>
    <row r="749" spans="1:48" x14ac:dyDescent="0.2">
      <c r="A749" s="2">
        <v>1</v>
      </c>
      <c r="B749" s="6" t="s">
        <v>17</v>
      </c>
      <c r="C749" s="6">
        <v>0</v>
      </c>
      <c r="D749" s="5" t="s">
        <v>86</v>
      </c>
      <c r="E749" s="5" t="str">
        <f t="shared" si="390"/>
        <v/>
      </c>
      <c r="F749" s="5" t="str">
        <f t="shared" si="385"/>
        <v/>
      </c>
      <c r="G749" s="7">
        <v>70.408000000000001</v>
      </c>
      <c r="H749" s="7">
        <v>77.097999999999999</v>
      </c>
      <c r="I749" s="7">
        <v>95.8</v>
      </c>
      <c r="J749" s="7">
        <v>84.99</v>
      </c>
      <c r="K749" s="7">
        <v>136.06399999999999</v>
      </c>
      <c r="L749" s="7">
        <v>124.256</v>
      </c>
      <c r="M749" s="7">
        <v>86.194999999999993</v>
      </c>
      <c r="N749" s="7">
        <v>82.575000000000003</v>
      </c>
      <c r="O749" s="7"/>
      <c r="Q749" s="13"/>
      <c r="R749" s="10" t="s">
        <v>523</v>
      </c>
      <c r="S749">
        <v>2008</v>
      </c>
      <c r="T749">
        <f t="shared" si="386"/>
        <v>232.44399999999999</v>
      </c>
      <c r="U749">
        <f t="shared" si="387"/>
        <v>227.28100000000001</v>
      </c>
      <c r="V749">
        <f t="shared" si="388"/>
        <v>56.892000000000003</v>
      </c>
      <c r="W749">
        <f t="shared" si="389"/>
        <v>49.002000000000002</v>
      </c>
      <c r="X749">
        <f t="shared" si="407"/>
        <v>0.14902782002524884</v>
      </c>
      <c r="Y749">
        <f t="shared" si="408"/>
        <v>9.2700523038133475E-2</v>
      </c>
      <c r="Z749">
        <f t="shared" si="409"/>
        <v>-7.9831759460539331E-2</v>
      </c>
      <c r="AA749">
        <f t="shared" si="410"/>
        <v>-6.0593410118288116E-2</v>
      </c>
      <c r="AC749" s="10">
        <f>IFERROR(VLOOKUP(S749&amp;R749,'Regulatory Data'!D$6:F$1349,3,FALSE),"")</f>
        <v>2.242672766335015E-2</v>
      </c>
      <c r="AD749" s="12">
        <f>VLOOKUP($S749&amp;$R749,'Regulatory Data'!$I$6:$O$1301,5,FALSE)</f>
        <v>0</v>
      </c>
      <c r="AE749" s="12">
        <f>IF(VLOOKUP($S749&amp;$R749,'Regulatory Data'!$I$6:$O$1301,7,FALSE)=1,1,IF(VLOOKUP($S749&amp;$R749,'Regulatory Data'!$I$6:$O$1301,6,FALSE)=1,0,""))</f>
        <v>0</v>
      </c>
      <c r="AG749" s="12">
        <f t="shared" si="391"/>
        <v>0.10406603325596198</v>
      </c>
      <c r="AH749" s="12" t="str">
        <f t="shared" si="392"/>
        <v/>
      </c>
      <c r="AI749" s="12">
        <f t="shared" si="393"/>
        <v>8.6350082445747489E-2</v>
      </c>
      <c r="AJ749" s="12" t="str">
        <f t="shared" si="394"/>
        <v/>
      </c>
      <c r="AK749" s="12">
        <f t="shared" si="395"/>
        <v>-9.1855211544502158E-2</v>
      </c>
      <c r="AL749" s="12" t="str">
        <f t="shared" si="396"/>
        <v/>
      </c>
      <c r="AM749" s="12">
        <f t="shared" si="397"/>
        <v>-0.10263871079422948</v>
      </c>
      <c r="AN749" s="12" t="str">
        <f t="shared" si="398"/>
        <v/>
      </c>
      <c r="AO749" s="9">
        <f t="shared" si="399"/>
        <v>0.10406603325596198</v>
      </c>
      <c r="AP749" s="9" t="str">
        <f t="shared" si="400"/>
        <v/>
      </c>
      <c r="AQ749" s="9">
        <f t="shared" si="401"/>
        <v>8.6350082445747489E-2</v>
      </c>
      <c r="AR749" s="9" t="str">
        <f t="shared" si="402"/>
        <v/>
      </c>
      <c r="AS749" s="9">
        <f t="shared" si="403"/>
        <v>-9.1855211544502158E-2</v>
      </c>
      <c r="AT749" s="9" t="str">
        <f t="shared" si="404"/>
        <v/>
      </c>
      <c r="AU749" s="9">
        <f t="shared" si="405"/>
        <v>-0.10263871079422948</v>
      </c>
      <c r="AV749" s="9" t="str">
        <f t="shared" si="406"/>
        <v/>
      </c>
    </row>
    <row r="750" spans="1:48" x14ac:dyDescent="0.2">
      <c r="A750" s="2">
        <v>1</v>
      </c>
      <c r="B750" s="6" t="s">
        <v>18</v>
      </c>
      <c r="C750" s="6">
        <v>0</v>
      </c>
      <c r="D750" s="5" t="s">
        <v>86</v>
      </c>
      <c r="E750" s="5" t="str">
        <f t="shared" si="390"/>
        <v/>
      </c>
      <c r="F750" s="5" t="str">
        <f t="shared" si="385"/>
        <v/>
      </c>
      <c r="G750" s="7">
        <v>66.947000000000003</v>
      </c>
      <c r="H750" s="7">
        <v>74.897000000000006</v>
      </c>
      <c r="I750" s="7">
        <v>92.721999999999994</v>
      </c>
      <c r="J750" s="7">
        <v>90.525000000000006</v>
      </c>
      <c r="K750" s="7">
        <v>138.501</v>
      </c>
      <c r="L750" s="7">
        <v>123.79900000000001</v>
      </c>
      <c r="M750" s="7">
        <v>95.009</v>
      </c>
      <c r="N750" s="7">
        <v>88.094999999999999</v>
      </c>
      <c r="O750" s="7"/>
      <c r="Q750" s="13"/>
      <c r="R750" s="10" t="s">
        <v>523</v>
      </c>
      <c r="S750">
        <v>2009</v>
      </c>
      <c r="T750">
        <f t="shared" si="386"/>
        <v>257.93700000000001</v>
      </c>
      <c r="U750">
        <f t="shared" si="387"/>
        <v>247.779</v>
      </c>
      <c r="V750">
        <f t="shared" si="388"/>
        <v>51.899000000000001</v>
      </c>
      <c r="W750">
        <f t="shared" si="389"/>
        <v>44.222000000000001</v>
      </c>
      <c r="X750">
        <f t="shared" si="407"/>
        <v>0.10406603325596198</v>
      </c>
      <c r="Y750">
        <f t="shared" si="408"/>
        <v>8.6350082445747489E-2</v>
      </c>
      <c r="Z750">
        <f t="shared" si="409"/>
        <v>-9.1855211544502158E-2</v>
      </c>
      <c r="AA750">
        <f t="shared" si="410"/>
        <v>-0.10263871079422948</v>
      </c>
      <c r="AC750" s="10">
        <f>IFERROR(VLOOKUP(S750&amp;R750,'Regulatory Data'!D$6:F$1349,3,FALSE),"")</f>
        <v>2.2681646399326655E-2</v>
      </c>
      <c r="AD750" s="12">
        <f>VLOOKUP($S750&amp;$R750,'Regulatory Data'!$I$6:$O$1301,5,FALSE)</f>
        <v>0</v>
      </c>
      <c r="AE750" s="12">
        <f>IF(VLOOKUP($S750&amp;$R750,'Regulatory Data'!$I$6:$O$1301,7,FALSE)=1,1,IF(VLOOKUP($S750&amp;$R750,'Regulatory Data'!$I$6:$O$1301,6,FALSE)=1,0,""))</f>
        <v>0</v>
      </c>
      <c r="AG750" s="12">
        <f t="shared" si="391"/>
        <v>3.7999186289950693E-2</v>
      </c>
      <c r="AH750" s="12" t="str">
        <f t="shared" si="392"/>
        <v/>
      </c>
      <c r="AI750" s="12">
        <f t="shared" si="393"/>
        <v>8.1218312749823163E-2</v>
      </c>
      <c r="AJ750" s="12" t="str">
        <f t="shared" si="394"/>
        <v/>
      </c>
      <c r="AK750" s="12">
        <f t="shared" si="395"/>
        <v>-8.8969891144224267E-2</v>
      </c>
      <c r="AL750" s="12" t="str">
        <f t="shared" si="396"/>
        <v/>
      </c>
      <c r="AM750" s="12">
        <f t="shared" si="397"/>
        <v>-3.2824496965205174E-2</v>
      </c>
      <c r="AN750" s="12" t="str">
        <f t="shared" si="398"/>
        <v/>
      </c>
      <c r="AO750" s="9">
        <f t="shared" si="399"/>
        <v>3.7999186289950693E-2</v>
      </c>
      <c r="AP750" s="9" t="str">
        <f t="shared" si="400"/>
        <v/>
      </c>
      <c r="AQ750" s="9">
        <f t="shared" si="401"/>
        <v>8.1218312749823163E-2</v>
      </c>
      <c r="AR750" s="9" t="str">
        <f t="shared" si="402"/>
        <v/>
      </c>
      <c r="AS750" s="9">
        <f t="shared" si="403"/>
        <v>-8.8969891144224267E-2</v>
      </c>
      <c r="AT750" s="9" t="str">
        <f t="shared" si="404"/>
        <v/>
      </c>
      <c r="AU750" s="9">
        <f t="shared" si="405"/>
        <v>-3.2824496965205174E-2</v>
      </c>
      <c r="AV750" s="9" t="str">
        <f t="shared" si="406"/>
        <v/>
      </c>
    </row>
    <row r="751" spans="1:48" x14ac:dyDescent="0.2">
      <c r="A751" s="2">
        <v>1</v>
      </c>
      <c r="B751" s="6" t="s">
        <v>19</v>
      </c>
      <c r="C751" s="6">
        <v>0</v>
      </c>
      <c r="D751" s="5" t="s">
        <v>86</v>
      </c>
      <c r="E751" s="5" t="str">
        <f t="shared" si="390"/>
        <v/>
      </c>
      <c r="F751" s="5" t="str">
        <f t="shared" si="385"/>
        <v/>
      </c>
      <c r="G751" s="7">
        <v>69.363</v>
      </c>
      <c r="H751" s="7">
        <v>76.239000000000004</v>
      </c>
      <c r="I751" s="7">
        <v>95.778999999999996</v>
      </c>
      <c r="J751" s="7">
        <v>92.009</v>
      </c>
      <c r="K751" s="7">
        <v>138.083</v>
      </c>
      <c r="L751" s="7">
        <v>125.629</v>
      </c>
      <c r="M751" s="7">
        <v>92.730999999999995</v>
      </c>
      <c r="N751" s="7">
        <v>88.816999999999993</v>
      </c>
      <c r="O751" s="7"/>
      <c r="Q751" s="13"/>
      <c r="R751" s="10" t="s">
        <v>523</v>
      </c>
      <c r="S751">
        <v>2010</v>
      </c>
      <c r="T751">
        <f t="shared" si="386"/>
        <v>267.92700000000002</v>
      </c>
      <c r="U751">
        <f t="shared" si="387"/>
        <v>268.74299999999999</v>
      </c>
      <c r="V751">
        <f t="shared" si="388"/>
        <v>47.481000000000002</v>
      </c>
      <c r="W751">
        <f t="shared" si="389"/>
        <v>42.793999999999997</v>
      </c>
      <c r="X751">
        <f t="shared" si="407"/>
        <v>3.7999186289950693E-2</v>
      </c>
      <c r="Y751">
        <f t="shared" si="408"/>
        <v>8.1218312749823163E-2</v>
      </c>
      <c r="Z751">
        <f t="shared" si="409"/>
        <v>-8.8969891144224267E-2</v>
      </c>
      <c r="AA751">
        <f t="shared" si="410"/>
        <v>-3.2824496965205174E-2</v>
      </c>
      <c r="AC751" s="10">
        <f>IFERROR(VLOOKUP(S751&amp;R751,'Regulatory Data'!D$6:F$1349,3,FALSE),"")</f>
        <v>2.3977122045126305E-2</v>
      </c>
      <c r="AD751" s="12">
        <f>VLOOKUP($S751&amp;$R751,'Regulatory Data'!$I$6:$O$1301,5,FALSE)</f>
        <v>0</v>
      </c>
      <c r="AE751" s="12">
        <f>IF(VLOOKUP($S751&amp;$R751,'Regulatory Data'!$I$6:$O$1301,7,FALSE)=1,1,IF(VLOOKUP($S751&amp;$R751,'Regulatory Data'!$I$6:$O$1301,6,FALSE)=1,0,""))</f>
        <v>0</v>
      </c>
      <c r="AG751" s="12" t="str">
        <f t="shared" si="391"/>
        <v>.</v>
      </c>
      <c r="AH751" s="12" t="str">
        <f t="shared" si="392"/>
        <v/>
      </c>
      <c r="AI751" s="12" t="str">
        <f t="shared" si="393"/>
        <v>.</v>
      </c>
      <c r="AJ751" s="12" t="str">
        <f t="shared" si="394"/>
        <v/>
      </c>
      <c r="AK751" s="12" t="str">
        <f t="shared" si="395"/>
        <v>.</v>
      </c>
      <c r="AL751" s="12" t="str">
        <f t="shared" si="396"/>
        <v/>
      </c>
      <c r="AM751" s="12" t="str">
        <f t="shared" si="397"/>
        <v>.</v>
      </c>
      <c r="AN751" s="12" t="str">
        <f t="shared" si="398"/>
        <v/>
      </c>
      <c r="AO751" s="9" t="str">
        <f t="shared" si="399"/>
        <v>.</v>
      </c>
      <c r="AP751" s="9" t="str">
        <f t="shared" si="400"/>
        <v/>
      </c>
      <c r="AQ751" s="9" t="str">
        <f t="shared" si="401"/>
        <v>.</v>
      </c>
      <c r="AR751" s="9" t="str">
        <f t="shared" si="402"/>
        <v/>
      </c>
      <c r="AS751" s="9" t="str">
        <f t="shared" si="403"/>
        <v>.</v>
      </c>
      <c r="AT751" s="9" t="str">
        <f t="shared" si="404"/>
        <v/>
      </c>
      <c r="AU751" s="9" t="str">
        <f t="shared" si="405"/>
        <v>.</v>
      </c>
      <c r="AV751" s="9" t="str">
        <f t="shared" si="406"/>
        <v/>
      </c>
    </row>
    <row r="752" spans="1:48" x14ac:dyDescent="0.2">
      <c r="A752" s="2">
        <v>1</v>
      </c>
      <c r="B752" s="6" t="s">
        <v>20</v>
      </c>
      <c r="C752" s="6">
        <v>0</v>
      </c>
      <c r="D752" s="5" t="s">
        <v>86</v>
      </c>
      <c r="E752" s="5" t="str">
        <f t="shared" si="390"/>
        <v/>
      </c>
      <c r="F752" s="5" t="str">
        <f t="shared" si="385"/>
        <v/>
      </c>
      <c r="G752" s="7">
        <v>68.471000000000004</v>
      </c>
      <c r="H752" s="7">
        <v>77.114999999999995</v>
      </c>
      <c r="I752" s="7">
        <v>98.468000000000004</v>
      </c>
      <c r="J752" s="7">
        <v>87.722999999999999</v>
      </c>
      <c r="K752" s="7">
        <v>143.809</v>
      </c>
      <c r="L752" s="7">
        <v>127.68899999999999</v>
      </c>
      <c r="M752" s="7">
        <v>86.646000000000001</v>
      </c>
      <c r="N752" s="7">
        <v>85.319000000000003</v>
      </c>
      <c r="O752" s="7"/>
      <c r="Q752" s="13"/>
      <c r="R752" s="10" t="s">
        <v>532</v>
      </c>
      <c r="S752">
        <v>1987</v>
      </c>
      <c r="T752">
        <f t="shared" si="386"/>
        <v>62.692999999999998</v>
      </c>
      <c r="U752">
        <f t="shared" si="387"/>
        <v>63.695</v>
      </c>
      <c r="V752">
        <f t="shared" si="388"/>
        <v>90.715000000000003</v>
      </c>
      <c r="W752">
        <f t="shared" si="389"/>
        <v>110.032</v>
      </c>
      <c r="X752" s="4" t="s">
        <v>985</v>
      </c>
      <c r="Y752" s="4" t="s">
        <v>985</v>
      </c>
      <c r="Z752" s="4" t="s">
        <v>985</v>
      </c>
      <c r="AA752" s="4" t="s">
        <v>985</v>
      </c>
      <c r="AC752" s="10" t="str">
        <f>IFERROR(VLOOKUP(S752&amp;R752,'Regulatory Data'!D$6:F$1349,3,FALSE),"")</f>
        <v/>
      </c>
      <c r="AD752" s="12" t="str">
        <f>VLOOKUP($S752&amp;$R752,'Regulatory Data'!$I$6:$O$1301,5,FALSE)</f>
        <v/>
      </c>
      <c r="AE752" s="12" t="str">
        <f>IF(VLOOKUP($S752&amp;$R752,'Regulatory Data'!$I$6:$O$1301,7,FALSE)=1,1,IF(VLOOKUP($S752&amp;$R752,'Regulatory Data'!$I$6:$O$1301,6,FALSE)=1,0,""))</f>
        <v/>
      </c>
      <c r="AG752" s="12" t="str">
        <f t="shared" si="391"/>
        <v/>
      </c>
      <c r="AH752" s="12" t="str">
        <f t="shared" si="392"/>
        <v/>
      </c>
      <c r="AI752" s="12" t="str">
        <f t="shared" si="393"/>
        <v/>
      </c>
      <c r="AJ752" s="12" t="str">
        <f t="shared" si="394"/>
        <v/>
      </c>
      <c r="AK752" s="12" t="str">
        <f t="shared" si="395"/>
        <v/>
      </c>
      <c r="AL752" s="12" t="str">
        <f t="shared" si="396"/>
        <v/>
      </c>
      <c r="AM752" s="12" t="str">
        <f t="shared" si="397"/>
        <v/>
      </c>
      <c r="AN752" s="12" t="str">
        <f t="shared" si="398"/>
        <v/>
      </c>
      <c r="AO752" s="9" t="str">
        <f t="shared" si="399"/>
        <v/>
      </c>
      <c r="AP752" s="9" t="str">
        <f t="shared" si="400"/>
        <v/>
      </c>
      <c r="AQ752" s="9" t="str">
        <f t="shared" si="401"/>
        <v/>
      </c>
      <c r="AR752" s="9" t="str">
        <f t="shared" si="402"/>
        <v/>
      </c>
      <c r="AS752" s="9" t="str">
        <f t="shared" si="403"/>
        <v/>
      </c>
      <c r="AT752" s="9" t="str">
        <f t="shared" si="404"/>
        <v/>
      </c>
      <c r="AU752" s="9" t="str">
        <f t="shared" si="405"/>
        <v/>
      </c>
      <c r="AV752" s="9" t="str">
        <f t="shared" si="406"/>
        <v/>
      </c>
    </row>
    <row r="753" spans="1:48" x14ac:dyDescent="0.2">
      <c r="A753" s="2">
        <v>1</v>
      </c>
      <c r="B753" s="6" t="s">
        <v>21</v>
      </c>
      <c r="C753" s="6">
        <v>0</v>
      </c>
      <c r="D753" s="5" t="s">
        <v>86</v>
      </c>
      <c r="E753" s="5" t="str">
        <f t="shared" si="390"/>
        <v/>
      </c>
      <c r="F753" s="5" t="str">
        <f t="shared" si="385"/>
        <v/>
      </c>
      <c r="G753" s="7">
        <v>68.004000000000005</v>
      </c>
      <c r="H753" s="7">
        <v>79.037000000000006</v>
      </c>
      <c r="I753" s="7">
        <v>95.856999999999999</v>
      </c>
      <c r="J753" s="7">
        <v>90.924000000000007</v>
      </c>
      <c r="K753" s="7">
        <v>140.958</v>
      </c>
      <c r="L753" s="7">
        <v>121.28100000000001</v>
      </c>
      <c r="M753" s="7">
        <v>89.667000000000002</v>
      </c>
      <c r="N753" s="7">
        <v>85.951999999999998</v>
      </c>
      <c r="O753" s="7"/>
      <c r="Q753" s="13"/>
      <c r="R753" s="10" t="s">
        <v>532</v>
      </c>
      <c r="S753">
        <v>1988</v>
      </c>
      <c r="T753">
        <f t="shared" si="386"/>
        <v>64.847999999999999</v>
      </c>
      <c r="U753">
        <f t="shared" si="387"/>
        <v>65.686000000000007</v>
      </c>
      <c r="V753">
        <f t="shared" si="388"/>
        <v>92.3</v>
      </c>
      <c r="W753">
        <f t="shared" si="389"/>
        <v>105.255</v>
      </c>
      <c r="X753">
        <f t="shared" ref="X753:X775" si="411">LN(T753)-LN(T752)</f>
        <v>3.3796271222814589E-2</v>
      </c>
      <c r="Y753">
        <f t="shared" ref="Y753:Y775" si="412">LN(U753)-LN(U752)</f>
        <v>3.0779746419826282E-2</v>
      </c>
      <c r="Z753">
        <f t="shared" ref="Z753:Z775" si="413">LN(V753)-LN(V752)</f>
        <v>1.732141768667983E-2</v>
      </c>
      <c r="AA753">
        <f t="shared" ref="AA753:AA775" si="414">LN(W753)-LN(W752)</f>
        <v>-4.438525520511849E-2</v>
      </c>
      <c r="AC753" s="10" t="str">
        <f>IFERROR(VLOOKUP(S753&amp;R753,'Regulatory Data'!D$6:F$1349,3,FALSE),"")</f>
        <v/>
      </c>
      <c r="AD753" s="12" t="str">
        <f>VLOOKUP($S753&amp;$R753,'Regulatory Data'!$I$6:$O$1301,5,FALSE)</f>
        <v/>
      </c>
      <c r="AE753" s="12" t="str">
        <f>IF(VLOOKUP($S753&amp;$R753,'Regulatory Data'!$I$6:$O$1301,7,FALSE)=1,1,IF(VLOOKUP($S753&amp;$R753,'Regulatory Data'!$I$6:$O$1301,6,FALSE)=1,0,""))</f>
        <v/>
      </c>
      <c r="AG753" s="12" t="str">
        <f t="shared" si="391"/>
        <v/>
      </c>
      <c r="AH753" s="12" t="str">
        <f t="shared" si="392"/>
        <v/>
      </c>
      <c r="AI753" s="12" t="str">
        <f t="shared" si="393"/>
        <v/>
      </c>
      <c r="AJ753" s="12" t="str">
        <f t="shared" si="394"/>
        <v/>
      </c>
      <c r="AK753" s="12" t="str">
        <f t="shared" si="395"/>
        <v/>
      </c>
      <c r="AL753" s="12" t="str">
        <f t="shared" si="396"/>
        <v/>
      </c>
      <c r="AM753" s="12" t="str">
        <f t="shared" si="397"/>
        <v/>
      </c>
      <c r="AN753" s="12" t="str">
        <f t="shared" si="398"/>
        <v/>
      </c>
      <c r="AO753" s="9" t="str">
        <f t="shared" si="399"/>
        <v/>
      </c>
      <c r="AP753" s="9" t="str">
        <f t="shared" si="400"/>
        <v/>
      </c>
      <c r="AQ753" s="9" t="str">
        <f t="shared" si="401"/>
        <v/>
      </c>
      <c r="AR753" s="9" t="str">
        <f t="shared" si="402"/>
        <v/>
      </c>
      <c r="AS753" s="9" t="str">
        <f t="shared" si="403"/>
        <v/>
      </c>
      <c r="AT753" s="9" t="str">
        <f t="shared" si="404"/>
        <v/>
      </c>
      <c r="AU753" s="9" t="str">
        <f t="shared" si="405"/>
        <v/>
      </c>
      <c r="AV753" s="9" t="str">
        <f t="shared" si="406"/>
        <v/>
      </c>
    </row>
    <row r="754" spans="1:48" x14ac:dyDescent="0.2">
      <c r="A754" s="2">
        <v>1</v>
      </c>
      <c r="B754" s="6" t="s">
        <v>22</v>
      </c>
      <c r="C754" s="6">
        <v>0</v>
      </c>
      <c r="D754" s="5" t="s">
        <v>86</v>
      </c>
      <c r="E754" s="5" t="str">
        <f t="shared" si="390"/>
        <v/>
      </c>
      <c r="F754" s="5" t="str">
        <f t="shared" si="385"/>
        <v/>
      </c>
      <c r="G754" s="7">
        <v>64.965999999999994</v>
      </c>
      <c r="H754" s="7">
        <v>74.980999999999995</v>
      </c>
      <c r="I754" s="7">
        <v>89.05</v>
      </c>
      <c r="J754" s="7">
        <v>97.197999999999993</v>
      </c>
      <c r="K754" s="7">
        <v>137.071</v>
      </c>
      <c r="L754" s="7">
        <v>118.764</v>
      </c>
      <c r="M754" s="7">
        <v>91.718999999999994</v>
      </c>
      <c r="N754" s="7">
        <v>81.676000000000002</v>
      </c>
      <c r="O754" s="7"/>
      <c r="Q754" s="13"/>
      <c r="R754" s="10" t="s">
        <v>532</v>
      </c>
      <c r="S754">
        <v>1989</v>
      </c>
      <c r="T754">
        <f t="shared" si="386"/>
        <v>64.957999999999998</v>
      </c>
      <c r="U754">
        <f t="shared" si="387"/>
        <v>65.569999999999993</v>
      </c>
      <c r="V754">
        <f t="shared" si="388"/>
        <v>94.141000000000005</v>
      </c>
      <c r="W754">
        <f t="shared" si="389"/>
        <v>110.158</v>
      </c>
      <c r="X754">
        <f t="shared" si="411"/>
        <v>1.6948373161635999E-3</v>
      </c>
      <c r="Y754">
        <f t="shared" si="412"/>
        <v>-1.7675387060487324E-3</v>
      </c>
      <c r="Z754">
        <f t="shared" si="413"/>
        <v>1.9749516884933094E-2</v>
      </c>
      <c r="AA754">
        <f t="shared" si="414"/>
        <v>4.5529721472913565E-2</v>
      </c>
      <c r="AC754" s="10" t="str">
        <f>IFERROR(VLOOKUP(S754&amp;R754,'Regulatory Data'!D$6:F$1349,3,FALSE),"")</f>
        <v/>
      </c>
      <c r="AD754" s="12" t="str">
        <f>VLOOKUP($S754&amp;$R754,'Regulatory Data'!$I$6:$O$1301,5,FALSE)</f>
        <v/>
      </c>
      <c r="AE754" s="12" t="str">
        <f>IF(VLOOKUP($S754&amp;$R754,'Regulatory Data'!$I$6:$O$1301,7,FALSE)=1,1,IF(VLOOKUP($S754&amp;$R754,'Regulatory Data'!$I$6:$O$1301,6,FALSE)=1,0,""))</f>
        <v/>
      </c>
      <c r="AG754" s="12" t="str">
        <f t="shared" si="391"/>
        <v/>
      </c>
      <c r="AH754" s="12" t="str">
        <f t="shared" si="392"/>
        <v/>
      </c>
      <c r="AI754" s="12" t="str">
        <f t="shared" si="393"/>
        <v/>
      </c>
      <c r="AJ754" s="12" t="str">
        <f t="shared" si="394"/>
        <v/>
      </c>
      <c r="AK754" s="12" t="str">
        <f t="shared" si="395"/>
        <v/>
      </c>
      <c r="AL754" s="12" t="str">
        <f t="shared" si="396"/>
        <v/>
      </c>
      <c r="AM754" s="12" t="str">
        <f t="shared" si="397"/>
        <v/>
      </c>
      <c r="AN754" s="12" t="str">
        <f t="shared" si="398"/>
        <v/>
      </c>
      <c r="AO754" s="9" t="str">
        <f t="shared" si="399"/>
        <v/>
      </c>
      <c r="AP754" s="9" t="str">
        <f t="shared" si="400"/>
        <v/>
      </c>
      <c r="AQ754" s="9" t="str">
        <f t="shared" si="401"/>
        <v/>
      </c>
      <c r="AR754" s="9" t="str">
        <f t="shared" si="402"/>
        <v/>
      </c>
      <c r="AS754" s="9" t="str">
        <f t="shared" si="403"/>
        <v/>
      </c>
      <c r="AT754" s="9" t="str">
        <f t="shared" si="404"/>
        <v/>
      </c>
      <c r="AU754" s="9" t="str">
        <f t="shared" si="405"/>
        <v/>
      </c>
      <c r="AV754" s="9" t="str">
        <f t="shared" si="406"/>
        <v/>
      </c>
    </row>
    <row r="755" spans="1:48" x14ac:dyDescent="0.2">
      <c r="A755" s="2">
        <v>1</v>
      </c>
      <c r="B755" s="6" t="s">
        <v>23</v>
      </c>
      <c r="C755" s="6">
        <v>0</v>
      </c>
      <c r="D755" s="5" t="s">
        <v>86</v>
      </c>
      <c r="E755" s="5" t="str">
        <f t="shared" si="390"/>
        <v/>
      </c>
      <c r="F755" s="5" t="str">
        <f t="shared" si="385"/>
        <v/>
      </c>
      <c r="G755" s="7">
        <v>69.495000000000005</v>
      </c>
      <c r="H755" s="7">
        <v>79.192999999999998</v>
      </c>
      <c r="I755" s="7">
        <v>95.683000000000007</v>
      </c>
      <c r="J755" s="7">
        <v>91.480999999999995</v>
      </c>
      <c r="K755" s="7">
        <v>137.685</v>
      </c>
      <c r="L755" s="7">
        <v>120.824</v>
      </c>
      <c r="M755" s="7">
        <v>87.331000000000003</v>
      </c>
      <c r="N755" s="7">
        <v>83.561999999999998</v>
      </c>
      <c r="O755" s="7"/>
      <c r="Q755" s="13"/>
      <c r="R755" s="10" t="s">
        <v>532</v>
      </c>
      <c r="S755">
        <v>1990</v>
      </c>
      <c r="T755">
        <f t="shared" si="386"/>
        <v>65.650000000000006</v>
      </c>
      <c r="U755">
        <f t="shared" si="387"/>
        <v>66.210999999999999</v>
      </c>
      <c r="V755">
        <f t="shared" si="388"/>
        <v>95.588999999999999</v>
      </c>
      <c r="W755">
        <f t="shared" si="389"/>
        <v>112.205</v>
      </c>
      <c r="X755">
        <f t="shared" si="411"/>
        <v>1.0596693546689018E-2</v>
      </c>
      <c r="Y755">
        <f t="shared" si="412"/>
        <v>9.7283380058623692E-3</v>
      </c>
      <c r="Z755">
        <f t="shared" si="413"/>
        <v>1.5264092281881858E-2</v>
      </c>
      <c r="AA755">
        <f t="shared" si="414"/>
        <v>1.8411856530264004E-2</v>
      </c>
      <c r="AC755" s="10" t="str">
        <f>IFERROR(VLOOKUP(S755&amp;R755,'Regulatory Data'!D$6:F$1349,3,FALSE),"")</f>
        <v/>
      </c>
      <c r="AD755" s="12" t="str">
        <f>VLOOKUP($S755&amp;$R755,'Regulatory Data'!$I$6:$O$1301,5,FALSE)</f>
        <v/>
      </c>
      <c r="AE755" s="12" t="str">
        <f>IF(VLOOKUP($S755&amp;$R755,'Regulatory Data'!$I$6:$O$1301,7,FALSE)=1,1,IF(VLOOKUP($S755&amp;$R755,'Regulatory Data'!$I$6:$O$1301,6,FALSE)=1,0,""))</f>
        <v/>
      </c>
      <c r="AG755" s="12" t="str">
        <f t="shared" si="391"/>
        <v/>
      </c>
      <c r="AH755" s="12" t="str">
        <f t="shared" si="392"/>
        <v/>
      </c>
      <c r="AI755" s="12" t="str">
        <f t="shared" si="393"/>
        <v/>
      </c>
      <c r="AJ755" s="12" t="str">
        <f t="shared" si="394"/>
        <v/>
      </c>
      <c r="AK755" s="12" t="str">
        <f t="shared" si="395"/>
        <v/>
      </c>
      <c r="AL755" s="12" t="str">
        <f t="shared" si="396"/>
        <v/>
      </c>
      <c r="AM755" s="12" t="str">
        <f t="shared" si="397"/>
        <v/>
      </c>
      <c r="AN755" s="12" t="str">
        <f t="shared" si="398"/>
        <v/>
      </c>
      <c r="AO755" s="9" t="str">
        <f t="shared" si="399"/>
        <v/>
      </c>
      <c r="AP755" s="9" t="str">
        <f t="shared" si="400"/>
        <v/>
      </c>
      <c r="AQ755" s="9" t="str">
        <f t="shared" si="401"/>
        <v/>
      </c>
      <c r="AR755" s="9" t="str">
        <f t="shared" si="402"/>
        <v/>
      </c>
      <c r="AS755" s="9" t="str">
        <f t="shared" si="403"/>
        <v/>
      </c>
      <c r="AT755" s="9" t="str">
        <f t="shared" si="404"/>
        <v/>
      </c>
      <c r="AU755" s="9" t="str">
        <f t="shared" si="405"/>
        <v/>
      </c>
      <c r="AV755" s="9" t="str">
        <f t="shared" si="406"/>
        <v/>
      </c>
    </row>
    <row r="756" spans="1:48" x14ac:dyDescent="0.2">
      <c r="A756" s="2">
        <v>1</v>
      </c>
      <c r="B756" s="6" t="s">
        <v>24</v>
      </c>
      <c r="C756" s="6">
        <v>0</v>
      </c>
      <c r="D756" s="5" t="s">
        <v>86</v>
      </c>
      <c r="E756" s="5" t="str">
        <f t="shared" si="390"/>
        <v/>
      </c>
      <c r="F756" s="5" t="str">
        <f t="shared" si="385"/>
        <v/>
      </c>
      <c r="G756" s="7">
        <v>58.902999999999999</v>
      </c>
      <c r="H756" s="7">
        <v>70.593999999999994</v>
      </c>
      <c r="I756" s="7">
        <v>83.679000000000002</v>
      </c>
      <c r="J756" s="7">
        <v>94.548000000000002</v>
      </c>
      <c r="K756" s="7">
        <v>142.06200000000001</v>
      </c>
      <c r="L756" s="7">
        <v>118.535</v>
      </c>
      <c r="M756" s="7">
        <v>101.327</v>
      </c>
      <c r="N756" s="7">
        <v>84.789000000000001</v>
      </c>
      <c r="O756" s="7"/>
      <c r="Q756" s="13"/>
      <c r="R756" s="10" t="s">
        <v>532</v>
      </c>
      <c r="S756">
        <v>1991</v>
      </c>
      <c r="T756">
        <f t="shared" si="386"/>
        <v>63.932000000000002</v>
      </c>
      <c r="U756">
        <f t="shared" si="387"/>
        <v>64.438999999999993</v>
      </c>
      <c r="V756">
        <f t="shared" si="388"/>
        <v>97.960999999999999</v>
      </c>
      <c r="W756">
        <f t="shared" si="389"/>
        <v>115.858</v>
      </c>
      <c r="X756">
        <f t="shared" si="411"/>
        <v>-2.6517582242398419E-2</v>
      </c>
      <c r="Y756">
        <f t="shared" si="412"/>
        <v>-2.7127572404634925E-2</v>
      </c>
      <c r="Z756">
        <f t="shared" si="413"/>
        <v>2.4511689604506337E-2</v>
      </c>
      <c r="AA756">
        <f t="shared" si="414"/>
        <v>3.2037747930929505E-2</v>
      </c>
      <c r="AC756" s="10" t="str">
        <f>IFERROR(VLOOKUP(S756&amp;R756,'Regulatory Data'!D$6:F$1349,3,FALSE),"")</f>
        <v/>
      </c>
      <c r="AD756" s="12" t="str">
        <f>VLOOKUP($S756&amp;$R756,'Regulatory Data'!$I$6:$O$1301,5,FALSE)</f>
        <v/>
      </c>
      <c r="AE756" s="12" t="str">
        <f>IF(VLOOKUP($S756&amp;$R756,'Regulatory Data'!$I$6:$O$1301,7,FALSE)=1,1,IF(VLOOKUP($S756&amp;$R756,'Regulatory Data'!$I$6:$O$1301,6,FALSE)=1,0,""))</f>
        <v/>
      </c>
      <c r="AG756" s="12" t="str">
        <f t="shared" si="391"/>
        <v/>
      </c>
      <c r="AH756" s="12" t="str">
        <f t="shared" si="392"/>
        <v/>
      </c>
      <c r="AI756" s="12" t="str">
        <f t="shared" si="393"/>
        <v/>
      </c>
      <c r="AJ756" s="12" t="str">
        <f t="shared" si="394"/>
        <v/>
      </c>
      <c r="AK756" s="12" t="str">
        <f t="shared" si="395"/>
        <v/>
      </c>
      <c r="AL756" s="12" t="str">
        <f t="shared" si="396"/>
        <v/>
      </c>
      <c r="AM756" s="12" t="str">
        <f t="shared" si="397"/>
        <v/>
      </c>
      <c r="AN756" s="12" t="str">
        <f t="shared" si="398"/>
        <v/>
      </c>
      <c r="AO756" s="9" t="str">
        <f t="shared" si="399"/>
        <v/>
      </c>
      <c r="AP756" s="9" t="str">
        <f t="shared" si="400"/>
        <v/>
      </c>
      <c r="AQ756" s="9" t="str">
        <f t="shared" si="401"/>
        <v/>
      </c>
      <c r="AR756" s="9" t="str">
        <f t="shared" si="402"/>
        <v/>
      </c>
      <c r="AS756" s="9" t="str">
        <f t="shared" si="403"/>
        <v/>
      </c>
      <c r="AT756" s="9" t="str">
        <f t="shared" si="404"/>
        <v/>
      </c>
      <c r="AU756" s="9" t="str">
        <f t="shared" si="405"/>
        <v/>
      </c>
      <c r="AV756" s="9" t="str">
        <f t="shared" si="406"/>
        <v/>
      </c>
    </row>
    <row r="757" spans="1:48" x14ac:dyDescent="0.2">
      <c r="A757" s="2">
        <v>1</v>
      </c>
      <c r="B757" s="6" t="s">
        <v>25</v>
      </c>
      <c r="C757" s="6">
        <v>0</v>
      </c>
      <c r="D757" s="5" t="s">
        <v>86</v>
      </c>
      <c r="E757" s="5" t="str">
        <f t="shared" si="390"/>
        <v/>
      </c>
      <c r="F757" s="5" t="str">
        <f t="shared" si="385"/>
        <v/>
      </c>
      <c r="G757" s="7">
        <v>70.694000000000003</v>
      </c>
      <c r="H757" s="7">
        <v>83.195999999999998</v>
      </c>
      <c r="I757" s="7">
        <v>90.43</v>
      </c>
      <c r="J757" s="7">
        <v>96.427999999999997</v>
      </c>
      <c r="K757" s="7">
        <v>127.91800000000001</v>
      </c>
      <c r="L757" s="7">
        <v>108.696</v>
      </c>
      <c r="M757" s="7">
        <v>94.161000000000001</v>
      </c>
      <c r="N757" s="7">
        <v>85.15</v>
      </c>
      <c r="O757" s="7"/>
      <c r="Q757" s="13"/>
      <c r="R757" s="10" t="s">
        <v>532</v>
      </c>
      <c r="S757">
        <v>1992</v>
      </c>
      <c r="T757">
        <f t="shared" si="386"/>
        <v>67.697999999999993</v>
      </c>
      <c r="U757">
        <f t="shared" si="387"/>
        <v>68.850999999999999</v>
      </c>
      <c r="V757">
        <f t="shared" si="388"/>
        <v>98.578999999999994</v>
      </c>
      <c r="W757">
        <f t="shared" si="389"/>
        <v>110.991</v>
      </c>
      <c r="X757">
        <f t="shared" si="411"/>
        <v>5.7236618877956502E-2</v>
      </c>
      <c r="Y757">
        <f t="shared" si="412"/>
        <v>6.6225709520681519E-2</v>
      </c>
      <c r="Z757">
        <f t="shared" si="413"/>
        <v>6.28881690020755E-3</v>
      </c>
      <c r="AA757">
        <f t="shared" si="414"/>
        <v>-4.2916186362464082E-2</v>
      </c>
      <c r="AC757" s="10" t="str">
        <f>IFERROR(VLOOKUP(S757&amp;R757,'Regulatory Data'!D$6:F$1349,3,FALSE),"")</f>
        <v/>
      </c>
      <c r="AD757" s="12" t="str">
        <f>VLOOKUP($S757&amp;$R757,'Regulatory Data'!$I$6:$O$1301,5,FALSE)</f>
        <v/>
      </c>
      <c r="AE757" s="12" t="str">
        <f>IF(VLOOKUP($S757&amp;$R757,'Regulatory Data'!$I$6:$O$1301,7,FALSE)=1,1,IF(VLOOKUP($S757&amp;$R757,'Regulatory Data'!$I$6:$O$1301,6,FALSE)=1,0,""))</f>
        <v/>
      </c>
      <c r="AG757" s="12" t="str">
        <f t="shared" si="391"/>
        <v/>
      </c>
      <c r="AH757" s="12" t="str">
        <f t="shared" si="392"/>
        <v/>
      </c>
      <c r="AI757" s="12" t="str">
        <f t="shared" si="393"/>
        <v/>
      </c>
      <c r="AJ757" s="12" t="str">
        <f t="shared" si="394"/>
        <v/>
      </c>
      <c r="AK757" s="12" t="str">
        <f t="shared" si="395"/>
        <v/>
      </c>
      <c r="AL757" s="12" t="str">
        <f t="shared" si="396"/>
        <v/>
      </c>
      <c r="AM757" s="12" t="str">
        <f t="shared" si="397"/>
        <v/>
      </c>
      <c r="AN757" s="12" t="str">
        <f t="shared" si="398"/>
        <v/>
      </c>
      <c r="AO757" s="9" t="str">
        <f t="shared" si="399"/>
        <v/>
      </c>
      <c r="AP757" s="9" t="str">
        <f t="shared" si="400"/>
        <v/>
      </c>
      <c r="AQ757" s="9" t="str">
        <f t="shared" si="401"/>
        <v/>
      </c>
      <c r="AR757" s="9" t="str">
        <f t="shared" si="402"/>
        <v/>
      </c>
      <c r="AS757" s="9" t="str">
        <f t="shared" si="403"/>
        <v/>
      </c>
      <c r="AT757" s="9" t="str">
        <f t="shared" si="404"/>
        <v/>
      </c>
      <c r="AU757" s="9" t="str">
        <f t="shared" si="405"/>
        <v/>
      </c>
      <c r="AV757" s="9" t="str">
        <f t="shared" si="406"/>
        <v/>
      </c>
    </row>
    <row r="758" spans="1:48" x14ac:dyDescent="0.2">
      <c r="A758" s="2">
        <v>1</v>
      </c>
      <c r="B758" s="6" t="s">
        <v>26</v>
      </c>
      <c r="C758" s="6">
        <v>0</v>
      </c>
      <c r="D758" s="5" t="s">
        <v>86</v>
      </c>
      <c r="E758" s="5" t="str">
        <f t="shared" si="390"/>
        <v/>
      </c>
      <c r="F758" s="5" t="str">
        <f t="shared" si="385"/>
        <v/>
      </c>
      <c r="G758" s="7">
        <v>77.403999999999996</v>
      </c>
      <c r="H758" s="7">
        <v>83.022000000000006</v>
      </c>
      <c r="I758" s="7">
        <v>88.152000000000001</v>
      </c>
      <c r="J758" s="7">
        <v>101.825</v>
      </c>
      <c r="K758" s="7">
        <v>113.884</v>
      </c>
      <c r="L758" s="7">
        <v>106.178</v>
      </c>
      <c r="M758" s="7">
        <v>100.937</v>
      </c>
      <c r="N758" s="7">
        <v>88.977000000000004</v>
      </c>
      <c r="O758" s="7"/>
      <c r="Q758" s="13"/>
      <c r="R758" s="10" t="s">
        <v>532</v>
      </c>
      <c r="S758">
        <v>1993</v>
      </c>
      <c r="T758">
        <f t="shared" si="386"/>
        <v>70.801000000000002</v>
      </c>
      <c r="U758">
        <f t="shared" si="387"/>
        <v>71.799000000000007</v>
      </c>
      <c r="V758">
        <f t="shared" si="388"/>
        <v>99.503</v>
      </c>
      <c r="W758">
        <f t="shared" si="389"/>
        <v>108.24</v>
      </c>
      <c r="X758">
        <f t="shared" si="411"/>
        <v>4.4816487509349301E-2</v>
      </c>
      <c r="Y758">
        <f t="shared" si="412"/>
        <v>4.1925798983150742E-2</v>
      </c>
      <c r="Z758">
        <f t="shared" si="413"/>
        <v>9.3295372834552026E-3</v>
      </c>
      <c r="AA758">
        <f t="shared" si="414"/>
        <v>-2.5098133081472795E-2</v>
      </c>
      <c r="AC758" s="10" t="str">
        <f>IFERROR(VLOOKUP(S758&amp;R758,'Regulatory Data'!D$6:F$1349,3,FALSE),"")</f>
        <v/>
      </c>
      <c r="AD758" s="12" t="str">
        <f>VLOOKUP($S758&amp;$R758,'Regulatory Data'!$I$6:$O$1301,5,FALSE)</f>
        <v/>
      </c>
      <c r="AE758" s="12" t="str">
        <f>IF(VLOOKUP($S758&amp;$R758,'Regulatory Data'!$I$6:$O$1301,7,FALSE)=1,1,IF(VLOOKUP($S758&amp;$R758,'Regulatory Data'!$I$6:$O$1301,6,FALSE)=1,0,""))</f>
        <v/>
      </c>
      <c r="AG758" s="12" t="str">
        <f t="shared" si="391"/>
        <v/>
      </c>
      <c r="AH758" s="12" t="str">
        <f t="shared" si="392"/>
        <v/>
      </c>
      <c r="AI758" s="12" t="str">
        <f t="shared" si="393"/>
        <v/>
      </c>
      <c r="AJ758" s="12" t="str">
        <f t="shared" si="394"/>
        <v/>
      </c>
      <c r="AK758" s="12" t="str">
        <f t="shared" si="395"/>
        <v/>
      </c>
      <c r="AL758" s="12" t="str">
        <f t="shared" si="396"/>
        <v/>
      </c>
      <c r="AM758" s="12" t="str">
        <f t="shared" si="397"/>
        <v/>
      </c>
      <c r="AN758" s="12" t="str">
        <f t="shared" si="398"/>
        <v/>
      </c>
      <c r="AO758" s="9" t="str">
        <f t="shared" si="399"/>
        <v/>
      </c>
      <c r="AP758" s="9" t="str">
        <f t="shared" si="400"/>
        <v/>
      </c>
      <c r="AQ758" s="9" t="str">
        <f t="shared" si="401"/>
        <v/>
      </c>
      <c r="AR758" s="9" t="str">
        <f t="shared" si="402"/>
        <v/>
      </c>
      <c r="AS758" s="9" t="str">
        <f t="shared" si="403"/>
        <v/>
      </c>
      <c r="AT758" s="9" t="str">
        <f t="shared" si="404"/>
        <v/>
      </c>
      <c r="AU758" s="9" t="str">
        <f t="shared" si="405"/>
        <v/>
      </c>
      <c r="AV758" s="9" t="str">
        <f t="shared" si="406"/>
        <v/>
      </c>
    </row>
    <row r="759" spans="1:48" x14ac:dyDescent="0.2">
      <c r="A759" s="2">
        <v>1</v>
      </c>
      <c r="B759" s="6" t="s">
        <v>27</v>
      </c>
      <c r="C759" s="6">
        <v>0</v>
      </c>
      <c r="D759" s="5" t="s">
        <v>86</v>
      </c>
      <c r="E759" s="5" t="str">
        <f t="shared" si="390"/>
        <v/>
      </c>
      <c r="F759" s="5" t="str">
        <f t="shared" si="385"/>
        <v/>
      </c>
      <c r="G759" s="7">
        <v>82.718999999999994</v>
      </c>
      <c r="H759" s="7">
        <v>88.572999999999993</v>
      </c>
      <c r="I759" s="7">
        <v>91.004999999999995</v>
      </c>
      <c r="J759" s="7">
        <v>106.711</v>
      </c>
      <c r="K759" s="7">
        <v>110.017</v>
      </c>
      <c r="L759" s="7">
        <v>102.746</v>
      </c>
      <c r="M759" s="7">
        <v>103.441</v>
      </c>
      <c r="N759" s="7">
        <v>94.135999999999996</v>
      </c>
      <c r="O759" s="7"/>
      <c r="Q759" s="13"/>
      <c r="R759" s="10" t="s">
        <v>532</v>
      </c>
      <c r="S759">
        <v>1994</v>
      </c>
      <c r="T759">
        <f t="shared" si="386"/>
        <v>75.052999999999997</v>
      </c>
      <c r="U759">
        <f t="shared" si="387"/>
        <v>75.656000000000006</v>
      </c>
      <c r="V759">
        <f t="shared" si="388"/>
        <v>100.333</v>
      </c>
      <c r="W759">
        <f t="shared" si="389"/>
        <v>103.518</v>
      </c>
      <c r="X759">
        <f t="shared" si="411"/>
        <v>5.8321405737943977E-2</v>
      </c>
      <c r="Y759">
        <f t="shared" si="412"/>
        <v>5.2326201332623334E-2</v>
      </c>
      <c r="Z759">
        <f t="shared" si="413"/>
        <v>8.3068593523201173E-3</v>
      </c>
      <c r="AA759">
        <f t="shared" si="414"/>
        <v>-4.4605473234750725E-2</v>
      </c>
      <c r="AC759" s="10" t="str">
        <f>IFERROR(VLOOKUP(S759&amp;R759,'Regulatory Data'!D$6:F$1349,3,FALSE),"")</f>
        <v/>
      </c>
      <c r="AD759" s="12" t="str">
        <f>VLOOKUP($S759&amp;$R759,'Regulatory Data'!$I$6:$O$1301,5,FALSE)</f>
        <v/>
      </c>
      <c r="AE759" s="12" t="str">
        <f>IF(VLOOKUP($S759&amp;$R759,'Regulatory Data'!$I$6:$O$1301,7,FALSE)=1,1,IF(VLOOKUP($S759&amp;$R759,'Regulatory Data'!$I$6:$O$1301,6,FALSE)=1,0,""))</f>
        <v/>
      </c>
      <c r="AG759" s="12" t="str">
        <f t="shared" si="391"/>
        <v/>
      </c>
      <c r="AH759" s="12" t="str">
        <f t="shared" si="392"/>
        <v/>
      </c>
      <c r="AI759" s="12" t="str">
        <f t="shared" si="393"/>
        <v/>
      </c>
      <c r="AJ759" s="12" t="str">
        <f t="shared" si="394"/>
        <v/>
      </c>
      <c r="AK759" s="12" t="str">
        <f t="shared" si="395"/>
        <v/>
      </c>
      <c r="AL759" s="12" t="str">
        <f t="shared" si="396"/>
        <v/>
      </c>
      <c r="AM759" s="12" t="str">
        <f t="shared" si="397"/>
        <v/>
      </c>
      <c r="AN759" s="12" t="str">
        <f t="shared" si="398"/>
        <v/>
      </c>
      <c r="AO759" s="9" t="str">
        <f t="shared" si="399"/>
        <v/>
      </c>
      <c r="AP759" s="9" t="str">
        <f t="shared" si="400"/>
        <v/>
      </c>
      <c r="AQ759" s="9" t="str">
        <f t="shared" si="401"/>
        <v/>
      </c>
      <c r="AR759" s="9" t="str">
        <f t="shared" si="402"/>
        <v/>
      </c>
      <c r="AS759" s="9" t="str">
        <f t="shared" si="403"/>
        <v/>
      </c>
      <c r="AT759" s="9" t="str">
        <f t="shared" si="404"/>
        <v/>
      </c>
      <c r="AU759" s="9" t="str">
        <f t="shared" si="405"/>
        <v/>
      </c>
      <c r="AV759" s="9" t="str">
        <f t="shared" si="406"/>
        <v/>
      </c>
    </row>
    <row r="760" spans="1:48" x14ac:dyDescent="0.2">
      <c r="A760" s="2">
        <v>1</v>
      </c>
      <c r="B760" s="6" t="s">
        <v>28</v>
      </c>
      <c r="C760" s="6">
        <v>0</v>
      </c>
      <c r="D760" s="5" t="s">
        <v>86</v>
      </c>
      <c r="E760" s="5" t="str">
        <f t="shared" si="390"/>
        <v/>
      </c>
      <c r="F760" s="5" t="str">
        <f t="shared" si="385"/>
        <v/>
      </c>
      <c r="G760" s="7">
        <v>89.844999999999999</v>
      </c>
      <c r="H760" s="7">
        <v>92.129000000000005</v>
      </c>
      <c r="I760" s="7">
        <v>98.875</v>
      </c>
      <c r="J760" s="7">
        <v>101.684</v>
      </c>
      <c r="K760" s="7">
        <v>110.05</v>
      </c>
      <c r="L760" s="7">
        <v>107.32299999999999</v>
      </c>
      <c r="M760" s="7">
        <v>96.171999999999997</v>
      </c>
      <c r="N760" s="7">
        <v>95.090999999999994</v>
      </c>
      <c r="O760" s="7"/>
      <c r="Q760" s="13"/>
      <c r="R760" s="10" t="s">
        <v>532</v>
      </c>
      <c r="S760">
        <v>1995</v>
      </c>
      <c r="T760">
        <f t="shared" si="386"/>
        <v>76.224999999999994</v>
      </c>
      <c r="U760">
        <f t="shared" si="387"/>
        <v>75.379000000000005</v>
      </c>
      <c r="V760">
        <f t="shared" si="388"/>
        <v>101.88200000000001</v>
      </c>
      <c r="W760">
        <f t="shared" si="389"/>
        <v>105.73399999999999</v>
      </c>
      <c r="X760">
        <f t="shared" si="411"/>
        <v>1.5494962242661892E-2</v>
      </c>
      <c r="Y760">
        <f t="shared" si="412"/>
        <v>-3.6680280805514442E-3</v>
      </c>
      <c r="Z760">
        <f t="shared" si="413"/>
        <v>1.5320627040820156E-2</v>
      </c>
      <c r="AA760">
        <f t="shared" si="414"/>
        <v>2.1180995615163845E-2</v>
      </c>
      <c r="AC760" s="10" t="str">
        <f>IFERROR(VLOOKUP(S760&amp;R760,'Regulatory Data'!D$6:F$1349,3,FALSE),"")</f>
        <v/>
      </c>
      <c r="AD760" s="12" t="str">
        <f>VLOOKUP($S760&amp;$R760,'Regulatory Data'!$I$6:$O$1301,5,FALSE)</f>
        <v/>
      </c>
      <c r="AE760" s="12" t="str">
        <f>IF(VLOOKUP($S760&amp;$R760,'Regulatory Data'!$I$6:$O$1301,7,FALSE)=1,1,IF(VLOOKUP($S760&amp;$R760,'Regulatory Data'!$I$6:$O$1301,6,FALSE)=1,0,""))</f>
        <v/>
      </c>
      <c r="AG760" s="12" t="str">
        <f t="shared" si="391"/>
        <v/>
      </c>
      <c r="AH760" s="12" t="str">
        <f t="shared" si="392"/>
        <v/>
      </c>
      <c r="AI760" s="12" t="str">
        <f t="shared" si="393"/>
        <v/>
      </c>
      <c r="AJ760" s="12" t="str">
        <f t="shared" si="394"/>
        <v/>
      </c>
      <c r="AK760" s="12" t="str">
        <f t="shared" si="395"/>
        <v/>
      </c>
      <c r="AL760" s="12" t="str">
        <f t="shared" si="396"/>
        <v/>
      </c>
      <c r="AM760" s="12" t="str">
        <f t="shared" si="397"/>
        <v/>
      </c>
      <c r="AN760" s="12" t="str">
        <f t="shared" si="398"/>
        <v/>
      </c>
      <c r="AO760" s="9" t="str">
        <f t="shared" si="399"/>
        <v/>
      </c>
      <c r="AP760" s="9" t="str">
        <f t="shared" si="400"/>
        <v/>
      </c>
      <c r="AQ760" s="9" t="str">
        <f t="shared" si="401"/>
        <v/>
      </c>
      <c r="AR760" s="9" t="str">
        <f t="shared" si="402"/>
        <v/>
      </c>
      <c r="AS760" s="9" t="str">
        <f t="shared" si="403"/>
        <v/>
      </c>
      <c r="AT760" s="9" t="str">
        <f t="shared" si="404"/>
        <v/>
      </c>
      <c r="AU760" s="9" t="str">
        <f t="shared" si="405"/>
        <v/>
      </c>
      <c r="AV760" s="9" t="str">
        <f t="shared" si="406"/>
        <v/>
      </c>
    </row>
    <row r="761" spans="1:48" x14ac:dyDescent="0.2">
      <c r="A761" s="2">
        <v>1</v>
      </c>
      <c r="B761" s="6" t="s">
        <v>29</v>
      </c>
      <c r="C761" s="6">
        <v>0</v>
      </c>
      <c r="D761" s="5" t="s">
        <v>86</v>
      </c>
      <c r="E761" s="5" t="str">
        <f t="shared" si="390"/>
        <v/>
      </c>
      <c r="F761" s="5" t="str">
        <f t="shared" si="385"/>
        <v/>
      </c>
      <c r="G761" s="7">
        <v>100</v>
      </c>
      <c r="H761" s="7">
        <v>100</v>
      </c>
      <c r="I761" s="7">
        <v>100</v>
      </c>
      <c r="J761" s="7">
        <v>100</v>
      </c>
      <c r="K761" s="7">
        <v>100</v>
      </c>
      <c r="L761" s="7">
        <v>100</v>
      </c>
      <c r="M761" s="7">
        <v>100</v>
      </c>
      <c r="N761" s="7">
        <v>100</v>
      </c>
      <c r="O761" s="7"/>
      <c r="Q761" s="13"/>
      <c r="R761" s="10" t="s">
        <v>532</v>
      </c>
      <c r="S761">
        <v>1996</v>
      </c>
      <c r="T761">
        <f t="shared" si="386"/>
        <v>80.177999999999997</v>
      </c>
      <c r="U761">
        <f t="shared" si="387"/>
        <v>78.581000000000003</v>
      </c>
      <c r="V761">
        <f t="shared" si="388"/>
        <v>102.84699999999999</v>
      </c>
      <c r="W761">
        <f t="shared" si="389"/>
        <v>104.827</v>
      </c>
      <c r="X761">
        <f t="shared" si="411"/>
        <v>5.0559670152660274E-2</v>
      </c>
      <c r="Y761">
        <f t="shared" si="412"/>
        <v>4.1601218301130061E-2</v>
      </c>
      <c r="Z761">
        <f t="shared" si="413"/>
        <v>9.4271661243503502E-3</v>
      </c>
      <c r="AA761">
        <f t="shared" si="414"/>
        <v>-8.6151339500508683E-3</v>
      </c>
      <c r="AC761" s="10" t="str">
        <f>IFERROR(VLOOKUP(S761&amp;R761,'Regulatory Data'!D$6:F$1349,3,FALSE),"")</f>
        <v/>
      </c>
      <c r="AD761" s="12" t="str">
        <f>VLOOKUP($S761&amp;$R761,'Regulatory Data'!$I$6:$O$1301,5,FALSE)</f>
        <v/>
      </c>
      <c r="AE761" s="12" t="str">
        <f>IF(VLOOKUP($S761&amp;$R761,'Regulatory Data'!$I$6:$O$1301,7,FALSE)=1,1,IF(VLOOKUP($S761&amp;$R761,'Regulatory Data'!$I$6:$O$1301,6,FALSE)=1,0,""))</f>
        <v/>
      </c>
      <c r="AG761" s="12" t="str">
        <f t="shared" si="391"/>
        <v/>
      </c>
      <c r="AH761" s="12" t="str">
        <f t="shared" si="392"/>
        <v/>
      </c>
      <c r="AI761" s="12" t="str">
        <f t="shared" si="393"/>
        <v/>
      </c>
      <c r="AJ761" s="12" t="str">
        <f t="shared" si="394"/>
        <v/>
      </c>
      <c r="AK761" s="12" t="str">
        <f t="shared" si="395"/>
        <v/>
      </c>
      <c r="AL761" s="12" t="str">
        <f t="shared" si="396"/>
        <v/>
      </c>
      <c r="AM761" s="12" t="str">
        <f t="shared" si="397"/>
        <v/>
      </c>
      <c r="AN761" s="12" t="str">
        <f t="shared" si="398"/>
        <v/>
      </c>
      <c r="AO761" s="9" t="str">
        <f t="shared" si="399"/>
        <v/>
      </c>
      <c r="AP761" s="9" t="str">
        <f t="shared" si="400"/>
        <v/>
      </c>
      <c r="AQ761" s="9" t="str">
        <f t="shared" si="401"/>
        <v/>
      </c>
      <c r="AR761" s="9" t="str">
        <f t="shared" si="402"/>
        <v/>
      </c>
      <c r="AS761" s="9" t="str">
        <f t="shared" si="403"/>
        <v/>
      </c>
      <c r="AT761" s="9" t="str">
        <f t="shared" si="404"/>
        <v/>
      </c>
      <c r="AU761" s="9" t="str">
        <f t="shared" si="405"/>
        <v/>
      </c>
      <c r="AV761" s="9" t="str">
        <f t="shared" si="406"/>
        <v/>
      </c>
    </row>
    <row r="762" spans="1:48" x14ac:dyDescent="0.2">
      <c r="A762" s="2">
        <v>1</v>
      </c>
      <c r="B762" s="6" t="s">
        <v>30</v>
      </c>
      <c r="C762" s="6">
        <v>0</v>
      </c>
      <c r="D762" s="5" t="s">
        <v>86</v>
      </c>
      <c r="E762" s="5" t="str">
        <f t="shared" si="390"/>
        <v/>
      </c>
      <c r="F762" s="5" t="str">
        <f t="shared" si="385"/>
        <v/>
      </c>
      <c r="G762" s="7">
        <v>101.819</v>
      </c>
      <c r="H762" s="7">
        <v>101.57299999999999</v>
      </c>
      <c r="I762" s="7">
        <v>98.784000000000006</v>
      </c>
      <c r="J762" s="7">
        <v>102.23699999999999</v>
      </c>
      <c r="K762" s="7">
        <v>97.019000000000005</v>
      </c>
      <c r="L762" s="7">
        <v>97.254000000000005</v>
      </c>
      <c r="M762" s="7">
        <v>108.49</v>
      </c>
      <c r="N762" s="7">
        <v>107.17100000000001</v>
      </c>
      <c r="O762" s="7"/>
      <c r="Q762" s="13"/>
      <c r="R762" s="10" t="s">
        <v>532</v>
      </c>
      <c r="S762">
        <v>1997</v>
      </c>
      <c r="T762">
        <f t="shared" si="386"/>
        <v>82.906999999999996</v>
      </c>
      <c r="U762">
        <f t="shared" si="387"/>
        <v>81.138999999999996</v>
      </c>
      <c r="V762">
        <f t="shared" si="388"/>
        <v>104.81100000000001</v>
      </c>
      <c r="W762">
        <f t="shared" si="389"/>
        <v>105.47799999999999</v>
      </c>
      <c r="X762">
        <f t="shared" si="411"/>
        <v>3.347033463272453E-2</v>
      </c>
      <c r="Y762">
        <f t="shared" si="412"/>
        <v>3.2033793390946919E-2</v>
      </c>
      <c r="Z762">
        <f t="shared" si="413"/>
        <v>1.8916281229613752E-2</v>
      </c>
      <c r="AA762">
        <f t="shared" si="414"/>
        <v>6.191028071968141E-3</v>
      </c>
      <c r="AC762" s="10">
        <f>IFERROR(VLOOKUP(S762&amp;R762,'Regulatory Data'!D$6:F$1349,3,FALSE),"")</f>
        <v>2.9889206528650428E-3</v>
      </c>
      <c r="AD762" s="12">
        <f>VLOOKUP($S762&amp;$R762,'Regulatory Data'!$I$6:$O$1301,5,FALSE)</f>
        <v>0</v>
      </c>
      <c r="AE762" s="12">
        <f>IF(VLOOKUP($S762&amp;$R762,'Regulatory Data'!$I$6:$O$1301,7,FALSE)=1,1,IF(VLOOKUP($S762&amp;$R762,'Regulatory Data'!$I$6:$O$1301,6,FALSE)=1,0,""))</f>
        <v>0</v>
      </c>
      <c r="AG762" s="12">
        <f t="shared" si="391"/>
        <v>6.9635152143868062E-2</v>
      </c>
      <c r="AH762" s="12" t="str">
        <f t="shared" si="392"/>
        <v/>
      </c>
      <c r="AI762" s="12">
        <f t="shared" si="393"/>
        <v>6.4985955501756898E-2</v>
      </c>
      <c r="AJ762" s="12" t="str">
        <f t="shared" si="394"/>
        <v/>
      </c>
      <c r="AK762" s="12">
        <f t="shared" si="395"/>
        <v>-1.9655516155165031E-2</v>
      </c>
      <c r="AL762" s="12" t="str">
        <f t="shared" si="396"/>
        <v/>
      </c>
      <c r="AM762" s="12">
        <f t="shared" si="397"/>
        <v>-1.0454733816104067E-2</v>
      </c>
      <c r="AN762" s="12" t="str">
        <f t="shared" si="398"/>
        <v/>
      </c>
      <c r="AO762" s="9">
        <f t="shared" si="399"/>
        <v>6.9635152143868062E-2</v>
      </c>
      <c r="AP762" s="9" t="str">
        <f t="shared" si="400"/>
        <v/>
      </c>
      <c r="AQ762" s="9">
        <f t="shared" si="401"/>
        <v>6.4985955501756898E-2</v>
      </c>
      <c r="AR762" s="9" t="str">
        <f t="shared" si="402"/>
        <v/>
      </c>
      <c r="AS762" s="9">
        <f t="shared" si="403"/>
        <v>-1.9655516155165031E-2</v>
      </c>
      <c r="AT762" s="9" t="str">
        <f t="shared" si="404"/>
        <v/>
      </c>
      <c r="AU762" s="9">
        <f t="shared" si="405"/>
        <v>-1.0454733816104067E-2</v>
      </c>
      <c r="AV762" s="9" t="str">
        <f t="shared" si="406"/>
        <v/>
      </c>
    </row>
    <row r="763" spans="1:48" x14ac:dyDescent="0.2">
      <c r="A763" s="2">
        <v>1</v>
      </c>
      <c r="B763" s="6" t="s">
        <v>31</v>
      </c>
      <c r="C763" s="6">
        <v>0</v>
      </c>
      <c r="D763" s="5" t="s">
        <v>86</v>
      </c>
      <c r="E763" s="5" t="str">
        <f t="shared" si="390"/>
        <v/>
      </c>
      <c r="F763" s="5" t="str">
        <f t="shared" si="385"/>
        <v/>
      </c>
      <c r="G763" s="7">
        <v>96.46</v>
      </c>
      <c r="H763" s="7">
        <v>105.021</v>
      </c>
      <c r="I763" s="7">
        <v>102.137</v>
      </c>
      <c r="J763" s="7">
        <v>103.81399999999999</v>
      </c>
      <c r="K763" s="7">
        <v>105.88500000000001</v>
      </c>
      <c r="L763" s="7">
        <v>97.254000000000005</v>
      </c>
      <c r="M763" s="7">
        <v>101.273</v>
      </c>
      <c r="N763" s="7">
        <v>103.437</v>
      </c>
      <c r="O763" s="7"/>
      <c r="Q763" s="13"/>
      <c r="R763" s="10" t="s">
        <v>532</v>
      </c>
      <c r="S763">
        <v>1998</v>
      </c>
      <c r="T763">
        <f t="shared" si="386"/>
        <v>88.885999999999996</v>
      </c>
      <c r="U763">
        <f t="shared" si="387"/>
        <v>86.587000000000003</v>
      </c>
      <c r="V763">
        <f t="shared" si="388"/>
        <v>102.771</v>
      </c>
      <c r="W763">
        <f t="shared" si="389"/>
        <v>104.381</v>
      </c>
      <c r="X763">
        <f t="shared" si="411"/>
        <v>6.9635152143868062E-2</v>
      </c>
      <c r="Y763">
        <f t="shared" si="412"/>
        <v>6.4985955501756898E-2</v>
      </c>
      <c r="Z763">
        <f t="shared" si="413"/>
        <v>-1.9655516155165031E-2</v>
      </c>
      <c r="AA763">
        <f t="shared" si="414"/>
        <v>-1.0454733816104067E-2</v>
      </c>
      <c r="AC763" s="10">
        <f>IFERROR(VLOOKUP(S763&amp;R763,'Regulatory Data'!D$6:F$1349,3,FALSE),"")</f>
        <v>2.9568207361054624E-3</v>
      </c>
      <c r="AD763" s="12">
        <f>VLOOKUP($S763&amp;$R763,'Regulatory Data'!$I$6:$O$1301,5,FALSE)</f>
        <v>0</v>
      </c>
      <c r="AE763" s="12">
        <f>IF(VLOOKUP($S763&amp;$R763,'Regulatory Data'!$I$6:$O$1301,7,FALSE)=1,1,IF(VLOOKUP($S763&amp;$R763,'Regulatory Data'!$I$6:$O$1301,6,FALSE)=1,0,""))</f>
        <v>0</v>
      </c>
      <c r="AG763" s="12">
        <f t="shared" si="391"/>
        <v>5.4481622549246822E-2</v>
      </c>
      <c r="AH763" s="12" t="str">
        <f t="shared" si="392"/>
        <v/>
      </c>
      <c r="AI763" s="12">
        <f t="shared" si="393"/>
        <v>5.8277406465872872E-2</v>
      </c>
      <c r="AJ763" s="12" t="str">
        <f t="shared" si="394"/>
        <v/>
      </c>
      <c r="AK763" s="12">
        <f t="shared" si="395"/>
        <v>-1.7659961371951916E-2</v>
      </c>
      <c r="AL763" s="12" t="str">
        <f t="shared" si="396"/>
        <v/>
      </c>
      <c r="AM763" s="12">
        <f t="shared" si="397"/>
        <v>-1.1553247318641269E-2</v>
      </c>
      <c r="AN763" s="12" t="str">
        <f t="shared" si="398"/>
        <v/>
      </c>
      <c r="AO763" s="9">
        <f t="shared" si="399"/>
        <v>5.4481622549246822E-2</v>
      </c>
      <c r="AP763" s="9" t="str">
        <f t="shared" si="400"/>
        <v/>
      </c>
      <c r="AQ763" s="9">
        <f t="shared" si="401"/>
        <v>5.8277406465872872E-2</v>
      </c>
      <c r="AR763" s="9" t="str">
        <f t="shared" si="402"/>
        <v/>
      </c>
      <c r="AS763" s="9">
        <f t="shared" si="403"/>
        <v>-1.7659961371951916E-2</v>
      </c>
      <c r="AT763" s="9" t="str">
        <f t="shared" si="404"/>
        <v/>
      </c>
      <c r="AU763" s="9">
        <f t="shared" si="405"/>
        <v>-1.1553247318641269E-2</v>
      </c>
      <c r="AV763" s="9" t="str">
        <f t="shared" si="406"/>
        <v/>
      </c>
    </row>
    <row r="764" spans="1:48" x14ac:dyDescent="0.2">
      <c r="A764" s="2">
        <v>1</v>
      </c>
      <c r="B764" s="6" t="s">
        <v>32</v>
      </c>
      <c r="C764" s="6">
        <v>0</v>
      </c>
      <c r="D764" s="5" t="s">
        <v>86</v>
      </c>
      <c r="E764" s="5" t="str">
        <f t="shared" si="390"/>
        <v/>
      </c>
      <c r="F764" s="5" t="str">
        <f t="shared" si="385"/>
        <v/>
      </c>
      <c r="G764" s="7">
        <v>110.53100000000001</v>
      </c>
      <c r="H764" s="7">
        <v>113.78100000000001</v>
      </c>
      <c r="I764" s="7">
        <v>107.532</v>
      </c>
      <c r="J764" s="7">
        <v>108.634</v>
      </c>
      <c r="K764" s="7">
        <v>97.287000000000006</v>
      </c>
      <c r="L764" s="7">
        <v>94.507999999999996</v>
      </c>
      <c r="M764" s="7">
        <v>103.495</v>
      </c>
      <c r="N764" s="7">
        <v>111.291</v>
      </c>
      <c r="O764" s="7"/>
      <c r="Q764" s="13"/>
      <c r="R764" s="10" t="s">
        <v>532</v>
      </c>
      <c r="S764">
        <v>1999</v>
      </c>
      <c r="T764">
        <f t="shared" si="386"/>
        <v>93.863</v>
      </c>
      <c r="U764">
        <f t="shared" si="387"/>
        <v>91.783000000000001</v>
      </c>
      <c r="V764">
        <f t="shared" si="388"/>
        <v>100.97199999999999</v>
      </c>
      <c r="W764">
        <f t="shared" si="389"/>
        <v>103.182</v>
      </c>
      <c r="X764">
        <f t="shared" si="411"/>
        <v>5.4481622549246822E-2</v>
      </c>
      <c r="Y764">
        <f t="shared" si="412"/>
        <v>5.8277406465872872E-2</v>
      </c>
      <c r="Z764">
        <f t="shared" si="413"/>
        <v>-1.7659961371951916E-2</v>
      </c>
      <c r="AA764">
        <f t="shared" si="414"/>
        <v>-1.1553247318641269E-2</v>
      </c>
      <c r="AC764" s="10">
        <f>IFERROR(VLOOKUP(S764&amp;R764,'Regulatory Data'!D$6:F$1349,3,FALSE),"")</f>
        <v>3.3283960862109064E-3</v>
      </c>
      <c r="AD764" s="12">
        <f>VLOOKUP($S764&amp;$R764,'Regulatory Data'!$I$6:$O$1301,5,FALSE)</f>
        <v>0</v>
      </c>
      <c r="AE764" s="12">
        <f>IF(VLOOKUP($S764&amp;$R764,'Regulatory Data'!$I$6:$O$1301,7,FALSE)=1,1,IF(VLOOKUP($S764&amp;$R764,'Regulatory Data'!$I$6:$O$1301,6,FALSE)=1,0,""))</f>
        <v>0</v>
      </c>
      <c r="AG764" s="12">
        <f t="shared" si="391"/>
        <v>-3.9390092402262766E-3</v>
      </c>
      <c r="AH764" s="12" t="str">
        <f t="shared" si="392"/>
        <v/>
      </c>
      <c r="AI764" s="12">
        <f t="shared" si="393"/>
        <v>6.0394921848434535E-3</v>
      </c>
      <c r="AJ764" s="12" t="str">
        <f t="shared" si="394"/>
        <v/>
      </c>
      <c r="AK764" s="12">
        <f t="shared" si="395"/>
        <v>1.6624449680584519E-3</v>
      </c>
      <c r="AL764" s="12" t="str">
        <f t="shared" si="396"/>
        <v/>
      </c>
      <c r="AM764" s="12">
        <f t="shared" si="397"/>
        <v>2.8876769448730855E-2</v>
      </c>
      <c r="AN764" s="12" t="str">
        <f t="shared" si="398"/>
        <v/>
      </c>
      <c r="AO764" s="9">
        <f t="shared" si="399"/>
        <v>-3.9390092402262766E-3</v>
      </c>
      <c r="AP764" s="9" t="str">
        <f t="shared" si="400"/>
        <v/>
      </c>
      <c r="AQ764" s="9">
        <f t="shared" si="401"/>
        <v>6.0394921848434535E-3</v>
      </c>
      <c r="AR764" s="9" t="str">
        <f t="shared" si="402"/>
        <v/>
      </c>
      <c r="AS764" s="9">
        <f t="shared" si="403"/>
        <v>1.6624449680584519E-3</v>
      </c>
      <c r="AT764" s="9" t="str">
        <f t="shared" si="404"/>
        <v/>
      </c>
      <c r="AU764" s="9">
        <f t="shared" si="405"/>
        <v>2.8876769448730855E-2</v>
      </c>
      <c r="AV764" s="9" t="str">
        <f t="shared" si="406"/>
        <v/>
      </c>
    </row>
    <row r="765" spans="1:48" x14ac:dyDescent="0.2">
      <c r="A765" s="2">
        <v>1</v>
      </c>
      <c r="B765" s="6" t="s">
        <v>33</v>
      </c>
      <c r="C765" s="6">
        <v>0</v>
      </c>
      <c r="D765" s="5" t="s">
        <v>86</v>
      </c>
      <c r="E765" s="5" t="str">
        <f t="shared" si="390"/>
        <v/>
      </c>
      <c r="F765" s="5" t="str">
        <f t="shared" si="385"/>
        <v/>
      </c>
      <c r="G765" s="7">
        <v>121.971</v>
      </c>
      <c r="H765" s="7">
        <v>121.289</v>
      </c>
      <c r="I765" s="7">
        <v>113.518</v>
      </c>
      <c r="J765" s="7">
        <v>111.012</v>
      </c>
      <c r="K765" s="7">
        <v>93.069000000000003</v>
      </c>
      <c r="L765" s="7">
        <v>93.593000000000004</v>
      </c>
      <c r="M765" s="7">
        <v>102.371</v>
      </c>
      <c r="N765" s="7">
        <v>116.209</v>
      </c>
      <c r="O765" s="7"/>
      <c r="Q765" s="13"/>
      <c r="R765" s="10" t="s">
        <v>532</v>
      </c>
      <c r="S765">
        <v>2000</v>
      </c>
      <c r="T765">
        <f t="shared" si="386"/>
        <v>93.494</v>
      </c>
      <c r="U765">
        <f t="shared" si="387"/>
        <v>92.338999999999999</v>
      </c>
      <c r="V765">
        <f t="shared" si="388"/>
        <v>101.14</v>
      </c>
      <c r="W765">
        <f t="shared" si="389"/>
        <v>106.205</v>
      </c>
      <c r="X765">
        <f t="shared" si="411"/>
        <v>-3.9390092402262766E-3</v>
      </c>
      <c r="Y765">
        <f t="shared" si="412"/>
        <v>6.0394921848434535E-3</v>
      </c>
      <c r="Z765">
        <f t="shared" si="413"/>
        <v>1.6624449680584519E-3</v>
      </c>
      <c r="AA765">
        <f t="shared" si="414"/>
        <v>2.8876769448730855E-2</v>
      </c>
      <c r="AC765" s="10">
        <f>IFERROR(VLOOKUP(S765&amp;R765,'Regulatory Data'!D$6:F$1349,3,FALSE),"")</f>
        <v>2.8329103864474211E-3</v>
      </c>
      <c r="AD765" s="12">
        <f>VLOOKUP($S765&amp;$R765,'Regulatory Data'!$I$6:$O$1301,5,FALSE)</f>
        <v>0</v>
      </c>
      <c r="AE765" s="12">
        <f>IF(VLOOKUP($S765&amp;$R765,'Regulatory Data'!$I$6:$O$1301,7,FALSE)=1,1,IF(VLOOKUP($S765&amp;$R765,'Regulatory Data'!$I$6:$O$1301,6,FALSE)=1,0,""))</f>
        <v>0</v>
      </c>
      <c r="AG765" s="12">
        <f t="shared" si="391"/>
        <v>3.2971291178477635E-2</v>
      </c>
      <c r="AH765" s="12" t="str">
        <f t="shared" si="392"/>
        <v/>
      </c>
      <c r="AI765" s="12">
        <f t="shared" si="393"/>
        <v>4.5671003766673657E-2</v>
      </c>
      <c r="AJ765" s="12" t="str">
        <f t="shared" si="394"/>
        <v/>
      </c>
      <c r="AK765" s="12">
        <f t="shared" si="395"/>
        <v>-2.5640912766586865E-3</v>
      </c>
      <c r="AL765" s="12" t="str">
        <f t="shared" si="396"/>
        <v/>
      </c>
      <c r="AM765" s="12">
        <f t="shared" si="397"/>
        <v>-2.717249867696836E-2</v>
      </c>
      <c r="AN765" s="12" t="str">
        <f t="shared" si="398"/>
        <v/>
      </c>
      <c r="AO765" s="9">
        <f t="shared" si="399"/>
        <v>3.2971291178477635E-2</v>
      </c>
      <c r="AP765" s="9" t="str">
        <f t="shared" si="400"/>
        <v/>
      </c>
      <c r="AQ765" s="9">
        <f t="shared" si="401"/>
        <v>4.5671003766673657E-2</v>
      </c>
      <c r="AR765" s="9" t="str">
        <f t="shared" si="402"/>
        <v/>
      </c>
      <c r="AS765" s="9">
        <f t="shared" si="403"/>
        <v>-2.5640912766586865E-3</v>
      </c>
      <c r="AT765" s="9" t="str">
        <f t="shared" si="404"/>
        <v/>
      </c>
      <c r="AU765" s="9">
        <f t="shared" si="405"/>
        <v>-2.717249867696836E-2</v>
      </c>
      <c r="AV765" s="9" t="str">
        <f t="shared" si="406"/>
        <v/>
      </c>
    </row>
    <row r="766" spans="1:48" x14ac:dyDescent="0.2">
      <c r="A766" s="2">
        <v>1</v>
      </c>
      <c r="B766" s="6" t="s">
        <v>34</v>
      </c>
      <c r="C766" s="6">
        <v>0</v>
      </c>
      <c r="D766" s="5" t="s">
        <v>86</v>
      </c>
      <c r="E766" s="5" t="str">
        <f t="shared" si="390"/>
        <v/>
      </c>
      <c r="F766" s="5" t="str">
        <f t="shared" si="385"/>
        <v/>
      </c>
      <c r="G766" s="7">
        <v>101.45099999999999</v>
      </c>
      <c r="H766" s="7">
        <v>106.054</v>
      </c>
      <c r="I766" s="7">
        <v>105.083</v>
      </c>
      <c r="J766" s="7">
        <v>118.047</v>
      </c>
      <c r="K766" s="7">
        <v>103.58</v>
      </c>
      <c r="L766" s="7">
        <v>99.084999999999994</v>
      </c>
      <c r="M766" s="7">
        <v>116.11499999999999</v>
      </c>
      <c r="N766" s="7">
        <v>122.017</v>
      </c>
      <c r="O766" s="7"/>
      <c r="Q766" s="13"/>
      <c r="R766" s="10" t="s">
        <v>532</v>
      </c>
      <c r="S766">
        <v>2001</v>
      </c>
      <c r="T766">
        <f t="shared" si="386"/>
        <v>96.628</v>
      </c>
      <c r="U766">
        <f t="shared" si="387"/>
        <v>96.653999999999996</v>
      </c>
      <c r="V766">
        <f t="shared" si="388"/>
        <v>100.881</v>
      </c>
      <c r="W766">
        <f t="shared" si="389"/>
        <v>103.358</v>
      </c>
      <c r="X766">
        <f t="shared" si="411"/>
        <v>3.2971291178477635E-2</v>
      </c>
      <c r="Y766">
        <f t="shared" si="412"/>
        <v>4.5671003766673657E-2</v>
      </c>
      <c r="Z766">
        <f t="shared" si="413"/>
        <v>-2.5640912766586865E-3</v>
      </c>
      <c r="AA766">
        <f t="shared" si="414"/>
        <v>-2.717249867696836E-2</v>
      </c>
      <c r="AC766" s="10">
        <f>IFERROR(VLOOKUP(S766&amp;R766,'Regulatory Data'!D$6:F$1349,3,FALSE),"")</f>
        <v>3.2733427979969617E-3</v>
      </c>
      <c r="AD766" s="12">
        <f>VLOOKUP($S766&amp;$R766,'Regulatory Data'!$I$6:$O$1301,5,FALSE)</f>
        <v>0</v>
      </c>
      <c r="AE766" s="12">
        <f>IF(VLOOKUP($S766&amp;$R766,'Regulatory Data'!$I$6:$O$1301,7,FALSE)=1,1,IF(VLOOKUP($S766&amp;$R766,'Regulatory Data'!$I$6:$O$1301,6,FALSE)=1,0,""))</f>
        <v>0</v>
      </c>
      <c r="AG766" s="12">
        <f t="shared" si="391"/>
        <v>3.4301631697021939E-2</v>
      </c>
      <c r="AH766" s="12" t="str">
        <f t="shared" si="392"/>
        <v/>
      </c>
      <c r="AI766" s="12">
        <f t="shared" si="393"/>
        <v>3.4032594744208389E-2</v>
      </c>
      <c r="AJ766" s="12" t="str">
        <f t="shared" si="394"/>
        <v/>
      </c>
      <c r="AK766" s="12">
        <f t="shared" si="395"/>
        <v>-8.7714183870861717E-3</v>
      </c>
      <c r="AL766" s="12" t="str">
        <f t="shared" si="396"/>
        <v/>
      </c>
      <c r="AM766" s="12">
        <f t="shared" si="397"/>
        <v>-3.3028504013787874E-2</v>
      </c>
      <c r="AN766" s="12" t="str">
        <f t="shared" si="398"/>
        <v/>
      </c>
      <c r="AO766" s="9">
        <f t="shared" si="399"/>
        <v>3.4301631697021939E-2</v>
      </c>
      <c r="AP766" s="9" t="str">
        <f t="shared" si="400"/>
        <v/>
      </c>
      <c r="AQ766" s="9">
        <f t="shared" si="401"/>
        <v>3.4032594744208389E-2</v>
      </c>
      <c r="AR766" s="9" t="str">
        <f t="shared" si="402"/>
        <v/>
      </c>
      <c r="AS766" s="9">
        <f t="shared" si="403"/>
        <v>-8.7714183870861717E-3</v>
      </c>
      <c r="AT766" s="9" t="str">
        <f t="shared" si="404"/>
        <v/>
      </c>
      <c r="AU766" s="9">
        <f t="shared" si="405"/>
        <v>-3.3028504013787874E-2</v>
      </c>
      <c r="AV766" s="9" t="str">
        <f t="shared" si="406"/>
        <v/>
      </c>
    </row>
    <row r="767" spans="1:48" x14ac:dyDescent="0.2">
      <c r="A767" s="2">
        <v>1</v>
      </c>
      <c r="B767" s="6" t="s">
        <v>35</v>
      </c>
      <c r="C767" s="6">
        <v>0</v>
      </c>
      <c r="D767" s="5" t="s">
        <v>86</v>
      </c>
      <c r="E767" s="5" t="str">
        <f t="shared" si="390"/>
        <v/>
      </c>
      <c r="F767" s="5" t="str">
        <f t="shared" si="385"/>
        <v/>
      </c>
      <c r="G767" s="7">
        <v>86.733000000000004</v>
      </c>
      <c r="H767" s="7">
        <v>100.416</v>
      </c>
      <c r="I767" s="7">
        <v>88.927000000000007</v>
      </c>
      <c r="J767" s="7">
        <v>128.94999999999999</v>
      </c>
      <c r="K767" s="7">
        <v>102.53</v>
      </c>
      <c r="L767" s="7">
        <v>88.558000000000007</v>
      </c>
      <c r="M767" s="7">
        <v>130</v>
      </c>
      <c r="N767" s="7">
        <v>115.60599999999999</v>
      </c>
      <c r="O767" s="7"/>
      <c r="Q767" s="13"/>
      <c r="R767" s="10" t="s">
        <v>532</v>
      </c>
      <c r="S767">
        <v>2002</v>
      </c>
      <c r="T767">
        <f t="shared" si="386"/>
        <v>100</v>
      </c>
      <c r="U767">
        <f t="shared" si="387"/>
        <v>100</v>
      </c>
      <c r="V767">
        <f t="shared" si="388"/>
        <v>100</v>
      </c>
      <c r="W767">
        <f t="shared" si="389"/>
        <v>100</v>
      </c>
      <c r="X767">
        <f t="shared" si="411"/>
        <v>3.4301631697021939E-2</v>
      </c>
      <c r="Y767">
        <f t="shared" si="412"/>
        <v>3.4032594744208389E-2</v>
      </c>
      <c r="Z767">
        <f t="shared" si="413"/>
        <v>-8.7714183870861717E-3</v>
      </c>
      <c r="AA767">
        <f t="shared" si="414"/>
        <v>-3.3028504013787874E-2</v>
      </c>
      <c r="AC767" s="10">
        <f>IFERROR(VLOOKUP(S767&amp;R767,'Regulatory Data'!D$6:F$1349,3,FALSE),"")</f>
        <v>3.1967572721202358E-3</v>
      </c>
      <c r="AD767" s="12">
        <f>VLOOKUP($S767&amp;$R767,'Regulatory Data'!$I$6:$O$1301,5,FALSE)</f>
        <v>0</v>
      </c>
      <c r="AE767" s="12">
        <f>IF(VLOOKUP($S767&amp;$R767,'Regulatory Data'!$I$6:$O$1301,7,FALSE)=1,1,IF(VLOOKUP($S767&amp;$R767,'Regulatory Data'!$I$6:$O$1301,6,FALSE)=1,0,""))</f>
        <v>0</v>
      </c>
      <c r="AG767" s="12">
        <f t="shared" si="391"/>
        <v>4.6033988451904762E-2</v>
      </c>
      <c r="AH767" s="12" t="str">
        <f t="shared" si="392"/>
        <v/>
      </c>
      <c r="AI767" s="12">
        <f t="shared" si="393"/>
        <v>4.3260618657900984E-2</v>
      </c>
      <c r="AJ767" s="12" t="str">
        <f t="shared" si="394"/>
        <v/>
      </c>
      <c r="AK767" s="12">
        <f t="shared" si="395"/>
        <v>-4.5101554778863573E-3</v>
      </c>
      <c r="AL767" s="12" t="str">
        <f t="shared" si="396"/>
        <v/>
      </c>
      <c r="AM767" s="12">
        <f t="shared" si="397"/>
        <v>-6.9440542344318956E-3</v>
      </c>
      <c r="AN767" s="12" t="str">
        <f t="shared" si="398"/>
        <v/>
      </c>
      <c r="AO767" s="9">
        <f t="shared" si="399"/>
        <v>4.6033988451904762E-2</v>
      </c>
      <c r="AP767" s="9" t="str">
        <f t="shared" si="400"/>
        <v/>
      </c>
      <c r="AQ767" s="9">
        <f t="shared" si="401"/>
        <v>4.3260618657900984E-2</v>
      </c>
      <c r="AR767" s="9" t="str">
        <f t="shared" si="402"/>
        <v/>
      </c>
      <c r="AS767" s="9">
        <f t="shared" si="403"/>
        <v>-4.5101554778863573E-3</v>
      </c>
      <c r="AT767" s="9" t="str">
        <f t="shared" si="404"/>
        <v/>
      </c>
      <c r="AU767" s="9">
        <f t="shared" si="405"/>
        <v>-6.9440542344318956E-3</v>
      </c>
      <c r="AV767" s="9" t="str">
        <f t="shared" si="406"/>
        <v/>
      </c>
    </row>
    <row r="768" spans="1:48" x14ac:dyDescent="0.2">
      <c r="A768" s="2">
        <v>1</v>
      </c>
      <c r="B768" s="6" t="s">
        <v>36</v>
      </c>
      <c r="C768" s="6">
        <v>0</v>
      </c>
      <c r="D768" s="5" t="s">
        <v>86</v>
      </c>
      <c r="E768" s="5" t="str">
        <f t="shared" si="390"/>
        <v/>
      </c>
      <c r="F768" s="5" t="str">
        <f t="shared" si="385"/>
        <v/>
      </c>
      <c r="G768" s="7">
        <v>103.005</v>
      </c>
      <c r="H768" s="7">
        <v>107.98</v>
      </c>
      <c r="I768" s="7">
        <v>94.39</v>
      </c>
      <c r="J768" s="7">
        <v>129.119</v>
      </c>
      <c r="K768" s="7">
        <v>91.635999999999996</v>
      </c>
      <c r="L768" s="7">
        <v>87.414000000000001</v>
      </c>
      <c r="M768" s="7">
        <v>111.922</v>
      </c>
      <c r="N768" s="7">
        <v>105.642</v>
      </c>
      <c r="O768" s="7"/>
      <c r="Q768" s="13"/>
      <c r="R768" s="10" t="s">
        <v>532</v>
      </c>
      <c r="S768">
        <v>2003</v>
      </c>
      <c r="T768">
        <f t="shared" si="386"/>
        <v>104.711</v>
      </c>
      <c r="U768">
        <f t="shared" si="387"/>
        <v>104.42100000000001</v>
      </c>
      <c r="V768">
        <f t="shared" si="388"/>
        <v>99.55</v>
      </c>
      <c r="W768">
        <f t="shared" si="389"/>
        <v>99.308000000000007</v>
      </c>
      <c r="X768">
        <f t="shared" si="411"/>
        <v>4.6033988451904762E-2</v>
      </c>
      <c r="Y768">
        <f t="shared" si="412"/>
        <v>4.3260618657900984E-2</v>
      </c>
      <c r="Z768">
        <f t="shared" si="413"/>
        <v>-4.5101554778863573E-3</v>
      </c>
      <c r="AA768">
        <f t="shared" si="414"/>
        <v>-6.9440542344318956E-3</v>
      </c>
      <c r="AC768" s="10">
        <f>IFERROR(VLOOKUP(S768&amp;R768,'Regulatory Data'!D$6:F$1349,3,FALSE),"")</f>
        <v>3.3418930410821896E-3</v>
      </c>
      <c r="AD768" s="12">
        <f>VLOOKUP($S768&amp;$R768,'Regulatory Data'!$I$6:$O$1301,5,FALSE)</f>
        <v>0</v>
      </c>
      <c r="AE768" s="12">
        <f>IF(VLOOKUP($S768&amp;$R768,'Regulatory Data'!$I$6:$O$1301,7,FALSE)=1,1,IF(VLOOKUP($S768&amp;$R768,'Regulatory Data'!$I$6:$O$1301,6,FALSE)=1,0,""))</f>
        <v>0</v>
      </c>
      <c r="AG768" s="12">
        <f t="shared" si="391"/>
        <v>5.3720844685087421E-2</v>
      </c>
      <c r="AH768" s="12" t="str">
        <f t="shared" si="392"/>
        <v/>
      </c>
      <c r="AI768" s="12">
        <f t="shared" si="393"/>
        <v>5.3285161114649426E-2</v>
      </c>
      <c r="AJ768" s="12" t="str">
        <f t="shared" si="394"/>
        <v/>
      </c>
      <c r="AK768" s="12">
        <f t="shared" si="395"/>
        <v>3.2037770040121316E-2</v>
      </c>
      <c r="AL768" s="12" t="str">
        <f t="shared" si="396"/>
        <v/>
      </c>
      <c r="AM768" s="12">
        <f t="shared" si="397"/>
        <v>-4.7541031780609089E-3</v>
      </c>
      <c r="AN768" s="12" t="str">
        <f t="shared" si="398"/>
        <v/>
      </c>
      <c r="AO768" s="9">
        <f t="shared" si="399"/>
        <v>5.3720844685087421E-2</v>
      </c>
      <c r="AP768" s="9" t="str">
        <f t="shared" si="400"/>
        <v/>
      </c>
      <c r="AQ768" s="9">
        <f t="shared" si="401"/>
        <v>5.3285161114649426E-2</v>
      </c>
      <c r="AR768" s="9" t="str">
        <f t="shared" si="402"/>
        <v/>
      </c>
      <c r="AS768" s="9">
        <f t="shared" si="403"/>
        <v>3.2037770040121316E-2</v>
      </c>
      <c r="AT768" s="9" t="str">
        <f t="shared" si="404"/>
        <v/>
      </c>
      <c r="AU768" s="9">
        <f t="shared" si="405"/>
        <v>-4.7541031780609089E-3</v>
      </c>
      <c r="AV768" s="9" t="str">
        <f t="shared" si="406"/>
        <v/>
      </c>
    </row>
    <row r="769" spans="1:48" x14ac:dyDescent="0.2">
      <c r="A769" s="2">
        <v>1</v>
      </c>
      <c r="B769" s="6" t="s">
        <v>37</v>
      </c>
      <c r="C769" s="6">
        <v>0</v>
      </c>
      <c r="D769" s="5" t="s">
        <v>86</v>
      </c>
      <c r="E769" s="5" t="str">
        <f t="shared" si="390"/>
        <v/>
      </c>
      <c r="F769" s="5" t="str">
        <f t="shared" si="385"/>
        <v/>
      </c>
      <c r="G769" s="7">
        <v>89.634</v>
      </c>
      <c r="H769" s="7">
        <v>101.40300000000001</v>
      </c>
      <c r="I769" s="7">
        <v>88.176000000000002</v>
      </c>
      <c r="J769" s="7">
        <v>135.108</v>
      </c>
      <c r="K769" s="7">
        <v>98.373999999999995</v>
      </c>
      <c r="L769" s="7">
        <v>86.956999999999994</v>
      </c>
      <c r="M769" s="7">
        <v>120.80200000000001</v>
      </c>
      <c r="N769" s="7">
        <v>106.51900000000001</v>
      </c>
      <c r="O769" s="7"/>
      <c r="Q769" s="13"/>
      <c r="R769" s="10" t="s">
        <v>532</v>
      </c>
      <c r="S769">
        <v>2004</v>
      </c>
      <c r="T769">
        <f t="shared" si="386"/>
        <v>110.49</v>
      </c>
      <c r="U769">
        <f t="shared" si="387"/>
        <v>110.136</v>
      </c>
      <c r="V769">
        <f t="shared" si="388"/>
        <v>102.791</v>
      </c>
      <c r="W769">
        <f t="shared" si="389"/>
        <v>98.837000000000003</v>
      </c>
      <c r="X769">
        <f t="shared" si="411"/>
        <v>5.3720844685087421E-2</v>
      </c>
      <c r="Y769">
        <f t="shared" si="412"/>
        <v>5.3285161114649426E-2</v>
      </c>
      <c r="Z769">
        <f t="shared" si="413"/>
        <v>3.2037770040121316E-2</v>
      </c>
      <c r="AA769">
        <f t="shared" si="414"/>
        <v>-4.7541031780609089E-3</v>
      </c>
      <c r="AC769" s="10">
        <f>IFERROR(VLOOKUP(S769&amp;R769,'Regulatory Data'!D$6:F$1349,3,FALSE),"")</f>
        <v>3.5233875487999779E-3</v>
      </c>
      <c r="AD769" s="12">
        <f>VLOOKUP($S769&amp;$R769,'Regulatory Data'!$I$6:$O$1301,5,FALSE)</f>
        <v>0</v>
      </c>
      <c r="AE769" s="12">
        <f>IF(VLOOKUP($S769&amp;$R769,'Regulatory Data'!$I$6:$O$1301,7,FALSE)=1,1,IF(VLOOKUP($S769&amp;$R769,'Regulatory Data'!$I$6:$O$1301,6,FALSE)=1,0,""))</f>
        <v>0</v>
      </c>
      <c r="AG769" s="12">
        <f t="shared" si="391"/>
        <v>-3.9084334878651816E-3</v>
      </c>
      <c r="AH769" s="12" t="str">
        <f t="shared" si="392"/>
        <v/>
      </c>
      <c r="AI769" s="12">
        <f t="shared" si="393"/>
        <v>3.6162471264304941E-3</v>
      </c>
      <c r="AJ769" s="12" t="str">
        <f t="shared" si="394"/>
        <v/>
      </c>
      <c r="AK769" s="12">
        <f t="shared" si="395"/>
        <v>2.68185151778777E-2</v>
      </c>
      <c r="AL769" s="12" t="str">
        <f t="shared" si="396"/>
        <v/>
      </c>
      <c r="AM769" s="12">
        <f t="shared" si="397"/>
        <v>2.6626177996728728E-2</v>
      </c>
      <c r="AN769" s="12" t="str">
        <f t="shared" si="398"/>
        <v/>
      </c>
      <c r="AO769" s="9">
        <f t="shared" si="399"/>
        <v>-3.9084334878651816E-3</v>
      </c>
      <c r="AP769" s="9" t="str">
        <f t="shared" si="400"/>
        <v/>
      </c>
      <c r="AQ769" s="9">
        <f t="shared" si="401"/>
        <v>3.6162471264304941E-3</v>
      </c>
      <c r="AR769" s="9" t="str">
        <f t="shared" si="402"/>
        <v/>
      </c>
      <c r="AS769" s="9">
        <f t="shared" si="403"/>
        <v>2.68185151778777E-2</v>
      </c>
      <c r="AT769" s="9" t="str">
        <f t="shared" si="404"/>
        <v/>
      </c>
      <c r="AU769" s="9">
        <f t="shared" si="405"/>
        <v>2.6626177996728728E-2</v>
      </c>
      <c r="AV769" s="9" t="str">
        <f t="shared" si="406"/>
        <v/>
      </c>
    </row>
    <row r="770" spans="1:48" x14ac:dyDescent="0.2">
      <c r="A770" s="2">
        <v>1</v>
      </c>
      <c r="B770" s="6" t="s">
        <v>63</v>
      </c>
      <c r="C770" s="6">
        <v>0</v>
      </c>
      <c r="D770" s="5" t="s">
        <v>86</v>
      </c>
      <c r="E770" s="5" t="str">
        <f t="shared" si="390"/>
        <v/>
      </c>
      <c r="F770" s="5" t="str">
        <f t="shared" si="385"/>
        <v/>
      </c>
      <c r="G770" s="7">
        <v>87.174999999999997</v>
      </c>
      <c r="H770" s="7">
        <v>97.817999999999998</v>
      </c>
      <c r="I770" s="7">
        <v>86.177999999999997</v>
      </c>
      <c r="J770" s="7">
        <v>145.15899999999999</v>
      </c>
      <c r="K770" s="7">
        <v>98.855999999999995</v>
      </c>
      <c r="L770" s="7">
        <v>88.100999999999999</v>
      </c>
      <c r="M770" s="7">
        <v>133.15</v>
      </c>
      <c r="N770" s="7">
        <v>114.746</v>
      </c>
      <c r="O770" s="7"/>
      <c r="Q770" s="13"/>
      <c r="R770" s="10" t="s">
        <v>532</v>
      </c>
      <c r="S770">
        <v>2005</v>
      </c>
      <c r="T770">
        <f t="shared" si="386"/>
        <v>110.059</v>
      </c>
      <c r="U770">
        <f t="shared" si="387"/>
        <v>110.535</v>
      </c>
      <c r="V770">
        <f t="shared" si="388"/>
        <v>105.58499999999999</v>
      </c>
      <c r="W770">
        <f t="shared" si="389"/>
        <v>101.504</v>
      </c>
      <c r="X770">
        <f t="shared" si="411"/>
        <v>-3.9084334878651816E-3</v>
      </c>
      <c r="Y770">
        <f t="shared" si="412"/>
        <v>3.6162471264304941E-3</v>
      </c>
      <c r="Z770">
        <f t="shared" si="413"/>
        <v>2.68185151778777E-2</v>
      </c>
      <c r="AA770">
        <f t="shared" si="414"/>
        <v>2.6626177996728728E-2</v>
      </c>
      <c r="AC770" s="10">
        <f>IFERROR(VLOOKUP(S770&amp;R770,'Regulatory Data'!D$6:F$1349,3,FALSE),"")</f>
        <v>3.6162924531576907E-3</v>
      </c>
      <c r="AD770" s="12">
        <f>VLOOKUP($S770&amp;$R770,'Regulatory Data'!$I$6:$O$1301,5,FALSE)</f>
        <v>0</v>
      </c>
      <c r="AE770" s="12">
        <f>IF(VLOOKUP($S770&amp;$R770,'Regulatory Data'!$I$6:$O$1301,7,FALSE)=1,1,IF(VLOOKUP($S770&amp;$R770,'Regulatory Data'!$I$6:$O$1301,6,FALSE)=1,0,""))</f>
        <v>0</v>
      </c>
      <c r="AG770" s="12">
        <f t="shared" si="391"/>
        <v>8.5586597056623859E-3</v>
      </c>
      <c r="AH770" s="12" t="str">
        <f t="shared" si="392"/>
        <v/>
      </c>
      <c r="AI770" s="12">
        <f t="shared" si="393"/>
        <v>2.2230665773053104E-3</v>
      </c>
      <c r="AJ770" s="12" t="str">
        <f t="shared" si="394"/>
        <v/>
      </c>
      <c r="AK770" s="12">
        <f t="shared" si="395"/>
        <v>1.6643413736637136E-2</v>
      </c>
      <c r="AL770" s="12" t="str">
        <f t="shared" si="396"/>
        <v/>
      </c>
      <c r="AM770" s="12">
        <f t="shared" si="397"/>
        <v>1.9347794379535266E-2</v>
      </c>
      <c r="AN770" s="12" t="str">
        <f t="shared" si="398"/>
        <v/>
      </c>
      <c r="AO770" s="9">
        <f t="shared" si="399"/>
        <v>8.5586597056623859E-3</v>
      </c>
      <c r="AP770" s="9" t="str">
        <f t="shared" si="400"/>
        <v/>
      </c>
      <c r="AQ770" s="9">
        <f t="shared" si="401"/>
        <v>2.2230665773053104E-3</v>
      </c>
      <c r="AR770" s="9" t="str">
        <f t="shared" si="402"/>
        <v/>
      </c>
      <c r="AS770" s="9">
        <f t="shared" si="403"/>
        <v>1.6643413736637136E-2</v>
      </c>
      <c r="AT770" s="9" t="str">
        <f t="shared" si="404"/>
        <v/>
      </c>
      <c r="AU770" s="9">
        <f t="shared" si="405"/>
        <v>1.9347794379535266E-2</v>
      </c>
      <c r="AV770" s="9" t="str">
        <f t="shared" si="406"/>
        <v/>
      </c>
    </row>
    <row r="771" spans="1:48" x14ac:dyDescent="0.2">
      <c r="A771" s="2">
        <v>0</v>
      </c>
      <c r="B771" s="5" t="s">
        <v>87</v>
      </c>
      <c r="C771" s="6" t="s">
        <v>0</v>
      </c>
      <c r="E771" s="5" t="str">
        <f t="shared" si="390"/>
        <v/>
      </c>
      <c r="F771" s="5" t="str">
        <f t="shared" si="385"/>
        <v/>
      </c>
      <c r="Q771" s="13"/>
      <c r="R771" s="10" t="s">
        <v>532</v>
      </c>
      <c r="S771">
        <v>2006</v>
      </c>
      <c r="T771">
        <f t="shared" si="386"/>
        <v>111.005</v>
      </c>
      <c r="U771">
        <f t="shared" si="387"/>
        <v>110.78100000000001</v>
      </c>
      <c r="V771">
        <f t="shared" si="388"/>
        <v>107.357</v>
      </c>
      <c r="W771">
        <f t="shared" si="389"/>
        <v>103.48699999999999</v>
      </c>
      <c r="X771">
        <f t="shared" si="411"/>
        <v>8.5586597056623859E-3</v>
      </c>
      <c r="Y771">
        <f t="shared" si="412"/>
        <v>2.2230665773053104E-3</v>
      </c>
      <c r="Z771">
        <f t="shared" si="413"/>
        <v>1.6643413736637136E-2</v>
      </c>
      <c r="AA771">
        <f t="shared" si="414"/>
        <v>1.9347794379535266E-2</v>
      </c>
      <c r="AC771" s="10">
        <f>IFERROR(VLOOKUP(S771&amp;R771,'Regulatory Data'!D$6:F$1349,3,FALSE),"")</f>
        <v>3.3799507292580355E-3</v>
      </c>
      <c r="AD771" s="12">
        <f>VLOOKUP($S771&amp;$R771,'Regulatory Data'!$I$6:$O$1301,5,FALSE)</f>
        <v>0</v>
      </c>
      <c r="AE771" s="12">
        <f>IF(VLOOKUP($S771&amp;$R771,'Regulatory Data'!$I$6:$O$1301,7,FALSE)=1,1,IF(VLOOKUP($S771&amp;$R771,'Regulatory Data'!$I$6:$O$1301,6,FALSE)=1,0,""))</f>
        <v>0</v>
      </c>
      <c r="AG771" s="12">
        <f t="shared" si="391"/>
        <v>1.0885984979944752E-2</v>
      </c>
      <c r="AH771" s="12" t="str">
        <f t="shared" si="392"/>
        <v/>
      </c>
      <c r="AI771" s="12">
        <f t="shared" si="393"/>
        <v>-2.8605032222325022E-2</v>
      </c>
      <c r="AJ771" s="12" t="str">
        <f t="shared" si="394"/>
        <v/>
      </c>
      <c r="AK771" s="12">
        <f t="shared" si="395"/>
        <v>5.9596422253882508E-4</v>
      </c>
      <c r="AL771" s="12" t="str">
        <f t="shared" si="396"/>
        <v/>
      </c>
      <c r="AM771" s="12">
        <f t="shared" si="397"/>
        <v>3.2307489179380866E-2</v>
      </c>
      <c r="AN771" s="12" t="str">
        <f t="shared" si="398"/>
        <v/>
      </c>
      <c r="AO771" s="9">
        <f t="shared" si="399"/>
        <v>1.0885984979944752E-2</v>
      </c>
      <c r="AP771" s="9" t="str">
        <f t="shared" si="400"/>
        <v/>
      </c>
      <c r="AQ771" s="9">
        <f t="shared" si="401"/>
        <v>-2.8605032222325022E-2</v>
      </c>
      <c r="AR771" s="9" t="str">
        <f t="shared" si="402"/>
        <v/>
      </c>
      <c r="AS771" s="9">
        <f t="shared" si="403"/>
        <v>5.9596422253882508E-4</v>
      </c>
      <c r="AT771" s="9" t="str">
        <f t="shared" si="404"/>
        <v/>
      </c>
      <c r="AU771" s="9">
        <f t="shared" si="405"/>
        <v>3.2307489179380866E-2</v>
      </c>
      <c r="AV771" s="9" t="str">
        <f t="shared" si="406"/>
        <v/>
      </c>
    </row>
    <row r="772" spans="1:48" x14ac:dyDescent="0.2">
      <c r="A772" s="2">
        <v>1</v>
      </c>
      <c r="B772" s="6" t="s">
        <v>13</v>
      </c>
      <c r="C772" s="6">
        <v>0</v>
      </c>
      <c r="D772" s="5" t="s">
        <v>88</v>
      </c>
      <c r="E772" s="5" t="str">
        <f t="shared" si="390"/>
        <v/>
      </c>
      <c r="F772" s="5" t="str">
        <f t="shared" si="385"/>
        <v/>
      </c>
      <c r="G772" s="7">
        <v>85.947000000000003</v>
      </c>
      <c r="H772" s="7">
        <v>85.878</v>
      </c>
      <c r="I772" s="7">
        <v>89.25</v>
      </c>
      <c r="J772" s="7">
        <v>65.667000000000002</v>
      </c>
      <c r="K772" s="7">
        <v>103.843</v>
      </c>
      <c r="L772" s="7">
        <v>103.926</v>
      </c>
      <c r="M772" s="7">
        <v>70.203999999999994</v>
      </c>
      <c r="N772" s="7">
        <v>62.656999999999996</v>
      </c>
      <c r="O772" s="7"/>
      <c r="Q772" s="13"/>
      <c r="R772" s="10" t="s">
        <v>532</v>
      </c>
      <c r="S772">
        <v>2007</v>
      </c>
      <c r="T772">
        <f t="shared" si="386"/>
        <v>112.22</v>
      </c>
      <c r="U772">
        <f t="shared" si="387"/>
        <v>107.657</v>
      </c>
      <c r="V772">
        <f t="shared" si="388"/>
        <v>107.42100000000001</v>
      </c>
      <c r="W772">
        <f t="shared" si="389"/>
        <v>106.88500000000001</v>
      </c>
      <c r="X772">
        <f t="shared" si="411"/>
        <v>1.0885984979944752E-2</v>
      </c>
      <c r="Y772">
        <f t="shared" si="412"/>
        <v>-2.8605032222325022E-2</v>
      </c>
      <c r="Z772">
        <f t="shared" si="413"/>
        <v>5.9596422253882508E-4</v>
      </c>
      <c r="AA772">
        <f t="shared" si="414"/>
        <v>3.2307489179380866E-2</v>
      </c>
      <c r="AC772" s="10">
        <f>IFERROR(VLOOKUP(S772&amp;R772,'Regulatory Data'!D$6:F$1349,3,FALSE),"")</f>
        <v>3.3088772486244895E-3</v>
      </c>
      <c r="AD772" s="12">
        <f>VLOOKUP($S772&amp;$R772,'Regulatory Data'!$I$6:$O$1301,5,FALSE)</f>
        <v>0</v>
      </c>
      <c r="AE772" s="12">
        <f>IF(VLOOKUP($S772&amp;$R772,'Regulatory Data'!$I$6:$O$1301,7,FALSE)=1,1,IF(VLOOKUP($S772&amp;$R772,'Regulatory Data'!$I$6:$O$1301,6,FALSE)=1,0,""))</f>
        <v>0</v>
      </c>
      <c r="AG772" s="12">
        <f t="shared" si="391"/>
        <v>-3.9554152740661763E-3</v>
      </c>
      <c r="AH772" s="12" t="str">
        <f t="shared" si="392"/>
        <v/>
      </c>
      <c r="AI772" s="12">
        <f t="shared" si="393"/>
        <v>-1.3475490648452215E-2</v>
      </c>
      <c r="AJ772" s="12" t="str">
        <f t="shared" si="394"/>
        <v/>
      </c>
      <c r="AK772" s="12">
        <f t="shared" si="395"/>
        <v>8.4725844712902898E-3</v>
      </c>
      <c r="AL772" s="12" t="str">
        <f t="shared" si="396"/>
        <v/>
      </c>
      <c r="AM772" s="12">
        <f t="shared" si="397"/>
        <v>3.0452658368441909E-2</v>
      </c>
      <c r="AN772" s="12" t="str">
        <f t="shared" si="398"/>
        <v/>
      </c>
      <c r="AO772" s="9">
        <f t="shared" si="399"/>
        <v>-3.9554152740661763E-3</v>
      </c>
      <c r="AP772" s="9" t="str">
        <f t="shared" si="400"/>
        <v/>
      </c>
      <c r="AQ772" s="9">
        <f t="shared" si="401"/>
        <v>-1.3475490648452215E-2</v>
      </c>
      <c r="AR772" s="9" t="str">
        <f t="shared" si="402"/>
        <v/>
      </c>
      <c r="AS772" s="9">
        <f t="shared" si="403"/>
        <v>8.4725844712902898E-3</v>
      </c>
      <c r="AT772" s="9" t="str">
        <f t="shared" si="404"/>
        <v/>
      </c>
      <c r="AU772" s="9">
        <f t="shared" si="405"/>
        <v>3.0452658368441909E-2</v>
      </c>
      <c r="AV772" s="9" t="str">
        <f t="shared" si="406"/>
        <v/>
      </c>
    </row>
    <row r="773" spans="1:48" x14ac:dyDescent="0.2">
      <c r="A773" s="2">
        <v>1</v>
      </c>
      <c r="B773" s="6" t="s">
        <v>15</v>
      </c>
      <c r="C773" s="6">
        <v>0</v>
      </c>
      <c r="D773" s="5" t="s">
        <v>88</v>
      </c>
      <c r="E773" s="5" t="str">
        <f t="shared" si="390"/>
        <v/>
      </c>
      <c r="F773" s="5" t="str">
        <f t="shared" si="385"/>
        <v/>
      </c>
      <c r="G773" s="7">
        <v>84.311999999999998</v>
      </c>
      <c r="H773" s="7">
        <v>84.296000000000006</v>
      </c>
      <c r="I773" s="7">
        <v>86.421999999999997</v>
      </c>
      <c r="J773" s="7">
        <v>69.421999999999997</v>
      </c>
      <c r="K773" s="7">
        <v>102.502</v>
      </c>
      <c r="L773" s="7">
        <v>102.52200000000001</v>
      </c>
      <c r="M773" s="7">
        <v>75.606999999999999</v>
      </c>
      <c r="N773" s="7">
        <v>65.340999999999994</v>
      </c>
      <c r="O773" s="7"/>
      <c r="Q773" s="13"/>
      <c r="R773" s="10" t="s">
        <v>532</v>
      </c>
      <c r="S773">
        <v>2008</v>
      </c>
      <c r="T773">
        <f t="shared" si="386"/>
        <v>111.777</v>
      </c>
      <c r="U773">
        <f t="shared" si="387"/>
        <v>106.21599999999999</v>
      </c>
      <c r="V773">
        <f t="shared" si="388"/>
        <v>108.33499999999999</v>
      </c>
      <c r="W773">
        <f t="shared" si="389"/>
        <v>110.19</v>
      </c>
      <c r="X773">
        <f t="shared" si="411"/>
        <v>-3.9554152740661763E-3</v>
      </c>
      <c r="Y773">
        <f t="shared" si="412"/>
        <v>-1.3475490648452215E-2</v>
      </c>
      <c r="Z773">
        <f t="shared" si="413"/>
        <v>8.4725844712902898E-3</v>
      </c>
      <c r="AA773">
        <f t="shared" si="414"/>
        <v>3.0452658368441909E-2</v>
      </c>
      <c r="AC773" s="10">
        <f>IFERROR(VLOOKUP(S773&amp;R773,'Regulatory Data'!D$6:F$1349,3,FALSE),"")</f>
        <v>3.2964732387529621E-3</v>
      </c>
      <c r="AD773" s="12">
        <f>VLOOKUP($S773&amp;$R773,'Regulatory Data'!$I$6:$O$1301,5,FALSE)</f>
        <v>0</v>
      </c>
      <c r="AE773" s="12">
        <f>IF(VLOOKUP($S773&amp;$R773,'Regulatory Data'!$I$6:$O$1301,7,FALSE)=1,1,IF(VLOOKUP($S773&amp;$R773,'Regulatory Data'!$I$6:$O$1301,6,FALSE)=1,0,""))</f>
        <v>0</v>
      </c>
      <c r="AG773" s="12">
        <f t="shared" si="391"/>
        <v>-4.9695052912416493E-2</v>
      </c>
      <c r="AH773" s="12" t="str">
        <f t="shared" si="392"/>
        <v/>
      </c>
      <c r="AI773" s="12">
        <f t="shared" si="393"/>
        <v>-5.7398796459337653E-2</v>
      </c>
      <c r="AJ773" s="12" t="str">
        <f t="shared" si="394"/>
        <v/>
      </c>
      <c r="AK773" s="12">
        <f t="shared" si="395"/>
        <v>1.8997036274397416E-3</v>
      </c>
      <c r="AL773" s="12" t="str">
        <f t="shared" si="396"/>
        <v/>
      </c>
      <c r="AM773" s="12">
        <f t="shared" si="397"/>
        <v>5.7434666126583878E-2</v>
      </c>
      <c r="AN773" s="12" t="str">
        <f t="shared" si="398"/>
        <v/>
      </c>
      <c r="AO773" s="9">
        <f t="shared" si="399"/>
        <v>-4.9695052912416493E-2</v>
      </c>
      <c r="AP773" s="9" t="str">
        <f t="shared" si="400"/>
        <v/>
      </c>
      <c r="AQ773" s="9">
        <f t="shared" si="401"/>
        <v>-5.7398796459337653E-2</v>
      </c>
      <c r="AR773" s="9" t="str">
        <f t="shared" si="402"/>
        <v/>
      </c>
      <c r="AS773" s="9">
        <f t="shared" si="403"/>
        <v>1.8997036274397416E-3</v>
      </c>
      <c r="AT773" s="9" t="str">
        <f t="shared" si="404"/>
        <v/>
      </c>
      <c r="AU773" s="9">
        <f t="shared" si="405"/>
        <v>5.7434666126583878E-2</v>
      </c>
      <c r="AV773" s="9" t="str">
        <f t="shared" si="406"/>
        <v/>
      </c>
    </row>
    <row r="774" spans="1:48" x14ac:dyDescent="0.2">
      <c r="A774" s="2">
        <v>1</v>
      </c>
      <c r="B774" s="6" t="s">
        <v>16</v>
      </c>
      <c r="C774" s="6">
        <v>0</v>
      </c>
      <c r="D774" s="5" t="s">
        <v>88</v>
      </c>
      <c r="E774" s="5" t="str">
        <f t="shared" si="390"/>
        <v/>
      </c>
      <c r="F774" s="5" t="str">
        <f t="shared" si="385"/>
        <v/>
      </c>
      <c r="G774" s="7">
        <v>85.364000000000004</v>
      </c>
      <c r="H774" s="7">
        <v>85.850999999999999</v>
      </c>
      <c r="I774" s="7">
        <v>86.07</v>
      </c>
      <c r="J774" s="7">
        <v>73.924000000000007</v>
      </c>
      <c r="K774" s="7">
        <v>100.827</v>
      </c>
      <c r="L774" s="7">
        <v>100.255</v>
      </c>
      <c r="M774" s="7">
        <v>80.56</v>
      </c>
      <c r="N774" s="7">
        <v>69.337999999999994</v>
      </c>
      <c r="O774" s="7"/>
      <c r="Q774" s="13"/>
      <c r="R774" s="10" t="s">
        <v>532</v>
      </c>
      <c r="S774">
        <v>2009</v>
      </c>
      <c r="T774">
        <f t="shared" si="386"/>
        <v>106.358</v>
      </c>
      <c r="U774">
        <f t="shared" si="387"/>
        <v>100.291</v>
      </c>
      <c r="V774">
        <f t="shared" si="388"/>
        <v>108.541</v>
      </c>
      <c r="W774">
        <f t="shared" si="389"/>
        <v>116.70399999999999</v>
      </c>
      <c r="X774">
        <f t="shared" si="411"/>
        <v>-4.9695052912416493E-2</v>
      </c>
      <c r="Y774">
        <f t="shared" si="412"/>
        <v>-5.7398796459337653E-2</v>
      </c>
      <c r="Z774">
        <f t="shared" si="413"/>
        <v>1.8997036274397416E-3</v>
      </c>
      <c r="AA774">
        <f t="shared" si="414"/>
        <v>5.7434666126583878E-2</v>
      </c>
      <c r="AC774" s="10">
        <f>IFERROR(VLOOKUP(S774&amp;R774,'Regulatory Data'!D$6:F$1349,3,FALSE),"")</f>
        <v>3.3038689350152741E-3</v>
      </c>
      <c r="AD774" s="12">
        <f>VLOOKUP($S774&amp;$R774,'Regulatory Data'!$I$6:$O$1301,5,FALSE)</f>
        <v>0</v>
      </c>
      <c r="AE774" s="12">
        <f>IF(VLOOKUP($S774&amp;$R774,'Regulatory Data'!$I$6:$O$1301,7,FALSE)=1,1,IF(VLOOKUP($S774&amp;$R774,'Regulatory Data'!$I$6:$O$1301,6,FALSE)=1,0,""))</f>
        <v>0</v>
      </c>
      <c r="AG774" s="12">
        <f t="shared" si="391"/>
        <v>4.4447674646113988E-2</v>
      </c>
      <c r="AH774" s="12" t="str">
        <f t="shared" si="392"/>
        <v/>
      </c>
      <c r="AI774" s="12">
        <f t="shared" si="393"/>
        <v>3.8850184094155082E-2</v>
      </c>
      <c r="AJ774" s="12" t="str">
        <f t="shared" si="394"/>
        <v/>
      </c>
      <c r="AK774" s="12">
        <f t="shared" si="395"/>
        <v>-9.9348529508214156E-3</v>
      </c>
      <c r="AL774" s="12" t="str">
        <f t="shared" si="396"/>
        <v/>
      </c>
      <c r="AM774" s="12">
        <f t="shared" si="397"/>
        <v>-4.0838417971087004E-2</v>
      </c>
      <c r="AN774" s="12" t="str">
        <f t="shared" si="398"/>
        <v/>
      </c>
      <c r="AO774" s="9">
        <f t="shared" si="399"/>
        <v>4.4447674646113988E-2</v>
      </c>
      <c r="AP774" s="9" t="str">
        <f t="shared" si="400"/>
        <v/>
      </c>
      <c r="AQ774" s="9">
        <f t="shared" si="401"/>
        <v>3.8850184094155082E-2</v>
      </c>
      <c r="AR774" s="9" t="str">
        <f t="shared" si="402"/>
        <v/>
      </c>
      <c r="AS774" s="9">
        <f t="shared" si="403"/>
        <v>-9.9348529508214156E-3</v>
      </c>
      <c r="AT774" s="9" t="str">
        <f t="shared" si="404"/>
        <v/>
      </c>
      <c r="AU774" s="9">
        <f t="shared" si="405"/>
        <v>-4.0838417971087004E-2</v>
      </c>
      <c r="AV774" s="9" t="str">
        <f t="shared" si="406"/>
        <v/>
      </c>
    </row>
    <row r="775" spans="1:48" x14ac:dyDescent="0.2">
      <c r="A775" s="2">
        <v>1</v>
      </c>
      <c r="B775" s="6" t="s">
        <v>17</v>
      </c>
      <c r="C775" s="6">
        <v>0</v>
      </c>
      <c r="D775" s="5" t="s">
        <v>88</v>
      </c>
      <c r="E775" s="5" t="str">
        <f t="shared" si="390"/>
        <v/>
      </c>
      <c r="F775" s="5" t="str">
        <f t="shared" si="385"/>
        <v/>
      </c>
      <c r="G775" s="7">
        <v>83.932000000000002</v>
      </c>
      <c r="H775" s="7">
        <v>84.95</v>
      </c>
      <c r="I775" s="7">
        <v>84.352999999999994</v>
      </c>
      <c r="J775" s="7">
        <v>76.888000000000005</v>
      </c>
      <c r="K775" s="7">
        <v>100.502</v>
      </c>
      <c r="L775" s="7">
        <v>99.298000000000002</v>
      </c>
      <c r="M775" s="7">
        <v>81.709000000000003</v>
      </c>
      <c r="N775" s="7">
        <v>68.924000000000007</v>
      </c>
      <c r="O775" s="7"/>
      <c r="Q775" s="13"/>
      <c r="R775" s="10" t="s">
        <v>532</v>
      </c>
      <c r="S775">
        <v>2010</v>
      </c>
      <c r="T775">
        <f t="shared" si="386"/>
        <v>111.19199999999999</v>
      </c>
      <c r="U775">
        <f t="shared" si="387"/>
        <v>104.264</v>
      </c>
      <c r="V775">
        <f t="shared" si="388"/>
        <v>107.468</v>
      </c>
      <c r="W775">
        <f t="shared" si="389"/>
        <v>112.03400000000001</v>
      </c>
      <c r="X775">
        <f t="shared" si="411"/>
        <v>4.4447674646113988E-2</v>
      </c>
      <c r="Y775">
        <f t="shared" si="412"/>
        <v>3.8850184094155082E-2</v>
      </c>
      <c r="Z775">
        <f t="shared" si="413"/>
        <v>-9.9348529508214156E-3</v>
      </c>
      <c r="AA775">
        <f t="shared" si="414"/>
        <v>-4.0838417971087004E-2</v>
      </c>
      <c r="AC775" s="10">
        <f>IFERROR(VLOOKUP(S775&amp;R775,'Regulatory Data'!D$6:F$1349,3,FALSE),"")</f>
        <v>3.2901720139499021E-3</v>
      </c>
      <c r="AD775" s="12">
        <f>VLOOKUP($S775&amp;$R775,'Regulatory Data'!$I$6:$O$1301,5,FALSE)</f>
        <v>0</v>
      </c>
      <c r="AE775" s="12">
        <f>IF(VLOOKUP($S775&amp;$R775,'Regulatory Data'!$I$6:$O$1301,7,FALSE)=1,1,IF(VLOOKUP($S775&amp;$R775,'Regulatory Data'!$I$6:$O$1301,6,FALSE)=1,0,""))</f>
        <v>0</v>
      </c>
      <c r="AG775" s="12" t="str">
        <f t="shared" si="391"/>
        <v>.</v>
      </c>
      <c r="AH775" s="12" t="str">
        <f t="shared" si="392"/>
        <v/>
      </c>
      <c r="AI775" s="12" t="str">
        <f t="shared" si="393"/>
        <v>.</v>
      </c>
      <c r="AJ775" s="12" t="str">
        <f t="shared" si="394"/>
        <v/>
      </c>
      <c r="AK775" s="12" t="str">
        <f t="shared" si="395"/>
        <v>.</v>
      </c>
      <c r="AL775" s="12" t="str">
        <f t="shared" si="396"/>
        <v/>
      </c>
      <c r="AM775" s="12" t="str">
        <f t="shared" si="397"/>
        <v>.</v>
      </c>
      <c r="AN775" s="12" t="str">
        <f t="shared" si="398"/>
        <v/>
      </c>
      <c r="AO775" s="9" t="str">
        <f t="shared" si="399"/>
        <v>.</v>
      </c>
      <c r="AP775" s="9" t="str">
        <f t="shared" si="400"/>
        <v/>
      </c>
      <c r="AQ775" s="9" t="str">
        <f t="shared" si="401"/>
        <v>.</v>
      </c>
      <c r="AR775" s="9" t="str">
        <f t="shared" si="402"/>
        <v/>
      </c>
      <c r="AS775" s="9" t="str">
        <f t="shared" si="403"/>
        <v>.</v>
      </c>
      <c r="AT775" s="9" t="str">
        <f t="shared" si="404"/>
        <v/>
      </c>
      <c r="AU775" s="9" t="str">
        <f t="shared" si="405"/>
        <v>.</v>
      </c>
      <c r="AV775" s="9" t="str">
        <f t="shared" si="406"/>
        <v/>
      </c>
    </row>
    <row r="776" spans="1:48" x14ac:dyDescent="0.2">
      <c r="A776" s="2">
        <v>1</v>
      </c>
      <c r="B776" s="6" t="s">
        <v>18</v>
      </c>
      <c r="C776" s="6">
        <v>0</v>
      </c>
      <c r="D776" s="5" t="s">
        <v>88</v>
      </c>
      <c r="E776" s="5" t="str">
        <f t="shared" si="390"/>
        <v/>
      </c>
      <c r="F776" s="5" t="str">
        <f t="shared" ref="F776:F839" si="415">IF(LEN(E776)=0,"",E776&amp;B776)</f>
        <v/>
      </c>
      <c r="G776" s="7">
        <v>82.790999999999997</v>
      </c>
      <c r="H776" s="7">
        <v>83.233000000000004</v>
      </c>
      <c r="I776" s="7">
        <v>83.444999999999993</v>
      </c>
      <c r="J776" s="7">
        <v>79.307000000000002</v>
      </c>
      <c r="K776" s="7">
        <v>100.79</v>
      </c>
      <c r="L776" s="7">
        <v>100.255</v>
      </c>
      <c r="M776" s="7">
        <v>86.001999999999995</v>
      </c>
      <c r="N776" s="7">
        <v>71.763999999999996</v>
      </c>
      <c r="O776" s="7"/>
      <c r="Q776" s="13"/>
      <c r="R776" s="10" t="s">
        <v>550</v>
      </c>
      <c r="S776">
        <v>1987</v>
      </c>
      <c r="T776">
        <f t="shared" ref="T776:T839" si="416">AVERAGEIF($F$8:$F$12248,$R776&amp;$S776,G$8:G$12248)</f>
        <v>105.818</v>
      </c>
      <c r="U776">
        <f t="shared" ref="U776:U839" si="417">AVERAGEIF($F$8:$F$12248,$R776&amp;$S776,H$8:H$12248)</f>
        <v>106.911</v>
      </c>
      <c r="V776">
        <f t="shared" ref="V776:V839" si="418">AVERAGEIF($F$8:$F$12248,$R776&amp;$S776,J$8:J$12248)</f>
        <v>67.126000000000005</v>
      </c>
      <c r="W776">
        <f t="shared" ref="W776:W839" si="419">AVERAGEIF($F$8:$F$12248,$R776&amp;$S776,M$8:M$12248)</f>
        <v>57.56</v>
      </c>
      <c r="X776" s="4" t="s">
        <v>985</v>
      </c>
      <c r="Y776" s="4" t="s">
        <v>985</v>
      </c>
      <c r="Z776" s="4" t="s">
        <v>985</v>
      </c>
      <c r="AA776" s="4" t="s">
        <v>985</v>
      </c>
      <c r="AC776" s="10" t="str">
        <f>IFERROR(VLOOKUP(S776&amp;R776,'Regulatory Data'!D$6:F$1349,3,FALSE),"")</f>
        <v/>
      </c>
      <c r="AD776" s="12" t="str">
        <f>VLOOKUP($S776&amp;$R776,'Regulatory Data'!$I$6:$O$1301,5,FALSE)</f>
        <v/>
      </c>
      <c r="AE776" s="12" t="str">
        <f>IF(VLOOKUP($S776&amp;$R776,'Regulatory Data'!$I$6:$O$1301,7,FALSE)=1,1,IF(VLOOKUP($S776&amp;$R776,'Regulatory Data'!$I$6:$O$1301,6,FALSE)=1,0,""))</f>
        <v/>
      </c>
      <c r="AG776" s="12" t="str">
        <f t="shared" si="391"/>
        <v/>
      </c>
      <c r="AH776" s="12" t="str">
        <f t="shared" si="392"/>
        <v/>
      </c>
      <c r="AI776" s="12" t="str">
        <f t="shared" si="393"/>
        <v/>
      </c>
      <c r="AJ776" s="12" t="str">
        <f t="shared" si="394"/>
        <v/>
      </c>
      <c r="AK776" s="12" t="str">
        <f t="shared" si="395"/>
        <v/>
      </c>
      <c r="AL776" s="12" t="str">
        <f t="shared" si="396"/>
        <v/>
      </c>
      <c r="AM776" s="12" t="str">
        <f t="shared" si="397"/>
        <v/>
      </c>
      <c r="AN776" s="12" t="str">
        <f t="shared" si="398"/>
        <v/>
      </c>
      <c r="AO776" s="9" t="str">
        <f t="shared" si="399"/>
        <v/>
      </c>
      <c r="AP776" s="9" t="str">
        <f t="shared" si="400"/>
        <v/>
      </c>
      <c r="AQ776" s="9" t="str">
        <f t="shared" si="401"/>
        <v/>
      </c>
      <c r="AR776" s="9" t="str">
        <f t="shared" si="402"/>
        <v/>
      </c>
      <c r="AS776" s="9" t="str">
        <f t="shared" si="403"/>
        <v/>
      </c>
      <c r="AT776" s="9" t="str">
        <f t="shared" si="404"/>
        <v/>
      </c>
      <c r="AU776" s="9" t="str">
        <f t="shared" si="405"/>
        <v/>
      </c>
      <c r="AV776" s="9" t="str">
        <f t="shared" si="406"/>
        <v/>
      </c>
    </row>
    <row r="777" spans="1:48" x14ac:dyDescent="0.2">
      <c r="A777" s="2">
        <v>1</v>
      </c>
      <c r="B777" s="6" t="s">
        <v>19</v>
      </c>
      <c r="C777" s="6">
        <v>0</v>
      </c>
      <c r="D777" s="5" t="s">
        <v>88</v>
      </c>
      <c r="E777" s="5" t="str">
        <f t="shared" ref="E777:E840" si="420">IF(C777=0,IF(LEN(D777)&lt;&gt;3,"",D777),IF(LEN(D777)&lt;&gt;4,"",LEFT(D777,3)))</f>
        <v/>
      </c>
      <c r="F777" s="5" t="str">
        <f t="shared" si="415"/>
        <v/>
      </c>
      <c r="G777" s="7">
        <v>86.215999999999994</v>
      </c>
      <c r="H777" s="7">
        <v>86.387</v>
      </c>
      <c r="I777" s="7">
        <v>85.504999999999995</v>
      </c>
      <c r="J777" s="7">
        <v>81.95</v>
      </c>
      <c r="K777" s="7">
        <v>99.174999999999997</v>
      </c>
      <c r="L777" s="7">
        <v>98.978999999999999</v>
      </c>
      <c r="M777" s="7">
        <v>90.176000000000002</v>
      </c>
      <c r="N777" s="7">
        <v>77.105000000000004</v>
      </c>
      <c r="O777" s="7"/>
      <c r="Q777" s="13"/>
      <c r="R777" s="10" t="s">
        <v>550</v>
      </c>
      <c r="S777">
        <v>1988</v>
      </c>
      <c r="T777">
        <f t="shared" si="416"/>
        <v>105.58499999999999</v>
      </c>
      <c r="U777">
        <f t="shared" si="417"/>
        <v>106.04300000000001</v>
      </c>
      <c r="V777">
        <f t="shared" si="418"/>
        <v>69.475999999999999</v>
      </c>
      <c r="W777">
        <f t="shared" si="419"/>
        <v>59.655000000000001</v>
      </c>
      <c r="X777">
        <f t="shared" ref="X777:X799" si="421">LN(T777)-LN(T776)</f>
        <v>-2.2043215502733915E-3</v>
      </c>
      <c r="Y777">
        <f t="shared" ref="Y777:Y799" si="422">LN(U777)-LN(U776)</f>
        <v>-8.1520404121224743E-3</v>
      </c>
      <c r="Z777">
        <f t="shared" ref="Z777:Z799" si="423">LN(V777)-LN(V776)</f>
        <v>3.4409918894562352E-2</v>
      </c>
      <c r="AA777">
        <f t="shared" ref="AA777:AA799" si="424">LN(W777)-LN(W776)</f>
        <v>3.5750085308596802E-2</v>
      </c>
      <c r="AC777" s="10" t="str">
        <f>IFERROR(VLOOKUP(S777&amp;R777,'Regulatory Data'!D$6:F$1349,3,FALSE),"")</f>
        <v/>
      </c>
      <c r="AD777" s="12" t="str">
        <f>VLOOKUP($S777&amp;$R777,'Regulatory Data'!$I$6:$O$1301,5,FALSE)</f>
        <v/>
      </c>
      <c r="AE777" s="12" t="str">
        <f>IF(VLOOKUP($S777&amp;$R777,'Regulatory Data'!$I$6:$O$1301,7,FALSE)=1,1,IF(VLOOKUP($S777&amp;$R777,'Regulatory Data'!$I$6:$O$1301,6,FALSE)=1,0,""))</f>
        <v/>
      </c>
      <c r="AG777" s="12" t="str">
        <f t="shared" ref="AG777:AG840" si="425">IF($AD777=0,X778,"")</f>
        <v/>
      </c>
      <c r="AH777" s="12" t="str">
        <f t="shared" ref="AH777:AH840" si="426">IF($AD777=1,X778,"")</f>
        <v/>
      </c>
      <c r="AI777" s="12" t="str">
        <f t="shared" ref="AI777:AI840" si="427">IF($AD777=0,Y778,"")</f>
        <v/>
      </c>
      <c r="AJ777" s="12" t="str">
        <f t="shared" ref="AJ777:AJ840" si="428">IF($AD777=1,Y778,"")</f>
        <v/>
      </c>
      <c r="AK777" s="12" t="str">
        <f t="shared" ref="AK777:AK840" si="429">IF($AD777=0,Z778,"")</f>
        <v/>
      </c>
      <c r="AL777" s="12" t="str">
        <f t="shared" ref="AL777:AL840" si="430">IF($AD777=1,Z778,"")</f>
        <v/>
      </c>
      <c r="AM777" s="12" t="str">
        <f t="shared" ref="AM777:AM840" si="431">IF($AD777=0,AA778,"")</f>
        <v/>
      </c>
      <c r="AN777" s="12" t="str">
        <f t="shared" ref="AN777:AN840" si="432">IF($AD777=1,AA778,"")</f>
        <v/>
      </c>
      <c r="AO777" s="9" t="str">
        <f t="shared" ref="AO777:AO840" si="433">IF($AE777=0,X778,"")</f>
        <v/>
      </c>
      <c r="AP777" s="9" t="str">
        <f t="shared" ref="AP777:AP840" si="434">IF($AE777=1,X778,"")</f>
        <v/>
      </c>
      <c r="AQ777" s="9" t="str">
        <f t="shared" ref="AQ777:AQ840" si="435">IF($AE777=0,Y778,"")</f>
        <v/>
      </c>
      <c r="AR777" s="9" t="str">
        <f t="shared" ref="AR777:AR840" si="436">IF($AE777=1,Y778,"")</f>
        <v/>
      </c>
      <c r="AS777" s="9" t="str">
        <f t="shared" ref="AS777:AS840" si="437">IF($AE777=0,Z778,"")</f>
        <v/>
      </c>
      <c r="AT777" s="9" t="str">
        <f t="shared" ref="AT777:AT840" si="438">IF($AE777=1,Z778,"")</f>
        <v/>
      </c>
      <c r="AU777" s="9" t="str">
        <f t="shared" ref="AU777:AU840" si="439">IF($AE777=0,AA778,"")</f>
        <v/>
      </c>
      <c r="AV777" s="9" t="str">
        <f t="shared" ref="AV777:AV840" si="440">IF($AE777=1,AA778,"")</f>
        <v/>
      </c>
    </row>
    <row r="778" spans="1:48" x14ac:dyDescent="0.2">
      <c r="A778" s="2">
        <v>1</v>
      </c>
      <c r="B778" s="6" t="s">
        <v>20</v>
      </c>
      <c r="C778" s="6">
        <v>0</v>
      </c>
      <c r="D778" s="5" t="s">
        <v>88</v>
      </c>
      <c r="E778" s="5" t="str">
        <f t="shared" si="420"/>
        <v/>
      </c>
      <c r="F778" s="5" t="str">
        <f t="shared" si="415"/>
        <v/>
      </c>
      <c r="G778" s="7">
        <v>85.980999999999995</v>
      </c>
      <c r="H778" s="7">
        <v>86.703999999999994</v>
      </c>
      <c r="I778" s="7">
        <v>87.921999999999997</v>
      </c>
      <c r="J778" s="7">
        <v>83.971000000000004</v>
      </c>
      <c r="K778" s="7">
        <v>102.258</v>
      </c>
      <c r="L778" s="7">
        <v>101.404</v>
      </c>
      <c r="M778" s="7">
        <v>90.968999999999994</v>
      </c>
      <c r="N778" s="7">
        <v>79.981999999999999</v>
      </c>
      <c r="O778" s="7"/>
      <c r="Q778" s="13"/>
      <c r="R778" s="10" t="s">
        <v>550</v>
      </c>
      <c r="S778">
        <v>1989</v>
      </c>
      <c r="T778">
        <f t="shared" si="416"/>
        <v>103.41200000000001</v>
      </c>
      <c r="U778">
        <f t="shared" si="417"/>
        <v>103.379</v>
      </c>
      <c r="V778">
        <f t="shared" si="418"/>
        <v>73.480999999999995</v>
      </c>
      <c r="W778">
        <f t="shared" si="419"/>
        <v>63.279000000000003</v>
      </c>
      <c r="X778">
        <f t="shared" si="421"/>
        <v>-2.0795306229031141E-2</v>
      </c>
      <c r="Y778">
        <f t="shared" si="422"/>
        <v>-2.5442825561270865E-2</v>
      </c>
      <c r="Z778">
        <f t="shared" si="423"/>
        <v>5.6045500207900112E-2</v>
      </c>
      <c r="AA778">
        <f t="shared" si="424"/>
        <v>5.8975553225479871E-2</v>
      </c>
      <c r="AC778" s="10" t="str">
        <f>IFERROR(VLOOKUP(S778&amp;R778,'Regulatory Data'!D$6:F$1349,3,FALSE),"")</f>
        <v/>
      </c>
      <c r="AD778" s="12" t="str">
        <f>VLOOKUP($S778&amp;$R778,'Regulatory Data'!$I$6:$O$1301,5,FALSE)</f>
        <v/>
      </c>
      <c r="AE778" s="12" t="str">
        <f>IF(VLOOKUP($S778&amp;$R778,'Regulatory Data'!$I$6:$O$1301,7,FALSE)=1,1,IF(VLOOKUP($S778&amp;$R778,'Regulatory Data'!$I$6:$O$1301,6,FALSE)=1,0,""))</f>
        <v/>
      </c>
      <c r="AG778" s="12" t="str">
        <f t="shared" si="425"/>
        <v/>
      </c>
      <c r="AH778" s="12" t="str">
        <f t="shared" si="426"/>
        <v/>
      </c>
      <c r="AI778" s="12" t="str">
        <f t="shared" si="427"/>
        <v/>
      </c>
      <c r="AJ778" s="12" t="str">
        <f t="shared" si="428"/>
        <v/>
      </c>
      <c r="AK778" s="12" t="str">
        <f t="shared" si="429"/>
        <v/>
      </c>
      <c r="AL778" s="12" t="str">
        <f t="shared" si="430"/>
        <v/>
      </c>
      <c r="AM778" s="12" t="str">
        <f t="shared" si="431"/>
        <v/>
      </c>
      <c r="AN778" s="12" t="str">
        <f t="shared" si="432"/>
        <v/>
      </c>
      <c r="AO778" s="9" t="str">
        <f t="shared" si="433"/>
        <v/>
      </c>
      <c r="AP778" s="9" t="str">
        <f t="shared" si="434"/>
        <v/>
      </c>
      <c r="AQ778" s="9" t="str">
        <f t="shared" si="435"/>
        <v/>
      </c>
      <c r="AR778" s="9" t="str">
        <f t="shared" si="436"/>
        <v/>
      </c>
      <c r="AS778" s="9" t="str">
        <f t="shared" si="437"/>
        <v/>
      </c>
      <c r="AT778" s="9" t="str">
        <f t="shared" si="438"/>
        <v/>
      </c>
      <c r="AU778" s="9" t="str">
        <f t="shared" si="439"/>
        <v/>
      </c>
      <c r="AV778" s="9" t="str">
        <f t="shared" si="440"/>
        <v/>
      </c>
    </row>
    <row r="779" spans="1:48" x14ac:dyDescent="0.2">
      <c r="A779" s="2">
        <v>1</v>
      </c>
      <c r="B779" s="6" t="s">
        <v>21</v>
      </c>
      <c r="C779" s="6">
        <v>0</v>
      </c>
      <c r="D779" s="5" t="s">
        <v>88</v>
      </c>
      <c r="E779" s="5" t="str">
        <f t="shared" si="420"/>
        <v/>
      </c>
      <c r="F779" s="5" t="str">
        <f t="shared" si="415"/>
        <v/>
      </c>
      <c r="G779" s="7">
        <v>87.067999999999998</v>
      </c>
      <c r="H779" s="7">
        <v>87.418999999999997</v>
      </c>
      <c r="I779" s="7">
        <v>90.293000000000006</v>
      </c>
      <c r="J779" s="7">
        <v>85.718000000000004</v>
      </c>
      <c r="K779" s="7">
        <v>103.70399999999999</v>
      </c>
      <c r="L779" s="7">
        <v>103.288</v>
      </c>
      <c r="M779" s="7">
        <v>90.179000000000002</v>
      </c>
      <c r="N779" s="7">
        <v>81.424999999999997</v>
      </c>
      <c r="O779" s="7"/>
      <c r="Q779" s="13"/>
      <c r="R779" s="10" t="s">
        <v>550</v>
      </c>
      <c r="S779">
        <v>1990</v>
      </c>
      <c r="T779">
        <f t="shared" si="416"/>
        <v>102.51300000000001</v>
      </c>
      <c r="U779">
        <f t="shared" si="417"/>
        <v>102.73</v>
      </c>
      <c r="V779">
        <f t="shared" si="418"/>
        <v>77.045000000000002</v>
      </c>
      <c r="W779">
        <f t="shared" si="419"/>
        <v>65.730999999999995</v>
      </c>
      <c r="X779">
        <f t="shared" si="421"/>
        <v>-8.7313896945691027E-3</v>
      </c>
      <c r="Y779">
        <f t="shared" si="422"/>
        <v>-6.2976594420565135E-3</v>
      </c>
      <c r="Z779">
        <f t="shared" si="423"/>
        <v>4.7362797334150386E-2</v>
      </c>
      <c r="AA779">
        <f t="shared" si="424"/>
        <v>3.801713535974649E-2</v>
      </c>
      <c r="AC779" s="10" t="str">
        <f>IFERROR(VLOOKUP(S779&amp;R779,'Regulatory Data'!D$6:F$1349,3,FALSE),"")</f>
        <v/>
      </c>
      <c r="AD779" s="12" t="str">
        <f>VLOOKUP($S779&amp;$R779,'Regulatory Data'!$I$6:$O$1301,5,FALSE)</f>
        <v/>
      </c>
      <c r="AE779" s="12" t="str">
        <f>IF(VLOOKUP($S779&amp;$R779,'Regulatory Data'!$I$6:$O$1301,7,FALSE)=1,1,IF(VLOOKUP($S779&amp;$R779,'Regulatory Data'!$I$6:$O$1301,6,FALSE)=1,0,""))</f>
        <v/>
      </c>
      <c r="AG779" s="12" t="str">
        <f t="shared" si="425"/>
        <v/>
      </c>
      <c r="AH779" s="12" t="str">
        <f t="shared" si="426"/>
        <v/>
      </c>
      <c r="AI779" s="12" t="str">
        <f t="shared" si="427"/>
        <v/>
      </c>
      <c r="AJ779" s="12" t="str">
        <f t="shared" si="428"/>
        <v/>
      </c>
      <c r="AK779" s="12" t="str">
        <f t="shared" si="429"/>
        <v/>
      </c>
      <c r="AL779" s="12" t="str">
        <f t="shared" si="430"/>
        <v/>
      </c>
      <c r="AM779" s="12" t="str">
        <f t="shared" si="431"/>
        <v/>
      </c>
      <c r="AN779" s="12" t="str">
        <f t="shared" si="432"/>
        <v/>
      </c>
      <c r="AO779" s="9" t="str">
        <f t="shared" si="433"/>
        <v/>
      </c>
      <c r="AP779" s="9" t="str">
        <f t="shared" si="434"/>
        <v/>
      </c>
      <c r="AQ779" s="9" t="str">
        <f t="shared" si="435"/>
        <v/>
      </c>
      <c r="AR779" s="9" t="str">
        <f t="shared" si="436"/>
        <v/>
      </c>
      <c r="AS779" s="9" t="str">
        <f t="shared" si="437"/>
        <v/>
      </c>
      <c r="AT779" s="9" t="str">
        <f t="shared" si="438"/>
        <v/>
      </c>
      <c r="AU779" s="9" t="str">
        <f t="shared" si="439"/>
        <v/>
      </c>
      <c r="AV779" s="9" t="str">
        <f t="shared" si="440"/>
        <v/>
      </c>
    </row>
    <row r="780" spans="1:48" x14ac:dyDescent="0.2">
      <c r="A780" s="2">
        <v>1</v>
      </c>
      <c r="B780" s="6" t="s">
        <v>22</v>
      </c>
      <c r="C780" s="6">
        <v>0</v>
      </c>
      <c r="D780" s="5" t="s">
        <v>88</v>
      </c>
      <c r="E780" s="5" t="str">
        <f t="shared" si="420"/>
        <v/>
      </c>
      <c r="F780" s="5" t="str">
        <f t="shared" si="415"/>
        <v/>
      </c>
      <c r="G780" s="7">
        <v>89.665000000000006</v>
      </c>
      <c r="H780" s="7">
        <v>90.376000000000005</v>
      </c>
      <c r="I780" s="7">
        <v>93.665000000000006</v>
      </c>
      <c r="J780" s="7">
        <v>87.474999999999994</v>
      </c>
      <c r="K780" s="7">
        <v>104.46</v>
      </c>
      <c r="L780" s="7">
        <v>103.639</v>
      </c>
      <c r="M780" s="7">
        <v>88.710999999999999</v>
      </c>
      <c r="N780" s="7">
        <v>83.090999999999994</v>
      </c>
      <c r="O780" s="7"/>
      <c r="Q780" s="13"/>
      <c r="R780" s="10" t="s">
        <v>550</v>
      </c>
      <c r="S780">
        <v>1991</v>
      </c>
      <c r="T780">
        <f t="shared" si="416"/>
        <v>102.233</v>
      </c>
      <c r="U780">
        <f t="shared" si="417"/>
        <v>101.626</v>
      </c>
      <c r="V780">
        <f t="shared" si="418"/>
        <v>79.608000000000004</v>
      </c>
      <c r="W780">
        <f t="shared" si="419"/>
        <v>67.619</v>
      </c>
      <c r="X780">
        <f t="shared" si="421"/>
        <v>-2.7350978729847597E-3</v>
      </c>
      <c r="Y780">
        <f t="shared" si="422"/>
        <v>-1.08047793102104E-2</v>
      </c>
      <c r="Z780">
        <f t="shared" si="423"/>
        <v>3.2724923579044329E-2</v>
      </c>
      <c r="AA780">
        <f t="shared" si="424"/>
        <v>2.831835273329375E-2</v>
      </c>
      <c r="AC780" s="10" t="str">
        <f>IFERROR(VLOOKUP(S780&amp;R780,'Regulatory Data'!D$6:F$1349,3,FALSE),"")</f>
        <v/>
      </c>
      <c r="AD780" s="12" t="str">
        <f>VLOOKUP($S780&amp;$R780,'Regulatory Data'!$I$6:$O$1301,5,FALSE)</f>
        <v/>
      </c>
      <c r="AE780" s="12" t="str">
        <f>IF(VLOOKUP($S780&amp;$R780,'Regulatory Data'!$I$6:$O$1301,7,FALSE)=1,1,IF(VLOOKUP($S780&amp;$R780,'Regulatory Data'!$I$6:$O$1301,6,FALSE)=1,0,""))</f>
        <v/>
      </c>
      <c r="AG780" s="12" t="str">
        <f t="shared" si="425"/>
        <v/>
      </c>
      <c r="AH780" s="12" t="str">
        <f t="shared" si="426"/>
        <v/>
      </c>
      <c r="AI780" s="12" t="str">
        <f t="shared" si="427"/>
        <v/>
      </c>
      <c r="AJ780" s="12" t="str">
        <f t="shared" si="428"/>
        <v/>
      </c>
      <c r="AK780" s="12" t="str">
        <f t="shared" si="429"/>
        <v/>
      </c>
      <c r="AL780" s="12" t="str">
        <f t="shared" si="430"/>
        <v/>
      </c>
      <c r="AM780" s="12" t="str">
        <f t="shared" si="431"/>
        <v/>
      </c>
      <c r="AN780" s="12" t="str">
        <f t="shared" si="432"/>
        <v/>
      </c>
      <c r="AO780" s="9" t="str">
        <f t="shared" si="433"/>
        <v/>
      </c>
      <c r="AP780" s="9" t="str">
        <f t="shared" si="434"/>
        <v/>
      </c>
      <c r="AQ780" s="9" t="str">
        <f t="shared" si="435"/>
        <v/>
      </c>
      <c r="AR780" s="9" t="str">
        <f t="shared" si="436"/>
        <v/>
      </c>
      <c r="AS780" s="9" t="str">
        <f t="shared" si="437"/>
        <v/>
      </c>
      <c r="AT780" s="9" t="str">
        <f t="shared" si="438"/>
        <v/>
      </c>
      <c r="AU780" s="9" t="str">
        <f t="shared" si="439"/>
        <v/>
      </c>
      <c r="AV780" s="9" t="str">
        <f t="shared" si="440"/>
        <v/>
      </c>
    </row>
    <row r="781" spans="1:48" x14ac:dyDescent="0.2">
      <c r="A781" s="2">
        <v>1</v>
      </c>
      <c r="B781" s="6" t="s">
        <v>23</v>
      </c>
      <c r="C781" s="6">
        <v>0</v>
      </c>
      <c r="D781" s="5" t="s">
        <v>88</v>
      </c>
      <c r="E781" s="5" t="str">
        <f t="shared" si="420"/>
        <v/>
      </c>
      <c r="F781" s="5" t="str">
        <f t="shared" si="415"/>
        <v/>
      </c>
      <c r="G781" s="7">
        <v>87.591999999999999</v>
      </c>
      <c r="H781" s="7">
        <v>88.736999999999995</v>
      </c>
      <c r="I781" s="7">
        <v>92.305999999999997</v>
      </c>
      <c r="J781" s="7">
        <v>90.429000000000002</v>
      </c>
      <c r="K781" s="7">
        <v>105.38200000000001</v>
      </c>
      <c r="L781" s="7">
        <v>104.02200000000001</v>
      </c>
      <c r="M781" s="7">
        <v>92.628</v>
      </c>
      <c r="N781" s="7">
        <v>85.501999999999995</v>
      </c>
      <c r="O781" s="7"/>
      <c r="Q781" s="13"/>
      <c r="R781" s="10" t="s">
        <v>550</v>
      </c>
      <c r="S781">
        <v>1992</v>
      </c>
      <c r="T781">
        <f t="shared" si="416"/>
        <v>101.806</v>
      </c>
      <c r="U781">
        <f t="shared" si="417"/>
        <v>102.54</v>
      </c>
      <c r="V781">
        <f t="shared" si="418"/>
        <v>80.278000000000006</v>
      </c>
      <c r="W781">
        <f t="shared" si="419"/>
        <v>71.141999999999996</v>
      </c>
      <c r="X781">
        <f t="shared" si="421"/>
        <v>-4.185480455769941E-3</v>
      </c>
      <c r="Y781">
        <f t="shared" si="422"/>
        <v>8.9535584375921573E-3</v>
      </c>
      <c r="Z781">
        <f t="shared" si="423"/>
        <v>8.3810204997654125E-3</v>
      </c>
      <c r="AA781">
        <f t="shared" si="424"/>
        <v>5.078887105770491E-2</v>
      </c>
      <c r="AC781" s="10" t="str">
        <f>IFERROR(VLOOKUP(S781&amp;R781,'Regulatory Data'!D$6:F$1349,3,FALSE),"")</f>
        <v/>
      </c>
      <c r="AD781" s="12" t="str">
        <f>VLOOKUP($S781&amp;$R781,'Regulatory Data'!$I$6:$O$1301,5,FALSE)</f>
        <v/>
      </c>
      <c r="AE781" s="12" t="str">
        <f>IF(VLOOKUP($S781&amp;$R781,'Regulatory Data'!$I$6:$O$1301,7,FALSE)=1,1,IF(VLOOKUP($S781&amp;$R781,'Regulatory Data'!$I$6:$O$1301,6,FALSE)=1,0,""))</f>
        <v/>
      </c>
      <c r="AG781" s="12" t="str">
        <f t="shared" si="425"/>
        <v/>
      </c>
      <c r="AH781" s="12" t="str">
        <f t="shared" si="426"/>
        <v/>
      </c>
      <c r="AI781" s="12" t="str">
        <f t="shared" si="427"/>
        <v/>
      </c>
      <c r="AJ781" s="12" t="str">
        <f t="shared" si="428"/>
        <v/>
      </c>
      <c r="AK781" s="12" t="str">
        <f t="shared" si="429"/>
        <v/>
      </c>
      <c r="AL781" s="12" t="str">
        <f t="shared" si="430"/>
        <v/>
      </c>
      <c r="AM781" s="12" t="str">
        <f t="shared" si="431"/>
        <v/>
      </c>
      <c r="AN781" s="12" t="str">
        <f t="shared" si="432"/>
        <v/>
      </c>
      <c r="AO781" s="9" t="str">
        <f t="shared" si="433"/>
        <v/>
      </c>
      <c r="AP781" s="9" t="str">
        <f t="shared" si="434"/>
        <v/>
      </c>
      <c r="AQ781" s="9" t="str">
        <f t="shared" si="435"/>
        <v/>
      </c>
      <c r="AR781" s="9" t="str">
        <f t="shared" si="436"/>
        <v/>
      </c>
      <c r="AS781" s="9" t="str">
        <f t="shared" si="437"/>
        <v/>
      </c>
      <c r="AT781" s="9" t="str">
        <f t="shared" si="438"/>
        <v/>
      </c>
      <c r="AU781" s="9" t="str">
        <f t="shared" si="439"/>
        <v/>
      </c>
      <c r="AV781" s="9" t="str">
        <f t="shared" si="440"/>
        <v/>
      </c>
    </row>
    <row r="782" spans="1:48" x14ac:dyDescent="0.2">
      <c r="A782" s="2">
        <v>1</v>
      </c>
      <c r="B782" s="6" t="s">
        <v>24</v>
      </c>
      <c r="C782" s="6">
        <v>0</v>
      </c>
      <c r="D782" s="5" t="s">
        <v>88</v>
      </c>
      <c r="E782" s="5" t="str">
        <f t="shared" si="420"/>
        <v/>
      </c>
      <c r="F782" s="5" t="str">
        <f t="shared" si="415"/>
        <v/>
      </c>
      <c r="G782" s="7">
        <v>87.600999999999999</v>
      </c>
      <c r="H782" s="7">
        <v>88.399000000000001</v>
      </c>
      <c r="I782" s="7">
        <v>95.256</v>
      </c>
      <c r="J782" s="7">
        <v>92.313000000000002</v>
      </c>
      <c r="K782" s="7">
        <v>108.738</v>
      </c>
      <c r="L782" s="7">
        <v>107.756</v>
      </c>
      <c r="M782" s="7">
        <v>87.94</v>
      </c>
      <c r="N782" s="7">
        <v>83.768000000000001</v>
      </c>
      <c r="O782" s="7"/>
      <c r="Q782" s="13"/>
      <c r="R782" s="10" t="s">
        <v>550</v>
      </c>
      <c r="S782">
        <v>1993</v>
      </c>
      <c r="T782">
        <f t="shared" si="416"/>
        <v>101.08</v>
      </c>
      <c r="U782">
        <f t="shared" si="417"/>
        <v>101.176</v>
      </c>
      <c r="V782">
        <f t="shared" si="418"/>
        <v>81.381</v>
      </c>
      <c r="W782">
        <f t="shared" si="419"/>
        <v>71.957999999999998</v>
      </c>
      <c r="X782">
        <f t="shared" si="421"/>
        <v>-7.1567589558556577E-3</v>
      </c>
      <c r="Y782">
        <f t="shared" si="422"/>
        <v>-1.3391391777878958E-2</v>
      </c>
      <c r="Z782">
        <f t="shared" si="423"/>
        <v>1.3646219716877184E-2</v>
      </c>
      <c r="AA782">
        <f t="shared" si="424"/>
        <v>1.1404735773650643E-2</v>
      </c>
      <c r="AC782" s="10" t="str">
        <f>IFERROR(VLOOKUP(S782&amp;R782,'Regulatory Data'!D$6:F$1349,3,FALSE),"")</f>
        <v/>
      </c>
      <c r="AD782" s="12" t="str">
        <f>VLOOKUP($S782&amp;$R782,'Regulatory Data'!$I$6:$O$1301,5,FALSE)</f>
        <v/>
      </c>
      <c r="AE782" s="12" t="str">
        <f>IF(VLOOKUP($S782&amp;$R782,'Regulatory Data'!$I$6:$O$1301,7,FALSE)=1,1,IF(VLOOKUP($S782&amp;$R782,'Regulatory Data'!$I$6:$O$1301,6,FALSE)=1,0,""))</f>
        <v/>
      </c>
      <c r="AG782" s="12" t="str">
        <f t="shared" si="425"/>
        <v/>
      </c>
      <c r="AH782" s="12" t="str">
        <f t="shared" si="426"/>
        <v/>
      </c>
      <c r="AI782" s="12" t="str">
        <f t="shared" si="427"/>
        <v/>
      </c>
      <c r="AJ782" s="12" t="str">
        <f t="shared" si="428"/>
        <v/>
      </c>
      <c r="AK782" s="12" t="str">
        <f t="shared" si="429"/>
        <v/>
      </c>
      <c r="AL782" s="12" t="str">
        <f t="shared" si="430"/>
        <v/>
      </c>
      <c r="AM782" s="12" t="str">
        <f t="shared" si="431"/>
        <v/>
      </c>
      <c r="AN782" s="12" t="str">
        <f t="shared" si="432"/>
        <v/>
      </c>
      <c r="AO782" s="9" t="str">
        <f t="shared" si="433"/>
        <v/>
      </c>
      <c r="AP782" s="9" t="str">
        <f t="shared" si="434"/>
        <v/>
      </c>
      <c r="AQ782" s="9" t="str">
        <f t="shared" si="435"/>
        <v/>
      </c>
      <c r="AR782" s="9" t="str">
        <f t="shared" si="436"/>
        <v/>
      </c>
      <c r="AS782" s="9" t="str">
        <f t="shared" si="437"/>
        <v/>
      </c>
      <c r="AT782" s="9" t="str">
        <f t="shared" si="438"/>
        <v/>
      </c>
      <c r="AU782" s="9" t="str">
        <f t="shared" si="439"/>
        <v/>
      </c>
      <c r="AV782" s="9" t="str">
        <f t="shared" si="440"/>
        <v/>
      </c>
    </row>
    <row r="783" spans="1:48" x14ac:dyDescent="0.2">
      <c r="A783" s="2">
        <v>1</v>
      </c>
      <c r="B783" s="6" t="s">
        <v>25</v>
      </c>
      <c r="C783" s="6">
        <v>0</v>
      </c>
      <c r="D783" s="5" t="s">
        <v>88</v>
      </c>
      <c r="E783" s="5" t="str">
        <f t="shared" si="420"/>
        <v/>
      </c>
      <c r="F783" s="5" t="str">
        <f t="shared" si="415"/>
        <v/>
      </c>
      <c r="G783" s="7">
        <v>90.238</v>
      </c>
      <c r="H783" s="7">
        <v>93.319000000000003</v>
      </c>
      <c r="I783" s="7">
        <v>99.215999999999994</v>
      </c>
      <c r="J783" s="7">
        <v>93.046999999999997</v>
      </c>
      <c r="K783" s="7">
        <v>109.95</v>
      </c>
      <c r="L783" s="7">
        <v>106.32</v>
      </c>
      <c r="M783" s="7">
        <v>88.936999999999998</v>
      </c>
      <c r="N783" s="7">
        <v>88.24</v>
      </c>
      <c r="O783" s="7"/>
      <c r="Q783" s="13"/>
      <c r="R783" s="10" t="s">
        <v>550</v>
      </c>
      <c r="S783">
        <v>1994</v>
      </c>
      <c r="T783">
        <f t="shared" si="416"/>
        <v>100.014</v>
      </c>
      <c r="U783">
        <f t="shared" si="417"/>
        <v>99.971000000000004</v>
      </c>
      <c r="V783">
        <f t="shared" si="418"/>
        <v>83.108000000000004</v>
      </c>
      <c r="W783">
        <f t="shared" si="419"/>
        <v>73.48</v>
      </c>
      <c r="X783">
        <f t="shared" si="421"/>
        <v>-1.0602106330988015E-2</v>
      </c>
      <c r="Y783">
        <f t="shared" si="422"/>
        <v>-1.1981430647715285E-2</v>
      </c>
      <c r="Z783">
        <f t="shared" si="423"/>
        <v>2.0999136253035289E-2</v>
      </c>
      <c r="AA783">
        <f t="shared" si="424"/>
        <v>2.0930644869285864E-2</v>
      </c>
      <c r="AC783" s="10" t="str">
        <f>IFERROR(VLOOKUP(S783&amp;R783,'Regulatory Data'!D$6:F$1349,3,FALSE),"")</f>
        <v/>
      </c>
      <c r="AD783" s="12" t="str">
        <f>VLOOKUP($S783&amp;$R783,'Regulatory Data'!$I$6:$O$1301,5,FALSE)</f>
        <v/>
      </c>
      <c r="AE783" s="12" t="str">
        <f>IF(VLOOKUP($S783&amp;$R783,'Regulatory Data'!$I$6:$O$1301,7,FALSE)=1,1,IF(VLOOKUP($S783&amp;$R783,'Regulatory Data'!$I$6:$O$1301,6,FALSE)=1,0,""))</f>
        <v/>
      </c>
      <c r="AG783" s="12" t="str">
        <f t="shared" si="425"/>
        <v/>
      </c>
      <c r="AH783" s="12" t="str">
        <f t="shared" si="426"/>
        <v/>
      </c>
      <c r="AI783" s="12" t="str">
        <f t="shared" si="427"/>
        <v/>
      </c>
      <c r="AJ783" s="12" t="str">
        <f t="shared" si="428"/>
        <v/>
      </c>
      <c r="AK783" s="12" t="str">
        <f t="shared" si="429"/>
        <v/>
      </c>
      <c r="AL783" s="12" t="str">
        <f t="shared" si="430"/>
        <v/>
      </c>
      <c r="AM783" s="12" t="str">
        <f t="shared" si="431"/>
        <v/>
      </c>
      <c r="AN783" s="12" t="str">
        <f t="shared" si="432"/>
        <v/>
      </c>
      <c r="AO783" s="9" t="str">
        <f t="shared" si="433"/>
        <v/>
      </c>
      <c r="AP783" s="9" t="str">
        <f t="shared" si="434"/>
        <v/>
      </c>
      <c r="AQ783" s="9" t="str">
        <f t="shared" si="435"/>
        <v/>
      </c>
      <c r="AR783" s="9" t="str">
        <f t="shared" si="436"/>
        <v/>
      </c>
      <c r="AS783" s="9" t="str">
        <f t="shared" si="437"/>
        <v/>
      </c>
      <c r="AT783" s="9" t="str">
        <f t="shared" si="438"/>
        <v/>
      </c>
      <c r="AU783" s="9" t="str">
        <f t="shared" si="439"/>
        <v/>
      </c>
      <c r="AV783" s="9" t="str">
        <f t="shared" si="440"/>
        <v/>
      </c>
    </row>
    <row r="784" spans="1:48" x14ac:dyDescent="0.2">
      <c r="A784" s="2">
        <v>1</v>
      </c>
      <c r="B784" s="6" t="s">
        <v>26</v>
      </c>
      <c r="C784" s="6">
        <v>0</v>
      </c>
      <c r="D784" s="5" t="s">
        <v>88</v>
      </c>
      <c r="E784" s="5" t="str">
        <f t="shared" si="420"/>
        <v/>
      </c>
      <c r="F784" s="5" t="str">
        <f t="shared" si="415"/>
        <v/>
      </c>
      <c r="G784" s="7">
        <v>95.31</v>
      </c>
      <c r="H784" s="7">
        <v>97.012</v>
      </c>
      <c r="I784" s="7">
        <v>99.923000000000002</v>
      </c>
      <c r="J784" s="7">
        <v>94.308999999999997</v>
      </c>
      <c r="K784" s="7">
        <v>104.84</v>
      </c>
      <c r="L784" s="7">
        <v>103</v>
      </c>
      <c r="M784" s="7">
        <v>92.070999999999998</v>
      </c>
      <c r="N784" s="7">
        <v>92</v>
      </c>
      <c r="O784" s="7"/>
      <c r="Q784" s="13"/>
      <c r="R784" s="10" t="s">
        <v>550</v>
      </c>
      <c r="S784">
        <v>1995</v>
      </c>
      <c r="T784">
        <f t="shared" si="416"/>
        <v>97.631</v>
      </c>
      <c r="U784">
        <f t="shared" si="417"/>
        <v>97.447999999999993</v>
      </c>
      <c r="V784">
        <f t="shared" si="418"/>
        <v>85.251999999999995</v>
      </c>
      <c r="W784">
        <f t="shared" si="419"/>
        <v>76.266000000000005</v>
      </c>
      <c r="X784">
        <f t="shared" si="421"/>
        <v>-2.4115110250630067E-2</v>
      </c>
      <c r="Y784">
        <f t="shared" si="422"/>
        <v>-2.5561241532302326E-2</v>
      </c>
      <c r="Z784">
        <f t="shared" si="423"/>
        <v>2.5470609516452747E-2</v>
      </c>
      <c r="AA784">
        <f t="shared" si="424"/>
        <v>3.7213969193661711E-2</v>
      </c>
      <c r="AC784" s="10" t="str">
        <f>IFERROR(VLOOKUP(S784&amp;R784,'Regulatory Data'!D$6:F$1349,3,FALSE),"")</f>
        <v/>
      </c>
      <c r="AD784" s="12" t="str">
        <f>VLOOKUP($S784&amp;$R784,'Regulatory Data'!$I$6:$O$1301,5,FALSE)</f>
        <v/>
      </c>
      <c r="AE784" s="12" t="str">
        <f>IF(VLOOKUP($S784&amp;$R784,'Regulatory Data'!$I$6:$O$1301,7,FALSE)=1,1,IF(VLOOKUP($S784&amp;$R784,'Regulatory Data'!$I$6:$O$1301,6,FALSE)=1,0,""))</f>
        <v/>
      </c>
      <c r="AG784" s="12" t="str">
        <f t="shared" si="425"/>
        <v/>
      </c>
      <c r="AH784" s="12" t="str">
        <f t="shared" si="426"/>
        <v/>
      </c>
      <c r="AI784" s="12" t="str">
        <f t="shared" si="427"/>
        <v/>
      </c>
      <c r="AJ784" s="12" t="str">
        <f t="shared" si="428"/>
        <v/>
      </c>
      <c r="AK784" s="12" t="str">
        <f t="shared" si="429"/>
        <v/>
      </c>
      <c r="AL784" s="12" t="str">
        <f t="shared" si="430"/>
        <v/>
      </c>
      <c r="AM784" s="12" t="str">
        <f t="shared" si="431"/>
        <v/>
      </c>
      <c r="AN784" s="12" t="str">
        <f t="shared" si="432"/>
        <v/>
      </c>
      <c r="AO784" s="9" t="str">
        <f t="shared" si="433"/>
        <v/>
      </c>
      <c r="AP784" s="9" t="str">
        <f t="shared" si="434"/>
        <v/>
      </c>
      <c r="AQ784" s="9" t="str">
        <f t="shared" si="435"/>
        <v/>
      </c>
      <c r="AR784" s="9" t="str">
        <f t="shared" si="436"/>
        <v/>
      </c>
      <c r="AS784" s="9" t="str">
        <f t="shared" si="437"/>
        <v/>
      </c>
      <c r="AT784" s="9" t="str">
        <f t="shared" si="438"/>
        <v/>
      </c>
      <c r="AU784" s="9" t="str">
        <f t="shared" si="439"/>
        <v/>
      </c>
      <c r="AV784" s="9" t="str">
        <f t="shared" si="440"/>
        <v/>
      </c>
    </row>
    <row r="785" spans="1:48" x14ac:dyDescent="0.2">
      <c r="A785" s="2">
        <v>1</v>
      </c>
      <c r="B785" s="6" t="s">
        <v>27</v>
      </c>
      <c r="C785" s="6">
        <v>0</v>
      </c>
      <c r="D785" s="5" t="s">
        <v>88</v>
      </c>
      <c r="E785" s="5" t="str">
        <f t="shared" si="420"/>
        <v/>
      </c>
      <c r="F785" s="5" t="str">
        <f t="shared" si="415"/>
        <v/>
      </c>
      <c r="G785" s="7">
        <v>96.21</v>
      </c>
      <c r="H785" s="7">
        <v>98.096999999999994</v>
      </c>
      <c r="I785" s="7">
        <v>100.821</v>
      </c>
      <c r="J785" s="7">
        <v>96.22</v>
      </c>
      <c r="K785" s="7">
        <v>104.792</v>
      </c>
      <c r="L785" s="7">
        <v>102.777</v>
      </c>
      <c r="M785" s="7">
        <v>94.817999999999998</v>
      </c>
      <c r="N785" s="7">
        <v>95.596999999999994</v>
      </c>
      <c r="O785" s="7"/>
      <c r="Q785" s="13"/>
      <c r="R785" s="10" t="s">
        <v>550</v>
      </c>
      <c r="S785">
        <v>1996</v>
      </c>
      <c r="T785">
        <f t="shared" si="416"/>
        <v>96.391999999999996</v>
      </c>
      <c r="U785">
        <f t="shared" si="417"/>
        <v>95.632000000000005</v>
      </c>
      <c r="V785">
        <f t="shared" si="418"/>
        <v>87.453000000000003</v>
      </c>
      <c r="W785">
        <f t="shared" si="419"/>
        <v>79.495999999999995</v>
      </c>
      <c r="X785">
        <f t="shared" si="421"/>
        <v>-1.2771855317400771E-2</v>
      </c>
      <c r="Y785">
        <f t="shared" si="422"/>
        <v>-1.8811410315759503E-2</v>
      </c>
      <c r="Z785">
        <f t="shared" si="423"/>
        <v>2.5489929894529695E-2</v>
      </c>
      <c r="AA785">
        <f t="shared" si="424"/>
        <v>4.1479476388475156E-2</v>
      </c>
      <c r="AC785" s="10" t="str">
        <f>IFERROR(VLOOKUP(S785&amp;R785,'Regulatory Data'!D$6:F$1349,3,FALSE),"")</f>
        <v/>
      </c>
      <c r="AD785" s="12" t="str">
        <f>VLOOKUP($S785&amp;$R785,'Regulatory Data'!$I$6:$O$1301,5,FALSE)</f>
        <v/>
      </c>
      <c r="AE785" s="12" t="str">
        <f>IF(VLOOKUP($S785&amp;$R785,'Regulatory Data'!$I$6:$O$1301,7,FALSE)=1,1,IF(VLOOKUP($S785&amp;$R785,'Regulatory Data'!$I$6:$O$1301,6,FALSE)=1,0,""))</f>
        <v/>
      </c>
      <c r="AG785" s="12" t="str">
        <f t="shared" si="425"/>
        <v/>
      </c>
      <c r="AH785" s="12" t="str">
        <f t="shared" si="426"/>
        <v/>
      </c>
      <c r="AI785" s="12" t="str">
        <f t="shared" si="427"/>
        <v/>
      </c>
      <c r="AJ785" s="12" t="str">
        <f t="shared" si="428"/>
        <v/>
      </c>
      <c r="AK785" s="12" t="str">
        <f t="shared" si="429"/>
        <v/>
      </c>
      <c r="AL785" s="12" t="str">
        <f t="shared" si="430"/>
        <v/>
      </c>
      <c r="AM785" s="12" t="str">
        <f t="shared" si="431"/>
        <v/>
      </c>
      <c r="AN785" s="12" t="str">
        <f t="shared" si="432"/>
        <v/>
      </c>
      <c r="AO785" s="9" t="str">
        <f t="shared" si="433"/>
        <v/>
      </c>
      <c r="AP785" s="9" t="str">
        <f t="shared" si="434"/>
        <v/>
      </c>
      <c r="AQ785" s="9" t="str">
        <f t="shared" si="435"/>
        <v/>
      </c>
      <c r="AR785" s="9" t="str">
        <f t="shared" si="436"/>
        <v/>
      </c>
      <c r="AS785" s="9" t="str">
        <f t="shared" si="437"/>
        <v/>
      </c>
      <c r="AT785" s="9" t="str">
        <f t="shared" si="438"/>
        <v/>
      </c>
      <c r="AU785" s="9" t="str">
        <f t="shared" si="439"/>
        <v/>
      </c>
      <c r="AV785" s="9" t="str">
        <f t="shared" si="440"/>
        <v/>
      </c>
    </row>
    <row r="786" spans="1:48" x14ac:dyDescent="0.2">
      <c r="A786" s="2">
        <v>1</v>
      </c>
      <c r="B786" s="6" t="s">
        <v>28</v>
      </c>
      <c r="C786" s="6">
        <v>0</v>
      </c>
      <c r="D786" s="5" t="s">
        <v>88</v>
      </c>
      <c r="E786" s="5" t="str">
        <f t="shared" si="420"/>
        <v/>
      </c>
      <c r="F786" s="5" t="str">
        <f t="shared" si="415"/>
        <v/>
      </c>
      <c r="G786" s="7">
        <v>98.277000000000001</v>
      </c>
      <c r="H786" s="7">
        <v>98.15</v>
      </c>
      <c r="I786" s="7">
        <v>100.688</v>
      </c>
      <c r="J786" s="7">
        <v>99.064999999999998</v>
      </c>
      <c r="K786" s="7">
        <v>102.453</v>
      </c>
      <c r="L786" s="7">
        <v>102.58499999999999</v>
      </c>
      <c r="M786" s="7">
        <v>97.716999999999999</v>
      </c>
      <c r="N786" s="7">
        <v>98.39</v>
      </c>
      <c r="O786" s="7"/>
      <c r="Q786" s="13"/>
      <c r="R786" s="10" t="s">
        <v>550</v>
      </c>
      <c r="S786">
        <v>1997</v>
      </c>
      <c r="T786">
        <f t="shared" si="416"/>
        <v>95.474000000000004</v>
      </c>
      <c r="U786">
        <f t="shared" si="417"/>
        <v>94.962999999999994</v>
      </c>
      <c r="V786">
        <f t="shared" si="418"/>
        <v>89.477000000000004</v>
      </c>
      <c r="W786">
        <f t="shared" si="419"/>
        <v>82.620999999999995</v>
      </c>
      <c r="X786">
        <f t="shared" si="421"/>
        <v>-9.5692515103067421E-3</v>
      </c>
      <c r="Y786">
        <f t="shared" si="422"/>
        <v>-7.0201500301418918E-3</v>
      </c>
      <c r="Z786">
        <f t="shared" si="423"/>
        <v>2.2880102821213555E-2</v>
      </c>
      <c r="AA786">
        <f t="shared" si="424"/>
        <v>3.8557179573182943E-2</v>
      </c>
      <c r="AC786" s="10" t="str">
        <f>IFERROR(VLOOKUP(S786&amp;R786,'Regulatory Data'!D$6:F$1349,3,FALSE),"")</f>
        <v/>
      </c>
      <c r="AD786" s="12" t="str">
        <f>VLOOKUP($S786&amp;$R786,'Regulatory Data'!$I$6:$O$1301,5,FALSE)</f>
        <v/>
      </c>
      <c r="AE786" s="12" t="str">
        <f>IF(VLOOKUP($S786&amp;$R786,'Regulatory Data'!$I$6:$O$1301,7,FALSE)=1,1,IF(VLOOKUP($S786&amp;$R786,'Regulatory Data'!$I$6:$O$1301,6,FALSE)=1,0,""))</f>
        <v/>
      </c>
      <c r="AG786" s="12" t="str">
        <f t="shared" si="425"/>
        <v/>
      </c>
      <c r="AH786" s="12" t="str">
        <f t="shared" si="426"/>
        <v/>
      </c>
      <c r="AI786" s="12" t="str">
        <f t="shared" si="427"/>
        <v/>
      </c>
      <c r="AJ786" s="12" t="str">
        <f t="shared" si="428"/>
        <v/>
      </c>
      <c r="AK786" s="12" t="str">
        <f t="shared" si="429"/>
        <v/>
      </c>
      <c r="AL786" s="12" t="str">
        <f t="shared" si="430"/>
        <v/>
      </c>
      <c r="AM786" s="12" t="str">
        <f t="shared" si="431"/>
        <v/>
      </c>
      <c r="AN786" s="12" t="str">
        <f t="shared" si="432"/>
        <v/>
      </c>
      <c r="AO786" s="9" t="str">
        <f t="shared" si="433"/>
        <v/>
      </c>
      <c r="AP786" s="9" t="str">
        <f t="shared" si="434"/>
        <v/>
      </c>
      <c r="AQ786" s="9" t="str">
        <f t="shared" si="435"/>
        <v/>
      </c>
      <c r="AR786" s="9" t="str">
        <f t="shared" si="436"/>
        <v/>
      </c>
      <c r="AS786" s="9" t="str">
        <f t="shared" si="437"/>
        <v/>
      </c>
      <c r="AT786" s="9" t="str">
        <f t="shared" si="438"/>
        <v/>
      </c>
      <c r="AU786" s="9" t="str">
        <f t="shared" si="439"/>
        <v/>
      </c>
      <c r="AV786" s="9" t="str">
        <f t="shared" si="440"/>
        <v/>
      </c>
    </row>
    <row r="787" spans="1:48" x14ac:dyDescent="0.2">
      <c r="A787" s="2">
        <v>1</v>
      </c>
      <c r="B787" s="6" t="s">
        <v>29</v>
      </c>
      <c r="C787" s="6">
        <v>0</v>
      </c>
      <c r="D787" s="5" t="s">
        <v>88</v>
      </c>
      <c r="E787" s="5" t="str">
        <f t="shared" si="420"/>
        <v/>
      </c>
      <c r="F787" s="5" t="str">
        <f t="shared" si="415"/>
        <v/>
      </c>
      <c r="G787" s="7">
        <v>100</v>
      </c>
      <c r="H787" s="7">
        <v>100</v>
      </c>
      <c r="I787" s="7">
        <v>100</v>
      </c>
      <c r="J787" s="7">
        <v>100</v>
      </c>
      <c r="K787" s="7">
        <v>100</v>
      </c>
      <c r="L787" s="7">
        <v>100</v>
      </c>
      <c r="M787" s="7">
        <v>100</v>
      </c>
      <c r="N787" s="7">
        <v>100</v>
      </c>
      <c r="O787" s="7"/>
      <c r="Q787" s="13"/>
      <c r="R787" s="10" t="s">
        <v>550</v>
      </c>
      <c r="S787">
        <v>1998</v>
      </c>
      <c r="T787">
        <f t="shared" si="416"/>
        <v>95.37</v>
      </c>
      <c r="U787">
        <f t="shared" si="417"/>
        <v>95.316000000000003</v>
      </c>
      <c r="V787">
        <f t="shared" si="418"/>
        <v>90.855000000000004</v>
      </c>
      <c r="W787">
        <f t="shared" si="419"/>
        <v>87.251000000000005</v>
      </c>
      <c r="X787">
        <f t="shared" si="421"/>
        <v>-1.0898955198470617E-3</v>
      </c>
      <c r="Y787">
        <f t="shared" si="422"/>
        <v>3.7103453872386893E-3</v>
      </c>
      <c r="Z787">
        <f t="shared" si="423"/>
        <v>1.5283220086285354E-2</v>
      </c>
      <c r="AA787">
        <f t="shared" si="424"/>
        <v>5.4525136832662469E-2</v>
      </c>
      <c r="AC787" s="10" t="str">
        <f>IFERROR(VLOOKUP(S787&amp;R787,'Regulatory Data'!D$6:F$1349,3,FALSE),"")</f>
        <v/>
      </c>
      <c r="AD787" s="12" t="str">
        <f>VLOOKUP($S787&amp;$R787,'Regulatory Data'!$I$6:$O$1301,5,FALSE)</f>
        <v/>
      </c>
      <c r="AE787" s="12" t="str">
        <f>IF(VLOOKUP($S787&amp;$R787,'Regulatory Data'!$I$6:$O$1301,7,FALSE)=1,1,IF(VLOOKUP($S787&amp;$R787,'Regulatory Data'!$I$6:$O$1301,6,FALSE)=1,0,""))</f>
        <v/>
      </c>
      <c r="AG787" s="12" t="str">
        <f t="shared" si="425"/>
        <v/>
      </c>
      <c r="AH787" s="12" t="str">
        <f t="shared" si="426"/>
        <v/>
      </c>
      <c r="AI787" s="12" t="str">
        <f t="shared" si="427"/>
        <v/>
      </c>
      <c r="AJ787" s="12" t="str">
        <f t="shared" si="428"/>
        <v/>
      </c>
      <c r="AK787" s="12" t="str">
        <f t="shared" si="429"/>
        <v/>
      </c>
      <c r="AL787" s="12" t="str">
        <f t="shared" si="430"/>
        <v/>
      </c>
      <c r="AM787" s="12" t="str">
        <f t="shared" si="431"/>
        <v/>
      </c>
      <c r="AN787" s="12" t="str">
        <f t="shared" si="432"/>
        <v/>
      </c>
      <c r="AO787" s="9" t="str">
        <f t="shared" si="433"/>
        <v/>
      </c>
      <c r="AP787" s="9" t="str">
        <f t="shared" si="434"/>
        <v/>
      </c>
      <c r="AQ787" s="9" t="str">
        <f t="shared" si="435"/>
        <v/>
      </c>
      <c r="AR787" s="9" t="str">
        <f t="shared" si="436"/>
        <v/>
      </c>
      <c r="AS787" s="9" t="str">
        <f t="shared" si="437"/>
        <v/>
      </c>
      <c r="AT787" s="9" t="str">
        <f t="shared" si="438"/>
        <v/>
      </c>
      <c r="AU787" s="9" t="str">
        <f t="shared" si="439"/>
        <v/>
      </c>
      <c r="AV787" s="9" t="str">
        <f t="shared" si="440"/>
        <v/>
      </c>
    </row>
    <row r="788" spans="1:48" x14ac:dyDescent="0.2">
      <c r="A788" s="2">
        <v>1</v>
      </c>
      <c r="B788" s="6" t="s">
        <v>30</v>
      </c>
      <c r="C788" s="6">
        <v>0</v>
      </c>
      <c r="D788" s="5" t="s">
        <v>88</v>
      </c>
      <c r="E788" s="5" t="str">
        <f t="shared" si="420"/>
        <v/>
      </c>
      <c r="F788" s="5" t="str">
        <f t="shared" si="415"/>
        <v/>
      </c>
      <c r="G788" s="7">
        <v>97.921000000000006</v>
      </c>
      <c r="H788" s="7">
        <v>97.445999999999998</v>
      </c>
      <c r="I788" s="7">
        <v>96.978999999999999</v>
      </c>
      <c r="J788" s="7">
        <v>102.92700000000001</v>
      </c>
      <c r="K788" s="7">
        <v>99.037999999999997</v>
      </c>
      <c r="L788" s="7">
        <v>99.521000000000001</v>
      </c>
      <c r="M788" s="7">
        <v>101.78100000000001</v>
      </c>
      <c r="N788" s="7">
        <v>98.706000000000003</v>
      </c>
      <c r="O788" s="7"/>
      <c r="Q788" s="13"/>
      <c r="R788" s="10" t="s">
        <v>550</v>
      </c>
      <c r="S788">
        <v>1999</v>
      </c>
      <c r="T788">
        <f t="shared" si="416"/>
        <v>97.275999999999996</v>
      </c>
      <c r="U788">
        <f t="shared" si="417"/>
        <v>96.864000000000004</v>
      </c>
      <c r="V788">
        <f t="shared" si="418"/>
        <v>93.057000000000002</v>
      </c>
      <c r="W788">
        <f t="shared" si="419"/>
        <v>89.177999999999997</v>
      </c>
      <c r="X788">
        <f t="shared" si="421"/>
        <v>1.9788235360597817E-2</v>
      </c>
      <c r="Y788">
        <f t="shared" si="422"/>
        <v>1.6110245400312806E-2</v>
      </c>
      <c r="Z788">
        <f t="shared" si="423"/>
        <v>2.3947379529570156E-2</v>
      </c>
      <c r="AA788">
        <f t="shared" si="424"/>
        <v>2.18453500599054E-2</v>
      </c>
      <c r="AC788" s="10" t="str">
        <f>IFERROR(VLOOKUP(S788&amp;R788,'Regulatory Data'!D$6:F$1349,3,FALSE),"")</f>
        <v/>
      </c>
      <c r="AD788" s="12" t="str">
        <f>VLOOKUP($S788&amp;$R788,'Regulatory Data'!$I$6:$O$1301,5,FALSE)</f>
        <v/>
      </c>
      <c r="AE788" s="12" t="str">
        <f>IF(VLOOKUP($S788&amp;$R788,'Regulatory Data'!$I$6:$O$1301,7,FALSE)=1,1,IF(VLOOKUP($S788&amp;$R788,'Regulatory Data'!$I$6:$O$1301,6,FALSE)=1,0,""))</f>
        <v/>
      </c>
      <c r="AG788" s="12" t="str">
        <f t="shared" si="425"/>
        <v/>
      </c>
      <c r="AH788" s="12" t="str">
        <f t="shared" si="426"/>
        <v/>
      </c>
      <c r="AI788" s="12" t="str">
        <f t="shared" si="427"/>
        <v/>
      </c>
      <c r="AJ788" s="12" t="str">
        <f t="shared" si="428"/>
        <v/>
      </c>
      <c r="AK788" s="12" t="str">
        <f t="shared" si="429"/>
        <v/>
      </c>
      <c r="AL788" s="12" t="str">
        <f t="shared" si="430"/>
        <v/>
      </c>
      <c r="AM788" s="12" t="str">
        <f t="shared" si="431"/>
        <v/>
      </c>
      <c r="AN788" s="12" t="str">
        <f t="shared" si="432"/>
        <v/>
      </c>
      <c r="AO788" s="9" t="str">
        <f t="shared" si="433"/>
        <v/>
      </c>
      <c r="AP788" s="9" t="str">
        <f t="shared" si="434"/>
        <v/>
      </c>
      <c r="AQ788" s="9" t="str">
        <f t="shared" si="435"/>
        <v/>
      </c>
      <c r="AR788" s="9" t="str">
        <f t="shared" si="436"/>
        <v/>
      </c>
      <c r="AS788" s="9" t="str">
        <f t="shared" si="437"/>
        <v/>
      </c>
      <c r="AT788" s="9" t="str">
        <f t="shared" si="438"/>
        <v/>
      </c>
      <c r="AU788" s="9" t="str">
        <f t="shared" si="439"/>
        <v/>
      </c>
      <c r="AV788" s="9" t="str">
        <f t="shared" si="440"/>
        <v/>
      </c>
    </row>
    <row r="789" spans="1:48" x14ac:dyDescent="0.2">
      <c r="A789" s="2">
        <v>1</v>
      </c>
      <c r="B789" s="6" t="s">
        <v>31</v>
      </c>
      <c r="C789" s="6">
        <v>0</v>
      </c>
      <c r="D789" s="5" t="s">
        <v>88</v>
      </c>
      <c r="E789" s="5" t="str">
        <f t="shared" si="420"/>
        <v/>
      </c>
      <c r="F789" s="5" t="str">
        <f t="shared" si="415"/>
        <v/>
      </c>
      <c r="G789" s="7">
        <v>100.05500000000001</v>
      </c>
      <c r="H789" s="7">
        <v>103.15</v>
      </c>
      <c r="I789" s="7">
        <v>102.22799999999999</v>
      </c>
      <c r="J789" s="7">
        <v>104.15600000000001</v>
      </c>
      <c r="K789" s="7">
        <v>102.173</v>
      </c>
      <c r="L789" s="7">
        <v>99.105999999999995</v>
      </c>
      <c r="M789" s="7">
        <v>96.290999999999997</v>
      </c>
      <c r="N789" s="7">
        <v>98.436000000000007</v>
      </c>
      <c r="O789" s="7"/>
      <c r="Q789" s="13"/>
      <c r="R789" s="10" t="s">
        <v>550</v>
      </c>
      <c r="S789">
        <v>2000</v>
      </c>
      <c r="T789">
        <f t="shared" si="416"/>
        <v>96.466999999999999</v>
      </c>
      <c r="U789">
        <f t="shared" si="417"/>
        <v>96.698999999999998</v>
      </c>
      <c r="V789">
        <f t="shared" si="418"/>
        <v>95.394000000000005</v>
      </c>
      <c r="W789">
        <f t="shared" si="419"/>
        <v>93.893000000000001</v>
      </c>
      <c r="X789">
        <f t="shared" si="421"/>
        <v>-8.3513180030978518E-3</v>
      </c>
      <c r="Y789">
        <f t="shared" si="422"/>
        <v>-1.7048716951642007E-3</v>
      </c>
      <c r="Z789">
        <f t="shared" si="423"/>
        <v>2.4803474764036437E-2</v>
      </c>
      <c r="AA789">
        <f t="shared" si="424"/>
        <v>5.1521463649768506E-2</v>
      </c>
      <c r="AC789" s="10" t="str">
        <f>IFERROR(VLOOKUP(S789&amp;R789,'Regulatory Data'!D$6:F$1349,3,FALSE),"")</f>
        <v/>
      </c>
      <c r="AD789" s="12" t="str">
        <f>VLOOKUP($S789&amp;$R789,'Regulatory Data'!$I$6:$O$1301,5,FALSE)</f>
        <v/>
      </c>
      <c r="AE789" s="12" t="str">
        <f>IF(VLOOKUP($S789&amp;$R789,'Regulatory Data'!$I$6:$O$1301,7,FALSE)=1,1,IF(VLOOKUP($S789&amp;$R789,'Regulatory Data'!$I$6:$O$1301,6,FALSE)=1,0,""))</f>
        <v/>
      </c>
      <c r="AG789" s="12" t="str">
        <f t="shared" si="425"/>
        <v/>
      </c>
      <c r="AH789" s="12" t="str">
        <f t="shared" si="426"/>
        <v/>
      </c>
      <c r="AI789" s="12" t="str">
        <f t="shared" si="427"/>
        <v/>
      </c>
      <c r="AJ789" s="12" t="str">
        <f t="shared" si="428"/>
        <v/>
      </c>
      <c r="AK789" s="12" t="str">
        <f t="shared" si="429"/>
        <v/>
      </c>
      <c r="AL789" s="12" t="str">
        <f t="shared" si="430"/>
        <v/>
      </c>
      <c r="AM789" s="12" t="str">
        <f t="shared" si="431"/>
        <v/>
      </c>
      <c r="AN789" s="12" t="str">
        <f t="shared" si="432"/>
        <v/>
      </c>
      <c r="AO789" s="9" t="str">
        <f t="shared" si="433"/>
        <v/>
      </c>
      <c r="AP789" s="9" t="str">
        <f t="shared" si="434"/>
        <v/>
      </c>
      <c r="AQ789" s="9" t="str">
        <f t="shared" si="435"/>
        <v/>
      </c>
      <c r="AR789" s="9" t="str">
        <f t="shared" si="436"/>
        <v/>
      </c>
      <c r="AS789" s="9" t="str">
        <f t="shared" si="437"/>
        <v/>
      </c>
      <c r="AT789" s="9" t="str">
        <f t="shared" si="438"/>
        <v/>
      </c>
      <c r="AU789" s="9" t="str">
        <f t="shared" si="439"/>
        <v/>
      </c>
      <c r="AV789" s="9" t="str">
        <f t="shared" si="440"/>
        <v/>
      </c>
    </row>
    <row r="790" spans="1:48" x14ac:dyDescent="0.2">
      <c r="A790" s="2">
        <v>1</v>
      </c>
      <c r="B790" s="6" t="s">
        <v>32</v>
      </c>
      <c r="C790" s="6">
        <v>0</v>
      </c>
      <c r="D790" s="5" t="s">
        <v>88</v>
      </c>
      <c r="E790" s="5" t="str">
        <f t="shared" si="420"/>
        <v/>
      </c>
      <c r="F790" s="5" t="str">
        <f t="shared" si="415"/>
        <v/>
      </c>
      <c r="G790" s="7">
        <v>104.318</v>
      </c>
      <c r="H790" s="7">
        <v>107.82899999999999</v>
      </c>
      <c r="I790" s="7">
        <v>103.32</v>
      </c>
      <c r="J790" s="7">
        <v>106.19199999999999</v>
      </c>
      <c r="K790" s="7">
        <v>99.043999999999997</v>
      </c>
      <c r="L790" s="7">
        <v>95.819000000000003</v>
      </c>
      <c r="M790" s="7">
        <v>93.87</v>
      </c>
      <c r="N790" s="7">
        <v>96.986999999999995</v>
      </c>
      <c r="O790" s="7"/>
      <c r="Q790" s="13"/>
      <c r="R790" s="10" t="s">
        <v>550</v>
      </c>
      <c r="S790">
        <v>2001</v>
      </c>
      <c r="T790">
        <f t="shared" si="416"/>
        <v>99.122</v>
      </c>
      <c r="U790">
        <f t="shared" si="417"/>
        <v>99.27</v>
      </c>
      <c r="V790">
        <f t="shared" si="418"/>
        <v>98.260999999999996</v>
      </c>
      <c r="W790">
        <f t="shared" si="419"/>
        <v>96.081999999999994</v>
      </c>
      <c r="X790">
        <f t="shared" si="421"/>
        <v>2.7150433731551793E-2</v>
      </c>
      <c r="Y790">
        <f t="shared" si="422"/>
        <v>2.6240349457486545E-2</v>
      </c>
      <c r="Z790">
        <f t="shared" si="423"/>
        <v>2.9611520375302014E-2</v>
      </c>
      <c r="AA790">
        <f t="shared" si="424"/>
        <v>2.3046157497175201E-2</v>
      </c>
      <c r="AC790" s="10" t="str">
        <f>IFERROR(VLOOKUP(S790&amp;R790,'Regulatory Data'!D$6:F$1349,3,FALSE),"")</f>
        <v/>
      </c>
      <c r="AD790" s="12" t="str">
        <f>VLOOKUP($S790&amp;$R790,'Regulatory Data'!$I$6:$O$1301,5,FALSE)</f>
        <v/>
      </c>
      <c r="AE790" s="12" t="str">
        <f>IF(VLOOKUP($S790&amp;$R790,'Regulatory Data'!$I$6:$O$1301,7,FALSE)=1,1,IF(VLOOKUP($S790&amp;$R790,'Regulatory Data'!$I$6:$O$1301,6,FALSE)=1,0,""))</f>
        <v/>
      </c>
      <c r="AG790" s="12" t="str">
        <f t="shared" si="425"/>
        <v/>
      </c>
      <c r="AH790" s="12" t="str">
        <f t="shared" si="426"/>
        <v/>
      </c>
      <c r="AI790" s="12" t="str">
        <f t="shared" si="427"/>
        <v/>
      </c>
      <c r="AJ790" s="12" t="str">
        <f t="shared" si="428"/>
        <v/>
      </c>
      <c r="AK790" s="12" t="str">
        <f t="shared" si="429"/>
        <v/>
      </c>
      <c r="AL790" s="12" t="str">
        <f t="shared" si="430"/>
        <v/>
      </c>
      <c r="AM790" s="12" t="str">
        <f t="shared" si="431"/>
        <v/>
      </c>
      <c r="AN790" s="12" t="str">
        <f t="shared" si="432"/>
        <v/>
      </c>
      <c r="AO790" s="9" t="str">
        <f t="shared" si="433"/>
        <v/>
      </c>
      <c r="AP790" s="9" t="str">
        <f t="shared" si="434"/>
        <v/>
      </c>
      <c r="AQ790" s="9" t="str">
        <f t="shared" si="435"/>
        <v/>
      </c>
      <c r="AR790" s="9" t="str">
        <f t="shared" si="436"/>
        <v/>
      </c>
      <c r="AS790" s="9" t="str">
        <f t="shared" si="437"/>
        <v/>
      </c>
      <c r="AT790" s="9" t="str">
        <f t="shared" si="438"/>
        <v/>
      </c>
      <c r="AU790" s="9" t="str">
        <f t="shared" si="439"/>
        <v/>
      </c>
      <c r="AV790" s="9" t="str">
        <f t="shared" si="440"/>
        <v/>
      </c>
    </row>
    <row r="791" spans="1:48" x14ac:dyDescent="0.2">
      <c r="A791" s="2">
        <v>1</v>
      </c>
      <c r="B791" s="6" t="s">
        <v>33</v>
      </c>
      <c r="C791" s="6">
        <v>0</v>
      </c>
      <c r="D791" s="5" t="s">
        <v>88</v>
      </c>
      <c r="E791" s="5" t="str">
        <f t="shared" si="420"/>
        <v/>
      </c>
      <c r="F791" s="5" t="str">
        <f t="shared" si="415"/>
        <v/>
      </c>
      <c r="G791" s="7">
        <v>103.78</v>
      </c>
      <c r="H791" s="7">
        <v>109.11199999999999</v>
      </c>
      <c r="I791" s="7">
        <v>101.241</v>
      </c>
      <c r="J791" s="7">
        <v>109.384</v>
      </c>
      <c r="K791" s="7">
        <v>97.554000000000002</v>
      </c>
      <c r="L791" s="7">
        <v>92.786000000000001</v>
      </c>
      <c r="M791" s="7">
        <v>98.183999999999997</v>
      </c>
      <c r="N791" s="7">
        <v>99.403000000000006</v>
      </c>
      <c r="O791" s="7"/>
      <c r="Q791" s="13"/>
      <c r="R791" s="10" t="s">
        <v>550</v>
      </c>
      <c r="S791">
        <v>2002</v>
      </c>
      <c r="T791">
        <f t="shared" si="416"/>
        <v>100</v>
      </c>
      <c r="U791">
        <f t="shared" si="417"/>
        <v>100</v>
      </c>
      <c r="V791">
        <f t="shared" si="418"/>
        <v>100</v>
      </c>
      <c r="W791">
        <f t="shared" si="419"/>
        <v>100</v>
      </c>
      <c r="X791">
        <f t="shared" si="421"/>
        <v>8.8187713082188424E-3</v>
      </c>
      <c r="Y791">
        <f t="shared" si="422"/>
        <v>7.3267753864616481E-3</v>
      </c>
      <c r="Z791">
        <f t="shared" si="423"/>
        <v>1.7542982218162528E-2</v>
      </c>
      <c r="AA791">
        <f t="shared" si="424"/>
        <v>3.9968192446335316E-2</v>
      </c>
      <c r="AC791" s="10" t="str">
        <f>IFERROR(VLOOKUP(S791&amp;R791,'Regulatory Data'!D$6:F$1349,3,FALSE),"")</f>
        <v/>
      </c>
      <c r="AD791" s="12" t="str">
        <f>VLOOKUP($S791&amp;$R791,'Regulatory Data'!$I$6:$O$1301,5,FALSE)</f>
        <v/>
      </c>
      <c r="AE791" s="12" t="str">
        <f>IF(VLOOKUP($S791&amp;$R791,'Regulatory Data'!$I$6:$O$1301,7,FALSE)=1,1,IF(VLOOKUP($S791&amp;$R791,'Regulatory Data'!$I$6:$O$1301,6,FALSE)=1,0,""))</f>
        <v/>
      </c>
      <c r="AG791" s="12" t="str">
        <f t="shared" si="425"/>
        <v/>
      </c>
      <c r="AH791" s="12" t="str">
        <f t="shared" si="426"/>
        <v/>
      </c>
      <c r="AI791" s="12" t="str">
        <f t="shared" si="427"/>
        <v/>
      </c>
      <c r="AJ791" s="12" t="str">
        <f t="shared" si="428"/>
        <v/>
      </c>
      <c r="AK791" s="12" t="str">
        <f t="shared" si="429"/>
        <v/>
      </c>
      <c r="AL791" s="12" t="str">
        <f t="shared" si="430"/>
        <v/>
      </c>
      <c r="AM791" s="12" t="str">
        <f t="shared" si="431"/>
        <v/>
      </c>
      <c r="AN791" s="12" t="str">
        <f t="shared" si="432"/>
        <v/>
      </c>
      <c r="AO791" s="9" t="str">
        <f t="shared" si="433"/>
        <v/>
      </c>
      <c r="AP791" s="9" t="str">
        <f t="shared" si="434"/>
        <v/>
      </c>
      <c r="AQ791" s="9" t="str">
        <f t="shared" si="435"/>
        <v/>
      </c>
      <c r="AR791" s="9" t="str">
        <f t="shared" si="436"/>
        <v/>
      </c>
      <c r="AS791" s="9" t="str">
        <f t="shared" si="437"/>
        <v/>
      </c>
      <c r="AT791" s="9" t="str">
        <f t="shared" si="438"/>
        <v/>
      </c>
      <c r="AU791" s="9" t="str">
        <f t="shared" si="439"/>
        <v/>
      </c>
      <c r="AV791" s="9" t="str">
        <f t="shared" si="440"/>
        <v/>
      </c>
    </row>
    <row r="792" spans="1:48" x14ac:dyDescent="0.2">
      <c r="A792" s="2">
        <v>1</v>
      </c>
      <c r="B792" s="6" t="s">
        <v>34</v>
      </c>
      <c r="C792" s="6">
        <v>0</v>
      </c>
      <c r="D792" s="5" t="s">
        <v>88</v>
      </c>
      <c r="E792" s="5" t="str">
        <f t="shared" si="420"/>
        <v/>
      </c>
      <c r="F792" s="5" t="str">
        <f t="shared" si="415"/>
        <v/>
      </c>
      <c r="G792" s="7">
        <v>101.41800000000001</v>
      </c>
      <c r="H792" s="7">
        <v>106.28700000000001</v>
      </c>
      <c r="I792" s="7">
        <v>99.536000000000001</v>
      </c>
      <c r="J792" s="7">
        <v>114.788</v>
      </c>
      <c r="K792" s="7">
        <v>98.143000000000001</v>
      </c>
      <c r="L792" s="7">
        <v>93.647999999999996</v>
      </c>
      <c r="M792" s="7">
        <v>97.974999999999994</v>
      </c>
      <c r="N792" s="7">
        <v>97.519000000000005</v>
      </c>
      <c r="O792" s="7"/>
      <c r="Q792" s="13"/>
      <c r="R792" s="10" t="s">
        <v>550</v>
      </c>
      <c r="S792">
        <v>2003</v>
      </c>
      <c r="T792">
        <f t="shared" si="416"/>
        <v>101.941</v>
      </c>
      <c r="U792">
        <f t="shared" si="417"/>
        <v>102.1</v>
      </c>
      <c r="V792">
        <f t="shared" si="418"/>
        <v>101.78100000000001</v>
      </c>
      <c r="W792">
        <f t="shared" si="419"/>
        <v>100.598</v>
      </c>
      <c r="X792">
        <f t="shared" si="421"/>
        <v>1.922402856766503E-2</v>
      </c>
      <c r="Y792">
        <f t="shared" si="422"/>
        <v>2.0782539182527593E-2</v>
      </c>
      <c r="Z792">
        <f t="shared" si="423"/>
        <v>1.765326023731717E-2</v>
      </c>
      <c r="AA792">
        <f t="shared" si="424"/>
        <v>5.9621907642171124E-3</v>
      </c>
      <c r="AC792" s="10" t="str">
        <f>IFERROR(VLOOKUP(S792&amp;R792,'Regulatory Data'!D$6:F$1349,3,FALSE),"")</f>
        <v/>
      </c>
      <c r="AD792" s="12" t="str">
        <f>VLOOKUP($S792&amp;$R792,'Regulatory Data'!$I$6:$O$1301,5,FALSE)</f>
        <v/>
      </c>
      <c r="AE792" s="12" t="str">
        <f>IF(VLOOKUP($S792&amp;$R792,'Regulatory Data'!$I$6:$O$1301,7,FALSE)=1,1,IF(VLOOKUP($S792&amp;$R792,'Regulatory Data'!$I$6:$O$1301,6,FALSE)=1,0,""))</f>
        <v/>
      </c>
      <c r="AG792" s="12" t="str">
        <f t="shared" si="425"/>
        <v/>
      </c>
      <c r="AH792" s="12" t="str">
        <f t="shared" si="426"/>
        <v/>
      </c>
      <c r="AI792" s="12" t="str">
        <f t="shared" si="427"/>
        <v/>
      </c>
      <c r="AJ792" s="12" t="str">
        <f t="shared" si="428"/>
        <v/>
      </c>
      <c r="AK792" s="12" t="str">
        <f t="shared" si="429"/>
        <v/>
      </c>
      <c r="AL792" s="12" t="str">
        <f t="shared" si="430"/>
        <v/>
      </c>
      <c r="AM792" s="12" t="str">
        <f t="shared" si="431"/>
        <v/>
      </c>
      <c r="AN792" s="12" t="str">
        <f t="shared" si="432"/>
        <v/>
      </c>
      <c r="AO792" s="9" t="str">
        <f t="shared" si="433"/>
        <v/>
      </c>
      <c r="AP792" s="9" t="str">
        <f t="shared" si="434"/>
        <v/>
      </c>
      <c r="AQ792" s="9" t="str">
        <f t="shared" si="435"/>
        <v/>
      </c>
      <c r="AR792" s="9" t="str">
        <f t="shared" si="436"/>
        <v/>
      </c>
      <c r="AS792" s="9" t="str">
        <f t="shared" si="437"/>
        <v/>
      </c>
      <c r="AT792" s="9" t="str">
        <f t="shared" si="438"/>
        <v/>
      </c>
      <c r="AU792" s="9" t="str">
        <f t="shared" si="439"/>
        <v/>
      </c>
      <c r="AV792" s="9" t="str">
        <f t="shared" si="440"/>
        <v/>
      </c>
    </row>
    <row r="793" spans="1:48" x14ac:dyDescent="0.2">
      <c r="A793" s="2">
        <v>1</v>
      </c>
      <c r="B793" s="6" t="s">
        <v>35</v>
      </c>
      <c r="C793" s="6">
        <v>0</v>
      </c>
      <c r="D793" s="5" t="s">
        <v>88</v>
      </c>
      <c r="E793" s="5" t="str">
        <f t="shared" si="420"/>
        <v/>
      </c>
      <c r="F793" s="5" t="str">
        <f t="shared" si="415"/>
        <v/>
      </c>
      <c r="G793" s="7">
        <v>94.179000000000002</v>
      </c>
      <c r="H793" s="7">
        <v>98.643000000000001</v>
      </c>
      <c r="I793" s="7">
        <v>94.581000000000003</v>
      </c>
      <c r="J793" s="7">
        <v>128.40199999999999</v>
      </c>
      <c r="K793" s="7">
        <v>100.428</v>
      </c>
      <c r="L793" s="7">
        <v>95.882999999999996</v>
      </c>
      <c r="M793" s="7">
        <v>108.229</v>
      </c>
      <c r="N793" s="7">
        <v>102.364</v>
      </c>
      <c r="O793" s="7"/>
      <c r="Q793" s="13"/>
      <c r="R793" s="10" t="s">
        <v>550</v>
      </c>
      <c r="S793">
        <v>2004</v>
      </c>
      <c r="T793">
        <f t="shared" si="416"/>
        <v>106.90300000000001</v>
      </c>
      <c r="U793">
        <f t="shared" si="417"/>
        <v>103.679</v>
      </c>
      <c r="V793">
        <f t="shared" si="418"/>
        <v>104.873</v>
      </c>
      <c r="W793">
        <f t="shared" si="419"/>
        <v>100.357</v>
      </c>
      <c r="X793">
        <f t="shared" si="421"/>
        <v>4.7527666692317894E-2</v>
      </c>
      <c r="Y793">
        <f t="shared" si="422"/>
        <v>1.5346862325102961E-2</v>
      </c>
      <c r="Z793">
        <f t="shared" si="423"/>
        <v>2.9926648058308913E-2</v>
      </c>
      <c r="AA793">
        <f t="shared" si="424"/>
        <v>-2.3985480882791066E-3</v>
      </c>
      <c r="AC793" s="10" t="str">
        <f>IFERROR(VLOOKUP(S793&amp;R793,'Regulatory Data'!D$6:F$1349,3,FALSE),"")</f>
        <v/>
      </c>
      <c r="AD793" s="12" t="str">
        <f>VLOOKUP($S793&amp;$R793,'Regulatory Data'!$I$6:$O$1301,5,FALSE)</f>
        <v/>
      </c>
      <c r="AE793" s="12" t="str">
        <f>IF(VLOOKUP($S793&amp;$R793,'Regulatory Data'!$I$6:$O$1301,7,FALSE)=1,1,IF(VLOOKUP($S793&amp;$R793,'Regulatory Data'!$I$6:$O$1301,6,FALSE)=1,0,""))</f>
        <v/>
      </c>
      <c r="AG793" s="12" t="str">
        <f t="shared" si="425"/>
        <v/>
      </c>
      <c r="AH793" s="12" t="str">
        <f t="shared" si="426"/>
        <v/>
      </c>
      <c r="AI793" s="12" t="str">
        <f t="shared" si="427"/>
        <v/>
      </c>
      <c r="AJ793" s="12" t="str">
        <f t="shared" si="428"/>
        <v/>
      </c>
      <c r="AK793" s="12" t="str">
        <f t="shared" si="429"/>
        <v/>
      </c>
      <c r="AL793" s="12" t="str">
        <f t="shared" si="430"/>
        <v/>
      </c>
      <c r="AM793" s="12" t="str">
        <f t="shared" si="431"/>
        <v/>
      </c>
      <c r="AN793" s="12" t="str">
        <f t="shared" si="432"/>
        <v/>
      </c>
      <c r="AO793" s="9" t="str">
        <f t="shared" si="433"/>
        <v/>
      </c>
      <c r="AP793" s="9" t="str">
        <f t="shared" si="434"/>
        <v/>
      </c>
      <c r="AQ793" s="9" t="str">
        <f t="shared" si="435"/>
        <v/>
      </c>
      <c r="AR793" s="9" t="str">
        <f t="shared" si="436"/>
        <v/>
      </c>
      <c r="AS793" s="9" t="str">
        <f t="shared" si="437"/>
        <v/>
      </c>
      <c r="AT793" s="9" t="str">
        <f t="shared" si="438"/>
        <v/>
      </c>
      <c r="AU793" s="9" t="str">
        <f t="shared" si="439"/>
        <v/>
      </c>
      <c r="AV793" s="9" t="str">
        <f t="shared" si="440"/>
        <v/>
      </c>
    </row>
    <row r="794" spans="1:48" x14ac:dyDescent="0.2">
      <c r="A794" s="2">
        <v>1</v>
      </c>
      <c r="B794" s="6" t="s">
        <v>36</v>
      </c>
      <c r="C794" s="6">
        <v>0</v>
      </c>
      <c r="D794" s="5" t="s">
        <v>88</v>
      </c>
      <c r="E794" s="5" t="str">
        <f t="shared" si="420"/>
        <v/>
      </c>
      <c r="F794" s="5" t="str">
        <f t="shared" si="415"/>
        <v/>
      </c>
      <c r="G794" s="7">
        <v>95.679000000000002</v>
      </c>
      <c r="H794" s="7">
        <v>98.659000000000006</v>
      </c>
      <c r="I794" s="7">
        <v>93.18</v>
      </c>
      <c r="J794" s="7">
        <v>132.22300000000001</v>
      </c>
      <c r="K794" s="7">
        <v>97.388000000000005</v>
      </c>
      <c r="L794" s="7">
        <v>94.445999999999998</v>
      </c>
      <c r="M794" s="7">
        <v>105.836</v>
      </c>
      <c r="N794" s="7">
        <v>98.617999999999995</v>
      </c>
      <c r="O794" s="7"/>
      <c r="Q794" s="13"/>
      <c r="R794" s="10" t="s">
        <v>550</v>
      </c>
      <c r="S794">
        <v>2005</v>
      </c>
      <c r="T794">
        <f t="shared" si="416"/>
        <v>111.178</v>
      </c>
      <c r="U794">
        <f t="shared" si="417"/>
        <v>105.18</v>
      </c>
      <c r="V794">
        <f t="shared" si="418"/>
        <v>107.16800000000001</v>
      </c>
      <c r="W794">
        <f t="shared" si="419"/>
        <v>99.811000000000007</v>
      </c>
      <c r="X794">
        <f t="shared" si="421"/>
        <v>3.9210639268532077E-2</v>
      </c>
      <c r="Y794">
        <f t="shared" si="422"/>
        <v>1.4373580665475671E-2</v>
      </c>
      <c r="Z794">
        <f t="shared" si="423"/>
        <v>2.1647602328076054E-2</v>
      </c>
      <c r="AA794">
        <f t="shared" si="424"/>
        <v>-5.4554309795564748E-3</v>
      </c>
      <c r="AC794" s="10" t="str">
        <f>IFERROR(VLOOKUP(S794&amp;R794,'Regulatory Data'!D$6:F$1349,3,FALSE),"")</f>
        <v/>
      </c>
      <c r="AD794" s="12" t="str">
        <f>VLOOKUP($S794&amp;$R794,'Regulatory Data'!$I$6:$O$1301,5,FALSE)</f>
        <v/>
      </c>
      <c r="AE794" s="12" t="str">
        <f>IF(VLOOKUP($S794&amp;$R794,'Regulatory Data'!$I$6:$O$1301,7,FALSE)=1,1,IF(VLOOKUP($S794&amp;$R794,'Regulatory Data'!$I$6:$O$1301,6,FALSE)=1,0,""))</f>
        <v/>
      </c>
      <c r="AG794" s="12" t="str">
        <f t="shared" si="425"/>
        <v/>
      </c>
      <c r="AH794" s="12" t="str">
        <f t="shared" si="426"/>
        <v/>
      </c>
      <c r="AI794" s="12" t="str">
        <f t="shared" si="427"/>
        <v/>
      </c>
      <c r="AJ794" s="12" t="str">
        <f t="shared" si="428"/>
        <v/>
      </c>
      <c r="AK794" s="12" t="str">
        <f t="shared" si="429"/>
        <v/>
      </c>
      <c r="AL794" s="12" t="str">
        <f t="shared" si="430"/>
        <v/>
      </c>
      <c r="AM794" s="12" t="str">
        <f t="shared" si="431"/>
        <v/>
      </c>
      <c r="AN794" s="12" t="str">
        <f t="shared" si="432"/>
        <v/>
      </c>
      <c r="AO794" s="9" t="str">
        <f t="shared" si="433"/>
        <v/>
      </c>
      <c r="AP794" s="9" t="str">
        <f t="shared" si="434"/>
        <v/>
      </c>
      <c r="AQ794" s="9" t="str">
        <f t="shared" si="435"/>
        <v/>
      </c>
      <c r="AR794" s="9" t="str">
        <f t="shared" si="436"/>
        <v/>
      </c>
      <c r="AS794" s="9" t="str">
        <f t="shared" si="437"/>
        <v/>
      </c>
      <c r="AT794" s="9" t="str">
        <f t="shared" si="438"/>
        <v/>
      </c>
      <c r="AU794" s="9" t="str">
        <f t="shared" si="439"/>
        <v/>
      </c>
      <c r="AV794" s="9" t="str">
        <f t="shared" si="440"/>
        <v/>
      </c>
    </row>
    <row r="795" spans="1:48" x14ac:dyDescent="0.2">
      <c r="A795" s="2">
        <v>1</v>
      </c>
      <c r="B795" s="6" t="s">
        <v>37</v>
      </c>
      <c r="C795" s="6">
        <v>0</v>
      </c>
      <c r="D795" s="5" t="s">
        <v>88</v>
      </c>
      <c r="E795" s="5" t="str">
        <f t="shared" si="420"/>
        <v/>
      </c>
      <c r="F795" s="5" t="str">
        <f t="shared" si="415"/>
        <v/>
      </c>
      <c r="G795" s="7">
        <v>96.412999999999997</v>
      </c>
      <c r="H795" s="7">
        <v>100.24299999999999</v>
      </c>
      <c r="I795" s="7">
        <v>94.388000000000005</v>
      </c>
      <c r="J795" s="7">
        <v>131.41499999999999</v>
      </c>
      <c r="K795" s="7">
        <v>97.9</v>
      </c>
      <c r="L795" s="7">
        <v>94.159000000000006</v>
      </c>
      <c r="M795" s="7">
        <v>106.712</v>
      </c>
      <c r="N795" s="7">
        <v>100.723</v>
      </c>
      <c r="O795" s="7"/>
      <c r="Q795" s="13"/>
      <c r="R795" s="10" t="s">
        <v>550</v>
      </c>
      <c r="S795">
        <v>2006</v>
      </c>
      <c r="T795">
        <f t="shared" si="416"/>
        <v>113.27500000000001</v>
      </c>
      <c r="U795">
        <f t="shared" si="417"/>
        <v>106.437</v>
      </c>
      <c r="V795">
        <f t="shared" si="418"/>
        <v>109.402</v>
      </c>
      <c r="W795">
        <f t="shared" si="419"/>
        <v>100.486</v>
      </c>
      <c r="X795">
        <f t="shared" si="421"/>
        <v>1.8685970036595556E-2</v>
      </c>
      <c r="Y795">
        <f t="shared" si="422"/>
        <v>1.188009265819101E-2</v>
      </c>
      <c r="Z795">
        <f t="shared" si="423"/>
        <v>2.0631474744631007E-2</v>
      </c>
      <c r="AA795">
        <f t="shared" si="424"/>
        <v>6.7400166284388163E-3</v>
      </c>
      <c r="AC795" s="10" t="str">
        <f>IFERROR(VLOOKUP(S795&amp;R795,'Regulatory Data'!D$6:F$1349,3,FALSE),"")</f>
        <v/>
      </c>
      <c r="AD795" s="12" t="str">
        <f>VLOOKUP($S795&amp;$R795,'Regulatory Data'!$I$6:$O$1301,5,FALSE)</f>
        <v/>
      </c>
      <c r="AE795" s="12" t="str">
        <f>IF(VLOOKUP($S795&amp;$R795,'Regulatory Data'!$I$6:$O$1301,7,FALSE)=1,1,IF(VLOOKUP($S795&amp;$R795,'Regulatory Data'!$I$6:$O$1301,6,FALSE)=1,0,""))</f>
        <v/>
      </c>
      <c r="AG795" s="12" t="str">
        <f t="shared" si="425"/>
        <v/>
      </c>
      <c r="AH795" s="12" t="str">
        <f t="shared" si="426"/>
        <v/>
      </c>
      <c r="AI795" s="12" t="str">
        <f t="shared" si="427"/>
        <v/>
      </c>
      <c r="AJ795" s="12" t="str">
        <f t="shared" si="428"/>
        <v/>
      </c>
      <c r="AK795" s="12" t="str">
        <f t="shared" si="429"/>
        <v/>
      </c>
      <c r="AL795" s="12" t="str">
        <f t="shared" si="430"/>
        <v/>
      </c>
      <c r="AM795" s="12" t="str">
        <f t="shared" si="431"/>
        <v/>
      </c>
      <c r="AN795" s="12" t="str">
        <f t="shared" si="432"/>
        <v/>
      </c>
      <c r="AO795" s="9" t="str">
        <f t="shared" si="433"/>
        <v/>
      </c>
      <c r="AP795" s="9" t="str">
        <f t="shared" si="434"/>
        <v/>
      </c>
      <c r="AQ795" s="9" t="str">
        <f t="shared" si="435"/>
        <v/>
      </c>
      <c r="AR795" s="9" t="str">
        <f t="shared" si="436"/>
        <v/>
      </c>
      <c r="AS795" s="9" t="str">
        <f t="shared" si="437"/>
        <v/>
      </c>
      <c r="AT795" s="9" t="str">
        <f t="shared" si="438"/>
        <v/>
      </c>
      <c r="AU795" s="9" t="str">
        <f t="shared" si="439"/>
        <v/>
      </c>
      <c r="AV795" s="9" t="str">
        <f t="shared" si="440"/>
        <v/>
      </c>
    </row>
    <row r="796" spans="1:48" x14ac:dyDescent="0.2">
      <c r="A796" s="2">
        <v>1</v>
      </c>
      <c r="B796" s="6" t="s">
        <v>63</v>
      </c>
      <c r="C796" s="6">
        <v>0</v>
      </c>
      <c r="D796" s="5" t="s">
        <v>88</v>
      </c>
      <c r="E796" s="5" t="str">
        <f t="shared" si="420"/>
        <v/>
      </c>
      <c r="F796" s="5" t="str">
        <f t="shared" si="415"/>
        <v/>
      </c>
      <c r="G796" s="7">
        <v>97.091999999999999</v>
      </c>
      <c r="H796" s="7">
        <v>96.613</v>
      </c>
      <c r="I796" s="7">
        <v>94.022000000000006</v>
      </c>
      <c r="J796" s="7">
        <v>136.88900000000001</v>
      </c>
      <c r="K796" s="7">
        <v>96.837999999999994</v>
      </c>
      <c r="L796" s="7">
        <v>97.319000000000003</v>
      </c>
      <c r="M796" s="7">
        <v>107.325</v>
      </c>
      <c r="N796" s="7">
        <v>100.91</v>
      </c>
      <c r="O796" s="7"/>
      <c r="Q796" s="13"/>
      <c r="R796" s="10" t="s">
        <v>550</v>
      </c>
      <c r="S796">
        <v>2007</v>
      </c>
      <c r="T796">
        <f t="shared" si="416"/>
        <v>115.62</v>
      </c>
      <c r="U796">
        <f t="shared" si="417"/>
        <v>106.092</v>
      </c>
      <c r="V796">
        <f t="shared" si="418"/>
        <v>113.458</v>
      </c>
      <c r="W796">
        <f t="shared" si="419"/>
        <v>103.602</v>
      </c>
      <c r="X796">
        <f t="shared" si="421"/>
        <v>2.0490461101127622E-2</v>
      </c>
      <c r="Y796">
        <f t="shared" si="422"/>
        <v>-3.2466186077213521E-3</v>
      </c>
      <c r="Z796">
        <f t="shared" si="423"/>
        <v>3.640355302897369E-2</v>
      </c>
      <c r="AA796">
        <f t="shared" si="424"/>
        <v>3.0538220345436073E-2</v>
      </c>
      <c r="AC796" s="10" t="str">
        <f>IFERROR(VLOOKUP(S796&amp;R796,'Regulatory Data'!D$6:F$1349,3,FALSE),"")</f>
        <v/>
      </c>
      <c r="AD796" s="12" t="str">
        <f>VLOOKUP($S796&amp;$R796,'Regulatory Data'!$I$6:$O$1301,5,FALSE)</f>
        <v/>
      </c>
      <c r="AE796" s="12" t="str">
        <f>IF(VLOOKUP($S796&amp;$R796,'Regulatory Data'!$I$6:$O$1301,7,FALSE)=1,1,IF(VLOOKUP($S796&amp;$R796,'Regulatory Data'!$I$6:$O$1301,6,FALSE)=1,0,""))</f>
        <v/>
      </c>
      <c r="AG796" s="12" t="str">
        <f t="shared" si="425"/>
        <v/>
      </c>
      <c r="AH796" s="12" t="str">
        <f t="shared" si="426"/>
        <v/>
      </c>
      <c r="AI796" s="12" t="str">
        <f t="shared" si="427"/>
        <v/>
      </c>
      <c r="AJ796" s="12" t="str">
        <f t="shared" si="428"/>
        <v/>
      </c>
      <c r="AK796" s="12" t="str">
        <f t="shared" si="429"/>
        <v/>
      </c>
      <c r="AL796" s="12" t="str">
        <f t="shared" si="430"/>
        <v/>
      </c>
      <c r="AM796" s="12" t="str">
        <f t="shared" si="431"/>
        <v/>
      </c>
      <c r="AN796" s="12" t="str">
        <f t="shared" si="432"/>
        <v/>
      </c>
      <c r="AO796" s="9" t="str">
        <f t="shared" si="433"/>
        <v/>
      </c>
      <c r="AP796" s="9" t="str">
        <f t="shared" si="434"/>
        <v/>
      </c>
      <c r="AQ796" s="9" t="str">
        <f t="shared" si="435"/>
        <v/>
      </c>
      <c r="AR796" s="9" t="str">
        <f t="shared" si="436"/>
        <v/>
      </c>
      <c r="AS796" s="9" t="str">
        <f t="shared" si="437"/>
        <v/>
      </c>
      <c r="AT796" s="9" t="str">
        <f t="shared" si="438"/>
        <v/>
      </c>
      <c r="AU796" s="9" t="str">
        <f t="shared" si="439"/>
        <v/>
      </c>
      <c r="AV796" s="9" t="str">
        <f t="shared" si="440"/>
        <v/>
      </c>
    </row>
    <row r="797" spans="1:48" x14ac:dyDescent="0.2">
      <c r="A797" s="2">
        <v>0</v>
      </c>
      <c r="B797" s="5" t="s">
        <v>89</v>
      </c>
      <c r="C797" s="6" t="s">
        <v>0</v>
      </c>
      <c r="E797" s="5" t="str">
        <f t="shared" si="420"/>
        <v/>
      </c>
      <c r="F797" s="5" t="str">
        <f t="shared" si="415"/>
        <v/>
      </c>
      <c r="Q797" s="13"/>
      <c r="R797" s="10" t="s">
        <v>550</v>
      </c>
      <c r="S797">
        <v>2008</v>
      </c>
      <c r="T797">
        <f t="shared" si="416"/>
        <v>112.206</v>
      </c>
      <c r="U797">
        <f t="shared" si="417"/>
        <v>103.303</v>
      </c>
      <c r="V797">
        <f t="shared" si="418"/>
        <v>119.996</v>
      </c>
      <c r="W797">
        <f t="shared" si="419"/>
        <v>110.142</v>
      </c>
      <c r="X797">
        <f t="shared" si="421"/>
        <v>-2.9972484059691773E-2</v>
      </c>
      <c r="Y797">
        <f t="shared" si="422"/>
        <v>-2.6640224881443686E-2</v>
      </c>
      <c r="Z797">
        <f t="shared" si="423"/>
        <v>5.6025684507746476E-2</v>
      </c>
      <c r="AA797">
        <f t="shared" si="424"/>
        <v>6.1213807718219826E-2</v>
      </c>
      <c r="AC797" s="10" t="str">
        <f>IFERROR(VLOOKUP(S797&amp;R797,'Regulatory Data'!D$6:F$1349,3,FALSE),"")</f>
        <v/>
      </c>
      <c r="AD797" s="12" t="str">
        <f>VLOOKUP($S797&amp;$R797,'Regulatory Data'!$I$6:$O$1301,5,FALSE)</f>
        <v/>
      </c>
      <c r="AE797" s="12" t="str">
        <f>IF(VLOOKUP($S797&amp;$R797,'Regulatory Data'!$I$6:$O$1301,7,FALSE)=1,1,IF(VLOOKUP($S797&amp;$R797,'Regulatory Data'!$I$6:$O$1301,6,FALSE)=1,0,""))</f>
        <v/>
      </c>
      <c r="AG797" s="12" t="str">
        <f t="shared" si="425"/>
        <v/>
      </c>
      <c r="AH797" s="12" t="str">
        <f t="shared" si="426"/>
        <v/>
      </c>
      <c r="AI797" s="12" t="str">
        <f t="shared" si="427"/>
        <v/>
      </c>
      <c r="AJ797" s="12" t="str">
        <f t="shared" si="428"/>
        <v/>
      </c>
      <c r="AK797" s="12" t="str">
        <f t="shared" si="429"/>
        <v/>
      </c>
      <c r="AL797" s="12" t="str">
        <f t="shared" si="430"/>
        <v/>
      </c>
      <c r="AM797" s="12" t="str">
        <f t="shared" si="431"/>
        <v/>
      </c>
      <c r="AN797" s="12" t="str">
        <f t="shared" si="432"/>
        <v/>
      </c>
      <c r="AO797" s="9" t="str">
        <f t="shared" si="433"/>
        <v/>
      </c>
      <c r="AP797" s="9" t="str">
        <f t="shared" si="434"/>
        <v/>
      </c>
      <c r="AQ797" s="9" t="str">
        <f t="shared" si="435"/>
        <v/>
      </c>
      <c r="AR797" s="9" t="str">
        <f t="shared" si="436"/>
        <v/>
      </c>
      <c r="AS797" s="9" t="str">
        <f t="shared" si="437"/>
        <v/>
      </c>
      <c r="AT797" s="9" t="str">
        <f t="shared" si="438"/>
        <v/>
      </c>
      <c r="AU797" s="9" t="str">
        <f t="shared" si="439"/>
        <v/>
      </c>
      <c r="AV797" s="9" t="str">
        <f t="shared" si="440"/>
        <v/>
      </c>
    </row>
    <row r="798" spans="1:48" x14ac:dyDescent="0.2">
      <c r="A798" s="2">
        <v>1</v>
      </c>
      <c r="B798" s="6" t="s">
        <v>13</v>
      </c>
      <c r="C798" s="6">
        <v>0</v>
      </c>
      <c r="D798" s="5" t="s">
        <v>90</v>
      </c>
      <c r="E798" s="5" t="str">
        <f t="shared" si="420"/>
        <v/>
      </c>
      <c r="F798" s="5" t="str">
        <f t="shared" si="415"/>
        <v/>
      </c>
      <c r="G798" s="7">
        <v>87.863</v>
      </c>
      <c r="H798" s="7">
        <v>87.450999999999993</v>
      </c>
      <c r="I798" s="7">
        <v>97.391999999999996</v>
      </c>
      <c r="J798" s="7">
        <v>60.98</v>
      </c>
      <c r="K798" s="7">
        <v>110.845</v>
      </c>
      <c r="L798" s="7">
        <v>111.367</v>
      </c>
      <c r="M798" s="7">
        <v>63.898000000000003</v>
      </c>
      <c r="N798" s="7">
        <v>62.231000000000002</v>
      </c>
      <c r="O798" s="7"/>
      <c r="Q798" s="13"/>
      <c r="R798" s="10" t="s">
        <v>550</v>
      </c>
      <c r="S798">
        <v>2009</v>
      </c>
      <c r="T798">
        <f t="shared" si="416"/>
        <v>113.622</v>
      </c>
      <c r="U798">
        <f t="shared" si="417"/>
        <v>103.57899999999999</v>
      </c>
      <c r="V798">
        <f t="shared" si="418"/>
        <v>121.792</v>
      </c>
      <c r="W798">
        <f t="shared" si="419"/>
        <v>110.43600000000001</v>
      </c>
      <c r="X798">
        <f t="shared" si="421"/>
        <v>1.2540681914185114E-2</v>
      </c>
      <c r="Y798">
        <f t="shared" si="422"/>
        <v>2.6681892454867295E-3</v>
      </c>
      <c r="Z798">
        <f t="shared" si="423"/>
        <v>1.4856262780539531E-2</v>
      </c>
      <c r="AA798">
        <f t="shared" si="424"/>
        <v>2.6657252681525634E-3</v>
      </c>
      <c r="AC798" s="10" t="str">
        <f>IFERROR(VLOOKUP(S798&amp;R798,'Regulatory Data'!D$6:F$1349,3,FALSE),"")</f>
        <v/>
      </c>
      <c r="AD798" s="12" t="str">
        <f>VLOOKUP($S798&amp;$R798,'Regulatory Data'!$I$6:$O$1301,5,FALSE)</f>
        <v/>
      </c>
      <c r="AE798" s="12" t="str">
        <f>IF(VLOOKUP($S798&amp;$R798,'Regulatory Data'!$I$6:$O$1301,7,FALSE)=1,1,IF(VLOOKUP($S798&amp;$R798,'Regulatory Data'!$I$6:$O$1301,6,FALSE)=1,0,""))</f>
        <v/>
      </c>
      <c r="AG798" s="12" t="str">
        <f t="shared" si="425"/>
        <v/>
      </c>
      <c r="AH798" s="12" t="str">
        <f t="shared" si="426"/>
        <v/>
      </c>
      <c r="AI798" s="12" t="str">
        <f t="shared" si="427"/>
        <v/>
      </c>
      <c r="AJ798" s="12" t="str">
        <f t="shared" si="428"/>
        <v/>
      </c>
      <c r="AK798" s="12" t="str">
        <f t="shared" si="429"/>
        <v/>
      </c>
      <c r="AL798" s="12" t="str">
        <f t="shared" si="430"/>
        <v/>
      </c>
      <c r="AM798" s="12" t="str">
        <f t="shared" si="431"/>
        <v/>
      </c>
      <c r="AN798" s="12" t="str">
        <f t="shared" si="432"/>
        <v/>
      </c>
      <c r="AO798" s="9" t="str">
        <f t="shared" si="433"/>
        <v/>
      </c>
      <c r="AP798" s="9" t="str">
        <f t="shared" si="434"/>
        <v/>
      </c>
      <c r="AQ798" s="9" t="str">
        <f t="shared" si="435"/>
        <v/>
      </c>
      <c r="AR798" s="9" t="str">
        <f t="shared" si="436"/>
        <v/>
      </c>
      <c r="AS798" s="9" t="str">
        <f t="shared" si="437"/>
        <v/>
      </c>
      <c r="AT798" s="9" t="str">
        <f t="shared" si="438"/>
        <v/>
      </c>
      <c r="AU798" s="9" t="str">
        <f t="shared" si="439"/>
        <v/>
      </c>
      <c r="AV798" s="9" t="str">
        <f t="shared" si="440"/>
        <v/>
      </c>
    </row>
    <row r="799" spans="1:48" x14ac:dyDescent="0.2">
      <c r="A799" s="2">
        <v>1</v>
      </c>
      <c r="B799" s="6" t="s">
        <v>15</v>
      </c>
      <c r="C799" s="6">
        <v>0</v>
      </c>
      <c r="D799" s="5" t="s">
        <v>90</v>
      </c>
      <c r="E799" s="5" t="str">
        <f t="shared" si="420"/>
        <v/>
      </c>
      <c r="F799" s="5" t="str">
        <f t="shared" si="415"/>
        <v/>
      </c>
      <c r="G799" s="7">
        <v>85.022999999999996</v>
      </c>
      <c r="H799" s="7">
        <v>84.44</v>
      </c>
      <c r="I799" s="7">
        <v>92.096999999999994</v>
      </c>
      <c r="J799" s="7">
        <v>65.09</v>
      </c>
      <c r="K799" s="7">
        <v>108.32</v>
      </c>
      <c r="L799" s="7">
        <v>109.068</v>
      </c>
      <c r="M799" s="7">
        <v>70.338999999999999</v>
      </c>
      <c r="N799" s="7">
        <v>64.78</v>
      </c>
      <c r="O799" s="7"/>
      <c r="Q799" s="13"/>
      <c r="R799" s="10" t="s">
        <v>550</v>
      </c>
      <c r="S799">
        <v>2010</v>
      </c>
      <c r="T799">
        <f t="shared" si="416"/>
        <v>115.574</v>
      </c>
      <c r="U799">
        <f t="shared" si="417"/>
        <v>105.514</v>
      </c>
      <c r="V799">
        <f t="shared" si="418"/>
        <v>122.92</v>
      </c>
      <c r="W799">
        <f t="shared" si="419"/>
        <v>109.128</v>
      </c>
      <c r="X799">
        <f t="shared" si="421"/>
        <v>1.7033867937811031E-2</v>
      </c>
      <c r="Y799">
        <f t="shared" si="422"/>
        <v>1.8509038958156587E-2</v>
      </c>
      <c r="Z799">
        <f t="shared" si="423"/>
        <v>9.2190655885993067E-3</v>
      </c>
      <c r="AA799">
        <f t="shared" si="424"/>
        <v>-1.1914662453901492E-2</v>
      </c>
      <c r="AC799" s="10" t="str">
        <f>IFERROR(VLOOKUP(S799&amp;R799,'Regulatory Data'!D$6:F$1349,3,FALSE),"")</f>
        <v/>
      </c>
      <c r="AD799" s="12" t="str">
        <f>VLOOKUP($S799&amp;$R799,'Regulatory Data'!$I$6:$O$1301,5,FALSE)</f>
        <v/>
      </c>
      <c r="AE799" s="12" t="str">
        <f>IF(VLOOKUP($S799&amp;$R799,'Regulatory Data'!$I$6:$O$1301,7,FALSE)=1,1,IF(VLOOKUP($S799&amp;$R799,'Regulatory Data'!$I$6:$O$1301,6,FALSE)=1,0,""))</f>
        <v/>
      </c>
      <c r="AG799" s="12" t="str">
        <f t="shared" si="425"/>
        <v/>
      </c>
      <c r="AH799" s="12" t="str">
        <f t="shared" si="426"/>
        <v/>
      </c>
      <c r="AI799" s="12" t="str">
        <f t="shared" si="427"/>
        <v/>
      </c>
      <c r="AJ799" s="12" t="str">
        <f t="shared" si="428"/>
        <v/>
      </c>
      <c r="AK799" s="12" t="str">
        <f t="shared" si="429"/>
        <v/>
      </c>
      <c r="AL799" s="12" t="str">
        <f t="shared" si="430"/>
        <v/>
      </c>
      <c r="AM799" s="12" t="str">
        <f t="shared" si="431"/>
        <v/>
      </c>
      <c r="AN799" s="12" t="str">
        <f t="shared" si="432"/>
        <v/>
      </c>
      <c r="AO799" s="9" t="str">
        <f t="shared" si="433"/>
        <v/>
      </c>
      <c r="AP799" s="9" t="str">
        <f t="shared" si="434"/>
        <v/>
      </c>
      <c r="AQ799" s="9" t="str">
        <f t="shared" si="435"/>
        <v/>
      </c>
      <c r="AR799" s="9" t="str">
        <f t="shared" si="436"/>
        <v/>
      </c>
      <c r="AS799" s="9" t="str">
        <f t="shared" si="437"/>
        <v/>
      </c>
      <c r="AT799" s="9" t="str">
        <f t="shared" si="438"/>
        <v/>
      </c>
      <c r="AU799" s="9" t="str">
        <f t="shared" si="439"/>
        <v/>
      </c>
      <c r="AV799" s="9" t="str">
        <f t="shared" si="440"/>
        <v/>
      </c>
    </row>
    <row r="800" spans="1:48" x14ac:dyDescent="0.2">
      <c r="A800" s="2">
        <v>1</v>
      </c>
      <c r="B800" s="6" t="s">
        <v>16</v>
      </c>
      <c r="C800" s="6">
        <v>0</v>
      </c>
      <c r="D800" s="5" t="s">
        <v>90</v>
      </c>
      <c r="E800" s="5" t="str">
        <f t="shared" si="420"/>
        <v/>
      </c>
      <c r="F800" s="5" t="str">
        <f t="shared" si="415"/>
        <v/>
      </c>
      <c r="G800" s="7">
        <v>85.253</v>
      </c>
      <c r="H800" s="7">
        <v>84.962000000000003</v>
      </c>
      <c r="I800" s="7">
        <v>89.375</v>
      </c>
      <c r="J800" s="7">
        <v>69.742000000000004</v>
      </c>
      <c r="K800" s="7">
        <v>104.834</v>
      </c>
      <c r="L800" s="7">
        <v>105.194</v>
      </c>
      <c r="M800" s="7">
        <v>75.828000000000003</v>
      </c>
      <c r="N800" s="7">
        <v>67.771000000000001</v>
      </c>
      <c r="O800" s="7"/>
      <c r="Q800" s="13"/>
      <c r="R800" s="10" t="s">
        <v>566</v>
      </c>
      <c r="S800">
        <v>1987</v>
      </c>
      <c r="T800">
        <f t="shared" si="416"/>
        <v>68.338999999999999</v>
      </c>
      <c r="U800">
        <f t="shared" si="417"/>
        <v>67.234999999999999</v>
      </c>
      <c r="V800">
        <f t="shared" si="418"/>
        <v>63.783999999999999</v>
      </c>
      <c r="W800">
        <f t="shared" si="419"/>
        <v>85.834000000000003</v>
      </c>
      <c r="X800" s="4" t="s">
        <v>985</v>
      </c>
      <c r="Y800" s="4" t="s">
        <v>985</v>
      </c>
      <c r="Z800" s="4" t="s">
        <v>985</v>
      </c>
      <c r="AA800" s="4" t="s">
        <v>985</v>
      </c>
      <c r="AC800" s="10" t="str">
        <f>IFERROR(VLOOKUP(S800&amp;R800,'Regulatory Data'!D$6:F$1349,3,FALSE),"")</f>
        <v/>
      </c>
      <c r="AD800" s="12" t="str">
        <f>VLOOKUP($S800&amp;$R800,'Regulatory Data'!$I$6:$O$1301,5,FALSE)</f>
        <v/>
      </c>
      <c r="AE800" s="12" t="str">
        <f>IF(VLOOKUP($S800&amp;$R800,'Regulatory Data'!$I$6:$O$1301,7,FALSE)=1,1,IF(VLOOKUP($S800&amp;$R800,'Regulatory Data'!$I$6:$O$1301,6,FALSE)=1,0,""))</f>
        <v/>
      </c>
      <c r="AG800" s="12" t="str">
        <f t="shared" si="425"/>
        <v/>
      </c>
      <c r="AH800" s="12" t="str">
        <f t="shared" si="426"/>
        <v/>
      </c>
      <c r="AI800" s="12" t="str">
        <f t="shared" si="427"/>
        <v/>
      </c>
      <c r="AJ800" s="12" t="str">
        <f t="shared" si="428"/>
        <v/>
      </c>
      <c r="AK800" s="12" t="str">
        <f t="shared" si="429"/>
        <v/>
      </c>
      <c r="AL800" s="12" t="str">
        <f t="shared" si="430"/>
        <v/>
      </c>
      <c r="AM800" s="12" t="str">
        <f t="shared" si="431"/>
        <v/>
      </c>
      <c r="AN800" s="12" t="str">
        <f t="shared" si="432"/>
        <v/>
      </c>
      <c r="AO800" s="9" t="str">
        <f t="shared" si="433"/>
        <v/>
      </c>
      <c r="AP800" s="9" t="str">
        <f t="shared" si="434"/>
        <v/>
      </c>
      <c r="AQ800" s="9" t="str">
        <f t="shared" si="435"/>
        <v/>
      </c>
      <c r="AR800" s="9" t="str">
        <f t="shared" si="436"/>
        <v/>
      </c>
      <c r="AS800" s="9" t="str">
        <f t="shared" si="437"/>
        <v/>
      </c>
      <c r="AT800" s="9" t="str">
        <f t="shared" si="438"/>
        <v/>
      </c>
      <c r="AU800" s="9" t="str">
        <f t="shared" si="439"/>
        <v/>
      </c>
      <c r="AV800" s="9" t="str">
        <f t="shared" si="440"/>
        <v/>
      </c>
    </row>
    <row r="801" spans="1:48" x14ac:dyDescent="0.2">
      <c r="A801" s="2">
        <v>1</v>
      </c>
      <c r="B801" s="6" t="s">
        <v>17</v>
      </c>
      <c r="C801" s="6">
        <v>0</v>
      </c>
      <c r="D801" s="5" t="s">
        <v>90</v>
      </c>
      <c r="E801" s="5" t="str">
        <f t="shared" si="420"/>
        <v/>
      </c>
      <c r="F801" s="5" t="str">
        <f t="shared" si="415"/>
        <v/>
      </c>
      <c r="G801" s="7">
        <v>82.575999999999993</v>
      </c>
      <c r="H801" s="7">
        <v>83.043000000000006</v>
      </c>
      <c r="I801" s="7">
        <v>85.588999999999999</v>
      </c>
      <c r="J801" s="7">
        <v>72.292000000000002</v>
      </c>
      <c r="K801" s="7">
        <v>103.648</v>
      </c>
      <c r="L801" s="7">
        <v>103.065</v>
      </c>
      <c r="M801" s="7">
        <v>77.805000000000007</v>
      </c>
      <c r="N801" s="7">
        <v>66.591999999999999</v>
      </c>
      <c r="O801" s="7"/>
      <c r="Q801" s="13"/>
      <c r="R801" s="10" t="s">
        <v>566</v>
      </c>
      <c r="S801">
        <v>1988</v>
      </c>
      <c r="T801">
        <f t="shared" si="416"/>
        <v>70.763999999999996</v>
      </c>
      <c r="U801">
        <f t="shared" si="417"/>
        <v>68.308000000000007</v>
      </c>
      <c r="V801">
        <f t="shared" si="418"/>
        <v>66.795000000000002</v>
      </c>
      <c r="W801">
        <f t="shared" si="419"/>
        <v>86.423000000000002</v>
      </c>
      <c r="X801">
        <f t="shared" ref="X801:X823" si="441">LN(T801)-LN(T800)</f>
        <v>3.4869782945040839E-2</v>
      </c>
      <c r="Y801">
        <f t="shared" ref="Y801:Y823" si="442">LN(U801)-LN(U800)</f>
        <v>1.5832944749159417E-2</v>
      </c>
      <c r="Z801">
        <f t="shared" ref="Z801:Z823" si="443">LN(V801)-LN(V800)</f>
        <v>4.612585224158039E-2</v>
      </c>
      <c r="AA801">
        <f t="shared" ref="AA801:AA823" si="444">LN(W801)-LN(W800)</f>
        <v>6.8386456919853345E-3</v>
      </c>
      <c r="AC801" s="10" t="str">
        <f>IFERROR(VLOOKUP(S801&amp;R801,'Regulatory Data'!D$6:F$1349,3,FALSE),"")</f>
        <v/>
      </c>
      <c r="AD801" s="12" t="str">
        <f>VLOOKUP($S801&amp;$R801,'Regulatory Data'!$I$6:$O$1301,5,FALSE)</f>
        <v/>
      </c>
      <c r="AE801" s="12" t="str">
        <f>IF(VLOOKUP($S801&amp;$R801,'Regulatory Data'!$I$6:$O$1301,7,FALSE)=1,1,IF(VLOOKUP($S801&amp;$R801,'Regulatory Data'!$I$6:$O$1301,6,FALSE)=1,0,""))</f>
        <v/>
      </c>
      <c r="AG801" s="12" t="str">
        <f t="shared" si="425"/>
        <v/>
      </c>
      <c r="AH801" s="12" t="str">
        <f t="shared" si="426"/>
        <v/>
      </c>
      <c r="AI801" s="12" t="str">
        <f t="shared" si="427"/>
        <v/>
      </c>
      <c r="AJ801" s="12" t="str">
        <f t="shared" si="428"/>
        <v/>
      </c>
      <c r="AK801" s="12" t="str">
        <f t="shared" si="429"/>
        <v/>
      </c>
      <c r="AL801" s="12" t="str">
        <f t="shared" si="430"/>
        <v/>
      </c>
      <c r="AM801" s="12" t="str">
        <f t="shared" si="431"/>
        <v/>
      </c>
      <c r="AN801" s="12" t="str">
        <f t="shared" si="432"/>
        <v/>
      </c>
      <c r="AO801" s="9" t="str">
        <f t="shared" si="433"/>
        <v/>
      </c>
      <c r="AP801" s="9" t="str">
        <f t="shared" si="434"/>
        <v/>
      </c>
      <c r="AQ801" s="9" t="str">
        <f t="shared" si="435"/>
        <v/>
      </c>
      <c r="AR801" s="9" t="str">
        <f t="shared" si="436"/>
        <v/>
      </c>
      <c r="AS801" s="9" t="str">
        <f t="shared" si="437"/>
        <v/>
      </c>
      <c r="AT801" s="9" t="str">
        <f t="shared" si="438"/>
        <v/>
      </c>
      <c r="AU801" s="9" t="str">
        <f t="shared" si="439"/>
        <v/>
      </c>
      <c r="AV801" s="9" t="str">
        <f t="shared" si="440"/>
        <v/>
      </c>
    </row>
    <row r="802" spans="1:48" x14ac:dyDescent="0.2">
      <c r="A802" s="2">
        <v>1</v>
      </c>
      <c r="B802" s="6" t="s">
        <v>18</v>
      </c>
      <c r="C802" s="6">
        <v>0</v>
      </c>
      <c r="D802" s="5" t="s">
        <v>90</v>
      </c>
      <c r="E802" s="5" t="str">
        <f t="shared" si="420"/>
        <v/>
      </c>
      <c r="F802" s="5" t="str">
        <f t="shared" si="415"/>
        <v/>
      </c>
      <c r="G802" s="7">
        <v>80.725999999999999</v>
      </c>
      <c r="H802" s="7">
        <v>80.575999999999993</v>
      </c>
      <c r="I802" s="7">
        <v>83.525999999999996</v>
      </c>
      <c r="J802" s="7">
        <v>74.885999999999996</v>
      </c>
      <c r="K802" s="7">
        <v>103.46899999999999</v>
      </c>
      <c r="L802" s="7">
        <v>103.661</v>
      </c>
      <c r="M802" s="7">
        <v>82.26</v>
      </c>
      <c r="N802" s="7">
        <v>68.707999999999998</v>
      </c>
      <c r="O802" s="7"/>
      <c r="Q802" s="13"/>
      <c r="R802" s="10" t="s">
        <v>566</v>
      </c>
      <c r="S802">
        <v>1989</v>
      </c>
      <c r="T802">
        <f t="shared" si="416"/>
        <v>71.141999999999996</v>
      </c>
      <c r="U802">
        <f t="shared" si="417"/>
        <v>68.832999999999998</v>
      </c>
      <c r="V802">
        <f t="shared" si="418"/>
        <v>70.59</v>
      </c>
      <c r="W802">
        <f t="shared" si="419"/>
        <v>90.593999999999994</v>
      </c>
      <c r="X802">
        <f t="shared" si="441"/>
        <v>5.327482897620861E-3</v>
      </c>
      <c r="Y802">
        <f t="shared" si="442"/>
        <v>7.6563910812472713E-3</v>
      </c>
      <c r="Z802">
        <f t="shared" si="443"/>
        <v>5.5260263965605461E-2</v>
      </c>
      <c r="AA802">
        <f t="shared" si="444"/>
        <v>4.713414160259255E-2</v>
      </c>
      <c r="AC802" s="10" t="str">
        <f>IFERROR(VLOOKUP(S802&amp;R802,'Regulatory Data'!D$6:F$1349,3,FALSE),"")</f>
        <v/>
      </c>
      <c r="AD802" s="12" t="str">
        <f>VLOOKUP($S802&amp;$R802,'Regulatory Data'!$I$6:$O$1301,5,FALSE)</f>
        <v/>
      </c>
      <c r="AE802" s="12" t="str">
        <f>IF(VLOOKUP($S802&amp;$R802,'Regulatory Data'!$I$6:$O$1301,7,FALSE)=1,1,IF(VLOOKUP($S802&amp;$R802,'Regulatory Data'!$I$6:$O$1301,6,FALSE)=1,0,""))</f>
        <v/>
      </c>
      <c r="AG802" s="12" t="str">
        <f t="shared" si="425"/>
        <v/>
      </c>
      <c r="AH802" s="12" t="str">
        <f t="shared" si="426"/>
        <v/>
      </c>
      <c r="AI802" s="12" t="str">
        <f t="shared" si="427"/>
        <v/>
      </c>
      <c r="AJ802" s="12" t="str">
        <f t="shared" si="428"/>
        <v/>
      </c>
      <c r="AK802" s="12" t="str">
        <f t="shared" si="429"/>
        <v/>
      </c>
      <c r="AL802" s="12" t="str">
        <f t="shared" si="430"/>
        <v/>
      </c>
      <c r="AM802" s="12" t="str">
        <f t="shared" si="431"/>
        <v/>
      </c>
      <c r="AN802" s="12" t="str">
        <f t="shared" si="432"/>
        <v/>
      </c>
      <c r="AO802" s="9" t="str">
        <f t="shared" si="433"/>
        <v/>
      </c>
      <c r="AP802" s="9" t="str">
        <f t="shared" si="434"/>
        <v/>
      </c>
      <c r="AQ802" s="9" t="str">
        <f t="shared" si="435"/>
        <v/>
      </c>
      <c r="AR802" s="9" t="str">
        <f t="shared" si="436"/>
        <v/>
      </c>
      <c r="AS802" s="9" t="str">
        <f t="shared" si="437"/>
        <v/>
      </c>
      <c r="AT802" s="9" t="str">
        <f t="shared" si="438"/>
        <v/>
      </c>
      <c r="AU802" s="9" t="str">
        <f t="shared" si="439"/>
        <v/>
      </c>
      <c r="AV802" s="9" t="str">
        <f t="shared" si="440"/>
        <v/>
      </c>
    </row>
    <row r="803" spans="1:48" x14ac:dyDescent="0.2">
      <c r="A803" s="2">
        <v>1</v>
      </c>
      <c r="B803" s="6" t="s">
        <v>19</v>
      </c>
      <c r="C803" s="6">
        <v>0</v>
      </c>
      <c r="D803" s="5" t="s">
        <v>90</v>
      </c>
      <c r="E803" s="5" t="str">
        <f t="shared" si="420"/>
        <v/>
      </c>
      <c r="F803" s="5" t="str">
        <f t="shared" si="415"/>
        <v/>
      </c>
      <c r="G803" s="7">
        <v>83.414000000000001</v>
      </c>
      <c r="H803" s="7">
        <v>83.08</v>
      </c>
      <c r="I803" s="7">
        <v>84.141000000000005</v>
      </c>
      <c r="J803" s="7">
        <v>78.347999999999999</v>
      </c>
      <c r="K803" s="7">
        <v>100.872</v>
      </c>
      <c r="L803" s="7">
        <v>101.277</v>
      </c>
      <c r="M803" s="7">
        <v>88.623000000000005</v>
      </c>
      <c r="N803" s="7">
        <v>74.567999999999998</v>
      </c>
      <c r="O803" s="7"/>
      <c r="Q803" s="13"/>
      <c r="R803" s="10" t="s">
        <v>566</v>
      </c>
      <c r="S803">
        <v>1990</v>
      </c>
      <c r="T803">
        <f t="shared" si="416"/>
        <v>73.834000000000003</v>
      </c>
      <c r="U803">
        <f t="shared" si="417"/>
        <v>71.429000000000002</v>
      </c>
      <c r="V803">
        <f t="shared" si="418"/>
        <v>74.832999999999998</v>
      </c>
      <c r="W803">
        <f t="shared" si="419"/>
        <v>92.558999999999997</v>
      </c>
      <c r="X803">
        <f t="shared" si="441"/>
        <v>3.7141450417700561E-2</v>
      </c>
      <c r="Y803">
        <f t="shared" si="442"/>
        <v>3.7020668242639054E-2</v>
      </c>
      <c r="Z803">
        <f t="shared" si="443"/>
        <v>5.8370472753913383E-2</v>
      </c>
      <c r="AA803">
        <f t="shared" si="444"/>
        <v>2.1458293333734169E-2</v>
      </c>
      <c r="AC803" s="10" t="str">
        <f>IFERROR(VLOOKUP(S803&amp;R803,'Regulatory Data'!D$6:F$1349,3,FALSE),"")</f>
        <v/>
      </c>
      <c r="AD803" s="12" t="str">
        <f>VLOOKUP($S803&amp;$R803,'Regulatory Data'!$I$6:$O$1301,5,FALSE)</f>
        <v/>
      </c>
      <c r="AE803" s="12" t="str">
        <f>IF(VLOOKUP($S803&amp;$R803,'Regulatory Data'!$I$6:$O$1301,7,FALSE)=1,1,IF(VLOOKUP($S803&amp;$R803,'Regulatory Data'!$I$6:$O$1301,6,FALSE)=1,0,""))</f>
        <v/>
      </c>
      <c r="AG803" s="12" t="str">
        <f t="shared" si="425"/>
        <v/>
      </c>
      <c r="AH803" s="12" t="str">
        <f t="shared" si="426"/>
        <v/>
      </c>
      <c r="AI803" s="12" t="str">
        <f t="shared" si="427"/>
        <v/>
      </c>
      <c r="AJ803" s="12" t="str">
        <f t="shared" si="428"/>
        <v/>
      </c>
      <c r="AK803" s="12" t="str">
        <f t="shared" si="429"/>
        <v/>
      </c>
      <c r="AL803" s="12" t="str">
        <f t="shared" si="430"/>
        <v/>
      </c>
      <c r="AM803" s="12" t="str">
        <f t="shared" si="431"/>
        <v/>
      </c>
      <c r="AN803" s="12" t="str">
        <f t="shared" si="432"/>
        <v/>
      </c>
      <c r="AO803" s="9" t="str">
        <f t="shared" si="433"/>
        <v/>
      </c>
      <c r="AP803" s="9" t="str">
        <f t="shared" si="434"/>
        <v/>
      </c>
      <c r="AQ803" s="9" t="str">
        <f t="shared" si="435"/>
        <v/>
      </c>
      <c r="AR803" s="9" t="str">
        <f t="shared" si="436"/>
        <v/>
      </c>
      <c r="AS803" s="9" t="str">
        <f t="shared" si="437"/>
        <v/>
      </c>
      <c r="AT803" s="9" t="str">
        <f t="shared" si="438"/>
        <v/>
      </c>
      <c r="AU803" s="9" t="str">
        <f t="shared" si="439"/>
        <v/>
      </c>
      <c r="AV803" s="9" t="str">
        <f t="shared" si="440"/>
        <v/>
      </c>
    </row>
    <row r="804" spans="1:48" x14ac:dyDescent="0.2">
      <c r="A804" s="2">
        <v>1</v>
      </c>
      <c r="B804" s="6" t="s">
        <v>20</v>
      </c>
      <c r="C804" s="6">
        <v>0</v>
      </c>
      <c r="D804" s="5" t="s">
        <v>90</v>
      </c>
      <c r="E804" s="5" t="str">
        <f t="shared" si="420"/>
        <v/>
      </c>
      <c r="F804" s="5" t="str">
        <f t="shared" si="415"/>
        <v/>
      </c>
      <c r="G804" s="7">
        <v>81.668000000000006</v>
      </c>
      <c r="H804" s="7">
        <v>81.953000000000003</v>
      </c>
      <c r="I804" s="7">
        <v>84.709000000000003</v>
      </c>
      <c r="J804" s="7">
        <v>80.941000000000003</v>
      </c>
      <c r="K804" s="7">
        <v>103.724</v>
      </c>
      <c r="L804" s="7">
        <v>103.363</v>
      </c>
      <c r="M804" s="7">
        <v>91.546000000000006</v>
      </c>
      <c r="N804" s="7">
        <v>77.548000000000002</v>
      </c>
      <c r="O804" s="7"/>
      <c r="Q804" s="13"/>
      <c r="R804" s="10" t="s">
        <v>566</v>
      </c>
      <c r="S804">
        <v>1991</v>
      </c>
      <c r="T804">
        <f t="shared" si="416"/>
        <v>73.92</v>
      </c>
      <c r="U804">
        <f t="shared" si="417"/>
        <v>71.106999999999999</v>
      </c>
      <c r="V804">
        <f t="shared" si="418"/>
        <v>79.224000000000004</v>
      </c>
      <c r="W804">
        <f t="shared" si="419"/>
        <v>99.14</v>
      </c>
      <c r="X804">
        <f t="shared" si="441"/>
        <v>1.1640972117392678E-3</v>
      </c>
      <c r="Y804">
        <f t="shared" si="442"/>
        <v>-4.5181645025875738E-3</v>
      </c>
      <c r="Z804">
        <f t="shared" si="443"/>
        <v>5.702031905770788E-2</v>
      </c>
      <c r="AA804">
        <f t="shared" si="444"/>
        <v>6.8686713568306246E-2</v>
      </c>
      <c r="AC804" s="10" t="str">
        <f>IFERROR(VLOOKUP(S804&amp;R804,'Regulatory Data'!D$6:F$1349,3,FALSE),"")</f>
        <v/>
      </c>
      <c r="AD804" s="12" t="str">
        <f>VLOOKUP($S804&amp;$R804,'Regulatory Data'!$I$6:$O$1301,5,FALSE)</f>
        <v/>
      </c>
      <c r="AE804" s="12" t="str">
        <f>IF(VLOOKUP($S804&amp;$R804,'Regulatory Data'!$I$6:$O$1301,7,FALSE)=1,1,IF(VLOOKUP($S804&amp;$R804,'Regulatory Data'!$I$6:$O$1301,6,FALSE)=1,0,""))</f>
        <v/>
      </c>
      <c r="AG804" s="12" t="str">
        <f t="shared" si="425"/>
        <v/>
      </c>
      <c r="AH804" s="12" t="str">
        <f t="shared" si="426"/>
        <v/>
      </c>
      <c r="AI804" s="12" t="str">
        <f t="shared" si="427"/>
        <v/>
      </c>
      <c r="AJ804" s="12" t="str">
        <f t="shared" si="428"/>
        <v/>
      </c>
      <c r="AK804" s="12" t="str">
        <f t="shared" si="429"/>
        <v/>
      </c>
      <c r="AL804" s="12" t="str">
        <f t="shared" si="430"/>
        <v/>
      </c>
      <c r="AM804" s="12" t="str">
        <f t="shared" si="431"/>
        <v/>
      </c>
      <c r="AN804" s="12" t="str">
        <f t="shared" si="432"/>
        <v/>
      </c>
      <c r="AO804" s="9" t="str">
        <f t="shared" si="433"/>
        <v/>
      </c>
      <c r="AP804" s="9" t="str">
        <f t="shared" si="434"/>
        <v/>
      </c>
      <c r="AQ804" s="9" t="str">
        <f t="shared" si="435"/>
        <v/>
      </c>
      <c r="AR804" s="9" t="str">
        <f t="shared" si="436"/>
        <v/>
      </c>
      <c r="AS804" s="9" t="str">
        <f t="shared" si="437"/>
        <v/>
      </c>
      <c r="AT804" s="9" t="str">
        <f t="shared" si="438"/>
        <v/>
      </c>
      <c r="AU804" s="9" t="str">
        <f t="shared" si="439"/>
        <v/>
      </c>
      <c r="AV804" s="9" t="str">
        <f t="shared" si="440"/>
        <v/>
      </c>
    </row>
    <row r="805" spans="1:48" x14ac:dyDescent="0.2">
      <c r="A805" s="2">
        <v>1</v>
      </c>
      <c r="B805" s="6" t="s">
        <v>21</v>
      </c>
      <c r="C805" s="6">
        <v>0</v>
      </c>
      <c r="D805" s="5" t="s">
        <v>90</v>
      </c>
      <c r="E805" s="5" t="str">
        <f t="shared" si="420"/>
        <v/>
      </c>
      <c r="F805" s="5" t="str">
        <f t="shared" si="415"/>
        <v/>
      </c>
      <c r="G805" s="7">
        <v>83.427999999999997</v>
      </c>
      <c r="H805" s="7">
        <v>83.26</v>
      </c>
      <c r="I805" s="7">
        <v>87.584000000000003</v>
      </c>
      <c r="J805" s="7">
        <v>82.703000000000003</v>
      </c>
      <c r="K805" s="7">
        <v>104.98099999999999</v>
      </c>
      <c r="L805" s="7">
        <v>105.194</v>
      </c>
      <c r="M805" s="7">
        <v>90.245999999999995</v>
      </c>
      <c r="N805" s="7">
        <v>79.040999999999997</v>
      </c>
      <c r="O805" s="7"/>
      <c r="Q805" s="13"/>
      <c r="R805" s="10" t="s">
        <v>566</v>
      </c>
      <c r="S805">
        <v>1992</v>
      </c>
      <c r="T805">
        <f t="shared" si="416"/>
        <v>73.082999999999998</v>
      </c>
      <c r="U805">
        <f t="shared" si="417"/>
        <v>70.948999999999998</v>
      </c>
      <c r="V805">
        <f t="shared" si="418"/>
        <v>82.494</v>
      </c>
      <c r="W805">
        <f t="shared" si="419"/>
        <v>105.78</v>
      </c>
      <c r="X805">
        <f t="shared" si="441"/>
        <v>-1.1387645763067944E-2</v>
      </c>
      <c r="Y805">
        <f t="shared" si="442"/>
        <v>-2.2244757722660324E-3</v>
      </c>
      <c r="Z805">
        <f t="shared" si="443"/>
        <v>4.0446280204149865E-2</v>
      </c>
      <c r="AA805">
        <f t="shared" si="444"/>
        <v>6.4828473045405843E-2</v>
      </c>
      <c r="AC805" s="10" t="str">
        <f>IFERROR(VLOOKUP(S805&amp;R805,'Regulatory Data'!D$6:F$1349,3,FALSE),"")</f>
        <v/>
      </c>
      <c r="AD805" s="12" t="str">
        <f>VLOOKUP($S805&amp;$R805,'Regulatory Data'!$I$6:$O$1301,5,FALSE)</f>
        <v/>
      </c>
      <c r="AE805" s="12" t="str">
        <f>IF(VLOOKUP($S805&amp;$R805,'Regulatory Data'!$I$6:$O$1301,7,FALSE)=1,1,IF(VLOOKUP($S805&amp;$R805,'Regulatory Data'!$I$6:$O$1301,6,FALSE)=1,0,""))</f>
        <v/>
      </c>
      <c r="AG805" s="12" t="str">
        <f t="shared" si="425"/>
        <v/>
      </c>
      <c r="AH805" s="12" t="str">
        <f t="shared" si="426"/>
        <v/>
      </c>
      <c r="AI805" s="12" t="str">
        <f t="shared" si="427"/>
        <v/>
      </c>
      <c r="AJ805" s="12" t="str">
        <f t="shared" si="428"/>
        <v/>
      </c>
      <c r="AK805" s="12" t="str">
        <f t="shared" si="429"/>
        <v/>
      </c>
      <c r="AL805" s="12" t="str">
        <f t="shared" si="430"/>
        <v/>
      </c>
      <c r="AM805" s="12" t="str">
        <f t="shared" si="431"/>
        <v/>
      </c>
      <c r="AN805" s="12" t="str">
        <f t="shared" si="432"/>
        <v/>
      </c>
      <c r="AO805" s="9" t="str">
        <f t="shared" si="433"/>
        <v/>
      </c>
      <c r="AP805" s="9" t="str">
        <f t="shared" si="434"/>
        <v/>
      </c>
      <c r="AQ805" s="9" t="str">
        <f t="shared" si="435"/>
        <v/>
      </c>
      <c r="AR805" s="9" t="str">
        <f t="shared" si="436"/>
        <v/>
      </c>
      <c r="AS805" s="9" t="str">
        <f t="shared" si="437"/>
        <v/>
      </c>
      <c r="AT805" s="9" t="str">
        <f t="shared" si="438"/>
        <v/>
      </c>
      <c r="AU805" s="9" t="str">
        <f t="shared" si="439"/>
        <v/>
      </c>
      <c r="AV805" s="9" t="str">
        <f t="shared" si="440"/>
        <v/>
      </c>
    </row>
    <row r="806" spans="1:48" x14ac:dyDescent="0.2">
      <c r="A806" s="2">
        <v>1</v>
      </c>
      <c r="B806" s="6" t="s">
        <v>22</v>
      </c>
      <c r="C806" s="6">
        <v>0</v>
      </c>
      <c r="D806" s="5" t="s">
        <v>90</v>
      </c>
      <c r="E806" s="5" t="str">
        <f t="shared" si="420"/>
        <v/>
      </c>
      <c r="F806" s="5" t="str">
        <f t="shared" si="415"/>
        <v/>
      </c>
      <c r="G806" s="7">
        <v>85.375</v>
      </c>
      <c r="H806" s="7">
        <v>85.545000000000002</v>
      </c>
      <c r="I806" s="7">
        <v>90.096999999999994</v>
      </c>
      <c r="J806" s="7">
        <v>85.114999999999995</v>
      </c>
      <c r="K806" s="7">
        <v>105.53100000000001</v>
      </c>
      <c r="L806" s="7">
        <v>105.321</v>
      </c>
      <c r="M806" s="7">
        <v>89.293999999999997</v>
      </c>
      <c r="N806" s="7">
        <v>80.451999999999998</v>
      </c>
      <c r="O806" s="7"/>
      <c r="Q806" s="13"/>
      <c r="R806" s="10" t="s">
        <v>566</v>
      </c>
      <c r="S806">
        <v>1993</v>
      </c>
      <c r="T806">
        <f t="shared" si="416"/>
        <v>73.679000000000002</v>
      </c>
      <c r="U806">
        <f t="shared" si="417"/>
        <v>71.558999999999997</v>
      </c>
      <c r="V806">
        <f t="shared" si="418"/>
        <v>84.244</v>
      </c>
      <c r="W806">
        <f t="shared" si="419"/>
        <v>105.473</v>
      </c>
      <c r="X806">
        <f t="shared" si="441"/>
        <v>8.1220380804616354E-3</v>
      </c>
      <c r="Y806">
        <f t="shared" si="442"/>
        <v>8.560975181540087E-3</v>
      </c>
      <c r="Z806">
        <f t="shared" si="443"/>
        <v>2.0991786656084699E-2</v>
      </c>
      <c r="AA806">
        <f t="shared" si="444"/>
        <v>-2.9064696465077589E-3</v>
      </c>
      <c r="AC806" s="10" t="str">
        <f>IFERROR(VLOOKUP(S806&amp;R806,'Regulatory Data'!D$6:F$1349,3,FALSE),"")</f>
        <v/>
      </c>
      <c r="AD806" s="12" t="str">
        <f>VLOOKUP($S806&amp;$R806,'Regulatory Data'!$I$6:$O$1301,5,FALSE)</f>
        <v/>
      </c>
      <c r="AE806" s="12" t="str">
        <f>IF(VLOOKUP($S806&amp;$R806,'Regulatory Data'!$I$6:$O$1301,7,FALSE)=1,1,IF(VLOOKUP($S806&amp;$R806,'Regulatory Data'!$I$6:$O$1301,6,FALSE)=1,0,""))</f>
        <v/>
      </c>
      <c r="AG806" s="12" t="str">
        <f t="shared" si="425"/>
        <v/>
      </c>
      <c r="AH806" s="12" t="str">
        <f t="shared" si="426"/>
        <v/>
      </c>
      <c r="AI806" s="12" t="str">
        <f t="shared" si="427"/>
        <v/>
      </c>
      <c r="AJ806" s="12" t="str">
        <f t="shared" si="428"/>
        <v/>
      </c>
      <c r="AK806" s="12" t="str">
        <f t="shared" si="429"/>
        <v/>
      </c>
      <c r="AL806" s="12" t="str">
        <f t="shared" si="430"/>
        <v/>
      </c>
      <c r="AM806" s="12" t="str">
        <f t="shared" si="431"/>
        <v/>
      </c>
      <c r="AN806" s="12" t="str">
        <f t="shared" si="432"/>
        <v/>
      </c>
      <c r="AO806" s="9" t="str">
        <f t="shared" si="433"/>
        <v/>
      </c>
      <c r="AP806" s="9" t="str">
        <f t="shared" si="434"/>
        <v/>
      </c>
      <c r="AQ806" s="9" t="str">
        <f t="shared" si="435"/>
        <v/>
      </c>
      <c r="AR806" s="9" t="str">
        <f t="shared" si="436"/>
        <v/>
      </c>
      <c r="AS806" s="9" t="str">
        <f t="shared" si="437"/>
        <v/>
      </c>
      <c r="AT806" s="9" t="str">
        <f t="shared" si="438"/>
        <v/>
      </c>
      <c r="AU806" s="9" t="str">
        <f t="shared" si="439"/>
        <v/>
      </c>
      <c r="AV806" s="9" t="str">
        <f t="shared" si="440"/>
        <v/>
      </c>
    </row>
    <row r="807" spans="1:48" x14ac:dyDescent="0.2">
      <c r="A807" s="2">
        <v>1</v>
      </c>
      <c r="B807" s="6" t="s">
        <v>23</v>
      </c>
      <c r="C807" s="6">
        <v>0</v>
      </c>
      <c r="D807" s="5" t="s">
        <v>90</v>
      </c>
      <c r="E807" s="5" t="str">
        <f t="shared" si="420"/>
        <v/>
      </c>
      <c r="F807" s="5" t="str">
        <f t="shared" si="415"/>
        <v/>
      </c>
      <c r="G807" s="7">
        <v>82.861999999999995</v>
      </c>
      <c r="H807" s="7">
        <v>83.454999999999998</v>
      </c>
      <c r="I807" s="7">
        <v>88.5</v>
      </c>
      <c r="J807" s="7">
        <v>88.054000000000002</v>
      </c>
      <c r="K807" s="7">
        <v>106.804</v>
      </c>
      <c r="L807" s="7">
        <v>106.045</v>
      </c>
      <c r="M807" s="7">
        <v>93.89</v>
      </c>
      <c r="N807" s="7">
        <v>83.093000000000004</v>
      </c>
      <c r="O807" s="7"/>
      <c r="Q807" s="13"/>
      <c r="R807" s="10" t="s">
        <v>566</v>
      </c>
      <c r="S807">
        <v>1994</v>
      </c>
      <c r="T807">
        <f t="shared" si="416"/>
        <v>73.784000000000006</v>
      </c>
      <c r="U807">
        <f t="shared" si="417"/>
        <v>71.989000000000004</v>
      </c>
      <c r="V807">
        <f t="shared" si="418"/>
        <v>85.6</v>
      </c>
      <c r="W807">
        <f t="shared" si="419"/>
        <v>105.46</v>
      </c>
      <c r="X807">
        <f t="shared" si="441"/>
        <v>1.4240862825953826E-3</v>
      </c>
      <c r="Y807">
        <f t="shared" si="442"/>
        <v>5.9910453109983663E-3</v>
      </c>
      <c r="Z807">
        <f t="shared" si="443"/>
        <v>1.5967933068459672E-2</v>
      </c>
      <c r="AA807">
        <f t="shared" si="444"/>
        <v>-1.2326188900235735E-4</v>
      </c>
      <c r="AC807" s="10" t="str">
        <f>IFERROR(VLOOKUP(S807&amp;R807,'Regulatory Data'!D$6:F$1349,3,FALSE),"")</f>
        <v/>
      </c>
      <c r="AD807" s="12" t="str">
        <f>VLOOKUP($S807&amp;$R807,'Regulatory Data'!$I$6:$O$1301,5,FALSE)</f>
        <v/>
      </c>
      <c r="AE807" s="12" t="str">
        <f>IF(VLOOKUP($S807&amp;$R807,'Regulatory Data'!$I$6:$O$1301,7,FALSE)=1,1,IF(VLOOKUP($S807&amp;$R807,'Regulatory Data'!$I$6:$O$1301,6,FALSE)=1,0,""))</f>
        <v/>
      </c>
      <c r="AG807" s="12" t="str">
        <f t="shared" si="425"/>
        <v/>
      </c>
      <c r="AH807" s="12" t="str">
        <f t="shared" si="426"/>
        <v/>
      </c>
      <c r="AI807" s="12" t="str">
        <f t="shared" si="427"/>
        <v/>
      </c>
      <c r="AJ807" s="12" t="str">
        <f t="shared" si="428"/>
        <v/>
      </c>
      <c r="AK807" s="12" t="str">
        <f t="shared" si="429"/>
        <v/>
      </c>
      <c r="AL807" s="12" t="str">
        <f t="shared" si="430"/>
        <v/>
      </c>
      <c r="AM807" s="12" t="str">
        <f t="shared" si="431"/>
        <v/>
      </c>
      <c r="AN807" s="12" t="str">
        <f t="shared" si="432"/>
        <v/>
      </c>
      <c r="AO807" s="9" t="str">
        <f t="shared" si="433"/>
        <v/>
      </c>
      <c r="AP807" s="9" t="str">
        <f t="shared" si="434"/>
        <v/>
      </c>
      <c r="AQ807" s="9" t="str">
        <f t="shared" si="435"/>
        <v/>
      </c>
      <c r="AR807" s="9" t="str">
        <f t="shared" si="436"/>
        <v/>
      </c>
      <c r="AS807" s="9" t="str">
        <f t="shared" si="437"/>
        <v/>
      </c>
      <c r="AT807" s="9" t="str">
        <f t="shared" si="438"/>
        <v/>
      </c>
      <c r="AU807" s="9" t="str">
        <f t="shared" si="439"/>
        <v/>
      </c>
      <c r="AV807" s="9" t="str">
        <f t="shared" si="440"/>
        <v/>
      </c>
    </row>
    <row r="808" spans="1:48" x14ac:dyDescent="0.2">
      <c r="A808" s="2">
        <v>1</v>
      </c>
      <c r="B808" s="6" t="s">
        <v>24</v>
      </c>
      <c r="C808" s="6">
        <v>0</v>
      </c>
      <c r="D808" s="5" t="s">
        <v>90</v>
      </c>
      <c r="E808" s="5" t="str">
        <f t="shared" si="420"/>
        <v/>
      </c>
      <c r="F808" s="5" t="str">
        <f t="shared" si="415"/>
        <v/>
      </c>
      <c r="G808" s="7">
        <v>83.600999999999999</v>
      </c>
      <c r="H808" s="7">
        <v>83.873000000000005</v>
      </c>
      <c r="I808" s="7">
        <v>92.977999999999994</v>
      </c>
      <c r="J808" s="7">
        <v>89.796000000000006</v>
      </c>
      <c r="K808" s="7">
        <v>111.217</v>
      </c>
      <c r="L808" s="7">
        <v>110.85599999999999</v>
      </c>
      <c r="M808" s="7">
        <v>85.191000000000003</v>
      </c>
      <c r="N808" s="7">
        <v>79.209000000000003</v>
      </c>
      <c r="O808" s="7"/>
      <c r="Q808" s="13"/>
      <c r="R808" s="10" t="s">
        <v>566</v>
      </c>
      <c r="S808">
        <v>1995</v>
      </c>
      <c r="T808">
        <f t="shared" si="416"/>
        <v>74.328999999999994</v>
      </c>
      <c r="U808">
        <f t="shared" si="417"/>
        <v>73.376000000000005</v>
      </c>
      <c r="V808">
        <f t="shared" si="418"/>
        <v>86.480999999999995</v>
      </c>
      <c r="W808">
        <f t="shared" si="419"/>
        <v>106.256</v>
      </c>
      <c r="X808">
        <f t="shared" si="441"/>
        <v>7.3592791951897496E-3</v>
      </c>
      <c r="Y808">
        <f t="shared" si="442"/>
        <v>1.9083577108930605E-2</v>
      </c>
      <c r="Z808">
        <f t="shared" si="443"/>
        <v>1.0239453483653627E-2</v>
      </c>
      <c r="AA808">
        <f t="shared" si="444"/>
        <v>7.5195426960341649E-3</v>
      </c>
      <c r="AC808" s="10" t="str">
        <f>IFERROR(VLOOKUP(S808&amp;R808,'Regulatory Data'!D$6:F$1349,3,FALSE),"")</f>
        <v/>
      </c>
      <c r="AD808" s="12" t="str">
        <f>VLOOKUP($S808&amp;$R808,'Regulatory Data'!$I$6:$O$1301,5,FALSE)</f>
        <v/>
      </c>
      <c r="AE808" s="12" t="str">
        <f>IF(VLOOKUP($S808&amp;$R808,'Regulatory Data'!$I$6:$O$1301,7,FALSE)=1,1,IF(VLOOKUP($S808&amp;$R808,'Regulatory Data'!$I$6:$O$1301,6,FALSE)=1,0,""))</f>
        <v/>
      </c>
      <c r="AG808" s="12" t="str">
        <f t="shared" si="425"/>
        <v/>
      </c>
      <c r="AH808" s="12" t="str">
        <f t="shared" si="426"/>
        <v/>
      </c>
      <c r="AI808" s="12" t="str">
        <f t="shared" si="427"/>
        <v/>
      </c>
      <c r="AJ808" s="12" t="str">
        <f t="shared" si="428"/>
        <v/>
      </c>
      <c r="AK808" s="12" t="str">
        <f t="shared" si="429"/>
        <v/>
      </c>
      <c r="AL808" s="12" t="str">
        <f t="shared" si="430"/>
        <v/>
      </c>
      <c r="AM808" s="12" t="str">
        <f t="shared" si="431"/>
        <v/>
      </c>
      <c r="AN808" s="12" t="str">
        <f t="shared" si="432"/>
        <v/>
      </c>
      <c r="AO808" s="9" t="str">
        <f t="shared" si="433"/>
        <v/>
      </c>
      <c r="AP808" s="9" t="str">
        <f t="shared" si="434"/>
        <v/>
      </c>
      <c r="AQ808" s="9" t="str">
        <f t="shared" si="435"/>
        <v/>
      </c>
      <c r="AR808" s="9" t="str">
        <f t="shared" si="436"/>
        <v/>
      </c>
      <c r="AS808" s="9" t="str">
        <f t="shared" si="437"/>
        <v/>
      </c>
      <c r="AT808" s="9" t="str">
        <f t="shared" si="438"/>
        <v/>
      </c>
      <c r="AU808" s="9" t="str">
        <f t="shared" si="439"/>
        <v/>
      </c>
      <c r="AV808" s="9" t="str">
        <f t="shared" si="440"/>
        <v/>
      </c>
    </row>
    <row r="809" spans="1:48" x14ac:dyDescent="0.2">
      <c r="A809" s="2">
        <v>1</v>
      </c>
      <c r="B809" s="6" t="s">
        <v>25</v>
      </c>
      <c r="C809" s="6">
        <v>0</v>
      </c>
      <c r="D809" s="5" t="s">
        <v>90</v>
      </c>
      <c r="E809" s="5" t="str">
        <f t="shared" si="420"/>
        <v/>
      </c>
      <c r="F809" s="5" t="str">
        <f t="shared" si="415"/>
        <v/>
      </c>
      <c r="G809" s="7">
        <v>87.850999999999999</v>
      </c>
      <c r="H809" s="7">
        <v>90.751999999999995</v>
      </c>
      <c r="I809" s="7">
        <v>99.02</v>
      </c>
      <c r="J809" s="7">
        <v>90.625</v>
      </c>
      <c r="K809" s="7">
        <v>112.71299999999999</v>
      </c>
      <c r="L809" s="7">
        <v>109.11</v>
      </c>
      <c r="M809" s="7">
        <v>86.819000000000003</v>
      </c>
      <c r="N809" s="7">
        <v>85.968000000000004</v>
      </c>
      <c r="O809" s="7"/>
      <c r="Q809" s="13"/>
      <c r="R809" s="10" t="s">
        <v>566</v>
      </c>
      <c r="S809">
        <v>1996</v>
      </c>
      <c r="T809">
        <f t="shared" si="416"/>
        <v>78.299000000000007</v>
      </c>
      <c r="U809">
        <f t="shared" si="417"/>
        <v>76.254999999999995</v>
      </c>
      <c r="V809">
        <f t="shared" si="418"/>
        <v>88.188999999999993</v>
      </c>
      <c r="W809">
        <f t="shared" si="419"/>
        <v>105.331</v>
      </c>
      <c r="X809">
        <f t="shared" si="441"/>
        <v>5.2033646394513688E-2</v>
      </c>
      <c r="Y809">
        <f t="shared" si="442"/>
        <v>3.8486080432652336E-2</v>
      </c>
      <c r="Z809">
        <f t="shared" si="443"/>
        <v>1.9557502050352227E-2</v>
      </c>
      <c r="AA809">
        <f t="shared" si="444"/>
        <v>-8.7435040236458761E-3</v>
      </c>
      <c r="AC809" s="10" t="str">
        <f>IFERROR(VLOOKUP(S809&amp;R809,'Regulatory Data'!D$6:F$1349,3,FALSE),"")</f>
        <v/>
      </c>
      <c r="AD809" s="12" t="str">
        <f>VLOOKUP($S809&amp;$R809,'Regulatory Data'!$I$6:$O$1301,5,FALSE)</f>
        <v/>
      </c>
      <c r="AE809" s="12" t="str">
        <f>IF(VLOOKUP($S809&amp;$R809,'Regulatory Data'!$I$6:$O$1301,7,FALSE)=1,1,IF(VLOOKUP($S809&amp;$R809,'Regulatory Data'!$I$6:$O$1301,6,FALSE)=1,0,""))</f>
        <v/>
      </c>
      <c r="AG809" s="12" t="str">
        <f t="shared" si="425"/>
        <v/>
      </c>
      <c r="AH809" s="12" t="str">
        <f t="shared" si="426"/>
        <v/>
      </c>
      <c r="AI809" s="12" t="str">
        <f t="shared" si="427"/>
        <v/>
      </c>
      <c r="AJ809" s="12" t="str">
        <f t="shared" si="428"/>
        <v/>
      </c>
      <c r="AK809" s="12" t="str">
        <f t="shared" si="429"/>
        <v/>
      </c>
      <c r="AL809" s="12" t="str">
        <f t="shared" si="430"/>
        <v/>
      </c>
      <c r="AM809" s="12" t="str">
        <f t="shared" si="431"/>
        <v/>
      </c>
      <c r="AN809" s="12" t="str">
        <f t="shared" si="432"/>
        <v/>
      </c>
      <c r="AO809" s="9" t="str">
        <f t="shared" si="433"/>
        <v/>
      </c>
      <c r="AP809" s="9" t="str">
        <f t="shared" si="434"/>
        <v/>
      </c>
      <c r="AQ809" s="9" t="str">
        <f t="shared" si="435"/>
        <v/>
      </c>
      <c r="AR809" s="9" t="str">
        <f t="shared" si="436"/>
        <v/>
      </c>
      <c r="AS809" s="9" t="str">
        <f t="shared" si="437"/>
        <v/>
      </c>
      <c r="AT809" s="9" t="str">
        <f t="shared" si="438"/>
        <v/>
      </c>
      <c r="AU809" s="9" t="str">
        <f t="shared" si="439"/>
        <v/>
      </c>
      <c r="AV809" s="9" t="str">
        <f t="shared" si="440"/>
        <v/>
      </c>
    </row>
    <row r="810" spans="1:48" x14ac:dyDescent="0.2">
      <c r="A810" s="2">
        <v>1</v>
      </c>
      <c r="B810" s="6" t="s">
        <v>26</v>
      </c>
      <c r="C810" s="6">
        <v>0</v>
      </c>
      <c r="D810" s="5" t="s">
        <v>90</v>
      </c>
      <c r="E810" s="5" t="str">
        <f t="shared" si="420"/>
        <v/>
      </c>
      <c r="F810" s="5" t="str">
        <f t="shared" si="415"/>
        <v/>
      </c>
      <c r="G810" s="7">
        <v>94.516000000000005</v>
      </c>
      <c r="H810" s="7">
        <v>96.268000000000001</v>
      </c>
      <c r="I810" s="7">
        <v>100.203</v>
      </c>
      <c r="J810" s="7">
        <v>92.477999999999994</v>
      </c>
      <c r="K810" s="7">
        <v>106.017</v>
      </c>
      <c r="L810" s="7">
        <v>104.087</v>
      </c>
      <c r="M810" s="7">
        <v>90.289000000000001</v>
      </c>
      <c r="N810" s="7">
        <v>90.471999999999994</v>
      </c>
      <c r="O810" s="7"/>
      <c r="Q810" s="13"/>
      <c r="R810" s="10" t="s">
        <v>566</v>
      </c>
      <c r="S810">
        <v>1997</v>
      </c>
      <c r="T810">
        <f t="shared" si="416"/>
        <v>81.347999999999999</v>
      </c>
      <c r="U810">
        <f t="shared" si="417"/>
        <v>79.453999999999994</v>
      </c>
      <c r="V810">
        <f t="shared" si="418"/>
        <v>89.486000000000004</v>
      </c>
      <c r="W810">
        <f t="shared" si="419"/>
        <v>103.754</v>
      </c>
      <c r="X810">
        <f t="shared" si="441"/>
        <v>3.8201416713707914E-2</v>
      </c>
      <c r="Y810">
        <f t="shared" si="442"/>
        <v>4.1095250736895572E-2</v>
      </c>
      <c r="Z810">
        <f t="shared" si="443"/>
        <v>1.459994978250112E-2</v>
      </c>
      <c r="AA810">
        <f t="shared" si="444"/>
        <v>-1.5085060190231481E-2</v>
      </c>
      <c r="AC810" s="10">
        <f>IFERROR(VLOOKUP(S810&amp;R810,'Regulatory Data'!D$6:F$1349,3,FALSE),"")</f>
        <v>8.3745429940557913E-3</v>
      </c>
      <c r="AD810" s="12">
        <f>VLOOKUP($S810&amp;$R810,'Regulatory Data'!$I$6:$O$1301,5,FALSE)</f>
        <v>0</v>
      </c>
      <c r="AE810" s="12">
        <f>IF(VLOOKUP($S810&amp;$R810,'Regulatory Data'!$I$6:$O$1301,7,FALSE)=1,1,IF(VLOOKUP($S810&amp;$R810,'Regulatory Data'!$I$6:$O$1301,6,FALSE)=1,0,""))</f>
        <v>0</v>
      </c>
      <c r="AG810" s="12">
        <f t="shared" si="425"/>
        <v>3.9115272635229736E-2</v>
      </c>
      <c r="AH810" s="12" t="str">
        <f t="shared" si="426"/>
        <v/>
      </c>
      <c r="AI810" s="12">
        <f t="shared" si="427"/>
        <v>4.55521494579747E-2</v>
      </c>
      <c r="AJ810" s="12" t="str">
        <f t="shared" si="428"/>
        <v/>
      </c>
      <c r="AK810" s="12">
        <f t="shared" si="429"/>
        <v>1.7930499037639436E-2</v>
      </c>
      <c r="AL810" s="12" t="str">
        <f t="shared" si="430"/>
        <v/>
      </c>
      <c r="AM810" s="12">
        <f t="shared" si="431"/>
        <v>-5.1891444211271676E-3</v>
      </c>
      <c r="AN810" s="12" t="str">
        <f t="shared" si="432"/>
        <v/>
      </c>
      <c r="AO810" s="9">
        <f t="shared" si="433"/>
        <v>3.9115272635229736E-2</v>
      </c>
      <c r="AP810" s="9" t="str">
        <f t="shared" si="434"/>
        <v/>
      </c>
      <c r="AQ810" s="9">
        <f t="shared" si="435"/>
        <v>4.55521494579747E-2</v>
      </c>
      <c r="AR810" s="9" t="str">
        <f t="shared" si="436"/>
        <v/>
      </c>
      <c r="AS810" s="9">
        <f t="shared" si="437"/>
        <v>1.7930499037639436E-2</v>
      </c>
      <c r="AT810" s="9" t="str">
        <f t="shared" si="438"/>
        <v/>
      </c>
      <c r="AU810" s="9">
        <f t="shared" si="439"/>
        <v>-5.1891444211271676E-3</v>
      </c>
      <c r="AV810" s="9" t="str">
        <f t="shared" si="440"/>
        <v/>
      </c>
    </row>
    <row r="811" spans="1:48" x14ac:dyDescent="0.2">
      <c r="A811" s="2">
        <v>1</v>
      </c>
      <c r="B811" s="6" t="s">
        <v>27</v>
      </c>
      <c r="C811" s="6">
        <v>0</v>
      </c>
      <c r="D811" s="5" t="s">
        <v>90</v>
      </c>
      <c r="E811" s="5" t="str">
        <f t="shared" si="420"/>
        <v/>
      </c>
      <c r="F811" s="5" t="str">
        <f t="shared" si="415"/>
        <v/>
      </c>
      <c r="G811" s="7">
        <v>98.322999999999993</v>
      </c>
      <c r="H811" s="7">
        <v>99.704999999999998</v>
      </c>
      <c r="I811" s="7">
        <v>103.14400000000001</v>
      </c>
      <c r="J811" s="7">
        <v>95.364000000000004</v>
      </c>
      <c r="K811" s="7">
        <v>104.90300000000001</v>
      </c>
      <c r="L811" s="7">
        <v>103.44799999999999</v>
      </c>
      <c r="M811" s="7">
        <v>92.266000000000005</v>
      </c>
      <c r="N811" s="7">
        <v>95.165999999999997</v>
      </c>
      <c r="O811" s="7"/>
      <c r="Q811" s="13"/>
      <c r="R811" s="10" t="s">
        <v>566</v>
      </c>
      <c r="S811">
        <v>1998</v>
      </c>
      <c r="T811">
        <f t="shared" si="416"/>
        <v>84.593000000000004</v>
      </c>
      <c r="U811">
        <f t="shared" si="417"/>
        <v>83.156999999999996</v>
      </c>
      <c r="V811">
        <f t="shared" si="418"/>
        <v>91.105000000000004</v>
      </c>
      <c r="W811">
        <f t="shared" si="419"/>
        <v>103.217</v>
      </c>
      <c r="X811">
        <f t="shared" si="441"/>
        <v>3.9115272635229736E-2</v>
      </c>
      <c r="Y811">
        <f t="shared" si="442"/>
        <v>4.55521494579747E-2</v>
      </c>
      <c r="Z811">
        <f t="shared" si="443"/>
        <v>1.7930499037639436E-2</v>
      </c>
      <c r="AA811">
        <f t="shared" si="444"/>
        <v>-5.1891444211271676E-3</v>
      </c>
      <c r="AC811" s="10">
        <f>IFERROR(VLOOKUP(S811&amp;R811,'Regulatory Data'!D$6:F$1349,3,FALSE),"")</f>
        <v>8.456023875538966E-3</v>
      </c>
      <c r="AD811" s="12">
        <f>VLOOKUP($S811&amp;$R811,'Regulatory Data'!$I$6:$O$1301,5,FALSE)</f>
        <v>0</v>
      </c>
      <c r="AE811" s="12">
        <f>IF(VLOOKUP($S811&amp;$R811,'Regulatory Data'!$I$6:$O$1301,7,FALSE)=1,1,IF(VLOOKUP($S811&amp;$R811,'Regulatory Data'!$I$6:$O$1301,6,FALSE)=1,0,""))</f>
        <v>0</v>
      </c>
      <c r="AG811" s="12">
        <f t="shared" si="425"/>
        <v>2.8860871968465318E-2</v>
      </c>
      <c r="AH811" s="12" t="str">
        <f t="shared" si="426"/>
        <v/>
      </c>
      <c r="AI811" s="12">
        <f t="shared" si="427"/>
        <v>4.089270164200709E-2</v>
      </c>
      <c r="AJ811" s="12" t="str">
        <f t="shared" si="428"/>
        <v/>
      </c>
      <c r="AK811" s="12">
        <f t="shared" si="429"/>
        <v>2.7209985185257857E-2</v>
      </c>
      <c r="AL811" s="12" t="str">
        <f t="shared" si="430"/>
        <v/>
      </c>
      <c r="AM811" s="12">
        <f t="shared" si="431"/>
        <v>-7.4196508047972287E-3</v>
      </c>
      <c r="AN811" s="12" t="str">
        <f t="shared" si="432"/>
        <v/>
      </c>
      <c r="AO811" s="9">
        <f t="shared" si="433"/>
        <v>2.8860871968465318E-2</v>
      </c>
      <c r="AP811" s="9" t="str">
        <f t="shared" si="434"/>
        <v/>
      </c>
      <c r="AQ811" s="9">
        <f t="shared" si="435"/>
        <v>4.089270164200709E-2</v>
      </c>
      <c r="AR811" s="9" t="str">
        <f t="shared" si="436"/>
        <v/>
      </c>
      <c r="AS811" s="9">
        <f t="shared" si="437"/>
        <v>2.7209985185257857E-2</v>
      </c>
      <c r="AT811" s="9" t="str">
        <f t="shared" si="438"/>
        <v/>
      </c>
      <c r="AU811" s="9">
        <f t="shared" si="439"/>
        <v>-7.4196508047972287E-3</v>
      </c>
      <c r="AV811" s="9" t="str">
        <f t="shared" si="440"/>
        <v/>
      </c>
    </row>
    <row r="812" spans="1:48" x14ac:dyDescent="0.2">
      <c r="A812" s="2">
        <v>1</v>
      </c>
      <c r="B812" s="6" t="s">
        <v>28</v>
      </c>
      <c r="C812" s="6">
        <v>0</v>
      </c>
      <c r="D812" s="5" t="s">
        <v>90</v>
      </c>
      <c r="E812" s="5" t="str">
        <f t="shared" si="420"/>
        <v/>
      </c>
      <c r="F812" s="5" t="str">
        <f t="shared" si="415"/>
        <v/>
      </c>
      <c r="G812" s="7">
        <v>99.188999999999993</v>
      </c>
      <c r="H812" s="7">
        <v>98.39</v>
      </c>
      <c r="I812" s="7">
        <v>101.61499999999999</v>
      </c>
      <c r="J812" s="7">
        <v>99.13</v>
      </c>
      <c r="K812" s="7">
        <v>102.446</v>
      </c>
      <c r="L812" s="7">
        <v>103.27800000000001</v>
      </c>
      <c r="M812" s="7">
        <v>96.384</v>
      </c>
      <c r="N812" s="7">
        <v>97.941000000000003</v>
      </c>
      <c r="O812" s="7"/>
      <c r="Q812" s="13"/>
      <c r="R812" s="10" t="s">
        <v>566</v>
      </c>
      <c r="S812">
        <v>1999</v>
      </c>
      <c r="T812">
        <f t="shared" si="416"/>
        <v>87.07</v>
      </c>
      <c r="U812">
        <f t="shared" si="417"/>
        <v>86.628</v>
      </c>
      <c r="V812">
        <f t="shared" si="418"/>
        <v>93.617999999999995</v>
      </c>
      <c r="W812">
        <f t="shared" si="419"/>
        <v>102.45399999999999</v>
      </c>
      <c r="X812">
        <f t="shared" si="441"/>
        <v>2.8860871968465318E-2</v>
      </c>
      <c r="Y812">
        <f t="shared" si="442"/>
        <v>4.089270164200709E-2</v>
      </c>
      <c r="Z812">
        <f t="shared" si="443"/>
        <v>2.7209985185257857E-2</v>
      </c>
      <c r="AA812">
        <f t="shared" si="444"/>
        <v>-7.4196508047972287E-3</v>
      </c>
      <c r="AC812" s="10">
        <f>IFERROR(VLOOKUP(S812&amp;R812,'Regulatory Data'!D$6:F$1349,3,FALSE),"")</f>
        <v>8.2208239433429649E-3</v>
      </c>
      <c r="AD812" s="12">
        <f>VLOOKUP($S812&amp;$R812,'Regulatory Data'!$I$6:$O$1301,5,FALSE)</f>
        <v>0</v>
      </c>
      <c r="AE812" s="12">
        <f>IF(VLOOKUP($S812&amp;$R812,'Regulatory Data'!$I$6:$O$1301,7,FALSE)=1,1,IF(VLOOKUP($S812&amp;$R812,'Regulatory Data'!$I$6:$O$1301,6,FALSE)=1,0,""))</f>
        <v>0</v>
      </c>
      <c r="AG812" s="12">
        <f t="shared" si="425"/>
        <v>4.7285042367253283E-2</v>
      </c>
      <c r="AH812" s="12" t="str">
        <f t="shared" si="426"/>
        <v/>
      </c>
      <c r="AI812" s="12">
        <f t="shared" si="427"/>
        <v>3.6384959438612974E-2</v>
      </c>
      <c r="AJ812" s="12" t="str">
        <f t="shared" si="428"/>
        <v/>
      </c>
      <c r="AK812" s="12">
        <f t="shared" si="429"/>
        <v>2.283122222736278E-2</v>
      </c>
      <c r="AL812" s="12" t="str">
        <f t="shared" si="430"/>
        <v/>
      </c>
      <c r="AM812" s="12">
        <f t="shared" si="431"/>
        <v>-6.9835490364198449E-3</v>
      </c>
      <c r="AN812" s="12" t="str">
        <f t="shared" si="432"/>
        <v/>
      </c>
      <c r="AO812" s="9">
        <f t="shared" si="433"/>
        <v>4.7285042367253283E-2</v>
      </c>
      <c r="AP812" s="9" t="str">
        <f t="shared" si="434"/>
        <v/>
      </c>
      <c r="AQ812" s="9">
        <f t="shared" si="435"/>
        <v>3.6384959438612974E-2</v>
      </c>
      <c r="AR812" s="9" t="str">
        <f t="shared" si="436"/>
        <v/>
      </c>
      <c r="AS812" s="9">
        <f t="shared" si="437"/>
        <v>2.283122222736278E-2</v>
      </c>
      <c r="AT812" s="9" t="str">
        <f t="shared" si="438"/>
        <v/>
      </c>
      <c r="AU812" s="9">
        <f t="shared" si="439"/>
        <v>-6.9835490364198449E-3</v>
      </c>
      <c r="AV812" s="9" t="str">
        <f t="shared" si="440"/>
        <v/>
      </c>
    </row>
    <row r="813" spans="1:48" x14ac:dyDescent="0.2">
      <c r="A813" s="2">
        <v>1</v>
      </c>
      <c r="B813" s="6" t="s">
        <v>29</v>
      </c>
      <c r="C813" s="6">
        <v>0</v>
      </c>
      <c r="D813" s="5" t="s">
        <v>90</v>
      </c>
      <c r="E813" s="5" t="str">
        <f t="shared" si="420"/>
        <v/>
      </c>
      <c r="F813" s="5" t="str">
        <f t="shared" si="415"/>
        <v/>
      </c>
      <c r="G813" s="7">
        <v>100</v>
      </c>
      <c r="H813" s="7">
        <v>100</v>
      </c>
      <c r="I813" s="7">
        <v>100</v>
      </c>
      <c r="J813" s="7">
        <v>100</v>
      </c>
      <c r="K813" s="7">
        <v>100</v>
      </c>
      <c r="L813" s="7">
        <v>100</v>
      </c>
      <c r="M813" s="7">
        <v>100</v>
      </c>
      <c r="N813" s="7">
        <v>100</v>
      </c>
      <c r="O813" s="7"/>
      <c r="Q813" s="13"/>
      <c r="R813" s="10" t="s">
        <v>566</v>
      </c>
      <c r="S813">
        <v>2000</v>
      </c>
      <c r="T813">
        <f t="shared" si="416"/>
        <v>91.286000000000001</v>
      </c>
      <c r="U813">
        <f t="shared" si="417"/>
        <v>89.837999999999994</v>
      </c>
      <c r="V813">
        <f t="shared" si="418"/>
        <v>95.78</v>
      </c>
      <c r="W813">
        <f t="shared" si="419"/>
        <v>101.741</v>
      </c>
      <c r="X813">
        <f t="shared" si="441"/>
        <v>4.7285042367253283E-2</v>
      </c>
      <c r="Y813">
        <f t="shared" si="442"/>
        <v>3.6384959438612974E-2</v>
      </c>
      <c r="Z813">
        <f t="shared" si="443"/>
        <v>2.283122222736278E-2</v>
      </c>
      <c r="AA813">
        <f t="shared" si="444"/>
        <v>-6.9835490364198449E-3</v>
      </c>
      <c r="AC813" s="10">
        <f>IFERROR(VLOOKUP(S813&amp;R813,'Regulatory Data'!D$6:F$1349,3,FALSE),"")</f>
        <v>9.532150344558064E-3</v>
      </c>
      <c r="AD813" s="12">
        <f>VLOOKUP($S813&amp;$R813,'Regulatory Data'!$I$6:$O$1301,5,FALSE)</f>
        <v>0</v>
      </c>
      <c r="AE813" s="12">
        <f>IF(VLOOKUP($S813&amp;$R813,'Regulatory Data'!$I$6:$O$1301,7,FALSE)=1,1,IF(VLOOKUP($S813&amp;$R813,'Regulatory Data'!$I$6:$O$1301,6,FALSE)=1,0,""))</f>
        <v>0</v>
      </c>
      <c r="AG813" s="12">
        <f t="shared" si="425"/>
        <v>3.5268843835080332E-2</v>
      </c>
      <c r="AH813" s="12" t="str">
        <f t="shared" si="426"/>
        <v/>
      </c>
      <c r="AI813" s="12">
        <f t="shared" si="427"/>
        <v>3.0162295715586041E-2</v>
      </c>
      <c r="AJ813" s="12" t="str">
        <f t="shared" si="428"/>
        <v/>
      </c>
      <c r="AK813" s="12">
        <f t="shared" si="429"/>
        <v>2.5288312874016228E-2</v>
      </c>
      <c r="AL813" s="12" t="str">
        <f t="shared" si="430"/>
        <v/>
      </c>
      <c r="AM813" s="12">
        <f t="shared" si="431"/>
        <v>6.4856407291262741E-3</v>
      </c>
      <c r="AN813" s="12" t="str">
        <f t="shared" si="432"/>
        <v/>
      </c>
      <c r="AO813" s="9">
        <f t="shared" si="433"/>
        <v>3.5268843835080332E-2</v>
      </c>
      <c r="AP813" s="9" t="str">
        <f t="shared" si="434"/>
        <v/>
      </c>
      <c r="AQ813" s="9">
        <f t="shared" si="435"/>
        <v>3.0162295715586041E-2</v>
      </c>
      <c r="AR813" s="9" t="str">
        <f t="shared" si="436"/>
        <v/>
      </c>
      <c r="AS813" s="9">
        <f t="shared" si="437"/>
        <v>2.5288312874016228E-2</v>
      </c>
      <c r="AT813" s="9" t="str">
        <f t="shared" si="438"/>
        <v/>
      </c>
      <c r="AU813" s="9">
        <f t="shared" si="439"/>
        <v>6.4856407291262741E-3</v>
      </c>
      <c r="AV813" s="9" t="str">
        <f t="shared" si="440"/>
        <v/>
      </c>
    </row>
    <row r="814" spans="1:48" x14ac:dyDescent="0.2">
      <c r="A814" s="2">
        <v>1</v>
      </c>
      <c r="B814" s="6" t="s">
        <v>30</v>
      </c>
      <c r="C814" s="6">
        <v>0</v>
      </c>
      <c r="D814" s="5" t="s">
        <v>90</v>
      </c>
      <c r="E814" s="5" t="str">
        <f t="shared" si="420"/>
        <v/>
      </c>
      <c r="F814" s="5" t="str">
        <f t="shared" si="415"/>
        <v/>
      </c>
      <c r="G814" s="7">
        <v>91.715999999999994</v>
      </c>
      <c r="H814" s="7">
        <v>91.875</v>
      </c>
      <c r="I814" s="7">
        <v>92.031000000000006</v>
      </c>
      <c r="J814" s="7">
        <v>102.119</v>
      </c>
      <c r="K814" s="7">
        <v>100.34399999999999</v>
      </c>
      <c r="L814" s="7">
        <v>100.17</v>
      </c>
      <c r="M814" s="7">
        <v>106.685</v>
      </c>
      <c r="N814" s="7">
        <v>98.183999999999997</v>
      </c>
      <c r="O814" s="7"/>
      <c r="Q814" s="13"/>
      <c r="R814" s="10" t="s">
        <v>566</v>
      </c>
      <c r="S814">
        <v>2001</v>
      </c>
      <c r="T814">
        <f t="shared" si="416"/>
        <v>94.563000000000002</v>
      </c>
      <c r="U814">
        <f t="shared" si="417"/>
        <v>92.588999999999999</v>
      </c>
      <c r="V814">
        <f t="shared" si="418"/>
        <v>98.233000000000004</v>
      </c>
      <c r="W814">
        <f t="shared" si="419"/>
        <v>102.40300000000001</v>
      </c>
      <c r="X814">
        <f t="shared" si="441"/>
        <v>3.5268843835080332E-2</v>
      </c>
      <c r="Y814">
        <f t="shared" si="442"/>
        <v>3.0162295715586041E-2</v>
      </c>
      <c r="Z814">
        <f t="shared" si="443"/>
        <v>2.5288312874016228E-2</v>
      </c>
      <c r="AA814">
        <f t="shared" si="444"/>
        <v>6.4856407291262741E-3</v>
      </c>
      <c r="AC814" s="10">
        <f>IFERROR(VLOOKUP(S814&amp;R814,'Regulatory Data'!D$6:F$1349,3,FALSE),"")</f>
        <v>1.0259431971839541E-2</v>
      </c>
      <c r="AD814" s="12">
        <f>VLOOKUP($S814&amp;$R814,'Regulatory Data'!$I$6:$O$1301,5,FALSE)</f>
        <v>0</v>
      </c>
      <c r="AE814" s="12">
        <f>IF(VLOOKUP($S814&amp;$R814,'Regulatory Data'!$I$6:$O$1301,7,FALSE)=1,1,IF(VLOOKUP($S814&amp;$R814,'Regulatory Data'!$I$6:$O$1301,6,FALSE)=1,0,""))</f>
        <v>0</v>
      </c>
      <c r="AG814" s="12">
        <f t="shared" si="425"/>
        <v>5.5903906945234283E-2</v>
      </c>
      <c r="AH814" s="12" t="str">
        <f t="shared" si="426"/>
        <v/>
      </c>
      <c r="AI814" s="12">
        <f t="shared" si="427"/>
        <v>7.6999841888868659E-2</v>
      </c>
      <c r="AJ814" s="12" t="str">
        <f t="shared" si="428"/>
        <v/>
      </c>
      <c r="AK814" s="12">
        <f t="shared" si="429"/>
        <v>1.782797819961246E-2</v>
      </c>
      <c r="AL814" s="12" t="str">
        <f t="shared" si="430"/>
        <v/>
      </c>
      <c r="AM814" s="12">
        <f t="shared" si="431"/>
        <v>-2.3745823063170413E-2</v>
      </c>
      <c r="AN814" s="12" t="str">
        <f t="shared" si="432"/>
        <v/>
      </c>
      <c r="AO814" s="9">
        <f t="shared" si="433"/>
        <v>5.5903906945234283E-2</v>
      </c>
      <c r="AP814" s="9" t="str">
        <f t="shared" si="434"/>
        <v/>
      </c>
      <c r="AQ814" s="9">
        <f t="shared" si="435"/>
        <v>7.6999841888868659E-2</v>
      </c>
      <c r="AR814" s="9" t="str">
        <f t="shared" si="436"/>
        <v/>
      </c>
      <c r="AS814" s="9">
        <f t="shared" si="437"/>
        <v>1.782797819961246E-2</v>
      </c>
      <c r="AT814" s="9" t="str">
        <f t="shared" si="438"/>
        <v/>
      </c>
      <c r="AU814" s="9">
        <f t="shared" si="439"/>
        <v>-2.3745823063170413E-2</v>
      </c>
      <c r="AV814" s="9" t="str">
        <f t="shared" si="440"/>
        <v/>
      </c>
    </row>
    <row r="815" spans="1:48" x14ac:dyDescent="0.2">
      <c r="A815" s="2">
        <v>1</v>
      </c>
      <c r="B815" s="6" t="s">
        <v>31</v>
      </c>
      <c r="C815" s="6">
        <v>0</v>
      </c>
      <c r="D815" s="5" t="s">
        <v>90</v>
      </c>
      <c r="E815" s="5" t="str">
        <f t="shared" si="420"/>
        <v/>
      </c>
      <c r="F815" s="5" t="str">
        <f t="shared" si="415"/>
        <v/>
      </c>
      <c r="G815" s="7">
        <v>96.1</v>
      </c>
      <c r="H815" s="7">
        <v>99.954999999999998</v>
      </c>
      <c r="I815" s="7">
        <v>100.167</v>
      </c>
      <c r="J815" s="7">
        <v>103.352</v>
      </c>
      <c r="K815" s="7">
        <v>104.233</v>
      </c>
      <c r="L815" s="7">
        <v>100.21299999999999</v>
      </c>
      <c r="M815" s="7">
        <v>99.957999999999998</v>
      </c>
      <c r="N815" s="7">
        <v>100.125</v>
      </c>
      <c r="O815" s="7"/>
      <c r="Q815" s="13"/>
      <c r="R815" s="10" t="s">
        <v>566</v>
      </c>
      <c r="S815">
        <v>2002</v>
      </c>
      <c r="T815">
        <f t="shared" si="416"/>
        <v>100</v>
      </c>
      <c r="U815">
        <f t="shared" si="417"/>
        <v>100</v>
      </c>
      <c r="V815">
        <f t="shared" si="418"/>
        <v>100</v>
      </c>
      <c r="W815">
        <f t="shared" si="419"/>
        <v>100</v>
      </c>
      <c r="X815">
        <f t="shared" si="441"/>
        <v>5.5903906945234283E-2</v>
      </c>
      <c r="Y815">
        <f t="shared" si="442"/>
        <v>7.6999841888868659E-2</v>
      </c>
      <c r="Z815">
        <f t="shared" si="443"/>
        <v>1.782797819961246E-2</v>
      </c>
      <c r="AA815">
        <f t="shared" si="444"/>
        <v>-2.3745823063170413E-2</v>
      </c>
      <c r="AC815" s="10">
        <f>IFERROR(VLOOKUP(S815&amp;R815,'Regulatory Data'!D$6:F$1349,3,FALSE),"")</f>
        <v>1.0770547090391431E-2</v>
      </c>
      <c r="AD815" s="12">
        <f>VLOOKUP($S815&amp;$R815,'Regulatory Data'!$I$6:$O$1301,5,FALSE)</f>
        <v>0</v>
      </c>
      <c r="AE815" s="12">
        <f>IF(VLOOKUP($S815&amp;$R815,'Regulatory Data'!$I$6:$O$1301,7,FALSE)=1,1,IF(VLOOKUP($S815&amp;$R815,'Regulatory Data'!$I$6:$O$1301,6,FALSE)=1,0,""))</f>
        <v>0</v>
      </c>
      <c r="AG815" s="12">
        <f t="shared" si="425"/>
        <v>5.3692414196773619E-2</v>
      </c>
      <c r="AH815" s="12" t="str">
        <f t="shared" si="426"/>
        <v/>
      </c>
      <c r="AI815" s="12">
        <f t="shared" si="427"/>
        <v>4.6511379233962202E-2</v>
      </c>
      <c r="AJ815" s="12" t="str">
        <f t="shared" si="428"/>
        <v/>
      </c>
      <c r="AK815" s="12">
        <f t="shared" si="429"/>
        <v>1.9322119714036745E-2</v>
      </c>
      <c r="AL815" s="12" t="str">
        <f t="shared" si="430"/>
        <v/>
      </c>
      <c r="AM815" s="12">
        <f t="shared" si="431"/>
        <v>1.8546937286577858E-2</v>
      </c>
      <c r="AN815" s="12" t="str">
        <f t="shared" si="432"/>
        <v/>
      </c>
      <c r="AO815" s="9">
        <f t="shared" si="433"/>
        <v>5.3692414196773619E-2</v>
      </c>
      <c r="AP815" s="9" t="str">
        <f t="shared" si="434"/>
        <v/>
      </c>
      <c r="AQ815" s="9">
        <f t="shared" si="435"/>
        <v>4.6511379233962202E-2</v>
      </c>
      <c r="AR815" s="9" t="str">
        <f t="shared" si="436"/>
        <v/>
      </c>
      <c r="AS815" s="9">
        <f t="shared" si="437"/>
        <v>1.9322119714036745E-2</v>
      </c>
      <c r="AT815" s="9" t="str">
        <f t="shared" si="438"/>
        <v/>
      </c>
      <c r="AU815" s="9">
        <f t="shared" si="439"/>
        <v>1.8546937286577858E-2</v>
      </c>
      <c r="AV815" s="9" t="str">
        <f t="shared" si="440"/>
        <v/>
      </c>
    </row>
    <row r="816" spans="1:48" x14ac:dyDescent="0.2">
      <c r="A816" s="2">
        <v>1</v>
      </c>
      <c r="B816" s="6" t="s">
        <v>32</v>
      </c>
      <c r="C816" s="6">
        <v>0</v>
      </c>
      <c r="D816" s="5" t="s">
        <v>90</v>
      </c>
      <c r="E816" s="5" t="str">
        <f t="shared" si="420"/>
        <v/>
      </c>
      <c r="F816" s="5" t="str">
        <f t="shared" si="415"/>
        <v/>
      </c>
      <c r="G816" s="7">
        <v>104.93899999999999</v>
      </c>
      <c r="H816" s="7">
        <v>109.083</v>
      </c>
      <c r="I816" s="7">
        <v>105.6</v>
      </c>
      <c r="J816" s="7">
        <v>105.995</v>
      </c>
      <c r="K816" s="7">
        <v>100.63</v>
      </c>
      <c r="L816" s="7">
        <v>96.807000000000002</v>
      </c>
      <c r="M816" s="7">
        <v>92.905000000000001</v>
      </c>
      <c r="N816" s="7">
        <v>98.108000000000004</v>
      </c>
      <c r="O816" s="7"/>
      <c r="Q816" s="13"/>
      <c r="R816" s="10" t="s">
        <v>566</v>
      </c>
      <c r="S816">
        <v>2003</v>
      </c>
      <c r="T816">
        <f t="shared" si="416"/>
        <v>105.51600000000001</v>
      </c>
      <c r="U816">
        <f t="shared" si="417"/>
        <v>104.761</v>
      </c>
      <c r="V816">
        <f t="shared" si="418"/>
        <v>101.95099999999999</v>
      </c>
      <c r="W816">
        <f t="shared" si="419"/>
        <v>101.872</v>
      </c>
      <c r="X816">
        <f t="shared" si="441"/>
        <v>5.3692414196773619E-2</v>
      </c>
      <c r="Y816">
        <f t="shared" si="442"/>
        <v>4.6511379233962202E-2</v>
      </c>
      <c r="Z816">
        <f t="shared" si="443"/>
        <v>1.9322119714036745E-2</v>
      </c>
      <c r="AA816">
        <f t="shared" si="444"/>
        <v>1.8546937286577858E-2</v>
      </c>
      <c r="AC816" s="10">
        <f>IFERROR(VLOOKUP(S816&amp;R816,'Regulatory Data'!D$6:F$1349,3,FALSE),"")</f>
        <v>1.0796931942794746E-2</v>
      </c>
      <c r="AD816" s="12">
        <f>VLOOKUP($S816&amp;$R816,'Regulatory Data'!$I$6:$O$1301,5,FALSE)</f>
        <v>0</v>
      </c>
      <c r="AE816" s="12">
        <f>IF(VLOOKUP($S816&amp;$R816,'Regulatory Data'!$I$6:$O$1301,7,FALSE)=1,1,IF(VLOOKUP($S816&amp;$R816,'Regulatory Data'!$I$6:$O$1301,6,FALSE)=1,0,""))</f>
        <v>0</v>
      </c>
      <c r="AG816" s="12">
        <f t="shared" si="425"/>
        <v>3.6961487404581383E-2</v>
      </c>
      <c r="AH816" s="12" t="str">
        <f t="shared" si="426"/>
        <v/>
      </c>
      <c r="AI816" s="12">
        <f t="shared" si="427"/>
        <v>1.9238907419132367E-2</v>
      </c>
      <c r="AJ816" s="12" t="str">
        <f t="shared" si="428"/>
        <v/>
      </c>
      <c r="AK816" s="12">
        <f t="shared" si="429"/>
        <v>2.2337923545255656E-2</v>
      </c>
      <c r="AL816" s="12" t="str">
        <f t="shared" si="430"/>
        <v/>
      </c>
      <c r="AM816" s="12">
        <f t="shared" si="431"/>
        <v>3.5799192453534801E-2</v>
      </c>
      <c r="AN816" s="12" t="str">
        <f t="shared" si="432"/>
        <v/>
      </c>
      <c r="AO816" s="9">
        <f t="shared" si="433"/>
        <v>3.6961487404581383E-2</v>
      </c>
      <c r="AP816" s="9" t="str">
        <f t="shared" si="434"/>
        <v/>
      </c>
      <c r="AQ816" s="9">
        <f t="shared" si="435"/>
        <v>1.9238907419132367E-2</v>
      </c>
      <c r="AR816" s="9" t="str">
        <f t="shared" si="436"/>
        <v/>
      </c>
      <c r="AS816" s="9">
        <f t="shared" si="437"/>
        <v>2.2337923545255656E-2</v>
      </c>
      <c r="AT816" s="9" t="str">
        <f t="shared" si="438"/>
        <v/>
      </c>
      <c r="AU816" s="9">
        <f t="shared" si="439"/>
        <v>3.5799192453534801E-2</v>
      </c>
      <c r="AV816" s="9" t="str">
        <f t="shared" si="440"/>
        <v/>
      </c>
    </row>
    <row r="817" spans="1:48" x14ac:dyDescent="0.2">
      <c r="A817" s="2">
        <v>1</v>
      </c>
      <c r="B817" s="6" t="s">
        <v>33</v>
      </c>
      <c r="C817" s="6">
        <v>0</v>
      </c>
      <c r="D817" s="5" t="s">
        <v>90</v>
      </c>
      <c r="E817" s="5" t="str">
        <f t="shared" si="420"/>
        <v/>
      </c>
      <c r="F817" s="5" t="str">
        <f t="shared" si="415"/>
        <v/>
      </c>
      <c r="G817" s="7">
        <v>103.33</v>
      </c>
      <c r="H817" s="7">
        <v>110.673</v>
      </c>
      <c r="I817" s="7">
        <v>102.569</v>
      </c>
      <c r="J817" s="7">
        <v>109.84699999999999</v>
      </c>
      <c r="K817" s="7">
        <v>99.263999999999996</v>
      </c>
      <c r="L817" s="7">
        <v>92.677999999999997</v>
      </c>
      <c r="M817" s="7">
        <v>98.436999999999998</v>
      </c>
      <c r="N817" s="7">
        <v>100.96599999999999</v>
      </c>
      <c r="O817" s="7"/>
      <c r="Q817" s="13"/>
      <c r="R817" s="10" t="s">
        <v>566</v>
      </c>
      <c r="S817">
        <v>2004</v>
      </c>
      <c r="T817">
        <f t="shared" si="416"/>
        <v>109.489</v>
      </c>
      <c r="U817">
        <f t="shared" si="417"/>
        <v>106.79600000000001</v>
      </c>
      <c r="V817">
        <f t="shared" si="418"/>
        <v>104.254</v>
      </c>
      <c r="W817">
        <f t="shared" si="419"/>
        <v>105.58499999999999</v>
      </c>
      <c r="X817">
        <f t="shared" si="441"/>
        <v>3.6961487404581383E-2</v>
      </c>
      <c r="Y817">
        <f t="shared" si="442"/>
        <v>1.9238907419132367E-2</v>
      </c>
      <c r="Z817">
        <f t="shared" si="443"/>
        <v>2.2337923545255656E-2</v>
      </c>
      <c r="AA817">
        <f t="shared" si="444"/>
        <v>3.5799192453534801E-2</v>
      </c>
      <c r="AC817" s="10">
        <f>IFERROR(VLOOKUP(S817&amp;R817,'Regulatory Data'!D$6:F$1349,3,FALSE),"")</f>
        <v>1.1210607045823736E-2</v>
      </c>
      <c r="AD817" s="12">
        <f>VLOOKUP($S817&amp;$R817,'Regulatory Data'!$I$6:$O$1301,5,FALSE)</f>
        <v>0</v>
      </c>
      <c r="AE817" s="12">
        <f>IF(VLOOKUP($S817&amp;$R817,'Regulatory Data'!$I$6:$O$1301,7,FALSE)=1,1,IF(VLOOKUP($S817&amp;$R817,'Regulatory Data'!$I$6:$O$1301,6,FALSE)=1,0,""))</f>
        <v>0</v>
      </c>
      <c r="AG817" s="12">
        <f t="shared" si="425"/>
        <v>-4.0542760363768693E-3</v>
      </c>
      <c r="AH817" s="12" t="str">
        <f t="shared" si="426"/>
        <v/>
      </c>
      <c r="AI817" s="12">
        <f t="shared" si="427"/>
        <v>8.6704937138932792E-3</v>
      </c>
      <c r="AJ817" s="12" t="str">
        <f t="shared" si="428"/>
        <v/>
      </c>
      <c r="AK817" s="12">
        <f t="shared" si="429"/>
        <v>2.3818660767801703E-2</v>
      </c>
      <c r="AL817" s="12" t="str">
        <f t="shared" si="430"/>
        <v/>
      </c>
      <c r="AM817" s="12">
        <f t="shared" si="431"/>
        <v>2.7335234601931546E-2</v>
      </c>
      <c r="AN817" s="12" t="str">
        <f t="shared" si="432"/>
        <v/>
      </c>
      <c r="AO817" s="9">
        <f t="shared" si="433"/>
        <v>-4.0542760363768693E-3</v>
      </c>
      <c r="AP817" s="9" t="str">
        <f t="shared" si="434"/>
        <v/>
      </c>
      <c r="AQ817" s="9">
        <f t="shared" si="435"/>
        <v>8.6704937138932792E-3</v>
      </c>
      <c r="AR817" s="9" t="str">
        <f t="shared" si="436"/>
        <v/>
      </c>
      <c r="AS817" s="9">
        <f t="shared" si="437"/>
        <v>2.3818660767801703E-2</v>
      </c>
      <c r="AT817" s="9" t="str">
        <f t="shared" si="438"/>
        <v/>
      </c>
      <c r="AU817" s="9">
        <f t="shared" si="439"/>
        <v>2.7335234601931546E-2</v>
      </c>
      <c r="AV817" s="9" t="str">
        <f t="shared" si="440"/>
        <v/>
      </c>
    </row>
    <row r="818" spans="1:48" x14ac:dyDescent="0.2">
      <c r="A818" s="2">
        <v>1</v>
      </c>
      <c r="B818" s="6" t="s">
        <v>34</v>
      </c>
      <c r="C818" s="6">
        <v>0</v>
      </c>
      <c r="D818" s="5" t="s">
        <v>90</v>
      </c>
      <c r="E818" s="5" t="str">
        <f t="shared" si="420"/>
        <v/>
      </c>
      <c r="F818" s="5" t="str">
        <f t="shared" si="415"/>
        <v/>
      </c>
      <c r="G818" s="7">
        <v>97.24</v>
      </c>
      <c r="H818" s="7">
        <v>103.94</v>
      </c>
      <c r="I818" s="7">
        <v>97.346999999999994</v>
      </c>
      <c r="J818" s="7">
        <v>115.535</v>
      </c>
      <c r="K818" s="7">
        <v>100.11</v>
      </c>
      <c r="L818" s="7">
        <v>93.656999999999996</v>
      </c>
      <c r="M818" s="7">
        <v>97.581000000000003</v>
      </c>
      <c r="N818" s="7">
        <v>94.992000000000004</v>
      </c>
      <c r="O818" s="7"/>
      <c r="Q818" s="13"/>
      <c r="R818" s="10" t="s">
        <v>566</v>
      </c>
      <c r="S818">
        <v>2005</v>
      </c>
      <c r="T818">
        <f t="shared" si="416"/>
        <v>109.04600000000001</v>
      </c>
      <c r="U818">
        <f t="shared" si="417"/>
        <v>107.726</v>
      </c>
      <c r="V818">
        <f t="shared" si="418"/>
        <v>106.767</v>
      </c>
      <c r="W818">
        <f t="shared" si="419"/>
        <v>108.511</v>
      </c>
      <c r="X818">
        <f t="shared" si="441"/>
        <v>-4.0542760363768693E-3</v>
      </c>
      <c r="Y818">
        <f t="shared" si="442"/>
        <v>8.6704937138932792E-3</v>
      </c>
      <c r="Z818">
        <f t="shared" si="443"/>
        <v>2.3818660767801703E-2</v>
      </c>
      <c r="AA818">
        <f t="shared" si="444"/>
        <v>2.7335234601931546E-2</v>
      </c>
      <c r="AC818" s="10">
        <f>IFERROR(VLOOKUP(S818&amp;R818,'Regulatory Data'!D$6:F$1349,3,FALSE),"")</f>
        <v>1.1134671791692674E-2</v>
      </c>
      <c r="AD818" s="12">
        <f>VLOOKUP($S818&amp;$R818,'Regulatory Data'!$I$6:$O$1301,5,FALSE)</f>
        <v>0</v>
      </c>
      <c r="AE818" s="12">
        <f>IF(VLOOKUP($S818&amp;$R818,'Regulatory Data'!$I$6:$O$1301,7,FALSE)=1,1,IF(VLOOKUP($S818&amp;$R818,'Regulatory Data'!$I$6:$O$1301,6,FALSE)=1,0,""))</f>
        <v>0</v>
      </c>
      <c r="AG818" s="12">
        <f t="shared" si="425"/>
        <v>3.0854467106704142E-2</v>
      </c>
      <c r="AH818" s="12" t="str">
        <f t="shared" si="426"/>
        <v/>
      </c>
      <c r="AI818" s="12">
        <f t="shared" si="427"/>
        <v>3.4146587838304043E-2</v>
      </c>
      <c r="AJ818" s="12" t="str">
        <f t="shared" si="428"/>
        <v/>
      </c>
      <c r="AK818" s="12">
        <f t="shared" si="429"/>
        <v>3.1838551162310047E-2</v>
      </c>
      <c r="AL818" s="12" t="str">
        <f t="shared" si="430"/>
        <v/>
      </c>
      <c r="AM818" s="12">
        <f t="shared" si="431"/>
        <v>2.622191574845445E-2</v>
      </c>
      <c r="AN818" s="12" t="str">
        <f t="shared" si="432"/>
        <v/>
      </c>
      <c r="AO818" s="9">
        <f t="shared" si="433"/>
        <v>3.0854467106704142E-2</v>
      </c>
      <c r="AP818" s="9" t="str">
        <f t="shared" si="434"/>
        <v/>
      </c>
      <c r="AQ818" s="9">
        <f t="shared" si="435"/>
        <v>3.4146587838304043E-2</v>
      </c>
      <c r="AR818" s="9" t="str">
        <f t="shared" si="436"/>
        <v/>
      </c>
      <c r="AS818" s="9">
        <f t="shared" si="437"/>
        <v>3.1838551162310047E-2</v>
      </c>
      <c r="AT818" s="9" t="str">
        <f t="shared" si="438"/>
        <v/>
      </c>
      <c r="AU818" s="9">
        <f t="shared" si="439"/>
        <v>2.622191574845445E-2</v>
      </c>
      <c r="AV818" s="9" t="str">
        <f t="shared" si="440"/>
        <v/>
      </c>
    </row>
    <row r="819" spans="1:48" x14ac:dyDescent="0.2">
      <c r="A819" s="2">
        <v>1</v>
      </c>
      <c r="B819" s="6" t="s">
        <v>35</v>
      </c>
      <c r="C819" s="6">
        <v>0</v>
      </c>
      <c r="D819" s="5" t="s">
        <v>90</v>
      </c>
      <c r="E819" s="5" t="str">
        <f t="shared" si="420"/>
        <v/>
      </c>
      <c r="F819" s="5" t="str">
        <f t="shared" si="415"/>
        <v/>
      </c>
      <c r="G819" s="7">
        <v>88.266999999999996</v>
      </c>
      <c r="H819" s="7">
        <v>94.769000000000005</v>
      </c>
      <c r="I819" s="7">
        <v>90.694000000000003</v>
      </c>
      <c r="J819" s="7">
        <v>129.256</v>
      </c>
      <c r="K819" s="7">
        <v>102.75</v>
      </c>
      <c r="L819" s="7">
        <v>95.7</v>
      </c>
      <c r="M819" s="7">
        <v>110.718</v>
      </c>
      <c r="N819" s="7">
        <v>100.41500000000001</v>
      </c>
      <c r="O819" s="7"/>
      <c r="Q819" s="13"/>
      <c r="R819" s="10" t="s">
        <v>566</v>
      </c>
      <c r="S819">
        <v>2006</v>
      </c>
      <c r="T819">
        <f t="shared" si="416"/>
        <v>112.46299999999999</v>
      </c>
      <c r="U819">
        <f t="shared" si="417"/>
        <v>111.468</v>
      </c>
      <c r="V819">
        <f t="shared" si="418"/>
        <v>110.221</v>
      </c>
      <c r="W819">
        <f t="shared" si="419"/>
        <v>111.39400000000001</v>
      </c>
      <c r="X819">
        <f t="shared" si="441"/>
        <v>3.0854467106704142E-2</v>
      </c>
      <c r="Y819">
        <f t="shared" si="442"/>
        <v>3.4146587838304043E-2</v>
      </c>
      <c r="Z819">
        <f t="shared" si="443"/>
        <v>3.1838551162310047E-2</v>
      </c>
      <c r="AA819">
        <f t="shared" si="444"/>
        <v>2.622191574845445E-2</v>
      </c>
      <c r="AC819" s="10">
        <f>IFERROR(VLOOKUP(S819&amp;R819,'Regulatory Data'!D$6:F$1349,3,FALSE),"")</f>
        <v>1.0549831732361183E-2</v>
      </c>
      <c r="AD819" s="12">
        <f>VLOOKUP($S819&amp;$R819,'Regulatory Data'!$I$6:$O$1301,5,FALSE)</f>
        <v>0</v>
      </c>
      <c r="AE819" s="12">
        <f>IF(VLOOKUP($S819&amp;$R819,'Regulatory Data'!$I$6:$O$1301,7,FALSE)=1,1,IF(VLOOKUP($S819&amp;$R819,'Regulatory Data'!$I$6:$O$1301,6,FALSE)=1,0,""))</f>
        <v>0</v>
      </c>
      <c r="AG819" s="12">
        <f t="shared" si="425"/>
        <v>-1.9581147837079982E-3</v>
      </c>
      <c r="AH819" s="12" t="str">
        <f t="shared" si="426"/>
        <v/>
      </c>
      <c r="AI819" s="12">
        <f t="shared" si="427"/>
        <v>2.5714210286746919E-3</v>
      </c>
      <c r="AJ819" s="12" t="str">
        <f t="shared" si="428"/>
        <v/>
      </c>
      <c r="AK819" s="12">
        <f t="shared" si="429"/>
        <v>1.5279019112984571E-2</v>
      </c>
      <c r="AL819" s="12" t="str">
        <f t="shared" si="430"/>
        <v/>
      </c>
      <c r="AM819" s="12">
        <f t="shared" si="431"/>
        <v>3.6932723954949509E-2</v>
      </c>
      <c r="AN819" s="12" t="str">
        <f t="shared" si="432"/>
        <v/>
      </c>
      <c r="AO819" s="9">
        <f t="shared" si="433"/>
        <v>-1.9581147837079982E-3</v>
      </c>
      <c r="AP819" s="9" t="str">
        <f t="shared" si="434"/>
        <v/>
      </c>
      <c r="AQ819" s="9">
        <f t="shared" si="435"/>
        <v>2.5714210286746919E-3</v>
      </c>
      <c r="AR819" s="9" t="str">
        <f t="shared" si="436"/>
        <v/>
      </c>
      <c r="AS819" s="9">
        <f t="shared" si="437"/>
        <v>1.5279019112984571E-2</v>
      </c>
      <c r="AT819" s="9" t="str">
        <f t="shared" si="438"/>
        <v/>
      </c>
      <c r="AU819" s="9">
        <f t="shared" si="439"/>
        <v>3.6932723954949509E-2</v>
      </c>
      <c r="AV819" s="9" t="str">
        <f t="shared" si="440"/>
        <v/>
      </c>
    </row>
    <row r="820" spans="1:48" x14ac:dyDescent="0.2">
      <c r="A820" s="2">
        <v>1</v>
      </c>
      <c r="B820" s="6" t="s">
        <v>36</v>
      </c>
      <c r="C820" s="6">
        <v>0</v>
      </c>
      <c r="D820" s="5" t="s">
        <v>90</v>
      </c>
      <c r="E820" s="5" t="str">
        <f t="shared" si="420"/>
        <v/>
      </c>
      <c r="F820" s="5" t="str">
        <f t="shared" si="415"/>
        <v/>
      </c>
      <c r="G820" s="7">
        <v>88.376000000000005</v>
      </c>
      <c r="H820" s="7">
        <v>93.325999999999993</v>
      </c>
      <c r="I820" s="7">
        <v>88.081999999999994</v>
      </c>
      <c r="J820" s="7">
        <v>133.68299999999999</v>
      </c>
      <c r="K820" s="7">
        <v>99.667000000000002</v>
      </c>
      <c r="L820" s="7">
        <v>94.381</v>
      </c>
      <c r="M820" s="7">
        <v>108.608</v>
      </c>
      <c r="N820" s="7">
        <v>95.664000000000001</v>
      </c>
      <c r="O820" s="7"/>
      <c r="Q820" s="13"/>
      <c r="R820" s="10" t="s">
        <v>566</v>
      </c>
      <c r="S820">
        <v>2007</v>
      </c>
      <c r="T820">
        <f t="shared" si="416"/>
        <v>112.24299999999999</v>
      </c>
      <c r="U820">
        <f t="shared" si="417"/>
        <v>111.755</v>
      </c>
      <c r="V820">
        <f t="shared" si="418"/>
        <v>111.91800000000001</v>
      </c>
      <c r="W820">
        <f t="shared" si="419"/>
        <v>115.58499999999999</v>
      </c>
      <c r="X820">
        <f t="shared" si="441"/>
        <v>-1.9581147837079982E-3</v>
      </c>
      <c r="Y820">
        <f t="shared" si="442"/>
        <v>2.5714210286746919E-3</v>
      </c>
      <c r="Z820">
        <f t="shared" si="443"/>
        <v>1.5279019112984571E-2</v>
      </c>
      <c r="AA820">
        <f t="shared" si="444"/>
        <v>3.6932723954949509E-2</v>
      </c>
      <c r="AC820" s="10">
        <f>IFERROR(VLOOKUP(S820&amp;R820,'Regulatory Data'!D$6:F$1349,3,FALSE),"")</f>
        <v>1.0681978857464311E-2</v>
      </c>
      <c r="AD820" s="12">
        <f>VLOOKUP($S820&amp;$R820,'Regulatory Data'!$I$6:$O$1301,5,FALSE)</f>
        <v>0</v>
      </c>
      <c r="AE820" s="12">
        <f>IF(VLOOKUP($S820&amp;$R820,'Regulatory Data'!$I$6:$O$1301,7,FALSE)=1,1,IF(VLOOKUP($S820&amp;$R820,'Regulatory Data'!$I$6:$O$1301,6,FALSE)=1,0,""))</f>
        <v>0</v>
      </c>
      <c r="AG820" s="12">
        <f t="shared" si="425"/>
        <v>3.734898030565148E-3</v>
      </c>
      <c r="AH820" s="12" t="str">
        <f t="shared" si="426"/>
        <v/>
      </c>
      <c r="AI820" s="12">
        <f t="shared" si="427"/>
        <v>6.3508700584460342E-3</v>
      </c>
      <c r="AJ820" s="12" t="str">
        <f t="shared" si="428"/>
        <v/>
      </c>
      <c r="AK820" s="12">
        <f t="shared" si="429"/>
        <v>2.085011470942888E-2</v>
      </c>
      <c r="AL820" s="12" t="str">
        <f t="shared" si="430"/>
        <v/>
      </c>
      <c r="AM820" s="12">
        <f t="shared" si="431"/>
        <v>1.1740302996647856E-2</v>
      </c>
      <c r="AN820" s="12" t="str">
        <f t="shared" si="432"/>
        <v/>
      </c>
      <c r="AO820" s="9">
        <f t="shared" si="433"/>
        <v>3.734898030565148E-3</v>
      </c>
      <c r="AP820" s="9" t="str">
        <f t="shared" si="434"/>
        <v/>
      </c>
      <c r="AQ820" s="9">
        <f t="shared" si="435"/>
        <v>6.3508700584460342E-3</v>
      </c>
      <c r="AR820" s="9" t="str">
        <f t="shared" si="436"/>
        <v/>
      </c>
      <c r="AS820" s="9">
        <f t="shared" si="437"/>
        <v>2.085011470942888E-2</v>
      </c>
      <c r="AT820" s="9" t="str">
        <f t="shared" si="438"/>
        <v/>
      </c>
      <c r="AU820" s="9">
        <f t="shared" si="439"/>
        <v>1.1740302996647856E-2</v>
      </c>
      <c r="AV820" s="9" t="str">
        <f t="shared" si="440"/>
        <v/>
      </c>
    </row>
    <row r="821" spans="1:48" x14ac:dyDescent="0.2">
      <c r="A821" s="2">
        <v>1</v>
      </c>
      <c r="B821" s="6" t="s">
        <v>37</v>
      </c>
      <c r="C821" s="6">
        <v>0</v>
      </c>
      <c r="D821" s="5" t="s">
        <v>90</v>
      </c>
      <c r="E821" s="5" t="str">
        <f t="shared" si="420"/>
        <v/>
      </c>
      <c r="F821" s="5" t="str">
        <f t="shared" si="415"/>
        <v/>
      </c>
      <c r="G821" s="7">
        <v>87.623999999999995</v>
      </c>
      <c r="H821" s="7">
        <v>92.659000000000006</v>
      </c>
      <c r="I821" s="7">
        <v>87.412999999999997</v>
      </c>
      <c r="J821" s="7">
        <v>132.58099999999999</v>
      </c>
      <c r="K821" s="7">
        <v>99.757999999999996</v>
      </c>
      <c r="L821" s="7">
        <v>94.337999999999994</v>
      </c>
      <c r="M821" s="7">
        <v>109.47</v>
      </c>
      <c r="N821" s="7">
        <v>95.691000000000003</v>
      </c>
      <c r="O821" s="7"/>
      <c r="Q821" s="13"/>
      <c r="R821" s="10" t="s">
        <v>566</v>
      </c>
      <c r="S821">
        <v>2008</v>
      </c>
      <c r="T821">
        <f t="shared" si="416"/>
        <v>112.663</v>
      </c>
      <c r="U821">
        <f t="shared" si="417"/>
        <v>112.467</v>
      </c>
      <c r="V821">
        <f t="shared" si="418"/>
        <v>114.276</v>
      </c>
      <c r="W821">
        <f t="shared" si="419"/>
        <v>116.95</v>
      </c>
      <c r="X821">
        <f t="shared" si="441"/>
        <v>3.734898030565148E-3</v>
      </c>
      <c r="Y821">
        <f t="shared" si="442"/>
        <v>6.3508700584460342E-3</v>
      </c>
      <c r="Z821">
        <f t="shared" si="443"/>
        <v>2.085011470942888E-2</v>
      </c>
      <c r="AA821">
        <f t="shared" si="444"/>
        <v>1.1740302996647856E-2</v>
      </c>
      <c r="AC821" s="10">
        <f>IFERROR(VLOOKUP(S821&amp;R821,'Regulatory Data'!D$6:F$1349,3,FALSE),"")</f>
        <v>1.1233348239408034E-2</v>
      </c>
      <c r="AD821" s="12">
        <f>VLOOKUP($S821&amp;$R821,'Regulatory Data'!$I$6:$O$1301,5,FALSE)</f>
        <v>0</v>
      </c>
      <c r="AE821" s="12">
        <f>IF(VLOOKUP($S821&amp;$R821,'Regulatory Data'!$I$6:$O$1301,7,FALSE)=1,1,IF(VLOOKUP($S821&amp;$R821,'Regulatory Data'!$I$6:$O$1301,6,FALSE)=1,0,""))</f>
        <v>0</v>
      </c>
      <c r="AG821" s="12">
        <f t="shared" si="425"/>
        <v>2.7247590460184767E-2</v>
      </c>
      <c r="AH821" s="12" t="str">
        <f t="shared" si="426"/>
        <v/>
      </c>
      <c r="AI821" s="12">
        <f t="shared" si="427"/>
        <v>1.4774680960170983E-2</v>
      </c>
      <c r="AJ821" s="12" t="str">
        <f t="shared" si="428"/>
        <v/>
      </c>
      <c r="AK821" s="12">
        <f t="shared" si="429"/>
        <v>2.8298240793305673E-2</v>
      </c>
      <c r="AL821" s="12" t="str">
        <f t="shared" si="430"/>
        <v/>
      </c>
      <c r="AM821" s="12">
        <f t="shared" si="431"/>
        <v>1.8905243486990742E-2</v>
      </c>
      <c r="AN821" s="12" t="str">
        <f t="shared" si="432"/>
        <v/>
      </c>
      <c r="AO821" s="9">
        <f t="shared" si="433"/>
        <v>2.7247590460184767E-2</v>
      </c>
      <c r="AP821" s="9" t="str">
        <f t="shared" si="434"/>
        <v/>
      </c>
      <c r="AQ821" s="9">
        <f t="shared" si="435"/>
        <v>1.4774680960170983E-2</v>
      </c>
      <c r="AR821" s="9" t="str">
        <f t="shared" si="436"/>
        <v/>
      </c>
      <c r="AS821" s="9">
        <f t="shared" si="437"/>
        <v>2.8298240793305673E-2</v>
      </c>
      <c r="AT821" s="9" t="str">
        <f t="shared" si="438"/>
        <v/>
      </c>
      <c r="AU821" s="9">
        <f t="shared" si="439"/>
        <v>1.8905243486990742E-2</v>
      </c>
      <c r="AV821" s="9" t="str">
        <f t="shared" si="440"/>
        <v/>
      </c>
    </row>
    <row r="822" spans="1:48" x14ac:dyDescent="0.2">
      <c r="A822" s="2">
        <v>1</v>
      </c>
      <c r="B822" s="6" t="s">
        <v>63</v>
      </c>
      <c r="C822" s="6">
        <v>0</v>
      </c>
      <c r="D822" s="5" t="s">
        <v>90</v>
      </c>
      <c r="E822" s="5" t="str">
        <f t="shared" si="420"/>
        <v/>
      </c>
      <c r="F822" s="5" t="str">
        <f t="shared" si="415"/>
        <v/>
      </c>
      <c r="G822" s="7">
        <v>88.531000000000006</v>
      </c>
      <c r="H822" s="7">
        <v>89.281999999999996</v>
      </c>
      <c r="I822" s="7">
        <v>87.722999999999999</v>
      </c>
      <c r="J822" s="7">
        <v>137.98699999999999</v>
      </c>
      <c r="K822" s="7">
        <v>99.087999999999994</v>
      </c>
      <c r="L822" s="7">
        <v>98.254999999999995</v>
      </c>
      <c r="M822" s="7">
        <v>108.742</v>
      </c>
      <c r="N822" s="7">
        <v>95.393000000000001</v>
      </c>
      <c r="O822" s="7"/>
      <c r="Q822" s="13"/>
      <c r="R822" s="10" t="s">
        <v>566</v>
      </c>
      <c r="S822">
        <v>2009</v>
      </c>
      <c r="T822">
        <f t="shared" si="416"/>
        <v>115.77500000000001</v>
      </c>
      <c r="U822">
        <f t="shared" si="417"/>
        <v>114.14100000000001</v>
      </c>
      <c r="V822">
        <f t="shared" si="418"/>
        <v>117.556</v>
      </c>
      <c r="W822">
        <f t="shared" si="419"/>
        <v>119.182</v>
      </c>
      <c r="X822">
        <f t="shared" si="441"/>
        <v>2.7247590460184767E-2</v>
      </c>
      <c r="Y822">
        <f t="shared" si="442"/>
        <v>1.4774680960170983E-2</v>
      </c>
      <c r="Z822">
        <f t="shared" si="443"/>
        <v>2.8298240793305673E-2</v>
      </c>
      <c r="AA822">
        <f t="shared" si="444"/>
        <v>1.8905243486990742E-2</v>
      </c>
      <c r="AC822" s="10">
        <f>IFERROR(VLOOKUP(S822&amp;R822,'Regulatory Data'!D$6:F$1349,3,FALSE),"")</f>
        <v>1.273006619943642E-2</v>
      </c>
      <c r="AD822" s="12">
        <f>VLOOKUP($S822&amp;$R822,'Regulatory Data'!$I$6:$O$1301,5,FALSE)</f>
        <v>0</v>
      </c>
      <c r="AE822" s="12">
        <f>IF(VLOOKUP($S822&amp;$R822,'Regulatory Data'!$I$6:$O$1301,7,FALSE)=1,1,IF(VLOOKUP($S822&amp;$R822,'Regulatory Data'!$I$6:$O$1301,6,FALSE)=1,0,""))</f>
        <v>0</v>
      </c>
      <c r="AG822" s="12">
        <f t="shared" si="425"/>
        <v>4.8682861157995916E-3</v>
      </c>
      <c r="AH822" s="12" t="str">
        <f t="shared" si="426"/>
        <v/>
      </c>
      <c r="AI822" s="12">
        <f t="shared" si="427"/>
        <v>2.5072686347201056E-2</v>
      </c>
      <c r="AJ822" s="12" t="str">
        <f t="shared" si="428"/>
        <v/>
      </c>
      <c r="AK822" s="12">
        <f t="shared" si="429"/>
        <v>2.4710040562017532E-2</v>
      </c>
      <c r="AL822" s="12" t="str">
        <f t="shared" si="430"/>
        <v/>
      </c>
      <c r="AM822" s="12">
        <f t="shared" si="431"/>
        <v>-8.3908807956944997E-5</v>
      </c>
      <c r="AN822" s="12" t="str">
        <f t="shared" si="432"/>
        <v/>
      </c>
      <c r="AO822" s="9">
        <f t="shared" si="433"/>
        <v>4.8682861157995916E-3</v>
      </c>
      <c r="AP822" s="9" t="str">
        <f t="shared" si="434"/>
        <v/>
      </c>
      <c r="AQ822" s="9">
        <f t="shared" si="435"/>
        <v>2.5072686347201056E-2</v>
      </c>
      <c r="AR822" s="9" t="str">
        <f t="shared" si="436"/>
        <v/>
      </c>
      <c r="AS822" s="9">
        <f t="shared" si="437"/>
        <v>2.4710040562017532E-2</v>
      </c>
      <c r="AT822" s="9" t="str">
        <f t="shared" si="438"/>
        <v/>
      </c>
      <c r="AU822" s="9">
        <f t="shared" si="439"/>
        <v>-8.3908807956944997E-5</v>
      </c>
      <c r="AV822" s="9" t="str">
        <f t="shared" si="440"/>
        <v/>
      </c>
    </row>
    <row r="823" spans="1:48" x14ac:dyDescent="0.2">
      <c r="A823" s="2">
        <v>0</v>
      </c>
      <c r="B823" s="5" t="s">
        <v>91</v>
      </c>
      <c r="C823" s="6" t="s">
        <v>0</v>
      </c>
      <c r="E823" s="5" t="str">
        <f t="shared" si="420"/>
        <v/>
      </c>
      <c r="F823" s="5" t="str">
        <f t="shared" si="415"/>
        <v/>
      </c>
      <c r="Q823" s="13"/>
      <c r="R823" s="10" t="s">
        <v>566</v>
      </c>
      <c r="S823">
        <v>2010</v>
      </c>
      <c r="T823">
        <f t="shared" si="416"/>
        <v>116.34</v>
      </c>
      <c r="U823">
        <f t="shared" si="417"/>
        <v>117.039</v>
      </c>
      <c r="V823">
        <f t="shared" si="418"/>
        <v>120.497</v>
      </c>
      <c r="W823">
        <f t="shared" si="419"/>
        <v>119.172</v>
      </c>
      <c r="X823">
        <f t="shared" si="441"/>
        <v>4.8682861157995916E-3</v>
      </c>
      <c r="Y823">
        <f t="shared" si="442"/>
        <v>2.5072686347201056E-2</v>
      </c>
      <c r="Z823">
        <f t="shared" si="443"/>
        <v>2.4710040562017532E-2</v>
      </c>
      <c r="AA823">
        <f t="shared" si="444"/>
        <v>-8.3908807956944997E-5</v>
      </c>
      <c r="AC823" s="10">
        <f>IFERROR(VLOOKUP(S823&amp;R823,'Regulatory Data'!D$6:F$1349,3,FALSE),"")</f>
        <v>1.2621101414712187E-2</v>
      </c>
      <c r="AD823" s="12">
        <f>VLOOKUP($S823&amp;$R823,'Regulatory Data'!$I$6:$O$1301,5,FALSE)</f>
        <v>0</v>
      </c>
      <c r="AE823" s="12">
        <f>IF(VLOOKUP($S823&amp;$R823,'Regulatory Data'!$I$6:$O$1301,7,FALSE)=1,1,IF(VLOOKUP($S823&amp;$R823,'Regulatory Data'!$I$6:$O$1301,6,FALSE)=1,0,""))</f>
        <v>0</v>
      </c>
      <c r="AG823" s="12" t="str">
        <f t="shared" si="425"/>
        <v>.</v>
      </c>
      <c r="AH823" s="12" t="str">
        <f t="shared" si="426"/>
        <v/>
      </c>
      <c r="AI823" s="12" t="str">
        <f t="shared" si="427"/>
        <v>.</v>
      </c>
      <c r="AJ823" s="12" t="str">
        <f t="shared" si="428"/>
        <v/>
      </c>
      <c r="AK823" s="12" t="str">
        <f t="shared" si="429"/>
        <v>.</v>
      </c>
      <c r="AL823" s="12" t="str">
        <f t="shared" si="430"/>
        <v/>
      </c>
      <c r="AM823" s="12" t="str">
        <f t="shared" si="431"/>
        <v>.</v>
      </c>
      <c r="AN823" s="12" t="str">
        <f t="shared" si="432"/>
        <v/>
      </c>
      <c r="AO823" s="9" t="str">
        <f t="shared" si="433"/>
        <v>.</v>
      </c>
      <c r="AP823" s="9" t="str">
        <f t="shared" si="434"/>
        <v/>
      </c>
      <c r="AQ823" s="9" t="str">
        <f t="shared" si="435"/>
        <v>.</v>
      </c>
      <c r="AR823" s="9" t="str">
        <f t="shared" si="436"/>
        <v/>
      </c>
      <c r="AS823" s="9" t="str">
        <f t="shared" si="437"/>
        <v>.</v>
      </c>
      <c r="AT823" s="9" t="str">
        <f t="shared" si="438"/>
        <v/>
      </c>
      <c r="AU823" s="9" t="str">
        <f t="shared" si="439"/>
        <v>.</v>
      </c>
      <c r="AV823" s="9" t="str">
        <f t="shared" si="440"/>
        <v/>
      </c>
    </row>
    <row r="824" spans="1:48" x14ac:dyDescent="0.2">
      <c r="A824" s="2">
        <v>1</v>
      </c>
      <c r="B824" s="6" t="s">
        <v>13</v>
      </c>
      <c r="C824" s="6">
        <v>0</v>
      </c>
      <c r="D824" s="5" t="s">
        <v>92</v>
      </c>
      <c r="E824" s="5" t="str">
        <f t="shared" si="420"/>
        <v/>
      </c>
      <c r="F824" s="5" t="str">
        <f t="shared" si="415"/>
        <v/>
      </c>
      <c r="G824" s="7">
        <v>87.474000000000004</v>
      </c>
      <c r="H824" s="7">
        <v>83.259</v>
      </c>
      <c r="I824" s="7">
        <v>73.671000000000006</v>
      </c>
      <c r="J824" s="7">
        <v>77.091999999999999</v>
      </c>
      <c r="K824" s="7">
        <v>84.22</v>
      </c>
      <c r="L824" s="7">
        <v>88.483999999999995</v>
      </c>
      <c r="M824" s="7">
        <v>73.114999999999995</v>
      </c>
      <c r="N824" s="7">
        <v>53.863999999999997</v>
      </c>
      <c r="O824" s="7"/>
      <c r="Q824" s="13"/>
      <c r="R824" s="10" t="s">
        <v>580</v>
      </c>
      <c r="S824">
        <v>1987</v>
      </c>
      <c r="T824">
        <f t="shared" si="416"/>
        <v>67.025000000000006</v>
      </c>
      <c r="U824">
        <f t="shared" si="417"/>
        <v>75.12</v>
      </c>
      <c r="V824">
        <f t="shared" si="418"/>
        <v>64.388000000000005</v>
      </c>
      <c r="W824">
        <f t="shared" si="419"/>
        <v>85.442999999999998</v>
      </c>
      <c r="X824" s="4" t="s">
        <v>985</v>
      </c>
      <c r="Y824" s="4" t="s">
        <v>985</v>
      </c>
      <c r="Z824" s="4" t="s">
        <v>985</v>
      </c>
      <c r="AA824" s="4" t="s">
        <v>985</v>
      </c>
      <c r="AC824" s="10" t="str">
        <f>IFERROR(VLOOKUP(S824&amp;R824,'Regulatory Data'!D$6:F$1349,3,FALSE),"")</f>
        <v/>
      </c>
      <c r="AD824" s="12" t="str">
        <f>VLOOKUP($S824&amp;$R824,'Regulatory Data'!$I$6:$O$1301,5,FALSE)</f>
        <v/>
      </c>
      <c r="AE824" s="12" t="str">
        <f>IF(VLOOKUP($S824&amp;$R824,'Regulatory Data'!$I$6:$O$1301,7,FALSE)=1,1,IF(VLOOKUP($S824&amp;$R824,'Regulatory Data'!$I$6:$O$1301,6,FALSE)=1,0,""))</f>
        <v/>
      </c>
      <c r="AG824" s="12" t="str">
        <f t="shared" si="425"/>
        <v/>
      </c>
      <c r="AH824" s="12" t="str">
        <f t="shared" si="426"/>
        <v/>
      </c>
      <c r="AI824" s="12" t="str">
        <f t="shared" si="427"/>
        <v/>
      </c>
      <c r="AJ824" s="12" t="str">
        <f t="shared" si="428"/>
        <v/>
      </c>
      <c r="AK824" s="12" t="str">
        <f t="shared" si="429"/>
        <v/>
      </c>
      <c r="AL824" s="12" t="str">
        <f t="shared" si="430"/>
        <v/>
      </c>
      <c r="AM824" s="12" t="str">
        <f t="shared" si="431"/>
        <v/>
      </c>
      <c r="AN824" s="12" t="str">
        <f t="shared" si="432"/>
        <v/>
      </c>
      <c r="AO824" s="9" t="str">
        <f t="shared" si="433"/>
        <v/>
      </c>
      <c r="AP824" s="9" t="str">
        <f t="shared" si="434"/>
        <v/>
      </c>
      <c r="AQ824" s="9" t="str">
        <f t="shared" si="435"/>
        <v/>
      </c>
      <c r="AR824" s="9" t="str">
        <f t="shared" si="436"/>
        <v/>
      </c>
      <c r="AS824" s="9" t="str">
        <f t="shared" si="437"/>
        <v/>
      </c>
      <c r="AT824" s="9" t="str">
        <f t="shared" si="438"/>
        <v/>
      </c>
      <c r="AU824" s="9" t="str">
        <f t="shared" si="439"/>
        <v/>
      </c>
      <c r="AV824" s="9" t="str">
        <f t="shared" si="440"/>
        <v/>
      </c>
    </row>
    <row r="825" spans="1:48" x14ac:dyDescent="0.2">
      <c r="A825" s="2">
        <v>1</v>
      </c>
      <c r="B825" s="6" t="s">
        <v>15</v>
      </c>
      <c r="C825" s="6">
        <v>0</v>
      </c>
      <c r="D825" s="5" t="s">
        <v>92</v>
      </c>
      <c r="E825" s="5" t="str">
        <f t="shared" si="420"/>
        <v/>
      </c>
      <c r="F825" s="5" t="str">
        <f t="shared" si="415"/>
        <v/>
      </c>
      <c r="G825" s="7">
        <v>89.781000000000006</v>
      </c>
      <c r="H825" s="7">
        <v>86.347999999999999</v>
      </c>
      <c r="I825" s="7">
        <v>76.691000000000003</v>
      </c>
      <c r="J825" s="7">
        <v>77.945999999999998</v>
      </c>
      <c r="K825" s="7">
        <v>85.42</v>
      </c>
      <c r="L825" s="7">
        <v>88.814999999999998</v>
      </c>
      <c r="M825" s="7">
        <v>73.242999999999995</v>
      </c>
      <c r="N825" s="7">
        <v>56.170999999999999</v>
      </c>
      <c r="O825" s="7"/>
      <c r="Q825" s="13"/>
      <c r="R825" s="10" t="s">
        <v>580</v>
      </c>
      <c r="S825">
        <v>1988</v>
      </c>
      <c r="T825">
        <f t="shared" si="416"/>
        <v>68.644000000000005</v>
      </c>
      <c r="U825">
        <f t="shared" si="417"/>
        <v>76.203999999999994</v>
      </c>
      <c r="V825">
        <f t="shared" si="418"/>
        <v>65.501999999999995</v>
      </c>
      <c r="W825">
        <f t="shared" si="419"/>
        <v>86.807000000000002</v>
      </c>
      <c r="X825">
        <f t="shared" ref="X825:X847" si="445">LN(T825)-LN(T824)</f>
        <v>2.386804441803303E-2</v>
      </c>
      <c r="Y825">
        <f t="shared" ref="Y825:Y847" si="446">LN(U825)-LN(U824)</f>
        <v>1.4327119853181358E-2</v>
      </c>
      <c r="Z825">
        <f t="shared" ref="Z825:Z847" si="447">LN(V825)-LN(V824)</f>
        <v>1.7153396182203906E-2</v>
      </c>
      <c r="AA825">
        <f t="shared" ref="AA825:AA847" si="448">LN(W825)-LN(W824)</f>
        <v>1.583777662093766E-2</v>
      </c>
      <c r="AC825" s="10" t="str">
        <f>IFERROR(VLOOKUP(S825&amp;R825,'Regulatory Data'!D$6:F$1349,3,FALSE),"")</f>
        <v/>
      </c>
      <c r="AD825" s="12" t="str">
        <f>VLOOKUP($S825&amp;$R825,'Regulatory Data'!$I$6:$O$1301,5,FALSE)</f>
        <v/>
      </c>
      <c r="AE825" s="12" t="str">
        <f>IF(VLOOKUP($S825&amp;$R825,'Regulatory Data'!$I$6:$O$1301,7,FALSE)=1,1,IF(VLOOKUP($S825&amp;$R825,'Regulatory Data'!$I$6:$O$1301,6,FALSE)=1,0,""))</f>
        <v/>
      </c>
      <c r="AG825" s="12" t="str">
        <f t="shared" si="425"/>
        <v/>
      </c>
      <c r="AH825" s="12" t="str">
        <f t="shared" si="426"/>
        <v/>
      </c>
      <c r="AI825" s="12" t="str">
        <f t="shared" si="427"/>
        <v/>
      </c>
      <c r="AJ825" s="12" t="str">
        <f t="shared" si="428"/>
        <v/>
      </c>
      <c r="AK825" s="12" t="str">
        <f t="shared" si="429"/>
        <v/>
      </c>
      <c r="AL825" s="12" t="str">
        <f t="shared" si="430"/>
        <v/>
      </c>
      <c r="AM825" s="12" t="str">
        <f t="shared" si="431"/>
        <v/>
      </c>
      <c r="AN825" s="12" t="str">
        <f t="shared" si="432"/>
        <v/>
      </c>
      <c r="AO825" s="9" t="str">
        <f t="shared" si="433"/>
        <v/>
      </c>
      <c r="AP825" s="9" t="str">
        <f t="shared" si="434"/>
        <v/>
      </c>
      <c r="AQ825" s="9" t="str">
        <f t="shared" si="435"/>
        <v/>
      </c>
      <c r="AR825" s="9" t="str">
        <f t="shared" si="436"/>
        <v/>
      </c>
      <c r="AS825" s="9" t="str">
        <f t="shared" si="437"/>
        <v/>
      </c>
      <c r="AT825" s="9" t="str">
        <f t="shared" si="438"/>
        <v/>
      </c>
      <c r="AU825" s="9" t="str">
        <f t="shared" si="439"/>
        <v/>
      </c>
      <c r="AV825" s="9" t="str">
        <f t="shared" si="440"/>
        <v/>
      </c>
    </row>
    <row r="826" spans="1:48" x14ac:dyDescent="0.2">
      <c r="A826" s="2">
        <v>1</v>
      </c>
      <c r="B826" s="6" t="s">
        <v>16</v>
      </c>
      <c r="C826" s="6">
        <v>0</v>
      </c>
      <c r="D826" s="5" t="s">
        <v>92</v>
      </c>
      <c r="E826" s="5" t="str">
        <f t="shared" si="420"/>
        <v/>
      </c>
      <c r="F826" s="5" t="str">
        <f t="shared" si="415"/>
        <v/>
      </c>
      <c r="G826" s="7">
        <v>85.938000000000002</v>
      </c>
      <c r="H826" s="7">
        <v>83.316999999999993</v>
      </c>
      <c r="I826" s="7">
        <v>75.817999999999998</v>
      </c>
      <c r="J826" s="7">
        <v>82.381</v>
      </c>
      <c r="K826" s="7">
        <v>88.224000000000004</v>
      </c>
      <c r="L826" s="7">
        <v>90.998999999999995</v>
      </c>
      <c r="M826" s="7">
        <v>76.102000000000004</v>
      </c>
      <c r="N826" s="7">
        <v>57.698999999999998</v>
      </c>
      <c r="O826" s="7"/>
      <c r="Q826" s="13"/>
      <c r="R826" s="10" t="s">
        <v>580</v>
      </c>
      <c r="S826">
        <v>1989</v>
      </c>
      <c r="T826">
        <f t="shared" si="416"/>
        <v>69.426000000000002</v>
      </c>
      <c r="U826">
        <f t="shared" si="417"/>
        <v>76.045000000000002</v>
      </c>
      <c r="V826">
        <f t="shared" si="418"/>
        <v>71.161000000000001</v>
      </c>
      <c r="W826">
        <f t="shared" si="419"/>
        <v>89.185000000000002</v>
      </c>
      <c r="X826">
        <f t="shared" si="445"/>
        <v>1.1327708582198781E-2</v>
      </c>
      <c r="Y826">
        <f t="shared" si="446"/>
        <v>-2.0886844288563466E-3</v>
      </c>
      <c r="Z826">
        <f t="shared" si="447"/>
        <v>8.2864239011380292E-2</v>
      </c>
      <c r="AA826">
        <f t="shared" si="448"/>
        <v>2.7025600434318342E-2</v>
      </c>
      <c r="AC826" s="10" t="str">
        <f>IFERROR(VLOOKUP(S826&amp;R826,'Regulatory Data'!D$6:F$1349,3,FALSE),"")</f>
        <v/>
      </c>
      <c r="AD826" s="12" t="str">
        <f>VLOOKUP($S826&amp;$R826,'Regulatory Data'!$I$6:$O$1301,5,FALSE)</f>
        <v/>
      </c>
      <c r="AE826" s="12" t="str">
        <f>IF(VLOOKUP($S826&amp;$R826,'Regulatory Data'!$I$6:$O$1301,7,FALSE)=1,1,IF(VLOOKUP($S826&amp;$R826,'Regulatory Data'!$I$6:$O$1301,6,FALSE)=1,0,""))</f>
        <v/>
      </c>
      <c r="AG826" s="12" t="str">
        <f t="shared" si="425"/>
        <v/>
      </c>
      <c r="AH826" s="12" t="str">
        <f t="shared" si="426"/>
        <v/>
      </c>
      <c r="AI826" s="12" t="str">
        <f t="shared" si="427"/>
        <v/>
      </c>
      <c r="AJ826" s="12" t="str">
        <f t="shared" si="428"/>
        <v/>
      </c>
      <c r="AK826" s="12" t="str">
        <f t="shared" si="429"/>
        <v/>
      </c>
      <c r="AL826" s="12" t="str">
        <f t="shared" si="430"/>
        <v/>
      </c>
      <c r="AM826" s="12" t="str">
        <f t="shared" si="431"/>
        <v/>
      </c>
      <c r="AN826" s="12" t="str">
        <f t="shared" si="432"/>
        <v/>
      </c>
      <c r="AO826" s="9" t="str">
        <f t="shared" si="433"/>
        <v/>
      </c>
      <c r="AP826" s="9" t="str">
        <f t="shared" si="434"/>
        <v/>
      </c>
      <c r="AQ826" s="9" t="str">
        <f t="shared" si="435"/>
        <v/>
      </c>
      <c r="AR826" s="9" t="str">
        <f t="shared" si="436"/>
        <v/>
      </c>
      <c r="AS826" s="9" t="str">
        <f t="shared" si="437"/>
        <v/>
      </c>
      <c r="AT826" s="9" t="str">
        <f t="shared" si="438"/>
        <v/>
      </c>
      <c r="AU826" s="9" t="str">
        <f t="shared" si="439"/>
        <v/>
      </c>
      <c r="AV826" s="9" t="str">
        <f t="shared" si="440"/>
        <v/>
      </c>
    </row>
    <row r="827" spans="1:48" x14ac:dyDescent="0.2">
      <c r="A827" s="2">
        <v>1</v>
      </c>
      <c r="B827" s="6" t="s">
        <v>17</v>
      </c>
      <c r="C827" s="6">
        <v>0</v>
      </c>
      <c r="D827" s="5" t="s">
        <v>92</v>
      </c>
      <c r="E827" s="5" t="str">
        <f t="shared" si="420"/>
        <v/>
      </c>
      <c r="F827" s="5" t="str">
        <f t="shared" si="415"/>
        <v/>
      </c>
      <c r="G827" s="7">
        <v>82.923000000000002</v>
      </c>
      <c r="H827" s="7">
        <v>83.152000000000001</v>
      </c>
      <c r="I827" s="7">
        <v>79.19</v>
      </c>
      <c r="J827" s="7">
        <v>84.912999999999997</v>
      </c>
      <c r="K827" s="7">
        <v>95.498000000000005</v>
      </c>
      <c r="L827" s="7">
        <v>95.234999999999999</v>
      </c>
      <c r="M827" s="7">
        <v>78.963999999999999</v>
      </c>
      <c r="N827" s="7">
        <v>62.531999999999996</v>
      </c>
      <c r="O827" s="7"/>
      <c r="Q827" s="13"/>
      <c r="R827" s="10" t="s">
        <v>580</v>
      </c>
      <c r="S827">
        <v>1990</v>
      </c>
      <c r="T827">
        <f t="shared" si="416"/>
        <v>67.272999999999996</v>
      </c>
      <c r="U827">
        <f t="shared" si="417"/>
        <v>74.444000000000003</v>
      </c>
      <c r="V827">
        <f t="shared" si="418"/>
        <v>79.572000000000003</v>
      </c>
      <c r="W827">
        <f t="shared" si="419"/>
        <v>94.620999999999995</v>
      </c>
      <c r="X827">
        <f t="shared" si="445"/>
        <v>-3.1502469676573774E-2</v>
      </c>
      <c r="Y827">
        <f t="shared" si="446"/>
        <v>-2.1278105442615214E-2</v>
      </c>
      <c r="Z827">
        <f t="shared" si="447"/>
        <v>0.11171735663716387</v>
      </c>
      <c r="AA827">
        <f t="shared" si="448"/>
        <v>5.9166574727037791E-2</v>
      </c>
      <c r="AC827" s="10" t="str">
        <f>IFERROR(VLOOKUP(S827&amp;R827,'Regulatory Data'!D$6:F$1349,3,FALSE),"")</f>
        <v/>
      </c>
      <c r="AD827" s="12" t="str">
        <f>VLOOKUP($S827&amp;$R827,'Regulatory Data'!$I$6:$O$1301,5,FALSE)</f>
        <v/>
      </c>
      <c r="AE827" s="12" t="str">
        <f>IF(VLOOKUP($S827&amp;$R827,'Regulatory Data'!$I$6:$O$1301,7,FALSE)=1,1,IF(VLOOKUP($S827&amp;$R827,'Regulatory Data'!$I$6:$O$1301,6,FALSE)=1,0,""))</f>
        <v/>
      </c>
      <c r="AG827" s="12" t="str">
        <f t="shared" si="425"/>
        <v/>
      </c>
      <c r="AH827" s="12" t="str">
        <f t="shared" si="426"/>
        <v/>
      </c>
      <c r="AI827" s="12" t="str">
        <f t="shared" si="427"/>
        <v/>
      </c>
      <c r="AJ827" s="12" t="str">
        <f t="shared" si="428"/>
        <v/>
      </c>
      <c r="AK827" s="12" t="str">
        <f t="shared" si="429"/>
        <v/>
      </c>
      <c r="AL827" s="12" t="str">
        <f t="shared" si="430"/>
        <v/>
      </c>
      <c r="AM827" s="12" t="str">
        <f t="shared" si="431"/>
        <v/>
      </c>
      <c r="AN827" s="12" t="str">
        <f t="shared" si="432"/>
        <v/>
      </c>
      <c r="AO827" s="9" t="str">
        <f t="shared" si="433"/>
        <v/>
      </c>
      <c r="AP827" s="9" t="str">
        <f t="shared" si="434"/>
        <v/>
      </c>
      <c r="AQ827" s="9" t="str">
        <f t="shared" si="435"/>
        <v/>
      </c>
      <c r="AR827" s="9" t="str">
        <f t="shared" si="436"/>
        <v/>
      </c>
      <c r="AS827" s="9" t="str">
        <f t="shared" si="437"/>
        <v/>
      </c>
      <c r="AT827" s="9" t="str">
        <f t="shared" si="438"/>
        <v/>
      </c>
      <c r="AU827" s="9" t="str">
        <f t="shared" si="439"/>
        <v/>
      </c>
      <c r="AV827" s="9" t="str">
        <f t="shared" si="440"/>
        <v/>
      </c>
    </row>
    <row r="828" spans="1:48" x14ac:dyDescent="0.2">
      <c r="A828" s="2">
        <v>1</v>
      </c>
      <c r="B828" s="6" t="s">
        <v>18</v>
      </c>
      <c r="C828" s="6">
        <v>0</v>
      </c>
      <c r="D828" s="5" t="s">
        <v>92</v>
      </c>
      <c r="E828" s="5" t="str">
        <f t="shared" si="420"/>
        <v/>
      </c>
      <c r="F828" s="5" t="str">
        <f t="shared" si="415"/>
        <v/>
      </c>
      <c r="G828" s="7">
        <v>84.823999999999998</v>
      </c>
      <c r="H828" s="7">
        <v>83.903000000000006</v>
      </c>
      <c r="I828" s="7">
        <v>80.572000000000003</v>
      </c>
      <c r="J828" s="7">
        <v>86.725999999999999</v>
      </c>
      <c r="K828" s="7">
        <v>94.986999999999995</v>
      </c>
      <c r="L828" s="7">
        <v>96.028999999999996</v>
      </c>
      <c r="M828" s="7">
        <v>82.131</v>
      </c>
      <c r="N828" s="7">
        <v>66.174000000000007</v>
      </c>
      <c r="O828" s="7"/>
      <c r="Q828" s="13"/>
      <c r="R828" s="10" t="s">
        <v>580</v>
      </c>
      <c r="S828">
        <v>1991</v>
      </c>
      <c r="T828">
        <f t="shared" si="416"/>
        <v>68.611999999999995</v>
      </c>
      <c r="U828">
        <f t="shared" si="417"/>
        <v>75.191999999999993</v>
      </c>
      <c r="V828">
        <f t="shared" si="418"/>
        <v>79.760999999999996</v>
      </c>
      <c r="W828">
        <f t="shared" si="419"/>
        <v>95.965000000000003</v>
      </c>
      <c r="X828">
        <f t="shared" si="445"/>
        <v>1.9708479101897325E-2</v>
      </c>
      <c r="Y828">
        <f t="shared" si="446"/>
        <v>9.9976774362833254E-3</v>
      </c>
      <c r="Z828">
        <f t="shared" si="447"/>
        <v>2.3723910130950543E-3</v>
      </c>
      <c r="AA828">
        <f t="shared" si="448"/>
        <v>1.4104102920536654E-2</v>
      </c>
      <c r="AC828" s="10" t="str">
        <f>IFERROR(VLOOKUP(S828&amp;R828,'Regulatory Data'!D$6:F$1349,3,FALSE),"")</f>
        <v/>
      </c>
      <c r="AD828" s="12" t="str">
        <f>VLOOKUP($S828&amp;$R828,'Regulatory Data'!$I$6:$O$1301,5,FALSE)</f>
        <v/>
      </c>
      <c r="AE828" s="12" t="str">
        <f>IF(VLOOKUP($S828&amp;$R828,'Regulatory Data'!$I$6:$O$1301,7,FALSE)=1,1,IF(VLOOKUP($S828&amp;$R828,'Regulatory Data'!$I$6:$O$1301,6,FALSE)=1,0,""))</f>
        <v/>
      </c>
      <c r="AG828" s="12" t="str">
        <f t="shared" si="425"/>
        <v/>
      </c>
      <c r="AH828" s="12" t="str">
        <f t="shared" si="426"/>
        <v/>
      </c>
      <c r="AI828" s="12" t="str">
        <f t="shared" si="427"/>
        <v/>
      </c>
      <c r="AJ828" s="12" t="str">
        <f t="shared" si="428"/>
        <v/>
      </c>
      <c r="AK828" s="12" t="str">
        <f t="shared" si="429"/>
        <v/>
      </c>
      <c r="AL828" s="12" t="str">
        <f t="shared" si="430"/>
        <v/>
      </c>
      <c r="AM828" s="12" t="str">
        <f t="shared" si="431"/>
        <v/>
      </c>
      <c r="AN828" s="12" t="str">
        <f t="shared" si="432"/>
        <v/>
      </c>
      <c r="AO828" s="9" t="str">
        <f t="shared" si="433"/>
        <v/>
      </c>
      <c r="AP828" s="9" t="str">
        <f t="shared" si="434"/>
        <v/>
      </c>
      <c r="AQ828" s="9" t="str">
        <f t="shared" si="435"/>
        <v/>
      </c>
      <c r="AR828" s="9" t="str">
        <f t="shared" si="436"/>
        <v/>
      </c>
      <c r="AS828" s="9" t="str">
        <f t="shared" si="437"/>
        <v/>
      </c>
      <c r="AT828" s="9" t="str">
        <f t="shared" si="438"/>
        <v/>
      </c>
      <c r="AU828" s="9" t="str">
        <f t="shared" si="439"/>
        <v/>
      </c>
      <c r="AV828" s="9" t="str">
        <f t="shared" si="440"/>
        <v/>
      </c>
    </row>
    <row r="829" spans="1:48" x14ac:dyDescent="0.2">
      <c r="A829" s="2">
        <v>1</v>
      </c>
      <c r="B829" s="6" t="s">
        <v>19</v>
      </c>
      <c r="C829" s="6">
        <v>0</v>
      </c>
      <c r="D829" s="5" t="s">
        <v>92</v>
      </c>
      <c r="E829" s="5" t="str">
        <f t="shared" si="420"/>
        <v/>
      </c>
      <c r="F829" s="5" t="str">
        <f t="shared" si="415"/>
        <v/>
      </c>
      <c r="G829" s="7">
        <v>87.537000000000006</v>
      </c>
      <c r="H829" s="7">
        <v>86.218999999999994</v>
      </c>
      <c r="I829" s="7">
        <v>83.88</v>
      </c>
      <c r="J829" s="7">
        <v>85.835999999999999</v>
      </c>
      <c r="K829" s="7">
        <v>95.820999999999998</v>
      </c>
      <c r="L829" s="7">
        <v>97.287000000000006</v>
      </c>
      <c r="M829" s="7">
        <v>83.647000000000006</v>
      </c>
      <c r="N829" s="7">
        <v>70.162999999999997</v>
      </c>
      <c r="O829" s="7"/>
      <c r="Q829" s="13"/>
      <c r="R829" s="10" t="s">
        <v>580</v>
      </c>
      <c r="S829">
        <v>1992</v>
      </c>
      <c r="T829">
        <f t="shared" si="416"/>
        <v>70.147999999999996</v>
      </c>
      <c r="U829">
        <f t="shared" si="417"/>
        <v>76.685000000000002</v>
      </c>
      <c r="V829">
        <f t="shared" si="418"/>
        <v>80.305999999999997</v>
      </c>
      <c r="W829">
        <f t="shared" si="419"/>
        <v>97.549000000000007</v>
      </c>
      <c r="X829">
        <f t="shared" si="445"/>
        <v>2.2139849259467326E-2</v>
      </c>
      <c r="Y829">
        <f t="shared" si="446"/>
        <v>1.966127978474308E-2</v>
      </c>
      <c r="Z829">
        <f t="shared" si="447"/>
        <v>6.8096747742512065E-3</v>
      </c>
      <c r="AA829">
        <f t="shared" si="448"/>
        <v>1.6371274205480901E-2</v>
      </c>
      <c r="AC829" s="10" t="str">
        <f>IFERROR(VLOOKUP(S829&amp;R829,'Regulatory Data'!D$6:F$1349,3,FALSE),"")</f>
        <v/>
      </c>
      <c r="AD829" s="12" t="str">
        <f>VLOOKUP($S829&amp;$R829,'Regulatory Data'!$I$6:$O$1301,5,FALSE)</f>
        <v/>
      </c>
      <c r="AE829" s="12" t="str">
        <f>IF(VLOOKUP($S829&amp;$R829,'Regulatory Data'!$I$6:$O$1301,7,FALSE)=1,1,IF(VLOOKUP($S829&amp;$R829,'Regulatory Data'!$I$6:$O$1301,6,FALSE)=1,0,""))</f>
        <v/>
      </c>
      <c r="AG829" s="12" t="str">
        <f t="shared" si="425"/>
        <v/>
      </c>
      <c r="AH829" s="12" t="str">
        <f t="shared" si="426"/>
        <v/>
      </c>
      <c r="AI829" s="12" t="str">
        <f t="shared" si="427"/>
        <v/>
      </c>
      <c r="AJ829" s="12" t="str">
        <f t="shared" si="428"/>
        <v/>
      </c>
      <c r="AK829" s="12" t="str">
        <f t="shared" si="429"/>
        <v/>
      </c>
      <c r="AL829" s="12" t="str">
        <f t="shared" si="430"/>
        <v/>
      </c>
      <c r="AM829" s="12" t="str">
        <f t="shared" si="431"/>
        <v/>
      </c>
      <c r="AN829" s="12" t="str">
        <f t="shared" si="432"/>
        <v/>
      </c>
      <c r="AO829" s="9" t="str">
        <f t="shared" si="433"/>
        <v/>
      </c>
      <c r="AP829" s="9" t="str">
        <f t="shared" si="434"/>
        <v/>
      </c>
      <c r="AQ829" s="9" t="str">
        <f t="shared" si="435"/>
        <v/>
      </c>
      <c r="AR829" s="9" t="str">
        <f t="shared" si="436"/>
        <v/>
      </c>
      <c r="AS829" s="9" t="str">
        <f t="shared" si="437"/>
        <v/>
      </c>
      <c r="AT829" s="9" t="str">
        <f t="shared" si="438"/>
        <v/>
      </c>
      <c r="AU829" s="9" t="str">
        <f t="shared" si="439"/>
        <v/>
      </c>
      <c r="AV829" s="9" t="str">
        <f t="shared" si="440"/>
        <v/>
      </c>
    </row>
    <row r="830" spans="1:48" x14ac:dyDescent="0.2">
      <c r="A830" s="2">
        <v>1</v>
      </c>
      <c r="B830" s="6" t="s">
        <v>20</v>
      </c>
      <c r="C830" s="6">
        <v>0</v>
      </c>
      <c r="D830" s="5" t="s">
        <v>92</v>
      </c>
      <c r="E830" s="5" t="str">
        <f t="shared" si="420"/>
        <v/>
      </c>
      <c r="F830" s="5" t="str">
        <f t="shared" si="415"/>
        <v/>
      </c>
      <c r="G830" s="7">
        <v>94.483000000000004</v>
      </c>
      <c r="H830" s="7">
        <v>92.384</v>
      </c>
      <c r="I830" s="7">
        <v>90.611000000000004</v>
      </c>
      <c r="J830" s="7">
        <v>87.266999999999996</v>
      </c>
      <c r="K830" s="7">
        <v>95.902000000000001</v>
      </c>
      <c r="L830" s="7">
        <v>98.081000000000003</v>
      </c>
      <c r="M830" s="7">
        <v>81.798000000000002</v>
      </c>
      <c r="N830" s="7">
        <v>74.117999999999995</v>
      </c>
      <c r="O830" s="7"/>
      <c r="Q830" s="13"/>
      <c r="R830" s="10" t="s">
        <v>580</v>
      </c>
      <c r="S830">
        <v>1993</v>
      </c>
      <c r="T830">
        <f t="shared" si="416"/>
        <v>73.331999999999994</v>
      </c>
      <c r="U830">
        <f t="shared" si="417"/>
        <v>79.971999999999994</v>
      </c>
      <c r="V830">
        <f t="shared" si="418"/>
        <v>80.046000000000006</v>
      </c>
      <c r="W830">
        <f t="shared" si="419"/>
        <v>94.292000000000002</v>
      </c>
      <c r="X830">
        <f t="shared" si="445"/>
        <v>4.4389779893732495E-2</v>
      </c>
      <c r="Y830">
        <f t="shared" si="446"/>
        <v>4.1970451306842627E-2</v>
      </c>
      <c r="Z830">
        <f t="shared" si="447"/>
        <v>-3.2428685373533384E-3</v>
      </c>
      <c r="AA830">
        <f t="shared" si="448"/>
        <v>-3.3958465453621578E-2</v>
      </c>
      <c r="AC830" s="10" t="str">
        <f>IFERROR(VLOOKUP(S830&amp;R830,'Regulatory Data'!D$6:F$1349,3,FALSE),"")</f>
        <v/>
      </c>
      <c r="AD830" s="12" t="str">
        <f>VLOOKUP($S830&amp;$R830,'Regulatory Data'!$I$6:$O$1301,5,FALSE)</f>
        <v/>
      </c>
      <c r="AE830" s="12" t="str">
        <f>IF(VLOOKUP($S830&amp;$R830,'Regulatory Data'!$I$6:$O$1301,7,FALSE)=1,1,IF(VLOOKUP($S830&amp;$R830,'Regulatory Data'!$I$6:$O$1301,6,FALSE)=1,0,""))</f>
        <v/>
      </c>
      <c r="AG830" s="12" t="str">
        <f t="shared" si="425"/>
        <v/>
      </c>
      <c r="AH830" s="12" t="str">
        <f t="shared" si="426"/>
        <v/>
      </c>
      <c r="AI830" s="12" t="str">
        <f t="shared" si="427"/>
        <v/>
      </c>
      <c r="AJ830" s="12" t="str">
        <f t="shared" si="428"/>
        <v/>
      </c>
      <c r="AK830" s="12" t="str">
        <f t="shared" si="429"/>
        <v/>
      </c>
      <c r="AL830" s="12" t="str">
        <f t="shared" si="430"/>
        <v/>
      </c>
      <c r="AM830" s="12" t="str">
        <f t="shared" si="431"/>
        <v/>
      </c>
      <c r="AN830" s="12" t="str">
        <f t="shared" si="432"/>
        <v/>
      </c>
      <c r="AO830" s="9" t="str">
        <f t="shared" si="433"/>
        <v/>
      </c>
      <c r="AP830" s="9" t="str">
        <f t="shared" si="434"/>
        <v/>
      </c>
      <c r="AQ830" s="9" t="str">
        <f t="shared" si="435"/>
        <v/>
      </c>
      <c r="AR830" s="9" t="str">
        <f t="shared" si="436"/>
        <v/>
      </c>
      <c r="AS830" s="9" t="str">
        <f t="shared" si="437"/>
        <v/>
      </c>
      <c r="AT830" s="9" t="str">
        <f t="shared" si="438"/>
        <v/>
      </c>
      <c r="AU830" s="9" t="str">
        <f t="shared" si="439"/>
        <v/>
      </c>
      <c r="AV830" s="9" t="str">
        <f t="shared" si="440"/>
        <v/>
      </c>
    </row>
    <row r="831" spans="1:48" x14ac:dyDescent="0.2">
      <c r="A831" s="2">
        <v>1</v>
      </c>
      <c r="B831" s="6" t="s">
        <v>21</v>
      </c>
      <c r="C831" s="6">
        <v>0</v>
      </c>
      <c r="D831" s="5" t="s">
        <v>92</v>
      </c>
      <c r="E831" s="5" t="str">
        <f t="shared" si="420"/>
        <v/>
      </c>
      <c r="F831" s="5" t="str">
        <f t="shared" si="415"/>
        <v/>
      </c>
      <c r="G831" s="7">
        <v>91.411000000000001</v>
      </c>
      <c r="H831" s="7">
        <v>90.525999999999996</v>
      </c>
      <c r="I831" s="7">
        <v>89.686999999999998</v>
      </c>
      <c r="J831" s="7">
        <v>90.656999999999996</v>
      </c>
      <c r="K831" s="7">
        <v>98.114000000000004</v>
      </c>
      <c r="L831" s="7">
        <v>99.072999999999993</v>
      </c>
      <c r="M831" s="7">
        <v>84.936000000000007</v>
      </c>
      <c r="N831" s="7">
        <v>76.177000000000007</v>
      </c>
      <c r="O831" s="7"/>
      <c r="Q831" s="13"/>
      <c r="R831" s="10" t="s">
        <v>580</v>
      </c>
      <c r="S831">
        <v>1994</v>
      </c>
      <c r="T831">
        <f t="shared" si="416"/>
        <v>76.507000000000005</v>
      </c>
      <c r="U831">
        <f t="shared" si="417"/>
        <v>82.727000000000004</v>
      </c>
      <c r="V831">
        <f t="shared" si="418"/>
        <v>80.442999999999998</v>
      </c>
      <c r="W831">
        <f t="shared" si="419"/>
        <v>92.251999999999995</v>
      </c>
      <c r="X831">
        <f t="shared" si="445"/>
        <v>4.2385164213516902E-2</v>
      </c>
      <c r="Y831">
        <f t="shared" si="446"/>
        <v>3.3869456594207925E-2</v>
      </c>
      <c r="Z831">
        <f t="shared" si="447"/>
        <v>4.947389662460111E-3</v>
      </c>
      <c r="AA831">
        <f t="shared" si="448"/>
        <v>-2.1872387507274382E-2</v>
      </c>
      <c r="AC831" s="10" t="str">
        <f>IFERROR(VLOOKUP(S831&amp;R831,'Regulatory Data'!D$6:F$1349,3,FALSE),"")</f>
        <v/>
      </c>
      <c r="AD831" s="12" t="str">
        <f>VLOOKUP($S831&amp;$R831,'Regulatory Data'!$I$6:$O$1301,5,FALSE)</f>
        <v/>
      </c>
      <c r="AE831" s="12" t="str">
        <f>IF(VLOOKUP($S831&amp;$R831,'Regulatory Data'!$I$6:$O$1301,7,FALSE)=1,1,IF(VLOOKUP($S831&amp;$R831,'Regulatory Data'!$I$6:$O$1301,6,FALSE)=1,0,""))</f>
        <v/>
      </c>
      <c r="AG831" s="12" t="str">
        <f t="shared" si="425"/>
        <v/>
      </c>
      <c r="AH831" s="12" t="str">
        <f t="shared" si="426"/>
        <v/>
      </c>
      <c r="AI831" s="12" t="str">
        <f t="shared" si="427"/>
        <v/>
      </c>
      <c r="AJ831" s="12" t="str">
        <f t="shared" si="428"/>
        <v/>
      </c>
      <c r="AK831" s="12" t="str">
        <f t="shared" si="429"/>
        <v/>
      </c>
      <c r="AL831" s="12" t="str">
        <f t="shared" si="430"/>
        <v/>
      </c>
      <c r="AM831" s="12" t="str">
        <f t="shared" si="431"/>
        <v/>
      </c>
      <c r="AN831" s="12" t="str">
        <f t="shared" si="432"/>
        <v/>
      </c>
      <c r="AO831" s="9" t="str">
        <f t="shared" si="433"/>
        <v/>
      </c>
      <c r="AP831" s="9" t="str">
        <f t="shared" si="434"/>
        <v/>
      </c>
      <c r="AQ831" s="9" t="str">
        <f t="shared" si="435"/>
        <v/>
      </c>
      <c r="AR831" s="9" t="str">
        <f t="shared" si="436"/>
        <v/>
      </c>
      <c r="AS831" s="9" t="str">
        <f t="shared" si="437"/>
        <v/>
      </c>
      <c r="AT831" s="9" t="str">
        <f t="shared" si="438"/>
        <v/>
      </c>
      <c r="AU831" s="9" t="str">
        <f t="shared" si="439"/>
        <v/>
      </c>
      <c r="AV831" s="9" t="str">
        <f t="shared" si="440"/>
        <v/>
      </c>
    </row>
    <row r="832" spans="1:48" x14ac:dyDescent="0.2">
      <c r="A832" s="2">
        <v>1</v>
      </c>
      <c r="B832" s="6" t="s">
        <v>22</v>
      </c>
      <c r="C832" s="6">
        <v>0</v>
      </c>
      <c r="D832" s="5" t="s">
        <v>92</v>
      </c>
      <c r="E832" s="5" t="str">
        <f t="shared" si="420"/>
        <v/>
      </c>
      <c r="F832" s="5" t="str">
        <f t="shared" si="415"/>
        <v/>
      </c>
      <c r="G832" s="7">
        <v>93.064999999999998</v>
      </c>
      <c r="H832" s="7">
        <v>91.129000000000005</v>
      </c>
      <c r="I832" s="7">
        <v>90.284000000000006</v>
      </c>
      <c r="J832" s="7">
        <v>93.274000000000001</v>
      </c>
      <c r="K832" s="7">
        <v>97.012</v>
      </c>
      <c r="L832" s="7">
        <v>99.072999999999993</v>
      </c>
      <c r="M832" s="7">
        <v>86.932000000000002</v>
      </c>
      <c r="N832" s="7">
        <v>78.486000000000004</v>
      </c>
      <c r="O832" s="7"/>
      <c r="Q832" s="13"/>
      <c r="R832" s="10" t="s">
        <v>580</v>
      </c>
      <c r="S832">
        <v>1995</v>
      </c>
      <c r="T832">
        <f t="shared" si="416"/>
        <v>79.438999999999993</v>
      </c>
      <c r="U832">
        <f t="shared" si="417"/>
        <v>84.225999999999999</v>
      </c>
      <c r="V832">
        <f t="shared" si="418"/>
        <v>82.722999999999999</v>
      </c>
      <c r="W832">
        <f t="shared" si="419"/>
        <v>92.450999999999993</v>
      </c>
      <c r="X832">
        <f t="shared" si="445"/>
        <v>3.7607191626572778E-2</v>
      </c>
      <c r="Y832">
        <f t="shared" si="446"/>
        <v>1.7957632177674654E-2</v>
      </c>
      <c r="Z832">
        <f t="shared" si="447"/>
        <v>2.7948817939870807E-2</v>
      </c>
      <c r="AA832">
        <f t="shared" si="448"/>
        <v>2.15481152986019E-3</v>
      </c>
      <c r="AC832" s="10" t="str">
        <f>IFERROR(VLOOKUP(S832&amp;R832,'Regulatory Data'!D$6:F$1349,3,FALSE),"")</f>
        <v/>
      </c>
      <c r="AD832" s="12" t="str">
        <f>VLOOKUP($S832&amp;$R832,'Regulatory Data'!$I$6:$O$1301,5,FALSE)</f>
        <v/>
      </c>
      <c r="AE832" s="12" t="str">
        <f>IF(VLOOKUP($S832&amp;$R832,'Regulatory Data'!$I$6:$O$1301,7,FALSE)=1,1,IF(VLOOKUP($S832&amp;$R832,'Regulatory Data'!$I$6:$O$1301,6,FALSE)=1,0,""))</f>
        <v/>
      </c>
      <c r="AG832" s="12" t="str">
        <f t="shared" si="425"/>
        <v/>
      </c>
      <c r="AH832" s="12" t="str">
        <f t="shared" si="426"/>
        <v/>
      </c>
      <c r="AI832" s="12" t="str">
        <f t="shared" si="427"/>
        <v/>
      </c>
      <c r="AJ832" s="12" t="str">
        <f t="shared" si="428"/>
        <v/>
      </c>
      <c r="AK832" s="12" t="str">
        <f t="shared" si="429"/>
        <v/>
      </c>
      <c r="AL832" s="12" t="str">
        <f t="shared" si="430"/>
        <v/>
      </c>
      <c r="AM832" s="12" t="str">
        <f t="shared" si="431"/>
        <v/>
      </c>
      <c r="AN832" s="12" t="str">
        <f t="shared" si="432"/>
        <v/>
      </c>
      <c r="AO832" s="9" t="str">
        <f t="shared" si="433"/>
        <v/>
      </c>
      <c r="AP832" s="9" t="str">
        <f t="shared" si="434"/>
        <v/>
      </c>
      <c r="AQ832" s="9" t="str">
        <f t="shared" si="435"/>
        <v/>
      </c>
      <c r="AR832" s="9" t="str">
        <f t="shared" si="436"/>
        <v/>
      </c>
      <c r="AS832" s="9" t="str">
        <f t="shared" si="437"/>
        <v/>
      </c>
      <c r="AT832" s="9" t="str">
        <f t="shared" si="438"/>
        <v/>
      </c>
      <c r="AU832" s="9" t="str">
        <f t="shared" si="439"/>
        <v/>
      </c>
      <c r="AV832" s="9" t="str">
        <f t="shared" si="440"/>
        <v/>
      </c>
    </row>
    <row r="833" spans="1:48" x14ac:dyDescent="0.2">
      <c r="A833" s="2">
        <v>1</v>
      </c>
      <c r="B833" s="6" t="s">
        <v>23</v>
      </c>
      <c r="C833" s="6">
        <v>0</v>
      </c>
      <c r="D833" s="5" t="s">
        <v>92</v>
      </c>
      <c r="E833" s="5" t="str">
        <f t="shared" si="420"/>
        <v/>
      </c>
      <c r="F833" s="5" t="str">
        <f t="shared" si="415"/>
        <v/>
      </c>
      <c r="G833" s="7">
        <v>94.27</v>
      </c>
      <c r="H833" s="7">
        <v>92.375</v>
      </c>
      <c r="I833" s="7">
        <v>91.457999999999998</v>
      </c>
      <c r="J833" s="7">
        <v>93.953999999999994</v>
      </c>
      <c r="K833" s="7">
        <v>97.016999999999996</v>
      </c>
      <c r="L833" s="7">
        <v>99.007000000000005</v>
      </c>
      <c r="M833" s="7">
        <v>88.403000000000006</v>
      </c>
      <c r="N833" s="7">
        <v>80.852000000000004</v>
      </c>
      <c r="O833" s="7"/>
      <c r="Q833" s="13"/>
      <c r="R833" s="10" t="s">
        <v>580</v>
      </c>
      <c r="S833">
        <v>1996</v>
      </c>
      <c r="T833">
        <f t="shared" si="416"/>
        <v>79.494</v>
      </c>
      <c r="U833">
        <f t="shared" si="417"/>
        <v>83.183000000000007</v>
      </c>
      <c r="V833">
        <f t="shared" si="418"/>
        <v>87.06</v>
      </c>
      <c r="W833">
        <f t="shared" si="419"/>
        <v>95.6</v>
      </c>
      <c r="X833">
        <f t="shared" si="445"/>
        <v>6.9211557317316874E-4</v>
      </c>
      <c r="Y833">
        <f t="shared" si="446"/>
        <v>-1.2460662154972546E-2</v>
      </c>
      <c r="Z833">
        <f t="shared" si="447"/>
        <v>5.1099859097096356E-2</v>
      </c>
      <c r="AA833">
        <f t="shared" si="448"/>
        <v>3.3494045625069191E-2</v>
      </c>
      <c r="AC833" s="10" t="str">
        <f>IFERROR(VLOOKUP(S833&amp;R833,'Regulatory Data'!D$6:F$1349,3,FALSE),"")</f>
        <v/>
      </c>
      <c r="AD833" s="12" t="str">
        <f>VLOOKUP($S833&amp;$R833,'Regulatory Data'!$I$6:$O$1301,5,FALSE)</f>
        <v/>
      </c>
      <c r="AE833" s="12" t="str">
        <f>IF(VLOOKUP($S833&amp;$R833,'Regulatory Data'!$I$6:$O$1301,7,FALSE)=1,1,IF(VLOOKUP($S833&amp;$R833,'Regulatory Data'!$I$6:$O$1301,6,FALSE)=1,0,""))</f>
        <v/>
      </c>
      <c r="AG833" s="12" t="str">
        <f t="shared" si="425"/>
        <v/>
      </c>
      <c r="AH833" s="12" t="str">
        <f t="shared" si="426"/>
        <v/>
      </c>
      <c r="AI833" s="12" t="str">
        <f t="shared" si="427"/>
        <v/>
      </c>
      <c r="AJ833" s="12" t="str">
        <f t="shared" si="428"/>
        <v/>
      </c>
      <c r="AK833" s="12" t="str">
        <f t="shared" si="429"/>
        <v/>
      </c>
      <c r="AL833" s="12" t="str">
        <f t="shared" si="430"/>
        <v/>
      </c>
      <c r="AM833" s="12" t="str">
        <f t="shared" si="431"/>
        <v/>
      </c>
      <c r="AN833" s="12" t="str">
        <f t="shared" si="432"/>
        <v/>
      </c>
      <c r="AO833" s="9" t="str">
        <f t="shared" si="433"/>
        <v/>
      </c>
      <c r="AP833" s="9" t="str">
        <f t="shared" si="434"/>
        <v/>
      </c>
      <c r="AQ833" s="9" t="str">
        <f t="shared" si="435"/>
        <v/>
      </c>
      <c r="AR833" s="9" t="str">
        <f t="shared" si="436"/>
        <v/>
      </c>
      <c r="AS833" s="9" t="str">
        <f t="shared" si="437"/>
        <v/>
      </c>
      <c r="AT833" s="9" t="str">
        <f t="shared" si="438"/>
        <v/>
      </c>
      <c r="AU833" s="9" t="str">
        <f t="shared" si="439"/>
        <v/>
      </c>
      <c r="AV833" s="9" t="str">
        <f t="shared" si="440"/>
        <v/>
      </c>
    </row>
    <row r="834" spans="1:48" x14ac:dyDescent="0.2">
      <c r="A834" s="2">
        <v>1</v>
      </c>
      <c r="B834" s="6" t="s">
        <v>24</v>
      </c>
      <c r="C834" s="6">
        <v>0</v>
      </c>
      <c r="D834" s="5" t="s">
        <v>92</v>
      </c>
      <c r="E834" s="5" t="str">
        <f t="shared" si="420"/>
        <v/>
      </c>
      <c r="F834" s="5" t="str">
        <f t="shared" si="415"/>
        <v/>
      </c>
      <c r="G834" s="7">
        <v>89.694000000000003</v>
      </c>
      <c r="H834" s="7">
        <v>90.135999999999996</v>
      </c>
      <c r="I834" s="7">
        <v>88.942999999999998</v>
      </c>
      <c r="J834" s="7">
        <v>97.641000000000005</v>
      </c>
      <c r="K834" s="7">
        <v>99.162999999999997</v>
      </c>
      <c r="L834" s="7">
        <v>98.676000000000002</v>
      </c>
      <c r="M834" s="7">
        <v>94.277000000000001</v>
      </c>
      <c r="N834" s="7">
        <v>83.852999999999994</v>
      </c>
      <c r="O834" s="7"/>
      <c r="Q834" s="13"/>
      <c r="R834" s="10" t="s">
        <v>580</v>
      </c>
      <c r="S834">
        <v>1997</v>
      </c>
      <c r="T834">
        <f t="shared" si="416"/>
        <v>79.918999999999997</v>
      </c>
      <c r="U834">
        <f t="shared" si="417"/>
        <v>84.113</v>
      </c>
      <c r="V834">
        <f t="shared" si="418"/>
        <v>87.594999999999999</v>
      </c>
      <c r="W834">
        <f t="shared" si="419"/>
        <v>97.724000000000004</v>
      </c>
      <c r="X834">
        <f t="shared" si="445"/>
        <v>5.3320746354623694E-3</v>
      </c>
      <c r="Y834">
        <f t="shared" si="446"/>
        <v>1.1118132889948562E-2</v>
      </c>
      <c r="Z834">
        <f t="shared" si="447"/>
        <v>6.1263825636341807E-3</v>
      </c>
      <c r="AA834">
        <f t="shared" si="448"/>
        <v>2.1974358773195313E-2</v>
      </c>
      <c r="AC834" s="10">
        <f>IFERROR(VLOOKUP(S834&amp;R834,'Regulatory Data'!D$6:F$1349,3,FALSE),"")</f>
        <v>0.42132571802727825</v>
      </c>
      <c r="AD834" s="12">
        <f>VLOOKUP($S834&amp;$R834,'Regulatory Data'!$I$6:$O$1301,5,FALSE)</f>
        <v>1</v>
      </c>
      <c r="AE834" s="12" t="str">
        <f>IF(VLOOKUP($S834&amp;$R834,'Regulatory Data'!$I$6:$O$1301,7,FALSE)=1,1,IF(VLOOKUP($S834&amp;$R834,'Regulatory Data'!$I$6:$O$1301,6,FALSE)=1,0,""))</f>
        <v/>
      </c>
      <c r="AG834" s="12" t="str">
        <f t="shared" si="425"/>
        <v/>
      </c>
      <c r="AH834" s="12">
        <f t="shared" si="426"/>
        <v>6.4328129757992514E-2</v>
      </c>
      <c r="AI834" s="12" t="str">
        <f t="shared" si="427"/>
        <v/>
      </c>
      <c r="AJ834" s="12">
        <f t="shared" si="428"/>
        <v>5.0117993646528802E-2</v>
      </c>
      <c r="AK834" s="12" t="str">
        <f t="shared" si="429"/>
        <v/>
      </c>
      <c r="AL834" s="12">
        <f t="shared" si="430"/>
        <v>-8.9860134521342339E-2</v>
      </c>
      <c r="AM834" s="12" t="str">
        <f t="shared" si="431"/>
        <v/>
      </c>
      <c r="AN834" s="12">
        <f t="shared" si="432"/>
        <v>-1.823117215161929E-3</v>
      </c>
      <c r="AO834" s="9" t="str">
        <f t="shared" si="433"/>
        <v/>
      </c>
      <c r="AP834" s="9" t="str">
        <f t="shared" si="434"/>
        <v/>
      </c>
      <c r="AQ834" s="9" t="str">
        <f t="shared" si="435"/>
        <v/>
      </c>
      <c r="AR834" s="9" t="str">
        <f t="shared" si="436"/>
        <v/>
      </c>
      <c r="AS834" s="9" t="str">
        <f t="shared" si="437"/>
        <v/>
      </c>
      <c r="AT834" s="9" t="str">
        <f t="shared" si="438"/>
        <v/>
      </c>
      <c r="AU834" s="9" t="str">
        <f t="shared" si="439"/>
        <v/>
      </c>
      <c r="AV834" s="9" t="str">
        <f t="shared" si="440"/>
        <v/>
      </c>
    </row>
    <row r="835" spans="1:48" x14ac:dyDescent="0.2">
      <c r="A835" s="2">
        <v>1</v>
      </c>
      <c r="B835" s="6" t="s">
        <v>25</v>
      </c>
      <c r="C835" s="6">
        <v>0</v>
      </c>
      <c r="D835" s="5" t="s">
        <v>92</v>
      </c>
      <c r="E835" s="5" t="str">
        <f t="shared" si="420"/>
        <v/>
      </c>
      <c r="F835" s="5" t="str">
        <f t="shared" si="415"/>
        <v/>
      </c>
      <c r="G835" s="7">
        <v>96.734999999999999</v>
      </c>
      <c r="H835" s="7">
        <v>95.838999999999999</v>
      </c>
      <c r="I835" s="7">
        <v>94.126999999999995</v>
      </c>
      <c r="J835" s="7">
        <v>97.031000000000006</v>
      </c>
      <c r="K835" s="7">
        <v>97.302999999999997</v>
      </c>
      <c r="L835" s="7">
        <v>98.212999999999994</v>
      </c>
      <c r="M835" s="7">
        <v>91.856999999999999</v>
      </c>
      <c r="N835" s="7">
        <v>86.462000000000003</v>
      </c>
      <c r="O835" s="7"/>
      <c r="Q835" s="13"/>
      <c r="R835" s="10" t="s">
        <v>580</v>
      </c>
      <c r="S835">
        <v>1998</v>
      </c>
      <c r="T835">
        <f t="shared" si="416"/>
        <v>85.228999999999999</v>
      </c>
      <c r="U835">
        <f t="shared" si="417"/>
        <v>88.436000000000007</v>
      </c>
      <c r="V835">
        <f t="shared" si="418"/>
        <v>80.066999999999993</v>
      </c>
      <c r="W835">
        <f t="shared" si="419"/>
        <v>97.546000000000006</v>
      </c>
      <c r="X835">
        <f t="shared" si="445"/>
        <v>6.4328129757992514E-2</v>
      </c>
      <c r="Y835">
        <f t="shared" si="446"/>
        <v>5.0117993646528802E-2</v>
      </c>
      <c r="Z835">
        <f t="shared" si="447"/>
        <v>-8.9860134521342339E-2</v>
      </c>
      <c r="AA835">
        <f t="shared" si="448"/>
        <v>-1.823117215161929E-3</v>
      </c>
      <c r="AC835" s="10">
        <f>IFERROR(VLOOKUP(S835&amp;R835,'Regulatory Data'!D$6:F$1349,3,FALSE),"")</f>
        <v>0.43281385220068652</v>
      </c>
      <c r="AD835" s="12">
        <f>VLOOKUP($S835&amp;$R835,'Regulatory Data'!$I$6:$O$1301,5,FALSE)</f>
        <v>1</v>
      </c>
      <c r="AE835" s="12" t="str">
        <f>IF(VLOOKUP($S835&amp;$R835,'Regulatory Data'!$I$6:$O$1301,7,FALSE)=1,1,IF(VLOOKUP($S835&amp;$R835,'Regulatory Data'!$I$6:$O$1301,6,FALSE)=1,0,""))</f>
        <v/>
      </c>
      <c r="AG835" s="12" t="str">
        <f t="shared" si="425"/>
        <v/>
      </c>
      <c r="AH835" s="12">
        <f t="shared" si="426"/>
        <v>3.7479993201279704E-2</v>
      </c>
      <c r="AI835" s="12" t="str">
        <f t="shared" si="427"/>
        <v/>
      </c>
      <c r="AJ835" s="12">
        <f t="shared" si="428"/>
        <v>4.673329557538608E-2</v>
      </c>
      <c r="AK835" s="12" t="str">
        <f t="shared" si="429"/>
        <v/>
      </c>
      <c r="AL835" s="12">
        <f t="shared" si="430"/>
        <v>8.0777399114583481E-2</v>
      </c>
      <c r="AM835" s="12" t="str">
        <f t="shared" si="431"/>
        <v/>
      </c>
      <c r="AN835" s="12">
        <f t="shared" si="432"/>
        <v>1.132512626792348E-2</v>
      </c>
      <c r="AO835" s="9" t="str">
        <f t="shared" si="433"/>
        <v/>
      </c>
      <c r="AP835" s="9" t="str">
        <f t="shared" si="434"/>
        <v/>
      </c>
      <c r="AQ835" s="9" t="str">
        <f t="shared" si="435"/>
        <v/>
      </c>
      <c r="AR835" s="9" t="str">
        <f t="shared" si="436"/>
        <v/>
      </c>
      <c r="AS835" s="9" t="str">
        <f t="shared" si="437"/>
        <v/>
      </c>
      <c r="AT835" s="9" t="str">
        <f t="shared" si="438"/>
        <v/>
      </c>
      <c r="AU835" s="9" t="str">
        <f t="shared" si="439"/>
        <v/>
      </c>
      <c r="AV835" s="9" t="str">
        <f t="shared" si="440"/>
        <v/>
      </c>
    </row>
    <row r="836" spans="1:48" x14ac:dyDescent="0.2">
      <c r="A836" s="2">
        <v>1</v>
      </c>
      <c r="B836" s="6" t="s">
        <v>26</v>
      </c>
      <c r="C836" s="6">
        <v>0</v>
      </c>
      <c r="D836" s="5" t="s">
        <v>92</v>
      </c>
      <c r="E836" s="5" t="str">
        <f t="shared" si="420"/>
        <v/>
      </c>
      <c r="F836" s="5" t="str">
        <f t="shared" si="415"/>
        <v/>
      </c>
      <c r="G836" s="7">
        <v>99.777000000000001</v>
      </c>
      <c r="H836" s="7">
        <v>98.088999999999999</v>
      </c>
      <c r="I836" s="7">
        <v>96.076999999999998</v>
      </c>
      <c r="J836" s="7">
        <v>96.823999999999998</v>
      </c>
      <c r="K836" s="7">
        <v>96.290999999999997</v>
      </c>
      <c r="L836" s="7">
        <v>97.947999999999993</v>
      </c>
      <c r="M836" s="7">
        <v>91.355000000000004</v>
      </c>
      <c r="N836" s="7">
        <v>87.77</v>
      </c>
      <c r="O836" s="7"/>
      <c r="Q836" s="13"/>
      <c r="R836" s="10" t="s">
        <v>580</v>
      </c>
      <c r="S836">
        <v>1999</v>
      </c>
      <c r="T836">
        <f t="shared" si="416"/>
        <v>88.483999999999995</v>
      </c>
      <c r="U836">
        <f t="shared" si="417"/>
        <v>92.667000000000002</v>
      </c>
      <c r="V836">
        <f t="shared" si="418"/>
        <v>86.802999999999997</v>
      </c>
      <c r="W836">
        <f t="shared" si="419"/>
        <v>98.656999999999996</v>
      </c>
      <c r="X836">
        <f t="shared" si="445"/>
        <v>3.7479993201279704E-2</v>
      </c>
      <c r="Y836">
        <f t="shared" si="446"/>
        <v>4.673329557538608E-2</v>
      </c>
      <c r="Z836">
        <f t="shared" si="447"/>
        <v>8.0777399114583481E-2</v>
      </c>
      <c r="AA836">
        <f t="shared" si="448"/>
        <v>1.132512626792348E-2</v>
      </c>
      <c r="AC836" s="10">
        <f>IFERROR(VLOOKUP(S836&amp;R836,'Regulatory Data'!D$6:F$1349,3,FALSE),"")</f>
        <v>0.46972120049969474</v>
      </c>
      <c r="AD836" s="12">
        <f>VLOOKUP($S836&amp;$R836,'Regulatory Data'!$I$6:$O$1301,5,FALSE)</f>
        <v>1</v>
      </c>
      <c r="AE836" s="12" t="str">
        <f>IF(VLOOKUP($S836&amp;$R836,'Regulatory Data'!$I$6:$O$1301,7,FALSE)=1,1,IF(VLOOKUP($S836&amp;$R836,'Regulatory Data'!$I$6:$O$1301,6,FALSE)=1,0,""))</f>
        <v/>
      </c>
      <c r="AG836" s="12" t="str">
        <f t="shared" si="425"/>
        <v/>
      </c>
      <c r="AH836" s="12">
        <f t="shared" si="426"/>
        <v>-2.7091683984628467E-2</v>
      </c>
      <c r="AI836" s="12" t="str">
        <f t="shared" si="427"/>
        <v/>
      </c>
      <c r="AJ836" s="12">
        <f t="shared" si="428"/>
        <v>-2.5332473229995323E-2</v>
      </c>
      <c r="AK836" s="12" t="str">
        <f t="shared" si="429"/>
        <v/>
      </c>
      <c r="AL836" s="12">
        <f t="shared" si="430"/>
        <v>0.19458624043141359</v>
      </c>
      <c r="AM836" s="12" t="str">
        <f t="shared" si="431"/>
        <v/>
      </c>
      <c r="AN836" s="12">
        <f t="shared" si="432"/>
        <v>5.660922278454894E-2</v>
      </c>
      <c r="AO836" s="9" t="str">
        <f t="shared" si="433"/>
        <v/>
      </c>
      <c r="AP836" s="9" t="str">
        <f t="shared" si="434"/>
        <v/>
      </c>
      <c r="AQ836" s="9" t="str">
        <f t="shared" si="435"/>
        <v/>
      </c>
      <c r="AR836" s="9" t="str">
        <f t="shared" si="436"/>
        <v/>
      </c>
      <c r="AS836" s="9" t="str">
        <f t="shared" si="437"/>
        <v/>
      </c>
      <c r="AT836" s="9" t="str">
        <f t="shared" si="438"/>
        <v/>
      </c>
      <c r="AU836" s="9" t="str">
        <f t="shared" si="439"/>
        <v/>
      </c>
      <c r="AV836" s="9" t="str">
        <f t="shared" si="440"/>
        <v/>
      </c>
    </row>
    <row r="837" spans="1:48" x14ac:dyDescent="0.2">
      <c r="A837" s="2">
        <v>1</v>
      </c>
      <c r="B837" s="6" t="s">
        <v>27</v>
      </c>
      <c r="C837" s="6">
        <v>0</v>
      </c>
      <c r="D837" s="5" t="s">
        <v>92</v>
      </c>
      <c r="E837" s="5" t="str">
        <f t="shared" si="420"/>
        <v/>
      </c>
      <c r="F837" s="5" t="str">
        <f t="shared" si="415"/>
        <v/>
      </c>
      <c r="G837" s="7">
        <v>100.831</v>
      </c>
      <c r="H837" s="7">
        <v>98.2</v>
      </c>
      <c r="I837" s="7">
        <v>97.875</v>
      </c>
      <c r="J837" s="7">
        <v>97.6</v>
      </c>
      <c r="K837" s="7">
        <v>97.067999999999998</v>
      </c>
      <c r="L837" s="7">
        <v>99.668999999999997</v>
      </c>
      <c r="M837" s="7">
        <v>94.179000000000002</v>
      </c>
      <c r="N837" s="7">
        <v>92.177000000000007</v>
      </c>
      <c r="O837" s="7"/>
      <c r="Q837" s="13"/>
      <c r="R837" s="10" t="s">
        <v>580</v>
      </c>
      <c r="S837">
        <v>2000</v>
      </c>
      <c r="T837">
        <f t="shared" si="416"/>
        <v>86.119</v>
      </c>
      <c r="U837">
        <f t="shared" si="417"/>
        <v>90.349000000000004</v>
      </c>
      <c r="V837">
        <f t="shared" si="418"/>
        <v>105.449</v>
      </c>
      <c r="W837">
        <f t="shared" si="419"/>
        <v>104.40300000000001</v>
      </c>
      <c r="X837">
        <f t="shared" si="445"/>
        <v>-2.7091683984628467E-2</v>
      </c>
      <c r="Y837">
        <f t="shared" si="446"/>
        <v>-2.5332473229995323E-2</v>
      </c>
      <c r="Z837">
        <f t="shared" si="447"/>
        <v>0.19458624043141359</v>
      </c>
      <c r="AA837">
        <f t="shared" si="448"/>
        <v>5.660922278454894E-2</v>
      </c>
      <c r="AC837" s="10">
        <f>IFERROR(VLOOKUP(S837&amp;R837,'Regulatory Data'!D$6:F$1349,3,FALSE),"")</f>
        <v>0.50436984668119134</v>
      </c>
      <c r="AD837" s="12">
        <f>VLOOKUP($S837&amp;$R837,'Regulatory Data'!$I$6:$O$1301,5,FALSE)</f>
        <v>1</v>
      </c>
      <c r="AE837" s="12" t="str">
        <f>IF(VLOOKUP($S837&amp;$R837,'Regulatory Data'!$I$6:$O$1301,7,FALSE)=1,1,IF(VLOOKUP($S837&amp;$R837,'Regulatory Data'!$I$6:$O$1301,6,FALSE)=1,0,""))</f>
        <v/>
      </c>
      <c r="AG837" s="12" t="str">
        <f t="shared" si="425"/>
        <v/>
      </c>
      <c r="AH837" s="12">
        <f t="shared" si="426"/>
        <v>4.6731645403916389E-2</v>
      </c>
      <c r="AI837" s="12" t="str">
        <f t="shared" si="427"/>
        <v/>
      </c>
      <c r="AJ837" s="12">
        <f t="shared" si="428"/>
        <v>2.0811493845116935E-2</v>
      </c>
      <c r="AK837" s="12" t="str">
        <f t="shared" si="429"/>
        <v/>
      </c>
      <c r="AL837" s="12">
        <f t="shared" si="430"/>
        <v>-1.2683343586076035E-2</v>
      </c>
      <c r="AM837" s="12" t="str">
        <f t="shared" si="431"/>
        <v/>
      </c>
      <c r="AN837" s="12">
        <f t="shared" si="432"/>
        <v>1.5784274831173839E-2</v>
      </c>
      <c r="AO837" s="9" t="str">
        <f t="shared" si="433"/>
        <v/>
      </c>
      <c r="AP837" s="9" t="str">
        <f t="shared" si="434"/>
        <v/>
      </c>
      <c r="AQ837" s="9" t="str">
        <f t="shared" si="435"/>
        <v/>
      </c>
      <c r="AR837" s="9" t="str">
        <f t="shared" si="436"/>
        <v/>
      </c>
      <c r="AS837" s="9" t="str">
        <f t="shared" si="437"/>
        <v/>
      </c>
      <c r="AT837" s="9" t="str">
        <f t="shared" si="438"/>
        <v/>
      </c>
      <c r="AU837" s="9" t="str">
        <f t="shared" si="439"/>
        <v/>
      </c>
      <c r="AV837" s="9" t="str">
        <f t="shared" si="440"/>
        <v/>
      </c>
    </row>
    <row r="838" spans="1:48" x14ac:dyDescent="0.2">
      <c r="A838" s="2">
        <v>1</v>
      </c>
      <c r="B838" s="6" t="s">
        <v>28</v>
      </c>
      <c r="C838" s="6">
        <v>0</v>
      </c>
      <c r="D838" s="5" t="s">
        <v>92</v>
      </c>
      <c r="E838" s="5" t="str">
        <f t="shared" si="420"/>
        <v/>
      </c>
      <c r="F838" s="5" t="str">
        <f t="shared" si="415"/>
        <v/>
      </c>
      <c r="G838" s="7">
        <v>94.477000000000004</v>
      </c>
      <c r="H838" s="7">
        <v>91.322000000000003</v>
      </c>
      <c r="I838" s="7">
        <v>92.772000000000006</v>
      </c>
      <c r="J838" s="7">
        <v>98.665999999999997</v>
      </c>
      <c r="K838" s="7">
        <v>98.195999999999998</v>
      </c>
      <c r="L838" s="7">
        <v>101.58799999999999</v>
      </c>
      <c r="M838" s="7">
        <v>99.406999999999996</v>
      </c>
      <c r="N838" s="7">
        <v>92.221999999999994</v>
      </c>
      <c r="O838" s="7"/>
      <c r="Q838" s="13"/>
      <c r="R838" s="10" t="s">
        <v>580</v>
      </c>
      <c r="S838">
        <v>2001</v>
      </c>
      <c r="T838">
        <f t="shared" si="416"/>
        <v>90.239000000000004</v>
      </c>
      <c r="U838">
        <f t="shared" si="417"/>
        <v>92.248999999999995</v>
      </c>
      <c r="V838">
        <f t="shared" si="418"/>
        <v>104.12</v>
      </c>
      <c r="W838">
        <f t="shared" si="419"/>
        <v>106.06399999999999</v>
      </c>
      <c r="X838">
        <f t="shared" si="445"/>
        <v>4.6731645403916389E-2</v>
      </c>
      <c r="Y838">
        <f t="shared" si="446"/>
        <v>2.0811493845116935E-2</v>
      </c>
      <c r="Z838">
        <f t="shared" si="447"/>
        <v>-1.2683343586076035E-2</v>
      </c>
      <c r="AA838">
        <f t="shared" si="448"/>
        <v>1.5784274831173839E-2</v>
      </c>
      <c r="AC838" s="10">
        <f>IFERROR(VLOOKUP(S838&amp;R838,'Regulatory Data'!D$6:F$1349,3,FALSE),"")</f>
        <v>0.54954938428561195</v>
      </c>
      <c r="AD838" s="12">
        <f>VLOOKUP($S838&amp;$R838,'Regulatory Data'!$I$6:$O$1301,5,FALSE)</f>
        <v>1</v>
      </c>
      <c r="AE838" s="12">
        <f>IF(VLOOKUP($S838&amp;$R838,'Regulatory Data'!$I$6:$O$1301,7,FALSE)=1,1,IF(VLOOKUP($S838&amp;$R838,'Regulatory Data'!$I$6:$O$1301,6,FALSE)=1,0,""))</f>
        <v>1</v>
      </c>
      <c r="AG838" s="12" t="str">
        <f t="shared" si="425"/>
        <v/>
      </c>
      <c r="AH838" s="12">
        <f t="shared" si="426"/>
        <v>0.10270847986002796</v>
      </c>
      <c r="AI838" s="12" t="str">
        <f t="shared" si="427"/>
        <v/>
      </c>
      <c r="AJ838" s="12">
        <f t="shared" si="428"/>
        <v>8.067874323461055E-2</v>
      </c>
      <c r="AK838" s="12" t="str">
        <f t="shared" si="429"/>
        <v/>
      </c>
      <c r="AL838" s="12">
        <f t="shared" si="430"/>
        <v>-4.0373894138272526E-2</v>
      </c>
      <c r="AM838" s="12" t="str">
        <f t="shared" si="431"/>
        <v/>
      </c>
      <c r="AN838" s="12">
        <f t="shared" si="432"/>
        <v>-5.8872499510943754E-2</v>
      </c>
      <c r="AO838" s="9" t="str">
        <f t="shared" si="433"/>
        <v/>
      </c>
      <c r="AP838" s="9">
        <f t="shared" si="434"/>
        <v>0.10270847986002796</v>
      </c>
      <c r="AQ838" s="9" t="str">
        <f t="shared" si="435"/>
        <v/>
      </c>
      <c r="AR838" s="9">
        <f t="shared" si="436"/>
        <v>8.067874323461055E-2</v>
      </c>
      <c r="AS838" s="9" t="str">
        <f t="shared" si="437"/>
        <v/>
      </c>
      <c r="AT838" s="9">
        <f t="shared" si="438"/>
        <v>-4.0373894138272526E-2</v>
      </c>
      <c r="AU838" s="9" t="str">
        <f t="shared" si="439"/>
        <v/>
      </c>
      <c r="AV838" s="9">
        <f t="shared" si="440"/>
        <v>-5.8872499510943754E-2</v>
      </c>
    </row>
    <row r="839" spans="1:48" x14ac:dyDescent="0.2">
      <c r="A839" s="2">
        <v>1</v>
      </c>
      <c r="B839" s="6" t="s">
        <v>29</v>
      </c>
      <c r="C839" s="6">
        <v>0</v>
      </c>
      <c r="D839" s="5" t="s">
        <v>92</v>
      </c>
      <c r="E839" s="5" t="str">
        <f t="shared" si="420"/>
        <v/>
      </c>
      <c r="F839" s="5" t="str">
        <f t="shared" si="415"/>
        <v/>
      </c>
      <c r="G839" s="7">
        <v>100</v>
      </c>
      <c r="H839" s="7">
        <v>100</v>
      </c>
      <c r="I839" s="7">
        <v>100</v>
      </c>
      <c r="J839" s="7">
        <v>100</v>
      </c>
      <c r="K839" s="7">
        <v>100</v>
      </c>
      <c r="L839" s="7">
        <v>100</v>
      </c>
      <c r="M839" s="7">
        <v>100</v>
      </c>
      <c r="N839" s="7">
        <v>100</v>
      </c>
      <c r="O839" s="7"/>
      <c r="Q839" s="13"/>
      <c r="R839" s="10" t="s">
        <v>580</v>
      </c>
      <c r="S839">
        <v>2002</v>
      </c>
      <c r="T839">
        <f t="shared" si="416"/>
        <v>100</v>
      </c>
      <c r="U839">
        <f t="shared" si="417"/>
        <v>100</v>
      </c>
      <c r="V839">
        <f t="shared" si="418"/>
        <v>100</v>
      </c>
      <c r="W839">
        <f t="shared" si="419"/>
        <v>100</v>
      </c>
      <c r="X839">
        <f t="shared" si="445"/>
        <v>0.10270847986002796</v>
      </c>
      <c r="Y839">
        <f t="shared" si="446"/>
        <v>8.067874323461055E-2</v>
      </c>
      <c r="Z839">
        <f t="shared" si="447"/>
        <v>-4.0373894138272526E-2</v>
      </c>
      <c r="AA839">
        <f t="shared" si="448"/>
        <v>-5.8872499510943754E-2</v>
      </c>
      <c r="AC839" s="10">
        <f>IFERROR(VLOOKUP(S839&amp;R839,'Regulatory Data'!D$6:F$1349,3,FALSE),"")</f>
        <v>0.55726807937746115</v>
      </c>
      <c r="AD839" s="12">
        <f>VLOOKUP($S839&amp;$R839,'Regulatory Data'!$I$6:$O$1301,5,FALSE)</f>
        <v>1</v>
      </c>
      <c r="AE839" s="12">
        <f>IF(VLOOKUP($S839&amp;$R839,'Regulatory Data'!$I$6:$O$1301,7,FALSE)=1,1,IF(VLOOKUP($S839&amp;$R839,'Regulatory Data'!$I$6:$O$1301,6,FALSE)=1,0,""))</f>
        <v>1</v>
      </c>
      <c r="AG839" s="12" t="str">
        <f t="shared" si="425"/>
        <v/>
      </c>
      <c r="AH839" s="12">
        <f t="shared" si="426"/>
        <v>-3.684034847054285E-2</v>
      </c>
      <c r="AI839" s="12" t="str">
        <f t="shared" si="427"/>
        <v/>
      </c>
      <c r="AJ839" s="12">
        <f t="shared" si="428"/>
        <v>-6.5212169902659767E-3</v>
      </c>
      <c r="AK839" s="12" t="str">
        <f t="shared" si="429"/>
        <v/>
      </c>
      <c r="AL839" s="12">
        <f t="shared" si="430"/>
        <v>0.10836998266583375</v>
      </c>
      <c r="AM839" s="12" t="str">
        <f t="shared" si="431"/>
        <v/>
      </c>
      <c r="AN839" s="12">
        <f t="shared" si="432"/>
        <v>2.3628632129708116E-2</v>
      </c>
      <c r="AO839" s="9" t="str">
        <f t="shared" si="433"/>
        <v/>
      </c>
      <c r="AP839" s="9">
        <f t="shared" si="434"/>
        <v>-3.684034847054285E-2</v>
      </c>
      <c r="AQ839" s="9" t="str">
        <f t="shared" si="435"/>
        <v/>
      </c>
      <c r="AR839" s="9">
        <f t="shared" si="436"/>
        <v>-6.5212169902659767E-3</v>
      </c>
      <c r="AS839" s="9" t="str">
        <f t="shared" si="437"/>
        <v/>
      </c>
      <c r="AT839" s="9">
        <f t="shared" si="438"/>
        <v>0.10836998266583375</v>
      </c>
      <c r="AU839" s="9" t="str">
        <f t="shared" si="439"/>
        <v/>
      </c>
      <c r="AV839" s="9">
        <f t="shared" si="440"/>
        <v>2.3628632129708116E-2</v>
      </c>
    </row>
    <row r="840" spans="1:48" x14ac:dyDescent="0.2">
      <c r="A840" s="2">
        <v>1</v>
      </c>
      <c r="B840" s="6" t="s">
        <v>30</v>
      </c>
      <c r="C840" s="6">
        <v>0</v>
      </c>
      <c r="D840" s="5" t="s">
        <v>92</v>
      </c>
      <c r="E840" s="5" t="str">
        <f t="shared" si="420"/>
        <v/>
      </c>
      <c r="F840" s="5" t="str">
        <f t="shared" ref="F840:F903" si="449">IF(LEN(E840)=0,"",E840&amp;B840)</f>
        <v/>
      </c>
      <c r="G840" s="7">
        <v>104.849</v>
      </c>
      <c r="H840" s="7">
        <v>103.355</v>
      </c>
      <c r="I840" s="7">
        <v>105.202</v>
      </c>
      <c r="J840" s="7">
        <v>102.867</v>
      </c>
      <c r="K840" s="7">
        <v>100.337</v>
      </c>
      <c r="L840" s="7">
        <v>101.78700000000001</v>
      </c>
      <c r="M840" s="7">
        <v>102.895</v>
      </c>
      <c r="N840" s="7">
        <v>108.248</v>
      </c>
      <c r="O840" s="7"/>
      <c r="Q840" s="13"/>
      <c r="R840" s="10" t="s">
        <v>580</v>
      </c>
      <c r="S840">
        <v>2003</v>
      </c>
      <c r="T840">
        <f t="shared" ref="T840:T903" si="450">AVERAGEIF($F$8:$F$12248,$R840&amp;$S840,G$8:G$12248)</f>
        <v>96.382999999999996</v>
      </c>
      <c r="U840">
        <f t="shared" ref="U840:U903" si="451">AVERAGEIF($F$8:$F$12248,$R840&amp;$S840,H$8:H$12248)</f>
        <v>99.35</v>
      </c>
      <c r="V840">
        <f t="shared" ref="V840:V903" si="452">AVERAGEIF($F$8:$F$12248,$R840&amp;$S840,J$8:J$12248)</f>
        <v>111.446</v>
      </c>
      <c r="W840">
        <f t="shared" ref="W840:W903" si="453">AVERAGEIF($F$8:$F$12248,$R840&amp;$S840,M$8:M$12248)</f>
        <v>102.39100000000001</v>
      </c>
      <c r="X840">
        <f t="shared" si="445"/>
        <v>-3.684034847054285E-2</v>
      </c>
      <c r="Y840">
        <f t="shared" si="446"/>
        <v>-6.5212169902659767E-3</v>
      </c>
      <c r="Z840">
        <f t="shared" si="447"/>
        <v>0.10836998266583375</v>
      </c>
      <c r="AA840">
        <f t="shared" si="448"/>
        <v>2.3628632129708116E-2</v>
      </c>
      <c r="AC840" s="10">
        <f>IFERROR(VLOOKUP(S840&amp;R840,'Regulatory Data'!D$6:F$1349,3,FALSE),"")</f>
        <v>0.57512017583925057</v>
      </c>
      <c r="AD840" s="12">
        <f>VLOOKUP($S840&amp;$R840,'Regulatory Data'!$I$6:$O$1301,5,FALSE)</f>
        <v>1</v>
      </c>
      <c r="AE840" s="12">
        <f>IF(VLOOKUP($S840&amp;$R840,'Regulatory Data'!$I$6:$O$1301,7,FALSE)=1,1,IF(VLOOKUP($S840&amp;$R840,'Regulatory Data'!$I$6:$O$1301,6,FALSE)=1,0,""))</f>
        <v>1</v>
      </c>
      <c r="AG840" s="12" t="str">
        <f t="shared" si="425"/>
        <v/>
      </c>
      <c r="AH840" s="12">
        <f t="shared" si="426"/>
        <v>2.0212875034002487E-2</v>
      </c>
      <c r="AI840" s="12" t="str">
        <f t="shared" si="427"/>
        <v/>
      </c>
      <c r="AJ840" s="12">
        <f t="shared" si="428"/>
        <v>4.42408040172797E-2</v>
      </c>
      <c r="AK840" s="12" t="str">
        <f t="shared" si="429"/>
        <v/>
      </c>
      <c r="AL840" s="12">
        <f t="shared" si="430"/>
        <v>0.12723164357040417</v>
      </c>
      <c r="AM840" s="12" t="str">
        <f t="shared" si="431"/>
        <v/>
      </c>
      <c r="AN840" s="12">
        <f t="shared" si="432"/>
        <v>-1.8352575029364715E-2</v>
      </c>
      <c r="AO840" s="9" t="str">
        <f t="shared" si="433"/>
        <v/>
      </c>
      <c r="AP840" s="9">
        <f t="shared" si="434"/>
        <v>2.0212875034002487E-2</v>
      </c>
      <c r="AQ840" s="9" t="str">
        <f t="shared" si="435"/>
        <v/>
      </c>
      <c r="AR840" s="9">
        <f t="shared" si="436"/>
        <v>4.42408040172797E-2</v>
      </c>
      <c r="AS840" s="9" t="str">
        <f t="shared" si="437"/>
        <v/>
      </c>
      <c r="AT840" s="9">
        <f t="shared" si="438"/>
        <v>0.12723164357040417</v>
      </c>
      <c r="AU840" s="9" t="str">
        <f t="shared" si="439"/>
        <v/>
      </c>
      <c r="AV840" s="9">
        <f t="shared" si="440"/>
        <v>-1.8352575029364715E-2</v>
      </c>
    </row>
    <row r="841" spans="1:48" x14ac:dyDescent="0.2">
      <c r="A841" s="2">
        <v>1</v>
      </c>
      <c r="B841" s="6" t="s">
        <v>31</v>
      </c>
      <c r="C841" s="6">
        <v>0</v>
      </c>
      <c r="D841" s="5" t="s">
        <v>92</v>
      </c>
      <c r="E841" s="5" t="str">
        <f t="shared" ref="E841:E904" si="454">IF(C841=0,IF(LEN(D841)&lt;&gt;3,"",D841),IF(LEN(D841)&lt;&gt;4,"",LEFT(D841,3)))</f>
        <v/>
      </c>
      <c r="F841" s="5" t="str">
        <f t="shared" si="449"/>
        <v/>
      </c>
      <c r="G841" s="7">
        <v>106.06699999999999</v>
      </c>
      <c r="H841" s="7">
        <v>102.968</v>
      </c>
      <c r="I841" s="7">
        <v>106.71599999999999</v>
      </c>
      <c r="J841" s="7">
        <v>106.295</v>
      </c>
      <c r="K841" s="7">
        <v>100.61199999999999</v>
      </c>
      <c r="L841" s="7">
        <v>103.64</v>
      </c>
      <c r="M841" s="7">
        <v>112.678</v>
      </c>
      <c r="N841" s="7">
        <v>120.246</v>
      </c>
      <c r="O841" s="7"/>
      <c r="Q841" s="13"/>
      <c r="R841" s="10" t="s">
        <v>580</v>
      </c>
      <c r="S841">
        <v>2004</v>
      </c>
      <c r="T841">
        <f t="shared" si="450"/>
        <v>98.350999999999999</v>
      </c>
      <c r="U841">
        <f t="shared" si="451"/>
        <v>103.84399999999999</v>
      </c>
      <c r="V841">
        <f t="shared" si="452"/>
        <v>126.56699999999999</v>
      </c>
      <c r="W841">
        <f t="shared" si="453"/>
        <v>100.529</v>
      </c>
      <c r="X841">
        <f t="shared" si="445"/>
        <v>2.0212875034002487E-2</v>
      </c>
      <c r="Y841">
        <f t="shared" si="446"/>
        <v>4.42408040172797E-2</v>
      </c>
      <c r="Z841">
        <f t="shared" si="447"/>
        <v>0.12723164357040417</v>
      </c>
      <c r="AA841">
        <f t="shared" si="448"/>
        <v>-1.8352575029364715E-2</v>
      </c>
      <c r="AC841" s="10">
        <f>IFERROR(VLOOKUP(S841&amp;R841,'Regulatory Data'!D$6:F$1349,3,FALSE),"")</f>
        <v>0.59692198624917903</v>
      </c>
      <c r="AD841" s="12">
        <f>VLOOKUP($S841&amp;$R841,'Regulatory Data'!$I$6:$O$1301,5,FALSE)</f>
        <v>1</v>
      </c>
      <c r="AE841" s="12">
        <f>IF(VLOOKUP($S841&amp;$R841,'Regulatory Data'!$I$6:$O$1301,7,FALSE)=1,1,IF(VLOOKUP($S841&amp;$R841,'Regulatory Data'!$I$6:$O$1301,6,FALSE)=1,0,""))</f>
        <v>1</v>
      </c>
      <c r="AG841" s="12" t="str">
        <f t="shared" ref="AG841:AG904" si="455">IF($AD841=0,X842,"")</f>
        <v/>
      </c>
      <c r="AH841" s="12">
        <f t="shared" ref="AH841:AH904" si="456">IF($AD841=1,X842,"")</f>
        <v>1.3322016427813388E-2</v>
      </c>
      <c r="AI841" s="12" t="str">
        <f t="shared" ref="AI841:AI904" si="457">IF($AD841=0,Y842,"")</f>
        <v/>
      </c>
      <c r="AJ841" s="12">
        <f t="shared" ref="AJ841:AJ904" si="458">IF($AD841=1,Y842,"")</f>
        <v>1.5780462447620991E-3</v>
      </c>
      <c r="AK841" s="12" t="str">
        <f t="shared" ref="AK841:AK904" si="459">IF($AD841=0,Z842,"")</f>
        <v/>
      </c>
      <c r="AL841" s="12">
        <f t="shared" ref="AL841:AL904" si="460">IF($AD841=1,Z842,"")</f>
        <v>0.16558768700913795</v>
      </c>
      <c r="AM841" s="12" t="str">
        <f t="shared" ref="AM841:AM904" si="461">IF($AD841=0,AA842,"")</f>
        <v/>
      </c>
      <c r="AN841" s="12">
        <f t="shared" ref="AN841:AN904" si="462">IF($AD841=1,AA842,"")</f>
        <v>2.6493890988458446E-2</v>
      </c>
      <c r="AO841" s="9" t="str">
        <f t="shared" ref="AO841:AO904" si="463">IF($AE841=0,X842,"")</f>
        <v/>
      </c>
      <c r="AP841" s="9">
        <f t="shared" ref="AP841:AP904" si="464">IF($AE841=1,X842,"")</f>
        <v>1.3322016427813388E-2</v>
      </c>
      <c r="AQ841" s="9" t="str">
        <f t="shared" ref="AQ841:AQ904" si="465">IF($AE841=0,Y842,"")</f>
        <v/>
      </c>
      <c r="AR841" s="9">
        <f t="shared" ref="AR841:AR904" si="466">IF($AE841=1,Y842,"")</f>
        <v>1.5780462447620991E-3</v>
      </c>
      <c r="AS841" s="9" t="str">
        <f t="shared" ref="AS841:AS904" si="467">IF($AE841=0,Z842,"")</f>
        <v/>
      </c>
      <c r="AT841" s="9">
        <f t="shared" ref="AT841:AT904" si="468">IF($AE841=1,Z842,"")</f>
        <v>0.16558768700913795</v>
      </c>
      <c r="AU841" s="9" t="str">
        <f t="shared" ref="AU841:AU904" si="469">IF($AE841=0,AA842,"")</f>
        <v/>
      </c>
      <c r="AV841" s="9">
        <f t="shared" ref="AV841:AV904" si="470">IF($AE841=1,AA842,"")</f>
        <v>2.6493890988458446E-2</v>
      </c>
    </row>
    <row r="842" spans="1:48" x14ac:dyDescent="0.2">
      <c r="A842" s="2">
        <v>1</v>
      </c>
      <c r="B842" s="6" t="s">
        <v>32</v>
      </c>
      <c r="C842" s="6">
        <v>0</v>
      </c>
      <c r="D842" s="5" t="s">
        <v>92</v>
      </c>
      <c r="E842" s="5" t="str">
        <f t="shared" si="454"/>
        <v/>
      </c>
      <c r="F842" s="5" t="str">
        <f t="shared" si="449"/>
        <v/>
      </c>
      <c r="G842" s="7">
        <v>102.886</v>
      </c>
      <c r="H842" s="7">
        <v>101.45099999999999</v>
      </c>
      <c r="I842" s="7">
        <v>107.35899999999999</v>
      </c>
      <c r="J842" s="7">
        <v>110.289</v>
      </c>
      <c r="K842" s="7">
        <v>104.348</v>
      </c>
      <c r="L842" s="7">
        <v>105.824</v>
      </c>
      <c r="M842" s="7">
        <v>116.47499999999999</v>
      </c>
      <c r="N842" s="7">
        <v>125.047</v>
      </c>
      <c r="O842" s="7"/>
      <c r="Q842" s="13"/>
      <c r="R842" s="10" t="s">
        <v>580</v>
      </c>
      <c r="S842">
        <v>2005</v>
      </c>
      <c r="T842">
        <f t="shared" si="450"/>
        <v>99.67</v>
      </c>
      <c r="U842">
        <f t="shared" si="451"/>
        <v>104.008</v>
      </c>
      <c r="V842">
        <f t="shared" si="452"/>
        <v>149.36000000000001</v>
      </c>
      <c r="W842">
        <f t="shared" si="453"/>
        <v>103.22799999999999</v>
      </c>
      <c r="X842">
        <f t="shared" si="445"/>
        <v>1.3322016427813388E-2</v>
      </c>
      <c r="Y842">
        <f t="shared" si="446"/>
        <v>1.5780462447620991E-3</v>
      </c>
      <c r="Z842">
        <f t="shared" si="447"/>
        <v>0.16558768700913795</v>
      </c>
      <c r="AA842">
        <f t="shared" si="448"/>
        <v>2.6493890988458446E-2</v>
      </c>
      <c r="AC842" s="10">
        <f>IFERROR(VLOOKUP(S842&amp;R842,'Regulatory Data'!D$6:F$1349,3,FALSE),"")</f>
        <v>0.59788273985650608</v>
      </c>
      <c r="AD842" s="12">
        <f>VLOOKUP($S842&amp;$R842,'Regulatory Data'!$I$6:$O$1301,5,FALSE)</f>
        <v>1</v>
      </c>
      <c r="AE842" s="12">
        <f>IF(VLOOKUP($S842&amp;$R842,'Regulatory Data'!$I$6:$O$1301,7,FALSE)=1,1,IF(VLOOKUP($S842&amp;$R842,'Regulatory Data'!$I$6:$O$1301,6,FALSE)=1,0,""))</f>
        <v>1</v>
      </c>
      <c r="AG842" s="12" t="str">
        <f t="shared" si="455"/>
        <v/>
      </c>
      <c r="AH842" s="12">
        <f t="shared" si="456"/>
        <v>-4.5855956140448129E-3</v>
      </c>
      <c r="AI842" s="12" t="str">
        <f t="shared" si="457"/>
        <v/>
      </c>
      <c r="AJ842" s="12">
        <f t="shared" si="458"/>
        <v>1.6383022554780524E-2</v>
      </c>
      <c r="AK842" s="12" t="str">
        <f t="shared" si="459"/>
        <v/>
      </c>
      <c r="AL842" s="12">
        <f t="shared" si="460"/>
        <v>9.9003987163416518E-2</v>
      </c>
      <c r="AM842" s="12" t="str">
        <f t="shared" si="461"/>
        <v/>
      </c>
      <c r="AN842" s="12">
        <f t="shared" si="462"/>
        <v>7.9404278446038035E-4</v>
      </c>
      <c r="AO842" s="9" t="str">
        <f t="shared" si="463"/>
        <v/>
      </c>
      <c r="AP842" s="9">
        <f t="shared" si="464"/>
        <v>-4.5855956140448129E-3</v>
      </c>
      <c r="AQ842" s="9" t="str">
        <f t="shared" si="465"/>
        <v/>
      </c>
      <c r="AR842" s="9">
        <f t="shared" si="466"/>
        <v>1.6383022554780524E-2</v>
      </c>
      <c r="AS842" s="9" t="str">
        <f t="shared" si="467"/>
        <v/>
      </c>
      <c r="AT842" s="9">
        <f t="shared" si="468"/>
        <v>9.9003987163416518E-2</v>
      </c>
      <c r="AU842" s="9" t="str">
        <f t="shared" si="469"/>
        <v/>
      </c>
      <c r="AV842" s="9">
        <f t="shared" si="470"/>
        <v>7.9404278446038035E-4</v>
      </c>
    </row>
    <row r="843" spans="1:48" x14ac:dyDescent="0.2">
      <c r="A843" s="2">
        <v>1</v>
      </c>
      <c r="B843" s="6" t="s">
        <v>33</v>
      </c>
      <c r="C843" s="6">
        <v>0</v>
      </c>
      <c r="D843" s="5" t="s">
        <v>92</v>
      </c>
      <c r="E843" s="5" t="str">
        <f t="shared" si="454"/>
        <v/>
      </c>
      <c r="F843" s="5" t="str">
        <f t="shared" si="449"/>
        <v/>
      </c>
      <c r="G843" s="7">
        <v>102.83799999999999</v>
      </c>
      <c r="H843" s="7">
        <v>105.217</v>
      </c>
      <c r="I843" s="7">
        <v>112.319</v>
      </c>
      <c r="J843" s="7">
        <v>111.205</v>
      </c>
      <c r="K843" s="7">
        <v>109.22</v>
      </c>
      <c r="L843" s="7">
        <v>106.75</v>
      </c>
      <c r="M843" s="7">
        <v>115.63500000000001</v>
      </c>
      <c r="N843" s="7">
        <v>129.88</v>
      </c>
      <c r="O843" s="7"/>
      <c r="Q843" s="13"/>
      <c r="R843" s="10" t="s">
        <v>580</v>
      </c>
      <c r="S843">
        <v>2006</v>
      </c>
      <c r="T843">
        <f t="shared" si="450"/>
        <v>99.213999999999999</v>
      </c>
      <c r="U843">
        <f t="shared" si="451"/>
        <v>105.726</v>
      </c>
      <c r="V843">
        <f t="shared" si="452"/>
        <v>164.904</v>
      </c>
      <c r="W843">
        <f t="shared" si="453"/>
        <v>103.31</v>
      </c>
      <c r="X843">
        <f t="shared" si="445"/>
        <v>-4.5855956140448129E-3</v>
      </c>
      <c r="Y843">
        <f t="shared" si="446"/>
        <v>1.6383022554780524E-2</v>
      </c>
      <c r="Z843">
        <f t="shared" si="447"/>
        <v>9.9003987163416518E-2</v>
      </c>
      <c r="AA843">
        <f t="shared" si="448"/>
        <v>7.9404278446038035E-4</v>
      </c>
      <c r="AC843" s="10">
        <f>IFERROR(VLOOKUP(S843&amp;R843,'Regulatory Data'!D$6:F$1349,3,FALSE),"")</f>
        <v>0.60237724719907626</v>
      </c>
      <c r="AD843" s="12">
        <f>VLOOKUP($S843&amp;$R843,'Regulatory Data'!$I$6:$O$1301,5,FALSE)</f>
        <v>1</v>
      </c>
      <c r="AE843" s="12">
        <f>IF(VLOOKUP($S843&amp;$R843,'Regulatory Data'!$I$6:$O$1301,7,FALSE)=1,1,IF(VLOOKUP($S843&amp;$R843,'Regulatory Data'!$I$6:$O$1301,6,FALSE)=1,0,""))</f>
        <v>1</v>
      </c>
      <c r="AG843" s="12" t="str">
        <f t="shared" si="455"/>
        <v/>
      </c>
      <c r="AH843" s="12">
        <f t="shared" si="456"/>
        <v>3.3636769041186731E-2</v>
      </c>
      <c r="AI843" s="12" t="str">
        <f t="shared" si="457"/>
        <v/>
      </c>
      <c r="AJ843" s="12">
        <f t="shared" si="458"/>
        <v>8.9266129478415834E-3</v>
      </c>
      <c r="AK843" s="12" t="str">
        <f t="shared" si="459"/>
        <v/>
      </c>
      <c r="AL843" s="12">
        <f t="shared" si="460"/>
        <v>6.9169120124108474E-2</v>
      </c>
      <c r="AM843" s="12" t="str">
        <f t="shared" si="461"/>
        <v/>
      </c>
      <c r="AN843" s="12">
        <f t="shared" si="462"/>
        <v>3.0974029930725067E-2</v>
      </c>
      <c r="AO843" s="9" t="str">
        <f t="shared" si="463"/>
        <v/>
      </c>
      <c r="AP843" s="9">
        <f t="shared" si="464"/>
        <v>3.3636769041186731E-2</v>
      </c>
      <c r="AQ843" s="9" t="str">
        <f t="shared" si="465"/>
        <v/>
      </c>
      <c r="AR843" s="9">
        <f t="shared" si="466"/>
        <v>8.9266129478415834E-3</v>
      </c>
      <c r="AS843" s="9" t="str">
        <f t="shared" si="467"/>
        <v/>
      </c>
      <c r="AT843" s="9">
        <f t="shared" si="468"/>
        <v>6.9169120124108474E-2</v>
      </c>
      <c r="AU843" s="9" t="str">
        <f t="shared" si="469"/>
        <v/>
      </c>
      <c r="AV843" s="9">
        <f t="shared" si="470"/>
        <v>3.0974029930725067E-2</v>
      </c>
    </row>
    <row r="844" spans="1:48" x14ac:dyDescent="0.2">
      <c r="A844" s="2">
        <v>1</v>
      </c>
      <c r="B844" s="6" t="s">
        <v>34</v>
      </c>
      <c r="C844" s="6">
        <v>0</v>
      </c>
      <c r="D844" s="5" t="s">
        <v>92</v>
      </c>
      <c r="E844" s="5" t="str">
        <f t="shared" si="454"/>
        <v/>
      </c>
      <c r="F844" s="5" t="str">
        <f t="shared" si="449"/>
        <v/>
      </c>
      <c r="G844" s="7">
        <v>94.79</v>
      </c>
      <c r="H844" s="7">
        <v>101.184</v>
      </c>
      <c r="I844" s="7">
        <v>112.434</v>
      </c>
      <c r="J844" s="7">
        <v>115.48699999999999</v>
      </c>
      <c r="K844" s="7">
        <v>118.614</v>
      </c>
      <c r="L844" s="7">
        <v>111.11799999999999</v>
      </c>
      <c r="M844" s="7">
        <v>113.581</v>
      </c>
      <c r="N844" s="7">
        <v>127.703</v>
      </c>
      <c r="O844" s="7"/>
      <c r="Q844" s="13"/>
      <c r="R844" s="10" t="s">
        <v>580</v>
      </c>
      <c r="S844">
        <v>2007</v>
      </c>
      <c r="T844">
        <f t="shared" si="450"/>
        <v>102.608</v>
      </c>
      <c r="U844">
        <f t="shared" si="451"/>
        <v>106.67400000000001</v>
      </c>
      <c r="V844">
        <f t="shared" si="452"/>
        <v>176.714</v>
      </c>
      <c r="W844">
        <f t="shared" si="453"/>
        <v>106.56</v>
      </c>
      <c r="X844">
        <f t="shared" si="445"/>
        <v>3.3636769041186731E-2</v>
      </c>
      <c r="Y844">
        <f t="shared" si="446"/>
        <v>8.9266129478415834E-3</v>
      </c>
      <c r="Z844">
        <f t="shared" si="447"/>
        <v>6.9169120124108474E-2</v>
      </c>
      <c r="AA844">
        <f t="shared" si="448"/>
        <v>3.0974029930725067E-2</v>
      </c>
      <c r="AC844" s="10">
        <f>IFERROR(VLOOKUP(S844&amp;R844,'Regulatory Data'!D$6:F$1349,3,FALSE),"")</f>
        <v>0.63657390872355102</v>
      </c>
      <c r="AD844" s="12">
        <f>VLOOKUP($S844&amp;$R844,'Regulatory Data'!$I$6:$O$1301,5,FALSE)</f>
        <v>1</v>
      </c>
      <c r="AE844" s="12">
        <f>IF(VLOOKUP($S844&amp;$R844,'Regulatory Data'!$I$6:$O$1301,7,FALSE)=1,1,IF(VLOOKUP($S844&amp;$R844,'Regulatory Data'!$I$6:$O$1301,6,FALSE)=1,0,""))</f>
        <v>1</v>
      </c>
      <c r="AG844" s="12" t="str">
        <f t="shared" si="455"/>
        <v/>
      </c>
      <c r="AH844" s="12">
        <f t="shared" si="456"/>
        <v>-4.4540022841266236E-3</v>
      </c>
      <c r="AI844" s="12" t="str">
        <f t="shared" si="457"/>
        <v/>
      </c>
      <c r="AJ844" s="12">
        <f t="shared" si="458"/>
        <v>-2.4194958163136882E-2</v>
      </c>
      <c r="AK844" s="12" t="str">
        <f t="shared" si="459"/>
        <v/>
      </c>
      <c r="AL844" s="12">
        <f t="shared" si="460"/>
        <v>0.15221185416731675</v>
      </c>
      <c r="AM844" s="12" t="str">
        <f t="shared" si="461"/>
        <v/>
      </c>
      <c r="AN844" s="12">
        <f t="shared" si="462"/>
        <v>3.779037678043462E-2</v>
      </c>
      <c r="AO844" s="9" t="str">
        <f t="shared" si="463"/>
        <v/>
      </c>
      <c r="AP844" s="9">
        <f t="shared" si="464"/>
        <v>-4.4540022841266236E-3</v>
      </c>
      <c r="AQ844" s="9" t="str">
        <f t="shared" si="465"/>
        <v/>
      </c>
      <c r="AR844" s="9">
        <f t="shared" si="466"/>
        <v>-2.4194958163136882E-2</v>
      </c>
      <c r="AS844" s="9" t="str">
        <f t="shared" si="467"/>
        <v/>
      </c>
      <c r="AT844" s="9">
        <f t="shared" si="468"/>
        <v>0.15221185416731675</v>
      </c>
      <c r="AU844" s="9" t="str">
        <f t="shared" si="469"/>
        <v/>
      </c>
      <c r="AV844" s="9">
        <f t="shared" si="470"/>
        <v>3.779037678043462E-2</v>
      </c>
    </row>
    <row r="845" spans="1:48" x14ac:dyDescent="0.2">
      <c r="A845" s="2">
        <v>1</v>
      </c>
      <c r="B845" s="6" t="s">
        <v>35</v>
      </c>
      <c r="C845" s="6">
        <v>0</v>
      </c>
      <c r="D845" s="5" t="s">
        <v>92</v>
      </c>
      <c r="E845" s="5" t="str">
        <f t="shared" si="454"/>
        <v/>
      </c>
      <c r="F845" s="5" t="str">
        <f t="shared" si="449"/>
        <v/>
      </c>
      <c r="G845" s="7">
        <v>95.83</v>
      </c>
      <c r="H845" s="7">
        <v>102.99</v>
      </c>
      <c r="I845" s="7">
        <v>111.988</v>
      </c>
      <c r="J845" s="7">
        <v>124.601</v>
      </c>
      <c r="K845" s="7">
        <v>116.86</v>
      </c>
      <c r="L845" s="7">
        <v>108.736</v>
      </c>
      <c r="M845" s="7">
        <v>114.09699999999999</v>
      </c>
      <c r="N845" s="7">
        <v>127.77500000000001</v>
      </c>
      <c r="O845" s="7"/>
      <c r="Q845" s="13"/>
      <c r="R845" s="10" t="s">
        <v>580</v>
      </c>
      <c r="S845">
        <v>2008</v>
      </c>
      <c r="T845">
        <f t="shared" si="450"/>
        <v>102.152</v>
      </c>
      <c r="U845">
        <f t="shared" si="451"/>
        <v>104.124</v>
      </c>
      <c r="V845">
        <f t="shared" si="452"/>
        <v>205.767</v>
      </c>
      <c r="W845">
        <f t="shared" si="453"/>
        <v>110.664</v>
      </c>
      <c r="X845">
        <f t="shared" si="445"/>
        <v>-4.4540022841266236E-3</v>
      </c>
      <c r="Y845">
        <f t="shared" si="446"/>
        <v>-2.4194958163136882E-2</v>
      </c>
      <c r="Z845">
        <f t="shared" si="447"/>
        <v>0.15221185416731675</v>
      </c>
      <c r="AA845">
        <f t="shared" si="448"/>
        <v>3.779037678043462E-2</v>
      </c>
      <c r="AC845" s="10">
        <f>IFERROR(VLOOKUP(S845&amp;R845,'Regulatory Data'!D$6:F$1349,3,FALSE),"")</f>
        <v>0.66287648495998686</v>
      </c>
      <c r="AD845" s="12">
        <f>VLOOKUP($S845&amp;$R845,'Regulatory Data'!$I$6:$O$1301,5,FALSE)</f>
        <v>1</v>
      </c>
      <c r="AE845" s="12">
        <f>IF(VLOOKUP($S845&amp;$R845,'Regulatory Data'!$I$6:$O$1301,7,FALSE)=1,1,IF(VLOOKUP($S845&amp;$R845,'Regulatory Data'!$I$6:$O$1301,6,FALSE)=1,0,""))</f>
        <v>1</v>
      </c>
      <c r="AG845" s="12" t="str">
        <f t="shared" si="455"/>
        <v/>
      </c>
      <c r="AH845" s="12">
        <f t="shared" si="456"/>
        <v>3.4521350684923569E-2</v>
      </c>
      <c r="AI845" s="12" t="str">
        <f t="shared" si="457"/>
        <v/>
      </c>
      <c r="AJ845" s="12">
        <f t="shared" si="458"/>
        <v>2.5618845991531636E-2</v>
      </c>
      <c r="AK845" s="12" t="str">
        <f t="shared" si="459"/>
        <v/>
      </c>
      <c r="AL845" s="12">
        <f t="shared" si="460"/>
        <v>-0.25879669054622223</v>
      </c>
      <c r="AM845" s="12" t="str">
        <f t="shared" si="461"/>
        <v/>
      </c>
      <c r="AN845" s="12">
        <f t="shared" si="462"/>
        <v>-8.111315873288838E-3</v>
      </c>
      <c r="AO845" s="9" t="str">
        <f t="shared" si="463"/>
        <v/>
      </c>
      <c r="AP845" s="9">
        <f t="shared" si="464"/>
        <v>3.4521350684923569E-2</v>
      </c>
      <c r="AQ845" s="9" t="str">
        <f t="shared" si="465"/>
        <v/>
      </c>
      <c r="AR845" s="9">
        <f t="shared" si="466"/>
        <v>2.5618845991531636E-2</v>
      </c>
      <c r="AS845" s="9" t="str">
        <f t="shared" si="467"/>
        <v/>
      </c>
      <c r="AT845" s="9">
        <f t="shared" si="468"/>
        <v>-0.25879669054622223</v>
      </c>
      <c r="AU845" s="9" t="str">
        <f t="shared" si="469"/>
        <v/>
      </c>
      <c r="AV845" s="9">
        <f t="shared" si="470"/>
        <v>-8.111315873288838E-3</v>
      </c>
    </row>
    <row r="846" spans="1:48" x14ac:dyDescent="0.2">
      <c r="A846" s="2">
        <v>1</v>
      </c>
      <c r="B846" s="6" t="s">
        <v>36</v>
      </c>
      <c r="C846" s="6">
        <v>0</v>
      </c>
      <c r="D846" s="5" t="s">
        <v>92</v>
      </c>
      <c r="E846" s="5" t="str">
        <f t="shared" si="454"/>
        <v/>
      </c>
      <c r="F846" s="5" t="str">
        <f t="shared" si="449"/>
        <v/>
      </c>
      <c r="G846" s="7">
        <v>100.965</v>
      </c>
      <c r="H846" s="7">
        <v>103.282</v>
      </c>
      <c r="I846" s="7">
        <v>111.553</v>
      </c>
      <c r="J846" s="7">
        <v>127.04</v>
      </c>
      <c r="K846" s="7">
        <v>110.48699999999999</v>
      </c>
      <c r="L846" s="7">
        <v>108.008</v>
      </c>
      <c r="M846" s="7">
        <v>115.779</v>
      </c>
      <c r="N846" s="7">
        <v>129.155</v>
      </c>
      <c r="O846" s="7"/>
      <c r="Q846" s="13"/>
      <c r="R846" s="10" t="s">
        <v>580</v>
      </c>
      <c r="S846">
        <v>2009</v>
      </c>
      <c r="T846">
        <f t="shared" si="450"/>
        <v>105.74</v>
      </c>
      <c r="U846">
        <f t="shared" si="451"/>
        <v>106.82599999999999</v>
      </c>
      <c r="V846">
        <f t="shared" si="452"/>
        <v>158.84800000000001</v>
      </c>
      <c r="W846">
        <f t="shared" si="453"/>
        <v>109.77</v>
      </c>
      <c r="X846">
        <f t="shared" si="445"/>
        <v>3.4521350684923569E-2</v>
      </c>
      <c r="Y846">
        <f t="shared" si="446"/>
        <v>2.5618845991531636E-2</v>
      </c>
      <c r="Z846">
        <f t="shared" si="447"/>
        <v>-0.25879669054622223</v>
      </c>
      <c r="AA846">
        <f t="shared" si="448"/>
        <v>-8.111315873288838E-3</v>
      </c>
      <c r="AC846" s="10">
        <f>IFERROR(VLOOKUP(S846&amp;R846,'Regulatory Data'!D$6:F$1349,3,FALSE),"")</f>
        <v>0.67672422022364953</v>
      </c>
      <c r="AD846" s="12">
        <f>VLOOKUP($S846&amp;$R846,'Regulatory Data'!$I$6:$O$1301,5,FALSE)</f>
        <v>1</v>
      </c>
      <c r="AE846" s="12">
        <f>IF(VLOOKUP($S846&amp;$R846,'Regulatory Data'!$I$6:$O$1301,7,FALSE)=1,1,IF(VLOOKUP($S846&amp;$R846,'Regulatory Data'!$I$6:$O$1301,6,FALSE)=1,0,""))</f>
        <v>1</v>
      </c>
      <c r="AG846" s="12" t="str">
        <f t="shared" si="455"/>
        <v/>
      </c>
      <c r="AH846" s="12">
        <f t="shared" si="456"/>
        <v>-7.1752932133177794E-3</v>
      </c>
      <c r="AI846" s="12" t="str">
        <f t="shared" si="457"/>
        <v/>
      </c>
      <c r="AJ846" s="12">
        <f t="shared" si="458"/>
        <v>2.4682598218994656E-3</v>
      </c>
      <c r="AK846" s="12" t="str">
        <f t="shared" si="459"/>
        <v/>
      </c>
      <c r="AL846" s="12">
        <f t="shared" si="460"/>
        <v>0.14408159408140442</v>
      </c>
      <c r="AM846" s="12" t="str">
        <f t="shared" si="461"/>
        <v/>
      </c>
      <c r="AN846" s="12">
        <f t="shared" si="462"/>
        <v>5.9402338220522211E-3</v>
      </c>
      <c r="AO846" s="9" t="str">
        <f t="shared" si="463"/>
        <v/>
      </c>
      <c r="AP846" s="9">
        <f t="shared" si="464"/>
        <v>-7.1752932133177794E-3</v>
      </c>
      <c r="AQ846" s="9" t="str">
        <f t="shared" si="465"/>
        <v/>
      </c>
      <c r="AR846" s="9">
        <f t="shared" si="466"/>
        <v>2.4682598218994656E-3</v>
      </c>
      <c r="AS846" s="9" t="str">
        <f t="shared" si="467"/>
        <v/>
      </c>
      <c r="AT846" s="9">
        <f t="shared" si="468"/>
        <v>0.14408159408140442</v>
      </c>
      <c r="AU846" s="9" t="str">
        <f t="shared" si="469"/>
        <v/>
      </c>
      <c r="AV846" s="9">
        <f t="shared" si="470"/>
        <v>5.9402338220522211E-3</v>
      </c>
    </row>
    <row r="847" spans="1:48" x14ac:dyDescent="0.2">
      <c r="A847" s="2">
        <v>1</v>
      </c>
      <c r="B847" s="6" t="s">
        <v>37</v>
      </c>
      <c r="C847" s="6">
        <v>0</v>
      </c>
      <c r="D847" s="5" t="s">
        <v>92</v>
      </c>
      <c r="E847" s="5" t="str">
        <f t="shared" si="454"/>
        <v/>
      </c>
      <c r="F847" s="5" t="str">
        <f t="shared" si="449"/>
        <v/>
      </c>
      <c r="G847" s="7">
        <v>100.01</v>
      </c>
      <c r="H847" s="7">
        <v>104.754</v>
      </c>
      <c r="I847" s="7">
        <v>114.73699999999999</v>
      </c>
      <c r="J847" s="7">
        <v>129.34200000000001</v>
      </c>
      <c r="K847" s="7">
        <v>114.726</v>
      </c>
      <c r="L847" s="7">
        <v>109.53</v>
      </c>
      <c r="M847" s="7">
        <v>118.42100000000001</v>
      </c>
      <c r="N847" s="7">
        <v>135.874</v>
      </c>
      <c r="O847" s="7"/>
      <c r="Q847" s="13"/>
      <c r="R847" s="10" t="s">
        <v>580</v>
      </c>
      <c r="S847">
        <v>2010</v>
      </c>
      <c r="T847">
        <f t="shared" si="450"/>
        <v>104.98399999999999</v>
      </c>
      <c r="U847">
        <f t="shared" si="451"/>
        <v>107.09</v>
      </c>
      <c r="V847">
        <f t="shared" si="452"/>
        <v>183.46600000000001</v>
      </c>
      <c r="W847">
        <f t="shared" si="453"/>
        <v>110.42400000000001</v>
      </c>
      <c r="X847">
        <f t="shared" si="445"/>
        <v>-7.1752932133177794E-3</v>
      </c>
      <c r="Y847">
        <f t="shared" si="446"/>
        <v>2.4682598218994656E-3</v>
      </c>
      <c r="Z847">
        <f t="shared" si="447"/>
        <v>0.14408159408140442</v>
      </c>
      <c r="AA847">
        <f t="shared" si="448"/>
        <v>5.9402338220522211E-3</v>
      </c>
      <c r="AC847" s="10">
        <f>IFERROR(VLOOKUP(S847&amp;R847,'Regulatory Data'!D$6:F$1349,3,FALSE),"")</f>
        <v>0.68126482664302512</v>
      </c>
      <c r="AD847" s="12">
        <f>VLOOKUP($S847&amp;$R847,'Regulatory Data'!$I$6:$O$1301,5,FALSE)</f>
        <v>1</v>
      </c>
      <c r="AE847" s="12">
        <f>IF(VLOOKUP($S847&amp;$R847,'Regulatory Data'!$I$6:$O$1301,7,FALSE)=1,1,IF(VLOOKUP($S847&amp;$R847,'Regulatory Data'!$I$6:$O$1301,6,FALSE)=1,0,""))</f>
        <v>1</v>
      </c>
      <c r="AG847" s="12" t="str">
        <f t="shared" si="455"/>
        <v/>
      </c>
      <c r="AH847" s="12" t="str">
        <f t="shared" si="456"/>
        <v>.</v>
      </c>
      <c r="AI847" s="12" t="str">
        <f t="shared" si="457"/>
        <v/>
      </c>
      <c r="AJ847" s="12" t="str">
        <f t="shared" si="458"/>
        <v>.</v>
      </c>
      <c r="AK847" s="12" t="str">
        <f t="shared" si="459"/>
        <v/>
      </c>
      <c r="AL847" s="12" t="str">
        <f t="shared" si="460"/>
        <v>.</v>
      </c>
      <c r="AM847" s="12" t="str">
        <f t="shared" si="461"/>
        <v/>
      </c>
      <c r="AN847" s="12" t="str">
        <f t="shared" si="462"/>
        <v>.</v>
      </c>
      <c r="AO847" s="9" t="str">
        <f t="shared" si="463"/>
        <v/>
      </c>
      <c r="AP847" s="9" t="str">
        <f t="shared" si="464"/>
        <v>.</v>
      </c>
      <c r="AQ847" s="9" t="str">
        <f t="shared" si="465"/>
        <v/>
      </c>
      <c r="AR847" s="9" t="str">
        <f t="shared" si="466"/>
        <v>.</v>
      </c>
      <c r="AS847" s="9" t="str">
        <f t="shared" si="467"/>
        <v/>
      </c>
      <c r="AT847" s="9" t="str">
        <f t="shared" si="468"/>
        <v>.</v>
      </c>
      <c r="AU847" s="9" t="str">
        <f t="shared" si="469"/>
        <v/>
      </c>
      <c r="AV847" s="9" t="str">
        <f t="shared" si="470"/>
        <v>.</v>
      </c>
    </row>
    <row r="848" spans="1:48" x14ac:dyDescent="0.2">
      <c r="A848" s="2">
        <v>1</v>
      </c>
      <c r="B848" s="6" t="s">
        <v>63</v>
      </c>
      <c r="C848" s="6">
        <v>0</v>
      </c>
      <c r="D848" s="5" t="s">
        <v>92</v>
      </c>
      <c r="E848" s="5" t="str">
        <f t="shared" si="454"/>
        <v/>
      </c>
      <c r="F848" s="5" t="str">
        <f t="shared" si="449"/>
        <v/>
      </c>
      <c r="G848" s="7">
        <v>102.38500000000001</v>
      </c>
      <c r="H848" s="7">
        <v>104.066</v>
      </c>
      <c r="I848" s="7">
        <v>117.428</v>
      </c>
      <c r="J848" s="7">
        <v>135.917</v>
      </c>
      <c r="K848" s="7">
        <v>114.69199999999999</v>
      </c>
      <c r="L848" s="7">
        <v>112.839</v>
      </c>
      <c r="M848" s="7">
        <v>118.22199999999999</v>
      </c>
      <c r="N848" s="7">
        <v>138.82499999999999</v>
      </c>
      <c r="O848" s="7"/>
      <c r="Q848" s="13"/>
      <c r="R848" s="10" t="s">
        <v>589</v>
      </c>
      <c r="S848">
        <v>1987</v>
      </c>
      <c r="T848">
        <f t="shared" si="450"/>
        <v>50.78</v>
      </c>
      <c r="U848">
        <f t="shared" si="451"/>
        <v>52.142000000000003</v>
      </c>
      <c r="V848">
        <f t="shared" si="452"/>
        <v>105.55200000000001</v>
      </c>
      <c r="W848">
        <f t="shared" si="453"/>
        <v>119.43600000000001</v>
      </c>
      <c r="X848" s="4" t="s">
        <v>985</v>
      </c>
      <c r="Y848" s="4" t="s">
        <v>985</v>
      </c>
      <c r="Z848" s="4" t="s">
        <v>985</v>
      </c>
      <c r="AA848" s="4" t="s">
        <v>985</v>
      </c>
      <c r="AC848" s="10" t="str">
        <f>IFERROR(VLOOKUP(S848&amp;R848,'Regulatory Data'!D$6:F$1349,3,FALSE),"")</f>
        <v/>
      </c>
      <c r="AD848" s="12" t="str">
        <f>VLOOKUP($S848&amp;$R848,'Regulatory Data'!$I$6:$O$1301,5,FALSE)</f>
        <v/>
      </c>
      <c r="AE848" s="12" t="str">
        <f>IF(VLOOKUP($S848&amp;$R848,'Regulatory Data'!$I$6:$O$1301,7,FALSE)=1,1,IF(VLOOKUP($S848&amp;$R848,'Regulatory Data'!$I$6:$O$1301,6,FALSE)=1,0,""))</f>
        <v/>
      </c>
      <c r="AG848" s="12" t="str">
        <f t="shared" si="455"/>
        <v/>
      </c>
      <c r="AH848" s="12" t="str">
        <f t="shared" si="456"/>
        <v/>
      </c>
      <c r="AI848" s="12" t="str">
        <f t="shared" si="457"/>
        <v/>
      </c>
      <c r="AJ848" s="12" t="str">
        <f t="shared" si="458"/>
        <v/>
      </c>
      <c r="AK848" s="12" t="str">
        <f t="shared" si="459"/>
        <v/>
      </c>
      <c r="AL848" s="12" t="str">
        <f t="shared" si="460"/>
        <v/>
      </c>
      <c r="AM848" s="12" t="str">
        <f t="shared" si="461"/>
        <v/>
      </c>
      <c r="AN848" s="12" t="str">
        <f t="shared" si="462"/>
        <v/>
      </c>
      <c r="AO848" s="9" t="str">
        <f t="shared" si="463"/>
        <v/>
      </c>
      <c r="AP848" s="9" t="str">
        <f t="shared" si="464"/>
        <v/>
      </c>
      <c r="AQ848" s="9" t="str">
        <f t="shared" si="465"/>
        <v/>
      </c>
      <c r="AR848" s="9" t="str">
        <f t="shared" si="466"/>
        <v/>
      </c>
      <c r="AS848" s="9" t="str">
        <f t="shared" si="467"/>
        <v/>
      </c>
      <c r="AT848" s="9" t="str">
        <f t="shared" si="468"/>
        <v/>
      </c>
      <c r="AU848" s="9" t="str">
        <f t="shared" si="469"/>
        <v/>
      </c>
      <c r="AV848" s="9" t="str">
        <f t="shared" si="470"/>
        <v/>
      </c>
    </row>
    <row r="849" spans="1:48" x14ac:dyDescent="0.2">
      <c r="A849" s="2">
        <v>0</v>
      </c>
      <c r="B849" s="5" t="s">
        <v>93</v>
      </c>
      <c r="C849" s="6" t="s">
        <v>0</v>
      </c>
      <c r="E849" s="5" t="str">
        <f t="shared" si="454"/>
        <v/>
      </c>
      <c r="F849" s="5" t="str">
        <f t="shared" si="449"/>
        <v/>
      </c>
      <c r="Q849" s="13"/>
      <c r="R849" s="10" t="s">
        <v>589</v>
      </c>
      <c r="S849">
        <v>1988</v>
      </c>
      <c r="T849">
        <f t="shared" si="450"/>
        <v>51.624000000000002</v>
      </c>
      <c r="U849">
        <f t="shared" si="451"/>
        <v>53.36</v>
      </c>
      <c r="V849">
        <f t="shared" si="452"/>
        <v>109.05500000000001</v>
      </c>
      <c r="W849">
        <f t="shared" si="453"/>
        <v>122.648</v>
      </c>
      <c r="X849">
        <f t="shared" ref="X849:X871" si="471">LN(T849)-LN(T848)</f>
        <v>1.6484104357006313E-2</v>
      </c>
      <c r="Y849">
        <f t="shared" ref="Y849:Y871" si="472">LN(U849)-LN(U848)</f>
        <v>2.3090635571465512E-2</v>
      </c>
      <c r="Z849">
        <f t="shared" ref="Z849:Z871" si="473">LN(V849)-LN(V848)</f>
        <v>3.2648619643301124E-2</v>
      </c>
      <c r="AA849">
        <f t="shared" ref="AA849:AA871" si="474">LN(W849)-LN(W848)</f>
        <v>2.6537800956226043E-2</v>
      </c>
      <c r="AC849" s="10" t="str">
        <f>IFERROR(VLOOKUP(S849&amp;R849,'Regulatory Data'!D$6:F$1349,3,FALSE),"")</f>
        <v/>
      </c>
      <c r="AD849" s="12" t="str">
        <f>VLOOKUP($S849&amp;$R849,'Regulatory Data'!$I$6:$O$1301,5,FALSE)</f>
        <v/>
      </c>
      <c r="AE849" s="12" t="str">
        <f>IF(VLOOKUP($S849&amp;$R849,'Regulatory Data'!$I$6:$O$1301,7,FALSE)=1,1,IF(VLOOKUP($S849&amp;$R849,'Regulatory Data'!$I$6:$O$1301,6,FALSE)=1,0,""))</f>
        <v/>
      </c>
      <c r="AG849" s="12" t="str">
        <f t="shared" si="455"/>
        <v/>
      </c>
      <c r="AH849" s="12" t="str">
        <f t="shared" si="456"/>
        <v/>
      </c>
      <c r="AI849" s="12" t="str">
        <f t="shared" si="457"/>
        <v/>
      </c>
      <c r="AJ849" s="12" t="str">
        <f t="shared" si="458"/>
        <v/>
      </c>
      <c r="AK849" s="12" t="str">
        <f t="shared" si="459"/>
        <v/>
      </c>
      <c r="AL849" s="12" t="str">
        <f t="shared" si="460"/>
        <v/>
      </c>
      <c r="AM849" s="12" t="str">
        <f t="shared" si="461"/>
        <v/>
      </c>
      <c r="AN849" s="12" t="str">
        <f t="shared" si="462"/>
        <v/>
      </c>
      <c r="AO849" s="9" t="str">
        <f t="shared" si="463"/>
        <v/>
      </c>
      <c r="AP849" s="9" t="str">
        <f t="shared" si="464"/>
        <v/>
      </c>
      <c r="AQ849" s="9" t="str">
        <f t="shared" si="465"/>
        <v/>
      </c>
      <c r="AR849" s="9" t="str">
        <f t="shared" si="466"/>
        <v/>
      </c>
      <c r="AS849" s="9" t="str">
        <f t="shared" si="467"/>
        <v/>
      </c>
      <c r="AT849" s="9" t="str">
        <f t="shared" si="468"/>
        <v/>
      </c>
      <c r="AU849" s="9" t="str">
        <f t="shared" si="469"/>
        <v/>
      </c>
      <c r="AV849" s="9" t="str">
        <f t="shared" si="470"/>
        <v/>
      </c>
    </row>
    <row r="850" spans="1:48" x14ac:dyDescent="0.2">
      <c r="A850" s="2">
        <v>1</v>
      </c>
      <c r="B850" s="6" t="s">
        <v>13</v>
      </c>
      <c r="C850" s="6">
        <v>0</v>
      </c>
      <c r="D850" s="5" t="s">
        <v>94</v>
      </c>
      <c r="E850" s="5" t="str">
        <f t="shared" si="454"/>
        <v>312</v>
      </c>
      <c r="F850" s="5" t="str">
        <f t="shared" si="449"/>
        <v>3121987</v>
      </c>
      <c r="G850" s="7">
        <v>94.325999999999993</v>
      </c>
      <c r="H850" s="7">
        <v>94.805999999999997</v>
      </c>
      <c r="I850" s="7">
        <v>108.041</v>
      </c>
      <c r="J850" s="7">
        <v>53.05</v>
      </c>
      <c r="K850" s="7">
        <v>114.54</v>
      </c>
      <c r="L850" s="7">
        <v>113.96</v>
      </c>
      <c r="M850" s="7">
        <v>73.494</v>
      </c>
      <c r="N850" s="7">
        <v>79.403999999999996</v>
      </c>
      <c r="O850" s="7"/>
      <c r="Q850" s="13"/>
      <c r="R850" s="10" t="s">
        <v>589</v>
      </c>
      <c r="S850">
        <v>1989</v>
      </c>
      <c r="T850">
        <f t="shared" si="450"/>
        <v>53.033999999999999</v>
      </c>
      <c r="U850">
        <f t="shared" si="451"/>
        <v>54.875</v>
      </c>
      <c r="V850">
        <f t="shared" si="452"/>
        <v>110.871</v>
      </c>
      <c r="W850">
        <f t="shared" si="453"/>
        <v>125.904</v>
      </c>
      <c r="X850">
        <f t="shared" si="471"/>
        <v>2.6946536673327248E-2</v>
      </c>
      <c r="Y850">
        <f t="shared" si="472"/>
        <v>2.7996469787967104E-2</v>
      </c>
      <c r="Z850">
        <f t="shared" si="473"/>
        <v>1.651502119224002E-2</v>
      </c>
      <c r="AA850">
        <f t="shared" si="474"/>
        <v>2.6201247784474191E-2</v>
      </c>
      <c r="AC850" s="10" t="str">
        <f>IFERROR(VLOOKUP(S850&amp;R850,'Regulatory Data'!D$6:F$1349,3,FALSE),"")</f>
        <v/>
      </c>
      <c r="AD850" s="12" t="str">
        <f>VLOOKUP($S850&amp;$R850,'Regulatory Data'!$I$6:$O$1301,5,FALSE)</f>
        <v/>
      </c>
      <c r="AE850" s="12" t="str">
        <f>IF(VLOOKUP($S850&amp;$R850,'Regulatory Data'!$I$6:$O$1301,7,FALSE)=1,1,IF(VLOOKUP($S850&amp;$R850,'Regulatory Data'!$I$6:$O$1301,6,FALSE)=1,0,""))</f>
        <v/>
      </c>
      <c r="AG850" s="12" t="str">
        <f t="shared" si="455"/>
        <v/>
      </c>
      <c r="AH850" s="12" t="str">
        <f t="shared" si="456"/>
        <v/>
      </c>
      <c r="AI850" s="12" t="str">
        <f t="shared" si="457"/>
        <v/>
      </c>
      <c r="AJ850" s="12" t="str">
        <f t="shared" si="458"/>
        <v/>
      </c>
      <c r="AK850" s="12" t="str">
        <f t="shared" si="459"/>
        <v/>
      </c>
      <c r="AL850" s="12" t="str">
        <f t="shared" si="460"/>
        <v/>
      </c>
      <c r="AM850" s="12" t="str">
        <f t="shared" si="461"/>
        <v/>
      </c>
      <c r="AN850" s="12" t="str">
        <f t="shared" si="462"/>
        <v/>
      </c>
      <c r="AO850" s="9" t="str">
        <f t="shared" si="463"/>
        <v/>
      </c>
      <c r="AP850" s="9" t="str">
        <f t="shared" si="464"/>
        <v/>
      </c>
      <c r="AQ850" s="9" t="str">
        <f t="shared" si="465"/>
        <v/>
      </c>
      <c r="AR850" s="9" t="str">
        <f t="shared" si="466"/>
        <v/>
      </c>
      <c r="AS850" s="9" t="str">
        <f t="shared" si="467"/>
        <v/>
      </c>
      <c r="AT850" s="9" t="str">
        <f t="shared" si="468"/>
        <v/>
      </c>
      <c r="AU850" s="9" t="str">
        <f t="shared" si="469"/>
        <v/>
      </c>
      <c r="AV850" s="9" t="str">
        <f t="shared" si="470"/>
        <v/>
      </c>
    </row>
    <row r="851" spans="1:48" x14ac:dyDescent="0.2">
      <c r="A851" s="2">
        <v>1</v>
      </c>
      <c r="B851" s="6" t="s">
        <v>15</v>
      </c>
      <c r="C851" s="6">
        <v>0</v>
      </c>
      <c r="D851" s="5" t="s">
        <v>94</v>
      </c>
      <c r="E851" s="5" t="str">
        <f t="shared" si="454"/>
        <v>312</v>
      </c>
      <c r="F851" s="5" t="str">
        <f t="shared" si="449"/>
        <v>3121988</v>
      </c>
      <c r="G851" s="7">
        <v>98.775999999999996</v>
      </c>
      <c r="H851" s="7">
        <v>100.02500000000001</v>
      </c>
      <c r="I851" s="7">
        <v>112.279</v>
      </c>
      <c r="J851" s="7">
        <v>55.808</v>
      </c>
      <c r="K851" s="7">
        <v>113.67</v>
      </c>
      <c r="L851" s="7">
        <v>112.251</v>
      </c>
      <c r="M851" s="7">
        <v>72.838999999999999</v>
      </c>
      <c r="N851" s="7">
        <v>81.783000000000001</v>
      </c>
      <c r="O851" s="7"/>
      <c r="Q851" s="13"/>
      <c r="R851" s="10" t="s">
        <v>589</v>
      </c>
      <c r="S851">
        <v>1990</v>
      </c>
      <c r="T851">
        <f t="shared" si="450"/>
        <v>53.341000000000001</v>
      </c>
      <c r="U851">
        <f t="shared" si="451"/>
        <v>55.475999999999999</v>
      </c>
      <c r="V851">
        <f t="shared" si="452"/>
        <v>114.64400000000001</v>
      </c>
      <c r="W851">
        <f t="shared" si="453"/>
        <v>131.899</v>
      </c>
      <c r="X851">
        <f t="shared" si="471"/>
        <v>5.7720489278101361E-3</v>
      </c>
      <c r="Y851">
        <f t="shared" si="472"/>
        <v>1.0892623398753187E-2</v>
      </c>
      <c r="Z851">
        <f t="shared" si="473"/>
        <v>3.346431143046491E-2</v>
      </c>
      <c r="AA851">
        <f t="shared" si="474"/>
        <v>4.6516766400764631E-2</v>
      </c>
      <c r="AC851" s="10" t="str">
        <f>IFERROR(VLOOKUP(S851&amp;R851,'Regulatory Data'!D$6:F$1349,3,FALSE),"")</f>
        <v/>
      </c>
      <c r="AD851" s="12" t="str">
        <f>VLOOKUP($S851&amp;$R851,'Regulatory Data'!$I$6:$O$1301,5,FALSE)</f>
        <v/>
      </c>
      <c r="AE851" s="12" t="str">
        <f>IF(VLOOKUP($S851&amp;$R851,'Regulatory Data'!$I$6:$O$1301,7,FALSE)=1,1,IF(VLOOKUP($S851&amp;$R851,'Regulatory Data'!$I$6:$O$1301,6,FALSE)=1,0,""))</f>
        <v/>
      </c>
      <c r="AG851" s="12" t="str">
        <f t="shared" si="455"/>
        <v/>
      </c>
      <c r="AH851" s="12" t="str">
        <f t="shared" si="456"/>
        <v/>
      </c>
      <c r="AI851" s="12" t="str">
        <f t="shared" si="457"/>
        <v/>
      </c>
      <c r="AJ851" s="12" t="str">
        <f t="shared" si="458"/>
        <v/>
      </c>
      <c r="AK851" s="12" t="str">
        <f t="shared" si="459"/>
        <v/>
      </c>
      <c r="AL851" s="12" t="str">
        <f t="shared" si="460"/>
        <v/>
      </c>
      <c r="AM851" s="12" t="str">
        <f t="shared" si="461"/>
        <v/>
      </c>
      <c r="AN851" s="12" t="str">
        <f t="shared" si="462"/>
        <v/>
      </c>
      <c r="AO851" s="9" t="str">
        <f t="shared" si="463"/>
        <v/>
      </c>
      <c r="AP851" s="9" t="str">
        <f t="shared" si="464"/>
        <v/>
      </c>
      <c r="AQ851" s="9" t="str">
        <f t="shared" si="465"/>
        <v/>
      </c>
      <c r="AR851" s="9" t="str">
        <f t="shared" si="466"/>
        <v/>
      </c>
      <c r="AS851" s="9" t="str">
        <f t="shared" si="467"/>
        <v/>
      </c>
      <c r="AT851" s="9" t="str">
        <f t="shared" si="468"/>
        <v/>
      </c>
      <c r="AU851" s="9" t="str">
        <f t="shared" si="469"/>
        <v/>
      </c>
      <c r="AV851" s="9" t="str">
        <f t="shared" si="470"/>
        <v/>
      </c>
    </row>
    <row r="852" spans="1:48" x14ac:dyDescent="0.2">
      <c r="A852" s="2">
        <v>1</v>
      </c>
      <c r="B852" s="6" t="s">
        <v>16</v>
      </c>
      <c r="C852" s="6">
        <v>0</v>
      </c>
      <c r="D852" s="5" t="s">
        <v>94</v>
      </c>
      <c r="E852" s="5" t="str">
        <f t="shared" si="454"/>
        <v>312</v>
      </c>
      <c r="F852" s="5" t="str">
        <f t="shared" si="449"/>
        <v>3121989</v>
      </c>
      <c r="G852" s="7">
        <v>103.77</v>
      </c>
      <c r="H852" s="7">
        <v>105.244</v>
      </c>
      <c r="I852" s="7">
        <v>112.191</v>
      </c>
      <c r="J852" s="7">
        <v>59.521000000000001</v>
      </c>
      <c r="K852" s="7">
        <v>108.11499999999999</v>
      </c>
      <c r="L852" s="7">
        <v>106.6</v>
      </c>
      <c r="M852" s="7">
        <v>73.968999999999994</v>
      </c>
      <c r="N852" s="7">
        <v>82.986999999999995</v>
      </c>
      <c r="O852" s="7"/>
      <c r="Q852" s="13"/>
      <c r="R852" s="10" t="s">
        <v>589</v>
      </c>
      <c r="S852">
        <v>1991</v>
      </c>
      <c r="T852">
        <f t="shared" si="450"/>
        <v>54.192</v>
      </c>
      <c r="U852">
        <f t="shared" si="451"/>
        <v>56.375</v>
      </c>
      <c r="V852">
        <f t="shared" si="452"/>
        <v>116.92400000000001</v>
      </c>
      <c r="W852">
        <f t="shared" si="453"/>
        <v>130.62</v>
      </c>
      <c r="X852">
        <f t="shared" si="471"/>
        <v>1.5828029840740054E-2</v>
      </c>
      <c r="Y852">
        <f t="shared" si="472"/>
        <v>1.6075303028753929E-2</v>
      </c>
      <c r="Z852">
        <f t="shared" si="473"/>
        <v>1.9692476337943354E-2</v>
      </c>
      <c r="AA852">
        <f t="shared" si="474"/>
        <v>-9.7441337188808319E-3</v>
      </c>
      <c r="AC852" s="10" t="str">
        <f>IFERROR(VLOOKUP(S852&amp;R852,'Regulatory Data'!D$6:F$1349,3,FALSE),"")</f>
        <v/>
      </c>
      <c r="AD852" s="12" t="str">
        <f>VLOOKUP($S852&amp;$R852,'Regulatory Data'!$I$6:$O$1301,5,FALSE)</f>
        <v/>
      </c>
      <c r="AE852" s="12" t="str">
        <f>IF(VLOOKUP($S852&amp;$R852,'Regulatory Data'!$I$6:$O$1301,7,FALSE)=1,1,IF(VLOOKUP($S852&amp;$R852,'Regulatory Data'!$I$6:$O$1301,6,FALSE)=1,0,""))</f>
        <v/>
      </c>
      <c r="AG852" s="12" t="str">
        <f t="shared" si="455"/>
        <v/>
      </c>
      <c r="AH852" s="12" t="str">
        <f t="shared" si="456"/>
        <v/>
      </c>
      <c r="AI852" s="12" t="str">
        <f t="shared" si="457"/>
        <v/>
      </c>
      <c r="AJ852" s="12" t="str">
        <f t="shared" si="458"/>
        <v/>
      </c>
      <c r="AK852" s="12" t="str">
        <f t="shared" si="459"/>
        <v/>
      </c>
      <c r="AL852" s="12" t="str">
        <f t="shared" si="460"/>
        <v/>
      </c>
      <c r="AM852" s="12" t="str">
        <f t="shared" si="461"/>
        <v/>
      </c>
      <c r="AN852" s="12" t="str">
        <f t="shared" si="462"/>
        <v/>
      </c>
      <c r="AO852" s="9" t="str">
        <f t="shared" si="463"/>
        <v/>
      </c>
      <c r="AP852" s="9" t="str">
        <f t="shared" si="464"/>
        <v/>
      </c>
      <c r="AQ852" s="9" t="str">
        <f t="shared" si="465"/>
        <v/>
      </c>
      <c r="AR852" s="9" t="str">
        <f t="shared" si="466"/>
        <v/>
      </c>
      <c r="AS852" s="9" t="str">
        <f t="shared" si="467"/>
        <v/>
      </c>
      <c r="AT852" s="9" t="str">
        <f t="shared" si="468"/>
        <v/>
      </c>
      <c r="AU852" s="9" t="str">
        <f t="shared" si="469"/>
        <v/>
      </c>
      <c r="AV852" s="9" t="str">
        <f t="shared" si="470"/>
        <v/>
      </c>
    </row>
    <row r="853" spans="1:48" x14ac:dyDescent="0.2">
      <c r="A853" s="2">
        <v>1</v>
      </c>
      <c r="B853" s="6" t="s">
        <v>17</v>
      </c>
      <c r="C853" s="6">
        <v>0</v>
      </c>
      <c r="D853" s="5" t="s">
        <v>94</v>
      </c>
      <c r="E853" s="5" t="str">
        <f t="shared" si="454"/>
        <v>312</v>
      </c>
      <c r="F853" s="5" t="str">
        <f t="shared" si="449"/>
        <v>3121990</v>
      </c>
      <c r="G853" s="7">
        <v>105.85599999999999</v>
      </c>
      <c r="H853" s="7">
        <v>107.53700000000001</v>
      </c>
      <c r="I853" s="7">
        <v>112.184</v>
      </c>
      <c r="J853" s="7">
        <v>63.469000000000001</v>
      </c>
      <c r="K853" s="7">
        <v>105.97799999999999</v>
      </c>
      <c r="L853" s="7">
        <v>104.321</v>
      </c>
      <c r="M853" s="7">
        <v>73.332999999999998</v>
      </c>
      <c r="N853" s="7">
        <v>82.268000000000001</v>
      </c>
      <c r="O853" s="7"/>
      <c r="Q853" s="13"/>
      <c r="R853" s="10" t="s">
        <v>589</v>
      </c>
      <c r="S853">
        <v>1992</v>
      </c>
      <c r="T853">
        <f t="shared" si="450"/>
        <v>57.731000000000002</v>
      </c>
      <c r="U853">
        <f t="shared" si="451"/>
        <v>60.405000000000001</v>
      </c>
      <c r="V853">
        <f t="shared" si="452"/>
        <v>118.045</v>
      </c>
      <c r="W853">
        <f t="shared" si="453"/>
        <v>129.101</v>
      </c>
      <c r="X853">
        <f t="shared" si="471"/>
        <v>6.3260994863684861E-2</v>
      </c>
      <c r="Y853">
        <f t="shared" si="472"/>
        <v>6.904608514868471E-2</v>
      </c>
      <c r="Z853">
        <f t="shared" si="473"/>
        <v>9.5417566157118827E-3</v>
      </c>
      <c r="AA853">
        <f t="shared" si="474"/>
        <v>-1.1697300718529036E-2</v>
      </c>
      <c r="AC853" s="10" t="str">
        <f>IFERROR(VLOOKUP(S853&amp;R853,'Regulatory Data'!D$6:F$1349,3,FALSE),"")</f>
        <v/>
      </c>
      <c r="AD853" s="12" t="str">
        <f>VLOOKUP($S853&amp;$R853,'Regulatory Data'!$I$6:$O$1301,5,FALSE)</f>
        <v/>
      </c>
      <c r="AE853" s="12" t="str">
        <f>IF(VLOOKUP($S853&amp;$R853,'Regulatory Data'!$I$6:$O$1301,7,FALSE)=1,1,IF(VLOOKUP($S853&amp;$R853,'Regulatory Data'!$I$6:$O$1301,6,FALSE)=1,0,""))</f>
        <v/>
      </c>
      <c r="AG853" s="12" t="str">
        <f t="shared" si="455"/>
        <v/>
      </c>
      <c r="AH853" s="12" t="str">
        <f t="shared" si="456"/>
        <v/>
      </c>
      <c r="AI853" s="12" t="str">
        <f t="shared" si="457"/>
        <v/>
      </c>
      <c r="AJ853" s="12" t="str">
        <f t="shared" si="458"/>
        <v/>
      </c>
      <c r="AK853" s="12" t="str">
        <f t="shared" si="459"/>
        <v/>
      </c>
      <c r="AL853" s="12" t="str">
        <f t="shared" si="460"/>
        <v/>
      </c>
      <c r="AM853" s="12" t="str">
        <f t="shared" si="461"/>
        <v/>
      </c>
      <c r="AN853" s="12" t="str">
        <f t="shared" si="462"/>
        <v/>
      </c>
      <c r="AO853" s="9" t="str">
        <f t="shared" si="463"/>
        <v/>
      </c>
      <c r="AP853" s="9" t="str">
        <f t="shared" si="464"/>
        <v/>
      </c>
      <c r="AQ853" s="9" t="str">
        <f t="shared" si="465"/>
        <v/>
      </c>
      <c r="AR853" s="9" t="str">
        <f t="shared" si="466"/>
        <v/>
      </c>
      <c r="AS853" s="9" t="str">
        <f t="shared" si="467"/>
        <v/>
      </c>
      <c r="AT853" s="9" t="str">
        <f t="shared" si="468"/>
        <v/>
      </c>
      <c r="AU853" s="9" t="str">
        <f t="shared" si="469"/>
        <v/>
      </c>
      <c r="AV853" s="9" t="str">
        <f t="shared" si="470"/>
        <v/>
      </c>
    </row>
    <row r="854" spans="1:48" x14ac:dyDescent="0.2">
      <c r="A854" s="2">
        <v>1</v>
      </c>
      <c r="B854" s="6" t="s">
        <v>18</v>
      </c>
      <c r="C854" s="6">
        <v>0</v>
      </c>
      <c r="D854" s="5" t="s">
        <v>94</v>
      </c>
      <c r="E854" s="5" t="str">
        <f t="shared" si="454"/>
        <v>312</v>
      </c>
      <c r="F854" s="5" t="str">
        <f t="shared" si="449"/>
        <v>3121991</v>
      </c>
      <c r="G854" s="7">
        <v>105.98099999999999</v>
      </c>
      <c r="H854" s="7">
        <v>107.74</v>
      </c>
      <c r="I854" s="7">
        <v>111.16800000000001</v>
      </c>
      <c r="J854" s="7">
        <v>68.203999999999994</v>
      </c>
      <c r="K854" s="7">
        <v>104.89400000000001</v>
      </c>
      <c r="L854" s="7">
        <v>103.181</v>
      </c>
      <c r="M854" s="7">
        <v>76.814999999999998</v>
      </c>
      <c r="N854" s="7">
        <v>85.394000000000005</v>
      </c>
      <c r="O854" s="7"/>
      <c r="Q854" s="13"/>
      <c r="R854" s="10" t="s">
        <v>589</v>
      </c>
      <c r="S854">
        <v>1993</v>
      </c>
      <c r="T854">
        <f t="shared" si="450"/>
        <v>60.817</v>
      </c>
      <c r="U854">
        <f t="shared" si="451"/>
        <v>62.351999999999997</v>
      </c>
      <c r="V854">
        <f t="shared" si="452"/>
        <v>117.69</v>
      </c>
      <c r="W854">
        <f t="shared" si="453"/>
        <v>125.456</v>
      </c>
      <c r="X854">
        <f t="shared" si="471"/>
        <v>5.2075064213911837E-2</v>
      </c>
      <c r="Y854">
        <f t="shared" si="472"/>
        <v>3.1723865624826431E-2</v>
      </c>
      <c r="Z854">
        <f t="shared" si="473"/>
        <v>-3.0118588106056166E-3</v>
      </c>
      <c r="AA854">
        <f t="shared" si="474"/>
        <v>-2.8639944267415451E-2</v>
      </c>
      <c r="AC854" s="10" t="str">
        <f>IFERROR(VLOOKUP(S854&amp;R854,'Regulatory Data'!D$6:F$1349,3,FALSE),"")</f>
        <v/>
      </c>
      <c r="AD854" s="12" t="str">
        <f>VLOOKUP($S854&amp;$R854,'Regulatory Data'!$I$6:$O$1301,5,FALSE)</f>
        <v/>
      </c>
      <c r="AE854" s="12" t="str">
        <f>IF(VLOOKUP($S854&amp;$R854,'Regulatory Data'!$I$6:$O$1301,7,FALSE)=1,1,IF(VLOOKUP($S854&amp;$R854,'Regulatory Data'!$I$6:$O$1301,6,FALSE)=1,0,""))</f>
        <v/>
      </c>
      <c r="AG854" s="12" t="str">
        <f t="shared" si="455"/>
        <v/>
      </c>
      <c r="AH854" s="12" t="str">
        <f t="shared" si="456"/>
        <v/>
      </c>
      <c r="AI854" s="12" t="str">
        <f t="shared" si="457"/>
        <v/>
      </c>
      <c r="AJ854" s="12" t="str">
        <f t="shared" si="458"/>
        <v/>
      </c>
      <c r="AK854" s="12" t="str">
        <f t="shared" si="459"/>
        <v/>
      </c>
      <c r="AL854" s="12" t="str">
        <f t="shared" si="460"/>
        <v/>
      </c>
      <c r="AM854" s="12" t="str">
        <f t="shared" si="461"/>
        <v/>
      </c>
      <c r="AN854" s="12" t="str">
        <f t="shared" si="462"/>
        <v/>
      </c>
      <c r="AO854" s="9" t="str">
        <f t="shared" si="463"/>
        <v/>
      </c>
      <c r="AP854" s="9" t="str">
        <f t="shared" si="464"/>
        <v/>
      </c>
      <c r="AQ854" s="9" t="str">
        <f t="shared" si="465"/>
        <v/>
      </c>
      <c r="AR854" s="9" t="str">
        <f t="shared" si="466"/>
        <v/>
      </c>
      <c r="AS854" s="9" t="str">
        <f t="shared" si="467"/>
        <v/>
      </c>
      <c r="AT854" s="9" t="str">
        <f t="shared" si="468"/>
        <v/>
      </c>
      <c r="AU854" s="9" t="str">
        <f t="shared" si="469"/>
        <v/>
      </c>
      <c r="AV854" s="9" t="str">
        <f t="shared" si="470"/>
        <v/>
      </c>
    </row>
    <row r="855" spans="1:48" x14ac:dyDescent="0.2">
      <c r="A855" s="2">
        <v>1</v>
      </c>
      <c r="B855" s="6" t="s">
        <v>19</v>
      </c>
      <c r="C855" s="6">
        <v>0</v>
      </c>
      <c r="D855" s="5" t="s">
        <v>94</v>
      </c>
      <c r="E855" s="5" t="str">
        <f t="shared" si="454"/>
        <v>312</v>
      </c>
      <c r="F855" s="5" t="str">
        <f t="shared" si="449"/>
        <v>3121992</v>
      </c>
      <c r="G855" s="7">
        <v>110.538</v>
      </c>
      <c r="H855" s="7">
        <v>112.182</v>
      </c>
      <c r="I855" s="7">
        <v>111.49</v>
      </c>
      <c r="J855" s="7">
        <v>71.406000000000006</v>
      </c>
      <c r="K855" s="7">
        <v>100.861</v>
      </c>
      <c r="L855" s="7">
        <v>99.382999999999996</v>
      </c>
      <c r="M855" s="7">
        <v>77.828999999999994</v>
      </c>
      <c r="N855" s="7">
        <v>86.772000000000006</v>
      </c>
      <c r="O855" s="7"/>
      <c r="Q855" s="13"/>
      <c r="R855" s="10" t="s">
        <v>589</v>
      </c>
      <c r="S855">
        <v>1994</v>
      </c>
      <c r="T855">
        <f t="shared" si="450"/>
        <v>64.120999999999995</v>
      </c>
      <c r="U855">
        <f t="shared" si="451"/>
        <v>65.945999999999998</v>
      </c>
      <c r="V855">
        <f t="shared" si="452"/>
        <v>116.17700000000001</v>
      </c>
      <c r="W855">
        <f t="shared" si="453"/>
        <v>119.791</v>
      </c>
      <c r="X855">
        <f t="shared" si="471"/>
        <v>5.2902568224680202E-2</v>
      </c>
      <c r="Y855">
        <f t="shared" si="472"/>
        <v>5.6040476718465015E-2</v>
      </c>
      <c r="Z855">
        <f t="shared" si="473"/>
        <v>-1.2939158658921812E-2</v>
      </c>
      <c r="AA855">
        <f t="shared" si="474"/>
        <v>-4.6206541837938708E-2</v>
      </c>
      <c r="AC855" s="10" t="str">
        <f>IFERROR(VLOOKUP(S855&amp;R855,'Regulatory Data'!D$6:F$1349,3,FALSE),"")</f>
        <v/>
      </c>
      <c r="AD855" s="12" t="str">
        <f>VLOOKUP($S855&amp;$R855,'Regulatory Data'!$I$6:$O$1301,5,FALSE)</f>
        <v/>
      </c>
      <c r="AE855" s="12" t="str">
        <f>IF(VLOOKUP($S855&amp;$R855,'Regulatory Data'!$I$6:$O$1301,7,FALSE)=1,1,IF(VLOOKUP($S855&amp;$R855,'Regulatory Data'!$I$6:$O$1301,6,FALSE)=1,0,""))</f>
        <v/>
      </c>
      <c r="AG855" s="12" t="str">
        <f t="shared" si="455"/>
        <v/>
      </c>
      <c r="AH855" s="12" t="str">
        <f t="shared" si="456"/>
        <v/>
      </c>
      <c r="AI855" s="12" t="str">
        <f t="shared" si="457"/>
        <v/>
      </c>
      <c r="AJ855" s="12" t="str">
        <f t="shared" si="458"/>
        <v/>
      </c>
      <c r="AK855" s="12" t="str">
        <f t="shared" si="459"/>
        <v/>
      </c>
      <c r="AL855" s="12" t="str">
        <f t="shared" si="460"/>
        <v/>
      </c>
      <c r="AM855" s="12" t="str">
        <f t="shared" si="461"/>
        <v/>
      </c>
      <c r="AN855" s="12" t="str">
        <f t="shared" si="462"/>
        <v/>
      </c>
      <c r="AO855" s="9" t="str">
        <f t="shared" si="463"/>
        <v/>
      </c>
      <c r="AP855" s="9" t="str">
        <f t="shared" si="464"/>
        <v/>
      </c>
      <c r="AQ855" s="9" t="str">
        <f t="shared" si="465"/>
        <v/>
      </c>
      <c r="AR855" s="9" t="str">
        <f t="shared" si="466"/>
        <v/>
      </c>
      <c r="AS855" s="9" t="str">
        <f t="shared" si="467"/>
        <v/>
      </c>
      <c r="AT855" s="9" t="str">
        <f t="shared" si="468"/>
        <v/>
      </c>
      <c r="AU855" s="9" t="str">
        <f t="shared" si="469"/>
        <v/>
      </c>
      <c r="AV855" s="9" t="str">
        <f t="shared" si="470"/>
        <v/>
      </c>
    </row>
    <row r="856" spans="1:48" x14ac:dyDescent="0.2">
      <c r="A856" s="2">
        <v>1</v>
      </c>
      <c r="B856" s="6" t="s">
        <v>20</v>
      </c>
      <c r="C856" s="6">
        <v>0</v>
      </c>
      <c r="D856" s="5" t="s">
        <v>94</v>
      </c>
      <c r="E856" s="5" t="str">
        <f t="shared" si="454"/>
        <v>312</v>
      </c>
      <c r="F856" s="5" t="str">
        <f t="shared" si="449"/>
        <v>3121993</v>
      </c>
      <c r="G856" s="7">
        <v>106.096</v>
      </c>
      <c r="H856" s="7">
        <v>105.794</v>
      </c>
      <c r="I856" s="7">
        <v>104.639</v>
      </c>
      <c r="J856" s="7">
        <v>69.983999999999995</v>
      </c>
      <c r="K856" s="7">
        <v>98.626999999999995</v>
      </c>
      <c r="L856" s="7">
        <v>98.908000000000001</v>
      </c>
      <c r="M856" s="7">
        <v>83.28</v>
      </c>
      <c r="N856" s="7">
        <v>87.143000000000001</v>
      </c>
      <c r="O856" s="7"/>
      <c r="Q856" s="13"/>
      <c r="R856" s="10" t="s">
        <v>589</v>
      </c>
      <c r="S856">
        <v>1995</v>
      </c>
      <c r="T856">
        <f t="shared" si="450"/>
        <v>70.733000000000004</v>
      </c>
      <c r="U856">
        <f t="shared" si="451"/>
        <v>70.340999999999994</v>
      </c>
      <c r="V856">
        <f t="shared" si="452"/>
        <v>113.218</v>
      </c>
      <c r="W856">
        <f t="shared" si="453"/>
        <v>113.965</v>
      </c>
      <c r="X856">
        <f t="shared" si="471"/>
        <v>9.8140301587632095E-2</v>
      </c>
      <c r="Y856">
        <f t="shared" si="472"/>
        <v>6.4518618291889318E-2</v>
      </c>
      <c r="Z856">
        <f t="shared" si="473"/>
        <v>-2.5799726501705145E-2</v>
      </c>
      <c r="AA856">
        <f t="shared" si="474"/>
        <v>-4.9857173939527044E-2</v>
      </c>
      <c r="AC856" s="10" t="str">
        <f>IFERROR(VLOOKUP(S856&amp;R856,'Regulatory Data'!D$6:F$1349,3,FALSE),"")</f>
        <v/>
      </c>
      <c r="AD856" s="12" t="str">
        <f>VLOOKUP($S856&amp;$R856,'Regulatory Data'!$I$6:$O$1301,5,FALSE)</f>
        <v/>
      </c>
      <c r="AE856" s="12" t="str">
        <f>IF(VLOOKUP($S856&amp;$R856,'Regulatory Data'!$I$6:$O$1301,7,FALSE)=1,1,IF(VLOOKUP($S856&amp;$R856,'Regulatory Data'!$I$6:$O$1301,6,FALSE)=1,0,""))</f>
        <v/>
      </c>
      <c r="AG856" s="12" t="str">
        <f t="shared" si="455"/>
        <v/>
      </c>
      <c r="AH856" s="12" t="str">
        <f t="shared" si="456"/>
        <v/>
      </c>
      <c r="AI856" s="12" t="str">
        <f t="shared" si="457"/>
        <v/>
      </c>
      <c r="AJ856" s="12" t="str">
        <f t="shared" si="458"/>
        <v/>
      </c>
      <c r="AK856" s="12" t="str">
        <f t="shared" si="459"/>
        <v/>
      </c>
      <c r="AL856" s="12" t="str">
        <f t="shared" si="460"/>
        <v/>
      </c>
      <c r="AM856" s="12" t="str">
        <f t="shared" si="461"/>
        <v/>
      </c>
      <c r="AN856" s="12" t="str">
        <f t="shared" si="462"/>
        <v/>
      </c>
      <c r="AO856" s="9" t="str">
        <f t="shared" si="463"/>
        <v/>
      </c>
      <c r="AP856" s="9" t="str">
        <f t="shared" si="464"/>
        <v/>
      </c>
      <c r="AQ856" s="9" t="str">
        <f t="shared" si="465"/>
        <v/>
      </c>
      <c r="AR856" s="9" t="str">
        <f t="shared" si="466"/>
        <v/>
      </c>
      <c r="AS856" s="9" t="str">
        <f t="shared" si="467"/>
        <v/>
      </c>
      <c r="AT856" s="9" t="str">
        <f t="shared" si="468"/>
        <v/>
      </c>
      <c r="AU856" s="9" t="str">
        <f t="shared" si="469"/>
        <v/>
      </c>
      <c r="AV856" s="9" t="str">
        <f t="shared" si="470"/>
        <v/>
      </c>
    </row>
    <row r="857" spans="1:48" x14ac:dyDescent="0.2">
      <c r="A857" s="2">
        <v>1</v>
      </c>
      <c r="B857" s="6" t="s">
        <v>21</v>
      </c>
      <c r="C857" s="6">
        <v>0</v>
      </c>
      <c r="D857" s="5" t="s">
        <v>94</v>
      </c>
      <c r="E857" s="5" t="str">
        <f t="shared" si="454"/>
        <v>312</v>
      </c>
      <c r="F857" s="5" t="str">
        <f t="shared" si="449"/>
        <v>3121994</v>
      </c>
      <c r="G857" s="7">
        <v>118.738</v>
      </c>
      <c r="H857" s="7">
        <v>119.557</v>
      </c>
      <c r="I857" s="7">
        <v>116.548</v>
      </c>
      <c r="J857" s="7">
        <v>66.305000000000007</v>
      </c>
      <c r="K857" s="7">
        <v>98.156000000000006</v>
      </c>
      <c r="L857" s="7">
        <v>97.483000000000004</v>
      </c>
      <c r="M857" s="7">
        <v>73.822000000000003</v>
      </c>
      <c r="N857" s="7">
        <v>86.037999999999997</v>
      </c>
      <c r="O857" s="7"/>
      <c r="Q857" s="13"/>
      <c r="R857" s="10" t="s">
        <v>589</v>
      </c>
      <c r="S857">
        <v>1996</v>
      </c>
      <c r="T857">
        <f t="shared" si="450"/>
        <v>75.900999999999996</v>
      </c>
      <c r="U857">
        <f t="shared" si="451"/>
        <v>75.915999999999997</v>
      </c>
      <c r="V857">
        <f t="shared" si="452"/>
        <v>111.011</v>
      </c>
      <c r="W857">
        <f t="shared" si="453"/>
        <v>110.255</v>
      </c>
      <c r="X857">
        <f t="shared" si="471"/>
        <v>7.0517634580032684E-2</v>
      </c>
      <c r="Y857">
        <f t="shared" si="472"/>
        <v>7.6272622267965495E-2</v>
      </c>
      <c r="Z857">
        <f t="shared" si="473"/>
        <v>-1.968586822750229E-2</v>
      </c>
      <c r="AA857">
        <f t="shared" si="474"/>
        <v>-3.3095518938569768E-2</v>
      </c>
      <c r="AC857" s="10" t="str">
        <f>IFERROR(VLOOKUP(S857&amp;R857,'Regulatory Data'!D$6:F$1349,3,FALSE),"")</f>
        <v/>
      </c>
      <c r="AD857" s="12" t="str">
        <f>VLOOKUP($S857&amp;$R857,'Regulatory Data'!$I$6:$O$1301,5,FALSE)</f>
        <v/>
      </c>
      <c r="AE857" s="12" t="str">
        <f>IF(VLOOKUP($S857&amp;$R857,'Regulatory Data'!$I$6:$O$1301,7,FALSE)=1,1,IF(VLOOKUP($S857&amp;$R857,'Regulatory Data'!$I$6:$O$1301,6,FALSE)=1,0,""))</f>
        <v/>
      </c>
      <c r="AG857" s="12" t="str">
        <f t="shared" si="455"/>
        <v/>
      </c>
      <c r="AH857" s="12" t="str">
        <f t="shared" si="456"/>
        <v/>
      </c>
      <c r="AI857" s="12" t="str">
        <f t="shared" si="457"/>
        <v/>
      </c>
      <c r="AJ857" s="12" t="str">
        <f t="shared" si="458"/>
        <v/>
      </c>
      <c r="AK857" s="12" t="str">
        <f t="shared" si="459"/>
        <v/>
      </c>
      <c r="AL857" s="12" t="str">
        <f t="shared" si="460"/>
        <v/>
      </c>
      <c r="AM857" s="12" t="str">
        <f t="shared" si="461"/>
        <v/>
      </c>
      <c r="AN857" s="12" t="str">
        <f t="shared" si="462"/>
        <v/>
      </c>
      <c r="AO857" s="9" t="str">
        <f t="shared" si="463"/>
        <v/>
      </c>
      <c r="AP857" s="9" t="str">
        <f t="shared" si="464"/>
        <v/>
      </c>
      <c r="AQ857" s="9" t="str">
        <f t="shared" si="465"/>
        <v/>
      </c>
      <c r="AR857" s="9" t="str">
        <f t="shared" si="466"/>
        <v/>
      </c>
      <c r="AS857" s="9" t="str">
        <f t="shared" si="467"/>
        <v/>
      </c>
      <c r="AT857" s="9" t="str">
        <f t="shared" si="468"/>
        <v/>
      </c>
      <c r="AU857" s="9" t="str">
        <f t="shared" si="469"/>
        <v/>
      </c>
      <c r="AV857" s="9" t="str">
        <f t="shared" si="470"/>
        <v/>
      </c>
    </row>
    <row r="858" spans="1:48" x14ac:dyDescent="0.2">
      <c r="A858" s="2">
        <v>1</v>
      </c>
      <c r="B858" s="6" t="s">
        <v>22</v>
      </c>
      <c r="C858" s="6">
        <v>0</v>
      </c>
      <c r="D858" s="5" t="s">
        <v>94</v>
      </c>
      <c r="E858" s="5" t="str">
        <f t="shared" si="454"/>
        <v>312</v>
      </c>
      <c r="F858" s="5" t="str">
        <f t="shared" si="449"/>
        <v>3121995</v>
      </c>
      <c r="G858" s="7">
        <v>124.44799999999999</v>
      </c>
      <c r="H858" s="7">
        <v>124.7</v>
      </c>
      <c r="I858" s="7">
        <v>120.378</v>
      </c>
      <c r="J858" s="7">
        <v>68.489999999999995</v>
      </c>
      <c r="K858" s="7">
        <v>96.728999999999999</v>
      </c>
      <c r="L858" s="7">
        <v>96.534000000000006</v>
      </c>
      <c r="M858" s="7">
        <v>72.489000000000004</v>
      </c>
      <c r="N858" s="7">
        <v>87.260999999999996</v>
      </c>
      <c r="O858" s="7"/>
      <c r="Q858" s="13"/>
      <c r="R858" s="10" t="s">
        <v>589</v>
      </c>
      <c r="S858">
        <v>1997</v>
      </c>
      <c r="T858">
        <f t="shared" si="450"/>
        <v>76.257999999999996</v>
      </c>
      <c r="U858">
        <f t="shared" si="451"/>
        <v>77.652000000000001</v>
      </c>
      <c r="V858">
        <f t="shared" si="452"/>
        <v>110.696</v>
      </c>
      <c r="W858">
        <f t="shared" si="453"/>
        <v>110.47499999999999</v>
      </c>
      <c r="X858">
        <f t="shared" si="471"/>
        <v>4.6924684714380049E-3</v>
      </c>
      <c r="Y858">
        <f t="shared" si="472"/>
        <v>2.2609839988455782E-2</v>
      </c>
      <c r="Z858">
        <f t="shared" si="473"/>
        <v>-2.8415901343583627E-3</v>
      </c>
      <c r="AA858">
        <f t="shared" si="474"/>
        <v>1.9933862442726991E-3</v>
      </c>
      <c r="AC858" s="10">
        <f>IFERROR(VLOOKUP(S858&amp;R858,'Regulatory Data'!D$6:F$1349,3,FALSE),"")</f>
        <v>0.23330651183608878</v>
      </c>
      <c r="AD858" s="12">
        <f>VLOOKUP($S858&amp;$R858,'Regulatory Data'!$I$6:$O$1301,5,FALSE)</f>
        <v>1</v>
      </c>
      <c r="AE858" s="12" t="str">
        <f>IF(VLOOKUP($S858&amp;$R858,'Regulatory Data'!$I$6:$O$1301,7,FALSE)=1,1,IF(VLOOKUP($S858&amp;$R858,'Regulatory Data'!$I$6:$O$1301,6,FALSE)=1,0,""))</f>
        <v/>
      </c>
      <c r="AG858" s="12" t="str">
        <f t="shared" si="455"/>
        <v/>
      </c>
      <c r="AH858" s="12">
        <f t="shared" si="456"/>
        <v>6.1202985925863373E-2</v>
      </c>
      <c r="AI858" s="12" t="str">
        <f t="shared" si="457"/>
        <v/>
      </c>
      <c r="AJ858" s="12">
        <f t="shared" si="458"/>
        <v>5.5651988336479441E-2</v>
      </c>
      <c r="AK858" s="12" t="str">
        <f t="shared" si="459"/>
        <v/>
      </c>
      <c r="AL858" s="12">
        <f t="shared" si="460"/>
        <v>-2.0138920014599826E-2</v>
      </c>
      <c r="AM858" s="12" t="str">
        <f t="shared" si="461"/>
        <v/>
      </c>
      <c r="AN858" s="12">
        <f t="shared" si="462"/>
        <v>-3.2004089022388271E-3</v>
      </c>
      <c r="AO858" s="9" t="str">
        <f t="shared" si="463"/>
        <v/>
      </c>
      <c r="AP858" s="9" t="str">
        <f t="shared" si="464"/>
        <v/>
      </c>
      <c r="AQ858" s="9" t="str">
        <f t="shared" si="465"/>
        <v/>
      </c>
      <c r="AR858" s="9" t="str">
        <f t="shared" si="466"/>
        <v/>
      </c>
      <c r="AS858" s="9" t="str">
        <f t="shared" si="467"/>
        <v/>
      </c>
      <c r="AT858" s="9" t="str">
        <f t="shared" si="468"/>
        <v/>
      </c>
      <c r="AU858" s="9" t="str">
        <f t="shared" si="469"/>
        <v/>
      </c>
      <c r="AV858" s="9" t="str">
        <f t="shared" si="470"/>
        <v/>
      </c>
    </row>
    <row r="859" spans="1:48" x14ac:dyDescent="0.2">
      <c r="A859" s="2">
        <v>1</v>
      </c>
      <c r="B859" s="6" t="s">
        <v>23</v>
      </c>
      <c r="C859" s="6">
        <v>0</v>
      </c>
      <c r="D859" s="5" t="s">
        <v>94</v>
      </c>
      <c r="E859" s="5" t="str">
        <f t="shared" si="454"/>
        <v>312</v>
      </c>
      <c r="F859" s="5" t="str">
        <f t="shared" si="449"/>
        <v>3121996</v>
      </c>
      <c r="G859" s="7">
        <v>123.105</v>
      </c>
      <c r="H859" s="7">
        <v>127.099</v>
      </c>
      <c r="I859" s="7">
        <v>123.961</v>
      </c>
      <c r="J859" s="7">
        <v>70.489000000000004</v>
      </c>
      <c r="K859" s="7">
        <v>100.69499999999999</v>
      </c>
      <c r="L859" s="7">
        <v>97.531000000000006</v>
      </c>
      <c r="M859" s="7">
        <v>72.552000000000007</v>
      </c>
      <c r="N859" s="7">
        <v>89.936999999999998</v>
      </c>
      <c r="O859" s="7"/>
      <c r="Q859" s="13"/>
      <c r="R859" s="10" t="s">
        <v>589</v>
      </c>
      <c r="S859">
        <v>1998</v>
      </c>
      <c r="T859">
        <f t="shared" si="450"/>
        <v>81.070999999999998</v>
      </c>
      <c r="U859">
        <f t="shared" si="451"/>
        <v>82.096000000000004</v>
      </c>
      <c r="V859">
        <f t="shared" si="452"/>
        <v>108.489</v>
      </c>
      <c r="W859">
        <f t="shared" si="453"/>
        <v>110.122</v>
      </c>
      <c r="X859">
        <f t="shared" si="471"/>
        <v>6.1202985925863373E-2</v>
      </c>
      <c r="Y859">
        <f t="shared" si="472"/>
        <v>5.5651988336479441E-2</v>
      </c>
      <c r="Z859">
        <f t="shared" si="473"/>
        <v>-2.0138920014599826E-2</v>
      </c>
      <c r="AA859">
        <f t="shared" si="474"/>
        <v>-3.2004089022388271E-3</v>
      </c>
      <c r="AC859" s="10">
        <f>IFERROR(VLOOKUP(S859&amp;R859,'Regulatory Data'!D$6:F$1349,3,FALSE),"")</f>
        <v>0.23237766123224624</v>
      </c>
      <c r="AD859" s="12">
        <f>VLOOKUP($S859&amp;$R859,'Regulatory Data'!$I$6:$O$1301,5,FALSE)</f>
        <v>1</v>
      </c>
      <c r="AE859" s="12" t="str">
        <f>IF(VLOOKUP($S859&amp;$R859,'Regulatory Data'!$I$6:$O$1301,7,FALSE)=1,1,IF(VLOOKUP($S859&amp;$R859,'Regulatory Data'!$I$6:$O$1301,6,FALSE)=1,0,""))</f>
        <v/>
      </c>
      <c r="AG859" s="12" t="str">
        <f t="shared" si="455"/>
        <v/>
      </c>
      <c r="AH859" s="12">
        <f t="shared" si="456"/>
        <v>6.9823896123980767E-2</v>
      </c>
      <c r="AI859" s="12" t="str">
        <f t="shared" si="457"/>
        <v/>
      </c>
      <c r="AJ859" s="12">
        <f t="shared" si="458"/>
        <v>6.2537336219786077E-2</v>
      </c>
      <c r="AK859" s="12" t="str">
        <f t="shared" si="459"/>
        <v/>
      </c>
      <c r="AL859" s="12">
        <f t="shared" si="460"/>
        <v>-2.1588364791327308E-2</v>
      </c>
      <c r="AM859" s="12" t="str">
        <f t="shared" si="461"/>
        <v/>
      </c>
      <c r="AN859" s="12">
        <f t="shared" si="462"/>
        <v>-3.870650673746745E-2</v>
      </c>
      <c r="AO859" s="9" t="str">
        <f t="shared" si="463"/>
        <v/>
      </c>
      <c r="AP859" s="9" t="str">
        <f t="shared" si="464"/>
        <v/>
      </c>
      <c r="AQ859" s="9" t="str">
        <f t="shared" si="465"/>
        <v/>
      </c>
      <c r="AR859" s="9" t="str">
        <f t="shared" si="466"/>
        <v/>
      </c>
      <c r="AS859" s="9" t="str">
        <f t="shared" si="467"/>
        <v/>
      </c>
      <c r="AT859" s="9" t="str">
        <f t="shared" si="468"/>
        <v/>
      </c>
      <c r="AU859" s="9" t="str">
        <f t="shared" si="469"/>
        <v/>
      </c>
      <c r="AV859" s="9" t="str">
        <f t="shared" si="470"/>
        <v/>
      </c>
    </row>
    <row r="860" spans="1:48" x14ac:dyDescent="0.2">
      <c r="A860" s="2">
        <v>1</v>
      </c>
      <c r="B860" s="6" t="s">
        <v>24</v>
      </c>
      <c r="C860" s="6">
        <v>0</v>
      </c>
      <c r="D860" s="5" t="s">
        <v>94</v>
      </c>
      <c r="E860" s="5" t="str">
        <f t="shared" si="454"/>
        <v>312</v>
      </c>
      <c r="F860" s="5" t="str">
        <f t="shared" si="449"/>
        <v>3121997</v>
      </c>
      <c r="G860" s="7">
        <v>121.068</v>
      </c>
      <c r="H860" s="7">
        <v>126.316</v>
      </c>
      <c r="I860" s="7">
        <v>124.21599999999999</v>
      </c>
      <c r="J860" s="7">
        <v>72.387</v>
      </c>
      <c r="K860" s="7">
        <v>102.601</v>
      </c>
      <c r="L860" s="7">
        <v>98.337999999999994</v>
      </c>
      <c r="M860" s="7">
        <v>77.715999999999994</v>
      </c>
      <c r="N860" s="7">
        <v>96.536000000000001</v>
      </c>
      <c r="O860" s="7"/>
      <c r="Q860" s="13"/>
      <c r="R860" s="10" t="s">
        <v>589</v>
      </c>
      <c r="S860">
        <v>1999</v>
      </c>
      <c r="T860">
        <f t="shared" si="450"/>
        <v>86.933999999999997</v>
      </c>
      <c r="U860">
        <f t="shared" si="451"/>
        <v>87.394000000000005</v>
      </c>
      <c r="V860">
        <f t="shared" si="452"/>
        <v>106.172</v>
      </c>
      <c r="W860">
        <f t="shared" si="453"/>
        <v>105.941</v>
      </c>
      <c r="X860">
        <f t="shared" si="471"/>
        <v>6.9823896123980767E-2</v>
      </c>
      <c r="Y860">
        <f t="shared" si="472"/>
        <v>6.2537336219786077E-2</v>
      </c>
      <c r="Z860">
        <f t="shared" si="473"/>
        <v>-2.1588364791327308E-2</v>
      </c>
      <c r="AA860">
        <f t="shared" si="474"/>
        <v>-3.870650673746745E-2</v>
      </c>
      <c r="AC860" s="10">
        <f>IFERROR(VLOOKUP(S860&amp;R860,'Regulatory Data'!D$6:F$1349,3,FALSE),"")</f>
        <v>0.22578747764642965</v>
      </c>
      <c r="AD860" s="12">
        <f>VLOOKUP($S860&amp;$R860,'Regulatory Data'!$I$6:$O$1301,5,FALSE)</f>
        <v>1</v>
      </c>
      <c r="AE860" s="12" t="str">
        <f>IF(VLOOKUP($S860&amp;$R860,'Regulatory Data'!$I$6:$O$1301,7,FALSE)=1,1,IF(VLOOKUP($S860&amp;$R860,'Regulatory Data'!$I$6:$O$1301,6,FALSE)=1,0,""))</f>
        <v/>
      </c>
      <c r="AG860" s="12" t="str">
        <f t="shared" si="455"/>
        <v/>
      </c>
      <c r="AH860" s="12">
        <f t="shared" si="456"/>
        <v>7.9761287508721246E-2</v>
      </c>
      <c r="AI860" s="12" t="str">
        <f t="shared" si="457"/>
        <v/>
      </c>
      <c r="AJ860" s="12">
        <f t="shared" si="458"/>
        <v>5.7030631839681156E-2</v>
      </c>
      <c r="AK860" s="12" t="str">
        <f t="shared" si="459"/>
        <v/>
      </c>
      <c r="AL860" s="12">
        <f t="shared" si="460"/>
        <v>-1.5261096429860288E-2</v>
      </c>
      <c r="AM860" s="12" t="str">
        <f t="shared" si="461"/>
        <v/>
      </c>
      <c r="AN860" s="12">
        <f t="shared" si="462"/>
        <v>-2.1679204080689907E-2</v>
      </c>
      <c r="AO860" s="9" t="str">
        <f t="shared" si="463"/>
        <v/>
      </c>
      <c r="AP860" s="9" t="str">
        <f t="shared" si="464"/>
        <v/>
      </c>
      <c r="AQ860" s="9" t="str">
        <f t="shared" si="465"/>
        <v/>
      </c>
      <c r="AR860" s="9" t="str">
        <f t="shared" si="466"/>
        <v/>
      </c>
      <c r="AS860" s="9" t="str">
        <f t="shared" si="467"/>
        <v/>
      </c>
      <c r="AT860" s="9" t="str">
        <f t="shared" si="468"/>
        <v/>
      </c>
      <c r="AU860" s="9" t="str">
        <f t="shared" si="469"/>
        <v/>
      </c>
      <c r="AV860" s="9" t="str">
        <f t="shared" si="470"/>
        <v/>
      </c>
    </row>
    <row r="861" spans="1:48" x14ac:dyDescent="0.2">
      <c r="A861" s="2">
        <v>1</v>
      </c>
      <c r="B861" s="6" t="s">
        <v>25</v>
      </c>
      <c r="C861" s="6">
        <v>0</v>
      </c>
      <c r="D861" s="5" t="s">
        <v>94</v>
      </c>
      <c r="E861" s="5" t="str">
        <f t="shared" si="454"/>
        <v>312</v>
      </c>
      <c r="F861" s="5" t="str">
        <f t="shared" si="449"/>
        <v>3121998</v>
      </c>
      <c r="G861" s="7">
        <v>118.327</v>
      </c>
      <c r="H861" s="7">
        <v>123.7</v>
      </c>
      <c r="I861" s="7">
        <v>123.465</v>
      </c>
      <c r="J861" s="7">
        <v>76.757000000000005</v>
      </c>
      <c r="K861" s="7">
        <v>104.342</v>
      </c>
      <c r="L861" s="7">
        <v>99.81</v>
      </c>
      <c r="M861" s="7">
        <v>78.760999999999996</v>
      </c>
      <c r="N861" s="7">
        <v>97.242000000000004</v>
      </c>
      <c r="O861" s="7"/>
      <c r="Q861" s="13"/>
      <c r="R861" s="10" t="s">
        <v>589</v>
      </c>
      <c r="S861">
        <v>2000</v>
      </c>
      <c r="T861">
        <f t="shared" si="450"/>
        <v>94.152000000000001</v>
      </c>
      <c r="U861">
        <f t="shared" si="451"/>
        <v>92.522999999999996</v>
      </c>
      <c r="V861">
        <f t="shared" si="452"/>
        <v>104.56399999999999</v>
      </c>
      <c r="W861">
        <f t="shared" si="453"/>
        <v>103.669</v>
      </c>
      <c r="X861">
        <f t="shared" si="471"/>
        <v>7.9761287508721246E-2</v>
      </c>
      <c r="Y861">
        <f t="shared" si="472"/>
        <v>5.7030631839681156E-2</v>
      </c>
      <c r="Z861">
        <f t="shared" si="473"/>
        <v>-1.5261096429860288E-2</v>
      </c>
      <c r="AA861">
        <f t="shared" si="474"/>
        <v>-2.1679204080689907E-2</v>
      </c>
      <c r="AC861" s="10">
        <f>IFERROR(VLOOKUP(S861&amp;R861,'Regulatory Data'!D$6:F$1349,3,FALSE),"")</f>
        <v>0.23305067722441417</v>
      </c>
      <c r="AD861" s="12">
        <f>VLOOKUP($S861&amp;$R861,'Regulatory Data'!$I$6:$O$1301,5,FALSE)</f>
        <v>1</v>
      </c>
      <c r="AE861" s="12" t="str">
        <f>IF(VLOOKUP($S861&amp;$R861,'Regulatory Data'!$I$6:$O$1301,7,FALSE)=1,1,IF(VLOOKUP($S861&amp;$R861,'Regulatory Data'!$I$6:$O$1301,6,FALSE)=1,0,""))</f>
        <v/>
      </c>
      <c r="AG861" s="12" t="str">
        <f t="shared" si="455"/>
        <v/>
      </c>
      <c r="AH861" s="12">
        <f t="shared" si="456"/>
        <v>2.3927599165327607E-2</v>
      </c>
      <c r="AI861" s="12" t="str">
        <f t="shared" si="457"/>
        <v/>
      </c>
      <c r="AJ861" s="12">
        <f t="shared" si="458"/>
        <v>2.3351770376048187E-2</v>
      </c>
      <c r="AK861" s="12" t="str">
        <f t="shared" si="459"/>
        <v/>
      </c>
      <c r="AL861" s="12">
        <f t="shared" si="460"/>
        <v>-1.6809711816939021E-2</v>
      </c>
      <c r="AM861" s="12" t="str">
        <f t="shared" si="461"/>
        <v/>
      </c>
      <c r="AN861" s="12">
        <f t="shared" si="462"/>
        <v>-1.1389114395556454E-2</v>
      </c>
      <c r="AO861" s="9" t="str">
        <f t="shared" si="463"/>
        <v/>
      </c>
      <c r="AP861" s="9" t="str">
        <f t="shared" si="464"/>
        <v/>
      </c>
      <c r="AQ861" s="9" t="str">
        <f t="shared" si="465"/>
        <v/>
      </c>
      <c r="AR861" s="9" t="str">
        <f t="shared" si="466"/>
        <v/>
      </c>
      <c r="AS861" s="9" t="str">
        <f t="shared" si="467"/>
        <v/>
      </c>
      <c r="AT861" s="9" t="str">
        <f t="shared" si="468"/>
        <v/>
      </c>
      <c r="AU861" s="9" t="str">
        <f t="shared" si="469"/>
        <v/>
      </c>
      <c r="AV861" s="9" t="str">
        <f t="shared" si="470"/>
        <v/>
      </c>
    </row>
    <row r="862" spans="1:48" x14ac:dyDescent="0.2">
      <c r="A862" s="2">
        <v>1</v>
      </c>
      <c r="B862" s="6" t="s">
        <v>26</v>
      </c>
      <c r="C862" s="6">
        <v>0</v>
      </c>
      <c r="D862" s="5" t="s">
        <v>94</v>
      </c>
      <c r="E862" s="5" t="str">
        <f t="shared" si="454"/>
        <v>312</v>
      </c>
      <c r="F862" s="5" t="str">
        <f t="shared" si="449"/>
        <v>3121999</v>
      </c>
      <c r="G862" s="7">
        <v>105.749</v>
      </c>
      <c r="H862" s="7">
        <v>114.499</v>
      </c>
      <c r="I862" s="7">
        <v>114.06399999999999</v>
      </c>
      <c r="J862" s="7">
        <v>87.572999999999993</v>
      </c>
      <c r="K862" s="7">
        <v>107.863</v>
      </c>
      <c r="L862" s="7">
        <v>99.62</v>
      </c>
      <c r="M862" s="7">
        <v>83.093000000000004</v>
      </c>
      <c r="N862" s="7">
        <v>94.778999999999996</v>
      </c>
      <c r="O862" s="7"/>
      <c r="Q862" s="13"/>
      <c r="R862" s="10" t="s">
        <v>589</v>
      </c>
      <c r="S862">
        <v>2001</v>
      </c>
      <c r="T862">
        <f t="shared" si="450"/>
        <v>96.432000000000002</v>
      </c>
      <c r="U862">
        <f t="shared" si="451"/>
        <v>94.709000000000003</v>
      </c>
      <c r="V862">
        <f t="shared" si="452"/>
        <v>102.821</v>
      </c>
      <c r="W862">
        <f t="shared" si="453"/>
        <v>102.495</v>
      </c>
      <c r="X862">
        <f t="shared" si="471"/>
        <v>2.3927599165327607E-2</v>
      </c>
      <c r="Y862">
        <f t="shared" si="472"/>
        <v>2.3351770376048187E-2</v>
      </c>
      <c r="Z862">
        <f t="shared" si="473"/>
        <v>-1.6809711816939021E-2</v>
      </c>
      <c r="AA862">
        <f t="shared" si="474"/>
        <v>-1.1389114395556454E-2</v>
      </c>
      <c r="AC862" s="10">
        <f>IFERROR(VLOOKUP(S862&amp;R862,'Regulatory Data'!D$6:F$1349,3,FALSE),"")</f>
        <v>0.23222440469876096</v>
      </c>
      <c r="AD862" s="12">
        <f>VLOOKUP($S862&amp;$R862,'Regulatory Data'!$I$6:$O$1301,5,FALSE)</f>
        <v>1</v>
      </c>
      <c r="AE862" s="12" t="str">
        <f>IF(VLOOKUP($S862&amp;$R862,'Regulatory Data'!$I$6:$O$1301,7,FALSE)=1,1,IF(VLOOKUP($S862&amp;$R862,'Regulatory Data'!$I$6:$O$1301,6,FALSE)=1,0,""))</f>
        <v/>
      </c>
      <c r="AG862" s="12" t="str">
        <f t="shared" si="455"/>
        <v/>
      </c>
      <c r="AH862" s="12">
        <f t="shared" si="456"/>
        <v>3.6332089247403054E-2</v>
      </c>
      <c r="AI862" s="12" t="str">
        <f t="shared" si="457"/>
        <v/>
      </c>
      <c r="AJ862" s="12">
        <f t="shared" si="458"/>
        <v>5.4361153352967762E-2</v>
      </c>
      <c r="AK862" s="12" t="str">
        <f t="shared" si="459"/>
        <v/>
      </c>
      <c r="AL862" s="12">
        <f t="shared" si="460"/>
        <v>-2.7819426326264995E-2</v>
      </c>
      <c r="AM862" s="12" t="str">
        <f t="shared" si="461"/>
        <v/>
      </c>
      <c r="AN862" s="12">
        <f t="shared" si="462"/>
        <v>-2.4643830912759235E-2</v>
      </c>
      <c r="AO862" s="9" t="str">
        <f t="shared" si="463"/>
        <v/>
      </c>
      <c r="AP862" s="9" t="str">
        <f t="shared" si="464"/>
        <v/>
      </c>
      <c r="AQ862" s="9" t="str">
        <f t="shared" si="465"/>
        <v/>
      </c>
      <c r="AR862" s="9" t="str">
        <f t="shared" si="466"/>
        <v/>
      </c>
      <c r="AS862" s="9" t="str">
        <f t="shared" si="467"/>
        <v/>
      </c>
      <c r="AT862" s="9" t="str">
        <f t="shared" si="468"/>
        <v/>
      </c>
      <c r="AU862" s="9" t="str">
        <f t="shared" si="469"/>
        <v/>
      </c>
      <c r="AV862" s="9" t="str">
        <f t="shared" si="470"/>
        <v/>
      </c>
    </row>
    <row r="863" spans="1:48" x14ac:dyDescent="0.2">
      <c r="A863" s="2">
        <v>1</v>
      </c>
      <c r="B863" s="6" t="s">
        <v>27</v>
      </c>
      <c r="C863" s="6">
        <v>0</v>
      </c>
      <c r="D863" s="5" t="s">
        <v>94</v>
      </c>
      <c r="E863" s="5" t="str">
        <f t="shared" si="454"/>
        <v>312</v>
      </c>
      <c r="F863" s="5" t="str">
        <f t="shared" si="449"/>
        <v>3122000</v>
      </c>
      <c r="G863" s="7">
        <v>106.712</v>
      </c>
      <c r="H863" s="7">
        <v>115.929</v>
      </c>
      <c r="I863" s="7">
        <v>114.828</v>
      </c>
      <c r="J863" s="7">
        <v>91.644000000000005</v>
      </c>
      <c r="K863" s="7">
        <v>107.60599999999999</v>
      </c>
      <c r="L863" s="7">
        <v>99.05</v>
      </c>
      <c r="M863" s="7">
        <v>87.391000000000005</v>
      </c>
      <c r="N863" s="7">
        <v>100.349</v>
      </c>
      <c r="O863" s="7"/>
      <c r="Q863" s="13"/>
      <c r="R863" s="10" t="s">
        <v>589</v>
      </c>
      <c r="S863">
        <v>2002</v>
      </c>
      <c r="T863">
        <f t="shared" si="450"/>
        <v>100</v>
      </c>
      <c r="U863">
        <f t="shared" si="451"/>
        <v>100</v>
      </c>
      <c r="V863">
        <f t="shared" si="452"/>
        <v>100</v>
      </c>
      <c r="W863">
        <f t="shared" si="453"/>
        <v>100</v>
      </c>
      <c r="X863">
        <f t="shared" si="471"/>
        <v>3.6332089247403054E-2</v>
      </c>
      <c r="Y863">
        <f t="shared" si="472"/>
        <v>5.4361153352967762E-2</v>
      </c>
      <c r="Z863">
        <f t="shared" si="473"/>
        <v>-2.7819426326264995E-2</v>
      </c>
      <c r="AA863">
        <f t="shared" si="474"/>
        <v>-2.4643830912759235E-2</v>
      </c>
      <c r="AC863" s="10">
        <f>IFERROR(VLOOKUP(S863&amp;R863,'Regulatory Data'!D$6:F$1349,3,FALSE),"")</f>
        <v>0.23381802841348837</v>
      </c>
      <c r="AD863" s="12">
        <f>VLOOKUP($S863&amp;$R863,'Regulatory Data'!$I$6:$O$1301,5,FALSE)</f>
        <v>1</v>
      </c>
      <c r="AE863" s="12" t="str">
        <f>IF(VLOOKUP($S863&amp;$R863,'Regulatory Data'!$I$6:$O$1301,7,FALSE)=1,1,IF(VLOOKUP($S863&amp;$R863,'Regulatory Data'!$I$6:$O$1301,6,FALSE)=1,0,""))</f>
        <v/>
      </c>
      <c r="AG863" s="12" t="str">
        <f t="shared" si="455"/>
        <v/>
      </c>
      <c r="AH863" s="12">
        <f t="shared" si="456"/>
        <v>6.0022087387841871E-2</v>
      </c>
      <c r="AI863" s="12" t="str">
        <f t="shared" si="457"/>
        <v/>
      </c>
      <c r="AJ863" s="12">
        <f t="shared" si="458"/>
        <v>5.6437042603159071E-2</v>
      </c>
      <c r="AK863" s="12" t="str">
        <f t="shared" si="459"/>
        <v/>
      </c>
      <c r="AL863" s="12">
        <f t="shared" si="460"/>
        <v>-2.8636128036335862E-2</v>
      </c>
      <c r="AM863" s="12" t="str">
        <f t="shared" si="461"/>
        <v/>
      </c>
      <c r="AN863" s="12">
        <f t="shared" si="462"/>
        <v>-3.4715676088494796E-2</v>
      </c>
      <c r="AO863" s="9" t="str">
        <f t="shared" si="463"/>
        <v/>
      </c>
      <c r="AP863" s="9" t="str">
        <f t="shared" si="464"/>
        <v/>
      </c>
      <c r="AQ863" s="9" t="str">
        <f t="shared" si="465"/>
        <v/>
      </c>
      <c r="AR863" s="9" t="str">
        <f t="shared" si="466"/>
        <v/>
      </c>
      <c r="AS863" s="9" t="str">
        <f t="shared" si="467"/>
        <v/>
      </c>
      <c r="AT863" s="9" t="str">
        <f t="shared" si="468"/>
        <v/>
      </c>
      <c r="AU863" s="9" t="str">
        <f t="shared" si="469"/>
        <v/>
      </c>
      <c r="AV863" s="9" t="str">
        <f t="shared" si="470"/>
        <v/>
      </c>
    </row>
    <row r="864" spans="1:48" x14ac:dyDescent="0.2">
      <c r="A864" s="2">
        <v>1</v>
      </c>
      <c r="B864" s="6" t="s">
        <v>28</v>
      </c>
      <c r="C864" s="6">
        <v>0</v>
      </c>
      <c r="D864" s="5" t="s">
        <v>94</v>
      </c>
      <c r="E864" s="5" t="str">
        <f t="shared" si="454"/>
        <v>312</v>
      </c>
      <c r="F864" s="5" t="str">
        <f t="shared" si="449"/>
        <v>3122001</v>
      </c>
      <c r="G864" s="7">
        <v>108.295</v>
      </c>
      <c r="H864" s="7">
        <v>113.986</v>
      </c>
      <c r="I864" s="7">
        <v>114.36499999999999</v>
      </c>
      <c r="J864" s="7">
        <v>97.789000000000001</v>
      </c>
      <c r="K864" s="7">
        <v>105.604</v>
      </c>
      <c r="L864" s="7">
        <v>100.33199999999999</v>
      </c>
      <c r="M864" s="7">
        <v>88.478999999999999</v>
      </c>
      <c r="N864" s="7">
        <v>101.188</v>
      </c>
      <c r="O864" s="7"/>
      <c r="Q864" s="13"/>
      <c r="R864" s="10" t="s">
        <v>589</v>
      </c>
      <c r="S864">
        <v>2003</v>
      </c>
      <c r="T864">
        <f t="shared" si="450"/>
        <v>106.18600000000001</v>
      </c>
      <c r="U864">
        <f t="shared" si="451"/>
        <v>105.806</v>
      </c>
      <c r="V864">
        <f t="shared" si="452"/>
        <v>97.177000000000007</v>
      </c>
      <c r="W864">
        <f t="shared" si="453"/>
        <v>96.587999999999994</v>
      </c>
      <c r="X864">
        <f t="shared" si="471"/>
        <v>6.0022087387841871E-2</v>
      </c>
      <c r="Y864">
        <f t="shared" si="472"/>
        <v>5.6437042603159071E-2</v>
      </c>
      <c r="Z864">
        <f t="shared" si="473"/>
        <v>-2.8636128036335862E-2</v>
      </c>
      <c r="AA864">
        <f t="shared" si="474"/>
        <v>-3.4715676088494796E-2</v>
      </c>
      <c r="AC864" s="10">
        <f>IFERROR(VLOOKUP(S864&amp;R864,'Regulatory Data'!D$6:F$1349,3,FALSE),"")</f>
        <v>0.23665128988562006</v>
      </c>
      <c r="AD864" s="12">
        <f>VLOOKUP($S864&amp;$R864,'Regulatory Data'!$I$6:$O$1301,5,FALSE)</f>
        <v>1</v>
      </c>
      <c r="AE864" s="12" t="str">
        <f>IF(VLOOKUP($S864&amp;$R864,'Regulatory Data'!$I$6:$O$1301,7,FALSE)=1,1,IF(VLOOKUP($S864&amp;$R864,'Regulatory Data'!$I$6:$O$1301,6,FALSE)=1,0,""))</f>
        <v/>
      </c>
      <c r="AG864" s="12" t="str">
        <f t="shared" si="455"/>
        <v/>
      </c>
      <c r="AH864" s="12">
        <f t="shared" si="456"/>
        <v>4.6039299218270102E-3</v>
      </c>
      <c r="AI864" s="12" t="str">
        <f t="shared" si="457"/>
        <v/>
      </c>
      <c r="AJ864" s="12">
        <f t="shared" si="458"/>
        <v>2.5050774243108087E-2</v>
      </c>
      <c r="AK864" s="12" t="str">
        <f t="shared" si="459"/>
        <v/>
      </c>
      <c r="AL864" s="12">
        <f t="shared" si="460"/>
        <v>-1.5756873719041664E-3</v>
      </c>
      <c r="AM864" s="12" t="str">
        <f t="shared" si="461"/>
        <v/>
      </c>
      <c r="AN864" s="12">
        <f t="shared" si="462"/>
        <v>4.1636807939751108E-3</v>
      </c>
      <c r="AO864" s="9" t="str">
        <f t="shared" si="463"/>
        <v/>
      </c>
      <c r="AP864" s="9" t="str">
        <f t="shared" si="464"/>
        <v/>
      </c>
      <c r="AQ864" s="9" t="str">
        <f t="shared" si="465"/>
        <v/>
      </c>
      <c r="AR864" s="9" t="str">
        <f t="shared" si="466"/>
        <v/>
      </c>
      <c r="AS864" s="9" t="str">
        <f t="shared" si="467"/>
        <v/>
      </c>
      <c r="AT864" s="9" t="str">
        <f t="shared" si="468"/>
        <v/>
      </c>
      <c r="AU864" s="9" t="str">
        <f t="shared" si="469"/>
        <v/>
      </c>
      <c r="AV864" s="9" t="str">
        <f t="shared" si="470"/>
        <v/>
      </c>
    </row>
    <row r="865" spans="1:48" x14ac:dyDescent="0.2">
      <c r="A865" s="2">
        <v>1</v>
      </c>
      <c r="B865" s="6" t="s">
        <v>29</v>
      </c>
      <c r="C865" s="6">
        <v>0</v>
      </c>
      <c r="D865" s="5" t="s">
        <v>94</v>
      </c>
      <c r="E865" s="5" t="str">
        <f t="shared" si="454"/>
        <v>312</v>
      </c>
      <c r="F865" s="5" t="str">
        <f t="shared" si="449"/>
        <v>3122002</v>
      </c>
      <c r="G865" s="7">
        <v>100</v>
      </c>
      <c r="H865" s="7">
        <v>100</v>
      </c>
      <c r="I865" s="7">
        <v>100</v>
      </c>
      <c r="J865" s="7">
        <v>100</v>
      </c>
      <c r="K865" s="7">
        <v>100</v>
      </c>
      <c r="L865" s="7">
        <v>100</v>
      </c>
      <c r="M865" s="7">
        <v>100</v>
      </c>
      <c r="N865" s="7">
        <v>100</v>
      </c>
      <c r="O865" s="7"/>
      <c r="Q865" s="13"/>
      <c r="R865" s="10" t="s">
        <v>589</v>
      </c>
      <c r="S865">
        <v>2004</v>
      </c>
      <c r="T865">
        <f t="shared" si="450"/>
        <v>106.676</v>
      </c>
      <c r="U865">
        <f t="shared" si="451"/>
        <v>108.49</v>
      </c>
      <c r="V865">
        <f t="shared" si="452"/>
        <v>97.024000000000001</v>
      </c>
      <c r="W865">
        <f t="shared" si="453"/>
        <v>96.991</v>
      </c>
      <c r="X865">
        <f t="shared" si="471"/>
        <v>4.6039299218270102E-3</v>
      </c>
      <c r="Y865">
        <f t="shared" si="472"/>
        <v>2.5050774243108087E-2</v>
      </c>
      <c r="Z865">
        <f t="shared" si="473"/>
        <v>-1.5756873719041664E-3</v>
      </c>
      <c r="AA865">
        <f t="shared" si="474"/>
        <v>4.1636807939751108E-3</v>
      </c>
      <c r="AC865" s="10">
        <f>IFERROR(VLOOKUP(S865&amp;R865,'Regulatory Data'!D$6:F$1349,3,FALSE),"")</f>
        <v>0.23744672792943658</v>
      </c>
      <c r="AD865" s="12">
        <f>VLOOKUP($S865&amp;$R865,'Regulatory Data'!$I$6:$O$1301,5,FALSE)</f>
        <v>1</v>
      </c>
      <c r="AE865" s="12" t="str">
        <f>IF(VLOOKUP($S865&amp;$R865,'Regulatory Data'!$I$6:$O$1301,7,FALSE)=1,1,IF(VLOOKUP($S865&amp;$R865,'Regulatory Data'!$I$6:$O$1301,6,FALSE)=1,0,""))</f>
        <v/>
      </c>
      <c r="AG865" s="12" t="str">
        <f t="shared" si="455"/>
        <v/>
      </c>
      <c r="AH865" s="12">
        <f t="shared" si="456"/>
        <v>5.5465462948150801E-2</v>
      </c>
      <c r="AI865" s="12" t="str">
        <f t="shared" si="457"/>
        <v/>
      </c>
      <c r="AJ865" s="12">
        <f t="shared" si="458"/>
        <v>2.2764084525764616E-2</v>
      </c>
      <c r="AK865" s="12" t="str">
        <f t="shared" si="459"/>
        <v/>
      </c>
      <c r="AL865" s="12">
        <f t="shared" si="460"/>
        <v>-8.5809893109161095E-3</v>
      </c>
      <c r="AM865" s="12" t="str">
        <f t="shared" si="461"/>
        <v/>
      </c>
      <c r="AN865" s="12">
        <f t="shared" si="462"/>
        <v>-1.0342918550952263E-2</v>
      </c>
      <c r="AO865" s="9" t="str">
        <f t="shared" si="463"/>
        <v/>
      </c>
      <c r="AP865" s="9" t="str">
        <f t="shared" si="464"/>
        <v/>
      </c>
      <c r="AQ865" s="9" t="str">
        <f t="shared" si="465"/>
        <v/>
      </c>
      <c r="AR865" s="9" t="str">
        <f t="shared" si="466"/>
        <v/>
      </c>
      <c r="AS865" s="9" t="str">
        <f t="shared" si="467"/>
        <v/>
      </c>
      <c r="AT865" s="9" t="str">
        <f t="shared" si="468"/>
        <v/>
      </c>
      <c r="AU865" s="9" t="str">
        <f t="shared" si="469"/>
        <v/>
      </c>
      <c r="AV865" s="9" t="str">
        <f t="shared" si="470"/>
        <v/>
      </c>
    </row>
    <row r="866" spans="1:48" x14ac:dyDescent="0.2">
      <c r="A866" s="2">
        <v>1</v>
      </c>
      <c r="B866" s="6" t="s">
        <v>30</v>
      </c>
      <c r="C866" s="6">
        <v>0</v>
      </c>
      <c r="D866" s="5" t="s">
        <v>94</v>
      </c>
      <c r="E866" s="5" t="str">
        <f t="shared" si="454"/>
        <v>312</v>
      </c>
      <c r="F866" s="5" t="str">
        <f t="shared" si="449"/>
        <v>3122003</v>
      </c>
      <c r="G866" s="7">
        <v>111.44799999999999</v>
      </c>
      <c r="H866" s="7">
        <v>110.533</v>
      </c>
      <c r="I866" s="7">
        <v>104.86499999999999</v>
      </c>
      <c r="J866" s="7">
        <v>98.462999999999994</v>
      </c>
      <c r="K866" s="7">
        <v>94.093000000000004</v>
      </c>
      <c r="L866" s="7">
        <v>94.872</v>
      </c>
      <c r="M866" s="7">
        <v>96.146000000000001</v>
      </c>
      <c r="N866" s="7">
        <v>100.824</v>
      </c>
      <c r="O866" s="7"/>
      <c r="Q866" s="13"/>
      <c r="R866" s="10" t="s">
        <v>589</v>
      </c>
      <c r="S866">
        <v>2005</v>
      </c>
      <c r="T866">
        <f t="shared" si="450"/>
        <v>112.76</v>
      </c>
      <c r="U866">
        <f t="shared" si="451"/>
        <v>110.988</v>
      </c>
      <c r="V866">
        <f t="shared" si="452"/>
        <v>96.194999999999993</v>
      </c>
      <c r="W866">
        <f t="shared" si="453"/>
        <v>95.992999999999995</v>
      </c>
      <c r="X866">
        <f t="shared" si="471"/>
        <v>5.5465462948150801E-2</v>
      </c>
      <c r="Y866">
        <f t="shared" si="472"/>
        <v>2.2764084525764616E-2</v>
      </c>
      <c r="Z866">
        <f t="shared" si="473"/>
        <v>-8.5809893109161095E-3</v>
      </c>
      <c r="AA866">
        <f t="shared" si="474"/>
        <v>-1.0342918550952263E-2</v>
      </c>
      <c r="AC866" s="10">
        <f>IFERROR(VLOOKUP(S866&amp;R866,'Regulatory Data'!D$6:F$1349,3,FALSE),"")</f>
        <v>0.23596468840393003</v>
      </c>
      <c r="AD866" s="12">
        <f>VLOOKUP($S866&amp;$R866,'Regulatory Data'!$I$6:$O$1301,5,FALSE)</f>
        <v>1</v>
      </c>
      <c r="AE866" s="12" t="str">
        <f>IF(VLOOKUP($S866&amp;$R866,'Regulatory Data'!$I$6:$O$1301,7,FALSE)=1,1,IF(VLOOKUP($S866&amp;$R866,'Regulatory Data'!$I$6:$O$1301,6,FALSE)=1,0,""))</f>
        <v/>
      </c>
      <c r="AG866" s="12" t="str">
        <f t="shared" si="455"/>
        <v/>
      </c>
      <c r="AH866" s="12">
        <f t="shared" si="456"/>
        <v>8.8433742032770546E-2</v>
      </c>
      <c r="AI866" s="12" t="str">
        <f t="shared" si="457"/>
        <v/>
      </c>
      <c r="AJ866" s="12">
        <f t="shared" si="458"/>
        <v>4.1846445264397403E-2</v>
      </c>
      <c r="AK866" s="12" t="str">
        <f t="shared" si="459"/>
        <v/>
      </c>
      <c r="AL866" s="12">
        <f t="shared" si="460"/>
        <v>3.466100064189348E-3</v>
      </c>
      <c r="AM866" s="12" t="str">
        <f t="shared" si="461"/>
        <v/>
      </c>
      <c r="AN866" s="12">
        <f t="shared" si="462"/>
        <v>-4.1172341843062732E-2</v>
      </c>
      <c r="AO866" s="9" t="str">
        <f t="shared" si="463"/>
        <v/>
      </c>
      <c r="AP866" s="9" t="str">
        <f t="shared" si="464"/>
        <v/>
      </c>
      <c r="AQ866" s="9" t="str">
        <f t="shared" si="465"/>
        <v/>
      </c>
      <c r="AR866" s="9" t="str">
        <f t="shared" si="466"/>
        <v/>
      </c>
      <c r="AS866" s="9" t="str">
        <f t="shared" si="467"/>
        <v/>
      </c>
      <c r="AT866" s="9" t="str">
        <f t="shared" si="468"/>
        <v/>
      </c>
      <c r="AU866" s="9" t="str">
        <f t="shared" si="469"/>
        <v/>
      </c>
      <c r="AV866" s="9" t="str">
        <f t="shared" si="470"/>
        <v/>
      </c>
    </row>
    <row r="867" spans="1:48" x14ac:dyDescent="0.2">
      <c r="A867" s="2">
        <v>1</v>
      </c>
      <c r="B867" s="6" t="s">
        <v>31</v>
      </c>
      <c r="C867" s="6">
        <v>0</v>
      </c>
      <c r="D867" s="5" t="s">
        <v>94</v>
      </c>
      <c r="E867" s="5" t="str">
        <f t="shared" si="454"/>
        <v>312</v>
      </c>
      <c r="F867" s="5" t="str">
        <f t="shared" si="449"/>
        <v>3122004</v>
      </c>
      <c r="G867" s="7">
        <v>114.68600000000001</v>
      </c>
      <c r="H867" s="7">
        <v>115.961</v>
      </c>
      <c r="I867" s="7">
        <v>107.702</v>
      </c>
      <c r="J867" s="7">
        <v>100.169</v>
      </c>
      <c r="K867" s="7">
        <v>93.91</v>
      </c>
      <c r="L867" s="7">
        <v>92.876999999999995</v>
      </c>
      <c r="M867" s="7">
        <v>94.832999999999998</v>
      </c>
      <c r="N867" s="7">
        <v>102.137</v>
      </c>
      <c r="O867" s="7"/>
      <c r="Q867" s="13"/>
      <c r="R867" s="10" t="s">
        <v>589</v>
      </c>
      <c r="S867">
        <v>2006</v>
      </c>
      <c r="T867">
        <f t="shared" si="450"/>
        <v>123.18600000000001</v>
      </c>
      <c r="U867">
        <f t="shared" si="451"/>
        <v>115.73099999999999</v>
      </c>
      <c r="V867">
        <f t="shared" si="452"/>
        <v>96.528999999999996</v>
      </c>
      <c r="W867">
        <f t="shared" si="453"/>
        <v>92.120999999999995</v>
      </c>
      <c r="X867">
        <f t="shared" si="471"/>
        <v>8.8433742032770546E-2</v>
      </c>
      <c r="Y867">
        <f t="shared" si="472"/>
        <v>4.1846445264397403E-2</v>
      </c>
      <c r="Z867">
        <f t="shared" si="473"/>
        <v>3.466100064189348E-3</v>
      </c>
      <c r="AA867">
        <f t="shared" si="474"/>
        <v>-4.1172341843062732E-2</v>
      </c>
      <c r="AC867" s="10">
        <f>IFERROR(VLOOKUP(S867&amp;R867,'Regulatory Data'!D$6:F$1349,3,FALSE),"")</f>
        <v>0.24074952834280403</v>
      </c>
      <c r="AD867" s="12">
        <f>VLOOKUP($S867&amp;$R867,'Regulatory Data'!$I$6:$O$1301,5,FALSE)</f>
        <v>1</v>
      </c>
      <c r="AE867" s="12" t="str">
        <f>IF(VLOOKUP($S867&amp;$R867,'Regulatory Data'!$I$6:$O$1301,7,FALSE)=1,1,IF(VLOOKUP($S867&amp;$R867,'Regulatory Data'!$I$6:$O$1301,6,FALSE)=1,0,""))</f>
        <v/>
      </c>
      <c r="AG867" s="12" t="str">
        <f t="shared" si="455"/>
        <v/>
      </c>
      <c r="AH867" s="12">
        <f t="shared" si="456"/>
        <v>7.6149833615179574E-2</v>
      </c>
      <c r="AI867" s="12" t="str">
        <f t="shared" si="457"/>
        <v/>
      </c>
      <c r="AJ867" s="12">
        <f t="shared" si="458"/>
        <v>5.5663886467325341E-3</v>
      </c>
      <c r="AK867" s="12" t="str">
        <f t="shared" si="459"/>
        <v/>
      </c>
      <c r="AL867" s="12">
        <f t="shared" si="460"/>
        <v>2.1938229940206E-3</v>
      </c>
      <c r="AM867" s="12" t="str">
        <f t="shared" si="461"/>
        <v/>
      </c>
      <c r="AN867" s="12">
        <f t="shared" si="462"/>
        <v>1.6703186165054618E-3</v>
      </c>
      <c r="AO867" s="9" t="str">
        <f t="shared" si="463"/>
        <v/>
      </c>
      <c r="AP867" s="9" t="str">
        <f t="shared" si="464"/>
        <v/>
      </c>
      <c r="AQ867" s="9" t="str">
        <f t="shared" si="465"/>
        <v/>
      </c>
      <c r="AR867" s="9" t="str">
        <f t="shared" si="466"/>
        <v/>
      </c>
      <c r="AS867" s="9" t="str">
        <f t="shared" si="467"/>
        <v/>
      </c>
      <c r="AT867" s="9" t="str">
        <f t="shared" si="468"/>
        <v/>
      </c>
      <c r="AU867" s="9" t="str">
        <f t="shared" si="469"/>
        <v/>
      </c>
      <c r="AV867" s="9" t="str">
        <f t="shared" si="470"/>
        <v/>
      </c>
    </row>
    <row r="868" spans="1:48" x14ac:dyDescent="0.2">
      <c r="A868" s="2">
        <v>1</v>
      </c>
      <c r="B868" s="6" t="s">
        <v>32</v>
      </c>
      <c r="C868" s="6">
        <v>0</v>
      </c>
      <c r="D868" s="5" t="s">
        <v>94</v>
      </c>
      <c r="E868" s="5" t="str">
        <f t="shared" si="454"/>
        <v>312</v>
      </c>
      <c r="F868" s="5" t="str">
        <f t="shared" si="449"/>
        <v>3122005</v>
      </c>
      <c r="G868" s="7">
        <v>120.83199999999999</v>
      </c>
      <c r="H868" s="7">
        <v>123.102</v>
      </c>
      <c r="I868" s="7">
        <v>113.45699999999999</v>
      </c>
      <c r="J868" s="7">
        <v>103.8</v>
      </c>
      <c r="K868" s="7">
        <v>93.897000000000006</v>
      </c>
      <c r="L868" s="7">
        <v>92.165000000000006</v>
      </c>
      <c r="M868" s="7">
        <v>93.841999999999999</v>
      </c>
      <c r="N868" s="7">
        <v>106.47</v>
      </c>
      <c r="O868" s="7"/>
      <c r="Q868" s="13"/>
      <c r="R868" s="10" t="s">
        <v>589</v>
      </c>
      <c r="S868">
        <v>2007</v>
      </c>
      <c r="T868">
        <f t="shared" si="450"/>
        <v>132.93299999999999</v>
      </c>
      <c r="U868">
        <f t="shared" si="451"/>
        <v>116.377</v>
      </c>
      <c r="V868">
        <f t="shared" si="452"/>
        <v>96.741</v>
      </c>
      <c r="W868">
        <f t="shared" si="453"/>
        <v>92.275000000000006</v>
      </c>
      <c r="X868">
        <f t="shared" si="471"/>
        <v>7.6149833615179574E-2</v>
      </c>
      <c r="Y868">
        <f t="shared" si="472"/>
        <v>5.5663886467325341E-3</v>
      </c>
      <c r="Z868">
        <f t="shared" si="473"/>
        <v>2.1938229940206E-3</v>
      </c>
      <c r="AA868">
        <f t="shared" si="474"/>
        <v>1.6703186165054618E-3</v>
      </c>
      <c r="AC868" s="10">
        <f>IFERROR(VLOOKUP(S868&amp;R868,'Regulatory Data'!D$6:F$1349,3,FALSE),"")</f>
        <v>0.23706511305522024</v>
      </c>
      <c r="AD868" s="12">
        <f>VLOOKUP($S868&amp;$R868,'Regulatory Data'!$I$6:$O$1301,5,FALSE)</f>
        <v>1</v>
      </c>
      <c r="AE868" s="12" t="str">
        <f>IF(VLOOKUP($S868&amp;$R868,'Regulatory Data'!$I$6:$O$1301,7,FALSE)=1,1,IF(VLOOKUP($S868&amp;$R868,'Regulatory Data'!$I$6:$O$1301,6,FALSE)=1,0,""))</f>
        <v/>
      </c>
      <c r="AG868" s="12" t="str">
        <f t="shared" si="455"/>
        <v/>
      </c>
      <c r="AH868" s="12">
        <f t="shared" si="456"/>
        <v>3.7285247269231547E-2</v>
      </c>
      <c r="AI868" s="12" t="str">
        <f t="shared" si="457"/>
        <v/>
      </c>
      <c r="AJ868" s="12">
        <f t="shared" si="458"/>
        <v>-6.508671721212167E-3</v>
      </c>
      <c r="AK868" s="12" t="str">
        <f t="shared" si="459"/>
        <v/>
      </c>
      <c r="AL868" s="12">
        <f t="shared" si="460"/>
        <v>3.158092909009369E-3</v>
      </c>
      <c r="AM868" s="12" t="str">
        <f t="shared" si="461"/>
        <v/>
      </c>
      <c r="AN868" s="12">
        <f t="shared" si="462"/>
        <v>1.1003985563737828E-2</v>
      </c>
      <c r="AO868" s="9" t="str">
        <f t="shared" si="463"/>
        <v/>
      </c>
      <c r="AP868" s="9" t="str">
        <f t="shared" si="464"/>
        <v/>
      </c>
      <c r="AQ868" s="9" t="str">
        <f t="shared" si="465"/>
        <v/>
      </c>
      <c r="AR868" s="9" t="str">
        <f t="shared" si="466"/>
        <v/>
      </c>
      <c r="AS868" s="9" t="str">
        <f t="shared" si="467"/>
        <v/>
      </c>
      <c r="AT868" s="9" t="str">
        <f t="shared" si="468"/>
        <v/>
      </c>
      <c r="AU868" s="9" t="str">
        <f t="shared" si="469"/>
        <v/>
      </c>
      <c r="AV868" s="9" t="str">
        <f t="shared" si="470"/>
        <v/>
      </c>
    </row>
    <row r="869" spans="1:48" x14ac:dyDescent="0.2">
      <c r="A869" s="2">
        <v>1</v>
      </c>
      <c r="B869" s="6" t="s">
        <v>33</v>
      </c>
      <c r="C869" s="6">
        <v>0</v>
      </c>
      <c r="D869" s="5" t="s">
        <v>94</v>
      </c>
      <c r="E869" s="5" t="str">
        <f t="shared" si="454"/>
        <v>312</v>
      </c>
      <c r="F869" s="5" t="str">
        <f t="shared" si="449"/>
        <v>3122006</v>
      </c>
      <c r="G869" s="7">
        <v>113.068</v>
      </c>
      <c r="H869" s="7">
        <v>118.67</v>
      </c>
      <c r="I869" s="7">
        <v>110.33</v>
      </c>
      <c r="J869" s="7">
        <v>105.825</v>
      </c>
      <c r="K869" s="7">
        <v>97.578999999999994</v>
      </c>
      <c r="L869" s="7">
        <v>92.971999999999994</v>
      </c>
      <c r="M869" s="7">
        <v>94.850999999999999</v>
      </c>
      <c r="N869" s="7">
        <v>104.649</v>
      </c>
      <c r="O869" s="7"/>
      <c r="Q869" s="13"/>
      <c r="R869" s="10" t="s">
        <v>589</v>
      </c>
      <c r="S869">
        <v>2008</v>
      </c>
      <c r="T869">
        <f t="shared" si="450"/>
        <v>137.983</v>
      </c>
      <c r="U869">
        <f t="shared" si="451"/>
        <v>115.622</v>
      </c>
      <c r="V869">
        <f t="shared" si="452"/>
        <v>97.046999999999997</v>
      </c>
      <c r="W869">
        <f t="shared" si="453"/>
        <v>93.296000000000006</v>
      </c>
      <c r="X869">
        <f t="shared" si="471"/>
        <v>3.7285247269231547E-2</v>
      </c>
      <c r="Y869">
        <f t="shared" si="472"/>
        <v>-6.508671721212167E-3</v>
      </c>
      <c r="Z869">
        <f t="shared" si="473"/>
        <v>3.158092909009369E-3</v>
      </c>
      <c r="AA869">
        <f t="shared" si="474"/>
        <v>1.1003985563737828E-2</v>
      </c>
      <c r="AC869" s="10">
        <f>IFERROR(VLOOKUP(S869&amp;R869,'Regulatory Data'!D$6:F$1349,3,FALSE),"")</f>
        <v>0.23732033708309613</v>
      </c>
      <c r="AD869" s="12">
        <f>VLOOKUP($S869&amp;$R869,'Regulatory Data'!$I$6:$O$1301,5,FALSE)</f>
        <v>1</v>
      </c>
      <c r="AE869" s="12" t="str">
        <f>IF(VLOOKUP($S869&amp;$R869,'Regulatory Data'!$I$6:$O$1301,7,FALSE)=1,1,IF(VLOOKUP($S869&amp;$R869,'Regulatory Data'!$I$6:$O$1301,6,FALSE)=1,0,""))</f>
        <v/>
      </c>
      <c r="AG869" s="12" t="str">
        <f t="shared" si="455"/>
        <v/>
      </c>
      <c r="AH869" s="12">
        <f t="shared" si="456"/>
        <v>-2.4429390168533516E-2</v>
      </c>
      <c r="AI869" s="12" t="str">
        <f t="shared" si="457"/>
        <v/>
      </c>
      <c r="AJ869" s="12">
        <f t="shared" si="458"/>
        <v>3.6000919480008164E-3</v>
      </c>
      <c r="AK869" s="12" t="str">
        <f t="shared" si="459"/>
        <v/>
      </c>
      <c r="AL869" s="12">
        <f t="shared" si="460"/>
        <v>9.1392281637983075E-3</v>
      </c>
      <c r="AM869" s="12" t="str">
        <f t="shared" si="461"/>
        <v/>
      </c>
      <c r="AN869" s="12">
        <f t="shared" si="462"/>
        <v>-1.0993148450961776E-2</v>
      </c>
      <c r="AO869" s="9" t="str">
        <f t="shared" si="463"/>
        <v/>
      </c>
      <c r="AP869" s="9" t="str">
        <f t="shared" si="464"/>
        <v/>
      </c>
      <c r="AQ869" s="9" t="str">
        <f t="shared" si="465"/>
        <v/>
      </c>
      <c r="AR869" s="9" t="str">
        <f t="shared" si="466"/>
        <v/>
      </c>
      <c r="AS869" s="9" t="str">
        <f t="shared" si="467"/>
        <v/>
      </c>
      <c r="AT869" s="9" t="str">
        <f t="shared" si="468"/>
        <v/>
      </c>
      <c r="AU869" s="9" t="str">
        <f t="shared" si="469"/>
        <v/>
      </c>
      <c r="AV869" s="9" t="str">
        <f t="shared" si="470"/>
        <v/>
      </c>
    </row>
    <row r="870" spans="1:48" x14ac:dyDescent="0.2">
      <c r="A870" s="2">
        <v>1</v>
      </c>
      <c r="B870" s="6" t="s">
        <v>34</v>
      </c>
      <c r="C870" s="6">
        <v>0</v>
      </c>
      <c r="D870" s="5" t="s">
        <v>94</v>
      </c>
      <c r="E870" s="5" t="str">
        <f t="shared" si="454"/>
        <v>312</v>
      </c>
      <c r="F870" s="5" t="str">
        <f t="shared" si="449"/>
        <v>3122007</v>
      </c>
      <c r="G870" s="7">
        <v>110.04600000000001</v>
      </c>
      <c r="H870" s="7">
        <v>114.69799999999999</v>
      </c>
      <c r="I870" s="7">
        <v>109.143</v>
      </c>
      <c r="J870" s="7">
        <v>109.08</v>
      </c>
      <c r="K870" s="7">
        <v>99.18</v>
      </c>
      <c r="L870" s="7">
        <v>95.156999999999996</v>
      </c>
      <c r="M870" s="7">
        <v>100.79300000000001</v>
      </c>
      <c r="N870" s="7">
        <v>110.009</v>
      </c>
      <c r="O870" s="7"/>
      <c r="Q870" s="13"/>
      <c r="R870" s="10" t="s">
        <v>589</v>
      </c>
      <c r="S870">
        <v>2009</v>
      </c>
      <c r="T870">
        <f t="shared" si="450"/>
        <v>134.65299999999999</v>
      </c>
      <c r="U870">
        <f t="shared" si="451"/>
        <v>116.039</v>
      </c>
      <c r="V870">
        <f t="shared" si="452"/>
        <v>97.938000000000002</v>
      </c>
      <c r="W870">
        <f t="shared" si="453"/>
        <v>92.275999999999996</v>
      </c>
      <c r="X870">
        <f t="shared" si="471"/>
        <v>-2.4429390168533516E-2</v>
      </c>
      <c r="Y870">
        <f t="shared" si="472"/>
        <v>3.6000919480008164E-3</v>
      </c>
      <c r="Z870">
        <f t="shared" si="473"/>
        <v>9.1392281637983075E-3</v>
      </c>
      <c r="AA870">
        <f t="shared" si="474"/>
        <v>-1.0993148450961776E-2</v>
      </c>
      <c r="AC870" s="10">
        <f>IFERROR(VLOOKUP(S870&amp;R870,'Regulatory Data'!D$6:F$1349,3,FALSE),"")</f>
        <v>0.24091347009276737</v>
      </c>
      <c r="AD870" s="12">
        <f>VLOOKUP($S870&amp;$R870,'Regulatory Data'!$I$6:$O$1301,5,FALSE)</f>
        <v>1</v>
      </c>
      <c r="AE870" s="12" t="str">
        <f>IF(VLOOKUP($S870&amp;$R870,'Regulatory Data'!$I$6:$O$1301,7,FALSE)=1,1,IF(VLOOKUP($S870&amp;$R870,'Regulatory Data'!$I$6:$O$1301,6,FALSE)=1,0,""))</f>
        <v/>
      </c>
      <c r="AG870" s="12" t="str">
        <f t="shared" si="455"/>
        <v/>
      </c>
      <c r="AH870" s="12">
        <f t="shared" si="456"/>
        <v>6.3926576308653615E-2</v>
      </c>
      <c r="AI870" s="12" t="str">
        <f t="shared" si="457"/>
        <v/>
      </c>
      <c r="AJ870" s="12">
        <f t="shared" si="458"/>
        <v>5.1470805152837862E-2</v>
      </c>
      <c r="AK870" s="12" t="str">
        <f t="shared" si="459"/>
        <v/>
      </c>
      <c r="AL870" s="12">
        <f t="shared" si="460"/>
        <v>-4.0720751180467474E-3</v>
      </c>
      <c r="AM870" s="12" t="str">
        <f t="shared" si="461"/>
        <v/>
      </c>
      <c r="AN870" s="12">
        <f t="shared" si="462"/>
        <v>-3.3555573186412779E-2</v>
      </c>
      <c r="AO870" s="9" t="str">
        <f t="shared" si="463"/>
        <v/>
      </c>
      <c r="AP870" s="9" t="str">
        <f t="shared" si="464"/>
        <v/>
      </c>
      <c r="AQ870" s="9" t="str">
        <f t="shared" si="465"/>
        <v/>
      </c>
      <c r="AR870" s="9" t="str">
        <f t="shared" si="466"/>
        <v/>
      </c>
      <c r="AS870" s="9" t="str">
        <f t="shared" si="467"/>
        <v/>
      </c>
      <c r="AT870" s="9" t="str">
        <f t="shared" si="468"/>
        <v/>
      </c>
      <c r="AU870" s="9" t="str">
        <f t="shared" si="469"/>
        <v/>
      </c>
      <c r="AV870" s="9" t="str">
        <f t="shared" si="470"/>
        <v/>
      </c>
    </row>
    <row r="871" spans="1:48" x14ac:dyDescent="0.2">
      <c r="A871" s="2">
        <v>1</v>
      </c>
      <c r="B871" s="6" t="s">
        <v>35</v>
      </c>
      <c r="C871" s="6">
        <v>0</v>
      </c>
      <c r="D871" s="5" t="s">
        <v>94</v>
      </c>
      <c r="E871" s="5" t="str">
        <f t="shared" si="454"/>
        <v>312</v>
      </c>
      <c r="F871" s="5" t="str">
        <f t="shared" si="449"/>
        <v>3122008</v>
      </c>
      <c r="G871" s="7">
        <v>106.73699999999999</v>
      </c>
      <c r="H871" s="7">
        <v>106.705</v>
      </c>
      <c r="I871" s="7">
        <v>101.38500000000001</v>
      </c>
      <c r="J871" s="7">
        <v>113.983</v>
      </c>
      <c r="K871" s="7">
        <v>94.984999999999999</v>
      </c>
      <c r="L871" s="7">
        <v>95.013999999999996</v>
      </c>
      <c r="M871" s="7">
        <v>110.476</v>
      </c>
      <c r="N871" s="7">
        <v>112.006</v>
      </c>
      <c r="O871" s="7"/>
      <c r="Q871" s="13"/>
      <c r="R871" s="10" t="s">
        <v>589</v>
      </c>
      <c r="S871">
        <v>2010</v>
      </c>
      <c r="T871">
        <f t="shared" si="450"/>
        <v>143.542</v>
      </c>
      <c r="U871">
        <f t="shared" si="451"/>
        <v>122.16800000000001</v>
      </c>
      <c r="V871">
        <f t="shared" si="452"/>
        <v>97.54</v>
      </c>
      <c r="W871">
        <f t="shared" si="453"/>
        <v>89.230999999999995</v>
      </c>
      <c r="X871">
        <f t="shared" si="471"/>
        <v>6.3926576308653615E-2</v>
      </c>
      <c r="Y871">
        <f t="shared" si="472"/>
        <v>5.1470805152837862E-2</v>
      </c>
      <c r="Z871">
        <f t="shared" si="473"/>
        <v>-4.0720751180467474E-3</v>
      </c>
      <c r="AA871">
        <f t="shared" si="474"/>
        <v>-3.3555573186412779E-2</v>
      </c>
      <c r="AC871" s="10">
        <f>IFERROR(VLOOKUP(S871&amp;R871,'Regulatory Data'!D$6:F$1349,3,FALSE),"")</f>
        <v>0.23872986978250155</v>
      </c>
      <c r="AD871" s="12">
        <f>VLOOKUP($S871&amp;$R871,'Regulatory Data'!$I$6:$O$1301,5,FALSE)</f>
        <v>1</v>
      </c>
      <c r="AE871" s="12" t="str">
        <f>IF(VLOOKUP($S871&amp;$R871,'Regulatory Data'!$I$6:$O$1301,7,FALSE)=1,1,IF(VLOOKUP($S871&amp;$R871,'Regulatory Data'!$I$6:$O$1301,6,FALSE)=1,0,""))</f>
        <v/>
      </c>
      <c r="AG871" s="12" t="str">
        <f t="shared" si="455"/>
        <v/>
      </c>
      <c r="AH871" s="12" t="str">
        <f t="shared" si="456"/>
        <v>.</v>
      </c>
      <c r="AI871" s="12" t="str">
        <f t="shared" si="457"/>
        <v/>
      </c>
      <c r="AJ871" s="12" t="str">
        <f t="shared" si="458"/>
        <v>.</v>
      </c>
      <c r="AK871" s="12" t="str">
        <f t="shared" si="459"/>
        <v/>
      </c>
      <c r="AL871" s="12" t="str">
        <f t="shared" si="460"/>
        <v>.</v>
      </c>
      <c r="AM871" s="12" t="str">
        <f t="shared" si="461"/>
        <v/>
      </c>
      <c r="AN871" s="12" t="str">
        <f t="shared" si="462"/>
        <v>.</v>
      </c>
      <c r="AO871" s="9" t="str">
        <f t="shared" si="463"/>
        <v/>
      </c>
      <c r="AP871" s="9" t="str">
        <f t="shared" si="464"/>
        <v/>
      </c>
      <c r="AQ871" s="9" t="str">
        <f t="shared" si="465"/>
        <v/>
      </c>
      <c r="AR871" s="9" t="str">
        <f t="shared" si="466"/>
        <v/>
      </c>
      <c r="AS871" s="9" t="str">
        <f t="shared" si="467"/>
        <v/>
      </c>
      <c r="AT871" s="9" t="str">
        <f t="shared" si="468"/>
        <v/>
      </c>
      <c r="AU871" s="9" t="str">
        <f t="shared" si="469"/>
        <v/>
      </c>
      <c r="AV871" s="9" t="str">
        <f t="shared" si="470"/>
        <v/>
      </c>
    </row>
    <row r="872" spans="1:48" x14ac:dyDescent="0.2">
      <c r="A872" s="2">
        <v>1</v>
      </c>
      <c r="B872" s="6" t="s">
        <v>36</v>
      </c>
      <c r="C872" s="6">
        <v>0</v>
      </c>
      <c r="D872" s="5" t="s">
        <v>94</v>
      </c>
      <c r="E872" s="5" t="str">
        <f t="shared" si="454"/>
        <v>312</v>
      </c>
      <c r="F872" s="5" t="str">
        <f t="shared" si="449"/>
        <v>3122009</v>
      </c>
      <c r="G872" s="7">
        <v>118.509</v>
      </c>
      <c r="H872" s="7">
        <v>108.078</v>
      </c>
      <c r="I872" s="7">
        <v>100.072</v>
      </c>
      <c r="J872" s="7">
        <v>118.654</v>
      </c>
      <c r="K872" s="7">
        <v>84.442999999999998</v>
      </c>
      <c r="L872" s="7">
        <v>92.593000000000004</v>
      </c>
      <c r="M872" s="7">
        <v>105.057</v>
      </c>
      <c r="N872" s="7">
        <v>105.133</v>
      </c>
      <c r="O872" s="7"/>
      <c r="Q872" s="13"/>
      <c r="R872" s="10" t="s">
        <v>611</v>
      </c>
      <c r="S872">
        <v>1987</v>
      </c>
      <c r="T872">
        <f t="shared" si="450"/>
        <v>57.753</v>
      </c>
      <c r="U872">
        <f t="shared" si="451"/>
        <v>61.085999999999999</v>
      </c>
      <c r="V872">
        <f t="shared" si="452"/>
        <v>96.637</v>
      </c>
      <c r="W872">
        <f t="shared" si="453"/>
        <v>101.27200000000001</v>
      </c>
      <c r="X872" s="4" t="s">
        <v>985</v>
      </c>
      <c r="Y872" s="4" t="s">
        <v>985</v>
      </c>
      <c r="Z872" s="4" t="s">
        <v>985</v>
      </c>
      <c r="AA872" s="4" t="s">
        <v>985</v>
      </c>
      <c r="AC872" s="10" t="str">
        <f>IFERROR(VLOOKUP(S872&amp;R872,'Regulatory Data'!D$6:F$1349,3,FALSE),"")</f>
        <v/>
      </c>
      <c r="AD872" s="12" t="str">
        <f>VLOOKUP($S872&amp;$R872,'Regulatory Data'!$I$6:$O$1301,5,FALSE)</f>
        <v/>
      </c>
      <c r="AE872" s="12" t="str">
        <f>IF(VLOOKUP($S872&amp;$R872,'Regulatory Data'!$I$6:$O$1301,7,FALSE)=1,1,IF(VLOOKUP($S872&amp;$R872,'Regulatory Data'!$I$6:$O$1301,6,FALSE)=1,0,""))</f>
        <v/>
      </c>
      <c r="AG872" s="12" t="str">
        <f t="shared" si="455"/>
        <v/>
      </c>
      <c r="AH872" s="12" t="str">
        <f t="shared" si="456"/>
        <v/>
      </c>
      <c r="AI872" s="12" t="str">
        <f t="shared" si="457"/>
        <v/>
      </c>
      <c r="AJ872" s="12" t="str">
        <f t="shared" si="458"/>
        <v/>
      </c>
      <c r="AK872" s="12" t="str">
        <f t="shared" si="459"/>
        <v/>
      </c>
      <c r="AL872" s="12" t="str">
        <f t="shared" si="460"/>
        <v/>
      </c>
      <c r="AM872" s="12" t="str">
        <f t="shared" si="461"/>
        <v/>
      </c>
      <c r="AN872" s="12" t="str">
        <f t="shared" si="462"/>
        <v/>
      </c>
      <c r="AO872" s="9" t="str">
        <f t="shared" si="463"/>
        <v/>
      </c>
      <c r="AP872" s="9" t="str">
        <f t="shared" si="464"/>
        <v/>
      </c>
      <c r="AQ872" s="9" t="str">
        <f t="shared" si="465"/>
        <v/>
      </c>
      <c r="AR872" s="9" t="str">
        <f t="shared" si="466"/>
        <v/>
      </c>
      <c r="AS872" s="9" t="str">
        <f t="shared" si="467"/>
        <v/>
      </c>
      <c r="AT872" s="9" t="str">
        <f t="shared" si="468"/>
        <v/>
      </c>
      <c r="AU872" s="9" t="str">
        <f t="shared" si="469"/>
        <v/>
      </c>
      <c r="AV872" s="9" t="str">
        <f t="shared" si="470"/>
        <v/>
      </c>
    </row>
    <row r="873" spans="1:48" x14ac:dyDescent="0.2">
      <c r="A873" s="2">
        <v>1</v>
      </c>
      <c r="B873" s="6" t="s">
        <v>37</v>
      </c>
      <c r="C873" s="6">
        <v>0</v>
      </c>
      <c r="D873" s="5" t="s">
        <v>94</v>
      </c>
      <c r="E873" s="5" t="str">
        <f t="shared" si="454"/>
        <v>312</v>
      </c>
      <c r="F873" s="5" t="str">
        <f t="shared" si="449"/>
        <v>3122010</v>
      </c>
      <c r="G873" s="7">
        <v>114.63500000000001</v>
      </c>
      <c r="H873" s="7">
        <v>111.77</v>
      </c>
      <c r="I873" s="7">
        <v>99.298000000000002</v>
      </c>
      <c r="J873" s="7">
        <v>121.32899999999999</v>
      </c>
      <c r="K873" s="7">
        <v>86.620999999999995</v>
      </c>
      <c r="L873" s="7">
        <v>88.840999999999994</v>
      </c>
      <c r="M873" s="7">
        <v>106.505</v>
      </c>
      <c r="N873" s="7">
        <v>105.75700000000001</v>
      </c>
      <c r="O873" s="7"/>
      <c r="Q873" s="13"/>
      <c r="R873" s="10" t="s">
        <v>611</v>
      </c>
      <c r="S873">
        <v>1988</v>
      </c>
      <c r="T873">
        <f t="shared" si="450"/>
        <v>60.378999999999998</v>
      </c>
      <c r="U873">
        <f t="shared" si="451"/>
        <v>63.253</v>
      </c>
      <c r="V873">
        <f t="shared" si="452"/>
        <v>99.998000000000005</v>
      </c>
      <c r="W873">
        <f t="shared" si="453"/>
        <v>103.67700000000001</v>
      </c>
      <c r="X873">
        <f t="shared" ref="X873:X895" si="475">LN(T873)-LN(T872)</f>
        <v>4.446606626152505E-2</v>
      </c>
      <c r="Y873">
        <f t="shared" ref="Y873:Y895" si="476">LN(U873)-LN(U872)</f>
        <v>3.4859849959749667E-2</v>
      </c>
      <c r="Z873">
        <f t="shared" ref="Z873:Z895" si="477">LN(V873)-LN(V872)</f>
        <v>3.4188495129787277E-2</v>
      </c>
      <c r="AA873">
        <f t="shared" ref="AA873:AA895" si="478">LN(W873)-LN(W872)</f>
        <v>2.3470330665621653E-2</v>
      </c>
      <c r="AC873" s="10" t="str">
        <f>IFERROR(VLOOKUP(S873&amp;R873,'Regulatory Data'!D$6:F$1349,3,FALSE),"")</f>
        <v/>
      </c>
      <c r="AD873" s="12" t="str">
        <f>VLOOKUP($S873&amp;$R873,'Regulatory Data'!$I$6:$O$1301,5,FALSE)</f>
        <v/>
      </c>
      <c r="AE873" s="12" t="str">
        <f>IF(VLOOKUP($S873&amp;$R873,'Regulatory Data'!$I$6:$O$1301,7,FALSE)=1,1,IF(VLOOKUP($S873&amp;$R873,'Regulatory Data'!$I$6:$O$1301,6,FALSE)=1,0,""))</f>
        <v/>
      </c>
      <c r="AG873" s="12" t="str">
        <f t="shared" si="455"/>
        <v/>
      </c>
      <c r="AH873" s="12" t="str">
        <f t="shared" si="456"/>
        <v/>
      </c>
      <c r="AI873" s="12" t="str">
        <f t="shared" si="457"/>
        <v/>
      </c>
      <c r="AJ873" s="12" t="str">
        <f t="shared" si="458"/>
        <v/>
      </c>
      <c r="AK873" s="12" t="str">
        <f t="shared" si="459"/>
        <v/>
      </c>
      <c r="AL873" s="12" t="str">
        <f t="shared" si="460"/>
        <v/>
      </c>
      <c r="AM873" s="12" t="str">
        <f t="shared" si="461"/>
        <v/>
      </c>
      <c r="AN873" s="12" t="str">
        <f t="shared" si="462"/>
        <v/>
      </c>
      <c r="AO873" s="9" t="str">
        <f t="shared" si="463"/>
        <v/>
      </c>
      <c r="AP873" s="9" t="str">
        <f t="shared" si="464"/>
        <v/>
      </c>
      <c r="AQ873" s="9" t="str">
        <f t="shared" si="465"/>
        <v/>
      </c>
      <c r="AR873" s="9" t="str">
        <f t="shared" si="466"/>
        <v/>
      </c>
      <c r="AS873" s="9" t="str">
        <f t="shared" si="467"/>
        <v/>
      </c>
      <c r="AT873" s="9" t="str">
        <f t="shared" si="468"/>
        <v/>
      </c>
      <c r="AU873" s="9" t="str">
        <f t="shared" si="469"/>
        <v/>
      </c>
      <c r="AV873" s="9" t="str">
        <f t="shared" si="470"/>
        <v/>
      </c>
    </row>
    <row r="874" spans="1:48" x14ac:dyDescent="0.2">
      <c r="A874" s="2">
        <v>1</v>
      </c>
      <c r="B874" s="6" t="s">
        <v>63</v>
      </c>
      <c r="C874" s="6">
        <v>0</v>
      </c>
      <c r="D874" s="5" t="s">
        <v>94</v>
      </c>
      <c r="E874" s="5" t="str">
        <f t="shared" si="454"/>
        <v>312</v>
      </c>
      <c r="F874" s="5" t="str">
        <f t="shared" si="449"/>
        <v>3122011</v>
      </c>
      <c r="G874" s="7">
        <v>108.04900000000001</v>
      </c>
      <c r="H874" s="7">
        <v>110.282</v>
      </c>
      <c r="I874" s="7">
        <v>100.489</v>
      </c>
      <c r="J874" s="7">
        <v>125.328</v>
      </c>
      <c r="K874" s="7">
        <v>93.003</v>
      </c>
      <c r="L874" s="7">
        <v>91.120999999999995</v>
      </c>
      <c r="M874" s="7">
        <v>108.306</v>
      </c>
      <c r="N874" s="7">
        <v>108.836</v>
      </c>
      <c r="O874" s="7"/>
      <c r="Q874" s="13"/>
      <c r="R874" s="10" t="s">
        <v>611</v>
      </c>
      <c r="S874">
        <v>1989</v>
      </c>
      <c r="T874">
        <f t="shared" si="450"/>
        <v>61.984000000000002</v>
      </c>
      <c r="U874">
        <f t="shared" si="451"/>
        <v>64.238</v>
      </c>
      <c r="V874">
        <f t="shared" si="452"/>
        <v>102.584</v>
      </c>
      <c r="W874">
        <f t="shared" si="453"/>
        <v>107.78100000000001</v>
      </c>
      <c r="X874">
        <f t="shared" si="475"/>
        <v>2.6234924858463238E-2</v>
      </c>
      <c r="Y874">
        <f t="shared" si="476"/>
        <v>1.5452378590682159E-2</v>
      </c>
      <c r="Z874">
        <f t="shared" si="477"/>
        <v>2.553178936872591E-2</v>
      </c>
      <c r="AA874">
        <f t="shared" si="478"/>
        <v>3.8821093621373315E-2</v>
      </c>
      <c r="AC874" s="10" t="str">
        <f>IFERROR(VLOOKUP(S874&amp;R874,'Regulatory Data'!D$6:F$1349,3,FALSE),"")</f>
        <v/>
      </c>
      <c r="AD874" s="12" t="str">
        <f>VLOOKUP($S874&amp;$R874,'Regulatory Data'!$I$6:$O$1301,5,FALSE)</f>
        <v/>
      </c>
      <c r="AE874" s="12" t="str">
        <f>IF(VLOOKUP($S874&amp;$R874,'Regulatory Data'!$I$6:$O$1301,7,FALSE)=1,1,IF(VLOOKUP($S874&amp;$R874,'Regulatory Data'!$I$6:$O$1301,6,FALSE)=1,0,""))</f>
        <v/>
      </c>
      <c r="AG874" s="12" t="str">
        <f t="shared" si="455"/>
        <v/>
      </c>
      <c r="AH874" s="12" t="str">
        <f t="shared" si="456"/>
        <v/>
      </c>
      <c r="AI874" s="12" t="str">
        <f t="shared" si="457"/>
        <v/>
      </c>
      <c r="AJ874" s="12" t="str">
        <f t="shared" si="458"/>
        <v/>
      </c>
      <c r="AK874" s="12" t="str">
        <f t="shared" si="459"/>
        <v/>
      </c>
      <c r="AL874" s="12" t="str">
        <f t="shared" si="460"/>
        <v/>
      </c>
      <c r="AM874" s="12" t="str">
        <f t="shared" si="461"/>
        <v/>
      </c>
      <c r="AN874" s="12" t="str">
        <f t="shared" si="462"/>
        <v/>
      </c>
      <c r="AO874" s="9" t="str">
        <f t="shared" si="463"/>
        <v/>
      </c>
      <c r="AP874" s="9" t="str">
        <f t="shared" si="464"/>
        <v/>
      </c>
      <c r="AQ874" s="9" t="str">
        <f t="shared" si="465"/>
        <v/>
      </c>
      <c r="AR874" s="9" t="str">
        <f t="shared" si="466"/>
        <v/>
      </c>
      <c r="AS874" s="9" t="str">
        <f t="shared" si="467"/>
        <v/>
      </c>
      <c r="AT874" s="9" t="str">
        <f t="shared" si="468"/>
        <v/>
      </c>
      <c r="AU874" s="9" t="str">
        <f t="shared" si="469"/>
        <v/>
      </c>
      <c r="AV874" s="9" t="str">
        <f t="shared" si="470"/>
        <v/>
      </c>
    </row>
    <row r="875" spans="1:48" x14ac:dyDescent="0.2">
      <c r="A875" s="2">
        <v>0</v>
      </c>
      <c r="B875" s="5" t="s">
        <v>95</v>
      </c>
      <c r="C875" s="6" t="s">
        <v>0</v>
      </c>
      <c r="E875" s="5" t="str">
        <f t="shared" si="454"/>
        <v/>
      </c>
      <c r="F875" s="5" t="str">
        <f t="shared" si="449"/>
        <v/>
      </c>
      <c r="Q875" s="13"/>
      <c r="R875" s="10" t="s">
        <v>611</v>
      </c>
      <c r="S875">
        <v>1990</v>
      </c>
      <c r="T875">
        <f t="shared" si="450"/>
        <v>63.628999999999998</v>
      </c>
      <c r="U875">
        <f t="shared" si="451"/>
        <v>65.950999999999993</v>
      </c>
      <c r="V875">
        <f t="shared" si="452"/>
        <v>105.426</v>
      </c>
      <c r="W875">
        <f t="shared" si="453"/>
        <v>107.941</v>
      </c>
      <c r="X875">
        <f t="shared" si="475"/>
        <v>2.6193054039319819E-2</v>
      </c>
      <c r="Y875">
        <f t="shared" si="476"/>
        <v>2.6317106147095259E-2</v>
      </c>
      <c r="Z875">
        <f t="shared" si="477"/>
        <v>2.7327309846994829E-2</v>
      </c>
      <c r="AA875">
        <f t="shared" si="478"/>
        <v>1.4833909322113925E-3</v>
      </c>
      <c r="AC875" s="10" t="str">
        <f>IFERROR(VLOOKUP(S875&amp;R875,'Regulatory Data'!D$6:F$1349,3,FALSE),"")</f>
        <v/>
      </c>
      <c r="AD875" s="12" t="str">
        <f>VLOOKUP($S875&amp;$R875,'Regulatory Data'!$I$6:$O$1301,5,FALSE)</f>
        <v/>
      </c>
      <c r="AE875" s="12" t="str">
        <f>IF(VLOOKUP($S875&amp;$R875,'Regulatory Data'!$I$6:$O$1301,7,FALSE)=1,1,IF(VLOOKUP($S875&amp;$R875,'Regulatory Data'!$I$6:$O$1301,6,FALSE)=1,0,""))</f>
        <v/>
      </c>
      <c r="AG875" s="12" t="str">
        <f t="shared" si="455"/>
        <v/>
      </c>
      <c r="AH875" s="12" t="str">
        <f t="shared" si="456"/>
        <v/>
      </c>
      <c r="AI875" s="12" t="str">
        <f t="shared" si="457"/>
        <v/>
      </c>
      <c r="AJ875" s="12" t="str">
        <f t="shared" si="458"/>
        <v/>
      </c>
      <c r="AK875" s="12" t="str">
        <f t="shared" si="459"/>
        <v/>
      </c>
      <c r="AL875" s="12" t="str">
        <f t="shared" si="460"/>
        <v/>
      </c>
      <c r="AM875" s="12" t="str">
        <f t="shared" si="461"/>
        <v/>
      </c>
      <c r="AN875" s="12" t="str">
        <f t="shared" si="462"/>
        <v/>
      </c>
      <c r="AO875" s="9" t="str">
        <f t="shared" si="463"/>
        <v/>
      </c>
      <c r="AP875" s="9" t="str">
        <f t="shared" si="464"/>
        <v/>
      </c>
      <c r="AQ875" s="9" t="str">
        <f t="shared" si="465"/>
        <v/>
      </c>
      <c r="AR875" s="9" t="str">
        <f t="shared" si="466"/>
        <v/>
      </c>
      <c r="AS875" s="9" t="str">
        <f t="shared" si="467"/>
        <v/>
      </c>
      <c r="AT875" s="9" t="str">
        <f t="shared" si="468"/>
        <v/>
      </c>
      <c r="AU875" s="9" t="str">
        <f t="shared" si="469"/>
        <v/>
      </c>
      <c r="AV875" s="9" t="str">
        <f t="shared" si="470"/>
        <v/>
      </c>
    </row>
    <row r="876" spans="1:48" x14ac:dyDescent="0.2">
      <c r="A876" s="2">
        <v>1</v>
      </c>
      <c r="B876" s="6" t="s">
        <v>13</v>
      </c>
      <c r="C876" s="6">
        <v>0</v>
      </c>
      <c r="D876" s="5" t="s">
        <v>96</v>
      </c>
      <c r="E876" s="5" t="str">
        <f t="shared" si="454"/>
        <v/>
      </c>
      <c r="F876" s="5" t="str">
        <f t="shared" si="449"/>
        <v/>
      </c>
      <c r="G876" s="7">
        <v>77.218999999999994</v>
      </c>
      <c r="H876" s="7">
        <v>77.986000000000004</v>
      </c>
      <c r="I876" s="7">
        <v>83.710999999999999</v>
      </c>
      <c r="J876" s="7">
        <v>74.635000000000005</v>
      </c>
      <c r="K876" s="7">
        <v>108.407</v>
      </c>
      <c r="L876" s="7">
        <v>107.34</v>
      </c>
      <c r="M876" s="7">
        <v>88.977999999999994</v>
      </c>
      <c r="N876" s="7">
        <v>74.483999999999995</v>
      </c>
      <c r="O876" s="7"/>
      <c r="Q876" s="13"/>
      <c r="R876" s="10" t="s">
        <v>611</v>
      </c>
      <c r="S876">
        <v>1991</v>
      </c>
      <c r="T876">
        <f t="shared" si="450"/>
        <v>67.489999999999995</v>
      </c>
      <c r="U876">
        <f t="shared" si="451"/>
        <v>69.162000000000006</v>
      </c>
      <c r="V876">
        <f t="shared" si="452"/>
        <v>107.488</v>
      </c>
      <c r="W876">
        <f t="shared" si="453"/>
        <v>104.175</v>
      </c>
      <c r="X876">
        <f t="shared" si="475"/>
        <v>5.891009749140963E-2</v>
      </c>
      <c r="Y876">
        <f t="shared" si="476"/>
        <v>4.7539536796290527E-2</v>
      </c>
      <c r="Z876">
        <f t="shared" si="477"/>
        <v>1.9369928426072214E-2</v>
      </c>
      <c r="AA876">
        <f t="shared" si="478"/>
        <v>-3.5512604245216295E-2</v>
      </c>
      <c r="AC876" s="10" t="str">
        <f>IFERROR(VLOOKUP(S876&amp;R876,'Regulatory Data'!D$6:F$1349,3,FALSE),"")</f>
        <v/>
      </c>
      <c r="AD876" s="12" t="str">
        <f>VLOOKUP($S876&amp;$R876,'Regulatory Data'!$I$6:$O$1301,5,FALSE)</f>
        <v/>
      </c>
      <c r="AE876" s="12" t="str">
        <f>IF(VLOOKUP($S876&amp;$R876,'Regulatory Data'!$I$6:$O$1301,7,FALSE)=1,1,IF(VLOOKUP($S876&amp;$R876,'Regulatory Data'!$I$6:$O$1301,6,FALSE)=1,0,""))</f>
        <v/>
      </c>
      <c r="AG876" s="12" t="str">
        <f t="shared" si="455"/>
        <v/>
      </c>
      <c r="AH876" s="12" t="str">
        <f t="shared" si="456"/>
        <v/>
      </c>
      <c r="AI876" s="12" t="str">
        <f t="shared" si="457"/>
        <v/>
      </c>
      <c r="AJ876" s="12" t="str">
        <f t="shared" si="458"/>
        <v/>
      </c>
      <c r="AK876" s="12" t="str">
        <f t="shared" si="459"/>
        <v/>
      </c>
      <c r="AL876" s="12" t="str">
        <f t="shared" si="460"/>
        <v/>
      </c>
      <c r="AM876" s="12" t="str">
        <f t="shared" si="461"/>
        <v/>
      </c>
      <c r="AN876" s="12" t="str">
        <f t="shared" si="462"/>
        <v/>
      </c>
      <c r="AO876" s="9" t="str">
        <f t="shared" si="463"/>
        <v/>
      </c>
      <c r="AP876" s="9" t="str">
        <f t="shared" si="464"/>
        <v/>
      </c>
      <c r="AQ876" s="9" t="str">
        <f t="shared" si="465"/>
        <v/>
      </c>
      <c r="AR876" s="9" t="str">
        <f t="shared" si="466"/>
        <v/>
      </c>
      <c r="AS876" s="9" t="str">
        <f t="shared" si="467"/>
        <v/>
      </c>
      <c r="AT876" s="9" t="str">
        <f t="shared" si="468"/>
        <v/>
      </c>
      <c r="AU876" s="9" t="str">
        <f t="shared" si="469"/>
        <v/>
      </c>
      <c r="AV876" s="9" t="str">
        <f t="shared" si="470"/>
        <v/>
      </c>
    </row>
    <row r="877" spans="1:48" x14ac:dyDescent="0.2">
      <c r="A877" s="2">
        <v>1</v>
      </c>
      <c r="B877" s="6" t="s">
        <v>15</v>
      </c>
      <c r="C877" s="6">
        <v>0</v>
      </c>
      <c r="D877" s="5" t="s">
        <v>96</v>
      </c>
      <c r="E877" s="5" t="str">
        <f t="shared" si="454"/>
        <v/>
      </c>
      <c r="F877" s="5" t="str">
        <f t="shared" si="449"/>
        <v/>
      </c>
      <c r="G877" s="7">
        <v>81.915000000000006</v>
      </c>
      <c r="H877" s="7">
        <v>82.994</v>
      </c>
      <c r="I877" s="7">
        <v>87.587000000000003</v>
      </c>
      <c r="J877" s="7">
        <v>75.989999999999995</v>
      </c>
      <c r="K877" s="7">
        <v>106.92400000000001</v>
      </c>
      <c r="L877" s="7">
        <v>105.53400000000001</v>
      </c>
      <c r="M877" s="7">
        <v>88.03</v>
      </c>
      <c r="N877" s="7">
        <v>77.102999999999994</v>
      </c>
      <c r="O877" s="7"/>
      <c r="Q877" s="13"/>
      <c r="R877" s="10" t="s">
        <v>611</v>
      </c>
      <c r="S877">
        <v>1992</v>
      </c>
      <c r="T877">
        <f t="shared" si="450"/>
        <v>66.619</v>
      </c>
      <c r="U877">
        <f t="shared" si="451"/>
        <v>69.212000000000003</v>
      </c>
      <c r="V877">
        <f t="shared" si="452"/>
        <v>108.577</v>
      </c>
      <c r="W877">
        <f t="shared" si="453"/>
        <v>110.102</v>
      </c>
      <c r="X877">
        <f t="shared" si="475"/>
        <v>-1.2989616609795362E-2</v>
      </c>
      <c r="Y877">
        <f t="shared" si="476"/>
        <v>7.2267914747126127E-4</v>
      </c>
      <c r="Z877">
        <f t="shared" si="477"/>
        <v>1.0080385268045333E-2</v>
      </c>
      <c r="AA877">
        <f t="shared" si="478"/>
        <v>5.5335031559399006E-2</v>
      </c>
      <c r="AC877" s="10" t="str">
        <f>IFERROR(VLOOKUP(S877&amp;R877,'Regulatory Data'!D$6:F$1349,3,FALSE),"")</f>
        <v/>
      </c>
      <c r="AD877" s="12" t="str">
        <f>VLOOKUP($S877&amp;$R877,'Regulatory Data'!$I$6:$O$1301,5,FALSE)</f>
        <v/>
      </c>
      <c r="AE877" s="12" t="str">
        <f>IF(VLOOKUP($S877&amp;$R877,'Regulatory Data'!$I$6:$O$1301,7,FALSE)=1,1,IF(VLOOKUP($S877&amp;$R877,'Regulatory Data'!$I$6:$O$1301,6,FALSE)=1,0,""))</f>
        <v/>
      </c>
      <c r="AG877" s="12" t="str">
        <f t="shared" si="455"/>
        <v/>
      </c>
      <c r="AH877" s="12" t="str">
        <f t="shared" si="456"/>
        <v/>
      </c>
      <c r="AI877" s="12" t="str">
        <f t="shared" si="457"/>
        <v/>
      </c>
      <c r="AJ877" s="12" t="str">
        <f t="shared" si="458"/>
        <v/>
      </c>
      <c r="AK877" s="12" t="str">
        <f t="shared" si="459"/>
        <v/>
      </c>
      <c r="AL877" s="12" t="str">
        <f t="shared" si="460"/>
        <v/>
      </c>
      <c r="AM877" s="12" t="str">
        <f t="shared" si="461"/>
        <v/>
      </c>
      <c r="AN877" s="12" t="str">
        <f t="shared" si="462"/>
        <v/>
      </c>
      <c r="AO877" s="9" t="str">
        <f t="shared" si="463"/>
        <v/>
      </c>
      <c r="AP877" s="9" t="str">
        <f t="shared" si="464"/>
        <v/>
      </c>
      <c r="AQ877" s="9" t="str">
        <f t="shared" si="465"/>
        <v/>
      </c>
      <c r="AR877" s="9" t="str">
        <f t="shared" si="466"/>
        <v/>
      </c>
      <c r="AS877" s="9" t="str">
        <f t="shared" si="467"/>
        <v/>
      </c>
      <c r="AT877" s="9" t="str">
        <f t="shared" si="468"/>
        <v/>
      </c>
      <c r="AU877" s="9" t="str">
        <f t="shared" si="469"/>
        <v/>
      </c>
      <c r="AV877" s="9" t="str">
        <f t="shared" si="470"/>
        <v/>
      </c>
    </row>
    <row r="878" spans="1:48" x14ac:dyDescent="0.2">
      <c r="A878" s="2">
        <v>1</v>
      </c>
      <c r="B878" s="6" t="s">
        <v>16</v>
      </c>
      <c r="C878" s="6">
        <v>0</v>
      </c>
      <c r="D878" s="5" t="s">
        <v>96</v>
      </c>
      <c r="E878" s="5" t="str">
        <f t="shared" si="454"/>
        <v/>
      </c>
      <c r="F878" s="5" t="str">
        <f t="shared" si="449"/>
        <v/>
      </c>
      <c r="G878" s="7">
        <v>86.741</v>
      </c>
      <c r="H878" s="7">
        <v>88.665000000000006</v>
      </c>
      <c r="I878" s="7">
        <v>89.566999999999993</v>
      </c>
      <c r="J878" s="7">
        <v>78.269000000000005</v>
      </c>
      <c r="K878" s="7">
        <v>103.258</v>
      </c>
      <c r="L878" s="7">
        <v>101.01600000000001</v>
      </c>
      <c r="M878" s="7">
        <v>87.882999999999996</v>
      </c>
      <c r="N878" s="7">
        <v>78.712999999999994</v>
      </c>
      <c r="O878" s="7"/>
      <c r="Q878" s="13"/>
      <c r="R878" s="10" t="s">
        <v>611</v>
      </c>
      <c r="S878">
        <v>1993</v>
      </c>
      <c r="T878">
        <f t="shared" si="450"/>
        <v>66.819000000000003</v>
      </c>
      <c r="U878">
        <f t="shared" si="451"/>
        <v>70.606999999999999</v>
      </c>
      <c r="V878">
        <f t="shared" si="452"/>
        <v>108.889</v>
      </c>
      <c r="W878">
        <f t="shared" si="453"/>
        <v>109.105</v>
      </c>
      <c r="X878">
        <f t="shared" si="475"/>
        <v>2.9976490919372267E-3</v>
      </c>
      <c r="Y878">
        <f t="shared" si="476"/>
        <v>1.9955031731386796E-2</v>
      </c>
      <c r="Z878">
        <f t="shared" si="477"/>
        <v>2.8694160381137479E-3</v>
      </c>
      <c r="AA878">
        <f t="shared" si="478"/>
        <v>-9.0964875648245069E-3</v>
      </c>
      <c r="AC878" s="10" t="str">
        <f>IFERROR(VLOOKUP(S878&amp;R878,'Regulatory Data'!D$6:F$1349,3,FALSE),"")</f>
        <v/>
      </c>
      <c r="AD878" s="12" t="str">
        <f>VLOOKUP($S878&amp;$R878,'Regulatory Data'!$I$6:$O$1301,5,FALSE)</f>
        <v/>
      </c>
      <c r="AE878" s="12" t="str">
        <f>IF(VLOOKUP($S878&amp;$R878,'Regulatory Data'!$I$6:$O$1301,7,FALSE)=1,1,IF(VLOOKUP($S878&amp;$R878,'Regulatory Data'!$I$6:$O$1301,6,FALSE)=1,0,""))</f>
        <v/>
      </c>
      <c r="AG878" s="12" t="str">
        <f t="shared" si="455"/>
        <v/>
      </c>
      <c r="AH878" s="12" t="str">
        <f t="shared" si="456"/>
        <v/>
      </c>
      <c r="AI878" s="12" t="str">
        <f t="shared" si="457"/>
        <v/>
      </c>
      <c r="AJ878" s="12" t="str">
        <f t="shared" si="458"/>
        <v/>
      </c>
      <c r="AK878" s="12" t="str">
        <f t="shared" si="459"/>
        <v/>
      </c>
      <c r="AL878" s="12" t="str">
        <f t="shared" si="460"/>
        <v/>
      </c>
      <c r="AM878" s="12" t="str">
        <f t="shared" si="461"/>
        <v/>
      </c>
      <c r="AN878" s="12" t="str">
        <f t="shared" si="462"/>
        <v/>
      </c>
      <c r="AO878" s="9" t="str">
        <f t="shared" si="463"/>
        <v/>
      </c>
      <c r="AP878" s="9" t="str">
        <f t="shared" si="464"/>
        <v/>
      </c>
      <c r="AQ878" s="9" t="str">
        <f t="shared" si="465"/>
        <v/>
      </c>
      <c r="AR878" s="9" t="str">
        <f t="shared" si="466"/>
        <v/>
      </c>
      <c r="AS878" s="9" t="str">
        <f t="shared" si="467"/>
        <v/>
      </c>
      <c r="AT878" s="9" t="str">
        <f t="shared" si="468"/>
        <v/>
      </c>
      <c r="AU878" s="9" t="str">
        <f t="shared" si="469"/>
        <v/>
      </c>
      <c r="AV878" s="9" t="str">
        <f t="shared" si="470"/>
        <v/>
      </c>
    </row>
    <row r="879" spans="1:48" x14ac:dyDescent="0.2">
      <c r="A879" s="2">
        <v>1</v>
      </c>
      <c r="B879" s="6" t="s">
        <v>17</v>
      </c>
      <c r="C879" s="6">
        <v>0</v>
      </c>
      <c r="D879" s="5" t="s">
        <v>96</v>
      </c>
      <c r="E879" s="5" t="str">
        <f t="shared" si="454"/>
        <v/>
      </c>
      <c r="F879" s="5" t="str">
        <f t="shared" si="449"/>
        <v/>
      </c>
      <c r="G879" s="7">
        <v>87.754000000000005</v>
      </c>
      <c r="H879" s="7">
        <v>89.594999999999999</v>
      </c>
      <c r="I879" s="7">
        <v>88.381</v>
      </c>
      <c r="J879" s="7">
        <v>80.454999999999998</v>
      </c>
      <c r="K879" s="7">
        <v>100.714</v>
      </c>
      <c r="L879" s="7">
        <v>98.644999999999996</v>
      </c>
      <c r="M879" s="7">
        <v>87.165000000000006</v>
      </c>
      <c r="N879" s="7">
        <v>77.037000000000006</v>
      </c>
      <c r="O879" s="7"/>
      <c r="Q879" s="13"/>
      <c r="R879" s="10" t="s">
        <v>611</v>
      </c>
      <c r="S879">
        <v>1994</v>
      </c>
      <c r="T879">
        <f t="shared" si="450"/>
        <v>69.587999999999994</v>
      </c>
      <c r="U879">
        <f t="shared" si="451"/>
        <v>72.917000000000002</v>
      </c>
      <c r="V879">
        <f t="shared" si="452"/>
        <v>109.465</v>
      </c>
      <c r="W879">
        <f t="shared" si="453"/>
        <v>105.49</v>
      </c>
      <c r="X879">
        <f t="shared" si="475"/>
        <v>4.0604667444847031E-2</v>
      </c>
      <c r="Y879">
        <f t="shared" si="476"/>
        <v>3.2192518261947356E-2</v>
      </c>
      <c r="Z879">
        <f t="shared" si="477"/>
        <v>5.2758487232589246E-3</v>
      </c>
      <c r="AA879">
        <f t="shared" si="478"/>
        <v>-3.3694559609374508E-2</v>
      </c>
      <c r="AC879" s="10" t="str">
        <f>IFERROR(VLOOKUP(S879&amp;R879,'Regulatory Data'!D$6:F$1349,3,FALSE),"")</f>
        <v/>
      </c>
      <c r="AD879" s="12" t="str">
        <f>VLOOKUP($S879&amp;$R879,'Regulatory Data'!$I$6:$O$1301,5,FALSE)</f>
        <v/>
      </c>
      <c r="AE879" s="12" t="str">
        <f>IF(VLOOKUP($S879&amp;$R879,'Regulatory Data'!$I$6:$O$1301,7,FALSE)=1,1,IF(VLOOKUP($S879&amp;$R879,'Regulatory Data'!$I$6:$O$1301,6,FALSE)=1,0,""))</f>
        <v/>
      </c>
      <c r="AG879" s="12" t="str">
        <f t="shared" si="455"/>
        <v/>
      </c>
      <c r="AH879" s="12" t="str">
        <f t="shared" si="456"/>
        <v/>
      </c>
      <c r="AI879" s="12" t="str">
        <f t="shared" si="457"/>
        <v/>
      </c>
      <c r="AJ879" s="12" t="str">
        <f t="shared" si="458"/>
        <v/>
      </c>
      <c r="AK879" s="12" t="str">
        <f t="shared" si="459"/>
        <v/>
      </c>
      <c r="AL879" s="12" t="str">
        <f t="shared" si="460"/>
        <v/>
      </c>
      <c r="AM879" s="12" t="str">
        <f t="shared" si="461"/>
        <v/>
      </c>
      <c r="AN879" s="12" t="str">
        <f t="shared" si="462"/>
        <v/>
      </c>
      <c r="AO879" s="9" t="str">
        <f t="shared" si="463"/>
        <v/>
      </c>
      <c r="AP879" s="9" t="str">
        <f t="shared" si="464"/>
        <v/>
      </c>
      <c r="AQ879" s="9" t="str">
        <f t="shared" si="465"/>
        <v/>
      </c>
      <c r="AR879" s="9" t="str">
        <f t="shared" si="466"/>
        <v/>
      </c>
      <c r="AS879" s="9" t="str">
        <f t="shared" si="467"/>
        <v/>
      </c>
      <c r="AT879" s="9" t="str">
        <f t="shared" si="468"/>
        <v/>
      </c>
      <c r="AU879" s="9" t="str">
        <f t="shared" si="469"/>
        <v/>
      </c>
      <c r="AV879" s="9" t="str">
        <f t="shared" si="470"/>
        <v/>
      </c>
    </row>
    <row r="880" spans="1:48" x14ac:dyDescent="0.2">
      <c r="A880" s="2">
        <v>1</v>
      </c>
      <c r="B880" s="6" t="s">
        <v>18</v>
      </c>
      <c r="C880" s="6">
        <v>0</v>
      </c>
      <c r="D880" s="5" t="s">
        <v>96</v>
      </c>
      <c r="E880" s="5" t="str">
        <f t="shared" si="454"/>
        <v/>
      </c>
      <c r="F880" s="5" t="str">
        <f t="shared" si="449"/>
        <v/>
      </c>
      <c r="G880" s="7">
        <v>90.584000000000003</v>
      </c>
      <c r="H880" s="7">
        <v>92.778999999999996</v>
      </c>
      <c r="I880" s="7">
        <v>90.369</v>
      </c>
      <c r="J880" s="7">
        <v>83.641999999999996</v>
      </c>
      <c r="K880" s="7">
        <v>99.763000000000005</v>
      </c>
      <c r="L880" s="7">
        <v>97.403000000000006</v>
      </c>
      <c r="M880" s="7">
        <v>88.603999999999999</v>
      </c>
      <c r="N880" s="7">
        <v>80.070999999999998</v>
      </c>
      <c r="O880" s="7"/>
      <c r="Q880" s="13"/>
      <c r="R880" s="10" t="s">
        <v>611</v>
      </c>
      <c r="S880">
        <v>1995</v>
      </c>
      <c r="T880">
        <f t="shared" si="450"/>
        <v>73.474000000000004</v>
      </c>
      <c r="U880">
        <f t="shared" si="451"/>
        <v>75.747</v>
      </c>
      <c r="V880">
        <f t="shared" si="452"/>
        <v>109.321</v>
      </c>
      <c r="W880">
        <f t="shared" si="453"/>
        <v>103.39700000000001</v>
      </c>
      <c r="X880">
        <f t="shared" si="475"/>
        <v>5.4339463458606296E-2</v>
      </c>
      <c r="Y880">
        <f t="shared" si="476"/>
        <v>3.8077031657088867E-2</v>
      </c>
      <c r="Z880">
        <f t="shared" si="477"/>
        <v>-1.3163549842634126E-3</v>
      </c>
      <c r="AA880">
        <f t="shared" si="478"/>
        <v>-2.0040213579941124E-2</v>
      </c>
      <c r="AC880" s="10" t="str">
        <f>IFERROR(VLOOKUP(S880&amp;R880,'Regulatory Data'!D$6:F$1349,3,FALSE),"")</f>
        <v/>
      </c>
      <c r="AD880" s="12" t="str">
        <f>VLOOKUP($S880&amp;$R880,'Regulatory Data'!$I$6:$O$1301,5,FALSE)</f>
        <v/>
      </c>
      <c r="AE880" s="12" t="str">
        <f>IF(VLOOKUP($S880&amp;$R880,'Regulatory Data'!$I$6:$O$1301,7,FALSE)=1,1,IF(VLOOKUP($S880&amp;$R880,'Regulatory Data'!$I$6:$O$1301,6,FALSE)=1,0,""))</f>
        <v/>
      </c>
      <c r="AG880" s="12" t="str">
        <f t="shared" si="455"/>
        <v/>
      </c>
      <c r="AH880" s="12" t="str">
        <f t="shared" si="456"/>
        <v/>
      </c>
      <c r="AI880" s="12" t="str">
        <f t="shared" si="457"/>
        <v/>
      </c>
      <c r="AJ880" s="12" t="str">
        <f t="shared" si="458"/>
        <v/>
      </c>
      <c r="AK880" s="12" t="str">
        <f t="shared" si="459"/>
        <v/>
      </c>
      <c r="AL880" s="12" t="str">
        <f t="shared" si="460"/>
        <v/>
      </c>
      <c r="AM880" s="12" t="str">
        <f t="shared" si="461"/>
        <v/>
      </c>
      <c r="AN880" s="12" t="str">
        <f t="shared" si="462"/>
        <v/>
      </c>
      <c r="AO880" s="9" t="str">
        <f t="shared" si="463"/>
        <v/>
      </c>
      <c r="AP880" s="9" t="str">
        <f t="shared" si="464"/>
        <v/>
      </c>
      <c r="AQ880" s="9" t="str">
        <f t="shared" si="465"/>
        <v/>
      </c>
      <c r="AR880" s="9" t="str">
        <f t="shared" si="466"/>
        <v/>
      </c>
      <c r="AS880" s="9" t="str">
        <f t="shared" si="467"/>
        <v/>
      </c>
      <c r="AT880" s="9" t="str">
        <f t="shared" si="468"/>
        <v/>
      </c>
      <c r="AU880" s="9" t="str">
        <f t="shared" si="469"/>
        <v/>
      </c>
      <c r="AV880" s="9" t="str">
        <f t="shared" si="470"/>
        <v/>
      </c>
    </row>
    <row r="881" spans="1:48" x14ac:dyDescent="0.2">
      <c r="A881" s="2">
        <v>1</v>
      </c>
      <c r="B881" s="6" t="s">
        <v>19</v>
      </c>
      <c r="C881" s="6">
        <v>0</v>
      </c>
      <c r="D881" s="5" t="s">
        <v>96</v>
      </c>
      <c r="E881" s="5" t="str">
        <f t="shared" si="454"/>
        <v/>
      </c>
      <c r="F881" s="5" t="str">
        <f t="shared" si="449"/>
        <v/>
      </c>
      <c r="G881" s="7">
        <v>95.254000000000005</v>
      </c>
      <c r="H881" s="7">
        <v>97.61</v>
      </c>
      <c r="I881" s="7">
        <v>91.382000000000005</v>
      </c>
      <c r="J881" s="7">
        <v>84.397000000000006</v>
      </c>
      <c r="K881" s="7">
        <v>95.935000000000002</v>
      </c>
      <c r="L881" s="7">
        <v>93.619</v>
      </c>
      <c r="M881" s="7">
        <v>88.382000000000005</v>
      </c>
      <c r="N881" s="7">
        <v>80.765000000000001</v>
      </c>
      <c r="O881" s="7"/>
      <c r="Q881" s="13"/>
      <c r="R881" s="10" t="s">
        <v>611</v>
      </c>
      <c r="S881">
        <v>1996</v>
      </c>
      <c r="T881">
        <f t="shared" si="450"/>
        <v>74.563999999999993</v>
      </c>
      <c r="U881">
        <f t="shared" si="451"/>
        <v>77.090999999999994</v>
      </c>
      <c r="V881">
        <f t="shared" si="452"/>
        <v>109.85899999999999</v>
      </c>
      <c r="W881">
        <f t="shared" si="453"/>
        <v>104.83</v>
      </c>
      <c r="X881">
        <f t="shared" si="475"/>
        <v>1.4726214866088938E-2</v>
      </c>
      <c r="Y881">
        <f t="shared" si="476"/>
        <v>1.7587702593294452E-2</v>
      </c>
      <c r="Z881">
        <f t="shared" si="477"/>
        <v>4.9092169039264277E-3</v>
      </c>
      <c r="AA881">
        <f t="shared" si="478"/>
        <v>1.3764042350705274E-2</v>
      </c>
      <c r="AC881" s="10" t="str">
        <f>IFERROR(VLOOKUP(S881&amp;R881,'Regulatory Data'!D$6:F$1349,3,FALSE),"")</f>
        <v/>
      </c>
      <c r="AD881" s="12" t="str">
        <f>VLOOKUP($S881&amp;$R881,'Regulatory Data'!$I$6:$O$1301,5,FALSE)</f>
        <v/>
      </c>
      <c r="AE881" s="12" t="str">
        <f>IF(VLOOKUP($S881&amp;$R881,'Regulatory Data'!$I$6:$O$1301,7,FALSE)=1,1,IF(VLOOKUP($S881&amp;$R881,'Regulatory Data'!$I$6:$O$1301,6,FALSE)=1,0,""))</f>
        <v/>
      </c>
      <c r="AG881" s="12" t="str">
        <f t="shared" si="455"/>
        <v/>
      </c>
      <c r="AH881" s="12" t="str">
        <f t="shared" si="456"/>
        <v/>
      </c>
      <c r="AI881" s="12" t="str">
        <f t="shared" si="457"/>
        <v/>
      </c>
      <c r="AJ881" s="12" t="str">
        <f t="shared" si="458"/>
        <v/>
      </c>
      <c r="AK881" s="12" t="str">
        <f t="shared" si="459"/>
        <v/>
      </c>
      <c r="AL881" s="12" t="str">
        <f t="shared" si="460"/>
        <v/>
      </c>
      <c r="AM881" s="12" t="str">
        <f t="shared" si="461"/>
        <v/>
      </c>
      <c r="AN881" s="12" t="str">
        <f t="shared" si="462"/>
        <v/>
      </c>
      <c r="AO881" s="9" t="str">
        <f t="shared" si="463"/>
        <v/>
      </c>
      <c r="AP881" s="9" t="str">
        <f t="shared" si="464"/>
        <v/>
      </c>
      <c r="AQ881" s="9" t="str">
        <f t="shared" si="465"/>
        <v/>
      </c>
      <c r="AR881" s="9" t="str">
        <f t="shared" si="466"/>
        <v/>
      </c>
      <c r="AS881" s="9" t="str">
        <f t="shared" si="467"/>
        <v/>
      </c>
      <c r="AT881" s="9" t="str">
        <f t="shared" si="468"/>
        <v/>
      </c>
      <c r="AU881" s="9" t="str">
        <f t="shared" si="469"/>
        <v/>
      </c>
      <c r="AV881" s="9" t="str">
        <f t="shared" si="470"/>
        <v/>
      </c>
    </row>
    <row r="882" spans="1:48" x14ac:dyDescent="0.2">
      <c r="A882" s="2">
        <v>1</v>
      </c>
      <c r="B882" s="6" t="s">
        <v>20</v>
      </c>
      <c r="C882" s="6">
        <v>0</v>
      </c>
      <c r="D882" s="5" t="s">
        <v>96</v>
      </c>
      <c r="E882" s="5" t="str">
        <f t="shared" si="454"/>
        <v/>
      </c>
      <c r="F882" s="5" t="str">
        <f t="shared" si="449"/>
        <v/>
      </c>
      <c r="G882" s="7">
        <v>95.59</v>
      </c>
      <c r="H882" s="7">
        <v>96.418999999999997</v>
      </c>
      <c r="I882" s="7">
        <v>91.519000000000005</v>
      </c>
      <c r="J882" s="7">
        <v>84.349000000000004</v>
      </c>
      <c r="K882" s="7">
        <v>95.742000000000004</v>
      </c>
      <c r="L882" s="7">
        <v>94.918000000000006</v>
      </c>
      <c r="M882" s="7">
        <v>90.620999999999995</v>
      </c>
      <c r="N882" s="7">
        <v>82.936000000000007</v>
      </c>
      <c r="O882" s="7"/>
      <c r="Q882" s="13"/>
      <c r="R882" s="10" t="s">
        <v>611</v>
      </c>
      <c r="S882">
        <v>1997</v>
      </c>
      <c r="T882">
        <f t="shared" si="450"/>
        <v>77.872</v>
      </c>
      <c r="U882">
        <f t="shared" si="451"/>
        <v>78.956000000000003</v>
      </c>
      <c r="V882">
        <f t="shared" si="452"/>
        <v>109.018</v>
      </c>
      <c r="W882">
        <f t="shared" si="453"/>
        <v>105.685</v>
      </c>
      <c r="X882">
        <f t="shared" si="475"/>
        <v>4.3408636084099506E-2</v>
      </c>
      <c r="Y882">
        <f t="shared" si="476"/>
        <v>2.3904193042620925E-2</v>
      </c>
      <c r="Z882">
        <f t="shared" si="477"/>
        <v>-7.6847191688553806E-3</v>
      </c>
      <c r="AA882">
        <f t="shared" si="478"/>
        <v>8.1229812723186967E-3</v>
      </c>
      <c r="AC882" s="10">
        <f>IFERROR(VLOOKUP(S882&amp;R882,'Regulatory Data'!D$6:F$1349,3,FALSE),"")</f>
        <v>0.37044119069927317</v>
      </c>
      <c r="AD882" s="12">
        <f>VLOOKUP($S882&amp;$R882,'Regulatory Data'!$I$6:$O$1301,5,FALSE)</f>
        <v>1</v>
      </c>
      <c r="AE882" s="12" t="str">
        <f>IF(VLOOKUP($S882&amp;$R882,'Regulatory Data'!$I$6:$O$1301,7,FALSE)=1,1,IF(VLOOKUP($S882&amp;$R882,'Regulatory Data'!$I$6:$O$1301,6,FALSE)=1,0,""))</f>
        <v/>
      </c>
      <c r="AG882" s="12" t="str">
        <f t="shared" si="455"/>
        <v/>
      </c>
      <c r="AH882" s="12">
        <f t="shared" si="456"/>
        <v>7.1610837416518969E-2</v>
      </c>
      <c r="AI882" s="12" t="str">
        <f t="shared" si="457"/>
        <v/>
      </c>
      <c r="AJ882" s="12">
        <f t="shared" si="458"/>
        <v>7.4560201380140079E-2</v>
      </c>
      <c r="AK882" s="12" t="str">
        <f t="shared" si="459"/>
        <v/>
      </c>
      <c r="AL882" s="12">
        <f t="shared" si="460"/>
        <v>-1.8590718171197729E-2</v>
      </c>
      <c r="AM882" s="12" t="str">
        <f t="shared" si="461"/>
        <v/>
      </c>
      <c r="AN882" s="12">
        <f t="shared" si="462"/>
        <v>1.5435911653693069E-2</v>
      </c>
      <c r="AO882" s="9" t="str">
        <f t="shared" si="463"/>
        <v/>
      </c>
      <c r="AP882" s="9" t="str">
        <f t="shared" si="464"/>
        <v/>
      </c>
      <c r="AQ882" s="9" t="str">
        <f t="shared" si="465"/>
        <v/>
      </c>
      <c r="AR882" s="9" t="str">
        <f t="shared" si="466"/>
        <v/>
      </c>
      <c r="AS882" s="9" t="str">
        <f t="shared" si="467"/>
        <v/>
      </c>
      <c r="AT882" s="9" t="str">
        <f t="shared" si="468"/>
        <v/>
      </c>
      <c r="AU882" s="9" t="str">
        <f t="shared" si="469"/>
        <v/>
      </c>
      <c r="AV882" s="9" t="str">
        <f t="shared" si="470"/>
        <v/>
      </c>
    </row>
    <row r="883" spans="1:48" x14ac:dyDescent="0.2">
      <c r="A883" s="2">
        <v>1</v>
      </c>
      <c r="B883" s="6" t="s">
        <v>21</v>
      </c>
      <c r="C883" s="6">
        <v>0</v>
      </c>
      <c r="D883" s="5" t="s">
        <v>96</v>
      </c>
      <c r="E883" s="5" t="str">
        <f t="shared" si="454"/>
        <v/>
      </c>
      <c r="F883" s="5" t="str">
        <f t="shared" si="449"/>
        <v/>
      </c>
      <c r="G883" s="7">
        <v>101.355</v>
      </c>
      <c r="H883" s="7">
        <v>102.59</v>
      </c>
      <c r="I883" s="7">
        <v>96.043999999999997</v>
      </c>
      <c r="J883" s="7">
        <v>84.037999999999997</v>
      </c>
      <c r="K883" s="7">
        <v>94.76</v>
      </c>
      <c r="L883" s="7">
        <v>93.619</v>
      </c>
      <c r="M883" s="7">
        <v>85.564999999999998</v>
      </c>
      <c r="N883" s="7">
        <v>82.18</v>
      </c>
      <c r="O883" s="7"/>
      <c r="Q883" s="13"/>
      <c r="R883" s="10" t="s">
        <v>611</v>
      </c>
      <c r="S883">
        <v>1998</v>
      </c>
      <c r="T883">
        <f t="shared" si="450"/>
        <v>83.653000000000006</v>
      </c>
      <c r="U883">
        <f t="shared" si="451"/>
        <v>85.067999999999998</v>
      </c>
      <c r="V883">
        <f t="shared" si="452"/>
        <v>107.01</v>
      </c>
      <c r="W883">
        <f t="shared" si="453"/>
        <v>107.32899999999999</v>
      </c>
      <c r="X883">
        <f t="shared" si="475"/>
        <v>7.1610837416518969E-2</v>
      </c>
      <c r="Y883">
        <f t="shared" si="476"/>
        <v>7.4560201380140079E-2</v>
      </c>
      <c r="Z883">
        <f t="shared" si="477"/>
        <v>-1.8590718171197729E-2</v>
      </c>
      <c r="AA883">
        <f t="shared" si="478"/>
        <v>1.5435911653693069E-2</v>
      </c>
      <c r="AC883" s="10">
        <f>IFERROR(VLOOKUP(S883&amp;R883,'Regulatory Data'!D$6:F$1349,3,FALSE),"")</f>
        <v>0.366554366882405</v>
      </c>
      <c r="AD883" s="12">
        <f>VLOOKUP($S883&amp;$R883,'Regulatory Data'!$I$6:$O$1301,5,FALSE)</f>
        <v>1</v>
      </c>
      <c r="AE883" s="12" t="str">
        <f>IF(VLOOKUP($S883&amp;$R883,'Regulatory Data'!$I$6:$O$1301,7,FALSE)=1,1,IF(VLOOKUP($S883&amp;$R883,'Regulatory Data'!$I$6:$O$1301,6,FALSE)=1,0,""))</f>
        <v/>
      </c>
      <c r="AG883" s="12" t="str">
        <f t="shared" si="455"/>
        <v/>
      </c>
      <c r="AH883" s="12">
        <f t="shared" si="456"/>
        <v>5.5126803529315538E-2</v>
      </c>
      <c r="AI883" s="12" t="str">
        <f t="shared" si="457"/>
        <v/>
      </c>
      <c r="AJ883" s="12">
        <f t="shared" si="458"/>
        <v>5.3276209792788798E-2</v>
      </c>
      <c r="AK883" s="12" t="str">
        <f t="shared" si="459"/>
        <v/>
      </c>
      <c r="AL883" s="12">
        <f t="shared" si="460"/>
        <v>-2.7118925355527068E-2</v>
      </c>
      <c r="AM883" s="12" t="str">
        <f t="shared" si="461"/>
        <v/>
      </c>
      <c r="AN883" s="12">
        <f t="shared" si="462"/>
        <v>-6.3931848402129177E-2</v>
      </c>
      <c r="AO883" s="9" t="str">
        <f t="shared" si="463"/>
        <v/>
      </c>
      <c r="AP883" s="9" t="str">
        <f t="shared" si="464"/>
        <v/>
      </c>
      <c r="AQ883" s="9" t="str">
        <f t="shared" si="465"/>
        <v/>
      </c>
      <c r="AR883" s="9" t="str">
        <f t="shared" si="466"/>
        <v/>
      </c>
      <c r="AS883" s="9" t="str">
        <f t="shared" si="467"/>
        <v/>
      </c>
      <c r="AT883" s="9" t="str">
        <f t="shared" si="468"/>
        <v/>
      </c>
      <c r="AU883" s="9" t="str">
        <f t="shared" si="469"/>
        <v/>
      </c>
      <c r="AV883" s="9" t="str">
        <f t="shared" si="470"/>
        <v/>
      </c>
    </row>
    <row r="884" spans="1:48" x14ac:dyDescent="0.2">
      <c r="A884" s="2">
        <v>1</v>
      </c>
      <c r="B884" s="6" t="s">
        <v>22</v>
      </c>
      <c r="C884" s="6">
        <v>0</v>
      </c>
      <c r="D884" s="5" t="s">
        <v>96</v>
      </c>
      <c r="E884" s="5" t="str">
        <f t="shared" si="454"/>
        <v/>
      </c>
      <c r="F884" s="5" t="str">
        <f t="shared" si="449"/>
        <v/>
      </c>
      <c r="G884" s="7">
        <v>103.792</v>
      </c>
      <c r="H884" s="7">
        <v>104.43899999999999</v>
      </c>
      <c r="I884" s="7">
        <v>96.948999999999998</v>
      </c>
      <c r="J884" s="7">
        <v>86.998000000000005</v>
      </c>
      <c r="K884" s="7">
        <v>93.406999999999996</v>
      </c>
      <c r="L884" s="7">
        <v>92.828999999999994</v>
      </c>
      <c r="M884" s="7">
        <v>85.325000000000003</v>
      </c>
      <c r="N884" s="7">
        <v>82.721999999999994</v>
      </c>
      <c r="O884" s="7"/>
      <c r="Q884" s="13"/>
      <c r="R884" s="10" t="s">
        <v>611</v>
      </c>
      <c r="S884">
        <v>1999</v>
      </c>
      <c r="T884">
        <f t="shared" si="450"/>
        <v>88.394000000000005</v>
      </c>
      <c r="U884">
        <f t="shared" si="451"/>
        <v>89.722999999999999</v>
      </c>
      <c r="V884">
        <f t="shared" si="452"/>
        <v>104.14700000000001</v>
      </c>
      <c r="W884">
        <f t="shared" si="453"/>
        <v>100.682</v>
      </c>
      <c r="X884">
        <f t="shared" si="475"/>
        <v>5.5126803529315538E-2</v>
      </c>
      <c r="Y884">
        <f t="shared" si="476"/>
        <v>5.3276209792788798E-2</v>
      </c>
      <c r="Z884">
        <f t="shared" si="477"/>
        <v>-2.7118925355527068E-2</v>
      </c>
      <c r="AA884">
        <f t="shared" si="478"/>
        <v>-6.3931848402129177E-2</v>
      </c>
      <c r="AC884" s="10">
        <f>IFERROR(VLOOKUP(S884&amp;R884,'Regulatory Data'!D$6:F$1349,3,FALSE),"")</f>
        <v>0.37340130095559437</v>
      </c>
      <c r="AD884" s="12">
        <f>VLOOKUP($S884&amp;$R884,'Regulatory Data'!$I$6:$O$1301,5,FALSE)</f>
        <v>1</v>
      </c>
      <c r="AE884" s="12" t="str">
        <f>IF(VLOOKUP($S884&amp;$R884,'Regulatory Data'!$I$6:$O$1301,7,FALSE)=1,1,IF(VLOOKUP($S884&amp;$R884,'Regulatory Data'!$I$6:$O$1301,6,FALSE)=1,0,""))</f>
        <v/>
      </c>
      <c r="AG884" s="12" t="str">
        <f t="shared" si="455"/>
        <v/>
      </c>
      <c r="AH884" s="12">
        <f t="shared" si="456"/>
        <v>6.6361783883364112E-2</v>
      </c>
      <c r="AI884" s="12" t="str">
        <f t="shared" si="457"/>
        <v/>
      </c>
      <c r="AJ884" s="12">
        <f t="shared" si="458"/>
        <v>4.0142785275628867E-2</v>
      </c>
      <c r="AK884" s="12" t="str">
        <f t="shared" si="459"/>
        <v/>
      </c>
      <c r="AL884" s="12">
        <f t="shared" si="460"/>
        <v>-1.7707978720913786E-2</v>
      </c>
      <c r="AM884" s="12" t="str">
        <f t="shared" si="461"/>
        <v/>
      </c>
      <c r="AN884" s="12">
        <f t="shared" si="462"/>
        <v>-2.1291389150730033E-2</v>
      </c>
      <c r="AO884" s="9" t="str">
        <f t="shared" si="463"/>
        <v/>
      </c>
      <c r="AP884" s="9" t="str">
        <f t="shared" si="464"/>
        <v/>
      </c>
      <c r="AQ884" s="9" t="str">
        <f t="shared" si="465"/>
        <v/>
      </c>
      <c r="AR884" s="9" t="str">
        <f t="shared" si="466"/>
        <v/>
      </c>
      <c r="AS884" s="9" t="str">
        <f t="shared" si="467"/>
        <v/>
      </c>
      <c r="AT884" s="9" t="str">
        <f t="shared" si="468"/>
        <v/>
      </c>
      <c r="AU884" s="9" t="str">
        <f t="shared" si="469"/>
        <v/>
      </c>
      <c r="AV884" s="9" t="str">
        <f t="shared" si="470"/>
        <v/>
      </c>
    </row>
    <row r="885" spans="1:48" x14ac:dyDescent="0.2">
      <c r="A885" s="2">
        <v>1</v>
      </c>
      <c r="B885" s="6" t="s">
        <v>23</v>
      </c>
      <c r="C885" s="6">
        <v>0</v>
      </c>
      <c r="D885" s="5" t="s">
        <v>96</v>
      </c>
      <c r="E885" s="5" t="str">
        <f t="shared" si="454"/>
        <v/>
      </c>
      <c r="F885" s="5" t="str">
        <f t="shared" si="449"/>
        <v/>
      </c>
      <c r="G885" s="7">
        <v>102.488</v>
      </c>
      <c r="H885" s="7">
        <v>106.489</v>
      </c>
      <c r="I885" s="7">
        <v>100.416</v>
      </c>
      <c r="J885" s="7">
        <v>89.498000000000005</v>
      </c>
      <c r="K885" s="7">
        <v>97.978999999999999</v>
      </c>
      <c r="L885" s="7">
        <v>94.296999999999997</v>
      </c>
      <c r="M885" s="7">
        <v>84.698999999999998</v>
      </c>
      <c r="N885" s="7">
        <v>85.052000000000007</v>
      </c>
      <c r="O885" s="7"/>
      <c r="Q885" s="13"/>
      <c r="R885" s="10" t="s">
        <v>611</v>
      </c>
      <c r="S885">
        <v>2000</v>
      </c>
      <c r="T885">
        <f t="shared" si="450"/>
        <v>94.459000000000003</v>
      </c>
      <c r="U885">
        <f t="shared" si="451"/>
        <v>93.397999999999996</v>
      </c>
      <c r="V885">
        <f t="shared" si="452"/>
        <v>102.319</v>
      </c>
      <c r="W885">
        <f t="shared" si="453"/>
        <v>98.561000000000007</v>
      </c>
      <c r="X885">
        <f t="shared" si="475"/>
        <v>6.6361783883364112E-2</v>
      </c>
      <c r="Y885">
        <f t="shared" si="476"/>
        <v>4.0142785275628867E-2</v>
      </c>
      <c r="Z885">
        <f t="shared" si="477"/>
        <v>-1.7707978720913786E-2</v>
      </c>
      <c r="AA885">
        <f t="shared" si="478"/>
        <v>-2.1291389150730033E-2</v>
      </c>
      <c r="AC885" s="10">
        <f>IFERROR(VLOOKUP(S885&amp;R885,'Regulatory Data'!D$6:F$1349,3,FALSE),"")</f>
        <v>0.36788314987442627</v>
      </c>
      <c r="AD885" s="12">
        <f>VLOOKUP($S885&amp;$R885,'Regulatory Data'!$I$6:$O$1301,5,FALSE)</f>
        <v>1</v>
      </c>
      <c r="AE885" s="12" t="str">
        <f>IF(VLOOKUP($S885&amp;$R885,'Regulatory Data'!$I$6:$O$1301,7,FALSE)=1,1,IF(VLOOKUP($S885&amp;$R885,'Regulatory Data'!$I$6:$O$1301,6,FALSE)=1,0,""))</f>
        <v/>
      </c>
      <c r="AG885" s="12" t="str">
        <f t="shared" si="455"/>
        <v/>
      </c>
      <c r="AH885" s="12">
        <f t="shared" si="456"/>
        <v>3.9990388708534219E-2</v>
      </c>
      <c r="AI885" s="12" t="str">
        <f t="shared" si="457"/>
        <v/>
      </c>
      <c r="AJ885" s="12">
        <f t="shared" si="458"/>
        <v>2.3689842740243883E-2</v>
      </c>
      <c r="AK885" s="12" t="str">
        <f t="shared" si="459"/>
        <v/>
      </c>
      <c r="AL885" s="12">
        <f t="shared" si="460"/>
        <v>-9.0617413152243032E-3</v>
      </c>
      <c r="AM885" s="12" t="str">
        <f t="shared" si="461"/>
        <v/>
      </c>
      <c r="AN885" s="12">
        <f t="shared" si="462"/>
        <v>2.233373322854515E-2</v>
      </c>
      <c r="AO885" s="9" t="str">
        <f t="shared" si="463"/>
        <v/>
      </c>
      <c r="AP885" s="9" t="str">
        <f t="shared" si="464"/>
        <v/>
      </c>
      <c r="AQ885" s="9" t="str">
        <f t="shared" si="465"/>
        <v/>
      </c>
      <c r="AR885" s="9" t="str">
        <f t="shared" si="466"/>
        <v/>
      </c>
      <c r="AS885" s="9" t="str">
        <f t="shared" si="467"/>
        <v/>
      </c>
      <c r="AT885" s="9" t="str">
        <f t="shared" si="468"/>
        <v/>
      </c>
      <c r="AU885" s="9" t="str">
        <f t="shared" si="469"/>
        <v/>
      </c>
      <c r="AV885" s="9" t="str">
        <f t="shared" si="470"/>
        <v/>
      </c>
    </row>
    <row r="886" spans="1:48" x14ac:dyDescent="0.2">
      <c r="A886" s="2">
        <v>1</v>
      </c>
      <c r="B886" s="6" t="s">
        <v>24</v>
      </c>
      <c r="C886" s="6">
        <v>0</v>
      </c>
      <c r="D886" s="5" t="s">
        <v>96</v>
      </c>
      <c r="E886" s="5" t="str">
        <f t="shared" si="454"/>
        <v/>
      </c>
      <c r="F886" s="5" t="str">
        <f t="shared" si="449"/>
        <v/>
      </c>
      <c r="G886" s="7">
        <v>100.49299999999999</v>
      </c>
      <c r="H886" s="7">
        <v>106.413</v>
      </c>
      <c r="I886" s="7">
        <v>101.30500000000001</v>
      </c>
      <c r="J886" s="7">
        <v>90.436000000000007</v>
      </c>
      <c r="K886" s="7">
        <v>100.80800000000001</v>
      </c>
      <c r="L886" s="7">
        <v>95.2</v>
      </c>
      <c r="M886" s="7">
        <v>91.031000000000006</v>
      </c>
      <c r="N886" s="7">
        <v>92.218999999999994</v>
      </c>
      <c r="O886" s="7"/>
      <c r="Q886" s="13"/>
      <c r="R886" s="10" t="s">
        <v>611</v>
      </c>
      <c r="S886">
        <v>2001</v>
      </c>
      <c r="T886">
        <f t="shared" si="450"/>
        <v>98.313000000000002</v>
      </c>
      <c r="U886">
        <f t="shared" si="451"/>
        <v>95.637</v>
      </c>
      <c r="V886">
        <f t="shared" si="452"/>
        <v>101.396</v>
      </c>
      <c r="W886">
        <f t="shared" si="453"/>
        <v>100.78700000000001</v>
      </c>
      <c r="X886">
        <f t="shared" si="475"/>
        <v>3.9990388708534219E-2</v>
      </c>
      <c r="Y886">
        <f t="shared" si="476"/>
        <v>2.3689842740243883E-2</v>
      </c>
      <c r="Z886">
        <f t="shared" si="477"/>
        <v>-9.0617413152243032E-3</v>
      </c>
      <c r="AA886">
        <f t="shared" si="478"/>
        <v>2.233373322854515E-2</v>
      </c>
      <c r="AC886" s="10">
        <f>IFERROR(VLOOKUP(S886&amp;R886,'Regulatory Data'!D$6:F$1349,3,FALSE),"")</f>
        <v>0.37114610969492556</v>
      </c>
      <c r="AD886" s="12">
        <f>VLOOKUP($S886&amp;$R886,'Regulatory Data'!$I$6:$O$1301,5,FALSE)</f>
        <v>1</v>
      </c>
      <c r="AE886" s="12" t="str">
        <f>IF(VLOOKUP($S886&amp;$R886,'Regulatory Data'!$I$6:$O$1301,7,FALSE)=1,1,IF(VLOOKUP($S886&amp;$R886,'Regulatory Data'!$I$6:$O$1301,6,FALSE)=1,0,""))</f>
        <v/>
      </c>
      <c r="AG886" s="12" t="str">
        <f t="shared" si="455"/>
        <v/>
      </c>
      <c r="AH886" s="12">
        <f t="shared" si="456"/>
        <v>1.7013919359260221E-2</v>
      </c>
      <c r="AI886" s="12" t="str">
        <f t="shared" si="457"/>
        <v/>
      </c>
      <c r="AJ886" s="12">
        <f t="shared" si="458"/>
        <v>4.4610411518549498E-2</v>
      </c>
      <c r="AK886" s="12" t="str">
        <f t="shared" si="459"/>
        <v/>
      </c>
      <c r="AL886" s="12">
        <f t="shared" si="460"/>
        <v>-1.3863456659152895E-2</v>
      </c>
      <c r="AM886" s="12" t="str">
        <f t="shared" si="461"/>
        <v/>
      </c>
      <c r="AN886" s="12">
        <f t="shared" si="462"/>
        <v>-7.8391930780874475E-3</v>
      </c>
      <c r="AO886" s="9" t="str">
        <f t="shared" si="463"/>
        <v/>
      </c>
      <c r="AP886" s="9" t="str">
        <f t="shared" si="464"/>
        <v/>
      </c>
      <c r="AQ886" s="9" t="str">
        <f t="shared" si="465"/>
        <v/>
      </c>
      <c r="AR886" s="9" t="str">
        <f t="shared" si="466"/>
        <v/>
      </c>
      <c r="AS886" s="9" t="str">
        <f t="shared" si="467"/>
        <v/>
      </c>
      <c r="AT886" s="9" t="str">
        <f t="shared" si="468"/>
        <v/>
      </c>
      <c r="AU886" s="9" t="str">
        <f t="shared" si="469"/>
        <v/>
      </c>
      <c r="AV886" s="9" t="str">
        <f t="shared" si="470"/>
        <v/>
      </c>
    </row>
    <row r="887" spans="1:48" x14ac:dyDescent="0.2">
      <c r="A887" s="2">
        <v>1</v>
      </c>
      <c r="B887" s="6" t="s">
        <v>25</v>
      </c>
      <c r="C887" s="6">
        <v>0</v>
      </c>
      <c r="D887" s="5" t="s">
        <v>96</v>
      </c>
      <c r="E887" s="5" t="str">
        <f t="shared" si="454"/>
        <v/>
      </c>
      <c r="F887" s="5" t="str">
        <f t="shared" si="449"/>
        <v/>
      </c>
      <c r="G887" s="7">
        <v>99.626999999999995</v>
      </c>
      <c r="H887" s="7">
        <v>106.029</v>
      </c>
      <c r="I887" s="7">
        <v>103.155</v>
      </c>
      <c r="J887" s="7">
        <v>91.064999999999998</v>
      </c>
      <c r="K887" s="7">
        <v>103.542</v>
      </c>
      <c r="L887" s="7">
        <v>97.29</v>
      </c>
      <c r="M887" s="7">
        <v>91.313999999999993</v>
      </c>
      <c r="N887" s="7">
        <v>94.194999999999993</v>
      </c>
      <c r="O887" s="7"/>
      <c r="Q887" s="13"/>
      <c r="R887" s="10" t="s">
        <v>611</v>
      </c>
      <c r="S887">
        <v>2002</v>
      </c>
      <c r="T887">
        <f t="shared" si="450"/>
        <v>100</v>
      </c>
      <c r="U887">
        <f t="shared" si="451"/>
        <v>100</v>
      </c>
      <c r="V887">
        <f t="shared" si="452"/>
        <v>100</v>
      </c>
      <c r="W887">
        <f t="shared" si="453"/>
        <v>100</v>
      </c>
      <c r="X887">
        <f t="shared" si="475"/>
        <v>1.7013919359260221E-2</v>
      </c>
      <c r="Y887">
        <f t="shared" si="476"/>
        <v>4.4610411518549498E-2</v>
      </c>
      <c r="Z887">
        <f t="shared" si="477"/>
        <v>-1.3863456659152895E-2</v>
      </c>
      <c r="AA887">
        <f t="shared" si="478"/>
        <v>-7.8391930780874475E-3</v>
      </c>
      <c r="AC887" s="10">
        <f>IFERROR(VLOOKUP(S887&amp;R887,'Regulatory Data'!D$6:F$1349,3,FALSE),"")</f>
        <v>0.38295876915736743</v>
      </c>
      <c r="AD887" s="12">
        <f>VLOOKUP($S887&amp;$R887,'Regulatory Data'!$I$6:$O$1301,5,FALSE)</f>
        <v>1</v>
      </c>
      <c r="AE887" s="12" t="str">
        <f>IF(VLOOKUP($S887&amp;$R887,'Regulatory Data'!$I$6:$O$1301,7,FALSE)=1,1,IF(VLOOKUP($S887&amp;$R887,'Regulatory Data'!$I$6:$O$1301,6,FALSE)=1,0,""))</f>
        <v/>
      </c>
      <c r="AG887" s="12" t="str">
        <f t="shared" si="455"/>
        <v/>
      </c>
      <c r="AH887" s="12">
        <f t="shared" si="456"/>
        <v>2.3609098972173115E-2</v>
      </c>
      <c r="AI887" s="12" t="str">
        <f t="shared" si="457"/>
        <v/>
      </c>
      <c r="AJ887" s="12">
        <f t="shared" si="458"/>
        <v>2.1947384482824184E-2</v>
      </c>
      <c r="AK887" s="12" t="str">
        <f t="shared" si="459"/>
        <v/>
      </c>
      <c r="AL887" s="12">
        <f t="shared" si="460"/>
        <v>-2.1744711922295323E-2</v>
      </c>
      <c r="AM887" s="12" t="str">
        <f t="shared" si="461"/>
        <v/>
      </c>
      <c r="AN887" s="12">
        <f t="shared" si="462"/>
        <v>2.1516843462249469E-2</v>
      </c>
      <c r="AO887" s="9" t="str">
        <f t="shared" si="463"/>
        <v/>
      </c>
      <c r="AP887" s="9" t="str">
        <f t="shared" si="464"/>
        <v/>
      </c>
      <c r="AQ887" s="9" t="str">
        <f t="shared" si="465"/>
        <v/>
      </c>
      <c r="AR887" s="9" t="str">
        <f t="shared" si="466"/>
        <v/>
      </c>
      <c r="AS887" s="9" t="str">
        <f t="shared" si="467"/>
        <v/>
      </c>
      <c r="AT887" s="9" t="str">
        <f t="shared" si="468"/>
        <v/>
      </c>
      <c r="AU887" s="9" t="str">
        <f t="shared" si="469"/>
        <v/>
      </c>
      <c r="AV887" s="9" t="str">
        <f t="shared" si="470"/>
        <v/>
      </c>
    </row>
    <row r="888" spans="1:48" x14ac:dyDescent="0.2">
      <c r="A888" s="2">
        <v>1</v>
      </c>
      <c r="B888" s="6" t="s">
        <v>26</v>
      </c>
      <c r="C888" s="6">
        <v>0</v>
      </c>
      <c r="D888" s="5" t="s">
        <v>96</v>
      </c>
      <c r="E888" s="5" t="str">
        <f t="shared" si="454"/>
        <v/>
      </c>
      <c r="F888" s="5" t="str">
        <f t="shared" si="449"/>
        <v/>
      </c>
      <c r="G888" s="7">
        <v>91.266000000000005</v>
      </c>
      <c r="H888" s="7">
        <v>100.804</v>
      </c>
      <c r="I888" s="7">
        <v>99.495000000000005</v>
      </c>
      <c r="J888" s="7">
        <v>92.894999999999996</v>
      </c>
      <c r="K888" s="7">
        <v>109.017</v>
      </c>
      <c r="L888" s="7">
        <v>98.700999999999993</v>
      </c>
      <c r="M888" s="7">
        <v>93.682000000000002</v>
      </c>
      <c r="N888" s="7">
        <v>93.209000000000003</v>
      </c>
      <c r="O888" s="7"/>
      <c r="Q888" s="13"/>
      <c r="R888" s="10" t="s">
        <v>611</v>
      </c>
      <c r="S888">
        <v>2003</v>
      </c>
      <c r="T888">
        <f t="shared" si="450"/>
        <v>102.389</v>
      </c>
      <c r="U888">
        <f t="shared" si="451"/>
        <v>102.21899999999999</v>
      </c>
      <c r="V888">
        <f t="shared" si="452"/>
        <v>97.849000000000004</v>
      </c>
      <c r="W888">
        <f t="shared" si="453"/>
        <v>102.175</v>
      </c>
      <c r="X888">
        <f t="shared" si="475"/>
        <v>2.3609098972173115E-2</v>
      </c>
      <c r="Y888">
        <f t="shared" si="476"/>
        <v>2.1947384482824184E-2</v>
      </c>
      <c r="Z888">
        <f t="shared" si="477"/>
        <v>-2.1744711922295323E-2</v>
      </c>
      <c r="AA888">
        <f t="shared" si="478"/>
        <v>2.1516843462249469E-2</v>
      </c>
      <c r="AC888" s="10">
        <f>IFERROR(VLOOKUP(S888&amp;R888,'Regulatory Data'!D$6:F$1349,3,FALSE),"")</f>
        <v>0.39368352093639342</v>
      </c>
      <c r="AD888" s="12">
        <f>VLOOKUP($S888&amp;$R888,'Regulatory Data'!$I$6:$O$1301,5,FALSE)</f>
        <v>1</v>
      </c>
      <c r="AE888" s="12" t="str">
        <f>IF(VLOOKUP($S888&amp;$R888,'Regulatory Data'!$I$6:$O$1301,7,FALSE)=1,1,IF(VLOOKUP($S888&amp;$R888,'Regulatory Data'!$I$6:$O$1301,6,FALSE)=1,0,""))</f>
        <v/>
      </c>
      <c r="AG888" s="12" t="str">
        <f t="shared" si="455"/>
        <v/>
      </c>
      <c r="AH888" s="12">
        <f t="shared" si="456"/>
        <v>0.11933906634709146</v>
      </c>
      <c r="AI888" s="12" t="str">
        <f t="shared" si="457"/>
        <v/>
      </c>
      <c r="AJ888" s="12">
        <f t="shared" si="458"/>
        <v>6.1474223656247773E-2</v>
      </c>
      <c r="AK888" s="12" t="str">
        <f t="shared" si="459"/>
        <v/>
      </c>
      <c r="AL888" s="12">
        <f t="shared" si="460"/>
        <v>-1.1140115413481588E-2</v>
      </c>
      <c r="AM888" s="12" t="str">
        <f t="shared" si="461"/>
        <v/>
      </c>
      <c r="AN888" s="12">
        <f t="shared" si="462"/>
        <v>-5.5508054329609813E-2</v>
      </c>
      <c r="AO888" s="9" t="str">
        <f t="shared" si="463"/>
        <v/>
      </c>
      <c r="AP888" s="9" t="str">
        <f t="shared" si="464"/>
        <v/>
      </c>
      <c r="AQ888" s="9" t="str">
        <f t="shared" si="465"/>
        <v/>
      </c>
      <c r="AR888" s="9" t="str">
        <f t="shared" si="466"/>
        <v/>
      </c>
      <c r="AS888" s="9" t="str">
        <f t="shared" si="467"/>
        <v/>
      </c>
      <c r="AT888" s="9" t="str">
        <f t="shared" si="468"/>
        <v/>
      </c>
      <c r="AU888" s="9" t="str">
        <f t="shared" si="469"/>
        <v/>
      </c>
      <c r="AV888" s="9" t="str">
        <f t="shared" si="470"/>
        <v/>
      </c>
    </row>
    <row r="889" spans="1:48" x14ac:dyDescent="0.2">
      <c r="A889" s="2">
        <v>1</v>
      </c>
      <c r="B889" s="6" t="s">
        <v>27</v>
      </c>
      <c r="C889" s="6">
        <v>0</v>
      </c>
      <c r="D889" s="5" t="s">
        <v>96</v>
      </c>
      <c r="E889" s="5" t="str">
        <f t="shared" si="454"/>
        <v/>
      </c>
      <c r="F889" s="5" t="str">
        <f t="shared" si="449"/>
        <v/>
      </c>
      <c r="G889" s="7">
        <v>91.064999999999998</v>
      </c>
      <c r="H889" s="7">
        <v>100.066</v>
      </c>
      <c r="I889" s="7">
        <v>99.67</v>
      </c>
      <c r="J889" s="7">
        <v>96.096999999999994</v>
      </c>
      <c r="K889" s="7">
        <v>109.449</v>
      </c>
      <c r="L889" s="7">
        <v>99.605000000000004</v>
      </c>
      <c r="M889" s="7">
        <v>99.766999999999996</v>
      </c>
      <c r="N889" s="7">
        <v>99.438000000000002</v>
      </c>
      <c r="O889" s="7"/>
      <c r="Q889" s="13"/>
      <c r="R889" s="10" t="s">
        <v>611</v>
      </c>
      <c r="S889">
        <v>2004</v>
      </c>
      <c r="T889">
        <f t="shared" si="450"/>
        <v>115.367</v>
      </c>
      <c r="U889">
        <f t="shared" si="451"/>
        <v>108.7</v>
      </c>
      <c r="V889">
        <f t="shared" si="452"/>
        <v>96.765000000000001</v>
      </c>
      <c r="W889">
        <f t="shared" si="453"/>
        <v>96.658000000000001</v>
      </c>
      <c r="X889">
        <f t="shared" si="475"/>
        <v>0.11933906634709146</v>
      </c>
      <c r="Y889">
        <f t="shared" si="476"/>
        <v>6.1474223656247773E-2</v>
      </c>
      <c r="Z889">
        <f t="shared" si="477"/>
        <v>-1.1140115413481588E-2</v>
      </c>
      <c r="AA889">
        <f t="shared" si="478"/>
        <v>-5.5508054329609813E-2</v>
      </c>
      <c r="AC889" s="10">
        <f>IFERROR(VLOOKUP(S889&amp;R889,'Regulatory Data'!D$6:F$1349,3,FALSE),"")</f>
        <v>0.39606311864605676</v>
      </c>
      <c r="AD889" s="12">
        <f>VLOOKUP($S889&amp;$R889,'Regulatory Data'!$I$6:$O$1301,5,FALSE)</f>
        <v>1</v>
      </c>
      <c r="AE889" s="12" t="str">
        <f>IF(VLOOKUP($S889&amp;$R889,'Regulatory Data'!$I$6:$O$1301,7,FALSE)=1,1,IF(VLOOKUP($S889&amp;$R889,'Regulatory Data'!$I$6:$O$1301,6,FALSE)=1,0,""))</f>
        <v/>
      </c>
      <c r="AG889" s="12" t="str">
        <f t="shared" si="455"/>
        <v/>
      </c>
      <c r="AH889" s="12">
        <f t="shared" si="456"/>
        <v>9.1230277014906491E-2</v>
      </c>
      <c r="AI889" s="12" t="str">
        <f t="shared" si="457"/>
        <v/>
      </c>
      <c r="AJ889" s="12">
        <f t="shared" si="458"/>
        <v>4.722061485142337E-2</v>
      </c>
      <c r="AK889" s="12" t="str">
        <f t="shared" si="459"/>
        <v/>
      </c>
      <c r="AL889" s="12">
        <f t="shared" si="460"/>
        <v>-1.3473296642373178E-2</v>
      </c>
      <c r="AM889" s="12" t="str">
        <f t="shared" si="461"/>
        <v/>
      </c>
      <c r="AN889" s="12">
        <f t="shared" si="462"/>
        <v>-5.5955378738112849E-2</v>
      </c>
      <c r="AO889" s="9" t="str">
        <f t="shared" si="463"/>
        <v/>
      </c>
      <c r="AP889" s="9" t="str">
        <f t="shared" si="464"/>
        <v/>
      </c>
      <c r="AQ889" s="9" t="str">
        <f t="shared" si="465"/>
        <v/>
      </c>
      <c r="AR889" s="9" t="str">
        <f t="shared" si="466"/>
        <v/>
      </c>
      <c r="AS889" s="9" t="str">
        <f t="shared" si="467"/>
        <v/>
      </c>
      <c r="AT889" s="9" t="str">
        <f t="shared" si="468"/>
        <v/>
      </c>
      <c r="AU889" s="9" t="str">
        <f t="shared" si="469"/>
        <v/>
      </c>
      <c r="AV889" s="9" t="str">
        <f t="shared" si="470"/>
        <v/>
      </c>
    </row>
    <row r="890" spans="1:48" x14ac:dyDescent="0.2">
      <c r="A890" s="2">
        <v>1</v>
      </c>
      <c r="B890" s="6" t="s">
        <v>28</v>
      </c>
      <c r="C890" s="6">
        <v>0</v>
      </c>
      <c r="D890" s="5" t="s">
        <v>96</v>
      </c>
      <c r="E890" s="5" t="str">
        <f t="shared" si="454"/>
        <v/>
      </c>
      <c r="F890" s="5" t="str">
        <f t="shared" si="449"/>
        <v/>
      </c>
      <c r="G890" s="7">
        <v>93.125</v>
      </c>
      <c r="H890" s="7">
        <v>99.111999999999995</v>
      </c>
      <c r="I890" s="7">
        <v>100.455</v>
      </c>
      <c r="J890" s="7">
        <v>98.91</v>
      </c>
      <c r="K890" s="7">
        <v>107.871</v>
      </c>
      <c r="L890" s="7">
        <v>101.355</v>
      </c>
      <c r="M890" s="7">
        <v>101.944</v>
      </c>
      <c r="N890" s="7">
        <v>102.40900000000001</v>
      </c>
      <c r="O890" s="7"/>
      <c r="Q890" s="13"/>
      <c r="R890" s="10" t="s">
        <v>611</v>
      </c>
      <c r="S890">
        <v>2005</v>
      </c>
      <c r="T890">
        <f t="shared" si="450"/>
        <v>126.387</v>
      </c>
      <c r="U890">
        <f t="shared" si="451"/>
        <v>113.956</v>
      </c>
      <c r="V890">
        <f t="shared" si="452"/>
        <v>95.47</v>
      </c>
      <c r="W890">
        <f t="shared" si="453"/>
        <v>91.397999999999996</v>
      </c>
      <c r="X890">
        <f t="shared" si="475"/>
        <v>9.1230277014906491E-2</v>
      </c>
      <c r="Y890">
        <f t="shared" si="476"/>
        <v>4.722061485142337E-2</v>
      </c>
      <c r="Z890">
        <f t="shared" si="477"/>
        <v>-1.3473296642373178E-2</v>
      </c>
      <c r="AA890">
        <f t="shared" si="478"/>
        <v>-5.5955378738112849E-2</v>
      </c>
      <c r="AC890" s="10">
        <f>IFERROR(VLOOKUP(S890&amp;R890,'Regulatory Data'!D$6:F$1349,3,FALSE),"")</f>
        <v>0.39750134878400323</v>
      </c>
      <c r="AD890" s="12">
        <f>VLOOKUP($S890&amp;$R890,'Regulatory Data'!$I$6:$O$1301,5,FALSE)</f>
        <v>1</v>
      </c>
      <c r="AE890" s="12" t="str">
        <f>IF(VLOOKUP($S890&amp;$R890,'Regulatory Data'!$I$6:$O$1301,7,FALSE)=1,1,IF(VLOOKUP($S890&amp;$R890,'Regulatory Data'!$I$6:$O$1301,6,FALSE)=1,0,""))</f>
        <v/>
      </c>
      <c r="AG890" s="12" t="str">
        <f t="shared" si="455"/>
        <v/>
      </c>
      <c r="AH890" s="12">
        <f t="shared" si="456"/>
        <v>3.252255872886689E-2</v>
      </c>
      <c r="AI890" s="12" t="str">
        <f t="shared" si="457"/>
        <v/>
      </c>
      <c r="AJ890" s="12">
        <f t="shared" si="458"/>
        <v>3.7115460242979736E-2</v>
      </c>
      <c r="AK890" s="12" t="str">
        <f t="shared" si="459"/>
        <v/>
      </c>
      <c r="AL890" s="12">
        <f t="shared" si="460"/>
        <v>-1.0392137873037832E-2</v>
      </c>
      <c r="AM890" s="12" t="str">
        <f t="shared" si="461"/>
        <v/>
      </c>
      <c r="AN890" s="12">
        <f t="shared" si="462"/>
        <v>-2.4320135523350217E-2</v>
      </c>
      <c r="AO890" s="9" t="str">
        <f t="shared" si="463"/>
        <v/>
      </c>
      <c r="AP890" s="9" t="str">
        <f t="shared" si="464"/>
        <v/>
      </c>
      <c r="AQ890" s="9" t="str">
        <f t="shared" si="465"/>
        <v/>
      </c>
      <c r="AR890" s="9" t="str">
        <f t="shared" si="466"/>
        <v/>
      </c>
      <c r="AS890" s="9" t="str">
        <f t="shared" si="467"/>
        <v/>
      </c>
      <c r="AT890" s="9" t="str">
        <f t="shared" si="468"/>
        <v/>
      </c>
      <c r="AU890" s="9" t="str">
        <f t="shared" si="469"/>
        <v/>
      </c>
      <c r="AV890" s="9" t="str">
        <f t="shared" si="470"/>
        <v/>
      </c>
    </row>
    <row r="891" spans="1:48" x14ac:dyDescent="0.2">
      <c r="A891" s="2">
        <v>1</v>
      </c>
      <c r="B891" s="6" t="s">
        <v>29</v>
      </c>
      <c r="C891" s="6">
        <v>0</v>
      </c>
      <c r="D891" s="5" t="s">
        <v>96</v>
      </c>
      <c r="E891" s="5" t="str">
        <f t="shared" si="454"/>
        <v/>
      </c>
      <c r="F891" s="5" t="str">
        <f t="shared" si="449"/>
        <v/>
      </c>
      <c r="G891" s="7">
        <v>100</v>
      </c>
      <c r="H891" s="7">
        <v>100</v>
      </c>
      <c r="I891" s="7">
        <v>100</v>
      </c>
      <c r="J891" s="7">
        <v>100</v>
      </c>
      <c r="K891" s="7">
        <v>100</v>
      </c>
      <c r="L891" s="7">
        <v>100</v>
      </c>
      <c r="M891" s="7">
        <v>100</v>
      </c>
      <c r="N891" s="7">
        <v>100</v>
      </c>
      <c r="O891" s="7"/>
      <c r="Q891" s="13"/>
      <c r="R891" s="10" t="s">
        <v>611</v>
      </c>
      <c r="S891">
        <v>2006</v>
      </c>
      <c r="T891">
        <f t="shared" si="450"/>
        <v>130.565</v>
      </c>
      <c r="U891">
        <f t="shared" si="451"/>
        <v>118.265</v>
      </c>
      <c r="V891">
        <f t="shared" si="452"/>
        <v>94.483000000000004</v>
      </c>
      <c r="W891">
        <f t="shared" si="453"/>
        <v>89.201999999999998</v>
      </c>
      <c r="X891">
        <f t="shared" si="475"/>
        <v>3.252255872886689E-2</v>
      </c>
      <c r="Y891">
        <f t="shared" si="476"/>
        <v>3.7115460242979736E-2</v>
      </c>
      <c r="Z891">
        <f t="shared" si="477"/>
        <v>-1.0392137873037832E-2</v>
      </c>
      <c r="AA891">
        <f t="shared" si="478"/>
        <v>-2.4320135523350217E-2</v>
      </c>
      <c r="AC891" s="10">
        <f>IFERROR(VLOOKUP(S891&amp;R891,'Regulatory Data'!D$6:F$1349,3,FALSE),"")</f>
        <v>0.4023496894379468</v>
      </c>
      <c r="AD891" s="12">
        <f>VLOOKUP($S891&amp;$R891,'Regulatory Data'!$I$6:$O$1301,5,FALSE)</f>
        <v>1</v>
      </c>
      <c r="AE891" s="12" t="str">
        <f>IF(VLOOKUP($S891&amp;$R891,'Regulatory Data'!$I$6:$O$1301,7,FALSE)=1,1,IF(VLOOKUP($S891&amp;$R891,'Regulatory Data'!$I$6:$O$1301,6,FALSE)=1,0,""))</f>
        <v/>
      </c>
      <c r="AG891" s="12" t="str">
        <f t="shared" si="455"/>
        <v/>
      </c>
      <c r="AH891" s="12">
        <f t="shared" si="456"/>
        <v>-4.2214352108405073E-2</v>
      </c>
      <c r="AI891" s="12" t="str">
        <f t="shared" si="457"/>
        <v/>
      </c>
      <c r="AJ891" s="12">
        <f t="shared" si="458"/>
        <v>5.3256014750235892E-4</v>
      </c>
      <c r="AK891" s="12" t="str">
        <f t="shared" si="459"/>
        <v/>
      </c>
      <c r="AL891" s="12">
        <f t="shared" si="460"/>
        <v>-1.3039355524918861E-2</v>
      </c>
      <c r="AM891" s="12" t="str">
        <f t="shared" si="461"/>
        <v/>
      </c>
      <c r="AN891" s="12">
        <f t="shared" si="462"/>
        <v>1.2765419796717303E-2</v>
      </c>
      <c r="AO891" s="9" t="str">
        <f t="shared" si="463"/>
        <v/>
      </c>
      <c r="AP891" s="9" t="str">
        <f t="shared" si="464"/>
        <v/>
      </c>
      <c r="AQ891" s="9" t="str">
        <f t="shared" si="465"/>
        <v/>
      </c>
      <c r="AR891" s="9" t="str">
        <f t="shared" si="466"/>
        <v/>
      </c>
      <c r="AS891" s="9" t="str">
        <f t="shared" si="467"/>
        <v/>
      </c>
      <c r="AT891" s="9" t="str">
        <f t="shared" si="468"/>
        <v/>
      </c>
      <c r="AU891" s="9" t="str">
        <f t="shared" si="469"/>
        <v/>
      </c>
      <c r="AV891" s="9" t="str">
        <f t="shared" si="470"/>
        <v/>
      </c>
    </row>
    <row r="892" spans="1:48" x14ac:dyDescent="0.2">
      <c r="A892" s="2">
        <v>1</v>
      </c>
      <c r="B892" s="6" t="s">
        <v>30</v>
      </c>
      <c r="C892" s="6">
        <v>0</v>
      </c>
      <c r="D892" s="5" t="s">
        <v>96</v>
      </c>
      <c r="E892" s="5" t="str">
        <f t="shared" si="454"/>
        <v/>
      </c>
      <c r="F892" s="5" t="str">
        <f t="shared" si="449"/>
        <v/>
      </c>
      <c r="G892" s="7">
        <v>110.80200000000001</v>
      </c>
      <c r="H892" s="7">
        <v>110.402</v>
      </c>
      <c r="I892" s="7">
        <v>105.29</v>
      </c>
      <c r="J892" s="7">
        <v>101.134</v>
      </c>
      <c r="K892" s="7">
        <v>95.025999999999996</v>
      </c>
      <c r="L892" s="7">
        <v>95.37</v>
      </c>
      <c r="M892" s="7">
        <v>95.331000000000003</v>
      </c>
      <c r="N892" s="7">
        <v>100.374</v>
      </c>
      <c r="O892" s="7"/>
      <c r="Q892" s="13"/>
      <c r="R892" s="10" t="s">
        <v>611</v>
      </c>
      <c r="S892">
        <v>2007</v>
      </c>
      <c r="T892">
        <f t="shared" si="450"/>
        <v>125.16800000000001</v>
      </c>
      <c r="U892">
        <f t="shared" si="451"/>
        <v>118.328</v>
      </c>
      <c r="V892">
        <f t="shared" si="452"/>
        <v>93.259</v>
      </c>
      <c r="W892">
        <f t="shared" si="453"/>
        <v>90.347999999999999</v>
      </c>
      <c r="X892">
        <f t="shared" si="475"/>
        <v>-4.2214352108405073E-2</v>
      </c>
      <c r="Y892">
        <f t="shared" si="476"/>
        <v>5.3256014750235892E-4</v>
      </c>
      <c r="Z892">
        <f t="shared" si="477"/>
        <v>-1.3039355524918861E-2</v>
      </c>
      <c r="AA892">
        <f t="shared" si="478"/>
        <v>1.2765419796717303E-2</v>
      </c>
      <c r="AC892" s="10">
        <f>IFERROR(VLOOKUP(S892&amp;R892,'Regulatory Data'!D$6:F$1349,3,FALSE),"")</f>
        <v>0.40922730534702312</v>
      </c>
      <c r="AD892" s="12">
        <f>VLOOKUP($S892&amp;$R892,'Regulatory Data'!$I$6:$O$1301,5,FALSE)</f>
        <v>1</v>
      </c>
      <c r="AE892" s="12" t="str">
        <f>IF(VLOOKUP($S892&amp;$R892,'Regulatory Data'!$I$6:$O$1301,7,FALSE)=1,1,IF(VLOOKUP($S892&amp;$R892,'Regulatory Data'!$I$6:$O$1301,6,FALSE)=1,0,""))</f>
        <v/>
      </c>
      <c r="AG892" s="12" t="str">
        <f t="shared" si="455"/>
        <v/>
      </c>
      <c r="AH892" s="12">
        <f t="shared" si="456"/>
        <v>8.4091938022545776E-3</v>
      </c>
      <c r="AI892" s="12" t="str">
        <f t="shared" si="457"/>
        <v/>
      </c>
      <c r="AJ892" s="12">
        <f t="shared" si="458"/>
        <v>1.0408090795522185E-2</v>
      </c>
      <c r="AK892" s="12" t="str">
        <f t="shared" si="459"/>
        <v/>
      </c>
      <c r="AL892" s="12">
        <f t="shared" si="460"/>
        <v>5.0270711467881313E-3</v>
      </c>
      <c r="AM892" s="12" t="str">
        <f t="shared" si="461"/>
        <v/>
      </c>
      <c r="AN892" s="12">
        <f t="shared" si="462"/>
        <v>-1.7777848951815223E-2</v>
      </c>
      <c r="AO892" s="9" t="str">
        <f t="shared" si="463"/>
        <v/>
      </c>
      <c r="AP892" s="9" t="str">
        <f t="shared" si="464"/>
        <v/>
      </c>
      <c r="AQ892" s="9" t="str">
        <f t="shared" si="465"/>
        <v/>
      </c>
      <c r="AR892" s="9" t="str">
        <f t="shared" si="466"/>
        <v/>
      </c>
      <c r="AS892" s="9" t="str">
        <f t="shared" si="467"/>
        <v/>
      </c>
      <c r="AT892" s="9" t="str">
        <f t="shared" si="468"/>
        <v/>
      </c>
      <c r="AU892" s="9" t="str">
        <f t="shared" si="469"/>
        <v/>
      </c>
      <c r="AV892" s="9" t="str">
        <f t="shared" si="470"/>
        <v/>
      </c>
    </row>
    <row r="893" spans="1:48" x14ac:dyDescent="0.2">
      <c r="A893" s="2">
        <v>1</v>
      </c>
      <c r="B893" s="6" t="s">
        <v>31</v>
      </c>
      <c r="C893" s="6">
        <v>0</v>
      </c>
      <c r="D893" s="5" t="s">
        <v>96</v>
      </c>
      <c r="E893" s="5" t="str">
        <f t="shared" si="454"/>
        <v/>
      </c>
      <c r="F893" s="5" t="str">
        <f t="shared" si="449"/>
        <v/>
      </c>
      <c r="G893" s="7">
        <v>115.422</v>
      </c>
      <c r="H893" s="7">
        <v>117.35</v>
      </c>
      <c r="I893" s="7">
        <v>110.459</v>
      </c>
      <c r="J893" s="7">
        <v>103.548</v>
      </c>
      <c r="K893" s="7">
        <v>95.7</v>
      </c>
      <c r="L893" s="7">
        <v>94.128</v>
      </c>
      <c r="M893" s="7">
        <v>93.587999999999994</v>
      </c>
      <c r="N893" s="7">
        <v>103.376</v>
      </c>
      <c r="O893" s="7"/>
      <c r="Q893" s="13"/>
      <c r="R893" s="10" t="s">
        <v>611</v>
      </c>
      <c r="S893">
        <v>2008</v>
      </c>
      <c r="T893">
        <f t="shared" si="450"/>
        <v>126.22499999999999</v>
      </c>
      <c r="U893">
        <f t="shared" si="451"/>
        <v>119.566</v>
      </c>
      <c r="V893">
        <f t="shared" si="452"/>
        <v>93.728999999999999</v>
      </c>
      <c r="W893">
        <f t="shared" si="453"/>
        <v>88.756</v>
      </c>
      <c r="X893">
        <f t="shared" si="475"/>
        <v>8.4091938022545776E-3</v>
      </c>
      <c r="Y893">
        <f t="shared" si="476"/>
        <v>1.0408090795522185E-2</v>
      </c>
      <c r="Z893">
        <f t="shared" si="477"/>
        <v>5.0270711467881313E-3</v>
      </c>
      <c r="AA893">
        <f t="shared" si="478"/>
        <v>-1.7777848951815223E-2</v>
      </c>
      <c r="AC893" s="10">
        <f>IFERROR(VLOOKUP(S893&amp;R893,'Regulatory Data'!D$6:F$1349,3,FALSE),"")</f>
        <v>0.41507227140647013</v>
      </c>
      <c r="AD893" s="12">
        <f>VLOOKUP($S893&amp;$R893,'Regulatory Data'!$I$6:$O$1301,5,FALSE)</f>
        <v>1</v>
      </c>
      <c r="AE893" s="12" t="str">
        <f>IF(VLOOKUP($S893&amp;$R893,'Regulatory Data'!$I$6:$O$1301,7,FALSE)=1,1,IF(VLOOKUP($S893&amp;$R893,'Regulatory Data'!$I$6:$O$1301,6,FALSE)=1,0,""))</f>
        <v/>
      </c>
      <c r="AG893" s="12" t="str">
        <f t="shared" si="455"/>
        <v/>
      </c>
      <c r="AH893" s="12">
        <f t="shared" si="456"/>
        <v>6.4174521445552024E-2</v>
      </c>
      <c r="AI893" s="12" t="str">
        <f t="shared" si="457"/>
        <v/>
      </c>
      <c r="AJ893" s="12">
        <f t="shared" si="458"/>
        <v>2.9144759847532065E-2</v>
      </c>
      <c r="AK893" s="12" t="str">
        <f t="shared" si="459"/>
        <v/>
      </c>
      <c r="AL893" s="12">
        <f t="shared" si="460"/>
        <v>6.2113982794294031E-3</v>
      </c>
      <c r="AM893" s="12" t="str">
        <f t="shared" si="461"/>
        <v/>
      </c>
      <c r="AN893" s="12">
        <f t="shared" si="462"/>
        <v>-2.2791451003810081E-2</v>
      </c>
      <c r="AO893" s="9" t="str">
        <f t="shared" si="463"/>
        <v/>
      </c>
      <c r="AP893" s="9" t="str">
        <f t="shared" si="464"/>
        <v/>
      </c>
      <c r="AQ893" s="9" t="str">
        <f t="shared" si="465"/>
        <v/>
      </c>
      <c r="AR893" s="9" t="str">
        <f t="shared" si="466"/>
        <v/>
      </c>
      <c r="AS893" s="9" t="str">
        <f t="shared" si="467"/>
        <v/>
      </c>
      <c r="AT893" s="9" t="str">
        <f t="shared" si="468"/>
        <v/>
      </c>
      <c r="AU893" s="9" t="str">
        <f t="shared" si="469"/>
        <v/>
      </c>
      <c r="AV893" s="9" t="str">
        <f t="shared" si="470"/>
        <v/>
      </c>
    </row>
    <row r="894" spans="1:48" x14ac:dyDescent="0.2">
      <c r="A894" s="2">
        <v>1</v>
      </c>
      <c r="B894" s="6" t="s">
        <v>32</v>
      </c>
      <c r="C894" s="6">
        <v>0</v>
      </c>
      <c r="D894" s="5" t="s">
        <v>96</v>
      </c>
      <c r="E894" s="5" t="str">
        <f t="shared" si="454"/>
        <v/>
      </c>
      <c r="F894" s="5" t="str">
        <f t="shared" si="449"/>
        <v/>
      </c>
      <c r="G894" s="7">
        <v>120.92400000000001</v>
      </c>
      <c r="H894" s="7">
        <v>123.005</v>
      </c>
      <c r="I894" s="7">
        <v>117.17</v>
      </c>
      <c r="J894" s="7">
        <v>106.181</v>
      </c>
      <c r="K894" s="7">
        <v>96.896000000000001</v>
      </c>
      <c r="L894" s="7">
        <v>95.257000000000005</v>
      </c>
      <c r="M894" s="7">
        <v>91.971000000000004</v>
      </c>
      <c r="N894" s="7">
        <v>107.76300000000001</v>
      </c>
      <c r="O894" s="7"/>
      <c r="Q894" s="13"/>
      <c r="R894" s="10" t="s">
        <v>611</v>
      </c>
      <c r="S894">
        <v>2009</v>
      </c>
      <c r="T894">
        <f t="shared" si="450"/>
        <v>134.59100000000001</v>
      </c>
      <c r="U894">
        <f t="shared" si="451"/>
        <v>123.102</v>
      </c>
      <c r="V894">
        <f t="shared" si="452"/>
        <v>94.313000000000002</v>
      </c>
      <c r="W894">
        <f t="shared" si="453"/>
        <v>86.756</v>
      </c>
      <c r="X894">
        <f t="shared" si="475"/>
        <v>6.4174521445552024E-2</v>
      </c>
      <c r="Y894">
        <f t="shared" si="476"/>
        <v>2.9144759847532065E-2</v>
      </c>
      <c r="Z894">
        <f t="shared" si="477"/>
        <v>6.2113982794294031E-3</v>
      </c>
      <c r="AA894">
        <f t="shared" si="478"/>
        <v>-2.2791451003810081E-2</v>
      </c>
      <c r="AC894" s="10">
        <f>IFERROR(VLOOKUP(S894&amp;R894,'Regulatory Data'!D$6:F$1349,3,FALSE),"")</f>
        <v>0.40987711915483871</v>
      </c>
      <c r="AD894" s="12">
        <f>VLOOKUP($S894&amp;$R894,'Regulatory Data'!$I$6:$O$1301,5,FALSE)</f>
        <v>1</v>
      </c>
      <c r="AE894" s="12" t="str">
        <f>IF(VLOOKUP($S894&amp;$R894,'Regulatory Data'!$I$6:$O$1301,7,FALSE)=1,1,IF(VLOOKUP($S894&amp;$R894,'Regulatory Data'!$I$6:$O$1301,6,FALSE)=1,0,""))</f>
        <v/>
      </c>
      <c r="AG894" s="12" t="str">
        <f t="shared" si="455"/>
        <v/>
      </c>
      <c r="AH894" s="12">
        <f t="shared" si="456"/>
        <v>5.5809387094729601E-2</v>
      </c>
      <c r="AI894" s="12" t="str">
        <f t="shared" si="457"/>
        <v/>
      </c>
      <c r="AJ894" s="12">
        <f t="shared" si="458"/>
        <v>4.3351327056297961E-2</v>
      </c>
      <c r="AK894" s="12" t="str">
        <f t="shared" si="459"/>
        <v/>
      </c>
      <c r="AL894" s="12">
        <f t="shared" si="460"/>
        <v>-1.6980914662547697E-2</v>
      </c>
      <c r="AM894" s="12" t="str">
        <f t="shared" si="461"/>
        <v/>
      </c>
      <c r="AN894" s="12">
        <f t="shared" si="462"/>
        <v>0</v>
      </c>
      <c r="AO894" s="9" t="str">
        <f t="shared" si="463"/>
        <v/>
      </c>
      <c r="AP894" s="9" t="str">
        <f t="shared" si="464"/>
        <v/>
      </c>
      <c r="AQ894" s="9" t="str">
        <f t="shared" si="465"/>
        <v/>
      </c>
      <c r="AR894" s="9" t="str">
        <f t="shared" si="466"/>
        <v/>
      </c>
      <c r="AS894" s="9" t="str">
        <f t="shared" si="467"/>
        <v/>
      </c>
      <c r="AT894" s="9" t="str">
        <f t="shared" si="468"/>
        <v/>
      </c>
      <c r="AU894" s="9" t="str">
        <f t="shared" si="469"/>
        <v/>
      </c>
      <c r="AV894" s="9" t="str">
        <f t="shared" si="470"/>
        <v/>
      </c>
    </row>
    <row r="895" spans="1:48" x14ac:dyDescent="0.2">
      <c r="A895" s="2">
        <v>1</v>
      </c>
      <c r="B895" s="6" t="s">
        <v>33</v>
      </c>
      <c r="C895" s="6">
        <v>0</v>
      </c>
      <c r="D895" s="5" t="s">
        <v>96</v>
      </c>
      <c r="E895" s="5" t="str">
        <f t="shared" si="454"/>
        <v/>
      </c>
      <c r="F895" s="5" t="str">
        <f t="shared" si="449"/>
        <v/>
      </c>
      <c r="G895" s="7">
        <v>112.64700000000001</v>
      </c>
      <c r="H895" s="7">
        <v>118.255</v>
      </c>
      <c r="I895" s="7">
        <v>115.05</v>
      </c>
      <c r="J895" s="7">
        <v>108.72499999999999</v>
      </c>
      <c r="K895" s="7">
        <v>102.133</v>
      </c>
      <c r="L895" s="7">
        <v>97.29</v>
      </c>
      <c r="M895" s="7">
        <v>94.138999999999996</v>
      </c>
      <c r="N895" s="7">
        <v>108.307</v>
      </c>
      <c r="O895" s="7"/>
      <c r="Q895" s="13"/>
      <c r="R895" s="10" t="s">
        <v>611</v>
      </c>
      <c r="S895">
        <v>2010</v>
      </c>
      <c r="T895">
        <f t="shared" si="450"/>
        <v>142.316</v>
      </c>
      <c r="U895">
        <f t="shared" si="451"/>
        <v>128.55600000000001</v>
      </c>
      <c r="V895">
        <f t="shared" si="452"/>
        <v>92.724999999999994</v>
      </c>
      <c r="W895">
        <f t="shared" si="453"/>
        <v>86.756</v>
      </c>
      <c r="X895">
        <f t="shared" si="475"/>
        <v>5.5809387094729601E-2</v>
      </c>
      <c r="Y895">
        <f t="shared" si="476"/>
        <v>4.3351327056297961E-2</v>
      </c>
      <c r="Z895">
        <f t="shared" si="477"/>
        <v>-1.6980914662547697E-2</v>
      </c>
      <c r="AA895">
        <f t="shared" si="478"/>
        <v>0</v>
      </c>
      <c r="AC895" s="10">
        <f>IFERROR(VLOOKUP(S895&amp;R895,'Regulatory Data'!D$6:F$1349,3,FALSE),"")</f>
        <v>0.4094478787443202</v>
      </c>
      <c r="AD895" s="12">
        <f>VLOOKUP($S895&amp;$R895,'Regulatory Data'!$I$6:$O$1301,5,FALSE)</f>
        <v>1</v>
      </c>
      <c r="AE895" s="12" t="str">
        <f>IF(VLOOKUP($S895&amp;$R895,'Regulatory Data'!$I$6:$O$1301,7,FALSE)=1,1,IF(VLOOKUP($S895&amp;$R895,'Regulatory Data'!$I$6:$O$1301,6,FALSE)=1,0,""))</f>
        <v/>
      </c>
      <c r="AG895" s="12" t="str">
        <f t="shared" si="455"/>
        <v/>
      </c>
      <c r="AH895" s="12" t="str">
        <f t="shared" si="456"/>
        <v>.</v>
      </c>
      <c r="AI895" s="12" t="str">
        <f t="shared" si="457"/>
        <v/>
      </c>
      <c r="AJ895" s="12" t="str">
        <f t="shared" si="458"/>
        <v>.</v>
      </c>
      <c r="AK895" s="12" t="str">
        <f t="shared" si="459"/>
        <v/>
      </c>
      <c r="AL895" s="12" t="str">
        <f t="shared" si="460"/>
        <v>.</v>
      </c>
      <c r="AM895" s="12" t="str">
        <f t="shared" si="461"/>
        <v/>
      </c>
      <c r="AN895" s="12" t="str">
        <f t="shared" si="462"/>
        <v>.</v>
      </c>
      <c r="AO895" s="9" t="str">
        <f t="shared" si="463"/>
        <v/>
      </c>
      <c r="AP895" s="9" t="str">
        <f t="shared" si="464"/>
        <v/>
      </c>
      <c r="AQ895" s="9" t="str">
        <f t="shared" si="465"/>
        <v/>
      </c>
      <c r="AR895" s="9" t="str">
        <f t="shared" si="466"/>
        <v/>
      </c>
      <c r="AS895" s="9" t="str">
        <f t="shared" si="467"/>
        <v/>
      </c>
      <c r="AT895" s="9" t="str">
        <f t="shared" si="468"/>
        <v/>
      </c>
      <c r="AU895" s="9" t="str">
        <f t="shared" si="469"/>
        <v/>
      </c>
      <c r="AV895" s="9" t="str">
        <f t="shared" si="470"/>
        <v/>
      </c>
    </row>
    <row r="896" spans="1:48" x14ac:dyDescent="0.2">
      <c r="A896" s="2">
        <v>1</v>
      </c>
      <c r="B896" s="6" t="s">
        <v>34</v>
      </c>
      <c r="C896" s="6">
        <v>0</v>
      </c>
      <c r="D896" s="5" t="s">
        <v>96</v>
      </c>
      <c r="E896" s="5" t="str">
        <f t="shared" si="454"/>
        <v/>
      </c>
      <c r="F896" s="5" t="str">
        <f t="shared" si="449"/>
        <v/>
      </c>
      <c r="G896" s="7">
        <v>113.33199999999999</v>
      </c>
      <c r="H896" s="7">
        <v>118.801</v>
      </c>
      <c r="I896" s="7">
        <v>119.60599999999999</v>
      </c>
      <c r="J896" s="7">
        <v>110.416</v>
      </c>
      <c r="K896" s="7">
        <v>105.536</v>
      </c>
      <c r="L896" s="7">
        <v>100.678</v>
      </c>
      <c r="M896" s="7">
        <v>96.575999999999993</v>
      </c>
      <c r="N896" s="7">
        <v>115.51</v>
      </c>
      <c r="O896" s="7"/>
      <c r="Q896" s="13"/>
      <c r="R896" s="10" t="s">
        <v>628</v>
      </c>
      <c r="S896">
        <v>1987</v>
      </c>
      <c r="T896">
        <f t="shared" si="450"/>
        <v>57.012</v>
      </c>
      <c r="U896">
        <f t="shared" si="451"/>
        <v>52.792000000000002</v>
      </c>
      <c r="V896">
        <f t="shared" si="452"/>
        <v>92.388000000000005</v>
      </c>
      <c r="W896">
        <f t="shared" si="453"/>
        <v>123.79</v>
      </c>
      <c r="X896" s="4" t="s">
        <v>985</v>
      </c>
      <c r="Y896" s="4" t="s">
        <v>985</v>
      </c>
      <c r="Z896" s="4" t="s">
        <v>985</v>
      </c>
      <c r="AA896" s="4" t="s">
        <v>985</v>
      </c>
      <c r="AC896" s="10" t="str">
        <f>IFERROR(VLOOKUP(S896&amp;R896,'Regulatory Data'!D$6:F$1349,3,FALSE),"")</f>
        <v/>
      </c>
      <c r="AD896" s="12" t="str">
        <f>VLOOKUP($S896&amp;$R896,'Regulatory Data'!$I$6:$O$1301,5,FALSE)</f>
        <v/>
      </c>
      <c r="AE896" s="12" t="str">
        <f>IF(VLOOKUP($S896&amp;$R896,'Regulatory Data'!$I$6:$O$1301,7,FALSE)=1,1,IF(VLOOKUP($S896&amp;$R896,'Regulatory Data'!$I$6:$O$1301,6,FALSE)=1,0,""))</f>
        <v/>
      </c>
      <c r="AG896" s="12" t="str">
        <f t="shared" si="455"/>
        <v/>
      </c>
      <c r="AH896" s="12" t="str">
        <f t="shared" si="456"/>
        <v/>
      </c>
      <c r="AI896" s="12" t="str">
        <f t="shared" si="457"/>
        <v/>
      </c>
      <c r="AJ896" s="12" t="str">
        <f t="shared" si="458"/>
        <v/>
      </c>
      <c r="AK896" s="12" t="str">
        <f t="shared" si="459"/>
        <v/>
      </c>
      <c r="AL896" s="12" t="str">
        <f t="shared" si="460"/>
        <v/>
      </c>
      <c r="AM896" s="12" t="str">
        <f t="shared" si="461"/>
        <v/>
      </c>
      <c r="AN896" s="12" t="str">
        <f t="shared" si="462"/>
        <v/>
      </c>
      <c r="AO896" s="9" t="str">
        <f t="shared" si="463"/>
        <v/>
      </c>
      <c r="AP896" s="9" t="str">
        <f t="shared" si="464"/>
        <v/>
      </c>
      <c r="AQ896" s="9" t="str">
        <f t="shared" si="465"/>
        <v/>
      </c>
      <c r="AR896" s="9" t="str">
        <f t="shared" si="466"/>
        <v/>
      </c>
      <c r="AS896" s="9" t="str">
        <f t="shared" si="467"/>
        <v/>
      </c>
      <c r="AT896" s="9" t="str">
        <f t="shared" si="468"/>
        <v/>
      </c>
      <c r="AU896" s="9" t="str">
        <f t="shared" si="469"/>
        <v/>
      </c>
      <c r="AV896" s="9" t="str">
        <f t="shared" si="470"/>
        <v/>
      </c>
    </row>
    <row r="897" spans="1:48" x14ac:dyDescent="0.2">
      <c r="A897" s="2">
        <v>1</v>
      </c>
      <c r="B897" s="6" t="s">
        <v>35</v>
      </c>
      <c r="C897" s="6">
        <v>0</v>
      </c>
      <c r="D897" s="5" t="s">
        <v>96</v>
      </c>
      <c r="E897" s="5" t="str">
        <f t="shared" si="454"/>
        <v/>
      </c>
      <c r="F897" s="5" t="str">
        <f t="shared" si="449"/>
        <v/>
      </c>
      <c r="G897" s="7">
        <v>111.474</v>
      </c>
      <c r="H897" s="7">
        <v>112.121</v>
      </c>
      <c r="I897" s="7">
        <v>113.00700000000001</v>
      </c>
      <c r="J897" s="7">
        <v>115.581</v>
      </c>
      <c r="K897" s="7">
        <v>101.375</v>
      </c>
      <c r="L897" s="7">
        <v>100.791</v>
      </c>
      <c r="M897" s="7">
        <v>105.441</v>
      </c>
      <c r="N897" s="7">
        <v>119.15600000000001</v>
      </c>
      <c r="O897" s="7"/>
      <c r="Q897" s="13"/>
      <c r="R897" s="10" t="s">
        <v>628</v>
      </c>
      <c r="S897">
        <v>1988</v>
      </c>
      <c r="T897">
        <f t="shared" si="450"/>
        <v>57.536000000000001</v>
      </c>
      <c r="U897">
        <f t="shared" si="451"/>
        <v>53.249000000000002</v>
      </c>
      <c r="V897">
        <f t="shared" si="452"/>
        <v>94.88</v>
      </c>
      <c r="W897">
        <f t="shared" si="453"/>
        <v>125.967</v>
      </c>
      <c r="X897">
        <f t="shared" ref="X897:X919" si="479">LN(T897)-LN(T896)</f>
        <v>9.1490668563709576E-3</v>
      </c>
      <c r="Y897">
        <f t="shared" ref="Y897:Y919" si="480">LN(U897)-LN(U896)</f>
        <v>8.6193609893570056E-3</v>
      </c>
      <c r="Z897">
        <f t="shared" ref="Z897:Z919" si="481">LN(V897)-LN(V896)</f>
        <v>2.6615835165502588E-2</v>
      </c>
      <c r="AA897">
        <f t="shared" ref="AA897:AA919" si="482">LN(W897)-LN(W896)</f>
        <v>1.743338634281244E-2</v>
      </c>
      <c r="AC897" s="10" t="str">
        <f>IFERROR(VLOOKUP(S897&amp;R897,'Regulatory Data'!D$6:F$1349,3,FALSE),"")</f>
        <v/>
      </c>
      <c r="AD897" s="12" t="str">
        <f>VLOOKUP($S897&amp;$R897,'Regulatory Data'!$I$6:$O$1301,5,FALSE)</f>
        <v/>
      </c>
      <c r="AE897" s="12" t="str">
        <f>IF(VLOOKUP($S897&amp;$R897,'Regulatory Data'!$I$6:$O$1301,7,FALSE)=1,1,IF(VLOOKUP($S897&amp;$R897,'Regulatory Data'!$I$6:$O$1301,6,FALSE)=1,0,""))</f>
        <v/>
      </c>
      <c r="AG897" s="12" t="str">
        <f t="shared" si="455"/>
        <v/>
      </c>
      <c r="AH897" s="12" t="str">
        <f t="shared" si="456"/>
        <v/>
      </c>
      <c r="AI897" s="12" t="str">
        <f t="shared" si="457"/>
        <v/>
      </c>
      <c r="AJ897" s="12" t="str">
        <f t="shared" si="458"/>
        <v/>
      </c>
      <c r="AK897" s="12" t="str">
        <f t="shared" si="459"/>
        <v/>
      </c>
      <c r="AL897" s="12" t="str">
        <f t="shared" si="460"/>
        <v/>
      </c>
      <c r="AM897" s="12" t="str">
        <f t="shared" si="461"/>
        <v/>
      </c>
      <c r="AN897" s="12" t="str">
        <f t="shared" si="462"/>
        <v/>
      </c>
      <c r="AO897" s="9" t="str">
        <f t="shared" si="463"/>
        <v/>
      </c>
      <c r="AP897" s="9" t="str">
        <f t="shared" si="464"/>
        <v/>
      </c>
      <c r="AQ897" s="9" t="str">
        <f t="shared" si="465"/>
        <v/>
      </c>
      <c r="AR897" s="9" t="str">
        <f t="shared" si="466"/>
        <v/>
      </c>
      <c r="AS897" s="9" t="str">
        <f t="shared" si="467"/>
        <v/>
      </c>
      <c r="AT897" s="9" t="str">
        <f t="shared" si="468"/>
        <v/>
      </c>
      <c r="AU897" s="9" t="str">
        <f t="shared" si="469"/>
        <v/>
      </c>
      <c r="AV897" s="9" t="str">
        <f t="shared" si="470"/>
        <v/>
      </c>
    </row>
    <row r="898" spans="1:48" x14ac:dyDescent="0.2">
      <c r="A898" s="2">
        <v>1</v>
      </c>
      <c r="B898" s="6" t="s">
        <v>36</v>
      </c>
      <c r="C898" s="6">
        <v>0</v>
      </c>
      <c r="D898" s="5" t="s">
        <v>96</v>
      </c>
      <c r="E898" s="5" t="str">
        <f t="shared" si="454"/>
        <v/>
      </c>
      <c r="F898" s="5" t="str">
        <f t="shared" si="449"/>
        <v/>
      </c>
      <c r="G898" s="7">
        <v>126.059</v>
      </c>
      <c r="H898" s="7">
        <v>115.541</v>
      </c>
      <c r="I898" s="7">
        <v>115.01900000000001</v>
      </c>
      <c r="J898" s="7">
        <v>119.38500000000001</v>
      </c>
      <c r="K898" s="7">
        <v>91.242000000000004</v>
      </c>
      <c r="L898" s="7">
        <v>99.548000000000002</v>
      </c>
      <c r="M898" s="7">
        <v>97.84</v>
      </c>
      <c r="N898" s="7">
        <v>112.535</v>
      </c>
      <c r="O898" s="7"/>
      <c r="Q898" s="13"/>
      <c r="R898" s="10" t="s">
        <v>628</v>
      </c>
      <c r="S898">
        <v>1989</v>
      </c>
      <c r="T898">
        <f t="shared" si="450"/>
        <v>58.670999999999999</v>
      </c>
      <c r="U898">
        <f t="shared" si="451"/>
        <v>54.097000000000001</v>
      </c>
      <c r="V898">
        <f t="shared" si="452"/>
        <v>97.134</v>
      </c>
      <c r="W898">
        <f t="shared" si="453"/>
        <v>127.75</v>
      </c>
      <c r="X898">
        <f t="shared" si="479"/>
        <v>1.9534728429466242E-2</v>
      </c>
      <c r="Y898">
        <f t="shared" si="480"/>
        <v>1.5799706379326484E-2</v>
      </c>
      <c r="Z898">
        <f t="shared" si="481"/>
        <v>2.3478533238008303E-2</v>
      </c>
      <c r="AA898">
        <f t="shared" si="482"/>
        <v>1.4055261197282398E-2</v>
      </c>
      <c r="AC898" s="10" t="str">
        <f>IFERROR(VLOOKUP(S898&amp;R898,'Regulatory Data'!D$6:F$1349,3,FALSE),"")</f>
        <v/>
      </c>
      <c r="AD898" s="12" t="str">
        <f>VLOOKUP($S898&amp;$R898,'Regulatory Data'!$I$6:$O$1301,5,FALSE)</f>
        <v/>
      </c>
      <c r="AE898" s="12" t="str">
        <f>IF(VLOOKUP($S898&amp;$R898,'Regulatory Data'!$I$6:$O$1301,7,FALSE)=1,1,IF(VLOOKUP($S898&amp;$R898,'Regulatory Data'!$I$6:$O$1301,6,FALSE)=1,0,""))</f>
        <v/>
      </c>
      <c r="AG898" s="12" t="str">
        <f t="shared" si="455"/>
        <v/>
      </c>
      <c r="AH898" s="12" t="str">
        <f t="shared" si="456"/>
        <v/>
      </c>
      <c r="AI898" s="12" t="str">
        <f t="shared" si="457"/>
        <v/>
      </c>
      <c r="AJ898" s="12" t="str">
        <f t="shared" si="458"/>
        <v/>
      </c>
      <c r="AK898" s="12" t="str">
        <f t="shared" si="459"/>
        <v/>
      </c>
      <c r="AL898" s="12" t="str">
        <f t="shared" si="460"/>
        <v/>
      </c>
      <c r="AM898" s="12" t="str">
        <f t="shared" si="461"/>
        <v/>
      </c>
      <c r="AN898" s="12" t="str">
        <f t="shared" si="462"/>
        <v/>
      </c>
      <c r="AO898" s="9" t="str">
        <f t="shared" si="463"/>
        <v/>
      </c>
      <c r="AP898" s="9" t="str">
        <f t="shared" si="464"/>
        <v/>
      </c>
      <c r="AQ898" s="9" t="str">
        <f t="shared" si="465"/>
        <v/>
      </c>
      <c r="AR898" s="9" t="str">
        <f t="shared" si="466"/>
        <v/>
      </c>
      <c r="AS898" s="9" t="str">
        <f t="shared" si="467"/>
        <v/>
      </c>
      <c r="AT898" s="9" t="str">
        <f t="shared" si="468"/>
        <v/>
      </c>
      <c r="AU898" s="9" t="str">
        <f t="shared" si="469"/>
        <v/>
      </c>
      <c r="AV898" s="9" t="str">
        <f t="shared" si="470"/>
        <v/>
      </c>
    </row>
    <row r="899" spans="1:48" x14ac:dyDescent="0.2">
      <c r="A899" s="2">
        <v>1</v>
      </c>
      <c r="B899" s="6" t="s">
        <v>37</v>
      </c>
      <c r="C899" s="6">
        <v>0</v>
      </c>
      <c r="D899" s="5" t="s">
        <v>96</v>
      </c>
      <c r="E899" s="5" t="str">
        <f t="shared" si="454"/>
        <v/>
      </c>
      <c r="F899" s="5" t="str">
        <f t="shared" si="449"/>
        <v/>
      </c>
      <c r="G899" s="7">
        <v>120.45</v>
      </c>
      <c r="H899" s="7">
        <v>118.015</v>
      </c>
      <c r="I899" s="7">
        <v>113.68300000000001</v>
      </c>
      <c r="J899" s="7">
        <v>120.425</v>
      </c>
      <c r="K899" s="7">
        <v>94.382000000000005</v>
      </c>
      <c r="L899" s="7">
        <v>96.33</v>
      </c>
      <c r="M899" s="7">
        <v>100.136</v>
      </c>
      <c r="N899" s="7">
        <v>113.83799999999999</v>
      </c>
      <c r="O899" s="7"/>
      <c r="Q899" s="13"/>
      <c r="R899" s="10" t="s">
        <v>628</v>
      </c>
      <c r="S899">
        <v>1990</v>
      </c>
      <c r="T899">
        <f t="shared" si="450"/>
        <v>58.222000000000001</v>
      </c>
      <c r="U899">
        <f t="shared" si="451"/>
        <v>54.671999999999997</v>
      </c>
      <c r="V899">
        <f t="shared" si="452"/>
        <v>99.994</v>
      </c>
      <c r="W899">
        <f t="shared" si="453"/>
        <v>132.02000000000001</v>
      </c>
      <c r="X899">
        <f t="shared" si="479"/>
        <v>-7.6822770949762642E-3</v>
      </c>
      <c r="Y899">
        <f t="shared" si="480"/>
        <v>1.0572963923131784E-2</v>
      </c>
      <c r="Z899">
        <f t="shared" si="481"/>
        <v>2.9018715700595443E-2</v>
      </c>
      <c r="AA899">
        <f t="shared" si="482"/>
        <v>3.2878197176811064E-2</v>
      </c>
      <c r="AC899" s="10" t="str">
        <f>IFERROR(VLOOKUP(S899&amp;R899,'Regulatory Data'!D$6:F$1349,3,FALSE),"")</f>
        <v/>
      </c>
      <c r="AD899" s="12" t="str">
        <f>VLOOKUP($S899&amp;$R899,'Regulatory Data'!$I$6:$O$1301,5,FALSE)</f>
        <v/>
      </c>
      <c r="AE899" s="12" t="str">
        <f>IF(VLOOKUP($S899&amp;$R899,'Regulatory Data'!$I$6:$O$1301,7,FALSE)=1,1,IF(VLOOKUP($S899&amp;$R899,'Regulatory Data'!$I$6:$O$1301,6,FALSE)=1,0,""))</f>
        <v/>
      </c>
      <c r="AG899" s="12" t="str">
        <f t="shared" si="455"/>
        <v/>
      </c>
      <c r="AH899" s="12" t="str">
        <f t="shared" si="456"/>
        <v/>
      </c>
      <c r="AI899" s="12" t="str">
        <f t="shared" si="457"/>
        <v/>
      </c>
      <c r="AJ899" s="12" t="str">
        <f t="shared" si="458"/>
        <v/>
      </c>
      <c r="AK899" s="12" t="str">
        <f t="shared" si="459"/>
        <v/>
      </c>
      <c r="AL899" s="12" t="str">
        <f t="shared" si="460"/>
        <v/>
      </c>
      <c r="AM899" s="12" t="str">
        <f t="shared" si="461"/>
        <v/>
      </c>
      <c r="AN899" s="12" t="str">
        <f t="shared" si="462"/>
        <v/>
      </c>
      <c r="AO899" s="9" t="str">
        <f t="shared" si="463"/>
        <v/>
      </c>
      <c r="AP899" s="9" t="str">
        <f t="shared" si="464"/>
        <v/>
      </c>
      <c r="AQ899" s="9" t="str">
        <f t="shared" si="465"/>
        <v/>
      </c>
      <c r="AR899" s="9" t="str">
        <f t="shared" si="466"/>
        <v/>
      </c>
      <c r="AS899" s="9" t="str">
        <f t="shared" si="467"/>
        <v/>
      </c>
      <c r="AT899" s="9" t="str">
        <f t="shared" si="468"/>
        <v/>
      </c>
      <c r="AU899" s="9" t="str">
        <f t="shared" si="469"/>
        <v/>
      </c>
      <c r="AV899" s="9" t="str">
        <f t="shared" si="470"/>
        <v/>
      </c>
    </row>
    <row r="900" spans="1:48" x14ac:dyDescent="0.2">
      <c r="A900" s="2">
        <v>1</v>
      </c>
      <c r="B900" s="6" t="s">
        <v>63</v>
      </c>
      <c r="C900" s="6">
        <v>0</v>
      </c>
      <c r="D900" s="5" t="s">
        <v>96</v>
      </c>
      <c r="E900" s="5" t="str">
        <f t="shared" si="454"/>
        <v/>
      </c>
      <c r="F900" s="5" t="str">
        <f t="shared" si="449"/>
        <v/>
      </c>
      <c r="G900" s="7">
        <v>115.459</v>
      </c>
      <c r="H900" s="7">
        <v>118.46299999999999</v>
      </c>
      <c r="I900" s="7">
        <v>117.861</v>
      </c>
      <c r="J900" s="7">
        <v>123.04900000000001</v>
      </c>
      <c r="K900" s="7">
        <v>102.08</v>
      </c>
      <c r="L900" s="7">
        <v>99.492000000000004</v>
      </c>
      <c r="M900" s="7">
        <v>100.39100000000001</v>
      </c>
      <c r="N900" s="7">
        <v>118.321</v>
      </c>
      <c r="O900" s="7"/>
      <c r="Q900" s="13"/>
      <c r="R900" s="10" t="s">
        <v>628</v>
      </c>
      <c r="S900">
        <v>1991</v>
      </c>
      <c r="T900">
        <f t="shared" si="450"/>
        <v>61.06</v>
      </c>
      <c r="U900">
        <f t="shared" si="451"/>
        <v>58.052</v>
      </c>
      <c r="V900">
        <f t="shared" si="452"/>
        <v>102.008</v>
      </c>
      <c r="W900">
        <f t="shared" si="453"/>
        <v>128.94900000000001</v>
      </c>
      <c r="X900">
        <f t="shared" si="479"/>
        <v>4.7593697123086365E-2</v>
      </c>
      <c r="Y900">
        <f t="shared" si="480"/>
        <v>5.9987465235180615E-2</v>
      </c>
      <c r="Z900">
        <f t="shared" si="481"/>
        <v>1.9941057393221051E-2</v>
      </c>
      <c r="AA900">
        <f t="shared" si="482"/>
        <v>-2.3536448907116814E-2</v>
      </c>
      <c r="AC900" s="10" t="str">
        <f>IFERROR(VLOOKUP(S900&amp;R900,'Regulatory Data'!D$6:F$1349,3,FALSE),"")</f>
        <v/>
      </c>
      <c r="AD900" s="12" t="str">
        <f>VLOOKUP($S900&amp;$R900,'Regulatory Data'!$I$6:$O$1301,5,FALSE)</f>
        <v/>
      </c>
      <c r="AE900" s="12" t="str">
        <f>IF(VLOOKUP($S900&amp;$R900,'Regulatory Data'!$I$6:$O$1301,7,FALSE)=1,1,IF(VLOOKUP($S900&amp;$R900,'Regulatory Data'!$I$6:$O$1301,6,FALSE)=1,0,""))</f>
        <v/>
      </c>
      <c r="AG900" s="12" t="str">
        <f t="shared" si="455"/>
        <v/>
      </c>
      <c r="AH900" s="12" t="str">
        <f t="shared" si="456"/>
        <v/>
      </c>
      <c r="AI900" s="12" t="str">
        <f t="shared" si="457"/>
        <v/>
      </c>
      <c r="AJ900" s="12" t="str">
        <f t="shared" si="458"/>
        <v/>
      </c>
      <c r="AK900" s="12" t="str">
        <f t="shared" si="459"/>
        <v/>
      </c>
      <c r="AL900" s="12" t="str">
        <f t="shared" si="460"/>
        <v/>
      </c>
      <c r="AM900" s="12" t="str">
        <f t="shared" si="461"/>
        <v/>
      </c>
      <c r="AN900" s="12" t="str">
        <f t="shared" si="462"/>
        <v/>
      </c>
      <c r="AO900" s="9" t="str">
        <f t="shared" si="463"/>
        <v/>
      </c>
      <c r="AP900" s="9" t="str">
        <f t="shared" si="464"/>
        <v/>
      </c>
      <c r="AQ900" s="9" t="str">
        <f t="shared" si="465"/>
        <v/>
      </c>
      <c r="AR900" s="9" t="str">
        <f t="shared" si="466"/>
        <v/>
      </c>
      <c r="AS900" s="9" t="str">
        <f t="shared" si="467"/>
        <v/>
      </c>
      <c r="AT900" s="9" t="str">
        <f t="shared" si="468"/>
        <v/>
      </c>
      <c r="AU900" s="9" t="str">
        <f t="shared" si="469"/>
        <v/>
      </c>
      <c r="AV900" s="9" t="str">
        <f t="shared" si="470"/>
        <v/>
      </c>
    </row>
    <row r="901" spans="1:48" x14ac:dyDescent="0.2">
      <c r="A901" s="2">
        <v>0</v>
      </c>
      <c r="B901" s="5" t="s">
        <v>97</v>
      </c>
      <c r="C901" s="6" t="s">
        <v>0</v>
      </c>
      <c r="E901" s="5" t="str">
        <f t="shared" si="454"/>
        <v/>
      </c>
      <c r="F901" s="5" t="str">
        <f t="shared" si="449"/>
        <v/>
      </c>
      <c r="Q901" s="13"/>
      <c r="R901" s="10" t="s">
        <v>628</v>
      </c>
      <c r="S901">
        <v>1992</v>
      </c>
      <c r="T901">
        <f t="shared" si="450"/>
        <v>64.207999999999998</v>
      </c>
      <c r="U901">
        <f t="shared" si="451"/>
        <v>62.530999999999999</v>
      </c>
      <c r="V901">
        <f t="shared" si="452"/>
        <v>102.89100000000001</v>
      </c>
      <c r="W901">
        <f t="shared" si="453"/>
        <v>122.59399999999999</v>
      </c>
      <c r="X901">
        <f t="shared" si="479"/>
        <v>5.0270826217828635E-2</v>
      </c>
      <c r="Y901">
        <f t="shared" si="480"/>
        <v>7.4323273166898574E-2</v>
      </c>
      <c r="Z901">
        <f t="shared" si="481"/>
        <v>8.6189338767521662E-3</v>
      </c>
      <c r="AA901">
        <f t="shared" si="482"/>
        <v>-5.0538894690089542E-2</v>
      </c>
      <c r="AC901" s="10" t="str">
        <f>IFERROR(VLOOKUP(S901&amp;R901,'Regulatory Data'!D$6:F$1349,3,FALSE),"")</f>
        <v/>
      </c>
      <c r="AD901" s="12" t="str">
        <f>VLOOKUP($S901&amp;$R901,'Regulatory Data'!$I$6:$O$1301,5,FALSE)</f>
        <v/>
      </c>
      <c r="AE901" s="12" t="str">
        <f>IF(VLOOKUP($S901&amp;$R901,'Regulatory Data'!$I$6:$O$1301,7,FALSE)=1,1,IF(VLOOKUP($S901&amp;$R901,'Regulatory Data'!$I$6:$O$1301,6,FALSE)=1,0,""))</f>
        <v/>
      </c>
      <c r="AG901" s="12" t="str">
        <f t="shared" si="455"/>
        <v/>
      </c>
      <c r="AH901" s="12" t="str">
        <f t="shared" si="456"/>
        <v/>
      </c>
      <c r="AI901" s="12" t="str">
        <f t="shared" si="457"/>
        <v/>
      </c>
      <c r="AJ901" s="12" t="str">
        <f t="shared" si="458"/>
        <v/>
      </c>
      <c r="AK901" s="12" t="str">
        <f t="shared" si="459"/>
        <v/>
      </c>
      <c r="AL901" s="12" t="str">
        <f t="shared" si="460"/>
        <v/>
      </c>
      <c r="AM901" s="12" t="str">
        <f t="shared" si="461"/>
        <v/>
      </c>
      <c r="AN901" s="12" t="str">
        <f t="shared" si="462"/>
        <v/>
      </c>
      <c r="AO901" s="9" t="str">
        <f t="shared" si="463"/>
        <v/>
      </c>
      <c r="AP901" s="9" t="str">
        <f t="shared" si="464"/>
        <v/>
      </c>
      <c r="AQ901" s="9" t="str">
        <f t="shared" si="465"/>
        <v/>
      </c>
      <c r="AR901" s="9" t="str">
        <f t="shared" si="466"/>
        <v/>
      </c>
      <c r="AS901" s="9" t="str">
        <f t="shared" si="467"/>
        <v/>
      </c>
      <c r="AT901" s="9" t="str">
        <f t="shared" si="468"/>
        <v/>
      </c>
      <c r="AU901" s="9" t="str">
        <f t="shared" si="469"/>
        <v/>
      </c>
      <c r="AV901" s="9" t="str">
        <f t="shared" si="470"/>
        <v/>
      </c>
    </row>
    <row r="902" spans="1:48" x14ac:dyDescent="0.2">
      <c r="A902" s="2">
        <v>1</v>
      </c>
      <c r="B902" s="6" t="s">
        <v>13</v>
      </c>
      <c r="C902" s="6">
        <v>0</v>
      </c>
      <c r="D902" s="5" t="s">
        <v>98</v>
      </c>
      <c r="E902" s="5" t="str">
        <f t="shared" si="454"/>
        <v/>
      </c>
      <c r="F902" s="5" t="str">
        <f t="shared" si="449"/>
        <v/>
      </c>
      <c r="G902" s="7">
        <v>107.215</v>
      </c>
      <c r="H902" s="7">
        <v>105.462</v>
      </c>
      <c r="I902" s="7">
        <v>157.09200000000001</v>
      </c>
      <c r="J902" s="7">
        <v>31.082999999999998</v>
      </c>
      <c r="K902" s="7">
        <v>146.52099999999999</v>
      </c>
      <c r="L902" s="7">
        <v>148.95500000000001</v>
      </c>
      <c r="M902" s="7">
        <v>62.009</v>
      </c>
      <c r="N902" s="7">
        <v>97.411000000000001</v>
      </c>
      <c r="O902" s="7"/>
      <c r="Q902" s="13"/>
      <c r="R902" s="10" t="s">
        <v>628</v>
      </c>
      <c r="S902">
        <v>1993</v>
      </c>
      <c r="T902">
        <f t="shared" si="450"/>
        <v>68.444000000000003</v>
      </c>
      <c r="U902">
        <f t="shared" si="451"/>
        <v>66.094999999999999</v>
      </c>
      <c r="V902">
        <f t="shared" si="452"/>
        <v>103.057</v>
      </c>
      <c r="W902">
        <f t="shared" si="453"/>
        <v>114.416</v>
      </c>
      <c r="X902">
        <f t="shared" si="479"/>
        <v>6.3888079145163701E-2</v>
      </c>
      <c r="Y902">
        <f t="shared" si="480"/>
        <v>5.5430667256348265E-2</v>
      </c>
      <c r="Z902">
        <f t="shared" si="481"/>
        <v>1.6120577616591802E-3</v>
      </c>
      <c r="AA902">
        <f t="shared" si="482"/>
        <v>-6.9037153357378145E-2</v>
      </c>
      <c r="AC902" s="10" t="str">
        <f>IFERROR(VLOOKUP(S902&amp;R902,'Regulatory Data'!D$6:F$1349,3,FALSE),"")</f>
        <v/>
      </c>
      <c r="AD902" s="12" t="str">
        <f>VLOOKUP($S902&amp;$R902,'Regulatory Data'!$I$6:$O$1301,5,FALSE)</f>
        <v/>
      </c>
      <c r="AE902" s="12" t="str">
        <f>IF(VLOOKUP($S902&amp;$R902,'Regulatory Data'!$I$6:$O$1301,7,FALSE)=1,1,IF(VLOOKUP($S902&amp;$R902,'Regulatory Data'!$I$6:$O$1301,6,FALSE)=1,0,""))</f>
        <v/>
      </c>
      <c r="AG902" s="12" t="str">
        <f t="shared" si="455"/>
        <v/>
      </c>
      <c r="AH902" s="12" t="str">
        <f t="shared" si="456"/>
        <v/>
      </c>
      <c r="AI902" s="12" t="str">
        <f t="shared" si="457"/>
        <v/>
      </c>
      <c r="AJ902" s="12" t="str">
        <f t="shared" si="458"/>
        <v/>
      </c>
      <c r="AK902" s="12" t="str">
        <f t="shared" si="459"/>
        <v/>
      </c>
      <c r="AL902" s="12" t="str">
        <f t="shared" si="460"/>
        <v/>
      </c>
      <c r="AM902" s="12" t="str">
        <f t="shared" si="461"/>
        <v/>
      </c>
      <c r="AN902" s="12" t="str">
        <f t="shared" si="462"/>
        <v/>
      </c>
      <c r="AO902" s="9" t="str">
        <f t="shared" si="463"/>
        <v/>
      </c>
      <c r="AP902" s="9" t="str">
        <f t="shared" si="464"/>
        <v/>
      </c>
      <c r="AQ902" s="9" t="str">
        <f t="shared" si="465"/>
        <v/>
      </c>
      <c r="AR902" s="9" t="str">
        <f t="shared" si="466"/>
        <v/>
      </c>
      <c r="AS902" s="9" t="str">
        <f t="shared" si="467"/>
        <v/>
      </c>
      <c r="AT902" s="9" t="str">
        <f t="shared" si="468"/>
        <v/>
      </c>
      <c r="AU902" s="9" t="str">
        <f t="shared" si="469"/>
        <v/>
      </c>
      <c r="AV902" s="9" t="str">
        <f t="shared" si="470"/>
        <v/>
      </c>
    </row>
    <row r="903" spans="1:48" x14ac:dyDescent="0.2">
      <c r="A903" s="2">
        <v>1</v>
      </c>
      <c r="B903" s="6" t="s">
        <v>15</v>
      </c>
      <c r="C903" s="6">
        <v>0</v>
      </c>
      <c r="D903" s="5" t="s">
        <v>98</v>
      </c>
      <c r="E903" s="5" t="str">
        <f t="shared" si="454"/>
        <v/>
      </c>
      <c r="F903" s="5" t="str">
        <f t="shared" si="449"/>
        <v/>
      </c>
      <c r="G903" s="7">
        <v>108.187</v>
      </c>
      <c r="H903" s="7">
        <v>108.98</v>
      </c>
      <c r="I903" s="7">
        <v>161.03</v>
      </c>
      <c r="J903" s="7">
        <v>34.935000000000002</v>
      </c>
      <c r="K903" s="7">
        <v>148.84399999999999</v>
      </c>
      <c r="L903" s="7">
        <v>147.761</v>
      </c>
      <c r="M903" s="7">
        <v>61.426000000000002</v>
      </c>
      <c r="N903" s="7">
        <v>98.915000000000006</v>
      </c>
      <c r="O903" s="7"/>
      <c r="Q903" s="13"/>
      <c r="R903" s="10" t="s">
        <v>628</v>
      </c>
      <c r="S903">
        <v>1994</v>
      </c>
      <c r="T903">
        <f t="shared" si="450"/>
        <v>70.138000000000005</v>
      </c>
      <c r="U903">
        <f t="shared" si="451"/>
        <v>68.56</v>
      </c>
      <c r="V903">
        <f t="shared" si="452"/>
        <v>102.83499999999999</v>
      </c>
      <c r="W903">
        <f t="shared" si="453"/>
        <v>109.288</v>
      </c>
      <c r="X903">
        <f t="shared" si="479"/>
        <v>2.4448837235993004E-2</v>
      </c>
      <c r="Y903">
        <f t="shared" si="480"/>
        <v>3.6616173258161133E-2</v>
      </c>
      <c r="Z903">
        <f t="shared" si="481"/>
        <v>-2.1564712182291501E-3</v>
      </c>
      <c r="AA903">
        <f t="shared" si="482"/>
        <v>-4.5854329720854459E-2</v>
      </c>
      <c r="AC903" s="10" t="str">
        <f>IFERROR(VLOOKUP(S903&amp;R903,'Regulatory Data'!D$6:F$1349,3,FALSE),"")</f>
        <v/>
      </c>
      <c r="AD903" s="12" t="str">
        <f>VLOOKUP($S903&amp;$R903,'Regulatory Data'!$I$6:$O$1301,5,FALSE)</f>
        <v/>
      </c>
      <c r="AE903" s="12" t="str">
        <f>IF(VLOOKUP($S903&amp;$R903,'Regulatory Data'!$I$6:$O$1301,7,FALSE)=1,1,IF(VLOOKUP($S903&amp;$R903,'Regulatory Data'!$I$6:$O$1301,6,FALSE)=1,0,""))</f>
        <v/>
      </c>
      <c r="AG903" s="12" t="str">
        <f t="shared" si="455"/>
        <v/>
      </c>
      <c r="AH903" s="12" t="str">
        <f t="shared" si="456"/>
        <v/>
      </c>
      <c r="AI903" s="12" t="str">
        <f t="shared" si="457"/>
        <v/>
      </c>
      <c r="AJ903" s="12" t="str">
        <f t="shared" si="458"/>
        <v/>
      </c>
      <c r="AK903" s="12" t="str">
        <f t="shared" si="459"/>
        <v/>
      </c>
      <c r="AL903" s="12" t="str">
        <f t="shared" si="460"/>
        <v/>
      </c>
      <c r="AM903" s="12" t="str">
        <f t="shared" si="461"/>
        <v/>
      </c>
      <c r="AN903" s="12" t="str">
        <f t="shared" si="462"/>
        <v/>
      </c>
      <c r="AO903" s="9" t="str">
        <f t="shared" si="463"/>
        <v/>
      </c>
      <c r="AP903" s="9" t="str">
        <f t="shared" si="464"/>
        <v/>
      </c>
      <c r="AQ903" s="9" t="str">
        <f t="shared" si="465"/>
        <v/>
      </c>
      <c r="AR903" s="9" t="str">
        <f t="shared" si="466"/>
        <v/>
      </c>
      <c r="AS903" s="9" t="str">
        <f t="shared" si="467"/>
        <v/>
      </c>
      <c r="AT903" s="9" t="str">
        <f t="shared" si="468"/>
        <v/>
      </c>
      <c r="AU903" s="9" t="str">
        <f t="shared" si="469"/>
        <v/>
      </c>
      <c r="AV903" s="9" t="str">
        <f t="shared" si="470"/>
        <v/>
      </c>
    </row>
    <row r="904" spans="1:48" x14ac:dyDescent="0.2">
      <c r="A904" s="2">
        <v>1</v>
      </c>
      <c r="B904" s="6" t="s">
        <v>16</v>
      </c>
      <c r="C904" s="6">
        <v>0</v>
      </c>
      <c r="D904" s="5" t="s">
        <v>98</v>
      </c>
      <c r="E904" s="5" t="str">
        <f t="shared" si="454"/>
        <v/>
      </c>
      <c r="F904" s="5" t="str">
        <f t="shared" ref="F904:F967" si="483">IF(LEN(E904)=0,"",E904&amp;B904)</f>
        <v/>
      </c>
      <c r="G904" s="7">
        <v>115.36199999999999</v>
      </c>
      <c r="H904" s="7">
        <v>113.092</v>
      </c>
      <c r="I904" s="7">
        <v>153.94</v>
      </c>
      <c r="J904" s="7">
        <v>39.826999999999998</v>
      </c>
      <c r="K904" s="7">
        <v>133.441</v>
      </c>
      <c r="L904" s="7">
        <v>136.119</v>
      </c>
      <c r="M904" s="7">
        <v>64.069000000000003</v>
      </c>
      <c r="N904" s="7">
        <v>98.628</v>
      </c>
      <c r="O904" s="7"/>
      <c r="Q904" s="13"/>
      <c r="R904" s="10" t="s">
        <v>628</v>
      </c>
      <c r="S904">
        <v>1995</v>
      </c>
      <c r="T904">
        <f t="shared" ref="T904:T967" si="484">AVERAGEIF($F$8:$F$12248,$R904&amp;$S904,G$8:G$12248)</f>
        <v>71.052999999999997</v>
      </c>
      <c r="U904">
        <f t="shared" ref="U904:U967" si="485">AVERAGEIF($F$8:$F$12248,$R904&amp;$S904,H$8:H$12248)</f>
        <v>70.013000000000005</v>
      </c>
      <c r="V904">
        <f t="shared" ref="V904:V967" si="486">AVERAGEIF($F$8:$F$12248,$R904&amp;$S904,J$8:J$12248)</f>
        <v>102.245</v>
      </c>
      <c r="W904">
        <f t="shared" ref="W904:W967" si="487">AVERAGEIF($F$8:$F$12248,$R904&amp;$S904,M$8:M$12248)</f>
        <v>107.681</v>
      </c>
      <c r="X904">
        <f t="shared" si="479"/>
        <v>1.2961347532059797E-2</v>
      </c>
      <c r="Y904">
        <f t="shared" si="480"/>
        <v>2.0971664802785561E-2</v>
      </c>
      <c r="Z904">
        <f t="shared" si="481"/>
        <v>-5.7538680296449485E-3</v>
      </c>
      <c r="AA904">
        <f t="shared" si="482"/>
        <v>-1.481344695625797E-2</v>
      </c>
      <c r="AC904" s="10" t="str">
        <f>IFERROR(VLOOKUP(S904&amp;R904,'Regulatory Data'!D$6:F$1349,3,FALSE),"")</f>
        <v/>
      </c>
      <c r="AD904" s="12" t="str">
        <f>VLOOKUP($S904&amp;$R904,'Regulatory Data'!$I$6:$O$1301,5,FALSE)</f>
        <v/>
      </c>
      <c r="AE904" s="12" t="str">
        <f>IF(VLOOKUP($S904&amp;$R904,'Regulatory Data'!$I$6:$O$1301,7,FALSE)=1,1,IF(VLOOKUP($S904&amp;$R904,'Regulatory Data'!$I$6:$O$1301,6,FALSE)=1,0,""))</f>
        <v/>
      </c>
      <c r="AG904" s="12" t="str">
        <f t="shared" si="455"/>
        <v/>
      </c>
      <c r="AH904" s="12" t="str">
        <f t="shared" si="456"/>
        <v/>
      </c>
      <c r="AI904" s="12" t="str">
        <f t="shared" si="457"/>
        <v/>
      </c>
      <c r="AJ904" s="12" t="str">
        <f t="shared" si="458"/>
        <v/>
      </c>
      <c r="AK904" s="12" t="str">
        <f t="shared" si="459"/>
        <v/>
      </c>
      <c r="AL904" s="12" t="str">
        <f t="shared" si="460"/>
        <v/>
      </c>
      <c r="AM904" s="12" t="str">
        <f t="shared" si="461"/>
        <v/>
      </c>
      <c r="AN904" s="12" t="str">
        <f t="shared" si="462"/>
        <v/>
      </c>
      <c r="AO904" s="9" t="str">
        <f t="shared" si="463"/>
        <v/>
      </c>
      <c r="AP904" s="9" t="str">
        <f t="shared" si="464"/>
        <v/>
      </c>
      <c r="AQ904" s="9" t="str">
        <f t="shared" si="465"/>
        <v/>
      </c>
      <c r="AR904" s="9" t="str">
        <f t="shared" si="466"/>
        <v/>
      </c>
      <c r="AS904" s="9" t="str">
        <f t="shared" si="467"/>
        <v/>
      </c>
      <c r="AT904" s="9" t="str">
        <f t="shared" si="468"/>
        <v/>
      </c>
      <c r="AU904" s="9" t="str">
        <f t="shared" si="469"/>
        <v/>
      </c>
      <c r="AV904" s="9" t="str">
        <f t="shared" si="470"/>
        <v/>
      </c>
    </row>
    <row r="905" spans="1:48" x14ac:dyDescent="0.2">
      <c r="A905" s="2">
        <v>1</v>
      </c>
      <c r="B905" s="6" t="s">
        <v>17</v>
      </c>
      <c r="C905" s="6">
        <v>0</v>
      </c>
      <c r="D905" s="5" t="s">
        <v>98</v>
      </c>
      <c r="E905" s="5" t="str">
        <f t="shared" ref="E905:E968" si="488">IF(C905=0,IF(LEN(D905)&lt;&gt;3,"",D905),IF(LEN(D905)&lt;&gt;4,"",LEFT(D905,3)))</f>
        <v/>
      </c>
      <c r="F905" s="5" t="str">
        <f t="shared" si="483"/>
        <v/>
      </c>
      <c r="G905" s="7">
        <v>118.089</v>
      </c>
      <c r="H905" s="7">
        <v>117.29300000000001</v>
      </c>
      <c r="I905" s="7">
        <v>157.55699999999999</v>
      </c>
      <c r="J905" s="7">
        <v>45.29</v>
      </c>
      <c r="K905" s="7">
        <v>133.423</v>
      </c>
      <c r="L905" s="7">
        <v>134.328</v>
      </c>
      <c r="M905" s="7">
        <v>64.367000000000004</v>
      </c>
      <c r="N905" s="7">
        <v>101.41500000000001</v>
      </c>
      <c r="O905" s="7"/>
      <c r="Q905" s="13"/>
      <c r="R905" s="10" t="s">
        <v>628</v>
      </c>
      <c r="S905">
        <v>1996</v>
      </c>
      <c r="T905">
        <f t="shared" si="484"/>
        <v>74.816000000000003</v>
      </c>
      <c r="U905">
        <f t="shared" si="485"/>
        <v>72.971999999999994</v>
      </c>
      <c r="V905">
        <f t="shared" si="486"/>
        <v>102.333</v>
      </c>
      <c r="W905">
        <f t="shared" si="487"/>
        <v>105.42100000000001</v>
      </c>
      <c r="X905">
        <f t="shared" si="479"/>
        <v>5.1605688411826556E-2</v>
      </c>
      <c r="Y905">
        <f t="shared" si="480"/>
        <v>4.1394866833663002E-2</v>
      </c>
      <c r="Z905">
        <f t="shared" si="481"/>
        <v>8.6030761301447711E-4</v>
      </c>
      <c r="AA905">
        <f t="shared" si="482"/>
        <v>-2.1211295380798134E-2</v>
      </c>
      <c r="AC905" s="10" t="str">
        <f>IFERROR(VLOOKUP(S905&amp;R905,'Regulatory Data'!D$6:F$1349,3,FALSE),"")</f>
        <v/>
      </c>
      <c r="AD905" s="12" t="str">
        <f>VLOOKUP($S905&amp;$R905,'Regulatory Data'!$I$6:$O$1301,5,FALSE)</f>
        <v/>
      </c>
      <c r="AE905" s="12" t="str">
        <f>IF(VLOOKUP($S905&amp;$R905,'Regulatory Data'!$I$6:$O$1301,7,FALSE)=1,1,IF(VLOOKUP($S905&amp;$R905,'Regulatory Data'!$I$6:$O$1301,6,FALSE)=1,0,""))</f>
        <v/>
      </c>
      <c r="AG905" s="12" t="str">
        <f t="shared" ref="AG905:AG968" si="489">IF($AD905=0,X906,"")</f>
        <v/>
      </c>
      <c r="AH905" s="12" t="str">
        <f t="shared" ref="AH905:AH968" si="490">IF($AD905=1,X906,"")</f>
        <v/>
      </c>
      <c r="AI905" s="12" t="str">
        <f t="shared" ref="AI905:AI968" si="491">IF($AD905=0,Y906,"")</f>
        <v/>
      </c>
      <c r="AJ905" s="12" t="str">
        <f t="shared" ref="AJ905:AJ968" si="492">IF($AD905=1,Y906,"")</f>
        <v/>
      </c>
      <c r="AK905" s="12" t="str">
        <f t="shared" ref="AK905:AK968" si="493">IF($AD905=0,Z906,"")</f>
        <v/>
      </c>
      <c r="AL905" s="12" t="str">
        <f t="shared" ref="AL905:AL968" si="494">IF($AD905=1,Z906,"")</f>
        <v/>
      </c>
      <c r="AM905" s="12" t="str">
        <f t="shared" ref="AM905:AM968" si="495">IF($AD905=0,AA906,"")</f>
        <v/>
      </c>
      <c r="AN905" s="12" t="str">
        <f t="shared" ref="AN905:AN968" si="496">IF($AD905=1,AA906,"")</f>
        <v/>
      </c>
      <c r="AO905" s="9" t="str">
        <f t="shared" ref="AO905:AO968" si="497">IF($AE905=0,X906,"")</f>
        <v/>
      </c>
      <c r="AP905" s="9" t="str">
        <f t="shared" ref="AP905:AP968" si="498">IF($AE905=1,X906,"")</f>
        <v/>
      </c>
      <c r="AQ905" s="9" t="str">
        <f t="shared" ref="AQ905:AQ968" si="499">IF($AE905=0,Y906,"")</f>
        <v/>
      </c>
      <c r="AR905" s="9" t="str">
        <f t="shared" ref="AR905:AR968" si="500">IF($AE905=1,Y906,"")</f>
        <v/>
      </c>
      <c r="AS905" s="9" t="str">
        <f t="shared" ref="AS905:AS968" si="501">IF($AE905=0,Z906,"")</f>
        <v/>
      </c>
      <c r="AT905" s="9" t="str">
        <f t="shared" ref="AT905:AT968" si="502">IF($AE905=1,Z906,"")</f>
        <v/>
      </c>
      <c r="AU905" s="9" t="str">
        <f t="shared" ref="AU905:AU968" si="503">IF($AE905=0,AA906,"")</f>
        <v/>
      </c>
      <c r="AV905" s="9" t="str">
        <f t="shared" ref="AV905:AV968" si="504">IF($AE905=1,AA906,"")</f>
        <v/>
      </c>
    </row>
    <row r="906" spans="1:48" x14ac:dyDescent="0.2">
      <c r="A906" s="2">
        <v>1</v>
      </c>
      <c r="B906" s="6" t="s">
        <v>18</v>
      </c>
      <c r="C906" s="6">
        <v>0</v>
      </c>
      <c r="D906" s="5" t="s">
        <v>98</v>
      </c>
      <c r="E906" s="5" t="str">
        <f t="shared" si="488"/>
        <v/>
      </c>
      <c r="F906" s="5" t="str">
        <f t="shared" si="483"/>
        <v/>
      </c>
      <c r="G906" s="7">
        <v>112.67400000000001</v>
      </c>
      <c r="H906" s="7">
        <v>110.91800000000001</v>
      </c>
      <c r="I906" s="7">
        <v>148.33199999999999</v>
      </c>
      <c r="J906" s="7">
        <v>51.375999999999998</v>
      </c>
      <c r="K906" s="7">
        <v>131.648</v>
      </c>
      <c r="L906" s="7">
        <v>133.73099999999999</v>
      </c>
      <c r="M906" s="7">
        <v>70.703999999999994</v>
      </c>
      <c r="N906" s="7">
        <v>104.876</v>
      </c>
      <c r="O906" s="7"/>
      <c r="Q906" s="13"/>
      <c r="R906" s="10" t="s">
        <v>628</v>
      </c>
      <c r="S906">
        <v>1997</v>
      </c>
      <c r="T906">
        <f t="shared" si="484"/>
        <v>77.39</v>
      </c>
      <c r="U906">
        <f t="shared" si="485"/>
        <v>76.259</v>
      </c>
      <c r="V906">
        <f t="shared" si="486"/>
        <v>102.717</v>
      </c>
      <c r="W906">
        <f t="shared" si="487"/>
        <v>105.777</v>
      </c>
      <c r="X906">
        <f t="shared" si="479"/>
        <v>3.3825807432764421E-2</v>
      </c>
      <c r="Y906">
        <f t="shared" si="480"/>
        <v>4.4059635383112195E-2</v>
      </c>
      <c r="Z906">
        <f t="shared" si="481"/>
        <v>3.745432322889819E-3</v>
      </c>
      <c r="AA906">
        <f t="shared" si="482"/>
        <v>3.3712472388067738E-3</v>
      </c>
      <c r="AC906" s="10">
        <f>IFERROR(VLOOKUP(S906&amp;R906,'Regulatory Data'!D$6:F$1349,3,FALSE),"")</f>
        <v>1.0001367202839995E-3</v>
      </c>
      <c r="AD906" s="12">
        <f>VLOOKUP($S906&amp;$R906,'Regulatory Data'!$I$6:$O$1301,5,FALSE)</f>
        <v>0</v>
      </c>
      <c r="AE906" s="12">
        <f>IF(VLOOKUP($S906&amp;$R906,'Regulatory Data'!$I$6:$O$1301,7,FALSE)=1,1,IF(VLOOKUP($S906&amp;$R906,'Regulatory Data'!$I$6:$O$1301,6,FALSE)=1,0,""))</f>
        <v>0</v>
      </c>
      <c r="AG906" s="12">
        <f t="shared" si="489"/>
        <v>5.2751076119236018E-2</v>
      </c>
      <c r="AH906" s="12" t="str">
        <f t="shared" si="490"/>
        <v/>
      </c>
      <c r="AI906" s="12">
        <f t="shared" si="491"/>
        <v>5.6999585728787494E-2</v>
      </c>
      <c r="AJ906" s="12" t="str">
        <f t="shared" si="492"/>
        <v/>
      </c>
      <c r="AK906" s="12">
        <f t="shared" si="493"/>
        <v>-9.753693353762749E-3</v>
      </c>
      <c r="AL906" s="12" t="str">
        <f t="shared" si="494"/>
        <v/>
      </c>
      <c r="AM906" s="12">
        <f t="shared" si="495"/>
        <v>-1.8404812896243072E-2</v>
      </c>
      <c r="AN906" s="12" t="str">
        <f t="shared" si="496"/>
        <v/>
      </c>
      <c r="AO906" s="9">
        <f t="shared" si="497"/>
        <v>5.2751076119236018E-2</v>
      </c>
      <c r="AP906" s="9" t="str">
        <f t="shared" si="498"/>
        <v/>
      </c>
      <c r="AQ906" s="9">
        <f t="shared" si="499"/>
        <v>5.6999585728787494E-2</v>
      </c>
      <c r="AR906" s="9" t="str">
        <f t="shared" si="500"/>
        <v/>
      </c>
      <c r="AS906" s="9">
        <f t="shared" si="501"/>
        <v>-9.753693353762749E-3</v>
      </c>
      <c r="AT906" s="9" t="str">
        <f t="shared" si="502"/>
        <v/>
      </c>
      <c r="AU906" s="9">
        <f t="shared" si="503"/>
        <v>-1.8404812896243072E-2</v>
      </c>
      <c r="AV906" s="9" t="str">
        <f t="shared" si="504"/>
        <v/>
      </c>
    </row>
    <row r="907" spans="1:48" x14ac:dyDescent="0.2">
      <c r="A907" s="2">
        <v>1</v>
      </c>
      <c r="B907" s="6" t="s">
        <v>19</v>
      </c>
      <c r="C907" s="6">
        <v>0</v>
      </c>
      <c r="D907" s="5" t="s">
        <v>98</v>
      </c>
      <c r="E907" s="5" t="str">
        <f t="shared" si="488"/>
        <v/>
      </c>
      <c r="F907" s="5" t="str">
        <f t="shared" si="483"/>
        <v/>
      </c>
      <c r="G907" s="7">
        <v>116.044</v>
      </c>
      <c r="H907" s="7">
        <v>113.09099999999999</v>
      </c>
      <c r="I907" s="7">
        <v>146.85</v>
      </c>
      <c r="J907" s="7">
        <v>56.996000000000002</v>
      </c>
      <c r="K907" s="7">
        <v>126.547</v>
      </c>
      <c r="L907" s="7">
        <v>129.851</v>
      </c>
      <c r="M907" s="7">
        <v>74.06</v>
      </c>
      <c r="N907" s="7">
        <v>108.75700000000001</v>
      </c>
      <c r="O907" s="7"/>
      <c r="Q907" s="13"/>
      <c r="R907" s="10" t="s">
        <v>628</v>
      </c>
      <c r="S907">
        <v>1998</v>
      </c>
      <c r="T907">
        <f t="shared" si="484"/>
        <v>81.581999999999994</v>
      </c>
      <c r="U907">
        <f t="shared" si="485"/>
        <v>80.731999999999999</v>
      </c>
      <c r="V907">
        <f t="shared" si="486"/>
        <v>101.72</v>
      </c>
      <c r="W907">
        <f t="shared" si="487"/>
        <v>103.848</v>
      </c>
      <c r="X907">
        <f t="shared" si="479"/>
        <v>5.2751076119236018E-2</v>
      </c>
      <c r="Y907">
        <f t="shared" si="480"/>
        <v>5.6999585728787494E-2</v>
      </c>
      <c r="Z907">
        <f t="shared" si="481"/>
        <v>-9.753693353762749E-3</v>
      </c>
      <c r="AA907">
        <f t="shared" si="482"/>
        <v>-1.8404812896243072E-2</v>
      </c>
      <c r="AC907" s="10">
        <f>IFERROR(VLOOKUP(S907&amp;R907,'Regulatory Data'!D$6:F$1349,3,FALSE),"")</f>
        <v>1.1027688351395372E-3</v>
      </c>
      <c r="AD907" s="12">
        <f>VLOOKUP($S907&amp;$R907,'Regulatory Data'!$I$6:$O$1301,5,FALSE)</f>
        <v>0</v>
      </c>
      <c r="AE907" s="12">
        <f>IF(VLOOKUP($S907&amp;$R907,'Regulatory Data'!$I$6:$O$1301,7,FALSE)=1,1,IF(VLOOKUP($S907&amp;$R907,'Regulatory Data'!$I$6:$O$1301,6,FALSE)=1,0,""))</f>
        <v>0</v>
      </c>
      <c r="AG907" s="12">
        <f t="shared" si="489"/>
        <v>7.2016740799682566E-2</v>
      </c>
      <c r="AH907" s="12" t="str">
        <f t="shared" si="490"/>
        <v/>
      </c>
      <c r="AI907" s="12">
        <f t="shared" si="491"/>
        <v>6.3514549105860851E-2</v>
      </c>
      <c r="AJ907" s="12" t="str">
        <f t="shared" si="492"/>
        <v/>
      </c>
      <c r="AK907" s="12">
        <f t="shared" si="493"/>
        <v>-5.3722497919901357E-3</v>
      </c>
      <c r="AL907" s="12" t="str">
        <f t="shared" si="494"/>
        <v/>
      </c>
      <c r="AM907" s="12">
        <f t="shared" si="495"/>
        <v>-3.6289184994926948E-2</v>
      </c>
      <c r="AN907" s="12" t="str">
        <f t="shared" si="496"/>
        <v/>
      </c>
      <c r="AO907" s="9">
        <f t="shared" si="497"/>
        <v>7.2016740799682566E-2</v>
      </c>
      <c r="AP907" s="9" t="str">
        <f t="shared" si="498"/>
        <v/>
      </c>
      <c r="AQ907" s="9">
        <f t="shared" si="499"/>
        <v>6.3514549105860851E-2</v>
      </c>
      <c r="AR907" s="9" t="str">
        <f t="shared" si="500"/>
        <v/>
      </c>
      <c r="AS907" s="9">
        <f t="shared" si="501"/>
        <v>-5.3722497919901357E-3</v>
      </c>
      <c r="AT907" s="9" t="str">
        <f t="shared" si="502"/>
        <v/>
      </c>
      <c r="AU907" s="9">
        <f t="shared" si="503"/>
        <v>-3.6289184994926948E-2</v>
      </c>
      <c r="AV907" s="9" t="str">
        <f t="shared" si="504"/>
        <v/>
      </c>
    </row>
    <row r="908" spans="1:48" x14ac:dyDescent="0.2">
      <c r="A908" s="2">
        <v>1</v>
      </c>
      <c r="B908" s="6" t="s">
        <v>20</v>
      </c>
      <c r="C908" s="6">
        <v>0</v>
      </c>
      <c r="D908" s="5" t="s">
        <v>98</v>
      </c>
      <c r="E908" s="5" t="str">
        <f t="shared" si="488"/>
        <v/>
      </c>
      <c r="F908" s="5" t="str">
        <f t="shared" si="483"/>
        <v/>
      </c>
      <c r="G908" s="7">
        <v>108.625</v>
      </c>
      <c r="H908" s="7">
        <v>102.89400000000001</v>
      </c>
      <c r="I908" s="7">
        <v>123.473</v>
      </c>
      <c r="J908" s="7">
        <v>54.027999999999999</v>
      </c>
      <c r="K908" s="7">
        <v>113.669</v>
      </c>
      <c r="L908" s="7">
        <v>120</v>
      </c>
      <c r="M908" s="7">
        <v>83.05</v>
      </c>
      <c r="N908" s="7">
        <v>102.545</v>
      </c>
      <c r="O908" s="7"/>
      <c r="Q908" s="13"/>
      <c r="R908" s="10" t="s">
        <v>628</v>
      </c>
      <c r="S908">
        <v>1999</v>
      </c>
      <c r="T908">
        <f t="shared" si="484"/>
        <v>87.674000000000007</v>
      </c>
      <c r="U908">
        <f t="shared" si="485"/>
        <v>86.025999999999996</v>
      </c>
      <c r="V908">
        <f t="shared" si="486"/>
        <v>101.175</v>
      </c>
      <c r="W908">
        <f t="shared" si="487"/>
        <v>100.14700000000001</v>
      </c>
      <c r="X908">
        <f t="shared" si="479"/>
        <v>7.2016740799682566E-2</v>
      </c>
      <c r="Y908">
        <f t="shared" si="480"/>
        <v>6.3514549105860851E-2</v>
      </c>
      <c r="Z908">
        <f t="shared" si="481"/>
        <v>-5.3722497919901357E-3</v>
      </c>
      <c r="AA908">
        <f t="shared" si="482"/>
        <v>-3.6289184994926948E-2</v>
      </c>
      <c r="AC908" s="10">
        <f>IFERROR(VLOOKUP(S908&amp;R908,'Regulatory Data'!D$6:F$1349,3,FALSE),"")</f>
        <v>1.0981810611217085E-3</v>
      </c>
      <c r="AD908" s="12">
        <f>VLOOKUP($S908&amp;$R908,'Regulatory Data'!$I$6:$O$1301,5,FALSE)</f>
        <v>0</v>
      </c>
      <c r="AE908" s="12">
        <f>IF(VLOOKUP($S908&amp;$R908,'Regulatory Data'!$I$6:$O$1301,7,FALSE)=1,1,IF(VLOOKUP($S908&amp;$R908,'Regulatory Data'!$I$6:$O$1301,6,FALSE)=1,0,""))</f>
        <v>0</v>
      </c>
      <c r="AG908" s="12">
        <f t="shared" si="489"/>
        <v>6.1122331490259363E-2</v>
      </c>
      <c r="AH908" s="12" t="str">
        <f t="shared" si="490"/>
        <v/>
      </c>
      <c r="AI908" s="12">
        <f t="shared" si="491"/>
        <v>3.7351911738720212E-2</v>
      </c>
      <c r="AJ908" s="12" t="str">
        <f t="shared" si="492"/>
        <v/>
      </c>
      <c r="AK908" s="12">
        <f t="shared" si="493"/>
        <v>-1.7608773321082793E-3</v>
      </c>
      <c r="AL908" s="12" t="str">
        <f t="shared" si="494"/>
        <v/>
      </c>
      <c r="AM908" s="12">
        <f t="shared" si="495"/>
        <v>1.7185989489490794E-2</v>
      </c>
      <c r="AN908" s="12" t="str">
        <f t="shared" si="496"/>
        <v/>
      </c>
      <c r="AO908" s="9">
        <f t="shared" si="497"/>
        <v>6.1122331490259363E-2</v>
      </c>
      <c r="AP908" s="9" t="str">
        <f t="shared" si="498"/>
        <v/>
      </c>
      <c r="AQ908" s="9">
        <f t="shared" si="499"/>
        <v>3.7351911738720212E-2</v>
      </c>
      <c r="AR908" s="9" t="str">
        <f t="shared" si="500"/>
        <v/>
      </c>
      <c r="AS908" s="9">
        <f t="shared" si="501"/>
        <v>-1.7608773321082793E-3</v>
      </c>
      <c r="AT908" s="9" t="str">
        <f t="shared" si="502"/>
        <v/>
      </c>
      <c r="AU908" s="9">
        <f t="shared" si="503"/>
        <v>1.7185989489490794E-2</v>
      </c>
      <c r="AV908" s="9" t="str">
        <f t="shared" si="504"/>
        <v/>
      </c>
    </row>
    <row r="909" spans="1:48" x14ac:dyDescent="0.2">
      <c r="A909" s="2">
        <v>1</v>
      </c>
      <c r="B909" s="6" t="s">
        <v>21</v>
      </c>
      <c r="C909" s="6">
        <v>0</v>
      </c>
      <c r="D909" s="5" t="s">
        <v>98</v>
      </c>
      <c r="E909" s="5" t="str">
        <f t="shared" si="488"/>
        <v/>
      </c>
      <c r="F909" s="5" t="str">
        <f t="shared" si="483"/>
        <v/>
      </c>
      <c r="G909" s="7">
        <v>132.733</v>
      </c>
      <c r="H909" s="7">
        <v>130.429</v>
      </c>
      <c r="I909" s="7">
        <v>153.78899999999999</v>
      </c>
      <c r="J909" s="7">
        <v>46.575000000000003</v>
      </c>
      <c r="K909" s="7">
        <v>115.864</v>
      </c>
      <c r="L909" s="7">
        <v>117.91</v>
      </c>
      <c r="M909" s="7">
        <v>65.126000000000005</v>
      </c>
      <c r="N909" s="7">
        <v>100.157</v>
      </c>
      <c r="O909" s="7"/>
      <c r="Q909" s="13"/>
      <c r="R909" s="10" t="s">
        <v>628</v>
      </c>
      <c r="S909">
        <v>2000</v>
      </c>
      <c r="T909">
        <f t="shared" si="484"/>
        <v>93.2</v>
      </c>
      <c r="U909">
        <f t="shared" si="485"/>
        <v>89.3</v>
      </c>
      <c r="V909">
        <f t="shared" si="486"/>
        <v>100.997</v>
      </c>
      <c r="W909">
        <f t="shared" si="487"/>
        <v>101.883</v>
      </c>
      <c r="X909">
        <f t="shared" si="479"/>
        <v>6.1122331490259363E-2</v>
      </c>
      <c r="Y909">
        <f t="shared" si="480"/>
        <v>3.7351911738720212E-2</v>
      </c>
      <c r="Z909">
        <f t="shared" si="481"/>
        <v>-1.7608773321082793E-3</v>
      </c>
      <c r="AA909">
        <f t="shared" si="482"/>
        <v>1.7185989489490794E-2</v>
      </c>
      <c r="AC909" s="10">
        <f>IFERROR(VLOOKUP(S909&amp;R909,'Regulatory Data'!D$6:F$1349,3,FALSE),"")</f>
        <v>9.0675525527136478E-4</v>
      </c>
      <c r="AD909" s="12">
        <f>VLOOKUP($S909&amp;$R909,'Regulatory Data'!$I$6:$O$1301,5,FALSE)</f>
        <v>0</v>
      </c>
      <c r="AE909" s="12">
        <f>IF(VLOOKUP($S909&amp;$R909,'Regulatory Data'!$I$6:$O$1301,7,FALSE)=1,1,IF(VLOOKUP($S909&amp;$R909,'Regulatory Data'!$I$6:$O$1301,6,FALSE)=1,0,""))</f>
        <v>0</v>
      </c>
      <c r="AG909" s="12">
        <f t="shared" si="489"/>
        <v>3.7527302592276435E-2</v>
      </c>
      <c r="AH909" s="12" t="str">
        <f t="shared" si="490"/>
        <v/>
      </c>
      <c r="AI909" s="12">
        <f t="shared" si="491"/>
        <v>4.8374144194473168E-2</v>
      </c>
      <c r="AJ909" s="12" t="str">
        <f t="shared" si="492"/>
        <v/>
      </c>
      <c r="AK909" s="12">
        <f t="shared" si="493"/>
        <v>-2.1211228093473977E-3</v>
      </c>
      <c r="AL909" s="12" t="str">
        <f t="shared" si="494"/>
        <v/>
      </c>
      <c r="AM909" s="12">
        <f t="shared" si="495"/>
        <v>-8.3976956445175333E-3</v>
      </c>
      <c r="AN909" s="12" t="str">
        <f t="shared" si="496"/>
        <v/>
      </c>
      <c r="AO909" s="9">
        <f t="shared" si="497"/>
        <v>3.7527302592276435E-2</v>
      </c>
      <c r="AP909" s="9" t="str">
        <f t="shared" si="498"/>
        <v/>
      </c>
      <c r="AQ909" s="9">
        <f t="shared" si="499"/>
        <v>4.8374144194473168E-2</v>
      </c>
      <c r="AR909" s="9" t="str">
        <f t="shared" si="500"/>
        <v/>
      </c>
      <c r="AS909" s="9">
        <f t="shared" si="501"/>
        <v>-2.1211228093473977E-3</v>
      </c>
      <c r="AT909" s="9" t="str">
        <f t="shared" si="502"/>
        <v/>
      </c>
      <c r="AU909" s="9">
        <f t="shared" si="503"/>
        <v>-8.3976956445175333E-3</v>
      </c>
      <c r="AV909" s="9" t="str">
        <f t="shared" si="504"/>
        <v/>
      </c>
    </row>
    <row r="910" spans="1:48" x14ac:dyDescent="0.2">
      <c r="A910" s="2">
        <v>1</v>
      </c>
      <c r="B910" s="6" t="s">
        <v>22</v>
      </c>
      <c r="C910" s="6">
        <v>0</v>
      </c>
      <c r="D910" s="5" t="s">
        <v>98</v>
      </c>
      <c r="E910" s="5" t="str">
        <f t="shared" si="488"/>
        <v/>
      </c>
      <c r="F910" s="5" t="str">
        <f t="shared" si="483"/>
        <v/>
      </c>
      <c r="G910" s="7">
        <v>145.14699999999999</v>
      </c>
      <c r="H910" s="7">
        <v>142.56100000000001</v>
      </c>
      <c r="I910" s="7">
        <v>165.54</v>
      </c>
      <c r="J910" s="7">
        <v>47.920999999999999</v>
      </c>
      <c r="K910" s="7">
        <v>114.05</v>
      </c>
      <c r="L910" s="7">
        <v>116.119</v>
      </c>
      <c r="M910" s="7">
        <v>62.749000000000002</v>
      </c>
      <c r="N910" s="7">
        <v>103.874</v>
      </c>
      <c r="O910" s="7"/>
      <c r="Q910" s="13"/>
      <c r="R910" s="10" t="s">
        <v>628</v>
      </c>
      <c r="S910">
        <v>2001</v>
      </c>
      <c r="T910">
        <f t="shared" si="484"/>
        <v>96.763999999999996</v>
      </c>
      <c r="U910">
        <f t="shared" si="485"/>
        <v>93.725999999999999</v>
      </c>
      <c r="V910">
        <f t="shared" si="486"/>
        <v>100.783</v>
      </c>
      <c r="W910">
        <f t="shared" si="487"/>
        <v>101.03100000000001</v>
      </c>
      <c r="X910">
        <f t="shared" si="479"/>
        <v>3.7527302592276435E-2</v>
      </c>
      <c r="Y910">
        <f t="shared" si="480"/>
        <v>4.8374144194473168E-2</v>
      </c>
      <c r="Z910">
        <f t="shared" si="481"/>
        <v>-2.1211228093473977E-3</v>
      </c>
      <c r="AA910">
        <f t="shared" si="482"/>
        <v>-8.3976956445175333E-3</v>
      </c>
      <c r="AC910" s="10">
        <f>IFERROR(VLOOKUP(S910&amp;R910,'Regulatory Data'!D$6:F$1349,3,FALSE),"")</f>
        <v>1.0808665836947152E-3</v>
      </c>
      <c r="AD910" s="12">
        <f>VLOOKUP($S910&amp;$R910,'Regulatory Data'!$I$6:$O$1301,5,FALSE)</f>
        <v>0</v>
      </c>
      <c r="AE910" s="12">
        <f>IF(VLOOKUP($S910&amp;$R910,'Regulatory Data'!$I$6:$O$1301,7,FALSE)=1,1,IF(VLOOKUP($S910&amp;$R910,'Regulatory Data'!$I$6:$O$1301,6,FALSE)=1,0,""))</f>
        <v>0</v>
      </c>
      <c r="AG910" s="12">
        <f t="shared" si="489"/>
        <v>3.2895161704269427E-2</v>
      </c>
      <c r="AH910" s="12" t="str">
        <f t="shared" si="490"/>
        <v/>
      </c>
      <c r="AI910" s="12">
        <f t="shared" si="491"/>
        <v>6.4794553911164954E-2</v>
      </c>
      <c r="AJ910" s="12" t="str">
        <f t="shared" si="492"/>
        <v/>
      </c>
      <c r="AK910" s="12">
        <f t="shared" si="493"/>
        <v>-7.7995046323815487E-3</v>
      </c>
      <c r="AL910" s="12" t="str">
        <f t="shared" si="494"/>
        <v/>
      </c>
      <c r="AM910" s="12">
        <f t="shared" si="495"/>
        <v>-1.0257214452647823E-2</v>
      </c>
      <c r="AN910" s="12" t="str">
        <f t="shared" si="496"/>
        <v/>
      </c>
      <c r="AO910" s="9">
        <f t="shared" si="497"/>
        <v>3.2895161704269427E-2</v>
      </c>
      <c r="AP910" s="9" t="str">
        <f t="shared" si="498"/>
        <v/>
      </c>
      <c r="AQ910" s="9">
        <f t="shared" si="499"/>
        <v>6.4794553911164954E-2</v>
      </c>
      <c r="AR910" s="9" t="str">
        <f t="shared" si="500"/>
        <v/>
      </c>
      <c r="AS910" s="9">
        <f t="shared" si="501"/>
        <v>-7.7995046323815487E-3</v>
      </c>
      <c r="AT910" s="9" t="str">
        <f t="shared" si="502"/>
        <v/>
      </c>
      <c r="AU910" s="9">
        <f t="shared" si="503"/>
        <v>-1.0257214452647823E-2</v>
      </c>
      <c r="AV910" s="9" t="str">
        <f t="shared" si="504"/>
        <v/>
      </c>
    </row>
    <row r="911" spans="1:48" x14ac:dyDescent="0.2">
      <c r="A911" s="2">
        <v>1</v>
      </c>
      <c r="B911" s="6" t="s">
        <v>23</v>
      </c>
      <c r="C911" s="6">
        <v>0</v>
      </c>
      <c r="D911" s="5" t="s">
        <v>98</v>
      </c>
      <c r="E911" s="5" t="str">
        <f t="shared" si="488"/>
        <v/>
      </c>
      <c r="F911" s="5" t="str">
        <f t="shared" si="483"/>
        <v/>
      </c>
      <c r="G911" s="7">
        <v>146.90600000000001</v>
      </c>
      <c r="H911" s="7">
        <v>147.203</v>
      </c>
      <c r="I911" s="7">
        <v>168.73400000000001</v>
      </c>
      <c r="J911" s="7">
        <v>49.357999999999997</v>
      </c>
      <c r="K911" s="7">
        <v>114.85899999999999</v>
      </c>
      <c r="L911" s="7">
        <v>114.627</v>
      </c>
      <c r="M911" s="7">
        <v>63.896999999999998</v>
      </c>
      <c r="N911" s="7">
        <v>107.816</v>
      </c>
      <c r="O911" s="7"/>
      <c r="Q911" s="13"/>
      <c r="R911" s="10" t="s">
        <v>628</v>
      </c>
      <c r="S911">
        <v>2002</v>
      </c>
      <c r="T911">
        <f t="shared" si="484"/>
        <v>100</v>
      </c>
      <c r="U911">
        <f t="shared" si="485"/>
        <v>100</v>
      </c>
      <c r="V911">
        <f t="shared" si="486"/>
        <v>100</v>
      </c>
      <c r="W911">
        <f t="shared" si="487"/>
        <v>100</v>
      </c>
      <c r="X911">
        <f t="shared" si="479"/>
        <v>3.2895161704269427E-2</v>
      </c>
      <c r="Y911">
        <f t="shared" si="480"/>
        <v>6.4794553911164954E-2</v>
      </c>
      <c r="Z911">
        <f t="shared" si="481"/>
        <v>-7.7995046323815487E-3</v>
      </c>
      <c r="AA911">
        <f t="shared" si="482"/>
        <v>-1.0257214452647823E-2</v>
      </c>
      <c r="AC911" s="10">
        <f>IFERROR(VLOOKUP(S911&amp;R911,'Regulatory Data'!D$6:F$1349,3,FALSE),"")</f>
        <v>1.0785298794969136E-3</v>
      </c>
      <c r="AD911" s="12">
        <f>VLOOKUP($S911&amp;$R911,'Regulatory Data'!$I$6:$O$1301,5,FALSE)</f>
        <v>0</v>
      </c>
      <c r="AE911" s="12">
        <f>IF(VLOOKUP($S911&amp;$R911,'Regulatory Data'!$I$6:$O$1301,7,FALSE)=1,1,IF(VLOOKUP($S911&amp;$R911,'Regulatory Data'!$I$6:$O$1301,6,FALSE)=1,0,""))</f>
        <v>0</v>
      </c>
      <c r="AG911" s="12">
        <f t="shared" si="489"/>
        <v>6.1066876948391524E-2</v>
      </c>
      <c r="AH911" s="12" t="str">
        <f t="shared" si="490"/>
        <v/>
      </c>
      <c r="AI911" s="12">
        <f t="shared" si="491"/>
        <v>6.3218900821552459E-2</v>
      </c>
      <c r="AJ911" s="12" t="str">
        <f t="shared" si="492"/>
        <v/>
      </c>
      <c r="AK911" s="12">
        <f t="shared" si="493"/>
        <v>-1.779743903058062E-2</v>
      </c>
      <c r="AL911" s="12" t="str">
        <f t="shared" si="494"/>
        <v/>
      </c>
      <c r="AM911" s="12">
        <f t="shared" si="495"/>
        <v>-2.567684678998372E-2</v>
      </c>
      <c r="AN911" s="12" t="str">
        <f t="shared" si="496"/>
        <v/>
      </c>
      <c r="AO911" s="9">
        <f t="shared" si="497"/>
        <v>6.1066876948391524E-2</v>
      </c>
      <c r="AP911" s="9" t="str">
        <f t="shared" si="498"/>
        <v/>
      </c>
      <c r="AQ911" s="9">
        <f t="shared" si="499"/>
        <v>6.3218900821552459E-2</v>
      </c>
      <c r="AR911" s="9" t="str">
        <f t="shared" si="500"/>
        <v/>
      </c>
      <c r="AS911" s="9">
        <f t="shared" si="501"/>
        <v>-1.779743903058062E-2</v>
      </c>
      <c r="AT911" s="9" t="str">
        <f t="shared" si="502"/>
        <v/>
      </c>
      <c r="AU911" s="9">
        <f t="shared" si="503"/>
        <v>-2.567684678998372E-2</v>
      </c>
      <c r="AV911" s="9" t="str">
        <f t="shared" si="504"/>
        <v/>
      </c>
    </row>
    <row r="912" spans="1:48" x14ac:dyDescent="0.2">
      <c r="A912" s="2">
        <v>1</v>
      </c>
      <c r="B912" s="6" t="s">
        <v>24</v>
      </c>
      <c r="C912" s="6">
        <v>0</v>
      </c>
      <c r="D912" s="5" t="s">
        <v>98</v>
      </c>
      <c r="E912" s="5" t="str">
        <f t="shared" si="488"/>
        <v/>
      </c>
      <c r="F912" s="5" t="str">
        <f t="shared" si="483"/>
        <v/>
      </c>
      <c r="G912" s="7">
        <v>149.25200000000001</v>
      </c>
      <c r="H912" s="7">
        <v>145.386</v>
      </c>
      <c r="I912" s="7">
        <v>167.08500000000001</v>
      </c>
      <c r="J912" s="7">
        <v>52.143000000000001</v>
      </c>
      <c r="K912" s="7">
        <v>111.94799999999999</v>
      </c>
      <c r="L912" s="7">
        <v>114.925</v>
      </c>
      <c r="M912" s="7">
        <v>67.233000000000004</v>
      </c>
      <c r="N912" s="7">
        <v>112.336</v>
      </c>
      <c r="O912" s="7"/>
      <c r="Q912" s="13"/>
      <c r="R912" s="10" t="s">
        <v>628</v>
      </c>
      <c r="S912">
        <v>2003</v>
      </c>
      <c r="T912">
        <f t="shared" si="484"/>
        <v>106.297</v>
      </c>
      <c r="U912">
        <f t="shared" si="485"/>
        <v>106.526</v>
      </c>
      <c r="V912">
        <f t="shared" si="486"/>
        <v>98.236000000000004</v>
      </c>
      <c r="W912">
        <f t="shared" si="487"/>
        <v>97.465000000000003</v>
      </c>
      <c r="X912">
        <f t="shared" si="479"/>
        <v>6.1066876948391524E-2</v>
      </c>
      <c r="Y912">
        <f t="shared" si="480"/>
        <v>6.3218900821552459E-2</v>
      </c>
      <c r="Z912">
        <f t="shared" si="481"/>
        <v>-1.779743903058062E-2</v>
      </c>
      <c r="AA912">
        <f t="shared" si="482"/>
        <v>-2.567684678998372E-2</v>
      </c>
      <c r="AC912" s="10">
        <f>IFERROR(VLOOKUP(S912&amp;R912,'Regulatory Data'!D$6:F$1349,3,FALSE),"")</f>
        <v>1.0927708307269688E-3</v>
      </c>
      <c r="AD912" s="12">
        <f>VLOOKUP($S912&amp;$R912,'Regulatory Data'!$I$6:$O$1301,5,FALSE)</f>
        <v>0</v>
      </c>
      <c r="AE912" s="12">
        <f>IF(VLOOKUP($S912&amp;$R912,'Regulatory Data'!$I$6:$O$1301,7,FALSE)=1,1,IF(VLOOKUP($S912&amp;$R912,'Regulatory Data'!$I$6:$O$1301,6,FALSE)=1,0,""))</f>
        <v>0</v>
      </c>
      <c r="AG912" s="12">
        <f t="shared" si="489"/>
        <v>2.9541356922230477E-2</v>
      </c>
      <c r="AH912" s="12" t="str">
        <f t="shared" si="490"/>
        <v/>
      </c>
      <c r="AI912" s="12">
        <f t="shared" si="491"/>
        <v>4.2635492858442703E-2</v>
      </c>
      <c r="AJ912" s="12" t="str">
        <f t="shared" si="492"/>
        <v/>
      </c>
      <c r="AK912" s="12">
        <f t="shared" si="493"/>
        <v>-1.7422228440366894E-3</v>
      </c>
      <c r="AL912" s="12" t="str">
        <f t="shared" si="494"/>
        <v/>
      </c>
      <c r="AM912" s="12">
        <f t="shared" si="495"/>
        <v>-2.1309944434353412E-2</v>
      </c>
      <c r="AN912" s="12" t="str">
        <f t="shared" si="496"/>
        <v/>
      </c>
      <c r="AO912" s="9">
        <f t="shared" si="497"/>
        <v>2.9541356922230477E-2</v>
      </c>
      <c r="AP912" s="9" t="str">
        <f t="shared" si="498"/>
        <v/>
      </c>
      <c r="AQ912" s="9">
        <f t="shared" si="499"/>
        <v>4.2635492858442703E-2</v>
      </c>
      <c r="AR912" s="9" t="str">
        <f t="shared" si="500"/>
        <v/>
      </c>
      <c r="AS912" s="9">
        <f t="shared" si="501"/>
        <v>-1.7422228440366894E-3</v>
      </c>
      <c r="AT912" s="9" t="str">
        <f t="shared" si="502"/>
        <v/>
      </c>
      <c r="AU912" s="9">
        <f t="shared" si="503"/>
        <v>-2.1309944434353412E-2</v>
      </c>
      <c r="AV912" s="9" t="str">
        <f t="shared" si="504"/>
        <v/>
      </c>
    </row>
    <row r="913" spans="1:48" x14ac:dyDescent="0.2">
      <c r="A913" s="2">
        <v>1</v>
      </c>
      <c r="B913" s="6" t="s">
        <v>25</v>
      </c>
      <c r="C913" s="6">
        <v>0</v>
      </c>
      <c r="D913" s="5" t="s">
        <v>98</v>
      </c>
      <c r="E913" s="5" t="str">
        <f t="shared" si="488"/>
        <v/>
      </c>
      <c r="F913" s="5" t="str">
        <f t="shared" si="483"/>
        <v/>
      </c>
      <c r="G913" s="7">
        <v>147.005</v>
      </c>
      <c r="H913" s="7">
        <v>141.00200000000001</v>
      </c>
      <c r="I913" s="7">
        <v>159.52199999999999</v>
      </c>
      <c r="J913" s="7">
        <v>60.264000000000003</v>
      </c>
      <c r="K913" s="7">
        <v>108.515</v>
      </c>
      <c r="L913" s="7">
        <v>113.134</v>
      </c>
      <c r="M913" s="7">
        <v>67.948999999999998</v>
      </c>
      <c r="N913" s="7">
        <v>108.39400000000001</v>
      </c>
      <c r="O913" s="7"/>
      <c r="Q913" s="13"/>
      <c r="R913" s="10" t="s">
        <v>628</v>
      </c>
      <c r="S913">
        <v>2004</v>
      </c>
      <c r="T913">
        <f t="shared" si="484"/>
        <v>109.48399999999999</v>
      </c>
      <c r="U913">
        <f t="shared" si="485"/>
        <v>111.166</v>
      </c>
      <c r="V913">
        <f t="shared" si="486"/>
        <v>98.064999999999998</v>
      </c>
      <c r="W913">
        <f t="shared" si="487"/>
        <v>95.41</v>
      </c>
      <c r="X913">
        <f t="shared" si="479"/>
        <v>2.9541356922230477E-2</v>
      </c>
      <c r="Y913">
        <f t="shared" si="480"/>
        <v>4.2635492858442703E-2</v>
      </c>
      <c r="Z913">
        <f t="shared" si="481"/>
        <v>-1.7422228440366894E-3</v>
      </c>
      <c r="AA913">
        <f t="shared" si="482"/>
        <v>-2.1309944434353412E-2</v>
      </c>
      <c r="AC913" s="10">
        <f>IFERROR(VLOOKUP(S913&amp;R913,'Regulatory Data'!D$6:F$1349,3,FALSE),"")</f>
        <v>1.0859161117103455E-3</v>
      </c>
      <c r="AD913" s="12">
        <f>VLOOKUP($S913&amp;$R913,'Regulatory Data'!$I$6:$O$1301,5,FALSE)</f>
        <v>0</v>
      </c>
      <c r="AE913" s="12">
        <f>IF(VLOOKUP($S913&amp;$R913,'Regulatory Data'!$I$6:$O$1301,7,FALSE)=1,1,IF(VLOOKUP($S913&amp;$R913,'Regulatory Data'!$I$6:$O$1301,6,FALSE)=1,0,""))</f>
        <v>0</v>
      </c>
      <c r="AG913" s="12">
        <f t="shared" si="489"/>
        <v>3.4869565456227214E-2</v>
      </c>
      <c r="AH913" s="12" t="str">
        <f t="shared" si="490"/>
        <v/>
      </c>
      <c r="AI913" s="12">
        <f t="shared" si="491"/>
        <v>3.4498678291457807E-2</v>
      </c>
      <c r="AJ913" s="12" t="str">
        <f t="shared" si="492"/>
        <v/>
      </c>
      <c r="AK913" s="12">
        <f t="shared" si="493"/>
        <v>-7.0386260244248433E-4</v>
      </c>
      <c r="AL913" s="12" t="str">
        <f t="shared" si="494"/>
        <v/>
      </c>
      <c r="AM913" s="12">
        <f t="shared" si="495"/>
        <v>-7.4377160872183268E-3</v>
      </c>
      <c r="AN913" s="12" t="str">
        <f t="shared" si="496"/>
        <v/>
      </c>
      <c r="AO913" s="9">
        <f t="shared" si="497"/>
        <v>3.4869565456227214E-2</v>
      </c>
      <c r="AP913" s="9" t="str">
        <f t="shared" si="498"/>
        <v/>
      </c>
      <c r="AQ913" s="9">
        <f t="shared" si="499"/>
        <v>3.4498678291457807E-2</v>
      </c>
      <c r="AR913" s="9" t="str">
        <f t="shared" si="500"/>
        <v/>
      </c>
      <c r="AS913" s="9">
        <f t="shared" si="501"/>
        <v>-7.0386260244248433E-4</v>
      </c>
      <c r="AT913" s="9" t="str">
        <f t="shared" si="502"/>
        <v/>
      </c>
      <c r="AU913" s="9">
        <f t="shared" si="503"/>
        <v>-7.4377160872183268E-3</v>
      </c>
      <c r="AV913" s="9" t="str">
        <f t="shared" si="504"/>
        <v/>
      </c>
    </row>
    <row r="914" spans="1:48" x14ac:dyDescent="0.2">
      <c r="A914" s="2">
        <v>1</v>
      </c>
      <c r="B914" s="6" t="s">
        <v>26</v>
      </c>
      <c r="C914" s="6">
        <v>0</v>
      </c>
      <c r="D914" s="5" t="s">
        <v>98</v>
      </c>
      <c r="E914" s="5" t="str">
        <f t="shared" si="488"/>
        <v/>
      </c>
      <c r="F914" s="5" t="str">
        <f t="shared" si="483"/>
        <v/>
      </c>
      <c r="G914" s="7">
        <v>135.804</v>
      </c>
      <c r="H914" s="7">
        <v>132.381</v>
      </c>
      <c r="I914" s="7">
        <v>138.309</v>
      </c>
      <c r="J914" s="7">
        <v>81.094999999999999</v>
      </c>
      <c r="K914" s="7">
        <v>101.84399999999999</v>
      </c>
      <c r="L914" s="7">
        <v>104.47799999999999</v>
      </c>
      <c r="M914" s="7">
        <v>72.682000000000002</v>
      </c>
      <c r="N914" s="7">
        <v>100.52500000000001</v>
      </c>
      <c r="O914" s="7"/>
      <c r="Q914" s="13"/>
      <c r="R914" s="10" t="s">
        <v>628</v>
      </c>
      <c r="S914">
        <v>2005</v>
      </c>
      <c r="T914">
        <f t="shared" si="484"/>
        <v>113.369</v>
      </c>
      <c r="U914">
        <f t="shared" si="485"/>
        <v>115.068</v>
      </c>
      <c r="V914">
        <f t="shared" si="486"/>
        <v>97.995999999999995</v>
      </c>
      <c r="W914">
        <f t="shared" si="487"/>
        <v>94.703000000000003</v>
      </c>
      <c r="X914">
        <f t="shared" si="479"/>
        <v>3.4869565456227214E-2</v>
      </c>
      <c r="Y914">
        <f t="shared" si="480"/>
        <v>3.4498678291457807E-2</v>
      </c>
      <c r="Z914">
        <f t="shared" si="481"/>
        <v>-7.0386260244248433E-4</v>
      </c>
      <c r="AA914">
        <f t="shared" si="482"/>
        <v>-7.4377160872183268E-3</v>
      </c>
      <c r="AC914" s="10">
        <f>IFERROR(VLOOKUP(S914&amp;R914,'Regulatory Data'!D$6:F$1349,3,FALSE),"")</f>
        <v>1.0910560061281904E-3</v>
      </c>
      <c r="AD914" s="12">
        <f>VLOOKUP($S914&amp;$R914,'Regulatory Data'!$I$6:$O$1301,5,FALSE)</f>
        <v>0</v>
      </c>
      <c r="AE914" s="12">
        <f>IF(VLOOKUP($S914&amp;$R914,'Regulatory Data'!$I$6:$O$1301,7,FALSE)=1,1,IF(VLOOKUP($S914&amp;$R914,'Regulatory Data'!$I$6:$O$1301,6,FALSE)=1,0,""))</f>
        <v>0</v>
      </c>
      <c r="AG914" s="12">
        <f t="shared" si="489"/>
        <v>2.9421171889132403E-2</v>
      </c>
      <c r="AH914" s="12" t="str">
        <f t="shared" si="490"/>
        <v/>
      </c>
      <c r="AI914" s="12">
        <f t="shared" si="491"/>
        <v>4.6815054540104484E-2</v>
      </c>
      <c r="AJ914" s="12" t="str">
        <f t="shared" si="492"/>
        <v/>
      </c>
      <c r="AK914" s="12">
        <f t="shared" si="493"/>
        <v>1.0810922123027922E-3</v>
      </c>
      <c r="AL914" s="12" t="str">
        <f t="shared" si="494"/>
        <v/>
      </c>
      <c r="AM914" s="12">
        <f t="shared" si="495"/>
        <v>-6.6639720701680005E-3</v>
      </c>
      <c r="AN914" s="12" t="str">
        <f t="shared" si="496"/>
        <v/>
      </c>
      <c r="AO914" s="9">
        <f t="shared" si="497"/>
        <v>2.9421171889132403E-2</v>
      </c>
      <c r="AP914" s="9" t="str">
        <f t="shared" si="498"/>
        <v/>
      </c>
      <c r="AQ914" s="9">
        <f t="shared" si="499"/>
        <v>4.6815054540104484E-2</v>
      </c>
      <c r="AR914" s="9" t="str">
        <f t="shared" si="500"/>
        <v/>
      </c>
      <c r="AS914" s="9">
        <f t="shared" si="501"/>
        <v>1.0810922123027922E-3</v>
      </c>
      <c r="AT914" s="9" t="str">
        <f t="shared" si="502"/>
        <v/>
      </c>
      <c r="AU914" s="9">
        <f t="shared" si="503"/>
        <v>-6.6639720701680005E-3</v>
      </c>
      <c r="AV914" s="9" t="str">
        <f t="shared" si="504"/>
        <v/>
      </c>
    </row>
    <row r="915" spans="1:48" x14ac:dyDescent="0.2">
      <c r="A915" s="2">
        <v>1</v>
      </c>
      <c r="B915" s="6" t="s">
        <v>27</v>
      </c>
      <c r="C915" s="6">
        <v>0</v>
      </c>
      <c r="D915" s="5" t="s">
        <v>98</v>
      </c>
      <c r="E915" s="5" t="str">
        <f t="shared" si="488"/>
        <v/>
      </c>
      <c r="F915" s="5" t="str">
        <f t="shared" si="483"/>
        <v/>
      </c>
      <c r="G915" s="7">
        <v>143.02099999999999</v>
      </c>
      <c r="H915" s="7">
        <v>145.81</v>
      </c>
      <c r="I915" s="7">
        <v>140.15199999999999</v>
      </c>
      <c r="J915" s="7">
        <v>86.176000000000002</v>
      </c>
      <c r="K915" s="7">
        <v>97.994</v>
      </c>
      <c r="L915" s="7">
        <v>96.119</v>
      </c>
      <c r="M915" s="7">
        <v>73.980999999999995</v>
      </c>
      <c r="N915" s="7">
        <v>103.685</v>
      </c>
      <c r="O915" s="7"/>
      <c r="Q915" s="13"/>
      <c r="R915" s="10" t="s">
        <v>628</v>
      </c>
      <c r="S915">
        <v>2006</v>
      </c>
      <c r="T915">
        <f t="shared" si="484"/>
        <v>116.754</v>
      </c>
      <c r="U915">
        <f t="shared" si="485"/>
        <v>120.583</v>
      </c>
      <c r="V915">
        <f t="shared" si="486"/>
        <v>98.102000000000004</v>
      </c>
      <c r="W915">
        <f t="shared" si="487"/>
        <v>94.073999999999998</v>
      </c>
      <c r="X915">
        <f t="shared" si="479"/>
        <v>2.9421171889132403E-2</v>
      </c>
      <c r="Y915">
        <f t="shared" si="480"/>
        <v>4.6815054540104484E-2</v>
      </c>
      <c r="Z915">
        <f t="shared" si="481"/>
        <v>1.0810922123027922E-3</v>
      </c>
      <c r="AA915">
        <f t="shared" si="482"/>
        <v>-6.6639720701680005E-3</v>
      </c>
      <c r="AC915" s="10">
        <f>IFERROR(VLOOKUP(S915&amp;R915,'Regulatory Data'!D$6:F$1349,3,FALSE),"")</f>
        <v>1.0876184193412495E-3</v>
      </c>
      <c r="AD915" s="12">
        <f>VLOOKUP($S915&amp;$R915,'Regulatory Data'!$I$6:$O$1301,5,FALSE)</f>
        <v>0</v>
      </c>
      <c r="AE915" s="12">
        <f>IF(VLOOKUP($S915&amp;$R915,'Regulatory Data'!$I$6:$O$1301,7,FALSE)=1,1,IF(VLOOKUP($S915&amp;$R915,'Regulatory Data'!$I$6:$O$1301,6,FALSE)=1,0,""))</f>
        <v>0</v>
      </c>
      <c r="AG915" s="12">
        <f t="shared" si="489"/>
        <v>7.6194582816677681E-3</v>
      </c>
      <c r="AH915" s="12" t="str">
        <f t="shared" si="490"/>
        <v/>
      </c>
      <c r="AI915" s="12">
        <f t="shared" si="491"/>
        <v>1.5633932344716328E-2</v>
      </c>
      <c r="AJ915" s="12" t="str">
        <f t="shared" si="492"/>
        <v/>
      </c>
      <c r="AK915" s="12">
        <f t="shared" si="493"/>
        <v>2.2502236808241705E-3</v>
      </c>
      <c r="AL915" s="12" t="str">
        <f t="shared" si="494"/>
        <v/>
      </c>
      <c r="AM915" s="12">
        <f t="shared" si="495"/>
        <v>1.0920866965892451E-2</v>
      </c>
      <c r="AN915" s="12" t="str">
        <f t="shared" si="496"/>
        <v/>
      </c>
      <c r="AO915" s="9">
        <f t="shared" si="497"/>
        <v>7.6194582816677681E-3</v>
      </c>
      <c r="AP915" s="9" t="str">
        <f t="shared" si="498"/>
        <v/>
      </c>
      <c r="AQ915" s="9">
        <f t="shared" si="499"/>
        <v>1.5633932344716328E-2</v>
      </c>
      <c r="AR915" s="9" t="str">
        <f t="shared" si="500"/>
        <v/>
      </c>
      <c r="AS915" s="9">
        <f t="shared" si="501"/>
        <v>2.2502236808241705E-3</v>
      </c>
      <c r="AT915" s="9" t="str">
        <f t="shared" si="502"/>
        <v/>
      </c>
      <c r="AU915" s="9">
        <f t="shared" si="503"/>
        <v>1.0920866965892451E-2</v>
      </c>
      <c r="AV915" s="9" t="str">
        <f t="shared" si="504"/>
        <v/>
      </c>
    </row>
    <row r="916" spans="1:48" x14ac:dyDescent="0.2">
      <c r="A916" s="2">
        <v>1</v>
      </c>
      <c r="B916" s="6" t="s">
        <v>28</v>
      </c>
      <c r="C916" s="6">
        <v>0</v>
      </c>
      <c r="D916" s="5" t="s">
        <v>98</v>
      </c>
      <c r="E916" s="5" t="str">
        <f t="shared" si="488"/>
        <v/>
      </c>
      <c r="F916" s="5" t="str">
        <f t="shared" si="483"/>
        <v/>
      </c>
      <c r="G916" s="7">
        <v>146.61000000000001</v>
      </c>
      <c r="H916" s="7">
        <v>144.84899999999999</v>
      </c>
      <c r="I916" s="7">
        <v>137.49799999999999</v>
      </c>
      <c r="J916" s="7">
        <v>96.253</v>
      </c>
      <c r="K916" s="7">
        <v>93.784999999999997</v>
      </c>
      <c r="L916" s="7">
        <v>94.924999999999997</v>
      </c>
      <c r="M916" s="7">
        <v>70.343999999999994</v>
      </c>
      <c r="N916" s="7">
        <v>96.721000000000004</v>
      </c>
      <c r="O916" s="7"/>
      <c r="Q916" s="13"/>
      <c r="R916" s="10" t="s">
        <v>628</v>
      </c>
      <c r="S916">
        <v>2007</v>
      </c>
      <c r="T916">
        <f t="shared" si="484"/>
        <v>117.64700000000001</v>
      </c>
      <c r="U916">
        <f t="shared" si="485"/>
        <v>122.483</v>
      </c>
      <c r="V916">
        <f t="shared" si="486"/>
        <v>98.322999999999993</v>
      </c>
      <c r="W916">
        <f t="shared" si="487"/>
        <v>95.106999999999999</v>
      </c>
      <c r="X916">
        <f t="shared" si="479"/>
        <v>7.6194582816677681E-3</v>
      </c>
      <c r="Y916">
        <f t="shared" si="480"/>
        <v>1.5633932344716328E-2</v>
      </c>
      <c r="Z916">
        <f t="shared" si="481"/>
        <v>2.2502236808241705E-3</v>
      </c>
      <c r="AA916">
        <f t="shared" si="482"/>
        <v>1.0920866965892451E-2</v>
      </c>
      <c r="AC916" s="10">
        <f>IFERROR(VLOOKUP(S916&amp;R916,'Regulatory Data'!D$6:F$1349,3,FALSE),"")</f>
        <v>1.1628498229983067E-3</v>
      </c>
      <c r="AD916" s="12">
        <f>VLOOKUP($S916&amp;$R916,'Regulatory Data'!$I$6:$O$1301,5,FALSE)</f>
        <v>0</v>
      </c>
      <c r="AE916" s="12">
        <f>IF(VLOOKUP($S916&amp;$R916,'Regulatory Data'!$I$6:$O$1301,7,FALSE)=1,1,IF(VLOOKUP($S916&amp;$R916,'Regulatory Data'!$I$6:$O$1301,6,FALSE)=1,0,""))</f>
        <v>0</v>
      </c>
      <c r="AG916" s="12">
        <f t="shared" si="489"/>
        <v>-1.2969751225797133E-2</v>
      </c>
      <c r="AH916" s="12" t="str">
        <f t="shared" si="490"/>
        <v/>
      </c>
      <c r="AI916" s="12">
        <f t="shared" si="491"/>
        <v>1.092126107721203E-2</v>
      </c>
      <c r="AJ916" s="12" t="str">
        <f t="shared" si="492"/>
        <v/>
      </c>
      <c r="AK916" s="12">
        <f t="shared" si="493"/>
        <v>1.6982206134047217E-2</v>
      </c>
      <c r="AL916" s="12" t="str">
        <f t="shared" si="494"/>
        <v/>
      </c>
      <c r="AM916" s="12">
        <f t="shared" si="495"/>
        <v>-2.7375065791588327E-3</v>
      </c>
      <c r="AN916" s="12" t="str">
        <f t="shared" si="496"/>
        <v/>
      </c>
      <c r="AO916" s="9">
        <f t="shared" si="497"/>
        <v>-1.2969751225797133E-2</v>
      </c>
      <c r="AP916" s="9" t="str">
        <f t="shared" si="498"/>
        <v/>
      </c>
      <c r="AQ916" s="9">
        <f t="shared" si="499"/>
        <v>1.092126107721203E-2</v>
      </c>
      <c r="AR916" s="9" t="str">
        <f t="shared" si="500"/>
        <v/>
      </c>
      <c r="AS916" s="9">
        <f t="shared" si="501"/>
        <v>1.6982206134047217E-2</v>
      </c>
      <c r="AT916" s="9" t="str">
        <f t="shared" si="502"/>
        <v/>
      </c>
      <c r="AU916" s="9">
        <f t="shared" si="503"/>
        <v>-2.7375065791588327E-3</v>
      </c>
      <c r="AV916" s="9" t="str">
        <f t="shared" si="504"/>
        <v/>
      </c>
    </row>
    <row r="917" spans="1:48" x14ac:dyDescent="0.2">
      <c r="A917" s="2">
        <v>1</v>
      </c>
      <c r="B917" s="6" t="s">
        <v>29</v>
      </c>
      <c r="C917" s="6">
        <v>0</v>
      </c>
      <c r="D917" s="5" t="s">
        <v>98</v>
      </c>
      <c r="E917" s="5" t="str">
        <f t="shared" si="488"/>
        <v/>
      </c>
      <c r="F917" s="5" t="str">
        <f t="shared" si="483"/>
        <v/>
      </c>
      <c r="G917" s="7">
        <v>100</v>
      </c>
      <c r="H917" s="7">
        <v>100</v>
      </c>
      <c r="I917" s="7">
        <v>100</v>
      </c>
      <c r="J917" s="7">
        <v>100</v>
      </c>
      <c r="K917" s="7">
        <v>100</v>
      </c>
      <c r="L917" s="7">
        <v>100</v>
      </c>
      <c r="M917" s="7">
        <v>100</v>
      </c>
      <c r="N917" s="7">
        <v>100</v>
      </c>
      <c r="O917" s="7"/>
      <c r="Q917" s="13"/>
      <c r="R917" s="10" t="s">
        <v>628</v>
      </c>
      <c r="S917">
        <v>2008</v>
      </c>
      <c r="T917">
        <f t="shared" si="484"/>
        <v>116.131</v>
      </c>
      <c r="U917">
        <f t="shared" si="485"/>
        <v>123.828</v>
      </c>
      <c r="V917">
        <f t="shared" si="486"/>
        <v>100.00700000000001</v>
      </c>
      <c r="W917">
        <f t="shared" si="487"/>
        <v>94.846999999999994</v>
      </c>
      <c r="X917">
        <f t="shared" si="479"/>
        <v>-1.2969751225797133E-2</v>
      </c>
      <c r="Y917">
        <f t="shared" si="480"/>
        <v>1.092126107721203E-2</v>
      </c>
      <c r="Z917">
        <f t="shared" si="481"/>
        <v>1.6982206134047217E-2</v>
      </c>
      <c r="AA917">
        <f t="shared" si="482"/>
        <v>-2.7375065791588327E-3</v>
      </c>
      <c r="AC917" s="10">
        <f>IFERROR(VLOOKUP(S917&amp;R917,'Regulatory Data'!D$6:F$1349,3,FALSE),"")</f>
        <v>1.1631648842384597E-3</v>
      </c>
      <c r="AD917" s="12">
        <f>VLOOKUP($S917&amp;$R917,'Regulatory Data'!$I$6:$O$1301,5,FALSE)</f>
        <v>0</v>
      </c>
      <c r="AE917" s="12">
        <f>IF(VLOOKUP($S917&amp;$R917,'Regulatory Data'!$I$6:$O$1301,7,FALSE)=1,1,IF(VLOOKUP($S917&amp;$R917,'Regulatory Data'!$I$6:$O$1301,6,FALSE)=1,0,""))</f>
        <v>0</v>
      </c>
      <c r="AG917" s="12">
        <f t="shared" si="489"/>
        <v>2.2057338304244389E-2</v>
      </c>
      <c r="AH917" s="12" t="str">
        <f t="shared" si="490"/>
        <v/>
      </c>
      <c r="AI917" s="12">
        <f t="shared" si="491"/>
        <v>1.6824750145089773E-2</v>
      </c>
      <c r="AJ917" s="12" t="str">
        <f t="shared" si="492"/>
        <v/>
      </c>
      <c r="AK917" s="12">
        <f t="shared" si="493"/>
        <v>-2.4327867393036939E-3</v>
      </c>
      <c r="AL917" s="12" t="str">
        <f t="shared" si="494"/>
        <v/>
      </c>
      <c r="AM917" s="12">
        <f t="shared" si="495"/>
        <v>1.2718339349707897E-2</v>
      </c>
      <c r="AN917" s="12" t="str">
        <f t="shared" si="496"/>
        <v/>
      </c>
      <c r="AO917" s="9">
        <f t="shared" si="497"/>
        <v>2.2057338304244389E-2</v>
      </c>
      <c r="AP917" s="9" t="str">
        <f t="shared" si="498"/>
        <v/>
      </c>
      <c r="AQ917" s="9">
        <f t="shared" si="499"/>
        <v>1.6824750145089773E-2</v>
      </c>
      <c r="AR917" s="9" t="str">
        <f t="shared" si="500"/>
        <v/>
      </c>
      <c r="AS917" s="9">
        <f t="shared" si="501"/>
        <v>-2.4327867393036939E-3</v>
      </c>
      <c r="AT917" s="9" t="str">
        <f t="shared" si="502"/>
        <v/>
      </c>
      <c r="AU917" s="9">
        <f t="shared" si="503"/>
        <v>1.2718339349707897E-2</v>
      </c>
      <c r="AV917" s="9" t="str">
        <f t="shared" si="504"/>
        <v/>
      </c>
    </row>
    <row r="918" spans="1:48" x14ac:dyDescent="0.2">
      <c r="A918" s="2">
        <v>1</v>
      </c>
      <c r="B918" s="6" t="s">
        <v>30</v>
      </c>
      <c r="C918" s="6">
        <v>0</v>
      </c>
      <c r="D918" s="5" t="s">
        <v>98</v>
      </c>
      <c r="E918" s="5" t="str">
        <f t="shared" si="488"/>
        <v/>
      </c>
      <c r="F918" s="5" t="str">
        <f t="shared" si="483"/>
        <v/>
      </c>
      <c r="G918" s="7">
        <v>116.702</v>
      </c>
      <c r="H918" s="7">
        <v>112.898</v>
      </c>
      <c r="I918" s="7">
        <v>104.136</v>
      </c>
      <c r="J918" s="7">
        <v>94.043000000000006</v>
      </c>
      <c r="K918" s="7">
        <v>89.231999999999999</v>
      </c>
      <c r="L918" s="7">
        <v>92.239000000000004</v>
      </c>
      <c r="M918" s="7">
        <v>98.403999999999996</v>
      </c>
      <c r="N918" s="7">
        <v>102.474</v>
      </c>
      <c r="O918" s="7"/>
      <c r="Q918" s="13"/>
      <c r="R918" s="10" t="s">
        <v>628</v>
      </c>
      <c r="S918">
        <v>2009</v>
      </c>
      <c r="T918">
        <f t="shared" si="484"/>
        <v>118.721</v>
      </c>
      <c r="U918">
        <f t="shared" si="485"/>
        <v>125.929</v>
      </c>
      <c r="V918">
        <f t="shared" si="486"/>
        <v>99.763999999999996</v>
      </c>
      <c r="W918">
        <f t="shared" si="487"/>
        <v>96.061000000000007</v>
      </c>
      <c r="X918">
        <f t="shared" si="479"/>
        <v>2.2057338304244389E-2</v>
      </c>
      <c r="Y918">
        <f t="shared" si="480"/>
        <v>1.6824750145089773E-2</v>
      </c>
      <c r="Z918">
        <f t="shared" si="481"/>
        <v>-2.4327867393036939E-3</v>
      </c>
      <c r="AA918">
        <f t="shared" si="482"/>
        <v>1.2718339349707897E-2</v>
      </c>
      <c r="AC918" s="10">
        <f>IFERROR(VLOOKUP(S918&amp;R918,'Regulatory Data'!D$6:F$1349,3,FALSE),"")</f>
        <v>1.1626402401093872E-3</v>
      </c>
      <c r="AD918" s="12">
        <f>VLOOKUP($S918&amp;$R918,'Regulatory Data'!$I$6:$O$1301,5,FALSE)</f>
        <v>0</v>
      </c>
      <c r="AE918" s="12">
        <f>IF(VLOOKUP($S918&amp;$R918,'Regulatory Data'!$I$6:$O$1301,7,FALSE)=1,1,IF(VLOOKUP($S918&amp;$R918,'Regulatory Data'!$I$6:$O$1301,6,FALSE)=1,0,""))</f>
        <v>0</v>
      </c>
      <c r="AG918" s="12">
        <f t="shared" si="489"/>
        <v>-1.0559170060997047E-2</v>
      </c>
      <c r="AH918" s="12" t="str">
        <f t="shared" si="490"/>
        <v/>
      </c>
      <c r="AI918" s="12">
        <f t="shared" si="491"/>
        <v>2.9135681946343972E-2</v>
      </c>
      <c r="AJ918" s="12" t="str">
        <f t="shared" si="492"/>
        <v/>
      </c>
      <c r="AK918" s="12">
        <f t="shared" si="493"/>
        <v>-1.1411644232651064E-2</v>
      </c>
      <c r="AL918" s="12" t="str">
        <f t="shared" si="494"/>
        <v/>
      </c>
      <c r="AM918" s="12">
        <f t="shared" si="495"/>
        <v>-3.2555971001403172E-2</v>
      </c>
      <c r="AN918" s="12" t="str">
        <f t="shared" si="496"/>
        <v/>
      </c>
      <c r="AO918" s="9">
        <f t="shared" si="497"/>
        <v>-1.0559170060997047E-2</v>
      </c>
      <c r="AP918" s="9" t="str">
        <f t="shared" si="498"/>
        <v/>
      </c>
      <c r="AQ918" s="9">
        <f t="shared" si="499"/>
        <v>2.9135681946343972E-2</v>
      </c>
      <c r="AR918" s="9" t="str">
        <f t="shared" si="500"/>
        <v/>
      </c>
      <c r="AS918" s="9">
        <f t="shared" si="501"/>
        <v>-1.1411644232651064E-2</v>
      </c>
      <c r="AT918" s="9" t="str">
        <f t="shared" si="502"/>
        <v/>
      </c>
      <c r="AU918" s="9">
        <f t="shared" si="503"/>
        <v>-3.2555971001403172E-2</v>
      </c>
      <c r="AV918" s="9" t="str">
        <f t="shared" si="504"/>
        <v/>
      </c>
    </row>
    <row r="919" spans="1:48" x14ac:dyDescent="0.2">
      <c r="A919" s="2">
        <v>1</v>
      </c>
      <c r="B919" s="6" t="s">
        <v>31</v>
      </c>
      <c r="C919" s="6">
        <v>0</v>
      </c>
      <c r="D919" s="5" t="s">
        <v>98</v>
      </c>
      <c r="E919" s="5" t="str">
        <f t="shared" si="488"/>
        <v/>
      </c>
      <c r="F919" s="5" t="str">
        <f t="shared" si="483"/>
        <v/>
      </c>
      <c r="G919" s="7">
        <v>121.54600000000001</v>
      </c>
      <c r="H919" s="7">
        <v>119.163</v>
      </c>
      <c r="I919" s="7">
        <v>102.801</v>
      </c>
      <c r="J919" s="7">
        <v>94.54</v>
      </c>
      <c r="K919" s="7">
        <v>84.576999999999998</v>
      </c>
      <c r="L919" s="7">
        <v>86.269000000000005</v>
      </c>
      <c r="M919" s="7">
        <v>94.932000000000002</v>
      </c>
      <c r="N919" s="7">
        <v>97.590999999999994</v>
      </c>
      <c r="O919" s="7"/>
      <c r="Q919" s="13"/>
      <c r="R919" s="10" t="s">
        <v>628</v>
      </c>
      <c r="S919">
        <v>2010</v>
      </c>
      <c r="T919">
        <f t="shared" si="484"/>
        <v>117.474</v>
      </c>
      <c r="U919">
        <f t="shared" si="485"/>
        <v>129.65199999999999</v>
      </c>
      <c r="V919">
        <f t="shared" si="486"/>
        <v>98.632000000000005</v>
      </c>
      <c r="W919">
        <f t="shared" si="487"/>
        <v>92.983999999999995</v>
      </c>
      <c r="X919">
        <f t="shared" si="479"/>
        <v>-1.0559170060997047E-2</v>
      </c>
      <c r="Y919">
        <f t="shared" si="480"/>
        <v>2.9135681946343972E-2</v>
      </c>
      <c r="Z919">
        <f t="shared" si="481"/>
        <v>-1.1411644232651064E-2</v>
      </c>
      <c r="AA919">
        <f t="shared" si="482"/>
        <v>-3.2555971001403172E-2</v>
      </c>
      <c r="AC919" s="10">
        <f>IFERROR(VLOOKUP(S919&amp;R919,'Regulatory Data'!D$6:F$1349,3,FALSE),"")</f>
        <v>1.1610243300860055E-3</v>
      </c>
      <c r="AD919" s="12">
        <f>VLOOKUP($S919&amp;$R919,'Regulatory Data'!$I$6:$O$1301,5,FALSE)</f>
        <v>0</v>
      </c>
      <c r="AE919" s="12">
        <f>IF(VLOOKUP($S919&amp;$R919,'Regulatory Data'!$I$6:$O$1301,7,FALSE)=1,1,IF(VLOOKUP($S919&amp;$R919,'Regulatory Data'!$I$6:$O$1301,6,FALSE)=1,0,""))</f>
        <v>0</v>
      </c>
      <c r="AG919" s="12" t="str">
        <f t="shared" si="489"/>
        <v>.</v>
      </c>
      <c r="AH919" s="12" t="str">
        <f t="shared" si="490"/>
        <v/>
      </c>
      <c r="AI919" s="12" t="str">
        <f t="shared" si="491"/>
        <v>.</v>
      </c>
      <c r="AJ919" s="12" t="str">
        <f t="shared" si="492"/>
        <v/>
      </c>
      <c r="AK919" s="12" t="str">
        <f t="shared" si="493"/>
        <v>.</v>
      </c>
      <c r="AL919" s="12" t="str">
        <f t="shared" si="494"/>
        <v/>
      </c>
      <c r="AM919" s="12" t="str">
        <f t="shared" si="495"/>
        <v>.</v>
      </c>
      <c r="AN919" s="12" t="str">
        <f t="shared" si="496"/>
        <v/>
      </c>
      <c r="AO919" s="9" t="str">
        <f t="shared" si="497"/>
        <v>.</v>
      </c>
      <c r="AP919" s="9" t="str">
        <f t="shared" si="498"/>
        <v/>
      </c>
      <c r="AQ919" s="9" t="str">
        <f t="shared" si="499"/>
        <v>.</v>
      </c>
      <c r="AR919" s="9" t="str">
        <f t="shared" si="500"/>
        <v/>
      </c>
      <c r="AS919" s="9" t="str">
        <f t="shared" si="501"/>
        <v>.</v>
      </c>
      <c r="AT919" s="9" t="str">
        <f t="shared" si="502"/>
        <v/>
      </c>
      <c r="AU919" s="9" t="str">
        <f t="shared" si="503"/>
        <v>.</v>
      </c>
      <c r="AV919" s="9" t="str">
        <f t="shared" si="504"/>
        <v/>
      </c>
    </row>
    <row r="920" spans="1:48" x14ac:dyDescent="0.2">
      <c r="A920" s="2">
        <v>1</v>
      </c>
      <c r="B920" s="6" t="s">
        <v>32</v>
      </c>
      <c r="C920" s="6">
        <v>0</v>
      </c>
      <c r="D920" s="5" t="s">
        <v>98</v>
      </c>
      <c r="E920" s="5" t="str">
        <f t="shared" si="488"/>
        <v/>
      </c>
      <c r="F920" s="5" t="str">
        <f t="shared" si="483"/>
        <v/>
      </c>
      <c r="G920" s="7">
        <v>136.542</v>
      </c>
      <c r="H920" s="7">
        <v>140.934</v>
      </c>
      <c r="I920" s="7">
        <v>106.858</v>
      </c>
      <c r="J920" s="7">
        <v>99.971999999999994</v>
      </c>
      <c r="K920" s="7">
        <v>78.260000000000005</v>
      </c>
      <c r="L920" s="7">
        <v>75.820999999999998</v>
      </c>
      <c r="M920" s="7">
        <v>95.197999999999993</v>
      </c>
      <c r="N920" s="7">
        <v>101.727</v>
      </c>
      <c r="O920" s="7"/>
      <c r="Q920" s="13"/>
      <c r="R920" s="10" t="s">
        <v>635</v>
      </c>
      <c r="S920">
        <v>1987</v>
      </c>
      <c r="T920">
        <f t="shared" si="484"/>
        <v>54.265999999999998</v>
      </c>
      <c r="U920">
        <f t="shared" si="485"/>
        <v>56.662999999999997</v>
      </c>
      <c r="V920">
        <f t="shared" si="486"/>
        <v>87.739000000000004</v>
      </c>
      <c r="W920">
        <f t="shared" si="487"/>
        <v>128.23400000000001</v>
      </c>
      <c r="X920" s="4" t="s">
        <v>985</v>
      </c>
      <c r="Y920" s="4" t="s">
        <v>985</v>
      </c>
      <c r="Z920" s="4" t="s">
        <v>985</v>
      </c>
      <c r="AA920" s="4" t="s">
        <v>985</v>
      </c>
      <c r="AC920" s="10" t="str">
        <f>IFERROR(VLOOKUP(S920&amp;R920,'Regulatory Data'!D$6:F$1349,3,FALSE),"")</f>
        <v/>
      </c>
      <c r="AD920" s="12" t="str">
        <f>VLOOKUP($S920&amp;$R920,'Regulatory Data'!$I$6:$O$1301,5,FALSE)</f>
        <v/>
      </c>
      <c r="AE920" s="12" t="str">
        <f>IF(VLOOKUP($S920&amp;$R920,'Regulatory Data'!$I$6:$O$1301,7,FALSE)=1,1,IF(VLOOKUP($S920&amp;$R920,'Regulatory Data'!$I$6:$O$1301,6,FALSE)=1,0,""))</f>
        <v/>
      </c>
      <c r="AG920" s="12" t="str">
        <f t="shared" si="489"/>
        <v/>
      </c>
      <c r="AH920" s="12" t="str">
        <f t="shared" si="490"/>
        <v/>
      </c>
      <c r="AI920" s="12" t="str">
        <f t="shared" si="491"/>
        <v/>
      </c>
      <c r="AJ920" s="12" t="str">
        <f t="shared" si="492"/>
        <v/>
      </c>
      <c r="AK920" s="12" t="str">
        <f t="shared" si="493"/>
        <v/>
      </c>
      <c r="AL920" s="12" t="str">
        <f t="shared" si="494"/>
        <v/>
      </c>
      <c r="AM920" s="12" t="str">
        <f t="shared" si="495"/>
        <v/>
      </c>
      <c r="AN920" s="12" t="str">
        <f t="shared" si="496"/>
        <v/>
      </c>
      <c r="AO920" s="9" t="str">
        <f t="shared" si="497"/>
        <v/>
      </c>
      <c r="AP920" s="9" t="str">
        <f t="shared" si="498"/>
        <v/>
      </c>
      <c r="AQ920" s="9" t="str">
        <f t="shared" si="499"/>
        <v/>
      </c>
      <c r="AR920" s="9" t="str">
        <f t="shared" si="500"/>
        <v/>
      </c>
      <c r="AS920" s="9" t="str">
        <f t="shared" si="501"/>
        <v/>
      </c>
      <c r="AT920" s="9" t="str">
        <f t="shared" si="502"/>
        <v/>
      </c>
      <c r="AU920" s="9" t="str">
        <f t="shared" si="503"/>
        <v/>
      </c>
      <c r="AV920" s="9" t="str">
        <f t="shared" si="504"/>
        <v/>
      </c>
    </row>
    <row r="921" spans="1:48" x14ac:dyDescent="0.2">
      <c r="A921" s="2">
        <v>1</v>
      </c>
      <c r="B921" s="6" t="s">
        <v>33</v>
      </c>
      <c r="C921" s="6">
        <v>0</v>
      </c>
      <c r="D921" s="5" t="s">
        <v>98</v>
      </c>
      <c r="E921" s="5" t="str">
        <f t="shared" si="488"/>
        <v/>
      </c>
      <c r="F921" s="5" t="str">
        <f t="shared" si="483"/>
        <v/>
      </c>
      <c r="G921" s="7">
        <v>138.09700000000001</v>
      </c>
      <c r="H921" s="7">
        <v>145.34700000000001</v>
      </c>
      <c r="I921" s="7">
        <v>101.96</v>
      </c>
      <c r="J921" s="7">
        <v>101.056</v>
      </c>
      <c r="K921" s="7">
        <v>73.831999999999994</v>
      </c>
      <c r="L921" s="7">
        <v>70.149000000000001</v>
      </c>
      <c r="M921" s="7">
        <v>89.477999999999994</v>
      </c>
      <c r="N921" s="7">
        <v>91.231999999999999</v>
      </c>
      <c r="O921" s="7"/>
      <c r="Q921" s="13"/>
      <c r="R921" s="10" t="s">
        <v>635</v>
      </c>
      <c r="S921">
        <v>1988</v>
      </c>
      <c r="T921">
        <f t="shared" si="484"/>
        <v>57.021000000000001</v>
      </c>
      <c r="U921">
        <f t="shared" si="485"/>
        <v>59.817</v>
      </c>
      <c r="V921">
        <f t="shared" si="486"/>
        <v>90.465999999999994</v>
      </c>
      <c r="W921">
        <f t="shared" si="487"/>
        <v>115.46</v>
      </c>
      <c r="X921">
        <f t="shared" ref="X921:X943" si="505">LN(T921)-LN(T920)</f>
        <v>4.9521741224226812E-2</v>
      </c>
      <c r="Y921">
        <f t="shared" ref="Y921:Y943" si="506">LN(U921)-LN(U920)</f>
        <v>5.4168461086589126E-2</v>
      </c>
      <c r="Z921">
        <f t="shared" ref="Z921:Z943" si="507">LN(V921)-LN(V920)</f>
        <v>3.060759114586542E-2</v>
      </c>
      <c r="AA921">
        <f t="shared" ref="AA921:AA943" si="508">LN(W921)-LN(W920)</f>
        <v>-0.10493257030008962</v>
      </c>
      <c r="AC921" s="10" t="str">
        <f>IFERROR(VLOOKUP(S921&amp;R921,'Regulatory Data'!D$6:F$1349,3,FALSE),"")</f>
        <v/>
      </c>
      <c r="AD921" s="12" t="str">
        <f>VLOOKUP($S921&amp;$R921,'Regulatory Data'!$I$6:$O$1301,5,FALSE)</f>
        <v/>
      </c>
      <c r="AE921" s="12" t="str">
        <f>IF(VLOOKUP($S921&amp;$R921,'Regulatory Data'!$I$6:$O$1301,7,FALSE)=1,1,IF(VLOOKUP($S921&amp;$R921,'Regulatory Data'!$I$6:$O$1301,6,FALSE)=1,0,""))</f>
        <v/>
      </c>
      <c r="AG921" s="12" t="str">
        <f t="shared" si="489"/>
        <v/>
      </c>
      <c r="AH921" s="12" t="str">
        <f t="shared" si="490"/>
        <v/>
      </c>
      <c r="AI921" s="12" t="str">
        <f t="shared" si="491"/>
        <v/>
      </c>
      <c r="AJ921" s="12" t="str">
        <f t="shared" si="492"/>
        <v/>
      </c>
      <c r="AK921" s="12" t="str">
        <f t="shared" si="493"/>
        <v/>
      </c>
      <c r="AL921" s="12" t="str">
        <f t="shared" si="494"/>
        <v/>
      </c>
      <c r="AM921" s="12" t="str">
        <f t="shared" si="495"/>
        <v/>
      </c>
      <c r="AN921" s="12" t="str">
        <f t="shared" si="496"/>
        <v/>
      </c>
      <c r="AO921" s="9" t="str">
        <f t="shared" si="497"/>
        <v/>
      </c>
      <c r="AP921" s="9" t="str">
        <f t="shared" si="498"/>
        <v/>
      </c>
      <c r="AQ921" s="9" t="str">
        <f t="shared" si="499"/>
        <v/>
      </c>
      <c r="AR921" s="9" t="str">
        <f t="shared" si="500"/>
        <v/>
      </c>
      <c r="AS921" s="9" t="str">
        <f t="shared" si="501"/>
        <v/>
      </c>
      <c r="AT921" s="9" t="str">
        <f t="shared" si="502"/>
        <v/>
      </c>
      <c r="AU921" s="9" t="str">
        <f t="shared" si="503"/>
        <v/>
      </c>
      <c r="AV921" s="9" t="str">
        <f t="shared" si="504"/>
        <v/>
      </c>
    </row>
    <row r="922" spans="1:48" x14ac:dyDescent="0.2">
      <c r="A922" s="2">
        <v>1</v>
      </c>
      <c r="B922" s="6" t="s">
        <v>34</v>
      </c>
      <c r="C922" s="6">
        <v>0</v>
      </c>
      <c r="D922" s="5" t="s">
        <v>98</v>
      </c>
      <c r="E922" s="5" t="str">
        <f t="shared" si="488"/>
        <v/>
      </c>
      <c r="F922" s="5" t="str">
        <f t="shared" si="483"/>
        <v/>
      </c>
      <c r="G922" s="7">
        <v>137.54</v>
      </c>
      <c r="H922" s="7">
        <v>137.684</v>
      </c>
      <c r="I922" s="7">
        <v>90.83</v>
      </c>
      <c r="J922" s="7">
        <v>107.483</v>
      </c>
      <c r="K922" s="7">
        <v>66.039000000000001</v>
      </c>
      <c r="L922" s="7">
        <v>65.97</v>
      </c>
      <c r="M922" s="7">
        <v>98.897999999999996</v>
      </c>
      <c r="N922" s="7">
        <v>89.828999999999994</v>
      </c>
      <c r="O922" s="7"/>
      <c r="Q922" s="13"/>
      <c r="R922" s="10" t="s">
        <v>635</v>
      </c>
      <c r="S922">
        <v>1989</v>
      </c>
      <c r="T922">
        <f t="shared" si="484"/>
        <v>57.234000000000002</v>
      </c>
      <c r="U922">
        <f t="shared" si="485"/>
        <v>59.902000000000001</v>
      </c>
      <c r="V922">
        <f t="shared" si="486"/>
        <v>93.512</v>
      </c>
      <c r="W922">
        <f t="shared" si="487"/>
        <v>119.85</v>
      </c>
      <c r="X922">
        <f t="shared" si="505"/>
        <v>3.7285063543155417E-3</v>
      </c>
      <c r="Y922">
        <f t="shared" si="506"/>
        <v>1.4199920527682153E-3</v>
      </c>
      <c r="Z922">
        <f t="shared" si="507"/>
        <v>3.3115680796720781E-2</v>
      </c>
      <c r="AA922">
        <f t="shared" si="508"/>
        <v>3.7316811247605663E-2</v>
      </c>
      <c r="AC922" s="10" t="str">
        <f>IFERROR(VLOOKUP(S922&amp;R922,'Regulatory Data'!D$6:F$1349,3,FALSE),"")</f>
        <v/>
      </c>
      <c r="AD922" s="12" t="str">
        <f>VLOOKUP($S922&amp;$R922,'Regulatory Data'!$I$6:$O$1301,5,FALSE)</f>
        <v/>
      </c>
      <c r="AE922" s="12" t="str">
        <f>IF(VLOOKUP($S922&amp;$R922,'Regulatory Data'!$I$6:$O$1301,7,FALSE)=1,1,IF(VLOOKUP($S922&amp;$R922,'Regulatory Data'!$I$6:$O$1301,6,FALSE)=1,0,""))</f>
        <v/>
      </c>
      <c r="AG922" s="12" t="str">
        <f t="shared" si="489"/>
        <v/>
      </c>
      <c r="AH922" s="12" t="str">
        <f t="shared" si="490"/>
        <v/>
      </c>
      <c r="AI922" s="12" t="str">
        <f t="shared" si="491"/>
        <v/>
      </c>
      <c r="AJ922" s="12" t="str">
        <f t="shared" si="492"/>
        <v/>
      </c>
      <c r="AK922" s="12" t="str">
        <f t="shared" si="493"/>
        <v/>
      </c>
      <c r="AL922" s="12" t="str">
        <f t="shared" si="494"/>
        <v/>
      </c>
      <c r="AM922" s="12" t="str">
        <f t="shared" si="495"/>
        <v/>
      </c>
      <c r="AN922" s="12" t="str">
        <f t="shared" si="496"/>
        <v/>
      </c>
      <c r="AO922" s="9" t="str">
        <f t="shared" si="497"/>
        <v/>
      </c>
      <c r="AP922" s="9" t="str">
        <f t="shared" si="498"/>
        <v/>
      </c>
      <c r="AQ922" s="9" t="str">
        <f t="shared" si="499"/>
        <v/>
      </c>
      <c r="AR922" s="9" t="str">
        <f t="shared" si="500"/>
        <v/>
      </c>
      <c r="AS922" s="9" t="str">
        <f t="shared" si="501"/>
        <v/>
      </c>
      <c r="AT922" s="9" t="str">
        <f t="shared" si="502"/>
        <v/>
      </c>
      <c r="AU922" s="9" t="str">
        <f t="shared" si="503"/>
        <v/>
      </c>
      <c r="AV922" s="9" t="str">
        <f t="shared" si="504"/>
        <v/>
      </c>
    </row>
    <row r="923" spans="1:48" x14ac:dyDescent="0.2">
      <c r="A923" s="2">
        <v>1</v>
      </c>
      <c r="B923" s="6" t="s">
        <v>35</v>
      </c>
      <c r="C923" s="6">
        <v>0</v>
      </c>
      <c r="D923" s="5" t="s">
        <v>98</v>
      </c>
      <c r="E923" s="5" t="str">
        <f t="shared" si="488"/>
        <v/>
      </c>
      <c r="F923" s="5" t="str">
        <f t="shared" si="483"/>
        <v/>
      </c>
      <c r="G923" s="7">
        <v>131.58199999999999</v>
      </c>
      <c r="H923" s="7">
        <v>125.846</v>
      </c>
      <c r="I923" s="7">
        <v>81.143000000000001</v>
      </c>
      <c r="J923" s="7">
        <v>111.863</v>
      </c>
      <c r="K923" s="7">
        <v>61.667000000000002</v>
      </c>
      <c r="L923" s="7">
        <v>64.477999999999994</v>
      </c>
      <c r="M923" s="7">
        <v>105.718</v>
      </c>
      <c r="N923" s="7">
        <v>85.783000000000001</v>
      </c>
      <c r="O923" s="7"/>
      <c r="Q923" s="13"/>
      <c r="R923" s="10" t="s">
        <v>635</v>
      </c>
      <c r="S923">
        <v>1990</v>
      </c>
      <c r="T923">
        <f t="shared" si="484"/>
        <v>57.637999999999998</v>
      </c>
      <c r="U923">
        <f t="shared" si="485"/>
        <v>60.83</v>
      </c>
      <c r="V923">
        <f t="shared" si="486"/>
        <v>96.507000000000005</v>
      </c>
      <c r="W923">
        <f t="shared" si="487"/>
        <v>119.898</v>
      </c>
      <c r="X923">
        <f t="shared" si="505"/>
        <v>7.0339450119005775E-3</v>
      </c>
      <c r="Y923">
        <f t="shared" si="506"/>
        <v>1.5373194786973521E-2</v>
      </c>
      <c r="Z923">
        <f t="shared" si="507"/>
        <v>3.1525774268758688E-2</v>
      </c>
      <c r="AA923">
        <f t="shared" si="508"/>
        <v>4.0042044681332101E-4</v>
      </c>
      <c r="AC923" s="10" t="str">
        <f>IFERROR(VLOOKUP(S923&amp;R923,'Regulatory Data'!D$6:F$1349,3,FALSE),"")</f>
        <v/>
      </c>
      <c r="AD923" s="12" t="str">
        <f>VLOOKUP($S923&amp;$R923,'Regulatory Data'!$I$6:$O$1301,5,FALSE)</f>
        <v/>
      </c>
      <c r="AE923" s="12" t="str">
        <f>IF(VLOOKUP($S923&amp;$R923,'Regulatory Data'!$I$6:$O$1301,7,FALSE)=1,1,IF(VLOOKUP($S923&amp;$R923,'Regulatory Data'!$I$6:$O$1301,6,FALSE)=1,0,""))</f>
        <v/>
      </c>
      <c r="AG923" s="12" t="str">
        <f t="shared" si="489"/>
        <v/>
      </c>
      <c r="AH923" s="12" t="str">
        <f t="shared" si="490"/>
        <v/>
      </c>
      <c r="AI923" s="12" t="str">
        <f t="shared" si="491"/>
        <v/>
      </c>
      <c r="AJ923" s="12" t="str">
        <f t="shared" si="492"/>
        <v/>
      </c>
      <c r="AK923" s="12" t="str">
        <f t="shared" si="493"/>
        <v/>
      </c>
      <c r="AL923" s="12" t="str">
        <f t="shared" si="494"/>
        <v/>
      </c>
      <c r="AM923" s="12" t="str">
        <f t="shared" si="495"/>
        <v/>
      </c>
      <c r="AN923" s="12" t="str">
        <f t="shared" si="496"/>
        <v/>
      </c>
      <c r="AO923" s="9" t="str">
        <f t="shared" si="497"/>
        <v/>
      </c>
      <c r="AP923" s="9" t="str">
        <f t="shared" si="498"/>
        <v/>
      </c>
      <c r="AQ923" s="9" t="str">
        <f t="shared" si="499"/>
        <v/>
      </c>
      <c r="AR923" s="9" t="str">
        <f t="shared" si="500"/>
        <v/>
      </c>
      <c r="AS923" s="9" t="str">
        <f t="shared" si="501"/>
        <v/>
      </c>
      <c r="AT923" s="9" t="str">
        <f t="shared" si="502"/>
        <v/>
      </c>
      <c r="AU923" s="9" t="str">
        <f t="shared" si="503"/>
        <v/>
      </c>
      <c r="AV923" s="9" t="str">
        <f t="shared" si="504"/>
        <v/>
      </c>
    </row>
    <row r="924" spans="1:48" x14ac:dyDescent="0.2">
      <c r="A924" s="2">
        <v>1</v>
      </c>
      <c r="B924" s="6" t="s">
        <v>36</v>
      </c>
      <c r="C924" s="6">
        <v>0</v>
      </c>
      <c r="D924" s="5" t="s">
        <v>98</v>
      </c>
      <c r="E924" s="5" t="str">
        <f t="shared" si="488"/>
        <v/>
      </c>
      <c r="F924" s="5" t="str">
        <f t="shared" si="483"/>
        <v/>
      </c>
      <c r="G924" s="7">
        <v>151.55600000000001</v>
      </c>
      <c r="H924" s="7">
        <v>133.01</v>
      </c>
      <c r="I924" s="7">
        <v>74.247</v>
      </c>
      <c r="J924" s="7">
        <v>118.721</v>
      </c>
      <c r="K924" s="7">
        <v>48.99</v>
      </c>
      <c r="L924" s="7">
        <v>55.820999999999998</v>
      </c>
      <c r="M924" s="7">
        <v>105.033</v>
      </c>
      <c r="N924" s="7">
        <v>77.983999999999995</v>
      </c>
      <c r="O924" s="7"/>
      <c r="Q924" s="13"/>
      <c r="R924" s="10" t="s">
        <v>635</v>
      </c>
      <c r="S924">
        <v>1991</v>
      </c>
      <c r="T924">
        <f t="shared" si="484"/>
        <v>56.188000000000002</v>
      </c>
      <c r="U924">
        <f t="shared" si="485"/>
        <v>58.235999999999997</v>
      </c>
      <c r="V924">
        <f t="shared" si="486"/>
        <v>98.679000000000002</v>
      </c>
      <c r="W924">
        <f t="shared" si="487"/>
        <v>126.363</v>
      </c>
      <c r="X924">
        <f t="shared" si="505"/>
        <v>-2.5478861434363509E-2</v>
      </c>
      <c r="Y924">
        <f t="shared" si="506"/>
        <v>-4.3579368121534401E-2</v>
      </c>
      <c r="Z924">
        <f t="shared" si="507"/>
        <v>2.2256613269873604E-2</v>
      </c>
      <c r="AA924">
        <f t="shared" si="508"/>
        <v>5.2517336015256433E-2</v>
      </c>
      <c r="AC924" s="10" t="str">
        <f>IFERROR(VLOOKUP(S924&amp;R924,'Regulatory Data'!D$6:F$1349,3,FALSE),"")</f>
        <v/>
      </c>
      <c r="AD924" s="12" t="str">
        <f>VLOOKUP($S924&amp;$R924,'Regulatory Data'!$I$6:$O$1301,5,FALSE)</f>
        <v/>
      </c>
      <c r="AE924" s="12" t="str">
        <f>IF(VLOOKUP($S924&amp;$R924,'Regulatory Data'!$I$6:$O$1301,7,FALSE)=1,1,IF(VLOOKUP($S924&amp;$R924,'Regulatory Data'!$I$6:$O$1301,6,FALSE)=1,0,""))</f>
        <v/>
      </c>
      <c r="AG924" s="12" t="str">
        <f t="shared" si="489"/>
        <v/>
      </c>
      <c r="AH924" s="12" t="str">
        <f t="shared" si="490"/>
        <v/>
      </c>
      <c r="AI924" s="12" t="str">
        <f t="shared" si="491"/>
        <v/>
      </c>
      <c r="AJ924" s="12" t="str">
        <f t="shared" si="492"/>
        <v/>
      </c>
      <c r="AK924" s="12" t="str">
        <f t="shared" si="493"/>
        <v/>
      </c>
      <c r="AL924" s="12" t="str">
        <f t="shared" si="494"/>
        <v/>
      </c>
      <c r="AM924" s="12" t="str">
        <f t="shared" si="495"/>
        <v/>
      </c>
      <c r="AN924" s="12" t="str">
        <f t="shared" si="496"/>
        <v/>
      </c>
      <c r="AO924" s="9" t="str">
        <f t="shared" si="497"/>
        <v/>
      </c>
      <c r="AP924" s="9" t="str">
        <f t="shared" si="498"/>
        <v/>
      </c>
      <c r="AQ924" s="9" t="str">
        <f t="shared" si="499"/>
        <v/>
      </c>
      <c r="AR924" s="9" t="str">
        <f t="shared" si="500"/>
        <v/>
      </c>
      <c r="AS924" s="9" t="str">
        <f t="shared" si="501"/>
        <v/>
      </c>
      <c r="AT924" s="9" t="str">
        <f t="shared" si="502"/>
        <v/>
      </c>
      <c r="AU924" s="9" t="str">
        <f t="shared" si="503"/>
        <v/>
      </c>
      <c r="AV924" s="9" t="str">
        <f t="shared" si="504"/>
        <v/>
      </c>
    </row>
    <row r="925" spans="1:48" x14ac:dyDescent="0.2">
      <c r="A925" s="2">
        <v>1</v>
      </c>
      <c r="B925" s="6" t="s">
        <v>37</v>
      </c>
      <c r="C925" s="6">
        <v>0</v>
      </c>
      <c r="D925" s="5" t="s">
        <v>98</v>
      </c>
      <c r="E925" s="5" t="str">
        <f t="shared" si="488"/>
        <v/>
      </c>
      <c r="F925" s="5" t="str">
        <f t="shared" si="483"/>
        <v/>
      </c>
      <c r="G925" s="7">
        <v>161.19300000000001</v>
      </c>
      <c r="H925" s="7">
        <v>151.04300000000001</v>
      </c>
      <c r="I925" s="7">
        <v>74.394000000000005</v>
      </c>
      <c r="J925" s="7">
        <v>125.58</v>
      </c>
      <c r="K925" s="7">
        <v>46.152000000000001</v>
      </c>
      <c r="L925" s="7">
        <v>49.253999999999998</v>
      </c>
      <c r="M925" s="7">
        <v>102.316</v>
      </c>
      <c r="N925" s="7">
        <v>76.117000000000004</v>
      </c>
      <c r="O925" s="7"/>
      <c r="Q925" s="13"/>
      <c r="R925" s="10" t="s">
        <v>635</v>
      </c>
      <c r="S925">
        <v>1992</v>
      </c>
      <c r="T925">
        <f t="shared" si="484"/>
        <v>61.298999999999999</v>
      </c>
      <c r="U925">
        <f t="shared" si="485"/>
        <v>62.598999999999997</v>
      </c>
      <c r="V925">
        <f t="shared" si="486"/>
        <v>99.930999999999997</v>
      </c>
      <c r="W925">
        <f t="shared" si="487"/>
        <v>120.584</v>
      </c>
      <c r="X925">
        <f t="shared" si="505"/>
        <v>8.7060318626737576E-2</v>
      </c>
      <c r="Y925">
        <f t="shared" si="506"/>
        <v>7.224558332648634E-2</v>
      </c>
      <c r="Z925">
        <f t="shared" si="507"/>
        <v>1.2607789984429907E-2</v>
      </c>
      <c r="AA925">
        <f t="shared" si="508"/>
        <v>-4.6812111834235282E-2</v>
      </c>
      <c r="AC925" s="10" t="str">
        <f>IFERROR(VLOOKUP(S925&amp;R925,'Regulatory Data'!D$6:F$1349,3,FALSE),"")</f>
        <v/>
      </c>
      <c r="AD925" s="12" t="str">
        <f>VLOOKUP($S925&amp;$R925,'Regulatory Data'!$I$6:$O$1301,5,FALSE)</f>
        <v/>
      </c>
      <c r="AE925" s="12" t="str">
        <f>IF(VLOOKUP($S925&amp;$R925,'Regulatory Data'!$I$6:$O$1301,7,FALSE)=1,1,IF(VLOOKUP($S925&amp;$R925,'Regulatory Data'!$I$6:$O$1301,6,FALSE)=1,0,""))</f>
        <v/>
      </c>
      <c r="AG925" s="12" t="str">
        <f t="shared" si="489"/>
        <v/>
      </c>
      <c r="AH925" s="12" t="str">
        <f t="shared" si="490"/>
        <v/>
      </c>
      <c r="AI925" s="12" t="str">
        <f t="shared" si="491"/>
        <v/>
      </c>
      <c r="AJ925" s="12" t="str">
        <f t="shared" si="492"/>
        <v/>
      </c>
      <c r="AK925" s="12" t="str">
        <f t="shared" si="493"/>
        <v/>
      </c>
      <c r="AL925" s="12" t="str">
        <f t="shared" si="494"/>
        <v/>
      </c>
      <c r="AM925" s="12" t="str">
        <f t="shared" si="495"/>
        <v/>
      </c>
      <c r="AN925" s="12" t="str">
        <f t="shared" si="496"/>
        <v/>
      </c>
      <c r="AO925" s="9" t="str">
        <f t="shared" si="497"/>
        <v/>
      </c>
      <c r="AP925" s="9" t="str">
        <f t="shared" si="498"/>
        <v/>
      </c>
      <c r="AQ925" s="9" t="str">
        <f t="shared" si="499"/>
        <v/>
      </c>
      <c r="AR925" s="9" t="str">
        <f t="shared" si="500"/>
        <v/>
      </c>
      <c r="AS925" s="9" t="str">
        <f t="shared" si="501"/>
        <v/>
      </c>
      <c r="AT925" s="9" t="str">
        <f t="shared" si="502"/>
        <v/>
      </c>
      <c r="AU925" s="9" t="str">
        <f t="shared" si="503"/>
        <v/>
      </c>
      <c r="AV925" s="9" t="str">
        <f t="shared" si="504"/>
        <v/>
      </c>
    </row>
    <row r="926" spans="1:48" x14ac:dyDescent="0.2">
      <c r="A926" s="2">
        <v>1</v>
      </c>
      <c r="B926" s="6" t="s">
        <v>63</v>
      </c>
      <c r="C926" s="6">
        <v>0</v>
      </c>
      <c r="D926" s="5" t="s">
        <v>98</v>
      </c>
      <c r="E926" s="5" t="str">
        <f t="shared" si="488"/>
        <v/>
      </c>
      <c r="F926" s="5" t="str">
        <f t="shared" si="483"/>
        <v/>
      </c>
      <c r="G926" s="7">
        <v>155.28700000000001</v>
      </c>
      <c r="H926" s="7">
        <v>151.33799999999999</v>
      </c>
      <c r="I926" s="7">
        <v>70.926000000000002</v>
      </c>
      <c r="J926" s="7">
        <v>133.249</v>
      </c>
      <c r="K926" s="7">
        <v>45.673999999999999</v>
      </c>
      <c r="L926" s="7">
        <v>46.866</v>
      </c>
      <c r="M926" s="7">
        <v>104.39700000000001</v>
      </c>
      <c r="N926" s="7">
        <v>74.043999999999997</v>
      </c>
      <c r="O926" s="7"/>
      <c r="Q926" s="13"/>
      <c r="R926" s="10" t="s">
        <v>635</v>
      </c>
      <c r="S926">
        <v>1993</v>
      </c>
      <c r="T926">
        <f t="shared" si="484"/>
        <v>65.418000000000006</v>
      </c>
      <c r="U926">
        <f t="shared" si="485"/>
        <v>67.319000000000003</v>
      </c>
      <c r="V926">
        <f t="shared" si="486"/>
        <v>99.948999999999998</v>
      </c>
      <c r="W926">
        <f t="shared" si="487"/>
        <v>115.21599999999999</v>
      </c>
      <c r="X926">
        <f t="shared" si="505"/>
        <v>6.5033920356898811E-2</v>
      </c>
      <c r="Y926">
        <f t="shared" si="506"/>
        <v>7.2693211248092027E-2</v>
      </c>
      <c r="Z926">
        <f t="shared" si="507"/>
        <v>1.8010806532586798E-4</v>
      </c>
      <c r="AA926">
        <f t="shared" si="508"/>
        <v>-4.5537978001716439E-2</v>
      </c>
      <c r="AC926" s="10" t="str">
        <f>IFERROR(VLOOKUP(S926&amp;R926,'Regulatory Data'!D$6:F$1349,3,FALSE),"")</f>
        <v/>
      </c>
      <c r="AD926" s="12" t="str">
        <f>VLOOKUP($S926&amp;$R926,'Regulatory Data'!$I$6:$O$1301,5,FALSE)</f>
        <v/>
      </c>
      <c r="AE926" s="12" t="str">
        <f>IF(VLOOKUP($S926&amp;$R926,'Regulatory Data'!$I$6:$O$1301,7,FALSE)=1,1,IF(VLOOKUP($S926&amp;$R926,'Regulatory Data'!$I$6:$O$1301,6,FALSE)=1,0,""))</f>
        <v/>
      </c>
      <c r="AG926" s="12" t="str">
        <f t="shared" si="489"/>
        <v/>
      </c>
      <c r="AH926" s="12" t="str">
        <f t="shared" si="490"/>
        <v/>
      </c>
      <c r="AI926" s="12" t="str">
        <f t="shared" si="491"/>
        <v/>
      </c>
      <c r="AJ926" s="12" t="str">
        <f t="shared" si="492"/>
        <v/>
      </c>
      <c r="AK926" s="12" t="str">
        <f t="shared" si="493"/>
        <v/>
      </c>
      <c r="AL926" s="12" t="str">
        <f t="shared" si="494"/>
        <v/>
      </c>
      <c r="AM926" s="12" t="str">
        <f t="shared" si="495"/>
        <v/>
      </c>
      <c r="AN926" s="12" t="str">
        <f t="shared" si="496"/>
        <v/>
      </c>
      <c r="AO926" s="9" t="str">
        <f t="shared" si="497"/>
        <v/>
      </c>
      <c r="AP926" s="9" t="str">
        <f t="shared" si="498"/>
        <v/>
      </c>
      <c r="AQ926" s="9" t="str">
        <f t="shared" si="499"/>
        <v/>
      </c>
      <c r="AR926" s="9" t="str">
        <f t="shared" si="500"/>
        <v/>
      </c>
      <c r="AS926" s="9" t="str">
        <f t="shared" si="501"/>
        <v/>
      </c>
      <c r="AT926" s="9" t="str">
        <f t="shared" si="502"/>
        <v/>
      </c>
      <c r="AU926" s="9" t="str">
        <f t="shared" si="503"/>
        <v/>
      </c>
      <c r="AV926" s="9" t="str">
        <f t="shared" si="504"/>
        <v/>
      </c>
    </row>
    <row r="927" spans="1:48" x14ac:dyDescent="0.2">
      <c r="A927" s="2">
        <v>0</v>
      </c>
      <c r="B927" s="5" t="s">
        <v>99</v>
      </c>
      <c r="C927" s="6" t="s">
        <v>0</v>
      </c>
      <c r="E927" s="5" t="str">
        <f t="shared" si="488"/>
        <v/>
      </c>
      <c r="F927" s="5" t="str">
        <f t="shared" si="483"/>
        <v/>
      </c>
      <c r="Q927" s="13"/>
      <c r="R927" s="10" t="s">
        <v>635</v>
      </c>
      <c r="S927">
        <v>1994</v>
      </c>
      <c r="T927">
        <f t="shared" si="484"/>
        <v>71.566999999999993</v>
      </c>
      <c r="U927">
        <f t="shared" si="485"/>
        <v>72.801000000000002</v>
      </c>
      <c r="V927">
        <f t="shared" si="486"/>
        <v>99.801000000000002</v>
      </c>
      <c r="W927">
        <f t="shared" si="487"/>
        <v>106.215</v>
      </c>
      <c r="X927">
        <f t="shared" si="505"/>
        <v>8.9836623915332758E-2</v>
      </c>
      <c r="Y927">
        <f t="shared" si="506"/>
        <v>7.8287176586377072E-2</v>
      </c>
      <c r="Z927">
        <f t="shared" si="507"/>
        <v>-1.4818525865596399E-3</v>
      </c>
      <c r="AA927">
        <f t="shared" si="508"/>
        <v>-8.1343285734664761E-2</v>
      </c>
      <c r="AC927" s="10" t="str">
        <f>IFERROR(VLOOKUP(S927&amp;R927,'Regulatory Data'!D$6:F$1349,3,FALSE),"")</f>
        <v/>
      </c>
      <c r="AD927" s="12" t="str">
        <f>VLOOKUP($S927&amp;$R927,'Regulatory Data'!$I$6:$O$1301,5,FALSE)</f>
        <v/>
      </c>
      <c r="AE927" s="12" t="str">
        <f>IF(VLOOKUP($S927&amp;$R927,'Regulatory Data'!$I$6:$O$1301,7,FALSE)=1,1,IF(VLOOKUP($S927&amp;$R927,'Regulatory Data'!$I$6:$O$1301,6,FALSE)=1,0,""))</f>
        <v/>
      </c>
      <c r="AG927" s="12" t="str">
        <f t="shared" si="489"/>
        <v/>
      </c>
      <c r="AH927" s="12" t="str">
        <f t="shared" si="490"/>
        <v/>
      </c>
      <c r="AI927" s="12" t="str">
        <f t="shared" si="491"/>
        <v/>
      </c>
      <c r="AJ927" s="12" t="str">
        <f t="shared" si="492"/>
        <v/>
      </c>
      <c r="AK927" s="12" t="str">
        <f t="shared" si="493"/>
        <v/>
      </c>
      <c r="AL927" s="12" t="str">
        <f t="shared" si="494"/>
        <v/>
      </c>
      <c r="AM927" s="12" t="str">
        <f t="shared" si="495"/>
        <v/>
      </c>
      <c r="AN927" s="12" t="str">
        <f t="shared" si="496"/>
        <v/>
      </c>
      <c r="AO927" s="9" t="str">
        <f t="shared" si="497"/>
        <v/>
      </c>
      <c r="AP927" s="9" t="str">
        <f t="shared" si="498"/>
        <v/>
      </c>
      <c r="AQ927" s="9" t="str">
        <f t="shared" si="499"/>
        <v/>
      </c>
      <c r="AR927" s="9" t="str">
        <f t="shared" si="500"/>
        <v/>
      </c>
      <c r="AS927" s="9" t="str">
        <f t="shared" si="501"/>
        <v/>
      </c>
      <c r="AT927" s="9" t="str">
        <f t="shared" si="502"/>
        <v/>
      </c>
      <c r="AU927" s="9" t="str">
        <f t="shared" si="503"/>
        <v/>
      </c>
      <c r="AV927" s="9" t="str">
        <f t="shared" si="504"/>
        <v/>
      </c>
    </row>
    <row r="928" spans="1:48" x14ac:dyDescent="0.2">
      <c r="A928" s="2">
        <v>1</v>
      </c>
      <c r="B928" s="6" t="s">
        <v>13</v>
      </c>
      <c r="C928" s="6">
        <v>0</v>
      </c>
      <c r="D928" s="5" t="s">
        <v>100</v>
      </c>
      <c r="E928" s="5" t="str">
        <f t="shared" si="488"/>
        <v>313</v>
      </c>
      <c r="F928" s="5" t="str">
        <f t="shared" si="483"/>
        <v>3131987</v>
      </c>
      <c r="G928" s="7">
        <v>59.841000000000001</v>
      </c>
      <c r="H928" s="7">
        <v>62.216000000000001</v>
      </c>
      <c r="I928" s="7">
        <v>108.13500000000001</v>
      </c>
      <c r="J928" s="7">
        <v>90.602000000000004</v>
      </c>
      <c r="K928" s="7">
        <v>180.70400000000001</v>
      </c>
      <c r="L928" s="7">
        <v>173.80600000000001</v>
      </c>
      <c r="M928" s="7">
        <v>103.18</v>
      </c>
      <c r="N928" s="7">
        <v>111.574</v>
      </c>
      <c r="O928" s="7"/>
      <c r="Q928" s="13"/>
      <c r="R928" s="10" t="s">
        <v>635</v>
      </c>
      <c r="S928">
        <v>1995</v>
      </c>
      <c r="T928">
        <f t="shared" si="484"/>
        <v>74.093999999999994</v>
      </c>
      <c r="U928">
        <f t="shared" si="485"/>
        <v>75.974000000000004</v>
      </c>
      <c r="V928">
        <f t="shared" si="486"/>
        <v>100.502</v>
      </c>
      <c r="W928">
        <f t="shared" si="487"/>
        <v>105.857</v>
      </c>
      <c r="X928">
        <f t="shared" si="505"/>
        <v>3.4700483496107992E-2</v>
      </c>
      <c r="Y928">
        <f t="shared" si="506"/>
        <v>4.2661485119783293E-2</v>
      </c>
      <c r="Z928">
        <f t="shared" si="507"/>
        <v>6.9994244913322845E-3</v>
      </c>
      <c r="AA928">
        <f t="shared" si="508"/>
        <v>-3.3762150596485796E-3</v>
      </c>
      <c r="AC928" s="10" t="str">
        <f>IFERROR(VLOOKUP(S928&amp;R928,'Regulatory Data'!D$6:F$1349,3,FALSE),"")</f>
        <v/>
      </c>
      <c r="AD928" s="12" t="str">
        <f>VLOOKUP($S928&amp;$R928,'Regulatory Data'!$I$6:$O$1301,5,FALSE)</f>
        <v/>
      </c>
      <c r="AE928" s="12" t="str">
        <f>IF(VLOOKUP($S928&amp;$R928,'Regulatory Data'!$I$6:$O$1301,7,FALSE)=1,1,IF(VLOOKUP($S928&amp;$R928,'Regulatory Data'!$I$6:$O$1301,6,FALSE)=1,0,""))</f>
        <v/>
      </c>
      <c r="AG928" s="12" t="str">
        <f t="shared" si="489"/>
        <v/>
      </c>
      <c r="AH928" s="12" t="str">
        <f t="shared" si="490"/>
        <v/>
      </c>
      <c r="AI928" s="12" t="str">
        <f t="shared" si="491"/>
        <v/>
      </c>
      <c r="AJ928" s="12" t="str">
        <f t="shared" si="492"/>
        <v/>
      </c>
      <c r="AK928" s="12" t="str">
        <f t="shared" si="493"/>
        <v/>
      </c>
      <c r="AL928" s="12" t="str">
        <f t="shared" si="494"/>
        <v/>
      </c>
      <c r="AM928" s="12" t="str">
        <f t="shared" si="495"/>
        <v/>
      </c>
      <c r="AN928" s="12" t="str">
        <f t="shared" si="496"/>
        <v/>
      </c>
      <c r="AO928" s="9" t="str">
        <f t="shared" si="497"/>
        <v/>
      </c>
      <c r="AP928" s="9" t="str">
        <f t="shared" si="498"/>
        <v/>
      </c>
      <c r="AQ928" s="9" t="str">
        <f t="shared" si="499"/>
        <v/>
      </c>
      <c r="AR928" s="9" t="str">
        <f t="shared" si="500"/>
        <v/>
      </c>
      <c r="AS928" s="9" t="str">
        <f t="shared" si="501"/>
        <v/>
      </c>
      <c r="AT928" s="9" t="str">
        <f t="shared" si="502"/>
        <v/>
      </c>
      <c r="AU928" s="9" t="str">
        <f t="shared" si="503"/>
        <v/>
      </c>
      <c r="AV928" s="9" t="str">
        <f t="shared" si="504"/>
        <v/>
      </c>
    </row>
    <row r="929" spans="1:48" x14ac:dyDescent="0.2">
      <c r="A929" s="2">
        <v>1</v>
      </c>
      <c r="B929" s="6" t="s">
        <v>15</v>
      </c>
      <c r="C929" s="6">
        <v>0</v>
      </c>
      <c r="D929" s="5" t="s">
        <v>100</v>
      </c>
      <c r="E929" s="5" t="str">
        <f t="shared" si="488"/>
        <v>313</v>
      </c>
      <c r="F929" s="5" t="str">
        <f t="shared" si="483"/>
        <v>3131988</v>
      </c>
      <c r="G929" s="7">
        <v>59.973999999999997</v>
      </c>
      <c r="H929" s="7">
        <v>61.265000000000001</v>
      </c>
      <c r="I929" s="7">
        <v>106.90900000000001</v>
      </c>
      <c r="J929" s="7">
        <v>94.796000000000006</v>
      </c>
      <c r="K929" s="7">
        <v>178.25899999999999</v>
      </c>
      <c r="L929" s="7">
        <v>174.50299999999999</v>
      </c>
      <c r="M929" s="7">
        <v>106.92400000000001</v>
      </c>
      <c r="N929" s="7">
        <v>114.31100000000001</v>
      </c>
      <c r="O929" s="7"/>
      <c r="Q929" s="13"/>
      <c r="R929" s="10" t="s">
        <v>635</v>
      </c>
      <c r="S929">
        <v>1996</v>
      </c>
      <c r="T929">
        <f t="shared" si="484"/>
        <v>79.11</v>
      </c>
      <c r="U929">
        <f t="shared" si="485"/>
        <v>80.658000000000001</v>
      </c>
      <c r="V929">
        <f t="shared" si="486"/>
        <v>101.348</v>
      </c>
      <c r="W929">
        <f t="shared" si="487"/>
        <v>104.01300000000001</v>
      </c>
      <c r="X929">
        <f t="shared" si="505"/>
        <v>6.550473166956472E-2</v>
      </c>
      <c r="Y929">
        <f t="shared" si="506"/>
        <v>5.9826817208352701E-2</v>
      </c>
      <c r="Z929">
        <f t="shared" si="507"/>
        <v>8.3825113082207636E-3</v>
      </c>
      <c r="AA929">
        <f t="shared" si="508"/>
        <v>-1.7573235382673857E-2</v>
      </c>
      <c r="AC929" s="10" t="str">
        <f>IFERROR(VLOOKUP(S929&amp;R929,'Regulatory Data'!D$6:F$1349,3,FALSE),"")</f>
        <v/>
      </c>
      <c r="AD929" s="12" t="str">
        <f>VLOOKUP($S929&amp;$R929,'Regulatory Data'!$I$6:$O$1301,5,FALSE)</f>
        <v/>
      </c>
      <c r="AE929" s="12" t="str">
        <f>IF(VLOOKUP($S929&amp;$R929,'Regulatory Data'!$I$6:$O$1301,7,FALSE)=1,1,IF(VLOOKUP($S929&amp;$R929,'Regulatory Data'!$I$6:$O$1301,6,FALSE)=1,0,""))</f>
        <v/>
      </c>
      <c r="AG929" s="12" t="str">
        <f t="shared" si="489"/>
        <v/>
      </c>
      <c r="AH929" s="12" t="str">
        <f t="shared" si="490"/>
        <v/>
      </c>
      <c r="AI929" s="12" t="str">
        <f t="shared" si="491"/>
        <v/>
      </c>
      <c r="AJ929" s="12" t="str">
        <f t="shared" si="492"/>
        <v/>
      </c>
      <c r="AK929" s="12" t="str">
        <f t="shared" si="493"/>
        <v/>
      </c>
      <c r="AL929" s="12" t="str">
        <f t="shared" si="494"/>
        <v/>
      </c>
      <c r="AM929" s="12" t="str">
        <f t="shared" si="495"/>
        <v/>
      </c>
      <c r="AN929" s="12" t="str">
        <f t="shared" si="496"/>
        <v/>
      </c>
      <c r="AO929" s="9" t="str">
        <f t="shared" si="497"/>
        <v/>
      </c>
      <c r="AP929" s="9" t="str">
        <f t="shared" si="498"/>
        <v/>
      </c>
      <c r="AQ929" s="9" t="str">
        <f t="shared" si="499"/>
        <v/>
      </c>
      <c r="AR929" s="9" t="str">
        <f t="shared" si="500"/>
        <v/>
      </c>
      <c r="AS929" s="9" t="str">
        <f t="shared" si="501"/>
        <v/>
      </c>
      <c r="AT929" s="9" t="str">
        <f t="shared" si="502"/>
        <v/>
      </c>
      <c r="AU929" s="9" t="str">
        <f t="shared" si="503"/>
        <v/>
      </c>
      <c r="AV929" s="9" t="str">
        <f t="shared" si="504"/>
        <v/>
      </c>
    </row>
    <row r="930" spans="1:48" x14ac:dyDescent="0.2">
      <c r="A930" s="2">
        <v>1</v>
      </c>
      <c r="B930" s="6" t="s">
        <v>16</v>
      </c>
      <c r="C930" s="6">
        <v>0</v>
      </c>
      <c r="D930" s="5" t="s">
        <v>100</v>
      </c>
      <c r="E930" s="5" t="str">
        <f t="shared" si="488"/>
        <v>313</v>
      </c>
      <c r="F930" s="5" t="str">
        <f t="shared" si="483"/>
        <v>3131989</v>
      </c>
      <c r="G930" s="7">
        <v>62.405000000000001</v>
      </c>
      <c r="H930" s="7">
        <v>63.466999999999999</v>
      </c>
      <c r="I930" s="7">
        <v>109.215</v>
      </c>
      <c r="J930" s="7">
        <v>97.052999999999997</v>
      </c>
      <c r="K930" s="7">
        <v>175.01</v>
      </c>
      <c r="L930" s="7">
        <v>172.08199999999999</v>
      </c>
      <c r="M930" s="7">
        <v>108.608</v>
      </c>
      <c r="N930" s="7">
        <v>118.616</v>
      </c>
      <c r="O930" s="7"/>
      <c r="Q930" s="13"/>
      <c r="R930" s="10" t="s">
        <v>635</v>
      </c>
      <c r="S930">
        <v>1997</v>
      </c>
      <c r="T930">
        <f t="shared" si="484"/>
        <v>83.56</v>
      </c>
      <c r="U930">
        <f t="shared" si="485"/>
        <v>84.067999999999998</v>
      </c>
      <c r="V930">
        <f t="shared" si="486"/>
        <v>101.265</v>
      </c>
      <c r="W930">
        <f t="shared" si="487"/>
        <v>103.328</v>
      </c>
      <c r="X930">
        <f t="shared" si="505"/>
        <v>5.4725647655059717E-2</v>
      </c>
      <c r="Y930">
        <f t="shared" si="506"/>
        <v>4.1408001464994904E-2</v>
      </c>
      <c r="Z930">
        <f t="shared" si="507"/>
        <v>-8.1929594490759428E-4</v>
      </c>
      <c r="AA930">
        <f t="shared" si="508"/>
        <v>-6.6074967536593476E-3</v>
      </c>
      <c r="AC930" s="10">
        <f>IFERROR(VLOOKUP(S930&amp;R930,'Regulatory Data'!D$6:F$1349,3,FALSE),"")</f>
        <v>4.6224399130024976E-2</v>
      </c>
      <c r="AD930" s="12">
        <f>VLOOKUP($S930&amp;$R930,'Regulatory Data'!$I$6:$O$1301,5,FALSE)</f>
        <v>0</v>
      </c>
      <c r="AE930" s="12">
        <f>IF(VLOOKUP($S930&amp;$R930,'Regulatory Data'!$I$6:$O$1301,7,FALSE)=1,1,IF(VLOOKUP($S930&amp;$R930,'Regulatory Data'!$I$6:$O$1301,6,FALSE)=1,0,""))</f>
        <v>0</v>
      </c>
      <c r="AG930" s="12">
        <f t="shared" si="489"/>
        <v>8.7435134327596309E-2</v>
      </c>
      <c r="AH930" s="12" t="str">
        <f t="shared" si="490"/>
        <v/>
      </c>
      <c r="AI930" s="12">
        <f t="shared" si="491"/>
        <v>8.861791123332452E-2</v>
      </c>
      <c r="AJ930" s="12" t="str">
        <f t="shared" si="492"/>
        <v/>
      </c>
      <c r="AK930" s="12">
        <f t="shared" si="493"/>
        <v>-7.0558914858276367E-3</v>
      </c>
      <c r="AL930" s="12" t="str">
        <f t="shared" si="494"/>
        <v/>
      </c>
      <c r="AM930" s="12">
        <f t="shared" si="495"/>
        <v>-3.5522079964389164E-2</v>
      </c>
      <c r="AN930" s="12" t="str">
        <f t="shared" si="496"/>
        <v/>
      </c>
      <c r="AO930" s="9">
        <f t="shared" si="497"/>
        <v>8.7435134327596309E-2</v>
      </c>
      <c r="AP930" s="9" t="str">
        <f t="shared" si="498"/>
        <v/>
      </c>
      <c r="AQ930" s="9">
        <f t="shared" si="499"/>
        <v>8.861791123332452E-2</v>
      </c>
      <c r="AR930" s="9" t="str">
        <f t="shared" si="500"/>
        <v/>
      </c>
      <c r="AS930" s="9">
        <f t="shared" si="501"/>
        <v>-7.0558914858276367E-3</v>
      </c>
      <c r="AT930" s="9" t="str">
        <f t="shared" si="502"/>
        <v/>
      </c>
      <c r="AU930" s="9">
        <f t="shared" si="503"/>
        <v>-3.5522079964389164E-2</v>
      </c>
      <c r="AV930" s="9" t="str">
        <f t="shared" si="504"/>
        <v/>
      </c>
    </row>
    <row r="931" spans="1:48" x14ac:dyDescent="0.2">
      <c r="A931" s="2">
        <v>1</v>
      </c>
      <c r="B931" s="6" t="s">
        <v>17</v>
      </c>
      <c r="C931" s="6">
        <v>0</v>
      </c>
      <c r="D931" s="5" t="s">
        <v>100</v>
      </c>
      <c r="E931" s="5" t="str">
        <f t="shared" si="488"/>
        <v>313</v>
      </c>
      <c r="F931" s="5" t="str">
        <f t="shared" si="483"/>
        <v>3131990</v>
      </c>
      <c r="G931" s="7">
        <v>62.71</v>
      </c>
      <c r="H931" s="7">
        <v>62.058999999999997</v>
      </c>
      <c r="I931" s="7">
        <v>103.11</v>
      </c>
      <c r="J931" s="7">
        <v>98.915999999999997</v>
      </c>
      <c r="K931" s="7">
        <v>164.42400000000001</v>
      </c>
      <c r="L931" s="7">
        <v>166.14699999999999</v>
      </c>
      <c r="M931" s="7">
        <v>112.21899999999999</v>
      </c>
      <c r="N931" s="7">
        <v>115.709</v>
      </c>
      <c r="O931" s="7"/>
      <c r="Q931" s="13"/>
      <c r="R931" s="10" t="s">
        <v>635</v>
      </c>
      <c r="S931">
        <v>1998</v>
      </c>
      <c r="T931">
        <f t="shared" si="484"/>
        <v>91.194999999999993</v>
      </c>
      <c r="U931">
        <f t="shared" si="485"/>
        <v>91.858000000000004</v>
      </c>
      <c r="V931">
        <f t="shared" si="486"/>
        <v>100.553</v>
      </c>
      <c r="W931">
        <f t="shared" si="487"/>
        <v>99.721999999999994</v>
      </c>
      <c r="X931">
        <f t="shared" si="505"/>
        <v>8.7435134327596309E-2</v>
      </c>
      <c r="Y931">
        <f t="shared" si="506"/>
        <v>8.861791123332452E-2</v>
      </c>
      <c r="Z931">
        <f t="shared" si="507"/>
        <v>-7.0558914858276367E-3</v>
      </c>
      <c r="AA931">
        <f t="shared" si="508"/>
        <v>-3.5522079964389164E-2</v>
      </c>
      <c r="AC931" s="10">
        <f>IFERROR(VLOOKUP(S931&amp;R931,'Regulatory Data'!D$6:F$1349,3,FALSE),"")</f>
        <v>4.553036379058522E-2</v>
      </c>
      <c r="AD931" s="12">
        <f>VLOOKUP($S931&amp;$R931,'Regulatory Data'!$I$6:$O$1301,5,FALSE)</f>
        <v>0</v>
      </c>
      <c r="AE931" s="12">
        <f>IF(VLOOKUP($S931&amp;$R931,'Regulatory Data'!$I$6:$O$1301,7,FALSE)=1,1,IF(VLOOKUP($S931&amp;$R931,'Regulatory Data'!$I$6:$O$1301,6,FALSE)=1,0,""))</f>
        <v>0</v>
      </c>
      <c r="AG931" s="12">
        <f t="shared" si="489"/>
        <v>2.3634281884359787E-2</v>
      </c>
      <c r="AH931" s="12" t="str">
        <f t="shared" si="490"/>
        <v/>
      </c>
      <c r="AI931" s="12">
        <f t="shared" si="491"/>
        <v>2.4464769469729752E-2</v>
      </c>
      <c r="AJ931" s="12" t="str">
        <f t="shared" si="492"/>
        <v/>
      </c>
      <c r="AK931" s="12">
        <f t="shared" si="493"/>
        <v>-3.6065874187229952E-3</v>
      </c>
      <c r="AL931" s="12" t="str">
        <f t="shared" si="494"/>
        <v/>
      </c>
      <c r="AM931" s="12">
        <f t="shared" si="495"/>
        <v>1.7278317527067877E-2</v>
      </c>
      <c r="AN931" s="12" t="str">
        <f t="shared" si="496"/>
        <v/>
      </c>
      <c r="AO931" s="9">
        <f t="shared" si="497"/>
        <v>2.3634281884359787E-2</v>
      </c>
      <c r="AP931" s="9" t="str">
        <f t="shared" si="498"/>
        <v/>
      </c>
      <c r="AQ931" s="9">
        <f t="shared" si="499"/>
        <v>2.4464769469729752E-2</v>
      </c>
      <c r="AR931" s="9" t="str">
        <f t="shared" si="500"/>
        <v/>
      </c>
      <c r="AS931" s="9">
        <f t="shared" si="501"/>
        <v>-3.6065874187229952E-3</v>
      </c>
      <c r="AT931" s="9" t="str">
        <f t="shared" si="502"/>
        <v/>
      </c>
      <c r="AU931" s="9">
        <f t="shared" si="503"/>
        <v>1.7278317527067877E-2</v>
      </c>
      <c r="AV931" s="9" t="str">
        <f t="shared" si="504"/>
        <v/>
      </c>
    </row>
    <row r="932" spans="1:48" x14ac:dyDescent="0.2">
      <c r="A932" s="2">
        <v>1</v>
      </c>
      <c r="B932" s="6" t="s">
        <v>18</v>
      </c>
      <c r="C932" s="6">
        <v>0</v>
      </c>
      <c r="D932" s="5" t="s">
        <v>100</v>
      </c>
      <c r="E932" s="5" t="str">
        <f t="shared" si="488"/>
        <v>313</v>
      </c>
      <c r="F932" s="5" t="str">
        <f t="shared" si="483"/>
        <v>3131991</v>
      </c>
      <c r="G932" s="7">
        <v>63.445</v>
      </c>
      <c r="H932" s="7">
        <v>63.859000000000002</v>
      </c>
      <c r="I932" s="7">
        <v>103.581</v>
      </c>
      <c r="J932" s="7">
        <v>100.04600000000001</v>
      </c>
      <c r="K932" s="7">
        <v>163.262</v>
      </c>
      <c r="L932" s="7">
        <v>162.202</v>
      </c>
      <c r="M932" s="7">
        <v>111.879</v>
      </c>
      <c r="N932" s="7">
        <v>115.88500000000001</v>
      </c>
      <c r="O932" s="7"/>
      <c r="Q932" s="13"/>
      <c r="R932" s="10" t="s">
        <v>635</v>
      </c>
      <c r="S932">
        <v>1999</v>
      </c>
      <c r="T932">
        <f t="shared" si="484"/>
        <v>93.376000000000005</v>
      </c>
      <c r="U932">
        <f t="shared" si="485"/>
        <v>94.132999999999996</v>
      </c>
      <c r="V932">
        <f t="shared" si="486"/>
        <v>100.191</v>
      </c>
      <c r="W932">
        <f t="shared" si="487"/>
        <v>101.46</v>
      </c>
      <c r="X932">
        <f t="shared" si="505"/>
        <v>2.3634281884359787E-2</v>
      </c>
      <c r="Y932">
        <f t="shared" si="506"/>
        <v>2.4464769469729752E-2</v>
      </c>
      <c r="Z932">
        <f t="shared" si="507"/>
        <v>-3.6065874187229952E-3</v>
      </c>
      <c r="AA932">
        <f t="shared" si="508"/>
        <v>1.7278317527067877E-2</v>
      </c>
      <c r="AC932" s="10">
        <f>IFERROR(VLOOKUP(S932&amp;R932,'Regulatory Data'!D$6:F$1349,3,FALSE),"")</f>
        <v>4.7240456364923425E-2</v>
      </c>
      <c r="AD932" s="12">
        <f>VLOOKUP($S932&amp;$R932,'Regulatory Data'!$I$6:$O$1301,5,FALSE)</f>
        <v>0</v>
      </c>
      <c r="AE932" s="12">
        <f>IF(VLOOKUP($S932&amp;$R932,'Regulatory Data'!$I$6:$O$1301,7,FALSE)=1,1,IF(VLOOKUP($S932&amp;$R932,'Regulatory Data'!$I$6:$O$1301,6,FALSE)=1,0,""))</f>
        <v>0</v>
      </c>
      <c r="AG932" s="12">
        <f t="shared" si="489"/>
        <v>2.5732710762460975E-2</v>
      </c>
      <c r="AH932" s="12" t="str">
        <f t="shared" si="490"/>
        <v/>
      </c>
      <c r="AI932" s="12">
        <f t="shared" si="491"/>
        <v>2.4388637314463502E-2</v>
      </c>
      <c r="AJ932" s="12" t="str">
        <f t="shared" si="492"/>
        <v/>
      </c>
      <c r="AK932" s="12">
        <f t="shared" si="493"/>
        <v>2.1734804169462052E-3</v>
      </c>
      <c r="AL932" s="12" t="str">
        <f t="shared" si="494"/>
        <v/>
      </c>
      <c r="AM932" s="12">
        <f t="shared" si="495"/>
        <v>3.0998622504991857E-3</v>
      </c>
      <c r="AN932" s="12" t="str">
        <f t="shared" si="496"/>
        <v/>
      </c>
      <c r="AO932" s="9">
        <f t="shared" si="497"/>
        <v>2.5732710762460975E-2</v>
      </c>
      <c r="AP932" s="9" t="str">
        <f t="shared" si="498"/>
        <v/>
      </c>
      <c r="AQ932" s="9">
        <f t="shared" si="499"/>
        <v>2.4388637314463502E-2</v>
      </c>
      <c r="AR932" s="9" t="str">
        <f t="shared" si="500"/>
        <v/>
      </c>
      <c r="AS932" s="9">
        <f t="shared" si="501"/>
        <v>2.1734804169462052E-3</v>
      </c>
      <c r="AT932" s="9" t="str">
        <f t="shared" si="502"/>
        <v/>
      </c>
      <c r="AU932" s="9">
        <f t="shared" si="503"/>
        <v>3.0998622504991857E-3</v>
      </c>
      <c r="AV932" s="9" t="str">
        <f t="shared" si="504"/>
        <v/>
      </c>
    </row>
    <row r="933" spans="1:48" x14ac:dyDescent="0.2">
      <c r="A933" s="2">
        <v>1</v>
      </c>
      <c r="B933" s="6" t="s">
        <v>19</v>
      </c>
      <c r="C933" s="6">
        <v>0</v>
      </c>
      <c r="D933" s="5" t="s">
        <v>100</v>
      </c>
      <c r="E933" s="5" t="str">
        <f t="shared" si="488"/>
        <v>313</v>
      </c>
      <c r="F933" s="5" t="str">
        <f t="shared" si="483"/>
        <v>3131992</v>
      </c>
      <c r="G933" s="7">
        <v>66.617999999999995</v>
      </c>
      <c r="H933" s="7">
        <v>68.022999999999996</v>
      </c>
      <c r="I933" s="7">
        <v>109.90600000000001</v>
      </c>
      <c r="J933" s="7">
        <v>101.413</v>
      </c>
      <c r="K933" s="7">
        <v>164.98</v>
      </c>
      <c r="L933" s="7">
        <v>161.572</v>
      </c>
      <c r="M933" s="7">
        <v>115.88800000000001</v>
      </c>
      <c r="N933" s="7">
        <v>127.36799999999999</v>
      </c>
      <c r="O933" s="7"/>
      <c r="Q933" s="13"/>
      <c r="R933" s="10" t="s">
        <v>635</v>
      </c>
      <c r="S933">
        <v>2000</v>
      </c>
      <c r="T933">
        <f t="shared" si="484"/>
        <v>95.81</v>
      </c>
      <c r="U933">
        <f t="shared" si="485"/>
        <v>96.456999999999994</v>
      </c>
      <c r="V933">
        <f t="shared" si="486"/>
        <v>100.40900000000001</v>
      </c>
      <c r="W933">
        <f t="shared" si="487"/>
        <v>101.77500000000001</v>
      </c>
      <c r="X933">
        <f t="shared" si="505"/>
        <v>2.5732710762460975E-2</v>
      </c>
      <c r="Y933">
        <f t="shared" si="506"/>
        <v>2.4388637314463502E-2</v>
      </c>
      <c r="Z933">
        <f t="shared" si="507"/>
        <v>2.1734804169462052E-3</v>
      </c>
      <c r="AA933">
        <f t="shared" si="508"/>
        <v>3.0998622504991857E-3</v>
      </c>
      <c r="AC933" s="10">
        <f>IFERROR(VLOOKUP(S933&amp;R933,'Regulatory Data'!D$6:F$1349,3,FALSE),"")</f>
        <v>4.2969483751074164E-2</v>
      </c>
      <c r="AD933" s="12">
        <f>VLOOKUP($S933&amp;$R933,'Regulatory Data'!$I$6:$O$1301,5,FALSE)</f>
        <v>0</v>
      </c>
      <c r="AE933" s="12">
        <f>IF(VLOOKUP($S933&amp;$R933,'Regulatory Data'!$I$6:$O$1301,7,FALSE)=1,1,IF(VLOOKUP($S933&amp;$R933,'Regulatory Data'!$I$6:$O$1301,6,FALSE)=1,0,""))</f>
        <v>0</v>
      </c>
      <c r="AG933" s="12">
        <f t="shared" si="489"/>
        <v>-1.2614454709507505E-2</v>
      </c>
      <c r="AH933" s="12" t="str">
        <f t="shared" si="490"/>
        <v/>
      </c>
      <c r="AI933" s="12">
        <f t="shared" si="491"/>
        <v>-2.7655310078242401E-2</v>
      </c>
      <c r="AJ933" s="12" t="str">
        <f t="shared" si="492"/>
        <v/>
      </c>
      <c r="AK933" s="12">
        <f t="shared" si="493"/>
        <v>-3.9837859915792251E-5</v>
      </c>
      <c r="AL933" s="12" t="str">
        <f t="shared" si="494"/>
        <v/>
      </c>
      <c r="AM933" s="12">
        <f t="shared" si="495"/>
        <v>3.6211826157575899E-2</v>
      </c>
      <c r="AN933" s="12" t="str">
        <f t="shared" si="496"/>
        <v/>
      </c>
      <c r="AO933" s="9">
        <f t="shared" si="497"/>
        <v>-1.2614454709507505E-2</v>
      </c>
      <c r="AP933" s="9" t="str">
        <f t="shared" si="498"/>
        <v/>
      </c>
      <c r="AQ933" s="9">
        <f t="shared" si="499"/>
        <v>-2.7655310078242401E-2</v>
      </c>
      <c r="AR933" s="9" t="str">
        <f t="shared" si="500"/>
        <v/>
      </c>
      <c r="AS933" s="9">
        <f t="shared" si="501"/>
        <v>-3.9837859915792251E-5</v>
      </c>
      <c r="AT933" s="9" t="str">
        <f t="shared" si="502"/>
        <v/>
      </c>
      <c r="AU933" s="9">
        <f t="shared" si="503"/>
        <v>3.6211826157575899E-2</v>
      </c>
      <c r="AV933" s="9" t="str">
        <f t="shared" si="504"/>
        <v/>
      </c>
    </row>
    <row r="934" spans="1:48" x14ac:dyDescent="0.2">
      <c r="A934" s="2">
        <v>1</v>
      </c>
      <c r="B934" s="6" t="s">
        <v>20</v>
      </c>
      <c r="C934" s="6">
        <v>0</v>
      </c>
      <c r="D934" s="5" t="s">
        <v>100</v>
      </c>
      <c r="E934" s="5" t="str">
        <f t="shared" si="488"/>
        <v>313</v>
      </c>
      <c r="F934" s="5" t="str">
        <f t="shared" si="483"/>
        <v>3131993</v>
      </c>
      <c r="G934" s="7">
        <v>69.016000000000005</v>
      </c>
      <c r="H934" s="7">
        <v>71.031000000000006</v>
      </c>
      <c r="I934" s="7">
        <v>114.955</v>
      </c>
      <c r="J934" s="7">
        <v>101.348</v>
      </c>
      <c r="K934" s="7">
        <v>166.56399999999999</v>
      </c>
      <c r="L934" s="7">
        <v>161.83699999999999</v>
      </c>
      <c r="M934" s="7">
        <v>113.54600000000001</v>
      </c>
      <c r="N934" s="7">
        <v>130.52699999999999</v>
      </c>
      <c r="O934" s="7"/>
      <c r="Q934" s="13"/>
      <c r="R934" s="10" t="s">
        <v>635</v>
      </c>
      <c r="S934">
        <v>2001</v>
      </c>
      <c r="T934">
        <f t="shared" si="484"/>
        <v>94.608999999999995</v>
      </c>
      <c r="U934">
        <f t="shared" si="485"/>
        <v>93.825999999999993</v>
      </c>
      <c r="V934">
        <f t="shared" si="486"/>
        <v>100.405</v>
      </c>
      <c r="W934">
        <f t="shared" si="487"/>
        <v>105.52800000000001</v>
      </c>
      <c r="X934">
        <f t="shared" si="505"/>
        <v>-1.2614454709507505E-2</v>
      </c>
      <c r="Y934">
        <f t="shared" si="506"/>
        <v>-2.7655310078242401E-2</v>
      </c>
      <c r="Z934">
        <f t="shared" si="507"/>
        <v>-3.9837859915792251E-5</v>
      </c>
      <c r="AA934">
        <f t="shared" si="508"/>
        <v>3.6211826157575899E-2</v>
      </c>
      <c r="AC934" s="10">
        <f>IFERROR(VLOOKUP(S934&amp;R934,'Regulatory Data'!D$6:F$1349,3,FALSE),"")</f>
        <v>4.5544697245260786E-2</v>
      </c>
      <c r="AD934" s="12">
        <f>VLOOKUP($S934&amp;$R934,'Regulatory Data'!$I$6:$O$1301,5,FALSE)</f>
        <v>0</v>
      </c>
      <c r="AE934" s="12">
        <f>IF(VLOOKUP($S934&amp;$R934,'Regulatory Data'!$I$6:$O$1301,7,FALSE)=1,1,IF(VLOOKUP($S934&amp;$R934,'Regulatory Data'!$I$6:$O$1301,6,FALSE)=1,0,""))</f>
        <v>0</v>
      </c>
      <c r="AG934" s="12">
        <f t="shared" si="489"/>
        <v>5.5417577034817533E-2</v>
      </c>
      <c r="AH934" s="12" t="str">
        <f t="shared" si="490"/>
        <v/>
      </c>
      <c r="AI934" s="12">
        <f t="shared" si="491"/>
        <v>6.3728182883650675E-2</v>
      </c>
      <c r="AJ934" s="12" t="str">
        <f t="shared" si="492"/>
        <v/>
      </c>
      <c r="AK934" s="12">
        <f t="shared" si="493"/>
        <v>-4.0418208263313105E-3</v>
      </c>
      <c r="AL934" s="12" t="str">
        <f t="shared" si="494"/>
        <v/>
      </c>
      <c r="AM934" s="12">
        <f t="shared" si="495"/>
        <v>-5.3806134558526786E-2</v>
      </c>
      <c r="AN934" s="12" t="str">
        <f t="shared" si="496"/>
        <v/>
      </c>
      <c r="AO934" s="9">
        <f t="shared" si="497"/>
        <v>5.5417577034817533E-2</v>
      </c>
      <c r="AP934" s="9" t="str">
        <f t="shared" si="498"/>
        <v/>
      </c>
      <c r="AQ934" s="9">
        <f t="shared" si="499"/>
        <v>6.3728182883650675E-2</v>
      </c>
      <c r="AR934" s="9" t="str">
        <f t="shared" si="500"/>
        <v/>
      </c>
      <c r="AS934" s="9">
        <f t="shared" si="501"/>
        <v>-4.0418208263313105E-3</v>
      </c>
      <c r="AT934" s="9" t="str">
        <f t="shared" si="502"/>
        <v/>
      </c>
      <c r="AU934" s="9">
        <f t="shared" si="503"/>
        <v>-5.3806134558526786E-2</v>
      </c>
      <c r="AV934" s="9" t="str">
        <f t="shared" si="504"/>
        <v/>
      </c>
    </row>
    <row r="935" spans="1:48" x14ac:dyDescent="0.2">
      <c r="A935" s="2">
        <v>1</v>
      </c>
      <c r="B935" s="6" t="s">
        <v>21</v>
      </c>
      <c r="C935" s="6">
        <v>0</v>
      </c>
      <c r="D935" s="5" t="s">
        <v>100</v>
      </c>
      <c r="E935" s="5" t="str">
        <f t="shared" si="488"/>
        <v>313</v>
      </c>
      <c r="F935" s="5" t="str">
        <f t="shared" si="483"/>
        <v>3131994</v>
      </c>
      <c r="G935" s="7">
        <v>72.75</v>
      </c>
      <c r="H935" s="7">
        <v>75.111000000000004</v>
      </c>
      <c r="I935" s="7">
        <v>121.557</v>
      </c>
      <c r="J935" s="7">
        <v>101.289</v>
      </c>
      <c r="K935" s="7">
        <v>167.089</v>
      </c>
      <c r="L935" s="7">
        <v>161.83699999999999</v>
      </c>
      <c r="M935" s="7">
        <v>114.128</v>
      </c>
      <c r="N935" s="7">
        <v>138.73099999999999</v>
      </c>
      <c r="O935" s="7"/>
      <c r="Q935" s="13"/>
      <c r="R935" s="10" t="s">
        <v>635</v>
      </c>
      <c r="S935">
        <v>2002</v>
      </c>
      <c r="T935">
        <f t="shared" si="484"/>
        <v>100</v>
      </c>
      <c r="U935">
        <f t="shared" si="485"/>
        <v>100</v>
      </c>
      <c r="V935">
        <f t="shared" si="486"/>
        <v>100</v>
      </c>
      <c r="W935">
        <f t="shared" si="487"/>
        <v>100</v>
      </c>
      <c r="X935">
        <f t="shared" si="505"/>
        <v>5.5417577034817533E-2</v>
      </c>
      <c r="Y935">
        <f t="shared" si="506"/>
        <v>6.3728182883650675E-2</v>
      </c>
      <c r="Z935">
        <f t="shared" si="507"/>
        <v>-4.0418208263313105E-3</v>
      </c>
      <c r="AA935">
        <f t="shared" si="508"/>
        <v>-5.3806134558526786E-2</v>
      </c>
      <c r="AC935" s="10">
        <f>IFERROR(VLOOKUP(S935&amp;R935,'Regulatory Data'!D$6:F$1349,3,FALSE),"")</f>
        <v>4.6281122364928491E-2</v>
      </c>
      <c r="AD935" s="12">
        <f>VLOOKUP($S935&amp;$R935,'Regulatory Data'!$I$6:$O$1301,5,FALSE)</f>
        <v>0</v>
      </c>
      <c r="AE935" s="12">
        <f>IF(VLOOKUP($S935&amp;$R935,'Regulatory Data'!$I$6:$O$1301,7,FALSE)=1,1,IF(VLOOKUP($S935&amp;$R935,'Regulatory Data'!$I$6:$O$1301,6,FALSE)=1,0,""))</f>
        <v>0</v>
      </c>
      <c r="AG935" s="12">
        <f t="shared" si="489"/>
        <v>5.1434284447984702E-2</v>
      </c>
      <c r="AH935" s="12" t="str">
        <f t="shared" si="490"/>
        <v/>
      </c>
      <c r="AI935" s="12">
        <f t="shared" si="491"/>
        <v>3.7305418608658769E-2</v>
      </c>
      <c r="AJ935" s="12" t="str">
        <f t="shared" si="492"/>
        <v/>
      </c>
      <c r="AK935" s="12">
        <f t="shared" si="493"/>
        <v>-1.3389237119016073E-2</v>
      </c>
      <c r="AL935" s="12" t="str">
        <f t="shared" si="494"/>
        <v/>
      </c>
      <c r="AM935" s="12">
        <f t="shared" si="495"/>
        <v>-1.5499499046952359E-2</v>
      </c>
      <c r="AN935" s="12" t="str">
        <f t="shared" si="496"/>
        <v/>
      </c>
      <c r="AO935" s="9">
        <f t="shared" si="497"/>
        <v>5.1434284447984702E-2</v>
      </c>
      <c r="AP935" s="9" t="str">
        <f t="shared" si="498"/>
        <v/>
      </c>
      <c r="AQ935" s="9">
        <f t="shared" si="499"/>
        <v>3.7305418608658769E-2</v>
      </c>
      <c r="AR935" s="9" t="str">
        <f t="shared" si="500"/>
        <v/>
      </c>
      <c r="AS935" s="9">
        <f t="shared" si="501"/>
        <v>-1.3389237119016073E-2</v>
      </c>
      <c r="AT935" s="9" t="str">
        <f t="shared" si="502"/>
        <v/>
      </c>
      <c r="AU935" s="9">
        <f t="shared" si="503"/>
        <v>-1.5499499046952359E-2</v>
      </c>
      <c r="AV935" s="9" t="str">
        <f t="shared" si="504"/>
        <v/>
      </c>
    </row>
    <row r="936" spans="1:48" x14ac:dyDescent="0.2">
      <c r="A936" s="2">
        <v>1</v>
      </c>
      <c r="B936" s="6" t="s">
        <v>22</v>
      </c>
      <c r="C936" s="6">
        <v>0</v>
      </c>
      <c r="D936" s="5" t="s">
        <v>100</v>
      </c>
      <c r="E936" s="5" t="str">
        <f t="shared" si="488"/>
        <v>313</v>
      </c>
      <c r="F936" s="5" t="str">
        <f t="shared" si="483"/>
        <v>3131995</v>
      </c>
      <c r="G936" s="7">
        <v>74.165000000000006</v>
      </c>
      <c r="H936" s="7">
        <v>75.224999999999994</v>
      </c>
      <c r="I936" s="7">
        <v>119.123</v>
      </c>
      <c r="J936" s="7">
        <v>104.748</v>
      </c>
      <c r="K936" s="7">
        <v>160.61699999999999</v>
      </c>
      <c r="L936" s="7">
        <v>158.35499999999999</v>
      </c>
      <c r="M936" s="7">
        <v>115.883</v>
      </c>
      <c r="N936" s="7">
        <v>138.04300000000001</v>
      </c>
      <c r="O936" s="7"/>
      <c r="Q936" s="13"/>
      <c r="R936" s="10" t="s">
        <v>635</v>
      </c>
      <c r="S936">
        <v>2003</v>
      </c>
      <c r="T936">
        <f t="shared" si="484"/>
        <v>105.27800000000001</v>
      </c>
      <c r="U936">
        <f t="shared" si="485"/>
        <v>103.801</v>
      </c>
      <c r="V936">
        <f t="shared" si="486"/>
        <v>98.67</v>
      </c>
      <c r="W936">
        <f t="shared" si="487"/>
        <v>98.462000000000003</v>
      </c>
      <c r="X936">
        <f t="shared" si="505"/>
        <v>5.1434284447984702E-2</v>
      </c>
      <c r="Y936">
        <f t="shared" si="506"/>
        <v>3.7305418608658769E-2</v>
      </c>
      <c r="Z936">
        <f t="shared" si="507"/>
        <v>-1.3389237119016073E-2</v>
      </c>
      <c r="AA936">
        <f t="shared" si="508"/>
        <v>-1.5499499046952359E-2</v>
      </c>
      <c r="AC936" s="10">
        <f>IFERROR(VLOOKUP(S936&amp;R936,'Regulatory Data'!D$6:F$1349,3,FALSE),"")</f>
        <v>4.668195536421034E-2</v>
      </c>
      <c r="AD936" s="12">
        <f>VLOOKUP($S936&amp;$R936,'Regulatory Data'!$I$6:$O$1301,5,FALSE)</f>
        <v>0</v>
      </c>
      <c r="AE936" s="12">
        <f>IF(VLOOKUP($S936&amp;$R936,'Regulatory Data'!$I$6:$O$1301,7,FALSE)=1,1,IF(VLOOKUP($S936&amp;$R936,'Regulatory Data'!$I$6:$O$1301,6,FALSE)=1,0,""))</f>
        <v>0</v>
      </c>
      <c r="AG936" s="12">
        <f t="shared" si="489"/>
        <v>3.0891967798044817E-2</v>
      </c>
      <c r="AH936" s="12" t="str">
        <f t="shared" si="490"/>
        <v/>
      </c>
      <c r="AI936" s="12">
        <f t="shared" si="491"/>
        <v>4.0118478356144571E-2</v>
      </c>
      <c r="AJ936" s="12" t="str">
        <f t="shared" si="492"/>
        <v/>
      </c>
      <c r="AK936" s="12">
        <f t="shared" si="493"/>
        <v>-2.4657922050836945E-3</v>
      </c>
      <c r="AL936" s="12" t="str">
        <f t="shared" si="494"/>
        <v/>
      </c>
      <c r="AM936" s="12">
        <f t="shared" si="495"/>
        <v>-2.5176672772616371E-2</v>
      </c>
      <c r="AN936" s="12" t="str">
        <f t="shared" si="496"/>
        <v/>
      </c>
      <c r="AO936" s="9">
        <f t="shared" si="497"/>
        <v>3.0891967798044817E-2</v>
      </c>
      <c r="AP936" s="9" t="str">
        <f t="shared" si="498"/>
        <v/>
      </c>
      <c r="AQ936" s="9">
        <f t="shared" si="499"/>
        <v>4.0118478356144571E-2</v>
      </c>
      <c r="AR936" s="9" t="str">
        <f t="shared" si="500"/>
        <v/>
      </c>
      <c r="AS936" s="9">
        <f t="shared" si="501"/>
        <v>-2.4657922050836945E-3</v>
      </c>
      <c r="AT936" s="9" t="str">
        <f t="shared" si="502"/>
        <v/>
      </c>
      <c r="AU936" s="9">
        <f t="shared" si="503"/>
        <v>-2.5176672772616371E-2</v>
      </c>
      <c r="AV936" s="9" t="str">
        <f t="shared" si="504"/>
        <v/>
      </c>
    </row>
    <row r="937" spans="1:48" x14ac:dyDescent="0.2">
      <c r="A937" s="2">
        <v>1</v>
      </c>
      <c r="B937" s="6" t="s">
        <v>23</v>
      </c>
      <c r="C937" s="6">
        <v>0</v>
      </c>
      <c r="D937" s="5" t="s">
        <v>100</v>
      </c>
      <c r="E937" s="5" t="str">
        <f t="shared" si="488"/>
        <v>313</v>
      </c>
      <c r="F937" s="5" t="str">
        <f t="shared" si="483"/>
        <v>3131996</v>
      </c>
      <c r="G937" s="7">
        <v>75.771000000000001</v>
      </c>
      <c r="H937" s="7">
        <v>76.484999999999999</v>
      </c>
      <c r="I937" s="7">
        <v>114.727</v>
      </c>
      <c r="J937" s="7">
        <v>105.922</v>
      </c>
      <c r="K937" s="7">
        <v>151.41200000000001</v>
      </c>
      <c r="L937" s="7">
        <v>150</v>
      </c>
      <c r="M937" s="7">
        <v>117.65300000000001</v>
      </c>
      <c r="N937" s="7">
        <v>134.97999999999999</v>
      </c>
      <c r="O937" s="7"/>
      <c r="Q937" s="13"/>
      <c r="R937" s="10" t="s">
        <v>635</v>
      </c>
      <c r="S937">
        <v>2004</v>
      </c>
      <c r="T937">
        <f t="shared" si="484"/>
        <v>108.581</v>
      </c>
      <c r="U937">
        <f t="shared" si="485"/>
        <v>108.05</v>
      </c>
      <c r="V937">
        <f t="shared" si="486"/>
        <v>98.427000000000007</v>
      </c>
      <c r="W937">
        <f t="shared" si="487"/>
        <v>96.013999999999996</v>
      </c>
      <c r="X937">
        <f t="shared" si="505"/>
        <v>3.0891967798044817E-2</v>
      </c>
      <c r="Y937">
        <f t="shared" si="506"/>
        <v>4.0118478356144571E-2</v>
      </c>
      <c r="Z937">
        <f t="shared" si="507"/>
        <v>-2.4657922050836945E-3</v>
      </c>
      <c r="AA937">
        <f t="shared" si="508"/>
        <v>-2.5176672772616371E-2</v>
      </c>
      <c r="AC937" s="10">
        <f>IFERROR(VLOOKUP(S937&amp;R937,'Regulatory Data'!D$6:F$1349,3,FALSE),"")</f>
        <v>4.5635658966678982E-2</v>
      </c>
      <c r="AD937" s="12">
        <f>VLOOKUP($S937&amp;$R937,'Regulatory Data'!$I$6:$O$1301,5,FALSE)</f>
        <v>0</v>
      </c>
      <c r="AE937" s="12">
        <f>IF(VLOOKUP($S937&amp;$R937,'Regulatory Data'!$I$6:$O$1301,7,FALSE)=1,1,IF(VLOOKUP($S937&amp;$R937,'Regulatory Data'!$I$6:$O$1301,6,FALSE)=1,0,""))</f>
        <v>0</v>
      </c>
      <c r="AG937" s="12">
        <f t="shared" si="489"/>
        <v>5.3785558234844544E-2</v>
      </c>
      <c r="AH937" s="12" t="str">
        <f t="shared" si="490"/>
        <v/>
      </c>
      <c r="AI937" s="12">
        <f t="shared" si="491"/>
        <v>3.2676368312156256E-2</v>
      </c>
      <c r="AJ937" s="12" t="str">
        <f t="shared" si="492"/>
        <v/>
      </c>
      <c r="AK937" s="12">
        <f t="shared" si="493"/>
        <v>2.2123902829402908E-3</v>
      </c>
      <c r="AL937" s="12" t="str">
        <f t="shared" si="494"/>
        <v/>
      </c>
      <c r="AM937" s="12">
        <f t="shared" si="495"/>
        <v>-9.0394204263644085E-3</v>
      </c>
      <c r="AN937" s="12" t="str">
        <f t="shared" si="496"/>
        <v/>
      </c>
      <c r="AO937" s="9">
        <f t="shared" si="497"/>
        <v>5.3785558234844544E-2</v>
      </c>
      <c r="AP937" s="9" t="str">
        <f t="shared" si="498"/>
        <v/>
      </c>
      <c r="AQ937" s="9">
        <f t="shared" si="499"/>
        <v>3.2676368312156256E-2</v>
      </c>
      <c r="AR937" s="9" t="str">
        <f t="shared" si="500"/>
        <v/>
      </c>
      <c r="AS937" s="9">
        <f t="shared" si="501"/>
        <v>2.2123902829402908E-3</v>
      </c>
      <c r="AT937" s="9" t="str">
        <f t="shared" si="502"/>
        <v/>
      </c>
      <c r="AU937" s="9">
        <f t="shared" si="503"/>
        <v>-9.0394204263644085E-3</v>
      </c>
      <c r="AV937" s="9" t="str">
        <f t="shared" si="504"/>
        <v/>
      </c>
    </row>
    <row r="938" spans="1:48" x14ac:dyDescent="0.2">
      <c r="A938" s="2">
        <v>1</v>
      </c>
      <c r="B938" s="6" t="s">
        <v>24</v>
      </c>
      <c r="C938" s="6">
        <v>0</v>
      </c>
      <c r="D938" s="5" t="s">
        <v>100</v>
      </c>
      <c r="E938" s="5" t="str">
        <f t="shared" si="488"/>
        <v>313</v>
      </c>
      <c r="F938" s="5" t="str">
        <f t="shared" si="483"/>
        <v>3131997</v>
      </c>
      <c r="G938" s="7">
        <v>81.289000000000001</v>
      </c>
      <c r="H938" s="7">
        <v>83.406999999999996</v>
      </c>
      <c r="I938" s="7">
        <v>122.676</v>
      </c>
      <c r="J938" s="7">
        <v>106.197</v>
      </c>
      <c r="K938" s="7">
        <v>150.91399999999999</v>
      </c>
      <c r="L938" s="7">
        <v>147.08199999999999</v>
      </c>
      <c r="M938" s="7">
        <v>105.315</v>
      </c>
      <c r="N938" s="7">
        <v>129.196</v>
      </c>
      <c r="O938" s="7"/>
      <c r="Q938" s="13"/>
      <c r="R938" s="10" t="s">
        <v>635</v>
      </c>
      <c r="S938">
        <v>2005</v>
      </c>
      <c r="T938">
        <f t="shared" si="484"/>
        <v>114.581</v>
      </c>
      <c r="U938">
        <f t="shared" si="485"/>
        <v>111.639</v>
      </c>
      <c r="V938">
        <f t="shared" si="486"/>
        <v>98.644999999999996</v>
      </c>
      <c r="W938">
        <f t="shared" si="487"/>
        <v>95.15</v>
      </c>
      <c r="X938">
        <f t="shared" si="505"/>
        <v>5.3785558234844544E-2</v>
      </c>
      <c r="Y938">
        <f t="shared" si="506"/>
        <v>3.2676368312156256E-2</v>
      </c>
      <c r="Z938">
        <f t="shared" si="507"/>
        <v>2.2123902829402908E-3</v>
      </c>
      <c r="AA938">
        <f t="shared" si="508"/>
        <v>-9.0394204263644085E-3</v>
      </c>
      <c r="AC938" s="10">
        <f>IFERROR(VLOOKUP(S938&amp;R938,'Regulatory Data'!D$6:F$1349,3,FALSE),"")</f>
        <v>4.535161538350229E-2</v>
      </c>
      <c r="AD938" s="12">
        <f>VLOOKUP($S938&amp;$R938,'Regulatory Data'!$I$6:$O$1301,5,FALSE)</f>
        <v>0</v>
      </c>
      <c r="AE938" s="12">
        <f>IF(VLOOKUP($S938&amp;$R938,'Regulatory Data'!$I$6:$O$1301,7,FALSE)=1,1,IF(VLOOKUP($S938&amp;$R938,'Regulatory Data'!$I$6:$O$1301,6,FALSE)=1,0,""))</f>
        <v>0</v>
      </c>
      <c r="AG938" s="12">
        <f t="shared" si="489"/>
        <v>9.4968163946850481E-2</v>
      </c>
      <c r="AH938" s="12" t="str">
        <f t="shared" si="490"/>
        <v/>
      </c>
      <c r="AI938" s="12">
        <f t="shared" si="491"/>
        <v>8.5022340687389786E-2</v>
      </c>
      <c r="AJ938" s="12" t="str">
        <f t="shared" si="492"/>
        <v/>
      </c>
      <c r="AK938" s="12">
        <f t="shared" si="493"/>
        <v>3.945776062295181E-3</v>
      </c>
      <c r="AL938" s="12" t="str">
        <f t="shared" si="494"/>
        <v/>
      </c>
      <c r="AM938" s="12">
        <f t="shared" si="495"/>
        <v>-4.5166679124266196E-2</v>
      </c>
      <c r="AN938" s="12" t="str">
        <f t="shared" si="496"/>
        <v/>
      </c>
      <c r="AO938" s="9">
        <f t="shared" si="497"/>
        <v>9.4968163946850481E-2</v>
      </c>
      <c r="AP938" s="9" t="str">
        <f t="shared" si="498"/>
        <v/>
      </c>
      <c r="AQ938" s="9">
        <f t="shared" si="499"/>
        <v>8.5022340687389786E-2</v>
      </c>
      <c r="AR938" s="9" t="str">
        <f t="shared" si="500"/>
        <v/>
      </c>
      <c r="AS938" s="9">
        <f t="shared" si="501"/>
        <v>3.945776062295181E-3</v>
      </c>
      <c r="AT938" s="9" t="str">
        <f t="shared" si="502"/>
        <v/>
      </c>
      <c r="AU938" s="9">
        <f t="shared" si="503"/>
        <v>-4.5166679124266196E-2</v>
      </c>
      <c r="AV938" s="9" t="str">
        <f t="shared" si="504"/>
        <v/>
      </c>
    </row>
    <row r="939" spans="1:48" x14ac:dyDescent="0.2">
      <c r="A939" s="2">
        <v>1</v>
      </c>
      <c r="B939" s="6" t="s">
        <v>25</v>
      </c>
      <c r="C939" s="6">
        <v>0</v>
      </c>
      <c r="D939" s="5" t="s">
        <v>100</v>
      </c>
      <c r="E939" s="5" t="str">
        <f t="shared" si="488"/>
        <v>313</v>
      </c>
      <c r="F939" s="5" t="str">
        <f t="shared" si="483"/>
        <v>3131998</v>
      </c>
      <c r="G939" s="7">
        <v>83.13</v>
      </c>
      <c r="H939" s="7">
        <v>84.018000000000001</v>
      </c>
      <c r="I939" s="7">
        <v>120.59399999999999</v>
      </c>
      <c r="J939" s="7">
        <v>105.739</v>
      </c>
      <c r="K939" s="7">
        <v>145.06700000000001</v>
      </c>
      <c r="L939" s="7">
        <v>143.53399999999999</v>
      </c>
      <c r="M939" s="7">
        <v>105.01900000000001</v>
      </c>
      <c r="N939" s="7">
        <v>126.64700000000001</v>
      </c>
      <c r="O939" s="7"/>
      <c r="Q939" s="13"/>
      <c r="R939" s="10" t="s">
        <v>635</v>
      </c>
      <c r="S939">
        <v>2006</v>
      </c>
      <c r="T939">
        <f t="shared" si="484"/>
        <v>125.996</v>
      </c>
      <c r="U939">
        <f t="shared" si="485"/>
        <v>121.54600000000001</v>
      </c>
      <c r="V939">
        <f t="shared" si="486"/>
        <v>99.034999999999997</v>
      </c>
      <c r="W939">
        <f t="shared" si="487"/>
        <v>90.947999999999993</v>
      </c>
      <c r="X939">
        <f t="shared" si="505"/>
        <v>9.4968163946850481E-2</v>
      </c>
      <c r="Y939">
        <f t="shared" si="506"/>
        <v>8.5022340687389786E-2</v>
      </c>
      <c r="Z939">
        <f t="shared" si="507"/>
        <v>3.945776062295181E-3</v>
      </c>
      <c r="AA939">
        <f t="shared" si="508"/>
        <v>-4.5166679124266196E-2</v>
      </c>
      <c r="AC939" s="10">
        <f>IFERROR(VLOOKUP(S939&amp;R939,'Regulatory Data'!D$6:F$1349,3,FALSE),"")</f>
        <v>4.6203852985197164E-2</v>
      </c>
      <c r="AD939" s="12">
        <f>VLOOKUP($S939&amp;$R939,'Regulatory Data'!$I$6:$O$1301,5,FALSE)</f>
        <v>0</v>
      </c>
      <c r="AE939" s="12">
        <f>IF(VLOOKUP($S939&amp;$R939,'Regulatory Data'!$I$6:$O$1301,7,FALSE)=1,1,IF(VLOOKUP($S939&amp;$R939,'Regulatory Data'!$I$6:$O$1301,6,FALSE)=1,0,""))</f>
        <v>0</v>
      </c>
      <c r="AG939" s="12">
        <f t="shared" si="489"/>
        <v>3.1561174780571299E-2</v>
      </c>
      <c r="AH939" s="12" t="str">
        <f t="shared" si="490"/>
        <v/>
      </c>
      <c r="AI939" s="12">
        <f t="shared" si="491"/>
        <v>3.4933001952373033E-2</v>
      </c>
      <c r="AJ939" s="12" t="str">
        <f t="shared" si="492"/>
        <v/>
      </c>
      <c r="AK939" s="12">
        <f t="shared" si="493"/>
        <v>1.2732251522384885E-2</v>
      </c>
      <c r="AL939" s="12" t="str">
        <f t="shared" si="494"/>
        <v/>
      </c>
      <c r="AM939" s="12">
        <f t="shared" si="495"/>
        <v>1.4393471585671946E-3</v>
      </c>
      <c r="AN939" s="12" t="str">
        <f t="shared" si="496"/>
        <v/>
      </c>
      <c r="AO939" s="9">
        <f t="shared" si="497"/>
        <v>3.1561174780571299E-2</v>
      </c>
      <c r="AP939" s="9" t="str">
        <f t="shared" si="498"/>
        <v/>
      </c>
      <c r="AQ939" s="9">
        <f t="shared" si="499"/>
        <v>3.4933001952373033E-2</v>
      </c>
      <c r="AR939" s="9" t="str">
        <f t="shared" si="500"/>
        <v/>
      </c>
      <c r="AS939" s="9">
        <f t="shared" si="501"/>
        <v>1.2732251522384885E-2</v>
      </c>
      <c r="AT939" s="9" t="str">
        <f t="shared" si="502"/>
        <v/>
      </c>
      <c r="AU939" s="9">
        <f t="shared" si="503"/>
        <v>1.4393471585671946E-3</v>
      </c>
      <c r="AV939" s="9" t="str">
        <f t="shared" si="504"/>
        <v/>
      </c>
    </row>
    <row r="940" spans="1:48" x14ac:dyDescent="0.2">
      <c r="A940" s="2">
        <v>1</v>
      </c>
      <c r="B940" s="6" t="s">
        <v>26</v>
      </c>
      <c r="C940" s="6">
        <v>0</v>
      </c>
      <c r="D940" s="5" t="s">
        <v>100</v>
      </c>
      <c r="E940" s="5" t="str">
        <f t="shared" si="488"/>
        <v>313</v>
      </c>
      <c r="F940" s="5" t="str">
        <f t="shared" si="483"/>
        <v>3131999</v>
      </c>
      <c r="G940" s="7">
        <v>86.521000000000001</v>
      </c>
      <c r="H940" s="7">
        <v>87.427000000000007</v>
      </c>
      <c r="I940" s="7">
        <v>116.675</v>
      </c>
      <c r="J940" s="7">
        <v>103.108</v>
      </c>
      <c r="K940" s="7">
        <v>134.852</v>
      </c>
      <c r="L940" s="7">
        <v>133.45500000000001</v>
      </c>
      <c r="M940" s="7">
        <v>103.81100000000001</v>
      </c>
      <c r="N940" s="7">
        <v>121.122</v>
      </c>
      <c r="O940" s="7"/>
      <c r="Q940" s="13"/>
      <c r="R940" s="10" t="s">
        <v>635</v>
      </c>
      <c r="S940">
        <v>2007</v>
      </c>
      <c r="T940">
        <f t="shared" si="484"/>
        <v>130.036</v>
      </c>
      <c r="U940">
        <f t="shared" si="485"/>
        <v>125.867</v>
      </c>
      <c r="V940">
        <f t="shared" si="486"/>
        <v>100.304</v>
      </c>
      <c r="W940">
        <f t="shared" si="487"/>
        <v>91.078999999999994</v>
      </c>
      <c r="X940">
        <f t="shared" si="505"/>
        <v>3.1561174780571299E-2</v>
      </c>
      <c r="Y940">
        <f t="shared" si="506"/>
        <v>3.4933001952373033E-2</v>
      </c>
      <c r="Z940">
        <f t="shared" si="507"/>
        <v>1.2732251522384885E-2</v>
      </c>
      <c r="AA940">
        <f t="shared" si="508"/>
        <v>1.4393471585671946E-3</v>
      </c>
      <c r="AC940" s="10">
        <f>IFERROR(VLOOKUP(S940&amp;R940,'Regulatory Data'!D$6:F$1349,3,FALSE),"")</f>
        <v>4.767394033284323E-2</v>
      </c>
      <c r="AD940" s="12">
        <f>VLOOKUP($S940&amp;$R940,'Regulatory Data'!$I$6:$O$1301,5,FALSE)</f>
        <v>0</v>
      </c>
      <c r="AE940" s="12">
        <f>IF(VLOOKUP($S940&amp;$R940,'Regulatory Data'!$I$6:$O$1301,7,FALSE)=1,1,IF(VLOOKUP($S940&amp;$R940,'Regulatory Data'!$I$6:$O$1301,6,FALSE)=1,0,""))</f>
        <v>0</v>
      </c>
      <c r="AG940" s="12">
        <f t="shared" si="489"/>
        <v>-2.5334371581998028E-2</v>
      </c>
      <c r="AH940" s="12" t="str">
        <f t="shared" si="490"/>
        <v/>
      </c>
      <c r="AI940" s="12">
        <f t="shared" si="491"/>
        <v>-1.671999759359899E-2</v>
      </c>
      <c r="AJ940" s="12" t="str">
        <f t="shared" si="492"/>
        <v/>
      </c>
      <c r="AK940" s="12">
        <f t="shared" si="493"/>
        <v>2.0339282772929401E-2</v>
      </c>
      <c r="AL940" s="12" t="str">
        <f t="shared" si="494"/>
        <v/>
      </c>
      <c r="AM940" s="12">
        <f t="shared" si="495"/>
        <v>8.6581573937944967E-3</v>
      </c>
      <c r="AN940" s="12" t="str">
        <f t="shared" si="496"/>
        <v/>
      </c>
      <c r="AO940" s="9">
        <f t="shared" si="497"/>
        <v>-2.5334371581998028E-2</v>
      </c>
      <c r="AP940" s="9" t="str">
        <f t="shared" si="498"/>
        <v/>
      </c>
      <c r="AQ940" s="9">
        <f t="shared" si="499"/>
        <v>-1.671999759359899E-2</v>
      </c>
      <c r="AR940" s="9" t="str">
        <f t="shared" si="500"/>
        <v/>
      </c>
      <c r="AS940" s="9">
        <f t="shared" si="501"/>
        <v>2.0339282772929401E-2</v>
      </c>
      <c r="AT940" s="9" t="str">
        <f t="shared" si="502"/>
        <v/>
      </c>
      <c r="AU940" s="9">
        <f t="shared" si="503"/>
        <v>8.6581573937944967E-3</v>
      </c>
      <c r="AV940" s="9" t="str">
        <f t="shared" si="504"/>
        <v/>
      </c>
    </row>
    <row r="941" spans="1:48" x14ac:dyDescent="0.2">
      <c r="A941" s="2">
        <v>1</v>
      </c>
      <c r="B941" s="6" t="s">
        <v>27</v>
      </c>
      <c r="C941" s="6">
        <v>0</v>
      </c>
      <c r="D941" s="5" t="s">
        <v>100</v>
      </c>
      <c r="E941" s="5" t="str">
        <f t="shared" si="488"/>
        <v>313</v>
      </c>
      <c r="F941" s="5" t="str">
        <f t="shared" si="483"/>
        <v>3132000</v>
      </c>
      <c r="G941" s="7">
        <v>86.311999999999998</v>
      </c>
      <c r="H941" s="7">
        <v>87.87</v>
      </c>
      <c r="I941" s="7">
        <v>112.459</v>
      </c>
      <c r="J941" s="7">
        <v>102.57599999999999</v>
      </c>
      <c r="K941" s="7">
        <v>130.29400000000001</v>
      </c>
      <c r="L941" s="7">
        <v>127.98399999999999</v>
      </c>
      <c r="M941" s="7">
        <v>105.922</v>
      </c>
      <c r="N941" s="7">
        <v>119.119</v>
      </c>
      <c r="O941" s="7"/>
      <c r="Q941" s="13"/>
      <c r="R941" s="10" t="s">
        <v>635</v>
      </c>
      <c r="S941">
        <v>2008</v>
      </c>
      <c r="T941">
        <f t="shared" si="484"/>
        <v>126.783</v>
      </c>
      <c r="U941">
        <f t="shared" si="485"/>
        <v>123.78</v>
      </c>
      <c r="V941">
        <f t="shared" si="486"/>
        <v>102.36499999999999</v>
      </c>
      <c r="W941">
        <f t="shared" si="487"/>
        <v>91.870999999999995</v>
      </c>
      <c r="X941">
        <f t="shared" si="505"/>
        <v>-2.5334371581998028E-2</v>
      </c>
      <c r="Y941">
        <f t="shared" si="506"/>
        <v>-1.671999759359899E-2</v>
      </c>
      <c r="Z941">
        <f t="shared" si="507"/>
        <v>2.0339282772929401E-2</v>
      </c>
      <c r="AA941">
        <f t="shared" si="508"/>
        <v>8.6581573937944967E-3</v>
      </c>
      <c r="AC941" s="10">
        <f>IFERROR(VLOOKUP(S941&amp;R941,'Regulatory Data'!D$6:F$1349,3,FALSE),"")</f>
        <v>4.9906280494843969E-2</v>
      </c>
      <c r="AD941" s="12">
        <f>VLOOKUP($S941&amp;$R941,'Regulatory Data'!$I$6:$O$1301,5,FALSE)</f>
        <v>0</v>
      </c>
      <c r="AE941" s="12">
        <f>IF(VLOOKUP($S941&amp;$R941,'Regulatory Data'!$I$6:$O$1301,7,FALSE)=1,1,IF(VLOOKUP($S941&amp;$R941,'Regulatory Data'!$I$6:$O$1301,6,FALSE)=1,0,""))</f>
        <v>0</v>
      </c>
      <c r="AG941" s="12">
        <f t="shared" si="489"/>
        <v>-5.868371851747689E-2</v>
      </c>
      <c r="AH941" s="12" t="str">
        <f t="shared" si="490"/>
        <v/>
      </c>
      <c r="AI941" s="12">
        <f t="shared" si="491"/>
        <v>-7.6857314087462214E-2</v>
      </c>
      <c r="AJ941" s="12" t="str">
        <f t="shared" si="492"/>
        <v/>
      </c>
      <c r="AK941" s="12">
        <f t="shared" si="493"/>
        <v>3.7494626446736845E-2</v>
      </c>
      <c r="AL941" s="12" t="str">
        <f t="shared" si="494"/>
        <v/>
      </c>
      <c r="AM941" s="12">
        <f t="shared" si="495"/>
        <v>8.0836984569740089E-2</v>
      </c>
      <c r="AN941" s="12" t="str">
        <f t="shared" si="496"/>
        <v/>
      </c>
      <c r="AO941" s="9">
        <f t="shared" si="497"/>
        <v>-5.868371851747689E-2</v>
      </c>
      <c r="AP941" s="9" t="str">
        <f t="shared" si="498"/>
        <v/>
      </c>
      <c r="AQ941" s="9">
        <f t="shared" si="499"/>
        <v>-7.6857314087462214E-2</v>
      </c>
      <c r="AR941" s="9" t="str">
        <f t="shared" si="500"/>
        <v/>
      </c>
      <c r="AS941" s="9">
        <f t="shared" si="501"/>
        <v>3.7494626446736845E-2</v>
      </c>
      <c r="AT941" s="9" t="str">
        <f t="shared" si="502"/>
        <v/>
      </c>
      <c r="AU941" s="9">
        <f t="shared" si="503"/>
        <v>8.0836984569740089E-2</v>
      </c>
      <c r="AV941" s="9" t="str">
        <f t="shared" si="504"/>
        <v/>
      </c>
    </row>
    <row r="942" spans="1:48" x14ac:dyDescent="0.2">
      <c r="A942" s="2">
        <v>1</v>
      </c>
      <c r="B942" s="6" t="s">
        <v>28</v>
      </c>
      <c r="C942" s="6">
        <v>0</v>
      </c>
      <c r="D942" s="5" t="s">
        <v>100</v>
      </c>
      <c r="E942" s="5" t="str">
        <f t="shared" si="488"/>
        <v>313</v>
      </c>
      <c r="F942" s="5" t="str">
        <f t="shared" si="483"/>
        <v>3132001</v>
      </c>
      <c r="G942" s="7">
        <v>89.364000000000004</v>
      </c>
      <c r="H942" s="7">
        <v>88.29</v>
      </c>
      <c r="I942" s="7">
        <v>98.653000000000006</v>
      </c>
      <c r="J942" s="7">
        <v>101.962</v>
      </c>
      <c r="K942" s="7">
        <v>110.39400000000001</v>
      </c>
      <c r="L942" s="7">
        <v>111.73699999999999</v>
      </c>
      <c r="M942" s="7">
        <v>106.288</v>
      </c>
      <c r="N942" s="7">
        <v>104.857</v>
      </c>
      <c r="O942" s="7"/>
      <c r="Q942" s="13"/>
      <c r="R942" s="10" t="s">
        <v>635</v>
      </c>
      <c r="S942">
        <v>2009</v>
      </c>
      <c r="T942">
        <f t="shared" si="484"/>
        <v>119.557</v>
      </c>
      <c r="U942">
        <f t="shared" si="485"/>
        <v>114.623</v>
      </c>
      <c r="V942">
        <f t="shared" si="486"/>
        <v>106.276</v>
      </c>
      <c r="W942">
        <f t="shared" si="487"/>
        <v>99.605999999999995</v>
      </c>
      <c r="X942">
        <f t="shared" si="505"/>
        <v>-5.868371851747689E-2</v>
      </c>
      <c r="Y942">
        <f t="shared" si="506"/>
        <v>-7.6857314087462214E-2</v>
      </c>
      <c r="Z942">
        <f t="shared" si="507"/>
        <v>3.7494626446736845E-2</v>
      </c>
      <c r="AA942">
        <f t="shared" si="508"/>
        <v>8.0836984569740089E-2</v>
      </c>
      <c r="AC942" s="10">
        <f>IFERROR(VLOOKUP(S942&amp;R942,'Regulatory Data'!D$6:F$1349,3,FALSE),"")</f>
        <v>4.9912447391211305E-2</v>
      </c>
      <c r="AD942" s="12">
        <f>VLOOKUP($S942&amp;$R942,'Regulatory Data'!$I$6:$O$1301,5,FALSE)</f>
        <v>0</v>
      </c>
      <c r="AE942" s="12">
        <f>IF(VLOOKUP($S942&amp;$R942,'Regulatory Data'!$I$6:$O$1301,7,FALSE)=1,1,IF(VLOOKUP($S942&amp;$R942,'Regulatory Data'!$I$6:$O$1301,6,FALSE)=1,0,""))</f>
        <v>0</v>
      </c>
      <c r="AG942" s="12">
        <f t="shared" si="489"/>
        <v>3.8615089588692975E-2</v>
      </c>
      <c r="AH942" s="12" t="str">
        <f t="shared" si="490"/>
        <v/>
      </c>
      <c r="AI942" s="12">
        <f t="shared" si="491"/>
        <v>6.0707242206834877E-2</v>
      </c>
      <c r="AJ942" s="12" t="str">
        <f t="shared" si="492"/>
        <v/>
      </c>
      <c r="AK942" s="12">
        <f t="shared" si="493"/>
        <v>6.6958883992365159E-3</v>
      </c>
      <c r="AL942" s="12" t="str">
        <f t="shared" si="494"/>
        <v/>
      </c>
      <c r="AM942" s="12">
        <f t="shared" si="495"/>
        <v>-1.5551091185958654E-2</v>
      </c>
      <c r="AN942" s="12" t="str">
        <f t="shared" si="496"/>
        <v/>
      </c>
      <c r="AO942" s="9">
        <f t="shared" si="497"/>
        <v>3.8615089588692975E-2</v>
      </c>
      <c r="AP942" s="9" t="str">
        <f t="shared" si="498"/>
        <v/>
      </c>
      <c r="AQ942" s="9">
        <f t="shared" si="499"/>
        <v>6.0707242206834877E-2</v>
      </c>
      <c r="AR942" s="9" t="str">
        <f t="shared" si="500"/>
        <v/>
      </c>
      <c r="AS942" s="9">
        <f t="shared" si="501"/>
        <v>6.6958883992365159E-3</v>
      </c>
      <c r="AT942" s="9" t="str">
        <f t="shared" si="502"/>
        <v/>
      </c>
      <c r="AU942" s="9">
        <f t="shared" si="503"/>
        <v>-1.5551091185958654E-2</v>
      </c>
      <c r="AV942" s="9" t="str">
        <f t="shared" si="504"/>
        <v/>
      </c>
    </row>
    <row r="943" spans="1:48" x14ac:dyDescent="0.2">
      <c r="A943" s="2">
        <v>1</v>
      </c>
      <c r="B943" s="6" t="s">
        <v>29</v>
      </c>
      <c r="C943" s="6">
        <v>0</v>
      </c>
      <c r="D943" s="5" t="s">
        <v>100</v>
      </c>
      <c r="E943" s="5" t="str">
        <f t="shared" si="488"/>
        <v>313</v>
      </c>
      <c r="F943" s="5" t="str">
        <f t="shared" si="483"/>
        <v>3132002</v>
      </c>
      <c r="G943" s="7">
        <v>100</v>
      </c>
      <c r="H943" s="7">
        <v>100</v>
      </c>
      <c r="I943" s="7">
        <v>100</v>
      </c>
      <c r="J943" s="7">
        <v>100</v>
      </c>
      <c r="K943" s="7">
        <v>100</v>
      </c>
      <c r="L943" s="7">
        <v>100</v>
      </c>
      <c r="M943" s="7">
        <v>100</v>
      </c>
      <c r="N943" s="7">
        <v>100</v>
      </c>
      <c r="O943" s="7"/>
      <c r="Q943" s="13"/>
      <c r="R943" s="10" t="s">
        <v>635</v>
      </c>
      <c r="S943">
        <v>2010</v>
      </c>
      <c r="T943">
        <f t="shared" si="484"/>
        <v>124.264</v>
      </c>
      <c r="U943">
        <f t="shared" si="485"/>
        <v>121.797</v>
      </c>
      <c r="V943">
        <f t="shared" si="486"/>
        <v>106.99</v>
      </c>
      <c r="W943">
        <f t="shared" si="487"/>
        <v>98.069000000000003</v>
      </c>
      <c r="X943">
        <f t="shared" si="505"/>
        <v>3.8615089588692975E-2</v>
      </c>
      <c r="Y943">
        <f t="shared" si="506"/>
        <v>6.0707242206834877E-2</v>
      </c>
      <c r="Z943">
        <f t="shared" si="507"/>
        <v>6.6958883992365159E-3</v>
      </c>
      <c r="AA943">
        <f t="shared" si="508"/>
        <v>-1.5551091185958654E-2</v>
      </c>
      <c r="AC943" s="10">
        <f>IFERROR(VLOOKUP(S943&amp;R943,'Regulatory Data'!D$6:F$1349,3,FALSE),"")</f>
        <v>5.093889981528342E-2</v>
      </c>
      <c r="AD943" s="12">
        <f>VLOOKUP($S943&amp;$R943,'Regulatory Data'!$I$6:$O$1301,5,FALSE)</f>
        <v>0</v>
      </c>
      <c r="AE943" s="12">
        <f>IF(VLOOKUP($S943&amp;$R943,'Regulatory Data'!$I$6:$O$1301,7,FALSE)=1,1,IF(VLOOKUP($S943&amp;$R943,'Regulatory Data'!$I$6:$O$1301,6,FALSE)=1,0,""))</f>
        <v>0</v>
      </c>
      <c r="AG943" s="12" t="str">
        <f t="shared" si="489"/>
        <v>.</v>
      </c>
      <c r="AH943" s="12" t="str">
        <f t="shared" si="490"/>
        <v/>
      </c>
      <c r="AI943" s="12" t="str">
        <f t="shared" si="491"/>
        <v>.</v>
      </c>
      <c r="AJ943" s="12" t="str">
        <f t="shared" si="492"/>
        <v/>
      </c>
      <c r="AK943" s="12" t="str">
        <f t="shared" si="493"/>
        <v>.</v>
      </c>
      <c r="AL943" s="12" t="str">
        <f t="shared" si="494"/>
        <v/>
      </c>
      <c r="AM943" s="12" t="str">
        <f t="shared" si="495"/>
        <v>.</v>
      </c>
      <c r="AN943" s="12" t="str">
        <f t="shared" si="496"/>
        <v/>
      </c>
      <c r="AO943" s="9" t="str">
        <f t="shared" si="497"/>
        <v>.</v>
      </c>
      <c r="AP943" s="9" t="str">
        <f t="shared" si="498"/>
        <v/>
      </c>
      <c r="AQ943" s="9" t="str">
        <f t="shared" si="499"/>
        <v>.</v>
      </c>
      <c r="AR943" s="9" t="str">
        <f t="shared" si="500"/>
        <v/>
      </c>
      <c r="AS943" s="9" t="str">
        <f t="shared" si="501"/>
        <v>.</v>
      </c>
      <c r="AT943" s="9" t="str">
        <f t="shared" si="502"/>
        <v/>
      </c>
      <c r="AU943" s="9" t="str">
        <f t="shared" si="503"/>
        <v>.</v>
      </c>
      <c r="AV943" s="9" t="str">
        <f t="shared" si="504"/>
        <v/>
      </c>
    </row>
    <row r="944" spans="1:48" x14ac:dyDescent="0.2">
      <c r="A944" s="2">
        <v>1</v>
      </c>
      <c r="B944" s="6" t="s">
        <v>30</v>
      </c>
      <c r="C944" s="6">
        <v>0</v>
      </c>
      <c r="D944" s="5" t="s">
        <v>100</v>
      </c>
      <c r="E944" s="5" t="str">
        <f t="shared" si="488"/>
        <v>313</v>
      </c>
      <c r="F944" s="5" t="str">
        <f t="shared" si="483"/>
        <v>3132003</v>
      </c>
      <c r="G944" s="7">
        <v>111.09699999999999</v>
      </c>
      <c r="H944" s="7">
        <v>107.836</v>
      </c>
      <c r="I944" s="7">
        <v>94.822000000000003</v>
      </c>
      <c r="J944" s="7">
        <v>99.281000000000006</v>
      </c>
      <c r="K944" s="7">
        <v>85.35</v>
      </c>
      <c r="L944" s="7">
        <v>87.930999999999997</v>
      </c>
      <c r="M944" s="7">
        <v>100.449</v>
      </c>
      <c r="N944" s="7">
        <v>95.248000000000005</v>
      </c>
      <c r="O944" s="7"/>
      <c r="Q944" s="13"/>
      <c r="R944" s="10" t="s">
        <v>660</v>
      </c>
      <c r="S944">
        <v>1987</v>
      </c>
      <c r="T944">
        <f t="shared" si="484"/>
        <v>27.841000000000001</v>
      </c>
      <c r="U944">
        <f t="shared" si="485"/>
        <v>24.254999999999999</v>
      </c>
      <c r="V944">
        <f t="shared" si="486"/>
        <v>119.39700000000001</v>
      </c>
      <c r="W944">
        <f t="shared" si="487"/>
        <v>231.38900000000001</v>
      </c>
      <c r="X944" s="4" t="s">
        <v>985</v>
      </c>
      <c r="Y944" s="4" t="s">
        <v>985</v>
      </c>
      <c r="Z944" s="4" t="s">
        <v>985</v>
      </c>
      <c r="AA944" s="4" t="s">
        <v>985</v>
      </c>
      <c r="AC944" s="10" t="str">
        <f>IFERROR(VLOOKUP(S944&amp;R944,'Regulatory Data'!D$6:F$1349,3,FALSE),"")</f>
        <v/>
      </c>
      <c r="AD944" s="12" t="str">
        <f>VLOOKUP($S944&amp;$R944,'Regulatory Data'!$I$6:$O$1301,5,FALSE)</f>
        <v/>
      </c>
      <c r="AE944" s="12" t="str">
        <f>IF(VLOOKUP($S944&amp;$R944,'Regulatory Data'!$I$6:$O$1301,7,FALSE)=1,1,IF(VLOOKUP($S944&amp;$R944,'Regulatory Data'!$I$6:$O$1301,6,FALSE)=1,0,""))</f>
        <v/>
      </c>
      <c r="AG944" s="12" t="str">
        <f t="shared" si="489"/>
        <v/>
      </c>
      <c r="AH944" s="12" t="str">
        <f t="shared" si="490"/>
        <v/>
      </c>
      <c r="AI944" s="12" t="str">
        <f t="shared" si="491"/>
        <v/>
      </c>
      <c r="AJ944" s="12" t="str">
        <f t="shared" si="492"/>
        <v/>
      </c>
      <c r="AK944" s="12" t="str">
        <f t="shared" si="493"/>
        <v/>
      </c>
      <c r="AL944" s="12" t="str">
        <f t="shared" si="494"/>
        <v/>
      </c>
      <c r="AM944" s="12" t="str">
        <f t="shared" si="495"/>
        <v/>
      </c>
      <c r="AN944" s="12" t="str">
        <f t="shared" si="496"/>
        <v/>
      </c>
      <c r="AO944" s="9" t="str">
        <f t="shared" si="497"/>
        <v/>
      </c>
      <c r="AP944" s="9" t="str">
        <f t="shared" si="498"/>
        <v/>
      </c>
      <c r="AQ944" s="9" t="str">
        <f t="shared" si="499"/>
        <v/>
      </c>
      <c r="AR944" s="9" t="str">
        <f t="shared" si="500"/>
        <v/>
      </c>
      <c r="AS944" s="9" t="str">
        <f t="shared" si="501"/>
        <v/>
      </c>
      <c r="AT944" s="9" t="str">
        <f t="shared" si="502"/>
        <v/>
      </c>
      <c r="AU944" s="9" t="str">
        <f t="shared" si="503"/>
        <v/>
      </c>
      <c r="AV944" s="9" t="str">
        <f t="shared" si="504"/>
        <v/>
      </c>
    </row>
    <row r="945" spans="1:48" x14ac:dyDescent="0.2">
      <c r="A945" s="2">
        <v>1</v>
      </c>
      <c r="B945" s="6" t="s">
        <v>31</v>
      </c>
      <c r="C945" s="6">
        <v>0</v>
      </c>
      <c r="D945" s="5" t="s">
        <v>100</v>
      </c>
      <c r="E945" s="5" t="str">
        <f t="shared" si="488"/>
        <v>313</v>
      </c>
      <c r="F945" s="5" t="str">
        <f t="shared" si="483"/>
        <v>3132004</v>
      </c>
      <c r="G945" s="7">
        <v>112.998</v>
      </c>
      <c r="H945" s="7">
        <v>111.619</v>
      </c>
      <c r="I945" s="7">
        <v>89.153999999999996</v>
      </c>
      <c r="J945" s="7">
        <v>100.634</v>
      </c>
      <c r="K945" s="7">
        <v>78.899000000000001</v>
      </c>
      <c r="L945" s="7">
        <v>79.873999999999995</v>
      </c>
      <c r="M945" s="7">
        <v>98.668999999999997</v>
      </c>
      <c r="N945" s="7">
        <v>87.966999999999999</v>
      </c>
      <c r="O945" s="7"/>
      <c r="Q945" s="13"/>
      <c r="R945" s="10" t="s">
        <v>660</v>
      </c>
      <c r="S945">
        <v>1988</v>
      </c>
      <c r="T945">
        <f t="shared" si="484"/>
        <v>29.183</v>
      </c>
      <c r="U945">
        <f t="shared" si="485"/>
        <v>25.74</v>
      </c>
      <c r="V945">
        <f t="shared" si="486"/>
        <v>121.69</v>
      </c>
      <c r="W945">
        <f t="shared" si="487"/>
        <v>243.11799999999999</v>
      </c>
      <c r="X945">
        <f t="shared" ref="X945:X967" si="509">LN(T945)-LN(T944)</f>
        <v>4.7076593592615623E-2</v>
      </c>
      <c r="Y945">
        <f t="shared" ref="Y945:Y967" si="510">LN(U945)-LN(U944)</f>
        <v>5.9423420470800625E-2</v>
      </c>
      <c r="Z945">
        <f t="shared" ref="Z945:Z967" si="511">LN(V945)-LN(V944)</f>
        <v>1.9022752334001858E-2</v>
      </c>
      <c r="AA945">
        <f t="shared" ref="AA945:AA967" si="512">LN(W945)-LN(W944)</f>
        <v>4.9446645287701152E-2</v>
      </c>
      <c r="AC945" s="10" t="str">
        <f>IFERROR(VLOOKUP(S945&amp;R945,'Regulatory Data'!D$6:F$1349,3,FALSE),"")</f>
        <v/>
      </c>
      <c r="AD945" s="12" t="str">
        <f>VLOOKUP($S945&amp;$R945,'Regulatory Data'!$I$6:$O$1301,5,FALSE)</f>
        <v/>
      </c>
      <c r="AE945" s="12" t="str">
        <f>IF(VLOOKUP($S945&amp;$R945,'Regulatory Data'!$I$6:$O$1301,7,FALSE)=1,1,IF(VLOOKUP($S945&amp;$R945,'Regulatory Data'!$I$6:$O$1301,6,FALSE)=1,0,""))</f>
        <v/>
      </c>
      <c r="AG945" s="12" t="str">
        <f t="shared" si="489"/>
        <v/>
      </c>
      <c r="AH945" s="12" t="str">
        <f t="shared" si="490"/>
        <v/>
      </c>
      <c r="AI945" s="12" t="str">
        <f t="shared" si="491"/>
        <v/>
      </c>
      <c r="AJ945" s="12" t="str">
        <f t="shared" si="492"/>
        <v/>
      </c>
      <c r="AK945" s="12" t="str">
        <f t="shared" si="493"/>
        <v/>
      </c>
      <c r="AL945" s="12" t="str">
        <f t="shared" si="494"/>
        <v/>
      </c>
      <c r="AM945" s="12" t="str">
        <f t="shared" si="495"/>
        <v/>
      </c>
      <c r="AN945" s="12" t="str">
        <f t="shared" si="496"/>
        <v/>
      </c>
      <c r="AO945" s="9" t="str">
        <f t="shared" si="497"/>
        <v/>
      </c>
      <c r="AP945" s="9" t="str">
        <f t="shared" si="498"/>
        <v/>
      </c>
      <c r="AQ945" s="9" t="str">
        <f t="shared" si="499"/>
        <v/>
      </c>
      <c r="AR945" s="9" t="str">
        <f t="shared" si="500"/>
        <v/>
      </c>
      <c r="AS945" s="9" t="str">
        <f t="shared" si="501"/>
        <v/>
      </c>
      <c r="AT945" s="9" t="str">
        <f t="shared" si="502"/>
        <v/>
      </c>
      <c r="AU945" s="9" t="str">
        <f t="shared" si="503"/>
        <v/>
      </c>
      <c r="AV945" s="9" t="str">
        <f t="shared" si="504"/>
        <v/>
      </c>
    </row>
    <row r="946" spans="1:48" x14ac:dyDescent="0.2">
      <c r="A946" s="2">
        <v>1</v>
      </c>
      <c r="B946" s="6" t="s">
        <v>32</v>
      </c>
      <c r="C946" s="6">
        <v>0</v>
      </c>
      <c r="D946" s="5" t="s">
        <v>100</v>
      </c>
      <c r="E946" s="5" t="str">
        <f t="shared" si="488"/>
        <v>313</v>
      </c>
      <c r="F946" s="5" t="str">
        <f t="shared" si="483"/>
        <v>3132005</v>
      </c>
      <c r="G946" s="7">
        <v>122.866</v>
      </c>
      <c r="H946" s="7">
        <v>122.404</v>
      </c>
      <c r="I946" s="7">
        <v>90.87</v>
      </c>
      <c r="J946" s="7">
        <v>103.669</v>
      </c>
      <c r="K946" s="7">
        <v>73.957999999999998</v>
      </c>
      <c r="L946" s="7">
        <v>74.236999999999995</v>
      </c>
      <c r="M946" s="7">
        <v>91.195999999999998</v>
      </c>
      <c r="N946" s="7">
        <v>82.869</v>
      </c>
      <c r="O946" s="7"/>
      <c r="Q946" s="13"/>
      <c r="R946" s="10" t="s">
        <v>660</v>
      </c>
      <c r="S946">
        <v>1989</v>
      </c>
      <c r="T946">
        <f t="shared" si="484"/>
        <v>30.396999999999998</v>
      </c>
      <c r="U946">
        <f t="shared" si="485"/>
        <v>27.596</v>
      </c>
      <c r="V946">
        <f t="shared" si="486"/>
        <v>125.15</v>
      </c>
      <c r="W946">
        <f t="shared" si="487"/>
        <v>245.45599999999999</v>
      </c>
      <c r="X946">
        <f t="shared" si="509"/>
        <v>4.0757571378069457E-2</v>
      </c>
      <c r="Y946">
        <f t="shared" si="510"/>
        <v>6.9624632515881579E-2</v>
      </c>
      <c r="Z946">
        <f t="shared" si="511"/>
        <v>2.8036190529074467E-2</v>
      </c>
      <c r="AA946">
        <f t="shared" si="512"/>
        <v>9.5707829179767501E-3</v>
      </c>
      <c r="AC946" s="10" t="str">
        <f>IFERROR(VLOOKUP(S946&amp;R946,'Regulatory Data'!D$6:F$1349,3,FALSE),"")</f>
        <v/>
      </c>
      <c r="AD946" s="12" t="str">
        <f>VLOOKUP($S946&amp;$R946,'Regulatory Data'!$I$6:$O$1301,5,FALSE)</f>
        <v/>
      </c>
      <c r="AE946" s="12" t="str">
        <f>IF(VLOOKUP($S946&amp;$R946,'Regulatory Data'!$I$6:$O$1301,7,FALSE)=1,1,IF(VLOOKUP($S946&amp;$R946,'Regulatory Data'!$I$6:$O$1301,6,FALSE)=1,0,""))</f>
        <v/>
      </c>
      <c r="AG946" s="12" t="str">
        <f t="shared" si="489"/>
        <v/>
      </c>
      <c r="AH946" s="12" t="str">
        <f t="shared" si="490"/>
        <v/>
      </c>
      <c r="AI946" s="12" t="str">
        <f t="shared" si="491"/>
        <v/>
      </c>
      <c r="AJ946" s="12" t="str">
        <f t="shared" si="492"/>
        <v/>
      </c>
      <c r="AK946" s="12" t="str">
        <f t="shared" si="493"/>
        <v/>
      </c>
      <c r="AL946" s="12" t="str">
        <f t="shared" si="494"/>
        <v/>
      </c>
      <c r="AM946" s="12" t="str">
        <f t="shared" si="495"/>
        <v/>
      </c>
      <c r="AN946" s="12" t="str">
        <f t="shared" si="496"/>
        <v/>
      </c>
      <c r="AO946" s="9" t="str">
        <f t="shared" si="497"/>
        <v/>
      </c>
      <c r="AP946" s="9" t="str">
        <f t="shared" si="498"/>
        <v/>
      </c>
      <c r="AQ946" s="9" t="str">
        <f t="shared" si="499"/>
        <v/>
      </c>
      <c r="AR946" s="9" t="str">
        <f t="shared" si="500"/>
        <v/>
      </c>
      <c r="AS946" s="9" t="str">
        <f t="shared" si="501"/>
        <v/>
      </c>
      <c r="AT946" s="9" t="str">
        <f t="shared" si="502"/>
        <v/>
      </c>
      <c r="AU946" s="9" t="str">
        <f t="shared" si="503"/>
        <v/>
      </c>
      <c r="AV946" s="9" t="str">
        <f t="shared" si="504"/>
        <v/>
      </c>
    </row>
    <row r="947" spans="1:48" x14ac:dyDescent="0.2">
      <c r="A947" s="2">
        <v>1</v>
      </c>
      <c r="B947" s="6" t="s">
        <v>33</v>
      </c>
      <c r="C947" s="6">
        <v>0</v>
      </c>
      <c r="D947" s="5" t="s">
        <v>100</v>
      </c>
      <c r="E947" s="5" t="str">
        <f t="shared" si="488"/>
        <v>313</v>
      </c>
      <c r="F947" s="5" t="str">
        <f t="shared" si="483"/>
        <v>3132006</v>
      </c>
      <c r="G947" s="7">
        <v>122.249</v>
      </c>
      <c r="H947" s="7">
        <v>122.402</v>
      </c>
      <c r="I947" s="7">
        <v>81.168999999999997</v>
      </c>
      <c r="J947" s="7">
        <v>106.75700000000001</v>
      </c>
      <c r="K947" s="7">
        <v>66.396000000000001</v>
      </c>
      <c r="L947" s="7">
        <v>66.313000000000002</v>
      </c>
      <c r="M947" s="7">
        <v>95.144999999999996</v>
      </c>
      <c r="N947" s="7">
        <v>77.227999999999994</v>
      </c>
      <c r="O947" s="7"/>
      <c r="Q947" s="13"/>
      <c r="R947" s="10" t="s">
        <v>660</v>
      </c>
      <c r="S947">
        <v>1990</v>
      </c>
      <c r="T947">
        <f t="shared" si="484"/>
        <v>30.04</v>
      </c>
      <c r="U947">
        <f t="shared" si="485"/>
        <v>27.3</v>
      </c>
      <c r="V947">
        <f t="shared" si="486"/>
        <v>133.084</v>
      </c>
      <c r="W947">
        <f t="shared" si="487"/>
        <v>253.97499999999999</v>
      </c>
      <c r="X947">
        <f t="shared" si="509"/>
        <v>-1.1814092436108758E-2</v>
      </c>
      <c r="Y947">
        <f t="shared" si="510"/>
        <v>-1.0784132492947851E-2</v>
      </c>
      <c r="Z947">
        <f t="shared" si="511"/>
        <v>6.1467489929293073E-2</v>
      </c>
      <c r="AA947">
        <f t="shared" si="512"/>
        <v>3.4118131875191082E-2</v>
      </c>
      <c r="AC947" s="10" t="str">
        <f>IFERROR(VLOOKUP(S947&amp;R947,'Regulatory Data'!D$6:F$1349,3,FALSE),"")</f>
        <v/>
      </c>
      <c r="AD947" s="12" t="str">
        <f>VLOOKUP($S947&amp;$R947,'Regulatory Data'!$I$6:$O$1301,5,FALSE)</f>
        <v/>
      </c>
      <c r="AE947" s="12" t="str">
        <f>IF(VLOOKUP($S947&amp;$R947,'Regulatory Data'!$I$6:$O$1301,7,FALSE)=1,1,IF(VLOOKUP($S947&amp;$R947,'Regulatory Data'!$I$6:$O$1301,6,FALSE)=1,0,""))</f>
        <v/>
      </c>
      <c r="AG947" s="12" t="str">
        <f t="shared" si="489"/>
        <v/>
      </c>
      <c r="AH947" s="12" t="str">
        <f t="shared" si="490"/>
        <v/>
      </c>
      <c r="AI947" s="12" t="str">
        <f t="shared" si="491"/>
        <v/>
      </c>
      <c r="AJ947" s="12" t="str">
        <f t="shared" si="492"/>
        <v/>
      </c>
      <c r="AK947" s="12" t="str">
        <f t="shared" si="493"/>
        <v/>
      </c>
      <c r="AL947" s="12" t="str">
        <f t="shared" si="494"/>
        <v/>
      </c>
      <c r="AM947" s="12" t="str">
        <f t="shared" si="495"/>
        <v/>
      </c>
      <c r="AN947" s="12" t="str">
        <f t="shared" si="496"/>
        <v/>
      </c>
      <c r="AO947" s="9" t="str">
        <f t="shared" si="497"/>
        <v/>
      </c>
      <c r="AP947" s="9" t="str">
        <f t="shared" si="498"/>
        <v/>
      </c>
      <c r="AQ947" s="9" t="str">
        <f t="shared" si="499"/>
        <v/>
      </c>
      <c r="AR947" s="9" t="str">
        <f t="shared" si="500"/>
        <v/>
      </c>
      <c r="AS947" s="9" t="str">
        <f t="shared" si="501"/>
        <v/>
      </c>
      <c r="AT947" s="9" t="str">
        <f t="shared" si="502"/>
        <v/>
      </c>
      <c r="AU947" s="9" t="str">
        <f t="shared" si="503"/>
        <v/>
      </c>
      <c r="AV947" s="9" t="str">
        <f t="shared" si="504"/>
        <v/>
      </c>
    </row>
    <row r="948" spans="1:48" x14ac:dyDescent="0.2">
      <c r="A948" s="2">
        <v>1</v>
      </c>
      <c r="B948" s="6" t="s">
        <v>34</v>
      </c>
      <c r="C948" s="6">
        <v>0</v>
      </c>
      <c r="D948" s="5" t="s">
        <v>100</v>
      </c>
      <c r="E948" s="5" t="str">
        <f t="shared" si="488"/>
        <v>313</v>
      </c>
      <c r="F948" s="5" t="str">
        <f t="shared" si="483"/>
        <v>3132007</v>
      </c>
      <c r="G948" s="7">
        <v>125.798</v>
      </c>
      <c r="H948" s="7">
        <v>124.655</v>
      </c>
      <c r="I948" s="7">
        <v>73.983000000000004</v>
      </c>
      <c r="J948" s="7">
        <v>108.28400000000001</v>
      </c>
      <c r="K948" s="7">
        <v>58.81</v>
      </c>
      <c r="L948" s="7">
        <v>59.35</v>
      </c>
      <c r="M948" s="7">
        <v>100.343</v>
      </c>
      <c r="N948" s="7">
        <v>74.236000000000004</v>
      </c>
      <c r="O948" s="7"/>
      <c r="Q948" s="13"/>
      <c r="R948" s="10" t="s">
        <v>660</v>
      </c>
      <c r="S948">
        <v>1991</v>
      </c>
      <c r="T948">
        <f t="shared" si="484"/>
        <v>30.63</v>
      </c>
      <c r="U948">
        <f t="shared" si="485"/>
        <v>28.501999999999999</v>
      </c>
      <c r="V948">
        <f t="shared" si="486"/>
        <v>132.55600000000001</v>
      </c>
      <c r="W948">
        <f t="shared" si="487"/>
        <v>248.702</v>
      </c>
      <c r="X948">
        <f t="shared" si="509"/>
        <v>1.945009394875008E-2</v>
      </c>
      <c r="Y948">
        <f t="shared" si="510"/>
        <v>4.3087558060106002E-2</v>
      </c>
      <c r="Z948">
        <f t="shared" si="511"/>
        <v>-3.9753101591308848E-3</v>
      </c>
      <c r="AA948">
        <f t="shared" si="512"/>
        <v>-2.0980444383134511E-2</v>
      </c>
      <c r="AC948" s="10" t="str">
        <f>IFERROR(VLOOKUP(S948&amp;R948,'Regulatory Data'!D$6:F$1349,3,FALSE),"")</f>
        <v/>
      </c>
      <c r="AD948" s="12" t="str">
        <f>VLOOKUP($S948&amp;$R948,'Regulatory Data'!$I$6:$O$1301,5,FALSE)</f>
        <v/>
      </c>
      <c r="AE948" s="12" t="str">
        <f>IF(VLOOKUP($S948&amp;$R948,'Regulatory Data'!$I$6:$O$1301,7,FALSE)=1,1,IF(VLOOKUP($S948&amp;$R948,'Regulatory Data'!$I$6:$O$1301,6,FALSE)=1,0,""))</f>
        <v/>
      </c>
      <c r="AG948" s="12" t="str">
        <f t="shared" si="489"/>
        <v/>
      </c>
      <c r="AH948" s="12" t="str">
        <f t="shared" si="490"/>
        <v/>
      </c>
      <c r="AI948" s="12" t="str">
        <f t="shared" si="491"/>
        <v/>
      </c>
      <c r="AJ948" s="12" t="str">
        <f t="shared" si="492"/>
        <v/>
      </c>
      <c r="AK948" s="12" t="str">
        <f t="shared" si="493"/>
        <v/>
      </c>
      <c r="AL948" s="12" t="str">
        <f t="shared" si="494"/>
        <v/>
      </c>
      <c r="AM948" s="12" t="str">
        <f t="shared" si="495"/>
        <v/>
      </c>
      <c r="AN948" s="12" t="str">
        <f t="shared" si="496"/>
        <v/>
      </c>
      <c r="AO948" s="9" t="str">
        <f t="shared" si="497"/>
        <v/>
      </c>
      <c r="AP948" s="9" t="str">
        <f t="shared" si="498"/>
        <v/>
      </c>
      <c r="AQ948" s="9" t="str">
        <f t="shared" si="499"/>
        <v/>
      </c>
      <c r="AR948" s="9" t="str">
        <f t="shared" si="500"/>
        <v/>
      </c>
      <c r="AS948" s="9" t="str">
        <f t="shared" si="501"/>
        <v/>
      </c>
      <c r="AT948" s="9" t="str">
        <f t="shared" si="502"/>
        <v/>
      </c>
      <c r="AU948" s="9" t="str">
        <f t="shared" si="503"/>
        <v/>
      </c>
      <c r="AV948" s="9" t="str">
        <f t="shared" si="504"/>
        <v/>
      </c>
    </row>
    <row r="949" spans="1:48" x14ac:dyDescent="0.2">
      <c r="A949" s="2">
        <v>1</v>
      </c>
      <c r="B949" s="6" t="s">
        <v>35</v>
      </c>
      <c r="C949" s="6">
        <v>0</v>
      </c>
      <c r="D949" s="5" t="s">
        <v>100</v>
      </c>
      <c r="E949" s="5" t="str">
        <f t="shared" si="488"/>
        <v>313</v>
      </c>
      <c r="F949" s="5" t="str">
        <f t="shared" si="483"/>
        <v>3132008</v>
      </c>
      <c r="G949" s="7">
        <v>124.94</v>
      </c>
      <c r="H949" s="7">
        <v>118.214</v>
      </c>
      <c r="I949" s="7">
        <v>62.988</v>
      </c>
      <c r="J949" s="7">
        <v>112.56699999999999</v>
      </c>
      <c r="K949" s="7">
        <v>50.414000000000001</v>
      </c>
      <c r="L949" s="7">
        <v>53.281999999999996</v>
      </c>
      <c r="M949" s="7">
        <v>103.29300000000001</v>
      </c>
      <c r="N949" s="7">
        <v>65.061999999999998</v>
      </c>
      <c r="O949" s="7"/>
      <c r="Q949" s="13"/>
      <c r="R949" s="10" t="s">
        <v>660</v>
      </c>
      <c r="S949">
        <v>1992</v>
      </c>
      <c r="T949">
        <f t="shared" si="484"/>
        <v>33.506</v>
      </c>
      <c r="U949">
        <f t="shared" si="485"/>
        <v>32.31</v>
      </c>
      <c r="V949">
        <f t="shared" si="486"/>
        <v>131.18</v>
      </c>
      <c r="W949">
        <f t="shared" si="487"/>
        <v>230.01499999999999</v>
      </c>
      <c r="X949">
        <f t="shared" si="509"/>
        <v>8.9744606426656492E-2</v>
      </c>
      <c r="Y949">
        <f t="shared" si="510"/>
        <v>0.12540251958538651</v>
      </c>
      <c r="Z949">
        <f t="shared" si="511"/>
        <v>-1.04347717823563E-2</v>
      </c>
      <c r="AA949">
        <f t="shared" si="512"/>
        <v>-7.8110868406536582E-2</v>
      </c>
      <c r="AC949" s="10" t="str">
        <f>IFERROR(VLOOKUP(S949&amp;R949,'Regulatory Data'!D$6:F$1349,3,FALSE),"")</f>
        <v/>
      </c>
      <c r="AD949" s="12" t="str">
        <f>VLOOKUP($S949&amp;$R949,'Regulatory Data'!$I$6:$O$1301,5,FALSE)</f>
        <v/>
      </c>
      <c r="AE949" s="12" t="str">
        <f>IF(VLOOKUP($S949&amp;$R949,'Regulatory Data'!$I$6:$O$1301,7,FALSE)=1,1,IF(VLOOKUP($S949&amp;$R949,'Regulatory Data'!$I$6:$O$1301,6,FALSE)=1,0,""))</f>
        <v/>
      </c>
      <c r="AG949" s="12" t="str">
        <f t="shared" si="489"/>
        <v/>
      </c>
      <c r="AH949" s="12" t="str">
        <f t="shared" si="490"/>
        <v/>
      </c>
      <c r="AI949" s="12" t="str">
        <f t="shared" si="491"/>
        <v/>
      </c>
      <c r="AJ949" s="12" t="str">
        <f t="shared" si="492"/>
        <v/>
      </c>
      <c r="AK949" s="12" t="str">
        <f t="shared" si="493"/>
        <v/>
      </c>
      <c r="AL949" s="12" t="str">
        <f t="shared" si="494"/>
        <v/>
      </c>
      <c r="AM949" s="12" t="str">
        <f t="shared" si="495"/>
        <v/>
      </c>
      <c r="AN949" s="12" t="str">
        <f t="shared" si="496"/>
        <v/>
      </c>
      <c r="AO949" s="9" t="str">
        <f t="shared" si="497"/>
        <v/>
      </c>
      <c r="AP949" s="9" t="str">
        <f t="shared" si="498"/>
        <v/>
      </c>
      <c r="AQ949" s="9" t="str">
        <f t="shared" si="499"/>
        <v/>
      </c>
      <c r="AR949" s="9" t="str">
        <f t="shared" si="500"/>
        <v/>
      </c>
      <c r="AS949" s="9" t="str">
        <f t="shared" si="501"/>
        <v/>
      </c>
      <c r="AT949" s="9" t="str">
        <f t="shared" si="502"/>
        <v/>
      </c>
      <c r="AU949" s="9" t="str">
        <f t="shared" si="503"/>
        <v/>
      </c>
      <c r="AV949" s="9" t="str">
        <f t="shared" si="504"/>
        <v/>
      </c>
    </row>
    <row r="950" spans="1:48" x14ac:dyDescent="0.2">
      <c r="A950" s="2">
        <v>1</v>
      </c>
      <c r="B950" s="6" t="s">
        <v>36</v>
      </c>
      <c r="C950" s="6">
        <v>0</v>
      </c>
      <c r="D950" s="5" t="s">
        <v>100</v>
      </c>
      <c r="E950" s="5" t="str">
        <f t="shared" si="488"/>
        <v>313</v>
      </c>
      <c r="F950" s="5" t="str">
        <f t="shared" si="483"/>
        <v>3132009</v>
      </c>
      <c r="G950" s="7">
        <v>124.486</v>
      </c>
      <c r="H950" s="7">
        <v>114.998</v>
      </c>
      <c r="I950" s="7">
        <v>51.473999999999997</v>
      </c>
      <c r="J950" s="7">
        <v>112.639</v>
      </c>
      <c r="K950" s="7">
        <v>41.35</v>
      </c>
      <c r="L950" s="7">
        <v>44.761000000000003</v>
      </c>
      <c r="M950" s="7">
        <v>102.746</v>
      </c>
      <c r="N950" s="7">
        <v>52.887999999999998</v>
      </c>
      <c r="O950" s="7"/>
      <c r="Q950" s="13"/>
      <c r="R950" s="10" t="s">
        <v>660</v>
      </c>
      <c r="S950">
        <v>1993</v>
      </c>
      <c r="T950">
        <f t="shared" si="484"/>
        <v>36.085999999999999</v>
      </c>
      <c r="U950">
        <f t="shared" si="485"/>
        <v>33.637</v>
      </c>
      <c r="V950">
        <f t="shared" si="486"/>
        <v>129.911</v>
      </c>
      <c r="W950">
        <f t="shared" si="487"/>
        <v>221.09899999999999</v>
      </c>
      <c r="X950">
        <f t="shared" si="509"/>
        <v>7.418045121476613E-2</v>
      </c>
      <c r="Y950">
        <f t="shared" si="510"/>
        <v>4.0249871743451404E-2</v>
      </c>
      <c r="Z950">
        <f t="shared" si="511"/>
        <v>-9.720825250748355E-3</v>
      </c>
      <c r="AA950">
        <f t="shared" si="512"/>
        <v>-3.9533959175108713E-2</v>
      </c>
      <c r="AC950" s="10" t="str">
        <f>IFERROR(VLOOKUP(S950&amp;R950,'Regulatory Data'!D$6:F$1349,3,FALSE),"")</f>
        <v/>
      </c>
      <c r="AD950" s="12" t="str">
        <f>VLOOKUP($S950&amp;$R950,'Regulatory Data'!$I$6:$O$1301,5,FALSE)</f>
        <v/>
      </c>
      <c r="AE950" s="12" t="str">
        <f>IF(VLOOKUP($S950&amp;$R950,'Regulatory Data'!$I$6:$O$1301,7,FALSE)=1,1,IF(VLOOKUP($S950&amp;$R950,'Regulatory Data'!$I$6:$O$1301,6,FALSE)=1,0,""))</f>
        <v/>
      </c>
      <c r="AG950" s="12" t="str">
        <f t="shared" si="489"/>
        <v/>
      </c>
      <c r="AH950" s="12" t="str">
        <f t="shared" si="490"/>
        <v/>
      </c>
      <c r="AI950" s="12" t="str">
        <f t="shared" si="491"/>
        <v/>
      </c>
      <c r="AJ950" s="12" t="str">
        <f t="shared" si="492"/>
        <v/>
      </c>
      <c r="AK950" s="12" t="str">
        <f t="shared" si="493"/>
        <v/>
      </c>
      <c r="AL950" s="12" t="str">
        <f t="shared" si="494"/>
        <v/>
      </c>
      <c r="AM950" s="12" t="str">
        <f t="shared" si="495"/>
        <v/>
      </c>
      <c r="AN950" s="12" t="str">
        <f t="shared" si="496"/>
        <v/>
      </c>
      <c r="AO950" s="9" t="str">
        <f t="shared" si="497"/>
        <v/>
      </c>
      <c r="AP950" s="9" t="str">
        <f t="shared" si="498"/>
        <v/>
      </c>
      <c r="AQ950" s="9" t="str">
        <f t="shared" si="499"/>
        <v/>
      </c>
      <c r="AR950" s="9" t="str">
        <f t="shared" si="500"/>
        <v/>
      </c>
      <c r="AS950" s="9" t="str">
        <f t="shared" si="501"/>
        <v/>
      </c>
      <c r="AT950" s="9" t="str">
        <f t="shared" si="502"/>
        <v/>
      </c>
      <c r="AU950" s="9" t="str">
        <f t="shared" si="503"/>
        <v/>
      </c>
      <c r="AV950" s="9" t="str">
        <f t="shared" si="504"/>
        <v/>
      </c>
    </row>
    <row r="951" spans="1:48" x14ac:dyDescent="0.2">
      <c r="A951" s="2">
        <v>1</v>
      </c>
      <c r="B951" s="6" t="s">
        <v>37</v>
      </c>
      <c r="C951" s="6">
        <v>0</v>
      </c>
      <c r="D951" s="5" t="s">
        <v>100</v>
      </c>
      <c r="E951" s="5" t="str">
        <f t="shared" si="488"/>
        <v>313</v>
      </c>
      <c r="F951" s="5" t="str">
        <f t="shared" si="483"/>
        <v>3132010</v>
      </c>
      <c r="G951" s="7">
        <v>134.66800000000001</v>
      </c>
      <c r="H951" s="7">
        <v>135.238</v>
      </c>
      <c r="I951" s="7">
        <v>57.575000000000003</v>
      </c>
      <c r="J951" s="7">
        <v>115.967</v>
      </c>
      <c r="K951" s="7">
        <v>42.753</v>
      </c>
      <c r="L951" s="7">
        <v>42.573</v>
      </c>
      <c r="M951" s="7">
        <v>89.730999999999995</v>
      </c>
      <c r="N951" s="7">
        <v>51.662999999999997</v>
      </c>
      <c r="O951" s="7"/>
      <c r="Q951" s="13"/>
      <c r="R951" s="10" t="s">
        <v>660</v>
      </c>
      <c r="S951">
        <v>1994</v>
      </c>
      <c r="T951">
        <f t="shared" si="484"/>
        <v>40.625</v>
      </c>
      <c r="U951">
        <f t="shared" si="485"/>
        <v>37.774000000000001</v>
      </c>
      <c r="V951">
        <f t="shared" si="486"/>
        <v>127.485</v>
      </c>
      <c r="W951">
        <f t="shared" si="487"/>
        <v>191.53899999999999</v>
      </c>
      <c r="X951">
        <f t="shared" si="509"/>
        <v>0.11847866216379499</v>
      </c>
      <c r="Y951">
        <f t="shared" si="510"/>
        <v>0.115994383693796</v>
      </c>
      <c r="Z951">
        <f t="shared" si="511"/>
        <v>-1.8850889996141262E-2</v>
      </c>
      <c r="AA951">
        <f t="shared" si="512"/>
        <v>-0.14351912177458459</v>
      </c>
      <c r="AC951" s="10" t="str">
        <f>IFERROR(VLOOKUP(S951&amp;R951,'Regulatory Data'!D$6:F$1349,3,FALSE),"")</f>
        <v/>
      </c>
      <c r="AD951" s="12" t="str">
        <f>VLOOKUP($S951&amp;$R951,'Regulatory Data'!$I$6:$O$1301,5,FALSE)</f>
        <v/>
      </c>
      <c r="AE951" s="12" t="str">
        <f>IF(VLOOKUP($S951&amp;$R951,'Regulatory Data'!$I$6:$O$1301,7,FALSE)=1,1,IF(VLOOKUP($S951&amp;$R951,'Regulatory Data'!$I$6:$O$1301,6,FALSE)=1,0,""))</f>
        <v/>
      </c>
      <c r="AG951" s="12" t="str">
        <f t="shared" si="489"/>
        <v/>
      </c>
      <c r="AH951" s="12" t="str">
        <f t="shared" si="490"/>
        <v/>
      </c>
      <c r="AI951" s="12" t="str">
        <f t="shared" si="491"/>
        <v/>
      </c>
      <c r="AJ951" s="12" t="str">
        <f t="shared" si="492"/>
        <v/>
      </c>
      <c r="AK951" s="12" t="str">
        <f t="shared" si="493"/>
        <v/>
      </c>
      <c r="AL951" s="12" t="str">
        <f t="shared" si="494"/>
        <v/>
      </c>
      <c r="AM951" s="12" t="str">
        <f t="shared" si="495"/>
        <v/>
      </c>
      <c r="AN951" s="12" t="str">
        <f t="shared" si="496"/>
        <v/>
      </c>
      <c r="AO951" s="9" t="str">
        <f t="shared" si="497"/>
        <v/>
      </c>
      <c r="AP951" s="9" t="str">
        <f t="shared" si="498"/>
        <v/>
      </c>
      <c r="AQ951" s="9" t="str">
        <f t="shared" si="499"/>
        <v/>
      </c>
      <c r="AR951" s="9" t="str">
        <f t="shared" si="500"/>
        <v/>
      </c>
      <c r="AS951" s="9" t="str">
        <f t="shared" si="501"/>
        <v/>
      </c>
      <c r="AT951" s="9" t="str">
        <f t="shared" si="502"/>
        <v/>
      </c>
      <c r="AU951" s="9" t="str">
        <f t="shared" si="503"/>
        <v/>
      </c>
      <c r="AV951" s="9" t="str">
        <f t="shared" si="504"/>
        <v/>
      </c>
    </row>
    <row r="952" spans="1:48" x14ac:dyDescent="0.2">
      <c r="A952" s="2">
        <v>1</v>
      </c>
      <c r="B952" s="6" t="s">
        <v>63</v>
      </c>
      <c r="C952" s="6">
        <v>0</v>
      </c>
      <c r="D952" s="5" t="s">
        <v>100</v>
      </c>
      <c r="E952" s="5" t="str">
        <f t="shared" si="488"/>
        <v>313</v>
      </c>
      <c r="F952" s="5" t="str">
        <f t="shared" si="483"/>
        <v>3132011</v>
      </c>
      <c r="G952" s="7">
        <v>132.047</v>
      </c>
      <c r="H952" s="7">
        <v>131.727</v>
      </c>
      <c r="I952" s="7">
        <v>56.386000000000003</v>
      </c>
      <c r="J952" s="7">
        <v>126.928</v>
      </c>
      <c r="K952" s="7">
        <v>42.701000000000001</v>
      </c>
      <c r="L952" s="7">
        <v>42.805</v>
      </c>
      <c r="M952" s="7">
        <v>92.159000000000006</v>
      </c>
      <c r="N952" s="7">
        <v>51.963999999999999</v>
      </c>
      <c r="O952" s="7"/>
      <c r="Q952" s="13"/>
      <c r="R952" s="10" t="s">
        <v>660</v>
      </c>
      <c r="S952">
        <v>1995</v>
      </c>
      <c r="T952">
        <f t="shared" si="484"/>
        <v>43.787999999999997</v>
      </c>
      <c r="U952">
        <f t="shared" si="485"/>
        <v>39.868000000000002</v>
      </c>
      <c r="V952">
        <f t="shared" si="486"/>
        <v>124.17</v>
      </c>
      <c r="W952">
        <f t="shared" si="487"/>
        <v>179.36199999999999</v>
      </c>
      <c r="X952">
        <f t="shared" si="509"/>
        <v>7.4976166592409133E-2</v>
      </c>
      <c r="Y952">
        <f t="shared" si="510"/>
        <v>5.3952961831555513E-2</v>
      </c>
      <c r="Z952">
        <f t="shared" si="511"/>
        <v>-2.6347116189948672E-2</v>
      </c>
      <c r="AA952">
        <f t="shared" si="512"/>
        <v>-6.5685333218312714E-2</v>
      </c>
      <c r="AC952" s="10" t="str">
        <f>IFERROR(VLOOKUP(S952&amp;R952,'Regulatory Data'!D$6:F$1349,3,FALSE),"")</f>
        <v/>
      </c>
      <c r="AD952" s="12" t="str">
        <f>VLOOKUP($S952&amp;$R952,'Regulatory Data'!$I$6:$O$1301,5,FALSE)</f>
        <v/>
      </c>
      <c r="AE952" s="12" t="str">
        <f>IF(VLOOKUP($S952&amp;$R952,'Regulatory Data'!$I$6:$O$1301,7,FALSE)=1,1,IF(VLOOKUP($S952&amp;$R952,'Regulatory Data'!$I$6:$O$1301,6,FALSE)=1,0,""))</f>
        <v/>
      </c>
      <c r="AG952" s="12" t="str">
        <f t="shared" si="489"/>
        <v/>
      </c>
      <c r="AH952" s="12" t="str">
        <f t="shared" si="490"/>
        <v/>
      </c>
      <c r="AI952" s="12" t="str">
        <f t="shared" si="491"/>
        <v/>
      </c>
      <c r="AJ952" s="12" t="str">
        <f t="shared" si="492"/>
        <v/>
      </c>
      <c r="AK952" s="12" t="str">
        <f t="shared" si="493"/>
        <v/>
      </c>
      <c r="AL952" s="12" t="str">
        <f t="shared" si="494"/>
        <v/>
      </c>
      <c r="AM952" s="12" t="str">
        <f t="shared" si="495"/>
        <v/>
      </c>
      <c r="AN952" s="12" t="str">
        <f t="shared" si="496"/>
        <v/>
      </c>
      <c r="AO952" s="9" t="str">
        <f t="shared" si="497"/>
        <v/>
      </c>
      <c r="AP952" s="9" t="str">
        <f t="shared" si="498"/>
        <v/>
      </c>
      <c r="AQ952" s="9" t="str">
        <f t="shared" si="499"/>
        <v/>
      </c>
      <c r="AR952" s="9" t="str">
        <f t="shared" si="500"/>
        <v/>
      </c>
      <c r="AS952" s="9" t="str">
        <f t="shared" si="501"/>
        <v/>
      </c>
      <c r="AT952" s="9" t="str">
        <f t="shared" si="502"/>
        <v/>
      </c>
      <c r="AU952" s="9" t="str">
        <f t="shared" si="503"/>
        <v/>
      </c>
      <c r="AV952" s="9" t="str">
        <f t="shared" si="504"/>
        <v/>
      </c>
    </row>
    <row r="953" spans="1:48" x14ac:dyDescent="0.2">
      <c r="A953" s="2">
        <v>0</v>
      </c>
      <c r="B953" s="5" t="s">
        <v>101</v>
      </c>
      <c r="C953" s="6" t="s">
        <v>0</v>
      </c>
      <c r="E953" s="5" t="str">
        <f t="shared" si="488"/>
        <v/>
      </c>
      <c r="F953" s="5" t="str">
        <f t="shared" si="483"/>
        <v/>
      </c>
      <c r="Q953" s="13"/>
      <c r="R953" s="10" t="s">
        <v>660</v>
      </c>
      <c r="S953">
        <v>1996</v>
      </c>
      <c r="T953">
        <f t="shared" si="484"/>
        <v>50.167999999999999</v>
      </c>
      <c r="U953">
        <f t="shared" si="485"/>
        <v>44.619</v>
      </c>
      <c r="V953">
        <f t="shared" si="486"/>
        <v>124.005</v>
      </c>
      <c r="W953">
        <f t="shared" si="487"/>
        <v>161.328</v>
      </c>
      <c r="X953">
        <f t="shared" si="509"/>
        <v>0.13601756599840886</v>
      </c>
      <c r="Y953">
        <f t="shared" si="510"/>
        <v>0.11258578017336074</v>
      </c>
      <c r="Z953">
        <f t="shared" si="511"/>
        <v>-1.3297070560023272E-3</v>
      </c>
      <c r="AA953">
        <f t="shared" si="512"/>
        <v>-0.10596655036907254</v>
      </c>
      <c r="AC953" s="10" t="str">
        <f>IFERROR(VLOOKUP(S953&amp;R953,'Regulatory Data'!D$6:F$1349,3,FALSE),"")</f>
        <v/>
      </c>
      <c r="AD953" s="12" t="str">
        <f>VLOOKUP($S953&amp;$R953,'Regulatory Data'!$I$6:$O$1301,5,FALSE)</f>
        <v/>
      </c>
      <c r="AE953" s="12" t="str">
        <f>IF(VLOOKUP($S953&amp;$R953,'Regulatory Data'!$I$6:$O$1301,7,FALSE)=1,1,IF(VLOOKUP($S953&amp;$R953,'Regulatory Data'!$I$6:$O$1301,6,FALSE)=1,0,""))</f>
        <v/>
      </c>
      <c r="AG953" s="12" t="str">
        <f t="shared" si="489"/>
        <v/>
      </c>
      <c r="AH953" s="12" t="str">
        <f t="shared" si="490"/>
        <v/>
      </c>
      <c r="AI953" s="12" t="str">
        <f t="shared" si="491"/>
        <v/>
      </c>
      <c r="AJ953" s="12" t="str">
        <f t="shared" si="492"/>
        <v/>
      </c>
      <c r="AK953" s="12" t="str">
        <f t="shared" si="493"/>
        <v/>
      </c>
      <c r="AL953" s="12" t="str">
        <f t="shared" si="494"/>
        <v/>
      </c>
      <c r="AM953" s="12" t="str">
        <f t="shared" si="495"/>
        <v/>
      </c>
      <c r="AN953" s="12" t="str">
        <f t="shared" si="496"/>
        <v/>
      </c>
      <c r="AO953" s="9" t="str">
        <f t="shared" si="497"/>
        <v/>
      </c>
      <c r="AP953" s="9" t="str">
        <f t="shared" si="498"/>
        <v/>
      </c>
      <c r="AQ953" s="9" t="str">
        <f t="shared" si="499"/>
        <v/>
      </c>
      <c r="AR953" s="9" t="str">
        <f t="shared" si="500"/>
        <v/>
      </c>
      <c r="AS953" s="9" t="str">
        <f t="shared" si="501"/>
        <v/>
      </c>
      <c r="AT953" s="9" t="str">
        <f t="shared" si="502"/>
        <v/>
      </c>
      <c r="AU953" s="9" t="str">
        <f t="shared" si="503"/>
        <v/>
      </c>
      <c r="AV953" s="9" t="str">
        <f t="shared" si="504"/>
        <v/>
      </c>
    </row>
    <row r="954" spans="1:48" x14ac:dyDescent="0.2">
      <c r="A954" s="2">
        <v>1</v>
      </c>
      <c r="B954" s="6" t="s">
        <v>13</v>
      </c>
      <c r="C954" s="6">
        <v>0</v>
      </c>
      <c r="D954" s="5" t="s">
        <v>102</v>
      </c>
      <c r="E954" s="5" t="str">
        <f t="shared" si="488"/>
        <v/>
      </c>
      <c r="F954" s="5" t="str">
        <f t="shared" si="483"/>
        <v/>
      </c>
      <c r="G954" s="7">
        <v>49.956000000000003</v>
      </c>
      <c r="H954" s="7">
        <v>54.180999999999997</v>
      </c>
      <c r="I954" s="7">
        <v>93.269000000000005</v>
      </c>
      <c r="J954" s="7">
        <v>103.727</v>
      </c>
      <c r="K954" s="7">
        <v>186.703</v>
      </c>
      <c r="L954" s="7">
        <v>172.14400000000001</v>
      </c>
      <c r="M954" s="7">
        <v>114.312</v>
      </c>
      <c r="N954" s="7">
        <v>106.617</v>
      </c>
      <c r="O954" s="7"/>
      <c r="Q954" s="13"/>
      <c r="R954" s="10" t="s">
        <v>660</v>
      </c>
      <c r="S954">
        <v>1997</v>
      </c>
      <c r="T954">
        <f t="shared" si="484"/>
        <v>54.901000000000003</v>
      </c>
      <c r="U954">
        <f t="shared" si="485"/>
        <v>48.814999999999998</v>
      </c>
      <c r="V954">
        <f t="shared" si="486"/>
        <v>120.664</v>
      </c>
      <c r="W954">
        <f t="shared" si="487"/>
        <v>154.12100000000001</v>
      </c>
      <c r="X954">
        <f t="shared" si="509"/>
        <v>9.0154190045122817E-2</v>
      </c>
      <c r="Y954">
        <f t="shared" si="510"/>
        <v>8.9877865399064394E-2</v>
      </c>
      <c r="Z954">
        <f t="shared" si="511"/>
        <v>-2.7312063906797412E-2</v>
      </c>
      <c r="AA954">
        <f t="shared" si="512"/>
        <v>-4.5701551463394274E-2</v>
      </c>
      <c r="AC954" s="10">
        <f>IFERROR(VLOOKUP(S954&amp;R954,'Regulatory Data'!D$6:F$1349,3,FALSE),"")</f>
        <v>4.6354285568613235E-2</v>
      </c>
      <c r="AD954" s="12">
        <f>VLOOKUP($S954&amp;$R954,'Regulatory Data'!$I$6:$O$1301,5,FALSE)</f>
        <v>0</v>
      </c>
      <c r="AE954" s="12">
        <f>IF(VLOOKUP($S954&amp;$R954,'Regulatory Data'!$I$6:$O$1301,7,FALSE)=1,1,IF(VLOOKUP($S954&amp;$R954,'Regulatory Data'!$I$6:$O$1301,6,FALSE)=1,0,""))</f>
        <v>0</v>
      </c>
      <c r="AG954" s="12">
        <f t="shared" si="489"/>
        <v>0.13404127153932954</v>
      </c>
      <c r="AH954" s="12" t="str">
        <f t="shared" si="490"/>
        <v/>
      </c>
      <c r="AI954" s="12">
        <f t="shared" si="491"/>
        <v>0.16357337695756469</v>
      </c>
      <c r="AJ954" s="12" t="str">
        <f t="shared" si="492"/>
        <v/>
      </c>
      <c r="AK954" s="12">
        <f t="shared" si="493"/>
        <v>-7.1106041179270107E-2</v>
      </c>
      <c r="AL954" s="12" t="str">
        <f t="shared" si="494"/>
        <v/>
      </c>
      <c r="AM954" s="12">
        <f t="shared" si="495"/>
        <v>-0.10331443603709634</v>
      </c>
      <c r="AN954" s="12" t="str">
        <f t="shared" si="496"/>
        <v/>
      </c>
      <c r="AO954" s="9">
        <f t="shared" si="497"/>
        <v>0.13404127153932954</v>
      </c>
      <c r="AP954" s="9" t="str">
        <f t="shared" si="498"/>
        <v/>
      </c>
      <c r="AQ954" s="9">
        <f t="shared" si="499"/>
        <v>0.16357337695756469</v>
      </c>
      <c r="AR954" s="9" t="str">
        <f t="shared" si="500"/>
        <v/>
      </c>
      <c r="AS954" s="9">
        <f t="shared" si="501"/>
        <v>-7.1106041179270107E-2</v>
      </c>
      <c r="AT954" s="9" t="str">
        <f t="shared" si="502"/>
        <v/>
      </c>
      <c r="AU954" s="9">
        <f t="shared" si="503"/>
        <v>-0.10331443603709634</v>
      </c>
      <c r="AV954" s="9" t="str">
        <f t="shared" si="504"/>
        <v/>
      </c>
    </row>
    <row r="955" spans="1:48" x14ac:dyDescent="0.2">
      <c r="A955" s="2">
        <v>1</v>
      </c>
      <c r="B955" s="6" t="s">
        <v>15</v>
      </c>
      <c r="C955" s="6">
        <v>0</v>
      </c>
      <c r="D955" s="5" t="s">
        <v>102</v>
      </c>
      <c r="E955" s="5" t="str">
        <f t="shared" si="488"/>
        <v/>
      </c>
      <c r="F955" s="5" t="str">
        <f t="shared" si="483"/>
        <v/>
      </c>
      <c r="G955" s="7">
        <v>50.442</v>
      </c>
      <c r="H955" s="7">
        <v>52.387999999999998</v>
      </c>
      <c r="I955" s="7">
        <v>89.363</v>
      </c>
      <c r="J955" s="7">
        <v>107.14700000000001</v>
      </c>
      <c r="K955" s="7">
        <v>177.15899999999999</v>
      </c>
      <c r="L955" s="7">
        <v>170.57900000000001</v>
      </c>
      <c r="M955" s="7">
        <v>116.11</v>
      </c>
      <c r="N955" s="7">
        <v>103.759</v>
      </c>
      <c r="O955" s="7"/>
      <c r="Q955" s="13"/>
      <c r="R955" s="10" t="s">
        <v>660</v>
      </c>
      <c r="S955">
        <v>1998</v>
      </c>
      <c r="T955">
        <f t="shared" si="484"/>
        <v>62.776000000000003</v>
      </c>
      <c r="U955">
        <f t="shared" si="485"/>
        <v>57.49</v>
      </c>
      <c r="V955">
        <f t="shared" si="486"/>
        <v>112.38200000000001</v>
      </c>
      <c r="W955">
        <f t="shared" si="487"/>
        <v>138.99299999999999</v>
      </c>
      <c r="X955">
        <f t="shared" si="509"/>
        <v>0.13404127153932954</v>
      </c>
      <c r="Y955">
        <f t="shared" si="510"/>
        <v>0.16357337695756469</v>
      </c>
      <c r="Z955">
        <f t="shared" si="511"/>
        <v>-7.1106041179270107E-2</v>
      </c>
      <c r="AA955">
        <f t="shared" si="512"/>
        <v>-0.10331443603709634</v>
      </c>
      <c r="AC955" s="10">
        <f>IFERROR(VLOOKUP(S955&amp;R955,'Regulatory Data'!D$6:F$1349,3,FALSE),"")</f>
        <v>4.5657655248028818E-2</v>
      </c>
      <c r="AD955" s="12">
        <f>VLOOKUP($S955&amp;$R955,'Regulatory Data'!$I$6:$O$1301,5,FALSE)</f>
        <v>0</v>
      </c>
      <c r="AE955" s="12">
        <f>IF(VLOOKUP($S955&amp;$R955,'Regulatory Data'!$I$6:$O$1301,7,FALSE)=1,1,IF(VLOOKUP($S955&amp;$R955,'Regulatory Data'!$I$6:$O$1301,6,FALSE)=1,0,""))</f>
        <v>0</v>
      </c>
      <c r="AG955" s="12">
        <f t="shared" si="489"/>
        <v>0.12024379209539049</v>
      </c>
      <c r="AH955" s="12" t="str">
        <f t="shared" si="490"/>
        <v/>
      </c>
      <c r="AI955" s="12">
        <f t="shared" si="491"/>
        <v>0.15521365367090212</v>
      </c>
      <c r="AJ955" s="12" t="str">
        <f t="shared" si="492"/>
        <v/>
      </c>
      <c r="AK955" s="12">
        <f t="shared" si="493"/>
        <v>-5.6090151129903454E-2</v>
      </c>
      <c r="AL955" s="12" t="str">
        <f t="shared" si="494"/>
        <v/>
      </c>
      <c r="AM955" s="12">
        <f t="shared" si="495"/>
        <v>-6.2590680934571985E-2</v>
      </c>
      <c r="AN955" s="12" t="str">
        <f t="shared" si="496"/>
        <v/>
      </c>
      <c r="AO955" s="9">
        <f t="shared" si="497"/>
        <v>0.12024379209539049</v>
      </c>
      <c r="AP955" s="9" t="str">
        <f t="shared" si="498"/>
        <v/>
      </c>
      <c r="AQ955" s="9">
        <f t="shared" si="499"/>
        <v>0.15521365367090212</v>
      </c>
      <c r="AR955" s="9" t="str">
        <f t="shared" si="500"/>
        <v/>
      </c>
      <c r="AS955" s="9">
        <f t="shared" si="501"/>
        <v>-5.6090151129903454E-2</v>
      </c>
      <c r="AT955" s="9" t="str">
        <f t="shared" si="502"/>
        <v/>
      </c>
      <c r="AU955" s="9">
        <f t="shared" si="503"/>
        <v>-6.2590680934571985E-2</v>
      </c>
      <c r="AV955" s="9" t="str">
        <f t="shared" si="504"/>
        <v/>
      </c>
    </row>
    <row r="956" spans="1:48" x14ac:dyDescent="0.2">
      <c r="A956" s="2">
        <v>1</v>
      </c>
      <c r="B956" s="6" t="s">
        <v>16</v>
      </c>
      <c r="C956" s="6">
        <v>0</v>
      </c>
      <c r="D956" s="5" t="s">
        <v>102</v>
      </c>
      <c r="E956" s="5" t="str">
        <f t="shared" si="488"/>
        <v/>
      </c>
      <c r="F956" s="5" t="str">
        <f t="shared" si="483"/>
        <v/>
      </c>
      <c r="G956" s="7">
        <v>51.779000000000003</v>
      </c>
      <c r="H956" s="7">
        <v>53.527999999999999</v>
      </c>
      <c r="I956" s="7">
        <v>88.962000000000003</v>
      </c>
      <c r="J956" s="7">
        <v>108.246</v>
      </c>
      <c r="K956" s="7">
        <v>171.81100000000001</v>
      </c>
      <c r="L956" s="7">
        <v>166.197</v>
      </c>
      <c r="M956" s="7">
        <v>116.75</v>
      </c>
      <c r="N956" s="7">
        <v>103.863</v>
      </c>
      <c r="O956" s="7"/>
      <c r="Q956" s="13"/>
      <c r="R956" s="10" t="s">
        <v>660</v>
      </c>
      <c r="S956">
        <v>1999</v>
      </c>
      <c r="T956">
        <f t="shared" si="484"/>
        <v>70.796999999999997</v>
      </c>
      <c r="U956">
        <f t="shared" si="485"/>
        <v>67.143000000000001</v>
      </c>
      <c r="V956">
        <f t="shared" si="486"/>
        <v>106.252</v>
      </c>
      <c r="W956">
        <f t="shared" si="487"/>
        <v>130.56</v>
      </c>
      <c r="X956">
        <f t="shared" si="509"/>
        <v>0.12024379209539049</v>
      </c>
      <c r="Y956">
        <f t="shared" si="510"/>
        <v>0.15521365367090212</v>
      </c>
      <c r="Z956">
        <f t="shared" si="511"/>
        <v>-5.6090151129903454E-2</v>
      </c>
      <c r="AA956">
        <f t="shared" si="512"/>
        <v>-6.2590680934571985E-2</v>
      </c>
      <c r="AC956" s="10">
        <f>IFERROR(VLOOKUP(S956&amp;R956,'Regulatory Data'!D$6:F$1349,3,FALSE),"")</f>
        <v>4.736709144478337E-2</v>
      </c>
      <c r="AD956" s="12">
        <f>VLOOKUP($S956&amp;$R956,'Regulatory Data'!$I$6:$O$1301,5,FALSE)</f>
        <v>0</v>
      </c>
      <c r="AE956" s="12" t="str">
        <f>IF(VLOOKUP($S956&amp;$R956,'Regulatory Data'!$I$6:$O$1301,7,FALSE)=1,1,IF(VLOOKUP($S956&amp;$R956,'Regulatory Data'!$I$6:$O$1301,6,FALSE)=1,0,""))</f>
        <v/>
      </c>
      <c r="AG956" s="12">
        <f t="shared" si="489"/>
        <v>0.16596370064324173</v>
      </c>
      <c r="AH956" s="12" t="str">
        <f t="shared" si="490"/>
        <v/>
      </c>
      <c r="AI956" s="12">
        <f t="shared" si="491"/>
        <v>0.1706164640261516</v>
      </c>
      <c r="AJ956" s="12" t="str">
        <f t="shared" si="492"/>
        <v/>
      </c>
      <c r="AK956" s="12">
        <f t="shared" si="493"/>
        <v>8.5187453163282356E-3</v>
      </c>
      <c r="AL956" s="12" t="str">
        <f t="shared" si="494"/>
        <v/>
      </c>
      <c r="AM956" s="12">
        <f t="shared" si="495"/>
        <v>-7.6149789407462087E-2</v>
      </c>
      <c r="AN956" s="12" t="str">
        <f t="shared" si="496"/>
        <v/>
      </c>
      <c r="AO956" s="9" t="str">
        <f t="shared" si="497"/>
        <v/>
      </c>
      <c r="AP956" s="9" t="str">
        <f t="shared" si="498"/>
        <v/>
      </c>
      <c r="AQ956" s="9" t="str">
        <f t="shared" si="499"/>
        <v/>
      </c>
      <c r="AR956" s="9" t="str">
        <f t="shared" si="500"/>
        <v/>
      </c>
      <c r="AS956" s="9" t="str">
        <f t="shared" si="501"/>
        <v/>
      </c>
      <c r="AT956" s="9" t="str">
        <f t="shared" si="502"/>
        <v/>
      </c>
      <c r="AU956" s="9" t="str">
        <f t="shared" si="503"/>
        <v/>
      </c>
      <c r="AV956" s="9" t="str">
        <f t="shared" si="504"/>
        <v/>
      </c>
    </row>
    <row r="957" spans="1:48" x14ac:dyDescent="0.2">
      <c r="A957" s="2">
        <v>1</v>
      </c>
      <c r="B957" s="6" t="s">
        <v>17</v>
      </c>
      <c r="C957" s="6">
        <v>0</v>
      </c>
      <c r="D957" s="5" t="s">
        <v>102</v>
      </c>
      <c r="E957" s="5" t="str">
        <f t="shared" si="488"/>
        <v/>
      </c>
      <c r="F957" s="5" t="str">
        <f t="shared" si="483"/>
        <v/>
      </c>
      <c r="G957" s="7">
        <v>55.981000000000002</v>
      </c>
      <c r="H957" s="7">
        <v>55.003999999999998</v>
      </c>
      <c r="I957" s="7">
        <v>88.23</v>
      </c>
      <c r="J957" s="7">
        <v>110.649</v>
      </c>
      <c r="K957" s="7">
        <v>157.608</v>
      </c>
      <c r="L957" s="7">
        <v>160.40700000000001</v>
      </c>
      <c r="M957" s="7">
        <v>114.637</v>
      </c>
      <c r="N957" s="7">
        <v>101.145</v>
      </c>
      <c r="O957" s="7"/>
      <c r="Q957" s="13"/>
      <c r="R957" s="10" t="s">
        <v>660</v>
      </c>
      <c r="S957">
        <v>2000</v>
      </c>
      <c r="T957">
        <f t="shared" si="484"/>
        <v>83.578000000000003</v>
      </c>
      <c r="U957">
        <f t="shared" si="485"/>
        <v>79.634</v>
      </c>
      <c r="V957">
        <f t="shared" si="486"/>
        <v>107.161</v>
      </c>
      <c r="W957">
        <f t="shared" si="487"/>
        <v>120.98699999999999</v>
      </c>
      <c r="X957">
        <f t="shared" si="509"/>
        <v>0.16596370064324173</v>
      </c>
      <c r="Y957">
        <f t="shared" si="510"/>
        <v>0.1706164640261516</v>
      </c>
      <c r="Z957">
        <f t="shared" si="511"/>
        <v>8.5187453163282356E-3</v>
      </c>
      <c r="AA957">
        <f t="shared" si="512"/>
        <v>-7.6149789407462087E-2</v>
      </c>
      <c r="AC957" s="10">
        <f>IFERROR(VLOOKUP(S957&amp;R957,'Regulatory Data'!D$6:F$1349,3,FALSE),"")</f>
        <v>4.3095599834705171E-2</v>
      </c>
      <c r="AD957" s="12">
        <f>VLOOKUP($S957&amp;$R957,'Regulatory Data'!$I$6:$O$1301,5,FALSE)</f>
        <v>0</v>
      </c>
      <c r="AE957" s="12">
        <f>IF(VLOOKUP($S957&amp;$R957,'Regulatory Data'!$I$6:$O$1301,7,FALSE)=1,1,IF(VLOOKUP($S957&amp;$R957,'Regulatory Data'!$I$6:$O$1301,6,FALSE)=1,0,""))</f>
        <v>0</v>
      </c>
      <c r="AG957" s="12">
        <f t="shared" si="489"/>
        <v>7.2683993745725317E-2</v>
      </c>
      <c r="AH957" s="12" t="str">
        <f t="shared" si="490"/>
        <v/>
      </c>
      <c r="AI957" s="12">
        <f t="shared" si="491"/>
        <v>8.395105272236858E-2</v>
      </c>
      <c r="AJ957" s="12" t="str">
        <f t="shared" si="492"/>
        <v/>
      </c>
      <c r="AK957" s="12">
        <f t="shared" si="493"/>
        <v>-2.9951092762576792E-2</v>
      </c>
      <c r="AL957" s="12" t="str">
        <f t="shared" si="494"/>
        <v/>
      </c>
      <c r="AM957" s="12">
        <f t="shared" si="495"/>
        <v>-8.479346458749859E-2</v>
      </c>
      <c r="AN957" s="12" t="str">
        <f t="shared" si="496"/>
        <v/>
      </c>
      <c r="AO957" s="9">
        <f t="shared" si="497"/>
        <v>7.2683993745725317E-2</v>
      </c>
      <c r="AP957" s="9" t="str">
        <f t="shared" si="498"/>
        <v/>
      </c>
      <c r="AQ957" s="9">
        <f t="shared" si="499"/>
        <v>8.395105272236858E-2</v>
      </c>
      <c r="AR957" s="9" t="str">
        <f t="shared" si="500"/>
        <v/>
      </c>
      <c r="AS957" s="9">
        <f t="shared" si="501"/>
        <v>-2.9951092762576792E-2</v>
      </c>
      <c r="AT957" s="9" t="str">
        <f t="shared" si="502"/>
        <v/>
      </c>
      <c r="AU957" s="9">
        <f t="shared" si="503"/>
        <v>-8.479346458749859E-2</v>
      </c>
      <c r="AV957" s="9" t="str">
        <f t="shared" si="504"/>
        <v/>
      </c>
    </row>
    <row r="958" spans="1:48" x14ac:dyDescent="0.2">
      <c r="A958" s="2">
        <v>1</v>
      </c>
      <c r="B958" s="6" t="s">
        <v>18</v>
      </c>
      <c r="C958" s="6">
        <v>0</v>
      </c>
      <c r="D958" s="5" t="s">
        <v>102</v>
      </c>
      <c r="E958" s="5" t="str">
        <f t="shared" si="488"/>
        <v/>
      </c>
      <c r="F958" s="5" t="str">
        <f t="shared" si="483"/>
        <v/>
      </c>
      <c r="G958" s="7">
        <v>56.39</v>
      </c>
      <c r="H958" s="7">
        <v>56.113999999999997</v>
      </c>
      <c r="I958" s="7">
        <v>87.463999999999999</v>
      </c>
      <c r="J958" s="7">
        <v>111.84</v>
      </c>
      <c r="K958" s="7">
        <v>155.10400000000001</v>
      </c>
      <c r="L958" s="7">
        <v>155.869</v>
      </c>
      <c r="M958" s="7">
        <v>110.10599999999999</v>
      </c>
      <c r="N958" s="7">
        <v>96.302000000000007</v>
      </c>
      <c r="O958" s="7"/>
      <c r="Q958" s="13"/>
      <c r="R958" s="10" t="s">
        <v>660</v>
      </c>
      <c r="S958">
        <v>2001</v>
      </c>
      <c r="T958">
        <f t="shared" si="484"/>
        <v>89.879000000000005</v>
      </c>
      <c r="U958">
        <f t="shared" si="485"/>
        <v>86.608000000000004</v>
      </c>
      <c r="V958">
        <f t="shared" si="486"/>
        <v>103.999</v>
      </c>
      <c r="W958">
        <f t="shared" si="487"/>
        <v>111.151</v>
      </c>
      <c r="X958">
        <f t="shared" si="509"/>
        <v>7.2683993745725317E-2</v>
      </c>
      <c r="Y958">
        <f t="shared" si="510"/>
        <v>8.395105272236858E-2</v>
      </c>
      <c r="Z958">
        <f t="shared" si="511"/>
        <v>-2.9951092762576792E-2</v>
      </c>
      <c r="AA958">
        <f t="shared" si="512"/>
        <v>-8.479346458749859E-2</v>
      </c>
      <c r="AC958" s="10">
        <f>IFERROR(VLOOKUP(S958&amp;R958,'Regulatory Data'!D$6:F$1349,3,FALSE),"")</f>
        <v>4.5498048643036575E-2</v>
      </c>
      <c r="AD958" s="12">
        <f>VLOOKUP($S958&amp;$R958,'Regulatory Data'!$I$6:$O$1301,5,FALSE)</f>
        <v>0</v>
      </c>
      <c r="AE958" s="12">
        <f>IF(VLOOKUP($S958&amp;$R958,'Regulatory Data'!$I$6:$O$1301,7,FALSE)=1,1,IF(VLOOKUP($S958&amp;$R958,'Regulatory Data'!$I$6:$O$1301,6,FALSE)=1,0,""))</f>
        <v>0</v>
      </c>
      <c r="AG958" s="12">
        <f t="shared" si="489"/>
        <v>0.10670586467856236</v>
      </c>
      <c r="AH958" s="12" t="str">
        <f t="shared" si="490"/>
        <v/>
      </c>
      <c r="AI958" s="12">
        <f t="shared" si="491"/>
        <v>0.14377799593346996</v>
      </c>
      <c r="AJ958" s="12" t="str">
        <f t="shared" si="492"/>
        <v/>
      </c>
      <c r="AK958" s="12">
        <f t="shared" si="493"/>
        <v>-3.9211097722437138E-2</v>
      </c>
      <c r="AL958" s="12" t="str">
        <f t="shared" si="494"/>
        <v/>
      </c>
      <c r="AM958" s="12">
        <f t="shared" si="495"/>
        <v>-0.10571945123274418</v>
      </c>
      <c r="AN958" s="12" t="str">
        <f t="shared" si="496"/>
        <v/>
      </c>
      <c r="AO958" s="9">
        <f t="shared" si="497"/>
        <v>0.10670586467856236</v>
      </c>
      <c r="AP958" s="9" t="str">
        <f t="shared" si="498"/>
        <v/>
      </c>
      <c r="AQ958" s="9">
        <f t="shared" si="499"/>
        <v>0.14377799593346996</v>
      </c>
      <c r="AR958" s="9" t="str">
        <f t="shared" si="500"/>
        <v/>
      </c>
      <c r="AS958" s="9">
        <f t="shared" si="501"/>
        <v>-3.9211097722437138E-2</v>
      </c>
      <c r="AT958" s="9" t="str">
        <f t="shared" si="502"/>
        <v/>
      </c>
      <c r="AU958" s="9">
        <f t="shared" si="503"/>
        <v>-0.10571945123274418</v>
      </c>
      <c r="AV958" s="9" t="str">
        <f t="shared" si="504"/>
        <v/>
      </c>
    </row>
    <row r="959" spans="1:48" x14ac:dyDescent="0.2">
      <c r="A959" s="2">
        <v>1</v>
      </c>
      <c r="B959" s="6" t="s">
        <v>19</v>
      </c>
      <c r="C959" s="6">
        <v>0</v>
      </c>
      <c r="D959" s="5" t="s">
        <v>102</v>
      </c>
      <c r="E959" s="5" t="str">
        <f t="shared" si="488"/>
        <v/>
      </c>
      <c r="F959" s="5" t="str">
        <f t="shared" si="483"/>
        <v/>
      </c>
      <c r="G959" s="7">
        <v>60.209000000000003</v>
      </c>
      <c r="H959" s="7">
        <v>61.276000000000003</v>
      </c>
      <c r="I959" s="7">
        <v>94.263000000000005</v>
      </c>
      <c r="J959" s="7">
        <v>112.343</v>
      </c>
      <c r="K959" s="7">
        <v>156.56</v>
      </c>
      <c r="L959" s="7">
        <v>153.834</v>
      </c>
      <c r="M959" s="7">
        <v>110.23699999999999</v>
      </c>
      <c r="N959" s="7">
        <v>103.913</v>
      </c>
      <c r="O959" s="7"/>
      <c r="Q959" s="13"/>
      <c r="R959" s="10" t="s">
        <v>660</v>
      </c>
      <c r="S959">
        <v>2002</v>
      </c>
      <c r="T959">
        <f t="shared" si="484"/>
        <v>100</v>
      </c>
      <c r="U959">
        <f t="shared" si="485"/>
        <v>100</v>
      </c>
      <c r="V959">
        <f t="shared" si="486"/>
        <v>100</v>
      </c>
      <c r="W959">
        <f t="shared" si="487"/>
        <v>100</v>
      </c>
      <c r="X959">
        <f t="shared" si="509"/>
        <v>0.10670586467856236</v>
      </c>
      <c r="Y959">
        <f t="shared" si="510"/>
        <v>0.14377799593346996</v>
      </c>
      <c r="Z959">
        <f t="shared" si="511"/>
        <v>-3.9211097722437138E-2</v>
      </c>
      <c r="AA959">
        <f t="shared" si="512"/>
        <v>-0.10571945123274418</v>
      </c>
      <c r="AC959" s="10">
        <f>IFERROR(VLOOKUP(S959&amp;R959,'Regulatory Data'!D$6:F$1349,3,FALSE),"")</f>
        <v>4.623311521375207E-2</v>
      </c>
      <c r="AD959" s="12">
        <f>VLOOKUP($S959&amp;$R959,'Regulatory Data'!$I$6:$O$1301,5,FALSE)</f>
        <v>0</v>
      </c>
      <c r="AE959" s="12">
        <f>IF(VLOOKUP($S959&amp;$R959,'Regulatory Data'!$I$6:$O$1301,7,FALSE)=1,1,IF(VLOOKUP($S959&amp;$R959,'Regulatory Data'!$I$6:$O$1301,6,FALSE)=1,0,""))</f>
        <v>0</v>
      </c>
      <c r="AG959" s="12">
        <f t="shared" si="489"/>
        <v>8.4892467017962048E-2</v>
      </c>
      <c r="AH959" s="12" t="str">
        <f t="shared" si="490"/>
        <v/>
      </c>
      <c r="AI959" s="12">
        <f t="shared" si="491"/>
        <v>1.7397777176419993E-2</v>
      </c>
      <c r="AJ959" s="12" t="str">
        <f t="shared" si="492"/>
        <v/>
      </c>
      <c r="AK959" s="12">
        <f t="shared" si="493"/>
        <v>-7.417441327862484E-3</v>
      </c>
      <c r="AL959" s="12" t="str">
        <f t="shared" si="494"/>
        <v/>
      </c>
      <c r="AM959" s="12">
        <f t="shared" si="495"/>
        <v>-1.0818307435879859E-2</v>
      </c>
      <c r="AN959" s="12" t="str">
        <f t="shared" si="496"/>
        <v/>
      </c>
      <c r="AO959" s="9">
        <f t="shared" si="497"/>
        <v>8.4892467017962048E-2</v>
      </c>
      <c r="AP959" s="9" t="str">
        <f t="shared" si="498"/>
        <v/>
      </c>
      <c r="AQ959" s="9">
        <f t="shared" si="499"/>
        <v>1.7397777176419993E-2</v>
      </c>
      <c r="AR959" s="9" t="str">
        <f t="shared" si="500"/>
        <v/>
      </c>
      <c r="AS959" s="9">
        <f t="shared" si="501"/>
        <v>-7.417441327862484E-3</v>
      </c>
      <c r="AT959" s="9" t="str">
        <f t="shared" si="502"/>
        <v/>
      </c>
      <c r="AU959" s="9">
        <f t="shared" si="503"/>
        <v>-1.0818307435879859E-2</v>
      </c>
      <c r="AV959" s="9" t="str">
        <f t="shared" si="504"/>
        <v/>
      </c>
    </row>
    <row r="960" spans="1:48" x14ac:dyDescent="0.2">
      <c r="A960" s="2">
        <v>1</v>
      </c>
      <c r="B960" s="6" t="s">
        <v>20</v>
      </c>
      <c r="C960" s="6">
        <v>0</v>
      </c>
      <c r="D960" s="5" t="s">
        <v>102</v>
      </c>
      <c r="E960" s="5" t="str">
        <f t="shared" si="488"/>
        <v/>
      </c>
      <c r="F960" s="5" t="str">
        <f t="shared" si="483"/>
        <v/>
      </c>
      <c r="G960" s="7">
        <v>63.488</v>
      </c>
      <c r="H960" s="7">
        <v>65.215999999999994</v>
      </c>
      <c r="I960" s="7">
        <v>99.406000000000006</v>
      </c>
      <c r="J960" s="7">
        <v>109.36</v>
      </c>
      <c r="K960" s="7">
        <v>156.57499999999999</v>
      </c>
      <c r="L960" s="7">
        <v>152.42599999999999</v>
      </c>
      <c r="M960" s="7">
        <v>106.101</v>
      </c>
      <c r="N960" s="7">
        <v>105.471</v>
      </c>
      <c r="O960" s="7"/>
      <c r="Q960" s="13"/>
      <c r="R960" s="10" t="s">
        <v>660</v>
      </c>
      <c r="S960">
        <v>2003</v>
      </c>
      <c r="T960">
        <f t="shared" si="484"/>
        <v>108.86</v>
      </c>
      <c r="U960">
        <f t="shared" si="485"/>
        <v>101.755</v>
      </c>
      <c r="V960">
        <f t="shared" si="486"/>
        <v>99.260999999999996</v>
      </c>
      <c r="W960">
        <f t="shared" si="487"/>
        <v>98.924000000000007</v>
      </c>
      <c r="X960">
        <f t="shared" si="509"/>
        <v>8.4892467017962048E-2</v>
      </c>
      <c r="Y960">
        <f t="shared" si="510"/>
        <v>1.7397777176419993E-2</v>
      </c>
      <c r="Z960">
        <f t="shared" si="511"/>
        <v>-7.417441327862484E-3</v>
      </c>
      <c r="AA960">
        <f t="shared" si="512"/>
        <v>-1.0818307435879859E-2</v>
      </c>
      <c r="AC960" s="10">
        <f>IFERROR(VLOOKUP(S960&amp;R960,'Regulatory Data'!D$6:F$1349,3,FALSE),"")</f>
        <v>4.6720819023000536E-2</v>
      </c>
      <c r="AD960" s="12">
        <f>VLOOKUP($S960&amp;$R960,'Regulatory Data'!$I$6:$O$1301,5,FALSE)</f>
        <v>0</v>
      </c>
      <c r="AE960" s="12">
        <f>IF(VLOOKUP($S960&amp;$R960,'Regulatory Data'!$I$6:$O$1301,7,FALSE)=1,1,IF(VLOOKUP($S960&amp;$R960,'Regulatory Data'!$I$6:$O$1301,6,FALSE)=1,0,""))</f>
        <v>0</v>
      </c>
      <c r="AG960" s="12">
        <f t="shared" si="489"/>
        <v>0.10789908755910638</v>
      </c>
      <c r="AH960" s="12" t="str">
        <f t="shared" si="490"/>
        <v/>
      </c>
      <c r="AI960" s="12">
        <f t="shared" si="491"/>
        <v>0.12985775710533254</v>
      </c>
      <c r="AJ960" s="12" t="str">
        <f t="shared" si="492"/>
        <v/>
      </c>
      <c r="AK960" s="12">
        <f t="shared" si="493"/>
        <v>6.0865560928666795E-3</v>
      </c>
      <c r="AL960" s="12" t="str">
        <f t="shared" si="494"/>
        <v/>
      </c>
      <c r="AM960" s="12">
        <f t="shared" si="495"/>
        <v>-7.7783424406992374E-2</v>
      </c>
      <c r="AN960" s="12" t="str">
        <f t="shared" si="496"/>
        <v/>
      </c>
      <c r="AO960" s="9">
        <f t="shared" si="497"/>
        <v>0.10789908755910638</v>
      </c>
      <c r="AP960" s="9" t="str">
        <f t="shared" si="498"/>
        <v/>
      </c>
      <c r="AQ960" s="9">
        <f t="shared" si="499"/>
        <v>0.12985775710533254</v>
      </c>
      <c r="AR960" s="9" t="str">
        <f t="shared" si="500"/>
        <v/>
      </c>
      <c r="AS960" s="9">
        <f t="shared" si="501"/>
        <v>6.0865560928666795E-3</v>
      </c>
      <c r="AT960" s="9" t="str">
        <f t="shared" si="502"/>
        <v/>
      </c>
      <c r="AU960" s="9">
        <f t="shared" si="503"/>
        <v>-7.7783424406992374E-2</v>
      </c>
      <c r="AV960" s="9" t="str">
        <f t="shared" si="504"/>
        <v/>
      </c>
    </row>
    <row r="961" spans="1:48" x14ac:dyDescent="0.2">
      <c r="A961" s="2">
        <v>1</v>
      </c>
      <c r="B961" s="6" t="s">
        <v>21</v>
      </c>
      <c r="C961" s="6">
        <v>0</v>
      </c>
      <c r="D961" s="5" t="s">
        <v>102</v>
      </c>
      <c r="E961" s="5" t="str">
        <f t="shared" si="488"/>
        <v/>
      </c>
      <c r="F961" s="5" t="str">
        <f t="shared" si="483"/>
        <v/>
      </c>
      <c r="G961" s="7">
        <v>65.346999999999994</v>
      </c>
      <c r="H961" s="7">
        <v>67.876999999999995</v>
      </c>
      <c r="I961" s="7">
        <v>103.35599999999999</v>
      </c>
      <c r="J961" s="7">
        <v>110.328</v>
      </c>
      <c r="K961" s="7">
        <v>158.16399999999999</v>
      </c>
      <c r="L961" s="7">
        <v>152.26900000000001</v>
      </c>
      <c r="M961" s="7">
        <v>106.904</v>
      </c>
      <c r="N961" s="7">
        <v>110.492</v>
      </c>
      <c r="O961" s="7"/>
      <c r="Q961" s="13"/>
      <c r="R961" s="10" t="s">
        <v>660</v>
      </c>
      <c r="S961">
        <v>2004</v>
      </c>
      <c r="T961">
        <f t="shared" si="484"/>
        <v>121.26300000000001</v>
      </c>
      <c r="U961">
        <f t="shared" si="485"/>
        <v>115.86499999999999</v>
      </c>
      <c r="V961">
        <f t="shared" si="486"/>
        <v>99.867000000000004</v>
      </c>
      <c r="W961">
        <f t="shared" si="487"/>
        <v>91.521000000000001</v>
      </c>
      <c r="X961">
        <f t="shared" si="509"/>
        <v>0.10789908755910638</v>
      </c>
      <c r="Y961">
        <f t="shared" si="510"/>
        <v>0.12985775710533254</v>
      </c>
      <c r="Z961">
        <f t="shared" si="511"/>
        <v>6.0865560928666795E-3</v>
      </c>
      <c r="AA961">
        <f t="shared" si="512"/>
        <v>-7.7783424406992374E-2</v>
      </c>
      <c r="AC961" s="10">
        <f>IFERROR(VLOOKUP(S961&amp;R961,'Regulatory Data'!D$6:F$1349,3,FALSE),"")</f>
        <v>4.5673698337340876E-2</v>
      </c>
      <c r="AD961" s="12">
        <f>VLOOKUP($S961&amp;$R961,'Regulatory Data'!$I$6:$O$1301,5,FALSE)</f>
        <v>0</v>
      </c>
      <c r="AE961" s="12">
        <f>IF(VLOOKUP($S961&amp;$R961,'Regulatory Data'!$I$6:$O$1301,7,FALSE)=1,1,IF(VLOOKUP($S961&amp;$R961,'Regulatory Data'!$I$6:$O$1301,6,FALSE)=1,0,""))</f>
        <v>0</v>
      </c>
      <c r="AG961" s="12">
        <f t="shared" si="489"/>
        <v>3.8288419850656119E-2</v>
      </c>
      <c r="AH961" s="12" t="str">
        <f t="shared" si="490"/>
        <v/>
      </c>
      <c r="AI961" s="12">
        <f t="shared" si="491"/>
        <v>3.0011603764929617E-2</v>
      </c>
      <c r="AJ961" s="12" t="str">
        <f t="shared" si="492"/>
        <v/>
      </c>
      <c r="AK961" s="12">
        <f t="shared" si="493"/>
        <v>1.6357419251618488E-2</v>
      </c>
      <c r="AL961" s="12" t="str">
        <f t="shared" si="494"/>
        <v/>
      </c>
      <c r="AM961" s="12">
        <f t="shared" si="495"/>
        <v>8.1939575406222431E-3</v>
      </c>
      <c r="AN961" s="12" t="str">
        <f t="shared" si="496"/>
        <v/>
      </c>
      <c r="AO961" s="9">
        <f t="shared" si="497"/>
        <v>3.8288419850656119E-2</v>
      </c>
      <c r="AP961" s="9" t="str">
        <f t="shared" si="498"/>
        <v/>
      </c>
      <c r="AQ961" s="9">
        <f t="shared" si="499"/>
        <v>3.0011603764929617E-2</v>
      </c>
      <c r="AR961" s="9" t="str">
        <f t="shared" si="500"/>
        <v/>
      </c>
      <c r="AS961" s="9">
        <f t="shared" si="501"/>
        <v>1.6357419251618488E-2</v>
      </c>
      <c r="AT961" s="9" t="str">
        <f t="shared" si="502"/>
        <v/>
      </c>
      <c r="AU961" s="9">
        <f t="shared" si="503"/>
        <v>8.1939575406222431E-3</v>
      </c>
      <c r="AV961" s="9" t="str">
        <f t="shared" si="504"/>
        <v/>
      </c>
    </row>
    <row r="962" spans="1:48" x14ac:dyDescent="0.2">
      <c r="A962" s="2">
        <v>1</v>
      </c>
      <c r="B962" s="6" t="s">
        <v>22</v>
      </c>
      <c r="C962" s="6">
        <v>0</v>
      </c>
      <c r="D962" s="5" t="s">
        <v>102</v>
      </c>
      <c r="E962" s="5" t="str">
        <f t="shared" si="488"/>
        <v/>
      </c>
      <c r="F962" s="5" t="str">
        <f t="shared" si="483"/>
        <v/>
      </c>
      <c r="G962" s="7">
        <v>69.004999999999995</v>
      </c>
      <c r="H962" s="7">
        <v>70.319999999999993</v>
      </c>
      <c r="I962" s="7">
        <v>103.88500000000001</v>
      </c>
      <c r="J962" s="7">
        <v>116.255</v>
      </c>
      <c r="K962" s="7">
        <v>150.54599999999999</v>
      </c>
      <c r="L962" s="7">
        <v>147.73099999999999</v>
      </c>
      <c r="M962" s="7">
        <v>104.583</v>
      </c>
      <c r="N962" s="7">
        <v>108.646</v>
      </c>
      <c r="O962" s="7"/>
      <c r="Q962" s="13"/>
      <c r="R962" s="10" t="s">
        <v>660</v>
      </c>
      <c r="S962">
        <v>2005</v>
      </c>
      <c r="T962">
        <f t="shared" si="484"/>
        <v>125.996</v>
      </c>
      <c r="U962">
        <f t="shared" si="485"/>
        <v>119.395</v>
      </c>
      <c r="V962">
        <f t="shared" si="486"/>
        <v>101.514</v>
      </c>
      <c r="W962">
        <f t="shared" si="487"/>
        <v>92.274000000000001</v>
      </c>
      <c r="X962">
        <f t="shared" si="509"/>
        <v>3.8288419850656119E-2</v>
      </c>
      <c r="Y962">
        <f t="shared" si="510"/>
        <v>3.0011603764929617E-2</v>
      </c>
      <c r="Z962">
        <f t="shared" si="511"/>
        <v>1.6357419251618488E-2</v>
      </c>
      <c r="AA962">
        <f t="shared" si="512"/>
        <v>8.1939575406222431E-3</v>
      </c>
      <c r="AC962" s="10">
        <f>IFERROR(VLOOKUP(S962&amp;R962,'Regulatory Data'!D$6:F$1349,3,FALSE),"")</f>
        <v>4.5390143221203175E-2</v>
      </c>
      <c r="AD962" s="12">
        <f>VLOOKUP($S962&amp;$R962,'Regulatory Data'!$I$6:$O$1301,5,FALSE)</f>
        <v>0</v>
      </c>
      <c r="AE962" s="12">
        <f>IF(VLOOKUP($S962&amp;$R962,'Regulatory Data'!$I$6:$O$1301,7,FALSE)=1,1,IF(VLOOKUP($S962&amp;$R962,'Regulatory Data'!$I$6:$O$1301,6,FALSE)=1,0,""))</f>
        <v>0</v>
      </c>
      <c r="AG962" s="12">
        <f t="shared" si="489"/>
        <v>0.16633280048961119</v>
      </c>
      <c r="AH962" s="12" t="str">
        <f t="shared" si="490"/>
        <v/>
      </c>
      <c r="AI962" s="12">
        <f t="shared" si="491"/>
        <v>0.18193062091642087</v>
      </c>
      <c r="AJ962" s="12" t="str">
        <f t="shared" si="492"/>
        <v/>
      </c>
      <c r="AK962" s="12">
        <f t="shared" si="493"/>
        <v>6.4217971892466252E-3</v>
      </c>
      <c r="AL962" s="12" t="str">
        <f t="shared" si="494"/>
        <v/>
      </c>
      <c r="AM962" s="12">
        <f t="shared" si="495"/>
        <v>-9.1329988952059793E-2</v>
      </c>
      <c r="AN962" s="12" t="str">
        <f t="shared" si="496"/>
        <v/>
      </c>
      <c r="AO962" s="9">
        <f t="shared" si="497"/>
        <v>0.16633280048961119</v>
      </c>
      <c r="AP962" s="9" t="str">
        <f t="shared" si="498"/>
        <v/>
      </c>
      <c r="AQ962" s="9">
        <f t="shared" si="499"/>
        <v>0.18193062091642087</v>
      </c>
      <c r="AR962" s="9" t="str">
        <f t="shared" si="500"/>
        <v/>
      </c>
      <c r="AS962" s="9">
        <f t="shared" si="501"/>
        <v>6.4217971892466252E-3</v>
      </c>
      <c r="AT962" s="9" t="str">
        <f t="shared" si="502"/>
        <v/>
      </c>
      <c r="AU962" s="9">
        <f t="shared" si="503"/>
        <v>-9.1329988952059793E-2</v>
      </c>
      <c r="AV962" s="9" t="str">
        <f t="shared" si="504"/>
        <v/>
      </c>
    </row>
    <row r="963" spans="1:48" x14ac:dyDescent="0.2">
      <c r="A963" s="2">
        <v>1</v>
      </c>
      <c r="B963" s="6" t="s">
        <v>23</v>
      </c>
      <c r="C963" s="6">
        <v>0</v>
      </c>
      <c r="D963" s="5" t="s">
        <v>102</v>
      </c>
      <c r="E963" s="5" t="str">
        <f t="shared" si="488"/>
        <v/>
      </c>
      <c r="F963" s="5" t="str">
        <f t="shared" si="483"/>
        <v/>
      </c>
      <c r="G963" s="7">
        <v>74.153999999999996</v>
      </c>
      <c r="H963" s="7">
        <v>75.406999999999996</v>
      </c>
      <c r="I963" s="7">
        <v>103.25700000000001</v>
      </c>
      <c r="J963" s="7">
        <v>116.60599999999999</v>
      </c>
      <c r="K963" s="7">
        <v>139.24700000000001</v>
      </c>
      <c r="L963" s="7">
        <v>136.93299999999999</v>
      </c>
      <c r="M963" s="7">
        <v>103.398</v>
      </c>
      <c r="N963" s="7">
        <v>106.76600000000001</v>
      </c>
      <c r="O963" s="7"/>
      <c r="Q963" s="13"/>
      <c r="R963" s="10" t="s">
        <v>660</v>
      </c>
      <c r="S963">
        <v>2006</v>
      </c>
      <c r="T963">
        <f t="shared" si="484"/>
        <v>148.797</v>
      </c>
      <c r="U963">
        <f t="shared" si="485"/>
        <v>143.21799999999999</v>
      </c>
      <c r="V963">
        <f t="shared" si="486"/>
        <v>102.16800000000001</v>
      </c>
      <c r="W963">
        <f t="shared" si="487"/>
        <v>84.22</v>
      </c>
      <c r="X963">
        <f t="shared" si="509"/>
        <v>0.16633280048961119</v>
      </c>
      <c r="Y963">
        <f t="shared" si="510"/>
        <v>0.18193062091642087</v>
      </c>
      <c r="Z963">
        <f t="shared" si="511"/>
        <v>6.4217971892466252E-3</v>
      </c>
      <c r="AA963">
        <f t="shared" si="512"/>
        <v>-9.1329988952059793E-2</v>
      </c>
      <c r="AC963" s="10">
        <f>IFERROR(VLOOKUP(S963&amp;R963,'Regulatory Data'!D$6:F$1349,3,FALSE),"")</f>
        <v>4.6240060604462813E-2</v>
      </c>
      <c r="AD963" s="12">
        <f>VLOOKUP($S963&amp;$R963,'Regulatory Data'!$I$6:$O$1301,5,FALSE)</f>
        <v>0</v>
      </c>
      <c r="AE963" s="12">
        <f>IF(VLOOKUP($S963&amp;$R963,'Regulatory Data'!$I$6:$O$1301,7,FALSE)=1,1,IF(VLOOKUP($S963&amp;$R963,'Regulatory Data'!$I$6:$O$1301,6,FALSE)=1,0,""))</f>
        <v>0</v>
      </c>
      <c r="AG963" s="12">
        <f t="shared" si="489"/>
        <v>9.1627256776732224E-2</v>
      </c>
      <c r="AH963" s="12" t="str">
        <f t="shared" si="490"/>
        <v/>
      </c>
      <c r="AI963" s="12">
        <f t="shared" si="491"/>
        <v>7.5172215934569131E-2</v>
      </c>
      <c r="AJ963" s="12" t="str">
        <f t="shared" si="492"/>
        <v/>
      </c>
      <c r="AK963" s="12">
        <f t="shared" si="493"/>
        <v>1.6136843908309828E-3</v>
      </c>
      <c r="AL963" s="12" t="str">
        <f t="shared" si="494"/>
        <v/>
      </c>
      <c r="AM963" s="12">
        <f t="shared" si="495"/>
        <v>-2.7762506312424051E-2</v>
      </c>
      <c r="AN963" s="12" t="str">
        <f t="shared" si="496"/>
        <v/>
      </c>
      <c r="AO963" s="9">
        <f t="shared" si="497"/>
        <v>9.1627256776732224E-2</v>
      </c>
      <c r="AP963" s="9" t="str">
        <f t="shared" si="498"/>
        <v/>
      </c>
      <c r="AQ963" s="9">
        <f t="shared" si="499"/>
        <v>7.5172215934569131E-2</v>
      </c>
      <c r="AR963" s="9" t="str">
        <f t="shared" si="500"/>
        <v/>
      </c>
      <c r="AS963" s="9">
        <f t="shared" si="501"/>
        <v>1.6136843908309828E-3</v>
      </c>
      <c r="AT963" s="9" t="str">
        <f t="shared" si="502"/>
        <v/>
      </c>
      <c r="AU963" s="9">
        <f t="shared" si="503"/>
        <v>-2.7762506312424051E-2</v>
      </c>
      <c r="AV963" s="9" t="str">
        <f t="shared" si="504"/>
        <v/>
      </c>
    </row>
    <row r="964" spans="1:48" x14ac:dyDescent="0.2">
      <c r="A964" s="2">
        <v>1</v>
      </c>
      <c r="B964" s="6" t="s">
        <v>24</v>
      </c>
      <c r="C964" s="6">
        <v>0</v>
      </c>
      <c r="D964" s="5" t="s">
        <v>102</v>
      </c>
      <c r="E964" s="5" t="str">
        <f t="shared" si="488"/>
        <v/>
      </c>
      <c r="F964" s="5" t="str">
        <f t="shared" si="483"/>
        <v/>
      </c>
      <c r="G964" s="7">
        <v>75.180999999999997</v>
      </c>
      <c r="H964" s="7">
        <v>78.396000000000001</v>
      </c>
      <c r="I964" s="7">
        <v>107.105</v>
      </c>
      <c r="J964" s="7">
        <v>116.52800000000001</v>
      </c>
      <c r="K964" s="7">
        <v>142.46199999999999</v>
      </c>
      <c r="L964" s="7">
        <v>136.62</v>
      </c>
      <c r="M964" s="7">
        <v>107.74299999999999</v>
      </c>
      <c r="N964" s="7">
        <v>115.398</v>
      </c>
      <c r="O964" s="7"/>
      <c r="Q964" s="13"/>
      <c r="R964" s="10" t="s">
        <v>660</v>
      </c>
      <c r="S964">
        <v>2007</v>
      </c>
      <c r="T964">
        <f t="shared" si="484"/>
        <v>163.07499999999999</v>
      </c>
      <c r="U964">
        <f t="shared" si="485"/>
        <v>154.399</v>
      </c>
      <c r="V964">
        <f t="shared" si="486"/>
        <v>102.333</v>
      </c>
      <c r="W964">
        <f t="shared" si="487"/>
        <v>81.914000000000001</v>
      </c>
      <c r="X964">
        <f t="shared" si="509"/>
        <v>9.1627256776732224E-2</v>
      </c>
      <c r="Y964">
        <f t="shared" si="510"/>
        <v>7.5172215934569131E-2</v>
      </c>
      <c r="Z964">
        <f t="shared" si="511"/>
        <v>1.6136843908309828E-3</v>
      </c>
      <c r="AA964">
        <f t="shared" si="512"/>
        <v>-2.7762506312424051E-2</v>
      </c>
      <c r="AC964" s="10">
        <f>IFERROR(VLOOKUP(S964&amp;R964,'Regulatory Data'!D$6:F$1349,3,FALSE),"")</f>
        <v>4.7710758535907623E-2</v>
      </c>
      <c r="AD964" s="12">
        <f>VLOOKUP($S964&amp;$R964,'Regulatory Data'!$I$6:$O$1301,5,FALSE)</f>
        <v>0</v>
      </c>
      <c r="AE964" s="12">
        <f>IF(VLOOKUP($S964&amp;$R964,'Regulatory Data'!$I$6:$O$1301,7,FALSE)=1,1,IF(VLOOKUP($S964&amp;$R964,'Regulatory Data'!$I$6:$O$1301,6,FALSE)=1,0,""))</f>
        <v>0</v>
      </c>
      <c r="AG964" s="12">
        <f t="shared" si="489"/>
        <v>2.2231492643484785E-2</v>
      </c>
      <c r="AH964" s="12" t="str">
        <f t="shared" si="490"/>
        <v/>
      </c>
      <c r="AI964" s="12">
        <f t="shared" si="491"/>
        <v>4.9561214045476198E-2</v>
      </c>
      <c r="AJ964" s="12" t="str">
        <f t="shared" si="492"/>
        <v/>
      </c>
      <c r="AK964" s="12">
        <f t="shared" si="493"/>
        <v>2.778317840886757E-2</v>
      </c>
      <c r="AL964" s="12" t="str">
        <f t="shared" si="494"/>
        <v/>
      </c>
      <c r="AM964" s="12">
        <f t="shared" si="495"/>
        <v>5.6727725865766132E-3</v>
      </c>
      <c r="AN964" s="12" t="str">
        <f t="shared" si="496"/>
        <v/>
      </c>
      <c r="AO964" s="9">
        <f t="shared" si="497"/>
        <v>2.2231492643484785E-2</v>
      </c>
      <c r="AP964" s="9" t="str">
        <f t="shared" si="498"/>
        <v/>
      </c>
      <c r="AQ964" s="9">
        <f t="shared" si="499"/>
        <v>4.9561214045476198E-2</v>
      </c>
      <c r="AR964" s="9" t="str">
        <f t="shared" si="500"/>
        <v/>
      </c>
      <c r="AS964" s="9">
        <f t="shared" si="501"/>
        <v>2.778317840886757E-2</v>
      </c>
      <c r="AT964" s="9" t="str">
        <f t="shared" si="502"/>
        <v/>
      </c>
      <c r="AU964" s="9">
        <f t="shared" si="503"/>
        <v>5.6727725865766132E-3</v>
      </c>
      <c r="AV964" s="9" t="str">
        <f t="shared" si="504"/>
        <v/>
      </c>
    </row>
    <row r="965" spans="1:48" x14ac:dyDescent="0.2">
      <c r="A965" s="2">
        <v>1</v>
      </c>
      <c r="B965" s="6" t="s">
        <v>25</v>
      </c>
      <c r="C965" s="6">
        <v>0</v>
      </c>
      <c r="D965" s="5" t="s">
        <v>102</v>
      </c>
      <c r="E965" s="5" t="str">
        <f t="shared" si="488"/>
        <v/>
      </c>
      <c r="F965" s="5" t="str">
        <f t="shared" si="483"/>
        <v/>
      </c>
      <c r="G965" s="7">
        <v>76.697999999999993</v>
      </c>
      <c r="H965" s="7">
        <v>78.451999999999998</v>
      </c>
      <c r="I965" s="7">
        <v>108.04</v>
      </c>
      <c r="J965" s="7">
        <v>114.583</v>
      </c>
      <c r="K965" s="7">
        <v>140.86500000000001</v>
      </c>
      <c r="L965" s="7">
        <v>137.715</v>
      </c>
      <c r="M965" s="7">
        <v>106.91200000000001</v>
      </c>
      <c r="N965" s="7">
        <v>115.50700000000001</v>
      </c>
      <c r="O965" s="7"/>
      <c r="Q965" s="13"/>
      <c r="R965" s="10" t="s">
        <v>660</v>
      </c>
      <c r="S965">
        <v>2008</v>
      </c>
      <c r="T965">
        <f t="shared" si="484"/>
        <v>166.74100000000001</v>
      </c>
      <c r="U965">
        <f t="shared" si="485"/>
        <v>162.244</v>
      </c>
      <c r="V965">
        <f t="shared" si="486"/>
        <v>105.21599999999999</v>
      </c>
      <c r="W965">
        <f t="shared" si="487"/>
        <v>82.38</v>
      </c>
      <c r="X965">
        <f t="shared" si="509"/>
        <v>2.2231492643484785E-2</v>
      </c>
      <c r="Y965">
        <f t="shared" si="510"/>
        <v>4.9561214045476198E-2</v>
      </c>
      <c r="Z965">
        <f t="shared" si="511"/>
        <v>2.778317840886757E-2</v>
      </c>
      <c r="AA965">
        <f t="shared" si="512"/>
        <v>5.6727725865766132E-3</v>
      </c>
      <c r="AC965" s="10">
        <f>IFERROR(VLOOKUP(S965&amp;R965,'Regulatory Data'!D$6:F$1349,3,FALSE),"")</f>
        <v>4.9940641098118403E-2</v>
      </c>
      <c r="AD965" s="12">
        <f>VLOOKUP($S965&amp;$R965,'Regulatory Data'!$I$6:$O$1301,5,FALSE)</f>
        <v>0</v>
      </c>
      <c r="AE965" s="12">
        <f>IF(VLOOKUP($S965&amp;$R965,'Regulatory Data'!$I$6:$O$1301,7,FALSE)=1,1,IF(VLOOKUP($S965&amp;$R965,'Regulatory Data'!$I$6:$O$1301,6,FALSE)=1,0,""))</f>
        <v>0</v>
      </c>
      <c r="AG965" s="12">
        <f t="shared" si="489"/>
        <v>4.7143543021350709E-2</v>
      </c>
      <c r="AH965" s="12" t="str">
        <f t="shared" si="490"/>
        <v/>
      </c>
      <c r="AI965" s="12">
        <f t="shared" si="491"/>
        <v>4.236415922653336E-2</v>
      </c>
      <c r="AJ965" s="12" t="str">
        <f t="shared" si="492"/>
        <v/>
      </c>
      <c r="AK965" s="12">
        <f t="shared" si="493"/>
        <v>-3.9025324700268982E-2</v>
      </c>
      <c r="AL965" s="12" t="str">
        <f t="shared" si="494"/>
        <v/>
      </c>
      <c r="AM965" s="12">
        <f t="shared" si="495"/>
        <v>-3.6466558362893586E-2</v>
      </c>
      <c r="AN965" s="12" t="str">
        <f t="shared" si="496"/>
        <v/>
      </c>
      <c r="AO965" s="9">
        <f t="shared" si="497"/>
        <v>4.7143543021350709E-2</v>
      </c>
      <c r="AP965" s="9" t="str">
        <f t="shared" si="498"/>
        <v/>
      </c>
      <c r="AQ965" s="9">
        <f t="shared" si="499"/>
        <v>4.236415922653336E-2</v>
      </c>
      <c r="AR965" s="9" t="str">
        <f t="shared" si="500"/>
        <v/>
      </c>
      <c r="AS965" s="9">
        <f t="shared" si="501"/>
        <v>-3.9025324700268982E-2</v>
      </c>
      <c r="AT965" s="9" t="str">
        <f t="shared" si="502"/>
        <v/>
      </c>
      <c r="AU965" s="9">
        <f t="shared" si="503"/>
        <v>-3.6466558362893586E-2</v>
      </c>
      <c r="AV965" s="9" t="str">
        <f t="shared" si="504"/>
        <v/>
      </c>
    </row>
    <row r="966" spans="1:48" x14ac:dyDescent="0.2">
      <c r="A966" s="2">
        <v>1</v>
      </c>
      <c r="B966" s="6" t="s">
        <v>26</v>
      </c>
      <c r="C966" s="6">
        <v>0</v>
      </c>
      <c r="D966" s="5" t="s">
        <v>102</v>
      </c>
      <c r="E966" s="5" t="str">
        <f t="shared" si="488"/>
        <v/>
      </c>
      <c r="F966" s="5" t="str">
        <f t="shared" si="483"/>
        <v/>
      </c>
      <c r="G966" s="7">
        <v>78.304000000000002</v>
      </c>
      <c r="H966" s="7">
        <v>80.158000000000001</v>
      </c>
      <c r="I966" s="7">
        <v>105.372</v>
      </c>
      <c r="J966" s="7">
        <v>108.85299999999999</v>
      </c>
      <c r="K966" s="7">
        <v>134.56800000000001</v>
      </c>
      <c r="L966" s="7">
        <v>131.45500000000001</v>
      </c>
      <c r="M966" s="7">
        <v>106.012</v>
      </c>
      <c r="N966" s="7">
        <v>111.70699999999999</v>
      </c>
      <c r="O966" s="7"/>
      <c r="Q966" s="13"/>
      <c r="R966" s="10" t="s">
        <v>660</v>
      </c>
      <c r="S966">
        <v>2009</v>
      </c>
      <c r="T966">
        <f t="shared" si="484"/>
        <v>174.79</v>
      </c>
      <c r="U966">
        <f t="shared" si="485"/>
        <v>169.26499999999999</v>
      </c>
      <c r="V966">
        <f t="shared" si="486"/>
        <v>101.18899999999999</v>
      </c>
      <c r="W966">
        <f t="shared" si="487"/>
        <v>79.430000000000007</v>
      </c>
      <c r="X966">
        <f t="shared" si="509"/>
        <v>4.7143543021350709E-2</v>
      </c>
      <c r="Y966">
        <f t="shared" si="510"/>
        <v>4.236415922653336E-2</v>
      </c>
      <c r="Z966">
        <f t="shared" si="511"/>
        <v>-3.9025324700268982E-2</v>
      </c>
      <c r="AA966">
        <f t="shared" si="512"/>
        <v>-3.6466558362893586E-2</v>
      </c>
      <c r="AC966" s="10">
        <f>IFERROR(VLOOKUP(S966&amp;R966,'Regulatory Data'!D$6:F$1349,3,FALSE),"")</f>
        <v>4.9946441644206495E-2</v>
      </c>
      <c r="AD966" s="12">
        <f>VLOOKUP($S966&amp;$R966,'Regulatory Data'!$I$6:$O$1301,5,FALSE)</f>
        <v>0</v>
      </c>
      <c r="AE966" s="12">
        <f>IF(VLOOKUP($S966&amp;$R966,'Regulatory Data'!$I$6:$O$1301,7,FALSE)=1,1,IF(VLOOKUP($S966&amp;$R966,'Regulatory Data'!$I$6:$O$1301,6,FALSE)=1,0,""))</f>
        <v>0</v>
      </c>
      <c r="AG966" s="12">
        <f t="shared" si="489"/>
        <v>4.1475822721253941E-2</v>
      </c>
      <c r="AH966" s="12" t="str">
        <f t="shared" si="490"/>
        <v/>
      </c>
      <c r="AI966" s="12">
        <f t="shared" si="491"/>
        <v>0.10244663569792678</v>
      </c>
      <c r="AJ966" s="12" t="str">
        <f t="shared" si="492"/>
        <v/>
      </c>
      <c r="AK966" s="12">
        <f t="shared" si="493"/>
        <v>6.599448718450418E-3</v>
      </c>
      <c r="AL966" s="12" t="str">
        <f t="shared" si="494"/>
        <v/>
      </c>
      <c r="AM966" s="12">
        <f t="shared" si="495"/>
        <v>-7.9183829479188006E-2</v>
      </c>
      <c r="AN966" s="12" t="str">
        <f t="shared" si="496"/>
        <v/>
      </c>
      <c r="AO966" s="9">
        <f t="shared" si="497"/>
        <v>4.1475822721253941E-2</v>
      </c>
      <c r="AP966" s="9" t="str">
        <f t="shared" si="498"/>
        <v/>
      </c>
      <c r="AQ966" s="9">
        <f t="shared" si="499"/>
        <v>0.10244663569792678</v>
      </c>
      <c r="AR966" s="9" t="str">
        <f t="shared" si="500"/>
        <v/>
      </c>
      <c r="AS966" s="9">
        <f t="shared" si="501"/>
        <v>6.599448718450418E-3</v>
      </c>
      <c r="AT966" s="9" t="str">
        <f t="shared" si="502"/>
        <v/>
      </c>
      <c r="AU966" s="9">
        <f t="shared" si="503"/>
        <v>-7.9183829479188006E-2</v>
      </c>
      <c r="AV966" s="9" t="str">
        <f t="shared" si="504"/>
        <v/>
      </c>
    </row>
    <row r="967" spans="1:48" x14ac:dyDescent="0.2">
      <c r="A967" s="2">
        <v>1</v>
      </c>
      <c r="B967" s="6" t="s">
        <v>27</v>
      </c>
      <c r="C967" s="6">
        <v>0</v>
      </c>
      <c r="D967" s="5" t="s">
        <v>102</v>
      </c>
      <c r="E967" s="5" t="str">
        <f t="shared" si="488"/>
        <v/>
      </c>
      <c r="F967" s="5" t="str">
        <f t="shared" si="483"/>
        <v/>
      </c>
      <c r="G967" s="7">
        <v>75.644999999999996</v>
      </c>
      <c r="H967" s="7">
        <v>79.052000000000007</v>
      </c>
      <c r="I967" s="7">
        <v>101.44499999999999</v>
      </c>
      <c r="J967" s="7">
        <v>106.809</v>
      </c>
      <c r="K967" s="7">
        <v>134.107</v>
      </c>
      <c r="L967" s="7">
        <v>128.32599999999999</v>
      </c>
      <c r="M967" s="7">
        <v>108.331</v>
      </c>
      <c r="N967" s="7">
        <v>109.896</v>
      </c>
      <c r="O967" s="7"/>
      <c r="Q967" s="13"/>
      <c r="R967" s="10" t="s">
        <v>660</v>
      </c>
      <c r="S967">
        <v>2010</v>
      </c>
      <c r="T967">
        <f t="shared" si="484"/>
        <v>182.19200000000001</v>
      </c>
      <c r="U967">
        <f t="shared" si="485"/>
        <v>187.52500000000001</v>
      </c>
      <c r="V967">
        <f t="shared" si="486"/>
        <v>101.85899999999999</v>
      </c>
      <c r="W967">
        <f t="shared" si="487"/>
        <v>73.382999999999996</v>
      </c>
      <c r="X967">
        <f t="shared" si="509"/>
        <v>4.1475822721253941E-2</v>
      </c>
      <c r="Y967">
        <f t="shared" si="510"/>
        <v>0.10244663569792678</v>
      </c>
      <c r="Z967">
        <f t="shared" si="511"/>
        <v>6.599448718450418E-3</v>
      </c>
      <c r="AA967">
        <f t="shared" si="512"/>
        <v>-7.9183829479188006E-2</v>
      </c>
      <c r="AC967" s="10">
        <f>IFERROR(VLOOKUP(S967&amp;R967,'Regulatory Data'!D$6:F$1349,3,FALSE),"")</f>
        <v>5.0972481924214448E-2</v>
      </c>
      <c r="AD967" s="12">
        <f>VLOOKUP($S967&amp;$R967,'Regulatory Data'!$I$6:$O$1301,5,FALSE)</f>
        <v>0</v>
      </c>
      <c r="AE967" s="12">
        <f>IF(VLOOKUP($S967&amp;$R967,'Regulatory Data'!$I$6:$O$1301,7,FALSE)=1,1,IF(VLOOKUP($S967&amp;$R967,'Regulatory Data'!$I$6:$O$1301,6,FALSE)=1,0,""))</f>
        <v>0</v>
      </c>
      <c r="AG967" s="12" t="str">
        <f t="shared" si="489"/>
        <v>.</v>
      </c>
      <c r="AH967" s="12" t="str">
        <f t="shared" si="490"/>
        <v/>
      </c>
      <c r="AI967" s="12" t="str">
        <f t="shared" si="491"/>
        <v>.</v>
      </c>
      <c r="AJ967" s="12" t="str">
        <f t="shared" si="492"/>
        <v/>
      </c>
      <c r="AK967" s="12" t="str">
        <f t="shared" si="493"/>
        <v>.</v>
      </c>
      <c r="AL967" s="12" t="str">
        <f t="shared" si="494"/>
        <v/>
      </c>
      <c r="AM967" s="12" t="str">
        <f t="shared" si="495"/>
        <v>.</v>
      </c>
      <c r="AN967" s="12" t="str">
        <f t="shared" si="496"/>
        <v/>
      </c>
      <c r="AO967" s="9" t="str">
        <f t="shared" si="497"/>
        <v>.</v>
      </c>
      <c r="AP967" s="9" t="str">
        <f t="shared" si="498"/>
        <v/>
      </c>
      <c r="AQ967" s="9" t="str">
        <f t="shared" si="499"/>
        <v>.</v>
      </c>
      <c r="AR967" s="9" t="str">
        <f t="shared" si="500"/>
        <v/>
      </c>
      <c r="AS967" s="9" t="str">
        <f t="shared" si="501"/>
        <v>.</v>
      </c>
      <c r="AT967" s="9" t="str">
        <f t="shared" si="502"/>
        <v/>
      </c>
      <c r="AU967" s="9" t="str">
        <f t="shared" si="503"/>
        <v>.</v>
      </c>
      <c r="AV967" s="9" t="str">
        <f t="shared" si="504"/>
        <v/>
      </c>
    </row>
    <row r="968" spans="1:48" x14ac:dyDescent="0.2">
      <c r="A968" s="2">
        <v>1</v>
      </c>
      <c r="B968" s="6" t="s">
        <v>28</v>
      </c>
      <c r="C968" s="6">
        <v>0</v>
      </c>
      <c r="D968" s="5" t="s">
        <v>102</v>
      </c>
      <c r="E968" s="5" t="str">
        <f t="shared" si="488"/>
        <v/>
      </c>
      <c r="F968" s="5" t="str">
        <f t="shared" ref="F968:F1031" si="513">IF(LEN(E968)=0,"",E968&amp;B968)</f>
        <v/>
      </c>
      <c r="G968" s="7">
        <v>82.5</v>
      </c>
      <c r="H968" s="7">
        <v>81.465000000000003</v>
      </c>
      <c r="I968" s="7">
        <v>90.134</v>
      </c>
      <c r="J968" s="7">
        <v>103.577</v>
      </c>
      <c r="K968" s="7">
        <v>109.254</v>
      </c>
      <c r="L968" s="7">
        <v>110.642</v>
      </c>
      <c r="M968" s="7">
        <v>106.72199999999999</v>
      </c>
      <c r="N968" s="7">
        <v>96.192999999999998</v>
      </c>
      <c r="O968" s="7"/>
      <c r="Q968" s="13"/>
      <c r="R968" s="10" t="s">
        <v>676</v>
      </c>
      <c r="S968">
        <v>1987</v>
      </c>
      <c r="T968">
        <f t="shared" ref="T968:T1031" si="514">AVERAGEIF($F$8:$F$12248,$R968&amp;$S968,G$8:G$12248)</f>
        <v>76.656999999999996</v>
      </c>
      <c r="U968">
        <f t="shared" ref="U968:U1031" si="515">AVERAGEIF($F$8:$F$12248,$R968&amp;$S968,H$8:H$12248)</f>
        <v>76.656999999999996</v>
      </c>
      <c r="V968">
        <f t="shared" ref="V968:V1031" si="516">AVERAGEIF($F$8:$F$12248,$R968&amp;$S968,J$8:J$12248)</f>
        <v>95.819000000000003</v>
      </c>
      <c r="W968">
        <f t="shared" ref="W968:W1031" si="517">AVERAGEIF($F$8:$F$12248,$R968&amp;$S968,M$8:M$12248)</f>
        <v>75.593000000000004</v>
      </c>
      <c r="X968" s="4" t="s">
        <v>985</v>
      </c>
      <c r="Y968" s="4" t="s">
        <v>985</v>
      </c>
      <c r="Z968" s="4" t="s">
        <v>985</v>
      </c>
      <c r="AA968" s="4" t="s">
        <v>985</v>
      </c>
      <c r="AC968" s="10" t="str">
        <f>IFERROR(VLOOKUP(S968&amp;R968,'Regulatory Data'!D$6:F$1349,3,FALSE),"")</f>
        <v/>
      </c>
      <c r="AD968" s="12" t="str">
        <f>VLOOKUP($S968&amp;$R968,'Regulatory Data'!$I$6:$O$1301,5,FALSE)</f>
        <v/>
      </c>
      <c r="AE968" s="12" t="str">
        <f>IF(VLOOKUP($S968&amp;$R968,'Regulatory Data'!$I$6:$O$1301,7,FALSE)=1,1,IF(VLOOKUP($S968&amp;$R968,'Regulatory Data'!$I$6:$O$1301,6,FALSE)=1,0,""))</f>
        <v/>
      </c>
      <c r="AG968" s="12" t="str">
        <f t="shared" si="489"/>
        <v/>
      </c>
      <c r="AH968" s="12" t="str">
        <f t="shared" si="490"/>
        <v/>
      </c>
      <c r="AI968" s="12" t="str">
        <f t="shared" si="491"/>
        <v/>
      </c>
      <c r="AJ968" s="12" t="str">
        <f t="shared" si="492"/>
        <v/>
      </c>
      <c r="AK968" s="12" t="str">
        <f t="shared" si="493"/>
        <v/>
      </c>
      <c r="AL968" s="12" t="str">
        <f t="shared" si="494"/>
        <v/>
      </c>
      <c r="AM968" s="12" t="str">
        <f t="shared" si="495"/>
        <v/>
      </c>
      <c r="AN968" s="12" t="str">
        <f t="shared" si="496"/>
        <v/>
      </c>
      <c r="AO968" s="9" t="str">
        <f t="shared" si="497"/>
        <v/>
      </c>
      <c r="AP968" s="9" t="str">
        <f t="shared" si="498"/>
        <v/>
      </c>
      <c r="AQ968" s="9" t="str">
        <f t="shared" si="499"/>
        <v/>
      </c>
      <c r="AR968" s="9" t="str">
        <f t="shared" si="500"/>
        <v/>
      </c>
      <c r="AS968" s="9" t="str">
        <f t="shared" si="501"/>
        <v/>
      </c>
      <c r="AT968" s="9" t="str">
        <f t="shared" si="502"/>
        <v/>
      </c>
      <c r="AU968" s="9" t="str">
        <f t="shared" si="503"/>
        <v/>
      </c>
      <c r="AV968" s="9" t="str">
        <f t="shared" si="504"/>
        <v/>
      </c>
    </row>
    <row r="969" spans="1:48" x14ac:dyDescent="0.2">
      <c r="A969" s="2">
        <v>1</v>
      </c>
      <c r="B969" s="6" t="s">
        <v>29</v>
      </c>
      <c r="C969" s="6">
        <v>0</v>
      </c>
      <c r="D969" s="5" t="s">
        <v>102</v>
      </c>
      <c r="E969" s="5" t="str">
        <f t="shared" ref="E969:E1032" si="518">IF(C969=0,IF(LEN(D969)&lt;&gt;3,"",D969),IF(LEN(D969)&lt;&gt;4,"",LEFT(D969,3)))</f>
        <v/>
      </c>
      <c r="F969" s="5" t="str">
        <f t="shared" si="513"/>
        <v/>
      </c>
      <c r="G969" s="7">
        <v>100</v>
      </c>
      <c r="H969" s="7">
        <v>100</v>
      </c>
      <c r="I969" s="7">
        <v>100</v>
      </c>
      <c r="J969" s="7">
        <v>100</v>
      </c>
      <c r="K969" s="7">
        <v>100</v>
      </c>
      <c r="L969" s="7">
        <v>100</v>
      </c>
      <c r="M969" s="7">
        <v>100</v>
      </c>
      <c r="N969" s="7">
        <v>100</v>
      </c>
      <c r="O969" s="7"/>
      <c r="Q969" s="13"/>
      <c r="R969" s="10" t="s">
        <v>676</v>
      </c>
      <c r="S969">
        <v>1988</v>
      </c>
      <c r="T969">
        <f t="shared" si="514"/>
        <v>76.855000000000004</v>
      </c>
      <c r="U969">
        <f t="shared" si="515"/>
        <v>76.855000000000004</v>
      </c>
      <c r="V969">
        <f t="shared" si="516"/>
        <v>102.65</v>
      </c>
      <c r="W969">
        <f t="shared" si="517"/>
        <v>79.578000000000003</v>
      </c>
      <c r="X969">
        <f t="shared" ref="X969:X991" si="519">LN(T969)-LN(T968)</f>
        <v>2.5796043279600056E-3</v>
      </c>
      <c r="Y969">
        <f t="shared" ref="Y969:Y991" si="520">LN(U969)-LN(U968)</f>
        <v>2.5796043279600056E-3</v>
      </c>
      <c r="Z969">
        <f t="shared" ref="Z969:Z991" si="521">LN(V969)-LN(V968)</f>
        <v>6.8864148299030425E-2</v>
      </c>
      <c r="AA969">
        <f t="shared" ref="AA969:AA991" si="522">LN(W969)-LN(W968)</f>
        <v>5.1373986434334995E-2</v>
      </c>
      <c r="AC969" s="10" t="str">
        <f>IFERROR(VLOOKUP(S969&amp;R969,'Regulatory Data'!D$6:F$1349,3,FALSE),"")</f>
        <v/>
      </c>
      <c r="AD969" s="12" t="str">
        <f>VLOOKUP($S969&amp;$R969,'Regulatory Data'!$I$6:$O$1301,5,FALSE)</f>
        <v/>
      </c>
      <c r="AE969" s="12" t="str">
        <f>IF(VLOOKUP($S969&amp;$R969,'Regulatory Data'!$I$6:$O$1301,7,FALSE)=1,1,IF(VLOOKUP($S969&amp;$R969,'Regulatory Data'!$I$6:$O$1301,6,FALSE)=1,0,""))</f>
        <v/>
      </c>
      <c r="AG969" s="12" t="str">
        <f t="shared" ref="AG969:AG1032" si="523">IF($AD969=0,X970,"")</f>
        <v/>
      </c>
      <c r="AH969" s="12" t="str">
        <f t="shared" ref="AH969:AH1032" si="524">IF($AD969=1,X970,"")</f>
        <v/>
      </c>
      <c r="AI969" s="12" t="str">
        <f t="shared" ref="AI969:AI1032" si="525">IF($AD969=0,Y970,"")</f>
        <v/>
      </c>
      <c r="AJ969" s="12" t="str">
        <f t="shared" ref="AJ969:AJ1032" si="526">IF($AD969=1,Y970,"")</f>
        <v/>
      </c>
      <c r="AK969" s="12" t="str">
        <f t="shared" ref="AK969:AK1032" si="527">IF($AD969=0,Z970,"")</f>
        <v/>
      </c>
      <c r="AL969" s="12" t="str">
        <f t="shared" ref="AL969:AL1032" si="528">IF($AD969=1,Z970,"")</f>
        <v/>
      </c>
      <c r="AM969" s="12" t="str">
        <f t="shared" ref="AM969:AM1032" si="529">IF($AD969=0,AA970,"")</f>
        <v/>
      </c>
      <c r="AN969" s="12" t="str">
        <f t="shared" ref="AN969:AN1032" si="530">IF($AD969=1,AA970,"")</f>
        <v/>
      </c>
      <c r="AO969" s="9" t="str">
        <f t="shared" ref="AO969:AO1032" si="531">IF($AE969=0,X970,"")</f>
        <v/>
      </c>
      <c r="AP969" s="9" t="str">
        <f t="shared" ref="AP969:AP1032" si="532">IF($AE969=1,X970,"")</f>
        <v/>
      </c>
      <c r="AQ969" s="9" t="str">
        <f t="shared" ref="AQ969:AQ1032" si="533">IF($AE969=0,Y970,"")</f>
        <v/>
      </c>
      <c r="AR969" s="9" t="str">
        <f t="shared" ref="AR969:AR1032" si="534">IF($AE969=1,Y970,"")</f>
        <v/>
      </c>
      <c r="AS969" s="9" t="str">
        <f t="shared" ref="AS969:AS1032" si="535">IF($AE969=0,Z970,"")</f>
        <v/>
      </c>
      <c r="AT969" s="9" t="str">
        <f t="shared" ref="AT969:AT1032" si="536">IF($AE969=1,Z970,"")</f>
        <v/>
      </c>
      <c r="AU969" s="9" t="str">
        <f t="shared" ref="AU969:AU1032" si="537">IF($AE969=0,AA970,"")</f>
        <v/>
      </c>
      <c r="AV969" s="9" t="str">
        <f t="shared" ref="AV969:AV1032" si="538">IF($AE969=1,AA970,"")</f>
        <v/>
      </c>
    </row>
    <row r="970" spans="1:48" x14ac:dyDescent="0.2">
      <c r="A970" s="2">
        <v>1</v>
      </c>
      <c r="B970" s="6" t="s">
        <v>30</v>
      </c>
      <c r="C970" s="6">
        <v>0</v>
      </c>
      <c r="D970" s="5" t="s">
        <v>102</v>
      </c>
      <c r="E970" s="5" t="str">
        <f t="shared" si="518"/>
        <v/>
      </c>
      <c r="F970" s="5" t="str">
        <f t="shared" si="513"/>
        <v/>
      </c>
      <c r="G970" s="7">
        <v>112.148</v>
      </c>
      <c r="H970" s="7">
        <v>107.664</v>
      </c>
      <c r="I970" s="7">
        <v>96.712000000000003</v>
      </c>
      <c r="J970" s="7">
        <v>100.649</v>
      </c>
      <c r="K970" s="7">
        <v>86.236000000000004</v>
      </c>
      <c r="L970" s="7">
        <v>89.828000000000003</v>
      </c>
      <c r="M970" s="7">
        <v>99.084000000000003</v>
      </c>
      <c r="N970" s="7">
        <v>95.825999999999993</v>
      </c>
      <c r="O970" s="7"/>
      <c r="Q970" s="13"/>
      <c r="R970" s="10" t="s">
        <v>676</v>
      </c>
      <c r="S970">
        <v>1989</v>
      </c>
      <c r="T970">
        <f t="shared" si="514"/>
        <v>74.605999999999995</v>
      </c>
      <c r="U970">
        <f t="shared" si="515"/>
        <v>74.605999999999995</v>
      </c>
      <c r="V970">
        <f t="shared" si="516"/>
        <v>107.47799999999999</v>
      </c>
      <c r="W970">
        <f t="shared" si="517"/>
        <v>86.533000000000001</v>
      </c>
      <c r="X970">
        <f t="shared" si="519"/>
        <v>-2.9699596746991297E-2</v>
      </c>
      <c r="Y970">
        <f t="shared" si="520"/>
        <v>-2.9699596746991297E-2</v>
      </c>
      <c r="Z970">
        <f t="shared" si="521"/>
        <v>4.5961031996077928E-2</v>
      </c>
      <c r="AA970">
        <f t="shared" si="522"/>
        <v>8.3788171334012063E-2</v>
      </c>
      <c r="AC970" s="10" t="str">
        <f>IFERROR(VLOOKUP(S970&amp;R970,'Regulatory Data'!D$6:F$1349,3,FALSE),"")</f>
        <v/>
      </c>
      <c r="AD970" s="12" t="str">
        <f>VLOOKUP($S970&amp;$R970,'Regulatory Data'!$I$6:$O$1301,5,FALSE)</f>
        <v/>
      </c>
      <c r="AE970" s="12" t="str">
        <f>IF(VLOOKUP($S970&amp;$R970,'Regulatory Data'!$I$6:$O$1301,7,FALSE)=1,1,IF(VLOOKUP($S970&amp;$R970,'Regulatory Data'!$I$6:$O$1301,6,FALSE)=1,0,""))</f>
        <v/>
      </c>
      <c r="AG970" s="12" t="str">
        <f t="shared" si="523"/>
        <v/>
      </c>
      <c r="AH970" s="12" t="str">
        <f t="shared" si="524"/>
        <v/>
      </c>
      <c r="AI970" s="12" t="str">
        <f t="shared" si="525"/>
        <v/>
      </c>
      <c r="AJ970" s="12" t="str">
        <f t="shared" si="526"/>
        <v/>
      </c>
      <c r="AK970" s="12" t="str">
        <f t="shared" si="527"/>
        <v/>
      </c>
      <c r="AL970" s="12" t="str">
        <f t="shared" si="528"/>
        <v/>
      </c>
      <c r="AM970" s="12" t="str">
        <f t="shared" si="529"/>
        <v/>
      </c>
      <c r="AN970" s="12" t="str">
        <f t="shared" si="530"/>
        <v/>
      </c>
      <c r="AO970" s="9" t="str">
        <f t="shared" si="531"/>
        <v/>
      </c>
      <c r="AP970" s="9" t="str">
        <f t="shared" si="532"/>
        <v/>
      </c>
      <c r="AQ970" s="9" t="str">
        <f t="shared" si="533"/>
        <v/>
      </c>
      <c r="AR970" s="9" t="str">
        <f t="shared" si="534"/>
        <v/>
      </c>
      <c r="AS970" s="9" t="str">
        <f t="shared" si="535"/>
        <v/>
      </c>
      <c r="AT970" s="9" t="str">
        <f t="shared" si="536"/>
        <v/>
      </c>
      <c r="AU970" s="9" t="str">
        <f t="shared" si="537"/>
        <v/>
      </c>
      <c r="AV970" s="9" t="str">
        <f t="shared" si="538"/>
        <v/>
      </c>
    </row>
    <row r="971" spans="1:48" x14ac:dyDescent="0.2">
      <c r="A971" s="2">
        <v>1</v>
      </c>
      <c r="B971" s="6" t="s">
        <v>31</v>
      </c>
      <c r="C971" s="6">
        <v>0</v>
      </c>
      <c r="D971" s="5" t="s">
        <v>102</v>
      </c>
      <c r="E971" s="5" t="str">
        <f t="shared" si="518"/>
        <v/>
      </c>
      <c r="F971" s="5" t="str">
        <f t="shared" si="513"/>
        <v/>
      </c>
      <c r="G971" s="7">
        <v>116.726</v>
      </c>
      <c r="H971" s="7">
        <v>117.13</v>
      </c>
      <c r="I971" s="7">
        <v>98.983000000000004</v>
      </c>
      <c r="J971" s="7">
        <v>104.893</v>
      </c>
      <c r="K971" s="7">
        <v>84.8</v>
      </c>
      <c r="L971" s="7">
        <v>84.507000000000005</v>
      </c>
      <c r="M971" s="7">
        <v>90.9</v>
      </c>
      <c r="N971" s="7">
        <v>89.974999999999994</v>
      </c>
      <c r="O971" s="7"/>
      <c r="Q971" s="13"/>
      <c r="R971" s="10" t="s">
        <v>676</v>
      </c>
      <c r="S971">
        <v>1990</v>
      </c>
      <c r="T971">
        <f t="shared" si="514"/>
        <v>73.244</v>
      </c>
      <c r="U971">
        <f t="shared" si="515"/>
        <v>73.244</v>
      </c>
      <c r="V971">
        <f t="shared" si="516"/>
        <v>111.556</v>
      </c>
      <c r="W971">
        <f t="shared" si="517"/>
        <v>84.494</v>
      </c>
      <c r="X971">
        <f t="shared" si="519"/>
        <v>-1.8424599650436413E-2</v>
      </c>
      <c r="Y971">
        <f t="shared" si="520"/>
        <v>-1.8424599650436413E-2</v>
      </c>
      <c r="Z971">
        <f t="shared" si="521"/>
        <v>3.7240531510243535E-2</v>
      </c>
      <c r="AA971">
        <f t="shared" si="522"/>
        <v>-2.3845318149353645E-2</v>
      </c>
      <c r="AC971" s="10" t="str">
        <f>IFERROR(VLOOKUP(S971&amp;R971,'Regulatory Data'!D$6:F$1349,3,FALSE),"")</f>
        <v/>
      </c>
      <c r="AD971" s="12" t="str">
        <f>VLOOKUP($S971&amp;$R971,'Regulatory Data'!$I$6:$O$1301,5,FALSE)</f>
        <v/>
      </c>
      <c r="AE971" s="12" t="str">
        <f>IF(VLOOKUP($S971&amp;$R971,'Regulatory Data'!$I$6:$O$1301,7,FALSE)=1,1,IF(VLOOKUP($S971&amp;$R971,'Regulatory Data'!$I$6:$O$1301,6,FALSE)=1,0,""))</f>
        <v/>
      </c>
      <c r="AG971" s="12" t="str">
        <f t="shared" si="523"/>
        <v/>
      </c>
      <c r="AH971" s="12" t="str">
        <f t="shared" si="524"/>
        <v/>
      </c>
      <c r="AI971" s="12" t="str">
        <f t="shared" si="525"/>
        <v/>
      </c>
      <c r="AJ971" s="12" t="str">
        <f t="shared" si="526"/>
        <v/>
      </c>
      <c r="AK971" s="12" t="str">
        <f t="shared" si="527"/>
        <v/>
      </c>
      <c r="AL971" s="12" t="str">
        <f t="shared" si="528"/>
        <v/>
      </c>
      <c r="AM971" s="12" t="str">
        <f t="shared" si="529"/>
        <v/>
      </c>
      <c r="AN971" s="12" t="str">
        <f t="shared" si="530"/>
        <v/>
      </c>
      <c r="AO971" s="9" t="str">
        <f t="shared" si="531"/>
        <v/>
      </c>
      <c r="AP971" s="9" t="str">
        <f t="shared" si="532"/>
        <v/>
      </c>
      <c r="AQ971" s="9" t="str">
        <f t="shared" si="533"/>
        <v/>
      </c>
      <c r="AR971" s="9" t="str">
        <f t="shared" si="534"/>
        <v/>
      </c>
      <c r="AS971" s="9" t="str">
        <f t="shared" si="535"/>
        <v/>
      </c>
      <c r="AT971" s="9" t="str">
        <f t="shared" si="536"/>
        <v/>
      </c>
      <c r="AU971" s="9" t="str">
        <f t="shared" si="537"/>
        <v/>
      </c>
      <c r="AV971" s="9" t="str">
        <f t="shared" si="538"/>
        <v/>
      </c>
    </row>
    <row r="972" spans="1:48" x14ac:dyDescent="0.2">
      <c r="A972" s="2">
        <v>1</v>
      </c>
      <c r="B972" s="6" t="s">
        <v>32</v>
      </c>
      <c r="C972" s="6">
        <v>0</v>
      </c>
      <c r="D972" s="5" t="s">
        <v>102</v>
      </c>
      <c r="E972" s="5" t="str">
        <f t="shared" si="518"/>
        <v/>
      </c>
      <c r="F972" s="5" t="str">
        <f t="shared" si="513"/>
        <v/>
      </c>
      <c r="G972" s="7">
        <v>108.777</v>
      </c>
      <c r="H972" s="7">
        <v>115.68</v>
      </c>
      <c r="I972" s="7">
        <v>91.241</v>
      </c>
      <c r="J972" s="7">
        <v>108.745</v>
      </c>
      <c r="K972" s="7">
        <v>83.879000000000005</v>
      </c>
      <c r="L972" s="7">
        <v>78.873000000000005</v>
      </c>
      <c r="M972" s="7">
        <v>91.122</v>
      </c>
      <c r="N972" s="7">
        <v>83.14</v>
      </c>
      <c r="O972" s="7"/>
      <c r="Q972" s="13"/>
      <c r="R972" s="10" t="s">
        <v>676</v>
      </c>
      <c r="S972">
        <v>1991</v>
      </c>
      <c r="T972">
        <f t="shared" si="514"/>
        <v>75.644999999999996</v>
      </c>
      <c r="U972">
        <f t="shared" si="515"/>
        <v>75.644999999999996</v>
      </c>
      <c r="V972">
        <f t="shared" si="516"/>
        <v>112.767</v>
      </c>
      <c r="W972">
        <f t="shared" si="517"/>
        <v>87.233999999999995</v>
      </c>
      <c r="X972">
        <f t="shared" si="519"/>
        <v>3.2255010917330296E-2</v>
      </c>
      <c r="Y972">
        <f t="shared" si="520"/>
        <v>3.2255010917330296E-2</v>
      </c>
      <c r="Z972">
        <f t="shared" si="521"/>
        <v>1.079703609917182E-2</v>
      </c>
      <c r="AA972">
        <f t="shared" si="522"/>
        <v>3.1913637252413807E-2</v>
      </c>
      <c r="AC972" s="10" t="str">
        <f>IFERROR(VLOOKUP(S972&amp;R972,'Regulatory Data'!D$6:F$1349,3,FALSE),"")</f>
        <v/>
      </c>
      <c r="AD972" s="12" t="str">
        <f>VLOOKUP($S972&amp;$R972,'Regulatory Data'!$I$6:$O$1301,5,FALSE)</f>
        <v/>
      </c>
      <c r="AE972" s="12" t="str">
        <f>IF(VLOOKUP($S972&amp;$R972,'Regulatory Data'!$I$6:$O$1301,7,FALSE)=1,1,IF(VLOOKUP($S972&amp;$R972,'Regulatory Data'!$I$6:$O$1301,6,FALSE)=1,0,""))</f>
        <v/>
      </c>
      <c r="AG972" s="12" t="str">
        <f t="shared" si="523"/>
        <v/>
      </c>
      <c r="AH972" s="12" t="str">
        <f t="shared" si="524"/>
        <v/>
      </c>
      <c r="AI972" s="12" t="str">
        <f t="shared" si="525"/>
        <v/>
      </c>
      <c r="AJ972" s="12" t="str">
        <f t="shared" si="526"/>
        <v/>
      </c>
      <c r="AK972" s="12" t="str">
        <f t="shared" si="527"/>
        <v/>
      </c>
      <c r="AL972" s="12" t="str">
        <f t="shared" si="528"/>
        <v/>
      </c>
      <c r="AM972" s="12" t="str">
        <f t="shared" si="529"/>
        <v/>
      </c>
      <c r="AN972" s="12" t="str">
        <f t="shared" si="530"/>
        <v/>
      </c>
      <c r="AO972" s="9" t="str">
        <f t="shared" si="531"/>
        <v/>
      </c>
      <c r="AP972" s="9" t="str">
        <f t="shared" si="532"/>
        <v/>
      </c>
      <c r="AQ972" s="9" t="str">
        <f t="shared" si="533"/>
        <v/>
      </c>
      <c r="AR972" s="9" t="str">
        <f t="shared" si="534"/>
        <v/>
      </c>
      <c r="AS972" s="9" t="str">
        <f t="shared" si="535"/>
        <v/>
      </c>
      <c r="AT972" s="9" t="str">
        <f t="shared" si="536"/>
        <v/>
      </c>
      <c r="AU972" s="9" t="str">
        <f t="shared" si="537"/>
        <v/>
      </c>
      <c r="AV972" s="9" t="str">
        <f t="shared" si="538"/>
        <v/>
      </c>
    </row>
    <row r="973" spans="1:48" x14ac:dyDescent="0.2">
      <c r="A973" s="2">
        <v>1</v>
      </c>
      <c r="B973" s="6" t="s">
        <v>33</v>
      </c>
      <c r="C973" s="6">
        <v>0</v>
      </c>
      <c r="D973" s="5" t="s">
        <v>102</v>
      </c>
      <c r="E973" s="5" t="str">
        <f t="shared" si="518"/>
        <v/>
      </c>
      <c r="F973" s="5" t="str">
        <f t="shared" si="513"/>
        <v/>
      </c>
      <c r="G973" s="7">
        <v>105.517</v>
      </c>
      <c r="H973" s="7">
        <v>110.541</v>
      </c>
      <c r="I973" s="7">
        <v>83.036000000000001</v>
      </c>
      <c r="J973" s="7">
        <v>111.211</v>
      </c>
      <c r="K973" s="7">
        <v>78.694000000000003</v>
      </c>
      <c r="L973" s="7">
        <v>75.117000000000004</v>
      </c>
      <c r="M973" s="7">
        <v>93.212000000000003</v>
      </c>
      <c r="N973" s="7">
        <v>77.399000000000001</v>
      </c>
      <c r="O973" s="7"/>
      <c r="Q973" s="13"/>
      <c r="R973" s="10" t="s">
        <v>676</v>
      </c>
      <c r="S973">
        <v>1992</v>
      </c>
      <c r="T973">
        <f t="shared" si="514"/>
        <v>79.968000000000004</v>
      </c>
      <c r="U973">
        <f t="shared" si="515"/>
        <v>79.968000000000004</v>
      </c>
      <c r="V973">
        <f t="shared" si="516"/>
        <v>109.907</v>
      </c>
      <c r="W973">
        <f t="shared" si="517"/>
        <v>87.65</v>
      </c>
      <c r="X973">
        <f t="shared" si="519"/>
        <v>5.5575210455744539E-2</v>
      </c>
      <c r="Y973">
        <f t="shared" si="520"/>
        <v>5.5575210455744539E-2</v>
      </c>
      <c r="Z973">
        <f t="shared" si="521"/>
        <v>-2.5689189421737701E-2</v>
      </c>
      <c r="AA973">
        <f t="shared" si="522"/>
        <v>4.7574481898999821E-3</v>
      </c>
      <c r="AC973" s="10" t="str">
        <f>IFERROR(VLOOKUP(S973&amp;R973,'Regulatory Data'!D$6:F$1349,3,FALSE),"")</f>
        <v/>
      </c>
      <c r="AD973" s="12" t="str">
        <f>VLOOKUP($S973&amp;$R973,'Regulatory Data'!$I$6:$O$1301,5,FALSE)</f>
        <v/>
      </c>
      <c r="AE973" s="12" t="str">
        <f>IF(VLOOKUP($S973&amp;$R973,'Regulatory Data'!$I$6:$O$1301,7,FALSE)=1,1,IF(VLOOKUP($S973&amp;$R973,'Regulatory Data'!$I$6:$O$1301,6,FALSE)=1,0,""))</f>
        <v/>
      </c>
      <c r="AG973" s="12" t="str">
        <f t="shared" si="523"/>
        <v/>
      </c>
      <c r="AH973" s="12" t="str">
        <f t="shared" si="524"/>
        <v/>
      </c>
      <c r="AI973" s="12" t="str">
        <f t="shared" si="525"/>
        <v/>
      </c>
      <c r="AJ973" s="12" t="str">
        <f t="shared" si="526"/>
        <v/>
      </c>
      <c r="AK973" s="12" t="str">
        <f t="shared" si="527"/>
        <v/>
      </c>
      <c r="AL973" s="12" t="str">
        <f t="shared" si="528"/>
        <v/>
      </c>
      <c r="AM973" s="12" t="str">
        <f t="shared" si="529"/>
        <v/>
      </c>
      <c r="AN973" s="12" t="str">
        <f t="shared" si="530"/>
        <v/>
      </c>
      <c r="AO973" s="9" t="str">
        <f t="shared" si="531"/>
        <v/>
      </c>
      <c r="AP973" s="9" t="str">
        <f t="shared" si="532"/>
        <v/>
      </c>
      <c r="AQ973" s="9" t="str">
        <f t="shared" si="533"/>
        <v/>
      </c>
      <c r="AR973" s="9" t="str">
        <f t="shared" si="534"/>
        <v/>
      </c>
      <c r="AS973" s="9" t="str">
        <f t="shared" si="535"/>
        <v/>
      </c>
      <c r="AT973" s="9" t="str">
        <f t="shared" si="536"/>
        <v/>
      </c>
      <c r="AU973" s="9" t="str">
        <f t="shared" si="537"/>
        <v/>
      </c>
      <c r="AV973" s="9" t="str">
        <f t="shared" si="538"/>
        <v/>
      </c>
    </row>
    <row r="974" spans="1:48" x14ac:dyDescent="0.2">
      <c r="A974" s="2">
        <v>1</v>
      </c>
      <c r="B974" s="6" t="s">
        <v>34</v>
      </c>
      <c r="C974" s="6">
        <v>0</v>
      </c>
      <c r="D974" s="5" t="s">
        <v>102</v>
      </c>
      <c r="E974" s="5" t="str">
        <f t="shared" si="518"/>
        <v/>
      </c>
      <c r="F974" s="5" t="str">
        <f t="shared" si="513"/>
        <v/>
      </c>
      <c r="G974" s="7">
        <v>113.589</v>
      </c>
      <c r="H974" s="7">
        <v>118.194</v>
      </c>
      <c r="I974" s="7">
        <v>77.316000000000003</v>
      </c>
      <c r="J974" s="7">
        <v>114.437</v>
      </c>
      <c r="K974" s="7">
        <v>68.066999999999993</v>
      </c>
      <c r="L974" s="7">
        <v>65.415000000000006</v>
      </c>
      <c r="M974" s="7">
        <v>102.852</v>
      </c>
      <c r="N974" s="7">
        <v>79.522000000000006</v>
      </c>
      <c r="O974" s="7"/>
      <c r="Q974" s="13"/>
      <c r="R974" s="10" t="s">
        <v>676</v>
      </c>
      <c r="S974">
        <v>1993</v>
      </c>
      <c r="T974">
        <f t="shared" si="514"/>
        <v>82.578999999999994</v>
      </c>
      <c r="U974">
        <f t="shared" si="515"/>
        <v>82.578999999999994</v>
      </c>
      <c r="V974">
        <f t="shared" si="516"/>
        <v>113.959</v>
      </c>
      <c r="W974">
        <f t="shared" si="517"/>
        <v>87.144999999999996</v>
      </c>
      <c r="X974">
        <f t="shared" si="519"/>
        <v>3.2128856262476191E-2</v>
      </c>
      <c r="Y974">
        <f t="shared" si="520"/>
        <v>3.2128856262476191E-2</v>
      </c>
      <c r="Z974">
        <f t="shared" si="521"/>
        <v>3.6204180933733454E-2</v>
      </c>
      <c r="AA974">
        <f t="shared" si="522"/>
        <v>-5.7782133935981861E-3</v>
      </c>
      <c r="AC974" s="10" t="str">
        <f>IFERROR(VLOOKUP(S974&amp;R974,'Regulatory Data'!D$6:F$1349,3,FALSE),"")</f>
        <v/>
      </c>
      <c r="AD974" s="12" t="str">
        <f>VLOOKUP($S974&amp;$R974,'Regulatory Data'!$I$6:$O$1301,5,FALSE)</f>
        <v/>
      </c>
      <c r="AE974" s="12" t="str">
        <f>IF(VLOOKUP($S974&amp;$R974,'Regulatory Data'!$I$6:$O$1301,7,FALSE)=1,1,IF(VLOOKUP($S974&amp;$R974,'Regulatory Data'!$I$6:$O$1301,6,FALSE)=1,0,""))</f>
        <v/>
      </c>
      <c r="AG974" s="12" t="str">
        <f t="shared" si="523"/>
        <v/>
      </c>
      <c r="AH974" s="12" t="str">
        <f t="shared" si="524"/>
        <v/>
      </c>
      <c r="AI974" s="12" t="str">
        <f t="shared" si="525"/>
        <v/>
      </c>
      <c r="AJ974" s="12" t="str">
        <f t="shared" si="526"/>
        <v/>
      </c>
      <c r="AK974" s="12" t="str">
        <f t="shared" si="527"/>
        <v/>
      </c>
      <c r="AL974" s="12" t="str">
        <f t="shared" si="528"/>
        <v/>
      </c>
      <c r="AM974" s="12" t="str">
        <f t="shared" si="529"/>
        <v/>
      </c>
      <c r="AN974" s="12" t="str">
        <f t="shared" si="530"/>
        <v/>
      </c>
      <c r="AO974" s="9" t="str">
        <f t="shared" si="531"/>
        <v/>
      </c>
      <c r="AP974" s="9" t="str">
        <f t="shared" si="532"/>
        <v/>
      </c>
      <c r="AQ974" s="9" t="str">
        <f t="shared" si="533"/>
        <v/>
      </c>
      <c r="AR974" s="9" t="str">
        <f t="shared" si="534"/>
        <v/>
      </c>
      <c r="AS974" s="9" t="str">
        <f t="shared" si="535"/>
        <v/>
      </c>
      <c r="AT974" s="9" t="str">
        <f t="shared" si="536"/>
        <v/>
      </c>
      <c r="AU974" s="9" t="str">
        <f t="shared" si="537"/>
        <v/>
      </c>
      <c r="AV974" s="9" t="str">
        <f t="shared" si="538"/>
        <v/>
      </c>
    </row>
    <row r="975" spans="1:48" x14ac:dyDescent="0.2">
      <c r="A975" s="2">
        <v>1</v>
      </c>
      <c r="B975" s="6" t="s">
        <v>35</v>
      </c>
      <c r="C975" s="6">
        <v>0</v>
      </c>
      <c r="D975" s="5" t="s">
        <v>102</v>
      </c>
      <c r="E975" s="5" t="str">
        <f t="shared" si="518"/>
        <v/>
      </c>
      <c r="F975" s="5" t="str">
        <f t="shared" si="513"/>
        <v/>
      </c>
      <c r="G975" s="7">
        <v>114.69799999999999</v>
      </c>
      <c r="H975" s="7">
        <v>114.935</v>
      </c>
      <c r="I975" s="7">
        <v>66.73</v>
      </c>
      <c r="J975" s="7">
        <v>121.512</v>
      </c>
      <c r="K975" s="7">
        <v>58.179000000000002</v>
      </c>
      <c r="L975" s="7">
        <v>58.058999999999997</v>
      </c>
      <c r="M975" s="7">
        <v>100.84</v>
      </c>
      <c r="N975" s="7">
        <v>67.290999999999997</v>
      </c>
      <c r="O975" s="7"/>
      <c r="Q975" s="13"/>
      <c r="R975" s="10" t="s">
        <v>676</v>
      </c>
      <c r="S975">
        <v>1994</v>
      </c>
      <c r="T975">
        <f t="shared" si="514"/>
        <v>90.704999999999998</v>
      </c>
      <c r="U975">
        <f t="shared" si="515"/>
        <v>90.704999999999998</v>
      </c>
      <c r="V975">
        <f t="shared" si="516"/>
        <v>109.73699999999999</v>
      </c>
      <c r="W975">
        <f t="shared" si="517"/>
        <v>84.930999999999997</v>
      </c>
      <c r="X975">
        <f t="shared" si="519"/>
        <v>9.3857071478267606E-2</v>
      </c>
      <c r="Y975">
        <f t="shared" si="520"/>
        <v>9.3857071478267606E-2</v>
      </c>
      <c r="Z975">
        <f t="shared" si="521"/>
        <v>-3.7752140668084522E-2</v>
      </c>
      <c r="AA975">
        <f t="shared" si="522"/>
        <v>-2.5734235848595688E-2</v>
      </c>
      <c r="AC975" s="10" t="str">
        <f>IFERROR(VLOOKUP(S975&amp;R975,'Regulatory Data'!D$6:F$1349,3,FALSE),"")</f>
        <v/>
      </c>
      <c r="AD975" s="12" t="str">
        <f>VLOOKUP($S975&amp;$R975,'Regulatory Data'!$I$6:$O$1301,5,FALSE)</f>
        <v/>
      </c>
      <c r="AE975" s="12" t="str">
        <f>IF(VLOOKUP($S975&amp;$R975,'Regulatory Data'!$I$6:$O$1301,7,FALSE)=1,1,IF(VLOOKUP($S975&amp;$R975,'Regulatory Data'!$I$6:$O$1301,6,FALSE)=1,0,""))</f>
        <v/>
      </c>
      <c r="AG975" s="12" t="str">
        <f t="shared" si="523"/>
        <v/>
      </c>
      <c r="AH975" s="12" t="str">
        <f t="shared" si="524"/>
        <v/>
      </c>
      <c r="AI975" s="12" t="str">
        <f t="shared" si="525"/>
        <v/>
      </c>
      <c r="AJ975" s="12" t="str">
        <f t="shared" si="526"/>
        <v/>
      </c>
      <c r="AK975" s="12" t="str">
        <f t="shared" si="527"/>
        <v/>
      </c>
      <c r="AL975" s="12" t="str">
        <f t="shared" si="528"/>
        <v/>
      </c>
      <c r="AM975" s="12" t="str">
        <f t="shared" si="529"/>
        <v/>
      </c>
      <c r="AN975" s="12" t="str">
        <f t="shared" si="530"/>
        <v/>
      </c>
      <c r="AO975" s="9" t="str">
        <f t="shared" si="531"/>
        <v/>
      </c>
      <c r="AP975" s="9" t="str">
        <f t="shared" si="532"/>
        <v/>
      </c>
      <c r="AQ975" s="9" t="str">
        <f t="shared" si="533"/>
        <v/>
      </c>
      <c r="AR975" s="9" t="str">
        <f t="shared" si="534"/>
        <v/>
      </c>
      <c r="AS975" s="9" t="str">
        <f t="shared" si="535"/>
        <v/>
      </c>
      <c r="AT975" s="9" t="str">
        <f t="shared" si="536"/>
        <v/>
      </c>
      <c r="AU975" s="9" t="str">
        <f t="shared" si="537"/>
        <v/>
      </c>
      <c r="AV975" s="9" t="str">
        <f t="shared" si="538"/>
        <v/>
      </c>
    </row>
    <row r="976" spans="1:48" x14ac:dyDescent="0.2">
      <c r="A976" s="2">
        <v>1</v>
      </c>
      <c r="B976" s="6" t="s">
        <v>36</v>
      </c>
      <c r="C976" s="6">
        <v>0</v>
      </c>
      <c r="D976" s="5" t="s">
        <v>102</v>
      </c>
      <c r="E976" s="5" t="str">
        <f t="shared" si="518"/>
        <v/>
      </c>
      <c r="F976" s="5" t="str">
        <f t="shared" si="513"/>
        <v/>
      </c>
      <c r="G976" s="7">
        <v>105.324</v>
      </c>
      <c r="H976" s="7">
        <v>103.55</v>
      </c>
      <c r="I976" s="7">
        <v>49.911999999999999</v>
      </c>
      <c r="J976" s="7">
        <v>118.03400000000001</v>
      </c>
      <c r="K976" s="7">
        <v>47.389000000000003</v>
      </c>
      <c r="L976" s="7">
        <v>48.2</v>
      </c>
      <c r="M976" s="7">
        <v>105.203</v>
      </c>
      <c r="N976" s="7">
        <v>52.508000000000003</v>
      </c>
      <c r="O976" s="7"/>
      <c r="Q976" s="13"/>
      <c r="R976" s="10" t="s">
        <v>676</v>
      </c>
      <c r="S976">
        <v>1995</v>
      </c>
      <c r="T976">
        <f t="shared" si="514"/>
        <v>91.959000000000003</v>
      </c>
      <c r="U976">
        <f t="shared" si="515"/>
        <v>91.959000000000003</v>
      </c>
      <c r="V976">
        <f t="shared" si="516"/>
        <v>111.79</v>
      </c>
      <c r="W976">
        <f t="shared" si="517"/>
        <v>84.076999999999998</v>
      </c>
      <c r="X976">
        <f t="shared" si="519"/>
        <v>1.3730343149398472E-2</v>
      </c>
      <c r="Y976">
        <f t="shared" si="520"/>
        <v>1.3730343149398472E-2</v>
      </c>
      <c r="Z976">
        <f t="shared" si="521"/>
        <v>1.8535517367887167E-2</v>
      </c>
      <c r="AA976">
        <f t="shared" si="522"/>
        <v>-1.01061164973828E-2</v>
      </c>
      <c r="AC976" s="10" t="str">
        <f>IFERROR(VLOOKUP(S976&amp;R976,'Regulatory Data'!D$6:F$1349,3,FALSE),"")</f>
        <v/>
      </c>
      <c r="AD976" s="12" t="str">
        <f>VLOOKUP($S976&amp;$R976,'Regulatory Data'!$I$6:$O$1301,5,FALSE)</f>
        <v/>
      </c>
      <c r="AE976" s="12" t="str">
        <f>IF(VLOOKUP($S976&amp;$R976,'Regulatory Data'!$I$6:$O$1301,7,FALSE)=1,1,IF(VLOOKUP($S976&amp;$R976,'Regulatory Data'!$I$6:$O$1301,6,FALSE)=1,0,""))</f>
        <v/>
      </c>
      <c r="AG976" s="12" t="str">
        <f t="shared" si="523"/>
        <v/>
      </c>
      <c r="AH976" s="12" t="str">
        <f t="shared" si="524"/>
        <v/>
      </c>
      <c r="AI976" s="12" t="str">
        <f t="shared" si="525"/>
        <v/>
      </c>
      <c r="AJ976" s="12" t="str">
        <f t="shared" si="526"/>
        <v/>
      </c>
      <c r="AK976" s="12" t="str">
        <f t="shared" si="527"/>
        <v/>
      </c>
      <c r="AL976" s="12" t="str">
        <f t="shared" si="528"/>
        <v/>
      </c>
      <c r="AM976" s="12" t="str">
        <f t="shared" si="529"/>
        <v/>
      </c>
      <c r="AN976" s="12" t="str">
        <f t="shared" si="530"/>
        <v/>
      </c>
      <c r="AO976" s="9" t="str">
        <f t="shared" si="531"/>
        <v/>
      </c>
      <c r="AP976" s="9" t="str">
        <f t="shared" si="532"/>
        <v/>
      </c>
      <c r="AQ976" s="9" t="str">
        <f t="shared" si="533"/>
        <v/>
      </c>
      <c r="AR976" s="9" t="str">
        <f t="shared" si="534"/>
        <v/>
      </c>
      <c r="AS976" s="9" t="str">
        <f t="shared" si="535"/>
        <v/>
      </c>
      <c r="AT976" s="9" t="str">
        <f t="shared" si="536"/>
        <v/>
      </c>
      <c r="AU976" s="9" t="str">
        <f t="shared" si="537"/>
        <v/>
      </c>
      <c r="AV976" s="9" t="str">
        <f t="shared" si="538"/>
        <v/>
      </c>
    </row>
    <row r="977" spans="1:48" x14ac:dyDescent="0.2">
      <c r="A977" s="2">
        <v>1</v>
      </c>
      <c r="B977" s="6" t="s">
        <v>37</v>
      </c>
      <c r="C977" s="6">
        <v>0</v>
      </c>
      <c r="D977" s="5" t="s">
        <v>102</v>
      </c>
      <c r="E977" s="5" t="str">
        <f t="shared" si="518"/>
        <v/>
      </c>
      <c r="F977" s="5" t="str">
        <f t="shared" si="513"/>
        <v/>
      </c>
      <c r="G977" s="7">
        <v>103.19499999999999</v>
      </c>
      <c r="H977" s="7">
        <v>117.05</v>
      </c>
      <c r="I977" s="7">
        <v>53.121000000000002</v>
      </c>
      <c r="J977" s="7">
        <v>127.729</v>
      </c>
      <c r="K977" s="7">
        <v>51.476999999999997</v>
      </c>
      <c r="L977" s="7">
        <v>45.383000000000003</v>
      </c>
      <c r="M977" s="7">
        <v>95.754000000000005</v>
      </c>
      <c r="N977" s="7">
        <v>50.866</v>
      </c>
      <c r="O977" s="7"/>
      <c r="Q977" s="13"/>
      <c r="R977" s="10" t="s">
        <v>676</v>
      </c>
      <c r="S977">
        <v>1996</v>
      </c>
      <c r="T977">
        <f t="shared" si="514"/>
        <v>95.45</v>
      </c>
      <c r="U977">
        <f t="shared" si="515"/>
        <v>95.45</v>
      </c>
      <c r="V977">
        <f t="shared" si="516"/>
        <v>113.066</v>
      </c>
      <c r="W977">
        <f t="shared" si="517"/>
        <v>82.433000000000007</v>
      </c>
      <c r="X977">
        <f t="shared" si="519"/>
        <v>3.7259724629072011E-2</v>
      </c>
      <c r="Y977">
        <f t="shared" si="520"/>
        <v>3.7259724629072011E-2</v>
      </c>
      <c r="Z977">
        <f t="shared" si="521"/>
        <v>1.1349607723606603E-2</v>
      </c>
      <c r="AA977">
        <f t="shared" si="522"/>
        <v>-1.9747203448234885E-2</v>
      </c>
      <c r="AC977" s="10" t="str">
        <f>IFERROR(VLOOKUP(S977&amp;R977,'Regulatory Data'!D$6:F$1349,3,FALSE),"")</f>
        <v/>
      </c>
      <c r="AD977" s="12" t="str">
        <f>VLOOKUP($S977&amp;$R977,'Regulatory Data'!$I$6:$O$1301,5,FALSE)</f>
        <v/>
      </c>
      <c r="AE977" s="12" t="str">
        <f>IF(VLOOKUP($S977&amp;$R977,'Regulatory Data'!$I$6:$O$1301,7,FALSE)=1,1,IF(VLOOKUP($S977&amp;$R977,'Regulatory Data'!$I$6:$O$1301,6,FALSE)=1,0,""))</f>
        <v/>
      </c>
      <c r="AG977" s="12" t="str">
        <f t="shared" si="523"/>
        <v/>
      </c>
      <c r="AH977" s="12" t="str">
        <f t="shared" si="524"/>
        <v/>
      </c>
      <c r="AI977" s="12" t="str">
        <f t="shared" si="525"/>
        <v/>
      </c>
      <c r="AJ977" s="12" t="str">
        <f t="shared" si="526"/>
        <v/>
      </c>
      <c r="AK977" s="12" t="str">
        <f t="shared" si="527"/>
        <v/>
      </c>
      <c r="AL977" s="12" t="str">
        <f t="shared" si="528"/>
        <v/>
      </c>
      <c r="AM977" s="12" t="str">
        <f t="shared" si="529"/>
        <v/>
      </c>
      <c r="AN977" s="12" t="str">
        <f t="shared" si="530"/>
        <v/>
      </c>
      <c r="AO977" s="9" t="str">
        <f t="shared" si="531"/>
        <v/>
      </c>
      <c r="AP977" s="9" t="str">
        <f t="shared" si="532"/>
        <v/>
      </c>
      <c r="AQ977" s="9" t="str">
        <f t="shared" si="533"/>
        <v/>
      </c>
      <c r="AR977" s="9" t="str">
        <f t="shared" si="534"/>
        <v/>
      </c>
      <c r="AS977" s="9" t="str">
        <f t="shared" si="535"/>
        <v/>
      </c>
      <c r="AT977" s="9" t="str">
        <f t="shared" si="536"/>
        <v/>
      </c>
      <c r="AU977" s="9" t="str">
        <f t="shared" si="537"/>
        <v/>
      </c>
      <c r="AV977" s="9" t="str">
        <f t="shared" si="538"/>
        <v/>
      </c>
    </row>
    <row r="978" spans="1:48" x14ac:dyDescent="0.2">
      <c r="A978" s="2">
        <v>1</v>
      </c>
      <c r="B978" s="6" t="s">
        <v>63</v>
      </c>
      <c r="C978" s="6">
        <v>0</v>
      </c>
      <c r="D978" s="5" t="s">
        <v>102</v>
      </c>
      <c r="E978" s="5" t="str">
        <f t="shared" si="518"/>
        <v/>
      </c>
      <c r="F978" s="5" t="str">
        <f t="shared" si="513"/>
        <v/>
      </c>
      <c r="G978" s="7">
        <v>92.424999999999997</v>
      </c>
      <c r="H978" s="7">
        <v>104.964</v>
      </c>
      <c r="I978" s="7">
        <v>48.292999999999999</v>
      </c>
      <c r="J978" s="7">
        <v>155.976</v>
      </c>
      <c r="K978" s="7">
        <v>52.252000000000002</v>
      </c>
      <c r="L978" s="7">
        <v>46.009</v>
      </c>
      <c r="M978" s="7">
        <v>100.736</v>
      </c>
      <c r="N978" s="7">
        <v>48.649000000000001</v>
      </c>
      <c r="O978" s="7"/>
      <c r="Q978" s="13"/>
      <c r="R978" s="10" t="s">
        <v>676</v>
      </c>
      <c r="S978">
        <v>1997</v>
      </c>
      <c r="T978">
        <f t="shared" si="514"/>
        <v>98.311999999999998</v>
      </c>
      <c r="U978">
        <f t="shared" si="515"/>
        <v>98.311999999999998</v>
      </c>
      <c r="V978">
        <f t="shared" si="516"/>
        <v>114.072</v>
      </c>
      <c r="W978">
        <f t="shared" si="517"/>
        <v>83.236999999999995</v>
      </c>
      <c r="X978">
        <f t="shared" si="519"/>
        <v>2.9543544810539224E-2</v>
      </c>
      <c r="Y978">
        <f t="shared" si="520"/>
        <v>2.9543544810539224E-2</v>
      </c>
      <c r="Z978">
        <f t="shared" si="521"/>
        <v>8.8581089739774299E-3</v>
      </c>
      <c r="AA978">
        <f t="shared" si="522"/>
        <v>9.7061183313238431E-3</v>
      </c>
      <c r="AC978" s="10">
        <f>IFERROR(VLOOKUP(S978&amp;R978,'Regulatory Data'!D$6:F$1349,3,FALSE),"")</f>
        <v>3.213821562835693</v>
      </c>
      <c r="AD978" s="12">
        <f>VLOOKUP($S978&amp;$R978,'Regulatory Data'!$I$6:$O$1301,5,FALSE)</f>
        <v>1</v>
      </c>
      <c r="AE978" s="12">
        <f>IF(VLOOKUP($S978&amp;$R978,'Regulatory Data'!$I$6:$O$1301,7,FALSE)=1,1,IF(VLOOKUP($S978&amp;$R978,'Regulatory Data'!$I$6:$O$1301,6,FALSE)=1,0,""))</f>
        <v>1</v>
      </c>
      <c r="AG978" s="12" t="str">
        <f t="shared" si="523"/>
        <v/>
      </c>
      <c r="AH978" s="12">
        <f t="shared" si="524"/>
        <v>-3.6397782990278849E-2</v>
      </c>
      <c r="AI978" s="12" t="str">
        <f t="shared" si="525"/>
        <v/>
      </c>
      <c r="AJ978" s="12">
        <f t="shared" si="526"/>
        <v>-3.6397782990278849E-2</v>
      </c>
      <c r="AK978" s="12" t="str">
        <f t="shared" si="527"/>
        <v/>
      </c>
      <c r="AL978" s="12">
        <f t="shared" si="528"/>
        <v>-6.6847520503250379E-3</v>
      </c>
      <c r="AM978" s="12" t="str">
        <f t="shared" si="529"/>
        <v/>
      </c>
      <c r="AN978" s="12">
        <f t="shared" si="530"/>
        <v>3.2120308920493557E-2</v>
      </c>
      <c r="AO978" s="9" t="str">
        <f t="shared" si="531"/>
        <v/>
      </c>
      <c r="AP978" s="9">
        <f t="shared" si="532"/>
        <v>-3.6397782990278849E-2</v>
      </c>
      <c r="AQ978" s="9" t="str">
        <f t="shared" si="533"/>
        <v/>
      </c>
      <c r="AR978" s="9">
        <f t="shared" si="534"/>
        <v>-3.6397782990278849E-2</v>
      </c>
      <c r="AS978" s="9" t="str">
        <f t="shared" si="535"/>
        <v/>
      </c>
      <c r="AT978" s="9">
        <f t="shared" si="536"/>
        <v>-6.6847520503250379E-3</v>
      </c>
      <c r="AU978" s="9" t="str">
        <f t="shared" si="537"/>
        <v/>
      </c>
      <c r="AV978" s="9">
        <f t="shared" si="538"/>
        <v>3.2120308920493557E-2</v>
      </c>
    </row>
    <row r="979" spans="1:48" x14ac:dyDescent="0.2">
      <c r="A979" s="2">
        <v>0</v>
      </c>
      <c r="B979" s="5" t="s">
        <v>101</v>
      </c>
      <c r="C979" s="6" t="s">
        <v>0</v>
      </c>
      <c r="E979" s="5" t="str">
        <f t="shared" si="518"/>
        <v/>
      </c>
      <c r="F979" s="5" t="str">
        <f t="shared" si="513"/>
        <v/>
      </c>
      <c r="Q979" s="13"/>
      <c r="R979" s="10" t="s">
        <v>676</v>
      </c>
      <c r="S979">
        <v>1998</v>
      </c>
      <c r="T979">
        <f t="shared" si="514"/>
        <v>94.798000000000002</v>
      </c>
      <c r="U979">
        <f t="shared" si="515"/>
        <v>94.798000000000002</v>
      </c>
      <c r="V979">
        <f t="shared" si="516"/>
        <v>113.312</v>
      </c>
      <c r="W979">
        <f t="shared" si="517"/>
        <v>85.953999999999994</v>
      </c>
      <c r="X979">
        <f t="shared" si="519"/>
        <v>-3.6397782990278849E-2</v>
      </c>
      <c r="Y979">
        <f t="shared" si="520"/>
        <v>-3.6397782990278849E-2</v>
      </c>
      <c r="Z979">
        <f t="shared" si="521"/>
        <v>-6.6847520503250379E-3</v>
      </c>
      <c r="AA979">
        <f t="shared" si="522"/>
        <v>3.2120308920493557E-2</v>
      </c>
      <c r="AC979" s="10">
        <f>IFERROR(VLOOKUP(S979&amp;R979,'Regulatory Data'!D$6:F$1349,3,FALSE),"")</f>
        <v>3.142332885219</v>
      </c>
      <c r="AD979" s="12">
        <f>VLOOKUP($S979&amp;$R979,'Regulatory Data'!$I$6:$O$1301,5,FALSE)</f>
        <v>1</v>
      </c>
      <c r="AE979" s="12">
        <f>IF(VLOOKUP($S979&amp;$R979,'Regulatory Data'!$I$6:$O$1301,7,FALSE)=1,1,IF(VLOOKUP($S979&amp;$R979,'Regulatory Data'!$I$6:$O$1301,6,FALSE)=1,0,""))</f>
        <v>1</v>
      </c>
      <c r="AG979" s="12" t="str">
        <f t="shared" si="523"/>
        <v/>
      </c>
      <c r="AH979" s="12">
        <f t="shared" si="524"/>
        <v>-5.8505374689969969E-3</v>
      </c>
      <c r="AI979" s="12" t="str">
        <f t="shared" si="525"/>
        <v/>
      </c>
      <c r="AJ979" s="12">
        <f t="shared" si="526"/>
        <v>-5.8505374689969969E-3</v>
      </c>
      <c r="AK979" s="12" t="str">
        <f t="shared" si="527"/>
        <v/>
      </c>
      <c r="AL979" s="12">
        <f t="shared" si="528"/>
        <v>-9.5947389013284479E-3</v>
      </c>
      <c r="AM979" s="12" t="str">
        <f t="shared" si="529"/>
        <v/>
      </c>
      <c r="AN979" s="12">
        <f t="shared" si="530"/>
        <v>1.807792090088256E-2</v>
      </c>
      <c r="AO979" s="9" t="str">
        <f t="shared" si="531"/>
        <v/>
      </c>
      <c r="AP979" s="9">
        <f t="shared" si="532"/>
        <v>-5.8505374689969969E-3</v>
      </c>
      <c r="AQ979" s="9" t="str">
        <f t="shared" si="533"/>
        <v/>
      </c>
      <c r="AR979" s="9">
        <f t="shared" si="534"/>
        <v>-5.8505374689969969E-3</v>
      </c>
      <c r="AS979" s="9" t="str">
        <f t="shared" si="535"/>
        <v/>
      </c>
      <c r="AT979" s="9">
        <f t="shared" si="536"/>
        <v>-9.5947389013284479E-3</v>
      </c>
      <c r="AU979" s="9" t="str">
        <f t="shared" si="537"/>
        <v/>
      </c>
      <c r="AV979" s="9">
        <f t="shared" si="538"/>
        <v>1.807792090088256E-2</v>
      </c>
    </row>
    <row r="980" spans="1:48" x14ac:dyDescent="0.2">
      <c r="A980" s="2">
        <v>1</v>
      </c>
      <c r="B980" s="6" t="s">
        <v>13</v>
      </c>
      <c r="C980" s="6">
        <v>0</v>
      </c>
      <c r="D980" s="5" t="s">
        <v>103</v>
      </c>
      <c r="E980" s="5" t="str">
        <f t="shared" si="518"/>
        <v/>
      </c>
      <c r="F980" s="5" t="str">
        <f t="shared" si="513"/>
        <v/>
      </c>
      <c r="G980" s="7">
        <v>49.956000000000003</v>
      </c>
      <c r="H980" s="7">
        <v>54.180999999999997</v>
      </c>
      <c r="I980" s="7">
        <v>93.269000000000005</v>
      </c>
      <c r="J980" s="7">
        <v>103.727</v>
      </c>
      <c r="K980" s="7">
        <v>186.703</v>
      </c>
      <c r="L980" s="7">
        <v>172.14400000000001</v>
      </c>
      <c r="M980" s="7">
        <v>114.312</v>
      </c>
      <c r="N980" s="7">
        <v>106.617</v>
      </c>
      <c r="O980" s="7"/>
      <c r="Q980" s="13"/>
      <c r="R980" s="10" t="s">
        <v>676</v>
      </c>
      <c r="S980">
        <v>1999</v>
      </c>
      <c r="T980">
        <f t="shared" si="514"/>
        <v>94.245000000000005</v>
      </c>
      <c r="U980">
        <f t="shared" si="515"/>
        <v>94.245000000000005</v>
      </c>
      <c r="V980">
        <f t="shared" si="516"/>
        <v>112.23</v>
      </c>
      <c r="W980">
        <f t="shared" si="517"/>
        <v>87.522000000000006</v>
      </c>
      <c r="X980">
        <f t="shared" si="519"/>
        <v>-5.8505374689969969E-3</v>
      </c>
      <c r="Y980">
        <f t="shared" si="520"/>
        <v>-5.8505374689969969E-3</v>
      </c>
      <c r="Z980">
        <f t="shared" si="521"/>
        <v>-9.5947389013284479E-3</v>
      </c>
      <c r="AA980">
        <f t="shared" si="522"/>
        <v>1.807792090088256E-2</v>
      </c>
      <c r="AC980" s="10">
        <f>IFERROR(VLOOKUP(S980&amp;R980,'Regulatory Data'!D$6:F$1349,3,FALSE),"")</f>
        <v>3.1953575087616106</v>
      </c>
      <c r="AD980" s="12">
        <f>VLOOKUP($S980&amp;$R980,'Regulatory Data'!$I$6:$O$1301,5,FALSE)</f>
        <v>1</v>
      </c>
      <c r="AE980" s="12">
        <f>IF(VLOOKUP($S980&amp;$R980,'Regulatory Data'!$I$6:$O$1301,7,FALSE)=1,1,IF(VLOOKUP($S980&amp;$R980,'Regulatory Data'!$I$6:$O$1301,6,FALSE)=1,0,""))</f>
        <v>1</v>
      </c>
      <c r="AG980" s="12" t="str">
        <f t="shared" si="523"/>
        <v/>
      </c>
      <c r="AH980" s="12">
        <f t="shared" si="524"/>
        <v>1.8887821269595761E-2</v>
      </c>
      <c r="AI980" s="12" t="str">
        <f t="shared" si="525"/>
        <v/>
      </c>
      <c r="AJ980" s="12">
        <f t="shared" si="526"/>
        <v>1.8887821269595761E-2</v>
      </c>
      <c r="AK980" s="12" t="str">
        <f t="shared" si="527"/>
        <v/>
      </c>
      <c r="AL980" s="12">
        <f t="shared" si="528"/>
        <v>4.2366911187301071E-2</v>
      </c>
      <c r="AM980" s="12" t="str">
        <f t="shared" si="529"/>
        <v/>
      </c>
      <c r="AN980" s="12">
        <f t="shared" si="530"/>
        <v>3.268588042025744E-2</v>
      </c>
      <c r="AO980" s="9" t="str">
        <f t="shared" si="531"/>
        <v/>
      </c>
      <c r="AP980" s="9">
        <f t="shared" si="532"/>
        <v>1.8887821269595761E-2</v>
      </c>
      <c r="AQ980" s="9" t="str">
        <f t="shared" si="533"/>
        <v/>
      </c>
      <c r="AR980" s="9">
        <f t="shared" si="534"/>
        <v>1.8887821269595761E-2</v>
      </c>
      <c r="AS980" s="9" t="str">
        <f t="shared" si="535"/>
        <v/>
      </c>
      <c r="AT980" s="9">
        <f t="shared" si="536"/>
        <v>4.2366911187301071E-2</v>
      </c>
      <c r="AU980" s="9" t="str">
        <f t="shared" si="537"/>
        <v/>
      </c>
      <c r="AV980" s="9">
        <f t="shared" si="538"/>
        <v>3.268588042025744E-2</v>
      </c>
    </row>
    <row r="981" spans="1:48" x14ac:dyDescent="0.2">
      <c r="A981" s="2">
        <v>1</v>
      </c>
      <c r="B981" s="6" t="s">
        <v>15</v>
      </c>
      <c r="C981" s="6">
        <v>0</v>
      </c>
      <c r="D981" s="5" t="s">
        <v>103</v>
      </c>
      <c r="E981" s="5" t="str">
        <f t="shared" si="518"/>
        <v/>
      </c>
      <c r="F981" s="5" t="str">
        <f t="shared" si="513"/>
        <v/>
      </c>
      <c r="G981" s="7">
        <v>50.442</v>
      </c>
      <c r="H981" s="7">
        <v>52.387999999999998</v>
      </c>
      <c r="I981" s="7">
        <v>89.363</v>
      </c>
      <c r="J981" s="7">
        <v>107.14700000000001</v>
      </c>
      <c r="K981" s="7">
        <v>177.15899999999999</v>
      </c>
      <c r="L981" s="7">
        <v>170.57900000000001</v>
      </c>
      <c r="M981" s="7">
        <v>116.11</v>
      </c>
      <c r="N981" s="7">
        <v>103.759</v>
      </c>
      <c r="O981" s="7"/>
      <c r="Q981" s="13"/>
      <c r="R981" s="10" t="s">
        <v>676</v>
      </c>
      <c r="S981">
        <v>2000</v>
      </c>
      <c r="T981">
        <f t="shared" si="514"/>
        <v>96.042000000000002</v>
      </c>
      <c r="U981">
        <f t="shared" si="515"/>
        <v>96.042000000000002</v>
      </c>
      <c r="V981">
        <f t="shared" si="516"/>
        <v>117.087</v>
      </c>
      <c r="W981">
        <f t="shared" si="517"/>
        <v>90.43</v>
      </c>
      <c r="X981">
        <f t="shared" si="519"/>
        <v>1.8887821269595761E-2</v>
      </c>
      <c r="Y981">
        <f t="shared" si="520"/>
        <v>1.8887821269595761E-2</v>
      </c>
      <c r="Z981">
        <f t="shared" si="521"/>
        <v>4.2366911187301071E-2</v>
      </c>
      <c r="AA981">
        <f t="shared" si="522"/>
        <v>3.268588042025744E-2</v>
      </c>
      <c r="AC981" s="10">
        <f>IFERROR(VLOOKUP(S981&amp;R981,'Regulatory Data'!D$6:F$1349,3,FALSE),"")</f>
        <v>3.1817735456990057</v>
      </c>
      <c r="AD981" s="12">
        <f>VLOOKUP($S981&amp;$R981,'Regulatory Data'!$I$6:$O$1301,5,FALSE)</f>
        <v>1</v>
      </c>
      <c r="AE981" s="12">
        <f>IF(VLOOKUP($S981&amp;$R981,'Regulatory Data'!$I$6:$O$1301,7,FALSE)=1,1,IF(VLOOKUP($S981&amp;$R981,'Regulatory Data'!$I$6:$O$1301,6,FALSE)=1,0,""))</f>
        <v>1</v>
      </c>
      <c r="AG981" s="12" t="str">
        <f t="shared" si="523"/>
        <v/>
      </c>
      <c r="AH981" s="12">
        <f t="shared" si="524"/>
        <v>-5.4343758905165629E-2</v>
      </c>
      <c r="AI981" s="12" t="str">
        <f t="shared" si="525"/>
        <v/>
      </c>
      <c r="AJ981" s="12">
        <f t="shared" si="526"/>
        <v>-5.4343758905165629E-2</v>
      </c>
      <c r="AK981" s="12" t="str">
        <f t="shared" si="527"/>
        <v/>
      </c>
      <c r="AL981" s="12">
        <f t="shared" si="528"/>
        <v>-7.8058263326006738E-2</v>
      </c>
      <c r="AM981" s="12" t="str">
        <f t="shared" si="529"/>
        <v/>
      </c>
      <c r="AN981" s="12">
        <f t="shared" si="530"/>
        <v>0.11974947427544347</v>
      </c>
      <c r="AO981" s="9" t="str">
        <f t="shared" si="531"/>
        <v/>
      </c>
      <c r="AP981" s="9">
        <f t="shared" si="532"/>
        <v>-5.4343758905165629E-2</v>
      </c>
      <c r="AQ981" s="9" t="str">
        <f t="shared" si="533"/>
        <v/>
      </c>
      <c r="AR981" s="9">
        <f t="shared" si="534"/>
        <v>-5.4343758905165629E-2</v>
      </c>
      <c r="AS981" s="9" t="str">
        <f t="shared" si="535"/>
        <v/>
      </c>
      <c r="AT981" s="9">
        <f t="shared" si="536"/>
        <v>-7.8058263326006738E-2</v>
      </c>
      <c r="AU981" s="9" t="str">
        <f t="shared" si="537"/>
        <v/>
      </c>
      <c r="AV981" s="9">
        <f t="shared" si="538"/>
        <v>0.11974947427544347</v>
      </c>
    </row>
    <row r="982" spans="1:48" x14ac:dyDescent="0.2">
      <c r="A982" s="2">
        <v>1</v>
      </c>
      <c r="B982" s="6" t="s">
        <v>16</v>
      </c>
      <c r="C982" s="6">
        <v>0</v>
      </c>
      <c r="D982" s="5" t="s">
        <v>103</v>
      </c>
      <c r="E982" s="5" t="str">
        <f t="shared" si="518"/>
        <v/>
      </c>
      <c r="F982" s="5" t="str">
        <f t="shared" si="513"/>
        <v/>
      </c>
      <c r="G982" s="7">
        <v>51.779000000000003</v>
      </c>
      <c r="H982" s="7">
        <v>53.527999999999999</v>
      </c>
      <c r="I982" s="7">
        <v>88.962000000000003</v>
      </c>
      <c r="J982" s="7">
        <v>108.246</v>
      </c>
      <c r="K982" s="7">
        <v>171.81100000000001</v>
      </c>
      <c r="L982" s="7">
        <v>166.197</v>
      </c>
      <c r="M982" s="7">
        <v>116.75</v>
      </c>
      <c r="N982" s="7">
        <v>103.863</v>
      </c>
      <c r="O982" s="7"/>
      <c r="Q982" s="13"/>
      <c r="R982" s="10" t="s">
        <v>676</v>
      </c>
      <c r="S982">
        <v>2001</v>
      </c>
      <c r="T982">
        <f t="shared" si="514"/>
        <v>90.962000000000003</v>
      </c>
      <c r="U982">
        <f t="shared" si="515"/>
        <v>90.962000000000003</v>
      </c>
      <c r="V982">
        <f t="shared" si="516"/>
        <v>108.295</v>
      </c>
      <c r="W982">
        <f t="shared" si="517"/>
        <v>101.934</v>
      </c>
      <c r="X982">
        <f t="shared" si="519"/>
        <v>-5.4343758905165629E-2</v>
      </c>
      <c r="Y982">
        <f t="shared" si="520"/>
        <v>-5.4343758905165629E-2</v>
      </c>
      <c r="Z982">
        <f t="shared" si="521"/>
        <v>-7.8058263326006738E-2</v>
      </c>
      <c r="AA982">
        <f t="shared" si="522"/>
        <v>0.11974947427544347</v>
      </c>
      <c r="AC982" s="10">
        <f>IFERROR(VLOOKUP(S982&amp;R982,'Regulatory Data'!D$6:F$1349,3,FALSE),"")</f>
        <v>3.260967790855875</v>
      </c>
      <c r="AD982" s="12">
        <f>VLOOKUP($S982&amp;$R982,'Regulatory Data'!$I$6:$O$1301,5,FALSE)</f>
        <v>1</v>
      </c>
      <c r="AE982" s="12">
        <f>IF(VLOOKUP($S982&amp;$R982,'Regulatory Data'!$I$6:$O$1301,7,FALSE)=1,1,IF(VLOOKUP($S982&amp;$R982,'Regulatory Data'!$I$6:$O$1301,6,FALSE)=1,0,""))</f>
        <v>1</v>
      </c>
      <c r="AG982" s="12" t="str">
        <f t="shared" si="523"/>
        <v/>
      </c>
      <c r="AH982" s="12">
        <f t="shared" si="524"/>
        <v>9.4728349100641651E-2</v>
      </c>
      <c r="AI982" s="12" t="str">
        <f t="shared" si="525"/>
        <v/>
      </c>
      <c r="AJ982" s="12">
        <f t="shared" si="526"/>
        <v>9.4728349100641651E-2</v>
      </c>
      <c r="AK982" s="12" t="str">
        <f t="shared" si="527"/>
        <v/>
      </c>
      <c r="AL982" s="12">
        <f t="shared" si="528"/>
        <v>-7.9688798901367264E-2</v>
      </c>
      <c r="AM982" s="12" t="str">
        <f t="shared" si="529"/>
        <v/>
      </c>
      <c r="AN982" s="12">
        <f t="shared" si="530"/>
        <v>-1.9155359039740638E-2</v>
      </c>
      <c r="AO982" s="9" t="str">
        <f t="shared" si="531"/>
        <v/>
      </c>
      <c r="AP982" s="9">
        <f t="shared" si="532"/>
        <v>9.4728349100641651E-2</v>
      </c>
      <c r="AQ982" s="9" t="str">
        <f t="shared" si="533"/>
        <v/>
      </c>
      <c r="AR982" s="9">
        <f t="shared" si="534"/>
        <v>9.4728349100641651E-2</v>
      </c>
      <c r="AS982" s="9" t="str">
        <f t="shared" si="535"/>
        <v/>
      </c>
      <c r="AT982" s="9">
        <f t="shared" si="536"/>
        <v>-7.9688798901367264E-2</v>
      </c>
      <c r="AU982" s="9" t="str">
        <f t="shared" si="537"/>
        <v/>
      </c>
      <c r="AV982" s="9">
        <f t="shared" si="538"/>
        <v>-1.9155359039740638E-2</v>
      </c>
    </row>
    <row r="983" spans="1:48" x14ac:dyDescent="0.2">
      <c r="A983" s="2">
        <v>1</v>
      </c>
      <c r="B983" s="6" t="s">
        <v>17</v>
      </c>
      <c r="C983" s="6">
        <v>0</v>
      </c>
      <c r="D983" s="5" t="s">
        <v>103</v>
      </c>
      <c r="E983" s="5" t="str">
        <f t="shared" si="518"/>
        <v/>
      </c>
      <c r="F983" s="5" t="str">
        <f t="shared" si="513"/>
        <v/>
      </c>
      <c r="G983" s="7">
        <v>55.981000000000002</v>
      </c>
      <c r="H983" s="7">
        <v>55.003999999999998</v>
      </c>
      <c r="I983" s="7">
        <v>88.23</v>
      </c>
      <c r="J983" s="7">
        <v>110.649</v>
      </c>
      <c r="K983" s="7">
        <v>157.608</v>
      </c>
      <c r="L983" s="7">
        <v>160.40700000000001</v>
      </c>
      <c r="M983" s="7">
        <v>114.637</v>
      </c>
      <c r="N983" s="7">
        <v>101.145</v>
      </c>
      <c r="O983" s="7"/>
      <c r="Q983" s="13"/>
      <c r="R983" s="10" t="s">
        <v>676</v>
      </c>
      <c r="S983">
        <v>2002</v>
      </c>
      <c r="T983">
        <f t="shared" si="514"/>
        <v>100</v>
      </c>
      <c r="U983">
        <f t="shared" si="515"/>
        <v>100</v>
      </c>
      <c r="V983">
        <f t="shared" si="516"/>
        <v>100</v>
      </c>
      <c r="W983">
        <f t="shared" si="517"/>
        <v>100</v>
      </c>
      <c r="X983">
        <f t="shared" si="519"/>
        <v>9.4728349100641651E-2</v>
      </c>
      <c r="Y983">
        <f t="shared" si="520"/>
        <v>9.4728349100641651E-2</v>
      </c>
      <c r="Z983">
        <f t="shared" si="521"/>
        <v>-7.9688798901367264E-2</v>
      </c>
      <c r="AA983">
        <f t="shared" si="522"/>
        <v>-1.9155359039740638E-2</v>
      </c>
      <c r="AC983" s="10">
        <f>IFERROR(VLOOKUP(S983&amp;R983,'Regulatory Data'!D$6:F$1349,3,FALSE),"")</f>
        <v>3.3897902871748293</v>
      </c>
      <c r="AD983" s="12">
        <f>VLOOKUP($S983&amp;$R983,'Regulatory Data'!$I$6:$O$1301,5,FALSE)</f>
        <v>1</v>
      </c>
      <c r="AE983" s="12">
        <f>IF(VLOOKUP($S983&amp;$R983,'Regulatory Data'!$I$6:$O$1301,7,FALSE)=1,1,IF(VLOOKUP($S983&amp;$R983,'Regulatory Data'!$I$6:$O$1301,6,FALSE)=1,0,""))</f>
        <v>1</v>
      </c>
      <c r="AG983" s="12" t="str">
        <f t="shared" si="523"/>
        <v/>
      </c>
      <c r="AH983" s="12">
        <f t="shared" si="524"/>
        <v>9.7262817620209496E-2</v>
      </c>
      <c r="AI983" s="12" t="str">
        <f t="shared" si="525"/>
        <v/>
      </c>
      <c r="AJ983" s="12">
        <f t="shared" si="526"/>
        <v>9.7262817620209496E-2</v>
      </c>
      <c r="AK983" s="12" t="str">
        <f t="shared" si="527"/>
        <v/>
      </c>
      <c r="AL983" s="12">
        <f t="shared" si="528"/>
        <v>3.4159851646704098E-2</v>
      </c>
      <c r="AM983" s="12" t="str">
        <f t="shared" si="529"/>
        <v/>
      </c>
      <c r="AN983" s="12">
        <f t="shared" si="530"/>
        <v>-7.5801713416282723E-2</v>
      </c>
      <c r="AO983" s="9" t="str">
        <f t="shared" si="531"/>
        <v/>
      </c>
      <c r="AP983" s="9">
        <f t="shared" si="532"/>
        <v>9.7262817620209496E-2</v>
      </c>
      <c r="AQ983" s="9" t="str">
        <f t="shared" si="533"/>
        <v/>
      </c>
      <c r="AR983" s="9">
        <f t="shared" si="534"/>
        <v>9.7262817620209496E-2</v>
      </c>
      <c r="AS983" s="9" t="str">
        <f t="shared" si="535"/>
        <v/>
      </c>
      <c r="AT983" s="9">
        <f t="shared" si="536"/>
        <v>3.4159851646704098E-2</v>
      </c>
      <c r="AU983" s="9" t="str">
        <f t="shared" si="537"/>
        <v/>
      </c>
      <c r="AV983" s="9">
        <f t="shared" si="538"/>
        <v>-7.5801713416282723E-2</v>
      </c>
    </row>
    <row r="984" spans="1:48" x14ac:dyDescent="0.2">
      <c r="A984" s="2">
        <v>1</v>
      </c>
      <c r="B984" s="6" t="s">
        <v>18</v>
      </c>
      <c r="C984" s="6">
        <v>0</v>
      </c>
      <c r="D984" s="5" t="s">
        <v>103</v>
      </c>
      <c r="E984" s="5" t="str">
        <f t="shared" si="518"/>
        <v/>
      </c>
      <c r="F984" s="5" t="str">
        <f t="shared" si="513"/>
        <v/>
      </c>
      <c r="G984" s="7">
        <v>56.39</v>
      </c>
      <c r="H984" s="7">
        <v>56.113999999999997</v>
      </c>
      <c r="I984" s="7">
        <v>87.463999999999999</v>
      </c>
      <c r="J984" s="7">
        <v>111.84</v>
      </c>
      <c r="K984" s="7">
        <v>155.10400000000001</v>
      </c>
      <c r="L984" s="7">
        <v>155.869</v>
      </c>
      <c r="M984" s="7">
        <v>110.10599999999999</v>
      </c>
      <c r="N984" s="7">
        <v>96.302000000000007</v>
      </c>
      <c r="O984" s="7"/>
      <c r="Q984" s="13"/>
      <c r="R984" s="10" t="s">
        <v>676</v>
      </c>
      <c r="S984">
        <v>2003</v>
      </c>
      <c r="T984">
        <f t="shared" si="514"/>
        <v>110.215</v>
      </c>
      <c r="U984">
        <f t="shared" si="515"/>
        <v>110.215</v>
      </c>
      <c r="V984">
        <f t="shared" si="516"/>
        <v>103.47499999999999</v>
      </c>
      <c r="W984">
        <f t="shared" si="517"/>
        <v>92.7</v>
      </c>
      <c r="X984">
        <f t="shared" si="519"/>
        <v>9.7262817620209496E-2</v>
      </c>
      <c r="Y984">
        <f t="shared" si="520"/>
        <v>9.7262817620209496E-2</v>
      </c>
      <c r="Z984">
        <f t="shared" si="521"/>
        <v>3.4159851646704098E-2</v>
      </c>
      <c r="AA984">
        <f t="shared" si="522"/>
        <v>-7.5801713416282723E-2</v>
      </c>
      <c r="AC984" s="10">
        <f>IFERROR(VLOOKUP(S984&amp;R984,'Regulatory Data'!D$6:F$1349,3,FALSE),"")</f>
        <v>3.4899550328996338</v>
      </c>
      <c r="AD984" s="12">
        <f>VLOOKUP($S984&amp;$R984,'Regulatory Data'!$I$6:$O$1301,5,FALSE)</f>
        <v>1</v>
      </c>
      <c r="AE984" s="12">
        <f>IF(VLOOKUP($S984&amp;$R984,'Regulatory Data'!$I$6:$O$1301,7,FALSE)=1,1,IF(VLOOKUP($S984&amp;$R984,'Regulatory Data'!$I$6:$O$1301,6,FALSE)=1,0,""))</f>
        <v>1</v>
      </c>
      <c r="AG984" s="12" t="str">
        <f t="shared" si="523"/>
        <v/>
      </c>
      <c r="AH984" s="12">
        <f t="shared" si="524"/>
        <v>0.11939575157819426</v>
      </c>
      <c r="AI984" s="12" t="str">
        <f t="shared" si="525"/>
        <v/>
      </c>
      <c r="AJ984" s="12">
        <f t="shared" si="526"/>
        <v>0.11939575157819426</v>
      </c>
      <c r="AK984" s="12" t="str">
        <f t="shared" si="527"/>
        <v/>
      </c>
      <c r="AL984" s="12">
        <f t="shared" si="528"/>
        <v>-1.7096266220824496E-2</v>
      </c>
      <c r="AM984" s="12" t="str">
        <f t="shared" si="529"/>
        <v/>
      </c>
      <c r="AN984" s="12">
        <f t="shared" si="530"/>
        <v>-0.1169945116716935</v>
      </c>
      <c r="AO984" s="9" t="str">
        <f t="shared" si="531"/>
        <v/>
      </c>
      <c r="AP984" s="9">
        <f t="shared" si="532"/>
        <v>0.11939575157819426</v>
      </c>
      <c r="AQ984" s="9" t="str">
        <f t="shared" si="533"/>
        <v/>
      </c>
      <c r="AR984" s="9">
        <f t="shared" si="534"/>
        <v>0.11939575157819426</v>
      </c>
      <c r="AS984" s="9" t="str">
        <f t="shared" si="535"/>
        <v/>
      </c>
      <c r="AT984" s="9">
        <f t="shared" si="536"/>
        <v>-1.7096266220824496E-2</v>
      </c>
      <c r="AU984" s="9" t="str">
        <f t="shared" si="537"/>
        <v/>
      </c>
      <c r="AV984" s="9">
        <f t="shared" si="538"/>
        <v>-0.1169945116716935</v>
      </c>
    </row>
    <row r="985" spans="1:48" x14ac:dyDescent="0.2">
      <c r="A985" s="2">
        <v>1</v>
      </c>
      <c r="B985" s="6" t="s">
        <v>19</v>
      </c>
      <c r="C985" s="6">
        <v>0</v>
      </c>
      <c r="D985" s="5" t="s">
        <v>103</v>
      </c>
      <c r="E985" s="5" t="str">
        <f t="shared" si="518"/>
        <v/>
      </c>
      <c r="F985" s="5" t="str">
        <f t="shared" si="513"/>
        <v/>
      </c>
      <c r="G985" s="7">
        <v>60.209000000000003</v>
      </c>
      <c r="H985" s="7">
        <v>61.276000000000003</v>
      </c>
      <c r="I985" s="7">
        <v>94.263000000000005</v>
      </c>
      <c r="J985" s="7">
        <v>112.343</v>
      </c>
      <c r="K985" s="7">
        <v>156.56</v>
      </c>
      <c r="L985" s="7">
        <v>153.834</v>
      </c>
      <c r="M985" s="7">
        <v>110.23699999999999</v>
      </c>
      <c r="N985" s="7">
        <v>103.913</v>
      </c>
      <c r="O985" s="7"/>
      <c r="Q985" s="13"/>
      <c r="R985" s="10" t="s">
        <v>676</v>
      </c>
      <c r="S985">
        <v>2004</v>
      </c>
      <c r="T985">
        <f t="shared" si="514"/>
        <v>124.19199999999999</v>
      </c>
      <c r="U985">
        <f t="shared" si="515"/>
        <v>124.19199999999999</v>
      </c>
      <c r="V985">
        <f t="shared" si="516"/>
        <v>101.721</v>
      </c>
      <c r="W985">
        <f t="shared" si="517"/>
        <v>82.465000000000003</v>
      </c>
      <c r="X985">
        <f t="shared" si="519"/>
        <v>0.11939575157819426</v>
      </c>
      <c r="Y985">
        <f t="shared" si="520"/>
        <v>0.11939575157819426</v>
      </c>
      <c r="Z985">
        <f t="shared" si="521"/>
        <v>-1.7096266220824496E-2</v>
      </c>
      <c r="AA985">
        <f t="shared" si="522"/>
        <v>-0.1169945116716935</v>
      </c>
      <c r="AC985" s="10">
        <f>IFERROR(VLOOKUP(S985&amp;R985,'Regulatory Data'!D$6:F$1349,3,FALSE),"")</f>
        <v>3.4907579505949853</v>
      </c>
      <c r="AD985" s="12">
        <f>VLOOKUP($S985&amp;$R985,'Regulatory Data'!$I$6:$O$1301,5,FALSE)</f>
        <v>1</v>
      </c>
      <c r="AE985" s="12">
        <f>IF(VLOOKUP($S985&amp;$R985,'Regulatory Data'!$I$6:$O$1301,7,FALSE)=1,1,IF(VLOOKUP($S985&amp;$R985,'Regulatory Data'!$I$6:$O$1301,6,FALSE)=1,0,""))</f>
        <v>1</v>
      </c>
      <c r="AG985" s="12" t="str">
        <f t="shared" si="523"/>
        <v/>
      </c>
      <c r="AH985" s="12">
        <f t="shared" si="524"/>
        <v>7.2984080066010648E-2</v>
      </c>
      <c r="AI985" s="12" t="str">
        <f t="shared" si="525"/>
        <v/>
      </c>
      <c r="AJ985" s="12">
        <f t="shared" si="526"/>
        <v>7.2984080066010648E-2</v>
      </c>
      <c r="AK985" s="12" t="str">
        <f t="shared" si="527"/>
        <v/>
      </c>
      <c r="AL985" s="12">
        <f t="shared" si="528"/>
        <v>4.2657098550054506E-2</v>
      </c>
      <c r="AM985" s="12" t="str">
        <f t="shared" si="529"/>
        <v/>
      </c>
      <c r="AN985" s="12">
        <f t="shared" si="530"/>
        <v>-0.11186925240421886</v>
      </c>
      <c r="AO985" s="9" t="str">
        <f t="shared" si="531"/>
        <v/>
      </c>
      <c r="AP985" s="9">
        <f t="shared" si="532"/>
        <v>7.2984080066010648E-2</v>
      </c>
      <c r="AQ985" s="9" t="str">
        <f t="shared" si="533"/>
        <v/>
      </c>
      <c r="AR985" s="9">
        <f t="shared" si="534"/>
        <v>7.2984080066010648E-2</v>
      </c>
      <c r="AS985" s="9" t="str">
        <f t="shared" si="535"/>
        <v/>
      </c>
      <c r="AT985" s="9">
        <f t="shared" si="536"/>
        <v>4.2657098550054506E-2</v>
      </c>
      <c r="AU985" s="9" t="str">
        <f t="shared" si="537"/>
        <v/>
      </c>
      <c r="AV985" s="9">
        <f t="shared" si="538"/>
        <v>-0.11186925240421886</v>
      </c>
    </row>
    <row r="986" spans="1:48" x14ac:dyDescent="0.2">
      <c r="A986" s="2">
        <v>1</v>
      </c>
      <c r="B986" s="6" t="s">
        <v>20</v>
      </c>
      <c r="C986" s="6">
        <v>0</v>
      </c>
      <c r="D986" s="5" t="s">
        <v>103</v>
      </c>
      <c r="E986" s="5" t="str">
        <f t="shared" si="518"/>
        <v/>
      </c>
      <c r="F986" s="5" t="str">
        <f t="shared" si="513"/>
        <v/>
      </c>
      <c r="G986" s="7">
        <v>63.488</v>
      </c>
      <c r="H986" s="7">
        <v>65.215999999999994</v>
      </c>
      <c r="I986" s="7">
        <v>99.406000000000006</v>
      </c>
      <c r="J986" s="7">
        <v>109.36</v>
      </c>
      <c r="K986" s="7">
        <v>156.57499999999999</v>
      </c>
      <c r="L986" s="7">
        <v>152.42599999999999</v>
      </c>
      <c r="M986" s="7">
        <v>106.101</v>
      </c>
      <c r="N986" s="7">
        <v>105.471</v>
      </c>
      <c r="O986" s="7"/>
      <c r="Q986" s="13"/>
      <c r="R986" s="10" t="s">
        <v>676</v>
      </c>
      <c r="S986">
        <v>2005</v>
      </c>
      <c r="T986">
        <f t="shared" si="514"/>
        <v>133.595</v>
      </c>
      <c r="U986">
        <f t="shared" si="515"/>
        <v>133.595</v>
      </c>
      <c r="V986">
        <f t="shared" si="516"/>
        <v>106.154</v>
      </c>
      <c r="W986">
        <f t="shared" si="517"/>
        <v>73.736999999999995</v>
      </c>
      <c r="X986">
        <f t="shared" si="519"/>
        <v>7.2984080066010648E-2</v>
      </c>
      <c r="Y986">
        <f t="shared" si="520"/>
        <v>7.2984080066010648E-2</v>
      </c>
      <c r="Z986">
        <f t="shared" si="521"/>
        <v>4.2657098550054506E-2</v>
      </c>
      <c r="AA986">
        <f t="shared" si="522"/>
        <v>-0.11186925240421886</v>
      </c>
      <c r="AC986" s="10">
        <f>IFERROR(VLOOKUP(S986&amp;R986,'Regulatory Data'!D$6:F$1349,3,FALSE),"")</f>
        <v>3.5547471327035782</v>
      </c>
      <c r="AD986" s="12">
        <f>VLOOKUP($S986&amp;$R986,'Regulatory Data'!$I$6:$O$1301,5,FALSE)</f>
        <v>1</v>
      </c>
      <c r="AE986" s="12">
        <f>IF(VLOOKUP($S986&amp;$R986,'Regulatory Data'!$I$6:$O$1301,7,FALSE)=1,1,IF(VLOOKUP($S986&amp;$R986,'Regulatory Data'!$I$6:$O$1301,6,FALSE)=1,0,""))</f>
        <v>1</v>
      </c>
      <c r="AG986" s="12" t="str">
        <f t="shared" si="523"/>
        <v/>
      </c>
      <c r="AH986" s="12">
        <f t="shared" si="524"/>
        <v>5.0173988607188136E-2</v>
      </c>
      <c r="AI986" s="12" t="str">
        <f t="shared" si="525"/>
        <v/>
      </c>
      <c r="AJ986" s="12">
        <f t="shared" si="526"/>
        <v>5.0173988607188136E-2</v>
      </c>
      <c r="AK986" s="12" t="str">
        <f t="shared" si="527"/>
        <v/>
      </c>
      <c r="AL986" s="12">
        <f t="shared" si="528"/>
        <v>6.2461549891693835E-2</v>
      </c>
      <c r="AM986" s="12" t="str">
        <f t="shared" si="529"/>
        <v/>
      </c>
      <c r="AN986" s="12">
        <f t="shared" si="530"/>
        <v>-3.6318923649605317E-2</v>
      </c>
      <c r="AO986" s="9" t="str">
        <f t="shared" si="531"/>
        <v/>
      </c>
      <c r="AP986" s="9">
        <f t="shared" si="532"/>
        <v>5.0173988607188136E-2</v>
      </c>
      <c r="AQ986" s="9" t="str">
        <f t="shared" si="533"/>
        <v/>
      </c>
      <c r="AR986" s="9">
        <f t="shared" si="534"/>
        <v>5.0173988607188136E-2</v>
      </c>
      <c r="AS986" s="9" t="str">
        <f t="shared" si="535"/>
        <v/>
      </c>
      <c r="AT986" s="9">
        <f t="shared" si="536"/>
        <v>6.2461549891693835E-2</v>
      </c>
      <c r="AU986" s="9" t="str">
        <f t="shared" si="537"/>
        <v/>
      </c>
      <c r="AV986" s="9">
        <f t="shared" si="538"/>
        <v>-3.6318923649605317E-2</v>
      </c>
    </row>
    <row r="987" spans="1:48" x14ac:dyDescent="0.2">
      <c r="A987" s="2">
        <v>1</v>
      </c>
      <c r="B987" s="6" t="s">
        <v>21</v>
      </c>
      <c r="C987" s="6">
        <v>0</v>
      </c>
      <c r="D987" s="5" t="s">
        <v>103</v>
      </c>
      <c r="E987" s="5" t="str">
        <f t="shared" si="518"/>
        <v/>
      </c>
      <c r="F987" s="5" t="str">
        <f t="shared" si="513"/>
        <v/>
      </c>
      <c r="G987" s="7">
        <v>65.346999999999994</v>
      </c>
      <c r="H987" s="7">
        <v>67.876999999999995</v>
      </c>
      <c r="I987" s="7">
        <v>103.35599999999999</v>
      </c>
      <c r="J987" s="7">
        <v>110.328</v>
      </c>
      <c r="K987" s="7">
        <v>158.16399999999999</v>
      </c>
      <c r="L987" s="7">
        <v>152.26900000000001</v>
      </c>
      <c r="M987" s="7">
        <v>106.904</v>
      </c>
      <c r="N987" s="7">
        <v>110.492</v>
      </c>
      <c r="O987" s="7"/>
      <c r="Q987" s="13"/>
      <c r="R987" s="10" t="s">
        <v>676</v>
      </c>
      <c r="S987">
        <v>2006</v>
      </c>
      <c r="T987">
        <f t="shared" si="514"/>
        <v>140.46899999999999</v>
      </c>
      <c r="U987">
        <f t="shared" si="515"/>
        <v>140.46899999999999</v>
      </c>
      <c r="V987">
        <f t="shared" si="516"/>
        <v>112.996</v>
      </c>
      <c r="W987">
        <f t="shared" si="517"/>
        <v>71.106999999999999</v>
      </c>
      <c r="X987">
        <f t="shared" si="519"/>
        <v>5.0173988607188136E-2</v>
      </c>
      <c r="Y987">
        <f t="shared" si="520"/>
        <v>5.0173988607188136E-2</v>
      </c>
      <c r="Z987">
        <f t="shared" si="521"/>
        <v>6.2461549891693835E-2</v>
      </c>
      <c r="AA987">
        <f t="shared" si="522"/>
        <v>-3.6318923649605317E-2</v>
      </c>
      <c r="AC987" s="10">
        <f>IFERROR(VLOOKUP(S987&amp;R987,'Regulatory Data'!D$6:F$1349,3,FALSE),"")</f>
        <v>3.5103821138866853</v>
      </c>
      <c r="AD987" s="12">
        <f>VLOOKUP($S987&amp;$R987,'Regulatory Data'!$I$6:$O$1301,5,FALSE)</f>
        <v>1</v>
      </c>
      <c r="AE987" s="12">
        <f>IF(VLOOKUP($S987&amp;$R987,'Regulatory Data'!$I$6:$O$1301,7,FALSE)=1,1,IF(VLOOKUP($S987&amp;$R987,'Regulatory Data'!$I$6:$O$1301,6,FALSE)=1,0,""))</f>
        <v>1</v>
      </c>
      <c r="AG987" s="12" t="str">
        <f t="shared" si="523"/>
        <v/>
      </c>
      <c r="AH987" s="12">
        <f t="shared" si="524"/>
        <v>1.2472703354576176E-2</v>
      </c>
      <c r="AI987" s="12" t="str">
        <f t="shared" si="525"/>
        <v/>
      </c>
      <c r="AJ987" s="12">
        <f t="shared" si="526"/>
        <v>1.2472703354576176E-2</v>
      </c>
      <c r="AK987" s="12" t="str">
        <f t="shared" si="527"/>
        <v/>
      </c>
      <c r="AL987" s="12">
        <f t="shared" si="528"/>
        <v>2.6091208786754194E-2</v>
      </c>
      <c r="AM987" s="12" t="str">
        <f t="shared" si="529"/>
        <v/>
      </c>
      <c r="AN987" s="12">
        <f t="shared" si="530"/>
        <v>-4.0725791713045467E-3</v>
      </c>
      <c r="AO987" s="9" t="str">
        <f t="shared" si="531"/>
        <v/>
      </c>
      <c r="AP987" s="9">
        <f t="shared" si="532"/>
        <v>1.2472703354576176E-2</v>
      </c>
      <c r="AQ987" s="9" t="str">
        <f t="shared" si="533"/>
        <v/>
      </c>
      <c r="AR987" s="9">
        <f t="shared" si="534"/>
        <v>1.2472703354576176E-2</v>
      </c>
      <c r="AS987" s="9" t="str">
        <f t="shared" si="535"/>
        <v/>
      </c>
      <c r="AT987" s="9">
        <f t="shared" si="536"/>
        <v>2.6091208786754194E-2</v>
      </c>
      <c r="AU987" s="9" t="str">
        <f t="shared" si="537"/>
        <v/>
      </c>
      <c r="AV987" s="9">
        <f t="shared" si="538"/>
        <v>-4.0725791713045467E-3</v>
      </c>
    </row>
    <row r="988" spans="1:48" x14ac:dyDescent="0.2">
      <c r="A988" s="2">
        <v>1</v>
      </c>
      <c r="B988" s="6" t="s">
        <v>22</v>
      </c>
      <c r="C988" s="6">
        <v>0</v>
      </c>
      <c r="D988" s="5" t="s">
        <v>103</v>
      </c>
      <c r="E988" s="5" t="str">
        <f t="shared" si="518"/>
        <v/>
      </c>
      <c r="F988" s="5" t="str">
        <f t="shared" si="513"/>
        <v/>
      </c>
      <c r="G988" s="7">
        <v>69.004999999999995</v>
      </c>
      <c r="H988" s="7">
        <v>70.319999999999993</v>
      </c>
      <c r="I988" s="7">
        <v>103.88500000000001</v>
      </c>
      <c r="J988" s="7">
        <v>116.255</v>
      </c>
      <c r="K988" s="7">
        <v>150.54599999999999</v>
      </c>
      <c r="L988" s="7">
        <v>147.73099999999999</v>
      </c>
      <c r="M988" s="7">
        <v>104.583</v>
      </c>
      <c r="N988" s="7">
        <v>108.646</v>
      </c>
      <c r="O988" s="7"/>
      <c r="Q988" s="13"/>
      <c r="R988" s="10" t="s">
        <v>676</v>
      </c>
      <c r="S988">
        <v>2007</v>
      </c>
      <c r="T988">
        <f t="shared" si="514"/>
        <v>142.232</v>
      </c>
      <c r="U988">
        <f t="shared" si="515"/>
        <v>142.232</v>
      </c>
      <c r="V988">
        <f t="shared" si="516"/>
        <v>115.983</v>
      </c>
      <c r="W988">
        <f t="shared" si="517"/>
        <v>70.817999999999998</v>
      </c>
      <c r="X988">
        <f t="shared" si="519"/>
        <v>1.2472703354576176E-2</v>
      </c>
      <c r="Y988">
        <f t="shared" si="520"/>
        <v>1.2472703354576176E-2</v>
      </c>
      <c r="Z988">
        <f t="shared" si="521"/>
        <v>2.6091208786754194E-2</v>
      </c>
      <c r="AA988">
        <f t="shared" si="522"/>
        <v>-4.0725791713045467E-3</v>
      </c>
      <c r="AC988" s="10">
        <f>IFERROR(VLOOKUP(S988&amp;R988,'Regulatory Data'!D$6:F$1349,3,FALSE),"")</f>
        <v>3.5988068596210985</v>
      </c>
      <c r="AD988" s="12">
        <f>VLOOKUP($S988&amp;$R988,'Regulatory Data'!$I$6:$O$1301,5,FALSE)</f>
        <v>1</v>
      </c>
      <c r="AE988" s="12">
        <f>IF(VLOOKUP($S988&amp;$R988,'Regulatory Data'!$I$6:$O$1301,7,FALSE)=1,1,IF(VLOOKUP($S988&amp;$R988,'Regulatory Data'!$I$6:$O$1301,6,FALSE)=1,0,""))</f>
        <v>1</v>
      </c>
      <c r="AG988" s="12" t="str">
        <f t="shared" si="523"/>
        <v/>
      </c>
      <c r="AH988" s="12">
        <f t="shared" si="524"/>
        <v>-1.1974496887516395E-2</v>
      </c>
      <c r="AI988" s="12" t="str">
        <f t="shared" si="525"/>
        <v/>
      </c>
      <c r="AJ988" s="12">
        <f t="shared" si="526"/>
        <v>-1.1974496887516395E-2</v>
      </c>
      <c r="AK988" s="12" t="str">
        <f t="shared" si="527"/>
        <v/>
      </c>
      <c r="AL988" s="12">
        <f t="shared" si="528"/>
        <v>6.6563705816252039E-2</v>
      </c>
      <c r="AM988" s="12" t="str">
        <f t="shared" si="529"/>
        <v/>
      </c>
      <c r="AN988" s="12">
        <f t="shared" si="530"/>
        <v>2.3873276206969329E-2</v>
      </c>
      <c r="AO988" s="9" t="str">
        <f t="shared" si="531"/>
        <v/>
      </c>
      <c r="AP988" s="9">
        <f t="shared" si="532"/>
        <v>-1.1974496887516395E-2</v>
      </c>
      <c r="AQ988" s="9" t="str">
        <f t="shared" si="533"/>
        <v/>
      </c>
      <c r="AR988" s="9">
        <f t="shared" si="534"/>
        <v>-1.1974496887516395E-2</v>
      </c>
      <c r="AS988" s="9" t="str">
        <f t="shared" si="535"/>
        <v/>
      </c>
      <c r="AT988" s="9">
        <f t="shared" si="536"/>
        <v>6.6563705816252039E-2</v>
      </c>
      <c r="AU988" s="9" t="str">
        <f t="shared" si="537"/>
        <v/>
      </c>
      <c r="AV988" s="9">
        <f t="shared" si="538"/>
        <v>2.3873276206969329E-2</v>
      </c>
    </row>
    <row r="989" spans="1:48" x14ac:dyDescent="0.2">
      <c r="A989" s="2">
        <v>1</v>
      </c>
      <c r="B989" s="6" t="s">
        <v>23</v>
      </c>
      <c r="C989" s="6">
        <v>0</v>
      </c>
      <c r="D989" s="5" t="s">
        <v>103</v>
      </c>
      <c r="E989" s="5" t="str">
        <f t="shared" si="518"/>
        <v/>
      </c>
      <c r="F989" s="5" t="str">
        <f t="shared" si="513"/>
        <v/>
      </c>
      <c r="G989" s="7">
        <v>74.153999999999996</v>
      </c>
      <c r="H989" s="7">
        <v>75.406999999999996</v>
      </c>
      <c r="I989" s="7">
        <v>103.25700000000001</v>
      </c>
      <c r="J989" s="7">
        <v>116.60599999999999</v>
      </c>
      <c r="K989" s="7">
        <v>139.24700000000001</v>
      </c>
      <c r="L989" s="7">
        <v>136.93299999999999</v>
      </c>
      <c r="M989" s="7">
        <v>103.398</v>
      </c>
      <c r="N989" s="7">
        <v>106.76600000000001</v>
      </c>
      <c r="O989" s="7"/>
      <c r="Q989" s="13"/>
      <c r="R989" s="10" t="s">
        <v>676</v>
      </c>
      <c r="S989">
        <v>2008</v>
      </c>
      <c r="T989">
        <f t="shared" si="514"/>
        <v>140.53899999999999</v>
      </c>
      <c r="U989">
        <f t="shared" si="515"/>
        <v>140.53899999999999</v>
      </c>
      <c r="V989">
        <f t="shared" si="516"/>
        <v>123.96599999999999</v>
      </c>
      <c r="W989">
        <f t="shared" si="517"/>
        <v>72.528999999999996</v>
      </c>
      <c r="X989">
        <f t="shared" si="519"/>
        <v>-1.1974496887516395E-2</v>
      </c>
      <c r="Y989">
        <f t="shared" si="520"/>
        <v>-1.1974496887516395E-2</v>
      </c>
      <c r="Z989">
        <f t="shared" si="521"/>
        <v>6.6563705816252039E-2</v>
      </c>
      <c r="AA989">
        <f t="shared" si="522"/>
        <v>2.3873276206969329E-2</v>
      </c>
      <c r="AC989" s="10">
        <f>IFERROR(VLOOKUP(S989&amp;R989,'Regulatory Data'!D$6:F$1349,3,FALSE),"")</f>
        <v>3.5911623504607975</v>
      </c>
      <c r="AD989" s="12">
        <f>VLOOKUP($S989&amp;$R989,'Regulatory Data'!$I$6:$O$1301,5,FALSE)</f>
        <v>1</v>
      </c>
      <c r="AE989" s="12">
        <f>IF(VLOOKUP($S989&amp;$R989,'Regulatory Data'!$I$6:$O$1301,7,FALSE)=1,1,IF(VLOOKUP($S989&amp;$R989,'Regulatory Data'!$I$6:$O$1301,6,FALSE)=1,0,""))</f>
        <v>1</v>
      </c>
      <c r="AG989" s="12" t="str">
        <f t="shared" si="523"/>
        <v/>
      </c>
      <c r="AH989" s="12">
        <f t="shared" si="524"/>
        <v>1.6139069641294412E-3</v>
      </c>
      <c r="AI989" s="12" t="str">
        <f t="shared" si="525"/>
        <v/>
      </c>
      <c r="AJ989" s="12">
        <f t="shared" si="526"/>
        <v>1.6139069641294412E-3</v>
      </c>
      <c r="AK989" s="12" t="str">
        <f t="shared" si="527"/>
        <v/>
      </c>
      <c r="AL989" s="12">
        <f t="shared" si="528"/>
        <v>-0.13820023393193104</v>
      </c>
      <c r="AM989" s="12" t="str">
        <f t="shared" si="529"/>
        <v/>
      </c>
      <c r="AN989" s="12">
        <f t="shared" si="530"/>
        <v>6.3396946848351732E-2</v>
      </c>
      <c r="AO989" s="9" t="str">
        <f t="shared" si="531"/>
        <v/>
      </c>
      <c r="AP989" s="9">
        <f t="shared" si="532"/>
        <v>1.6139069641294412E-3</v>
      </c>
      <c r="AQ989" s="9" t="str">
        <f t="shared" si="533"/>
        <v/>
      </c>
      <c r="AR989" s="9">
        <f t="shared" si="534"/>
        <v>1.6139069641294412E-3</v>
      </c>
      <c r="AS989" s="9" t="str">
        <f t="shared" si="535"/>
        <v/>
      </c>
      <c r="AT989" s="9">
        <f t="shared" si="536"/>
        <v>-0.13820023393193104</v>
      </c>
      <c r="AU989" s="9" t="str">
        <f t="shared" si="537"/>
        <v/>
      </c>
      <c r="AV989" s="9">
        <f t="shared" si="538"/>
        <v>6.3396946848351732E-2</v>
      </c>
    </row>
    <row r="990" spans="1:48" x14ac:dyDescent="0.2">
      <c r="A990" s="2">
        <v>1</v>
      </c>
      <c r="B990" s="6" t="s">
        <v>24</v>
      </c>
      <c r="C990" s="6">
        <v>0</v>
      </c>
      <c r="D990" s="5" t="s">
        <v>103</v>
      </c>
      <c r="E990" s="5" t="str">
        <f t="shared" si="518"/>
        <v/>
      </c>
      <c r="F990" s="5" t="str">
        <f t="shared" si="513"/>
        <v/>
      </c>
      <c r="G990" s="7">
        <v>75.180999999999997</v>
      </c>
      <c r="H990" s="7">
        <v>78.396000000000001</v>
      </c>
      <c r="I990" s="7">
        <v>107.105</v>
      </c>
      <c r="J990" s="7">
        <v>116.52800000000001</v>
      </c>
      <c r="K990" s="7">
        <v>142.46199999999999</v>
      </c>
      <c r="L990" s="7">
        <v>136.62</v>
      </c>
      <c r="M990" s="7">
        <v>107.74299999999999</v>
      </c>
      <c r="N990" s="7">
        <v>115.398</v>
      </c>
      <c r="O990" s="7"/>
      <c r="Q990" s="13"/>
      <c r="R990" s="10" t="s">
        <v>676</v>
      </c>
      <c r="S990">
        <v>2009</v>
      </c>
      <c r="T990">
        <f t="shared" si="514"/>
        <v>140.76599999999999</v>
      </c>
      <c r="U990">
        <f t="shared" si="515"/>
        <v>140.76599999999999</v>
      </c>
      <c r="V990">
        <f t="shared" si="516"/>
        <v>107.965</v>
      </c>
      <c r="W990">
        <f t="shared" si="517"/>
        <v>77.275999999999996</v>
      </c>
      <c r="X990">
        <f t="shared" si="519"/>
        <v>1.6139069641294412E-3</v>
      </c>
      <c r="Y990">
        <f t="shared" si="520"/>
        <v>1.6139069641294412E-3</v>
      </c>
      <c r="Z990">
        <f t="shared" si="521"/>
        <v>-0.13820023393193104</v>
      </c>
      <c r="AA990">
        <f t="shared" si="522"/>
        <v>6.3396946848351732E-2</v>
      </c>
      <c r="AC990" s="10">
        <f>IFERROR(VLOOKUP(S990&amp;R990,'Regulatory Data'!D$6:F$1349,3,FALSE),"")</f>
        <v>3.6968971468896639</v>
      </c>
      <c r="AD990" s="12">
        <f>VLOOKUP($S990&amp;$R990,'Regulatory Data'!$I$6:$O$1301,5,FALSE)</f>
        <v>1</v>
      </c>
      <c r="AE990" s="12">
        <f>IF(VLOOKUP($S990&amp;$R990,'Regulatory Data'!$I$6:$O$1301,7,FALSE)=1,1,IF(VLOOKUP($S990&amp;$R990,'Regulatory Data'!$I$6:$O$1301,6,FALSE)=1,0,""))</f>
        <v>1</v>
      </c>
      <c r="AG990" s="12" t="str">
        <f t="shared" si="523"/>
        <v/>
      </c>
      <c r="AH990" s="12">
        <f t="shared" si="524"/>
        <v>6.432937561615315E-2</v>
      </c>
      <c r="AI990" s="12" t="str">
        <f t="shared" si="525"/>
        <v/>
      </c>
      <c r="AJ990" s="12">
        <f t="shared" si="526"/>
        <v>6.432937561615315E-2</v>
      </c>
      <c r="AK990" s="12" t="str">
        <f t="shared" si="527"/>
        <v/>
      </c>
      <c r="AL990" s="12">
        <f t="shared" si="528"/>
        <v>8.5856014621065846E-2</v>
      </c>
      <c r="AM990" s="12" t="str">
        <f t="shared" si="529"/>
        <v/>
      </c>
      <c r="AN990" s="12">
        <f t="shared" si="530"/>
        <v>-9.2041938367026788E-3</v>
      </c>
      <c r="AO990" s="9" t="str">
        <f t="shared" si="531"/>
        <v/>
      </c>
      <c r="AP990" s="9">
        <f t="shared" si="532"/>
        <v>6.432937561615315E-2</v>
      </c>
      <c r="AQ990" s="9" t="str">
        <f t="shared" si="533"/>
        <v/>
      </c>
      <c r="AR990" s="9">
        <f t="shared" si="534"/>
        <v>6.432937561615315E-2</v>
      </c>
      <c r="AS990" s="9" t="str">
        <f t="shared" si="535"/>
        <v/>
      </c>
      <c r="AT990" s="9">
        <f t="shared" si="536"/>
        <v>8.5856014621065846E-2</v>
      </c>
      <c r="AU990" s="9" t="str">
        <f t="shared" si="537"/>
        <v/>
      </c>
      <c r="AV990" s="9">
        <f t="shared" si="538"/>
        <v>-9.2041938367026788E-3</v>
      </c>
    </row>
    <row r="991" spans="1:48" x14ac:dyDescent="0.2">
      <c r="A991" s="2">
        <v>1</v>
      </c>
      <c r="B991" s="6" t="s">
        <v>25</v>
      </c>
      <c r="C991" s="6">
        <v>0</v>
      </c>
      <c r="D991" s="5" t="s">
        <v>103</v>
      </c>
      <c r="E991" s="5" t="str">
        <f t="shared" si="518"/>
        <v/>
      </c>
      <c r="F991" s="5" t="str">
        <f t="shared" si="513"/>
        <v/>
      </c>
      <c r="G991" s="7">
        <v>76.697999999999993</v>
      </c>
      <c r="H991" s="7">
        <v>78.451999999999998</v>
      </c>
      <c r="I991" s="7">
        <v>108.04</v>
      </c>
      <c r="J991" s="7">
        <v>114.583</v>
      </c>
      <c r="K991" s="7">
        <v>140.86500000000001</v>
      </c>
      <c r="L991" s="7">
        <v>137.715</v>
      </c>
      <c r="M991" s="7">
        <v>106.91200000000001</v>
      </c>
      <c r="N991" s="7">
        <v>115.50700000000001</v>
      </c>
      <c r="O991" s="7"/>
      <c r="Q991" s="13"/>
      <c r="R991" s="10" t="s">
        <v>676</v>
      </c>
      <c r="S991">
        <v>2010</v>
      </c>
      <c r="T991">
        <f t="shared" si="514"/>
        <v>150.119</v>
      </c>
      <c r="U991">
        <f t="shared" si="515"/>
        <v>150.119</v>
      </c>
      <c r="V991">
        <f t="shared" si="516"/>
        <v>117.64400000000001</v>
      </c>
      <c r="W991">
        <f t="shared" si="517"/>
        <v>76.567999999999998</v>
      </c>
      <c r="X991">
        <f t="shared" si="519"/>
        <v>6.432937561615315E-2</v>
      </c>
      <c r="Y991">
        <f t="shared" si="520"/>
        <v>6.432937561615315E-2</v>
      </c>
      <c r="Z991">
        <f t="shared" si="521"/>
        <v>8.5856014621065846E-2</v>
      </c>
      <c r="AA991">
        <f t="shared" si="522"/>
        <v>-9.2041938367026788E-3</v>
      </c>
      <c r="AC991" s="10">
        <f>IFERROR(VLOOKUP(S991&amp;R991,'Regulatory Data'!D$6:F$1349,3,FALSE),"")</f>
        <v>3.7529823217234886</v>
      </c>
      <c r="AD991" s="12">
        <f>VLOOKUP($S991&amp;$R991,'Regulatory Data'!$I$6:$O$1301,5,FALSE)</f>
        <v>1</v>
      </c>
      <c r="AE991" s="12">
        <f>IF(VLOOKUP($S991&amp;$R991,'Regulatory Data'!$I$6:$O$1301,7,FALSE)=1,1,IF(VLOOKUP($S991&amp;$R991,'Regulatory Data'!$I$6:$O$1301,6,FALSE)=1,0,""))</f>
        <v>1</v>
      </c>
      <c r="AG991" s="12" t="str">
        <f t="shared" si="523"/>
        <v/>
      </c>
      <c r="AH991" s="12" t="str">
        <f t="shared" si="524"/>
        <v>.</v>
      </c>
      <c r="AI991" s="12" t="str">
        <f t="shared" si="525"/>
        <v/>
      </c>
      <c r="AJ991" s="12" t="str">
        <f t="shared" si="526"/>
        <v>.</v>
      </c>
      <c r="AK991" s="12" t="str">
        <f t="shared" si="527"/>
        <v/>
      </c>
      <c r="AL991" s="12" t="str">
        <f t="shared" si="528"/>
        <v>.</v>
      </c>
      <c r="AM991" s="12" t="str">
        <f t="shared" si="529"/>
        <v/>
      </c>
      <c r="AN991" s="12" t="str">
        <f t="shared" si="530"/>
        <v>.</v>
      </c>
      <c r="AO991" s="9" t="str">
        <f t="shared" si="531"/>
        <v/>
      </c>
      <c r="AP991" s="9" t="str">
        <f t="shared" si="532"/>
        <v>.</v>
      </c>
      <c r="AQ991" s="9" t="str">
        <f t="shared" si="533"/>
        <v/>
      </c>
      <c r="AR991" s="9" t="str">
        <f t="shared" si="534"/>
        <v>.</v>
      </c>
      <c r="AS991" s="9" t="str">
        <f t="shared" si="535"/>
        <v/>
      </c>
      <c r="AT991" s="9" t="str">
        <f t="shared" si="536"/>
        <v>.</v>
      </c>
      <c r="AU991" s="9" t="str">
        <f t="shared" si="537"/>
        <v/>
      </c>
      <c r="AV991" s="9" t="str">
        <f t="shared" si="538"/>
        <v>.</v>
      </c>
    </row>
    <row r="992" spans="1:48" x14ac:dyDescent="0.2">
      <c r="A992" s="2">
        <v>1</v>
      </c>
      <c r="B992" s="6" t="s">
        <v>26</v>
      </c>
      <c r="C992" s="6">
        <v>0</v>
      </c>
      <c r="D992" s="5" t="s">
        <v>103</v>
      </c>
      <c r="E992" s="5" t="str">
        <f t="shared" si="518"/>
        <v/>
      </c>
      <c r="F992" s="5" t="str">
        <f t="shared" si="513"/>
        <v/>
      </c>
      <c r="G992" s="7">
        <v>78.304000000000002</v>
      </c>
      <c r="H992" s="7">
        <v>80.158000000000001</v>
      </c>
      <c r="I992" s="7">
        <v>105.372</v>
      </c>
      <c r="J992" s="7">
        <v>108.85299999999999</v>
      </c>
      <c r="K992" s="7">
        <v>134.56800000000001</v>
      </c>
      <c r="L992" s="7">
        <v>131.45500000000001</v>
      </c>
      <c r="M992" s="7">
        <v>106.012</v>
      </c>
      <c r="N992" s="7">
        <v>111.70699999999999</v>
      </c>
      <c r="O992" s="7"/>
      <c r="Q992" s="13"/>
      <c r="R992" s="10" t="s">
        <v>680</v>
      </c>
      <c r="S992">
        <v>1987</v>
      </c>
      <c r="T992" t="e">
        <f t="shared" si="514"/>
        <v>#DIV/0!</v>
      </c>
      <c r="U992" t="e">
        <f t="shared" si="515"/>
        <v>#DIV/0!</v>
      </c>
      <c r="V992" t="e">
        <f t="shared" si="516"/>
        <v>#DIV/0!</v>
      </c>
      <c r="W992" t="e">
        <f t="shared" si="517"/>
        <v>#DIV/0!</v>
      </c>
      <c r="X992" s="4" t="s">
        <v>985</v>
      </c>
      <c r="Y992" s="4" t="s">
        <v>985</v>
      </c>
      <c r="Z992" s="4" t="s">
        <v>985</v>
      </c>
      <c r="AA992" s="4" t="s">
        <v>985</v>
      </c>
      <c r="AC992" s="10" t="str">
        <f>IFERROR(VLOOKUP(S992&amp;R992,'Regulatory Data'!D$6:F$1349,3,FALSE),"")</f>
        <v/>
      </c>
      <c r="AD992" s="12" t="str">
        <f>VLOOKUP($S992&amp;$R992,'Regulatory Data'!$I$6:$O$1301,5,FALSE)</f>
        <v/>
      </c>
      <c r="AE992" s="12" t="str">
        <f>IF(VLOOKUP($S992&amp;$R992,'Regulatory Data'!$I$6:$O$1301,7,FALSE)=1,1,IF(VLOOKUP($S992&amp;$R992,'Regulatory Data'!$I$6:$O$1301,6,FALSE)=1,0,""))</f>
        <v/>
      </c>
      <c r="AG992" s="12" t="str">
        <f t="shared" si="523"/>
        <v/>
      </c>
      <c r="AH992" s="12" t="str">
        <f t="shared" si="524"/>
        <v/>
      </c>
      <c r="AI992" s="12" t="str">
        <f t="shared" si="525"/>
        <v/>
      </c>
      <c r="AJ992" s="12" t="str">
        <f t="shared" si="526"/>
        <v/>
      </c>
      <c r="AK992" s="12" t="str">
        <f t="shared" si="527"/>
        <v/>
      </c>
      <c r="AL992" s="12" t="str">
        <f t="shared" si="528"/>
        <v/>
      </c>
      <c r="AM992" s="12" t="str">
        <f t="shared" si="529"/>
        <v/>
      </c>
      <c r="AN992" s="12" t="str">
        <f t="shared" si="530"/>
        <v/>
      </c>
      <c r="AO992" s="9" t="str">
        <f t="shared" si="531"/>
        <v/>
      </c>
      <c r="AP992" s="9" t="str">
        <f t="shared" si="532"/>
        <v/>
      </c>
      <c r="AQ992" s="9" t="str">
        <f t="shared" si="533"/>
        <v/>
      </c>
      <c r="AR992" s="9" t="str">
        <f t="shared" si="534"/>
        <v/>
      </c>
      <c r="AS992" s="9" t="str">
        <f t="shared" si="535"/>
        <v/>
      </c>
      <c r="AT992" s="9" t="str">
        <f t="shared" si="536"/>
        <v/>
      </c>
      <c r="AU992" s="9" t="str">
        <f t="shared" si="537"/>
        <v/>
      </c>
      <c r="AV992" s="9" t="str">
        <f t="shared" si="538"/>
        <v/>
      </c>
    </row>
    <row r="993" spans="1:48" x14ac:dyDescent="0.2">
      <c r="A993" s="2">
        <v>1</v>
      </c>
      <c r="B993" s="6" t="s">
        <v>27</v>
      </c>
      <c r="C993" s="6">
        <v>0</v>
      </c>
      <c r="D993" s="5" t="s">
        <v>103</v>
      </c>
      <c r="E993" s="5" t="str">
        <f t="shared" si="518"/>
        <v/>
      </c>
      <c r="F993" s="5" t="str">
        <f t="shared" si="513"/>
        <v/>
      </c>
      <c r="G993" s="7">
        <v>75.644999999999996</v>
      </c>
      <c r="H993" s="7">
        <v>79.052000000000007</v>
      </c>
      <c r="I993" s="7">
        <v>101.44499999999999</v>
      </c>
      <c r="J993" s="7">
        <v>106.809</v>
      </c>
      <c r="K993" s="7">
        <v>134.107</v>
      </c>
      <c r="L993" s="7">
        <v>128.32599999999999</v>
      </c>
      <c r="M993" s="7">
        <v>108.331</v>
      </c>
      <c r="N993" s="7">
        <v>109.896</v>
      </c>
      <c r="O993" s="7"/>
      <c r="Q993" s="13"/>
      <c r="R993" s="10" t="s">
        <v>680</v>
      </c>
      <c r="S993">
        <v>1988</v>
      </c>
      <c r="T993" t="e">
        <f t="shared" si="514"/>
        <v>#DIV/0!</v>
      </c>
      <c r="U993" t="e">
        <f t="shared" si="515"/>
        <v>#DIV/0!</v>
      </c>
      <c r="V993" t="e">
        <f t="shared" si="516"/>
        <v>#DIV/0!</v>
      </c>
      <c r="W993" t="e">
        <f t="shared" si="517"/>
        <v>#DIV/0!</v>
      </c>
      <c r="X993" t="e">
        <f t="shared" ref="X993:X1015" si="539">LN(T993)-LN(T992)</f>
        <v>#DIV/0!</v>
      </c>
      <c r="Y993" t="e">
        <f t="shared" ref="Y993:Y1015" si="540">LN(U993)-LN(U992)</f>
        <v>#DIV/0!</v>
      </c>
      <c r="Z993" t="e">
        <f t="shared" ref="Z993:Z1015" si="541">LN(V993)-LN(V992)</f>
        <v>#DIV/0!</v>
      </c>
      <c r="AA993" t="e">
        <f t="shared" ref="AA993:AA1015" si="542">LN(W993)-LN(W992)</f>
        <v>#DIV/0!</v>
      </c>
      <c r="AC993" s="10" t="str">
        <f>IFERROR(VLOOKUP(S993&amp;R993,'Regulatory Data'!D$6:F$1349,3,FALSE),"")</f>
        <v/>
      </c>
      <c r="AD993" s="12" t="str">
        <f>VLOOKUP($S993&amp;$R993,'Regulatory Data'!$I$6:$O$1301,5,FALSE)</f>
        <v/>
      </c>
      <c r="AE993" s="12" t="str">
        <f>IF(VLOOKUP($S993&amp;$R993,'Regulatory Data'!$I$6:$O$1301,7,FALSE)=1,1,IF(VLOOKUP($S993&amp;$R993,'Regulatory Data'!$I$6:$O$1301,6,FALSE)=1,0,""))</f>
        <v/>
      </c>
      <c r="AG993" s="12" t="str">
        <f t="shared" si="523"/>
        <v/>
      </c>
      <c r="AH993" s="12" t="str">
        <f t="shared" si="524"/>
        <v/>
      </c>
      <c r="AI993" s="12" t="str">
        <f t="shared" si="525"/>
        <v/>
      </c>
      <c r="AJ993" s="12" t="str">
        <f t="shared" si="526"/>
        <v/>
      </c>
      <c r="AK993" s="12" t="str">
        <f t="shared" si="527"/>
        <v/>
      </c>
      <c r="AL993" s="12" t="str">
        <f t="shared" si="528"/>
        <v/>
      </c>
      <c r="AM993" s="12" t="str">
        <f t="shared" si="529"/>
        <v/>
      </c>
      <c r="AN993" s="12" t="str">
        <f t="shared" si="530"/>
        <v/>
      </c>
      <c r="AO993" s="9" t="str">
        <f t="shared" si="531"/>
        <v/>
      </c>
      <c r="AP993" s="9" t="str">
        <f t="shared" si="532"/>
        <v/>
      </c>
      <c r="AQ993" s="9" t="str">
        <f t="shared" si="533"/>
        <v/>
      </c>
      <c r="AR993" s="9" t="str">
        <f t="shared" si="534"/>
        <v/>
      </c>
      <c r="AS993" s="9" t="str">
        <f t="shared" si="535"/>
        <v/>
      </c>
      <c r="AT993" s="9" t="str">
        <f t="shared" si="536"/>
        <v/>
      </c>
      <c r="AU993" s="9" t="str">
        <f t="shared" si="537"/>
        <v/>
      </c>
      <c r="AV993" s="9" t="str">
        <f t="shared" si="538"/>
        <v/>
      </c>
    </row>
    <row r="994" spans="1:48" x14ac:dyDescent="0.2">
      <c r="A994" s="2">
        <v>1</v>
      </c>
      <c r="B994" s="6" t="s">
        <v>28</v>
      </c>
      <c r="C994" s="6">
        <v>0</v>
      </c>
      <c r="D994" s="5" t="s">
        <v>103</v>
      </c>
      <c r="E994" s="5" t="str">
        <f t="shared" si="518"/>
        <v/>
      </c>
      <c r="F994" s="5" t="str">
        <f t="shared" si="513"/>
        <v/>
      </c>
      <c r="G994" s="7">
        <v>82.5</v>
      </c>
      <c r="H994" s="7">
        <v>81.465000000000003</v>
      </c>
      <c r="I994" s="7">
        <v>90.134</v>
      </c>
      <c r="J994" s="7">
        <v>103.577</v>
      </c>
      <c r="K994" s="7">
        <v>109.254</v>
      </c>
      <c r="L994" s="7">
        <v>110.642</v>
      </c>
      <c r="M994" s="7">
        <v>106.72199999999999</v>
      </c>
      <c r="N994" s="7">
        <v>96.192999999999998</v>
      </c>
      <c r="O994" s="7"/>
      <c r="Q994" s="13"/>
      <c r="R994" s="10" t="s">
        <v>680</v>
      </c>
      <c r="S994">
        <v>1989</v>
      </c>
      <c r="T994" t="e">
        <f t="shared" si="514"/>
        <v>#DIV/0!</v>
      </c>
      <c r="U994" t="e">
        <f t="shared" si="515"/>
        <v>#DIV/0!</v>
      </c>
      <c r="V994" t="e">
        <f t="shared" si="516"/>
        <v>#DIV/0!</v>
      </c>
      <c r="W994" t="e">
        <f t="shared" si="517"/>
        <v>#DIV/0!</v>
      </c>
      <c r="X994" t="e">
        <f t="shared" si="539"/>
        <v>#DIV/0!</v>
      </c>
      <c r="Y994" t="e">
        <f t="shared" si="540"/>
        <v>#DIV/0!</v>
      </c>
      <c r="Z994" t="e">
        <f t="shared" si="541"/>
        <v>#DIV/0!</v>
      </c>
      <c r="AA994" t="e">
        <f t="shared" si="542"/>
        <v>#DIV/0!</v>
      </c>
      <c r="AC994" s="10" t="str">
        <f>IFERROR(VLOOKUP(S994&amp;R994,'Regulatory Data'!D$6:F$1349,3,FALSE),"")</f>
        <v/>
      </c>
      <c r="AD994" s="12" t="str">
        <f>VLOOKUP($S994&amp;$R994,'Regulatory Data'!$I$6:$O$1301,5,FALSE)</f>
        <v/>
      </c>
      <c r="AE994" s="12" t="str">
        <f>IF(VLOOKUP($S994&amp;$R994,'Regulatory Data'!$I$6:$O$1301,7,FALSE)=1,1,IF(VLOOKUP($S994&amp;$R994,'Regulatory Data'!$I$6:$O$1301,6,FALSE)=1,0,""))</f>
        <v/>
      </c>
      <c r="AG994" s="12" t="str">
        <f t="shared" si="523"/>
        <v/>
      </c>
      <c r="AH994" s="12" t="str">
        <f t="shared" si="524"/>
        <v/>
      </c>
      <c r="AI994" s="12" t="str">
        <f t="shared" si="525"/>
        <v/>
      </c>
      <c r="AJ994" s="12" t="str">
        <f t="shared" si="526"/>
        <v/>
      </c>
      <c r="AK994" s="12" t="str">
        <f t="shared" si="527"/>
        <v/>
      </c>
      <c r="AL994" s="12" t="str">
        <f t="shared" si="528"/>
        <v/>
      </c>
      <c r="AM994" s="12" t="str">
        <f t="shared" si="529"/>
        <v/>
      </c>
      <c r="AN994" s="12" t="str">
        <f t="shared" si="530"/>
        <v/>
      </c>
      <c r="AO994" s="9" t="str">
        <f t="shared" si="531"/>
        <v/>
      </c>
      <c r="AP994" s="9" t="str">
        <f t="shared" si="532"/>
        <v/>
      </c>
      <c r="AQ994" s="9" t="str">
        <f t="shared" si="533"/>
        <v/>
      </c>
      <c r="AR994" s="9" t="str">
        <f t="shared" si="534"/>
        <v/>
      </c>
      <c r="AS994" s="9" t="str">
        <f t="shared" si="535"/>
        <v/>
      </c>
      <c r="AT994" s="9" t="str">
        <f t="shared" si="536"/>
        <v/>
      </c>
      <c r="AU994" s="9" t="str">
        <f t="shared" si="537"/>
        <v/>
      </c>
      <c r="AV994" s="9" t="str">
        <f t="shared" si="538"/>
        <v/>
      </c>
    </row>
    <row r="995" spans="1:48" x14ac:dyDescent="0.2">
      <c r="A995" s="2">
        <v>1</v>
      </c>
      <c r="B995" s="6" t="s">
        <v>29</v>
      </c>
      <c r="C995" s="6">
        <v>0</v>
      </c>
      <c r="D995" s="5" t="s">
        <v>103</v>
      </c>
      <c r="E995" s="5" t="str">
        <f t="shared" si="518"/>
        <v/>
      </c>
      <c r="F995" s="5" t="str">
        <f t="shared" si="513"/>
        <v/>
      </c>
      <c r="G995" s="7">
        <v>100</v>
      </c>
      <c r="H995" s="7">
        <v>100</v>
      </c>
      <c r="I995" s="7">
        <v>100</v>
      </c>
      <c r="J995" s="7">
        <v>100</v>
      </c>
      <c r="K995" s="7">
        <v>100</v>
      </c>
      <c r="L995" s="7">
        <v>100</v>
      </c>
      <c r="M995" s="7">
        <v>100</v>
      </c>
      <c r="N995" s="7">
        <v>100</v>
      </c>
      <c r="O995" s="7"/>
      <c r="Q995" s="13"/>
      <c r="R995" s="10" t="s">
        <v>680</v>
      </c>
      <c r="S995">
        <v>1990</v>
      </c>
      <c r="T995" t="e">
        <f t="shared" si="514"/>
        <v>#DIV/0!</v>
      </c>
      <c r="U995" t="e">
        <f t="shared" si="515"/>
        <v>#DIV/0!</v>
      </c>
      <c r="V995" t="e">
        <f t="shared" si="516"/>
        <v>#DIV/0!</v>
      </c>
      <c r="W995" t="e">
        <f t="shared" si="517"/>
        <v>#DIV/0!</v>
      </c>
      <c r="X995" t="e">
        <f t="shared" si="539"/>
        <v>#DIV/0!</v>
      </c>
      <c r="Y995" t="e">
        <f t="shared" si="540"/>
        <v>#DIV/0!</v>
      </c>
      <c r="Z995" t="e">
        <f t="shared" si="541"/>
        <v>#DIV/0!</v>
      </c>
      <c r="AA995" t="e">
        <f t="shared" si="542"/>
        <v>#DIV/0!</v>
      </c>
      <c r="AC995" s="10" t="str">
        <f>IFERROR(VLOOKUP(S995&amp;R995,'Regulatory Data'!D$6:F$1349,3,FALSE),"")</f>
        <v/>
      </c>
      <c r="AD995" s="12" t="str">
        <f>VLOOKUP($S995&amp;$R995,'Regulatory Data'!$I$6:$O$1301,5,FALSE)</f>
        <v/>
      </c>
      <c r="AE995" s="12" t="str">
        <f>IF(VLOOKUP($S995&amp;$R995,'Regulatory Data'!$I$6:$O$1301,7,FALSE)=1,1,IF(VLOOKUP($S995&amp;$R995,'Regulatory Data'!$I$6:$O$1301,6,FALSE)=1,0,""))</f>
        <v/>
      </c>
      <c r="AG995" s="12" t="str">
        <f t="shared" si="523"/>
        <v/>
      </c>
      <c r="AH995" s="12" t="str">
        <f t="shared" si="524"/>
        <v/>
      </c>
      <c r="AI995" s="12" t="str">
        <f t="shared" si="525"/>
        <v/>
      </c>
      <c r="AJ995" s="12" t="str">
        <f t="shared" si="526"/>
        <v/>
      </c>
      <c r="AK995" s="12" t="str">
        <f t="shared" si="527"/>
        <v/>
      </c>
      <c r="AL995" s="12" t="str">
        <f t="shared" si="528"/>
        <v/>
      </c>
      <c r="AM995" s="12" t="str">
        <f t="shared" si="529"/>
        <v/>
      </c>
      <c r="AN995" s="12" t="str">
        <f t="shared" si="530"/>
        <v/>
      </c>
      <c r="AO995" s="9" t="str">
        <f t="shared" si="531"/>
        <v/>
      </c>
      <c r="AP995" s="9" t="str">
        <f t="shared" si="532"/>
        <v/>
      </c>
      <c r="AQ995" s="9" t="str">
        <f t="shared" si="533"/>
        <v/>
      </c>
      <c r="AR995" s="9" t="str">
        <f t="shared" si="534"/>
        <v/>
      </c>
      <c r="AS995" s="9" t="str">
        <f t="shared" si="535"/>
        <v/>
      </c>
      <c r="AT995" s="9" t="str">
        <f t="shared" si="536"/>
        <v/>
      </c>
      <c r="AU995" s="9" t="str">
        <f t="shared" si="537"/>
        <v/>
      </c>
      <c r="AV995" s="9" t="str">
        <f t="shared" si="538"/>
        <v/>
      </c>
    </row>
    <row r="996" spans="1:48" x14ac:dyDescent="0.2">
      <c r="A996" s="2">
        <v>1</v>
      </c>
      <c r="B996" s="6" t="s">
        <v>30</v>
      </c>
      <c r="C996" s="6">
        <v>0</v>
      </c>
      <c r="D996" s="5" t="s">
        <v>103</v>
      </c>
      <c r="E996" s="5" t="str">
        <f t="shared" si="518"/>
        <v/>
      </c>
      <c r="F996" s="5" t="str">
        <f t="shared" si="513"/>
        <v/>
      </c>
      <c r="G996" s="7">
        <v>112.148</v>
      </c>
      <c r="H996" s="7">
        <v>107.664</v>
      </c>
      <c r="I996" s="7">
        <v>96.712000000000003</v>
      </c>
      <c r="J996" s="7">
        <v>100.649</v>
      </c>
      <c r="K996" s="7">
        <v>86.236000000000004</v>
      </c>
      <c r="L996" s="7">
        <v>89.828000000000003</v>
      </c>
      <c r="M996" s="7">
        <v>99.084000000000003</v>
      </c>
      <c r="N996" s="7">
        <v>95.825999999999993</v>
      </c>
      <c r="O996" s="7"/>
      <c r="Q996" s="13"/>
      <c r="R996" s="10" t="s">
        <v>680</v>
      </c>
      <c r="S996">
        <v>1991</v>
      </c>
      <c r="T996" t="e">
        <f t="shared" si="514"/>
        <v>#DIV/0!</v>
      </c>
      <c r="U996" t="e">
        <f t="shared" si="515"/>
        <v>#DIV/0!</v>
      </c>
      <c r="V996" t="e">
        <f t="shared" si="516"/>
        <v>#DIV/0!</v>
      </c>
      <c r="W996" t="e">
        <f t="shared" si="517"/>
        <v>#DIV/0!</v>
      </c>
      <c r="X996" t="e">
        <f t="shared" si="539"/>
        <v>#DIV/0!</v>
      </c>
      <c r="Y996" t="e">
        <f t="shared" si="540"/>
        <v>#DIV/0!</v>
      </c>
      <c r="Z996" t="e">
        <f t="shared" si="541"/>
        <v>#DIV/0!</v>
      </c>
      <c r="AA996" t="e">
        <f t="shared" si="542"/>
        <v>#DIV/0!</v>
      </c>
      <c r="AC996" s="10" t="str">
        <f>IFERROR(VLOOKUP(S996&amp;R996,'Regulatory Data'!D$6:F$1349,3,FALSE),"")</f>
        <v/>
      </c>
      <c r="AD996" s="12" t="str">
        <f>VLOOKUP($S996&amp;$R996,'Regulatory Data'!$I$6:$O$1301,5,FALSE)</f>
        <v/>
      </c>
      <c r="AE996" s="12" t="str">
        <f>IF(VLOOKUP($S996&amp;$R996,'Regulatory Data'!$I$6:$O$1301,7,FALSE)=1,1,IF(VLOOKUP($S996&amp;$R996,'Regulatory Data'!$I$6:$O$1301,6,FALSE)=1,0,""))</f>
        <v/>
      </c>
      <c r="AG996" s="12" t="str">
        <f t="shared" si="523"/>
        <v/>
      </c>
      <c r="AH996" s="12" t="str">
        <f t="shared" si="524"/>
        <v/>
      </c>
      <c r="AI996" s="12" t="str">
        <f t="shared" si="525"/>
        <v/>
      </c>
      <c r="AJ996" s="12" t="str">
        <f t="shared" si="526"/>
        <v/>
      </c>
      <c r="AK996" s="12" t="str">
        <f t="shared" si="527"/>
        <v/>
      </c>
      <c r="AL996" s="12" t="str">
        <f t="shared" si="528"/>
        <v/>
      </c>
      <c r="AM996" s="12" t="str">
        <f t="shared" si="529"/>
        <v/>
      </c>
      <c r="AN996" s="12" t="str">
        <f t="shared" si="530"/>
        <v/>
      </c>
      <c r="AO996" s="9" t="str">
        <f t="shared" si="531"/>
        <v/>
      </c>
      <c r="AP996" s="9" t="str">
        <f t="shared" si="532"/>
        <v/>
      </c>
      <c r="AQ996" s="9" t="str">
        <f t="shared" si="533"/>
        <v/>
      </c>
      <c r="AR996" s="9" t="str">
        <f t="shared" si="534"/>
        <v/>
      </c>
      <c r="AS996" s="9" t="str">
        <f t="shared" si="535"/>
        <v/>
      </c>
      <c r="AT996" s="9" t="str">
        <f t="shared" si="536"/>
        <v/>
      </c>
      <c r="AU996" s="9" t="str">
        <f t="shared" si="537"/>
        <v/>
      </c>
      <c r="AV996" s="9" t="str">
        <f t="shared" si="538"/>
        <v/>
      </c>
    </row>
    <row r="997" spans="1:48" x14ac:dyDescent="0.2">
      <c r="A997" s="2">
        <v>1</v>
      </c>
      <c r="B997" s="6" t="s">
        <v>31</v>
      </c>
      <c r="C997" s="6">
        <v>0</v>
      </c>
      <c r="D997" s="5" t="s">
        <v>103</v>
      </c>
      <c r="E997" s="5" t="str">
        <f t="shared" si="518"/>
        <v/>
      </c>
      <c r="F997" s="5" t="str">
        <f t="shared" si="513"/>
        <v/>
      </c>
      <c r="G997" s="7">
        <v>116.726</v>
      </c>
      <c r="H997" s="7">
        <v>117.13</v>
      </c>
      <c r="I997" s="7">
        <v>98.983000000000004</v>
      </c>
      <c r="J997" s="7">
        <v>104.893</v>
      </c>
      <c r="K997" s="7">
        <v>84.8</v>
      </c>
      <c r="L997" s="7">
        <v>84.507000000000005</v>
      </c>
      <c r="M997" s="7">
        <v>90.9</v>
      </c>
      <c r="N997" s="7">
        <v>89.974999999999994</v>
      </c>
      <c r="O997" s="7"/>
      <c r="Q997" s="13"/>
      <c r="R997" s="10" t="s">
        <v>680</v>
      </c>
      <c r="S997">
        <v>1992</v>
      </c>
      <c r="T997">
        <f t="shared" si="514"/>
        <v>96.644000000000005</v>
      </c>
      <c r="U997">
        <f t="shared" si="515"/>
        <v>93.346999999999994</v>
      </c>
      <c r="V997">
        <f t="shared" si="516"/>
        <v>81.039000000000001</v>
      </c>
      <c r="W997">
        <f t="shared" si="517"/>
        <v>89.42</v>
      </c>
      <c r="X997" t="e">
        <f t="shared" si="539"/>
        <v>#DIV/0!</v>
      </c>
      <c r="Y997" t="e">
        <f t="shared" si="540"/>
        <v>#DIV/0!</v>
      </c>
      <c r="Z997" t="e">
        <f t="shared" si="541"/>
        <v>#DIV/0!</v>
      </c>
      <c r="AA997" t="e">
        <f t="shared" si="542"/>
        <v>#DIV/0!</v>
      </c>
      <c r="AC997" s="10" t="str">
        <f>IFERROR(VLOOKUP(S997&amp;R997,'Regulatory Data'!D$6:F$1349,3,FALSE),"")</f>
        <v/>
      </c>
      <c r="AD997" s="12" t="str">
        <f>VLOOKUP($S997&amp;$R997,'Regulatory Data'!$I$6:$O$1301,5,FALSE)</f>
        <v/>
      </c>
      <c r="AE997" s="12" t="str">
        <f>IF(VLOOKUP($S997&amp;$R997,'Regulatory Data'!$I$6:$O$1301,7,FALSE)=1,1,IF(VLOOKUP($S997&amp;$R997,'Regulatory Data'!$I$6:$O$1301,6,FALSE)=1,0,""))</f>
        <v/>
      </c>
      <c r="AG997" s="12" t="str">
        <f t="shared" si="523"/>
        <v/>
      </c>
      <c r="AH997" s="12" t="str">
        <f t="shared" si="524"/>
        <v/>
      </c>
      <c r="AI997" s="12" t="str">
        <f t="shared" si="525"/>
        <v/>
      </c>
      <c r="AJ997" s="12" t="str">
        <f t="shared" si="526"/>
        <v/>
      </c>
      <c r="AK997" s="12" t="str">
        <f t="shared" si="527"/>
        <v/>
      </c>
      <c r="AL997" s="12" t="str">
        <f t="shared" si="528"/>
        <v/>
      </c>
      <c r="AM997" s="12" t="str">
        <f t="shared" si="529"/>
        <v/>
      </c>
      <c r="AN997" s="12" t="str">
        <f t="shared" si="530"/>
        <v/>
      </c>
      <c r="AO997" s="9" t="str">
        <f t="shared" si="531"/>
        <v/>
      </c>
      <c r="AP997" s="9" t="str">
        <f t="shared" si="532"/>
        <v/>
      </c>
      <c r="AQ997" s="9" t="str">
        <f t="shared" si="533"/>
        <v/>
      </c>
      <c r="AR997" s="9" t="str">
        <f t="shared" si="534"/>
        <v/>
      </c>
      <c r="AS997" s="9" t="str">
        <f t="shared" si="535"/>
        <v/>
      </c>
      <c r="AT997" s="9" t="str">
        <f t="shared" si="536"/>
        <v/>
      </c>
      <c r="AU997" s="9" t="str">
        <f t="shared" si="537"/>
        <v/>
      </c>
      <c r="AV997" s="9" t="str">
        <f t="shared" si="538"/>
        <v/>
      </c>
    </row>
    <row r="998" spans="1:48" x14ac:dyDescent="0.2">
      <c r="A998" s="2">
        <v>1</v>
      </c>
      <c r="B998" s="6" t="s">
        <v>32</v>
      </c>
      <c r="C998" s="6">
        <v>0</v>
      </c>
      <c r="D998" s="5" t="s">
        <v>103</v>
      </c>
      <c r="E998" s="5" t="str">
        <f t="shared" si="518"/>
        <v/>
      </c>
      <c r="F998" s="5" t="str">
        <f t="shared" si="513"/>
        <v/>
      </c>
      <c r="G998" s="7">
        <v>108.777</v>
      </c>
      <c r="H998" s="7">
        <v>115.68</v>
      </c>
      <c r="I998" s="7">
        <v>91.241</v>
      </c>
      <c r="J998" s="7">
        <v>108.745</v>
      </c>
      <c r="K998" s="7">
        <v>83.879000000000005</v>
      </c>
      <c r="L998" s="7">
        <v>78.873000000000005</v>
      </c>
      <c r="M998" s="7">
        <v>91.122</v>
      </c>
      <c r="N998" s="7">
        <v>83.14</v>
      </c>
      <c r="O998" s="7"/>
      <c r="Q998" s="13"/>
      <c r="R998" s="10" t="s">
        <v>680</v>
      </c>
      <c r="S998">
        <v>1993</v>
      </c>
      <c r="T998">
        <f t="shared" si="514"/>
        <v>94.582999999999998</v>
      </c>
      <c r="U998">
        <f t="shared" si="515"/>
        <v>93.494</v>
      </c>
      <c r="V998">
        <f t="shared" si="516"/>
        <v>81.819999999999993</v>
      </c>
      <c r="W998">
        <f t="shared" si="517"/>
        <v>90.674999999999997</v>
      </c>
      <c r="X998">
        <f t="shared" si="539"/>
        <v>-2.155636816619122E-2</v>
      </c>
      <c r="Y998">
        <f t="shared" si="540"/>
        <v>1.5735307596402848E-3</v>
      </c>
      <c r="Z998">
        <f t="shared" si="541"/>
        <v>9.591192222347722E-3</v>
      </c>
      <c r="AA998">
        <f t="shared" si="542"/>
        <v>1.3937314363131392E-2</v>
      </c>
      <c r="AC998" s="10" t="str">
        <f>IFERROR(VLOOKUP(S998&amp;R998,'Regulatory Data'!D$6:F$1349,3,FALSE),"")</f>
        <v/>
      </c>
      <c r="AD998" s="12" t="str">
        <f>VLOOKUP($S998&amp;$R998,'Regulatory Data'!$I$6:$O$1301,5,FALSE)</f>
        <v/>
      </c>
      <c r="AE998" s="12" t="str">
        <f>IF(VLOOKUP($S998&amp;$R998,'Regulatory Data'!$I$6:$O$1301,7,FALSE)=1,1,IF(VLOOKUP($S998&amp;$R998,'Regulatory Data'!$I$6:$O$1301,6,FALSE)=1,0,""))</f>
        <v/>
      </c>
      <c r="AG998" s="12" t="str">
        <f t="shared" si="523"/>
        <v/>
      </c>
      <c r="AH998" s="12" t="str">
        <f t="shared" si="524"/>
        <v/>
      </c>
      <c r="AI998" s="12" t="str">
        <f t="shared" si="525"/>
        <v/>
      </c>
      <c r="AJ998" s="12" t="str">
        <f t="shared" si="526"/>
        <v/>
      </c>
      <c r="AK998" s="12" t="str">
        <f t="shared" si="527"/>
        <v/>
      </c>
      <c r="AL998" s="12" t="str">
        <f t="shared" si="528"/>
        <v/>
      </c>
      <c r="AM998" s="12" t="str">
        <f t="shared" si="529"/>
        <v/>
      </c>
      <c r="AN998" s="12" t="str">
        <f t="shared" si="530"/>
        <v/>
      </c>
      <c r="AO998" s="9" t="str">
        <f t="shared" si="531"/>
        <v/>
      </c>
      <c r="AP998" s="9" t="str">
        <f t="shared" si="532"/>
        <v/>
      </c>
      <c r="AQ998" s="9" t="str">
        <f t="shared" si="533"/>
        <v/>
      </c>
      <c r="AR998" s="9" t="str">
        <f t="shared" si="534"/>
        <v/>
      </c>
      <c r="AS998" s="9" t="str">
        <f t="shared" si="535"/>
        <v/>
      </c>
      <c r="AT998" s="9" t="str">
        <f t="shared" si="536"/>
        <v/>
      </c>
      <c r="AU998" s="9" t="str">
        <f t="shared" si="537"/>
        <v/>
      </c>
      <c r="AV998" s="9" t="str">
        <f t="shared" si="538"/>
        <v/>
      </c>
    </row>
    <row r="999" spans="1:48" x14ac:dyDescent="0.2">
      <c r="A999" s="2">
        <v>1</v>
      </c>
      <c r="B999" s="6" t="s">
        <v>33</v>
      </c>
      <c r="C999" s="6">
        <v>0</v>
      </c>
      <c r="D999" s="5" t="s">
        <v>103</v>
      </c>
      <c r="E999" s="5" t="str">
        <f t="shared" si="518"/>
        <v/>
      </c>
      <c r="F999" s="5" t="str">
        <f t="shared" si="513"/>
        <v/>
      </c>
      <c r="G999" s="7">
        <v>105.517</v>
      </c>
      <c r="H999" s="7">
        <v>110.541</v>
      </c>
      <c r="I999" s="7">
        <v>83.036000000000001</v>
      </c>
      <c r="J999" s="7">
        <v>111.211</v>
      </c>
      <c r="K999" s="7">
        <v>78.694000000000003</v>
      </c>
      <c r="L999" s="7">
        <v>75.117000000000004</v>
      </c>
      <c r="M999" s="7">
        <v>93.212000000000003</v>
      </c>
      <c r="N999" s="7">
        <v>77.399000000000001</v>
      </c>
      <c r="O999" s="7"/>
      <c r="Q999" s="13"/>
      <c r="R999" s="10" t="s">
        <v>680</v>
      </c>
      <c r="S999">
        <v>1994</v>
      </c>
      <c r="T999">
        <f t="shared" si="514"/>
        <v>96.287000000000006</v>
      </c>
      <c r="U999">
        <f t="shared" si="515"/>
        <v>96.064999999999998</v>
      </c>
      <c r="V999">
        <f t="shared" si="516"/>
        <v>83.353999999999999</v>
      </c>
      <c r="W999">
        <f t="shared" si="517"/>
        <v>91.971999999999994</v>
      </c>
      <c r="X999">
        <f t="shared" si="539"/>
        <v>1.7855558991350939E-2</v>
      </c>
      <c r="Y999">
        <f t="shared" si="540"/>
        <v>2.7127782571072068E-2</v>
      </c>
      <c r="Z999">
        <f t="shared" si="541"/>
        <v>1.8574885945967345E-2</v>
      </c>
      <c r="AA999">
        <f t="shared" si="542"/>
        <v>1.4202497730789077E-2</v>
      </c>
      <c r="AC999" s="10" t="str">
        <f>IFERROR(VLOOKUP(S999&amp;R999,'Regulatory Data'!D$6:F$1349,3,FALSE),"")</f>
        <v/>
      </c>
      <c r="AD999" s="12" t="str">
        <f>VLOOKUP($S999&amp;$R999,'Regulatory Data'!$I$6:$O$1301,5,FALSE)</f>
        <v/>
      </c>
      <c r="AE999" s="12" t="str">
        <f>IF(VLOOKUP($S999&amp;$R999,'Regulatory Data'!$I$6:$O$1301,7,FALSE)=1,1,IF(VLOOKUP($S999&amp;$R999,'Regulatory Data'!$I$6:$O$1301,6,FALSE)=1,0,""))</f>
        <v/>
      </c>
      <c r="AG999" s="12" t="str">
        <f t="shared" si="523"/>
        <v/>
      </c>
      <c r="AH999" s="12" t="str">
        <f t="shared" si="524"/>
        <v/>
      </c>
      <c r="AI999" s="12" t="str">
        <f t="shared" si="525"/>
        <v/>
      </c>
      <c r="AJ999" s="12" t="str">
        <f t="shared" si="526"/>
        <v/>
      </c>
      <c r="AK999" s="12" t="str">
        <f t="shared" si="527"/>
        <v/>
      </c>
      <c r="AL999" s="12" t="str">
        <f t="shared" si="528"/>
        <v/>
      </c>
      <c r="AM999" s="12" t="str">
        <f t="shared" si="529"/>
        <v/>
      </c>
      <c r="AN999" s="12" t="str">
        <f t="shared" si="530"/>
        <v/>
      </c>
      <c r="AO999" s="9" t="str">
        <f t="shared" si="531"/>
        <v/>
      </c>
      <c r="AP999" s="9" t="str">
        <f t="shared" si="532"/>
        <v/>
      </c>
      <c r="AQ999" s="9" t="str">
        <f t="shared" si="533"/>
        <v/>
      </c>
      <c r="AR999" s="9" t="str">
        <f t="shared" si="534"/>
        <v/>
      </c>
      <c r="AS999" s="9" t="str">
        <f t="shared" si="535"/>
        <v/>
      </c>
      <c r="AT999" s="9" t="str">
        <f t="shared" si="536"/>
        <v/>
      </c>
      <c r="AU999" s="9" t="str">
        <f t="shared" si="537"/>
        <v/>
      </c>
      <c r="AV999" s="9" t="str">
        <f t="shared" si="538"/>
        <v/>
      </c>
    </row>
    <row r="1000" spans="1:48" x14ac:dyDescent="0.2">
      <c r="A1000" s="2">
        <v>1</v>
      </c>
      <c r="B1000" s="6" t="s">
        <v>34</v>
      </c>
      <c r="C1000" s="6">
        <v>0</v>
      </c>
      <c r="D1000" s="5" t="s">
        <v>103</v>
      </c>
      <c r="E1000" s="5" t="str">
        <f t="shared" si="518"/>
        <v/>
      </c>
      <c r="F1000" s="5" t="str">
        <f t="shared" si="513"/>
        <v/>
      </c>
      <c r="G1000" s="7">
        <v>113.589</v>
      </c>
      <c r="H1000" s="7">
        <v>118.194</v>
      </c>
      <c r="I1000" s="7">
        <v>77.316000000000003</v>
      </c>
      <c r="J1000" s="7">
        <v>114.437</v>
      </c>
      <c r="K1000" s="7">
        <v>68.066999999999993</v>
      </c>
      <c r="L1000" s="7">
        <v>65.415000000000006</v>
      </c>
      <c r="M1000" s="7">
        <v>102.852</v>
      </c>
      <c r="N1000" s="7">
        <v>79.522000000000006</v>
      </c>
      <c r="O1000" s="7"/>
      <c r="Q1000" s="13"/>
      <c r="R1000" s="10" t="s">
        <v>680</v>
      </c>
      <c r="S1000">
        <v>1995</v>
      </c>
      <c r="T1000">
        <f t="shared" si="514"/>
        <v>95.052999999999997</v>
      </c>
      <c r="U1000">
        <f t="shared" si="515"/>
        <v>94.275000000000006</v>
      </c>
      <c r="V1000">
        <f t="shared" si="516"/>
        <v>85.088999999999999</v>
      </c>
      <c r="W1000">
        <f t="shared" si="517"/>
        <v>96.296999999999997</v>
      </c>
      <c r="X1000">
        <f t="shared" si="539"/>
        <v>-1.2898684111597447E-2</v>
      </c>
      <c r="Y1000">
        <f t="shared" si="540"/>
        <v>-1.8809002539243558E-2</v>
      </c>
      <c r="Z1000">
        <f t="shared" si="541"/>
        <v>2.0601169082877568E-2</v>
      </c>
      <c r="AA1000">
        <f t="shared" si="542"/>
        <v>4.5952982771096273E-2</v>
      </c>
      <c r="AC1000" s="10" t="str">
        <f>IFERROR(VLOOKUP(S1000&amp;R1000,'Regulatory Data'!D$6:F$1349,3,FALSE),"")</f>
        <v/>
      </c>
      <c r="AD1000" s="12" t="str">
        <f>VLOOKUP($S1000&amp;$R1000,'Regulatory Data'!$I$6:$O$1301,5,FALSE)</f>
        <v/>
      </c>
      <c r="AE1000" s="12" t="str">
        <f>IF(VLOOKUP($S1000&amp;$R1000,'Regulatory Data'!$I$6:$O$1301,7,FALSE)=1,1,IF(VLOOKUP($S1000&amp;$R1000,'Regulatory Data'!$I$6:$O$1301,6,FALSE)=1,0,""))</f>
        <v/>
      </c>
      <c r="AG1000" s="12" t="str">
        <f t="shared" si="523"/>
        <v/>
      </c>
      <c r="AH1000" s="12" t="str">
        <f t="shared" si="524"/>
        <v/>
      </c>
      <c r="AI1000" s="12" t="str">
        <f t="shared" si="525"/>
        <v/>
      </c>
      <c r="AJ1000" s="12" t="str">
        <f t="shared" si="526"/>
        <v/>
      </c>
      <c r="AK1000" s="12" t="str">
        <f t="shared" si="527"/>
        <v/>
      </c>
      <c r="AL1000" s="12" t="str">
        <f t="shared" si="528"/>
        <v/>
      </c>
      <c r="AM1000" s="12" t="str">
        <f t="shared" si="529"/>
        <v/>
      </c>
      <c r="AN1000" s="12" t="str">
        <f t="shared" si="530"/>
        <v/>
      </c>
      <c r="AO1000" s="9" t="str">
        <f t="shared" si="531"/>
        <v/>
      </c>
      <c r="AP1000" s="9" t="str">
        <f t="shared" si="532"/>
        <v/>
      </c>
      <c r="AQ1000" s="9" t="str">
        <f t="shared" si="533"/>
        <v/>
      </c>
      <c r="AR1000" s="9" t="str">
        <f t="shared" si="534"/>
        <v/>
      </c>
      <c r="AS1000" s="9" t="str">
        <f t="shared" si="535"/>
        <v/>
      </c>
      <c r="AT1000" s="9" t="str">
        <f t="shared" si="536"/>
        <v/>
      </c>
      <c r="AU1000" s="9" t="str">
        <f t="shared" si="537"/>
        <v/>
      </c>
      <c r="AV1000" s="9" t="str">
        <f t="shared" si="538"/>
        <v/>
      </c>
    </row>
    <row r="1001" spans="1:48" x14ac:dyDescent="0.2">
      <c r="A1001" s="2">
        <v>1</v>
      </c>
      <c r="B1001" s="6" t="s">
        <v>35</v>
      </c>
      <c r="C1001" s="6">
        <v>0</v>
      </c>
      <c r="D1001" s="5" t="s">
        <v>103</v>
      </c>
      <c r="E1001" s="5" t="str">
        <f t="shared" si="518"/>
        <v/>
      </c>
      <c r="F1001" s="5" t="str">
        <f t="shared" si="513"/>
        <v/>
      </c>
      <c r="G1001" s="7">
        <v>114.69799999999999</v>
      </c>
      <c r="H1001" s="7">
        <v>114.935</v>
      </c>
      <c r="I1001" s="7">
        <v>66.73</v>
      </c>
      <c r="J1001" s="7">
        <v>121.512</v>
      </c>
      <c r="K1001" s="7">
        <v>58.179000000000002</v>
      </c>
      <c r="L1001" s="7">
        <v>58.058999999999997</v>
      </c>
      <c r="M1001" s="7">
        <v>100.84</v>
      </c>
      <c r="N1001" s="7">
        <v>67.290999999999997</v>
      </c>
      <c r="O1001" s="7"/>
      <c r="Q1001" s="13"/>
      <c r="R1001" s="10" t="s">
        <v>680</v>
      </c>
      <c r="S1001">
        <v>1996</v>
      </c>
      <c r="T1001">
        <f t="shared" si="514"/>
        <v>93.706000000000003</v>
      </c>
      <c r="U1001">
        <f t="shared" si="515"/>
        <v>93.997</v>
      </c>
      <c r="V1001">
        <f t="shared" si="516"/>
        <v>86.527000000000001</v>
      </c>
      <c r="W1001">
        <f t="shared" si="517"/>
        <v>99.4</v>
      </c>
      <c r="X1001">
        <f t="shared" si="539"/>
        <v>-1.4272409426145494E-2</v>
      </c>
      <c r="Y1001">
        <f t="shared" si="540"/>
        <v>-2.9531762773249426E-3</v>
      </c>
      <c r="Z1001">
        <f t="shared" si="541"/>
        <v>1.675873643090231E-2</v>
      </c>
      <c r="AA1001">
        <f t="shared" si="542"/>
        <v>3.1714947991677178E-2</v>
      </c>
      <c r="AC1001" s="10" t="str">
        <f>IFERROR(VLOOKUP(S1001&amp;R1001,'Regulatory Data'!D$6:F$1349,3,FALSE),"")</f>
        <v/>
      </c>
      <c r="AD1001" s="12" t="str">
        <f>VLOOKUP($S1001&amp;$R1001,'Regulatory Data'!$I$6:$O$1301,5,FALSE)</f>
        <v/>
      </c>
      <c r="AE1001" s="12" t="str">
        <f>IF(VLOOKUP($S1001&amp;$R1001,'Regulatory Data'!$I$6:$O$1301,7,FALSE)=1,1,IF(VLOOKUP($S1001&amp;$R1001,'Regulatory Data'!$I$6:$O$1301,6,FALSE)=1,0,""))</f>
        <v/>
      </c>
      <c r="AG1001" s="12" t="str">
        <f t="shared" si="523"/>
        <v/>
      </c>
      <c r="AH1001" s="12" t="str">
        <f t="shared" si="524"/>
        <v/>
      </c>
      <c r="AI1001" s="12" t="str">
        <f t="shared" si="525"/>
        <v/>
      </c>
      <c r="AJ1001" s="12" t="str">
        <f t="shared" si="526"/>
        <v/>
      </c>
      <c r="AK1001" s="12" t="str">
        <f t="shared" si="527"/>
        <v/>
      </c>
      <c r="AL1001" s="12" t="str">
        <f t="shared" si="528"/>
        <v/>
      </c>
      <c r="AM1001" s="12" t="str">
        <f t="shared" si="529"/>
        <v/>
      </c>
      <c r="AN1001" s="12" t="str">
        <f t="shared" si="530"/>
        <v/>
      </c>
      <c r="AO1001" s="9" t="str">
        <f t="shared" si="531"/>
        <v/>
      </c>
      <c r="AP1001" s="9" t="str">
        <f t="shared" si="532"/>
        <v/>
      </c>
      <c r="AQ1001" s="9" t="str">
        <f t="shared" si="533"/>
        <v/>
      </c>
      <c r="AR1001" s="9" t="str">
        <f t="shared" si="534"/>
        <v/>
      </c>
      <c r="AS1001" s="9" t="str">
        <f t="shared" si="535"/>
        <v/>
      </c>
      <c r="AT1001" s="9" t="str">
        <f t="shared" si="536"/>
        <v/>
      </c>
      <c r="AU1001" s="9" t="str">
        <f t="shared" si="537"/>
        <v/>
      </c>
      <c r="AV1001" s="9" t="str">
        <f t="shared" si="538"/>
        <v/>
      </c>
    </row>
    <row r="1002" spans="1:48" x14ac:dyDescent="0.2">
      <c r="A1002" s="2">
        <v>1</v>
      </c>
      <c r="B1002" s="6" t="s">
        <v>36</v>
      </c>
      <c r="C1002" s="6">
        <v>0</v>
      </c>
      <c r="D1002" s="5" t="s">
        <v>103</v>
      </c>
      <c r="E1002" s="5" t="str">
        <f t="shared" si="518"/>
        <v/>
      </c>
      <c r="F1002" s="5" t="str">
        <f t="shared" si="513"/>
        <v/>
      </c>
      <c r="G1002" s="7">
        <v>105.324</v>
      </c>
      <c r="H1002" s="7">
        <v>103.55</v>
      </c>
      <c r="I1002" s="7">
        <v>49.911999999999999</v>
      </c>
      <c r="J1002" s="7">
        <v>118.03400000000001</v>
      </c>
      <c r="K1002" s="7">
        <v>47.389000000000003</v>
      </c>
      <c r="L1002" s="7">
        <v>48.2</v>
      </c>
      <c r="M1002" s="7">
        <v>105.203</v>
      </c>
      <c r="N1002" s="7">
        <v>52.508000000000003</v>
      </c>
      <c r="O1002" s="7"/>
      <c r="Q1002" s="13"/>
      <c r="R1002" s="10" t="s">
        <v>680</v>
      </c>
      <c r="S1002">
        <v>1997</v>
      </c>
      <c r="T1002">
        <f t="shared" si="514"/>
        <v>97.673000000000002</v>
      </c>
      <c r="U1002">
        <f t="shared" si="515"/>
        <v>97.545000000000002</v>
      </c>
      <c r="V1002">
        <f t="shared" si="516"/>
        <v>88.763000000000005</v>
      </c>
      <c r="W1002">
        <f t="shared" si="517"/>
        <v>98.902000000000001</v>
      </c>
      <c r="X1002">
        <f t="shared" si="539"/>
        <v>4.1462943317076117E-2</v>
      </c>
      <c r="Y1002">
        <f t="shared" si="540"/>
        <v>3.7050943122128643E-2</v>
      </c>
      <c r="Z1002">
        <f t="shared" si="541"/>
        <v>2.551339254078222E-2</v>
      </c>
      <c r="AA1002">
        <f t="shared" si="542"/>
        <v>-5.0226527914167818E-3</v>
      </c>
      <c r="AC1002" s="10">
        <f>IFERROR(VLOOKUP(S1002&amp;R1002,'Regulatory Data'!D$6:F$1349,3,FALSE),"")</f>
        <v>3.4792789751785578</v>
      </c>
      <c r="AD1002" s="12">
        <f>VLOOKUP($S1002&amp;$R1002,'Regulatory Data'!$I$6:$O$1301,5,FALSE)</f>
        <v>1</v>
      </c>
      <c r="AE1002" s="12">
        <f>IF(VLOOKUP($S1002&amp;$R1002,'Regulatory Data'!$I$6:$O$1301,7,FALSE)=1,1,IF(VLOOKUP($S1002&amp;$R1002,'Regulatory Data'!$I$6:$O$1301,6,FALSE)=1,0,""))</f>
        <v>1</v>
      </c>
      <c r="AG1002" s="12" t="str">
        <f t="shared" si="523"/>
        <v/>
      </c>
      <c r="AH1002" s="12">
        <f t="shared" si="524"/>
        <v>-4.4327314340444346E-3</v>
      </c>
      <c r="AI1002" s="12" t="str">
        <f t="shared" si="525"/>
        <v/>
      </c>
      <c r="AJ1002" s="12">
        <f t="shared" si="526"/>
        <v>-1.0232086673627627E-2</v>
      </c>
      <c r="AK1002" s="12" t="str">
        <f t="shared" si="527"/>
        <v/>
      </c>
      <c r="AL1002" s="12">
        <f t="shared" si="528"/>
        <v>1.972243698663867E-2</v>
      </c>
      <c r="AM1002" s="12" t="str">
        <f t="shared" si="529"/>
        <v/>
      </c>
      <c r="AN1002" s="12">
        <f t="shared" si="530"/>
        <v>2.9037801818634357E-2</v>
      </c>
      <c r="AO1002" s="9" t="str">
        <f t="shared" si="531"/>
        <v/>
      </c>
      <c r="AP1002" s="9">
        <f t="shared" si="532"/>
        <v>-4.4327314340444346E-3</v>
      </c>
      <c r="AQ1002" s="9" t="str">
        <f t="shared" si="533"/>
        <v/>
      </c>
      <c r="AR1002" s="9">
        <f t="shared" si="534"/>
        <v>-1.0232086673627627E-2</v>
      </c>
      <c r="AS1002" s="9" t="str">
        <f t="shared" si="535"/>
        <v/>
      </c>
      <c r="AT1002" s="9">
        <f t="shared" si="536"/>
        <v>1.972243698663867E-2</v>
      </c>
      <c r="AU1002" s="9" t="str">
        <f t="shared" si="537"/>
        <v/>
      </c>
      <c r="AV1002" s="9">
        <f t="shared" si="538"/>
        <v>2.9037801818634357E-2</v>
      </c>
    </row>
    <row r="1003" spans="1:48" x14ac:dyDescent="0.2">
      <c r="A1003" s="2">
        <v>1</v>
      </c>
      <c r="B1003" s="6" t="s">
        <v>37</v>
      </c>
      <c r="C1003" s="6">
        <v>0</v>
      </c>
      <c r="D1003" s="5" t="s">
        <v>103</v>
      </c>
      <c r="E1003" s="5" t="str">
        <f t="shared" si="518"/>
        <v/>
      </c>
      <c r="F1003" s="5" t="str">
        <f t="shared" si="513"/>
        <v/>
      </c>
      <c r="G1003" s="7">
        <v>103.19499999999999</v>
      </c>
      <c r="H1003" s="7">
        <v>117.05</v>
      </c>
      <c r="I1003" s="7">
        <v>53.121000000000002</v>
      </c>
      <c r="J1003" s="7">
        <v>127.729</v>
      </c>
      <c r="K1003" s="7">
        <v>51.476999999999997</v>
      </c>
      <c r="L1003" s="7">
        <v>45.383000000000003</v>
      </c>
      <c r="M1003" s="7">
        <v>95.754000000000005</v>
      </c>
      <c r="N1003" s="7">
        <v>50.866</v>
      </c>
      <c r="O1003" s="7"/>
      <c r="Q1003" s="13"/>
      <c r="R1003" s="10" t="s">
        <v>680</v>
      </c>
      <c r="S1003">
        <v>1998</v>
      </c>
      <c r="T1003">
        <f t="shared" si="514"/>
        <v>97.241</v>
      </c>
      <c r="U1003">
        <f t="shared" si="515"/>
        <v>96.552000000000007</v>
      </c>
      <c r="V1003">
        <f t="shared" si="516"/>
        <v>90.531000000000006</v>
      </c>
      <c r="W1003">
        <f t="shared" si="517"/>
        <v>101.816</v>
      </c>
      <c r="X1003">
        <f t="shared" si="539"/>
        <v>-4.4327314340444346E-3</v>
      </c>
      <c r="Y1003">
        <f t="shared" si="540"/>
        <v>-1.0232086673627627E-2</v>
      </c>
      <c r="Z1003">
        <f t="shared" si="541"/>
        <v>1.972243698663867E-2</v>
      </c>
      <c r="AA1003">
        <f t="shared" si="542"/>
        <v>2.9037801818634357E-2</v>
      </c>
      <c r="AC1003" s="10">
        <f>IFERROR(VLOOKUP(S1003&amp;R1003,'Regulatory Data'!D$6:F$1349,3,FALSE),"")</f>
        <v>3.4130932178539748</v>
      </c>
      <c r="AD1003" s="12">
        <f>VLOOKUP($S1003&amp;$R1003,'Regulatory Data'!$I$6:$O$1301,5,FALSE)</f>
        <v>1</v>
      </c>
      <c r="AE1003" s="12">
        <f>IF(VLOOKUP($S1003&amp;$R1003,'Regulatory Data'!$I$6:$O$1301,7,FALSE)=1,1,IF(VLOOKUP($S1003&amp;$R1003,'Regulatory Data'!$I$6:$O$1301,6,FALSE)=1,0,""))</f>
        <v>1</v>
      </c>
      <c r="AG1003" s="12" t="str">
        <f t="shared" si="523"/>
        <v/>
      </c>
      <c r="AH1003" s="12">
        <f t="shared" si="524"/>
        <v>7.2136634065058658E-3</v>
      </c>
      <c r="AI1003" s="12" t="str">
        <f t="shared" si="525"/>
        <v/>
      </c>
      <c r="AJ1003" s="12">
        <f t="shared" si="526"/>
        <v>1.8684652846817862E-2</v>
      </c>
      <c r="AK1003" s="12" t="str">
        <f t="shared" si="527"/>
        <v/>
      </c>
      <c r="AL1003" s="12">
        <f t="shared" si="528"/>
        <v>2.2467210133421567E-2</v>
      </c>
      <c r="AM1003" s="12" t="str">
        <f t="shared" si="529"/>
        <v/>
      </c>
      <c r="AN1003" s="12">
        <f t="shared" si="530"/>
        <v>-5.0216231792648003E-3</v>
      </c>
      <c r="AO1003" s="9" t="str">
        <f t="shared" si="531"/>
        <v/>
      </c>
      <c r="AP1003" s="9">
        <f t="shared" si="532"/>
        <v>7.2136634065058658E-3</v>
      </c>
      <c r="AQ1003" s="9" t="str">
        <f t="shared" si="533"/>
        <v/>
      </c>
      <c r="AR1003" s="9">
        <f t="shared" si="534"/>
        <v>1.8684652846817862E-2</v>
      </c>
      <c r="AS1003" s="9" t="str">
        <f t="shared" si="535"/>
        <v/>
      </c>
      <c r="AT1003" s="9">
        <f t="shared" si="536"/>
        <v>2.2467210133421567E-2</v>
      </c>
      <c r="AU1003" s="9" t="str">
        <f t="shared" si="537"/>
        <v/>
      </c>
      <c r="AV1003" s="9">
        <f t="shared" si="538"/>
        <v>-5.0216231792648003E-3</v>
      </c>
    </row>
    <row r="1004" spans="1:48" x14ac:dyDescent="0.2">
      <c r="A1004" s="2">
        <v>1</v>
      </c>
      <c r="B1004" s="6" t="s">
        <v>63</v>
      </c>
      <c r="C1004" s="6">
        <v>0</v>
      </c>
      <c r="D1004" s="5" t="s">
        <v>103</v>
      </c>
      <c r="E1004" s="5" t="str">
        <f t="shared" si="518"/>
        <v/>
      </c>
      <c r="F1004" s="5" t="str">
        <f t="shared" si="513"/>
        <v/>
      </c>
      <c r="G1004" s="7">
        <v>92.424999999999997</v>
      </c>
      <c r="H1004" s="7">
        <v>104.964</v>
      </c>
      <c r="I1004" s="7">
        <v>48.292999999999999</v>
      </c>
      <c r="J1004" s="7">
        <v>155.976</v>
      </c>
      <c r="K1004" s="7">
        <v>52.252000000000002</v>
      </c>
      <c r="L1004" s="7">
        <v>46.009</v>
      </c>
      <c r="M1004" s="7">
        <v>100.736</v>
      </c>
      <c r="N1004" s="7">
        <v>48.649000000000001</v>
      </c>
      <c r="O1004" s="7"/>
      <c r="Q1004" s="13"/>
      <c r="R1004" s="10" t="s">
        <v>680</v>
      </c>
      <c r="S1004">
        <v>1999</v>
      </c>
      <c r="T1004">
        <f t="shared" si="514"/>
        <v>97.944999999999993</v>
      </c>
      <c r="U1004">
        <f t="shared" si="515"/>
        <v>98.373000000000005</v>
      </c>
      <c r="V1004">
        <f t="shared" si="516"/>
        <v>92.587999999999994</v>
      </c>
      <c r="W1004">
        <f t="shared" si="517"/>
        <v>101.306</v>
      </c>
      <c r="X1004">
        <f t="shared" si="539"/>
        <v>7.2136634065058658E-3</v>
      </c>
      <c r="Y1004">
        <f t="shared" si="540"/>
        <v>1.8684652846817862E-2</v>
      </c>
      <c r="Z1004">
        <f t="shared" si="541"/>
        <v>2.2467210133421567E-2</v>
      </c>
      <c r="AA1004">
        <f t="shared" si="542"/>
        <v>-5.0216231792648003E-3</v>
      </c>
      <c r="AC1004" s="10">
        <f>IFERROR(VLOOKUP(S1004&amp;R1004,'Regulatory Data'!D$6:F$1349,3,FALSE),"")</f>
        <v>3.4880958052324518</v>
      </c>
      <c r="AD1004" s="12">
        <f>VLOOKUP($S1004&amp;$R1004,'Regulatory Data'!$I$6:$O$1301,5,FALSE)</f>
        <v>1</v>
      </c>
      <c r="AE1004" s="12">
        <f>IF(VLOOKUP($S1004&amp;$R1004,'Regulatory Data'!$I$6:$O$1301,7,FALSE)=1,1,IF(VLOOKUP($S1004&amp;$R1004,'Regulatory Data'!$I$6:$O$1301,6,FALSE)=1,0,""))</f>
        <v>1</v>
      </c>
      <c r="AG1004" s="12" t="str">
        <f t="shared" si="523"/>
        <v/>
      </c>
      <c r="AH1004" s="12">
        <f t="shared" si="524"/>
        <v>1.2580696544708836E-2</v>
      </c>
      <c r="AI1004" s="12" t="str">
        <f t="shared" si="525"/>
        <v/>
      </c>
      <c r="AJ1004" s="12">
        <f t="shared" si="526"/>
        <v>1.8810910433099792E-2</v>
      </c>
      <c r="AK1004" s="12" t="str">
        <f t="shared" si="527"/>
        <v/>
      </c>
      <c r="AL1004" s="12">
        <f t="shared" si="528"/>
        <v>3.8945261559456767E-2</v>
      </c>
      <c r="AM1004" s="12" t="str">
        <f t="shared" si="529"/>
        <v/>
      </c>
      <c r="AN1004" s="12">
        <f t="shared" si="530"/>
        <v>-7.8386694172376536E-3</v>
      </c>
      <c r="AO1004" s="9" t="str">
        <f t="shared" si="531"/>
        <v/>
      </c>
      <c r="AP1004" s="9">
        <f t="shared" si="532"/>
        <v>1.2580696544708836E-2</v>
      </c>
      <c r="AQ1004" s="9" t="str">
        <f t="shared" si="533"/>
        <v/>
      </c>
      <c r="AR1004" s="9">
        <f t="shared" si="534"/>
        <v>1.8810910433099792E-2</v>
      </c>
      <c r="AS1004" s="9" t="str">
        <f t="shared" si="535"/>
        <v/>
      </c>
      <c r="AT1004" s="9">
        <f t="shared" si="536"/>
        <v>3.8945261559456767E-2</v>
      </c>
      <c r="AU1004" s="9" t="str">
        <f t="shared" si="537"/>
        <v/>
      </c>
      <c r="AV1004" s="9">
        <f t="shared" si="538"/>
        <v>-7.8386694172376536E-3</v>
      </c>
    </row>
    <row r="1005" spans="1:48" x14ac:dyDescent="0.2">
      <c r="A1005" s="2">
        <v>0</v>
      </c>
      <c r="B1005" s="5" t="s">
        <v>104</v>
      </c>
      <c r="C1005" s="6" t="s">
        <v>0</v>
      </c>
      <c r="E1005" s="5" t="str">
        <f t="shared" si="518"/>
        <v/>
      </c>
      <c r="F1005" s="5" t="str">
        <f t="shared" si="513"/>
        <v/>
      </c>
      <c r="Q1005" s="13"/>
      <c r="R1005" s="10" t="s">
        <v>680</v>
      </c>
      <c r="S1005">
        <v>2000</v>
      </c>
      <c r="T1005">
        <f t="shared" si="514"/>
        <v>99.185000000000002</v>
      </c>
      <c r="U1005">
        <f t="shared" si="515"/>
        <v>100.241</v>
      </c>
      <c r="V1005">
        <f t="shared" si="516"/>
        <v>96.265000000000001</v>
      </c>
      <c r="W1005">
        <f t="shared" si="517"/>
        <v>100.515</v>
      </c>
      <c r="X1005">
        <f t="shared" si="539"/>
        <v>1.2580696544708836E-2</v>
      </c>
      <c r="Y1005">
        <f t="shared" si="540"/>
        <v>1.8810910433099792E-2</v>
      </c>
      <c r="Z1005">
        <f t="shared" si="541"/>
        <v>3.8945261559456767E-2</v>
      </c>
      <c r="AA1005">
        <f t="shared" si="542"/>
        <v>-7.8386694172376536E-3</v>
      </c>
      <c r="AC1005" s="10">
        <f>IFERROR(VLOOKUP(S1005&amp;R1005,'Regulatory Data'!D$6:F$1349,3,FALSE),"")</f>
        <v>3.4687677750831432</v>
      </c>
      <c r="AD1005" s="12">
        <f>VLOOKUP($S1005&amp;$R1005,'Regulatory Data'!$I$6:$O$1301,5,FALSE)</f>
        <v>1</v>
      </c>
      <c r="AE1005" s="12">
        <f>IF(VLOOKUP($S1005&amp;$R1005,'Regulatory Data'!$I$6:$O$1301,7,FALSE)=1,1,IF(VLOOKUP($S1005&amp;$R1005,'Regulatory Data'!$I$6:$O$1301,6,FALSE)=1,0,""))</f>
        <v>1</v>
      </c>
      <c r="AG1005" s="12" t="str">
        <f t="shared" si="523"/>
        <v/>
      </c>
      <c r="AH1005" s="12">
        <f t="shared" si="524"/>
        <v>-9.986332668665554E-4</v>
      </c>
      <c r="AI1005" s="12" t="str">
        <f t="shared" si="525"/>
        <v/>
      </c>
      <c r="AJ1005" s="12">
        <f t="shared" si="526"/>
        <v>-2.0560887987555176E-2</v>
      </c>
      <c r="AK1005" s="12" t="str">
        <f t="shared" si="527"/>
        <v/>
      </c>
      <c r="AL1005" s="12">
        <f t="shared" si="528"/>
        <v>2.7631132884644138E-2</v>
      </c>
      <c r="AM1005" s="12" t="str">
        <f t="shared" si="529"/>
        <v/>
      </c>
      <c r="AN1005" s="12">
        <f t="shared" si="530"/>
        <v>1.2418221140733543E-2</v>
      </c>
      <c r="AO1005" s="9" t="str">
        <f t="shared" si="531"/>
        <v/>
      </c>
      <c r="AP1005" s="9">
        <f t="shared" si="532"/>
        <v>-9.986332668665554E-4</v>
      </c>
      <c r="AQ1005" s="9" t="str">
        <f t="shared" si="533"/>
        <v/>
      </c>
      <c r="AR1005" s="9">
        <f t="shared" si="534"/>
        <v>-2.0560887987555176E-2</v>
      </c>
      <c r="AS1005" s="9" t="str">
        <f t="shared" si="535"/>
        <v/>
      </c>
      <c r="AT1005" s="9">
        <f t="shared" si="536"/>
        <v>2.7631132884644138E-2</v>
      </c>
      <c r="AU1005" s="9" t="str">
        <f t="shared" si="537"/>
        <v/>
      </c>
      <c r="AV1005" s="9">
        <f t="shared" si="538"/>
        <v>1.2418221140733543E-2</v>
      </c>
    </row>
    <row r="1006" spans="1:48" x14ac:dyDescent="0.2">
      <c r="A1006" s="2">
        <v>1</v>
      </c>
      <c r="B1006" s="6" t="s">
        <v>13</v>
      </c>
      <c r="C1006" s="6">
        <v>0</v>
      </c>
      <c r="D1006" s="5" t="s">
        <v>105</v>
      </c>
      <c r="E1006" s="5" t="str">
        <f t="shared" si="518"/>
        <v/>
      </c>
      <c r="F1006" s="5" t="str">
        <f t="shared" si="513"/>
        <v/>
      </c>
      <c r="G1006" s="7">
        <v>55.965000000000003</v>
      </c>
      <c r="H1006" s="7">
        <v>57.067999999999998</v>
      </c>
      <c r="I1006" s="7">
        <v>108.71299999999999</v>
      </c>
      <c r="J1006" s="7">
        <v>91.923000000000002</v>
      </c>
      <c r="K1006" s="7">
        <v>194.25200000000001</v>
      </c>
      <c r="L1006" s="7">
        <v>190.49799999999999</v>
      </c>
      <c r="M1006" s="7">
        <v>96.296000000000006</v>
      </c>
      <c r="N1006" s="7">
        <v>104.687</v>
      </c>
      <c r="O1006" s="7"/>
      <c r="Q1006" s="13"/>
      <c r="R1006" s="10" t="s">
        <v>680</v>
      </c>
      <c r="S1006">
        <v>2001</v>
      </c>
      <c r="T1006">
        <f t="shared" si="514"/>
        <v>99.085999999999999</v>
      </c>
      <c r="U1006">
        <f t="shared" si="515"/>
        <v>98.200999999999993</v>
      </c>
      <c r="V1006">
        <f t="shared" si="516"/>
        <v>98.962000000000003</v>
      </c>
      <c r="W1006">
        <f t="shared" si="517"/>
        <v>101.771</v>
      </c>
      <c r="X1006">
        <f t="shared" si="539"/>
        <v>-9.986332668665554E-4</v>
      </c>
      <c r="Y1006">
        <f t="shared" si="540"/>
        <v>-2.0560887987555176E-2</v>
      </c>
      <c r="Z1006">
        <f t="shared" si="541"/>
        <v>2.7631132884644138E-2</v>
      </c>
      <c r="AA1006">
        <f t="shared" si="542"/>
        <v>1.2418221140733543E-2</v>
      </c>
      <c r="AC1006" s="10">
        <f>IFERROR(VLOOKUP(S1006&amp;R1006,'Regulatory Data'!D$6:F$1349,3,FALSE),"")</f>
        <v>3.5566017809922701</v>
      </c>
      <c r="AD1006" s="12">
        <f>VLOOKUP($S1006&amp;$R1006,'Regulatory Data'!$I$6:$O$1301,5,FALSE)</f>
        <v>1</v>
      </c>
      <c r="AE1006" s="12">
        <f>IF(VLOOKUP($S1006&amp;$R1006,'Regulatory Data'!$I$6:$O$1301,7,FALSE)=1,1,IF(VLOOKUP($S1006&amp;$R1006,'Regulatory Data'!$I$6:$O$1301,6,FALSE)=1,0,""))</f>
        <v>1</v>
      </c>
      <c r="AG1006" s="12" t="str">
        <f t="shared" si="523"/>
        <v/>
      </c>
      <c r="AH1006" s="12">
        <f t="shared" si="524"/>
        <v>9.1820260748862736E-3</v>
      </c>
      <c r="AI1006" s="12" t="str">
        <f t="shared" si="525"/>
        <v/>
      </c>
      <c r="AJ1006" s="12">
        <f t="shared" si="526"/>
        <v>1.8153787380132513E-2</v>
      </c>
      <c r="AK1006" s="12" t="str">
        <f t="shared" si="527"/>
        <v/>
      </c>
      <c r="AL1006" s="12">
        <f t="shared" si="528"/>
        <v>1.0434247922148643E-2</v>
      </c>
      <c r="AM1006" s="12" t="str">
        <f t="shared" si="529"/>
        <v/>
      </c>
      <c r="AN1006" s="12">
        <f t="shared" si="530"/>
        <v>-1.7555005245885269E-2</v>
      </c>
      <c r="AO1006" s="9" t="str">
        <f t="shared" si="531"/>
        <v/>
      </c>
      <c r="AP1006" s="9">
        <f t="shared" si="532"/>
        <v>9.1820260748862736E-3</v>
      </c>
      <c r="AQ1006" s="9" t="str">
        <f t="shared" si="533"/>
        <v/>
      </c>
      <c r="AR1006" s="9">
        <f t="shared" si="534"/>
        <v>1.8153787380132513E-2</v>
      </c>
      <c r="AS1006" s="9" t="str">
        <f t="shared" si="535"/>
        <v/>
      </c>
      <c r="AT1006" s="9">
        <f t="shared" si="536"/>
        <v>1.0434247922148643E-2</v>
      </c>
      <c r="AU1006" s="9" t="str">
        <f t="shared" si="537"/>
        <v/>
      </c>
      <c r="AV1006" s="9">
        <f t="shared" si="538"/>
        <v>-1.7555005245885269E-2</v>
      </c>
    </row>
    <row r="1007" spans="1:48" x14ac:dyDescent="0.2">
      <c r="A1007" s="2">
        <v>1</v>
      </c>
      <c r="B1007" s="6" t="s">
        <v>15</v>
      </c>
      <c r="C1007" s="6">
        <v>0</v>
      </c>
      <c r="D1007" s="5" t="s">
        <v>105</v>
      </c>
      <c r="E1007" s="5" t="str">
        <f t="shared" si="518"/>
        <v/>
      </c>
      <c r="F1007" s="5" t="str">
        <f t="shared" si="513"/>
        <v/>
      </c>
      <c r="G1007" s="7">
        <v>58.018999999999998</v>
      </c>
      <c r="H1007" s="7">
        <v>58.26</v>
      </c>
      <c r="I1007" s="7">
        <v>111.925</v>
      </c>
      <c r="J1007" s="7">
        <v>96.994</v>
      </c>
      <c r="K1007" s="7">
        <v>192.91</v>
      </c>
      <c r="L1007" s="7">
        <v>192.114</v>
      </c>
      <c r="M1007" s="7">
        <v>97.763999999999996</v>
      </c>
      <c r="N1007" s="7">
        <v>109.422</v>
      </c>
      <c r="O1007" s="7"/>
      <c r="Q1007" s="13"/>
      <c r="R1007" s="10" t="s">
        <v>680</v>
      </c>
      <c r="S1007">
        <v>2002</v>
      </c>
      <c r="T1007">
        <f t="shared" si="514"/>
        <v>100</v>
      </c>
      <c r="U1007">
        <f t="shared" si="515"/>
        <v>100</v>
      </c>
      <c r="V1007">
        <f t="shared" si="516"/>
        <v>100</v>
      </c>
      <c r="W1007">
        <f t="shared" si="517"/>
        <v>100</v>
      </c>
      <c r="X1007">
        <f t="shared" si="539"/>
        <v>9.1820260748862736E-3</v>
      </c>
      <c r="Y1007">
        <f t="shared" si="540"/>
        <v>1.8153787380132513E-2</v>
      </c>
      <c r="Z1007">
        <f t="shared" si="541"/>
        <v>1.0434247922148643E-2</v>
      </c>
      <c r="AA1007">
        <f t="shared" si="542"/>
        <v>-1.7555005245885269E-2</v>
      </c>
      <c r="AC1007" s="10">
        <f>IFERROR(VLOOKUP(S1007&amp;R1007,'Regulatory Data'!D$6:F$1349,3,FALSE),"")</f>
        <v>3.6901929367794311</v>
      </c>
      <c r="AD1007" s="12">
        <f>VLOOKUP($S1007&amp;$R1007,'Regulatory Data'!$I$6:$O$1301,5,FALSE)</f>
        <v>1</v>
      </c>
      <c r="AE1007" s="12">
        <f>IF(VLOOKUP($S1007&amp;$R1007,'Regulatory Data'!$I$6:$O$1301,7,FALSE)=1,1,IF(VLOOKUP($S1007&amp;$R1007,'Regulatory Data'!$I$6:$O$1301,6,FALSE)=1,0,""))</f>
        <v>1</v>
      </c>
      <c r="AG1007" s="12" t="str">
        <f t="shared" si="523"/>
        <v/>
      </c>
      <c r="AH1007" s="12">
        <f t="shared" si="524"/>
        <v>2.5774953477363916E-2</v>
      </c>
      <c r="AI1007" s="12" t="str">
        <f t="shared" si="525"/>
        <v/>
      </c>
      <c r="AJ1007" s="12">
        <f t="shared" si="526"/>
        <v>2.5589770998996286E-2</v>
      </c>
      <c r="AK1007" s="12" t="str">
        <f t="shared" si="527"/>
        <v/>
      </c>
      <c r="AL1007" s="12">
        <f t="shared" si="528"/>
        <v>2.5297307774161837E-2</v>
      </c>
      <c r="AM1007" s="12" t="str">
        <f t="shared" si="529"/>
        <v/>
      </c>
      <c r="AN1007" s="12">
        <f t="shared" si="530"/>
        <v>-1.941730154368404E-2</v>
      </c>
      <c r="AO1007" s="9" t="str">
        <f t="shared" si="531"/>
        <v/>
      </c>
      <c r="AP1007" s="9">
        <f t="shared" si="532"/>
        <v>2.5774953477363916E-2</v>
      </c>
      <c r="AQ1007" s="9" t="str">
        <f t="shared" si="533"/>
        <v/>
      </c>
      <c r="AR1007" s="9">
        <f t="shared" si="534"/>
        <v>2.5589770998996286E-2</v>
      </c>
      <c r="AS1007" s="9" t="str">
        <f t="shared" si="535"/>
        <v/>
      </c>
      <c r="AT1007" s="9">
        <f t="shared" si="536"/>
        <v>2.5297307774161837E-2</v>
      </c>
      <c r="AU1007" s="9" t="str">
        <f t="shared" si="537"/>
        <v/>
      </c>
      <c r="AV1007" s="9">
        <f t="shared" si="538"/>
        <v>-1.941730154368404E-2</v>
      </c>
    </row>
    <row r="1008" spans="1:48" x14ac:dyDescent="0.2">
      <c r="A1008" s="2">
        <v>1</v>
      </c>
      <c r="B1008" s="6" t="s">
        <v>16</v>
      </c>
      <c r="C1008" s="6">
        <v>0</v>
      </c>
      <c r="D1008" s="5" t="s">
        <v>105</v>
      </c>
      <c r="E1008" s="5" t="str">
        <f t="shared" si="518"/>
        <v/>
      </c>
      <c r="F1008" s="5" t="str">
        <f t="shared" si="513"/>
        <v/>
      </c>
      <c r="G1008" s="7">
        <v>61.323</v>
      </c>
      <c r="H1008" s="7">
        <v>61.252000000000002</v>
      </c>
      <c r="I1008" s="7">
        <v>115.298</v>
      </c>
      <c r="J1008" s="7">
        <v>99.012</v>
      </c>
      <c r="K1008" s="7">
        <v>188.01900000000001</v>
      </c>
      <c r="L1008" s="7">
        <v>188.23500000000001</v>
      </c>
      <c r="M1008" s="7">
        <v>99.010999999999996</v>
      </c>
      <c r="N1008" s="7">
        <v>114.158</v>
      </c>
      <c r="O1008" s="7"/>
      <c r="Q1008" s="13"/>
      <c r="R1008" s="10" t="s">
        <v>680</v>
      </c>
      <c r="S1008">
        <v>2003</v>
      </c>
      <c r="T1008">
        <f t="shared" si="514"/>
        <v>102.611</v>
      </c>
      <c r="U1008">
        <f t="shared" si="515"/>
        <v>102.592</v>
      </c>
      <c r="V1008">
        <f t="shared" si="516"/>
        <v>102.562</v>
      </c>
      <c r="W1008">
        <f t="shared" si="517"/>
        <v>98.076999999999998</v>
      </c>
      <c r="X1008">
        <f t="shared" si="539"/>
        <v>2.5774953477363916E-2</v>
      </c>
      <c r="Y1008">
        <f t="shared" si="540"/>
        <v>2.5589770998996286E-2</v>
      </c>
      <c r="Z1008">
        <f t="shared" si="541"/>
        <v>2.5297307774161837E-2</v>
      </c>
      <c r="AA1008">
        <f t="shared" si="542"/>
        <v>-1.941730154368404E-2</v>
      </c>
      <c r="AC1008" s="10">
        <f>IFERROR(VLOOKUP(S1008&amp;R1008,'Regulatory Data'!D$6:F$1349,3,FALSE),"")</f>
        <v>3.7993943227256786</v>
      </c>
      <c r="AD1008" s="12">
        <f>VLOOKUP($S1008&amp;$R1008,'Regulatory Data'!$I$6:$O$1301,5,FALSE)</f>
        <v>1</v>
      </c>
      <c r="AE1008" s="12">
        <f>IF(VLOOKUP($S1008&amp;$R1008,'Regulatory Data'!$I$6:$O$1301,7,FALSE)=1,1,IF(VLOOKUP($S1008&amp;$R1008,'Regulatory Data'!$I$6:$O$1301,6,FALSE)=1,0,""))</f>
        <v>1</v>
      </c>
      <c r="AG1008" s="12" t="str">
        <f t="shared" si="523"/>
        <v/>
      </c>
      <c r="AH1008" s="12">
        <f t="shared" si="524"/>
        <v>-1.1526940212163161E-2</v>
      </c>
      <c r="AI1008" s="12" t="str">
        <f t="shared" si="525"/>
        <v/>
      </c>
      <c r="AJ1008" s="12">
        <f t="shared" si="526"/>
        <v>1.9670360405867449E-2</v>
      </c>
      <c r="AK1008" s="12" t="str">
        <f t="shared" si="527"/>
        <v/>
      </c>
      <c r="AL1008" s="12">
        <f t="shared" si="528"/>
        <v>4.2576270871536259E-2</v>
      </c>
      <c r="AM1008" s="12" t="str">
        <f t="shared" si="529"/>
        <v/>
      </c>
      <c r="AN1008" s="12">
        <f t="shared" si="530"/>
        <v>1.5740550571242906E-2</v>
      </c>
      <c r="AO1008" s="9" t="str">
        <f t="shared" si="531"/>
        <v/>
      </c>
      <c r="AP1008" s="9">
        <f t="shared" si="532"/>
        <v>-1.1526940212163161E-2</v>
      </c>
      <c r="AQ1008" s="9" t="str">
        <f t="shared" si="533"/>
        <v/>
      </c>
      <c r="AR1008" s="9">
        <f t="shared" si="534"/>
        <v>1.9670360405867449E-2</v>
      </c>
      <c r="AS1008" s="9" t="str">
        <f t="shared" si="535"/>
        <v/>
      </c>
      <c r="AT1008" s="9">
        <f t="shared" si="536"/>
        <v>4.2576270871536259E-2</v>
      </c>
      <c r="AU1008" s="9" t="str">
        <f t="shared" si="537"/>
        <v/>
      </c>
      <c r="AV1008" s="9">
        <f t="shared" si="538"/>
        <v>1.5740550571242906E-2</v>
      </c>
    </row>
    <row r="1009" spans="1:48" x14ac:dyDescent="0.2">
      <c r="A1009" s="2">
        <v>1</v>
      </c>
      <c r="B1009" s="6" t="s">
        <v>17</v>
      </c>
      <c r="C1009" s="6">
        <v>0</v>
      </c>
      <c r="D1009" s="5" t="s">
        <v>105</v>
      </c>
      <c r="E1009" s="5" t="str">
        <f t="shared" si="518"/>
        <v/>
      </c>
      <c r="F1009" s="5" t="str">
        <f t="shared" si="513"/>
        <v/>
      </c>
      <c r="G1009" s="7">
        <v>62.148000000000003</v>
      </c>
      <c r="H1009" s="7">
        <v>60.6</v>
      </c>
      <c r="I1009" s="7">
        <v>108.821</v>
      </c>
      <c r="J1009" s="7">
        <v>100.828</v>
      </c>
      <c r="K1009" s="7">
        <v>175.09899999999999</v>
      </c>
      <c r="L1009" s="7">
        <v>179.57300000000001</v>
      </c>
      <c r="M1009" s="7">
        <v>101.271</v>
      </c>
      <c r="N1009" s="7">
        <v>110.20399999999999</v>
      </c>
      <c r="O1009" s="7"/>
      <c r="Q1009" s="13"/>
      <c r="R1009" s="10" t="s">
        <v>680</v>
      </c>
      <c r="S1009">
        <v>2004</v>
      </c>
      <c r="T1009">
        <f t="shared" si="514"/>
        <v>101.435</v>
      </c>
      <c r="U1009">
        <f t="shared" si="515"/>
        <v>104.63</v>
      </c>
      <c r="V1009">
        <f t="shared" si="516"/>
        <v>107.023</v>
      </c>
      <c r="W1009">
        <f t="shared" si="517"/>
        <v>99.632999999999996</v>
      </c>
      <c r="X1009">
        <f t="shared" si="539"/>
        <v>-1.1526940212163161E-2</v>
      </c>
      <c r="Y1009">
        <f t="shared" si="540"/>
        <v>1.9670360405867449E-2</v>
      </c>
      <c r="Z1009">
        <f t="shared" si="541"/>
        <v>4.2576270871536259E-2</v>
      </c>
      <c r="AA1009">
        <f t="shared" si="542"/>
        <v>1.5740550571242906E-2</v>
      </c>
      <c r="AC1009" s="10">
        <f>IFERROR(VLOOKUP(S1009&amp;R1009,'Regulatory Data'!D$6:F$1349,3,FALSE),"")</f>
        <v>3.8169821890485607</v>
      </c>
      <c r="AD1009" s="12">
        <f>VLOOKUP($S1009&amp;$R1009,'Regulatory Data'!$I$6:$O$1301,5,FALSE)</f>
        <v>1</v>
      </c>
      <c r="AE1009" s="12">
        <f>IF(VLOOKUP($S1009&amp;$R1009,'Regulatory Data'!$I$6:$O$1301,7,FALSE)=1,1,IF(VLOOKUP($S1009&amp;$R1009,'Regulatory Data'!$I$6:$O$1301,6,FALSE)=1,0,""))</f>
        <v>1</v>
      </c>
      <c r="AG1009" s="12" t="str">
        <f t="shared" si="523"/>
        <v/>
      </c>
      <c r="AH1009" s="12">
        <f t="shared" si="524"/>
        <v>1.5388455863105222E-2</v>
      </c>
      <c r="AI1009" s="12" t="str">
        <f t="shared" si="525"/>
        <v/>
      </c>
      <c r="AJ1009" s="12">
        <f t="shared" si="526"/>
        <v>1.295217134347304E-2</v>
      </c>
      <c r="AK1009" s="12" t="str">
        <f t="shared" si="527"/>
        <v/>
      </c>
      <c r="AL1009" s="12">
        <f t="shared" si="528"/>
        <v>5.5458477126235195E-2</v>
      </c>
      <c r="AM1009" s="12" t="str">
        <f t="shared" si="529"/>
        <v/>
      </c>
      <c r="AN1009" s="12">
        <f t="shared" si="530"/>
        <v>1.6128900161678672E-2</v>
      </c>
      <c r="AO1009" s="9" t="str">
        <f t="shared" si="531"/>
        <v/>
      </c>
      <c r="AP1009" s="9">
        <f t="shared" si="532"/>
        <v>1.5388455863105222E-2</v>
      </c>
      <c r="AQ1009" s="9" t="str">
        <f t="shared" si="533"/>
        <v/>
      </c>
      <c r="AR1009" s="9">
        <f t="shared" si="534"/>
        <v>1.295217134347304E-2</v>
      </c>
      <c r="AS1009" s="9" t="str">
        <f t="shared" si="535"/>
        <v/>
      </c>
      <c r="AT1009" s="9">
        <f t="shared" si="536"/>
        <v>5.5458477126235195E-2</v>
      </c>
      <c r="AU1009" s="9" t="str">
        <f t="shared" si="537"/>
        <v/>
      </c>
      <c r="AV1009" s="9">
        <f t="shared" si="538"/>
        <v>1.6128900161678672E-2</v>
      </c>
    </row>
    <row r="1010" spans="1:48" x14ac:dyDescent="0.2">
      <c r="A1010" s="2">
        <v>1</v>
      </c>
      <c r="B1010" s="6" t="s">
        <v>18</v>
      </c>
      <c r="C1010" s="6">
        <v>0</v>
      </c>
      <c r="D1010" s="5" t="s">
        <v>105</v>
      </c>
      <c r="E1010" s="5" t="str">
        <f t="shared" si="518"/>
        <v/>
      </c>
      <c r="F1010" s="5" t="str">
        <f t="shared" si="513"/>
        <v/>
      </c>
      <c r="G1010" s="7">
        <v>64.072000000000003</v>
      </c>
      <c r="H1010" s="7">
        <v>63.18</v>
      </c>
      <c r="I1010" s="7">
        <v>109.126</v>
      </c>
      <c r="J1010" s="7">
        <v>101.64</v>
      </c>
      <c r="K1010" s="7">
        <v>170.31800000000001</v>
      </c>
      <c r="L1010" s="7">
        <v>172.721</v>
      </c>
      <c r="M1010" s="7">
        <v>101.943</v>
      </c>
      <c r="N1010" s="7">
        <v>111.246</v>
      </c>
      <c r="O1010" s="7"/>
      <c r="Q1010" s="13"/>
      <c r="R1010" s="10" t="s">
        <v>680</v>
      </c>
      <c r="S1010">
        <v>2005</v>
      </c>
      <c r="T1010">
        <f t="shared" si="514"/>
        <v>103.008</v>
      </c>
      <c r="U1010">
        <f t="shared" si="515"/>
        <v>105.994</v>
      </c>
      <c r="V1010">
        <f t="shared" si="516"/>
        <v>113.126</v>
      </c>
      <c r="W1010">
        <f t="shared" si="517"/>
        <v>101.253</v>
      </c>
      <c r="X1010">
        <f t="shared" si="539"/>
        <v>1.5388455863105222E-2</v>
      </c>
      <c r="Y1010">
        <f t="shared" si="540"/>
        <v>1.295217134347304E-2</v>
      </c>
      <c r="Z1010">
        <f t="shared" si="541"/>
        <v>5.5458477126235195E-2</v>
      </c>
      <c r="AA1010">
        <f t="shared" si="542"/>
        <v>1.6128900161678672E-2</v>
      </c>
      <c r="AC1010" s="10">
        <f>IFERROR(VLOOKUP(S1010&amp;R1010,'Regulatory Data'!D$6:F$1349,3,FALSE),"")</f>
        <v>3.8824703543830759</v>
      </c>
      <c r="AD1010" s="12">
        <f>VLOOKUP($S1010&amp;$R1010,'Regulatory Data'!$I$6:$O$1301,5,FALSE)</f>
        <v>1</v>
      </c>
      <c r="AE1010" s="12">
        <f>IF(VLOOKUP($S1010&amp;$R1010,'Regulatory Data'!$I$6:$O$1301,7,FALSE)=1,1,IF(VLOOKUP($S1010&amp;$R1010,'Regulatory Data'!$I$6:$O$1301,6,FALSE)=1,0,""))</f>
        <v>1</v>
      </c>
      <c r="AG1010" s="12" t="str">
        <f t="shared" si="523"/>
        <v/>
      </c>
      <c r="AH1010" s="12">
        <f t="shared" si="524"/>
        <v>1.2186624125352985E-2</v>
      </c>
      <c r="AI1010" s="12" t="str">
        <f t="shared" si="525"/>
        <v/>
      </c>
      <c r="AJ1010" s="12">
        <f t="shared" si="526"/>
        <v>2.7510852097796246E-3</v>
      </c>
      <c r="AK1010" s="12" t="str">
        <f t="shared" si="527"/>
        <v/>
      </c>
      <c r="AL1010" s="12">
        <f t="shared" si="528"/>
        <v>3.7374231882790099E-2</v>
      </c>
      <c r="AM1010" s="12" t="str">
        <f t="shared" si="529"/>
        <v/>
      </c>
      <c r="AN1010" s="12">
        <f t="shared" si="530"/>
        <v>1.8610376262579997E-2</v>
      </c>
      <c r="AO1010" s="9" t="str">
        <f t="shared" si="531"/>
        <v/>
      </c>
      <c r="AP1010" s="9">
        <f t="shared" si="532"/>
        <v>1.2186624125352985E-2</v>
      </c>
      <c r="AQ1010" s="9" t="str">
        <f t="shared" si="533"/>
        <v/>
      </c>
      <c r="AR1010" s="9">
        <f t="shared" si="534"/>
        <v>2.7510852097796246E-3</v>
      </c>
      <c r="AS1010" s="9" t="str">
        <f t="shared" si="535"/>
        <v/>
      </c>
      <c r="AT1010" s="9">
        <f t="shared" si="536"/>
        <v>3.7374231882790099E-2</v>
      </c>
      <c r="AU1010" s="9" t="str">
        <f t="shared" si="537"/>
        <v/>
      </c>
      <c r="AV1010" s="9">
        <f t="shared" si="538"/>
        <v>1.8610376262579997E-2</v>
      </c>
    </row>
    <row r="1011" spans="1:48" x14ac:dyDescent="0.2">
      <c r="A1011" s="2">
        <v>1</v>
      </c>
      <c r="B1011" s="6" t="s">
        <v>19</v>
      </c>
      <c r="C1011" s="6">
        <v>0</v>
      </c>
      <c r="D1011" s="5" t="s">
        <v>105</v>
      </c>
      <c r="E1011" s="5" t="str">
        <f t="shared" si="518"/>
        <v/>
      </c>
      <c r="F1011" s="5" t="str">
        <f t="shared" si="513"/>
        <v/>
      </c>
      <c r="G1011" s="7">
        <v>67.161000000000001</v>
      </c>
      <c r="H1011" s="7">
        <v>67.332999999999998</v>
      </c>
      <c r="I1011" s="7">
        <v>114.252</v>
      </c>
      <c r="J1011" s="7">
        <v>103.20699999999999</v>
      </c>
      <c r="K1011" s="7">
        <v>170.11600000000001</v>
      </c>
      <c r="L1011" s="7">
        <v>169.68299999999999</v>
      </c>
      <c r="M1011" s="7">
        <v>106.94499999999999</v>
      </c>
      <c r="N1011" s="7">
        <v>122.187</v>
      </c>
      <c r="O1011" s="7"/>
      <c r="Q1011" s="13"/>
      <c r="R1011" s="10" t="s">
        <v>680</v>
      </c>
      <c r="S1011">
        <v>2006</v>
      </c>
      <c r="T1011">
        <f t="shared" si="514"/>
        <v>104.271</v>
      </c>
      <c r="U1011">
        <f t="shared" si="515"/>
        <v>106.286</v>
      </c>
      <c r="V1011">
        <f t="shared" si="516"/>
        <v>117.434</v>
      </c>
      <c r="W1011">
        <f t="shared" si="517"/>
        <v>103.155</v>
      </c>
      <c r="X1011">
        <f t="shared" si="539"/>
        <v>1.2186624125352985E-2</v>
      </c>
      <c r="Y1011">
        <f t="shared" si="540"/>
        <v>2.7510852097796246E-3</v>
      </c>
      <c r="Z1011">
        <f t="shared" si="541"/>
        <v>3.7374231882790099E-2</v>
      </c>
      <c r="AA1011">
        <f t="shared" si="542"/>
        <v>1.8610376262579997E-2</v>
      </c>
      <c r="AC1011" s="10">
        <f>IFERROR(VLOOKUP(S1011&amp;R1011,'Regulatory Data'!D$6:F$1349,3,FALSE),"")</f>
        <v>3.8378839989391373</v>
      </c>
      <c r="AD1011" s="12">
        <f>VLOOKUP($S1011&amp;$R1011,'Regulatory Data'!$I$6:$O$1301,5,FALSE)</f>
        <v>1</v>
      </c>
      <c r="AE1011" s="12">
        <f>IF(VLOOKUP($S1011&amp;$R1011,'Regulatory Data'!$I$6:$O$1301,7,FALSE)=1,1,IF(VLOOKUP($S1011&amp;$R1011,'Regulatory Data'!$I$6:$O$1301,6,FALSE)=1,0,""))</f>
        <v>1</v>
      </c>
      <c r="AG1011" s="12" t="str">
        <f t="shared" si="523"/>
        <v/>
      </c>
      <c r="AH1011" s="12">
        <f t="shared" si="524"/>
        <v>8.1758638406626005E-3</v>
      </c>
      <c r="AI1011" s="12" t="str">
        <f t="shared" si="525"/>
        <v/>
      </c>
      <c r="AJ1011" s="12">
        <f t="shared" si="526"/>
        <v>5.5169965417958267E-3</v>
      </c>
      <c r="AK1011" s="12" t="str">
        <f t="shared" si="527"/>
        <v/>
      </c>
      <c r="AL1011" s="12">
        <f t="shared" si="528"/>
        <v>2.0089105143184405E-2</v>
      </c>
      <c r="AM1011" s="12" t="str">
        <f t="shared" si="529"/>
        <v/>
      </c>
      <c r="AN1011" s="12">
        <f t="shared" si="530"/>
        <v>1.5353393856149644E-2</v>
      </c>
      <c r="AO1011" s="9" t="str">
        <f t="shared" si="531"/>
        <v/>
      </c>
      <c r="AP1011" s="9">
        <f t="shared" si="532"/>
        <v>8.1758638406626005E-3</v>
      </c>
      <c r="AQ1011" s="9" t="str">
        <f t="shared" si="533"/>
        <v/>
      </c>
      <c r="AR1011" s="9">
        <f t="shared" si="534"/>
        <v>5.5169965417958267E-3</v>
      </c>
      <c r="AS1011" s="9" t="str">
        <f t="shared" si="535"/>
        <v/>
      </c>
      <c r="AT1011" s="9">
        <f t="shared" si="536"/>
        <v>2.0089105143184405E-2</v>
      </c>
      <c r="AU1011" s="9" t="str">
        <f t="shared" si="537"/>
        <v/>
      </c>
      <c r="AV1011" s="9">
        <f t="shared" si="538"/>
        <v>1.5353393856149644E-2</v>
      </c>
    </row>
    <row r="1012" spans="1:48" x14ac:dyDescent="0.2">
      <c r="A1012" s="2">
        <v>1</v>
      </c>
      <c r="B1012" s="6" t="s">
        <v>20</v>
      </c>
      <c r="C1012" s="6">
        <v>0</v>
      </c>
      <c r="D1012" s="5" t="s">
        <v>105</v>
      </c>
      <c r="E1012" s="5" t="str">
        <f t="shared" si="518"/>
        <v/>
      </c>
      <c r="F1012" s="5" t="str">
        <f t="shared" si="513"/>
        <v/>
      </c>
      <c r="G1012" s="7">
        <v>69.628</v>
      </c>
      <c r="H1012" s="7">
        <v>70.358999999999995</v>
      </c>
      <c r="I1012" s="7">
        <v>119.069</v>
      </c>
      <c r="J1012" s="7">
        <v>102.82899999999999</v>
      </c>
      <c r="K1012" s="7">
        <v>171.00800000000001</v>
      </c>
      <c r="L1012" s="7">
        <v>169.23099999999999</v>
      </c>
      <c r="M1012" s="7">
        <v>104.08</v>
      </c>
      <c r="N1012" s="7">
        <v>123.92700000000001</v>
      </c>
      <c r="O1012" s="7"/>
      <c r="Q1012" s="13"/>
      <c r="R1012" s="10" t="s">
        <v>680</v>
      </c>
      <c r="S1012">
        <v>2007</v>
      </c>
      <c r="T1012">
        <f t="shared" si="514"/>
        <v>105.127</v>
      </c>
      <c r="U1012">
        <f t="shared" si="515"/>
        <v>106.874</v>
      </c>
      <c r="V1012">
        <f t="shared" si="516"/>
        <v>119.81699999999999</v>
      </c>
      <c r="W1012">
        <f t="shared" si="517"/>
        <v>104.751</v>
      </c>
      <c r="X1012">
        <f t="shared" si="539"/>
        <v>8.1758638406626005E-3</v>
      </c>
      <c r="Y1012">
        <f t="shared" si="540"/>
        <v>5.5169965417958267E-3</v>
      </c>
      <c r="Z1012">
        <f t="shared" si="541"/>
        <v>2.0089105143184405E-2</v>
      </c>
      <c r="AA1012">
        <f t="shared" si="542"/>
        <v>1.5353393856149644E-2</v>
      </c>
      <c r="AC1012" s="10">
        <f>IFERROR(VLOOKUP(S1012&amp;R1012,'Regulatory Data'!D$6:F$1349,3,FALSE),"")</f>
        <v>3.9207157970770363</v>
      </c>
      <c r="AD1012" s="12">
        <f>VLOOKUP($S1012&amp;$R1012,'Regulatory Data'!$I$6:$O$1301,5,FALSE)</f>
        <v>1</v>
      </c>
      <c r="AE1012" s="12">
        <f>IF(VLOOKUP($S1012&amp;$R1012,'Regulatory Data'!$I$6:$O$1301,7,FALSE)=1,1,IF(VLOOKUP($S1012&amp;$R1012,'Regulatory Data'!$I$6:$O$1301,6,FALSE)=1,0,""))</f>
        <v>1</v>
      </c>
      <c r="AG1012" s="12" t="str">
        <f t="shared" si="523"/>
        <v/>
      </c>
      <c r="AH1012" s="12">
        <f t="shared" si="524"/>
        <v>-1.5597530376989965E-2</v>
      </c>
      <c r="AI1012" s="12" t="str">
        <f t="shared" si="525"/>
        <v/>
      </c>
      <c r="AJ1012" s="12">
        <f t="shared" si="526"/>
        <v>-5.2065616953429483E-3</v>
      </c>
      <c r="AK1012" s="12" t="str">
        <f t="shared" si="527"/>
        <v/>
      </c>
      <c r="AL1012" s="12">
        <f t="shared" si="528"/>
        <v>6.6720719895747571E-2</v>
      </c>
      <c r="AM1012" s="12" t="str">
        <f t="shared" si="529"/>
        <v/>
      </c>
      <c r="AN1012" s="12">
        <f t="shared" si="530"/>
        <v>1.4810874107928029E-2</v>
      </c>
      <c r="AO1012" s="9" t="str">
        <f t="shared" si="531"/>
        <v/>
      </c>
      <c r="AP1012" s="9">
        <f t="shared" si="532"/>
        <v>-1.5597530376989965E-2</v>
      </c>
      <c r="AQ1012" s="9" t="str">
        <f t="shared" si="533"/>
        <v/>
      </c>
      <c r="AR1012" s="9">
        <f t="shared" si="534"/>
        <v>-5.2065616953429483E-3</v>
      </c>
      <c r="AS1012" s="9" t="str">
        <f t="shared" si="535"/>
        <v/>
      </c>
      <c r="AT1012" s="9">
        <f t="shared" si="536"/>
        <v>6.6720719895747571E-2</v>
      </c>
      <c r="AU1012" s="9" t="str">
        <f t="shared" si="537"/>
        <v/>
      </c>
      <c r="AV1012" s="9">
        <f t="shared" si="538"/>
        <v>1.4810874107928029E-2</v>
      </c>
    </row>
    <row r="1013" spans="1:48" x14ac:dyDescent="0.2">
      <c r="A1013" s="2">
        <v>1</v>
      </c>
      <c r="B1013" s="6" t="s">
        <v>21</v>
      </c>
      <c r="C1013" s="6">
        <v>0</v>
      </c>
      <c r="D1013" s="5" t="s">
        <v>105</v>
      </c>
      <c r="E1013" s="5" t="str">
        <f t="shared" si="518"/>
        <v/>
      </c>
      <c r="F1013" s="5" t="str">
        <f t="shared" si="513"/>
        <v/>
      </c>
      <c r="G1013" s="7">
        <v>75.308999999999997</v>
      </c>
      <c r="H1013" s="7">
        <v>76.200999999999993</v>
      </c>
      <c r="I1013" s="7">
        <v>128.119</v>
      </c>
      <c r="J1013" s="7">
        <v>102.245</v>
      </c>
      <c r="K1013" s="7">
        <v>170.125</v>
      </c>
      <c r="L1013" s="7">
        <v>168.13200000000001</v>
      </c>
      <c r="M1013" s="7">
        <v>102.093</v>
      </c>
      <c r="N1013" s="7">
        <v>130.80000000000001</v>
      </c>
      <c r="O1013" s="7"/>
      <c r="Q1013" s="13"/>
      <c r="R1013" s="10" t="s">
        <v>680</v>
      </c>
      <c r="S1013">
        <v>2008</v>
      </c>
      <c r="T1013">
        <f t="shared" si="514"/>
        <v>103.5</v>
      </c>
      <c r="U1013">
        <f t="shared" si="515"/>
        <v>106.319</v>
      </c>
      <c r="V1013">
        <f t="shared" si="516"/>
        <v>128.084</v>
      </c>
      <c r="W1013">
        <f t="shared" si="517"/>
        <v>106.31399999999999</v>
      </c>
      <c r="X1013">
        <f t="shared" si="539"/>
        <v>-1.5597530376989965E-2</v>
      </c>
      <c r="Y1013">
        <f t="shared" si="540"/>
        <v>-5.2065616953429483E-3</v>
      </c>
      <c r="Z1013">
        <f t="shared" si="541"/>
        <v>6.6720719895747571E-2</v>
      </c>
      <c r="AA1013">
        <f t="shared" si="542"/>
        <v>1.4810874107928029E-2</v>
      </c>
      <c r="AC1013" s="10">
        <f>IFERROR(VLOOKUP(S1013&amp;R1013,'Regulatory Data'!D$6:F$1349,3,FALSE),"")</f>
        <v>3.9181269217703529</v>
      </c>
      <c r="AD1013" s="12">
        <f>VLOOKUP($S1013&amp;$R1013,'Regulatory Data'!$I$6:$O$1301,5,FALSE)</f>
        <v>1</v>
      </c>
      <c r="AE1013" s="12">
        <f>IF(VLOOKUP($S1013&amp;$R1013,'Regulatory Data'!$I$6:$O$1301,7,FALSE)=1,1,IF(VLOOKUP($S1013&amp;$R1013,'Regulatory Data'!$I$6:$O$1301,6,FALSE)=1,0,""))</f>
        <v>1</v>
      </c>
      <c r="AG1013" s="12" t="str">
        <f t="shared" si="523"/>
        <v/>
      </c>
      <c r="AH1013" s="12">
        <f t="shared" si="524"/>
        <v>-5.1395003093903213E-2</v>
      </c>
      <c r="AI1013" s="12" t="str">
        <f t="shared" si="525"/>
        <v/>
      </c>
      <c r="AJ1013" s="12">
        <f t="shared" si="526"/>
        <v>-7.6854574771592965E-2</v>
      </c>
      <c r="AK1013" s="12" t="str">
        <f t="shared" si="527"/>
        <v/>
      </c>
      <c r="AL1013" s="12">
        <f t="shared" si="528"/>
        <v>-5.1291650730709293E-2</v>
      </c>
      <c r="AM1013" s="12" t="str">
        <f t="shared" si="529"/>
        <v/>
      </c>
      <c r="AN1013" s="12">
        <f t="shared" si="530"/>
        <v>3.6235614138385941E-2</v>
      </c>
      <c r="AO1013" s="9" t="str">
        <f t="shared" si="531"/>
        <v/>
      </c>
      <c r="AP1013" s="9">
        <f t="shared" si="532"/>
        <v>-5.1395003093903213E-2</v>
      </c>
      <c r="AQ1013" s="9" t="str">
        <f t="shared" si="533"/>
        <v/>
      </c>
      <c r="AR1013" s="9">
        <f t="shared" si="534"/>
        <v>-7.6854574771592965E-2</v>
      </c>
      <c r="AS1013" s="9" t="str">
        <f t="shared" si="535"/>
        <v/>
      </c>
      <c r="AT1013" s="9">
        <f t="shared" si="536"/>
        <v>-5.1291650730709293E-2</v>
      </c>
      <c r="AU1013" s="9" t="str">
        <f t="shared" si="537"/>
        <v/>
      </c>
      <c r="AV1013" s="9">
        <f t="shared" si="538"/>
        <v>3.6235614138385941E-2</v>
      </c>
    </row>
    <row r="1014" spans="1:48" x14ac:dyDescent="0.2">
      <c r="A1014" s="2">
        <v>1</v>
      </c>
      <c r="B1014" s="6" t="s">
        <v>22</v>
      </c>
      <c r="C1014" s="6">
        <v>0</v>
      </c>
      <c r="D1014" s="5" t="s">
        <v>105</v>
      </c>
      <c r="E1014" s="5" t="str">
        <f t="shared" si="518"/>
        <v/>
      </c>
      <c r="F1014" s="5" t="str">
        <f t="shared" si="513"/>
        <v/>
      </c>
      <c r="G1014" s="7">
        <v>78.616</v>
      </c>
      <c r="H1014" s="7">
        <v>78.584999999999994</v>
      </c>
      <c r="I1014" s="7">
        <v>128.82499999999999</v>
      </c>
      <c r="J1014" s="7">
        <v>105.36199999999999</v>
      </c>
      <c r="K1014" s="7">
        <v>163.86699999999999</v>
      </c>
      <c r="L1014" s="7">
        <v>163.93</v>
      </c>
      <c r="M1014" s="7">
        <v>101.715</v>
      </c>
      <c r="N1014" s="7">
        <v>131.035</v>
      </c>
      <c r="O1014" s="7"/>
      <c r="Q1014" s="13"/>
      <c r="R1014" s="10" t="s">
        <v>680</v>
      </c>
      <c r="S1014">
        <v>2009</v>
      </c>
      <c r="T1014">
        <f t="shared" si="514"/>
        <v>98.314999999999998</v>
      </c>
      <c r="U1014">
        <f t="shared" si="515"/>
        <v>98.453999999999994</v>
      </c>
      <c r="V1014">
        <f t="shared" si="516"/>
        <v>121.68</v>
      </c>
      <c r="W1014">
        <f t="shared" si="517"/>
        <v>110.23699999999999</v>
      </c>
      <c r="X1014">
        <f t="shared" si="539"/>
        <v>-5.1395003093903213E-2</v>
      </c>
      <c r="Y1014">
        <f t="shared" si="540"/>
        <v>-7.6854574771592965E-2</v>
      </c>
      <c r="Z1014">
        <f t="shared" si="541"/>
        <v>-5.1291650730709293E-2</v>
      </c>
      <c r="AA1014">
        <f t="shared" si="542"/>
        <v>3.6235614138385941E-2</v>
      </c>
      <c r="AC1014" s="10">
        <f>IFERROR(VLOOKUP(S1014&amp;R1014,'Regulatory Data'!D$6:F$1349,3,FALSE),"")</f>
        <v>4.0313337374363751</v>
      </c>
      <c r="AD1014" s="12">
        <f>VLOOKUP($S1014&amp;$R1014,'Regulatory Data'!$I$6:$O$1301,5,FALSE)</f>
        <v>1</v>
      </c>
      <c r="AE1014" s="12">
        <f>IF(VLOOKUP($S1014&amp;$R1014,'Regulatory Data'!$I$6:$O$1301,7,FALSE)=1,1,IF(VLOOKUP($S1014&amp;$R1014,'Regulatory Data'!$I$6:$O$1301,6,FALSE)=1,0,""))</f>
        <v>1</v>
      </c>
      <c r="AG1014" s="12" t="str">
        <f t="shared" si="523"/>
        <v/>
      </c>
      <c r="AH1014" s="12">
        <f t="shared" si="524"/>
        <v>8.388557590998591E-2</v>
      </c>
      <c r="AI1014" s="12" t="str">
        <f t="shared" si="525"/>
        <v/>
      </c>
      <c r="AJ1014" s="12">
        <f t="shared" si="526"/>
        <v>0.10105177655612163</v>
      </c>
      <c r="AK1014" s="12" t="str">
        <f t="shared" si="527"/>
        <v/>
      </c>
      <c r="AL1014" s="12">
        <f t="shared" si="528"/>
        <v>1.7240401599766919E-2</v>
      </c>
      <c r="AM1014" s="12" t="str">
        <f t="shared" si="529"/>
        <v/>
      </c>
      <c r="AN1014" s="12">
        <f t="shared" si="530"/>
        <v>-6.5479361701230587E-2</v>
      </c>
      <c r="AO1014" s="9" t="str">
        <f t="shared" si="531"/>
        <v/>
      </c>
      <c r="AP1014" s="9">
        <f t="shared" si="532"/>
        <v>8.388557590998591E-2</v>
      </c>
      <c r="AQ1014" s="9" t="str">
        <f t="shared" si="533"/>
        <v/>
      </c>
      <c r="AR1014" s="9">
        <f t="shared" si="534"/>
        <v>0.10105177655612163</v>
      </c>
      <c r="AS1014" s="9" t="str">
        <f t="shared" si="535"/>
        <v/>
      </c>
      <c r="AT1014" s="9">
        <f t="shared" si="536"/>
        <v>1.7240401599766919E-2</v>
      </c>
      <c r="AU1014" s="9" t="str">
        <f t="shared" si="537"/>
        <v/>
      </c>
      <c r="AV1014" s="9">
        <f t="shared" si="538"/>
        <v>-6.5479361701230587E-2</v>
      </c>
    </row>
    <row r="1015" spans="1:48" x14ac:dyDescent="0.2">
      <c r="A1015" s="2">
        <v>1</v>
      </c>
      <c r="B1015" s="6" t="s">
        <v>23</v>
      </c>
      <c r="C1015" s="6">
        <v>0</v>
      </c>
      <c r="D1015" s="5" t="s">
        <v>105</v>
      </c>
      <c r="E1015" s="5" t="str">
        <f t="shared" si="518"/>
        <v/>
      </c>
      <c r="F1015" s="5" t="str">
        <f t="shared" si="513"/>
        <v/>
      </c>
      <c r="G1015" s="7">
        <v>80.418000000000006</v>
      </c>
      <c r="H1015" s="7">
        <v>79.668999999999997</v>
      </c>
      <c r="I1015" s="7">
        <v>123.753</v>
      </c>
      <c r="J1015" s="7">
        <v>106.461</v>
      </c>
      <c r="K1015" s="7">
        <v>153.887</v>
      </c>
      <c r="L1015" s="7">
        <v>155.333</v>
      </c>
      <c r="M1015" s="7">
        <v>101.83199999999999</v>
      </c>
      <c r="N1015" s="7">
        <v>126.02</v>
      </c>
      <c r="O1015" s="7"/>
      <c r="Q1015" s="13"/>
      <c r="R1015" s="10" t="s">
        <v>680</v>
      </c>
      <c r="S1015">
        <v>2010</v>
      </c>
      <c r="T1015">
        <f t="shared" si="514"/>
        <v>106.91800000000001</v>
      </c>
      <c r="U1015">
        <f t="shared" si="515"/>
        <v>108.923</v>
      </c>
      <c r="V1015">
        <f t="shared" si="516"/>
        <v>123.79600000000001</v>
      </c>
      <c r="W1015">
        <f t="shared" si="517"/>
        <v>103.25</v>
      </c>
      <c r="X1015">
        <f t="shared" si="539"/>
        <v>8.388557590998591E-2</v>
      </c>
      <c r="Y1015">
        <f t="shared" si="540"/>
        <v>0.10105177655612163</v>
      </c>
      <c r="Z1015">
        <f t="shared" si="541"/>
        <v>1.7240401599766919E-2</v>
      </c>
      <c r="AA1015">
        <f t="shared" si="542"/>
        <v>-6.5479361701230587E-2</v>
      </c>
      <c r="AC1015" s="10">
        <f>IFERROR(VLOOKUP(S1015&amp;R1015,'Regulatory Data'!D$6:F$1349,3,FALSE),"")</f>
        <v>4.0889530040645496</v>
      </c>
      <c r="AD1015" s="12">
        <f>VLOOKUP($S1015&amp;$R1015,'Regulatory Data'!$I$6:$O$1301,5,FALSE)</f>
        <v>1</v>
      </c>
      <c r="AE1015" s="12">
        <f>IF(VLOOKUP($S1015&amp;$R1015,'Regulatory Data'!$I$6:$O$1301,7,FALSE)=1,1,IF(VLOOKUP($S1015&amp;$R1015,'Regulatory Data'!$I$6:$O$1301,6,FALSE)=1,0,""))</f>
        <v>1</v>
      </c>
      <c r="AG1015" s="12" t="str">
        <f t="shared" si="523"/>
        <v/>
      </c>
      <c r="AH1015" s="12" t="str">
        <f t="shared" si="524"/>
        <v>.</v>
      </c>
      <c r="AI1015" s="12" t="str">
        <f t="shared" si="525"/>
        <v/>
      </c>
      <c r="AJ1015" s="12" t="str">
        <f t="shared" si="526"/>
        <v>.</v>
      </c>
      <c r="AK1015" s="12" t="str">
        <f t="shared" si="527"/>
        <v/>
      </c>
      <c r="AL1015" s="12" t="str">
        <f t="shared" si="528"/>
        <v>.</v>
      </c>
      <c r="AM1015" s="12" t="str">
        <f t="shared" si="529"/>
        <v/>
      </c>
      <c r="AN1015" s="12" t="str">
        <f t="shared" si="530"/>
        <v>.</v>
      </c>
      <c r="AO1015" s="9" t="str">
        <f t="shared" si="531"/>
        <v/>
      </c>
      <c r="AP1015" s="9" t="str">
        <f t="shared" si="532"/>
        <v>.</v>
      </c>
      <c r="AQ1015" s="9" t="str">
        <f t="shared" si="533"/>
        <v/>
      </c>
      <c r="AR1015" s="9" t="str">
        <f t="shared" si="534"/>
        <v>.</v>
      </c>
      <c r="AS1015" s="9" t="str">
        <f t="shared" si="535"/>
        <v/>
      </c>
      <c r="AT1015" s="9" t="str">
        <f t="shared" si="536"/>
        <v>.</v>
      </c>
      <c r="AU1015" s="9" t="str">
        <f t="shared" si="537"/>
        <v/>
      </c>
      <c r="AV1015" s="9" t="str">
        <f t="shared" si="538"/>
        <v>.</v>
      </c>
    </row>
    <row r="1016" spans="1:48" x14ac:dyDescent="0.2">
      <c r="A1016" s="2">
        <v>1</v>
      </c>
      <c r="B1016" s="6" t="s">
        <v>24</v>
      </c>
      <c r="C1016" s="6">
        <v>0</v>
      </c>
      <c r="D1016" s="5" t="s">
        <v>105</v>
      </c>
      <c r="E1016" s="5" t="str">
        <f t="shared" si="518"/>
        <v/>
      </c>
      <c r="F1016" s="5" t="str">
        <f t="shared" si="513"/>
        <v/>
      </c>
      <c r="G1016" s="7">
        <v>82.497</v>
      </c>
      <c r="H1016" s="7">
        <v>83.02</v>
      </c>
      <c r="I1016" s="7">
        <v>125.899</v>
      </c>
      <c r="J1016" s="7">
        <v>106.923</v>
      </c>
      <c r="K1016" s="7">
        <v>152.61000000000001</v>
      </c>
      <c r="L1016" s="7">
        <v>151.648</v>
      </c>
      <c r="M1016" s="7">
        <v>104.20099999999999</v>
      </c>
      <c r="N1016" s="7">
        <v>131.18799999999999</v>
      </c>
      <c r="O1016" s="7"/>
      <c r="Q1016" s="13"/>
      <c r="R1016" s="10" t="s">
        <v>692</v>
      </c>
      <c r="S1016">
        <v>1987</v>
      </c>
      <c r="T1016">
        <f t="shared" si="514"/>
        <v>85.393000000000001</v>
      </c>
      <c r="U1016">
        <f t="shared" si="515"/>
        <v>82.165000000000006</v>
      </c>
      <c r="V1016">
        <f t="shared" si="516"/>
        <v>59.588000000000001</v>
      </c>
      <c r="W1016">
        <f t="shared" si="517"/>
        <v>64.263000000000005</v>
      </c>
      <c r="X1016" s="4" t="s">
        <v>985</v>
      </c>
      <c r="Y1016" s="4" t="s">
        <v>985</v>
      </c>
      <c r="Z1016" s="4" t="s">
        <v>985</v>
      </c>
      <c r="AA1016" s="4" t="s">
        <v>985</v>
      </c>
      <c r="AC1016" s="10" t="str">
        <f>IFERROR(VLOOKUP(S1016&amp;R1016,'Regulatory Data'!D$6:F$1349,3,FALSE),"")</f>
        <v/>
      </c>
      <c r="AD1016" s="12" t="str">
        <f>VLOOKUP($S1016&amp;$R1016,'Regulatory Data'!$I$6:$O$1301,5,FALSE)</f>
        <v/>
      </c>
      <c r="AE1016" s="12" t="str">
        <f>IF(VLOOKUP($S1016&amp;$R1016,'Regulatory Data'!$I$6:$O$1301,7,FALSE)=1,1,IF(VLOOKUP($S1016&amp;$R1016,'Regulatory Data'!$I$6:$O$1301,6,FALSE)=1,0,""))</f>
        <v/>
      </c>
      <c r="AG1016" s="12" t="str">
        <f t="shared" si="523"/>
        <v/>
      </c>
      <c r="AH1016" s="12" t="str">
        <f t="shared" si="524"/>
        <v/>
      </c>
      <c r="AI1016" s="12" t="str">
        <f t="shared" si="525"/>
        <v/>
      </c>
      <c r="AJ1016" s="12" t="str">
        <f t="shared" si="526"/>
        <v/>
      </c>
      <c r="AK1016" s="12" t="str">
        <f t="shared" si="527"/>
        <v/>
      </c>
      <c r="AL1016" s="12" t="str">
        <f t="shared" si="528"/>
        <v/>
      </c>
      <c r="AM1016" s="12" t="str">
        <f t="shared" si="529"/>
        <v/>
      </c>
      <c r="AN1016" s="12" t="str">
        <f t="shared" si="530"/>
        <v/>
      </c>
      <c r="AO1016" s="9" t="str">
        <f t="shared" si="531"/>
        <v/>
      </c>
      <c r="AP1016" s="9" t="str">
        <f t="shared" si="532"/>
        <v/>
      </c>
      <c r="AQ1016" s="9" t="str">
        <f t="shared" si="533"/>
        <v/>
      </c>
      <c r="AR1016" s="9" t="str">
        <f t="shared" si="534"/>
        <v/>
      </c>
      <c r="AS1016" s="9" t="str">
        <f t="shared" si="535"/>
        <v/>
      </c>
      <c r="AT1016" s="9" t="str">
        <f t="shared" si="536"/>
        <v/>
      </c>
      <c r="AU1016" s="9" t="str">
        <f t="shared" si="537"/>
        <v/>
      </c>
      <c r="AV1016" s="9" t="str">
        <f t="shared" si="538"/>
        <v/>
      </c>
    </row>
    <row r="1017" spans="1:48" x14ac:dyDescent="0.2">
      <c r="A1017" s="2">
        <v>1</v>
      </c>
      <c r="B1017" s="6" t="s">
        <v>25</v>
      </c>
      <c r="C1017" s="6">
        <v>0</v>
      </c>
      <c r="D1017" s="5" t="s">
        <v>105</v>
      </c>
      <c r="E1017" s="5" t="str">
        <f t="shared" si="518"/>
        <v/>
      </c>
      <c r="F1017" s="5" t="str">
        <f t="shared" si="513"/>
        <v/>
      </c>
      <c r="G1017" s="7">
        <v>85.475999999999999</v>
      </c>
      <c r="H1017" s="7">
        <v>85.231999999999999</v>
      </c>
      <c r="I1017" s="7">
        <v>125.506</v>
      </c>
      <c r="J1017" s="7">
        <v>106.45699999999999</v>
      </c>
      <c r="K1017" s="7">
        <v>146.83199999999999</v>
      </c>
      <c r="L1017" s="7">
        <v>147.25299999999999</v>
      </c>
      <c r="M1017" s="7">
        <v>103.617</v>
      </c>
      <c r="N1017" s="7">
        <v>130.047</v>
      </c>
      <c r="O1017" s="7"/>
      <c r="Q1017" s="13"/>
      <c r="R1017" s="10" t="s">
        <v>692</v>
      </c>
      <c r="S1017">
        <v>1988</v>
      </c>
      <c r="T1017">
        <f t="shared" si="514"/>
        <v>84.947999999999993</v>
      </c>
      <c r="U1017">
        <f t="shared" si="515"/>
        <v>82.227999999999994</v>
      </c>
      <c r="V1017">
        <f t="shared" si="516"/>
        <v>67.120999999999995</v>
      </c>
      <c r="W1017">
        <f t="shared" si="517"/>
        <v>70.363</v>
      </c>
      <c r="X1017">
        <f t="shared" ref="X1017:X1039" si="543">LN(T1017)-LN(T1016)</f>
        <v>-5.2248256418616634E-3</v>
      </c>
      <c r="Y1017">
        <f t="shared" ref="Y1017:Y1039" si="544">LN(U1017)-LN(U1016)</f>
        <v>7.6645603017322372E-4</v>
      </c>
      <c r="Z1017">
        <f t="shared" ref="Z1017:Z1039" si="545">LN(V1017)-LN(V1016)</f>
        <v>0.11904274921953473</v>
      </c>
      <c r="AA1017">
        <f t="shared" ref="AA1017:AA1039" si="546">LN(W1017)-LN(W1016)</f>
        <v>9.0683518884022263E-2</v>
      </c>
      <c r="AC1017" s="10" t="str">
        <f>IFERROR(VLOOKUP(S1017&amp;R1017,'Regulatory Data'!D$6:F$1349,3,FALSE),"")</f>
        <v/>
      </c>
      <c r="AD1017" s="12" t="str">
        <f>VLOOKUP($S1017&amp;$R1017,'Regulatory Data'!$I$6:$O$1301,5,FALSE)</f>
        <v/>
      </c>
      <c r="AE1017" s="12" t="str">
        <f>IF(VLOOKUP($S1017&amp;$R1017,'Regulatory Data'!$I$6:$O$1301,7,FALSE)=1,1,IF(VLOOKUP($S1017&amp;$R1017,'Regulatory Data'!$I$6:$O$1301,6,FALSE)=1,0,""))</f>
        <v/>
      </c>
      <c r="AG1017" s="12" t="str">
        <f t="shared" si="523"/>
        <v/>
      </c>
      <c r="AH1017" s="12" t="str">
        <f t="shared" si="524"/>
        <v/>
      </c>
      <c r="AI1017" s="12" t="str">
        <f t="shared" si="525"/>
        <v/>
      </c>
      <c r="AJ1017" s="12" t="str">
        <f t="shared" si="526"/>
        <v/>
      </c>
      <c r="AK1017" s="12" t="str">
        <f t="shared" si="527"/>
        <v/>
      </c>
      <c r="AL1017" s="12" t="str">
        <f t="shared" si="528"/>
        <v/>
      </c>
      <c r="AM1017" s="12" t="str">
        <f t="shared" si="529"/>
        <v/>
      </c>
      <c r="AN1017" s="12" t="str">
        <f t="shared" si="530"/>
        <v/>
      </c>
      <c r="AO1017" s="9" t="str">
        <f t="shared" si="531"/>
        <v/>
      </c>
      <c r="AP1017" s="9" t="str">
        <f t="shared" si="532"/>
        <v/>
      </c>
      <c r="AQ1017" s="9" t="str">
        <f t="shared" si="533"/>
        <v/>
      </c>
      <c r="AR1017" s="9" t="str">
        <f t="shared" si="534"/>
        <v/>
      </c>
      <c r="AS1017" s="9" t="str">
        <f t="shared" si="535"/>
        <v/>
      </c>
      <c r="AT1017" s="9" t="str">
        <f t="shared" si="536"/>
        <v/>
      </c>
      <c r="AU1017" s="9" t="str">
        <f t="shared" si="537"/>
        <v/>
      </c>
      <c r="AV1017" s="9" t="str">
        <f t="shared" si="538"/>
        <v/>
      </c>
    </row>
    <row r="1018" spans="1:48" x14ac:dyDescent="0.2">
      <c r="A1018" s="2">
        <v>1</v>
      </c>
      <c r="B1018" s="6" t="s">
        <v>26</v>
      </c>
      <c r="C1018" s="6">
        <v>0</v>
      </c>
      <c r="D1018" s="5" t="s">
        <v>105</v>
      </c>
      <c r="E1018" s="5" t="str">
        <f t="shared" si="518"/>
        <v/>
      </c>
      <c r="F1018" s="5" t="str">
        <f t="shared" si="513"/>
        <v/>
      </c>
      <c r="G1018" s="7">
        <v>91.14</v>
      </c>
      <c r="H1018" s="7">
        <v>91.028000000000006</v>
      </c>
      <c r="I1018" s="7">
        <v>122.03700000000001</v>
      </c>
      <c r="J1018" s="7">
        <v>102.682</v>
      </c>
      <c r="K1018" s="7">
        <v>133.90100000000001</v>
      </c>
      <c r="L1018" s="7">
        <v>134.066</v>
      </c>
      <c r="M1018" s="7">
        <v>100.563</v>
      </c>
      <c r="N1018" s="7">
        <v>122.724</v>
      </c>
      <c r="O1018" s="7"/>
      <c r="Q1018" s="13"/>
      <c r="R1018" s="10" t="s">
        <v>692</v>
      </c>
      <c r="S1018">
        <v>1989</v>
      </c>
      <c r="T1018">
        <f t="shared" si="514"/>
        <v>84.66</v>
      </c>
      <c r="U1018">
        <f t="shared" si="515"/>
        <v>82.102000000000004</v>
      </c>
      <c r="V1018">
        <f t="shared" si="516"/>
        <v>71.564999999999998</v>
      </c>
      <c r="W1018">
        <f t="shared" si="517"/>
        <v>74.421000000000006</v>
      </c>
      <c r="X1018">
        <f t="shared" si="543"/>
        <v>-3.3960694872741115E-3</v>
      </c>
      <c r="Y1018">
        <f t="shared" si="544"/>
        <v>-1.5334999658254134E-3</v>
      </c>
      <c r="Z1018">
        <f t="shared" si="545"/>
        <v>6.4109166899298131E-2</v>
      </c>
      <c r="AA1018">
        <f t="shared" si="546"/>
        <v>5.6070603253438378E-2</v>
      </c>
      <c r="AC1018" s="10" t="str">
        <f>IFERROR(VLOOKUP(S1018&amp;R1018,'Regulatory Data'!D$6:F$1349,3,FALSE),"")</f>
        <v/>
      </c>
      <c r="AD1018" s="12" t="str">
        <f>VLOOKUP($S1018&amp;$R1018,'Regulatory Data'!$I$6:$O$1301,5,FALSE)</f>
        <v/>
      </c>
      <c r="AE1018" s="12" t="str">
        <f>IF(VLOOKUP($S1018&amp;$R1018,'Regulatory Data'!$I$6:$O$1301,7,FALSE)=1,1,IF(VLOOKUP($S1018&amp;$R1018,'Regulatory Data'!$I$6:$O$1301,6,FALSE)=1,0,""))</f>
        <v/>
      </c>
      <c r="AG1018" s="12" t="str">
        <f t="shared" si="523"/>
        <v/>
      </c>
      <c r="AH1018" s="12" t="str">
        <f t="shared" si="524"/>
        <v/>
      </c>
      <c r="AI1018" s="12" t="str">
        <f t="shared" si="525"/>
        <v/>
      </c>
      <c r="AJ1018" s="12" t="str">
        <f t="shared" si="526"/>
        <v/>
      </c>
      <c r="AK1018" s="12" t="str">
        <f t="shared" si="527"/>
        <v/>
      </c>
      <c r="AL1018" s="12" t="str">
        <f t="shared" si="528"/>
        <v/>
      </c>
      <c r="AM1018" s="12" t="str">
        <f t="shared" si="529"/>
        <v/>
      </c>
      <c r="AN1018" s="12" t="str">
        <f t="shared" si="530"/>
        <v/>
      </c>
      <c r="AO1018" s="9" t="str">
        <f t="shared" si="531"/>
        <v/>
      </c>
      <c r="AP1018" s="9" t="str">
        <f t="shared" si="532"/>
        <v/>
      </c>
      <c r="AQ1018" s="9" t="str">
        <f t="shared" si="533"/>
        <v/>
      </c>
      <c r="AR1018" s="9" t="str">
        <f t="shared" si="534"/>
        <v/>
      </c>
      <c r="AS1018" s="9" t="str">
        <f t="shared" si="535"/>
        <v/>
      </c>
      <c r="AT1018" s="9" t="str">
        <f t="shared" si="536"/>
        <v/>
      </c>
      <c r="AU1018" s="9" t="str">
        <f t="shared" si="537"/>
        <v/>
      </c>
      <c r="AV1018" s="9" t="str">
        <f t="shared" si="538"/>
        <v/>
      </c>
    </row>
    <row r="1019" spans="1:48" x14ac:dyDescent="0.2">
      <c r="A1019" s="2">
        <v>1</v>
      </c>
      <c r="B1019" s="6" t="s">
        <v>27</v>
      </c>
      <c r="C1019" s="6">
        <v>0</v>
      </c>
      <c r="D1019" s="5" t="s">
        <v>105</v>
      </c>
      <c r="E1019" s="5" t="str">
        <f t="shared" si="518"/>
        <v/>
      </c>
      <c r="F1019" s="5" t="str">
        <f t="shared" si="513"/>
        <v/>
      </c>
      <c r="G1019" s="7">
        <v>90.228999999999999</v>
      </c>
      <c r="H1019" s="7">
        <v>90.426000000000002</v>
      </c>
      <c r="I1019" s="7">
        <v>115.67700000000001</v>
      </c>
      <c r="J1019" s="7">
        <v>101.785</v>
      </c>
      <c r="K1019" s="7">
        <v>128.20400000000001</v>
      </c>
      <c r="L1019" s="7">
        <v>127.925</v>
      </c>
      <c r="M1019" s="7">
        <v>103.907</v>
      </c>
      <c r="N1019" s="7">
        <v>120.197</v>
      </c>
      <c r="O1019" s="7"/>
      <c r="Q1019" s="13"/>
      <c r="R1019" s="10" t="s">
        <v>692</v>
      </c>
      <c r="S1019">
        <v>1990</v>
      </c>
      <c r="T1019">
        <f t="shared" si="514"/>
        <v>88.516999999999996</v>
      </c>
      <c r="U1019">
        <f t="shared" si="515"/>
        <v>86.588999999999999</v>
      </c>
      <c r="V1019">
        <f t="shared" si="516"/>
        <v>72.372</v>
      </c>
      <c r="W1019">
        <f t="shared" si="517"/>
        <v>75.83</v>
      </c>
      <c r="X1019">
        <f t="shared" si="543"/>
        <v>4.4551388869588315E-2</v>
      </c>
      <c r="Y1019">
        <f t="shared" si="544"/>
        <v>5.3210410017745069E-2</v>
      </c>
      <c r="Z1019">
        <f t="shared" si="545"/>
        <v>1.1213356620670467E-2</v>
      </c>
      <c r="AA1019">
        <f t="shared" si="546"/>
        <v>1.875583263659486E-2</v>
      </c>
      <c r="AC1019" s="10" t="str">
        <f>IFERROR(VLOOKUP(S1019&amp;R1019,'Regulatory Data'!D$6:F$1349,3,FALSE),"")</f>
        <v/>
      </c>
      <c r="AD1019" s="12" t="str">
        <f>VLOOKUP($S1019&amp;$R1019,'Regulatory Data'!$I$6:$O$1301,5,FALSE)</f>
        <v/>
      </c>
      <c r="AE1019" s="12" t="str">
        <f>IF(VLOOKUP($S1019&amp;$R1019,'Regulatory Data'!$I$6:$O$1301,7,FALSE)=1,1,IF(VLOOKUP($S1019&amp;$R1019,'Regulatory Data'!$I$6:$O$1301,6,FALSE)=1,0,""))</f>
        <v/>
      </c>
      <c r="AG1019" s="12" t="str">
        <f t="shared" si="523"/>
        <v/>
      </c>
      <c r="AH1019" s="12" t="str">
        <f t="shared" si="524"/>
        <v/>
      </c>
      <c r="AI1019" s="12" t="str">
        <f t="shared" si="525"/>
        <v/>
      </c>
      <c r="AJ1019" s="12" t="str">
        <f t="shared" si="526"/>
        <v/>
      </c>
      <c r="AK1019" s="12" t="str">
        <f t="shared" si="527"/>
        <v/>
      </c>
      <c r="AL1019" s="12" t="str">
        <f t="shared" si="528"/>
        <v/>
      </c>
      <c r="AM1019" s="12" t="str">
        <f t="shared" si="529"/>
        <v/>
      </c>
      <c r="AN1019" s="12" t="str">
        <f t="shared" si="530"/>
        <v/>
      </c>
      <c r="AO1019" s="9" t="str">
        <f t="shared" si="531"/>
        <v/>
      </c>
      <c r="AP1019" s="9" t="str">
        <f t="shared" si="532"/>
        <v/>
      </c>
      <c r="AQ1019" s="9" t="str">
        <f t="shared" si="533"/>
        <v/>
      </c>
      <c r="AR1019" s="9" t="str">
        <f t="shared" si="534"/>
        <v/>
      </c>
      <c r="AS1019" s="9" t="str">
        <f t="shared" si="535"/>
        <v/>
      </c>
      <c r="AT1019" s="9" t="str">
        <f t="shared" si="536"/>
        <v/>
      </c>
      <c r="AU1019" s="9" t="str">
        <f t="shared" si="537"/>
        <v/>
      </c>
      <c r="AV1019" s="9" t="str">
        <f t="shared" si="538"/>
        <v/>
      </c>
    </row>
    <row r="1020" spans="1:48" x14ac:dyDescent="0.2">
      <c r="A1020" s="2">
        <v>1</v>
      </c>
      <c r="B1020" s="6" t="s">
        <v>28</v>
      </c>
      <c r="C1020" s="6">
        <v>0</v>
      </c>
      <c r="D1020" s="5" t="s">
        <v>105</v>
      </c>
      <c r="E1020" s="5" t="str">
        <f t="shared" si="518"/>
        <v/>
      </c>
      <c r="F1020" s="5" t="str">
        <f t="shared" si="513"/>
        <v/>
      </c>
      <c r="G1020" s="7">
        <v>91.394000000000005</v>
      </c>
      <c r="H1020" s="7">
        <v>89.899000000000001</v>
      </c>
      <c r="I1020" s="7">
        <v>99.603999999999999</v>
      </c>
      <c r="J1020" s="7">
        <v>102.119</v>
      </c>
      <c r="K1020" s="7">
        <v>108.983</v>
      </c>
      <c r="L1020" s="7">
        <v>110.795</v>
      </c>
      <c r="M1020" s="7">
        <v>105.884</v>
      </c>
      <c r="N1020" s="7">
        <v>105.465</v>
      </c>
      <c r="O1020" s="7"/>
      <c r="Q1020" s="13"/>
      <c r="R1020" s="10" t="s">
        <v>692</v>
      </c>
      <c r="S1020">
        <v>1991</v>
      </c>
      <c r="T1020">
        <f t="shared" si="514"/>
        <v>88.338999999999999</v>
      </c>
      <c r="U1020">
        <f t="shared" si="515"/>
        <v>87.766000000000005</v>
      </c>
      <c r="V1020">
        <f t="shared" si="516"/>
        <v>77.180999999999997</v>
      </c>
      <c r="W1020">
        <f t="shared" si="517"/>
        <v>79.905000000000001</v>
      </c>
      <c r="X1020">
        <f t="shared" si="543"/>
        <v>-2.0129377584412467E-3</v>
      </c>
      <c r="Y1020">
        <f t="shared" si="544"/>
        <v>1.3501395191743981E-2</v>
      </c>
      <c r="Z1020">
        <f t="shared" si="545"/>
        <v>6.4333828493224665E-2</v>
      </c>
      <c r="AA1020">
        <f t="shared" si="546"/>
        <v>5.2344436324228028E-2</v>
      </c>
      <c r="AC1020" s="10" t="str">
        <f>IFERROR(VLOOKUP(S1020&amp;R1020,'Regulatory Data'!D$6:F$1349,3,FALSE),"")</f>
        <v/>
      </c>
      <c r="AD1020" s="12" t="str">
        <f>VLOOKUP($S1020&amp;$R1020,'Regulatory Data'!$I$6:$O$1301,5,FALSE)</f>
        <v/>
      </c>
      <c r="AE1020" s="12" t="str">
        <f>IF(VLOOKUP($S1020&amp;$R1020,'Regulatory Data'!$I$6:$O$1301,7,FALSE)=1,1,IF(VLOOKUP($S1020&amp;$R1020,'Regulatory Data'!$I$6:$O$1301,6,FALSE)=1,0,""))</f>
        <v/>
      </c>
      <c r="AG1020" s="12" t="str">
        <f t="shared" si="523"/>
        <v/>
      </c>
      <c r="AH1020" s="12" t="str">
        <f t="shared" si="524"/>
        <v/>
      </c>
      <c r="AI1020" s="12" t="str">
        <f t="shared" si="525"/>
        <v/>
      </c>
      <c r="AJ1020" s="12" t="str">
        <f t="shared" si="526"/>
        <v/>
      </c>
      <c r="AK1020" s="12" t="str">
        <f t="shared" si="527"/>
        <v/>
      </c>
      <c r="AL1020" s="12" t="str">
        <f t="shared" si="528"/>
        <v/>
      </c>
      <c r="AM1020" s="12" t="str">
        <f t="shared" si="529"/>
        <v/>
      </c>
      <c r="AN1020" s="12" t="str">
        <f t="shared" si="530"/>
        <v/>
      </c>
      <c r="AO1020" s="9" t="str">
        <f t="shared" si="531"/>
        <v/>
      </c>
      <c r="AP1020" s="9" t="str">
        <f t="shared" si="532"/>
        <v/>
      </c>
      <c r="AQ1020" s="9" t="str">
        <f t="shared" si="533"/>
        <v/>
      </c>
      <c r="AR1020" s="9" t="str">
        <f t="shared" si="534"/>
        <v/>
      </c>
      <c r="AS1020" s="9" t="str">
        <f t="shared" si="535"/>
        <v/>
      </c>
      <c r="AT1020" s="9" t="str">
        <f t="shared" si="536"/>
        <v/>
      </c>
      <c r="AU1020" s="9" t="str">
        <f t="shared" si="537"/>
        <v/>
      </c>
      <c r="AV1020" s="9" t="str">
        <f t="shared" si="538"/>
        <v/>
      </c>
    </row>
    <row r="1021" spans="1:48" x14ac:dyDescent="0.2">
      <c r="A1021" s="2">
        <v>1</v>
      </c>
      <c r="B1021" s="6" t="s">
        <v>29</v>
      </c>
      <c r="C1021" s="6">
        <v>0</v>
      </c>
      <c r="D1021" s="5" t="s">
        <v>105</v>
      </c>
      <c r="E1021" s="5" t="str">
        <f t="shared" si="518"/>
        <v/>
      </c>
      <c r="F1021" s="5" t="str">
        <f t="shared" si="513"/>
        <v/>
      </c>
      <c r="G1021" s="7">
        <v>100</v>
      </c>
      <c r="H1021" s="7">
        <v>100</v>
      </c>
      <c r="I1021" s="7">
        <v>100</v>
      </c>
      <c r="J1021" s="7">
        <v>100</v>
      </c>
      <c r="K1021" s="7">
        <v>100</v>
      </c>
      <c r="L1021" s="7">
        <v>100</v>
      </c>
      <c r="M1021" s="7">
        <v>100</v>
      </c>
      <c r="N1021" s="7">
        <v>100</v>
      </c>
      <c r="O1021" s="7"/>
      <c r="Q1021" s="13"/>
      <c r="R1021" s="10" t="s">
        <v>692</v>
      </c>
      <c r="S1021">
        <v>1992</v>
      </c>
      <c r="T1021">
        <f t="shared" si="514"/>
        <v>89.400999999999996</v>
      </c>
      <c r="U1021">
        <f t="shared" si="515"/>
        <v>89.838999999999999</v>
      </c>
      <c r="V1021">
        <f t="shared" si="516"/>
        <v>79.566000000000003</v>
      </c>
      <c r="W1021">
        <f t="shared" si="517"/>
        <v>84.391999999999996</v>
      </c>
      <c r="X1021">
        <f t="shared" si="543"/>
        <v>1.1950181595310916E-2</v>
      </c>
      <c r="Y1021">
        <f t="shared" si="544"/>
        <v>2.3344997561771663E-2</v>
      </c>
      <c r="Z1021">
        <f t="shared" si="545"/>
        <v>3.0433553173441652E-2</v>
      </c>
      <c r="AA1021">
        <f t="shared" si="546"/>
        <v>5.4634181342435362E-2</v>
      </c>
      <c r="AC1021" s="10" t="str">
        <f>IFERROR(VLOOKUP(S1021&amp;R1021,'Regulatory Data'!D$6:F$1349,3,FALSE),"")</f>
        <v/>
      </c>
      <c r="AD1021" s="12" t="str">
        <f>VLOOKUP($S1021&amp;$R1021,'Regulatory Data'!$I$6:$O$1301,5,FALSE)</f>
        <v/>
      </c>
      <c r="AE1021" s="12" t="str">
        <f>IF(VLOOKUP($S1021&amp;$R1021,'Regulatory Data'!$I$6:$O$1301,7,FALSE)=1,1,IF(VLOOKUP($S1021&amp;$R1021,'Regulatory Data'!$I$6:$O$1301,6,FALSE)=1,0,""))</f>
        <v/>
      </c>
      <c r="AG1021" s="12" t="str">
        <f t="shared" si="523"/>
        <v/>
      </c>
      <c r="AH1021" s="12" t="str">
        <f t="shared" si="524"/>
        <v/>
      </c>
      <c r="AI1021" s="12" t="str">
        <f t="shared" si="525"/>
        <v/>
      </c>
      <c r="AJ1021" s="12" t="str">
        <f t="shared" si="526"/>
        <v/>
      </c>
      <c r="AK1021" s="12" t="str">
        <f t="shared" si="527"/>
        <v/>
      </c>
      <c r="AL1021" s="12" t="str">
        <f t="shared" si="528"/>
        <v/>
      </c>
      <c r="AM1021" s="12" t="str">
        <f t="shared" si="529"/>
        <v/>
      </c>
      <c r="AN1021" s="12" t="str">
        <f t="shared" si="530"/>
        <v/>
      </c>
      <c r="AO1021" s="9" t="str">
        <f t="shared" si="531"/>
        <v/>
      </c>
      <c r="AP1021" s="9" t="str">
        <f t="shared" si="532"/>
        <v/>
      </c>
      <c r="AQ1021" s="9" t="str">
        <f t="shared" si="533"/>
        <v/>
      </c>
      <c r="AR1021" s="9" t="str">
        <f t="shared" si="534"/>
        <v/>
      </c>
      <c r="AS1021" s="9" t="str">
        <f t="shared" si="535"/>
        <v/>
      </c>
      <c r="AT1021" s="9" t="str">
        <f t="shared" si="536"/>
        <v/>
      </c>
      <c r="AU1021" s="9" t="str">
        <f t="shared" si="537"/>
        <v/>
      </c>
      <c r="AV1021" s="9" t="str">
        <f t="shared" si="538"/>
        <v/>
      </c>
    </row>
    <row r="1022" spans="1:48" x14ac:dyDescent="0.2">
      <c r="A1022" s="2">
        <v>1</v>
      </c>
      <c r="B1022" s="6" t="s">
        <v>30</v>
      </c>
      <c r="C1022" s="6">
        <v>0</v>
      </c>
      <c r="D1022" s="5" t="s">
        <v>105</v>
      </c>
      <c r="E1022" s="5" t="str">
        <f t="shared" si="518"/>
        <v/>
      </c>
      <c r="F1022" s="5" t="str">
        <f t="shared" si="513"/>
        <v/>
      </c>
      <c r="G1022" s="7">
        <v>114.03100000000001</v>
      </c>
      <c r="H1022" s="7">
        <v>110.405</v>
      </c>
      <c r="I1022" s="7">
        <v>94.99</v>
      </c>
      <c r="J1022" s="7">
        <v>99.519000000000005</v>
      </c>
      <c r="K1022" s="7">
        <v>83.302000000000007</v>
      </c>
      <c r="L1022" s="7">
        <v>86.037000000000006</v>
      </c>
      <c r="M1022" s="7">
        <v>100.083</v>
      </c>
      <c r="N1022" s="7">
        <v>95.069000000000003</v>
      </c>
      <c r="O1022" s="7"/>
      <c r="Q1022" s="13"/>
      <c r="R1022" s="10" t="s">
        <v>692</v>
      </c>
      <c r="S1022">
        <v>1993</v>
      </c>
      <c r="T1022">
        <f t="shared" si="514"/>
        <v>92.019000000000005</v>
      </c>
      <c r="U1022">
        <f t="shared" si="515"/>
        <v>93.381</v>
      </c>
      <c r="V1022">
        <f t="shared" si="516"/>
        <v>78.34</v>
      </c>
      <c r="W1022">
        <f t="shared" si="517"/>
        <v>84.811999999999998</v>
      </c>
      <c r="X1022">
        <f t="shared" si="543"/>
        <v>2.8863209666256218E-2</v>
      </c>
      <c r="Y1022">
        <f t="shared" si="544"/>
        <v>3.8668718947837633E-2</v>
      </c>
      <c r="Z1022">
        <f t="shared" si="545"/>
        <v>-1.5528537685831623E-2</v>
      </c>
      <c r="AA1022">
        <f t="shared" si="546"/>
        <v>4.9644318407962018E-3</v>
      </c>
      <c r="AC1022" s="10" t="str">
        <f>IFERROR(VLOOKUP(S1022&amp;R1022,'Regulatory Data'!D$6:F$1349,3,FALSE),"")</f>
        <v/>
      </c>
      <c r="AD1022" s="12" t="str">
        <f>VLOOKUP($S1022&amp;$R1022,'Regulatory Data'!$I$6:$O$1301,5,FALSE)</f>
        <v/>
      </c>
      <c r="AE1022" s="12" t="str">
        <f>IF(VLOOKUP($S1022&amp;$R1022,'Regulatory Data'!$I$6:$O$1301,7,FALSE)=1,1,IF(VLOOKUP($S1022&amp;$R1022,'Regulatory Data'!$I$6:$O$1301,6,FALSE)=1,0,""))</f>
        <v/>
      </c>
      <c r="AG1022" s="12" t="str">
        <f t="shared" si="523"/>
        <v/>
      </c>
      <c r="AH1022" s="12" t="str">
        <f t="shared" si="524"/>
        <v/>
      </c>
      <c r="AI1022" s="12" t="str">
        <f t="shared" si="525"/>
        <v/>
      </c>
      <c r="AJ1022" s="12" t="str">
        <f t="shared" si="526"/>
        <v/>
      </c>
      <c r="AK1022" s="12" t="str">
        <f t="shared" si="527"/>
        <v/>
      </c>
      <c r="AL1022" s="12" t="str">
        <f t="shared" si="528"/>
        <v/>
      </c>
      <c r="AM1022" s="12" t="str">
        <f t="shared" si="529"/>
        <v/>
      </c>
      <c r="AN1022" s="12" t="str">
        <f t="shared" si="530"/>
        <v/>
      </c>
      <c r="AO1022" s="9" t="str">
        <f t="shared" si="531"/>
        <v/>
      </c>
      <c r="AP1022" s="9" t="str">
        <f t="shared" si="532"/>
        <v/>
      </c>
      <c r="AQ1022" s="9" t="str">
        <f t="shared" si="533"/>
        <v/>
      </c>
      <c r="AR1022" s="9" t="str">
        <f t="shared" si="534"/>
        <v/>
      </c>
      <c r="AS1022" s="9" t="str">
        <f t="shared" si="535"/>
        <v/>
      </c>
      <c r="AT1022" s="9" t="str">
        <f t="shared" si="536"/>
        <v/>
      </c>
      <c r="AU1022" s="9" t="str">
        <f t="shared" si="537"/>
        <v/>
      </c>
      <c r="AV1022" s="9" t="str">
        <f t="shared" si="538"/>
        <v/>
      </c>
    </row>
    <row r="1023" spans="1:48" x14ac:dyDescent="0.2">
      <c r="A1023" s="2">
        <v>1</v>
      </c>
      <c r="B1023" s="6" t="s">
        <v>31</v>
      </c>
      <c r="C1023" s="6">
        <v>0</v>
      </c>
      <c r="D1023" s="5" t="s">
        <v>105</v>
      </c>
      <c r="E1023" s="5" t="str">
        <f t="shared" si="518"/>
        <v/>
      </c>
      <c r="F1023" s="5" t="str">
        <f t="shared" si="513"/>
        <v/>
      </c>
      <c r="G1023" s="7">
        <v>115.307</v>
      </c>
      <c r="H1023" s="7">
        <v>112.02</v>
      </c>
      <c r="I1023" s="7">
        <v>85.082999999999998</v>
      </c>
      <c r="J1023" s="7">
        <v>100.78700000000001</v>
      </c>
      <c r="K1023" s="7">
        <v>73.789000000000001</v>
      </c>
      <c r="L1023" s="7">
        <v>75.953000000000003</v>
      </c>
      <c r="M1023" s="7">
        <v>101.663</v>
      </c>
      <c r="N1023" s="7">
        <v>86.498000000000005</v>
      </c>
      <c r="O1023" s="7"/>
      <c r="Q1023" s="13"/>
      <c r="R1023" s="10" t="s">
        <v>692</v>
      </c>
      <c r="S1023">
        <v>1994</v>
      </c>
      <c r="T1023">
        <f t="shared" si="514"/>
        <v>91.825000000000003</v>
      </c>
      <c r="U1023">
        <f t="shared" si="515"/>
        <v>93.429000000000002</v>
      </c>
      <c r="V1023">
        <f t="shared" si="516"/>
        <v>80.266000000000005</v>
      </c>
      <c r="W1023">
        <f t="shared" si="517"/>
        <v>84.411000000000001</v>
      </c>
      <c r="X1023">
        <f t="shared" si="543"/>
        <v>-2.1104857597613602E-3</v>
      </c>
      <c r="Y1023">
        <f t="shared" si="544"/>
        <v>5.1389113062771941E-4</v>
      </c>
      <c r="Z1023">
        <f t="shared" si="545"/>
        <v>2.4287790846538648E-2</v>
      </c>
      <c r="AA1023">
        <f t="shared" si="546"/>
        <v>-4.7393173572833902E-3</v>
      </c>
      <c r="AC1023" s="10" t="str">
        <f>IFERROR(VLOOKUP(S1023&amp;R1023,'Regulatory Data'!D$6:F$1349,3,FALSE),"")</f>
        <v/>
      </c>
      <c r="AD1023" s="12" t="str">
        <f>VLOOKUP($S1023&amp;$R1023,'Regulatory Data'!$I$6:$O$1301,5,FALSE)</f>
        <v/>
      </c>
      <c r="AE1023" s="12" t="str">
        <f>IF(VLOOKUP($S1023&amp;$R1023,'Regulatory Data'!$I$6:$O$1301,7,FALSE)=1,1,IF(VLOOKUP($S1023&amp;$R1023,'Regulatory Data'!$I$6:$O$1301,6,FALSE)=1,0,""))</f>
        <v/>
      </c>
      <c r="AG1023" s="12" t="str">
        <f t="shared" si="523"/>
        <v/>
      </c>
      <c r="AH1023" s="12" t="str">
        <f t="shared" si="524"/>
        <v/>
      </c>
      <c r="AI1023" s="12" t="str">
        <f t="shared" si="525"/>
        <v/>
      </c>
      <c r="AJ1023" s="12" t="str">
        <f t="shared" si="526"/>
        <v/>
      </c>
      <c r="AK1023" s="12" t="str">
        <f t="shared" si="527"/>
        <v/>
      </c>
      <c r="AL1023" s="12" t="str">
        <f t="shared" si="528"/>
        <v/>
      </c>
      <c r="AM1023" s="12" t="str">
        <f t="shared" si="529"/>
        <v/>
      </c>
      <c r="AN1023" s="12" t="str">
        <f t="shared" si="530"/>
        <v/>
      </c>
      <c r="AO1023" s="9" t="str">
        <f t="shared" si="531"/>
        <v/>
      </c>
      <c r="AP1023" s="9" t="str">
        <f t="shared" si="532"/>
        <v/>
      </c>
      <c r="AQ1023" s="9" t="str">
        <f t="shared" si="533"/>
        <v/>
      </c>
      <c r="AR1023" s="9" t="str">
        <f t="shared" si="534"/>
        <v/>
      </c>
      <c r="AS1023" s="9" t="str">
        <f t="shared" si="535"/>
        <v/>
      </c>
      <c r="AT1023" s="9" t="str">
        <f t="shared" si="536"/>
        <v/>
      </c>
      <c r="AU1023" s="9" t="str">
        <f t="shared" si="537"/>
        <v/>
      </c>
      <c r="AV1023" s="9" t="str">
        <f t="shared" si="538"/>
        <v/>
      </c>
    </row>
    <row r="1024" spans="1:48" x14ac:dyDescent="0.2">
      <c r="A1024" s="2">
        <v>1</v>
      </c>
      <c r="B1024" s="6" t="s">
        <v>32</v>
      </c>
      <c r="C1024" s="6">
        <v>0</v>
      </c>
      <c r="D1024" s="5" t="s">
        <v>105</v>
      </c>
      <c r="E1024" s="5" t="str">
        <f t="shared" si="518"/>
        <v/>
      </c>
      <c r="F1024" s="5" t="str">
        <f t="shared" si="513"/>
        <v/>
      </c>
      <c r="G1024" s="7">
        <v>132.96700000000001</v>
      </c>
      <c r="H1024" s="7">
        <v>127.52</v>
      </c>
      <c r="I1024" s="7">
        <v>89.85</v>
      </c>
      <c r="J1024" s="7">
        <v>103.462</v>
      </c>
      <c r="K1024" s="7">
        <v>67.572999999999993</v>
      </c>
      <c r="L1024" s="7">
        <v>70.459000000000003</v>
      </c>
      <c r="M1024" s="7">
        <v>90.144999999999996</v>
      </c>
      <c r="N1024" s="7">
        <v>80.995000000000005</v>
      </c>
      <c r="O1024" s="7"/>
      <c r="Q1024" s="13"/>
      <c r="R1024" s="10" t="s">
        <v>692</v>
      </c>
      <c r="S1024">
        <v>1995</v>
      </c>
      <c r="T1024">
        <f t="shared" si="514"/>
        <v>91.832999999999998</v>
      </c>
      <c r="U1024">
        <f t="shared" si="515"/>
        <v>91.537000000000006</v>
      </c>
      <c r="V1024">
        <f t="shared" si="516"/>
        <v>82.784000000000006</v>
      </c>
      <c r="W1024">
        <f t="shared" si="517"/>
        <v>88.063000000000002</v>
      </c>
      <c r="X1024">
        <f t="shared" si="543"/>
        <v>8.7118448475642651E-5</v>
      </c>
      <c r="Y1024">
        <f t="shared" si="544"/>
        <v>-2.0458527417307693E-2</v>
      </c>
      <c r="Z1024">
        <f t="shared" si="545"/>
        <v>3.088868691939517E-2</v>
      </c>
      <c r="AA1024">
        <f t="shared" si="546"/>
        <v>4.235474256542382E-2</v>
      </c>
      <c r="AC1024" s="10" t="str">
        <f>IFERROR(VLOOKUP(S1024&amp;R1024,'Regulatory Data'!D$6:F$1349,3,FALSE),"")</f>
        <v/>
      </c>
      <c r="AD1024" s="12" t="str">
        <f>VLOOKUP($S1024&amp;$R1024,'Regulatory Data'!$I$6:$O$1301,5,FALSE)</f>
        <v/>
      </c>
      <c r="AE1024" s="12" t="str">
        <f>IF(VLOOKUP($S1024&amp;$R1024,'Regulatory Data'!$I$6:$O$1301,7,FALSE)=1,1,IF(VLOOKUP($S1024&amp;$R1024,'Regulatory Data'!$I$6:$O$1301,6,FALSE)=1,0,""))</f>
        <v/>
      </c>
      <c r="AG1024" s="12" t="str">
        <f t="shared" si="523"/>
        <v/>
      </c>
      <c r="AH1024" s="12" t="str">
        <f t="shared" si="524"/>
        <v/>
      </c>
      <c r="AI1024" s="12" t="str">
        <f t="shared" si="525"/>
        <v/>
      </c>
      <c r="AJ1024" s="12" t="str">
        <f t="shared" si="526"/>
        <v/>
      </c>
      <c r="AK1024" s="12" t="str">
        <f t="shared" si="527"/>
        <v/>
      </c>
      <c r="AL1024" s="12" t="str">
        <f t="shared" si="528"/>
        <v/>
      </c>
      <c r="AM1024" s="12" t="str">
        <f t="shared" si="529"/>
        <v/>
      </c>
      <c r="AN1024" s="12" t="str">
        <f t="shared" si="530"/>
        <v/>
      </c>
      <c r="AO1024" s="9" t="str">
        <f t="shared" si="531"/>
        <v/>
      </c>
      <c r="AP1024" s="9" t="str">
        <f t="shared" si="532"/>
        <v/>
      </c>
      <c r="AQ1024" s="9" t="str">
        <f t="shared" si="533"/>
        <v/>
      </c>
      <c r="AR1024" s="9" t="str">
        <f t="shared" si="534"/>
        <v/>
      </c>
      <c r="AS1024" s="9" t="str">
        <f t="shared" si="535"/>
        <v/>
      </c>
      <c r="AT1024" s="9" t="str">
        <f t="shared" si="536"/>
        <v/>
      </c>
      <c r="AU1024" s="9" t="str">
        <f t="shared" si="537"/>
        <v/>
      </c>
      <c r="AV1024" s="9" t="str">
        <f t="shared" si="538"/>
        <v/>
      </c>
    </row>
    <row r="1025" spans="1:48" x14ac:dyDescent="0.2">
      <c r="A1025" s="2">
        <v>1</v>
      </c>
      <c r="B1025" s="6" t="s">
        <v>33</v>
      </c>
      <c r="C1025" s="6">
        <v>0</v>
      </c>
      <c r="D1025" s="5" t="s">
        <v>105</v>
      </c>
      <c r="E1025" s="5" t="str">
        <f t="shared" si="518"/>
        <v/>
      </c>
      <c r="F1025" s="5" t="str">
        <f t="shared" si="513"/>
        <v/>
      </c>
      <c r="G1025" s="7">
        <v>140.70099999999999</v>
      </c>
      <c r="H1025" s="7">
        <v>137.12799999999999</v>
      </c>
      <c r="I1025" s="7">
        <v>81.992999999999995</v>
      </c>
      <c r="J1025" s="7">
        <v>106.364</v>
      </c>
      <c r="K1025" s="7">
        <v>58.274999999999999</v>
      </c>
      <c r="L1025" s="7">
        <v>59.792999999999999</v>
      </c>
      <c r="M1025" s="7">
        <v>91.688000000000002</v>
      </c>
      <c r="N1025" s="7">
        <v>75.177999999999997</v>
      </c>
      <c r="O1025" s="7"/>
      <c r="Q1025" s="13"/>
      <c r="R1025" s="10" t="s">
        <v>692</v>
      </c>
      <c r="S1025">
        <v>1996</v>
      </c>
      <c r="T1025">
        <f t="shared" si="514"/>
        <v>90.885999999999996</v>
      </c>
      <c r="U1025">
        <f t="shared" si="515"/>
        <v>91.385999999999996</v>
      </c>
      <c r="V1025">
        <f t="shared" si="516"/>
        <v>84.021000000000001</v>
      </c>
      <c r="W1025">
        <f t="shared" si="517"/>
        <v>87.983999999999995</v>
      </c>
      <c r="X1025">
        <f t="shared" si="543"/>
        <v>-1.0365736233903355E-2</v>
      </c>
      <c r="Y1025">
        <f t="shared" si="544"/>
        <v>-1.6509682685983407E-3</v>
      </c>
      <c r="Z1025">
        <f t="shared" si="545"/>
        <v>1.483196159490241E-2</v>
      </c>
      <c r="AA1025">
        <f t="shared" si="546"/>
        <v>-8.9748766298569649E-4</v>
      </c>
      <c r="AC1025" s="10" t="str">
        <f>IFERROR(VLOOKUP(S1025&amp;R1025,'Regulatory Data'!D$6:F$1349,3,FALSE),"")</f>
        <v/>
      </c>
      <c r="AD1025" s="12" t="str">
        <f>VLOOKUP($S1025&amp;$R1025,'Regulatory Data'!$I$6:$O$1301,5,FALSE)</f>
        <v/>
      </c>
      <c r="AE1025" s="12" t="str">
        <f>IF(VLOOKUP($S1025&amp;$R1025,'Regulatory Data'!$I$6:$O$1301,7,FALSE)=1,1,IF(VLOOKUP($S1025&amp;$R1025,'Regulatory Data'!$I$6:$O$1301,6,FALSE)=1,0,""))</f>
        <v/>
      </c>
      <c r="AG1025" s="12" t="str">
        <f t="shared" si="523"/>
        <v/>
      </c>
      <c r="AH1025" s="12" t="str">
        <f t="shared" si="524"/>
        <v/>
      </c>
      <c r="AI1025" s="12" t="str">
        <f t="shared" si="525"/>
        <v/>
      </c>
      <c r="AJ1025" s="12" t="str">
        <f t="shared" si="526"/>
        <v/>
      </c>
      <c r="AK1025" s="12" t="str">
        <f t="shared" si="527"/>
        <v/>
      </c>
      <c r="AL1025" s="12" t="str">
        <f t="shared" si="528"/>
        <v/>
      </c>
      <c r="AM1025" s="12" t="str">
        <f t="shared" si="529"/>
        <v/>
      </c>
      <c r="AN1025" s="12" t="str">
        <f t="shared" si="530"/>
        <v/>
      </c>
      <c r="AO1025" s="9" t="str">
        <f t="shared" si="531"/>
        <v/>
      </c>
      <c r="AP1025" s="9" t="str">
        <f t="shared" si="532"/>
        <v/>
      </c>
      <c r="AQ1025" s="9" t="str">
        <f t="shared" si="533"/>
        <v/>
      </c>
      <c r="AR1025" s="9" t="str">
        <f t="shared" si="534"/>
        <v/>
      </c>
      <c r="AS1025" s="9" t="str">
        <f t="shared" si="535"/>
        <v/>
      </c>
      <c r="AT1025" s="9" t="str">
        <f t="shared" si="536"/>
        <v/>
      </c>
      <c r="AU1025" s="9" t="str">
        <f t="shared" si="537"/>
        <v/>
      </c>
      <c r="AV1025" s="9" t="str">
        <f t="shared" si="538"/>
        <v/>
      </c>
    </row>
    <row r="1026" spans="1:48" x14ac:dyDescent="0.2">
      <c r="A1026" s="2">
        <v>1</v>
      </c>
      <c r="B1026" s="6" t="s">
        <v>34</v>
      </c>
      <c r="C1026" s="6">
        <v>0</v>
      </c>
      <c r="D1026" s="5" t="s">
        <v>105</v>
      </c>
      <c r="E1026" s="5" t="str">
        <f t="shared" si="518"/>
        <v/>
      </c>
      <c r="F1026" s="5" t="str">
        <f t="shared" si="513"/>
        <v/>
      </c>
      <c r="G1026" s="7">
        <v>144.505</v>
      </c>
      <c r="H1026" s="7">
        <v>137.61199999999999</v>
      </c>
      <c r="I1026" s="7">
        <v>73.209000000000003</v>
      </c>
      <c r="J1026" s="7">
        <v>106.583</v>
      </c>
      <c r="K1026" s="7">
        <v>50.661999999999999</v>
      </c>
      <c r="L1026" s="7">
        <v>53.2</v>
      </c>
      <c r="M1026" s="7">
        <v>92.254000000000005</v>
      </c>
      <c r="N1026" s="7">
        <v>67.537999999999997</v>
      </c>
      <c r="O1026" s="7"/>
      <c r="Q1026" s="13"/>
      <c r="R1026" s="10" t="s">
        <v>692</v>
      </c>
      <c r="S1026">
        <v>1997</v>
      </c>
      <c r="T1026">
        <f t="shared" si="514"/>
        <v>93.95</v>
      </c>
      <c r="U1026">
        <f t="shared" si="515"/>
        <v>94.887</v>
      </c>
      <c r="V1026">
        <f t="shared" si="516"/>
        <v>86.376000000000005</v>
      </c>
      <c r="W1026">
        <f t="shared" si="517"/>
        <v>87.161000000000001</v>
      </c>
      <c r="X1026">
        <f t="shared" si="543"/>
        <v>3.3156751939171336E-2</v>
      </c>
      <c r="Y1026">
        <f t="shared" si="544"/>
        <v>3.7594416069610226E-2</v>
      </c>
      <c r="Z1026">
        <f t="shared" si="545"/>
        <v>2.7643091846318413E-2</v>
      </c>
      <c r="AA1026">
        <f t="shared" si="546"/>
        <v>-9.3979966020327765E-3</v>
      </c>
      <c r="AC1026" s="10">
        <f>IFERROR(VLOOKUP(S1026&amp;R1026,'Regulatory Data'!D$6:F$1349,3,FALSE),"")</f>
        <v>0.59512427489972075</v>
      </c>
      <c r="AD1026" s="12">
        <f>VLOOKUP($S1026&amp;$R1026,'Regulatory Data'!$I$6:$O$1301,5,FALSE)</f>
        <v>1</v>
      </c>
      <c r="AE1026" s="12">
        <f>IF(VLOOKUP($S1026&amp;$R1026,'Regulatory Data'!$I$6:$O$1301,7,FALSE)=1,1,IF(VLOOKUP($S1026&amp;$R1026,'Regulatory Data'!$I$6:$O$1301,6,FALSE)=1,0,""))</f>
        <v>1</v>
      </c>
      <c r="AG1026" s="12" t="str">
        <f t="shared" si="523"/>
        <v/>
      </c>
      <c r="AH1026" s="12">
        <f t="shared" si="524"/>
        <v>1.6300692428366403E-2</v>
      </c>
      <c r="AI1026" s="12" t="str">
        <f t="shared" si="525"/>
        <v/>
      </c>
      <c r="AJ1026" s="12">
        <f t="shared" si="526"/>
        <v>1.2150945063319263E-2</v>
      </c>
      <c r="AK1026" s="12" t="str">
        <f t="shared" si="527"/>
        <v/>
      </c>
      <c r="AL1026" s="12">
        <f t="shared" si="528"/>
        <v>1.0400024635787375E-2</v>
      </c>
      <c r="AM1026" s="12" t="str">
        <f t="shared" si="529"/>
        <v/>
      </c>
      <c r="AN1026" s="12">
        <f t="shared" si="530"/>
        <v>1.0624739753218648E-2</v>
      </c>
      <c r="AO1026" s="9" t="str">
        <f t="shared" si="531"/>
        <v/>
      </c>
      <c r="AP1026" s="9">
        <f t="shared" si="532"/>
        <v>1.6300692428366403E-2</v>
      </c>
      <c r="AQ1026" s="9" t="str">
        <f t="shared" si="533"/>
        <v/>
      </c>
      <c r="AR1026" s="9">
        <f t="shared" si="534"/>
        <v>1.2150945063319263E-2</v>
      </c>
      <c r="AS1026" s="9" t="str">
        <f t="shared" si="535"/>
        <v/>
      </c>
      <c r="AT1026" s="9">
        <f t="shared" si="536"/>
        <v>1.0400024635787375E-2</v>
      </c>
      <c r="AU1026" s="9" t="str">
        <f t="shared" si="537"/>
        <v/>
      </c>
      <c r="AV1026" s="9">
        <f t="shared" si="538"/>
        <v>1.0624739753218648E-2</v>
      </c>
    </row>
    <row r="1027" spans="1:48" x14ac:dyDescent="0.2">
      <c r="A1027" s="2">
        <v>1</v>
      </c>
      <c r="B1027" s="6" t="s">
        <v>35</v>
      </c>
      <c r="C1027" s="6">
        <v>0</v>
      </c>
      <c r="D1027" s="5" t="s">
        <v>105</v>
      </c>
      <c r="E1027" s="5" t="str">
        <f t="shared" si="518"/>
        <v/>
      </c>
      <c r="F1027" s="5" t="str">
        <f t="shared" si="513"/>
        <v/>
      </c>
      <c r="G1027" s="7">
        <v>154.74199999999999</v>
      </c>
      <c r="H1027" s="7">
        <v>138.458</v>
      </c>
      <c r="I1027" s="7">
        <v>64.350999999999999</v>
      </c>
      <c r="J1027" s="7">
        <v>109.95099999999999</v>
      </c>
      <c r="K1027" s="7">
        <v>41.585999999999999</v>
      </c>
      <c r="L1027" s="7">
        <v>46.476999999999997</v>
      </c>
      <c r="M1027" s="7">
        <v>92.88</v>
      </c>
      <c r="N1027" s="7">
        <v>59.77</v>
      </c>
      <c r="O1027" s="7"/>
      <c r="Q1027" s="13"/>
      <c r="R1027" s="10" t="s">
        <v>692</v>
      </c>
      <c r="S1027">
        <v>1998</v>
      </c>
      <c r="T1027">
        <f t="shared" si="514"/>
        <v>95.494</v>
      </c>
      <c r="U1027">
        <f t="shared" si="515"/>
        <v>96.046999999999997</v>
      </c>
      <c r="V1027">
        <f t="shared" si="516"/>
        <v>87.278999999999996</v>
      </c>
      <c r="W1027">
        <f t="shared" si="517"/>
        <v>88.091999999999999</v>
      </c>
      <c r="X1027">
        <f t="shared" si="543"/>
        <v>1.6300692428366403E-2</v>
      </c>
      <c r="Y1027">
        <f t="shared" si="544"/>
        <v>1.2150945063319263E-2</v>
      </c>
      <c r="Z1027">
        <f t="shared" si="545"/>
        <v>1.0400024635787375E-2</v>
      </c>
      <c r="AA1027">
        <f t="shared" si="546"/>
        <v>1.0624739753218648E-2</v>
      </c>
      <c r="AC1027" s="10">
        <f>IFERROR(VLOOKUP(S1027&amp;R1027,'Regulatory Data'!D$6:F$1349,3,FALSE),"")</f>
        <v>0.59640375324999328</v>
      </c>
      <c r="AD1027" s="12">
        <f>VLOOKUP($S1027&amp;$R1027,'Regulatory Data'!$I$6:$O$1301,5,FALSE)</f>
        <v>1</v>
      </c>
      <c r="AE1027" s="12">
        <f>IF(VLOOKUP($S1027&amp;$R1027,'Regulatory Data'!$I$6:$O$1301,7,FALSE)=1,1,IF(VLOOKUP($S1027&amp;$R1027,'Regulatory Data'!$I$6:$O$1301,6,FALSE)=1,0,""))</f>
        <v>1</v>
      </c>
      <c r="AG1027" s="12" t="str">
        <f t="shared" si="523"/>
        <v/>
      </c>
      <c r="AH1027" s="12">
        <f t="shared" si="524"/>
        <v>1.1080445776571857E-2</v>
      </c>
      <c r="AI1027" s="12" t="str">
        <f t="shared" si="525"/>
        <v/>
      </c>
      <c r="AJ1027" s="12">
        <f t="shared" si="526"/>
        <v>1.1171449650753118E-2</v>
      </c>
      <c r="AK1027" s="12" t="str">
        <f t="shared" si="527"/>
        <v/>
      </c>
      <c r="AL1027" s="12">
        <f t="shared" si="528"/>
        <v>8.5913718216873214E-2</v>
      </c>
      <c r="AM1027" s="12" t="str">
        <f t="shared" si="529"/>
        <v/>
      </c>
      <c r="AN1027" s="12">
        <f t="shared" si="530"/>
        <v>1.5823382249299911E-2</v>
      </c>
      <c r="AO1027" s="9" t="str">
        <f t="shared" si="531"/>
        <v/>
      </c>
      <c r="AP1027" s="9">
        <f t="shared" si="532"/>
        <v>1.1080445776571857E-2</v>
      </c>
      <c r="AQ1027" s="9" t="str">
        <f t="shared" si="533"/>
        <v/>
      </c>
      <c r="AR1027" s="9">
        <f t="shared" si="534"/>
        <v>1.1171449650753118E-2</v>
      </c>
      <c r="AS1027" s="9" t="str">
        <f t="shared" si="535"/>
        <v/>
      </c>
      <c r="AT1027" s="9">
        <f t="shared" si="536"/>
        <v>8.5913718216873214E-2</v>
      </c>
      <c r="AU1027" s="9" t="str">
        <f t="shared" si="537"/>
        <v/>
      </c>
      <c r="AV1027" s="9">
        <f t="shared" si="538"/>
        <v>1.5823382249299911E-2</v>
      </c>
    </row>
    <row r="1028" spans="1:48" x14ac:dyDescent="0.2">
      <c r="A1028" s="2">
        <v>1</v>
      </c>
      <c r="B1028" s="6" t="s">
        <v>36</v>
      </c>
      <c r="C1028" s="6">
        <v>0</v>
      </c>
      <c r="D1028" s="5" t="s">
        <v>105</v>
      </c>
      <c r="E1028" s="5" t="str">
        <f t="shared" si="518"/>
        <v/>
      </c>
      <c r="F1028" s="5" t="str">
        <f t="shared" si="513"/>
        <v/>
      </c>
      <c r="G1028" s="7">
        <v>159.452</v>
      </c>
      <c r="H1028" s="7">
        <v>140.56299999999999</v>
      </c>
      <c r="I1028" s="7">
        <v>54.426000000000002</v>
      </c>
      <c r="J1028" s="7">
        <v>109.93899999999999</v>
      </c>
      <c r="K1028" s="7">
        <v>34.133000000000003</v>
      </c>
      <c r="L1028" s="7">
        <v>38.72</v>
      </c>
      <c r="M1028" s="7">
        <v>91.9</v>
      </c>
      <c r="N1028" s="7">
        <v>50.018000000000001</v>
      </c>
      <c r="O1028" s="7"/>
      <c r="Q1028" s="13"/>
      <c r="R1028" s="10" t="s">
        <v>692</v>
      </c>
      <c r="S1028">
        <v>1999</v>
      </c>
      <c r="T1028">
        <f t="shared" si="514"/>
        <v>96.558000000000007</v>
      </c>
      <c r="U1028">
        <f t="shared" si="515"/>
        <v>97.126000000000005</v>
      </c>
      <c r="V1028">
        <f t="shared" si="516"/>
        <v>95.108999999999995</v>
      </c>
      <c r="W1028">
        <f t="shared" si="517"/>
        <v>89.497</v>
      </c>
      <c r="X1028">
        <f t="shared" si="543"/>
        <v>1.1080445776571857E-2</v>
      </c>
      <c r="Y1028">
        <f t="shared" si="544"/>
        <v>1.1171449650753118E-2</v>
      </c>
      <c r="Z1028">
        <f t="shared" si="545"/>
        <v>8.5913718216873214E-2</v>
      </c>
      <c r="AA1028">
        <f t="shared" si="546"/>
        <v>1.5823382249299911E-2</v>
      </c>
      <c r="AC1028" s="10">
        <f>IFERROR(VLOOKUP(S1028&amp;R1028,'Regulatory Data'!D$6:F$1349,3,FALSE),"")</f>
        <v>0.60082789080975796</v>
      </c>
      <c r="AD1028" s="12">
        <f>VLOOKUP($S1028&amp;$R1028,'Regulatory Data'!$I$6:$O$1301,5,FALSE)</f>
        <v>1</v>
      </c>
      <c r="AE1028" s="12">
        <f>IF(VLOOKUP($S1028&amp;$R1028,'Regulatory Data'!$I$6:$O$1301,7,FALSE)=1,1,IF(VLOOKUP($S1028&amp;$R1028,'Regulatory Data'!$I$6:$O$1301,6,FALSE)=1,0,""))</f>
        <v>1</v>
      </c>
      <c r="AG1028" s="12" t="str">
        <f t="shared" si="523"/>
        <v/>
      </c>
      <c r="AH1028" s="12">
        <f t="shared" si="524"/>
        <v>2.5793833360072682E-2</v>
      </c>
      <c r="AI1028" s="12" t="str">
        <f t="shared" si="525"/>
        <v/>
      </c>
      <c r="AJ1028" s="12">
        <f t="shared" si="526"/>
        <v>3.4904555970053153E-2</v>
      </c>
      <c r="AK1028" s="12" t="str">
        <f t="shared" si="527"/>
        <v/>
      </c>
      <c r="AL1028" s="12">
        <f t="shared" si="528"/>
        <v>-1.7308185568003509E-2</v>
      </c>
      <c r="AM1028" s="12" t="str">
        <f t="shared" si="529"/>
        <v/>
      </c>
      <c r="AN1028" s="12">
        <f t="shared" si="530"/>
        <v>2.1805944502328423E-2</v>
      </c>
      <c r="AO1028" s="9" t="str">
        <f t="shared" si="531"/>
        <v/>
      </c>
      <c r="AP1028" s="9">
        <f t="shared" si="532"/>
        <v>2.5793833360072682E-2</v>
      </c>
      <c r="AQ1028" s="9" t="str">
        <f t="shared" si="533"/>
        <v/>
      </c>
      <c r="AR1028" s="9">
        <f t="shared" si="534"/>
        <v>3.4904555970053153E-2</v>
      </c>
      <c r="AS1028" s="9" t="str">
        <f t="shared" si="535"/>
        <v/>
      </c>
      <c r="AT1028" s="9">
        <f t="shared" si="536"/>
        <v>-1.7308185568003509E-2</v>
      </c>
      <c r="AU1028" s="9" t="str">
        <f t="shared" si="537"/>
        <v/>
      </c>
      <c r="AV1028" s="9">
        <f t="shared" si="538"/>
        <v>2.1805944502328423E-2</v>
      </c>
    </row>
    <row r="1029" spans="1:48" x14ac:dyDescent="0.2">
      <c r="A1029" s="2">
        <v>1</v>
      </c>
      <c r="B1029" s="6" t="s">
        <v>37</v>
      </c>
      <c r="C1029" s="6">
        <v>0</v>
      </c>
      <c r="D1029" s="5" t="s">
        <v>105</v>
      </c>
      <c r="E1029" s="5" t="str">
        <f t="shared" si="518"/>
        <v/>
      </c>
      <c r="F1029" s="5" t="str">
        <f t="shared" si="513"/>
        <v/>
      </c>
      <c r="G1029" s="7">
        <v>157.65100000000001</v>
      </c>
      <c r="H1029" s="7">
        <v>151.14599999999999</v>
      </c>
      <c r="I1029" s="7">
        <v>58.817</v>
      </c>
      <c r="J1029" s="7">
        <v>112.633</v>
      </c>
      <c r="K1029" s="7">
        <v>37.308</v>
      </c>
      <c r="L1029" s="7">
        <v>38.914000000000001</v>
      </c>
      <c r="M1029" s="7">
        <v>80.004000000000005</v>
      </c>
      <c r="N1029" s="7">
        <v>47.055999999999997</v>
      </c>
      <c r="O1029" s="7"/>
      <c r="Q1029" s="13"/>
      <c r="R1029" s="10" t="s">
        <v>692</v>
      </c>
      <c r="S1029">
        <v>2000</v>
      </c>
      <c r="T1029">
        <f t="shared" si="514"/>
        <v>99.081000000000003</v>
      </c>
      <c r="U1029">
        <f t="shared" si="515"/>
        <v>100.57599999999999</v>
      </c>
      <c r="V1029">
        <f t="shared" si="516"/>
        <v>93.477000000000004</v>
      </c>
      <c r="W1029">
        <f t="shared" si="517"/>
        <v>91.47</v>
      </c>
      <c r="X1029">
        <f t="shared" si="543"/>
        <v>2.5793833360072682E-2</v>
      </c>
      <c r="Y1029">
        <f t="shared" si="544"/>
        <v>3.4904555970053153E-2</v>
      </c>
      <c r="Z1029">
        <f t="shared" si="545"/>
        <v>-1.7308185568003509E-2</v>
      </c>
      <c r="AA1029">
        <f t="shared" si="546"/>
        <v>2.1805944502328423E-2</v>
      </c>
      <c r="AC1029" s="10">
        <f>IFERROR(VLOOKUP(S1029&amp;R1029,'Regulatory Data'!D$6:F$1349,3,FALSE),"")</f>
        <v>0.60347797714226581</v>
      </c>
      <c r="AD1029" s="12">
        <f>VLOOKUP($S1029&amp;$R1029,'Regulatory Data'!$I$6:$O$1301,5,FALSE)</f>
        <v>1</v>
      </c>
      <c r="AE1029" s="12">
        <f>IF(VLOOKUP($S1029&amp;$R1029,'Regulatory Data'!$I$6:$O$1301,7,FALSE)=1,1,IF(VLOOKUP($S1029&amp;$R1029,'Regulatory Data'!$I$6:$O$1301,6,FALSE)=1,0,""))</f>
        <v>1</v>
      </c>
      <c r="AG1029" s="12" t="str">
        <f t="shared" si="523"/>
        <v/>
      </c>
      <c r="AH1029" s="12">
        <f t="shared" si="524"/>
        <v>7.6211911208305949E-3</v>
      </c>
      <c r="AI1029" s="12" t="str">
        <f t="shared" si="525"/>
        <v/>
      </c>
      <c r="AJ1029" s="12">
        <f t="shared" si="526"/>
        <v>-5.2735850424703301E-3</v>
      </c>
      <c r="AK1029" s="12" t="str">
        <f t="shared" si="527"/>
        <v/>
      </c>
      <c r="AL1029" s="12">
        <f t="shared" si="528"/>
        <v>3.4580276184512648E-2</v>
      </c>
      <c r="AM1029" s="12" t="str">
        <f t="shared" si="529"/>
        <v/>
      </c>
      <c r="AN1029" s="12">
        <f t="shared" si="530"/>
        <v>4.9003586342723615E-2</v>
      </c>
      <c r="AO1029" s="9" t="str">
        <f t="shared" si="531"/>
        <v/>
      </c>
      <c r="AP1029" s="9">
        <f t="shared" si="532"/>
        <v>7.6211911208305949E-3</v>
      </c>
      <c r="AQ1029" s="9" t="str">
        <f t="shared" si="533"/>
        <v/>
      </c>
      <c r="AR1029" s="9">
        <f t="shared" si="534"/>
        <v>-5.2735850424703301E-3</v>
      </c>
      <c r="AS1029" s="9" t="str">
        <f t="shared" si="535"/>
        <v/>
      </c>
      <c r="AT1029" s="9">
        <f t="shared" si="536"/>
        <v>3.4580276184512648E-2</v>
      </c>
      <c r="AU1029" s="9" t="str">
        <f t="shared" si="537"/>
        <v/>
      </c>
      <c r="AV1029" s="9">
        <f t="shared" si="538"/>
        <v>4.9003586342723615E-2</v>
      </c>
    </row>
    <row r="1030" spans="1:48" x14ac:dyDescent="0.2">
      <c r="A1030" s="2">
        <v>1</v>
      </c>
      <c r="B1030" s="6" t="s">
        <v>63</v>
      </c>
      <c r="C1030" s="6">
        <v>0</v>
      </c>
      <c r="D1030" s="5" t="s">
        <v>105</v>
      </c>
      <c r="E1030" s="5" t="str">
        <f t="shared" si="518"/>
        <v/>
      </c>
      <c r="F1030" s="5" t="str">
        <f t="shared" si="513"/>
        <v/>
      </c>
      <c r="G1030" s="7">
        <v>155.691</v>
      </c>
      <c r="H1030" s="7">
        <v>147.05000000000001</v>
      </c>
      <c r="I1030" s="7">
        <v>58.459000000000003</v>
      </c>
      <c r="J1030" s="7">
        <v>120.729</v>
      </c>
      <c r="K1030" s="7">
        <v>37.548000000000002</v>
      </c>
      <c r="L1030" s="7">
        <v>39.753999999999998</v>
      </c>
      <c r="M1030" s="7">
        <v>81.744</v>
      </c>
      <c r="N1030" s="7">
        <v>47.786000000000001</v>
      </c>
      <c r="O1030" s="7"/>
      <c r="Q1030" s="13"/>
      <c r="R1030" s="10" t="s">
        <v>692</v>
      </c>
      <c r="S1030">
        <v>2001</v>
      </c>
      <c r="T1030">
        <f t="shared" si="514"/>
        <v>99.838999999999999</v>
      </c>
      <c r="U1030">
        <f t="shared" si="515"/>
        <v>100.047</v>
      </c>
      <c r="V1030">
        <f t="shared" si="516"/>
        <v>96.766000000000005</v>
      </c>
      <c r="W1030">
        <f t="shared" si="517"/>
        <v>96.063999999999993</v>
      </c>
      <c r="X1030">
        <f t="shared" si="543"/>
        <v>7.6211911208305949E-3</v>
      </c>
      <c r="Y1030">
        <f t="shared" si="544"/>
        <v>-5.2735850424703301E-3</v>
      </c>
      <c r="Z1030">
        <f t="shared" si="545"/>
        <v>3.4580276184512648E-2</v>
      </c>
      <c r="AA1030">
        <f t="shared" si="546"/>
        <v>4.9003586342723615E-2</v>
      </c>
      <c r="AC1030" s="10">
        <f>IFERROR(VLOOKUP(S1030&amp;R1030,'Regulatory Data'!D$6:F$1349,3,FALSE),"")</f>
        <v>0.59731627073721938</v>
      </c>
      <c r="AD1030" s="12">
        <f>VLOOKUP($S1030&amp;$R1030,'Regulatory Data'!$I$6:$O$1301,5,FALSE)</f>
        <v>1</v>
      </c>
      <c r="AE1030" s="12">
        <f>IF(VLOOKUP($S1030&amp;$R1030,'Regulatory Data'!$I$6:$O$1301,7,FALSE)=1,1,IF(VLOOKUP($S1030&amp;$R1030,'Regulatory Data'!$I$6:$O$1301,6,FALSE)=1,0,""))</f>
        <v>1</v>
      </c>
      <c r="AG1030" s="12" t="str">
        <f t="shared" si="523"/>
        <v/>
      </c>
      <c r="AH1030" s="12">
        <f t="shared" si="524"/>
        <v>1.611297442775772E-3</v>
      </c>
      <c r="AI1030" s="12" t="str">
        <f t="shared" si="525"/>
        <v/>
      </c>
      <c r="AJ1030" s="12">
        <f t="shared" si="526"/>
        <v>-4.6988958459515118E-4</v>
      </c>
      <c r="AK1030" s="12" t="str">
        <f t="shared" si="527"/>
        <v/>
      </c>
      <c r="AL1030" s="12">
        <f t="shared" si="528"/>
        <v>3.2874493074082523E-2</v>
      </c>
      <c r="AM1030" s="12" t="str">
        <f t="shared" si="529"/>
        <v/>
      </c>
      <c r="AN1030" s="12">
        <f t="shared" si="530"/>
        <v>4.0155549977095362E-2</v>
      </c>
      <c r="AO1030" s="9" t="str">
        <f t="shared" si="531"/>
        <v/>
      </c>
      <c r="AP1030" s="9">
        <f t="shared" si="532"/>
        <v>1.611297442775772E-3</v>
      </c>
      <c r="AQ1030" s="9" t="str">
        <f t="shared" si="533"/>
        <v/>
      </c>
      <c r="AR1030" s="9">
        <f t="shared" si="534"/>
        <v>-4.6988958459515118E-4</v>
      </c>
      <c r="AS1030" s="9" t="str">
        <f t="shared" si="535"/>
        <v/>
      </c>
      <c r="AT1030" s="9">
        <f t="shared" si="536"/>
        <v>3.2874493074082523E-2</v>
      </c>
      <c r="AU1030" s="9" t="str">
        <f t="shared" si="537"/>
        <v/>
      </c>
      <c r="AV1030" s="9">
        <f t="shared" si="538"/>
        <v>4.0155549977095362E-2</v>
      </c>
    </row>
    <row r="1031" spans="1:48" x14ac:dyDescent="0.2">
      <c r="A1031" s="2">
        <v>0</v>
      </c>
      <c r="B1031" s="5" t="s">
        <v>106</v>
      </c>
      <c r="C1031" s="6" t="s">
        <v>0</v>
      </c>
      <c r="E1031" s="5" t="str">
        <f t="shared" si="518"/>
        <v/>
      </c>
      <c r="F1031" s="5" t="str">
        <f t="shared" si="513"/>
        <v/>
      </c>
      <c r="Q1031" s="13"/>
      <c r="R1031" s="10" t="s">
        <v>692</v>
      </c>
      <c r="S1031">
        <v>2002</v>
      </c>
      <c r="T1031">
        <f t="shared" si="514"/>
        <v>100</v>
      </c>
      <c r="U1031">
        <f t="shared" si="515"/>
        <v>100</v>
      </c>
      <c r="V1031">
        <f t="shared" si="516"/>
        <v>100</v>
      </c>
      <c r="W1031">
        <f t="shared" si="517"/>
        <v>100</v>
      </c>
      <c r="X1031">
        <f t="shared" si="543"/>
        <v>1.611297442775772E-3</v>
      </c>
      <c r="Y1031">
        <f t="shared" si="544"/>
        <v>-4.6988958459515118E-4</v>
      </c>
      <c r="Z1031">
        <f t="shared" si="545"/>
        <v>3.2874493074082523E-2</v>
      </c>
      <c r="AA1031">
        <f t="shared" si="546"/>
        <v>4.0155549977095362E-2</v>
      </c>
      <c r="AC1031" s="10">
        <f>IFERROR(VLOOKUP(S1031&amp;R1031,'Regulatory Data'!D$6:F$1349,3,FALSE),"")</f>
        <v>0.61844445457118113</v>
      </c>
      <c r="AD1031" s="12">
        <f>VLOOKUP($S1031&amp;$R1031,'Regulatory Data'!$I$6:$O$1301,5,FALSE)</f>
        <v>1</v>
      </c>
      <c r="AE1031" s="12">
        <f>IF(VLOOKUP($S1031&amp;$R1031,'Regulatory Data'!$I$6:$O$1301,7,FALSE)=1,1,IF(VLOOKUP($S1031&amp;$R1031,'Regulatory Data'!$I$6:$O$1301,6,FALSE)=1,0,""))</f>
        <v>1</v>
      </c>
      <c r="AG1031" s="12" t="str">
        <f t="shared" si="523"/>
        <v/>
      </c>
      <c r="AH1031" s="12">
        <f t="shared" si="524"/>
        <v>1.3143247866140406E-2</v>
      </c>
      <c r="AI1031" s="12" t="str">
        <f t="shared" si="525"/>
        <v/>
      </c>
      <c r="AJ1031" s="12">
        <f t="shared" si="526"/>
        <v>1.9537886373040436E-2</v>
      </c>
      <c r="AK1031" s="12" t="str">
        <f t="shared" si="527"/>
        <v/>
      </c>
      <c r="AL1031" s="12">
        <f t="shared" si="528"/>
        <v>-2.2491037835532524E-2</v>
      </c>
      <c r="AM1031" s="12" t="str">
        <f t="shared" si="529"/>
        <v/>
      </c>
      <c r="AN1031" s="12">
        <f t="shared" si="530"/>
        <v>-7.5028139070454358E-4</v>
      </c>
      <c r="AO1031" s="9" t="str">
        <f t="shared" si="531"/>
        <v/>
      </c>
      <c r="AP1031" s="9">
        <f t="shared" si="532"/>
        <v>1.3143247866140406E-2</v>
      </c>
      <c r="AQ1031" s="9" t="str">
        <f t="shared" si="533"/>
        <v/>
      </c>
      <c r="AR1031" s="9">
        <f t="shared" si="534"/>
        <v>1.9537886373040436E-2</v>
      </c>
      <c r="AS1031" s="9" t="str">
        <f t="shared" si="535"/>
        <v/>
      </c>
      <c r="AT1031" s="9">
        <f t="shared" si="536"/>
        <v>-2.2491037835532524E-2</v>
      </c>
      <c r="AU1031" s="9" t="str">
        <f t="shared" si="537"/>
        <v/>
      </c>
      <c r="AV1031" s="9">
        <f t="shared" si="538"/>
        <v>-7.5028139070454358E-4</v>
      </c>
    </row>
    <row r="1032" spans="1:48" x14ac:dyDescent="0.2">
      <c r="A1032" s="2">
        <v>1</v>
      </c>
      <c r="B1032" s="6" t="s">
        <v>13</v>
      </c>
      <c r="C1032" s="6">
        <v>0</v>
      </c>
      <c r="D1032" s="5" t="s">
        <v>107</v>
      </c>
      <c r="E1032" s="5" t="str">
        <f t="shared" si="518"/>
        <v/>
      </c>
      <c r="F1032" s="5" t="str">
        <f t="shared" ref="F1032:F1095" si="547">IF(LEN(E1032)=0,"",E1032&amp;B1032)</f>
        <v/>
      </c>
      <c r="G1032" s="7">
        <v>59.750999999999998</v>
      </c>
      <c r="H1032" s="7">
        <v>64.149000000000001</v>
      </c>
      <c r="I1032" s="7">
        <v>136.35900000000001</v>
      </c>
      <c r="J1032" s="7">
        <v>94.790999999999997</v>
      </c>
      <c r="K1032" s="7">
        <v>228.21100000000001</v>
      </c>
      <c r="L1032" s="7">
        <v>212.566</v>
      </c>
      <c r="M1032" s="7">
        <v>95.1</v>
      </c>
      <c r="N1032" s="7">
        <v>129.678</v>
      </c>
      <c r="O1032" s="7"/>
      <c r="Q1032" s="13"/>
      <c r="R1032" s="10" t="s">
        <v>692</v>
      </c>
      <c r="S1032">
        <v>2003</v>
      </c>
      <c r="T1032">
        <f t="shared" ref="T1032:T1095" si="548">AVERAGEIF($F$8:$F$12248,$R1032&amp;$S1032,G$8:G$12248)</f>
        <v>101.32299999999999</v>
      </c>
      <c r="U1032">
        <f t="shared" ref="U1032:U1095" si="549">AVERAGEIF($F$8:$F$12248,$R1032&amp;$S1032,H$8:H$12248)</f>
        <v>101.973</v>
      </c>
      <c r="V1032">
        <f t="shared" ref="V1032:V1095" si="550">AVERAGEIF($F$8:$F$12248,$R1032&amp;$S1032,J$8:J$12248)</f>
        <v>97.775999999999996</v>
      </c>
      <c r="W1032">
        <f t="shared" ref="W1032:W1095" si="551">AVERAGEIF($F$8:$F$12248,$R1032&amp;$S1032,M$8:M$12248)</f>
        <v>99.924999999999997</v>
      </c>
      <c r="X1032">
        <f t="shared" si="543"/>
        <v>1.3143247866140406E-2</v>
      </c>
      <c r="Y1032">
        <f t="shared" si="544"/>
        <v>1.9537886373040436E-2</v>
      </c>
      <c r="Z1032">
        <f t="shared" si="545"/>
        <v>-2.2491037835532524E-2</v>
      </c>
      <c r="AA1032">
        <f t="shared" si="546"/>
        <v>-7.5028139070454358E-4</v>
      </c>
      <c r="AC1032" s="10">
        <f>IFERROR(VLOOKUP(S1032&amp;R1032,'Regulatory Data'!D$6:F$1349,3,FALSE),"")</f>
        <v>0.63998020309080594</v>
      </c>
      <c r="AD1032" s="12">
        <f>VLOOKUP($S1032&amp;$R1032,'Regulatory Data'!$I$6:$O$1301,5,FALSE)</f>
        <v>1</v>
      </c>
      <c r="AE1032" s="12">
        <f>IF(VLOOKUP($S1032&amp;$R1032,'Regulatory Data'!$I$6:$O$1301,7,FALSE)=1,1,IF(VLOOKUP($S1032&amp;$R1032,'Regulatory Data'!$I$6:$O$1301,6,FALSE)=1,0,""))</f>
        <v>1</v>
      </c>
      <c r="AG1032" s="12" t="str">
        <f t="shared" si="523"/>
        <v/>
      </c>
      <c r="AH1032" s="12">
        <f t="shared" si="524"/>
        <v>2.0078739624762143E-2</v>
      </c>
      <c r="AI1032" s="12" t="str">
        <f t="shared" si="525"/>
        <v/>
      </c>
      <c r="AJ1032" s="12">
        <f t="shared" si="526"/>
        <v>3.4438804483690966E-2</v>
      </c>
      <c r="AK1032" s="12" t="str">
        <f t="shared" si="527"/>
        <v/>
      </c>
      <c r="AL1032" s="12">
        <f t="shared" si="528"/>
        <v>1.0782762703371418E-2</v>
      </c>
      <c r="AM1032" s="12" t="str">
        <f t="shared" si="529"/>
        <v/>
      </c>
      <c r="AN1032" s="12">
        <f t="shared" si="530"/>
        <v>3.2152044530235457E-2</v>
      </c>
      <c r="AO1032" s="9" t="str">
        <f t="shared" si="531"/>
        <v/>
      </c>
      <c r="AP1032" s="9">
        <f t="shared" si="532"/>
        <v>2.0078739624762143E-2</v>
      </c>
      <c r="AQ1032" s="9" t="str">
        <f t="shared" si="533"/>
        <v/>
      </c>
      <c r="AR1032" s="9">
        <f t="shared" si="534"/>
        <v>3.4438804483690966E-2</v>
      </c>
      <c r="AS1032" s="9" t="str">
        <f t="shared" si="535"/>
        <v/>
      </c>
      <c r="AT1032" s="9">
        <f t="shared" si="536"/>
        <v>1.0782762703371418E-2</v>
      </c>
      <c r="AU1032" s="9" t="str">
        <f t="shared" si="537"/>
        <v/>
      </c>
      <c r="AV1032" s="9">
        <f t="shared" si="538"/>
        <v>3.2152044530235457E-2</v>
      </c>
    </row>
    <row r="1033" spans="1:48" x14ac:dyDescent="0.2">
      <c r="A1033" s="2">
        <v>1</v>
      </c>
      <c r="B1033" s="6" t="s">
        <v>15</v>
      </c>
      <c r="C1033" s="6">
        <v>0</v>
      </c>
      <c r="D1033" s="5" t="s">
        <v>107</v>
      </c>
      <c r="E1033" s="5" t="str">
        <f t="shared" ref="E1033:E1096" si="552">IF(C1033=0,IF(LEN(D1033)&lt;&gt;3,"",D1033),IF(LEN(D1033)&lt;&gt;4,"",LEFT(D1033,3)))</f>
        <v/>
      </c>
      <c r="F1033" s="5" t="str">
        <f t="shared" si="547"/>
        <v/>
      </c>
      <c r="G1033" s="7">
        <v>62.747999999999998</v>
      </c>
      <c r="H1033" s="7">
        <v>65.956999999999994</v>
      </c>
      <c r="I1033" s="7">
        <v>140.41200000000001</v>
      </c>
      <c r="J1033" s="7">
        <v>100.773</v>
      </c>
      <c r="K1033" s="7">
        <v>223.76900000000001</v>
      </c>
      <c r="L1033" s="7">
        <v>212.88300000000001</v>
      </c>
      <c r="M1033" s="7">
        <v>95.527000000000001</v>
      </c>
      <c r="N1033" s="7">
        <v>134.13200000000001</v>
      </c>
      <c r="O1033" s="7"/>
      <c r="Q1033" s="13"/>
      <c r="R1033" s="10" t="s">
        <v>692</v>
      </c>
      <c r="S1033">
        <v>2004</v>
      </c>
      <c r="T1033">
        <f t="shared" si="548"/>
        <v>103.378</v>
      </c>
      <c r="U1033">
        <f t="shared" si="549"/>
        <v>105.54600000000001</v>
      </c>
      <c r="V1033">
        <f t="shared" si="550"/>
        <v>98.835999999999999</v>
      </c>
      <c r="W1033">
        <f t="shared" si="551"/>
        <v>103.19</v>
      </c>
      <c r="X1033">
        <f t="shared" si="543"/>
        <v>2.0078739624762143E-2</v>
      </c>
      <c r="Y1033">
        <f t="shared" si="544"/>
        <v>3.4438804483690966E-2</v>
      </c>
      <c r="Z1033">
        <f t="shared" si="545"/>
        <v>1.0782762703371418E-2</v>
      </c>
      <c r="AA1033">
        <f t="shared" si="546"/>
        <v>3.2152044530235457E-2</v>
      </c>
      <c r="AC1033" s="10">
        <f>IFERROR(VLOOKUP(S1033&amp;R1033,'Regulatory Data'!D$6:F$1349,3,FALSE),"")</f>
        <v>0.6509775805359721</v>
      </c>
      <c r="AD1033" s="12">
        <f>VLOOKUP($S1033&amp;$R1033,'Regulatory Data'!$I$6:$O$1301,5,FALSE)</f>
        <v>1</v>
      </c>
      <c r="AE1033" s="12">
        <f>IF(VLOOKUP($S1033&amp;$R1033,'Regulatory Data'!$I$6:$O$1301,7,FALSE)=1,1,IF(VLOOKUP($S1033&amp;$R1033,'Regulatory Data'!$I$6:$O$1301,6,FALSE)=1,0,""))</f>
        <v>1</v>
      </c>
      <c r="AG1033" s="12" t="str">
        <f t="shared" ref="AG1033:AG1096" si="553">IF($AD1033=0,X1034,"")</f>
        <v/>
      </c>
      <c r="AH1033" s="12">
        <f t="shared" ref="AH1033:AH1096" si="554">IF($AD1033=1,X1034,"")</f>
        <v>1.051734745057864E-2</v>
      </c>
      <c r="AI1033" s="12" t="str">
        <f t="shared" ref="AI1033:AI1096" si="555">IF($AD1033=0,Y1034,"")</f>
        <v/>
      </c>
      <c r="AJ1033" s="12">
        <f t="shared" ref="AJ1033:AJ1096" si="556">IF($AD1033=1,Y1034,"")</f>
        <v>2.2530543621025245E-2</v>
      </c>
      <c r="AK1033" s="12" t="str">
        <f t="shared" ref="AK1033:AK1096" si="557">IF($AD1033=0,Z1034,"")</f>
        <v/>
      </c>
      <c r="AL1033" s="12">
        <f t="shared" ref="AL1033:AL1096" si="558">IF($AD1033=1,Z1034,"")</f>
        <v>4.9398972253786866E-2</v>
      </c>
      <c r="AM1033" s="12" t="str">
        <f t="shared" ref="AM1033:AM1096" si="559">IF($AD1033=0,AA1034,"")</f>
        <v/>
      </c>
      <c r="AN1033" s="12">
        <f t="shared" ref="AN1033:AN1096" si="560">IF($AD1033=1,AA1034,"")</f>
        <v>2.1750302661585508E-2</v>
      </c>
      <c r="AO1033" s="9" t="str">
        <f t="shared" ref="AO1033:AO1096" si="561">IF($AE1033=0,X1034,"")</f>
        <v/>
      </c>
      <c r="AP1033" s="9">
        <f t="shared" ref="AP1033:AP1096" si="562">IF($AE1033=1,X1034,"")</f>
        <v>1.051734745057864E-2</v>
      </c>
      <c r="AQ1033" s="9" t="str">
        <f t="shared" ref="AQ1033:AQ1096" si="563">IF($AE1033=0,Y1034,"")</f>
        <v/>
      </c>
      <c r="AR1033" s="9">
        <f t="shared" ref="AR1033:AR1096" si="564">IF($AE1033=1,Y1034,"")</f>
        <v>2.2530543621025245E-2</v>
      </c>
      <c r="AS1033" s="9" t="str">
        <f t="shared" ref="AS1033:AS1096" si="565">IF($AE1033=0,Z1034,"")</f>
        <v/>
      </c>
      <c r="AT1033" s="9">
        <f t="shared" ref="AT1033:AT1096" si="566">IF($AE1033=1,Z1034,"")</f>
        <v>4.9398972253786866E-2</v>
      </c>
      <c r="AU1033" s="9" t="str">
        <f t="shared" ref="AU1033:AU1096" si="567">IF($AE1033=0,AA1034,"")</f>
        <v/>
      </c>
      <c r="AV1033" s="9">
        <f t="shared" ref="AV1033:AV1096" si="568">IF($AE1033=1,AA1034,"")</f>
        <v>2.1750302661585508E-2</v>
      </c>
    </row>
    <row r="1034" spans="1:48" x14ac:dyDescent="0.2">
      <c r="A1034" s="2">
        <v>1</v>
      </c>
      <c r="B1034" s="6" t="s">
        <v>16</v>
      </c>
      <c r="C1034" s="6">
        <v>0</v>
      </c>
      <c r="D1034" s="5" t="s">
        <v>107</v>
      </c>
      <c r="E1034" s="5" t="str">
        <f t="shared" si="552"/>
        <v/>
      </c>
      <c r="F1034" s="5" t="str">
        <f t="shared" si="547"/>
        <v/>
      </c>
      <c r="G1034" s="7">
        <v>65.317999999999998</v>
      </c>
      <c r="H1034" s="7">
        <v>68.222999999999999</v>
      </c>
      <c r="I1034" s="7">
        <v>139.11199999999999</v>
      </c>
      <c r="J1034" s="7">
        <v>102.001</v>
      </c>
      <c r="K1034" s="7">
        <v>212.97800000000001</v>
      </c>
      <c r="L1034" s="7">
        <v>203.90700000000001</v>
      </c>
      <c r="M1034" s="7">
        <v>99.402000000000001</v>
      </c>
      <c r="N1034" s="7">
        <v>138.28</v>
      </c>
      <c r="O1034" s="7"/>
      <c r="Q1034" s="13"/>
      <c r="R1034" s="10" t="s">
        <v>692</v>
      </c>
      <c r="S1034">
        <v>2005</v>
      </c>
      <c r="T1034">
        <f t="shared" si="548"/>
        <v>104.471</v>
      </c>
      <c r="U1034">
        <f t="shared" si="549"/>
        <v>107.95099999999999</v>
      </c>
      <c r="V1034">
        <f t="shared" si="550"/>
        <v>103.84099999999999</v>
      </c>
      <c r="W1034">
        <f t="shared" si="551"/>
        <v>105.459</v>
      </c>
      <c r="X1034">
        <f t="shared" si="543"/>
        <v>1.051734745057864E-2</v>
      </c>
      <c r="Y1034">
        <f t="shared" si="544"/>
        <v>2.2530543621025245E-2</v>
      </c>
      <c r="Z1034">
        <f t="shared" si="545"/>
        <v>4.9398972253786866E-2</v>
      </c>
      <c r="AA1034">
        <f t="shared" si="546"/>
        <v>2.1750302661585508E-2</v>
      </c>
      <c r="AC1034" s="10">
        <f>IFERROR(VLOOKUP(S1034&amp;R1034,'Regulatory Data'!D$6:F$1349,3,FALSE),"")</f>
        <v>0.66308438874345987</v>
      </c>
      <c r="AD1034" s="12">
        <f>VLOOKUP($S1034&amp;$R1034,'Regulatory Data'!$I$6:$O$1301,5,FALSE)</f>
        <v>1</v>
      </c>
      <c r="AE1034" s="12">
        <f>IF(VLOOKUP($S1034&amp;$R1034,'Regulatory Data'!$I$6:$O$1301,7,FALSE)=1,1,IF(VLOOKUP($S1034&amp;$R1034,'Regulatory Data'!$I$6:$O$1301,6,FALSE)=1,0,""))</f>
        <v>1</v>
      </c>
      <c r="AG1034" s="12" t="str">
        <f t="shared" si="553"/>
        <v/>
      </c>
      <c r="AH1034" s="12">
        <f t="shared" si="554"/>
        <v>6.5068659297917719E-4</v>
      </c>
      <c r="AI1034" s="12" t="str">
        <f t="shared" si="555"/>
        <v/>
      </c>
      <c r="AJ1034" s="12">
        <f t="shared" si="556"/>
        <v>1.4348068018268378E-3</v>
      </c>
      <c r="AK1034" s="12" t="str">
        <f t="shared" si="557"/>
        <v/>
      </c>
      <c r="AL1034" s="12">
        <f t="shared" si="558"/>
        <v>6.613764535812372E-2</v>
      </c>
      <c r="AM1034" s="12" t="str">
        <f t="shared" si="559"/>
        <v/>
      </c>
      <c r="AN1034" s="12">
        <f t="shared" si="560"/>
        <v>4.7181837582417785E-2</v>
      </c>
      <c r="AO1034" s="9" t="str">
        <f t="shared" si="561"/>
        <v/>
      </c>
      <c r="AP1034" s="9">
        <f t="shared" si="562"/>
        <v>6.5068659297917719E-4</v>
      </c>
      <c r="AQ1034" s="9" t="str">
        <f t="shared" si="563"/>
        <v/>
      </c>
      <c r="AR1034" s="9">
        <f t="shared" si="564"/>
        <v>1.4348068018268378E-3</v>
      </c>
      <c r="AS1034" s="9" t="str">
        <f t="shared" si="565"/>
        <v/>
      </c>
      <c r="AT1034" s="9">
        <f t="shared" si="566"/>
        <v>6.613764535812372E-2</v>
      </c>
      <c r="AU1034" s="9" t="str">
        <f t="shared" si="567"/>
        <v/>
      </c>
      <c r="AV1034" s="9">
        <f t="shared" si="568"/>
        <v>4.7181837582417785E-2</v>
      </c>
    </row>
    <row r="1035" spans="1:48" x14ac:dyDescent="0.2">
      <c r="A1035" s="2">
        <v>1</v>
      </c>
      <c r="B1035" s="6" t="s">
        <v>17</v>
      </c>
      <c r="C1035" s="6">
        <v>0</v>
      </c>
      <c r="D1035" s="5" t="s">
        <v>107</v>
      </c>
      <c r="E1035" s="5" t="str">
        <f t="shared" si="552"/>
        <v/>
      </c>
      <c r="F1035" s="5" t="str">
        <f t="shared" si="547"/>
        <v/>
      </c>
      <c r="G1035" s="7">
        <v>67.069999999999993</v>
      </c>
      <c r="H1035" s="7">
        <v>68.587000000000003</v>
      </c>
      <c r="I1035" s="7">
        <v>131.38</v>
      </c>
      <c r="J1035" s="7">
        <v>103.803</v>
      </c>
      <c r="K1035" s="7">
        <v>195.88499999999999</v>
      </c>
      <c r="L1035" s="7">
        <v>191.55199999999999</v>
      </c>
      <c r="M1035" s="7">
        <v>100.556</v>
      </c>
      <c r="N1035" s="7">
        <v>132.11099999999999</v>
      </c>
      <c r="O1035" s="7"/>
      <c r="Q1035" s="13"/>
      <c r="R1035" s="10" t="s">
        <v>692</v>
      </c>
      <c r="S1035">
        <v>2006</v>
      </c>
      <c r="T1035">
        <f t="shared" si="548"/>
        <v>104.539</v>
      </c>
      <c r="U1035">
        <f t="shared" si="549"/>
        <v>108.10599999999999</v>
      </c>
      <c r="V1035">
        <f t="shared" si="550"/>
        <v>110.941</v>
      </c>
      <c r="W1035">
        <f t="shared" si="551"/>
        <v>110.554</v>
      </c>
      <c r="X1035">
        <f t="shared" si="543"/>
        <v>6.5068659297917719E-4</v>
      </c>
      <c r="Y1035">
        <f t="shared" si="544"/>
        <v>1.4348068018268378E-3</v>
      </c>
      <c r="Z1035">
        <f t="shared" si="545"/>
        <v>6.613764535812372E-2</v>
      </c>
      <c r="AA1035">
        <f t="shared" si="546"/>
        <v>4.7181837582417785E-2</v>
      </c>
      <c r="AC1035" s="10">
        <f>IFERROR(VLOOKUP(S1035&amp;R1035,'Regulatory Data'!D$6:F$1349,3,FALSE),"")</f>
        <v>0.6614922914882293</v>
      </c>
      <c r="AD1035" s="12">
        <f>VLOOKUP($S1035&amp;$R1035,'Regulatory Data'!$I$6:$O$1301,5,FALSE)</f>
        <v>1</v>
      </c>
      <c r="AE1035" s="12">
        <f>IF(VLOOKUP($S1035&amp;$R1035,'Regulatory Data'!$I$6:$O$1301,7,FALSE)=1,1,IF(VLOOKUP($S1035&amp;$R1035,'Regulatory Data'!$I$6:$O$1301,6,FALSE)=1,0,""))</f>
        <v>1</v>
      </c>
      <c r="AG1035" s="12" t="str">
        <f t="shared" si="553"/>
        <v/>
      </c>
      <c r="AH1035" s="12">
        <f t="shared" si="554"/>
        <v>6.7877661824509161E-3</v>
      </c>
      <c r="AI1035" s="12" t="str">
        <f t="shared" si="555"/>
        <v/>
      </c>
      <c r="AJ1035" s="12">
        <f t="shared" si="556"/>
        <v>-1.2079397179881823E-2</v>
      </c>
      <c r="AK1035" s="12" t="str">
        <f t="shared" si="557"/>
        <v/>
      </c>
      <c r="AL1035" s="12">
        <f t="shared" si="558"/>
        <v>8.9597994046310525E-2</v>
      </c>
      <c r="AM1035" s="12" t="str">
        <f t="shared" si="559"/>
        <v/>
      </c>
      <c r="AN1035" s="12">
        <f t="shared" si="560"/>
        <v>0.1452206352022456</v>
      </c>
      <c r="AO1035" s="9" t="str">
        <f t="shared" si="561"/>
        <v/>
      </c>
      <c r="AP1035" s="9">
        <f t="shared" si="562"/>
        <v>6.7877661824509161E-3</v>
      </c>
      <c r="AQ1035" s="9" t="str">
        <f t="shared" si="563"/>
        <v/>
      </c>
      <c r="AR1035" s="9">
        <f t="shared" si="564"/>
        <v>-1.2079397179881823E-2</v>
      </c>
      <c r="AS1035" s="9" t="str">
        <f t="shared" si="565"/>
        <v/>
      </c>
      <c r="AT1035" s="9">
        <f t="shared" si="566"/>
        <v>8.9597994046310525E-2</v>
      </c>
      <c r="AU1035" s="9" t="str">
        <f t="shared" si="567"/>
        <v/>
      </c>
      <c r="AV1035" s="9">
        <f t="shared" si="568"/>
        <v>0.1452206352022456</v>
      </c>
    </row>
    <row r="1036" spans="1:48" x14ac:dyDescent="0.2">
      <c r="A1036" s="2">
        <v>1</v>
      </c>
      <c r="B1036" s="6" t="s">
        <v>18</v>
      </c>
      <c r="C1036" s="6">
        <v>0</v>
      </c>
      <c r="D1036" s="5" t="s">
        <v>107</v>
      </c>
      <c r="E1036" s="5" t="str">
        <f t="shared" si="552"/>
        <v/>
      </c>
      <c r="F1036" s="5" t="str">
        <f t="shared" si="547"/>
        <v/>
      </c>
      <c r="G1036" s="7">
        <v>69.808999999999997</v>
      </c>
      <c r="H1036" s="7">
        <v>71.730999999999995</v>
      </c>
      <c r="I1036" s="7">
        <v>131.11600000000001</v>
      </c>
      <c r="J1036" s="7">
        <v>104.07</v>
      </c>
      <c r="K1036" s="7">
        <v>187.82300000000001</v>
      </c>
      <c r="L1036" s="7">
        <v>182.78800000000001</v>
      </c>
      <c r="M1036" s="7">
        <v>101.752</v>
      </c>
      <c r="N1036" s="7">
        <v>133.41399999999999</v>
      </c>
      <c r="O1036" s="7"/>
      <c r="Q1036" s="13"/>
      <c r="R1036" s="10" t="s">
        <v>692</v>
      </c>
      <c r="S1036">
        <v>2007</v>
      </c>
      <c r="T1036">
        <f t="shared" si="548"/>
        <v>105.251</v>
      </c>
      <c r="U1036">
        <f t="shared" si="549"/>
        <v>106.80800000000001</v>
      </c>
      <c r="V1036">
        <f t="shared" si="550"/>
        <v>121.34</v>
      </c>
      <c r="W1036">
        <f t="shared" si="551"/>
        <v>127.833</v>
      </c>
      <c r="X1036">
        <f t="shared" si="543"/>
        <v>6.7877661824509161E-3</v>
      </c>
      <c r="Y1036">
        <f t="shared" si="544"/>
        <v>-1.2079397179881823E-2</v>
      </c>
      <c r="Z1036">
        <f t="shared" si="545"/>
        <v>8.9597994046310525E-2</v>
      </c>
      <c r="AA1036">
        <f t="shared" si="546"/>
        <v>0.1452206352022456</v>
      </c>
      <c r="AC1036" s="10">
        <f>IFERROR(VLOOKUP(S1036&amp;R1036,'Regulatory Data'!D$6:F$1349,3,FALSE),"")</f>
        <v>0.65461482822510275</v>
      </c>
      <c r="AD1036" s="12">
        <f>VLOOKUP($S1036&amp;$R1036,'Regulatory Data'!$I$6:$O$1301,5,FALSE)</f>
        <v>1</v>
      </c>
      <c r="AE1036" s="12">
        <f>IF(VLOOKUP($S1036&amp;$R1036,'Regulatory Data'!$I$6:$O$1301,7,FALSE)=1,1,IF(VLOOKUP($S1036&amp;$R1036,'Regulatory Data'!$I$6:$O$1301,6,FALSE)=1,0,""))</f>
        <v>1</v>
      </c>
      <c r="AG1036" s="12" t="str">
        <f t="shared" si="553"/>
        <v/>
      </c>
      <c r="AH1036" s="12">
        <f t="shared" si="554"/>
        <v>-2.816463340791131E-2</v>
      </c>
      <c r="AI1036" s="12" t="str">
        <f t="shared" si="555"/>
        <v/>
      </c>
      <c r="AJ1036" s="12">
        <f t="shared" si="556"/>
        <v>-3.52267522245997E-2</v>
      </c>
      <c r="AK1036" s="12" t="str">
        <f t="shared" si="557"/>
        <v/>
      </c>
      <c r="AL1036" s="12">
        <f t="shared" si="558"/>
        <v>5.9105128642697125E-2</v>
      </c>
      <c r="AM1036" s="12" t="str">
        <f t="shared" si="559"/>
        <v/>
      </c>
      <c r="AN1036" s="12">
        <f t="shared" si="560"/>
        <v>1.1495631057941935E-2</v>
      </c>
      <c r="AO1036" s="9" t="str">
        <f t="shared" si="561"/>
        <v/>
      </c>
      <c r="AP1036" s="9">
        <f t="shared" si="562"/>
        <v>-2.816463340791131E-2</v>
      </c>
      <c r="AQ1036" s="9" t="str">
        <f t="shared" si="563"/>
        <v/>
      </c>
      <c r="AR1036" s="9">
        <f t="shared" si="564"/>
        <v>-3.52267522245997E-2</v>
      </c>
      <c r="AS1036" s="9" t="str">
        <f t="shared" si="565"/>
        <v/>
      </c>
      <c r="AT1036" s="9">
        <f t="shared" si="566"/>
        <v>5.9105128642697125E-2</v>
      </c>
      <c r="AU1036" s="9" t="str">
        <f t="shared" si="567"/>
        <v/>
      </c>
      <c r="AV1036" s="9">
        <f t="shared" si="568"/>
        <v>1.1495631057941935E-2</v>
      </c>
    </row>
    <row r="1037" spans="1:48" x14ac:dyDescent="0.2">
      <c r="A1037" s="2">
        <v>1</v>
      </c>
      <c r="B1037" s="6" t="s">
        <v>19</v>
      </c>
      <c r="C1037" s="6">
        <v>0</v>
      </c>
      <c r="D1037" s="5" t="s">
        <v>107</v>
      </c>
      <c r="E1037" s="5" t="str">
        <f t="shared" si="552"/>
        <v/>
      </c>
      <c r="F1037" s="5" t="str">
        <f t="shared" si="547"/>
        <v/>
      </c>
      <c r="G1037" s="7">
        <v>72.125</v>
      </c>
      <c r="H1037" s="7">
        <v>76.064999999999998</v>
      </c>
      <c r="I1037" s="7">
        <v>135.904</v>
      </c>
      <c r="J1037" s="7">
        <v>106.455</v>
      </c>
      <c r="K1037" s="7">
        <v>188.43</v>
      </c>
      <c r="L1037" s="7">
        <v>178.66900000000001</v>
      </c>
      <c r="M1037" s="7">
        <v>103.95699999999999</v>
      </c>
      <c r="N1037" s="7">
        <v>141.28100000000001</v>
      </c>
      <c r="O1037" s="7"/>
      <c r="Q1037" s="13"/>
      <c r="R1037" s="10" t="s">
        <v>692</v>
      </c>
      <c r="S1037">
        <v>2008</v>
      </c>
      <c r="T1037">
        <f t="shared" si="548"/>
        <v>102.328</v>
      </c>
      <c r="U1037">
        <f t="shared" si="549"/>
        <v>103.111</v>
      </c>
      <c r="V1037">
        <f t="shared" si="550"/>
        <v>128.72800000000001</v>
      </c>
      <c r="W1037">
        <f t="shared" si="551"/>
        <v>129.31100000000001</v>
      </c>
      <c r="X1037">
        <f t="shared" si="543"/>
        <v>-2.816463340791131E-2</v>
      </c>
      <c r="Y1037">
        <f t="shared" si="544"/>
        <v>-3.52267522245997E-2</v>
      </c>
      <c r="Z1037">
        <f t="shared" si="545"/>
        <v>5.9105128642697125E-2</v>
      </c>
      <c r="AA1037">
        <f t="shared" si="546"/>
        <v>1.1495631057941935E-2</v>
      </c>
      <c r="AC1037" s="10">
        <f>IFERROR(VLOOKUP(S1037&amp;R1037,'Regulatory Data'!D$6:F$1349,3,FALSE),"")</f>
        <v>0.65465405823417222</v>
      </c>
      <c r="AD1037" s="12">
        <f>VLOOKUP($S1037&amp;$R1037,'Regulatory Data'!$I$6:$O$1301,5,FALSE)</f>
        <v>1</v>
      </c>
      <c r="AE1037" s="12">
        <f>IF(VLOOKUP($S1037&amp;$R1037,'Regulatory Data'!$I$6:$O$1301,7,FALSE)=1,1,IF(VLOOKUP($S1037&amp;$R1037,'Regulatory Data'!$I$6:$O$1301,6,FALSE)=1,0,""))</f>
        <v>1</v>
      </c>
      <c r="AG1037" s="12" t="str">
        <f t="shared" si="553"/>
        <v/>
      </c>
      <c r="AH1037" s="12">
        <f t="shared" si="554"/>
        <v>1.8426249574861941E-2</v>
      </c>
      <c r="AI1037" s="12" t="str">
        <f t="shared" si="555"/>
        <v/>
      </c>
      <c r="AJ1037" s="12">
        <f t="shared" si="556"/>
        <v>-5.9282310465223809E-2</v>
      </c>
      <c r="AK1037" s="12" t="str">
        <f t="shared" si="557"/>
        <v/>
      </c>
      <c r="AL1037" s="12">
        <f t="shared" si="558"/>
        <v>6.0291899689355333E-2</v>
      </c>
      <c r="AM1037" s="12" t="str">
        <f t="shared" si="559"/>
        <v/>
      </c>
      <c r="AN1037" s="12">
        <f t="shared" si="560"/>
        <v>4.3380295630225163E-2</v>
      </c>
      <c r="AO1037" s="9" t="str">
        <f t="shared" si="561"/>
        <v/>
      </c>
      <c r="AP1037" s="9">
        <f t="shared" si="562"/>
        <v>1.8426249574861941E-2</v>
      </c>
      <c r="AQ1037" s="9" t="str">
        <f t="shared" si="563"/>
        <v/>
      </c>
      <c r="AR1037" s="9">
        <f t="shared" si="564"/>
        <v>-5.9282310465223809E-2</v>
      </c>
      <c r="AS1037" s="9" t="str">
        <f t="shared" si="565"/>
        <v/>
      </c>
      <c r="AT1037" s="9">
        <f t="shared" si="566"/>
        <v>6.0291899689355333E-2</v>
      </c>
      <c r="AU1037" s="9" t="str">
        <f t="shared" si="567"/>
        <v/>
      </c>
      <c r="AV1037" s="9">
        <f t="shared" si="568"/>
        <v>4.3380295630225163E-2</v>
      </c>
    </row>
    <row r="1038" spans="1:48" x14ac:dyDescent="0.2">
      <c r="A1038" s="2">
        <v>1</v>
      </c>
      <c r="B1038" s="6" t="s">
        <v>20</v>
      </c>
      <c r="C1038" s="6">
        <v>0</v>
      </c>
      <c r="D1038" s="5" t="s">
        <v>107</v>
      </c>
      <c r="E1038" s="5" t="str">
        <f t="shared" si="552"/>
        <v/>
      </c>
      <c r="F1038" s="5" t="str">
        <f t="shared" si="547"/>
        <v/>
      </c>
      <c r="G1038" s="7">
        <v>76.037999999999997</v>
      </c>
      <c r="H1038" s="7">
        <v>80.292000000000002</v>
      </c>
      <c r="I1038" s="7">
        <v>141.761</v>
      </c>
      <c r="J1038" s="7">
        <v>105.50700000000001</v>
      </c>
      <c r="K1038" s="7">
        <v>186.435</v>
      </c>
      <c r="L1038" s="7">
        <v>176.55799999999999</v>
      </c>
      <c r="M1038" s="7">
        <v>102.66</v>
      </c>
      <c r="N1038" s="7">
        <v>145.53299999999999</v>
      </c>
      <c r="O1038" s="7"/>
      <c r="Q1038" s="13"/>
      <c r="R1038" s="10" t="s">
        <v>692</v>
      </c>
      <c r="S1038">
        <v>2009</v>
      </c>
      <c r="T1038">
        <f t="shared" si="548"/>
        <v>104.23099999999999</v>
      </c>
      <c r="U1038">
        <f t="shared" si="549"/>
        <v>97.176000000000002</v>
      </c>
      <c r="V1038">
        <f t="shared" si="550"/>
        <v>136.72800000000001</v>
      </c>
      <c r="W1038">
        <f t="shared" si="551"/>
        <v>135.04400000000001</v>
      </c>
      <c r="X1038">
        <f t="shared" si="543"/>
        <v>1.8426249574861941E-2</v>
      </c>
      <c r="Y1038">
        <f t="shared" si="544"/>
        <v>-5.9282310465223809E-2</v>
      </c>
      <c r="Z1038">
        <f t="shared" si="545"/>
        <v>6.0291899689355333E-2</v>
      </c>
      <c r="AA1038">
        <f t="shared" si="546"/>
        <v>4.3380295630225163E-2</v>
      </c>
      <c r="AC1038" s="10">
        <f>IFERROR(VLOOKUP(S1038&amp;R1038,'Regulatory Data'!D$6:F$1349,3,FALSE),"")</f>
        <v>0.61220810429673789</v>
      </c>
      <c r="AD1038" s="12">
        <f>VLOOKUP($S1038&amp;$R1038,'Regulatory Data'!$I$6:$O$1301,5,FALSE)</f>
        <v>1</v>
      </c>
      <c r="AE1038" s="12">
        <f>IF(VLOOKUP($S1038&amp;$R1038,'Regulatory Data'!$I$6:$O$1301,7,FALSE)=1,1,IF(VLOOKUP($S1038&amp;$R1038,'Regulatory Data'!$I$6:$O$1301,6,FALSE)=1,0,""))</f>
        <v>1</v>
      </c>
      <c r="AG1038" s="12" t="str">
        <f t="shared" si="553"/>
        <v/>
      </c>
      <c r="AH1038" s="12">
        <f t="shared" si="554"/>
        <v>1.492202578188806E-2</v>
      </c>
      <c r="AI1038" s="12" t="str">
        <f t="shared" si="555"/>
        <v/>
      </c>
      <c r="AJ1038" s="12">
        <f t="shared" si="556"/>
        <v>6.7688400708041385E-3</v>
      </c>
      <c r="AK1038" s="12" t="str">
        <f t="shared" si="557"/>
        <v/>
      </c>
      <c r="AL1038" s="12">
        <f t="shared" si="558"/>
        <v>1.8061864894316493E-2</v>
      </c>
      <c r="AM1038" s="12" t="str">
        <f t="shared" si="559"/>
        <v/>
      </c>
      <c r="AN1038" s="12">
        <f t="shared" si="560"/>
        <v>0.12307100532031523</v>
      </c>
      <c r="AO1038" s="9" t="str">
        <f t="shared" si="561"/>
        <v/>
      </c>
      <c r="AP1038" s="9">
        <f t="shared" si="562"/>
        <v>1.492202578188806E-2</v>
      </c>
      <c r="AQ1038" s="9" t="str">
        <f t="shared" si="563"/>
        <v/>
      </c>
      <c r="AR1038" s="9">
        <f t="shared" si="564"/>
        <v>6.7688400708041385E-3</v>
      </c>
      <c r="AS1038" s="9" t="str">
        <f t="shared" si="565"/>
        <v/>
      </c>
      <c r="AT1038" s="9">
        <f t="shared" si="566"/>
        <v>1.8061864894316493E-2</v>
      </c>
      <c r="AU1038" s="9" t="str">
        <f t="shared" si="567"/>
        <v/>
      </c>
      <c r="AV1038" s="9">
        <f t="shared" si="568"/>
        <v>0.12307100532031523</v>
      </c>
    </row>
    <row r="1039" spans="1:48" x14ac:dyDescent="0.2">
      <c r="A1039" s="2">
        <v>1</v>
      </c>
      <c r="B1039" s="6" t="s">
        <v>21</v>
      </c>
      <c r="C1039" s="6">
        <v>0</v>
      </c>
      <c r="D1039" s="5" t="s">
        <v>107</v>
      </c>
      <c r="E1039" s="5" t="str">
        <f t="shared" si="552"/>
        <v/>
      </c>
      <c r="F1039" s="5" t="str">
        <f t="shared" si="547"/>
        <v/>
      </c>
      <c r="G1039" s="7">
        <v>80.926000000000002</v>
      </c>
      <c r="H1039" s="7">
        <v>86.097999999999999</v>
      </c>
      <c r="I1039" s="7">
        <v>149.46799999999999</v>
      </c>
      <c r="J1039" s="7">
        <v>104.56699999999999</v>
      </c>
      <c r="K1039" s="7">
        <v>184.696</v>
      </c>
      <c r="L1039" s="7">
        <v>173.601</v>
      </c>
      <c r="M1039" s="7">
        <v>99.905000000000001</v>
      </c>
      <c r="N1039" s="7">
        <v>149.32599999999999</v>
      </c>
      <c r="O1039" s="7"/>
      <c r="Q1039" s="13"/>
      <c r="R1039" s="10" t="s">
        <v>692</v>
      </c>
      <c r="S1039">
        <v>2010</v>
      </c>
      <c r="T1039">
        <f t="shared" si="548"/>
        <v>105.798</v>
      </c>
      <c r="U1039">
        <f t="shared" si="549"/>
        <v>97.835999999999999</v>
      </c>
      <c r="V1039">
        <f t="shared" si="550"/>
        <v>139.22</v>
      </c>
      <c r="W1039">
        <f t="shared" si="551"/>
        <v>152.72999999999999</v>
      </c>
      <c r="X1039">
        <f t="shared" si="543"/>
        <v>1.492202578188806E-2</v>
      </c>
      <c r="Y1039">
        <f t="shared" si="544"/>
        <v>6.7688400708041385E-3</v>
      </c>
      <c r="Z1039">
        <f t="shared" si="545"/>
        <v>1.8061864894316493E-2</v>
      </c>
      <c r="AA1039">
        <f t="shared" si="546"/>
        <v>0.12307100532031523</v>
      </c>
      <c r="AC1039" s="10">
        <f>IFERROR(VLOOKUP(S1039&amp;R1039,'Regulatory Data'!D$6:F$1349,3,FALSE),"")</f>
        <v>0.62383209336536727</v>
      </c>
      <c r="AD1039" s="12">
        <f>VLOOKUP($S1039&amp;$R1039,'Regulatory Data'!$I$6:$O$1301,5,FALSE)</f>
        <v>1</v>
      </c>
      <c r="AE1039" s="12">
        <f>IF(VLOOKUP($S1039&amp;$R1039,'Regulatory Data'!$I$6:$O$1301,7,FALSE)=1,1,IF(VLOOKUP($S1039&amp;$R1039,'Regulatory Data'!$I$6:$O$1301,6,FALSE)=1,0,""))</f>
        <v>1</v>
      </c>
      <c r="AG1039" s="12" t="str">
        <f t="shared" si="553"/>
        <v/>
      </c>
      <c r="AH1039" s="12" t="str">
        <f t="shared" si="554"/>
        <v>.</v>
      </c>
      <c r="AI1039" s="12" t="str">
        <f t="shared" si="555"/>
        <v/>
      </c>
      <c r="AJ1039" s="12" t="str">
        <f t="shared" si="556"/>
        <v>.</v>
      </c>
      <c r="AK1039" s="12" t="str">
        <f t="shared" si="557"/>
        <v/>
      </c>
      <c r="AL1039" s="12" t="str">
        <f t="shared" si="558"/>
        <v>.</v>
      </c>
      <c r="AM1039" s="12" t="str">
        <f t="shared" si="559"/>
        <v/>
      </c>
      <c r="AN1039" s="12" t="str">
        <f t="shared" si="560"/>
        <v>.</v>
      </c>
      <c r="AO1039" s="9" t="str">
        <f t="shared" si="561"/>
        <v/>
      </c>
      <c r="AP1039" s="9" t="str">
        <f t="shared" si="562"/>
        <v>.</v>
      </c>
      <c r="AQ1039" s="9" t="str">
        <f t="shared" si="563"/>
        <v/>
      </c>
      <c r="AR1039" s="9" t="str">
        <f t="shared" si="564"/>
        <v>.</v>
      </c>
      <c r="AS1039" s="9" t="str">
        <f t="shared" si="565"/>
        <v/>
      </c>
      <c r="AT1039" s="9" t="str">
        <f t="shared" si="566"/>
        <v>.</v>
      </c>
      <c r="AU1039" s="9" t="str">
        <f t="shared" si="567"/>
        <v/>
      </c>
      <c r="AV1039" s="9" t="str">
        <f t="shared" si="568"/>
        <v>.</v>
      </c>
    </row>
    <row r="1040" spans="1:48" x14ac:dyDescent="0.2">
      <c r="A1040" s="2">
        <v>1</v>
      </c>
      <c r="B1040" s="6" t="s">
        <v>22</v>
      </c>
      <c r="C1040" s="6">
        <v>0</v>
      </c>
      <c r="D1040" s="5" t="s">
        <v>107</v>
      </c>
      <c r="E1040" s="5" t="str">
        <f t="shared" si="552"/>
        <v/>
      </c>
      <c r="F1040" s="5" t="str">
        <f t="shared" si="547"/>
        <v/>
      </c>
      <c r="G1040" s="7">
        <v>85.608999999999995</v>
      </c>
      <c r="H1040" s="7">
        <v>90.070999999999998</v>
      </c>
      <c r="I1040" s="7">
        <v>152.846</v>
      </c>
      <c r="J1040" s="7">
        <v>107.72499999999999</v>
      </c>
      <c r="K1040" s="7">
        <v>178.53899999999999</v>
      </c>
      <c r="L1040" s="7">
        <v>169.69399999999999</v>
      </c>
      <c r="M1040" s="7">
        <v>98.483000000000004</v>
      </c>
      <c r="N1040" s="7">
        <v>150.52600000000001</v>
      </c>
      <c r="O1040" s="7"/>
      <c r="Q1040" s="13"/>
      <c r="R1040" s="10" t="s">
        <v>697</v>
      </c>
      <c r="S1040">
        <v>1987</v>
      </c>
      <c r="T1040">
        <f t="shared" si="548"/>
        <v>103.55200000000001</v>
      </c>
      <c r="U1040">
        <f t="shared" si="549"/>
        <v>96.459000000000003</v>
      </c>
      <c r="V1040">
        <f t="shared" si="550"/>
        <v>67.411000000000001</v>
      </c>
      <c r="W1040">
        <f t="shared" si="551"/>
        <v>59.441000000000003</v>
      </c>
      <c r="X1040" s="4" t="s">
        <v>985</v>
      </c>
      <c r="Y1040" s="4" t="s">
        <v>985</v>
      </c>
      <c r="Z1040" s="4" t="s">
        <v>985</v>
      </c>
      <c r="AA1040" s="4" t="s">
        <v>985</v>
      </c>
      <c r="AC1040" s="10" t="str">
        <f>IFERROR(VLOOKUP(S1040&amp;R1040,'Regulatory Data'!D$6:F$1349,3,FALSE),"")</f>
        <v/>
      </c>
      <c r="AD1040" s="12" t="str">
        <f>VLOOKUP($S1040&amp;$R1040,'Regulatory Data'!$I$6:$O$1301,5,FALSE)</f>
        <v/>
      </c>
      <c r="AE1040" s="12" t="str">
        <f>IF(VLOOKUP($S1040&amp;$R1040,'Regulatory Data'!$I$6:$O$1301,7,FALSE)=1,1,IF(VLOOKUP($S1040&amp;$R1040,'Regulatory Data'!$I$6:$O$1301,6,FALSE)=1,0,""))</f>
        <v/>
      </c>
      <c r="AG1040" s="12" t="str">
        <f t="shared" si="553"/>
        <v/>
      </c>
      <c r="AH1040" s="12" t="str">
        <f t="shared" si="554"/>
        <v/>
      </c>
      <c r="AI1040" s="12" t="str">
        <f t="shared" si="555"/>
        <v/>
      </c>
      <c r="AJ1040" s="12" t="str">
        <f t="shared" si="556"/>
        <v/>
      </c>
      <c r="AK1040" s="12" t="str">
        <f t="shared" si="557"/>
        <v/>
      </c>
      <c r="AL1040" s="12" t="str">
        <f t="shared" si="558"/>
        <v/>
      </c>
      <c r="AM1040" s="12" t="str">
        <f t="shared" si="559"/>
        <v/>
      </c>
      <c r="AN1040" s="12" t="str">
        <f t="shared" si="560"/>
        <v/>
      </c>
      <c r="AO1040" s="9" t="str">
        <f t="shared" si="561"/>
        <v/>
      </c>
      <c r="AP1040" s="9" t="str">
        <f t="shared" si="562"/>
        <v/>
      </c>
      <c r="AQ1040" s="9" t="str">
        <f t="shared" si="563"/>
        <v/>
      </c>
      <c r="AR1040" s="9" t="str">
        <f t="shared" si="564"/>
        <v/>
      </c>
      <c r="AS1040" s="9" t="str">
        <f t="shared" si="565"/>
        <v/>
      </c>
      <c r="AT1040" s="9" t="str">
        <f t="shared" si="566"/>
        <v/>
      </c>
      <c r="AU1040" s="9" t="str">
        <f t="shared" si="567"/>
        <v/>
      </c>
      <c r="AV1040" s="9" t="str">
        <f t="shared" si="568"/>
        <v/>
      </c>
    </row>
    <row r="1041" spans="1:48" x14ac:dyDescent="0.2">
      <c r="A1041" s="2">
        <v>1</v>
      </c>
      <c r="B1041" s="6" t="s">
        <v>23</v>
      </c>
      <c r="C1041" s="6">
        <v>0</v>
      </c>
      <c r="D1041" s="5" t="s">
        <v>107</v>
      </c>
      <c r="E1041" s="5" t="str">
        <f t="shared" si="552"/>
        <v/>
      </c>
      <c r="F1041" s="5" t="str">
        <f t="shared" si="547"/>
        <v/>
      </c>
      <c r="G1041" s="7">
        <v>86.463999999999999</v>
      </c>
      <c r="H1041" s="7">
        <v>90.513000000000005</v>
      </c>
      <c r="I1041" s="7">
        <v>146.04499999999999</v>
      </c>
      <c r="J1041" s="7">
        <v>108.97</v>
      </c>
      <c r="K1041" s="7">
        <v>168.90799999999999</v>
      </c>
      <c r="L1041" s="7">
        <v>161.352</v>
      </c>
      <c r="M1041" s="7">
        <v>98.114999999999995</v>
      </c>
      <c r="N1041" s="7">
        <v>143.291</v>
      </c>
      <c r="O1041" s="7"/>
      <c r="Q1041" s="13"/>
      <c r="R1041" s="10" t="s">
        <v>697</v>
      </c>
      <c r="S1041">
        <v>1988</v>
      </c>
      <c r="T1041">
        <f t="shared" si="548"/>
        <v>113.14400000000001</v>
      </c>
      <c r="U1041">
        <f t="shared" si="549"/>
        <v>105.676</v>
      </c>
      <c r="V1041">
        <f t="shared" si="550"/>
        <v>69.400999999999996</v>
      </c>
      <c r="W1041">
        <f t="shared" si="551"/>
        <v>54.268999999999998</v>
      </c>
      <c r="X1041">
        <f t="shared" ref="X1041:X1063" si="569">LN(T1041)-LN(T1040)</f>
        <v>8.8587441722226323E-2</v>
      </c>
      <c r="Y1041">
        <f t="shared" ref="Y1041:Y1063" si="570">LN(U1041)-LN(U1040)</f>
        <v>9.1259761788596627E-2</v>
      </c>
      <c r="Z1041">
        <f t="shared" ref="Z1041:Z1063" si="571">LN(V1041)-LN(V1040)</f>
        <v>2.9093067281258378E-2</v>
      </c>
      <c r="AA1041">
        <f t="shared" ref="AA1041:AA1063" si="572">LN(W1041)-LN(W1040)</f>
        <v>-9.103106243677983E-2</v>
      </c>
      <c r="AC1041" s="10" t="str">
        <f>IFERROR(VLOOKUP(S1041&amp;R1041,'Regulatory Data'!D$6:F$1349,3,FALSE),"")</f>
        <v/>
      </c>
      <c r="AD1041" s="12" t="str">
        <f>VLOOKUP($S1041&amp;$R1041,'Regulatory Data'!$I$6:$O$1301,5,FALSE)</f>
        <v/>
      </c>
      <c r="AE1041" s="12" t="str">
        <f>IF(VLOOKUP($S1041&amp;$R1041,'Regulatory Data'!$I$6:$O$1301,7,FALSE)=1,1,IF(VLOOKUP($S1041&amp;$R1041,'Regulatory Data'!$I$6:$O$1301,6,FALSE)=1,0,""))</f>
        <v/>
      </c>
      <c r="AG1041" s="12" t="str">
        <f t="shared" si="553"/>
        <v/>
      </c>
      <c r="AH1041" s="12" t="str">
        <f t="shared" si="554"/>
        <v/>
      </c>
      <c r="AI1041" s="12" t="str">
        <f t="shared" si="555"/>
        <v/>
      </c>
      <c r="AJ1041" s="12" t="str">
        <f t="shared" si="556"/>
        <v/>
      </c>
      <c r="AK1041" s="12" t="str">
        <f t="shared" si="557"/>
        <v/>
      </c>
      <c r="AL1041" s="12" t="str">
        <f t="shared" si="558"/>
        <v/>
      </c>
      <c r="AM1041" s="12" t="str">
        <f t="shared" si="559"/>
        <v/>
      </c>
      <c r="AN1041" s="12" t="str">
        <f t="shared" si="560"/>
        <v/>
      </c>
      <c r="AO1041" s="9" t="str">
        <f t="shared" si="561"/>
        <v/>
      </c>
      <c r="AP1041" s="9" t="str">
        <f t="shared" si="562"/>
        <v/>
      </c>
      <c r="AQ1041" s="9" t="str">
        <f t="shared" si="563"/>
        <v/>
      </c>
      <c r="AR1041" s="9" t="str">
        <f t="shared" si="564"/>
        <v/>
      </c>
      <c r="AS1041" s="9" t="str">
        <f t="shared" si="565"/>
        <v/>
      </c>
      <c r="AT1041" s="9" t="str">
        <f t="shared" si="566"/>
        <v/>
      </c>
      <c r="AU1041" s="9" t="str">
        <f t="shared" si="567"/>
        <v/>
      </c>
      <c r="AV1041" s="9" t="str">
        <f t="shared" si="568"/>
        <v/>
      </c>
    </row>
    <row r="1042" spans="1:48" x14ac:dyDescent="0.2">
      <c r="A1042" s="2">
        <v>1</v>
      </c>
      <c r="B1042" s="6" t="s">
        <v>24</v>
      </c>
      <c r="C1042" s="6">
        <v>0</v>
      </c>
      <c r="D1042" s="5" t="s">
        <v>107</v>
      </c>
      <c r="E1042" s="5" t="str">
        <f t="shared" si="552"/>
        <v/>
      </c>
      <c r="F1042" s="5" t="str">
        <f t="shared" si="547"/>
        <v/>
      </c>
      <c r="G1042" s="7">
        <v>88.537999999999997</v>
      </c>
      <c r="H1042" s="7">
        <v>93.552999999999997</v>
      </c>
      <c r="I1042" s="7">
        <v>146.30600000000001</v>
      </c>
      <c r="J1042" s="7">
        <v>109.70399999999999</v>
      </c>
      <c r="K1042" s="7">
        <v>165.24600000000001</v>
      </c>
      <c r="L1042" s="7">
        <v>156.38900000000001</v>
      </c>
      <c r="M1042" s="7">
        <v>101.499</v>
      </c>
      <c r="N1042" s="7">
        <v>148.49799999999999</v>
      </c>
      <c r="O1042" s="7"/>
      <c r="Q1042" s="13"/>
      <c r="R1042" s="10" t="s">
        <v>697</v>
      </c>
      <c r="S1042">
        <v>1989</v>
      </c>
      <c r="T1042">
        <f t="shared" si="548"/>
        <v>109.864</v>
      </c>
      <c r="U1042">
        <f t="shared" si="549"/>
        <v>102.78100000000001</v>
      </c>
      <c r="V1042">
        <f t="shared" si="550"/>
        <v>70.656999999999996</v>
      </c>
      <c r="W1042">
        <f t="shared" si="551"/>
        <v>63.691000000000003</v>
      </c>
      <c r="X1042">
        <f t="shared" si="569"/>
        <v>-2.9418106490218143E-2</v>
      </c>
      <c r="Y1042">
        <f t="shared" si="570"/>
        <v>-2.7777298348071966E-2</v>
      </c>
      <c r="Z1042">
        <f t="shared" si="571"/>
        <v>1.7935907563282782E-2</v>
      </c>
      <c r="AA1042">
        <f t="shared" si="572"/>
        <v>0.16009010379302469</v>
      </c>
      <c r="AC1042" s="10" t="str">
        <f>IFERROR(VLOOKUP(S1042&amp;R1042,'Regulatory Data'!D$6:F$1349,3,FALSE),"")</f>
        <v/>
      </c>
      <c r="AD1042" s="12" t="str">
        <f>VLOOKUP($S1042&amp;$R1042,'Regulatory Data'!$I$6:$O$1301,5,FALSE)</f>
        <v/>
      </c>
      <c r="AE1042" s="12" t="str">
        <f>IF(VLOOKUP($S1042&amp;$R1042,'Regulatory Data'!$I$6:$O$1301,7,FALSE)=1,1,IF(VLOOKUP($S1042&amp;$R1042,'Regulatory Data'!$I$6:$O$1301,6,FALSE)=1,0,""))</f>
        <v/>
      </c>
      <c r="AG1042" s="12" t="str">
        <f t="shared" si="553"/>
        <v/>
      </c>
      <c r="AH1042" s="12" t="str">
        <f t="shared" si="554"/>
        <v/>
      </c>
      <c r="AI1042" s="12" t="str">
        <f t="shared" si="555"/>
        <v/>
      </c>
      <c r="AJ1042" s="12" t="str">
        <f t="shared" si="556"/>
        <v/>
      </c>
      <c r="AK1042" s="12" t="str">
        <f t="shared" si="557"/>
        <v/>
      </c>
      <c r="AL1042" s="12" t="str">
        <f t="shared" si="558"/>
        <v/>
      </c>
      <c r="AM1042" s="12" t="str">
        <f t="shared" si="559"/>
        <v/>
      </c>
      <c r="AN1042" s="12" t="str">
        <f t="shared" si="560"/>
        <v/>
      </c>
      <c r="AO1042" s="9" t="str">
        <f t="shared" si="561"/>
        <v/>
      </c>
      <c r="AP1042" s="9" t="str">
        <f t="shared" si="562"/>
        <v/>
      </c>
      <c r="AQ1042" s="9" t="str">
        <f t="shared" si="563"/>
        <v/>
      </c>
      <c r="AR1042" s="9" t="str">
        <f t="shared" si="564"/>
        <v/>
      </c>
      <c r="AS1042" s="9" t="str">
        <f t="shared" si="565"/>
        <v/>
      </c>
      <c r="AT1042" s="9" t="str">
        <f t="shared" si="566"/>
        <v/>
      </c>
      <c r="AU1042" s="9" t="str">
        <f t="shared" si="567"/>
        <v/>
      </c>
      <c r="AV1042" s="9" t="str">
        <f t="shared" si="568"/>
        <v/>
      </c>
    </row>
    <row r="1043" spans="1:48" x14ac:dyDescent="0.2">
      <c r="A1043" s="2">
        <v>1</v>
      </c>
      <c r="B1043" s="6" t="s">
        <v>25</v>
      </c>
      <c r="C1043" s="6">
        <v>0</v>
      </c>
      <c r="D1043" s="5" t="s">
        <v>107</v>
      </c>
      <c r="E1043" s="5" t="str">
        <f t="shared" si="552"/>
        <v/>
      </c>
      <c r="F1043" s="5" t="str">
        <f t="shared" si="547"/>
        <v/>
      </c>
      <c r="G1043" s="7">
        <v>92.722999999999999</v>
      </c>
      <c r="H1043" s="7">
        <v>97.256</v>
      </c>
      <c r="I1043" s="7">
        <v>148.4</v>
      </c>
      <c r="J1043" s="7">
        <v>109.37</v>
      </c>
      <c r="K1043" s="7">
        <v>160.04599999999999</v>
      </c>
      <c r="L1043" s="7">
        <v>152.58699999999999</v>
      </c>
      <c r="M1043" s="7">
        <v>99.638000000000005</v>
      </c>
      <c r="N1043" s="7">
        <v>147.863</v>
      </c>
      <c r="O1043" s="7"/>
      <c r="Q1043" s="13"/>
      <c r="R1043" s="10" t="s">
        <v>697</v>
      </c>
      <c r="S1043">
        <v>1990</v>
      </c>
      <c r="T1043">
        <f t="shared" si="548"/>
        <v>96.747</v>
      </c>
      <c r="U1043">
        <f t="shared" si="549"/>
        <v>94.971000000000004</v>
      </c>
      <c r="V1043">
        <f t="shared" si="550"/>
        <v>74.373999999999995</v>
      </c>
      <c r="W1043">
        <f t="shared" si="551"/>
        <v>72.489000000000004</v>
      </c>
      <c r="X1043">
        <f t="shared" si="569"/>
        <v>-0.12714391355077748</v>
      </c>
      <c r="Y1043">
        <f t="shared" si="570"/>
        <v>-7.9028929195749775E-2</v>
      </c>
      <c r="Z1043">
        <f t="shared" si="571"/>
        <v>5.126923420312135E-2</v>
      </c>
      <c r="AA1043">
        <f t="shared" si="572"/>
        <v>0.12939156089944248</v>
      </c>
      <c r="AC1043" s="10" t="str">
        <f>IFERROR(VLOOKUP(S1043&amp;R1043,'Regulatory Data'!D$6:F$1349,3,FALSE),"")</f>
        <v/>
      </c>
      <c r="AD1043" s="12" t="str">
        <f>VLOOKUP($S1043&amp;$R1043,'Regulatory Data'!$I$6:$O$1301,5,FALSE)</f>
        <v/>
      </c>
      <c r="AE1043" s="12" t="str">
        <f>IF(VLOOKUP($S1043&amp;$R1043,'Regulatory Data'!$I$6:$O$1301,7,FALSE)=1,1,IF(VLOOKUP($S1043&amp;$R1043,'Regulatory Data'!$I$6:$O$1301,6,FALSE)=1,0,""))</f>
        <v/>
      </c>
      <c r="AG1043" s="12" t="str">
        <f t="shared" si="553"/>
        <v/>
      </c>
      <c r="AH1043" s="12" t="str">
        <f t="shared" si="554"/>
        <v/>
      </c>
      <c r="AI1043" s="12" t="str">
        <f t="shared" si="555"/>
        <v/>
      </c>
      <c r="AJ1043" s="12" t="str">
        <f t="shared" si="556"/>
        <v/>
      </c>
      <c r="AK1043" s="12" t="str">
        <f t="shared" si="557"/>
        <v/>
      </c>
      <c r="AL1043" s="12" t="str">
        <f t="shared" si="558"/>
        <v/>
      </c>
      <c r="AM1043" s="12" t="str">
        <f t="shared" si="559"/>
        <v/>
      </c>
      <c r="AN1043" s="12" t="str">
        <f t="shared" si="560"/>
        <v/>
      </c>
      <c r="AO1043" s="9" t="str">
        <f t="shared" si="561"/>
        <v/>
      </c>
      <c r="AP1043" s="9" t="str">
        <f t="shared" si="562"/>
        <v/>
      </c>
      <c r="AQ1043" s="9" t="str">
        <f t="shared" si="563"/>
        <v/>
      </c>
      <c r="AR1043" s="9" t="str">
        <f t="shared" si="564"/>
        <v/>
      </c>
      <c r="AS1043" s="9" t="str">
        <f t="shared" si="565"/>
        <v/>
      </c>
      <c r="AT1043" s="9" t="str">
        <f t="shared" si="566"/>
        <v/>
      </c>
      <c r="AU1043" s="9" t="str">
        <f t="shared" si="567"/>
        <v/>
      </c>
      <c r="AV1043" s="9" t="str">
        <f t="shared" si="568"/>
        <v/>
      </c>
    </row>
    <row r="1044" spans="1:48" x14ac:dyDescent="0.2">
      <c r="A1044" s="2">
        <v>1</v>
      </c>
      <c r="B1044" s="6" t="s">
        <v>26</v>
      </c>
      <c r="C1044" s="6">
        <v>0</v>
      </c>
      <c r="D1044" s="5" t="s">
        <v>107</v>
      </c>
      <c r="E1044" s="5" t="str">
        <f t="shared" si="552"/>
        <v/>
      </c>
      <c r="F1044" s="5" t="str">
        <f t="shared" si="547"/>
        <v/>
      </c>
      <c r="G1044" s="7">
        <v>97.244</v>
      </c>
      <c r="H1044" s="7">
        <v>102.437</v>
      </c>
      <c r="I1044" s="7">
        <v>141.595</v>
      </c>
      <c r="J1044" s="7">
        <v>104.136</v>
      </c>
      <c r="K1044" s="7">
        <v>145.607</v>
      </c>
      <c r="L1044" s="7">
        <v>138.226</v>
      </c>
      <c r="M1044" s="7">
        <v>96.891000000000005</v>
      </c>
      <c r="N1044" s="7">
        <v>137.19300000000001</v>
      </c>
      <c r="O1044" s="7"/>
      <c r="Q1044" s="13"/>
      <c r="R1044" s="10" t="s">
        <v>697</v>
      </c>
      <c r="S1044">
        <v>1991</v>
      </c>
      <c r="T1044">
        <f t="shared" si="548"/>
        <v>104.461</v>
      </c>
      <c r="U1044">
        <f t="shared" si="549"/>
        <v>100.42400000000001</v>
      </c>
      <c r="V1044">
        <f t="shared" si="550"/>
        <v>73.632999999999996</v>
      </c>
      <c r="W1044">
        <f t="shared" si="551"/>
        <v>75.105999999999995</v>
      </c>
      <c r="X1044">
        <f t="shared" si="569"/>
        <v>7.6714472327441108E-2</v>
      </c>
      <c r="Y1044">
        <f t="shared" si="570"/>
        <v>5.5829640675542969E-2</v>
      </c>
      <c r="Z1044">
        <f t="shared" si="571"/>
        <v>-1.0013123584802663E-2</v>
      </c>
      <c r="AA1044">
        <f t="shared" si="572"/>
        <v>3.5465622842714595E-2</v>
      </c>
      <c r="AC1044" s="10" t="str">
        <f>IFERROR(VLOOKUP(S1044&amp;R1044,'Regulatory Data'!D$6:F$1349,3,FALSE),"")</f>
        <v/>
      </c>
      <c r="AD1044" s="12" t="str">
        <f>VLOOKUP($S1044&amp;$R1044,'Regulatory Data'!$I$6:$O$1301,5,FALSE)</f>
        <v/>
      </c>
      <c r="AE1044" s="12" t="str">
        <f>IF(VLOOKUP($S1044&amp;$R1044,'Regulatory Data'!$I$6:$O$1301,7,FALSE)=1,1,IF(VLOOKUP($S1044&amp;$R1044,'Regulatory Data'!$I$6:$O$1301,6,FALSE)=1,0,""))</f>
        <v/>
      </c>
      <c r="AG1044" s="12" t="str">
        <f t="shared" si="553"/>
        <v/>
      </c>
      <c r="AH1044" s="12" t="str">
        <f t="shared" si="554"/>
        <v/>
      </c>
      <c r="AI1044" s="12" t="str">
        <f t="shared" si="555"/>
        <v/>
      </c>
      <c r="AJ1044" s="12" t="str">
        <f t="shared" si="556"/>
        <v/>
      </c>
      <c r="AK1044" s="12" t="str">
        <f t="shared" si="557"/>
        <v/>
      </c>
      <c r="AL1044" s="12" t="str">
        <f t="shared" si="558"/>
        <v/>
      </c>
      <c r="AM1044" s="12" t="str">
        <f t="shared" si="559"/>
        <v/>
      </c>
      <c r="AN1044" s="12" t="str">
        <f t="shared" si="560"/>
        <v/>
      </c>
      <c r="AO1044" s="9" t="str">
        <f t="shared" si="561"/>
        <v/>
      </c>
      <c r="AP1044" s="9" t="str">
        <f t="shared" si="562"/>
        <v/>
      </c>
      <c r="AQ1044" s="9" t="str">
        <f t="shared" si="563"/>
        <v/>
      </c>
      <c r="AR1044" s="9" t="str">
        <f t="shared" si="564"/>
        <v/>
      </c>
      <c r="AS1044" s="9" t="str">
        <f t="shared" si="565"/>
        <v/>
      </c>
      <c r="AT1044" s="9" t="str">
        <f t="shared" si="566"/>
        <v/>
      </c>
      <c r="AU1044" s="9" t="str">
        <f t="shared" si="567"/>
        <v/>
      </c>
      <c r="AV1044" s="9" t="str">
        <f t="shared" si="568"/>
        <v/>
      </c>
    </row>
    <row r="1045" spans="1:48" x14ac:dyDescent="0.2">
      <c r="A1045" s="2">
        <v>1</v>
      </c>
      <c r="B1045" s="6" t="s">
        <v>27</v>
      </c>
      <c r="C1045" s="6">
        <v>0</v>
      </c>
      <c r="D1045" s="5" t="s">
        <v>107</v>
      </c>
      <c r="E1045" s="5" t="str">
        <f t="shared" si="552"/>
        <v/>
      </c>
      <c r="F1045" s="5" t="str">
        <f t="shared" si="547"/>
        <v/>
      </c>
      <c r="G1045" s="7">
        <v>95.918999999999997</v>
      </c>
      <c r="H1045" s="7">
        <v>101.22199999999999</v>
      </c>
      <c r="I1045" s="7">
        <v>132.86000000000001</v>
      </c>
      <c r="J1045" s="7">
        <v>102.63</v>
      </c>
      <c r="K1045" s="7">
        <v>138.51300000000001</v>
      </c>
      <c r="L1045" s="7">
        <v>131.25700000000001</v>
      </c>
      <c r="M1045" s="7">
        <v>101.008</v>
      </c>
      <c r="N1045" s="7">
        <v>134.19900000000001</v>
      </c>
      <c r="O1045" s="7"/>
      <c r="Q1045" s="13"/>
      <c r="R1045" s="10" t="s">
        <v>697</v>
      </c>
      <c r="S1045">
        <v>1992</v>
      </c>
      <c r="T1045">
        <f t="shared" si="548"/>
        <v>108.818</v>
      </c>
      <c r="U1045">
        <f t="shared" si="549"/>
        <v>106.42100000000001</v>
      </c>
      <c r="V1045">
        <f t="shared" si="550"/>
        <v>73.772999999999996</v>
      </c>
      <c r="W1045">
        <f t="shared" si="551"/>
        <v>73.138000000000005</v>
      </c>
      <c r="X1045">
        <f t="shared" si="569"/>
        <v>4.0862965909786553E-2</v>
      </c>
      <c r="Y1045">
        <f t="shared" si="570"/>
        <v>5.800170333810506E-2</v>
      </c>
      <c r="Z1045">
        <f t="shared" si="571"/>
        <v>1.8995161946628869E-3</v>
      </c>
      <c r="AA1045">
        <f t="shared" si="572"/>
        <v>-2.6552381524939328E-2</v>
      </c>
      <c r="AC1045" s="10" t="str">
        <f>IFERROR(VLOOKUP(S1045&amp;R1045,'Regulatory Data'!D$6:F$1349,3,FALSE),"")</f>
        <v/>
      </c>
      <c r="AD1045" s="12" t="str">
        <f>VLOOKUP($S1045&amp;$R1045,'Regulatory Data'!$I$6:$O$1301,5,FALSE)</f>
        <v/>
      </c>
      <c r="AE1045" s="12" t="str">
        <f>IF(VLOOKUP($S1045&amp;$R1045,'Regulatory Data'!$I$6:$O$1301,7,FALSE)=1,1,IF(VLOOKUP($S1045&amp;$R1045,'Regulatory Data'!$I$6:$O$1301,6,FALSE)=1,0,""))</f>
        <v/>
      </c>
      <c r="AG1045" s="12" t="str">
        <f t="shared" si="553"/>
        <v/>
      </c>
      <c r="AH1045" s="12" t="str">
        <f t="shared" si="554"/>
        <v/>
      </c>
      <c r="AI1045" s="12" t="str">
        <f t="shared" si="555"/>
        <v/>
      </c>
      <c r="AJ1045" s="12" t="str">
        <f t="shared" si="556"/>
        <v/>
      </c>
      <c r="AK1045" s="12" t="str">
        <f t="shared" si="557"/>
        <v/>
      </c>
      <c r="AL1045" s="12" t="str">
        <f t="shared" si="558"/>
        <v/>
      </c>
      <c r="AM1045" s="12" t="str">
        <f t="shared" si="559"/>
        <v/>
      </c>
      <c r="AN1045" s="12" t="str">
        <f t="shared" si="560"/>
        <v/>
      </c>
      <c r="AO1045" s="9" t="str">
        <f t="shared" si="561"/>
        <v/>
      </c>
      <c r="AP1045" s="9" t="str">
        <f t="shared" si="562"/>
        <v/>
      </c>
      <c r="AQ1045" s="9" t="str">
        <f t="shared" si="563"/>
        <v/>
      </c>
      <c r="AR1045" s="9" t="str">
        <f t="shared" si="564"/>
        <v/>
      </c>
      <c r="AS1045" s="9" t="str">
        <f t="shared" si="565"/>
        <v/>
      </c>
      <c r="AT1045" s="9" t="str">
        <f t="shared" si="566"/>
        <v/>
      </c>
      <c r="AU1045" s="9" t="str">
        <f t="shared" si="567"/>
        <v/>
      </c>
      <c r="AV1045" s="9" t="str">
        <f t="shared" si="568"/>
        <v/>
      </c>
    </row>
    <row r="1046" spans="1:48" x14ac:dyDescent="0.2">
      <c r="A1046" s="2">
        <v>1</v>
      </c>
      <c r="B1046" s="6" t="s">
        <v>28</v>
      </c>
      <c r="C1046" s="6">
        <v>0</v>
      </c>
      <c r="D1046" s="5" t="s">
        <v>107</v>
      </c>
      <c r="E1046" s="5" t="str">
        <f t="shared" si="552"/>
        <v/>
      </c>
      <c r="F1046" s="5" t="str">
        <f t="shared" si="547"/>
        <v/>
      </c>
      <c r="G1046" s="7">
        <v>99.896000000000001</v>
      </c>
      <c r="H1046" s="7">
        <v>99.135999999999996</v>
      </c>
      <c r="I1046" s="7">
        <v>112.431</v>
      </c>
      <c r="J1046" s="7">
        <v>102.979</v>
      </c>
      <c r="K1046" s="7">
        <v>112.548</v>
      </c>
      <c r="L1046" s="7">
        <v>113.411</v>
      </c>
      <c r="M1046" s="7">
        <v>104.04600000000001</v>
      </c>
      <c r="N1046" s="7">
        <v>116.98</v>
      </c>
      <c r="O1046" s="7"/>
      <c r="Q1046" s="13"/>
      <c r="R1046" s="10" t="s">
        <v>697</v>
      </c>
      <c r="S1046">
        <v>1993</v>
      </c>
      <c r="T1046">
        <f t="shared" si="548"/>
        <v>98.403000000000006</v>
      </c>
      <c r="U1046">
        <f t="shared" si="549"/>
        <v>103.64700000000001</v>
      </c>
      <c r="V1046">
        <f t="shared" si="550"/>
        <v>74.510000000000005</v>
      </c>
      <c r="W1046">
        <f t="shared" si="551"/>
        <v>76.930000000000007</v>
      </c>
      <c r="X1046">
        <f t="shared" si="569"/>
        <v>-0.10060547051608815</v>
      </c>
      <c r="Y1046">
        <f t="shared" si="570"/>
        <v>-2.6412030951154186E-2</v>
      </c>
      <c r="Z1046">
        <f t="shared" si="571"/>
        <v>9.9405335585229793E-3</v>
      </c>
      <c r="AA1046">
        <f t="shared" si="572"/>
        <v>5.054784994164141E-2</v>
      </c>
      <c r="AC1046" s="10" t="str">
        <f>IFERROR(VLOOKUP(S1046&amp;R1046,'Regulatory Data'!D$6:F$1349,3,FALSE),"")</f>
        <v/>
      </c>
      <c r="AD1046" s="12" t="str">
        <f>VLOOKUP($S1046&amp;$R1046,'Regulatory Data'!$I$6:$O$1301,5,FALSE)</f>
        <v/>
      </c>
      <c r="AE1046" s="12" t="str">
        <f>IF(VLOOKUP($S1046&amp;$R1046,'Regulatory Data'!$I$6:$O$1301,7,FALSE)=1,1,IF(VLOOKUP($S1046&amp;$R1046,'Regulatory Data'!$I$6:$O$1301,6,FALSE)=1,0,""))</f>
        <v/>
      </c>
      <c r="AG1046" s="12" t="str">
        <f t="shared" si="553"/>
        <v/>
      </c>
      <c r="AH1046" s="12" t="str">
        <f t="shared" si="554"/>
        <v/>
      </c>
      <c r="AI1046" s="12" t="str">
        <f t="shared" si="555"/>
        <v/>
      </c>
      <c r="AJ1046" s="12" t="str">
        <f t="shared" si="556"/>
        <v/>
      </c>
      <c r="AK1046" s="12" t="str">
        <f t="shared" si="557"/>
        <v/>
      </c>
      <c r="AL1046" s="12" t="str">
        <f t="shared" si="558"/>
        <v/>
      </c>
      <c r="AM1046" s="12" t="str">
        <f t="shared" si="559"/>
        <v/>
      </c>
      <c r="AN1046" s="12" t="str">
        <f t="shared" si="560"/>
        <v/>
      </c>
      <c r="AO1046" s="9" t="str">
        <f t="shared" si="561"/>
        <v/>
      </c>
      <c r="AP1046" s="9" t="str">
        <f t="shared" si="562"/>
        <v/>
      </c>
      <c r="AQ1046" s="9" t="str">
        <f t="shared" si="563"/>
        <v/>
      </c>
      <c r="AR1046" s="9" t="str">
        <f t="shared" si="564"/>
        <v/>
      </c>
      <c r="AS1046" s="9" t="str">
        <f t="shared" si="565"/>
        <v/>
      </c>
      <c r="AT1046" s="9" t="str">
        <f t="shared" si="566"/>
        <v/>
      </c>
      <c r="AU1046" s="9" t="str">
        <f t="shared" si="567"/>
        <v/>
      </c>
      <c r="AV1046" s="9" t="str">
        <f t="shared" si="568"/>
        <v/>
      </c>
    </row>
    <row r="1047" spans="1:48" x14ac:dyDescent="0.2">
      <c r="A1047" s="2">
        <v>1</v>
      </c>
      <c r="B1047" s="6" t="s">
        <v>29</v>
      </c>
      <c r="C1047" s="6">
        <v>0</v>
      </c>
      <c r="D1047" s="5" t="s">
        <v>107</v>
      </c>
      <c r="E1047" s="5" t="str">
        <f t="shared" si="552"/>
        <v/>
      </c>
      <c r="F1047" s="5" t="str">
        <f t="shared" si="547"/>
        <v/>
      </c>
      <c r="G1047" s="7">
        <v>100</v>
      </c>
      <c r="H1047" s="7">
        <v>100</v>
      </c>
      <c r="I1047" s="7">
        <v>100</v>
      </c>
      <c r="J1047" s="7">
        <v>100</v>
      </c>
      <c r="K1047" s="7">
        <v>100</v>
      </c>
      <c r="L1047" s="7">
        <v>100</v>
      </c>
      <c r="M1047" s="7">
        <v>100</v>
      </c>
      <c r="N1047" s="7">
        <v>100</v>
      </c>
      <c r="O1047" s="7"/>
      <c r="Q1047" s="13"/>
      <c r="R1047" s="10" t="s">
        <v>697</v>
      </c>
      <c r="S1047">
        <v>1994</v>
      </c>
      <c r="T1047">
        <f t="shared" si="548"/>
        <v>79.561999999999998</v>
      </c>
      <c r="U1047">
        <f t="shared" si="549"/>
        <v>93.647999999999996</v>
      </c>
      <c r="V1047">
        <f t="shared" si="550"/>
        <v>76.17</v>
      </c>
      <c r="W1047">
        <f t="shared" si="551"/>
        <v>82.15</v>
      </c>
      <c r="X1047">
        <f t="shared" si="569"/>
        <v>-0.21253469946809922</v>
      </c>
      <c r="Y1047">
        <f t="shared" si="570"/>
        <v>-0.10144782235399319</v>
      </c>
      <c r="Z1047">
        <f t="shared" si="571"/>
        <v>2.2034339819060555E-2</v>
      </c>
      <c r="AA1047">
        <f t="shared" si="572"/>
        <v>6.5650927012433691E-2</v>
      </c>
      <c r="AC1047" s="10" t="str">
        <f>IFERROR(VLOOKUP(S1047&amp;R1047,'Regulatory Data'!D$6:F$1349,3,FALSE),"")</f>
        <v/>
      </c>
      <c r="AD1047" s="12" t="str">
        <f>VLOOKUP($S1047&amp;$R1047,'Regulatory Data'!$I$6:$O$1301,5,FALSE)</f>
        <v/>
      </c>
      <c r="AE1047" s="12" t="str">
        <f>IF(VLOOKUP($S1047&amp;$R1047,'Regulatory Data'!$I$6:$O$1301,7,FALSE)=1,1,IF(VLOOKUP($S1047&amp;$R1047,'Regulatory Data'!$I$6:$O$1301,6,FALSE)=1,0,""))</f>
        <v/>
      </c>
      <c r="AG1047" s="12" t="str">
        <f t="shared" si="553"/>
        <v/>
      </c>
      <c r="AH1047" s="12" t="str">
        <f t="shared" si="554"/>
        <v/>
      </c>
      <c r="AI1047" s="12" t="str">
        <f t="shared" si="555"/>
        <v/>
      </c>
      <c r="AJ1047" s="12" t="str">
        <f t="shared" si="556"/>
        <v/>
      </c>
      <c r="AK1047" s="12" t="str">
        <f t="shared" si="557"/>
        <v/>
      </c>
      <c r="AL1047" s="12" t="str">
        <f t="shared" si="558"/>
        <v/>
      </c>
      <c r="AM1047" s="12" t="str">
        <f t="shared" si="559"/>
        <v/>
      </c>
      <c r="AN1047" s="12" t="str">
        <f t="shared" si="560"/>
        <v/>
      </c>
      <c r="AO1047" s="9" t="str">
        <f t="shared" si="561"/>
        <v/>
      </c>
      <c r="AP1047" s="9" t="str">
        <f t="shared" si="562"/>
        <v/>
      </c>
      <c r="AQ1047" s="9" t="str">
        <f t="shared" si="563"/>
        <v/>
      </c>
      <c r="AR1047" s="9" t="str">
        <f t="shared" si="564"/>
        <v/>
      </c>
      <c r="AS1047" s="9" t="str">
        <f t="shared" si="565"/>
        <v/>
      </c>
      <c r="AT1047" s="9" t="str">
        <f t="shared" si="566"/>
        <v/>
      </c>
      <c r="AU1047" s="9" t="str">
        <f t="shared" si="567"/>
        <v/>
      </c>
      <c r="AV1047" s="9" t="str">
        <f t="shared" si="568"/>
        <v/>
      </c>
    </row>
    <row r="1048" spans="1:48" x14ac:dyDescent="0.2">
      <c r="A1048" s="2">
        <v>1</v>
      </c>
      <c r="B1048" s="6" t="s">
        <v>30</v>
      </c>
      <c r="C1048" s="6">
        <v>0</v>
      </c>
      <c r="D1048" s="5" t="s">
        <v>107</v>
      </c>
      <c r="E1048" s="5" t="str">
        <f t="shared" si="552"/>
        <v/>
      </c>
      <c r="F1048" s="5" t="str">
        <f t="shared" si="547"/>
        <v/>
      </c>
      <c r="G1048" s="7">
        <v>109.58199999999999</v>
      </c>
      <c r="H1048" s="7">
        <v>106.39100000000001</v>
      </c>
      <c r="I1048" s="7">
        <v>91.337000000000003</v>
      </c>
      <c r="J1048" s="7">
        <v>100.277</v>
      </c>
      <c r="K1048" s="7">
        <v>83.35</v>
      </c>
      <c r="L1048" s="7">
        <v>85.85</v>
      </c>
      <c r="M1048" s="7">
        <v>98.62</v>
      </c>
      <c r="N1048" s="7">
        <v>90.075999999999993</v>
      </c>
      <c r="O1048" s="7"/>
      <c r="Q1048" s="13"/>
      <c r="R1048" s="10" t="s">
        <v>697</v>
      </c>
      <c r="S1048">
        <v>1995</v>
      </c>
      <c r="T1048">
        <f t="shared" si="548"/>
        <v>70.850999999999999</v>
      </c>
      <c r="U1048">
        <f t="shared" si="549"/>
        <v>84.218000000000004</v>
      </c>
      <c r="V1048">
        <f t="shared" si="550"/>
        <v>79.003</v>
      </c>
      <c r="W1048">
        <f t="shared" si="551"/>
        <v>87.68</v>
      </c>
      <c r="X1048">
        <f t="shared" si="569"/>
        <v>-0.1159575115671192</v>
      </c>
      <c r="Y1048">
        <f t="shared" si="570"/>
        <v>-0.10613439742548092</v>
      </c>
      <c r="Z1048">
        <f t="shared" si="571"/>
        <v>3.6518142044849711E-2</v>
      </c>
      <c r="AA1048">
        <f t="shared" si="572"/>
        <v>6.5146978716428272E-2</v>
      </c>
      <c r="AC1048" s="10" t="str">
        <f>IFERROR(VLOOKUP(S1048&amp;R1048,'Regulatory Data'!D$6:F$1349,3,FALSE),"")</f>
        <v/>
      </c>
      <c r="AD1048" s="12" t="str">
        <f>VLOOKUP($S1048&amp;$R1048,'Regulatory Data'!$I$6:$O$1301,5,FALSE)</f>
        <v/>
      </c>
      <c r="AE1048" s="12" t="str">
        <f>IF(VLOOKUP($S1048&amp;$R1048,'Regulatory Data'!$I$6:$O$1301,7,FALSE)=1,1,IF(VLOOKUP($S1048&amp;$R1048,'Regulatory Data'!$I$6:$O$1301,6,FALSE)=1,0,""))</f>
        <v/>
      </c>
      <c r="AG1048" s="12" t="str">
        <f t="shared" si="553"/>
        <v/>
      </c>
      <c r="AH1048" s="12" t="str">
        <f t="shared" si="554"/>
        <v/>
      </c>
      <c r="AI1048" s="12" t="str">
        <f t="shared" si="555"/>
        <v/>
      </c>
      <c r="AJ1048" s="12" t="str">
        <f t="shared" si="556"/>
        <v/>
      </c>
      <c r="AK1048" s="12" t="str">
        <f t="shared" si="557"/>
        <v/>
      </c>
      <c r="AL1048" s="12" t="str">
        <f t="shared" si="558"/>
        <v/>
      </c>
      <c r="AM1048" s="12" t="str">
        <f t="shared" si="559"/>
        <v/>
      </c>
      <c r="AN1048" s="12" t="str">
        <f t="shared" si="560"/>
        <v/>
      </c>
      <c r="AO1048" s="9" t="str">
        <f t="shared" si="561"/>
        <v/>
      </c>
      <c r="AP1048" s="9" t="str">
        <f t="shared" si="562"/>
        <v/>
      </c>
      <c r="AQ1048" s="9" t="str">
        <f t="shared" si="563"/>
        <v/>
      </c>
      <c r="AR1048" s="9" t="str">
        <f t="shared" si="564"/>
        <v/>
      </c>
      <c r="AS1048" s="9" t="str">
        <f t="shared" si="565"/>
        <v/>
      </c>
      <c r="AT1048" s="9" t="str">
        <f t="shared" si="566"/>
        <v/>
      </c>
      <c r="AU1048" s="9" t="str">
        <f t="shared" si="567"/>
        <v/>
      </c>
      <c r="AV1048" s="9" t="str">
        <f t="shared" si="568"/>
        <v/>
      </c>
    </row>
    <row r="1049" spans="1:48" x14ac:dyDescent="0.2">
      <c r="A1049" s="2">
        <v>1</v>
      </c>
      <c r="B1049" s="6" t="s">
        <v>31</v>
      </c>
      <c r="C1049" s="6">
        <v>0</v>
      </c>
      <c r="D1049" s="5" t="s">
        <v>107</v>
      </c>
      <c r="E1049" s="5" t="str">
        <f t="shared" si="552"/>
        <v/>
      </c>
      <c r="F1049" s="5" t="str">
        <f t="shared" si="547"/>
        <v/>
      </c>
      <c r="G1049" s="7">
        <v>109.056</v>
      </c>
      <c r="H1049" s="7">
        <v>107.383</v>
      </c>
      <c r="I1049" s="7">
        <v>79.034999999999997</v>
      </c>
      <c r="J1049" s="7">
        <v>101.807</v>
      </c>
      <c r="K1049" s="7">
        <v>72.471999999999994</v>
      </c>
      <c r="L1049" s="7">
        <v>73.600999999999999</v>
      </c>
      <c r="M1049" s="7">
        <v>99.275000000000006</v>
      </c>
      <c r="N1049" s="7">
        <v>78.462000000000003</v>
      </c>
      <c r="O1049" s="7"/>
      <c r="Q1049" s="13"/>
      <c r="R1049" s="10" t="s">
        <v>697</v>
      </c>
      <c r="S1049">
        <v>1996</v>
      </c>
      <c r="T1049">
        <f t="shared" si="548"/>
        <v>70</v>
      </c>
      <c r="U1049">
        <f t="shared" si="549"/>
        <v>83.724000000000004</v>
      </c>
      <c r="V1049">
        <f t="shared" si="550"/>
        <v>81.986999999999995</v>
      </c>
      <c r="W1049">
        <f t="shared" si="551"/>
        <v>87.957999999999998</v>
      </c>
      <c r="X1049">
        <f t="shared" si="569"/>
        <v>-1.2083838313764694E-2</v>
      </c>
      <c r="Y1049">
        <f t="shared" si="570"/>
        <v>-5.8830003782839313E-3</v>
      </c>
      <c r="Z1049">
        <f t="shared" si="571"/>
        <v>3.7074871681087807E-2</v>
      </c>
      <c r="AA1049">
        <f t="shared" si="572"/>
        <v>3.1656046203476507E-3</v>
      </c>
      <c r="AC1049" s="10" t="str">
        <f>IFERROR(VLOOKUP(S1049&amp;R1049,'Regulatory Data'!D$6:F$1349,3,FALSE),"")</f>
        <v/>
      </c>
      <c r="AD1049" s="12" t="str">
        <f>VLOOKUP($S1049&amp;$R1049,'Regulatory Data'!$I$6:$O$1301,5,FALSE)</f>
        <v/>
      </c>
      <c r="AE1049" s="12" t="str">
        <f>IF(VLOOKUP($S1049&amp;$R1049,'Regulatory Data'!$I$6:$O$1301,7,FALSE)=1,1,IF(VLOOKUP($S1049&amp;$R1049,'Regulatory Data'!$I$6:$O$1301,6,FALSE)=1,0,""))</f>
        <v/>
      </c>
      <c r="AG1049" s="12" t="str">
        <f t="shared" si="553"/>
        <v/>
      </c>
      <c r="AH1049" s="12" t="str">
        <f t="shared" si="554"/>
        <v/>
      </c>
      <c r="AI1049" s="12" t="str">
        <f t="shared" si="555"/>
        <v/>
      </c>
      <c r="AJ1049" s="12" t="str">
        <f t="shared" si="556"/>
        <v/>
      </c>
      <c r="AK1049" s="12" t="str">
        <f t="shared" si="557"/>
        <v/>
      </c>
      <c r="AL1049" s="12" t="str">
        <f t="shared" si="558"/>
        <v/>
      </c>
      <c r="AM1049" s="12" t="str">
        <f t="shared" si="559"/>
        <v/>
      </c>
      <c r="AN1049" s="12" t="str">
        <f t="shared" si="560"/>
        <v/>
      </c>
      <c r="AO1049" s="9" t="str">
        <f t="shared" si="561"/>
        <v/>
      </c>
      <c r="AP1049" s="9" t="str">
        <f t="shared" si="562"/>
        <v/>
      </c>
      <c r="AQ1049" s="9" t="str">
        <f t="shared" si="563"/>
        <v/>
      </c>
      <c r="AR1049" s="9" t="str">
        <f t="shared" si="564"/>
        <v/>
      </c>
      <c r="AS1049" s="9" t="str">
        <f t="shared" si="565"/>
        <v/>
      </c>
      <c r="AT1049" s="9" t="str">
        <f t="shared" si="566"/>
        <v/>
      </c>
      <c r="AU1049" s="9" t="str">
        <f t="shared" si="567"/>
        <v/>
      </c>
      <c r="AV1049" s="9" t="str">
        <f t="shared" si="568"/>
        <v/>
      </c>
    </row>
    <row r="1050" spans="1:48" x14ac:dyDescent="0.2">
      <c r="A1050" s="2">
        <v>1</v>
      </c>
      <c r="B1050" s="6" t="s">
        <v>32</v>
      </c>
      <c r="C1050" s="6">
        <v>0</v>
      </c>
      <c r="D1050" s="5" t="s">
        <v>107</v>
      </c>
      <c r="E1050" s="5" t="str">
        <f t="shared" si="552"/>
        <v/>
      </c>
      <c r="F1050" s="5" t="str">
        <f t="shared" si="547"/>
        <v/>
      </c>
      <c r="G1050" s="7">
        <v>120.79300000000001</v>
      </c>
      <c r="H1050" s="7">
        <v>117.687</v>
      </c>
      <c r="I1050" s="7">
        <v>78.540999999999997</v>
      </c>
      <c r="J1050" s="7">
        <v>104.419</v>
      </c>
      <c r="K1050" s="7">
        <v>65.021000000000001</v>
      </c>
      <c r="L1050" s="7">
        <v>66.736999999999995</v>
      </c>
      <c r="M1050" s="7">
        <v>88.188999999999993</v>
      </c>
      <c r="N1050" s="7">
        <v>69.263999999999996</v>
      </c>
      <c r="O1050" s="7"/>
      <c r="Q1050" s="13"/>
      <c r="R1050" s="10" t="s">
        <v>697</v>
      </c>
      <c r="S1050">
        <v>1997</v>
      </c>
      <c r="T1050">
        <f t="shared" si="548"/>
        <v>69.828000000000003</v>
      </c>
      <c r="U1050">
        <f t="shared" si="549"/>
        <v>83.322000000000003</v>
      </c>
      <c r="V1050">
        <f t="shared" si="550"/>
        <v>83.903000000000006</v>
      </c>
      <c r="W1050">
        <f t="shared" si="551"/>
        <v>92.873000000000005</v>
      </c>
      <c r="X1050">
        <f t="shared" si="569"/>
        <v>-2.4601665868262401E-3</v>
      </c>
      <c r="Y1050">
        <f t="shared" si="570"/>
        <v>-4.8130547998015416E-3</v>
      </c>
      <c r="Z1050">
        <f t="shared" si="571"/>
        <v>2.310067157666218E-2</v>
      </c>
      <c r="AA1050">
        <f t="shared" si="572"/>
        <v>5.4373540665680231E-2</v>
      </c>
      <c r="AC1050" s="10">
        <f>IFERROR(VLOOKUP(S1050&amp;R1050,'Regulatory Data'!D$6:F$1349,3,FALSE),"")</f>
        <v>5.5966492607943896E-2</v>
      </c>
      <c r="AD1050" s="12">
        <f>VLOOKUP($S1050&amp;$R1050,'Regulatory Data'!$I$6:$O$1301,5,FALSE)</f>
        <v>0</v>
      </c>
      <c r="AE1050" s="12" t="str">
        <f>IF(VLOOKUP($S1050&amp;$R1050,'Regulatory Data'!$I$6:$O$1301,7,FALSE)=1,1,IF(VLOOKUP($S1050&amp;$R1050,'Regulatory Data'!$I$6:$O$1301,6,FALSE)=1,0,""))</f>
        <v/>
      </c>
      <c r="AG1050" s="12">
        <f t="shared" si="553"/>
        <v>0.1377649857604899</v>
      </c>
      <c r="AH1050" s="12" t="str">
        <f t="shared" si="554"/>
        <v/>
      </c>
      <c r="AI1050" s="12">
        <f t="shared" si="555"/>
        <v>7.2486437827283368E-2</v>
      </c>
      <c r="AJ1050" s="12" t="str">
        <f t="shared" si="556"/>
        <v/>
      </c>
      <c r="AK1050" s="12">
        <f t="shared" si="557"/>
        <v>2.0421030860529044E-2</v>
      </c>
      <c r="AL1050" s="12" t="str">
        <f t="shared" si="558"/>
        <v/>
      </c>
      <c r="AM1050" s="12">
        <f t="shared" si="559"/>
        <v>-5.2601537839336743E-2</v>
      </c>
      <c r="AN1050" s="12" t="str">
        <f t="shared" si="560"/>
        <v/>
      </c>
      <c r="AO1050" s="9" t="str">
        <f t="shared" si="561"/>
        <v/>
      </c>
      <c r="AP1050" s="9" t="str">
        <f t="shared" si="562"/>
        <v/>
      </c>
      <c r="AQ1050" s="9" t="str">
        <f t="shared" si="563"/>
        <v/>
      </c>
      <c r="AR1050" s="9" t="str">
        <f t="shared" si="564"/>
        <v/>
      </c>
      <c r="AS1050" s="9" t="str">
        <f t="shared" si="565"/>
        <v/>
      </c>
      <c r="AT1050" s="9" t="str">
        <f t="shared" si="566"/>
        <v/>
      </c>
      <c r="AU1050" s="9" t="str">
        <f t="shared" si="567"/>
        <v/>
      </c>
      <c r="AV1050" s="9" t="str">
        <f t="shared" si="568"/>
        <v/>
      </c>
    </row>
    <row r="1051" spans="1:48" x14ac:dyDescent="0.2">
      <c r="A1051" s="2">
        <v>1</v>
      </c>
      <c r="B1051" s="6" t="s">
        <v>33</v>
      </c>
      <c r="C1051" s="6">
        <v>0</v>
      </c>
      <c r="D1051" s="5" t="s">
        <v>107</v>
      </c>
      <c r="E1051" s="5" t="str">
        <f t="shared" si="552"/>
        <v/>
      </c>
      <c r="F1051" s="5" t="str">
        <f t="shared" si="547"/>
        <v/>
      </c>
      <c r="G1051" s="7">
        <v>120.50700000000001</v>
      </c>
      <c r="H1051" s="7">
        <v>117.462</v>
      </c>
      <c r="I1051" s="7">
        <v>65.119</v>
      </c>
      <c r="J1051" s="7">
        <v>108.407</v>
      </c>
      <c r="K1051" s="7">
        <v>54.037999999999997</v>
      </c>
      <c r="L1051" s="7">
        <v>55.438000000000002</v>
      </c>
      <c r="M1051" s="7">
        <v>93.887</v>
      </c>
      <c r="N1051" s="7">
        <v>61.137999999999998</v>
      </c>
      <c r="O1051" s="7"/>
      <c r="Q1051" s="13"/>
      <c r="R1051" s="10" t="s">
        <v>697</v>
      </c>
      <c r="S1051">
        <v>1998</v>
      </c>
      <c r="T1051">
        <f t="shared" si="548"/>
        <v>80.141999999999996</v>
      </c>
      <c r="U1051">
        <f t="shared" si="549"/>
        <v>89.585999999999999</v>
      </c>
      <c r="V1051">
        <f t="shared" si="550"/>
        <v>85.634</v>
      </c>
      <c r="W1051">
        <f t="shared" si="551"/>
        <v>88.114000000000004</v>
      </c>
      <c r="X1051">
        <f t="shared" si="569"/>
        <v>0.1377649857604899</v>
      </c>
      <c r="Y1051">
        <f t="shared" si="570"/>
        <v>7.2486437827283368E-2</v>
      </c>
      <c r="Z1051">
        <f t="shared" si="571"/>
        <v>2.0421030860529044E-2</v>
      </c>
      <c r="AA1051">
        <f t="shared" si="572"/>
        <v>-5.2601537839336743E-2</v>
      </c>
      <c r="AC1051" s="10">
        <f>IFERROR(VLOOKUP(S1051&amp;R1051,'Regulatory Data'!D$6:F$1349,3,FALSE),"")</f>
        <v>6.0519722847358529E-2</v>
      </c>
      <c r="AD1051" s="12">
        <f>VLOOKUP($S1051&amp;$R1051,'Regulatory Data'!$I$6:$O$1301,5,FALSE)</f>
        <v>0</v>
      </c>
      <c r="AE1051" s="12" t="str">
        <f>IF(VLOOKUP($S1051&amp;$R1051,'Regulatory Data'!$I$6:$O$1301,7,FALSE)=1,1,IF(VLOOKUP($S1051&amp;$R1051,'Regulatory Data'!$I$6:$O$1301,6,FALSE)=1,0,""))</f>
        <v/>
      </c>
      <c r="AG1051" s="12">
        <f t="shared" si="553"/>
        <v>6.3065830612817564E-2</v>
      </c>
      <c r="AH1051" s="12" t="str">
        <f t="shared" si="554"/>
        <v/>
      </c>
      <c r="AI1051" s="12">
        <f t="shared" si="555"/>
        <v>1.3933684018534898E-2</v>
      </c>
      <c r="AJ1051" s="12" t="str">
        <f t="shared" si="556"/>
        <v/>
      </c>
      <c r="AK1051" s="12">
        <f t="shared" si="557"/>
        <v>3.3417203056689715E-2</v>
      </c>
      <c r="AL1051" s="12" t="str">
        <f t="shared" si="558"/>
        <v/>
      </c>
      <c r="AM1051" s="12">
        <f t="shared" si="559"/>
        <v>7.4961210032362224E-2</v>
      </c>
      <c r="AN1051" s="12" t="str">
        <f t="shared" si="560"/>
        <v/>
      </c>
      <c r="AO1051" s="9" t="str">
        <f t="shared" si="561"/>
        <v/>
      </c>
      <c r="AP1051" s="9" t="str">
        <f t="shared" si="562"/>
        <v/>
      </c>
      <c r="AQ1051" s="9" t="str">
        <f t="shared" si="563"/>
        <v/>
      </c>
      <c r="AR1051" s="9" t="str">
        <f t="shared" si="564"/>
        <v/>
      </c>
      <c r="AS1051" s="9" t="str">
        <f t="shared" si="565"/>
        <v/>
      </c>
      <c r="AT1051" s="9" t="str">
        <f t="shared" si="566"/>
        <v/>
      </c>
      <c r="AU1051" s="9" t="str">
        <f t="shared" si="567"/>
        <v/>
      </c>
      <c r="AV1051" s="9" t="str">
        <f t="shared" si="568"/>
        <v/>
      </c>
    </row>
    <row r="1052" spans="1:48" x14ac:dyDescent="0.2">
      <c r="A1052" s="2">
        <v>1</v>
      </c>
      <c r="B1052" s="6" t="s">
        <v>34</v>
      </c>
      <c r="C1052" s="6">
        <v>0</v>
      </c>
      <c r="D1052" s="5" t="s">
        <v>107</v>
      </c>
      <c r="E1052" s="5" t="str">
        <f t="shared" si="552"/>
        <v/>
      </c>
      <c r="F1052" s="5" t="str">
        <f t="shared" si="547"/>
        <v/>
      </c>
      <c r="G1052" s="7">
        <v>124.444</v>
      </c>
      <c r="H1052" s="7">
        <v>120.51300000000001</v>
      </c>
      <c r="I1052" s="7">
        <v>54.338999999999999</v>
      </c>
      <c r="J1052" s="7">
        <v>109.379</v>
      </c>
      <c r="K1052" s="7">
        <v>43.665999999999997</v>
      </c>
      <c r="L1052" s="7">
        <v>45.09</v>
      </c>
      <c r="M1052" s="7">
        <v>91.391999999999996</v>
      </c>
      <c r="N1052" s="7">
        <v>49.661999999999999</v>
      </c>
      <c r="O1052" s="7"/>
      <c r="Q1052" s="13"/>
      <c r="R1052" s="10" t="s">
        <v>697</v>
      </c>
      <c r="S1052">
        <v>1999</v>
      </c>
      <c r="T1052">
        <f t="shared" si="548"/>
        <v>85.358999999999995</v>
      </c>
      <c r="U1052">
        <f t="shared" si="549"/>
        <v>90.843000000000004</v>
      </c>
      <c r="V1052">
        <f t="shared" si="550"/>
        <v>88.543999999999997</v>
      </c>
      <c r="W1052">
        <f t="shared" si="551"/>
        <v>94.972999999999999</v>
      </c>
      <c r="X1052">
        <f t="shared" si="569"/>
        <v>6.3065830612817564E-2</v>
      </c>
      <c r="Y1052">
        <f t="shared" si="570"/>
        <v>1.3933684018534898E-2</v>
      </c>
      <c r="Z1052">
        <f t="shared" si="571"/>
        <v>3.3417203056689715E-2</v>
      </c>
      <c r="AA1052">
        <f t="shared" si="572"/>
        <v>7.4961210032362224E-2</v>
      </c>
      <c r="AC1052" s="10">
        <f>IFERROR(VLOOKUP(S1052&amp;R1052,'Regulatory Data'!D$6:F$1349,3,FALSE),"")</f>
        <v>5.87667367611584E-2</v>
      </c>
      <c r="AD1052" s="12">
        <f>VLOOKUP($S1052&amp;$R1052,'Regulatory Data'!$I$6:$O$1301,5,FALSE)</f>
        <v>0</v>
      </c>
      <c r="AE1052" s="12" t="str">
        <f>IF(VLOOKUP($S1052&amp;$R1052,'Regulatory Data'!$I$6:$O$1301,7,FALSE)=1,1,IF(VLOOKUP($S1052&amp;$R1052,'Regulatory Data'!$I$6:$O$1301,6,FALSE)=1,0,""))</f>
        <v/>
      </c>
      <c r="AG1052" s="12">
        <f t="shared" si="553"/>
        <v>5.2588159714005656E-2</v>
      </c>
      <c r="AH1052" s="12" t="str">
        <f t="shared" si="554"/>
        <v/>
      </c>
      <c r="AI1052" s="12">
        <f t="shared" si="555"/>
        <v>3.6595248039708039E-2</v>
      </c>
      <c r="AJ1052" s="12" t="str">
        <f t="shared" si="556"/>
        <v/>
      </c>
      <c r="AK1052" s="12">
        <f t="shared" si="557"/>
        <v>6.1718859120120761E-2</v>
      </c>
      <c r="AL1052" s="12" t="str">
        <f t="shared" si="558"/>
        <v/>
      </c>
      <c r="AM1052" s="12">
        <f t="shared" si="559"/>
        <v>-7.9495540053216018E-3</v>
      </c>
      <c r="AN1052" s="12" t="str">
        <f t="shared" si="560"/>
        <v/>
      </c>
      <c r="AO1052" s="9" t="str">
        <f t="shared" si="561"/>
        <v/>
      </c>
      <c r="AP1052" s="9" t="str">
        <f t="shared" si="562"/>
        <v/>
      </c>
      <c r="AQ1052" s="9" t="str">
        <f t="shared" si="563"/>
        <v/>
      </c>
      <c r="AR1052" s="9" t="str">
        <f t="shared" si="564"/>
        <v/>
      </c>
      <c r="AS1052" s="9" t="str">
        <f t="shared" si="565"/>
        <v/>
      </c>
      <c r="AT1052" s="9" t="str">
        <f t="shared" si="566"/>
        <v/>
      </c>
      <c r="AU1052" s="9" t="str">
        <f t="shared" si="567"/>
        <v/>
      </c>
      <c r="AV1052" s="9" t="str">
        <f t="shared" si="568"/>
        <v/>
      </c>
    </row>
    <row r="1053" spans="1:48" x14ac:dyDescent="0.2">
      <c r="A1053" s="2">
        <v>1</v>
      </c>
      <c r="B1053" s="6" t="s">
        <v>35</v>
      </c>
      <c r="C1053" s="6">
        <v>0</v>
      </c>
      <c r="D1053" s="5" t="s">
        <v>107</v>
      </c>
      <c r="E1053" s="5" t="str">
        <f t="shared" si="552"/>
        <v/>
      </c>
      <c r="F1053" s="5" t="str">
        <f t="shared" si="547"/>
        <v/>
      </c>
      <c r="G1053" s="7">
        <v>121.934</v>
      </c>
      <c r="H1053" s="7">
        <v>113.52500000000001</v>
      </c>
      <c r="I1053" s="7">
        <v>43.036999999999999</v>
      </c>
      <c r="J1053" s="7">
        <v>113.152</v>
      </c>
      <c r="K1053" s="7">
        <v>35.295000000000002</v>
      </c>
      <c r="L1053" s="7">
        <v>37.908999999999999</v>
      </c>
      <c r="M1053" s="7">
        <v>90.847999999999999</v>
      </c>
      <c r="N1053" s="7">
        <v>39.097999999999999</v>
      </c>
      <c r="O1053" s="7"/>
      <c r="Q1053" s="13"/>
      <c r="R1053" s="10" t="s">
        <v>697</v>
      </c>
      <c r="S1053">
        <v>2000</v>
      </c>
      <c r="T1053">
        <f t="shared" si="548"/>
        <v>89.968000000000004</v>
      </c>
      <c r="U1053">
        <f t="shared" si="549"/>
        <v>94.228999999999999</v>
      </c>
      <c r="V1053">
        <f t="shared" si="550"/>
        <v>94.180999999999997</v>
      </c>
      <c r="W1053">
        <f t="shared" si="551"/>
        <v>94.221000000000004</v>
      </c>
      <c r="X1053">
        <f t="shared" si="569"/>
        <v>5.2588159714005656E-2</v>
      </c>
      <c r="Y1053">
        <f t="shared" si="570"/>
        <v>3.6595248039708039E-2</v>
      </c>
      <c r="Z1053">
        <f t="shared" si="571"/>
        <v>6.1718859120120761E-2</v>
      </c>
      <c r="AA1053">
        <f t="shared" si="572"/>
        <v>-7.9495540053216018E-3</v>
      </c>
      <c r="AC1053" s="10">
        <f>IFERROR(VLOOKUP(S1053&amp;R1053,'Regulatory Data'!D$6:F$1349,3,FALSE),"")</f>
        <v>6.1111241166988801E-2</v>
      </c>
      <c r="AD1053" s="12">
        <f>VLOOKUP($S1053&amp;$R1053,'Regulatory Data'!$I$6:$O$1301,5,FALSE)</f>
        <v>0</v>
      </c>
      <c r="AE1053" s="12" t="str">
        <f>IF(VLOOKUP($S1053&amp;$R1053,'Regulatory Data'!$I$6:$O$1301,7,FALSE)=1,1,IF(VLOOKUP($S1053&amp;$R1053,'Regulatory Data'!$I$6:$O$1301,6,FALSE)=1,0,""))</f>
        <v/>
      </c>
      <c r="AG1053" s="12">
        <f t="shared" si="553"/>
        <v>2.8381423496250058E-2</v>
      </c>
      <c r="AH1053" s="12" t="str">
        <f t="shared" si="554"/>
        <v/>
      </c>
      <c r="AI1053" s="12">
        <f t="shared" si="555"/>
        <v>6.5687065501984776E-3</v>
      </c>
      <c r="AJ1053" s="12" t="str">
        <f t="shared" si="556"/>
        <v/>
      </c>
      <c r="AK1053" s="12">
        <f t="shared" si="557"/>
        <v>3.8595289434892877E-2</v>
      </c>
      <c r="AL1053" s="12" t="str">
        <f t="shared" si="558"/>
        <v/>
      </c>
      <c r="AM1053" s="12">
        <f t="shared" si="559"/>
        <v>3.2340880270336214E-2</v>
      </c>
      <c r="AN1053" s="12" t="str">
        <f t="shared" si="560"/>
        <v/>
      </c>
      <c r="AO1053" s="9" t="str">
        <f t="shared" si="561"/>
        <v/>
      </c>
      <c r="AP1053" s="9" t="str">
        <f t="shared" si="562"/>
        <v/>
      </c>
      <c r="AQ1053" s="9" t="str">
        <f t="shared" si="563"/>
        <v/>
      </c>
      <c r="AR1053" s="9" t="str">
        <f t="shared" si="564"/>
        <v/>
      </c>
      <c r="AS1053" s="9" t="str">
        <f t="shared" si="565"/>
        <v/>
      </c>
      <c r="AT1053" s="9" t="str">
        <f t="shared" si="566"/>
        <v/>
      </c>
      <c r="AU1053" s="9" t="str">
        <f t="shared" si="567"/>
        <v/>
      </c>
      <c r="AV1053" s="9" t="str">
        <f t="shared" si="568"/>
        <v/>
      </c>
    </row>
    <row r="1054" spans="1:48" x14ac:dyDescent="0.2">
      <c r="A1054" s="2">
        <v>1</v>
      </c>
      <c r="B1054" s="6" t="s">
        <v>36</v>
      </c>
      <c r="C1054" s="6">
        <v>0</v>
      </c>
      <c r="D1054" s="5" t="s">
        <v>107</v>
      </c>
      <c r="E1054" s="5" t="str">
        <f t="shared" si="552"/>
        <v/>
      </c>
      <c r="F1054" s="5" t="str">
        <f t="shared" si="547"/>
        <v/>
      </c>
      <c r="G1054" s="7">
        <v>114.004</v>
      </c>
      <c r="H1054" s="7">
        <v>103.98399999999999</v>
      </c>
      <c r="I1054" s="7">
        <v>33.49</v>
      </c>
      <c r="J1054" s="7">
        <v>109.51300000000001</v>
      </c>
      <c r="K1054" s="7">
        <v>29.376000000000001</v>
      </c>
      <c r="L1054" s="7">
        <v>32.207000000000001</v>
      </c>
      <c r="M1054" s="7">
        <v>91.063999999999993</v>
      </c>
      <c r="N1054" s="7">
        <v>30.497</v>
      </c>
      <c r="O1054" s="7"/>
      <c r="Q1054" s="13"/>
      <c r="R1054" s="10" t="s">
        <v>697</v>
      </c>
      <c r="S1054">
        <v>2001</v>
      </c>
      <c r="T1054">
        <f t="shared" si="548"/>
        <v>92.558000000000007</v>
      </c>
      <c r="U1054">
        <f t="shared" si="549"/>
        <v>94.85</v>
      </c>
      <c r="V1054">
        <f t="shared" si="550"/>
        <v>97.887</v>
      </c>
      <c r="W1054">
        <f t="shared" si="551"/>
        <v>97.317999999999998</v>
      </c>
      <c r="X1054">
        <f t="shared" si="569"/>
        <v>2.8381423496250058E-2</v>
      </c>
      <c r="Y1054">
        <f t="shared" si="570"/>
        <v>6.5687065501984776E-3</v>
      </c>
      <c r="Z1054">
        <f t="shared" si="571"/>
        <v>3.8595289434892877E-2</v>
      </c>
      <c r="AA1054">
        <f t="shared" si="572"/>
        <v>3.2340880270336214E-2</v>
      </c>
      <c r="AC1054" s="10">
        <f>IFERROR(VLOOKUP(S1054&amp;R1054,'Regulatory Data'!D$6:F$1349,3,FALSE),"")</f>
        <v>6.4927359379962135E-2</v>
      </c>
      <c r="AD1054" s="12">
        <f>VLOOKUP($S1054&amp;$R1054,'Regulatory Data'!$I$6:$O$1301,5,FALSE)</f>
        <v>0</v>
      </c>
      <c r="AE1054" s="12" t="str">
        <f>IF(VLOOKUP($S1054&amp;$R1054,'Regulatory Data'!$I$6:$O$1301,7,FALSE)=1,1,IF(VLOOKUP($S1054&amp;$R1054,'Regulatory Data'!$I$6:$O$1301,6,FALSE)=1,0,""))</f>
        <v/>
      </c>
      <c r="AG1054" s="12">
        <f t="shared" si="553"/>
        <v>7.733471094199551E-2</v>
      </c>
      <c r="AH1054" s="12" t="str">
        <f t="shared" si="554"/>
        <v/>
      </c>
      <c r="AI1054" s="12">
        <f t="shared" si="555"/>
        <v>5.2873489607068613E-2</v>
      </c>
      <c r="AJ1054" s="12" t="str">
        <f t="shared" si="556"/>
        <v/>
      </c>
      <c r="AK1054" s="12">
        <f t="shared" si="557"/>
        <v>2.1356433828563226E-2</v>
      </c>
      <c r="AL1054" s="12" t="str">
        <f t="shared" si="558"/>
        <v/>
      </c>
      <c r="AM1054" s="12">
        <f t="shared" si="559"/>
        <v>2.7186219044318172E-2</v>
      </c>
      <c r="AN1054" s="12" t="str">
        <f t="shared" si="560"/>
        <v/>
      </c>
      <c r="AO1054" s="9" t="str">
        <f t="shared" si="561"/>
        <v/>
      </c>
      <c r="AP1054" s="9" t="str">
        <f t="shared" si="562"/>
        <v/>
      </c>
      <c r="AQ1054" s="9" t="str">
        <f t="shared" si="563"/>
        <v/>
      </c>
      <c r="AR1054" s="9" t="str">
        <f t="shared" si="564"/>
        <v/>
      </c>
      <c r="AS1054" s="9" t="str">
        <f t="shared" si="565"/>
        <v/>
      </c>
      <c r="AT1054" s="9" t="str">
        <f t="shared" si="566"/>
        <v/>
      </c>
      <c r="AU1054" s="9" t="str">
        <f t="shared" si="567"/>
        <v/>
      </c>
      <c r="AV1054" s="9" t="str">
        <f t="shared" si="568"/>
        <v/>
      </c>
    </row>
    <row r="1055" spans="1:48" x14ac:dyDescent="0.2">
      <c r="A1055" s="2">
        <v>1</v>
      </c>
      <c r="B1055" s="6" t="s">
        <v>37</v>
      </c>
      <c r="C1055" s="6">
        <v>0</v>
      </c>
      <c r="D1055" s="5" t="s">
        <v>107</v>
      </c>
      <c r="E1055" s="5" t="str">
        <f t="shared" si="552"/>
        <v/>
      </c>
      <c r="F1055" s="5" t="str">
        <f t="shared" si="547"/>
        <v/>
      </c>
      <c r="G1055" s="7">
        <v>110.745</v>
      </c>
      <c r="H1055" s="7">
        <v>108.245</v>
      </c>
      <c r="I1055" s="7">
        <v>34.061999999999998</v>
      </c>
      <c r="J1055" s="7">
        <v>115.351</v>
      </c>
      <c r="K1055" s="7">
        <v>30.757000000000001</v>
      </c>
      <c r="L1055" s="7">
        <v>31.468</v>
      </c>
      <c r="M1055" s="7">
        <v>91.802000000000007</v>
      </c>
      <c r="N1055" s="7">
        <v>31.27</v>
      </c>
      <c r="O1055" s="7"/>
      <c r="Q1055" s="13"/>
      <c r="R1055" s="10" t="s">
        <v>697</v>
      </c>
      <c r="S1055">
        <v>2002</v>
      </c>
      <c r="T1055">
        <f t="shared" si="548"/>
        <v>100</v>
      </c>
      <c r="U1055">
        <f t="shared" si="549"/>
        <v>100</v>
      </c>
      <c r="V1055">
        <f t="shared" si="550"/>
        <v>100</v>
      </c>
      <c r="W1055">
        <f t="shared" si="551"/>
        <v>100</v>
      </c>
      <c r="X1055">
        <f t="shared" si="569"/>
        <v>7.733471094199551E-2</v>
      </c>
      <c r="Y1055">
        <f t="shared" si="570"/>
        <v>5.2873489607068613E-2</v>
      </c>
      <c r="Z1055">
        <f t="shared" si="571"/>
        <v>2.1356433828563226E-2</v>
      </c>
      <c r="AA1055">
        <f t="shared" si="572"/>
        <v>2.7186219044318172E-2</v>
      </c>
      <c r="AC1055" s="10">
        <f>IFERROR(VLOOKUP(S1055&amp;R1055,'Regulatory Data'!D$6:F$1349,3,FALSE),"")</f>
        <v>6.5799349367546445E-2</v>
      </c>
      <c r="AD1055" s="12">
        <f>VLOOKUP($S1055&amp;$R1055,'Regulatory Data'!$I$6:$O$1301,5,FALSE)</f>
        <v>0</v>
      </c>
      <c r="AE1055" s="12" t="str">
        <f>IF(VLOOKUP($S1055&amp;$R1055,'Regulatory Data'!$I$6:$O$1301,7,FALSE)=1,1,IF(VLOOKUP($S1055&amp;$R1055,'Regulatory Data'!$I$6:$O$1301,6,FALSE)=1,0,""))</f>
        <v/>
      </c>
      <c r="AG1055" s="12">
        <f t="shared" si="553"/>
        <v>4.6205875388920958E-2</v>
      </c>
      <c r="AH1055" s="12" t="str">
        <f t="shared" si="554"/>
        <v/>
      </c>
      <c r="AI1055" s="12">
        <f t="shared" si="555"/>
        <v>-5.9017411849016099E-4</v>
      </c>
      <c r="AJ1055" s="12" t="str">
        <f t="shared" si="556"/>
        <v/>
      </c>
      <c r="AK1055" s="12">
        <f t="shared" si="557"/>
        <v>4.0738791058942958E-2</v>
      </c>
      <c r="AL1055" s="12" t="str">
        <f t="shared" si="558"/>
        <v/>
      </c>
      <c r="AM1055" s="12">
        <f t="shared" si="559"/>
        <v>-5.4572348825721484E-2</v>
      </c>
      <c r="AN1055" s="12" t="str">
        <f t="shared" si="560"/>
        <v/>
      </c>
      <c r="AO1055" s="9" t="str">
        <f t="shared" si="561"/>
        <v/>
      </c>
      <c r="AP1055" s="9" t="str">
        <f t="shared" si="562"/>
        <v/>
      </c>
      <c r="AQ1055" s="9" t="str">
        <f t="shared" si="563"/>
        <v/>
      </c>
      <c r="AR1055" s="9" t="str">
        <f t="shared" si="564"/>
        <v/>
      </c>
      <c r="AS1055" s="9" t="str">
        <f t="shared" si="565"/>
        <v/>
      </c>
      <c r="AT1055" s="9" t="str">
        <f t="shared" si="566"/>
        <v/>
      </c>
      <c r="AU1055" s="9" t="str">
        <f t="shared" si="567"/>
        <v/>
      </c>
      <c r="AV1055" s="9" t="str">
        <f t="shared" si="568"/>
        <v/>
      </c>
    </row>
    <row r="1056" spans="1:48" x14ac:dyDescent="0.2">
      <c r="A1056" s="2">
        <v>1</v>
      </c>
      <c r="B1056" s="6" t="s">
        <v>63</v>
      </c>
      <c r="C1056" s="6">
        <v>0</v>
      </c>
      <c r="D1056" s="5" t="s">
        <v>107</v>
      </c>
      <c r="E1056" s="5" t="str">
        <f t="shared" si="552"/>
        <v/>
      </c>
      <c r="F1056" s="5" t="str">
        <f t="shared" si="547"/>
        <v/>
      </c>
      <c r="G1056" s="7">
        <v>103.242</v>
      </c>
      <c r="H1056" s="7">
        <v>100.687</v>
      </c>
      <c r="I1056" s="7">
        <v>32.427999999999997</v>
      </c>
      <c r="J1056" s="7">
        <v>130.79499999999999</v>
      </c>
      <c r="K1056" s="7">
        <v>31.41</v>
      </c>
      <c r="L1056" s="7">
        <v>32.207000000000001</v>
      </c>
      <c r="M1056" s="7">
        <v>97.991</v>
      </c>
      <c r="N1056" s="7">
        <v>31.777000000000001</v>
      </c>
      <c r="O1056" s="7"/>
      <c r="Q1056" s="13"/>
      <c r="R1056" s="10" t="s">
        <v>697</v>
      </c>
      <c r="S1056">
        <v>2003</v>
      </c>
      <c r="T1056">
        <f t="shared" si="548"/>
        <v>104.729</v>
      </c>
      <c r="U1056">
        <f t="shared" si="549"/>
        <v>99.941000000000003</v>
      </c>
      <c r="V1056">
        <f t="shared" si="550"/>
        <v>104.158</v>
      </c>
      <c r="W1056">
        <f t="shared" si="551"/>
        <v>94.688999999999993</v>
      </c>
      <c r="X1056">
        <f t="shared" si="569"/>
        <v>4.6205875388920958E-2</v>
      </c>
      <c r="Y1056">
        <f t="shared" si="570"/>
        <v>-5.9017411849016099E-4</v>
      </c>
      <c r="Z1056">
        <f t="shared" si="571"/>
        <v>4.0738791058942958E-2</v>
      </c>
      <c r="AA1056">
        <f t="shared" si="572"/>
        <v>-5.4572348825721484E-2</v>
      </c>
      <c r="AC1056" s="10">
        <f>IFERROR(VLOOKUP(S1056&amp;R1056,'Regulatory Data'!D$6:F$1349,3,FALSE),"")</f>
        <v>6.7157577763262227E-2</v>
      </c>
      <c r="AD1056" s="12">
        <f>VLOOKUP($S1056&amp;$R1056,'Regulatory Data'!$I$6:$O$1301,5,FALSE)</f>
        <v>0</v>
      </c>
      <c r="AE1056" s="12" t="str">
        <f>IF(VLOOKUP($S1056&amp;$R1056,'Regulatory Data'!$I$6:$O$1301,7,FALSE)=1,1,IF(VLOOKUP($S1056&amp;$R1056,'Regulatory Data'!$I$6:$O$1301,6,FALSE)=1,0,""))</f>
        <v/>
      </c>
      <c r="AG1056" s="12">
        <f t="shared" si="553"/>
        <v>-3.3033019678674336E-2</v>
      </c>
      <c r="AH1056" s="12" t="str">
        <f t="shared" si="554"/>
        <v/>
      </c>
      <c r="AI1056" s="12">
        <f t="shared" si="555"/>
        <v>-5.2267112030754959E-3</v>
      </c>
      <c r="AJ1056" s="12" t="str">
        <f t="shared" si="556"/>
        <v/>
      </c>
      <c r="AK1056" s="12">
        <f t="shared" si="557"/>
        <v>6.3810395560470745E-2</v>
      </c>
      <c r="AL1056" s="12" t="str">
        <f t="shared" si="558"/>
        <v/>
      </c>
      <c r="AM1056" s="12">
        <f t="shared" si="559"/>
        <v>-5.6593876284606104E-2</v>
      </c>
      <c r="AN1056" s="12" t="str">
        <f t="shared" si="560"/>
        <v/>
      </c>
      <c r="AO1056" s="9" t="str">
        <f t="shared" si="561"/>
        <v/>
      </c>
      <c r="AP1056" s="9" t="str">
        <f t="shared" si="562"/>
        <v/>
      </c>
      <c r="AQ1056" s="9" t="str">
        <f t="shared" si="563"/>
        <v/>
      </c>
      <c r="AR1056" s="9" t="str">
        <f t="shared" si="564"/>
        <v/>
      </c>
      <c r="AS1056" s="9" t="str">
        <f t="shared" si="565"/>
        <v/>
      </c>
      <c r="AT1056" s="9" t="str">
        <f t="shared" si="566"/>
        <v/>
      </c>
      <c r="AU1056" s="9" t="str">
        <f t="shared" si="567"/>
        <v/>
      </c>
      <c r="AV1056" s="9" t="str">
        <f t="shared" si="568"/>
        <v/>
      </c>
    </row>
    <row r="1057" spans="1:48" x14ac:dyDescent="0.2">
      <c r="A1057" s="2">
        <v>0</v>
      </c>
      <c r="B1057" s="5" t="s">
        <v>106</v>
      </c>
      <c r="C1057" s="6" t="s">
        <v>0</v>
      </c>
      <c r="E1057" s="5" t="str">
        <f t="shared" si="552"/>
        <v/>
      </c>
      <c r="F1057" s="5" t="str">
        <f t="shared" si="547"/>
        <v/>
      </c>
      <c r="Q1057" s="13"/>
      <c r="R1057" s="10" t="s">
        <v>697</v>
      </c>
      <c r="S1057">
        <v>2004</v>
      </c>
      <c r="T1057">
        <f t="shared" si="548"/>
        <v>101.32599999999999</v>
      </c>
      <c r="U1057">
        <f t="shared" si="549"/>
        <v>99.42</v>
      </c>
      <c r="V1057">
        <f t="shared" si="550"/>
        <v>111.021</v>
      </c>
      <c r="W1057">
        <f t="shared" si="551"/>
        <v>89.478999999999999</v>
      </c>
      <c r="X1057">
        <f t="shared" si="569"/>
        <v>-3.3033019678674336E-2</v>
      </c>
      <c r="Y1057">
        <f t="shared" si="570"/>
        <v>-5.2267112030754959E-3</v>
      </c>
      <c r="Z1057">
        <f t="shared" si="571"/>
        <v>6.3810395560470745E-2</v>
      </c>
      <c r="AA1057">
        <f t="shared" si="572"/>
        <v>-5.6593876284606104E-2</v>
      </c>
      <c r="AC1057" s="10">
        <f>IFERROR(VLOOKUP(S1057&amp;R1057,'Regulatory Data'!D$6:F$1349,3,FALSE),"")</f>
        <v>7.2865788316385016E-2</v>
      </c>
      <c r="AD1057" s="12">
        <f>VLOOKUP($S1057&amp;$R1057,'Regulatory Data'!$I$6:$O$1301,5,FALSE)</f>
        <v>0</v>
      </c>
      <c r="AE1057" s="12" t="str">
        <f>IF(VLOOKUP($S1057&amp;$R1057,'Regulatory Data'!$I$6:$O$1301,7,FALSE)=1,1,IF(VLOOKUP($S1057&amp;$R1057,'Regulatory Data'!$I$6:$O$1301,6,FALSE)=1,0,""))</f>
        <v/>
      </c>
      <c r="AG1057" s="12">
        <f t="shared" si="553"/>
        <v>-6.7660720994368262E-2</v>
      </c>
      <c r="AH1057" s="12" t="str">
        <f t="shared" si="554"/>
        <v/>
      </c>
      <c r="AI1057" s="12">
        <f t="shared" si="555"/>
        <v>-7.4840177696241739E-2</v>
      </c>
      <c r="AJ1057" s="12" t="str">
        <f t="shared" si="556"/>
        <v/>
      </c>
      <c r="AK1057" s="12">
        <f t="shared" si="557"/>
        <v>7.2776578629469846E-2</v>
      </c>
      <c r="AL1057" s="12" t="str">
        <f t="shared" si="558"/>
        <v/>
      </c>
      <c r="AM1057" s="12">
        <f t="shared" si="559"/>
        <v>-4.044767506496072E-2</v>
      </c>
      <c r="AN1057" s="12" t="str">
        <f t="shared" si="560"/>
        <v/>
      </c>
      <c r="AO1057" s="9" t="str">
        <f t="shared" si="561"/>
        <v/>
      </c>
      <c r="AP1057" s="9" t="str">
        <f t="shared" si="562"/>
        <v/>
      </c>
      <c r="AQ1057" s="9" t="str">
        <f t="shared" si="563"/>
        <v/>
      </c>
      <c r="AR1057" s="9" t="str">
        <f t="shared" si="564"/>
        <v/>
      </c>
      <c r="AS1057" s="9" t="str">
        <f t="shared" si="565"/>
        <v/>
      </c>
      <c r="AT1057" s="9" t="str">
        <f t="shared" si="566"/>
        <v/>
      </c>
      <c r="AU1057" s="9" t="str">
        <f t="shared" si="567"/>
        <v/>
      </c>
      <c r="AV1057" s="9" t="str">
        <f t="shared" si="568"/>
        <v/>
      </c>
    </row>
    <row r="1058" spans="1:48" x14ac:dyDescent="0.2">
      <c r="A1058" s="2">
        <v>1</v>
      </c>
      <c r="B1058" s="6" t="s">
        <v>13</v>
      </c>
      <c r="C1058" s="6">
        <v>0</v>
      </c>
      <c r="D1058" s="5" t="s">
        <v>108</v>
      </c>
      <c r="E1058" s="5" t="str">
        <f t="shared" si="552"/>
        <v/>
      </c>
      <c r="F1058" s="5" t="str">
        <f t="shared" si="547"/>
        <v/>
      </c>
      <c r="G1058" s="7">
        <v>59.750999999999998</v>
      </c>
      <c r="H1058" s="7">
        <v>64.149000000000001</v>
      </c>
      <c r="I1058" s="7">
        <v>136.35900000000001</v>
      </c>
      <c r="J1058" s="7">
        <v>94.790999999999997</v>
      </c>
      <c r="K1058" s="7">
        <v>228.21100000000001</v>
      </c>
      <c r="L1058" s="7">
        <v>212.566</v>
      </c>
      <c r="M1058" s="7">
        <v>95.1</v>
      </c>
      <c r="N1058" s="7">
        <v>129.678</v>
      </c>
      <c r="O1058" s="7"/>
      <c r="Q1058" s="13"/>
      <c r="R1058" s="10" t="s">
        <v>697</v>
      </c>
      <c r="S1058">
        <v>2005</v>
      </c>
      <c r="T1058">
        <f t="shared" si="548"/>
        <v>94.697000000000003</v>
      </c>
      <c r="U1058">
        <f t="shared" si="549"/>
        <v>92.251000000000005</v>
      </c>
      <c r="V1058">
        <f t="shared" si="550"/>
        <v>119.402</v>
      </c>
      <c r="W1058">
        <f t="shared" si="551"/>
        <v>85.932000000000002</v>
      </c>
      <c r="X1058">
        <f t="shared" si="569"/>
        <v>-6.7660720994368262E-2</v>
      </c>
      <c r="Y1058">
        <f t="shared" si="570"/>
        <v>-7.4840177696241739E-2</v>
      </c>
      <c r="Z1058">
        <f t="shared" si="571"/>
        <v>7.2776578629469846E-2</v>
      </c>
      <c r="AA1058">
        <f t="shared" si="572"/>
        <v>-4.044767506496072E-2</v>
      </c>
      <c r="AC1058" s="10">
        <f>IFERROR(VLOOKUP(S1058&amp;R1058,'Regulatory Data'!D$6:F$1349,3,FALSE),"")</f>
        <v>7.4446192891869545E-2</v>
      </c>
      <c r="AD1058" s="12">
        <f>VLOOKUP($S1058&amp;$R1058,'Regulatory Data'!$I$6:$O$1301,5,FALSE)</f>
        <v>0</v>
      </c>
      <c r="AE1058" s="12" t="str">
        <f>IF(VLOOKUP($S1058&amp;$R1058,'Regulatory Data'!$I$6:$O$1301,7,FALSE)=1,1,IF(VLOOKUP($S1058&amp;$R1058,'Regulatory Data'!$I$6:$O$1301,6,FALSE)=1,0,""))</f>
        <v/>
      </c>
      <c r="AG1058" s="12">
        <f t="shared" si="553"/>
        <v>4.8862070132554614E-2</v>
      </c>
      <c r="AH1058" s="12" t="str">
        <f t="shared" si="554"/>
        <v/>
      </c>
      <c r="AI1058" s="12">
        <f t="shared" si="555"/>
        <v>2.6285350950468356E-2</v>
      </c>
      <c r="AJ1058" s="12" t="str">
        <f t="shared" si="556"/>
        <v/>
      </c>
      <c r="AK1058" s="12">
        <f t="shared" si="557"/>
        <v>6.6890195082660142E-2</v>
      </c>
      <c r="AL1058" s="12" t="str">
        <f t="shared" si="558"/>
        <v/>
      </c>
      <c r="AM1058" s="12">
        <f t="shared" si="559"/>
        <v>1.2052937602335945E-2</v>
      </c>
      <c r="AN1058" s="12" t="str">
        <f t="shared" si="560"/>
        <v/>
      </c>
      <c r="AO1058" s="9" t="str">
        <f t="shared" si="561"/>
        <v/>
      </c>
      <c r="AP1058" s="9" t="str">
        <f t="shared" si="562"/>
        <v/>
      </c>
      <c r="AQ1058" s="9" t="str">
        <f t="shared" si="563"/>
        <v/>
      </c>
      <c r="AR1058" s="9" t="str">
        <f t="shared" si="564"/>
        <v/>
      </c>
      <c r="AS1058" s="9" t="str">
        <f t="shared" si="565"/>
        <v/>
      </c>
      <c r="AT1058" s="9" t="str">
        <f t="shared" si="566"/>
        <v/>
      </c>
      <c r="AU1058" s="9" t="str">
        <f t="shared" si="567"/>
        <v/>
      </c>
      <c r="AV1058" s="9" t="str">
        <f t="shared" si="568"/>
        <v/>
      </c>
    </row>
    <row r="1059" spans="1:48" x14ac:dyDescent="0.2">
      <c r="A1059" s="2">
        <v>1</v>
      </c>
      <c r="B1059" s="6" t="s">
        <v>15</v>
      </c>
      <c r="C1059" s="6">
        <v>0</v>
      </c>
      <c r="D1059" s="5" t="s">
        <v>108</v>
      </c>
      <c r="E1059" s="5" t="str">
        <f t="shared" si="552"/>
        <v/>
      </c>
      <c r="F1059" s="5" t="str">
        <f t="shared" si="547"/>
        <v/>
      </c>
      <c r="G1059" s="7">
        <v>62.747999999999998</v>
      </c>
      <c r="H1059" s="7">
        <v>65.956999999999994</v>
      </c>
      <c r="I1059" s="7">
        <v>140.41200000000001</v>
      </c>
      <c r="J1059" s="7">
        <v>100.773</v>
      </c>
      <c r="K1059" s="7">
        <v>223.76900000000001</v>
      </c>
      <c r="L1059" s="7">
        <v>212.88300000000001</v>
      </c>
      <c r="M1059" s="7">
        <v>95.527000000000001</v>
      </c>
      <c r="N1059" s="7">
        <v>134.13200000000001</v>
      </c>
      <c r="O1059" s="7"/>
      <c r="Q1059" s="13"/>
      <c r="R1059" s="10" t="s">
        <v>697</v>
      </c>
      <c r="S1059">
        <v>2006</v>
      </c>
      <c r="T1059">
        <f t="shared" si="548"/>
        <v>99.438999999999993</v>
      </c>
      <c r="U1059">
        <f t="shared" si="549"/>
        <v>94.707999999999998</v>
      </c>
      <c r="V1059">
        <f t="shared" si="550"/>
        <v>127.66200000000001</v>
      </c>
      <c r="W1059">
        <f t="shared" si="551"/>
        <v>86.974000000000004</v>
      </c>
      <c r="X1059">
        <f t="shared" si="569"/>
        <v>4.8862070132554614E-2</v>
      </c>
      <c r="Y1059">
        <f t="shared" si="570"/>
        <v>2.6285350950468356E-2</v>
      </c>
      <c r="Z1059">
        <f t="shared" si="571"/>
        <v>6.6890195082660142E-2</v>
      </c>
      <c r="AA1059">
        <f t="shared" si="572"/>
        <v>1.2052937602335945E-2</v>
      </c>
      <c r="AC1059" s="10">
        <f>IFERROR(VLOOKUP(S1059&amp;R1059,'Regulatory Data'!D$6:F$1349,3,FALSE),"")</f>
        <v>7.5161339166150948E-2</v>
      </c>
      <c r="AD1059" s="12">
        <f>VLOOKUP($S1059&amp;$R1059,'Regulatory Data'!$I$6:$O$1301,5,FALSE)</f>
        <v>0</v>
      </c>
      <c r="AE1059" s="12" t="str">
        <f>IF(VLOOKUP($S1059&amp;$R1059,'Regulatory Data'!$I$6:$O$1301,7,FALSE)=1,1,IF(VLOOKUP($S1059&amp;$R1059,'Regulatory Data'!$I$6:$O$1301,6,FALSE)=1,0,""))</f>
        <v/>
      </c>
      <c r="AG1059" s="12">
        <f t="shared" si="553"/>
        <v>-3.0167199347247653E-2</v>
      </c>
      <c r="AH1059" s="12" t="str">
        <f t="shared" si="554"/>
        <v/>
      </c>
      <c r="AI1059" s="12">
        <f t="shared" si="555"/>
        <v>-1.5139150696790615E-2</v>
      </c>
      <c r="AJ1059" s="12" t="str">
        <f t="shared" si="556"/>
        <v/>
      </c>
      <c r="AK1059" s="12">
        <f t="shared" si="557"/>
        <v>7.8671563349303142E-2</v>
      </c>
      <c r="AL1059" s="12" t="str">
        <f t="shared" si="558"/>
        <v/>
      </c>
      <c r="AM1059" s="12">
        <f t="shared" si="559"/>
        <v>0.19878224723107074</v>
      </c>
      <c r="AN1059" s="12" t="str">
        <f t="shared" si="560"/>
        <v/>
      </c>
      <c r="AO1059" s="9" t="str">
        <f t="shared" si="561"/>
        <v/>
      </c>
      <c r="AP1059" s="9" t="str">
        <f t="shared" si="562"/>
        <v/>
      </c>
      <c r="AQ1059" s="9" t="str">
        <f t="shared" si="563"/>
        <v/>
      </c>
      <c r="AR1059" s="9" t="str">
        <f t="shared" si="564"/>
        <v/>
      </c>
      <c r="AS1059" s="9" t="str">
        <f t="shared" si="565"/>
        <v/>
      </c>
      <c r="AT1059" s="9" t="str">
        <f t="shared" si="566"/>
        <v/>
      </c>
      <c r="AU1059" s="9" t="str">
        <f t="shared" si="567"/>
        <v/>
      </c>
      <c r="AV1059" s="9" t="str">
        <f t="shared" si="568"/>
        <v/>
      </c>
    </row>
    <row r="1060" spans="1:48" x14ac:dyDescent="0.2">
      <c r="A1060" s="2">
        <v>1</v>
      </c>
      <c r="B1060" s="6" t="s">
        <v>16</v>
      </c>
      <c r="C1060" s="6">
        <v>0</v>
      </c>
      <c r="D1060" s="5" t="s">
        <v>108</v>
      </c>
      <c r="E1060" s="5" t="str">
        <f t="shared" si="552"/>
        <v/>
      </c>
      <c r="F1060" s="5" t="str">
        <f t="shared" si="547"/>
        <v/>
      </c>
      <c r="G1060" s="7">
        <v>65.317999999999998</v>
      </c>
      <c r="H1060" s="7">
        <v>68.222999999999999</v>
      </c>
      <c r="I1060" s="7">
        <v>139.11199999999999</v>
      </c>
      <c r="J1060" s="7">
        <v>102.001</v>
      </c>
      <c r="K1060" s="7">
        <v>212.97800000000001</v>
      </c>
      <c r="L1060" s="7">
        <v>203.90700000000001</v>
      </c>
      <c r="M1060" s="7">
        <v>99.402000000000001</v>
      </c>
      <c r="N1060" s="7">
        <v>138.28</v>
      </c>
      <c r="O1060" s="7"/>
      <c r="Q1060" s="13"/>
      <c r="R1060" s="10" t="s">
        <v>697</v>
      </c>
      <c r="S1060">
        <v>2007</v>
      </c>
      <c r="T1060">
        <f t="shared" si="548"/>
        <v>96.483999999999995</v>
      </c>
      <c r="U1060">
        <f t="shared" si="549"/>
        <v>93.284999999999997</v>
      </c>
      <c r="V1060">
        <f t="shared" si="550"/>
        <v>138.11099999999999</v>
      </c>
      <c r="W1060">
        <f t="shared" si="551"/>
        <v>106.101</v>
      </c>
      <c r="X1060">
        <f t="shared" si="569"/>
        <v>-3.0167199347247653E-2</v>
      </c>
      <c r="Y1060">
        <f t="shared" si="570"/>
        <v>-1.5139150696790615E-2</v>
      </c>
      <c r="Z1060">
        <f t="shared" si="571"/>
        <v>7.8671563349303142E-2</v>
      </c>
      <c r="AA1060">
        <f t="shared" si="572"/>
        <v>0.19878224723107074</v>
      </c>
      <c r="AC1060" s="10">
        <f>IFERROR(VLOOKUP(S1060&amp;R1060,'Regulatory Data'!D$6:F$1349,3,FALSE),"")</f>
        <v>7.7260633118404892E-2</v>
      </c>
      <c r="AD1060" s="12">
        <f>VLOOKUP($S1060&amp;$R1060,'Regulatory Data'!$I$6:$O$1301,5,FALSE)</f>
        <v>0</v>
      </c>
      <c r="AE1060" s="12" t="str">
        <f>IF(VLOOKUP($S1060&amp;$R1060,'Regulatory Data'!$I$6:$O$1301,7,FALSE)=1,1,IF(VLOOKUP($S1060&amp;$R1060,'Regulatory Data'!$I$6:$O$1301,6,FALSE)=1,0,""))</f>
        <v/>
      </c>
      <c r="AG1060" s="12">
        <f t="shared" si="553"/>
        <v>-9.5797425888783039E-2</v>
      </c>
      <c r="AH1060" s="12" t="str">
        <f t="shared" si="554"/>
        <v/>
      </c>
      <c r="AI1060" s="12">
        <f t="shared" si="555"/>
        <v>-6.3597762096422095E-2</v>
      </c>
      <c r="AJ1060" s="12" t="str">
        <f t="shared" si="556"/>
        <v/>
      </c>
      <c r="AK1060" s="12">
        <f t="shared" si="557"/>
        <v>7.7457834177088181E-2</v>
      </c>
      <c r="AL1060" s="12" t="str">
        <f t="shared" si="558"/>
        <v/>
      </c>
      <c r="AM1060" s="12">
        <f t="shared" si="559"/>
        <v>-3.3300158706719429E-2</v>
      </c>
      <c r="AN1060" s="12" t="str">
        <f t="shared" si="560"/>
        <v/>
      </c>
      <c r="AO1060" s="9" t="str">
        <f t="shared" si="561"/>
        <v/>
      </c>
      <c r="AP1060" s="9" t="str">
        <f t="shared" si="562"/>
        <v/>
      </c>
      <c r="AQ1060" s="9" t="str">
        <f t="shared" si="563"/>
        <v/>
      </c>
      <c r="AR1060" s="9" t="str">
        <f t="shared" si="564"/>
        <v/>
      </c>
      <c r="AS1060" s="9" t="str">
        <f t="shared" si="565"/>
        <v/>
      </c>
      <c r="AT1060" s="9" t="str">
        <f t="shared" si="566"/>
        <v/>
      </c>
      <c r="AU1060" s="9" t="str">
        <f t="shared" si="567"/>
        <v/>
      </c>
      <c r="AV1060" s="9" t="str">
        <f t="shared" si="568"/>
        <v/>
      </c>
    </row>
    <row r="1061" spans="1:48" x14ac:dyDescent="0.2">
      <c r="A1061" s="2">
        <v>1</v>
      </c>
      <c r="B1061" s="6" t="s">
        <v>17</v>
      </c>
      <c r="C1061" s="6">
        <v>0</v>
      </c>
      <c r="D1061" s="5" t="s">
        <v>108</v>
      </c>
      <c r="E1061" s="5" t="str">
        <f t="shared" si="552"/>
        <v/>
      </c>
      <c r="F1061" s="5" t="str">
        <f t="shared" si="547"/>
        <v/>
      </c>
      <c r="G1061" s="7">
        <v>67.069999999999993</v>
      </c>
      <c r="H1061" s="7">
        <v>68.587000000000003</v>
      </c>
      <c r="I1061" s="7">
        <v>131.38</v>
      </c>
      <c r="J1061" s="7">
        <v>103.803</v>
      </c>
      <c r="K1061" s="7">
        <v>195.88499999999999</v>
      </c>
      <c r="L1061" s="7">
        <v>191.55199999999999</v>
      </c>
      <c r="M1061" s="7">
        <v>100.556</v>
      </c>
      <c r="N1061" s="7">
        <v>132.11099999999999</v>
      </c>
      <c r="O1061" s="7"/>
      <c r="Q1061" s="13"/>
      <c r="R1061" s="10" t="s">
        <v>697</v>
      </c>
      <c r="S1061">
        <v>2008</v>
      </c>
      <c r="T1061">
        <f t="shared" si="548"/>
        <v>87.67</v>
      </c>
      <c r="U1061">
        <f t="shared" si="549"/>
        <v>87.537000000000006</v>
      </c>
      <c r="V1061">
        <f t="shared" si="550"/>
        <v>149.23400000000001</v>
      </c>
      <c r="W1061">
        <f t="shared" si="551"/>
        <v>102.626</v>
      </c>
      <c r="X1061">
        <f t="shared" si="569"/>
        <v>-9.5797425888783039E-2</v>
      </c>
      <c r="Y1061">
        <f t="shared" si="570"/>
        <v>-6.3597762096422095E-2</v>
      </c>
      <c r="Z1061">
        <f t="shared" si="571"/>
        <v>7.7457834177088181E-2</v>
      </c>
      <c r="AA1061">
        <f t="shared" si="572"/>
        <v>-3.3300158706719429E-2</v>
      </c>
      <c r="AC1061" s="10">
        <f>IFERROR(VLOOKUP(S1061&amp;R1061,'Regulatory Data'!D$6:F$1349,3,FALSE),"")</f>
        <v>7.9702357729590639E-2</v>
      </c>
      <c r="AD1061" s="12">
        <f>VLOOKUP($S1061&amp;$R1061,'Regulatory Data'!$I$6:$O$1301,5,FALSE)</f>
        <v>0</v>
      </c>
      <c r="AE1061" s="12" t="str">
        <f>IF(VLOOKUP($S1061&amp;$R1061,'Regulatory Data'!$I$6:$O$1301,7,FALSE)=1,1,IF(VLOOKUP($S1061&amp;$R1061,'Regulatory Data'!$I$6:$O$1301,6,FALSE)=1,0,""))</f>
        <v/>
      </c>
      <c r="AG1061" s="12">
        <f t="shared" si="553"/>
        <v>-5.8190891320211158E-2</v>
      </c>
      <c r="AH1061" s="12" t="str">
        <f t="shared" si="554"/>
        <v/>
      </c>
      <c r="AI1061" s="12">
        <f t="shared" si="555"/>
        <v>-6.4720555975276817E-2</v>
      </c>
      <c r="AJ1061" s="12" t="str">
        <f t="shared" si="556"/>
        <v/>
      </c>
      <c r="AK1061" s="12">
        <f t="shared" si="557"/>
        <v>-3.6183156930560401E-3</v>
      </c>
      <c r="AL1061" s="12" t="str">
        <f t="shared" si="558"/>
        <v/>
      </c>
      <c r="AM1061" s="12">
        <f t="shared" si="559"/>
        <v>1.5134441288624068E-2</v>
      </c>
      <c r="AN1061" s="12" t="str">
        <f t="shared" si="560"/>
        <v/>
      </c>
      <c r="AO1061" s="9" t="str">
        <f t="shared" si="561"/>
        <v/>
      </c>
      <c r="AP1061" s="9" t="str">
        <f t="shared" si="562"/>
        <v/>
      </c>
      <c r="AQ1061" s="9" t="str">
        <f t="shared" si="563"/>
        <v/>
      </c>
      <c r="AR1061" s="9" t="str">
        <f t="shared" si="564"/>
        <v/>
      </c>
      <c r="AS1061" s="9" t="str">
        <f t="shared" si="565"/>
        <v/>
      </c>
      <c r="AT1061" s="9" t="str">
        <f t="shared" si="566"/>
        <v/>
      </c>
      <c r="AU1061" s="9" t="str">
        <f t="shared" si="567"/>
        <v/>
      </c>
      <c r="AV1061" s="9" t="str">
        <f t="shared" si="568"/>
        <v/>
      </c>
    </row>
    <row r="1062" spans="1:48" x14ac:dyDescent="0.2">
      <c r="A1062" s="2">
        <v>1</v>
      </c>
      <c r="B1062" s="6" t="s">
        <v>18</v>
      </c>
      <c r="C1062" s="6">
        <v>0</v>
      </c>
      <c r="D1062" s="5" t="s">
        <v>108</v>
      </c>
      <c r="E1062" s="5" t="str">
        <f t="shared" si="552"/>
        <v/>
      </c>
      <c r="F1062" s="5" t="str">
        <f t="shared" si="547"/>
        <v/>
      </c>
      <c r="G1062" s="7">
        <v>69.808999999999997</v>
      </c>
      <c r="H1062" s="7">
        <v>71.730999999999995</v>
      </c>
      <c r="I1062" s="7">
        <v>131.11600000000001</v>
      </c>
      <c r="J1062" s="7">
        <v>104.07</v>
      </c>
      <c r="K1062" s="7">
        <v>187.82300000000001</v>
      </c>
      <c r="L1062" s="7">
        <v>182.78800000000001</v>
      </c>
      <c r="M1062" s="7">
        <v>101.752</v>
      </c>
      <c r="N1062" s="7">
        <v>133.41399999999999</v>
      </c>
      <c r="O1062" s="7"/>
      <c r="Q1062" s="13"/>
      <c r="R1062" s="10" t="s">
        <v>697</v>
      </c>
      <c r="S1062">
        <v>2009</v>
      </c>
      <c r="T1062">
        <f t="shared" si="548"/>
        <v>82.713999999999999</v>
      </c>
      <c r="U1062">
        <f t="shared" si="549"/>
        <v>82.051000000000002</v>
      </c>
      <c r="V1062">
        <f t="shared" si="550"/>
        <v>148.69499999999999</v>
      </c>
      <c r="W1062">
        <f t="shared" si="551"/>
        <v>104.191</v>
      </c>
      <c r="X1062">
        <f t="shared" si="569"/>
        <v>-5.8190891320211158E-2</v>
      </c>
      <c r="Y1062">
        <f t="shared" si="570"/>
        <v>-6.4720555975276817E-2</v>
      </c>
      <c r="Z1062">
        <f t="shared" si="571"/>
        <v>-3.6183156930560401E-3</v>
      </c>
      <c r="AA1062">
        <f t="shared" si="572"/>
        <v>1.5134441288624068E-2</v>
      </c>
      <c r="AC1062" s="10">
        <f>IFERROR(VLOOKUP(S1062&amp;R1062,'Regulatory Data'!D$6:F$1349,3,FALSE),"")</f>
        <v>8.3230860444164612E-2</v>
      </c>
      <c r="AD1062" s="12">
        <f>VLOOKUP($S1062&amp;$R1062,'Regulatory Data'!$I$6:$O$1301,5,FALSE)</f>
        <v>0</v>
      </c>
      <c r="AE1062" s="12" t="str">
        <f>IF(VLOOKUP($S1062&amp;$R1062,'Regulatory Data'!$I$6:$O$1301,7,FALSE)=1,1,IF(VLOOKUP($S1062&amp;$R1062,'Regulatory Data'!$I$6:$O$1301,6,FALSE)=1,0,""))</f>
        <v/>
      </c>
      <c r="AG1062" s="12">
        <f t="shared" si="553"/>
        <v>1.7889178904367142E-2</v>
      </c>
      <c r="AH1062" s="12" t="str">
        <f t="shared" si="554"/>
        <v/>
      </c>
      <c r="AI1062" s="12">
        <f t="shared" si="555"/>
        <v>-2.6765422745696377E-2</v>
      </c>
      <c r="AJ1062" s="12" t="str">
        <f t="shared" si="556"/>
        <v/>
      </c>
      <c r="AK1062" s="12">
        <f t="shared" si="557"/>
        <v>8.2081460167494846E-2</v>
      </c>
      <c r="AL1062" s="12" t="str">
        <f t="shared" si="558"/>
        <v/>
      </c>
      <c r="AM1062" s="12">
        <f t="shared" si="559"/>
        <v>0.17347499857594695</v>
      </c>
      <c r="AN1062" s="12" t="str">
        <f t="shared" si="560"/>
        <v/>
      </c>
      <c r="AO1062" s="9" t="str">
        <f t="shared" si="561"/>
        <v/>
      </c>
      <c r="AP1062" s="9" t="str">
        <f t="shared" si="562"/>
        <v/>
      </c>
      <c r="AQ1062" s="9" t="str">
        <f t="shared" si="563"/>
        <v/>
      </c>
      <c r="AR1062" s="9" t="str">
        <f t="shared" si="564"/>
        <v/>
      </c>
      <c r="AS1062" s="9" t="str">
        <f t="shared" si="565"/>
        <v/>
      </c>
      <c r="AT1062" s="9" t="str">
        <f t="shared" si="566"/>
        <v/>
      </c>
      <c r="AU1062" s="9" t="str">
        <f t="shared" si="567"/>
        <v/>
      </c>
      <c r="AV1062" s="9" t="str">
        <f t="shared" si="568"/>
        <v/>
      </c>
    </row>
    <row r="1063" spans="1:48" x14ac:dyDescent="0.2">
      <c r="A1063" s="2">
        <v>1</v>
      </c>
      <c r="B1063" s="6" t="s">
        <v>19</v>
      </c>
      <c r="C1063" s="6">
        <v>0</v>
      </c>
      <c r="D1063" s="5" t="s">
        <v>108</v>
      </c>
      <c r="E1063" s="5" t="str">
        <f t="shared" si="552"/>
        <v/>
      </c>
      <c r="F1063" s="5" t="str">
        <f t="shared" si="547"/>
        <v/>
      </c>
      <c r="G1063" s="7">
        <v>72.125</v>
      </c>
      <c r="H1063" s="7">
        <v>76.064999999999998</v>
      </c>
      <c r="I1063" s="7">
        <v>135.904</v>
      </c>
      <c r="J1063" s="7">
        <v>106.455</v>
      </c>
      <c r="K1063" s="7">
        <v>188.43</v>
      </c>
      <c r="L1063" s="7">
        <v>178.66900000000001</v>
      </c>
      <c r="M1063" s="7">
        <v>103.95699999999999</v>
      </c>
      <c r="N1063" s="7">
        <v>141.28100000000001</v>
      </c>
      <c r="O1063" s="7"/>
      <c r="Q1063" s="13"/>
      <c r="R1063" s="10" t="s">
        <v>697</v>
      </c>
      <c r="S1063">
        <v>2010</v>
      </c>
      <c r="T1063">
        <f t="shared" si="548"/>
        <v>84.206999999999994</v>
      </c>
      <c r="U1063">
        <f t="shared" si="549"/>
        <v>79.884</v>
      </c>
      <c r="V1063">
        <f t="shared" si="550"/>
        <v>161.41499999999999</v>
      </c>
      <c r="W1063">
        <f t="shared" si="551"/>
        <v>123.928</v>
      </c>
      <c r="X1063">
        <f t="shared" si="569"/>
        <v>1.7889178904367142E-2</v>
      </c>
      <c r="Y1063">
        <f t="shared" si="570"/>
        <v>-2.6765422745696377E-2</v>
      </c>
      <c r="Z1063">
        <f t="shared" si="571"/>
        <v>8.2081460167494846E-2</v>
      </c>
      <c r="AA1063">
        <f t="shared" si="572"/>
        <v>0.17347499857594695</v>
      </c>
      <c r="AC1063" s="10">
        <f>IFERROR(VLOOKUP(S1063&amp;R1063,'Regulatory Data'!D$6:F$1349,3,FALSE),"")</f>
        <v>8.8063341183935787E-2</v>
      </c>
      <c r="AD1063" s="12">
        <f>VLOOKUP($S1063&amp;$R1063,'Regulatory Data'!$I$6:$O$1301,5,FALSE)</f>
        <v>0</v>
      </c>
      <c r="AE1063" s="12" t="str">
        <f>IF(VLOOKUP($S1063&amp;$R1063,'Regulatory Data'!$I$6:$O$1301,7,FALSE)=1,1,IF(VLOOKUP($S1063&amp;$R1063,'Regulatory Data'!$I$6:$O$1301,6,FALSE)=1,0,""))</f>
        <v/>
      </c>
      <c r="AG1063" s="12" t="str">
        <f t="shared" si="553"/>
        <v>.</v>
      </c>
      <c r="AH1063" s="12" t="str">
        <f t="shared" si="554"/>
        <v/>
      </c>
      <c r="AI1063" s="12" t="str">
        <f t="shared" si="555"/>
        <v>.</v>
      </c>
      <c r="AJ1063" s="12" t="str">
        <f t="shared" si="556"/>
        <v/>
      </c>
      <c r="AK1063" s="12" t="str">
        <f t="shared" si="557"/>
        <v>.</v>
      </c>
      <c r="AL1063" s="12" t="str">
        <f t="shared" si="558"/>
        <v/>
      </c>
      <c r="AM1063" s="12" t="str">
        <f t="shared" si="559"/>
        <v>.</v>
      </c>
      <c r="AN1063" s="12" t="str">
        <f t="shared" si="560"/>
        <v/>
      </c>
      <c r="AO1063" s="9" t="str">
        <f t="shared" si="561"/>
        <v/>
      </c>
      <c r="AP1063" s="9" t="str">
        <f t="shared" si="562"/>
        <v/>
      </c>
      <c r="AQ1063" s="9" t="str">
        <f t="shared" si="563"/>
        <v/>
      </c>
      <c r="AR1063" s="9" t="str">
        <f t="shared" si="564"/>
        <v/>
      </c>
      <c r="AS1063" s="9" t="str">
        <f t="shared" si="565"/>
        <v/>
      </c>
      <c r="AT1063" s="9" t="str">
        <f t="shared" si="566"/>
        <v/>
      </c>
      <c r="AU1063" s="9" t="str">
        <f t="shared" si="567"/>
        <v/>
      </c>
      <c r="AV1063" s="9" t="str">
        <f t="shared" si="568"/>
        <v/>
      </c>
    </row>
    <row r="1064" spans="1:48" x14ac:dyDescent="0.2">
      <c r="A1064" s="2">
        <v>1</v>
      </c>
      <c r="B1064" s="6" t="s">
        <v>20</v>
      </c>
      <c r="C1064" s="6">
        <v>0</v>
      </c>
      <c r="D1064" s="5" t="s">
        <v>108</v>
      </c>
      <c r="E1064" s="5" t="str">
        <f t="shared" si="552"/>
        <v/>
      </c>
      <c r="F1064" s="5" t="str">
        <f t="shared" si="547"/>
        <v/>
      </c>
      <c r="G1064" s="7">
        <v>76.037999999999997</v>
      </c>
      <c r="H1064" s="7">
        <v>80.292000000000002</v>
      </c>
      <c r="I1064" s="7">
        <v>141.761</v>
      </c>
      <c r="J1064" s="7">
        <v>105.50700000000001</v>
      </c>
      <c r="K1064" s="7">
        <v>186.435</v>
      </c>
      <c r="L1064" s="7">
        <v>176.55799999999999</v>
      </c>
      <c r="M1064" s="7">
        <v>102.66</v>
      </c>
      <c r="N1064" s="7">
        <v>145.53299999999999</v>
      </c>
      <c r="O1064" s="7"/>
      <c r="Q1064" s="13"/>
      <c r="R1064" s="10" t="s">
        <v>699</v>
      </c>
      <c r="S1064">
        <v>1987</v>
      </c>
      <c r="T1064" t="e">
        <f t="shared" si="548"/>
        <v>#DIV/0!</v>
      </c>
      <c r="U1064" t="e">
        <f t="shared" si="549"/>
        <v>#DIV/0!</v>
      </c>
      <c r="V1064" t="e">
        <f t="shared" si="550"/>
        <v>#DIV/0!</v>
      </c>
      <c r="W1064" t="e">
        <f t="shared" si="551"/>
        <v>#DIV/0!</v>
      </c>
      <c r="X1064" s="4" t="s">
        <v>985</v>
      </c>
      <c r="Y1064" s="4" t="s">
        <v>985</v>
      </c>
      <c r="Z1064" s="4" t="s">
        <v>985</v>
      </c>
      <c r="AA1064" s="4" t="s">
        <v>985</v>
      </c>
      <c r="AC1064" s="10" t="str">
        <f>IFERROR(VLOOKUP(S1064&amp;R1064,'Regulatory Data'!D$6:F$1349,3,FALSE),"")</f>
        <v/>
      </c>
      <c r="AD1064" s="12" t="str">
        <f>VLOOKUP($S1064&amp;$R1064,'Regulatory Data'!$I$6:$O$1301,5,FALSE)</f>
        <v/>
      </c>
      <c r="AE1064" s="12" t="str">
        <f>IF(VLOOKUP($S1064&amp;$R1064,'Regulatory Data'!$I$6:$O$1301,7,FALSE)=1,1,IF(VLOOKUP($S1064&amp;$R1064,'Regulatory Data'!$I$6:$O$1301,6,FALSE)=1,0,""))</f>
        <v/>
      </c>
      <c r="AG1064" s="12" t="str">
        <f t="shared" si="553"/>
        <v/>
      </c>
      <c r="AH1064" s="12" t="str">
        <f t="shared" si="554"/>
        <v/>
      </c>
      <c r="AI1064" s="12" t="str">
        <f t="shared" si="555"/>
        <v/>
      </c>
      <c r="AJ1064" s="12" t="str">
        <f t="shared" si="556"/>
        <v/>
      </c>
      <c r="AK1064" s="12" t="str">
        <f t="shared" si="557"/>
        <v/>
      </c>
      <c r="AL1064" s="12" t="str">
        <f t="shared" si="558"/>
        <v/>
      </c>
      <c r="AM1064" s="12" t="str">
        <f t="shared" si="559"/>
        <v/>
      </c>
      <c r="AN1064" s="12" t="str">
        <f t="shared" si="560"/>
        <v/>
      </c>
      <c r="AO1064" s="9" t="str">
        <f t="shared" si="561"/>
        <v/>
      </c>
      <c r="AP1064" s="9" t="str">
        <f t="shared" si="562"/>
        <v/>
      </c>
      <c r="AQ1064" s="9" t="str">
        <f t="shared" si="563"/>
        <v/>
      </c>
      <c r="AR1064" s="9" t="str">
        <f t="shared" si="564"/>
        <v/>
      </c>
      <c r="AS1064" s="9" t="str">
        <f t="shared" si="565"/>
        <v/>
      </c>
      <c r="AT1064" s="9" t="str">
        <f t="shared" si="566"/>
        <v/>
      </c>
      <c r="AU1064" s="9" t="str">
        <f t="shared" si="567"/>
        <v/>
      </c>
      <c r="AV1064" s="9" t="str">
        <f t="shared" si="568"/>
        <v/>
      </c>
    </row>
    <row r="1065" spans="1:48" x14ac:dyDescent="0.2">
      <c r="A1065" s="2">
        <v>1</v>
      </c>
      <c r="B1065" s="6" t="s">
        <v>21</v>
      </c>
      <c r="C1065" s="6">
        <v>0</v>
      </c>
      <c r="D1065" s="5" t="s">
        <v>108</v>
      </c>
      <c r="E1065" s="5" t="str">
        <f t="shared" si="552"/>
        <v/>
      </c>
      <c r="F1065" s="5" t="str">
        <f t="shared" si="547"/>
        <v/>
      </c>
      <c r="G1065" s="7">
        <v>80.926000000000002</v>
      </c>
      <c r="H1065" s="7">
        <v>86.097999999999999</v>
      </c>
      <c r="I1065" s="7">
        <v>149.46799999999999</v>
      </c>
      <c r="J1065" s="7">
        <v>104.56699999999999</v>
      </c>
      <c r="K1065" s="7">
        <v>184.696</v>
      </c>
      <c r="L1065" s="7">
        <v>173.601</v>
      </c>
      <c r="M1065" s="7">
        <v>99.905000000000001</v>
      </c>
      <c r="N1065" s="7">
        <v>149.32599999999999</v>
      </c>
      <c r="O1065" s="7"/>
      <c r="Q1065" s="13"/>
      <c r="R1065" s="10" t="s">
        <v>699</v>
      </c>
      <c r="S1065">
        <v>1988</v>
      </c>
      <c r="T1065" t="e">
        <f t="shared" si="548"/>
        <v>#DIV/0!</v>
      </c>
      <c r="U1065" t="e">
        <f t="shared" si="549"/>
        <v>#DIV/0!</v>
      </c>
      <c r="V1065" t="e">
        <f t="shared" si="550"/>
        <v>#DIV/0!</v>
      </c>
      <c r="W1065" t="e">
        <f t="shared" si="551"/>
        <v>#DIV/0!</v>
      </c>
      <c r="X1065" t="e">
        <f t="shared" ref="X1065:X1087" si="573">LN(T1065)-LN(T1064)</f>
        <v>#DIV/0!</v>
      </c>
      <c r="Y1065" t="e">
        <f t="shared" ref="Y1065:Y1087" si="574">LN(U1065)-LN(U1064)</f>
        <v>#DIV/0!</v>
      </c>
      <c r="Z1065" t="e">
        <f t="shared" ref="Z1065:Z1087" si="575">LN(V1065)-LN(V1064)</f>
        <v>#DIV/0!</v>
      </c>
      <c r="AA1065" t="e">
        <f t="shared" ref="AA1065:AA1087" si="576">LN(W1065)-LN(W1064)</f>
        <v>#DIV/0!</v>
      </c>
      <c r="AC1065" s="10" t="str">
        <f>IFERROR(VLOOKUP(S1065&amp;R1065,'Regulatory Data'!D$6:F$1349,3,FALSE),"")</f>
        <v/>
      </c>
      <c r="AD1065" s="12" t="str">
        <f>VLOOKUP($S1065&amp;$R1065,'Regulatory Data'!$I$6:$O$1301,5,FALSE)</f>
        <v/>
      </c>
      <c r="AE1065" s="12" t="str">
        <f>IF(VLOOKUP($S1065&amp;$R1065,'Regulatory Data'!$I$6:$O$1301,7,FALSE)=1,1,IF(VLOOKUP($S1065&amp;$R1065,'Regulatory Data'!$I$6:$O$1301,6,FALSE)=1,0,""))</f>
        <v/>
      </c>
      <c r="AG1065" s="12" t="str">
        <f t="shared" si="553"/>
        <v/>
      </c>
      <c r="AH1065" s="12" t="str">
        <f t="shared" si="554"/>
        <v/>
      </c>
      <c r="AI1065" s="12" t="str">
        <f t="shared" si="555"/>
        <v/>
      </c>
      <c r="AJ1065" s="12" t="str">
        <f t="shared" si="556"/>
        <v/>
      </c>
      <c r="AK1065" s="12" t="str">
        <f t="shared" si="557"/>
        <v/>
      </c>
      <c r="AL1065" s="12" t="str">
        <f t="shared" si="558"/>
        <v/>
      </c>
      <c r="AM1065" s="12" t="str">
        <f t="shared" si="559"/>
        <v/>
      </c>
      <c r="AN1065" s="12" t="str">
        <f t="shared" si="560"/>
        <v/>
      </c>
      <c r="AO1065" s="9" t="str">
        <f t="shared" si="561"/>
        <v/>
      </c>
      <c r="AP1065" s="9" t="str">
        <f t="shared" si="562"/>
        <v/>
      </c>
      <c r="AQ1065" s="9" t="str">
        <f t="shared" si="563"/>
        <v/>
      </c>
      <c r="AR1065" s="9" t="str">
        <f t="shared" si="564"/>
        <v/>
      </c>
      <c r="AS1065" s="9" t="str">
        <f t="shared" si="565"/>
        <v/>
      </c>
      <c r="AT1065" s="9" t="str">
        <f t="shared" si="566"/>
        <v/>
      </c>
      <c r="AU1065" s="9" t="str">
        <f t="shared" si="567"/>
        <v/>
      </c>
      <c r="AV1065" s="9" t="str">
        <f t="shared" si="568"/>
        <v/>
      </c>
    </row>
    <row r="1066" spans="1:48" x14ac:dyDescent="0.2">
      <c r="A1066" s="2">
        <v>1</v>
      </c>
      <c r="B1066" s="6" t="s">
        <v>22</v>
      </c>
      <c r="C1066" s="6">
        <v>0</v>
      </c>
      <c r="D1066" s="5" t="s">
        <v>108</v>
      </c>
      <c r="E1066" s="5" t="str">
        <f t="shared" si="552"/>
        <v/>
      </c>
      <c r="F1066" s="5" t="str">
        <f t="shared" si="547"/>
        <v/>
      </c>
      <c r="G1066" s="7">
        <v>85.608999999999995</v>
      </c>
      <c r="H1066" s="7">
        <v>90.070999999999998</v>
      </c>
      <c r="I1066" s="7">
        <v>152.846</v>
      </c>
      <c r="J1066" s="7">
        <v>107.72499999999999</v>
      </c>
      <c r="K1066" s="7">
        <v>178.53899999999999</v>
      </c>
      <c r="L1066" s="7">
        <v>169.69399999999999</v>
      </c>
      <c r="M1066" s="7">
        <v>98.483000000000004</v>
      </c>
      <c r="N1066" s="7">
        <v>150.52600000000001</v>
      </c>
      <c r="O1066" s="7"/>
      <c r="Q1066" s="13"/>
      <c r="R1066" s="10" t="s">
        <v>699</v>
      </c>
      <c r="S1066">
        <v>1989</v>
      </c>
      <c r="T1066" t="e">
        <f t="shared" si="548"/>
        <v>#DIV/0!</v>
      </c>
      <c r="U1066" t="e">
        <f t="shared" si="549"/>
        <v>#DIV/0!</v>
      </c>
      <c r="V1066" t="e">
        <f t="shared" si="550"/>
        <v>#DIV/0!</v>
      </c>
      <c r="W1066" t="e">
        <f t="shared" si="551"/>
        <v>#DIV/0!</v>
      </c>
      <c r="X1066" t="e">
        <f t="shared" si="573"/>
        <v>#DIV/0!</v>
      </c>
      <c r="Y1066" t="e">
        <f t="shared" si="574"/>
        <v>#DIV/0!</v>
      </c>
      <c r="Z1066" t="e">
        <f t="shared" si="575"/>
        <v>#DIV/0!</v>
      </c>
      <c r="AA1066" t="e">
        <f t="shared" si="576"/>
        <v>#DIV/0!</v>
      </c>
      <c r="AC1066" s="10" t="str">
        <f>IFERROR(VLOOKUP(S1066&amp;R1066,'Regulatory Data'!D$6:F$1349,3,FALSE),"")</f>
        <v/>
      </c>
      <c r="AD1066" s="12" t="str">
        <f>VLOOKUP($S1066&amp;$R1066,'Regulatory Data'!$I$6:$O$1301,5,FALSE)</f>
        <v/>
      </c>
      <c r="AE1066" s="12" t="str">
        <f>IF(VLOOKUP($S1066&amp;$R1066,'Regulatory Data'!$I$6:$O$1301,7,FALSE)=1,1,IF(VLOOKUP($S1066&amp;$R1066,'Regulatory Data'!$I$6:$O$1301,6,FALSE)=1,0,""))</f>
        <v/>
      </c>
      <c r="AG1066" s="12" t="str">
        <f t="shared" si="553"/>
        <v/>
      </c>
      <c r="AH1066" s="12" t="str">
        <f t="shared" si="554"/>
        <v/>
      </c>
      <c r="AI1066" s="12" t="str">
        <f t="shared" si="555"/>
        <v/>
      </c>
      <c r="AJ1066" s="12" t="str">
        <f t="shared" si="556"/>
        <v/>
      </c>
      <c r="AK1066" s="12" t="str">
        <f t="shared" si="557"/>
        <v/>
      </c>
      <c r="AL1066" s="12" t="str">
        <f t="shared" si="558"/>
        <v/>
      </c>
      <c r="AM1066" s="12" t="str">
        <f t="shared" si="559"/>
        <v/>
      </c>
      <c r="AN1066" s="12" t="str">
        <f t="shared" si="560"/>
        <v/>
      </c>
      <c r="AO1066" s="9" t="str">
        <f t="shared" si="561"/>
        <v/>
      </c>
      <c r="AP1066" s="9" t="str">
        <f t="shared" si="562"/>
        <v/>
      </c>
      <c r="AQ1066" s="9" t="str">
        <f t="shared" si="563"/>
        <v/>
      </c>
      <c r="AR1066" s="9" t="str">
        <f t="shared" si="564"/>
        <v/>
      </c>
      <c r="AS1066" s="9" t="str">
        <f t="shared" si="565"/>
        <v/>
      </c>
      <c r="AT1066" s="9" t="str">
        <f t="shared" si="566"/>
        <v/>
      </c>
      <c r="AU1066" s="9" t="str">
        <f t="shared" si="567"/>
        <v/>
      </c>
      <c r="AV1066" s="9" t="str">
        <f t="shared" si="568"/>
        <v/>
      </c>
    </row>
    <row r="1067" spans="1:48" x14ac:dyDescent="0.2">
      <c r="A1067" s="2">
        <v>1</v>
      </c>
      <c r="B1067" s="6" t="s">
        <v>23</v>
      </c>
      <c r="C1067" s="6">
        <v>0</v>
      </c>
      <c r="D1067" s="5" t="s">
        <v>108</v>
      </c>
      <c r="E1067" s="5" t="str">
        <f t="shared" si="552"/>
        <v/>
      </c>
      <c r="F1067" s="5" t="str">
        <f t="shared" si="547"/>
        <v/>
      </c>
      <c r="G1067" s="7">
        <v>86.463999999999999</v>
      </c>
      <c r="H1067" s="7">
        <v>90.513000000000005</v>
      </c>
      <c r="I1067" s="7">
        <v>146.04499999999999</v>
      </c>
      <c r="J1067" s="7">
        <v>108.97</v>
      </c>
      <c r="K1067" s="7">
        <v>168.90799999999999</v>
      </c>
      <c r="L1067" s="7">
        <v>161.352</v>
      </c>
      <c r="M1067" s="7">
        <v>98.114999999999995</v>
      </c>
      <c r="N1067" s="7">
        <v>143.291</v>
      </c>
      <c r="O1067" s="7"/>
      <c r="Q1067" s="13"/>
      <c r="R1067" s="10" t="s">
        <v>699</v>
      </c>
      <c r="S1067">
        <v>1990</v>
      </c>
      <c r="T1067" t="e">
        <f t="shared" si="548"/>
        <v>#DIV/0!</v>
      </c>
      <c r="U1067" t="e">
        <f t="shared" si="549"/>
        <v>#DIV/0!</v>
      </c>
      <c r="V1067" t="e">
        <f t="shared" si="550"/>
        <v>#DIV/0!</v>
      </c>
      <c r="W1067" t="e">
        <f t="shared" si="551"/>
        <v>#DIV/0!</v>
      </c>
      <c r="X1067" t="e">
        <f t="shared" si="573"/>
        <v>#DIV/0!</v>
      </c>
      <c r="Y1067" t="e">
        <f t="shared" si="574"/>
        <v>#DIV/0!</v>
      </c>
      <c r="Z1067" t="e">
        <f t="shared" si="575"/>
        <v>#DIV/0!</v>
      </c>
      <c r="AA1067" t="e">
        <f t="shared" si="576"/>
        <v>#DIV/0!</v>
      </c>
      <c r="AC1067" s="10" t="str">
        <f>IFERROR(VLOOKUP(S1067&amp;R1067,'Regulatory Data'!D$6:F$1349,3,FALSE),"")</f>
        <v/>
      </c>
      <c r="AD1067" s="12" t="str">
        <f>VLOOKUP($S1067&amp;$R1067,'Regulatory Data'!$I$6:$O$1301,5,FALSE)</f>
        <v/>
      </c>
      <c r="AE1067" s="12" t="str">
        <f>IF(VLOOKUP($S1067&amp;$R1067,'Regulatory Data'!$I$6:$O$1301,7,FALSE)=1,1,IF(VLOOKUP($S1067&amp;$R1067,'Regulatory Data'!$I$6:$O$1301,6,FALSE)=1,0,""))</f>
        <v/>
      </c>
      <c r="AG1067" s="12" t="str">
        <f t="shared" si="553"/>
        <v/>
      </c>
      <c r="AH1067" s="12" t="str">
        <f t="shared" si="554"/>
        <v/>
      </c>
      <c r="AI1067" s="12" t="str">
        <f t="shared" si="555"/>
        <v/>
      </c>
      <c r="AJ1067" s="12" t="str">
        <f t="shared" si="556"/>
        <v/>
      </c>
      <c r="AK1067" s="12" t="str">
        <f t="shared" si="557"/>
        <v/>
      </c>
      <c r="AL1067" s="12" t="str">
        <f t="shared" si="558"/>
        <v/>
      </c>
      <c r="AM1067" s="12" t="str">
        <f t="shared" si="559"/>
        <v/>
      </c>
      <c r="AN1067" s="12" t="str">
        <f t="shared" si="560"/>
        <v/>
      </c>
      <c r="AO1067" s="9" t="str">
        <f t="shared" si="561"/>
        <v/>
      </c>
      <c r="AP1067" s="9" t="str">
        <f t="shared" si="562"/>
        <v/>
      </c>
      <c r="AQ1067" s="9" t="str">
        <f t="shared" si="563"/>
        <v/>
      </c>
      <c r="AR1067" s="9" t="str">
        <f t="shared" si="564"/>
        <v/>
      </c>
      <c r="AS1067" s="9" t="str">
        <f t="shared" si="565"/>
        <v/>
      </c>
      <c r="AT1067" s="9" t="str">
        <f t="shared" si="566"/>
        <v/>
      </c>
      <c r="AU1067" s="9" t="str">
        <f t="shared" si="567"/>
        <v/>
      </c>
      <c r="AV1067" s="9" t="str">
        <f t="shared" si="568"/>
        <v/>
      </c>
    </row>
    <row r="1068" spans="1:48" x14ac:dyDescent="0.2">
      <c r="A1068" s="2">
        <v>1</v>
      </c>
      <c r="B1068" s="6" t="s">
        <v>24</v>
      </c>
      <c r="C1068" s="6">
        <v>0</v>
      </c>
      <c r="D1068" s="5" t="s">
        <v>108</v>
      </c>
      <c r="E1068" s="5" t="str">
        <f t="shared" si="552"/>
        <v/>
      </c>
      <c r="F1068" s="5" t="str">
        <f t="shared" si="547"/>
        <v/>
      </c>
      <c r="G1068" s="7">
        <v>88.537999999999997</v>
      </c>
      <c r="H1068" s="7">
        <v>93.552999999999997</v>
      </c>
      <c r="I1068" s="7">
        <v>146.30600000000001</v>
      </c>
      <c r="J1068" s="7">
        <v>109.70399999999999</v>
      </c>
      <c r="K1068" s="7">
        <v>165.24600000000001</v>
      </c>
      <c r="L1068" s="7">
        <v>156.38900000000001</v>
      </c>
      <c r="M1068" s="7">
        <v>101.499</v>
      </c>
      <c r="N1068" s="7">
        <v>148.49799999999999</v>
      </c>
      <c r="O1068" s="7"/>
      <c r="Q1068" s="13"/>
      <c r="R1068" s="10" t="s">
        <v>699</v>
      </c>
      <c r="S1068">
        <v>1991</v>
      </c>
      <c r="T1068" t="e">
        <f t="shared" si="548"/>
        <v>#DIV/0!</v>
      </c>
      <c r="U1068" t="e">
        <f t="shared" si="549"/>
        <v>#DIV/0!</v>
      </c>
      <c r="V1068" t="e">
        <f t="shared" si="550"/>
        <v>#DIV/0!</v>
      </c>
      <c r="W1068" t="e">
        <f t="shared" si="551"/>
        <v>#DIV/0!</v>
      </c>
      <c r="X1068" t="e">
        <f t="shared" si="573"/>
        <v>#DIV/0!</v>
      </c>
      <c r="Y1068" t="e">
        <f t="shared" si="574"/>
        <v>#DIV/0!</v>
      </c>
      <c r="Z1068" t="e">
        <f t="shared" si="575"/>
        <v>#DIV/0!</v>
      </c>
      <c r="AA1068" t="e">
        <f t="shared" si="576"/>
        <v>#DIV/0!</v>
      </c>
      <c r="AC1068" s="10" t="str">
        <f>IFERROR(VLOOKUP(S1068&amp;R1068,'Regulatory Data'!D$6:F$1349,3,FALSE),"")</f>
        <v/>
      </c>
      <c r="AD1068" s="12" t="str">
        <f>VLOOKUP($S1068&amp;$R1068,'Regulatory Data'!$I$6:$O$1301,5,FALSE)</f>
        <v/>
      </c>
      <c r="AE1068" s="12" t="str">
        <f>IF(VLOOKUP($S1068&amp;$R1068,'Regulatory Data'!$I$6:$O$1301,7,FALSE)=1,1,IF(VLOOKUP($S1068&amp;$R1068,'Regulatory Data'!$I$6:$O$1301,6,FALSE)=1,0,""))</f>
        <v/>
      </c>
      <c r="AG1068" s="12" t="str">
        <f t="shared" si="553"/>
        <v/>
      </c>
      <c r="AH1068" s="12" t="str">
        <f t="shared" si="554"/>
        <v/>
      </c>
      <c r="AI1068" s="12" t="str">
        <f t="shared" si="555"/>
        <v/>
      </c>
      <c r="AJ1068" s="12" t="str">
        <f t="shared" si="556"/>
        <v/>
      </c>
      <c r="AK1068" s="12" t="str">
        <f t="shared" si="557"/>
        <v/>
      </c>
      <c r="AL1068" s="12" t="str">
        <f t="shared" si="558"/>
        <v/>
      </c>
      <c r="AM1068" s="12" t="str">
        <f t="shared" si="559"/>
        <v/>
      </c>
      <c r="AN1068" s="12" t="str">
        <f t="shared" si="560"/>
        <v/>
      </c>
      <c r="AO1068" s="9" t="str">
        <f t="shared" si="561"/>
        <v/>
      </c>
      <c r="AP1068" s="9" t="str">
        <f t="shared" si="562"/>
        <v/>
      </c>
      <c r="AQ1068" s="9" t="str">
        <f t="shared" si="563"/>
        <v/>
      </c>
      <c r="AR1068" s="9" t="str">
        <f t="shared" si="564"/>
        <v/>
      </c>
      <c r="AS1068" s="9" t="str">
        <f t="shared" si="565"/>
        <v/>
      </c>
      <c r="AT1068" s="9" t="str">
        <f t="shared" si="566"/>
        <v/>
      </c>
      <c r="AU1068" s="9" t="str">
        <f t="shared" si="567"/>
        <v/>
      </c>
      <c r="AV1068" s="9" t="str">
        <f t="shared" si="568"/>
        <v/>
      </c>
    </row>
    <row r="1069" spans="1:48" x14ac:dyDescent="0.2">
      <c r="A1069" s="2">
        <v>1</v>
      </c>
      <c r="B1069" s="6" t="s">
        <v>25</v>
      </c>
      <c r="C1069" s="6">
        <v>0</v>
      </c>
      <c r="D1069" s="5" t="s">
        <v>108</v>
      </c>
      <c r="E1069" s="5" t="str">
        <f t="shared" si="552"/>
        <v/>
      </c>
      <c r="F1069" s="5" t="str">
        <f t="shared" si="547"/>
        <v/>
      </c>
      <c r="G1069" s="7">
        <v>92.722999999999999</v>
      </c>
      <c r="H1069" s="7">
        <v>97.256</v>
      </c>
      <c r="I1069" s="7">
        <v>148.4</v>
      </c>
      <c r="J1069" s="7">
        <v>109.37</v>
      </c>
      <c r="K1069" s="7">
        <v>160.04599999999999</v>
      </c>
      <c r="L1069" s="7">
        <v>152.58699999999999</v>
      </c>
      <c r="M1069" s="7">
        <v>99.638000000000005</v>
      </c>
      <c r="N1069" s="7">
        <v>147.863</v>
      </c>
      <c r="O1069" s="7"/>
      <c r="Q1069" s="13"/>
      <c r="R1069" s="10" t="s">
        <v>699</v>
      </c>
      <c r="S1069">
        <v>1992</v>
      </c>
      <c r="T1069">
        <f t="shared" si="548"/>
        <v>62.375999999999998</v>
      </c>
      <c r="U1069">
        <f t="shared" si="549"/>
        <v>62.438000000000002</v>
      </c>
      <c r="V1069">
        <f t="shared" si="550"/>
        <v>92.375</v>
      </c>
      <c r="W1069">
        <f t="shared" si="551"/>
        <v>123.871</v>
      </c>
      <c r="X1069" t="e">
        <f t="shared" si="573"/>
        <v>#DIV/0!</v>
      </c>
      <c r="Y1069" t="e">
        <f t="shared" si="574"/>
        <v>#DIV/0!</v>
      </c>
      <c r="Z1069" t="e">
        <f t="shared" si="575"/>
        <v>#DIV/0!</v>
      </c>
      <c r="AA1069" t="e">
        <f t="shared" si="576"/>
        <v>#DIV/0!</v>
      </c>
      <c r="AC1069" s="10" t="str">
        <f>IFERROR(VLOOKUP(S1069&amp;R1069,'Regulatory Data'!D$6:F$1349,3,FALSE),"")</f>
        <v/>
      </c>
      <c r="AD1069" s="12" t="str">
        <f>VLOOKUP($S1069&amp;$R1069,'Regulatory Data'!$I$6:$O$1301,5,FALSE)</f>
        <v/>
      </c>
      <c r="AE1069" s="12" t="str">
        <f>IF(VLOOKUP($S1069&amp;$R1069,'Regulatory Data'!$I$6:$O$1301,7,FALSE)=1,1,IF(VLOOKUP($S1069&amp;$R1069,'Regulatory Data'!$I$6:$O$1301,6,FALSE)=1,0,""))</f>
        <v/>
      </c>
      <c r="AG1069" s="12" t="str">
        <f t="shared" si="553"/>
        <v/>
      </c>
      <c r="AH1069" s="12" t="str">
        <f t="shared" si="554"/>
        <v/>
      </c>
      <c r="AI1069" s="12" t="str">
        <f t="shared" si="555"/>
        <v/>
      </c>
      <c r="AJ1069" s="12" t="str">
        <f t="shared" si="556"/>
        <v/>
      </c>
      <c r="AK1069" s="12" t="str">
        <f t="shared" si="557"/>
        <v/>
      </c>
      <c r="AL1069" s="12" t="str">
        <f t="shared" si="558"/>
        <v/>
      </c>
      <c r="AM1069" s="12" t="str">
        <f t="shared" si="559"/>
        <v/>
      </c>
      <c r="AN1069" s="12" t="str">
        <f t="shared" si="560"/>
        <v/>
      </c>
      <c r="AO1069" s="9" t="str">
        <f t="shared" si="561"/>
        <v/>
      </c>
      <c r="AP1069" s="9" t="str">
        <f t="shared" si="562"/>
        <v/>
      </c>
      <c r="AQ1069" s="9" t="str">
        <f t="shared" si="563"/>
        <v/>
      </c>
      <c r="AR1069" s="9" t="str">
        <f t="shared" si="564"/>
        <v/>
      </c>
      <c r="AS1069" s="9" t="str">
        <f t="shared" si="565"/>
        <v/>
      </c>
      <c r="AT1069" s="9" t="str">
        <f t="shared" si="566"/>
        <v/>
      </c>
      <c r="AU1069" s="9" t="str">
        <f t="shared" si="567"/>
        <v/>
      </c>
      <c r="AV1069" s="9" t="str">
        <f t="shared" si="568"/>
        <v/>
      </c>
    </row>
    <row r="1070" spans="1:48" x14ac:dyDescent="0.2">
      <c r="A1070" s="2">
        <v>1</v>
      </c>
      <c r="B1070" s="6" t="s">
        <v>26</v>
      </c>
      <c r="C1070" s="6">
        <v>0</v>
      </c>
      <c r="D1070" s="5" t="s">
        <v>108</v>
      </c>
      <c r="E1070" s="5" t="str">
        <f t="shared" si="552"/>
        <v/>
      </c>
      <c r="F1070" s="5" t="str">
        <f t="shared" si="547"/>
        <v/>
      </c>
      <c r="G1070" s="7">
        <v>97.244</v>
      </c>
      <c r="H1070" s="7">
        <v>102.437</v>
      </c>
      <c r="I1070" s="7">
        <v>141.595</v>
      </c>
      <c r="J1070" s="7">
        <v>104.136</v>
      </c>
      <c r="K1070" s="7">
        <v>145.607</v>
      </c>
      <c r="L1070" s="7">
        <v>138.226</v>
      </c>
      <c r="M1070" s="7">
        <v>96.891000000000005</v>
      </c>
      <c r="N1070" s="7">
        <v>137.19300000000001</v>
      </c>
      <c r="O1070" s="7"/>
      <c r="Q1070" s="13"/>
      <c r="R1070" s="10" t="s">
        <v>699</v>
      </c>
      <c r="S1070">
        <v>1993</v>
      </c>
      <c r="T1070">
        <f t="shared" si="548"/>
        <v>65.846000000000004</v>
      </c>
      <c r="U1070">
        <f t="shared" si="549"/>
        <v>65.947000000000003</v>
      </c>
      <c r="V1070">
        <f t="shared" si="550"/>
        <v>93.090999999999994</v>
      </c>
      <c r="W1070">
        <f t="shared" si="551"/>
        <v>121.82299999999999</v>
      </c>
      <c r="X1070">
        <f t="shared" si="573"/>
        <v>5.4138096221579168E-2</v>
      </c>
      <c r="Y1070">
        <f t="shared" si="574"/>
        <v>5.4677324737127719E-2</v>
      </c>
      <c r="Z1070">
        <f t="shared" si="575"/>
        <v>7.7211300947395145E-3</v>
      </c>
      <c r="AA1070">
        <f t="shared" si="576"/>
        <v>-1.667152991003551E-2</v>
      </c>
      <c r="AC1070" s="10" t="str">
        <f>IFERROR(VLOOKUP(S1070&amp;R1070,'Regulatory Data'!D$6:F$1349,3,FALSE),"")</f>
        <v/>
      </c>
      <c r="AD1070" s="12" t="str">
        <f>VLOOKUP($S1070&amp;$R1070,'Regulatory Data'!$I$6:$O$1301,5,FALSE)</f>
        <v/>
      </c>
      <c r="AE1070" s="12" t="str">
        <f>IF(VLOOKUP($S1070&amp;$R1070,'Regulatory Data'!$I$6:$O$1301,7,FALSE)=1,1,IF(VLOOKUP($S1070&amp;$R1070,'Regulatory Data'!$I$6:$O$1301,6,FALSE)=1,0,""))</f>
        <v/>
      </c>
      <c r="AG1070" s="12" t="str">
        <f t="shared" si="553"/>
        <v/>
      </c>
      <c r="AH1070" s="12" t="str">
        <f t="shared" si="554"/>
        <v/>
      </c>
      <c r="AI1070" s="12" t="str">
        <f t="shared" si="555"/>
        <v/>
      </c>
      <c r="AJ1070" s="12" t="str">
        <f t="shared" si="556"/>
        <v/>
      </c>
      <c r="AK1070" s="12" t="str">
        <f t="shared" si="557"/>
        <v/>
      </c>
      <c r="AL1070" s="12" t="str">
        <f t="shared" si="558"/>
        <v/>
      </c>
      <c r="AM1070" s="12" t="str">
        <f t="shared" si="559"/>
        <v/>
      </c>
      <c r="AN1070" s="12" t="str">
        <f t="shared" si="560"/>
        <v/>
      </c>
      <c r="AO1070" s="9" t="str">
        <f t="shared" si="561"/>
        <v/>
      </c>
      <c r="AP1070" s="9" t="str">
        <f t="shared" si="562"/>
        <v/>
      </c>
      <c r="AQ1070" s="9" t="str">
        <f t="shared" si="563"/>
        <v/>
      </c>
      <c r="AR1070" s="9" t="str">
        <f t="shared" si="564"/>
        <v/>
      </c>
      <c r="AS1070" s="9" t="str">
        <f t="shared" si="565"/>
        <v/>
      </c>
      <c r="AT1070" s="9" t="str">
        <f t="shared" si="566"/>
        <v/>
      </c>
      <c r="AU1070" s="9" t="str">
        <f t="shared" si="567"/>
        <v/>
      </c>
      <c r="AV1070" s="9" t="str">
        <f t="shared" si="568"/>
        <v/>
      </c>
    </row>
    <row r="1071" spans="1:48" x14ac:dyDescent="0.2">
      <c r="A1071" s="2">
        <v>1</v>
      </c>
      <c r="B1071" s="6" t="s">
        <v>27</v>
      </c>
      <c r="C1071" s="6">
        <v>0</v>
      </c>
      <c r="D1071" s="5" t="s">
        <v>108</v>
      </c>
      <c r="E1071" s="5" t="str">
        <f t="shared" si="552"/>
        <v/>
      </c>
      <c r="F1071" s="5" t="str">
        <f t="shared" si="547"/>
        <v/>
      </c>
      <c r="G1071" s="7">
        <v>95.918999999999997</v>
      </c>
      <c r="H1071" s="7">
        <v>101.22199999999999</v>
      </c>
      <c r="I1071" s="7">
        <v>132.86000000000001</v>
      </c>
      <c r="J1071" s="7">
        <v>102.63</v>
      </c>
      <c r="K1071" s="7">
        <v>138.51300000000001</v>
      </c>
      <c r="L1071" s="7">
        <v>131.25700000000001</v>
      </c>
      <c r="M1071" s="7">
        <v>101.008</v>
      </c>
      <c r="N1071" s="7">
        <v>134.19900000000001</v>
      </c>
      <c r="O1071" s="7"/>
      <c r="Q1071" s="13"/>
      <c r="R1071" s="10" t="s">
        <v>699</v>
      </c>
      <c r="S1071">
        <v>1994</v>
      </c>
      <c r="T1071">
        <f t="shared" si="548"/>
        <v>68.52</v>
      </c>
      <c r="U1071">
        <f t="shared" si="549"/>
        <v>68.540000000000006</v>
      </c>
      <c r="V1071">
        <f t="shared" si="550"/>
        <v>93.902000000000001</v>
      </c>
      <c r="W1071">
        <f t="shared" si="551"/>
        <v>120.29300000000001</v>
      </c>
      <c r="X1071">
        <f t="shared" si="573"/>
        <v>3.9806991227041344E-2</v>
      </c>
      <c r="Y1071">
        <f t="shared" si="574"/>
        <v>3.8566127324618726E-2</v>
      </c>
      <c r="Z1071">
        <f t="shared" si="575"/>
        <v>8.6741758788120293E-3</v>
      </c>
      <c r="AA1071">
        <f t="shared" si="576"/>
        <v>-1.263873817924388E-2</v>
      </c>
      <c r="AC1071" s="10" t="str">
        <f>IFERROR(VLOOKUP(S1071&amp;R1071,'Regulatory Data'!D$6:F$1349,3,FALSE),"")</f>
        <v/>
      </c>
      <c r="AD1071" s="12" t="str">
        <f>VLOOKUP($S1071&amp;$R1071,'Regulatory Data'!$I$6:$O$1301,5,FALSE)</f>
        <v/>
      </c>
      <c r="AE1071" s="12" t="str">
        <f>IF(VLOOKUP($S1071&amp;$R1071,'Regulatory Data'!$I$6:$O$1301,7,FALSE)=1,1,IF(VLOOKUP($S1071&amp;$R1071,'Regulatory Data'!$I$6:$O$1301,6,FALSE)=1,0,""))</f>
        <v/>
      </c>
      <c r="AG1071" s="12" t="str">
        <f t="shared" si="553"/>
        <v/>
      </c>
      <c r="AH1071" s="12" t="str">
        <f t="shared" si="554"/>
        <v/>
      </c>
      <c r="AI1071" s="12" t="str">
        <f t="shared" si="555"/>
        <v/>
      </c>
      <c r="AJ1071" s="12" t="str">
        <f t="shared" si="556"/>
        <v/>
      </c>
      <c r="AK1071" s="12" t="str">
        <f t="shared" si="557"/>
        <v/>
      </c>
      <c r="AL1071" s="12" t="str">
        <f t="shared" si="558"/>
        <v/>
      </c>
      <c r="AM1071" s="12" t="str">
        <f t="shared" si="559"/>
        <v/>
      </c>
      <c r="AN1071" s="12" t="str">
        <f t="shared" si="560"/>
        <v/>
      </c>
      <c r="AO1071" s="9" t="str">
        <f t="shared" si="561"/>
        <v/>
      </c>
      <c r="AP1071" s="9" t="str">
        <f t="shared" si="562"/>
        <v/>
      </c>
      <c r="AQ1071" s="9" t="str">
        <f t="shared" si="563"/>
        <v/>
      </c>
      <c r="AR1071" s="9" t="str">
        <f t="shared" si="564"/>
        <v/>
      </c>
      <c r="AS1071" s="9" t="str">
        <f t="shared" si="565"/>
        <v/>
      </c>
      <c r="AT1071" s="9" t="str">
        <f t="shared" si="566"/>
        <v/>
      </c>
      <c r="AU1071" s="9" t="str">
        <f t="shared" si="567"/>
        <v/>
      </c>
      <c r="AV1071" s="9" t="str">
        <f t="shared" si="568"/>
        <v/>
      </c>
    </row>
    <row r="1072" spans="1:48" x14ac:dyDescent="0.2">
      <c r="A1072" s="2">
        <v>1</v>
      </c>
      <c r="B1072" s="6" t="s">
        <v>28</v>
      </c>
      <c r="C1072" s="6">
        <v>0</v>
      </c>
      <c r="D1072" s="5" t="s">
        <v>108</v>
      </c>
      <c r="E1072" s="5" t="str">
        <f t="shared" si="552"/>
        <v/>
      </c>
      <c r="F1072" s="5" t="str">
        <f t="shared" si="547"/>
        <v/>
      </c>
      <c r="G1072" s="7">
        <v>99.896000000000001</v>
      </c>
      <c r="H1072" s="7">
        <v>99.135999999999996</v>
      </c>
      <c r="I1072" s="7">
        <v>112.431</v>
      </c>
      <c r="J1072" s="7">
        <v>102.979</v>
      </c>
      <c r="K1072" s="7">
        <v>112.548</v>
      </c>
      <c r="L1072" s="7">
        <v>113.411</v>
      </c>
      <c r="M1072" s="7">
        <v>104.04600000000001</v>
      </c>
      <c r="N1072" s="7">
        <v>116.98</v>
      </c>
      <c r="O1072" s="7"/>
      <c r="Q1072" s="13"/>
      <c r="R1072" s="10" t="s">
        <v>699</v>
      </c>
      <c r="S1072">
        <v>1995</v>
      </c>
      <c r="T1072">
        <f t="shared" si="548"/>
        <v>73.281999999999996</v>
      </c>
      <c r="U1072">
        <f t="shared" si="549"/>
        <v>72.796000000000006</v>
      </c>
      <c r="V1072">
        <f t="shared" si="550"/>
        <v>94.945999999999998</v>
      </c>
      <c r="W1072">
        <f t="shared" si="551"/>
        <v>115.524</v>
      </c>
      <c r="X1072">
        <f t="shared" si="573"/>
        <v>6.7189339113938651E-2</v>
      </c>
      <c r="Y1072">
        <f t="shared" si="574"/>
        <v>6.0243492191697889E-2</v>
      </c>
      <c r="Z1072">
        <f t="shared" si="575"/>
        <v>1.1056623693499468E-2</v>
      </c>
      <c r="AA1072">
        <f t="shared" si="576"/>
        <v>-4.0452132840149702E-2</v>
      </c>
      <c r="AC1072" s="10" t="str">
        <f>IFERROR(VLOOKUP(S1072&amp;R1072,'Regulatory Data'!D$6:F$1349,3,FALSE),"")</f>
        <v/>
      </c>
      <c r="AD1072" s="12" t="str">
        <f>VLOOKUP($S1072&amp;$R1072,'Regulatory Data'!$I$6:$O$1301,5,FALSE)</f>
        <v/>
      </c>
      <c r="AE1072" s="12" t="str">
        <f>IF(VLOOKUP($S1072&amp;$R1072,'Regulatory Data'!$I$6:$O$1301,7,FALSE)=1,1,IF(VLOOKUP($S1072&amp;$R1072,'Regulatory Data'!$I$6:$O$1301,6,FALSE)=1,0,""))</f>
        <v/>
      </c>
      <c r="AG1072" s="12" t="str">
        <f t="shared" si="553"/>
        <v/>
      </c>
      <c r="AH1072" s="12" t="str">
        <f t="shared" si="554"/>
        <v/>
      </c>
      <c r="AI1072" s="12" t="str">
        <f t="shared" si="555"/>
        <v/>
      </c>
      <c r="AJ1072" s="12" t="str">
        <f t="shared" si="556"/>
        <v/>
      </c>
      <c r="AK1072" s="12" t="str">
        <f t="shared" si="557"/>
        <v/>
      </c>
      <c r="AL1072" s="12" t="str">
        <f t="shared" si="558"/>
        <v/>
      </c>
      <c r="AM1072" s="12" t="str">
        <f t="shared" si="559"/>
        <v/>
      </c>
      <c r="AN1072" s="12" t="str">
        <f t="shared" si="560"/>
        <v/>
      </c>
      <c r="AO1072" s="9" t="str">
        <f t="shared" si="561"/>
        <v/>
      </c>
      <c r="AP1072" s="9" t="str">
        <f t="shared" si="562"/>
        <v/>
      </c>
      <c r="AQ1072" s="9" t="str">
        <f t="shared" si="563"/>
        <v/>
      </c>
      <c r="AR1072" s="9" t="str">
        <f t="shared" si="564"/>
        <v/>
      </c>
      <c r="AS1072" s="9" t="str">
        <f t="shared" si="565"/>
        <v/>
      </c>
      <c r="AT1072" s="9" t="str">
        <f t="shared" si="566"/>
        <v/>
      </c>
      <c r="AU1072" s="9" t="str">
        <f t="shared" si="567"/>
        <v/>
      </c>
      <c r="AV1072" s="9" t="str">
        <f t="shared" si="568"/>
        <v/>
      </c>
    </row>
    <row r="1073" spans="1:48" x14ac:dyDescent="0.2">
      <c r="A1073" s="2">
        <v>1</v>
      </c>
      <c r="B1073" s="6" t="s">
        <v>29</v>
      </c>
      <c r="C1073" s="6">
        <v>0</v>
      </c>
      <c r="D1073" s="5" t="s">
        <v>108</v>
      </c>
      <c r="E1073" s="5" t="str">
        <f t="shared" si="552"/>
        <v/>
      </c>
      <c r="F1073" s="5" t="str">
        <f t="shared" si="547"/>
        <v/>
      </c>
      <c r="G1073" s="7">
        <v>100</v>
      </c>
      <c r="H1073" s="7">
        <v>100</v>
      </c>
      <c r="I1073" s="7">
        <v>100</v>
      </c>
      <c r="J1073" s="7">
        <v>100</v>
      </c>
      <c r="K1073" s="7">
        <v>100</v>
      </c>
      <c r="L1073" s="7">
        <v>100</v>
      </c>
      <c r="M1073" s="7">
        <v>100</v>
      </c>
      <c r="N1073" s="7">
        <v>100</v>
      </c>
      <c r="O1073" s="7"/>
      <c r="Q1073" s="13"/>
      <c r="R1073" s="10" t="s">
        <v>699</v>
      </c>
      <c r="S1073">
        <v>1996</v>
      </c>
      <c r="T1073">
        <f t="shared" si="548"/>
        <v>75.558999999999997</v>
      </c>
      <c r="U1073">
        <f t="shared" si="549"/>
        <v>75.36</v>
      </c>
      <c r="V1073">
        <f t="shared" si="550"/>
        <v>94.873000000000005</v>
      </c>
      <c r="W1073">
        <f t="shared" si="551"/>
        <v>114.96599999999999</v>
      </c>
      <c r="X1073">
        <f t="shared" si="573"/>
        <v>3.0598795460257122E-2</v>
      </c>
      <c r="Y1073">
        <f t="shared" si="574"/>
        <v>3.4615621629947135E-2</v>
      </c>
      <c r="Z1073">
        <f t="shared" si="575"/>
        <v>-7.691538107232887E-4</v>
      </c>
      <c r="AA1073">
        <f t="shared" si="576"/>
        <v>-4.8418681082127435E-3</v>
      </c>
      <c r="AC1073" s="10" t="str">
        <f>IFERROR(VLOOKUP(S1073&amp;R1073,'Regulatory Data'!D$6:F$1349,3,FALSE),"")</f>
        <v/>
      </c>
      <c r="AD1073" s="12" t="str">
        <f>VLOOKUP($S1073&amp;$R1073,'Regulatory Data'!$I$6:$O$1301,5,FALSE)</f>
        <v/>
      </c>
      <c r="AE1073" s="12" t="str">
        <f>IF(VLOOKUP($S1073&amp;$R1073,'Regulatory Data'!$I$6:$O$1301,7,FALSE)=1,1,IF(VLOOKUP($S1073&amp;$R1073,'Regulatory Data'!$I$6:$O$1301,6,FALSE)=1,0,""))</f>
        <v/>
      </c>
      <c r="AG1073" s="12" t="str">
        <f t="shared" si="553"/>
        <v/>
      </c>
      <c r="AH1073" s="12" t="str">
        <f t="shared" si="554"/>
        <v/>
      </c>
      <c r="AI1073" s="12" t="str">
        <f t="shared" si="555"/>
        <v/>
      </c>
      <c r="AJ1073" s="12" t="str">
        <f t="shared" si="556"/>
        <v/>
      </c>
      <c r="AK1073" s="12" t="str">
        <f t="shared" si="557"/>
        <v/>
      </c>
      <c r="AL1073" s="12" t="str">
        <f t="shared" si="558"/>
        <v/>
      </c>
      <c r="AM1073" s="12" t="str">
        <f t="shared" si="559"/>
        <v/>
      </c>
      <c r="AN1073" s="12" t="str">
        <f t="shared" si="560"/>
        <v/>
      </c>
      <c r="AO1073" s="9" t="str">
        <f t="shared" si="561"/>
        <v/>
      </c>
      <c r="AP1073" s="9" t="str">
        <f t="shared" si="562"/>
        <v/>
      </c>
      <c r="AQ1073" s="9" t="str">
        <f t="shared" si="563"/>
        <v/>
      </c>
      <c r="AR1073" s="9" t="str">
        <f t="shared" si="564"/>
        <v/>
      </c>
      <c r="AS1073" s="9" t="str">
        <f t="shared" si="565"/>
        <v/>
      </c>
      <c r="AT1073" s="9" t="str">
        <f t="shared" si="566"/>
        <v/>
      </c>
      <c r="AU1073" s="9" t="str">
        <f t="shared" si="567"/>
        <v/>
      </c>
      <c r="AV1073" s="9" t="str">
        <f t="shared" si="568"/>
        <v/>
      </c>
    </row>
    <row r="1074" spans="1:48" x14ac:dyDescent="0.2">
      <c r="A1074" s="2">
        <v>1</v>
      </c>
      <c r="B1074" s="6" t="s">
        <v>30</v>
      </c>
      <c r="C1074" s="6">
        <v>0</v>
      </c>
      <c r="D1074" s="5" t="s">
        <v>108</v>
      </c>
      <c r="E1074" s="5" t="str">
        <f t="shared" si="552"/>
        <v/>
      </c>
      <c r="F1074" s="5" t="str">
        <f t="shared" si="547"/>
        <v/>
      </c>
      <c r="G1074" s="7">
        <v>109.58199999999999</v>
      </c>
      <c r="H1074" s="7">
        <v>106.39100000000001</v>
      </c>
      <c r="I1074" s="7">
        <v>91.337000000000003</v>
      </c>
      <c r="J1074" s="7">
        <v>100.277</v>
      </c>
      <c r="K1074" s="7">
        <v>83.35</v>
      </c>
      <c r="L1074" s="7">
        <v>85.85</v>
      </c>
      <c r="M1074" s="7">
        <v>98.62</v>
      </c>
      <c r="N1074" s="7">
        <v>90.075999999999993</v>
      </c>
      <c r="O1074" s="7"/>
      <c r="Q1074" s="13"/>
      <c r="R1074" s="10" t="s">
        <v>699</v>
      </c>
      <c r="S1074">
        <v>1997</v>
      </c>
      <c r="T1074">
        <f t="shared" si="548"/>
        <v>81.879000000000005</v>
      </c>
      <c r="U1074">
        <f t="shared" si="549"/>
        <v>81.974000000000004</v>
      </c>
      <c r="V1074">
        <f t="shared" si="550"/>
        <v>94.751999999999995</v>
      </c>
      <c r="W1074">
        <f t="shared" si="551"/>
        <v>109.684</v>
      </c>
      <c r="X1074">
        <f t="shared" si="573"/>
        <v>8.0328739693768192E-2</v>
      </c>
      <c r="Y1074">
        <f t="shared" si="574"/>
        <v>8.4125493547087871E-2</v>
      </c>
      <c r="Z1074">
        <f t="shared" si="575"/>
        <v>-1.2762032055135819E-3</v>
      </c>
      <c r="AA1074">
        <f t="shared" si="576"/>
        <v>-4.7032928156438558E-2</v>
      </c>
      <c r="AC1074" s="10">
        <f>IFERROR(VLOOKUP(S1074&amp;R1074,'Regulatory Data'!D$6:F$1349,3,FALSE),"")</f>
        <v>1.9195258702271196</v>
      </c>
      <c r="AD1074" s="12">
        <f>VLOOKUP($S1074&amp;$R1074,'Regulatory Data'!$I$6:$O$1301,5,FALSE)</f>
        <v>1</v>
      </c>
      <c r="AE1074" s="12">
        <f>IF(VLOOKUP($S1074&amp;$R1074,'Regulatory Data'!$I$6:$O$1301,7,FALSE)=1,1,IF(VLOOKUP($S1074&amp;$R1074,'Regulatory Data'!$I$6:$O$1301,6,FALSE)=1,0,""))</f>
        <v>1</v>
      </c>
      <c r="AG1074" s="12" t="str">
        <f t="shared" si="553"/>
        <v/>
      </c>
      <c r="AH1074" s="12">
        <f t="shared" si="554"/>
        <v>6.2020973796170331E-2</v>
      </c>
      <c r="AI1074" s="12" t="str">
        <f t="shared" si="555"/>
        <v/>
      </c>
      <c r="AJ1074" s="12">
        <f t="shared" si="556"/>
        <v>7.2263353054626833E-2</v>
      </c>
      <c r="AK1074" s="12" t="str">
        <f t="shared" si="557"/>
        <v/>
      </c>
      <c r="AL1074" s="12">
        <f t="shared" si="558"/>
        <v>1.0310560350832887E-2</v>
      </c>
      <c r="AM1074" s="12" t="str">
        <f t="shared" si="559"/>
        <v/>
      </c>
      <c r="AN1074" s="12">
        <f t="shared" si="560"/>
        <v>-5.8476434852904546E-2</v>
      </c>
      <c r="AO1074" s="9" t="str">
        <f t="shared" si="561"/>
        <v/>
      </c>
      <c r="AP1074" s="9">
        <f t="shared" si="562"/>
        <v>6.2020973796170331E-2</v>
      </c>
      <c r="AQ1074" s="9" t="str">
        <f t="shared" si="563"/>
        <v/>
      </c>
      <c r="AR1074" s="9">
        <f t="shared" si="564"/>
        <v>7.2263353054626833E-2</v>
      </c>
      <c r="AS1074" s="9" t="str">
        <f t="shared" si="565"/>
        <v/>
      </c>
      <c r="AT1074" s="9">
        <f t="shared" si="566"/>
        <v>1.0310560350832887E-2</v>
      </c>
      <c r="AU1074" s="9" t="str">
        <f t="shared" si="567"/>
        <v/>
      </c>
      <c r="AV1074" s="9">
        <f t="shared" si="568"/>
        <v>-5.8476434852904546E-2</v>
      </c>
    </row>
    <row r="1075" spans="1:48" x14ac:dyDescent="0.2">
      <c r="A1075" s="2">
        <v>1</v>
      </c>
      <c r="B1075" s="6" t="s">
        <v>31</v>
      </c>
      <c r="C1075" s="6">
        <v>0</v>
      </c>
      <c r="D1075" s="5" t="s">
        <v>108</v>
      </c>
      <c r="E1075" s="5" t="str">
        <f t="shared" si="552"/>
        <v/>
      </c>
      <c r="F1075" s="5" t="str">
        <f t="shared" si="547"/>
        <v/>
      </c>
      <c r="G1075" s="7">
        <v>109.056</v>
      </c>
      <c r="H1075" s="7">
        <v>107.383</v>
      </c>
      <c r="I1075" s="7">
        <v>79.034999999999997</v>
      </c>
      <c r="J1075" s="7">
        <v>101.807</v>
      </c>
      <c r="K1075" s="7">
        <v>72.471999999999994</v>
      </c>
      <c r="L1075" s="7">
        <v>73.600999999999999</v>
      </c>
      <c r="M1075" s="7">
        <v>99.275000000000006</v>
      </c>
      <c r="N1075" s="7">
        <v>78.462000000000003</v>
      </c>
      <c r="O1075" s="7"/>
      <c r="Q1075" s="13"/>
      <c r="R1075" s="10" t="s">
        <v>699</v>
      </c>
      <c r="S1075">
        <v>1998</v>
      </c>
      <c r="T1075">
        <f t="shared" si="548"/>
        <v>87.117999999999995</v>
      </c>
      <c r="U1075">
        <f t="shared" si="549"/>
        <v>88.117000000000004</v>
      </c>
      <c r="V1075">
        <f t="shared" si="550"/>
        <v>95.733999999999995</v>
      </c>
      <c r="W1075">
        <f t="shared" si="551"/>
        <v>103.45399999999999</v>
      </c>
      <c r="X1075">
        <f t="shared" si="573"/>
        <v>6.2020973796170331E-2</v>
      </c>
      <c r="Y1075">
        <f t="shared" si="574"/>
        <v>7.2263353054626833E-2</v>
      </c>
      <c r="Z1075">
        <f t="shared" si="575"/>
        <v>1.0310560350832887E-2</v>
      </c>
      <c r="AA1075">
        <f t="shared" si="576"/>
        <v>-5.8476434852904546E-2</v>
      </c>
      <c r="AC1075" s="10">
        <f>IFERROR(VLOOKUP(S1075&amp;R1075,'Regulatory Data'!D$6:F$1349,3,FALSE),"")</f>
        <v>1.9320626820748743</v>
      </c>
      <c r="AD1075" s="12">
        <f>VLOOKUP($S1075&amp;$R1075,'Regulatory Data'!$I$6:$O$1301,5,FALSE)</f>
        <v>1</v>
      </c>
      <c r="AE1075" s="12">
        <f>IF(VLOOKUP($S1075&amp;$R1075,'Regulatory Data'!$I$6:$O$1301,7,FALSE)=1,1,IF(VLOOKUP($S1075&amp;$R1075,'Regulatory Data'!$I$6:$O$1301,6,FALSE)=1,0,""))</f>
        <v>1</v>
      </c>
      <c r="AG1075" s="12" t="str">
        <f t="shared" si="553"/>
        <v/>
      </c>
      <c r="AH1075" s="12">
        <f t="shared" si="554"/>
        <v>1.1833107212670058E-2</v>
      </c>
      <c r="AI1075" s="12" t="str">
        <f t="shared" si="555"/>
        <v/>
      </c>
      <c r="AJ1075" s="12">
        <f t="shared" si="556"/>
        <v>6.9100334326179791E-3</v>
      </c>
      <c r="AK1075" s="12" t="str">
        <f t="shared" si="557"/>
        <v/>
      </c>
      <c r="AL1075" s="12">
        <f t="shared" si="558"/>
        <v>1.5269213064224907E-2</v>
      </c>
      <c r="AM1075" s="12" t="str">
        <f t="shared" si="559"/>
        <v/>
      </c>
      <c r="AN1075" s="12">
        <f t="shared" si="560"/>
        <v>1.2048454278224874E-2</v>
      </c>
      <c r="AO1075" s="9" t="str">
        <f t="shared" si="561"/>
        <v/>
      </c>
      <c r="AP1075" s="9">
        <f t="shared" si="562"/>
        <v>1.1833107212670058E-2</v>
      </c>
      <c r="AQ1075" s="9" t="str">
        <f t="shared" si="563"/>
        <v/>
      </c>
      <c r="AR1075" s="9">
        <f t="shared" si="564"/>
        <v>6.9100334326179791E-3</v>
      </c>
      <c r="AS1075" s="9" t="str">
        <f t="shared" si="565"/>
        <v/>
      </c>
      <c r="AT1075" s="9">
        <f t="shared" si="566"/>
        <v>1.5269213064224907E-2</v>
      </c>
      <c r="AU1075" s="9" t="str">
        <f t="shared" si="567"/>
        <v/>
      </c>
      <c r="AV1075" s="9">
        <f t="shared" si="568"/>
        <v>1.2048454278224874E-2</v>
      </c>
    </row>
    <row r="1076" spans="1:48" x14ac:dyDescent="0.2">
      <c r="A1076" s="2">
        <v>1</v>
      </c>
      <c r="B1076" s="6" t="s">
        <v>32</v>
      </c>
      <c r="C1076" s="6">
        <v>0</v>
      </c>
      <c r="D1076" s="5" t="s">
        <v>108</v>
      </c>
      <c r="E1076" s="5" t="str">
        <f t="shared" si="552"/>
        <v/>
      </c>
      <c r="F1076" s="5" t="str">
        <f t="shared" si="547"/>
        <v/>
      </c>
      <c r="G1076" s="7">
        <v>120.79300000000001</v>
      </c>
      <c r="H1076" s="7">
        <v>117.687</v>
      </c>
      <c r="I1076" s="7">
        <v>78.540999999999997</v>
      </c>
      <c r="J1076" s="7">
        <v>104.419</v>
      </c>
      <c r="K1076" s="7">
        <v>65.021000000000001</v>
      </c>
      <c r="L1076" s="7">
        <v>66.736999999999995</v>
      </c>
      <c r="M1076" s="7">
        <v>88.188999999999993</v>
      </c>
      <c r="N1076" s="7">
        <v>69.263999999999996</v>
      </c>
      <c r="O1076" s="7"/>
      <c r="Q1076" s="13"/>
      <c r="R1076" s="10" t="s">
        <v>699</v>
      </c>
      <c r="S1076">
        <v>1999</v>
      </c>
      <c r="T1076">
        <f t="shared" si="548"/>
        <v>88.155000000000001</v>
      </c>
      <c r="U1076">
        <f t="shared" si="549"/>
        <v>88.727999999999994</v>
      </c>
      <c r="V1076">
        <f t="shared" si="550"/>
        <v>97.206999999999994</v>
      </c>
      <c r="W1076">
        <f t="shared" si="551"/>
        <v>104.708</v>
      </c>
      <c r="X1076">
        <f t="shared" si="573"/>
        <v>1.1833107212670058E-2</v>
      </c>
      <c r="Y1076">
        <f t="shared" si="574"/>
        <v>6.9100334326179791E-3</v>
      </c>
      <c r="Z1076">
        <f t="shared" si="575"/>
        <v>1.5269213064224907E-2</v>
      </c>
      <c r="AA1076">
        <f t="shared" si="576"/>
        <v>1.2048454278224874E-2</v>
      </c>
      <c r="AC1076" s="10">
        <f>IFERROR(VLOOKUP(S1076&amp;R1076,'Regulatory Data'!D$6:F$1349,3,FALSE),"")</f>
        <v>2.0078284992017839</v>
      </c>
      <c r="AD1076" s="12">
        <f>VLOOKUP($S1076&amp;$R1076,'Regulatory Data'!$I$6:$O$1301,5,FALSE)</f>
        <v>1</v>
      </c>
      <c r="AE1076" s="12">
        <f>IF(VLOOKUP($S1076&amp;$R1076,'Regulatory Data'!$I$6:$O$1301,7,FALSE)=1,1,IF(VLOOKUP($S1076&amp;$R1076,'Regulatory Data'!$I$6:$O$1301,6,FALSE)=1,0,""))</f>
        <v>1</v>
      </c>
      <c r="AG1076" s="12" t="str">
        <f t="shared" si="553"/>
        <v/>
      </c>
      <c r="AH1076" s="12">
        <f t="shared" si="554"/>
        <v>1.5309580270512768E-2</v>
      </c>
      <c r="AI1076" s="12" t="str">
        <f t="shared" si="555"/>
        <v/>
      </c>
      <c r="AJ1076" s="12">
        <f t="shared" si="556"/>
        <v>1.2388012501244106E-2</v>
      </c>
      <c r="AK1076" s="12" t="str">
        <f t="shared" si="557"/>
        <v/>
      </c>
      <c r="AL1076" s="12">
        <f t="shared" si="558"/>
        <v>9.1038656860940037E-3</v>
      </c>
      <c r="AM1076" s="12" t="str">
        <f t="shared" si="559"/>
        <v/>
      </c>
      <c r="AN1076" s="12">
        <f t="shared" si="560"/>
        <v>2.0259816891229576E-2</v>
      </c>
      <c r="AO1076" s="9" t="str">
        <f t="shared" si="561"/>
        <v/>
      </c>
      <c r="AP1076" s="9">
        <f t="shared" si="562"/>
        <v>1.5309580270512768E-2</v>
      </c>
      <c r="AQ1076" s="9" t="str">
        <f t="shared" si="563"/>
        <v/>
      </c>
      <c r="AR1076" s="9">
        <f t="shared" si="564"/>
        <v>1.2388012501244106E-2</v>
      </c>
      <c r="AS1076" s="9" t="str">
        <f t="shared" si="565"/>
        <v/>
      </c>
      <c r="AT1076" s="9">
        <f t="shared" si="566"/>
        <v>9.1038656860940037E-3</v>
      </c>
      <c r="AU1076" s="9" t="str">
        <f t="shared" si="567"/>
        <v/>
      </c>
      <c r="AV1076" s="9">
        <f t="shared" si="568"/>
        <v>2.0259816891229576E-2</v>
      </c>
    </row>
    <row r="1077" spans="1:48" x14ac:dyDescent="0.2">
      <c r="A1077" s="2">
        <v>1</v>
      </c>
      <c r="B1077" s="6" t="s">
        <v>33</v>
      </c>
      <c r="C1077" s="6">
        <v>0</v>
      </c>
      <c r="D1077" s="5" t="s">
        <v>108</v>
      </c>
      <c r="E1077" s="5" t="str">
        <f t="shared" si="552"/>
        <v/>
      </c>
      <c r="F1077" s="5" t="str">
        <f t="shared" si="547"/>
        <v/>
      </c>
      <c r="G1077" s="7">
        <v>120.50700000000001</v>
      </c>
      <c r="H1077" s="7">
        <v>117.462</v>
      </c>
      <c r="I1077" s="7">
        <v>65.119</v>
      </c>
      <c r="J1077" s="7">
        <v>108.407</v>
      </c>
      <c r="K1077" s="7">
        <v>54.037999999999997</v>
      </c>
      <c r="L1077" s="7">
        <v>55.438000000000002</v>
      </c>
      <c r="M1077" s="7">
        <v>93.887</v>
      </c>
      <c r="N1077" s="7">
        <v>61.137999999999998</v>
      </c>
      <c r="O1077" s="7"/>
      <c r="Q1077" s="13"/>
      <c r="R1077" s="10" t="s">
        <v>699</v>
      </c>
      <c r="S1077">
        <v>2000</v>
      </c>
      <c r="T1077">
        <f t="shared" si="548"/>
        <v>89.515000000000001</v>
      </c>
      <c r="U1077">
        <f t="shared" si="549"/>
        <v>89.834000000000003</v>
      </c>
      <c r="V1077">
        <f t="shared" si="550"/>
        <v>98.096000000000004</v>
      </c>
      <c r="W1077">
        <f t="shared" si="551"/>
        <v>106.851</v>
      </c>
      <c r="X1077">
        <f t="shared" si="573"/>
        <v>1.5309580270512768E-2</v>
      </c>
      <c r="Y1077">
        <f t="shared" si="574"/>
        <v>1.2388012501244106E-2</v>
      </c>
      <c r="Z1077">
        <f t="shared" si="575"/>
        <v>9.1038656860940037E-3</v>
      </c>
      <c r="AA1077">
        <f t="shared" si="576"/>
        <v>2.0259816891229576E-2</v>
      </c>
      <c r="AC1077" s="10">
        <f>IFERROR(VLOOKUP(S1077&amp;R1077,'Regulatory Data'!D$6:F$1349,3,FALSE),"")</f>
        <v>2.0464860859598981</v>
      </c>
      <c r="AD1077" s="12">
        <f>VLOOKUP($S1077&amp;$R1077,'Regulatory Data'!$I$6:$O$1301,5,FALSE)</f>
        <v>1</v>
      </c>
      <c r="AE1077" s="12">
        <f>IF(VLOOKUP($S1077&amp;$R1077,'Regulatory Data'!$I$6:$O$1301,7,FALSE)=1,1,IF(VLOOKUP($S1077&amp;$R1077,'Regulatory Data'!$I$6:$O$1301,6,FALSE)=1,0,""))</f>
        <v>1</v>
      </c>
      <c r="AG1077" s="12" t="str">
        <f t="shared" si="553"/>
        <v/>
      </c>
      <c r="AH1077" s="12">
        <f t="shared" si="554"/>
        <v>5.3092490369106571E-2</v>
      </c>
      <c r="AI1077" s="12" t="str">
        <f t="shared" si="555"/>
        <v/>
      </c>
      <c r="AJ1077" s="12">
        <f t="shared" si="556"/>
        <v>3.1685385091870799E-2</v>
      </c>
      <c r="AK1077" s="12" t="str">
        <f t="shared" si="557"/>
        <v/>
      </c>
      <c r="AL1077" s="12">
        <f t="shared" si="558"/>
        <v>9.0318349729212599E-3</v>
      </c>
      <c r="AM1077" s="12" t="str">
        <f t="shared" si="559"/>
        <v/>
      </c>
      <c r="AN1077" s="12">
        <f t="shared" si="560"/>
        <v>-2.027891781093949E-2</v>
      </c>
      <c r="AO1077" s="9" t="str">
        <f t="shared" si="561"/>
        <v/>
      </c>
      <c r="AP1077" s="9">
        <f t="shared" si="562"/>
        <v>5.3092490369106571E-2</v>
      </c>
      <c r="AQ1077" s="9" t="str">
        <f t="shared" si="563"/>
        <v/>
      </c>
      <c r="AR1077" s="9">
        <f t="shared" si="564"/>
        <v>3.1685385091870799E-2</v>
      </c>
      <c r="AS1077" s="9" t="str">
        <f t="shared" si="565"/>
        <v/>
      </c>
      <c r="AT1077" s="9">
        <f t="shared" si="566"/>
        <v>9.0318349729212599E-3</v>
      </c>
      <c r="AU1077" s="9" t="str">
        <f t="shared" si="567"/>
        <v/>
      </c>
      <c r="AV1077" s="9">
        <f t="shared" si="568"/>
        <v>-2.027891781093949E-2</v>
      </c>
    </row>
    <row r="1078" spans="1:48" x14ac:dyDescent="0.2">
      <c r="A1078" s="2">
        <v>1</v>
      </c>
      <c r="B1078" s="6" t="s">
        <v>34</v>
      </c>
      <c r="C1078" s="6">
        <v>0</v>
      </c>
      <c r="D1078" s="5" t="s">
        <v>108</v>
      </c>
      <c r="E1078" s="5" t="str">
        <f t="shared" si="552"/>
        <v/>
      </c>
      <c r="F1078" s="5" t="str">
        <f t="shared" si="547"/>
        <v/>
      </c>
      <c r="G1078" s="7">
        <v>124.444</v>
      </c>
      <c r="H1078" s="7">
        <v>120.51300000000001</v>
      </c>
      <c r="I1078" s="7">
        <v>54.338999999999999</v>
      </c>
      <c r="J1078" s="7">
        <v>109.379</v>
      </c>
      <c r="K1078" s="7">
        <v>43.665999999999997</v>
      </c>
      <c r="L1078" s="7">
        <v>45.09</v>
      </c>
      <c r="M1078" s="7">
        <v>91.391999999999996</v>
      </c>
      <c r="N1078" s="7">
        <v>49.661999999999999</v>
      </c>
      <c r="O1078" s="7"/>
      <c r="Q1078" s="13"/>
      <c r="R1078" s="10" t="s">
        <v>699</v>
      </c>
      <c r="S1078">
        <v>2001</v>
      </c>
      <c r="T1078">
        <f t="shared" si="548"/>
        <v>94.396000000000001</v>
      </c>
      <c r="U1078">
        <f t="shared" si="549"/>
        <v>92.725999999999999</v>
      </c>
      <c r="V1078">
        <f t="shared" si="550"/>
        <v>98.986000000000004</v>
      </c>
      <c r="W1078">
        <f t="shared" si="551"/>
        <v>104.706</v>
      </c>
      <c r="X1078">
        <f t="shared" si="573"/>
        <v>5.3092490369106571E-2</v>
      </c>
      <c r="Y1078">
        <f t="shared" si="574"/>
        <v>3.1685385091870799E-2</v>
      </c>
      <c r="Z1078">
        <f t="shared" si="575"/>
        <v>9.0318349729212599E-3</v>
      </c>
      <c r="AA1078">
        <f t="shared" si="576"/>
        <v>-2.027891781093949E-2</v>
      </c>
      <c r="AC1078" s="10">
        <f>IFERROR(VLOOKUP(S1078&amp;R1078,'Regulatory Data'!D$6:F$1349,3,FALSE),"")</f>
        <v>2.0988436467023779</v>
      </c>
      <c r="AD1078" s="12">
        <f>VLOOKUP($S1078&amp;$R1078,'Regulatory Data'!$I$6:$O$1301,5,FALSE)</f>
        <v>1</v>
      </c>
      <c r="AE1078" s="12">
        <f>IF(VLOOKUP($S1078&amp;$R1078,'Regulatory Data'!$I$6:$O$1301,7,FALSE)=1,1,IF(VLOOKUP($S1078&amp;$R1078,'Regulatory Data'!$I$6:$O$1301,6,FALSE)=1,0,""))</f>
        <v>1</v>
      </c>
      <c r="AG1078" s="12" t="str">
        <f t="shared" si="553"/>
        <v/>
      </c>
      <c r="AH1078" s="12">
        <f t="shared" si="554"/>
        <v>5.7671486615748613E-2</v>
      </c>
      <c r="AI1078" s="12" t="str">
        <f t="shared" si="555"/>
        <v/>
      </c>
      <c r="AJ1078" s="12">
        <f t="shared" si="556"/>
        <v>7.5521278092536726E-2</v>
      </c>
      <c r="AK1078" s="12" t="str">
        <f t="shared" si="557"/>
        <v/>
      </c>
      <c r="AL1078" s="12">
        <f t="shared" si="558"/>
        <v>1.0191759994838456E-2</v>
      </c>
      <c r="AM1078" s="12" t="str">
        <f t="shared" si="559"/>
        <v/>
      </c>
      <c r="AN1078" s="12">
        <f t="shared" si="560"/>
        <v>-4.5986236836697003E-2</v>
      </c>
      <c r="AO1078" s="9" t="str">
        <f t="shared" si="561"/>
        <v/>
      </c>
      <c r="AP1078" s="9">
        <f t="shared" si="562"/>
        <v>5.7671486615748613E-2</v>
      </c>
      <c r="AQ1078" s="9" t="str">
        <f t="shared" si="563"/>
        <v/>
      </c>
      <c r="AR1078" s="9">
        <f t="shared" si="564"/>
        <v>7.5521278092536726E-2</v>
      </c>
      <c r="AS1078" s="9" t="str">
        <f t="shared" si="565"/>
        <v/>
      </c>
      <c r="AT1078" s="9">
        <f t="shared" si="566"/>
        <v>1.0191759994838456E-2</v>
      </c>
      <c r="AU1078" s="9" t="str">
        <f t="shared" si="567"/>
        <v/>
      </c>
      <c r="AV1078" s="9">
        <f t="shared" si="568"/>
        <v>-4.5986236836697003E-2</v>
      </c>
    </row>
    <row r="1079" spans="1:48" x14ac:dyDescent="0.2">
      <c r="A1079" s="2">
        <v>1</v>
      </c>
      <c r="B1079" s="6" t="s">
        <v>35</v>
      </c>
      <c r="C1079" s="6">
        <v>0</v>
      </c>
      <c r="D1079" s="5" t="s">
        <v>108</v>
      </c>
      <c r="E1079" s="5" t="str">
        <f t="shared" si="552"/>
        <v/>
      </c>
      <c r="F1079" s="5" t="str">
        <f t="shared" si="547"/>
        <v/>
      </c>
      <c r="G1079" s="7">
        <v>121.934</v>
      </c>
      <c r="H1079" s="7">
        <v>113.52500000000001</v>
      </c>
      <c r="I1079" s="7">
        <v>43.036999999999999</v>
      </c>
      <c r="J1079" s="7">
        <v>113.152</v>
      </c>
      <c r="K1079" s="7">
        <v>35.295000000000002</v>
      </c>
      <c r="L1079" s="7">
        <v>37.908999999999999</v>
      </c>
      <c r="M1079" s="7">
        <v>90.847999999999999</v>
      </c>
      <c r="N1079" s="7">
        <v>39.097999999999999</v>
      </c>
      <c r="O1079" s="7"/>
      <c r="Q1079" s="13"/>
      <c r="R1079" s="10" t="s">
        <v>699</v>
      </c>
      <c r="S1079">
        <v>2002</v>
      </c>
      <c r="T1079">
        <f t="shared" si="548"/>
        <v>100</v>
      </c>
      <c r="U1079">
        <f t="shared" si="549"/>
        <v>100</v>
      </c>
      <c r="V1079">
        <f t="shared" si="550"/>
        <v>100</v>
      </c>
      <c r="W1079">
        <f t="shared" si="551"/>
        <v>100</v>
      </c>
      <c r="X1079">
        <f t="shared" si="573"/>
        <v>5.7671486615748613E-2</v>
      </c>
      <c r="Y1079">
        <f t="shared" si="574"/>
        <v>7.5521278092536726E-2</v>
      </c>
      <c r="Z1079">
        <f t="shared" si="575"/>
        <v>1.0191759994838456E-2</v>
      </c>
      <c r="AA1079">
        <f t="shared" si="576"/>
        <v>-4.5986236836697003E-2</v>
      </c>
      <c r="AC1079" s="10">
        <f>IFERROR(VLOOKUP(S1079&amp;R1079,'Regulatory Data'!D$6:F$1349,3,FALSE),"")</f>
        <v>2.1337598812336749</v>
      </c>
      <c r="AD1079" s="12">
        <f>VLOOKUP($S1079&amp;$R1079,'Regulatory Data'!$I$6:$O$1301,5,FALSE)</f>
        <v>1</v>
      </c>
      <c r="AE1079" s="12">
        <f>IF(VLOOKUP($S1079&amp;$R1079,'Regulatory Data'!$I$6:$O$1301,7,FALSE)=1,1,IF(VLOOKUP($S1079&amp;$R1079,'Regulatory Data'!$I$6:$O$1301,6,FALSE)=1,0,""))</f>
        <v>1</v>
      </c>
      <c r="AG1079" s="12" t="str">
        <f t="shared" si="553"/>
        <v/>
      </c>
      <c r="AH1079" s="12">
        <f t="shared" si="554"/>
        <v>3.908608870720176E-2</v>
      </c>
      <c r="AI1079" s="12" t="str">
        <f t="shared" si="555"/>
        <v/>
      </c>
      <c r="AJ1079" s="12">
        <f t="shared" si="556"/>
        <v>3.1207927124192736E-2</v>
      </c>
      <c r="AK1079" s="12" t="str">
        <f t="shared" si="557"/>
        <v/>
      </c>
      <c r="AL1079" s="12">
        <f t="shared" si="558"/>
        <v>1.2787885343275462E-2</v>
      </c>
      <c r="AM1079" s="12" t="str">
        <f t="shared" si="559"/>
        <v/>
      </c>
      <c r="AN1079" s="12">
        <f t="shared" si="560"/>
        <v>-6.1018612569530006E-4</v>
      </c>
      <c r="AO1079" s="9" t="str">
        <f t="shared" si="561"/>
        <v/>
      </c>
      <c r="AP1079" s="9">
        <f t="shared" si="562"/>
        <v>3.908608870720176E-2</v>
      </c>
      <c r="AQ1079" s="9" t="str">
        <f t="shared" si="563"/>
        <v/>
      </c>
      <c r="AR1079" s="9">
        <f t="shared" si="564"/>
        <v>3.1207927124192736E-2</v>
      </c>
      <c r="AS1079" s="9" t="str">
        <f t="shared" si="565"/>
        <v/>
      </c>
      <c r="AT1079" s="9">
        <f t="shared" si="566"/>
        <v>1.2787885343275462E-2</v>
      </c>
      <c r="AU1079" s="9" t="str">
        <f t="shared" si="567"/>
        <v/>
      </c>
      <c r="AV1079" s="9">
        <f t="shared" si="568"/>
        <v>-6.1018612569530006E-4</v>
      </c>
    </row>
    <row r="1080" spans="1:48" x14ac:dyDescent="0.2">
      <c r="A1080" s="2">
        <v>1</v>
      </c>
      <c r="B1080" s="6" t="s">
        <v>36</v>
      </c>
      <c r="C1080" s="6">
        <v>0</v>
      </c>
      <c r="D1080" s="5" t="s">
        <v>108</v>
      </c>
      <c r="E1080" s="5" t="str">
        <f t="shared" si="552"/>
        <v/>
      </c>
      <c r="F1080" s="5" t="str">
        <f t="shared" si="547"/>
        <v/>
      </c>
      <c r="G1080" s="7">
        <v>114.004</v>
      </c>
      <c r="H1080" s="7">
        <v>103.98399999999999</v>
      </c>
      <c r="I1080" s="7">
        <v>33.49</v>
      </c>
      <c r="J1080" s="7">
        <v>109.51300000000001</v>
      </c>
      <c r="K1080" s="7">
        <v>29.376000000000001</v>
      </c>
      <c r="L1080" s="7">
        <v>32.207000000000001</v>
      </c>
      <c r="M1080" s="7">
        <v>91.063999999999993</v>
      </c>
      <c r="N1080" s="7">
        <v>30.497</v>
      </c>
      <c r="O1080" s="7"/>
      <c r="Q1080" s="13"/>
      <c r="R1080" s="10" t="s">
        <v>699</v>
      </c>
      <c r="S1080">
        <v>2003</v>
      </c>
      <c r="T1080">
        <f t="shared" si="548"/>
        <v>103.986</v>
      </c>
      <c r="U1080">
        <f t="shared" si="549"/>
        <v>103.17</v>
      </c>
      <c r="V1080">
        <f t="shared" si="550"/>
        <v>101.28700000000001</v>
      </c>
      <c r="W1080">
        <f t="shared" si="551"/>
        <v>99.938999999999993</v>
      </c>
      <c r="X1080">
        <f t="shared" si="573"/>
        <v>3.908608870720176E-2</v>
      </c>
      <c r="Y1080">
        <f t="shared" si="574"/>
        <v>3.1207927124192736E-2</v>
      </c>
      <c r="Z1080">
        <f t="shared" si="575"/>
        <v>1.2787885343275462E-2</v>
      </c>
      <c r="AA1080">
        <f t="shared" si="576"/>
        <v>-6.1018612569530006E-4</v>
      </c>
      <c r="AC1080" s="10">
        <f>IFERROR(VLOOKUP(S1080&amp;R1080,'Regulatory Data'!D$6:F$1349,3,FALSE),"")</f>
        <v>2.0624528522971093</v>
      </c>
      <c r="AD1080" s="12">
        <f>VLOOKUP($S1080&amp;$R1080,'Regulatory Data'!$I$6:$O$1301,5,FALSE)</f>
        <v>1</v>
      </c>
      <c r="AE1080" s="12">
        <f>IF(VLOOKUP($S1080&amp;$R1080,'Regulatory Data'!$I$6:$O$1301,7,FALSE)=1,1,IF(VLOOKUP($S1080&amp;$R1080,'Regulatory Data'!$I$6:$O$1301,6,FALSE)=1,0,""))</f>
        <v>1</v>
      </c>
      <c r="AG1080" s="12" t="str">
        <f t="shared" si="553"/>
        <v/>
      </c>
      <c r="AH1080" s="12">
        <f t="shared" si="554"/>
        <v>-4.1360272605572845E-4</v>
      </c>
      <c r="AI1080" s="12" t="str">
        <f t="shared" si="555"/>
        <v/>
      </c>
      <c r="AJ1080" s="12">
        <f t="shared" si="556"/>
        <v>-2.1624000022345768E-2</v>
      </c>
      <c r="AK1080" s="12" t="str">
        <f t="shared" si="557"/>
        <v/>
      </c>
      <c r="AL1080" s="12">
        <f t="shared" si="558"/>
        <v>5.0422095540962886E-3</v>
      </c>
      <c r="AM1080" s="12" t="str">
        <f t="shared" si="559"/>
        <v/>
      </c>
      <c r="AN1080" s="12">
        <f t="shared" si="560"/>
        <v>6.7006355765377279E-2</v>
      </c>
      <c r="AO1080" s="9" t="str">
        <f t="shared" si="561"/>
        <v/>
      </c>
      <c r="AP1080" s="9">
        <f t="shared" si="562"/>
        <v>-4.1360272605572845E-4</v>
      </c>
      <c r="AQ1080" s="9" t="str">
        <f t="shared" si="563"/>
        <v/>
      </c>
      <c r="AR1080" s="9">
        <f t="shared" si="564"/>
        <v>-2.1624000022345768E-2</v>
      </c>
      <c r="AS1080" s="9" t="str">
        <f t="shared" si="565"/>
        <v/>
      </c>
      <c r="AT1080" s="9">
        <f t="shared" si="566"/>
        <v>5.0422095540962886E-3</v>
      </c>
      <c r="AU1080" s="9" t="str">
        <f t="shared" si="567"/>
        <v/>
      </c>
      <c r="AV1080" s="9">
        <f t="shared" si="568"/>
        <v>6.7006355765377279E-2</v>
      </c>
    </row>
    <row r="1081" spans="1:48" x14ac:dyDescent="0.2">
      <c r="A1081" s="2">
        <v>1</v>
      </c>
      <c r="B1081" s="6" t="s">
        <v>37</v>
      </c>
      <c r="C1081" s="6">
        <v>0</v>
      </c>
      <c r="D1081" s="5" t="s">
        <v>108</v>
      </c>
      <c r="E1081" s="5" t="str">
        <f t="shared" si="552"/>
        <v/>
      </c>
      <c r="F1081" s="5" t="str">
        <f t="shared" si="547"/>
        <v/>
      </c>
      <c r="G1081" s="7">
        <v>110.745</v>
      </c>
      <c r="H1081" s="7">
        <v>108.245</v>
      </c>
      <c r="I1081" s="7">
        <v>34.061999999999998</v>
      </c>
      <c r="J1081" s="7">
        <v>115.351</v>
      </c>
      <c r="K1081" s="7">
        <v>30.757000000000001</v>
      </c>
      <c r="L1081" s="7">
        <v>31.468</v>
      </c>
      <c r="M1081" s="7">
        <v>91.802000000000007</v>
      </c>
      <c r="N1081" s="7">
        <v>31.27</v>
      </c>
      <c r="O1081" s="7"/>
      <c r="Q1081" s="13"/>
      <c r="R1081" s="10" t="s">
        <v>699</v>
      </c>
      <c r="S1081">
        <v>2004</v>
      </c>
      <c r="T1081">
        <f t="shared" si="548"/>
        <v>103.943</v>
      </c>
      <c r="U1081">
        <f t="shared" si="549"/>
        <v>100.96299999999999</v>
      </c>
      <c r="V1081">
        <f t="shared" si="550"/>
        <v>101.79900000000001</v>
      </c>
      <c r="W1081">
        <f t="shared" si="551"/>
        <v>106.86499999999999</v>
      </c>
      <c r="X1081">
        <f t="shared" si="573"/>
        <v>-4.1360272605572845E-4</v>
      </c>
      <c r="Y1081">
        <f t="shared" si="574"/>
        <v>-2.1624000022345768E-2</v>
      </c>
      <c r="Z1081">
        <f t="shared" si="575"/>
        <v>5.0422095540962886E-3</v>
      </c>
      <c r="AA1081">
        <f t="shared" si="576"/>
        <v>6.7006355765377279E-2</v>
      </c>
      <c r="AC1081" s="10">
        <f>IFERROR(VLOOKUP(S1081&amp;R1081,'Regulatory Data'!D$6:F$1349,3,FALSE),"")</f>
        <v>2.1151370753719183</v>
      </c>
      <c r="AD1081" s="12">
        <f>VLOOKUP($S1081&amp;$R1081,'Regulatory Data'!$I$6:$O$1301,5,FALSE)</f>
        <v>1</v>
      </c>
      <c r="AE1081" s="12">
        <f>IF(VLOOKUP($S1081&amp;$R1081,'Regulatory Data'!$I$6:$O$1301,7,FALSE)=1,1,IF(VLOOKUP($S1081&amp;$R1081,'Regulatory Data'!$I$6:$O$1301,6,FALSE)=1,0,""))</f>
        <v>1</v>
      </c>
      <c r="AG1081" s="12" t="str">
        <f t="shared" si="553"/>
        <v/>
      </c>
      <c r="AH1081" s="12">
        <f t="shared" si="554"/>
        <v>-4.3192686712901107E-2</v>
      </c>
      <c r="AI1081" s="12" t="str">
        <f t="shared" si="555"/>
        <v/>
      </c>
      <c r="AJ1081" s="12">
        <f t="shared" si="556"/>
        <v>-6.652471756465772E-2</v>
      </c>
      <c r="AK1081" s="12" t="str">
        <f t="shared" si="557"/>
        <v/>
      </c>
      <c r="AL1081" s="12">
        <f t="shared" si="558"/>
        <v>6.8820296977607498E-3</v>
      </c>
      <c r="AM1081" s="12" t="str">
        <f t="shared" si="559"/>
        <v/>
      </c>
      <c r="AN1081" s="12">
        <f t="shared" si="560"/>
        <v>7.2600262415898342E-2</v>
      </c>
      <c r="AO1081" s="9" t="str">
        <f t="shared" si="561"/>
        <v/>
      </c>
      <c r="AP1081" s="9">
        <f t="shared" si="562"/>
        <v>-4.3192686712901107E-2</v>
      </c>
      <c r="AQ1081" s="9" t="str">
        <f t="shared" si="563"/>
        <v/>
      </c>
      <c r="AR1081" s="9">
        <f t="shared" si="564"/>
        <v>-6.652471756465772E-2</v>
      </c>
      <c r="AS1081" s="9" t="str">
        <f t="shared" si="565"/>
        <v/>
      </c>
      <c r="AT1081" s="9">
        <f t="shared" si="566"/>
        <v>6.8820296977607498E-3</v>
      </c>
      <c r="AU1081" s="9" t="str">
        <f t="shared" si="567"/>
        <v/>
      </c>
      <c r="AV1081" s="9">
        <f t="shared" si="568"/>
        <v>7.2600262415898342E-2</v>
      </c>
    </row>
    <row r="1082" spans="1:48" x14ac:dyDescent="0.2">
      <c r="A1082" s="2">
        <v>1</v>
      </c>
      <c r="B1082" s="6" t="s">
        <v>63</v>
      </c>
      <c r="C1082" s="6">
        <v>0</v>
      </c>
      <c r="D1082" s="5" t="s">
        <v>108</v>
      </c>
      <c r="E1082" s="5" t="str">
        <f t="shared" si="552"/>
        <v/>
      </c>
      <c r="F1082" s="5" t="str">
        <f t="shared" si="547"/>
        <v/>
      </c>
      <c r="G1082" s="7">
        <v>103.242</v>
      </c>
      <c r="H1082" s="7">
        <v>100.687</v>
      </c>
      <c r="I1082" s="7">
        <v>32.427999999999997</v>
      </c>
      <c r="J1082" s="7">
        <v>130.79499999999999</v>
      </c>
      <c r="K1082" s="7">
        <v>31.41</v>
      </c>
      <c r="L1082" s="7">
        <v>32.207000000000001</v>
      </c>
      <c r="M1082" s="7">
        <v>97.991</v>
      </c>
      <c r="N1082" s="7">
        <v>31.777000000000001</v>
      </c>
      <c r="O1082" s="7"/>
      <c r="Q1082" s="13"/>
      <c r="R1082" s="10" t="s">
        <v>699</v>
      </c>
      <c r="S1082">
        <v>2005</v>
      </c>
      <c r="T1082">
        <f t="shared" si="548"/>
        <v>99.549000000000007</v>
      </c>
      <c r="U1082">
        <f t="shared" si="549"/>
        <v>94.465000000000003</v>
      </c>
      <c r="V1082">
        <f t="shared" si="550"/>
        <v>102.502</v>
      </c>
      <c r="W1082">
        <f t="shared" si="551"/>
        <v>114.91200000000001</v>
      </c>
      <c r="X1082">
        <f t="shared" si="573"/>
        <v>-4.3192686712901107E-2</v>
      </c>
      <c r="Y1082">
        <f t="shared" si="574"/>
        <v>-6.652471756465772E-2</v>
      </c>
      <c r="Z1082">
        <f t="shared" si="575"/>
        <v>6.8820296977607498E-3</v>
      </c>
      <c r="AA1082">
        <f t="shared" si="576"/>
        <v>7.2600262415898342E-2</v>
      </c>
      <c r="AC1082" s="10">
        <f>IFERROR(VLOOKUP(S1082&amp;R1082,'Regulatory Data'!D$6:F$1349,3,FALSE),"")</f>
        <v>2.1268282286584097</v>
      </c>
      <c r="AD1082" s="12">
        <f>VLOOKUP($S1082&amp;$R1082,'Regulatory Data'!$I$6:$O$1301,5,FALSE)</f>
        <v>1</v>
      </c>
      <c r="AE1082" s="12">
        <f>IF(VLOOKUP($S1082&amp;$R1082,'Regulatory Data'!$I$6:$O$1301,7,FALSE)=1,1,IF(VLOOKUP($S1082&amp;$R1082,'Regulatory Data'!$I$6:$O$1301,6,FALSE)=1,0,""))</f>
        <v>1</v>
      </c>
      <c r="AG1082" s="12" t="str">
        <f t="shared" si="553"/>
        <v/>
      </c>
      <c r="AH1082" s="12">
        <f t="shared" si="554"/>
        <v>-2.3807259922098645E-2</v>
      </c>
      <c r="AI1082" s="12" t="str">
        <f t="shared" si="555"/>
        <v/>
      </c>
      <c r="AJ1082" s="12">
        <f t="shared" si="556"/>
        <v>1.2685826707637737E-2</v>
      </c>
      <c r="AK1082" s="12" t="str">
        <f t="shared" si="557"/>
        <v/>
      </c>
      <c r="AL1082" s="12">
        <f t="shared" si="558"/>
        <v>2.1044872742595366E-2</v>
      </c>
      <c r="AM1082" s="12" t="str">
        <f t="shared" si="559"/>
        <v/>
      </c>
      <c r="AN1082" s="12">
        <f t="shared" si="560"/>
        <v>2.0184432296731281E-2</v>
      </c>
      <c r="AO1082" s="9" t="str">
        <f t="shared" si="561"/>
        <v/>
      </c>
      <c r="AP1082" s="9">
        <f t="shared" si="562"/>
        <v>-2.3807259922098645E-2</v>
      </c>
      <c r="AQ1082" s="9" t="str">
        <f t="shared" si="563"/>
        <v/>
      </c>
      <c r="AR1082" s="9">
        <f t="shared" si="564"/>
        <v>1.2685826707637737E-2</v>
      </c>
      <c r="AS1082" s="9" t="str">
        <f t="shared" si="565"/>
        <v/>
      </c>
      <c r="AT1082" s="9">
        <f t="shared" si="566"/>
        <v>2.1044872742595366E-2</v>
      </c>
      <c r="AU1082" s="9" t="str">
        <f t="shared" si="567"/>
        <v/>
      </c>
      <c r="AV1082" s="9">
        <f t="shared" si="568"/>
        <v>2.0184432296731281E-2</v>
      </c>
    </row>
    <row r="1083" spans="1:48" x14ac:dyDescent="0.2">
      <c r="A1083" s="2">
        <v>0</v>
      </c>
      <c r="B1083" s="5" t="s">
        <v>109</v>
      </c>
      <c r="C1083" s="6" t="s">
        <v>0</v>
      </c>
      <c r="E1083" s="5" t="str">
        <f t="shared" si="552"/>
        <v/>
      </c>
      <c r="F1083" s="5" t="str">
        <f t="shared" si="547"/>
        <v/>
      </c>
      <c r="Q1083" s="13"/>
      <c r="R1083" s="10" t="s">
        <v>699</v>
      </c>
      <c r="S1083">
        <v>2006</v>
      </c>
      <c r="T1083">
        <f t="shared" si="548"/>
        <v>97.206999999999994</v>
      </c>
      <c r="U1083">
        <f t="shared" si="549"/>
        <v>95.671000000000006</v>
      </c>
      <c r="V1083">
        <f t="shared" si="550"/>
        <v>104.682</v>
      </c>
      <c r="W1083">
        <f t="shared" si="551"/>
        <v>117.255</v>
      </c>
      <c r="X1083">
        <f t="shared" si="573"/>
        <v>-2.3807259922098645E-2</v>
      </c>
      <c r="Y1083">
        <f t="shared" si="574"/>
        <v>1.2685826707637737E-2</v>
      </c>
      <c r="Z1083">
        <f t="shared" si="575"/>
        <v>2.1044872742595366E-2</v>
      </c>
      <c r="AA1083">
        <f t="shared" si="576"/>
        <v>2.0184432296731281E-2</v>
      </c>
      <c r="AC1083" s="10">
        <f>IFERROR(VLOOKUP(S1083&amp;R1083,'Regulatory Data'!D$6:F$1349,3,FALSE),"")</f>
        <v>2.0948717990915346</v>
      </c>
      <c r="AD1083" s="12">
        <f>VLOOKUP($S1083&amp;$R1083,'Regulatory Data'!$I$6:$O$1301,5,FALSE)</f>
        <v>1</v>
      </c>
      <c r="AE1083" s="12">
        <f>IF(VLOOKUP($S1083&amp;$R1083,'Regulatory Data'!$I$6:$O$1301,7,FALSE)=1,1,IF(VLOOKUP($S1083&amp;$R1083,'Regulatory Data'!$I$6:$O$1301,6,FALSE)=1,0,""))</f>
        <v>1</v>
      </c>
      <c r="AG1083" s="12" t="str">
        <f t="shared" si="553"/>
        <v/>
      </c>
      <c r="AH1083" s="12">
        <f t="shared" si="554"/>
        <v>-1.7821195372127008E-2</v>
      </c>
      <c r="AI1083" s="12" t="str">
        <f t="shared" si="555"/>
        <v/>
      </c>
      <c r="AJ1083" s="12">
        <f t="shared" si="556"/>
        <v>-5.3660454704438365E-3</v>
      </c>
      <c r="AK1083" s="12" t="str">
        <f t="shared" si="557"/>
        <v/>
      </c>
      <c r="AL1083" s="12">
        <f t="shared" si="558"/>
        <v>3.3229768409928084E-2</v>
      </c>
      <c r="AM1083" s="12" t="str">
        <f t="shared" si="559"/>
        <v/>
      </c>
      <c r="AN1083" s="12">
        <f t="shared" si="560"/>
        <v>5.0058469792045202E-2</v>
      </c>
      <c r="AO1083" s="9" t="str">
        <f t="shared" si="561"/>
        <v/>
      </c>
      <c r="AP1083" s="9">
        <f t="shared" si="562"/>
        <v>-1.7821195372127008E-2</v>
      </c>
      <c r="AQ1083" s="9" t="str">
        <f t="shared" si="563"/>
        <v/>
      </c>
      <c r="AR1083" s="9">
        <f t="shared" si="564"/>
        <v>-5.3660454704438365E-3</v>
      </c>
      <c r="AS1083" s="9" t="str">
        <f t="shared" si="565"/>
        <v/>
      </c>
      <c r="AT1083" s="9">
        <f t="shared" si="566"/>
        <v>3.3229768409928084E-2</v>
      </c>
      <c r="AU1083" s="9" t="str">
        <f t="shared" si="567"/>
        <v/>
      </c>
      <c r="AV1083" s="9">
        <f t="shared" si="568"/>
        <v>5.0058469792045202E-2</v>
      </c>
    </row>
    <row r="1084" spans="1:48" x14ac:dyDescent="0.2">
      <c r="A1084" s="2">
        <v>1</v>
      </c>
      <c r="B1084" s="6" t="s">
        <v>13</v>
      </c>
      <c r="C1084" s="6">
        <v>0</v>
      </c>
      <c r="D1084" s="5" t="s">
        <v>110</v>
      </c>
      <c r="E1084" s="5" t="str">
        <f t="shared" si="552"/>
        <v/>
      </c>
      <c r="F1084" s="5" t="str">
        <f t="shared" si="547"/>
        <v/>
      </c>
      <c r="G1084" s="7">
        <v>76.513000000000005</v>
      </c>
      <c r="H1084" s="7">
        <v>79.662999999999997</v>
      </c>
      <c r="I1084" s="7">
        <v>114.69499999999999</v>
      </c>
      <c r="J1084" s="7">
        <v>84.117999999999995</v>
      </c>
      <c r="K1084" s="7">
        <v>149.90299999999999</v>
      </c>
      <c r="L1084" s="7">
        <v>143.976</v>
      </c>
      <c r="M1084" s="7">
        <v>114.752</v>
      </c>
      <c r="N1084" s="7">
        <v>131.61500000000001</v>
      </c>
      <c r="O1084" s="7"/>
      <c r="Q1084" s="13"/>
      <c r="R1084" s="10" t="s">
        <v>699</v>
      </c>
      <c r="S1084">
        <v>2007</v>
      </c>
      <c r="T1084">
        <f t="shared" si="548"/>
        <v>95.49</v>
      </c>
      <c r="U1084">
        <f t="shared" si="549"/>
        <v>95.159000000000006</v>
      </c>
      <c r="V1084">
        <f t="shared" si="550"/>
        <v>108.21899999999999</v>
      </c>
      <c r="W1084">
        <f t="shared" si="551"/>
        <v>123.274</v>
      </c>
      <c r="X1084">
        <f t="shared" si="573"/>
        <v>-1.7821195372127008E-2</v>
      </c>
      <c r="Y1084">
        <f t="shared" si="574"/>
        <v>-5.3660454704438365E-3</v>
      </c>
      <c r="Z1084">
        <f t="shared" si="575"/>
        <v>3.3229768409928084E-2</v>
      </c>
      <c r="AA1084">
        <f t="shared" si="576"/>
        <v>5.0058469792045202E-2</v>
      </c>
      <c r="AC1084" s="10">
        <f>IFERROR(VLOOKUP(S1084&amp;R1084,'Regulatory Data'!D$6:F$1349,3,FALSE),"")</f>
        <v>2.1040961938310914</v>
      </c>
      <c r="AD1084" s="12">
        <f>VLOOKUP($S1084&amp;$R1084,'Regulatory Data'!$I$6:$O$1301,5,FALSE)</f>
        <v>1</v>
      </c>
      <c r="AE1084" s="12">
        <f>IF(VLOOKUP($S1084&amp;$R1084,'Regulatory Data'!$I$6:$O$1301,7,FALSE)=1,1,IF(VLOOKUP($S1084&amp;$R1084,'Regulatory Data'!$I$6:$O$1301,6,FALSE)=1,0,""))</f>
        <v>1</v>
      </c>
      <c r="AG1084" s="12" t="str">
        <f t="shared" si="553"/>
        <v/>
      </c>
      <c r="AH1084" s="12">
        <f t="shared" si="554"/>
        <v>-2.1306113232614443E-2</v>
      </c>
      <c r="AI1084" s="12" t="str">
        <f t="shared" si="555"/>
        <v/>
      </c>
      <c r="AJ1084" s="12">
        <f t="shared" si="556"/>
        <v>-3.6787311945563061E-4</v>
      </c>
      <c r="AK1084" s="12" t="str">
        <f t="shared" si="557"/>
        <v/>
      </c>
      <c r="AL1084" s="12">
        <f t="shared" si="558"/>
        <v>3.920507522533434E-2</v>
      </c>
      <c r="AM1084" s="12" t="str">
        <f t="shared" si="559"/>
        <v/>
      </c>
      <c r="AN1084" s="12">
        <f t="shared" si="560"/>
        <v>1.4623958094201583E-2</v>
      </c>
      <c r="AO1084" s="9" t="str">
        <f t="shared" si="561"/>
        <v/>
      </c>
      <c r="AP1084" s="9">
        <f t="shared" si="562"/>
        <v>-2.1306113232614443E-2</v>
      </c>
      <c r="AQ1084" s="9" t="str">
        <f t="shared" si="563"/>
        <v/>
      </c>
      <c r="AR1084" s="9">
        <f t="shared" si="564"/>
        <v>-3.6787311945563061E-4</v>
      </c>
      <c r="AS1084" s="9" t="str">
        <f t="shared" si="565"/>
        <v/>
      </c>
      <c r="AT1084" s="9">
        <f t="shared" si="566"/>
        <v>3.920507522533434E-2</v>
      </c>
      <c r="AU1084" s="9" t="str">
        <f t="shared" si="567"/>
        <v/>
      </c>
      <c r="AV1084" s="9">
        <f t="shared" si="568"/>
        <v>1.4623958094201583E-2</v>
      </c>
    </row>
    <row r="1085" spans="1:48" x14ac:dyDescent="0.2">
      <c r="A1085" s="2">
        <v>1</v>
      </c>
      <c r="B1085" s="6" t="s">
        <v>15</v>
      </c>
      <c r="C1085" s="6">
        <v>0</v>
      </c>
      <c r="D1085" s="5" t="s">
        <v>110</v>
      </c>
      <c r="E1085" s="5" t="str">
        <f t="shared" si="552"/>
        <v/>
      </c>
      <c r="F1085" s="5" t="str">
        <f t="shared" si="547"/>
        <v/>
      </c>
      <c r="G1085" s="7">
        <v>71.566000000000003</v>
      </c>
      <c r="H1085" s="7">
        <v>74.591999999999999</v>
      </c>
      <c r="I1085" s="7">
        <v>107.93300000000001</v>
      </c>
      <c r="J1085" s="7">
        <v>87.537000000000006</v>
      </c>
      <c r="K1085" s="7">
        <v>150.815</v>
      </c>
      <c r="L1085" s="7">
        <v>144.69900000000001</v>
      </c>
      <c r="M1085" s="7">
        <v>124.81</v>
      </c>
      <c r="N1085" s="7">
        <v>134.71199999999999</v>
      </c>
      <c r="O1085" s="7"/>
      <c r="Q1085" s="13"/>
      <c r="R1085" s="10" t="s">
        <v>699</v>
      </c>
      <c r="S1085">
        <v>2008</v>
      </c>
      <c r="T1085">
        <f t="shared" si="548"/>
        <v>93.477000000000004</v>
      </c>
      <c r="U1085">
        <f t="shared" si="549"/>
        <v>95.123999999999995</v>
      </c>
      <c r="V1085">
        <f t="shared" si="550"/>
        <v>112.54600000000001</v>
      </c>
      <c r="W1085">
        <f t="shared" si="551"/>
        <v>125.09</v>
      </c>
      <c r="X1085">
        <f t="shared" si="573"/>
        <v>-2.1306113232614443E-2</v>
      </c>
      <c r="Y1085">
        <f t="shared" si="574"/>
        <v>-3.6787311945563061E-4</v>
      </c>
      <c r="Z1085">
        <f t="shared" si="575"/>
        <v>3.920507522533434E-2</v>
      </c>
      <c r="AA1085">
        <f t="shared" si="576"/>
        <v>1.4623958094201583E-2</v>
      </c>
      <c r="AC1085" s="10">
        <f>IFERROR(VLOOKUP(S1085&amp;R1085,'Regulatory Data'!D$6:F$1349,3,FALSE),"")</f>
        <v>2.1114384640110138</v>
      </c>
      <c r="AD1085" s="12">
        <f>VLOOKUP($S1085&amp;$R1085,'Regulatory Data'!$I$6:$O$1301,5,FALSE)</f>
        <v>1</v>
      </c>
      <c r="AE1085" s="12">
        <f>IF(VLOOKUP($S1085&amp;$R1085,'Regulatory Data'!$I$6:$O$1301,7,FALSE)=1,1,IF(VLOOKUP($S1085&amp;$R1085,'Regulatory Data'!$I$6:$O$1301,6,FALSE)=1,0,""))</f>
        <v>1</v>
      </c>
      <c r="AG1085" s="12" t="str">
        <f t="shared" si="553"/>
        <v/>
      </c>
      <c r="AH1085" s="12">
        <f t="shared" si="554"/>
        <v>1.9492762072483849E-2</v>
      </c>
      <c r="AI1085" s="12" t="str">
        <f t="shared" si="555"/>
        <v/>
      </c>
      <c r="AJ1085" s="12">
        <f t="shared" si="556"/>
        <v>1.8714910039943966E-2</v>
      </c>
      <c r="AK1085" s="12" t="str">
        <f t="shared" si="557"/>
        <v/>
      </c>
      <c r="AL1085" s="12">
        <f t="shared" si="558"/>
        <v>6.3858365119022764E-3</v>
      </c>
      <c r="AM1085" s="12" t="str">
        <f t="shared" si="559"/>
        <v/>
      </c>
      <c r="AN1085" s="12">
        <f t="shared" si="560"/>
        <v>-2.3851269100827466E-3</v>
      </c>
      <c r="AO1085" s="9" t="str">
        <f t="shared" si="561"/>
        <v/>
      </c>
      <c r="AP1085" s="9">
        <f t="shared" si="562"/>
        <v>1.9492762072483849E-2</v>
      </c>
      <c r="AQ1085" s="9" t="str">
        <f t="shared" si="563"/>
        <v/>
      </c>
      <c r="AR1085" s="9">
        <f t="shared" si="564"/>
        <v>1.8714910039943966E-2</v>
      </c>
      <c r="AS1085" s="9" t="str">
        <f t="shared" si="565"/>
        <v/>
      </c>
      <c r="AT1085" s="9">
        <f t="shared" si="566"/>
        <v>6.3858365119022764E-3</v>
      </c>
      <c r="AU1085" s="9" t="str">
        <f t="shared" si="567"/>
        <v/>
      </c>
      <c r="AV1085" s="9">
        <f t="shared" si="568"/>
        <v>-2.3851269100827466E-3</v>
      </c>
    </row>
    <row r="1086" spans="1:48" x14ac:dyDescent="0.2">
      <c r="A1086" s="2">
        <v>1</v>
      </c>
      <c r="B1086" s="6" t="s">
        <v>16</v>
      </c>
      <c r="C1086" s="6">
        <v>0</v>
      </c>
      <c r="D1086" s="5" t="s">
        <v>110</v>
      </c>
      <c r="E1086" s="5" t="str">
        <f t="shared" si="552"/>
        <v/>
      </c>
      <c r="F1086" s="5" t="str">
        <f t="shared" si="547"/>
        <v/>
      </c>
      <c r="G1086" s="7">
        <v>72.709999999999994</v>
      </c>
      <c r="H1086" s="7">
        <v>75.614000000000004</v>
      </c>
      <c r="I1086" s="7">
        <v>110.779</v>
      </c>
      <c r="J1086" s="7">
        <v>90.289000000000001</v>
      </c>
      <c r="K1086" s="7">
        <v>152.358</v>
      </c>
      <c r="L1086" s="7">
        <v>146.506</v>
      </c>
      <c r="M1086" s="7">
        <v>127.93300000000001</v>
      </c>
      <c r="N1086" s="7">
        <v>141.72300000000001</v>
      </c>
      <c r="O1086" s="7"/>
      <c r="Q1086" s="13"/>
      <c r="R1086" s="10" t="s">
        <v>699</v>
      </c>
      <c r="S1086">
        <v>2009</v>
      </c>
      <c r="T1086">
        <f t="shared" si="548"/>
        <v>95.316999999999993</v>
      </c>
      <c r="U1086">
        <f t="shared" si="549"/>
        <v>96.921000000000006</v>
      </c>
      <c r="V1086">
        <f t="shared" si="550"/>
        <v>113.267</v>
      </c>
      <c r="W1086">
        <f t="shared" si="551"/>
        <v>124.792</v>
      </c>
      <c r="X1086">
        <f t="shared" si="573"/>
        <v>1.9492762072483849E-2</v>
      </c>
      <c r="Y1086">
        <f t="shared" si="574"/>
        <v>1.8714910039943966E-2</v>
      </c>
      <c r="Z1086">
        <f t="shared" si="575"/>
        <v>6.3858365119022764E-3</v>
      </c>
      <c r="AA1086">
        <f t="shared" si="576"/>
        <v>-2.3851269100827466E-3</v>
      </c>
      <c r="AC1086" s="10">
        <f>IFERROR(VLOOKUP(S1086&amp;R1086,'Regulatory Data'!D$6:F$1349,3,FALSE),"")</f>
        <v>2.1422164668463091</v>
      </c>
      <c r="AD1086" s="12">
        <f>VLOOKUP($S1086&amp;$R1086,'Regulatory Data'!$I$6:$O$1301,5,FALSE)</f>
        <v>1</v>
      </c>
      <c r="AE1086" s="12">
        <f>IF(VLOOKUP($S1086&amp;$R1086,'Regulatory Data'!$I$6:$O$1301,7,FALSE)=1,1,IF(VLOOKUP($S1086&amp;$R1086,'Regulatory Data'!$I$6:$O$1301,6,FALSE)=1,0,""))</f>
        <v>1</v>
      </c>
      <c r="AG1086" s="12" t="str">
        <f t="shared" si="553"/>
        <v/>
      </c>
      <c r="AH1086" s="12">
        <f t="shared" si="554"/>
        <v>8.3753771284168721E-2</v>
      </c>
      <c r="AI1086" s="12" t="str">
        <f t="shared" si="555"/>
        <v/>
      </c>
      <c r="AJ1086" s="12">
        <f t="shared" si="556"/>
        <v>9.5346760005717179E-2</v>
      </c>
      <c r="AK1086" s="12" t="str">
        <f t="shared" si="557"/>
        <v/>
      </c>
      <c r="AL1086" s="12">
        <f t="shared" si="558"/>
        <v>-1.882223981902964E-2</v>
      </c>
      <c r="AM1086" s="12" t="str">
        <f t="shared" si="559"/>
        <v/>
      </c>
      <c r="AN1086" s="12">
        <f t="shared" si="560"/>
        <v>-7.38947169227675E-2</v>
      </c>
      <c r="AO1086" s="9" t="str">
        <f t="shared" si="561"/>
        <v/>
      </c>
      <c r="AP1086" s="9">
        <f t="shared" si="562"/>
        <v>8.3753771284168721E-2</v>
      </c>
      <c r="AQ1086" s="9" t="str">
        <f t="shared" si="563"/>
        <v/>
      </c>
      <c r="AR1086" s="9">
        <f t="shared" si="564"/>
        <v>9.5346760005717179E-2</v>
      </c>
      <c r="AS1086" s="9" t="str">
        <f t="shared" si="565"/>
        <v/>
      </c>
      <c r="AT1086" s="9">
        <f t="shared" si="566"/>
        <v>-1.882223981902964E-2</v>
      </c>
      <c r="AU1086" s="9" t="str">
        <f t="shared" si="567"/>
        <v/>
      </c>
      <c r="AV1086" s="9">
        <f t="shared" si="568"/>
        <v>-7.38947169227675E-2</v>
      </c>
    </row>
    <row r="1087" spans="1:48" x14ac:dyDescent="0.2">
      <c r="A1087" s="2">
        <v>1</v>
      </c>
      <c r="B1087" s="6" t="s">
        <v>17</v>
      </c>
      <c r="C1087" s="6">
        <v>0</v>
      </c>
      <c r="D1087" s="5" t="s">
        <v>110</v>
      </c>
      <c r="E1087" s="5" t="str">
        <f t="shared" si="552"/>
        <v/>
      </c>
      <c r="F1087" s="5" t="str">
        <f t="shared" si="547"/>
        <v/>
      </c>
      <c r="G1087" s="7">
        <v>68.456999999999994</v>
      </c>
      <c r="H1087" s="7">
        <v>70.119</v>
      </c>
      <c r="I1087" s="7">
        <v>102.05200000000001</v>
      </c>
      <c r="J1087" s="7">
        <v>91.902000000000001</v>
      </c>
      <c r="K1087" s="7">
        <v>149.07400000000001</v>
      </c>
      <c r="L1087" s="7">
        <v>145.542</v>
      </c>
      <c r="M1087" s="7">
        <v>138.19900000000001</v>
      </c>
      <c r="N1087" s="7">
        <v>141.035</v>
      </c>
      <c r="O1087" s="7"/>
      <c r="Q1087" s="13"/>
      <c r="R1087" s="10" t="s">
        <v>699</v>
      </c>
      <c r="S1087">
        <v>2010</v>
      </c>
      <c r="T1087">
        <f t="shared" si="548"/>
        <v>103.64400000000001</v>
      </c>
      <c r="U1087">
        <f t="shared" si="549"/>
        <v>106.617</v>
      </c>
      <c r="V1087">
        <f t="shared" si="550"/>
        <v>111.155</v>
      </c>
      <c r="W1087">
        <f t="shared" si="551"/>
        <v>115.90300000000001</v>
      </c>
      <c r="X1087">
        <f t="shared" si="573"/>
        <v>8.3753771284168721E-2</v>
      </c>
      <c r="Y1087">
        <f t="shared" si="574"/>
        <v>9.5346760005717179E-2</v>
      </c>
      <c r="Z1087">
        <f t="shared" si="575"/>
        <v>-1.882223981902964E-2</v>
      </c>
      <c r="AA1087">
        <f t="shared" si="576"/>
        <v>-7.38947169227675E-2</v>
      </c>
      <c r="AC1087" s="10">
        <f>IFERROR(VLOOKUP(S1087&amp;R1087,'Regulatory Data'!D$6:F$1349,3,FALSE),"")</f>
        <v>2.151533975615175</v>
      </c>
      <c r="AD1087" s="12">
        <f>VLOOKUP($S1087&amp;$R1087,'Regulatory Data'!$I$6:$O$1301,5,FALSE)</f>
        <v>1</v>
      </c>
      <c r="AE1087" s="12">
        <f>IF(VLOOKUP($S1087&amp;$R1087,'Regulatory Data'!$I$6:$O$1301,7,FALSE)=1,1,IF(VLOOKUP($S1087&amp;$R1087,'Regulatory Data'!$I$6:$O$1301,6,FALSE)=1,0,""))</f>
        <v>1</v>
      </c>
      <c r="AG1087" s="12" t="str">
        <f t="shared" si="553"/>
        <v/>
      </c>
      <c r="AH1087" s="12" t="str">
        <f t="shared" si="554"/>
        <v>.</v>
      </c>
      <c r="AI1087" s="12" t="str">
        <f t="shared" si="555"/>
        <v/>
      </c>
      <c r="AJ1087" s="12" t="str">
        <f t="shared" si="556"/>
        <v>.</v>
      </c>
      <c r="AK1087" s="12" t="str">
        <f t="shared" si="557"/>
        <v/>
      </c>
      <c r="AL1087" s="12" t="str">
        <f t="shared" si="558"/>
        <v>.</v>
      </c>
      <c r="AM1087" s="12" t="str">
        <f t="shared" si="559"/>
        <v/>
      </c>
      <c r="AN1087" s="12" t="str">
        <f t="shared" si="560"/>
        <v>.</v>
      </c>
      <c r="AO1087" s="9" t="str">
        <f t="shared" si="561"/>
        <v/>
      </c>
      <c r="AP1087" s="9" t="str">
        <f t="shared" si="562"/>
        <v>.</v>
      </c>
      <c r="AQ1087" s="9" t="str">
        <f t="shared" si="563"/>
        <v/>
      </c>
      <c r="AR1087" s="9" t="str">
        <f t="shared" si="564"/>
        <v>.</v>
      </c>
      <c r="AS1087" s="9" t="str">
        <f t="shared" si="565"/>
        <v/>
      </c>
      <c r="AT1087" s="9" t="str">
        <f t="shared" si="566"/>
        <v>.</v>
      </c>
      <c r="AU1087" s="9" t="str">
        <f t="shared" si="567"/>
        <v/>
      </c>
      <c r="AV1087" s="9" t="str">
        <f t="shared" si="568"/>
        <v>.</v>
      </c>
    </row>
    <row r="1088" spans="1:48" x14ac:dyDescent="0.2">
      <c r="A1088" s="2">
        <v>1</v>
      </c>
      <c r="B1088" s="6" t="s">
        <v>18</v>
      </c>
      <c r="C1088" s="6">
        <v>0</v>
      </c>
      <c r="D1088" s="5" t="s">
        <v>110</v>
      </c>
      <c r="E1088" s="5" t="str">
        <f t="shared" si="552"/>
        <v/>
      </c>
      <c r="F1088" s="5" t="str">
        <f t="shared" si="547"/>
        <v/>
      </c>
      <c r="G1088" s="7">
        <v>66.873000000000005</v>
      </c>
      <c r="H1088" s="7">
        <v>70.713999999999999</v>
      </c>
      <c r="I1088" s="7">
        <v>104.282</v>
      </c>
      <c r="J1088" s="7">
        <v>93.522000000000006</v>
      </c>
      <c r="K1088" s="7">
        <v>155.941</v>
      </c>
      <c r="L1088" s="7">
        <v>147.47</v>
      </c>
      <c r="M1088" s="7">
        <v>137.745</v>
      </c>
      <c r="N1088" s="7">
        <v>143.64400000000001</v>
      </c>
      <c r="O1088" s="7"/>
      <c r="Q1088" s="13"/>
      <c r="R1088" s="10" t="s">
        <v>708</v>
      </c>
      <c r="S1088">
        <v>1987</v>
      </c>
      <c r="T1088">
        <f t="shared" si="548"/>
        <v>54.701999999999998</v>
      </c>
      <c r="U1088">
        <f t="shared" si="549"/>
        <v>51.351999999999997</v>
      </c>
      <c r="V1088">
        <f t="shared" si="550"/>
        <v>73.587999999999994</v>
      </c>
      <c r="W1088">
        <f t="shared" si="551"/>
        <v>83.373999999999995</v>
      </c>
      <c r="X1088" s="4" t="s">
        <v>985</v>
      </c>
      <c r="Y1088" s="4" t="s">
        <v>985</v>
      </c>
      <c r="Z1088" s="4" t="s">
        <v>985</v>
      </c>
      <c r="AA1088" s="4" t="s">
        <v>985</v>
      </c>
      <c r="AC1088" s="10" t="str">
        <f>IFERROR(VLOOKUP(S1088&amp;R1088,'Regulatory Data'!D$6:F$1349,3,FALSE),"")</f>
        <v/>
      </c>
      <c r="AD1088" s="12" t="str">
        <f>VLOOKUP($S1088&amp;$R1088,'Regulatory Data'!$I$6:$O$1301,5,FALSE)</f>
        <v/>
      </c>
      <c r="AE1088" s="12" t="str">
        <f>IF(VLOOKUP($S1088&amp;$R1088,'Regulatory Data'!$I$6:$O$1301,7,FALSE)=1,1,IF(VLOOKUP($S1088&amp;$R1088,'Regulatory Data'!$I$6:$O$1301,6,FALSE)=1,0,""))</f>
        <v/>
      </c>
      <c r="AG1088" s="12" t="str">
        <f t="shared" si="553"/>
        <v/>
      </c>
      <c r="AH1088" s="12" t="str">
        <f t="shared" si="554"/>
        <v/>
      </c>
      <c r="AI1088" s="12" t="str">
        <f t="shared" si="555"/>
        <v/>
      </c>
      <c r="AJ1088" s="12" t="str">
        <f t="shared" si="556"/>
        <v/>
      </c>
      <c r="AK1088" s="12" t="str">
        <f t="shared" si="557"/>
        <v/>
      </c>
      <c r="AL1088" s="12" t="str">
        <f t="shared" si="558"/>
        <v/>
      </c>
      <c r="AM1088" s="12" t="str">
        <f t="shared" si="559"/>
        <v/>
      </c>
      <c r="AN1088" s="12" t="str">
        <f t="shared" si="560"/>
        <v/>
      </c>
      <c r="AO1088" s="9" t="str">
        <f t="shared" si="561"/>
        <v/>
      </c>
      <c r="AP1088" s="9" t="str">
        <f t="shared" si="562"/>
        <v/>
      </c>
      <c r="AQ1088" s="9" t="str">
        <f t="shared" si="563"/>
        <v/>
      </c>
      <c r="AR1088" s="9" t="str">
        <f t="shared" si="564"/>
        <v/>
      </c>
      <c r="AS1088" s="9" t="str">
        <f t="shared" si="565"/>
        <v/>
      </c>
      <c r="AT1088" s="9" t="str">
        <f t="shared" si="566"/>
        <v/>
      </c>
      <c r="AU1088" s="9" t="str">
        <f t="shared" si="567"/>
        <v/>
      </c>
      <c r="AV1088" s="9" t="str">
        <f t="shared" si="568"/>
        <v/>
      </c>
    </row>
    <row r="1089" spans="1:48" x14ac:dyDescent="0.2">
      <c r="A1089" s="2">
        <v>1</v>
      </c>
      <c r="B1089" s="6" t="s">
        <v>19</v>
      </c>
      <c r="C1089" s="6">
        <v>0</v>
      </c>
      <c r="D1089" s="5" t="s">
        <v>110</v>
      </c>
      <c r="E1089" s="5" t="str">
        <f t="shared" si="552"/>
        <v/>
      </c>
      <c r="F1089" s="5" t="str">
        <f t="shared" si="547"/>
        <v/>
      </c>
      <c r="G1089" s="7">
        <v>69.924999999999997</v>
      </c>
      <c r="H1089" s="7">
        <v>74.128</v>
      </c>
      <c r="I1089" s="7">
        <v>112.97799999999999</v>
      </c>
      <c r="J1089" s="7">
        <v>94.991</v>
      </c>
      <c r="K1089" s="7">
        <v>161.57</v>
      </c>
      <c r="L1089" s="7">
        <v>152.41</v>
      </c>
      <c r="M1089" s="7">
        <v>141.40600000000001</v>
      </c>
      <c r="N1089" s="7">
        <v>159.75800000000001</v>
      </c>
      <c r="O1089" s="7"/>
      <c r="Q1089" s="13"/>
      <c r="R1089" s="10" t="s">
        <v>708</v>
      </c>
      <c r="S1089">
        <v>1988</v>
      </c>
      <c r="T1089">
        <f t="shared" si="548"/>
        <v>55.972999999999999</v>
      </c>
      <c r="U1089">
        <f t="shared" si="549"/>
        <v>52.238999999999997</v>
      </c>
      <c r="V1089">
        <f t="shared" si="550"/>
        <v>76.822999999999993</v>
      </c>
      <c r="W1089">
        <f t="shared" si="551"/>
        <v>86.766000000000005</v>
      </c>
      <c r="X1089">
        <f t="shared" ref="X1089:X1111" si="577">LN(T1089)-LN(T1088)</f>
        <v>2.2969159778944537E-2</v>
      </c>
      <c r="Y1089">
        <f t="shared" ref="Y1089:Y1111" si="578">LN(U1089)-LN(U1088)</f>
        <v>1.7125458355878198E-2</v>
      </c>
      <c r="Z1089">
        <f t="shared" ref="Z1089:Z1111" si="579">LN(V1089)-LN(V1088)</f>
        <v>4.3022105521822063E-2</v>
      </c>
      <c r="AA1089">
        <f t="shared" ref="AA1089:AA1111" si="580">LN(W1089)-LN(W1088)</f>
        <v>3.9878329699849502E-2</v>
      </c>
      <c r="AC1089" s="10" t="str">
        <f>IFERROR(VLOOKUP(S1089&amp;R1089,'Regulatory Data'!D$6:F$1349,3,FALSE),"")</f>
        <v/>
      </c>
      <c r="AD1089" s="12" t="str">
        <f>VLOOKUP($S1089&amp;$R1089,'Regulatory Data'!$I$6:$O$1301,5,FALSE)</f>
        <v/>
      </c>
      <c r="AE1089" s="12" t="str">
        <f>IF(VLOOKUP($S1089&amp;$R1089,'Regulatory Data'!$I$6:$O$1301,7,FALSE)=1,1,IF(VLOOKUP($S1089&amp;$R1089,'Regulatory Data'!$I$6:$O$1301,6,FALSE)=1,0,""))</f>
        <v/>
      </c>
      <c r="AG1089" s="12" t="str">
        <f t="shared" si="553"/>
        <v/>
      </c>
      <c r="AH1089" s="12" t="str">
        <f t="shared" si="554"/>
        <v/>
      </c>
      <c r="AI1089" s="12" t="str">
        <f t="shared" si="555"/>
        <v/>
      </c>
      <c r="AJ1089" s="12" t="str">
        <f t="shared" si="556"/>
        <v/>
      </c>
      <c r="AK1089" s="12" t="str">
        <f t="shared" si="557"/>
        <v/>
      </c>
      <c r="AL1089" s="12" t="str">
        <f t="shared" si="558"/>
        <v/>
      </c>
      <c r="AM1089" s="12" t="str">
        <f t="shared" si="559"/>
        <v/>
      </c>
      <c r="AN1089" s="12" t="str">
        <f t="shared" si="560"/>
        <v/>
      </c>
      <c r="AO1089" s="9" t="str">
        <f t="shared" si="561"/>
        <v/>
      </c>
      <c r="AP1089" s="9" t="str">
        <f t="shared" si="562"/>
        <v/>
      </c>
      <c r="AQ1089" s="9" t="str">
        <f t="shared" si="563"/>
        <v/>
      </c>
      <c r="AR1089" s="9" t="str">
        <f t="shared" si="564"/>
        <v/>
      </c>
      <c r="AS1089" s="9" t="str">
        <f t="shared" si="565"/>
        <v/>
      </c>
      <c r="AT1089" s="9" t="str">
        <f t="shared" si="566"/>
        <v/>
      </c>
      <c r="AU1089" s="9" t="str">
        <f t="shared" si="567"/>
        <v/>
      </c>
      <c r="AV1089" s="9" t="str">
        <f t="shared" si="568"/>
        <v/>
      </c>
    </row>
    <row r="1090" spans="1:48" x14ac:dyDescent="0.2">
      <c r="A1090" s="2">
        <v>1</v>
      </c>
      <c r="B1090" s="6" t="s">
        <v>20</v>
      </c>
      <c r="C1090" s="6">
        <v>0</v>
      </c>
      <c r="D1090" s="5" t="s">
        <v>110</v>
      </c>
      <c r="E1090" s="5" t="str">
        <f t="shared" si="552"/>
        <v/>
      </c>
      <c r="F1090" s="5" t="str">
        <f t="shared" si="547"/>
        <v/>
      </c>
      <c r="G1090" s="7">
        <v>71.572999999999993</v>
      </c>
      <c r="H1090" s="7">
        <v>76.367000000000004</v>
      </c>
      <c r="I1090" s="7">
        <v>118.598</v>
      </c>
      <c r="J1090" s="7">
        <v>96.334000000000003</v>
      </c>
      <c r="K1090" s="7">
        <v>165.703</v>
      </c>
      <c r="L1090" s="7">
        <v>155.30099999999999</v>
      </c>
      <c r="M1090" s="7">
        <v>141.28100000000001</v>
      </c>
      <c r="N1090" s="7">
        <v>167.55799999999999</v>
      </c>
      <c r="O1090" s="7"/>
      <c r="Q1090" s="13"/>
      <c r="R1090" s="10" t="s">
        <v>708</v>
      </c>
      <c r="S1090">
        <v>1989</v>
      </c>
      <c r="T1090">
        <f t="shared" si="548"/>
        <v>57.533000000000001</v>
      </c>
      <c r="U1090">
        <f t="shared" si="549"/>
        <v>54.634</v>
      </c>
      <c r="V1090">
        <f t="shared" si="550"/>
        <v>78.962000000000003</v>
      </c>
      <c r="W1090">
        <f t="shared" si="551"/>
        <v>88.465999999999994</v>
      </c>
      <c r="X1090">
        <f t="shared" si="577"/>
        <v>2.7489264611911146E-2</v>
      </c>
      <c r="Y1090">
        <f t="shared" si="578"/>
        <v>4.4827057204406273E-2</v>
      </c>
      <c r="Z1090">
        <f t="shared" si="579"/>
        <v>2.7462649599734767E-2</v>
      </c>
      <c r="AA1090">
        <f t="shared" si="580"/>
        <v>1.9403457545866587E-2</v>
      </c>
      <c r="AC1090" s="10" t="str">
        <f>IFERROR(VLOOKUP(S1090&amp;R1090,'Regulatory Data'!D$6:F$1349,3,FALSE),"")</f>
        <v/>
      </c>
      <c r="AD1090" s="12" t="str">
        <f>VLOOKUP($S1090&amp;$R1090,'Regulatory Data'!$I$6:$O$1301,5,FALSE)</f>
        <v/>
      </c>
      <c r="AE1090" s="12" t="str">
        <f>IF(VLOOKUP($S1090&amp;$R1090,'Regulatory Data'!$I$6:$O$1301,7,FALSE)=1,1,IF(VLOOKUP($S1090&amp;$R1090,'Regulatory Data'!$I$6:$O$1301,6,FALSE)=1,0,""))</f>
        <v/>
      </c>
      <c r="AG1090" s="12" t="str">
        <f t="shared" si="553"/>
        <v/>
      </c>
      <c r="AH1090" s="12" t="str">
        <f t="shared" si="554"/>
        <v/>
      </c>
      <c r="AI1090" s="12" t="str">
        <f t="shared" si="555"/>
        <v/>
      </c>
      <c r="AJ1090" s="12" t="str">
        <f t="shared" si="556"/>
        <v/>
      </c>
      <c r="AK1090" s="12" t="str">
        <f t="shared" si="557"/>
        <v/>
      </c>
      <c r="AL1090" s="12" t="str">
        <f t="shared" si="558"/>
        <v/>
      </c>
      <c r="AM1090" s="12" t="str">
        <f t="shared" si="559"/>
        <v/>
      </c>
      <c r="AN1090" s="12" t="str">
        <f t="shared" si="560"/>
        <v/>
      </c>
      <c r="AO1090" s="9" t="str">
        <f t="shared" si="561"/>
        <v/>
      </c>
      <c r="AP1090" s="9" t="str">
        <f t="shared" si="562"/>
        <v/>
      </c>
      <c r="AQ1090" s="9" t="str">
        <f t="shared" si="563"/>
        <v/>
      </c>
      <c r="AR1090" s="9" t="str">
        <f t="shared" si="564"/>
        <v/>
      </c>
      <c r="AS1090" s="9" t="str">
        <f t="shared" si="565"/>
        <v/>
      </c>
      <c r="AT1090" s="9" t="str">
        <f t="shared" si="566"/>
        <v/>
      </c>
      <c r="AU1090" s="9" t="str">
        <f t="shared" si="567"/>
        <v/>
      </c>
      <c r="AV1090" s="9" t="str">
        <f t="shared" si="568"/>
        <v/>
      </c>
    </row>
    <row r="1091" spans="1:48" x14ac:dyDescent="0.2">
      <c r="A1091" s="2">
        <v>1</v>
      </c>
      <c r="B1091" s="6" t="s">
        <v>21</v>
      </c>
      <c r="C1091" s="6">
        <v>0</v>
      </c>
      <c r="D1091" s="5" t="s">
        <v>110</v>
      </c>
      <c r="E1091" s="5" t="str">
        <f t="shared" si="552"/>
        <v/>
      </c>
      <c r="F1091" s="5" t="str">
        <f t="shared" si="547"/>
        <v/>
      </c>
      <c r="G1091" s="7">
        <v>73.253</v>
      </c>
      <c r="H1091" s="7">
        <v>78.209000000000003</v>
      </c>
      <c r="I1091" s="7">
        <v>123.155</v>
      </c>
      <c r="J1091" s="7">
        <v>96.622</v>
      </c>
      <c r="K1091" s="7">
        <v>168.124</v>
      </c>
      <c r="L1091" s="7">
        <v>157.47</v>
      </c>
      <c r="M1091" s="7">
        <v>147.44800000000001</v>
      </c>
      <c r="N1091" s="7">
        <v>181.59</v>
      </c>
      <c r="O1091" s="7"/>
      <c r="Q1091" s="13"/>
      <c r="R1091" s="10" t="s">
        <v>708</v>
      </c>
      <c r="S1091">
        <v>1990</v>
      </c>
      <c r="T1091">
        <f t="shared" si="548"/>
        <v>57.231000000000002</v>
      </c>
      <c r="U1091">
        <f t="shared" si="549"/>
        <v>55.557000000000002</v>
      </c>
      <c r="V1091">
        <f t="shared" si="550"/>
        <v>81.168999999999997</v>
      </c>
      <c r="W1091">
        <f t="shared" si="551"/>
        <v>92.816999999999993</v>
      </c>
      <c r="X1091">
        <f t="shared" si="577"/>
        <v>-5.2629866001865366E-3</v>
      </c>
      <c r="Y1091">
        <f t="shared" si="578"/>
        <v>1.6753121178216368E-2</v>
      </c>
      <c r="Z1091">
        <f t="shared" si="579"/>
        <v>2.7566676789506417E-2</v>
      </c>
      <c r="AA1091">
        <f t="shared" si="580"/>
        <v>4.8011515263573834E-2</v>
      </c>
      <c r="AC1091" s="10" t="str">
        <f>IFERROR(VLOOKUP(S1091&amp;R1091,'Regulatory Data'!D$6:F$1349,3,FALSE),"")</f>
        <v/>
      </c>
      <c r="AD1091" s="12" t="str">
        <f>VLOOKUP($S1091&amp;$R1091,'Regulatory Data'!$I$6:$O$1301,5,FALSE)</f>
        <v/>
      </c>
      <c r="AE1091" s="12" t="str">
        <f>IF(VLOOKUP($S1091&amp;$R1091,'Regulatory Data'!$I$6:$O$1301,7,FALSE)=1,1,IF(VLOOKUP($S1091&amp;$R1091,'Regulatory Data'!$I$6:$O$1301,6,FALSE)=1,0,""))</f>
        <v/>
      </c>
      <c r="AG1091" s="12" t="str">
        <f t="shared" si="553"/>
        <v/>
      </c>
      <c r="AH1091" s="12" t="str">
        <f t="shared" si="554"/>
        <v/>
      </c>
      <c r="AI1091" s="12" t="str">
        <f t="shared" si="555"/>
        <v/>
      </c>
      <c r="AJ1091" s="12" t="str">
        <f t="shared" si="556"/>
        <v/>
      </c>
      <c r="AK1091" s="12" t="str">
        <f t="shared" si="557"/>
        <v/>
      </c>
      <c r="AL1091" s="12" t="str">
        <f t="shared" si="558"/>
        <v/>
      </c>
      <c r="AM1091" s="12" t="str">
        <f t="shared" si="559"/>
        <v/>
      </c>
      <c r="AN1091" s="12" t="str">
        <f t="shared" si="560"/>
        <v/>
      </c>
      <c r="AO1091" s="9" t="str">
        <f t="shared" si="561"/>
        <v/>
      </c>
      <c r="AP1091" s="9" t="str">
        <f t="shared" si="562"/>
        <v/>
      </c>
      <c r="AQ1091" s="9" t="str">
        <f t="shared" si="563"/>
        <v/>
      </c>
      <c r="AR1091" s="9" t="str">
        <f t="shared" si="564"/>
        <v/>
      </c>
      <c r="AS1091" s="9" t="str">
        <f t="shared" si="565"/>
        <v/>
      </c>
      <c r="AT1091" s="9" t="str">
        <f t="shared" si="566"/>
        <v/>
      </c>
      <c r="AU1091" s="9" t="str">
        <f t="shared" si="567"/>
        <v/>
      </c>
      <c r="AV1091" s="9" t="str">
        <f t="shared" si="568"/>
        <v/>
      </c>
    </row>
    <row r="1092" spans="1:48" x14ac:dyDescent="0.2">
      <c r="A1092" s="2">
        <v>1</v>
      </c>
      <c r="B1092" s="6" t="s">
        <v>22</v>
      </c>
      <c r="C1092" s="6">
        <v>0</v>
      </c>
      <c r="D1092" s="5" t="s">
        <v>110</v>
      </c>
      <c r="E1092" s="5" t="str">
        <f t="shared" si="552"/>
        <v/>
      </c>
      <c r="F1092" s="5" t="str">
        <f t="shared" si="547"/>
        <v/>
      </c>
      <c r="G1092" s="7">
        <v>70.533000000000001</v>
      </c>
      <c r="H1092" s="7">
        <v>73.233999999999995</v>
      </c>
      <c r="I1092" s="7">
        <v>114.352</v>
      </c>
      <c r="J1092" s="7">
        <v>99.488</v>
      </c>
      <c r="K1092" s="7">
        <v>162.126</v>
      </c>
      <c r="L1092" s="7">
        <v>156.14500000000001</v>
      </c>
      <c r="M1092" s="7">
        <v>157.245</v>
      </c>
      <c r="N1092" s="7">
        <v>179.81299999999999</v>
      </c>
      <c r="O1092" s="7"/>
      <c r="Q1092" s="13"/>
      <c r="R1092" s="10" t="s">
        <v>708</v>
      </c>
      <c r="S1092">
        <v>1991</v>
      </c>
      <c r="T1092">
        <f t="shared" si="548"/>
        <v>58.945999999999998</v>
      </c>
      <c r="U1092">
        <f t="shared" si="549"/>
        <v>55.838999999999999</v>
      </c>
      <c r="V1092">
        <f t="shared" si="550"/>
        <v>84.43</v>
      </c>
      <c r="W1092">
        <f t="shared" si="551"/>
        <v>96.974999999999994</v>
      </c>
      <c r="X1092">
        <f t="shared" si="577"/>
        <v>2.9526060946039934E-2</v>
      </c>
      <c r="Y1092">
        <f t="shared" si="578"/>
        <v>5.0630292363278429E-3</v>
      </c>
      <c r="Z1092">
        <f t="shared" si="579"/>
        <v>3.9389387806808784E-2</v>
      </c>
      <c r="AA1092">
        <f t="shared" si="580"/>
        <v>4.3823400655879752E-2</v>
      </c>
      <c r="AC1092" s="10" t="str">
        <f>IFERROR(VLOOKUP(S1092&amp;R1092,'Regulatory Data'!D$6:F$1349,3,FALSE),"")</f>
        <v/>
      </c>
      <c r="AD1092" s="12" t="str">
        <f>VLOOKUP($S1092&amp;$R1092,'Regulatory Data'!$I$6:$O$1301,5,FALSE)</f>
        <v/>
      </c>
      <c r="AE1092" s="12" t="str">
        <f>IF(VLOOKUP($S1092&amp;$R1092,'Regulatory Data'!$I$6:$O$1301,7,FALSE)=1,1,IF(VLOOKUP($S1092&amp;$R1092,'Regulatory Data'!$I$6:$O$1301,6,FALSE)=1,0,""))</f>
        <v/>
      </c>
      <c r="AG1092" s="12" t="str">
        <f t="shared" si="553"/>
        <v/>
      </c>
      <c r="AH1092" s="12" t="str">
        <f t="shared" si="554"/>
        <v/>
      </c>
      <c r="AI1092" s="12" t="str">
        <f t="shared" si="555"/>
        <v/>
      </c>
      <c r="AJ1092" s="12" t="str">
        <f t="shared" si="556"/>
        <v/>
      </c>
      <c r="AK1092" s="12" t="str">
        <f t="shared" si="557"/>
        <v/>
      </c>
      <c r="AL1092" s="12" t="str">
        <f t="shared" si="558"/>
        <v/>
      </c>
      <c r="AM1092" s="12" t="str">
        <f t="shared" si="559"/>
        <v/>
      </c>
      <c r="AN1092" s="12" t="str">
        <f t="shared" si="560"/>
        <v/>
      </c>
      <c r="AO1092" s="9" t="str">
        <f t="shared" si="561"/>
        <v/>
      </c>
      <c r="AP1092" s="9" t="str">
        <f t="shared" si="562"/>
        <v/>
      </c>
      <c r="AQ1092" s="9" t="str">
        <f t="shared" si="563"/>
        <v/>
      </c>
      <c r="AR1092" s="9" t="str">
        <f t="shared" si="564"/>
        <v/>
      </c>
      <c r="AS1092" s="9" t="str">
        <f t="shared" si="565"/>
        <v/>
      </c>
      <c r="AT1092" s="9" t="str">
        <f t="shared" si="566"/>
        <v/>
      </c>
      <c r="AU1092" s="9" t="str">
        <f t="shared" si="567"/>
        <v/>
      </c>
      <c r="AV1092" s="9" t="str">
        <f t="shared" si="568"/>
        <v/>
      </c>
    </row>
    <row r="1093" spans="1:48" x14ac:dyDescent="0.2">
      <c r="A1093" s="2">
        <v>1</v>
      </c>
      <c r="B1093" s="6" t="s">
        <v>23</v>
      </c>
      <c r="C1093" s="6">
        <v>0</v>
      </c>
      <c r="D1093" s="5" t="s">
        <v>110</v>
      </c>
      <c r="E1093" s="5" t="str">
        <f t="shared" si="552"/>
        <v/>
      </c>
      <c r="F1093" s="5" t="str">
        <f t="shared" si="547"/>
        <v/>
      </c>
      <c r="G1093" s="7">
        <v>70.965999999999994</v>
      </c>
      <c r="H1093" s="7">
        <v>73.763000000000005</v>
      </c>
      <c r="I1093" s="7">
        <v>110.73399999999999</v>
      </c>
      <c r="J1093" s="7">
        <v>100.797</v>
      </c>
      <c r="K1093" s="7">
        <v>156.03800000000001</v>
      </c>
      <c r="L1093" s="7">
        <v>150.12</v>
      </c>
      <c r="M1093" s="7">
        <v>162.69300000000001</v>
      </c>
      <c r="N1093" s="7">
        <v>180.15700000000001</v>
      </c>
      <c r="O1093" s="7"/>
      <c r="Q1093" s="13"/>
      <c r="R1093" s="10" t="s">
        <v>708</v>
      </c>
      <c r="S1093">
        <v>1992</v>
      </c>
      <c r="T1093">
        <f t="shared" si="548"/>
        <v>62.491</v>
      </c>
      <c r="U1093">
        <f t="shared" si="549"/>
        <v>59.615000000000002</v>
      </c>
      <c r="V1093">
        <f t="shared" si="550"/>
        <v>84.123999999999995</v>
      </c>
      <c r="W1093">
        <f t="shared" si="551"/>
        <v>96.522000000000006</v>
      </c>
      <c r="X1093">
        <f t="shared" si="577"/>
        <v>5.840077580583003E-2</v>
      </c>
      <c r="Y1093">
        <f t="shared" si="578"/>
        <v>6.5434670273790019E-2</v>
      </c>
      <c r="Z1093">
        <f t="shared" si="579"/>
        <v>-3.6308878599768946E-3</v>
      </c>
      <c r="AA1093">
        <f t="shared" si="580"/>
        <v>-4.6822516898048505E-3</v>
      </c>
      <c r="AC1093" s="10" t="str">
        <f>IFERROR(VLOOKUP(S1093&amp;R1093,'Regulatory Data'!D$6:F$1349,3,FALSE),"")</f>
        <v/>
      </c>
      <c r="AD1093" s="12" t="str">
        <f>VLOOKUP($S1093&amp;$R1093,'Regulatory Data'!$I$6:$O$1301,5,FALSE)</f>
        <v/>
      </c>
      <c r="AE1093" s="12" t="str">
        <f>IF(VLOOKUP($S1093&amp;$R1093,'Regulatory Data'!$I$6:$O$1301,7,FALSE)=1,1,IF(VLOOKUP($S1093&amp;$R1093,'Regulatory Data'!$I$6:$O$1301,6,FALSE)=1,0,""))</f>
        <v/>
      </c>
      <c r="AG1093" s="12" t="str">
        <f t="shared" si="553"/>
        <v/>
      </c>
      <c r="AH1093" s="12" t="str">
        <f t="shared" si="554"/>
        <v/>
      </c>
      <c r="AI1093" s="12" t="str">
        <f t="shared" si="555"/>
        <v/>
      </c>
      <c r="AJ1093" s="12" t="str">
        <f t="shared" si="556"/>
        <v/>
      </c>
      <c r="AK1093" s="12" t="str">
        <f t="shared" si="557"/>
        <v/>
      </c>
      <c r="AL1093" s="12" t="str">
        <f t="shared" si="558"/>
        <v/>
      </c>
      <c r="AM1093" s="12" t="str">
        <f t="shared" si="559"/>
        <v/>
      </c>
      <c r="AN1093" s="12" t="str">
        <f t="shared" si="560"/>
        <v/>
      </c>
      <c r="AO1093" s="9" t="str">
        <f t="shared" si="561"/>
        <v/>
      </c>
      <c r="AP1093" s="9" t="str">
        <f t="shared" si="562"/>
        <v/>
      </c>
      <c r="AQ1093" s="9" t="str">
        <f t="shared" si="563"/>
        <v/>
      </c>
      <c r="AR1093" s="9" t="str">
        <f t="shared" si="564"/>
        <v/>
      </c>
      <c r="AS1093" s="9" t="str">
        <f t="shared" si="565"/>
        <v/>
      </c>
      <c r="AT1093" s="9" t="str">
        <f t="shared" si="566"/>
        <v/>
      </c>
      <c r="AU1093" s="9" t="str">
        <f t="shared" si="567"/>
        <v/>
      </c>
      <c r="AV1093" s="9" t="str">
        <f t="shared" si="568"/>
        <v/>
      </c>
    </row>
    <row r="1094" spans="1:48" x14ac:dyDescent="0.2">
      <c r="A1094" s="2">
        <v>1</v>
      </c>
      <c r="B1094" s="6" t="s">
        <v>24</v>
      </c>
      <c r="C1094" s="6">
        <v>0</v>
      </c>
      <c r="D1094" s="5" t="s">
        <v>110</v>
      </c>
      <c r="E1094" s="5" t="str">
        <f t="shared" si="552"/>
        <v/>
      </c>
      <c r="F1094" s="5" t="str">
        <f t="shared" si="547"/>
        <v/>
      </c>
      <c r="G1094" s="7">
        <v>83.593000000000004</v>
      </c>
      <c r="H1094" s="7">
        <v>87.894999999999996</v>
      </c>
      <c r="I1094" s="7">
        <v>128.87700000000001</v>
      </c>
      <c r="J1094" s="7">
        <v>100.505</v>
      </c>
      <c r="K1094" s="7">
        <v>154.172</v>
      </c>
      <c r="L1094" s="7">
        <v>146.62700000000001</v>
      </c>
      <c r="M1094" s="7">
        <v>106.125</v>
      </c>
      <c r="N1094" s="7">
        <v>136.77099999999999</v>
      </c>
      <c r="O1094" s="7"/>
      <c r="Q1094" s="13"/>
      <c r="R1094" s="10" t="s">
        <v>708</v>
      </c>
      <c r="S1094">
        <v>1993</v>
      </c>
      <c r="T1094">
        <f t="shared" si="548"/>
        <v>64.703000000000003</v>
      </c>
      <c r="U1094">
        <f t="shared" si="549"/>
        <v>61.725000000000001</v>
      </c>
      <c r="V1094">
        <f t="shared" si="550"/>
        <v>85.623999999999995</v>
      </c>
      <c r="W1094">
        <f t="shared" si="551"/>
        <v>93.68</v>
      </c>
      <c r="X1094">
        <f t="shared" si="577"/>
        <v>3.4785021910161973E-2</v>
      </c>
      <c r="Y1094">
        <f t="shared" si="578"/>
        <v>3.4781814973147362E-2</v>
      </c>
      <c r="Z1094">
        <f t="shared" si="579"/>
        <v>1.767371686064223E-2</v>
      </c>
      <c r="AA1094">
        <f t="shared" si="580"/>
        <v>-2.9886242346764291E-2</v>
      </c>
      <c r="AC1094" s="10" t="str">
        <f>IFERROR(VLOOKUP(S1094&amp;R1094,'Regulatory Data'!D$6:F$1349,3,FALSE),"")</f>
        <v/>
      </c>
      <c r="AD1094" s="12" t="str">
        <f>VLOOKUP($S1094&amp;$R1094,'Regulatory Data'!$I$6:$O$1301,5,FALSE)</f>
        <v/>
      </c>
      <c r="AE1094" s="12" t="str">
        <f>IF(VLOOKUP($S1094&amp;$R1094,'Regulatory Data'!$I$6:$O$1301,7,FALSE)=1,1,IF(VLOOKUP($S1094&amp;$R1094,'Regulatory Data'!$I$6:$O$1301,6,FALSE)=1,0,""))</f>
        <v/>
      </c>
      <c r="AG1094" s="12" t="str">
        <f t="shared" si="553"/>
        <v/>
      </c>
      <c r="AH1094" s="12" t="str">
        <f t="shared" si="554"/>
        <v/>
      </c>
      <c r="AI1094" s="12" t="str">
        <f t="shared" si="555"/>
        <v/>
      </c>
      <c r="AJ1094" s="12" t="str">
        <f t="shared" si="556"/>
        <v/>
      </c>
      <c r="AK1094" s="12" t="str">
        <f t="shared" si="557"/>
        <v/>
      </c>
      <c r="AL1094" s="12" t="str">
        <f t="shared" si="558"/>
        <v/>
      </c>
      <c r="AM1094" s="12" t="str">
        <f t="shared" si="559"/>
        <v/>
      </c>
      <c r="AN1094" s="12" t="str">
        <f t="shared" si="560"/>
        <v/>
      </c>
      <c r="AO1094" s="9" t="str">
        <f t="shared" si="561"/>
        <v/>
      </c>
      <c r="AP1094" s="9" t="str">
        <f t="shared" si="562"/>
        <v/>
      </c>
      <c r="AQ1094" s="9" t="str">
        <f t="shared" si="563"/>
        <v/>
      </c>
      <c r="AR1094" s="9" t="str">
        <f t="shared" si="564"/>
        <v/>
      </c>
      <c r="AS1094" s="9" t="str">
        <f t="shared" si="565"/>
        <v/>
      </c>
      <c r="AT1094" s="9" t="str">
        <f t="shared" si="566"/>
        <v/>
      </c>
      <c r="AU1094" s="9" t="str">
        <f t="shared" si="567"/>
        <v/>
      </c>
      <c r="AV1094" s="9" t="str">
        <f t="shared" si="568"/>
        <v/>
      </c>
    </row>
    <row r="1095" spans="1:48" x14ac:dyDescent="0.2">
      <c r="A1095" s="2">
        <v>1</v>
      </c>
      <c r="B1095" s="6" t="s">
        <v>25</v>
      </c>
      <c r="C1095" s="6">
        <v>0</v>
      </c>
      <c r="D1095" s="5" t="s">
        <v>110</v>
      </c>
      <c r="E1095" s="5" t="str">
        <f t="shared" si="552"/>
        <v/>
      </c>
      <c r="F1095" s="5" t="str">
        <f t="shared" si="547"/>
        <v/>
      </c>
      <c r="G1095" s="7">
        <v>84.423000000000002</v>
      </c>
      <c r="H1095" s="7">
        <v>86.710999999999999</v>
      </c>
      <c r="I1095" s="7">
        <v>122.33499999999999</v>
      </c>
      <c r="J1095" s="7">
        <v>100.70399999999999</v>
      </c>
      <c r="K1095" s="7">
        <v>144.90799999999999</v>
      </c>
      <c r="L1095" s="7">
        <v>141.084</v>
      </c>
      <c r="M1095" s="7">
        <v>105.18600000000001</v>
      </c>
      <c r="N1095" s="7">
        <v>128.68</v>
      </c>
      <c r="O1095" s="7"/>
      <c r="Q1095" s="13"/>
      <c r="R1095" s="10" t="s">
        <v>708</v>
      </c>
      <c r="S1095">
        <v>1994</v>
      </c>
      <c r="T1095">
        <f t="shared" si="548"/>
        <v>67.385000000000005</v>
      </c>
      <c r="U1095">
        <f t="shared" si="549"/>
        <v>65.06</v>
      </c>
      <c r="V1095">
        <f t="shared" si="550"/>
        <v>86.116</v>
      </c>
      <c r="W1095">
        <f t="shared" si="551"/>
        <v>91.787999999999997</v>
      </c>
      <c r="X1095">
        <f t="shared" si="577"/>
        <v>4.0614872937601021E-2</v>
      </c>
      <c r="Y1095">
        <f t="shared" si="578"/>
        <v>5.2620885813962737E-2</v>
      </c>
      <c r="Z1095">
        <f t="shared" si="579"/>
        <v>5.7296069170087449E-3</v>
      </c>
      <c r="AA1095">
        <f t="shared" si="580"/>
        <v>-2.0403149161732692E-2</v>
      </c>
      <c r="AC1095" s="10" t="str">
        <f>IFERROR(VLOOKUP(S1095&amp;R1095,'Regulatory Data'!D$6:F$1349,3,FALSE),"")</f>
        <v/>
      </c>
      <c r="AD1095" s="12" t="str">
        <f>VLOOKUP($S1095&amp;$R1095,'Regulatory Data'!$I$6:$O$1301,5,FALSE)</f>
        <v/>
      </c>
      <c r="AE1095" s="12" t="str">
        <f>IF(VLOOKUP($S1095&amp;$R1095,'Regulatory Data'!$I$6:$O$1301,7,FALSE)=1,1,IF(VLOOKUP($S1095&amp;$R1095,'Regulatory Data'!$I$6:$O$1301,6,FALSE)=1,0,""))</f>
        <v/>
      </c>
      <c r="AG1095" s="12" t="str">
        <f t="shared" si="553"/>
        <v/>
      </c>
      <c r="AH1095" s="12" t="str">
        <f t="shared" si="554"/>
        <v/>
      </c>
      <c r="AI1095" s="12" t="str">
        <f t="shared" si="555"/>
        <v/>
      </c>
      <c r="AJ1095" s="12" t="str">
        <f t="shared" si="556"/>
        <v/>
      </c>
      <c r="AK1095" s="12" t="str">
        <f t="shared" si="557"/>
        <v/>
      </c>
      <c r="AL1095" s="12" t="str">
        <f t="shared" si="558"/>
        <v/>
      </c>
      <c r="AM1095" s="12" t="str">
        <f t="shared" si="559"/>
        <v/>
      </c>
      <c r="AN1095" s="12" t="str">
        <f t="shared" si="560"/>
        <v/>
      </c>
      <c r="AO1095" s="9" t="str">
        <f t="shared" si="561"/>
        <v/>
      </c>
      <c r="AP1095" s="9" t="str">
        <f t="shared" si="562"/>
        <v/>
      </c>
      <c r="AQ1095" s="9" t="str">
        <f t="shared" si="563"/>
        <v/>
      </c>
      <c r="AR1095" s="9" t="str">
        <f t="shared" si="564"/>
        <v/>
      </c>
      <c r="AS1095" s="9" t="str">
        <f t="shared" si="565"/>
        <v/>
      </c>
      <c r="AT1095" s="9" t="str">
        <f t="shared" si="566"/>
        <v/>
      </c>
      <c r="AU1095" s="9" t="str">
        <f t="shared" si="567"/>
        <v/>
      </c>
      <c r="AV1095" s="9" t="str">
        <f t="shared" si="568"/>
        <v/>
      </c>
    </row>
    <row r="1096" spans="1:48" x14ac:dyDescent="0.2">
      <c r="A1096" s="2">
        <v>1</v>
      </c>
      <c r="B1096" s="6" t="s">
        <v>26</v>
      </c>
      <c r="C1096" s="6">
        <v>0</v>
      </c>
      <c r="D1096" s="5" t="s">
        <v>110</v>
      </c>
      <c r="E1096" s="5" t="str">
        <f t="shared" si="552"/>
        <v/>
      </c>
      <c r="F1096" s="5" t="str">
        <f t="shared" ref="F1096:F1159" si="581">IF(LEN(E1096)=0,"",E1096&amp;B1096)</f>
        <v/>
      </c>
      <c r="G1096" s="7">
        <v>85.293999999999997</v>
      </c>
      <c r="H1096" s="7">
        <v>87.24</v>
      </c>
      <c r="I1096" s="7">
        <v>116.776</v>
      </c>
      <c r="J1096" s="7">
        <v>100.98099999999999</v>
      </c>
      <c r="K1096" s="7">
        <v>136.90899999999999</v>
      </c>
      <c r="L1096" s="7">
        <v>133.85499999999999</v>
      </c>
      <c r="M1096" s="7">
        <v>107.673</v>
      </c>
      <c r="N1096" s="7">
        <v>125.736</v>
      </c>
      <c r="O1096" s="7"/>
      <c r="Q1096" s="13"/>
      <c r="R1096" s="10" t="s">
        <v>708</v>
      </c>
      <c r="S1096">
        <v>1995</v>
      </c>
      <c r="T1096">
        <f t="shared" ref="T1096:T1159" si="582">AVERAGEIF($F$8:$F$12248,$R1096&amp;$S1096,G$8:G$12248)</f>
        <v>70.84</v>
      </c>
      <c r="U1096">
        <f t="shared" ref="U1096:U1159" si="583">AVERAGEIF($F$8:$F$12248,$R1096&amp;$S1096,H$8:H$12248)</f>
        <v>68.293999999999997</v>
      </c>
      <c r="V1096">
        <f t="shared" ref="V1096:V1159" si="584">AVERAGEIF($F$8:$F$12248,$R1096&amp;$S1096,J$8:J$12248)</f>
        <v>87.817999999999998</v>
      </c>
      <c r="W1096">
        <f t="shared" ref="W1096:W1159" si="585">AVERAGEIF($F$8:$F$12248,$R1096&amp;$S1096,M$8:M$12248)</f>
        <v>93.295000000000002</v>
      </c>
      <c r="X1096">
        <f t="shared" si="577"/>
        <v>5.0001371693509711E-2</v>
      </c>
      <c r="Y1096">
        <f t="shared" si="578"/>
        <v>4.8511993942100595E-2</v>
      </c>
      <c r="Z1096">
        <f t="shared" si="579"/>
        <v>1.9571266419546873E-2</v>
      </c>
      <c r="AA1096">
        <f t="shared" si="580"/>
        <v>1.6284945721483091E-2</v>
      </c>
      <c r="AC1096" s="10" t="str">
        <f>IFERROR(VLOOKUP(S1096&amp;R1096,'Regulatory Data'!D$6:F$1349,3,FALSE),"")</f>
        <v/>
      </c>
      <c r="AD1096" s="12" t="str">
        <f>VLOOKUP($S1096&amp;$R1096,'Regulatory Data'!$I$6:$O$1301,5,FALSE)</f>
        <v/>
      </c>
      <c r="AE1096" s="12" t="str">
        <f>IF(VLOOKUP($S1096&amp;$R1096,'Regulatory Data'!$I$6:$O$1301,7,FALSE)=1,1,IF(VLOOKUP($S1096&amp;$R1096,'Regulatory Data'!$I$6:$O$1301,6,FALSE)=1,0,""))</f>
        <v/>
      </c>
      <c r="AG1096" s="12" t="str">
        <f t="shared" si="553"/>
        <v/>
      </c>
      <c r="AH1096" s="12" t="str">
        <f t="shared" si="554"/>
        <v/>
      </c>
      <c r="AI1096" s="12" t="str">
        <f t="shared" si="555"/>
        <v/>
      </c>
      <c r="AJ1096" s="12" t="str">
        <f t="shared" si="556"/>
        <v/>
      </c>
      <c r="AK1096" s="12" t="str">
        <f t="shared" si="557"/>
        <v/>
      </c>
      <c r="AL1096" s="12" t="str">
        <f t="shared" si="558"/>
        <v/>
      </c>
      <c r="AM1096" s="12" t="str">
        <f t="shared" si="559"/>
        <v/>
      </c>
      <c r="AN1096" s="12" t="str">
        <f t="shared" si="560"/>
        <v/>
      </c>
      <c r="AO1096" s="9" t="str">
        <f t="shared" si="561"/>
        <v/>
      </c>
      <c r="AP1096" s="9" t="str">
        <f t="shared" si="562"/>
        <v/>
      </c>
      <c r="AQ1096" s="9" t="str">
        <f t="shared" si="563"/>
        <v/>
      </c>
      <c r="AR1096" s="9" t="str">
        <f t="shared" si="564"/>
        <v/>
      </c>
      <c r="AS1096" s="9" t="str">
        <f t="shared" si="565"/>
        <v/>
      </c>
      <c r="AT1096" s="9" t="str">
        <f t="shared" si="566"/>
        <v/>
      </c>
      <c r="AU1096" s="9" t="str">
        <f t="shared" si="567"/>
        <v/>
      </c>
      <c r="AV1096" s="9" t="str">
        <f t="shared" si="568"/>
        <v/>
      </c>
    </row>
    <row r="1097" spans="1:48" x14ac:dyDescent="0.2">
      <c r="A1097" s="2">
        <v>1</v>
      </c>
      <c r="B1097" s="6" t="s">
        <v>27</v>
      </c>
      <c r="C1097" s="6">
        <v>0</v>
      </c>
      <c r="D1097" s="5" t="s">
        <v>110</v>
      </c>
      <c r="E1097" s="5" t="str">
        <f t="shared" ref="E1097:E1160" si="586">IF(C1097=0,IF(LEN(D1097)&lt;&gt;3,"",D1097),IF(LEN(D1097)&lt;&gt;4,"",LEFT(D1097,3)))</f>
        <v/>
      </c>
      <c r="F1097" s="5" t="str">
        <f t="shared" si="581"/>
        <v/>
      </c>
      <c r="G1097" s="7">
        <v>87.194000000000003</v>
      </c>
      <c r="H1097" s="7">
        <v>89.616</v>
      </c>
      <c r="I1097" s="7">
        <v>114.55800000000001</v>
      </c>
      <c r="J1097" s="7">
        <v>101.658</v>
      </c>
      <c r="K1097" s="7">
        <v>131.38300000000001</v>
      </c>
      <c r="L1097" s="7">
        <v>127.831</v>
      </c>
      <c r="M1097" s="7">
        <v>108.90600000000001</v>
      </c>
      <c r="N1097" s="7">
        <v>124.76</v>
      </c>
      <c r="O1097" s="7"/>
      <c r="Q1097" s="13"/>
      <c r="R1097" s="10" t="s">
        <v>708</v>
      </c>
      <c r="S1097">
        <v>1996</v>
      </c>
      <c r="T1097">
        <f t="shared" si="582"/>
        <v>76.236999999999995</v>
      </c>
      <c r="U1097">
        <f t="shared" si="583"/>
        <v>73.44</v>
      </c>
      <c r="V1097">
        <f t="shared" si="584"/>
        <v>89.260999999999996</v>
      </c>
      <c r="W1097">
        <f t="shared" si="585"/>
        <v>92.099000000000004</v>
      </c>
      <c r="X1097">
        <f t="shared" si="577"/>
        <v>7.342309623422949E-2</v>
      </c>
      <c r="Y1097">
        <f t="shared" si="578"/>
        <v>7.2646831324928662E-2</v>
      </c>
      <c r="Z1097">
        <f t="shared" si="579"/>
        <v>1.6298171346267765E-2</v>
      </c>
      <c r="AA1097">
        <f t="shared" si="580"/>
        <v>-1.2902430410197674E-2</v>
      </c>
      <c r="AC1097" s="10" t="str">
        <f>IFERROR(VLOOKUP(S1097&amp;R1097,'Regulatory Data'!D$6:F$1349,3,FALSE),"")</f>
        <v/>
      </c>
      <c r="AD1097" s="12" t="str">
        <f>VLOOKUP($S1097&amp;$R1097,'Regulatory Data'!$I$6:$O$1301,5,FALSE)</f>
        <v/>
      </c>
      <c r="AE1097" s="12" t="str">
        <f>IF(VLOOKUP($S1097&amp;$R1097,'Regulatory Data'!$I$6:$O$1301,7,FALSE)=1,1,IF(VLOOKUP($S1097&amp;$R1097,'Regulatory Data'!$I$6:$O$1301,6,FALSE)=1,0,""))</f>
        <v/>
      </c>
      <c r="AG1097" s="12" t="str">
        <f t="shared" ref="AG1097:AG1160" si="587">IF($AD1097=0,X1098,"")</f>
        <v/>
      </c>
      <c r="AH1097" s="12" t="str">
        <f t="shared" ref="AH1097:AH1160" si="588">IF($AD1097=1,X1098,"")</f>
        <v/>
      </c>
      <c r="AI1097" s="12" t="str">
        <f t="shared" ref="AI1097:AI1160" si="589">IF($AD1097=0,Y1098,"")</f>
        <v/>
      </c>
      <c r="AJ1097" s="12" t="str">
        <f t="shared" ref="AJ1097:AJ1160" si="590">IF($AD1097=1,Y1098,"")</f>
        <v/>
      </c>
      <c r="AK1097" s="12" t="str">
        <f t="shared" ref="AK1097:AK1160" si="591">IF($AD1097=0,Z1098,"")</f>
        <v/>
      </c>
      <c r="AL1097" s="12" t="str">
        <f t="shared" ref="AL1097:AL1160" si="592">IF($AD1097=1,Z1098,"")</f>
        <v/>
      </c>
      <c r="AM1097" s="12" t="str">
        <f t="shared" ref="AM1097:AM1160" si="593">IF($AD1097=0,AA1098,"")</f>
        <v/>
      </c>
      <c r="AN1097" s="12" t="str">
        <f t="shared" ref="AN1097:AN1160" si="594">IF($AD1097=1,AA1098,"")</f>
        <v/>
      </c>
      <c r="AO1097" s="9" t="str">
        <f t="shared" ref="AO1097:AO1159" si="595">IF($AE1097=0,X1098,"")</f>
        <v/>
      </c>
      <c r="AP1097" s="9" t="str">
        <f t="shared" ref="AP1097:AP1159" si="596">IF($AE1097=1,X1098,"")</f>
        <v/>
      </c>
      <c r="AQ1097" s="9" t="str">
        <f t="shared" ref="AQ1097:AQ1159" si="597">IF($AE1097=0,Y1098,"")</f>
        <v/>
      </c>
      <c r="AR1097" s="9" t="str">
        <f t="shared" ref="AR1097:AR1159" si="598">IF($AE1097=1,Y1098,"")</f>
        <v/>
      </c>
      <c r="AS1097" s="9" t="str">
        <f t="shared" ref="AS1097:AS1159" si="599">IF($AE1097=0,Z1098,"")</f>
        <v/>
      </c>
      <c r="AT1097" s="9" t="str">
        <f t="shared" ref="AT1097:AT1159" si="600">IF($AE1097=1,Z1098,"")</f>
        <v/>
      </c>
      <c r="AU1097" s="9" t="str">
        <f t="shared" ref="AU1097:AU1159" si="601">IF($AE1097=0,AA1098,"")</f>
        <v/>
      </c>
      <c r="AV1097" s="9" t="str">
        <f t="shared" ref="AV1097:AV1159" si="602">IF($AE1097=1,AA1098,"")</f>
        <v/>
      </c>
    </row>
    <row r="1098" spans="1:48" x14ac:dyDescent="0.2">
      <c r="A1098" s="2">
        <v>1</v>
      </c>
      <c r="B1098" s="6" t="s">
        <v>28</v>
      </c>
      <c r="C1098" s="6">
        <v>0</v>
      </c>
      <c r="D1098" s="5" t="s">
        <v>110</v>
      </c>
      <c r="E1098" s="5" t="str">
        <f t="shared" si="586"/>
        <v/>
      </c>
      <c r="F1098" s="5" t="str">
        <f t="shared" si="581"/>
        <v/>
      </c>
      <c r="G1098" s="7">
        <v>90.950999999999993</v>
      </c>
      <c r="H1098" s="7">
        <v>90.683999999999997</v>
      </c>
      <c r="I1098" s="7">
        <v>103.68600000000001</v>
      </c>
      <c r="J1098" s="7">
        <v>101.20399999999999</v>
      </c>
      <c r="K1098" s="7">
        <v>114.002</v>
      </c>
      <c r="L1098" s="7">
        <v>114.337</v>
      </c>
      <c r="M1098" s="7">
        <v>107.128</v>
      </c>
      <c r="N1098" s="7">
        <v>111.07599999999999</v>
      </c>
      <c r="O1098" s="7"/>
      <c r="Q1098" s="13"/>
      <c r="R1098" s="10" t="s">
        <v>708</v>
      </c>
      <c r="S1098">
        <v>1997</v>
      </c>
      <c r="T1098">
        <f t="shared" si="582"/>
        <v>85.361000000000004</v>
      </c>
      <c r="U1098">
        <f t="shared" si="583"/>
        <v>83.004999999999995</v>
      </c>
      <c r="V1098">
        <f t="shared" si="584"/>
        <v>88.825000000000003</v>
      </c>
      <c r="W1098">
        <f t="shared" si="585"/>
        <v>94.048000000000002</v>
      </c>
      <c r="X1098">
        <f t="shared" si="577"/>
        <v>0.1130424128650489</v>
      </c>
      <c r="Y1098">
        <f t="shared" si="578"/>
        <v>0.12243210063380427</v>
      </c>
      <c r="Z1098">
        <f t="shared" si="579"/>
        <v>-4.8965204578070853E-3</v>
      </c>
      <c r="AA1098">
        <f t="shared" si="580"/>
        <v>2.0941204797492396E-2</v>
      </c>
      <c r="AC1098" s="10">
        <f>IFERROR(VLOOKUP(S1098&amp;R1098,'Regulatory Data'!D$6:F$1349,3,FALSE),"")</f>
        <v>0.17437479533250919</v>
      </c>
      <c r="AD1098" s="12">
        <f>VLOOKUP($S1098&amp;$R1098,'Regulatory Data'!$I$6:$O$1301,5,FALSE)</f>
        <v>0</v>
      </c>
      <c r="AE1098" s="12" t="str">
        <f>IF(VLOOKUP($S1098&amp;$R1098,'Regulatory Data'!$I$6:$O$1301,7,FALSE)=1,1,IF(VLOOKUP($S1098&amp;$R1098,'Regulatory Data'!$I$6:$O$1301,6,FALSE)=1,0,""))</f>
        <v/>
      </c>
      <c r="AG1098" s="12">
        <f t="shared" si="587"/>
        <v>0.1494217375408553</v>
      </c>
      <c r="AH1098" s="12" t="str">
        <f t="shared" si="588"/>
        <v/>
      </c>
      <c r="AI1098" s="12">
        <f t="shared" si="589"/>
        <v>0.1436540709007037</v>
      </c>
      <c r="AJ1098" s="12" t="str">
        <f t="shared" si="590"/>
        <v/>
      </c>
      <c r="AK1098" s="12">
        <f t="shared" si="591"/>
        <v>-8.2864189904459096E-3</v>
      </c>
      <c r="AL1098" s="12" t="str">
        <f t="shared" si="592"/>
        <v/>
      </c>
      <c r="AM1098" s="12">
        <f t="shared" si="593"/>
        <v>-1.7375327190246814E-2</v>
      </c>
      <c r="AN1098" s="12" t="str">
        <f t="shared" si="594"/>
        <v/>
      </c>
      <c r="AO1098" s="9" t="str">
        <f t="shared" si="595"/>
        <v/>
      </c>
      <c r="AP1098" s="9" t="str">
        <f t="shared" si="596"/>
        <v/>
      </c>
      <c r="AQ1098" s="9" t="str">
        <f t="shared" si="597"/>
        <v/>
      </c>
      <c r="AR1098" s="9" t="str">
        <f t="shared" si="598"/>
        <v/>
      </c>
      <c r="AS1098" s="9" t="str">
        <f t="shared" si="599"/>
        <v/>
      </c>
      <c r="AT1098" s="9" t="str">
        <f t="shared" si="600"/>
        <v/>
      </c>
      <c r="AU1098" s="9" t="str">
        <f t="shared" si="601"/>
        <v/>
      </c>
      <c r="AV1098" s="9" t="str">
        <f t="shared" si="602"/>
        <v/>
      </c>
    </row>
    <row r="1099" spans="1:48" x14ac:dyDescent="0.2">
      <c r="A1099" s="2">
        <v>1</v>
      </c>
      <c r="B1099" s="6" t="s">
        <v>29</v>
      </c>
      <c r="C1099" s="6">
        <v>0</v>
      </c>
      <c r="D1099" s="5" t="s">
        <v>110</v>
      </c>
      <c r="E1099" s="5" t="str">
        <f t="shared" si="586"/>
        <v/>
      </c>
      <c r="F1099" s="5" t="str">
        <f t="shared" si="581"/>
        <v/>
      </c>
      <c r="G1099" s="7">
        <v>100</v>
      </c>
      <c r="H1099" s="7">
        <v>100</v>
      </c>
      <c r="I1099" s="7">
        <v>100</v>
      </c>
      <c r="J1099" s="7">
        <v>100</v>
      </c>
      <c r="K1099" s="7">
        <v>100</v>
      </c>
      <c r="L1099" s="7">
        <v>100</v>
      </c>
      <c r="M1099" s="7">
        <v>100</v>
      </c>
      <c r="N1099" s="7">
        <v>100</v>
      </c>
      <c r="O1099" s="7"/>
      <c r="Q1099" s="13"/>
      <c r="R1099" s="10" t="s">
        <v>708</v>
      </c>
      <c r="S1099">
        <v>1998</v>
      </c>
      <c r="T1099">
        <f t="shared" si="582"/>
        <v>99.117999999999995</v>
      </c>
      <c r="U1099">
        <f t="shared" si="583"/>
        <v>95.828000000000003</v>
      </c>
      <c r="V1099">
        <f t="shared" si="584"/>
        <v>88.091999999999999</v>
      </c>
      <c r="W1099">
        <f t="shared" si="585"/>
        <v>92.427999999999997</v>
      </c>
      <c r="X1099">
        <f t="shared" si="577"/>
        <v>0.1494217375408553</v>
      </c>
      <c r="Y1099">
        <f t="shared" si="578"/>
        <v>0.1436540709007037</v>
      </c>
      <c r="Z1099">
        <f t="shared" si="579"/>
        <v>-8.2864189904459096E-3</v>
      </c>
      <c r="AA1099">
        <f t="shared" si="580"/>
        <v>-1.7375327190246814E-2</v>
      </c>
      <c r="AC1099" s="10">
        <f>IFERROR(VLOOKUP(S1099&amp;R1099,'Regulatory Data'!D$6:F$1349,3,FALSE),"")</f>
        <v>0.17580783550816637</v>
      </c>
      <c r="AD1099" s="12">
        <f>VLOOKUP($S1099&amp;$R1099,'Regulatory Data'!$I$6:$O$1301,5,FALSE)</f>
        <v>0</v>
      </c>
      <c r="AE1099" s="12" t="str">
        <f>IF(VLOOKUP($S1099&amp;$R1099,'Regulatory Data'!$I$6:$O$1301,7,FALSE)=1,1,IF(VLOOKUP($S1099&amp;$R1099,'Regulatory Data'!$I$6:$O$1301,6,FALSE)=1,0,""))</f>
        <v/>
      </c>
      <c r="AG1099" s="12">
        <f t="shared" si="587"/>
        <v>1.1293283713840196E-3</v>
      </c>
      <c r="AH1099" s="12" t="str">
        <f t="shared" si="588"/>
        <v/>
      </c>
      <c r="AI1099" s="12">
        <f t="shared" si="589"/>
        <v>4.4303841698248192E-2</v>
      </c>
      <c r="AJ1099" s="12" t="str">
        <f t="shared" si="590"/>
        <v/>
      </c>
      <c r="AK1099" s="12">
        <f t="shared" si="591"/>
        <v>2.6437600344102918E-2</v>
      </c>
      <c r="AL1099" s="12" t="str">
        <f t="shared" si="592"/>
        <v/>
      </c>
      <c r="AM1099" s="12">
        <f t="shared" si="593"/>
        <v>8.0089312511127275E-2</v>
      </c>
      <c r="AN1099" s="12" t="str">
        <f t="shared" si="594"/>
        <v/>
      </c>
      <c r="AO1099" s="9" t="str">
        <f t="shared" si="595"/>
        <v/>
      </c>
      <c r="AP1099" s="9" t="str">
        <f t="shared" si="596"/>
        <v/>
      </c>
      <c r="AQ1099" s="9" t="str">
        <f t="shared" si="597"/>
        <v/>
      </c>
      <c r="AR1099" s="9" t="str">
        <f t="shared" si="598"/>
        <v/>
      </c>
      <c r="AS1099" s="9" t="str">
        <f t="shared" si="599"/>
        <v/>
      </c>
      <c r="AT1099" s="9" t="str">
        <f t="shared" si="600"/>
        <v/>
      </c>
      <c r="AU1099" s="9" t="str">
        <f t="shared" si="601"/>
        <v/>
      </c>
      <c r="AV1099" s="9" t="str">
        <f t="shared" si="602"/>
        <v/>
      </c>
    </row>
    <row r="1100" spans="1:48" x14ac:dyDescent="0.2">
      <c r="A1100" s="2">
        <v>1</v>
      </c>
      <c r="B1100" s="6" t="s">
        <v>30</v>
      </c>
      <c r="C1100" s="6">
        <v>0</v>
      </c>
      <c r="D1100" s="5" t="s">
        <v>110</v>
      </c>
      <c r="E1100" s="5" t="str">
        <f t="shared" si="586"/>
        <v/>
      </c>
      <c r="F1100" s="5" t="str">
        <f t="shared" si="581"/>
        <v/>
      </c>
      <c r="G1100" s="7">
        <v>104.108</v>
      </c>
      <c r="H1100" s="7">
        <v>102.512</v>
      </c>
      <c r="I1100" s="7">
        <v>92.260999999999996</v>
      </c>
      <c r="J1100" s="7">
        <v>98.186000000000007</v>
      </c>
      <c r="K1100" s="7">
        <v>88.62</v>
      </c>
      <c r="L1100" s="7">
        <v>90</v>
      </c>
      <c r="M1100" s="7">
        <v>103.131</v>
      </c>
      <c r="N1100" s="7">
        <v>95.149000000000001</v>
      </c>
      <c r="O1100" s="7"/>
      <c r="Q1100" s="13"/>
      <c r="R1100" s="10" t="s">
        <v>708</v>
      </c>
      <c r="S1100">
        <v>1999</v>
      </c>
      <c r="T1100">
        <f t="shared" si="582"/>
        <v>99.23</v>
      </c>
      <c r="U1100">
        <f t="shared" si="583"/>
        <v>100.169</v>
      </c>
      <c r="V1100">
        <f t="shared" si="584"/>
        <v>90.451999999999998</v>
      </c>
      <c r="W1100">
        <f t="shared" si="585"/>
        <v>100.13500000000001</v>
      </c>
      <c r="X1100">
        <f t="shared" si="577"/>
        <v>1.1293283713840196E-3</v>
      </c>
      <c r="Y1100">
        <f t="shared" si="578"/>
        <v>4.4303841698248192E-2</v>
      </c>
      <c r="Z1100">
        <f t="shared" si="579"/>
        <v>2.6437600344102918E-2</v>
      </c>
      <c r="AA1100">
        <f t="shared" si="580"/>
        <v>8.0089312511127275E-2</v>
      </c>
      <c r="AC1100" s="10">
        <f>IFERROR(VLOOKUP(S1100&amp;R1100,'Regulatory Data'!D$6:F$1349,3,FALSE),"")</f>
        <v>0.18137116979044166</v>
      </c>
      <c r="AD1100" s="12">
        <f>VLOOKUP($S1100&amp;$R1100,'Regulatory Data'!$I$6:$O$1301,5,FALSE)</f>
        <v>0</v>
      </c>
      <c r="AE1100" s="12" t="str">
        <f>IF(VLOOKUP($S1100&amp;$R1100,'Regulatory Data'!$I$6:$O$1301,7,FALSE)=1,1,IF(VLOOKUP($S1100&amp;$R1100,'Regulatory Data'!$I$6:$O$1301,6,FALSE)=1,0,""))</f>
        <v/>
      </c>
      <c r="AG1100" s="12">
        <f t="shared" si="587"/>
        <v>6.6692358646198713E-3</v>
      </c>
      <c r="AH1100" s="12" t="str">
        <f t="shared" si="588"/>
        <v/>
      </c>
      <c r="AI1100" s="12">
        <f t="shared" si="589"/>
        <v>-3.4947055567080554E-4</v>
      </c>
      <c r="AJ1100" s="12" t="str">
        <f t="shared" si="590"/>
        <v/>
      </c>
      <c r="AK1100" s="12">
        <f t="shared" si="591"/>
        <v>3.6260241267734195E-2</v>
      </c>
      <c r="AL1100" s="12" t="str">
        <f t="shared" si="592"/>
        <v/>
      </c>
      <c r="AM1100" s="12">
        <f t="shared" si="593"/>
        <v>4.5820714907094384E-2</v>
      </c>
      <c r="AN1100" s="12" t="str">
        <f t="shared" si="594"/>
        <v/>
      </c>
      <c r="AO1100" s="9" t="str">
        <f t="shared" si="595"/>
        <v/>
      </c>
      <c r="AP1100" s="9" t="str">
        <f t="shared" si="596"/>
        <v/>
      </c>
      <c r="AQ1100" s="9" t="str">
        <f t="shared" si="597"/>
        <v/>
      </c>
      <c r="AR1100" s="9" t="str">
        <f t="shared" si="598"/>
        <v/>
      </c>
      <c r="AS1100" s="9" t="str">
        <f t="shared" si="599"/>
        <v/>
      </c>
      <c r="AT1100" s="9" t="str">
        <f t="shared" si="600"/>
        <v/>
      </c>
      <c r="AU1100" s="9" t="str">
        <f t="shared" si="601"/>
        <v/>
      </c>
      <c r="AV1100" s="9" t="str">
        <f t="shared" si="602"/>
        <v/>
      </c>
    </row>
    <row r="1101" spans="1:48" x14ac:dyDescent="0.2">
      <c r="A1101" s="2">
        <v>1</v>
      </c>
      <c r="B1101" s="6" t="s">
        <v>31</v>
      </c>
      <c r="C1101" s="6">
        <v>0</v>
      </c>
      <c r="D1101" s="5" t="s">
        <v>110</v>
      </c>
      <c r="E1101" s="5" t="str">
        <f t="shared" si="586"/>
        <v/>
      </c>
      <c r="F1101" s="5" t="str">
        <f t="shared" si="581"/>
        <v/>
      </c>
      <c r="G1101" s="7">
        <v>104.47499999999999</v>
      </c>
      <c r="H1101" s="7">
        <v>105.218</v>
      </c>
      <c r="I1101" s="7">
        <v>87.977000000000004</v>
      </c>
      <c r="J1101" s="7">
        <v>97.867999999999995</v>
      </c>
      <c r="K1101" s="7">
        <v>84.209000000000003</v>
      </c>
      <c r="L1101" s="7">
        <v>83.614000000000004</v>
      </c>
      <c r="M1101" s="7">
        <v>101.789</v>
      </c>
      <c r="N1101" s="7">
        <v>89.551000000000002</v>
      </c>
      <c r="O1101" s="7"/>
      <c r="Q1101" s="13"/>
      <c r="R1101" s="10" t="s">
        <v>708</v>
      </c>
      <c r="S1101">
        <v>2000</v>
      </c>
      <c r="T1101">
        <f t="shared" si="582"/>
        <v>99.894000000000005</v>
      </c>
      <c r="U1101">
        <f t="shared" si="583"/>
        <v>100.134</v>
      </c>
      <c r="V1101">
        <f t="shared" si="584"/>
        <v>93.792000000000002</v>
      </c>
      <c r="W1101">
        <f t="shared" si="585"/>
        <v>104.83</v>
      </c>
      <c r="X1101">
        <f t="shared" si="577"/>
        <v>6.6692358646198713E-3</v>
      </c>
      <c r="Y1101">
        <f t="shared" si="578"/>
        <v>-3.4947055567080554E-4</v>
      </c>
      <c r="Z1101">
        <f t="shared" si="579"/>
        <v>3.6260241267734195E-2</v>
      </c>
      <c r="AA1101">
        <f t="shared" si="580"/>
        <v>4.5820714907094384E-2</v>
      </c>
      <c r="AC1101" s="10">
        <f>IFERROR(VLOOKUP(S1101&amp;R1101,'Regulatory Data'!D$6:F$1349,3,FALSE),"")</f>
        <v>0.1811679980314089</v>
      </c>
      <c r="AD1101" s="12">
        <f>VLOOKUP($S1101&amp;$R1101,'Regulatory Data'!$I$6:$O$1301,5,FALSE)</f>
        <v>0</v>
      </c>
      <c r="AE1101" s="12" t="str">
        <f>IF(VLOOKUP($S1101&amp;$R1101,'Regulatory Data'!$I$6:$O$1301,7,FALSE)=1,1,IF(VLOOKUP($S1101&amp;$R1101,'Regulatory Data'!$I$6:$O$1301,6,FALSE)=1,0,""))</f>
        <v/>
      </c>
      <c r="AG1101" s="12">
        <f t="shared" si="587"/>
        <v>-3.238666255511724E-3</v>
      </c>
      <c r="AH1101" s="12" t="str">
        <f t="shared" si="588"/>
        <v/>
      </c>
      <c r="AI1101" s="12">
        <f t="shared" si="589"/>
        <v>-1.2743891064667778E-2</v>
      </c>
      <c r="AJ1101" s="12" t="str">
        <f t="shared" si="590"/>
        <v/>
      </c>
      <c r="AK1101" s="12">
        <f t="shared" si="591"/>
        <v>3.3342712510829209E-2</v>
      </c>
      <c r="AL1101" s="12" t="str">
        <f t="shared" si="592"/>
        <v/>
      </c>
      <c r="AM1101" s="12">
        <f t="shared" si="593"/>
        <v>-4.8385494629519243E-3</v>
      </c>
      <c r="AN1101" s="12" t="str">
        <f t="shared" si="594"/>
        <v/>
      </c>
      <c r="AO1101" s="9" t="str">
        <f t="shared" si="595"/>
        <v/>
      </c>
      <c r="AP1101" s="9" t="str">
        <f t="shared" si="596"/>
        <v/>
      </c>
      <c r="AQ1101" s="9" t="str">
        <f t="shared" si="597"/>
        <v/>
      </c>
      <c r="AR1101" s="9" t="str">
        <f t="shared" si="598"/>
        <v/>
      </c>
      <c r="AS1101" s="9" t="str">
        <f t="shared" si="599"/>
        <v/>
      </c>
      <c r="AT1101" s="9" t="str">
        <f t="shared" si="600"/>
        <v/>
      </c>
      <c r="AU1101" s="9" t="str">
        <f t="shared" si="601"/>
        <v/>
      </c>
      <c r="AV1101" s="9" t="str">
        <f t="shared" si="602"/>
        <v/>
      </c>
    </row>
    <row r="1102" spans="1:48" x14ac:dyDescent="0.2">
      <c r="A1102" s="2">
        <v>1</v>
      </c>
      <c r="B1102" s="6" t="s">
        <v>32</v>
      </c>
      <c r="C1102" s="6">
        <v>0</v>
      </c>
      <c r="D1102" s="5" t="s">
        <v>110</v>
      </c>
      <c r="E1102" s="5" t="str">
        <f t="shared" si="586"/>
        <v/>
      </c>
      <c r="F1102" s="5" t="str">
        <f t="shared" si="581"/>
        <v/>
      </c>
      <c r="G1102" s="7">
        <v>113.327</v>
      </c>
      <c r="H1102" s="7">
        <v>114.65600000000001</v>
      </c>
      <c r="I1102" s="7">
        <v>89.1</v>
      </c>
      <c r="J1102" s="7">
        <v>100.914</v>
      </c>
      <c r="K1102" s="7">
        <v>78.622</v>
      </c>
      <c r="L1102" s="7">
        <v>77.710999999999999</v>
      </c>
      <c r="M1102" s="7">
        <v>97.528999999999996</v>
      </c>
      <c r="N1102" s="7">
        <v>86.899000000000001</v>
      </c>
      <c r="O1102" s="7"/>
      <c r="Q1102" s="13"/>
      <c r="R1102" s="10" t="s">
        <v>708</v>
      </c>
      <c r="S1102">
        <v>2001</v>
      </c>
      <c r="T1102">
        <f t="shared" si="582"/>
        <v>99.570999999999998</v>
      </c>
      <c r="U1102">
        <f t="shared" si="583"/>
        <v>98.866</v>
      </c>
      <c r="V1102">
        <f t="shared" si="584"/>
        <v>96.971999999999994</v>
      </c>
      <c r="W1102">
        <f t="shared" si="585"/>
        <v>104.324</v>
      </c>
      <c r="X1102">
        <f t="shared" si="577"/>
        <v>-3.238666255511724E-3</v>
      </c>
      <c r="Y1102">
        <f t="shared" si="578"/>
        <v>-1.2743891064667778E-2</v>
      </c>
      <c r="Z1102">
        <f t="shared" si="579"/>
        <v>3.3342712510829209E-2</v>
      </c>
      <c r="AA1102">
        <f t="shared" si="580"/>
        <v>-4.8385494629519243E-3</v>
      </c>
      <c r="AC1102" s="10">
        <f>IFERROR(VLOOKUP(S1102&amp;R1102,'Regulatory Data'!D$6:F$1349,3,FALSE),"")</f>
        <v>0.1828779379597974</v>
      </c>
      <c r="AD1102" s="12">
        <f>VLOOKUP($S1102&amp;$R1102,'Regulatory Data'!$I$6:$O$1301,5,FALSE)</f>
        <v>0</v>
      </c>
      <c r="AE1102" s="12" t="str">
        <f>IF(VLOOKUP($S1102&amp;$R1102,'Regulatory Data'!$I$6:$O$1301,7,FALSE)=1,1,IF(VLOOKUP($S1102&amp;$R1102,'Regulatory Data'!$I$6:$O$1301,6,FALSE)=1,0,""))</f>
        <v/>
      </c>
      <c r="AG1102" s="12">
        <f t="shared" si="587"/>
        <v>4.2992284528331481E-3</v>
      </c>
      <c r="AH1102" s="12" t="str">
        <f t="shared" si="588"/>
        <v/>
      </c>
      <c r="AI1102" s="12">
        <f t="shared" si="589"/>
        <v>1.1404788063439142E-2</v>
      </c>
      <c r="AJ1102" s="12" t="str">
        <f t="shared" si="590"/>
        <v/>
      </c>
      <c r="AK1102" s="12">
        <f t="shared" si="591"/>
        <v>3.0747908948780989E-2</v>
      </c>
      <c r="AL1102" s="12" t="str">
        <f t="shared" si="592"/>
        <v/>
      </c>
      <c r="AM1102" s="12">
        <f t="shared" si="593"/>
        <v>-4.2331255013437818E-2</v>
      </c>
      <c r="AN1102" s="12" t="str">
        <f t="shared" si="594"/>
        <v/>
      </c>
      <c r="AO1102" s="9" t="str">
        <f t="shared" si="595"/>
        <v/>
      </c>
      <c r="AP1102" s="9" t="str">
        <f t="shared" si="596"/>
        <v/>
      </c>
      <c r="AQ1102" s="9" t="str">
        <f t="shared" si="597"/>
        <v/>
      </c>
      <c r="AR1102" s="9" t="str">
        <f t="shared" si="598"/>
        <v/>
      </c>
      <c r="AS1102" s="9" t="str">
        <f t="shared" si="599"/>
        <v/>
      </c>
      <c r="AT1102" s="9" t="str">
        <f t="shared" si="600"/>
        <v/>
      </c>
      <c r="AU1102" s="9" t="str">
        <f t="shared" si="601"/>
        <v/>
      </c>
      <c r="AV1102" s="9" t="str">
        <f t="shared" si="602"/>
        <v/>
      </c>
    </row>
    <row r="1103" spans="1:48" x14ac:dyDescent="0.2">
      <c r="A1103" s="2">
        <v>1</v>
      </c>
      <c r="B1103" s="6" t="s">
        <v>33</v>
      </c>
      <c r="C1103" s="6">
        <v>0</v>
      </c>
      <c r="D1103" s="5" t="s">
        <v>110</v>
      </c>
      <c r="E1103" s="5" t="str">
        <f t="shared" si="586"/>
        <v/>
      </c>
      <c r="F1103" s="5" t="str">
        <f t="shared" si="581"/>
        <v/>
      </c>
      <c r="G1103" s="7">
        <v>102.366</v>
      </c>
      <c r="H1103" s="7">
        <v>103.633</v>
      </c>
      <c r="I1103" s="7">
        <v>74.290999999999997</v>
      </c>
      <c r="J1103" s="7">
        <v>104.8</v>
      </c>
      <c r="K1103" s="7">
        <v>72.573999999999998</v>
      </c>
      <c r="L1103" s="7">
        <v>71.686999999999998</v>
      </c>
      <c r="M1103" s="7">
        <v>110.033</v>
      </c>
      <c r="N1103" s="7">
        <v>81.745000000000005</v>
      </c>
      <c r="O1103" s="7"/>
      <c r="Q1103" s="13"/>
      <c r="R1103" s="10" t="s">
        <v>708</v>
      </c>
      <c r="S1103">
        <v>2002</v>
      </c>
      <c r="T1103">
        <f t="shared" si="582"/>
        <v>100</v>
      </c>
      <c r="U1103">
        <f t="shared" si="583"/>
        <v>100</v>
      </c>
      <c r="V1103">
        <f t="shared" si="584"/>
        <v>100</v>
      </c>
      <c r="W1103">
        <f t="shared" si="585"/>
        <v>100</v>
      </c>
      <c r="X1103">
        <f t="shared" si="577"/>
        <v>4.2992284528331481E-3</v>
      </c>
      <c r="Y1103">
        <f t="shared" si="578"/>
        <v>1.1404788063439142E-2</v>
      </c>
      <c r="Z1103">
        <f t="shared" si="579"/>
        <v>3.0747908948780989E-2</v>
      </c>
      <c r="AA1103">
        <f t="shared" si="580"/>
        <v>-4.2331255013437818E-2</v>
      </c>
      <c r="AC1103" s="10">
        <f>IFERROR(VLOOKUP(S1103&amp;R1103,'Regulatory Data'!D$6:F$1349,3,FALSE),"")</f>
        <v>0.18559473057231829</v>
      </c>
      <c r="AD1103" s="12">
        <f>VLOOKUP($S1103&amp;$R1103,'Regulatory Data'!$I$6:$O$1301,5,FALSE)</f>
        <v>0</v>
      </c>
      <c r="AE1103" s="12" t="str">
        <f>IF(VLOOKUP($S1103&amp;$R1103,'Regulatory Data'!$I$6:$O$1301,7,FALSE)=1,1,IF(VLOOKUP($S1103&amp;$R1103,'Regulatory Data'!$I$6:$O$1301,6,FALSE)=1,0,""))</f>
        <v/>
      </c>
      <c r="AG1103" s="12">
        <f t="shared" si="587"/>
        <v>7.7599726022396176E-2</v>
      </c>
      <c r="AH1103" s="12" t="str">
        <f t="shared" si="588"/>
        <v/>
      </c>
      <c r="AI1103" s="12">
        <f t="shared" si="589"/>
        <v>3.9710977569423989E-2</v>
      </c>
      <c r="AJ1103" s="12" t="str">
        <f t="shared" si="590"/>
        <v/>
      </c>
      <c r="AK1103" s="12">
        <f t="shared" si="591"/>
        <v>1.7898855487757714E-2</v>
      </c>
      <c r="AL1103" s="12" t="str">
        <f t="shared" si="592"/>
        <v/>
      </c>
      <c r="AM1103" s="12">
        <f t="shared" si="593"/>
        <v>1.3202462677755378E-2</v>
      </c>
      <c r="AN1103" s="12" t="str">
        <f t="shared" si="594"/>
        <v/>
      </c>
      <c r="AO1103" s="9" t="str">
        <f t="shared" si="595"/>
        <v/>
      </c>
      <c r="AP1103" s="9" t="str">
        <f t="shared" si="596"/>
        <v/>
      </c>
      <c r="AQ1103" s="9" t="str">
        <f t="shared" si="597"/>
        <v/>
      </c>
      <c r="AR1103" s="9" t="str">
        <f t="shared" si="598"/>
        <v/>
      </c>
      <c r="AS1103" s="9" t="str">
        <f t="shared" si="599"/>
        <v/>
      </c>
      <c r="AT1103" s="9" t="str">
        <f t="shared" si="600"/>
        <v/>
      </c>
      <c r="AU1103" s="9" t="str">
        <f t="shared" si="601"/>
        <v/>
      </c>
      <c r="AV1103" s="9" t="str">
        <f t="shared" si="602"/>
        <v/>
      </c>
    </row>
    <row r="1104" spans="1:48" x14ac:dyDescent="0.2">
      <c r="A1104" s="2">
        <v>1</v>
      </c>
      <c r="B1104" s="6" t="s">
        <v>34</v>
      </c>
      <c r="C1104" s="6">
        <v>0</v>
      </c>
      <c r="D1104" s="5" t="s">
        <v>110</v>
      </c>
      <c r="E1104" s="5" t="str">
        <f t="shared" si="586"/>
        <v/>
      </c>
      <c r="F1104" s="5" t="str">
        <f t="shared" si="581"/>
        <v/>
      </c>
      <c r="G1104" s="7">
        <v>101.04</v>
      </c>
      <c r="H1104" s="7">
        <v>102.94499999999999</v>
      </c>
      <c r="I1104" s="7">
        <v>68.093000000000004</v>
      </c>
      <c r="J1104" s="7">
        <v>107.499</v>
      </c>
      <c r="K1104" s="7">
        <v>67.391999999999996</v>
      </c>
      <c r="L1104" s="7">
        <v>66.144999999999996</v>
      </c>
      <c r="M1104" s="7">
        <v>124.60899999999999</v>
      </c>
      <c r="N1104" s="7">
        <v>84.85</v>
      </c>
      <c r="O1104" s="7"/>
      <c r="Q1104" s="13"/>
      <c r="R1104" s="10" t="s">
        <v>708</v>
      </c>
      <c r="S1104">
        <v>2003</v>
      </c>
      <c r="T1104">
        <f t="shared" si="582"/>
        <v>108.069</v>
      </c>
      <c r="U1104">
        <f t="shared" si="583"/>
        <v>104.051</v>
      </c>
      <c r="V1104">
        <f t="shared" si="584"/>
        <v>101.806</v>
      </c>
      <c r="W1104">
        <f t="shared" si="585"/>
        <v>101.32899999999999</v>
      </c>
      <c r="X1104">
        <f t="shared" si="577"/>
        <v>7.7599726022396176E-2</v>
      </c>
      <c r="Y1104">
        <f t="shared" si="578"/>
        <v>3.9710977569423989E-2</v>
      </c>
      <c r="Z1104">
        <f t="shared" si="579"/>
        <v>1.7898855487757714E-2</v>
      </c>
      <c r="AA1104">
        <f t="shared" si="580"/>
        <v>1.3202462677755378E-2</v>
      </c>
      <c r="AC1104" s="10">
        <f>IFERROR(VLOOKUP(S1104&amp;R1104,'Regulatory Data'!D$6:F$1349,3,FALSE),"")</f>
        <v>0.18954963448274659</v>
      </c>
      <c r="AD1104" s="12">
        <f>VLOOKUP($S1104&amp;$R1104,'Regulatory Data'!$I$6:$O$1301,5,FALSE)</f>
        <v>0</v>
      </c>
      <c r="AE1104" s="12" t="str">
        <f>IF(VLOOKUP($S1104&amp;$R1104,'Regulatory Data'!$I$6:$O$1301,7,FALSE)=1,1,IF(VLOOKUP($S1104&amp;$R1104,'Regulatory Data'!$I$6:$O$1301,6,FALSE)=1,0,""))</f>
        <v/>
      </c>
      <c r="AG1104" s="12">
        <f t="shared" si="587"/>
        <v>2.1240579187184139E-2</v>
      </c>
      <c r="AH1104" s="12" t="str">
        <f t="shared" si="588"/>
        <v/>
      </c>
      <c r="AI1104" s="12">
        <f t="shared" si="589"/>
        <v>3.3688172000343464E-2</v>
      </c>
      <c r="AJ1104" s="12" t="str">
        <f t="shared" si="590"/>
        <v/>
      </c>
      <c r="AK1104" s="12">
        <f t="shared" si="591"/>
        <v>1.0542818143544963E-2</v>
      </c>
      <c r="AL1104" s="12" t="str">
        <f t="shared" si="592"/>
        <v/>
      </c>
      <c r="AM1104" s="12">
        <f t="shared" si="593"/>
        <v>-4.2270885175103246E-2</v>
      </c>
      <c r="AN1104" s="12" t="str">
        <f t="shared" si="594"/>
        <v/>
      </c>
      <c r="AO1104" s="9" t="str">
        <f t="shared" si="595"/>
        <v/>
      </c>
      <c r="AP1104" s="9" t="str">
        <f t="shared" si="596"/>
        <v/>
      </c>
      <c r="AQ1104" s="9" t="str">
        <f t="shared" si="597"/>
        <v/>
      </c>
      <c r="AR1104" s="9" t="str">
        <f t="shared" si="598"/>
        <v/>
      </c>
      <c r="AS1104" s="9" t="str">
        <f t="shared" si="599"/>
        <v/>
      </c>
      <c r="AT1104" s="9" t="str">
        <f t="shared" si="600"/>
        <v/>
      </c>
      <c r="AU1104" s="9" t="str">
        <f t="shared" si="601"/>
        <v/>
      </c>
      <c r="AV1104" s="9" t="str">
        <f t="shared" si="602"/>
        <v/>
      </c>
    </row>
    <row r="1105" spans="1:48" x14ac:dyDescent="0.2">
      <c r="A1105" s="2">
        <v>1</v>
      </c>
      <c r="B1105" s="6" t="s">
        <v>35</v>
      </c>
      <c r="C1105" s="6">
        <v>0</v>
      </c>
      <c r="D1105" s="5" t="s">
        <v>110</v>
      </c>
      <c r="E1105" s="5" t="str">
        <f t="shared" si="586"/>
        <v/>
      </c>
      <c r="F1105" s="5" t="str">
        <f t="shared" si="581"/>
        <v/>
      </c>
      <c r="G1105" s="7">
        <v>86.954999999999998</v>
      </c>
      <c r="H1105" s="7">
        <v>85.8</v>
      </c>
      <c r="I1105" s="7">
        <v>53.444000000000003</v>
      </c>
      <c r="J1105" s="7">
        <v>111.447</v>
      </c>
      <c r="K1105" s="7">
        <v>61.460999999999999</v>
      </c>
      <c r="L1105" s="7">
        <v>62.289000000000001</v>
      </c>
      <c r="M1105" s="7">
        <v>140.62200000000001</v>
      </c>
      <c r="N1105" s="7">
        <v>75.153999999999996</v>
      </c>
      <c r="O1105" s="7"/>
      <c r="Q1105" s="13"/>
      <c r="R1105" s="10" t="s">
        <v>708</v>
      </c>
      <c r="S1105">
        <v>2004</v>
      </c>
      <c r="T1105">
        <f t="shared" si="582"/>
        <v>110.389</v>
      </c>
      <c r="U1105">
        <f t="shared" si="583"/>
        <v>107.616</v>
      </c>
      <c r="V1105">
        <f t="shared" si="584"/>
        <v>102.88500000000001</v>
      </c>
      <c r="W1105">
        <f t="shared" si="585"/>
        <v>97.135000000000005</v>
      </c>
      <c r="X1105">
        <f t="shared" si="577"/>
        <v>2.1240579187184139E-2</v>
      </c>
      <c r="Y1105">
        <f t="shared" si="578"/>
        <v>3.3688172000343464E-2</v>
      </c>
      <c r="Z1105">
        <f t="shared" si="579"/>
        <v>1.0542818143544963E-2</v>
      </c>
      <c r="AA1105">
        <f t="shared" si="580"/>
        <v>-4.2270885175103246E-2</v>
      </c>
      <c r="AC1105" s="10">
        <f>IFERROR(VLOOKUP(S1105&amp;R1105,'Regulatory Data'!D$6:F$1349,3,FALSE),"")</f>
        <v>0.18859712375670265</v>
      </c>
      <c r="AD1105" s="12">
        <f>VLOOKUP($S1105&amp;$R1105,'Regulatory Data'!$I$6:$O$1301,5,FALSE)</f>
        <v>0</v>
      </c>
      <c r="AE1105" s="12" t="str">
        <f>IF(VLOOKUP($S1105&amp;$R1105,'Regulatory Data'!$I$6:$O$1301,7,FALSE)=1,1,IF(VLOOKUP($S1105&amp;$R1105,'Regulatory Data'!$I$6:$O$1301,6,FALSE)=1,0,""))</f>
        <v/>
      </c>
      <c r="AG1105" s="12">
        <f t="shared" si="587"/>
        <v>4.401968557126601E-3</v>
      </c>
      <c r="AH1105" s="12" t="str">
        <f t="shared" si="588"/>
        <v/>
      </c>
      <c r="AI1105" s="12">
        <f t="shared" si="589"/>
        <v>3.3118603111512712E-3</v>
      </c>
      <c r="AJ1105" s="12" t="str">
        <f t="shared" si="590"/>
        <v/>
      </c>
      <c r="AK1105" s="12">
        <f t="shared" si="591"/>
        <v>1.6636849006138377E-2</v>
      </c>
      <c r="AL1105" s="12" t="str">
        <f t="shared" si="592"/>
        <v/>
      </c>
      <c r="AM1105" s="12">
        <f t="shared" si="593"/>
        <v>4.7507375313950995E-2</v>
      </c>
      <c r="AN1105" s="12" t="str">
        <f t="shared" si="594"/>
        <v/>
      </c>
      <c r="AO1105" s="9" t="str">
        <f t="shared" si="595"/>
        <v/>
      </c>
      <c r="AP1105" s="9" t="str">
        <f t="shared" si="596"/>
        <v/>
      </c>
      <c r="AQ1105" s="9" t="str">
        <f t="shared" si="597"/>
        <v/>
      </c>
      <c r="AR1105" s="9" t="str">
        <f t="shared" si="598"/>
        <v/>
      </c>
      <c r="AS1105" s="9" t="str">
        <f t="shared" si="599"/>
        <v/>
      </c>
      <c r="AT1105" s="9" t="str">
        <f t="shared" si="600"/>
        <v/>
      </c>
      <c r="AU1105" s="9" t="str">
        <f t="shared" si="601"/>
        <v/>
      </c>
      <c r="AV1105" s="9" t="str">
        <f t="shared" si="602"/>
        <v/>
      </c>
    </row>
    <row r="1106" spans="1:48" x14ac:dyDescent="0.2">
      <c r="A1106" s="2">
        <v>1</v>
      </c>
      <c r="B1106" s="6" t="s">
        <v>36</v>
      </c>
      <c r="C1106" s="6">
        <v>0</v>
      </c>
      <c r="D1106" s="5" t="s">
        <v>110</v>
      </c>
      <c r="E1106" s="5" t="str">
        <f t="shared" si="586"/>
        <v/>
      </c>
      <c r="F1106" s="5" t="str">
        <f t="shared" si="581"/>
        <v/>
      </c>
      <c r="G1106" s="7">
        <v>85.088999999999999</v>
      </c>
      <c r="H1106" s="7">
        <v>80.697000000000003</v>
      </c>
      <c r="I1106" s="7">
        <v>43.070999999999998</v>
      </c>
      <c r="J1106" s="7">
        <v>114.158</v>
      </c>
      <c r="K1106" s="7">
        <v>50.619</v>
      </c>
      <c r="L1106" s="7">
        <v>53.372999999999998</v>
      </c>
      <c r="M1106" s="7">
        <v>138.73599999999999</v>
      </c>
      <c r="N1106" s="7">
        <v>59.755000000000003</v>
      </c>
      <c r="O1106" s="7"/>
      <c r="Q1106" s="13"/>
      <c r="R1106" s="10" t="s">
        <v>708</v>
      </c>
      <c r="S1106">
        <v>2005</v>
      </c>
      <c r="T1106">
        <f t="shared" si="582"/>
        <v>110.876</v>
      </c>
      <c r="U1106">
        <f t="shared" si="583"/>
        <v>107.973</v>
      </c>
      <c r="V1106">
        <f t="shared" si="584"/>
        <v>104.611</v>
      </c>
      <c r="W1106">
        <f t="shared" si="585"/>
        <v>101.861</v>
      </c>
      <c r="X1106">
        <f t="shared" si="577"/>
        <v>4.401968557126601E-3</v>
      </c>
      <c r="Y1106">
        <f t="shared" si="578"/>
        <v>3.3118603111512712E-3</v>
      </c>
      <c r="Z1106">
        <f t="shared" si="579"/>
        <v>1.6636849006138377E-2</v>
      </c>
      <c r="AA1106">
        <f t="shared" si="580"/>
        <v>4.7507375313950995E-2</v>
      </c>
      <c r="AC1106" s="10">
        <f>IFERROR(VLOOKUP(S1106&amp;R1106,'Regulatory Data'!D$6:F$1349,3,FALSE),"")</f>
        <v>0.19137176918415469</v>
      </c>
      <c r="AD1106" s="12">
        <f>VLOOKUP($S1106&amp;$R1106,'Regulatory Data'!$I$6:$O$1301,5,FALSE)</f>
        <v>0</v>
      </c>
      <c r="AE1106" s="12" t="str">
        <f>IF(VLOOKUP($S1106&amp;$R1106,'Regulatory Data'!$I$6:$O$1301,7,FALSE)=1,1,IF(VLOOKUP($S1106&amp;$R1106,'Regulatory Data'!$I$6:$O$1301,6,FALSE)=1,0,""))</f>
        <v/>
      </c>
      <c r="AG1106" s="12">
        <f t="shared" si="587"/>
        <v>4.7459608646785334E-2</v>
      </c>
      <c r="AH1106" s="12" t="str">
        <f t="shared" si="588"/>
        <v/>
      </c>
      <c r="AI1106" s="12">
        <f t="shared" si="589"/>
        <v>2.8810492817798128E-2</v>
      </c>
      <c r="AJ1106" s="12" t="str">
        <f t="shared" si="590"/>
        <v/>
      </c>
      <c r="AK1106" s="12">
        <f t="shared" si="591"/>
        <v>1.7680290759386708E-2</v>
      </c>
      <c r="AL1106" s="12" t="str">
        <f t="shared" si="592"/>
        <v/>
      </c>
      <c r="AM1106" s="12">
        <f t="shared" si="593"/>
        <v>4.3803183646809352E-2</v>
      </c>
      <c r="AN1106" s="12" t="str">
        <f t="shared" si="594"/>
        <v/>
      </c>
      <c r="AO1106" s="9" t="str">
        <f t="shared" si="595"/>
        <v/>
      </c>
      <c r="AP1106" s="9" t="str">
        <f t="shared" si="596"/>
        <v/>
      </c>
      <c r="AQ1106" s="9" t="str">
        <f t="shared" si="597"/>
        <v/>
      </c>
      <c r="AR1106" s="9" t="str">
        <f t="shared" si="598"/>
        <v/>
      </c>
      <c r="AS1106" s="9" t="str">
        <f t="shared" si="599"/>
        <v/>
      </c>
      <c r="AT1106" s="9" t="str">
        <f t="shared" si="600"/>
        <v/>
      </c>
      <c r="AU1106" s="9" t="str">
        <f t="shared" si="601"/>
        <v/>
      </c>
      <c r="AV1106" s="9" t="str">
        <f t="shared" si="602"/>
        <v/>
      </c>
    </row>
    <row r="1107" spans="1:48" x14ac:dyDescent="0.2">
      <c r="A1107" s="2">
        <v>1</v>
      </c>
      <c r="B1107" s="6" t="s">
        <v>37</v>
      </c>
      <c r="C1107" s="6">
        <v>0</v>
      </c>
      <c r="D1107" s="5" t="s">
        <v>110</v>
      </c>
      <c r="E1107" s="5" t="str">
        <f t="shared" si="586"/>
        <v/>
      </c>
      <c r="F1107" s="5" t="str">
        <f t="shared" si="581"/>
        <v/>
      </c>
      <c r="G1107" s="7">
        <v>113.16800000000001</v>
      </c>
      <c r="H1107" s="7">
        <v>111.485</v>
      </c>
      <c r="I1107" s="7">
        <v>52.652999999999999</v>
      </c>
      <c r="J1107" s="7">
        <v>114.765</v>
      </c>
      <c r="K1107" s="7">
        <v>46.526000000000003</v>
      </c>
      <c r="L1107" s="7">
        <v>47.228999999999999</v>
      </c>
      <c r="M1107" s="7">
        <v>119.36199999999999</v>
      </c>
      <c r="N1107" s="7">
        <v>62.847999999999999</v>
      </c>
      <c r="O1107" s="7"/>
      <c r="Q1107" s="13"/>
      <c r="R1107" s="10" t="s">
        <v>708</v>
      </c>
      <c r="S1107">
        <v>2006</v>
      </c>
      <c r="T1107">
        <f t="shared" si="582"/>
        <v>116.265</v>
      </c>
      <c r="U1107">
        <f t="shared" si="583"/>
        <v>111.129</v>
      </c>
      <c r="V1107">
        <f t="shared" si="584"/>
        <v>106.477</v>
      </c>
      <c r="W1107">
        <f t="shared" si="585"/>
        <v>106.422</v>
      </c>
      <c r="X1107">
        <f t="shared" si="577"/>
        <v>4.7459608646785334E-2</v>
      </c>
      <c r="Y1107">
        <f t="shared" si="578"/>
        <v>2.8810492817798128E-2</v>
      </c>
      <c r="Z1107">
        <f t="shared" si="579"/>
        <v>1.7680290759386708E-2</v>
      </c>
      <c r="AA1107">
        <f t="shared" si="580"/>
        <v>4.3803183646809352E-2</v>
      </c>
      <c r="AC1107" s="10">
        <f>IFERROR(VLOOKUP(S1107&amp;R1107,'Regulatory Data'!D$6:F$1349,3,FALSE),"")</f>
        <v>0.19470341968201293</v>
      </c>
      <c r="AD1107" s="12">
        <f>VLOOKUP($S1107&amp;$R1107,'Regulatory Data'!$I$6:$O$1301,5,FALSE)</f>
        <v>0</v>
      </c>
      <c r="AE1107" s="12" t="str">
        <f>IF(VLOOKUP($S1107&amp;$R1107,'Regulatory Data'!$I$6:$O$1301,7,FALSE)=1,1,IF(VLOOKUP($S1107&amp;$R1107,'Regulatory Data'!$I$6:$O$1301,6,FALSE)=1,0,""))</f>
        <v/>
      </c>
      <c r="AG1107" s="12">
        <f t="shared" si="587"/>
        <v>2.8807390280626954E-2</v>
      </c>
      <c r="AH1107" s="12" t="str">
        <f t="shared" si="588"/>
        <v/>
      </c>
      <c r="AI1107" s="12">
        <f t="shared" si="589"/>
        <v>3.7539340141934829E-2</v>
      </c>
      <c r="AJ1107" s="12" t="str">
        <f t="shared" si="590"/>
        <v/>
      </c>
      <c r="AK1107" s="12">
        <f t="shared" si="591"/>
        <v>1.6080093075623303E-2</v>
      </c>
      <c r="AL1107" s="12" t="str">
        <f t="shared" si="592"/>
        <v/>
      </c>
      <c r="AM1107" s="12">
        <f t="shared" si="593"/>
        <v>3.0200298926146729E-2</v>
      </c>
      <c r="AN1107" s="12" t="str">
        <f t="shared" si="594"/>
        <v/>
      </c>
      <c r="AO1107" s="9" t="str">
        <f t="shared" si="595"/>
        <v/>
      </c>
      <c r="AP1107" s="9" t="str">
        <f t="shared" si="596"/>
        <v/>
      </c>
      <c r="AQ1107" s="9" t="str">
        <f t="shared" si="597"/>
        <v/>
      </c>
      <c r="AR1107" s="9" t="str">
        <f t="shared" si="598"/>
        <v/>
      </c>
      <c r="AS1107" s="9" t="str">
        <f t="shared" si="599"/>
        <v/>
      </c>
      <c r="AT1107" s="9" t="str">
        <f t="shared" si="600"/>
        <v/>
      </c>
      <c r="AU1107" s="9" t="str">
        <f t="shared" si="601"/>
        <v/>
      </c>
      <c r="AV1107" s="9" t="str">
        <f t="shared" si="602"/>
        <v/>
      </c>
    </row>
    <row r="1108" spans="1:48" x14ac:dyDescent="0.2">
      <c r="A1108" s="2">
        <v>1</v>
      </c>
      <c r="B1108" s="6" t="s">
        <v>63</v>
      </c>
      <c r="C1108" s="6">
        <v>0</v>
      </c>
      <c r="D1108" s="5" t="s">
        <v>110</v>
      </c>
      <c r="E1108" s="5" t="str">
        <f t="shared" si="586"/>
        <v/>
      </c>
      <c r="F1108" s="5" t="str">
        <f t="shared" si="581"/>
        <v/>
      </c>
      <c r="G1108" s="7">
        <v>116.452</v>
      </c>
      <c r="H1108" s="7">
        <v>114.54600000000001</v>
      </c>
      <c r="I1108" s="7">
        <v>52.719000000000001</v>
      </c>
      <c r="J1108" s="7">
        <v>121.48</v>
      </c>
      <c r="K1108" s="7">
        <v>45.271000000000001</v>
      </c>
      <c r="L1108" s="7">
        <v>46.024000000000001</v>
      </c>
      <c r="M1108" s="7">
        <v>122.121</v>
      </c>
      <c r="N1108" s="7">
        <v>64.381</v>
      </c>
      <c r="O1108" s="7"/>
      <c r="Q1108" s="13"/>
      <c r="R1108" s="10" t="s">
        <v>708</v>
      </c>
      <c r="S1108">
        <v>2007</v>
      </c>
      <c r="T1108">
        <f t="shared" si="582"/>
        <v>119.663</v>
      </c>
      <c r="U1108">
        <f t="shared" si="583"/>
        <v>115.38</v>
      </c>
      <c r="V1108">
        <f t="shared" si="584"/>
        <v>108.203</v>
      </c>
      <c r="W1108">
        <f t="shared" si="585"/>
        <v>109.685</v>
      </c>
      <c r="X1108">
        <f t="shared" si="577"/>
        <v>2.8807390280626954E-2</v>
      </c>
      <c r="Y1108">
        <f t="shared" si="578"/>
        <v>3.7539340141934829E-2</v>
      </c>
      <c r="Z1108">
        <f t="shared" si="579"/>
        <v>1.6080093075623303E-2</v>
      </c>
      <c r="AA1108">
        <f t="shared" si="580"/>
        <v>3.0200298926146729E-2</v>
      </c>
      <c r="AC1108" s="10">
        <f>IFERROR(VLOOKUP(S1108&amp;R1108,'Regulatory Data'!D$6:F$1349,3,FALSE),"")</f>
        <v>0.19648174499586102</v>
      </c>
      <c r="AD1108" s="12">
        <f>VLOOKUP($S1108&amp;$R1108,'Regulatory Data'!$I$6:$O$1301,5,FALSE)</f>
        <v>0</v>
      </c>
      <c r="AE1108" s="12" t="str">
        <f>IF(VLOOKUP($S1108&amp;$R1108,'Regulatory Data'!$I$6:$O$1301,7,FALSE)=1,1,IF(VLOOKUP($S1108&amp;$R1108,'Regulatory Data'!$I$6:$O$1301,6,FALSE)=1,0,""))</f>
        <v/>
      </c>
      <c r="AG1108" s="12">
        <f t="shared" si="587"/>
        <v>1.1268099380815855E-2</v>
      </c>
      <c r="AH1108" s="12" t="str">
        <f t="shared" si="588"/>
        <v/>
      </c>
      <c r="AI1108" s="12">
        <f t="shared" si="589"/>
        <v>9.5400652819979115E-3</v>
      </c>
      <c r="AJ1108" s="12" t="str">
        <f t="shared" si="590"/>
        <v/>
      </c>
      <c r="AK1108" s="12">
        <f t="shared" si="591"/>
        <v>2.180249164539827E-2</v>
      </c>
      <c r="AL1108" s="12" t="str">
        <f t="shared" si="592"/>
        <v/>
      </c>
      <c r="AM1108" s="12">
        <f t="shared" si="593"/>
        <v>2.9447710088275514E-2</v>
      </c>
      <c r="AN1108" s="12" t="str">
        <f t="shared" si="594"/>
        <v/>
      </c>
      <c r="AO1108" s="9" t="str">
        <f t="shared" si="595"/>
        <v/>
      </c>
      <c r="AP1108" s="9" t="str">
        <f t="shared" si="596"/>
        <v/>
      </c>
      <c r="AQ1108" s="9" t="str">
        <f t="shared" si="597"/>
        <v/>
      </c>
      <c r="AR1108" s="9" t="str">
        <f t="shared" si="598"/>
        <v/>
      </c>
      <c r="AS1108" s="9" t="str">
        <f t="shared" si="599"/>
        <v/>
      </c>
      <c r="AT1108" s="9" t="str">
        <f t="shared" si="600"/>
        <v/>
      </c>
      <c r="AU1108" s="9" t="str">
        <f t="shared" si="601"/>
        <v/>
      </c>
      <c r="AV1108" s="9" t="str">
        <f t="shared" si="602"/>
        <v/>
      </c>
    </row>
    <row r="1109" spans="1:48" x14ac:dyDescent="0.2">
      <c r="A1109" s="2">
        <v>0</v>
      </c>
      <c r="B1109" s="5" t="s">
        <v>111</v>
      </c>
      <c r="C1109" s="6" t="s">
        <v>0</v>
      </c>
      <c r="E1109" s="5" t="str">
        <f t="shared" si="586"/>
        <v/>
      </c>
      <c r="F1109" s="5" t="str">
        <f t="shared" si="581"/>
        <v/>
      </c>
      <c r="Q1109" s="13"/>
      <c r="R1109" s="10" t="s">
        <v>708</v>
      </c>
      <c r="S1109">
        <v>2008</v>
      </c>
      <c r="T1109">
        <f t="shared" si="582"/>
        <v>121.01900000000001</v>
      </c>
      <c r="U1109">
        <f t="shared" si="583"/>
        <v>116.486</v>
      </c>
      <c r="V1109">
        <f t="shared" si="584"/>
        <v>110.58799999999999</v>
      </c>
      <c r="W1109">
        <f t="shared" si="585"/>
        <v>112.96299999999999</v>
      </c>
      <c r="X1109">
        <f t="shared" si="577"/>
        <v>1.1268099380815855E-2</v>
      </c>
      <c r="Y1109">
        <f t="shared" si="578"/>
        <v>9.5400652819979115E-3</v>
      </c>
      <c r="Z1109">
        <f t="shared" si="579"/>
        <v>2.180249164539827E-2</v>
      </c>
      <c r="AA1109">
        <f t="shared" si="580"/>
        <v>2.9447710088275514E-2</v>
      </c>
      <c r="AC1109" s="10">
        <f>IFERROR(VLOOKUP(S1109&amp;R1109,'Regulatory Data'!D$6:F$1349,3,FALSE),"")</f>
        <v>0.20236685694007556</v>
      </c>
      <c r="AD1109" s="12">
        <f>VLOOKUP($S1109&amp;$R1109,'Regulatory Data'!$I$6:$O$1301,5,FALSE)</f>
        <v>0</v>
      </c>
      <c r="AE1109" s="12" t="str">
        <f>IF(VLOOKUP($S1109&amp;$R1109,'Regulatory Data'!$I$6:$O$1301,7,FALSE)=1,1,IF(VLOOKUP($S1109&amp;$R1109,'Regulatory Data'!$I$6:$O$1301,6,FALSE)=1,0,""))</f>
        <v/>
      </c>
      <c r="AG1109" s="12">
        <f t="shared" si="587"/>
        <v>1.1894047875253833E-2</v>
      </c>
      <c r="AH1109" s="12" t="str">
        <f t="shared" si="588"/>
        <v/>
      </c>
      <c r="AI1109" s="12">
        <f t="shared" si="589"/>
        <v>7.3557415380278712E-3</v>
      </c>
      <c r="AJ1109" s="12" t="str">
        <f t="shared" si="590"/>
        <v/>
      </c>
      <c r="AK1109" s="12">
        <f t="shared" si="591"/>
        <v>6.3817346258767671E-3</v>
      </c>
      <c r="AL1109" s="12" t="str">
        <f t="shared" si="592"/>
        <v/>
      </c>
      <c r="AM1109" s="12">
        <f t="shared" si="593"/>
        <v>1.8706231268805773E-2</v>
      </c>
      <c r="AN1109" s="12" t="str">
        <f t="shared" si="594"/>
        <v/>
      </c>
      <c r="AO1109" s="9" t="str">
        <f t="shared" si="595"/>
        <v/>
      </c>
      <c r="AP1109" s="9" t="str">
        <f t="shared" si="596"/>
        <v/>
      </c>
      <c r="AQ1109" s="9" t="str">
        <f t="shared" si="597"/>
        <v/>
      </c>
      <c r="AR1109" s="9" t="str">
        <f t="shared" si="598"/>
        <v/>
      </c>
      <c r="AS1109" s="9" t="str">
        <f t="shared" si="599"/>
        <v/>
      </c>
      <c r="AT1109" s="9" t="str">
        <f t="shared" si="600"/>
        <v/>
      </c>
      <c r="AU1109" s="9" t="str">
        <f t="shared" si="601"/>
        <v/>
      </c>
      <c r="AV1109" s="9" t="str">
        <f t="shared" si="602"/>
        <v/>
      </c>
    </row>
    <row r="1110" spans="1:48" x14ac:dyDescent="0.2">
      <c r="A1110" s="2">
        <v>1</v>
      </c>
      <c r="B1110" s="6" t="s">
        <v>13</v>
      </c>
      <c r="C1110" s="6">
        <v>0</v>
      </c>
      <c r="D1110" s="5" t="s">
        <v>112</v>
      </c>
      <c r="E1110" s="5" t="str">
        <f t="shared" si="586"/>
        <v>314</v>
      </c>
      <c r="F1110" s="5" t="str">
        <f t="shared" si="581"/>
        <v>3141987</v>
      </c>
      <c r="G1110" s="7">
        <v>79.097999999999999</v>
      </c>
      <c r="H1110" s="7">
        <v>80.085999999999999</v>
      </c>
      <c r="I1110" s="7">
        <v>91.658000000000001</v>
      </c>
      <c r="J1110" s="7">
        <v>82.23</v>
      </c>
      <c r="K1110" s="7">
        <v>115.88</v>
      </c>
      <c r="L1110" s="7">
        <v>114.45</v>
      </c>
      <c r="M1110" s="7">
        <v>80.617000000000004</v>
      </c>
      <c r="N1110" s="7">
        <v>73.891999999999996</v>
      </c>
      <c r="O1110" s="7"/>
      <c r="Q1110" s="13"/>
      <c r="R1110" s="10" t="s">
        <v>708</v>
      </c>
      <c r="S1110">
        <v>2009</v>
      </c>
      <c r="T1110">
        <f t="shared" si="582"/>
        <v>122.467</v>
      </c>
      <c r="U1110">
        <f t="shared" si="583"/>
        <v>117.346</v>
      </c>
      <c r="V1110">
        <f t="shared" si="584"/>
        <v>111.29600000000001</v>
      </c>
      <c r="W1110">
        <f t="shared" si="585"/>
        <v>115.096</v>
      </c>
      <c r="X1110">
        <f t="shared" si="577"/>
        <v>1.1894047875253833E-2</v>
      </c>
      <c r="Y1110">
        <f t="shared" si="578"/>
        <v>7.3557415380278712E-3</v>
      </c>
      <c r="Z1110">
        <f t="shared" si="579"/>
        <v>6.3817346258767671E-3</v>
      </c>
      <c r="AA1110">
        <f t="shared" si="580"/>
        <v>1.8706231268805773E-2</v>
      </c>
      <c r="AC1110" s="10">
        <f>IFERROR(VLOOKUP(S1110&amp;R1110,'Regulatory Data'!D$6:F$1349,3,FALSE),"")</f>
        <v>0.20160988567558003</v>
      </c>
      <c r="AD1110" s="12">
        <f>VLOOKUP($S1110&amp;$R1110,'Regulatory Data'!$I$6:$O$1301,5,FALSE)</f>
        <v>0</v>
      </c>
      <c r="AE1110" s="12" t="str">
        <f>IF(VLOOKUP($S1110&amp;$R1110,'Regulatory Data'!$I$6:$O$1301,7,FALSE)=1,1,IF(VLOOKUP($S1110&amp;$R1110,'Regulatory Data'!$I$6:$O$1301,6,FALSE)=1,0,""))</f>
        <v/>
      </c>
      <c r="AG1110" s="12">
        <f t="shared" si="587"/>
        <v>6.9704102684203129E-2</v>
      </c>
      <c r="AH1110" s="12" t="str">
        <f t="shared" si="588"/>
        <v/>
      </c>
      <c r="AI1110" s="12">
        <f t="shared" si="589"/>
        <v>7.126617624143794E-2</v>
      </c>
      <c r="AJ1110" s="12" t="str">
        <f t="shared" si="590"/>
        <v/>
      </c>
      <c r="AK1110" s="12">
        <f t="shared" si="591"/>
        <v>-1.0677125957084144E-2</v>
      </c>
      <c r="AL1110" s="12" t="str">
        <f t="shared" si="592"/>
        <v/>
      </c>
      <c r="AM1110" s="12">
        <f t="shared" si="593"/>
        <v>8.6880218296947476E-5</v>
      </c>
      <c r="AN1110" s="12" t="str">
        <f t="shared" si="594"/>
        <v/>
      </c>
      <c r="AO1110" s="9" t="str">
        <f t="shared" si="595"/>
        <v/>
      </c>
      <c r="AP1110" s="9" t="str">
        <f t="shared" si="596"/>
        <v/>
      </c>
      <c r="AQ1110" s="9" t="str">
        <f t="shared" si="597"/>
        <v/>
      </c>
      <c r="AR1110" s="9" t="str">
        <f t="shared" si="598"/>
        <v/>
      </c>
      <c r="AS1110" s="9" t="str">
        <f t="shared" si="599"/>
        <v/>
      </c>
      <c r="AT1110" s="9" t="str">
        <f t="shared" si="600"/>
        <v/>
      </c>
      <c r="AU1110" s="9" t="str">
        <f t="shared" si="601"/>
        <v/>
      </c>
      <c r="AV1110" s="9" t="str">
        <f t="shared" si="602"/>
        <v/>
      </c>
    </row>
    <row r="1111" spans="1:48" x14ac:dyDescent="0.2">
      <c r="A1111" s="2">
        <v>1</v>
      </c>
      <c r="B1111" s="6" t="s">
        <v>15</v>
      </c>
      <c r="C1111" s="6">
        <v>0</v>
      </c>
      <c r="D1111" s="5" t="s">
        <v>112</v>
      </c>
      <c r="E1111" s="5" t="str">
        <f t="shared" si="586"/>
        <v>314</v>
      </c>
      <c r="F1111" s="5" t="str">
        <f t="shared" si="581"/>
        <v>3141988</v>
      </c>
      <c r="G1111" s="7">
        <v>79.843000000000004</v>
      </c>
      <c r="H1111" s="7">
        <v>79.655000000000001</v>
      </c>
      <c r="I1111" s="7">
        <v>91.531999999999996</v>
      </c>
      <c r="J1111" s="7">
        <v>84.718000000000004</v>
      </c>
      <c r="K1111" s="7">
        <v>114.64</v>
      </c>
      <c r="L1111" s="7">
        <v>114.91</v>
      </c>
      <c r="M1111" s="7">
        <v>84.391999999999996</v>
      </c>
      <c r="N1111" s="7">
        <v>77.245000000000005</v>
      </c>
      <c r="O1111" s="7"/>
      <c r="Q1111" s="13"/>
      <c r="R1111" s="10" t="s">
        <v>708</v>
      </c>
      <c r="S1111">
        <v>2010</v>
      </c>
      <c r="T1111">
        <f t="shared" si="582"/>
        <v>131.30799999999999</v>
      </c>
      <c r="U1111">
        <f t="shared" si="583"/>
        <v>126.014</v>
      </c>
      <c r="V1111">
        <f t="shared" si="584"/>
        <v>110.114</v>
      </c>
      <c r="W1111">
        <f t="shared" si="585"/>
        <v>115.10599999999999</v>
      </c>
      <c r="X1111">
        <f t="shared" si="577"/>
        <v>6.9704102684203129E-2</v>
      </c>
      <c r="Y1111">
        <f t="shared" si="578"/>
        <v>7.126617624143794E-2</v>
      </c>
      <c r="Z1111">
        <f t="shared" si="579"/>
        <v>-1.0677125957084144E-2</v>
      </c>
      <c r="AA1111">
        <f t="shared" si="580"/>
        <v>8.6880218296947476E-5</v>
      </c>
      <c r="AC1111" s="10">
        <f>IFERROR(VLOOKUP(S1111&amp;R1111,'Regulatory Data'!D$6:F$1349,3,FALSE),"")</f>
        <v>0.20433934790192487</v>
      </c>
      <c r="AD1111" s="12">
        <f>VLOOKUP($S1111&amp;$R1111,'Regulatory Data'!$I$6:$O$1301,5,FALSE)</f>
        <v>0</v>
      </c>
      <c r="AE1111" s="12" t="str">
        <f>IF(VLOOKUP($S1111&amp;$R1111,'Regulatory Data'!$I$6:$O$1301,7,FALSE)=1,1,IF(VLOOKUP($S1111&amp;$R1111,'Regulatory Data'!$I$6:$O$1301,6,FALSE)=1,0,""))</f>
        <v/>
      </c>
      <c r="AG1111" s="12" t="str">
        <f t="shared" si="587"/>
        <v>.</v>
      </c>
      <c r="AH1111" s="12" t="str">
        <f t="shared" si="588"/>
        <v/>
      </c>
      <c r="AI1111" s="12" t="str">
        <f t="shared" si="589"/>
        <v>.</v>
      </c>
      <c r="AJ1111" s="12" t="str">
        <f t="shared" si="590"/>
        <v/>
      </c>
      <c r="AK1111" s="12" t="str">
        <f t="shared" si="591"/>
        <v>.</v>
      </c>
      <c r="AL1111" s="12" t="str">
        <f t="shared" si="592"/>
        <v/>
      </c>
      <c r="AM1111" s="12" t="str">
        <f t="shared" si="593"/>
        <v>.</v>
      </c>
      <c r="AN1111" s="12" t="str">
        <f t="shared" si="594"/>
        <v/>
      </c>
      <c r="AO1111" s="9" t="str">
        <f t="shared" si="595"/>
        <v/>
      </c>
      <c r="AP1111" s="9" t="str">
        <f t="shared" si="596"/>
        <v/>
      </c>
      <c r="AQ1111" s="9" t="str">
        <f t="shared" si="597"/>
        <v/>
      </c>
      <c r="AR1111" s="9" t="str">
        <f t="shared" si="598"/>
        <v/>
      </c>
      <c r="AS1111" s="9" t="str">
        <f t="shared" si="599"/>
        <v/>
      </c>
      <c r="AT1111" s="9" t="str">
        <f t="shared" si="600"/>
        <v/>
      </c>
      <c r="AU1111" s="9" t="str">
        <f t="shared" si="601"/>
        <v/>
      </c>
      <c r="AV1111" s="9" t="str">
        <f t="shared" si="602"/>
        <v/>
      </c>
    </row>
    <row r="1112" spans="1:48" x14ac:dyDescent="0.2">
      <c r="A1112" s="2">
        <v>1</v>
      </c>
      <c r="B1112" s="6" t="s">
        <v>16</v>
      </c>
      <c r="C1112" s="6">
        <v>0</v>
      </c>
      <c r="D1112" s="5" t="s">
        <v>112</v>
      </c>
      <c r="E1112" s="5" t="str">
        <f t="shared" si="586"/>
        <v>314</v>
      </c>
      <c r="F1112" s="5" t="str">
        <f t="shared" si="581"/>
        <v>3141989</v>
      </c>
      <c r="G1112" s="7">
        <v>80.522999999999996</v>
      </c>
      <c r="H1112" s="7">
        <v>80.33</v>
      </c>
      <c r="I1112" s="7">
        <v>92.677000000000007</v>
      </c>
      <c r="J1112" s="7">
        <v>86.662000000000006</v>
      </c>
      <c r="K1112" s="7">
        <v>115.093</v>
      </c>
      <c r="L1112" s="7">
        <v>115.37</v>
      </c>
      <c r="M1112" s="7">
        <v>84.730999999999995</v>
      </c>
      <c r="N1112" s="7">
        <v>78.525999999999996</v>
      </c>
      <c r="O1112" s="7"/>
      <c r="Q1112" s="13"/>
      <c r="R1112" s="10" t="s">
        <v>727</v>
      </c>
      <c r="S1112">
        <v>1987</v>
      </c>
      <c r="T1112">
        <f t="shared" si="582"/>
        <v>95.698999999999998</v>
      </c>
      <c r="U1112">
        <f t="shared" si="583"/>
        <v>93.531999999999996</v>
      </c>
      <c r="V1112">
        <f t="shared" si="584"/>
        <v>51.386000000000003</v>
      </c>
      <c r="W1112">
        <f t="shared" si="585"/>
        <v>60.314</v>
      </c>
      <c r="X1112" s="4" t="s">
        <v>985</v>
      </c>
      <c r="Y1112" s="4" t="s">
        <v>985</v>
      </c>
      <c r="Z1112" s="4" t="s">
        <v>985</v>
      </c>
      <c r="AA1112" s="4" t="s">
        <v>985</v>
      </c>
      <c r="AC1112" s="10" t="str">
        <f>IFERROR(VLOOKUP(S1112&amp;R1112,'Regulatory Data'!D$6:F$1349,3,FALSE),"")</f>
        <v/>
      </c>
      <c r="AD1112" s="12" t="str">
        <f>VLOOKUP($S1112&amp;$R1112,'Regulatory Data'!$I$6:$O$1301,5,FALSE)</f>
        <v/>
      </c>
      <c r="AE1112" s="12" t="str">
        <f>IF(VLOOKUP($S1112&amp;$R1112,'Regulatory Data'!$I$6:$O$1301,7,FALSE)=1,1,IF(VLOOKUP($S1112&amp;$R1112,'Regulatory Data'!$I$6:$O$1301,6,FALSE)=1,0,""))</f>
        <v/>
      </c>
      <c r="AG1112" s="12" t="str">
        <f t="shared" si="587"/>
        <v/>
      </c>
      <c r="AH1112" s="12" t="str">
        <f t="shared" si="588"/>
        <v/>
      </c>
      <c r="AI1112" s="12" t="str">
        <f t="shared" si="589"/>
        <v/>
      </c>
      <c r="AJ1112" s="12" t="str">
        <f t="shared" si="590"/>
        <v/>
      </c>
      <c r="AK1112" s="12" t="str">
        <f t="shared" si="591"/>
        <v/>
      </c>
      <c r="AL1112" s="12" t="str">
        <f t="shared" si="592"/>
        <v/>
      </c>
      <c r="AM1112" s="12" t="str">
        <f t="shared" si="593"/>
        <v/>
      </c>
      <c r="AN1112" s="12" t="str">
        <f t="shared" si="594"/>
        <v/>
      </c>
      <c r="AO1112" s="9" t="str">
        <f t="shared" si="595"/>
        <v/>
      </c>
      <c r="AP1112" s="9" t="str">
        <f t="shared" si="596"/>
        <v/>
      </c>
      <c r="AQ1112" s="9" t="str">
        <f t="shared" si="597"/>
        <v/>
      </c>
      <c r="AR1112" s="9" t="str">
        <f t="shared" si="598"/>
        <v/>
      </c>
      <c r="AS1112" s="9" t="str">
        <f t="shared" si="599"/>
        <v/>
      </c>
      <c r="AT1112" s="9" t="str">
        <f t="shared" si="600"/>
        <v/>
      </c>
      <c r="AU1112" s="9" t="str">
        <f t="shared" si="601"/>
        <v/>
      </c>
      <c r="AV1112" s="9" t="str">
        <f t="shared" si="602"/>
        <v/>
      </c>
    </row>
    <row r="1113" spans="1:48" x14ac:dyDescent="0.2">
      <c r="A1113" s="2">
        <v>1</v>
      </c>
      <c r="B1113" s="6" t="s">
        <v>17</v>
      </c>
      <c r="C1113" s="6">
        <v>0</v>
      </c>
      <c r="D1113" s="5" t="s">
        <v>112</v>
      </c>
      <c r="E1113" s="5" t="str">
        <f t="shared" si="586"/>
        <v>314</v>
      </c>
      <c r="F1113" s="5" t="str">
        <f t="shared" si="581"/>
        <v>3141990</v>
      </c>
      <c r="G1113" s="7">
        <v>80.183000000000007</v>
      </c>
      <c r="H1113" s="7">
        <v>79.653999999999996</v>
      </c>
      <c r="I1113" s="7">
        <v>90.724000000000004</v>
      </c>
      <c r="J1113" s="7">
        <v>88.478999999999999</v>
      </c>
      <c r="K1113" s="7">
        <v>113.146</v>
      </c>
      <c r="L1113" s="7">
        <v>113.898</v>
      </c>
      <c r="M1113" s="7">
        <v>86.009</v>
      </c>
      <c r="N1113" s="7">
        <v>78.031000000000006</v>
      </c>
      <c r="O1113" s="7"/>
      <c r="Q1113" s="13"/>
      <c r="R1113" s="10" t="s">
        <v>727</v>
      </c>
      <c r="S1113">
        <v>1988</v>
      </c>
      <c r="T1113">
        <f t="shared" si="582"/>
        <v>96.182000000000002</v>
      </c>
      <c r="U1113">
        <f t="shared" si="583"/>
        <v>93.314999999999998</v>
      </c>
      <c r="V1113">
        <f t="shared" si="584"/>
        <v>54.118000000000002</v>
      </c>
      <c r="W1113">
        <f t="shared" si="585"/>
        <v>60.097000000000001</v>
      </c>
      <c r="X1113">
        <f t="shared" ref="X1113:X1135" si="603">LN(T1113)-LN(T1112)</f>
        <v>5.0343808937363121E-3</v>
      </c>
      <c r="Y1113">
        <f t="shared" ref="Y1113:Y1135" si="604">LN(U1113)-LN(U1112)</f>
        <v>-2.3227570960537847E-3</v>
      </c>
      <c r="Z1113">
        <f t="shared" ref="Z1113:Z1135" si="605">LN(V1113)-LN(V1112)</f>
        <v>5.1801085884880305E-2</v>
      </c>
      <c r="AA1113">
        <f t="shared" ref="AA1113:AA1135" si="606">LN(W1113)-LN(W1112)</f>
        <v>-3.6043257663083139E-3</v>
      </c>
      <c r="AC1113" s="10" t="str">
        <f>IFERROR(VLOOKUP(S1113&amp;R1113,'Regulatory Data'!D$6:F$1349,3,FALSE),"")</f>
        <v/>
      </c>
      <c r="AD1113" s="12" t="str">
        <f>VLOOKUP($S1113&amp;$R1113,'Regulatory Data'!$I$6:$O$1301,5,FALSE)</f>
        <v/>
      </c>
      <c r="AE1113" s="12" t="str">
        <f>IF(VLOOKUP($S1113&amp;$R1113,'Regulatory Data'!$I$6:$O$1301,7,FALSE)=1,1,IF(VLOOKUP($S1113&amp;$R1113,'Regulatory Data'!$I$6:$O$1301,6,FALSE)=1,0,""))</f>
        <v/>
      </c>
      <c r="AG1113" s="12" t="str">
        <f t="shared" si="587"/>
        <v/>
      </c>
      <c r="AH1113" s="12" t="str">
        <f t="shared" si="588"/>
        <v/>
      </c>
      <c r="AI1113" s="12" t="str">
        <f t="shared" si="589"/>
        <v/>
      </c>
      <c r="AJ1113" s="12" t="str">
        <f t="shared" si="590"/>
        <v/>
      </c>
      <c r="AK1113" s="12" t="str">
        <f t="shared" si="591"/>
        <v/>
      </c>
      <c r="AL1113" s="12" t="str">
        <f t="shared" si="592"/>
        <v/>
      </c>
      <c r="AM1113" s="12" t="str">
        <f t="shared" si="593"/>
        <v/>
      </c>
      <c r="AN1113" s="12" t="str">
        <f t="shared" si="594"/>
        <v/>
      </c>
      <c r="AO1113" s="9" t="str">
        <f t="shared" si="595"/>
        <v/>
      </c>
      <c r="AP1113" s="9" t="str">
        <f t="shared" si="596"/>
        <v/>
      </c>
      <c r="AQ1113" s="9" t="str">
        <f t="shared" si="597"/>
        <v/>
      </c>
      <c r="AR1113" s="9" t="str">
        <f t="shared" si="598"/>
        <v/>
      </c>
      <c r="AS1113" s="9" t="str">
        <f t="shared" si="599"/>
        <v/>
      </c>
      <c r="AT1113" s="9" t="str">
        <f t="shared" si="600"/>
        <v/>
      </c>
      <c r="AU1113" s="9" t="str">
        <f t="shared" si="601"/>
        <v/>
      </c>
      <c r="AV1113" s="9" t="str">
        <f t="shared" si="602"/>
        <v/>
      </c>
    </row>
    <row r="1114" spans="1:48" x14ac:dyDescent="0.2">
      <c r="A1114" s="2">
        <v>1</v>
      </c>
      <c r="B1114" s="6" t="s">
        <v>18</v>
      </c>
      <c r="C1114" s="6">
        <v>0</v>
      </c>
      <c r="D1114" s="5" t="s">
        <v>112</v>
      </c>
      <c r="E1114" s="5" t="str">
        <f t="shared" si="586"/>
        <v>314</v>
      </c>
      <c r="F1114" s="5" t="str">
        <f t="shared" si="581"/>
        <v>3141991</v>
      </c>
      <c r="G1114" s="7">
        <v>79.084000000000003</v>
      </c>
      <c r="H1114" s="7">
        <v>79.173000000000002</v>
      </c>
      <c r="I1114" s="7">
        <v>86.022999999999996</v>
      </c>
      <c r="J1114" s="7">
        <v>89.911000000000001</v>
      </c>
      <c r="K1114" s="7">
        <v>108.774</v>
      </c>
      <c r="L1114" s="7">
        <v>108.652</v>
      </c>
      <c r="M1114" s="7">
        <v>92.138000000000005</v>
      </c>
      <c r="N1114" s="7">
        <v>79.259</v>
      </c>
      <c r="O1114" s="7"/>
      <c r="Q1114" s="13"/>
      <c r="R1114" s="10" t="s">
        <v>727</v>
      </c>
      <c r="S1114">
        <v>1989</v>
      </c>
      <c r="T1114">
        <f t="shared" si="582"/>
        <v>96.08</v>
      </c>
      <c r="U1114">
        <f t="shared" si="583"/>
        <v>92.335999999999999</v>
      </c>
      <c r="V1114">
        <f t="shared" si="584"/>
        <v>55.685000000000002</v>
      </c>
      <c r="W1114">
        <f t="shared" si="585"/>
        <v>61.404000000000003</v>
      </c>
      <c r="X1114">
        <f t="shared" si="603"/>
        <v>-1.0610522055278793E-3</v>
      </c>
      <c r="Y1114">
        <f t="shared" si="604"/>
        <v>-1.0546768666482187E-2</v>
      </c>
      <c r="Z1114">
        <f t="shared" si="605"/>
        <v>2.8543963140330142E-2</v>
      </c>
      <c r="AA1114">
        <f t="shared" si="606"/>
        <v>2.1515056121002907E-2</v>
      </c>
      <c r="AC1114" s="10" t="str">
        <f>IFERROR(VLOOKUP(S1114&amp;R1114,'Regulatory Data'!D$6:F$1349,3,FALSE),"")</f>
        <v/>
      </c>
      <c r="AD1114" s="12" t="str">
        <f>VLOOKUP($S1114&amp;$R1114,'Regulatory Data'!$I$6:$O$1301,5,FALSE)</f>
        <v/>
      </c>
      <c r="AE1114" s="12" t="str">
        <f>IF(VLOOKUP($S1114&amp;$R1114,'Regulatory Data'!$I$6:$O$1301,7,FALSE)=1,1,IF(VLOOKUP($S1114&amp;$R1114,'Regulatory Data'!$I$6:$O$1301,6,FALSE)=1,0,""))</f>
        <v/>
      </c>
      <c r="AG1114" s="12" t="str">
        <f t="shared" si="587"/>
        <v/>
      </c>
      <c r="AH1114" s="12" t="str">
        <f t="shared" si="588"/>
        <v/>
      </c>
      <c r="AI1114" s="12" t="str">
        <f t="shared" si="589"/>
        <v/>
      </c>
      <c r="AJ1114" s="12" t="str">
        <f t="shared" si="590"/>
        <v/>
      </c>
      <c r="AK1114" s="12" t="str">
        <f t="shared" si="591"/>
        <v/>
      </c>
      <c r="AL1114" s="12" t="str">
        <f t="shared" si="592"/>
        <v/>
      </c>
      <c r="AM1114" s="12" t="str">
        <f t="shared" si="593"/>
        <v/>
      </c>
      <c r="AN1114" s="12" t="str">
        <f t="shared" si="594"/>
        <v/>
      </c>
      <c r="AO1114" s="9" t="str">
        <f t="shared" si="595"/>
        <v/>
      </c>
      <c r="AP1114" s="9" t="str">
        <f t="shared" si="596"/>
        <v/>
      </c>
      <c r="AQ1114" s="9" t="str">
        <f t="shared" si="597"/>
        <v/>
      </c>
      <c r="AR1114" s="9" t="str">
        <f t="shared" si="598"/>
        <v/>
      </c>
      <c r="AS1114" s="9" t="str">
        <f t="shared" si="599"/>
        <v/>
      </c>
      <c r="AT1114" s="9" t="str">
        <f t="shared" si="600"/>
        <v/>
      </c>
      <c r="AU1114" s="9" t="str">
        <f t="shared" si="601"/>
        <v/>
      </c>
      <c r="AV1114" s="9" t="str">
        <f t="shared" si="602"/>
        <v/>
      </c>
    </row>
    <row r="1115" spans="1:48" x14ac:dyDescent="0.2">
      <c r="A1115" s="2">
        <v>1</v>
      </c>
      <c r="B1115" s="6" t="s">
        <v>19</v>
      </c>
      <c r="C1115" s="6">
        <v>0</v>
      </c>
      <c r="D1115" s="5" t="s">
        <v>112</v>
      </c>
      <c r="E1115" s="5" t="str">
        <f t="shared" si="586"/>
        <v>314</v>
      </c>
      <c r="F1115" s="5" t="str">
        <f t="shared" si="581"/>
        <v>3141992</v>
      </c>
      <c r="G1115" s="7">
        <v>82.088999999999999</v>
      </c>
      <c r="H1115" s="7">
        <v>81.864999999999995</v>
      </c>
      <c r="I1115" s="7">
        <v>90.718000000000004</v>
      </c>
      <c r="J1115" s="7">
        <v>90.552000000000007</v>
      </c>
      <c r="K1115" s="7">
        <v>110.512</v>
      </c>
      <c r="L1115" s="7">
        <v>110.815</v>
      </c>
      <c r="M1115" s="7">
        <v>98.683000000000007</v>
      </c>
      <c r="N1115" s="7">
        <v>89.522999999999996</v>
      </c>
      <c r="O1115" s="7"/>
      <c r="Q1115" s="13"/>
      <c r="R1115" s="10" t="s">
        <v>727</v>
      </c>
      <c r="S1115">
        <v>1990</v>
      </c>
      <c r="T1115">
        <f t="shared" si="582"/>
        <v>94.355999999999995</v>
      </c>
      <c r="U1115">
        <f t="shared" si="583"/>
        <v>90.218000000000004</v>
      </c>
      <c r="V1115">
        <f t="shared" si="584"/>
        <v>59.295000000000002</v>
      </c>
      <c r="W1115">
        <f t="shared" si="585"/>
        <v>68.084000000000003</v>
      </c>
      <c r="X1115">
        <f t="shared" si="603"/>
        <v>-1.8106314974348336E-2</v>
      </c>
      <c r="Y1115">
        <f t="shared" si="604"/>
        <v>-2.3205134267771044E-2</v>
      </c>
      <c r="Z1115">
        <f t="shared" si="605"/>
        <v>6.2814174571694359E-2</v>
      </c>
      <c r="AA1115">
        <f t="shared" si="606"/>
        <v>0.10326725733477105</v>
      </c>
      <c r="AC1115" s="10" t="str">
        <f>IFERROR(VLOOKUP(S1115&amp;R1115,'Regulatory Data'!D$6:F$1349,3,FALSE),"")</f>
        <v/>
      </c>
      <c r="AD1115" s="12" t="str">
        <f>VLOOKUP($S1115&amp;$R1115,'Regulatory Data'!$I$6:$O$1301,5,FALSE)</f>
        <v/>
      </c>
      <c r="AE1115" s="12" t="str">
        <f>IF(VLOOKUP($S1115&amp;$R1115,'Regulatory Data'!$I$6:$O$1301,7,FALSE)=1,1,IF(VLOOKUP($S1115&amp;$R1115,'Regulatory Data'!$I$6:$O$1301,6,FALSE)=1,0,""))</f>
        <v/>
      </c>
      <c r="AG1115" s="12" t="str">
        <f t="shared" si="587"/>
        <v/>
      </c>
      <c r="AH1115" s="12" t="str">
        <f t="shared" si="588"/>
        <v/>
      </c>
      <c r="AI1115" s="12" t="str">
        <f t="shared" si="589"/>
        <v/>
      </c>
      <c r="AJ1115" s="12" t="str">
        <f t="shared" si="590"/>
        <v/>
      </c>
      <c r="AK1115" s="12" t="str">
        <f t="shared" si="591"/>
        <v/>
      </c>
      <c r="AL1115" s="12" t="str">
        <f t="shared" si="592"/>
        <v/>
      </c>
      <c r="AM1115" s="12" t="str">
        <f t="shared" si="593"/>
        <v/>
      </c>
      <c r="AN1115" s="12" t="str">
        <f t="shared" si="594"/>
        <v/>
      </c>
      <c r="AO1115" s="9" t="str">
        <f t="shared" si="595"/>
        <v/>
      </c>
      <c r="AP1115" s="9" t="str">
        <f t="shared" si="596"/>
        <v/>
      </c>
      <c r="AQ1115" s="9" t="str">
        <f t="shared" si="597"/>
        <v/>
      </c>
      <c r="AR1115" s="9" t="str">
        <f t="shared" si="598"/>
        <v/>
      </c>
      <c r="AS1115" s="9" t="str">
        <f t="shared" si="599"/>
        <v/>
      </c>
      <c r="AT1115" s="9" t="str">
        <f t="shared" si="600"/>
        <v/>
      </c>
      <c r="AU1115" s="9" t="str">
        <f t="shared" si="601"/>
        <v/>
      </c>
      <c r="AV1115" s="9" t="str">
        <f t="shared" si="602"/>
        <v/>
      </c>
    </row>
    <row r="1116" spans="1:48" x14ac:dyDescent="0.2">
      <c r="A1116" s="2">
        <v>1</v>
      </c>
      <c r="B1116" s="6" t="s">
        <v>20</v>
      </c>
      <c r="C1116" s="6">
        <v>0</v>
      </c>
      <c r="D1116" s="5" t="s">
        <v>112</v>
      </c>
      <c r="E1116" s="5" t="str">
        <f t="shared" si="586"/>
        <v>314</v>
      </c>
      <c r="F1116" s="5" t="str">
        <f t="shared" si="581"/>
        <v>3141993</v>
      </c>
      <c r="G1116" s="7">
        <v>83.119</v>
      </c>
      <c r="H1116" s="7">
        <v>83.959000000000003</v>
      </c>
      <c r="I1116" s="7">
        <v>94.043000000000006</v>
      </c>
      <c r="J1116" s="7">
        <v>91.168000000000006</v>
      </c>
      <c r="K1116" s="7">
        <v>113.142</v>
      </c>
      <c r="L1116" s="7">
        <v>112.011</v>
      </c>
      <c r="M1116" s="7">
        <v>95.897999999999996</v>
      </c>
      <c r="N1116" s="7">
        <v>90.185000000000002</v>
      </c>
      <c r="O1116" s="7"/>
      <c r="Q1116" s="13"/>
      <c r="R1116" s="10" t="s">
        <v>727</v>
      </c>
      <c r="S1116">
        <v>1991</v>
      </c>
      <c r="T1116">
        <f t="shared" si="582"/>
        <v>94.817999999999998</v>
      </c>
      <c r="U1116">
        <f t="shared" si="583"/>
        <v>90.031000000000006</v>
      </c>
      <c r="V1116">
        <f t="shared" si="584"/>
        <v>58.59</v>
      </c>
      <c r="W1116">
        <f t="shared" si="585"/>
        <v>68.980999999999995</v>
      </c>
      <c r="X1116">
        <f t="shared" si="603"/>
        <v>4.8844018576419401E-3</v>
      </c>
      <c r="Y1116">
        <f t="shared" si="604"/>
        <v>-2.0749082334994284E-3</v>
      </c>
      <c r="Z1116">
        <f t="shared" si="605"/>
        <v>-1.1960951860061186E-2</v>
      </c>
      <c r="AA1116">
        <f t="shared" si="606"/>
        <v>1.3088867413527439E-2</v>
      </c>
      <c r="AC1116" s="10" t="str">
        <f>IFERROR(VLOOKUP(S1116&amp;R1116,'Regulatory Data'!D$6:F$1349,3,FALSE),"")</f>
        <v/>
      </c>
      <c r="AD1116" s="12" t="str">
        <f>VLOOKUP($S1116&amp;$R1116,'Regulatory Data'!$I$6:$O$1301,5,FALSE)</f>
        <v/>
      </c>
      <c r="AE1116" s="12" t="str">
        <f>IF(VLOOKUP($S1116&amp;$R1116,'Regulatory Data'!$I$6:$O$1301,7,FALSE)=1,1,IF(VLOOKUP($S1116&amp;$R1116,'Regulatory Data'!$I$6:$O$1301,6,FALSE)=1,0,""))</f>
        <v/>
      </c>
      <c r="AG1116" s="12" t="str">
        <f t="shared" si="587"/>
        <v/>
      </c>
      <c r="AH1116" s="12" t="str">
        <f t="shared" si="588"/>
        <v/>
      </c>
      <c r="AI1116" s="12" t="str">
        <f t="shared" si="589"/>
        <v/>
      </c>
      <c r="AJ1116" s="12" t="str">
        <f t="shared" si="590"/>
        <v/>
      </c>
      <c r="AK1116" s="12" t="str">
        <f t="shared" si="591"/>
        <v/>
      </c>
      <c r="AL1116" s="12" t="str">
        <f t="shared" si="592"/>
        <v/>
      </c>
      <c r="AM1116" s="12" t="str">
        <f t="shared" si="593"/>
        <v/>
      </c>
      <c r="AN1116" s="12" t="str">
        <f t="shared" si="594"/>
        <v/>
      </c>
      <c r="AO1116" s="9" t="str">
        <f t="shared" si="595"/>
        <v/>
      </c>
      <c r="AP1116" s="9" t="str">
        <f t="shared" si="596"/>
        <v/>
      </c>
      <c r="AQ1116" s="9" t="str">
        <f t="shared" si="597"/>
        <v/>
      </c>
      <c r="AR1116" s="9" t="str">
        <f t="shared" si="598"/>
        <v/>
      </c>
      <c r="AS1116" s="9" t="str">
        <f t="shared" si="599"/>
        <v/>
      </c>
      <c r="AT1116" s="9" t="str">
        <f t="shared" si="600"/>
        <v/>
      </c>
      <c r="AU1116" s="9" t="str">
        <f t="shared" si="601"/>
        <v/>
      </c>
      <c r="AV1116" s="9" t="str">
        <f t="shared" si="602"/>
        <v/>
      </c>
    </row>
    <row r="1117" spans="1:48" x14ac:dyDescent="0.2">
      <c r="A1117" s="2">
        <v>1</v>
      </c>
      <c r="B1117" s="6" t="s">
        <v>21</v>
      </c>
      <c r="C1117" s="6">
        <v>0</v>
      </c>
      <c r="D1117" s="5" t="s">
        <v>112</v>
      </c>
      <c r="E1117" s="5" t="str">
        <f t="shared" si="586"/>
        <v>314</v>
      </c>
      <c r="F1117" s="5" t="str">
        <f t="shared" si="581"/>
        <v>3141994</v>
      </c>
      <c r="G1117" s="7">
        <v>82.884</v>
      </c>
      <c r="H1117" s="7">
        <v>83.992999999999995</v>
      </c>
      <c r="I1117" s="7">
        <v>98.293999999999997</v>
      </c>
      <c r="J1117" s="7">
        <v>92.451999999999998</v>
      </c>
      <c r="K1117" s="7">
        <v>118.592</v>
      </c>
      <c r="L1117" s="7">
        <v>117.027</v>
      </c>
      <c r="M1117" s="7">
        <v>98.212999999999994</v>
      </c>
      <c r="N1117" s="7">
        <v>96.537000000000006</v>
      </c>
      <c r="O1117" s="7"/>
      <c r="Q1117" s="13"/>
      <c r="R1117" s="10" t="s">
        <v>727</v>
      </c>
      <c r="S1117">
        <v>1992</v>
      </c>
      <c r="T1117">
        <f t="shared" si="582"/>
        <v>98.897000000000006</v>
      </c>
      <c r="U1117">
        <f t="shared" si="583"/>
        <v>94.509</v>
      </c>
      <c r="V1117">
        <f t="shared" si="584"/>
        <v>58.801000000000002</v>
      </c>
      <c r="W1117">
        <f t="shared" si="585"/>
        <v>70.444000000000003</v>
      </c>
      <c r="X1117">
        <f t="shared" si="603"/>
        <v>4.2119639843195777E-2</v>
      </c>
      <c r="Y1117">
        <f t="shared" si="604"/>
        <v>4.8541012592735022E-2</v>
      </c>
      <c r="Z1117">
        <f t="shared" si="605"/>
        <v>3.5948280059914239E-3</v>
      </c>
      <c r="AA1117">
        <f t="shared" si="606"/>
        <v>2.0986963573585093E-2</v>
      </c>
      <c r="AC1117" s="10" t="str">
        <f>IFERROR(VLOOKUP(S1117&amp;R1117,'Regulatory Data'!D$6:F$1349,3,FALSE),"")</f>
        <v/>
      </c>
      <c r="AD1117" s="12" t="str">
        <f>VLOOKUP($S1117&amp;$R1117,'Regulatory Data'!$I$6:$O$1301,5,FALSE)</f>
        <v/>
      </c>
      <c r="AE1117" s="12" t="str">
        <f>IF(VLOOKUP($S1117&amp;$R1117,'Regulatory Data'!$I$6:$O$1301,7,FALSE)=1,1,IF(VLOOKUP($S1117&amp;$R1117,'Regulatory Data'!$I$6:$O$1301,6,FALSE)=1,0,""))</f>
        <v/>
      </c>
      <c r="AG1117" s="12" t="str">
        <f t="shared" si="587"/>
        <v/>
      </c>
      <c r="AH1117" s="12" t="str">
        <f t="shared" si="588"/>
        <v/>
      </c>
      <c r="AI1117" s="12" t="str">
        <f t="shared" si="589"/>
        <v/>
      </c>
      <c r="AJ1117" s="12" t="str">
        <f t="shared" si="590"/>
        <v/>
      </c>
      <c r="AK1117" s="12" t="str">
        <f t="shared" si="591"/>
        <v/>
      </c>
      <c r="AL1117" s="12" t="str">
        <f t="shared" si="592"/>
        <v/>
      </c>
      <c r="AM1117" s="12" t="str">
        <f t="shared" si="593"/>
        <v/>
      </c>
      <c r="AN1117" s="12" t="str">
        <f t="shared" si="594"/>
        <v/>
      </c>
      <c r="AO1117" s="9" t="str">
        <f t="shared" si="595"/>
        <v/>
      </c>
      <c r="AP1117" s="9" t="str">
        <f t="shared" si="596"/>
        <v/>
      </c>
      <c r="AQ1117" s="9" t="str">
        <f t="shared" si="597"/>
        <v/>
      </c>
      <c r="AR1117" s="9" t="str">
        <f t="shared" si="598"/>
        <v/>
      </c>
      <c r="AS1117" s="9" t="str">
        <f t="shared" si="599"/>
        <v/>
      </c>
      <c r="AT1117" s="9" t="str">
        <f t="shared" si="600"/>
        <v/>
      </c>
      <c r="AU1117" s="9" t="str">
        <f t="shared" si="601"/>
        <v/>
      </c>
      <c r="AV1117" s="9" t="str">
        <f t="shared" si="602"/>
        <v/>
      </c>
    </row>
    <row r="1118" spans="1:48" x14ac:dyDescent="0.2">
      <c r="A1118" s="2">
        <v>1</v>
      </c>
      <c r="B1118" s="6" t="s">
        <v>22</v>
      </c>
      <c r="C1118" s="6">
        <v>0</v>
      </c>
      <c r="D1118" s="5" t="s">
        <v>112</v>
      </c>
      <c r="E1118" s="5" t="str">
        <f t="shared" si="586"/>
        <v>314</v>
      </c>
      <c r="F1118" s="5" t="str">
        <f t="shared" si="581"/>
        <v>3141995</v>
      </c>
      <c r="G1118" s="7">
        <v>85.119</v>
      </c>
      <c r="H1118" s="7">
        <v>84.545000000000002</v>
      </c>
      <c r="I1118" s="7">
        <v>98.941000000000003</v>
      </c>
      <c r="J1118" s="7">
        <v>94.525999999999996</v>
      </c>
      <c r="K1118" s="7">
        <v>116.238</v>
      </c>
      <c r="L1118" s="7">
        <v>117.027</v>
      </c>
      <c r="M1118" s="7">
        <v>100.31100000000001</v>
      </c>
      <c r="N1118" s="7">
        <v>99.248000000000005</v>
      </c>
      <c r="O1118" s="7"/>
      <c r="Q1118" s="13"/>
      <c r="R1118" s="10" t="s">
        <v>727</v>
      </c>
      <c r="S1118">
        <v>1993</v>
      </c>
      <c r="T1118">
        <f t="shared" si="582"/>
        <v>97.304000000000002</v>
      </c>
      <c r="U1118">
        <f t="shared" si="583"/>
        <v>92.494</v>
      </c>
      <c r="V1118">
        <f t="shared" si="584"/>
        <v>61.301000000000002</v>
      </c>
      <c r="W1118">
        <f t="shared" si="585"/>
        <v>72.430000000000007</v>
      </c>
      <c r="X1118">
        <f t="shared" si="603"/>
        <v>-1.6238806182082399E-2</v>
      </c>
      <c r="Y1118">
        <f t="shared" si="604"/>
        <v>-2.1551290510377186E-2</v>
      </c>
      <c r="Z1118">
        <f t="shared" si="605"/>
        <v>4.1637294460121765E-2</v>
      </c>
      <c r="AA1118">
        <f t="shared" si="606"/>
        <v>2.7802510274395509E-2</v>
      </c>
      <c r="AC1118" s="10" t="str">
        <f>IFERROR(VLOOKUP(S1118&amp;R1118,'Regulatory Data'!D$6:F$1349,3,FALSE),"")</f>
        <v/>
      </c>
      <c r="AD1118" s="12" t="str">
        <f>VLOOKUP($S1118&amp;$R1118,'Regulatory Data'!$I$6:$O$1301,5,FALSE)</f>
        <v/>
      </c>
      <c r="AE1118" s="12" t="str">
        <f>IF(VLOOKUP($S1118&amp;$R1118,'Regulatory Data'!$I$6:$O$1301,7,FALSE)=1,1,IF(VLOOKUP($S1118&amp;$R1118,'Regulatory Data'!$I$6:$O$1301,6,FALSE)=1,0,""))</f>
        <v/>
      </c>
      <c r="AG1118" s="12" t="str">
        <f t="shared" si="587"/>
        <v/>
      </c>
      <c r="AH1118" s="12" t="str">
        <f t="shared" si="588"/>
        <v/>
      </c>
      <c r="AI1118" s="12" t="str">
        <f t="shared" si="589"/>
        <v/>
      </c>
      <c r="AJ1118" s="12" t="str">
        <f t="shared" si="590"/>
        <v/>
      </c>
      <c r="AK1118" s="12" t="str">
        <f t="shared" si="591"/>
        <v/>
      </c>
      <c r="AL1118" s="12" t="str">
        <f t="shared" si="592"/>
        <v/>
      </c>
      <c r="AM1118" s="12" t="str">
        <f t="shared" si="593"/>
        <v/>
      </c>
      <c r="AN1118" s="12" t="str">
        <f t="shared" si="594"/>
        <v/>
      </c>
      <c r="AO1118" s="9" t="str">
        <f t="shared" si="595"/>
        <v/>
      </c>
      <c r="AP1118" s="9" t="str">
        <f t="shared" si="596"/>
        <v/>
      </c>
      <c r="AQ1118" s="9" t="str">
        <f t="shared" si="597"/>
        <v/>
      </c>
      <c r="AR1118" s="9" t="str">
        <f t="shared" si="598"/>
        <v/>
      </c>
      <c r="AS1118" s="9" t="str">
        <f t="shared" si="599"/>
        <v/>
      </c>
      <c r="AT1118" s="9" t="str">
        <f t="shared" si="600"/>
        <v/>
      </c>
      <c r="AU1118" s="9" t="str">
        <f t="shared" si="601"/>
        <v/>
      </c>
      <c r="AV1118" s="9" t="str">
        <f t="shared" si="602"/>
        <v/>
      </c>
    </row>
    <row r="1119" spans="1:48" x14ac:dyDescent="0.2">
      <c r="A1119" s="2">
        <v>1</v>
      </c>
      <c r="B1119" s="6" t="s">
        <v>23</v>
      </c>
      <c r="C1119" s="6">
        <v>0</v>
      </c>
      <c r="D1119" s="5" t="s">
        <v>112</v>
      </c>
      <c r="E1119" s="5" t="str">
        <f t="shared" si="586"/>
        <v>314</v>
      </c>
      <c r="F1119" s="5" t="str">
        <f t="shared" si="581"/>
        <v>3141996</v>
      </c>
      <c r="G1119" s="7">
        <v>85.203999999999994</v>
      </c>
      <c r="H1119" s="7">
        <v>84.929000000000002</v>
      </c>
      <c r="I1119" s="7">
        <v>98.451999999999998</v>
      </c>
      <c r="J1119" s="7">
        <v>97.116</v>
      </c>
      <c r="K1119" s="7">
        <v>115.548</v>
      </c>
      <c r="L1119" s="7">
        <v>115.923</v>
      </c>
      <c r="M1119" s="7">
        <v>102.325</v>
      </c>
      <c r="N1119" s="7">
        <v>100.74</v>
      </c>
      <c r="O1119" s="7"/>
      <c r="Q1119" s="13"/>
      <c r="R1119" s="10" t="s">
        <v>727</v>
      </c>
      <c r="S1119">
        <v>1994</v>
      </c>
      <c r="T1119">
        <f t="shared" si="582"/>
        <v>100.852</v>
      </c>
      <c r="U1119">
        <f t="shared" si="583"/>
        <v>95.914000000000001</v>
      </c>
      <c r="V1119">
        <f t="shared" si="584"/>
        <v>63.719000000000001</v>
      </c>
      <c r="W1119">
        <f t="shared" si="585"/>
        <v>73.486999999999995</v>
      </c>
      <c r="X1119">
        <f t="shared" si="603"/>
        <v>3.5813997320266466E-2</v>
      </c>
      <c r="Y1119">
        <f t="shared" si="604"/>
        <v>3.6308179086322667E-2</v>
      </c>
      <c r="Z1119">
        <f t="shared" si="605"/>
        <v>3.8686635236129696E-2</v>
      </c>
      <c r="AA1119">
        <f t="shared" si="606"/>
        <v>1.4487941619781175E-2</v>
      </c>
      <c r="AC1119" s="10" t="str">
        <f>IFERROR(VLOOKUP(S1119&amp;R1119,'Regulatory Data'!D$6:F$1349,3,FALSE),"")</f>
        <v/>
      </c>
      <c r="AD1119" s="12" t="str">
        <f>VLOOKUP($S1119&amp;$R1119,'Regulatory Data'!$I$6:$O$1301,5,FALSE)</f>
        <v/>
      </c>
      <c r="AE1119" s="12" t="str">
        <f>IF(VLOOKUP($S1119&amp;$R1119,'Regulatory Data'!$I$6:$O$1301,7,FALSE)=1,1,IF(VLOOKUP($S1119&amp;$R1119,'Regulatory Data'!$I$6:$O$1301,6,FALSE)=1,0,""))</f>
        <v/>
      </c>
      <c r="AG1119" s="12" t="str">
        <f t="shared" si="587"/>
        <v/>
      </c>
      <c r="AH1119" s="12" t="str">
        <f t="shared" si="588"/>
        <v/>
      </c>
      <c r="AI1119" s="12" t="str">
        <f t="shared" si="589"/>
        <v/>
      </c>
      <c r="AJ1119" s="12" t="str">
        <f t="shared" si="590"/>
        <v/>
      </c>
      <c r="AK1119" s="12" t="str">
        <f t="shared" si="591"/>
        <v/>
      </c>
      <c r="AL1119" s="12" t="str">
        <f t="shared" si="592"/>
        <v/>
      </c>
      <c r="AM1119" s="12" t="str">
        <f t="shared" si="593"/>
        <v/>
      </c>
      <c r="AN1119" s="12" t="str">
        <f t="shared" si="594"/>
        <v/>
      </c>
      <c r="AO1119" s="9" t="str">
        <f t="shared" si="595"/>
        <v/>
      </c>
      <c r="AP1119" s="9" t="str">
        <f t="shared" si="596"/>
        <v/>
      </c>
      <c r="AQ1119" s="9" t="str">
        <f t="shared" si="597"/>
        <v/>
      </c>
      <c r="AR1119" s="9" t="str">
        <f t="shared" si="598"/>
        <v/>
      </c>
      <c r="AS1119" s="9" t="str">
        <f t="shared" si="599"/>
        <v/>
      </c>
      <c r="AT1119" s="9" t="str">
        <f t="shared" si="600"/>
        <v/>
      </c>
      <c r="AU1119" s="9" t="str">
        <f t="shared" si="601"/>
        <v/>
      </c>
      <c r="AV1119" s="9" t="str">
        <f t="shared" si="602"/>
        <v/>
      </c>
    </row>
    <row r="1120" spans="1:48" x14ac:dyDescent="0.2">
      <c r="A1120" s="2">
        <v>1</v>
      </c>
      <c r="B1120" s="6" t="s">
        <v>24</v>
      </c>
      <c r="C1120" s="6">
        <v>0</v>
      </c>
      <c r="D1120" s="5" t="s">
        <v>112</v>
      </c>
      <c r="E1120" s="5" t="str">
        <f t="shared" si="586"/>
        <v>314</v>
      </c>
      <c r="F1120" s="5" t="str">
        <f t="shared" si="581"/>
        <v>3141997</v>
      </c>
      <c r="G1120" s="7">
        <v>91.519000000000005</v>
      </c>
      <c r="H1120" s="7">
        <v>92.254000000000005</v>
      </c>
      <c r="I1120" s="7">
        <v>105.41500000000001</v>
      </c>
      <c r="J1120" s="7">
        <v>97.89</v>
      </c>
      <c r="K1120" s="7">
        <v>115.18300000000001</v>
      </c>
      <c r="L1120" s="7">
        <v>114.26600000000001</v>
      </c>
      <c r="M1120" s="7">
        <v>101.377</v>
      </c>
      <c r="N1120" s="7">
        <v>106.867</v>
      </c>
      <c r="O1120" s="7"/>
      <c r="Q1120" s="13"/>
      <c r="R1120" s="10" t="s">
        <v>727</v>
      </c>
      <c r="S1120">
        <v>1995</v>
      </c>
      <c r="T1120">
        <f t="shared" si="582"/>
        <v>98.548000000000002</v>
      </c>
      <c r="U1120">
        <f t="shared" si="583"/>
        <v>95.632999999999996</v>
      </c>
      <c r="V1120">
        <f t="shared" si="584"/>
        <v>67.960999999999999</v>
      </c>
      <c r="W1120">
        <f t="shared" si="585"/>
        <v>79.277000000000001</v>
      </c>
      <c r="X1120">
        <f t="shared" si="603"/>
        <v>-2.3110356510473551E-2</v>
      </c>
      <c r="Y1120">
        <f t="shared" si="604"/>
        <v>-2.9340078579158657E-3</v>
      </c>
      <c r="Z1120">
        <f t="shared" si="605"/>
        <v>6.445121997449732E-2</v>
      </c>
      <c r="AA1120">
        <f t="shared" si="606"/>
        <v>7.583952891365886E-2</v>
      </c>
      <c r="AC1120" s="10" t="str">
        <f>IFERROR(VLOOKUP(S1120&amp;R1120,'Regulatory Data'!D$6:F$1349,3,FALSE),"")</f>
        <v/>
      </c>
      <c r="AD1120" s="12" t="str">
        <f>VLOOKUP($S1120&amp;$R1120,'Regulatory Data'!$I$6:$O$1301,5,FALSE)</f>
        <v/>
      </c>
      <c r="AE1120" s="12" t="str">
        <f>IF(VLOOKUP($S1120&amp;$R1120,'Regulatory Data'!$I$6:$O$1301,7,FALSE)=1,1,IF(VLOOKUP($S1120&amp;$R1120,'Regulatory Data'!$I$6:$O$1301,6,FALSE)=1,0,""))</f>
        <v/>
      </c>
      <c r="AG1120" s="12" t="str">
        <f t="shared" si="587"/>
        <v/>
      </c>
      <c r="AH1120" s="12" t="str">
        <f t="shared" si="588"/>
        <v/>
      </c>
      <c r="AI1120" s="12" t="str">
        <f t="shared" si="589"/>
        <v/>
      </c>
      <c r="AJ1120" s="12" t="str">
        <f t="shared" si="590"/>
        <v/>
      </c>
      <c r="AK1120" s="12" t="str">
        <f t="shared" si="591"/>
        <v/>
      </c>
      <c r="AL1120" s="12" t="str">
        <f t="shared" si="592"/>
        <v/>
      </c>
      <c r="AM1120" s="12" t="str">
        <f t="shared" si="593"/>
        <v/>
      </c>
      <c r="AN1120" s="12" t="str">
        <f t="shared" si="594"/>
        <v/>
      </c>
      <c r="AO1120" s="9" t="str">
        <f t="shared" si="595"/>
        <v/>
      </c>
      <c r="AP1120" s="9" t="str">
        <f t="shared" si="596"/>
        <v/>
      </c>
      <c r="AQ1120" s="9" t="str">
        <f t="shared" si="597"/>
        <v/>
      </c>
      <c r="AR1120" s="9" t="str">
        <f t="shared" si="598"/>
        <v/>
      </c>
      <c r="AS1120" s="9" t="str">
        <f t="shared" si="599"/>
        <v/>
      </c>
      <c r="AT1120" s="9" t="str">
        <f t="shared" si="600"/>
        <v/>
      </c>
      <c r="AU1120" s="9" t="str">
        <f t="shared" si="601"/>
        <v/>
      </c>
      <c r="AV1120" s="9" t="str">
        <f t="shared" si="602"/>
        <v/>
      </c>
    </row>
    <row r="1121" spans="1:48" x14ac:dyDescent="0.2">
      <c r="A1121" s="2">
        <v>1</v>
      </c>
      <c r="B1121" s="6" t="s">
        <v>25</v>
      </c>
      <c r="C1121" s="6">
        <v>0</v>
      </c>
      <c r="D1121" s="5" t="s">
        <v>112</v>
      </c>
      <c r="E1121" s="5" t="str">
        <f t="shared" si="586"/>
        <v>314</v>
      </c>
      <c r="F1121" s="5" t="str">
        <f t="shared" si="581"/>
        <v>3141998</v>
      </c>
      <c r="G1121" s="7">
        <v>91.391000000000005</v>
      </c>
      <c r="H1121" s="7">
        <v>92.102999999999994</v>
      </c>
      <c r="I1121" s="7">
        <v>103.928</v>
      </c>
      <c r="J1121" s="7">
        <v>98.506</v>
      </c>
      <c r="K1121" s="7">
        <v>113.718</v>
      </c>
      <c r="L1121" s="7">
        <v>112.839</v>
      </c>
      <c r="M1121" s="7">
        <v>102.73699999999999</v>
      </c>
      <c r="N1121" s="7">
        <v>106.773</v>
      </c>
      <c r="O1121" s="7"/>
      <c r="Q1121" s="13"/>
      <c r="R1121" s="10" t="s">
        <v>727</v>
      </c>
      <c r="S1121">
        <v>1996</v>
      </c>
      <c r="T1121">
        <f t="shared" si="582"/>
        <v>97.527000000000001</v>
      </c>
      <c r="U1121">
        <f t="shared" si="583"/>
        <v>94.03</v>
      </c>
      <c r="V1121">
        <f t="shared" si="584"/>
        <v>73.611999999999995</v>
      </c>
      <c r="W1121">
        <f t="shared" si="585"/>
        <v>83.391999999999996</v>
      </c>
      <c r="X1121">
        <f t="shared" si="603"/>
        <v>-1.0414476381320981E-2</v>
      </c>
      <c r="Y1121">
        <f t="shared" si="604"/>
        <v>-1.6904068489119517E-2</v>
      </c>
      <c r="Z1121">
        <f t="shared" si="605"/>
        <v>7.9874044689510981E-2</v>
      </c>
      <c r="AA1121">
        <f t="shared" si="606"/>
        <v>5.0604332761705173E-2</v>
      </c>
      <c r="AC1121" s="10" t="str">
        <f>IFERROR(VLOOKUP(S1121&amp;R1121,'Regulatory Data'!D$6:F$1349,3,FALSE),"")</f>
        <v/>
      </c>
      <c r="AD1121" s="12" t="str">
        <f>VLOOKUP($S1121&amp;$R1121,'Regulatory Data'!$I$6:$O$1301,5,FALSE)</f>
        <v/>
      </c>
      <c r="AE1121" s="12" t="str">
        <f>IF(VLOOKUP($S1121&amp;$R1121,'Regulatory Data'!$I$6:$O$1301,7,FALSE)=1,1,IF(VLOOKUP($S1121&amp;$R1121,'Regulatory Data'!$I$6:$O$1301,6,FALSE)=1,0,""))</f>
        <v/>
      </c>
      <c r="AG1121" s="12" t="str">
        <f t="shared" si="587"/>
        <v/>
      </c>
      <c r="AH1121" s="12" t="str">
        <f t="shared" si="588"/>
        <v/>
      </c>
      <c r="AI1121" s="12" t="str">
        <f t="shared" si="589"/>
        <v/>
      </c>
      <c r="AJ1121" s="12" t="str">
        <f t="shared" si="590"/>
        <v/>
      </c>
      <c r="AK1121" s="12" t="str">
        <f t="shared" si="591"/>
        <v/>
      </c>
      <c r="AL1121" s="12" t="str">
        <f t="shared" si="592"/>
        <v/>
      </c>
      <c r="AM1121" s="12" t="str">
        <f t="shared" si="593"/>
        <v/>
      </c>
      <c r="AN1121" s="12" t="str">
        <f t="shared" si="594"/>
        <v/>
      </c>
      <c r="AO1121" s="9" t="str">
        <f t="shared" si="595"/>
        <v/>
      </c>
      <c r="AP1121" s="9" t="str">
        <f t="shared" si="596"/>
        <v/>
      </c>
      <c r="AQ1121" s="9" t="str">
        <f t="shared" si="597"/>
        <v/>
      </c>
      <c r="AR1121" s="9" t="str">
        <f t="shared" si="598"/>
        <v/>
      </c>
      <c r="AS1121" s="9" t="str">
        <f t="shared" si="599"/>
        <v/>
      </c>
      <c r="AT1121" s="9" t="str">
        <f t="shared" si="600"/>
        <v/>
      </c>
      <c r="AU1121" s="9" t="str">
        <f t="shared" si="601"/>
        <v/>
      </c>
      <c r="AV1121" s="9" t="str">
        <f t="shared" si="602"/>
        <v/>
      </c>
    </row>
    <row r="1122" spans="1:48" x14ac:dyDescent="0.2">
      <c r="A1122" s="2">
        <v>1</v>
      </c>
      <c r="B1122" s="6" t="s">
        <v>26</v>
      </c>
      <c r="C1122" s="6">
        <v>0</v>
      </c>
      <c r="D1122" s="5" t="s">
        <v>112</v>
      </c>
      <c r="E1122" s="5" t="str">
        <f t="shared" si="586"/>
        <v>314</v>
      </c>
      <c r="F1122" s="5" t="str">
        <f t="shared" si="581"/>
        <v>3141999</v>
      </c>
      <c r="G1122" s="7">
        <v>95.381</v>
      </c>
      <c r="H1122" s="7">
        <v>96.307000000000002</v>
      </c>
      <c r="I1122" s="7">
        <v>109.027</v>
      </c>
      <c r="J1122" s="7">
        <v>98.088999999999999</v>
      </c>
      <c r="K1122" s="7">
        <v>114.307</v>
      </c>
      <c r="L1122" s="7">
        <v>113.208</v>
      </c>
      <c r="M1122" s="7">
        <v>103.922</v>
      </c>
      <c r="N1122" s="7">
        <v>113.303</v>
      </c>
      <c r="O1122" s="7"/>
      <c r="Q1122" s="13"/>
      <c r="R1122" s="10" t="s">
        <v>727</v>
      </c>
      <c r="S1122">
        <v>1997</v>
      </c>
      <c r="T1122">
        <f t="shared" si="582"/>
        <v>96.213999999999999</v>
      </c>
      <c r="U1122">
        <f t="shared" si="583"/>
        <v>93.558000000000007</v>
      </c>
      <c r="V1122">
        <f t="shared" si="584"/>
        <v>78.447000000000003</v>
      </c>
      <c r="W1122">
        <f t="shared" si="585"/>
        <v>87.141999999999996</v>
      </c>
      <c r="X1122">
        <f t="shared" si="603"/>
        <v>-1.3554385515900158E-2</v>
      </c>
      <c r="Y1122">
        <f t="shared" si="604"/>
        <v>-5.0323154581821683E-3</v>
      </c>
      <c r="Z1122">
        <f t="shared" si="605"/>
        <v>6.361518160710844E-2</v>
      </c>
      <c r="AA1122">
        <f t="shared" si="606"/>
        <v>4.3986590495715738E-2</v>
      </c>
      <c r="AC1122" s="10">
        <f>IFERROR(VLOOKUP(S1122&amp;R1122,'Regulatory Data'!D$6:F$1349,3,FALSE),"")</f>
        <v>0.40809818325719188</v>
      </c>
      <c r="AD1122" s="12">
        <f>VLOOKUP($S1122&amp;$R1122,'Regulatory Data'!$I$6:$O$1301,5,FALSE)</f>
        <v>1</v>
      </c>
      <c r="AE1122" s="12" t="str">
        <f>IF(VLOOKUP($S1122&amp;$R1122,'Regulatory Data'!$I$6:$O$1301,7,FALSE)=1,1,IF(VLOOKUP($S1122&amp;$R1122,'Regulatory Data'!$I$6:$O$1301,6,FALSE)=1,0,""))</f>
        <v/>
      </c>
      <c r="AG1122" s="12" t="str">
        <f t="shared" si="587"/>
        <v/>
      </c>
      <c r="AH1122" s="12">
        <f t="shared" si="588"/>
        <v>7.1871975997046533E-3</v>
      </c>
      <c r="AI1122" s="12" t="str">
        <f t="shared" si="589"/>
        <v/>
      </c>
      <c r="AJ1122" s="12">
        <f t="shared" si="590"/>
        <v>2.240682214301426E-2</v>
      </c>
      <c r="AK1122" s="12" t="str">
        <f t="shared" si="591"/>
        <v/>
      </c>
      <c r="AL1122" s="12">
        <f t="shared" si="592"/>
        <v>5.8331200375429937E-2</v>
      </c>
      <c r="AM1122" s="12" t="str">
        <f t="shared" si="593"/>
        <v/>
      </c>
      <c r="AN1122" s="12">
        <f t="shared" si="594"/>
        <v>4.5132079493072297E-2</v>
      </c>
      <c r="AO1122" s="9" t="str">
        <f t="shared" si="595"/>
        <v/>
      </c>
      <c r="AP1122" s="9" t="str">
        <f t="shared" si="596"/>
        <v/>
      </c>
      <c r="AQ1122" s="9" t="str">
        <f t="shared" si="597"/>
        <v/>
      </c>
      <c r="AR1122" s="9" t="str">
        <f t="shared" si="598"/>
        <v/>
      </c>
      <c r="AS1122" s="9" t="str">
        <f t="shared" si="599"/>
        <v/>
      </c>
      <c r="AT1122" s="9" t="str">
        <f t="shared" si="600"/>
        <v/>
      </c>
      <c r="AU1122" s="9" t="str">
        <f t="shared" si="601"/>
        <v/>
      </c>
      <c r="AV1122" s="9" t="str">
        <f t="shared" si="602"/>
        <v/>
      </c>
    </row>
    <row r="1123" spans="1:48" x14ac:dyDescent="0.2">
      <c r="A1123" s="2">
        <v>1</v>
      </c>
      <c r="B1123" s="6" t="s">
        <v>27</v>
      </c>
      <c r="C1123" s="6">
        <v>0</v>
      </c>
      <c r="D1123" s="5" t="s">
        <v>112</v>
      </c>
      <c r="E1123" s="5" t="str">
        <f t="shared" si="586"/>
        <v>314</v>
      </c>
      <c r="F1123" s="5" t="str">
        <f t="shared" si="581"/>
        <v>3142000</v>
      </c>
      <c r="G1123" s="7">
        <v>101.408</v>
      </c>
      <c r="H1123" s="7">
        <v>101.247</v>
      </c>
      <c r="I1123" s="7">
        <v>110.892</v>
      </c>
      <c r="J1123" s="7">
        <v>99.061999999999998</v>
      </c>
      <c r="K1123" s="7">
        <v>109.35299999999999</v>
      </c>
      <c r="L1123" s="7">
        <v>109.526</v>
      </c>
      <c r="M1123" s="7">
        <v>102.133</v>
      </c>
      <c r="N1123" s="7">
        <v>113.258</v>
      </c>
      <c r="O1123" s="7"/>
      <c r="Q1123" s="13"/>
      <c r="R1123" s="10" t="s">
        <v>727</v>
      </c>
      <c r="S1123">
        <v>1998</v>
      </c>
      <c r="T1123">
        <f t="shared" si="582"/>
        <v>96.908000000000001</v>
      </c>
      <c r="U1123">
        <f t="shared" si="583"/>
        <v>95.677999999999997</v>
      </c>
      <c r="V1123">
        <f t="shared" si="584"/>
        <v>83.159000000000006</v>
      </c>
      <c r="W1123">
        <f t="shared" si="585"/>
        <v>91.165000000000006</v>
      </c>
      <c r="X1123">
        <f t="shared" si="603"/>
        <v>7.1871975997046533E-3</v>
      </c>
      <c r="Y1123">
        <f t="shared" si="604"/>
        <v>2.240682214301426E-2</v>
      </c>
      <c r="Z1123">
        <f t="shared" si="605"/>
        <v>5.8331200375429937E-2</v>
      </c>
      <c r="AA1123">
        <f t="shared" si="606"/>
        <v>4.5132079493072297E-2</v>
      </c>
      <c r="AC1123" s="10">
        <f>IFERROR(VLOOKUP(S1123&amp;R1123,'Regulatory Data'!D$6:F$1349,3,FALSE),"")</f>
        <v>0.42389826021734534</v>
      </c>
      <c r="AD1123" s="12">
        <f>VLOOKUP($S1123&amp;$R1123,'Regulatory Data'!$I$6:$O$1301,5,FALSE)</f>
        <v>1</v>
      </c>
      <c r="AE1123" s="12" t="str">
        <f>IF(VLOOKUP($S1123&amp;$R1123,'Regulatory Data'!$I$6:$O$1301,7,FALSE)=1,1,IF(VLOOKUP($S1123&amp;$R1123,'Regulatory Data'!$I$6:$O$1301,6,FALSE)=1,0,""))</f>
        <v/>
      </c>
      <c r="AG1123" s="12" t="str">
        <f t="shared" si="587"/>
        <v/>
      </c>
      <c r="AH1123" s="12">
        <f t="shared" si="588"/>
        <v>2.014491888096881E-2</v>
      </c>
      <c r="AI1123" s="12" t="str">
        <f t="shared" si="589"/>
        <v/>
      </c>
      <c r="AJ1123" s="12">
        <f t="shared" si="590"/>
        <v>3.3100629003456561E-2</v>
      </c>
      <c r="AK1123" s="12" t="str">
        <f t="shared" si="591"/>
        <v/>
      </c>
      <c r="AL1123" s="12">
        <f t="shared" si="592"/>
        <v>5.3247275847262188E-2</v>
      </c>
      <c r="AM1123" s="12" t="str">
        <f t="shared" si="593"/>
        <v/>
      </c>
      <c r="AN1123" s="12">
        <f t="shared" si="594"/>
        <v>5.1739638023624579E-2</v>
      </c>
      <c r="AO1123" s="9" t="str">
        <f t="shared" si="595"/>
        <v/>
      </c>
      <c r="AP1123" s="9" t="str">
        <f t="shared" si="596"/>
        <v/>
      </c>
      <c r="AQ1123" s="9" t="str">
        <f t="shared" si="597"/>
        <v/>
      </c>
      <c r="AR1123" s="9" t="str">
        <f t="shared" si="598"/>
        <v/>
      </c>
      <c r="AS1123" s="9" t="str">
        <f t="shared" si="599"/>
        <v/>
      </c>
      <c r="AT1123" s="9" t="str">
        <f t="shared" si="600"/>
        <v/>
      </c>
      <c r="AU1123" s="9" t="str">
        <f t="shared" si="601"/>
        <v/>
      </c>
      <c r="AV1123" s="9" t="str">
        <f t="shared" si="602"/>
        <v/>
      </c>
    </row>
    <row r="1124" spans="1:48" x14ac:dyDescent="0.2">
      <c r="A1124" s="2">
        <v>1</v>
      </c>
      <c r="B1124" s="6" t="s">
        <v>28</v>
      </c>
      <c r="C1124" s="6">
        <v>0</v>
      </c>
      <c r="D1124" s="5" t="s">
        <v>112</v>
      </c>
      <c r="E1124" s="5" t="str">
        <f t="shared" si="586"/>
        <v>314</v>
      </c>
      <c r="F1124" s="5" t="str">
        <f t="shared" si="581"/>
        <v>3142001</v>
      </c>
      <c r="G1124" s="7">
        <v>98.051000000000002</v>
      </c>
      <c r="H1124" s="7">
        <v>96.334999999999994</v>
      </c>
      <c r="I1124" s="7">
        <v>101.52200000000001</v>
      </c>
      <c r="J1124" s="7">
        <v>100.226</v>
      </c>
      <c r="K1124" s="7">
        <v>103.54</v>
      </c>
      <c r="L1124" s="7">
        <v>105.384</v>
      </c>
      <c r="M1124" s="7">
        <v>105.215</v>
      </c>
      <c r="N1124" s="7">
        <v>106.816</v>
      </c>
      <c r="O1124" s="7"/>
      <c r="Q1124" s="13"/>
      <c r="R1124" s="10" t="s">
        <v>727</v>
      </c>
      <c r="S1124">
        <v>1999</v>
      </c>
      <c r="T1124">
        <f t="shared" si="582"/>
        <v>98.88</v>
      </c>
      <c r="U1124">
        <f t="shared" si="583"/>
        <v>98.897999999999996</v>
      </c>
      <c r="V1124">
        <f t="shared" si="584"/>
        <v>87.706999999999994</v>
      </c>
      <c r="W1124">
        <f t="shared" si="585"/>
        <v>96.006</v>
      </c>
      <c r="X1124">
        <f t="shared" si="603"/>
        <v>2.014491888096881E-2</v>
      </c>
      <c r="Y1124">
        <f t="shared" si="604"/>
        <v>3.3100629003456561E-2</v>
      </c>
      <c r="Z1124">
        <f t="shared" si="605"/>
        <v>5.3247275847262188E-2</v>
      </c>
      <c r="AA1124">
        <f t="shared" si="606"/>
        <v>5.1739638023624579E-2</v>
      </c>
      <c r="AC1124" s="10">
        <f>IFERROR(VLOOKUP(S1124&amp;R1124,'Regulatory Data'!D$6:F$1349,3,FALSE),"")</f>
        <v>0.42909081748783207</v>
      </c>
      <c r="AD1124" s="12">
        <f>VLOOKUP($S1124&amp;$R1124,'Regulatory Data'!$I$6:$O$1301,5,FALSE)</f>
        <v>1</v>
      </c>
      <c r="AE1124" s="12" t="str">
        <f>IF(VLOOKUP($S1124&amp;$R1124,'Regulatory Data'!$I$6:$O$1301,7,FALSE)=1,1,IF(VLOOKUP($S1124&amp;$R1124,'Regulatory Data'!$I$6:$O$1301,6,FALSE)=1,0,""))</f>
        <v/>
      </c>
      <c r="AG1124" s="12" t="str">
        <f t="shared" si="587"/>
        <v/>
      </c>
      <c r="AH1124" s="12">
        <f t="shared" si="588"/>
        <v>8.1383149311866632E-3</v>
      </c>
      <c r="AI1124" s="12" t="str">
        <f t="shared" si="589"/>
        <v/>
      </c>
      <c r="AJ1124" s="12">
        <f t="shared" si="590"/>
        <v>3.8651973905095005E-3</v>
      </c>
      <c r="AK1124" s="12" t="str">
        <f t="shared" si="591"/>
        <v/>
      </c>
      <c r="AL1124" s="12">
        <f t="shared" si="592"/>
        <v>8.369943499329402E-2</v>
      </c>
      <c r="AM1124" s="12" t="str">
        <f t="shared" si="593"/>
        <v/>
      </c>
      <c r="AN1124" s="12">
        <f t="shared" si="594"/>
        <v>1.7480634067028156E-2</v>
      </c>
      <c r="AO1124" s="9" t="str">
        <f t="shared" si="595"/>
        <v/>
      </c>
      <c r="AP1124" s="9" t="str">
        <f t="shared" si="596"/>
        <v/>
      </c>
      <c r="AQ1124" s="9" t="str">
        <f t="shared" si="597"/>
        <v/>
      </c>
      <c r="AR1124" s="9" t="str">
        <f t="shared" si="598"/>
        <v/>
      </c>
      <c r="AS1124" s="9" t="str">
        <f t="shared" si="599"/>
        <v/>
      </c>
      <c r="AT1124" s="9" t="str">
        <f t="shared" si="600"/>
        <v/>
      </c>
      <c r="AU1124" s="9" t="str">
        <f t="shared" si="601"/>
        <v/>
      </c>
      <c r="AV1124" s="9" t="str">
        <f t="shared" si="602"/>
        <v/>
      </c>
    </row>
    <row r="1125" spans="1:48" x14ac:dyDescent="0.2">
      <c r="A1125" s="2">
        <v>1</v>
      </c>
      <c r="B1125" s="6" t="s">
        <v>29</v>
      </c>
      <c r="C1125" s="6">
        <v>0</v>
      </c>
      <c r="D1125" s="5" t="s">
        <v>112</v>
      </c>
      <c r="E1125" s="5" t="str">
        <f t="shared" si="586"/>
        <v>314</v>
      </c>
      <c r="F1125" s="5" t="str">
        <f t="shared" si="581"/>
        <v>3142002</v>
      </c>
      <c r="G1125" s="7">
        <v>100</v>
      </c>
      <c r="H1125" s="7">
        <v>100</v>
      </c>
      <c r="I1125" s="7">
        <v>100</v>
      </c>
      <c r="J1125" s="7">
        <v>100</v>
      </c>
      <c r="K1125" s="7">
        <v>100</v>
      </c>
      <c r="L1125" s="7">
        <v>100</v>
      </c>
      <c r="M1125" s="7">
        <v>100</v>
      </c>
      <c r="N1125" s="7">
        <v>100</v>
      </c>
      <c r="O1125" s="7"/>
      <c r="Q1125" s="13"/>
      <c r="R1125" s="10" t="s">
        <v>727</v>
      </c>
      <c r="S1125">
        <v>2000</v>
      </c>
      <c r="T1125">
        <f t="shared" si="582"/>
        <v>99.688000000000002</v>
      </c>
      <c r="U1125">
        <f t="shared" si="583"/>
        <v>99.281000000000006</v>
      </c>
      <c r="V1125">
        <f t="shared" si="584"/>
        <v>95.364000000000004</v>
      </c>
      <c r="W1125">
        <f t="shared" si="585"/>
        <v>97.698999999999998</v>
      </c>
      <c r="X1125">
        <f t="shared" si="603"/>
        <v>8.1383149311866632E-3</v>
      </c>
      <c r="Y1125">
        <f t="shared" si="604"/>
        <v>3.8651973905095005E-3</v>
      </c>
      <c r="Z1125">
        <f t="shared" si="605"/>
        <v>8.369943499329402E-2</v>
      </c>
      <c r="AA1125">
        <f t="shared" si="606"/>
        <v>1.7480634067028156E-2</v>
      </c>
      <c r="AC1125" s="10">
        <f>IFERROR(VLOOKUP(S1125&amp;R1125,'Regulatory Data'!D$6:F$1349,3,FALSE),"")</f>
        <v>0.47938353646890242</v>
      </c>
      <c r="AD1125" s="12">
        <f>VLOOKUP($S1125&amp;$R1125,'Regulatory Data'!$I$6:$O$1301,5,FALSE)</f>
        <v>1</v>
      </c>
      <c r="AE1125" s="12" t="str">
        <f>IF(VLOOKUP($S1125&amp;$R1125,'Regulatory Data'!$I$6:$O$1301,7,FALSE)=1,1,IF(VLOOKUP($S1125&amp;$R1125,'Regulatory Data'!$I$6:$O$1301,6,FALSE)=1,0,""))</f>
        <v/>
      </c>
      <c r="AG1125" s="12" t="str">
        <f t="shared" si="587"/>
        <v/>
      </c>
      <c r="AH1125" s="12">
        <f t="shared" si="588"/>
        <v>-4.3306570781014742E-2</v>
      </c>
      <c r="AI1125" s="12" t="str">
        <f t="shared" si="589"/>
        <v/>
      </c>
      <c r="AJ1125" s="12">
        <f t="shared" si="590"/>
        <v>-5.9169586575666067E-2</v>
      </c>
      <c r="AK1125" s="12" t="str">
        <f t="shared" si="591"/>
        <v/>
      </c>
      <c r="AL1125" s="12">
        <f t="shared" si="592"/>
        <v>7.3376034487449004E-4</v>
      </c>
      <c r="AM1125" s="12" t="str">
        <f t="shared" si="593"/>
        <v/>
      </c>
      <c r="AN1125" s="12">
        <f t="shared" si="594"/>
        <v>1.715011997309368E-2</v>
      </c>
      <c r="AO1125" s="9" t="str">
        <f t="shared" si="595"/>
        <v/>
      </c>
      <c r="AP1125" s="9" t="str">
        <f t="shared" si="596"/>
        <v/>
      </c>
      <c r="AQ1125" s="9" t="str">
        <f t="shared" si="597"/>
        <v/>
      </c>
      <c r="AR1125" s="9" t="str">
        <f t="shared" si="598"/>
        <v/>
      </c>
      <c r="AS1125" s="9" t="str">
        <f t="shared" si="599"/>
        <v/>
      </c>
      <c r="AT1125" s="9" t="str">
        <f t="shared" si="600"/>
        <v/>
      </c>
      <c r="AU1125" s="9" t="str">
        <f t="shared" si="601"/>
        <v/>
      </c>
      <c r="AV1125" s="9" t="str">
        <f t="shared" si="602"/>
        <v/>
      </c>
    </row>
    <row r="1126" spans="1:48" x14ac:dyDescent="0.2">
      <c r="A1126" s="2">
        <v>1</v>
      </c>
      <c r="B1126" s="6" t="s">
        <v>30</v>
      </c>
      <c r="C1126" s="6">
        <v>0</v>
      </c>
      <c r="D1126" s="5" t="s">
        <v>112</v>
      </c>
      <c r="E1126" s="5" t="str">
        <f t="shared" si="586"/>
        <v>314</v>
      </c>
      <c r="F1126" s="5" t="str">
        <f t="shared" si="581"/>
        <v>3142003</v>
      </c>
      <c r="G1126" s="7">
        <v>103.108</v>
      </c>
      <c r="H1126" s="7">
        <v>102.33499999999999</v>
      </c>
      <c r="I1126" s="7">
        <v>98.709000000000003</v>
      </c>
      <c r="J1126" s="7">
        <v>100.893</v>
      </c>
      <c r="K1126" s="7">
        <v>95.733999999999995</v>
      </c>
      <c r="L1126" s="7">
        <v>96.456999999999994</v>
      </c>
      <c r="M1126" s="7">
        <v>98.888000000000005</v>
      </c>
      <c r="N1126" s="7">
        <v>97.611999999999995</v>
      </c>
      <c r="O1126" s="7"/>
      <c r="Q1126" s="13"/>
      <c r="R1126" s="10" t="s">
        <v>727</v>
      </c>
      <c r="S1126">
        <v>2001</v>
      </c>
      <c r="T1126">
        <f t="shared" si="582"/>
        <v>95.462999999999994</v>
      </c>
      <c r="U1126">
        <f t="shared" si="583"/>
        <v>93.576999999999998</v>
      </c>
      <c r="V1126">
        <f t="shared" si="584"/>
        <v>95.433999999999997</v>
      </c>
      <c r="W1126">
        <f t="shared" si="585"/>
        <v>99.388999999999996</v>
      </c>
      <c r="X1126">
        <f t="shared" si="603"/>
        <v>-4.3306570781014742E-2</v>
      </c>
      <c r="Y1126">
        <f t="shared" si="604"/>
        <v>-5.9169586575666067E-2</v>
      </c>
      <c r="Z1126">
        <f t="shared" si="605"/>
        <v>7.3376034487449004E-4</v>
      </c>
      <c r="AA1126">
        <f t="shared" si="606"/>
        <v>1.715011997309368E-2</v>
      </c>
      <c r="AC1126" s="10">
        <f>IFERROR(VLOOKUP(S1126&amp;R1126,'Regulatory Data'!D$6:F$1349,3,FALSE),"")</f>
        <v>0.49625976737434591</v>
      </c>
      <c r="AD1126" s="12">
        <f>VLOOKUP($S1126&amp;$R1126,'Regulatory Data'!$I$6:$O$1301,5,FALSE)</f>
        <v>1</v>
      </c>
      <c r="AE1126" s="12" t="str">
        <f>IF(VLOOKUP($S1126&amp;$R1126,'Regulatory Data'!$I$6:$O$1301,7,FALSE)=1,1,IF(VLOOKUP($S1126&amp;$R1126,'Regulatory Data'!$I$6:$O$1301,6,FALSE)=1,0,""))</f>
        <v/>
      </c>
      <c r="AG1126" s="12" t="str">
        <f t="shared" si="587"/>
        <v/>
      </c>
      <c r="AH1126" s="12">
        <f t="shared" si="588"/>
        <v>4.6431448128539721E-2</v>
      </c>
      <c r="AI1126" s="12" t="str">
        <f t="shared" si="589"/>
        <v/>
      </c>
      <c r="AJ1126" s="12">
        <f t="shared" si="590"/>
        <v>6.6385559195974331E-2</v>
      </c>
      <c r="AK1126" s="12" t="str">
        <f t="shared" si="591"/>
        <v/>
      </c>
      <c r="AL1126" s="12">
        <f t="shared" si="592"/>
        <v>4.6735276897174494E-2</v>
      </c>
      <c r="AM1126" s="12" t="str">
        <f t="shared" si="593"/>
        <v/>
      </c>
      <c r="AN1126" s="12">
        <f t="shared" si="594"/>
        <v>6.1287424331775142E-3</v>
      </c>
      <c r="AO1126" s="9" t="str">
        <f t="shared" si="595"/>
        <v/>
      </c>
      <c r="AP1126" s="9" t="str">
        <f t="shared" si="596"/>
        <v/>
      </c>
      <c r="AQ1126" s="9" t="str">
        <f t="shared" si="597"/>
        <v/>
      </c>
      <c r="AR1126" s="9" t="str">
        <f t="shared" si="598"/>
        <v/>
      </c>
      <c r="AS1126" s="9" t="str">
        <f t="shared" si="599"/>
        <v/>
      </c>
      <c r="AT1126" s="9" t="str">
        <f t="shared" si="600"/>
        <v/>
      </c>
      <c r="AU1126" s="9" t="str">
        <f t="shared" si="601"/>
        <v/>
      </c>
      <c r="AV1126" s="9" t="str">
        <f t="shared" si="602"/>
        <v/>
      </c>
    </row>
    <row r="1127" spans="1:48" x14ac:dyDescent="0.2">
      <c r="A1127" s="2">
        <v>1</v>
      </c>
      <c r="B1127" s="6" t="s">
        <v>31</v>
      </c>
      <c r="C1127" s="6">
        <v>0</v>
      </c>
      <c r="D1127" s="5" t="s">
        <v>112</v>
      </c>
      <c r="E1127" s="5" t="str">
        <f t="shared" si="586"/>
        <v>314</v>
      </c>
      <c r="F1127" s="5" t="str">
        <f t="shared" si="581"/>
        <v>3142004</v>
      </c>
      <c r="G1127" s="7">
        <v>115.206</v>
      </c>
      <c r="H1127" s="7">
        <v>114.816</v>
      </c>
      <c r="I1127" s="7">
        <v>103.82599999999999</v>
      </c>
      <c r="J1127" s="7">
        <v>102.718</v>
      </c>
      <c r="K1127" s="7">
        <v>90.122</v>
      </c>
      <c r="L1127" s="7">
        <v>90.427999999999997</v>
      </c>
      <c r="M1127" s="7">
        <v>95.861999999999995</v>
      </c>
      <c r="N1127" s="7">
        <v>99.53</v>
      </c>
      <c r="O1127" s="7"/>
      <c r="Q1127" s="13"/>
      <c r="R1127" s="10" t="s">
        <v>727</v>
      </c>
      <c r="S1127">
        <v>2002</v>
      </c>
      <c r="T1127">
        <f t="shared" si="582"/>
        <v>100</v>
      </c>
      <c r="U1127">
        <f t="shared" si="583"/>
        <v>100</v>
      </c>
      <c r="V1127">
        <f t="shared" si="584"/>
        <v>100</v>
      </c>
      <c r="W1127">
        <f t="shared" si="585"/>
        <v>100</v>
      </c>
      <c r="X1127">
        <f t="shared" si="603"/>
        <v>4.6431448128539721E-2</v>
      </c>
      <c r="Y1127">
        <f t="shared" si="604"/>
        <v>6.6385559195974331E-2</v>
      </c>
      <c r="Z1127">
        <f t="shared" si="605"/>
        <v>4.6735276897174494E-2</v>
      </c>
      <c r="AA1127">
        <f t="shared" si="606"/>
        <v>6.1287424331775142E-3</v>
      </c>
      <c r="AC1127" s="10">
        <f>IFERROR(VLOOKUP(S1127&amp;R1127,'Regulatory Data'!D$6:F$1349,3,FALSE),"")</f>
        <v>0.49712878076591138</v>
      </c>
      <c r="AD1127" s="12">
        <f>VLOOKUP($S1127&amp;$R1127,'Regulatory Data'!$I$6:$O$1301,5,FALSE)</f>
        <v>1</v>
      </c>
      <c r="AE1127" s="12" t="str">
        <f>IF(VLOOKUP($S1127&amp;$R1127,'Regulatory Data'!$I$6:$O$1301,7,FALSE)=1,1,IF(VLOOKUP($S1127&amp;$R1127,'Regulatory Data'!$I$6:$O$1301,6,FALSE)=1,0,""))</f>
        <v/>
      </c>
      <c r="AG1127" s="12" t="str">
        <f t="shared" si="587"/>
        <v/>
      </c>
      <c r="AH1127" s="12">
        <f t="shared" si="588"/>
        <v>2.8305590114694468E-2</v>
      </c>
      <c r="AI1127" s="12" t="str">
        <f t="shared" si="589"/>
        <v/>
      </c>
      <c r="AJ1127" s="12">
        <f t="shared" si="590"/>
        <v>5.1025758603043592E-2</v>
      </c>
      <c r="AK1127" s="12" t="str">
        <f t="shared" si="591"/>
        <v/>
      </c>
      <c r="AL1127" s="12">
        <f t="shared" si="592"/>
        <v>4.3892475764338634E-2</v>
      </c>
      <c r="AM1127" s="12" t="str">
        <f t="shared" si="593"/>
        <v/>
      </c>
      <c r="AN1127" s="12">
        <f t="shared" si="594"/>
        <v>3.2273560550295066E-2</v>
      </c>
      <c r="AO1127" s="9" t="str">
        <f t="shared" si="595"/>
        <v/>
      </c>
      <c r="AP1127" s="9" t="str">
        <f t="shared" si="596"/>
        <v/>
      </c>
      <c r="AQ1127" s="9" t="str">
        <f t="shared" si="597"/>
        <v/>
      </c>
      <c r="AR1127" s="9" t="str">
        <f t="shared" si="598"/>
        <v/>
      </c>
      <c r="AS1127" s="9" t="str">
        <f t="shared" si="599"/>
        <v/>
      </c>
      <c r="AT1127" s="9" t="str">
        <f t="shared" si="600"/>
        <v/>
      </c>
      <c r="AU1127" s="9" t="str">
        <f t="shared" si="601"/>
        <v/>
      </c>
      <c r="AV1127" s="9" t="str">
        <f t="shared" si="602"/>
        <v/>
      </c>
    </row>
    <row r="1128" spans="1:48" x14ac:dyDescent="0.2">
      <c r="A1128" s="2">
        <v>1</v>
      </c>
      <c r="B1128" s="6" t="s">
        <v>32</v>
      </c>
      <c r="C1128" s="6">
        <v>0</v>
      </c>
      <c r="D1128" s="5" t="s">
        <v>112</v>
      </c>
      <c r="E1128" s="5" t="str">
        <f t="shared" si="586"/>
        <v>314</v>
      </c>
      <c r="F1128" s="5" t="str">
        <f t="shared" si="581"/>
        <v>3142005</v>
      </c>
      <c r="G1128" s="7">
        <v>121.24299999999999</v>
      </c>
      <c r="H1128" s="7">
        <v>119.614</v>
      </c>
      <c r="I1128" s="7">
        <v>104.092</v>
      </c>
      <c r="J1128" s="7">
        <v>107.101</v>
      </c>
      <c r="K1128" s="7">
        <v>85.853999999999999</v>
      </c>
      <c r="L1128" s="7">
        <v>87.022999999999996</v>
      </c>
      <c r="M1128" s="7">
        <v>92.959000000000003</v>
      </c>
      <c r="N1128" s="7">
        <v>96.762</v>
      </c>
      <c r="O1128" s="7"/>
      <c r="Q1128" s="13"/>
      <c r="R1128" s="10" t="s">
        <v>727</v>
      </c>
      <c r="S1128">
        <v>2003</v>
      </c>
      <c r="T1128">
        <f t="shared" si="582"/>
        <v>102.871</v>
      </c>
      <c r="U1128">
        <f t="shared" si="583"/>
        <v>105.235</v>
      </c>
      <c r="V1128">
        <f t="shared" si="584"/>
        <v>104.48699999999999</v>
      </c>
      <c r="W1128">
        <f t="shared" si="585"/>
        <v>103.28</v>
      </c>
      <c r="X1128">
        <f t="shared" si="603"/>
        <v>2.8305590114694468E-2</v>
      </c>
      <c r="Y1128">
        <f t="shared" si="604"/>
        <v>5.1025758603043592E-2</v>
      </c>
      <c r="Z1128">
        <f t="shared" si="605"/>
        <v>4.3892475764338634E-2</v>
      </c>
      <c r="AA1128">
        <f t="shared" si="606"/>
        <v>3.2273560550295066E-2</v>
      </c>
      <c r="AC1128" s="10">
        <f>IFERROR(VLOOKUP(S1128&amp;R1128,'Regulatory Data'!D$6:F$1349,3,FALSE),"")</f>
        <v>0.50034655738530343</v>
      </c>
      <c r="AD1128" s="12">
        <f>VLOOKUP($S1128&amp;$R1128,'Regulatory Data'!$I$6:$O$1301,5,FALSE)</f>
        <v>1</v>
      </c>
      <c r="AE1128" s="12" t="str">
        <f>IF(VLOOKUP($S1128&amp;$R1128,'Regulatory Data'!$I$6:$O$1301,7,FALSE)=1,1,IF(VLOOKUP($S1128&amp;$R1128,'Regulatory Data'!$I$6:$O$1301,6,FALSE)=1,0,""))</f>
        <v/>
      </c>
      <c r="AG1128" s="12" t="str">
        <f t="shared" si="587"/>
        <v/>
      </c>
      <c r="AH1128" s="12">
        <f t="shared" si="588"/>
        <v>4.4470781566796624E-2</v>
      </c>
      <c r="AI1128" s="12" t="str">
        <f t="shared" si="589"/>
        <v/>
      </c>
      <c r="AJ1128" s="12">
        <f t="shared" si="590"/>
        <v>3.108864777387943E-2</v>
      </c>
      <c r="AK1128" s="12" t="str">
        <f t="shared" si="591"/>
        <v/>
      </c>
      <c r="AL1128" s="12">
        <f t="shared" si="592"/>
        <v>2.8437488097601715E-2</v>
      </c>
      <c r="AM1128" s="12" t="str">
        <f t="shared" si="593"/>
        <v/>
      </c>
      <c r="AN1128" s="12">
        <f t="shared" si="594"/>
        <v>-8.3031599117164845E-3</v>
      </c>
      <c r="AO1128" s="9" t="str">
        <f t="shared" si="595"/>
        <v/>
      </c>
      <c r="AP1128" s="9" t="str">
        <f t="shared" si="596"/>
        <v/>
      </c>
      <c r="AQ1128" s="9" t="str">
        <f t="shared" si="597"/>
        <v/>
      </c>
      <c r="AR1128" s="9" t="str">
        <f t="shared" si="598"/>
        <v/>
      </c>
      <c r="AS1128" s="9" t="str">
        <f t="shared" si="599"/>
        <v/>
      </c>
      <c r="AT1128" s="9" t="str">
        <f t="shared" si="600"/>
        <v/>
      </c>
      <c r="AU1128" s="9" t="str">
        <f t="shared" si="601"/>
        <v/>
      </c>
      <c r="AV1128" s="9" t="str">
        <f t="shared" si="602"/>
        <v/>
      </c>
    </row>
    <row r="1129" spans="1:48" x14ac:dyDescent="0.2">
      <c r="A1129" s="2">
        <v>1</v>
      </c>
      <c r="B1129" s="6" t="s">
        <v>33</v>
      </c>
      <c r="C1129" s="6">
        <v>0</v>
      </c>
      <c r="D1129" s="5" t="s">
        <v>112</v>
      </c>
      <c r="E1129" s="5" t="str">
        <f t="shared" si="586"/>
        <v>314</v>
      </c>
      <c r="F1129" s="5" t="str">
        <f t="shared" si="581"/>
        <v>3142006</v>
      </c>
      <c r="G1129" s="7">
        <v>111.35299999999999</v>
      </c>
      <c r="H1129" s="7">
        <v>114.11799999999999</v>
      </c>
      <c r="I1129" s="7">
        <v>95.79</v>
      </c>
      <c r="J1129" s="7">
        <v>110.864</v>
      </c>
      <c r="K1129" s="7">
        <v>86.022999999999996</v>
      </c>
      <c r="L1129" s="7">
        <v>83.938999999999993</v>
      </c>
      <c r="M1129" s="7">
        <v>98.650999999999996</v>
      </c>
      <c r="N1129" s="7">
        <v>94.497</v>
      </c>
      <c r="O1129" s="7"/>
      <c r="Q1129" s="13"/>
      <c r="R1129" s="10" t="s">
        <v>727</v>
      </c>
      <c r="S1129">
        <v>2004</v>
      </c>
      <c r="T1129">
        <f t="shared" si="582"/>
        <v>107.54900000000001</v>
      </c>
      <c r="U1129">
        <f t="shared" si="583"/>
        <v>108.55800000000001</v>
      </c>
      <c r="V1129">
        <f t="shared" si="584"/>
        <v>107.501</v>
      </c>
      <c r="W1129">
        <f t="shared" si="585"/>
        <v>102.426</v>
      </c>
      <c r="X1129">
        <f t="shared" si="603"/>
        <v>4.4470781566796624E-2</v>
      </c>
      <c r="Y1129">
        <f t="shared" si="604"/>
        <v>3.108864777387943E-2</v>
      </c>
      <c r="Z1129">
        <f t="shared" si="605"/>
        <v>2.8437488097601715E-2</v>
      </c>
      <c r="AA1129">
        <f t="shared" si="606"/>
        <v>-8.3031599117164845E-3</v>
      </c>
      <c r="AC1129" s="10">
        <f>IFERROR(VLOOKUP(S1129&amp;R1129,'Regulatory Data'!D$6:F$1349,3,FALSE),"")</f>
        <v>0.51356859690120105</v>
      </c>
      <c r="AD1129" s="12">
        <f>VLOOKUP($S1129&amp;$R1129,'Regulatory Data'!$I$6:$O$1301,5,FALSE)</f>
        <v>1</v>
      </c>
      <c r="AE1129" s="12" t="str">
        <f>IF(VLOOKUP($S1129&amp;$R1129,'Regulatory Data'!$I$6:$O$1301,7,FALSE)=1,1,IF(VLOOKUP($S1129&amp;$R1129,'Regulatory Data'!$I$6:$O$1301,6,FALSE)=1,0,""))</f>
        <v/>
      </c>
      <c r="AG1129" s="12" t="str">
        <f t="shared" si="587"/>
        <v/>
      </c>
      <c r="AH1129" s="12">
        <f t="shared" si="588"/>
        <v>5.6654123746724849E-2</v>
      </c>
      <c r="AI1129" s="12" t="str">
        <f t="shared" si="589"/>
        <v/>
      </c>
      <c r="AJ1129" s="12">
        <f t="shared" si="590"/>
        <v>6.3983940259506156E-2</v>
      </c>
      <c r="AK1129" s="12" t="str">
        <f t="shared" si="591"/>
        <v/>
      </c>
      <c r="AL1129" s="12">
        <f t="shared" si="592"/>
        <v>-2.8132296150484848E-3</v>
      </c>
      <c r="AM1129" s="12" t="str">
        <f t="shared" si="593"/>
        <v/>
      </c>
      <c r="AN1129" s="12">
        <f t="shared" si="594"/>
        <v>1.8638795884337256E-2</v>
      </c>
      <c r="AO1129" s="9" t="str">
        <f t="shared" si="595"/>
        <v/>
      </c>
      <c r="AP1129" s="9" t="str">
        <f t="shared" si="596"/>
        <v/>
      </c>
      <c r="AQ1129" s="9" t="str">
        <f t="shared" si="597"/>
        <v/>
      </c>
      <c r="AR1129" s="9" t="str">
        <f t="shared" si="598"/>
        <v/>
      </c>
      <c r="AS1129" s="9" t="str">
        <f t="shared" si="599"/>
        <v/>
      </c>
      <c r="AT1129" s="9" t="str">
        <f t="shared" si="600"/>
        <v/>
      </c>
      <c r="AU1129" s="9" t="str">
        <f t="shared" si="601"/>
        <v/>
      </c>
      <c r="AV1129" s="9" t="str">
        <f t="shared" si="602"/>
        <v/>
      </c>
    </row>
    <row r="1130" spans="1:48" x14ac:dyDescent="0.2">
      <c r="A1130" s="2">
        <v>1</v>
      </c>
      <c r="B1130" s="6" t="s">
        <v>34</v>
      </c>
      <c r="C1130" s="6">
        <v>0</v>
      </c>
      <c r="D1130" s="5" t="s">
        <v>112</v>
      </c>
      <c r="E1130" s="5" t="str">
        <f t="shared" si="586"/>
        <v>314</v>
      </c>
      <c r="F1130" s="5" t="str">
        <f t="shared" si="581"/>
        <v>3142007</v>
      </c>
      <c r="G1130" s="7">
        <v>99.343000000000004</v>
      </c>
      <c r="H1130" s="7">
        <v>98.200999999999993</v>
      </c>
      <c r="I1130" s="7">
        <v>79.311000000000007</v>
      </c>
      <c r="J1130" s="7">
        <v>112.254</v>
      </c>
      <c r="K1130" s="7">
        <v>79.835999999999999</v>
      </c>
      <c r="L1130" s="7">
        <v>80.763999999999996</v>
      </c>
      <c r="M1130" s="7">
        <v>119.126</v>
      </c>
      <c r="N1130" s="7">
        <v>94.480999999999995</v>
      </c>
      <c r="O1130" s="7"/>
      <c r="Q1130" s="13"/>
      <c r="R1130" s="10" t="s">
        <v>727</v>
      </c>
      <c r="S1130">
        <v>2005</v>
      </c>
      <c r="T1130">
        <f t="shared" si="582"/>
        <v>113.818</v>
      </c>
      <c r="U1130">
        <f t="shared" si="583"/>
        <v>115.73099999999999</v>
      </c>
      <c r="V1130">
        <f t="shared" si="584"/>
        <v>107.199</v>
      </c>
      <c r="W1130">
        <f t="shared" si="585"/>
        <v>104.35299999999999</v>
      </c>
      <c r="X1130">
        <f t="shared" si="603"/>
        <v>5.6654123746724849E-2</v>
      </c>
      <c r="Y1130">
        <f t="shared" si="604"/>
        <v>6.3983940259506156E-2</v>
      </c>
      <c r="Z1130">
        <f t="shared" si="605"/>
        <v>-2.8132296150484848E-3</v>
      </c>
      <c r="AA1130">
        <f t="shared" si="606"/>
        <v>1.8638795884337256E-2</v>
      </c>
      <c r="AC1130" s="10">
        <f>IFERROR(VLOOKUP(S1130&amp;R1130,'Regulatory Data'!D$6:F$1349,3,FALSE),"")</f>
        <v>0.52397660833462745</v>
      </c>
      <c r="AD1130" s="12">
        <f>VLOOKUP($S1130&amp;$R1130,'Regulatory Data'!$I$6:$O$1301,5,FALSE)</f>
        <v>1</v>
      </c>
      <c r="AE1130" s="12" t="str">
        <f>IF(VLOOKUP($S1130&amp;$R1130,'Regulatory Data'!$I$6:$O$1301,7,FALSE)=1,1,IF(VLOOKUP($S1130&amp;$R1130,'Regulatory Data'!$I$6:$O$1301,6,FALSE)=1,0,""))</f>
        <v/>
      </c>
      <c r="AG1130" s="12" t="str">
        <f t="shared" si="587"/>
        <v/>
      </c>
      <c r="AH1130" s="12">
        <f t="shared" si="588"/>
        <v>6.7311584026968241E-2</v>
      </c>
      <c r="AI1130" s="12" t="str">
        <f t="shared" si="589"/>
        <v/>
      </c>
      <c r="AJ1130" s="12">
        <f t="shared" si="590"/>
        <v>8.305908499455672E-2</v>
      </c>
      <c r="AK1130" s="12" t="str">
        <f t="shared" si="591"/>
        <v/>
      </c>
      <c r="AL1130" s="12">
        <f t="shared" si="592"/>
        <v>-8.0454121587916205E-3</v>
      </c>
      <c r="AM1130" s="12" t="str">
        <f t="shared" si="593"/>
        <v/>
      </c>
      <c r="AN1130" s="12">
        <f t="shared" si="594"/>
        <v>-3.7074541024441743E-2</v>
      </c>
      <c r="AO1130" s="9" t="str">
        <f t="shared" si="595"/>
        <v/>
      </c>
      <c r="AP1130" s="9" t="str">
        <f t="shared" si="596"/>
        <v/>
      </c>
      <c r="AQ1130" s="9" t="str">
        <f t="shared" si="597"/>
        <v/>
      </c>
      <c r="AR1130" s="9" t="str">
        <f t="shared" si="598"/>
        <v/>
      </c>
      <c r="AS1130" s="9" t="str">
        <f t="shared" si="599"/>
        <v/>
      </c>
      <c r="AT1130" s="9" t="str">
        <f t="shared" si="600"/>
        <v/>
      </c>
      <c r="AU1130" s="9" t="str">
        <f t="shared" si="601"/>
        <v/>
      </c>
      <c r="AV1130" s="9" t="str">
        <f t="shared" si="602"/>
        <v/>
      </c>
    </row>
    <row r="1131" spans="1:48" x14ac:dyDescent="0.2">
      <c r="A1131" s="2">
        <v>1</v>
      </c>
      <c r="B1131" s="6" t="s">
        <v>35</v>
      </c>
      <c r="C1131" s="6">
        <v>0</v>
      </c>
      <c r="D1131" s="5" t="s">
        <v>112</v>
      </c>
      <c r="E1131" s="5" t="str">
        <f t="shared" si="586"/>
        <v>314</v>
      </c>
      <c r="F1131" s="5" t="str">
        <f t="shared" si="581"/>
        <v>3142008</v>
      </c>
      <c r="G1131" s="7">
        <v>98.341999999999999</v>
      </c>
      <c r="H1131" s="7">
        <v>98.665000000000006</v>
      </c>
      <c r="I1131" s="7">
        <v>73.918999999999997</v>
      </c>
      <c r="J1131" s="7">
        <v>115.044</v>
      </c>
      <c r="K1131" s="7">
        <v>75.165999999999997</v>
      </c>
      <c r="L1131" s="7">
        <v>74.918999999999997</v>
      </c>
      <c r="M1131" s="7">
        <v>120.28</v>
      </c>
      <c r="N1131" s="7">
        <v>88.91</v>
      </c>
      <c r="O1131" s="7"/>
      <c r="Q1131" s="13"/>
      <c r="R1131" s="10" t="s">
        <v>727</v>
      </c>
      <c r="S1131">
        <v>2006</v>
      </c>
      <c r="T1131">
        <f t="shared" si="582"/>
        <v>121.74299999999999</v>
      </c>
      <c r="U1131">
        <f t="shared" si="583"/>
        <v>125.754</v>
      </c>
      <c r="V1131">
        <f t="shared" si="584"/>
        <v>106.34</v>
      </c>
      <c r="W1131">
        <f t="shared" si="585"/>
        <v>100.55500000000001</v>
      </c>
      <c r="X1131">
        <f t="shared" si="603"/>
        <v>6.7311584026968241E-2</v>
      </c>
      <c r="Y1131">
        <f t="shared" si="604"/>
        <v>8.305908499455672E-2</v>
      </c>
      <c r="Z1131">
        <f t="shared" si="605"/>
        <v>-8.0454121587916205E-3</v>
      </c>
      <c r="AA1131">
        <f t="shared" si="606"/>
        <v>-3.7074541024441743E-2</v>
      </c>
      <c r="AC1131" s="10">
        <f>IFERROR(VLOOKUP(S1131&amp;R1131,'Regulatory Data'!D$6:F$1349,3,FALSE),"")</f>
        <v>0.5393949177746149</v>
      </c>
      <c r="AD1131" s="12">
        <f>VLOOKUP($S1131&amp;$R1131,'Regulatory Data'!$I$6:$O$1301,5,FALSE)</f>
        <v>1</v>
      </c>
      <c r="AE1131" s="12" t="str">
        <f>IF(VLOOKUP($S1131&amp;$R1131,'Regulatory Data'!$I$6:$O$1301,7,FALSE)=1,1,IF(VLOOKUP($S1131&amp;$R1131,'Regulatory Data'!$I$6:$O$1301,6,FALSE)=1,0,""))</f>
        <v/>
      </c>
      <c r="AG1131" s="12" t="str">
        <f t="shared" si="587"/>
        <v/>
      </c>
      <c r="AH1131" s="12">
        <f t="shared" si="588"/>
        <v>7.2467930106860479E-2</v>
      </c>
      <c r="AI1131" s="12" t="str">
        <f t="shared" si="589"/>
        <v/>
      </c>
      <c r="AJ1131" s="12">
        <f t="shared" si="590"/>
        <v>5.5592847311122462E-2</v>
      </c>
      <c r="AK1131" s="12" t="str">
        <f t="shared" si="591"/>
        <v/>
      </c>
      <c r="AL1131" s="12">
        <f t="shared" si="592"/>
        <v>-1.6947388208635061E-2</v>
      </c>
      <c r="AM1131" s="12" t="str">
        <f t="shared" si="593"/>
        <v/>
      </c>
      <c r="AN1131" s="12">
        <f t="shared" si="594"/>
        <v>-1.0808538001183088E-2</v>
      </c>
      <c r="AO1131" s="9" t="str">
        <f t="shared" si="595"/>
        <v/>
      </c>
      <c r="AP1131" s="9" t="str">
        <f t="shared" si="596"/>
        <v/>
      </c>
      <c r="AQ1131" s="9" t="str">
        <f t="shared" si="597"/>
        <v/>
      </c>
      <c r="AR1131" s="9" t="str">
        <f t="shared" si="598"/>
        <v/>
      </c>
      <c r="AS1131" s="9" t="str">
        <f t="shared" si="599"/>
        <v/>
      </c>
      <c r="AT1131" s="9" t="str">
        <f t="shared" si="600"/>
        <v/>
      </c>
      <c r="AU1131" s="9" t="str">
        <f t="shared" si="601"/>
        <v/>
      </c>
      <c r="AV1131" s="9" t="str">
        <f t="shared" si="602"/>
        <v/>
      </c>
    </row>
    <row r="1132" spans="1:48" x14ac:dyDescent="0.2">
      <c r="A1132" s="2">
        <v>1</v>
      </c>
      <c r="B1132" s="6" t="s">
        <v>36</v>
      </c>
      <c r="C1132" s="6">
        <v>0</v>
      </c>
      <c r="D1132" s="5" t="s">
        <v>112</v>
      </c>
      <c r="E1132" s="5" t="str">
        <f t="shared" si="586"/>
        <v>314</v>
      </c>
      <c r="F1132" s="5" t="str">
        <f t="shared" si="581"/>
        <v>3142009</v>
      </c>
      <c r="G1132" s="7">
        <v>89.385999999999996</v>
      </c>
      <c r="H1132" s="7">
        <v>86.195999999999998</v>
      </c>
      <c r="I1132" s="7">
        <v>57.16</v>
      </c>
      <c r="J1132" s="7">
        <v>118.099</v>
      </c>
      <c r="K1132" s="7">
        <v>63.947000000000003</v>
      </c>
      <c r="L1132" s="7">
        <v>66.313999999999993</v>
      </c>
      <c r="M1132" s="7">
        <v>129.34800000000001</v>
      </c>
      <c r="N1132" s="7">
        <v>73.935000000000002</v>
      </c>
      <c r="O1132" s="7"/>
      <c r="Q1132" s="13"/>
      <c r="R1132" s="10" t="s">
        <v>727</v>
      </c>
      <c r="S1132">
        <v>2007</v>
      </c>
      <c r="T1132">
        <f t="shared" si="582"/>
        <v>130.893</v>
      </c>
      <c r="U1132">
        <f t="shared" si="583"/>
        <v>132.94300000000001</v>
      </c>
      <c r="V1132">
        <f t="shared" si="584"/>
        <v>104.553</v>
      </c>
      <c r="W1132">
        <f t="shared" si="585"/>
        <v>99.474000000000004</v>
      </c>
      <c r="X1132">
        <f t="shared" si="603"/>
        <v>7.2467930106860479E-2</v>
      </c>
      <c r="Y1132">
        <f t="shared" si="604"/>
        <v>5.5592847311122462E-2</v>
      </c>
      <c r="Z1132">
        <f t="shared" si="605"/>
        <v>-1.6947388208635061E-2</v>
      </c>
      <c r="AA1132">
        <f t="shared" si="606"/>
        <v>-1.0808538001183088E-2</v>
      </c>
      <c r="AC1132" s="10">
        <f>IFERROR(VLOOKUP(S1132&amp;R1132,'Regulatory Data'!D$6:F$1349,3,FALSE),"")</f>
        <v>0.54736975277003808</v>
      </c>
      <c r="AD1132" s="12">
        <f>VLOOKUP($S1132&amp;$R1132,'Regulatory Data'!$I$6:$O$1301,5,FALSE)</f>
        <v>1</v>
      </c>
      <c r="AE1132" s="12" t="str">
        <f>IF(VLOOKUP($S1132&amp;$R1132,'Regulatory Data'!$I$6:$O$1301,7,FALSE)=1,1,IF(VLOOKUP($S1132&amp;$R1132,'Regulatory Data'!$I$6:$O$1301,6,FALSE)=1,0,""))</f>
        <v/>
      </c>
      <c r="AG1132" s="12" t="str">
        <f t="shared" si="587"/>
        <v/>
      </c>
      <c r="AH1132" s="12">
        <f t="shared" si="588"/>
        <v>2.6209551172107659E-2</v>
      </c>
      <c r="AI1132" s="12" t="str">
        <f t="shared" si="589"/>
        <v/>
      </c>
      <c r="AJ1132" s="12">
        <f t="shared" si="590"/>
        <v>3.5185989039004717E-2</v>
      </c>
      <c r="AK1132" s="12" t="str">
        <f t="shared" si="591"/>
        <v/>
      </c>
      <c r="AL1132" s="12">
        <f t="shared" si="592"/>
        <v>3.8060157126682981E-2</v>
      </c>
      <c r="AM1132" s="12" t="str">
        <f t="shared" si="593"/>
        <v/>
      </c>
      <c r="AN1132" s="12">
        <f t="shared" si="594"/>
        <v>9.0467562552065672E-3</v>
      </c>
      <c r="AO1132" s="9" t="str">
        <f t="shared" si="595"/>
        <v/>
      </c>
      <c r="AP1132" s="9" t="str">
        <f t="shared" si="596"/>
        <v/>
      </c>
      <c r="AQ1132" s="9" t="str">
        <f t="shared" si="597"/>
        <v/>
      </c>
      <c r="AR1132" s="9" t="str">
        <f t="shared" si="598"/>
        <v/>
      </c>
      <c r="AS1132" s="9" t="str">
        <f t="shared" si="599"/>
        <v/>
      </c>
      <c r="AT1132" s="9" t="str">
        <f t="shared" si="600"/>
        <v/>
      </c>
      <c r="AU1132" s="9" t="str">
        <f t="shared" si="601"/>
        <v/>
      </c>
      <c r="AV1132" s="9" t="str">
        <f t="shared" si="602"/>
        <v/>
      </c>
    </row>
    <row r="1133" spans="1:48" x14ac:dyDescent="0.2">
      <c r="A1133" s="2">
        <v>1</v>
      </c>
      <c r="B1133" s="6" t="s">
        <v>37</v>
      </c>
      <c r="C1133" s="6">
        <v>0</v>
      </c>
      <c r="D1133" s="5" t="s">
        <v>112</v>
      </c>
      <c r="E1133" s="5" t="str">
        <f t="shared" si="586"/>
        <v>314</v>
      </c>
      <c r="F1133" s="5" t="str">
        <f t="shared" si="581"/>
        <v>3142010</v>
      </c>
      <c r="G1133" s="7">
        <v>94.533000000000001</v>
      </c>
      <c r="H1133" s="7">
        <v>96.983999999999995</v>
      </c>
      <c r="I1133" s="7">
        <v>57.084000000000003</v>
      </c>
      <c r="J1133" s="7">
        <v>119.44</v>
      </c>
      <c r="K1133" s="7">
        <v>60.384999999999998</v>
      </c>
      <c r="L1133" s="7">
        <v>58.859000000000002</v>
      </c>
      <c r="M1133" s="7">
        <v>133.65799999999999</v>
      </c>
      <c r="N1133" s="7">
        <v>76.296999999999997</v>
      </c>
      <c r="O1133" s="7"/>
      <c r="Q1133" s="13"/>
      <c r="R1133" s="10" t="s">
        <v>727</v>
      </c>
      <c r="S1133">
        <v>2008</v>
      </c>
      <c r="T1133">
        <f t="shared" si="582"/>
        <v>134.369</v>
      </c>
      <c r="U1133">
        <f t="shared" si="583"/>
        <v>137.70400000000001</v>
      </c>
      <c r="V1133">
        <f t="shared" si="584"/>
        <v>108.60899999999999</v>
      </c>
      <c r="W1133">
        <f t="shared" si="585"/>
        <v>100.378</v>
      </c>
      <c r="X1133">
        <f t="shared" si="603"/>
        <v>2.6209551172107659E-2</v>
      </c>
      <c r="Y1133">
        <f t="shared" si="604"/>
        <v>3.5185989039004717E-2</v>
      </c>
      <c r="Z1133">
        <f t="shared" si="605"/>
        <v>3.8060157126682981E-2</v>
      </c>
      <c r="AA1133">
        <f t="shared" si="606"/>
        <v>9.0467562552065672E-3</v>
      </c>
      <c r="AC1133" s="10">
        <f>IFERROR(VLOOKUP(S1133&amp;R1133,'Regulatory Data'!D$6:F$1349,3,FALSE),"")</f>
        <v>0.57146369476045933</v>
      </c>
      <c r="AD1133" s="12">
        <f>VLOOKUP($S1133&amp;$R1133,'Regulatory Data'!$I$6:$O$1301,5,FALSE)</f>
        <v>1</v>
      </c>
      <c r="AE1133" s="12" t="str">
        <f>IF(VLOOKUP($S1133&amp;$R1133,'Regulatory Data'!$I$6:$O$1301,7,FALSE)=1,1,IF(VLOOKUP($S1133&amp;$R1133,'Regulatory Data'!$I$6:$O$1301,6,FALSE)=1,0,""))</f>
        <v/>
      </c>
      <c r="AG1133" s="12" t="str">
        <f t="shared" si="587"/>
        <v/>
      </c>
      <c r="AH1133" s="12">
        <f t="shared" si="588"/>
        <v>8.713941784443513E-3</v>
      </c>
      <c r="AI1133" s="12" t="str">
        <f t="shared" si="589"/>
        <v/>
      </c>
      <c r="AJ1133" s="12">
        <f t="shared" si="590"/>
        <v>1.325917724696879E-2</v>
      </c>
      <c r="AK1133" s="12" t="str">
        <f t="shared" si="591"/>
        <v/>
      </c>
      <c r="AL1133" s="12">
        <f t="shared" si="592"/>
        <v>-3.1767410180799871E-2</v>
      </c>
      <c r="AM1133" s="12" t="str">
        <f t="shared" si="593"/>
        <v/>
      </c>
      <c r="AN1133" s="12">
        <f t="shared" si="594"/>
        <v>-2.4230715654894652E-2</v>
      </c>
      <c r="AO1133" s="9" t="str">
        <f t="shared" si="595"/>
        <v/>
      </c>
      <c r="AP1133" s="9" t="str">
        <f t="shared" si="596"/>
        <v/>
      </c>
      <c r="AQ1133" s="9" t="str">
        <f t="shared" si="597"/>
        <v/>
      </c>
      <c r="AR1133" s="9" t="str">
        <f t="shared" si="598"/>
        <v/>
      </c>
      <c r="AS1133" s="9" t="str">
        <f t="shared" si="599"/>
        <v/>
      </c>
      <c r="AT1133" s="9" t="str">
        <f t="shared" si="600"/>
        <v/>
      </c>
      <c r="AU1133" s="9" t="str">
        <f t="shared" si="601"/>
        <v/>
      </c>
      <c r="AV1133" s="9" t="str">
        <f t="shared" si="602"/>
        <v/>
      </c>
    </row>
    <row r="1134" spans="1:48" x14ac:dyDescent="0.2">
      <c r="A1134" s="2">
        <v>1</v>
      </c>
      <c r="B1134" s="6" t="s">
        <v>63</v>
      </c>
      <c r="C1134" s="6">
        <v>0</v>
      </c>
      <c r="D1134" s="5" t="s">
        <v>112</v>
      </c>
      <c r="E1134" s="5" t="str">
        <f t="shared" si="586"/>
        <v>314</v>
      </c>
      <c r="F1134" s="5" t="str">
        <f t="shared" si="581"/>
        <v>3142011</v>
      </c>
      <c r="G1134" s="7">
        <v>100.8</v>
      </c>
      <c r="H1134" s="7">
        <v>100.386</v>
      </c>
      <c r="I1134" s="7">
        <v>57.792999999999999</v>
      </c>
      <c r="J1134" s="7">
        <v>123.715</v>
      </c>
      <c r="K1134" s="7">
        <v>57.334000000000003</v>
      </c>
      <c r="L1134" s="7">
        <v>57.57</v>
      </c>
      <c r="M1134" s="7">
        <v>132.08099999999999</v>
      </c>
      <c r="N1134" s="7">
        <v>76.332999999999998</v>
      </c>
      <c r="O1134" s="7"/>
      <c r="Q1134" s="13"/>
      <c r="R1134" s="10" t="s">
        <v>727</v>
      </c>
      <c r="S1134">
        <v>2009</v>
      </c>
      <c r="T1134">
        <f t="shared" si="582"/>
        <v>135.54499999999999</v>
      </c>
      <c r="U1134">
        <f t="shared" si="583"/>
        <v>139.542</v>
      </c>
      <c r="V1134">
        <f t="shared" si="584"/>
        <v>105.21299999999999</v>
      </c>
      <c r="W1134">
        <f t="shared" si="585"/>
        <v>97.974999999999994</v>
      </c>
      <c r="X1134">
        <f t="shared" si="603"/>
        <v>8.713941784443513E-3</v>
      </c>
      <c r="Y1134">
        <f t="shared" si="604"/>
        <v>1.325917724696879E-2</v>
      </c>
      <c r="Z1134">
        <f t="shared" si="605"/>
        <v>-3.1767410180799871E-2</v>
      </c>
      <c r="AA1134">
        <f t="shared" si="606"/>
        <v>-2.4230715654894652E-2</v>
      </c>
      <c r="AC1134" s="10">
        <f>IFERROR(VLOOKUP(S1134&amp;R1134,'Regulatory Data'!D$6:F$1349,3,FALSE),"")</f>
        <v>0.56636180918408652</v>
      </c>
      <c r="AD1134" s="12">
        <f>VLOOKUP($S1134&amp;$R1134,'Regulatory Data'!$I$6:$O$1301,5,FALSE)</f>
        <v>1</v>
      </c>
      <c r="AE1134" s="12" t="str">
        <f>IF(VLOOKUP($S1134&amp;$R1134,'Regulatory Data'!$I$6:$O$1301,7,FALSE)=1,1,IF(VLOOKUP($S1134&amp;$R1134,'Regulatory Data'!$I$6:$O$1301,6,FALSE)=1,0,""))</f>
        <v/>
      </c>
      <c r="AG1134" s="12" t="str">
        <f t="shared" si="587"/>
        <v/>
      </c>
      <c r="AH1134" s="12">
        <f t="shared" si="588"/>
        <v>0.11322064998198123</v>
      </c>
      <c r="AI1134" s="12" t="str">
        <f t="shared" si="589"/>
        <v/>
      </c>
      <c r="AJ1134" s="12">
        <f t="shared" si="590"/>
        <v>0.10104498676155949</v>
      </c>
      <c r="AK1134" s="12" t="str">
        <f t="shared" si="591"/>
        <v/>
      </c>
      <c r="AL1134" s="12">
        <f t="shared" si="592"/>
        <v>3.9864620413419871E-2</v>
      </c>
      <c r="AM1134" s="12" t="str">
        <f t="shared" si="593"/>
        <v/>
      </c>
      <c r="AN1134" s="12">
        <f t="shared" si="594"/>
        <v>-4.2056063486845652E-2</v>
      </c>
      <c r="AO1134" s="9" t="str">
        <f t="shared" si="595"/>
        <v/>
      </c>
      <c r="AP1134" s="9" t="str">
        <f t="shared" si="596"/>
        <v/>
      </c>
      <c r="AQ1134" s="9" t="str">
        <f t="shared" si="597"/>
        <v/>
      </c>
      <c r="AR1134" s="9" t="str">
        <f t="shared" si="598"/>
        <v/>
      </c>
      <c r="AS1134" s="9" t="str">
        <f t="shared" si="599"/>
        <v/>
      </c>
      <c r="AT1134" s="9" t="str">
        <f t="shared" si="600"/>
        <v/>
      </c>
      <c r="AU1134" s="9" t="str">
        <f t="shared" si="601"/>
        <v/>
      </c>
      <c r="AV1134" s="9" t="str">
        <f t="shared" si="602"/>
        <v/>
      </c>
    </row>
    <row r="1135" spans="1:48" x14ac:dyDescent="0.2">
      <c r="A1135" s="2">
        <v>0</v>
      </c>
      <c r="B1135" s="5" t="s">
        <v>113</v>
      </c>
      <c r="C1135" s="6" t="s">
        <v>0</v>
      </c>
      <c r="E1135" s="5" t="str">
        <f t="shared" si="586"/>
        <v/>
      </c>
      <c r="F1135" s="5" t="str">
        <f t="shared" si="581"/>
        <v/>
      </c>
      <c r="Q1135" s="13"/>
      <c r="R1135" s="10" t="s">
        <v>727</v>
      </c>
      <c r="S1135">
        <v>2010</v>
      </c>
      <c r="T1135">
        <f t="shared" si="582"/>
        <v>151.79400000000001</v>
      </c>
      <c r="U1135">
        <f t="shared" si="583"/>
        <v>154.37899999999999</v>
      </c>
      <c r="V1135">
        <f t="shared" si="584"/>
        <v>109.492</v>
      </c>
      <c r="W1135">
        <f t="shared" si="585"/>
        <v>93.94</v>
      </c>
      <c r="X1135">
        <f t="shared" si="603"/>
        <v>0.11322064998198123</v>
      </c>
      <c r="Y1135">
        <f t="shared" si="604"/>
        <v>0.10104498676155949</v>
      </c>
      <c r="Z1135">
        <f t="shared" si="605"/>
        <v>3.9864620413419871E-2</v>
      </c>
      <c r="AA1135">
        <f t="shared" si="606"/>
        <v>-4.2056063486845652E-2</v>
      </c>
      <c r="AC1135" s="10">
        <f>IFERROR(VLOOKUP(S1135&amp;R1135,'Regulatory Data'!D$6:F$1349,3,FALSE),"")</f>
        <v>0.5711600819665329</v>
      </c>
      <c r="AD1135" s="12">
        <f>VLOOKUP($S1135&amp;$R1135,'Regulatory Data'!$I$6:$O$1301,5,FALSE)</f>
        <v>1</v>
      </c>
      <c r="AE1135" s="12" t="str">
        <f>IF(VLOOKUP($S1135&amp;$R1135,'Regulatory Data'!$I$6:$O$1301,7,FALSE)=1,1,IF(VLOOKUP($S1135&amp;$R1135,'Regulatory Data'!$I$6:$O$1301,6,FALSE)=1,0,""))</f>
        <v/>
      </c>
      <c r="AG1135" s="12" t="str">
        <f t="shared" si="587"/>
        <v/>
      </c>
      <c r="AH1135" s="12" t="str">
        <f t="shared" si="588"/>
        <v>.</v>
      </c>
      <c r="AI1135" s="12" t="str">
        <f t="shared" si="589"/>
        <v/>
      </c>
      <c r="AJ1135" s="12" t="str">
        <f t="shared" si="590"/>
        <v>.</v>
      </c>
      <c r="AK1135" s="12" t="str">
        <f t="shared" si="591"/>
        <v/>
      </c>
      <c r="AL1135" s="12" t="str">
        <f t="shared" si="592"/>
        <v>.</v>
      </c>
      <c r="AM1135" s="12" t="str">
        <f t="shared" si="593"/>
        <v/>
      </c>
      <c r="AN1135" s="12" t="str">
        <f t="shared" si="594"/>
        <v>.</v>
      </c>
      <c r="AO1135" s="9" t="str">
        <f t="shared" si="595"/>
        <v/>
      </c>
      <c r="AP1135" s="9" t="str">
        <f t="shared" si="596"/>
        <v/>
      </c>
      <c r="AQ1135" s="9" t="str">
        <f t="shared" si="597"/>
        <v/>
      </c>
      <c r="AR1135" s="9" t="str">
        <f t="shared" si="598"/>
        <v/>
      </c>
      <c r="AS1135" s="9" t="str">
        <f t="shared" si="599"/>
        <v/>
      </c>
      <c r="AT1135" s="9" t="str">
        <f t="shared" si="600"/>
        <v/>
      </c>
      <c r="AU1135" s="9" t="str">
        <f t="shared" si="601"/>
        <v/>
      </c>
      <c r="AV1135" s="9" t="str">
        <f t="shared" si="602"/>
        <v/>
      </c>
    </row>
    <row r="1136" spans="1:48" x14ac:dyDescent="0.2">
      <c r="A1136" s="2">
        <v>1</v>
      </c>
      <c r="B1136" s="6" t="s">
        <v>13</v>
      </c>
      <c r="C1136" s="6">
        <v>0</v>
      </c>
      <c r="D1136" s="5" t="s">
        <v>114</v>
      </c>
      <c r="E1136" s="5" t="str">
        <f t="shared" si="586"/>
        <v/>
      </c>
      <c r="F1136" s="5" t="str">
        <f t="shared" si="581"/>
        <v/>
      </c>
      <c r="G1136" s="7">
        <v>86.378</v>
      </c>
      <c r="H1136" s="7">
        <v>84.649000000000001</v>
      </c>
      <c r="I1136" s="7">
        <v>89.94</v>
      </c>
      <c r="J1136" s="7">
        <v>85.076999999999998</v>
      </c>
      <c r="K1136" s="7">
        <v>104.124</v>
      </c>
      <c r="L1136" s="7">
        <v>106.25</v>
      </c>
      <c r="M1136" s="7">
        <v>91.316999999999993</v>
      </c>
      <c r="N1136" s="7">
        <v>82.13</v>
      </c>
      <c r="O1136" s="7"/>
      <c r="Q1136" s="13"/>
      <c r="R1136" s="10" t="s">
        <v>854</v>
      </c>
      <c r="S1136">
        <v>1987</v>
      </c>
      <c r="T1136">
        <f t="shared" si="582"/>
        <v>43.244</v>
      </c>
      <c r="U1136">
        <f t="shared" si="583"/>
        <v>41.936999999999998</v>
      </c>
      <c r="V1136">
        <f t="shared" si="584"/>
        <v>126.64349999999999</v>
      </c>
      <c r="W1136">
        <f t="shared" si="585"/>
        <v>202.57600000000002</v>
      </c>
      <c r="X1136" s="4" t="s">
        <v>985</v>
      </c>
      <c r="Y1136" s="4" t="s">
        <v>985</v>
      </c>
      <c r="Z1136" s="4" t="s">
        <v>985</v>
      </c>
      <c r="AA1136" s="4" t="s">
        <v>985</v>
      </c>
      <c r="AC1136" s="10" t="str">
        <f>IFERROR(VLOOKUP(S1136&amp;R1136,'Regulatory Data'!D$6:F$1349,3,FALSE),"")</f>
        <v/>
      </c>
      <c r="AD1136" s="12" t="str">
        <f>VLOOKUP($S1136&amp;$R1136,'Regulatory Data'!$I$6:$O$1301,5,FALSE)</f>
        <v/>
      </c>
      <c r="AE1136" s="12" t="str">
        <f>IF(VLOOKUP($S1136&amp;$R1136,'Regulatory Data'!$I$6:$O$1301,7,FALSE)=1,1,IF(VLOOKUP($S1136&amp;$R1136,'Regulatory Data'!$I$6:$O$1301,6,FALSE)=1,0,""))</f>
        <v/>
      </c>
      <c r="AG1136" s="12" t="str">
        <f t="shared" si="587"/>
        <v/>
      </c>
      <c r="AH1136" s="12" t="str">
        <f t="shared" si="588"/>
        <v/>
      </c>
      <c r="AI1136" s="12" t="str">
        <f t="shared" si="589"/>
        <v/>
      </c>
      <c r="AJ1136" s="12" t="str">
        <f t="shared" si="590"/>
        <v/>
      </c>
      <c r="AK1136" s="12" t="str">
        <f t="shared" si="591"/>
        <v/>
      </c>
      <c r="AL1136" s="12" t="str">
        <f t="shared" si="592"/>
        <v/>
      </c>
      <c r="AM1136" s="12" t="str">
        <f t="shared" si="593"/>
        <v/>
      </c>
      <c r="AN1136" s="12" t="str">
        <f t="shared" si="594"/>
        <v/>
      </c>
      <c r="AO1136" s="9" t="str">
        <f t="shared" si="595"/>
        <v/>
      </c>
      <c r="AP1136" s="9" t="str">
        <f t="shared" si="596"/>
        <v/>
      </c>
      <c r="AQ1136" s="9" t="str">
        <f t="shared" si="597"/>
        <v/>
      </c>
      <c r="AR1136" s="9" t="str">
        <f t="shared" si="598"/>
        <v/>
      </c>
      <c r="AS1136" s="9" t="str">
        <f t="shared" si="599"/>
        <v/>
      </c>
      <c r="AT1136" s="9" t="str">
        <f t="shared" si="600"/>
        <v/>
      </c>
      <c r="AU1136" s="9" t="str">
        <f t="shared" si="601"/>
        <v/>
      </c>
      <c r="AV1136" s="9" t="str">
        <f t="shared" si="602"/>
        <v/>
      </c>
    </row>
    <row r="1137" spans="1:48" x14ac:dyDescent="0.2">
      <c r="A1137" s="2">
        <v>1</v>
      </c>
      <c r="B1137" s="6" t="s">
        <v>15</v>
      </c>
      <c r="C1137" s="6">
        <v>0</v>
      </c>
      <c r="D1137" s="5" t="s">
        <v>114</v>
      </c>
      <c r="E1137" s="5" t="str">
        <f t="shared" si="586"/>
        <v/>
      </c>
      <c r="F1137" s="5" t="str">
        <f t="shared" si="581"/>
        <v/>
      </c>
      <c r="G1137" s="7">
        <v>87.423000000000002</v>
      </c>
      <c r="H1137" s="7">
        <v>84.01</v>
      </c>
      <c r="I1137" s="7">
        <v>90.641999999999996</v>
      </c>
      <c r="J1137" s="7">
        <v>87.656999999999996</v>
      </c>
      <c r="K1137" s="7">
        <v>103.682</v>
      </c>
      <c r="L1137" s="7">
        <v>107.895</v>
      </c>
      <c r="M1137" s="7">
        <v>94.525999999999996</v>
      </c>
      <c r="N1137" s="7">
        <v>85.680999999999997</v>
      </c>
      <c r="O1137" s="7"/>
      <c r="Q1137" s="13"/>
      <c r="R1137" s="10" t="s">
        <v>854</v>
      </c>
      <c r="S1137">
        <v>1988</v>
      </c>
      <c r="T1137">
        <f t="shared" si="582"/>
        <v>45.899500000000003</v>
      </c>
      <c r="U1137">
        <f t="shared" si="583"/>
        <v>44.597500000000004</v>
      </c>
      <c r="V1137">
        <f t="shared" si="584"/>
        <v>123.20699999999999</v>
      </c>
      <c r="W1137">
        <f t="shared" si="585"/>
        <v>182.31299999999999</v>
      </c>
      <c r="X1137">
        <f t="shared" ref="X1137:X1159" si="607">LN(T1137)-LN(T1136)</f>
        <v>5.9595728330455344E-2</v>
      </c>
      <c r="Y1137">
        <f t="shared" ref="Y1137:Y1159" si="608">LN(U1137)-LN(U1136)</f>
        <v>6.1509311486184437E-2</v>
      </c>
      <c r="Z1137">
        <f t="shared" ref="Z1137:Z1159" si="609">LN(V1137)-LN(V1136)</f>
        <v>-2.7510184921051284E-2</v>
      </c>
      <c r="AA1137">
        <f t="shared" ref="AA1137:AA1159" si="610">LN(W1137)-LN(W1136)</f>
        <v>-0.10539013461000835</v>
      </c>
      <c r="AC1137" s="10" t="str">
        <f>IFERROR(VLOOKUP(S1137&amp;R1137,'Regulatory Data'!D$6:F$1349,3,FALSE),"")</f>
        <v/>
      </c>
      <c r="AD1137" s="12" t="str">
        <f>VLOOKUP($S1137&amp;$R1137,'Regulatory Data'!$I$6:$O$1301,5,FALSE)</f>
        <v/>
      </c>
      <c r="AE1137" s="12" t="str">
        <f>IF(VLOOKUP($S1137&amp;$R1137,'Regulatory Data'!$I$6:$O$1301,7,FALSE)=1,1,IF(VLOOKUP($S1137&amp;$R1137,'Regulatory Data'!$I$6:$O$1301,6,FALSE)=1,0,""))</f>
        <v/>
      </c>
      <c r="AG1137" s="12" t="str">
        <f t="shared" si="587"/>
        <v/>
      </c>
      <c r="AH1137" s="12" t="str">
        <f t="shared" si="588"/>
        <v/>
      </c>
      <c r="AI1137" s="12" t="str">
        <f t="shared" si="589"/>
        <v/>
      </c>
      <c r="AJ1137" s="12" t="str">
        <f t="shared" si="590"/>
        <v/>
      </c>
      <c r="AK1137" s="12" t="str">
        <f t="shared" si="591"/>
        <v/>
      </c>
      <c r="AL1137" s="12" t="str">
        <f t="shared" si="592"/>
        <v/>
      </c>
      <c r="AM1137" s="12" t="str">
        <f t="shared" si="593"/>
        <v/>
      </c>
      <c r="AN1137" s="12" t="str">
        <f t="shared" si="594"/>
        <v/>
      </c>
      <c r="AO1137" s="9" t="str">
        <f t="shared" si="595"/>
        <v/>
      </c>
      <c r="AP1137" s="9" t="str">
        <f t="shared" si="596"/>
        <v/>
      </c>
      <c r="AQ1137" s="9" t="str">
        <f t="shared" si="597"/>
        <v/>
      </c>
      <c r="AR1137" s="9" t="str">
        <f t="shared" si="598"/>
        <v/>
      </c>
      <c r="AS1137" s="9" t="str">
        <f t="shared" si="599"/>
        <v/>
      </c>
      <c r="AT1137" s="9" t="str">
        <f t="shared" si="600"/>
        <v/>
      </c>
      <c r="AU1137" s="9" t="str">
        <f t="shared" si="601"/>
        <v/>
      </c>
      <c r="AV1137" s="9" t="str">
        <f t="shared" si="602"/>
        <v/>
      </c>
    </row>
    <row r="1138" spans="1:48" x14ac:dyDescent="0.2">
      <c r="A1138" s="2">
        <v>1</v>
      </c>
      <c r="B1138" s="6" t="s">
        <v>16</v>
      </c>
      <c r="C1138" s="6">
        <v>0</v>
      </c>
      <c r="D1138" s="5" t="s">
        <v>114</v>
      </c>
      <c r="E1138" s="5" t="str">
        <f t="shared" si="586"/>
        <v/>
      </c>
      <c r="F1138" s="5" t="str">
        <f t="shared" si="581"/>
        <v/>
      </c>
      <c r="G1138" s="7">
        <v>85.540999999999997</v>
      </c>
      <c r="H1138" s="7">
        <v>82.35</v>
      </c>
      <c r="I1138" s="7">
        <v>90.477000000000004</v>
      </c>
      <c r="J1138" s="7">
        <v>89.284000000000006</v>
      </c>
      <c r="K1138" s="7">
        <v>105.76900000000001</v>
      </c>
      <c r="L1138" s="7">
        <v>109.86799999999999</v>
      </c>
      <c r="M1138" s="7">
        <v>94.563000000000002</v>
      </c>
      <c r="N1138" s="7">
        <v>85.558000000000007</v>
      </c>
      <c r="O1138" s="7"/>
      <c r="Q1138" s="13"/>
      <c r="R1138" s="10" t="s">
        <v>854</v>
      </c>
      <c r="S1138">
        <v>1989</v>
      </c>
      <c r="T1138">
        <f t="shared" si="582"/>
        <v>46.96</v>
      </c>
      <c r="U1138">
        <f t="shared" si="583"/>
        <v>45.272999999999996</v>
      </c>
      <c r="V1138">
        <f t="shared" si="584"/>
        <v>125.9825</v>
      </c>
      <c r="W1138">
        <f t="shared" si="585"/>
        <v>161.1645</v>
      </c>
      <c r="X1138">
        <f t="shared" si="607"/>
        <v>2.2841951758860723E-2</v>
      </c>
      <c r="Y1138">
        <f t="shared" si="608"/>
        <v>1.5033024661237793E-2</v>
      </c>
      <c r="Z1138">
        <f t="shared" si="609"/>
        <v>2.2277140749488389E-2</v>
      </c>
      <c r="AA1138">
        <f t="shared" si="610"/>
        <v>-0.12329940767313996</v>
      </c>
      <c r="AC1138" s="10" t="str">
        <f>IFERROR(VLOOKUP(S1138&amp;R1138,'Regulatory Data'!D$6:F$1349,3,FALSE),"")</f>
        <v/>
      </c>
      <c r="AD1138" s="12" t="str">
        <f>VLOOKUP($S1138&amp;$R1138,'Regulatory Data'!$I$6:$O$1301,5,FALSE)</f>
        <v/>
      </c>
      <c r="AE1138" s="12" t="str">
        <f>IF(VLOOKUP($S1138&amp;$R1138,'Regulatory Data'!$I$6:$O$1301,7,FALSE)=1,1,IF(VLOOKUP($S1138&amp;$R1138,'Regulatory Data'!$I$6:$O$1301,6,FALSE)=1,0,""))</f>
        <v/>
      </c>
      <c r="AG1138" s="12" t="str">
        <f t="shared" si="587"/>
        <v/>
      </c>
      <c r="AH1138" s="12" t="str">
        <f t="shared" si="588"/>
        <v/>
      </c>
      <c r="AI1138" s="12" t="str">
        <f t="shared" si="589"/>
        <v/>
      </c>
      <c r="AJ1138" s="12" t="str">
        <f t="shared" si="590"/>
        <v/>
      </c>
      <c r="AK1138" s="12" t="str">
        <f t="shared" si="591"/>
        <v/>
      </c>
      <c r="AL1138" s="12" t="str">
        <f t="shared" si="592"/>
        <v/>
      </c>
      <c r="AM1138" s="12" t="str">
        <f t="shared" si="593"/>
        <v/>
      </c>
      <c r="AN1138" s="12" t="str">
        <f t="shared" si="594"/>
        <v/>
      </c>
      <c r="AO1138" s="9" t="str">
        <f t="shared" si="595"/>
        <v/>
      </c>
      <c r="AP1138" s="9" t="str">
        <f t="shared" si="596"/>
        <v/>
      </c>
      <c r="AQ1138" s="9" t="str">
        <f t="shared" si="597"/>
        <v/>
      </c>
      <c r="AR1138" s="9" t="str">
        <f t="shared" si="598"/>
        <v/>
      </c>
      <c r="AS1138" s="9" t="str">
        <f t="shared" si="599"/>
        <v/>
      </c>
      <c r="AT1138" s="9" t="str">
        <f t="shared" si="600"/>
        <v/>
      </c>
      <c r="AU1138" s="9" t="str">
        <f t="shared" si="601"/>
        <v/>
      </c>
      <c r="AV1138" s="9" t="str">
        <f t="shared" si="602"/>
        <v/>
      </c>
    </row>
    <row r="1139" spans="1:48" x14ac:dyDescent="0.2">
      <c r="A1139" s="2">
        <v>1</v>
      </c>
      <c r="B1139" s="6" t="s">
        <v>17</v>
      </c>
      <c r="C1139" s="6">
        <v>0</v>
      </c>
      <c r="D1139" s="5" t="s">
        <v>114</v>
      </c>
      <c r="E1139" s="5" t="str">
        <f t="shared" si="586"/>
        <v/>
      </c>
      <c r="F1139" s="5" t="str">
        <f t="shared" si="581"/>
        <v/>
      </c>
      <c r="G1139" s="7">
        <v>83.543000000000006</v>
      </c>
      <c r="H1139" s="7">
        <v>80.326999999999998</v>
      </c>
      <c r="I1139" s="7">
        <v>87.593999999999994</v>
      </c>
      <c r="J1139" s="7">
        <v>90.756</v>
      </c>
      <c r="K1139" s="7">
        <v>104.849</v>
      </c>
      <c r="L1139" s="7">
        <v>109.04600000000001</v>
      </c>
      <c r="M1139" s="7">
        <v>95.191999999999993</v>
      </c>
      <c r="N1139" s="7">
        <v>83.382000000000005</v>
      </c>
      <c r="O1139" s="7"/>
      <c r="Q1139" s="13"/>
      <c r="R1139" s="10" t="s">
        <v>854</v>
      </c>
      <c r="S1139">
        <v>1990</v>
      </c>
      <c r="T1139">
        <f t="shared" si="582"/>
        <v>45.651499999999999</v>
      </c>
      <c r="U1139">
        <f t="shared" si="583"/>
        <v>44.6355</v>
      </c>
      <c r="V1139">
        <f t="shared" si="584"/>
        <v>127.36799999999999</v>
      </c>
      <c r="W1139">
        <f t="shared" si="585"/>
        <v>154.619</v>
      </c>
      <c r="X1139">
        <f t="shared" si="607"/>
        <v>-2.8259710311141717E-2</v>
      </c>
      <c r="Y1139">
        <f t="shared" si="608"/>
        <v>-1.4181321764392685E-2</v>
      </c>
      <c r="Z1139">
        <f t="shared" si="609"/>
        <v>1.093752577706919E-2</v>
      </c>
      <c r="AA1139">
        <f t="shared" si="610"/>
        <v>-4.1461556091967111E-2</v>
      </c>
      <c r="AC1139" s="10" t="str">
        <f>IFERROR(VLOOKUP(S1139&amp;R1139,'Regulatory Data'!D$6:F$1349,3,FALSE),"")</f>
        <v/>
      </c>
      <c r="AD1139" s="12" t="str">
        <f>VLOOKUP($S1139&amp;$R1139,'Regulatory Data'!$I$6:$O$1301,5,FALSE)</f>
        <v/>
      </c>
      <c r="AE1139" s="12" t="str">
        <f>IF(VLOOKUP($S1139&amp;$R1139,'Regulatory Data'!$I$6:$O$1301,7,FALSE)=1,1,IF(VLOOKUP($S1139&amp;$R1139,'Regulatory Data'!$I$6:$O$1301,6,FALSE)=1,0,""))</f>
        <v/>
      </c>
      <c r="AG1139" s="12" t="str">
        <f t="shared" si="587"/>
        <v/>
      </c>
      <c r="AH1139" s="12" t="str">
        <f t="shared" si="588"/>
        <v/>
      </c>
      <c r="AI1139" s="12" t="str">
        <f t="shared" si="589"/>
        <v/>
      </c>
      <c r="AJ1139" s="12" t="str">
        <f t="shared" si="590"/>
        <v/>
      </c>
      <c r="AK1139" s="12" t="str">
        <f t="shared" si="591"/>
        <v/>
      </c>
      <c r="AL1139" s="12" t="str">
        <f t="shared" si="592"/>
        <v/>
      </c>
      <c r="AM1139" s="12" t="str">
        <f t="shared" si="593"/>
        <v/>
      </c>
      <c r="AN1139" s="12" t="str">
        <f t="shared" si="594"/>
        <v/>
      </c>
      <c r="AO1139" s="9" t="str">
        <f t="shared" si="595"/>
        <v/>
      </c>
      <c r="AP1139" s="9" t="str">
        <f t="shared" si="596"/>
        <v/>
      </c>
      <c r="AQ1139" s="9" t="str">
        <f t="shared" si="597"/>
        <v/>
      </c>
      <c r="AR1139" s="9" t="str">
        <f t="shared" si="598"/>
        <v/>
      </c>
      <c r="AS1139" s="9" t="str">
        <f t="shared" si="599"/>
        <v/>
      </c>
      <c r="AT1139" s="9" t="str">
        <f t="shared" si="600"/>
        <v/>
      </c>
      <c r="AU1139" s="9" t="str">
        <f t="shared" si="601"/>
        <v/>
      </c>
      <c r="AV1139" s="9" t="str">
        <f t="shared" si="602"/>
        <v/>
      </c>
    </row>
    <row r="1140" spans="1:48" x14ac:dyDescent="0.2">
      <c r="A1140" s="2">
        <v>1</v>
      </c>
      <c r="B1140" s="6" t="s">
        <v>18</v>
      </c>
      <c r="C1140" s="6">
        <v>0</v>
      </c>
      <c r="D1140" s="5" t="s">
        <v>114</v>
      </c>
      <c r="E1140" s="5" t="str">
        <f t="shared" si="586"/>
        <v/>
      </c>
      <c r="F1140" s="5" t="str">
        <f t="shared" si="581"/>
        <v/>
      </c>
      <c r="G1140" s="7">
        <v>83.551000000000002</v>
      </c>
      <c r="H1140" s="7">
        <v>80.457999999999998</v>
      </c>
      <c r="I1140" s="7">
        <v>82.046000000000006</v>
      </c>
      <c r="J1140" s="7">
        <v>92.147999999999996</v>
      </c>
      <c r="K1140" s="7">
        <v>98.197999999999993</v>
      </c>
      <c r="L1140" s="7">
        <v>101.974</v>
      </c>
      <c r="M1140" s="7">
        <v>101.74</v>
      </c>
      <c r="N1140" s="7">
        <v>83.474000000000004</v>
      </c>
      <c r="O1140" s="7"/>
      <c r="Q1140" s="13"/>
      <c r="R1140" s="10" t="s">
        <v>854</v>
      </c>
      <c r="S1140">
        <v>1991</v>
      </c>
      <c r="T1140">
        <f t="shared" si="582"/>
        <v>45.424999999999997</v>
      </c>
      <c r="U1140">
        <f t="shared" si="583"/>
        <v>45.078499999999998</v>
      </c>
      <c r="V1140">
        <f t="shared" si="584"/>
        <v>129.1885</v>
      </c>
      <c r="W1140">
        <f t="shared" si="585"/>
        <v>155.02949999999998</v>
      </c>
      <c r="X1140">
        <f t="shared" si="607"/>
        <v>-4.9738509264645181E-3</v>
      </c>
      <c r="Y1140">
        <f t="shared" si="608"/>
        <v>9.8759078986101478E-3</v>
      </c>
      <c r="Z1140">
        <f t="shared" si="609"/>
        <v>1.4192043905310925E-2</v>
      </c>
      <c r="AA1140">
        <f t="shared" si="610"/>
        <v>2.6513949880646592E-3</v>
      </c>
      <c r="AC1140" s="10" t="str">
        <f>IFERROR(VLOOKUP(S1140&amp;R1140,'Regulatory Data'!D$6:F$1349,3,FALSE),"")</f>
        <v/>
      </c>
      <c r="AD1140" s="12" t="str">
        <f>VLOOKUP($S1140&amp;$R1140,'Regulatory Data'!$I$6:$O$1301,5,FALSE)</f>
        <v/>
      </c>
      <c r="AE1140" s="12" t="str">
        <f>IF(VLOOKUP($S1140&amp;$R1140,'Regulatory Data'!$I$6:$O$1301,7,FALSE)=1,1,IF(VLOOKUP($S1140&amp;$R1140,'Regulatory Data'!$I$6:$O$1301,6,FALSE)=1,0,""))</f>
        <v/>
      </c>
      <c r="AG1140" s="12" t="str">
        <f t="shared" si="587"/>
        <v/>
      </c>
      <c r="AH1140" s="12" t="str">
        <f t="shared" si="588"/>
        <v/>
      </c>
      <c r="AI1140" s="12" t="str">
        <f t="shared" si="589"/>
        <v/>
      </c>
      <c r="AJ1140" s="12" t="str">
        <f t="shared" si="590"/>
        <v/>
      </c>
      <c r="AK1140" s="12" t="str">
        <f t="shared" si="591"/>
        <v/>
      </c>
      <c r="AL1140" s="12" t="str">
        <f t="shared" si="592"/>
        <v/>
      </c>
      <c r="AM1140" s="12" t="str">
        <f t="shared" si="593"/>
        <v/>
      </c>
      <c r="AN1140" s="12" t="str">
        <f t="shared" si="594"/>
        <v/>
      </c>
      <c r="AO1140" s="9" t="str">
        <f t="shared" si="595"/>
        <v/>
      </c>
      <c r="AP1140" s="9" t="str">
        <f t="shared" si="596"/>
        <v/>
      </c>
      <c r="AQ1140" s="9" t="str">
        <f t="shared" si="597"/>
        <v/>
      </c>
      <c r="AR1140" s="9" t="str">
        <f t="shared" si="598"/>
        <v/>
      </c>
      <c r="AS1140" s="9" t="str">
        <f t="shared" si="599"/>
        <v/>
      </c>
      <c r="AT1140" s="9" t="str">
        <f t="shared" si="600"/>
        <v/>
      </c>
      <c r="AU1140" s="9" t="str">
        <f t="shared" si="601"/>
        <v/>
      </c>
      <c r="AV1140" s="9" t="str">
        <f t="shared" si="602"/>
        <v/>
      </c>
    </row>
    <row r="1141" spans="1:48" x14ac:dyDescent="0.2">
      <c r="A1141" s="2">
        <v>1</v>
      </c>
      <c r="B1141" s="6" t="s">
        <v>19</v>
      </c>
      <c r="C1141" s="6">
        <v>0</v>
      </c>
      <c r="D1141" s="5" t="s">
        <v>114</v>
      </c>
      <c r="E1141" s="5" t="str">
        <f t="shared" si="586"/>
        <v/>
      </c>
      <c r="F1141" s="5" t="str">
        <f t="shared" si="581"/>
        <v/>
      </c>
      <c r="G1141" s="7">
        <v>87.602000000000004</v>
      </c>
      <c r="H1141" s="7">
        <v>83.861000000000004</v>
      </c>
      <c r="I1141" s="7">
        <v>86.965000000000003</v>
      </c>
      <c r="J1141" s="7">
        <v>92.671999999999997</v>
      </c>
      <c r="K1141" s="7">
        <v>99.272000000000006</v>
      </c>
      <c r="L1141" s="7">
        <v>103.70099999999999</v>
      </c>
      <c r="M1141" s="7">
        <v>104.072</v>
      </c>
      <c r="N1141" s="7">
        <v>90.506</v>
      </c>
      <c r="O1141" s="7"/>
      <c r="Q1141" s="13"/>
      <c r="R1141" s="10" t="s">
        <v>854</v>
      </c>
      <c r="S1141">
        <v>1992</v>
      </c>
      <c r="T1141">
        <f t="shared" si="582"/>
        <v>49.025500000000001</v>
      </c>
      <c r="U1141">
        <f t="shared" si="583"/>
        <v>48.826000000000008</v>
      </c>
      <c r="V1141">
        <f t="shared" si="584"/>
        <v>128.411</v>
      </c>
      <c r="W1141">
        <f t="shared" si="585"/>
        <v>152.4615</v>
      </c>
      <c r="X1141">
        <f t="shared" si="607"/>
        <v>7.6277956626290333E-2</v>
      </c>
      <c r="Y1141">
        <f t="shared" si="608"/>
        <v>7.985754342506679E-2</v>
      </c>
      <c r="Z1141">
        <f t="shared" si="609"/>
        <v>-6.0365207306682933E-3</v>
      </c>
      <c r="AA1141">
        <f t="shared" si="610"/>
        <v>-1.6703316232915988E-2</v>
      </c>
      <c r="AC1141" s="10" t="str">
        <f>IFERROR(VLOOKUP(S1141&amp;R1141,'Regulatory Data'!D$6:F$1349,3,FALSE),"")</f>
        <v/>
      </c>
      <c r="AD1141" s="12" t="str">
        <f>VLOOKUP($S1141&amp;$R1141,'Regulatory Data'!$I$6:$O$1301,5,FALSE)</f>
        <v/>
      </c>
      <c r="AE1141" s="12" t="str">
        <f>IF(VLOOKUP($S1141&amp;$R1141,'Regulatory Data'!$I$6:$O$1301,7,FALSE)=1,1,IF(VLOOKUP($S1141&amp;$R1141,'Regulatory Data'!$I$6:$O$1301,6,FALSE)=1,0,""))</f>
        <v/>
      </c>
      <c r="AG1141" s="12" t="str">
        <f t="shared" si="587"/>
        <v/>
      </c>
      <c r="AH1141" s="12" t="str">
        <f t="shared" si="588"/>
        <v/>
      </c>
      <c r="AI1141" s="12" t="str">
        <f t="shared" si="589"/>
        <v/>
      </c>
      <c r="AJ1141" s="12" t="str">
        <f t="shared" si="590"/>
        <v/>
      </c>
      <c r="AK1141" s="12" t="str">
        <f t="shared" si="591"/>
        <v/>
      </c>
      <c r="AL1141" s="12" t="str">
        <f t="shared" si="592"/>
        <v/>
      </c>
      <c r="AM1141" s="12" t="str">
        <f t="shared" si="593"/>
        <v/>
      </c>
      <c r="AN1141" s="12" t="str">
        <f t="shared" si="594"/>
        <v/>
      </c>
      <c r="AO1141" s="9" t="str">
        <f t="shared" si="595"/>
        <v/>
      </c>
      <c r="AP1141" s="9" t="str">
        <f t="shared" si="596"/>
        <v/>
      </c>
      <c r="AQ1141" s="9" t="str">
        <f t="shared" si="597"/>
        <v/>
      </c>
      <c r="AR1141" s="9" t="str">
        <f t="shared" si="598"/>
        <v/>
      </c>
      <c r="AS1141" s="9" t="str">
        <f t="shared" si="599"/>
        <v/>
      </c>
      <c r="AT1141" s="9" t="str">
        <f t="shared" si="600"/>
        <v/>
      </c>
      <c r="AU1141" s="9" t="str">
        <f t="shared" si="601"/>
        <v/>
      </c>
      <c r="AV1141" s="9" t="str">
        <f t="shared" si="602"/>
        <v/>
      </c>
    </row>
    <row r="1142" spans="1:48" x14ac:dyDescent="0.2">
      <c r="A1142" s="2">
        <v>1</v>
      </c>
      <c r="B1142" s="6" t="s">
        <v>20</v>
      </c>
      <c r="C1142" s="6">
        <v>0</v>
      </c>
      <c r="D1142" s="5" t="s">
        <v>114</v>
      </c>
      <c r="E1142" s="5" t="str">
        <f t="shared" si="586"/>
        <v/>
      </c>
      <c r="F1142" s="5" t="str">
        <f t="shared" si="581"/>
        <v/>
      </c>
      <c r="G1142" s="7">
        <v>88.956000000000003</v>
      </c>
      <c r="H1142" s="7">
        <v>86.709000000000003</v>
      </c>
      <c r="I1142" s="7">
        <v>90.489000000000004</v>
      </c>
      <c r="J1142" s="7">
        <v>93.063999999999993</v>
      </c>
      <c r="K1142" s="7">
        <v>101.723</v>
      </c>
      <c r="L1142" s="7">
        <v>104.35899999999999</v>
      </c>
      <c r="M1142" s="7">
        <v>104.631</v>
      </c>
      <c r="N1142" s="7">
        <v>94.679000000000002</v>
      </c>
      <c r="O1142" s="7"/>
      <c r="Q1142" s="13"/>
      <c r="R1142" s="10" t="s">
        <v>854</v>
      </c>
      <c r="S1142">
        <v>1993</v>
      </c>
      <c r="T1142">
        <f t="shared" si="582"/>
        <v>52.933</v>
      </c>
      <c r="U1142">
        <f t="shared" si="583"/>
        <v>52.981499999999997</v>
      </c>
      <c r="V1142">
        <f t="shared" si="584"/>
        <v>126.62050000000001</v>
      </c>
      <c r="W1142">
        <f t="shared" si="585"/>
        <v>146.92349999999999</v>
      </c>
      <c r="X1142">
        <f t="shared" si="607"/>
        <v>7.6686391987353719E-2</v>
      </c>
      <c r="Y1142">
        <f t="shared" si="608"/>
        <v>8.1679838150104267E-2</v>
      </c>
      <c r="Z1142">
        <f t="shared" si="609"/>
        <v>-1.404163343691156E-2</v>
      </c>
      <c r="AA1142">
        <f t="shared" si="610"/>
        <v>-3.7000062001785849E-2</v>
      </c>
      <c r="AC1142" s="10" t="str">
        <f>IFERROR(VLOOKUP(S1142&amp;R1142,'Regulatory Data'!D$6:F$1349,3,FALSE),"")</f>
        <v/>
      </c>
      <c r="AD1142" s="12" t="str">
        <f>VLOOKUP($S1142&amp;$R1142,'Regulatory Data'!$I$6:$O$1301,5,FALSE)</f>
        <v/>
      </c>
      <c r="AE1142" s="12" t="str">
        <f>IF(VLOOKUP($S1142&amp;$R1142,'Regulatory Data'!$I$6:$O$1301,7,FALSE)=1,1,IF(VLOOKUP($S1142&amp;$R1142,'Regulatory Data'!$I$6:$O$1301,6,FALSE)=1,0,""))</f>
        <v/>
      </c>
      <c r="AG1142" s="12" t="str">
        <f t="shared" si="587"/>
        <v/>
      </c>
      <c r="AH1142" s="12" t="str">
        <f t="shared" si="588"/>
        <v/>
      </c>
      <c r="AI1142" s="12" t="str">
        <f t="shared" si="589"/>
        <v/>
      </c>
      <c r="AJ1142" s="12" t="str">
        <f t="shared" si="590"/>
        <v/>
      </c>
      <c r="AK1142" s="12" t="str">
        <f t="shared" si="591"/>
        <v/>
      </c>
      <c r="AL1142" s="12" t="str">
        <f t="shared" si="592"/>
        <v/>
      </c>
      <c r="AM1142" s="12" t="str">
        <f t="shared" si="593"/>
        <v/>
      </c>
      <c r="AN1142" s="12" t="str">
        <f t="shared" si="594"/>
        <v/>
      </c>
      <c r="AO1142" s="9" t="str">
        <f t="shared" si="595"/>
        <v/>
      </c>
      <c r="AP1142" s="9" t="str">
        <f t="shared" si="596"/>
        <v/>
      </c>
      <c r="AQ1142" s="9" t="str">
        <f t="shared" si="597"/>
        <v/>
      </c>
      <c r="AR1142" s="9" t="str">
        <f t="shared" si="598"/>
        <v/>
      </c>
      <c r="AS1142" s="9" t="str">
        <f t="shared" si="599"/>
        <v/>
      </c>
      <c r="AT1142" s="9" t="str">
        <f t="shared" si="600"/>
        <v/>
      </c>
      <c r="AU1142" s="9" t="str">
        <f t="shared" si="601"/>
        <v/>
      </c>
      <c r="AV1142" s="9" t="str">
        <f t="shared" si="602"/>
        <v/>
      </c>
    </row>
    <row r="1143" spans="1:48" x14ac:dyDescent="0.2">
      <c r="A1143" s="2">
        <v>1</v>
      </c>
      <c r="B1143" s="6" t="s">
        <v>21</v>
      </c>
      <c r="C1143" s="6">
        <v>0</v>
      </c>
      <c r="D1143" s="5" t="s">
        <v>114</v>
      </c>
      <c r="E1143" s="5" t="str">
        <f t="shared" si="586"/>
        <v/>
      </c>
      <c r="F1143" s="5" t="str">
        <f t="shared" si="581"/>
        <v/>
      </c>
      <c r="G1143" s="7">
        <v>85.875</v>
      </c>
      <c r="H1143" s="7">
        <v>83.334000000000003</v>
      </c>
      <c r="I1143" s="7">
        <v>92.037000000000006</v>
      </c>
      <c r="J1143" s="7">
        <v>94.075999999999993</v>
      </c>
      <c r="K1143" s="7">
        <v>107.176</v>
      </c>
      <c r="L1143" s="7">
        <v>110.444</v>
      </c>
      <c r="M1143" s="7">
        <v>107.783</v>
      </c>
      <c r="N1143" s="7">
        <v>99.200999999999993</v>
      </c>
      <c r="O1143" s="7"/>
      <c r="Q1143" s="13"/>
      <c r="R1143" s="10" t="s">
        <v>854</v>
      </c>
      <c r="S1143">
        <v>1994</v>
      </c>
      <c r="T1143">
        <f t="shared" si="582"/>
        <v>56.327500000000001</v>
      </c>
      <c r="U1143">
        <f t="shared" si="583"/>
        <v>56.852999999999994</v>
      </c>
      <c r="V1143">
        <f t="shared" si="584"/>
        <v>125.688</v>
      </c>
      <c r="W1143">
        <f t="shared" si="585"/>
        <v>138.38049999999998</v>
      </c>
      <c r="X1143">
        <f t="shared" si="607"/>
        <v>6.2155907701525237E-2</v>
      </c>
      <c r="Y1143">
        <f t="shared" si="608"/>
        <v>7.0526193238870771E-2</v>
      </c>
      <c r="Z1143">
        <f t="shared" si="609"/>
        <v>-7.3917782861387948E-3</v>
      </c>
      <c r="AA1143">
        <f t="shared" si="610"/>
        <v>-5.9904905853100487E-2</v>
      </c>
      <c r="AC1143" s="10" t="str">
        <f>IFERROR(VLOOKUP(S1143&amp;R1143,'Regulatory Data'!D$6:F$1349,3,FALSE),"")</f>
        <v/>
      </c>
      <c r="AD1143" s="12" t="str">
        <f>VLOOKUP($S1143&amp;$R1143,'Regulatory Data'!$I$6:$O$1301,5,FALSE)</f>
        <v/>
      </c>
      <c r="AE1143" s="12" t="str">
        <f>IF(VLOOKUP($S1143&amp;$R1143,'Regulatory Data'!$I$6:$O$1301,7,FALSE)=1,1,IF(VLOOKUP($S1143&amp;$R1143,'Regulatory Data'!$I$6:$O$1301,6,FALSE)=1,0,""))</f>
        <v/>
      </c>
      <c r="AG1143" s="12" t="str">
        <f t="shared" si="587"/>
        <v/>
      </c>
      <c r="AH1143" s="12" t="str">
        <f t="shared" si="588"/>
        <v/>
      </c>
      <c r="AI1143" s="12" t="str">
        <f t="shared" si="589"/>
        <v/>
      </c>
      <c r="AJ1143" s="12" t="str">
        <f t="shared" si="590"/>
        <v/>
      </c>
      <c r="AK1143" s="12" t="str">
        <f t="shared" si="591"/>
        <v/>
      </c>
      <c r="AL1143" s="12" t="str">
        <f t="shared" si="592"/>
        <v/>
      </c>
      <c r="AM1143" s="12" t="str">
        <f t="shared" si="593"/>
        <v/>
      </c>
      <c r="AN1143" s="12" t="str">
        <f t="shared" si="594"/>
        <v/>
      </c>
      <c r="AO1143" s="9" t="str">
        <f t="shared" si="595"/>
        <v/>
      </c>
      <c r="AP1143" s="9" t="str">
        <f t="shared" si="596"/>
        <v/>
      </c>
      <c r="AQ1143" s="9" t="str">
        <f t="shared" si="597"/>
        <v/>
      </c>
      <c r="AR1143" s="9" t="str">
        <f t="shared" si="598"/>
        <v/>
      </c>
      <c r="AS1143" s="9" t="str">
        <f t="shared" si="599"/>
        <v/>
      </c>
      <c r="AT1143" s="9" t="str">
        <f t="shared" si="600"/>
        <v/>
      </c>
      <c r="AU1143" s="9" t="str">
        <f t="shared" si="601"/>
        <v/>
      </c>
      <c r="AV1143" s="9" t="str">
        <f t="shared" si="602"/>
        <v/>
      </c>
    </row>
    <row r="1144" spans="1:48" x14ac:dyDescent="0.2">
      <c r="A1144" s="2">
        <v>1</v>
      </c>
      <c r="B1144" s="6" t="s">
        <v>22</v>
      </c>
      <c r="C1144" s="6">
        <v>0</v>
      </c>
      <c r="D1144" s="5" t="s">
        <v>114</v>
      </c>
      <c r="E1144" s="5" t="str">
        <f t="shared" si="586"/>
        <v/>
      </c>
      <c r="F1144" s="5" t="str">
        <f t="shared" si="581"/>
        <v/>
      </c>
      <c r="G1144" s="7">
        <v>88.25</v>
      </c>
      <c r="H1144" s="7">
        <v>84.24</v>
      </c>
      <c r="I1144" s="7">
        <v>92.760999999999996</v>
      </c>
      <c r="J1144" s="7">
        <v>95.444000000000003</v>
      </c>
      <c r="K1144" s="7">
        <v>105.111</v>
      </c>
      <c r="L1144" s="7">
        <v>110.11499999999999</v>
      </c>
      <c r="M1144" s="7">
        <v>108.916</v>
      </c>
      <c r="N1144" s="7">
        <v>101.03100000000001</v>
      </c>
      <c r="O1144" s="7"/>
      <c r="Q1144" s="13"/>
      <c r="R1144" s="10" t="s">
        <v>854</v>
      </c>
      <c r="S1144">
        <v>1995</v>
      </c>
      <c r="T1144">
        <f t="shared" si="582"/>
        <v>58.344999999999999</v>
      </c>
      <c r="U1144">
        <f t="shared" si="583"/>
        <v>59.118000000000002</v>
      </c>
      <c r="V1144">
        <f t="shared" si="584"/>
        <v>125.79300000000001</v>
      </c>
      <c r="W1144">
        <f t="shared" si="585"/>
        <v>139.18950000000001</v>
      </c>
      <c r="X1144">
        <f t="shared" si="607"/>
        <v>3.5190794660666214E-2</v>
      </c>
      <c r="Y1144">
        <f t="shared" si="608"/>
        <v>3.9066457315610315E-2</v>
      </c>
      <c r="Z1144">
        <f t="shared" si="609"/>
        <v>8.3505319369336917E-4</v>
      </c>
      <c r="AA1144">
        <f t="shared" si="610"/>
        <v>5.8291767177287568E-3</v>
      </c>
      <c r="AC1144" s="10" t="str">
        <f>IFERROR(VLOOKUP(S1144&amp;R1144,'Regulatory Data'!D$6:F$1349,3,FALSE),"")</f>
        <v/>
      </c>
      <c r="AD1144" s="12" t="str">
        <f>VLOOKUP($S1144&amp;$R1144,'Regulatory Data'!$I$6:$O$1301,5,FALSE)</f>
        <v/>
      </c>
      <c r="AE1144" s="12" t="str">
        <f>IF(VLOOKUP($S1144&amp;$R1144,'Regulatory Data'!$I$6:$O$1301,7,FALSE)=1,1,IF(VLOOKUP($S1144&amp;$R1144,'Regulatory Data'!$I$6:$O$1301,6,FALSE)=1,0,""))</f>
        <v/>
      </c>
      <c r="AG1144" s="12" t="str">
        <f t="shared" si="587"/>
        <v/>
      </c>
      <c r="AH1144" s="12" t="str">
        <f t="shared" si="588"/>
        <v/>
      </c>
      <c r="AI1144" s="12" t="str">
        <f t="shared" si="589"/>
        <v/>
      </c>
      <c r="AJ1144" s="12" t="str">
        <f t="shared" si="590"/>
        <v/>
      </c>
      <c r="AK1144" s="12" t="str">
        <f t="shared" si="591"/>
        <v/>
      </c>
      <c r="AL1144" s="12" t="str">
        <f t="shared" si="592"/>
        <v/>
      </c>
      <c r="AM1144" s="12" t="str">
        <f t="shared" si="593"/>
        <v/>
      </c>
      <c r="AN1144" s="12" t="str">
        <f t="shared" si="594"/>
        <v/>
      </c>
      <c r="AO1144" s="9" t="str">
        <f t="shared" si="595"/>
        <v/>
      </c>
      <c r="AP1144" s="9" t="str">
        <f t="shared" si="596"/>
        <v/>
      </c>
      <c r="AQ1144" s="9" t="str">
        <f t="shared" si="597"/>
        <v/>
      </c>
      <c r="AR1144" s="9" t="str">
        <f t="shared" si="598"/>
        <v/>
      </c>
      <c r="AS1144" s="9" t="str">
        <f t="shared" si="599"/>
        <v/>
      </c>
      <c r="AT1144" s="9" t="str">
        <f t="shared" si="600"/>
        <v/>
      </c>
      <c r="AU1144" s="9" t="str">
        <f t="shared" si="601"/>
        <v/>
      </c>
      <c r="AV1144" s="9" t="str">
        <f t="shared" si="602"/>
        <v/>
      </c>
    </row>
    <row r="1145" spans="1:48" x14ac:dyDescent="0.2">
      <c r="A1145" s="2">
        <v>1</v>
      </c>
      <c r="B1145" s="6" t="s">
        <v>23</v>
      </c>
      <c r="C1145" s="6">
        <v>0</v>
      </c>
      <c r="D1145" s="5" t="s">
        <v>114</v>
      </c>
      <c r="E1145" s="5" t="str">
        <f t="shared" si="586"/>
        <v/>
      </c>
      <c r="F1145" s="5" t="str">
        <f t="shared" si="581"/>
        <v/>
      </c>
      <c r="G1145" s="7">
        <v>87.399000000000001</v>
      </c>
      <c r="H1145" s="7">
        <v>83.870999999999995</v>
      </c>
      <c r="I1145" s="7">
        <v>91.872</v>
      </c>
      <c r="J1145" s="7">
        <v>97.832999999999998</v>
      </c>
      <c r="K1145" s="7">
        <v>105.11799999999999</v>
      </c>
      <c r="L1145" s="7">
        <v>109.539</v>
      </c>
      <c r="M1145" s="7">
        <v>111.178</v>
      </c>
      <c r="N1145" s="7">
        <v>102.14100000000001</v>
      </c>
      <c r="O1145" s="7"/>
      <c r="Q1145" s="13"/>
      <c r="R1145" s="10" t="s">
        <v>854</v>
      </c>
      <c r="S1145">
        <v>1996</v>
      </c>
      <c r="T1145">
        <f t="shared" si="582"/>
        <v>64.09</v>
      </c>
      <c r="U1145">
        <f t="shared" si="583"/>
        <v>64.01400000000001</v>
      </c>
      <c r="V1145">
        <f t="shared" si="584"/>
        <v>120.21850000000001</v>
      </c>
      <c r="W1145">
        <f t="shared" si="585"/>
        <v>134.22200000000001</v>
      </c>
      <c r="X1145">
        <f t="shared" si="607"/>
        <v>9.391468025806482E-2</v>
      </c>
      <c r="Y1145">
        <f t="shared" si="608"/>
        <v>7.9566362868986218E-2</v>
      </c>
      <c r="Z1145">
        <f t="shared" si="609"/>
        <v>-4.5326778431083348E-2</v>
      </c>
      <c r="AA1145">
        <f t="shared" si="610"/>
        <v>-3.6341168492741716E-2</v>
      </c>
      <c r="AC1145" s="10" t="str">
        <f>IFERROR(VLOOKUP(S1145&amp;R1145,'Regulatory Data'!D$6:F$1349,3,FALSE),"")</f>
        <v/>
      </c>
      <c r="AD1145" s="12" t="str">
        <f>VLOOKUP($S1145&amp;$R1145,'Regulatory Data'!$I$6:$O$1301,5,FALSE)</f>
        <v/>
      </c>
      <c r="AE1145" s="12" t="str">
        <f>IF(VLOOKUP($S1145&amp;$R1145,'Regulatory Data'!$I$6:$O$1301,7,FALSE)=1,1,IF(VLOOKUP($S1145&amp;$R1145,'Regulatory Data'!$I$6:$O$1301,6,FALSE)=1,0,""))</f>
        <v/>
      </c>
      <c r="AG1145" s="12" t="str">
        <f t="shared" si="587"/>
        <v/>
      </c>
      <c r="AH1145" s="12" t="str">
        <f t="shared" si="588"/>
        <v/>
      </c>
      <c r="AI1145" s="12" t="str">
        <f t="shared" si="589"/>
        <v/>
      </c>
      <c r="AJ1145" s="12" t="str">
        <f t="shared" si="590"/>
        <v/>
      </c>
      <c r="AK1145" s="12" t="str">
        <f t="shared" si="591"/>
        <v/>
      </c>
      <c r="AL1145" s="12" t="str">
        <f t="shared" si="592"/>
        <v/>
      </c>
      <c r="AM1145" s="12" t="str">
        <f t="shared" si="593"/>
        <v/>
      </c>
      <c r="AN1145" s="12" t="str">
        <f t="shared" si="594"/>
        <v/>
      </c>
      <c r="AO1145" s="9" t="str">
        <f t="shared" si="595"/>
        <v/>
      </c>
      <c r="AP1145" s="9" t="str">
        <f t="shared" si="596"/>
        <v/>
      </c>
      <c r="AQ1145" s="9" t="str">
        <f t="shared" si="597"/>
        <v/>
      </c>
      <c r="AR1145" s="9" t="str">
        <f t="shared" si="598"/>
        <v/>
      </c>
      <c r="AS1145" s="9" t="str">
        <f t="shared" si="599"/>
        <v/>
      </c>
      <c r="AT1145" s="9" t="str">
        <f t="shared" si="600"/>
        <v/>
      </c>
      <c r="AU1145" s="9" t="str">
        <f t="shared" si="601"/>
        <v/>
      </c>
      <c r="AV1145" s="9" t="str">
        <f t="shared" si="602"/>
        <v/>
      </c>
    </row>
    <row r="1146" spans="1:48" x14ac:dyDescent="0.2">
      <c r="A1146" s="2">
        <v>1</v>
      </c>
      <c r="B1146" s="6" t="s">
        <v>24</v>
      </c>
      <c r="C1146" s="6">
        <v>0</v>
      </c>
      <c r="D1146" s="5" t="s">
        <v>114</v>
      </c>
      <c r="E1146" s="5" t="str">
        <f t="shared" si="586"/>
        <v/>
      </c>
      <c r="F1146" s="5" t="str">
        <f t="shared" si="581"/>
        <v/>
      </c>
      <c r="G1146" s="7">
        <v>94.549000000000007</v>
      </c>
      <c r="H1146" s="7">
        <v>91.085999999999999</v>
      </c>
      <c r="I1146" s="7">
        <v>99.025999999999996</v>
      </c>
      <c r="J1146" s="7">
        <v>98.805999999999997</v>
      </c>
      <c r="K1146" s="7">
        <v>104.736</v>
      </c>
      <c r="L1146" s="7">
        <v>108.717</v>
      </c>
      <c r="M1146" s="7">
        <v>106.032</v>
      </c>
      <c r="N1146" s="7">
        <v>104.999</v>
      </c>
      <c r="O1146" s="7"/>
      <c r="Q1146" s="13"/>
      <c r="R1146" s="10" t="s">
        <v>854</v>
      </c>
      <c r="S1146">
        <v>1997</v>
      </c>
      <c r="T1146">
        <f t="shared" si="582"/>
        <v>65.216000000000008</v>
      </c>
      <c r="U1146">
        <f t="shared" si="583"/>
        <v>65.631500000000003</v>
      </c>
      <c r="V1146">
        <f t="shared" si="584"/>
        <v>118.6995</v>
      </c>
      <c r="W1146">
        <f t="shared" si="585"/>
        <v>134.941</v>
      </c>
      <c r="X1146">
        <f t="shared" si="607"/>
        <v>1.7416492084124435E-2</v>
      </c>
      <c r="Y1146">
        <f t="shared" si="608"/>
        <v>2.4953954188564609E-2</v>
      </c>
      <c r="Z1146">
        <f t="shared" si="609"/>
        <v>-1.2715831101070663E-2</v>
      </c>
      <c r="AA1146">
        <f t="shared" si="610"/>
        <v>5.3425003448408503E-3</v>
      </c>
      <c r="AC1146" s="10">
        <f>IFERROR(VLOOKUP(S1146&amp;R1146,'Regulatory Data'!D$6:F$1349,3,FALSE),"")</f>
        <v>0.43169190447049055</v>
      </c>
      <c r="AD1146" s="12">
        <f>VLOOKUP($S1146&amp;$R1146,'Regulatory Data'!$I$6:$O$1301,5,FALSE)</f>
        <v>1</v>
      </c>
      <c r="AE1146" s="12">
        <f>IF(VLOOKUP($S1146&amp;$R1146,'Regulatory Data'!$I$6:$O$1301,7,FALSE)=1,1,IF(VLOOKUP($S1146&amp;$R1146,'Regulatory Data'!$I$6:$O$1301,6,FALSE)=1,0,""))</f>
        <v>1</v>
      </c>
      <c r="AG1146" s="12" t="str">
        <f t="shared" si="587"/>
        <v/>
      </c>
      <c r="AH1146" s="12">
        <f t="shared" si="588"/>
        <v>6.9532470724983142E-2</v>
      </c>
      <c r="AI1146" s="12" t="str">
        <f t="shared" si="589"/>
        <v/>
      </c>
      <c r="AJ1146" s="12">
        <f t="shared" si="590"/>
        <v>8.7674583372342241E-2</v>
      </c>
      <c r="AK1146" s="12" t="str">
        <f t="shared" si="591"/>
        <v/>
      </c>
      <c r="AL1146" s="12">
        <f t="shared" si="592"/>
        <v>-5.0805892843151845E-2</v>
      </c>
      <c r="AM1146" s="12" t="str">
        <f t="shared" si="593"/>
        <v/>
      </c>
      <c r="AN1146" s="12">
        <f t="shared" si="594"/>
        <v>-6.945608480389609E-3</v>
      </c>
      <c r="AO1146" s="9" t="str">
        <f t="shared" si="595"/>
        <v/>
      </c>
      <c r="AP1146" s="9">
        <f t="shared" si="596"/>
        <v>6.9532470724983142E-2</v>
      </c>
      <c r="AQ1146" s="9" t="str">
        <f t="shared" si="597"/>
        <v/>
      </c>
      <c r="AR1146" s="9">
        <f t="shared" si="598"/>
        <v>8.7674583372342241E-2</v>
      </c>
      <c r="AS1146" s="9" t="str">
        <f t="shared" si="599"/>
        <v/>
      </c>
      <c r="AT1146" s="9">
        <f t="shared" si="600"/>
        <v>-5.0805892843151845E-2</v>
      </c>
      <c r="AU1146" s="9" t="str">
        <f t="shared" si="601"/>
        <v/>
      </c>
      <c r="AV1146" s="9">
        <f t="shared" si="602"/>
        <v>-6.945608480389609E-3</v>
      </c>
    </row>
    <row r="1147" spans="1:48" x14ac:dyDescent="0.2">
      <c r="A1147" s="2">
        <v>1</v>
      </c>
      <c r="B1147" s="6" t="s">
        <v>25</v>
      </c>
      <c r="C1147" s="6">
        <v>0</v>
      </c>
      <c r="D1147" s="5" t="s">
        <v>114</v>
      </c>
      <c r="E1147" s="5" t="str">
        <f t="shared" si="586"/>
        <v/>
      </c>
      <c r="F1147" s="5" t="str">
        <f t="shared" si="581"/>
        <v/>
      </c>
      <c r="G1147" s="7">
        <v>94.727000000000004</v>
      </c>
      <c r="H1147" s="7">
        <v>91.921000000000006</v>
      </c>
      <c r="I1147" s="7">
        <v>99.48</v>
      </c>
      <c r="J1147" s="7">
        <v>99.010999999999996</v>
      </c>
      <c r="K1147" s="7">
        <v>105.018</v>
      </c>
      <c r="L1147" s="7">
        <v>108.224</v>
      </c>
      <c r="M1147" s="7">
        <v>107.30200000000001</v>
      </c>
      <c r="N1147" s="7">
        <v>106.745</v>
      </c>
      <c r="O1147" s="7"/>
      <c r="Q1147" s="13"/>
      <c r="R1147" s="10" t="s">
        <v>854</v>
      </c>
      <c r="S1147">
        <v>1998</v>
      </c>
      <c r="T1147">
        <f t="shared" si="582"/>
        <v>69.912000000000006</v>
      </c>
      <c r="U1147">
        <f t="shared" si="583"/>
        <v>71.645499999999998</v>
      </c>
      <c r="V1147">
        <f t="shared" si="584"/>
        <v>112.81950000000001</v>
      </c>
      <c r="W1147">
        <f t="shared" si="585"/>
        <v>134.00700000000001</v>
      </c>
      <c r="X1147">
        <f t="shared" si="607"/>
        <v>6.9532470724983142E-2</v>
      </c>
      <c r="Y1147">
        <f t="shared" si="608"/>
        <v>8.7674583372342241E-2</v>
      </c>
      <c r="Z1147">
        <f t="shared" si="609"/>
        <v>-5.0805892843151845E-2</v>
      </c>
      <c r="AA1147">
        <f t="shared" si="610"/>
        <v>-6.945608480389609E-3</v>
      </c>
      <c r="AC1147" s="10">
        <f>IFERROR(VLOOKUP(S1147&amp;R1147,'Regulatory Data'!D$6:F$1349,3,FALSE),"")</f>
        <v>0.45952918308507479</v>
      </c>
      <c r="AD1147" s="12">
        <f>VLOOKUP($S1147&amp;$R1147,'Regulatory Data'!$I$6:$O$1301,5,FALSE)</f>
        <v>1</v>
      </c>
      <c r="AE1147" s="12">
        <f>IF(VLOOKUP($S1147&amp;$R1147,'Regulatory Data'!$I$6:$O$1301,7,FALSE)=1,1,IF(VLOOKUP($S1147&amp;$R1147,'Regulatory Data'!$I$6:$O$1301,6,FALSE)=1,0,""))</f>
        <v>1</v>
      </c>
      <c r="AG1147" s="12" t="str">
        <f t="shared" si="587"/>
        <v/>
      </c>
      <c r="AH1147" s="12">
        <f t="shared" si="588"/>
        <v>0.13410158991214072</v>
      </c>
      <c r="AI1147" s="12" t="str">
        <f t="shared" si="589"/>
        <v/>
      </c>
      <c r="AJ1147" s="12">
        <f t="shared" si="590"/>
        <v>0.11144562693211757</v>
      </c>
      <c r="AK1147" s="12" t="str">
        <f t="shared" si="591"/>
        <v/>
      </c>
      <c r="AL1147" s="12">
        <f t="shared" si="592"/>
        <v>-6.7884255491726719E-2</v>
      </c>
      <c r="AM1147" s="12" t="str">
        <f t="shared" si="593"/>
        <v/>
      </c>
      <c r="AN1147" s="12">
        <f t="shared" si="594"/>
        <v>-9.2106157454795223E-2</v>
      </c>
      <c r="AO1147" s="9" t="str">
        <f t="shared" si="595"/>
        <v/>
      </c>
      <c r="AP1147" s="9">
        <f t="shared" si="596"/>
        <v>0.13410158991214072</v>
      </c>
      <c r="AQ1147" s="9" t="str">
        <f t="shared" si="597"/>
        <v/>
      </c>
      <c r="AR1147" s="9">
        <f t="shared" si="598"/>
        <v>0.11144562693211757</v>
      </c>
      <c r="AS1147" s="9" t="str">
        <f t="shared" si="599"/>
        <v/>
      </c>
      <c r="AT1147" s="9">
        <f t="shared" si="600"/>
        <v>-6.7884255491726719E-2</v>
      </c>
      <c r="AU1147" s="9" t="str">
        <f t="shared" si="601"/>
        <v/>
      </c>
      <c r="AV1147" s="9">
        <f t="shared" si="602"/>
        <v>-9.2106157454795223E-2</v>
      </c>
    </row>
    <row r="1148" spans="1:48" x14ac:dyDescent="0.2">
      <c r="A1148" s="2">
        <v>1</v>
      </c>
      <c r="B1148" s="6" t="s">
        <v>26</v>
      </c>
      <c r="C1148" s="6">
        <v>0</v>
      </c>
      <c r="D1148" s="5" t="s">
        <v>114</v>
      </c>
      <c r="E1148" s="5" t="str">
        <f t="shared" si="586"/>
        <v/>
      </c>
      <c r="F1148" s="5" t="str">
        <f t="shared" si="581"/>
        <v/>
      </c>
      <c r="G1148" s="7">
        <v>94.325000000000003</v>
      </c>
      <c r="H1148" s="7">
        <v>91.721999999999994</v>
      </c>
      <c r="I1148" s="7">
        <v>101.604</v>
      </c>
      <c r="J1148" s="7">
        <v>98.638000000000005</v>
      </c>
      <c r="K1148" s="7">
        <v>107.717</v>
      </c>
      <c r="L1148" s="7">
        <v>110.773</v>
      </c>
      <c r="M1148" s="7">
        <v>109.155</v>
      </c>
      <c r="N1148" s="7">
        <v>110.905</v>
      </c>
      <c r="O1148" s="7"/>
      <c r="Q1148" s="13"/>
      <c r="R1148" s="10" t="s">
        <v>854</v>
      </c>
      <c r="S1148">
        <v>1999</v>
      </c>
      <c r="T1148">
        <f t="shared" si="582"/>
        <v>79.944999999999993</v>
      </c>
      <c r="U1148">
        <f t="shared" si="583"/>
        <v>80.091999999999999</v>
      </c>
      <c r="V1148">
        <f t="shared" si="584"/>
        <v>105.41499999999999</v>
      </c>
      <c r="W1148">
        <f t="shared" si="585"/>
        <v>122.21550000000001</v>
      </c>
      <c r="X1148">
        <f t="shared" si="607"/>
        <v>0.13410158991214072</v>
      </c>
      <c r="Y1148">
        <f t="shared" si="608"/>
        <v>0.11144562693211757</v>
      </c>
      <c r="Z1148">
        <f t="shared" si="609"/>
        <v>-6.7884255491726719E-2</v>
      </c>
      <c r="AA1148">
        <f t="shared" si="610"/>
        <v>-9.2106157454795223E-2</v>
      </c>
      <c r="AC1148" s="10">
        <f>IFERROR(VLOOKUP(S1148&amp;R1148,'Regulatory Data'!D$6:F$1349,3,FALSE),"")</f>
        <v>0.47664522077747579</v>
      </c>
      <c r="AD1148" s="12">
        <f>VLOOKUP($S1148&amp;$R1148,'Regulatory Data'!$I$6:$O$1301,5,FALSE)</f>
        <v>1</v>
      </c>
      <c r="AE1148" s="12">
        <f>IF(VLOOKUP($S1148&amp;$R1148,'Regulatory Data'!$I$6:$O$1301,7,FALSE)=1,1,IF(VLOOKUP($S1148&amp;$R1148,'Regulatory Data'!$I$6:$O$1301,6,FALSE)=1,0,""))</f>
        <v>1</v>
      </c>
      <c r="AG1148" s="12" t="str">
        <f t="shared" si="587"/>
        <v/>
      </c>
      <c r="AH1148" s="12">
        <f t="shared" si="588"/>
        <v>3.1368481879860965E-2</v>
      </c>
      <c r="AI1148" s="12" t="str">
        <f t="shared" si="589"/>
        <v/>
      </c>
      <c r="AJ1148" s="12">
        <f t="shared" si="590"/>
        <v>4.0004600163928039E-2</v>
      </c>
      <c r="AK1148" s="12" t="str">
        <f t="shared" si="591"/>
        <v/>
      </c>
      <c r="AL1148" s="12">
        <f t="shared" si="592"/>
        <v>-3.0782479054469292E-2</v>
      </c>
      <c r="AM1148" s="12" t="str">
        <f t="shared" si="593"/>
        <v/>
      </c>
      <c r="AN1148" s="12">
        <f t="shared" si="594"/>
        <v>-3.1413149648794381E-2</v>
      </c>
      <c r="AO1148" s="9" t="str">
        <f t="shared" si="595"/>
        <v/>
      </c>
      <c r="AP1148" s="9">
        <f t="shared" si="596"/>
        <v>3.1368481879860965E-2</v>
      </c>
      <c r="AQ1148" s="9" t="str">
        <f t="shared" si="597"/>
        <v/>
      </c>
      <c r="AR1148" s="9">
        <f t="shared" si="598"/>
        <v>4.0004600163928039E-2</v>
      </c>
      <c r="AS1148" s="9" t="str">
        <f t="shared" si="599"/>
        <v/>
      </c>
      <c r="AT1148" s="9">
        <f t="shared" si="600"/>
        <v>-3.0782479054469292E-2</v>
      </c>
      <c r="AU1148" s="9" t="str">
        <f t="shared" si="601"/>
        <v/>
      </c>
      <c r="AV1148" s="9">
        <f t="shared" si="602"/>
        <v>-3.1413149648794381E-2</v>
      </c>
    </row>
    <row r="1149" spans="1:48" x14ac:dyDescent="0.2">
      <c r="A1149" s="2">
        <v>1</v>
      </c>
      <c r="B1149" s="6" t="s">
        <v>27</v>
      </c>
      <c r="C1149" s="6">
        <v>0</v>
      </c>
      <c r="D1149" s="5" t="s">
        <v>114</v>
      </c>
      <c r="E1149" s="5" t="str">
        <f t="shared" si="586"/>
        <v/>
      </c>
      <c r="F1149" s="5" t="str">
        <f t="shared" si="581"/>
        <v/>
      </c>
      <c r="G1149" s="7">
        <v>100.602</v>
      </c>
      <c r="H1149" s="7">
        <v>98.308000000000007</v>
      </c>
      <c r="I1149" s="7">
        <v>106.878</v>
      </c>
      <c r="J1149" s="7">
        <v>99.564999999999998</v>
      </c>
      <c r="K1149" s="7">
        <v>106.239</v>
      </c>
      <c r="L1149" s="7">
        <v>108.717</v>
      </c>
      <c r="M1149" s="7">
        <v>104.97799999999999</v>
      </c>
      <c r="N1149" s="7">
        <v>112.199</v>
      </c>
      <c r="O1149" s="7"/>
      <c r="Q1149" s="13"/>
      <c r="R1149" s="10" t="s">
        <v>854</v>
      </c>
      <c r="S1149">
        <v>2000</v>
      </c>
      <c r="T1149">
        <f t="shared" si="582"/>
        <v>82.492500000000007</v>
      </c>
      <c r="U1149">
        <f t="shared" si="583"/>
        <v>83.361000000000004</v>
      </c>
      <c r="V1149">
        <f t="shared" si="584"/>
        <v>102.2195</v>
      </c>
      <c r="W1149">
        <f t="shared" si="585"/>
        <v>118.43600000000001</v>
      </c>
      <c r="X1149">
        <f t="shared" si="607"/>
        <v>3.1368481879860965E-2</v>
      </c>
      <c r="Y1149">
        <f t="shared" si="608"/>
        <v>4.0004600163928039E-2</v>
      </c>
      <c r="Z1149">
        <f t="shared" si="609"/>
        <v>-3.0782479054469292E-2</v>
      </c>
      <c r="AA1149">
        <f t="shared" si="610"/>
        <v>-3.1413149648794381E-2</v>
      </c>
      <c r="AC1149" s="10">
        <f>IFERROR(VLOOKUP(S1149&amp;R1149,'Regulatory Data'!D$6:F$1349,3,FALSE),"")</f>
        <v>0.50875231189669168</v>
      </c>
      <c r="AD1149" s="12">
        <f>VLOOKUP($S1149&amp;$R1149,'Regulatory Data'!$I$6:$O$1301,5,FALSE)</f>
        <v>1</v>
      </c>
      <c r="AE1149" s="12">
        <f>IF(VLOOKUP($S1149&amp;$R1149,'Regulatory Data'!$I$6:$O$1301,7,FALSE)=1,1,IF(VLOOKUP($S1149&amp;$R1149,'Regulatory Data'!$I$6:$O$1301,6,FALSE)=1,0,""))</f>
        <v>1</v>
      </c>
      <c r="AG1149" s="12" t="str">
        <f t="shared" si="587"/>
        <v/>
      </c>
      <c r="AH1149" s="12">
        <f t="shared" si="588"/>
        <v>8.7296715755594612E-2</v>
      </c>
      <c r="AI1149" s="12" t="str">
        <f t="shared" si="589"/>
        <v/>
      </c>
      <c r="AJ1149" s="12">
        <f t="shared" si="590"/>
        <v>7.0611023910370996E-2</v>
      </c>
      <c r="AK1149" s="12" t="str">
        <f t="shared" si="591"/>
        <v/>
      </c>
      <c r="AL1149" s="12">
        <f t="shared" si="592"/>
        <v>-2.4234879086947991E-2</v>
      </c>
      <c r="AM1149" s="12" t="str">
        <f t="shared" si="593"/>
        <v/>
      </c>
      <c r="AN1149" s="12">
        <f t="shared" si="594"/>
        <v>-2.8836436644160024E-2</v>
      </c>
      <c r="AO1149" s="9" t="str">
        <f t="shared" si="595"/>
        <v/>
      </c>
      <c r="AP1149" s="9">
        <f t="shared" si="596"/>
        <v>8.7296715755594612E-2</v>
      </c>
      <c r="AQ1149" s="9" t="str">
        <f t="shared" si="597"/>
        <v/>
      </c>
      <c r="AR1149" s="9">
        <f t="shared" si="598"/>
        <v>7.0611023910370996E-2</v>
      </c>
      <c r="AS1149" s="9" t="str">
        <f t="shared" si="599"/>
        <v/>
      </c>
      <c r="AT1149" s="9">
        <f t="shared" si="600"/>
        <v>-2.4234879086947991E-2</v>
      </c>
      <c r="AU1149" s="9" t="str">
        <f t="shared" si="601"/>
        <v/>
      </c>
      <c r="AV1149" s="9">
        <f t="shared" si="602"/>
        <v>-2.8836436644160024E-2</v>
      </c>
    </row>
    <row r="1150" spans="1:48" x14ac:dyDescent="0.2">
      <c r="A1150" s="2">
        <v>1</v>
      </c>
      <c r="B1150" s="6" t="s">
        <v>28</v>
      </c>
      <c r="C1150" s="6">
        <v>0</v>
      </c>
      <c r="D1150" s="5" t="s">
        <v>114</v>
      </c>
      <c r="E1150" s="5" t="str">
        <f t="shared" si="586"/>
        <v/>
      </c>
      <c r="F1150" s="5" t="str">
        <f t="shared" si="581"/>
        <v/>
      </c>
      <c r="G1150" s="7">
        <v>98.433000000000007</v>
      </c>
      <c r="H1150" s="7">
        <v>96.123000000000005</v>
      </c>
      <c r="I1150" s="7">
        <v>99.995999999999995</v>
      </c>
      <c r="J1150" s="7">
        <v>100.36499999999999</v>
      </c>
      <c r="K1150" s="7">
        <v>101.58799999999999</v>
      </c>
      <c r="L1150" s="7">
        <v>104.03</v>
      </c>
      <c r="M1150" s="7">
        <v>107.125</v>
      </c>
      <c r="N1150" s="7">
        <v>107.121</v>
      </c>
      <c r="O1150" s="7"/>
      <c r="Q1150" s="13"/>
      <c r="R1150" s="10" t="s">
        <v>854</v>
      </c>
      <c r="S1150">
        <v>2001</v>
      </c>
      <c r="T1150">
        <f t="shared" si="582"/>
        <v>90.017499999999998</v>
      </c>
      <c r="U1150">
        <f t="shared" si="583"/>
        <v>89.460000000000008</v>
      </c>
      <c r="V1150">
        <f t="shared" si="584"/>
        <v>99.771999999999991</v>
      </c>
      <c r="W1150">
        <f t="shared" si="585"/>
        <v>115.06950000000001</v>
      </c>
      <c r="X1150">
        <f t="shared" si="607"/>
        <v>8.7296715755594612E-2</v>
      </c>
      <c r="Y1150">
        <f t="shared" si="608"/>
        <v>7.0611023910370996E-2</v>
      </c>
      <c r="Z1150">
        <f t="shared" si="609"/>
        <v>-2.4234879086947991E-2</v>
      </c>
      <c r="AA1150">
        <f t="shared" si="610"/>
        <v>-2.8836436644160024E-2</v>
      </c>
      <c r="AC1150" s="10">
        <f>IFERROR(VLOOKUP(S1150&amp;R1150,'Regulatory Data'!D$6:F$1349,3,FALSE),"")</f>
        <v>0.52769140016619887</v>
      </c>
      <c r="AD1150" s="12">
        <f>VLOOKUP($S1150&amp;$R1150,'Regulatory Data'!$I$6:$O$1301,5,FALSE)</f>
        <v>1</v>
      </c>
      <c r="AE1150" s="12">
        <f>IF(VLOOKUP($S1150&amp;$R1150,'Regulatory Data'!$I$6:$O$1301,7,FALSE)=1,1,IF(VLOOKUP($S1150&amp;$R1150,'Regulatory Data'!$I$6:$O$1301,6,FALSE)=1,0,""))</f>
        <v>1</v>
      </c>
      <c r="AG1150" s="12" t="str">
        <f t="shared" si="587"/>
        <v/>
      </c>
      <c r="AH1150" s="12">
        <f t="shared" si="588"/>
        <v>0.10516609011525269</v>
      </c>
      <c r="AI1150" s="12" t="str">
        <f t="shared" si="589"/>
        <v/>
      </c>
      <c r="AJ1150" s="12">
        <f t="shared" si="590"/>
        <v>0.11137858798338929</v>
      </c>
      <c r="AK1150" s="12" t="str">
        <f t="shared" si="591"/>
        <v/>
      </c>
      <c r="AL1150" s="12">
        <f t="shared" si="592"/>
        <v>2.2826031575524652E-3</v>
      </c>
      <c r="AM1150" s="12" t="str">
        <f t="shared" si="593"/>
        <v/>
      </c>
      <c r="AN1150" s="12">
        <f t="shared" si="594"/>
        <v>-0.14036610765664115</v>
      </c>
      <c r="AO1150" s="9" t="str">
        <f t="shared" si="595"/>
        <v/>
      </c>
      <c r="AP1150" s="9">
        <f t="shared" si="596"/>
        <v>0.10516609011525269</v>
      </c>
      <c r="AQ1150" s="9" t="str">
        <f t="shared" si="597"/>
        <v/>
      </c>
      <c r="AR1150" s="9">
        <f t="shared" si="598"/>
        <v>0.11137858798338929</v>
      </c>
      <c r="AS1150" s="9" t="str">
        <f t="shared" si="599"/>
        <v/>
      </c>
      <c r="AT1150" s="9">
        <f t="shared" si="600"/>
        <v>2.2826031575524652E-3</v>
      </c>
      <c r="AU1150" s="9" t="str">
        <f t="shared" si="601"/>
        <v/>
      </c>
      <c r="AV1150" s="9">
        <f t="shared" si="602"/>
        <v>-0.14036610765664115</v>
      </c>
    </row>
    <row r="1151" spans="1:48" x14ac:dyDescent="0.2">
      <c r="A1151" s="2">
        <v>1</v>
      </c>
      <c r="B1151" s="6" t="s">
        <v>29</v>
      </c>
      <c r="C1151" s="6">
        <v>0</v>
      </c>
      <c r="D1151" s="5" t="s">
        <v>114</v>
      </c>
      <c r="E1151" s="5" t="str">
        <f t="shared" si="586"/>
        <v/>
      </c>
      <c r="F1151" s="5" t="str">
        <f t="shared" si="581"/>
        <v/>
      </c>
      <c r="G1151" s="7">
        <v>100</v>
      </c>
      <c r="H1151" s="7">
        <v>100</v>
      </c>
      <c r="I1151" s="7">
        <v>100</v>
      </c>
      <c r="J1151" s="7">
        <v>100</v>
      </c>
      <c r="K1151" s="7">
        <v>100</v>
      </c>
      <c r="L1151" s="7">
        <v>100</v>
      </c>
      <c r="M1151" s="7">
        <v>100</v>
      </c>
      <c r="N1151" s="7">
        <v>100</v>
      </c>
      <c r="O1151" s="7"/>
      <c r="Q1151" s="13"/>
      <c r="R1151" s="10" t="s">
        <v>854</v>
      </c>
      <c r="S1151">
        <v>2002</v>
      </c>
      <c r="T1151">
        <f t="shared" si="582"/>
        <v>100</v>
      </c>
      <c r="U1151">
        <f t="shared" si="583"/>
        <v>100</v>
      </c>
      <c r="V1151">
        <f t="shared" si="584"/>
        <v>100</v>
      </c>
      <c r="W1151">
        <f t="shared" si="585"/>
        <v>100</v>
      </c>
      <c r="X1151">
        <f t="shared" si="607"/>
        <v>0.10516609011525269</v>
      </c>
      <c r="Y1151">
        <f t="shared" si="608"/>
        <v>0.11137858798338929</v>
      </c>
      <c r="Z1151">
        <f t="shared" si="609"/>
        <v>2.2826031575524652E-3</v>
      </c>
      <c r="AA1151">
        <f t="shared" si="610"/>
        <v>-0.14036610765664115</v>
      </c>
      <c r="AC1151" s="10">
        <f>IFERROR(VLOOKUP(S1151&amp;R1151,'Regulatory Data'!D$6:F$1349,3,FALSE),"")</f>
        <v>0.55402099473572919</v>
      </c>
      <c r="AD1151" s="12">
        <f>VLOOKUP($S1151&amp;$R1151,'Regulatory Data'!$I$6:$O$1301,5,FALSE)</f>
        <v>1</v>
      </c>
      <c r="AE1151" s="12">
        <f>IF(VLOOKUP($S1151&amp;$R1151,'Regulatory Data'!$I$6:$O$1301,7,FALSE)=1,1,IF(VLOOKUP($S1151&amp;$R1151,'Regulatory Data'!$I$6:$O$1301,6,FALSE)=1,0,""))</f>
        <v>1</v>
      </c>
      <c r="AG1151" s="12" t="str">
        <f t="shared" si="587"/>
        <v/>
      </c>
      <c r="AH1151" s="12">
        <f t="shared" si="588"/>
        <v>8.6709664812421039E-2</v>
      </c>
      <c r="AI1151" s="12" t="str">
        <f t="shared" si="589"/>
        <v/>
      </c>
      <c r="AJ1151" s="12">
        <f t="shared" si="590"/>
        <v>0.11011370135147658</v>
      </c>
      <c r="AK1151" s="12" t="str">
        <f t="shared" si="591"/>
        <v/>
      </c>
      <c r="AL1151" s="12">
        <f t="shared" si="592"/>
        <v>3.4889066808059255E-3</v>
      </c>
      <c r="AM1151" s="12" t="str">
        <f t="shared" si="593"/>
        <v/>
      </c>
      <c r="AN1151" s="12">
        <f t="shared" si="594"/>
        <v>3.1648849579860361E-2</v>
      </c>
      <c r="AO1151" s="9" t="str">
        <f t="shared" si="595"/>
        <v/>
      </c>
      <c r="AP1151" s="9">
        <f t="shared" si="596"/>
        <v>8.6709664812421039E-2</v>
      </c>
      <c r="AQ1151" s="9" t="str">
        <f t="shared" si="597"/>
        <v/>
      </c>
      <c r="AR1151" s="9">
        <f t="shared" si="598"/>
        <v>0.11011370135147658</v>
      </c>
      <c r="AS1151" s="9" t="str">
        <f t="shared" si="599"/>
        <v/>
      </c>
      <c r="AT1151" s="9">
        <f t="shared" si="600"/>
        <v>3.4889066808059255E-3</v>
      </c>
      <c r="AU1151" s="9" t="str">
        <f t="shared" si="601"/>
        <v/>
      </c>
      <c r="AV1151" s="9">
        <f t="shared" si="602"/>
        <v>3.1648849579860361E-2</v>
      </c>
    </row>
    <row r="1152" spans="1:48" x14ac:dyDescent="0.2">
      <c r="A1152" s="2">
        <v>1</v>
      </c>
      <c r="B1152" s="6" t="s">
        <v>30</v>
      </c>
      <c r="C1152" s="6">
        <v>0</v>
      </c>
      <c r="D1152" s="5" t="s">
        <v>114</v>
      </c>
      <c r="E1152" s="5" t="str">
        <f t="shared" si="586"/>
        <v/>
      </c>
      <c r="F1152" s="5" t="str">
        <f t="shared" si="581"/>
        <v/>
      </c>
      <c r="G1152" s="7">
        <v>106.166</v>
      </c>
      <c r="H1152" s="7">
        <v>106.032</v>
      </c>
      <c r="I1152" s="7">
        <v>99.840999999999994</v>
      </c>
      <c r="J1152" s="7">
        <v>101.432</v>
      </c>
      <c r="K1152" s="7">
        <v>94.042000000000002</v>
      </c>
      <c r="L1152" s="7">
        <v>94.161000000000001</v>
      </c>
      <c r="M1152" s="7">
        <v>97.869</v>
      </c>
      <c r="N1152" s="7">
        <v>97.712999999999994</v>
      </c>
      <c r="O1152" s="7"/>
      <c r="Q1152" s="13"/>
      <c r="R1152" s="10" t="s">
        <v>854</v>
      </c>
      <c r="S1152">
        <v>2003</v>
      </c>
      <c r="T1152">
        <f t="shared" si="582"/>
        <v>109.05799999999999</v>
      </c>
      <c r="U1152">
        <f t="shared" si="583"/>
        <v>111.6405</v>
      </c>
      <c r="V1152">
        <f t="shared" si="584"/>
        <v>100.34950000000001</v>
      </c>
      <c r="W1152">
        <f t="shared" si="585"/>
        <v>103.21549999999999</v>
      </c>
      <c r="X1152">
        <f t="shared" si="607"/>
        <v>8.6709664812421039E-2</v>
      </c>
      <c r="Y1152">
        <f t="shared" si="608"/>
        <v>0.11011370135147658</v>
      </c>
      <c r="Z1152">
        <f t="shared" si="609"/>
        <v>3.4889066808059255E-3</v>
      </c>
      <c r="AA1152">
        <f t="shared" si="610"/>
        <v>3.1648849579860361E-2</v>
      </c>
      <c r="AC1152" s="10">
        <f>IFERROR(VLOOKUP(S1152&amp;R1152,'Regulatory Data'!D$6:F$1349,3,FALSE),"")</f>
        <v>0.5650971374909336</v>
      </c>
      <c r="AD1152" s="12">
        <f>VLOOKUP($S1152&amp;$R1152,'Regulatory Data'!$I$6:$O$1301,5,FALSE)</f>
        <v>1</v>
      </c>
      <c r="AE1152" s="12">
        <f>IF(VLOOKUP($S1152&amp;$R1152,'Regulatory Data'!$I$6:$O$1301,7,FALSE)=1,1,IF(VLOOKUP($S1152&amp;$R1152,'Regulatory Data'!$I$6:$O$1301,6,FALSE)=1,0,""))</f>
        <v>1</v>
      </c>
      <c r="AG1152" s="12" t="str">
        <f t="shared" si="587"/>
        <v/>
      </c>
      <c r="AH1152" s="12">
        <f t="shared" si="588"/>
        <v>0.1237497822930651</v>
      </c>
      <c r="AI1152" s="12" t="str">
        <f t="shared" si="589"/>
        <v/>
      </c>
      <c r="AJ1152" s="12">
        <f t="shared" si="590"/>
        <v>0.11416520520298423</v>
      </c>
      <c r="AK1152" s="12" t="str">
        <f t="shared" si="591"/>
        <v/>
      </c>
      <c r="AL1152" s="12">
        <f t="shared" si="592"/>
        <v>-7.0351873074665505E-3</v>
      </c>
      <c r="AM1152" s="12" t="str">
        <f t="shared" si="593"/>
        <v/>
      </c>
      <c r="AN1152" s="12">
        <f t="shared" si="594"/>
        <v>3.0940898933218719E-2</v>
      </c>
      <c r="AO1152" s="9" t="str">
        <f t="shared" si="595"/>
        <v/>
      </c>
      <c r="AP1152" s="9">
        <f t="shared" si="596"/>
        <v>0.1237497822930651</v>
      </c>
      <c r="AQ1152" s="9" t="str">
        <f t="shared" si="597"/>
        <v/>
      </c>
      <c r="AR1152" s="9">
        <f t="shared" si="598"/>
        <v>0.11416520520298423</v>
      </c>
      <c r="AS1152" s="9" t="str">
        <f t="shared" si="599"/>
        <v/>
      </c>
      <c r="AT1152" s="9">
        <f t="shared" si="600"/>
        <v>-7.0351873074665505E-3</v>
      </c>
      <c r="AU1152" s="9" t="str">
        <f t="shared" si="601"/>
        <v/>
      </c>
      <c r="AV1152" s="9">
        <f t="shared" si="602"/>
        <v>3.0940898933218719E-2</v>
      </c>
    </row>
    <row r="1153" spans="1:48" x14ac:dyDescent="0.2">
      <c r="A1153" s="2">
        <v>1</v>
      </c>
      <c r="B1153" s="6" t="s">
        <v>31</v>
      </c>
      <c r="C1153" s="6">
        <v>0</v>
      </c>
      <c r="D1153" s="5" t="s">
        <v>114</v>
      </c>
      <c r="E1153" s="5" t="str">
        <f t="shared" si="586"/>
        <v/>
      </c>
      <c r="F1153" s="5" t="str">
        <f t="shared" si="581"/>
        <v/>
      </c>
      <c r="G1153" s="7">
        <v>115.426</v>
      </c>
      <c r="H1153" s="7">
        <v>117.124</v>
      </c>
      <c r="I1153" s="7">
        <v>102.483</v>
      </c>
      <c r="J1153" s="7">
        <v>103.41500000000001</v>
      </c>
      <c r="K1153" s="7">
        <v>88.787000000000006</v>
      </c>
      <c r="L1153" s="7">
        <v>87.5</v>
      </c>
      <c r="M1153" s="7">
        <v>94.421999999999997</v>
      </c>
      <c r="N1153" s="7">
        <v>96.766999999999996</v>
      </c>
      <c r="O1153" s="7"/>
      <c r="Q1153" s="13"/>
      <c r="R1153" s="10" t="s">
        <v>854</v>
      </c>
      <c r="S1153">
        <v>2004</v>
      </c>
      <c r="T1153">
        <f t="shared" si="582"/>
        <v>123.42450000000001</v>
      </c>
      <c r="U1153">
        <f t="shared" si="583"/>
        <v>125.14200000000001</v>
      </c>
      <c r="V1153">
        <f t="shared" si="584"/>
        <v>99.646000000000001</v>
      </c>
      <c r="W1153">
        <f t="shared" si="585"/>
        <v>106.459</v>
      </c>
      <c r="X1153">
        <f t="shared" si="607"/>
        <v>0.1237497822930651</v>
      </c>
      <c r="Y1153">
        <f t="shared" si="608"/>
        <v>0.11416520520298423</v>
      </c>
      <c r="Z1153">
        <f t="shared" si="609"/>
        <v>-7.0351873074665505E-3</v>
      </c>
      <c r="AA1153">
        <f t="shared" si="610"/>
        <v>3.0940898933218719E-2</v>
      </c>
      <c r="AC1153" s="10">
        <f>IFERROR(VLOOKUP(S1153&amp;R1153,'Regulatory Data'!D$6:F$1349,3,FALSE),"")</f>
        <v>0.58297640493176728</v>
      </c>
      <c r="AD1153" s="12">
        <f>VLOOKUP($S1153&amp;$R1153,'Regulatory Data'!$I$6:$O$1301,5,FALSE)</f>
        <v>1</v>
      </c>
      <c r="AE1153" s="12">
        <f>IF(VLOOKUP($S1153&amp;$R1153,'Regulatory Data'!$I$6:$O$1301,7,FALSE)=1,1,IF(VLOOKUP($S1153&amp;$R1153,'Regulatory Data'!$I$6:$O$1301,6,FALSE)=1,0,""))</f>
        <v>1</v>
      </c>
      <c r="AG1153" s="12" t="str">
        <f t="shared" si="587"/>
        <v/>
      </c>
      <c r="AH1153" s="12">
        <f t="shared" si="588"/>
        <v>0.16768927599657513</v>
      </c>
      <c r="AI1153" s="12" t="str">
        <f t="shared" si="589"/>
        <v/>
      </c>
      <c r="AJ1153" s="12">
        <f t="shared" si="590"/>
        <v>0.14498545703455346</v>
      </c>
      <c r="AK1153" s="12" t="str">
        <f t="shared" si="591"/>
        <v/>
      </c>
      <c r="AL1153" s="12">
        <f t="shared" si="592"/>
        <v>-5.5964898796885265E-2</v>
      </c>
      <c r="AM1153" s="12" t="str">
        <f t="shared" si="593"/>
        <v/>
      </c>
      <c r="AN1153" s="12">
        <f t="shared" si="594"/>
        <v>-6.74766700864744E-2</v>
      </c>
      <c r="AO1153" s="9" t="str">
        <f t="shared" si="595"/>
        <v/>
      </c>
      <c r="AP1153" s="9">
        <f t="shared" si="596"/>
        <v>0.16768927599657513</v>
      </c>
      <c r="AQ1153" s="9" t="str">
        <f t="shared" si="597"/>
        <v/>
      </c>
      <c r="AR1153" s="9">
        <f t="shared" si="598"/>
        <v>0.14498545703455346</v>
      </c>
      <c r="AS1153" s="9" t="str">
        <f t="shared" si="599"/>
        <v/>
      </c>
      <c r="AT1153" s="9">
        <f t="shared" si="600"/>
        <v>-5.5964898796885265E-2</v>
      </c>
      <c r="AU1153" s="9" t="str">
        <f t="shared" si="601"/>
        <v/>
      </c>
      <c r="AV1153" s="9">
        <f t="shared" si="602"/>
        <v>-6.74766700864744E-2</v>
      </c>
    </row>
    <row r="1154" spans="1:48" x14ac:dyDescent="0.2">
      <c r="A1154" s="2">
        <v>1</v>
      </c>
      <c r="B1154" s="6" t="s">
        <v>32</v>
      </c>
      <c r="C1154" s="6">
        <v>0</v>
      </c>
      <c r="D1154" s="5" t="s">
        <v>114</v>
      </c>
      <c r="E1154" s="5" t="str">
        <f t="shared" si="586"/>
        <v/>
      </c>
      <c r="F1154" s="5" t="str">
        <f t="shared" si="581"/>
        <v/>
      </c>
      <c r="G1154" s="7">
        <v>119.104</v>
      </c>
      <c r="H1154" s="7">
        <v>120.46599999999999</v>
      </c>
      <c r="I1154" s="7">
        <v>100.35599999999999</v>
      </c>
      <c r="J1154" s="7">
        <v>108.232</v>
      </c>
      <c r="K1154" s="7">
        <v>84.259</v>
      </c>
      <c r="L1154" s="7">
        <v>83.305999999999997</v>
      </c>
      <c r="M1154" s="7">
        <v>91.51</v>
      </c>
      <c r="N1154" s="7">
        <v>91.835999999999999</v>
      </c>
      <c r="O1154" s="7"/>
      <c r="Q1154" s="13"/>
      <c r="R1154" s="10" t="s">
        <v>854</v>
      </c>
      <c r="S1154">
        <v>2005</v>
      </c>
      <c r="T1154">
        <f t="shared" si="582"/>
        <v>145.958</v>
      </c>
      <c r="U1154">
        <f t="shared" si="583"/>
        <v>144.667</v>
      </c>
      <c r="V1154">
        <f t="shared" si="584"/>
        <v>94.222499999999997</v>
      </c>
      <c r="W1154">
        <f t="shared" si="585"/>
        <v>99.512499999999989</v>
      </c>
      <c r="X1154">
        <f t="shared" si="607"/>
        <v>0.16768927599657513</v>
      </c>
      <c r="Y1154">
        <f t="shared" si="608"/>
        <v>0.14498545703455346</v>
      </c>
      <c r="Z1154">
        <f t="shared" si="609"/>
        <v>-5.5964898796885265E-2</v>
      </c>
      <c r="AA1154">
        <f t="shared" si="610"/>
        <v>-6.74766700864744E-2</v>
      </c>
      <c r="AC1154" s="10">
        <f>IFERROR(VLOOKUP(S1154&amp;R1154,'Regulatory Data'!D$6:F$1349,3,FALSE),"")</f>
        <v>0.58141483686647411</v>
      </c>
      <c r="AD1154" s="12">
        <f>VLOOKUP($S1154&amp;$R1154,'Regulatory Data'!$I$6:$O$1301,5,FALSE)</f>
        <v>1</v>
      </c>
      <c r="AE1154" s="12">
        <f>IF(VLOOKUP($S1154&amp;$R1154,'Regulatory Data'!$I$6:$O$1301,7,FALSE)=1,1,IF(VLOOKUP($S1154&amp;$R1154,'Regulatory Data'!$I$6:$O$1301,6,FALSE)=1,0,""))</f>
        <v>1</v>
      </c>
      <c r="AG1154" s="12" t="str">
        <f t="shared" si="587"/>
        <v/>
      </c>
      <c r="AH1154" s="12">
        <f t="shared" si="588"/>
        <v>5.6865478462652774E-2</v>
      </c>
      <c r="AI1154" s="12" t="str">
        <f t="shared" si="589"/>
        <v/>
      </c>
      <c r="AJ1154" s="12">
        <f t="shared" si="590"/>
        <v>7.7771258828557066E-2</v>
      </c>
      <c r="AK1154" s="12" t="str">
        <f t="shared" si="591"/>
        <v/>
      </c>
      <c r="AL1154" s="12">
        <f t="shared" si="592"/>
        <v>-2.1894122827145424E-2</v>
      </c>
      <c r="AM1154" s="12" t="str">
        <f t="shared" si="593"/>
        <v/>
      </c>
      <c r="AN1154" s="12">
        <f t="shared" si="594"/>
        <v>-1.6147764395462616E-2</v>
      </c>
      <c r="AO1154" s="9" t="str">
        <f t="shared" si="595"/>
        <v/>
      </c>
      <c r="AP1154" s="9">
        <f t="shared" si="596"/>
        <v>5.6865478462652774E-2</v>
      </c>
      <c r="AQ1154" s="9" t="str">
        <f t="shared" si="597"/>
        <v/>
      </c>
      <c r="AR1154" s="9">
        <f t="shared" si="598"/>
        <v>7.7771258828557066E-2</v>
      </c>
      <c r="AS1154" s="9" t="str">
        <f t="shared" si="599"/>
        <v/>
      </c>
      <c r="AT1154" s="9">
        <f t="shared" si="600"/>
        <v>-2.1894122827145424E-2</v>
      </c>
      <c r="AU1154" s="9" t="str">
        <f t="shared" si="601"/>
        <v/>
      </c>
      <c r="AV1154" s="9">
        <f t="shared" si="602"/>
        <v>-1.6147764395462616E-2</v>
      </c>
    </row>
    <row r="1155" spans="1:48" x14ac:dyDescent="0.2">
      <c r="A1155" s="2">
        <v>1</v>
      </c>
      <c r="B1155" s="6" t="s">
        <v>33</v>
      </c>
      <c r="C1155" s="6">
        <v>0</v>
      </c>
      <c r="D1155" s="5" t="s">
        <v>114</v>
      </c>
      <c r="E1155" s="5" t="str">
        <f t="shared" si="586"/>
        <v/>
      </c>
      <c r="F1155" s="5" t="str">
        <f t="shared" si="581"/>
        <v/>
      </c>
      <c r="G1155" s="7">
        <v>108.586</v>
      </c>
      <c r="H1155" s="7">
        <v>114.107</v>
      </c>
      <c r="I1155" s="7">
        <v>90.46</v>
      </c>
      <c r="J1155" s="7">
        <v>112.596</v>
      </c>
      <c r="K1155" s="7">
        <v>83.307000000000002</v>
      </c>
      <c r="L1155" s="7">
        <v>79.275999999999996</v>
      </c>
      <c r="M1155" s="7">
        <v>97.301000000000002</v>
      </c>
      <c r="N1155" s="7">
        <v>88.018000000000001</v>
      </c>
      <c r="O1155" s="7"/>
      <c r="Q1155" s="13"/>
      <c r="R1155" s="10" t="s">
        <v>854</v>
      </c>
      <c r="S1155">
        <v>2006</v>
      </c>
      <c r="T1155">
        <f t="shared" si="582"/>
        <v>154.49849999999998</v>
      </c>
      <c r="U1155">
        <f t="shared" si="583"/>
        <v>156.36699999999999</v>
      </c>
      <c r="V1155">
        <f t="shared" si="584"/>
        <v>92.182000000000002</v>
      </c>
      <c r="W1155">
        <f t="shared" si="585"/>
        <v>97.918499999999995</v>
      </c>
      <c r="X1155">
        <f t="shared" si="607"/>
        <v>5.6865478462652774E-2</v>
      </c>
      <c r="Y1155">
        <f t="shared" si="608"/>
        <v>7.7771258828557066E-2</v>
      </c>
      <c r="Z1155">
        <f t="shared" si="609"/>
        <v>-2.1894122827145424E-2</v>
      </c>
      <c r="AA1155">
        <f t="shared" si="610"/>
        <v>-1.6147764395462616E-2</v>
      </c>
      <c r="AC1155" s="10">
        <f>IFERROR(VLOOKUP(S1155&amp;R1155,'Regulatory Data'!D$6:F$1349,3,FALSE),"")</f>
        <v>0.58137118012486366</v>
      </c>
      <c r="AD1155" s="12">
        <f>VLOOKUP($S1155&amp;$R1155,'Regulatory Data'!$I$6:$O$1301,5,FALSE)</f>
        <v>1</v>
      </c>
      <c r="AE1155" s="12">
        <f>IF(VLOOKUP($S1155&amp;$R1155,'Regulatory Data'!$I$6:$O$1301,7,FALSE)=1,1,IF(VLOOKUP($S1155&amp;$R1155,'Regulatory Data'!$I$6:$O$1301,6,FALSE)=1,0,""))</f>
        <v>1</v>
      </c>
      <c r="AG1155" s="12" t="str">
        <f t="shared" si="587"/>
        <v/>
      </c>
      <c r="AH1155" s="12">
        <f t="shared" si="588"/>
        <v>4.0421522105063445E-2</v>
      </c>
      <c r="AI1155" s="12" t="str">
        <f t="shared" si="589"/>
        <v/>
      </c>
      <c r="AJ1155" s="12">
        <f t="shared" si="590"/>
        <v>5.2954508855250104E-2</v>
      </c>
      <c r="AK1155" s="12" t="str">
        <f t="shared" si="591"/>
        <v/>
      </c>
      <c r="AL1155" s="12">
        <f t="shared" si="592"/>
        <v>1.1835478644584008E-2</v>
      </c>
      <c r="AM1155" s="12" t="str">
        <f t="shared" si="593"/>
        <v/>
      </c>
      <c r="AN1155" s="12">
        <f t="shared" si="594"/>
        <v>-6.1727549604092324E-2</v>
      </c>
      <c r="AO1155" s="9" t="str">
        <f t="shared" si="595"/>
        <v/>
      </c>
      <c r="AP1155" s="9">
        <f t="shared" si="596"/>
        <v>4.0421522105063445E-2</v>
      </c>
      <c r="AQ1155" s="9" t="str">
        <f t="shared" si="597"/>
        <v/>
      </c>
      <c r="AR1155" s="9">
        <f t="shared" si="598"/>
        <v>5.2954508855250104E-2</v>
      </c>
      <c r="AS1155" s="9" t="str">
        <f t="shared" si="599"/>
        <v/>
      </c>
      <c r="AT1155" s="9">
        <f t="shared" si="600"/>
        <v>1.1835478644584008E-2</v>
      </c>
      <c r="AU1155" s="9" t="str">
        <f t="shared" si="601"/>
        <v/>
      </c>
      <c r="AV1155" s="9">
        <f t="shared" si="602"/>
        <v>-6.1727549604092324E-2</v>
      </c>
    </row>
    <row r="1156" spans="1:48" x14ac:dyDescent="0.2">
      <c r="A1156" s="2">
        <v>1</v>
      </c>
      <c r="B1156" s="6" t="s">
        <v>34</v>
      </c>
      <c r="C1156" s="6">
        <v>0</v>
      </c>
      <c r="D1156" s="5" t="s">
        <v>114</v>
      </c>
      <c r="E1156" s="5" t="str">
        <f t="shared" si="586"/>
        <v/>
      </c>
      <c r="F1156" s="5" t="str">
        <f t="shared" si="581"/>
        <v/>
      </c>
      <c r="G1156" s="7">
        <v>100.416</v>
      </c>
      <c r="H1156" s="7">
        <v>99.106999999999999</v>
      </c>
      <c r="I1156" s="7">
        <v>73.760000000000005</v>
      </c>
      <c r="J1156" s="7">
        <v>113.943</v>
      </c>
      <c r="K1156" s="7">
        <v>73.453999999999994</v>
      </c>
      <c r="L1156" s="7">
        <v>74.424000000000007</v>
      </c>
      <c r="M1156" s="7">
        <v>122.504</v>
      </c>
      <c r="N1156" s="7">
        <v>90.358000000000004</v>
      </c>
      <c r="O1156" s="7"/>
      <c r="Q1156" s="13"/>
      <c r="R1156" s="10" t="s">
        <v>854</v>
      </c>
      <c r="S1156">
        <v>2007</v>
      </c>
      <c r="T1156">
        <f t="shared" si="582"/>
        <v>160.8715</v>
      </c>
      <c r="U1156">
        <f t="shared" si="583"/>
        <v>164.87049999999999</v>
      </c>
      <c r="V1156">
        <f t="shared" si="584"/>
        <v>93.279499999999999</v>
      </c>
      <c r="W1156">
        <f t="shared" si="585"/>
        <v>92.057000000000002</v>
      </c>
      <c r="X1156">
        <f t="shared" si="607"/>
        <v>4.0421522105063445E-2</v>
      </c>
      <c r="Y1156">
        <f t="shared" si="608"/>
        <v>5.2954508855250104E-2</v>
      </c>
      <c r="Z1156">
        <f t="shared" si="609"/>
        <v>1.1835478644584008E-2</v>
      </c>
      <c r="AA1156">
        <f t="shared" si="610"/>
        <v>-6.1727549604092324E-2</v>
      </c>
      <c r="AC1156" s="10">
        <f>IFERROR(VLOOKUP(S1156&amp;R1156,'Regulatory Data'!D$6:F$1349,3,FALSE),"")</f>
        <v>0.56892900876591457</v>
      </c>
      <c r="AD1156" s="12">
        <f>VLOOKUP($S1156&amp;$R1156,'Regulatory Data'!$I$6:$O$1301,5,FALSE)</f>
        <v>1</v>
      </c>
      <c r="AE1156" s="12" t="str">
        <f>IF(VLOOKUP($S1156&amp;$R1156,'Regulatory Data'!$I$6:$O$1301,7,FALSE)=1,1,IF(VLOOKUP($S1156&amp;$R1156,'Regulatory Data'!$I$6:$O$1301,6,FALSE)=1,0,""))</f>
        <v/>
      </c>
      <c r="AG1156" s="12" t="str">
        <f t="shared" si="587"/>
        <v/>
      </c>
      <c r="AH1156" s="12">
        <f t="shared" si="588"/>
        <v>0.11890442020218295</v>
      </c>
      <c r="AI1156" s="12" t="str">
        <f t="shared" si="589"/>
        <v/>
      </c>
      <c r="AJ1156" s="12">
        <f t="shared" si="590"/>
        <v>9.9401160945764566E-2</v>
      </c>
      <c r="AK1156" s="12" t="str">
        <f t="shared" si="591"/>
        <v/>
      </c>
      <c r="AL1156" s="12">
        <f t="shared" si="592"/>
        <v>-1.4344535914990075E-2</v>
      </c>
      <c r="AM1156" s="12" t="str">
        <f t="shared" si="593"/>
        <v/>
      </c>
      <c r="AN1156" s="12">
        <f t="shared" si="594"/>
        <v>-5.5707042652629823E-2</v>
      </c>
      <c r="AO1156" s="9" t="str">
        <f t="shared" si="595"/>
        <v/>
      </c>
      <c r="AP1156" s="9" t="str">
        <f t="shared" si="596"/>
        <v/>
      </c>
      <c r="AQ1156" s="9" t="str">
        <f t="shared" si="597"/>
        <v/>
      </c>
      <c r="AR1156" s="9" t="str">
        <f t="shared" si="598"/>
        <v/>
      </c>
      <c r="AS1156" s="9" t="str">
        <f t="shared" si="599"/>
        <v/>
      </c>
      <c r="AT1156" s="9" t="str">
        <f t="shared" si="600"/>
        <v/>
      </c>
      <c r="AU1156" s="9" t="str">
        <f t="shared" si="601"/>
        <v/>
      </c>
      <c r="AV1156" s="9" t="str">
        <f t="shared" si="602"/>
        <v/>
      </c>
    </row>
    <row r="1157" spans="1:48" x14ac:dyDescent="0.2">
      <c r="A1157" s="2">
        <v>1</v>
      </c>
      <c r="B1157" s="6" t="s">
        <v>35</v>
      </c>
      <c r="C1157" s="6">
        <v>0</v>
      </c>
      <c r="D1157" s="5" t="s">
        <v>114</v>
      </c>
      <c r="E1157" s="5" t="str">
        <f t="shared" si="586"/>
        <v/>
      </c>
      <c r="F1157" s="5" t="str">
        <f t="shared" si="581"/>
        <v/>
      </c>
      <c r="G1157" s="7">
        <v>101.735</v>
      </c>
      <c r="H1157" s="7">
        <v>99.558999999999997</v>
      </c>
      <c r="I1157" s="7">
        <v>65.745000000000005</v>
      </c>
      <c r="J1157" s="7">
        <v>116.161</v>
      </c>
      <c r="K1157" s="7">
        <v>64.623999999999995</v>
      </c>
      <c r="L1157" s="7">
        <v>66.036000000000001</v>
      </c>
      <c r="M1157" s="7">
        <v>127.64100000000001</v>
      </c>
      <c r="N1157" s="7">
        <v>83.917000000000002</v>
      </c>
      <c r="O1157" s="7"/>
      <c r="Q1157" s="13"/>
      <c r="R1157" s="10" t="s">
        <v>854</v>
      </c>
      <c r="S1157">
        <v>2008</v>
      </c>
      <c r="T1157">
        <f t="shared" si="582"/>
        <v>181.18350000000001</v>
      </c>
      <c r="U1157">
        <f t="shared" si="583"/>
        <v>182.101</v>
      </c>
      <c r="V1157">
        <f t="shared" si="584"/>
        <v>91.950999999999993</v>
      </c>
      <c r="W1157">
        <f t="shared" si="585"/>
        <v>87.068999999999988</v>
      </c>
      <c r="X1157">
        <f t="shared" si="607"/>
        <v>0.11890442020218295</v>
      </c>
      <c r="Y1157">
        <f t="shared" si="608"/>
        <v>9.9401160945764566E-2</v>
      </c>
      <c r="Z1157">
        <f t="shared" si="609"/>
        <v>-1.4344535914990075E-2</v>
      </c>
      <c r="AA1157">
        <f t="shared" si="610"/>
        <v>-5.5707042652629823E-2</v>
      </c>
      <c r="AC1157" s="10">
        <f>IFERROR(VLOOKUP(S1157&amp;R1157,'Regulatory Data'!D$6:F$1349,3,FALSE),"")</f>
        <v>0.58683422601819502</v>
      </c>
      <c r="AD1157" s="12">
        <f>VLOOKUP($S1157&amp;$R1157,'Regulatory Data'!$I$6:$O$1301,5,FALSE)</f>
        <v>1</v>
      </c>
      <c r="AE1157" s="12" t="str">
        <f>IF(VLOOKUP($S1157&amp;$R1157,'Regulatory Data'!$I$6:$O$1301,7,FALSE)=1,1,IF(VLOOKUP($S1157&amp;$R1157,'Regulatory Data'!$I$6:$O$1301,6,FALSE)=1,0,""))</f>
        <v/>
      </c>
      <c r="AG1157" s="12" t="str">
        <f t="shared" si="587"/>
        <v/>
      </c>
      <c r="AH1157" s="12">
        <f t="shared" si="588"/>
        <v>0.15518973307026052</v>
      </c>
      <c r="AI1157" s="12" t="str">
        <f t="shared" si="589"/>
        <v/>
      </c>
      <c r="AJ1157" s="12">
        <f t="shared" si="590"/>
        <v>8.6439186440979476E-2</v>
      </c>
      <c r="AK1157" s="12" t="str">
        <f t="shared" si="591"/>
        <v/>
      </c>
      <c r="AL1157" s="12">
        <f t="shared" si="592"/>
        <v>-1.0088674970022637E-2</v>
      </c>
      <c r="AM1157" s="12" t="str">
        <f t="shared" si="593"/>
        <v/>
      </c>
      <c r="AN1157" s="12">
        <f t="shared" si="594"/>
        <v>-3.4611110002439993E-2</v>
      </c>
      <c r="AO1157" s="9" t="str">
        <f t="shared" si="595"/>
        <v/>
      </c>
      <c r="AP1157" s="9" t="str">
        <f t="shared" si="596"/>
        <v/>
      </c>
      <c r="AQ1157" s="9" t="str">
        <f t="shared" si="597"/>
        <v/>
      </c>
      <c r="AR1157" s="9" t="str">
        <f t="shared" si="598"/>
        <v/>
      </c>
      <c r="AS1157" s="9" t="str">
        <f t="shared" si="599"/>
        <v/>
      </c>
      <c r="AT1157" s="9" t="str">
        <f t="shared" si="600"/>
        <v/>
      </c>
      <c r="AU1157" s="9" t="str">
        <f t="shared" si="601"/>
        <v/>
      </c>
      <c r="AV1157" s="9" t="str">
        <f t="shared" si="602"/>
        <v/>
      </c>
    </row>
    <row r="1158" spans="1:48" x14ac:dyDescent="0.2">
      <c r="A1158" s="2">
        <v>1</v>
      </c>
      <c r="B1158" s="6" t="s">
        <v>36</v>
      </c>
      <c r="C1158" s="6">
        <v>0</v>
      </c>
      <c r="D1158" s="5" t="s">
        <v>114</v>
      </c>
      <c r="E1158" s="5" t="str">
        <f t="shared" si="586"/>
        <v/>
      </c>
      <c r="F1158" s="5" t="str">
        <f t="shared" si="581"/>
        <v/>
      </c>
      <c r="G1158" s="7">
        <v>88.7</v>
      </c>
      <c r="H1158" s="7">
        <v>85.070999999999998</v>
      </c>
      <c r="I1158" s="7">
        <v>48.692</v>
      </c>
      <c r="J1158" s="7">
        <v>120.70399999999999</v>
      </c>
      <c r="K1158" s="7">
        <v>54.895000000000003</v>
      </c>
      <c r="L1158" s="7">
        <v>57.237000000000002</v>
      </c>
      <c r="M1158" s="7">
        <v>143.41499999999999</v>
      </c>
      <c r="N1158" s="7">
        <v>69.831999999999994</v>
      </c>
      <c r="O1158" s="7"/>
      <c r="Q1158" s="13"/>
      <c r="R1158" s="10" t="s">
        <v>854</v>
      </c>
      <c r="S1158">
        <v>2009</v>
      </c>
      <c r="T1158">
        <f t="shared" si="582"/>
        <v>211.60050000000001</v>
      </c>
      <c r="U1158">
        <f t="shared" si="583"/>
        <v>198.542</v>
      </c>
      <c r="V1158">
        <f t="shared" si="584"/>
        <v>91.027999999999992</v>
      </c>
      <c r="W1158">
        <f t="shared" si="585"/>
        <v>84.106999999999999</v>
      </c>
      <c r="X1158">
        <f t="shared" si="607"/>
        <v>0.15518973307026052</v>
      </c>
      <c r="Y1158">
        <f t="shared" si="608"/>
        <v>8.6439186440979476E-2</v>
      </c>
      <c r="Z1158">
        <f t="shared" si="609"/>
        <v>-1.0088674970022637E-2</v>
      </c>
      <c r="AA1158">
        <f t="shared" si="610"/>
        <v>-3.4611110002439993E-2</v>
      </c>
      <c r="AC1158" s="10">
        <f>IFERROR(VLOOKUP(S1158&amp;R1158,'Regulatory Data'!D$6:F$1349,3,FALSE),"")</f>
        <v>0.58695420573464852</v>
      </c>
      <c r="AD1158" s="12">
        <f>VLOOKUP($S1158&amp;$R1158,'Regulatory Data'!$I$6:$O$1301,5,FALSE)</f>
        <v>1</v>
      </c>
      <c r="AE1158" s="12" t="str">
        <f>IF(VLOOKUP($S1158&amp;$R1158,'Regulatory Data'!$I$6:$O$1301,7,FALSE)=1,1,IF(VLOOKUP($S1158&amp;$R1158,'Regulatory Data'!$I$6:$O$1301,6,FALSE)=1,0,""))</f>
        <v/>
      </c>
      <c r="AG1158" s="12" t="str">
        <f t="shared" si="587"/>
        <v/>
      </c>
      <c r="AH1158" s="12">
        <f t="shared" si="588"/>
        <v>0.1182846414748191</v>
      </c>
      <c r="AI1158" s="12" t="str">
        <f t="shared" si="589"/>
        <v/>
      </c>
      <c r="AJ1158" s="12">
        <f t="shared" si="590"/>
        <v>0.14706994858555689</v>
      </c>
      <c r="AK1158" s="12" t="str">
        <f t="shared" si="591"/>
        <v/>
      </c>
      <c r="AL1158" s="12">
        <f t="shared" si="592"/>
        <v>-1.4930523553489117E-2</v>
      </c>
      <c r="AM1158" s="12" t="str">
        <f t="shared" si="593"/>
        <v/>
      </c>
      <c r="AN1158" s="12">
        <f t="shared" si="594"/>
        <v>-7.041894334326404E-2</v>
      </c>
      <c r="AO1158" s="9" t="str">
        <f t="shared" si="595"/>
        <v/>
      </c>
      <c r="AP1158" s="9" t="str">
        <f t="shared" si="596"/>
        <v/>
      </c>
      <c r="AQ1158" s="9" t="str">
        <f t="shared" si="597"/>
        <v/>
      </c>
      <c r="AR1158" s="9" t="str">
        <f t="shared" si="598"/>
        <v/>
      </c>
      <c r="AS1158" s="9" t="str">
        <f t="shared" si="599"/>
        <v/>
      </c>
      <c r="AT1158" s="9" t="str">
        <f t="shared" si="600"/>
        <v/>
      </c>
      <c r="AU1158" s="9" t="str">
        <f t="shared" si="601"/>
        <v/>
      </c>
      <c r="AV1158" s="9" t="str">
        <f t="shared" si="602"/>
        <v/>
      </c>
    </row>
    <row r="1159" spans="1:48" x14ac:dyDescent="0.2">
      <c r="A1159" s="2">
        <v>1</v>
      </c>
      <c r="B1159" s="6" t="s">
        <v>37</v>
      </c>
      <c r="C1159" s="6">
        <v>0</v>
      </c>
      <c r="D1159" s="5" t="s">
        <v>114</v>
      </c>
      <c r="E1159" s="5" t="str">
        <f t="shared" si="586"/>
        <v/>
      </c>
      <c r="F1159" s="5" t="str">
        <f t="shared" si="581"/>
        <v/>
      </c>
      <c r="G1159" s="7">
        <v>88.671000000000006</v>
      </c>
      <c r="H1159" s="7">
        <v>91.102000000000004</v>
      </c>
      <c r="I1159" s="7">
        <v>45.401000000000003</v>
      </c>
      <c r="J1159" s="7">
        <v>122.15600000000001</v>
      </c>
      <c r="K1159" s="7">
        <v>51.201999999999998</v>
      </c>
      <c r="L1159" s="7">
        <v>49.835999999999999</v>
      </c>
      <c r="M1159" s="7">
        <v>153.71600000000001</v>
      </c>
      <c r="N1159" s="7">
        <v>69.787999999999997</v>
      </c>
      <c r="O1159" s="7"/>
      <c r="Q1159" s="13"/>
      <c r="R1159" s="10" t="s">
        <v>854</v>
      </c>
      <c r="S1159">
        <v>2010</v>
      </c>
      <c r="T1159">
        <f t="shared" si="582"/>
        <v>238.17000000000002</v>
      </c>
      <c r="U1159">
        <f t="shared" si="583"/>
        <v>229.99799999999999</v>
      </c>
      <c r="V1159">
        <f t="shared" si="584"/>
        <v>89.679000000000002</v>
      </c>
      <c r="W1159">
        <f t="shared" si="585"/>
        <v>78.388000000000005</v>
      </c>
      <c r="X1159">
        <f t="shared" si="607"/>
        <v>0.1182846414748191</v>
      </c>
      <c r="Y1159">
        <f t="shared" si="608"/>
        <v>0.14706994858555689</v>
      </c>
      <c r="Z1159">
        <f t="shared" si="609"/>
        <v>-1.4930523553489117E-2</v>
      </c>
      <c r="AA1159">
        <f t="shared" si="610"/>
        <v>-7.041894334326404E-2</v>
      </c>
      <c r="AC1159" s="10">
        <f>IFERROR(VLOOKUP(S1159&amp;R1159,'Regulatory Data'!D$6:F$1349,3,FALSE),"")</f>
        <v>0.60455535225515344</v>
      </c>
      <c r="AD1159" s="12">
        <f>VLOOKUP($S1159&amp;$R1159,'Regulatory Data'!$I$6:$O$1301,5,FALSE)</f>
        <v>1</v>
      </c>
      <c r="AE1159" s="12" t="str">
        <f>IF(VLOOKUP($S1159&amp;$R1159,'Regulatory Data'!$I$6:$O$1301,7,FALSE)=1,1,IF(VLOOKUP($S1159&amp;$R1159,'Regulatory Data'!$I$6:$O$1301,6,FALSE)=1,0,""))</f>
        <v/>
      </c>
      <c r="AG1159" s="12" t="str">
        <f t="shared" si="587"/>
        <v/>
      </c>
      <c r="AH1159" s="12" t="str">
        <f t="shared" si="588"/>
        <v>.</v>
      </c>
      <c r="AI1159" s="12" t="str">
        <f t="shared" si="589"/>
        <v/>
      </c>
      <c r="AJ1159" s="12" t="str">
        <f t="shared" si="590"/>
        <v>.</v>
      </c>
      <c r="AK1159" s="12" t="str">
        <f t="shared" si="591"/>
        <v/>
      </c>
      <c r="AL1159" s="12" t="str">
        <f t="shared" si="592"/>
        <v>.</v>
      </c>
      <c r="AM1159" s="12" t="str">
        <f t="shared" si="593"/>
        <v/>
      </c>
      <c r="AN1159" s="12" t="str">
        <f t="shared" si="594"/>
        <v>.</v>
      </c>
      <c r="AO1159" s="9" t="str">
        <f t="shared" si="595"/>
        <v/>
      </c>
      <c r="AP1159" s="9" t="str">
        <f t="shared" si="596"/>
        <v/>
      </c>
      <c r="AQ1159" s="9" t="str">
        <f t="shared" si="597"/>
        <v/>
      </c>
      <c r="AR1159" s="9" t="str">
        <f t="shared" si="598"/>
        <v/>
      </c>
      <c r="AS1159" s="9" t="str">
        <f t="shared" si="599"/>
        <v/>
      </c>
      <c r="AT1159" s="9" t="str">
        <f t="shared" si="600"/>
        <v/>
      </c>
      <c r="AU1159" s="9" t="str">
        <f t="shared" si="601"/>
        <v/>
      </c>
      <c r="AV1159" s="9" t="str">
        <f t="shared" si="602"/>
        <v/>
      </c>
    </row>
    <row r="1160" spans="1:48" x14ac:dyDescent="0.2">
      <c r="A1160" s="2">
        <v>1</v>
      </c>
      <c r="B1160" s="6" t="s">
        <v>63</v>
      </c>
      <c r="C1160" s="6">
        <v>0</v>
      </c>
      <c r="D1160" s="5" t="s">
        <v>114</v>
      </c>
      <c r="E1160" s="5" t="str">
        <f t="shared" si="586"/>
        <v/>
      </c>
      <c r="F1160" s="5" t="str">
        <f t="shared" ref="F1160:F1223" si="611">IF(LEN(E1160)=0,"",E1160&amp;B1160)</f>
        <v/>
      </c>
      <c r="G1160" s="7">
        <v>99.417000000000002</v>
      </c>
      <c r="H1160" s="7">
        <v>100.73099999999999</v>
      </c>
      <c r="I1160" s="7">
        <v>47.134999999999998</v>
      </c>
      <c r="J1160" s="7">
        <v>126.559</v>
      </c>
      <c r="K1160" s="7">
        <v>47.411000000000001</v>
      </c>
      <c r="L1160" s="7">
        <v>46.792999999999999</v>
      </c>
      <c r="M1160" s="7">
        <v>147.06899999999999</v>
      </c>
      <c r="N1160" s="7">
        <v>69.320999999999998</v>
      </c>
      <c r="O1160" s="7"/>
      <c r="Q1160" s="13"/>
      <c r="R1160" s="10" t="s">
        <v>855</v>
      </c>
      <c r="S1160" s="10">
        <v>1987</v>
      </c>
      <c r="T1160" s="10" t="e">
        <f t="shared" ref="T1160:T1223" si="612">AVERAGEIF($F$8:$F$12248,$R1160&amp;$S1160,G$8:G$12248)</f>
        <v>#DIV/0!</v>
      </c>
      <c r="U1160" s="10" t="e">
        <f t="shared" ref="U1160:U1223" si="613">AVERAGEIF($F$8:$F$12248,$R1160&amp;$S1160,H$8:H$12248)</f>
        <v>#DIV/0!</v>
      </c>
      <c r="V1160" s="10" t="e">
        <f t="shared" ref="V1160:V1223" si="614">AVERAGEIF($F$8:$F$12248,$R1160&amp;$S1160,J$8:J$12248)</f>
        <v>#DIV/0!</v>
      </c>
      <c r="W1160" s="10" t="e">
        <f t="shared" ref="W1160:W1223" si="615">AVERAGEIF($F$8:$F$12248,$R1160&amp;$S1160,M$8:M$12248)</f>
        <v>#DIV/0!</v>
      </c>
      <c r="X1160" s="4" t="s">
        <v>985</v>
      </c>
      <c r="Y1160" s="4" t="s">
        <v>985</v>
      </c>
      <c r="Z1160" s="4" t="s">
        <v>985</v>
      </c>
      <c r="AA1160" s="4" t="s">
        <v>985</v>
      </c>
      <c r="AB1160" s="10"/>
      <c r="AC1160" s="10" t="str">
        <f>IFERROR(VLOOKUP(S1160&amp;R1160,'Regulatory Data'!D$6:F$1349,3,FALSE),"")</f>
        <v/>
      </c>
      <c r="AD1160" s="12" t="str">
        <f>VLOOKUP($S1160&amp;$R1160,'Regulatory Data'!$I$6:$O$1301,5,FALSE)</f>
        <v/>
      </c>
      <c r="AE1160" s="12" t="str">
        <f>IF(VLOOKUP($S1160&amp;$R1160,'Regulatory Data'!$I$6:$O$1301,7,FALSE)=1,1,IF(VLOOKUP($S1160&amp;$R1160,'Regulatory Data'!$I$6:$O$1301,6,FALSE)=1,0,""))</f>
        <v/>
      </c>
      <c r="AF1160" s="10"/>
      <c r="AG1160" s="12" t="str">
        <f t="shared" si="587"/>
        <v/>
      </c>
      <c r="AH1160" s="12" t="str">
        <f t="shared" si="588"/>
        <v/>
      </c>
      <c r="AI1160" s="12" t="str">
        <f t="shared" si="589"/>
        <v/>
      </c>
      <c r="AJ1160" s="12" t="str">
        <f t="shared" si="590"/>
        <v/>
      </c>
      <c r="AK1160" s="12" t="str">
        <f t="shared" si="591"/>
        <v/>
      </c>
      <c r="AL1160" s="12" t="str">
        <f t="shared" si="592"/>
        <v/>
      </c>
      <c r="AM1160" s="12" t="str">
        <f t="shared" si="593"/>
        <v/>
      </c>
      <c r="AN1160" s="12" t="str">
        <f t="shared" si="594"/>
        <v/>
      </c>
      <c r="AO1160" s="10" t="str">
        <f t="shared" ref="AO1160:AO1223" si="616">IF($AE1160=0,X1161,"")</f>
        <v/>
      </c>
      <c r="AP1160" s="10" t="str">
        <f t="shared" ref="AP1160:AP1223" si="617">IF($AE1160=1,X1161,"")</f>
        <v/>
      </c>
      <c r="AQ1160" s="10" t="str">
        <f t="shared" ref="AQ1160:AQ1223" si="618">IF($AE1160=0,Y1161,"")</f>
        <v/>
      </c>
      <c r="AR1160" s="10" t="str">
        <f t="shared" ref="AR1160:AR1223" si="619">IF($AE1160=1,Y1161,"")</f>
        <v/>
      </c>
      <c r="AS1160" s="10" t="str">
        <f t="shared" ref="AS1160:AS1223" si="620">IF($AE1160=0,Z1161,"")</f>
        <v/>
      </c>
      <c r="AT1160" s="10" t="str">
        <f t="shared" ref="AT1160:AT1223" si="621">IF($AE1160=1,Z1161,"")</f>
        <v/>
      </c>
      <c r="AU1160" s="10" t="str">
        <f t="shared" ref="AU1160:AU1223" si="622">IF($AE1160=0,AA1161,"")</f>
        <v/>
      </c>
      <c r="AV1160" s="10" t="str">
        <f t="shared" ref="AV1160:AV1223" si="623">IF($AE1160=1,AA1161,"")</f>
        <v/>
      </c>
    </row>
    <row r="1161" spans="1:48" x14ac:dyDescent="0.2">
      <c r="A1161" s="2">
        <v>0</v>
      </c>
      <c r="B1161" s="5" t="s">
        <v>115</v>
      </c>
      <c r="C1161" s="6" t="s">
        <v>0</v>
      </c>
      <c r="E1161" s="5" t="str">
        <f t="shared" ref="E1161:E1224" si="624">IF(C1161=0,IF(LEN(D1161)&lt;&gt;3,"",D1161),IF(LEN(D1161)&lt;&gt;4,"",LEFT(D1161,3)))</f>
        <v/>
      </c>
      <c r="F1161" s="5" t="str">
        <f t="shared" si="611"/>
        <v/>
      </c>
      <c r="Q1161" s="13"/>
      <c r="R1161" s="10" t="s">
        <v>855</v>
      </c>
      <c r="S1161" s="10">
        <v>1988</v>
      </c>
      <c r="T1161" s="10" t="e">
        <f t="shared" si="612"/>
        <v>#DIV/0!</v>
      </c>
      <c r="U1161" s="10" t="e">
        <f t="shared" si="613"/>
        <v>#DIV/0!</v>
      </c>
      <c r="V1161" s="10" t="e">
        <f t="shared" si="614"/>
        <v>#DIV/0!</v>
      </c>
      <c r="W1161" s="10" t="e">
        <f t="shared" si="615"/>
        <v>#DIV/0!</v>
      </c>
      <c r="X1161" s="10" t="e">
        <f t="shared" ref="X1161:X1183" si="625">LN(T1161)-LN(T1160)</f>
        <v>#DIV/0!</v>
      </c>
      <c r="Y1161" s="10" t="e">
        <f t="shared" ref="Y1161:Y1183" si="626">LN(U1161)-LN(U1160)</f>
        <v>#DIV/0!</v>
      </c>
      <c r="Z1161" s="10" t="e">
        <f t="shared" ref="Z1161:Z1183" si="627">LN(V1161)-LN(V1160)</f>
        <v>#DIV/0!</v>
      </c>
      <c r="AA1161" s="10" t="e">
        <f t="shared" ref="AA1161:AA1183" si="628">LN(W1161)-LN(W1160)</f>
        <v>#DIV/0!</v>
      </c>
      <c r="AB1161" s="10"/>
      <c r="AC1161" s="10" t="str">
        <f>IFERROR(VLOOKUP(S1161&amp;R1161,'Regulatory Data'!D$6:F$1349,3,FALSE),"")</f>
        <v/>
      </c>
      <c r="AD1161" s="12" t="str">
        <f>VLOOKUP($S1161&amp;$R1161,'Regulatory Data'!$I$6:$O$1301,5,FALSE)</f>
        <v/>
      </c>
      <c r="AE1161" s="12" t="str">
        <f>IF(VLOOKUP($S1161&amp;$R1161,'Regulatory Data'!$I$6:$O$1301,7,FALSE)=1,1,IF(VLOOKUP($S1161&amp;$R1161,'Regulatory Data'!$I$6:$O$1301,6,FALSE)=1,0,""))</f>
        <v/>
      </c>
      <c r="AF1161" s="10"/>
      <c r="AG1161" s="12" t="str">
        <f t="shared" ref="AG1161:AG1224" si="629">IF($AD1161=0,X1162,"")</f>
        <v/>
      </c>
      <c r="AH1161" s="12" t="str">
        <f t="shared" ref="AH1161:AH1224" si="630">IF($AD1161=1,X1162,"")</f>
        <v/>
      </c>
      <c r="AI1161" s="12" t="str">
        <f t="shared" ref="AI1161:AI1224" si="631">IF($AD1161=0,Y1162,"")</f>
        <v/>
      </c>
      <c r="AJ1161" s="12" t="str">
        <f t="shared" ref="AJ1161:AJ1224" si="632">IF($AD1161=1,Y1162,"")</f>
        <v/>
      </c>
      <c r="AK1161" s="12" t="str">
        <f t="shared" ref="AK1161:AK1224" si="633">IF($AD1161=0,Z1162,"")</f>
        <v/>
      </c>
      <c r="AL1161" s="12" t="str">
        <f t="shared" ref="AL1161:AL1224" si="634">IF($AD1161=1,Z1162,"")</f>
        <v/>
      </c>
      <c r="AM1161" s="12" t="str">
        <f t="shared" ref="AM1161:AM1224" si="635">IF($AD1161=0,AA1162,"")</f>
        <v/>
      </c>
      <c r="AN1161" s="12" t="str">
        <f t="shared" ref="AN1161:AN1224" si="636">IF($AD1161=1,AA1162,"")</f>
        <v/>
      </c>
      <c r="AO1161" s="10" t="str">
        <f t="shared" si="616"/>
        <v/>
      </c>
      <c r="AP1161" s="10" t="str">
        <f t="shared" si="617"/>
        <v/>
      </c>
      <c r="AQ1161" s="10" t="str">
        <f t="shared" si="618"/>
        <v/>
      </c>
      <c r="AR1161" s="10" t="str">
        <f t="shared" si="619"/>
        <v/>
      </c>
      <c r="AS1161" s="10" t="str">
        <f t="shared" si="620"/>
        <v/>
      </c>
      <c r="AT1161" s="10" t="str">
        <f t="shared" si="621"/>
        <v/>
      </c>
      <c r="AU1161" s="10" t="str">
        <f t="shared" si="622"/>
        <v/>
      </c>
      <c r="AV1161" s="10" t="str">
        <f t="shared" si="623"/>
        <v/>
      </c>
    </row>
    <row r="1162" spans="1:48" x14ac:dyDescent="0.2">
      <c r="A1162" s="2">
        <v>1</v>
      </c>
      <c r="B1162" s="6" t="s">
        <v>13</v>
      </c>
      <c r="C1162" s="6">
        <v>0</v>
      </c>
      <c r="D1162" s="5" t="s">
        <v>116</v>
      </c>
      <c r="E1162" s="5" t="str">
        <f t="shared" si="624"/>
        <v/>
      </c>
      <c r="F1162" s="5" t="str">
        <f t="shared" si="611"/>
        <v/>
      </c>
      <c r="G1162" s="7">
        <v>72.358999999999995</v>
      </c>
      <c r="H1162" s="7">
        <v>76.147999999999996</v>
      </c>
      <c r="I1162" s="7">
        <v>95.084999999999994</v>
      </c>
      <c r="J1162" s="7">
        <v>76.513999999999996</v>
      </c>
      <c r="K1162" s="7">
        <v>131.40799999999999</v>
      </c>
      <c r="L1162" s="7">
        <v>124.869</v>
      </c>
      <c r="M1162" s="7">
        <v>67.141000000000005</v>
      </c>
      <c r="N1162" s="7">
        <v>63.841999999999999</v>
      </c>
      <c r="O1162" s="7"/>
      <c r="Q1162" s="13"/>
      <c r="R1162" s="10" t="s">
        <v>855</v>
      </c>
      <c r="S1162" s="10">
        <v>1989</v>
      </c>
      <c r="T1162" s="10" t="e">
        <f t="shared" si="612"/>
        <v>#DIV/0!</v>
      </c>
      <c r="U1162" s="10" t="e">
        <f t="shared" si="613"/>
        <v>#DIV/0!</v>
      </c>
      <c r="V1162" s="10" t="e">
        <f t="shared" si="614"/>
        <v>#DIV/0!</v>
      </c>
      <c r="W1162" s="10" t="e">
        <f t="shared" si="615"/>
        <v>#DIV/0!</v>
      </c>
      <c r="X1162" s="10" t="e">
        <f t="shared" si="625"/>
        <v>#DIV/0!</v>
      </c>
      <c r="Y1162" s="10" t="e">
        <f t="shared" si="626"/>
        <v>#DIV/0!</v>
      </c>
      <c r="Z1162" s="10" t="e">
        <f t="shared" si="627"/>
        <v>#DIV/0!</v>
      </c>
      <c r="AA1162" s="10" t="e">
        <f t="shared" si="628"/>
        <v>#DIV/0!</v>
      </c>
      <c r="AB1162" s="10"/>
      <c r="AC1162" s="10" t="str">
        <f>IFERROR(VLOOKUP(S1162&amp;R1162,'Regulatory Data'!D$6:F$1349,3,FALSE),"")</f>
        <v/>
      </c>
      <c r="AD1162" s="12" t="str">
        <f>VLOOKUP($S1162&amp;$R1162,'Regulatory Data'!$I$6:$O$1301,5,FALSE)</f>
        <v/>
      </c>
      <c r="AE1162" s="12" t="str">
        <f>IF(VLOOKUP($S1162&amp;$R1162,'Regulatory Data'!$I$6:$O$1301,7,FALSE)=1,1,IF(VLOOKUP($S1162&amp;$R1162,'Regulatory Data'!$I$6:$O$1301,6,FALSE)=1,0,""))</f>
        <v/>
      </c>
      <c r="AF1162" s="10"/>
      <c r="AG1162" s="12" t="str">
        <f t="shared" si="629"/>
        <v/>
      </c>
      <c r="AH1162" s="12" t="str">
        <f t="shared" si="630"/>
        <v/>
      </c>
      <c r="AI1162" s="12" t="str">
        <f t="shared" si="631"/>
        <v/>
      </c>
      <c r="AJ1162" s="12" t="str">
        <f t="shared" si="632"/>
        <v/>
      </c>
      <c r="AK1162" s="12" t="str">
        <f t="shared" si="633"/>
        <v/>
      </c>
      <c r="AL1162" s="12" t="str">
        <f t="shared" si="634"/>
        <v/>
      </c>
      <c r="AM1162" s="12" t="str">
        <f t="shared" si="635"/>
        <v/>
      </c>
      <c r="AN1162" s="12" t="str">
        <f t="shared" si="636"/>
        <v/>
      </c>
      <c r="AO1162" s="10" t="str">
        <f t="shared" si="616"/>
        <v/>
      </c>
      <c r="AP1162" s="10" t="str">
        <f t="shared" si="617"/>
        <v/>
      </c>
      <c r="AQ1162" s="10" t="str">
        <f t="shared" si="618"/>
        <v/>
      </c>
      <c r="AR1162" s="10" t="str">
        <f t="shared" si="619"/>
        <v/>
      </c>
      <c r="AS1162" s="10" t="str">
        <f t="shared" si="620"/>
        <v/>
      </c>
      <c r="AT1162" s="10" t="str">
        <f t="shared" si="621"/>
        <v/>
      </c>
      <c r="AU1162" s="10" t="str">
        <f t="shared" si="622"/>
        <v/>
      </c>
      <c r="AV1162" s="10" t="str">
        <f t="shared" si="623"/>
        <v/>
      </c>
    </row>
    <row r="1163" spans="1:48" x14ac:dyDescent="0.2">
      <c r="A1163" s="2">
        <v>1</v>
      </c>
      <c r="B1163" s="6" t="s">
        <v>15</v>
      </c>
      <c r="C1163" s="6">
        <v>0</v>
      </c>
      <c r="D1163" s="5" t="s">
        <v>116</v>
      </c>
      <c r="E1163" s="5" t="str">
        <f t="shared" si="624"/>
        <v/>
      </c>
      <c r="F1163" s="5" t="str">
        <f t="shared" si="611"/>
        <v/>
      </c>
      <c r="G1163" s="7">
        <v>71.918999999999997</v>
      </c>
      <c r="H1163" s="7">
        <v>74.991</v>
      </c>
      <c r="I1163" s="7">
        <v>92.858000000000004</v>
      </c>
      <c r="J1163" s="7">
        <v>78.813000000000002</v>
      </c>
      <c r="K1163" s="7">
        <v>129.114</v>
      </c>
      <c r="L1163" s="7">
        <v>123.824</v>
      </c>
      <c r="M1163" s="7">
        <v>72.103999999999999</v>
      </c>
      <c r="N1163" s="7">
        <v>66.953999999999994</v>
      </c>
      <c r="O1163" s="7"/>
      <c r="Q1163" s="13"/>
      <c r="R1163" s="10" t="s">
        <v>855</v>
      </c>
      <c r="S1163" s="10">
        <v>1990</v>
      </c>
      <c r="T1163" s="10" t="e">
        <f t="shared" si="612"/>
        <v>#DIV/0!</v>
      </c>
      <c r="U1163" s="10" t="e">
        <f t="shared" si="613"/>
        <v>#DIV/0!</v>
      </c>
      <c r="V1163" s="10" t="e">
        <f t="shared" si="614"/>
        <v>#DIV/0!</v>
      </c>
      <c r="W1163" s="10" t="e">
        <f t="shared" si="615"/>
        <v>#DIV/0!</v>
      </c>
      <c r="X1163" s="10" t="e">
        <f t="shared" si="625"/>
        <v>#DIV/0!</v>
      </c>
      <c r="Y1163" s="10" t="e">
        <f t="shared" si="626"/>
        <v>#DIV/0!</v>
      </c>
      <c r="Z1163" s="10" t="e">
        <f t="shared" si="627"/>
        <v>#DIV/0!</v>
      </c>
      <c r="AA1163" s="10" t="e">
        <f t="shared" si="628"/>
        <v>#DIV/0!</v>
      </c>
      <c r="AB1163" s="10"/>
      <c r="AC1163" s="10" t="str">
        <f>IFERROR(VLOOKUP(S1163&amp;R1163,'Regulatory Data'!D$6:F$1349,3,FALSE),"")</f>
        <v/>
      </c>
      <c r="AD1163" s="12" t="str">
        <f>VLOOKUP($S1163&amp;$R1163,'Regulatory Data'!$I$6:$O$1301,5,FALSE)</f>
        <v/>
      </c>
      <c r="AE1163" s="12" t="str">
        <f>IF(VLOOKUP($S1163&amp;$R1163,'Regulatory Data'!$I$6:$O$1301,7,FALSE)=1,1,IF(VLOOKUP($S1163&amp;$R1163,'Regulatory Data'!$I$6:$O$1301,6,FALSE)=1,0,""))</f>
        <v/>
      </c>
      <c r="AF1163" s="10"/>
      <c r="AG1163" s="12" t="str">
        <f t="shared" si="629"/>
        <v/>
      </c>
      <c r="AH1163" s="12" t="str">
        <f t="shared" si="630"/>
        <v/>
      </c>
      <c r="AI1163" s="12" t="str">
        <f t="shared" si="631"/>
        <v/>
      </c>
      <c r="AJ1163" s="12" t="str">
        <f t="shared" si="632"/>
        <v/>
      </c>
      <c r="AK1163" s="12" t="str">
        <f t="shared" si="633"/>
        <v/>
      </c>
      <c r="AL1163" s="12" t="str">
        <f t="shared" si="634"/>
        <v/>
      </c>
      <c r="AM1163" s="12" t="str">
        <f t="shared" si="635"/>
        <v/>
      </c>
      <c r="AN1163" s="12" t="str">
        <f t="shared" si="636"/>
        <v/>
      </c>
      <c r="AO1163" s="10" t="str">
        <f t="shared" si="616"/>
        <v/>
      </c>
      <c r="AP1163" s="10" t="str">
        <f t="shared" si="617"/>
        <v/>
      </c>
      <c r="AQ1163" s="10" t="str">
        <f t="shared" si="618"/>
        <v/>
      </c>
      <c r="AR1163" s="10" t="str">
        <f t="shared" si="619"/>
        <v/>
      </c>
      <c r="AS1163" s="10" t="str">
        <f t="shared" si="620"/>
        <v/>
      </c>
      <c r="AT1163" s="10" t="str">
        <f t="shared" si="621"/>
        <v/>
      </c>
      <c r="AU1163" s="10" t="str">
        <f t="shared" si="622"/>
        <v/>
      </c>
      <c r="AV1163" s="10" t="str">
        <f t="shared" si="623"/>
        <v/>
      </c>
    </row>
    <row r="1164" spans="1:48" x14ac:dyDescent="0.2">
      <c r="A1164" s="2">
        <v>1</v>
      </c>
      <c r="B1164" s="6" t="s">
        <v>16</v>
      </c>
      <c r="C1164" s="6">
        <v>0</v>
      </c>
      <c r="D1164" s="5" t="s">
        <v>116</v>
      </c>
      <c r="E1164" s="5" t="str">
        <f t="shared" si="624"/>
        <v/>
      </c>
      <c r="F1164" s="5" t="str">
        <f t="shared" si="611"/>
        <v/>
      </c>
      <c r="G1164" s="7">
        <v>76.356999999999999</v>
      </c>
      <c r="H1164" s="7">
        <v>79.507000000000005</v>
      </c>
      <c r="I1164" s="7">
        <v>97.286000000000001</v>
      </c>
      <c r="J1164" s="7">
        <v>81.465000000000003</v>
      </c>
      <c r="K1164" s="7">
        <v>127.41</v>
      </c>
      <c r="L1164" s="7">
        <v>122.36199999999999</v>
      </c>
      <c r="M1164" s="7">
        <v>71.899000000000001</v>
      </c>
      <c r="N1164" s="7">
        <v>69.947999999999993</v>
      </c>
      <c r="O1164" s="7"/>
      <c r="Q1164" s="13"/>
      <c r="R1164" s="10" t="s">
        <v>855</v>
      </c>
      <c r="S1164" s="10">
        <v>1991</v>
      </c>
      <c r="T1164" s="10" t="e">
        <f t="shared" si="612"/>
        <v>#DIV/0!</v>
      </c>
      <c r="U1164" s="10" t="e">
        <f t="shared" si="613"/>
        <v>#DIV/0!</v>
      </c>
      <c r="V1164" s="10" t="e">
        <f t="shared" si="614"/>
        <v>#DIV/0!</v>
      </c>
      <c r="W1164" s="10" t="e">
        <f t="shared" si="615"/>
        <v>#DIV/0!</v>
      </c>
      <c r="X1164" s="10" t="e">
        <f t="shared" si="625"/>
        <v>#DIV/0!</v>
      </c>
      <c r="Y1164" s="10" t="e">
        <f t="shared" si="626"/>
        <v>#DIV/0!</v>
      </c>
      <c r="Z1164" s="10" t="e">
        <f t="shared" si="627"/>
        <v>#DIV/0!</v>
      </c>
      <c r="AA1164" s="10" t="e">
        <f t="shared" si="628"/>
        <v>#DIV/0!</v>
      </c>
      <c r="AB1164" s="10"/>
      <c r="AC1164" s="10" t="str">
        <f>IFERROR(VLOOKUP(S1164&amp;R1164,'Regulatory Data'!D$6:F$1349,3,FALSE),"")</f>
        <v/>
      </c>
      <c r="AD1164" s="12" t="str">
        <f>VLOOKUP($S1164&amp;$R1164,'Regulatory Data'!$I$6:$O$1301,5,FALSE)</f>
        <v/>
      </c>
      <c r="AE1164" s="12" t="str">
        <f>IF(VLOOKUP($S1164&amp;$R1164,'Regulatory Data'!$I$6:$O$1301,7,FALSE)=1,1,IF(VLOOKUP($S1164&amp;$R1164,'Regulatory Data'!$I$6:$O$1301,6,FALSE)=1,0,""))</f>
        <v/>
      </c>
      <c r="AF1164" s="10"/>
      <c r="AG1164" s="12" t="str">
        <f t="shared" si="629"/>
        <v/>
      </c>
      <c r="AH1164" s="12" t="str">
        <f t="shared" si="630"/>
        <v/>
      </c>
      <c r="AI1164" s="12" t="str">
        <f t="shared" si="631"/>
        <v/>
      </c>
      <c r="AJ1164" s="12" t="str">
        <f t="shared" si="632"/>
        <v/>
      </c>
      <c r="AK1164" s="12" t="str">
        <f t="shared" si="633"/>
        <v/>
      </c>
      <c r="AL1164" s="12" t="str">
        <f t="shared" si="634"/>
        <v/>
      </c>
      <c r="AM1164" s="12" t="str">
        <f t="shared" si="635"/>
        <v/>
      </c>
      <c r="AN1164" s="12" t="str">
        <f t="shared" si="636"/>
        <v/>
      </c>
      <c r="AO1164" s="10" t="str">
        <f t="shared" si="616"/>
        <v/>
      </c>
      <c r="AP1164" s="10" t="str">
        <f t="shared" si="617"/>
        <v/>
      </c>
      <c r="AQ1164" s="10" t="str">
        <f t="shared" si="618"/>
        <v/>
      </c>
      <c r="AR1164" s="10" t="str">
        <f t="shared" si="619"/>
        <v/>
      </c>
      <c r="AS1164" s="10" t="str">
        <f t="shared" si="620"/>
        <v/>
      </c>
      <c r="AT1164" s="10" t="str">
        <f t="shared" si="621"/>
        <v/>
      </c>
      <c r="AU1164" s="10" t="str">
        <f t="shared" si="622"/>
        <v/>
      </c>
      <c r="AV1164" s="10" t="str">
        <f t="shared" si="623"/>
        <v/>
      </c>
    </row>
    <row r="1165" spans="1:48" x14ac:dyDescent="0.2">
      <c r="A1165" s="2">
        <v>1</v>
      </c>
      <c r="B1165" s="6" t="s">
        <v>17</v>
      </c>
      <c r="C1165" s="6">
        <v>0</v>
      </c>
      <c r="D1165" s="5" t="s">
        <v>116</v>
      </c>
      <c r="E1165" s="5" t="str">
        <f t="shared" si="624"/>
        <v/>
      </c>
      <c r="F1165" s="5" t="str">
        <f t="shared" si="611"/>
        <v/>
      </c>
      <c r="G1165" s="7">
        <v>78.691000000000003</v>
      </c>
      <c r="H1165" s="7">
        <v>81.340999999999994</v>
      </c>
      <c r="I1165" s="7">
        <v>97.66</v>
      </c>
      <c r="J1165" s="7">
        <v>84.006</v>
      </c>
      <c r="K1165" s="7">
        <v>124.10599999999999</v>
      </c>
      <c r="L1165" s="7">
        <v>120.063</v>
      </c>
      <c r="M1165" s="7">
        <v>73.215000000000003</v>
      </c>
      <c r="N1165" s="7">
        <v>71.501999999999995</v>
      </c>
      <c r="O1165" s="7"/>
      <c r="Q1165" s="13"/>
      <c r="R1165" s="10" t="s">
        <v>855</v>
      </c>
      <c r="S1165" s="10">
        <v>1992</v>
      </c>
      <c r="T1165" s="10" t="e">
        <f t="shared" si="612"/>
        <v>#DIV/0!</v>
      </c>
      <c r="U1165" s="10" t="e">
        <f t="shared" si="613"/>
        <v>#DIV/0!</v>
      </c>
      <c r="V1165" s="10" t="e">
        <f t="shared" si="614"/>
        <v>#DIV/0!</v>
      </c>
      <c r="W1165" s="10" t="e">
        <f t="shared" si="615"/>
        <v>#DIV/0!</v>
      </c>
      <c r="X1165" s="10" t="e">
        <f t="shared" si="625"/>
        <v>#DIV/0!</v>
      </c>
      <c r="Y1165" s="10" t="e">
        <f t="shared" si="626"/>
        <v>#DIV/0!</v>
      </c>
      <c r="Z1165" s="10" t="e">
        <f t="shared" si="627"/>
        <v>#DIV/0!</v>
      </c>
      <c r="AA1165" s="10" t="e">
        <f t="shared" si="628"/>
        <v>#DIV/0!</v>
      </c>
      <c r="AB1165" s="10"/>
      <c r="AC1165" s="10" t="str">
        <f>IFERROR(VLOOKUP(S1165&amp;R1165,'Regulatory Data'!D$6:F$1349,3,FALSE),"")</f>
        <v/>
      </c>
      <c r="AD1165" s="12" t="str">
        <f>VLOOKUP($S1165&amp;$R1165,'Regulatory Data'!$I$6:$O$1301,5,FALSE)</f>
        <v/>
      </c>
      <c r="AE1165" s="12" t="str">
        <f>IF(VLOOKUP($S1165&amp;$R1165,'Regulatory Data'!$I$6:$O$1301,7,FALSE)=1,1,IF(VLOOKUP($S1165&amp;$R1165,'Regulatory Data'!$I$6:$O$1301,6,FALSE)=1,0,""))</f>
        <v/>
      </c>
      <c r="AF1165" s="10"/>
      <c r="AG1165" s="12" t="str">
        <f t="shared" si="629"/>
        <v/>
      </c>
      <c r="AH1165" s="12" t="str">
        <f t="shared" si="630"/>
        <v/>
      </c>
      <c r="AI1165" s="12" t="str">
        <f t="shared" si="631"/>
        <v/>
      </c>
      <c r="AJ1165" s="12" t="str">
        <f t="shared" si="632"/>
        <v/>
      </c>
      <c r="AK1165" s="12" t="str">
        <f t="shared" si="633"/>
        <v/>
      </c>
      <c r="AL1165" s="12" t="str">
        <f t="shared" si="634"/>
        <v/>
      </c>
      <c r="AM1165" s="12" t="str">
        <f t="shared" si="635"/>
        <v/>
      </c>
      <c r="AN1165" s="12" t="str">
        <f t="shared" si="636"/>
        <v/>
      </c>
      <c r="AO1165" s="10" t="str">
        <f t="shared" si="616"/>
        <v/>
      </c>
      <c r="AP1165" s="10" t="str">
        <f t="shared" si="617"/>
        <v/>
      </c>
      <c r="AQ1165" s="10" t="str">
        <f t="shared" si="618"/>
        <v/>
      </c>
      <c r="AR1165" s="10" t="str">
        <f t="shared" si="619"/>
        <v/>
      </c>
      <c r="AS1165" s="10" t="str">
        <f t="shared" si="620"/>
        <v/>
      </c>
      <c r="AT1165" s="10" t="str">
        <f t="shared" si="621"/>
        <v/>
      </c>
      <c r="AU1165" s="10" t="str">
        <f t="shared" si="622"/>
        <v/>
      </c>
      <c r="AV1165" s="10" t="str">
        <f t="shared" si="623"/>
        <v/>
      </c>
    </row>
    <row r="1166" spans="1:48" x14ac:dyDescent="0.2">
      <c r="A1166" s="2">
        <v>1</v>
      </c>
      <c r="B1166" s="6" t="s">
        <v>18</v>
      </c>
      <c r="C1166" s="6">
        <v>0</v>
      </c>
      <c r="D1166" s="5" t="s">
        <v>116</v>
      </c>
      <c r="E1166" s="5" t="str">
        <f t="shared" si="624"/>
        <v/>
      </c>
      <c r="F1166" s="5" t="str">
        <f t="shared" si="611"/>
        <v/>
      </c>
      <c r="G1166" s="7">
        <v>77.466999999999999</v>
      </c>
      <c r="H1166" s="7">
        <v>81.174999999999997</v>
      </c>
      <c r="I1166" s="7">
        <v>95.085999999999999</v>
      </c>
      <c r="J1166" s="7">
        <v>85.519000000000005</v>
      </c>
      <c r="K1166" s="7">
        <v>122.74299999999999</v>
      </c>
      <c r="L1166" s="7">
        <v>117.137</v>
      </c>
      <c r="M1166" s="7">
        <v>77.947999999999993</v>
      </c>
      <c r="N1166" s="7">
        <v>74.117000000000004</v>
      </c>
      <c r="O1166" s="7"/>
      <c r="Q1166" s="13"/>
      <c r="R1166" s="10" t="s">
        <v>855</v>
      </c>
      <c r="S1166" s="10">
        <v>1993</v>
      </c>
      <c r="T1166" s="10" t="e">
        <f t="shared" si="612"/>
        <v>#DIV/0!</v>
      </c>
      <c r="U1166" s="10" t="e">
        <f t="shared" si="613"/>
        <v>#DIV/0!</v>
      </c>
      <c r="V1166" s="10" t="e">
        <f t="shared" si="614"/>
        <v>#DIV/0!</v>
      </c>
      <c r="W1166" s="10" t="e">
        <f t="shared" si="615"/>
        <v>#DIV/0!</v>
      </c>
      <c r="X1166" s="10" t="e">
        <f t="shared" si="625"/>
        <v>#DIV/0!</v>
      </c>
      <c r="Y1166" s="10" t="e">
        <f t="shared" si="626"/>
        <v>#DIV/0!</v>
      </c>
      <c r="Z1166" s="10" t="e">
        <f t="shared" si="627"/>
        <v>#DIV/0!</v>
      </c>
      <c r="AA1166" s="10" t="e">
        <f t="shared" si="628"/>
        <v>#DIV/0!</v>
      </c>
      <c r="AB1166" s="10"/>
      <c r="AC1166" s="10" t="str">
        <f>IFERROR(VLOOKUP(S1166&amp;R1166,'Regulatory Data'!D$6:F$1349,3,FALSE),"")</f>
        <v/>
      </c>
      <c r="AD1166" s="12" t="str">
        <f>VLOOKUP($S1166&amp;$R1166,'Regulatory Data'!$I$6:$O$1301,5,FALSE)</f>
        <v/>
      </c>
      <c r="AE1166" s="12" t="str">
        <f>IF(VLOOKUP($S1166&amp;$R1166,'Regulatory Data'!$I$6:$O$1301,7,FALSE)=1,1,IF(VLOOKUP($S1166&amp;$R1166,'Regulatory Data'!$I$6:$O$1301,6,FALSE)=1,0,""))</f>
        <v/>
      </c>
      <c r="AF1166" s="10"/>
      <c r="AG1166" s="12" t="str">
        <f t="shared" si="629"/>
        <v/>
      </c>
      <c r="AH1166" s="12" t="str">
        <f t="shared" si="630"/>
        <v/>
      </c>
      <c r="AI1166" s="12" t="str">
        <f t="shared" si="631"/>
        <v/>
      </c>
      <c r="AJ1166" s="12" t="str">
        <f t="shared" si="632"/>
        <v/>
      </c>
      <c r="AK1166" s="12" t="str">
        <f t="shared" si="633"/>
        <v/>
      </c>
      <c r="AL1166" s="12" t="str">
        <f t="shared" si="634"/>
        <v/>
      </c>
      <c r="AM1166" s="12" t="str">
        <f t="shared" si="635"/>
        <v/>
      </c>
      <c r="AN1166" s="12" t="str">
        <f t="shared" si="636"/>
        <v/>
      </c>
      <c r="AO1166" s="10" t="str">
        <f t="shared" si="616"/>
        <v/>
      </c>
      <c r="AP1166" s="10" t="str">
        <f t="shared" si="617"/>
        <v/>
      </c>
      <c r="AQ1166" s="10" t="str">
        <f t="shared" si="618"/>
        <v/>
      </c>
      <c r="AR1166" s="10" t="str">
        <f t="shared" si="619"/>
        <v/>
      </c>
      <c r="AS1166" s="10" t="str">
        <f t="shared" si="620"/>
        <v/>
      </c>
      <c r="AT1166" s="10" t="str">
        <f t="shared" si="621"/>
        <v/>
      </c>
      <c r="AU1166" s="10" t="str">
        <f t="shared" si="622"/>
        <v/>
      </c>
      <c r="AV1166" s="10" t="str">
        <f t="shared" si="623"/>
        <v/>
      </c>
    </row>
    <row r="1167" spans="1:48" x14ac:dyDescent="0.2">
      <c r="A1167" s="2">
        <v>1</v>
      </c>
      <c r="B1167" s="6" t="s">
        <v>19</v>
      </c>
      <c r="C1167" s="6">
        <v>0</v>
      </c>
      <c r="D1167" s="5" t="s">
        <v>116</v>
      </c>
      <c r="E1167" s="5" t="str">
        <f t="shared" si="624"/>
        <v/>
      </c>
      <c r="F1167" s="5" t="str">
        <f t="shared" si="611"/>
        <v/>
      </c>
      <c r="G1167" s="7">
        <v>79.129000000000005</v>
      </c>
      <c r="H1167" s="7">
        <v>82.763000000000005</v>
      </c>
      <c r="I1167" s="7">
        <v>99.194000000000003</v>
      </c>
      <c r="J1167" s="7">
        <v>86.393000000000001</v>
      </c>
      <c r="K1167" s="7">
        <v>125.358</v>
      </c>
      <c r="L1167" s="7">
        <v>119.854</v>
      </c>
      <c r="M1167" s="7">
        <v>89.040999999999997</v>
      </c>
      <c r="N1167" s="7">
        <v>88.323999999999998</v>
      </c>
      <c r="O1167" s="7"/>
      <c r="Q1167" s="13"/>
      <c r="R1167" s="10" t="s">
        <v>855</v>
      </c>
      <c r="S1167" s="10">
        <v>1994</v>
      </c>
      <c r="T1167" s="10" t="e">
        <f t="shared" si="612"/>
        <v>#DIV/0!</v>
      </c>
      <c r="U1167" s="10" t="e">
        <f t="shared" si="613"/>
        <v>#DIV/0!</v>
      </c>
      <c r="V1167" s="10" t="e">
        <f t="shared" si="614"/>
        <v>#DIV/0!</v>
      </c>
      <c r="W1167" s="10" t="e">
        <f t="shared" si="615"/>
        <v>#DIV/0!</v>
      </c>
      <c r="X1167" s="10" t="e">
        <f t="shared" si="625"/>
        <v>#DIV/0!</v>
      </c>
      <c r="Y1167" s="10" t="e">
        <f t="shared" si="626"/>
        <v>#DIV/0!</v>
      </c>
      <c r="Z1167" s="10" t="e">
        <f t="shared" si="627"/>
        <v>#DIV/0!</v>
      </c>
      <c r="AA1167" s="10" t="e">
        <f t="shared" si="628"/>
        <v>#DIV/0!</v>
      </c>
      <c r="AB1167" s="10"/>
      <c r="AC1167" s="10" t="str">
        <f>IFERROR(VLOOKUP(S1167&amp;R1167,'Regulatory Data'!D$6:F$1349,3,FALSE),"")</f>
        <v/>
      </c>
      <c r="AD1167" s="12" t="str">
        <f>VLOOKUP($S1167&amp;$R1167,'Regulatory Data'!$I$6:$O$1301,5,FALSE)</f>
        <v/>
      </c>
      <c r="AE1167" s="12" t="str">
        <f>IF(VLOOKUP($S1167&amp;$R1167,'Regulatory Data'!$I$6:$O$1301,7,FALSE)=1,1,IF(VLOOKUP($S1167&amp;$R1167,'Regulatory Data'!$I$6:$O$1301,6,FALSE)=1,0,""))</f>
        <v/>
      </c>
      <c r="AF1167" s="10"/>
      <c r="AG1167" s="12" t="str">
        <f t="shared" si="629"/>
        <v/>
      </c>
      <c r="AH1167" s="12" t="str">
        <f t="shared" si="630"/>
        <v/>
      </c>
      <c r="AI1167" s="12" t="str">
        <f t="shared" si="631"/>
        <v/>
      </c>
      <c r="AJ1167" s="12" t="str">
        <f t="shared" si="632"/>
        <v/>
      </c>
      <c r="AK1167" s="12" t="str">
        <f t="shared" si="633"/>
        <v/>
      </c>
      <c r="AL1167" s="12" t="str">
        <f t="shared" si="634"/>
        <v/>
      </c>
      <c r="AM1167" s="12" t="str">
        <f t="shared" si="635"/>
        <v/>
      </c>
      <c r="AN1167" s="12" t="str">
        <f t="shared" si="636"/>
        <v/>
      </c>
      <c r="AO1167" s="10" t="str">
        <f t="shared" si="616"/>
        <v/>
      </c>
      <c r="AP1167" s="10" t="str">
        <f t="shared" si="617"/>
        <v/>
      </c>
      <c r="AQ1167" s="10" t="str">
        <f t="shared" si="618"/>
        <v/>
      </c>
      <c r="AR1167" s="10" t="str">
        <f t="shared" si="619"/>
        <v/>
      </c>
      <c r="AS1167" s="10" t="str">
        <f t="shared" si="620"/>
        <v/>
      </c>
      <c r="AT1167" s="10" t="str">
        <f t="shared" si="621"/>
        <v/>
      </c>
      <c r="AU1167" s="10" t="str">
        <f t="shared" si="622"/>
        <v/>
      </c>
      <c r="AV1167" s="10" t="str">
        <f t="shared" si="623"/>
        <v/>
      </c>
    </row>
    <row r="1168" spans="1:48" x14ac:dyDescent="0.2">
      <c r="A1168" s="2">
        <v>1</v>
      </c>
      <c r="B1168" s="6" t="s">
        <v>20</v>
      </c>
      <c r="C1168" s="6">
        <v>0</v>
      </c>
      <c r="D1168" s="5" t="s">
        <v>116</v>
      </c>
      <c r="E1168" s="5" t="str">
        <f t="shared" si="624"/>
        <v/>
      </c>
      <c r="F1168" s="5" t="str">
        <f t="shared" si="611"/>
        <v/>
      </c>
      <c r="G1168" s="7">
        <v>79.555000000000007</v>
      </c>
      <c r="H1168" s="7">
        <v>83.796999999999997</v>
      </c>
      <c r="I1168" s="7">
        <v>102.01</v>
      </c>
      <c r="J1168" s="7">
        <v>87.456999999999994</v>
      </c>
      <c r="K1168" s="7">
        <v>128.226</v>
      </c>
      <c r="L1168" s="7">
        <v>121.735</v>
      </c>
      <c r="M1168" s="7">
        <v>83.033000000000001</v>
      </c>
      <c r="N1168" s="7">
        <v>84.701999999999998</v>
      </c>
      <c r="O1168" s="7"/>
      <c r="Q1168" s="13"/>
      <c r="R1168" s="10" t="s">
        <v>855</v>
      </c>
      <c r="S1168" s="10">
        <v>1995</v>
      </c>
      <c r="T1168" s="10" t="e">
        <f t="shared" si="612"/>
        <v>#DIV/0!</v>
      </c>
      <c r="U1168" s="10" t="e">
        <f t="shared" si="613"/>
        <v>#DIV/0!</v>
      </c>
      <c r="V1168" s="10" t="e">
        <f t="shared" si="614"/>
        <v>#DIV/0!</v>
      </c>
      <c r="W1168" s="10" t="e">
        <f t="shared" si="615"/>
        <v>#DIV/0!</v>
      </c>
      <c r="X1168" s="10" t="e">
        <f t="shared" si="625"/>
        <v>#DIV/0!</v>
      </c>
      <c r="Y1168" s="10" t="e">
        <f t="shared" si="626"/>
        <v>#DIV/0!</v>
      </c>
      <c r="Z1168" s="10" t="e">
        <f t="shared" si="627"/>
        <v>#DIV/0!</v>
      </c>
      <c r="AA1168" s="10" t="e">
        <f t="shared" si="628"/>
        <v>#DIV/0!</v>
      </c>
      <c r="AB1168" s="10"/>
      <c r="AC1168" s="10" t="str">
        <f>IFERROR(VLOOKUP(S1168&amp;R1168,'Regulatory Data'!D$6:F$1349,3,FALSE),"")</f>
        <v/>
      </c>
      <c r="AD1168" s="12" t="str">
        <f>VLOOKUP($S1168&amp;$R1168,'Regulatory Data'!$I$6:$O$1301,5,FALSE)</f>
        <v/>
      </c>
      <c r="AE1168" s="12" t="str">
        <f>IF(VLOOKUP($S1168&amp;$R1168,'Regulatory Data'!$I$6:$O$1301,7,FALSE)=1,1,IF(VLOOKUP($S1168&amp;$R1168,'Regulatory Data'!$I$6:$O$1301,6,FALSE)=1,0,""))</f>
        <v/>
      </c>
      <c r="AF1168" s="10"/>
      <c r="AG1168" s="12" t="str">
        <f t="shared" si="629"/>
        <v/>
      </c>
      <c r="AH1168" s="12" t="str">
        <f t="shared" si="630"/>
        <v/>
      </c>
      <c r="AI1168" s="12" t="str">
        <f t="shared" si="631"/>
        <v/>
      </c>
      <c r="AJ1168" s="12" t="str">
        <f t="shared" si="632"/>
        <v/>
      </c>
      <c r="AK1168" s="12" t="str">
        <f t="shared" si="633"/>
        <v/>
      </c>
      <c r="AL1168" s="12" t="str">
        <f t="shared" si="634"/>
        <v/>
      </c>
      <c r="AM1168" s="12" t="str">
        <f t="shared" si="635"/>
        <v/>
      </c>
      <c r="AN1168" s="12" t="str">
        <f t="shared" si="636"/>
        <v/>
      </c>
      <c r="AO1168" s="10" t="str">
        <f t="shared" si="616"/>
        <v/>
      </c>
      <c r="AP1168" s="10" t="str">
        <f t="shared" si="617"/>
        <v/>
      </c>
      <c r="AQ1168" s="10" t="str">
        <f t="shared" si="618"/>
        <v/>
      </c>
      <c r="AR1168" s="10" t="str">
        <f t="shared" si="619"/>
        <v/>
      </c>
      <c r="AS1168" s="10" t="str">
        <f t="shared" si="620"/>
        <v/>
      </c>
      <c r="AT1168" s="10" t="str">
        <f t="shared" si="621"/>
        <v/>
      </c>
      <c r="AU1168" s="10" t="str">
        <f t="shared" si="622"/>
        <v/>
      </c>
      <c r="AV1168" s="10" t="str">
        <f t="shared" si="623"/>
        <v/>
      </c>
    </row>
    <row r="1169" spans="1:48" x14ac:dyDescent="0.2">
      <c r="A1169" s="2">
        <v>1</v>
      </c>
      <c r="B1169" s="6" t="s">
        <v>21</v>
      </c>
      <c r="C1169" s="6">
        <v>0</v>
      </c>
      <c r="D1169" s="5" t="s">
        <v>116</v>
      </c>
      <c r="E1169" s="5" t="str">
        <f t="shared" si="624"/>
        <v/>
      </c>
      <c r="F1169" s="5" t="str">
        <f t="shared" si="611"/>
        <v/>
      </c>
      <c r="G1169" s="7">
        <v>84.353999999999999</v>
      </c>
      <c r="H1169" s="7">
        <v>89.923000000000002</v>
      </c>
      <c r="I1169" s="7">
        <v>112.756</v>
      </c>
      <c r="J1169" s="7">
        <v>89.278999999999996</v>
      </c>
      <c r="K1169" s="7">
        <v>133.67099999999999</v>
      </c>
      <c r="L1169" s="7">
        <v>125.392</v>
      </c>
      <c r="M1169" s="7">
        <v>82.733999999999995</v>
      </c>
      <c r="N1169" s="7">
        <v>93.287999999999997</v>
      </c>
      <c r="O1169" s="7"/>
      <c r="Q1169" s="13"/>
      <c r="R1169" s="10" t="s">
        <v>855</v>
      </c>
      <c r="S1169" s="10">
        <v>1996</v>
      </c>
      <c r="T1169" s="10" t="e">
        <f t="shared" si="612"/>
        <v>#DIV/0!</v>
      </c>
      <c r="U1169" s="10" t="e">
        <f t="shared" si="613"/>
        <v>#DIV/0!</v>
      </c>
      <c r="V1169" s="10" t="e">
        <f t="shared" si="614"/>
        <v>#DIV/0!</v>
      </c>
      <c r="W1169" s="10" t="e">
        <f t="shared" si="615"/>
        <v>#DIV/0!</v>
      </c>
      <c r="X1169" s="10" t="e">
        <f t="shared" si="625"/>
        <v>#DIV/0!</v>
      </c>
      <c r="Y1169" s="10" t="e">
        <f t="shared" si="626"/>
        <v>#DIV/0!</v>
      </c>
      <c r="Z1169" s="10" t="e">
        <f t="shared" si="627"/>
        <v>#DIV/0!</v>
      </c>
      <c r="AA1169" s="10" t="e">
        <f t="shared" si="628"/>
        <v>#DIV/0!</v>
      </c>
      <c r="AB1169" s="10"/>
      <c r="AC1169" s="10" t="str">
        <f>IFERROR(VLOOKUP(S1169&amp;R1169,'Regulatory Data'!D$6:F$1349,3,FALSE),"")</f>
        <v/>
      </c>
      <c r="AD1169" s="12" t="str">
        <f>VLOOKUP($S1169&amp;$R1169,'Regulatory Data'!$I$6:$O$1301,5,FALSE)</f>
        <v/>
      </c>
      <c r="AE1169" s="12" t="str">
        <f>IF(VLOOKUP($S1169&amp;$R1169,'Regulatory Data'!$I$6:$O$1301,7,FALSE)=1,1,IF(VLOOKUP($S1169&amp;$R1169,'Regulatory Data'!$I$6:$O$1301,6,FALSE)=1,0,""))</f>
        <v/>
      </c>
      <c r="AF1169" s="10"/>
      <c r="AG1169" s="12" t="str">
        <f t="shared" si="629"/>
        <v/>
      </c>
      <c r="AH1169" s="12" t="str">
        <f t="shared" si="630"/>
        <v/>
      </c>
      <c r="AI1169" s="12" t="str">
        <f t="shared" si="631"/>
        <v/>
      </c>
      <c r="AJ1169" s="12" t="str">
        <f t="shared" si="632"/>
        <v/>
      </c>
      <c r="AK1169" s="12" t="str">
        <f t="shared" si="633"/>
        <v/>
      </c>
      <c r="AL1169" s="12" t="str">
        <f t="shared" si="634"/>
        <v/>
      </c>
      <c r="AM1169" s="12" t="str">
        <f t="shared" si="635"/>
        <v/>
      </c>
      <c r="AN1169" s="12" t="str">
        <f t="shared" si="636"/>
        <v/>
      </c>
      <c r="AO1169" s="10" t="str">
        <f t="shared" si="616"/>
        <v/>
      </c>
      <c r="AP1169" s="10" t="str">
        <f t="shared" si="617"/>
        <v/>
      </c>
      <c r="AQ1169" s="10" t="str">
        <f t="shared" si="618"/>
        <v/>
      </c>
      <c r="AR1169" s="10" t="str">
        <f t="shared" si="619"/>
        <v/>
      </c>
      <c r="AS1169" s="10" t="str">
        <f t="shared" si="620"/>
        <v/>
      </c>
      <c r="AT1169" s="10" t="str">
        <f t="shared" si="621"/>
        <v/>
      </c>
      <c r="AU1169" s="10" t="str">
        <f t="shared" si="622"/>
        <v/>
      </c>
      <c r="AV1169" s="10" t="str">
        <f t="shared" si="623"/>
        <v/>
      </c>
    </row>
    <row r="1170" spans="1:48" x14ac:dyDescent="0.2">
      <c r="A1170" s="2">
        <v>1</v>
      </c>
      <c r="B1170" s="6" t="s">
        <v>22</v>
      </c>
      <c r="C1170" s="6">
        <v>0</v>
      </c>
      <c r="D1170" s="5" t="s">
        <v>116</v>
      </c>
      <c r="E1170" s="5" t="str">
        <f t="shared" si="624"/>
        <v/>
      </c>
      <c r="F1170" s="5" t="str">
        <f t="shared" si="611"/>
        <v/>
      </c>
      <c r="G1170" s="7">
        <v>86.466999999999999</v>
      </c>
      <c r="H1170" s="7">
        <v>89.99</v>
      </c>
      <c r="I1170" s="7">
        <v>113.21599999999999</v>
      </c>
      <c r="J1170" s="7">
        <v>92.665999999999997</v>
      </c>
      <c r="K1170" s="7">
        <v>130.93600000000001</v>
      </c>
      <c r="L1170" s="7">
        <v>125.81</v>
      </c>
      <c r="M1170" s="7">
        <v>85.74</v>
      </c>
      <c r="N1170" s="7">
        <v>97.072000000000003</v>
      </c>
      <c r="O1170" s="7"/>
      <c r="Q1170" s="13"/>
      <c r="R1170" s="10" t="s">
        <v>855</v>
      </c>
      <c r="S1170" s="10">
        <v>1997</v>
      </c>
      <c r="T1170" s="10">
        <f t="shared" si="612"/>
        <v>68.459999999999994</v>
      </c>
      <c r="U1170" s="10">
        <f t="shared" si="613"/>
        <v>71.376000000000005</v>
      </c>
      <c r="V1170" s="10">
        <f t="shared" si="614"/>
        <v>94.998999999999995</v>
      </c>
      <c r="W1170" s="10">
        <f t="shared" si="615"/>
        <v>95.733000000000004</v>
      </c>
      <c r="X1170" s="10" t="e">
        <f t="shared" si="625"/>
        <v>#DIV/0!</v>
      </c>
      <c r="Y1170" s="10" t="e">
        <f t="shared" si="626"/>
        <v>#DIV/0!</v>
      </c>
      <c r="Z1170" s="10" t="e">
        <f t="shared" si="627"/>
        <v>#DIV/0!</v>
      </c>
      <c r="AA1170" s="10" t="e">
        <f t="shared" si="628"/>
        <v>#DIV/0!</v>
      </c>
      <c r="AB1170" s="10"/>
      <c r="AC1170" s="10">
        <f>IFERROR(VLOOKUP(S1170&amp;R1170,'Regulatory Data'!D$6:F$1349,3,FALSE),"")</f>
        <v>4.4464391330139268</v>
      </c>
      <c r="AD1170" s="12">
        <f>VLOOKUP($S1170&amp;$R1170,'Regulatory Data'!$I$6:$O$1301,5,FALSE)</f>
        <v>1</v>
      </c>
      <c r="AE1170" s="12">
        <f>IF(VLOOKUP($S1170&amp;$R1170,'Regulatory Data'!$I$6:$O$1301,7,FALSE)=1,1,IF(VLOOKUP($S1170&amp;$R1170,'Regulatory Data'!$I$6:$O$1301,6,FALSE)=1,0,""))</f>
        <v>1</v>
      </c>
      <c r="AF1170" s="10"/>
      <c r="AG1170" s="12" t="str">
        <f t="shared" si="629"/>
        <v/>
      </c>
      <c r="AH1170" s="12">
        <f t="shared" si="630"/>
        <v>0.10289033317471841</v>
      </c>
      <c r="AI1170" s="12" t="str">
        <f t="shared" si="631"/>
        <v/>
      </c>
      <c r="AJ1170" s="12">
        <f t="shared" si="632"/>
        <v>8.8939437507236541E-2</v>
      </c>
      <c r="AK1170" s="12" t="str">
        <f t="shared" si="633"/>
        <v/>
      </c>
      <c r="AL1170" s="12">
        <f t="shared" si="634"/>
        <v>-9.5508275117488495E-3</v>
      </c>
      <c r="AM1170" s="12" t="str">
        <f t="shared" si="635"/>
        <v/>
      </c>
      <c r="AN1170" s="12">
        <f t="shared" si="636"/>
        <v>4.1279728380310132E-3</v>
      </c>
      <c r="AO1170" s="10" t="str">
        <f t="shared" si="616"/>
        <v/>
      </c>
      <c r="AP1170" s="10">
        <f t="shared" si="617"/>
        <v>0.10289033317471841</v>
      </c>
      <c r="AQ1170" s="10" t="str">
        <f t="shared" si="618"/>
        <v/>
      </c>
      <c r="AR1170" s="10">
        <f t="shared" si="619"/>
        <v>8.8939437507236541E-2</v>
      </c>
      <c r="AS1170" s="10" t="str">
        <f t="shared" si="620"/>
        <v/>
      </c>
      <c r="AT1170" s="10">
        <f t="shared" si="621"/>
        <v>-9.5508275117488495E-3</v>
      </c>
      <c r="AU1170" s="10" t="str">
        <f t="shared" si="622"/>
        <v/>
      </c>
      <c r="AV1170" s="10">
        <f t="shared" si="623"/>
        <v>4.1279728380310132E-3</v>
      </c>
    </row>
    <row r="1171" spans="1:48" x14ac:dyDescent="0.2">
      <c r="A1171" s="2">
        <v>1</v>
      </c>
      <c r="B1171" s="6" t="s">
        <v>23</v>
      </c>
      <c r="C1171" s="6">
        <v>0</v>
      </c>
      <c r="D1171" s="5" t="s">
        <v>116</v>
      </c>
      <c r="E1171" s="5" t="str">
        <f t="shared" si="624"/>
        <v/>
      </c>
      <c r="F1171" s="5" t="str">
        <f t="shared" si="611"/>
        <v/>
      </c>
      <c r="G1171" s="7">
        <v>87.891000000000005</v>
      </c>
      <c r="H1171" s="7">
        <v>91.641999999999996</v>
      </c>
      <c r="I1171" s="7">
        <v>113.666</v>
      </c>
      <c r="J1171" s="7">
        <v>95.626999999999995</v>
      </c>
      <c r="K1171" s="7">
        <v>129.32599999999999</v>
      </c>
      <c r="L1171" s="7">
        <v>124.033</v>
      </c>
      <c r="M1171" s="7">
        <v>87.125</v>
      </c>
      <c r="N1171" s="7">
        <v>99.031000000000006</v>
      </c>
      <c r="O1171" s="7"/>
      <c r="Q1171" s="13"/>
      <c r="R1171" s="10" t="s">
        <v>855</v>
      </c>
      <c r="S1171" s="10">
        <v>1998</v>
      </c>
      <c r="T1171" s="10">
        <f t="shared" si="612"/>
        <v>75.879000000000005</v>
      </c>
      <c r="U1171" s="10">
        <f t="shared" si="613"/>
        <v>78.015000000000001</v>
      </c>
      <c r="V1171" s="10">
        <f t="shared" si="614"/>
        <v>94.096000000000004</v>
      </c>
      <c r="W1171" s="10">
        <f t="shared" si="615"/>
        <v>96.129000000000005</v>
      </c>
      <c r="X1171" s="10">
        <f t="shared" si="625"/>
        <v>0.10289033317471841</v>
      </c>
      <c r="Y1171" s="10">
        <f t="shared" si="626"/>
        <v>8.8939437507236541E-2</v>
      </c>
      <c r="Z1171" s="10">
        <f t="shared" si="627"/>
        <v>-9.5508275117488495E-3</v>
      </c>
      <c r="AA1171" s="10">
        <f t="shared" si="628"/>
        <v>4.1279728380310132E-3</v>
      </c>
      <c r="AB1171" s="10"/>
      <c r="AC1171" s="10">
        <f>IFERROR(VLOOKUP(S1171&amp;R1171,'Regulatory Data'!D$6:F$1349,3,FALSE),"")</f>
        <v>4.5067892356819934</v>
      </c>
      <c r="AD1171" s="12">
        <f>VLOOKUP($S1171&amp;$R1171,'Regulatory Data'!$I$6:$O$1301,5,FALSE)</f>
        <v>1</v>
      </c>
      <c r="AE1171" s="12">
        <f>IF(VLOOKUP($S1171&amp;$R1171,'Regulatory Data'!$I$6:$O$1301,7,FALSE)=1,1,IF(VLOOKUP($S1171&amp;$R1171,'Regulatory Data'!$I$6:$O$1301,6,FALSE)=1,0,""))</f>
        <v>1</v>
      </c>
      <c r="AF1171" s="10"/>
      <c r="AG1171" s="12" t="str">
        <f t="shared" si="629"/>
        <v/>
      </c>
      <c r="AH1171" s="12">
        <f t="shared" si="630"/>
        <v>5.34240239957402E-2</v>
      </c>
      <c r="AI1171" s="12" t="str">
        <f t="shared" si="631"/>
        <v/>
      </c>
      <c r="AJ1171" s="12">
        <f t="shared" si="632"/>
        <v>8.0134401811535305E-2</v>
      </c>
      <c r="AK1171" s="12" t="str">
        <f t="shared" si="633"/>
        <v/>
      </c>
      <c r="AL1171" s="12">
        <f t="shared" si="634"/>
        <v>2.2093029717154877E-2</v>
      </c>
      <c r="AM1171" s="12" t="str">
        <f t="shared" si="635"/>
        <v/>
      </c>
      <c r="AN1171" s="12">
        <f t="shared" si="636"/>
        <v>8.8652879264765616E-3</v>
      </c>
      <c r="AO1171" s="10" t="str">
        <f t="shared" si="616"/>
        <v/>
      </c>
      <c r="AP1171" s="10">
        <f t="shared" si="617"/>
        <v>5.34240239957402E-2</v>
      </c>
      <c r="AQ1171" s="10" t="str">
        <f t="shared" si="618"/>
        <v/>
      </c>
      <c r="AR1171" s="10">
        <f t="shared" si="619"/>
        <v>8.0134401811535305E-2</v>
      </c>
      <c r="AS1171" s="10" t="str">
        <f t="shared" si="620"/>
        <v/>
      </c>
      <c r="AT1171" s="10">
        <f t="shared" si="621"/>
        <v>2.2093029717154877E-2</v>
      </c>
      <c r="AU1171" s="10" t="str">
        <f t="shared" si="622"/>
        <v/>
      </c>
      <c r="AV1171" s="10">
        <f t="shared" si="623"/>
        <v>8.8652879264765616E-3</v>
      </c>
    </row>
    <row r="1172" spans="1:48" x14ac:dyDescent="0.2">
      <c r="A1172" s="2">
        <v>1</v>
      </c>
      <c r="B1172" s="6" t="s">
        <v>24</v>
      </c>
      <c r="C1172" s="6">
        <v>0</v>
      </c>
      <c r="D1172" s="5" t="s">
        <v>116</v>
      </c>
      <c r="E1172" s="5" t="str">
        <f t="shared" si="624"/>
        <v/>
      </c>
      <c r="F1172" s="5" t="str">
        <f t="shared" si="611"/>
        <v/>
      </c>
      <c r="G1172" s="7">
        <v>93.165000000000006</v>
      </c>
      <c r="H1172" s="7">
        <v>99.052999999999997</v>
      </c>
      <c r="I1172" s="7">
        <v>120.16800000000001</v>
      </c>
      <c r="J1172" s="7">
        <v>96.028000000000006</v>
      </c>
      <c r="K1172" s="7">
        <v>128.983</v>
      </c>
      <c r="L1172" s="7">
        <v>121.31699999999999</v>
      </c>
      <c r="M1172" s="7">
        <v>90.826999999999998</v>
      </c>
      <c r="N1172" s="7">
        <v>109.145</v>
      </c>
      <c r="O1172" s="7"/>
      <c r="Q1172" s="13"/>
      <c r="R1172" s="10" t="s">
        <v>855</v>
      </c>
      <c r="S1172" s="10">
        <v>1999</v>
      </c>
      <c r="T1172" s="10">
        <f t="shared" si="612"/>
        <v>80.043000000000006</v>
      </c>
      <c r="U1172" s="10">
        <f t="shared" si="613"/>
        <v>84.524000000000001</v>
      </c>
      <c r="V1172" s="10">
        <f t="shared" si="614"/>
        <v>96.197999999999993</v>
      </c>
      <c r="W1172" s="10">
        <f t="shared" si="615"/>
        <v>96.984999999999999</v>
      </c>
      <c r="X1172" s="10">
        <f t="shared" si="625"/>
        <v>5.34240239957402E-2</v>
      </c>
      <c r="Y1172" s="10">
        <f t="shared" si="626"/>
        <v>8.0134401811535305E-2</v>
      </c>
      <c r="Z1172" s="10">
        <f t="shared" si="627"/>
        <v>2.2093029717154877E-2</v>
      </c>
      <c r="AA1172" s="10">
        <f t="shared" si="628"/>
        <v>8.8652879264765616E-3</v>
      </c>
      <c r="AB1172" s="10"/>
      <c r="AC1172" s="10">
        <f>IFERROR(VLOOKUP(S1172&amp;R1172,'Regulatory Data'!D$6:F$1349,3,FALSE),"")</f>
        <v>4.640287277439846</v>
      </c>
      <c r="AD1172" s="12">
        <f>VLOOKUP($S1172&amp;$R1172,'Regulatory Data'!$I$6:$O$1301,5,FALSE)</f>
        <v>1</v>
      </c>
      <c r="AE1172" s="12">
        <f>IF(VLOOKUP($S1172&amp;$R1172,'Regulatory Data'!$I$6:$O$1301,7,FALSE)=1,1,IF(VLOOKUP($S1172&amp;$R1172,'Regulatory Data'!$I$6:$O$1301,6,FALSE)=1,0,""))</f>
        <v>1</v>
      </c>
      <c r="AF1172" s="10"/>
      <c r="AG1172" s="12" t="str">
        <f t="shared" si="629"/>
        <v/>
      </c>
      <c r="AH1172" s="12">
        <f t="shared" si="630"/>
        <v>3.8755470339091325E-2</v>
      </c>
      <c r="AI1172" s="12" t="str">
        <f t="shared" si="631"/>
        <v/>
      </c>
      <c r="AJ1172" s="12">
        <f t="shared" si="632"/>
        <v>-1.16740483395672E-2</v>
      </c>
      <c r="AK1172" s="12" t="str">
        <f t="shared" si="633"/>
        <v/>
      </c>
      <c r="AL1172" s="12">
        <f t="shared" si="634"/>
        <v>6.7999981110054009E-2</v>
      </c>
      <c r="AM1172" s="12" t="str">
        <f t="shared" si="635"/>
        <v/>
      </c>
      <c r="AN1172" s="12">
        <f t="shared" si="636"/>
        <v>9.8450061421406332E-2</v>
      </c>
      <c r="AO1172" s="10" t="str">
        <f t="shared" si="616"/>
        <v/>
      </c>
      <c r="AP1172" s="10">
        <f t="shared" si="617"/>
        <v>3.8755470339091325E-2</v>
      </c>
      <c r="AQ1172" s="10" t="str">
        <f t="shared" si="618"/>
        <v/>
      </c>
      <c r="AR1172" s="10">
        <f t="shared" si="619"/>
        <v>-1.16740483395672E-2</v>
      </c>
      <c r="AS1172" s="10" t="str">
        <f t="shared" si="620"/>
        <v/>
      </c>
      <c r="AT1172" s="10">
        <f t="shared" si="621"/>
        <v>6.7999981110054009E-2</v>
      </c>
      <c r="AU1172" s="10" t="str">
        <f t="shared" si="622"/>
        <v/>
      </c>
      <c r="AV1172" s="10">
        <f t="shared" si="623"/>
        <v>9.8450061421406332E-2</v>
      </c>
    </row>
    <row r="1173" spans="1:48" x14ac:dyDescent="0.2">
      <c r="A1173" s="2">
        <v>1</v>
      </c>
      <c r="B1173" s="6" t="s">
        <v>25</v>
      </c>
      <c r="C1173" s="6">
        <v>0</v>
      </c>
      <c r="D1173" s="5" t="s">
        <v>116</v>
      </c>
      <c r="E1173" s="5" t="str">
        <f t="shared" si="624"/>
        <v/>
      </c>
      <c r="F1173" s="5" t="str">
        <f t="shared" si="611"/>
        <v/>
      </c>
      <c r="G1173" s="7">
        <v>91.167000000000002</v>
      </c>
      <c r="H1173" s="7">
        <v>96.164000000000001</v>
      </c>
      <c r="I1173" s="7">
        <v>114.151</v>
      </c>
      <c r="J1173" s="7">
        <v>97.441000000000003</v>
      </c>
      <c r="K1173" s="7">
        <v>125.21</v>
      </c>
      <c r="L1173" s="7">
        <v>118.70399999999999</v>
      </c>
      <c r="M1173" s="7">
        <v>93.566999999999993</v>
      </c>
      <c r="N1173" s="7">
        <v>106.80800000000001</v>
      </c>
      <c r="O1173" s="7"/>
      <c r="Q1173" s="13"/>
      <c r="R1173" s="10" t="s">
        <v>855</v>
      </c>
      <c r="S1173" s="10">
        <v>2000</v>
      </c>
      <c r="T1173" s="10">
        <f t="shared" si="612"/>
        <v>83.206000000000003</v>
      </c>
      <c r="U1173" s="10">
        <f t="shared" si="613"/>
        <v>83.543000000000006</v>
      </c>
      <c r="V1173" s="10">
        <f t="shared" si="614"/>
        <v>102.967</v>
      </c>
      <c r="W1173" s="10">
        <f t="shared" si="615"/>
        <v>107.01900000000001</v>
      </c>
      <c r="X1173" s="10">
        <f t="shared" si="625"/>
        <v>3.8755470339091325E-2</v>
      </c>
      <c r="Y1173" s="10">
        <f t="shared" si="626"/>
        <v>-1.16740483395672E-2</v>
      </c>
      <c r="Z1173" s="10">
        <f t="shared" si="627"/>
        <v>6.7999981110054009E-2</v>
      </c>
      <c r="AA1173" s="10">
        <f t="shared" si="628"/>
        <v>9.8450061421406332E-2</v>
      </c>
      <c r="AB1173" s="10"/>
      <c r="AC1173" s="10">
        <f>IFERROR(VLOOKUP(S1173&amp;R1173,'Regulatory Data'!D$6:F$1349,3,FALSE),"")</f>
        <v>4.5840754064677816</v>
      </c>
      <c r="AD1173" s="12">
        <f>VLOOKUP($S1173&amp;$R1173,'Regulatory Data'!$I$6:$O$1301,5,FALSE)</f>
        <v>1</v>
      </c>
      <c r="AE1173" s="12">
        <f>IF(VLOOKUP($S1173&amp;$R1173,'Regulatory Data'!$I$6:$O$1301,7,FALSE)=1,1,IF(VLOOKUP($S1173&amp;$R1173,'Regulatory Data'!$I$6:$O$1301,6,FALSE)=1,0,""))</f>
        <v>1</v>
      </c>
      <c r="AF1173" s="10"/>
      <c r="AG1173" s="12" t="str">
        <f t="shared" si="629"/>
        <v/>
      </c>
      <c r="AH1173" s="12">
        <f t="shared" si="630"/>
        <v>4.106521662794016E-2</v>
      </c>
      <c r="AI1173" s="12" t="str">
        <f t="shared" si="631"/>
        <v/>
      </c>
      <c r="AJ1173" s="12">
        <f t="shared" si="632"/>
        <v>2.0167994052081362E-2</v>
      </c>
      <c r="AK1173" s="12" t="str">
        <f t="shared" si="633"/>
        <v/>
      </c>
      <c r="AL1173" s="12">
        <f t="shared" si="634"/>
        <v>2.6035498851503469E-2</v>
      </c>
      <c r="AM1173" s="12" t="str">
        <f t="shared" si="635"/>
        <v/>
      </c>
      <c r="AN1173" s="12">
        <f t="shared" si="636"/>
        <v>1.1852596097797985E-2</v>
      </c>
      <c r="AO1173" s="10" t="str">
        <f t="shared" si="616"/>
        <v/>
      </c>
      <c r="AP1173" s="10">
        <f t="shared" si="617"/>
        <v>4.106521662794016E-2</v>
      </c>
      <c r="AQ1173" s="10" t="str">
        <f t="shared" si="618"/>
        <v/>
      </c>
      <c r="AR1173" s="10">
        <f t="shared" si="619"/>
        <v>2.0167994052081362E-2</v>
      </c>
      <c r="AS1173" s="10" t="str">
        <f t="shared" si="620"/>
        <v/>
      </c>
      <c r="AT1173" s="10">
        <f t="shared" si="621"/>
        <v>2.6035498851503469E-2</v>
      </c>
      <c r="AU1173" s="10" t="str">
        <f t="shared" si="622"/>
        <v/>
      </c>
      <c r="AV1173" s="10">
        <f t="shared" si="623"/>
        <v>1.1852596097797985E-2</v>
      </c>
    </row>
    <row r="1174" spans="1:48" x14ac:dyDescent="0.2">
      <c r="A1174" s="2">
        <v>1</v>
      </c>
      <c r="B1174" s="6" t="s">
        <v>26</v>
      </c>
      <c r="C1174" s="6">
        <v>0</v>
      </c>
      <c r="D1174" s="5" t="s">
        <v>116</v>
      </c>
      <c r="E1174" s="5" t="str">
        <f t="shared" si="624"/>
        <v/>
      </c>
      <c r="F1174" s="5" t="str">
        <f t="shared" si="611"/>
        <v/>
      </c>
      <c r="G1174" s="7">
        <v>102.55500000000001</v>
      </c>
      <c r="H1174" s="7">
        <v>108.473</v>
      </c>
      <c r="I1174" s="7">
        <v>126.155</v>
      </c>
      <c r="J1174" s="7">
        <v>96.936000000000007</v>
      </c>
      <c r="K1174" s="7">
        <v>123.01300000000001</v>
      </c>
      <c r="L1174" s="7">
        <v>116.301</v>
      </c>
      <c r="M1174" s="7">
        <v>92.13</v>
      </c>
      <c r="N1174" s="7">
        <v>116.227</v>
      </c>
      <c r="O1174" s="7"/>
      <c r="Q1174" s="13"/>
      <c r="R1174" s="10" t="s">
        <v>855</v>
      </c>
      <c r="S1174" s="10">
        <v>2001</v>
      </c>
      <c r="T1174" s="10">
        <f t="shared" si="612"/>
        <v>86.694000000000003</v>
      </c>
      <c r="U1174" s="10">
        <f t="shared" si="613"/>
        <v>85.245000000000005</v>
      </c>
      <c r="V1174" s="10">
        <f t="shared" si="614"/>
        <v>105.68300000000001</v>
      </c>
      <c r="W1174" s="10">
        <f t="shared" si="615"/>
        <v>108.295</v>
      </c>
      <c r="X1174" s="10">
        <f t="shared" si="625"/>
        <v>4.106521662794016E-2</v>
      </c>
      <c r="Y1174" s="10">
        <f t="shared" si="626"/>
        <v>2.0167994052081362E-2</v>
      </c>
      <c r="Z1174" s="10">
        <f t="shared" si="627"/>
        <v>2.6035498851503469E-2</v>
      </c>
      <c r="AA1174" s="10">
        <f t="shared" si="628"/>
        <v>1.1852596097797985E-2</v>
      </c>
      <c r="AB1174" s="10"/>
      <c r="AC1174" s="10">
        <f>IFERROR(VLOOKUP(S1174&amp;R1174,'Regulatory Data'!D$6:F$1349,3,FALSE),"")</f>
        <v>4.7053541399532266</v>
      </c>
      <c r="AD1174" s="12">
        <f>VLOOKUP($S1174&amp;$R1174,'Regulatory Data'!$I$6:$O$1301,5,FALSE)</f>
        <v>1</v>
      </c>
      <c r="AE1174" s="12">
        <f>IF(VLOOKUP($S1174&amp;$R1174,'Regulatory Data'!$I$6:$O$1301,7,FALSE)=1,1,IF(VLOOKUP($S1174&amp;$R1174,'Regulatory Data'!$I$6:$O$1301,6,FALSE)=1,0,""))</f>
        <v>1</v>
      </c>
      <c r="AF1174" s="10"/>
      <c r="AG1174" s="12" t="str">
        <f t="shared" si="629"/>
        <v/>
      </c>
      <c r="AH1174" s="12">
        <f t="shared" si="630"/>
        <v>0.14278550874856233</v>
      </c>
      <c r="AI1174" s="12" t="str">
        <f t="shared" si="631"/>
        <v/>
      </c>
      <c r="AJ1174" s="12">
        <f t="shared" si="632"/>
        <v>0.1596407225708969</v>
      </c>
      <c r="AK1174" s="12" t="str">
        <f t="shared" si="633"/>
        <v/>
      </c>
      <c r="AL1174" s="12">
        <f t="shared" si="634"/>
        <v>-5.5273861408220881E-2</v>
      </c>
      <c r="AM1174" s="12" t="str">
        <f t="shared" si="635"/>
        <v/>
      </c>
      <c r="AN1174" s="12">
        <f t="shared" si="636"/>
        <v>-7.9688798901367264E-2</v>
      </c>
      <c r="AO1174" s="10" t="str">
        <f t="shared" si="616"/>
        <v/>
      </c>
      <c r="AP1174" s="10">
        <f t="shared" si="617"/>
        <v>0.14278550874856233</v>
      </c>
      <c r="AQ1174" s="10" t="str">
        <f t="shared" si="618"/>
        <v/>
      </c>
      <c r="AR1174" s="10">
        <f t="shared" si="619"/>
        <v>0.1596407225708969</v>
      </c>
      <c r="AS1174" s="10" t="str">
        <f t="shared" si="620"/>
        <v/>
      </c>
      <c r="AT1174" s="10">
        <f t="shared" si="621"/>
        <v>-5.5273861408220881E-2</v>
      </c>
      <c r="AU1174" s="10" t="str">
        <f t="shared" si="622"/>
        <v/>
      </c>
      <c r="AV1174" s="10">
        <f t="shared" si="623"/>
        <v>-7.9688798901367264E-2</v>
      </c>
    </row>
    <row r="1175" spans="1:48" x14ac:dyDescent="0.2">
      <c r="A1175" s="2">
        <v>1</v>
      </c>
      <c r="B1175" s="6" t="s">
        <v>27</v>
      </c>
      <c r="C1175" s="6">
        <v>0</v>
      </c>
      <c r="D1175" s="5" t="s">
        <v>116</v>
      </c>
      <c r="E1175" s="5" t="str">
        <f t="shared" si="624"/>
        <v/>
      </c>
      <c r="F1175" s="5" t="str">
        <f t="shared" si="611"/>
        <v/>
      </c>
      <c r="G1175" s="7">
        <v>105.855</v>
      </c>
      <c r="H1175" s="7">
        <v>108.643</v>
      </c>
      <c r="I1175" s="7">
        <v>120.10899999999999</v>
      </c>
      <c r="J1175" s="7">
        <v>97.995000000000005</v>
      </c>
      <c r="K1175" s="7">
        <v>113.46599999999999</v>
      </c>
      <c r="L1175" s="7">
        <v>110.554</v>
      </c>
      <c r="M1175" s="7">
        <v>95.370999999999995</v>
      </c>
      <c r="N1175" s="7">
        <v>114.54900000000001</v>
      </c>
      <c r="O1175" s="7"/>
      <c r="Q1175" s="13"/>
      <c r="R1175" s="10" t="s">
        <v>855</v>
      </c>
      <c r="S1175" s="10">
        <v>2002</v>
      </c>
      <c r="T1175" s="10">
        <f t="shared" si="612"/>
        <v>100</v>
      </c>
      <c r="U1175" s="10">
        <f t="shared" si="613"/>
        <v>100</v>
      </c>
      <c r="V1175" s="10">
        <f t="shared" si="614"/>
        <v>100</v>
      </c>
      <c r="W1175" s="10">
        <f t="shared" si="615"/>
        <v>100</v>
      </c>
      <c r="X1175" s="10">
        <f t="shared" si="625"/>
        <v>0.14278550874856233</v>
      </c>
      <c r="Y1175" s="10">
        <f t="shared" si="626"/>
        <v>0.1596407225708969</v>
      </c>
      <c r="Z1175" s="10">
        <f t="shared" si="627"/>
        <v>-5.5273861408220881E-2</v>
      </c>
      <c r="AA1175" s="10">
        <f t="shared" si="628"/>
        <v>-7.9688798901367264E-2</v>
      </c>
      <c r="AB1175" s="10"/>
      <c r="AC1175" s="10">
        <f>IFERROR(VLOOKUP(S1175&amp;R1175,'Regulatory Data'!D$6:F$1349,3,FALSE),"")</f>
        <v>4.7932888921891461</v>
      </c>
      <c r="AD1175" s="12">
        <f>VLOOKUP($S1175&amp;$R1175,'Regulatory Data'!$I$6:$O$1301,5,FALSE)</f>
        <v>1</v>
      </c>
      <c r="AE1175" s="12">
        <f>IF(VLOOKUP($S1175&amp;$R1175,'Regulatory Data'!$I$6:$O$1301,7,FALSE)=1,1,IF(VLOOKUP($S1175&amp;$R1175,'Regulatory Data'!$I$6:$O$1301,6,FALSE)=1,0,""))</f>
        <v>1</v>
      </c>
      <c r="AF1175" s="10"/>
      <c r="AG1175" s="12" t="str">
        <f t="shared" si="629"/>
        <v/>
      </c>
      <c r="AH1175" s="12">
        <f t="shared" si="630"/>
        <v>0.12212913323306296</v>
      </c>
      <c r="AI1175" s="12" t="str">
        <f t="shared" si="631"/>
        <v/>
      </c>
      <c r="AJ1175" s="12">
        <f t="shared" si="632"/>
        <v>0.13346389034629436</v>
      </c>
      <c r="AK1175" s="12" t="str">
        <f t="shared" si="633"/>
        <v/>
      </c>
      <c r="AL1175" s="12">
        <f t="shared" si="634"/>
        <v>-1.9723230448192908E-2</v>
      </c>
      <c r="AM1175" s="12" t="str">
        <f t="shared" si="635"/>
        <v/>
      </c>
      <c r="AN1175" s="12">
        <f t="shared" si="636"/>
        <v>-8.5242034109420217E-2</v>
      </c>
      <c r="AO1175" s="10" t="str">
        <f t="shared" si="616"/>
        <v/>
      </c>
      <c r="AP1175" s="10">
        <f t="shared" si="617"/>
        <v>0.12212913323306296</v>
      </c>
      <c r="AQ1175" s="10" t="str">
        <f t="shared" si="618"/>
        <v/>
      </c>
      <c r="AR1175" s="10">
        <f t="shared" si="619"/>
        <v>0.13346389034629436</v>
      </c>
      <c r="AS1175" s="10" t="str">
        <f t="shared" si="620"/>
        <v/>
      </c>
      <c r="AT1175" s="10">
        <f t="shared" si="621"/>
        <v>-1.9723230448192908E-2</v>
      </c>
      <c r="AU1175" s="10" t="str">
        <f t="shared" si="622"/>
        <v/>
      </c>
      <c r="AV1175" s="10">
        <f t="shared" si="623"/>
        <v>-8.5242034109420217E-2</v>
      </c>
    </row>
    <row r="1176" spans="1:48" x14ac:dyDescent="0.2">
      <c r="A1176" s="2">
        <v>1</v>
      </c>
      <c r="B1176" s="6" t="s">
        <v>28</v>
      </c>
      <c r="C1176" s="6">
        <v>0</v>
      </c>
      <c r="D1176" s="5" t="s">
        <v>116</v>
      </c>
      <c r="E1176" s="5" t="str">
        <f t="shared" si="624"/>
        <v/>
      </c>
      <c r="F1176" s="5" t="str">
        <f t="shared" si="611"/>
        <v/>
      </c>
      <c r="G1176" s="7">
        <v>98.96</v>
      </c>
      <c r="H1176" s="7">
        <v>98.049000000000007</v>
      </c>
      <c r="I1176" s="7">
        <v>105.01600000000001</v>
      </c>
      <c r="J1176" s="7">
        <v>99.915999999999997</v>
      </c>
      <c r="K1176" s="7">
        <v>106.119</v>
      </c>
      <c r="L1176" s="7">
        <v>107.10599999999999</v>
      </c>
      <c r="M1176" s="7">
        <v>101.361</v>
      </c>
      <c r="N1176" s="7">
        <v>106.44499999999999</v>
      </c>
      <c r="O1176" s="7"/>
      <c r="Q1176" s="13"/>
      <c r="R1176" s="10" t="s">
        <v>855</v>
      </c>
      <c r="S1176" s="10">
        <v>2003</v>
      </c>
      <c r="T1176" s="10">
        <f t="shared" si="612"/>
        <v>112.99</v>
      </c>
      <c r="U1176" s="10">
        <f t="shared" si="613"/>
        <v>114.27800000000001</v>
      </c>
      <c r="V1176" s="10">
        <f t="shared" si="614"/>
        <v>98.046999999999997</v>
      </c>
      <c r="W1176" s="10">
        <f t="shared" si="615"/>
        <v>91.828999999999994</v>
      </c>
      <c r="X1176" s="10">
        <f t="shared" si="625"/>
        <v>0.12212913323306296</v>
      </c>
      <c r="Y1176" s="10">
        <f t="shared" si="626"/>
        <v>0.13346389034629436</v>
      </c>
      <c r="Z1176" s="10">
        <f t="shared" si="627"/>
        <v>-1.9723230448192908E-2</v>
      </c>
      <c r="AA1176" s="10">
        <f t="shared" si="628"/>
        <v>-8.5242034109420217E-2</v>
      </c>
      <c r="AB1176" s="10"/>
      <c r="AC1176" s="10">
        <f>IFERROR(VLOOKUP(S1176&amp;R1176,'Regulatory Data'!D$6:F$1349,3,FALSE),"")</f>
        <v>4.9236210569505001</v>
      </c>
      <c r="AD1176" s="12">
        <f>VLOOKUP($S1176&amp;$R1176,'Regulatory Data'!$I$6:$O$1301,5,FALSE)</f>
        <v>1</v>
      </c>
      <c r="AE1176" s="12">
        <f>IF(VLOOKUP($S1176&amp;$R1176,'Regulatory Data'!$I$6:$O$1301,7,FALSE)=1,1,IF(VLOOKUP($S1176&amp;$R1176,'Regulatory Data'!$I$6:$O$1301,6,FALSE)=1,0,""))</f>
        <v>1</v>
      </c>
      <c r="AF1176" s="10"/>
      <c r="AG1176" s="12" t="str">
        <f t="shared" si="629"/>
        <v/>
      </c>
      <c r="AH1176" s="12">
        <f t="shared" si="630"/>
        <v>0.12668216482972383</v>
      </c>
      <c r="AI1176" s="12" t="str">
        <f t="shared" si="631"/>
        <v/>
      </c>
      <c r="AJ1176" s="12">
        <f t="shared" si="632"/>
        <v>0.11529282533021501</v>
      </c>
      <c r="AK1176" s="12" t="str">
        <f t="shared" si="633"/>
        <v/>
      </c>
      <c r="AL1176" s="12">
        <f t="shared" si="634"/>
        <v>-2.1849045462766448E-2</v>
      </c>
      <c r="AM1176" s="12" t="str">
        <f t="shared" si="635"/>
        <v/>
      </c>
      <c r="AN1176" s="12">
        <f t="shared" si="636"/>
        <v>-5.775112302196117E-2</v>
      </c>
      <c r="AO1176" s="10" t="str">
        <f t="shared" si="616"/>
        <v/>
      </c>
      <c r="AP1176" s="10">
        <f t="shared" si="617"/>
        <v>0.12668216482972383</v>
      </c>
      <c r="AQ1176" s="10" t="str">
        <f t="shared" si="618"/>
        <v/>
      </c>
      <c r="AR1176" s="10">
        <f t="shared" si="619"/>
        <v>0.11529282533021501</v>
      </c>
      <c r="AS1176" s="10" t="str">
        <f t="shared" si="620"/>
        <v/>
      </c>
      <c r="AT1176" s="10">
        <f t="shared" si="621"/>
        <v>-2.1849045462766448E-2</v>
      </c>
      <c r="AU1176" s="10" t="str">
        <f t="shared" si="622"/>
        <v/>
      </c>
      <c r="AV1176" s="10">
        <f t="shared" si="623"/>
        <v>-5.775112302196117E-2</v>
      </c>
    </row>
    <row r="1177" spans="1:48" x14ac:dyDescent="0.2">
      <c r="A1177" s="2">
        <v>1</v>
      </c>
      <c r="B1177" s="6" t="s">
        <v>29</v>
      </c>
      <c r="C1177" s="6">
        <v>0</v>
      </c>
      <c r="D1177" s="5" t="s">
        <v>116</v>
      </c>
      <c r="E1177" s="5" t="str">
        <f t="shared" si="624"/>
        <v/>
      </c>
      <c r="F1177" s="5" t="str">
        <f t="shared" si="611"/>
        <v/>
      </c>
      <c r="G1177" s="7">
        <v>100</v>
      </c>
      <c r="H1177" s="7">
        <v>100</v>
      </c>
      <c r="I1177" s="7">
        <v>100</v>
      </c>
      <c r="J1177" s="7">
        <v>100</v>
      </c>
      <c r="K1177" s="7">
        <v>100</v>
      </c>
      <c r="L1177" s="7">
        <v>100</v>
      </c>
      <c r="M1177" s="7">
        <v>100</v>
      </c>
      <c r="N1177" s="7">
        <v>100</v>
      </c>
      <c r="O1177" s="7"/>
      <c r="Q1177" s="13"/>
      <c r="R1177" s="10" t="s">
        <v>855</v>
      </c>
      <c r="S1177" s="10">
        <v>2004</v>
      </c>
      <c r="T1177" s="10">
        <f t="shared" si="612"/>
        <v>128.25</v>
      </c>
      <c r="U1177" s="10">
        <f t="shared" si="613"/>
        <v>128.24299999999999</v>
      </c>
      <c r="V1177" s="10">
        <f t="shared" si="614"/>
        <v>95.927999999999997</v>
      </c>
      <c r="W1177" s="10">
        <f t="shared" si="615"/>
        <v>86.676000000000002</v>
      </c>
      <c r="X1177" s="10">
        <f t="shared" si="625"/>
        <v>0.12668216482972383</v>
      </c>
      <c r="Y1177" s="10">
        <f t="shared" si="626"/>
        <v>0.11529282533021501</v>
      </c>
      <c r="Z1177" s="10">
        <f t="shared" si="627"/>
        <v>-2.1849045462766448E-2</v>
      </c>
      <c r="AA1177" s="10">
        <f t="shared" si="628"/>
        <v>-5.775112302196117E-2</v>
      </c>
      <c r="AB1177" s="10"/>
      <c r="AC1177" s="10">
        <f>IFERROR(VLOOKUP(S1177&amp;R1177,'Regulatory Data'!D$6:F$1349,3,FALSE),"")</f>
        <v>5.0515566803017755</v>
      </c>
      <c r="AD1177" s="12">
        <f>VLOOKUP($S1177&amp;$R1177,'Regulatory Data'!$I$6:$O$1301,5,FALSE)</f>
        <v>1</v>
      </c>
      <c r="AE1177" s="12">
        <f>IF(VLOOKUP($S1177&amp;$R1177,'Regulatory Data'!$I$6:$O$1301,7,FALSE)=1,1,IF(VLOOKUP($S1177&amp;$R1177,'Regulatory Data'!$I$6:$O$1301,6,FALSE)=1,0,""))</f>
        <v>1</v>
      </c>
      <c r="AF1177" s="10"/>
      <c r="AG1177" s="12" t="str">
        <f t="shared" si="629"/>
        <v/>
      </c>
      <c r="AH1177" s="12">
        <f t="shared" si="630"/>
        <v>0.11713651958405968</v>
      </c>
      <c r="AI1177" s="12" t="str">
        <f t="shared" si="631"/>
        <v/>
      </c>
      <c r="AJ1177" s="12">
        <f t="shared" si="632"/>
        <v>9.0646934436446003E-2</v>
      </c>
      <c r="AK1177" s="12" t="str">
        <f t="shared" si="633"/>
        <v/>
      </c>
      <c r="AL1177" s="12">
        <f t="shared" si="634"/>
        <v>-2.7038525716834627E-2</v>
      </c>
      <c r="AM1177" s="12" t="str">
        <f t="shared" si="635"/>
        <v/>
      </c>
      <c r="AN1177" s="12">
        <f t="shared" si="636"/>
        <v>-8.4635436967502642E-2</v>
      </c>
      <c r="AO1177" s="10" t="str">
        <f t="shared" si="616"/>
        <v/>
      </c>
      <c r="AP1177" s="10">
        <f t="shared" si="617"/>
        <v>0.11713651958405968</v>
      </c>
      <c r="AQ1177" s="10" t="str">
        <f t="shared" si="618"/>
        <v/>
      </c>
      <c r="AR1177" s="10">
        <f t="shared" si="619"/>
        <v>9.0646934436446003E-2</v>
      </c>
      <c r="AS1177" s="10" t="str">
        <f t="shared" si="620"/>
        <v/>
      </c>
      <c r="AT1177" s="10">
        <f t="shared" si="621"/>
        <v>-2.7038525716834627E-2</v>
      </c>
      <c r="AU1177" s="10" t="str">
        <f t="shared" si="622"/>
        <v/>
      </c>
      <c r="AV1177" s="10">
        <f t="shared" si="623"/>
        <v>-8.4635436967502642E-2</v>
      </c>
    </row>
    <row r="1178" spans="1:48" x14ac:dyDescent="0.2">
      <c r="A1178" s="2">
        <v>1</v>
      </c>
      <c r="B1178" s="6" t="s">
        <v>30</v>
      </c>
      <c r="C1178" s="6">
        <v>0</v>
      </c>
      <c r="D1178" s="5" t="s">
        <v>116</v>
      </c>
      <c r="E1178" s="5" t="str">
        <f t="shared" si="624"/>
        <v/>
      </c>
      <c r="F1178" s="5" t="str">
        <f t="shared" si="611"/>
        <v/>
      </c>
      <c r="G1178" s="7">
        <v>98.111000000000004</v>
      </c>
      <c r="H1178" s="7">
        <v>96.724000000000004</v>
      </c>
      <c r="I1178" s="7">
        <v>96.117000000000004</v>
      </c>
      <c r="J1178" s="7">
        <v>99.641999999999996</v>
      </c>
      <c r="K1178" s="7">
        <v>97.968000000000004</v>
      </c>
      <c r="L1178" s="7">
        <v>99.373000000000005</v>
      </c>
      <c r="M1178" s="7">
        <v>101.434</v>
      </c>
      <c r="N1178" s="7">
        <v>97.495999999999995</v>
      </c>
      <c r="O1178" s="7"/>
      <c r="Q1178" s="13"/>
      <c r="R1178" s="10" t="s">
        <v>855</v>
      </c>
      <c r="S1178" s="10">
        <v>2005</v>
      </c>
      <c r="T1178" s="10">
        <f t="shared" si="612"/>
        <v>144.18799999999999</v>
      </c>
      <c r="U1178" s="10">
        <f t="shared" si="613"/>
        <v>140.411</v>
      </c>
      <c r="V1178" s="10">
        <f t="shared" si="614"/>
        <v>93.369</v>
      </c>
      <c r="W1178" s="10">
        <f t="shared" si="615"/>
        <v>79.641999999999996</v>
      </c>
      <c r="X1178" s="10">
        <f t="shared" si="625"/>
        <v>0.11713651958405968</v>
      </c>
      <c r="Y1178" s="10">
        <f t="shared" si="626"/>
        <v>9.0646934436446003E-2</v>
      </c>
      <c r="Z1178" s="10">
        <f t="shared" si="627"/>
        <v>-2.7038525716834627E-2</v>
      </c>
      <c r="AA1178" s="10">
        <f t="shared" si="628"/>
        <v>-8.4635436967502642E-2</v>
      </c>
      <c r="AB1178" s="10"/>
      <c r="AC1178" s="10">
        <f>IFERROR(VLOOKUP(S1178&amp;R1178,'Regulatory Data'!D$6:F$1349,3,FALSE),"")</f>
        <v>5.2139841824442197</v>
      </c>
      <c r="AD1178" s="12">
        <f>VLOOKUP($S1178&amp;$R1178,'Regulatory Data'!$I$6:$O$1301,5,FALSE)</f>
        <v>1</v>
      </c>
      <c r="AE1178" s="12">
        <f>IF(VLOOKUP($S1178&amp;$R1178,'Regulatory Data'!$I$6:$O$1301,7,FALSE)=1,1,IF(VLOOKUP($S1178&amp;$R1178,'Regulatory Data'!$I$6:$O$1301,6,FALSE)=1,0,""))</f>
        <v>1</v>
      </c>
      <c r="AF1178" s="10"/>
      <c r="AG1178" s="12" t="str">
        <f t="shared" si="629"/>
        <v/>
      </c>
      <c r="AH1178" s="12">
        <f t="shared" si="630"/>
        <v>-2.8590258753360409E-2</v>
      </c>
      <c r="AI1178" s="12" t="str">
        <f t="shared" si="631"/>
        <v/>
      </c>
      <c r="AJ1178" s="12">
        <f t="shared" si="632"/>
        <v>-1.3003394601145857E-2</v>
      </c>
      <c r="AK1178" s="12" t="str">
        <f t="shared" si="633"/>
        <v/>
      </c>
      <c r="AL1178" s="12">
        <f t="shared" si="634"/>
        <v>7.4592873305340923E-2</v>
      </c>
      <c r="AM1178" s="12" t="str">
        <f t="shared" si="635"/>
        <v/>
      </c>
      <c r="AN1178" s="12">
        <f t="shared" si="636"/>
        <v>1.6500072362878093E-2</v>
      </c>
      <c r="AO1178" s="10" t="str">
        <f t="shared" si="616"/>
        <v/>
      </c>
      <c r="AP1178" s="10">
        <f t="shared" si="617"/>
        <v>-2.8590258753360409E-2</v>
      </c>
      <c r="AQ1178" s="10" t="str">
        <f t="shared" si="618"/>
        <v/>
      </c>
      <c r="AR1178" s="10">
        <f t="shared" si="619"/>
        <v>-1.3003394601145857E-2</v>
      </c>
      <c r="AS1178" s="10" t="str">
        <f t="shared" si="620"/>
        <v/>
      </c>
      <c r="AT1178" s="10">
        <f t="shared" si="621"/>
        <v>7.4592873305340923E-2</v>
      </c>
      <c r="AU1178" s="10" t="str">
        <f t="shared" si="622"/>
        <v/>
      </c>
      <c r="AV1178" s="10">
        <f t="shared" si="623"/>
        <v>1.6500072362878093E-2</v>
      </c>
    </row>
    <row r="1179" spans="1:48" x14ac:dyDescent="0.2">
      <c r="A1179" s="2">
        <v>1</v>
      </c>
      <c r="B1179" s="6" t="s">
        <v>31</v>
      </c>
      <c r="C1179" s="6">
        <v>0</v>
      </c>
      <c r="D1179" s="5" t="s">
        <v>116</v>
      </c>
      <c r="E1179" s="5" t="str">
        <f t="shared" si="624"/>
        <v/>
      </c>
      <c r="F1179" s="5" t="str">
        <f t="shared" si="611"/>
        <v/>
      </c>
      <c r="G1179" s="7">
        <v>116.41500000000001</v>
      </c>
      <c r="H1179" s="7">
        <v>113.617</v>
      </c>
      <c r="I1179" s="7">
        <v>106.96899999999999</v>
      </c>
      <c r="J1179" s="7">
        <v>101.114</v>
      </c>
      <c r="K1179" s="7">
        <v>91.885999999999996</v>
      </c>
      <c r="L1179" s="7">
        <v>94.147999999999996</v>
      </c>
      <c r="M1179" s="7">
        <v>96.013999999999996</v>
      </c>
      <c r="N1179" s="7">
        <v>102.705</v>
      </c>
      <c r="O1179" s="7"/>
      <c r="Q1179" s="13"/>
      <c r="R1179" s="10" t="s">
        <v>855</v>
      </c>
      <c r="S1179" s="10">
        <v>2006</v>
      </c>
      <c r="T1179" s="10">
        <f t="shared" si="612"/>
        <v>140.124</v>
      </c>
      <c r="U1179" s="10">
        <f t="shared" si="613"/>
        <v>138.59700000000001</v>
      </c>
      <c r="V1179" s="10">
        <f t="shared" si="614"/>
        <v>100.6</v>
      </c>
      <c r="W1179" s="10">
        <f t="shared" si="615"/>
        <v>80.966999999999999</v>
      </c>
      <c r="X1179" s="10">
        <f t="shared" si="625"/>
        <v>-2.8590258753360409E-2</v>
      </c>
      <c r="Y1179" s="10">
        <f t="shared" si="626"/>
        <v>-1.3003394601145857E-2</v>
      </c>
      <c r="Z1179" s="10">
        <f t="shared" si="627"/>
        <v>7.4592873305340923E-2</v>
      </c>
      <c r="AA1179" s="10">
        <f t="shared" si="628"/>
        <v>1.6500072362878093E-2</v>
      </c>
      <c r="AB1179" s="10"/>
      <c r="AC1179" s="10">
        <f>IFERROR(VLOOKUP(S1179&amp;R1179,'Regulatory Data'!D$6:F$1349,3,FALSE),"")</f>
        <v>5.2219034543139564</v>
      </c>
      <c r="AD1179" s="12">
        <f>VLOOKUP($S1179&amp;$R1179,'Regulatory Data'!$I$6:$O$1301,5,FALSE)</f>
        <v>1</v>
      </c>
      <c r="AE1179" s="12">
        <f>IF(VLOOKUP($S1179&amp;$R1179,'Regulatory Data'!$I$6:$O$1301,7,FALSE)=1,1,IF(VLOOKUP($S1179&amp;$R1179,'Regulatory Data'!$I$6:$O$1301,6,FALSE)=1,0,""))</f>
        <v>1</v>
      </c>
      <c r="AF1179" s="10"/>
      <c r="AG1179" s="12" t="str">
        <f t="shared" si="629"/>
        <v/>
      </c>
      <c r="AH1179" s="12">
        <f t="shared" si="630"/>
        <v>3.9783517663273926E-2</v>
      </c>
      <c r="AI1179" s="12" t="str">
        <f t="shared" si="631"/>
        <v/>
      </c>
      <c r="AJ1179" s="12">
        <f t="shared" si="632"/>
        <v>8.1255784085520588E-2</v>
      </c>
      <c r="AK1179" s="12" t="str">
        <f t="shared" si="633"/>
        <v/>
      </c>
      <c r="AL1179" s="12">
        <f t="shared" si="634"/>
        <v>2.8844385474497969E-2</v>
      </c>
      <c r="AM1179" s="12" t="str">
        <f t="shared" si="635"/>
        <v/>
      </c>
      <c r="AN1179" s="12">
        <f t="shared" si="636"/>
        <v>-3.8320504632257446E-2</v>
      </c>
      <c r="AO1179" s="10" t="str">
        <f t="shared" si="616"/>
        <v/>
      </c>
      <c r="AP1179" s="10">
        <f t="shared" si="617"/>
        <v>3.9783517663273926E-2</v>
      </c>
      <c r="AQ1179" s="10" t="str">
        <f t="shared" si="618"/>
        <v/>
      </c>
      <c r="AR1179" s="10">
        <f t="shared" si="619"/>
        <v>8.1255784085520588E-2</v>
      </c>
      <c r="AS1179" s="10" t="str">
        <f t="shared" si="620"/>
        <v/>
      </c>
      <c r="AT1179" s="10">
        <f t="shared" si="621"/>
        <v>2.8844385474497969E-2</v>
      </c>
      <c r="AU1179" s="10" t="str">
        <f t="shared" si="622"/>
        <v/>
      </c>
      <c r="AV1179" s="10">
        <f t="shared" si="623"/>
        <v>-3.8320504632257446E-2</v>
      </c>
    </row>
    <row r="1180" spans="1:48" x14ac:dyDescent="0.2">
      <c r="A1180" s="2">
        <v>1</v>
      </c>
      <c r="B1180" s="6" t="s">
        <v>32</v>
      </c>
      <c r="C1180" s="6">
        <v>0</v>
      </c>
      <c r="D1180" s="5" t="s">
        <v>116</v>
      </c>
      <c r="E1180" s="5" t="str">
        <f t="shared" si="624"/>
        <v/>
      </c>
      <c r="F1180" s="5" t="str">
        <f t="shared" si="611"/>
        <v/>
      </c>
      <c r="G1180" s="7">
        <v>128.27000000000001</v>
      </c>
      <c r="H1180" s="7">
        <v>122.97799999999999</v>
      </c>
      <c r="I1180" s="7">
        <v>112.82599999999999</v>
      </c>
      <c r="J1180" s="7">
        <v>104.583</v>
      </c>
      <c r="K1180" s="7">
        <v>87.96</v>
      </c>
      <c r="L1180" s="7">
        <v>91.745000000000005</v>
      </c>
      <c r="M1180" s="7">
        <v>90.781000000000006</v>
      </c>
      <c r="N1180" s="7">
        <v>102.42400000000001</v>
      </c>
      <c r="O1180" s="7"/>
      <c r="Q1180" s="13"/>
      <c r="R1180" s="10" t="s">
        <v>855</v>
      </c>
      <c r="S1180" s="10">
        <v>2007</v>
      </c>
      <c r="T1180" s="10">
        <f t="shared" si="612"/>
        <v>145.81100000000001</v>
      </c>
      <c r="U1180" s="10">
        <f t="shared" si="613"/>
        <v>150.32900000000001</v>
      </c>
      <c r="V1180" s="10">
        <f t="shared" si="614"/>
        <v>103.544</v>
      </c>
      <c r="W1180" s="10">
        <f t="shared" si="615"/>
        <v>77.923000000000002</v>
      </c>
      <c r="X1180" s="10">
        <f t="shared" si="625"/>
        <v>3.9783517663273926E-2</v>
      </c>
      <c r="Y1180" s="10">
        <f t="shared" si="626"/>
        <v>8.1255784085520588E-2</v>
      </c>
      <c r="Z1180" s="10">
        <f t="shared" si="627"/>
        <v>2.8844385474497969E-2</v>
      </c>
      <c r="AA1180" s="10">
        <f t="shared" si="628"/>
        <v>-3.8320504632257446E-2</v>
      </c>
      <c r="AB1180" s="10"/>
      <c r="AC1180" s="10">
        <f>IFERROR(VLOOKUP(S1180&amp;R1180,'Regulatory Data'!D$6:F$1349,3,FALSE),"")</f>
        <v>5.2357392831935439</v>
      </c>
      <c r="AD1180" s="12">
        <f>VLOOKUP($S1180&amp;$R1180,'Regulatory Data'!$I$6:$O$1301,5,FALSE)</f>
        <v>1</v>
      </c>
      <c r="AE1180" s="12">
        <f>IF(VLOOKUP($S1180&amp;$R1180,'Regulatory Data'!$I$6:$O$1301,7,FALSE)=1,1,IF(VLOOKUP($S1180&amp;$R1180,'Regulatory Data'!$I$6:$O$1301,6,FALSE)=1,0,""))</f>
        <v>1</v>
      </c>
      <c r="AF1180" s="10"/>
      <c r="AG1180" s="12" t="str">
        <f t="shared" si="629"/>
        <v/>
      </c>
      <c r="AH1180" s="12">
        <f t="shared" si="630"/>
        <v>7.6504486076157008E-2</v>
      </c>
      <c r="AI1180" s="12" t="str">
        <f t="shared" si="631"/>
        <v/>
      </c>
      <c r="AJ1180" s="12">
        <f t="shared" si="632"/>
        <v>2.7969631405685647E-2</v>
      </c>
      <c r="AK1180" s="12" t="str">
        <f t="shared" si="633"/>
        <v/>
      </c>
      <c r="AL1180" s="12">
        <f t="shared" si="634"/>
        <v>-1.205764509934415E-2</v>
      </c>
      <c r="AM1180" s="12" t="str">
        <f t="shared" si="635"/>
        <v/>
      </c>
      <c r="AN1180" s="12">
        <f t="shared" si="636"/>
        <v>-4.0181609968307441E-2</v>
      </c>
      <c r="AO1180" s="10" t="str">
        <f t="shared" si="616"/>
        <v/>
      </c>
      <c r="AP1180" s="10">
        <f t="shared" si="617"/>
        <v>7.6504486076157008E-2</v>
      </c>
      <c r="AQ1180" s="10" t="str">
        <f t="shared" si="618"/>
        <v/>
      </c>
      <c r="AR1180" s="10">
        <f t="shared" si="619"/>
        <v>2.7969631405685647E-2</v>
      </c>
      <c r="AS1180" s="10" t="str">
        <f t="shared" si="620"/>
        <v/>
      </c>
      <c r="AT1180" s="10">
        <f t="shared" si="621"/>
        <v>-1.205764509934415E-2</v>
      </c>
      <c r="AU1180" s="10" t="str">
        <f t="shared" si="622"/>
        <v/>
      </c>
      <c r="AV1180" s="10">
        <f t="shared" si="623"/>
        <v>-4.0181609968307441E-2</v>
      </c>
    </row>
    <row r="1181" spans="1:48" x14ac:dyDescent="0.2">
      <c r="A1181" s="2">
        <v>1</v>
      </c>
      <c r="B1181" s="6" t="s">
        <v>33</v>
      </c>
      <c r="C1181" s="6">
        <v>0</v>
      </c>
      <c r="D1181" s="5" t="s">
        <v>116</v>
      </c>
      <c r="E1181" s="5" t="str">
        <f t="shared" si="624"/>
        <v/>
      </c>
      <c r="F1181" s="5" t="str">
        <f t="shared" si="611"/>
        <v/>
      </c>
      <c r="G1181" s="7">
        <v>120.87</v>
      </c>
      <c r="H1181" s="7">
        <v>120.53</v>
      </c>
      <c r="I1181" s="7">
        <v>108.313</v>
      </c>
      <c r="J1181" s="7">
        <v>107.157</v>
      </c>
      <c r="K1181" s="7">
        <v>89.611000000000004</v>
      </c>
      <c r="L1181" s="7">
        <v>89.864000000000004</v>
      </c>
      <c r="M1181" s="7">
        <v>94.119</v>
      </c>
      <c r="N1181" s="7">
        <v>101.943</v>
      </c>
      <c r="O1181" s="7"/>
      <c r="Q1181" s="13"/>
      <c r="R1181" s="10" t="s">
        <v>855</v>
      </c>
      <c r="S1181" s="10">
        <v>2008</v>
      </c>
      <c r="T1181" s="10">
        <f t="shared" si="612"/>
        <v>157.404</v>
      </c>
      <c r="U1181" s="10">
        <f t="shared" si="613"/>
        <v>154.59299999999999</v>
      </c>
      <c r="V1181" s="10">
        <f t="shared" si="614"/>
        <v>102.303</v>
      </c>
      <c r="W1181" s="10">
        <f t="shared" si="615"/>
        <v>74.853999999999999</v>
      </c>
      <c r="X1181" s="10">
        <f t="shared" si="625"/>
        <v>7.6504486076157008E-2</v>
      </c>
      <c r="Y1181" s="10">
        <f t="shared" si="626"/>
        <v>2.7969631405685647E-2</v>
      </c>
      <c r="Z1181" s="10">
        <f t="shared" si="627"/>
        <v>-1.205764509934415E-2</v>
      </c>
      <c r="AA1181" s="10">
        <f t="shared" si="628"/>
        <v>-4.0181609968307441E-2</v>
      </c>
      <c r="AB1181" s="10"/>
      <c r="AC1181" s="10">
        <f>IFERROR(VLOOKUP(S1181&amp;R1181,'Regulatory Data'!D$6:F$1349,3,FALSE),"")</f>
        <v>5.2732733957619651</v>
      </c>
      <c r="AD1181" s="12">
        <f>VLOOKUP($S1181&amp;$R1181,'Regulatory Data'!$I$6:$O$1301,5,FALSE)</f>
        <v>1</v>
      </c>
      <c r="AE1181" s="12">
        <f>IF(VLOOKUP($S1181&amp;$R1181,'Regulatory Data'!$I$6:$O$1301,7,FALSE)=1,1,IF(VLOOKUP($S1181&amp;$R1181,'Regulatory Data'!$I$6:$O$1301,6,FALSE)=1,0,""))</f>
        <v>1</v>
      </c>
      <c r="AF1181" s="10"/>
      <c r="AG1181" s="12" t="str">
        <f t="shared" si="629"/>
        <v/>
      </c>
      <c r="AH1181" s="12">
        <f t="shared" si="630"/>
        <v>8.8411250563027011E-2</v>
      </c>
      <c r="AI1181" s="12" t="str">
        <f t="shared" si="631"/>
        <v/>
      </c>
      <c r="AJ1181" s="12">
        <f t="shared" si="632"/>
        <v>6.168909073502693E-2</v>
      </c>
      <c r="AK1181" s="12" t="str">
        <f t="shared" si="633"/>
        <v/>
      </c>
      <c r="AL1181" s="12">
        <f t="shared" si="634"/>
        <v>-2.7113152777227256E-3</v>
      </c>
      <c r="AM1181" s="12" t="str">
        <f t="shared" si="635"/>
        <v/>
      </c>
      <c r="AN1181" s="12">
        <f t="shared" si="636"/>
        <v>-4.853102656190611E-2</v>
      </c>
      <c r="AO1181" s="10" t="str">
        <f t="shared" si="616"/>
        <v/>
      </c>
      <c r="AP1181" s="10">
        <f t="shared" si="617"/>
        <v>8.8411250563027011E-2</v>
      </c>
      <c r="AQ1181" s="10" t="str">
        <f t="shared" si="618"/>
        <v/>
      </c>
      <c r="AR1181" s="10">
        <f t="shared" si="619"/>
        <v>6.168909073502693E-2</v>
      </c>
      <c r="AS1181" s="10" t="str">
        <f t="shared" si="620"/>
        <v/>
      </c>
      <c r="AT1181" s="10">
        <f t="shared" si="621"/>
        <v>-2.7113152777227256E-3</v>
      </c>
      <c r="AU1181" s="10" t="str">
        <f t="shared" si="622"/>
        <v/>
      </c>
      <c r="AV1181" s="10">
        <f t="shared" si="623"/>
        <v>-4.853102656190611E-2</v>
      </c>
    </row>
    <row r="1182" spans="1:48" x14ac:dyDescent="0.2">
      <c r="A1182" s="2">
        <v>1</v>
      </c>
      <c r="B1182" s="6" t="s">
        <v>34</v>
      </c>
      <c r="C1182" s="6">
        <v>0</v>
      </c>
      <c r="D1182" s="5" t="s">
        <v>116</v>
      </c>
      <c r="E1182" s="5" t="str">
        <f t="shared" si="624"/>
        <v/>
      </c>
      <c r="F1182" s="5" t="str">
        <f t="shared" si="611"/>
        <v/>
      </c>
      <c r="G1182" s="7">
        <v>104.682</v>
      </c>
      <c r="H1182" s="7">
        <v>104.029</v>
      </c>
      <c r="I1182" s="7">
        <v>92.397999999999996</v>
      </c>
      <c r="J1182" s="7">
        <v>108.61799999999999</v>
      </c>
      <c r="K1182" s="7">
        <v>88.265000000000001</v>
      </c>
      <c r="L1182" s="7">
        <v>88.819000000000003</v>
      </c>
      <c r="M1182" s="7">
        <v>107.381</v>
      </c>
      <c r="N1182" s="7">
        <v>99.216999999999999</v>
      </c>
      <c r="O1182" s="7"/>
      <c r="Q1182" s="13"/>
      <c r="R1182" s="10" t="s">
        <v>855</v>
      </c>
      <c r="S1182" s="10">
        <v>2009</v>
      </c>
      <c r="T1182" s="10">
        <f t="shared" si="612"/>
        <v>171.95400000000001</v>
      </c>
      <c r="U1182" s="10">
        <f t="shared" si="613"/>
        <v>164.43</v>
      </c>
      <c r="V1182" s="10">
        <f t="shared" si="614"/>
        <v>102.026</v>
      </c>
      <c r="W1182" s="10">
        <f t="shared" si="615"/>
        <v>71.308000000000007</v>
      </c>
      <c r="X1182" s="10">
        <f t="shared" si="625"/>
        <v>8.8411250563027011E-2</v>
      </c>
      <c r="Y1182" s="10">
        <f t="shared" si="626"/>
        <v>6.168909073502693E-2</v>
      </c>
      <c r="Z1182" s="10">
        <f t="shared" si="627"/>
        <v>-2.7113152777227256E-3</v>
      </c>
      <c r="AA1182" s="10">
        <f t="shared" si="628"/>
        <v>-4.853102656190611E-2</v>
      </c>
      <c r="AB1182" s="10"/>
      <c r="AC1182" s="10">
        <f>IFERROR(VLOOKUP(S1182&amp;R1182,'Regulatory Data'!D$6:F$1349,3,FALSE),"")</f>
        <v>5.4758742589429099</v>
      </c>
      <c r="AD1182" s="12">
        <f>VLOOKUP($S1182&amp;$R1182,'Regulatory Data'!$I$6:$O$1301,5,FALSE)</f>
        <v>1</v>
      </c>
      <c r="AE1182" s="12">
        <f>IF(VLOOKUP($S1182&amp;$R1182,'Regulatory Data'!$I$6:$O$1301,7,FALSE)=1,1,IF(VLOOKUP($S1182&amp;$R1182,'Regulatory Data'!$I$6:$O$1301,6,FALSE)=1,0,""))</f>
        <v>1</v>
      </c>
      <c r="AF1182" s="10"/>
      <c r="AG1182" s="12" t="str">
        <f t="shared" si="629"/>
        <v/>
      </c>
      <c r="AH1182" s="12">
        <f t="shared" si="630"/>
        <v>0.11191805303947699</v>
      </c>
      <c r="AI1182" s="12" t="str">
        <f t="shared" si="631"/>
        <v/>
      </c>
      <c r="AJ1182" s="12">
        <f t="shared" si="632"/>
        <v>0.1275535780686079</v>
      </c>
      <c r="AK1182" s="12" t="str">
        <f t="shared" si="633"/>
        <v/>
      </c>
      <c r="AL1182" s="12">
        <f t="shared" si="634"/>
        <v>1.3309578760440921E-2</v>
      </c>
      <c r="AM1182" s="12" t="str">
        <f t="shared" si="635"/>
        <v/>
      </c>
      <c r="AN1182" s="12">
        <f t="shared" si="636"/>
        <v>-4.3479502486688304E-2</v>
      </c>
      <c r="AO1182" s="10" t="str">
        <f t="shared" si="616"/>
        <v/>
      </c>
      <c r="AP1182" s="10">
        <f t="shared" si="617"/>
        <v>0.11191805303947699</v>
      </c>
      <c r="AQ1182" s="10" t="str">
        <f t="shared" si="618"/>
        <v/>
      </c>
      <c r="AR1182" s="10">
        <f t="shared" si="619"/>
        <v>0.1275535780686079</v>
      </c>
      <c r="AS1182" s="10" t="str">
        <f t="shared" si="620"/>
        <v/>
      </c>
      <c r="AT1182" s="10">
        <f t="shared" si="621"/>
        <v>1.3309578760440921E-2</v>
      </c>
      <c r="AU1182" s="10" t="str">
        <f t="shared" si="622"/>
        <v/>
      </c>
      <c r="AV1182" s="10">
        <f t="shared" si="623"/>
        <v>-4.3479502486688304E-2</v>
      </c>
    </row>
    <row r="1183" spans="1:48" x14ac:dyDescent="0.2">
      <c r="A1183" s="2">
        <v>1</v>
      </c>
      <c r="B1183" s="6" t="s">
        <v>35</v>
      </c>
      <c r="C1183" s="6">
        <v>0</v>
      </c>
      <c r="D1183" s="5" t="s">
        <v>116</v>
      </c>
      <c r="E1183" s="5" t="str">
        <f t="shared" si="624"/>
        <v/>
      </c>
      <c r="F1183" s="5" t="str">
        <f t="shared" si="611"/>
        <v/>
      </c>
      <c r="G1183" s="7">
        <v>104.61</v>
      </c>
      <c r="H1183" s="7">
        <v>108.10899999999999</v>
      </c>
      <c r="I1183" s="7">
        <v>93.197000000000003</v>
      </c>
      <c r="J1183" s="7">
        <v>112.386</v>
      </c>
      <c r="K1183" s="7">
        <v>89.090999999999994</v>
      </c>
      <c r="L1183" s="7">
        <v>86.206999999999994</v>
      </c>
      <c r="M1183" s="7">
        <v>101.556</v>
      </c>
      <c r="N1183" s="7">
        <v>94.647999999999996</v>
      </c>
      <c r="O1183" s="7"/>
      <c r="Q1183" s="13"/>
      <c r="R1183" s="10" t="s">
        <v>855</v>
      </c>
      <c r="S1183" s="10">
        <v>2010</v>
      </c>
      <c r="T1183" s="10">
        <f t="shared" si="612"/>
        <v>192.31700000000001</v>
      </c>
      <c r="U1183" s="10">
        <f t="shared" si="613"/>
        <v>186.8</v>
      </c>
      <c r="V1183" s="10">
        <f t="shared" si="614"/>
        <v>103.393</v>
      </c>
      <c r="W1183" s="10">
        <f t="shared" si="615"/>
        <v>68.274000000000001</v>
      </c>
      <c r="X1183" s="10">
        <f t="shared" si="625"/>
        <v>0.11191805303947699</v>
      </c>
      <c r="Y1183" s="10">
        <f t="shared" si="626"/>
        <v>0.1275535780686079</v>
      </c>
      <c r="Z1183" s="10">
        <f t="shared" si="627"/>
        <v>1.3309578760440921E-2</v>
      </c>
      <c r="AA1183" s="10">
        <f t="shared" si="628"/>
        <v>-4.3479502486688304E-2</v>
      </c>
      <c r="AB1183" s="10"/>
      <c r="AC1183" s="10">
        <f>IFERROR(VLOOKUP(S1183&amp;R1183,'Regulatory Data'!D$6:F$1349,3,FALSE),"")</f>
        <v>5.4967150104536122</v>
      </c>
      <c r="AD1183" s="12">
        <f>VLOOKUP($S1183&amp;$R1183,'Regulatory Data'!$I$6:$O$1301,5,FALSE)</f>
        <v>1</v>
      </c>
      <c r="AE1183" s="12">
        <f>IF(VLOOKUP($S1183&amp;$R1183,'Regulatory Data'!$I$6:$O$1301,7,FALSE)=1,1,IF(VLOOKUP($S1183&amp;$R1183,'Regulatory Data'!$I$6:$O$1301,6,FALSE)=1,0,""))</f>
        <v>1</v>
      </c>
      <c r="AF1183" s="10"/>
      <c r="AG1183" s="12" t="str">
        <f t="shared" si="629"/>
        <v/>
      </c>
      <c r="AH1183" s="12" t="str">
        <f t="shared" si="630"/>
        <v>.</v>
      </c>
      <c r="AI1183" s="12" t="str">
        <f t="shared" si="631"/>
        <v/>
      </c>
      <c r="AJ1183" s="12" t="str">
        <f t="shared" si="632"/>
        <v>.</v>
      </c>
      <c r="AK1183" s="12" t="str">
        <f t="shared" si="633"/>
        <v/>
      </c>
      <c r="AL1183" s="12" t="str">
        <f t="shared" si="634"/>
        <v>.</v>
      </c>
      <c r="AM1183" s="12" t="str">
        <f t="shared" si="635"/>
        <v/>
      </c>
      <c r="AN1183" s="12" t="str">
        <f t="shared" si="636"/>
        <v>.</v>
      </c>
      <c r="AO1183" s="10" t="str">
        <f t="shared" si="616"/>
        <v/>
      </c>
      <c r="AP1183" s="10" t="str">
        <f t="shared" si="617"/>
        <v>.</v>
      </c>
      <c r="AQ1183" s="10" t="str">
        <f t="shared" si="618"/>
        <v/>
      </c>
      <c r="AR1183" s="10" t="str">
        <f t="shared" si="619"/>
        <v>.</v>
      </c>
      <c r="AS1183" s="10" t="str">
        <f t="shared" si="620"/>
        <v/>
      </c>
      <c r="AT1183" s="10" t="str">
        <f t="shared" si="621"/>
        <v>.</v>
      </c>
      <c r="AU1183" s="10" t="str">
        <f t="shared" si="622"/>
        <v/>
      </c>
      <c r="AV1183" s="10" t="str">
        <f t="shared" si="623"/>
        <v>.</v>
      </c>
    </row>
    <row r="1184" spans="1:48" x14ac:dyDescent="0.2">
      <c r="A1184" s="2">
        <v>1</v>
      </c>
      <c r="B1184" s="6" t="s">
        <v>36</v>
      </c>
      <c r="C1184" s="6">
        <v>0</v>
      </c>
      <c r="D1184" s="5" t="s">
        <v>116</v>
      </c>
      <c r="E1184" s="5" t="str">
        <f t="shared" si="624"/>
        <v/>
      </c>
      <c r="F1184" s="5" t="str">
        <f t="shared" si="611"/>
        <v/>
      </c>
      <c r="G1184" s="7">
        <v>101.69</v>
      </c>
      <c r="H1184" s="7">
        <v>99.152000000000001</v>
      </c>
      <c r="I1184" s="7">
        <v>77.186999999999998</v>
      </c>
      <c r="J1184" s="7">
        <v>113.166</v>
      </c>
      <c r="K1184" s="7">
        <v>75.903999999999996</v>
      </c>
      <c r="L1184" s="7">
        <v>77.846999999999994</v>
      </c>
      <c r="M1184" s="7">
        <v>101.896</v>
      </c>
      <c r="N1184" s="7">
        <v>78.650999999999996</v>
      </c>
      <c r="O1184" s="7"/>
      <c r="Q1184" s="13"/>
      <c r="R1184" s="10" t="s">
        <v>856</v>
      </c>
      <c r="S1184" s="10">
        <v>1987</v>
      </c>
      <c r="T1184" s="10" t="e">
        <f t="shared" si="612"/>
        <v>#DIV/0!</v>
      </c>
      <c r="U1184" s="10" t="e">
        <f t="shared" si="613"/>
        <v>#DIV/0!</v>
      </c>
      <c r="V1184" s="10" t="e">
        <f t="shared" si="614"/>
        <v>#DIV/0!</v>
      </c>
      <c r="W1184" s="10" t="e">
        <f t="shared" si="615"/>
        <v>#DIV/0!</v>
      </c>
      <c r="X1184" s="4" t="s">
        <v>985</v>
      </c>
      <c r="Y1184" s="4" t="s">
        <v>985</v>
      </c>
      <c r="Z1184" s="4" t="s">
        <v>985</v>
      </c>
      <c r="AA1184" s="4" t="s">
        <v>985</v>
      </c>
      <c r="AB1184" s="10"/>
      <c r="AC1184" s="10" t="str">
        <f>IFERROR(VLOOKUP(S1184&amp;R1184,'Regulatory Data'!D$6:F$1349,3,FALSE),"")</f>
        <v/>
      </c>
      <c r="AD1184" s="12" t="str">
        <f>VLOOKUP($S1184&amp;$R1184,'Regulatory Data'!$I$6:$O$1301,5,FALSE)</f>
        <v/>
      </c>
      <c r="AE1184" s="12" t="str">
        <f>IF(VLOOKUP($S1184&amp;$R1184,'Regulatory Data'!$I$6:$O$1301,7,FALSE)=1,1,IF(VLOOKUP($S1184&amp;$R1184,'Regulatory Data'!$I$6:$O$1301,6,FALSE)=1,0,""))</f>
        <v/>
      </c>
      <c r="AF1184" s="10"/>
      <c r="AG1184" s="12" t="str">
        <f t="shared" si="629"/>
        <v/>
      </c>
      <c r="AH1184" s="12" t="str">
        <f t="shared" si="630"/>
        <v/>
      </c>
      <c r="AI1184" s="12" t="str">
        <f t="shared" si="631"/>
        <v/>
      </c>
      <c r="AJ1184" s="12" t="str">
        <f t="shared" si="632"/>
        <v/>
      </c>
      <c r="AK1184" s="12" t="str">
        <f t="shared" si="633"/>
        <v/>
      </c>
      <c r="AL1184" s="12" t="str">
        <f t="shared" si="634"/>
        <v/>
      </c>
      <c r="AM1184" s="12" t="str">
        <f t="shared" si="635"/>
        <v/>
      </c>
      <c r="AN1184" s="12" t="str">
        <f t="shared" si="636"/>
        <v/>
      </c>
      <c r="AO1184" s="10" t="str">
        <f t="shared" si="616"/>
        <v/>
      </c>
      <c r="AP1184" s="10" t="str">
        <f t="shared" si="617"/>
        <v/>
      </c>
      <c r="AQ1184" s="10" t="str">
        <f t="shared" si="618"/>
        <v/>
      </c>
      <c r="AR1184" s="10" t="str">
        <f t="shared" si="619"/>
        <v/>
      </c>
      <c r="AS1184" s="10" t="str">
        <f t="shared" si="620"/>
        <v/>
      </c>
      <c r="AT1184" s="10" t="str">
        <f t="shared" si="621"/>
        <v/>
      </c>
      <c r="AU1184" s="10" t="str">
        <f t="shared" si="622"/>
        <v/>
      </c>
      <c r="AV1184" s="10" t="str">
        <f t="shared" si="623"/>
        <v/>
      </c>
    </row>
    <row r="1185" spans="1:48" x14ac:dyDescent="0.2">
      <c r="A1185" s="2">
        <v>1</v>
      </c>
      <c r="B1185" s="6" t="s">
        <v>37</v>
      </c>
      <c r="C1185" s="6">
        <v>0</v>
      </c>
      <c r="D1185" s="5" t="s">
        <v>116</v>
      </c>
      <c r="E1185" s="5" t="str">
        <f t="shared" si="624"/>
        <v/>
      </c>
      <c r="F1185" s="5" t="str">
        <f t="shared" si="611"/>
        <v/>
      </c>
      <c r="G1185" s="7">
        <v>117.095</v>
      </c>
      <c r="H1185" s="7">
        <v>120.74299999999999</v>
      </c>
      <c r="I1185" s="7">
        <v>84.911000000000001</v>
      </c>
      <c r="J1185" s="7">
        <v>114.343</v>
      </c>
      <c r="K1185" s="7">
        <v>72.513999999999996</v>
      </c>
      <c r="L1185" s="7">
        <v>70.323999999999998</v>
      </c>
      <c r="M1185" s="7">
        <v>98.664000000000001</v>
      </c>
      <c r="N1185" s="7">
        <v>83.777000000000001</v>
      </c>
      <c r="O1185" s="7"/>
      <c r="Q1185" s="13"/>
      <c r="R1185" s="10" t="s">
        <v>856</v>
      </c>
      <c r="S1185" s="10">
        <v>1988</v>
      </c>
      <c r="T1185" s="10" t="e">
        <f t="shared" si="612"/>
        <v>#DIV/0!</v>
      </c>
      <c r="U1185" s="10" t="e">
        <f t="shared" si="613"/>
        <v>#DIV/0!</v>
      </c>
      <c r="V1185" s="10" t="e">
        <f t="shared" si="614"/>
        <v>#DIV/0!</v>
      </c>
      <c r="W1185" s="10" t="e">
        <f t="shared" si="615"/>
        <v>#DIV/0!</v>
      </c>
      <c r="X1185" s="10" t="e">
        <f t="shared" ref="X1185:X1207" si="637">LN(T1185)-LN(T1184)</f>
        <v>#DIV/0!</v>
      </c>
      <c r="Y1185" s="10" t="e">
        <f t="shared" ref="Y1185:Y1207" si="638">LN(U1185)-LN(U1184)</f>
        <v>#DIV/0!</v>
      </c>
      <c r="Z1185" s="10" t="e">
        <f t="shared" ref="Z1185:Z1207" si="639">LN(V1185)-LN(V1184)</f>
        <v>#DIV/0!</v>
      </c>
      <c r="AA1185" s="10" t="e">
        <f t="shared" ref="AA1185:AA1207" si="640">LN(W1185)-LN(W1184)</f>
        <v>#DIV/0!</v>
      </c>
      <c r="AB1185" s="10"/>
      <c r="AC1185" s="10" t="str">
        <f>IFERROR(VLOOKUP(S1185&amp;R1185,'Regulatory Data'!D$6:F$1349,3,FALSE),"")</f>
        <v/>
      </c>
      <c r="AD1185" s="12" t="str">
        <f>VLOOKUP($S1185&amp;$R1185,'Regulatory Data'!$I$6:$O$1301,5,FALSE)</f>
        <v/>
      </c>
      <c r="AE1185" s="12" t="str">
        <f>IF(VLOOKUP($S1185&amp;$R1185,'Regulatory Data'!$I$6:$O$1301,7,FALSE)=1,1,IF(VLOOKUP($S1185&amp;$R1185,'Regulatory Data'!$I$6:$O$1301,6,FALSE)=1,0,""))</f>
        <v/>
      </c>
      <c r="AF1185" s="10"/>
      <c r="AG1185" s="12" t="str">
        <f t="shared" si="629"/>
        <v/>
      </c>
      <c r="AH1185" s="12" t="str">
        <f t="shared" si="630"/>
        <v/>
      </c>
      <c r="AI1185" s="12" t="str">
        <f t="shared" si="631"/>
        <v/>
      </c>
      <c r="AJ1185" s="12" t="str">
        <f t="shared" si="632"/>
        <v/>
      </c>
      <c r="AK1185" s="12" t="str">
        <f t="shared" si="633"/>
        <v/>
      </c>
      <c r="AL1185" s="12" t="str">
        <f t="shared" si="634"/>
        <v/>
      </c>
      <c r="AM1185" s="12" t="str">
        <f t="shared" si="635"/>
        <v/>
      </c>
      <c r="AN1185" s="12" t="str">
        <f t="shared" si="636"/>
        <v/>
      </c>
      <c r="AO1185" s="10" t="str">
        <f t="shared" si="616"/>
        <v/>
      </c>
      <c r="AP1185" s="10" t="str">
        <f t="shared" si="617"/>
        <v/>
      </c>
      <c r="AQ1185" s="10" t="str">
        <f t="shared" si="618"/>
        <v/>
      </c>
      <c r="AR1185" s="10" t="str">
        <f t="shared" si="619"/>
        <v/>
      </c>
      <c r="AS1185" s="10" t="str">
        <f t="shared" si="620"/>
        <v/>
      </c>
      <c r="AT1185" s="10" t="str">
        <f t="shared" si="621"/>
        <v/>
      </c>
      <c r="AU1185" s="10" t="str">
        <f t="shared" si="622"/>
        <v/>
      </c>
      <c r="AV1185" s="10" t="str">
        <f t="shared" si="623"/>
        <v/>
      </c>
    </row>
    <row r="1186" spans="1:48" x14ac:dyDescent="0.2">
      <c r="A1186" s="2">
        <v>1</v>
      </c>
      <c r="B1186" s="6" t="s">
        <v>63</v>
      </c>
      <c r="C1186" s="6">
        <v>0</v>
      </c>
      <c r="D1186" s="5" t="s">
        <v>116</v>
      </c>
      <c r="E1186" s="5" t="str">
        <f t="shared" si="624"/>
        <v/>
      </c>
      <c r="F1186" s="5" t="str">
        <f t="shared" si="611"/>
        <v/>
      </c>
      <c r="G1186" s="7">
        <v>118.006</v>
      </c>
      <c r="H1186" s="7">
        <v>116.64100000000001</v>
      </c>
      <c r="I1186" s="7">
        <v>83.123000000000005</v>
      </c>
      <c r="J1186" s="7">
        <v>118.396</v>
      </c>
      <c r="K1186" s="7">
        <v>70.44</v>
      </c>
      <c r="L1186" s="7">
        <v>71.263999999999996</v>
      </c>
      <c r="M1186" s="7">
        <v>101.52500000000001</v>
      </c>
      <c r="N1186" s="7">
        <v>84.391000000000005</v>
      </c>
      <c r="O1186" s="7"/>
      <c r="Q1186" s="13"/>
      <c r="R1186" s="10" t="s">
        <v>856</v>
      </c>
      <c r="S1186" s="10">
        <v>1989</v>
      </c>
      <c r="T1186" s="10" t="e">
        <f t="shared" si="612"/>
        <v>#DIV/0!</v>
      </c>
      <c r="U1186" s="10" t="e">
        <f t="shared" si="613"/>
        <v>#DIV/0!</v>
      </c>
      <c r="V1186" s="10" t="e">
        <f t="shared" si="614"/>
        <v>#DIV/0!</v>
      </c>
      <c r="W1186" s="10" t="e">
        <f t="shared" si="615"/>
        <v>#DIV/0!</v>
      </c>
      <c r="X1186" s="10" t="e">
        <f t="shared" si="637"/>
        <v>#DIV/0!</v>
      </c>
      <c r="Y1186" s="10" t="e">
        <f t="shared" si="638"/>
        <v>#DIV/0!</v>
      </c>
      <c r="Z1186" s="10" t="e">
        <f t="shared" si="639"/>
        <v>#DIV/0!</v>
      </c>
      <c r="AA1186" s="10" t="e">
        <f t="shared" si="640"/>
        <v>#DIV/0!</v>
      </c>
      <c r="AB1186" s="10"/>
      <c r="AC1186" s="10" t="str">
        <f>IFERROR(VLOOKUP(S1186&amp;R1186,'Regulatory Data'!D$6:F$1349,3,FALSE),"")</f>
        <v/>
      </c>
      <c r="AD1186" s="12" t="str">
        <f>VLOOKUP($S1186&amp;$R1186,'Regulatory Data'!$I$6:$O$1301,5,FALSE)</f>
        <v/>
      </c>
      <c r="AE1186" s="12" t="str">
        <f>IF(VLOOKUP($S1186&amp;$R1186,'Regulatory Data'!$I$6:$O$1301,7,FALSE)=1,1,IF(VLOOKUP($S1186&amp;$R1186,'Regulatory Data'!$I$6:$O$1301,6,FALSE)=1,0,""))</f>
        <v/>
      </c>
      <c r="AF1186" s="10"/>
      <c r="AG1186" s="12" t="str">
        <f t="shared" si="629"/>
        <v/>
      </c>
      <c r="AH1186" s="12" t="str">
        <f t="shared" si="630"/>
        <v/>
      </c>
      <c r="AI1186" s="12" t="str">
        <f t="shared" si="631"/>
        <v/>
      </c>
      <c r="AJ1186" s="12" t="str">
        <f t="shared" si="632"/>
        <v/>
      </c>
      <c r="AK1186" s="12" t="str">
        <f t="shared" si="633"/>
        <v/>
      </c>
      <c r="AL1186" s="12" t="str">
        <f t="shared" si="634"/>
        <v/>
      </c>
      <c r="AM1186" s="12" t="str">
        <f t="shared" si="635"/>
        <v/>
      </c>
      <c r="AN1186" s="12" t="str">
        <f t="shared" si="636"/>
        <v/>
      </c>
      <c r="AO1186" s="10" t="str">
        <f t="shared" si="616"/>
        <v/>
      </c>
      <c r="AP1186" s="10" t="str">
        <f t="shared" si="617"/>
        <v/>
      </c>
      <c r="AQ1186" s="10" t="str">
        <f t="shared" si="618"/>
        <v/>
      </c>
      <c r="AR1186" s="10" t="str">
        <f t="shared" si="619"/>
        <v/>
      </c>
      <c r="AS1186" s="10" t="str">
        <f t="shared" si="620"/>
        <v/>
      </c>
      <c r="AT1186" s="10" t="str">
        <f t="shared" si="621"/>
        <v/>
      </c>
      <c r="AU1186" s="10" t="str">
        <f t="shared" si="622"/>
        <v/>
      </c>
      <c r="AV1186" s="10" t="str">
        <f t="shared" si="623"/>
        <v/>
      </c>
    </row>
    <row r="1187" spans="1:48" x14ac:dyDescent="0.2">
      <c r="A1187" s="2">
        <v>0</v>
      </c>
      <c r="B1187" s="5" t="s">
        <v>117</v>
      </c>
      <c r="C1187" s="6" t="s">
        <v>0</v>
      </c>
      <c r="E1187" s="5" t="str">
        <f t="shared" si="624"/>
        <v/>
      </c>
      <c r="F1187" s="5" t="str">
        <f t="shared" si="611"/>
        <v/>
      </c>
      <c r="Q1187" s="13"/>
      <c r="R1187" s="10" t="s">
        <v>856</v>
      </c>
      <c r="S1187" s="10">
        <v>1990</v>
      </c>
      <c r="T1187" s="10" t="e">
        <f t="shared" si="612"/>
        <v>#DIV/0!</v>
      </c>
      <c r="U1187" s="10" t="e">
        <f t="shared" si="613"/>
        <v>#DIV/0!</v>
      </c>
      <c r="V1187" s="10" t="e">
        <f t="shared" si="614"/>
        <v>#DIV/0!</v>
      </c>
      <c r="W1187" s="10" t="e">
        <f t="shared" si="615"/>
        <v>#DIV/0!</v>
      </c>
      <c r="X1187" s="10" t="e">
        <f t="shared" si="637"/>
        <v>#DIV/0!</v>
      </c>
      <c r="Y1187" s="10" t="e">
        <f t="shared" si="638"/>
        <v>#DIV/0!</v>
      </c>
      <c r="Z1187" s="10" t="e">
        <f t="shared" si="639"/>
        <v>#DIV/0!</v>
      </c>
      <c r="AA1187" s="10" t="e">
        <f t="shared" si="640"/>
        <v>#DIV/0!</v>
      </c>
      <c r="AB1187" s="10"/>
      <c r="AC1187" s="10" t="str">
        <f>IFERROR(VLOOKUP(S1187&amp;R1187,'Regulatory Data'!D$6:F$1349,3,FALSE),"")</f>
        <v/>
      </c>
      <c r="AD1187" s="12" t="str">
        <f>VLOOKUP($S1187&amp;$R1187,'Regulatory Data'!$I$6:$O$1301,5,FALSE)</f>
        <v/>
      </c>
      <c r="AE1187" s="12" t="str">
        <f>IF(VLOOKUP($S1187&amp;$R1187,'Regulatory Data'!$I$6:$O$1301,7,FALSE)=1,1,IF(VLOOKUP($S1187&amp;$R1187,'Regulatory Data'!$I$6:$O$1301,6,FALSE)=1,0,""))</f>
        <v/>
      </c>
      <c r="AF1187" s="10"/>
      <c r="AG1187" s="12" t="str">
        <f t="shared" si="629"/>
        <v/>
      </c>
      <c r="AH1187" s="12" t="str">
        <f t="shared" si="630"/>
        <v/>
      </c>
      <c r="AI1187" s="12" t="str">
        <f t="shared" si="631"/>
        <v/>
      </c>
      <c r="AJ1187" s="12" t="str">
        <f t="shared" si="632"/>
        <v/>
      </c>
      <c r="AK1187" s="12" t="str">
        <f t="shared" si="633"/>
        <v/>
      </c>
      <c r="AL1187" s="12" t="str">
        <f t="shared" si="634"/>
        <v/>
      </c>
      <c r="AM1187" s="12" t="str">
        <f t="shared" si="635"/>
        <v/>
      </c>
      <c r="AN1187" s="12" t="str">
        <f t="shared" si="636"/>
        <v/>
      </c>
      <c r="AO1187" s="10" t="str">
        <f t="shared" si="616"/>
        <v/>
      </c>
      <c r="AP1187" s="10" t="str">
        <f t="shared" si="617"/>
        <v/>
      </c>
      <c r="AQ1187" s="10" t="str">
        <f t="shared" si="618"/>
        <v/>
      </c>
      <c r="AR1187" s="10" t="str">
        <f t="shared" si="619"/>
        <v/>
      </c>
      <c r="AS1187" s="10" t="str">
        <f t="shared" si="620"/>
        <v/>
      </c>
      <c r="AT1187" s="10" t="str">
        <f t="shared" si="621"/>
        <v/>
      </c>
      <c r="AU1187" s="10" t="str">
        <f t="shared" si="622"/>
        <v/>
      </c>
      <c r="AV1187" s="10" t="str">
        <f t="shared" si="623"/>
        <v/>
      </c>
    </row>
    <row r="1188" spans="1:48" x14ac:dyDescent="0.2">
      <c r="A1188" s="2">
        <v>1</v>
      </c>
      <c r="B1188" s="6" t="s">
        <v>13</v>
      </c>
      <c r="C1188" s="6">
        <v>0</v>
      </c>
      <c r="D1188" s="5" t="s">
        <v>118</v>
      </c>
      <c r="E1188" s="5" t="str">
        <f t="shared" si="624"/>
        <v/>
      </c>
      <c r="F1188" s="5" t="str">
        <f t="shared" si="611"/>
        <v/>
      </c>
      <c r="G1188" s="7">
        <v>118.39100000000001</v>
      </c>
      <c r="H1188" s="7">
        <v>121.733</v>
      </c>
      <c r="I1188" s="7">
        <v>116.98099999999999</v>
      </c>
      <c r="J1188" s="7">
        <v>57.261000000000003</v>
      </c>
      <c r="K1188" s="7">
        <v>98.808999999999997</v>
      </c>
      <c r="L1188" s="7">
        <v>96.096000000000004</v>
      </c>
      <c r="M1188" s="7">
        <v>52.05</v>
      </c>
      <c r="N1188" s="7">
        <v>60.889000000000003</v>
      </c>
      <c r="O1188" s="7"/>
      <c r="Q1188" s="13"/>
      <c r="R1188" s="10" t="s">
        <v>856</v>
      </c>
      <c r="S1188" s="10">
        <v>1991</v>
      </c>
      <c r="T1188" s="10" t="e">
        <f t="shared" si="612"/>
        <v>#DIV/0!</v>
      </c>
      <c r="U1188" s="10" t="e">
        <f t="shared" si="613"/>
        <v>#DIV/0!</v>
      </c>
      <c r="V1188" s="10" t="e">
        <f t="shared" si="614"/>
        <v>#DIV/0!</v>
      </c>
      <c r="W1188" s="10" t="e">
        <f t="shared" si="615"/>
        <v>#DIV/0!</v>
      </c>
      <c r="X1188" s="10" t="e">
        <f t="shared" si="637"/>
        <v>#DIV/0!</v>
      </c>
      <c r="Y1188" s="10" t="e">
        <f t="shared" si="638"/>
        <v>#DIV/0!</v>
      </c>
      <c r="Z1188" s="10" t="e">
        <f t="shared" si="639"/>
        <v>#DIV/0!</v>
      </c>
      <c r="AA1188" s="10" t="e">
        <f t="shared" si="640"/>
        <v>#DIV/0!</v>
      </c>
      <c r="AB1188" s="10"/>
      <c r="AC1188" s="10" t="str">
        <f>IFERROR(VLOOKUP(S1188&amp;R1188,'Regulatory Data'!D$6:F$1349,3,FALSE),"")</f>
        <v/>
      </c>
      <c r="AD1188" s="12" t="str">
        <f>VLOOKUP($S1188&amp;$R1188,'Regulatory Data'!$I$6:$O$1301,5,FALSE)</f>
        <v/>
      </c>
      <c r="AE1188" s="12" t="str">
        <f>IF(VLOOKUP($S1188&amp;$R1188,'Regulatory Data'!$I$6:$O$1301,7,FALSE)=1,1,IF(VLOOKUP($S1188&amp;$R1188,'Regulatory Data'!$I$6:$O$1301,6,FALSE)=1,0,""))</f>
        <v/>
      </c>
      <c r="AF1188" s="10"/>
      <c r="AG1188" s="12" t="str">
        <f t="shared" si="629"/>
        <v/>
      </c>
      <c r="AH1188" s="12" t="str">
        <f t="shared" si="630"/>
        <v/>
      </c>
      <c r="AI1188" s="12" t="str">
        <f t="shared" si="631"/>
        <v/>
      </c>
      <c r="AJ1188" s="12" t="str">
        <f t="shared" si="632"/>
        <v/>
      </c>
      <c r="AK1188" s="12" t="str">
        <f t="shared" si="633"/>
        <v/>
      </c>
      <c r="AL1188" s="12" t="str">
        <f t="shared" si="634"/>
        <v/>
      </c>
      <c r="AM1188" s="12" t="str">
        <f t="shared" si="635"/>
        <v/>
      </c>
      <c r="AN1188" s="12" t="str">
        <f t="shared" si="636"/>
        <v/>
      </c>
      <c r="AO1188" s="10" t="str">
        <f t="shared" si="616"/>
        <v/>
      </c>
      <c r="AP1188" s="10" t="str">
        <f t="shared" si="617"/>
        <v/>
      </c>
      <c r="AQ1188" s="10" t="str">
        <f t="shared" si="618"/>
        <v/>
      </c>
      <c r="AR1188" s="10" t="str">
        <f t="shared" si="619"/>
        <v/>
      </c>
      <c r="AS1188" s="10" t="str">
        <f t="shared" si="620"/>
        <v/>
      </c>
      <c r="AT1188" s="10" t="str">
        <f t="shared" si="621"/>
        <v/>
      </c>
      <c r="AU1188" s="10" t="str">
        <f t="shared" si="622"/>
        <v/>
      </c>
      <c r="AV1188" s="10" t="str">
        <f t="shared" si="623"/>
        <v/>
      </c>
    </row>
    <row r="1189" spans="1:48" x14ac:dyDescent="0.2">
      <c r="A1189" s="2">
        <v>1</v>
      </c>
      <c r="B1189" s="6" t="s">
        <v>15</v>
      </c>
      <c r="C1189" s="6">
        <v>0</v>
      </c>
      <c r="D1189" s="5" t="s">
        <v>118</v>
      </c>
      <c r="E1189" s="5" t="str">
        <f t="shared" si="624"/>
        <v/>
      </c>
      <c r="F1189" s="5" t="str">
        <f t="shared" si="611"/>
        <v/>
      </c>
      <c r="G1189" s="7">
        <v>119.733</v>
      </c>
      <c r="H1189" s="7">
        <v>121.812</v>
      </c>
      <c r="I1189" s="7">
        <v>118.154</v>
      </c>
      <c r="J1189" s="7">
        <v>60.482999999999997</v>
      </c>
      <c r="K1189" s="7">
        <v>98.68</v>
      </c>
      <c r="L1189" s="7">
        <v>96.997</v>
      </c>
      <c r="M1189" s="7">
        <v>58.12</v>
      </c>
      <c r="N1189" s="7">
        <v>68.67</v>
      </c>
      <c r="O1189" s="7"/>
      <c r="Q1189" s="13"/>
      <c r="R1189" s="10" t="s">
        <v>856</v>
      </c>
      <c r="S1189" s="10">
        <v>1992</v>
      </c>
      <c r="T1189" s="10" t="e">
        <f t="shared" si="612"/>
        <v>#DIV/0!</v>
      </c>
      <c r="U1189" s="10" t="e">
        <f t="shared" si="613"/>
        <v>#DIV/0!</v>
      </c>
      <c r="V1189" s="10" t="e">
        <f t="shared" si="614"/>
        <v>#DIV/0!</v>
      </c>
      <c r="W1189" s="10" t="e">
        <f t="shared" si="615"/>
        <v>#DIV/0!</v>
      </c>
      <c r="X1189" s="10" t="e">
        <f t="shared" si="637"/>
        <v>#DIV/0!</v>
      </c>
      <c r="Y1189" s="10" t="e">
        <f t="shared" si="638"/>
        <v>#DIV/0!</v>
      </c>
      <c r="Z1189" s="10" t="e">
        <f t="shared" si="639"/>
        <v>#DIV/0!</v>
      </c>
      <c r="AA1189" s="10" t="e">
        <f t="shared" si="640"/>
        <v>#DIV/0!</v>
      </c>
      <c r="AB1189" s="10"/>
      <c r="AC1189" s="10" t="str">
        <f>IFERROR(VLOOKUP(S1189&amp;R1189,'Regulatory Data'!D$6:F$1349,3,FALSE),"")</f>
        <v/>
      </c>
      <c r="AD1189" s="12" t="str">
        <f>VLOOKUP($S1189&amp;$R1189,'Regulatory Data'!$I$6:$O$1301,5,FALSE)</f>
        <v/>
      </c>
      <c r="AE1189" s="12" t="str">
        <f>IF(VLOOKUP($S1189&amp;$R1189,'Regulatory Data'!$I$6:$O$1301,7,FALSE)=1,1,IF(VLOOKUP($S1189&amp;$R1189,'Regulatory Data'!$I$6:$O$1301,6,FALSE)=1,0,""))</f>
        <v/>
      </c>
      <c r="AF1189" s="10"/>
      <c r="AG1189" s="12" t="str">
        <f t="shared" si="629"/>
        <v/>
      </c>
      <c r="AH1189" s="12" t="str">
        <f t="shared" si="630"/>
        <v/>
      </c>
      <c r="AI1189" s="12" t="str">
        <f t="shared" si="631"/>
        <v/>
      </c>
      <c r="AJ1189" s="12" t="str">
        <f t="shared" si="632"/>
        <v/>
      </c>
      <c r="AK1189" s="12" t="str">
        <f t="shared" si="633"/>
        <v/>
      </c>
      <c r="AL1189" s="12" t="str">
        <f t="shared" si="634"/>
        <v/>
      </c>
      <c r="AM1189" s="12" t="str">
        <f t="shared" si="635"/>
        <v/>
      </c>
      <c r="AN1189" s="12" t="str">
        <f t="shared" si="636"/>
        <v/>
      </c>
      <c r="AO1189" s="10" t="str">
        <f t="shared" si="616"/>
        <v/>
      </c>
      <c r="AP1189" s="10" t="str">
        <f t="shared" si="617"/>
        <v/>
      </c>
      <c r="AQ1189" s="10" t="str">
        <f t="shared" si="618"/>
        <v/>
      </c>
      <c r="AR1189" s="10" t="str">
        <f t="shared" si="619"/>
        <v/>
      </c>
      <c r="AS1189" s="10" t="str">
        <f t="shared" si="620"/>
        <v/>
      </c>
      <c r="AT1189" s="10" t="str">
        <f t="shared" si="621"/>
        <v/>
      </c>
      <c r="AU1189" s="10" t="str">
        <f t="shared" si="622"/>
        <v/>
      </c>
      <c r="AV1189" s="10" t="str">
        <f t="shared" si="623"/>
        <v/>
      </c>
    </row>
    <row r="1190" spans="1:48" x14ac:dyDescent="0.2">
      <c r="A1190" s="2">
        <v>1</v>
      </c>
      <c r="B1190" s="6" t="s">
        <v>16</v>
      </c>
      <c r="C1190" s="6">
        <v>0</v>
      </c>
      <c r="D1190" s="5" t="s">
        <v>118</v>
      </c>
      <c r="E1190" s="5" t="str">
        <f t="shared" si="624"/>
        <v/>
      </c>
      <c r="F1190" s="5" t="str">
        <f t="shared" si="611"/>
        <v/>
      </c>
      <c r="G1190" s="7">
        <v>108.738</v>
      </c>
      <c r="H1190" s="7">
        <v>111.236</v>
      </c>
      <c r="I1190" s="7">
        <v>107.562</v>
      </c>
      <c r="J1190" s="7">
        <v>62.640999999999998</v>
      </c>
      <c r="K1190" s="7">
        <v>98.918000000000006</v>
      </c>
      <c r="L1190" s="7">
        <v>96.697000000000003</v>
      </c>
      <c r="M1190" s="7">
        <v>58.277999999999999</v>
      </c>
      <c r="N1190" s="7">
        <v>62.685000000000002</v>
      </c>
      <c r="O1190" s="7"/>
      <c r="Q1190" s="13"/>
      <c r="R1190" s="10" t="s">
        <v>856</v>
      </c>
      <c r="S1190" s="10">
        <v>1993</v>
      </c>
      <c r="T1190" s="10" t="e">
        <f t="shared" si="612"/>
        <v>#DIV/0!</v>
      </c>
      <c r="U1190" s="10" t="e">
        <f t="shared" si="613"/>
        <v>#DIV/0!</v>
      </c>
      <c r="V1190" s="10" t="e">
        <f t="shared" si="614"/>
        <v>#DIV/0!</v>
      </c>
      <c r="W1190" s="10" t="e">
        <f t="shared" si="615"/>
        <v>#DIV/0!</v>
      </c>
      <c r="X1190" s="10" t="e">
        <f t="shared" si="637"/>
        <v>#DIV/0!</v>
      </c>
      <c r="Y1190" s="10" t="e">
        <f t="shared" si="638"/>
        <v>#DIV/0!</v>
      </c>
      <c r="Z1190" s="10" t="e">
        <f t="shared" si="639"/>
        <v>#DIV/0!</v>
      </c>
      <c r="AA1190" s="10" t="e">
        <f t="shared" si="640"/>
        <v>#DIV/0!</v>
      </c>
      <c r="AB1190" s="10"/>
      <c r="AC1190" s="10" t="str">
        <f>IFERROR(VLOOKUP(S1190&amp;R1190,'Regulatory Data'!D$6:F$1349,3,FALSE),"")</f>
        <v/>
      </c>
      <c r="AD1190" s="12" t="str">
        <f>VLOOKUP($S1190&amp;$R1190,'Regulatory Data'!$I$6:$O$1301,5,FALSE)</f>
        <v/>
      </c>
      <c r="AE1190" s="12" t="str">
        <f>IF(VLOOKUP($S1190&amp;$R1190,'Regulatory Data'!$I$6:$O$1301,7,FALSE)=1,1,IF(VLOOKUP($S1190&amp;$R1190,'Regulatory Data'!$I$6:$O$1301,6,FALSE)=1,0,""))</f>
        <v/>
      </c>
      <c r="AF1190" s="10"/>
      <c r="AG1190" s="12" t="str">
        <f t="shared" si="629"/>
        <v/>
      </c>
      <c r="AH1190" s="12" t="str">
        <f t="shared" si="630"/>
        <v/>
      </c>
      <c r="AI1190" s="12" t="str">
        <f t="shared" si="631"/>
        <v/>
      </c>
      <c r="AJ1190" s="12" t="str">
        <f t="shared" si="632"/>
        <v/>
      </c>
      <c r="AK1190" s="12" t="str">
        <f t="shared" si="633"/>
        <v/>
      </c>
      <c r="AL1190" s="12" t="str">
        <f t="shared" si="634"/>
        <v/>
      </c>
      <c r="AM1190" s="12" t="str">
        <f t="shared" si="635"/>
        <v/>
      </c>
      <c r="AN1190" s="12" t="str">
        <f t="shared" si="636"/>
        <v/>
      </c>
      <c r="AO1190" s="10" t="str">
        <f t="shared" si="616"/>
        <v/>
      </c>
      <c r="AP1190" s="10" t="str">
        <f t="shared" si="617"/>
        <v/>
      </c>
      <c r="AQ1190" s="10" t="str">
        <f t="shared" si="618"/>
        <v/>
      </c>
      <c r="AR1190" s="10" t="str">
        <f t="shared" si="619"/>
        <v/>
      </c>
      <c r="AS1190" s="10" t="str">
        <f t="shared" si="620"/>
        <v/>
      </c>
      <c r="AT1190" s="10" t="str">
        <f t="shared" si="621"/>
        <v/>
      </c>
      <c r="AU1190" s="10" t="str">
        <f t="shared" si="622"/>
        <v/>
      </c>
      <c r="AV1190" s="10" t="str">
        <f t="shared" si="623"/>
        <v/>
      </c>
    </row>
    <row r="1191" spans="1:48" x14ac:dyDescent="0.2">
      <c r="A1191" s="2">
        <v>1</v>
      </c>
      <c r="B1191" s="6" t="s">
        <v>17</v>
      </c>
      <c r="C1191" s="6">
        <v>0</v>
      </c>
      <c r="D1191" s="5" t="s">
        <v>118</v>
      </c>
      <c r="E1191" s="5" t="str">
        <f t="shared" si="624"/>
        <v/>
      </c>
      <c r="F1191" s="5" t="str">
        <f t="shared" si="611"/>
        <v/>
      </c>
      <c r="G1191" s="7">
        <v>106.197</v>
      </c>
      <c r="H1191" s="7">
        <v>109.831</v>
      </c>
      <c r="I1191" s="7">
        <v>108.842</v>
      </c>
      <c r="J1191" s="7">
        <v>64.251000000000005</v>
      </c>
      <c r="K1191" s="7">
        <v>102.49</v>
      </c>
      <c r="L1191" s="7">
        <v>99.099000000000004</v>
      </c>
      <c r="M1191" s="7">
        <v>58.926000000000002</v>
      </c>
      <c r="N1191" s="7">
        <v>64.135999999999996</v>
      </c>
      <c r="O1191" s="7"/>
      <c r="Q1191" s="13"/>
      <c r="R1191" s="10" t="s">
        <v>856</v>
      </c>
      <c r="S1191" s="10">
        <v>1994</v>
      </c>
      <c r="T1191" s="10">
        <f t="shared" si="612"/>
        <v>66.227999999999994</v>
      </c>
      <c r="U1191" s="10">
        <f t="shared" si="613"/>
        <v>65.125</v>
      </c>
      <c r="V1191" s="10">
        <f t="shared" si="614"/>
        <v>91.265000000000001</v>
      </c>
      <c r="W1191" s="10">
        <f t="shared" si="615"/>
        <v>120.611</v>
      </c>
      <c r="X1191" s="10" t="e">
        <f t="shared" si="637"/>
        <v>#DIV/0!</v>
      </c>
      <c r="Y1191" s="10" t="e">
        <f t="shared" si="638"/>
        <v>#DIV/0!</v>
      </c>
      <c r="Z1191" s="10" t="e">
        <f t="shared" si="639"/>
        <v>#DIV/0!</v>
      </c>
      <c r="AA1191" s="10" t="e">
        <f t="shared" si="640"/>
        <v>#DIV/0!</v>
      </c>
      <c r="AB1191" s="10"/>
      <c r="AC1191" s="10" t="str">
        <f>IFERROR(VLOOKUP(S1191&amp;R1191,'Regulatory Data'!D$6:F$1349,3,FALSE),"")</f>
        <v/>
      </c>
      <c r="AD1191" s="12" t="str">
        <f>VLOOKUP($S1191&amp;$R1191,'Regulatory Data'!$I$6:$O$1301,5,FALSE)</f>
        <v/>
      </c>
      <c r="AE1191" s="12" t="str">
        <f>IF(VLOOKUP($S1191&amp;$R1191,'Regulatory Data'!$I$6:$O$1301,7,FALSE)=1,1,IF(VLOOKUP($S1191&amp;$R1191,'Regulatory Data'!$I$6:$O$1301,6,FALSE)=1,0,""))</f>
        <v/>
      </c>
      <c r="AF1191" s="10"/>
      <c r="AG1191" s="12" t="str">
        <f t="shared" si="629"/>
        <v/>
      </c>
      <c r="AH1191" s="12" t="str">
        <f t="shared" si="630"/>
        <v/>
      </c>
      <c r="AI1191" s="12" t="str">
        <f t="shared" si="631"/>
        <v/>
      </c>
      <c r="AJ1191" s="12" t="str">
        <f t="shared" si="632"/>
        <v/>
      </c>
      <c r="AK1191" s="12" t="str">
        <f t="shared" si="633"/>
        <v/>
      </c>
      <c r="AL1191" s="12" t="str">
        <f t="shared" si="634"/>
        <v/>
      </c>
      <c r="AM1191" s="12" t="str">
        <f t="shared" si="635"/>
        <v/>
      </c>
      <c r="AN1191" s="12" t="str">
        <f t="shared" si="636"/>
        <v/>
      </c>
      <c r="AO1191" s="10" t="str">
        <f t="shared" si="616"/>
        <v/>
      </c>
      <c r="AP1191" s="10" t="str">
        <f t="shared" si="617"/>
        <v/>
      </c>
      <c r="AQ1191" s="10" t="str">
        <f t="shared" si="618"/>
        <v/>
      </c>
      <c r="AR1191" s="10" t="str">
        <f t="shared" si="619"/>
        <v/>
      </c>
      <c r="AS1191" s="10" t="str">
        <f t="shared" si="620"/>
        <v/>
      </c>
      <c r="AT1191" s="10" t="str">
        <f t="shared" si="621"/>
        <v/>
      </c>
      <c r="AU1191" s="10" t="str">
        <f t="shared" si="622"/>
        <v/>
      </c>
      <c r="AV1191" s="10" t="str">
        <f t="shared" si="623"/>
        <v/>
      </c>
    </row>
    <row r="1192" spans="1:48" x14ac:dyDescent="0.2">
      <c r="A1192" s="2">
        <v>1</v>
      </c>
      <c r="B1192" s="6" t="s">
        <v>18</v>
      </c>
      <c r="C1192" s="6">
        <v>0</v>
      </c>
      <c r="D1192" s="5" t="s">
        <v>118</v>
      </c>
      <c r="E1192" s="5" t="str">
        <f t="shared" si="624"/>
        <v/>
      </c>
      <c r="F1192" s="5" t="str">
        <f t="shared" si="611"/>
        <v/>
      </c>
      <c r="G1192" s="7">
        <v>102.114</v>
      </c>
      <c r="H1192" s="7">
        <v>106.71299999999999</v>
      </c>
      <c r="I1192" s="7">
        <v>102.867</v>
      </c>
      <c r="J1192" s="7">
        <v>66.754000000000005</v>
      </c>
      <c r="K1192" s="7">
        <v>100.738</v>
      </c>
      <c r="L1192" s="7">
        <v>96.396000000000001</v>
      </c>
      <c r="M1192" s="7">
        <v>63.24</v>
      </c>
      <c r="N1192" s="7">
        <v>65.052999999999997</v>
      </c>
      <c r="O1192" s="7"/>
      <c r="Q1192" s="13"/>
      <c r="R1192" s="10" t="s">
        <v>856</v>
      </c>
      <c r="S1192" s="10">
        <v>1995</v>
      </c>
      <c r="T1192" s="10">
        <f t="shared" si="612"/>
        <v>66.052999999999997</v>
      </c>
      <c r="U1192" s="10">
        <f t="shared" si="613"/>
        <v>64.855999999999995</v>
      </c>
      <c r="V1192" s="10">
        <f t="shared" si="614"/>
        <v>94.576999999999998</v>
      </c>
      <c r="W1192" s="10">
        <f t="shared" si="615"/>
        <v>121.337</v>
      </c>
      <c r="X1192" s="10">
        <f t="shared" si="637"/>
        <v>-2.6458841722325488E-3</v>
      </c>
      <c r="Y1192" s="10">
        <f t="shared" si="638"/>
        <v>-4.1390723881251645E-3</v>
      </c>
      <c r="Z1192" s="10">
        <f t="shared" si="639"/>
        <v>3.5646955018387771E-2</v>
      </c>
      <c r="AA1192" s="10">
        <f t="shared" si="640"/>
        <v>6.001307544993395E-3</v>
      </c>
      <c r="AB1192" s="10"/>
      <c r="AC1192" s="10" t="str">
        <f>IFERROR(VLOOKUP(S1192&amp;R1192,'Regulatory Data'!D$6:F$1349,3,FALSE),"")</f>
        <v/>
      </c>
      <c r="AD1192" s="12" t="str">
        <f>VLOOKUP($S1192&amp;$R1192,'Regulatory Data'!$I$6:$O$1301,5,FALSE)</f>
        <v/>
      </c>
      <c r="AE1192" s="12" t="str">
        <f>IF(VLOOKUP($S1192&amp;$R1192,'Regulatory Data'!$I$6:$O$1301,7,FALSE)=1,1,IF(VLOOKUP($S1192&amp;$R1192,'Regulatory Data'!$I$6:$O$1301,6,FALSE)=1,0,""))</f>
        <v/>
      </c>
      <c r="AF1192" s="10"/>
      <c r="AG1192" s="12" t="str">
        <f t="shared" si="629"/>
        <v/>
      </c>
      <c r="AH1192" s="12" t="str">
        <f t="shared" si="630"/>
        <v/>
      </c>
      <c r="AI1192" s="12" t="str">
        <f t="shared" si="631"/>
        <v/>
      </c>
      <c r="AJ1192" s="12" t="str">
        <f t="shared" si="632"/>
        <v/>
      </c>
      <c r="AK1192" s="12" t="str">
        <f t="shared" si="633"/>
        <v/>
      </c>
      <c r="AL1192" s="12" t="str">
        <f t="shared" si="634"/>
        <v/>
      </c>
      <c r="AM1192" s="12" t="str">
        <f t="shared" si="635"/>
        <v/>
      </c>
      <c r="AN1192" s="12" t="str">
        <f t="shared" si="636"/>
        <v/>
      </c>
      <c r="AO1192" s="10" t="str">
        <f t="shared" si="616"/>
        <v/>
      </c>
      <c r="AP1192" s="10" t="str">
        <f t="shared" si="617"/>
        <v/>
      </c>
      <c r="AQ1192" s="10" t="str">
        <f t="shared" si="618"/>
        <v/>
      </c>
      <c r="AR1192" s="10" t="str">
        <f t="shared" si="619"/>
        <v/>
      </c>
      <c r="AS1192" s="10" t="str">
        <f t="shared" si="620"/>
        <v/>
      </c>
      <c r="AT1192" s="10" t="str">
        <f t="shared" si="621"/>
        <v/>
      </c>
      <c r="AU1192" s="10" t="str">
        <f t="shared" si="622"/>
        <v/>
      </c>
      <c r="AV1192" s="10" t="str">
        <f t="shared" si="623"/>
        <v/>
      </c>
    </row>
    <row r="1193" spans="1:48" x14ac:dyDescent="0.2">
      <c r="A1193" s="2">
        <v>1</v>
      </c>
      <c r="B1193" s="6" t="s">
        <v>19</v>
      </c>
      <c r="C1193" s="6">
        <v>0</v>
      </c>
      <c r="D1193" s="5" t="s">
        <v>118</v>
      </c>
      <c r="E1193" s="5" t="str">
        <f t="shared" si="624"/>
        <v/>
      </c>
      <c r="F1193" s="5" t="str">
        <f t="shared" si="611"/>
        <v/>
      </c>
      <c r="G1193" s="7">
        <v>105.008</v>
      </c>
      <c r="H1193" s="7">
        <v>109.43600000000001</v>
      </c>
      <c r="I1193" s="7">
        <v>110.751</v>
      </c>
      <c r="J1193" s="7">
        <v>70.132999999999996</v>
      </c>
      <c r="K1193" s="7">
        <v>105.46899999999999</v>
      </c>
      <c r="L1193" s="7">
        <v>101.20099999999999</v>
      </c>
      <c r="M1193" s="7">
        <v>65.926000000000002</v>
      </c>
      <c r="N1193" s="7">
        <v>73.013000000000005</v>
      </c>
      <c r="O1193" s="7"/>
      <c r="Q1193" s="13"/>
      <c r="R1193" s="10" t="s">
        <v>856</v>
      </c>
      <c r="S1193" s="10">
        <v>1996</v>
      </c>
      <c r="T1193" s="10">
        <f t="shared" si="612"/>
        <v>68.683000000000007</v>
      </c>
      <c r="U1193" s="10">
        <f t="shared" si="613"/>
        <v>67.203999999999994</v>
      </c>
      <c r="V1193" s="10">
        <f t="shared" si="614"/>
        <v>95.638000000000005</v>
      </c>
      <c r="W1193" s="10">
        <f t="shared" si="615"/>
        <v>117.916</v>
      </c>
      <c r="X1193" s="10">
        <f t="shared" si="637"/>
        <v>3.9044265840835202E-2</v>
      </c>
      <c r="Y1193" s="10">
        <f t="shared" si="638"/>
        <v>3.5563341881750254E-2</v>
      </c>
      <c r="Z1193" s="10">
        <f t="shared" si="639"/>
        <v>1.1155913085930003E-2</v>
      </c>
      <c r="AA1193" s="10">
        <f t="shared" si="640"/>
        <v>-2.8599291729134002E-2</v>
      </c>
      <c r="AB1193" s="10"/>
      <c r="AC1193" s="10" t="str">
        <f>IFERROR(VLOOKUP(S1193&amp;R1193,'Regulatory Data'!D$6:F$1349,3,FALSE),"")</f>
        <v/>
      </c>
      <c r="AD1193" s="12" t="str">
        <f>VLOOKUP($S1193&amp;$R1193,'Regulatory Data'!$I$6:$O$1301,5,FALSE)</f>
        <v/>
      </c>
      <c r="AE1193" s="12" t="str">
        <f>IF(VLOOKUP($S1193&amp;$R1193,'Regulatory Data'!$I$6:$O$1301,7,FALSE)=1,1,IF(VLOOKUP($S1193&amp;$R1193,'Regulatory Data'!$I$6:$O$1301,6,FALSE)=1,0,""))</f>
        <v/>
      </c>
      <c r="AF1193" s="10"/>
      <c r="AG1193" s="12" t="str">
        <f t="shared" si="629"/>
        <v/>
      </c>
      <c r="AH1193" s="12" t="str">
        <f t="shared" si="630"/>
        <v/>
      </c>
      <c r="AI1193" s="12" t="str">
        <f t="shared" si="631"/>
        <v/>
      </c>
      <c r="AJ1193" s="12" t="str">
        <f t="shared" si="632"/>
        <v/>
      </c>
      <c r="AK1193" s="12" t="str">
        <f t="shared" si="633"/>
        <v/>
      </c>
      <c r="AL1193" s="12" t="str">
        <f t="shared" si="634"/>
        <v/>
      </c>
      <c r="AM1193" s="12" t="str">
        <f t="shared" si="635"/>
        <v/>
      </c>
      <c r="AN1193" s="12" t="str">
        <f t="shared" si="636"/>
        <v/>
      </c>
      <c r="AO1193" s="10" t="str">
        <f t="shared" si="616"/>
        <v/>
      </c>
      <c r="AP1193" s="10" t="str">
        <f t="shared" si="617"/>
        <v/>
      </c>
      <c r="AQ1193" s="10" t="str">
        <f t="shared" si="618"/>
        <v/>
      </c>
      <c r="AR1193" s="10" t="str">
        <f t="shared" si="619"/>
        <v/>
      </c>
      <c r="AS1193" s="10" t="str">
        <f t="shared" si="620"/>
        <v/>
      </c>
      <c r="AT1193" s="10" t="str">
        <f t="shared" si="621"/>
        <v/>
      </c>
      <c r="AU1193" s="10" t="str">
        <f t="shared" si="622"/>
        <v/>
      </c>
      <c r="AV1193" s="10" t="str">
        <f t="shared" si="623"/>
        <v/>
      </c>
    </row>
    <row r="1194" spans="1:48" x14ac:dyDescent="0.2">
      <c r="A1194" s="2">
        <v>1</v>
      </c>
      <c r="B1194" s="6" t="s">
        <v>20</v>
      </c>
      <c r="C1194" s="6">
        <v>0</v>
      </c>
      <c r="D1194" s="5" t="s">
        <v>118</v>
      </c>
      <c r="E1194" s="5" t="str">
        <f t="shared" si="624"/>
        <v/>
      </c>
      <c r="F1194" s="5" t="str">
        <f t="shared" si="611"/>
        <v/>
      </c>
      <c r="G1194" s="7">
        <v>106.017</v>
      </c>
      <c r="H1194" s="7">
        <v>110.702</v>
      </c>
      <c r="I1194" s="7">
        <v>115.357</v>
      </c>
      <c r="J1194" s="7">
        <v>71.900000000000006</v>
      </c>
      <c r="K1194" s="7">
        <v>108.809</v>
      </c>
      <c r="L1194" s="7">
        <v>104.20399999999999</v>
      </c>
      <c r="M1194" s="7">
        <v>65.855000000000004</v>
      </c>
      <c r="N1194" s="7">
        <v>75.968000000000004</v>
      </c>
      <c r="O1194" s="7"/>
      <c r="Q1194" s="13"/>
      <c r="R1194" s="10" t="s">
        <v>856</v>
      </c>
      <c r="S1194" s="10">
        <v>1997</v>
      </c>
      <c r="T1194" s="10">
        <f t="shared" si="612"/>
        <v>72.665999999999997</v>
      </c>
      <c r="U1194" s="10">
        <f t="shared" si="613"/>
        <v>70.456000000000003</v>
      </c>
      <c r="V1194" s="10">
        <f t="shared" si="614"/>
        <v>96.325000000000003</v>
      </c>
      <c r="W1194" s="10">
        <f t="shared" si="615"/>
        <v>113.464</v>
      </c>
      <c r="X1194" s="10">
        <f t="shared" si="637"/>
        <v>5.6371883853000959E-2</v>
      </c>
      <c r="Y1194" s="10">
        <f t="shared" si="638"/>
        <v>4.7255631936002906E-2</v>
      </c>
      <c r="Z1194" s="10">
        <f t="shared" si="639"/>
        <v>7.1576598931555324E-3</v>
      </c>
      <c r="AA1194" s="10">
        <f t="shared" si="640"/>
        <v>-3.848690057080173E-2</v>
      </c>
      <c r="AB1194" s="10"/>
      <c r="AC1194" s="10">
        <f>IFERROR(VLOOKUP(S1194&amp;R1194,'Regulatory Data'!D$6:F$1349,3,FALSE),"")</f>
        <v>3.0017856535046237E-4</v>
      </c>
      <c r="AD1194" s="12">
        <f>VLOOKUP($S1194&amp;$R1194,'Regulatory Data'!$I$6:$O$1301,5,FALSE)</f>
        <v>0</v>
      </c>
      <c r="AE1194" s="12">
        <f>IF(VLOOKUP($S1194&amp;$R1194,'Regulatory Data'!$I$6:$O$1301,7,FALSE)=1,1,IF(VLOOKUP($S1194&amp;$R1194,'Regulatory Data'!$I$6:$O$1301,6,FALSE)=1,0,""))</f>
        <v>0</v>
      </c>
      <c r="AF1194" s="10"/>
      <c r="AG1194" s="12">
        <f t="shared" si="629"/>
        <v>0.17254678553457481</v>
      </c>
      <c r="AH1194" s="12" t="str">
        <f t="shared" si="630"/>
        <v/>
      </c>
      <c r="AI1194" s="12">
        <f t="shared" si="631"/>
        <v>0.16604257676395306</v>
      </c>
      <c r="AJ1194" s="12" t="str">
        <f t="shared" si="632"/>
        <v/>
      </c>
      <c r="AK1194" s="12">
        <f t="shared" si="633"/>
        <v>-4.3697723385696108E-3</v>
      </c>
      <c r="AL1194" s="12" t="str">
        <f t="shared" si="634"/>
        <v/>
      </c>
      <c r="AM1194" s="12">
        <f t="shared" si="635"/>
        <v>-0.12162643051808342</v>
      </c>
      <c r="AN1194" s="12" t="str">
        <f t="shared" si="636"/>
        <v/>
      </c>
      <c r="AO1194" s="10">
        <f t="shared" si="616"/>
        <v>0.17254678553457481</v>
      </c>
      <c r="AP1194" s="10" t="str">
        <f t="shared" si="617"/>
        <v/>
      </c>
      <c r="AQ1194" s="10">
        <f t="shared" si="618"/>
        <v>0.16604257676395306</v>
      </c>
      <c r="AR1194" s="10" t="str">
        <f t="shared" si="619"/>
        <v/>
      </c>
      <c r="AS1194" s="10">
        <f t="shared" si="620"/>
        <v>-4.3697723385696108E-3</v>
      </c>
      <c r="AT1194" s="10" t="str">
        <f t="shared" si="621"/>
        <v/>
      </c>
      <c r="AU1194" s="10">
        <f t="shared" si="622"/>
        <v>-0.12162643051808342</v>
      </c>
      <c r="AV1194" s="10" t="str">
        <f t="shared" si="623"/>
        <v/>
      </c>
    </row>
    <row r="1195" spans="1:48" x14ac:dyDescent="0.2">
      <c r="A1195" s="2">
        <v>1</v>
      </c>
      <c r="B1195" s="6" t="s">
        <v>21</v>
      </c>
      <c r="C1195" s="6">
        <v>0</v>
      </c>
      <c r="D1195" s="5" t="s">
        <v>118</v>
      </c>
      <c r="E1195" s="5" t="str">
        <f t="shared" si="624"/>
        <v/>
      </c>
      <c r="F1195" s="5" t="str">
        <f t="shared" si="611"/>
        <v/>
      </c>
      <c r="G1195" s="7">
        <v>101.80200000000001</v>
      </c>
      <c r="H1195" s="7">
        <v>107.94799999999999</v>
      </c>
      <c r="I1195" s="7">
        <v>121.563</v>
      </c>
      <c r="J1195" s="7">
        <v>74.069000000000003</v>
      </c>
      <c r="K1195" s="7">
        <v>119.41200000000001</v>
      </c>
      <c r="L1195" s="7">
        <v>112.613</v>
      </c>
      <c r="M1195" s="7">
        <v>63.802</v>
      </c>
      <c r="N1195" s="7">
        <v>77.56</v>
      </c>
      <c r="O1195" s="7"/>
      <c r="Q1195" s="13"/>
      <c r="R1195" s="10" t="s">
        <v>856</v>
      </c>
      <c r="S1195" s="10">
        <v>1998</v>
      </c>
      <c r="T1195" s="10">
        <f t="shared" si="612"/>
        <v>86.350999999999999</v>
      </c>
      <c r="U1195" s="10">
        <f t="shared" si="613"/>
        <v>83.182000000000002</v>
      </c>
      <c r="V1195" s="10">
        <f t="shared" si="614"/>
        <v>95.905000000000001</v>
      </c>
      <c r="W1195" s="10">
        <f t="shared" si="615"/>
        <v>100.47</v>
      </c>
      <c r="X1195" s="10">
        <f t="shared" si="637"/>
        <v>0.17254678553457481</v>
      </c>
      <c r="Y1195" s="10">
        <f t="shared" si="638"/>
        <v>0.16604257676395306</v>
      </c>
      <c r="Z1195" s="10">
        <f t="shared" si="639"/>
        <v>-4.3697723385696108E-3</v>
      </c>
      <c r="AA1195" s="10">
        <f t="shared" si="640"/>
        <v>-0.12162643051808342</v>
      </c>
      <c r="AB1195" s="10"/>
      <c r="AC1195" s="10">
        <f>IFERROR(VLOOKUP(S1195&amp;R1195,'Regulatory Data'!D$6:F$1349,3,FALSE),"")</f>
        <v>3.0212083241427376E-4</v>
      </c>
      <c r="AD1195" s="12">
        <f>VLOOKUP($S1195&amp;$R1195,'Regulatory Data'!$I$6:$O$1301,5,FALSE)</f>
        <v>0</v>
      </c>
      <c r="AE1195" s="12">
        <f>IF(VLOOKUP($S1195&amp;$R1195,'Regulatory Data'!$I$6:$O$1301,7,FALSE)=1,1,IF(VLOOKUP($S1195&amp;$R1195,'Regulatory Data'!$I$6:$O$1301,6,FALSE)=1,0,""))</f>
        <v>0</v>
      </c>
      <c r="AF1195" s="10"/>
      <c r="AG1195" s="12">
        <f t="shared" si="629"/>
        <v>4.8431099817768164E-2</v>
      </c>
      <c r="AH1195" s="12" t="str">
        <f t="shared" si="630"/>
        <v/>
      </c>
      <c r="AI1195" s="12">
        <f t="shared" si="631"/>
        <v>3.9205916943330088E-2</v>
      </c>
      <c r="AJ1195" s="12" t="str">
        <f t="shared" si="632"/>
        <v/>
      </c>
      <c r="AK1195" s="12">
        <f t="shared" si="633"/>
        <v>-9.9444917585946868E-3</v>
      </c>
      <c r="AL1195" s="12" t="str">
        <f t="shared" si="634"/>
        <v/>
      </c>
      <c r="AM1195" s="12">
        <f t="shared" si="635"/>
        <v>2.5723816922063492E-2</v>
      </c>
      <c r="AN1195" s="12" t="str">
        <f t="shared" si="636"/>
        <v/>
      </c>
      <c r="AO1195" s="10">
        <f t="shared" si="616"/>
        <v>4.8431099817768164E-2</v>
      </c>
      <c r="AP1195" s="10" t="str">
        <f t="shared" si="617"/>
        <v/>
      </c>
      <c r="AQ1195" s="10">
        <f t="shared" si="618"/>
        <v>3.9205916943330088E-2</v>
      </c>
      <c r="AR1195" s="10" t="str">
        <f t="shared" si="619"/>
        <v/>
      </c>
      <c r="AS1195" s="10">
        <f t="shared" si="620"/>
        <v>-9.9444917585946868E-3</v>
      </c>
      <c r="AT1195" s="10" t="str">
        <f t="shared" si="621"/>
        <v/>
      </c>
      <c r="AU1195" s="10">
        <f t="shared" si="622"/>
        <v>2.5723816922063492E-2</v>
      </c>
      <c r="AV1195" s="10" t="str">
        <f t="shared" si="623"/>
        <v/>
      </c>
    </row>
    <row r="1196" spans="1:48" x14ac:dyDescent="0.2">
      <c r="A1196" s="2">
        <v>1</v>
      </c>
      <c r="B1196" s="6" t="s">
        <v>22</v>
      </c>
      <c r="C1196" s="6">
        <v>0</v>
      </c>
      <c r="D1196" s="5" t="s">
        <v>118</v>
      </c>
      <c r="E1196" s="5" t="str">
        <f t="shared" si="624"/>
        <v/>
      </c>
      <c r="F1196" s="5" t="str">
        <f t="shared" si="611"/>
        <v/>
      </c>
      <c r="G1196" s="7">
        <v>101.387</v>
      </c>
      <c r="H1196" s="7">
        <v>104.741</v>
      </c>
      <c r="I1196" s="7">
        <v>119.524</v>
      </c>
      <c r="J1196" s="7">
        <v>77.941999999999993</v>
      </c>
      <c r="K1196" s="7">
        <v>117.889</v>
      </c>
      <c r="L1196" s="7">
        <v>114.114</v>
      </c>
      <c r="M1196" s="7">
        <v>66.84</v>
      </c>
      <c r="N1196" s="7">
        <v>79.89</v>
      </c>
      <c r="O1196" s="7"/>
      <c r="Q1196" s="13"/>
      <c r="R1196" s="10" t="s">
        <v>856</v>
      </c>
      <c r="S1196" s="10">
        <v>1999</v>
      </c>
      <c r="T1196" s="10">
        <f t="shared" si="612"/>
        <v>90.635999999999996</v>
      </c>
      <c r="U1196" s="10">
        <f t="shared" si="613"/>
        <v>86.507999999999996</v>
      </c>
      <c r="V1196" s="10">
        <f t="shared" si="614"/>
        <v>94.956000000000003</v>
      </c>
      <c r="W1196" s="10">
        <f t="shared" si="615"/>
        <v>103.08799999999999</v>
      </c>
      <c r="X1196" s="10">
        <f t="shared" si="637"/>
        <v>4.8431099817768164E-2</v>
      </c>
      <c r="Y1196" s="10">
        <f t="shared" si="638"/>
        <v>3.9205916943330088E-2</v>
      </c>
      <c r="Z1196" s="10">
        <f t="shared" si="639"/>
        <v>-9.9444917585946868E-3</v>
      </c>
      <c r="AA1196" s="10">
        <f t="shared" si="640"/>
        <v>2.5723816922063492E-2</v>
      </c>
      <c r="AB1196" s="10"/>
      <c r="AC1196" s="10">
        <f>IFERROR(VLOOKUP(S1196&amp;R1196,'Regulatory Data'!D$6:F$1349,3,FALSE),"")</f>
        <v>3.0187888858402065E-4</v>
      </c>
      <c r="AD1196" s="12">
        <f>VLOOKUP($S1196&amp;$R1196,'Regulatory Data'!$I$6:$O$1301,5,FALSE)</f>
        <v>0</v>
      </c>
      <c r="AE1196" s="12">
        <f>IF(VLOOKUP($S1196&amp;$R1196,'Regulatory Data'!$I$6:$O$1301,7,FALSE)=1,1,IF(VLOOKUP($S1196&amp;$R1196,'Regulatory Data'!$I$6:$O$1301,6,FALSE)=1,0,""))</f>
        <v>0</v>
      </c>
      <c r="AF1196" s="10"/>
      <c r="AG1196" s="12">
        <f t="shared" si="629"/>
        <v>5.6047740437587201E-2</v>
      </c>
      <c r="AH1196" s="12" t="str">
        <f t="shared" si="630"/>
        <v/>
      </c>
      <c r="AI1196" s="12">
        <f t="shared" si="631"/>
        <v>8.4089269894999319E-2</v>
      </c>
      <c r="AJ1196" s="12" t="str">
        <f t="shared" si="632"/>
        <v/>
      </c>
      <c r="AK1196" s="12">
        <f t="shared" si="633"/>
        <v>1.3005336192180472E-2</v>
      </c>
      <c r="AL1196" s="12" t="str">
        <f t="shared" si="634"/>
        <v/>
      </c>
      <c r="AM1196" s="12">
        <f t="shared" si="635"/>
        <v>-2.9792998528789028E-2</v>
      </c>
      <c r="AN1196" s="12" t="str">
        <f t="shared" si="636"/>
        <v/>
      </c>
      <c r="AO1196" s="10">
        <f t="shared" si="616"/>
        <v>5.6047740437587201E-2</v>
      </c>
      <c r="AP1196" s="10" t="str">
        <f t="shared" si="617"/>
        <v/>
      </c>
      <c r="AQ1196" s="10">
        <f t="shared" si="618"/>
        <v>8.4089269894999319E-2</v>
      </c>
      <c r="AR1196" s="10" t="str">
        <f t="shared" si="619"/>
        <v/>
      </c>
      <c r="AS1196" s="10">
        <f t="shared" si="620"/>
        <v>1.3005336192180472E-2</v>
      </c>
      <c r="AT1196" s="10" t="str">
        <f t="shared" si="621"/>
        <v/>
      </c>
      <c r="AU1196" s="10">
        <f t="shared" si="622"/>
        <v>-2.9792998528789028E-2</v>
      </c>
      <c r="AV1196" s="10" t="str">
        <f t="shared" si="623"/>
        <v/>
      </c>
    </row>
    <row r="1197" spans="1:48" x14ac:dyDescent="0.2">
      <c r="A1197" s="2">
        <v>1</v>
      </c>
      <c r="B1197" s="6" t="s">
        <v>23</v>
      </c>
      <c r="C1197" s="6">
        <v>0</v>
      </c>
      <c r="D1197" s="5" t="s">
        <v>118</v>
      </c>
      <c r="E1197" s="5" t="str">
        <f t="shared" si="624"/>
        <v/>
      </c>
      <c r="F1197" s="5" t="str">
        <f t="shared" si="611"/>
        <v/>
      </c>
      <c r="G1197" s="7">
        <v>101.309</v>
      </c>
      <c r="H1197" s="7">
        <v>105.77200000000001</v>
      </c>
      <c r="I1197" s="7">
        <v>119.748</v>
      </c>
      <c r="J1197" s="7">
        <v>80.992999999999995</v>
      </c>
      <c r="K1197" s="7">
        <v>118.2</v>
      </c>
      <c r="L1197" s="7">
        <v>113.21299999999999</v>
      </c>
      <c r="M1197" s="7">
        <v>68.566000000000003</v>
      </c>
      <c r="N1197" s="7">
        <v>82.105999999999995</v>
      </c>
      <c r="O1197" s="7"/>
      <c r="Q1197" s="13"/>
      <c r="R1197" s="10" t="s">
        <v>856</v>
      </c>
      <c r="S1197" s="10">
        <v>2000</v>
      </c>
      <c r="T1197" s="10">
        <f t="shared" si="612"/>
        <v>95.861000000000004</v>
      </c>
      <c r="U1197" s="10">
        <f t="shared" si="613"/>
        <v>94.096999999999994</v>
      </c>
      <c r="V1197" s="10">
        <f t="shared" si="614"/>
        <v>96.198999999999998</v>
      </c>
      <c r="W1197" s="10">
        <f t="shared" si="615"/>
        <v>100.062</v>
      </c>
      <c r="X1197" s="10">
        <f t="shared" si="637"/>
        <v>5.6047740437587201E-2</v>
      </c>
      <c r="Y1197" s="10">
        <f t="shared" si="638"/>
        <v>8.4089269894999319E-2</v>
      </c>
      <c r="Z1197" s="10">
        <f t="shared" si="639"/>
        <v>1.3005336192180472E-2</v>
      </c>
      <c r="AA1197" s="10">
        <f t="shared" si="640"/>
        <v>-2.9792998528789028E-2</v>
      </c>
      <c r="AB1197" s="10"/>
      <c r="AC1197" s="10">
        <f>IFERROR(VLOOKUP(S1197&amp;R1197,'Regulatory Data'!D$6:F$1349,3,FALSE),"")</f>
        <v>3.0269004916065487E-4</v>
      </c>
      <c r="AD1197" s="12">
        <f>VLOOKUP($S1197&amp;$R1197,'Regulatory Data'!$I$6:$O$1301,5,FALSE)</f>
        <v>0</v>
      </c>
      <c r="AE1197" s="12">
        <f>IF(VLOOKUP($S1197&amp;$R1197,'Regulatory Data'!$I$6:$O$1301,7,FALSE)=1,1,IF(VLOOKUP($S1197&amp;$R1197,'Regulatory Data'!$I$6:$O$1301,6,FALSE)=1,0,""))</f>
        <v>0</v>
      </c>
      <c r="AF1197" s="10"/>
      <c r="AG1197" s="12">
        <f t="shared" si="629"/>
        <v>2.541977334718748E-2</v>
      </c>
      <c r="AH1197" s="12" t="str">
        <f t="shared" si="630"/>
        <v/>
      </c>
      <c r="AI1197" s="12">
        <f t="shared" si="631"/>
        <v>3.8782444080131206E-2</v>
      </c>
      <c r="AJ1197" s="12" t="str">
        <f t="shared" si="632"/>
        <v/>
      </c>
      <c r="AK1197" s="12">
        <f t="shared" si="633"/>
        <v>3.1253183203497237E-2</v>
      </c>
      <c r="AL1197" s="12" t="str">
        <f t="shared" si="634"/>
        <v/>
      </c>
      <c r="AM1197" s="12">
        <f t="shared" si="635"/>
        <v>7.0804687467820315E-3</v>
      </c>
      <c r="AN1197" s="12" t="str">
        <f t="shared" si="636"/>
        <v/>
      </c>
      <c r="AO1197" s="10">
        <f t="shared" si="616"/>
        <v>2.541977334718748E-2</v>
      </c>
      <c r="AP1197" s="10" t="str">
        <f t="shared" si="617"/>
        <v/>
      </c>
      <c r="AQ1197" s="10">
        <f t="shared" si="618"/>
        <v>3.8782444080131206E-2</v>
      </c>
      <c r="AR1197" s="10" t="str">
        <f t="shared" si="619"/>
        <v/>
      </c>
      <c r="AS1197" s="10">
        <f t="shared" si="620"/>
        <v>3.1253183203497237E-2</v>
      </c>
      <c r="AT1197" s="10" t="str">
        <f t="shared" si="621"/>
        <v/>
      </c>
      <c r="AU1197" s="10">
        <f t="shared" si="622"/>
        <v>7.0804687467820315E-3</v>
      </c>
      <c r="AV1197" s="10" t="str">
        <f t="shared" si="623"/>
        <v/>
      </c>
    </row>
    <row r="1198" spans="1:48" x14ac:dyDescent="0.2">
      <c r="A1198" s="2">
        <v>1</v>
      </c>
      <c r="B1198" s="6" t="s">
        <v>24</v>
      </c>
      <c r="C1198" s="6">
        <v>0</v>
      </c>
      <c r="D1198" s="5" t="s">
        <v>118</v>
      </c>
      <c r="E1198" s="5" t="str">
        <f t="shared" si="624"/>
        <v/>
      </c>
      <c r="F1198" s="5" t="str">
        <f t="shared" si="611"/>
        <v/>
      </c>
      <c r="G1198" s="7">
        <v>102.705</v>
      </c>
      <c r="H1198" s="7">
        <v>109.095</v>
      </c>
      <c r="I1198" s="7">
        <v>120.23399999999999</v>
      </c>
      <c r="J1198" s="7">
        <v>85.915000000000006</v>
      </c>
      <c r="K1198" s="7">
        <v>117.06699999999999</v>
      </c>
      <c r="L1198" s="7">
        <v>110.21</v>
      </c>
      <c r="M1198" s="7">
        <v>84.061000000000007</v>
      </c>
      <c r="N1198" s="7">
        <v>101.07</v>
      </c>
      <c r="O1198" s="7"/>
      <c r="Q1198" s="13"/>
      <c r="R1198" s="10" t="s">
        <v>856</v>
      </c>
      <c r="S1198" s="10">
        <v>2001</v>
      </c>
      <c r="T1198" s="10">
        <f t="shared" si="612"/>
        <v>98.328999999999994</v>
      </c>
      <c r="U1198" s="10">
        <f t="shared" si="613"/>
        <v>97.817999999999998</v>
      </c>
      <c r="V1198" s="10">
        <f t="shared" si="614"/>
        <v>99.253</v>
      </c>
      <c r="W1198" s="10">
        <f t="shared" si="615"/>
        <v>100.773</v>
      </c>
      <c r="X1198" s="10">
        <f t="shared" si="637"/>
        <v>2.541977334718748E-2</v>
      </c>
      <c r="Y1198" s="10">
        <f t="shared" si="638"/>
        <v>3.8782444080131206E-2</v>
      </c>
      <c r="Z1198" s="10">
        <f t="shared" si="639"/>
        <v>3.1253183203497237E-2</v>
      </c>
      <c r="AA1198" s="10">
        <f t="shared" si="640"/>
        <v>7.0804687467820315E-3</v>
      </c>
      <c r="AB1198" s="10"/>
      <c r="AC1198" s="10">
        <f>IFERROR(VLOOKUP(S1198&amp;R1198,'Regulatory Data'!D$6:F$1349,3,FALSE),"")</f>
        <v>7.1731781556163784E-4</v>
      </c>
      <c r="AD1198" s="12">
        <f>VLOOKUP($S1198&amp;$R1198,'Regulatory Data'!$I$6:$O$1301,5,FALSE)</f>
        <v>0</v>
      </c>
      <c r="AE1198" s="12">
        <f>IF(VLOOKUP($S1198&amp;$R1198,'Regulatory Data'!$I$6:$O$1301,7,FALSE)=1,1,IF(VLOOKUP($S1198&amp;$R1198,'Regulatory Data'!$I$6:$O$1301,6,FALSE)=1,0,""))</f>
        <v>0</v>
      </c>
      <c r="AF1198" s="10"/>
      <c r="AG1198" s="12">
        <f t="shared" si="629"/>
        <v>1.6851187084006014E-2</v>
      </c>
      <c r="AH1198" s="12" t="str">
        <f t="shared" si="630"/>
        <v/>
      </c>
      <c r="AI1198" s="12">
        <f t="shared" si="631"/>
        <v>2.2061576802519411E-2</v>
      </c>
      <c r="AJ1198" s="12" t="str">
        <f t="shared" si="632"/>
        <v/>
      </c>
      <c r="AK1198" s="12">
        <f t="shared" si="633"/>
        <v>7.4980401773574457E-3</v>
      </c>
      <c r="AL1198" s="12" t="str">
        <f t="shared" si="634"/>
        <v/>
      </c>
      <c r="AM1198" s="12">
        <f t="shared" si="635"/>
        <v>-7.7002766261875522E-3</v>
      </c>
      <c r="AN1198" s="12" t="str">
        <f t="shared" si="636"/>
        <v/>
      </c>
      <c r="AO1198" s="10">
        <f t="shared" si="616"/>
        <v>1.6851187084006014E-2</v>
      </c>
      <c r="AP1198" s="10" t="str">
        <f t="shared" si="617"/>
        <v/>
      </c>
      <c r="AQ1198" s="10">
        <f t="shared" si="618"/>
        <v>2.2061576802519411E-2</v>
      </c>
      <c r="AR1198" s="10" t="str">
        <f t="shared" si="619"/>
        <v/>
      </c>
      <c r="AS1198" s="10">
        <f t="shared" si="620"/>
        <v>7.4980401773574457E-3</v>
      </c>
      <c r="AT1198" s="10" t="str">
        <f t="shared" si="621"/>
        <v/>
      </c>
      <c r="AU1198" s="10">
        <f t="shared" si="622"/>
        <v>-7.7002766261875522E-3</v>
      </c>
      <c r="AV1198" s="10" t="str">
        <f t="shared" si="623"/>
        <v/>
      </c>
    </row>
    <row r="1199" spans="1:48" x14ac:dyDescent="0.2">
      <c r="A1199" s="2">
        <v>1</v>
      </c>
      <c r="B1199" s="6" t="s">
        <v>25</v>
      </c>
      <c r="C1199" s="6">
        <v>0</v>
      </c>
      <c r="D1199" s="5" t="s">
        <v>118</v>
      </c>
      <c r="E1199" s="5" t="str">
        <f t="shared" si="624"/>
        <v/>
      </c>
      <c r="F1199" s="5" t="str">
        <f t="shared" si="611"/>
        <v/>
      </c>
      <c r="G1199" s="7">
        <v>100.107</v>
      </c>
      <c r="H1199" s="7">
        <v>105.44499999999999</v>
      </c>
      <c r="I1199" s="7">
        <v>110.82899999999999</v>
      </c>
      <c r="J1199" s="7">
        <v>92.554000000000002</v>
      </c>
      <c r="K1199" s="7">
        <v>110.71</v>
      </c>
      <c r="L1199" s="7">
        <v>105.105</v>
      </c>
      <c r="M1199" s="7">
        <v>92.7</v>
      </c>
      <c r="N1199" s="7">
        <v>102.738</v>
      </c>
      <c r="O1199" s="7"/>
      <c r="Q1199" s="13"/>
      <c r="R1199" s="10" t="s">
        <v>856</v>
      </c>
      <c r="S1199" s="10">
        <v>2002</v>
      </c>
      <c r="T1199" s="10">
        <f t="shared" si="612"/>
        <v>100</v>
      </c>
      <c r="U1199" s="10">
        <f t="shared" si="613"/>
        <v>100</v>
      </c>
      <c r="V1199" s="10">
        <f t="shared" si="614"/>
        <v>100</v>
      </c>
      <c r="W1199" s="10">
        <f t="shared" si="615"/>
        <v>100</v>
      </c>
      <c r="X1199" s="10">
        <f t="shared" si="637"/>
        <v>1.6851187084006014E-2</v>
      </c>
      <c r="Y1199" s="10">
        <f t="shared" si="638"/>
        <v>2.2061576802519411E-2</v>
      </c>
      <c r="Z1199" s="10">
        <f t="shared" si="639"/>
        <v>7.4980401773574457E-3</v>
      </c>
      <c r="AA1199" s="10">
        <f t="shared" si="640"/>
        <v>-7.7002766261875522E-3</v>
      </c>
      <c r="AB1199" s="10"/>
      <c r="AC1199" s="10">
        <f>IFERROR(VLOOKUP(S1199&amp;R1199,'Regulatory Data'!D$6:F$1349,3,FALSE),"")</f>
        <v>7.2423405089598483E-4</v>
      </c>
      <c r="AD1199" s="12">
        <f>VLOOKUP($S1199&amp;$R1199,'Regulatory Data'!$I$6:$O$1301,5,FALSE)</f>
        <v>0</v>
      </c>
      <c r="AE1199" s="12">
        <f>IF(VLOOKUP($S1199&amp;$R1199,'Regulatory Data'!$I$6:$O$1301,7,FALSE)=1,1,IF(VLOOKUP($S1199&amp;$R1199,'Regulatory Data'!$I$6:$O$1301,6,FALSE)=1,0,""))</f>
        <v>0</v>
      </c>
      <c r="AF1199" s="10"/>
      <c r="AG1199" s="12">
        <f t="shared" si="629"/>
        <v>3.0509806204570999E-2</v>
      </c>
      <c r="AH1199" s="12" t="str">
        <f t="shared" si="630"/>
        <v/>
      </c>
      <c r="AI1199" s="12">
        <f t="shared" si="631"/>
        <v>2.1409179237498854E-2</v>
      </c>
      <c r="AJ1199" s="12" t="str">
        <f t="shared" si="632"/>
        <v/>
      </c>
      <c r="AK1199" s="12">
        <f t="shared" si="633"/>
        <v>2.3540729915980663E-2</v>
      </c>
      <c r="AL1199" s="12" t="str">
        <f t="shared" si="634"/>
        <v/>
      </c>
      <c r="AM1199" s="12">
        <f t="shared" si="635"/>
        <v>-7.3167019003799183E-3</v>
      </c>
      <c r="AN1199" s="12" t="str">
        <f t="shared" si="636"/>
        <v/>
      </c>
      <c r="AO1199" s="10">
        <f t="shared" si="616"/>
        <v>3.0509806204570999E-2</v>
      </c>
      <c r="AP1199" s="10" t="str">
        <f t="shared" si="617"/>
        <v/>
      </c>
      <c r="AQ1199" s="10">
        <f t="shared" si="618"/>
        <v>2.1409179237498854E-2</v>
      </c>
      <c r="AR1199" s="10" t="str">
        <f t="shared" si="619"/>
        <v/>
      </c>
      <c r="AS1199" s="10">
        <f t="shared" si="620"/>
        <v>2.3540729915980663E-2</v>
      </c>
      <c r="AT1199" s="10" t="str">
        <f t="shared" si="621"/>
        <v/>
      </c>
      <c r="AU1199" s="10">
        <f t="shared" si="622"/>
        <v>-7.3167019003799183E-3</v>
      </c>
      <c r="AV1199" s="10" t="str">
        <f t="shared" si="623"/>
        <v/>
      </c>
    </row>
    <row r="1200" spans="1:48" x14ac:dyDescent="0.2">
      <c r="A1200" s="2">
        <v>1</v>
      </c>
      <c r="B1200" s="6" t="s">
        <v>26</v>
      </c>
      <c r="C1200" s="6">
        <v>0</v>
      </c>
      <c r="D1200" s="5" t="s">
        <v>118</v>
      </c>
      <c r="E1200" s="5" t="str">
        <f t="shared" si="624"/>
        <v/>
      </c>
      <c r="F1200" s="5" t="str">
        <f t="shared" si="611"/>
        <v/>
      </c>
      <c r="G1200" s="7">
        <v>96.480999999999995</v>
      </c>
      <c r="H1200" s="7">
        <v>103.684</v>
      </c>
      <c r="I1200" s="7">
        <v>113.02500000000001</v>
      </c>
      <c r="J1200" s="7">
        <v>93.781000000000006</v>
      </c>
      <c r="K1200" s="7">
        <v>117.14700000000001</v>
      </c>
      <c r="L1200" s="7">
        <v>109.009</v>
      </c>
      <c r="M1200" s="7">
        <v>90.897999999999996</v>
      </c>
      <c r="N1200" s="7">
        <v>102.738</v>
      </c>
      <c r="O1200" s="7"/>
      <c r="Q1200" s="13"/>
      <c r="R1200" s="10" t="s">
        <v>856</v>
      </c>
      <c r="S1200" s="10">
        <v>2003</v>
      </c>
      <c r="T1200" s="10">
        <f t="shared" si="612"/>
        <v>103.098</v>
      </c>
      <c r="U1200" s="10">
        <f t="shared" si="613"/>
        <v>102.164</v>
      </c>
      <c r="V1200" s="10">
        <f t="shared" si="614"/>
        <v>102.38200000000001</v>
      </c>
      <c r="W1200" s="10">
        <f t="shared" si="615"/>
        <v>99.271000000000001</v>
      </c>
      <c r="X1200" s="10">
        <f t="shared" si="637"/>
        <v>3.0509806204570999E-2</v>
      </c>
      <c r="Y1200" s="10">
        <f t="shared" si="638"/>
        <v>2.1409179237498854E-2</v>
      </c>
      <c r="Z1200" s="10">
        <f t="shared" si="639"/>
        <v>2.3540729915980663E-2</v>
      </c>
      <c r="AA1200" s="10">
        <f t="shared" si="640"/>
        <v>-7.3167019003799183E-3</v>
      </c>
      <c r="AB1200" s="10"/>
      <c r="AC1200" s="10">
        <f>IFERROR(VLOOKUP(S1200&amp;R1200,'Regulatory Data'!D$6:F$1349,3,FALSE),"")</f>
        <v>8.0453772681517556E-4</v>
      </c>
      <c r="AD1200" s="12">
        <f>VLOOKUP($S1200&amp;$R1200,'Regulatory Data'!$I$6:$O$1301,5,FALSE)</f>
        <v>0</v>
      </c>
      <c r="AE1200" s="12">
        <f>IF(VLOOKUP($S1200&amp;$R1200,'Regulatory Data'!$I$6:$O$1301,7,FALSE)=1,1,IF(VLOOKUP($S1200&amp;$R1200,'Regulatory Data'!$I$6:$O$1301,6,FALSE)=1,0,""))</f>
        <v>0</v>
      </c>
      <c r="AF1200" s="10"/>
      <c r="AG1200" s="12">
        <f t="shared" si="629"/>
        <v>7.3349607687784868E-3</v>
      </c>
      <c r="AH1200" s="12" t="str">
        <f t="shared" si="630"/>
        <v/>
      </c>
      <c r="AI1200" s="12">
        <f t="shared" si="631"/>
        <v>-9.4114408038823427E-3</v>
      </c>
      <c r="AJ1200" s="12" t="str">
        <f t="shared" si="632"/>
        <v/>
      </c>
      <c r="AK1200" s="12">
        <f t="shared" si="633"/>
        <v>1.3889920492085039E-2</v>
      </c>
      <c r="AL1200" s="12" t="str">
        <f t="shared" si="634"/>
        <v/>
      </c>
      <c r="AM1200" s="12">
        <f t="shared" si="635"/>
        <v>5.6402060590859726E-2</v>
      </c>
      <c r="AN1200" s="12" t="str">
        <f t="shared" si="636"/>
        <v/>
      </c>
      <c r="AO1200" s="10">
        <f t="shared" si="616"/>
        <v>7.3349607687784868E-3</v>
      </c>
      <c r="AP1200" s="10" t="str">
        <f t="shared" si="617"/>
        <v/>
      </c>
      <c r="AQ1200" s="10">
        <f t="shared" si="618"/>
        <v>-9.4114408038823427E-3</v>
      </c>
      <c r="AR1200" s="10" t="str">
        <f t="shared" si="619"/>
        <v/>
      </c>
      <c r="AS1200" s="10">
        <f t="shared" si="620"/>
        <v>1.3889920492085039E-2</v>
      </c>
      <c r="AT1200" s="10" t="str">
        <f t="shared" si="621"/>
        <v/>
      </c>
      <c r="AU1200" s="10">
        <f t="shared" si="622"/>
        <v>5.6402060590859726E-2</v>
      </c>
      <c r="AV1200" s="10" t="str">
        <f t="shared" si="623"/>
        <v/>
      </c>
    </row>
    <row r="1201" spans="1:48" x14ac:dyDescent="0.2">
      <c r="A1201" s="2">
        <v>1</v>
      </c>
      <c r="B1201" s="6" t="s">
        <v>27</v>
      </c>
      <c r="C1201" s="6">
        <v>0</v>
      </c>
      <c r="D1201" s="5" t="s">
        <v>118</v>
      </c>
      <c r="E1201" s="5" t="str">
        <f t="shared" si="624"/>
        <v/>
      </c>
      <c r="F1201" s="5" t="str">
        <f t="shared" si="611"/>
        <v/>
      </c>
      <c r="G1201" s="7">
        <v>101.676</v>
      </c>
      <c r="H1201" s="7">
        <v>105.196</v>
      </c>
      <c r="I1201" s="7">
        <v>110.88200000000001</v>
      </c>
      <c r="J1201" s="7">
        <v>94.855999999999995</v>
      </c>
      <c r="K1201" s="7">
        <v>109.054</v>
      </c>
      <c r="L1201" s="7">
        <v>105.405</v>
      </c>
      <c r="M1201" s="7">
        <v>93.228999999999999</v>
      </c>
      <c r="N1201" s="7">
        <v>103.375</v>
      </c>
      <c r="O1201" s="7"/>
      <c r="Q1201" s="13"/>
      <c r="R1201" s="10" t="s">
        <v>856</v>
      </c>
      <c r="S1201" s="10">
        <v>2004</v>
      </c>
      <c r="T1201" s="10">
        <f t="shared" si="612"/>
        <v>103.857</v>
      </c>
      <c r="U1201" s="10">
        <f t="shared" si="613"/>
        <v>101.20699999999999</v>
      </c>
      <c r="V1201" s="10">
        <f t="shared" si="614"/>
        <v>103.81399999999999</v>
      </c>
      <c r="W1201" s="10">
        <f t="shared" si="615"/>
        <v>105.03100000000001</v>
      </c>
      <c r="X1201" s="10">
        <f t="shared" si="637"/>
        <v>7.3349607687784868E-3</v>
      </c>
      <c r="Y1201" s="10">
        <f t="shared" si="638"/>
        <v>-9.4114408038823427E-3</v>
      </c>
      <c r="Z1201" s="10">
        <f t="shared" si="639"/>
        <v>1.3889920492085039E-2</v>
      </c>
      <c r="AA1201" s="10">
        <f t="shared" si="640"/>
        <v>5.6402060590859726E-2</v>
      </c>
      <c r="AB1201" s="10"/>
      <c r="AC1201" s="10">
        <f>IFERROR(VLOOKUP(S1201&amp;R1201,'Regulatory Data'!D$6:F$1349,3,FALSE),"")</f>
        <v>8.0146297945063981E-4</v>
      </c>
      <c r="AD1201" s="12">
        <f>VLOOKUP($S1201&amp;$R1201,'Regulatory Data'!$I$6:$O$1301,5,FALSE)</f>
        <v>0</v>
      </c>
      <c r="AE1201" s="12">
        <f>IF(VLOOKUP($S1201&amp;$R1201,'Regulatory Data'!$I$6:$O$1301,7,FALSE)=1,1,IF(VLOOKUP($S1201&amp;$R1201,'Regulatory Data'!$I$6:$O$1301,6,FALSE)=1,0,""))</f>
        <v>0</v>
      </c>
      <c r="AF1201" s="10"/>
      <c r="AG1201" s="12">
        <f t="shared" si="629"/>
        <v>-1.4401715246883384E-2</v>
      </c>
      <c r="AH1201" s="12" t="str">
        <f t="shared" si="630"/>
        <v/>
      </c>
      <c r="AI1201" s="12">
        <f t="shared" si="631"/>
        <v>9.3233432700667862E-3</v>
      </c>
      <c r="AJ1201" s="12" t="str">
        <f t="shared" si="632"/>
        <v/>
      </c>
      <c r="AK1201" s="12">
        <f t="shared" si="633"/>
        <v>3.7927254539805055E-2</v>
      </c>
      <c r="AL1201" s="12" t="str">
        <f t="shared" si="634"/>
        <v/>
      </c>
      <c r="AM1201" s="12">
        <f t="shared" si="635"/>
        <v>-1.276628350665554E-3</v>
      </c>
      <c r="AN1201" s="12" t="str">
        <f t="shared" si="636"/>
        <v/>
      </c>
      <c r="AO1201" s="10">
        <f t="shared" si="616"/>
        <v>-1.4401715246883384E-2</v>
      </c>
      <c r="AP1201" s="10" t="str">
        <f t="shared" si="617"/>
        <v/>
      </c>
      <c r="AQ1201" s="10">
        <f t="shared" si="618"/>
        <v>9.3233432700667862E-3</v>
      </c>
      <c r="AR1201" s="10" t="str">
        <f t="shared" si="619"/>
        <v/>
      </c>
      <c r="AS1201" s="10">
        <f t="shared" si="620"/>
        <v>3.7927254539805055E-2</v>
      </c>
      <c r="AT1201" s="10" t="str">
        <f t="shared" si="621"/>
        <v/>
      </c>
      <c r="AU1201" s="10">
        <f t="shared" si="622"/>
        <v>-1.276628350665554E-3</v>
      </c>
      <c r="AV1201" s="10" t="str">
        <f t="shared" si="623"/>
        <v/>
      </c>
    </row>
    <row r="1202" spans="1:48" x14ac:dyDescent="0.2">
      <c r="A1202" s="2">
        <v>1</v>
      </c>
      <c r="B1202" s="6" t="s">
        <v>28</v>
      </c>
      <c r="C1202" s="6">
        <v>0</v>
      </c>
      <c r="D1202" s="5" t="s">
        <v>118</v>
      </c>
      <c r="E1202" s="5" t="str">
        <f t="shared" si="624"/>
        <v/>
      </c>
      <c r="F1202" s="5" t="str">
        <f t="shared" si="611"/>
        <v/>
      </c>
      <c r="G1202" s="7">
        <v>96.539000000000001</v>
      </c>
      <c r="H1202" s="7">
        <v>95.191000000000003</v>
      </c>
      <c r="I1202" s="7">
        <v>100.051</v>
      </c>
      <c r="J1202" s="7">
        <v>98.629000000000005</v>
      </c>
      <c r="K1202" s="7">
        <v>103.63800000000001</v>
      </c>
      <c r="L1202" s="7">
        <v>105.105</v>
      </c>
      <c r="M1202" s="7">
        <v>99.631</v>
      </c>
      <c r="N1202" s="7">
        <v>99.680999999999997</v>
      </c>
      <c r="O1202" s="7"/>
      <c r="Q1202" s="13"/>
      <c r="R1202" s="10" t="s">
        <v>856</v>
      </c>
      <c r="S1202" s="10">
        <v>2005</v>
      </c>
      <c r="T1202" s="10">
        <f t="shared" si="612"/>
        <v>102.372</v>
      </c>
      <c r="U1202" s="10">
        <f t="shared" si="613"/>
        <v>102.155</v>
      </c>
      <c r="V1202" s="10">
        <f t="shared" si="614"/>
        <v>107.827</v>
      </c>
      <c r="W1202" s="10">
        <f t="shared" si="615"/>
        <v>104.89700000000001</v>
      </c>
      <c r="X1202" s="10">
        <f t="shared" si="637"/>
        <v>-1.4401715246883384E-2</v>
      </c>
      <c r="Y1202" s="10">
        <f t="shared" si="638"/>
        <v>9.3233432700667862E-3</v>
      </c>
      <c r="Z1202" s="10">
        <f t="shared" si="639"/>
        <v>3.7927254539805055E-2</v>
      </c>
      <c r="AA1202" s="10">
        <f t="shared" si="640"/>
        <v>-1.276628350665554E-3</v>
      </c>
      <c r="AB1202" s="10"/>
      <c r="AC1202" s="10">
        <f>IFERROR(VLOOKUP(S1202&amp;R1202,'Regulatory Data'!D$6:F$1349,3,FALSE),"")</f>
        <v>8.0103160199682577E-4</v>
      </c>
      <c r="AD1202" s="12">
        <f>VLOOKUP($S1202&amp;$R1202,'Regulatory Data'!$I$6:$O$1301,5,FALSE)</f>
        <v>0</v>
      </c>
      <c r="AE1202" s="12">
        <f>IF(VLOOKUP($S1202&amp;$R1202,'Regulatory Data'!$I$6:$O$1301,7,FALSE)=1,1,IF(VLOOKUP($S1202&amp;$R1202,'Regulatory Data'!$I$6:$O$1301,6,FALSE)=1,0,""))</f>
        <v>0</v>
      </c>
      <c r="AF1202" s="10"/>
      <c r="AG1202" s="12">
        <f t="shared" si="629"/>
        <v>2.1826637121017178E-2</v>
      </c>
      <c r="AH1202" s="12" t="str">
        <f t="shared" si="630"/>
        <v/>
      </c>
      <c r="AI1202" s="12">
        <f t="shared" si="631"/>
        <v>4.1080783409281452E-2</v>
      </c>
      <c r="AJ1202" s="12" t="str">
        <f t="shared" si="632"/>
        <v/>
      </c>
      <c r="AK1202" s="12">
        <f t="shared" si="633"/>
        <v>2.6396358738560721E-3</v>
      </c>
      <c r="AL1202" s="12" t="str">
        <f t="shared" si="634"/>
        <v/>
      </c>
      <c r="AM1202" s="12">
        <f t="shared" si="635"/>
        <v>-1.1255461994448268E-3</v>
      </c>
      <c r="AN1202" s="12" t="str">
        <f t="shared" si="636"/>
        <v/>
      </c>
      <c r="AO1202" s="10">
        <f t="shared" si="616"/>
        <v>2.1826637121017178E-2</v>
      </c>
      <c r="AP1202" s="10" t="str">
        <f t="shared" si="617"/>
        <v/>
      </c>
      <c r="AQ1202" s="10">
        <f t="shared" si="618"/>
        <v>4.1080783409281452E-2</v>
      </c>
      <c r="AR1202" s="10" t="str">
        <f t="shared" si="619"/>
        <v/>
      </c>
      <c r="AS1202" s="10">
        <f t="shared" si="620"/>
        <v>2.6396358738560721E-3</v>
      </c>
      <c r="AT1202" s="10" t="str">
        <f t="shared" si="621"/>
        <v/>
      </c>
      <c r="AU1202" s="10">
        <f t="shared" si="622"/>
        <v>-1.1255461994448268E-3</v>
      </c>
      <c r="AV1202" s="10" t="str">
        <f t="shared" si="623"/>
        <v/>
      </c>
    </row>
    <row r="1203" spans="1:48" x14ac:dyDescent="0.2">
      <c r="A1203" s="2">
        <v>1</v>
      </c>
      <c r="B1203" s="6" t="s">
        <v>29</v>
      </c>
      <c r="C1203" s="6">
        <v>0</v>
      </c>
      <c r="D1203" s="5" t="s">
        <v>118</v>
      </c>
      <c r="E1203" s="5" t="str">
        <f t="shared" si="624"/>
        <v/>
      </c>
      <c r="F1203" s="5" t="str">
        <f t="shared" si="611"/>
        <v/>
      </c>
      <c r="G1203" s="7">
        <v>100</v>
      </c>
      <c r="H1203" s="7">
        <v>100</v>
      </c>
      <c r="I1203" s="7">
        <v>100</v>
      </c>
      <c r="J1203" s="7">
        <v>100</v>
      </c>
      <c r="K1203" s="7">
        <v>100</v>
      </c>
      <c r="L1203" s="7">
        <v>100</v>
      </c>
      <c r="M1203" s="7">
        <v>100</v>
      </c>
      <c r="N1203" s="7">
        <v>100</v>
      </c>
      <c r="O1203" s="7"/>
      <c r="Q1203" s="13"/>
      <c r="R1203" s="10" t="s">
        <v>856</v>
      </c>
      <c r="S1203" s="10">
        <v>2006</v>
      </c>
      <c r="T1203" s="10">
        <f t="shared" si="612"/>
        <v>104.631</v>
      </c>
      <c r="U1203" s="10">
        <f t="shared" si="613"/>
        <v>106.43899999999999</v>
      </c>
      <c r="V1203" s="10">
        <f t="shared" si="614"/>
        <v>108.11199999999999</v>
      </c>
      <c r="W1203" s="10">
        <f t="shared" si="615"/>
        <v>104.779</v>
      </c>
      <c r="X1203" s="10">
        <f t="shared" si="637"/>
        <v>2.1826637121017178E-2</v>
      </c>
      <c r="Y1203" s="10">
        <f t="shared" si="638"/>
        <v>4.1080783409281452E-2</v>
      </c>
      <c r="Z1203" s="10">
        <f t="shared" si="639"/>
        <v>2.6396358738560721E-3</v>
      </c>
      <c r="AA1203" s="10">
        <f t="shared" si="640"/>
        <v>-1.1255461994448268E-3</v>
      </c>
      <c r="AB1203" s="10"/>
      <c r="AC1203" s="10">
        <f>IFERROR(VLOOKUP(S1203&amp;R1203,'Regulatory Data'!D$6:F$1349,3,FALSE),"")</f>
        <v>8.0073134741379223E-4</v>
      </c>
      <c r="AD1203" s="12">
        <f>VLOOKUP($S1203&amp;$R1203,'Regulatory Data'!$I$6:$O$1301,5,FALSE)</f>
        <v>0</v>
      </c>
      <c r="AE1203" s="12">
        <f>IF(VLOOKUP($S1203&amp;$R1203,'Regulatory Data'!$I$6:$O$1301,7,FALSE)=1,1,IF(VLOOKUP($S1203&amp;$R1203,'Regulatory Data'!$I$6:$O$1301,6,FALSE)=1,0,""))</f>
        <v>0</v>
      </c>
      <c r="AF1203" s="10"/>
      <c r="AG1203" s="12">
        <f t="shared" si="629"/>
        <v>-2.1455510748229045E-2</v>
      </c>
      <c r="AH1203" s="12" t="str">
        <f t="shared" si="630"/>
        <v/>
      </c>
      <c r="AI1203" s="12">
        <f t="shared" si="631"/>
        <v>-4.1247211040568388E-2</v>
      </c>
      <c r="AJ1203" s="12" t="str">
        <f t="shared" si="632"/>
        <v/>
      </c>
      <c r="AK1203" s="12">
        <f t="shared" si="633"/>
        <v>2.5659524788545163E-2</v>
      </c>
      <c r="AL1203" s="12" t="str">
        <f t="shared" si="634"/>
        <v/>
      </c>
      <c r="AM1203" s="12">
        <f t="shared" si="635"/>
        <v>7.0966509293000968E-2</v>
      </c>
      <c r="AN1203" s="12" t="str">
        <f t="shared" si="636"/>
        <v/>
      </c>
      <c r="AO1203" s="10">
        <f t="shared" si="616"/>
        <v>-2.1455510748229045E-2</v>
      </c>
      <c r="AP1203" s="10" t="str">
        <f t="shared" si="617"/>
        <v/>
      </c>
      <c r="AQ1203" s="10">
        <f t="shared" si="618"/>
        <v>-4.1247211040568388E-2</v>
      </c>
      <c r="AR1203" s="10" t="str">
        <f t="shared" si="619"/>
        <v/>
      </c>
      <c r="AS1203" s="10">
        <f t="shared" si="620"/>
        <v>2.5659524788545163E-2</v>
      </c>
      <c r="AT1203" s="10" t="str">
        <f t="shared" si="621"/>
        <v/>
      </c>
      <c r="AU1203" s="10">
        <f t="shared" si="622"/>
        <v>7.0966509293000968E-2</v>
      </c>
      <c r="AV1203" s="10" t="str">
        <f t="shared" si="623"/>
        <v/>
      </c>
    </row>
    <row r="1204" spans="1:48" x14ac:dyDescent="0.2">
      <c r="A1204" s="2">
        <v>1</v>
      </c>
      <c r="B1204" s="6" t="s">
        <v>30</v>
      </c>
      <c r="C1204" s="6">
        <v>0</v>
      </c>
      <c r="D1204" s="5" t="s">
        <v>118</v>
      </c>
      <c r="E1204" s="5" t="str">
        <f t="shared" si="624"/>
        <v/>
      </c>
      <c r="F1204" s="5" t="str">
        <f t="shared" si="611"/>
        <v/>
      </c>
      <c r="G1204" s="7">
        <v>100.75</v>
      </c>
      <c r="H1204" s="7">
        <v>100.069</v>
      </c>
      <c r="I1204" s="7">
        <v>103.675</v>
      </c>
      <c r="J1204" s="7">
        <v>98.421999999999997</v>
      </c>
      <c r="K1204" s="7">
        <v>102.90300000000001</v>
      </c>
      <c r="L1204" s="7">
        <v>103.604</v>
      </c>
      <c r="M1204" s="7">
        <v>98.457999999999998</v>
      </c>
      <c r="N1204" s="7">
        <v>102.07599999999999</v>
      </c>
      <c r="O1204" s="7"/>
      <c r="Q1204" s="13"/>
      <c r="R1204" s="10" t="s">
        <v>856</v>
      </c>
      <c r="S1204" s="10">
        <v>2007</v>
      </c>
      <c r="T1204" s="10">
        <f t="shared" si="612"/>
        <v>102.41</v>
      </c>
      <c r="U1204" s="10">
        <f t="shared" si="613"/>
        <v>102.13800000000001</v>
      </c>
      <c r="V1204" s="10">
        <f t="shared" si="614"/>
        <v>110.922</v>
      </c>
      <c r="W1204" s="10">
        <f t="shared" si="615"/>
        <v>112.485</v>
      </c>
      <c r="X1204" s="10">
        <f t="shared" si="637"/>
        <v>-2.1455510748229045E-2</v>
      </c>
      <c r="Y1204" s="10">
        <f t="shared" si="638"/>
        <v>-4.1247211040568388E-2</v>
      </c>
      <c r="Z1204" s="10">
        <f t="shared" si="639"/>
        <v>2.5659524788545163E-2</v>
      </c>
      <c r="AA1204" s="10">
        <f t="shared" si="640"/>
        <v>7.0966509293000968E-2</v>
      </c>
      <c r="AB1204" s="10"/>
      <c r="AC1204" s="10">
        <f>IFERROR(VLOOKUP(S1204&amp;R1204,'Regulatory Data'!D$6:F$1349,3,FALSE),"")</f>
        <v>8.0046299583424335E-4</v>
      </c>
      <c r="AD1204" s="12">
        <f>VLOOKUP($S1204&amp;$R1204,'Regulatory Data'!$I$6:$O$1301,5,FALSE)</f>
        <v>0</v>
      </c>
      <c r="AE1204" s="12">
        <f>IF(VLOOKUP($S1204&amp;$R1204,'Regulatory Data'!$I$6:$O$1301,7,FALSE)=1,1,IF(VLOOKUP($S1204&amp;$R1204,'Regulatory Data'!$I$6:$O$1301,6,FALSE)=1,0,""))</f>
        <v>0</v>
      </c>
      <c r="AF1204" s="10"/>
      <c r="AG1204" s="12">
        <f t="shared" si="629"/>
        <v>8.3065183527841313E-2</v>
      </c>
      <c r="AH1204" s="12" t="str">
        <f t="shared" si="630"/>
        <v/>
      </c>
      <c r="AI1204" s="12">
        <f t="shared" si="631"/>
        <v>4.2655476853420637E-2</v>
      </c>
      <c r="AJ1204" s="12" t="str">
        <f t="shared" si="632"/>
        <v/>
      </c>
      <c r="AK1204" s="12">
        <f t="shared" si="633"/>
        <v>2.7009523766432508E-3</v>
      </c>
      <c r="AL1204" s="12" t="str">
        <f t="shared" si="634"/>
        <v/>
      </c>
      <c r="AM1204" s="12">
        <f t="shared" si="635"/>
        <v>-2.4040960268803424E-2</v>
      </c>
      <c r="AN1204" s="12" t="str">
        <f t="shared" si="636"/>
        <v/>
      </c>
      <c r="AO1204" s="10">
        <f t="shared" si="616"/>
        <v>8.3065183527841313E-2</v>
      </c>
      <c r="AP1204" s="10" t="str">
        <f t="shared" si="617"/>
        <v/>
      </c>
      <c r="AQ1204" s="10">
        <f t="shared" si="618"/>
        <v>4.2655476853420637E-2</v>
      </c>
      <c r="AR1204" s="10" t="str">
        <f t="shared" si="619"/>
        <v/>
      </c>
      <c r="AS1204" s="10">
        <f t="shared" si="620"/>
        <v>2.7009523766432508E-3</v>
      </c>
      <c r="AT1204" s="10" t="str">
        <f t="shared" si="621"/>
        <v/>
      </c>
      <c r="AU1204" s="10">
        <f t="shared" si="622"/>
        <v>-2.4040960268803424E-2</v>
      </c>
      <c r="AV1204" s="10" t="str">
        <f t="shared" si="623"/>
        <v/>
      </c>
    </row>
    <row r="1205" spans="1:48" x14ac:dyDescent="0.2">
      <c r="A1205" s="2">
        <v>1</v>
      </c>
      <c r="B1205" s="6" t="s">
        <v>31</v>
      </c>
      <c r="C1205" s="6">
        <v>0</v>
      </c>
      <c r="D1205" s="5" t="s">
        <v>118</v>
      </c>
      <c r="E1205" s="5" t="str">
        <f t="shared" si="624"/>
        <v/>
      </c>
      <c r="F1205" s="5" t="str">
        <f t="shared" si="611"/>
        <v/>
      </c>
      <c r="G1205" s="7">
        <v>117.49299999999999</v>
      </c>
      <c r="H1205" s="7">
        <v>117.67400000000001</v>
      </c>
      <c r="I1205" s="7">
        <v>123.682</v>
      </c>
      <c r="J1205" s="7">
        <v>100.607</v>
      </c>
      <c r="K1205" s="7">
        <v>105.267</v>
      </c>
      <c r="L1205" s="7">
        <v>105.105</v>
      </c>
      <c r="M1205" s="7">
        <v>89.744</v>
      </c>
      <c r="N1205" s="7">
        <v>110.997</v>
      </c>
      <c r="O1205" s="7"/>
      <c r="Q1205" s="13"/>
      <c r="R1205" s="10" t="s">
        <v>856</v>
      </c>
      <c r="S1205" s="10">
        <v>2008</v>
      </c>
      <c r="T1205" s="10">
        <f t="shared" si="612"/>
        <v>111.28</v>
      </c>
      <c r="U1205" s="10">
        <f t="shared" si="613"/>
        <v>106.589</v>
      </c>
      <c r="V1205" s="10">
        <f t="shared" si="614"/>
        <v>111.22199999999999</v>
      </c>
      <c r="W1205" s="10">
        <f t="shared" si="615"/>
        <v>109.813</v>
      </c>
      <c r="X1205" s="10">
        <f t="shared" si="637"/>
        <v>8.3065183527841313E-2</v>
      </c>
      <c r="Y1205" s="10">
        <f t="shared" si="638"/>
        <v>4.2655476853420637E-2</v>
      </c>
      <c r="Z1205" s="10">
        <f t="shared" si="639"/>
        <v>2.7009523766432508E-3</v>
      </c>
      <c r="AA1205" s="10">
        <f t="shared" si="640"/>
        <v>-2.4040960268803424E-2</v>
      </c>
      <c r="AB1205" s="10"/>
      <c r="AC1205" s="10">
        <f>IFERROR(VLOOKUP(S1205&amp;R1205,'Regulatory Data'!D$6:F$1349,3,FALSE),"")</f>
        <v>8.0973913755074409E-4</v>
      </c>
      <c r="AD1205" s="12">
        <f>VLOOKUP($S1205&amp;$R1205,'Regulatory Data'!$I$6:$O$1301,5,FALSE)</f>
        <v>0</v>
      </c>
      <c r="AE1205" s="12">
        <f>IF(VLOOKUP($S1205&amp;$R1205,'Regulatory Data'!$I$6:$O$1301,7,FALSE)=1,1,IF(VLOOKUP($S1205&amp;$R1205,'Regulatory Data'!$I$6:$O$1301,6,FALSE)=1,0,""))</f>
        <v>0</v>
      </c>
      <c r="AF1205" s="10"/>
      <c r="AG1205" s="12">
        <f t="shared" si="629"/>
        <v>2.7721458955446643E-2</v>
      </c>
      <c r="AH1205" s="12" t="str">
        <f t="shared" si="630"/>
        <v/>
      </c>
      <c r="AI1205" s="12">
        <f t="shared" si="631"/>
        <v>2.1431347383447985E-2</v>
      </c>
      <c r="AJ1205" s="12" t="str">
        <f t="shared" si="632"/>
        <v/>
      </c>
      <c r="AK1205" s="12">
        <f t="shared" si="633"/>
        <v>1.028659213116967E-2</v>
      </c>
      <c r="AL1205" s="12" t="str">
        <f t="shared" si="634"/>
        <v/>
      </c>
      <c r="AM1205" s="12">
        <f t="shared" si="635"/>
        <v>9.8229234401117083E-3</v>
      </c>
      <c r="AN1205" s="12" t="str">
        <f t="shared" si="636"/>
        <v/>
      </c>
      <c r="AO1205" s="10">
        <f t="shared" si="616"/>
        <v>2.7721458955446643E-2</v>
      </c>
      <c r="AP1205" s="10" t="str">
        <f t="shared" si="617"/>
        <v/>
      </c>
      <c r="AQ1205" s="10">
        <f t="shared" si="618"/>
        <v>2.1431347383447985E-2</v>
      </c>
      <c r="AR1205" s="10" t="str">
        <f t="shared" si="619"/>
        <v/>
      </c>
      <c r="AS1205" s="10">
        <f t="shared" si="620"/>
        <v>1.028659213116967E-2</v>
      </c>
      <c r="AT1205" s="10" t="str">
        <f t="shared" si="621"/>
        <v/>
      </c>
      <c r="AU1205" s="10">
        <f t="shared" si="622"/>
        <v>9.8229234401117083E-3</v>
      </c>
      <c r="AV1205" s="10" t="str">
        <f t="shared" si="623"/>
        <v/>
      </c>
    </row>
    <row r="1206" spans="1:48" x14ac:dyDescent="0.2">
      <c r="A1206" s="2">
        <v>1</v>
      </c>
      <c r="B1206" s="6" t="s">
        <v>32</v>
      </c>
      <c r="C1206" s="6">
        <v>0</v>
      </c>
      <c r="D1206" s="5" t="s">
        <v>118</v>
      </c>
      <c r="E1206" s="5" t="str">
        <f t="shared" si="624"/>
        <v/>
      </c>
      <c r="F1206" s="5" t="str">
        <f t="shared" si="611"/>
        <v/>
      </c>
      <c r="G1206" s="7">
        <v>136.76400000000001</v>
      </c>
      <c r="H1206" s="7">
        <v>132.08600000000001</v>
      </c>
      <c r="I1206" s="7">
        <v>139.62200000000001</v>
      </c>
      <c r="J1206" s="7">
        <v>102.834</v>
      </c>
      <c r="K1206" s="7">
        <v>102.09</v>
      </c>
      <c r="L1206" s="7">
        <v>105.706</v>
      </c>
      <c r="M1206" s="7">
        <v>81.96</v>
      </c>
      <c r="N1206" s="7">
        <v>114.434</v>
      </c>
      <c r="O1206" s="7"/>
      <c r="Q1206" s="13"/>
      <c r="R1206" s="10" t="s">
        <v>856</v>
      </c>
      <c r="S1206" s="10">
        <v>2009</v>
      </c>
      <c r="T1206" s="10">
        <f t="shared" si="612"/>
        <v>114.408</v>
      </c>
      <c r="U1206" s="10">
        <f t="shared" si="613"/>
        <v>108.898</v>
      </c>
      <c r="V1206" s="10">
        <f t="shared" si="614"/>
        <v>112.372</v>
      </c>
      <c r="W1206" s="10">
        <f t="shared" si="615"/>
        <v>110.89700000000001</v>
      </c>
      <c r="X1206" s="10">
        <f t="shared" si="637"/>
        <v>2.7721458955446643E-2</v>
      </c>
      <c r="Y1206" s="10">
        <f t="shared" si="638"/>
        <v>2.1431347383447985E-2</v>
      </c>
      <c r="Z1206" s="10">
        <f t="shared" si="639"/>
        <v>1.028659213116967E-2</v>
      </c>
      <c r="AA1206" s="10">
        <f t="shared" si="640"/>
        <v>9.8229234401117083E-3</v>
      </c>
      <c r="AB1206" s="10"/>
      <c r="AC1206" s="10">
        <f>IFERROR(VLOOKUP(S1206&amp;R1206,'Regulatory Data'!D$6:F$1349,3,FALSE),"")</f>
        <v>8.1259926471002073E-4</v>
      </c>
      <c r="AD1206" s="12">
        <f>VLOOKUP($S1206&amp;$R1206,'Regulatory Data'!$I$6:$O$1301,5,FALSE)</f>
        <v>0</v>
      </c>
      <c r="AE1206" s="12">
        <f>IF(VLOOKUP($S1206&amp;$R1206,'Regulatory Data'!$I$6:$O$1301,7,FALSE)=1,1,IF(VLOOKUP($S1206&amp;$R1206,'Regulatory Data'!$I$6:$O$1301,6,FALSE)=1,0,""))</f>
        <v>0</v>
      </c>
      <c r="AF1206" s="10"/>
      <c r="AG1206" s="12">
        <f t="shared" si="629"/>
        <v>-4.3709480394475086E-2</v>
      </c>
      <c r="AH1206" s="12" t="str">
        <f t="shared" si="630"/>
        <v/>
      </c>
      <c r="AI1206" s="12">
        <f t="shared" si="631"/>
        <v>-1.7031579932441865E-2</v>
      </c>
      <c r="AJ1206" s="12" t="str">
        <f t="shared" si="632"/>
        <v/>
      </c>
      <c r="AK1206" s="12">
        <f t="shared" si="633"/>
        <v>-1.3090114381810736E-3</v>
      </c>
      <c r="AL1206" s="12" t="str">
        <f t="shared" si="634"/>
        <v/>
      </c>
      <c r="AM1206" s="12">
        <f t="shared" si="635"/>
        <v>4.3936070925746584E-2</v>
      </c>
      <c r="AN1206" s="12" t="str">
        <f t="shared" si="636"/>
        <v/>
      </c>
      <c r="AO1206" s="10">
        <f t="shared" si="616"/>
        <v>-4.3709480394475086E-2</v>
      </c>
      <c r="AP1206" s="10" t="str">
        <f t="shared" si="617"/>
        <v/>
      </c>
      <c r="AQ1206" s="10">
        <f t="shared" si="618"/>
        <v>-1.7031579932441865E-2</v>
      </c>
      <c r="AR1206" s="10" t="str">
        <f t="shared" si="619"/>
        <v/>
      </c>
      <c r="AS1206" s="10">
        <f t="shared" si="620"/>
        <v>-1.3090114381810736E-3</v>
      </c>
      <c r="AT1206" s="10" t="str">
        <f t="shared" si="621"/>
        <v/>
      </c>
      <c r="AU1206" s="10">
        <f t="shared" si="622"/>
        <v>4.3936070925746584E-2</v>
      </c>
      <c r="AV1206" s="10" t="str">
        <f t="shared" si="623"/>
        <v/>
      </c>
    </row>
    <row r="1207" spans="1:48" x14ac:dyDescent="0.2">
      <c r="A1207" s="2">
        <v>1</v>
      </c>
      <c r="B1207" s="6" t="s">
        <v>33</v>
      </c>
      <c r="C1207" s="6">
        <v>0</v>
      </c>
      <c r="D1207" s="5" t="s">
        <v>118</v>
      </c>
      <c r="E1207" s="5" t="str">
        <f t="shared" si="624"/>
        <v/>
      </c>
      <c r="F1207" s="5" t="str">
        <f t="shared" si="611"/>
        <v/>
      </c>
      <c r="G1207" s="7">
        <v>134.74299999999999</v>
      </c>
      <c r="H1207" s="7">
        <v>138.197</v>
      </c>
      <c r="I1207" s="7">
        <v>139.858</v>
      </c>
      <c r="J1207" s="7">
        <v>105.46599999999999</v>
      </c>
      <c r="K1207" s="7">
        <v>103.79600000000001</v>
      </c>
      <c r="L1207" s="7">
        <v>101.20099999999999</v>
      </c>
      <c r="M1207" s="7">
        <v>86.281999999999996</v>
      </c>
      <c r="N1207" s="7">
        <v>120.672</v>
      </c>
      <c r="O1207" s="7"/>
      <c r="Q1207" s="13"/>
      <c r="R1207" s="10" t="s">
        <v>856</v>
      </c>
      <c r="S1207" s="10">
        <v>2010</v>
      </c>
      <c r="T1207" s="10">
        <f t="shared" si="612"/>
        <v>109.515</v>
      </c>
      <c r="U1207" s="10">
        <f t="shared" si="613"/>
        <v>107.059</v>
      </c>
      <c r="V1207" s="10">
        <f t="shared" si="614"/>
        <v>112.22499999999999</v>
      </c>
      <c r="W1207" s="10">
        <f t="shared" si="615"/>
        <v>115.878</v>
      </c>
      <c r="X1207" s="10">
        <f t="shared" si="637"/>
        <v>-4.3709480394475086E-2</v>
      </c>
      <c r="Y1207" s="10">
        <f t="shared" si="638"/>
        <v>-1.7031579932441865E-2</v>
      </c>
      <c r="Z1207" s="10">
        <f t="shared" si="639"/>
        <v>-1.3090114381810736E-3</v>
      </c>
      <c r="AA1207" s="10">
        <f t="shared" si="640"/>
        <v>4.3936070925746584E-2</v>
      </c>
      <c r="AB1207" s="10"/>
      <c r="AC1207" s="10">
        <f>IFERROR(VLOOKUP(S1207&amp;R1207,'Regulatory Data'!D$6:F$1349,3,FALSE),"")</f>
        <v>8.1208316875413058E-4</v>
      </c>
      <c r="AD1207" s="12">
        <f>VLOOKUP($S1207&amp;$R1207,'Regulatory Data'!$I$6:$O$1301,5,FALSE)</f>
        <v>0</v>
      </c>
      <c r="AE1207" s="12">
        <f>IF(VLOOKUP($S1207&amp;$R1207,'Regulatory Data'!$I$6:$O$1301,7,FALSE)=1,1,IF(VLOOKUP($S1207&amp;$R1207,'Regulatory Data'!$I$6:$O$1301,6,FALSE)=1,0,""))</f>
        <v>0</v>
      </c>
      <c r="AF1207" s="10"/>
      <c r="AG1207" s="12" t="str">
        <f t="shared" si="629"/>
        <v>.</v>
      </c>
      <c r="AH1207" s="12" t="str">
        <f t="shared" si="630"/>
        <v/>
      </c>
      <c r="AI1207" s="12" t="str">
        <f t="shared" si="631"/>
        <v>.</v>
      </c>
      <c r="AJ1207" s="12" t="str">
        <f t="shared" si="632"/>
        <v/>
      </c>
      <c r="AK1207" s="12" t="str">
        <f t="shared" si="633"/>
        <v>.</v>
      </c>
      <c r="AL1207" s="12" t="str">
        <f t="shared" si="634"/>
        <v/>
      </c>
      <c r="AM1207" s="12" t="str">
        <f t="shared" si="635"/>
        <v>.</v>
      </c>
      <c r="AN1207" s="12" t="str">
        <f t="shared" si="636"/>
        <v/>
      </c>
      <c r="AO1207" s="10" t="str">
        <f t="shared" si="616"/>
        <v>.</v>
      </c>
      <c r="AP1207" s="10" t="str">
        <f t="shared" si="617"/>
        <v/>
      </c>
      <c r="AQ1207" s="10" t="str">
        <f t="shared" si="618"/>
        <v>.</v>
      </c>
      <c r="AR1207" s="10" t="str">
        <f t="shared" si="619"/>
        <v/>
      </c>
      <c r="AS1207" s="10" t="str">
        <f t="shared" si="620"/>
        <v>.</v>
      </c>
      <c r="AT1207" s="10" t="str">
        <f t="shared" si="621"/>
        <v/>
      </c>
      <c r="AU1207" s="10" t="str">
        <f t="shared" si="622"/>
        <v>.</v>
      </c>
      <c r="AV1207" s="10" t="str">
        <f t="shared" si="623"/>
        <v/>
      </c>
    </row>
    <row r="1208" spans="1:48" x14ac:dyDescent="0.2">
      <c r="A1208" s="2">
        <v>1</v>
      </c>
      <c r="B1208" s="6" t="s">
        <v>34</v>
      </c>
      <c r="C1208" s="6">
        <v>0</v>
      </c>
      <c r="D1208" s="5" t="s">
        <v>118</v>
      </c>
      <c r="E1208" s="5" t="str">
        <f t="shared" si="624"/>
        <v/>
      </c>
      <c r="F1208" s="5" t="str">
        <f t="shared" si="611"/>
        <v/>
      </c>
      <c r="G1208" s="7">
        <v>113.759</v>
      </c>
      <c r="H1208" s="7">
        <v>117.631</v>
      </c>
      <c r="I1208" s="7">
        <v>117.631</v>
      </c>
      <c r="J1208" s="7">
        <v>109.402</v>
      </c>
      <c r="K1208" s="7">
        <v>103.404</v>
      </c>
      <c r="L1208" s="7">
        <v>100</v>
      </c>
      <c r="M1208" s="7">
        <v>105.07</v>
      </c>
      <c r="N1208" s="7">
        <v>123.595</v>
      </c>
      <c r="O1208" s="7"/>
      <c r="Q1208" s="13"/>
      <c r="R1208" s="10" t="s">
        <v>794</v>
      </c>
      <c r="S1208" s="10">
        <v>1987</v>
      </c>
      <c r="T1208" s="10">
        <f t="shared" si="612"/>
        <v>76.463999999999999</v>
      </c>
      <c r="U1208" s="10">
        <f t="shared" si="613"/>
        <v>79.784000000000006</v>
      </c>
      <c r="V1208" s="10">
        <f t="shared" si="614"/>
        <v>63.15</v>
      </c>
      <c r="W1208" s="10">
        <f t="shared" si="615"/>
        <v>65.78</v>
      </c>
      <c r="X1208" s="4" t="s">
        <v>985</v>
      </c>
      <c r="Y1208" s="4" t="s">
        <v>985</v>
      </c>
      <c r="Z1208" s="4" t="s">
        <v>985</v>
      </c>
      <c r="AA1208" s="4" t="s">
        <v>985</v>
      </c>
      <c r="AB1208" s="10"/>
      <c r="AC1208" s="10" t="str">
        <f>IFERROR(VLOOKUP(S1208&amp;R1208,'Regulatory Data'!D$6:F$1349,3,FALSE),"")</f>
        <v/>
      </c>
      <c r="AD1208" s="12" t="str">
        <f>VLOOKUP($S1208&amp;$R1208,'Regulatory Data'!$I$6:$O$1301,5,FALSE)</f>
        <v/>
      </c>
      <c r="AE1208" s="12" t="str">
        <f>IF(VLOOKUP($S1208&amp;$R1208,'Regulatory Data'!$I$6:$O$1301,7,FALSE)=1,1,IF(VLOOKUP($S1208&amp;$R1208,'Regulatory Data'!$I$6:$O$1301,6,FALSE)=1,0,""))</f>
        <v/>
      </c>
      <c r="AF1208" s="10"/>
      <c r="AG1208" s="12" t="str">
        <f t="shared" si="629"/>
        <v/>
      </c>
      <c r="AH1208" s="12" t="str">
        <f t="shared" si="630"/>
        <v/>
      </c>
      <c r="AI1208" s="12" t="str">
        <f t="shared" si="631"/>
        <v/>
      </c>
      <c r="AJ1208" s="12" t="str">
        <f t="shared" si="632"/>
        <v/>
      </c>
      <c r="AK1208" s="12" t="str">
        <f t="shared" si="633"/>
        <v/>
      </c>
      <c r="AL1208" s="12" t="str">
        <f t="shared" si="634"/>
        <v/>
      </c>
      <c r="AM1208" s="12" t="str">
        <f t="shared" si="635"/>
        <v/>
      </c>
      <c r="AN1208" s="12" t="str">
        <f t="shared" si="636"/>
        <v/>
      </c>
      <c r="AO1208" s="10" t="str">
        <f t="shared" si="616"/>
        <v/>
      </c>
      <c r="AP1208" s="10" t="str">
        <f t="shared" si="617"/>
        <v/>
      </c>
      <c r="AQ1208" s="10" t="str">
        <f t="shared" si="618"/>
        <v/>
      </c>
      <c r="AR1208" s="10" t="str">
        <f t="shared" si="619"/>
        <v/>
      </c>
      <c r="AS1208" s="10" t="str">
        <f t="shared" si="620"/>
        <v/>
      </c>
      <c r="AT1208" s="10" t="str">
        <f t="shared" si="621"/>
        <v/>
      </c>
      <c r="AU1208" s="10" t="str">
        <f t="shared" si="622"/>
        <v/>
      </c>
      <c r="AV1208" s="10" t="str">
        <f t="shared" si="623"/>
        <v/>
      </c>
    </row>
    <row r="1209" spans="1:48" x14ac:dyDescent="0.2">
      <c r="A1209" s="2">
        <v>1</v>
      </c>
      <c r="B1209" s="6" t="s">
        <v>35</v>
      </c>
      <c r="C1209" s="6">
        <v>0</v>
      </c>
      <c r="D1209" s="5" t="s">
        <v>118</v>
      </c>
      <c r="E1209" s="5" t="str">
        <f t="shared" si="624"/>
        <v/>
      </c>
      <c r="F1209" s="5" t="str">
        <f t="shared" si="611"/>
        <v/>
      </c>
      <c r="G1209" s="7">
        <v>110.63500000000001</v>
      </c>
      <c r="H1209" s="7">
        <v>115.953</v>
      </c>
      <c r="I1209" s="7">
        <v>107.248</v>
      </c>
      <c r="J1209" s="7">
        <v>113.431</v>
      </c>
      <c r="K1209" s="7">
        <v>96.938999999999993</v>
      </c>
      <c r="L1209" s="7">
        <v>92.492000000000004</v>
      </c>
      <c r="M1209" s="7">
        <v>109.456</v>
      </c>
      <c r="N1209" s="7">
        <v>117.39</v>
      </c>
      <c r="O1209" s="7"/>
      <c r="Q1209" s="13"/>
      <c r="R1209" s="10" t="s">
        <v>794</v>
      </c>
      <c r="S1209" s="10">
        <v>1988</v>
      </c>
      <c r="T1209" s="10">
        <f t="shared" si="612"/>
        <v>75.337999999999994</v>
      </c>
      <c r="U1209" s="10">
        <f t="shared" si="613"/>
        <v>79.570999999999998</v>
      </c>
      <c r="V1209" s="10">
        <f t="shared" si="614"/>
        <v>65.704999999999998</v>
      </c>
      <c r="W1209" s="10">
        <f t="shared" si="615"/>
        <v>70.802000000000007</v>
      </c>
      <c r="X1209" s="10">
        <f t="shared" ref="X1209:X1231" si="641">LN(T1209)-LN(T1208)</f>
        <v>-1.4835386247601612E-2</v>
      </c>
      <c r="Y1209" s="10">
        <f t="shared" ref="Y1209:Y1231" si="642">LN(U1209)-LN(U1208)</f>
        <v>-2.6732782385101572E-3</v>
      </c>
      <c r="Z1209" s="10">
        <f t="shared" ref="Z1209:Z1231" si="643">LN(V1209)-LN(V1208)</f>
        <v>3.9662177299101486E-2</v>
      </c>
      <c r="AA1209" s="10">
        <f t="shared" ref="AA1209:AA1231" si="644">LN(W1209)-LN(W1208)</f>
        <v>7.3571408127349969E-2</v>
      </c>
      <c r="AB1209" s="10"/>
      <c r="AC1209" s="10" t="str">
        <f>IFERROR(VLOOKUP(S1209&amp;R1209,'Regulatory Data'!D$6:F$1349,3,FALSE),"")</f>
        <v/>
      </c>
      <c r="AD1209" s="12" t="str">
        <f>VLOOKUP($S1209&amp;$R1209,'Regulatory Data'!$I$6:$O$1301,5,FALSE)</f>
        <v/>
      </c>
      <c r="AE1209" s="12" t="str">
        <f>IF(VLOOKUP($S1209&amp;$R1209,'Regulatory Data'!$I$6:$O$1301,7,FALSE)=1,1,IF(VLOOKUP($S1209&amp;$R1209,'Regulatory Data'!$I$6:$O$1301,6,FALSE)=1,0,""))</f>
        <v/>
      </c>
      <c r="AF1209" s="10"/>
      <c r="AG1209" s="12" t="str">
        <f t="shared" si="629"/>
        <v/>
      </c>
      <c r="AH1209" s="12" t="str">
        <f t="shared" si="630"/>
        <v/>
      </c>
      <c r="AI1209" s="12" t="str">
        <f t="shared" si="631"/>
        <v/>
      </c>
      <c r="AJ1209" s="12" t="str">
        <f t="shared" si="632"/>
        <v/>
      </c>
      <c r="AK1209" s="12" t="str">
        <f t="shared" si="633"/>
        <v/>
      </c>
      <c r="AL1209" s="12" t="str">
        <f t="shared" si="634"/>
        <v/>
      </c>
      <c r="AM1209" s="12" t="str">
        <f t="shared" si="635"/>
        <v/>
      </c>
      <c r="AN1209" s="12" t="str">
        <f t="shared" si="636"/>
        <v/>
      </c>
      <c r="AO1209" s="10" t="str">
        <f t="shared" si="616"/>
        <v/>
      </c>
      <c r="AP1209" s="10" t="str">
        <f t="shared" si="617"/>
        <v/>
      </c>
      <c r="AQ1209" s="10" t="str">
        <f t="shared" si="618"/>
        <v/>
      </c>
      <c r="AR1209" s="10" t="str">
        <f t="shared" si="619"/>
        <v/>
      </c>
      <c r="AS1209" s="10" t="str">
        <f t="shared" si="620"/>
        <v/>
      </c>
      <c r="AT1209" s="10" t="str">
        <f t="shared" si="621"/>
        <v/>
      </c>
      <c r="AU1209" s="10" t="str">
        <f t="shared" si="622"/>
        <v/>
      </c>
      <c r="AV1209" s="10" t="str">
        <f t="shared" si="623"/>
        <v/>
      </c>
    </row>
    <row r="1210" spans="1:48" x14ac:dyDescent="0.2">
      <c r="A1210" s="2">
        <v>1</v>
      </c>
      <c r="B1210" s="6" t="s">
        <v>36</v>
      </c>
      <c r="C1210" s="6">
        <v>0</v>
      </c>
      <c r="D1210" s="5" t="s">
        <v>118</v>
      </c>
      <c r="E1210" s="5" t="str">
        <f t="shared" si="624"/>
        <v/>
      </c>
      <c r="F1210" s="5" t="str">
        <f t="shared" si="611"/>
        <v/>
      </c>
      <c r="G1210" s="7">
        <v>104.464</v>
      </c>
      <c r="H1210" s="7">
        <v>102.127</v>
      </c>
      <c r="I1210" s="7">
        <v>88.632999999999996</v>
      </c>
      <c r="J1210" s="7">
        <v>114.658</v>
      </c>
      <c r="K1210" s="7">
        <v>84.844999999999999</v>
      </c>
      <c r="L1210" s="7">
        <v>86.787000000000006</v>
      </c>
      <c r="M1210" s="7">
        <v>110.48399999999999</v>
      </c>
      <c r="N1210" s="7">
        <v>97.924999999999997</v>
      </c>
      <c r="O1210" s="7"/>
      <c r="Q1210" s="13"/>
      <c r="R1210" s="10" t="s">
        <v>794</v>
      </c>
      <c r="S1210" s="10">
        <v>1989</v>
      </c>
      <c r="T1210" s="10">
        <f t="shared" si="612"/>
        <v>73.19</v>
      </c>
      <c r="U1210" s="10">
        <f t="shared" si="613"/>
        <v>77.006</v>
      </c>
      <c r="V1210" s="10">
        <f t="shared" si="614"/>
        <v>68.44</v>
      </c>
      <c r="W1210" s="10">
        <f t="shared" si="615"/>
        <v>77.302999999999997</v>
      </c>
      <c r="X1210" s="10">
        <f t="shared" si="641"/>
        <v>-2.892585597506514E-2</v>
      </c>
      <c r="Y1210" s="10">
        <f t="shared" si="642"/>
        <v>-3.2766363965218481E-2</v>
      </c>
      <c r="Z1210" s="10">
        <f t="shared" si="643"/>
        <v>4.0782422928391071E-2</v>
      </c>
      <c r="AA1210" s="10">
        <f t="shared" si="644"/>
        <v>8.7845515783857131E-2</v>
      </c>
      <c r="AB1210" s="10"/>
      <c r="AC1210" s="10" t="str">
        <f>IFERROR(VLOOKUP(S1210&amp;R1210,'Regulatory Data'!D$6:F$1349,3,FALSE),"")</f>
        <v/>
      </c>
      <c r="AD1210" s="12" t="str">
        <f>VLOOKUP($S1210&amp;$R1210,'Regulatory Data'!$I$6:$O$1301,5,FALSE)</f>
        <v/>
      </c>
      <c r="AE1210" s="12" t="str">
        <f>IF(VLOOKUP($S1210&amp;$R1210,'Regulatory Data'!$I$6:$O$1301,7,FALSE)=1,1,IF(VLOOKUP($S1210&amp;$R1210,'Regulatory Data'!$I$6:$O$1301,6,FALSE)=1,0,""))</f>
        <v/>
      </c>
      <c r="AF1210" s="10"/>
      <c r="AG1210" s="12" t="str">
        <f t="shared" si="629"/>
        <v/>
      </c>
      <c r="AH1210" s="12" t="str">
        <f t="shared" si="630"/>
        <v/>
      </c>
      <c r="AI1210" s="12" t="str">
        <f t="shared" si="631"/>
        <v/>
      </c>
      <c r="AJ1210" s="12" t="str">
        <f t="shared" si="632"/>
        <v/>
      </c>
      <c r="AK1210" s="12" t="str">
        <f t="shared" si="633"/>
        <v/>
      </c>
      <c r="AL1210" s="12" t="str">
        <f t="shared" si="634"/>
        <v/>
      </c>
      <c r="AM1210" s="12" t="str">
        <f t="shared" si="635"/>
        <v/>
      </c>
      <c r="AN1210" s="12" t="str">
        <f t="shared" si="636"/>
        <v/>
      </c>
      <c r="AO1210" s="10" t="str">
        <f t="shared" si="616"/>
        <v/>
      </c>
      <c r="AP1210" s="10" t="str">
        <f t="shared" si="617"/>
        <v/>
      </c>
      <c r="AQ1210" s="10" t="str">
        <f t="shared" si="618"/>
        <v/>
      </c>
      <c r="AR1210" s="10" t="str">
        <f t="shared" si="619"/>
        <v/>
      </c>
      <c r="AS1210" s="10" t="str">
        <f t="shared" si="620"/>
        <v/>
      </c>
      <c r="AT1210" s="10" t="str">
        <f t="shared" si="621"/>
        <v/>
      </c>
      <c r="AU1210" s="10" t="str">
        <f t="shared" si="622"/>
        <v/>
      </c>
      <c r="AV1210" s="10" t="str">
        <f t="shared" si="623"/>
        <v/>
      </c>
    </row>
    <row r="1211" spans="1:48" x14ac:dyDescent="0.2">
      <c r="A1211" s="2">
        <v>1</v>
      </c>
      <c r="B1211" s="6" t="s">
        <v>37</v>
      </c>
      <c r="C1211" s="6">
        <v>0</v>
      </c>
      <c r="D1211" s="5" t="s">
        <v>118</v>
      </c>
      <c r="E1211" s="5" t="str">
        <f t="shared" si="624"/>
        <v/>
      </c>
      <c r="F1211" s="5" t="str">
        <f t="shared" si="611"/>
        <v/>
      </c>
      <c r="G1211" s="7">
        <v>119.858</v>
      </c>
      <c r="H1211" s="7">
        <v>128.75700000000001</v>
      </c>
      <c r="I1211" s="7">
        <v>100.53100000000001</v>
      </c>
      <c r="J1211" s="7">
        <v>114.417</v>
      </c>
      <c r="K1211" s="7">
        <v>83.875</v>
      </c>
      <c r="L1211" s="7">
        <v>78.078000000000003</v>
      </c>
      <c r="M1211" s="7">
        <v>100.142</v>
      </c>
      <c r="N1211" s="7">
        <v>100.67400000000001</v>
      </c>
      <c r="O1211" s="7"/>
      <c r="Q1211" s="13"/>
      <c r="R1211" s="10" t="s">
        <v>794</v>
      </c>
      <c r="S1211" s="10">
        <v>1990</v>
      </c>
      <c r="T1211" s="10">
        <f t="shared" si="612"/>
        <v>73.277000000000001</v>
      </c>
      <c r="U1211" s="10">
        <f t="shared" si="613"/>
        <v>76.228999999999999</v>
      </c>
      <c r="V1211" s="10">
        <f t="shared" si="614"/>
        <v>71.046999999999997</v>
      </c>
      <c r="W1211" s="10">
        <f t="shared" si="615"/>
        <v>82.858000000000004</v>
      </c>
      <c r="X1211" s="10">
        <f t="shared" si="641"/>
        <v>1.1879810500916577E-3</v>
      </c>
      <c r="Y1211" s="10">
        <f t="shared" si="642"/>
        <v>-1.0141373176637103E-2</v>
      </c>
      <c r="Z1211" s="10">
        <f t="shared" si="643"/>
        <v>3.7384180841601555E-2</v>
      </c>
      <c r="AA1211" s="10">
        <f t="shared" si="644"/>
        <v>6.9395534587112451E-2</v>
      </c>
      <c r="AB1211" s="10"/>
      <c r="AC1211" s="10" t="str">
        <f>IFERROR(VLOOKUP(S1211&amp;R1211,'Regulatory Data'!D$6:F$1349,3,FALSE),"")</f>
        <v/>
      </c>
      <c r="AD1211" s="12" t="str">
        <f>VLOOKUP($S1211&amp;$R1211,'Regulatory Data'!$I$6:$O$1301,5,FALSE)</f>
        <v/>
      </c>
      <c r="AE1211" s="12" t="str">
        <f>IF(VLOOKUP($S1211&amp;$R1211,'Regulatory Data'!$I$6:$O$1301,7,FALSE)=1,1,IF(VLOOKUP($S1211&amp;$R1211,'Regulatory Data'!$I$6:$O$1301,6,FALSE)=1,0,""))</f>
        <v/>
      </c>
      <c r="AF1211" s="10"/>
      <c r="AG1211" s="12" t="str">
        <f t="shared" si="629"/>
        <v/>
      </c>
      <c r="AH1211" s="12" t="str">
        <f t="shared" si="630"/>
        <v/>
      </c>
      <c r="AI1211" s="12" t="str">
        <f t="shared" si="631"/>
        <v/>
      </c>
      <c r="AJ1211" s="12" t="str">
        <f t="shared" si="632"/>
        <v/>
      </c>
      <c r="AK1211" s="12" t="str">
        <f t="shared" si="633"/>
        <v/>
      </c>
      <c r="AL1211" s="12" t="str">
        <f t="shared" si="634"/>
        <v/>
      </c>
      <c r="AM1211" s="12" t="str">
        <f t="shared" si="635"/>
        <v/>
      </c>
      <c r="AN1211" s="12" t="str">
        <f t="shared" si="636"/>
        <v/>
      </c>
      <c r="AO1211" s="10" t="str">
        <f t="shared" si="616"/>
        <v/>
      </c>
      <c r="AP1211" s="10" t="str">
        <f t="shared" si="617"/>
        <v/>
      </c>
      <c r="AQ1211" s="10" t="str">
        <f t="shared" si="618"/>
        <v/>
      </c>
      <c r="AR1211" s="10" t="str">
        <f t="shared" si="619"/>
        <v/>
      </c>
      <c r="AS1211" s="10" t="str">
        <f t="shared" si="620"/>
        <v/>
      </c>
      <c r="AT1211" s="10" t="str">
        <f t="shared" si="621"/>
        <v/>
      </c>
      <c r="AU1211" s="10" t="str">
        <f t="shared" si="622"/>
        <v/>
      </c>
      <c r="AV1211" s="10" t="str">
        <f t="shared" si="623"/>
        <v/>
      </c>
    </row>
    <row r="1212" spans="1:48" x14ac:dyDescent="0.2">
      <c r="A1212" s="2">
        <v>1</v>
      </c>
      <c r="B1212" s="6" t="s">
        <v>63</v>
      </c>
      <c r="C1212" s="6">
        <v>0</v>
      </c>
      <c r="D1212" s="5" t="s">
        <v>118</v>
      </c>
      <c r="E1212" s="5" t="str">
        <f t="shared" si="624"/>
        <v/>
      </c>
      <c r="F1212" s="5" t="str">
        <f t="shared" si="611"/>
        <v/>
      </c>
      <c r="G1212" s="7">
        <v>113.586</v>
      </c>
      <c r="H1212" s="7">
        <v>116.916</v>
      </c>
      <c r="I1212" s="7">
        <v>93.742999999999995</v>
      </c>
      <c r="J1212" s="7">
        <v>117.383</v>
      </c>
      <c r="K1212" s="7">
        <v>82.531000000000006</v>
      </c>
      <c r="L1212" s="7">
        <v>80.180000000000007</v>
      </c>
      <c r="M1212" s="7">
        <v>109.988</v>
      </c>
      <c r="N1212" s="7">
        <v>103.10599999999999</v>
      </c>
      <c r="O1212" s="7"/>
      <c r="Q1212" s="13"/>
      <c r="R1212" s="10" t="s">
        <v>794</v>
      </c>
      <c r="S1212" s="10">
        <v>1991</v>
      </c>
      <c r="T1212" s="10">
        <f t="shared" si="612"/>
        <v>75.78</v>
      </c>
      <c r="U1212" s="10">
        <f t="shared" si="613"/>
        <v>77.948999999999998</v>
      </c>
      <c r="V1212" s="10">
        <f t="shared" si="614"/>
        <v>72.39</v>
      </c>
      <c r="W1212" s="10">
        <f t="shared" si="615"/>
        <v>84.710999999999999</v>
      </c>
      <c r="X1212" s="10">
        <f t="shared" si="641"/>
        <v>3.3587624927227111E-2</v>
      </c>
      <c r="Y1212" s="10">
        <f t="shared" si="642"/>
        <v>2.2312798965925751E-2</v>
      </c>
      <c r="Z1212" s="10">
        <f t="shared" si="643"/>
        <v>1.8726538439455709E-2</v>
      </c>
      <c r="AA1212" s="10">
        <f t="shared" si="644"/>
        <v>2.211716409625275E-2</v>
      </c>
      <c r="AB1212" s="10"/>
      <c r="AC1212" s="10" t="str">
        <f>IFERROR(VLOOKUP(S1212&amp;R1212,'Regulatory Data'!D$6:F$1349,3,FALSE),"")</f>
        <v/>
      </c>
      <c r="AD1212" s="12" t="str">
        <f>VLOOKUP($S1212&amp;$R1212,'Regulatory Data'!$I$6:$O$1301,5,FALSE)</f>
        <v/>
      </c>
      <c r="AE1212" s="12" t="str">
        <f>IF(VLOOKUP($S1212&amp;$R1212,'Regulatory Data'!$I$6:$O$1301,7,FALSE)=1,1,IF(VLOOKUP($S1212&amp;$R1212,'Regulatory Data'!$I$6:$O$1301,6,FALSE)=1,0,""))</f>
        <v/>
      </c>
      <c r="AF1212" s="10"/>
      <c r="AG1212" s="12" t="str">
        <f t="shared" si="629"/>
        <v/>
      </c>
      <c r="AH1212" s="12" t="str">
        <f t="shared" si="630"/>
        <v/>
      </c>
      <c r="AI1212" s="12" t="str">
        <f t="shared" si="631"/>
        <v/>
      </c>
      <c r="AJ1212" s="12" t="str">
        <f t="shared" si="632"/>
        <v/>
      </c>
      <c r="AK1212" s="12" t="str">
        <f t="shared" si="633"/>
        <v/>
      </c>
      <c r="AL1212" s="12" t="str">
        <f t="shared" si="634"/>
        <v/>
      </c>
      <c r="AM1212" s="12" t="str">
        <f t="shared" si="635"/>
        <v/>
      </c>
      <c r="AN1212" s="12" t="str">
        <f t="shared" si="636"/>
        <v/>
      </c>
      <c r="AO1212" s="10" t="str">
        <f t="shared" si="616"/>
        <v/>
      </c>
      <c r="AP1212" s="10" t="str">
        <f t="shared" si="617"/>
        <v/>
      </c>
      <c r="AQ1212" s="10" t="str">
        <f t="shared" si="618"/>
        <v/>
      </c>
      <c r="AR1212" s="10" t="str">
        <f t="shared" si="619"/>
        <v/>
      </c>
      <c r="AS1212" s="10" t="str">
        <f t="shared" si="620"/>
        <v/>
      </c>
      <c r="AT1212" s="10" t="str">
        <f t="shared" si="621"/>
        <v/>
      </c>
      <c r="AU1212" s="10" t="str">
        <f t="shared" si="622"/>
        <v/>
      </c>
      <c r="AV1212" s="10" t="str">
        <f t="shared" si="623"/>
        <v/>
      </c>
    </row>
    <row r="1213" spans="1:48" x14ac:dyDescent="0.2">
      <c r="A1213" s="2">
        <v>0</v>
      </c>
      <c r="B1213" s="5" t="s">
        <v>119</v>
      </c>
      <c r="C1213" s="6" t="s">
        <v>0</v>
      </c>
      <c r="E1213" s="5" t="str">
        <f t="shared" si="624"/>
        <v/>
      </c>
      <c r="F1213" s="5" t="str">
        <f t="shared" si="611"/>
        <v/>
      </c>
      <c r="Q1213" s="13"/>
      <c r="R1213" s="10" t="s">
        <v>794</v>
      </c>
      <c r="S1213" s="10">
        <v>1992</v>
      </c>
      <c r="T1213" s="10">
        <f t="shared" si="612"/>
        <v>81.045000000000002</v>
      </c>
      <c r="U1213" s="10">
        <f t="shared" si="613"/>
        <v>83.975999999999999</v>
      </c>
      <c r="V1213" s="10">
        <f t="shared" si="614"/>
        <v>73.63</v>
      </c>
      <c r="W1213" s="10">
        <f t="shared" si="615"/>
        <v>83.483000000000004</v>
      </c>
      <c r="X1213" s="10">
        <f t="shared" si="641"/>
        <v>6.7170150373684123E-2</v>
      </c>
      <c r="Y1213" s="10">
        <f t="shared" si="642"/>
        <v>7.44762770483689E-2</v>
      </c>
      <c r="Z1213" s="10">
        <f t="shared" si="643"/>
        <v>1.6984383075575593E-2</v>
      </c>
      <c r="AA1213" s="10">
        <f t="shared" si="644"/>
        <v>-1.4602445040875267E-2</v>
      </c>
      <c r="AB1213" s="10"/>
      <c r="AC1213" s="10" t="str">
        <f>IFERROR(VLOOKUP(S1213&amp;R1213,'Regulatory Data'!D$6:F$1349,3,FALSE),"")</f>
        <v/>
      </c>
      <c r="AD1213" s="12" t="str">
        <f>VLOOKUP($S1213&amp;$R1213,'Regulatory Data'!$I$6:$O$1301,5,FALSE)</f>
        <v/>
      </c>
      <c r="AE1213" s="12" t="str">
        <f>IF(VLOOKUP($S1213&amp;$R1213,'Regulatory Data'!$I$6:$O$1301,7,FALSE)=1,1,IF(VLOOKUP($S1213&amp;$R1213,'Regulatory Data'!$I$6:$O$1301,6,FALSE)=1,0,""))</f>
        <v/>
      </c>
      <c r="AF1213" s="10"/>
      <c r="AG1213" s="12" t="str">
        <f t="shared" si="629"/>
        <v/>
      </c>
      <c r="AH1213" s="12" t="str">
        <f t="shared" si="630"/>
        <v/>
      </c>
      <c r="AI1213" s="12" t="str">
        <f t="shared" si="631"/>
        <v/>
      </c>
      <c r="AJ1213" s="12" t="str">
        <f t="shared" si="632"/>
        <v/>
      </c>
      <c r="AK1213" s="12" t="str">
        <f t="shared" si="633"/>
        <v/>
      </c>
      <c r="AL1213" s="12" t="str">
        <f t="shared" si="634"/>
        <v/>
      </c>
      <c r="AM1213" s="12" t="str">
        <f t="shared" si="635"/>
        <v/>
      </c>
      <c r="AN1213" s="12" t="str">
        <f t="shared" si="636"/>
        <v/>
      </c>
      <c r="AO1213" s="10" t="str">
        <f t="shared" si="616"/>
        <v/>
      </c>
      <c r="AP1213" s="10" t="str">
        <f t="shared" si="617"/>
        <v/>
      </c>
      <c r="AQ1213" s="10" t="str">
        <f t="shared" si="618"/>
        <v/>
      </c>
      <c r="AR1213" s="10" t="str">
        <f t="shared" si="619"/>
        <v/>
      </c>
      <c r="AS1213" s="10" t="str">
        <f t="shared" si="620"/>
        <v/>
      </c>
      <c r="AT1213" s="10" t="str">
        <f t="shared" si="621"/>
        <v/>
      </c>
      <c r="AU1213" s="10" t="str">
        <f t="shared" si="622"/>
        <v/>
      </c>
      <c r="AV1213" s="10" t="str">
        <f t="shared" si="623"/>
        <v/>
      </c>
    </row>
    <row r="1214" spans="1:48" x14ac:dyDescent="0.2">
      <c r="A1214" s="2">
        <v>1</v>
      </c>
      <c r="B1214" s="6" t="s">
        <v>13</v>
      </c>
      <c r="C1214" s="6">
        <v>0</v>
      </c>
      <c r="D1214" s="5" t="s">
        <v>120</v>
      </c>
      <c r="E1214" s="5" t="str">
        <f t="shared" si="624"/>
        <v/>
      </c>
      <c r="F1214" s="5" t="str">
        <f t="shared" si="611"/>
        <v/>
      </c>
      <c r="G1214" s="7">
        <v>59.804000000000002</v>
      </c>
      <c r="H1214" s="7">
        <v>63.750999999999998</v>
      </c>
      <c r="I1214" s="7">
        <v>89.394000000000005</v>
      </c>
      <c r="J1214" s="7">
        <v>83.659000000000006</v>
      </c>
      <c r="K1214" s="7">
        <v>149.47999999999999</v>
      </c>
      <c r="L1214" s="7">
        <v>140.22399999999999</v>
      </c>
      <c r="M1214" s="7">
        <v>72.850999999999999</v>
      </c>
      <c r="N1214" s="7">
        <v>65.123999999999995</v>
      </c>
      <c r="O1214" s="7"/>
      <c r="Q1214" s="13"/>
      <c r="R1214" s="10" t="s">
        <v>794</v>
      </c>
      <c r="S1214" s="10">
        <v>1993</v>
      </c>
      <c r="T1214" s="10">
        <f t="shared" si="612"/>
        <v>81.191999999999993</v>
      </c>
      <c r="U1214" s="10">
        <f t="shared" si="613"/>
        <v>84.817999999999998</v>
      </c>
      <c r="V1214" s="10">
        <f t="shared" si="614"/>
        <v>75.899000000000001</v>
      </c>
      <c r="W1214" s="10">
        <f t="shared" si="615"/>
        <v>84.799000000000007</v>
      </c>
      <c r="X1214" s="10">
        <f t="shared" si="641"/>
        <v>1.8121641823780621E-3</v>
      </c>
      <c r="Y1214" s="10">
        <f t="shared" si="642"/>
        <v>9.9767406904573974E-3</v>
      </c>
      <c r="Z1214" s="10">
        <f t="shared" si="643"/>
        <v>3.0350957703598525E-2</v>
      </c>
      <c r="AA1214" s="10">
        <f t="shared" si="644"/>
        <v>1.5640731960887777E-2</v>
      </c>
      <c r="AB1214" s="10"/>
      <c r="AC1214" s="10" t="str">
        <f>IFERROR(VLOOKUP(S1214&amp;R1214,'Regulatory Data'!D$6:F$1349,3,FALSE),"")</f>
        <v/>
      </c>
      <c r="AD1214" s="12" t="str">
        <f>VLOOKUP($S1214&amp;$R1214,'Regulatory Data'!$I$6:$O$1301,5,FALSE)</f>
        <v/>
      </c>
      <c r="AE1214" s="12" t="str">
        <f>IF(VLOOKUP($S1214&amp;$R1214,'Regulatory Data'!$I$6:$O$1301,7,FALSE)=1,1,IF(VLOOKUP($S1214&amp;$R1214,'Regulatory Data'!$I$6:$O$1301,6,FALSE)=1,0,""))</f>
        <v/>
      </c>
      <c r="AF1214" s="10"/>
      <c r="AG1214" s="12" t="str">
        <f t="shared" si="629"/>
        <v/>
      </c>
      <c r="AH1214" s="12" t="str">
        <f t="shared" si="630"/>
        <v/>
      </c>
      <c r="AI1214" s="12" t="str">
        <f t="shared" si="631"/>
        <v/>
      </c>
      <c r="AJ1214" s="12" t="str">
        <f t="shared" si="632"/>
        <v/>
      </c>
      <c r="AK1214" s="12" t="str">
        <f t="shared" si="633"/>
        <v/>
      </c>
      <c r="AL1214" s="12" t="str">
        <f t="shared" si="634"/>
        <v/>
      </c>
      <c r="AM1214" s="12" t="str">
        <f t="shared" si="635"/>
        <v/>
      </c>
      <c r="AN1214" s="12" t="str">
        <f t="shared" si="636"/>
        <v/>
      </c>
      <c r="AO1214" s="10" t="str">
        <f t="shared" si="616"/>
        <v/>
      </c>
      <c r="AP1214" s="10" t="str">
        <f t="shared" si="617"/>
        <v/>
      </c>
      <c r="AQ1214" s="10" t="str">
        <f t="shared" si="618"/>
        <v/>
      </c>
      <c r="AR1214" s="10" t="str">
        <f t="shared" si="619"/>
        <v/>
      </c>
      <c r="AS1214" s="10" t="str">
        <f t="shared" si="620"/>
        <v/>
      </c>
      <c r="AT1214" s="10" t="str">
        <f t="shared" si="621"/>
        <v/>
      </c>
      <c r="AU1214" s="10" t="str">
        <f t="shared" si="622"/>
        <v/>
      </c>
      <c r="AV1214" s="10" t="str">
        <f t="shared" si="623"/>
        <v/>
      </c>
    </row>
    <row r="1215" spans="1:48" x14ac:dyDescent="0.2">
      <c r="A1215" s="2">
        <v>1</v>
      </c>
      <c r="B1215" s="6" t="s">
        <v>15</v>
      </c>
      <c r="C1215" s="6">
        <v>0</v>
      </c>
      <c r="D1215" s="5" t="s">
        <v>120</v>
      </c>
      <c r="E1215" s="5" t="str">
        <f t="shared" si="624"/>
        <v/>
      </c>
      <c r="F1215" s="5" t="str">
        <f t="shared" si="611"/>
        <v/>
      </c>
      <c r="G1215" s="7">
        <v>59.142000000000003</v>
      </c>
      <c r="H1215" s="7">
        <v>62.500999999999998</v>
      </c>
      <c r="I1215" s="7">
        <v>86.34</v>
      </c>
      <c r="J1215" s="7">
        <v>85.465000000000003</v>
      </c>
      <c r="K1215" s="7">
        <v>145.98599999999999</v>
      </c>
      <c r="L1215" s="7">
        <v>138.14099999999999</v>
      </c>
      <c r="M1215" s="7">
        <v>76.683999999999997</v>
      </c>
      <c r="N1215" s="7">
        <v>66.209000000000003</v>
      </c>
      <c r="O1215" s="7"/>
      <c r="Q1215" s="13"/>
      <c r="R1215" s="10" t="s">
        <v>794</v>
      </c>
      <c r="S1215" s="10">
        <v>1994</v>
      </c>
      <c r="T1215" s="10">
        <f t="shared" si="612"/>
        <v>84.757999999999996</v>
      </c>
      <c r="U1215" s="10">
        <f t="shared" si="613"/>
        <v>88.692999999999998</v>
      </c>
      <c r="V1215" s="10">
        <f t="shared" si="614"/>
        <v>77.409000000000006</v>
      </c>
      <c r="W1215" s="10">
        <f t="shared" si="615"/>
        <v>83.275999999999996</v>
      </c>
      <c r="X1215" s="10">
        <f t="shared" si="641"/>
        <v>4.2983416939324393E-2</v>
      </c>
      <c r="Y1215" s="10">
        <f t="shared" si="642"/>
        <v>4.4673184077302253E-2</v>
      </c>
      <c r="Z1215" s="10">
        <f t="shared" si="643"/>
        <v>1.9699543821338317E-2</v>
      </c>
      <c r="AA1215" s="10">
        <f t="shared" si="644"/>
        <v>-1.8123357861968614E-2</v>
      </c>
      <c r="AB1215" s="10"/>
      <c r="AC1215" s="10" t="str">
        <f>IFERROR(VLOOKUP(S1215&amp;R1215,'Regulatory Data'!D$6:F$1349,3,FALSE),"")</f>
        <v/>
      </c>
      <c r="AD1215" s="12" t="str">
        <f>VLOOKUP($S1215&amp;$R1215,'Regulatory Data'!$I$6:$O$1301,5,FALSE)</f>
        <v/>
      </c>
      <c r="AE1215" s="12" t="str">
        <f>IF(VLOOKUP($S1215&amp;$R1215,'Regulatory Data'!$I$6:$O$1301,7,FALSE)=1,1,IF(VLOOKUP($S1215&amp;$R1215,'Regulatory Data'!$I$6:$O$1301,6,FALSE)=1,0,""))</f>
        <v/>
      </c>
      <c r="AF1215" s="10"/>
      <c r="AG1215" s="12" t="str">
        <f t="shared" si="629"/>
        <v/>
      </c>
      <c r="AH1215" s="12" t="str">
        <f t="shared" si="630"/>
        <v/>
      </c>
      <c r="AI1215" s="12" t="str">
        <f t="shared" si="631"/>
        <v/>
      </c>
      <c r="AJ1215" s="12" t="str">
        <f t="shared" si="632"/>
        <v/>
      </c>
      <c r="AK1215" s="12" t="str">
        <f t="shared" si="633"/>
        <v/>
      </c>
      <c r="AL1215" s="12" t="str">
        <f t="shared" si="634"/>
        <v/>
      </c>
      <c r="AM1215" s="12" t="str">
        <f t="shared" si="635"/>
        <v/>
      </c>
      <c r="AN1215" s="12" t="str">
        <f t="shared" si="636"/>
        <v/>
      </c>
      <c r="AO1215" s="10" t="str">
        <f t="shared" si="616"/>
        <v/>
      </c>
      <c r="AP1215" s="10" t="str">
        <f t="shared" si="617"/>
        <v/>
      </c>
      <c r="AQ1215" s="10" t="str">
        <f t="shared" si="618"/>
        <v/>
      </c>
      <c r="AR1215" s="10" t="str">
        <f t="shared" si="619"/>
        <v/>
      </c>
      <c r="AS1215" s="10" t="str">
        <f t="shared" si="620"/>
        <v/>
      </c>
      <c r="AT1215" s="10" t="str">
        <f t="shared" si="621"/>
        <v/>
      </c>
      <c r="AU1215" s="10" t="str">
        <f t="shared" si="622"/>
        <v/>
      </c>
      <c r="AV1215" s="10" t="str">
        <f t="shared" si="623"/>
        <v/>
      </c>
    </row>
    <row r="1216" spans="1:48" x14ac:dyDescent="0.2">
      <c r="A1216" s="2">
        <v>1</v>
      </c>
      <c r="B1216" s="6" t="s">
        <v>16</v>
      </c>
      <c r="C1216" s="6">
        <v>0</v>
      </c>
      <c r="D1216" s="5" t="s">
        <v>120</v>
      </c>
      <c r="E1216" s="5" t="str">
        <f t="shared" si="624"/>
        <v/>
      </c>
      <c r="F1216" s="5" t="str">
        <f t="shared" si="611"/>
        <v/>
      </c>
      <c r="G1216" s="7">
        <v>66.003</v>
      </c>
      <c r="H1216" s="7">
        <v>69.47</v>
      </c>
      <c r="I1216" s="7">
        <v>94.519000000000005</v>
      </c>
      <c r="J1216" s="7">
        <v>88.277000000000001</v>
      </c>
      <c r="K1216" s="7">
        <v>143.20500000000001</v>
      </c>
      <c r="L1216" s="7">
        <v>136.05799999999999</v>
      </c>
      <c r="M1216" s="7">
        <v>77.341999999999999</v>
      </c>
      <c r="N1216" s="7">
        <v>73.102999999999994</v>
      </c>
      <c r="O1216" s="7"/>
      <c r="Q1216" s="13"/>
      <c r="R1216" s="10" t="s">
        <v>794</v>
      </c>
      <c r="S1216" s="10">
        <v>1995</v>
      </c>
      <c r="T1216" s="10">
        <f t="shared" si="612"/>
        <v>86.763999999999996</v>
      </c>
      <c r="U1216" s="10">
        <f t="shared" si="613"/>
        <v>90.915999999999997</v>
      </c>
      <c r="V1216" s="10">
        <f t="shared" si="614"/>
        <v>79.641000000000005</v>
      </c>
      <c r="W1216" s="10">
        <f t="shared" si="615"/>
        <v>83.768000000000001</v>
      </c>
      <c r="X1216" s="10">
        <f t="shared" si="641"/>
        <v>2.339165200554838E-2</v>
      </c>
      <c r="Y1216" s="10">
        <f t="shared" si="642"/>
        <v>2.4755034794656794E-2</v>
      </c>
      <c r="Z1216" s="10">
        <f t="shared" si="643"/>
        <v>2.8425982715870823E-2</v>
      </c>
      <c r="AA1216" s="10">
        <f t="shared" si="644"/>
        <v>5.8906805716336663E-3</v>
      </c>
      <c r="AB1216" s="10"/>
      <c r="AC1216" s="10" t="str">
        <f>IFERROR(VLOOKUP(S1216&amp;R1216,'Regulatory Data'!D$6:F$1349,3,FALSE),"")</f>
        <v/>
      </c>
      <c r="AD1216" s="12" t="str">
        <f>VLOOKUP($S1216&amp;$R1216,'Regulatory Data'!$I$6:$O$1301,5,FALSE)</f>
        <v/>
      </c>
      <c r="AE1216" s="12" t="str">
        <f>IF(VLOOKUP($S1216&amp;$R1216,'Regulatory Data'!$I$6:$O$1301,7,FALSE)=1,1,IF(VLOOKUP($S1216&amp;$R1216,'Regulatory Data'!$I$6:$O$1301,6,FALSE)=1,0,""))</f>
        <v/>
      </c>
      <c r="AF1216" s="10"/>
      <c r="AG1216" s="12" t="str">
        <f t="shared" si="629"/>
        <v/>
      </c>
      <c r="AH1216" s="12" t="str">
        <f t="shared" si="630"/>
        <v/>
      </c>
      <c r="AI1216" s="12" t="str">
        <f t="shared" si="631"/>
        <v/>
      </c>
      <c r="AJ1216" s="12" t="str">
        <f t="shared" si="632"/>
        <v/>
      </c>
      <c r="AK1216" s="12" t="str">
        <f t="shared" si="633"/>
        <v/>
      </c>
      <c r="AL1216" s="12" t="str">
        <f t="shared" si="634"/>
        <v/>
      </c>
      <c r="AM1216" s="12" t="str">
        <f t="shared" si="635"/>
        <v/>
      </c>
      <c r="AN1216" s="12" t="str">
        <f t="shared" si="636"/>
        <v/>
      </c>
      <c r="AO1216" s="10" t="str">
        <f t="shared" si="616"/>
        <v/>
      </c>
      <c r="AP1216" s="10" t="str">
        <f t="shared" si="617"/>
        <v/>
      </c>
      <c r="AQ1216" s="10" t="str">
        <f t="shared" si="618"/>
        <v/>
      </c>
      <c r="AR1216" s="10" t="str">
        <f t="shared" si="619"/>
        <v/>
      </c>
      <c r="AS1216" s="10" t="str">
        <f t="shared" si="620"/>
        <v/>
      </c>
      <c r="AT1216" s="10" t="str">
        <f t="shared" si="621"/>
        <v/>
      </c>
      <c r="AU1216" s="10" t="str">
        <f t="shared" si="622"/>
        <v/>
      </c>
      <c r="AV1216" s="10" t="str">
        <f t="shared" si="623"/>
        <v/>
      </c>
    </row>
    <row r="1217" spans="1:48" x14ac:dyDescent="0.2">
      <c r="A1217" s="2">
        <v>1</v>
      </c>
      <c r="B1217" s="6" t="s">
        <v>17</v>
      </c>
      <c r="C1217" s="6">
        <v>0</v>
      </c>
      <c r="D1217" s="5" t="s">
        <v>120</v>
      </c>
      <c r="E1217" s="5" t="str">
        <f t="shared" si="624"/>
        <v/>
      </c>
      <c r="F1217" s="5" t="str">
        <f t="shared" si="611"/>
        <v/>
      </c>
      <c r="G1217" s="7">
        <v>69.561999999999998</v>
      </c>
      <c r="H1217" s="7">
        <v>72.126999999999995</v>
      </c>
      <c r="I1217" s="7">
        <v>94.667000000000002</v>
      </c>
      <c r="J1217" s="7">
        <v>91.168999999999997</v>
      </c>
      <c r="K1217" s="7">
        <v>136.089</v>
      </c>
      <c r="L1217" s="7">
        <v>131.25</v>
      </c>
      <c r="M1217" s="7">
        <v>78.911000000000001</v>
      </c>
      <c r="N1217" s="7">
        <v>74.701999999999998</v>
      </c>
      <c r="O1217" s="7"/>
      <c r="Q1217" s="13"/>
      <c r="R1217" s="10" t="s">
        <v>794</v>
      </c>
      <c r="S1217" s="10">
        <v>1996</v>
      </c>
      <c r="T1217" s="10">
        <f t="shared" si="612"/>
        <v>88.730999999999995</v>
      </c>
      <c r="U1217" s="10">
        <f t="shared" si="613"/>
        <v>92.346000000000004</v>
      </c>
      <c r="V1217" s="10">
        <f t="shared" si="614"/>
        <v>82.052999999999997</v>
      </c>
      <c r="W1217" s="10">
        <f t="shared" si="615"/>
        <v>85.978999999999999</v>
      </c>
      <c r="X1217" s="10">
        <f t="shared" si="641"/>
        <v>2.2417531837733762E-2</v>
      </c>
      <c r="Y1217" s="10">
        <f t="shared" si="642"/>
        <v>1.5606388929959358E-2</v>
      </c>
      <c r="Z1217" s="10">
        <f t="shared" si="643"/>
        <v>2.9836344317551777E-2</v>
      </c>
      <c r="AA1217" s="10">
        <f t="shared" si="644"/>
        <v>2.6052007403568389E-2</v>
      </c>
      <c r="AB1217" s="10"/>
      <c r="AC1217" s="10" t="str">
        <f>IFERROR(VLOOKUP(S1217&amp;R1217,'Regulatory Data'!D$6:F$1349,3,FALSE),"")</f>
        <v/>
      </c>
      <c r="AD1217" s="12" t="str">
        <f>VLOOKUP($S1217&amp;$R1217,'Regulatory Data'!$I$6:$O$1301,5,FALSE)</f>
        <v/>
      </c>
      <c r="AE1217" s="12" t="str">
        <f>IF(VLOOKUP($S1217&amp;$R1217,'Regulatory Data'!$I$6:$O$1301,7,FALSE)=1,1,IF(VLOOKUP($S1217&amp;$R1217,'Regulatory Data'!$I$6:$O$1301,6,FALSE)=1,0,""))</f>
        <v/>
      </c>
      <c r="AF1217" s="10"/>
      <c r="AG1217" s="12" t="str">
        <f t="shared" si="629"/>
        <v/>
      </c>
      <c r="AH1217" s="12" t="str">
        <f t="shared" si="630"/>
        <v/>
      </c>
      <c r="AI1217" s="12" t="str">
        <f t="shared" si="631"/>
        <v/>
      </c>
      <c r="AJ1217" s="12" t="str">
        <f t="shared" si="632"/>
        <v/>
      </c>
      <c r="AK1217" s="12" t="str">
        <f t="shared" si="633"/>
        <v/>
      </c>
      <c r="AL1217" s="12" t="str">
        <f t="shared" si="634"/>
        <v/>
      </c>
      <c r="AM1217" s="12" t="str">
        <f t="shared" si="635"/>
        <v/>
      </c>
      <c r="AN1217" s="12" t="str">
        <f t="shared" si="636"/>
        <v/>
      </c>
      <c r="AO1217" s="10" t="str">
        <f t="shared" si="616"/>
        <v/>
      </c>
      <c r="AP1217" s="10" t="str">
        <f t="shared" si="617"/>
        <v/>
      </c>
      <c r="AQ1217" s="10" t="str">
        <f t="shared" si="618"/>
        <v/>
      </c>
      <c r="AR1217" s="10" t="str">
        <f t="shared" si="619"/>
        <v/>
      </c>
      <c r="AS1217" s="10" t="str">
        <f t="shared" si="620"/>
        <v/>
      </c>
      <c r="AT1217" s="10" t="str">
        <f t="shared" si="621"/>
        <v/>
      </c>
      <c r="AU1217" s="10" t="str">
        <f t="shared" si="622"/>
        <v/>
      </c>
      <c r="AV1217" s="10" t="str">
        <f t="shared" si="623"/>
        <v/>
      </c>
    </row>
    <row r="1218" spans="1:48" x14ac:dyDescent="0.2">
      <c r="A1218" s="2">
        <v>1</v>
      </c>
      <c r="B1218" s="6" t="s">
        <v>18</v>
      </c>
      <c r="C1218" s="6">
        <v>0</v>
      </c>
      <c r="D1218" s="5" t="s">
        <v>120</v>
      </c>
      <c r="E1218" s="5" t="str">
        <f t="shared" si="624"/>
        <v/>
      </c>
      <c r="F1218" s="5" t="str">
        <f t="shared" si="611"/>
        <v/>
      </c>
      <c r="G1218" s="7">
        <v>68.882999999999996</v>
      </c>
      <c r="H1218" s="7">
        <v>72.503</v>
      </c>
      <c r="I1218" s="7">
        <v>92.951999999999998</v>
      </c>
      <c r="J1218" s="7">
        <v>92.275999999999996</v>
      </c>
      <c r="K1218" s="7">
        <v>134.94200000000001</v>
      </c>
      <c r="L1218" s="7">
        <v>128.20500000000001</v>
      </c>
      <c r="M1218" s="7">
        <v>83.972999999999999</v>
      </c>
      <c r="N1218" s="7">
        <v>78.055000000000007</v>
      </c>
      <c r="O1218" s="7"/>
      <c r="Q1218" s="13"/>
      <c r="R1218" s="10" t="s">
        <v>794</v>
      </c>
      <c r="S1218" s="10">
        <v>1997</v>
      </c>
      <c r="T1218" s="10">
        <f t="shared" si="612"/>
        <v>89.051000000000002</v>
      </c>
      <c r="U1218" s="10">
        <f t="shared" si="613"/>
        <v>93.037000000000006</v>
      </c>
      <c r="V1218" s="10">
        <f t="shared" si="614"/>
        <v>86.05</v>
      </c>
      <c r="W1218" s="10">
        <f t="shared" si="615"/>
        <v>90.146000000000001</v>
      </c>
      <c r="X1218" s="10">
        <f t="shared" si="641"/>
        <v>3.5999183897610365E-3</v>
      </c>
      <c r="Y1218" s="10">
        <f t="shared" si="642"/>
        <v>7.4548712686368646E-3</v>
      </c>
      <c r="Z1218" s="10">
        <f t="shared" si="643"/>
        <v>4.7563142718563434E-2</v>
      </c>
      <c r="AA1218" s="10">
        <f t="shared" si="644"/>
        <v>4.7327497782575279E-2</v>
      </c>
      <c r="AB1218" s="10"/>
      <c r="AC1218" s="10">
        <f>IFERROR(VLOOKUP(S1218&amp;R1218,'Regulatory Data'!D$6:F$1349,3,FALSE),"")</f>
        <v>0.21802833137791361</v>
      </c>
      <c r="AD1218" s="12">
        <f>VLOOKUP($S1218&amp;$R1218,'Regulatory Data'!$I$6:$O$1301,5,FALSE)</f>
        <v>1</v>
      </c>
      <c r="AE1218" s="12" t="str">
        <f>IF(VLOOKUP($S1218&amp;$R1218,'Regulatory Data'!$I$6:$O$1301,7,FALSE)=1,1,IF(VLOOKUP($S1218&amp;$R1218,'Regulatory Data'!$I$6:$O$1301,6,FALSE)=1,0,""))</f>
        <v/>
      </c>
      <c r="AF1218" s="10"/>
      <c r="AG1218" s="12" t="str">
        <f t="shared" si="629"/>
        <v/>
      </c>
      <c r="AH1218" s="12">
        <f t="shared" si="630"/>
        <v>-3.4817573117607026E-4</v>
      </c>
      <c r="AI1218" s="12" t="str">
        <f t="shared" si="631"/>
        <v/>
      </c>
      <c r="AJ1218" s="12">
        <f t="shared" si="632"/>
        <v>5.060424852247003E-3</v>
      </c>
      <c r="AK1218" s="12" t="str">
        <f t="shared" si="633"/>
        <v/>
      </c>
      <c r="AL1218" s="12">
        <f t="shared" si="634"/>
        <v>4.1620281266528281E-2</v>
      </c>
      <c r="AM1218" s="12" t="str">
        <f t="shared" si="635"/>
        <v/>
      </c>
      <c r="AN1218" s="12">
        <f t="shared" si="636"/>
        <v>4.988514169030811E-2</v>
      </c>
      <c r="AO1218" s="10" t="str">
        <f t="shared" si="616"/>
        <v/>
      </c>
      <c r="AP1218" s="10" t="str">
        <f t="shared" si="617"/>
        <v/>
      </c>
      <c r="AQ1218" s="10" t="str">
        <f t="shared" si="618"/>
        <v/>
      </c>
      <c r="AR1218" s="10" t="str">
        <f t="shared" si="619"/>
        <v/>
      </c>
      <c r="AS1218" s="10" t="str">
        <f t="shared" si="620"/>
        <v/>
      </c>
      <c r="AT1218" s="10" t="str">
        <f t="shared" si="621"/>
        <v/>
      </c>
      <c r="AU1218" s="10" t="str">
        <f t="shared" si="622"/>
        <v/>
      </c>
      <c r="AV1218" s="10" t="str">
        <f t="shared" si="623"/>
        <v/>
      </c>
    </row>
    <row r="1219" spans="1:48" x14ac:dyDescent="0.2">
      <c r="A1219" s="2">
        <v>1</v>
      </c>
      <c r="B1219" s="6" t="s">
        <v>19</v>
      </c>
      <c r="C1219" s="6">
        <v>0</v>
      </c>
      <c r="D1219" s="5" t="s">
        <v>120</v>
      </c>
      <c r="E1219" s="5" t="str">
        <f t="shared" si="624"/>
        <v/>
      </c>
      <c r="F1219" s="5" t="str">
        <f t="shared" si="611"/>
        <v/>
      </c>
      <c r="G1219" s="7">
        <v>70.430000000000007</v>
      </c>
      <c r="H1219" s="7">
        <v>73.998000000000005</v>
      </c>
      <c r="I1219" s="7">
        <v>96.055000000000007</v>
      </c>
      <c r="J1219" s="7">
        <v>92.161000000000001</v>
      </c>
      <c r="K1219" s="7">
        <v>136.38399999999999</v>
      </c>
      <c r="L1219" s="7">
        <v>129.80799999999999</v>
      </c>
      <c r="M1219" s="7">
        <v>98.876000000000005</v>
      </c>
      <c r="N1219" s="7">
        <v>94.975999999999999</v>
      </c>
      <c r="O1219" s="7"/>
      <c r="Q1219" s="13"/>
      <c r="R1219" s="10" t="s">
        <v>794</v>
      </c>
      <c r="S1219" s="10">
        <v>1998</v>
      </c>
      <c r="T1219" s="10">
        <f t="shared" si="612"/>
        <v>89.02</v>
      </c>
      <c r="U1219" s="10">
        <f t="shared" si="613"/>
        <v>93.509</v>
      </c>
      <c r="V1219" s="10">
        <f t="shared" si="614"/>
        <v>89.706999999999994</v>
      </c>
      <c r="W1219" s="10">
        <f t="shared" si="615"/>
        <v>94.757000000000005</v>
      </c>
      <c r="X1219" s="10">
        <f t="shared" si="641"/>
        <v>-3.4817573117607026E-4</v>
      </c>
      <c r="Y1219" s="10">
        <f t="shared" si="642"/>
        <v>5.060424852247003E-3</v>
      </c>
      <c r="Z1219" s="10">
        <f t="shared" si="643"/>
        <v>4.1620281266528281E-2</v>
      </c>
      <c r="AA1219" s="10">
        <f t="shared" si="644"/>
        <v>4.988514169030811E-2</v>
      </c>
      <c r="AB1219" s="10"/>
      <c r="AC1219" s="10">
        <f>IFERROR(VLOOKUP(S1219&amp;R1219,'Regulatory Data'!D$6:F$1349,3,FALSE),"")</f>
        <v>0.2102574313712717</v>
      </c>
      <c r="AD1219" s="12">
        <f>VLOOKUP($S1219&amp;$R1219,'Regulatory Data'!$I$6:$O$1301,5,FALSE)</f>
        <v>1</v>
      </c>
      <c r="AE1219" s="12" t="str">
        <f>IF(VLOOKUP($S1219&amp;$R1219,'Regulatory Data'!$I$6:$O$1301,7,FALSE)=1,1,IF(VLOOKUP($S1219&amp;$R1219,'Regulatory Data'!$I$6:$O$1301,6,FALSE)=1,0,""))</f>
        <v/>
      </c>
      <c r="AF1219" s="10"/>
      <c r="AG1219" s="12" t="str">
        <f t="shared" si="629"/>
        <v/>
      </c>
      <c r="AH1219" s="12">
        <f t="shared" si="630"/>
        <v>4.9292867547595876E-2</v>
      </c>
      <c r="AI1219" s="12" t="str">
        <f t="shared" si="631"/>
        <v/>
      </c>
      <c r="AJ1219" s="12">
        <f t="shared" si="632"/>
        <v>3.7827857813841348E-2</v>
      </c>
      <c r="AK1219" s="12" t="str">
        <f t="shared" si="633"/>
        <v/>
      </c>
      <c r="AL1219" s="12">
        <f t="shared" si="634"/>
        <v>3.7511986605303527E-2</v>
      </c>
      <c r="AM1219" s="12" t="str">
        <f t="shared" si="635"/>
        <v/>
      </c>
      <c r="AN1219" s="12">
        <f t="shared" si="636"/>
        <v>-1.0241953835112838E-3</v>
      </c>
      <c r="AO1219" s="10" t="str">
        <f t="shared" si="616"/>
        <v/>
      </c>
      <c r="AP1219" s="10" t="str">
        <f t="shared" si="617"/>
        <v/>
      </c>
      <c r="AQ1219" s="10" t="str">
        <f t="shared" si="618"/>
        <v/>
      </c>
      <c r="AR1219" s="10" t="str">
        <f t="shared" si="619"/>
        <v/>
      </c>
      <c r="AS1219" s="10" t="str">
        <f t="shared" si="620"/>
        <v/>
      </c>
      <c r="AT1219" s="10" t="str">
        <f t="shared" si="621"/>
        <v/>
      </c>
      <c r="AU1219" s="10" t="str">
        <f t="shared" si="622"/>
        <v/>
      </c>
      <c r="AV1219" s="10" t="str">
        <f t="shared" si="623"/>
        <v/>
      </c>
    </row>
    <row r="1220" spans="1:48" x14ac:dyDescent="0.2">
      <c r="A1220" s="2">
        <v>1</v>
      </c>
      <c r="B1220" s="6" t="s">
        <v>20</v>
      </c>
      <c r="C1220" s="6">
        <v>0</v>
      </c>
      <c r="D1220" s="5" t="s">
        <v>120</v>
      </c>
      <c r="E1220" s="5" t="str">
        <f t="shared" si="624"/>
        <v/>
      </c>
      <c r="F1220" s="5" t="str">
        <f t="shared" si="611"/>
        <v/>
      </c>
      <c r="G1220" s="7">
        <v>70.787000000000006</v>
      </c>
      <c r="H1220" s="7">
        <v>75.052999999999997</v>
      </c>
      <c r="I1220" s="7">
        <v>98.385999999999996</v>
      </c>
      <c r="J1220" s="7">
        <v>92.926000000000002</v>
      </c>
      <c r="K1220" s="7">
        <v>138.989</v>
      </c>
      <c r="L1220" s="7">
        <v>131.09</v>
      </c>
      <c r="M1220" s="7">
        <v>89.947999999999993</v>
      </c>
      <c r="N1220" s="7">
        <v>88.495999999999995</v>
      </c>
      <c r="O1220" s="7"/>
      <c r="Q1220" s="13"/>
      <c r="R1220" s="10" t="s">
        <v>794</v>
      </c>
      <c r="S1220" s="10">
        <v>1999</v>
      </c>
      <c r="T1220" s="10">
        <f t="shared" si="612"/>
        <v>93.518000000000001</v>
      </c>
      <c r="U1220" s="10">
        <f t="shared" si="613"/>
        <v>97.114000000000004</v>
      </c>
      <c r="V1220" s="10">
        <f t="shared" si="614"/>
        <v>93.135999999999996</v>
      </c>
      <c r="W1220" s="10">
        <f t="shared" si="615"/>
        <v>94.66</v>
      </c>
      <c r="X1220" s="10">
        <f t="shared" si="641"/>
        <v>4.9292867547595876E-2</v>
      </c>
      <c r="Y1220" s="10">
        <f t="shared" si="642"/>
        <v>3.7827857813841348E-2</v>
      </c>
      <c r="Z1220" s="10">
        <f t="shared" si="643"/>
        <v>3.7511986605303527E-2</v>
      </c>
      <c r="AA1220" s="10">
        <f t="shared" si="644"/>
        <v>-1.0241953835112838E-3</v>
      </c>
      <c r="AB1220" s="10"/>
      <c r="AC1220" s="10">
        <f>IFERROR(VLOOKUP(S1220&amp;R1220,'Regulatory Data'!D$6:F$1349,3,FALSE),"")</f>
        <v>0.21828599774098448</v>
      </c>
      <c r="AD1220" s="12">
        <f>VLOOKUP($S1220&amp;$R1220,'Regulatory Data'!$I$6:$O$1301,5,FALSE)</f>
        <v>1</v>
      </c>
      <c r="AE1220" s="12" t="str">
        <f>IF(VLOOKUP($S1220&amp;$R1220,'Regulatory Data'!$I$6:$O$1301,7,FALSE)=1,1,IF(VLOOKUP($S1220&amp;$R1220,'Regulatory Data'!$I$6:$O$1301,6,FALSE)=1,0,""))</f>
        <v/>
      </c>
      <c r="AF1220" s="10"/>
      <c r="AG1220" s="12" t="str">
        <f t="shared" si="629"/>
        <v/>
      </c>
      <c r="AH1220" s="12">
        <f t="shared" si="630"/>
        <v>4.9025385331868065E-2</v>
      </c>
      <c r="AI1220" s="12" t="str">
        <f t="shared" si="631"/>
        <v/>
      </c>
      <c r="AJ1220" s="12">
        <f t="shared" si="632"/>
        <v>6.0928645161955508E-2</v>
      </c>
      <c r="AK1220" s="12" t="str">
        <f t="shared" si="633"/>
        <v/>
      </c>
      <c r="AL1220" s="12">
        <f t="shared" si="634"/>
        <v>2.4950267077131549E-2</v>
      </c>
      <c r="AM1220" s="12" t="str">
        <f t="shared" si="635"/>
        <v/>
      </c>
      <c r="AN1220" s="12">
        <f t="shared" si="636"/>
        <v>-1.4128495793289453E-2</v>
      </c>
      <c r="AO1220" s="10" t="str">
        <f t="shared" si="616"/>
        <v/>
      </c>
      <c r="AP1220" s="10" t="str">
        <f t="shared" si="617"/>
        <v/>
      </c>
      <c r="AQ1220" s="10" t="str">
        <f t="shared" si="618"/>
        <v/>
      </c>
      <c r="AR1220" s="10" t="str">
        <f t="shared" si="619"/>
        <v/>
      </c>
      <c r="AS1220" s="10" t="str">
        <f t="shared" si="620"/>
        <v/>
      </c>
      <c r="AT1220" s="10" t="str">
        <f t="shared" si="621"/>
        <v/>
      </c>
      <c r="AU1220" s="10" t="str">
        <f t="shared" si="622"/>
        <v/>
      </c>
      <c r="AV1220" s="10" t="str">
        <f t="shared" si="623"/>
        <v/>
      </c>
    </row>
    <row r="1221" spans="1:48" x14ac:dyDescent="0.2">
      <c r="A1221" s="2">
        <v>1</v>
      </c>
      <c r="B1221" s="6" t="s">
        <v>21</v>
      </c>
      <c r="C1221" s="6">
        <v>0</v>
      </c>
      <c r="D1221" s="5" t="s">
        <v>120</v>
      </c>
      <c r="E1221" s="5" t="str">
        <f t="shared" si="624"/>
        <v/>
      </c>
      <c r="F1221" s="5" t="str">
        <f t="shared" si="611"/>
        <v/>
      </c>
      <c r="G1221" s="7">
        <v>77.97</v>
      </c>
      <c r="H1221" s="7">
        <v>83.492999999999995</v>
      </c>
      <c r="I1221" s="7">
        <v>110.387</v>
      </c>
      <c r="J1221" s="7">
        <v>94.588999999999999</v>
      </c>
      <c r="K1221" s="7">
        <v>141.57599999999999</v>
      </c>
      <c r="L1221" s="7">
        <v>132.21199999999999</v>
      </c>
      <c r="M1221" s="7">
        <v>90.7</v>
      </c>
      <c r="N1221" s="7">
        <v>100.121</v>
      </c>
      <c r="O1221" s="7"/>
      <c r="Q1221" s="13"/>
      <c r="R1221" s="10" t="s">
        <v>794</v>
      </c>
      <c r="S1221" s="10">
        <v>2000</v>
      </c>
      <c r="T1221" s="10">
        <f t="shared" si="612"/>
        <v>98.216999999999999</v>
      </c>
      <c r="U1221" s="10">
        <f t="shared" si="613"/>
        <v>103.215</v>
      </c>
      <c r="V1221" s="10">
        <f t="shared" si="614"/>
        <v>95.489000000000004</v>
      </c>
      <c r="W1221" s="10">
        <f t="shared" si="615"/>
        <v>93.331999999999994</v>
      </c>
      <c r="X1221" s="10">
        <f t="shared" si="641"/>
        <v>4.9025385331868065E-2</v>
      </c>
      <c r="Y1221" s="10">
        <f t="shared" si="642"/>
        <v>6.0928645161955508E-2</v>
      </c>
      <c r="Z1221" s="10">
        <f t="shared" si="643"/>
        <v>2.4950267077131549E-2</v>
      </c>
      <c r="AA1221" s="10">
        <f t="shared" si="644"/>
        <v>-1.4128495793289453E-2</v>
      </c>
      <c r="AB1221" s="10"/>
      <c r="AC1221" s="10">
        <f>IFERROR(VLOOKUP(S1221&amp;R1221,'Regulatory Data'!D$6:F$1349,3,FALSE),"")</f>
        <v>0.22414485458185288</v>
      </c>
      <c r="AD1221" s="12">
        <f>VLOOKUP($S1221&amp;$R1221,'Regulatory Data'!$I$6:$O$1301,5,FALSE)</f>
        <v>1</v>
      </c>
      <c r="AE1221" s="12" t="str">
        <f>IF(VLOOKUP($S1221&amp;$R1221,'Regulatory Data'!$I$6:$O$1301,7,FALSE)=1,1,IF(VLOOKUP($S1221&amp;$R1221,'Regulatory Data'!$I$6:$O$1301,6,FALSE)=1,0,""))</f>
        <v/>
      </c>
      <c r="AF1221" s="10"/>
      <c r="AG1221" s="12" t="str">
        <f t="shared" si="629"/>
        <v/>
      </c>
      <c r="AH1221" s="12">
        <f t="shared" si="630"/>
        <v>-2.1155446399904854E-2</v>
      </c>
      <c r="AI1221" s="12" t="str">
        <f t="shared" si="631"/>
        <v/>
      </c>
      <c r="AJ1221" s="12">
        <f t="shared" si="632"/>
        <v>-5.9889170774763301E-2</v>
      </c>
      <c r="AK1221" s="12" t="str">
        <f t="shared" si="633"/>
        <v/>
      </c>
      <c r="AL1221" s="12">
        <f t="shared" si="634"/>
        <v>4.4858282648531755E-2</v>
      </c>
      <c r="AM1221" s="12" t="str">
        <f t="shared" si="635"/>
        <v/>
      </c>
      <c r="AN1221" s="12">
        <f t="shared" si="636"/>
        <v>7.2281789836936561E-2</v>
      </c>
      <c r="AO1221" s="10" t="str">
        <f t="shared" si="616"/>
        <v/>
      </c>
      <c r="AP1221" s="10" t="str">
        <f t="shared" si="617"/>
        <v/>
      </c>
      <c r="AQ1221" s="10" t="str">
        <f t="shared" si="618"/>
        <v/>
      </c>
      <c r="AR1221" s="10" t="str">
        <f t="shared" si="619"/>
        <v/>
      </c>
      <c r="AS1221" s="10" t="str">
        <f t="shared" si="620"/>
        <v/>
      </c>
      <c r="AT1221" s="10" t="str">
        <f t="shared" si="621"/>
        <v/>
      </c>
      <c r="AU1221" s="10" t="str">
        <f t="shared" si="622"/>
        <v/>
      </c>
      <c r="AV1221" s="10" t="str">
        <f t="shared" si="623"/>
        <v/>
      </c>
    </row>
    <row r="1222" spans="1:48" x14ac:dyDescent="0.2">
      <c r="A1222" s="2">
        <v>1</v>
      </c>
      <c r="B1222" s="6" t="s">
        <v>22</v>
      </c>
      <c r="C1222" s="6">
        <v>0</v>
      </c>
      <c r="D1222" s="5" t="s">
        <v>120</v>
      </c>
      <c r="E1222" s="5" t="str">
        <f t="shared" si="624"/>
        <v/>
      </c>
      <c r="F1222" s="5" t="str">
        <f t="shared" si="611"/>
        <v/>
      </c>
      <c r="G1222" s="7">
        <v>80.73</v>
      </c>
      <c r="H1222" s="7">
        <v>84.47</v>
      </c>
      <c r="I1222" s="7">
        <v>111.54300000000001</v>
      </c>
      <c r="J1222" s="7">
        <v>97.77</v>
      </c>
      <c r="K1222" s="7">
        <v>138.16800000000001</v>
      </c>
      <c r="L1222" s="7">
        <v>132.05099999999999</v>
      </c>
      <c r="M1222" s="7">
        <v>93.718000000000004</v>
      </c>
      <c r="N1222" s="7">
        <v>104.53700000000001</v>
      </c>
      <c r="O1222" s="7"/>
      <c r="Q1222" s="13"/>
      <c r="R1222" s="10" t="s">
        <v>794</v>
      </c>
      <c r="S1222" s="10">
        <v>2001</v>
      </c>
      <c r="T1222" s="10">
        <f t="shared" si="612"/>
        <v>96.161000000000001</v>
      </c>
      <c r="U1222" s="10">
        <f t="shared" si="613"/>
        <v>97.215000000000003</v>
      </c>
      <c r="V1222" s="10">
        <f t="shared" si="614"/>
        <v>99.87</v>
      </c>
      <c r="W1222" s="10">
        <f t="shared" si="615"/>
        <v>100.328</v>
      </c>
      <c r="X1222" s="10">
        <f t="shared" si="641"/>
        <v>-2.1155446399904854E-2</v>
      </c>
      <c r="Y1222" s="10">
        <f t="shared" si="642"/>
        <v>-5.9889170774763301E-2</v>
      </c>
      <c r="Z1222" s="10">
        <f t="shared" si="643"/>
        <v>4.4858282648531755E-2</v>
      </c>
      <c r="AA1222" s="10">
        <f t="shared" si="644"/>
        <v>7.2281789836936561E-2</v>
      </c>
      <c r="AB1222" s="10"/>
      <c r="AC1222" s="10">
        <f>IFERROR(VLOOKUP(S1222&amp;R1222,'Regulatory Data'!D$6:F$1349,3,FALSE),"")</f>
        <v>0.22713213581721831</v>
      </c>
      <c r="AD1222" s="12">
        <f>VLOOKUP($S1222&amp;$R1222,'Regulatory Data'!$I$6:$O$1301,5,FALSE)</f>
        <v>1</v>
      </c>
      <c r="AE1222" s="12" t="str">
        <f>IF(VLOOKUP($S1222&amp;$R1222,'Regulatory Data'!$I$6:$O$1301,7,FALSE)=1,1,IF(VLOOKUP($S1222&amp;$R1222,'Regulatory Data'!$I$6:$O$1301,6,FALSE)=1,0,""))</f>
        <v/>
      </c>
      <c r="AF1222" s="10"/>
      <c r="AG1222" s="12" t="str">
        <f t="shared" si="629"/>
        <v/>
      </c>
      <c r="AH1222" s="12">
        <f t="shared" si="630"/>
        <v>3.9146315920824293E-2</v>
      </c>
      <c r="AI1222" s="12" t="str">
        <f t="shared" si="631"/>
        <v/>
      </c>
      <c r="AJ1222" s="12">
        <f t="shared" si="632"/>
        <v>2.8245165440302422E-2</v>
      </c>
      <c r="AK1222" s="12" t="str">
        <f t="shared" si="633"/>
        <v/>
      </c>
      <c r="AL1222" s="12">
        <f t="shared" si="634"/>
        <v>1.3008457330485612E-3</v>
      </c>
      <c r="AM1222" s="12" t="str">
        <f t="shared" si="635"/>
        <v/>
      </c>
      <c r="AN1222" s="12">
        <f t="shared" si="636"/>
        <v>-3.274632533656785E-3</v>
      </c>
      <c r="AO1222" s="10" t="str">
        <f t="shared" si="616"/>
        <v/>
      </c>
      <c r="AP1222" s="10" t="str">
        <f t="shared" si="617"/>
        <v/>
      </c>
      <c r="AQ1222" s="10" t="str">
        <f t="shared" si="618"/>
        <v/>
      </c>
      <c r="AR1222" s="10" t="str">
        <f t="shared" si="619"/>
        <v/>
      </c>
      <c r="AS1222" s="10" t="str">
        <f t="shared" si="620"/>
        <v/>
      </c>
      <c r="AT1222" s="10" t="str">
        <f t="shared" si="621"/>
        <v/>
      </c>
      <c r="AU1222" s="10" t="str">
        <f t="shared" si="622"/>
        <v/>
      </c>
      <c r="AV1222" s="10" t="str">
        <f t="shared" si="623"/>
        <v/>
      </c>
    </row>
    <row r="1223" spans="1:48" x14ac:dyDescent="0.2">
      <c r="A1223" s="2">
        <v>1</v>
      </c>
      <c r="B1223" s="6" t="s">
        <v>23</v>
      </c>
      <c r="C1223" s="6">
        <v>0</v>
      </c>
      <c r="D1223" s="5" t="s">
        <v>120</v>
      </c>
      <c r="E1223" s="5" t="str">
        <f t="shared" si="624"/>
        <v/>
      </c>
      <c r="F1223" s="5" t="str">
        <f t="shared" si="611"/>
        <v/>
      </c>
      <c r="G1223" s="7">
        <v>82.703000000000003</v>
      </c>
      <c r="H1223" s="7">
        <v>86.325999999999993</v>
      </c>
      <c r="I1223" s="7">
        <v>112.057</v>
      </c>
      <c r="J1223" s="7">
        <v>100.682</v>
      </c>
      <c r="K1223" s="7">
        <v>135.49299999999999</v>
      </c>
      <c r="L1223" s="7">
        <v>129.80799999999999</v>
      </c>
      <c r="M1223" s="7">
        <v>94.938000000000002</v>
      </c>
      <c r="N1223" s="7">
        <v>106.38500000000001</v>
      </c>
      <c r="O1223" s="7"/>
      <c r="Q1223" s="13"/>
      <c r="R1223" s="10" t="s">
        <v>794</v>
      </c>
      <c r="S1223" s="10">
        <v>2002</v>
      </c>
      <c r="T1223" s="10">
        <f t="shared" si="612"/>
        <v>100</v>
      </c>
      <c r="U1223" s="10">
        <f t="shared" si="613"/>
        <v>100</v>
      </c>
      <c r="V1223" s="10">
        <f t="shared" si="614"/>
        <v>100</v>
      </c>
      <c r="W1223" s="10">
        <f t="shared" si="615"/>
        <v>100</v>
      </c>
      <c r="X1223" s="10">
        <f t="shared" si="641"/>
        <v>3.9146315920824293E-2</v>
      </c>
      <c r="Y1223" s="10">
        <f t="shared" si="642"/>
        <v>2.8245165440302422E-2</v>
      </c>
      <c r="Z1223" s="10">
        <f t="shared" si="643"/>
        <v>1.3008457330485612E-3</v>
      </c>
      <c r="AA1223" s="10">
        <f t="shared" si="644"/>
        <v>-3.274632533656785E-3</v>
      </c>
      <c r="AB1223" s="10"/>
      <c r="AC1223" s="10">
        <f>IFERROR(VLOOKUP(S1223&amp;R1223,'Regulatory Data'!D$6:F$1349,3,FALSE),"")</f>
        <v>0.22631441146474754</v>
      </c>
      <c r="AD1223" s="12">
        <f>VLOOKUP($S1223&amp;$R1223,'Regulatory Data'!$I$6:$O$1301,5,FALSE)</f>
        <v>1</v>
      </c>
      <c r="AE1223" s="12" t="str">
        <f>IF(VLOOKUP($S1223&amp;$R1223,'Regulatory Data'!$I$6:$O$1301,7,FALSE)=1,1,IF(VLOOKUP($S1223&amp;$R1223,'Regulatory Data'!$I$6:$O$1301,6,FALSE)=1,0,""))</f>
        <v/>
      </c>
      <c r="AF1223" s="10"/>
      <c r="AG1223" s="12" t="str">
        <f t="shared" si="629"/>
        <v/>
      </c>
      <c r="AH1223" s="12">
        <f t="shared" si="630"/>
        <v>3.5868948414242041E-2</v>
      </c>
      <c r="AI1223" s="12" t="str">
        <f t="shared" si="631"/>
        <v/>
      </c>
      <c r="AJ1223" s="12">
        <f t="shared" si="632"/>
        <v>4.2848739284839787E-2</v>
      </c>
      <c r="AK1223" s="12" t="str">
        <f t="shared" si="633"/>
        <v/>
      </c>
      <c r="AL1223" s="12">
        <f t="shared" si="634"/>
        <v>7.1841322134069685E-3</v>
      </c>
      <c r="AM1223" s="12" t="str">
        <f t="shared" si="635"/>
        <v/>
      </c>
      <c r="AN1223" s="12">
        <f t="shared" si="636"/>
        <v>-7.3368489740186504E-3</v>
      </c>
      <c r="AO1223" s="10" t="str">
        <f t="shared" si="616"/>
        <v/>
      </c>
      <c r="AP1223" s="10" t="str">
        <f t="shared" si="617"/>
        <v/>
      </c>
      <c r="AQ1223" s="10" t="str">
        <f t="shared" si="618"/>
        <v/>
      </c>
      <c r="AR1223" s="10" t="str">
        <f t="shared" si="619"/>
        <v/>
      </c>
      <c r="AS1223" s="10" t="str">
        <f t="shared" si="620"/>
        <v/>
      </c>
      <c r="AT1223" s="10" t="str">
        <f t="shared" si="621"/>
        <v/>
      </c>
      <c r="AU1223" s="10" t="str">
        <f t="shared" si="622"/>
        <v/>
      </c>
      <c r="AV1223" s="10" t="str">
        <f t="shared" si="623"/>
        <v/>
      </c>
    </row>
    <row r="1224" spans="1:48" x14ac:dyDescent="0.2">
      <c r="A1224" s="2">
        <v>1</v>
      </c>
      <c r="B1224" s="6" t="s">
        <v>24</v>
      </c>
      <c r="C1224" s="6">
        <v>0</v>
      </c>
      <c r="D1224" s="5" t="s">
        <v>120</v>
      </c>
      <c r="E1224" s="5" t="str">
        <f t="shared" si="624"/>
        <v/>
      </c>
      <c r="F1224" s="5" t="str">
        <f t="shared" ref="F1224:F1287" si="645">IF(LEN(E1224)=0,"",E1224&amp;B1224)</f>
        <v/>
      </c>
      <c r="G1224" s="7">
        <v>88.751000000000005</v>
      </c>
      <c r="H1224" s="7">
        <v>94.572000000000003</v>
      </c>
      <c r="I1224" s="7">
        <v>120.336</v>
      </c>
      <c r="J1224" s="7">
        <v>99.435000000000002</v>
      </c>
      <c r="K1224" s="7">
        <v>135.589</v>
      </c>
      <c r="L1224" s="7">
        <v>127.244</v>
      </c>
      <c r="M1224" s="7">
        <v>93.616</v>
      </c>
      <c r="N1224" s="7">
        <v>112.654</v>
      </c>
      <c r="O1224" s="7"/>
      <c r="Q1224" s="13"/>
      <c r="R1224" s="10" t="s">
        <v>794</v>
      </c>
      <c r="S1224" s="10">
        <v>2003</v>
      </c>
      <c r="T1224" s="10">
        <f t="shared" ref="T1224:T1287" si="646">AVERAGEIF($F$8:$F$12248,$R1224&amp;$S1224,G$8:G$12248)</f>
        <v>103.652</v>
      </c>
      <c r="U1224" s="10">
        <f t="shared" ref="U1224:U1287" si="647">AVERAGEIF($F$8:$F$12248,$R1224&amp;$S1224,H$8:H$12248)</f>
        <v>104.378</v>
      </c>
      <c r="V1224" s="10">
        <f t="shared" ref="V1224:V1287" si="648">AVERAGEIF($F$8:$F$12248,$R1224&amp;$S1224,J$8:J$12248)</f>
        <v>100.721</v>
      </c>
      <c r="W1224" s="10">
        <f t="shared" ref="W1224:W1287" si="649">AVERAGEIF($F$8:$F$12248,$R1224&amp;$S1224,M$8:M$12248)</f>
        <v>99.269000000000005</v>
      </c>
      <c r="X1224" s="10">
        <f t="shared" si="641"/>
        <v>3.5868948414242041E-2</v>
      </c>
      <c r="Y1224" s="10">
        <f t="shared" si="642"/>
        <v>4.2848739284839787E-2</v>
      </c>
      <c r="Z1224" s="10">
        <f t="shared" si="643"/>
        <v>7.1841322134069685E-3</v>
      </c>
      <c r="AA1224" s="10">
        <f t="shared" si="644"/>
        <v>-7.3368489740186504E-3</v>
      </c>
      <c r="AB1224" s="10"/>
      <c r="AC1224" s="10">
        <f>IFERROR(VLOOKUP(S1224&amp;R1224,'Regulatory Data'!D$6:F$1349,3,FALSE),"")</f>
        <v>0.22973535984317239</v>
      </c>
      <c r="AD1224" s="12">
        <f>VLOOKUP($S1224&amp;$R1224,'Regulatory Data'!$I$6:$O$1301,5,FALSE)</f>
        <v>1</v>
      </c>
      <c r="AE1224" s="12" t="str">
        <f>IF(VLOOKUP($S1224&amp;$R1224,'Regulatory Data'!$I$6:$O$1301,7,FALSE)=1,1,IF(VLOOKUP($S1224&amp;$R1224,'Regulatory Data'!$I$6:$O$1301,6,FALSE)=1,0,""))</f>
        <v/>
      </c>
      <c r="AF1224" s="10"/>
      <c r="AG1224" s="12" t="str">
        <f t="shared" si="629"/>
        <v/>
      </c>
      <c r="AH1224" s="12">
        <f t="shared" si="630"/>
        <v>7.3738536090906415E-2</v>
      </c>
      <c r="AI1224" s="12" t="str">
        <f t="shared" si="631"/>
        <v/>
      </c>
      <c r="AJ1224" s="12">
        <f t="shared" si="632"/>
        <v>6.8146869371327412E-2</v>
      </c>
      <c r="AK1224" s="12" t="str">
        <f t="shared" si="633"/>
        <v/>
      </c>
      <c r="AL1224" s="12">
        <f t="shared" si="634"/>
        <v>2.0985355863435196E-2</v>
      </c>
      <c r="AM1224" s="12" t="str">
        <f t="shared" si="635"/>
        <v/>
      </c>
      <c r="AN1224" s="12">
        <f t="shared" si="636"/>
        <v>-2.2431875299614212E-2</v>
      </c>
      <c r="AO1224" s="10" t="str">
        <f t="shared" ref="AO1224:AO1287" si="650">IF($AE1224=0,X1225,"")</f>
        <v/>
      </c>
      <c r="AP1224" s="10" t="str">
        <f t="shared" ref="AP1224:AP1287" si="651">IF($AE1224=1,X1225,"")</f>
        <v/>
      </c>
      <c r="AQ1224" s="10" t="str">
        <f t="shared" ref="AQ1224:AQ1287" si="652">IF($AE1224=0,Y1225,"")</f>
        <v/>
      </c>
      <c r="AR1224" s="10" t="str">
        <f t="shared" ref="AR1224:AR1287" si="653">IF($AE1224=1,Y1225,"")</f>
        <v/>
      </c>
      <c r="AS1224" s="10" t="str">
        <f t="shared" ref="AS1224:AS1287" si="654">IF($AE1224=0,Z1225,"")</f>
        <v/>
      </c>
      <c r="AT1224" s="10" t="str">
        <f t="shared" ref="AT1224:AT1287" si="655">IF($AE1224=1,Z1225,"")</f>
        <v/>
      </c>
      <c r="AU1224" s="10" t="str">
        <f t="shared" ref="AU1224:AU1287" si="656">IF($AE1224=0,AA1225,"")</f>
        <v/>
      </c>
      <c r="AV1224" s="10" t="str">
        <f t="shared" ref="AV1224:AV1287" si="657">IF($AE1224=1,AA1225,"")</f>
        <v/>
      </c>
    </row>
    <row r="1225" spans="1:48" x14ac:dyDescent="0.2">
      <c r="A1225" s="2">
        <v>1</v>
      </c>
      <c r="B1225" s="6" t="s">
        <v>25</v>
      </c>
      <c r="C1225" s="6">
        <v>0</v>
      </c>
      <c r="D1225" s="5" t="s">
        <v>120</v>
      </c>
      <c r="E1225" s="5" t="str">
        <f t="shared" ref="E1225:E1288" si="658">IF(C1225=0,IF(LEN(D1225)&lt;&gt;3,"",D1225),IF(LEN(D1225)&lt;&gt;4,"",LEFT(D1225,3)))</f>
        <v/>
      </c>
      <c r="F1225" s="5" t="str">
        <f t="shared" si="645"/>
        <v/>
      </c>
      <c r="G1225" s="7">
        <v>86.593000000000004</v>
      </c>
      <c r="H1225" s="7">
        <v>91.602000000000004</v>
      </c>
      <c r="I1225" s="7">
        <v>115.384</v>
      </c>
      <c r="J1225" s="7">
        <v>99.043000000000006</v>
      </c>
      <c r="K1225" s="7">
        <v>133.249</v>
      </c>
      <c r="L1225" s="7">
        <v>125.962</v>
      </c>
      <c r="M1225" s="7">
        <v>94.1</v>
      </c>
      <c r="N1225" s="7">
        <v>108.57599999999999</v>
      </c>
      <c r="O1225" s="7"/>
      <c r="Q1225" s="13"/>
      <c r="R1225" s="10" t="s">
        <v>794</v>
      </c>
      <c r="S1225" s="10">
        <v>2004</v>
      </c>
      <c r="T1225" s="10">
        <f t="shared" si="646"/>
        <v>111.584</v>
      </c>
      <c r="U1225" s="10">
        <f t="shared" si="647"/>
        <v>111.739</v>
      </c>
      <c r="V1225" s="10">
        <f t="shared" si="648"/>
        <v>102.857</v>
      </c>
      <c r="W1225" s="10">
        <f t="shared" si="649"/>
        <v>97.066999999999993</v>
      </c>
      <c r="X1225" s="10">
        <f t="shared" si="641"/>
        <v>7.3738536090906415E-2</v>
      </c>
      <c r="Y1225" s="10">
        <f t="shared" si="642"/>
        <v>6.8146869371327412E-2</v>
      </c>
      <c r="Z1225" s="10">
        <f t="shared" si="643"/>
        <v>2.0985355863435196E-2</v>
      </c>
      <c r="AA1225" s="10">
        <f t="shared" si="644"/>
        <v>-2.2431875299614212E-2</v>
      </c>
      <c r="AB1225" s="10"/>
      <c r="AC1225" s="10">
        <f>IFERROR(VLOOKUP(S1225&amp;R1225,'Regulatory Data'!D$6:F$1349,3,FALSE),"")</f>
        <v>0.22860639039929082</v>
      </c>
      <c r="AD1225" s="12">
        <f>VLOOKUP($S1225&amp;$R1225,'Regulatory Data'!$I$6:$O$1301,5,FALSE)</f>
        <v>1</v>
      </c>
      <c r="AE1225" s="12" t="str">
        <f>IF(VLOOKUP($S1225&amp;$R1225,'Regulatory Data'!$I$6:$O$1301,7,FALSE)=1,1,IF(VLOOKUP($S1225&amp;$R1225,'Regulatory Data'!$I$6:$O$1301,6,FALSE)=1,0,""))</f>
        <v/>
      </c>
      <c r="AF1225" s="10"/>
      <c r="AG1225" s="12" t="str">
        <f t="shared" ref="AG1225:AG1288" si="659">IF($AD1225=0,X1226,"")</f>
        <v/>
      </c>
      <c r="AH1225" s="12">
        <f t="shared" ref="AH1225:AH1288" si="660">IF($AD1225=1,X1226,"")</f>
        <v>-2.332887592472499E-2</v>
      </c>
      <c r="AI1225" s="12" t="str">
        <f t="shared" ref="AI1225:AI1288" si="661">IF($AD1225=0,Y1226,"")</f>
        <v/>
      </c>
      <c r="AJ1225" s="12">
        <f t="shared" ref="AJ1225:AJ1288" si="662">IF($AD1225=1,Y1226,"")</f>
        <v>-1.0565903561756684E-3</v>
      </c>
      <c r="AK1225" s="12" t="str">
        <f t="shared" ref="AK1225:AK1288" si="663">IF($AD1225=0,Z1226,"")</f>
        <v/>
      </c>
      <c r="AL1225" s="12">
        <f t="shared" ref="AL1225:AL1288" si="664">IF($AD1225=1,Z1226,"")</f>
        <v>4.683593838711797E-2</v>
      </c>
      <c r="AM1225" s="12" t="str">
        <f t="shared" ref="AM1225:AM1288" si="665">IF($AD1225=0,AA1226,"")</f>
        <v/>
      </c>
      <c r="AN1225" s="12">
        <f t="shared" ref="AN1225:AN1288" si="666">IF($AD1225=1,AA1226,"")</f>
        <v>3.5193980918696965E-2</v>
      </c>
      <c r="AO1225" s="10" t="str">
        <f t="shared" si="650"/>
        <v/>
      </c>
      <c r="AP1225" s="10" t="str">
        <f t="shared" si="651"/>
        <v/>
      </c>
      <c r="AQ1225" s="10" t="str">
        <f t="shared" si="652"/>
        <v/>
      </c>
      <c r="AR1225" s="10" t="str">
        <f t="shared" si="653"/>
        <v/>
      </c>
      <c r="AS1225" s="10" t="str">
        <f t="shared" si="654"/>
        <v/>
      </c>
      <c r="AT1225" s="10" t="str">
        <f t="shared" si="655"/>
        <v/>
      </c>
      <c r="AU1225" s="10" t="str">
        <f t="shared" si="656"/>
        <v/>
      </c>
      <c r="AV1225" s="10" t="str">
        <f t="shared" si="657"/>
        <v/>
      </c>
    </row>
    <row r="1226" spans="1:48" x14ac:dyDescent="0.2">
      <c r="A1226" s="2">
        <v>1</v>
      </c>
      <c r="B1226" s="6" t="s">
        <v>26</v>
      </c>
      <c r="C1226" s="6">
        <v>0</v>
      </c>
      <c r="D1226" s="5" t="s">
        <v>120</v>
      </c>
      <c r="E1226" s="5" t="str">
        <f t="shared" si="658"/>
        <v/>
      </c>
      <c r="F1226" s="5" t="str">
        <f t="shared" si="645"/>
        <v/>
      </c>
      <c r="G1226" s="7">
        <v>103.491</v>
      </c>
      <c r="H1226" s="7">
        <v>108.71899999999999</v>
      </c>
      <c r="I1226" s="7">
        <v>130.672</v>
      </c>
      <c r="J1226" s="7">
        <v>97.98</v>
      </c>
      <c r="K1226" s="7">
        <v>126.264</v>
      </c>
      <c r="L1226" s="7">
        <v>120.19199999999999</v>
      </c>
      <c r="M1226" s="7">
        <v>93.430999999999997</v>
      </c>
      <c r="N1226" s="7">
        <v>122.08799999999999</v>
      </c>
      <c r="O1226" s="7"/>
      <c r="Q1226" s="13"/>
      <c r="R1226" s="10" t="s">
        <v>794</v>
      </c>
      <c r="S1226" s="10">
        <v>2005</v>
      </c>
      <c r="T1226" s="10">
        <f t="shared" si="646"/>
        <v>109.011</v>
      </c>
      <c r="U1226" s="10">
        <f t="shared" si="647"/>
        <v>111.621</v>
      </c>
      <c r="V1226" s="10">
        <f t="shared" si="648"/>
        <v>107.789</v>
      </c>
      <c r="W1226" s="10">
        <f t="shared" si="649"/>
        <v>100.544</v>
      </c>
      <c r="X1226" s="10">
        <f t="shared" si="641"/>
        <v>-2.332887592472499E-2</v>
      </c>
      <c r="Y1226" s="10">
        <f t="shared" si="642"/>
        <v>-1.0565903561756684E-3</v>
      </c>
      <c r="Z1226" s="10">
        <f t="shared" si="643"/>
        <v>4.683593838711797E-2</v>
      </c>
      <c r="AA1226" s="10">
        <f t="shared" si="644"/>
        <v>3.5193980918696965E-2</v>
      </c>
      <c r="AB1226" s="10"/>
      <c r="AC1226" s="10">
        <f>IFERROR(VLOOKUP(S1226&amp;R1226,'Regulatory Data'!D$6:F$1349,3,FALSE),"")</f>
        <v>0.22972192699959998</v>
      </c>
      <c r="AD1226" s="12">
        <f>VLOOKUP($S1226&amp;$R1226,'Regulatory Data'!$I$6:$O$1301,5,FALSE)</f>
        <v>1</v>
      </c>
      <c r="AE1226" s="12" t="str">
        <f>IF(VLOOKUP($S1226&amp;$R1226,'Regulatory Data'!$I$6:$O$1301,7,FALSE)=1,1,IF(VLOOKUP($S1226&amp;$R1226,'Regulatory Data'!$I$6:$O$1301,6,FALSE)=1,0,""))</f>
        <v/>
      </c>
      <c r="AF1226" s="10"/>
      <c r="AG1226" s="12" t="str">
        <f t="shared" si="659"/>
        <v/>
      </c>
      <c r="AH1226" s="12">
        <f t="shared" si="660"/>
        <v>6.6013478946045367E-3</v>
      </c>
      <c r="AI1226" s="12" t="str">
        <f t="shared" si="661"/>
        <v/>
      </c>
      <c r="AJ1226" s="12">
        <f t="shared" si="662"/>
        <v>3.7126621804036475E-2</v>
      </c>
      <c r="AK1226" s="12" t="str">
        <f t="shared" si="663"/>
        <v/>
      </c>
      <c r="AL1226" s="12">
        <f t="shared" si="664"/>
        <v>3.149643760789278E-2</v>
      </c>
      <c r="AM1226" s="12" t="str">
        <f t="shared" si="665"/>
        <v/>
      </c>
      <c r="AN1226" s="12">
        <f t="shared" si="666"/>
        <v>-8.8912562882388357E-3</v>
      </c>
      <c r="AO1226" s="10" t="str">
        <f t="shared" si="650"/>
        <v/>
      </c>
      <c r="AP1226" s="10" t="str">
        <f t="shared" si="651"/>
        <v/>
      </c>
      <c r="AQ1226" s="10" t="str">
        <f t="shared" si="652"/>
        <v/>
      </c>
      <c r="AR1226" s="10" t="str">
        <f t="shared" si="653"/>
        <v/>
      </c>
      <c r="AS1226" s="10" t="str">
        <f t="shared" si="654"/>
        <v/>
      </c>
      <c r="AT1226" s="10" t="str">
        <f t="shared" si="655"/>
        <v/>
      </c>
      <c r="AU1226" s="10" t="str">
        <f t="shared" si="656"/>
        <v/>
      </c>
      <c r="AV1226" s="10" t="str">
        <f t="shared" si="657"/>
        <v/>
      </c>
    </row>
    <row r="1227" spans="1:48" x14ac:dyDescent="0.2">
      <c r="A1227" s="2">
        <v>1</v>
      </c>
      <c r="B1227" s="6" t="s">
        <v>27</v>
      </c>
      <c r="C1227" s="6">
        <v>0</v>
      </c>
      <c r="D1227" s="5" t="s">
        <v>120</v>
      </c>
      <c r="E1227" s="5" t="str">
        <f t="shared" si="658"/>
        <v/>
      </c>
      <c r="F1227" s="5" t="str">
        <f t="shared" si="645"/>
        <v/>
      </c>
      <c r="G1227" s="7">
        <v>106.379</v>
      </c>
      <c r="H1227" s="7">
        <v>108.83</v>
      </c>
      <c r="I1227" s="7">
        <v>123.30500000000001</v>
      </c>
      <c r="J1227" s="7">
        <v>99.034000000000006</v>
      </c>
      <c r="K1227" s="7">
        <v>115.911</v>
      </c>
      <c r="L1227" s="7">
        <v>113.301</v>
      </c>
      <c r="M1227" s="7">
        <v>96.835999999999999</v>
      </c>
      <c r="N1227" s="7">
        <v>119.404</v>
      </c>
      <c r="O1227" s="7"/>
      <c r="Q1227" s="13"/>
      <c r="R1227" s="10" t="s">
        <v>794</v>
      </c>
      <c r="S1227" s="10">
        <v>2006</v>
      </c>
      <c r="T1227" s="10">
        <f t="shared" si="646"/>
        <v>109.733</v>
      </c>
      <c r="U1227" s="10">
        <f t="shared" si="647"/>
        <v>115.843</v>
      </c>
      <c r="V1227" s="10">
        <f t="shared" si="648"/>
        <v>111.238</v>
      </c>
      <c r="W1227" s="10">
        <f t="shared" si="649"/>
        <v>99.653999999999996</v>
      </c>
      <c r="X1227" s="10">
        <f t="shared" si="641"/>
        <v>6.6013478946045367E-3</v>
      </c>
      <c r="Y1227" s="10">
        <f t="shared" si="642"/>
        <v>3.7126621804036475E-2</v>
      </c>
      <c r="Z1227" s="10">
        <f t="shared" si="643"/>
        <v>3.149643760789278E-2</v>
      </c>
      <c r="AA1227" s="10">
        <f t="shared" si="644"/>
        <v>-8.8912562882388357E-3</v>
      </c>
      <c r="AB1227" s="10"/>
      <c r="AC1227" s="10">
        <f>IFERROR(VLOOKUP(S1227&amp;R1227,'Regulatory Data'!D$6:F$1349,3,FALSE),"")</f>
        <v>0.23094385782684068</v>
      </c>
      <c r="AD1227" s="12">
        <f>VLOOKUP($S1227&amp;$R1227,'Regulatory Data'!$I$6:$O$1301,5,FALSE)</f>
        <v>1</v>
      </c>
      <c r="AE1227" s="12" t="str">
        <f>IF(VLOOKUP($S1227&amp;$R1227,'Regulatory Data'!$I$6:$O$1301,7,FALSE)=1,1,IF(VLOOKUP($S1227&amp;$R1227,'Regulatory Data'!$I$6:$O$1301,6,FALSE)=1,0,""))</f>
        <v/>
      </c>
      <c r="AF1227" s="10"/>
      <c r="AG1227" s="12" t="str">
        <f t="shared" si="659"/>
        <v/>
      </c>
      <c r="AH1227" s="12">
        <f t="shared" si="660"/>
        <v>-2.8290369121153347E-3</v>
      </c>
      <c r="AI1227" s="12" t="str">
        <f t="shared" si="661"/>
        <v/>
      </c>
      <c r="AJ1227" s="12">
        <f t="shared" si="662"/>
        <v>-2.567107019810777E-3</v>
      </c>
      <c r="AK1227" s="12" t="str">
        <f t="shared" si="663"/>
        <v/>
      </c>
      <c r="AL1227" s="12">
        <f t="shared" si="664"/>
        <v>3.979519954473254E-2</v>
      </c>
      <c r="AM1227" s="12" t="str">
        <f t="shared" si="665"/>
        <v/>
      </c>
      <c r="AN1227" s="12">
        <f t="shared" si="666"/>
        <v>3.857249175313715E-2</v>
      </c>
      <c r="AO1227" s="10" t="str">
        <f t="shared" si="650"/>
        <v/>
      </c>
      <c r="AP1227" s="10" t="str">
        <f t="shared" si="651"/>
        <v/>
      </c>
      <c r="AQ1227" s="10" t="str">
        <f t="shared" si="652"/>
        <v/>
      </c>
      <c r="AR1227" s="10" t="str">
        <f t="shared" si="653"/>
        <v/>
      </c>
      <c r="AS1227" s="10" t="str">
        <f t="shared" si="654"/>
        <v/>
      </c>
      <c r="AT1227" s="10" t="str">
        <f t="shared" si="655"/>
        <v/>
      </c>
      <c r="AU1227" s="10" t="str">
        <f t="shared" si="656"/>
        <v/>
      </c>
      <c r="AV1227" s="10" t="str">
        <f t="shared" si="657"/>
        <v/>
      </c>
    </row>
    <row r="1228" spans="1:48" x14ac:dyDescent="0.2">
      <c r="A1228" s="2">
        <v>1</v>
      </c>
      <c r="B1228" s="6" t="s">
        <v>28</v>
      </c>
      <c r="C1228" s="6">
        <v>0</v>
      </c>
      <c r="D1228" s="5" t="s">
        <v>120</v>
      </c>
      <c r="E1228" s="5" t="str">
        <f t="shared" si="658"/>
        <v/>
      </c>
      <c r="F1228" s="5" t="str">
        <f t="shared" si="645"/>
        <v/>
      </c>
      <c r="G1228" s="7">
        <v>99.311000000000007</v>
      </c>
      <c r="H1228" s="7">
        <v>98.688000000000002</v>
      </c>
      <c r="I1228" s="7">
        <v>106.753</v>
      </c>
      <c r="J1228" s="7">
        <v>100.352</v>
      </c>
      <c r="K1228" s="7">
        <v>107.494</v>
      </c>
      <c r="L1228" s="7">
        <v>108.173</v>
      </c>
      <c r="M1228" s="7">
        <v>102.464</v>
      </c>
      <c r="N1228" s="7">
        <v>109.384</v>
      </c>
      <c r="O1228" s="7"/>
      <c r="Q1228" s="13"/>
      <c r="R1228" s="10" t="s">
        <v>794</v>
      </c>
      <c r="S1228" s="10">
        <v>2007</v>
      </c>
      <c r="T1228" s="10">
        <f t="shared" si="646"/>
        <v>109.423</v>
      </c>
      <c r="U1228" s="10">
        <f t="shared" si="647"/>
        <v>115.54600000000001</v>
      </c>
      <c r="V1228" s="10">
        <f t="shared" si="648"/>
        <v>115.754</v>
      </c>
      <c r="W1228" s="10">
        <f t="shared" si="649"/>
        <v>103.57299999999999</v>
      </c>
      <c r="X1228" s="10">
        <f t="shared" si="641"/>
        <v>-2.8290369121153347E-3</v>
      </c>
      <c r="Y1228" s="10">
        <f t="shared" si="642"/>
        <v>-2.567107019810777E-3</v>
      </c>
      <c r="Z1228" s="10">
        <f t="shared" si="643"/>
        <v>3.979519954473254E-2</v>
      </c>
      <c r="AA1228" s="10">
        <f t="shared" si="644"/>
        <v>3.857249175313715E-2</v>
      </c>
      <c r="AB1228" s="10"/>
      <c r="AC1228" s="10">
        <f>IFERROR(VLOOKUP(S1228&amp;R1228,'Regulatory Data'!D$6:F$1349,3,FALSE),"")</f>
        <v>0.22937816832090593</v>
      </c>
      <c r="AD1228" s="12">
        <f>VLOOKUP($S1228&amp;$R1228,'Regulatory Data'!$I$6:$O$1301,5,FALSE)</f>
        <v>1</v>
      </c>
      <c r="AE1228" s="12" t="str">
        <f>IF(VLOOKUP($S1228&amp;$R1228,'Regulatory Data'!$I$6:$O$1301,7,FALSE)=1,1,IF(VLOOKUP($S1228&amp;$R1228,'Regulatory Data'!$I$6:$O$1301,6,FALSE)=1,0,""))</f>
        <v/>
      </c>
      <c r="AF1228" s="10"/>
      <c r="AG1228" s="12" t="str">
        <f t="shared" si="659"/>
        <v/>
      </c>
      <c r="AH1228" s="12">
        <f t="shared" si="660"/>
        <v>-5.9947381990088644E-3</v>
      </c>
      <c r="AI1228" s="12" t="str">
        <f t="shared" si="661"/>
        <v/>
      </c>
      <c r="AJ1228" s="12">
        <f t="shared" si="662"/>
        <v>-1.5665661241249573E-2</v>
      </c>
      <c r="AK1228" s="12" t="str">
        <f t="shared" si="663"/>
        <v/>
      </c>
      <c r="AL1228" s="12">
        <f t="shared" si="664"/>
        <v>1.9598658095499211E-2</v>
      </c>
      <c r="AM1228" s="12" t="str">
        <f t="shared" si="665"/>
        <v/>
      </c>
      <c r="AN1228" s="12">
        <f t="shared" si="666"/>
        <v>3.0653158145871551E-2</v>
      </c>
      <c r="AO1228" s="10" t="str">
        <f t="shared" si="650"/>
        <v/>
      </c>
      <c r="AP1228" s="10" t="str">
        <f t="shared" si="651"/>
        <v/>
      </c>
      <c r="AQ1228" s="10" t="str">
        <f t="shared" si="652"/>
        <v/>
      </c>
      <c r="AR1228" s="10" t="str">
        <f t="shared" si="653"/>
        <v/>
      </c>
      <c r="AS1228" s="10" t="str">
        <f t="shared" si="654"/>
        <v/>
      </c>
      <c r="AT1228" s="10" t="str">
        <f t="shared" si="655"/>
        <v/>
      </c>
      <c r="AU1228" s="10" t="str">
        <f t="shared" si="656"/>
        <v/>
      </c>
      <c r="AV1228" s="10" t="str">
        <f t="shared" si="657"/>
        <v/>
      </c>
    </row>
    <row r="1229" spans="1:48" x14ac:dyDescent="0.2">
      <c r="A1229" s="2">
        <v>1</v>
      </c>
      <c r="B1229" s="6" t="s">
        <v>29</v>
      </c>
      <c r="C1229" s="6">
        <v>0</v>
      </c>
      <c r="D1229" s="5" t="s">
        <v>120</v>
      </c>
      <c r="E1229" s="5" t="str">
        <f t="shared" si="658"/>
        <v/>
      </c>
      <c r="F1229" s="5" t="str">
        <f t="shared" si="645"/>
        <v/>
      </c>
      <c r="G1229" s="7">
        <v>100</v>
      </c>
      <c r="H1229" s="7">
        <v>100</v>
      </c>
      <c r="I1229" s="7">
        <v>100</v>
      </c>
      <c r="J1229" s="7">
        <v>100</v>
      </c>
      <c r="K1229" s="7">
        <v>100</v>
      </c>
      <c r="L1229" s="7">
        <v>100</v>
      </c>
      <c r="M1229" s="7">
        <v>100</v>
      </c>
      <c r="N1229" s="7">
        <v>100</v>
      </c>
      <c r="O1229" s="7"/>
      <c r="Q1229" s="13"/>
      <c r="R1229" s="10" t="s">
        <v>794</v>
      </c>
      <c r="S1229" s="10">
        <v>2008</v>
      </c>
      <c r="T1229" s="10">
        <f t="shared" si="646"/>
        <v>108.76900000000001</v>
      </c>
      <c r="U1229" s="10">
        <f t="shared" si="647"/>
        <v>113.75</v>
      </c>
      <c r="V1229" s="10">
        <f t="shared" si="648"/>
        <v>118.045</v>
      </c>
      <c r="W1229" s="10">
        <f t="shared" si="649"/>
        <v>106.797</v>
      </c>
      <c r="X1229" s="10">
        <f t="shared" si="641"/>
        <v>-5.9947381990088644E-3</v>
      </c>
      <c r="Y1229" s="10">
        <f t="shared" si="642"/>
        <v>-1.5665661241249573E-2</v>
      </c>
      <c r="Z1229" s="10">
        <f t="shared" si="643"/>
        <v>1.9598658095499211E-2</v>
      </c>
      <c r="AA1229" s="10">
        <f t="shared" si="644"/>
        <v>3.0653158145871551E-2</v>
      </c>
      <c r="AB1229" s="10"/>
      <c r="AC1229" s="10">
        <f>IFERROR(VLOOKUP(S1229&amp;R1229,'Regulatory Data'!D$6:F$1349,3,FALSE),"")</f>
        <v>0.23704450585201256</v>
      </c>
      <c r="AD1229" s="12">
        <f>VLOOKUP($S1229&amp;$R1229,'Regulatory Data'!$I$6:$O$1301,5,FALSE)</f>
        <v>1</v>
      </c>
      <c r="AE1229" s="12" t="str">
        <f>IF(VLOOKUP($S1229&amp;$R1229,'Regulatory Data'!$I$6:$O$1301,7,FALSE)=1,1,IF(VLOOKUP($S1229&amp;$R1229,'Regulatory Data'!$I$6:$O$1301,6,FALSE)=1,0,""))</f>
        <v/>
      </c>
      <c r="AF1229" s="10"/>
      <c r="AG1229" s="12" t="str">
        <f t="shared" si="659"/>
        <v/>
      </c>
      <c r="AH1229" s="12">
        <f t="shared" si="660"/>
        <v>-1.5892987297430494E-2</v>
      </c>
      <c r="AI1229" s="12" t="str">
        <f t="shared" si="661"/>
        <v/>
      </c>
      <c r="AJ1229" s="12">
        <f t="shared" si="662"/>
        <v>-3.455049277217892E-2</v>
      </c>
      <c r="AK1229" s="12" t="str">
        <f t="shared" si="663"/>
        <v/>
      </c>
      <c r="AL1229" s="12">
        <f t="shared" si="664"/>
        <v>-3.213435553350763E-2</v>
      </c>
      <c r="AM1229" s="12" t="str">
        <f t="shared" si="665"/>
        <v/>
      </c>
      <c r="AN1229" s="12">
        <f t="shared" si="666"/>
        <v>6.2353769153133953E-3</v>
      </c>
      <c r="AO1229" s="10" t="str">
        <f t="shared" si="650"/>
        <v/>
      </c>
      <c r="AP1229" s="10" t="str">
        <f t="shared" si="651"/>
        <v/>
      </c>
      <c r="AQ1229" s="10" t="str">
        <f t="shared" si="652"/>
        <v/>
      </c>
      <c r="AR1229" s="10" t="str">
        <f t="shared" si="653"/>
        <v/>
      </c>
      <c r="AS1229" s="10" t="str">
        <f t="shared" si="654"/>
        <v/>
      </c>
      <c r="AT1229" s="10" t="str">
        <f t="shared" si="655"/>
        <v/>
      </c>
      <c r="AU1229" s="10" t="str">
        <f t="shared" si="656"/>
        <v/>
      </c>
      <c r="AV1229" s="10" t="str">
        <f t="shared" si="657"/>
        <v/>
      </c>
    </row>
    <row r="1230" spans="1:48" x14ac:dyDescent="0.2">
      <c r="A1230" s="2">
        <v>1</v>
      </c>
      <c r="B1230" s="6" t="s">
        <v>30</v>
      </c>
      <c r="C1230" s="6">
        <v>0</v>
      </c>
      <c r="D1230" s="5" t="s">
        <v>120</v>
      </c>
      <c r="E1230" s="5" t="str">
        <f t="shared" si="658"/>
        <v/>
      </c>
      <c r="F1230" s="5" t="str">
        <f t="shared" si="645"/>
        <v/>
      </c>
      <c r="G1230" s="7">
        <v>98.14</v>
      </c>
      <c r="H1230" s="7">
        <v>96.236999999999995</v>
      </c>
      <c r="I1230" s="7">
        <v>93.46</v>
      </c>
      <c r="J1230" s="7">
        <v>100.09699999999999</v>
      </c>
      <c r="K1230" s="7">
        <v>95.231999999999999</v>
      </c>
      <c r="L1230" s="7">
        <v>97.114999999999995</v>
      </c>
      <c r="M1230" s="7">
        <v>102.33799999999999</v>
      </c>
      <c r="N1230" s="7">
        <v>95.644999999999996</v>
      </c>
      <c r="O1230" s="7"/>
      <c r="Q1230" s="13"/>
      <c r="R1230" s="10" t="s">
        <v>794</v>
      </c>
      <c r="S1230" s="10">
        <v>2009</v>
      </c>
      <c r="T1230" s="10">
        <f t="shared" si="646"/>
        <v>107.054</v>
      </c>
      <c r="U1230" s="10">
        <f t="shared" si="647"/>
        <v>109.887</v>
      </c>
      <c r="V1230" s="10">
        <f t="shared" si="648"/>
        <v>114.312</v>
      </c>
      <c r="W1230" s="10">
        <f t="shared" si="649"/>
        <v>107.465</v>
      </c>
      <c r="X1230" s="10">
        <f t="shared" si="641"/>
        <v>-1.5892987297430494E-2</v>
      </c>
      <c r="Y1230" s="10">
        <f t="shared" si="642"/>
        <v>-3.455049277217892E-2</v>
      </c>
      <c r="Z1230" s="10">
        <f t="shared" si="643"/>
        <v>-3.213435553350763E-2</v>
      </c>
      <c r="AA1230" s="10">
        <f t="shared" si="644"/>
        <v>6.2353769153133953E-3</v>
      </c>
      <c r="AB1230" s="10"/>
      <c r="AC1230" s="10">
        <f>IFERROR(VLOOKUP(S1230&amp;R1230,'Regulatory Data'!D$6:F$1349,3,FALSE),"")</f>
        <v>0.24204488187184395</v>
      </c>
      <c r="AD1230" s="12">
        <f>VLOOKUP($S1230&amp;$R1230,'Regulatory Data'!$I$6:$O$1301,5,FALSE)</f>
        <v>1</v>
      </c>
      <c r="AE1230" s="12" t="str">
        <f>IF(VLOOKUP($S1230&amp;$R1230,'Regulatory Data'!$I$6:$O$1301,7,FALSE)=1,1,IF(VLOOKUP($S1230&amp;$R1230,'Regulatory Data'!$I$6:$O$1301,6,FALSE)=1,0,""))</f>
        <v/>
      </c>
      <c r="AF1230" s="10"/>
      <c r="AG1230" s="12" t="str">
        <f t="shared" si="659"/>
        <v/>
      </c>
      <c r="AH1230" s="12">
        <f t="shared" si="660"/>
        <v>2.0735567358743268E-2</v>
      </c>
      <c r="AI1230" s="12" t="str">
        <f t="shared" si="661"/>
        <v/>
      </c>
      <c r="AJ1230" s="12">
        <f t="shared" si="662"/>
        <v>1.5871629421103428E-2</v>
      </c>
      <c r="AK1230" s="12" t="str">
        <f t="shared" si="663"/>
        <v/>
      </c>
      <c r="AL1230" s="12">
        <f t="shared" si="664"/>
        <v>-6.1072107269311005E-3</v>
      </c>
      <c r="AM1230" s="12" t="str">
        <f t="shared" si="665"/>
        <v/>
      </c>
      <c r="AN1230" s="12">
        <f t="shared" si="666"/>
        <v>1.2851508238970411E-2</v>
      </c>
      <c r="AO1230" s="10" t="str">
        <f t="shared" si="650"/>
        <v/>
      </c>
      <c r="AP1230" s="10" t="str">
        <f t="shared" si="651"/>
        <v/>
      </c>
      <c r="AQ1230" s="10" t="str">
        <f t="shared" si="652"/>
        <v/>
      </c>
      <c r="AR1230" s="10" t="str">
        <f t="shared" si="653"/>
        <v/>
      </c>
      <c r="AS1230" s="10" t="str">
        <f t="shared" si="654"/>
        <v/>
      </c>
      <c r="AT1230" s="10" t="str">
        <f t="shared" si="655"/>
        <v/>
      </c>
      <c r="AU1230" s="10" t="str">
        <f t="shared" si="656"/>
        <v/>
      </c>
      <c r="AV1230" s="10" t="str">
        <f t="shared" si="657"/>
        <v/>
      </c>
    </row>
    <row r="1231" spans="1:48" x14ac:dyDescent="0.2">
      <c r="A1231" s="2">
        <v>1</v>
      </c>
      <c r="B1231" s="6" t="s">
        <v>31</v>
      </c>
      <c r="C1231" s="6">
        <v>0</v>
      </c>
      <c r="D1231" s="5" t="s">
        <v>120</v>
      </c>
      <c r="E1231" s="5" t="str">
        <f t="shared" si="658"/>
        <v/>
      </c>
      <c r="F1231" s="5" t="str">
        <f t="shared" si="645"/>
        <v/>
      </c>
      <c r="G1231" s="7">
        <v>119.69499999999999</v>
      </c>
      <c r="H1231" s="7">
        <v>114.498</v>
      </c>
      <c r="I1231" s="7">
        <v>101.10299999999999</v>
      </c>
      <c r="J1231" s="7">
        <v>101.271</v>
      </c>
      <c r="K1231" s="7">
        <v>84.466999999999999</v>
      </c>
      <c r="L1231" s="7">
        <v>88.301000000000002</v>
      </c>
      <c r="M1231" s="7">
        <v>98.272000000000006</v>
      </c>
      <c r="N1231" s="7">
        <v>99.355000000000004</v>
      </c>
      <c r="O1231" s="7"/>
      <c r="Q1231" s="13"/>
      <c r="R1231" s="10" t="s">
        <v>794</v>
      </c>
      <c r="S1231" s="10">
        <v>2010</v>
      </c>
      <c r="T1231" s="10">
        <f t="shared" si="646"/>
        <v>109.297</v>
      </c>
      <c r="U1231" s="10">
        <f t="shared" si="647"/>
        <v>111.645</v>
      </c>
      <c r="V1231" s="10">
        <f t="shared" si="648"/>
        <v>113.616</v>
      </c>
      <c r="W1231" s="10">
        <f t="shared" si="649"/>
        <v>108.855</v>
      </c>
      <c r="X1231" s="10">
        <f t="shared" si="641"/>
        <v>2.0735567358743268E-2</v>
      </c>
      <c r="Y1231" s="10">
        <f t="shared" si="642"/>
        <v>1.5871629421103428E-2</v>
      </c>
      <c r="Z1231" s="10">
        <f t="shared" si="643"/>
        <v>-6.1072107269311005E-3</v>
      </c>
      <c r="AA1231" s="10">
        <f t="shared" si="644"/>
        <v>1.2851508238970411E-2</v>
      </c>
      <c r="AB1231" s="10"/>
      <c r="AC1231" s="10">
        <f>IFERROR(VLOOKUP(S1231&amp;R1231,'Regulatory Data'!D$6:F$1349,3,FALSE),"")</f>
        <v>0.23752595117732389</v>
      </c>
      <c r="AD1231" s="12">
        <f>VLOOKUP($S1231&amp;$R1231,'Regulatory Data'!$I$6:$O$1301,5,FALSE)</f>
        <v>1</v>
      </c>
      <c r="AE1231" s="12" t="str">
        <f>IF(VLOOKUP($S1231&amp;$R1231,'Regulatory Data'!$I$6:$O$1301,7,FALSE)=1,1,IF(VLOOKUP($S1231&amp;$R1231,'Regulatory Data'!$I$6:$O$1301,6,FALSE)=1,0,""))</f>
        <v/>
      </c>
      <c r="AF1231" s="10"/>
      <c r="AG1231" s="12" t="str">
        <f t="shared" si="659"/>
        <v/>
      </c>
      <c r="AH1231" s="12" t="str">
        <f t="shared" si="660"/>
        <v>.</v>
      </c>
      <c r="AI1231" s="12" t="str">
        <f t="shared" si="661"/>
        <v/>
      </c>
      <c r="AJ1231" s="12" t="str">
        <f t="shared" si="662"/>
        <v>.</v>
      </c>
      <c r="AK1231" s="12" t="str">
        <f t="shared" si="663"/>
        <v/>
      </c>
      <c r="AL1231" s="12" t="str">
        <f t="shared" si="664"/>
        <v>.</v>
      </c>
      <c r="AM1231" s="12" t="str">
        <f t="shared" si="665"/>
        <v/>
      </c>
      <c r="AN1231" s="12" t="str">
        <f t="shared" si="666"/>
        <v>.</v>
      </c>
      <c r="AO1231" s="10" t="str">
        <f t="shared" si="650"/>
        <v/>
      </c>
      <c r="AP1231" s="10" t="str">
        <f t="shared" si="651"/>
        <v/>
      </c>
      <c r="AQ1231" s="10" t="str">
        <f t="shared" si="652"/>
        <v/>
      </c>
      <c r="AR1231" s="10" t="str">
        <f t="shared" si="653"/>
        <v/>
      </c>
      <c r="AS1231" s="10" t="str">
        <f t="shared" si="654"/>
        <v/>
      </c>
      <c r="AT1231" s="10" t="str">
        <f t="shared" si="655"/>
        <v/>
      </c>
      <c r="AU1231" s="10" t="str">
        <f t="shared" si="656"/>
        <v/>
      </c>
      <c r="AV1231" s="10" t="str">
        <f t="shared" si="657"/>
        <v/>
      </c>
    </row>
    <row r="1232" spans="1:48" x14ac:dyDescent="0.2">
      <c r="A1232" s="2">
        <v>1</v>
      </c>
      <c r="B1232" s="6" t="s">
        <v>32</v>
      </c>
      <c r="C1232" s="6">
        <v>0</v>
      </c>
      <c r="D1232" s="5" t="s">
        <v>120</v>
      </c>
      <c r="E1232" s="5" t="str">
        <f t="shared" si="658"/>
        <v/>
      </c>
      <c r="F1232" s="5" t="str">
        <f t="shared" si="645"/>
        <v/>
      </c>
      <c r="G1232" s="7">
        <v>129.09200000000001</v>
      </c>
      <c r="H1232" s="7">
        <v>122.708</v>
      </c>
      <c r="I1232" s="7">
        <v>103.43600000000001</v>
      </c>
      <c r="J1232" s="7">
        <v>105.30500000000001</v>
      </c>
      <c r="K1232" s="7">
        <v>80.126000000000005</v>
      </c>
      <c r="L1232" s="7">
        <v>84.295000000000002</v>
      </c>
      <c r="M1232" s="7">
        <v>94.331000000000003</v>
      </c>
      <c r="N1232" s="7">
        <v>97.572000000000003</v>
      </c>
      <c r="O1232" s="7"/>
      <c r="Q1232" s="13"/>
      <c r="R1232" s="10" t="s">
        <v>801</v>
      </c>
      <c r="S1232" s="10">
        <v>1987</v>
      </c>
      <c r="T1232" s="10">
        <f t="shared" si="646"/>
        <v>92.04</v>
      </c>
      <c r="U1232" s="10">
        <f t="shared" si="647"/>
        <v>98.171000000000006</v>
      </c>
      <c r="V1232" s="10">
        <f t="shared" si="648"/>
        <v>65.308000000000007</v>
      </c>
      <c r="W1232" s="10">
        <f t="shared" si="649"/>
        <v>60.366</v>
      </c>
      <c r="X1232" s="4" t="s">
        <v>985</v>
      </c>
      <c r="Y1232" s="4" t="s">
        <v>985</v>
      </c>
      <c r="Z1232" s="4" t="s">
        <v>985</v>
      </c>
      <c r="AA1232" s="4" t="s">
        <v>985</v>
      </c>
      <c r="AB1232" s="10"/>
      <c r="AC1232" s="10" t="str">
        <f>IFERROR(VLOOKUP(S1232&amp;R1232,'Regulatory Data'!D$6:F$1349,3,FALSE),"")</f>
        <v/>
      </c>
      <c r="AD1232" s="12" t="str">
        <f>VLOOKUP($S1232&amp;$R1232,'Regulatory Data'!$I$6:$O$1301,5,FALSE)</f>
        <v/>
      </c>
      <c r="AE1232" s="12" t="str">
        <f>IF(VLOOKUP($S1232&amp;$R1232,'Regulatory Data'!$I$6:$O$1301,7,FALSE)=1,1,IF(VLOOKUP($S1232&amp;$R1232,'Regulatory Data'!$I$6:$O$1301,6,FALSE)=1,0,""))</f>
        <v/>
      </c>
      <c r="AF1232" s="10"/>
      <c r="AG1232" s="12" t="str">
        <f t="shared" si="659"/>
        <v/>
      </c>
      <c r="AH1232" s="12" t="str">
        <f t="shared" si="660"/>
        <v/>
      </c>
      <c r="AI1232" s="12" t="str">
        <f t="shared" si="661"/>
        <v/>
      </c>
      <c r="AJ1232" s="12" t="str">
        <f t="shared" si="662"/>
        <v/>
      </c>
      <c r="AK1232" s="12" t="str">
        <f t="shared" si="663"/>
        <v/>
      </c>
      <c r="AL1232" s="12" t="str">
        <f t="shared" si="664"/>
        <v/>
      </c>
      <c r="AM1232" s="12" t="str">
        <f t="shared" si="665"/>
        <v/>
      </c>
      <c r="AN1232" s="12" t="str">
        <f t="shared" si="666"/>
        <v/>
      </c>
      <c r="AO1232" s="10" t="str">
        <f t="shared" si="650"/>
        <v/>
      </c>
      <c r="AP1232" s="10" t="str">
        <f t="shared" si="651"/>
        <v/>
      </c>
      <c r="AQ1232" s="10" t="str">
        <f t="shared" si="652"/>
        <v/>
      </c>
      <c r="AR1232" s="10" t="str">
        <f t="shared" si="653"/>
        <v/>
      </c>
      <c r="AS1232" s="10" t="str">
        <f t="shared" si="654"/>
        <v/>
      </c>
      <c r="AT1232" s="10" t="str">
        <f t="shared" si="655"/>
        <v/>
      </c>
      <c r="AU1232" s="10" t="str">
        <f t="shared" si="656"/>
        <v/>
      </c>
      <c r="AV1232" s="10" t="str">
        <f t="shared" si="657"/>
        <v/>
      </c>
    </row>
    <row r="1233" spans="1:48" x14ac:dyDescent="0.2">
      <c r="A1233" s="2">
        <v>1</v>
      </c>
      <c r="B1233" s="6" t="s">
        <v>33</v>
      </c>
      <c r="C1233" s="6">
        <v>0</v>
      </c>
      <c r="D1233" s="5" t="s">
        <v>120</v>
      </c>
      <c r="E1233" s="5" t="str">
        <f t="shared" si="658"/>
        <v/>
      </c>
      <c r="F1233" s="5" t="str">
        <f t="shared" si="645"/>
        <v/>
      </c>
      <c r="G1233" s="7">
        <v>119.002</v>
      </c>
      <c r="H1233" s="7">
        <v>116.068</v>
      </c>
      <c r="I1233" s="7">
        <v>97.281000000000006</v>
      </c>
      <c r="J1233" s="7">
        <v>107.846</v>
      </c>
      <c r="K1233" s="7">
        <v>81.748000000000005</v>
      </c>
      <c r="L1233" s="7">
        <v>83.813999999999993</v>
      </c>
      <c r="M1233" s="7">
        <v>97.013999999999996</v>
      </c>
      <c r="N1233" s="7">
        <v>94.376000000000005</v>
      </c>
      <c r="O1233" s="7"/>
      <c r="Q1233" s="13"/>
      <c r="R1233" s="10" t="s">
        <v>801</v>
      </c>
      <c r="S1233" s="10">
        <v>1988</v>
      </c>
      <c r="T1233" s="10">
        <f t="shared" si="646"/>
        <v>94.504000000000005</v>
      </c>
      <c r="U1233" s="10">
        <f t="shared" si="647"/>
        <v>99.903000000000006</v>
      </c>
      <c r="V1233" s="10">
        <f t="shared" si="648"/>
        <v>67.977999999999994</v>
      </c>
      <c r="W1233" s="10">
        <f t="shared" si="649"/>
        <v>61.670999999999999</v>
      </c>
      <c r="X1233" s="10">
        <f t="shared" ref="X1233:X1255" si="667">LN(T1233)-LN(T1232)</f>
        <v>2.6418896479054155E-2</v>
      </c>
      <c r="Y1233" s="10">
        <f t="shared" ref="Y1233:Y1255" si="668">LN(U1233)-LN(U1232)</f>
        <v>1.7488859169770166E-2</v>
      </c>
      <c r="Z1233" s="10">
        <f t="shared" ref="Z1233:Z1255" si="669">LN(V1233)-LN(V1232)</f>
        <v>4.0069583153492516E-2</v>
      </c>
      <c r="AA1233" s="10">
        <f t="shared" ref="AA1233:AA1255" si="670">LN(W1233)-LN(W1232)</f>
        <v>2.1387771673676781E-2</v>
      </c>
      <c r="AB1233" s="10"/>
      <c r="AC1233" s="10" t="str">
        <f>IFERROR(VLOOKUP(S1233&amp;R1233,'Regulatory Data'!D$6:F$1349,3,FALSE),"")</f>
        <v/>
      </c>
      <c r="AD1233" s="12" t="str">
        <f>VLOOKUP($S1233&amp;$R1233,'Regulatory Data'!$I$6:$O$1301,5,FALSE)</f>
        <v/>
      </c>
      <c r="AE1233" s="12" t="str">
        <f>IF(VLOOKUP($S1233&amp;$R1233,'Regulatory Data'!$I$6:$O$1301,7,FALSE)=1,1,IF(VLOOKUP($S1233&amp;$R1233,'Regulatory Data'!$I$6:$O$1301,6,FALSE)=1,0,""))</f>
        <v/>
      </c>
      <c r="AF1233" s="10"/>
      <c r="AG1233" s="12" t="str">
        <f t="shared" si="659"/>
        <v/>
      </c>
      <c r="AH1233" s="12" t="str">
        <f t="shared" si="660"/>
        <v/>
      </c>
      <c r="AI1233" s="12" t="str">
        <f t="shared" si="661"/>
        <v/>
      </c>
      <c r="AJ1233" s="12" t="str">
        <f t="shared" si="662"/>
        <v/>
      </c>
      <c r="AK1233" s="12" t="str">
        <f t="shared" si="663"/>
        <v/>
      </c>
      <c r="AL1233" s="12" t="str">
        <f t="shared" si="664"/>
        <v/>
      </c>
      <c r="AM1233" s="12" t="str">
        <f t="shared" si="665"/>
        <v/>
      </c>
      <c r="AN1233" s="12" t="str">
        <f t="shared" si="666"/>
        <v/>
      </c>
      <c r="AO1233" s="10" t="str">
        <f t="shared" si="650"/>
        <v/>
      </c>
      <c r="AP1233" s="10" t="str">
        <f t="shared" si="651"/>
        <v/>
      </c>
      <c r="AQ1233" s="10" t="str">
        <f t="shared" si="652"/>
        <v/>
      </c>
      <c r="AR1233" s="10" t="str">
        <f t="shared" si="653"/>
        <v/>
      </c>
      <c r="AS1233" s="10" t="str">
        <f t="shared" si="654"/>
        <v/>
      </c>
      <c r="AT1233" s="10" t="str">
        <f t="shared" si="655"/>
        <v/>
      </c>
      <c r="AU1233" s="10" t="str">
        <f t="shared" si="656"/>
        <v/>
      </c>
      <c r="AV1233" s="10" t="str">
        <f t="shared" si="657"/>
        <v/>
      </c>
    </row>
    <row r="1234" spans="1:48" x14ac:dyDescent="0.2">
      <c r="A1234" s="2">
        <v>1</v>
      </c>
      <c r="B1234" s="6" t="s">
        <v>34</v>
      </c>
      <c r="C1234" s="6">
        <v>0</v>
      </c>
      <c r="D1234" s="5" t="s">
        <v>120</v>
      </c>
      <c r="E1234" s="5" t="str">
        <f t="shared" si="658"/>
        <v/>
      </c>
      <c r="F1234" s="5" t="str">
        <f t="shared" si="645"/>
        <v/>
      </c>
      <c r="G1234" s="7">
        <v>104.64</v>
      </c>
      <c r="H1234" s="7">
        <v>100.877</v>
      </c>
      <c r="I1234" s="7">
        <v>83.578999999999994</v>
      </c>
      <c r="J1234" s="7">
        <v>108.05500000000001</v>
      </c>
      <c r="K1234" s="7">
        <v>79.873000000000005</v>
      </c>
      <c r="L1234" s="7">
        <v>82.852999999999994</v>
      </c>
      <c r="M1234" s="7">
        <v>106.928</v>
      </c>
      <c r="N1234" s="7">
        <v>89.369</v>
      </c>
      <c r="O1234" s="7"/>
      <c r="Q1234" s="13"/>
      <c r="R1234" s="10" t="s">
        <v>801</v>
      </c>
      <c r="S1234" s="10">
        <v>1989</v>
      </c>
      <c r="T1234" s="10">
        <f t="shared" si="646"/>
        <v>94.165000000000006</v>
      </c>
      <c r="U1234" s="10">
        <f t="shared" si="647"/>
        <v>98.626000000000005</v>
      </c>
      <c r="V1234" s="10">
        <f t="shared" si="648"/>
        <v>71.072999999999993</v>
      </c>
      <c r="W1234" s="10">
        <f t="shared" si="649"/>
        <v>65</v>
      </c>
      <c r="X1234" s="10">
        <f t="shared" si="667"/>
        <v>-3.5935989995081741E-3</v>
      </c>
      <c r="Y1234" s="10">
        <f t="shared" si="668"/>
        <v>-1.2864796702027448E-2</v>
      </c>
      <c r="Z1234" s="10">
        <f t="shared" si="669"/>
        <v>4.4523394434252239E-2</v>
      </c>
      <c r="AA1234" s="10">
        <f t="shared" si="670"/>
        <v>5.2573465683991571E-2</v>
      </c>
      <c r="AB1234" s="10"/>
      <c r="AC1234" s="10" t="str">
        <f>IFERROR(VLOOKUP(S1234&amp;R1234,'Regulatory Data'!D$6:F$1349,3,FALSE),"")</f>
        <v/>
      </c>
      <c r="AD1234" s="12" t="str">
        <f>VLOOKUP($S1234&amp;$R1234,'Regulatory Data'!$I$6:$O$1301,5,FALSE)</f>
        <v/>
      </c>
      <c r="AE1234" s="12" t="str">
        <f>IF(VLOOKUP($S1234&amp;$R1234,'Regulatory Data'!$I$6:$O$1301,7,FALSE)=1,1,IF(VLOOKUP($S1234&amp;$R1234,'Regulatory Data'!$I$6:$O$1301,6,FALSE)=1,0,""))</f>
        <v/>
      </c>
      <c r="AF1234" s="10"/>
      <c r="AG1234" s="12" t="str">
        <f t="shared" si="659"/>
        <v/>
      </c>
      <c r="AH1234" s="12" t="str">
        <f t="shared" si="660"/>
        <v/>
      </c>
      <c r="AI1234" s="12" t="str">
        <f t="shared" si="661"/>
        <v/>
      </c>
      <c r="AJ1234" s="12" t="str">
        <f t="shared" si="662"/>
        <v/>
      </c>
      <c r="AK1234" s="12" t="str">
        <f t="shared" si="663"/>
        <v/>
      </c>
      <c r="AL1234" s="12" t="str">
        <f t="shared" si="664"/>
        <v/>
      </c>
      <c r="AM1234" s="12" t="str">
        <f t="shared" si="665"/>
        <v/>
      </c>
      <c r="AN1234" s="12" t="str">
        <f t="shared" si="666"/>
        <v/>
      </c>
      <c r="AO1234" s="10" t="str">
        <f t="shared" si="650"/>
        <v/>
      </c>
      <c r="AP1234" s="10" t="str">
        <f t="shared" si="651"/>
        <v/>
      </c>
      <c r="AQ1234" s="10" t="str">
        <f t="shared" si="652"/>
        <v/>
      </c>
      <c r="AR1234" s="10" t="str">
        <f t="shared" si="653"/>
        <v/>
      </c>
      <c r="AS1234" s="10" t="str">
        <f t="shared" si="654"/>
        <v/>
      </c>
      <c r="AT1234" s="10" t="str">
        <f t="shared" si="655"/>
        <v/>
      </c>
      <c r="AU1234" s="10" t="str">
        <f t="shared" si="656"/>
        <v/>
      </c>
      <c r="AV1234" s="10" t="str">
        <f t="shared" si="657"/>
        <v/>
      </c>
    </row>
    <row r="1235" spans="1:48" x14ac:dyDescent="0.2">
      <c r="A1235" s="2">
        <v>1</v>
      </c>
      <c r="B1235" s="6" t="s">
        <v>35</v>
      </c>
      <c r="C1235" s="6">
        <v>0</v>
      </c>
      <c r="D1235" s="5" t="s">
        <v>120</v>
      </c>
      <c r="E1235" s="5" t="str">
        <f t="shared" si="658"/>
        <v/>
      </c>
      <c r="F1235" s="5" t="str">
        <f t="shared" si="645"/>
        <v/>
      </c>
      <c r="G1235" s="7">
        <v>104.32</v>
      </c>
      <c r="H1235" s="7">
        <v>106.696</v>
      </c>
      <c r="I1235" s="7">
        <v>88.400999999999996</v>
      </c>
      <c r="J1235" s="7">
        <v>111.69799999999999</v>
      </c>
      <c r="K1235" s="7">
        <v>84.74</v>
      </c>
      <c r="L1235" s="7">
        <v>82.852999999999994</v>
      </c>
      <c r="M1235" s="7">
        <v>96.674000000000007</v>
      </c>
      <c r="N1235" s="7">
        <v>85.460999999999999</v>
      </c>
      <c r="O1235" s="7"/>
      <c r="Q1235" s="13"/>
      <c r="R1235" s="10" t="s">
        <v>801</v>
      </c>
      <c r="S1235" s="10">
        <v>1990</v>
      </c>
      <c r="T1235" s="10">
        <f t="shared" si="646"/>
        <v>98.198999999999998</v>
      </c>
      <c r="U1235" s="10">
        <f t="shared" si="647"/>
        <v>99.066000000000003</v>
      </c>
      <c r="V1235" s="10">
        <f t="shared" si="648"/>
        <v>74.33</v>
      </c>
      <c r="W1235" s="10">
        <f t="shared" si="649"/>
        <v>67.153999999999996</v>
      </c>
      <c r="X1235" s="10">
        <f t="shared" si="667"/>
        <v>4.194746936247018E-2</v>
      </c>
      <c r="Y1235" s="10">
        <f t="shared" si="668"/>
        <v>4.4513761461315582E-3</v>
      </c>
      <c r="Z1235" s="10">
        <f t="shared" si="669"/>
        <v>4.4807120885539398E-2</v>
      </c>
      <c r="AA1235" s="10">
        <f t="shared" si="670"/>
        <v>3.2601219430548944E-2</v>
      </c>
      <c r="AB1235" s="10"/>
      <c r="AC1235" s="10" t="str">
        <f>IFERROR(VLOOKUP(S1235&amp;R1235,'Regulatory Data'!D$6:F$1349,3,FALSE),"")</f>
        <v/>
      </c>
      <c r="AD1235" s="12" t="str">
        <f>VLOOKUP($S1235&amp;$R1235,'Regulatory Data'!$I$6:$O$1301,5,FALSE)</f>
        <v/>
      </c>
      <c r="AE1235" s="12" t="str">
        <f>IF(VLOOKUP($S1235&amp;$R1235,'Regulatory Data'!$I$6:$O$1301,7,FALSE)=1,1,IF(VLOOKUP($S1235&amp;$R1235,'Regulatory Data'!$I$6:$O$1301,6,FALSE)=1,0,""))</f>
        <v/>
      </c>
      <c r="AF1235" s="10"/>
      <c r="AG1235" s="12" t="str">
        <f t="shared" si="659"/>
        <v/>
      </c>
      <c r="AH1235" s="12" t="str">
        <f t="shared" si="660"/>
        <v/>
      </c>
      <c r="AI1235" s="12" t="str">
        <f t="shared" si="661"/>
        <v/>
      </c>
      <c r="AJ1235" s="12" t="str">
        <f t="shared" si="662"/>
        <v/>
      </c>
      <c r="AK1235" s="12" t="str">
        <f t="shared" si="663"/>
        <v/>
      </c>
      <c r="AL1235" s="12" t="str">
        <f t="shared" si="664"/>
        <v/>
      </c>
      <c r="AM1235" s="12" t="str">
        <f t="shared" si="665"/>
        <v/>
      </c>
      <c r="AN1235" s="12" t="str">
        <f t="shared" si="666"/>
        <v/>
      </c>
      <c r="AO1235" s="10" t="str">
        <f t="shared" si="650"/>
        <v/>
      </c>
      <c r="AP1235" s="10" t="str">
        <f t="shared" si="651"/>
        <v/>
      </c>
      <c r="AQ1235" s="10" t="str">
        <f t="shared" si="652"/>
        <v/>
      </c>
      <c r="AR1235" s="10" t="str">
        <f t="shared" si="653"/>
        <v/>
      </c>
      <c r="AS1235" s="10" t="str">
        <f t="shared" si="654"/>
        <v/>
      </c>
      <c r="AT1235" s="10" t="str">
        <f t="shared" si="655"/>
        <v/>
      </c>
      <c r="AU1235" s="10" t="str">
        <f t="shared" si="656"/>
        <v/>
      </c>
      <c r="AV1235" s="10" t="str">
        <f t="shared" si="657"/>
        <v/>
      </c>
    </row>
    <row r="1236" spans="1:48" x14ac:dyDescent="0.2">
      <c r="A1236" s="2">
        <v>1</v>
      </c>
      <c r="B1236" s="6" t="s">
        <v>36</v>
      </c>
      <c r="C1236" s="6">
        <v>0</v>
      </c>
      <c r="D1236" s="5" t="s">
        <v>120</v>
      </c>
      <c r="E1236" s="5" t="str">
        <f t="shared" si="658"/>
        <v/>
      </c>
      <c r="F1236" s="5" t="str">
        <f t="shared" si="645"/>
        <v/>
      </c>
      <c r="G1236" s="7">
        <v>103.29300000000001</v>
      </c>
      <c r="H1236" s="7">
        <v>100.283</v>
      </c>
      <c r="I1236" s="7">
        <v>73.284000000000006</v>
      </c>
      <c r="J1236" s="7">
        <v>112.28400000000001</v>
      </c>
      <c r="K1236" s="7">
        <v>70.947999999999993</v>
      </c>
      <c r="L1236" s="7">
        <v>73.076999999999998</v>
      </c>
      <c r="M1236" s="7">
        <v>96.697999999999993</v>
      </c>
      <c r="N1236" s="7">
        <v>70.864000000000004</v>
      </c>
      <c r="O1236" s="7"/>
      <c r="Q1236" s="13"/>
      <c r="R1236" s="10" t="s">
        <v>801</v>
      </c>
      <c r="S1236" s="10">
        <v>1991</v>
      </c>
      <c r="T1236" s="10">
        <f t="shared" si="646"/>
        <v>97.801000000000002</v>
      </c>
      <c r="U1236" s="10">
        <f t="shared" si="647"/>
        <v>97.953999999999994</v>
      </c>
      <c r="V1236" s="10">
        <f t="shared" si="648"/>
        <v>77.153000000000006</v>
      </c>
      <c r="W1236" s="10">
        <f t="shared" si="649"/>
        <v>70.662000000000006</v>
      </c>
      <c r="X1236" s="10">
        <f t="shared" si="667"/>
        <v>-4.0612300718088079E-3</v>
      </c>
      <c r="Y1236" s="10">
        <f t="shared" si="668"/>
        <v>-1.1288313959197716E-2</v>
      </c>
      <c r="Z1236" s="10">
        <f t="shared" si="669"/>
        <v>3.7275824604353858E-2</v>
      </c>
      <c r="AA1236" s="10">
        <f t="shared" si="670"/>
        <v>5.0919456761280735E-2</v>
      </c>
      <c r="AB1236" s="10"/>
      <c r="AC1236" s="10" t="str">
        <f>IFERROR(VLOOKUP(S1236&amp;R1236,'Regulatory Data'!D$6:F$1349,3,FALSE),"")</f>
        <v/>
      </c>
      <c r="AD1236" s="12" t="str">
        <f>VLOOKUP($S1236&amp;$R1236,'Regulatory Data'!$I$6:$O$1301,5,FALSE)</f>
        <v/>
      </c>
      <c r="AE1236" s="12" t="str">
        <f>IF(VLOOKUP($S1236&amp;$R1236,'Regulatory Data'!$I$6:$O$1301,7,FALSE)=1,1,IF(VLOOKUP($S1236&amp;$R1236,'Regulatory Data'!$I$6:$O$1301,6,FALSE)=1,0,""))</f>
        <v/>
      </c>
      <c r="AF1236" s="10"/>
      <c r="AG1236" s="12" t="str">
        <f t="shared" si="659"/>
        <v/>
      </c>
      <c r="AH1236" s="12" t="str">
        <f t="shared" si="660"/>
        <v/>
      </c>
      <c r="AI1236" s="12" t="str">
        <f t="shared" si="661"/>
        <v/>
      </c>
      <c r="AJ1236" s="12" t="str">
        <f t="shared" si="662"/>
        <v/>
      </c>
      <c r="AK1236" s="12" t="str">
        <f t="shared" si="663"/>
        <v/>
      </c>
      <c r="AL1236" s="12" t="str">
        <f t="shared" si="664"/>
        <v/>
      </c>
      <c r="AM1236" s="12" t="str">
        <f t="shared" si="665"/>
        <v/>
      </c>
      <c r="AN1236" s="12" t="str">
        <f t="shared" si="666"/>
        <v/>
      </c>
      <c r="AO1236" s="10" t="str">
        <f t="shared" si="650"/>
        <v/>
      </c>
      <c r="AP1236" s="10" t="str">
        <f t="shared" si="651"/>
        <v/>
      </c>
      <c r="AQ1236" s="10" t="str">
        <f t="shared" si="652"/>
        <v/>
      </c>
      <c r="AR1236" s="10" t="str">
        <f t="shared" si="653"/>
        <v/>
      </c>
      <c r="AS1236" s="10" t="str">
        <f t="shared" si="654"/>
        <v/>
      </c>
      <c r="AT1236" s="10" t="str">
        <f t="shared" si="655"/>
        <v/>
      </c>
      <c r="AU1236" s="10" t="str">
        <f t="shared" si="656"/>
        <v/>
      </c>
      <c r="AV1236" s="10" t="str">
        <f t="shared" si="657"/>
        <v/>
      </c>
    </row>
    <row r="1237" spans="1:48" x14ac:dyDescent="0.2">
      <c r="A1237" s="2">
        <v>1</v>
      </c>
      <c r="B1237" s="6" t="s">
        <v>37</v>
      </c>
      <c r="C1237" s="6">
        <v>0</v>
      </c>
      <c r="D1237" s="5" t="s">
        <v>120</v>
      </c>
      <c r="E1237" s="5" t="str">
        <f t="shared" si="658"/>
        <v/>
      </c>
      <c r="F1237" s="5" t="str">
        <f t="shared" si="645"/>
        <v/>
      </c>
      <c r="G1237" s="7">
        <v>120.10599999999999</v>
      </c>
      <c r="H1237" s="7">
        <v>120.16200000000001</v>
      </c>
      <c r="I1237" s="7">
        <v>79.53</v>
      </c>
      <c r="J1237" s="7">
        <v>114.081</v>
      </c>
      <c r="K1237" s="7">
        <v>66.215999999999994</v>
      </c>
      <c r="L1237" s="7">
        <v>66.186000000000007</v>
      </c>
      <c r="M1237" s="7">
        <v>96.757000000000005</v>
      </c>
      <c r="N1237" s="7">
        <v>76.950999999999993</v>
      </c>
      <c r="O1237" s="7"/>
      <c r="Q1237" s="13"/>
      <c r="R1237" s="10" t="s">
        <v>801</v>
      </c>
      <c r="S1237" s="10">
        <v>1992</v>
      </c>
      <c r="T1237" s="10">
        <f t="shared" si="646"/>
        <v>97.051000000000002</v>
      </c>
      <c r="U1237" s="10">
        <f t="shared" si="647"/>
        <v>97.388000000000005</v>
      </c>
      <c r="V1237" s="10">
        <f t="shared" si="648"/>
        <v>78.67</v>
      </c>
      <c r="W1237" s="10">
        <f t="shared" si="649"/>
        <v>74.188999999999993</v>
      </c>
      <c r="X1237" s="10">
        <f t="shared" si="667"/>
        <v>-7.6981884084110774E-3</v>
      </c>
      <c r="Y1237" s="10">
        <f t="shared" si="668"/>
        <v>-5.7949809456321333E-3</v>
      </c>
      <c r="Z1237" s="10">
        <f t="shared" si="669"/>
        <v>1.9471424999594866E-2</v>
      </c>
      <c r="AA1237" s="10">
        <f t="shared" si="670"/>
        <v>4.8707945117613782E-2</v>
      </c>
      <c r="AB1237" s="10"/>
      <c r="AC1237" s="10" t="str">
        <f>IFERROR(VLOOKUP(S1237&amp;R1237,'Regulatory Data'!D$6:F$1349,3,FALSE),"")</f>
        <v/>
      </c>
      <c r="AD1237" s="12" t="str">
        <f>VLOOKUP($S1237&amp;$R1237,'Regulatory Data'!$I$6:$O$1301,5,FALSE)</f>
        <v/>
      </c>
      <c r="AE1237" s="12" t="str">
        <f>IF(VLOOKUP($S1237&amp;$R1237,'Regulatory Data'!$I$6:$O$1301,7,FALSE)=1,1,IF(VLOOKUP($S1237&amp;$R1237,'Regulatory Data'!$I$6:$O$1301,6,FALSE)=1,0,""))</f>
        <v/>
      </c>
      <c r="AF1237" s="10"/>
      <c r="AG1237" s="12" t="str">
        <f t="shared" si="659"/>
        <v/>
      </c>
      <c r="AH1237" s="12" t="str">
        <f t="shared" si="660"/>
        <v/>
      </c>
      <c r="AI1237" s="12" t="str">
        <f t="shared" si="661"/>
        <v/>
      </c>
      <c r="AJ1237" s="12" t="str">
        <f t="shared" si="662"/>
        <v/>
      </c>
      <c r="AK1237" s="12" t="str">
        <f t="shared" si="663"/>
        <v/>
      </c>
      <c r="AL1237" s="12" t="str">
        <f t="shared" si="664"/>
        <v/>
      </c>
      <c r="AM1237" s="12" t="str">
        <f t="shared" si="665"/>
        <v/>
      </c>
      <c r="AN1237" s="12" t="str">
        <f t="shared" si="666"/>
        <v/>
      </c>
      <c r="AO1237" s="10" t="str">
        <f t="shared" si="650"/>
        <v/>
      </c>
      <c r="AP1237" s="10" t="str">
        <f t="shared" si="651"/>
        <v/>
      </c>
      <c r="AQ1237" s="10" t="str">
        <f t="shared" si="652"/>
        <v/>
      </c>
      <c r="AR1237" s="10" t="str">
        <f t="shared" si="653"/>
        <v/>
      </c>
      <c r="AS1237" s="10" t="str">
        <f t="shared" si="654"/>
        <v/>
      </c>
      <c r="AT1237" s="10" t="str">
        <f t="shared" si="655"/>
        <v/>
      </c>
      <c r="AU1237" s="10" t="str">
        <f t="shared" si="656"/>
        <v/>
      </c>
      <c r="AV1237" s="10" t="str">
        <f t="shared" si="657"/>
        <v/>
      </c>
    </row>
    <row r="1238" spans="1:48" x14ac:dyDescent="0.2">
      <c r="A1238" s="2">
        <v>1</v>
      </c>
      <c r="B1238" s="6" t="s">
        <v>63</v>
      </c>
      <c r="C1238" s="6">
        <v>0</v>
      </c>
      <c r="D1238" s="5" t="s">
        <v>120</v>
      </c>
      <c r="E1238" s="5" t="str">
        <f t="shared" si="658"/>
        <v/>
      </c>
      <c r="F1238" s="5" t="str">
        <f t="shared" si="645"/>
        <v/>
      </c>
      <c r="G1238" s="7">
        <v>124.741</v>
      </c>
      <c r="H1238" s="7">
        <v>119.548</v>
      </c>
      <c r="I1238" s="7">
        <v>79.507000000000005</v>
      </c>
      <c r="J1238" s="7">
        <v>118.596</v>
      </c>
      <c r="K1238" s="7">
        <v>63.737000000000002</v>
      </c>
      <c r="L1238" s="7">
        <v>66.506</v>
      </c>
      <c r="M1238" s="7">
        <v>96.632999999999996</v>
      </c>
      <c r="N1238" s="7">
        <v>76.83</v>
      </c>
      <c r="O1238" s="7"/>
      <c r="Q1238" s="13"/>
      <c r="R1238" s="10" t="s">
        <v>801</v>
      </c>
      <c r="S1238" s="10">
        <v>1993</v>
      </c>
      <c r="T1238" s="10">
        <f t="shared" si="646"/>
        <v>97.644000000000005</v>
      </c>
      <c r="U1238" s="10">
        <f t="shared" si="647"/>
        <v>98.423000000000002</v>
      </c>
      <c r="V1238" s="10">
        <f t="shared" si="648"/>
        <v>80.055000000000007</v>
      </c>
      <c r="W1238" s="10">
        <f t="shared" si="649"/>
        <v>74.364000000000004</v>
      </c>
      <c r="X1238" s="10">
        <f t="shared" si="667"/>
        <v>6.0915979735591819E-3</v>
      </c>
      <c r="Y1238" s="10">
        <f t="shared" si="668"/>
        <v>1.0571516809785741E-2</v>
      </c>
      <c r="Z1238" s="10">
        <f t="shared" si="669"/>
        <v>1.7452010112866567E-2</v>
      </c>
      <c r="AA1238" s="10">
        <f t="shared" si="670"/>
        <v>2.3560625628906706E-3</v>
      </c>
      <c r="AB1238" s="10"/>
      <c r="AC1238" s="10" t="str">
        <f>IFERROR(VLOOKUP(S1238&amp;R1238,'Regulatory Data'!D$6:F$1349,3,FALSE),"")</f>
        <v/>
      </c>
      <c r="AD1238" s="12" t="str">
        <f>VLOOKUP($S1238&amp;$R1238,'Regulatory Data'!$I$6:$O$1301,5,FALSE)</f>
        <v/>
      </c>
      <c r="AE1238" s="12" t="str">
        <f>IF(VLOOKUP($S1238&amp;$R1238,'Regulatory Data'!$I$6:$O$1301,7,FALSE)=1,1,IF(VLOOKUP($S1238&amp;$R1238,'Regulatory Data'!$I$6:$O$1301,6,FALSE)=1,0,""))</f>
        <v/>
      </c>
      <c r="AF1238" s="10"/>
      <c r="AG1238" s="12" t="str">
        <f t="shared" si="659"/>
        <v/>
      </c>
      <c r="AH1238" s="12" t="str">
        <f t="shared" si="660"/>
        <v/>
      </c>
      <c r="AI1238" s="12" t="str">
        <f t="shared" si="661"/>
        <v/>
      </c>
      <c r="AJ1238" s="12" t="str">
        <f t="shared" si="662"/>
        <v/>
      </c>
      <c r="AK1238" s="12" t="str">
        <f t="shared" si="663"/>
        <v/>
      </c>
      <c r="AL1238" s="12" t="str">
        <f t="shared" si="664"/>
        <v/>
      </c>
      <c r="AM1238" s="12" t="str">
        <f t="shared" si="665"/>
        <v/>
      </c>
      <c r="AN1238" s="12" t="str">
        <f t="shared" si="666"/>
        <v/>
      </c>
      <c r="AO1238" s="10" t="str">
        <f t="shared" si="650"/>
        <v/>
      </c>
      <c r="AP1238" s="10" t="str">
        <f t="shared" si="651"/>
        <v/>
      </c>
      <c r="AQ1238" s="10" t="str">
        <f t="shared" si="652"/>
        <v/>
      </c>
      <c r="AR1238" s="10" t="str">
        <f t="shared" si="653"/>
        <v/>
      </c>
      <c r="AS1238" s="10" t="str">
        <f t="shared" si="654"/>
        <v/>
      </c>
      <c r="AT1238" s="10" t="str">
        <f t="shared" si="655"/>
        <v/>
      </c>
      <c r="AU1238" s="10" t="str">
        <f t="shared" si="656"/>
        <v/>
      </c>
      <c r="AV1238" s="10" t="str">
        <f t="shared" si="657"/>
        <v/>
      </c>
    </row>
    <row r="1239" spans="1:48" x14ac:dyDescent="0.2">
      <c r="A1239" s="2">
        <v>0</v>
      </c>
      <c r="B1239" s="5" t="s">
        <v>121</v>
      </c>
      <c r="C1239" s="6" t="s">
        <v>0</v>
      </c>
      <c r="E1239" s="5" t="str">
        <f t="shared" si="658"/>
        <v/>
      </c>
      <c r="F1239" s="5" t="str">
        <f t="shared" si="645"/>
        <v/>
      </c>
      <c r="Q1239" s="13"/>
      <c r="R1239" s="10" t="s">
        <v>801</v>
      </c>
      <c r="S1239" s="10">
        <v>1994</v>
      </c>
      <c r="T1239" s="10">
        <f t="shared" si="646"/>
        <v>96.194000000000003</v>
      </c>
      <c r="U1239" s="10">
        <f t="shared" si="647"/>
        <v>97.539000000000001</v>
      </c>
      <c r="V1239" s="10">
        <f t="shared" si="648"/>
        <v>81.314999999999998</v>
      </c>
      <c r="W1239" s="10">
        <f t="shared" si="649"/>
        <v>76.122</v>
      </c>
      <c r="X1239" s="10">
        <f t="shared" si="667"/>
        <v>-1.4961225838322711E-2</v>
      </c>
      <c r="Y1239" s="10">
        <f t="shared" si="668"/>
        <v>-9.0222185575772329E-3</v>
      </c>
      <c r="Z1239" s="10">
        <f t="shared" si="669"/>
        <v>1.5616602926393774E-2</v>
      </c>
      <c r="AA1239" s="10">
        <f t="shared" si="670"/>
        <v>2.3365362618545049E-2</v>
      </c>
      <c r="AB1239" s="10"/>
      <c r="AC1239" s="10" t="str">
        <f>IFERROR(VLOOKUP(S1239&amp;R1239,'Regulatory Data'!D$6:F$1349,3,FALSE),"")</f>
        <v/>
      </c>
      <c r="AD1239" s="12" t="str">
        <f>VLOOKUP($S1239&amp;$R1239,'Regulatory Data'!$I$6:$O$1301,5,FALSE)</f>
        <v/>
      </c>
      <c r="AE1239" s="12" t="str">
        <f>IF(VLOOKUP($S1239&amp;$R1239,'Regulatory Data'!$I$6:$O$1301,7,FALSE)=1,1,IF(VLOOKUP($S1239&amp;$R1239,'Regulatory Data'!$I$6:$O$1301,6,FALSE)=1,0,""))</f>
        <v/>
      </c>
      <c r="AF1239" s="10"/>
      <c r="AG1239" s="12" t="str">
        <f t="shared" si="659"/>
        <v/>
      </c>
      <c r="AH1239" s="12" t="str">
        <f t="shared" si="660"/>
        <v/>
      </c>
      <c r="AI1239" s="12" t="str">
        <f t="shared" si="661"/>
        <v/>
      </c>
      <c r="AJ1239" s="12" t="str">
        <f t="shared" si="662"/>
        <v/>
      </c>
      <c r="AK1239" s="12" t="str">
        <f t="shared" si="663"/>
        <v/>
      </c>
      <c r="AL1239" s="12" t="str">
        <f t="shared" si="664"/>
        <v/>
      </c>
      <c r="AM1239" s="12" t="str">
        <f t="shared" si="665"/>
        <v/>
      </c>
      <c r="AN1239" s="12" t="str">
        <f t="shared" si="666"/>
        <v/>
      </c>
      <c r="AO1239" s="10" t="str">
        <f t="shared" si="650"/>
        <v/>
      </c>
      <c r="AP1239" s="10" t="str">
        <f t="shared" si="651"/>
        <v/>
      </c>
      <c r="AQ1239" s="10" t="str">
        <f t="shared" si="652"/>
        <v/>
      </c>
      <c r="AR1239" s="10" t="str">
        <f t="shared" si="653"/>
        <v/>
      </c>
      <c r="AS1239" s="10" t="str">
        <f t="shared" si="654"/>
        <v/>
      </c>
      <c r="AT1239" s="10" t="str">
        <f t="shared" si="655"/>
        <v/>
      </c>
      <c r="AU1239" s="10" t="str">
        <f t="shared" si="656"/>
        <v/>
      </c>
      <c r="AV1239" s="10" t="str">
        <f t="shared" si="657"/>
        <v/>
      </c>
    </row>
    <row r="1240" spans="1:48" x14ac:dyDescent="0.2">
      <c r="A1240" s="2">
        <v>1</v>
      </c>
      <c r="B1240" s="6" t="s">
        <v>13</v>
      </c>
      <c r="C1240" s="6">
        <v>0</v>
      </c>
      <c r="D1240" s="5" t="s">
        <v>122</v>
      </c>
      <c r="E1240" s="5" t="str">
        <f t="shared" si="658"/>
        <v>315</v>
      </c>
      <c r="F1240" s="5" t="str">
        <f t="shared" si="645"/>
        <v>3151987</v>
      </c>
      <c r="G1240" s="7">
        <v>72.495999999999995</v>
      </c>
      <c r="H1240" s="7">
        <v>70.355999999999995</v>
      </c>
      <c r="I1240" s="7">
        <v>187.541</v>
      </c>
      <c r="J1240" s="7">
        <v>84.483999999999995</v>
      </c>
      <c r="K1240" s="7">
        <v>258.69</v>
      </c>
      <c r="L1240" s="7">
        <v>266.55900000000003</v>
      </c>
      <c r="M1240" s="7">
        <v>94.789000000000001</v>
      </c>
      <c r="N1240" s="7">
        <v>177.768</v>
      </c>
      <c r="O1240" s="7"/>
      <c r="Q1240" s="13"/>
      <c r="R1240" s="10" t="s">
        <v>801</v>
      </c>
      <c r="S1240" s="10">
        <v>1995</v>
      </c>
      <c r="T1240" s="10">
        <f t="shared" si="646"/>
        <v>96.233999999999995</v>
      </c>
      <c r="U1240" s="10">
        <f t="shared" si="647"/>
        <v>96.022999999999996</v>
      </c>
      <c r="V1240" s="10">
        <f t="shared" si="648"/>
        <v>83.085999999999999</v>
      </c>
      <c r="W1240" s="10">
        <f t="shared" si="649"/>
        <v>80.376000000000005</v>
      </c>
      <c r="X1240" s="10">
        <f t="shared" si="667"/>
        <v>4.1573991909782393E-4</v>
      </c>
      <c r="Y1240" s="10">
        <f t="shared" si="668"/>
        <v>-1.5664551919463143E-2</v>
      </c>
      <c r="Z1240" s="10">
        <f t="shared" si="669"/>
        <v>2.1545714567218432E-2</v>
      </c>
      <c r="AA1240" s="10">
        <f t="shared" si="670"/>
        <v>5.437830777349717E-2</v>
      </c>
      <c r="AB1240" s="10"/>
      <c r="AC1240" s="10" t="str">
        <f>IFERROR(VLOOKUP(S1240&amp;R1240,'Regulatory Data'!D$6:F$1349,3,FALSE),"")</f>
        <v/>
      </c>
      <c r="AD1240" s="12" t="str">
        <f>VLOOKUP($S1240&amp;$R1240,'Regulatory Data'!$I$6:$O$1301,5,FALSE)</f>
        <v/>
      </c>
      <c r="AE1240" s="12" t="str">
        <f>IF(VLOOKUP($S1240&amp;$R1240,'Regulatory Data'!$I$6:$O$1301,7,FALSE)=1,1,IF(VLOOKUP($S1240&amp;$R1240,'Regulatory Data'!$I$6:$O$1301,6,FALSE)=1,0,""))</f>
        <v/>
      </c>
      <c r="AF1240" s="10"/>
      <c r="AG1240" s="12" t="str">
        <f t="shared" si="659"/>
        <v/>
      </c>
      <c r="AH1240" s="12" t="str">
        <f t="shared" si="660"/>
        <v/>
      </c>
      <c r="AI1240" s="12" t="str">
        <f t="shared" si="661"/>
        <v/>
      </c>
      <c r="AJ1240" s="12" t="str">
        <f t="shared" si="662"/>
        <v/>
      </c>
      <c r="AK1240" s="12" t="str">
        <f t="shared" si="663"/>
        <v/>
      </c>
      <c r="AL1240" s="12" t="str">
        <f t="shared" si="664"/>
        <v/>
      </c>
      <c r="AM1240" s="12" t="str">
        <f t="shared" si="665"/>
        <v/>
      </c>
      <c r="AN1240" s="12" t="str">
        <f t="shared" si="666"/>
        <v/>
      </c>
      <c r="AO1240" s="10" t="str">
        <f t="shared" si="650"/>
        <v/>
      </c>
      <c r="AP1240" s="10" t="str">
        <f t="shared" si="651"/>
        <v/>
      </c>
      <c r="AQ1240" s="10" t="str">
        <f t="shared" si="652"/>
        <v/>
      </c>
      <c r="AR1240" s="10" t="str">
        <f t="shared" si="653"/>
        <v/>
      </c>
      <c r="AS1240" s="10" t="str">
        <f t="shared" si="654"/>
        <v/>
      </c>
      <c r="AT1240" s="10" t="str">
        <f t="shared" si="655"/>
        <v/>
      </c>
      <c r="AU1240" s="10" t="str">
        <f t="shared" si="656"/>
        <v/>
      </c>
      <c r="AV1240" s="10" t="str">
        <f t="shared" si="657"/>
        <v/>
      </c>
    </row>
    <row r="1241" spans="1:48" x14ac:dyDescent="0.2">
      <c r="A1241" s="2">
        <v>1</v>
      </c>
      <c r="B1241" s="6" t="s">
        <v>15</v>
      </c>
      <c r="C1241" s="6">
        <v>0</v>
      </c>
      <c r="D1241" s="5" t="s">
        <v>122</v>
      </c>
      <c r="E1241" s="5" t="str">
        <f t="shared" si="658"/>
        <v>315</v>
      </c>
      <c r="F1241" s="5" t="str">
        <f t="shared" si="645"/>
        <v>3151988</v>
      </c>
      <c r="G1241" s="7">
        <v>72.680000000000007</v>
      </c>
      <c r="H1241" s="7">
        <v>70.578999999999994</v>
      </c>
      <c r="I1241" s="7">
        <v>185.44</v>
      </c>
      <c r="J1241" s="7">
        <v>87.004999999999995</v>
      </c>
      <c r="K1241" s="7">
        <v>255.14699999999999</v>
      </c>
      <c r="L1241" s="7">
        <v>262.74200000000002</v>
      </c>
      <c r="M1241" s="7">
        <v>98.611000000000004</v>
      </c>
      <c r="N1241" s="7">
        <v>182.864</v>
      </c>
      <c r="O1241" s="7"/>
      <c r="Q1241" s="13"/>
      <c r="R1241" s="10" t="s">
        <v>801</v>
      </c>
      <c r="S1241" s="10">
        <v>1996</v>
      </c>
      <c r="T1241" s="10">
        <f t="shared" si="646"/>
        <v>95.051000000000002</v>
      </c>
      <c r="U1241" s="10">
        <f t="shared" si="647"/>
        <v>95.242000000000004</v>
      </c>
      <c r="V1241" s="10">
        <f t="shared" si="648"/>
        <v>85.120999999999995</v>
      </c>
      <c r="W1241" s="10">
        <f t="shared" si="649"/>
        <v>82.534000000000006</v>
      </c>
      <c r="X1241" s="10">
        <f t="shared" si="667"/>
        <v>-1.2369135925662356E-2</v>
      </c>
      <c r="Y1241" s="10">
        <f t="shared" si="668"/>
        <v>-8.1667251274835095E-3</v>
      </c>
      <c r="Z1241" s="10">
        <f t="shared" si="669"/>
        <v>2.4197557696996164E-2</v>
      </c>
      <c r="AA1241" s="10">
        <f t="shared" si="670"/>
        <v>2.6494705494121362E-2</v>
      </c>
      <c r="AB1241" s="10"/>
      <c r="AC1241" s="10" t="str">
        <f>IFERROR(VLOOKUP(S1241&amp;R1241,'Regulatory Data'!D$6:F$1349,3,FALSE),"")</f>
        <v/>
      </c>
      <c r="AD1241" s="12" t="str">
        <f>VLOOKUP($S1241&amp;$R1241,'Regulatory Data'!$I$6:$O$1301,5,FALSE)</f>
        <v/>
      </c>
      <c r="AE1241" s="12" t="str">
        <f>IF(VLOOKUP($S1241&amp;$R1241,'Regulatory Data'!$I$6:$O$1301,7,FALSE)=1,1,IF(VLOOKUP($S1241&amp;$R1241,'Regulatory Data'!$I$6:$O$1301,6,FALSE)=1,0,""))</f>
        <v/>
      </c>
      <c r="AF1241" s="10"/>
      <c r="AG1241" s="12" t="str">
        <f t="shared" si="659"/>
        <v/>
      </c>
      <c r="AH1241" s="12" t="str">
        <f t="shared" si="660"/>
        <v/>
      </c>
      <c r="AI1241" s="12" t="str">
        <f t="shared" si="661"/>
        <v/>
      </c>
      <c r="AJ1241" s="12" t="str">
        <f t="shared" si="662"/>
        <v/>
      </c>
      <c r="AK1241" s="12" t="str">
        <f t="shared" si="663"/>
        <v/>
      </c>
      <c r="AL1241" s="12" t="str">
        <f t="shared" si="664"/>
        <v/>
      </c>
      <c r="AM1241" s="12" t="str">
        <f t="shared" si="665"/>
        <v/>
      </c>
      <c r="AN1241" s="12" t="str">
        <f t="shared" si="666"/>
        <v/>
      </c>
      <c r="AO1241" s="10" t="str">
        <f t="shared" si="650"/>
        <v/>
      </c>
      <c r="AP1241" s="10" t="str">
        <f t="shared" si="651"/>
        <v/>
      </c>
      <c r="AQ1241" s="10" t="str">
        <f t="shared" si="652"/>
        <v/>
      </c>
      <c r="AR1241" s="10" t="str">
        <f t="shared" si="653"/>
        <v/>
      </c>
      <c r="AS1241" s="10" t="str">
        <f t="shared" si="654"/>
        <v/>
      </c>
      <c r="AT1241" s="10" t="str">
        <f t="shared" si="655"/>
        <v/>
      </c>
      <c r="AU1241" s="10" t="str">
        <f t="shared" si="656"/>
        <v/>
      </c>
      <c r="AV1241" s="10" t="str">
        <f t="shared" si="657"/>
        <v/>
      </c>
    </row>
    <row r="1242" spans="1:48" x14ac:dyDescent="0.2">
      <c r="A1242" s="2">
        <v>1</v>
      </c>
      <c r="B1242" s="6" t="s">
        <v>16</v>
      </c>
      <c r="C1242" s="6">
        <v>0</v>
      </c>
      <c r="D1242" s="5" t="s">
        <v>122</v>
      </c>
      <c r="E1242" s="5" t="str">
        <f t="shared" si="658"/>
        <v>315</v>
      </c>
      <c r="F1242" s="5" t="str">
        <f t="shared" si="645"/>
        <v>3151989</v>
      </c>
      <c r="G1242" s="7">
        <v>69.923000000000002</v>
      </c>
      <c r="H1242" s="7">
        <v>67.959999999999994</v>
      </c>
      <c r="I1242" s="7">
        <v>177.81100000000001</v>
      </c>
      <c r="J1242" s="7">
        <v>89.284000000000006</v>
      </c>
      <c r="K1242" s="7">
        <v>254.29499999999999</v>
      </c>
      <c r="L1242" s="7">
        <v>261.64</v>
      </c>
      <c r="M1242" s="7">
        <v>102.566</v>
      </c>
      <c r="N1242" s="7">
        <v>182.374</v>
      </c>
      <c r="O1242" s="7"/>
      <c r="Q1242" s="13"/>
      <c r="R1242" s="10" t="s">
        <v>801</v>
      </c>
      <c r="S1242" s="10">
        <v>1997</v>
      </c>
      <c r="T1242" s="10">
        <f t="shared" si="646"/>
        <v>95.909000000000006</v>
      </c>
      <c r="U1242" s="10">
        <f t="shared" si="647"/>
        <v>96.504000000000005</v>
      </c>
      <c r="V1242" s="10">
        <f t="shared" si="648"/>
        <v>87.481999999999999</v>
      </c>
      <c r="W1242" s="10">
        <f t="shared" si="649"/>
        <v>85.926000000000002</v>
      </c>
      <c r="X1242" s="10">
        <f t="shared" si="667"/>
        <v>8.9862355864154253E-3</v>
      </c>
      <c r="Y1242" s="10">
        <f t="shared" si="668"/>
        <v>1.3163437284900326E-2</v>
      </c>
      <c r="Z1242" s="10">
        <f t="shared" si="669"/>
        <v>2.7359284271142315E-2</v>
      </c>
      <c r="AA1242" s="10">
        <f t="shared" si="670"/>
        <v>4.0276131070486443E-2</v>
      </c>
      <c r="AB1242" s="10"/>
      <c r="AC1242" s="10">
        <f>IFERROR(VLOOKUP(S1242&amp;R1242,'Regulatory Data'!D$6:F$1349,3,FALSE),"")</f>
        <v>2.5958222238537978</v>
      </c>
      <c r="AD1242" s="12">
        <f>VLOOKUP($S1242&amp;$R1242,'Regulatory Data'!$I$6:$O$1301,5,FALSE)</f>
        <v>1</v>
      </c>
      <c r="AE1242" s="12">
        <f>IF(VLOOKUP($S1242&amp;$R1242,'Regulatory Data'!$I$6:$O$1301,7,FALSE)=1,1,IF(VLOOKUP($S1242&amp;$R1242,'Regulatory Data'!$I$6:$O$1301,6,FALSE)=1,0,""))</f>
        <v>1</v>
      </c>
      <c r="AF1242" s="10"/>
      <c r="AG1242" s="12" t="str">
        <f t="shared" si="659"/>
        <v/>
      </c>
      <c r="AH1242" s="12">
        <f t="shared" si="660"/>
        <v>8.4927523063234034E-3</v>
      </c>
      <c r="AI1242" s="12" t="str">
        <f t="shared" si="661"/>
        <v/>
      </c>
      <c r="AJ1242" s="12">
        <f t="shared" si="662"/>
        <v>1.4137346919137705E-2</v>
      </c>
      <c r="AK1242" s="12" t="str">
        <f t="shared" si="663"/>
        <v/>
      </c>
      <c r="AL1242" s="12">
        <f t="shared" si="664"/>
        <v>2.4502450865895753E-2</v>
      </c>
      <c r="AM1242" s="12" t="str">
        <f t="shared" si="665"/>
        <v/>
      </c>
      <c r="AN1242" s="12">
        <f t="shared" si="666"/>
        <v>4.180189272834145E-2</v>
      </c>
      <c r="AO1242" s="10" t="str">
        <f t="shared" si="650"/>
        <v/>
      </c>
      <c r="AP1242" s="10">
        <f t="shared" si="651"/>
        <v>8.4927523063234034E-3</v>
      </c>
      <c r="AQ1242" s="10" t="str">
        <f t="shared" si="652"/>
        <v/>
      </c>
      <c r="AR1242" s="10">
        <f t="shared" si="653"/>
        <v>1.4137346919137705E-2</v>
      </c>
      <c r="AS1242" s="10" t="str">
        <f t="shared" si="654"/>
        <v/>
      </c>
      <c r="AT1242" s="10">
        <f t="shared" si="655"/>
        <v>2.4502450865895753E-2</v>
      </c>
      <c r="AU1242" s="10" t="str">
        <f t="shared" si="656"/>
        <v/>
      </c>
      <c r="AV1242" s="10">
        <f t="shared" si="657"/>
        <v>4.180189272834145E-2</v>
      </c>
    </row>
    <row r="1243" spans="1:48" x14ac:dyDescent="0.2">
      <c r="A1243" s="2">
        <v>1</v>
      </c>
      <c r="B1243" s="6" t="s">
        <v>17</v>
      </c>
      <c r="C1243" s="6">
        <v>0</v>
      </c>
      <c r="D1243" s="5" t="s">
        <v>122</v>
      </c>
      <c r="E1243" s="5" t="str">
        <f t="shared" si="658"/>
        <v>315</v>
      </c>
      <c r="F1243" s="5" t="str">
        <f t="shared" si="645"/>
        <v>3151990</v>
      </c>
      <c r="G1243" s="7">
        <v>73.138999999999996</v>
      </c>
      <c r="H1243" s="7">
        <v>69.915999999999997</v>
      </c>
      <c r="I1243" s="7">
        <v>175.279</v>
      </c>
      <c r="J1243" s="7">
        <v>91.834000000000003</v>
      </c>
      <c r="K1243" s="7">
        <v>239.65100000000001</v>
      </c>
      <c r="L1243" s="7">
        <v>250.69900000000001</v>
      </c>
      <c r="M1243" s="7">
        <v>105.134</v>
      </c>
      <c r="N1243" s="7">
        <v>184.27699999999999</v>
      </c>
      <c r="O1243" s="7"/>
      <c r="Q1243" s="13"/>
      <c r="R1243" s="10" t="s">
        <v>801</v>
      </c>
      <c r="S1243" s="10">
        <v>1998</v>
      </c>
      <c r="T1243" s="10">
        <f t="shared" si="646"/>
        <v>96.727000000000004</v>
      </c>
      <c r="U1243" s="10">
        <f t="shared" si="647"/>
        <v>97.878</v>
      </c>
      <c r="V1243" s="10">
        <f t="shared" si="648"/>
        <v>89.652000000000001</v>
      </c>
      <c r="W1243" s="10">
        <f t="shared" si="649"/>
        <v>89.593999999999994</v>
      </c>
      <c r="X1243" s="10">
        <f t="shared" si="667"/>
        <v>8.4927523063234034E-3</v>
      </c>
      <c r="Y1243" s="10">
        <f t="shared" si="668"/>
        <v>1.4137346919137705E-2</v>
      </c>
      <c r="Z1243" s="10">
        <f t="shared" si="669"/>
        <v>2.4502450865895753E-2</v>
      </c>
      <c r="AA1243" s="10">
        <f t="shared" si="670"/>
        <v>4.180189272834145E-2</v>
      </c>
      <c r="AB1243" s="10"/>
      <c r="AC1243" s="10">
        <f>IFERROR(VLOOKUP(S1243&amp;R1243,'Regulatory Data'!D$6:F$1349,3,FALSE),"")</f>
        <v>2.5940240545664905</v>
      </c>
      <c r="AD1243" s="12">
        <f>VLOOKUP($S1243&amp;$R1243,'Regulatory Data'!$I$6:$O$1301,5,FALSE)</f>
        <v>1</v>
      </c>
      <c r="AE1243" s="12">
        <f>IF(VLOOKUP($S1243&amp;$R1243,'Regulatory Data'!$I$6:$O$1301,7,FALSE)=1,1,IF(VLOOKUP($S1243&amp;$R1243,'Regulatory Data'!$I$6:$O$1301,6,FALSE)=1,0,""))</f>
        <v>1</v>
      </c>
      <c r="AF1243" s="10"/>
      <c r="AG1243" s="12" t="str">
        <f t="shared" si="659"/>
        <v/>
      </c>
      <c r="AH1243" s="12">
        <f t="shared" si="660"/>
        <v>-8.27412212231593E-4</v>
      </c>
      <c r="AI1243" s="12" t="str">
        <f t="shared" si="661"/>
        <v/>
      </c>
      <c r="AJ1243" s="12">
        <f t="shared" si="662"/>
        <v>-1.1347083943871183E-3</v>
      </c>
      <c r="AK1243" s="12" t="str">
        <f t="shared" si="663"/>
        <v/>
      </c>
      <c r="AL1243" s="12">
        <f t="shared" si="664"/>
        <v>2.4809045204039926E-2</v>
      </c>
      <c r="AM1243" s="12" t="str">
        <f t="shared" si="665"/>
        <v/>
      </c>
      <c r="AN1243" s="12">
        <f t="shared" si="666"/>
        <v>4.2534035741923937E-2</v>
      </c>
      <c r="AO1243" s="10" t="str">
        <f t="shared" si="650"/>
        <v/>
      </c>
      <c r="AP1243" s="10">
        <f t="shared" si="651"/>
        <v>-8.27412212231593E-4</v>
      </c>
      <c r="AQ1243" s="10" t="str">
        <f t="shared" si="652"/>
        <v/>
      </c>
      <c r="AR1243" s="10">
        <f t="shared" si="653"/>
        <v>-1.1347083943871183E-3</v>
      </c>
      <c r="AS1243" s="10" t="str">
        <f t="shared" si="654"/>
        <v/>
      </c>
      <c r="AT1243" s="10">
        <f t="shared" si="655"/>
        <v>2.4809045204039926E-2</v>
      </c>
      <c r="AU1243" s="10" t="str">
        <f t="shared" si="656"/>
        <v/>
      </c>
      <c r="AV1243" s="10">
        <f t="shared" si="657"/>
        <v>4.2534035741923937E-2</v>
      </c>
    </row>
    <row r="1244" spans="1:48" x14ac:dyDescent="0.2">
      <c r="A1244" s="2">
        <v>1</v>
      </c>
      <c r="B1244" s="6" t="s">
        <v>18</v>
      </c>
      <c r="C1244" s="6">
        <v>0</v>
      </c>
      <c r="D1244" s="5" t="s">
        <v>122</v>
      </c>
      <c r="E1244" s="5" t="str">
        <f t="shared" si="658"/>
        <v>315</v>
      </c>
      <c r="F1244" s="5" t="str">
        <f t="shared" si="645"/>
        <v>3151991</v>
      </c>
      <c r="G1244" s="7">
        <v>74.325999999999993</v>
      </c>
      <c r="H1244" s="7">
        <v>72.637</v>
      </c>
      <c r="I1244" s="7">
        <v>177.49100000000001</v>
      </c>
      <c r="J1244" s="7">
        <v>93.745000000000005</v>
      </c>
      <c r="K1244" s="7">
        <v>238.8</v>
      </c>
      <c r="L1244" s="7">
        <v>244.35499999999999</v>
      </c>
      <c r="M1244" s="7">
        <v>103.58799999999999</v>
      </c>
      <c r="N1244" s="7">
        <v>183.86</v>
      </c>
      <c r="O1244" s="7"/>
      <c r="Q1244" s="13"/>
      <c r="R1244" s="10" t="s">
        <v>801</v>
      </c>
      <c r="S1244" s="10">
        <v>1999</v>
      </c>
      <c r="T1244" s="10">
        <f t="shared" si="646"/>
        <v>96.647000000000006</v>
      </c>
      <c r="U1244" s="10">
        <f t="shared" si="647"/>
        <v>97.766999999999996</v>
      </c>
      <c r="V1244" s="10">
        <f t="shared" si="648"/>
        <v>91.903999999999996</v>
      </c>
      <c r="W1244" s="10">
        <f t="shared" si="649"/>
        <v>93.486999999999995</v>
      </c>
      <c r="X1244" s="10">
        <f t="shared" si="667"/>
        <v>-8.27412212231593E-4</v>
      </c>
      <c r="Y1244" s="10">
        <f t="shared" si="668"/>
        <v>-1.1347083943871183E-3</v>
      </c>
      <c r="Z1244" s="10">
        <f t="shared" si="669"/>
        <v>2.4809045204039926E-2</v>
      </c>
      <c r="AA1244" s="10">
        <f t="shared" si="670"/>
        <v>4.2534035741923937E-2</v>
      </c>
      <c r="AB1244" s="10"/>
      <c r="AC1244" s="10">
        <f>IFERROR(VLOOKUP(S1244&amp;R1244,'Regulatory Data'!D$6:F$1349,3,FALSE),"")</f>
        <v>2.6015525528050301</v>
      </c>
      <c r="AD1244" s="12">
        <f>VLOOKUP($S1244&amp;$R1244,'Regulatory Data'!$I$6:$O$1301,5,FALSE)</f>
        <v>1</v>
      </c>
      <c r="AE1244" s="12">
        <f>IF(VLOOKUP($S1244&amp;$R1244,'Regulatory Data'!$I$6:$O$1301,7,FALSE)=1,1,IF(VLOOKUP($S1244&amp;$R1244,'Regulatory Data'!$I$6:$O$1301,6,FALSE)=1,0,""))</f>
        <v>1</v>
      </c>
      <c r="AF1244" s="10"/>
      <c r="AG1244" s="12" t="str">
        <f t="shared" si="659"/>
        <v/>
      </c>
      <c r="AH1244" s="12">
        <f t="shared" si="660"/>
        <v>2.5054185129532947E-2</v>
      </c>
      <c r="AI1244" s="12" t="str">
        <f t="shared" si="661"/>
        <v/>
      </c>
      <c r="AJ1244" s="12">
        <f t="shared" si="662"/>
        <v>2.3252864850462629E-2</v>
      </c>
      <c r="AK1244" s="12" t="str">
        <f t="shared" si="663"/>
        <v/>
      </c>
      <c r="AL1244" s="12">
        <f t="shared" si="664"/>
        <v>2.5863881004122291E-2</v>
      </c>
      <c r="AM1244" s="12" t="str">
        <f t="shared" si="665"/>
        <v/>
      </c>
      <c r="AN1244" s="12">
        <f t="shared" si="666"/>
        <v>1.6864700422374312E-2</v>
      </c>
      <c r="AO1244" s="10" t="str">
        <f t="shared" si="650"/>
        <v/>
      </c>
      <c r="AP1244" s="10">
        <f t="shared" si="651"/>
        <v>2.5054185129532947E-2</v>
      </c>
      <c r="AQ1244" s="10" t="str">
        <f t="shared" si="652"/>
        <v/>
      </c>
      <c r="AR1244" s="10">
        <f t="shared" si="653"/>
        <v>2.3252864850462629E-2</v>
      </c>
      <c r="AS1244" s="10" t="str">
        <f t="shared" si="654"/>
        <v/>
      </c>
      <c r="AT1244" s="10">
        <f t="shared" si="655"/>
        <v>2.5863881004122291E-2</v>
      </c>
      <c r="AU1244" s="10" t="str">
        <f t="shared" si="656"/>
        <v/>
      </c>
      <c r="AV1244" s="10">
        <f t="shared" si="657"/>
        <v>1.6864700422374312E-2</v>
      </c>
    </row>
    <row r="1245" spans="1:48" x14ac:dyDescent="0.2">
      <c r="A1245" s="2">
        <v>1</v>
      </c>
      <c r="B1245" s="6" t="s">
        <v>19</v>
      </c>
      <c r="C1245" s="6">
        <v>0</v>
      </c>
      <c r="D1245" s="5" t="s">
        <v>122</v>
      </c>
      <c r="E1245" s="5" t="str">
        <f t="shared" si="658"/>
        <v>315</v>
      </c>
      <c r="F1245" s="5" t="str">
        <f t="shared" si="645"/>
        <v>3151992</v>
      </c>
      <c r="G1245" s="7">
        <v>76.572000000000003</v>
      </c>
      <c r="H1245" s="7">
        <v>75.061000000000007</v>
      </c>
      <c r="I1245" s="7">
        <v>182.88900000000001</v>
      </c>
      <c r="J1245" s="7">
        <v>95.45</v>
      </c>
      <c r="K1245" s="7">
        <v>238.845</v>
      </c>
      <c r="L1245" s="7">
        <v>243.65600000000001</v>
      </c>
      <c r="M1245" s="7">
        <v>105.173</v>
      </c>
      <c r="N1245" s="7">
        <v>192.35</v>
      </c>
      <c r="O1245" s="7"/>
      <c r="Q1245" s="13"/>
      <c r="R1245" s="10" t="s">
        <v>801</v>
      </c>
      <c r="S1245" s="10">
        <v>2000</v>
      </c>
      <c r="T1245" s="10">
        <f t="shared" si="646"/>
        <v>99.099000000000004</v>
      </c>
      <c r="U1245" s="10">
        <f t="shared" si="647"/>
        <v>100.06699999999999</v>
      </c>
      <c r="V1245" s="10">
        <f t="shared" si="648"/>
        <v>94.311999999999998</v>
      </c>
      <c r="W1245" s="10">
        <f t="shared" si="649"/>
        <v>95.076999999999998</v>
      </c>
      <c r="X1245" s="10">
        <f t="shared" si="667"/>
        <v>2.5054185129532947E-2</v>
      </c>
      <c r="Y1245" s="10">
        <f t="shared" si="668"/>
        <v>2.3252864850462629E-2</v>
      </c>
      <c r="Z1245" s="10">
        <f t="shared" si="669"/>
        <v>2.5863881004122291E-2</v>
      </c>
      <c r="AA1245" s="10">
        <f t="shared" si="670"/>
        <v>1.6864700422374312E-2</v>
      </c>
      <c r="AB1245" s="10"/>
      <c r="AC1245" s="10">
        <f>IFERROR(VLOOKUP(S1245&amp;R1245,'Regulatory Data'!D$6:F$1349,3,FALSE),"")</f>
        <v>2.6325030455634715</v>
      </c>
      <c r="AD1245" s="12">
        <f>VLOOKUP($S1245&amp;$R1245,'Regulatory Data'!$I$6:$O$1301,5,FALSE)</f>
        <v>1</v>
      </c>
      <c r="AE1245" s="12">
        <f>IF(VLOOKUP($S1245&amp;$R1245,'Regulatory Data'!$I$6:$O$1301,7,FALSE)=1,1,IF(VLOOKUP($S1245&amp;$R1245,'Regulatory Data'!$I$6:$O$1301,6,FALSE)=1,0,""))</f>
        <v>1</v>
      </c>
      <c r="AF1245" s="10"/>
      <c r="AG1245" s="12" t="str">
        <f t="shared" si="659"/>
        <v/>
      </c>
      <c r="AH1245" s="12">
        <f t="shared" si="660"/>
        <v>3.0428235064228204E-3</v>
      </c>
      <c r="AI1245" s="12" t="str">
        <f t="shared" si="661"/>
        <v/>
      </c>
      <c r="AJ1245" s="12">
        <f t="shared" si="662"/>
        <v>-9.7912500997656693E-3</v>
      </c>
      <c r="AK1245" s="12" t="str">
        <f t="shared" si="663"/>
        <v/>
      </c>
      <c r="AL1245" s="12">
        <f t="shared" si="664"/>
        <v>3.1529653946947178E-2</v>
      </c>
      <c r="AM1245" s="12" t="str">
        <f t="shared" si="665"/>
        <v/>
      </c>
      <c r="AN1245" s="12">
        <f t="shared" si="666"/>
        <v>2.6548946075199531E-2</v>
      </c>
      <c r="AO1245" s="10" t="str">
        <f t="shared" si="650"/>
        <v/>
      </c>
      <c r="AP1245" s="10">
        <f t="shared" si="651"/>
        <v>3.0428235064228204E-3</v>
      </c>
      <c r="AQ1245" s="10" t="str">
        <f t="shared" si="652"/>
        <v/>
      </c>
      <c r="AR1245" s="10">
        <f t="shared" si="653"/>
        <v>-9.7912500997656693E-3</v>
      </c>
      <c r="AS1245" s="10" t="str">
        <f t="shared" si="654"/>
        <v/>
      </c>
      <c r="AT1245" s="10">
        <f t="shared" si="655"/>
        <v>3.1529653946947178E-2</v>
      </c>
      <c r="AU1245" s="10" t="str">
        <f t="shared" si="656"/>
        <v/>
      </c>
      <c r="AV1245" s="10">
        <f t="shared" si="657"/>
        <v>2.6548946075199531E-2</v>
      </c>
    </row>
    <row r="1246" spans="1:48" x14ac:dyDescent="0.2">
      <c r="A1246" s="2">
        <v>1</v>
      </c>
      <c r="B1246" s="6" t="s">
        <v>20</v>
      </c>
      <c r="C1246" s="6">
        <v>0</v>
      </c>
      <c r="D1246" s="5" t="s">
        <v>122</v>
      </c>
      <c r="E1246" s="5" t="str">
        <f t="shared" si="658"/>
        <v>315</v>
      </c>
      <c r="F1246" s="5" t="str">
        <f t="shared" si="645"/>
        <v>3151993</v>
      </c>
      <c r="G1246" s="7">
        <v>80.227999999999994</v>
      </c>
      <c r="H1246" s="7">
        <v>78.644000000000005</v>
      </c>
      <c r="I1246" s="7">
        <v>187.328</v>
      </c>
      <c r="J1246" s="7">
        <v>96.212999999999994</v>
      </c>
      <c r="K1246" s="7">
        <v>233.494</v>
      </c>
      <c r="L1246" s="7">
        <v>238.19900000000001</v>
      </c>
      <c r="M1246" s="7">
        <v>105.249</v>
      </c>
      <c r="N1246" s="7">
        <v>197.16</v>
      </c>
      <c r="O1246" s="7"/>
      <c r="Q1246" s="13"/>
      <c r="R1246" s="10" t="s">
        <v>801</v>
      </c>
      <c r="S1246" s="10">
        <v>2001</v>
      </c>
      <c r="T1246" s="10">
        <f t="shared" si="646"/>
        <v>99.400999999999996</v>
      </c>
      <c r="U1246" s="10">
        <f t="shared" si="647"/>
        <v>99.091999999999999</v>
      </c>
      <c r="V1246" s="10">
        <f t="shared" si="648"/>
        <v>97.332999999999998</v>
      </c>
      <c r="W1246" s="10">
        <f t="shared" si="649"/>
        <v>97.635000000000005</v>
      </c>
      <c r="X1246" s="10">
        <f t="shared" si="667"/>
        <v>3.0428235064228204E-3</v>
      </c>
      <c r="Y1246" s="10">
        <f t="shared" si="668"/>
        <v>-9.7912500997656693E-3</v>
      </c>
      <c r="Z1246" s="10">
        <f t="shared" si="669"/>
        <v>3.1529653946947178E-2</v>
      </c>
      <c r="AA1246" s="10">
        <f t="shared" si="670"/>
        <v>2.6548946075199531E-2</v>
      </c>
      <c r="AB1246" s="10"/>
      <c r="AC1246" s="10">
        <f>IFERROR(VLOOKUP(S1246&amp;R1246,'Regulatory Data'!D$6:F$1349,3,FALSE),"")</f>
        <v>2.6956816776792296</v>
      </c>
      <c r="AD1246" s="12">
        <f>VLOOKUP($S1246&amp;$R1246,'Regulatory Data'!$I$6:$O$1301,5,FALSE)</f>
        <v>1</v>
      </c>
      <c r="AE1246" s="12">
        <f>IF(VLOOKUP($S1246&amp;$R1246,'Regulatory Data'!$I$6:$O$1301,7,FALSE)=1,1,IF(VLOOKUP($S1246&amp;$R1246,'Regulatory Data'!$I$6:$O$1301,6,FALSE)=1,0,""))</f>
        <v>1</v>
      </c>
      <c r="AF1246" s="10"/>
      <c r="AG1246" s="12" t="str">
        <f t="shared" si="659"/>
        <v/>
      </c>
      <c r="AH1246" s="12">
        <f t="shared" si="660"/>
        <v>6.0080120139955895E-3</v>
      </c>
      <c r="AI1246" s="12" t="str">
        <f t="shared" si="661"/>
        <v/>
      </c>
      <c r="AJ1246" s="12">
        <f t="shared" si="662"/>
        <v>9.121474449561795E-3</v>
      </c>
      <c r="AK1246" s="12" t="str">
        <f t="shared" si="663"/>
        <v/>
      </c>
      <c r="AL1246" s="12">
        <f t="shared" si="664"/>
        <v>2.703209705131826E-2</v>
      </c>
      <c r="AM1246" s="12" t="str">
        <f t="shared" si="665"/>
        <v/>
      </c>
      <c r="AN1246" s="12">
        <f t="shared" si="666"/>
        <v>2.3934150295631618E-2</v>
      </c>
      <c r="AO1246" s="10" t="str">
        <f t="shared" si="650"/>
        <v/>
      </c>
      <c r="AP1246" s="10">
        <f t="shared" si="651"/>
        <v>6.0080120139955895E-3</v>
      </c>
      <c r="AQ1246" s="10" t="str">
        <f t="shared" si="652"/>
        <v/>
      </c>
      <c r="AR1246" s="10">
        <f t="shared" si="653"/>
        <v>9.121474449561795E-3</v>
      </c>
      <c r="AS1246" s="10" t="str">
        <f t="shared" si="654"/>
        <v/>
      </c>
      <c r="AT1246" s="10">
        <f t="shared" si="655"/>
        <v>2.703209705131826E-2</v>
      </c>
      <c r="AU1246" s="10" t="str">
        <f t="shared" si="656"/>
        <v/>
      </c>
      <c r="AV1246" s="10">
        <f t="shared" si="657"/>
        <v>2.3934150295631618E-2</v>
      </c>
    </row>
    <row r="1247" spans="1:48" x14ac:dyDescent="0.2">
      <c r="A1247" s="2">
        <v>1</v>
      </c>
      <c r="B1247" s="6" t="s">
        <v>21</v>
      </c>
      <c r="C1247" s="6">
        <v>0</v>
      </c>
      <c r="D1247" s="5" t="s">
        <v>122</v>
      </c>
      <c r="E1247" s="5" t="str">
        <f t="shared" si="658"/>
        <v>315</v>
      </c>
      <c r="F1247" s="5" t="str">
        <f t="shared" si="645"/>
        <v>3151994</v>
      </c>
      <c r="G1247" s="7">
        <v>84.099000000000004</v>
      </c>
      <c r="H1247" s="7">
        <v>82.626000000000005</v>
      </c>
      <c r="I1247" s="7">
        <v>191.261</v>
      </c>
      <c r="J1247" s="7">
        <v>96.343000000000004</v>
      </c>
      <c r="K1247" s="7">
        <v>227.423</v>
      </c>
      <c r="L1247" s="7">
        <v>231.47800000000001</v>
      </c>
      <c r="M1247" s="7">
        <v>100.889</v>
      </c>
      <c r="N1247" s="7">
        <v>192.96100000000001</v>
      </c>
      <c r="O1247" s="7"/>
      <c r="Q1247" s="13"/>
      <c r="R1247" s="10" t="s">
        <v>801</v>
      </c>
      <c r="S1247" s="10">
        <v>2002</v>
      </c>
      <c r="T1247" s="10">
        <f t="shared" si="646"/>
        <v>100</v>
      </c>
      <c r="U1247" s="10">
        <f t="shared" si="647"/>
        <v>100</v>
      </c>
      <c r="V1247" s="10">
        <f t="shared" si="648"/>
        <v>100</v>
      </c>
      <c r="W1247" s="10">
        <f t="shared" si="649"/>
        <v>100</v>
      </c>
      <c r="X1247" s="10">
        <f t="shared" si="667"/>
        <v>6.0080120139955895E-3</v>
      </c>
      <c r="Y1247" s="10">
        <f t="shared" si="668"/>
        <v>9.121474449561795E-3</v>
      </c>
      <c r="Z1247" s="10">
        <f t="shared" si="669"/>
        <v>2.703209705131826E-2</v>
      </c>
      <c r="AA1247" s="10">
        <f t="shared" si="670"/>
        <v>2.3934150295631618E-2</v>
      </c>
      <c r="AB1247" s="10"/>
      <c r="AC1247" s="10">
        <f>IFERROR(VLOOKUP(S1247&amp;R1247,'Regulatory Data'!D$6:F$1349,3,FALSE),"")</f>
        <v>2.6658989264358905</v>
      </c>
      <c r="AD1247" s="12">
        <f>VLOOKUP($S1247&amp;$R1247,'Regulatory Data'!$I$6:$O$1301,5,FALSE)</f>
        <v>1</v>
      </c>
      <c r="AE1247" s="12">
        <f>IF(VLOOKUP($S1247&amp;$R1247,'Regulatory Data'!$I$6:$O$1301,7,FALSE)=1,1,IF(VLOOKUP($S1247&amp;$R1247,'Regulatory Data'!$I$6:$O$1301,6,FALSE)=1,0,""))</f>
        <v>1</v>
      </c>
      <c r="AF1247" s="10"/>
      <c r="AG1247" s="12" t="str">
        <f t="shared" si="659"/>
        <v/>
      </c>
      <c r="AH1247" s="12">
        <f t="shared" si="660"/>
        <v>2.2739486969489242E-2</v>
      </c>
      <c r="AI1247" s="12" t="str">
        <f t="shared" si="661"/>
        <v/>
      </c>
      <c r="AJ1247" s="12">
        <f t="shared" si="662"/>
        <v>1.6434215463419832E-2</v>
      </c>
      <c r="AK1247" s="12" t="str">
        <f t="shared" si="663"/>
        <v/>
      </c>
      <c r="AL1247" s="12">
        <f t="shared" si="664"/>
        <v>2.1350448410649925E-2</v>
      </c>
      <c r="AM1247" s="12" t="str">
        <f t="shared" si="665"/>
        <v/>
      </c>
      <c r="AN1247" s="12">
        <f t="shared" si="666"/>
        <v>5.3985425246594332E-4</v>
      </c>
      <c r="AO1247" s="10" t="str">
        <f t="shared" si="650"/>
        <v/>
      </c>
      <c r="AP1247" s="10">
        <f t="shared" si="651"/>
        <v>2.2739486969489242E-2</v>
      </c>
      <c r="AQ1247" s="10" t="str">
        <f t="shared" si="652"/>
        <v/>
      </c>
      <c r="AR1247" s="10">
        <f t="shared" si="653"/>
        <v>1.6434215463419832E-2</v>
      </c>
      <c r="AS1247" s="10" t="str">
        <f t="shared" si="654"/>
        <v/>
      </c>
      <c r="AT1247" s="10">
        <f t="shared" si="655"/>
        <v>2.1350448410649925E-2</v>
      </c>
      <c r="AU1247" s="10" t="str">
        <f t="shared" si="656"/>
        <v/>
      </c>
      <c r="AV1247" s="10">
        <f t="shared" si="657"/>
        <v>5.3985425246594332E-4</v>
      </c>
    </row>
    <row r="1248" spans="1:48" x14ac:dyDescent="0.2">
      <c r="A1248" s="2">
        <v>1</v>
      </c>
      <c r="B1248" s="6" t="s">
        <v>22</v>
      </c>
      <c r="C1248" s="6">
        <v>0</v>
      </c>
      <c r="D1248" s="5" t="s">
        <v>122</v>
      </c>
      <c r="E1248" s="5" t="str">
        <f t="shared" si="658"/>
        <v>315</v>
      </c>
      <c r="F1248" s="5" t="str">
        <f t="shared" si="645"/>
        <v>3151995</v>
      </c>
      <c r="G1248" s="7">
        <v>89.103999999999999</v>
      </c>
      <c r="H1248" s="7">
        <v>86.543999999999997</v>
      </c>
      <c r="I1248" s="7">
        <v>191.303</v>
      </c>
      <c r="J1248" s="7">
        <v>97.146000000000001</v>
      </c>
      <c r="K1248" s="7">
        <v>214.696</v>
      </c>
      <c r="L1248" s="7">
        <v>221.048</v>
      </c>
      <c r="M1248" s="7">
        <v>100.014</v>
      </c>
      <c r="N1248" s="7">
        <v>191.33</v>
      </c>
      <c r="O1248" s="7"/>
      <c r="Q1248" s="13"/>
      <c r="R1248" s="10" t="s">
        <v>801</v>
      </c>
      <c r="S1248" s="10">
        <v>2003</v>
      </c>
      <c r="T1248" s="10">
        <f t="shared" si="646"/>
        <v>102.3</v>
      </c>
      <c r="U1248" s="10">
        <f t="shared" si="647"/>
        <v>101.657</v>
      </c>
      <c r="V1248" s="10">
        <f t="shared" si="648"/>
        <v>102.158</v>
      </c>
      <c r="W1248" s="10">
        <f t="shared" si="649"/>
        <v>100.054</v>
      </c>
      <c r="X1248" s="10">
        <f t="shared" si="667"/>
        <v>2.2739486969489242E-2</v>
      </c>
      <c r="Y1248" s="10">
        <f t="shared" si="668"/>
        <v>1.6434215463419832E-2</v>
      </c>
      <c r="Z1248" s="10">
        <f t="shared" si="669"/>
        <v>2.1350448410649925E-2</v>
      </c>
      <c r="AA1248" s="10">
        <f t="shared" si="670"/>
        <v>5.3985425246594332E-4</v>
      </c>
      <c r="AB1248" s="10"/>
      <c r="AC1248" s="10">
        <f>IFERROR(VLOOKUP(S1248&amp;R1248,'Regulatory Data'!D$6:F$1349,3,FALSE),"")</f>
        <v>2.729857579354547</v>
      </c>
      <c r="AD1248" s="12">
        <f>VLOOKUP($S1248&amp;$R1248,'Regulatory Data'!$I$6:$O$1301,5,FALSE)</f>
        <v>1</v>
      </c>
      <c r="AE1248" s="12">
        <f>IF(VLOOKUP($S1248&amp;$R1248,'Regulatory Data'!$I$6:$O$1301,7,FALSE)=1,1,IF(VLOOKUP($S1248&amp;$R1248,'Regulatory Data'!$I$6:$O$1301,6,FALSE)=1,0,""))</f>
        <v>1</v>
      </c>
      <c r="AF1248" s="10"/>
      <c r="AG1248" s="12" t="str">
        <f t="shared" si="659"/>
        <v/>
      </c>
      <c r="AH1248" s="12">
        <f t="shared" si="660"/>
        <v>5.3327740237003596E-3</v>
      </c>
      <c r="AI1248" s="12" t="str">
        <f t="shared" si="661"/>
        <v/>
      </c>
      <c r="AJ1248" s="12">
        <f t="shared" si="662"/>
        <v>5.4153350631169772E-3</v>
      </c>
      <c r="AK1248" s="12" t="str">
        <f t="shared" si="663"/>
        <v/>
      </c>
      <c r="AL1248" s="12">
        <f t="shared" si="664"/>
        <v>3.0074337331533307E-2</v>
      </c>
      <c r="AM1248" s="12" t="str">
        <f t="shared" si="665"/>
        <v/>
      </c>
      <c r="AN1248" s="12">
        <f t="shared" si="666"/>
        <v>2.1387964204803822E-2</v>
      </c>
      <c r="AO1248" s="10" t="str">
        <f t="shared" si="650"/>
        <v/>
      </c>
      <c r="AP1248" s="10">
        <f t="shared" si="651"/>
        <v>5.3327740237003596E-3</v>
      </c>
      <c r="AQ1248" s="10" t="str">
        <f t="shared" si="652"/>
        <v/>
      </c>
      <c r="AR1248" s="10">
        <f t="shared" si="653"/>
        <v>5.4153350631169772E-3</v>
      </c>
      <c r="AS1248" s="10" t="str">
        <f t="shared" si="654"/>
        <v/>
      </c>
      <c r="AT1248" s="10">
        <f t="shared" si="655"/>
        <v>3.0074337331533307E-2</v>
      </c>
      <c r="AU1248" s="10" t="str">
        <f t="shared" si="656"/>
        <v/>
      </c>
      <c r="AV1248" s="10">
        <f t="shared" si="657"/>
        <v>2.1387964204803822E-2</v>
      </c>
    </row>
    <row r="1249" spans="1:48" x14ac:dyDescent="0.2">
      <c r="A1249" s="2">
        <v>1</v>
      </c>
      <c r="B1249" s="6" t="s">
        <v>23</v>
      </c>
      <c r="C1249" s="6">
        <v>0</v>
      </c>
      <c r="D1249" s="5" t="s">
        <v>122</v>
      </c>
      <c r="E1249" s="5" t="str">
        <f t="shared" si="658"/>
        <v>315</v>
      </c>
      <c r="F1249" s="5" t="str">
        <f t="shared" si="645"/>
        <v>3151996</v>
      </c>
      <c r="G1249" s="7">
        <v>95.259</v>
      </c>
      <c r="H1249" s="7">
        <v>92.07</v>
      </c>
      <c r="I1249" s="7">
        <v>185.57499999999999</v>
      </c>
      <c r="J1249" s="7">
        <v>98.046000000000006</v>
      </c>
      <c r="K1249" s="7">
        <v>194.81200000000001</v>
      </c>
      <c r="L1249" s="7">
        <v>201.559</v>
      </c>
      <c r="M1249" s="7">
        <v>95.712000000000003</v>
      </c>
      <c r="N1249" s="7">
        <v>177.61799999999999</v>
      </c>
      <c r="O1249" s="7"/>
      <c r="Q1249" s="13"/>
      <c r="R1249" s="10" t="s">
        <v>801</v>
      </c>
      <c r="S1249" s="10">
        <v>2004</v>
      </c>
      <c r="T1249" s="10">
        <f t="shared" si="646"/>
        <v>102.84699999999999</v>
      </c>
      <c r="U1249" s="10">
        <f t="shared" si="647"/>
        <v>102.209</v>
      </c>
      <c r="V1249" s="10">
        <f t="shared" si="648"/>
        <v>105.277</v>
      </c>
      <c r="W1249" s="10">
        <f t="shared" si="649"/>
        <v>102.217</v>
      </c>
      <c r="X1249" s="10">
        <f t="shared" si="667"/>
        <v>5.3327740237003596E-3</v>
      </c>
      <c r="Y1249" s="10">
        <f t="shared" si="668"/>
        <v>5.4153350631169772E-3</v>
      </c>
      <c r="Z1249" s="10">
        <f t="shared" si="669"/>
        <v>3.0074337331533307E-2</v>
      </c>
      <c r="AA1249" s="10">
        <f t="shared" si="670"/>
        <v>2.1387964204803822E-2</v>
      </c>
      <c r="AB1249" s="10"/>
      <c r="AC1249" s="10">
        <f>IFERROR(VLOOKUP(S1249&amp;R1249,'Regulatory Data'!D$6:F$1349,3,FALSE),"")</f>
        <v>2.7763107947631518</v>
      </c>
      <c r="AD1249" s="12">
        <f>VLOOKUP($S1249&amp;$R1249,'Regulatory Data'!$I$6:$O$1301,5,FALSE)</f>
        <v>1</v>
      </c>
      <c r="AE1249" s="12">
        <f>IF(VLOOKUP($S1249&amp;$R1249,'Regulatory Data'!$I$6:$O$1301,7,FALSE)=1,1,IF(VLOOKUP($S1249&amp;$R1249,'Regulatory Data'!$I$6:$O$1301,6,FALSE)=1,0,""))</f>
        <v>1</v>
      </c>
      <c r="AF1249" s="10"/>
      <c r="AG1249" s="12" t="str">
        <f t="shared" si="659"/>
        <v/>
      </c>
      <c r="AH1249" s="12">
        <f t="shared" si="660"/>
        <v>8.5874833694123964E-3</v>
      </c>
      <c r="AI1249" s="12" t="str">
        <f t="shared" si="661"/>
        <v/>
      </c>
      <c r="AJ1249" s="12">
        <f t="shared" si="662"/>
        <v>3.0966884345327017E-3</v>
      </c>
      <c r="AK1249" s="12" t="str">
        <f t="shared" si="663"/>
        <v/>
      </c>
      <c r="AL1249" s="12">
        <f t="shared" si="664"/>
        <v>3.1610363186528545E-2</v>
      </c>
      <c r="AM1249" s="12" t="str">
        <f t="shared" si="665"/>
        <v/>
      </c>
      <c r="AN1249" s="12">
        <f t="shared" si="666"/>
        <v>1.8023397044957257E-2</v>
      </c>
      <c r="AO1249" s="10" t="str">
        <f t="shared" si="650"/>
        <v/>
      </c>
      <c r="AP1249" s="10">
        <f t="shared" si="651"/>
        <v>8.5874833694123964E-3</v>
      </c>
      <c r="AQ1249" s="10" t="str">
        <f t="shared" si="652"/>
        <v/>
      </c>
      <c r="AR1249" s="10">
        <f t="shared" si="653"/>
        <v>3.0966884345327017E-3</v>
      </c>
      <c r="AS1249" s="10" t="str">
        <f t="shared" si="654"/>
        <v/>
      </c>
      <c r="AT1249" s="10">
        <f t="shared" si="655"/>
        <v>3.1610363186528545E-2</v>
      </c>
      <c r="AU1249" s="10" t="str">
        <f t="shared" si="656"/>
        <v/>
      </c>
      <c r="AV1249" s="10">
        <f t="shared" si="657"/>
        <v>1.8023397044957257E-2</v>
      </c>
    </row>
    <row r="1250" spans="1:48" x14ac:dyDescent="0.2">
      <c r="A1250" s="2">
        <v>1</v>
      </c>
      <c r="B1250" s="6" t="s">
        <v>24</v>
      </c>
      <c r="C1250" s="6">
        <v>0</v>
      </c>
      <c r="D1250" s="5" t="s">
        <v>122</v>
      </c>
      <c r="E1250" s="5" t="str">
        <f t="shared" si="658"/>
        <v>315</v>
      </c>
      <c r="F1250" s="5" t="str">
        <f t="shared" si="645"/>
        <v>3151997</v>
      </c>
      <c r="G1250" s="7">
        <v>99.260999999999996</v>
      </c>
      <c r="H1250" s="7">
        <v>96.531000000000006</v>
      </c>
      <c r="I1250" s="7">
        <v>183.46199999999999</v>
      </c>
      <c r="J1250" s="7">
        <v>98.751999999999995</v>
      </c>
      <c r="K1250" s="7">
        <v>184.827</v>
      </c>
      <c r="L1250" s="7">
        <v>190.054</v>
      </c>
      <c r="M1250" s="7">
        <v>94.736999999999995</v>
      </c>
      <c r="N1250" s="7">
        <v>173.80600000000001</v>
      </c>
      <c r="O1250" s="7"/>
      <c r="Q1250" s="13"/>
      <c r="R1250" s="10" t="s">
        <v>801</v>
      </c>
      <c r="S1250" s="10">
        <v>2005</v>
      </c>
      <c r="T1250" s="10">
        <f t="shared" si="646"/>
        <v>103.73399999999999</v>
      </c>
      <c r="U1250" s="10">
        <f t="shared" si="647"/>
        <v>102.526</v>
      </c>
      <c r="V1250" s="10">
        <f t="shared" si="648"/>
        <v>108.658</v>
      </c>
      <c r="W1250" s="10">
        <f t="shared" si="649"/>
        <v>104.07599999999999</v>
      </c>
      <c r="X1250" s="10">
        <f t="shared" si="667"/>
        <v>8.5874833694123964E-3</v>
      </c>
      <c r="Y1250" s="10">
        <f t="shared" si="668"/>
        <v>3.0966884345327017E-3</v>
      </c>
      <c r="Z1250" s="10">
        <f t="shared" si="669"/>
        <v>3.1610363186528545E-2</v>
      </c>
      <c r="AA1250" s="10">
        <f t="shared" si="670"/>
        <v>1.8023397044957257E-2</v>
      </c>
      <c r="AB1250" s="10"/>
      <c r="AC1250" s="10">
        <f>IFERROR(VLOOKUP(S1250&amp;R1250,'Regulatory Data'!D$6:F$1349,3,FALSE),"")</f>
        <v>2.8145180759696906</v>
      </c>
      <c r="AD1250" s="12">
        <f>VLOOKUP($S1250&amp;$R1250,'Regulatory Data'!$I$6:$O$1301,5,FALSE)</f>
        <v>1</v>
      </c>
      <c r="AE1250" s="12">
        <f>IF(VLOOKUP($S1250&amp;$R1250,'Regulatory Data'!$I$6:$O$1301,7,FALSE)=1,1,IF(VLOOKUP($S1250&amp;$R1250,'Regulatory Data'!$I$6:$O$1301,6,FALSE)=1,0,""))</f>
        <v>1</v>
      </c>
      <c r="AF1250" s="10"/>
      <c r="AG1250" s="12" t="str">
        <f t="shared" si="659"/>
        <v/>
      </c>
      <c r="AH1250" s="12">
        <f t="shared" si="660"/>
        <v>1.2101847970087398E-2</v>
      </c>
      <c r="AI1250" s="12" t="str">
        <f t="shared" si="661"/>
        <v/>
      </c>
      <c r="AJ1250" s="12">
        <f t="shared" si="662"/>
        <v>2.9704390331382058E-3</v>
      </c>
      <c r="AK1250" s="12" t="str">
        <f t="shared" si="663"/>
        <v/>
      </c>
      <c r="AL1250" s="12">
        <f t="shared" si="664"/>
        <v>3.1649759149431134E-2</v>
      </c>
      <c r="AM1250" s="12" t="str">
        <f t="shared" si="665"/>
        <v/>
      </c>
      <c r="AN1250" s="12">
        <f t="shared" si="666"/>
        <v>3.7472681462576318E-2</v>
      </c>
      <c r="AO1250" s="10" t="str">
        <f t="shared" si="650"/>
        <v/>
      </c>
      <c r="AP1250" s="10">
        <f t="shared" si="651"/>
        <v>1.2101847970087398E-2</v>
      </c>
      <c r="AQ1250" s="10" t="str">
        <f t="shared" si="652"/>
        <v/>
      </c>
      <c r="AR1250" s="10">
        <f t="shared" si="653"/>
        <v>2.9704390331382058E-3</v>
      </c>
      <c r="AS1250" s="10" t="str">
        <f t="shared" si="654"/>
        <v/>
      </c>
      <c r="AT1250" s="10">
        <f t="shared" si="655"/>
        <v>3.1649759149431134E-2</v>
      </c>
      <c r="AU1250" s="10" t="str">
        <f t="shared" si="656"/>
        <v/>
      </c>
      <c r="AV1250" s="10">
        <f t="shared" si="657"/>
        <v>3.7472681462576318E-2</v>
      </c>
    </row>
    <row r="1251" spans="1:48" x14ac:dyDescent="0.2">
      <c r="A1251" s="2">
        <v>1</v>
      </c>
      <c r="B1251" s="6" t="s">
        <v>25</v>
      </c>
      <c r="C1251" s="6">
        <v>0</v>
      </c>
      <c r="D1251" s="5" t="s">
        <v>122</v>
      </c>
      <c r="E1251" s="5" t="str">
        <f t="shared" si="658"/>
        <v>315</v>
      </c>
      <c r="F1251" s="5" t="str">
        <f t="shared" si="645"/>
        <v>3151998</v>
      </c>
      <c r="G1251" s="7">
        <v>99.677000000000007</v>
      </c>
      <c r="H1251" s="7">
        <v>97.456000000000003</v>
      </c>
      <c r="I1251" s="7">
        <v>170.392</v>
      </c>
      <c r="J1251" s="7">
        <v>99.123999999999995</v>
      </c>
      <c r="K1251" s="7">
        <v>170.94300000000001</v>
      </c>
      <c r="L1251" s="7">
        <v>174.839</v>
      </c>
      <c r="M1251" s="7">
        <v>96.301000000000002</v>
      </c>
      <c r="N1251" s="7">
        <v>164.08799999999999</v>
      </c>
      <c r="O1251" s="7"/>
      <c r="Q1251" s="13"/>
      <c r="R1251" s="10" t="s">
        <v>801</v>
      </c>
      <c r="S1251" s="10">
        <v>2006</v>
      </c>
      <c r="T1251" s="10">
        <f t="shared" si="646"/>
        <v>104.997</v>
      </c>
      <c r="U1251" s="10">
        <f t="shared" si="647"/>
        <v>102.831</v>
      </c>
      <c r="V1251" s="10">
        <f t="shared" si="648"/>
        <v>112.152</v>
      </c>
      <c r="W1251" s="10">
        <f t="shared" si="649"/>
        <v>108.05</v>
      </c>
      <c r="X1251" s="10">
        <f t="shared" si="667"/>
        <v>1.2101847970087398E-2</v>
      </c>
      <c r="Y1251" s="10">
        <f t="shared" si="668"/>
        <v>2.9704390331382058E-3</v>
      </c>
      <c r="Z1251" s="10">
        <f t="shared" si="669"/>
        <v>3.1649759149431134E-2</v>
      </c>
      <c r="AA1251" s="10">
        <f t="shared" si="670"/>
        <v>3.7472681462576318E-2</v>
      </c>
      <c r="AB1251" s="10"/>
      <c r="AC1251" s="10">
        <f>IFERROR(VLOOKUP(S1251&amp;R1251,'Regulatory Data'!D$6:F$1349,3,FALSE),"")</f>
        <v>2.7888689770438631</v>
      </c>
      <c r="AD1251" s="12">
        <f>VLOOKUP($S1251&amp;$R1251,'Regulatory Data'!$I$6:$O$1301,5,FALSE)</f>
        <v>1</v>
      </c>
      <c r="AE1251" s="12">
        <f>IF(VLOOKUP($S1251&amp;$R1251,'Regulatory Data'!$I$6:$O$1301,7,FALSE)=1,1,IF(VLOOKUP($S1251&amp;$R1251,'Regulatory Data'!$I$6:$O$1301,6,FALSE)=1,0,""))</f>
        <v>1</v>
      </c>
      <c r="AF1251" s="10"/>
      <c r="AG1251" s="12" t="str">
        <f t="shared" si="659"/>
        <v/>
      </c>
      <c r="AH1251" s="12">
        <f t="shared" si="660"/>
        <v>-4.3428737860642386E-3</v>
      </c>
      <c r="AI1251" s="12" t="str">
        <f t="shared" si="661"/>
        <v/>
      </c>
      <c r="AJ1251" s="12">
        <f t="shared" si="662"/>
        <v>-1.2013801714792827E-2</v>
      </c>
      <c r="AK1251" s="12" t="str">
        <f t="shared" si="663"/>
        <v/>
      </c>
      <c r="AL1251" s="12">
        <f t="shared" si="664"/>
        <v>3.7890245544979884E-2</v>
      </c>
      <c r="AM1251" s="12" t="str">
        <f t="shared" si="665"/>
        <v/>
      </c>
      <c r="AN1251" s="12">
        <f t="shared" si="666"/>
        <v>5.051186930255902E-2</v>
      </c>
      <c r="AO1251" s="10" t="str">
        <f t="shared" si="650"/>
        <v/>
      </c>
      <c r="AP1251" s="10">
        <f t="shared" si="651"/>
        <v>-4.3428737860642386E-3</v>
      </c>
      <c r="AQ1251" s="10" t="str">
        <f t="shared" si="652"/>
        <v/>
      </c>
      <c r="AR1251" s="10">
        <f t="shared" si="653"/>
        <v>-1.2013801714792827E-2</v>
      </c>
      <c r="AS1251" s="10" t="str">
        <f t="shared" si="654"/>
        <v/>
      </c>
      <c r="AT1251" s="10">
        <f t="shared" si="655"/>
        <v>3.7890245544979884E-2</v>
      </c>
      <c r="AU1251" s="10" t="str">
        <f t="shared" si="656"/>
        <v/>
      </c>
      <c r="AV1251" s="10">
        <f t="shared" si="657"/>
        <v>5.051186930255902E-2</v>
      </c>
    </row>
    <row r="1252" spans="1:48" x14ac:dyDescent="0.2">
      <c r="A1252" s="2">
        <v>1</v>
      </c>
      <c r="B1252" s="6" t="s">
        <v>26</v>
      </c>
      <c r="C1252" s="6">
        <v>0</v>
      </c>
      <c r="D1252" s="5" t="s">
        <v>122</v>
      </c>
      <c r="E1252" s="5" t="str">
        <f t="shared" si="658"/>
        <v>315</v>
      </c>
      <c r="F1252" s="5" t="str">
        <f t="shared" si="645"/>
        <v>3151999</v>
      </c>
      <c r="G1252" s="7">
        <v>108.824</v>
      </c>
      <c r="H1252" s="7">
        <v>105.78100000000001</v>
      </c>
      <c r="I1252" s="7">
        <v>161.48599999999999</v>
      </c>
      <c r="J1252" s="7">
        <v>99.194000000000003</v>
      </c>
      <c r="K1252" s="7">
        <v>148.393</v>
      </c>
      <c r="L1252" s="7">
        <v>152.661</v>
      </c>
      <c r="M1252" s="7">
        <v>93.81</v>
      </c>
      <c r="N1252" s="7">
        <v>151.49100000000001</v>
      </c>
      <c r="O1252" s="7"/>
      <c r="Q1252" s="13"/>
      <c r="R1252" s="10" t="s">
        <v>801</v>
      </c>
      <c r="S1252" s="10">
        <v>2007</v>
      </c>
      <c r="T1252" s="10">
        <f t="shared" si="646"/>
        <v>104.542</v>
      </c>
      <c r="U1252" s="10">
        <f t="shared" si="647"/>
        <v>101.60299999999999</v>
      </c>
      <c r="V1252" s="10">
        <f t="shared" si="648"/>
        <v>116.483</v>
      </c>
      <c r="W1252" s="10">
        <f t="shared" si="649"/>
        <v>113.648</v>
      </c>
      <c r="X1252" s="10">
        <f t="shared" si="667"/>
        <v>-4.3428737860642386E-3</v>
      </c>
      <c r="Y1252" s="10">
        <f t="shared" si="668"/>
        <v>-1.2013801714792827E-2</v>
      </c>
      <c r="Z1252" s="10">
        <f t="shared" si="669"/>
        <v>3.7890245544979884E-2</v>
      </c>
      <c r="AA1252" s="10">
        <f t="shared" si="670"/>
        <v>5.051186930255902E-2</v>
      </c>
      <c r="AB1252" s="10"/>
      <c r="AC1252" s="10">
        <f>IFERROR(VLOOKUP(S1252&amp;R1252,'Regulatory Data'!D$6:F$1349,3,FALSE),"")</f>
        <v>2.7968386220769967</v>
      </c>
      <c r="AD1252" s="12">
        <f>VLOOKUP($S1252&amp;$R1252,'Regulatory Data'!$I$6:$O$1301,5,FALSE)</f>
        <v>1</v>
      </c>
      <c r="AE1252" s="12">
        <f>IF(VLOOKUP($S1252&amp;$R1252,'Regulatory Data'!$I$6:$O$1301,7,FALSE)=1,1,IF(VLOOKUP($S1252&amp;$R1252,'Regulatory Data'!$I$6:$O$1301,6,FALSE)=1,0,""))</f>
        <v>1</v>
      </c>
      <c r="AF1252" s="10"/>
      <c r="AG1252" s="12" t="str">
        <f t="shared" si="659"/>
        <v/>
      </c>
      <c r="AH1252" s="12">
        <f t="shared" si="660"/>
        <v>-8.4436514240371352E-3</v>
      </c>
      <c r="AI1252" s="12" t="str">
        <f t="shared" si="661"/>
        <v/>
      </c>
      <c r="AJ1252" s="12">
        <f t="shared" si="662"/>
        <v>-1.2767795783942937E-2</v>
      </c>
      <c r="AK1252" s="12" t="str">
        <f t="shared" si="663"/>
        <v/>
      </c>
      <c r="AL1252" s="12">
        <f t="shared" si="664"/>
        <v>4.01256849156999E-2</v>
      </c>
      <c r="AM1252" s="12" t="str">
        <f t="shared" si="665"/>
        <v/>
      </c>
      <c r="AN1252" s="12">
        <f t="shared" si="666"/>
        <v>4.120767263583236E-2</v>
      </c>
      <c r="AO1252" s="10" t="str">
        <f t="shared" si="650"/>
        <v/>
      </c>
      <c r="AP1252" s="10">
        <f t="shared" si="651"/>
        <v>-8.4436514240371352E-3</v>
      </c>
      <c r="AQ1252" s="10" t="str">
        <f t="shared" si="652"/>
        <v/>
      </c>
      <c r="AR1252" s="10">
        <f t="shared" si="653"/>
        <v>-1.2767795783942937E-2</v>
      </c>
      <c r="AS1252" s="10" t="str">
        <f t="shared" si="654"/>
        <v/>
      </c>
      <c r="AT1252" s="10">
        <f t="shared" si="655"/>
        <v>4.01256849156999E-2</v>
      </c>
      <c r="AU1252" s="10" t="str">
        <f t="shared" si="656"/>
        <v/>
      </c>
      <c r="AV1252" s="10">
        <f t="shared" si="657"/>
        <v>4.120767263583236E-2</v>
      </c>
    </row>
    <row r="1253" spans="1:48" x14ac:dyDescent="0.2">
      <c r="A1253" s="2">
        <v>1</v>
      </c>
      <c r="B1253" s="6" t="s">
        <v>27</v>
      </c>
      <c r="C1253" s="6">
        <v>0</v>
      </c>
      <c r="D1253" s="5" t="s">
        <v>122</v>
      </c>
      <c r="E1253" s="5" t="str">
        <f t="shared" si="658"/>
        <v>315</v>
      </c>
      <c r="F1253" s="5" t="str">
        <f t="shared" si="645"/>
        <v>3152000</v>
      </c>
      <c r="G1253" s="7">
        <v>114.723</v>
      </c>
      <c r="H1253" s="7">
        <v>112.974</v>
      </c>
      <c r="I1253" s="7">
        <v>152.697</v>
      </c>
      <c r="J1253" s="7">
        <v>99.266999999999996</v>
      </c>
      <c r="K1253" s="7">
        <v>133.101</v>
      </c>
      <c r="L1253" s="7">
        <v>135.161</v>
      </c>
      <c r="M1253" s="7">
        <v>92.352999999999994</v>
      </c>
      <c r="N1253" s="7">
        <v>141.02000000000001</v>
      </c>
      <c r="O1253" s="7"/>
      <c r="Q1253" s="13"/>
      <c r="R1253" s="10" t="s">
        <v>801</v>
      </c>
      <c r="S1253" s="10">
        <v>2008</v>
      </c>
      <c r="T1253" s="10">
        <f t="shared" si="646"/>
        <v>103.663</v>
      </c>
      <c r="U1253" s="10">
        <f t="shared" si="647"/>
        <v>100.31399999999999</v>
      </c>
      <c r="V1253" s="10">
        <f t="shared" si="648"/>
        <v>121.252</v>
      </c>
      <c r="W1253" s="10">
        <f t="shared" si="649"/>
        <v>118.429</v>
      </c>
      <c r="X1253" s="10">
        <f t="shared" si="667"/>
        <v>-8.4436514240371352E-3</v>
      </c>
      <c r="Y1253" s="10">
        <f t="shared" si="668"/>
        <v>-1.2767795783942937E-2</v>
      </c>
      <c r="Z1253" s="10">
        <f t="shared" si="669"/>
        <v>4.01256849156999E-2</v>
      </c>
      <c r="AA1253" s="10">
        <f t="shared" si="670"/>
        <v>4.120767263583236E-2</v>
      </c>
      <c r="AB1253" s="10"/>
      <c r="AC1253" s="10">
        <f>IFERROR(VLOOKUP(S1253&amp;R1253,'Regulatory Data'!D$6:F$1349,3,FALSE),"")</f>
        <v>2.8723602056844078</v>
      </c>
      <c r="AD1253" s="12">
        <f>VLOOKUP($S1253&amp;$R1253,'Regulatory Data'!$I$6:$O$1301,5,FALSE)</f>
        <v>1</v>
      </c>
      <c r="AE1253" s="12">
        <f>IF(VLOOKUP($S1253&amp;$R1253,'Regulatory Data'!$I$6:$O$1301,7,FALSE)=1,1,IF(VLOOKUP($S1253&amp;$R1253,'Regulatory Data'!$I$6:$O$1301,6,FALSE)=1,0,""))</f>
        <v>1</v>
      </c>
      <c r="AF1253" s="10"/>
      <c r="AG1253" s="12" t="str">
        <f t="shared" si="659"/>
        <v/>
      </c>
      <c r="AH1253" s="12">
        <f t="shared" si="660"/>
        <v>-1.148609970543113E-3</v>
      </c>
      <c r="AI1253" s="12" t="str">
        <f t="shared" si="661"/>
        <v/>
      </c>
      <c r="AJ1253" s="12">
        <f t="shared" si="662"/>
        <v>-1.6595263680305727E-2</v>
      </c>
      <c r="AK1253" s="12" t="str">
        <f t="shared" si="663"/>
        <v/>
      </c>
      <c r="AL1253" s="12">
        <f t="shared" si="664"/>
        <v>2.8432694040520623E-2</v>
      </c>
      <c r="AM1253" s="12" t="str">
        <f t="shared" si="665"/>
        <v/>
      </c>
      <c r="AN1253" s="12">
        <f t="shared" si="666"/>
        <v>2.0244756944697961E-2</v>
      </c>
      <c r="AO1253" s="10" t="str">
        <f t="shared" si="650"/>
        <v/>
      </c>
      <c r="AP1253" s="10">
        <f t="shared" si="651"/>
        <v>-1.148609970543113E-3</v>
      </c>
      <c r="AQ1253" s="10" t="str">
        <f t="shared" si="652"/>
        <v/>
      </c>
      <c r="AR1253" s="10">
        <f t="shared" si="653"/>
        <v>-1.6595263680305727E-2</v>
      </c>
      <c r="AS1253" s="10" t="str">
        <f t="shared" si="654"/>
        <v/>
      </c>
      <c r="AT1253" s="10">
        <f t="shared" si="655"/>
        <v>2.8432694040520623E-2</v>
      </c>
      <c r="AU1253" s="10" t="str">
        <f t="shared" si="656"/>
        <v/>
      </c>
      <c r="AV1253" s="10">
        <f t="shared" si="657"/>
        <v>2.0244756944697961E-2</v>
      </c>
    </row>
    <row r="1254" spans="1:48" x14ac:dyDescent="0.2">
      <c r="A1254" s="2">
        <v>1</v>
      </c>
      <c r="B1254" s="6" t="s">
        <v>28</v>
      </c>
      <c r="C1254" s="6">
        <v>0</v>
      </c>
      <c r="D1254" s="5" t="s">
        <v>122</v>
      </c>
      <c r="E1254" s="5" t="str">
        <f t="shared" si="658"/>
        <v>315</v>
      </c>
      <c r="F1254" s="5" t="str">
        <f t="shared" si="645"/>
        <v>3152001</v>
      </c>
      <c r="G1254" s="7">
        <v>113.876</v>
      </c>
      <c r="H1254" s="7">
        <v>112.51600000000001</v>
      </c>
      <c r="I1254" s="7">
        <v>132.721</v>
      </c>
      <c r="J1254" s="7">
        <v>99.344999999999999</v>
      </c>
      <c r="K1254" s="7">
        <v>116.548</v>
      </c>
      <c r="L1254" s="7">
        <v>117.95699999999999</v>
      </c>
      <c r="M1254" s="7">
        <v>95.524000000000001</v>
      </c>
      <c r="N1254" s="7">
        <v>126.78</v>
      </c>
      <c r="O1254" s="7"/>
      <c r="Q1254" s="13"/>
      <c r="R1254" s="10" t="s">
        <v>801</v>
      </c>
      <c r="S1254" s="10">
        <v>2009</v>
      </c>
      <c r="T1254" s="10">
        <f t="shared" si="646"/>
        <v>103.544</v>
      </c>
      <c r="U1254" s="10">
        <f t="shared" si="647"/>
        <v>98.662999999999997</v>
      </c>
      <c r="V1254" s="10">
        <f t="shared" si="648"/>
        <v>124.749</v>
      </c>
      <c r="W1254" s="10">
        <f t="shared" si="649"/>
        <v>120.851</v>
      </c>
      <c r="X1254" s="10">
        <f t="shared" si="667"/>
        <v>-1.148609970543113E-3</v>
      </c>
      <c r="Y1254" s="10">
        <f t="shared" si="668"/>
        <v>-1.6595263680305727E-2</v>
      </c>
      <c r="Z1254" s="10">
        <f t="shared" si="669"/>
        <v>2.8432694040520623E-2</v>
      </c>
      <c r="AA1254" s="10">
        <f t="shared" si="670"/>
        <v>2.0244756944697961E-2</v>
      </c>
      <c r="AB1254" s="10"/>
      <c r="AC1254" s="10">
        <f>IFERROR(VLOOKUP(S1254&amp;R1254,'Regulatory Data'!D$6:F$1349,3,FALSE),"")</f>
        <v>2.8950800288357512</v>
      </c>
      <c r="AD1254" s="12">
        <f>VLOOKUP($S1254&amp;$R1254,'Regulatory Data'!$I$6:$O$1301,5,FALSE)</f>
        <v>1</v>
      </c>
      <c r="AE1254" s="12">
        <f>IF(VLOOKUP($S1254&amp;$R1254,'Regulatory Data'!$I$6:$O$1301,7,FALSE)=1,1,IF(VLOOKUP($S1254&amp;$R1254,'Regulatory Data'!$I$6:$O$1301,6,FALSE)=1,0,""))</f>
        <v>1</v>
      </c>
      <c r="AF1254" s="10"/>
      <c r="AG1254" s="12" t="str">
        <f t="shared" si="659"/>
        <v/>
      </c>
      <c r="AH1254" s="12">
        <f t="shared" si="660"/>
        <v>2.2526937677874947E-2</v>
      </c>
      <c r="AI1254" s="12" t="str">
        <f t="shared" si="661"/>
        <v/>
      </c>
      <c r="AJ1254" s="12">
        <f t="shared" si="662"/>
        <v>2.0743594631092321E-2</v>
      </c>
      <c r="AK1254" s="12" t="str">
        <f t="shared" si="663"/>
        <v/>
      </c>
      <c r="AL1254" s="12">
        <f t="shared" si="664"/>
        <v>1.4886756548545321E-2</v>
      </c>
      <c r="AM1254" s="12" t="str">
        <f t="shared" si="665"/>
        <v/>
      </c>
      <c r="AN1254" s="12">
        <f t="shared" si="666"/>
        <v>1.1558825069226231E-2</v>
      </c>
      <c r="AO1254" s="10" t="str">
        <f t="shared" si="650"/>
        <v/>
      </c>
      <c r="AP1254" s="10">
        <f t="shared" si="651"/>
        <v>2.2526937677874947E-2</v>
      </c>
      <c r="AQ1254" s="10" t="str">
        <f t="shared" si="652"/>
        <v/>
      </c>
      <c r="AR1254" s="10">
        <f t="shared" si="653"/>
        <v>2.0743594631092321E-2</v>
      </c>
      <c r="AS1254" s="10" t="str">
        <f t="shared" si="654"/>
        <v/>
      </c>
      <c r="AT1254" s="10">
        <f t="shared" si="655"/>
        <v>1.4886756548545321E-2</v>
      </c>
      <c r="AU1254" s="10" t="str">
        <f t="shared" si="656"/>
        <v/>
      </c>
      <c r="AV1254" s="10">
        <f t="shared" si="657"/>
        <v>1.1558825069226231E-2</v>
      </c>
    </row>
    <row r="1255" spans="1:48" x14ac:dyDescent="0.2">
      <c r="A1255" s="2">
        <v>1</v>
      </c>
      <c r="B1255" s="6" t="s">
        <v>29</v>
      </c>
      <c r="C1255" s="6">
        <v>0</v>
      </c>
      <c r="D1255" s="5" t="s">
        <v>122</v>
      </c>
      <c r="E1255" s="5" t="str">
        <f t="shared" si="658"/>
        <v>315</v>
      </c>
      <c r="F1255" s="5" t="str">
        <f t="shared" si="645"/>
        <v>3152002</v>
      </c>
      <c r="G1255" s="7">
        <v>100</v>
      </c>
      <c r="H1255" s="7">
        <v>100</v>
      </c>
      <c r="I1255" s="7">
        <v>100</v>
      </c>
      <c r="J1255" s="7">
        <v>100</v>
      </c>
      <c r="K1255" s="7">
        <v>100</v>
      </c>
      <c r="L1255" s="7">
        <v>100</v>
      </c>
      <c r="M1255" s="7">
        <v>100</v>
      </c>
      <c r="N1255" s="7">
        <v>100</v>
      </c>
      <c r="O1255" s="7"/>
      <c r="Q1255" s="13"/>
      <c r="R1255" s="10" t="s">
        <v>801</v>
      </c>
      <c r="S1255" s="10">
        <v>2010</v>
      </c>
      <c r="T1255" s="10">
        <f t="shared" si="646"/>
        <v>105.90300000000001</v>
      </c>
      <c r="U1255" s="10">
        <f t="shared" si="647"/>
        <v>100.73099999999999</v>
      </c>
      <c r="V1255" s="10">
        <f t="shared" si="648"/>
        <v>126.62</v>
      </c>
      <c r="W1255" s="10">
        <f t="shared" si="649"/>
        <v>122.256</v>
      </c>
      <c r="X1255" s="10">
        <f t="shared" si="667"/>
        <v>2.2526937677874947E-2</v>
      </c>
      <c r="Y1255" s="10">
        <f t="shared" si="668"/>
        <v>2.0743594631092321E-2</v>
      </c>
      <c r="Z1255" s="10">
        <f t="shared" si="669"/>
        <v>1.4886756548545321E-2</v>
      </c>
      <c r="AA1255" s="10">
        <f t="shared" si="670"/>
        <v>1.1558825069226231E-2</v>
      </c>
      <c r="AB1255" s="10"/>
      <c r="AC1255" s="10">
        <f>IFERROR(VLOOKUP(S1255&amp;R1255,'Regulatory Data'!D$6:F$1349,3,FALSE),"")</f>
        <v>2.9386680797687399</v>
      </c>
      <c r="AD1255" s="12">
        <f>VLOOKUP($S1255&amp;$R1255,'Regulatory Data'!$I$6:$O$1301,5,FALSE)</f>
        <v>1</v>
      </c>
      <c r="AE1255" s="12">
        <f>IF(VLOOKUP($S1255&amp;$R1255,'Regulatory Data'!$I$6:$O$1301,7,FALSE)=1,1,IF(VLOOKUP($S1255&amp;$R1255,'Regulatory Data'!$I$6:$O$1301,6,FALSE)=1,0,""))</f>
        <v>1</v>
      </c>
      <c r="AF1255" s="10"/>
      <c r="AG1255" s="12" t="str">
        <f t="shared" si="659"/>
        <v/>
      </c>
      <c r="AH1255" s="12" t="str">
        <f t="shared" si="660"/>
        <v>.</v>
      </c>
      <c r="AI1255" s="12" t="str">
        <f t="shared" si="661"/>
        <v/>
      </c>
      <c r="AJ1255" s="12" t="str">
        <f t="shared" si="662"/>
        <v>.</v>
      </c>
      <c r="AK1255" s="12" t="str">
        <f t="shared" si="663"/>
        <v/>
      </c>
      <c r="AL1255" s="12" t="str">
        <f t="shared" si="664"/>
        <v>.</v>
      </c>
      <c r="AM1255" s="12" t="str">
        <f t="shared" si="665"/>
        <v/>
      </c>
      <c r="AN1255" s="12" t="str">
        <f t="shared" si="666"/>
        <v>.</v>
      </c>
      <c r="AO1255" s="10" t="str">
        <f t="shared" si="650"/>
        <v/>
      </c>
      <c r="AP1255" s="10" t="str">
        <f t="shared" si="651"/>
        <v>.</v>
      </c>
      <c r="AQ1255" s="10" t="str">
        <f t="shared" si="652"/>
        <v/>
      </c>
      <c r="AR1255" s="10" t="str">
        <f t="shared" si="653"/>
        <v>.</v>
      </c>
      <c r="AS1255" s="10" t="str">
        <f t="shared" si="654"/>
        <v/>
      </c>
      <c r="AT1255" s="10" t="str">
        <f t="shared" si="655"/>
        <v>.</v>
      </c>
      <c r="AU1255" s="10" t="str">
        <f t="shared" si="656"/>
        <v/>
      </c>
      <c r="AV1255" s="10" t="str">
        <f t="shared" si="657"/>
        <v>.</v>
      </c>
    </row>
    <row r="1256" spans="1:48" x14ac:dyDescent="0.2">
      <c r="A1256" s="2">
        <v>1</v>
      </c>
      <c r="B1256" s="6" t="s">
        <v>30</v>
      </c>
      <c r="C1256" s="6">
        <v>0</v>
      </c>
      <c r="D1256" s="5" t="s">
        <v>122</v>
      </c>
      <c r="E1256" s="5" t="str">
        <f t="shared" si="658"/>
        <v>315</v>
      </c>
      <c r="F1256" s="5" t="str">
        <f t="shared" si="645"/>
        <v>3152003</v>
      </c>
      <c r="G1256" s="7">
        <v>105.93600000000001</v>
      </c>
      <c r="H1256" s="7">
        <v>104.857</v>
      </c>
      <c r="I1256" s="7">
        <v>91.918999999999997</v>
      </c>
      <c r="J1256" s="7">
        <v>99.655000000000001</v>
      </c>
      <c r="K1256" s="7">
        <v>86.768000000000001</v>
      </c>
      <c r="L1256" s="7">
        <v>87.661000000000001</v>
      </c>
      <c r="M1256" s="7">
        <v>99.114999999999995</v>
      </c>
      <c r="N1256" s="7">
        <v>91.105000000000004</v>
      </c>
      <c r="O1256" s="7"/>
      <c r="Q1256" s="13"/>
      <c r="R1256" s="10" t="s">
        <v>857</v>
      </c>
      <c r="S1256" s="10">
        <v>1987</v>
      </c>
      <c r="T1256" s="10">
        <f t="shared" si="646"/>
        <v>82.834000000000003</v>
      </c>
      <c r="U1256" s="10">
        <f t="shared" si="647"/>
        <v>87.513999999999996</v>
      </c>
      <c r="V1256" s="10">
        <f t="shared" si="648"/>
        <v>63.478000000000002</v>
      </c>
      <c r="W1256" s="10">
        <f t="shared" si="649"/>
        <v>71.905000000000001</v>
      </c>
      <c r="X1256" s="4" t="s">
        <v>985</v>
      </c>
      <c r="Y1256" s="4" t="s">
        <v>985</v>
      </c>
      <c r="Z1256" s="4" t="s">
        <v>985</v>
      </c>
      <c r="AA1256" s="4" t="s">
        <v>985</v>
      </c>
      <c r="AB1256" s="10"/>
      <c r="AC1256" s="10" t="str">
        <f>IFERROR(VLOOKUP(S1256&amp;R1256,'Regulatory Data'!D$6:F$1349,3,FALSE),"")</f>
        <v/>
      </c>
      <c r="AD1256" s="12" t="str">
        <f>VLOOKUP($S1256&amp;$R1256,'Regulatory Data'!$I$6:$O$1301,5,FALSE)</f>
        <v/>
      </c>
      <c r="AE1256" s="12" t="str">
        <f>IF(VLOOKUP($S1256&amp;$R1256,'Regulatory Data'!$I$6:$O$1301,7,FALSE)=1,1,IF(VLOOKUP($S1256&amp;$R1256,'Regulatory Data'!$I$6:$O$1301,6,FALSE)=1,0,""))</f>
        <v/>
      </c>
      <c r="AF1256" s="10"/>
      <c r="AG1256" s="12" t="str">
        <f t="shared" si="659"/>
        <v/>
      </c>
      <c r="AH1256" s="12" t="str">
        <f t="shared" si="660"/>
        <v/>
      </c>
      <c r="AI1256" s="12" t="str">
        <f t="shared" si="661"/>
        <v/>
      </c>
      <c r="AJ1256" s="12" t="str">
        <f t="shared" si="662"/>
        <v/>
      </c>
      <c r="AK1256" s="12" t="str">
        <f t="shared" si="663"/>
        <v/>
      </c>
      <c r="AL1256" s="12" t="str">
        <f t="shared" si="664"/>
        <v/>
      </c>
      <c r="AM1256" s="12" t="str">
        <f t="shared" si="665"/>
        <v/>
      </c>
      <c r="AN1256" s="12" t="str">
        <f t="shared" si="666"/>
        <v/>
      </c>
      <c r="AO1256" s="10" t="str">
        <f t="shared" si="650"/>
        <v/>
      </c>
      <c r="AP1256" s="10" t="str">
        <f t="shared" si="651"/>
        <v/>
      </c>
      <c r="AQ1256" s="10" t="str">
        <f t="shared" si="652"/>
        <v/>
      </c>
      <c r="AR1256" s="10" t="str">
        <f t="shared" si="653"/>
        <v/>
      </c>
      <c r="AS1256" s="10" t="str">
        <f t="shared" si="654"/>
        <v/>
      </c>
      <c r="AT1256" s="10" t="str">
        <f t="shared" si="655"/>
        <v/>
      </c>
      <c r="AU1256" s="10" t="str">
        <f t="shared" si="656"/>
        <v/>
      </c>
      <c r="AV1256" s="10" t="str">
        <f t="shared" si="657"/>
        <v/>
      </c>
    </row>
    <row r="1257" spans="1:48" x14ac:dyDescent="0.2">
      <c r="A1257" s="2">
        <v>1</v>
      </c>
      <c r="B1257" s="6" t="s">
        <v>31</v>
      </c>
      <c r="C1257" s="6">
        <v>0</v>
      </c>
      <c r="D1257" s="5" t="s">
        <v>122</v>
      </c>
      <c r="E1257" s="5" t="str">
        <f t="shared" si="658"/>
        <v>315</v>
      </c>
      <c r="F1257" s="5" t="str">
        <f t="shared" si="645"/>
        <v>3152004</v>
      </c>
      <c r="G1257" s="7">
        <v>97.658000000000001</v>
      </c>
      <c r="H1257" s="7">
        <v>95.823999999999998</v>
      </c>
      <c r="I1257" s="7">
        <v>76.247</v>
      </c>
      <c r="J1257" s="7">
        <v>99.885000000000005</v>
      </c>
      <c r="K1257" s="7">
        <v>78.075999999999993</v>
      </c>
      <c r="L1257" s="7">
        <v>79.569999999999993</v>
      </c>
      <c r="M1257" s="7">
        <v>105.958</v>
      </c>
      <c r="N1257" s="7">
        <v>80.790000000000006</v>
      </c>
      <c r="O1257" s="7"/>
      <c r="Q1257" s="13"/>
      <c r="R1257" s="10" t="s">
        <v>857</v>
      </c>
      <c r="S1257" s="10">
        <v>1988</v>
      </c>
      <c r="T1257" s="10">
        <f t="shared" si="646"/>
        <v>87.042000000000002</v>
      </c>
      <c r="U1257" s="10">
        <f t="shared" si="647"/>
        <v>91.394000000000005</v>
      </c>
      <c r="V1257" s="10">
        <f t="shared" si="648"/>
        <v>66.022999999999996</v>
      </c>
      <c r="W1257" s="10">
        <f t="shared" si="649"/>
        <v>71.697000000000003</v>
      </c>
      <c r="X1257" s="10">
        <f t="shared" ref="X1257:X1279" si="671">LN(T1257)-LN(T1256)</f>
        <v>4.9552155658895813E-2</v>
      </c>
      <c r="Y1257" s="10">
        <f t="shared" ref="Y1257:Y1279" si="672">LN(U1257)-LN(U1256)</f>
        <v>4.3381050226185991E-2</v>
      </c>
      <c r="Z1257" s="10">
        <f t="shared" ref="Z1257:Z1279" si="673">LN(V1257)-LN(V1256)</f>
        <v>3.9309776992421774E-2</v>
      </c>
      <c r="AA1257" s="10">
        <f t="shared" ref="AA1257:AA1279" si="674">LN(W1257)-LN(W1256)</f>
        <v>-2.8968976123113777E-3</v>
      </c>
      <c r="AB1257" s="10"/>
      <c r="AC1257" s="10" t="str">
        <f>IFERROR(VLOOKUP(S1257&amp;R1257,'Regulatory Data'!D$6:F$1349,3,FALSE),"")</f>
        <v/>
      </c>
      <c r="AD1257" s="12" t="str">
        <f>VLOOKUP($S1257&amp;$R1257,'Regulatory Data'!$I$6:$O$1301,5,FALSE)</f>
        <v/>
      </c>
      <c r="AE1257" s="12" t="str">
        <f>IF(VLOOKUP($S1257&amp;$R1257,'Regulatory Data'!$I$6:$O$1301,7,FALSE)=1,1,IF(VLOOKUP($S1257&amp;$R1257,'Regulatory Data'!$I$6:$O$1301,6,FALSE)=1,0,""))</f>
        <v/>
      </c>
      <c r="AF1257" s="10"/>
      <c r="AG1257" s="12" t="str">
        <f t="shared" si="659"/>
        <v/>
      </c>
      <c r="AH1257" s="12" t="str">
        <f t="shared" si="660"/>
        <v/>
      </c>
      <c r="AI1257" s="12" t="str">
        <f t="shared" si="661"/>
        <v/>
      </c>
      <c r="AJ1257" s="12" t="str">
        <f t="shared" si="662"/>
        <v/>
      </c>
      <c r="AK1257" s="12" t="str">
        <f t="shared" si="663"/>
        <v/>
      </c>
      <c r="AL1257" s="12" t="str">
        <f t="shared" si="664"/>
        <v/>
      </c>
      <c r="AM1257" s="12" t="str">
        <f t="shared" si="665"/>
        <v/>
      </c>
      <c r="AN1257" s="12" t="str">
        <f t="shared" si="666"/>
        <v/>
      </c>
      <c r="AO1257" s="10" t="str">
        <f t="shared" si="650"/>
        <v/>
      </c>
      <c r="AP1257" s="10" t="str">
        <f t="shared" si="651"/>
        <v/>
      </c>
      <c r="AQ1257" s="10" t="str">
        <f t="shared" si="652"/>
        <v/>
      </c>
      <c r="AR1257" s="10" t="str">
        <f t="shared" si="653"/>
        <v/>
      </c>
      <c r="AS1257" s="10" t="str">
        <f t="shared" si="654"/>
        <v/>
      </c>
      <c r="AT1257" s="10" t="str">
        <f t="shared" si="655"/>
        <v/>
      </c>
      <c r="AU1257" s="10" t="str">
        <f t="shared" si="656"/>
        <v/>
      </c>
      <c r="AV1257" s="10" t="str">
        <f t="shared" si="657"/>
        <v/>
      </c>
    </row>
    <row r="1258" spans="1:48" x14ac:dyDescent="0.2">
      <c r="A1258" s="2">
        <v>1</v>
      </c>
      <c r="B1258" s="6" t="s">
        <v>32</v>
      </c>
      <c r="C1258" s="6">
        <v>0</v>
      </c>
      <c r="D1258" s="5" t="s">
        <v>122</v>
      </c>
      <c r="E1258" s="5" t="str">
        <f t="shared" si="658"/>
        <v>315</v>
      </c>
      <c r="F1258" s="5" t="str">
        <f t="shared" si="645"/>
        <v>3152005</v>
      </c>
      <c r="G1258" s="7">
        <v>100.72199999999999</v>
      </c>
      <c r="H1258" s="7">
        <v>99.054000000000002</v>
      </c>
      <c r="I1258" s="7">
        <v>71.894000000000005</v>
      </c>
      <c r="J1258" s="7">
        <v>100.04</v>
      </c>
      <c r="K1258" s="7">
        <v>71.379000000000005</v>
      </c>
      <c r="L1258" s="7">
        <v>72.581000000000003</v>
      </c>
      <c r="M1258" s="7">
        <v>99.495999999999995</v>
      </c>
      <c r="N1258" s="7">
        <v>71.531000000000006</v>
      </c>
      <c r="O1258" s="7"/>
      <c r="Q1258" s="13"/>
      <c r="R1258" s="10" t="s">
        <v>857</v>
      </c>
      <c r="S1258" s="10">
        <v>1989</v>
      </c>
      <c r="T1258" s="10">
        <f t="shared" si="646"/>
        <v>88.248000000000005</v>
      </c>
      <c r="U1258" s="10">
        <f t="shared" si="647"/>
        <v>93.054000000000002</v>
      </c>
      <c r="V1258" s="10">
        <f t="shared" si="648"/>
        <v>68.677000000000007</v>
      </c>
      <c r="W1258" s="10">
        <f t="shared" si="649"/>
        <v>72.421999999999997</v>
      </c>
      <c r="X1258" s="10">
        <f t="shared" si="671"/>
        <v>1.3760271882260255E-2</v>
      </c>
      <c r="Y1258" s="10">
        <f t="shared" si="672"/>
        <v>1.8000139014250571E-2</v>
      </c>
      <c r="Z1258" s="10">
        <f t="shared" si="673"/>
        <v>3.9411188068398495E-2</v>
      </c>
      <c r="AA1258" s="10">
        <f t="shared" si="674"/>
        <v>1.0061214910605187E-2</v>
      </c>
      <c r="AB1258" s="10"/>
      <c r="AC1258" s="10" t="str">
        <f>IFERROR(VLOOKUP(S1258&amp;R1258,'Regulatory Data'!D$6:F$1349,3,FALSE),"")</f>
        <v/>
      </c>
      <c r="AD1258" s="12" t="str">
        <f>VLOOKUP($S1258&amp;$R1258,'Regulatory Data'!$I$6:$O$1301,5,FALSE)</f>
        <v/>
      </c>
      <c r="AE1258" s="12" t="str">
        <f>IF(VLOOKUP($S1258&amp;$R1258,'Regulatory Data'!$I$6:$O$1301,7,FALSE)=1,1,IF(VLOOKUP($S1258&amp;$R1258,'Regulatory Data'!$I$6:$O$1301,6,FALSE)=1,0,""))</f>
        <v/>
      </c>
      <c r="AF1258" s="10"/>
      <c r="AG1258" s="12" t="str">
        <f t="shared" si="659"/>
        <v/>
      </c>
      <c r="AH1258" s="12" t="str">
        <f t="shared" si="660"/>
        <v/>
      </c>
      <c r="AI1258" s="12" t="str">
        <f t="shared" si="661"/>
        <v/>
      </c>
      <c r="AJ1258" s="12" t="str">
        <f t="shared" si="662"/>
        <v/>
      </c>
      <c r="AK1258" s="12" t="str">
        <f t="shared" si="663"/>
        <v/>
      </c>
      <c r="AL1258" s="12" t="str">
        <f t="shared" si="664"/>
        <v/>
      </c>
      <c r="AM1258" s="12" t="str">
        <f t="shared" si="665"/>
        <v/>
      </c>
      <c r="AN1258" s="12" t="str">
        <f t="shared" si="666"/>
        <v/>
      </c>
      <c r="AO1258" s="10" t="str">
        <f t="shared" si="650"/>
        <v/>
      </c>
      <c r="AP1258" s="10" t="str">
        <f t="shared" si="651"/>
        <v/>
      </c>
      <c r="AQ1258" s="10" t="str">
        <f t="shared" si="652"/>
        <v/>
      </c>
      <c r="AR1258" s="10" t="str">
        <f t="shared" si="653"/>
        <v/>
      </c>
      <c r="AS1258" s="10" t="str">
        <f t="shared" si="654"/>
        <v/>
      </c>
      <c r="AT1258" s="10" t="str">
        <f t="shared" si="655"/>
        <v/>
      </c>
      <c r="AU1258" s="10" t="str">
        <f t="shared" si="656"/>
        <v/>
      </c>
      <c r="AV1258" s="10" t="str">
        <f t="shared" si="657"/>
        <v/>
      </c>
    </row>
    <row r="1259" spans="1:48" x14ac:dyDescent="0.2">
      <c r="A1259" s="2">
        <v>1</v>
      </c>
      <c r="B1259" s="6" t="s">
        <v>33</v>
      </c>
      <c r="C1259" s="6">
        <v>0</v>
      </c>
      <c r="D1259" s="5" t="s">
        <v>122</v>
      </c>
      <c r="E1259" s="5" t="str">
        <f t="shared" si="658"/>
        <v>315</v>
      </c>
      <c r="F1259" s="5" t="str">
        <f t="shared" si="645"/>
        <v>3152006</v>
      </c>
      <c r="G1259" s="7">
        <v>97.498999999999995</v>
      </c>
      <c r="H1259" s="7">
        <v>98.802999999999997</v>
      </c>
      <c r="I1259" s="7">
        <v>66.478999999999999</v>
      </c>
      <c r="J1259" s="7">
        <v>100.898</v>
      </c>
      <c r="K1259" s="7">
        <v>68.183999999999997</v>
      </c>
      <c r="L1259" s="7">
        <v>67.284999999999997</v>
      </c>
      <c r="M1259" s="7">
        <v>105.63200000000001</v>
      </c>
      <c r="N1259" s="7">
        <v>70.222999999999999</v>
      </c>
      <c r="O1259" s="7"/>
      <c r="Q1259" s="13"/>
      <c r="R1259" s="10" t="s">
        <v>857</v>
      </c>
      <c r="S1259" s="10">
        <v>1990</v>
      </c>
      <c r="T1259" s="10">
        <f t="shared" si="646"/>
        <v>86.644000000000005</v>
      </c>
      <c r="U1259" s="10">
        <f t="shared" si="647"/>
        <v>91.980999999999995</v>
      </c>
      <c r="V1259" s="10">
        <f t="shared" si="648"/>
        <v>71.272999999999996</v>
      </c>
      <c r="W1259" s="10">
        <f t="shared" si="649"/>
        <v>78.375</v>
      </c>
      <c r="X1259" s="10">
        <f t="shared" si="671"/>
        <v>-1.8343262988349096E-2</v>
      </c>
      <c r="Y1259" s="10">
        <f t="shared" si="672"/>
        <v>-1.159793582401214E-2</v>
      </c>
      <c r="Z1259" s="10">
        <f t="shared" si="673"/>
        <v>3.7103219838760637E-2</v>
      </c>
      <c r="AA1259" s="10">
        <f t="shared" si="674"/>
        <v>7.8994878316447803E-2</v>
      </c>
      <c r="AB1259" s="10"/>
      <c r="AC1259" s="10" t="str">
        <f>IFERROR(VLOOKUP(S1259&amp;R1259,'Regulatory Data'!D$6:F$1349,3,FALSE),"")</f>
        <v/>
      </c>
      <c r="AD1259" s="12" t="str">
        <f>VLOOKUP($S1259&amp;$R1259,'Regulatory Data'!$I$6:$O$1301,5,FALSE)</f>
        <v/>
      </c>
      <c r="AE1259" s="12" t="str">
        <f>IF(VLOOKUP($S1259&amp;$R1259,'Regulatory Data'!$I$6:$O$1301,7,FALSE)=1,1,IF(VLOOKUP($S1259&amp;$R1259,'Regulatory Data'!$I$6:$O$1301,6,FALSE)=1,0,""))</f>
        <v/>
      </c>
      <c r="AF1259" s="10"/>
      <c r="AG1259" s="12" t="str">
        <f t="shared" si="659"/>
        <v/>
      </c>
      <c r="AH1259" s="12" t="str">
        <f t="shared" si="660"/>
        <v/>
      </c>
      <c r="AI1259" s="12" t="str">
        <f t="shared" si="661"/>
        <v/>
      </c>
      <c r="AJ1259" s="12" t="str">
        <f t="shared" si="662"/>
        <v/>
      </c>
      <c r="AK1259" s="12" t="str">
        <f t="shared" si="663"/>
        <v/>
      </c>
      <c r="AL1259" s="12" t="str">
        <f t="shared" si="664"/>
        <v/>
      </c>
      <c r="AM1259" s="12" t="str">
        <f t="shared" si="665"/>
        <v/>
      </c>
      <c r="AN1259" s="12" t="str">
        <f t="shared" si="666"/>
        <v/>
      </c>
      <c r="AO1259" s="10" t="str">
        <f t="shared" si="650"/>
        <v/>
      </c>
      <c r="AP1259" s="10" t="str">
        <f t="shared" si="651"/>
        <v/>
      </c>
      <c r="AQ1259" s="10" t="str">
        <f t="shared" si="652"/>
        <v/>
      </c>
      <c r="AR1259" s="10" t="str">
        <f t="shared" si="653"/>
        <v/>
      </c>
      <c r="AS1259" s="10" t="str">
        <f t="shared" si="654"/>
        <v/>
      </c>
      <c r="AT1259" s="10" t="str">
        <f t="shared" si="655"/>
        <v/>
      </c>
      <c r="AU1259" s="10" t="str">
        <f t="shared" si="656"/>
        <v/>
      </c>
      <c r="AV1259" s="10" t="str">
        <f t="shared" si="657"/>
        <v/>
      </c>
    </row>
    <row r="1260" spans="1:48" x14ac:dyDescent="0.2">
      <c r="A1260" s="2">
        <v>1</v>
      </c>
      <c r="B1260" s="6" t="s">
        <v>34</v>
      </c>
      <c r="C1260" s="6">
        <v>0</v>
      </c>
      <c r="D1260" s="5" t="s">
        <v>122</v>
      </c>
      <c r="E1260" s="5" t="str">
        <f t="shared" si="658"/>
        <v>315</v>
      </c>
      <c r="F1260" s="5" t="str">
        <f t="shared" si="645"/>
        <v>3152007</v>
      </c>
      <c r="G1260" s="7">
        <v>67.427999999999997</v>
      </c>
      <c r="H1260" s="7">
        <v>68.078000000000003</v>
      </c>
      <c r="I1260" s="7">
        <v>44.872999999999998</v>
      </c>
      <c r="J1260" s="7">
        <v>102.46299999999999</v>
      </c>
      <c r="K1260" s="7">
        <v>66.549000000000007</v>
      </c>
      <c r="L1260" s="7">
        <v>65.914000000000001</v>
      </c>
      <c r="M1260" s="7">
        <v>140.899</v>
      </c>
      <c r="N1260" s="7">
        <v>63.225999999999999</v>
      </c>
      <c r="O1260" s="7"/>
      <c r="Q1260" s="13"/>
      <c r="R1260" s="10" t="s">
        <v>857</v>
      </c>
      <c r="S1260" s="10">
        <v>1991</v>
      </c>
      <c r="T1260" s="10">
        <f t="shared" si="646"/>
        <v>81.159000000000006</v>
      </c>
      <c r="U1260" s="10">
        <f t="shared" si="647"/>
        <v>85.664000000000001</v>
      </c>
      <c r="V1260" s="10">
        <f t="shared" si="648"/>
        <v>74.141999999999996</v>
      </c>
      <c r="W1260" s="10">
        <f t="shared" si="649"/>
        <v>88.563000000000002</v>
      </c>
      <c r="X1260" s="10">
        <f t="shared" si="671"/>
        <v>-6.5397576137588231E-2</v>
      </c>
      <c r="Y1260" s="10">
        <f t="shared" si="672"/>
        <v>-7.1149366643416201E-2</v>
      </c>
      <c r="Z1260" s="10">
        <f t="shared" si="673"/>
        <v>3.9464599274780632E-2</v>
      </c>
      <c r="AA1260" s="10">
        <f t="shared" si="674"/>
        <v>0.12220916421229422</v>
      </c>
      <c r="AB1260" s="10"/>
      <c r="AC1260" s="10" t="str">
        <f>IFERROR(VLOOKUP(S1260&amp;R1260,'Regulatory Data'!D$6:F$1349,3,FALSE),"")</f>
        <v/>
      </c>
      <c r="AD1260" s="12" t="str">
        <f>VLOOKUP($S1260&amp;$R1260,'Regulatory Data'!$I$6:$O$1301,5,FALSE)</f>
        <v/>
      </c>
      <c r="AE1260" s="12" t="str">
        <f>IF(VLOOKUP($S1260&amp;$R1260,'Regulatory Data'!$I$6:$O$1301,7,FALSE)=1,1,IF(VLOOKUP($S1260&amp;$R1260,'Regulatory Data'!$I$6:$O$1301,6,FALSE)=1,0,""))</f>
        <v/>
      </c>
      <c r="AF1260" s="10"/>
      <c r="AG1260" s="12" t="str">
        <f t="shared" si="659"/>
        <v/>
      </c>
      <c r="AH1260" s="12" t="str">
        <f t="shared" si="660"/>
        <v/>
      </c>
      <c r="AI1260" s="12" t="str">
        <f t="shared" si="661"/>
        <v/>
      </c>
      <c r="AJ1260" s="12" t="str">
        <f t="shared" si="662"/>
        <v/>
      </c>
      <c r="AK1260" s="12" t="str">
        <f t="shared" si="663"/>
        <v/>
      </c>
      <c r="AL1260" s="12" t="str">
        <f t="shared" si="664"/>
        <v/>
      </c>
      <c r="AM1260" s="12" t="str">
        <f t="shared" si="665"/>
        <v/>
      </c>
      <c r="AN1260" s="12" t="str">
        <f t="shared" si="666"/>
        <v/>
      </c>
      <c r="AO1260" s="10" t="str">
        <f t="shared" si="650"/>
        <v/>
      </c>
      <c r="AP1260" s="10" t="str">
        <f t="shared" si="651"/>
        <v/>
      </c>
      <c r="AQ1260" s="10" t="str">
        <f t="shared" si="652"/>
        <v/>
      </c>
      <c r="AR1260" s="10" t="str">
        <f t="shared" si="653"/>
        <v/>
      </c>
      <c r="AS1260" s="10" t="str">
        <f t="shared" si="654"/>
        <v/>
      </c>
      <c r="AT1260" s="10" t="str">
        <f t="shared" si="655"/>
        <v/>
      </c>
      <c r="AU1260" s="10" t="str">
        <f t="shared" si="656"/>
        <v/>
      </c>
      <c r="AV1260" s="10" t="str">
        <f t="shared" si="657"/>
        <v/>
      </c>
    </row>
    <row r="1261" spans="1:48" x14ac:dyDescent="0.2">
      <c r="A1261" s="2">
        <v>1</v>
      </c>
      <c r="B1261" s="6" t="s">
        <v>35</v>
      </c>
      <c r="C1261" s="6">
        <v>0</v>
      </c>
      <c r="D1261" s="5" t="s">
        <v>122</v>
      </c>
      <c r="E1261" s="5" t="str">
        <f t="shared" si="658"/>
        <v>315</v>
      </c>
      <c r="F1261" s="5" t="str">
        <f t="shared" si="645"/>
        <v>3152008</v>
      </c>
      <c r="G1261" s="7">
        <v>58.941000000000003</v>
      </c>
      <c r="H1261" s="7">
        <v>57.634999999999998</v>
      </c>
      <c r="I1261" s="7">
        <v>34.286999999999999</v>
      </c>
      <c r="J1261" s="7">
        <v>103.85299999999999</v>
      </c>
      <c r="K1261" s="7">
        <v>58.170999999999999</v>
      </c>
      <c r="L1261" s="7">
        <v>59.488999999999997</v>
      </c>
      <c r="M1261" s="7">
        <v>166.886</v>
      </c>
      <c r="N1261" s="7">
        <v>57.22</v>
      </c>
      <c r="O1261" s="7"/>
      <c r="Q1261" s="13"/>
      <c r="R1261" s="10" t="s">
        <v>857</v>
      </c>
      <c r="S1261" s="10">
        <v>1992</v>
      </c>
      <c r="T1261" s="10">
        <f t="shared" si="646"/>
        <v>86.864000000000004</v>
      </c>
      <c r="U1261" s="10">
        <f t="shared" si="647"/>
        <v>91.646000000000001</v>
      </c>
      <c r="V1261" s="10">
        <f t="shared" si="648"/>
        <v>76.674999999999997</v>
      </c>
      <c r="W1261" s="10">
        <f t="shared" si="649"/>
        <v>86.072000000000003</v>
      </c>
      <c r="X1261" s="10">
        <f t="shared" si="671"/>
        <v>6.7933483621951396E-2</v>
      </c>
      <c r="Y1261" s="10">
        <f t="shared" si="672"/>
        <v>6.7500661696367814E-2</v>
      </c>
      <c r="Z1261" s="10">
        <f t="shared" si="673"/>
        <v>3.3593536650206701E-2</v>
      </c>
      <c r="AA1261" s="10">
        <f t="shared" si="674"/>
        <v>-2.8530007873770913E-2</v>
      </c>
      <c r="AB1261" s="10"/>
      <c r="AC1261" s="10" t="str">
        <f>IFERROR(VLOOKUP(S1261&amp;R1261,'Regulatory Data'!D$6:F$1349,3,FALSE),"")</f>
        <v/>
      </c>
      <c r="AD1261" s="12" t="str">
        <f>VLOOKUP($S1261&amp;$R1261,'Regulatory Data'!$I$6:$O$1301,5,FALSE)</f>
        <v/>
      </c>
      <c r="AE1261" s="12" t="str">
        <f>IF(VLOOKUP($S1261&amp;$R1261,'Regulatory Data'!$I$6:$O$1301,7,FALSE)=1,1,IF(VLOOKUP($S1261&amp;$R1261,'Regulatory Data'!$I$6:$O$1301,6,FALSE)=1,0,""))</f>
        <v/>
      </c>
      <c r="AF1261" s="10"/>
      <c r="AG1261" s="12" t="str">
        <f t="shared" si="659"/>
        <v/>
      </c>
      <c r="AH1261" s="12" t="str">
        <f t="shared" si="660"/>
        <v/>
      </c>
      <c r="AI1261" s="12" t="str">
        <f t="shared" si="661"/>
        <v/>
      </c>
      <c r="AJ1261" s="12" t="str">
        <f t="shared" si="662"/>
        <v/>
      </c>
      <c r="AK1261" s="12" t="str">
        <f t="shared" si="663"/>
        <v/>
      </c>
      <c r="AL1261" s="12" t="str">
        <f t="shared" si="664"/>
        <v/>
      </c>
      <c r="AM1261" s="12" t="str">
        <f t="shared" si="665"/>
        <v/>
      </c>
      <c r="AN1261" s="12" t="str">
        <f t="shared" si="666"/>
        <v/>
      </c>
      <c r="AO1261" s="10" t="str">
        <f t="shared" si="650"/>
        <v/>
      </c>
      <c r="AP1261" s="10" t="str">
        <f t="shared" si="651"/>
        <v/>
      </c>
      <c r="AQ1261" s="10" t="str">
        <f t="shared" si="652"/>
        <v/>
      </c>
      <c r="AR1261" s="10" t="str">
        <f t="shared" si="653"/>
        <v/>
      </c>
      <c r="AS1261" s="10" t="str">
        <f t="shared" si="654"/>
        <v/>
      </c>
      <c r="AT1261" s="10" t="str">
        <f t="shared" si="655"/>
        <v/>
      </c>
      <c r="AU1261" s="10" t="str">
        <f t="shared" si="656"/>
        <v/>
      </c>
      <c r="AV1261" s="10" t="str">
        <f t="shared" si="657"/>
        <v/>
      </c>
    </row>
    <row r="1262" spans="1:48" x14ac:dyDescent="0.2">
      <c r="A1262" s="2">
        <v>1</v>
      </c>
      <c r="B1262" s="6" t="s">
        <v>36</v>
      </c>
      <c r="C1262" s="6">
        <v>0</v>
      </c>
      <c r="D1262" s="5" t="s">
        <v>122</v>
      </c>
      <c r="E1262" s="5" t="str">
        <f t="shared" si="658"/>
        <v>315</v>
      </c>
      <c r="F1262" s="5" t="str">
        <f t="shared" si="645"/>
        <v>3152009</v>
      </c>
      <c r="G1262" s="7">
        <v>54.003</v>
      </c>
      <c r="H1262" s="7">
        <v>52.127000000000002</v>
      </c>
      <c r="I1262" s="7">
        <v>26.931999999999999</v>
      </c>
      <c r="J1262" s="7">
        <v>105.03400000000001</v>
      </c>
      <c r="K1262" s="7">
        <v>49.872999999999998</v>
      </c>
      <c r="L1262" s="7">
        <v>51.667000000000002</v>
      </c>
      <c r="M1262" s="7">
        <v>163.98400000000001</v>
      </c>
      <c r="N1262" s="7">
        <v>44.164999999999999</v>
      </c>
      <c r="O1262" s="7"/>
      <c r="Q1262" s="13"/>
      <c r="R1262" s="10" t="s">
        <v>857</v>
      </c>
      <c r="S1262" s="10">
        <v>1993</v>
      </c>
      <c r="T1262" s="10">
        <f t="shared" si="646"/>
        <v>87.525000000000006</v>
      </c>
      <c r="U1262" s="10">
        <f t="shared" si="647"/>
        <v>91.864000000000004</v>
      </c>
      <c r="V1262" s="10">
        <f t="shared" si="648"/>
        <v>78.745000000000005</v>
      </c>
      <c r="W1262" s="10">
        <f t="shared" si="649"/>
        <v>86.798000000000002</v>
      </c>
      <c r="X1262" s="10">
        <f t="shared" si="671"/>
        <v>7.5807896776343142E-3</v>
      </c>
      <c r="Y1262" s="10">
        <f t="shared" si="672"/>
        <v>2.3758934395781139E-3</v>
      </c>
      <c r="Z1262" s="10">
        <f t="shared" si="673"/>
        <v>2.6639073626228971E-2</v>
      </c>
      <c r="AA1262" s="10">
        <f t="shared" si="674"/>
        <v>8.399424634583319E-3</v>
      </c>
      <c r="AB1262" s="10"/>
      <c r="AC1262" s="10" t="str">
        <f>IFERROR(VLOOKUP(S1262&amp;R1262,'Regulatory Data'!D$6:F$1349,3,FALSE),"")</f>
        <v/>
      </c>
      <c r="AD1262" s="12" t="str">
        <f>VLOOKUP($S1262&amp;$R1262,'Regulatory Data'!$I$6:$O$1301,5,FALSE)</f>
        <v/>
      </c>
      <c r="AE1262" s="12" t="str">
        <f>IF(VLOOKUP($S1262&amp;$R1262,'Regulatory Data'!$I$6:$O$1301,7,FALSE)=1,1,IF(VLOOKUP($S1262&amp;$R1262,'Regulatory Data'!$I$6:$O$1301,6,FALSE)=1,0,""))</f>
        <v/>
      </c>
      <c r="AF1262" s="10"/>
      <c r="AG1262" s="12" t="str">
        <f t="shared" si="659"/>
        <v/>
      </c>
      <c r="AH1262" s="12" t="str">
        <f t="shared" si="660"/>
        <v/>
      </c>
      <c r="AI1262" s="12" t="str">
        <f t="shared" si="661"/>
        <v/>
      </c>
      <c r="AJ1262" s="12" t="str">
        <f t="shared" si="662"/>
        <v/>
      </c>
      <c r="AK1262" s="12" t="str">
        <f t="shared" si="663"/>
        <v/>
      </c>
      <c r="AL1262" s="12" t="str">
        <f t="shared" si="664"/>
        <v/>
      </c>
      <c r="AM1262" s="12" t="str">
        <f t="shared" si="665"/>
        <v/>
      </c>
      <c r="AN1262" s="12" t="str">
        <f t="shared" si="666"/>
        <v/>
      </c>
      <c r="AO1262" s="10" t="str">
        <f t="shared" si="650"/>
        <v/>
      </c>
      <c r="AP1262" s="10" t="str">
        <f t="shared" si="651"/>
        <v/>
      </c>
      <c r="AQ1262" s="10" t="str">
        <f t="shared" si="652"/>
        <v/>
      </c>
      <c r="AR1262" s="10" t="str">
        <f t="shared" si="653"/>
        <v/>
      </c>
      <c r="AS1262" s="10" t="str">
        <f t="shared" si="654"/>
        <v/>
      </c>
      <c r="AT1262" s="10" t="str">
        <f t="shared" si="655"/>
        <v/>
      </c>
      <c r="AU1262" s="10" t="str">
        <f t="shared" si="656"/>
        <v/>
      </c>
      <c r="AV1262" s="10" t="str">
        <f t="shared" si="657"/>
        <v/>
      </c>
    </row>
    <row r="1263" spans="1:48" x14ac:dyDescent="0.2">
      <c r="A1263" s="2">
        <v>1</v>
      </c>
      <c r="B1263" s="6" t="s">
        <v>37</v>
      </c>
      <c r="C1263" s="6">
        <v>0</v>
      </c>
      <c r="D1263" s="5" t="s">
        <v>122</v>
      </c>
      <c r="E1263" s="5" t="str">
        <f t="shared" si="658"/>
        <v>315</v>
      </c>
      <c r="F1263" s="5" t="str">
        <f t="shared" si="645"/>
        <v>3152010</v>
      </c>
      <c r="G1263" s="7">
        <v>57.014000000000003</v>
      </c>
      <c r="H1263" s="7">
        <v>56.994</v>
      </c>
      <c r="I1263" s="7">
        <v>27.378</v>
      </c>
      <c r="J1263" s="7">
        <v>105.205</v>
      </c>
      <c r="K1263" s="7">
        <v>48.021000000000001</v>
      </c>
      <c r="L1263" s="7">
        <v>48.037999999999997</v>
      </c>
      <c r="M1263" s="7">
        <v>153.148</v>
      </c>
      <c r="N1263" s="7">
        <v>41.93</v>
      </c>
      <c r="O1263" s="7"/>
      <c r="Q1263" s="13"/>
      <c r="R1263" s="10" t="s">
        <v>857</v>
      </c>
      <c r="S1263" s="10">
        <v>1994</v>
      </c>
      <c r="T1263" s="10">
        <f t="shared" si="646"/>
        <v>93.623999999999995</v>
      </c>
      <c r="U1263" s="10">
        <f t="shared" si="647"/>
        <v>98.927999999999997</v>
      </c>
      <c r="V1263" s="10">
        <f t="shared" si="648"/>
        <v>80.655000000000001</v>
      </c>
      <c r="W1263" s="10">
        <f t="shared" si="649"/>
        <v>84.028000000000006</v>
      </c>
      <c r="X1263" s="10">
        <f t="shared" si="671"/>
        <v>6.7362294031735992E-2</v>
      </c>
      <c r="Y1263" s="10">
        <f t="shared" si="672"/>
        <v>7.4083090342324631E-2</v>
      </c>
      <c r="Z1263" s="10">
        <f t="shared" si="673"/>
        <v>2.3966015303206412E-2</v>
      </c>
      <c r="AA1263" s="10">
        <f t="shared" si="674"/>
        <v>-3.243350329275696E-2</v>
      </c>
      <c r="AB1263" s="10"/>
      <c r="AC1263" s="10" t="str">
        <f>IFERROR(VLOOKUP(S1263&amp;R1263,'Regulatory Data'!D$6:F$1349,3,FALSE),"")</f>
        <v/>
      </c>
      <c r="AD1263" s="12" t="str">
        <f>VLOOKUP($S1263&amp;$R1263,'Regulatory Data'!$I$6:$O$1301,5,FALSE)</f>
        <v/>
      </c>
      <c r="AE1263" s="12" t="str">
        <f>IF(VLOOKUP($S1263&amp;$R1263,'Regulatory Data'!$I$6:$O$1301,7,FALSE)=1,1,IF(VLOOKUP($S1263&amp;$R1263,'Regulatory Data'!$I$6:$O$1301,6,FALSE)=1,0,""))</f>
        <v/>
      </c>
      <c r="AF1263" s="10"/>
      <c r="AG1263" s="12" t="str">
        <f t="shared" si="659"/>
        <v/>
      </c>
      <c r="AH1263" s="12" t="str">
        <f t="shared" si="660"/>
        <v/>
      </c>
      <c r="AI1263" s="12" t="str">
        <f t="shared" si="661"/>
        <v/>
      </c>
      <c r="AJ1263" s="12" t="str">
        <f t="shared" si="662"/>
        <v/>
      </c>
      <c r="AK1263" s="12" t="str">
        <f t="shared" si="663"/>
        <v/>
      </c>
      <c r="AL1263" s="12" t="str">
        <f t="shared" si="664"/>
        <v/>
      </c>
      <c r="AM1263" s="12" t="str">
        <f t="shared" si="665"/>
        <v/>
      </c>
      <c r="AN1263" s="12" t="str">
        <f t="shared" si="666"/>
        <v/>
      </c>
      <c r="AO1263" s="10" t="str">
        <f t="shared" si="650"/>
        <v/>
      </c>
      <c r="AP1263" s="10" t="str">
        <f t="shared" si="651"/>
        <v/>
      </c>
      <c r="AQ1263" s="10" t="str">
        <f t="shared" si="652"/>
        <v/>
      </c>
      <c r="AR1263" s="10" t="str">
        <f t="shared" si="653"/>
        <v/>
      </c>
      <c r="AS1263" s="10" t="str">
        <f t="shared" si="654"/>
        <v/>
      </c>
      <c r="AT1263" s="10" t="str">
        <f t="shared" si="655"/>
        <v/>
      </c>
      <c r="AU1263" s="10" t="str">
        <f t="shared" si="656"/>
        <v/>
      </c>
      <c r="AV1263" s="10" t="str">
        <f t="shared" si="657"/>
        <v/>
      </c>
    </row>
    <row r="1264" spans="1:48" x14ac:dyDescent="0.2">
      <c r="A1264" s="2">
        <v>1</v>
      </c>
      <c r="B1264" s="6" t="s">
        <v>63</v>
      </c>
      <c r="C1264" s="6">
        <v>0</v>
      </c>
      <c r="D1264" s="5" t="s">
        <v>122</v>
      </c>
      <c r="E1264" s="5" t="str">
        <f t="shared" si="658"/>
        <v>315</v>
      </c>
      <c r="F1264" s="5" t="str">
        <f t="shared" si="645"/>
        <v>3152011</v>
      </c>
      <c r="G1264" s="7">
        <v>57.555999999999997</v>
      </c>
      <c r="H1264" s="7">
        <v>58.670999999999999</v>
      </c>
      <c r="I1264" s="7">
        <v>26.623000000000001</v>
      </c>
      <c r="J1264" s="7">
        <v>107.393</v>
      </c>
      <c r="K1264" s="7">
        <v>46.255000000000003</v>
      </c>
      <c r="L1264" s="7">
        <v>45.375999999999998</v>
      </c>
      <c r="M1264" s="7">
        <v>152.33600000000001</v>
      </c>
      <c r="N1264" s="7">
        <v>40.555999999999997</v>
      </c>
      <c r="O1264" s="7"/>
      <c r="Q1264" s="13"/>
      <c r="R1264" s="10" t="s">
        <v>857</v>
      </c>
      <c r="S1264" s="10">
        <v>1995</v>
      </c>
      <c r="T1264" s="10">
        <f t="shared" si="646"/>
        <v>99.471000000000004</v>
      </c>
      <c r="U1264" s="10">
        <f t="shared" si="647"/>
        <v>103.812</v>
      </c>
      <c r="V1264" s="10">
        <f t="shared" si="648"/>
        <v>82.349000000000004</v>
      </c>
      <c r="W1264" s="10">
        <f t="shared" si="649"/>
        <v>81.45</v>
      </c>
      <c r="X1264" s="10">
        <f t="shared" si="671"/>
        <v>6.0579383523720054E-2</v>
      </c>
      <c r="Y1264" s="10">
        <f t="shared" si="672"/>
        <v>4.8189258170024729E-2</v>
      </c>
      <c r="Z1264" s="10">
        <f t="shared" si="673"/>
        <v>2.0785514329336507E-2</v>
      </c>
      <c r="AA1264" s="10">
        <f t="shared" si="674"/>
        <v>-3.1160741585380514E-2</v>
      </c>
      <c r="AB1264" s="10"/>
      <c r="AC1264" s="10" t="str">
        <f>IFERROR(VLOOKUP(S1264&amp;R1264,'Regulatory Data'!D$6:F$1349,3,FALSE),"")</f>
        <v/>
      </c>
      <c r="AD1264" s="12" t="str">
        <f>VLOOKUP($S1264&amp;$R1264,'Regulatory Data'!$I$6:$O$1301,5,FALSE)</f>
        <v/>
      </c>
      <c r="AE1264" s="12" t="str">
        <f>IF(VLOOKUP($S1264&amp;$R1264,'Regulatory Data'!$I$6:$O$1301,7,FALSE)=1,1,IF(VLOOKUP($S1264&amp;$R1264,'Regulatory Data'!$I$6:$O$1301,6,FALSE)=1,0,""))</f>
        <v/>
      </c>
      <c r="AF1264" s="10"/>
      <c r="AG1264" s="12" t="str">
        <f t="shared" si="659"/>
        <v/>
      </c>
      <c r="AH1264" s="12" t="str">
        <f t="shared" si="660"/>
        <v/>
      </c>
      <c r="AI1264" s="12" t="str">
        <f t="shared" si="661"/>
        <v/>
      </c>
      <c r="AJ1264" s="12" t="str">
        <f t="shared" si="662"/>
        <v/>
      </c>
      <c r="AK1264" s="12" t="str">
        <f t="shared" si="663"/>
        <v/>
      </c>
      <c r="AL1264" s="12" t="str">
        <f t="shared" si="664"/>
        <v/>
      </c>
      <c r="AM1264" s="12" t="str">
        <f t="shared" si="665"/>
        <v/>
      </c>
      <c r="AN1264" s="12" t="str">
        <f t="shared" si="666"/>
        <v/>
      </c>
      <c r="AO1264" s="10" t="str">
        <f t="shared" si="650"/>
        <v/>
      </c>
      <c r="AP1264" s="10" t="str">
        <f t="shared" si="651"/>
        <v/>
      </c>
      <c r="AQ1264" s="10" t="str">
        <f t="shared" si="652"/>
        <v/>
      </c>
      <c r="AR1264" s="10" t="str">
        <f t="shared" si="653"/>
        <v/>
      </c>
      <c r="AS1264" s="10" t="str">
        <f t="shared" si="654"/>
        <v/>
      </c>
      <c r="AT1264" s="10" t="str">
        <f t="shared" si="655"/>
        <v/>
      </c>
      <c r="AU1264" s="10" t="str">
        <f t="shared" si="656"/>
        <v/>
      </c>
      <c r="AV1264" s="10" t="str">
        <f t="shared" si="657"/>
        <v/>
      </c>
    </row>
    <row r="1265" spans="1:48" x14ac:dyDescent="0.2">
      <c r="A1265" s="2">
        <v>0</v>
      </c>
      <c r="B1265" s="5" t="s">
        <v>123</v>
      </c>
      <c r="C1265" s="6" t="s">
        <v>0</v>
      </c>
      <c r="E1265" s="5" t="str">
        <f t="shared" si="658"/>
        <v/>
      </c>
      <c r="F1265" s="5" t="str">
        <f t="shared" si="645"/>
        <v/>
      </c>
      <c r="Q1265" s="13"/>
      <c r="R1265" s="10" t="s">
        <v>857</v>
      </c>
      <c r="S1265" s="10">
        <v>1996</v>
      </c>
      <c r="T1265" s="10">
        <f t="shared" si="646"/>
        <v>96.186999999999998</v>
      </c>
      <c r="U1265" s="10">
        <f t="shared" si="647"/>
        <v>100.2</v>
      </c>
      <c r="V1265" s="10">
        <f t="shared" si="648"/>
        <v>84.396000000000001</v>
      </c>
      <c r="W1265" s="10">
        <f t="shared" si="649"/>
        <v>85.894000000000005</v>
      </c>
      <c r="X1265" s="10">
        <f t="shared" si="671"/>
        <v>-3.3571930991234566E-2</v>
      </c>
      <c r="Y1265" s="10">
        <f t="shared" si="672"/>
        <v>-3.5413382335473642E-2</v>
      </c>
      <c r="Z1265" s="10">
        <f t="shared" si="673"/>
        <v>2.4553693854794112E-2</v>
      </c>
      <c r="AA1265" s="10">
        <f t="shared" si="674"/>
        <v>5.312464284139029E-2</v>
      </c>
      <c r="AB1265" s="10"/>
      <c r="AC1265" s="10" t="str">
        <f>IFERROR(VLOOKUP(S1265&amp;R1265,'Regulatory Data'!D$6:F$1349,3,FALSE),"")</f>
        <v/>
      </c>
      <c r="AD1265" s="12" t="str">
        <f>VLOOKUP($S1265&amp;$R1265,'Regulatory Data'!$I$6:$O$1301,5,FALSE)</f>
        <v/>
      </c>
      <c r="AE1265" s="12" t="str">
        <f>IF(VLOOKUP($S1265&amp;$R1265,'Regulatory Data'!$I$6:$O$1301,7,FALSE)=1,1,IF(VLOOKUP($S1265&amp;$R1265,'Regulatory Data'!$I$6:$O$1301,6,FALSE)=1,0,""))</f>
        <v/>
      </c>
      <c r="AF1265" s="10"/>
      <c r="AG1265" s="12" t="str">
        <f t="shared" si="659"/>
        <v/>
      </c>
      <c r="AH1265" s="12" t="str">
        <f t="shared" si="660"/>
        <v/>
      </c>
      <c r="AI1265" s="12" t="str">
        <f t="shared" si="661"/>
        <v/>
      </c>
      <c r="AJ1265" s="12" t="str">
        <f t="shared" si="662"/>
        <v/>
      </c>
      <c r="AK1265" s="12" t="str">
        <f t="shared" si="663"/>
        <v/>
      </c>
      <c r="AL1265" s="12" t="str">
        <f t="shared" si="664"/>
        <v/>
      </c>
      <c r="AM1265" s="12" t="str">
        <f t="shared" si="665"/>
        <v/>
      </c>
      <c r="AN1265" s="12" t="str">
        <f t="shared" si="666"/>
        <v/>
      </c>
      <c r="AO1265" s="10" t="str">
        <f t="shared" si="650"/>
        <v/>
      </c>
      <c r="AP1265" s="10" t="str">
        <f t="shared" si="651"/>
        <v/>
      </c>
      <c r="AQ1265" s="10" t="str">
        <f t="shared" si="652"/>
        <v/>
      </c>
      <c r="AR1265" s="10" t="str">
        <f t="shared" si="653"/>
        <v/>
      </c>
      <c r="AS1265" s="10" t="str">
        <f t="shared" si="654"/>
        <v/>
      </c>
      <c r="AT1265" s="10" t="str">
        <f t="shared" si="655"/>
        <v/>
      </c>
      <c r="AU1265" s="10" t="str">
        <f t="shared" si="656"/>
        <v/>
      </c>
      <c r="AV1265" s="10" t="str">
        <f t="shared" si="657"/>
        <v/>
      </c>
    </row>
    <row r="1266" spans="1:48" x14ac:dyDescent="0.2">
      <c r="A1266" s="2">
        <v>1</v>
      </c>
      <c r="B1266" s="6" t="s">
        <v>13</v>
      </c>
      <c r="C1266" s="6">
        <v>0</v>
      </c>
      <c r="D1266" s="5" t="s">
        <v>124</v>
      </c>
      <c r="E1266" s="5" t="str">
        <f t="shared" si="658"/>
        <v/>
      </c>
      <c r="F1266" s="5" t="str">
        <f t="shared" si="645"/>
        <v/>
      </c>
      <c r="G1266" s="7">
        <v>71.331000000000003</v>
      </c>
      <c r="H1266" s="7">
        <v>71.763999999999996</v>
      </c>
      <c r="I1266" s="7">
        <v>164.67500000000001</v>
      </c>
      <c r="J1266" s="7">
        <v>86.908000000000001</v>
      </c>
      <c r="K1266" s="7">
        <v>230.86099999999999</v>
      </c>
      <c r="L1266" s="7">
        <v>229.46600000000001</v>
      </c>
      <c r="M1266" s="7">
        <v>99.832999999999998</v>
      </c>
      <c r="N1266" s="7">
        <v>164.40100000000001</v>
      </c>
      <c r="O1266" s="7"/>
      <c r="Q1266" s="13"/>
      <c r="R1266" s="10" t="s">
        <v>857</v>
      </c>
      <c r="S1266" s="10">
        <v>1997</v>
      </c>
      <c r="T1266" s="10">
        <f t="shared" si="646"/>
        <v>96.418999999999997</v>
      </c>
      <c r="U1266" s="10">
        <f t="shared" si="647"/>
        <v>99.966999999999999</v>
      </c>
      <c r="V1266" s="10">
        <f t="shared" si="648"/>
        <v>86.558999999999997</v>
      </c>
      <c r="W1266" s="10">
        <f t="shared" si="649"/>
        <v>86.917000000000002</v>
      </c>
      <c r="X1266" s="10">
        <f t="shared" si="671"/>
        <v>2.4090642264802398E-3</v>
      </c>
      <c r="Y1266" s="10">
        <f t="shared" si="672"/>
        <v>-2.32805712465467E-3</v>
      </c>
      <c r="Z1266" s="10">
        <f t="shared" si="673"/>
        <v>2.5306255237335762E-2</v>
      </c>
      <c r="AA1266" s="10">
        <f t="shared" si="674"/>
        <v>1.1839662407057361E-2</v>
      </c>
      <c r="AB1266" s="10"/>
      <c r="AC1266" s="10">
        <f>IFERROR(VLOOKUP(S1266&amp;R1266,'Regulatory Data'!D$6:F$1349,3,FALSE),"")</f>
        <v>2.5195893101208471</v>
      </c>
      <c r="AD1266" s="12">
        <f>VLOOKUP($S1266&amp;$R1266,'Regulatory Data'!$I$6:$O$1301,5,FALSE)</f>
        <v>1</v>
      </c>
      <c r="AE1266" s="12">
        <f>IF(VLOOKUP($S1266&amp;$R1266,'Regulatory Data'!$I$6:$O$1301,7,FALSE)=1,1,IF(VLOOKUP($S1266&amp;$R1266,'Regulatory Data'!$I$6:$O$1301,6,FALSE)=1,0,""))</f>
        <v>1</v>
      </c>
      <c r="AF1266" s="10"/>
      <c r="AG1266" s="12" t="str">
        <f t="shared" si="659"/>
        <v/>
      </c>
      <c r="AH1266" s="12">
        <f t="shared" si="660"/>
        <v>3.5566503113495962E-2</v>
      </c>
      <c r="AI1266" s="12" t="str">
        <f t="shared" si="661"/>
        <v/>
      </c>
      <c r="AJ1266" s="12">
        <f t="shared" si="662"/>
        <v>2.8995253675746291E-2</v>
      </c>
      <c r="AK1266" s="12" t="str">
        <f t="shared" si="663"/>
        <v/>
      </c>
      <c r="AL1266" s="12">
        <f t="shared" si="664"/>
        <v>2.7169452767370927E-2</v>
      </c>
      <c r="AM1266" s="12" t="str">
        <f t="shared" si="665"/>
        <v/>
      </c>
      <c r="AN1266" s="12">
        <f t="shared" si="666"/>
        <v>1.0324237844431039E-2</v>
      </c>
      <c r="AO1266" s="10" t="str">
        <f t="shared" si="650"/>
        <v/>
      </c>
      <c r="AP1266" s="10">
        <f t="shared" si="651"/>
        <v>3.5566503113495962E-2</v>
      </c>
      <c r="AQ1266" s="10" t="str">
        <f t="shared" si="652"/>
        <v/>
      </c>
      <c r="AR1266" s="10">
        <f t="shared" si="653"/>
        <v>2.8995253675746291E-2</v>
      </c>
      <c r="AS1266" s="10" t="str">
        <f t="shared" si="654"/>
        <v/>
      </c>
      <c r="AT1266" s="10">
        <f t="shared" si="655"/>
        <v>2.7169452767370927E-2</v>
      </c>
      <c r="AU1266" s="10" t="str">
        <f t="shared" si="656"/>
        <v/>
      </c>
      <c r="AV1266" s="10">
        <f t="shared" si="657"/>
        <v>1.0324237844431039E-2</v>
      </c>
    </row>
    <row r="1267" spans="1:48" x14ac:dyDescent="0.2">
      <c r="A1267" s="2">
        <v>1</v>
      </c>
      <c r="B1267" s="6" t="s">
        <v>15</v>
      </c>
      <c r="C1267" s="6">
        <v>0</v>
      </c>
      <c r="D1267" s="5" t="s">
        <v>124</v>
      </c>
      <c r="E1267" s="5" t="str">
        <f t="shared" si="658"/>
        <v/>
      </c>
      <c r="F1267" s="5" t="str">
        <f t="shared" si="645"/>
        <v/>
      </c>
      <c r="G1267" s="7">
        <v>70.802000000000007</v>
      </c>
      <c r="H1267" s="7">
        <v>71.186000000000007</v>
      </c>
      <c r="I1267" s="7">
        <v>160.46299999999999</v>
      </c>
      <c r="J1267" s="7">
        <v>88.975999999999999</v>
      </c>
      <c r="K1267" s="7">
        <v>226.637</v>
      </c>
      <c r="L1267" s="7">
        <v>225.41399999999999</v>
      </c>
      <c r="M1267" s="7">
        <v>101.398</v>
      </c>
      <c r="N1267" s="7">
        <v>162.70599999999999</v>
      </c>
      <c r="O1267" s="7"/>
      <c r="Q1267" s="13"/>
      <c r="R1267" s="10" t="s">
        <v>857</v>
      </c>
      <c r="S1267" s="10">
        <v>1998</v>
      </c>
      <c r="T1267" s="10">
        <f t="shared" si="646"/>
        <v>99.91</v>
      </c>
      <c r="U1267" s="10">
        <f t="shared" si="647"/>
        <v>102.908</v>
      </c>
      <c r="V1267" s="10">
        <f t="shared" si="648"/>
        <v>88.942999999999998</v>
      </c>
      <c r="W1267" s="10">
        <f t="shared" si="649"/>
        <v>87.819000000000003</v>
      </c>
      <c r="X1267" s="10">
        <f t="shared" si="671"/>
        <v>3.5566503113495962E-2</v>
      </c>
      <c r="Y1267" s="10">
        <f t="shared" si="672"/>
        <v>2.8995253675746291E-2</v>
      </c>
      <c r="Z1267" s="10">
        <f t="shared" si="673"/>
        <v>2.7169452767370927E-2</v>
      </c>
      <c r="AA1267" s="10">
        <f t="shared" si="674"/>
        <v>1.0324237844431039E-2</v>
      </c>
      <c r="AB1267" s="10"/>
      <c r="AC1267" s="10">
        <f>IFERROR(VLOOKUP(S1267&amp;R1267,'Regulatory Data'!D$6:F$1349,3,FALSE),"")</f>
        <v>2.5354553301312657</v>
      </c>
      <c r="AD1267" s="12">
        <f>VLOOKUP($S1267&amp;$R1267,'Regulatory Data'!$I$6:$O$1301,5,FALSE)</f>
        <v>1</v>
      </c>
      <c r="AE1267" s="12">
        <f>IF(VLOOKUP($S1267&amp;$R1267,'Regulatory Data'!$I$6:$O$1301,7,FALSE)=1,1,IF(VLOOKUP($S1267&amp;$R1267,'Regulatory Data'!$I$6:$O$1301,6,FALSE)=1,0,""))</f>
        <v>1</v>
      </c>
      <c r="AF1267" s="10"/>
      <c r="AG1267" s="12" t="str">
        <f t="shared" si="659"/>
        <v/>
      </c>
      <c r="AH1267" s="12">
        <f t="shared" si="660"/>
        <v>2.3268366705109678E-2</v>
      </c>
      <c r="AI1267" s="12" t="str">
        <f t="shared" si="661"/>
        <v/>
      </c>
      <c r="AJ1267" s="12">
        <f t="shared" si="662"/>
        <v>2.418338508316964E-2</v>
      </c>
      <c r="AK1267" s="12" t="str">
        <f t="shared" si="663"/>
        <v/>
      </c>
      <c r="AL1267" s="12">
        <f t="shared" si="664"/>
        <v>2.1379173414636909E-2</v>
      </c>
      <c r="AM1267" s="12" t="str">
        <f t="shared" si="665"/>
        <v/>
      </c>
      <c r="AN1267" s="12">
        <f t="shared" si="666"/>
        <v>1.935612428125566E-4</v>
      </c>
      <c r="AO1267" s="10" t="str">
        <f t="shared" si="650"/>
        <v/>
      </c>
      <c r="AP1267" s="10">
        <f t="shared" si="651"/>
        <v>2.3268366705109678E-2</v>
      </c>
      <c r="AQ1267" s="10" t="str">
        <f t="shared" si="652"/>
        <v/>
      </c>
      <c r="AR1267" s="10">
        <f t="shared" si="653"/>
        <v>2.418338508316964E-2</v>
      </c>
      <c r="AS1267" s="10" t="str">
        <f t="shared" si="654"/>
        <v/>
      </c>
      <c r="AT1267" s="10">
        <f t="shared" si="655"/>
        <v>2.1379173414636909E-2</v>
      </c>
      <c r="AU1267" s="10" t="str">
        <f t="shared" si="656"/>
        <v/>
      </c>
      <c r="AV1267" s="10">
        <f t="shared" si="657"/>
        <v>1.935612428125566E-4</v>
      </c>
    </row>
    <row r="1268" spans="1:48" x14ac:dyDescent="0.2">
      <c r="A1268" s="2">
        <v>1</v>
      </c>
      <c r="B1268" s="6" t="s">
        <v>16</v>
      </c>
      <c r="C1268" s="6">
        <v>0</v>
      </c>
      <c r="D1268" s="5" t="s">
        <v>124</v>
      </c>
      <c r="E1268" s="5" t="str">
        <f t="shared" si="658"/>
        <v/>
      </c>
      <c r="F1268" s="5" t="str">
        <f t="shared" si="645"/>
        <v/>
      </c>
      <c r="G1268" s="7">
        <v>73.724000000000004</v>
      </c>
      <c r="H1268" s="7">
        <v>74.385999999999996</v>
      </c>
      <c r="I1268" s="7">
        <v>166.71700000000001</v>
      </c>
      <c r="J1268" s="7">
        <v>90.564999999999998</v>
      </c>
      <c r="K1268" s="7">
        <v>226.13800000000001</v>
      </c>
      <c r="L1268" s="7">
        <v>224.125</v>
      </c>
      <c r="M1268" s="7">
        <v>101.83199999999999</v>
      </c>
      <c r="N1268" s="7">
        <v>169.77099999999999</v>
      </c>
      <c r="O1268" s="7"/>
      <c r="Q1268" s="13"/>
      <c r="R1268" s="10" t="s">
        <v>857</v>
      </c>
      <c r="S1268" s="10">
        <v>1999</v>
      </c>
      <c r="T1268" s="10">
        <f t="shared" si="646"/>
        <v>102.262</v>
      </c>
      <c r="U1268" s="10">
        <f t="shared" si="647"/>
        <v>105.42700000000001</v>
      </c>
      <c r="V1268" s="10">
        <f t="shared" si="648"/>
        <v>90.864999999999995</v>
      </c>
      <c r="W1268" s="10">
        <f t="shared" si="649"/>
        <v>87.835999999999999</v>
      </c>
      <c r="X1268" s="10">
        <f t="shared" si="671"/>
        <v>2.3268366705109678E-2</v>
      </c>
      <c r="Y1268" s="10">
        <f t="shared" si="672"/>
        <v>2.418338508316964E-2</v>
      </c>
      <c r="Z1268" s="10">
        <f t="shared" si="673"/>
        <v>2.1379173414636909E-2</v>
      </c>
      <c r="AA1268" s="10">
        <f t="shared" si="674"/>
        <v>1.935612428125566E-4</v>
      </c>
      <c r="AB1268" s="10"/>
      <c r="AC1268" s="10">
        <f>IFERROR(VLOOKUP(S1268&amp;R1268,'Regulatory Data'!D$6:F$1349,3,FALSE),"")</f>
        <v>2.6792875026828962</v>
      </c>
      <c r="AD1268" s="12">
        <f>VLOOKUP($S1268&amp;$R1268,'Regulatory Data'!$I$6:$O$1301,5,FALSE)</f>
        <v>1</v>
      </c>
      <c r="AE1268" s="12">
        <f>IF(VLOOKUP($S1268&amp;$R1268,'Regulatory Data'!$I$6:$O$1301,7,FALSE)=1,1,IF(VLOOKUP($S1268&amp;$R1268,'Regulatory Data'!$I$6:$O$1301,6,FALSE)=1,0,""))</f>
        <v>1</v>
      </c>
      <c r="AF1268" s="10"/>
      <c r="AG1268" s="12" t="str">
        <f t="shared" si="659"/>
        <v/>
      </c>
      <c r="AH1268" s="12">
        <f t="shared" si="660"/>
        <v>3.1115931810894004E-2</v>
      </c>
      <c r="AI1268" s="12" t="str">
        <f t="shared" si="661"/>
        <v/>
      </c>
      <c r="AJ1268" s="12">
        <f t="shared" si="662"/>
        <v>1.1289856819297839E-2</v>
      </c>
      <c r="AK1268" s="12" t="str">
        <f t="shared" si="663"/>
        <v/>
      </c>
      <c r="AL1268" s="12">
        <f t="shared" si="664"/>
        <v>2.8768349416312233E-2</v>
      </c>
      <c r="AM1268" s="12" t="str">
        <f t="shared" si="665"/>
        <v/>
      </c>
      <c r="AN1268" s="12">
        <f t="shared" si="666"/>
        <v>1.3153694330214627E-2</v>
      </c>
      <c r="AO1268" s="10" t="str">
        <f t="shared" si="650"/>
        <v/>
      </c>
      <c r="AP1268" s="10">
        <f t="shared" si="651"/>
        <v>3.1115931810894004E-2</v>
      </c>
      <c r="AQ1268" s="10" t="str">
        <f t="shared" si="652"/>
        <v/>
      </c>
      <c r="AR1268" s="10">
        <f t="shared" si="653"/>
        <v>1.1289856819297839E-2</v>
      </c>
      <c r="AS1268" s="10" t="str">
        <f t="shared" si="654"/>
        <v/>
      </c>
      <c r="AT1268" s="10">
        <f t="shared" si="655"/>
        <v>2.8768349416312233E-2</v>
      </c>
      <c r="AU1268" s="10" t="str">
        <f t="shared" si="656"/>
        <v/>
      </c>
      <c r="AV1268" s="10">
        <f t="shared" si="657"/>
        <v>1.3153694330214627E-2</v>
      </c>
    </row>
    <row r="1269" spans="1:48" x14ac:dyDescent="0.2">
      <c r="A1269" s="2">
        <v>1</v>
      </c>
      <c r="B1269" s="6" t="s">
        <v>17</v>
      </c>
      <c r="C1269" s="6">
        <v>0</v>
      </c>
      <c r="D1269" s="5" t="s">
        <v>124</v>
      </c>
      <c r="E1269" s="5" t="str">
        <f t="shared" si="658"/>
        <v/>
      </c>
      <c r="F1269" s="5" t="str">
        <f t="shared" si="645"/>
        <v/>
      </c>
      <c r="G1269" s="7">
        <v>79.974999999999994</v>
      </c>
      <c r="H1269" s="7">
        <v>77.819000000000003</v>
      </c>
      <c r="I1269" s="7">
        <v>166.244</v>
      </c>
      <c r="J1269" s="7">
        <v>93.573999999999998</v>
      </c>
      <c r="K1269" s="7">
        <v>207.869</v>
      </c>
      <c r="L1269" s="7">
        <v>213.62799999999999</v>
      </c>
      <c r="M1269" s="7">
        <v>103.191</v>
      </c>
      <c r="N1269" s="7">
        <v>171.54900000000001</v>
      </c>
      <c r="O1269" s="7"/>
      <c r="Q1269" s="13"/>
      <c r="R1269" s="10" t="s">
        <v>857</v>
      </c>
      <c r="S1269" s="10">
        <v>2000</v>
      </c>
      <c r="T1269" s="10">
        <f t="shared" si="646"/>
        <v>105.494</v>
      </c>
      <c r="U1269" s="10">
        <f t="shared" si="647"/>
        <v>106.624</v>
      </c>
      <c r="V1269" s="10">
        <f t="shared" si="648"/>
        <v>93.516999999999996</v>
      </c>
      <c r="W1269" s="10">
        <f t="shared" si="649"/>
        <v>88.998999999999995</v>
      </c>
      <c r="X1269" s="10">
        <f t="shared" si="671"/>
        <v>3.1115931810894004E-2</v>
      </c>
      <c r="Y1269" s="10">
        <f t="shared" si="672"/>
        <v>1.1289856819297839E-2</v>
      </c>
      <c r="Z1269" s="10">
        <f t="shared" si="673"/>
        <v>2.8768349416312233E-2</v>
      </c>
      <c r="AA1269" s="10">
        <f t="shared" si="674"/>
        <v>1.3153694330214627E-2</v>
      </c>
      <c r="AB1269" s="10"/>
      <c r="AC1269" s="10">
        <f>IFERROR(VLOOKUP(S1269&amp;R1269,'Regulatory Data'!D$6:F$1349,3,FALSE),"")</f>
        <v>2.6936285896559458</v>
      </c>
      <c r="AD1269" s="12">
        <f>VLOOKUP($S1269&amp;$R1269,'Regulatory Data'!$I$6:$O$1301,5,FALSE)</f>
        <v>1</v>
      </c>
      <c r="AE1269" s="12">
        <f>IF(VLOOKUP($S1269&amp;$R1269,'Regulatory Data'!$I$6:$O$1301,7,FALSE)=1,1,IF(VLOOKUP($S1269&amp;$R1269,'Regulatory Data'!$I$6:$O$1301,6,FALSE)=1,0,""))</f>
        <v>1</v>
      </c>
      <c r="AF1269" s="10"/>
      <c r="AG1269" s="12" t="str">
        <f t="shared" si="659"/>
        <v/>
      </c>
      <c r="AH1269" s="12">
        <f t="shared" si="660"/>
        <v>-4.4651837933047389E-3</v>
      </c>
      <c r="AI1269" s="12" t="str">
        <f t="shared" si="661"/>
        <v/>
      </c>
      <c r="AJ1269" s="12">
        <f t="shared" si="662"/>
        <v>-7.4651449268250403E-3</v>
      </c>
      <c r="AK1269" s="12" t="str">
        <f t="shared" si="663"/>
        <v/>
      </c>
      <c r="AL1269" s="12">
        <f t="shared" si="664"/>
        <v>3.5618836878874127E-2</v>
      </c>
      <c r="AM1269" s="12" t="str">
        <f t="shared" si="665"/>
        <v/>
      </c>
      <c r="AN1269" s="12">
        <f t="shared" si="666"/>
        <v>3.6278152804825936E-2</v>
      </c>
      <c r="AO1269" s="10" t="str">
        <f t="shared" si="650"/>
        <v/>
      </c>
      <c r="AP1269" s="10">
        <f t="shared" si="651"/>
        <v>-4.4651837933047389E-3</v>
      </c>
      <c r="AQ1269" s="10" t="str">
        <f t="shared" si="652"/>
        <v/>
      </c>
      <c r="AR1269" s="10">
        <f t="shared" si="653"/>
        <v>-7.4651449268250403E-3</v>
      </c>
      <c r="AS1269" s="10" t="str">
        <f t="shared" si="654"/>
        <v/>
      </c>
      <c r="AT1269" s="10">
        <f t="shared" si="655"/>
        <v>3.5618836878874127E-2</v>
      </c>
      <c r="AU1269" s="10" t="str">
        <f t="shared" si="656"/>
        <v/>
      </c>
      <c r="AV1269" s="10">
        <f t="shared" si="657"/>
        <v>3.6278152804825936E-2</v>
      </c>
    </row>
    <row r="1270" spans="1:48" x14ac:dyDescent="0.2">
      <c r="A1270" s="2">
        <v>1</v>
      </c>
      <c r="B1270" s="6" t="s">
        <v>18</v>
      </c>
      <c r="C1270" s="6">
        <v>0</v>
      </c>
      <c r="D1270" s="5" t="s">
        <v>124</v>
      </c>
      <c r="E1270" s="5" t="str">
        <f t="shared" si="658"/>
        <v/>
      </c>
      <c r="F1270" s="5" t="str">
        <f t="shared" si="645"/>
        <v/>
      </c>
      <c r="G1270" s="7">
        <v>82.521000000000001</v>
      </c>
      <c r="H1270" s="7">
        <v>82.991</v>
      </c>
      <c r="I1270" s="7">
        <v>170.262</v>
      </c>
      <c r="J1270" s="7">
        <v>94.352999999999994</v>
      </c>
      <c r="K1270" s="7">
        <v>206.32499999999999</v>
      </c>
      <c r="L1270" s="7">
        <v>205.15700000000001</v>
      </c>
      <c r="M1270" s="7">
        <v>92.572000000000003</v>
      </c>
      <c r="N1270" s="7">
        <v>157.61600000000001</v>
      </c>
      <c r="O1270" s="7"/>
      <c r="Q1270" s="13"/>
      <c r="R1270" s="10" t="s">
        <v>857</v>
      </c>
      <c r="S1270" s="10">
        <v>2001</v>
      </c>
      <c r="T1270" s="10">
        <f t="shared" si="646"/>
        <v>105.024</v>
      </c>
      <c r="U1270" s="10">
        <f t="shared" si="647"/>
        <v>105.831</v>
      </c>
      <c r="V1270" s="10">
        <f t="shared" si="648"/>
        <v>96.908000000000001</v>
      </c>
      <c r="W1270" s="10">
        <f t="shared" si="649"/>
        <v>92.287000000000006</v>
      </c>
      <c r="X1270" s="10">
        <f t="shared" si="671"/>
        <v>-4.4651837933047389E-3</v>
      </c>
      <c r="Y1270" s="10">
        <f t="shared" si="672"/>
        <v>-7.4651449268250403E-3</v>
      </c>
      <c r="Z1270" s="10">
        <f t="shared" si="673"/>
        <v>3.5618836878874127E-2</v>
      </c>
      <c r="AA1270" s="10">
        <f t="shared" si="674"/>
        <v>3.6278152804825936E-2</v>
      </c>
      <c r="AB1270" s="10"/>
      <c r="AC1270" s="10">
        <f>IFERROR(VLOOKUP(S1270&amp;R1270,'Regulatory Data'!D$6:F$1349,3,FALSE),"")</f>
        <v>2.7608340219244347</v>
      </c>
      <c r="AD1270" s="12">
        <f>VLOOKUP($S1270&amp;$R1270,'Regulatory Data'!$I$6:$O$1301,5,FALSE)</f>
        <v>1</v>
      </c>
      <c r="AE1270" s="12">
        <f>IF(VLOOKUP($S1270&amp;$R1270,'Regulatory Data'!$I$6:$O$1301,7,FALSE)=1,1,IF(VLOOKUP($S1270&amp;$R1270,'Regulatory Data'!$I$6:$O$1301,6,FALSE)=1,0,""))</f>
        <v>1</v>
      </c>
      <c r="AF1270" s="10"/>
      <c r="AG1270" s="12" t="str">
        <f t="shared" si="659"/>
        <v/>
      </c>
      <c r="AH1270" s="12">
        <f t="shared" si="660"/>
        <v>-4.9018709479534017E-2</v>
      </c>
      <c r="AI1270" s="12" t="str">
        <f t="shared" si="661"/>
        <v/>
      </c>
      <c r="AJ1270" s="12">
        <f t="shared" si="662"/>
        <v>-5.6673296189406308E-2</v>
      </c>
      <c r="AK1270" s="12" t="str">
        <f t="shared" si="663"/>
        <v/>
      </c>
      <c r="AL1270" s="12">
        <f t="shared" si="664"/>
        <v>3.1408111159680452E-2</v>
      </c>
      <c r="AM1270" s="12" t="str">
        <f t="shared" si="665"/>
        <v/>
      </c>
      <c r="AN1270" s="12">
        <f t="shared" si="666"/>
        <v>8.0266899469306097E-2</v>
      </c>
      <c r="AO1270" s="10" t="str">
        <f t="shared" si="650"/>
        <v/>
      </c>
      <c r="AP1270" s="10">
        <f t="shared" si="651"/>
        <v>-4.9018709479534017E-2</v>
      </c>
      <c r="AQ1270" s="10" t="str">
        <f t="shared" si="652"/>
        <v/>
      </c>
      <c r="AR1270" s="10">
        <f t="shared" si="653"/>
        <v>-5.6673296189406308E-2</v>
      </c>
      <c r="AS1270" s="10" t="str">
        <f t="shared" si="654"/>
        <v/>
      </c>
      <c r="AT1270" s="10">
        <f t="shared" si="655"/>
        <v>3.1408111159680452E-2</v>
      </c>
      <c r="AU1270" s="10" t="str">
        <f t="shared" si="656"/>
        <v/>
      </c>
      <c r="AV1270" s="10">
        <f t="shared" si="657"/>
        <v>8.0266899469306097E-2</v>
      </c>
    </row>
    <row r="1271" spans="1:48" x14ac:dyDescent="0.2">
      <c r="A1271" s="2">
        <v>1</v>
      </c>
      <c r="B1271" s="6" t="s">
        <v>19</v>
      </c>
      <c r="C1271" s="6">
        <v>0</v>
      </c>
      <c r="D1271" s="5" t="s">
        <v>124</v>
      </c>
      <c r="E1271" s="5" t="str">
        <f t="shared" si="658"/>
        <v/>
      </c>
      <c r="F1271" s="5" t="str">
        <f t="shared" si="645"/>
        <v/>
      </c>
      <c r="G1271" s="7">
        <v>86.896000000000001</v>
      </c>
      <c r="H1271" s="7">
        <v>88.108000000000004</v>
      </c>
      <c r="I1271" s="7">
        <v>184.49100000000001</v>
      </c>
      <c r="J1271" s="7">
        <v>95.858999999999995</v>
      </c>
      <c r="K1271" s="7">
        <v>212.31399999999999</v>
      </c>
      <c r="L1271" s="7">
        <v>209.392</v>
      </c>
      <c r="M1271" s="7">
        <v>96.825999999999993</v>
      </c>
      <c r="N1271" s="7">
        <v>178.63499999999999</v>
      </c>
      <c r="O1271" s="7"/>
      <c r="Q1271" s="13"/>
      <c r="R1271" s="10" t="s">
        <v>857</v>
      </c>
      <c r="S1271" s="10">
        <v>2002</v>
      </c>
      <c r="T1271" s="10">
        <f t="shared" si="646"/>
        <v>100</v>
      </c>
      <c r="U1271" s="10">
        <f t="shared" si="647"/>
        <v>100</v>
      </c>
      <c r="V1271" s="10">
        <f t="shared" si="648"/>
        <v>100</v>
      </c>
      <c r="W1271" s="10">
        <f t="shared" si="649"/>
        <v>100</v>
      </c>
      <c r="X1271" s="10">
        <f t="shared" si="671"/>
        <v>-4.9018709479534017E-2</v>
      </c>
      <c r="Y1271" s="10">
        <f t="shared" si="672"/>
        <v>-5.6673296189406308E-2</v>
      </c>
      <c r="Z1271" s="10">
        <f t="shared" si="673"/>
        <v>3.1408111159680452E-2</v>
      </c>
      <c r="AA1271" s="10">
        <f t="shared" si="674"/>
        <v>8.0266899469306097E-2</v>
      </c>
      <c r="AB1271" s="10"/>
      <c r="AC1271" s="10">
        <f>IFERROR(VLOOKUP(S1271&amp;R1271,'Regulatory Data'!D$6:F$1349,3,FALSE),"")</f>
        <v>2.8540976442639114</v>
      </c>
      <c r="AD1271" s="12">
        <f>VLOOKUP($S1271&amp;$R1271,'Regulatory Data'!$I$6:$O$1301,5,FALSE)</f>
        <v>1</v>
      </c>
      <c r="AE1271" s="12">
        <f>IF(VLOOKUP($S1271&amp;$R1271,'Regulatory Data'!$I$6:$O$1301,7,FALSE)=1,1,IF(VLOOKUP($S1271&amp;$R1271,'Regulatory Data'!$I$6:$O$1301,6,FALSE)=1,0,""))</f>
        <v>1</v>
      </c>
      <c r="AF1271" s="10"/>
      <c r="AG1271" s="12" t="str">
        <f t="shared" si="659"/>
        <v/>
      </c>
      <c r="AH1271" s="12">
        <f t="shared" si="660"/>
        <v>-2.8239836911021499E-3</v>
      </c>
      <c r="AI1271" s="12" t="str">
        <f t="shared" si="661"/>
        <v/>
      </c>
      <c r="AJ1271" s="12">
        <f t="shared" si="662"/>
        <v>-1.2808198997227294E-3</v>
      </c>
      <c r="AK1271" s="12" t="str">
        <f t="shared" si="663"/>
        <v/>
      </c>
      <c r="AL1271" s="12">
        <f t="shared" si="664"/>
        <v>2.2895877476903692E-2</v>
      </c>
      <c r="AM1271" s="12" t="str">
        <f t="shared" si="665"/>
        <v/>
      </c>
      <c r="AN1271" s="12">
        <f t="shared" si="666"/>
        <v>2.0860890667329102E-2</v>
      </c>
      <c r="AO1271" s="10" t="str">
        <f t="shared" si="650"/>
        <v/>
      </c>
      <c r="AP1271" s="10">
        <f t="shared" si="651"/>
        <v>-2.8239836911021499E-3</v>
      </c>
      <c r="AQ1271" s="10" t="str">
        <f t="shared" si="652"/>
        <v/>
      </c>
      <c r="AR1271" s="10">
        <f t="shared" si="653"/>
        <v>-1.2808198997227294E-3</v>
      </c>
      <c r="AS1271" s="10" t="str">
        <f t="shared" si="654"/>
        <v/>
      </c>
      <c r="AT1271" s="10">
        <f t="shared" si="655"/>
        <v>2.2895877476903692E-2</v>
      </c>
      <c r="AU1271" s="10" t="str">
        <f t="shared" si="656"/>
        <v/>
      </c>
      <c r="AV1271" s="10">
        <f t="shared" si="657"/>
        <v>2.0860890667329102E-2</v>
      </c>
    </row>
    <row r="1272" spans="1:48" x14ac:dyDescent="0.2">
      <c r="A1272" s="2">
        <v>1</v>
      </c>
      <c r="B1272" s="6" t="s">
        <v>20</v>
      </c>
      <c r="C1272" s="6">
        <v>0</v>
      </c>
      <c r="D1272" s="5" t="s">
        <v>124</v>
      </c>
      <c r="E1272" s="5" t="str">
        <f t="shared" si="658"/>
        <v/>
      </c>
      <c r="F1272" s="5" t="str">
        <f t="shared" si="645"/>
        <v/>
      </c>
      <c r="G1272" s="7">
        <v>94.861999999999995</v>
      </c>
      <c r="H1272" s="7">
        <v>96.293000000000006</v>
      </c>
      <c r="I1272" s="7">
        <v>201.98500000000001</v>
      </c>
      <c r="J1272" s="7">
        <v>96.454999999999998</v>
      </c>
      <c r="K1272" s="7">
        <v>212.92599999999999</v>
      </c>
      <c r="L1272" s="7">
        <v>209.761</v>
      </c>
      <c r="M1272" s="7">
        <v>92.796999999999997</v>
      </c>
      <c r="N1272" s="7">
        <v>187.43600000000001</v>
      </c>
      <c r="O1272" s="7"/>
      <c r="Q1272" s="13"/>
      <c r="R1272" s="10" t="s">
        <v>857</v>
      </c>
      <c r="S1272" s="10">
        <v>2003</v>
      </c>
      <c r="T1272" s="10">
        <f t="shared" si="646"/>
        <v>99.718000000000004</v>
      </c>
      <c r="U1272" s="10">
        <f t="shared" si="647"/>
        <v>99.872</v>
      </c>
      <c r="V1272" s="10">
        <f t="shared" si="648"/>
        <v>102.316</v>
      </c>
      <c r="W1272" s="10">
        <f t="shared" si="649"/>
        <v>102.108</v>
      </c>
      <c r="X1272" s="10">
        <f t="shared" si="671"/>
        <v>-2.8239836911021499E-3</v>
      </c>
      <c r="Y1272" s="10">
        <f t="shared" si="672"/>
        <v>-1.2808198997227294E-3</v>
      </c>
      <c r="Z1272" s="10">
        <f t="shared" si="673"/>
        <v>2.2895877476903692E-2</v>
      </c>
      <c r="AA1272" s="10">
        <f t="shared" si="674"/>
        <v>2.0860890667329102E-2</v>
      </c>
      <c r="AB1272" s="10"/>
      <c r="AC1272" s="10">
        <f>IFERROR(VLOOKUP(S1272&amp;R1272,'Regulatory Data'!D$6:F$1349,3,FALSE),"")</f>
        <v>3.0151681239136416</v>
      </c>
      <c r="AD1272" s="12">
        <f>VLOOKUP($S1272&amp;$R1272,'Regulatory Data'!$I$6:$O$1301,5,FALSE)</f>
        <v>1</v>
      </c>
      <c r="AE1272" s="12">
        <f>IF(VLOOKUP($S1272&amp;$R1272,'Regulatory Data'!$I$6:$O$1301,7,FALSE)=1,1,IF(VLOOKUP($S1272&amp;$R1272,'Regulatory Data'!$I$6:$O$1301,6,FALSE)=1,0,""))</f>
        <v>1</v>
      </c>
      <c r="AF1272" s="10"/>
      <c r="AG1272" s="12" t="str">
        <f t="shared" si="659"/>
        <v/>
      </c>
      <c r="AH1272" s="12">
        <f t="shared" si="660"/>
        <v>6.6071046254929655E-2</v>
      </c>
      <c r="AI1272" s="12" t="str">
        <f t="shared" si="661"/>
        <v/>
      </c>
      <c r="AJ1272" s="12">
        <f t="shared" si="662"/>
        <v>5.4802629302088235E-2</v>
      </c>
      <c r="AK1272" s="12" t="str">
        <f t="shared" si="663"/>
        <v/>
      </c>
      <c r="AL1272" s="12">
        <f t="shared" si="664"/>
        <v>2.2211322421860302E-2</v>
      </c>
      <c r="AM1272" s="12" t="str">
        <f t="shared" si="665"/>
        <v/>
      </c>
      <c r="AN1272" s="12">
        <f t="shared" si="666"/>
        <v>-2.4437278324485057E-2</v>
      </c>
      <c r="AO1272" s="10" t="str">
        <f t="shared" si="650"/>
        <v/>
      </c>
      <c r="AP1272" s="10">
        <f t="shared" si="651"/>
        <v>6.6071046254929655E-2</v>
      </c>
      <c r="AQ1272" s="10" t="str">
        <f t="shared" si="652"/>
        <v/>
      </c>
      <c r="AR1272" s="10">
        <f t="shared" si="653"/>
        <v>5.4802629302088235E-2</v>
      </c>
      <c r="AS1272" s="10" t="str">
        <f t="shared" si="654"/>
        <v/>
      </c>
      <c r="AT1272" s="10">
        <f t="shared" si="655"/>
        <v>2.2211322421860302E-2</v>
      </c>
      <c r="AU1272" s="10" t="str">
        <f t="shared" si="656"/>
        <v/>
      </c>
      <c r="AV1272" s="10">
        <f t="shared" si="657"/>
        <v>-2.4437278324485057E-2</v>
      </c>
    </row>
    <row r="1273" spans="1:48" x14ac:dyDescent="0.2">
      <c r="A1273" s="2">
        <v>1</v>
      </c>
      <c r="B1273" s="6" t="s">
        <v>21</v>
      </c>
      <c r="C1273" s="6">
        <v>0</v>
      </c>
      <c r="D1273" s="5" t="s">
        <v>124</v>
      </c>
      <c r="E1273" s="5" t="str">
        <f t="shared" si="658"/>
        <v/>
      </c>
      <c r="F1273" s="5" t="str">
        <f t="shared" si="645"/>
        <v/>
      </c>
      <c r="G1273" s="7">
        <v>97.02</v>
      </c>
      <c r="H1273" s="7">
        <v>98.912000000000006</v>
      </c>
      <c r="I1273" s="7">
        <v>203.83600000000001</v>
      </c>
      <c r="J1273" s="7">
        <v>96.594999999999999</v>
      </c>
      <c r="K1273" s="7">
        <v>210.09800000000001</v>
      </c>
      <c r="L1273" s="7">
        <v>206.077</v>
      </c>
      <c r="M1273" s="7">
        <v>90.965000000000003</v>
      </c>
      <c r="N1273" s="7">
        <v>185.42</v>
      </c>
      <c r="O1273" s="7"/>
      <c r="Q1273" s="13"/>
      <c r="R1273" s="10" t="s">
        <v>857</v>
      </c>
      <c r="S1273" s="10">
        <v>2004</v>
      </c>
      <c r="T1273" s="10">
        <f t="shared" si="646"/>
        <v>106.529</v>
      </c>
      <c r="U1273" s="10">
        <f t="shared" si="647"/>
        <v>105.498</v>
      </c>
      <c r="V1273" s="10">
        <f t="shared" si="648"/>
        <v>104.614</v>
      </c>
      <c r="W1273" s="10">
        <f t="shared" si="649"/>
        <v>99.643000000000001</v>
      </c>
      <c r="X1273" s="10">
        <f t="shared" si="671"/>
        <v>6.6071046254929655E-2</v>
      </c>
      <c r="Y1273" s="10">
        <f t="shared" si="672"/>
        <v>5.4802629302088235E-2</v>
      </c>
      <c r="Z1273" s="10">
        <f t="shared" si="673"/>
        <v>2.2211322421860302E-2</v>
      </c>
      <c r="AA1273" s="10">
        <f t="shared" si="674"/>
        <v>-2.4437278324485057E-2</v>
      </c>
      <c r="AB1273" s="10"/>
      <c r="AC1273" s="10">
        <f>IFERROR(VLOOKUP(S1273&amp;R1273,'Regulatory Data'!D$6:F$1349,3,FALSE),"")</f>
        <v>3.1417543570696882</v>
      </c>
      <c r="AD1273" s="12">
        <f>VLOOKUP($S1273&amp;$R1273,'Regulatory Data'!$I$6:$O$1301,5,FALSE)</f>
        <v>1</v>
      </c>
      <c r="AE1273" s="12">
        <f>IF(VLOOKUP($S1273&amp;$R1273,'Regulatory Data'!$I$6:$O$1301,7,FALSE)=1,1,IF(VLOOKUP($S1273&amp;$R1273,'Regulatory Data'!$I$6:$O$1301,6,FALSE)=1,0,""))</f>
        <v>1</v>
      </c>
      <c r="AF1273" s="10"/>
      <c r="AG1273" s="12" t="str">
        <f t="shared" si="659"/>
        <v/>
      </c>
      <c r="AH1273" s="12">
        <f t="shared" si="660"/>
        <v>-7.3677998222603236E-3</v>
      </c>
      <c r="AI1273" s="12" t="str">
        <f t="shared" si="661"/>
        <v/>
      </c>
      <c r="AJ1273" s="12">
        <f t="shared" si="662"/>
        <v>-1.4272250511281115E-2</v>
      </c>
      <c r="AK1273" s="12" t="str">
        <f t="shared" si="663"/>
        <v/>
      </c>
      <c r="AL1273" s="12">
        <f t="shared" si="664"/>
        <v>3.3130803351867577E-2</v>
      </c>
      <c r="AM1273" s="12" t="str">
        <f t="shared" si="665"/>
        <v/>
      </c>
      <c r="AN1273" s="12">
        <f t="shared" si="666"/>
        <v>4.8406339574947665E-2</v>
      </c>
      <c r="AO1273" s="10" t="str">
        <f t="shared" si="650"/>
        <v/>
      </c>
      <c r="AP1273" s="10">
        <f t="shared" si="651"/>
        <v>-7.3677998222603236E-3</v>
      </c>
      <c r="AQ1273" s="10" t="str">
        <f t="shared" si="652"/>
        <v/>
      </c>
      <c r="AR1273" s="10">
        <f t="shared" si="653"/>
        <v>-1.4272250511281115E-2</v>
      </c>
      <c r="AS1273" s="10" t="str">
        <f t="shared" si="654"/>
        <v/>
      </c>
      <c r="AT1273" s="10">
        <f t="shared" si="655"/>
        <v>3.3130803351867577E-2</v>
      </c>
      <c r="AU1273" s="10" t="str">
        <f t="shared" si="656"/>
        <v/>
      </c>
      <c r="AV1273" s="10">
        <f t="shared" si="657"/>
        <v>4.8406339574947665E-2</v>
      </c>
    </row>
    <row r="1274" spans="1:48" x14ac:dyDescent="0.2">
      <c r="A1274" s="2">
        <v>1</v>
      </c>
      <c r="B1274" s="6" t="s">
        <v>22</v>
      </c>
      <c r="C1274" s="6">
        <v>0</v>
      </c>
      <c r="D1274" s="5" t="s">
        <v>124</v>
      </c>
      <c r="E1274" s="5" t="str">
        <f t="shared" si="658"/>
        <v/>
      </c>
      <c r="F1274" s="5" t="str">
        <f t="shared" si="645"/>
        <v/>
      </c>
      <c r="G1274" s="7">
        <v>100.167</v>
      </c>
      <c r="H1274" s="7">
        <v>99.629000000000005</v>
      </c>
      <c r="I1274" s="7">
        <v>207.69800000000001</v>
      </c>
      <c r="J1274" s="7">
        <v>98.974000000000004</v>
      </c>
      <c r="K1274" s="7">
        <v>207.352</v>
      </c>
      <c r="L1274" s="7">
        <v>208.471</v>
      </c>
      <c r="M1274" s="7">
        <v>89.034000000000006</v>
      </c>
      <c r="N1274" s="7">
        <v>184.923</v>
      </c>
      <c r="O1274" s="7"/>
      <c r="Q1274" s="13"/>
      <c r="R1274" s="10" t="s">
        <v>857</v>
      </c>
      <c r="S1274" s="10">
        <v>2005</v>
      </c>
      <c r="T1274" s="10">
        <f t="shared" si="646"/>
        <v>105.747</v>
      </c>
      <c r="U1274" s="10">
        <f t="shared" si="647"/>
        <v>104.003</v>
      </c>
      <c r="V1274" s="10">
        <f t="shared" si="648"/>
        <v>108.13800000000001</v>
      </c>
      <c r="W1274" s="10">
        <f t="shared" si="649"/>
        <v>104.58499999999999</v>
      </c>
      <c r="X1274" s="10">
        <f t="shared" si="671"/>
        <v>-7.3677998222603236E-3</v>
      </c>
      <c r="Y1274" s="10">
        <f t="shared" si="672"/>
        <v>-1.4272250511281115E-2</v>
      </c>
      <c r="Z1274" s="10">
        <f t="shared" si="673"/>
        <v>3.3130803351867577E-2</v>
      </c>
      <c r="AA1274" s="10">
        <f t="shared" si="674"/>
        <v>4.8406339574947665E-2</v>
      </c>
      <c r="AB1274" s="10"/>
      <c r="AC1274" s="10">
        <f>IFERROR(VLOOKUP(S1274&amp;R1274,'Regulatory Data'!D$6:F$1349,3,FALSE),"")</f>
        <v>3.1778413860350812</v>
      </c>
      <c r="AD1274" s="12">
        <f>VLOOKUP($S1274&amp;$R1274,'Regulatory Data'!$I$6:$O$1301,5,FALSE)</f>
        <v>1</v>
      </c>
      <c r="AE1274" s="12">
        <f>IF(VLOOKUP($S1274&amp;$R1274,'Regulatory Data'!$I$6:$O$1301,7,FALSE)=1,1,IF(VLOOKUP($S1274&amp;$R1274,'Regulatory Data'!$I$6:$O$1301,6,FALSE)=1,0,""))</f>
        <v>1</v>
      </c>
      <c r="AF1274" s="10"/>
      <c r="AG1274" s="12" t="str">
        <f t="shared" si="659"/>
        <v/>
      </c>
      <c r="AH1274" s="12">
        <f t="shared" si="660"/>
        <v>-1.0867656912219914E-2</v>
      </c>
      <c r="AI1274" s="12" t="str">
        <f t="shared" si="661"/>
        <v/>
      </c>
      <c r="AJ1274" s="12">
        <f t="shared" si="662"/>
        <v>-1.2977706152255131E-2</v>
      </c>
      <c r="AK1274" s="12" t="str">
        <f t="shared" si="663"/>
        <v/>
      </c>
      <c r="AL1274" s="12">
        <f t="shared" si="664"/>
        <v>4.0557852663444471E-2</v>
      </c>
      <c r="AM1274" s="12" t="str">
        <f t="shared" si="665"/>
        <v/>
      </c>
      <c r="AN1274" s="12">
        <f t="shared" si="666"/>
        <v>4.4992470379239258E-2</v>
      </c>
      <c r="AO1274" s="10" t="str">
        <f t="shared" si="650"/>
        <v/>
      </c>
      <c r="AP1274" s="10">
        <f t="shared" si="651"/>
        <v>-1.0867656912219914E-2</v>
      </c>
      <c r="AQ1274" s="10" t="str">
        <f t="shared" si="652"/>
        <v/>
      </c>
      <c r="AR1274" s="10">
        <f t="shared" si="653"/>
        <v>-1.2977706152255131E-2</v>
      </c>
      <c r="AS1274" s="10" t="str">
        <f t="shared" si="654"/>
        <v/>
      </c>
      <c r="AT1274" s="10">
        <f t="shared" si="655"/>
        <v>4.0557852663444471E-2</v>
      </c>
      <c r="AU1274" s="10" t="str">
        <f t="shared" si="656"/>
        <v/>
      </c>
      <c r="AV1274" s="10">
        <f t="shared" si="657"/>
        <v>4.4992470379239258E-2</v>
      </c>
    </row>
    <row r="1275" spans="1:48" x14ac:dyDescent="0.2">
      <c r="A1275" s="2">
        <v>1</v>
      </c>
      <c r="B1275" s="6" t="s">
        <v>23</v>
      </c>
      <c r="C1275" s="6">
        <v>0</v>
      </c>
      <c r="D1275" s="5" t="s">
        <v>124</v>
      </c>
      <c r="E1275" s="5" t="str">
        <f t="shared" si="658"/>
        <v/>
      </c>
      <c r="F1275" s="5" t="str">
        <f t="shared" si="645"/>
        <v/>
      </c>
      <c r="G1275" s="7">
        <v>113.55800000000001</v>
      </c>
      <c r="H1275" s="7">
        <v>113.324</v>
      </c>
      <c r="I1275" s="7">
        <v>211.83</v>
      </c>
      <c r="J1275" s="7">
        <v>100.146</v>
      </c>
      <c r="K1275" s="7">
        <v>186.53899999999999</v>
      </c>
      <c r="L1275" s="7">
        <v>186.92400000000001</v>
      </c>
      <c r="M1275" s="7">
        <v>82.828999999999994</v>
      </c>
      <c r="N1275" s="7">
        <v>175.45599999999999</v>
      </c>
      <c r="O1275" s="7"/>
      <c r="Q1275" s="13"/>
      <c r="R1275" s="10" t="s">
        <v>857</v>
      </c>
      <c r="S1275" s="10">
        <v>2006</v>
      </c>
      <c r="T1275" s="10">
        <f t="shared" si="646"/>
        <v>104.604</v>
      </c>
      <c r="U1275" s="10">
        <f t="shared" si="647"/>
        <v>102.66200000000001</v>
      </c>
      <c r="V1275" s="10">
        <f t="shared" si="648"/>
        <v>112.614</v>
      </c>
      <c r="W1275" s="10">
        <f t="shared" si="649"/>
        <v>109.398</v>
      </c>
      <c r="X1275" s="10">
        <f t="shared" si="671"/>
        <v>-1.0867656912219914E-2</v>
      </c>
      <c r="Y1275" s="10">
        <f t="shared" si="672"/>
        <v>-1.2977706152255131E-2</v>
      </c>
      <c r="Z1275" s="10">
        <f t="shared" si="673"/>
        <v>4.0557852663444471E-2</v>
      </c>
      <c r="AA1275" s="10">
        <f t="shared" si="674"/>
        <v>4.4992470379239258E-2</v>
      </c>
      <c r="AB1275" s="10"/>
      <c r="AC1275" s="10">
        <f>IFERROR(VLOOKUP(S1275&amp;R1275,'Regulatory Data'!D$6:F$1349,3,FALSE),"")</f>
        <v>3.1785939305670357</v>
      </c>
      <c r="AD1275" s="12">
        <f>VLOOKUP($S1275&amp;$R1275,'Regulatory Data'!$I$6:$O$1301,5,FALSE)</f>
        <v>1</v>
      </c>
      <c r="AE1275" s="12">
        <f>IF(VLOOKUP($S1275&amp;$R1275,'Regulatory Data'!$I$6:$O$1301,7,FALSE)=1,1,IF(VLOOKUP($S1275&amp;$R1275,'Regulatory Data'!$I$6:$O$1301,6,FALSE)=1,0,""))</f>
        <v>1</v>
      </c>
      <c r="AF1275" s="10"/>
      <c r="AG1275" s="12" t="str">
        <f t="shared" si="659"/>
        <v/>
      </c>
      <c r="AH1275" s="12">
        <f t="shared" si="660"/>
        <v>-2.0309237189005458E-2</v>
      </c>
      <c r="AI1275" s="12" t="str">
        <f t="shared" si="661"/>
        <v/>
      </c>
      <c r="AJ1275" s="12">
        <f t="shared" si="662"/>
        <v>-1.5331912700495387E-2</v>
      </c>
      <c r="AK1275" s="12" t="str">
        <f t="shared" si="663"/>
        <v/>
      </c>
      <c r="AL1275" s="12">
        <f t="shared" si="664"/>
        <v>3.2671226283979671E-2</v>
      </c>
      <c r="AM1275" s="12" t="str">
        <f t="shared" si="665"/>
        <v/>
      </c>
      <c r="AN1275" s="12">
        <f t="shared" si="666"/>
        <v>6.5333466424153386E-2</v>
      </c>
      <c r="AO1275" s="10" t="str">
        <f t="shared" si="650"/>
        <v/>
      </c>
      <c r="AP1275" s="10">
        <f t="shared" si="651"/>
        <v>-2.0309237189005458E-2</v>
      </c>
      <c r="AQ1275" s="10" t="str">
        <f t="shared" si="652"/>
        <v/>
      </c>
      <c r="AR1275" s="10">
        <f t="shared" si="653"/>
        <v>-1.5331912700495387E-2</v>
      </c>
      <c r="AS1275" s="10" t="str">
        <f t="shared" si="654"/>
        <v/>
      </c>
      <c r="AT1275" s="10">
        <f t="shared" si="655"/>
        <v>3.2671226283979671E-2</v>
      </c>
      <c r="AU1275" s="10" t="str">
        <f t="shared" si="656"/>
        <v/>
      </c>
      <c r="AV1275" s="10">
        <f t="shared" si="657"/>
        <v>6.5333466424153386E-2</v>
      </c>
    </row>
    <row r="1276" spans="1:48" x14ac:dyDescent="0.2">
      <c r="A1276" s="2">
        <v>1</v>
      </c>
      <c r="B1276" s="6" t="s">
        <v>24</v>
      </c>
      <c r="C1276" s="6">
        <v>0</v>
      </c>
      <c r="D1276" s="5" t="s">
        <v>124</v>
      </c>
      <c r="E1276" s="5" t="str">
        <f t="shared" si="658"/>
        <v/>
      </c>
      <c r="F1276" s="5" t="str">
        <f t="shared" si="645"/>
        <v/>
      </c>
      <c r="G1276" s="7">
        <v>92.804000000000002</v>
      </c>
      <c r="H1276" s="7">
        <v>94.763999999999996</v>
      </c>
      <c r="I1276" s="7">
        <v>169.458</v>
      </c>
      <c r="J1276" s="7">
        <v>99.998999999999995</v>
      </c>
      <c r="K1276" s="7">
        <v>182.59800000000001</v>
      </c>
      <c r="L1276" s="7">
        <v>178.821</v>
      </c>
      <c r="M1276" s="7">
        <v>96.846000000000004</v>
      </c>
      <c r="N1276" s="7">
        <v>164.114</v>
      </c>
      <c r="O1276" s="7"/>
      <c r="Q1276" s="13"/>
      <c r="R1276" s="10" t="s">
        <v>857</v>
      </c>
      <c r="S1276" s="10">
        <v>2007</v>
      </c>
      <c r="T1276" s="10">
        <f t="shared" si="646"/>
        <v>102.501</v>
      </c>
      <c r="U1276" s="10">
        <f t="shared" si="647"/>
        <v>101.1</v>
      </c>
      <c r="V1276" s="10">
        <f t="shared" si="648"/>
        <v>116.354</v>
      </c>
      <c r="W1276" s="10">
        <f t="shared" si="649"/>
        <v>116.78400000000001</v>
      </c>
      <c r="X1276" s="10">
        <f t="shared" si="671"/>
        <v>-2.0309237189005458E-2</v>
      </c>
      <c r="Y1276" s="10">
        <f t="shared" si="672"/>
        <v>-1.5331912700495387E-2</v>
      </c>
      <c r="Z1276" s="10">
        <f t="shared" si="673"/>
        <v>3.2671226283979671E-2</v>
      </c>
      <c r="AA1276" s="10">
        <f t="shared" si="674"/>
        <v>6.5333466424153386E-2</v>
      </c>
      <c r="AB1276" s="10"/>
      <c r="AC1276" s="10">
        <f>IFERROR(VLOOKUP(S1276&amp;R1276,'Regulatory Data'!D$6:F$1349,3,FALSE),"")</f>
        <v>3.1942386139504078</v>
      </c>
      <c r="AD1276" s="12">
        <f>VLOOKUP($S1276&amp;$R1276,'Regulatory Data'!$I$6:$O$1301,5,FALSE)</f>
        <v>1</v>
      </c>
      <c r="AE1276" s="12">
        <f>IF(VLOOKUP($S1276&amp;$R1276,'Regulatory Data'!$I$6:$O$1301,7,FALSE)=1,1,IF(VLOOKUP($S1276&amp;$R1276,'Regulatory Data'!$I$6:$O$1301,6,FALSE)=1,0,""))</f>
        <v>1</v>
      </c>
      <c r="AF1276" s="10"/>
      <c r="AG1276" s="12" t="str">
        <f t="shared" si="659"/>
        <v/>
      </c>
      <c r="AH1276" s="12">
        <f t="shared" si="660"/>
        <v>-1.5593976276351285E-2</v>
      </c>
      <c r="AI1276" s="12" t="str">
        <f t="shared" si="661"/>
        <v/>
      </c>
      <c r="AJ1276" s="12">
        <f t="shared" si="662"/>
        <v>-1.5038326964497806E-2</v>
      </c>
      <c r="AK1276" s="12" t="str">
        <f t="shared" si="663"/>
        <v/>
      </c>
      <c r="AL1276" s="12">
        <f t="shared" si="664"/>
        <v>4.1736714321398694E-2</v>
      </c>
      <c r="AM1276" s="12" t="str">
        <f t="shared" si="665"/>
        <v/>
      </c>
      <c r="AN1276" s="12">
        <f t="shared" si="666"/>
        <v>1.7637081606267202E-2</v>
      </c>
      <c r="AO1276" s="10" t="str">
        <f t="shared" si="650"/>
        <v/>
      </c>
      <c r="AP1276" s="10">
        <f t="shared" si="651"/>
        <v>-1.5593976276351285E-2</v>
      </c>
      <c r="AQ1276" s="10" t="str">
        <f t="shared" si="652"/>
        <v/>
      </c>
      <c r="AR1276" s="10">
        <f t="shared" si="653"/>
        <v>-1.5038326964497806E-2</v>
      </c>
      <c r="AS1276" s="10" t="str">
        <f t="shared" si="654"/>
        <v/>
      </c>
      <c r="AT1276" s="10">
        <f t="shared" si="655"/>
        <v>4.1736714321398694E-2</v>
      </c>
      <c r="AU1276" s="10" t="str">
        <f t="shared" si="656"/>
        <v/>
      </c>
      <c r="AV1276" s="10">
        <f t="shared" si="657"/>
        <v>1.7637081606267202E-2</v>
      </c>
    </row>
    <row r="1277" spans="1:48" x14ac:dyDescent="0.2">
      <c r="A1277" s="2">
        <v>1</v>
      </c>
      <c r="B1277" s="6" t="s">
        <v>25</v>
      </c>
      <c r="C1277" s="6">
        <v>0</v>
      </c>
      <c r="D1277" s="5" t="s">
        <v>124</v>
      </c>
      <c r="E1277" s="5" t="str">
        <f t="shared" si="658"/>
        <v/>
      </c>
      <c r="F1277" s="5" t="str">
        <f t="shared" si="645"/>
        <v/>
      </c>
      <c r="G1277" s="7">
        <v>88.97</v>
      </c>
      <c r="H1277" s="7">
        <v>90.692999999999998</v>
      </c>
      <c r="I1277" s="7">
        <v>150.988</v>
      </c>
      <c r="J1277" s="7">
        <v>100.075</v>
      </c>
      <c r="K1277" s="7">
        <v>169.70699999999999</v>
      </c>
      <c r="L1277" s="7">
        <v>166.483</v>
      </c>
      <c r="M1277" s="7">
        <v>99.697000000000003</v>
      </c>
      <c r="N1277" s="7">
        <v>150.53</v>
      </c>
      <c r="O1277" s="7"/>
      <c r="Q1277" s="13"/>
      <c r="R1277" s="10" t="s">
        <v>857</v>
      </c>
      <c r="S1277" s="10">
        <v>2008</v>
      </c>
      <c r="T1277" s="10">
        <f t="shared" si="646"/>
        <v>100.91500000000001</v>
      </c>
      <c r="U1277" s="10">
        <f t="shared" si="647"/>
        <v>99.590999999999994</v>
      </c>
      <c r="V1277" s="10">
        <f t="shared" si="648"/>
        <v>121.313</v>
      </c>
      <c r="W1277" s="10">
        <f t="shared" si="649"/>
        <v>118.86199999999999</v>
      </c>
      <c r="X1277" s="10">
        <f t="shared" si="671"/>
        <v>-1.5593976276351285E-2</v>
      </c>
      <c r="Y1277" s="10">
        <f t="shared" si="672"/>
        <v>-1.5038326964497806E-2</v>
      </c>
      <c r="Z1277" s="10">
        <f t="shared" si="673"/>
        <v>4.1736714321398694E-2</v>
      </c>
      <c r="AA1277" s="10">
        <f t="shared" si="674"/>
        <v>1.7637081606267202E-2</v>
      </c>
      <c r="AB1277" s="10"/>
      <c r="AC1277" s="10">
        <f>IFERROR(VLOOKUP(S1277&amp;R1277,'Regulatory Data'!D$6:F$1349,3,FALSE),"")</f>
        <v>3.2912924352206012</v>
      </c>
      <c r="AD1277" s="12">
        <f>VLOOKUP($S1277&amp;$R1277,'Regulatory Data'!$I$6:$O$1301,5,FALSE)</f>
        <v>1</v>
      </c>
      <c r="AE1277" s="12">
        <f>IF(VLOOKUP($S1277&amp;$R1277,'Regulatory Data'!$I$6:$O$1301,7,FALSE)=1,1,IF(VLOOKUP($S1277&amp;$R1277,'Regulatory Data'!$I$6:$O$1301,6,FALSE)=1,0,""))</f>
        <v>1</v>
      </c>
      <c r="AF1277" s="10"/>
      <c r="AG1277" s="12" t="str">
        <f t="shared" si="659"/>
        <v/>
      </c>
      <c r="AH1277" s="12">
        <f t="shared" si="660"/>
        <v>-5.7458653305038077E-2</v>
      </c>
      <c r="AI1277" s="12" t="str">
        <f t="shared" si="661"/>
        <v/>
      </c>
      <c r="AJ1277" s="12">
        <f t="shared" si="662"/>
        <v>-6.8579838571822371E-2</v>
      </c>
      <c r="AK1277" s="12" t="str">
        <f t="shared" si="663"/>
        <v/>
      </c>
      <c r="AL1277" s="12">
        <f t="shared" si="664"/>
        <v>3.7780932253780541E-2</v>
      </c>
      <c r="AM1277" s="12" t="str">
        <f t="shared" si="665"/>
        <v/>
      </c>
      <c r="AN1277" s="12">
        <f t="shared" si="666"/>
        <v>6.8017596152516013E-2</v>
      </c>
      <c r="AO1277" s="10" t="str">
        <f t="shared" si="650"/>
        <v/>
      </c>
      <c r="AP1277" s="10">
        <f t="shared" si="651"/>
        <v>-5.7458653305038077E-2</v>
      </c>
      <c r="AQ1277" s="10" t="str">
        <f t="shared" si="652"/>
        <v/>
      </c>
      <c r="AR1277" s="10">
        <f t="shared" si="653"/>
        <v>-6.8579838571822371E-2</v>
      </c>
      <c r="AS1277" s="10" t="str">
        <f t="shared" si="654"/>
        <v/>
      </c>
      <c r="AT1277" s="10">
        <f t="shared" si="655"/>
        <v>3.7780932253780541E-2</v>
      </c>
      <c r="AU1277" s="10" t="str">
        <f t="shared" si="656"/>
        <v/>
      </c>
      <c r="AV1277" s="10">
        <f t="shared" si="657"/>
        <v>6.8017596152516013E-2</v>
      </c>
    </row>
    <row r="1278" spans="1:48" x14ac:dyDescent="0.2">
      <c r="A1278" s="2">
        <v>1</v>
      </c>
      <c r="B1278" s="6" t="s">
        <v>26</v>
      </c>
      <c r="C1278" s="6">
        <v>0</v>
      </c>
      <c r="D1278" s="5" t="s">
        <v>124</v>
      </c>
      <c r="E1278" s="5" t="str">
        <f t="shared" si="658"/>
        <v/>
      </c>
      <c r="F1278" s="5" t="str">
        <f t="shared" si="645"/>
        <v/>
      </c>
      <c r="G1278" s="7">
        <v>93.727999999999994</v>
      </c>
      <c r="H1278" s="7">
        <v>92.573999999999998</v>
      </c>
      <c r="I1278" s="7">
        <v>136.21799999999999</v>
      </c>
      <c r="J1278" s="7">
        <v>98.988</v>
      </c>
      <c r="K1278" s="7">
        <v>145.33199999999999</v>
      </c>
      <c r="L1278" s="7">
        <v>147.14500000000001</v>
      </c>
      <c r="M1278" s="7">
        <v>105.68</v>
      </c>
      <c r="N1278" s="7">
        <v>143.95599999999999</v>
      </c>
      <c r="O1278" s="7"/>
      <c r="Q1278" s="13"/>
      <c r="R1278" s="10" t="s">
        <v>857</v>
      </c>
      <c r="S1278" s="10">
        <v>2009</v>
      </c>
      <c r="T1278" s="10">
        <f t="shared" si="646"/>
        <v>95.28</v>
      </c>
      <c r="U1278" s="10">
        <f t="shared" si="647"/>
        <v>92.99</v>
      </c>
      <c r="V1278" s="10">
        <f t="shared" si="648"/>
        <v>125.98399999999999</v>
      </c>
      <c r="W1278" s="10">
        <f t="shared" si="649"/>
        <v>127.22799999999999</v>
      </c>
      <c r="X1278" s="10">
        <f t="shared" si="671"/>
        <v>-5.7458653305038077E-2</v>
      </c>
      <c r="Y1278" s="10">
        <f t="shared" si="672"/>
        <v>-6.8579838571822371E-2</v>
      </c>
      <c r="Z1278" s="10">
        <f t="shared" si="673"/>
        <v>3.7780932253780541E-2</v>
      </c>
      <c r="AA1278" s="10">
        <f t="shared" si="674"/>
        <v>6.8017596152516013E-2</v>
      </c>
      <c r="AB1278" s="10"/>
      <c r="AC1278" s="10">
        <f>IFERROR(VLOOKUP(S1278&amp;R1278,'Regulatory Data'!D$6:F$1349,3,FALSE),"")</f>
        <v>3.3551686593264267</v>
      </c>
      <c r="AD1278" s="12">
        <f>VLOOKUP($S1278&amp;$R1278,'Regulatory Data'!$I$6:$O$1301,5,FALSE)</f>
        <v>1</v>
      </c>
      <c r="AE1278" s="12">
        <f>IF(VLOOKUP($S1278&amp;$R1278,'Regulatory Data'!$I$6:$O$1301,7,FALSE)=1,1,IF(VLOOKUP($S1278&amp;$R1278,'Regulatory Data'!$I$6:$O$1301,6,FALSE)=1,0,""))</f>
        <v>1</v>
      </c>
      <c r="AF1278" s="10"/>
      <c r="AG1278" s="12" t="str">
        <f t="shared" si="659"/>
        <v/>
      </c>
      <c r="AH1278" s="12">
        <f t="shared" si="660"/>
        <v>2.2632372935417422E-2</v>
      </c>
      <c r="AI1278" s="12" t="str">
        <f t="shared" si="661"/>
        <v/>
      </c>
      <c r="AJ1278" s="12">
        <f t="shared" si="662"/>
        <v>2.4285982147562279E-2</v>
      </c>
      <c r="AK1278" s="12" t="str">
        <f t="shared" si="663"/>
        <v/>
      </c>
      <c r="AL1278" s="12">
        <f t="shared" si="664"/>
        <v>2.1274808307171433E-2</v>
      </c>
      <c r="AM1278" s="12" t="str">
        <f t="shared" si="665"/>
        <v/>
      </c>
      <c r="AN1278" s="12">
        <f t="shared" si="666"/>
        <v>-7.7404469711579438E-3</v>
      </c>
      <c r="AO1278" s="10" t="str">
        <f t="shared" si="650"/>
        <v/>
      </c>
      <c r="AP1278" s="10">
        <f t="shared" si="651"/>
        <v>2.2632372935417422E-2</v>
      </c>
      <c r="AQ1278" s="10" t="str">
        <f t="shared" si="652"/>
        <v/>
      </c>
      <c r="AR1278" s="10">
        <f t="shared" si="653"/>
        <v>2.4285982147562279E-2</v>
      </c>
      <c r="AS1278" s="10" t="str">
        <f t="shared" si="654"/>
        <v/>
      </c>
      <c r="AT1278" s="10">
        <f t="shared" si="655"/>
        <v>2.1274808307171433E-2</v>
      </c>
      <c r="AU1278" s="10" t="str">
        <f t="shared" si="656"/>
        <v/>
      </c>
      <c r="AV1278" s="10">
        <f t="shared" si="657"/>
        <v>-7.7404469711579438E-3</v>
      </c>
    </row>
    <row r="1279" spans="1:48" x14ac:dyDescent="0.2">
      <c r="A1279" s="2">
        <v>1</v>
      </c>
      <c r="B1279" s="6" t="s">
        <v>27</v>
      </c>
      <c r="C1279" s="6">
        <v>0</v>
      </c>
      <c r="D1279" s="5" t="s">
        <v>124</v>
      </c>
      <c r="E1279" s="5" t="str">
        <f t="shared" si="658"/>
        <v/>
      </c>
      <c r="F1279" s="5" t="str">
        <f t="shared" si="645"/>
        <v/>
      </c>
      <c r="G1279" s="7">
        <v>100.36799999999999</v>
      </c>
      <c r="H1279" s="7">
        <v>99.992999999999995</v>
      </c>
      <c r="I1279" s="7">
        <v>132.95500000000001</v>
      </c>
      <c r="J1279" s="7">
        <v>99.641999999999996</v>
      </c>
      <c r="K1279" s="7">
        <v>132.46799999999999</v>
      </c>
      <c r="L1279" s="7">
        <v>132.965</v>
      </c>
      <c r="M1279" s="7">
        <v>105.65600000000001</v>
      </c>
      <c r="N1279" s="7">
        <v>140.476</v>
      </c>
      <c r="O1279" s="7"/>
      <c r="Q1279" s="13"/>
      <c r="R1279" s="10" t="s">
        <v>857</v>
      </c>
      <c r="S1279" s="10">
        <v>2010</v>
      </c>
      <c r="T1279" s="10">
        <f t="shared" si="646"/>
        <v>97.460999999999999</v>
      </c>
      <c r="U1279" s="10">
        <f t="shared" si="647"/>
        <v>95.275999999999996</v>
      </c>
      <c r="V1279" s="10">
        <f t="shared" si="648"/>
        <v>128.69300000000001</v>
      </c>
      <c r="W1279" s="10">
        <f t="shared" si="649"/>
        <v>126.247</v>
      </c>
      <c r="X1279" s="10">
        <f t="shared" si="671"/>
        <v>2.2632372935417422E-2</v>
      </c>
      <c r="Y1279" s="10">
        <f t="shared" si="672"/>
        <v>2.4285982147562279E-2</v>
      </c>
      <c r="Z1279" s="10">
        <f t="shared" si="673"/>
        <v>2.1274808307171433E-2</v>
      </c>
      <c r="AA1279" s="10">
        <f t="shared" si="674"/>
        <v>-7.7404469711579438E-3</v>
      </c>
      <c r="AB1279" s="10"/>
      <c r="AC1279" s="10">
        <f>IFERROR(VLOOKUP(S1279&amp;R1279,'Regulatory Data'!D$6:F$1349,3,FALSE),"")</f>
        <v>3.4154241215056884</v>
      </c>
      <c r="AD1279" s="12">
        <f>VLOOKUP($S1279&amp;$R1279,'Regulatory Data'!$I$6:$O$1301,5,FALSE)</f>
        <v>1</v>
      </c>
      <c r="AE1279" s="12">
        <f>IF(VLOOKUP($S1279&amp;$R1279,'Regulatory Data'!$I$6:$O$1301,7,FALSE)=1,1,IF(VLOOKUP($S1279&amp;$R1279,'Regulatory Data'!$I$6:$O$1301,6,FALSE)=1,0,""))</f>
        <v>1</v>
      </c>
      <c r="AF1279" s="10"/>
      <c r="AG1279" s="12" t="str">
        <f t="shared" si="659"/>
        <v/>
      </c>
      <c r="AH1279" s="12" t="str">
        <f t="shared" si="660"/>
        <v>.</v>
      </c>
      <c r="AI1279" s="12" t="str">
        <f t="shared" si="661"/>
        <v/>
      </c>
      <c r="AJ1279" s="12" t="str">
        <f t="shared" si="662"/>
        <v>.</v>
      </c>
      <c r="AK1279" s="12" t="str">
        <f t="shared" si="663"/>
        <v/>
      </c>
      <c r="AL1279" s="12" t="str">
        <f t="shared" si="664"/>
        <v>.</v>
      </c>
      <c r="AM1279" s="12" t="str">
        <f t="shared" si="665"/>
        <v/>
      </c>
      <c r="AN1279" s="12" t="str">
        <f t="shared" si="666"/>
        <v>.</v>
      </c>
      <c r="AO1279" s="10" t="str">
        <f t="shared" si="650"/>
        <v/>
      </c>
      <c r="AP1279" s="10" t="str">
        <f t="shared" si="651"/>
        <v>.</v>
      </c>
      <c r="AQ1279" s="10" t="str">
        <f t="shared" si="652"/>
        <v/>
      </c>
      <c r="AR1279" s="10" t="str">
        <f t="shared" si="653"/>
        <v>.</v>
      </c>
      <c r="AS1279" s="10" t="str">
        <f t="shared" si="654"/>
        <v/>
      </c>
      <c r="AT1279" s="10" t="str">
        <f t="shared" si="655"/>
        <v>.</v>
      </c>
      <c r="AU1279" s="10" t="str">
        <f t="shared" si="656"/>
        <v/>
      </c>
      <c r="AV1279" s="10" t="str">
        <f t="shared" si="657"/>
        <v>.</v>
      </c>
    </row>
    <row r="1280" spans="1:48" x14ac:dyDescent="0.2">
      <c r="A1280" s="2">
        <v>1</v>
      </c>
      <c r="B1280" s="6" t="s">
        <v>28</v>
      </c>
      <c r="C1280" s="6">
        <v>0</v>
      </c>
      <c r="D1280" s="5" t="s">
        <v>124</v>
      </c>
      <c r="E1280" s="5" t="str">
        <f t="shared" si="658"/>
        <v/>
      </c>
      <c r="F1280" s="5" t="str">
        <f t="shared" si="645"/>
        <v/>
      </c>
      <c r="G1280" s="7">
        <v>97.266999999999996</v>
      </c>
      <c r="H1280" s="7">
        <v>96.900999999999996</v>
      </c>
      <c r="I1280" s="7">
        <v>115.46</v>
      </c>
      <c r="J1280" s="7">
        <v>100.486</v>
      </c>
      <c r="K1280" s="7">
        <v>118.70399999999999</v>
      </c>
      <c r="L1280" s="7">
        <v>119.15300000000001</v>
      </c>
      <c r="M1280" s="7">
        <v>111.80500000000001</v>
      </c>
      <c r="N1280" s="7">
        <v>129.09100000000001</v>
      </c>
      <c r="O1280" s="7"/>
      <c r="Q1280" s="13"/>
      <c r="R1280" s="10" t="s">
        <v>858</v>
      </c>
      <c r="S1280" s="10">
        <v>1987</v>
      </c>
      <c r="T1280" s="10">
        <f t="shared" si="646"/>
        <v>79.951999999999998</v>
      </c>
      <c r="U1280" s="10">
        <f t="shared" si="647"/>
        <v>83.152500000000003</v>
      </c>
      <c r="V1280" s="10">
        <f t="shared" si="648"/>
        <v>65.290500000000009</v>
      </c>
      <c r="W1280" s="10">
        <f t="shared" si="649"/>
        <v>69.666499999999999</v>
      </c>
      <c r="X1280" s="4" t="s">
        <v>985</v>
      </c>
      <c r="Y1280" s="4" t="s">
        <v>985</v>
      </c>
      <c r="Z1280" s="4" t="s">
        <v>985</v>
      </c>
      <c r="AA1280" s="4" t="s">
        <v>985</v>
      </c>
      <c r="AB1280" s="10"/>
      <c r="AC1280" s="10" t="str">
        <f>IFERROR(VLOOKUP(S1280&amp;R1280,'Regulatory Data'!D$6:F$1349,3,FALSE),"")</f>
        <v/>
      </c>
      <c r="AD1280" s="12" t="str">
        <f>VLOOKUP($S1280&amp;$R1280,'Regulatory Data'!$I$6:$O$1301,5,FALSE)</f>
        <v/>
      </c>
      <c r="AE1280" s="12" t="str">
        <f>IF(VLOOKUP($S1280&amp;$R1280,'Regulatory Data'!$I$6:$O$1301,7,FALSE)=1,1,IF(VLOOKUP($S1280&amp;$R1280,'Regulatory Data'!$I$6:$O$1301,6,FALSE)=1,0,""))</f>
        <v/>
      </c>
      <c r="AF1280" s="10"/>
      <c r="AG1280" s="12" t="str">
        <f t="shared" si="659"/>
        <v/>
      </c>
      <c r="AH1280" s="12" t="str">
        <f t="shared" si="660"/>
        <v/>
      </c>
      <c r="AI1280" s="12" t="str">
        <f t="shared" si="661"/>
        <v/>
      </c>
      <c r="AJ1280" s="12" t="str">
        <f t="shared" si="662"/>
        <v/>
      </c>
      <c r="AK1280" s="12" t="str">
        <f t="shared" si="663"/>
        <v/>
      </c>
      <c r="AL1280" s="12" t="str">
        <f t="shared" si="664"/>
        <v/>
      </c>
      <c r="AM1280" s="12" t="str">
        <f t="shared" si="665"/>
        <v/>
      </c>
      <c r="AN1280" s="12" t="str">
        <f t="shared" si="666"/>
        <v/>
      </c>
      <c r="AO1280" s="10" t="str">
        <f t="shared" si="650"/>
        <v/>
      </c>
      <c r="AP1280" s="10" t="str">
        <f t="shared" si="651"/>
        <v/>
      </c>
      <c r="AQ1280" s="10" t="str">
        <f t="shared" si="652"/>
        <v/>
      </c>
      <c r="AR1280" s="10" t="str">
        <f t="shared" si="653"/>
        <v/>
      </c>
      <c r="AS1280" s="10" t="str">
        <f t="shared" si="654"/>
        <v/>
      </c>
      <c r="AT1280" s="10" t="str">
        <f t="shared" si="655"/>
        <v/>
      </c>
      <c r="AU1280" s="10" t="str">
        <f t="shared" si="656"/>
        <v/>
      </c>
      <c r="AV1280" s="10" t="str">
        <f t="shared" si="657"/>
        <v/>
      </c>
    </row>
    <row r="1281" spans="1:48" x14ac:dyDescent="0.2">
      <c r="A1281" s="2">
        <v>1</v>
      </c>
      <c r="B1281" s="6" t="s">
        <v>29</v>
      </c>
      <c r="C1281" s="6">
        <v>0</v>
      </c>
      <c r="D1281" s="5" t="s">
        <v>124</v>
      </c>
      <c r="E1281" s="5" t="str">
        <f t="shared" si="658"/>
        <v/>
      </c>
      <c r="F1281" s="5" t="str">
        <f t="shared" si="645"/>
        <v/>
      </c>
      <c r="G1281" s="7">
        <v>100</v>
      </c>
      <c r="H1281" s="7">
        <v>100</v>
      </c>
      <c r="I1281" s="7">
        <v>100</v>
      </c>
      <c r="J1281" s="7">
        <v>100</v>
      </c>
      <c r="K1281" s="7">
        <v>100</v>
      </c>
      <c r="L1281" s="7">
        <v>100</v>
      </c>
      <c r="M1281" s="7">
        <v>100</v>
      </c>
      <c r="N1281" s="7">
        <v>100</v>
      </c>
      <c r="O1281" s="7"/>
      <c r="Q1281" s="13"/>
      <c r="R1281" s="10" t="s">
        <v>858</v>
      </c>
      <c r="S1281" s="10">
        <v>1988</v>
      </c>
      <c r="T1281" s="10">
        <f t="shared" si="646"/>
        <v>79.323499999999996</v>
      </c>
      <c r="U1281" s="10">
        <f t="shared" si="647"/>
        <v>83.576999999999998</v>
      </c>
      <c r="V1281" s="10">
        <f t="shared" si="648"/>
        <v>67.924000000000007</v>
      </c>
      <c r="W1281" s="10">
        <f t="shared" si="649"/>
        <v>72.856500000000011</v>
      </c>
      <c r="X1281" s="10">
        <f t="shared" ref="X1281:X1303" si="675">LN(T1281)-LN(T1280)</f>
        <v>-7.8920268606994526E-3</v>
      </c>
      <c r="Y1281" s="10">
        <f t="shared" ref="Y1281:Y1303" si="676">LN(U1281)-LN(U1280)</f>
        <v>5.0920912886072145E-3</v>
      </c>
      <c r="Z1281" s="10">
        <f t="shared" ref="Z1281:Z1303" si="677">LN(V1281)-LN(V1280)</f>
        <v>3.9542889774232926E-2</v>
      </c>
      <c r="AA1281" s="10">
        <f t="shared" ref="AA1281:AA1303" si="678">LN(W1281)-LN(W1280)</f>
        <v>4.4772182145377037E-2</v>
      </c>
      <c r="AB1281" s="10"/>
      <c r="AC1281" s="10" t="str">
        <f>IFERROR(VLOOKUP(S1281&amp;R1281,'Regulatory Data'!D$6:F$1349,3,FALSE),"")</f>
        <v/>
      </c>
      <c r="AD1281" s="12" t="str">
        <f>VLOOKUP($S1281&amp;$R1281,'Regulatory Data'!$I$6:$O$1301,5,FALSE)</f>
        <v/>
      </c>
      <c r="AE1281" s="12" t="str">
        <f>IF(VLOOKUP($S1281&amp;$R1281,'Regulatory Data'!$I$6:$O$1301,7,FALSE)=1,1,IF(VLOOKUP($S1281&amp;$R1281,'Regulatory Data'!$I$6:$O$1301,6,FALSE)=1,0,""))</f>
        <v/>
      </c>
      <c r="AF1281" s="10"/>
      <c r="AG1281" s="12" t="str">
        <f t="shared" si="659"/>
        <v/>
      </c>
      <c r="AH1281" s="12" t="str">
        <f t="shared" si="660"/>
        <v/>
      </c>
      <c r="AI1281" s="12" t="str">
        <f t="shared" si="661"/>
        <v/>
      </c>
      <c r="AJ1281" s="12" t="str">
        <f t="shared" si="662"/>
        <v/>
      </c>
      <c r="AK1281" s="12" t="str">
        <f t="shared" si="663"/>
        <v/>
      </c>
      <c r="AL1281" s="12" t="str">
        <f t="shared" si="664"/>
        <v/>
      </c>
      <c r="AM1281" s="12" t="str">
        <f t="shared" si="665"/>
        <v/>
      </c>
      <c r="AN1281" s="12" t="str">
        <f t="shared" si="666"/>
        <v/>
      </c>
      <c r="AO1281" s="10" t="str">
        <f t="shared" si="650"/>
        <v/>
      </c>
      <c r="AP1281" s="10" t="str">
        <f t="shared" si="651"/>
        <v/>
      </c>
      <c r="AQ1281" s="10" t="str">
        <f t="shared" si="652"/>
        <v/>
      </c>
      <c r="AR1281" s="10" t="str">
        <f t="shared" si="653"/>
        <v/>
      </c>
      <c r="AS1281" s="10" t="str">
        <f t="shared" si="654"/>
        <v/>
      </c>
      <c r="AT1281" s="10" t="str">
        <f t="shared" si="655"/>
        <v/>
      </c>
      <c r="AU1281" s="10" t="str">
        <f t="shared" si="656"/>
        <v/>
      </c>
      <c r="AV1281" s="10" t="str">
        <f t="shared" si="657"/>
        <v/>
      </c>
    </row>
    <row r="1282" spans="1:48" x14ac:dyDescent="0.2">
      <c r="A1282" s="2">
        <v>1</v>
      </c>
      <c r="B1282" s="6" t="s">
        <v>30</v>
      </c>
      <c r="C1282" s="6">
        <v>0</v>
      </c>
      <c r="D1282" s="5" t="s">
        <v>124</v>
      </c>
      <c r="E1282" s="5" t="str">
        <f t="shared" si="658"/>
        <v/>
      </c>
      <c r="F1282" s="5" t="str">
        <f t="shared" si="645"/>
        <v/>
      </c>
      <c r="G1282" s="7">
        <v>93.132999999999996</v>
      </c>
      <c r="H1282" s="7">
        <v>91.887</v>
      </c>
      <c r="I1282" s="7">
        <v>81.563999999999993</v>
      </c>
      <c r="J1282" s="7">
        <v>100.303</v>
      </c>
      <c r="K1282" s="7">
        <v>87.578000000000003</v>
      </c>
      <c r="L1282" s="7">
        <v>88.766000000000005</v>
      </c>
      <c r="M1282" s="7">
        <v>110.517</v>
      </c>
      <c r="N1282" s="7">
        <v>90.141999999999996</v>
      </c>
      <c r="O1282" s="7"/>
      <c r="Q1282" s="13"/>
      <c r="R1282" s="10" t="s">
        <v>858</v>
      </c>
      <c r="S1282" s="10">
        <v>1989</v>
      </c>
      <c r="T1282" s="10">
        <f t="shared" si="646"/>
        <v>81.247</v>
      </c>
      <c r="U1282" s="10">
        <f t="shared" si="647"/>
        <v>85.204499999999996</v>
      </c>
      <c r="V1282" s="10">
        <f t="shared" si="648"/>
        <v>71.269499999999994</v>
      </c>
      <c r="W1282" s="10">
        <f t="shared" si="649"/>
        <v>74.04849999999999</v>
      </c>
      <c r="X1282" s="10">
        <f t="shared" si="675"/>
        <v>2.3959469710100656E-2</v>
      </c>
      <c r="Y1282" s="10">
        <f t="shared" si="676"/>
        <v>1.9285886720828316E-2</v>
      </c>
      <c r="Z1282" s="10">
        <f t="shared" si="677"/>
        <v>4.8079032830539603E-2</v>
      </c>
      <c r="AA1282" s="10">
        <f t="shared" si="678"/>
        <v>1.6228530830532328E-2</v>
      </c>
      <c r="AB1282" s="10"/>
      <c r="AC1282" s="10" t="str">
        <f>IFERROR(VLOOKUP(S1282&amp;R1282,'Regulatory Data'!D$6:F$1349,3,FALSE),"")</f>
        <v/>
      </c>
      <c r="AD1282" s="12" t="str">
        <f>VLOOKUP($S1282&amp;$R1282,'Regulatory Data'!$I$6:$O$1301,5,FALSE)</f>
        <v/>
      </c>
      <c r="AE1282" s="12" t="str">
        <f>IF(VLOOKUP($S1282&amp;$R1282,'Regulatory Data'!$I$6:$O$1301,7,FALSE)=1,1,IF(VLOOKUP($S1282&amp;$R1282,'Regulatory Data'!$I$6:$O$1301,6,FALSE)=1,0,""))</f>
        <v/>
      </c>
      <c r="AF1282" s="10"/>
      <c r="AG1282" s="12" t="str">
        <f t="shared" si="659"/>
        <v/>
      </c>
      <c r="AH1282" s="12" t="str">
        <f t="shared" si="660"/>
        <v/>
      </c>
      <c r="AI1282" s="12" t="str">
        <f t="shared" si="661"/>
        <v/>
      </c>
      <c r="AJ1282" s="12" t="str">
        <f t="shared" si="662"/>
        <v/>
      </c>
      <c r="AK1282" s="12" t="str">
        <f t="shared" si="663"/>
        <v/>
      </c>
      <c r="AL1282" s="12" t="str">
        <f t="shared" si="664"/>
        <v/>
      </c>
      <c r="AM1282" s="12" t="str">
        <f t="shared" si="665"/>
        <v/>
      </c>
      <c r="AN1282" s="12" t="str">
        <f t="shared" si="666"/>
        <v/>
      </c>
      <c r="AO1282" s="10" t="str">
        <f t="shared" si="650"/>
        <v/>
      </c>
      <c r="AP1282" s="10" t="str">
        <f t="shared" si="651"/>
        <v/>
      </c>
      <c r="AQ1282" s="10" t="str">
        <f t="shared" si="652"/>
        <v/>
      </c>
      <c r="AR1282" s="10" t="str">
        <f t="shared" si="653"/>
        <v/>
      </c>
      <c r="AS1282" s="10" t="str">
        <f t="shared" si="654"/>
        <v/>
      </c>
      <c r="AT1282" s="10" t="str">
        <f t="shared" si="655"/>
        <v/>
      </c>
      <c r="AU1282" s="10" t="str">
        <f t="shared" si="656"/>
        <v/>
      </c>
      <c r="AV1282" s="10" t="str">
        <f t="shared" si="657"/>
        <v/>
      </c>
    </row>
    <row r="1283" spans="1:48" x14ac:dyDescent="0.2">
      <c r="A1283" s="2">
        <v>1</v>
      </c>
      <c r="B1283" s="6" t="s">
        <v>31</v>
      </c>
      <c r="C1283" s="6">
        <v>0</v>
      </c>
      <c r="D1283" s="5" t="s">
        <v>124</v>
      </c>
      <c r="E1283" s="5" t="str">
        <f t="shared" si="658"/>
        <v/>
      </c>
      <c r="F1283" s="5" t="str">
        <f t="shared" si="645"/>
        <v/>
      </c>
      <c r="G1283" s="7">
        <v>83.649000000000001</v>
      </c>
      <c r="H1283" s="7">
        <v>83.025000000000006</v>
      </c>
      <c r="I1283" s="7">
        <v>68.040999999999997</v>
      </c>
      <c r="J1283" s="7">
        <v>99.27</v>
      </c>
      <c r="K1283" s="7">
        <v>81.34</v>
      </c>
      <c r="L1283" s="7">
        <v>81.951999999999998</v>
      </c>
      <c r="M1283" s="7">
        <v>111.081</v>
      </c>
      <c r="N1283" s="7">
        <v>75.58</v>
      </c>
      <c r="O1283" s="7"/>
      <c r="Q1283" s="13"/>
      <c r="R1283" s="10" t="s">
        <v>858</v>
      </c>
      <c r="S1283" s="10">
        <v>1990</v>
      </c>
      <c r="T1283" s="10">
        <f t="shared" si="646"/>
        <v>78.891999999999996</v>
      </c>
      <c r="U1283" s="10">
        <f t="shared" si="647"/>
        <v>82.164000000000001</v>
      </c>
      <c r="V1283" s="10">
        <f t="shared" si="648"/>
        <v>74.646000000000001</v>
      </c>
      <c r="W1283" s="10">
        <f t="shared" si="649"/>
        <v>80.268000000000001</v>
      </c>
      <c r="X1283" s="10">
        <f t="shared" si="675"/>
        <v>-2.9414068909993318E-2</v>
      </c>
      <c r="Y1283" s="10">
        <f t="shared" si="676"/>
        <v>-3.6336999414988469E-2</v>
      </c>
      <c r="Z1283" s="10">
        <f t="shared" si="677"/>
        <v>4.6288473245814643E-2</v>
      </c>
      <c r="AA1283" s="10">
        <f t="shared" si="678"/>
        <v>8.065075199902072E-2</v>
      </c>
      <c r="AB1283" s="10"/>
      <c r="AC1283" s="10" t="str">
        <f>IFERROR(VLOOKUP(S1283&amp;R1283,'Regulatory Data'!D$6:F$1349,3,FALSE),"")</f>
        <v/>
      </c>
      <c r="AD1283" s="12" t="str">
        <f>VLOOKUP($S1283&amp;$R1283,'Regulatory Data'!$I$6:$O$1301,5,FALSE)</f>
        <v/>
      </c>
      <c r="AE1283" s="12" t="str">
        <f>IF(VLOOKUP($S1283&amp;$R1283,'Regulatory Data'!$I$6:$O$1301,7,FALSE)=1,1,IF(VLOOKUP($S1283&amp;$R1283,'Regulatory Data'!$I$6:$O$1301,6,FALSE)=1,0,""))</f>
        <v/>
      </c>
      <c r="AF1283" s="10"/>
      <c r="AG1283" s="12" t="str">
        <f t="shared" si="659"/>
        <v/>
      </c>
      <c r="AH1283" s="12" t="str">
        <f t="shared" si="660"/>
        <v/>
      </c>
      <c r="AI1283" s="12" t="str">
        <f t="shared" si="661"/>
        <v/>
      </c>
      <c r="AJ1283" s="12" t="str">
        <f t="shared" si="662"/>
        <v/>
      </c>
      <c r="AK1283" s="12" t="str">
        <f t="shared" si="663"/>
        <v/>
      </c>
      <c r="AL1283" s="12" t="str">
        <f t="shared" si="664"/>
        <v/>
      </c>
      <c r="AM1283" s="12" t="str">
        <f t="shared" si="665"/>
        <v/>
      </c>
      <c r="AN1283" s="12" t="str">
        <f t="shared" si="666"/>
        <v/>
      </c>
      <c r="AO1283" s="10" t="str">
        <f t="shared" si="650"/>
        <v/>
      </c>
      <c r="AP1283" s="10" t="str">
        <f t="shared" si="651"/>
        <v/>
      </c>
      <c r="AQ1283" s="10" t="str">
        <f t="shared" si="652"/>
        <v/>
      </c>
      <c r="AR1283" s="10" t="str">
        <f t="shared" si="653"/>
        <v/>
      </c>
      <c r="AS1283" s="10" t="str">
        <f t="shared" si="654"/>
        <v/>
      </c>
      <c r="AT1283" s="10" t="str">
        <f t="shared" si="655"/>
        <v/>
      </c>
      <c r="AU1283" s="10" t="str">
        <f t="shared" si="656"/>
        <v/>
      </c>
      <c r="AV1283" s="10" t="str">
        <f t="shared" si="657"/>
        <v/>
      </c>
    </row>
    <row r="1284" spans="1:48" x14ac:dyDescent="0.2">
      <c r="A1284" s="2">
        <v>1</v>
      </c>
      <c r="B1284" s="6" t="s">
        <v>32</v>
      </c>
      <c r="C1284" s="6">
        <v>0</v>
      </c>
      <c r="D1284" s="5" t="s">
        <v>124</v>
      </c>
      <c r="E1284" s="5" t="str">
        <f t="shared" si="658"/>
        <v/>
      </c>
      <c r="F1284" s="5" t="str">
        <f t="shared" si="645"/>
        <v/>
      </c>
      <c r="G1284" s="7">
        <v>97.724999999999994</v>
      </c>
      <c r="H1284" s="7">
        <v>99.698999999999998</v>
      </c>
      <c r="I1284" s="7">
        <v>73.626999999999995</v>
      </c>
      <c r="J1284" s="7">
        <v>98.635000000000005</v>
      </c>
      <c r="K1284" s="7">
        <v>75.340999999999994</v>
      </c>
      <c r="L1284" s="7">
        <v>73.849000000000004</v>
      </c>
      <c r="M1284" s="7">
        <v>91.742000000000004</v>
      </c>
      <c r="N1284" s="7">
        <v>67.546999999999997</v>
      </c>
      <c r="O1284" s="7"/>
      <c r="Q1284" s="13"/>
      <c r="R1284" s="10" t="s">
        <v>858</v>
      </c>
      <c r="S1284" s="10">
        <v>1991</v>
      </c>
      <c r="T1284" s="10">
        <f t="shared" si="646"/>
        <v>76.084999999999994</v>
      </c>
      <c r="U1284" s="10">
        <f t="shared" si="647"/>
        <v>79.616</v>
      </c>
      <c r="V1284" s="10">
        <f t="shared" si="648"/>
        <v>77.498000000000005</v>
      </c>
      <c r="W1284" s="10">
        <f t="shared" si="649"/>
        <v>85.087500000000006</v>
      </c>
      <c r="X1284" s="10">
        <f t="shared" si="675"/>
        <v>-3.6228692169179233E-2</v>
      </c>
      <c r="Y1284" s="10">
        <f t="shared" si="676"/>
        <v>-3.150217225026708E-2</v>
      </c>
      <c r="Z1284" s="10">
        <f t="shared" si="677"/>
        <v>3.7495190414286839E-2</v>
      </c>
      <c r="AA1284" s="10">
        <f t="shared" si="678"/>
        <v>5.83091028497984E-2</v>
      </c>
      <c r="AB1284" s="10"/>
      <c r="AC1284" s="10" t="str">
        <f>IFERROR(VLOOKUP(S1284&amp;R1284,'Regulatory Data'!D$6:F$1349,3,FALSE),"")</f>
        <v/>
      </c>
      <c r="AD1284" s="12" t="str">
        <f>VLOOKUP($S1284&amp;$R1284,'Regulatory Data'!$I$6:$O$1301,5,FALSE)</f>
        <v/>
      </c>
      <c r="AE1284" s="12" t="str">
        <f>IF(VLOOKUP($S1284&amp;$R1284,'Regulatory Data'!$I$6:$O$1301,7,FALSE)=1,1,IF(VLOOKUP($S1284&amp;$R1284,'Regulatory Data'!$I$6:$O$1301,6,FALSE)=1,0,""))</f>
        <v/>
      </c>
      <c r="AF1284" s="10"/>
      <c r="AG1284" s="12" t="str">
        <f t="shared" si="659"/>
        <v/>
      </c>
      <c r="AH1284" s="12" t="str">
        <f t="shared" si="660"/>
        <v/>
      </c>
      <c r="AI1284" s="12" t="str">
        <f t="shared" si="661"/>
        <v/>
      </c>
      <c r="AJ1284" s="12" t="str">
        <f t="shared" si="662"/>
        <v/>
      </c>
      <c r="AK1284" s="12" t="str">
        <f t="shared" si="663"/>
        <v/>
      </c>
      <c r="AL1284" s="12" t="str">
        <f t="shared" si="664"/>
        <v/>
      </c>
      <c r="AM1284" s="12" t="str">
        <f t="shared" si="665"/>
        <v/>
      </c>
      <c r="AN1284" s="12" t="str">
        <f t="shared" si="666"/>
        <v/>
      </c>
      <c r="AO1284" s="10" t="str">
        <f t="shared" si="650"/>
        <v/>
      </c>
      <c r="AP1284" s="10" t="str">
        <f t="shared" si="651"/>
        <v/>
      </c>
      <c r="AQ1284" s="10" t="str">
        <f t="shared" si="652"/>
        <v/>
      </c>
      <c r="AR1284" s="10" t="str">
        <f t="shared" si="653"/>
        <v/>
      </c>
      <c r="AS1284" s="10" t="str">
        <f t="shared" si="654"/>
        <v/>
      </c>
      <c r="AT1284" s="10" t="str">
        <f t="shared" si="655"/>
        <v/>
      </c>
      <c r="AU1284" s="10" t="str">
        <f t="shared" si="656"/>
        <v/>
      </c>
      <c r="AV1284" s="10" t="str">
        <f t="shared" si="657"/>
        <v/>
      </c>
    </row>
    <row r="1285" spans="1:48" x14ac:dyDescent="0.2">
      <c r="A1285" s="2">
        <v>1</v>
      </c>
      <c r="B1285" s="6" t="s">
        <v>33</v>
      </c>
      <c r="C1285" s="6">
        <v>0</v>
      </c>
      <c r="D1285" s="5" t="s">
        <v>124</v>
      </c>
      <c r="E1285" s="5" t="str">
        <f t="shared" si="658"/>
        <v/>
      </c>
      <c r="F1285" s="5" t="str">
        <f t="shared" si="645"/>
        <v/>
      </c>
      <c r="G1285" s="7">
        <v>97.596000000000004</v>
      </c>
      <c r="H1285" s="7">
        <v>104.81399999999999</v>
      </c>
      <c r="I1285" s="7">
        <v>69.103999999999999</v>
      </c>
      <c r="J1285" s="7">
        <v>99.403999999999996</v>
      </c>
      <c r="K1285" s="7">
        <v>70.805999999999997</v>
      </c>
      <c r="L1285" s="7">
        <v>65.930000000000007</v>
      </c>
      <c r="M1285" s="7">
        <v>88.56</v>
      </c>
      <c r="N1285" s="7">
        <v>61.198999999999998</v>
      </c>
      <c r="O1285" s="7"/>
      <c r="Q1285" s="13"/>
      <c r="R1285" s="10" t="s">
        <v>858</v>
      </c>
      <c r="S1285" s="10">
        <v>1992</v>
      </c>
      <c r="T1285" s="10">
        <f t="shared" si="646"/>
        <v>79.5</v>
      </c>
      <c r="U1285" s="10">
        <f t="shared" si="647"/>
        <v>83.189499999999995</v>
      </c>
      <c r="V1285" s="10">
        <f t="shared" si="648"/>
        <v>79.477000000000004</v>
      </c>
      <c r="W1285" s="10">
        <f t="shared" si="649"/>
        <v>84.832999999999998</v>
      </c>
      <c r="X1285" s="10">
        <f t="shared" si="675"/>
        <v>4.3905885288208601E-2</v>
      </c>
      <c r="Y1285" s="10">
        <f t="shared" si="676"/>
        <v>4.3906060263293689E-2</v>
      </c>
      <c r="Z1285" s="10">
        <f t="shared" si="677"/>
        <v>2.5215542051805429E-2</v>
      </c>
      <c r="AA1285" s="10">
        <f t="shared" si="678"/>
        <v>-2.9955207324068311E-3</v>
      </c>
      <c r="AB1285" s="10"/>
      <c r="AC1285" s="10" t="str">
        <f>IFERROR(VLOOKUP(S1285&amp;R1285,'Regulatory Data'!D$6:F$1349,3,FALSE),"")</f>
        <v/>
      </c>
      <c r="AD1285" s="12" t="str">
        <f>VLOOKUP($S1285&amp;$R1285,'Regulatory Data'!$I$6:$O$1301,5,FALSE)</f>
        <v/>
      </c>
      <c r="AE1285" s="12" t="str">
        <f>IF(VLOOKUP($S1285&amp;$R1285,'Regulatory Data'!$I$6:$O$1301,7,FALSE)=1,1,IF(VLOOKUP($S1285&amp;$R1285,'Regulatory Data'!$I$6:$O$1301,6,FALSE)=1,0,""))</f>
        <v/>
      </c>
      <c r="AF1285" s="10"/>
      <c r="AG1285" s="12" t="str">
        <f t="shared" si="659"/>
        <v/>
      </c>
      <c r="AH1285" s="12" t="str">
        <f t="shared" si="660"/>
        <v/>
      </c>
      <c r="AI1285" s="12" t="str">
        <f t="shared" si="661"/>
        <v/>
      </c>
      <c r="AJ1285" s="12" t="str">
        <f t="shared" si="662"/>
        <v/>
      </c>
      <c r="AK1285" s="12" t="str">
        <f t="shared" si="663"/>
        <v/>
      </c>
      <c r="AL1285" s="12" t="str">
        <f t="shared" si="664"/>
        <v/>
      </c>
      <c r="AM1285" s="12" t="str">
        <f t="shared" si="665"/>
        <v/>
      </c>
      <c r="AN1285" s="12" t="str">
        <f t="shared" si="666"/>
        <v/>
      </c>
      <c r="AO1285" s="10" t="str">
        <f t="shared" si="650"/>
        <v/>
      </c>
      <c r="AP1285" s="10" t="str">
        <f t="shared" si="651"/>
        <v/>
      </c>
      <c r="AQ1285" s="10" t="str">
        <f t="shared" si="652"/>
        <v/>
      </c>
      <c r="AR1285" s="10" t="str">
        <f t="shared" si="653"/>
        <v/>
      </c>
      <c r="AS1285" s="10" t="str">
        <f t="shared" si="654"/>
        <v/>
      </c>
      <c r="AT1285" s="10" t="str">
        <f t="shared" si="655"/>
        <v/>
      </c>
      <c r="AU1285" s="10" t="str">
        <f t="shared" si="656"/>
        <v/>
      </c>
      <c r="AV1285" s="10" t="str">
        <f t="shared" si="657"/>
        <v/>
      </c>
    </row>
    <row r="1286" spans="1:48" x14ac:dyDescent="0.2">
      <c r="A1286" s="2">
        <v>1</v>
      </c>
      <c r="B1286" s="6" t="s">
        <v>34</v>
      </c>
      <c r="C1286" s="6">
        <v>0</v>
      </c>
      <c r="D1286" s="5" t="s">
        <v>124</v>
      </c>
      <c r="E1286" s="5" t="str">
        <f t="shared" si="658"/>
        <v/>
      </c>
      <c r="F1286" s="5" t="str">
        <f t="shared" si="645"/>
        <v/>
      </c>
      <c r="G1286" s="7">
        <v>64.646000000000001</v>
      </c>
      <c r="H1286" s="7">
        <v>67.968000000000004</v>
      </c>
      <c r="I1286" s="7">
        <v>44.185000000000002</v>
      </c>
      <c r="J1286" s="7">
        <v>100.355</v>
      </c>
      <c r="K1286" s="7">
        <v>68.349999999999994</v>
      </c>
      <c r="L1286" s="7">
        <v>65.009</v>
      </c>
      <c r="M1286" s="7">
        <v>113.1</v>
      </c>
      <c r="N1286" s="7">
        <v>49.972999999999999</v>
      </c>
      <c r="O1286" s="7"/>
      <c r="Q1286" s="13"/>
      <c r="R1286" s="10" t="s">
        <v>858</v>
      </c>
      <c r="S1286" s="10">
        <v>1993</v>
      </c>
      <c r="T1286" s="10">
        <f t="shared" si="646"/>
        <v>78.802999999999997</v>
      </c>
      <c r="U1286" s="10">
        <f t="shared" si="647"/>
        <v>81.433500000000009</v>
      </c>
      <c r="V1286" s="10">
        <f t="shared" si="648"/>
        <v>81.484999999999999</v>
      </c>
      <c r="W1286" s="10">
        <f t="shared" si="649"/>
        <v>87.761499999999998</v>
      </c>
      <c r="X1286" s="10">
        <f t="shared" si="675"/>
        <v>-8.8059544551475355E-3</v>
      </c>
      <c r="Y1286" s="10">
        <f t="shared" si="676"/>
        <v>-2.1334401682524096E-2</v>
      </c>
      <c r="Z1286" s="10">
        <f t="shared" si="677"/>
        <v>2.4951282601450409E-2</v>
      </c>
      <c r="AA1286" s="10">
        <f t="shared" si="678"/>
        <v>3.3938289848523873E-2</v>
      </c>
      <c r="AB1286" s="10"/>
      <c r="AC1286" s="10" t="str">
        <f>IFERROR(VLOOKUP(S1286&amp;R1286,'Regulatory Data'!D$6:F$1349,3,FALSE),"")</f>
        <v/>
      </c>
      <c r="AD1286" s="12" t="str">
        <f>VLOOKUP($S1286&amp;$R1286,'Regulatory Data'!$I$6:$O$1301,5,FALSE)</f>
        <v/>
      </c>
      <c r="AE1286" s="12" t="str">
        <f>IF(VLOOKUP($S1286&amp;$R1286,'Regulatory Data'!$I$6:$O$1301,7,FALSE)=1,1,IF(VLOOKUP($S1286&amp;$R1286,'Regulatory Data'!$I$6:$O$1301,6,FALSE)=1,0,""))</f>
        <v/>
      </c>
      <c r="AF1286" s="10"/>
      <c r="AG1286" s="12" t="str">
        <f t="shared" si="659"/>
        <v/>
      </c>
      <c r="AH1286" s="12" t="str">
        <f t="shared" si="660"/>
        <v/>
      </c>
      <c r="AI1286" s="12" t="str">
        <f t="shared" si="661"/>
        <v/>
      </c>
      <c r="AJ1286" s="12" t="str">
        <f t="shared" si="662"/>
        <v/>
      </c>
      <c r="AK1286" s="12" t="str">
        <f t="shared" si="663"/>
        <v/>
      </c>
      <c r="AL1286" s="12" t="str">
        <f t="shared" si="664"/>
        <v/>
      </c>
      <c r="AM1286" s="12" t="str">
        <f t="shared" si="665"/>
        <v/>
      </c>
      <c r="AN1286" s="12" t="str">
        <f t="shared" si="666"/>
        <v/>
      </c>
      <c r="AO1286" s="10" t="str">
        <f t="shared" si="650"/>
        <v/>
      </c>
      <c r="AP1286" s="10" t="str">
        <f t="shared" si="651"/>
        <v/>
      </c>
      <c r="AQ1286" s="10" t="str">
        <f t="shared" si="652"/>
        <v/>
      </c>
      <c r="AR1286" s="10" t="str">
        <f t="shared" si="653"/>
        <v/>
      </c>
      <c r="AS1286" s="10" t="str">
        <f t="shared" si="654"/>
        <v/>
      </c>
      <c r="AT1286" s="10" t="str">
        <f t="shared" si="655"/>
        <v/>
      </c>
      <c r="AU1286" s="10" t="str">
        <f t="shared" si="656"/>
        <v/>
      </c>
      <c r="AV1286" s="10" t="str">
        <f t="shared" si="657"/>
        <v/>
      </c>
    </row>
    <row r="1287" spans="1:48" x14ac:dyDescent="0.2">
      <c r="A1287" s="2">
        <v>1</v>
      </c>
      <c r="B1287" s="6" t="s">
        <v>35</v>
      </c>
      <c r="C1287" s="6">
        <v>0</v>
      </c>
      <c r="D1287" s="5" t="s">
        <v>124</v>
      </c>
      <c r="E1287" s="5" t="str">
        <f t="shared" si="658"/>
        <v/>
      </c>
      <c r="F1287" s="5" t="str">
        <f t="shared" si="645"/>
        <v/>
      </c>
      <c r="G1287" s="7">
        <v>64.272000000000006</v>
      </c>
      <c r="H1287" s="7">
        <v>63.058999999999997</v>
      </c>
      <c r="I1287" s="7">
        <v>36.813000000000002</v>
      </c>
      <c r="J1287" s="7">
        <v>102.373</v>
      </c>
      <c r="K1287" s="7">
        <v>57.277999999999999</v>
      </c>
      <c r="L1287" s="7">
        <v>58.378999999999998</v>
      </c>
      <c r="M1287" s="7">
        <v>113.718</v>
      </c>
      <c r="N1287" s="7">
        <v>41.863999999999997</v>
      </c>
      <c r="O1287" s="7"/>
      <c r="Q1287" s="13"/>
      <c r="R1287" s="10" t="s">
        <v>858</v>
      </c>
      <c r="S1287" s="10">
        <v>1994</v>
      </c>
      <c r="T1287" s="10">
        <f t="shared" si="646"/>
        <v>81.316499999999991</v>
      </c>
      <c r="U1287" s="10">
        <f t="shared" si="647"/>
        <v>83.527500000000003</v>
      </c>
      <c r="V1287" s="10">
        <f t="shared" si="648"/>
        <v>83.342500000000001</v>
      </c>
      <c r="W1287" s="10">
        <f t="shared" si="649"/>
        <v>87.045999999999992</v>
      </c>
      <c r="X1287" s="10">
        <f t="shared" si="675"/>
        <v>3.1397880786169452E-2</v>
      </c>
      <c r="Y1287" s="10">
        <f t="shared" si="676"/>
        <v>2.5389182695798596E-2</v>
      </c>
      <c r="Z1287" s="10">
        <f t="shared" si="677"/>
        <v>2.2539668916628841E-2</v>
      </c>
      <c r="AA1287" s="10">
        <f t="shared" si="678"/>
        <v>-8.1861933348523763E-3</v>
      </c>
      <c r="AB1287" s="10"/>
      <c r="AC1287" s="10" t="str">
        <f>IFERROR(VLOOKUP(S1287&amp;R1287,'Regulatory Data'!D$6:F$1349,3,FALSE),"")</f>
        <v/>
      </c>
      <c r="AD1287" s="12" t="str">
        <f>VLOOKUP($S1287&amp;$R1287,'Regulatory Data'!$I$6:$O$1301,5,FALSE)</f>
        <v/>
      </c>
      <c r="AE1287" s="12" t="str">
        <f>IF(VLOOKUP($S1287&amp;$R1287,'Regulatory Data'!$I$6:$O$1301,7,FALSE)=1,1,IF(VLOOKUP($S1287&amp;$R1287,'Regulatory Data'!$I$6:$O$1301,6,FALSE)=1,0,""))</f>
        <v/>
      </c>
      <c r="AF1287" s="10"/>
      <c r="AG1287" s="12" t="str">
        <f t="shared" si="659"/>
        <v/>
      </c>
      <c r="AH1287" s="12" t="str">
        <f t="shared" si="660"/>
        <v/>
      </c>
      <c r="AI1287" s="12" t="str">
        <f t="shared" si="661"/>
        <v/>
      </c>
      <c r="AJ1287" s="12" t="str">
        <f t="shared" si="662"/>
        <v/>
      </c>
      <c r="AK1287" s="12" t="str">
        <f t="shared" si="663"/>
        <v/>
      </c>
      <c r="AL1287" s="12" t="str">
        <f t="shared" si="664"/>
        <v/>
      </c>
      <c r="AM1287" s="12" t="str">
        <f t="shared" si="665"/>
        <v/>
      </c>
      <c r="AN1287" s="12" t="str">
        <f t="shared" si="666"/>
        <v/>
      </c>
      <c r="AO1287" s="10" t="str">
        <f t="shared" si="650"/>
        <v/>
      </c>
      <c r="AP1287" s="10" t="str">
        <f t="shared" si="651"/>
        <v/>
      </c>
      <c r="AQ1287" s="10" t="str">
        <f t="shared" si="652"/>
        <v/>
      </c>
      <c r="AR1287" s="10" t="str">
        <f t="shared" si="653"/>
        <v/>
      </c>
      <c r="AS1287" s="10" t="str">
        <f t="shared" si="654"/>
        <v/>
      </c>
      <c r="AT1287" s="10" t="str">
        <f t="shared" si="655"/>
        <v/>
      </c>
      <c r="AU1287" s="10" t="str">
        <f t="shared" si="656"/>
        <v/>
      </c>
      <c r="AV1287" s="10" t="str">
        <f t="shared" si="657"/>
        <v/>
      </c>
    </row>
    <row r="1288" spans="1:48" x14ac:dyDescent="0.2">
      <c r="A1288" s="2">
        <v>1</v>
      </c>
      <c r="B1288" s="6" t="s">
        <v>36</v>
      </c>
      <c r="C1288" s="6">
        <v>0</v>
      </c>
      <c r="D1288" s="5" t="s">
        <v>124</v>
      </c>
      <c r="E1288" s="5" t="str">
        <f t="shared" si="658"/>
        <v/>
      </c>
      <c r="F1288" s="5" t="str">
        <f t="shared" ref="F1288:F1351" si="679">IF(LEN(E1288)=0,"",E1288&amp;B1288)</f>
        <v/>
      </c>
      <c r="G1288" s="7">
        <v>69.325999999999993</v>
      </c>
      <c r="H1288" s="7">
        <v>61.749000000000002</v>
      </c>
      <c r="I1288" s="7">
        <v>27.292999999999999</v>
      </c>
      <c r="J1288" s="7">
        <v>103.36499999999999</v>
      </c>
      <c r="K1288" s="7">
        <v>39.368000000000002</v>
      </c>
      <c r="L1288" s="7">
        <v>44.198999999999998</v>
      </c>
      <c r="M1288" s="7">
        <v>128.15</v>
      </c>
      <c r="N1288" s="7">
        <v>34.975000000000001</v>
      </c>
      <c r="O1288" s="7"/>
      <c r="Q1288" s="13"/>
      <c r="R1288" s="10" t="s">
        <v>858</v>
      </c>
      <c r="S1288" s="10">
        <v>1995</v>
      </c>
      <c r="T1288" s="10">
        <f t="shared" ref="T1288:T1303" si="680">AVERAGEIF($F$8:$F$12248,$R1288&amp;$S1288,G$8:G$12248)</f>
        <v>84.81</v>
      </c>
      <c r="U1288" s="10">
        <f t="shared" ref="U1288:U1303" si="681">AVERAGEIF($F$8:$F$12248,$R1288&amp;$S1288,H$8:H$12248)</f>
        <v>85.838999999999999</v>
      </c>
      <c r="V1288" s="10">
        <f t="shared" ref="V1288:V1303" si="682">AVERAGEIF($F$8:$F$12248,$R1288&amp;$S1288,J$8:J$12248)</f>
        <v>84.526499999999999</v>
      </c>
      <c r="W1288" s="10">
        <f t="shared" ref="W1288:W1303" si="683">AVERAGEIF($F$8:$F$12248,$R1288&amp;$S1288,M$8:M$12248)</f>
        <v>87.731499999999997</v>
      </c>
      <c r="X1288" s="10">
        <f t="shared" si="675"/>
        <v>4.2064512382300911E-2</v>
      </c>
      <c r="Y1288" s="10">
        <f t="shared" si="676"/>
        <v>2.7297529720743618E-2</v>
      </c>
      <c r="Z1288" s="10">
        <f t="shared" si="677"/>
        <v>1.4106471520832997E-2</v>
      </c>
      <c r="AA1288" s="10">
        <f t="shared" si="678"/>
        <v>7.8442993528442528E-3</v>
      </c>
      <c r="AB1288" s="10"/>
      <c r="AC1288" s="10" t="str">
        <f>IFERROR(VLOOKUP(S1288&amp;R1288,'Regulatory Data'!D$6:F$1349,3,FALSE),"")</f>
        <v/>
      </c>
      <c r="AD1288" s="12" t="str">
        <f>VLOOKUP($S1288&amp;$R1288,'Regulatory Data'!$I$6:$O$1301,5,FALSE)</f>
        <v/>
      </c>
      <c r="AE1288" s="12" t="str">
        <f>IF(VLOOKUP($S1288&amp;$R1288,'Regulatory Data'!$I$6:$O$1301,7,FALSE)=1,1,IF(VLOOKUP($S1288&amp;$R1288,'Regulatory Data'!$I$6:$O$1301,6,FALSE)=1,0,""))</f>
        <v/>
      </c>
      <c r="AF1288" s="10"/>
      <c r="AG1288" s="12" t="str">
        <f t="shared" si="659"/>
        <v/>
      </c>
      <c r="AH1288" s="12" t="str">
        <f t="shared" si="660"/>
        <v/>
      </c>
      <c r="AI1288" s="12" t="str">
        <f t="shared" si="661"/>
        <v/>
      </c>
      <c r="AJ1288" s="12" t="str">
        <f t="shared" si="662"/>
        <v/>
      </c>
      <c r="AK1288" s="12" t="str">
        <f t="shared" si="663"/>
        <v/>
      </c>
      <c r="AL1288" s="12" t="str">
        <f t="shared" si="664"/>
        <v/>
      </c>
      <c r="AM1288" s="12" t="str">
        <f t="shared" si="665"/>
        <v/>
      </c>
      <c r="AN1288" s="12" t="str">
        <f t="shared" si="666"/>
        <v/>
      </c>
      <c r="AO1288" s="10" t="str">
        <f t="shared" ref="AO1288:AO1302" si="684">IF($AE1288=0,X1289,"")</f>
        <v/>
      </c>
      <c r="AP1288" s="10" t="str">
        <f t="shared" ref="AP1288:AP1302" si="685">IF($AE1288=1,X1289,"")</f>
        <v/>
      </c>
      <c r="AQ1288" s="10" t="str">
        <f t="shared" ref="AQ1288:AQ1302" si="686">IF($AE1288=0,Y1289,"")</f>
        <v/>
      </c>
      <c r="AR1288" s="10" t="str">
        <f t="shared" ref="AR1288:AR1302" si="687">IF($AE1288=1,Y1289,"")</f>
        <v/>
      </c>
      <c r="AS1288" s="10" t="str">
        <f t="shared" ref="AS1288:AS1302" si="688">IF($AE1288=0,Z1289,"")</f>
        <v/>
      </c>
      <c r="AT1288" s="10" t="str">
        <f t="shared" ref="AT1288:AT1302" si="689">IF($AE1288=1,Z1289,"")</f>
        <v/>
      </c>
      <c r="AU1288" s="10" t="str">
        <f t="shared" ref="AU1288:AU1302" si="690">IF($AE1288=0,AA1289,"")</f>
        <v/>
      </c>
      <c r="AV1288" s="10" t="str">
        <f t="shared" ref="AV1288:AV1302" si="691">IF($AE1288=1,AA1289,"")</f>
        <v/>
      </c>
    </row>
    <row r="1289" spans="1:48" x14ac:dyDescent="0.2">
      <c r="A1289" s="2">
        <v>1</v>
      </c>
      <c r="B1289" s="6" t="s">
        <v>37</v>
      </c>
      <c r="C1289" s="6">
        <v>0</v>
      </c>
      <c r="D1289" s="5" t="s">
        <v>124</v>
      </c>
      <c r="E1289" s="5" t="str">
        <f t="shared" ref="E1289:E1352" si="692">IF(C1289=0,IF(LEN(D1289)&lt;&gt;3,"",D1289),IF(LEN(D1289)&lt;&gt;4,"",LEFT(D1289,3)))</f>
        <v/>
      </c>
      <c r="F1289" s="5" t="str">
        <f t="shared" si="679"/>
        <v/>
      </c>
      <c r="G1289" s="7">
        <v>70.063999999999993</v>
      </c>
      <c r="H1289" s="7">
        <v>67.849000000000004</v>
      </c>
      <c r="I1289" s="7">
        <v>29.239000000000001</v>
      </c>
      <c r="J1289" s="7">
        <v>105.111</v>
      </c>
      <c r="K1289" s="7">
        <v>41.731999999999999</v>
      </c>
      <c r="L1289" s="7">
        <v>43.094000000000001</v>
      </c>
      <c r="M1289" s="7">
        <v>122.345</v>
      </c>
      <c r="N1289" s="7">
        <v>35.771999999999998</v>
      </c>
      <c r="O1289" s="7"/>
      <c r="Q1289" s="13"/>
      <c r="R1289" s="10" t="s">
        <v>858</v>
      </c>
      <c r="S1289" s="10">
        <v>1996</v>
      </c>
      <c r="T1289" s="10">
        <f t="shared" si="680"/>
        <v>87.067000000000007</v>
      </c>
      <c r="U1289" s="10">
        <f t="shared" si="681"/>
        <v>87.789500000000004</v>
      </c>
      <c r="V1289" s="10">
        <f t="shared" si="682"/>
        <v>86.02</v>
      </c>
      <c r="W1289" s="10">
        <f t="shared" si="683"/>
        <v>88.924000000000007</v>
      </c>
      <c r="X1289" s="10">
        <f t="shared" si="675"/>
        <v>2.6264476837149608E-2</v>
      </c>
      <c r="Y1289" s="10">
        <f t="shared" si="676"/>
        <v>2.2468454838427299E-2</v>
      </c>
      <c r="Z1289" s="10">
        <f t="shared" si="677"/>
        <v>1.7514732690176338E-2</v>
      </c>
      <c r="AA1289" s="10">
        <f t="shared" si="678"/>
        <v>1.3501058431566015E-2</v>
      </c>
      <c r="AB1289" s="10"/>
      <c r="AC1289" s="10" t="str">
        <f>IFERROR(VLOOKUP(S1289&amp;R1289,'Regulatory Data'!D$6:F$1349,3,FALSE),"")</f>
        <v/>
      </c>
      <c r="AD1289" s="12" t="str">
        <f>VLOOKUP($S1289&amp;$R1289,'Regulatory Data'!$I$6:$O$1301,5,FALSE)</f>
        <v/>
      </c>
      <c r="AE1289" s="12" t="str">
        <f>IF(VLOOKUP($S1289&amp;$R1289,'Regulatory Data'!$I$6:$O$1301,7,FALSE)=1,1,IF(VLOOKUP($S1289&amp;$R1289,'Regulatory Data'!$I$6:$O$1301,6,FALSE)=1,0,""))</f>
        <v/>
      </c>
      <c r="AF1289" s="10"/>
      <c r="AG1289" s="12" t="str">
        <f t="shared" ref="AG1289:AG1302" si="693">IF($AD1289=0,X1290,"")</f>
        <v/>
      </c>
      <c r="AH1289" s="12" t="str">
        <f t="shared" ref="AH1289:AH1302" si="694">IF($AD1289=1,X1290,"")</f>
        <v/>
      </c>
      <c r="AI1289" s="12" t="str">
        <f t="shared" ref="AI1289:AI1302" si="695">IF($AD1289=0,Y1290,"")</f>
        <v/>
      </c>
      <c r="AJ1289" s="12" t="str">
        <f t="shared" ref="AJ1289:AJ1302" si="696">IF($AD1289=1,Y1290,"")</f>
        <v/>
      </c>
      <c r="AK1289" s="12" t="str">
        <f t="shared" ref="AK1289:AK1302" si="697">IF($AD1289=0,Z1290,"")</f>
        <v/>
      </c>
      <c r="AL1289" s="12" t="str">
        <f t="shared" ref="AL1289:AL1302" si="698">IF($AD1289=1,Z1290,"")</f>
        <v/>
      </c>
      <c r="AM1289" s="12" t="str">
        <f t="shared" ref="AM1289:AM1302" si="699">IF($AD1289=0,AA1290,"")</f>
        <v/>
      </c>
      <c r="AN1289" s="12" t="str">
        <f t="shared" ref="AN1289:AN1302" si="700">IF($AD1289=1,AA1290,"")</f>
        <v/>
      </c>
      <c r="AO1289" s="10" t="str">
        <f t="shared" si="684"/>
        <v/>
      </c>
      <c r="AP1289" s="10" t="str">
        <f t="shared" si="685"/>
        <v/>
      </c>
      <c r="AQ1289" s="10" t="str">
        <f t="shared" si="686"/>
        <v/>
      </c>
      <c r="AR1289" s="10" t="str">
        <f t="shared" si="687"/>
        <v/>
      </c>
      <c r="AS1289" s="10" t="str">
        <f t="shared" si="688"/>
        <v/>
      </c>
      <c r="AT1289" s="10" t="str">
        <f t="shared" si="689"/>
        <v/>
      </c>
      <c r="AU1289" s="10" t="str">
        <f t="shared" si="690"/>
        <v/>
      </c>
      <c r="AV1289" s="10" t="str">
        <f t="shared" si="691"/>
        <v/>
      </c>
    </row>
    <row r="1290" spans="1:48" x14ac:dyDescent="0.2">
      <c r="A1290" s="2">
        <v>1</v>
      </c>
      <c r="B1290" s="6" t="s">
        <v>63</v>
      </c>
      <c r="C1290" s="6">
        <v>0</v>
      </c>
      <c r="D1290" s="5" t="s">
        <v>124</v>
      </c>
      <c r="E1290" s="5" t="str">
        <f t="shared" si="692"/>
        <v/>
      </c>
      <c r="F1290" s="5" t="str">
        <f t="shared" si="679"/>
        <v/>
      </c>
      <c r="G1290" s="7">
        <v>65.814999999999998</v>
      </c>
      <c r="H1290" s="7">
        <v>58.951999999999998</v>
      </c>
      <c r="I1290" s="7">
        <v>24.645</v>
      </c>
      <c r="J1290" s="7">
        <v>110.35899999999999</v>
      </c>
      <c r="K1290" s="7">
        <v>37.445</v>
      </c>
      <c r="L1290" s="7">
        <v>41.805</v>
      </c>
      <c r="M1290" s="7">
        <v>132.38399999999999</v>
      </c>
      <c r="N1290" s="7">
        <v>32.625999999999998</v>
      </c>
      <c r="O1290" s="7"/>
      <c r="Q1290" s="13"/>
      <c r="R1290" s="10" t="s">
        <v>858</v>
      </c>
      <c r="S1290" s="10">
        <v>1997</v>
      </c>
      <c r="T1290" s="10">
        <f t="shared" si="680"/>
        <v>88.217500000000001</v>
      </c>
      <c r="U1290" s="10">
        <f t="shared" si="681"/>
        <v>90.961500000000001</v>
      </c>
      <c r="V1290" s="10">
        <f t="shared" si="682"/>
        <v>87.970500000000001</v>
      </c>
      <c r="W1290" s="10">
        <f t="shared" si="683"/>
        <v>90.484000000000009</v>
      </c>
      <c r="X1290" s="10">
        <f t="shared" si="675"/>
        <v>1.3127418819203207E-2</v>
      </c>
      <c r="Y1290" s="10">
        <f t="shared" si="676"/>
        <v>3.5494436559082132E-2</v>
      </c>
      <c r="Z1290" s="10">
        <f t="shared" si="677"/>
        <v>2.2421703648666025E-2</v>
      </c>
      <c r="AA1290" s="10">
        <f t="shared" si="678"/>
        <v>1.7390967155844095E-2</v>
      </c>
      <c r="AB1290" s="10"/>
      <c r="AC1290" s="10">
        <f>IFERROR(VLOOKUP(S1290&amp;R1290,'Regulatory Data'!D$6:F$1349,3,FALSE),"")</f>
        <v>0.17029869053802973</v>
      </c>
      <c r="AD1290" s="12">
        <f>VLOOKUP($S1290&amp;$R1290,'Regulatory Data'!$I$6:$O$1301,5,FALSE)</f>
        <v>0</v>
      </c>
      <c r="AE1290" s="12" t="str">
        <f>IF(VLOOKUP($S1290&amp;$R1290,'Regulatory Data'!$I$6:$O$1301,7,FALSE)=1,1,IF(VLOOKUP($S1290&amp;$R1290,'Regulatory Data'!$I$6:$O$1301,6,FALSE)=1,0,""))</f>
        <v/>
      </c>
      <c r="AF1290" s="10"/>
      <c r="AG1290" s="12">
        <f t="shared" si="693"/>
        <v>4.4393357783005349E-2</v>
      </c>
      <c r="AH1290" s="12" t="str">
        <f t="shared" si="694"/>
        <v/>
      </c>
      <c r="AI1290" s="12">
        <f t="shared" si="695"/>
        <v>4.0314618254909007E-2</v>
      </c>
      <c r="AJ1290" s="12" t="str">
        <f t="shared" si="696"/>
        <v/>
      </c>
      <c r="AK1290" s="12">
        <f t="shared" si="697"/>
        <v>1.68683112006347E-2</v>
      </c>
      <c r="AL1290" s="12" t="str">
        <f t="shared" si="698"/>
        <v/>
      </c>
      <c r="AM1290" s="12">
        <f t="shared" si="699"/>
        <v>6.2412581511432919E-3</v>
      </c>
      <c r="AN1290" s="12" t="str">
        <f t="shared" si="700"/>
        <v/>
      </c>
      <c r="AO1290" s="10" t="str">
        <f t="shared" si="684"/>
        <v/>
      </c>
      <c r="AP1290" s="10" t="str">
        <f t="shared" si="685"/>
        <v/>
      </c>
      <c r="AQ1290" s="10" t="str">
        <f t="shared" si="686"/>
        <v/>
      </c>
      <c r="AR1290" s="10" t="str">
        <f t="shared" si="687"/>
        <v/>
      </c>
      <c r="AS1290" s="10" t="str">
        <f t="shared" si="688"/>
        <v/>
      </c>
      <c r="AT1290" s="10" t="str">
        <f t="shared" si="689"/>
        <v/>
      </c>
      <c r="AU1290" s="10" t="str">
        <f t="shared" si="690"/>
        <v/>
      </c>
      <c r="AV1290" s="10" t="str">
        <f t="shared" si="691"/>
        <v/>
      </c>
    </row>
    <row r="1291" spans="1:48" x14ac:dyDescent="0.2">
      <c r="A1291" s="2">
        <v>0</v>
      </c>
      <c r="B1291" s="5" t="s">
        <v>125</v>
      </c>
      <c r="C1291" s="6" t="s">
        <v>0</v>
      </c>
      <c r="E1291" s="5" t="str">
        <f t="shared" si="692"/>
        <v/>
      </c>
      <c r="F1291" s="5" t="str">
        <f t="shared" si="679"/>
        <v/>
      </c>
      <c r="Q1291" s="13"/>
      <c r="R1291" s="10" t="s">
        <v>858</v>
      </c>
      <c r="S1291" s="10">
        <v>1998</v>
      </c>
      <c r="T1291" s="10">
        <f t="shared" si="680"/>
        <v>92.222000000000008</v>
      </c>
      <c r="U1291" s="10">
        <f t="shared" si="681"/>
        <v>94.703499999999991</v>
      </c>
      <c r="V1291" s="10">
        <f t="shared" si="682"/>
        <v>89.466999999999999</v>
      </c>
      <c r="W1291" s="10">
        <f t="shared" si="683"/>
        <v>91.0505</v>
      </c>
      <c r="X1291" s="10">
        <f t="shared" si="675"/>
        <v>4.4393357783005349E-2</v>
      </c>
      <c r="Y1291" s="10">
        <f t="shared" si="676"/>
        <v>4.0314618254909007E-2</v>
      </c>
      <c r="Z1291" s="10">
        <f t="shared" si="677"/>
        <v>1.68683112006347E-2</v>
      </c>
      <c r="AA1291" s="10">
        <f t="shared" si="678"/>
        <v>6.2412581511432919E-3</v>
      </c>
      <c r="AB1291" s="10"/>
      <c r="AC1291" s="10">
        <f>IFERROR(VLOOKUP(S1291&amp;R1291,'Regulatory Data'!D$6:F$1349,3,FALSE),"")</f>
        <v>0.17158061122349721</v>
      </c>
      <c r="AD1291" s="12">
        <f>VLOOKUP($S1291&amp;$R1291,'Regulatory Data'!$I$6:$O$1301,5,FALSE)</f>
        <v>0</v>
      </c>
      <c r="AE1291" s="12" t="str">
        <f>IF(VLOOKUP($S1291&amp;$R1291,'Regulatory Data'!$I$6:$O$1301,7,FALSE)=1,1,IF(VLOOKUP($S1291&amp;$R1291,'Regulatory Data'!$I$6:$O$1301,6,FALSE)=1,0,""))</f>
        <v/>
      </c>
      <c r="AF1291" s="10"/>
      <c r="AG1291" s="12">
        <f t="shared" si="693"/>
        <v>2.8055809828508416E-2</v>
      </c>
      <c r="AH1291" s="12" t="str">
        <f t="shared" si="694"/>
        <v/>
      </c>
      <c r="AI1291" s="12">
        <f t="shared" si="695"/>
        <v>1.9413618462886362E-2</v>
      </c>
      <c r="AJ1291" s="12" t="str">
        <f t="shared" si="696"/>
        <v/>
      </c>
      <c r="AK1291" s="12">
        <f t="shared" si="697"/>
        <v>2.5164946647528552E-2</v>
      </c>
      <c r="AL1291" s="12" t="str">
        <f t="shared" si="698"/>
        <v/>
      </c>
      <c r="AM1291" s="12">
        <f t="shared" si="699"/>
        <v>2.5177216776061329E-2</v>
      </c>
      <c r="AN1291" s="12" t="str">
        <f t="shared" si="700"/>
        <v/>
      </c>
      <c r="AO1291" s="10" t="str">
        <f t="shared" si="684"/>
        <v/>
      </c>
      <c r="AP1291" s="10" t="str">
        <f t="shared" si="685"/>
        <v/>
      </c>
      <c r="AQ1291" s="10" t="str">
        <f t="shared" si="686"/>
        <v/>
      </c>
      <c r="AR1291" s="10" t="str">
        <f t="shared" si="687"/>
        <v/>
      </c>
      <c r="AS1291" s="10" t="str">
        <f t="shared" si="688"/>
        <v/>
      </c>
      <c r="AT1291" s="10" t="str">
        <f t="shared" si="689"/>
        <v/>
      </c>
      <c r="AU1291" s="10" t="str">
        <f t="shared" si="690"/>
        <v/>
      </c>
      <c r="AV1291" s="10" t="str">
        <f t="shared" si="691"/>
        <v/>
      </c>
    </row>
    <row r="1292" spans="1:48" x14ac:dyDescent="0.2">
      <c r="A1292" s="2">
        <v>1</v>
      </c>
      <c r="B1292" s="6" t="s">
        <v>13</v>
      </c>
      <c r="C1292" s="6">
        <v>0</v>
      </c>
      <c r="D1292" s="5" t="s">
        <v>126</v>
      </c>
      <c r="E1292" s="5" t="str">
        <f t="shared" si="692"/>
        <v/>
      </c>
      <c r="F1292" s="5" t="str">
        <f t="shared" si="679"/>
        <v/>
      </c>
      <c r="G1292" s="7">
        <v>69.533000000000001</v>
      </c>
      <c r="H1292" s="7">
        <v>66.959999999999994</v>
      </c>
      <c r="I1292" s="7">
        <v>191.28200000000001</v>
      </c>
      <c r="J1292" s="7">
        <v>85.299000000000007</v>
      </c>
      <c r="K1292" s="7">
        <v>275.09699999999998</v>
      </c>
      <c r="L1292" s="7">
        <v>285.66500000000002</v>
      </c>
      <c r="M1292" s="7">
        <v>97.373999999999995</v>
      </c>
      <c r="N1292" s="7">
        <v>186.25899999999999</v>
      </c>
      <c r="O1292" s="7"/>
      <c r="Q1292" s="13"/>
      <c r="R1292" s="10" t="s">
        <v>858</v>
      </c>
      <c r="S1292" s="10">
        <v>1999</v>
      </c>
      <c r="T1292" s="10">
        <f t="shared" si="680"/>
        <v>94.846000000000004</v>
      </c>
      <c r="U1292" s="10">
        <f t="shared" si="681"/>
        <v>96.56</v>
      </c>
      <c r="V1292" s="10">
        <f t="shared" si="682"/>
        <v>91.747</v>
      </c>
      <c r="W1292" s="10">
        <f t="shared" si="683"/>
        <v>93.372</v>
      </c>
      <c r="X1292" s="10">
        <f t="shared" si="675"/>
        <v>2.8055809828508416E-2</v>
      </c>
      <c r="Y1292" s="10">
        <f t="shared" si="676"/>
        <v>1.9413618462886362E-2</v>
      </c>
      <c r="Z1292" s="10">
        <f t="shared" si="677"/>
        <v>2.5164946647528552E-2</v>
      </c>
      <c r="AA1292" s="10">
        <f t="shared" si="678"/>
        <v>2.5177216776061329E-2</v>
      </c>
      <c r="AB1292" s="10"/>
      <c r="AC1292" s="10">
        <f>IFERROR(VLOOKUP(S1292&amp;R1292,'Regulatory Data'!D$6:F$1349,3,FALSE),"")</f>
        <v>0.1643598472195256</v>
      </c>
      <c r="AD1292" s="12">
        <f>VLOOKUP($S1292&amp;$R1292,'Regulatory Data'!$I$6:$O$1301,5,FALSE)</f>
        <v>0</v>
      </c>
      <c r="AE1292" s="12" t="str">
        <f>IF(VLOOKUP($S1292&amp;$R1292,'Regulatory Data'!$I$6:$O$1301,7,FALSE)=1,1,IF(VLOOKUP($S1292&amp;$R1292,'Regulatory Data'!$I$6:$O$1301,6,FALSE)=1,0,""))</f>
        <v/>
      </c>
      <c r="AF1292" s="10"/>
      <c r="AG1292" s="12">
        <f t="shared" si="693"/>
        <v>1.2447771790817797E-2</v>
      </c>
      <c r="AH1292" s="12" t="str">
        <f t="shared" si="694"/>
        <v/>
      </c>
      <c r="AI1292" s="12">
        <f t="shared" si="695"/>
        <v>1.6373097050813357E-2</v>
      </c>
      <c r="AJ1292" s="12" t="str">
        <f t="shared" si="696"/>
        <v/>
      </c>
      <c r="AK1292" s="12">
        <f t="shared" si="697"/>
        <v>2.8024176578358428E-2</v>
      </c>
      <c r="AL1292" s="12" t="str">
        <f t="shared" si="698"/>
        <v/>
      </c>
      <c r="AM1292" s="12">
        <f t="shared" si="699"/>
        <v>2.4705150871310089E-2</v>
      </c>
      <c r="AN1292" s="12" t="str">
        <f t="shared" si="700"/>
        <v/>
      </c>
      <c r="AO1292" s="10" t="str">
        <f t="shared" si="684"/>
        <v/>
      </c>
      <c r="AP1292" s="10" t="str">
        <f t="shared" si="685"/>
        <v/>
      </c>
      <c r="AQ1292" s="10" t="str">
        <f t="shared" si="686"/>
        <v/>
      </c>
      <c r="AR1292" s="10" t="str">
        <f t="shared" si="687"/>
        <v/>
      </c>
      <c r="AS1292" s="10" t="str">
        <f t="shared" si="688"/>
        <v/>
      </c>
      <c r="AT1292" s="10" t="str">
        <f t="shared" si="689"/>
        <v/>
      </c>
      <c r="AU1292" s="10" t="str">
        <f t="shared" si="690"/>
        <v/>
      </c>
      <c r="AV1292" s="10" t="str">
        <f t="shared" si="691"/>
        <v/>
      </c>
    </row>
    <row r="1293" spans="1:48" x14ac:dyDescent="0.2">
      <c r="A1293" s="2">
        <v>1</v>
      </c>
      <c r="B1293" s="6" t="s">
        <v>15</v>
      </c>
      <c r="C1293" s="6">
        <v>0</v>
      </c>
      <c r="D1293" s="5" t="s">
        <v>126</v>
      </c>
      <c r="E1293" s="5" t="str">
        <f t="shared" si="692"/>
        <v/>
      </c>
      <c r="F1293" s="5" t="str">
        <f t="shared" si="679"/>
        <v/>
      </c>
      <c r="G1293" s="7">
        <v>69.912999999999997</v>
      </c>
      <c r="H1293" s="7">
        <v>67.356999999999999</v>
      </c>
      <c r="I1293" s="7">
        <v>189.59399999999999</v>
      </c>
      <c r="J1293" s="7">
        <v>87.936999999999998</v>
      </c>
      <c r="K1293" s="7">
        <v>271.18599999999998</v>
      </c>
      <c r="L1293" s="7">
        <v>281.47500000000002</v>
      </c>
      <c r="M1293" s="7">
        <v>101.717</v>
      </c>
      <c r="N1293" s="7">
        <v>192.84899999999999</v>
      </c>
      <c r="O1293" s="7"/>
      <c r="Q1293" s="13"/>
      <c r="R1293" s="10" t="s">
        <v>858</v>
      </c>
      <c r="S1293" s="10">
        <v>2000</v>
      </c>
      <c r="T1293" s="10">
        <f t="shared" si="680"/>
        <v>96.033999999999992</v>
      </c>
      <c r="U1293" s="10">
        <f t="shared" si="681"/>
        <v>98.153999999999996</v>
      </c>
      <c r="V1293" s="10">
        <f t="shared" si="682"/>
        <v>94.354500000000002</v>
      </c>
      <c r="W1293" s="10">
        <f t="shared" si="683"/>
        <v>95.70750000000001</v>
      </c>
      <c r="X1293" s="10">
        <f t="shared" si="675"/>
        <v>1.2447771790817797E-2</v>
      </c>
      <c r="Y1293" s="10">
        <f t="shared" si="676"/>
        <v>1.6373097050813357E-2</v>
      </c>
      <c r="Z1293" s="10">
        <f t="shared" si="677"/>
        <v>2.8024176578358428E-2</v>
      </c>
      <c r="AA1293" s="10">
        <f t="shared" si="678"/>
        <v>2.4705150871310089E-2</v>
      </c>
      <c r="AB1293" s="10"/>
      <c r="AC1293" s="10">
        <f>IFERROR(VLOOKUP(S1293&amp;R1293,'Regulatory Data'!D$6:F$1349,3,FALSE),"")</f>
        <v>0.16979266921481889</v>
      </c>
      <c r="AD1293" s="12">
        <f>VLOOKUP($S1293&amp;$R1293,'Regulatory Data'!$I$6:$O$1301,5,FALSE)</f>
        <v>0</v>
      </c>
      <c r="AE1293" s="12" t="str">
        <f>IF(VLOOKUP($S1293&amp;$R1293,'Regulatory Data'!$I$6:$O$1301,7,FALSE)=1,1,IF(VLOOKUP($S1293&amp;$R1293,'Regulatory Data'!$I$6:$O$1301,6,FALSE)=1,0,""))</f>
        <v/>
      </c>
      <c r="AF1293" s="10"/>
      <c r="AG1293" s="12">
        <f t="shared" si="693"/>
        <v>4.2785203510958603E-2</v>
      </c>
      <c r="AH1293" s="12" t="str">
        <f t="shared" si="694"/>
        <v/>
      </c>
      <c r="AI1293" s="12">
        <f t="shared" si="695"/>
        <v>2.2594652493021172E-2</v>
      </c>
      <c r="AJ1293" s="12" t="str">
        <f t="shared" si="696"/>
        <v/>
      </c>
      <c r="AK1293" s="12">
        <f t="shared" si="697"/>
        <v>3.3700693177167729E-2</v>
      </c>
      <c r="AL1293" s="12" t="str">
        <f t="shared" si="698"/>
        <v/>
      </c>
      <c r="AM1293" s="12">
        <f t="shared" si="699"/>
        <v>-1.6208306382230475E-3</v>
      </c>
      <c r="AN1293" s="12" t="str">
        <f t="shared" si="700"/>
        <v/>
      </c>
      <c r="AO1293" s="10" t="str">
        <f t="shared" si="684"/>
        <v/>
      </c>
      <c r="AP1293" s="10" t="str">
        <f t="shared" si="685"/>
        <v/>
      </c>
      <c r="AQ1293" s="10" t="str">
        <f t="shared" si="686"/>
        <v/>
      </c>
      <c r="AR1293" s="10" t="str">
        <f t="shared" si="687"/>
        <v/>
      </c>
      <c r="AS1293" s="10" t="str">
        <f t="shared" si="688"/>
        <v/>
      </c>
      <c r="AT1293" s="10" t="str">
        <f t="shared" si="689"/>
        <v/>
      </c>
      <c r="AU1293" s="10" t="str">
        <f t="shared" si="690"/>
        <v/>
      </c>
      <c r="AV1293" s="10" t="str">
        <f t="shared" si="691"/>
        <v/>
      </c>
    </row>
    <row r="1294" spans="1:48" x14ac:dyDescent="0.2">
      <c r="A1294" s="2">
        <v>1</v>
      </c>
      <c r="B1294" s="6" t="s">
        <v>16</v>
      </c>
      <c r="C1294" s="6">
        <v>0</v>
      </c>
      <c r="D1294" s="5" t="s">
        <v>126</v>
      </c>
      <c r="E1294" s="5" t="str">
        <f t="shared" si="692"/>
        <v/>
      </c>
      <c r="F1294" s="5" t="str">
        <f t="shared" si="679"/>
        <v/>
      </c>
      <c r="G1294" s="7">
        <v>66.25</v>
      </c>
      <c r="H1294" s="7">
        <v>63.860999999999997</v>
      </c>
      <c r="I1294" s="7">
        <v>178.535</v>
      </c>
      <c r="J1294" s="7">
        <v>90.305999999999997</v>
      </c>
      <c r="K1294" s="7">
        <v>269.488</v>
      </c>
      <c r="L1294" s="7">
        <v>279.57100000000003</v>
      </c>
      <c r="M1294" s="7">
        <v>106.46299999999999</v>
      </c>
      <c r="N1294" s="7">
        <v>190.07400000000001</v>
      </c>
      <c r="O1294" s="7"/>
      <c r="Q1294" s="13"/>
      <c r="R1294" s="10" t="s">
        <v>858</v>
      </c>
      <c r="S1294" s="10">
        <v>2001</v>
      </c>
      <c r="T1294" s="10">
        <f t="shared" si="680"/>
        <v>100.232</v>
      </c>
      <c r="U1294" s="10">
        <f t="shared" si="681"/>
        <v>100.39699999999999</v>
      </c>
      <c r="V1294" s="10">
        <f t="shared" si="682"/>
        <v>97.58850000000001</v>
      </c>
      <c r="W1294" s="10">
        <f t="shared" si="683"/>
        <v>95.552500000000009</v>
      </c>
      <c r="X1294" s="10">
        <f t="shared" si="675"/>
        <v>4.2785203510958603E-2</v>
      </c>
      <c r="Y1294" s="10">
        <f t="shared" si="676"/>
        <v>2.2594652493021172E-2</v>
      </c>
      <c r="Z1294" s="10">
        <f t="shared" si="677"/>
        <v>3.3700693177167729E-2</v>
      </c>
      <c r="AA1294" s="10">
        <f t="shared" si="678"/>
        <v>-1.6208306382230475E-3</v>
      </c>
      <c r="AB1294" s="10"/>
      <c r="AC1294" s="10">
        <f>IFERROR(VLOOKUP(S1294&amp;R1294,'Regulatory Data'!D$6:F$1349,3,FALSE),"")</f>
        <v>0.16725950967977091</v>
      </c>
      <c r="AD1294" s="12">
        <f>VLOOKUP($S1294&amp;$R1294,'Regulatory Data'!$I$6:$O$1301,5,FALSE)</f>
        <v>0</v>
      </c>
      <c r="AE1294" s="12" t="str">
        <f>IF(VLOOKUP($S1294&amp;$R1294,'Regulatory Data'!$I$6:$O$1301,7,FALSE)=1,1,IF(VLOOKUP($S1294&amp;$R1294,'Regulatory Data'!$I$6:$O$1301,6,FALSE)=1,0,""))</f>
        <v/>
      </c>
      <c r="AF1294" s="10"/>
      <c r="AG1294" s="12">
        <f t="shared" si="693"/>
        <v>-2.3173129551601335E-3</v>
      </c>
      <c r="AH1294" s="12" t="str">
        <f t="shared" si="694"/>
        <v/>
      </c>
      <c r="AI1294" s="12">
        <f t="shared" si="695"/>
        <v>-3.9621403450187387E-3</v>
      </c>
      <c r="AJ1294" s="12" t="str">
        <f t="shared" si="696"/>
        <v/>
      </c>
      <c r="AK1294" s="12">
        <f t="shared" si="697"/>
        <v>2.4410527380146263E-2</v>
      </c>
      <c r="AL1294" s="12" t="str">
        <f t="shared" si="698"/>
        <v/>
      </c>
      <c r="AM1294" s="12">
        <f t="shared" si="699"/>
        <v>4.5494351332211025E-2</v>
      </c>
      <c r="AN1294" s="12" t="str">
        <f t="shared" si="700"/>
        <v/>
      </c>
      <c r="AO1294" s="10" t="str">
        <f t="shared" si="684"/>
        <v/>
      </c>
      <c r="AP1294" s="10" t="str">
        <f t="shared" si="685"/>
        <v/>
      </c>
      <c r="AQ1294" s="10" t="str">
        <f t="shared" si="686"/>
        <v/>
      </c>
      <c r="AR1294" s="10" t="str">
        <f t="shared" si="687"/>
        <v/>
      </c>
      <c r="AS1294" s="10" t="str">
        <f t="shared" si="688"/>
        <v/>
      </c>
      <c r="AT1294" s="10" t="str">
        <f t="shared" si="689"/>
        <v/>
      </c>
      <c r="AU1294" s="10" t="str">
        <f t="shared" si="690"/>
        <v/>
      </c>
      <c r="AV1294" s="10" t="str">
        <f t="shared" si="691"/>
        <v/>
      </c>
    </row>
    <row r="1295" spans="1:48" x14ac:dyDescent="0.2">
      <c r="A1295" s="2">
        <v>1</v>
      </c>
      <c r="B1295" s="6" t="s">
        <v>17</v>
      </c>
      <c r="C1295" s="6">
        <v>0</v>
      </c>
      <c r="D1295" s="5" t="s">
        <v>126</v>
      </c>
      <c r="E1295" s="5" t="str">
        <f t="shared" si="692"/>
        <v/>
      </c>
      <c r="F1295" s="5" t="str">
        <f t="shared" si="679"/>
        <v/>
      </c>
      <c r="G1295" s="7">
        <v>68.698999999999998</v>
      </c>
      <c r="H1295" s="7">
        <v>65.350999999999999</v>
      </c>
      <c r="I1295" s="7">
        <v>174.87299999999999</v>
      </c>
      <c r="J1295" s="7">
        <v>92.76</v>
      </c>
      <c r="K1295" s="7">
        <v>254.55099999999999</v>
      </c>
      <c r="L1295" s="7">
        <v>267.58999999999997</v>
      </c>
      <c r="M1295" s="7">
        <v>109.084</v>
      </c>
      <c r="N1295" s="7">
        <v>190.75899999999999</v>
      </c>
      <c r="O1295" s="7"/>
      <c r="Q1295" s="13"/>
      <c r="R1295" s="10" t="s">
        <v>858</v>
      </c>
      <c r="S1295" s="10">
        <v>2002</v>
      </c>
      <c r="T1295" s="10">
        <f t="shared" si="680"/>
        <v>100</v>
      </c>
      <c r="U1295" s="10">
        <f t="shared" si="681"/>
        <v>100</v>
      </c>
      <c r="V1295" s="10">
        <f t="shared" si="682"/>
        <v>100</v>
      </c>
      <c r="W1295" s="10">
        <f t="shared" si="683"/>
        <v>100</v>
      </c>
      <c r="X1295" s="10">
        <f t="shared" si="675"/>
        <v>-2.3173129551601335E-3</v>
      </c>
      <c r="Y1295" s="10">
        <f t="shared" si="676"/>
        <v>-3.9621403450187387E-3</v>
      </c>
      <c r="Z1295" s="10">
        <f t="shared" si="677"/>
        <v>2.4410527380146263E-2</v>
      </c>
      <c r="AA1295" s="10">
        <f t="shared" si="678"/>
        <v>4.5494351332211025E-2</v>
      </c>
      <c r="AB1295" s="10"/>
      <c r="AC1295" s="10">
        <f>IFERROR(VLOOKUP(S1295&amp;R1295,'Regulatory Data'!D$6:F$1349,3,FALSE),"")</f>
        <v>0.16947211272047719</v>
      </c>
      <c r="AD1295" s="12">
        <f>VLOOKUP($S1295&amp;$R1295,'Regulatory Data'!$I$6:$O$1301,5,FALSE)</f>
        <v>0</v>
      </c>
      <c r="AE1295" s="12" t="str">
        <f>IF(VLOOKUP($S1295&amp;$R1295,'Regulatory Data'!$I$6:$O$1301,7,FALSE)=1,1,IF(VLOOKUP($S1295&amp;$R1295,'Regulatory Data'!$I$6:$O$1301,6,FALSE)=1,0,""))</f>
        <v/>
      </c>
      <c r="AF1295" s="10"/>
      <c r="AG1295" s="12">
        <f t="shared" si="693"/>
        <v>-3.7520300697302389E-3</v>
      </c>
      <c r="AH1295" s="12" t="str">
        <f t="shared" si="694"/>
        <v/>
      </c>
      <c r="AI1295" s="12">
        <f t="shared" si="695"/>
        <v>-8.4203518681489342E-3</v>
      </c>
      <c r="AJ1295" s="12" t="str">
        <f t="shared" si="696"/>
        <v/>
      </c>
      <c r="AK1295" s="12">
        <f t="shared" si="697"/>
        <v>2.2685722083322979E-2</v>
      </c>
      <c r="AL1295" s="12" t="str">
        <f t="shared" si="698"/>
        <v/>
      </c>
      <c r="AM1295" s="12">
        <f t="shared" si="699"/>
        <v>5.0807176251272068E-2</v>
      </c>
      <c r="AN1295" s="12" t="str">
        <f t="shared" si="700"/>
        <v/>
      </c>
      <c r="AO1295" s="10" t="str">
        <f t="shared" si="684"/>
        <v/>
      </c>
      <c r="AP1295" s="10" t="str">
        <f t="shared" si="685"/>
        <v/>
      </c>
      <c r="AQ1295" s="10" t="str">
        <f t="shared" si="686"/>
        <v/>
      </c>
      <c r="AR1295" s="10" t="str">
        <f t="shared" si="687"/>
        <v/>
      </c>
      <c r="AS1295" s="10" t="str">
        <f t="shared" si="688"/>
        <v/>
      </c>
      <c r="AT1295" s="10" t="str">
        <f t="shared" si="689"/>
        <v/>
      </c>
      <c r="AU1295" s="10" t="str">
        <f t="shared" si="690"/>
        <v/>
      </c>
      <c r="AV1295" s="10" t="str">
        <f t="shared" si="691"/>
        <v/>
      </c>
    </row>
    <row r="1296" spans="1:48" x14ac:dyDescent="0.2">
      <c r="A1296" s="2">
        <v>1</v>
      </c>
      <c r="B1296" s="6" t="s">
        <v>18</v>
      </c>
      <c r="C1296" s="6">
        <v>0</v>
      </c>
      <c r="D1296" s="5" t="s">
        <v>126</v>
      </c>
      <c r="E1296" s="5" t="str">
        <f t="shared" si="692"/>
        <v/>
      </c>
      <c r="F1296" s="5" t="str">
        <f t="shared" si="679"/>
        <v/>
      </c>
      <c r="G1296" s="7">
        <v>69.938000000000002</v>
      </c>
      <c r="H1296" s="7">
        <v>67.906000000000006</v>
      </c>
      <c r="I1296" s="7">
        <v>177.31299999999999</v>
      </c>
      <c r="J1296" s="7">
        <v>94.900999999999996</v>
      </c>
      <c r="K1296" s="7">
        <v>253.53</v>
      </c>
      <c r="L1296" s="7">
        <v>261.11500000000001</v>
      </c>
      <c r="M1296" s="7">
        <v>108.864</v>
      </c>
      <c r="N1296" s="7">
        <v>193.029</v>
      </c>
      <c r="O1296" s="7"/>
      <c r="Q1296" s="13"/>
      <c r="R1296" s="10" t="s">
        <v>858</v>
      </c>
      <c r="S1296" s="10">
        <v>2003</v>
      </c>
      <c r="T1296" s="10">
        <f t="shared" si="680"/>
        <v>99.625499999999988</v>
      </c>
      <c r="U1296" s="10">
        <f t="shared" si="681"/>
        <v>99.16149999999999</v>
      </c>
      <c r="V1296" s="10">
        <f t="shared" si="682"/>
        <v>102.2945</v>
      </c>
      <c r="W1296" s="10">
        <f t="shared" si="683"/>
        <v>105.21199999999999</v>
      </c>
      <c r="X1296" s="10">
        <f t="shared" si="675"/>
        <v>-3.7520300697302389E-3</v>
      </c>
      <c r="Y1296" s="10">
        <f t="shared" si="676"/>
        <v>-8.4203518681489342E-3</v>
      </c>
      <c r="Z1296" s="10">
        <f t="shared" si="677"/>
        <v>2.2685722083322979E-2</v>
      </c>
      <c r="AA1296" s="10">
        <f t="shared" si="678"/>
        <v>5.0807176251272068E-2</v>
      </c>
      <c r="AB1296" s="10"/>
      <c r="AC1296" s="10">
        <f>IFERROR(VLOOKUP(S1296&amp;R1296,'Regulatory Data'!D$6:F$1349,3,FALSE),"")</f>
        <v>0.16587791118915812</v>
      </c>
      <c r="AD1296" s="12">
        <f>VLOOKUP($S1296&amp;$R1296,'Regulatory Data'!$I$6:$O$1301,5,FALSE)</f>
        <v>0</v>
      </c>
      <c r="AE1296" s="12" t="str">
        <f>IF(VLOOKUP($S1296&amp;$R1296,'Regulatory Data'!$I$6:$O$1301,7,FALSE)=1,1,IF(VLOOKUP($S1296&amp;$R1296,'Regulatory Data'!$I$6:$O$1301,6,FALSE)=1,0,""))</f>
        <v/>
      </c>
      <c r="AF1296" s="10"/>
      <c r="AG1296" s="12">
        <f t="shared" si="693"/>
        <v>4.528737009856787E-2</v>
      </c>
      <c r="AH1296" s="12" t="str">
        <f t="shared" si="694"/>
        <v/>
      </c>
      <c r="AI1296" s="12">
        <f t="shared" si="695"/>
        <v>2.5287301727920486E-2</v>
      </c>
      <c r="AJ1296" s="12" t="str">
        <f t="shared" si="696"/>
        <v/>
      </c>
      <c r="AK1296" s="12">
        <f t="shared" si="697"/>
        <v>2.4154923962327324E-2</v>
      </c>
      <c r="AL1296" s="12" t="str">
        <f t="shared" si="698"/>
        <v/>
      </c>
      <c r="AM1296" s="12">
        <f t="shared" si="699"/>
        <v>1.2932588465307759E-2</v>
      </c>
      <c r="AN1296" s="12" t="str">
        <f t="shared" si="700"/>
        <v/>
      </c>
      <c r="AO1296" s="10" t="str">
        <f t="shared" si="684"/>
        <v/>
      </c>
      <c r="AP1296" s="10" t="str">
        <f t="shared" si="685"/>
        <v/>
      </c>
      <c r="AQ1296" s="10" t="str">
        <f t="shared" si="686"/>
        <v/>
      </c>
      <c r="AR1296" s="10" t="str">
        <f t="shared" si="687"/>
        <v/>
      </c>
      <c r="AS1296" s="10" t="str">
        <f t="shared" si="688"/>
        <v/>
      </c>
      <c r="AT1296" s="10" t="str">
        <f t="shared" si="689"/>
        <v/>
      </c>
      <c r="AU1296" s="10" t="str">
        <f t="shared" si="690"/>
        <v/>
      </c>
      <c r="AV1296" s="10" t="str">
        <f t="shared" si="691"/>
        <v/>
      </c>
    </row>
    <row r="1297" spans="1:48" x14ac:dyDescent="0.2">
      <c r="A1297" s="2">
        <v>1</v>
      </c>
      <c r="B1297" s="6" t="s">
        <v>19</v>
      </c>
      <c r="C1297" s="6">
        <v>0</v>
      </c>
      <c r="D1297" s="5" t="s">
        <v>126</v>
      </c>
      <c r="E1297" s="5" t="str">
        <f t="shared" si="692"/>
        <v/>
      </c>
      <c r="F1297" s="5" t="str">
        <f t="shared" si="679"/>
        <v/>
      </c>
      <c r="G1297" s="7">
        <v>71.706000000000003</v>
      </c>
      <c r="H1297" s="7">
        <v>69.8</v>
      </c>
      <c r="I1297" s="7">
        <v>180.63800000000001</v>
      </c>
      <c r="J1297" s="7">
        <v>96.638999999999996</v>
      </c>
      <c r="K1297" s="7">
        <v>251.91499999999999</v>
      </c>
      <c r="L1297" s="7">
        <v>258.79500000000002</v>
      </c>
      <c r="M1297" s="7">
        <v>109.883</v>
      </c>
      <c r="N1297" s="7">
        <v>198.49</v>
      </c>
      <c r="O1297" s="7"/>
      <c r="Q1297" s="13"/>
      <c r="R1297" s="10" t="s">
        <v>858</v>
      </c>
      <c r="S1297" s="10">
        <v>2004</v>
      </c>
      <c r="T1297" s="10">
        <f t="shared" si="680"/>
        <v>104.241</v>
      </c>
      <c r="U1297" s="10">
        <f t="shared" si="681"/>
        <v>101.70099999999999</v>
      </c>
      <c r="V1297" s="10">
        <f t="shared" si="682"/>
        <v>104.7955</v>
      </c>
      <c r="W1297" s="10">
        <f t="shared" si="683"/>
        <v>106.58150000000001</v>
      </c>
      <c r="X1297" s="10">
        <f t="shared" si="675"/>
        <v>4.528737009856787E-2</v>
      </c>
      <c r="Y1297" s="10">
        <f t="shared" si="676"/>
        <v>2.5287301727920486E-2</v>
      </c>
      <c r="Z1297" s="10">
        <f t="shared" si="677"/>
        <v>2.4154923962327324E-2</v>
      </c>
      <c r="AA1297" s="10">
        <f t="shared" si="678"/>
        <v>1.2932588465307759E-2</v>
      </c>
      <c r="AB1297" s="10"/>
      <c r="AC1297" s="10">
        <f>IFERROR(VLOOKUP(S1297&amp;R1297,'Regulatory Data'!D$6:F$1349,3,FALSE),"")</f>
        <v>0.17376604328515929</v>
      </c>
      <c r="AD1297" s="12">
        <f>VLOOKUP($S1297&amp;$R1297,'Regulatory Data'!$I$6:$O$1301,5,FALSE)</f>
        <v>0</v>
      </c>
      <c r="AE1297" s="12" t="str">
        <f>IF(VLOOKUP($S1297&amp;$R1297,'Regulatory Data'!$I$6:$O$1301,7,FALSE)=1,1,IF(VLOOKUP($S1297&amp;$R1297,'Regulatory Data'!$I$6:$O$1301,6,FALSE)=1,0,""))</f>
        <v/>
      </c>
      <c r="AF1297" s="10"/>
      <c r="AG1297" s="12">
        <f t="shared" si="693"/>
        <v>7.1784416666876183E-2</v>
      </c>
      <c r="AH1297" s="12" t="str">
        <f t="shared" si="694"/>
        <v/>
      </c>
      <c r="AI1297" s="12">
        <f t="shared" si="695"/>
        <v>5.9088956668141179E-2</v>
      </c>
      <c r="AJ1297" s="12" t="str">
        <f t="shared" si="696"/>
        <v/>
      </c>
      <c r="AK1297" s="12">
        <f t="shared" si="697"/>
        <v>2.6019404921082234E-2</v>
      </c>
      <c r="AL1297" s="12" t="str">
        <f t="shared" si="698"/>
        <v/>
      </c>
      <c r="AM1297" s="12">
        <f t="shared" si="699"/>
        <v>-2.6554776091279209E-2</v>
      </c>
      <c r="AN1297" s="12" t="str">
        <f t="shared" si="700"/>
        <v/>
      </c>
      <c r="AO1297" s="10" t="str">
        <f t="shared" si="684"/>
        <v/>
      </c>
      <c r="AP1297" s="10" t="str">
        <f t="shared" si="685"/>
        <v/>
      </c>
      <c r="AQ1297" s="10" t="str">
        <f t="shared" si="686"/>
        <v/>
      </c>
      <c r="AR1297" s="10" t="str">
        <f t="shared" si="687"/>
        <v/>
      </c>
      <c r="AS1297" s="10" t="str">
        <f t="shared" si="688"/>
        <v/>
      </c>
      <c r="AT1297" s="10" t="str">
        <f t="shared" si="689"/>
        <v/>
      </c>
      <c r="AU1297" s="10" t="str">
        <f t="shared" si="690"/>
        <v/>
      </c>
      <c r="AV1297" s="10" t="str">
        <f t="shared" si="691"/>
        <v/>
      </c>
    </row>
    <row r="1298" spans="1:48" x14ac:dyDescent="0.2">
      <c r="A1298" s="2">
        <v>1</v>
      </c>
      <c r="B1298" s="6" t="s">
        <v>20</v>
      </c>
      <c r="C1298" s="6">
        <v>0</v>
      </c>
      <c r="D1298" s="5" t="s">
        <v>126</v>
      </c>
      <c r="E1298" s="5" t="str">
        <f t="shared" si="692"/>
        <v/>
      </c>
      <c r="F1298" s="5" t="str">
        <f t="shared" si="679"/>
        <v/>
      </c>
      <c r="G1298" s="7">
        <v>74.67</v>
      </c>
      <c r="H1298" s="7">
        <v>72.638999999999996</v>
      </c>
      <c r="I1298" s="7">
        <v>182.50299999999999</v>
      </c>
      <c r="J1298" s="7">
        <v>97.356999999999999</v>
      </c>
      <c r="K1298" s="7">
        <v>244.411</v>
      </c>
      <c r="L1298" s="7">
        <v>251.24700000000001</v>
      </c>
      <c r="M1298" s="7">
        <v>110.949</v>
      </c>
      <c r="N1298" s="7">
        <v>202.48400000000001</v>
      </c>
      <c r="O1298" s="7"/>
      <c r="Q1298" s="13"/>
      <c r="R1298" s="10" t="s">
        <v>858</v>
      </c>
      <c r="S1298" s="10">
        <v>2005</v>
      </c>
      <c r="T1298" s="10">
        <f t="shared" si="680"/>
        <v>111.999</v>
      </c>
      <c r="U1298" s="10">
        <f t="shared" si="681"/>
        <v>107.89150000000001</v>
      </c>
      <c r="V1298" s="10">
        <f t="shared" si="682"/>
        <v>107.55799999999999</v>
      </c>
      <c r="W1298" s="10">
        <f t="shared" si="683"/>
        <v>103.7885</v>
      </c>
      <c r="X1298" s="10">
        <f t="shared" si="675"/>
        <v>7.1784416666876183E-2</v>
      </c>
      <c r="Y1298" s="10">
        <f t="shared" si="676"/>
        <v>5.9088956668141179E-2</v>
      </c>
      <c r="Z1298" s="10">
        <f t="shared" si="677"/>
        <v>2.6019404921082234E-2</v>
      </c>
      <c r="AA1298" s="10">
        <f t="shared" si="678"/>
        <v>-2.6554776091279209E-2</v>
      </c>
      <c r="AB1298" s="10"/>
      <c r="AC1298" s="10">
        <f>IFERROR(VLOOKUP(S1298&amp;R1298,'Regulatory Data'!D$6:F$1349,3,FALSE),"")</f>
        <v>0.17290389896132977</v>
      </c>
      <c r="AD1298" s="12">
        <f>VLOOKUP($S1298&amp;$R1298,'Regulatory Data'!$I$6:$O$1301,5,FALSE)</f>
        <v>0</v>
      </c>
      <c r="AE1298" s="12" t="str">
        <f>IF(VLOOKUP($S1298&amp;$R1298,'Regulatory Data'!$I$6:$O$1301,7,FALSE)=1,1,IF(VLOOKUP($S1298&amp;$R1298,'Regulatory Data'!$I$6:$O$1301,6,FALSE)=1,0,""))</f>
        <v/>
      </c>
      <c r="AF1298" s="10"/>
      <c r="AG1298" s="12">
        <f t="shared" si="693"/>
        <v>-8.2482828064351921E-3</v>
      </c>
      <c r="AH1298" s="12" t="str">
        <f t="shared" si="694"/>
        <v/>
      </c>
      <c r="AI1298" s="12">
        <f t="shared" si="695"/>
        <v>6.8629440923748675E-3</v>
      </c>
      <c r="AJ1298" s="12" t="str">
        <f t="shared" si="696"/>
        <v/>
      </c>
      <c r="AK1298" s="12">
        <f t="shared" si="697"/>
        <v>2.8567741663380275E-2</v>
      </c>
      <c r="AL1298" s="12" t="str">
        <f t="shared" si="698"/>
        <v/>
      </c>
      <c r="AM1298" s="12">
        <f t="shared" si="699"/>
        <v>3.9970478053400704E-2</v>
      </c>
      <c r="AN1298" s="12" t="str">
        <f t="shared" si="700"/>
        <v/>
      </c>
      <c r="AO1298" s="10" t="str">
        <f t="shared" si="684"/>
        <v/>
      </c>
      <c r="AP1298" s="10" t="str">
        <f t="shared" si="685"/>
        <v/>
      </c>
      <c r="AQ1298" s="10" t="str">
        <f t="shared" si="686"/>
        <v/>
      </c>
      <c r="AR1298" s="10" t="str">
        <f t="shared" si="687"/>
        <v/>
      </c>
      <c r="AS1298" s="10" t="str">
        <f t="shared" si="688"/>
        <v/>
      </c>
      <c r="AT1298" s="10" t="str">
        <f t="shared" si="689"/>
        <v/>
      </c>
      <c r="AU1298" s="10" t="str">
        <f t="shared" si="690"/>
        <v/>
      </c>
      <c r="AV1298" s="10" t="str">
        <f t="shared" si="691"/>
        <v/>
      </c>
    </row>
    <row r="1299" spans="1:48" x14ac:dyDescent="0.2">
      <c r="A1299" s="2">
        <v>1</v>
      </c>
      <c r="B1299" s="6" t="s">
        <v>21</v>
      </c>
      <c r="C1299" s="6">
        <v>0</v>
      </c>
      <c r="D1299" s="5" t="s">
        <v>126</v>
      </c>
      <c r="E1299" s="5" t="str">
        <f t="shared" si="692"/>
        <v/>
      </c>
      <c r="F1299" s="5" t="str">
        <f t="shared" si="679"/>
        <v/>
      </c>
      <c r="G1299" s="7">
        <v>78.534000000000006</v>
      </c>
      <c r="H1299" s="7">
        <v>76.531000000000006</v>
      </c>
      <c r="I1299" s="7">
        <v>186.053</v>
      </c>
      <c r="J1299" s="7">
        <v>97.453000000000003</v>
      </c>
      <c r="K1299" s="7">
        <v>236.90799999999999</v>
      </c>
      <c r="L1299" s="7">
        <v>243.10900000000001</v>
      </c>
      <c r="M1299" s="7">
        <v>105.786</v>
      </c>
      <c r="N1299" s="7">
        <v>196.81899999999999</v>
      </c>
      <c r="O1299" s="7"/>
      <c r="Q1299" s="13"/>
      <c r="R1299" s="10" t="s">
        <v>858</v>
      </c>
      <c r="S1299" s="10">
        <v>2006</v>
      </c>
      <c r="T1299" s="10">
        <f t="shared" si="680"/>
        <v>111.07899999999999</v>
      </c>
      <c r="U1299" s="10">
        <f t="shared" si="681"/>
        <v>108.6345</v>
      </c>
      <c r="V1299" s="10">
        <f t="shared" si="682"/>
        <v>110.675</v>
      </c>
      <c r="W1299" s="10">
        <f t="shared" si="683"/>
        <v>108.021</v>
      </c>
      <c r="X1299" s="10">
        <f t="shared" si="675"/>
        <v>-8.2482828064351921E-3</v>
      </c>
      <c r="Y1299" s="10">
        <f t="shared" si="676"/>
        <v>6.8629440923748675E-3</v>
      </c>
      <c r="Z1299" s="10">
        <f t="shared" si="677"/>
        <v>2.8567741663380275E-2</v>
      </c>
      <c r="AA1299" s="10">
        <f t="shared" si="678"/>
        <v>3.9970478053400704E-2</v>
      </c>
      <c r="AB1299" s="10"/>
      <c r="AC1299" s="10">
        <f>IFERROR(VLOOKUP(S1299&amp;R1299,'Regulatory Data'!D$6:F$1349,3,FALSE),"")</f>
        <v>0.16815889961532396</v>
      </c>
      <c r="AD1299" s="12">
        <f>VLOOKUP($S1299&amp;$R1299,'Regulatory Data'!$I$6:$O$1301,5,FALSE)</f>
        <v>0</v>
      </c>
      <c r="AE1299" s="12" t="str">
        <f>IF(VLOOKUP($S1299&amp;$R1299,'Regulatory Data'!$I$6:$O$1301,7,FALSE)=1,1,IF(VLOOKUP($S1299&amp;$R1299,'Regulatory Data'!$I$6:$O$1301,6,FALSE)=1,0,""))</f>
        <v/>
      </c>
      <c r="AF1299" s="10"/>
      <c r="AG1299" s="12">
        <f t="shared" si="693"/>
        <v>4.3164209787223129E-3</v>
      </c>
      <c r="AH1299" s="12" t="str">
        <f t="shared" si="694"/>
        <v/>
      </c>
      <c r="AI1299" s="12">
        <f t="shared" si="695"/>
        <v>-3.2223963491455621E-3</v>
      </c>
      <c r="AJ1299" s="12" t="str">
        <f t="shared" si="696"/>
        <v/>
      </c>
      <c r="AK1299" s="12">
        <f t="shared" si="697"/>
        <v>3.1265749095352291E-2</v>
      </c>
      <c r="AL1299" s="12" t="str">
        <f t="shared" si="698"/>
        <v/>
      </c>
      <c r="AM1299" s="12">
        <f t="shared" si="699"/>
        <v>2.1961096013665582E-2</v>
      </c>
      <c r="AN1299" s="12" t="str">
        <f t="shared" si="700"/>
        <v/>
      </c>
      <c r="AO1299" s="10" t="str">
        <f t="shared" si="684"/>
        <v/>
      </c>
      <c r="AP1299" s="10" t="str">
        <f t="shared" si="685"/>
        <v/>
      </c>
      <c r="AQ1299" s="10" t="str">
        <f t="shared" si="686"/>
        <v/>
      </c>
      <c r="AR1299" s="10" t="str">
        <f t="shared" si="687"/>
        <v/>
      </c>
      <c r="AS1299" s="10" t="str">
        <f t="shared" si="688"/>
        <v/>
      </c>
      <c r="AT1299" s="10" t="str">
        <f t="shared" si="689"/>
        <v/>
      </c>
      <c r="AU1299" s="10" t="str">
        <f t="shared" si="690"/>
        <v/>
      </c>
      <c r="AV1299" s="10" t="str">
        <f t="shared" si="691"/>
        <v/>
      </c>
    </row>
    <row r="1300" spans="1:48" x14ac:dyDescent="0.2">
      <c r="A1300" s="2">
        <v>1</v>
      </c>
      <c r="B1300" s="6" t="s">
        <v>22</v>
      </c>
      <c r="C1300" s="6">
        <v>0</v>
      </c>
      <c r="D1300" s="5" t="s">
        <v>126</v>
      </c>
      <c r="E1300" s="5" t="str">
        <f t="shared" si="692"/>
        <v/>
      </c>
      <c r="F1300" s="5" t="str">
        <f t="shared" si="679"/>
        <v/>
      </c>
      <c r="G1300" s="7">
        <v>83.418999999999997</v>
      </c>
      <c r="H1300" s="7">
        <v>80.433999999999997</v>
      </c>
      <c r="I1300" s="7">
        <v>184.93199999999999</v>
      </c>
      <c r="J1300" s="7">
        <v>97.847999999999999</v>
      </c>
      <c r="K1300" s="7">
        <v>221.69</v>
      </c>
      <c r="L1300" s="7">
        <v>229.917</v>
      </c>
      <c r="M1300" s="7">
        <v>104.849</v>
      </c>
      <c r="N1300" s="7">
        <v>193.899</v>
      </c>
      <c r="O1300" s="7"/>
      <c r="Q1300" s="13"/>
      <c r="R1300" s="10" t="s">
        <v>858</v>
      </c>
      <c r="S1300" s="10">
        <v>2007</v>
      </c>
      <c r="T1300" s="10">
        <f t="shared" si="680"/>
        <v>111.5595</v>
      </c>
      <c r="U1300" s="10">
        <f t="shared" si="681"/>
        <v>108.285</v>
      </c>
      <c r="V1300" s="10">
        <f t="shared" si="682"/>
        <v>114.19</v>
      </c>
      <c r="W1300" s="10">
        <f t="shared" si="683"/>
        <v>110.4195</v>
      </c>
      <c r="X1300" s="10">
        <f t="shared" si="675"/>
        <v>4.3164209787223129E-3</v>
      </c>
      <c r="Y1300" s="10">
        <f t="shared" si="676"/>
        <v>-3.2223963491455621E-3</v>
      </c>
      <c r="Z1300" s="10">
        <f t="shared" si="677"/>
        <v>3.1265749095352291E-2</v>
      </c>
      <c r="AA1300" s="10">
        <f t="shared" si="678"/>
        <v>2.1961096013665582E-2</v>
      </c>
      <c r="AB1300" s="10"/>
      <c r="AC1300" s="10">
        <f>IFERROR(VLOOKUP(S1300&amp;R1300,'Regulatory Data'!D$6:F$1349,3,FALSE),"")</f>
        <v>0.16784505954276843</v>
      </c>
      <c r="AD1300" s="12">
        <f>VLOOKUP($S1300&amp;$R1300,'Regulatory Data'!$I$6:$O$1301,5,FALSE)</f>
        <v>0</v>
      </c>
      <c r="AE1300" s="12" t="str">
        <f>IF(VLOOKUP($S1300&amp;$R1300,'Regulatory Data'!$I$6:$O$1301,7,FALSE)=1,1,IF(VLOOKUP($S1300&amp;$R1300,'Regulatory Data'!$I$6:$O$1301,6,FALSE)=1,0,""))</f>
        <v/>
      </c>
      <c r="AF1300" s="10"/>
      <c r="AG1300" s="12">
        <f t="shared" si="693"/>
        <v>1.2723537526927231E-2</v>
      </c>
      <c r="AH1300" s="12" t="str">
        <f t="shared" si="694"/>
        <v/>
      </c>
      <c r="AI1300" s="12">
        <f t="shared" si="695"/>
        <v>5.052551181537801E-3</v>
      </c>
      <c r="AJ1300" s="12" t="str">
        <f t="shared" si="696"/>
        <v/>
      </c>
      <c r="AK1300" s="12">
        <f t="shared" si="697"/>
        <v>1.6648452023738436E-2</v>
      </c>
      <c r="AL1300" s="12" t="str">
        <f t="shared" si="698"/>
        <v/>
      </c>
      <c r="AM1300" s="12">
        <f t="shared" si="699"/>
        <v>1.2992629334878103E-2</v>
      </c>
      <c r="AN1300" s="12" t="str">
        <f t="shared" si="700"/>
        <v/>
      </c>
      <c r="AO1300" s="10" t="str">
        <f t="shared" si="684"/>
        <v/>
      </c>
      <c r="AP1300" s="10" t="str">
        <f t="shared" si="685"/>
        <v/>
      </c>
      <c r="AQ1300" s="10" t="str">
        <f t="shared" si="686"/>
        <v/>
      </c>
      <c r="AR1300" s="10" t="str">
        <f t="shared" si="687"/>
        <v/>
      </c>
      <c r="AS1300" s="10" t="str">
        <f t="shared" si="688"/>
        <v/>
      </c>
      <c r="AT1300" s="10" t="str">
        <f t="shared" si="689"/>
        <v/>
      </c>
      <c r="AU1300" s="10" t="str">
        <f t="shared" si="690"/>
        <v/>
      </c>
      <c r="AV1300" s="10" t="str">
        <f t="shared" si="691"/>
        <v/>
      </c>
    </row>
    <row r="1301" spans="1:48" x14ac:dyDescent="0.2">
      <c r="A1301" s="2">
        <v>1</v>
      </c>
      <c r="B1301" s="6" t="s">
        <v>23</v>
      </c>
      <c r="C1301" s="6">
        <v>0</v>
      </c>
      <c r="D1301" s="5" t="s">
        <v>126</v>
      </c>
      <c r="E1301" s="5" t="str">
        <f t="shared" si="692"/>
        <v/>
      </c>
      <c r="F1301" s="5" t="str">
        <f t="shared" si="679"/>
        <v/>
      </c>
      <c r="G1301" s="7">
        <v>88.475999999999999</v>
      </c>
      <c r="H1301" s="7">
        <v>84.793000000000006</v>
      </c>
      <c r="I1301" s="7">
        <v>177.69</v>
      </c>
      <c r="J1301" s="7">
        <v>98.591999999999999</v>
      </c>
      <c r="K1301" s="7">
        <v>200.83500000000001</v>
      </c>
      <c r="L1301" s="7">
        <v>209.55699999999999</v>
      </c>
      <c r="M1301" s="7">
        <v>99.974999999999994</v>
      </c>
      <c r="N1301" s="7">
        <v>177.64599999999999</v>
      </c>
      <c r="O1301" s="7"/>
      <c r="Q1301" s="13"/>
      <c r="R1301" s="10" t="s">
        <v>858</v>
      </c>
      <c r="S1301" s="10">
        <v>2008</v>
      </c>
      <c r="T1301" s="10">
        <f t="shared" si="680"/>
        <v>112.988</v>
      </c>
      <c r="U1301" s="10">
        <f t="shared" si="681"/>
        <v>108.83349999999999</v>
      </c>
      <c r="V1301" s="10">
        <f t="shared" si="682"/>
        <v>116.107</v>
      </c>
      <c r="W1301" s="10">
        <f t="shared" si="683"/>
        <v>111.8635</v>
      </c>
      <c r="X1301" s="10">
        <f t="shared" si="675"/>
        <v>1.2723537526927231E-2</v>
      </c>
      <c r="Y1301" s="10">
        <f t="shared" si="676"/>
        <v>5.052551181537801E-3</v>
      </c>
      <c r="Z1301" s="10">
        <f t="shared" si="677"/>
        <v>1.6648452023738436E-2</v>
      </c>
      <c r="AA1301" s="10">
        <f t="shared" si="678"/>
        <v>1.2992629334878103E-2</v>
      </c>
      <c r="AB1301" s="10"/>
      <c r="AC1301" s="10">
        <f>IFERROR(VLOOKUP(S1301&amp;R1301,'Regulatory Data'!D$6:F$1349,3,FALSE),"")</f>
        <v>0.16888702079532869</v>
      </c>
      <c r="AD1301" s="12">
        <f>VLOOKUP($S1301&amp;$R1301,'Regulatory Data'!$I$6:$O$1301,5,FALSE)</f>
        <v>0</v>
      </c>
      <c r="AE1301" s="12" t="str">
        <f>IF(VLOOKUP($S1301&amp;$R1301,'Regulatory Data'!$I$6:$O$1301,7,FALSE)=1,1,IF(VLOOKUP($S1301&amp;$R1301,'Regulatory Data'!$I$6:$O$1301,6,FALSE)=1,0,""))</f>
        <v/>
      </c>
      <c r="AF1301" s="10"/>
      <c r="AG1301" s="12">
        <f t="shared" si="693"/>
        <v>2.5810115623894347E-3</v>
      </c>
      <c r="AH1301" s="12" t="str">
        <f t="shared" si="694"/>
        <v/>
      </c>
      <c r="AI1301" s="12">
        <f t="shared" si="695"/>
        <v>-2.0365204253478097E-2</v>
      </c>
      <c r="AJ1301" s="12" t="str">
        <f t="shared" si="696"/>
        <v/>
      </c>
      <c r="AK1301" s="12">
        <f t="shared" si="697"/>
        <v>8.1530873284441086E-3</v>
      </c>
      <c r="AL1301" s="12" t="str">
        <f t="shared" si="698"/>
        <v/>
      </c>
      <c r="AM1301" s="12">
        <f t="shared" si="699"/>
        <v>2.4342931108254362E-2</v>
      </c>
      <c r="AN1301" s="12" t="str">
        <f t="shared" si="700"/>
        <v/>
      </c>
      <c r="AO1301" s="10" t="str">
        <f t="shared" si="684"/>
        <v/>
      </c>
      <c r="AP1301" s="10" t="str">
        <f t="shared" si="685"/>
        <v/>
      </c>
      <c r="AQ1301" s="10" t="str">
        <f t="shared" si="686"/>
        <v/>
      </c>
      <c r="AR1301" s="10" t="str">
        <f t="shared" si="687"/>
        <v/>
      </c>
      <c r="AS1301" s="10" t="str">
        <f t="shared" si="688"/>
        <v/>
      </c>
      <c r="AT1301" s="10" t="str">
        <f t="shared" si="689"/>
        <v/>
      </c>
      <c r="AU1301" s="10" t="str">
        <f t="shared" si="690"/>
        <v/>
      </c>
      <c r="AV1301" s="10" t="str">
        <f t="shared" si="691"/>
        <v/>
      </c>
    </row>
    <row r="1302" spans="1:48" x14ac:dyDescent="0.2">
      <c r="A1302" s="2">
        <v>1</v>
      </c>
      <c r="B1302" s="6" t="s">
        <v>24</v>
      </c>
      <c r="C1302" s="6">
        <v>0</v>
      </c>
      <c r="D1302" s="5" t="s">
        <v>126</v>
      </c>
      <c r="E1302" s="5" t="str">
        <f t="shared" si="692"/>
        <v/>
      </c>
      <c r="F1302" s="5" t="str">
        <f t="shared" si="679"/>
        <v/>
      </c>
      <c r="G1302" s="7">
        <v>98.025999999999996</v>
      </c>
      <c r="H1302" s="7">
        <v>94.221000000000004</v>
      </c>
      <c r="I1302" s="7">
        <v>185.636</v>
      </c>
      <c r="J1302" s="7">
        <v>98.923000000000002</v>
      </c>
      <c r="K1302" s="7">
        <v>189.375</v>
      </c>
      <c r="L1302" s="7">
        <v>197.02199999999999</v>
      </c>
      <c r="M1302" s="7">
        <v>95.650999999999996</v>
      </c>
      <c r="N1302" s="7">
        <v>177.56399999999999</v>
      </c>
      <c r="O1302" s="7"/>
      <c r="Q1302" s="13"/>
      <c r="R1302" s="10" t="s">
        <v>858</v>
      </c>
      <c r="S1302" s="10">
        <v>2009</v>
      </c>
      <c r="T1302" s="10">
        <f t="shared" si="680"/>
        <v>113.28</v>
      </c>
      <c r="U1302" s="10">
        <f t="shared" si="681"/>
        <v>106.6395</v>
      </c>
      <c r="V1302" s="10">
        <f t="shared" si="682"/>
        <v>117.0575</v>
      </c>
      <c r="W1302" s="10">
        <f t="shared" si="683"/>
        <v>114.62</v>
      </c>
      <c r="X1302" s="10">
        <f t="shared" si="675"/>
        <v>2.5810115623894347E-3</v>
      </c>
      <c r="Y1302" s="10">
        <f t="shared" si="676"/>
        <v>-2.0365204253478097E-2</v>
      </c>
      <c r="Z1302" s="10">
        <f t="shared" si="677"/>
        <v>8.1530873284441086E-3</v>
      </c>
      <c r="AA1302" s="10">
        <f t="shared" si="678"/>
        <v>2.4342931108254362E-2</v>
      </c>
      <c r="AB1302" s="10"/>
      <c r="AC1302" s="10">
        <f>IFERROR(VLOOKUP(S1302&amp;R1302,'Regulatory Data'!D$6:F$1349,3,FALSE),"")</f>
        <v>0.16985281171899538</v>
      </c>
      <c r="AD1302" s="12">
        <f>VLOOKUP($S1302&amp;$R1302,'Regulatory Data'!$I$6:$O$1301,5,FALSE)</f>
        <v>0</v>
      </c>
      <c r="AE1302" s="12" t="str">
        <f>IF(VLOOKUP($S1302&amp;$R1302,'Regulatory Data'!$I$6:$O$1301,7,FALSE)=1,1,IF(VLOOKUP($S1302&amp;$R1302,'Regulatory Data'!$I$6:$O$1301,6,FALSE)=1,0,""))</f>
        <v/>
      </c>
      <c r="AF1302" s="10"/>
      <c r="AG1302" s="12">
        <f t="shared" si="693"/>
        <v>3.7447452179835139E-3</v>
      </c>
      <c r="AH1302" s="12" t="str">
        <f t="shared" si="694"/>
        <v/>
      </c>
      <c r="AI1302" s="12">
        <f t="shared" si="695"/>
        <v>1.5451166819651085E-2</v>
      </c>
      <c r="AJ1302" s="12" t="str">
        <f t="shared" si="696"/>
        <v/>
      </c>
      <c r="AK1302" s="12">
        <f t="shared" si="697"/>
        <v>1.395774913566683E-3</v>
      </c>
      <c r="AL1302" s="12" t="str">
        <f t="shared" si="698"/>
        <v/>
      </c>
      <c r="AM1302" s="12">
        <f t="shared" si="699"/>
        <v>-1.07406011569946E-2</v>
      </c>
      <c r="AN1302" s="12" t="str">
        <f t="shared" si="700"/>
        <v/>
      </c>
      <c r="AO1302" s="10" t="str">
        <f t="shared" si="684"/>
        <v/>
      </c>
      <c r="AP1302" s="10" t="str">
        <f t="shared" si="685"/>
        <v/>
      </c>
      <c r="AQ1302" s="10" t="str">
        <f t="shared" si="686"/>
        <v/>
      </c>
      <c r="AR1302" s="10" t="str">
        <f t="shared" si="687"/>
        <v/>
      </c>
      <c r="AS1302" s="10" t="str">
        <f t="shared" si="688"/>
        <v/>
      </c>
      <c r="AT1302" s="10" t="str">
        <f t="shared" si="689"/>
        <v/>
      </c>
      <c r="AU1302" s="10" t="str">
        <f t="shared" si="690"/>
        <v/>
      </c>
      <c r="AV1302" s="10" t="str">
        <f t="shared" si="691"/>
        <v/>
      </c>
    </row>
    <row r="1303" spans="1:48" x14ac:dyDescent="0.2">
      <c r="A1303" s="2">
        <v>1</v>
      </c>
      <c r="B1303" s="6" t="s">
        <v>25</v>
      </c>
      <c r="C1303" s="6">
        <v>0</v>
      </c>
      <c r="D1303" s="5" t="s">
        <v>126</v>
      </c>
      <c r="E1303" s="5" t="str">
        <f t="shared" si="692"/>
        <v/>
      </c>
      <c r="F1303" s="5" t="str">
        <f t="shared" si="679"/>
        <v/>
      </c>
      <c r="G1303" s="7">
        <v>98.64</v>
      </c>
      <c r="H1303" s="7">
        <v>95.49</v>
      </c>
      <c r="I1303" s="7">
        <v>172.167</v>
      </c>
      <c r="J1303" s="7">
        <v>99.260999999999996</v>
      </c>
      <c r="K1303" s="7">
        <v>174.541</v>
      </c>
      <c r="L1303" s="7">
        <v>180.298</v>
      </c>
      <c r="M1303" s="7">
        <v>97.081999999999994</v>
      </c>
      <c r="N1303" s="7">
        <v>167.143</v>
      </c>
      <c r="O1303" s="7"/>
      <c r="Q1303" s="13"/>
      <c r="R1303" s="10" t="s">
        <v>858</v>
      </c>
      <c r="S1303" s="10">
        <v>2010</v>
      </c>
      <c r="T1303" s="10">
        <f t="shared" si="680"/>
        <v>113.705</v>
      </c>
      <c r="U1303" s="10">
        <f t="shared" si="681"/>
        <v>108.3</v>
      </c>
      <c r="V1303" s="10">
        <f t="shared" si="682"/>
        <v>117.221</v>
      </c>
      <c r="W1303" s="10">
        <f t="shared" si="683"/>
        <v>113.3955</v>
      </c>
      <c r="X1303" s="10">
        <f t="shared" si="675"/>
        <v>3.7447452179835139E-3</v>
      </c>
      <c r="Y1303" s="10">
        <f t="shared" si="676"/>
        <v>1.5451166819651085E-2</v>
      </c>
      <c r="Z1303" s="10">
        <f t="shared" si="677"/>
        <v>1.395774913566683E-3</v>
      </c>
      <c r="AA1303" s="10">
        <f t="shared" si="678"/>
        <v>-1.07406011569946E-2</v>
      </c>
      <c r="AB1303" s="10"/>
      <c r="AC1303" s="10">
        <f>IFERROR(VLOOKUP(S1303&amp;R1303,'Regulatory Data'!D$6:F$1349,3,FALSE),"")</f>
        <v>0.17241069989789259</v>
      </c>
      <c r="AD1303" s="12">
        <f>VLOOKUP($S1303&amp;$R1303,'Regulatory Data'!$I$6:$O$1301,5,FALSE)</f>
        <v>0</v>
      </c>
      <c r="AE1303" s="12" t="str">
        <f>IF(VLOOKUP($S1303&amp;$R1303,'Regulatory Data'!$I$6:$O$1301,7,FALSE)=1,1,IF(VLOOKUP($S1303&amp;$R1303,'Regulatory Data'!$I$6:$O$1301,6,FALSE)=1,0,""))</f>
        <v/>
      </c>
      <c r="AF1303" s="10"/>
      <c r="AO1303" s="10"/>
      <c r="AP1303" s="10"/>
      <c r="AQ1303" s="10"/>
      <c r="AR1303" s="10"/>
      <c r="AS1303" s="10"/>
      <c r="AT1303" s="10"/>
      <c r="AU1303" s="10"/>
      <c r="AV1303" s="10"/>
    </row>
    <row r="1304" spans="1:48" x14ac:dyDescent="0.2">
      <c r="A1304" s="2">
        <v>1</v>
      </c>
      <c r="B1304" s="6" t="s">
        <v>26</v>
      </c>
      <c r="C1304" s="6">
        <v>0</v>
      </c>
      <c r="D1304" s="5" t="s">
        <v>126</v>
      </c>
      <c r="E1304" s="5" t="str">
        <f t="shared" si="692"/>
        <v/>
      </c>
      <c r="F1304" s="5" t="str">
        <f t="shared" si="679"/>
        <v/>
      </c>
      <c r="G1304" s="7">
        <v>109.997</v>
      </c>
      <c r="H1304" s="7">
        <v>106.215</v>
      </c>
      <c r="I1304" s="7">
        <v>165.685</v>
      </c>
      <c r="J1304" s="7">
        <v>99.478999999999999</v>
      </c>
      <c r="K1304" s="7">
        <v>150.626</v>
      </c>
      <c r="L1304" s="7">
        <v>155.99</v>
      </c>
      <c r="M1304" s="7">
        <v>91.539000000000001</v>
      </c>
      <c r="N1304" s="7">
        <v>151.667</v>
      </c>
      <c r="O1304" s="7"/>
      <c r="Q1304" s="13"/>
      <c r="R1304" s="10"/>
      <c r="S1304" s="10"/>
      <c r="T1304" s="10"/>
      <c r="U1304" s="10"/>
      <c r="V1304" s="10"/>
      <c r="W1304" s="10"/>
      <c r="X1304" s="4"/>
      <c r="Y1304" s="4"/>
      <c r="Z1304" s="4"/>
      <c r="AA1304" s="4"/>
      <c r="AB1304" s="10"/>
      <c r="AC1304" s="10"/>
      <c r="AD1304" s="10"/>
      <c r="AE1304" s="10"/>
      <c r="AF1304" s="10"/>
      <c r="AO1304" s="10"/>
      <c r="AP1304" s="10"/>
      <c r="AQ1304" s="10"/>
      <c r="AR1304" s="10"/>
      <c r="AS1304" s="10"/>
      <c r="AT1304" s="10"/>
      <c r="AU1304" s="10"/>
      <c r="AV1304" s="10"/>
    </row>
    <row r="1305" spans="1:48" x14ac:dyDescent="0.2">
      <c r="A1305" s="2">
        <v>1</v>
      </c>
      <c r="B1305" s="6" t="s">
        <v>27</v>
      </c>
      <c r="C1305" s="6">
        <v>0</v>
      </c>
      <c r="D1305" s="5" t="s">
        <v>126</v>
      </c>
      <c r="E1305" s="5" t="str">
        <f t="shared" si="692"/>
        <v/>
      </c>
      <c r="F1305" s="5" t="str">
        <f t="shared" si="679"/>
        <v/>
      </c>
      <c r="G1305" s="7">
        <v>116.175</v>
      </c>
      <c r="H1305" s="7">
        <v>113.86</v>
      </c>
      <c r="I1305" s="7">
        <v>155.41399999999999</v>
      </c>
      <c r="J1305" s="7">
        <v>99.382000000000005</v>
      </c>
      <c r="K1305" s="7">
        <v>133.77600000000001</v>
      </c>
      <c r="L1305" s="7">
        <v>136.49600000000001</v>
      </c>
      <c r="M1305" s="7">
        <v>88.721000000000004</v>
      </c>
      <c r="N1305" s="7">
        <v>137.886</v>
      </c>
      <c r="O1305" s="7"/>
      <c r="Q1305" s="13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O1305" s="10"/>
      <c r="AP1305" s="10"/>
      <c r="AQ1305" s="10"/>
      <c r="AR1305" s="10"/>
      <c r="AS1305" s="10"/>
      <c r="AT1305" s="10"/>
      <c r="AU1305" s="10"/>
      <c r="AV1305" s="10"/>
    </row>
    <row r="1306" spans="1:48" x14ac:dyDescent="0.2">
      <c r="A1306" s="2">
        <v>1</v>
      </c>
      <c r="B1306" s="6" t="s">
        <v>28</v>
      </c>
      <c r="C1306" s="6">
        <v>0</v>
      </c>
      <c r="D1306" s="5" t="s">
        <v>126</v>
      </c>
      <c r="E1306" s="5" t="str">
        <f t="shared" si="692"/>
        <v/>
      </c>
      <c r="F1306" s="5" t="str">
        <f t="shared" si="679"/>
        <v/>
      </c>
      <c r="G1306" s="7">
        <v>115.205</v>
      </c>
      <c r="H1306" s="7">
        <v>113.468</v>
      </c>
      <c r="I1306" s="7">
        <v>134.37</v>
      </c>
      <c r="J1306" s="7">
        <v>99.224999999999994</v>
      </c>
      <c r="K1306" s="7">
        <v>116.63500000000001</v>
      </c>
      <c r="L1306" s="7">
        <v>118.42100000000001</v>
      </c>
      <c r="M1306" s="7">
        <v>91.17</v>
      </c>
      <c r="N1306" s="7">
        <v>122.504</v>
      </c>
      <c r="O1306" s="7"/>
      <c r="Q1306" s="13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O1306" s="10"/>
      <c r="AP1306" s="10"/>
      <c r="AQ1306" s="10"/>
      <c r="AR1306" s="10"/>
      <c r="AS1306" s="10"/>
      <c r="AT1306" s="10"/>
      <c r="AU1306" s="10"/>
      <c r="AV1306" s="10"/>
    </row>
    <row r="1307" spans="1:48" x14ac:dyDescent="0.2">
      <c r="A1307" s="2">
        <v>1</v>
      </c>
      <c r="B1307" s="6" t="s">
        <v>29</v>
      </c>
      <c r="C1307" s="6">
        <v>0</v>
      </c>
      <c r="D1307" s="5" t="s">
        <v>126</v>
      </c>
      <c r="E1307" s="5" t="str">
        <f t="shared" si="692"/>
        <v/>
      </c>
      <c r="F1307" s="5" t="str">
        <f t="shared" si="679"/>
        <v/>
      </c>
      <c r="G1307" s="7">
        <v>100</v>
      </c>
      <c r="H1307" s="7">
        <v>100</v>
      </c>
      <c r="I1307" s="7">
        <v>100</v>
      </c>
      <c r="J1307" s="7">
        <v>100</v>
      </c>
      <c r="K1307" s="7">
        <v>100</v>
      </c>
      <c r="L1307" s="7">
        <v>100</v>
      </c>
      <c r="M1307" s="7">
        <v>100</v>
      </c>
      <c r="N1307" s="7">
        <v>100</v>
      </c>
      <c r="O1307" s="7"/>
      <c r="Q1307" s="13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O1307" s="10"/>
      <c r="AP1307" s="10"/>
      <c r="AQ1307" s="10"/>
      <c r="AR1307" s="10"/>
      <c r="AS1307" s="10"/>
      <c r="AT1307" s="10"/>
      <c r="AU1307" s="10"/>
      <c r="AV1307" s="10"/>
    </row>
    <row r="1308" spans="1:48" x14ac:dyDescent="0.2">
      <c r="A1308" s="2">
        <v>1</v>
      </c>
      <c r="B1308" s="6" t="s">
        <v>30</v>
      </c>
      <c r="C1308" s="6">
        <v>0</v>
      </c>
      <c r="D1308" s="5" t="s">
        <v>126</v>
      </c>
      <c r="E1308" s="5" t="str">
        <f t="shared" si="692"/>
        <v/>
      </c>
      <c r="F1308" s="5" t="str">
        <f t="shared" si="679"/>
        <v/>
      </c>
      <c r="G1308" s="7">
        <v>108.52</v>
      </c>
      <c r="H1308" s="7">
        <v>106.658</v>
      </c>
      <c r="I1308" s="7">
        <v>93.363</v>
      </c>
      <c r="J1308" s="7">
        <v>99.45</v>
      </c>
      <c r="K1308" s="7">
        <v>86.033000000000001</v>
      </c>
      <c r="L1308" s="7">
        <v>87.534999999999997</v>
      </c>
      <c r="M1308" s="7">
        <v>97.039000000000001</v>
      </c>
      <c r="N1308" s="7">
        <v>90.597999999999999</v>
      </c>
      <c r="O1308" s="7"/>
      <c r="Q1308" s="13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O1308" s="10"/>
      <c r="AP1308" s="10"/>
      <c r="AQ1308" s="10"/>
      <c r="AR1308" s="10"/>
      <c r="AS1308" s="10"/>
      <c r="AT1308" s="10"/>
      <c r="AU1308" s="10"/>
      <c r="AV1308" s="10"/>
    </row>
    <row r="1309" spans="1:48" x14ac:dyDescent="0.2">
      <c r="A1309" s="2">
        <v>1</v>
      </c>
      <c r="B1309" s="6" t="s">
        <v>31</v>
      </c>
      <c r="C1309" s="6">
        <v>0</v>
      </c>
      <c r="D1309" s="5" t="s">
        <v>126</v>
      </c>
      <c r="E1309" s="5" t="str">
        <f t="shared" si="692"/>
        <v/>
      </c>
      <c r="F1309" s="5" t="str">
        <f t="shared" si="679"/>
        <v/>
      </c>
      <c r="G1309" s="7">
        <v>100.944</v>
      </c>
      <c r="H1309" s="7">
        <v>97.908000000000001</v>
      </c>
      <c r="I1309" s="7">
        <v>76.855000000000004</v>
      </c>
      <c r="J1309" s="7">
        <v>99.837000000000003</v>
      </c>
      <c r="K1309" s="7">
        <v>76.135999999999996</v>
      </c>
      <c r="L1309" s="7">
        <v>78.497</v>
      </c>
      <c r="M1309" s="7">
        <v>106.056</v>
      </c>
      <c r="N1309" s="7">
        <v>81.510000000000005</v>
      </c>
      <c r="O1309" s="7"/>
      <c r="Q1309" s="13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O1309" s="10"/>
      <c r="AP1309" s="10"/>
      <c r="AQ1309" s="10"/>
      <c r="AR1309" s="10"/>
      <c r="AS1309" s="10"/>
      <c r="AT1309" s="10"/>
      <c r="AU1309" s="10"/>
      <c r="AV1309" s="10"/>
    </row>
    <row r="1310" spans="1:48" x14ac:dyDescent="0.2">
      <c r="A1310" s="2">
        <v>1</v>
      </c>
      <c r="B1310" s="6" t="s">
        <v>32</v>
      </c>
      <c r="C1310" s="6">
        <v>0</v>
      </c>
      <c r="D1310" s="5" t="s">
        <v>126</v>
      </c>
      <c r="E1310" s="5" t="str">
        <f t="shared" si="692"/>
        <v/>
      </c>
      <c r="F1310" s="5" t="str">
        <f t="shared" si="679"/>
        <v/>
      </c>
      <c r="G1310" s="7">
        <v>100.697</v>
      </c>
      <c r="H1310" s="7">
        <v>97.138999999999996</v>
      </c>
      <c r="I1310" s="7">
        <v>70.432000000000002</v>
      </c>
      <c r="J1310" s="7">
        <v>100.01600000000001</v>
      </c>
      <c r="K1310" s="7">
        <v>69.944999999999993</v>
      </c>
      <c r="L1310" s="7">
        <v>72.507000000000005</v>
      </c>
      <c r="M1310" s="7">
        <v>102.879</v>
      </c>
      <c r="N1310" s="7">
        <v>72.459999999999994</v>
      </c>
      <c r="O1310" s="7"/>
      <c r="Q1310" s="13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O1310" s="10"/>
      <c r="AP1310" s="10"/>
      <c r="AQ1310" s="10"/>
      <c r="AR1310" s="10"/>
      <c r="AS1310" s="10"/>
      <c r="AT1310" s="10"/>
      <c r="AU1310" s="10"/>
      <c r="AV1310" s="10"/>
    </row>
    <row r="1311" spans="1:48" x14ac:dyDescent="0.2">
      <c r="A1311" s="2">
        <v>1</v>
      </c>
      <c r="B1311" s="6" t="s">
        <v>33</v>
      </c>
      <c r="C1311" s="6">
        <v>0</v>
      </c>
      <c r="D1311" s="5" t="s">
        <v>126</v>
      </c>
      <c r="E1311" s="5" t="str">
        <f t="shared" si="692"/>
        <v/>
      </c>
      <c r="F1311" s="5" t="str">
        <f t="shared" si="679"/>
        <v/>
      </c>
      <c r="G1311" s="7">
        <v>97.709000000000003</v>
      </c>
      <c r="H1311" s="7">
        <v>97.722999999999999</v>
      </c>
      <c r="I1311" s="7">
        <v>65.983000000000004</v>
      </c>
      <c r="J1311" s="7">
        <v>100.92100000000001</v>
      </c>
      <c r="K1311" s="7">
        <v>67.531000000000006</v>
      </c>
      <c r="L1311" s="7">
        <v>67.521000000000001</v>
      </c>
      <c r="M1311" s="7">
        <v>109.155</v>
      </c>
      <c r="N1311" s="7">
        <v>72.024000000000001</v>
      </c>
      <c r="O1311" s="7"/>
      <c r="Q1311" s="13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O1311" s="10"/>
      <c r="AP1311" s="10"/>
      <c r="AQ1311" s="10"/>
      <c r="AR1311" s="10"/>
      <c r="AS1311" s="10"/>
      <c r="AT1311" s="10"/>
      <c r="AU1311" s="10"/>
      <c r="AV1311" s="10"/>
    </row>
    <row r="1312" spans="1:48" x14ac:dyDescent="0.2">
      <c r="A1312" s="2">
        <v>1</v>
      </c>
      <c r="B1312" s="6" t="s">
        <v>34</v>
      </c>
      <c r="C1312" s="6">
        <v>0</v>
      </c>
      <c r="D1312" s="5" t="s">
        <v>126</v>
      </c>
      <c r="E1312" s="5" t="str">
        <f t="shared" si="692"/>
        <v/>
      </c>
      <c r="F1312" s="5" t="str">
        <f t="shared" si="679"/>
        <v/>
      </c>
      <c r="G1312" s="7">
        <v>67.730999999999995</v>
      </c>
      <c r="H1312" s="7">
        <v>67.873000000000005</v>
      </c>
      <c r="I1312" s="7">
        <v>44.817999999999998</v>
      </c>
      <c r="J1312" s="7">
        <v>102.68</v>
      </c>
      <c r="K1312" s="7">
        <v>66.171000000000006</v>
      </c>
      <c r="L1312" s="7">
        <v>66.031999999999996</v>
      </c>
      <c r="M1312" s="7">
        <v>148.691</v>
      </c>
      <c r="N1312" s="7">
        <v>66.64</v>
      </c>
      <c r="O1312" s="7"/>
      <c r="Q1312" s="13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O1312" s="10"/>
      <c r="AP1312" s="10"/>
      <c r="AQ1312" s="10"/>
      <c r="AR1312" s="10"/>
      <c r="AS1312" s="10"/>
      <c r="AT1312" s="10"/>
      <c r="AU1312" s="10"/>
      <c r="AV1312" s="10"/>
    </row>
    <row r="1313" spans="1:48" x14ac:dyDescent="0.2">
      <c r="A1313" s="2">
        <v>1</v>
      </c>
      <c r="B1313" s="6" t="s">
        <v>35</v>
      </c>
      <c r="C1313" s="6">
        <v>0</v>
      </c>
      <c r="D1313" s="5" t="s">
        <v>126</v>
      </c>
      <c r="E1313" s="5" t="str">
        <f t="shared" si="692"/>
        <v/>
      </c>
      <c r="F1313" s="5" t="str">
        <f t="shared" si="679"/>
        <v/>
      </c>
      <c r="G1313" s="7">
        <v>56.921999999999997</v>
      </c>
      <c r="H1313" s="7">
        <v>55.664999999999999</v>
      </c>
      <c r="I1313" s="7">
        <v>33.228999999999999</v>
      </c>
      <c r="J1313" s="7">
        <v>103.819</v>
      </c>
      <c r="K1313" s="7">
        <v>58.377000000000002</v>
      </c>
      <c r="L1313" s="7">
        <v>59.695</v>
      </c>
      <c r="M1313" s="7">
        <v>183.727</v>
      </c>
      <c r="N1313" s="7">
        <v>61.051000000000002</v>
      </c>
      <c r="O1313" s="7"/>
      <c r="Q1313" s="13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O1313" s="10"/>
      <c r="AP1313" s="10"/>
      <c r="AQ1313" s="10"/>
      <c r="AR1313" s="10"/>
      <c r="AS1313" s="10"/>
      <c r="AT1313" s="10"/>
      <c r="AU1313" s="10"/>
      <c r="AV1313" s="10"/>
    </row>
    <row r="1314" spans="1:48" x14ac:dyDescent="0.2">
      <c r="A1314" s="2">
        <v>1</v>
      </c>
      <c r="B1314" s="6" t="s">
        <v>36</v>
      </c>
      <c r="C1314" s="6">
        <v>0</v>
      </c>
      <c r="D1314" s="5" t="s">
        <v>126</v>
      </c>
      <c r="E1314" s="5" t="str">
        <f t="shared" si="692"/>
        <v/>
      </c>
      <c r="F1314" s="5" t="str">
        <f t="shared" si="679"/>
        <v/>
      </c>
      <c r="G1314" s="7">
        <v>50.292000000000002</v>
      </c>
      <c r="H1314" s="7">
        <v>49.55</v>
      </c>
      <c r="I1314" s="7">
        <v>26.251000000000001</v>
      </c>
      <c r="J1314" s="7">
        <v>105.157</v>
      </c>
      <c r="K1314" s="7">
        <v>52.195999999999998</v>
      </c>
      <c r="L1314" s="7">
        <v>52.978000000000002</v>
      </c>
      <c r="M1314" s="7">
        <v>174.886</v>
      </c>
      <c r="N1314" s="7">
        <v>45.908999999999999</v>
      </c>
      <c r="O1314" s="7"/>
      <c r="Q1314" s="13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O1314" s="10"/>
      <c r="AP1314" s="10"/>
      <c r="AQ1314" s="10"/>
      <c r="AR1314" s="10"/>
      <c r="AS1314" s="10"/>
      <c r="AT1314" s="10"/>
      <c r="AU1314" s="10"/>
      <c r="AV1314" s="10"/>
    </row>
    <row r="1315" spans="1:48" x14ac:dyDescent="0.2">
      <c r="A1315" s="2">
        <v>1</v>
      </c>
      <c r="B1315" s="6" t="s">
        <v>37</v>
      </c>
      <c r="C1315" s="6">
        <v>0</v>
      </c>
      <c r="D1315" s="5" t="s">
        <v>126</v>
      </c>
      <c r="E1315" s="5" t="str">
        <f t="shared" si="692"/>
        <v/>
      </c>
      <c r="F1315" s="5" t="str">
        <f t="shared" si="679"/>
        <v/>
      </c>
      <c r="G1315" s="7">
        <v>53.015000000000001</v>
      </c>
      <c r="H1315" s="7">
        <v>53.593000000000004</v>
      </c>
      <c r="I1315" s="7">
        <v>26.369</v>
      </c>
      <c r="J1315" s="7">
        <v>104.9</v>
      </c>
      <c r="K1315" s="7">
        <v>49.74</v>
      </c>
      <c r="L1315" s="7">
        <v>49.204000000000001</v>
      </c>
      <c r="M1315" s="7">
        <v>163.96299999999999</v>
      </c>
      <c r="N1315" s="7">
        <v>43.235999999999997</v>
      </c>
      <c r="O1315" s="7"/>
      <c r="Q1315" s="13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O1315" s="10"/>
      <c r="AP1315" s="10"/>
      <c r="AQ1315" s="10"/>
      <c r="AR1315" s="10"/>
      <c r="AS1315" s="10"/>
      <c r="AT1315" s="10"/>
      <c r="AU1315" s="10"/>
      <c r="AV1315" s="10"/>
    </row>
    <row r="1316" spans="1:48" x14ac:dyDescent="0.2">
      <c r="A1316" s="2">
        <v>1</v>
      </c>
      <c r="B1316" s="6" t="s">
        <v>63</v>
      </c>
      <c r="C1316" s="6">
        <v>0</v>
      </c>
      <c r="D1316" s="5" t="s">
        <v>126</v>
      </c>
      <c r="E1316" s="5" t="str">
        <f t="shared" si="692"/>
        <v/>
      </c>
      <c r="F1316" s="5" t="str">
        <f t="shared" si="679"/>
        <v/>
      </c>
      <c r="G1316" s="7">
        <v>53.832000000000001</v>
      </c>
      <c r="H1316" s="7">
        <v>56.698</v>
      </c>
      <c r="I1316" s="7">
        <v>26.268000000000001</v>
      </c>
      <c r="J1316" s="7">
        <v>106.367</v>
      </c>
      <c r="K1316" s="7">
        <v>48.795999999999999</v>
      </c>
      <c r="L1316" s="7">
        <v>46.33</v>
      </c>
      <c r="M1316" s="7">
        <v>160.10499999999999</v>
      </c>
      <c r="N1316" s="7">
        <v>42.057000000000002</v>
      </c>
      <c r="O1316" s="7"/>
      <c r="Q1316" s="13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O1316" s="10"/>
      <c r="AP1316" s="10"/>
      <c r="AQ1316" s="10"/>
      <c r="AR1316" s="10"/>
      <c r="AS1316" s="10"/>
      <c r="AT1316" s="10"/>
      <c r="AU1316" s="10"/>
      <c r="AV1316" s="10"/>
    </row>
    <row r="1317" spans="1:48" x14ac:dyDescent="0.2">
      <c r="A1317" s="2">
        <v>0</v>
      </c>
      <c r="B1317" s="5" t="s">
        <v>127</v>
      </c>
      <c r="C1317" s="6" t="s">
        <v>0</v>
      </c>
      <c r="E1317" s="5" t="str">
        <f t="shared" si="692"/>
        <v/>
      </c>
      <c r="F1317" s="5" t="str">
        <f t="shared" si="679"/>
        <v/>
      </c>
      <c r="Q1317" s="13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O1317" s="10"/>
      <c r="AP1317" s="10"/>
      <c r="AQ1317" s="10"/>
      <c r="AR1317" s="10"/>
      <c r="AS1317" s="10"/>
      <c r="AT1317" s="10"/>
      <c r="AU1317" s="10"/>
      <c r="AV1317" s="10"/>
    </row>
    <row r="1318" spans="1:48" x14ac:dyDescent="0.2">
      <c r="A1318" s="2">
        <v>1</v>
      </c>
      <c r="B1318" s="6" t="s">
        <v>13</v>
      </c>
      <c r="C1318" s="6">
        <v>0</v>
      </c>
      <c r="D1318" s="5" t="s">
        <v>128</v>
      </c>
      <c r="E1318" s="5" t="str">
        <f t="shared" si="692"/>
        <v/>
      </c>
      <c r="F1318" s="5" t="str">
        <f t="shared" si="679"/>
        <v/>
      </c>
      <c r="G1318" s="7">
        <v>129.88499999999999</v>
      </c>
      <c r="H1318" s="7">
        <v>131.59399999999999</v>
      </c>
      <c r="I1318" s="7">
        <v>191.245</v>
      </c>
      <c r="J1318" s="7">
        <v>71.400999999999996</v>
      </c>
      <c r="K1318" s="7">
        <v>147.24199999999999</v>
      </c>
      <c r="L1318" s="7">
        <v>145.32900000000001</v>
      </c>
      <c r="M1318" s="7">
        <v>67.981999999999999</v>
      </c>
      <c r="N1318" s="7">
        <v>130.011</v>
      </c>
      <c r="O1318" s="7"/>
      <c r="Q1318" s="13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O1318" s="10"/>
      <c r="AP1318" s="10"/>
      <c r="AQ1318" s="10"/>
      <c r="AR1318" s="10"/>
      <c r="AS1318" s="10"/>
      <c r="AT1318" s="10"/>
      <c r="AU1318" s="10"/>
      <c r="AV1318" s="10"/>
    </row>
    <row r="1319" spans="1:48" x14ac:dyDescent="0.2">
      <c r="A1319" s="2">
        <v>1</v>
      </c>
      <c r="B1319" s="6" t="s">
        <v>15</v>
      </c>
      <c r="C1319" s="6">
        <v>0</v>
      </c>
      <c r="D1319" s="5" t="s">
        <v>128</v>
      </c>
      <c r="E1319" s="5" t="str">
        <f t="shared" si="692"/>
        <v/>
      </c>
      <c r="F1319" s="5" t="str">
        <f t="shared" si="679"/>
        <v/>
      </c>
      <c r="G1319" s="7">
        <v>127.142</v>
      </c>
      <c r="H1319" s="7">
        <v>129.83099999999999</v>
      </c>
      <c r="I1319" s="7">
        <v>189.131</v>
      </c>
      <c r="J1319" s="7">
        <v>73.441000000000003</v>
      </c>
      <c r="K1319" s="7">
        <v>148.756</v>
      </c>
      <c r="L1319" s="7">
        <v>145.67500000000001</v>
      </c>
      <c r="M1319" s="7">
        <v>71.406000000000006</v>
      </c>
      <c r="N1319" s="7">
        <v>135.05099999999999</v>
      </c>
      <c r="O1319" s="7"/>
      <c r="Q1319" s="13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O1319" s="10"/>
      <c r="AP1319" s="10"/>
      <c r="AQ1319" s="10"/>
      <c r="AR1319" s="10"/>
      <c r="AS1319" s="10"/>
      <c r="AT1319" s="10"/>
      <c r="AU1319" s="10"/>
      <c r="AV1319" s="10"/>
    </row>
    <row r="1320" spans="1:48" x14ac:dyDescent="0.2">
      <c r="A1320" s="2">
        <v>1</v>
      </c>
      <c r="B1320" s="6" t="s">
        <v>16</v>
      </c>
      <c r="C1320" s="6">
        <v>0</v>
      </c>
      <c r="D1320" s="5" t="s">
        <v>128</v>
      </c>
      <c r="E1320" s="5" t="str">
        <f t="shared" si="692"/>
        <v/>
      </c>
      <c r="F1320" s="5" t="str">
        <f t="shared" si="679"/>
        <v/>
      </c>
      <c r="G1320" s="7">
        <v>123.79900000000001</v>
      </c>
      <c r="H1320" s="7">
        <v>126.095</v>
      </c>
      <c r="I1320" s="7">
        <v>192.852</v>
      </c>
      <c r="J1320" s="7">
        <v>76.069999999999993</v>
      </c>
      <c r="K1320" s="7">
        <v>155.77799999999999</v>
      </c>
      <c r="L1320" s="7">
        <v>152.941</v>
      </c>
      <c r="M1320" s="7">
        <v>72.58</v>
      </c>
      <c r="N1320" s="7">
        <v>139.97300000000001</v>
      </c>
      <c r="O1320" s="7"/>
      <c r="Q1320" s="13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O1320" s="10"/>
      <c r="AP1320" s="10"/>
      <c r="AQ1320" s="10"/>
      <c r="AR1320" s="10"/>
      <c r="AS1320" s="10"/>
      <c r="AT1320" s="10"/>
      <c r="AU1320" s="10"/>
      <c r="AV1320" s="10"/>
    </row>
    <row r="1321" spans="1:48" x14ac:dyDescent="0.2">
      <c r="A1321" s="2">
        <v>1</v>
      </c>
      <c r="B1321" s="6" t="s">
        <v>17</v>
      </c>
      <c r="C1321" s="6">
        <v>0</v>
      </c>
      <c r="D1321" s="5" t="s">
        <v>128</v>
      </c>
      <c r="E1321" s="5" t="str">
        <f t="shared" si="692"/>
        <v/>
      </c>
      <c r="F1321" s="5" t="str">
        <f t="shared" si="679"/>
        <v/>
      </c>
      <c r="G1321" s="7">
        <v>132.85499999999999</v>
      </c>
      <c r="H1321" s="7">
        <v>132.56</v>
      </c>
      <c r="I1321" s="7">
        <v>200.905</v>
      </c>
      <c r="J1321" s="7">
        <v>78.789000000000001</v>
      </c>
      <c r="K1321" s="7">
        <v>151.221</v>
      </c>
      <c r="L1321" s="7">
        <v>151.55699999999999</v>
      </c>
      <c r="M1321" s="7">
        <v>75.938999999999993</v>
      </c>
      <c r="N1321" s="7">
        <v>152.566</v>
      </c>
      <c r="O1321" s="7"/>
      <c r="Q1321" s="13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O1321" s="10"/>
      <c r="AP1321" s="10"/>
      <c r="AQ1321" s="10"/>
      <c r="AR1321" s="10"/>
      <c r="AS1321" s="10"/>
      <c r="AT1321" s="10"/>
      <c r="AU1321" s="10"/>
      <c r="AV1321" s="10"/>
    </row>
    <row r="1322" spans="1:48" x14ac:dyDescent="0.2">
      <c r="A1322" s="2">
        <v>1</v>
      </c>
      <c r="B1322" s="6" t="s">
        <v>18</v>
      </c>
      <c r="C1322" s="6">
        <v>0</v>
      </c>
      <c r="D1322" s="5" t="s">
        <v>128</v>
      </c>
      <c r="E1322" s="5" t="str">
        <f t="shared" si="692"/>
        <v/>
      </c>
      <c r="F1322" s="5" t="str">
        <f t="shared" si="679"/>
        <v/>
      </c>
      <c r="G1322" s="7">
        <v>127.018</v>
      </c>
      <c r="H1322" s="7">
        <v>129.495</v>
      </c>
      <c r="I1322" s="7">
        <v>194.91399999999999</v>
      </c>
      <c r="J1322" s="7">
        <v>80.438999999999993</v>
      </c>
      <c r="K1322" s="7">
        <v>153.45400000000001</v>
      </c>
      <c r="L1322" s="7">
        <v>150.51900000000001</v>
      </c>
      <c r="M1322" s="7">
        <v>79.251999999999995</v>
      </c>
      <c r="N1322" s="7">
        <v>154.47399999999999</v>
      </c>
      <c r="O1322" s="7"/>
      <c r="Q1322" s="13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O1322" s="10"/>
      <c r="AP1322" s="10"/>
      <c r="AQ1322" s="10"/>
      <c r="AR1322" s="10"/>
      <c r="AS1322" s="10"/>
      <c r="AT1322" s="10"/>
      <c r="AU1322" s="10"/>
      <c r="AV1322" s="10"/>
    </row>
    <row r="1323" spans="1:48" x14ac:dyDescent="0.2">
      <c r="A1323" s="2">
        <v>1</v>
      </c>
      <c r="B1323" s="6" t="s">
        <v>19</v>
      </c>
      <c r="C1323" s="6">
        <v>0</v>
      </c>
      <c r="D1323" s="5" t="s">
        <v>128</v>
      </c>
      <c r="E1323" s="5" t="str">
        <f t="shared" si="692"/>
        <v/>
      </c>
      <c r="F1323" s="5" t="str">
        <f t="shared" si="679"/>
        <v/>
      </c>
      <c r="G1323" s="7">
        <v>129.81700000000001</v>
      </c>
      <c r="H1323" s="7">
        <v>131.38</v>
      </c>
      <c r="I1323" s="7">
        <v>205.935</v>
      </c>
      <c r="J1323" s="7">
        <v>82.228999999999999</v>
      </c>
      <c r="K1323" s="7">
        <v>158.63399999999999</v>
      </c>
      <c r="L1323" s="7">
        <v>156.74700000000001</v>
      </c>
      <c r="M1323" s="7">
        <v>80.326999999999998</v>
      </c>
      <c r="N1323" s="7">
        <v>165.422</v>
      </c>
      <c r="O1323" s="7"/>
      <c r="Q1323" s="13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O1323" s="10"/>
      <c r="AP1323" s="10"/>
      <c r="AQ1323" s="10"/>
      <c r="AR1323" s="10"/>
      <c r="AS1323" s="10"/>
      <c r="AT1323" s="10"/>
      <c r="AU1323" s="10"/>
      <c r="AV1323" s="10"/>
    </row>
    <row r="1324" spans="1:48" x14ac:dyDescent="0.2">
      <c r="A1324" s="2">
        <v>1</v>
      </c>
      <c r="B1324" s="6" t="s">
        <v>20</v>
      </c>
      <c r="C1324" s="6">
        <v>0</v>
      </c>
      <c r="D1324" s="5" t="s">
        <v>128</v>
      </c>
      <c r="E1324" s="5" t="str">
        <f t="shared" si="692"/>
        <v/>
      </c>
      <c r="F1324" s="5" t="str">
        <f t="shared" si="679"/>
        <v/>
      </c>
      <c r="G1324" s="7">
        <v>129.66</v>
      </c>
      <c r="H1324" s="7">
        <v>131.364</v>
      </c>
      <c r="I1324" s="7">
        <v>211.81899999999999</v>
      </c>
      <c r="J1324" s="7">
        <v>83.853999999999999</v>
      </c>
      <c r="K1324" s="7">
        <v>163.36500000000001</v>
      </c>
      <c r="L1324" s="7">
        <v>161.24600000000001</v>
      </c>
      <c r="M1324" s="7">
        <v>80.134</v>
      </c>
      <c r="N1324" s="7">
        <v>169.738</v>
      </c>
      <c r="O1324" s="7"/>
      <c r="Q1324" s="13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O1324" s="10"/>
      <c r="AP1324" s="10"/>
      <c r="AQ1324" s="10"/>
      <c r="AR1324" s="10"/>
      <c r="AS1324" s="10"/>
      <c r="AT1324" s="10"/>
      <c r="AU1324" s="10"/>
      <c r="AV1324" s="10"/>
    </row>
    <row r="1325" spans="1:48" x14ac:dyDescent="0.2">
      <c r="A1325" s="2">
        <v>1</v>
      </c>
      <c r="B1325" s="6" t="s">
        <v>21</v>
      </c>
      <c r="C1325" s="6">
        <v>0</v>
      </c>
      <c r="D1325" s="5" t="s">
        <v>128</v>
      </c>
      <c r="E1325" s="5" t="str">
        <f t="shared" si="692"/>
        <v/>
      </c>
      <c r="F1325" s="5" t="str">
        <f t="shared" si="679"/>
        <v/>
      </c>
      <c r="G1325" s="7">
        <v>136.93100000000001</v>
      </c>
      <c r="H1325" s="7">
        <v>138.982</v>
      </c>
      <c r="I1325" s="7">
        <v>226.506</v>
      </c>
      <c r="J1325" s="7">
        <v>84.302999999999997</v>
      </c>
      <c r="K1325" s="7">
        <v>165.416</v>
      </c>
      <c r="L1325" s="7">
        <v>162.976</v>
      </c>
      <c r="M1325" s="7">
        <v>76.825999999999993</v>
      </c>
      <c r="N1325" s="7">
        <v>174.01499999999999</v>
      </c>
      <c r="O1325" s="7"/>
      <c r="Q1325" s="13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O1325" s="10"/>
      <c r="AP1325" s="10"/>
      <c r="AQ1325" s="10"/>
      <c r="AR1325" s="10"/>
      <c r="AS1325" s="10"/>
      <c r="AT1325" s="10"/>
      <c r="AU1325" s="10"/>
      <c r="AV1325" s="10"/>
    </row>
    <row r="1326" spans="1:48" x14ac:dyDescent="0.2">
      <c r="A1326" s="2">
        <v>1</v>
      </c>
      <c r="B1326" s="6" t="s">
        <v>22</v>
      </c>
      <c r="C1326" s="6">
        <v>0</v>
      </c>
      <c r="D1326" s="5" t="s">
        <v>128</v>
      </c>
      <c r="E1326" s="5" t="str">
        <f t="shared" si="692"/>
        <v/>
      </c>
      <c r="F1326" s="5" t="str">
        <f t="shared" si="679"/>
        <v/>
      </c>
      <c r="G1326" s="7">
        <v>146.952</v>
      </c>
      <c r="H1326" s="7">
        <v>149.071</v>
      </c>
      <c r="I1326" s="7">
        <v>232.63300000000001</v>
      </c>
      <c r="J1326" s="7">
        <v>85.846000000000004</v>
      </c>
      <c r="K1326" s="7">
        <v>158.30500000000001</v>
      </c>
      <c r="L1326" s="7">
        <v>156.05500000000001</v>
      </c>
      <c r="M1326" s="7">
        <v>77.941999999999993</v>
      </c>
      <c r="N1326" s="7">
        <v>181.31800000000001</v>
      </c>
      <c r="O1326" s="7"/>
      <c r="Q1326" s="13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O1326" s="10"/>
      <c r="AP1326" s="10"/>
      <c r="AQ1326" s="10"/>
      <c r="AR1326" s="10"/>
      <c r="AS1326" s="10"/>
      <c r="AT1326" s="10"/>
      <c r="AU1326" s="10"/>
      <c r="AV1326" s="10"/>
    </row>
    <row r="1327" spans="1:48" x14ac:dyDescent="0.2">
      <c r="A1327" s="2">
        <v>1</v>
      </c>
      <c r="B1327" s="6" t="s">
        <v>23</v>
      </c>
      <c r="C1327" s="6">
        <v>0</v>
      </c>
      <c r="D1327" s="5" t="s">
        <v>128</v>
      </c>
      <c r="E1327" s="5" t="str">
        <f t="shared" si="692"/>
        <v/>
      </c>
      <c r="F1327" s="5" t="str">
        <f t="shared" si="679"/>
        <v/>
      </c>
      <c r="G1327" s="7">
        <v>147.702</v>
      </c>
      <c r="H1327" s="7">
        <v>148.63999999999999</v>
      </c>
      <c r="I1327" s="7">
        <v>221.67400000000001</v>
      </c>
      <c r="J1327" s="7">
        <v>87.691000000000003</v>
      </c>
      <c r="K1327" s="7">
        <v>150.08199999999999</v>
      </c>
      <c r="L1327" s="7">
        <v>149.13499999999999</v>
      </c>
      <c r="M1327" s="7">
        <v>81.847999999999999</v>
      </c>
      <c r="N1327" s="7">
        <v>181.43700000000001</v>
      </c>
      <c r="O1327" s="7"/>
      <c r="Q1327" s="13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O1327" s="10"/>
      <c r="AP1327" s="10"/>
      <c r="AQ1327" s="10"/>
      <c r="AR1327" s="10"/>
      <c r="AS1327" s="10"/>
      <c r="AT1327" s="10"/>
      <c r="AU1327" s="10"/>
      <c r="AV1327" s="10"/>
    </row>
    <row r="1328" spans="1:48" x14ac:dyDescent="0.2">
      <c r="A1328" s="2">
        <v>1</v>
      </c>
      <c r="B1328" s="6" t="s">
        <v>24</v>
      </c>
      <c r="C1328" s="6">
        <v>0</v>
      </c>
      <c r="D1328" s="5" t="s">
        <v>128</v>
      </c>
      <c r="E1328" s="5" t="str">
        <f t="shared" si="692"/>
        <v/>
      </c>
      <c r="F1328" s="5" t="str">
        <f t="shared" si="679"/>
        <v/>
      </c>
      <c r="G1328" s="7">
        <v>132.24</v>
      </c>
      <c r="H1328" s="7">
        <v>133.77099999999999</v>
      </c>
      <c r="I1328" s="7">
        <v>189.31700000000001</v>
      </c>
      <c r="J1328" s="7">
        <v>94.173000000000002</v>
      </c>
      <c r="K1328" s="7">
        <v>143.161</v>
      </c>
      <c r="L1328" s="7">
        <v>141.52199999999999</v>
      </c>
      <c r="M1328" s="7">
        <v>84.39</v>
      </c>
      <c r="N1328" s="7">
        <v>159.76400000000001</v>
      </c>
      <c r="O1328" s="7"/>
      <c r="Q1328" s="13"/>
      <c r="R1328" s="10"/>
      <c r="S1328" s="10"/>
      <c r="T1328" s="10"/>
      <c r="U1328" s="10"/>
      <c r="V1328" s="10"/>
      <c r="W1328" s="10"/>
      <c r="X1328" s="4"/>
      <c r="Y1328" s="4"/>
      <c r="Z1328" s="4"/>
      <c r="AA1328" s="4"/>
      <c r="AB1328" s="10"/>
      <c r="AC1328" s="10"/>
      <c r="AD1328" s="10"/>
      <c r="AE1328" s="10"/>
      <c r="AF1328" s="10"/>
      <c r="AO1328" s="10"/>
      <c r="AP1328" s="10"/>
      <c r="AQ1328" s="10"/>
      <c r="AR1328" s="10"/>
      <c r="AS1328" s="10"/>
      <c r="AT1328" s="10"/>
      <c r="AU1328" s="10"/>
      <c r="AV1328" s="10"/>
    </row>
    <row r="1329" spans="1:48" x14ac:dyDescent="0.2">
      <c r="A1329" s="2">
        <v>1</v>
      </c>
      <c r="B1329" s="6" t="s">
        <v>25</v>
      </c>
      <c r="C1329" s="6">
        <v>0</v>
      </c>
      <c r="D1329" s="5" t="s">
        <v>128</v>
      </c>
      <c r="E1329" s="5" t="str">
        <f t="shared" si="692"/>
        <v/>
      </c>
      <c r="F1329" s="5" t="str">
        <f t="shared" si="679"/>
        <v/>
      </c>
      <c r="G1329" s="7">
        <v>142.03399999999999</v>
      </c>
      <c r="H1329" s="7">
        <v>143.041</v>
      </c>
      <c r="I1329" s="7">
        <v>194.51599999999999</v>
      </c>
      <c r="J1329" s="7">
        <v>95.447000000000003</v>
      </c>
      <c r="K1329" s="7">
        <v>136.94999999999999</v>
      </c>
      <c r="L1329" s="7">
        <v>135.98599999999999</v>
      </c>
      <c r="M1329" s="7">
        <v>83.974000000000004</v>
      </c>
      <c r="N1329" s="7">
        <v>163.34299999999999</v>
      </c>
      <c r="O1329" s="7"/>
      <c r="Q1329" s="13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O1329" s="10"/>
      <c r="AP1329" s="10"/>
      <c r="AQ1329" s="10"/>
      <c r="AR1329" s="10"/>
      <c r="AS1329" s="10"/>
      <c r="AT1329" s="10"/>
      <c r="AU1329" s="10"/>
      <c r="AV1329" s="10"/>
    </row>
    <row r="1330" spans="1:48" x14ac:dyDescent="0.2">
      <c r="A1330" s="2">
        <v>1</v>
      </c>
      <c r="B1330" s="6" t="s">
        <v>26</v>
      </c>
      <c r="C1330" s="6">
        <v>0</v>
      </c>
      <c r="D1330" s="5" t="s">
        <v>128</v>
      </c>
      <c r="E1330" s="5" t="str">
        <f t="shared" si="692"/>
        <v/>
      </c>
      <c r="F1330" s="5" t="str">
        <f t="shared" si="679"/>
        <v/>
      </c>
      <c r="G1330" s="7">
        <v>128.155</v>
      </c>
      <c r="H1330" s="7">
        <v>130.16</v>
      </c>
      <c r="I1330" s="7">
        <v>168.892</v>
      </c>
      <c r="J1330" s="7">
        <v>96.113</v>
      </c>
      <c r="K1330" s="7">
        <v>131.78800000000001</v>
      </c>
      <c r="L1330" s="7">
        <v>129.75800000000001</v>
      </c>
      <c r="M1330" s="7">
        <v>97.19</v>
      </c>
      <c r="N1330" s="7">
        <v>164.14599999999999</v>
      </c>
      <c r="O1330" s="7"/>
      <c r="Q1330" s="13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O1330" s="10"/>
      <c r="AP1330" s="10"/>
      <c r="AQ1330" s="10"/>
      <c r="AR1330" s="10"/>
      <c r="AS1330" s="10"/>
      <c r="AT1330" s="10"/>
      <c r="AU1330" s="10"/>
      <c r="AV1330" s="10"/>
    </row>
    <row r="1331" spans="1:48" x14ac:dyDescent="0.2">
      <c r="A1331" s="2">
        <v>1</v>
      </c>
      <c r="B1331" s="6" t="s">
        <v>27</v>
      </c>
      <c r="C1331" s="6">
        <v>0</v>
      </c>
      <c r="D1331" s="5" t="s">
        <v>128</v>
      </c>
      <c r="E1331" s="5" t="str">
        <f t="shared" si="692"/>
        <v/>
      </c>
      <c r="F1331" s="5" t="str">
        <f t="shared" si="679"/>
        <v/>
      </c>
      <c r="G1331" s="7">
        <v>129.83199999999999</v>
      </c>
      <c r="H1331" s="7">
        <v>131.43799999999999</v>
      </c>
      <c r="I1331" s="7">
        <v>165.548</v>
      </c>
      <c r="J1331" s="7">
        <v>97.063999999999993</v>
      </c>
      <c r="K1331" s="7">
        <v>127.509</v>
      </c>
      <c r="L1331" s="7">
        <v>125.952</v>
      </c>
      <c r="M1331" s="7">
        <v>102.054</v>
      </c>
      <c r="N1331" s="7">
        <v>168.94900000000001</v>
      </c>
      <c r="O1331" s="7"/>
      <c r="Q1331" s="13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O1331" s="10"/>
      <c r="AP1331" s="10"/>
      <c r="AQ1331" s="10"/>
      <c r="AR1331" s="10"/>
      <c r="AS1331" s="10"/>
      <c r="AT1331" s="10"/>
      <c r="AU1331" s="10"/>
      <c r="AV1331" s="10"/>
    </row>
    <row r="1332" spans="1:48" x14ac:dyDescent="0.2">
      <c r="A1332" s="2">
        <v>1</v>
      </c>
      <c r="B1332" s="6" t="s">
        <v>28</v>
      </c>
      <c r="C1332" s="6">
        <v>0</v>
      </c>
      <c r="D1332" s="5" t="s">
        <v>128</v>
      </c>
      <c r="E1332" s="5" t="str">
        <f t="shared" si="692"/>
        <v/>
      </c>
      <c r="F1332" s="5" t="str">
        <f t="shared" si="679"/>
        <v/>
      </c>
      <c r="G1332" s="7">
        <v>137.37899999999999</v>
      </c>
      <c r="H1332" s="7">
        <v>137.82400000000001</v>
      </c>
      <c r="I1332" s="7">
        <v>153.084</v>
      </c>
      <c r="J1332" s="7">
        <v>98.23</v>
      </c>
      <c r="K1332" s="7">
        <v>111.432</v>
      </c>
      <c r="L1332" s="7">
        <v>111.07299999999999</v>
      </c>
      <c r="M1332" s="7">
        <v>103.95099999999999</v>
      </c>
      <c r="N1332" s="7">
        <v>159.13200000000001</v>
      </c>
      <c r="O1332" s="7"/>
      <c r="Q1332" s="13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O1332" s="10"/>
      <c r="AP1332" s="10"/>
      <c r="AQ1332" s="10"/>
      <c r="AR1332" s="10"/>
      <c r="AS1332" s="10"/>
      <c r="AT1332" s="10"/>
      <c r="AU1332" s="10"/>
      <c r="AV1332" s="10"/>
    </row>
    <row r="1333" spans="1:48" x14ac:dyDescent="0.2">
      <c r="A1333" s="2">
        <v>1</v>
      </c>
      <c r="B1333" s="6" t="s">
        <v>29</v>
      </c>
      <c r="C1333" s="6">
        <v>0</v>
      </c>
      <c r="D1333" s="5" t="s">
        <v>128</v>
      </c>
      <c r="E1333" s="5" t="str">
        <f t="shared" si="692"/>
        <v/>
      </c>
      <c r="F1333" s="5" t="str">
        <f t="shared" si="679"/>
        <v/>
      </c>
      <c r="G1333" s="7">
        <v>100</v>
      </c>
      <c r="H1333" s="7">
        <v>100</v>
      </c>
      <c r="I1333" s="7">
        <v>100</v>
      </c>
      <c r="J1333" s="7">
        <v>100</v>
      </c>
      <c r="K1333" s="7">
        <v>100</v>
      </c>
      <c r="L1333" s="7">
        <v>100</v>
      </c>
      <c r="M1333" s="7">
        <v>100</v>
      </c>
      <c r="N1333" s="7">
        <v>100</v>
      </c>
      <c r="O1333" s="7"/>
      <c r="Q1333" s="13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O1333" s="10"/>
      <c r="AP1333" s="10"/>
      <c r="AQ1333" s="10"/>
      <c r="AR1333" s="10"/>
      <c r="AS1333" s="10"/>
      <c r="AT1333" s="10"/>
      <c r="AU1333" s="10"/>
      <c r="AV1333" s="10"/>
    </row>
    <row r="1334" spans="1:48" x14ac:dyDescent="0.2">
      <c r="A1334" s="2">
        <v>1</v>
      </c>
      <c r="B1334" s="6" t="s">
        <v>30</v>
      </c>
      <c r="C1334" s="6">
        <v>0</v>
      </c>
      <c r="D1334" s="5" t="s">
        <v>128</v>
      </c>
      <c r="E1334" s="5" t="str">
        <f t="shared" si="692"/>
        <v/>
      </c>
      <c r="F1334" s="5" t="str">
        <f t="shared" si="679"/>
        <v/>
      </c>
      <c r="G1334" s="7">
        <v>105.81699999999999</v>
      </c>
      <c r="H1334" s="7">
        <v>112.852</v>
      </c>
      <c r="I1334" s="7">
        <v>98.013000000000005</v>
      </c>
      <c r="J1334" s="7">
        <v>100.57299999999999</v>
      </c>
      <c r="K1334" s="7">
        <v>92.625</v>
      </c>
      <c r="L1334" s="7">
        <v>86.850999999999999</v>
      </c>
      <c r="M1334" s="7">
        <v>99.114999999999995</v>
      </c>
      <c r="N1334" s="7">
        <v>97.146000000000001</v>
      </c>
      <c r="O1334" s="7"/>
      <c r="Q1334" s="13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O1334" s="10"/>
      <c r="AP1334" s="10"/>
      <c r="AQ1334" s="10"/>
      <c r="AR1334" s="10"/>
      <c r="AS1334" s="10"/>
      <c r="AT1334" s="10"/>
      <c r="AU1334" s="10"/>
      <c r="AV1334" s="10"/>
    </row>
    <row r="1335" spans="1:48" x14ac:dyDescent="0.2">
      <c r="A1335" s="2">
        <v>1</v>
      </c>
      <c r="B1335" s="6" t="s">
        <v>31</v>
      </c>
      <c r="C1335" s="6">
        <v>0</v>
      </c>
      <c r="D1335" s="5" t="s">
        <v>128</v>
      </c>
      <c r="E1335" s="5" t="str">
        <f t="shared" si="692"/>
        <v/>
      </c>
      <c r="F1335" s="5" t="str">
        <f t="shared" si="679"/>
        <v/>
      </c>
      <c r="G1335" s="7">
        <v>95.775999999999996</v>
      </c>
      <c r="H1335" s="7">
        <v>101.9</v>
      </c>
      <c r="I1335" s="7">
        <v>87.442999999999998</v>
      </c>
      <c r="J1335" s="7">
        <v>101.312</v>
      </c>
      <c r="K1335" s="7">
        <v>91.3</v>
      </c>
      <c r="L1335" s="7">
        <v>85.813000000000002</v>
      </c>
      <c r="M1335" s="7">
        <v>96.307000000000002</v>
      </c>
      <c r="N1335" s="7">
        <v>84.213999999999999</v>
      </c>
      <c r="O1335" s="7"/>
      <c r="Q1335" s="13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O1335" s="10"/>
      <c r="AP1335" s="10"/>
      <c r="AQ1335" s="10"/>
      <c r="AR1335" s="10"/>
      <c r="AS1335" s="10"/>
      <c r="AT1335" s="10"/>
      <c r="AU1335" s="10"/>
      <c r="AV1335" s="10"/>
    </row>
    <row r="1336" spans="1:48" x14ac:dyDescent="0.2">
      <c r="A1336" s="2">
        <v>1</v>
      </c>
      <c r="B1336" s="6" t="s">
        <v>32</v>
      </c>
      <c r="C1336" s="6">
        <v>0</v>
      </c>
      <c r="D1336" s="5" t="s">
        <v>128</v>
      </c>
      <c r="E1336" s="5" t="str">
        <f t="shared" si="692"/>
        <v/>
      </c>
      <c r="F1336" s="5" t="str">
        <f t="shared" si="679"/>
        <v/>
      </c>
      <c r="G1336" s="7">
        <v>109.792</v>
      </c>
      <c r="H1336" s="7">
        <v>120.905</v>
      </c>
      <c r="I1336" s="7">
        <v>85.763000000000005</v>
      </c>
      <c r="J1336" s="7">
        <v>102.61</v>
      </c>
      <c r="K1336" s="7">
        <v>78.114000000000004</v>
      </c>
      <c r="L1336" s="7">
        <v>70.933999999999997</v>
      </c>
      <c r="M1336" s="7">
        <v>82.733999999999995</v>
      </c>
      <c r="N1336" s="7">
        <v>70.956000000000003</v>
      </c>
      <c r="O1336" s="7"/>
      <c r="Q1336" s="13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O1336" s="10"/>
      <c r="AP1336" s="10"/>
      <c r="AQ1336" s="10"/>
      <c r="AR1336" s="10"/>
      <c r="AS1336" s="10"/>
      <c r="AT1336" s="10"/>
      <c r="AU1336" s="10"/>
      <c r="AV1336" s="10"/>
    </row>
    <row r="1337" spans="1:48" x14ac:dyDescent="0.2">
      <c r="A1337" s="2">
        <v>1</v>
      </c>
      <c r="B1337" s="6" t="s">
        <v>33</v>
      </c>
      <c r="C1337" s="6">
        <v>0</v>
      </c>
      <c r="D1337" s="5" t="s">
        <v>128</v>
      </c>
      <c r="E1337" s="5" t="str">
        <f t="shared" si="692"/>
        <v/>
      </c>
      <c r="F1337" s="5" t="str">
        <f t="shared" si="679"/>
        <v/>
      </c>
      <c r="G1337" s="7">
        <v>96.325000000000003</v>
      </c>
      <c r="H1337" s="7">
        <v>99.438000000000002</v>
      </c>
      <c r="I1337" s="7">
        <v>67.094999999999999</v>
      </c>
      <c r="J1337" s="7">
        <v>103.23099999999999</v>
      </c>
      <c r="K1337" s="7">
        <v>69.655000000000001</v>
      </c>
      <c r="L1337" s="7">
        <v>67.474000000000004</v>
      </c>
      <c r="M1337" s="7">
        <v>106.53400000000001</v>
      </c>
      <c r="N1337" s="7">
        <v>71.477999999999994</v>
      </c>
      <c r="O1337" s="7"/>
      <c r="Q1337" s="13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O1337" s="10"/>
      <c r="AP1337" s="10"/>
      <c r="AQ1337" s="10"/>
      <c r="AR1337" s="10"/>
      <c r="AS1337" s="10"/>
      <c r="AT1337" s="10"/>
      <c r="AU1337" s="10"/>
      <c r="AV1337" s="10"/>
    </row>
    <row r="1338" spans="1:48" x14ac:dyDescent="0.2">
      <c r="A1338" s="2">
        <v>1</v>
      </c>
      <c r="B1338" s="6" t="s">
        <v>34</v>
      </c>
      <c r="C1338" s="6">
        <v>0</v>
      </c>
      <c r="D1338" s="5" t="s">
        <v>128</v>
      </c>
      <c r="E1338" s="5" t="str">
        <f t="shared" si="692"/>
        <v/>
      </c>
      <c r="F1338" s="5" t="str">
        <f t="shared" si="679"/>
        <v/>
      </c>
      <c r="G1338" s="7">
        <v>70.739999999999995</v>
      </c>
      <c r="H1338" s="7">
        <v>71.171000000000006</v>
      </c>
      <c r="I1338" s="7">
        <v>47.283000000000001</v>
      </c>
      <c r="J1338" s="7">
        <v>103.937</v>
      </c>
      <c r="K1338" s="7">
        <v>66.840999999999994</v>
      </c>
      <c r="L1338" s="7">
        <v>66.436000000000007</v>
      </c>
      <c r="M1338" s="7">
        <v>123.866</v>
      </c>
      <c r="N1338" s="7">
        <v>58.567999999999998</v>
      </c>
      <c r="O1338" s="7"/>
      <c r="Q1338" s="13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O1338" s="10"/>
      <c r="AP1338" s="10"/>
      <c r="AQ1338" s="10"/>
      <c r="AR1338" s="10"/>
      <c r="AS1338" s="10"/>
      <c r="AT1338" s="10"/>
      <c r="AU1338" s="10"/>
      <c r="AV1338" s="10"/>
    </row>
    <row r="1339" spans="1:48" x14ac:dyDescent="0.2">
      <c r="A1339" s="2">
        <v>1</v>
      </c>
      <c r="B1339" s="6" t="s">
        <v>35</v>
      </c>
      <c r="C1339" s="6">
        <v>0</v>
      </c>
      <c r="D1339" s="5" t="s">
        <v>128</v>
      </c>
      <c r="E1339" s="5" t="str">
        <f t="shared" si="692"/>
        <v/>
      </c>
      <c r="F1339" s="5" t="str">
        <f t="shared" si="679"/>
        <v/>
      </c>
      <c r="G1339" s="7">
        <v>71.66</v>
      </c>
      <c r="H1339" s="7">
        <v>69.641999999999996</v>
      </c>
      <c r="I1339" s="7">
        <v>41.448</v>
      </c>
      <c r="J1339" s="7">
        <v>106.642</v>
      </c>
      <c r="K1339" s="7">
        <v>57.838999999999999</v>
      </c>
      <c r="L1339" s="7">
        <v>59.515999999999998</v>
      </c>
      <c r="M1339" s="7">
        <v>127.596</v>
      </c>
      <c r="N1339" s="7">
        <v>52.886000000000003</v>
      </c>
      <c r="O1339" s="7"/>
      <c r="Q1339" s="13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O1339" s="10"/>
      <c r="AP1339" s="10"/>
      <c r="AQ1339" s="10"/>
      <c r="AR1339" s="10"/>
      <c r="AS1339" s="10"/>
      <c r="AT1339" s="10"/>
      <c r="AU1339" s="10"/>
      <c r="AV1339" s="10"/>
    </row>
    <row r="1340" spans="1:48" x14ac:dyDescent="0.2">
      <c r="A1340" s="2">
        <v>1</v>
      </c>
      <c r="B1340" s="6" t="s">
        <v>36</v>
      </c>
      <c r="C1340" s="6">
        <v>0</v>
      </c>
      <c r="D1340" s="5" t="s">
        <v>128</v>
      </c>
      <c r="E1340" s="5" t="str">
        <f t="shared" si="692"/>
        <v/>
      </c>
      <c r="F1340" s="5" t="str">
        <f t="shared" si="679"/>
        <v/>
      </c>
      <c r="G1340" s="7">
        <v>73.007000000000005</v>
      </c>
      <c r="H1340" s="7">
        <v>65.212999999999994</v>
      </c>
      <c r="I1340" s="7">
        <v>34.298999999999999</v>
      </c>
      <c r="J1340" s="7">
        <v>106.776</v>
      </c>
      <c r="K1340" s="7">
        <v>46.98</v>
      </c>
      <c r="L1340" s="7">
        <v>52.594999999999999</v>
      </c>
      <c r="M1340" s="7">
        <v>134.71299999999999</v>
      </c>
      <c r="N1340" s="7">
        <v>46.204999999999998</v>
      </c>
      <c r="O1340" s="7"/>
      <c r="Q1340" s="13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O1340" s="10"/>
      <c r="AP1340" s="10"/>
      <c r="AQ1340" s="10"/>
      <c r="AR1340" s="10"/>
      <c r="AS1340" s="10"/>
      <c r="AT1340" s="10"/>
      <c r="AU1340" s="10"/>
      <c r="AV1340" s="10"/>
    </row>
    <row r="1341" spans="1:48" x14ac:dyDescent="0.2">
      <c r="A1341" s="2">
        <v>1</v>
      </c>
      <c r="B1341" s="6" t="s">
        <v>37</v>
      </c>
      <c r="C1341" s="6">
        <v>0</v>
      </c>
      <c r="D1341" s="5" t="s">
        <v>128</v>
      </c>
      <c r="E1341" s="5" t="str">
        <f t="shared" si="692"/>
        <v/>
      </c>
      <c r="F1341" s="5" t="str">
        <f t="shared" si="679"/>
        <v/>
      </c>
      <c r="G1341" s="7">
        <v>82.192999999999998</v>
      </c>
      <c r="H1341" s="7">
        <v>77.317999999999998</v>
      </c>
      <c r="I1341" s="7">
        <v>35.314999999999998</v>
      </c>
      <c r="J1341" s="7">
        <v>107.94199999999999</v>
      </c>
      <c r="K1341" s="7">
        <v>42.965000000000003</v>
      </c>
      <c r="L1341" s="7">
        <v>45.674999999999997</v>
      </c>
      <c r="M1341" s="7">
        <v>119.29900000000001</v>
      </c>
      <c r="N1341" s="7">
        <v>42.13</v>
      </c>
      <c r="O1341" s="7"/>
      <c r="Q1341" s="13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O1341" s="10"/>
      <c r="AP1341" s="10"/>
      <c r="AQ1341" s="10"/>
      <c r="AR1341" s="10"/>
      <c r="AS1341" s="10"/>
      <c r="AT1341" s="10"/>
      <c r="AU1341" s="10"/>
      <c r="AV1341" s="10"/>
    </row>
    <row r="1342" spans="1:48" x14ac:dyDescent="0.2">
      <c r="A1342" s="2">
        <v>1</v>
      </c>
      <c r="B1342" s="6" t="s">
        <v>63</v>
      </c>
      <c r="C1342" s="6">
        <v>0</v>
      </c>
      <c r="D1342" s="5" t="s">
        <v>128</v>
      </c>
      <c r="E1342" s="5" t="str">
        <f t="shared" si="692"/>
        <v/>
      </c>
      <c r="F1342" s="5" t="str">
        <f t="shared" si="679"/>
        <v/>
      </c>
      <c r="G1342" s="7">
        <v>93.698999999999998</v>
      </c>
      <c r="H1342" s="7">
        <v>83.296999999999997</v>
      </c>
      <c r="I1342" s="7">
        <v>35.451000000000001</v>
      </c>
      <c r="J1342" s="7">
        <v>111.312</v>
      </c>
      <c r="K1342" s="7">
        <v>37.835000000000001</v>
      </c>
      <c r="L1342" s="7">
        <v>42.561</v>
      </c>
      <c r="M1342" s="7">
        <v>119.467</v>
      </c>
      <c r="N1342" s="7">
        <v>42.353000000000002</v>
      </c>
      <c r="O1342" s="7"/>
      <c r="Q1342" s="13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O1342" s="10"/>
      <c r="AP1342" s="10"/>
      <c r="AQ1342" s="10"/>
      <c r="AR1342" s="10"/>
      <c r="AS1342" s="10"/>
      <c r="AT1342" s="10"/>
      <c r="AU1342" s="10"/>
      <c r="AV1342" s="10"/>
    </row>
    <row r="1343" spans="1:48" x14ac:dyDescent="0.2">
      <c r="A1343" s="2">
        <v>0</v>
      </c>
      <c r="B1343" s="5" t="s">
        <v>127</v>
      </c>
      <c r="C1343" s="6" t="s">
        <v>0</v>
      </c>
      <c r="E1343" s="5" t="str">
        <f t="shared" si="692"/>
        <v/>
      </c>
      <c r="F1343" s="5" t="str">
        <f t="shared" si="679"/>
        <v/>
      </c>
      <c r="Q1343" s="13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O1343" s="10"/>
      <c r="AP1343" s="10"/>
      <c r="AQ1343" s="10"/>
      <c r="AR1343" s="10"/>
      <c r="AS1343" s="10"/>
      <c r="AT1343" s="10"/>
      <c r="AU1343" s="10"/>
      <c r="AV1343" s="10"/>
    </row>
    <row r="1344" spans="1:48" x14ac:dyDescent="0.2">
      <c r="A1344" s="2">
        <v>1</v>
      </c>
      <c r="B1344" s="6" t="s">
        <v>13</v>
      </c>
      <c r="C1344" s="6">
        <v>0</v>
      </c>
      <c r="D1344" s="5" t="s">
        <v>129</v>
      </c>
      <c r="E1344" s="5" t="str">
        <f t="shared" si="692"/>
        <v/>
      </c>
      <c r="F1344" s="5" t="str">
        <f t="shared" si="679"/>
        <v/>
      </c>
      <c r="G1344" s="7">
        <v>129.88499999999999</v>
      </c>
      <c r="H1344" s="7">
        <v>131.59399999999999</v>
      </c>
      <c r="I1344" s="7">
        <v>191.245</v>
      </c>
      <c r="J1344" s="7">
        <v>71.400999999999996</v>
      </c>
      <c r="K1344" s="7">
        <v>147.24199999999999</v>
      </c>
      <c r="L1344" s="7">
        <v>145.32900000000001</v>
      </c>
      <c r="M1344" s="7">
        <v>67.981999999999999</v>
      </c>
      <c r="N1344" s="7">
        <v>130.011</v>
      </c>
      <c r="O1344" s="7"/>
      <c r="Q1344" s="13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O1344" s="10"/>
      <c r="AP1344" s="10"/>
      <c r="AQ1344" s="10"/>
      <c r="AR1344" s="10"/>
      <c r="AS1344" s="10"/>
      <c r="AT1344" s="10"/>
      <c r="AU1344" s="10"/>
      <c r="AV1344" s="10"/>
    </row>
    <row r="1345" spans="1:48" x14ac:dyDescent="0.2">
      <c r="A1345" s="2">
        <v>1</v>
      </c>
      <c r="B1345" s="6" t="s">
        <v>15</v>
      </c>
      <c r="C1345" s="6">
        <v>0</v>
      </c>
      <c r="D1345" s="5" t="s">
        <v>129</v>
      </c>
      <c r="E1345" s="5" t="str">
        <f t="shared" si="692"/>
        <v/>
      </c>
      <c r="F1345" s="5" t="str">
        <f t="shared" si="679"/>
        <v/>
      </c>
      <c r="G1345" s="7">
        <v>127.142</v>
      </c>
      <c r="H1345" s="7">
        <v>129.83099999999999</v>
      </c>
      <c r="I1345" s="7">
        <v>189.131</v>
      </c>
      <c r="J1345" s="7">
        <v>73.441000000000003</v>
      </c>
      <c r="K1345" s="7">
        <v>148.756</v>
      </c>
      <c r="L1345" s="7">
        <v>145.67500000000001</v>
      </c>
      <c r="M1345" s="7">
        <v>71.406000000000006</v>
      </c>
      <c r="N1345" s="7">
        <v>135.05099999999999</v>
      </c>
      <c r="O1345" s="7"/>
      <c r="Q1345" s="13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O1345" s="10"/>
      <c r="AP1345" s="10"/>
      <c r="AQ1345" s="10"/>
      <c r="AR1345" s="10"/>
      <c r="AS1345" s="10"/>
      <c r="AT1345" s="10"/>
      <c r="AU1345" s="10"/>
      <c r="AV1345" s="10"/>
    </row>
    <row r="1346" spans="1:48" x14ac:dyDescent="0.2">
      <c r="A1346" s="2">
        <v>1</v>
      </c>
      <c r="B1346" s="6" t="s">
        <v>16</v>
      </c>
      <c r="C1346" s="6">
        <v>0</v>
      </c>
      <c r="D1346" s="5" t="s">
        <v>129</v>
      </c>
      <c r="E1346" s="5" t="str">
        <f t="shared" si="692"/>
        <v/>
      </c>
      <c r="F1346" s="5" t="str">
        <f t="shared" si="679"/>
        <v/>
      </c>
      <c r="G1346" s="7">
        <v>123.79900000000001</v>
      </c>
      <c r="H1346" s="7">
        <v>126.095</v>
      </c>
      <c r="I1346" s="7">
        <v>192.852</v>
      </c>
      <c r="J1346" s="7">
        <v>76.069999999999993</v>
      </c>
      <c r="K1346" s="7">
        <v>155.77799999999999</v>
      </c>
      <c r="L1346" s="7">
        <v>152.941</v>
      </c>
      <c r="M1346" s="7">
        <v>72.58</v>
      </c>
      <c r="N1346" s="7">
        <v>139.97300000000001</v>
      </c>
      <c r="O1346" s="7"/>
      <c r="Q1346" s="13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O1346" s="10"/>
      <c r="AP1346" s="10"/>
      <c r="AQ1346" s="10"/>
      <c r="AR1346" s="10"/>
      <c r="AS1346" s="10"/>
      <c r="AT1346" s="10"/>
      <c r="AU1346" s="10"/>
      <c r="AV1346" s="10"/>
    </row>
    <row r="1347" spans="1:48" x14ac:dyDescent="0.2">
      <c r="A1347" s="2">
        <v>1</v>
      </c>
      <c r="B1347" s="6" t="s">
        <v>17</v>
      </c>
      <c r="C1347" s="6">
        <v>0</v>
      </c>
      <c r="D1347" s="5" t="s">
        <v>129</v>
      </c>
      <c r="E1347" s="5" t="str">
        <f t="shared" si="692"/>
        <v/>
      </c>
      <c r="F1347" s="5" t="str">
        <f t="shared" si="679"/>
        <v/>
      </c>
      <c r="G1347" s="7">
        <v>132.85499999999999</v>
      </c>
      <c r="H1347" s="7">
        <v>132.56</v>
      </c>
      <c r="I1347" s="7">
        <v>200.905</v>
      </c>
      <c r="J1347" s="7">
        <v>78.789000000000001</v>
      </c>
      <c r="K1347" s="7">
        <v>151.221</v>
      </c>
      <c r="L1347" s="7">
        <v>151.55699999999999</v>
      </c>
      <c r="M1347" s="7">
        <v>75.938999999999993</v>
      </c>
      <c r="N1347" s="7">
        <v>152.566</v>
      </c>
      <c r="O1347" s="7"/>
      <c r="Q1347" s="13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O1347" s="10"/>
      <c r="AP1347" s="10"/>
      <c r="AQ1347" s="10"/>
      <c r="AR1347" s="10"/>
      <c r="AS1347" s="10"/>
      <c r="AT1347" s="10"/>
      <c r="AU1347" s="10"/>
      <c r="AV1347" s="10"/>
    </row>
    <row r="1348" spans="1:48" x14ac:dyDescent="0.2">
      <c r="A1348" s="2">
        <v>1</v>
      </c>
      <c r="B1348" s="6" t="s">
        <v>18</v>
      </c>
      <c r="C1348" s="6">
        <v>0</v>
      </c>
      <c r="D1348" s="5" t="s">
        <v>129</v>
      </c>
      <c r="E1348" s="5" t="str">
        <f t="shared" si="692"/>
        <v/>
      </c>
      <c r="F1348" s="5" t="str">
        <f t="shared" si="679"/>
        <v/>
      </c>
      <c r="G1348" s="7">
        <v>127.018</v>
      </c>
      <c r="H1348" s="7">
        <v>129.495</v>
      </c>
      <c r="I1348" s="7">
        <v>194.91399999999999</v>
      </c>
      <c r="J1348" s="7">
        <v>80.438999999999993</v>
      </c>
      <c r="K1348" s="7">
        <v>153.45400000000001</v>
      </c>
      <c r="L1348" s="7">
        <v>150.51900000000001</v>
      </c>
      <c r="M1348" s="7">
        <v>79.251999999999995</v>
      </c>
      <c r="N1348" s="7">
        <v>154.47399999999999</v>
      </c>
      <c r="O1348" s="7"/>
      <c r="Q1348" s="13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O1348" s="10"/>
      <c r="AP1348" s="10"/>
      <c r="AQ1348" s="10"/>
      <c r="AR1348" s="10"/>
      <c r="AS1348" s="10"/>
      <c r="AT1348" s="10"/>
      <c r="AU1348" s="10"/>
      <c r="AV1348" s="10"/>
    </row>
    <row r="1349" spans="1:48" x14ac:dyDescent="0.2">
      <c r="A1349" s="2">
        <v>1</v>
      </c>
      <c r="B1349" s="6" t="s">
        <v>19</v>
      </c>
      <c r="C1349" s="6">
        <v>0</v>
      </c>
      <c r="D1349" s="5" t="s">
        <v>129</v>
      </c>
      <c r="E1349" s="5" t="str">
        <f t="shared" si="692"/>
        <v/>
      </c>
      <c r="F1349" s="5" t="str">
        <f t="shared" si="679"/>
        <v/>
      </c>
      <c r="G1349" s="7">
        <v>129.81700000000001</v>
      </c>
      <c r="H1349" s="7">
        <v>131.38</v>
      </c>
      <c r="I1349" s="7">
        <v>205.935</v>
      </c>
      <c r="J1349" s="7">
        <v>82.228999999999999</v>
      </c>
      <c r="K1349" s="7">
        <v>158.63399999999999</v>
      </c>
      <c r="L1349" s="7">
        <v>156.74700000000001</v>
      </c>
      <c r="M1349" s="7">
        <v>80.326999999999998</v>
      </c>
      <c r="N1349" s="7">
        <v>165.422</v>
      </c>
      <c r="O1349" s="7"/>
      <c r="Q1349" s="13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O1349" s="10"/>
      <c r="AP1349" s="10"/>
      <c r="AQ1349" s="10"/>
      <c r="AR1349" s="10"/>
      <c r="AS1349" s="10"/>
      <c r="AT1349" s="10"/>
      <c r="AU1349" s="10"/>
      <c r="AV1349" s="10"/>
    </row>
    <row r="1350" spans="1:48" x14ac:dyDescent="0.2">
      <c r="A1350" s="2">
        <v>1</v>
      </c>
      <c r="B1350" s="6" t="s">
        <v>20</v>
      </c>
      <c r="C1350" s="6">
        <v>0</v>
      </c>
      <c r="D1350" s="5" t="s">
        <v>129</v>
      </c>
      <c r="E1350" s="5" t="str">
        <f t="shared" si="692"/>
        <v/>
      </c>
      <c r="F1350" s="5" t="str">
        <f t="shared" si="679"/>
        <v/>
      </c>
      <c r="G1350" s="7">
        <v>129.66</v>
      </c>
      <c r="H1350" s="7">
        <v>131.364</v>
      </c>
      <c r="I1350" s="7">
        <v>211.81899999999999</v>
      </c>
      <c r="J1350" s="7">
        <v>83.853999999999999</v>
      </c>
      <c r="K1350" s="7">
        <v>163.36500000000001</v>
      </c>
      <c r="L1350" s="7">
        <v>161.24600000000001</v>
      </c>
      <c r="M1350" s="7">
        <v>80.134</v>
      </c>
      <c r="N1350" s="7">
        <v>169.738</v>
      </c>
      <c r="O1350" s="7"/>
      <c r="Q1350" s="13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O1350" s="10"/>
      <c r="AP1350" s="10"/>
      <c r="AQ1350" s="10"/>
      <c r="AR1350" s="10"/>
      <c r="AS1350" s="10"/>
      <c r="AT1350" s="10"/>
      <c r="AU1350" s="10"/>
      <c r="AV1350" s="10"/>
    </row>
    <row r="1351" spans="1:48" x14ac:dyDescent="0.2">
      <c r="A1351" s="2">
        <v>1</v>
      </c>
      <c r="B1351" s="6" t="s">
        <v>21</v>
      </c>
      <c r="C1351" s="6">
        <v>0</v>
      </c>
      <c r="D1351" s="5" t="s">
        <v>129</v>
      </c>
      <c r="E1351" s="5" t="str">
        <f t="shared" si="692"/>
        <v/>
      </c>
      <c r="F1351" s="5" t="str">
        <f t="shared" si="679"/>
        <v/>
      </c>
      <c r="G1351" s="7">
        <v>136.93100000000001</v>
      </c>
      <c r="H1351" s="7">
        <v>138.982</v>
      </c>
      <c r="I1351" s="7">
        <v>226.506</v>
      </c>
      <c r="J1351" s="7">
        <v>84.302999999999997</v>
      </c>
      <c r="K1351" s="7">
        <v>165.416</v>
      </c>
      <c r="L1351" s="7">
        <v>162.976</v>
      </c>
      <c r="M1351" s="7">
        <v>76.825999999999993</v>
      </c>
      <c r="N1351" s="7">
        <v>174.01499999999999</v>
      </c>
      <c r="O1351" s="7"/>
      <c r="Q1351" s="13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O1351" s="10"/>
      <c r="AP1351" s="10"/>
      <c r="AQ1351" s="10"/>
      <c r="AR1351" s="10"/>
      <c r="AS1351" s="10"/>
      <c r="AT1351" s="10"/>
      <c r="AU1351" s="10"/>
      <c r="AV1351" s="10"/>
    </row>
    <row r="1352" spans="1:48" x14ac:dyDescent="0.2">
      <c r="A1352" s="2">
        <v>1</v>
      </c>
      <c r="B1352" s="6" t="s">
        <v>22</v>
      </c>
      <c r="C1352" s="6">
        <v>0</v>
      </c>
      <c r="D1352" s="5" t="s">
        <v>129</v>
      </c>
      <c r="E1352" s="5" t="str">
        <f t="shared" si="692"/>
        <v/>
      </c>
      <c r="F1352" s="5" t="str">
        <f t="shared" ref="F1352:F1415" si="701">IF(LEN(E1352)=0,"",E1352&amp;B1352)</f>
        <v/>
      </c>
      <c r="G1352" s="7">
        <v>146.952</v>
      </c>
      <c r="H1352" s="7">
        <v>149.071</v>
      </c>
      <c r="I1352" s="7">
        <v>232.63300000000001</v>
      </c>
      <c r="J1352" s="7">
        <v>85.846000000000004</v>
      </c>
      <c r="K1352" s="7">
        <v>158.30500000000001</v>
      </c>
      <c r="L1352" s="7">
        <v>156.05500000000001</v>
      </c>
      <c r="M1352" s="7">
        <v>77.941999999999993</v>
      </c>
      <c r="N1352" s="7">
        <v>181.31800000000001</v>
      </c>
      <c r="O1352" s="7"/>
      <c r="Q1352" s="13"/>
      <c r="R1352" s="10"/>
      <c r="S1352" s="10"/>
      <c r="T1352" s="10"/>
      <c r="U1352" s="10"/>
      <c r="V1352" s="10"/>
      <c r="W1352" s="10"/>
      <c r="X1352" s="4"/>
      <c r="Y1352" s="4"/>
      <c r="Z1352" s="4"/>
      <c r="AA1352" s="4"/>
      <c r="AB1352" s="10"/>
      <c r="AC1352" s="10"/>
      <c r="AD1352" s="10"/>
      <c r="AE1352" s="10"/>
      <c r="AF1352" s="10"/>
      <c r="AO1352" s="10"/>
      <c r="AP1352" s="10"/>
      <c r="AQ1352" s="10"/>
      <c r="AR1352" s="10"/>
      <c r="AS1352" s="10"/>
      <c r="AT1352" s="10"/>
      <c r="AU1352" s="10"/>
      <c r="AV1352" s="10"/>
    </row>
    <row r="1353" spans="1:48" x14ac:dyDescent="0.2">
      <c r="A1353" s="2">
        <v>1</v>
      </c>
      <c r="B1353" s="6" t="s">
        <v>23</v>
      </c>
      <c r="C1353" s="6">
        <v>0</v>
      </c>
      <c r="D1353" s="5" t="s">
        <v>129</v>
      </c>
      <c r="E1353" s="5" t="str">
        <f t="shared" ref="E1353:E1416" si="702">IF(C1353=0,IF(LEN(D1353)&lt;&gt;3,"",D1353),IF(LEN(D1353)&lt;&gt;4,"",LEFT(D1353,3)))</f>
        <v/>
      </c>
      <c r="F1353" s="5" t="str">
        <f t="shared" si="701"/>
        <v/>
      </c>
      <c r="G1353" s="7">
        <v>147.702</v>
      </c>
      <c r="H1353" s="7">
        <v>148.63999999999999</v>
      </c>
      <c r="I1353" s="7">
        <v>221.67400000000001</v>
      </c>
      <c r="J1353" s="7">
        <v>87.691000000000003</v>
      </c>
      <c r="K1353" s="7">
        <v>150.08199999999999</v>
      </c>
      <c r="L1353" s="7">
        <v>149.13499999999999</v>
      </c>
      <c r="M1353" s="7">
        <v>81.847999999999999</v>
      </c>
      <c r="N1353" s="7">
        <v>181.43700000000001</v>
      </c>
      <c r="O1353" s="7"/>
      <c r="Q1353" s="13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O1353" s="10"/>
      <c r="AP1353" s="10"/>
      <c r="AQ1353" s="10"/>
      <c r="AR1353" s="10"/>
      <c r="AS1353" s="10"/>
      <c r="AT1353" s="10"/>
      <c r="AU1353" s="10"/>
      <c r="AV1353" s="10"/>
    </row>
    <row r="1354" spans="1:48" x14ac:dyDescent="0.2">
      <c r="A1354" s="2">
        <v>1</v>
      </c>
      <c r="B1354" s="6" t="s">
        <v>24</v>
      </c>
      <c r="C1354" s="6">
        <v>0</v>
      </c>
      <c r="D1354" s="5" t="s">
        <v>129</v>
      </c>
      <c r="E1354" s="5" t="str">
        <f t="shared" si="702"/>
        <v/>
      </c>
      <c r="F1354" s="5" t="str">
        <f t="shared" si="701"/>
        <v/>
      </c>
      <c r="G1354" s="7">
        <v>132.24</v>
      </c>
      <c r="H1354" s="7">
        <v>133.77099999999999</v>
      </c>
      <c r="I1354" s="7">
        <v>189.31700000000001</v>
      </c>
      <c r="J1354" s="7">
        <v>94.173000000000002</v>
      </c>
      <c r="K1354" s="7">
        <v>143.161</v>
      </c>
      <c r="L1354" s="7">
        <v>141.52199999999999</v>
      </c>
      <c r="M1354" s="7">
        <v>84.39</v>
      </c>
      <c r="N1354" s="7">
        <v>159.76400000000001</v>
      </c>
      <c r="O1354" s="7"/>
      <c r="Q1354" s="13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O1354" s="10"/>
      <c r="AP1354" s="10"/>
      <c r="AQ1354" s="10"/>
      <c r="AR1354" s="10"/>
      <c r="AS1354" s="10"/>
      <c r="AT1354" s="10"/>
      <c r="AU1354" s="10"/>
      <c r="AV1354" s="10"/>
    </row>
    <row r="1355" spans="1:48" x14ac:dyDescent="0.2">
      <c r="A1355" s="2">
        <v>1</v>
      </c>
      <c r="B1355" s="6" t="s">
        <v>25</v>
      </c>
      <c r="C1355" s="6">
        <v>0</v>
      </c>
      <c r="D1355" s="5" t="s">
        <v>129</v>
      </c>
      <c r="E1355" s="5" t="str">
        <f t="shared" si="702"/>
        <v/>
      </c>
      <c r="F1355" s="5" t="str">
        <f t="shared" si="701"/>
        <v/>
      </c>
      <c r="G1355" s="7">
        <v>142.03399999999999</v>
      </c>
      <c r="H1355" s="7">
        <v>143.041</v>
      </c>
      <c r="I1355" s="7">
        <v>194.51599999999999</v>
      </c>
      <c r="J1355" s="7">
        <v>95.447000000000003</v>
      </c>
      <c r="K1355" s="7">
        <v>136.94999999999999</v>
      </c>
      <c r="L1355" s="7">
        <v>135.98599999999999</v>
      </c>
      <c r="M1355" s="7">
        <v>83.974000000000004</v>
      </c>
      <c r="N1355" s="7">
        <v>163.34299999999999</v>
      </c>
      <c r="O1355" s="7"/>
      <c r="Q1355" s="13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O1355" s="10"/>
      <c r="AP1355" s="10"/>
      <c r="AQ1355" s="10"/>
      <c r="AR1355" s="10"/>
      <c r="AS1355" s="10"/>
      <c r="AT1355" s="10"/>
      <c r="AU1355" s="10"/>
      <c r="AV1355" s="10"/>
    </row>
    <row r="1356" spans="1:48" x14ac:dyDescent="0.2">
      <c r="A1356" s="2">
        <v>1</v>
      </c>
      <c r="B1356" s="6" t="s">
        <v>26</v>
      </c>
      <c r="C1356" s="6">
        <v>0</v>
      </c>
      <c r="D1356" s="5" t="s">
        <v>129</v>
      </c>
      <c r="E1356" s="5" t="str">
        <f t="shared" si="702"/>
        <v/>
      </c>
      <c r="F1356" s="5" t="str">
        <f t="shared" si="701"/>
        <v/>
      </c>
      <c r="G1356" s="7">
        <v>128.155</v>
      </c>
      <c r="H1356" s="7">
        <v>130.16</v>
      </c>
      <c r="I1356" s="7">
        <v>168.892</v>
      </c>
      <c r="J1356" s="7">
        <v>96.113</v>
      </c>
      <c r="K1356" s="7">
        <v>131.78800000000001</v>
      </c>
      <c r="L1356" s="7">
        <v>129.75800000000001</v>
      </c>
      <c r="M1356" s="7">
        <v>97.19</v>
      </c>
      <c r="N1356" s="7">
        <v>164.14599999999999</v>
      </c>
      <c r="O1356" s="7"/>
      <c r="Q1356" s="13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O1356" s="10"/>
      <c r="AP1356" s="10"/>
      <c r="AQ1356" s="10"/>
      <c r="AR1356" s="10"/>
      <c r="AS1356" s="10"/>
      <c r="AT1356" s="10"/>
      <c r="AU1356" s="10"/>
      <c r="AV1356" s="10"/>
    </row>
    <row r="1357" spans="1:48" x14ac:dyDescent="0.2">
      <c r="A1357" s="2">
        <v>1</v>
      </c>
      <c r="B1357" s="6" t="s">
        <v>27</v>
      </c>
      <c r="C1357" s="6">
        <v>0</v>
      </c>
      <c r="D1357" s="5" t="s">
        <v>129</v>
      </c>
      <c r="E1357" s="5" t="str">
        <f t="shared" si="702"/>
        <v/>
      </c>
      <c r="F1357" s="5" t="str">
        <f t="shared" si="701"/>
        <v/>
      </c>
      <c r="G1357" s="7">
        <v>129.83199999999999</v>
      </c>
      <c r="H1357" s="7">
        <v>131.43799999999999</v>
      </c>
      <c r="I1357" s="7">
        <v>165.548</v>
      </c>
      <c r="J1357" s="7">
        <v>97.063999999999993</v>
      </c>
      <c r="K1357" s="7">
        <v>127.509</v>
      </c>
      <c r="L1357" s="7">
        <v>125.952</v>
      </c>
      <c r="M1357" s="7">
        <v>102.054</v>
      </c>
      <c r="N1357" s="7">
        <v>168.94900000000001</v>
      </c>
      <c r="O1357" s="7"/>
      <c r="Q1357" s="13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O1357" s="10"/>
      <c r="AP1357" s="10"/>
      <c r="AQ1357" s="10"/>
      <c r="AR1357" s="10"/>
      <c r="AS1357" s="10"/>
      <c r="AT1357" s="10"/>
      <c r="AU1357" s="10"/>
      <c r="AV1357" s="10"/>
    </row>
    <row r="1358" spans="1:48" x14ac:dyDescent="0.2">
      <c r="A1358" s="2">
        <v>1</v>
      </c>
      <c r="B1358" s="6" t="s">
        <v>28</v>
      </c>
      <c r="C1358" s="6">
        <v>0</v>
      </c>
      <c r="D1358" s="5" t="s">
        <v>129</v>
      </c>
      <c r="E1358" s="5" t="str">
        <f t="shared" si="702"/>
        <v/>
      </c>
      <c r="F1358" s="5" t="str">
        <f t="shared" si="701"/>
        <v/>
      </c>
      <c r="G1358" s="7">
        <v>137.37899999999999</v>
      </c>
      <c r="H1358" s="7">
        <v>137.82400000000001</v>
      </c>
      <c r="I1358" s="7">
        <v>153.084</v>
      </c>
      <c r="J1358" s="7">
        <v>98.23</v>
      </c>
      <c r="K1358" s="7">
        <v>111.432</v>
      </c>
      <c r="L1358" s="7">
        <v>111.07299999999999</v>
      </c>
      <c r="M1358" s="7">
        <v>103.95099999999999</v>
      </c>
      <c r="N1358" s="7">
        <v>159.13200000000001</v>
      </c>
      <c r="O1358" s="7"/>
      <c r="Q1358" s="13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O1358" s="10"/>
      <c r="AP1358" s="10"/>
      <c r="AQ1358" s="10"/>
      <c r="AR1358" s="10"/>
      <c r="AS1358" s="10"/>
      <c r="AT1358" s="10"/>
      <c r="AU1358" s="10"/>
      <c r="AV1358" s="10"/>
    </row>
    <row r="1359" spans="1:48" x14ac:dyDescent="0.2">
      <c r="A1359" s="2">
        <v>1</v>
      </c>
      <c r="B1359" s="6" t="s">
        <v>29</v>
      </c>
      <c r="C1359" s="6">
        <v>0</v>
      </c>
      <c r="D1359" s="5" t="s">
        <v>129</v>
      </c>
      <c r="E1359" s="5" t="str">
        <f t="shared" si="702"/>
        <v/>
      </c>
      <c r="F1359" s="5" t="str">
        <f t="shared" si="701"/>
        <v/>
      </c>
      <c r="G1359" s="7">
        <v>100</v>
      </c>
      <c r="H1359" s="7">
        <v>100</v>
      </c>
      <c r="I1359" s="7">
        <v>100</v>
      </c>
      <c r="J1359" s="7">
        <v>100</v>
      </c>
      <c r="K1359" s="7">
        <v>100</v>
      </c>
      <c r="L1359" s="7">
        <v>100</v>
      </c>
      <c r="M1359" s="7">
        <v>100</v>
      </c>
      <c r="N1359" s="7">
        <v>100</v>
      </c>
      <c r="O1359" s="7"/>
      <c r="Q1359" s="13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O1359" s="10"/>
      <c r="AP1359" s="10"/>
      <c r="AQ1359" s="10"/>
      <c r="AR1359" s="10"/>
      <c r="AS1359" s="10"/>
      <c r="AT1359" s="10"/>
      <c r="AU1359" s="10"/>
      <c r="AV1359" s="10"/>
    </row>
    <row r="1360" spans="1:48" x14ac:dyDescent="0.2">
      <c r="A1360" s="2">
        <v>1</v>
      </c>
      <c r="B1360" s="6" t="s">
        <v>30</v>
      </c>
      <c r="C1360" s="6">
        <v>0</v>
      </c>
      <c r="D1360" s="5" t="s">
        <v>129</v>
      </c>
      <c r="E1360" s="5" t="str">
        <f t="shared" si="702"/>
        <v/>
      </c>
      <c r="F1360" s="5" t="str">
        <f t="shared" si="701"/>
        <v/>
      </c>
      <c r="G1360" s="7">
        <v>105.81699999999999</v>
      </c>
      <c r="H1360" s="7">
        <v>112.852</v>
      </c>
      <c r="I1360" s="7">
        <v>98.013000000000005</v>
      </c>
      <c r="J1360" s="7">
        <v>100.57299999999999</v>
      </c>
      <c r="K1360" s="7">
        <v>92.625</v>
      </c>
      <c r="L1360" s="7">
        <v>86.850999999999999</v>
      </c>
      <c r="M1360" s="7">
        <v>99.114999999999995</v>
      </c>
      <c r="N1360" s="7">
        <v>97.146000000000001</v>
      </c>
      <c r="O1360" s="7"/>
      <c r="Q1360" s="13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O1360" s="10"/>
      <c r="AP1360" s="10"/>
      <c r="AQ1360" s="10"/>
      <c r="AR1360" s="10"/>
      <c r="AS1360" s="10"/>
      <c r="AT1360" s="10"/>
      <c r="AU1360" s="10"/>
      <c r="AV1360" s="10"/>
    </row>
    <row r="1361" spans="1:48" x14ac:dyDescent="0.2">
      <c r="A1361" s="2">
        <v>1</v>
      </c>
      <c r="B1361" s="6" t="s">
        <v>31</v>
      </c>
      <c r="C1361" s="6">
        <v>0</v>
      </c>
      <c r="D1361" s="5" t="s">
        <v>129</v>
      </c>
      <c r="E1361" s="5" t="str">
        <f t="shared" si="702"/>
        <v/>
      </c>
      <c r="F1361" s="5" t="str">
        <f t="shared" si="701"/>
        <v/>
      </c>
      <c r="G1361" s="7">
        <v>95.775999999999996</v>
      </c>
      <c r="H1361" s="7">
        <v>101.9</v>
      </c>
      <c r="I1361" s="7">
        <v>87.442999999999998</v>
      </c>
      <c r="J1361" s="7">
        <v>101.312</v>
      </c>
      <c r="K1361" s="7">
        <v>91.3</v>
      </c>
      <c r="L1361" s="7">
        <v>85.813000000000002</v>
      </c>
      <c r="M1361" s="7">
        <v>96.307000000000002</v>
      </c>
      <c r="N1361" s="7">
        <v>84.213999999999999</v>
      </c>
      <c r="O1361" s="7"/>
      <c r="Q1361" s="13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O1361" s="10"/>
      <c r="AP1361" s="10"/>
      <c r="AQ1361" s="10"/>
      <c r="AR1361" s="10"/>
      <c r="AS1361" s="10"/>
      <c r="AT1361" s="10"/>
      <c r="AU1361" s="10"/>
      <c r="AV1361" s="10"/>
    </row>
    <row r="1362" spans="1:48" x14ac:dyDescent="0.2">
      <c r="A1362" s="2">
        <v>1</v>
      </c>
      <c r="B1362" s="6" t="s">
        <v>32</v>
      </c>
      <c r="C1362" s="6">
        <v>0</v>
      </c>
      <c r="D1362" s="5" t="s">
        <v>129</v>
      </c>
      <c r="E1362" s="5" t="str">
        <f t="shared" si="702"/>
        <v/>
      </c>
      <c r="F1362" s="5" t="str">
        <f t="shared" si="701"/>
        <v/>
      </c>
      <c r="G1362" s="7">
        <v>109.792</v>
      </c>
      <c r="H1362" s="7">
        <v>120.905</v>
      </c>
      <c r="I1362" s="7">
        <v>85.763000000000005</v>
      </c>
      <c r="J1362" s="7">
        <v>102.61</v>
      </c>
      <c r="K1362" s="7">
        <v>78.114000000000004</v>
      </c>
      <c r="L1362" s="7">
        <v>70.933999999999997</v>
      </c>
      <c r="M1362" s="7">
        <v>82.733999999999995</v>
      </c>
      <c r="N1362" s="7">
        <v>70.956000000000003</v>
      </c>
      <c r="O1362" s="7"/>
      <c r="Q1362" s="13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O1362" s="10"/>
      <c r="AP1362" s="10"/>
      <c r="AQ1362" s="10"/>
      <c r="AR1362" s="10"/>
      <c r="AS1362" s="10"/>
      <c r="AT1362" s="10"/>
      <c r="AU1362" s="10"/>
      <c r="AV1362" s="10"/>
    </row>
    <row r="1363" spans="1:48" x14ac:dyDescent="0.2">
      <c r="A1363" s="2">
        <v>1</v>
      </c>
      <c r="B1363" s="6" t="s">
        <v>33</v>
      </c>
      <c r="C1363" s="6">
        <v>0</v>
      </c>
      <c r="D1363" s="5" t="s">
        <v>129</v>
      </c>
      <c r="E1363" s="5" t="str">
        <f t="shared" si="702"/>
        <v/>
      </c>
      <c r="F1363" s="5" t="str">
        <f t="shared" si="701"/>
        <v/>
      </c>
      <c r="G1363" s="7">
        <v>96.325000000000003</v>
      </c>
      <c r="H1363" s="7">
        <v>99.438000000000002</v>
      </c>
      <c r="I1363" s="7">
        <v>67.094999999999999</v>
      </c>
      <c r="J1363" s="7">
        <v>103.23099999999999</v>
      </c>
      <c r="K1363" s="7">
        <v>69.655000000000001</v>
      </c>
      <c r="L1363" s="7">
        <v>67.474000000000004</v>
      </c>
      <c r="M1363" s="7">
        <v>106.53400000000001</v>
      </c>
      <c r="N1363" s="7">
        <v>71.477999999999994</v>
      </c>
      <c r="O1363" s="7"/>
      <c r="Q1363" s="13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O1363" s="10"/>
      <c r="AP1363" s="10"/>
      <c r="AQ1363" s="10"/>
      <c r="AR1363" s="10"/>
      <c r="AS1363" s="10"/>
      <c r="AT1363" s="10"/>
      <c r="AU1363" s="10"/>
      <c r="AV1363" s="10"/>
    </row>
    <row r="1364" spans="1:48" x14ac:dyDescent="0.2">
      <c r="A1364" s="2">
        <v>1</v>
      </c>
      <c r="B1364" s="6" t="s">
        <v>34</v>
      </c>
      <c r="C1364" s="6">
        <v>0</v>
      </c>
      <c r="D1364" s="5" t="s">
        <v>129</v>
      </c>
      <c r="E1364" s="5" t="str">
        <f t="shared" si="702"/>
        <v/>
      </c>
      <c r="F1364" s="5" t="str">
        <f t="shared" si="701"/>
        <v/>
      </c>
      <c r="G1364" s="7">
        <v>70.739999999999995</v>
      </c>
      <c r="H1364" s="7">
        <v>71.171000000000006</v>
      </c>
      <c r="I1364" s="7">
        <v>47.283000000000001</v>
      </c>
      <c r="J1364" s="7">
        <v>103.937</v>
      </c>
      <c r="K1364" s="7">
        <v>66.840999999999994</v>
      </c>
      <c r="L1364" s="7">
        <v>66.436000000000007</v>
      </c>
      <c r="M1364" s="7">
        <v>123.866</v>
      </c>
      <c r="N1364" s="7">
        <v>58.567999999999998</v>
      </c>
      <c r="O1364" s="7"/>
      <c r="Q1364" s="13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O1364" s="10"/>
      <c r="AP1364" s="10"/>
      <c r="AQ1364" s="10"/>
      <c r="AR1364" s="10"/>
      <c r="AS1364" s="10"/>
      <c r="AT1364" s="10"/>
      <c r="AU1364" s="10"/>
      <c r="AV1364" s="10"/>
    </row>
    <row r="1365" spans="1:48" x14ac:dyDescent="0.2">
      <c r="A1365" s="2">
        <v>1</v>
      </c>
      <c r="B1365" s="6" t="s">
        <v>35</v>
      </c>
      <c r="C1365" s="6">
        <v>0</v>
      </c>
      <c r="D1365" s="5" t="s">
        <v>129</v>
      </c>
      <c r="E1365" s="5" t="str">
        <f t="shared" si="702"/>
        <v/>
      </c>
      <c r="F1365" s="5" t="str">
        <f t="shared" si="701"/>
        <v/>
      </c>
      <c r="G1365" s="7">
        <v>71.66</v>
      </c>
      <c r="H1365" s="7">
        <v>69.641999999999996</v>
      </c>
      <c r="I1365" s="7">
        <v>41.448</v>
      </c>
      <c r="J1365" s="7">
        <v>106.642</v>
      </c>
      <c r="K1365" s="7">
        <v>57.838999999999999</v>
      </c>
      <c r="L1365" s="7">
        <v>59.515999999999998</v>
      </c>
      <c r="M1365" s="7">
        <v>127.596</v>
      </c>
      <c r="N1365" s="7">
        <v>52.886000000000003</v>
      </c>
      <c r="O1365" s="7"/>
      <c r="Q1365" s="13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O1365" s="10"/>
      <c r="AP1365" s="10"/>
      <c r="AQ1365" s="10"/>
      <c r="AR1365" s="10"/>
      <c r="AS1365" s="10"/>
      <c r="AT1365" s="10"/>
      <c r="AU1365" s="10"/>
      <c r="AV1365" s="10"/>
    </row>
    <row r="1366" spans="1:48" x14ac:dyDescent="0.2">
      <c r="A1366" s="2">
        <v>1</v>
      </c>
      <c r="B1366" s="6" t="s">
        <v>36</v>
      </c>
      <c r="C1366" s="6">
        <v>0</v>
      </c>
      <c r="D1366" s="5" t="s">
        <v>129</v>
      </c>
      <c r="E1366" s="5" t="str">
        <f t="shared" si="702"/>
        <v/>
      </c>
      <c r="F1366" s="5" t="str">
        <f t="shared" si="701"/>
        <v/>
      </c>
      <c r="G1366" s="7">
        <v>73.007000000000005</v>
      </c>
      <c r="H1366" s="7">
        <v>65.212999999999994</v>
      </c>
      <c r="I1366" s="7">
        <v>34.298999999999999</v>
      </c>
      <c r="J1366" s="7">
        <v>106.776</v>
      </c>
      <c r="K1366" s="7">
        <v>46.98</v>
      </c>
      <c r="L1366" s="7">
        <v>52.594999999999999</v>
      </c>
      <c r="M1366" s="7">
        <v>134.71299999999999</v>
      </c>
      <c r="N1366" s="7">
        <v>46.204999999999998</v>
      </c>
      <c r="O1366" s="7"/>
      <c r="Q1366" s="13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O1366" s="10"/>
      <c r="AP1366" s="10"/>
      <c r="AQ1366" s="10"/>
      <c r="AR1366" s="10"/>
      <c r="AS1366" s="10"/>
      <c r="AT1366" s="10"/>
      <c r="AU1366" s="10"/>
      <c r="AV1366" s="10"/>
    </row>
    <row r="1367" spans="1:48" x14ac:dyDescent="0.2">
      <c r="A1367" s="2">
        <v>1</v>
      </c>
      <c r="B1367" s="6" t="s">
        <v>37</v>
      </c>
      <c r="C1367" s="6">
        <v>0</v>
      </c>
      <c r="D1367" s="5" t="s">
        <v>129</v>
      </c>
      <c r="E1367" s="5" t="str">
        <f t="shared" si="702"/>
        <v/>
      </c>
      <c r="F1367" s="5" t="str">
        <f t="shared" si="701"/>
        <v/>
      </c>
      <c r="G1367" s="7">
        <v>82.192999999999998</v>
      </c>
      <c r="H1367" s="7">
        <v>77.317999999999998</v>
      </c>
      <c r="I1367" s="7">
        <v>35.314999999999998</v>
      </c>
      <c r="J1367" s="7">
        <v>107.94199999999999</v>
      </c>
      <c r="K1367" s="7">
        <v>42.965000000000003</v>
      </c>
      <c r="L1367" s="7">
        <v>45.674999999999997</v>
      </c>
      <c r="M1367" s="7">
        <v>119.29900000000001</v>
      </c>
      <c r="N1367" s="7">
        <v>42.13</v>
      </c>
      <c r="O1367" s="7"/>
      <c r="Q1367" s="13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O1367" s="10"/>
      <c r="AP1367" s="10"/>
      <c r="AQ1367" s="10"/>
      <c r="AR1367" s="10"/>
      <c r="AS1367" s="10"/>
      <c r="AT1367" s="10"/>
      <c r="AU1367" s="10"/>
      <c r="AV1367" s="10"/>
    </row>
    <row r="1368" spans="1:48" x14ac:dyDescent="0.2">
      <c r="A1368" s="2">
        <v>1</v>
      </c>
      <c r="B1368" s="6" t="s">
        <v>63</v>
      </c>
      <c r="C1368" s="6">
        <v>0</v>
      </c>
      <c r="D1368" s="5" t="s">
        <v>129</v>
      </c>
      <c r="E1368" s="5" t="str">
        <f t="shared" si="702"/>
        <v/>
      </c>
      <c r="F1368" s="5" t="str">
        <f t="shared" si="701"/>
        <v/>
      </c>
      <c r="G1368" s="7">
        <v>93.698999999999998</v>
      </c>
      <c r="H1368" s="7">
        <v>83.296999999999997</v>
      </c>
      <c r="I1368" s="7">
        <v>35.451000000000001</v>
      </c>
      <c r="J1368" s="7">
        <v>111.312</v>
      </c>
      <c r="K1368" s="7">
        <v>37.835000000000001</v>
      </c>
      <c r="L1368" s="7">
        <v>42.561</v>
      </c>
      <c r="M1368" s="7">
        <v>119.467</v>
      </c>
      <c r="N1368" s="7">
        <v>42.353000000000002</v>
      </c>
      <c r="O1368" s="7"/>
      <c r="Q1368" s="13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O1368" s="10"/>
      <c r="AP1368" s="10"/>
      <c r="AQ1368" s="10"/>
      <c r="AR1368" s="10"/>
      <c r="AS1368" s="10"/>
      <c r="AT1368" s="10"/>
      <c r="AU1368" s="10"/>
      <c r="AV1368" s="10"/>
    </row>
    <row r="1369" spans="1:48" x14ac:dyDescent="0.2">
      <c r="A1369" s="2">
        <v>0</v>
      </c>
      <c r="B1369" s="5" t="s">
        <v>130</v>
      </c>
      <c r="C1369" s="6" t="s">
        <v>0</v>
      </c>
      <c r="E1369" s="5" t="str">
        <f t="shared" si="702"/>
        <v/>
      </c>
      <c r="F1369" s="5" t="str">
        <f t="shared" si="701"/>
        <v/>
      </c>
      <c r="Q1369" s="13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O1369" s="10"/>
      <c r="AP1369" s="10"/>
      <c r="AQ1369" s="10"/>
      <c r="AR1369" s="10"/>
      <c r="AS1369" s="10"/>
      <c r="AT1369" s="10"/>
      <c r="AU1369" s="10"/>
      <c r="AV1369" s="10"/>
    </row>
    <row r="1370" spans="1:48" x14ac:dyDescent="0.2">
      <c r="A1370" s="2">
        <v>1</v>
      </c>
      <c r="B1370" s="6" t="s">
        <v>13</v>
      </c>
      <c r="C1370" s="6">
        <v>0</v>
      </c>
      <c r="D1370" s="5" t="s">
        <v>131</v>
      </c>
      <c r="E1370" s="5" t="str">
        <f t="shared" si="702"/>
        <v>316</v>
      </c>
      <c r="F1370" s="5" t="str">
        <f t="shared" si="701"/>
        <v>3161987</v>
      </c>
      <c r="G1370" s="7">
        <v>83.850999999999999</v>
      </c>
      <c r="H1370" s="7">
        <v>87.218000000000004</v>
      </c>
      <c r="I1370" s="7">
        <v>212.76499999999999</v>
      </c>
      <c r="J1370" s="7">
        <v>74.757999999999996</v>
      </c>
      <c r="K1370" s="7">
        <v>253.74299999999999</v>
      </c>
      <c r="L1370" s="7">
        <v>243.947</v>
      </c>
      <c r="M1370" s="7">
        <v>77.501999999999995</v>
      </c>
      <c r="N1370" s="7">
        <v>164.898</v>
      </c>
      <c r="O1370" s="7"/>
      <c r="Q1370" s="13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O1370" s="10"/>
      <c r="AP1370" s="10"/>
      <c r="AQ1370" s="10"/>
      <c r="AR1370" s="10"/>
      <c r="AS1370" s="10"/>
      <c r="AT1370" s="10"/>
      <c r="AU1370" s="10"/>
      <c r="AV1370" s="10"/>
    </row>
    <row r="1371" spans="1:48" x14ac:dyDescent="0.2">
      <c r="A1371" s="2">
        <v>1</v>
      </c>
      <c r="B1371" s="6" t="s">
        <v>15</v>
      </c>
      <c r="C1371" s="6">
        <v>0</v>
      </c>
      <c r="D1371" s="5" t="s">
        <v>131</v>
      </c>
      <c r="E1371" s="5" t="str">
        <f t="shared" si="702"/>
        <v>316</v>
      </c>
      <c r="F1371" s="5" t="str">
        <f t="shared" si="701"/>
        <v>3161988</v>
      </c>
      <c r="G1371" s="7">
        <v>83.47</v>
      </c>
      <c r="H1371" s="7">
        <v>85.307000000000002</v>
      </c>
      <c r="I1371" s="7">
        <v>209.51900000000001</v>
      </c>
      <c r="J1371" s="7">
        <v>79.64</v>
      </c>
      <c r="K1371" s="7">
        <v>251.01</v>
      </c>
      <c r="L1371" s="7">
        <v>245.60499999999999</v>
      </c>
      <c r="M1371" s="7">
        <v>81.337999999999994</v>
      </c>
      <c r="N1371" s="7">
        <v>170.41900000000001</v>
      </c>
      <c r="O1371" s="7"/>
      <c r="Q1371" s="13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O1371" s="10"/>
      <c r="AP1371" s="10"/>
      <c r="AQ1371" s="10"/>
      <c r="AR1371" s="10"/>
      <c r="AS1371" s="10"/>
      <c r="AT1371" s="10"/>
      <c r="AU1371" s="10"/>
      <c r="AV1371" s="10"/>
    </row>
    <row r="1372" spans="1:48" x14ac:dyDescent="0.2">
      <c r="A1372" s="2">
        <v>1</v>
      </c>
      <c r="B1372" s="6" t="s">
        <v>16</v>
      </c>
      <c r="C1372" s="6">
        <v>0</v>
      </c>
      <c r="D1372" s="5" t="s">
        <v>131</v>
      </c>
      <c r="E1372" s="5" t="str">
        <f t="shared" si="702"/>
        <v>316</v>
      </c>
      <c r="F1372" s="5" t="str">
        <f t="shared" si="701"/>
        <v>3161989</v>
      </c>
      <c r="G1372" s="7">
        <v>84.061000000000007</v>
      </c>
      <c r="H1372" s="7">
        <v>86.521000000000001</v>
      </c>
      <c r="I1372" s="7">
        <v>206.76</v>
      </c>
      <c r="J1372" s="7">
        <v>82.903999999999996</v>
      </c>
      <c r="K1372" s="7">
        <v>245.965</v>
      </c>
      <c r="L1372" s="7">
        <v>238.97200000000001</v>
      </c>
      <c r="M1372" s="7">
        <v>81.284000000000006</v>
      </c>
      <c r="N1372" s="7">
        <v>168.06200000000001</v>
      </c>
      <c r="O1372" s="7"/>
      <c r="Q1372" s="13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O1372" s="10"/>
      <c r="AP1372" s="10"/>
      <c r="AQ1372" s="10"/>
      <c r="AR1372" s="10"/>
      <c r="AS1372" s="10"/>
      <c r="AT1372" s="10"/>
      <c r="AU1372" s="10"/>
      <c r="AV1372" s="10"/>
    </row>
    <row r="1373" spans="1:48" x14ac:dyDescent="0.2">
      <c r="A1373" s="2">
        <v>1</v>
      </c>
      <c r="B1373" s="6" t="s">
        <v>17</v>
      </c>
      <c r="C1373" s="6">
        <v>0</v>
      </c>
      <c r="D1373" s="5" t="s">
        <v>131</v>
      </c>
      <c r="E1373" s="5" t="str">
        <f t="shared" si="702"/>
        <v>316</v>
      </c>
      <c r="F1373" s="5" t="str">
        <f t="shared" si="701"/>
        <v>3161990</v>
      </c>
      <c r="G1373" s="7">
        <v>85.840999999999994</v>
      </c>
      <c r="H1373" s="7">
        <v>86.741</v>
      </c>
      <c r="I1373" s="7">
        <v>198.36799999999999</v>
      </c>
      <c r="J1373" s="7">
        <v>85.977000000000004</v>
      </c>
      <c r="K1373" s="7">
        <v>231.08699999999999</v>
      </c>
      <c r="L1373" s="7">
        <v>228.69</v>
      </c>
      <c r="M1373" s="7">
        <v>85.897000000000006</v>
      </c>
      <c r="N1373" s="7">
        <v>170.392</v>
      </c>
      <c r="O1373" s="7"/>
      <c r="Q1373" s="13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O1373" s="10"/>
      <c r="AP1373" s="10"/>
      <c r="AQ1373" s="10"/>
      <c r="AR1373" s="10"/>
      <c r="AS1373" s="10"/>
      <c r="AT1373" s="10"/>
      <c r="AU1373" s="10"/>
      <c r="AV1373" s="10"/>
    </row>
    <row r="1374" spans="1:48" x14ac:dyDescent="0.2">
      <c r="A1374" s="2">
        <v>1</v>
      </c>
      <c r="B1374" s="6" t="s">
        <v>18</v>
      </c>
      <c r="C1374" s="6">
        <v>0</v>
      </c>
      <c r="D1374" s="5" t="s">
        <v>131</v>
      </c>
      <c r="E1374" s="5" t="str">
        <f t="shared" si="702"/>
        <v>316</v>
      </c>
      <c r="F1374" s="5" t="str">
        <f t="shared" si="701"/>
        <v>3161991</v>
      </c>
      <c r="G1374" s="7">
        <v>84.372</v>
      </c>
      <c r="H1374" s="7">
        <v>86.134</v>
      </c>
      <c r="I1374" s="7">
        <v>181.697</v>
      </c>
      <c r="J1374" s="7">
        <v>87.1</v>
      </c>
      <c r="K1374" s="7">
        <v>215.351</v>
      </c>
      <c r="L1374" s="7">
        <v>210.94499999999999</v>
      </c>
      <c r="M1374" s="7">
        <v>89.283000000000001</v>
      </c>
      <c r="N1374" s="7">
        <v>162.22399999999999</v>
      </c>
      <c r="O1374" s="7"/>
      <c r="Q1374" s="13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O1374" s="10"/>
      <c r="AP1374" s="10"/>
      <c r="AQ1374" s="10"/>
      <c r="AR1374" s="10"/>
      <c r="AS1374" s="10"/>
      <c r="AT1374" s="10"/>
      <c r="AU1374" s="10"/>
      <c r="AV1374" s="10"/>
    </row>
    <row r="1375" spans="1:48" x14ac:dyDescent="0.2">
      <c r="A1375" s="2">
        <v>1</v>
      </c>
      <c r="B1375" s="6" t="s">
        <v>19</v>
      </c>
      <c r="C1375" s="6">
        <v>0</v>
      </c>
      <c r="D1375" s="5" t="s">
        <v>131</v>
      </c>
      <c r="E1375" s="5" t="str">
        <f t="shared" si="702"/>
        <v>316</v>
      </c>
      <c r="F1375" s="5" t="str">
        <f t="shared" si="701"/>
        <v>3161992</v>
      </c>
      <c r="G1375" s="7">
        <v>93.450999999999993</v>
      </c>
      <c r="H1375" s="7">
        <v>96.02</v>
      </c>
      <c r="I1375" s="7">
        <v>197.614</v>
      </c>
      <c r="J1375" s="7">
        <v>88.266999999999996</v>
      </c>
      <c r="K1375" s="7">
        <v>211.46199999999999</v>
      </c>
      <c r="L1375" s="7">
        <v>205.804</v>
      </c>
      <c r="M1375" s="7">
        <v>86.605999999999995</v>
      </c>
      <c r="N1375" s="7">
        <v>171.14500000000001</v>
      </c>
      <c r="O1375" s="7"/>
      <c r="Q1375" s="13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O1375" s="10"/>
      <c r="AP1375" s="10"/>
      <c r="AQ1375" s="10"/>
      <c r="AR1375" s="10"/>
      <c r="AS1375" s="10"/>
      <c r="AT1375" s="10"/>
      <c r="AU1375" s="10"/>
      <c r="AV1375" s="10"/>
    </row>
    <row r="1376" spans="1:48" x14ac:dyDescent="0.2">
      <c r="A1376" s="2">
        <v>1</v>
      </c>
      <c r="B1376" s="6" t="s">
        <v>20</v>
      </c>
      <c r="C1376" s="6">
        <v>0</v>
      </c>
      <c r="D1376" s="5" t="s">
        <v>131</v>
      </c>
      <c r="E1376" s="5" t="str">
        <f t="shared" si="702"/>
        <v>316</v>
      </c>
      <c r="F1376" s="5" t="str">
        <f t="shared" si="701"/>
        <v>3161993</v>
      </c>
      <c r="G1376" s="7">
        <v>92.728999999999999</v>
      </c>
      <c r="H1376" s="7">
        <v>97.13</v>
      </c>
      <c r="I1376" s="7">
        <v>198.60900000000001</v>
      </c>
      <c r="J1376" s="7">
        <v>89.775999999999996</v>
      </c>
      <c r="K1376" s="7">
        <v>214.18199999999999</v>
      </c>
      <c r="L1376" s="7">
        <v>204.47800000000001</v>
      </c>
      <c r="M1376" s="7">
        <v>87.022000000000006</v>
      </c>
      <c r="N1376" s="7">
        <v>172.834</v>
      </c>
      <c r="O1376" s="7"/>
      <c r="Q1376" s="13"/>
      <c r="R1376" s="10"/>
      <c r="S1376" s="10"/>
      <c r="T1376" s="10"/>
      <c r="U1376" s="10"/>
      <c r="V1376" s="10"/>
      <c r="W1376" s="10"/>
      <c r="X1376" s="4"/>
      <c r="Y1376" s="4"/>
      <c r="Z1376" s="4"/>
      <c r="AA1376" s="4"/>
      <c r="AB1376" s="10"/>
      <c r="AC1376" s="10"/>
      <c r="AD1376" s="10"/>
      <c r="AE1376" s="10"/>
      <c r="AF1376" s="10"/>
      <c r="AO1376" s="10"/>
      <c r="AP1376" s="10"/>
      <c r="AQ1376" s="10"/>
      <c r="AR1376" s="10"/>
      <c r="AS1376" s="10"/>
      <c r="AT1376" s="10"/>
      <c r="AU1376" s="10"/>
      <c r="AV1376" s="10"/>
    </row>
    <row r="1377" spans="1:48" x14ac:dyDescent="0.2">
      <c r="A1377" s="2">
        <v>1</v>
      </c>
      <c r="B1377" s="6" t="s">
        <v>21</v>
      </c>
      <c r="C1377" s="6">
        <v>0</v>
      </c>
      <c r="D1377" s="5" t="s">
        <v>131</v>
      </c>
      <c r="E1377" s="5" t="str">
        <f t="shared" si="702"/>
        <v>316</v>
      </c>
      <c r="F1377" s="5" t="str">
        <f t="shared" si="701"/>
        <v>3161994</v>
      </c>
      <c r="G1377" s="7">
        <v>91.543000000000006</v>
      </c>
      <c r="H1377" s="7">
        <v>96.155000000000001</v>
      </c>
      <c r="I1377" s="7">
        <v>191.512</v>
      </c>
      <c r="J1377" s="7">
        <v>91.631</v>
      </c>
      <c r="K1377" s="7">
        <v>209.20500000000001</v>
      </c>
      <c r="L1377" s="7">
        <v>199.17099999999999</v>
      </c>
      <c r="M1377" s="7">
        <v>85.207999999999998</v>
      </c>
      <c r="N1377" s="7">
        <v>163.18299999999999</v>
      </c>
      <c r="O1377" s="7"/>
      <c r="Q1377" s="13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O1377" s="10"/>
      <c r="AP1377" s="10"/>
      <c r="AQ1377" s="10"/>
      <c r="AR1377" s="10"/>
      <c r="AS1377" s="10"/>
      <c r="AT1377" s="10"/>
      <c r="AU1377" s="10"/>
      <c r="AV1377" s="10"/>
    </row>
    <row r="1378" spans="1:48" x14ac:dyDescent="0.2">
      <c r="A1378" s="2">
        <v>1</v>
      </c>
      <c r="B1378" s="6" t="s">
        <v>22</v>
      </c>
      <c r="C1378" s="6">
        <v>0</v>
      </c>
      <c r="D1378" s="5" t="s">
        <v>131</v>
      </c>
      <c r="E1378" s="5" t="str">
        <f t="shared" si="702"/>
        <v>316</v>
      </c>
      <c r="F1378" s="5" t="str">
        <f t="shared" si="701"/>
        <v>3161995</v>
      </c>
      <c r="G1378" s="7">
        <v>94.992000000000004</v>
      </c>
      <c r="H1378" s="7">
        <v>97.671000000000006</v>
      </c>
      <c r="I1378" s="7">
        <v>178.49600000000001</v>
      </c>
      <c r="J1378" s="7">
        <v>94.44</v>
      </c>
      <c r="K1378" s="7">
        <v>187.90700000000001</v>
      </c>
      <c r="L1378" s="7">
        <v>182.75299999999999</v>
      </c>
      <c r="M1378" s="7">
        <v>85.960999999999999</v>
      </c>
      <c r="N1378" s="7">
        <v>153.43799999999999</v>
      </c>
      <c r="O1378" s="7"/>
      <c r="Q1378" s="13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O1378" s="10"/>
      <c r="AP1378" s="10"/>
      <c r="AQ1378" s="10"/>
      <c r="AR1378" s="10"/>
      <c r="AS1378" s="10"/>
      <c r="AT1378" s="10"/>
      <c r="AU1378" s="10"/>
      <c r="AV1378" s="10"/>
    </row>
    <row r="1379" spans="1:48" x14ac:dyDescent="0.2">
      <c r="A1379" s="2">
        <v>1</v>
      </c>
      <c r="B1379" s="6" t="s">
        <v>23</v>
      </c>
      <c r="C1379" s="6">
        <v>0</v>
      </c>
      <c r="D1379" s="5" t="s">
        <v>131</v>
      </c>
      <c r="E1379" s="5" t="str">
        <f t="shared" si="702"/>
        <v>316</v>
      </c>
      <c r="F1379" s="5" t="str">
        <f t="shared" si="701"/>
        <v>3161996</v>
      </c>
      <c r="G1379" s="7">
        <v>103.19199999999999</v>
      </c>
      <c r="H1379" s="7">
        <v>107.518</v>
      </c>
      <c r="I1379" s="7">
        <v>181.15799999999999</v>
      </c>
      <c r="J1379" s="7">
        <v>93.89</v>
      </c>
      <c r="K1379" s="7">
        <v>175.55500000000001</v>
      </c>
      <c r="L1379" s="7">
        <v>168.49100000000001</v>
      </c>
      <c r="M1379" s="7">
        <v>82.204999999999998</v>
      </c>
      <c r="N1379" s="7">
        <v>148.92099999999999</v>
      </c>
      <c r="O1379" s="7"/>
      <c r="Q1379" s="13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O1379" s="10"/>
      <c r="AP1379" s="10"/>
      <c r="AQ1379" s="10"/>
      <c r="AR1379" s="10"/>
      <c r="AS1379" s="10"/>
      <c r="AT1379" s="10"/>
      <c r="AU1379" s="10"/>
      <c r="AV1379" s="10"/>
    </row>
    <row r="1380" spans="1:48" x14ac:dyDescent="0.2">
      <c r="A1380" s="2">
        <v>1</v>
      </c>
      <c r="B1380" s="6" t="s">
        <v>24</v>
      </c>
      <c r="C1380" s="6">
        <v>0</v>
      </c>
      <c r="D1380" s="5" t="s">
        <v>131</v>
      </c>
      <c r="E1380" s="5" t="str">
        <f t="shared" si="702"/>
        <v>316</v>
      </c>
      <c r="F1380" s="5" t="str">
        <f t="shared" si="701"/>
        <v>3161997</v>
      </c>
      <c r="G1380" s="7">
        <v>119.089</v>
      </c>
      <c r="H1380" s="7">
        <v>124.785</v>
      </c>
      <c r="I1380" s="7">
        <v>190.38499999999999</v>
      </c>
      <c r="J1380" s="7">
        <v>95.614000000000004</v>
      </c>
      <c r="K1380" s="7">
        <v>159.869</v>
      </c>
      <c r="L1380" s="7">
        <v>152.57</v>
      </c>
      <c r="M1380" s="7">
        <v>82.293999999999997</v>
      </c>
      <c r="N1380" s="7">
        <v>156.67599999999999</v>
      </c>
      <c r="O1380" s="7"/>
      <c r="Q1380" s="13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O1380" s="10"/>
      <c r="AP1380" s="10"/>
      <c r="AQ1380" s="10"/>
      <c r="AR1380" s="10"/>
      <c r="AS1380" s="10"/>
      <c r="AT1380" s="10"/>
      <c r="AU1380" s="10"/>
      <c r="AV1380" s="10"/>
    </row>
    <row r="1381" spans="1:48" x14ac:dyDescent="0.2">
      <c r="A1381" s="2">
        <v>1</v>
      </c>
      <c r="B1381" s="6" t="s">
        <v>25</v>
      </c>
      <c r="C1381" s="6">
        <v>0</v>
      </c>
      <c r="D1381" s="5" t="s">
        <v>131</v>
      </c>
      <c r="E1381" s="5" t="str">
        <f t="shared" si="702"/>
        <v>316</v>
      </c>
      <c r="F1381" s="5" t="str">
        <f t="shared" si="701"/>
        <v>3161998</v>
      </c>
      <c r="G1381" s="7">
        <v>124.95</v>
      </c>
      <c r="H1381" s="7">
        <v>126.649</v>
      </c>
      <c r="I1381" s="7">
        <v>181.256</v>
      </c>
      <c r="J1381" s="7">
        <v>95.149000000000001</v>
      </c>
      <c r="K1381" s="7">
        <v>145.06299999999999</v>
      </c>
      <c r="L1381" s="7">
        <v>143.11799999999999</v>
      </c>
      <c r="M1381" s="7">
        <v>85.796000000000006</v>
      </c>
      <c r="N1381" s="7">
        <v>155.511</v>
      </c>
      <c r="O1381" s="7"/>
      <c r="Q1381" s="13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O1381" s="10"/>
      <c r="AP1381" s="10"/>
      <c r="AQ1381" s="10"/>
      <c r="AR1381" s="10"/>
      <c r="AS1381" s="10"/>
      <c r="AT1381" s="10"/>
      <c r="AU1381" s="10"/>
      <c r="AV1381" s="10"/>
    </row>
    <row r="1382" spans="1:48" x14ac:dyDescent="0.2">
      <c r="A1382" s="2">
        <v>1</v>
      </c>
      <c r="B1382" s="6" t="s">
        <v>26</v>
      </c>
      <c r="C1382" s="6">
        <v>0</v>
      </c>
      <c r="D1382" s="5" t="s">
        <v>131</v>
      </c>
      <c r="E1382" s="5" t="str">
        <f t="shared" si="702"/>
        <v>316</v>
      </c>
      <c r="F1382" s="5" t="str">
        <f t="shared" si="701"/>
        <v>3161999</v>
      </c>
      <c r="G1382" s="7">
        <v>128.833</v>
      </c>
      <c r="H1382" s="7">
        <v>130.42699999999999</v>
      </c>
      <c r="I1382" s="7">
        <v>173.03700000000001</v>
      </c>
      <c r="J1382" s="7">
        <v>94.897000000000006</v>
      </c>
      <c r="K1382" s="7">
        <v>134.31100000000001</v>
      </c>
      <c r="L1382" s="7">
        <v>132.66999999999999</v>
      </c>
      <c r="M1382" s="7">
        <v>86.807000000000002</v>
      </c>
      <c r="N1382" s="7">
        <v>150.209</v>
      </c>
      <c r="O1382" s="7"/>
      <c r="Q1382" s="13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O1382" s="10"/>
      <c r="AP1382" s="10"/>
      <c r="AQ1382" s="10"/>
      <c r="AR1382" s="10"/>
      <c r="AS1382" s="10"/>
      <c r="AT1382" s="10"/>
      <c r="AU1382" s="10"/>
      <c r="AV1382" s="10"/>
    </row>
    <row r="1383" spans="1:48" x14ac:dyDescent="0.2">
      <c r="A1383" s="2">
        <v>1</v>
      </c>
      <c r="B1383" s="6" t="s">
        <v>27</v>
      </c>
      <c r="C1383" s="6">
        <v>0</v>
      </c>
      <c r="D1383" s="5" t="s">
        <v>131</v>
      </c>
      <c r="E1383" s="5" t="str">
        <f t="shared" si="702"/>
        <v>316</v>
      </c>
      <c r="F1383" s="5" t="str">
        <f t="shared" si="701"/>
        <v>3162000</v>
      </c>
      <c r="G1383" s="7">
        <v>133.78800000000001</v>
      </c>
      <c r="H1383" s="7">
        <v>137.74600000000001</v>
      </c>
      <c r="I1383" s="7">
        <v>171.09700000000001</v>
      </c>
      <c r="J1383" s="7">
        <v>96.28</v>
      </c>
      <c r="K1383" s="7">
        <v>127.887</v>
      </c>
      <c r="L1383" s="7">
        <v>124.212</v>
      </c>
      <c r="M1383" s="7">
        <v>82.697999999999993</v>
      </c>
      <c r="N1383" s="7">
        <v>141.494</v>
      </c>
      <c r="O1383" s="7"/>
      <c r="Q1383" s="13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O1383" s="10"/>
      <c r="AP1383" s="10"/>
      <c r="AQ1383" s="10"/>
      <c r="AR1383" s="10"/>
      <c r="AS1383" s="10"/>
      <c r="AT1383" s="10"/>
      <c r="AU1383" s="10"/>
      <c r="AV1383" s="10"/>
    </row>
    <row r="1384" spans="1:48" x14ac:dyDescent="0.2">
      <c r="A1384" s="2">
        <v>1</v>
      </c>
      <c r="B1384" s="6" t="s">
        <v>28</v>
      </c>
      <c r="C1384" s="6">
        <v>0</v>
      </c>
      <c r="D1384" s="5" t="s">
        <v>131</v>
      </c>
      <c r="E1384" s="5" t="str">
        <f t="shared" si="702"/>
        <v>316</v>
      </c>
      <c r="F1384" s="5" t="str">
        <f t="shared" si="701"/>
        <v>3162001</v>
      </c>
      <c r="G1384" s="7">
        <v>138.458</v>
      </c>
      <c r="H1384" s="7">
        <v>135.23400000000001</v>
      </c>
      <c r="I1384" s="7">
        <v>141.29</v>
      </c>
      <c r="J1384" s="7">
        <v>99.513000000000005</v>
      </c>
      <c r="K1384" s="7">
        <v>102.045</v>
      </c>
      <c r="L1384" s="7">
        <v>104.47799999999999</v>
      </c>
      <c r="M1384" s="7">
        <v>90.135999999999996</v>
      </c>
      <c r="N1384" s="7">
        <v>127.352</v>
      </c>
      <c r="O1384" s="7"/>
      <c r="Q1384" s="13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O1384" s="10"/>
      <c r="AP1384" s="10"/>
      <c r="AQ1384" s="10"/>
      <c r="AR1384" s="10"/>
      <c r="AS1384" s="10"/>
      <c r="AT1384" s="10"/>
      <c r="AU1384" s="10"/>
      <c r="AV1384" s="10"/>
    </row>
    <row r="1385" spans="1:48" x14ac:dyDescent="0.2">
      <c r="A1385" s="2">
        <v>1</v>
      </c>
      <c r="B1385" s="6" t="s">
        <v>29</v>
      </c>
      <c r="C1385" s="6">
        <v>0</v>
      </c>
      <c r="D1385" s="5" t="s">
        <v>131</v>
      </c>
      <c r="E1385" s="5" t="str">
        <f t="shared" si="702"/>
        <v>316</v>
      </c>
      <c r="F1385" s="5" t="str">
        <f t="shared" si="701"/>
        <v>3162002</v>
      </c>
      <c r="G1385" s="7">
        <v>100</v>
      </c>
      <c r="H1385" s="7">
        <v>100</v>
      </c>
      <c r="I1385" s="7">
        <v>100</v>
      </c>
      <c r="J1385" s="7">
        <v>100</v>
      </c>
      <c r="K1385" s="7">
        <v>100</v>
      </c>
      <c r="L1385" s="7">
        <v>100</v>
      </c>
      <c r="M1385" s="7">
        <v>100</v>
      </c>
      <c r="N1385" s="7">
        <v>100</v>
      </c>
      <c r="O1385" s="7"/>
      <c r="Q1385" s="13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O1385" s="10"/>
      <c r="AP1385" s="10"/>
      <c r="AQ1385" s="10"/>
      <c r="AR1385" s="10"/>
      <c r="AS1385" s="10"/>
      <c r="AT1385" s="10"/>
      <c r="AU1385" s="10"/>
      <c r="AV1385" s="10"/>
    </row>
    <row r="1386" spans="1:48" x14ac:dyDescent="0.2">
      <c r="A1386" s="2">
        <v>1</v>
      </c>
      <c r="B1386" s="6" t="s">
        <v>30</v>
      </c>
      <c r="C1386" s="6">
        <v>0</v>
      </c>
      <c r="D1386" s="5" t="s">
        <v>131</v>
      </c>
      <c r="E1386" s="5" t="str">
        <f t="shared" si="702"/>
        <v>316</v>
      </c>
      <c r="F1386" s="5" t="str">
        <f t="shared" si="701"/>
        <v>3162003</v>
      </c>
      <c r="G1386" s="7">
        <v>104.85</v>
      </c>
      <c r="H1386" s="7">
        <v>108.617</v>
      </c>
      <c r="I1386" s="7">
        <v>96.728999999999999</v>
      </c>
      <c r="J1386" s="7">
        <v>102.107</v>
      </c>
      <c r="K1386" s="7">
        <v>92.254999999999995</v>
      </c>
      <c r="L1386" s="7">
        <v>89.055000000000007</v>
      </c>
      <c r="M1386" s="7">
        <v>99.73</v>
      </c>
      <c r="N1386" s="7">
        <v>96.468000000000004</v>
      </c>
      <c r="O1386" s="7"/>
      <c r="Q1386" s="13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O1386" s="10"/>
      <c r="AP1386" s="10"/>
      <c r="AQ1386" s="10"/>
      <c r="AR1386" s="10"/>
      <c r="AS1386" s="10"/>
      <c r="AT1386" s="10"/>
      <c r="AU1386" s="10"/>
      <c r="AV1386" s="10"/>
    </row>
    <row r="1387" spans="1:48" x14ac:dyDescent="0.2">
      <c r="A1387" s="2">
        <v>1</v>
      </c>
      <c r="B1387" s="6" t="s">
        <v>31</v>
      </c>
      <c r="C1387" s="6">
        <v>0</v>
      </c>
      <c r="D1387" s="5" t="s">
        <v>131</v>
      </c>
      <c r="E1387" s="5" t="str">
        <f t="shared" si="702"/>
        <v>316</v>
      </c>
      <c r="F1387" s="5" t="str">
        <f t="shared" si="701"/>
        <v>3162004</v>
      </c>
      <c r="G1387" s="7">
        <v>128.44399999999999</v>
      </c>
      <c r="H1387" s="7">
        <v>134.071</v>
      </c>
      <c r="I1387" s="7">
        <v>96.272999999999996</v>
      </c>
      <c r="J1387" s="7">
        <v>102.875</v>
      </c>
      <c r="K1387" s="7">
        <v>74.953000000000003</v>
      </c>
      <c r="L1387" s="7">
        <v>71.808000000000007</v>
      </c>
      <c r="M1387" s="7">
        <v>97.801000000000002</v>
      </c>
      <c r="N1387" s="7">
        <v>94.156000000000006</v>
      </c>
      <c r="O1387" s="7"/>
      <c r="Q1387" s="13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O1387" s="10"/>
      <c r="AP1387" s="10"/>
      <c r="AQ1387" s="10"/>
      <c r="AR1387" s="10"/>
      <c r="AS1387" s="10"/>
      <c r="AT1387" s="10"/>
      <c r="AU1387" s="10"/>
      <c r="AV1387" s="10"/>
    </row>
    <row r="1388" spans="1:48" x14ac:dyDescent="0.2">
      <c r="A1388" s="2">
        <v>1</v>
      </c>
      <c r="B1388" s="6" t="s">
        <v>32</v>
      </c>
      <c r="C1388" s="6">
        <v>0</v>
      </c>
      <c r="D1388" s="5" t="s">
        <v>131</v>
      </c>
      <c r="E1388" s="5" t="str">
        <f t="shared" si="702"/>
        <v>316</v>
      </c>
      <c r="F1388" s="5" t="str">
        <f t="shared" si="701"/>
        <v>3162005</v>
      </c>
      <c r="G1388" s="7">
        <v>129.44399999999999</v>
      </c>
      <c r="H1388" s="7">
        <v>136.203</v>
      </c>
      <c r="I1388" s="7">
        <v>101.87</v>
      </c>
      <c r="J1388" s="7">
        <v>103.53700000000001</v>
      </c>
      <c r="K1388" s="7">
        <v>78.697999999999993</v>
      </c>
      <c r="L1388" s="7">
        <v>74.793000000000006</v>
      </c>
      <c r="M1388" s="7">
        <v>95.804000000000002</v>
      </c>
      <c r="N1388" s="7">
        <v>97.594999999999999</v>
      </c>
      <c r="O1388" s="7"/>
      <c r="Q1388" s="13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O1388" s="10"/>
      <c r="AP1388" s="10"/>
      <c r="AQ1388" s="10"/>
      <c r="AR1388" s="10"/>
      <c r="AS1388" s="10"/>
      <c r="AT1388" s="10"/>
      <c r="AU1388" s="10"/>
      <c r="AV1388" s="10"/>
    </row>
    <row r="1389" spans="1:48" x14ac:dyDescent="0.2">
      <c r="A1389" s="2">
        <v>1</v>
      </c>
      <c r="B1389" s="6" t="s">
        <v>33</v>
      </c>
      <c r="C1389" s="6">
        <v>0</v>
      </c>
      <c r="D1389" s="5" t="s">
        <v>131</v>
      </c>
      <c r="E1389" s="5" t="str">
        <f t="shared" si="702"/>
        <v>316</v>
      </c>
      <c r="F1389" s="5" t="str">
        <f t="shared" si="701"/>
        <v>3162006</v>
      </c>
      <c r="G1389" s="7">
        <v>133.66300000000001</v>
      </c>
      <c r="H1389" s="7">
        <v>143.232</v>
      </c>
      <c r="I1389" s="7">
        <v>98.813000000000002</v>
      </c>
      <c r="J1389" s="7">
        <v>105.35299999999999</v>
      </c>
      <c r="K1389" s="7">
        <v>73.927000000000007</v>
      </c>
      <c r="L1389" s="7">
        <v>68.988</v>
      </c>
      <c r="M1389" s="7">
        <v>95.082999999999998</v>
      </c>
      <c r="N1389" s="7">
        <v>93.953999999999994</v>
      </c>
      <c r="O1389" s="7"/>
      <c r="Q1389" s="13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O1389" s="10"/>
      <c r="AP1389" s="10"/>
      <c r="AQ1389" s="10"/>
      <c r="AR1389" s="10"/>
      <c r="AS1389" s="10"/>
      <c r="AT1389" s="10"/>
      <c r="AU1389" s="10"/>
      <c r="AV1389" s="10"/>
    </row>
    <row r="1390" spans="1:48" x14ac:dyDescent="0.2">
      <c r="A1390" s="2">
        <v>1</v>
      </c>
      <c r="B1390" s="6" t="s">
        <v>34</v>
      </c>
      <c r="C1390" s="6">
        <v>0</v>
      </c>
      <c r="D1390" s="5" t="s">
        <v>131</v>
      </c>
      <c r="E1390" s="5" t="str">
        <f t="shared" si="702"/>
        <v>316</v>
      </c>
      <c r="F1390" s="5" t="str">
        <f t="shared" si="701"/>
        <v>3162007</v>
      </c>
      <c r="G1390" s="7">
        <v>125.312</v>
      </c>
      <c r="H1390" s="7">
        <v>130.185</v>
      </c>
      <c r="I1390" s="7">
        <v>83.335999999999999</v>
      </c>
      <c r="J1390" s="7">
        <v>107.85299999999999</v>
      </c>
      <c r="K1390" s="7">
        <v>66.501999999999995</v>
      </c>
      <c r="L1390" s="7">
        <v>64.013000000000005</v>
      </c>
      <c r="M1390" s="7">
        <v>110.646</v>
      </c>
      <c r="N1390" s="7">
        <v>92.207999999999998</v>
      </c>
      <c r="O1390" s="7"/>
      <c r="Q1390" s="13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O1390" s="10"/>
      <c r="AP1390" s="10"/>
      <c r="AQ1390" s="10"/>
      <c r="AR1390" s="10"/>
      <c r="AS1390" s="10"/>
      <c r="AT1390" s="10"/>
      <c r="AU1390" s="10"/>
      <c r="AV1390" s="10"/>
    </row>
    <row r="1391" spans="1:48" x14ac:dyDescent="0.2">
      <c r="A1391" s="2">
        <v>1</v>
      </c>
      <c r="B1391" s="6" t="s">
        <v>35</v>
      </c>
      <c r="C1391" s="6">
        <v>0</v>
      </c>
      <c r="D1391" s="5" t="s">
        <v>131</v>
      </c>
      <c r="E1391" s="5" t="str">
        <f t="shared" si="702"/>
        <v>316</v>
      </c>
      <c r="F1391" s="5" t="str">
        <f t="shared" si="701"/>
        <v>3162008</v>
      </c>
      <c r="G1391" s="7">
        <v>130.63200000000001</v>
      </c>
      <c r="H1391" s="7">
        <v>132.858</v>
      </c>
      <c r="I1391" s="7">
        <v>79.097999999999999</v>
      </c>
      <c r="J1391" s="7">
        <v>110.304</v>
      </c>
      <c r="K1391" s="7">
        <v>60.55</v>
      </c>
      <c r="L1391" s="7">
        <v>59.536000000000001</v>
      </c>
      <c r="M1391" s="7">
        <v>112.884</v>
      </c>
      <c r="N1391" s="7">
        <v>89.289000000000001</v>
      </c>
      <c r="O1391" s="7"/>
      <c r="Q1391" s="13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O1391" s="10"/>
      <c r="AP1391" s="10"/>
      <c r="AQ1391" s="10"/>
      <c r="AR1391" s="10"/>
      <c r="AS1391" s="10"/>
      <c r="AT1391" s="10"/>
      <c r="AU1391" s="10"/>
      <c r="AV1391" s="10"/>
    </row>
    <row r="1392" spans="1:48" x14ac:dyDescent="0.2">
      <c r="A1392" s="2">
        <v>1</v>
      </c>
      <c r="B1392" s="6" t="s">
        <v>36</v>
      </c>
      <c r="C1392" s="6">
        <v>0</v>
      </c>
      <c r="D1392" s="5" t="s">
        <v>131</v>
      </c>
      <c r="E1392" s="5" t="str">
        <f t="shared" si="702"/>
        <v>316</v>
      </c>
      <c r="F1392" s="5" t="str">
        <f t="shared" si="701"/>
        <v>3162009</v>
      </c>
      <c r="G1392" s="7">
        <v>121.717</v>
      </c>
      <c r="H1392" s="7">
        <v>117.86199999999999</v>
      </c>
      <c r="I1392" s="7">
        <v>64.501999999999995</v>
      </c>
      <c r="J1392" s="7">
        <v>110.84</v>
      </c>
      <c r="K1392" s="7">
        <v>52.993000000000002</v>
      </c>
      <c r="L1392" s="7">
        <v>54.725999999999999</v>
      </c>
      <c r="M1392" s="7">
        <v>117.456</v>
      </c>
      <c r="N1392" s="7">
        <v>75.760999999999996</v>
      </c>
      <c r="O1392" s="7"/>
      <c r="Q1392" s="13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O1392" s="10"/>
      <c r="AP1392" s="10"/>
      <c r="AQ1392" s="10"/>
      <c r="AR1392" s="10"/>
      <c r="AS1392" s="10"/>
      <c r="AT1392" s="10"/>
      <c r="AU1392" s="10"/>
      <c r="AV1392" s="10"/>
    </row>
    <row r="1393" spans="1:48" x14ac:dyDescent="0.2">
      <c r="A1393" s="2">
        <v>1</v>
      </c>
      <c r="B1393" s="6" t="s">
        <v>37</v>
      </c>
      <c r="C1393" s="6">
        <v>0</v>
      </c>
      <c r="D1393" s="5" t="s">
        <v>131</v>
      </c>
      <c r="E1393" s="5" t="str">
        <f t="shared" si="702"/>
        <v>316</v>
      </c>
      <c r="F1393" s="5" t="str">
        <f t="shared" si="701"/>
        <v>3162010</v>
      </c>
      <c r="G1393" s="7">
        <v>134.04499999999999</v>
      </c>
      <c r="H1393" s="7">
        <v>138.41900000000001</v>
      </c>
      <c r="I1393" s="7">
        <v>73.227000000000004</v>
      </c>
      <c r="J1393" s="7">
        <v>112.22199999999999</v>
      </c>
      <c r="K1393" s="7">
        <v>54.628</v>
      </c>
      <c r="L1393" s="7">
        <v>52.902000000000001</v>
      </c>
      <c r="M1393" s="7">
        <v>106.682</v>
      </c>
      <c r="N1393" s="7">
        <v>78.119</v>
      </c>
      <c r="O1393" s="7"/>
      <c r="Q1393" s="13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O1393" s="10"/>
      <c r="AP1393" s="10"/>
      <c r="AQ1393" s="10"/>
      <c r="AR1393" s="10"/>
      <c r="AS1393" s="10"/>
      <c r="AT1393" s="10"/>
      <c r="AU1393" s="10"/>
      <c r="AV1393" s="10"/>
    </row>
    <row r="1394" spans="1:48" x14ac:dyDescent="0.2">
      <c r="A1394" s="2">
        <v>1</v>
      </c>
      <c r="B1394" s="6" t="s">
        <v>63</v>
      </c>
      <c r="C1394" s="6">
        <v>0</v>
      </c>
      <c r="D1394" s="5" t="s">
        <v>131</v>
      </c>
      <c r="E1394" s="5" t="str">
        <f t="shared" si="702"/>
        <v>316</v>
      </c>
      <c r="F1394" s="5" t="str">
        <f t="shared" si="701"/>
        <v>3162011</v>
      </c>
      <c r="G1394" s="7">
        <v>133.613</v>
      </c>
      <c r="H1394" s="7">
        <v>147.42099999999999</v>
      </c>
      <c r="I1394" s="7">
        <v>73.587999999999994</v>
      </c>
      <c r="J1394" s="7">
        <v>116.863</v>
      </c>
      <c r="K1394" s="7">
        <v>55.076000000000001</v>
      </c>
      <c r="L1394" s="7">
        <v>49.917000000000002</v>
      </c>
      <c r="M1394" s="7">
        <v>108.858</v>
      </c>
      <c r="N1394" s="7">
        <v>80.106999999999999</v>
      </c>
      <c r="O1394" s="7"/>
      <c r="Q1394" s="13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O1394" s="10"/>
      <c r="AP1394" s="10"/>
      <c r="AQ1394" s="10"/>
      <c r="AR1394" s="10"/>
      <c r="AS1394" s="10"/>
      <c r="AT1394" s="10"/>
      <c r="AU1394" s="10"/>
      <c r="AV1394" s="10"/>
    </row>
    <row r="1395" spans="1:48" x14ac:dyDescent="0.2">
      <c r="A1395" s="2">
        <v>0</v>
      </c>
      <c r="B1395" s="5" t="s">
        <v>132</v>
      </c>
      <c r="C1395" s="6" t="s">
        <v>0</v>
      </c>
      <c r="E1395" s="5" t="str">
        <f t="shared" si="702"/>
        <v/>
      </c>
      <c r="F1395" s="5" t="str">
        <f t="shared" si="701"/>
        <v/>
      </c>
      <c r="Q1395" s="13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O1395" s="10"/>
      <c r="AP1395" s="10"/>
      <c r="AQ1395" s="10"/>
      <c r="AR1395" s="10"/>
      <c r="AS1395" s="10"/>
      <c r="AT1395" s="10"/>
      <c r="AU1395" s="10"/>
      <c r="AV1395" s="10"/>
    </row>
    <row r="1396" spans="1:48" x14ac:dyDescent="0.2">
      <c r="A1396" s="2">
        <v>1</v>
      </c>
      <c r="B1396" s="6" t="s">
        <v>13</v>
      </c>
      <c r="C1396" s="6">
        <v>0</v>
      </c>
      <c r="D1396" s="5" t="s">
        <v>133</v>
      </c>
      <c r="E1396" s="5" t="str">
        <f t="shared" si="702"/>
        <v/>
      </c>
      <c r="F1396" s="5" t="str">
        <f t="shared" si="701"/>
        <v/>
      </c>
      <c r="G1396" s="7">
        <v>138.375</v>
      </c>
      <c r="H1396" s="7">
        <v>144.946</v>
      </c>
      <c r="I1396" s="7">
        <v>168.13800000000001</v>
      </c>
      <c r="J1396" s="7">
        <v>72.980999999999995</v>
      </c>
      <c r="K1396" s="7">
        <v>121.509</v>
      </c>
      <c r="L1396" s="7">
        <v>116</v>
      </c>
      <c r="M1396" s="7">
        <v>62.52</v>
      </c>
      <c r="N1396" s="7">
        <v>105.12</v>
      </c>
      <c r="O1396" s="7"/>
      <c r="Q1396" s="13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O1396" s="10"/>
      <c r="AP1396" s="10"/>
      <c r="AQ1396" s="10"/>
      <c r="AR1396" s="10"/>
      <c r="AS1396" s="10"/>
      <c r="AT1396" s="10"/>
      <c r="AU1396" s="10"/>
      <c r="AV1396" s="10"/>
    </row>
    <row r="1397" spans="1:48" x14ac:dyDescent="0.2">
      <c r="A1397" s="2">
        <v>1</v>
      </c>
      <c r="B1397" s="6" t="s">
        <v>15</v>
      </c>
      <c r="C1397" s="6">
        <v>0</v>
      </c>
      <c r="D1397" s="5" t="s">
        <v>133</v>
      </c>
      <c r="E1397" s="5" t="str">
        <f t="shared" si="702"/>
        <v/>
      </c>
      <c r="F1397" s="5" t="str">
        <f t="shared" si="701"/>
        <v/>
      </c>
      <c r="G1397" s="7">
        <v>127.226</v>
      </c>
      <c r="H1397" s="7">
        <v>130.864</v>
      </c>
      <c r="I1397" s="7">
        <v>160.17699999999999</v>
      </c>
      <c r="J1397" s="7">
        <v>83.516999999999996</v>
      </c>
      <c r="K1397" s="7">
        <v>125.9</v>
      </c>
      <c r="L1397" s="7">
        <v>122.4</v>
      </c>
      <c r="M1397" s="7">
        <v>71.039000000000001</v>
      </c>
      <c r="N1397" s="7">
        <v>113.789</v>
      </c>
      <c r="O1397" s="7"/>
      <c r="Q1397" s="13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O1397" s="10"/>
      <c r="AP1397" s="10"/>
      <c r="AQ1397" s="10"/>
      <c r="AR1397" s="10"/>
      <c r="AS1397" s="10"/>
      <c r="AT1397" s="10"/>
      <c r="AU1397" s="10"/>
      <c r="AV1397" s="10"/>
    </row>
    <row r="1398" spans="1:48" x14ac:dyDescent="0.2">
      <c r="A1398" s="2">
        <v>1</v>
      </c>
      <c r="B1398" s="6" t="s">
        <v>16</v>
      </c>
      <c r="C1398" s="6">
        <v>0</v>
      </c>
      <c r="D1398" s="5" t="s">
        <v>133</v>
      </c>
      <c r="E1398" s="5" t="str">
        <f t="shared" si="702"/>
        <v/>
      </c>
      <c r="F1398" s="5" t="str">
        <f t="shared" si="701"/>
        <v/>
      </c>
      <c r="G1398" s="7">
        <v>142.77699999999999</v>
      </c>
      <c r="H1398" s="7">
        <v>147.31399999999999</v>
      </c>
      <c r="I1398" s="7">
        <v>159.09899999999999</v>
      </c>
      <c r="J1398" s="7">
        <v>85.399000000000001</v>
      </c>
      <c r="K1398" s="7">
        <v>111.432</v>
      </c>
      <c r="L1398" s="7">
        <v>108</v>
      </c>
      <c r="M1398" s="7">
        <v>62.658000000000001</v>
      </c>
      <c r="N1398" s="7">
        <v>99.688000000000002</v>
      </c>
      <c r="O1398" s="7"/>
      <c r="Q1398" s="13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O1398" s="10"/>
      <c r="AP1398" s="10"/>
      <c r="AQ1398" s="10"/>
      <c r="AR1398" s="10"/>
      <c r="AS1398" s="10"/>
      <c r="AT1398" s="10"/>
      <c r="AU1398" s="10"/>
      <c r="AV1398" s="10"/>
    </row>
    <row r="1399" spans="1:48" x14ac:dyDescent="0.2">
      <c r="A1399" s="2">
        <v>1</v>
      </c>
      <c r="B1399" s="6" t="s">
        <v>17</v>
      </c>
      <c r="C1399" s="6">
        <v>0</v>
      </c>
      <c r="D1399" s="5" t="s">
        <v>133</v>
      </c>
      <c r="E1399" s="5" t="str">
        <f t="shared" si="702"/>
        <v/>
      </c>
      <c r="F1399" s="5" t="str">
        <f t="shared" si="701"/>
        <v/>
      </c>
      <c r="G1399" s="7">
        <v>137.22800000000001</v>
      </c>
      <c r="H1399" s="7">
        <v>138.71199999999999</v>
      </c>
      <c r="I1399" s="7">
        <v>139.822</v>
      </c>
      <c r="J1399" s="7">
        <v>88.59</v>
      </c>
      <c r="K1399" s="7">
        <v>101.89</v>
      </c>
      <c r="L1399" s="7">
        <v>100.8</v>
      </c>
      <c r="M1399" s="7">
        <v>72.834000000000003</v>
      </c>
      <c r="N1399" s="7">
        <v>101.837</v>
      </c>
      <c r="O1399" s="7"/>
      <c r="Q1399" s="13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O1399" s="10"/>
      <c r="AP1399" s="10"/>
      <c r="AQ1399" s="10"/>
      <c r="AR1399" s="10"/>
      <c r="AS1399" s="10"/>
      <c r="AT1399" s="10"/>
      <c r="AU1399" s="10"/>
      <c r="AV1399" s="10"/>
    </row>
    <row r="1400" spans="1:48" x14ac:dyDescent="0.2">
      <c r="A1400" s="2">
        <v>1</v>
      </c>
      <c r="B1400" s="6" t="s">
        <v>18</v>
      </c>
      <c r="C1400" s="6">
        <v>0</v>
      </c>
      <c r="D1400" s="5" t="s">
        <v>133</v>
      </c>
      <c r="E1400" s="5" t="str">
        <f t="shared" si="702"/>
        <v/>
      </c>
      <c r="F1400" s="5" t="str">
        <f t="shared" si="701"/>
        <v/>
      </c>
      <c r="G1400" s="7">
        <v>137.17500000000001</v>
      </c>
      <c r="H1400" s="7">
        <v>140.185</v>
      </c>
      <c r="I1400" s="7">
        <v>131.21299999999999</v>
      </c>
      <c r="J1400" s="7">
        <v>83.594999999999999</v>
      </c>
      <c r="K1400" s="7">
        <v>95.653999999999996</v>
      </c>
      <c r="L1400" s="7">
        <v>93.6</v>
      </c>
      <c r="M1400" s="7">
        <v>78.105999999999995</v>
      </c>
      <c r="N1400" s="7">
        <v>102.485</v>
      </c>
      <c r="O1400" s="7"/>
      <c r="Q1400" s="13"/>
      <c r="R1400" s="10"/>
      <c r="S1400" s="10"/>
      <c r="T1400" s="10"/>
      <c r="U1400" s="10"/>
      <c r="V1400" s="10"/>
      <c r="W1400" s="10"/>
      <c r="X1400" s="4"/>
      <c r="Y1400" s="4"/>
      <c r="Z1400" s="4"/>
      <c r="AA1400" s="4"/>
      <c r="AB1400" s="10"/>
      <c r="AC1400" s="10"/>
      <c r="AD1400" s="10"/>
      <c r="AE1400" s="10"/>
      <c r="AF1400" s="10"/>
      <c r="AO1400" s="10"/>
      <c r="AP1400" s="10"/>
      <c r="AQ1400" s="10"/>
      <c r="AR1400" s="10"/>
      <c r="AS1400" s="10"/>
      <c r="AT1400" s="10"/>
      <c r="AU1400" s="10"/>
      <c r="AV1400" s="10"/>
    </row>
    <row r="1401" spans="1:48" x14ac:dyDescent="0.2">
      <c r="A1401" s="2">
        <v>1</v>
      </c>
      <c r="B1401" s="6" t="s">
        <v>19</v>
      </c>
      <c r="C1401" s="6">
        <v>0</v>
      </c>
      <c r="D1401" s="5" t="s">
        <v>133</v>
      </c>
      <c r="E1401" s="5" t="str">
        <f t="shared" si="702"/>
        <v/>
      </c>
      <c r="F1401" s="5" t="str">
        <f t="shared" si="701"/>
        <v/>
      </c>
      <c r="G1401" s="7">
        <v>131.61199999999999</v>
      </c>
      <c r="H1401" s="7">
        <v>135.821</v>
      </c>
      <c r="I1401" s="7">
        <v>185.803</v>
      </c>
      <c r="J1401" s="7">
        <v>81.844999999999999</v>
      </c>
      <c r="K1401" s="7">
        <v>141.17500000000001</v>
      </c>
      <c r="L1401" s="7">
        <v>136.80000000000001</v>
      </c>
      <c r="M1401" s="7">
        <v>83.67</v>
      </c>
      <c r="N1401" s="7">
        <v>155.46100000000001</v>
      </c>
      <c r="O1401" s="7"/>
      <c r="Q1401" s="13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O1401" s="10"/>
      <c r="AP1401" s="10"/>
      <c r="AQ1401" s="10"/>
      <c r="AR1401" s="10"/>
      <c r="AS1401" s="10"/>
      <c r="AT1401" s="10"/>
      <c r="AU1401" s="10"/>
      <c r="AV1401" s="10"/>
    </row>
    <row r="1402" spans="1:48" x14ac:dyDescent="0.2">
      <c r="A1402" s="2">
        <v>1</v>
      </c>
      <c r="B1402" s="6" t="s">
        <v>20</v>
      </c>
      <c r="C1402" s="6">
        <v>0</v>
      </c>
      <c r="D1402" s="5" t="s">
        <v>133</v>
      </c>
      <c r="E1402" s="5" t="str">
        <f t="shared" si="702"/>
        <v/>
      </c>
      <c r="F1402" s="5" t="str">
        <f t="shared" si="701"/>
        <v/>
      </c>
      <c r="G1402" s="7">
        <v>130.88900000000001</v>
      </c>
      <c r="H1402" s="7">
        <v>137.66999999999999</v>
      </c>
      <c r="I1402" s="7">
        <v>201.54900000000001</v>
      </c>
      <c r="J1402" s="7">
        <v>84.248999999999995</v>
      </c>
      <c r="K1402" s="7">
        <v>153.98500000000001</v>
      </c>
      <c r="L1402" s="7">
        <v>146.4</v>
      </c>
      <c r="M1402" s="7">
        <v>79.037000000000006</v>
      </c>
      <c r="N1402" s="7">
        <v>159.30000000000001</v>
      </c>
      <c r="O1402" s="7"/>
      <c r="Q1402" s="13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O1402" s="10"/>
      <c r="AP1402" s="10"/>
      <c r="AQ1402" s="10"/>
      <c r="AR1402" s="10"/>
      <c r="AS1402" s="10"/>
      <c r="AT1402" s="10"/>
      <c r="AU1402" s="10"/>
      <c r="AV1402" s="10"/>
    </row>
    <row r="1403" spans="1:48" x14ac:dyDescent="0.2">
      <c r="A1403" s="2">
        <v>1</v>
      </c>
      <c r="B1403" s="6" t="s">
        <v>21</v>
      </c>
      <c r="C1403" s="6">
        <v>0</v>
      </c>
      <c r="D1403" s="5" t="s">
        <v>133</v>
      </c>
      <c r="E1403" s="5" t="str">
        <f t="shared" si="702"/>
        <v/>
      </c>
      <c r="F1403" s="5" t="str">
        <f t="shared" si="701"/>
        <v/>
      </c>
      <c r="G1403" s="7">
        <v>108.226</v>
      </c>
      <c r="H1403" s="7">
        <v>114.155</v>
      </c>
      <c r="I1403" s="7">
        <v>178.08199999999999</v>
      </c>
      <c r="J1403" s="7">
        <v>90.248999999999995</v>
      </c>
      <c r="K1403" s="7">
        <v>164.54599999999999</v>
      </c>
      <c r="L1403" s="7">
        <v>156</v>
      </c>
      <c r="M1403" s="7">
        <v>84.447999999999993</v>
      </c>
      <c r="N1403" s="7">
        <v>150.386</v>
      </c>
      <c r="O1403" s="7"/>
      <c r="Q1403" s="13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O1403" s="10"/>
      <c r="AP1403" s="10"/>
      <c r="AQ1403" s="10"/>
      <c r="AR1403" s="10"/>
      <c r="AS1403" s="10"/>
      <c r="AT1403" s="10"/>
      <c r="AU1403" s="10"/>
      <c r="AV1403" s="10"/>
    </row>
    <row r="1404" spans="1:48" x14ac:dyDescent="0.2">
      <c r="A1404" s="2">
        <v>1</v>
      </c>
      <c r="B1404" s="6" t="s">
        <v>22</v>
      </c>
      <c r="C1404" s="6">
        <v>0</v>
      </c>
      <c r="D1404" s="5" t="s">
        <v>133</v>
      </c>
      <c r="E1404" s="5" t="str">
        <f t="shared" si="702"/>
        <v/>
      </c>
      <c r="F1404" s="5" t="str">
        <f t="shared" si="701"/>
        <v/>
      </c>
      <c r="G1404" s="7">
        <v>102.94</v>
      </c>
      <c r="H1404" s="7">
        <v>106.41200000000001</v>
      </c>
      <c r="I1404" s="7">
        <v>167.70599999999999</v>
      </c>
      <c r="J1404" s="7">
        <v>96.257999999999996</v>
      </c>
      <c r="K1404" s="7">
        <v>162.916</v>
      </c>
      <c r="L1404" s="7">
        <v>157.6</v>
      </c>
      <c r="M1404" s="7">
        <v>84.245999999999995</v>
      </c>
      <c r="N1404" s="7">
        <v>141.286</v>
      </c>
      <c r="O1404" s="7"/>
      <c r="Q1404" s="13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O1404" s="10"/>
      <c r="AP1404" s="10"/>
      <c r="AQ1404" s="10"/>
      <c r="AR1404" s="10"/>
      <c r="AS1404" s="10"/>
      <c r="AT1404" s="10"/>
      <c r="AU1404" s="10"/>
      <c r="AV1404" s="10"/>
    </row>
    <row r="1405" spans="1:48" x14ac:dyDescent="0.2">
      <c r="A1405" s="2">
        <v>1</v>
      </c>
      <c r="B1405" s="6" t="s">
        <v>23</v>
      </c>
      <c r="C1405" s="6">
        <v>0</v>
      </c>
      <c r="D1405" s="5" t="s">
        <v>133</v>
      </c>
      <c r="E1405" s="5" t="str">
        <f t="shared" si="702"/>
        <v/>
      </c>
      <c r="F1405" s="5" t="str">
        <f t="shared" si="701"/>
        <v/>
      </c>
      <c r="G1405" s="7">
        <v>115.947</v>
      </c>
      <c r="H1405" s="7">
        <v>121.398</v>
      </c>
      <c r="I1405" s="7">
        <v>186.46700000000001</v>
      </c>
      <c r="J1405" s="7">
        <v>90.350999999999999</v>
      </c>
      <c r="K1405" s="7">
        <v>160.821</v>
      </c>
      <c r="L1405" s="7">
        <v>153.6</v>
      </c>
      <c r="M1405" s="7">
        <v>76.045000000000002</v>
      </c>
      <c r="N1405" s="7">
        <v>141.80000000000001</v>
      </c>
      <c r="O1405" s="7"/>
      <c r="Q1405" s="13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O1405" s="10"/>
      <c r="AP1405" s="10"/>
      <c r="AQ1405" s="10"/>
      <c r="AR1405" s="10"/>
      <c r="AS1405" s="10"/>
      <c r="AT1405" s="10"/>
      <c r="AU1405" s="10"/>
      <c r="AV1405" s="10"/>
    </row>
    <row r="1406" spans="1:48" x14ac:dyDescent="0.2">
      <c r="A1406" s="2">
        <v>1</v>
      </c>
      <c r="B1406" s="6" t="s">
        <v>24</v>
      </c>
      <c r="C1406" s="6">
        <v>0</v>
      </c>
      <c r="D1406" s="5" t="s">
        <v>133</v>
      </c>
      <c r="E1406" s="5" t="str">
        <f t="shared" si="702"/>
        <v/>
      </c>
      <c r="F1406" s="5" t="str">
        <f t="shared" si="701"/>
        <v/>
      </c>
      <c r="G1406" s="7">
        <v>153.74199999999999</v>
      </c>
      <c r="H1406" s="7">
        <v>161.56700000000001</v>
      </c>
      <c r="I1406" s="7">
        <v>204.221</v>
      </c>
      <c r="J1406" s="7">
        <v>92.257999999999996</v>
      </c>
      <c r="K1406" s="7">
        <v>132.834</v>
      </c>
      <c r="L1406" s="7">
        <v>126.4</v>
      </c>
      <c r="M1406" s="7">
        <v>70.634</v>
      </c>
      <c r="N1406" s="7">
        <v>144.25</v>
      </c>
      <c r="O1406" s="7"/>
      <c r="Q1406" s="13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O1406" s="10"/>
      <c r="AP1406" s="10"/>
      <c r="AQ1406" s="10"/>
      <c r="AR1406" s="10"/>
      <c r="AS1406" s="10"/>
      <c r="AT1406" s="10"/>
      <c r="AU1406" s="10"/>
      <c r="AV1406" s="10"/>
    </row>
    <row r="1407" spans="1:48" x14ac:dyDescent="0.2">
      <c r="A1407" s="2">
        <v>1</v>
      </c>
      <c r="B1407" s="6" t="s">
        <v>25</v>
      </c>
      <c r="C1407" s="6">
        <v>0</v>
      </c>
      <c r="D1407" s="5" t="s">
        <v>133</v>
      </c>
      <c r="E1407" s="5" t="str">
        <f t="shared" si="702"/>
        <v/>
      </c>
      <c r="F1407" s="5" t="str">
        <f t="shared" si="701"/>
        <v/>
      </c>
      <c r="G1407" s="7">
        <v>150.87899999999999</v>
      </c>
      <c r="H1407" s="7">
        <v>153.23599999999999</v>
      </c>
      <c r="I1407" s="7">
        <v>196.142</v>
      </c>
      <c r="J1407" s="7">
        <v>89.12</v>
      </c>
      <c r="K1407" s="7">
        <v>130</v>
      </c>
      <c r="L1407" s="7">
        <v>128</v>
      </c>
      <c r="M1407" s="7">
        <v>77.477000000000004</v>
      </c>
      <c r="N1407" s="7">
        <v>151.965</v>
      </c>
      <c r="O1407" s="7"/>
      <c r="Q1407" s="13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O1407" s="10"/>
      <c r="AP1407" s="10"/>
      <c r="AQ1407" s="10"/>
      <c r="AR1407" s="10"/>
      <c r="AS1407" s="10"/>
      <c r="AT1407" s="10"/>
      <c r="AU1407" s="10"/>
      <c r="AV1407" s="10"/>
    </row>
    <row r="1408" spans="1:48" x14ac:dyDescent="0.2">
      <c r="A1408" s="2">
        <v>1</v>
      </c>
      <c r="B1408" s="6" t="s">
        <v>26</v>
      </c>
      <c r="C1408" s="6">
        <v>0</v>
      </c>
      <c r="D1408" s="5" t="s">
        <v>133</v>
      </c>
      <c r="E1408" s="5" t="str">
        <f t="shared" si="702"/>
        <v/>
      </c>
      <c r="F1408" s="5" t="str">
        <f t="shared" si="701"/>
        <v/>
      </c>
      <c r="G1408" s="7">
        <v>141.315</v>
      </c>
      <c r="H1408" s="7">
        <v>143.51300000000001</v>
      </c>
      <c r="I1408" s="7">
        <v>188.28899999999999</v>
      </c>
      <c r="J1408" s="7">
        <v>88.123000000000005</v>
      </c>
      <c r="K1408" s="7">
        <v>133.24</v>
      </c>
      <c r="L1408" s="7">
        <v>131.19999999999999</v>
      </c>
      <c r="M1408" s="7">
        <v>84.869</v>
      </c>
      <c r="N1408" s="7">
        <v>159.79900000000001</v>
      </c>
      <c r="O1408" s="7"/>
      <c r="Q1408" s="13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O1408" s="10"/>
      <c r="AP1408" s="10"/>
      <c r="AQ1408" s="10"/>
      <c r="AR1408" s="10"/>
      <c r="AS1408" s="10"/>
      <c r="AT1408" s="10"/>
      <c r="AU1408" s="10"/>
      <c r="AV1408" s="10"/>
    </row>
    <row r="1409" spans="1:48" x14ac:dyDescent="0.2">
      <c r="A1409" s="2">
        <v>1</v>
      </c>
      <c r="B1409" s="6" t="s">
        <v>27</v>
      </c>
      <c r="C1409" s="6">
        <v>0</v>
      </c>
      <c r="D1409" s="5" t="s">
        <v>133</v>
      </c>
      <c r="E1409" s="5" t="str">
        <f t="shared" si="702"/>
        <v/>
      </c>
      <c r="F1409" s="5" t="str">
        <f t="shared" si="701"/>
        <v/>
      </c>
      <c r="G1409" s="7">
        <v>135.84299999999999</v>
      </c>
      <c r="H1409" s="7">
        <v>140.851</v>
      </c>
      <c r="I1409" s="7">
        <v>184.79599999999999</v>
      </c>
      <c r="J1409" s="7">
        <v>91.081999999999994</v>
      </c>
      <c r="K1409" s="7">
        <v>136.03700000000001</v>
      </c>
      <c r="L1409" s="7">
        <v>131.19999999999999</v>
      </c>
      <c r="M1409" s="7">
        <v>84.441000000000003</v>
      </c>
      <c r="N1409" s="7">
        <v>156.04400000000001</v>
      </c>
      <c r="O1409" s="7"/>
      <c r="Q1409" s="13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O1409" s="10"/>
      <c r="AP1409" s="10"/>
      <c r="AQ1409" s="10"/>
      <c r="AR1409" s="10"/>
      <c r="AS1409" s="10"/>
      <c r="AT1409" s="10"/>
      <c r="AU1409" s="10"/>
      <c r="AV1409" s="10"/>
    </row>
    <row r="1410" spans="1:48" x14ac:dyDescent="0.2">
      <c r="A1410" s="2">
        <v>1</v>
      </c>
      <c r="B1410" s="6" t="s">
        <v>28</v>
      </c>
      <c r="C1410" s="6">
        <v>0</v>
      </c>
      <c r="D1410" s="5" t="s">
        <v>133</v>
      </c>
      <c r="E1410" s="5" t="str">
        <f t="shared" si="702"/>
        <v/>
      </c>
      <c r="F1410" s="5" t="str">
        <f t="shared" si="701"/>
        <v/>
      </c>
      <c r="G1410" s="7">
        <v>140.101</v>
      </c>
      <c r="H1410" s="7">
        <v>137.15100000000001</v>
      </c>
      <c r="I1410" s="7">
        <v>149.22</v>
      </c>
      <c r="J1410" s="7">
        <v>100.072</v>
      </c>
      <c r="K1410" s="7">
        <v>106.509</v>
      </c>
      <c r="L1410" s="7">
        <v>108.8</v>
      </c>
      <c r="M1410" s="7">
        <v>90.069000000000003</v>
      </c>
      <c r="N1410" s="7">
        <v>134.40100000000001</v>
      </c>
      <c r="O1410" s="7"/>
      <c r="Q1410" s="13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O1410" s="10"/>
      <c r="AP1410" s="10"/>
      <c r="AQ1410" s="10"/>
      <c r="AR1410" s="10"/>
      <c r="AS1410" s="10"/>
      <c r="AT1410" s="10"/>
      <c r="AU1410" s="10"/>
      <c r="AV1410" s="10"/>
    </row>
    <row r="1411" spans="1:48" x14ac:dyDescent="0.2">
      <c r="A1411" s="2">
        <v>1</v>
      </c>
      <c r="B1411" s="6" t="s">
        <v>29</v>
      </c>
      <c r="C1411" s="6">
        <v>0</v>
      </c>
      <c r="D1411" s="5" t="s">
        <v>133</v>
      </c>
      <c r="E1411" s="5" t="str">
        <f t="shared" si="702"/>
        <v/>
      </c>
      <c r="F1411" s="5" t="str">
        <f t="shared" si="701"/>
        <v/>
      </c>
      <c r="G1411" s="7">
        <v>100</v>
      </c>
      <c r="H1411" s="7">
        <v>100</v>
      </c>
      <c r="I1411" s="7">
        <v>100</v>
      </c>
      <c r="J1411" s="7">
        <v>100</v>
      </c>
      <c r="K1411" s="7">
        <v>100</v>
      </c>
      <c r="L1411" s="7">
        <v>100</v>
      </c>
      <c r="M1411" s="7">
        <v>100</v>
      </c>
      <c r="N1411" s="7">
        <v>100</v>
      </c>
      <c r="O1411" s="7"/>
      <c r="Q1411" s="13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O1411" s="10"/>
      <c r="AP1411" s="10"/>
      <c r="AQ1411" s="10"/>
      <c r="AR1411" s="10"/>
      <c r="AS1411" s="10"/>
      <c r="AT1411" s="10"/>
      <c r="AU1411" s="10"/>
      <c r="AV1411" s="10"/>
    </row>
    <row r="1412" spans="1:48" x14ac:dyDescent="0.2">
      <c r="A1412" s="2">
        <v>1</v>
      </c>
      <c r="B1412" s="6" t="s">
        <v>30</v>
      </c>
      <c r="C1412" s="6">
        <v>0</v>
      </c>
      <c r="D1412" s="5" t="s">
        <v>133</v>
      </c>
      <c r="E1412" s="5" t="str">
        <f t="shared" si="702"/>
        <v/>
      </c>
      <c r="F1412" s="5" t="str">
        <f t="shared" si="701"/>
        <v/>
      </c>
      <c r="G1412" s="7">
        <v>103.1</v>
      </c>
      <c r="H1412" s="7">
        <v>105.91</v>
      </c>
      <c r="I1412" s="7">
        <v>92.353999999999999</v>
      </c>
      <c r="J1412" s="7">
        <v>104.827</v>
      </c>
      <c r="K1412" s="7">
        <v>89.576999999999998</v>
      </c>
      <c r="L1412" s="7">
        <v>87.2</v>
      </c>
      <c r="M1412" s="7">
        <v>102.17400000000001</v>
      </c>
      <c r="N1412" s="7">
        <v>94.361999999999995</v>
      </c>
      <c r="O1412" s="7"/>
      <c r="Q1412" s="13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O1412" s="10"/>
      <c r="AP1412" s="10"/>
      <c r="AQ1412" s="10"/>
      <c r="AR1412" s="10"/>
      <c r="AS1412" s="10"/>
      <c r="AT1412" s="10"/>
      <c r="AU1412" s="10"/>
      <c r="AV1412" s="10"/>
    </row>
    <row r="1413" spans="1:48" x14ac:dyDescent="0.2">
      <c r="A1413" s="2">
        <v>1</v>
      </c>
      <c r="B1413" s="6" t="s">
        <v>31</v>
      </c>
      <c r="C1413" s="6">
        <v>0</v>
      </c>
      <c r="D1413" s="5" t="s">
        <v>133</v>
      </c>
      <c r="E1413" s="5" t="str">
        <f t="shared" si="702"/>
        <v/>
      </c>
      <c r="F1413" s="5" t="str">
        <f t="shared" si="701"/>
        <v/>
      </c>
      <c r="G1413" s="7">
        <v>135.70400000000001</v>
      </c>
      <c r="H1413" s="7">
        <v>140.94</v>
      </c>
      <c r="I1413" s="7">
        <v>85.691000000000003</v>
      </c>
      <c r="J1413" s="7">
        <v>107.6</v>
      </c>
      <c r="K1413" s="7">
        <v>63.146000000000001</v>
      </c>
      <c r="L1413" s="7">
        <v>60.8</v>
      </c>
      <c r="M1413" s="7">
        <v>99.084000000000003</v>
      </c>
      <c r="N1413" s="7">
        <v>84.906999999999996</v>
      </c>
      <c r="O1413" s="7"/>
      <c r="Q1413" s="13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O1413" s="10"/>
      <c r="AP1413" s="10"/>
      <c r="AQ1413" s="10"/>
      <c r="AR1413" s="10"/>
      <c r="AS1413" s="10"/>
      <c r="AT1413" s="10"/>
      <c r="AU1413" s="10"/>
      <c r="AV1413" s="10"/>
    </row>
    <row r="1414" spans="1:48" x14ac:dyDescent="0.2">
      <c r="A1414" s="2">
        <v>1</v>
      </c>
      <c r="B1414" s="6" t="s">
        <v>32</v>
      </c>
      <c r="C1414" s="6">
        <v>0</v>
      </c>
      <c r="D1414" s="5" t="s">
        <v>133</v>
      </c>
      <c r="E1414" s="5" t="str">
        <f t="shared" si="702"/>
        <v/>
      </c>
      <c r="F1414" s="5" t="str">
        <f t="shared" si="701"/>
        <v/>
      </c>
      <c r="G1414" s="7">
        <v>142.446</v>
      </c>
      <c r="H1414" s="7">
        <v>149.715</v>
      </c>
      <c r="I1414" s="7">
        <v>85.037999999999997</v>
      </c>
      <c r="J1414" s="7">
        <v>107.10899999999999</v>
      </c>
      <c r="K1414" s="7">
        <v>59.698999999999998</v>
      </c>
      <c r="L1414" s="7">
        <v>56.8</v>
      </c>
      <c r="M1414" s="7">
        <v>97.403000000000006</v>
      </c>
      <c r="N1414" s="7">
        <v>82.83</v>
      </c>
      <c r="O1414" s="7"/>
      <c r="Q1414" s="13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O1414" s="10"/>
      <c r="AP1414" s="10"/>
      <c r="AQ1414" s="10"/>
      <c r="AR1414" s="10"/>
      <c r="AS1414" s="10"/>
      <c r="AT1414" s="10"/>
      <c r="AU1414" s="10"/>
      <c r="AV1414" s="10"/>
    </row>
    <row r="1415" spans="1:48" x14ac:dyDescent="0.2">
      <c r="A1415" s="2">
        <v>1</v>
      </c>
      <c r="B1415" s="6" t="s">
        <v>33</v>
      </c>
      <c r="C1415" s="6">
        <v>0</v>
      </c>
      <c r="D1415" s="5" t="s">
        <v>133</v>
      </c>
      <c r="E1415" s="5" t="str">
        <f t="shared" si="702"/>
        <v/>
      </c>
      <c r="F1415" s="5" t="str">
        <f t="shared" si="701"/>
        <v/>
      </c>
      <c r="G1415" s="7">
        <v>127.82599999999999</v>
      </c>
      <c r="H1415" s="7">
        <v>142.072</v>
      </c>
      <c r="I1415" s="7">
        <v>61.375</v>
      </c>
      <c r="J1415" s="7">
        <v>108.93</v>
      </c>
      <c r="K1415" s="7">
        <v>48.014000000000003</v>
      </c>
      <c r="L1415" s="7">
        <v>43.2</v>
      </c>
      <c r="M1415" s="7">
        <v>108.21</v>
      </c>
      <c r="N1415" s="7">
        <v>66.414000000000001</v>
      </c>
      <c r="O1415" s="7"/>
      <c r="Q1415" s="13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O1415" s="10"/>
      <c r="AP1415" s="10"/>
      <c r="AQ1415" s="10"/>
      <c r="AR1415" s="10"/>
      <c r="AS1415" s="10"/>
      <c r="AT1415" s="10"/>
      <c r="AU1415" s="10"/>
      <c r="AV1415" s="10"/>
    </row>
    <row r="1416" spans="1:48" x14ac:dyDescent="0.2">
      <c r="A1416" s="2">
        <v>1</v>
      </c>
      <c r="B1416" s="6" t="s">
        <v>34</v>
      </c>
      <c r="C1416" s="6">
        <v>0</v>
      </c>
      <c r="D1416" s="5" t="s">
        <v>133</v>
      </c>
      <c r="E1416" s="5" t="str">
        <f t="shared" si="702"/>
        <v/>
      </c>
      <c r="F1416" s="5" t="str">
        <f t="shared" ref="F1416:F1479" si="703">IF(LEN(E1416)=0,"",E1416&amp;B1416)</f>
        <v/>
      </c>
      <c r="G1416" s="7">
        <v>155.95500000000001</v>
      </c>
      <c r="H1416" s="7">
        <v>162.13</v>
      </c>
      <c r="I1416" s="7">
        <v>63.555</v>
      </c>
      <c r="J1416" s="7">
        <v>112.762</v>
      </c>
      <c r="K1416" s="7">
        <v>40.752000000000002</v>
      </c>
      <c r="L1416" s="7">
        <v>39.200000000000003</v>
      </c>
      <c r="M1416" s="7">
        <v>95.606999999999999</v>
      </c>
      <c r="N1416" s="7">
        <v>60.762999999999998</v>
      </c>
      <c r="O1416" s="7"/>
      <c r="Q1416" s="13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O1416" s="10"/>
      <c r="AP1416" s="10"/>
      <c r="AQ1416" s="10"/>
      <c r="AR1416" s="10"/>
      <c r="AS1416" s="10"/>
      <c r="AT1416" s="10"/>
      <c r="AU1416" s="10"/>
      <c r="AV1416" s="10"/>
    </row>
    <row r="1417" spans="1:48" x14ac:dyDescent="0.2">
      <c r="A1417" s="2">
        <v>1</v>
      </c>
      <c r="B1417" s="6" t="s">
        <v>35</v>
      </c>
      <c r="C1417" s="6">
        <v>0</v>
      </c>
      <c r="D1417" s="5" t="s">
        <v>133</v>
      </c>
      <c r="E1417" s="5" t="str">
        <f t="shared" ref="E1417:E1480" si="704">IF(C1417=0,IF(LEN(D1417)&lt;&gt;3,"",D1417),IF(LEN(D1417)&lt;&gt;4,"",LEFT(D1417,3)))</f>
        <v/>
      </c>
      <c r="F1417" s="5" t="str">
        <f t="shared" si="703"/>
        <v/>
      </c>
      <c r="G1417" s="7">
        <v>144.803</v>
      </c>
      <c r="H1417" s="7">
        <v>147.49600000000001</v>
      </c>
      <c r="I1417" s="7">
        <v>53.098999999999997</v>
      </c>
      <c r="J1417" s="7">
        <v>114.379</v>
      </c>
      <c r="K1417" s="7">
        <v>36.668999999999997</v>
      </c>
      <c r="L1417" s="7">
        <v>36</v>
      </c>
      <c r="M1417" s="7">
        <v>112.57299999999999</v>
      </c>
      <c r="N1417" s="7">
        <v>59.774999999999999</v>
      </c>
      <c r="O1417" s="7"/>
      <c r="Q1417" s="13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O1417" s="10"/>
      <c r="AP1417" s="10"/>
      <c r="AQ1417" s="10"/>
      <c r="AR1417" s="10"/>
      <c r="AS1417" s="10"/>
      <c r="AT1417" s="10"/>
      <c r="AU1417" s="10"/>
      <c r="AV1417" s="10"/>
    </row>
    <row r="1418" spans="1:48" x14ac:dyDescent="0.2">
      <c r="A1418" s="2">
        <v>1</v>
      </c>
      <c r="B1418" s="6" t="s">
        <v>36</v>
      </c>
      <c r="C1418" s="6">
        <v>0</v>
      </c>
      <c r="D1418" s="5" t="s">
        <v>133</v>
      </c>
      <c r="E1418" s="5" t="str">
        <f t="shared" si="704"/>
        <v/>
      </c>
      <c r="F1418" s="5" t="str">
        <f t="shared" si="703"/>
        <v/>
      </c>
      <c r="G1418" s="7">
        <v>142.19300000000001</v>
      </c>
      <c r="H1418" s="7">
        <v>141.81700000000001</v>
      </c>
      <c r="I1418" s="7">
        <v>46.515999999999998</v>
      </c>
      <c r="J1418" s="7">
        <v>108.79600000000001</v>
      </c>
      <c r="K1418" s="7">
        <v>32.713000000000001</v>
      </c>
      <c r="L1418" s="7">
        <v>32.799999999999997</v>
      </c>
      <c r="M1418" s="7">
        <v>103.43899999999999</v>
      </c>
      <c r="N1418" s="7">
        <v>48.116</v>
      </c>
      <c r="O1418" s="7"/>
      <c r="Q1418" s="13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O1418" s="10"/>
      <c r="AP1418" s="10"/>
      <c r="AQ1418" s="10"/>
      <c r="AR1418" s="10"/>
      <c r="AS1418" s="10"/>
      <c r="AT1418" s="10"/>
      <c r="AU1418" s="10"/>
      <c r="AV1418" s="10"/>
    </row>
    <row r="1419" spans="1:48" x14ac:dyDescent="0.2">
      <c r="A1419" s="2">
        <v>1</v>
      </c>
      <c r="B1419" s="6" t="s">
        <v>37</v>
      </c>
      <c r="C1419" s="6">
        <v>0</v>
      </c>
      <c r="D1419" s="5" t="s">
        <v>133</v>
      </c>
      <c r="E1419" s="5" t="str">
        <f t="shared" si="704"/>
        <v/>
      </c>
      <c r="F1419" s="5" t="str">
        <f t="shared" si="703"/>
        <v/>
      </c>
      <c r="G1419" s="7">
        <v>187.15700000000001</v>
      </c>
      <c r="H1419" s="7">
        <v>191.63399999999999</v>
      </c>
      <c r="I1419" s="7">
        <v>68.988</v>
      </c>
      <c r="J1419" s="7">
        <v>111.515</v>
      </c>
      <c r="K1419" s="7">
        <v>36.860999999999997</v>
      </c>
      <c r="L1419" s="7">
        <v>36</v>
      </c>
      <c r="M1419" s="7">
        <v>66.930999999999997</v>
      </c>
      <c r="N1419" s="7">
        <v>46.173999999999999</v>
      </c>
      <c r="O1419" s="7"/>
      <c r="Q1419" s="13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O1419" s="10"/>
      <c r="AP1419" s="10"/>
      <c r="AQ1419" s="10"/>
      <c r="AR1419" s="10"/>
      <c r="AS1419" s="10"/>
      <c r="AT1419" s="10"/>
      <c r="AU1419" s="10"/>
      <c r="AV1419" s="10"/>
    </row>
    <row r="1420" spans="1:48" x14ac:dyDescent="0.2">
      <c r="A1420" s="2">
        <v>1</v>
      </c>
      <c r="B1420" s="6" t="s">
        <v>63</v>
      </c>
      <c r="C1420" s="6">
        <v>0</v>
      </c>
      <c r="D1420" s="5" t="s">
        <v>133</v>
      </c>
      <c r="E1420" s="5" t="str">
        <f t="shared" si="704"/>
        <v/>
      </c>
      <c r="F1420" s="5" t="str">
        <f t="shared" si="703"/>
        <v/>
      </c>
      <c r="G1420" s="7">
        <v>212.73500000000001</v>
      </c>
      <c r="H1420" s="7">
        <v>235.13900000000001</v>
      </c>
      <c r="I1420" s="7">
        <v>73.364000000000004</v>
      </c>
      <c r="J1420" s="7">
        <v>122.41800000000001</v>
      </c>
      <c r="K1420" s="7">
        <v>34.485999999999997</v>
      </c>
      <c r="L1420" s="7">
        <v>31.2</v>
      </c>
      <c r="M1420" s="7">
        <v>63.975999999999999</v>
      </c>
      <c r="N1420" s="7">
        <v>46.935000000000002</v>
      </c>
      <c r="O1420" s="7"/>
      <c r="Q1420" s="13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O1420" s="10"/>
      <c r="AP1420" s="10"/>
      <c r="AQ1420" s="10"/>
      <c r="AR1420" s="10"/>
      <c r="AS1420" s="10"/>
      <c r="AT1420" s="10"/>
      <c r="AU1420" s="10"/>
      <c r="AV1420" s="10"/>
    </row>
    <row r="1421" spans="1:48" x14ac:dyDescent="0.2">
      <c r="A1421" s="2">
        <v>0</v>
      </c>
      <c r="B1421" s="5" t="s">
        <v>132</v>
      </c>
      <c r="C1421" s="6" t="s">
        <v>0</v>
      </c>
      <c r="E1421" s="5" t="str">
        <f t="shared" si="704"/>
        <v/>
      </c>
      <c r="F1421" s="5" t="str">
        <f t="shared" si="703"/>
        <v/>
      </c>
      <c r="Q1421" s="13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O1421" s="10"/>
      <c r="AP1421" s="10"/>
      <c r="AQ1421" s="10"/>
      <c r="AR1421" s="10"/>
      <c r="AS1421" s="10"/>
      <c r="AT1421" s="10"/>
      <c r="AU1421" s="10"/>
      <c r="AV1421" s="10"/>
    </row>
    <row r="1422" spans="1:48" x14ac:dyDescent="0.2">
      <c r="A1422" s="2">
        <v>1</v>
      </c>
      <c r="B1422" s="6" t="s">
        <v>13</v>
      </c>
      <c r="C1422" s="6">
        <v>0</v>
      </c>
      <c r="D1422" s="5" t="s">
        <v>134</v>
      </c>
      <c r="E1422" s="5" t="str">
        <f t="shared" si="704"/>
        <v/>
      </c>
      <c r="F1422" s="5" t="str">
        <f t="shared" si="703"/>
        <v/>
      </c>
      <c r="G1422" s="7">
        <v>138.375</v>
      </c>
      <c r="H1422" s="7">
        <v>144.946</v>
      </c>
      <c r="I1422" s="7">
        <v>168.13800000000001</v>
      </c>
      <c r="J1422" s="7">
        <v>72.980999999999995</v>
      </c>
      <c r="K1422" s="7">
        <v>121.509</v>
      </c>
      <c r="L1422" s="7">
        <v>116</v>
      </c>
      <c r="M1422" s="7">
        <v>62.52</v>
      </c>
      <c r="N1422" s="7">
        <v>105.12</v>
      </c>
      <c r="O1422" s="7"/>
      <c r="Q1422" s="13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O1422" s="10"/>
      <c r="AP1422" s="10"/>
      <c r="AQ1422" s="10"/>
      <c r="AR1422" s="10"/>
      <c r="AS1422" s="10"/>
      <c r="AT1422" s="10"/>
      <c r="AU1422" s="10"/>
      <c r="AV1422" s="10"/>
    </row>
    <row r="1423" spans="1:48" x14ac:dyDescent="0.2">
      <c r="A1423" s="2">
        <v>1</v>
      </c>
      <c r="B1423" s="6" t="s">
        <v>15</v>
      </c>
      <c r="C1423" s="6">
        <v>0</v>
      </c>
      <c r="D1423" s="5" t="s">
        <v>134</v>
      </c>
      <c r="E1423" s="5" t="str">
        <f t="shared" si="704"/>
        <v/>
      </c>
      <c r="F1423" s="5" t="str">
        <f t="shared" si="703"/>
        <v/>
      </c>
      <c r="G1423" s="7">
        <v>127.226</v>
      </c>
      <c r="H1423" s="7">
        <v>130.864</v>
      </c>
      <c r="I1423" s="7">
        <v>160.17699999999999</v>
      </c>
      <c r="J1423" s="7">
        <v>83.516999999999996</v>
      </c>
      <c r="K1423" s="7">
        <v>125.9</v>
      </c>
      <c r="L1423" s="7">
        <v>122.4</v>
      </c>
      <c r="M1423" s="7">
        <v>71.039000000000001</v>
      </c>
      <c r="N1423" s="7">
        <v>113.789</v>
      </c>
      <c r="O1423" s="7"/>
      <c r="Q1423" s="13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O1423" s="10"/>
      <c r="AP1423" s="10"/>
      <c r="AQ1423" s="10"/>
      <c r="AR1423" s="10"/>
      <c r="AS1423" s="10"/>
      <c r="AT1423" s="10"/>
      <c r="AU1423" s="10"/>
      <c r="AV1423" s="10"/>
    </row>
    <row r="1424" spans="1:48" x14ac:dyDescent="0.2">
      <c r="A1424" s="2">
        <v>1</v>
      </c>
      <c r="B1424" s="6" t="s">
        <v>16</v>
      </c>
      <c r="C1424" s="6">
        <v>0</v>
      </c>
      <c r="D1424" s="5" t="s">
        <v>134</v>
      </c>
      <c r="E1424" s="5" t="str">
        <f t="shared" si="704"/>
        <v/>
      </c>
      <c r="F1424" s="5" t="str">
        <f t="shared" si="703"/>
        <v/>
      </c>
      <c r="G1424" s="7">
        <v>142.77699999999999</v>
      </c>
      <c r="H1424" s="7">
        <v>147.31399999999999</v>
      </c>
      <c r="I1424" s="7">
        <v>159.09899999999999</v>
      </c>
      <c r="J1424" s="7">
        <v>85.399000000000001</v>
      </c>
      <c r="K1424" s="7">
        <v>111.432</v>
      </c>
      <c r="L1424" s="7">
        <v>108</v>
      </c>
      <c r="M1424" s="7">
        <v>62.658000000000001</v>
      </c>
      <c r="N1424" s="7">
        <v>99.688000000000002</v>
      </c>
      <c r="O1424" s="7"/>
      <c r="Q1424" s="13"/>
      <c r="R1424" s="10"/>
      <c r="S1424" s="10"/>
      <c r="T1424" s="10"/>
      <c r="U1424" s="10"/>
      <c r="V1424" s="10"/>
      <c r="W1424" s="10"/>
      <c r="X1424" s="4"/>
      <c r="Y1424" s="4"/>
      <c r="Z1424" s="4"/>
      <c r="AA1424" s="4"/>
      <c r="AB1424" s="10"/>
      <c r="AC1424" s="10"/>
      <c r="AD1424" s="10"/>
      <c r="AE1424" s="10"/>
      <c r="AF1424" s="10"/>
      <c r="AO1424" s="10"/>
      <c r="AP1424" s="10"/>
      <c r="AQ1424" s="10"/>
      <c r="AR1424" s="10"/>
      <c r="AS1424" s="10"/>
      <c r="AT1424" s="10"/>
      <c r="AU1424" s="10"/>
      <c r="AV1424" s="10"/>
    </row>
    <row r="1425" spans="1:48" x14ac:dyDescent="0.2">
      <c r="A1425" s="2">
        <v>1</v>
      </c>
      <c r="B1425" s="6" t="s">
        <v>17</v>
      </c>
      <c r="C1425" s="6">
        <v>0</v>
      </c>
      <c r="D1425" s="5" t="s">
        <v>134</v>
      </c>
      <c r="E1425" s="5" t="str">
        <f t="shared" si="704"/>
        <v/>
      </c>
      <c r="F1425" s="5" t="str">
        <f t="shared" si="703"/>
        <v/>
      </c>
      <c r="G1425" s="7">
        <v>137.22800000000001</v>
      </c>
      <c r="H1425" s="7">
        <v>138.71199999999999</v>
      </c>
      <c r="I1425" s="7">
        <v>139.822</v>
      </c>
      <c r="J1425" s="7">
        <v>88.59</v>
      </c>
      <c r="K1425" s="7">
        <v>101.89</v>
      </c>
      <c r="L1425" s="7">
        <v>100.8</v>
      </c>
      <c r="M1425" s="7">
        <v>72.834000000000003</v>
      </c>
      <c r="N1425" s="7">
        <v>101.837</v>
      </c>
      <c r="O1425" s="7"/>
      <c r="Q1425" s="13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O1425" s="10"/>
      <c r="AP1425" s="10"/>
      <c r="AQ1425" s="10"/>
      <c r="AR1425" s="10"/>
      <c r="AS1425" s="10"/>
      <c r="AT1425" s="10"/>
      <c r="AU1425" s="10"/>
      <c r="AV1425" s="10"/>
    </row>
    <row r="1426" spans="1:48" x14ac:dyDescent="0.2">
      <c r="A1426" s="2">
        <v>1</v>
      </c>
      <c r="B1426" s="6" t="s">
        <v>18</v>
      </c>
      <c r="C1426" s="6">
        <v>0</v>
      </c>
      <c r="D1426" s="5" t="s">
        <v>134</v>
      </c>
      <c r="E1426" s="5" t="str">
        <f t="shared" si="704"/>
        <v/>
      </c>
      <c r="F1426" s="5" t="str">
        <f t="shared" si="703"/>
        <v/>
      </c>
      <c r="G1426" s="7">
        <v>137.17500000000001</v>
      </c>
      <c r="H1426" s="7">
        <v>140.185</v>
      </c>
      <c r="I1426" s="7">
        <v>131.21299999999999</v>
      </c>
      <c r="J1426" s="7">
        <v>83.594999999999999</v>
      </c>
      <c r="K1426" s="7">
        <v>95.653999999999996</v>
      </c>
      <c r="L1426" s="7">
        <v>93.6</v>
      </c>
      <c r="M1426" s="7">
        <v>78.105999999999995</v>
      </c>
      <c r="N1426" s="7">
        <v>102.485</v>
      </c>
      <c r="O1426" s="7"/>
      <c r="Q1426" s="13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O1426" s="10"/>
      <c r="AP1426" s="10"/>
      <c r="AQ1426" s="10"/>
      <c r="AR1426" s="10"/>
      <c r="AS1426" s="10"/>
      <c r="AT1426" s="10"/>
      <c r="AU1426" s="10"/>
      <c r="AV1426" s="10"/>
    </row>
    <row r="1427" spans="1:48" x14ac:dyDescent="0.2">
      <c r="A1427" s="2">
        <v>1</v>
      </c>
      <c r="B1427" s="6" t="s">
        <v>19</v>
      </c>
      <c r="C1427" s="6">
        <v>0</v>
      </c>
      <c r="D1427" s="5" t="s">
        <v>134</v>
      </c>
      <c r="E1427" s="5" t="str">
        <f t="shared" si="704"/>
        <v/>
      </c>
      <c r="F1427" s="5" t="str">
        <f t="shared" si="703"/>
        <v/>
      </c>
      <c r="G1427" s="7">
        <v>131.61199999999999</v>
      </c>
      <c r="H1427" s="7">
        <v>135.821</v>
      </c>
      <c r="I1427" s="7">
        <v>185.803</v>
      </c>
      <c r="J1427" s="7">
        <v>81.844999999999999</v>
      </c>
      <c r="K1427" s="7">
        <v>141.17500000000001</v>
      </c>
      <c r="L1427" s="7">
        <v>136.80000000000001</v>
      </c>
      <c r="M1427" s="7">
        <v>83.67</v>
      </c>
      <c r="N1427" s="7">
        <v>155.46100000000001</v>
      </c>
      <c r="O1427" s="7"/>
      <c r="Q1427" s="13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O1427" s="10"/>
      <c r="AP1427" s="10"/>
      <c r="AQ1427" s="10"/>
      <c r="AR1427" s="10"/>
      <c r="AS1427" s="10"/>
      <c r="AT1427" s="10"/>
      <c r="AU1427" s="10"/>
      <c r="AV1427" s="10"/>
    </row>
    <row r="1428" spans="1:48" x14ac:dyDescent="0.2">
      <c r="A1428" s="2">
        <v>1</v>
      </c>
      <c r="B1428" s="6" t="s">
        <v>20</v>
      </c>
      <c r="C1428" s="6">
        <v>0</v>
      </c>
      <c r="D1428" s="5" t="s">
        <v>134</v>
      </c>
      <c r="E1428" s="5" t="str">
        <f t="shared" si="704"/>
        <v/>
      </c>
      <c r="F1428" s="5" t="str">
        <f t="shared" si="703"/>
        <v/>
      </c>
      <c r="G1428" s="7">
        <v>130.88900000000001</v>
      </c>
      <c r="H1428" s="7">
        <v>137.66999999999999</v>
      </c>
      <c r="I1428" s="7">
        <v>201.54900000000001</v>
      </c>
      <c r="J1428" s="7">
        <v>84.248999999999995</v>
      </c>
      <c r="K1428" s="7">
        <v>153.98500000000001</v>
      </c>
      <c r="L1428" s="7">
        <v>146.4</v>
      </c>
      <c r="M1428" s="7">
        <v>79.037000000000006</v>
      </c>
      <c r="N1428" s="7">
        <v>159.30000000000001</v>
      </c>
      <c r="O1428" s="7"/>
      <c r="Q1428" s="13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O1428" s="10"/>
      <c r="AP1428" s="10"/>
      <c r="AQ1428" s="10"/>
      <c r="AR1428" s="10"/>
      <c r="AS1428" s="10"/>
      <c r="AT1428" s="10"/>
      <c r="AU1428" s="10"/>
      <c r="AV1428" s="10"/>
    </row>
    <row r="1429" spans="1:48" x14ac:dyDescent="0.2">
      <c r="A1429" s="2">
        <v>1</v>
      </c>
      <c r="B1429" s="6" t="s">
        <v>21</v>
      </c>
      <c r="C1429" s="6">
        <v>0</v>
      </c>
      <c r="D1429" s="5" t="s">
        <v>134</v>
      </c>
      <c r="E1429" s="5" t="str">
        <f t="shared" si="704"/>
        <v/>
      </c>
      <c r="F1429" s="5" t="str">
        <f t="shared" si="703"/>
        <v/>
      </c>
      <c r="G1429" s="7">
        <v>108.226</v>
      </c>
      <c r="H1429" s="7">
        <v>114.155</v>
      </c>
      <c r="I1429" s="7">
        <v>178.08199999999999</v>
      </c>
      <c r="J1429" s="7">
        <v>90.248999999999995</v>
      </c>
      <c r="K1429" s="7">
        <v>164.54599999999999</v>
      </c>
      <c r="L1429" s="7">
        <v>156</v>
      </c>
      <c r="M1429" s="7">
        <v>84.447999999999993</v>
      </c>
      <c r="N1429" s="7">
        <v>150.386</v>
      </c>
      <c r="O1429" s="7"/>
      <c r="Q1429" s="13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O1429" s="10"/>
      <c r="AP1429" s="10"/>
      <c r="AQ1429" s="10"/>
      <c r="AR1429" s="10"/>
      <c r="AS1429" s="10"/>
      <c r="AT1429" s="10"/>
      <c r="AU1429" s="10"/>
      <c r="AV1429" s="10"/>
    </row>
    <row r="1430" spans="1:48" x14ac:dyDescent="0.2">
      <c r="A1430" s="2">
        <v>1</v>
      </c>
      <c r="B1430" s="6" t="s">
        <v>22</v>
      </c>
      <c r="C1430" s="6">
        <v>0</v>
      </c>
      <c r="D1430" s="5" t="s">
        <v>134</v>
      </c>
      <c r="E1430" s="5" t="str">
        <f t="shared" si="704"/>
        <v/>
      </c>
      <c r="F1430" s="5" t="str">
        <f t="shared" si="703"/>
        <v/>
      </c>
      <c r="G1430" s="7">
        <v>102.94</v>
      </c>
      <c r="H1430" s="7">
        <v>106.41200000000001</v>
      </c>
      <c r="I1430" s="7">
        <v>167.70599999999999</v>
      </c>
      <c r="J1430" s="7">
        <v>96.257999999999996</v>
      </c>
      <c r="K1430" s="7">
        <v>162.916</v>
      </c>
      <c r="L1430" s="7">
        <v>157.6</v>
      </c>
      <c r="M1430" s="7">
        <v>84.245999999999995</v>
      </c>
      <c r="N1430" s="7">
        <v>141.286</v>
      </c>
      <c r="O1430" s="7"/>
      <c r="Q1430" s="13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O1430" s="10"/>
      <c r="AP1430" s="10"/>
      <c r="AQ1430" s="10"/>
      <c r="AR1430" s="10"/>
      <c r="AS1430" s="10"/>
      <c r="AT1430" s="10"/>
      <c r="AU1430" s="10"/>
      <c r="AV1430" s="10"/>
    </row>
    <row r="1431" spans="1:48" x14ac:dyDescent="0.2">
      <c r="A1431" s="2">
        <v>1</v>
      </c>
      <c r="B1431" s="6" t="s">
        <v>23</v>
      </c>
      <c r="C1431" s="6">
        <v>0</v>
      </c>
      <c r="D1431" s="5" t="s">
        <v>134</v>
      </c>
      <c r="E1431" s="5" t="str">
        <f t="shared" si="704"/>
        <v/>
      </c>
      <c r="F1431" s="5" t="str">
        <f t="shared" si="703"/>
        <v/>
      </c>
      <c r="G1431" s="7">
        <v>115.947</v>
      </c>
      <c r="H1431" s="7">
        <v>121.398</v>
      </c>
      <c r="I1431" s="7">
        <v>186.46700000000001</v>
      </c>
      <c r="J1431" s="7">
        <v>90.350999999999999</v>
      </c>
      <c r="K1431" s="7">
        <v>160.821</v>
      </c>
      <c r="L1431" s="7">
        <v>153.6</v>
      </c>
      <c r="M1431" s="7">
        <v>76.045000000000002</v>
      </c>
      <c r="N1431" s="7">
        <v>141.80000000000001</v>
      </c>
      <c r="O1431" s="7"/>
      <c r="Q1431" s="13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O1431" s="10"/>
      <c r="AP1431" s="10"/>
      <c r="AQ1431" s="10"/>
      <c r="AR1431" s="10"/>
      <c r="AS1431" s="10"/>
      <c r="AT1431" s="10"/>
      <c r="AU1431" s="10"/>
      <c r="AV1431" s="10"/>
    </row>
    <row r="1432" spans="1:48" x14ac:dyDescent="0.2">
      <c r="A1432" s="2">
        <v>1</v>
      </c>
      <c r="B1432" s="6" t="s">
        <v>24</v>
      </c>
      <c r="C1432" s="6">
        <v>0</v>
      </c>
      <c r="D1432" s="5" t="s">
        <v>134</v>
      </c>
      <c r="E1432" s="5" t="str">
        <f t="shared" si="704"/>
        <v/>
      </c>
      <c r="F1432" s="5" t="str">
        <f t="shared" si="703"/>
        <v/>
      </c>
      <c r="G1432" s="7">
        <v>153.74199999999999</v>
      </c>
      <c r="H1432" s="7">
        <v>161.56700000000001</v>
      </c>
      <c r="I1432" s="7">
        <v>204.221</v>
      </c>
      <c r="J1432" s="7">
        <v>92.257999999999996</v>
      </c>
      <c r="K1432" s="7">
        <v>132.834</v>
      </c>
      <c r="L1432" s="7">
        <v>126.4</v>
      </c>
      <c r="M1432" s="7">
        <v>70.634</v>
      </c>
      <c r="N1432" s="7">
        <v>144.25</v>
      </c>
      <c r="O1432" s="7"/>
      <c r="Q1432" s="13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O1432" s="10"/>
      <c r="AP1432" s="10"/>
      <c r="AQ1432" s="10"/>
      <c r="AR1432" s="10"/>
      <c r="AS1432" s="10"/>
      <c r="AT1432" s="10"/>
      <c r="AU1432" s="10"/>
      <c r="AV1432" s="10"/>
    </row>
    <row r="1433" spans="1:48" x14ac:dyDescent="0.2">
      <c r="A1433" s="2">
        <v>1</v>
      </c>
      <c r="B1433" s="6" t="s">
        <v>25</v>
      </c>
      <c r="C1433" s="6">
        <v>0</v>
      </c>
      <c r="D1433" s="5" t="s">
        <v>134</v>
      </c>
      <c r="E1433" s="5" t="str">
        <f t="shared" si="704"/>
        <v/>
      </c>
      <c r="F1433" s="5" t="str">
        <f t="shared" si="703"/>
        <v/>
      </c>
      <c r="G1433" s="7">
        <v>150.87899999999999</v>
      </c>
      <c r="H1433" s="7">
        <v>153.23599999999999</v>
      </c>
      <c r="I1433" s="7">
        <v>196.142</v>
      </c>
      <c r="J1433" s="7">
        <v>89.12</v>
      </c>
      <c r="K1433" s="7">
        <v>130</v>
      </c>
      <c r="L1433" s="7">
        <v>128</v>
      </c>
      <c r="M1433" s="7">
        <v>77.477000000000004</v>
      </c>
      <c r="N1433" s="7">
        <v>151.965</v>
      </c>
      <c r="O1433" s="7"/>
      <c r="Q1433" s="13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O1433" s="10"/>
      <c r="AP1433" s="10"/>
      <c r="AQ1433" s="10"/>
      <c r="AR1433" s="10"/>
      <c r="AS1433" s="10"/>
      <c r="AT1433" s="10"/>
      <c r="AU1433" s="10"/>
      <c r="AV1433" s="10"/>
    </row>
    <row r="1434" spans="1:48" x14ac:dyDescent="0.2">
      <c r="A1434" s="2">
        <v>1</v>
      </c>
      <c r="B1434" s="6" t="s">
        <v>26</v>
      </c>
      <c r="C1434" s="6">
        <v>0</v>
      </c>
      <c r="D1434" s="5" t="s">
        <v>134</v>
      </c>
      <c r="E1434" s="5" t="str">
        <f t="shared" si="704"/>
        <v/>
      </c>
      <c r="F1434" s="5" t="str">
        <f t="shared" si="703"/>
        <v/>
      </c>
      <c r="G1434" s="7">
        <v>141.315</v>
      </c>
      <c r="H1434" s="7">
        <v>143.51300000000001</v>
      </c>
      <c r="I1434" s="7">
        <v>188.28899999999999</v>
      </c>
      <c r="J1434" s="7">
        <v>88.123000000000005</v>
      </c>
      <c r="K1434" s="7">
        <v>133.24</v>
      </c>
      <c r="L1434" s="7">
        <v>131.19999999999999</v>
      </c>
      <c r="M1434" s="7">
        <v>84.869</v>
      </c>
      <c r="N1434" s="7">
        <v>159.79900000000001</v>
      </c>
      <c r="O1434" s="7"/>
      <c r="Q1434" s="13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O1434" s="10"/>
      <c r="AP1434" s="10"/>
      <c r="AQ1434" s="10"/>
      <c r="AR1434" s="10"/>
      <c r="AS1434" s="10"/>
      <c r="AT1434" s="10"/>
      <c r="AU1434" s="10"/>
      <c r="AV1434" s="10"/>
    </row>
    <row r="1435" spans="1:48" x14ac:dyDescent="0.2">
      <c r="A1435" s="2">
        <v>1</v>
      </c>
      <c r="B1435" s="6" t="s">
        <v>27</v>
      </c>
      <c r="C1435" s="6">
        <v>0</v>
      </c>
      <c r="D1435" s="5" t="s">
        <v>134</v>
      </c>
      <c r="E1435" s="5" t="str">
        <f t="shared" si="704"/>
        <v/>
      </c>
      <c r="F1435" s="5" t="str">
        <f t="shared" si="703"/>
        <v/>
      </c>
      <c r="G1435" s="7">
        <v>135.84299999999999</v>
      </c>
      <c r="H1435" s="7">
        <v>140.851</v>
      </c>
      <c r="I1435" s="7">
        <v>184.79599999999999</v>
      </c>
      <c r="J1435" s="7">
        <v>91.081999999999994</v>
      </c>
      <c r="K1435" s="7">
        <v>136.03700000000001</v>
      </c>
      <c r="L1435" s="7">
        <v>131.19999999999999</v>
      </c>
      <c r="M1435" s="7">
        <v>84.441000000000003</v>
      </c>
      <c r="N1435" s="7">
        <v>156.04400000000001</v>
      </c>
      <c r="O1435" s="7"/>
      <c r="Q1435" s="13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O1435" s="10"/>
      <c r="AP1435" s="10"/>
      <c r="AQ1435" s="10"/>
      <c r="AR1435" s="10"/>
      <c r="AS1435" s="10"/>
      <c r="AT1435" s="10"/>
      <c r="AU1435" s="10"/>
      <c r="AV1435" s="10"/>
    </row>
    <row r="1436" spans="1:48" x14ac:dyDescent="0.2">
      <c r="A1436" s="2">
        <v>1</v>
      </c>
      <c r="B1436" s="6" t="s">
        <v>28</v>
      </c>
      <c r="C1436" s="6">
        <v>0</v>
      </c>
      <c r="D1436" s="5" t="s">
        <v>134</v>
      </c>
      <c r="E1436" s="5" t="str">
        <f t="shared" si="704"/>
        <v/>
      </c>
      <c r="F1436" s="5" t="str">
        <f t="shared" si="703"/>
        <v/>
      </c>
      <c r="G1436" s="7">
        <v>140.101</v>
      </c>
      <c r="H1436" s="7">
        <v>137.15100000000001</v>
      </c>
      <c r="I1436" s="7">
        <v>149.22</v>
      </c>
      <c r="J1436" s="7">
        <v>100.072</v>
      </c>
      <c r="K1436" s="7">
        <v>106.509</v>
      </c>
      <c r="L1436" s="7">
        <v>108.8</v>
      </c>
      <c r="M1436" s="7">
        <v>90.069000000000003</v>
      </c>
      <c r="N1436" s="7">
        <v>134.40100000000001</v>
      </c>
      <c r="O1436" s="7"/>
      <c r="Q1436" s="13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O1436" s="10"/>
      <c r="AP1436" s="10"/>
      <c r="AQ1436" s="10"/>
      <c r="AR1436" s="10"/>
      <c r="AS1436" s="10"/>
      <c r="AT1436" s="10"/>
      <c r="AU1436" s="10"/>
      <c r="AV1436" s="10"/>
    </row>
    <row r="1437" spans="1:48" x14ac:dyDescent="0.2">
      <c r="A1437" s="2">
        <v>1</v>
      </c>
      <c r="B1437" s="6" t="s">
        <v>29</v>
      </c>
      <c r="C1437" s="6">
        <v>0</v>
      </c>
      <c r="D1437" s="5" t="s">
        <v>134</v>
      </c>
      <c r="E1437" s="5" t="str">
        <f t="shared" si="704"/>
        <v/>
      </c>
      <c r="F1437" s="5" t="str">
        <f t="shared" si="703"/>
        <v/>
      </c>
      <c r="G1437" s="7">
        <v>100</v>
      </c>
      <c r="H1437" s="7">
        <v>100</v>
      </c>
      <c r="I1437" s="7">
        <v>100</v>
      </c>
      <c r="J1437" s="7">
        <v>100</v>
      </c>
      <c r="K1437" s="7">
        <v>100</v>
      </c>
      <c r="L1437" s="7">
        <v>100</v>
      </c>
      <c r="M1437" s="7">
        <v>100</v>
      </c>
      <c r="N1437" s="7">
        <v>100</v>
      </c>
      <c r="O1437" s="7"/>
      <c r="Q1437" s="13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O1437" s="10"/>
      <c r="AP1437" s="10"/>
      <c r="AQ1437" s="10"/>
      <c r="AR1437" s="10"/>
      <c r="AS1437" s="10"/>
      <c r="AT1437" s="10"/>
      <c r="AU1437" s="10"/>
      <c r="AV1437" s="10"/>
    </row>
    <row r="1438" spans="1:48" x14ac:dyDescent="0.2">
      <c r="A1438" s="2">
        <v>1</v>
      </c>
      <c r="B1438" s="6" t="s">
        <v>30</v>
      </c>
      <c r="C1438" s="6">
        <v>0</v>
      </c>
      <c r="D1438" s="5" t="s">
        <v>134</v>
      </c>
      <c r="E1438" s="5" t="str">
        <f t="shared" si="704"/>
        <v/>
      </c>
      <c r="F1438" s="5" t="str">
        <f t="shared" si="703"/>
        <v/>
      </c>
      <c r="G1438" s="7">
        <v>103.1</v>
      </c>
      <c r="H1438" s="7">
        <v>105.91</v>
      </c>
      <c r="I1438" s="7">
        <v>92.353999999999999</v>
      </c>
      <c r="J1438" s="7">
        <v>104.827</v>
      </c>
      <c r="K1438" s="7">
        <v>89.576999999999998</v>
      </c>
      <c r="L1438" s="7">
        <v>87.2</v>
      </c>
      <c r="M1438" s="7">
        <v>102.17400000000001</v>
      </c>
      <c r="N1438" s="7">
        <v>94.361999999999995</v>
      </c>
      <c r="O1438" s="7"/>
      <c r="Q1438" s="13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O1438" s="10"/>
      <c r="AP1438" s="10"/>
      <c r="AQ1438" s="10"/>
      <c r="AR1438" s="10"/>
      <c r="AS1438" s="10"/>
      <c r="AT1438" s="10"/>
      <c r="AU1438" s="10"/>
      <c r="AV1438" s="10"/>
    </row>
    <row r="1439" spans="1:48" x14ac:dyDescent="0.2">
      <c r="A1439" s="2">
        <v>1</v>
      </c>
      <c r="B1439" s="6" t="s">
        <v>31</v>
      </c>
      <c r="C1439" s="6">
        <v>0</v>
      </c>
      <c r="D1439" s="5" t="s">
        <v>134</v>
      </c>
      <c r="E1439" s="5" t="str">
        <f t="shared" si="704"/>
        <v/>
      </c>
      <c r="F1439" s="5" t="str">
        <f t="shared" si="703"/>
        <v/>
      </c>
      <c r="G1439" s="7">
        <v>135.70400000000001</v>
      </c>
      <c r="H1439" s="7">
        <v>140.94</v>
      </c>
      <c r="I1439" s="7">
        <v>85.691000000000003</v>
      </c>
      <c r="J1439" s="7">
        <v>107.6</v>
      </c>
      <c r="K1439" s="7">
        <v>63.146000000000001</v>
      </c>
      <c r="L1439" s="7">
        <v>60.8</v>
      </c>
      <c r="M1439" s="7">
        <v>99.084000000000003</v>
      </c>
      <c r="N1439" s="7">
        <v>84.906999999999996</v>
      </c>
      <c r="O1439" s="7"/>
      <c r="Q1439" s="13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O1439" s="10"/>
      <c r="AP1439" s="10"/>
      <c r="AQ1439" s="10"/>
      <c r="AR1439" s="10"/>
      <c r="AS1439" s="10"/>
      <c r="AT1439" s="10"/>
      <c r="AU1439" s="10"/>
      <c r="AV1439" s="10"/>
    </row>
    <row r="1440" spans="1:48" x14ac:dyDescent="0.2">
      <c r="A1440" s="2">
        <v>1</v>
      </c>
      <c r="B1440" s="6" t="s">
        <v>32</v>
      </c>
      <c r="C1440" s="6">
        <v>0</v>
      </c>
      <c r="D1440" s="5" t="s">
        <v>134</v>
      </c>
      <c r="E1440" s="5" t="str">
        <f t="shared" si="704"/>
        <v/>
      </c>
      <c r="F1440" s="5" t="str">
        <f t="shared" si="703"/>
        <v/>
      </c>
      <c r="G1440" s="7">
        <v>142.446</v>
      </c>
      <c r="H1440" s="7">
        <v>149.715</v>
      </c>
      <c r="I1440" s="7">
        <v>85.037999999999997</v>
      </c>
      <c r="J1440" s="7">
        <v>107.10899999999999</v>
      </c>
      <c r="K1440" s="7">
        <v>59.698999999999998</v>
      </c>
      <c r="L1440" s="7">
        <v>56.8</v>
      </c>
      <c r="M1440" s="7">
        <v>97.403000000000006</v>
      </c>
      <c r="N1440" s="7">
        <v>82.83</v>
      </c>
      <c r="O1440" s="7"/>
      <c r="Q1440" s="13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O1440" s="10"/>
      <c r="AP1440" s="10"/>
      <c r="AQ1440" s="10"/>
      <c r="AR1440" s="10"/>
      <c r="AS1440" s="10"/>
      <c r="AT1440" s="10"/>
      <c r="AU1440" s="10"/>
      <c r="AV1440" s="10"/>
    </row>
    <row r="1441" spans="1:48" x14ac:dyDescent="0.2">
      <c r="A1441" s="2">
        <v>1</v>
      </c>
      <c r="B1441" s="6" t="s">
        <v>33</v>
      </c>
      <c r="C1441" s="6">
        <v>0</v>
      </c>
      <c r="D1441" s="5" t="s">
        <v>134</v>
      </c>
      <c r="E1441" s="5" t="str">
        <f t="shared" si="704"/>
        <v/>
      </c>
      <c r="F1441" s="5" t="str">
        <f t="shared" si="703"/>
        <v/>
      </c>
      <c r="G1441" s="7">
        <v>127.82599999999999</v>
      </c>
      <c r="H1441" s="7">
        <v>142.072</v>
      </c>
      <c r="I1441" s="7">
        <v>61.375</v>
      </c>
      <c r="J1441" s="7">
        <v>108.93</v>
      </c>
      <c r="K1441" s="7">
        <v>48.014000000000003</v>
      </c>
      <c r="L1441" s="7">
        <v>43.2</v>
      </c>
      <c r="M1441" s="7">
        <v>108.21</v>
      </c>
      <c r="N1441" s="7">
        <v>66.414000000000001</v>
      </c>
      <c r="O1441" s="7"/>
      <c r="Q1441" s="13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O1441" s="10"/>
      <c r="AP1441" s="10"/>
      <c r="AQ1441" s="10"/>
      <c r="AR1441" s="10"/>
      <c r="AS1441" s="10"/>
      <c r="AT1441" s="10"/>
      <c r="AU1441" s="10"/>
      <c r="AV1441" s="10"/>
    </row>
    <row r="1442" spans="1:48" x14ac:dyDescent="0.2">
      <c r="A1442" s="2">
        <v>1</v>
      </c>
      <c r="B1442" s="6" t="s">
        <v>34</v>
      </c>
      <c r="C1442" s="6">
        <v>0</v>
      </c>
      <c r="D1442" s="5" t="s">
        <v>134</v>
      </c>
      <c r="E1442" s="5" t="str">
        <f t="shared" si="704"/>
        <v/>
      </c>
      <c r="F1442" s="5" t="str">
        <f t="shared" si="703"/>
        <v/>
      </c>
      <c r="G1442" s="7">
        <v>155.95500000000001</v>
      </c>
      <c r="H1442" s="7">
        <v>162.13</v>
      </c>
      <c r="I1442" s="7">
        <v>63.555</v>
      </c>
      <c r="J1442" s="7">
        <v>112.762</v>
      </c>
      <c r="K1442" s="7">
        <v>40.752000000000002</v>
      </c>
      <c r="L1442" s="7">
        <v>39.200000000000003</v>
      </c>
      <c r="M1442" s="7">
        <v>95.606999999999999</v>
      </c>
      <c r="N1442" s="7">
        <v>60.762999999999998</v>
      </c>
      <c r="O1442" s="7"/>
      <c r="Q1442" s="13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O1442" s="10"/>
      <c r="AP1442" s="10"/>
      <c r="AQ1442" s="10"/>
      <c r="AR1442" s="10"/>
      <c r="AS1442" s="10"/>
      <c r="AT1442" s="10"/>
      <c r="AU1442" s="10"/>
      <c r="AV1442" s="10"/>
    </row>
    <row r="1443" spans="1:48" x14ac:dyDescent="0.2">
      <c r="A1443" s="2">
        <v>1</v>
      </c>
      <c r="B1443" s="6" t="s">
        <v>35</v>
      </c>
      <c r="C1443" s="6">
        <v>0</v>
      </c>
      <c r="D1443" s="5" t="s">
        <v>134</v>
      </c>
      <c r="E1443" s="5" t="str">
        <f t="shared" si="704"/>
        <v/>
      </c>
      <c r="F1443" s="5" t="str">
        <f t="shared" si="703"/>
        <v/>
      </c>
      <c r="G1443" s="7">
        <v>144.803</v>
      </c>
      <c r="H1443" s="7">
        <v>147.49600000000001</v>
      </c>
      <c r="I1443" s="7">
        <v>53.098999999999997</v>
      </c>
      <c r="J1443" s="7">
        <v>114.379</v>
      </c>
      <c r="K1443" s="7">
        <v>36.668999999999997</v>
      </c>
      <c r="L1443" s="7">
        <v>36</v>
      </c>
      <c r="M1443" s="7">
        <v>112.57299999999999</v>
      </c>
      <c r="N1443" s="7">
        <v>59.774999999999999</v>
      </c>
      <c r="O1443" s="7"/>
      <c r="Q1443" s="13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O1443" s="10"/>
      <c r="AP1443" s="10"/>
      <c r="AQ1443" s="10"/>
      <c r="AR1443" s="10"/>
      <c r="AS1443" s="10"/>
      <c r="AT1443" s="10"/>
      <c r="AU1443" s="10"/>
      <c r="AV1443" s="10"/>
    </row>
    <row r="1444" spans="1:48" x14ac:dyDescent="0.2">
      <c r="A1444" s="2">
        <v>1</v>
      </c>
      <c r="B1444" s="6" t="s">
        <v>36</v>
      </c>
      <c r="C1444" s="6">
        <v>0</v>
      </c>
      <c r="D1444" s="5" t="s">
        <v>134</v>
      </c>
      <c r="E1444" s="5" t="str">
        <f t="shared" si="704"/>
        <v/>
      </c>
      <c r="F1444" s="5" t="str">
        <f t="shared" si="703"/>
        <v/>
      </c>
      <c r="G1444" s="7">
        <v>142.19300000000001</v>
      </c>
      <c r="H1444" s="7">
        <v>141.81700000000001</v>
      </c>
      <c r="I1444" s="7">
        <v>46.515999999999998</v>
      </c>
      <c r="J1444" s="7">
        <v>108.79600000000001</v>
      </c>
      <c r="K1444" s="7">
        <v>32.713000000000001</v>
      </c>
      <c r="L1444" s="7">
        <v>32.799999999999997</v>
      </c>
      <c r="M1444" s="7">
        <v>103.43899999999999</v>
      </c>
      <c r="N1444" s="7">
        <v>48.116</v>
      </c>
      <c r="O1444" s="7"/>
      <c r="Q1444" s="13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O1444" s="10"/>
      <c r="AP1444" s="10"/>
      <c r="AQ1444" s="10"/>
      <c r="AR1444" s="10"/>
      <c r="AS1444" s="10"/>
      <c r="AT1444" s="10"/>
      <c r="AU1444" s="10"/>
      <c r="AV1444" s="10"/>
    </row>
    <row r="1445" spans="1:48" x14ac:dyDescent="0.2">
      <c r="A1445" s="2">
        <v>1</v>
      </c>
      <c r="B1445" s="6" t="s">
        <v>37</v>
      </c>
      <c r="C1445" s="6">
        <v>0</v>
      </c>
      <c r="D1445" s="5" t="s">
        <v>134</v>
      </c>
      <c r="E1445" s="5" t="str">
        <f t="shared" si="704"/>
        <v/>
      </c>
      <c r="F1445" s="5" t="str">
        <f t="shared" si="703"/>
        <v/>
      </c>
      <c r="G1445" s="7">
        <v>187.15700000000001</v>
      </c>
      <c r="H1445" s="7">
        <v>191.63399999999999</v>
      </c>
      <c r="I1445" s="7">
        <v>68.988</v>
      </c>
      <c r="J1445" s="7">
        <v>111.515</v>
      </c>
      <c r="K1445" s="7">
        <v>36.860999999999997</v>
      </c>
      <c r="L1445" s="7">
        <v>36</v>
      </c>
      <c r="M1445" s="7">
        <v>66.930999999999997</v>
      </c>
      <c r="N1445" s="7">
        <v>46.173999999999999</v>
      </c>
      <c r="O1445" s="7"/>
      <c r="Q1445" s="13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O1445" s="10"/>
      <c r="AP1445" s="10"/>
      <c r="AQ1445" s="10"/>
      <c r="AR1445" s="10"/>
      <c r="AS1445" s="10"/>
      <c r="AT1445" s="10"/>
      <c r="AU1445" s="10"/>
      <c r="AV1445" s="10"/>
    </row>
    <row r="1446" spans="1:48" x14ac:dyDescent="0.2">
      <c r="A1446" s="2">
        <v>1</v>
      </c>
      <c r="B1446" s="6" t="s">
        <v>63</v>
      </c>
      <c r="C1446" s="6">
        <v>0</v>
      </c>
      <c r="D1446" s="5" t="s">
        <v>134</v>
      </c>
      <c r="E1446" s="5" t="str">
        <f t="shared" si="704"/>
        <v/>
      </c>
      <c r="F1446" s="5" t="str">
        <f t="shared" si="703"/>
        <v/>
      </c>
      <c r="G1446" s="7">
        <v>212.73500000000001</v>
      </c>
      <c r="H1446" s="7">
        <v>235.13900000000001</v>
      </c>
      <c r="I1446" s="7">
        <v>73.364000000000004</v>
      </c>
      <c r="J1446" s="7">
        <v>122.41800000000001</v>
      </c>
      <c r="K1446" s="7">
        <v>34.485999999999997</v>
      </c>
      <c r="L1446" s="7">
        <v>31.2</v>
      </c>
      <c r="M1446" s="7">
        <v>63.975999999999999</v>
      </c>
      <c r="N1446" s="7">
        <v>46.935000000000002</v>
      </c>
      <c r="O1446" s="7"/>
      <c r="Q1446" s="13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O1446" s="10"/>
      <c r="AP1446" s="10"/>
      <c r="AQ1446" s="10"/>
      <c r="AR1446" s="10"/>
      <c r="AS1446" s="10"/>
      <c r="AT1446" s="10"/>
      <c r="AU1446" s="10"/>
      <c r="AV1446" s="10"/>
    </row>
    <row r="1447" spans="1:48" x14ac:dyDescent="0.2">
      <c r="A1447" s="2">
        <v>0</v>
      </c>
      <c r="B1447" s="5" t="s">
        <v>132</v>
      </c>
      <c r="C1447" s="6" t="s">
        <v>0</v>
      </c>
      <c r="E1447" s="5" t="str">
        <f t="shared" si="704"/>
        <v/>
      </c>
      <c r="F1447" s="5" t="str">
        <f t="shared" si="703"/>
        <v/>
      </c>
      <c r="Q1447" s="13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O1447" s="10"/>
      <c r="AP1447" s="10"/>
      <c r="AQ1447" s="10"/>
      <c r="AR1447" s="10"/>
      <c r="AS1447" s="10"/>
      <c r="AT1447" s="10"/>
      <c r="AU1447" s="10"/>
      <c r="AV1447" s="10"/>
    </row>
    <row r="1448" spans="1:48" x14ac:dyDescent="0.2">
      <c r="A1448" s="2">
        <v>1</v>
      </c>
      <c r="B1448" s="6" t="s">
        <v>13</v>
      </c>
      <c r="C1448" s="6">
        <v>0</v>
      </c>
      <c r="D1448" s="5" t="s">
        <v>135</v>
      </c>
      <c r="E1448" s="5" t="str">
        <f t="shared" si="704"/>
        <v/>
      </c>
      <c r="F1448" s="5" t="str">
        <f t="shared" si="703"/>
        <v/>
      </c>
      <c r="G1448" s="7">
        <v>138.375</v>
      </c>
      <c r="H1448" s="7">
        <v>144.946</v>
      </c>
      <c r="I1448" s="7">
        <v>168.13800000000001</v>
      </c>
      <c r="J1448" s="7">
        <v>72.980999999999995</v>
      </c>
      <c r="K1448" s="7">
        <v>121.509</v>
      </c>
      <c r="L1448" s="7">
        <v>116</v>
      </c>
      <c r="M1448" s="7">
        <v>62.52</v>
      </c>
      <c r="N1448" s="7">
        <v>105.12</v>
      </c>
      <c r="O1448" s="7"/>
      <c r="Q1448" s="13"/>
      <c r="R1448" s="10"/>
      <c r="S1448" s="10"/>
      <c r="T1448" s="10"/>
      <c r="U1448" s="10"/>
      <c r="V1448" s="10"/>
      <c r="W1448" s="10"/>
      <c r="X1448" s="4"/>
      <c r="Y1448" s="4"/>
      <c r="Z1448" s="4"/>
      <c r="AA1448" s="4"/>
      <c r="AB1448" s="10"/>
      <c r="AC1448" s="10"/>
      <c r="AD1448" s="10"/>
      <c r="AE1448" s="10"/>
      <c r="AF1448" s="10"/>
      <c r="AO1448" s="10"/>
      <c r="AP1448" s="10"/>
      <c r="AQ1448" s="10"/>
      <c r="AR1448" s="10"/>
      <c r="AS1448" s="10"/>
      <c r="AT1448" s="10"/>
      <c r="AU1448" s="10"/>
      <c r="AV1448" s="10"/>
    </row>
    <row r="1449" spans="1:48" x14ac:dyDescent="0.2">
      <c r="A1449" s="2">
        <v>1</v>
      </c>
      <c r="B1449" s="6" t="s">
        <v>15</v>
      </c>
      <c r="C1449" s="6">
        <v>0</v>
      </c>
      <c r="D1449" s="5" t="s">
        <v>135</v>
      </c>
      <c r="E1449" s="5" t="str">
        <f t="shared" si="704"/>
        <v/>
      </c>
      <c r="F1449" s="5" t="str">
        <f t="shared" si="703"/>
        <v/>
      </c>
      <c r="G1449" s="7">
        <v>127.226</v>
      </c>
      <c r="H1449" s="7">
        <v>130.864</v>
      </c>
      <c r="I1449" s="7">
        <v>160.17699999999999</v>
      </c>
      <c r="J1449" s="7">
        <v>83.516999999999996</v>
      </c>
      <c r="K1449" s="7">
        <v>125.9</v>
      </c>
      <c r="L1449" s="7">
        <v>122.4</v>
      </c>
      <c r="M1449" s="7">
        <v>71.039000000000001</v>
      </c>
      <c r="N1449" s="7">
        <v>113.789</v>
      </c>
      <c r="O1449" s="7"/>
      <c r="Q1449" s="13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O1449" s="10"/>
      <c r="AP1449" s="10"/>
      <c r="AQ1449" s="10"/>
      <c r="AR1449" s="10"/>
      <c r="AS1449" s="10"/>
      <c r="AT1449" s="10"/>
      <c r="AU1449" s="10"/>
      <c r="AV1449" s="10"/>
    </row>
    <row r="1450" spans="1:48" x14ac:dyDescent="0.2">
      <c r="A1450" s="2">
        <v>1</v>
      </c>
      <c r="B1450" s="6" t="s">
        <v>16</v>
      </c>
      <c r="C1450" s="6">
        <v>0</v>
      </c>
      <c r="D1450" s="5" t="s">
        <v>135</v>
      </c>
      <c r="E1450" s="5" t="str">
        <f t="shared" si="704"/>
        <v/>
      </c>
      <c r="F1450" s="5" t="str">
        <f t="shared" si="703"/>
        <v/>
      </c>
      <c r="G1450" s="7">
        <v>142.77699999999999</v>
      </c>
      <c r="H1450" s="7">
        <v>147.31399999999999</v>
      </c>
      <c r="I1450" s="7">
        <v>159.09899999999999</v>
      </c>
      <c r="J1450" s="7">
        <v>85.399000000000001</v>
      </c>
      <c r="K1450" s="7">
        <v>111.432</v>
      </c>
      <c r="L1450" s="7">
        <v>108</v>
      </c>
      <c r="M1450" s="7">
        <v>62.658000000000001</v>
      </c>
      <c r="N1450" s="7">
        <v>99.688000000000002</v>
      </c>
      <c r="O1450" s="7"/>
      <c r="Q1450" s="13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O1450" s="10"/>
      <c r="AP1450" s="10"/>
      <c r="AQ1450" s="10"/>
      <c r="AR1450" s="10"/>
      <c r="AS1450" s="10"/>
      <c r="AT1450" s="10"/>
      <c r="AU1450" s="10"/>
      <c r="AV1450" s="10"/>
    </row>
    <row r="1451" spans="1:48" x14ac:dyDescent="0.2">
      <c r="A1451" s="2">
        <v>1</v>
      </c>
      <c r="B1451" s="6" t="s">
        <v>17</v>
      </c>
      <c r="C1451" s="6">
        <v>0</v>
      </c>
      <c r="D1451" s="5" t="s">
        <v>135</v>
      </c>
      <c r="E1451" s="5" t="str">
        <f t="shared" si="704"/>
        <v/>
      </c>
      <c r="F1451" s="5" t="str">
        <f t="shared" si="703"/>
        <v/>
      </c>
      <c r="G1451" s="7">
        <v>137.22800000000001</v>
      </c>
      <c r="H1451" s="7">
        <v>138.71199999999999</v>
      </c>
      <c r="I1451" s="7">
        <v>139.822</v>
      </c>
      <c r="J1451" s="7">
        <v>88.59</v>
      </c>
      <c r="K1451" s="7">
        <v>101.89</v>
      </c>
      <c r="L1451" s="7">
        <v>100.8</v>
      </c>
      <c r="M1451" s="7">
        <v>72.834000000000003</v>
      </c>
      <c r="N1451" s="7">
        <v>101.837</v>
      </c>
      <c r="O1451" s="7"/>
      <c r="Q1451" s="13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O1451" s="10"/>
      <c r="AP1451" s="10"/>
      <c r="AQ1451" s="10"/>
      <c r="AR1451" s="10"/>
      <c r="AS1451" s="10"/>
      <c r="AT1451" s="10"/>
      <c r="AU1451" s="10"/>
      <c r="AV1451" s="10"/>
    </row>
    <row r="1452" spans="1:48" x14ac:dyDescent="0.2">
      <c r="A1452" s="2">
        <v>1</v>
      </c>
      <c r="B1452" s="6" t="s">
        <v>18</v>
      </c>
      <c r="C1452" s="6">
        <v>0</v>
      </c>
      <c r="D1452" s="5" t="s">
        <v>135</v>
      </c>
      <c r="E1452" s="5" t="str">
        <f t="shared" si="704"/>
        <v/>
      </c>
      <c r="F1452" s="5" t="str">
        <f t="shared" si="703"/>
        <v/>
      </c>
      <c r="G1452" s="7">
        <v>137.17500000000001</v>
      </c>
      <c r="H1452" s="7">
        <v>140.185</v>
      </c>
      <c r="I1452" s="7">
        <v>131.21299999999999</v>
      </c>
      <c r="J1452" s="7">
        <v>83.594999999999999</v>
      </c>
      <c r="K1452" s="7">
        <v>95.653999999999996</v>
      </c>
      <c r="L1452" s="7">
        <v>93.6</v>
      </c>
      <c r="M1452" s="7">
        <v>78.105999999999995</v>
      </c>
      <c r="N1452" s="7">
        <v>102.485</v>
      </c>
      <c r="O1452" s="7"/>
      <c r="Q1452" s="13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O1452" s="10"/>
      <c r="AP1452" s="10"/>
      <c r="AQ1452" s="10"/>
      <c r="AR1452" s="10"/>
      <c r="AS1452" s="10"/>
      <c r="AT1452" s="10"/>
      <c r="AU1452" s="10"/>
      <c r="AV1452" s="10"/>
    </row>
    <row r="1453" spans="1:48" x14ac:dyDescent="0.2">
      <c r="A1453" s="2">
        <v>1</v>
      </c>
      <c r="B1453" s="6" t="s">
        <v>19</v>
      </c>
      <c r="C1453" s="6">
        <v>0</v>
      </c>
      <c r="D1453" s="5" t="s">
        <v>135</v>
      </c>
      <c r="E1453" s="5" t="str">
        <f t="shared" si="704"/>
        <v/>
      </c>
      <c r="F1453" s="5" t="str">
        <f t="shared" si="703"/>
        <v/>
      </c>
      <c r="G1453" s="7">
        <v>131.61199999999999</v>
      </c>
      <c r="H1453" s="7">
        <v>135.821</v>
      </c>
      <c r="I1453" s="7">
        <v>185.803</v>
      </c>
      <c r="J1453" s="7">
        <v>81.844999999999999</v>
      </c>
      <c r="K1453" s="7">
        <v>141.17500000000001</v>
      </c>
      <c r="L1453" s="7">
        <v>136.80000000000001</v>
      </c>
      <c r="M1453" s="7">
        <v>83.67</v>
      </c>
      <c r="N1453" s="7">
        <v>155.46100000000001</v>
      </c>
      <c r="O1453" s="7"/>
      <c r="Q1453" s="13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O1453" s="10"/>
      <c r="AP1453" s="10"/>
      <c r="AQ1453" s="10"/>
      <c r="AR1453" s="10"/>
      <c r="AS1453" s="10"/>
      <c r="AT1453" s="10"/>
      <c r="AU1453" s="10"/>
      <c r="AV1453" s="10"/>
    </row>
    <row r="1454" spans="1:48" x14ac:dyDescent="0.2">
      <c r="A1454" s="2">
        <v>1</v>
      </c>
      <c r="B1454" s="6" t="s">
        <v>20</v>
      </c>
      <c r="C1454" s="6">
        <v>0</v>
      </c>
      <c r="D1454" s="5" t="s">
        <v>135</v>
      </c>
      <c r="E1454" s="5" t="str">
        <f t="shared" si="704"/>
        <v/>
      </c>
      <c r="F1454" s="5" t="str">
        <f t="shared" si="703"/>
        <v/>
      </c>
      <c r="G1454" s="7">
        <v>130.88900000000001</v>
      </c>
      <c r="H1454" s="7">
        <v>137.66999999999999</v>
      </c>
      <c r="I1454" s="7">
        <v>201.54900000000001</v>
      </c>
      <c r="J1454" s="7">
        <v>84.248999999999995</v>
      </c>
      <c r="K1454" s="7">
        <v>153.98500000000001</v>
      </c>
      <c r="L1454" s="7">
        <v>146.4</v>
      </c>
      <c r="M1454" s="7">
        <v>79.037000000000006</v>
      </c>
      <c r="N1454" s="7">
        <v>159.30000000000001</v>
      </c>
      <c r="O1454" s="7"/>
      <c r="Q1454" s="13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O1454" s="10"/>
      <c r="AP1454" s="10"/>
      <c r="AQ1454" s="10"/>
      <c r="AR1454" s="10"/>
      <c r="AS1454" s="10"/>
      <c r="AT1454" s="10"/>
      <c r="AU1454" s="10"/>
      <c r="AV1454" s="10"/>
    </row>
    <row r="1455" spans="1:48" x14ac:dyDescent="0.2">
      <c r="A1455" s="2">
        <v>1</v>
      </c>
      <c r="B1455" s="6" t="s">
        <v>21</v>
      </c>
      <c r="C1455" s="6">
        <v>0</v>
      </c>
      <c r="D1455" s="5" t="s">
        <v>135</v>
      </c>
      <c r="E1455" s="5" t="str">
        <f t="shared" si="704"/>
        <v/>
      </c>
      <c r="F1455" s="5" t="str">
        <f t="shared" si="703"/>
        <v/>
      </c>
      <c r="G1455" s="7">
        <v>108.226</v>
      </c>
      <c r="H1455" s="7">
        <v>114.155</v>
      </c>
      <c r="I1455" s="7">
        <v>178.08199999999999</v>
      </c>
      <c r="J1455" s="7">
        <v>90.248999999999995</v>
      </c>
      <c r="K1455" s="7">
        <v>164.54599999999999</v>
      </c>
      <c r="L1455" s="7">
        <v>156</v>
      </c>
      <c r="M1455" s="7">
        <v>84.447999999999993</v>
      </c>
      <c r="N1455" s="7">
        <v>150.386</v>
      </c>
      <c r="O1455" s="7"/>
      <c r="Q1455" s="13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O1455" s="10"/>
      <c r="AP1455" s="10"/>
      <c r="AQ1455" s="10"/>
      <c r="AR1455" s="10"/>
      <c r="AS1455" s="10"/>
      <c r="AT1455" s="10"/>
      <c r="AU1455" s="10"/>
      <c r="AV1455" s="10"/>
    </row>
    <row r="1456" spans="1:48" x14ac:dyDescent="0.2">
      <c r="A1456" s="2">
        <v>1</v>
      </c>
      <c r="B1456" s="6" t="s">
        <v>22</v>
      </c>
      <c r="C1456" s="6">
        <v>0</v>
      </c>
      <c r="D1456" s="5" t="s">
        <v>135</v>
      </c>
      <c r="E1456" s="5" t="str">
        <f t="shared" si="704"/>
        <v/>
      </c>
      <c r="F1456" s="5" t="str">
        <f t="shared" si="703"/>
        <v/>
      </c>
      <c r="G1456" s="7">
        <v>102.94</v>
      </c>
      <c r="H1456" s="7">
        <v>106.41200000000001</v>
      </c>
      <c r="I1456" s="7">
        <v>167.70599999999999</v>
      </c>
      <c r="J1456" s="7">
        <v>96.257999999999996</v>
      </c>
      <c r="K1456" s="7">
        <v>162.916</v>
      </c>
      <c r="L1456" s="7">
        <v>157.6</v>
      </c>
      <c r="M1456" s="7">
        <v>84.245999999999995</v>
      </c>
      <c r="N1456" s="7">
        <v>141.286</v>
      </c>
      <c r="O1456" s="7"/>
      <c r="Q1456" s="13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O1456" s="10"/>
      <c r="AP1456" s="10"/>
      <c r="AQ1456" s="10"/>
      <c r="AR1456" s="10"/>
      <c r="AS1456" s="10"/>
      <c r="AT1456" s="10"/>
      <c r="AU1456" s="10"/>
      <c r="AV1456" s="10"/>
    </row>
    <row r="1457" spans="1:48" x14ac:dyDescent="0.2">
      <c r="A1457" s="2">
        <v>1</v>
      </c>
      <c r="B1457" s="6" t="s">
        <v>23</v>
      </c>
      <c r="C1457" s="6">
        <v>0</v>
      </c>
      <c r="D1457" s="5" t="s">
        <v>135</v>
      </c>
      <c r="E1457" s="5" t="str">
        <f t="shared" si="704"/>
        <v/>
      </c>
      <c r="F1457" s="5" t="str">
        <f t="shared" si="703"/>
        <v/>
      </c>
      <c r="G1457" s="7">
        <v>115.947</v>
      </c>
      <c r="H1457" s="7">
        <v>121.398</v>
      </c>
      <c r="I1457" s="7">
        <v>186.46700000000001</v>
      </c>
      <c r="J1457" s="7">
        <v>90.350999999999999</v>
      </c>
      <c r="K1457" s="7">
        <v>160.821</v>
      </c>
      <c r="L1457" s="7">
        <v>153.6</v>
      </c>
      <c r="M1457" s="7">
        <v>76.045000000000002</v>
      </c>
      <c r="N1457" s="7">
        <v>141.80000000000001</v>
      </c>
      <c r="O1457" s="7"/>
      <c r="Q1457" s="13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O1457" s="10"/>
      <c r="AP1457" s="10"/>
      <c r="AQ1457" s="10"/>
      <c r="AR1457" s="10"/>
      <c r="AS1457" s="10"/>
      <c r="AT1457" s="10"/>
      <c r="AU1457" s="10"/>
      <c r="AV1457" s="10"/>
    </row>
    <row r="1458" spans="1:48" x14ac:dyDescent="0.2">
      <c r="A1458" s="2">
        <v>1</v>
      </c>
      <c r="B1458" s="6" t="s">
        <v>24</v>
      </c>
      <c r="C1458" s="6">
        <v>0</v>
      </c>
      <c r="D1458" s="5" t="s">
        <v>135</v>
      </c>
      <c r="E1458" s="5" t="str">
        <f t="shared" si="704"/>
        <v/>
      </c>
      <c r="F1458" s="5" t="str">
        <f t="shared" si="703"/>
        <v/>
      </c>
      <c r="G1458" s="7">
        <v>153.74199999999999</v>
      </c>
      <c r="H1458" s="7">
        <v>161.56700000000001</v>
      </c>
      <c r="I1458" s="7">
        <v>204.221</v>
      </c>
      <c r="J1458" s="7">
        <v>92.257999999999996</v>
      </c>
      <c r="K1458" s="7">
        <v>132.834</v>
      </c>
      <c r="L1458" s="7">
        <v>126.4</v>
      </c>
      <c r="M1458" s="7">
        <v>70.634</v>
      </c>
      <c r="N1458" s="7">
        <v>144.25</v>
      </c>
      <c r="O1458" s="7"/>
      <c r="Q1458" s="13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O1458" s="10"/>
      <c r="AP1458" s="10"/>
      <c r="AQ1458" s="10"/>
      <c r="AR1458" s="10"/>
      <c r="AS1458" s="10"/>
      <c r="AT1458" s="10"/>
      <c r="AU1458" s="10"/>
      <c r="AV1458" s="10"/>
    </row>
    <row r="1459" spans="1:48" x14ac:dyDescent="0.2">
      <c r="A1459" s="2">
        <v>1</v>
      </c>
      <c r="B1459" s="6" t="s">
        <v>25</v>
      </c>
      <c r="C1459" s="6">
        <v>0</v>
      </c>
      <c r="D1459" s="5" t="s">
        <v>135</v>
      </c>
      <c r="E1459" s="5" t="str">
        <f t="shared" si="704"/>
        <v/>
      </c>
      <c r="F1459" s="5" t="str">
        <f t="shared" si="703"/>
        <v/>
      </c>
      <c r="G1459" s="7">
        <v>150.87899999999999</v>
      </c>
      <c r="H1459" s="7">
        <v>153.23599999999999</v>
      </c>
      <c r="I1459" s="7">
        <v>196.142</v>
      </c>
      <c r="J1459" s="7">
        <v>89.12</v>
      </c>
      <c r="K1459" s="7">
        <v>130</v>
      </c>
      <c r="L1459" s="7">
        <v>128</v>
      </c>
      <c r="M1459" s="7">
        <v>77.477000000000004</v>
      </c>
      <c r="N1459" s="7">
        <v>151.965</v>
      </c>
      <c r="O1459" s="7"/>
      <c r="Q1459" s="13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O1459" s="10"/>
      <c r="AP1459" s="10"/>
      <c r="AQ1459" s="10"/>
      <c r="AR1459" s="10"/>
      <c r="AS1459" s="10"/>
      <c r="AT1459" s="10"/>
      <c r="AU1459" s="10"/>
      <c r="AV1459" s="10"/>
    </row>
    <row r="1460" spans="1:48" x14ac:dyDescent="0.2">
      <c r="A1460" s="2">
        <v>1</v>
      </c>
      <c r="B1460" s="6" t="s">
        <v>26</v>
      </c>
      <c r="C1460" s="6">
        <v>0</v>
      </c>
      <c r="D1460" s="5" t="s">
        <v>135</v>
      </c>
      <c r="E1460" s="5" t="str">
        <f t="shared" si="704"/>
        <v/>
      </c>
      <c r="F1460" s="5" t="str">
        <f t="shared" si="703"/>
        <v/>
      </c>
      <c r="G1460" s="7">
        <v>141.315</v>
      </c>
      <c r="H1460" s="7">
        <v>143.51300000000001</v>
      </c>
      <c r="I1460" s="7">
        <v>188.28899999999999</v>
      </c>
      <c r="J1460" s="7">
        <v>88.123000000000005</v>
      </c>
      <c r="K1460" s="7">
        <v>133.24</v>
      </c>
      <c r="L1460" s="7">
        <v>131.19999999999999</v>
      </c>
      <c r="M1460" s="7">
        <v>84.869</v>
      </c>
      <c r="N1460" s="7">
        <v>159.79900000000001</v>
      </c>
      <c r="O1460" s="7"/>
      <c r="Q1460" s="13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O1460" s="10"/>
      <c r="AP1460" s="10"/>
      <c r="AQ1460" s="10"/>
      <c r="AR1460" s="10"/>
      <c r="AS1460" s="10"/>
      <c r="AT1460" s="10"/>
      <c r="AU1460" s="10"/>
      <c r="AV1460" s="10"/>
    </row>
    <row r="1461" spans="1:48" x14ac:dyDescent="0.2">
      <c r="A1461" s="2">
        <v>1</v>
      </c>
      <c r="B1461" s="6" t="s">
        <v>27</v>
      </c>
      <c r="C1461" s="6">
        <v>0</v>
      </c>
      <c r="D1461" s="5" t="s">
        <v>135</v>
      </c>
      <c r="E1461" s="5" t="str">
        <f t="shared" si="704"/>
        <v/>
      </c>
      <c r="F1461" s="5" t="str">
        <f t="shared" si="703"/>
        <v/>
      </c>
      <c r="G1461" s="7">
        <v>135.84299999999999</v>
      </c>
      <c r="H1461" s="7">
        <v>140.851</v>
      </c>
      <c r="I1461" s="7">
        <v>184.79599999999999</v>
      </c>
      <c r="J1461" s="7">
        <v>91.081999999999994</v>
      </c>
      <c r="K1461" s="7">
        <v>136.03700000000001</v>
      </c>
      <c r="L1461" s="7">
        <v>131.19999999999999</v>
      </c>
      <c r="M1461" s="7">
        <v>84.441000000000003</v>
      </c>
      <c r="N1461" s="7">
        <v>156.04400000000001</v>
      </c>
      <c r="O1461" s="7"/>
      <c r="Q1461" s="13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O1461" s="10"/>
      <c r="AP1461" s="10"/>
      <c r="AQ1461" s="10"/>
      <c r="AR1461" s="10"/>
      <c r="AS1461" s="10"/>
      <c r="AT1461" s="10"/>
      <c r="AU1461" s="10"/>
      <c r="AV1461" s="10"/>
    </row>
    <row r="1462" spans="1:48" x14ac:dyDescent="0.2">
      <c r="A1462" s="2">
        <v>1</v>
      </c>
      <c r="B1462" s="6" t="s">
        <v>28</v>
      </c>
      <c r="C1462" s="6">
        <v>0</v>
      </c>
      <c r="D1462" s="5" t="s">
        <v>135</v>
      </c>
      <c r="E1462" s="5" t="str">
        <f t="shared" si="704"/>
        <v/>
      </c>
      <c r="F1462" s="5" t="str">
        <f t="shared" si="703"/>
        <v/>
      </c>
      <c r="G1462" s="7">
        <v>140.101</v>
      </c>
      <c r="H1462" s="7">
        <v>137.15100000000001</v>
      </c>
      <c r="I1462" s="7">
        <v>149.22</v>
      </c>
      <c r="J1462" s="7">
        <v>100.072</v>
      </c>
      <c r="K1462" s="7">
        <v>106.509</v>
      </c>
      <c r="L1462" s="7">
        <v>108.8</v>
      </c>
      <c r="M1462" s="7">
        <v>90.069000000000003</v>
      </c>
      <c r="N1462" s="7">
        <v>134.40100000000001</v>
      </c>
      <c r="O1462" s="7"/>
      <c r="Q1462" s="13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O1462" s="10"/>
      <c r="AP1462" s="10"/>
      <c r="AQ1462" s="10"/>
      <c r="AR1462" s="10"/>
      <c r="AS1462" s="10"/>
      <c r="AT1462" s="10"/>
      <c r="AU1462" s="10"/>
      <c r="AV1462" s="10"/>
    </row>
    <row r="1463" spans="1:48" x14ac:dyDescent="0.2">
      <c r="A1463" s="2">
        <v>1</v>
      </c>
      <c r="B1463" s="6" t="s">
        <v>29</v>
      </c>
      <c r="C1463" s="6">
        <v>0</v>
      </c>
      <c r="D1463" s="5" t="s">
        <v>135</v>
      </c>
      <c r="E1463" s="5" t="str">
        <f t="shared" si="704"/>
        <v/>
      </c>
      <c r="F1463" s="5" t="str">
        <f t="shared" si="703"/>
        <v/>
      </c>
      <c r="G1463" s="7">
        <v>100</v>
      </c>
      <c r="H1463" s="7">
        <v>100</v>
      </c>
      <c r="I1463" s="7">
        <v>100</v>
      </c>
      <c r="J1463" s="7">
        <v>100</v>
      </c>
      <c r="K1463" s="7">
        <v>100</v>
      </c>
      <c r="L1463" s="7">
        <v>100</v>
      </c>
      <c r="M1463" s="7">
        <v>100</v>
      </c>
      <c r="N1463" s="7">
        <v>100</v>
      </c>
      <c r="O1463" s="7"/>
      <c r="Q1463" s="13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O1463" s="10"/>
      <c r="AP1463" s="10"/>
      <c r="AQ1463" s="10"/>
      <c r="AR1463" s="10"/>
      <c r="AS1463" s="10"/>
      <c r="AT1463" s="10"/>
      <c r="AU1463" s="10"/>
      <c r="AV1463" s="10"/>
    </row>
    <row r="1464" spans="1:48" x14ac:dyDescent="0.2">
      <c r="A1464" s="2">
        <v>1</v>
      </c>
      <c r="B1464" s="6" t="s">
        <v>30</v>
      </c>
      <c r="C1464" s="6">
        <v>0</v>
      </c>
      <c r="D1464" s="5" t="s">
        <v>135</v>
      </c>
      <c r="E1464" s="5" t="str">
        <f t="shared" si="704"/>
        <v/>
      </c>
      <c r="F1464" s="5" t="str">
        <f t="shared" si="703"/>
        <v/>
      </c>
      <c r="G1464" s="7">
        <v>103.1</v>
      </c>
      <c r="H1464" s="7">
        <v>105.91</v>
      </c>
      <c r="I1464" s="7">
        <v>92.353999999999999</v>
      </c>
      <c r="J1464" s="7">
        <v>104.827</v>
      </c>
      <c r="K1464" s="7">
        <v>89.576999999999998</v>
      </c>
      <c r="L1464" s="7">
        <v>87.2</v>
      </c>
      <c r="M1464" s="7">
        <v>102.17400000000001</v>
      </c>
      <c r="N1464" s="7">
        <v>94.361999999999995</v>
      </c>
      <c r="O1464" s="7"/>
      <c r="Q1464" s="13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O1464" s="10"/>
      <c r="AP1464" s="10"/>
      <c r="AQ1464" s="10"/>
      <c r="AR1464" s="10"/>
      <c r="AS1464" s="10"/>
      <c r="AT1464" s="10"/>
      <c r="AU1464" s="10"/>
      <c r="AV1464" s="10"/>
    </row>
    <row r="1465" spans="1:48" x14ac:dyDescent="0.2">
      <c r="A1465" s="2">
        <v>1</v>
      </c>
      <c r="B1465" s="6" t="s">
        <v>31</v>
      </c>
      <c r="C1465" s="6">
        <v>0</v>
      </c>
      <c r="D1465" s="5" t="s">
        <v>135</v>
      </c>
      <c r="E1465" s="5" t="str">
        <f t="shared" si="704"/>
        <v/>
      </c>
      <c r="F1465" s="5" t="str">
        <f t="shared" si="703"/>
        <v/>
      </c>
      <c r="G1465" s="7">
        <v>135.70400000000001</v>
      </c>
      <c r="H1465" s="7">
        <v>140.94</v>
      </c>
      <c r="I1465" s="7">
        <v>85.691000000000003</v>
      </c>
      <c r="J1465" s="7">
        <v>107.6</v>
      </c>
      <c r="K1465" s="7">
        <v>63.146000000000001</v>
      </c>
      <c r="L1465" s="7">
        <v>60.8</v>
      </c>
      <c r="M1465" s="7">
        <v>99.084000000000003</v>
      </c>
      <c r="N1465" s="7">
        <v>84.906999999999996</v>
      </c>
      <c r="O1465" s="7"/>
      <c r="Q1465" s="13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O1465" s="10"/>
      <c r="AP1465" s="10"/>
      <c r="AQ1465" s="10"/>
      <c r="AR1465" s="10"/>
      <c r="AS1465" s="10"/>
      <c r="AT1465" s="10"/>
      <c r="AU1465" s="10"/>
      <c r="AV1465" s="10"/>
    </row>
    <row r="1466" spans="1:48" x14ac:dyDescent="0.2">
      <c r="A1466" s="2">
        <v>1</v>
      </c>
      <c r="B1466" s="6" t="s">
        <v>32</v>
      </c>
      <c r="C1466" s="6">
        <v>0</v>
      </c>
      <c r="D1466" s="5" t="s">
        <v>135</v>
      </c>
      <c r="E1466" s="5" t="str">
        <f t="shared" si="704"/>
        <v/>
      </c>
      <c r="F1466" s="5" t="str">
        <f t="shared" si="703"/>
        <v/>
      </c>
      <c r="G1466" s="7">
        <v>142.446</v>
      </c>
      <c r="H1466" s="7">
        <v>149.715</v>
      </c>
      <c r="I1466" s="7">
        <v>85.037999999999997</v>
      </c>
      <c r="J1466" s="7">
        <v>107.10899999999999</v>
      </c>
      <c r="K1466" s="7">
        <v>59.698999999999998</v>
      </c>
      <c r="L1466" s="7">
        <v>56.8</v>
      </c>
      <c r="M1466" s="7">
        <v>97.403000000000006</v>
      </c>
      <c r="N1466" s="7">
        <v>82.83</v>
      </c>
      <c r="O1466" s="7"/>
      <c r="Q1466" s="13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O1466" s="10"/>
      <c r="AP1466" s="10"/>
      <c r="AQ1466" s="10"/>
      <c r="AR1466" s="10"/>
      <c r="AS1466" s="10"/>
      <c r="AT1466" s="10"/>
      <c r="AU1466" s="10"/>
      <c r="AV1466" s="10"/>
    </row>
    <row r="1467" spans="1:48" x14ac:dyDescent="0.2">
      <c r="A1467" s="2">
        <v>1</v>
      </c>
      <c r="B1467" s="6" t="s">
        <v>33</v>
      </c>
      <c r="C1467" s="6">
        <v>0</v>
      </c>
      <c r="D1467" s="5" t="s">
        <v>135</v>
      </c>
      <c r="E1467" s="5" t="str">
        <f t="shared" si="704"/>
        <v/>
      </c>
      <c r="F1467" s="5" t="str">
        <f t="shared" si="703"/>
        <v/>
      </c>
      <c r="G1467" s="7">
        <v>127.82599999999999</v>
      </c>
      <c r="H1467" s="7">
        <v>142.072</v>
      </c>
      <c r="I1467" s="7">
        <v>61.375</v>
      </c>
      <c r="J1467" s="7">
        <v>108.93</v>
      </c>
      <c r="K1467" s="7">
        <v>48.014000000000003</v>
      </c>
      <c r="L1467" s="7">
        <v>43.2</v>
      </c>
      <c r="M1467" s="7">
        <v>108.21</v>
      </c>
      <c r="N1467" s="7">
        <v>66.414000000000001</v>
      </c>
      <c r="O1467" s="7"/>
      <c r="Q1467" s="13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O1467" s="10"/>
      <c r="AP1467" s="10"/>
      <c r="AQ1467" s="10"/>
      <c r="AR1467" s="10"/>
      <c r="AS1467" s="10"/>
      <c r="AT1467" s="10"/>
      <c r="AU1467" s="10"/>
      <c r="AV1467" s="10"/>
    </row>
    <row r="1468" spans="1:48" x14ac:dyDescent="0.2">
      <c r="A1468" s="2">
        <v>1</v>
      </c>
      <c r="B1468" s="6" t="s">
        <v>34</v>
      </c>
      <c r="C1468" s="6">
        <v>0</v>
      </c>
      <c r="D1468" s="5" t="s">
        <v>135</v>
      </c>
      <c r="E1468" s="5" t="str">
        <f t="shared" si="704"/>
        <v/>
      </c>
      <c r="F1468" s="5" t="str">
        <f t="shared" si="703"/>
        <v/>
      </c>
      <c r="G1468" s="7">
        <v>155.95500000000001</v>
      </c>
      <c r="H1468" s="7">
        <v>162.13</v>
      </c>
      <c r="I1468" s="7">
        <v>63.555</v>
      </c>
      <c r="J1468" s="7">
        <v>112.762</v>
      </c>
      <c r="K1468" s="7">
        <v>40.752000000000002</v>
      </c>
      <c r="L1468" s="7">
        <v>39.200000000000003</v>
      </c>
      <c r="M1468" s="7">
        <v>95.606999999999999</v>
      </c>
      <c r="N1468" s="7">
        <v>60.762999999999998</v>
      </c>
      <c r="O1468" s="7"/>
      <c r="Q1468" s="13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O1468" s="10"/>
      <c r="AP1468" s="10"/>
      <c r="AQ1468" s="10"/>
      <c r="AR1468" s="10"/>
      <c r="AS1468" s="10"/>
      <c r="AT1468" s="10"/>
      <c r="AU1468" s="10"/>
      <c r="AV1468" s="10"/>
    </row>
    <row r="1469" spans="1:48" x14ac:dyDescent="0.2">
      <c r="A1469" s="2">
        <v>1</v>
      </c>
      <c r="B1469" s="6" t="s">
        <v>35</v>
      </c>
      <c r="C1469" s="6">
        <v>0</v>
      </c>
      <c r="D1469" s="5" t="s">
        <v>135</v>
      </c>
      <c r="E1469" s="5" t="str">
        <f t="shared" si="704"/>
        <v/>
      </c>
      <c r="F1469" s="5" t="str">
        <f t="shared" si="703"/>
        <v/>
      </c>
      <c r="G1469" s="7">
        <v>144.803</v>
      </c>
      <c r="H1469" s="7">
        <v>147.49600000000001</v>
      </c>
      <c r="I1469" s="7">
        <v>53.098999999999997</v>
      </c>
      <c r="J1469" s="7">
        <v>114.379</v>
      </c>
      <c r="K1469" s="7">
        <v>36.668999999999997</v>
      </c>
      <c r="L1469" s="7">
        <v>36</v>
      </c>
      <c r="M1469" s="7">
        <v>112.57299999999999</v>
      </c>
      <c r="N1469" s="7">
        <v>59.774999999999999</v>
      </c>
      <c r="O1469" s="7"/>
      <c r="Q1469" s="13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O1469" s="10"/>
      <c r="AP1469" s="10"/>
      <c r="AQ1469" s="10"/>
      <c r="AR1469" s="10"/>
      <c r="AS1469" s="10"/>
      <c r="AT1469" s="10"/>
      <c r="AU1469" s="10"/>
      <c r="AV1469" s="10"/>
    </row>
    <row r="1470" spans="1:48" x14ac:dyDescent="0.2">
      <c r="A1470" s="2">
        <v>1</v>
      </c>
      <c r="B1470" s="6" t="s">
        <v>36</v>
      </c>
      <c r="C1470" s="6">
        <v>0</v>
      </c>
      <c r="D1470" s="5" t="s">
        <v>135</v>
      </c>
      <c r="E1470" s="5" t="str">
        <f t="shared" si="704"/>
        <v/>
      </c>
      <c r="F1470" s="5" t="str">
        <f t="shared" si="703"/>
        <v/>
      </c>
      <c r="G1470" s="7">
        <v>142.19300000000001</v>
      </c>
      <c r="H1470" s="7">
        <v>141.81700000000001</v>
      </c>
      <c r="I1470" s="7">
        <v>46.515999999999998</v>
      </c>
      <c r="J1470" s="7">
        <v>108.79600000000001</v>
      </c>
      <c r="K1470" s="7">
        <v>32.713000000000001</v>
      </c>
      <c r="L1470" s="7">
        <v>32.799999999999997</v>
      </c>
      <c r="M1470" s="7">
        <v>103.43899999999999</v>
      </c>
      <c r="N1470" s="7">
        <v>48.116</v>
      </c>
      <c r="O1470" s="7"/>
      <c r="Q1470" s="13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O1470" s="10"/>
      <c r="AP1470" s="10"/>
      <c r="AQ1470" s="10"/>
      <c r="AR1470" s="10"/>
      <c r="AS1470" s="10"/>
      <c r="AT1470" s="10"/>
      <c r="AU1470" s="10"/>
      <c r="AV1470" s="10"/>
    </row>
    <row r="1471" spans="1:48" x14ac:dyDescent="0.2">
      <c r="A1471" s="2">
        <v>1</v>
      </c>
      <c r="B1471" s="6" t="s">
        <v>37</v>
      </c>
      <c r="C1471" s="6">
        <v>0</v>
      </c>
      <c r="D1471" s="5" t="s">
        <v>135</v>
      </c>
      <c r="E1471" s="5" t="str">
        <f t="shared" si="704"/>
        <v/>
      </c>
      <c r="F1471" s="5" t="str">
        <f t="shared" si="703"/>
        <v/>
      </c>
      <c r="G1471" s="7">
        <v>187.15700000000001</v>
      </c>
      <c r="H1471" s="7">
        <v>191.63399999999999</v>
      </c>
      <c r="I1471" s="7">
        <v>68.988</v>
      </c>
      <c r="J1471" s="7">
        <v>111.515</v>
      </c>
      <c r="K1471" s="7">
        <v>36.860999999999997</v>
      </c>
      <c r="L1471" s="7">
        <v>36</v>
      </c>
      <c r="M1471" s="7">
        <v>66.930999999999997</v>
      </c>
      <c r="N1471" s="7">
        <v>46.173999999999999</v>
      </c>
      <c r="O1471" s="7"/>
      <c r="Q1471" s="13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O1471" s="10"/>
      <c r="AP1471" s="10"/>
      <c r="AQ1471" s="10"/>
      <c r="AR1471" s="10"/>
      <c r="AS1471" s="10"/>
      <c r="AT1471" s="10"/>
      <c r="AU1471" s="10"/>
      <c r="AV1471" s="10"/>
    </row>
    <row r="1472" spans="1:48" x14ac:dyDescent="0.2">
      <c r="A1472" s="2">
        <v>1</v>
      </c>
      <c r="B1472" s="6" t="s">
        <v>63</v>
      </c>
      <c r="C1472" s="6">
        <v>0</v>
      </c>
      <c r="D1472" s="5" t="s">
        <v>135</v>
      </c>
      <c r="E1472" s="5" t="str">
        <f t="shared" si="704"/>
        <v/>
      </c>
      <c r="F1472" s="5" t="str">
        <f t="shared" si="703"/>
        <v/>
      </c>
      <c r="G1472" s="7">
        <v>212.73500000000001</v>
      </c>
      <c r="H1472" s="7">
        <v>235.13900000000001</v>
      </c>
      <c r="I1472" s="7">
        <v>73.364000000000004</v>
      </c>
      <c r="J1472" s="7">
        <v>122.41800000000001</v>
      </c>
      <c r="K1472" s="7">
        <v>34.485999999999997</v>
      </c>
      <c r="L1472" s="7">
        <v>31.2</v>
      </c>
      <c r="M1472" s="7">
        <v>63.975999999999999</v>
      </c>
      <c r="N1472" s="7">
        <v>46.935000000000002</v>
      </c>
      <c r="O1472" s="7"/>
    </row>
    <row r="1473" spans="1:15" x14ac:dyDescent="0.2">
      <c r="A1473" s="2">
        <v>0</v>
      </c>
      <c r="B1473" s="5" t="s">
        <v>136</v>
      </c>
      <c r="C1473" s="6" t="s">
        <v>0</v>
      </c>
      <c r="E1473" s="5" t="str">
        <f t="shared" si="704"/>
        <v/>
      </c>
      <c r="F1473" s="5" t="str">
        <f t="shared" si="703"/>
        <v/>
      </c>
    </row>
    <row r="1474" spans="1:15" x14ac:dyDescent="0.2">
      <c r="A1474" s="2">
        <v>1</v>
      </c>
      <c r="B1474" s="6" t="s">
        <v>13</v>
      </c>
      <c r="C1474" s="6">
        <v>0</v>
      </c>
      <c r="D1474" s="5" t="s">
        <v>137</v>
      </c>
      <c r="E1474" s="5" t="str">
        <f t="shared" si="704"/>
        <v/>
      </c>
      <c r="F1474" s="5" t="str">
        <f t="shared" si="703"/>
        <v/>
      </c>
      <c r="G1474" s="7">
        <v>77.299000000000007</v>
      </c>
      <c r="H1474" s="7">
        <v>79.37</v>
      </c>
      <c r="I1474" s="7">
        <v>314.74299999999999</v>
      </c>
      <c r="J1474" s="7">
        <v>75.760999999999996</v>
      </c>
      <c r="K1474" s="7">
        <v>407.17599999999999</v>
      </c>
      <c r="L1474" s="7">
        <v>396.55200000000002</v>
      </c>
      <c r="M1474" s="7">
        <v>66.215000000000003</v>
      </c>
      <c r="N1474" s="7">
        <v>208.40799999999999</v>
      </c>
      <c r="O1474" s="7"/>
    </row>
    <row r="1475" spans="1:15" x14ac:dyDescent="0.2">
      <c r="A1475" s="2">
        <v>1</v>
      </c>
      <c r="B1475" s="6" t="s">
        <v>15</v>
      </c>
      <c r="C1475" s="6">
        <v>0</v>
      </c>
      <c r="D1475" s="5" t="s">
        <v>137</v>
      </c>
      <c r="E1475" s="5" t="str">
        <f t="shared" si="704"/>
        <v/>
      </c>
      <c r="F1475" s="5" t="str">
        <f t="shared" si="703"/>
        <v/>
      </c>
      <c r="G1475" s="7">
        <v>78.186999999999998</v>
      </c>
      <c r="H1475" s="7">
        <v>78.84</v>
      </c>
      <c r="I1475" s="7">
        <v>310.26100000000002</v>
      </c>
      <c r="J1475" s="7">
        <v>79.682000000000002</v>
      </c>
      <c r="K1475" s="7">
        <v>396.81799999999998</v>
      </c>
      <c r="L1475" s="7">
        <v>393.53399999999999</v>
      </c>
      <c r="M1475" s="7">
        <v>68.608999999999995</v>
      </c>
      <c r="N1475" s="7">
        <v>212.86699999999999</v>
      </c>
      <c r="O1475" s="7"/>
    </row>
    <row r="1476" spans="1:15" x14ac:dyDescent="0.2">
      <c r="A1476" s="2">
        <v>1</v>
      </c>
      <c r="B1476" s="6" t="s">
        <v>16</v>
      </c>
      <c r="C1476" s="6">
        <v>0</v>
      </c>
      <c r="D1476" s="5" t="s">
        <v>137</v>
      </c>
      <c r="E1476" s="5" t="str">
        <f t="shared" si="704"/>
        <v/>
      </c>
      <c r="F1476" s="5" t="str">
        <f t="shared" si="703"/>
        <v/>
      </c>
      <c r="G1476" s="7">
        <v>76.950999999999993</v>
      </c>
      <c r="H1476" s="7">
        <v>78.483000000000004</v>
      </c>
      <c r="I1476" s="7">
        <v>291.60599999999999</v>
      </c>
      <c r="J1476" s="7">
        <v>83.622</v>
      </c>
      <c r="K1476" s="7">
        <v>378.94799999999998</v>
      </c>
      <c r="L1476" s="7">
        <v>371.55200000000002</v>
      </c>
      <c r="M1476" s="7">
        <v>72.153000000000006</v>
      </c>
      <c r="N1476" s="7">
        <v>210.40199999999999</v>
      </c>
      <c r="O1476" s="7"/>
    </row>
    <row r="1477" spans="1:15" x14ac:dyDescent="0.2">
      <c r="A1477" s="2">
        <v>1</v>
      </c>
      <c r="B1477" s="6" t="s">
        <v>17</v>
      </c>
      <c r="C1477" s="6">
        <v>0</v>
      </c>
      <c r="D1477" s="5" t="s">
        <v>137</v>
      </c>
      <c r="E1477" s="5" t="str">
        <f t="shared" si="704"/>
        <v/>
      </c>
      <c r="F1477" s="5" t="str">
        <f t="shared" si="703"/>
        <v/>
      </c>
      <c r="G1477" s="7">
        <v>77.685000000000002</v>
      </c>
      <c r="H1477" s="7">
        <v>78.183000000000007</v>
      </c>
      <c r="I1477" s="7">
        <v>279.37</v>
      </c>
      <c r="J1477" s="7">
        <v>86.644000000000005</v>
      </c>
      <c r="K1477" s="7">
        <v>359.61700000000002</v>
      </c>
      <c r="L1477" s="7">
        <v>357.32799999999997</v>
      </c>
      <c r="M1477" s="7">
        <v>74.453999999999994</v>
      </c>
      <c r="N1477" s="7">
        <v>208.00200000000001</v>
      </c>
      <c r="O1477" s="7"/>
    </row>
    <row r="1478" spans="1:15" x14ac:dyDescent="0.2">
      <c r="A1478" s="2">
        <v>1</v>
      </c>
      <c r="B1478" s="6" t="s">
        <v>18</v>
      </c>
      <c r="C1478" s="6">
        <v>0</v>
      </c>
      <c r="D1478" s="5" t="s">
        <v>137</v>
      </c>
      <c r="E1478" s="5" t="str">
        <f t="shared" si="704"/>
        <v/>
      </c>
      <c r="F1478" s="5" t="str">
        <f t="shared" si="703"/>
        <v/>
      </c>
      <c r="G1478" s="7">
        <v>74.578999999999994</v>
      </c>
      <c r="H1478" s="7">
        <v>75.757000000000005</v>
      </c>
      <c r="I1478" s="7">
        <v>247.517</v>
      </c>
      <c r="J1478" s="7">
        <v>88.548000000000002</v>
      </c>
      <c r="K1478" s="7">
        <v>331.887</v>
      </c>
      <c r="L1478" s="7">
        <v>326.72399999999999</v>
      </c>
      <c r="M1478" s="7">
        <v>76.337999999999994</v>
      </c>
      <c r="N1478" s="7">
        <v>188.95</v>
      </c>
      <c r="O1478" s="7"/>
    </row>
    <row r="1479" spans="1:15" x14ac:dyDescent="0.2">
      <c r="A1479" s="2">
        <v>1</v>
      </c>
      <c r="B1479" s="6" t="s">
        <v>19</v>
      </c>
      <c r="C1479" s="6">
        <v>0</v>
      </c>
      <c r="D1479" s="5" t="s">
        <v>137</v>
      </c>
      <c r="E1479" s="5" t="str">
        <f t="shared" si="704"/>
        <v/>
      </c>
      <c r="F1479" s="5" t="str">
        <f t="shared" si="703"/>
        <v/>
      </c>
      <c r="G1479" s="7">
        <v>83.316999999999993</v>
      </c>
      <c r="H1479" s="7">
        <v>85.182000000000002</v>
      </c>
      <c r="I1479" s="7">
        <v>266.928</v>
      </c>
      <c r="J1479" s="7">
        <v>90.509</v>
      </c>
      <c r="K1479" s="7">
        <v>320.37599999999998</v>
      </c>
      <c r="L1479" s="7">
        <v>313.36200000000002</v>
      </c>
      <c r="M1479" s="7">
        <v>72.84</v>
      </c>
      <c r="N1479" s="7">
        <v>194.43100000000001</v>
      </c>
      <c r="O1479" s="7"/>
    </row>
    <row r="1480" spans="1:15" x14ac:dyDescent="0.2">
      <c r="A1480" s="2">
        <v>1</v>
      </c>
      <c r="B1480" s="6" t="s">
        <v>20</v>
      </c>
      <c r="C1480" s="6">
        <v>0</v>
      </c>
      <c r="D1480" s="5" t="s">
        <v>137</v>
      </c>
      <c r="E1480" s="5" t="str">
        <f t="shared" si="704"/>
        <v/>
      </c>
      <c r="F1480" s="5" t="str">
        <f t="shared" ref="F1480:F1543" si="705">IF(LEN(E1480)=0,"",E1480&amp;B1480)</f>
        <v/>
      </c>
      <c r="G1480" s="7">
        <v>82.32</v>
      </c>
      <c r="H1480" s="7">
        <v>85.47</v>
      </c>
      <c r="I1480" s="7">
        <v>257.88499999999999</v>
      </c>
      <c r="J1480" s="7">
        <v>91.953000000000003</v>
      </c>
      <c r="K1480" s="7">
        <v>313.27100000000002</v>
      </c>
      <c r="L1480" s="7">
        <v>301.72399999999999</v>
      </c>
      <c r="M1480" s="7">
        <v>76.915999999999997</v>
      </c>
      <c r="N1480" s="7">
        <v>198.35499999999999</v>
      </c>
      <c r="O1480" s="7"/>
    </row>
    <row r="1481" spans="1:15" x14ac:dyDescent="0.2">
      <c r="A1481" s="2">
        <v>1</v>
      </c>
      <c r="B1481" s="6" t="s">
        <v>21</v>
      </c>
      <c r="C1481" s="6">
        <v>0</v>
      </c>
      <c r="D1481" s="5" t="s">
        <v>137</v>
      </c>
      <c r="E1481" s="5" t="str">
        <f t="shared" ref="E1481:E1544" si="706">IF(C1481=0,IF(LEN(D1481)&lt;&gt;3,"",D1481),IF(LEN(D1481)&lt;&gt;4,"",LEFT(D1481,3)))</f>
        <v/>
      </c>
      <c r="F1481" s="5" t="str">
        <f t="shared" si="705"/>
        <v/>
      </c>
      <c r="G1481" s="7">
        <v>89.644999999999996</v>
      </c>
      <c r="H1481" s="7">
        <v>92.69</v>
      </c>
      <c r="I1481" s="7">
        <v>260.49099999999999</v>
      </c>
      <c r="J1481" s="7">
        <v>92.908000000000001</v>
      </c>
      <c r="K1481" s="7">
        <v>290.58199999999999</v>
      </c>
      <c r="L1481" s="7">
        <v>281.03399999999999</v>
      </c>
      <c r="M1481" s="7">
        <v>74.944999999999993</v>
      </c>
      <c r="N1481" s="7">
        <v>195.22499999999999</v>
      </c>
      <c r="O1481" s="7"/>
    </row>
    <row r="1482" spans="1:15" x14ac:dyDescent="0.2">
      <c r="A1482" s="2">
        <v>1</v>
      </c>
      <c r="B1482" s="6" t="s">
        <v>22</v>
      </c>
      <c r="C1482" s="6">
        <v>0</v>
      </c>
      <c r="D1482" s="5" t="s">
        <v>137</v>
      </c>
      <c r="E1482" s="5" t="str">
        <f t="shared" si="706"/>
        <v/>
      </c>
      <c r="F1482" s="5" t="str">
        <f t="shared" si="705"/>
        <v/>
      </c>
      <c r="G1482" s="7">
        <v>95.247</v>
      </c>
      <c r="H1482" s="7">
        <v>97.159000000000006</v>
      </c>
      <c r="I1482" s="7">
        <v>240.804</v>
      </c>
      <c r="J1482" s="7">
        <v>95.162000000000006</v>
      </c>
      <c r="K1482" s="7">
        <v>252.821</v>
      </c>
      <c r="L1482" s="7">
        <v>247.845</v>
      </c>
      <c r="M1482" s="7">
        <v>77.396000000000001</v>
      </c>
      <c r="N1482" s="7">
        <v>186.37200000000001</v>
      </c>
      <c r="O1482" s="7"/>
    </row>
    <row r="1483" spans="1:15" x14ac:dyDescent="0.2">
      <c r="A1483" s="2">
        <v>1</v>
      </c>
      <c r="B1483" s="6" t="s">
        <v>23</v>
      </c>
      <c r="C1483" s="6">
        <v>0</v>
      </c>
      <c r="D1483" s="5" t="s">
        <v>137</v>
      </c>
      <c r="E1483" s="5" t="str">
        <f t="shared" si="706"/>
        <v/>
      </c>
      <c r="F1483" s="5" t="str">
        <f t="shared" si="705"/>
        <v/>
      </c>
      <c r="G1483" s="7">
        <v>101.47499999999999</v>
      </c>
      <c r="H1483" s="7">
        <v>104.559</v>
      </c>
      <c r="I1483" s="7">
        <v>219.934</v>
      </c>
      <c r="J1483" s="7">
        <v>96.558999999999997</v>
      </c>
      <c r="K1483" s="7">
        <v>216.73699999999999</v>
      </c>
      <c r="L1483" s="7">
        <v>210.345</v>
      </c>
      <c r="M1483" s="7">
        <v>79.873999999999995</v>
      </c>
      <c r="N1483" s="7">
        <v>175.67</v>
      </c>
      <c r="O1483" s="7"/>
    </row>
    <row r="1484" spans="1:15" x14ac:dyDescent="0.2">
      <c r="A1484" s="2">
        <v>1</v>
      </c>
      <c r="B1484" s="6" t="s">
        <v>24</v>
      </c>
      <c r="C1484" s="6">
        <v>0</v>
      </c>
      <c r="D1484" s="5" t="s">
        <v>137</v>
      </c>
      <c r="E1484" s="5" t="str">
        <f t="shared" si="706"/>
        <v/>
      </c>
      <c r="F1484" s="5" t="str">
        <f t="shared" si="705"/>
        <v/>
      </c>
      <c r="G1484" s="7">
        <v>99.305999999999997</v>
      </c>
      <c r="H1484" s="7">
        <v>103.426</v>
      </c>
      <c r="I1484" s="7">
        <v>200.61</v>
      </c>
      <c r="J1484" s="7">
        <v>97.817999999999998</v>
      </c>
      <c r="K1484" s="7">
        <v>202.011</v>
      </c>
      <c r="L1484" s="7">
        <v>193.96600000000001</v>
      </c>
      <c r="M1484" s="7">
        <v>82.581000000000003</v>
      </c>
      <c r="N1484" s="7">
        <v>165.666</v>
      </c>
      <c r="O1484" s="7"/>
    </row>
    <row r="1485" spans="1:15" x14ac:dyDescent="0.2">
      <c r="A1485" s="2">
        <v>1</v>
      </c>
      <c r="B1485" s="6" t="s">
        <v>25</v>
      </c>
      <c r="C1485" s="6">
        <v>0</v>
      </c>
      <c r="D1485" s="5" t="s">
        <v>137</v>
      </c>
      <c r="E1485" s="5" t="str">
        <f t="shared" si="706"/>
        <v/>
      </c>
      <c r="F1485" s="5" t="str">
        <f t="shared" si="705"/>
        <v/>
      </c>
      <c r="G1485" s="7">
        <v>100.79900000000001</v>
      </c>
      <c r="H1485" s="7">
        <v>101.642</v>
      </c>
      <c r="I1485" s="7">
        <v>175.244</v>
      </c>
      <c r="J1485" s="7">
        <v>98.563000000000002</v>
      </c>
      <c r="K1485" s="7">
        <v>173.85499999999999</v>
      </c>
      <c r="L1485" s="7">
        <v>172.41399999999999</v>
      </c>
      <c r="M1485" s="7">
        <v>89.222999999999999</v>
      </c>
      <c r="N1485" s="7">
        <v>156.358</v>
      </c>
      <c r="O1485" s="7"/>
    </row>
    <row r="1486" spans="1:15" x14ac:dyDescent="0.2">
      <c r="A1486" s="2">
        <v>1</v>
      </c>
      <c r="B1486" s="6" t="s">
        <v>26</v>
      </c>
      <c r="C1486" s="6">
        <v>0</v>
      </c>
      <c r="D1486" s="5" t="s">
        <v>137</v>
      </c>
      <c r="E1486" s="5" t="str">
        <f t="shared" si="706"/>
        <v/>
      </c>
      <c r="F1486" s="5" t="str">
        <f t="shared" si="705"/>
        <v/>
      </c>
      <c r="G1486" s="7">
        <v>116.718</v>
      </c>
      <c r="H1486" s="7">
        <v>117.292</v>
      </c>
      <c r="I1486" s="7">
        <v>180.99299999999999</v>
      </c>
      <c r="J1486" s="7">
        <v>98.161000000000001</v>
      </c>
      <c r="K1486" s="7">
        <v>155.06899999999999</v>
      </c>
      <c r="L1486" s="7">
        <v>154.31</v>
      </c>
      <c r="M1486" s="7">
        <v>83.8</v>
      </c>
      <c r="N1486" s="7">
        <v>151.672</v>
      </c>
      <c r="O1486" s="7"/>
    </row>
    <row r="1487" spans="1:15" x14ac:dyDescent="0.2">
      <c r="A1487" s="2">
        <v>1</v>
      </c>
      <c r="B1487" s="6" t="s">
        <v>27</v>
      </c>
      <c r="C1487" s="6">
        <v>0</v>
      </c>
      <c r="D1487" s="5" t="s">
        <v>137</v>
      </c>
      <c r="E1487" s="5" t="str">
        <f t="shared" si="706"/>
        <v/>
      </c>
      <c r="F1487" s="5" t="str">
        <f t="shared" si="705"/>
        <v/>
      </c>
      <c r="G1487" s="7">
        <v>123.777</v>
      </c>
      <c r="H1487" s="7">
        <v>126.07899999999999</v>
      </c>
      <c r="I1487" s="7">
        <v>171.72800000000001</v>
      </c>
      <c r="J1487" s="7">
        <v>98.861000000000004</v>
      </c>
      <c r="K1487" s="7">
        <v>138.739</v>
      </c>
      <c r="L1487" s="7">
        <v>136.20699999999999</v>
      </c>
      <c r="M1487" s="7">
        <v>80.522000000000006</v>
      </c>
      <c r="N1487" s="7">
        <v>138.279</v>
      </c>
      <c r="O1487" s="7"/>
    </row>
    <row r="1488" spans="1:15" x14ac:dyDescent="0.2">
      <c r="A1488" s="2">
        <v>1</v>
      </c>
      <c r="B1488" s="6" t="s">
        <v>28</v>
      </c>
      <c r="C1488" s="6">
        <v>0</v>
      </c>
      <c r="D1488" s="5" t="s">
        <v>137</v>
      </c>
      <c r="E1488" s="5" t="str">
        <f t="shared" si="706"/>
        <v/>
      </c>
      <c r="F1488" s="5" t="str">
        <f t="shared" si="705"/>
        <v/>
      </c>
      <c r="G1488" s="7">
        <v>132.91</v>
      </c>
      <c r="H1488" s="7">
        <v>130.00299999999999</v>
      </c>
      <c r="I1488" s="7">
        <v>147.374</v>
      </c>
      <c r="J1488" s="7">
        <v>99.004999999999995</v>
      </c>
      <c r="K1488" s="7">
        <v>110.88200000000001</v>
      </c>
      <c r="L1488" s="7">
        <v>113.36199999999999</v>
      </c>
      <c r="M1488" s="7">
        <v>86.236999999999995</v>
      </c>
      <c r="N1488" s="7">
        <v>127.09099999999999</v>
      </c>
      <c r="O1488" s="7"/>
    </row>
    <row r="1489" spans="1:15" x14ac:dyDescent="0.2">
      <c r="A1489" s="2">
        <v>1</v>
      </c>
      <c r="B1489" s="6" t="s">
        <v>29</v>
      </c>
      <c r="C1489" s="6">
        <v>0</v>
      </c>
      <c r="D1489" s="5" t="s">
        <v>137</v>
      </c>
      <c r="E1489" s="5" t="str">
        <f t="shared" si="706"/>
        <v/>
      </c>
      <c r="F1489" s="5" t="str">
        <f t="shared" si="705"/>
        <v/>
      </c>
      <c r="G1489" s="7">
        <v>100</v>
      </c>
      <c r="H1489" s="7">
        <v>100</v>
      </c>
      <c r="I1489" s="7">
        <v>100</v>
      </c>
      <c r="J1489" s="7">
        <v>100</v>
      </c>
      <c r="K1489" s="7">
        <v>100</v>
      </c>
      <c r="L1489" s="7">
        <v>100</v>
      </c>
      <c r="M1489" s="7">
        <v>100</v>
      </c>
      <c r="N1489" s="7">
        <v>100</v>
      </c>
      <c r="O1489" s="7"/>
    </row>
    <row r="1490" spans="1:15" x14ac:dyDescent="0.2">
      <c r="A1490" s="2">
        <v>1</v>
      </c>
      <c r="B1490" s="6" t="s">
        <v>30</v>
      </c>
      <c r="C1490" s="6">
        <v>0</v>
      </c>
      <c r="D1490" s="5" t="s">
        <v>137</v>
      </c>
      <c r="E1490" s="5" t="str">
        <f t="shared" si="706"/>
        <v/>
      </c>
      <c r="F1490" s="5" t="str">
        <f t="shared" si="705"/>
        <v/>
      </c>
      <c r="G1490" s="7">
        <v>105.887</v>
      </c>
      <c r="H1490" s="7">
        <v>111.848</v>
      </c>
      <c r="I1490" s="7">
        <v>101.242</v>
      </c>
      <c r="J1490" s="7">
        <v>101.258</v>
      </c>
      <c r="K1490" s="7">
        <v>95.613</v>
      </c>
      <c r="L1490" s="7">
        <v>90.516999999999996</v>
      </c>
      <c r="M1490" s="7">
        <v>95.039000000000001</v>
      </c>
      <c r="N1490" s="7">
        <v>96.22</v>
      </c>
      <c r="O1490" s="7"/>
    </row>
    <row r="1491" spans="1:15" x14ac:dyDescent="0.2">
      <c r="A1491" s="2">
        <v>1</v>
      </c>
      <c r="B1491" s="6" t="s">
        <v>31</v>
      </c>
      <c r="C1491" s="6">
        <v>0</v>
      </c>
      <c r="D1491" s="5" t="s">
        <v>137</v>
      </c>
      <c r="E1491" s="5" t="str">
        <f t="shared" si="706"/>
        <v/>
      </c>
      <c r="F1491" s="5" t="str">
        <f t="shared" si="705"/>
        <v/>
      </c>
      <c r="G1491" s="7">
        <v>109.961</v>
      </c>
      <c r="H1491" s="7">
        <v>114.785</v>
      </c>
      <c r="I1491" s="7">
        <v>94.994</v>
      </c>
      <c r="J1491" s="7">
        <v>101.26900000000001</v>
      </c>
      <c r="K1491" s="7">
        <v>86.388999999999996</v>
      </c>
      <c r="L1491" s="7">
        <v>82.759</v>
      </c>
      <c r="M1491" s="7">
        <v>98.311000000000007</v>
      </c>
      <c r="N1491" s="7">
        <v>93.39</v>
      </c>
      <c r="O1491" s="7"/>
    </row>
    <row r="1492" spans="1:15" x14ac:dyDescent="0.2">
      <c r="A1492" s="2">
        <v>1</v>
      </c>
      <c r="B1492" s="6" t="s">
        <v>32</v>
      </c>
      <c r="C1492" s="6">
        <v>0</v>
      </c>
      <c r="D1492" s="5" t="s">
        <v>137</v>
      </c>
      <c r="E1492" s="5" t="str">
        <f t="shared" si="706"/>
        <v/>
      </c>
      <c r="F1492" s="5" t="str">
        <f t="shared" si="705"/>
        <v/>
      </c>
      <c r="G1492" s="7">
        <v>115.884</v>
      </c>
      <c r="H1492" s="7">
        <v>121.139</v>
      </c>
      <c r="I1492" s="7">
        <v>98.686000000000007</v>
      </c>
      <c r="J1492" s="7">
        <v>102.401</v>
      </c>
      <c r="K1492" s="7">
        <v>85.16</v>
      </c>
      <c r="L1492" s="7">
        <v>81.465999999999994</v>
      </c>
      <c r="M1492" s="7">
        <v>90.86</v>
      </c>
      <c r="N1492" s="7">
        <v>89.665999999999997</v>
      </c>
      <c r="O1492" s="7"/>
    </row>
    <row r="1493" spans="1:15" x14ac:dyDescent="0.2">
      <c r="A1493" s="2">
        <v>1</v>
      </c>
      <c r="B1493" s="6" t="s">
        <v>33</v>
      </c>
      <c r="C1493" s="6">
        <v>0</v>
      </c>
      <c r="D1493" s="5" t="s">
        <v>137</v>
      </c>
      <c r="E1493" s="5" t="str">
        <f t="shared" si="706"/>
        <v/>
      </c>
      <c r="F1493" s="5" t="str">
        <f t="shared" si="705"/>
        <v/>
      </c>
      <c r="G1493" s="7">
        <v>122.39100000000001</v>
      </c>
      <c r="H1493" s="7">
        <v>127.184</v>
      </c>
      <c r="I1493" s="7">
        <v>99.225999999999999</v>
      </c>
      <c r="J1493" s="7">
        <v>103.52800000000001</v>
      </c>
      <c r="K1493" s="7">
        <v>81.072999999999993</v>
      </c>
      <c r="L1493" s="7">
        <v>78.016999999999996</v>
      </c>
      <c r="M1493" s="7">
        <v>83.387</v>
      </c>
      <c r="N1493" s="7">
        <v>82.741</v>
      </c>
      <c r="O1493" s="7"/>
    </row>
    <row r="1494" spans="1:15" x14ac:dyDescent="0.2">
      <c r="A1494" s="2">
        <v>1</v>
      </c>
      <c r="B1494" s="6" t="s">
        <v>34</v>
      </c>
      <c r="C1494" s="6">
        <v>0</v>
      </c>
      <c r="D1494" s="5" t="s">
        <v>137</v>
      </c>
      <c r="E1494" s="5" t="str">
        <f t="shared" si="706"/>
        <v/>
      </c>
      <c r="F1494" s="5" t="str">
        <f t="shared" si="705"/>
        <v/>
      </c>
      <c r="G1494" s="7">
        <v>109.17400000000001</v>
      </c>
      <c r="H1494" s="7">
        <v>112.654</v>
      </c>
      <c r="I1494" s="7">
        <v>83.034000000000006</v>
      </c>
      <c r="J1494" s="7">
        <v>104.79300000000001</v>
      </c>
      <c r="K1494" s="7">
        <v>76.055999999999997</v>
      </c>
      <c r="L1494" s="7">
        <v>73.706999999999994</v>
      </c>
      <c r="M1494" s="7">
        <v>96.084999999999994</v>
      </c>
      <c r="N1494" s="7">
        <v>79.783000000000001</v>
      </c>
      <c r="O1494" s="7"/>
    </row>
    <row r="1495" spans="1:15" x14ac:dyDescent="0.2">
      <c r="A1495" s="2">
        <v>1</v>
      </c>
      <c r="B1495" s="6" t="s">
        <v>35</v>
      </c>
      <c r="C1495" s="6">
        <v>0</v>
      </c>
      <c r="D1495" s="5" t="s">
        <v>137</v>
      </c>
      <c r="E1495" s="5" t="str">
        <f t="shared" si="706"/>
        <v/>
      </c>
      <c r="F1495" s="5" t="str">
        <f t="shared" si="705"/>
        <v/>
      </c>
      <c r="G1495" s="7">
        <v>129.46199999999999</v>
      </c>
      <c r="H1495" s="7">
        <v>130.846</v>
      </c>
      <c r="I1495" s="7">
        <v>93.058999999999997</v>
      </c>
      <c r="J1495" s="7">
        <v>108.02200000000001</v>
      </c>
      <c r="K1495" s="7">
        <v>71.881</v>
      </c>
      <c r="L1495" s="7">
        <v>71.120999999999995</v>
      </c>
      <c r="M1495" s="7">
        <v>87.983000000000004</v>
      </c>
      <c r="N1495" s="7">
        <v>81.876000000000005</v>
      </c>
      <c r="O1495" s="7"/>
    </row>
    <row r="1496" spans="1:15" x14ac:dyDescent="0.2">
      <c r="A1496" s="2">
        <v>1</v>
      </c>
      <c r="B1496" s="6" t="s">
        <v>36</v>
      </c>
      <c r="C1496" s="6">
        <v>0</v>
      </c>
      <c r="D1496" s="5" t="s">
        <v>137</v>
      </c>
      <c r="E1496" s="5" t="str">
        <f t="shared" si="706"/>
        <v/>
      </c>
      <c r="F1496" s="5" t="str">
        <f t="shared" si="705"/>
        <v/>
      </c>
      <c r="G1496" s="7">
        <v>124.25</v>
      </c>
      <c r="H1496" s="7">
        <v>116.441</v>
      </c>
      <c r="I1496" s="7">
        <v>75.787000000000006</v>
      </c>
      <c r="J1496" s="7">
        <v>109.53700000000001</v>
      </c>
      <c r="K1496" s="7">
        <v>60.996000000000002</v>
      </c>
      <c r="L1496" s="7">
        <v>65.085999999999999</v>
      </c>
      <c r="M1496" s="7">
        <v>94.647000000000006</v>
      </c>
      <c r="N1496" s="7">
        <v>71.730999999999995</v>
      </c>
      <c r="O1496" s="7"/>
    </row>
    <row r="1497" spans="1:15" x14ac:dyDescent="0.2">
      <c r="A1497" s="2">
        <v>1</v>
      </c>
      <c r="B1497" s="6" t="s">
        <v>37</v>
      </c>
      <c r="C1497" s="6">
        <v>0</v>
      </c>
      <c r="D1497" s="5" t="s">
        <v>137</v>
      </c>
      <c r="E1497" s="5" t="str">
        <f t="shared" si="706"/>
        <v/>
      </c>
      <c r="F1497" s="5" t="str">
        <f t="shared" si="705"/>
        <v/>
      </c>
      <c r="G1497" s="7">
        <v>142.376</v>
      </c>
      <c r="H1497" s="7">
        <v>147.79</v>
      </c>
      <c r="I1497" s="7">
        <v>80.902000000000001</v>
      </c>
      <c r="J1497" s="7">
        <v>110.187</v>
      </c>
      <c r="K1497" s="7">
        <v>56.823</v>
      </c>
      <c r="L1497" s="7">
        <v>54.741</v>
      </c>
      <c r="M1497" s="7">
        <v>96.677000000000007</v>
      </c>
      <c r="N1497" s="7">
        <v>78.213999999999999</v>
      </c>
      <c r="O1497" s="7"/>
    </row>
    <row r="1498" spans="1:15" x14ac:dyDescent="0.2">
      <c r="A1498" s="2">
        <v>1</v>
      </c>
      <c r="B1498" s="6" t="s">
        <v>63</v>
      </c>
      <c r="C1498" s="6">
        <v>0</v>
      </c>
      <c r="D1498" s="5" t="s">
        <v>137</v>
      </c>
      <c r="E1498" s="5" t="str">
        <f t="shared" si="706"/>
        <v/>
      </c>
      <c r="F1498" s="5" t="str">
        <f t="shared" si="705"/>
        <v/>
      </c>
      <c r="G1498" s="7">
        <v>134.65100000000001</v>
      </c>
      <c r="H1498" s="7">
        <v>147.45699999999999</v>
      </c>
      <c r="I1498" s="7">
        <v>79.448999999999998</v>
      </c>
      <c r="J1498" s="7">
        <v>112.72499999999999</v>
      </c>
      <c r="K1498" s="7">
        <v>59.003999999999998</v>
      </c>
      <c r="L1498" s="7">
        <v>53.878999999999998</v>
      </c>
      <c r="M1498" s="7">
        <v>99.218999999999994</v>
      </c>
      <c r="N1498" s="7">
        <v>78.828000000000003</v>
      </c>
      <c r="O1498" s="7"/>
    </row>
    <row r="1499" spans="1:15" x14ac:dyDescent="0.2">
      <c r="A1499" s="2">
        <v>0</v>
      </c>
      <c r="B1499" s="5" t="s">
        <v>136</v>
      </c>
      <c r="C1499" s="6" t="s">
        <v>0</v>
      </c>
      <c r="E1499" s="5" t="str">
        <f t="shared" si="706"/>
        <v/>
      </c>
      <c r="F1499" s="5" t="str">
        <f t="shared" si="705"/>
        <v/>
      </c>
    </row>
    <row r="1500" spans="1:15" x14ac:dyDescent="0.2">
      <c r="A1500" s="2">
        <v>1</v>
      </c>
      <c r="B1500" s="6" t="s">
        <v>13</v>
      </c>
      <c r="C1500" s="6">
        <v>0</v>
      </c>
      <c r="D1500" s="5" t="s">
        <v>138</v>
      </c>
      <c r="E1500" s="5" t="str">
        <f t="shared" si="706"/>
        <v/>
      </c>
      <c r="F1500" s="5" t="str">
        <f t="shared" si="705"/>
        <v/>
      </c>
      <c r="G1500" s="7">
        <v>77.299000000000007</v>
      </c>
      <c r="H1500" s="7">
        <v>79.37</v>
      </c>
      <c r="I1500" s="7">
        <v>314.74299999999999</v>
      </c>
      <c r="J1500" s="7">
        <v>75.760999999999996</v>
      </c>
      <c r="K1500" s="7">
        <v>407.17599999999999</v>
      </c>
      <c r="L1500" s="7">
        <v>396.55200000000002</v>
      </c>
      <c r="M1500" s="7">
        <v>66.215000000000003</v>
      </c>
      <c r="N1500" s="7">
        <v>208.40799999999999</v>
      </c>
      <c r="O1500" s="7"/>
    </row>
    <row r="1501" spans="1:15" x14ac:dyDescent="0.2">
      <c r="A1501" s="2">
        <v>1</v>
      </c>
      <c r="B1501" s="6" t="s">
        <v>15</v>
      </c>
      <c r="C1501" s="6">
        <v>0</v>
      </c>
      <c r="D1501" s="5" t="s">
        <v>138</v>
      </c>
      <c r="E1501" s="5" t="str">
        <f t="shared" si="706"/>
        <v/>
      </c>
      <c r="F1501" s="5" t="str">
        <f t="shared" si="705"/>
        <v/>
      </c>
      <c r="G1501" s="7">
        <v>78.186999999999998</v>
      </c>
      <c r="H1501" s="7">
        <v>78.84</v>
      </c>
      <c r="I1501" s="7">
        <v>310.26100000000002</v>
      </c>
      <c r="J1501" s="7">
        <v>79.682000000000002</v>
      </c>
      <c r="K1501" s="7">
        <v>396.81799999999998</v>
      </c>
      <c r="L1501" s="7">
        <v>393.53399999999999</v>
      </c>
      <c r="M1501" s="7">
        <v>68.608999999999995</v>
      </c>
      <c r="N1501" s="7">
        <v>212.86699999999999</v>
      </c>
      <c r="O1501" s="7"/>
    </row>
    <row r="1502" spans="1:15" x14ac:dyDescent="0.2">
      <c r="A1502" s="2">
        <v>1</v>
      </c>
      <c r="B1502" s="6" t="s">
        <v>16</v>
      </c>
      <c r="C1502" s="6">
        <v>0</v>
      </c>
      <c r="D1502" s="5" t="s">
        <v>138</v>
      </c>
      <c r="E1502" s="5" t="str">
        <f t="shared" si="706"/>
        <v/>
      </c>
      <c r="F1502" s="5" t="str">
        <f t="shared" si="705"/>
        <v/>
      </c>
      <c r="G1502" s="7">
        <v>76.950999999999993</v>
      </c>
      <c r="H1502" s="7">
        <v>78.483000000000004</v>
      </c>
      <c r="I1502" s="7">
        <v>291.60599999999999</v>
      </c>
      <c r="J1502" s="7">
        <v>83.622</v>
      </c>
      <c r="K1502" s="7">
        <v>378.94799999999998</v>
      </c>
      <c r="L1502" s="7">
        <v>371.55200000000002</v>
      </c>
      <c r="M1502" s="7">
        <v>72.153000000000006</v>
      </c>
      <c r="N1502" s="7">
        <v>210.40199999999999</v>
      </c>
      <c r="O1502" s="7"/>
    </row>
    <row r="1503" spans="1:15" x14ac:dyDescent="0.2">
      <c r="A1503" s="2">
        <v>1</v>
      </c>
      <c r="B1503" s="6" t="s">
        <v>17</v>
      </c>
      <c r="C1503" s="6">
        <v>0</v>
      </c>
      <c r="D1503" s="5" t="s">
        <v>138</v>
      </c>
      <c r="E1503" s="5" t="str">
        <f t="shared" si="706"/>
        <v/>
      </c>
      <c r="F1503" s="5" t="str">
        <f t="shared" si="705"/>
        <v/>
      </c>
      <c r="G1503" s="7">
        <v>77.685000000000002</v>
      </c>
      <c r="H1503" s="7">
        <v>78.183000000000007</v>
      </c>
      <c r="I1503" s="7">
        <v>279.37</v>
      </c>
      <c r="J1503" s="7">
        <v>86.644000000000005</v>
      </c>
      <c r="K1503" s="7">
        <v>359.61700000000002</v>
      </c>
      <c r="L1503" s="7">
        <v>357.32799999999997</v>
      </c>
      <c r="M1503" s="7">
        <v>74.453999999999994</v>
      </c>
      <c r="N1503" s="7">
        <v>208.00200000000001</v>
      </c>
      <c r="O1503" s="7"/>
    </row>
    <row r="1504" spans="1:15" x14ac:dyDescent="0.2">
      <c r="A1504" s="2">
        <v>1</v>
      </c>
      <c r="B1504" s="6" t="s">
        <v>18</v>
      </c>
      <c r="C1504" s="6">
        <v>0</v>
      </c>
      <c r="D1504" s="5" t="s">
        <v>138</v>
      </c>
      <c r="E1504" s="5" t="str">
        <f t="shared" si="706"/>
        <v/>
      </c>
      <c r="F1504" s="5" t="str">
        <f t="shared" si="705"/>
        <v/>
      </c>
      <c r="G1504" s="7">
        <v>74.578999999999994</v>
      </c>
      <c r="H1504" s="7">
        <v>75.757000000000005</v>
      </c>
      <c r="I1504" s="7">
        <v>247.517</v>
      </c>
      <c r="J1504" s="7">
        <v>88.548000000000002</v>
      </c>
      <c r="K1504" s="7">
        <v>331.887</v>
      </c>
      <c r="L1504" s="7">
        <v>326.72399999999999</v>
      </c>
      <c r="M1504" s="7">
        <v>76.337999999999994</v>
      </c>
      <c r="N1504" s="7">
        <v>188.95</v>
      </c>
      <c r="O1504" s="7"/>
    </row>
    <row r="1505" spans="1:15" x14ac:dyDescent="0.2">
      <c r="A1505" s="2">
        <v>1</v>
      </c>
      <c r="B1505" s="6" t="s">
        <v>19</v>
      </c>
      <c r="C1505" s="6">
        <v>0</v>
      </c>
      <c r="D1505" s="5" t="s">
        <v>138</v>
      </c>
      <c r="E1505" s="5" t="str">
        <f t="shared" si="706"/>
        <v/>
      </c>
      <c r="F1505" s="5" t="str">
        <f t="shared" si="705"/>
        <v/>
      </c>
      <c r="G1505" s="7">
        <v>83.316999999999993</v>
      </c>
      <c r="H1505" s="7">
        <v>85.182000000000002</v>
      </c>
      <c r="I1505" s="7">
        <v>266.928</v>
      </c>
      <c r="J1505" s="7">
        <v>90.509</v>
      </c>
      <c r="K1505" s="7">
        <v>320.37599999999998</v>
      </c>
      <c r="L1505" s="7">
        <v>313.36200000000002</v>
      </c>
      <c r="M1505" s="7">
        <v>72.84</v>
      </c>
      <c r="N1505" s="7">
        <v>194.43100000000001</v>
      </c>
      <c r="O1505" s="7"/>
    </row>
    <row r="1506" spans="1:15" x14ac:dyDescent="0.2">
      <c r="A1506" s="2">
        <v>1</v>
      </c>
      <c r="B1506" s="6" t="s">
        <v>20</v>
      </c>
      <c r="C1506" s="6">
        <v>0</v>
      </c>
      <c r="D1506" s="5" t="s">
        <v>138</v>
      </c>
      <c r="E1506" s="5" t="str">
        <f t="shared" si="706"/>
        <v/>
      </c>
      <c r="F1506" s="5" t="str">
        <f t="shared" si="705"/>
        <v/>
      </c>
      <c r="G1506" s="7">
        <v>82.32</v>
      </c>
      <c r="H1506" s="7">
        <v>85.47</v>
      </c>
      <c r="I1506" s="7">
        <v>257.88499999999999</v>
      </c>
      <c r="J1506" s="7">
        <v>91.953000000000003</v>
      </c>
      <c r="K1506" s="7">
        <v>313.27100000000002</v>
      </c>
      <c r="L1506" s="7">
        <v>301.72399999999999</v>
      </c>
      <c r="M1506" s="7">
        <v>76.915999999999997</v>
      </c>
      <c r="N1506" s="7">
        <v>198.35499999999999</v>
      </c>
      <c r="O1506" s="7"/>
    </row>
    <row r="1507" spans="1:15" x14ac:dyDescent="0.2">
      <c r="A1507" s="2">
        <v>1</v>
      </c>
      <c r="B1507" s="6" t="s">
        <v>21</v>
      </c>
      <c r="C1507" s="6">
        <v>0</v>
      </c>
      <c r="D1507" s="5" t="s">
        <v>138</v>
      </c>
      <c r="E1507" s="5" t="str">
        <f t="shared" si="706"/>
        <v/>
      </c>
      <c r="F1507" s="5" t="str">
        <f t="shared" si="705"/>
        <v/>
      </c>
      <c r="G1507" s="7">
        <v>89.644999999999996</v>
      </c>
      <c r="H1507" s="7">
        <v>92.69</v>
      </c>
      <c r="I1507" s="7">
        <v>260.49099999999999</v>
      </c>
      <c r="J1507" s="7">
        <v>92.908000000000001</v>
      </c>
      <c r="K1507" s="7">
        <v>290.58199999999999</v>
      </c>
      <c r="L1507" s="7">
        <v>281.03399999999999</v>
      </c>
      <c r="M1507" s="7">
        <v>74.944999999999993</v>
      </c>
      <c r="N1507" s="7">
        <v>195.22499999999999</v>
      </c>
      <c r="O1507" s="7"/>
    </row>
    <row r="1508" spans="1:15" x14ac:dyDescent="0.2">
      <c r="A1508" s="2">
        <v>1</v>
      </c>
      <c r="B1508" s="6" t="s">
        <v>22</v>
      </c>
      <c r="C1508" s="6">
        <v>0</v>
      </c>
      <c r="D1508" s="5" t="s">
        <v>138</v>
      </c>
      <c r="E1508" s="5" t="str">
        <f t="shared" si="706"/>
        <v/>
      </c>
      <c r="F1508" s="5" t="str">
        <f t="shared" si="705"/>
        <v/>
      </c>
      <c r="G1508" s="7">
        <v>95.247</v>
      </c>
      <c r="H1508" s="7">
        <v>97.159000000000006</v>
      </c>
      <c r="I1508" s="7">
        <v>240.804</v>
      </c>
      <c r="J1508" s="7">
        <v>95.162000000000006</v>
      </c>
      <c r="K1508" s="7">
        <v>252.821</v>
      </c>
      <c r="L1508" s="7">
        <v>247.845</v>
      </c>
      <c r="M1508" s="7">
        <v>77.396000000000001</v>
      </c>
      <c r="N1508" s="7">
        <v>186.37200000000001</v>
      </c>
      <c r="O1508" s="7"/>
    </row>
    <row r="1509" spans="1:15" x14ac:dyDescent="0.2">
      <c r="A1509" s="2">
        <v>1</v>
      </c>
      <c r="B1509" s="6" t="s">
        <v>23</v>
      </c>
      <c r="C1509" s="6">
        <v>0</v>
      </c>
      <c r="D1509" s="5" t="s">
        <v>138</v>
      </c>
      <c r="E1509" s="5" t="str">
        <f t="shared" si="706"/>
        <v/>
      </c>
      <c r="F1509" s="5" t="str">
        <f t="shared" si="705"/>
        <v/>
      </c>
      <c r="G1509" s="7">
        <v>101.47499999999999</v>
      </c>
      <c r="H1509" s="7">
        <v>104.559</v>
      </c>
      <c r="I1509" s="7">
        <v>219.934</v>
      </c>
      <c r="J1509" s="7">
        <v>96.558999999999997</v>
      </c>
      <c r="K1509" s="7">
        <v>216.73699999999999</v>
      </c>
      <c r="L1509" s="7">
        <v>210.345</v>
      </c>
      <c r="M1509" s="7">
        <v>79.873999999999995</v>
      </c>
      <c r="N1509" s="7">
        <v>175.67</v>
      </c>
      <c r="O1509" s="7"/>
    </row>
    <row r="1510" spans="1:15" x14ac:dyDescent="0.2">
      <c r="A1510" s="2">
        <v>1</v>
      </c>
      <c r="B1510" s="6" t="s">
        <v>24</v>
      </c>
      <c r="C1510" s="6">
        <v>0</v>
      </c>
      <c r="D1510" s="5" t="s">
        <v>138</v>
      </c>
      <c r="E1510" s="5" t="str">
        <f t="shared" si="706"/>
        <v/>
      </c>
      <c r="F1510" s="5" t="str">
        <f t="shared" si="705"/>
        <v/>
      </c>
      <c r="G1510" s="7">
        <v>99.305999999999997</v>
      </c>
      <c r="H1510" s="7">
        <v>103.426</v>
      </c>
      <c r="I1510" s="7">
        <v>200.61</v>
      </c>
      <c r="J1510" s="7">
        <v>97.817999999999998</v>
      </c>
      <c r="K1510" s="7">
        <v>202.011</v>
      </c>
      <c r="L1510" s="7">
        <v>193.96600000000001</v>
      </c>
      <c r="M1510" s="7">
        <v>82.581000000000003</v>
      </c>
      <c r="N1510" s="7">
        <v>165.666</v>
      </c>
      <c r="O1510" s="7"/>
    </row>
    <row r="1511" spans="1:15" x14ac:dyDescent="0.2">
      <c r="A1511" s="2">
        <v>1</v>
      </c>
      <c r="B1511" s="6" t="s">
        <v>25</v>
      </c>
      <c r="C1511" s="6">
        <v>0</v>
      </c>
      <c r="D1511" s="5" t="s">
        <v>138</v>
      </c>
      <c r="E1511" s="5" t="str">
        <f t="shared" si="706"/>
        <v/>
      </c>
      <c r="F1511" s="5" t="str">
        <f t="shared" si="705"/>
        <v/>
      </c>
      <c r="G1511" s="7">
        <v>100.79900000000001</v>
      </c>
      <c r="H1511" s="7">
        <v>101.642</v>
      </c>
      <c r="I1511" s="7">
        <v>175.244</v>
      </c>
      <c r="J1511" s="7">
        <v>98.563000000000002</v>
      </c>
      <c r="K1511" s="7">
        <v>173.85499999999999</v>
      </c>
      <c r="L1511" s="7">
        <v>172.41399999999999</v>
      </c>
      <c r="M1511" s="7">
        <v>89.222999999999999</v>
      </c>
      <c r="N1511" s="7">
        <v>156.358</v>
      </c>
      <c r="O1511" s="7"/>
    </row>
    <row r="1512" spans="1:15" x14ac:dyDescent="0.2">
      <c r="A1512" s="2">
        <v>1</v>
      </c>
      <c r="B1512" s="6" t="s">
        <v>26</v>
      </c>
      <c r="C1512" s="6">
        <v>0</v>
      </c>
      <c r="D1512" s="5" t="s">
        <v>138</v>
      </c>
      <c r="E1512" s="5" t="str">
        <f t="shared" si="706"/>
        <v/>
      </c>
      <c r="F1512" s="5" t="str">
        <f t="shared" si="705"/>
        <v/>
      </c>
      <c r="G1512" s="7">
        <v>116.718</v>
      </c>
      <c r="H1512" s="7">
        <v>117.292</v>
      </c>
      <c r="I1512" s="7">
        <v>180.99299999999999</v>
      </c>
      <c r="J1512" s="7">
        <v>98.161000000000001</v>
      </c>
      <c r="K1512" s="7">
        <v>155.06899999999999</v>
      </c>
      <c r="L1512" s="7">
        <v>154.31</v>
      </c>
      <c r="M1512" s="7">
        <v>83.8</v>
      </c>
      <c r="N1512" s="7">
        <v>151.672</v>
      </c>
      <c r="O1512" s="7"/>
    </row>
    <row r="1513" spans="1:15" x14ac:dyDescent="0.2">
      <c r="A1513" s="2">
        <v>1</v>
      </c>
      <c r="B1513" s="6" t="s">
        <v>27</v>
      </c>
      <c r="C1513" s="6">
        <v>0</v>
      </c>
      <c r="D1513" s="5" t="s">
        <v>138</v>
      </c>
      <c r="E1513" s="5" t="str">
        <f t="shared" si="706"/>
        <v/>
      </c>
      <c r="F1513" s="5" t="str">
        <f t="shared" si="705"/>
        <v/>
      </c>
      <c r="G1513" s="7">
        <v>123.777</v>
      </c>
      <c r="H1513" s="7">
        <v>126.07899999999999</v>
      </c>
      <c r="I1513" s="7">
        <v>171.72800000000001</v>
      </c>
      <c r="J1513" s="7">
        <v>98.861000000000004</v>
      </c>
      <c r="K1513" s="7">
        <v>138.739</v>
      </c>
      <c r="L1513" s="7">
        <v>136.20699999999999</v>
      </c>
      <c r="M1513" s="7">
        <v>80.522000000000006</v>
      </c>
      <c r="N1513" s="7">
        <v>138.279</v>
      </c>
      <c r="O1513" s="7"/>
    </row>
    <row r="1514" spans="1:15" x14ac:dyDescent="0.2">
      <c r="A1514" s="2">
        <v>1</v>
      </c>
      <c r="B1514" s="6" t="s">
        <v>28</v>
      </c>
      <c r="C1514" s="6">
        <v>0</v>
      </c>
      <c r="D1514" s="5" t="s">
        <v>138</v>
      </c>
      <c r="E1514" s="5" t="str">
        <f t="shared" si="706"/>
        <v/>
      </c>
      <c r="F1514" s="5" t="str">
        <f t="shared" si="705"/>
        <v/>
      </c>
      <c r="G1514" s="7">
        <v>132.91</v>
      </c>
      <c r="H1514" s="7">
        <v>130.00299999999999</v>
      </c>
      <c r="I1514" s="7">
        <v>147.374</v>
      </c>
      <c r="J1514" s="7">
        <v>99.004999999999995</v>
      </c>
      <c r="K1514" s="7">
        <v>110.88200000000001</v>
      </c>
      <c r="L1514" s="7">
        <v>113.36199999999999</v>
      </c>
      <c r="M1514" s="7">
        <v>86.236999999999995</v>
      </c>
      <c r="N1514" s="7">
        <v>127.09099999999999</v>
      </c>
      <c r="O1514" s="7"/>
    </row>
    <row r="1515" spans="1:15" x14ac:dyDescent="0.2">
      <c r="A1515" s="2">
        <v>1</v>
      </c>
      <c r="B1515" s="6" t="s">
        <v>29</v>
      </c>
      <c r="C1515" s="6">
        <v>0</v>
      </c>
      <c r="D1515" s="5" t="s">
        <v>138</v>
      </c>
      <c r="E1515" s="5" t="str">
        <f t="shared" si="706"/>
        <v/>
      </c>
      <c r="F1515" s="5" t="str">
        <f t="shared" si="705"/>
        <v/>
      </c>
      <c r="G1515" s="7">
        <v>100</v>
      </c>
      <c r="H1515" s="7">
        <v>100</v>
      </c>
      <c r="I1515" s="7">
        <v>100</v>
      </c>
      <c r="J1515" s="7">
        <v>100</v>
      </c>
      <c r="K1515" s="7">
        <v>100</v>
      </c>
      <c r="L1515" s="7">
        <v>100</v>
      </c>
      <c r="M1515" s="7">
        <v>100</v>
      </c>
      <c r="N1515" s="7">
        <v>100</v>
      </c>
      <c r="O1515" s="7"/>
    </row>
    <row r="1516" spans="1:15" x14ac:dyDescent="0.2">
      <c r="A1516" s="2">
        <v>1</v>
      </c>
      <c r="B1516" s="6" t="s">
        <v>30</v>
      </c>
      <c r="C1516" s="6">
        <v>0</v>
      </c>
      <c r="D1516" s="5" t="s">
        <v>138</v>
      </c>
      <c r="E1516" s="5" t="str">
        <f t="shared" si="706"/>
        <v/>
      </c>
      <c r="F1516" s="5" t="str">
        <f t="shared" si="705"/>
        <v/>
      </c>
      <c r="G1516" s="7">
        <v>105.887</v>
      </c>
      <c r="H1516" s="7">
        <v>111.848</v>
      </c>
      <c r="I1516" s="7">
        <v>101.242</v>
      </c>
      <c r="J1516" s="7">
        <v>101.258</v>
      </c>
      <c r="K1516" s="7">
        <v>95.613</v>
      </c>
      <c r="L1516" s="7">
        <v>90.516999999999996</v>
      </c>
      <c r="M1516" s="7">
        <v>95.039000000000001</v>
      </c>
      <c r="N1516" s="7">
        <v>96.22</v>
      </c>
      <c r="O1516" s="7"/>
    </row>
    <row r="1517" spans="1:15" x14ac:dyDescent="0.2">
      <c r="A1517" s="2">
        <v>1</v>
      </c>
      <c r="B1517" s="6" t="s">
        <v>31</v>
      </c>
      <c r="C1517" s="6">
        <v>0</v>
      </c>
      <c r="D1517" s="5" t="s">
        <v>138</v>
      </c>
      <c r="E1517" s="5" t="str">
        <f t="shared" si="706"/>
        <v/>
      </c>
      <c r="F1517" s="5" t="str">
        <f t="shared" si="705"/>
        <v/>
      </c>
      <c r="G1517" s="7">
        <v>109.961</v>
      </c>
      <c r="H1517" s="7">
        <v>114.785</v>
      </c>
      <c r="I1517" s="7">
        <v>94.994</v>
      </c>
      <c r="J1517" s="7">
        <v>101.26900000000001</v>
      </c>
      <c r="K1517" s="7">
        <v>86.388999999999996</v>
      </c>
      <c r="L1517" s="7">
        <v>82.759</v>
      </c>
      <c r="M1517" s="7">
        <v>98.311000000000007</v>
      </c>
      <c r="N1517" s="7">
        <v>93.39</v>
      </c>
      <c r="O1517" s="7"/>
    </row>
    <row r="1518" spans="1:15" x14ac:dyDescent="0.2">
      <c r="A1518" s="2">
        <v>1</v>
      </c>
      <c r="B1518" s="6" t="s">
        <v>32</v>
      </c>
      <c r="C1518" s="6">
        <v>0</v>
      </c>
      <c r="D1518" s="5" t="s">
        <v>138</v>
      </c>
      <c r="E1518" s="5" t="str">
        <f t="shared" si="706"/>
        <v/>
      </c>
      <c r="F1518" s="5" t="str">
        <f t="shared" si="705"/>
        <v/>
      </c>
      <c r="G1518" s="7">
        <v>115.884</v>
      </c>
      <c r="H1518" s="7">
        <v>121.139</v>
      </c>
      <c r="I1518" s="7">
        <v>98.686000000000007</v>
      </c>
      <c r="J1518" s="7">
        <v>102.401</v>
      </c>
      <c r="K1518" s="7">
        <v>85.16</v>
      </c>
      <c r="L1518" s="7">
        <v>81.465999999999994</v>
      </c>
      <c r="M1518" s="7">
        <v>90.86</v>
      </c>
      <c r="N1518" s="7">
        <v>89.665999999999997</v>
      </c>
      <c r="O1518" s="7"/>
    </row>
    <row r="1519" spans="1:15" x14ac:dyDescent="0.2">
      <c r="A1519" s="2">
        <v>1</v>
      </c>
      <c r="B1519" s="6" t="s">
        <v>33</v>
      </c>
      <c r="C1519" s="6">
        <v>0</v>
      </c>
      <c r="D1519" s="5" t="s">
        <v>138</v>
      </c>
      <c r="E1519" s="5" t="str">
        <f t="shared" si="706"/>
        <v/>
      </c>
      <c r="F1519" s="5" t="str">
        <f t="shared" si="705"/>
        <v/>
      </c>
      <c r="G1519" s="7">
        <v>122.39100000000001</v>
      </c>
      <c r="H1519" s="7">
        <v>127.184</v>
      </c>
      <c r="I1519" s="7">
        <v>99.225999999999999</v>
      </c>
      <c r="J1519" s="7">
        <v>103.52800000000001</v>
      </c>
      <c r="K1519" s="7">
        <v>81.072999999999993</v>
      </c>
      <c r="L1519" s="7">
        <v>78.016999999999996</v>
      </c>
      <c r="M1519" s="7">
        <v>83.387</v>
      </c>
      <c r="N1519" s="7">
        <v>82.741</v>
      </c>
      <c r="O1519" s="7"/>
    </row>
    <row r="1520" spans="1:15" x14ac:dyDescent="0.2">
      <c r="A1520" s="2">
        <v>1</v>
      </c>
      <c r="B1520" s="6" t="s">
        <v>34</v>
      </c>
      <c r="C1520" s="6">
        <v>0</v>
      </c>
      <c r="D1520" s="5" t="s">
        <v>138</v>
      </c>
      <c r="E1520" s="5" t="str">
        <f t="shared" si="706"/>
        <v/>
      </c>
      <c r="F1520" s="5" t="str">
        <f t="shared" si="705"/>
        <v/>
      </c>
      <c r="G1520" s="7">
        <v>109.17400000000001</v>
      </c>
      <c r="H1520" s="7">
        <v>112.654</v>
      </c>
      <c r="I1520" s="7">
        <v>83.034000000000006</v>
      </c>
      <c r="J1520" s="7">
        <v>104.79300000000001</v>
      </c>
      <c r="K1520" s="7">
        <v>76.055999999999997</v>
      </c>
      <c r="L1520" s="7">
        <v>73.706999999999994</v>
      </c>
      <c r="M1520" s="7">
        <v>96.084999999999994</v>
      </c>
      <c r="N1520" s="7">
        <v>79.783000000000001</v>
      </c>
      <c r="O1520" s="7"/>
    </row>
    <row r="1521" spans="1:15" x14ac:dyDescent="0.2">
      <c r="A1521" s="2">
        <v>1</v>
      </c>
      <c r="B1521" s="6" t="s">
        <v>35</v>
      </c>
      <c r="C1521" s="6">
        <v>0</v>
      </c>
      <c r="D1521" s="5" t="s">
        <v>138</v>
      </c>
      <c r="E1521" s="5" t="str">
        <f t="shared" si="706"/>
        <v/>
      </c>
      <c r="F1521" s="5" t="str">
        <f t="shared" si="705"/>
        <v/>
      </c>
      <c r="G1521" s="7">
        <v>129.46199999999999</v>
      </c>
      <c r="H1521" s="7">
        <v>130.846</v>
      </c>
      <c r="I1521" s="7">
        <v>93.058999999999997</v>
      </c>
      <c r="J1521" s="7">
        <v>108.02200000000001</v>
      </c>
      <c r="K1521" s="7">
        <v>71.881</v>
      </c>
      <c r="L1521" s="7">
        <v>71.120999999999995</v>
      </c>
      <c r="M1521" s="7">
        <v>87.983000000000004</v>
      </c>
      <c r="N1521" s="7">
        <v>81.876000000000005</v>
      </c>
      <c r="O1521" s="7"/>
    </row>
    <row r="1522" spans="1:15" x14ac:dyDescent="0.2">
      <c r="A1522" s="2">
        <v>1</v>
      </c>
      <c r="B1522" s="6" t="s">
        <v>36</v>
      </c>
      <c r="C1522" s="6">
        <v>0</v>
      </c>
      <c r="D1522" s="5" t="s">
        <v>138</v>
      </c>
      <c r="E1522" s="5" t="str">
        <f t="shared" si="706"/>
        <v/>
      </c>
      <c r="F1522" s="5" t="str">
        <f t="shared" si="705"/>
        <v/>
      </c>
      <c r="G1522" s="7">
        <v>124.25</v>
      </c>
      <c r="H1522" s="7">
        <v>116.441</v>
      </c>
      <c r="I1522" s="7">
        <v>75.787000000000006</v>
      </c>
      <c r="J1522" s="7">
        <v>109.53700000000001</v>
      </c>
      <c r="K1522" s="7">
        <v>60.996000000000002</v>
      </c>
      <c r="L1522" s="7">
        <v>65.085999999999999</v>
      </c>
      <c r="M1522" s="7">
        <v>94.647000000000006</v>
      </c>
      <c r="N1522" s="7">
        <v>71.730999999999995</v>
      </c>
      <c r="O1522" s="7"/>
    </row>
    <row r="1523" spans="1:15" x14ac:dyDescent="0.2">
      <c r="A1523" s="2">
        <v>1</v>
      </c>
      <c r="B1523" s="6" t="s">
        <v>37</v>
      </c>
      <c r="C1523" s="6">
        <v>0</v>
      </c>
      <c r="D1523" s="5" t="s">
        <v>138</v>
      </c>
      <c r="E1523" s="5" t="str">
        <f t="shared" si="706"/>
        <v/>
      </c>
      <c r="F1523" s="5" t="str">
        <f t="shared" si="705"/>
        <v/>
      </c>
      <c r="G1523" s="7">
        <v>142.376</v>
      </c>
      <c r="H1523" s="7">
        <v>147.79</v>
      </c>
      <c r="I1523" s="7">
        <v>80.902000000000001</v>
      </c>
      <c r="J1523" s="7">
        <v>110.187</v>
      </c>
      <c r="K1523" s="7">
        <v>56.823</v>
      </c>
      <c r="L1523" s="7">
        <v>54.741</v>
      </c>
      <c r="M1523" s="7">
        <v>96.677000000000007</v>
      </c>
      <c r="N1523" s="7">
        <v>78.213999999999999</v>
      </c>
      <c r="O1523" s="7"/>
    </row>
    <row r="1524" spans="1:15" x14ac:dyDescent="0.2">
      <c r="A1524" s="2">
        <v>1</v>
      </c>
      <c r="B1524" s="6" t="s">
        <v>63</v>
      </c>
      <c r="C1524" s="6">
        <v>0</v>
      </c>
      <c r="D1524" s="5" t="s">
        <v>138</v>
      </c>
      <c r="E1524" s="5" t="str">
        <f t="shared" si="706"/>
        <v/>
      </c>
      <c r="F1524" s="5" t="str">
        <f t="shared" si="705"/>
        <v/>
      </c>
      <c r="G1524" s="7">
        <v>134.65100000000001</v>
      </c>
      <c r="H1524" s="7">
        <v>147.45699999999999</v>
      </c>
      <c r="I1524" s="7">
        <v>79.448999999999998</v>
      </c>
      <c r="J1524" s="7">
        <v>112.72499999999999</v>
      </c>
      <c r="K1524" s="7">
        <v>59.003999999999998</v>
      </c>
      <c r="L1524" s="7">
        <v>53.878999999999998</v>
      </c>
      <c r="M1524" s="7">
        <v>99.218999999999994</v>
      </c>
      <c r="N1524" s="7">
        <v>78.828000000000003</v>
      </c>
      <c r="O1524" s="7"/>
    </row>
    <row r="1525" spans="1:15" x14ac:dyDescent="0.2">
      <c r="A1525" s="2">
        <v>0</v>
      </c>
      <c r="B1525" s="5" t="s">
        <v>139</v>
      </c>
      <c r="C1525" s="6" t="s">
        <v>0</v>
      </c>
      <c r="E1525" s="5" t="str">
        <f t="shared" si="706"/>
        <v/>
      </c>
      <c r="F1525" s="5" t="str">
        <f t="shared" si="705"/>
        <v/>
      </c>
    </row>
    <row r="1526" spans="1:15" x14ac:dyDescent="0.2">
      <c r="A1526" s="2">
        <v>1</v>
      </c>
      <c r="B1526" s="6" t="s">
        <v>13</v>
      </c>
      <c r="C1526" s="6">
        <v>0</v>
      </c>
      <c r="D1526" s="5" t="s">
        <v>140</v>
      </c>
      <c r="E1526" s="5" t="str">
        <f t="shared" si="706"/>
        <v/>
      </c>
      <c r="F1526" s="5" t="str">
        <f t="shared" si="705"/>
        <v/>
      </c>
      <c r="G1526" s="7">
        <v>116.72499999999999</v>
      </c>
      <c r="H1526" s="7">
        <v>123.59699999999999</v>
      </c>
      <c r="I1526" s="7">
        <v>203.98500000000001</v>
      </c>
      <c r="J1526" s="7">
        <v>77.231999999999999</v>
      </c>
      <c r="K1526" s="7">
        <v>174.75700000000001</v>
      </c>
      <c r="L1526" s="7">
        <v>165.041</v>
      </c>
      <c r="M1526" s="7">
        <v>74.662999999999997</v>
      </c>
      <c r="N1526" s="7">
        <v>152.30099999999999</v>
      </c>
      <c r="O1526" s="7"/>
    </row>
    <row r="1527" spans="1:15" x14ac:dyDescent="0.2">
      <c r="A1527" s="2">
        <v>1</v>
      </c>
      <c r="B1527" s="6" t="s">
        <v>15</v>
      </c>
      <c r="C1527" s="6">
        <v>0</v>
      </c>
      <c r="D1527" s="5" t="s">
        <v>140</v>
      </c>
      <c r="E1527" s="5" t="str">
        <f t="shared" si="706"/>
        <v/>
      </c>
      <c r="F1527" s="5" t="str">
        <f t="shared" si="705"/>
        <v/>
      </c>
      <c r="G1527" s="7">
        <v>113.824</v>
      </c>
      <c r="H1527" s="7">
        <v>118.526</v>
      </c>
      <c r="I1527" s="7">
        <v>199.953</v>
      </c>
      <c r="J1527" s="7">
        <v>81.613</v>
      </c>
      <c r="K1527" s="7">
        <v>175.66900000000001</v>
      </c>
      <c r="L1527" s="7">
        <v>168.69900000000001</v>
      </c>
      <c r="M1527" s="7">
        <v>78.435000000000002</v>
      </c>
      <c r="N1527" s="7">
        <v>156.833</v>
      </c>
      <c r="O1527" s="7"/>
    </row>
    <row r="1528" spans="1:15" x14ac:dyDescent="0.2">
      <c r="A1528" s="2">
        <v>1</v>
      </c>
      <c r="B1528" s="6" t="s">
        <v>16</v>
      </c>
      <c r="C1528" s="6">
        <v>0</v>
      </c>
      <c r="D1528" s="5" t="s">
        <v>140</v>
      </c>
      <c r="E1528" s="5" t="str">
        <f t="shared" si="706"/>
        <v/>
      </c>
      <c r="F1528" s="5" t="str">
        <f t="shared" si="705"/>
        <v/>
      </c>
      <c r="G1528" s="7">
        <v>110.836</v>
      </c>
      <c r="H1528" s="7">
        <v>115.235</v>
      </c>
      <c r="I1528" s="7">
        <v>207.98500000000001</v>
      </c>
      <c r="J1528" s="7">
        <v>84.414000000000001</v>
      </c>
      <c r="K1528" s="7">
        <v>187.65199999999999</v>
      </c>
      <c r="L1528" s="7">
        <v>180.488</v>
      </c>
      <c r="M1528" s="7">
        <v>78.674999999999997</v>
      </c>
      <c r="N1528" s="7">
        <v>163.63200000000001</v>
      </c>
      <c r="O1528" s="7"/>
    </row>
    <row r="1529" spans="1:15" x14ac:dyDescent="0.2">
      <c r="A1529" s="2">
        <v>1</v>
      </c>
      <c r="B1529" s="6" t="s">
        <v>17</v>
      </c>
      <c r="C1529" s="6">
        <v>0</v>
      </c>
      <c r="D1529" s="5" t="s">
        <v>140</v>
      </c>
      <c r="E1529" s="5" t="str">
        <f t="shared" si="706"/>
        <v/>
      </c>
      <c r="F1529" s="5" t="str">
        <f t="shared" si="705"/>
        <v/>
      </c>
      <c r="G1529" s="7">
        <v>119.149</v>
      </c>
      <c r="H1529" s="7">
        <v>120.495</v>
      </c>
      <c r="I1529" s="7">
        <v>207.68199999999999</v>
      </c>
      <c r="J1529" s="7">
        <v>87.673000000000002</v>
      </c>
      <c r="K1529" s="7">
        <v>174.304</v>
      </c>
      <c r="L1529" s="7">
        <v>172.358</v>
      </c>
      <c r="M1529" s="7">
        <v>83.039000000000001</v>
      </c>
      <c r="N1529" s="7">
        <v>172.458</v>
      </c>
      <c r="O1529" s="7"/>
    </row>
    <row r="1530" spans="1:15" x14ac:dyDescent="0.2">
      <c r="A1530" s="2">
        <v>1</v>
      </c>
      <c r="B1530" s="6" t="s">
        <v>18</v>
      </c>
      <c r="C1530" s="6">
        <v>0</v>
      </c>
      <c r="D1530" s="5" t="s">
        <v>140</v>
      </c>
      <c r="E1530" s="5" t="str">
        <f t="shared" si="706"/>
        <v/>
      </c>
      <c r="F1530" s="5" t="str">
        <f t="shared" si="705"/>
        <v/>
      </c>
      <c r="G1530" s="7">
        <v>117.946</v>
      </c>
      <c r="H1530" s="7">
        <v>120.714</v>
      </c>
      <c r="I1530" s="7">
        <v>194.81</v>
      </c>
      <c r="J1530" s="7">
        <v>90.221000000000004</v>
      </c>
      <c r="K1530" s="7">
        <v>165.16900000000001</v>
      </c>
      <c r="L1530" s="7">
        <v>161.38200000000001</v>
      </c>
      <c r="M1530" s="7">
        <v>88.369</v>
      </c>
      <c r="N1530" s="7">
        <v>172.15299999999999</v>
      </c>
      <c r="O1530" s="7"/>
    </row>
    <row r="1531" spans="1:15" x14ac:dyDescent="0.2">
      <c r="A1531" s="2">
        <v>1</v>
      </c>
      <c r="B1531" s="6" t="s">
        <v>19</v>
      </c>
      <c r="C1531" s="6">
        <v>0</v>
      </c>
      <c r="D1531" s="5" t="s">
        <v>140</v>
      </c>
      <c r="E1531" s="5" t="str">
        <f t="shared" si="706"/>
        <v/>
      </c>
      <c r="F1531" s="5" t="str">
        <f t="shared" si="705"/>
        <v/>
      </c>
      <c r="G1531" s="7">
        <v>127.74299999999999</v>
      </c>
      <c r="H1531" s="7">
        <v>131.36699999999999</v>
      </c>
      <c r="I1531" s="7">
        <v>183.166</v>
      </c>
      <c r="J1531" s="7">
        <v>91.706999999999994</v>
      </c>
      <c r="K1531" s="7">
        <v>143.387</v>
      </c>
      <c r="L1531" s="7">
        <v>139.43100000000001</v>
      </c>
      <c r="M1531" s="7">
        <v>82.923000000000002</v>
      </c>
      <c r="N1531" s="7">
        <v>151.887</v>
      </c>
      <c r="O1531" s="7"/>
    </row>
    <row r="1532" spans="1:15" x14ac:dyDescent="0.2">
      <c r="A1532" s="2">
        <v>1</v>
      </c>
      <c r="B1532" s="6" t="s">
        <v>20</v>
      </c>
      <c r="C1532" s="6">
        <v>0</v>
      </c>
      <c r="D1532" s="5" t="s">
        <v>140</v>
      </c>
      <c r="E1532" s="5" t="str">
        <f t="shared" si="706"/>
        <v/>
      </c>
      <c r="F1532" s="5" t="str">
        <f t="shared" si="705"/>
        <v/>
      </c>
      <c r="G1532" s="7">
        <v>117.961</v>
      </c>
      <c r="H1532" s="7">
        <v>124.645</v>
      </c>
      <c r="I1532" s="7">
        <v>177.34100000000001</v>
      </c>
      <c r="J1532" s="7">
        <v>92.697000000000003</v>
      </c>
      <c r="K1532" s="7">
        <v>150.33799999999999</v>
      </c>
      <c r="L1532" s="7">
        <v>142.27600000000001</v>
      </c>
      <c r="M1532" s="7">
        <v>83.975999999999999</v>
      </c>
      <c r="N1532" s="7">
        <v>148.923</v>
      </c>
      <c r="O1532" s="7"/>
    </row>
    <row r="1533" spans="1:15" x14ac:dyDescent="0.2">
      <c r="A1533" s="2">
        <v>1</v>
      </c>
      <c r="B1533" s="6" t="s">
        <v>21</v>
      </c>
      <c r="C1533" s="6">
        <v>0</v>
      </c>
      <c r="D1533" s="5" t="s">
        <v>140</v>
      </c>
      <c r="E1533" s="5" t="str">
        <f t="shared" si="706"/>
        <v/>
      </c>
      <c r="F1533" s="5" t="str">
        <f t="shared" si="705"/>
        <v/>
      </c>
      <c r="G1533" s="7">
        <v>102.373</v>
      </c>
      <c r="H1533" s="7">
        <v>109.79900000000001</v>
      </c>
      <c r="I1533" s="7">
        <v>158.00299999999999</v>
      </c>
      <c r="J1533" s="7">
        <v>92.811000000000007</v>
      </c>
      <c r="K1533" s="7">
        <v>154.34</v>
      </c>
      <c r="L1533" s="7">
        <v>143.90199999999999</v>
      </c>
      <c r="M1533" s="7">
        <v>82.24</v>
      </c>
      <c r="N1533" s="7">
        <v>129.94300000000001</v>
      </c>
      <c r="O1533" s="7"/>
    </row>
    <row r="1534" spans="1:15" x14ac:dyDescent="0.2">
      <c r="A1534" s="2">
        <v>1</v>
      </c>
      <c r="B1534" s="6" t="s">
        <v>22</v>
      </c>
      <c r="C1534" s="6">
        <v>0</v>
      </c>
      <c r="D1534" s="5" t="s">
        <v>140</v>
      </c>
      <c r="E1534" s="5" t="str">
        <f t="shared" si="706"/>
        <v/>
      </c>
      <c r="F1534" s="5" t="str">
        <f t="shared" si="705"/>
        <v/>
      </c>
      <c r="G1534" s="7">
        <v>101.584</v>
      </c>
      <c r="H1534" s="7">
        <v>105.053</v>
      </c>
      <c r="I1534" s="7">
        <v>140.92500000000001</v>
      </c>
      <c r="J1534" s="7">
        <v>93.918999999999997</v>
      </c>
      <c r="K1534" s="7">
        <v>138.727</v>
      </c>
      <c r="L1534" s="7">
        <v>134.14599999999999</v>
      </c>
      <c r="M1534" s="7">
        <v>84.088999999999999</v>
      </c>
      <c r="N1534" s="7">
        <v>118.502</v>
      </c>
      <c r="O1534" s="7"/>
    </row>
    <row r="1535" spans="1:15" x14ac:dyDescent="0.2">
      <c r="A1535" s="2">
        <v>1</v>
      </c>
      <c r="B1535" s="6" t="s">
        <v>23</v>
      </c>
      <c r="C1535" s="6">
        <v>0</v>
      </c>
      <c r="D1535" s="5" t="s">
        <v>140</v>
      </c>
      <c r="E1535" s="5" t="str">
        <f t="shared" si="706"/>
        <v/>
      </c>
      <c r="F1535" s="5" t="str">
        <f t="shared" si="705"/>
        <v/>
      </c>
      <c r="G1535" s="7">
        <v>103.607</v>
      </c>
      <c r="H1535" s="7">
        <v>109.06699999999999</v>
      </c>
      <c r="I1535" s="7">
        <v>148.96899999999999</v>
      </c>
      <c r="J1535" s="7">
        <v>95.033000000000001</v>
      </c>
      <c r="K1535" s="7">
        <v>143.78299999999999</v>
      </c>
      <c r="L1535" s="7">
        <v>136.58500000000001</v>
      </c>
      <c r="M1535" s="7">
        <v>79.504000000000005</v>
      </c>
      <c r="N1535" s="7">
        <v>118.437</v>
      </c>
      <c r="O1535" s="7"/>
    </row>
    <row r="1536" spans="1:15" x14ac:dyDescent="0.2">
      <c r="A1536" s="2">
        <v>1</v>
      </c>
      <c r="B1536" s="6" t="s">
        <v>24</v>
      </c>
      <c r="C1536" s="6">
        <v>0</v>
      </c>
      <c r="D1536" s="5" t="s">
        <v>140</v>
      </c>
      <c r="E1536" s="5" t="str">
        <f t="shared" si="706"/>
        <v/>
      </c>
      <c r="F1536" s="5" t="str">
        <f t="shared" si="705"/>
        <v/>
      </c>
      <c r="G1536" s="7">
        <v>134.709</v>
      </c>
      <c r="H1536" s="7">
        <v>141.73699999999999</v>
      </c>
      <c r="I1536" s="7">
        <v>179.76400000000001</v>
      </c>
      <c r="J1536" s="7">
        <v>96.855999999999995</v>
      </c>
      <c r="K1536" s="7">
        <v>133.446</v>
      </c>
      <c r="L1536" s="7">
        <v>126.82899999999999</v>
      </c>
      <c r="M1536" s="7">
        <v>85.741</v>
      </c>
      <c r="N1536" s="7">
        <v>154.131</v>
      </c>
      <c r="O1536" s="7"/>
    </row>
    <row r="1537" spans="1:15" x14ac:dyDescent="0.2">
      <c r="A1537" s="2">
        <v>1</v>
      </c>
      <c r="B1537" s="6" t="s">
        <v>25</v>
      </c>
      <c r="C1537" s="6">
        <v>0</v>
      </c>
      <c r="D1537" s="5" t="s">
        <v>140</v>
      </c>
      <c r="E1537" s="5" t="str">
        <f t="shared" si="706"/>
        <v/>
      </c>
      <c r="F1537" s="5" t="str">
        <f t="shared" si="705"/>
        <v/>
      </c>
      <c r="G1537" s="7">
        <v>148.49</v>
      </c>
      <c r="H1537" s="7">
        <v>151.02799999999999</v>
      </c>
      <c r="I1537" s="7">
        <v>186.023</v>
      </c>
      <c r="J1537" s="7">
        <v>97.602000000000004</v>
      </c>
      <c r="K1537" s="7">
        <v>125.276</v>
      </c>
      <c r="L1537" s="7">
        <v>123.17100000000001</v>
      </c>
      <c r="M1537" s="7">
        <v>84.448999999999998</v>
      </c>
      <c r="N1537" s="7">
        <v>157.095</v>
      </c>
      <c r="O1537" s="7"/>
    </row>
    <row r="1538" spans="1:15" x14ac:dyDescent="0.2">
      <c r="A1538" s="2">
        <v>1</v>
      </c>
      <c r="B1538" s="6" t="s">
        <v>26</v>
      </c>
      <c r="C1538" s="6">
        <v>0</v>
      </c>
      <c r="D1538" s="5" t="s">
        <v>140</v>
      </c>
      <c r="E1538" s="5" t="str">
        <f t="shared" si="706"/>
        <v/>
      </c>
      <c r="F1538" s="5" t="str">
        <f t="shared" si="705"/>
        <v/>
      </c>
      <c r="G1538" s="7">
        <v>136.148</v>
      </c>
      <c r="H1538" s="7">
        <v>138.62</v>
      </c>
      <c r="I1538" s="7">
        <v>156.65199999999999</v>
      </c>
      <c r="J1538" s="7">
        <v>98.35</v>
      </c>
      <c r="K1538" s="7">
        <v>115.06</v>
      </c>
      <c r="L1538" s="7">
        <v>113.008</v>
      </c>
      <c r="M1538" s="7">
        <v>89.933000000000007</v>
      </c>
      <c r="N1538" s="7">
        <v>140.88200000000001</v>
      </c>
      <c r="O1538" s="7"/>
    </row>
    <row r="1539" spans="1:15" x14ac:dyDescent="0.2">
      <c r="A1539" s="2">
        <v>1</v>
      </c>
      <c r="B1539" s="6" t="s">
        <v>27</v>
      </c>
      <c r="C1539" s="6">
        <v>0</v>
      </c>
      <c r="D1539" s="5" t="s">
        <v>140</v>
      </c>
      <c r="E1539" s="5" t="str">
        <f t="shared" si="706"/>
        <v/>
      </c>
      <c r="F1539" s="5" t="str">
        <f t="shared" si="705"/>
        <v/>
      </c>
      <c r="G1539" s="7">
        <v>142.6</v>
      </c>
      <c r="H1539" s="7">
        <v>147.86500000000001</v>
      </c>
      <c r="I1539" s="7">
        <v>161.69</v>
      </c>
      <c r="J1539" s="7">
        <v>98.81</v>
      </c>
      <c r="K1539" s="7">
        <v>113.387</v>
      </c>
      <c r="L1539" s="7">
        <v>109.35</v>
      </c>
      <c r="M1539" s="7">
        <v>83.275999999999996</v>
      </c>
      <c r="N1539" s="7">
        <v>134.65</v>
      </c>
      <c r="O1539" s="7"/>
    </row>
    <row r="1540" spans="1:15" x14ac:dyDescent="0.2">
      <c r="A1540" s="2">
        <v>1</v>
      </c>
      <c r="B1540" s="6" t="s">
        <v>28</v>
      </c>
      <c r="C1540" s="6">
        <v>0</v>
      </c>
      <c r="D1540" s="5" t="s">
        <v>140</v>
      </c>
      <c r="E1540" s="5" t="str">
        <f t="shared" si="706"/>
        <v/>
      </c>
      <c r="F1540" s="5" t="str">
        <f t="shared" si="705"/>
        <v/>
      </c>
      <c r="G1540" s="7">
        <v>140.23099999999999</v>
      </c>
      <c r="H1540" s="7">
        <v>136.411</v>
      </c>
      <c r="I1540" s="7">
        <v>128.09399999999999</v>
      </c>
      <c r="J1540" s="7">
        <v>99.549000000000007</v>
      </c>
      <c r="K1540" s="7">
        <v>91.344999999999999</v>
      </c>
      <c r="L1540" s="7">
        <v>93.902000000000001</v>
      </c>
      <c r="M1540" s="7">
        <v>95.471999999999994</v>
      </c>
      <c r="N1540" s="7">
        <v>122.294</v>
      </c>
      <c r="O1540" s="7"/>
    </row>
    <row r="1541" spans="1:15" x14ac:dyDescent="0.2">
      <c r="A1541" s="2">
        <v>1</v>
      </c>
      <c r="B1541" s="6" t="s">
        <v>29</v>
      </c>
      <c r="C1541" s="6">
        <v>0</v>
      </c>
      <c r="D1541" s="5" t="s">
        <v>140</v>
      </c>
      <c r="E1541" s="5" t="str">
        <f t="shared" si="706"/>
        <v/>
      </c>
      <c r="F1541" s="5" t="str">
        <f t="shared" si="705"/>
        <v/>
      </c>
      <c r="G1541" s="7">
        <v>100</v>
      </c>
      <c r="H1541" s="7">
        <v>100</v>
      </c>
      <c r="I1541" s="7">
        <v>100</v>
      </c>
      <c r="J1541" s="7">
        <v>100</v>
      </c>
      <c r="K1541" s="7">
        <v>100</v>
      </c>
      <c r="L1541" s="7">
        <v>100</v>
      </c>
      <c r="M1541" s="7">
        <v>100</v>
      </c>
      <c r="N1541" s="7">
        <v>100</v>
      </c>
      <c r="O1541" s="7"/>
    </row>
    <row r="1542" spans="1:15" x14ac:dyDescent="0.2">
      <c r="A1542" s="2">
        <v>1</v>
      </c>
      <c r="B1542" s="6" t="s">
        <v>30</v>
      </c>
      <c r="C1542" s="6">
        <v>0</v>
      </c>
      <c r="D1542" s="5" t="s">
        <v>140</v>
      </c>
      <c r="E1542" s="5" t="str">
        <f t="shared" si="706"/>
        <v/>
      </c>
      <c r="F1542" s="5" t="str">
        <f t="shared" si="705"/>
        <v/>
      </c>
      <c r="G1542" s="7">
        <v>109.212</v>
      </c>
      <c r="H1542" s="7">
        <v>111.42700000000001</v>
      </c>
      <c r="I1542" s="7">
        <v>98.744</v>
      </c>
      <c r="J1542" s="7">
        <v>100.54900000000001</v>
      </c>
      <c r="K1542" s="7">
        <v>90.415999999999997</v>
      </c>
      <c r="L1542" s="7">
        <v>88.617999999999995</v>
      </c>
      <c r="M1542" s="7">
        <v>99.602000000000004</v>
      </c>
      <c r="N1542" s="7">
        <v>98.352000000000004</v>
      </c>
      <c r="O1542" s="7"/>
    </row>
    <row r="1543" spans="1:15" x14ac:dyDescent="0.2">
      <c r="A1543" s="2">
        <v>1</v>
      </c>
      <c r="B1543" s="6" t="s">
        <v>31</v>
      </c>
      <c r="C1543" s="6">
        <v>0</v>
      </c>
      <c r="D1543" s="5" t="s">
        <v>140</v>
      </c>
      <c r="E1543" s="5" t="str">
        <f t="shared" si="706"/>
        <v/>
      </c>
      <c r="F1543" s="5" t="str">
        <f t="shared" si="705"/>
        <v/>
      </c>
      <c r="G1543" s="7">
        <v>163.69200000000001</v>
      </c>
      <c r="H1543" s="7">
        <v>170.98</v>
      </c>
      <c r="I1543" s="7">
        <v>114.682</v>
      </c>
      <c r="J1543" s="7">
        <v>100.58</v>
      </c>
      <c r="K1543" s="7">
        <v>70.058999999999997</v>
      </c>
      <c r="L1543" s="7">
        <v>67.072999999999993</v>
      </c>
      <c r="M1543" s="7">
        <v>88.951999999999998</v>
      </c>
      <c r="N1543" s="7">
        <v>102.012</v>
      </c>
      <c r="O1543" s="7"/>
    </row>
    <row r="1544" spans="1:15" x14ac:dyDescent="0.2">
      <c r="A1544" s="2">
        <v>1</v>
      </c>
      <c r="B1544" s="6" t="s">
        <v>32</v>
      </c>
      <c r="C1544" s="6">
        <v>0</v>
      </c>
      <c r="D1544" s="5" t="s">
        <v>140</v>
      </c>
      <c r="E1544" s="5" t="str">
        <f t="shared" si="706"/>
        <v/>
      </c>
      <c r="F1544" s="5" t="str">
        <f t="shared" ref="F1544:F1607" si="707">IF(LEN(E1544)=0,"",E1544&amp;B1544)</f>
        <v/>
      </c>
      <c r="G1544" s="7">
        <v>160.804</v>
      </c>
      <c r="H1544" s="7">
        <v>170.26400000000001</v>
      </c>
      <c r="I1544" s="7">
        <v>132.197</v>
      </c>
      <c r="J1544" s="7">
        <v>101.52200000000001</v>
      </c>
      <c r="K1544" s="7">
        <v>82.21</v>
      </c>
      <c r="L1544" s="7">
        <v>77.641999999999996</v>
      </c>
      <c r="M1544" s="7">
        <v>89.885000000000005</v>
      </c>
      <c r="N1544" s="7">
        <v>118.825</v>
      </c>
      <c r="O1544" s="7"/>
    </row>
    <row r="1545" spans="1:15" x14ac:dyDescent="0.2">
      <c r="A1545" s="2">
        <v>1</v>
      </c>
      <c r="B1545" s="6" t="s">
        <v>33</v>
      </c>
      <c r="C1545" s="6">
        <v>0</v>
      </c>
      <c r="D1545" s="5" t="s">
        <v>140</v>
      </c>
      <c r="E1545" s="5" t="str">
        <f t="shared" ref="E1545:E1608" si="708">IF(C1545=0,IF(LEN(D1545)&lt;&gt;3,"",D1545),IF(LEN(D1545)&lt;&gt;4,"",LEFT(D1545,3)))</f>
        <v/>
      </c>
      <c r="F1545" s="5" t="str">
        <f t="shared" si="707"/>
        <v/>
      </c>
      <c r="G1545" s="7">
        <v>182.32</v>
      </c>
      <c r="H1545" s="7">
        <v>198.99799999999999</v>
      </c>
      <c r="I1545" s="7">
        <v>146.417</v>
      </c>
      <c r="J1545" s="7">
        <v>103.753</v>
      </c>
      <c r="K1545" s="7">
        <v>80.308000000000007</v>
      </c>
      <c r="L1545" s="7">
        <v>73.576999999999998</v>
      </c>
      <c r="M1545" s="7">
        <v>88.049000000000007</v>
      </c>
      <c r="N1545" s="7">
        <v>128.91900000000001</v>
      </c>
      <c r="O1545" s="7"/>
    </row>
    <row r="1546" spans="1:15" x14ac:dyDescent="0.2">
      <c r="A1546" s="2">
        <v>1</v>
      </c>
      <c r="B1546" s="6" t="s">
        <v>34</v>
      </c>
      <c r="C1546" s="6">
        <v>0</v>
      </c>
      <c r="D1546" s="5" t="s">
        <v>140</v>
      </c>
      <c r="E1546" s="5" t="str">
        <f t="shared" si="708"/>
        <v/>
      </c>
      <c r="F1546" s="5" t="str">
        <f t="shared" si="707"/>
        <v/>
      </c>
      <c r="G1546" s="7">
        <v>163.38300000000001</v>
      </c>
      <c r="H1546" s="7">
        <v>170.70699999999999</v>
      </c>
      <c r="I1546" s="7">
        <v>115.19199999999999</v>
      </c>
      <c r="J1546" s="7">
        <v>106.726</v>
      </c>
      <c r="K1546" s="7">
        <v>70.504999999999995</v>
      </c>
      <c r="L1546" s="7">
        <v>67.48</v>
      </c>
      <c r="M1546" s="7">
        <v>114.27800000000001</v>
      </c>
      <c r="N1546" s="7">
        <v>131.63999999999999</v>
      </c>
      <c r="O1546" s="7"/>
    </row>
    <row r="1547" spans="1:15" x14ac:dyDescent="0.2">
      <c r="A1547" s="2">
        <v>1</v>
      </c>
      <c r="B1547" s="6" t="s">
        <v>35</v>
      </c>
      <c r="C1547" s="6">
        <v>0</v>
      </c>
      <c r="D1547" s="5" t="s">
        <v>140</v>
      </c>
      <c r="E1547" s="5" t="str">
        <f t="shared" si="708"/>
        <v/>
      </c>
      <c r="F1547" s="5" t="str">
        <f t="shared" si="707"/>
        <v/>
      </c>
      <c r="G1547" s="7">
        <v>160.40600000000001</v>
      </c>
      <c r="H1547" s="7">
        <v>163.94300000000001</v>
      </c>
      <c r="I1547" s="7">
        <v>99.299000000000007</v>
      </c>
      <c r="J1547" s="7">
        <v>108.762</v>
      </c>
      <c r="K1547" s="7">
        <v>61.905000000000001</v>
      </c>
      <c r="L1547" s="7">
        <v>60.569000000000003</v>
      </c>
      <c r="M1547" s="7">
        <v>121.646</v>
      </c>
      <c r="N1547" s="7">
        <v>120.794</v>
      </c>
      <c r="O1547" s="7"/>
    </row>
    <row r="1548" spans="1:15" x14ac:dyDescent="0.2">
      <c r="A1548" s="2">
        <v>1</v>
      </c>
      <c r="B1548" s="6" t="s">
        <v>36</v>
      </c>
      <c r="C1548" s="6">
        <v>0</v>
      </c>
      <c r="D1548" s="5" t="s">
        <v>140</v>
      </c>
      <c r="E1548" s="5" t="str">
        <f t="shared" si="708"/>
        <v/>
      </c>
      <c r="F1548" s="5" t="str">
        <f t="shared" si="707"/>
        <v/>
      </c>
      <c r="G1548" s="7">
        <v>139.27600000000001</v>
      </c>
      <c r="H1548" s="7">
        <v>138.26</v>
      </c>
      <c r="I1548" s="7">
        <v>77.561000000000007</v>
      </c>
      <c r="J1548" s="7">
        <v>111.047</v>
      </c>
      <c r="K1548" s="7">
        <v>55.688000000000002</v>
      </c>
      <c r="L1548" s="7">
        <v>56.097999999999999</v>
      </c>
      <c r="M1548" s="7">
        <v>130.86099999999999</v>
      </c>
      <c r="N1548" s="7">
        <v>101.496</v>
      </c>
      <c r="O1548" s="7"/>
    </row>
    <row r="1549" spans="1:15" x14ac:dyDescent="0.2">
      <c r="A1549" s="2">
        <v>1</v>
      </c>
      <c r="B1549" s="6" t="s">
        <v>37</v>
      </c>
      <c r="C1549" s="6">
        <v>0</v>
      </c>
      <c r="D1549" s="5" t="s">
        <v>140</v>
      </c>
      <c r="E1549" s="5" t="str">
        <f t="shared" si="708"/>
        <v/>
      </c>
      <c r="F1549" s="5" t="str">
        <f t="shared" si="707"/>
        <v/>
      </c>
      <c r="G1549" s="7">
        <v>132.34200000000001</v>
      </c>
      <c r="H1549" s="7">
        <v>136.38800000000001</v>
      </c>
      <c r="I1549" s="7">
        <v>81.5</v>
      </c>
      <c r="J1549" s="7">
        <v>112.55200000000001</v>
      </c>
      <c r="K1549" s="7">
        <v>61.582999999999998</v>
      </c>
      <c r="L1549" s="7">
        <v>59.756</v>
      </c>
      <c r="M1549" s="7">
        <v>124.786</v>
      </c>
      <c r="N1549" s="7">
        <v>101.70099999999999</v>
      </c>
      <c r="O1549" s="7"/>
    </row>
    <row r="1550" spans="1:15" x14ac:dyDescent="0.2">
      <c r="A1550" s="2">
        <v>1</v>
      </c>
      <c r="B1550" s="6" t="s">
        <v>63</v>
      </c>
      <c r="C1550" s="6">
        <v>0</v>
      </c>
      <c r="D1550" s="5" t="s">
        <v>140</v>
      </c>
      <c r="E1550" s="5" t="str">
        <f t="shared" si="708"/>
        <v/>
      </c>
      <c r="F1550" s="5" t="str">
        <f t="shared" si="707"/>
        <v/>
      </c>
      <c r="G1550" s="7">
        <v>130.066</v>
      </c>
      <c r="H1550" s="7">
        <v>144.36799999999999</v>
      </c>
      <c r="I1550" s="7">
        <v>80.400000000000006</v>
      </c>
      <c r="J1550" s="7">
        <v>115.02</v>
      </c>
      <c r="K1550" s="7">
        <v>61.814</v>
      </c>
      <c r="L1550" s="7">
        <v>55.691000000000003</v>
      </c>
      <c r="M1550" s="7">
        <v>132.31</v>
      </c>
      <c r="N1550" s="7">
        <v>106.377</v>
      </c>
      <c r="O1550" s="7"/>
    </row>
    <row r="1551" spans="1:15" x14ac:dyDescent="0.2">
      <c r="A1551" s="2">
        <v>0</v>
      </c>
      <c r="B1551" s="5" t="s">
        <v>139</v>
      </c>
      <c r="C1551" s="6" t="s">
        <v>0</v>
      </c>
      <c r="E1551" s="5" t="str">
        <f t="shared" si="708"/>
        <v/>
      </c>
      <c r="F1551" s="5" t="str">
        <f t="shared" si="707"/>
        <v/>
      </c>
    </row>
    <row r="1552" spans="1:15" x14ac:dyDescent="0.2">
      <c r="A1552" s="2">
        <v>1</v>
      </c>
      <c r="B1552" s="6" t="s">
        <v>13</v>
      </c>
      <c r="C1552" s="6">
        <v>0</v>
      </c>
      <c r="D1552" s="5" t="s">
        <v>141</v>
      </c>
      <c r="E1552" s="5" t="str">
        <f t="shared" si="708"/>
        <v/>
      </c>
      <c r="F1552" s="5" t="str">
        <f t="shared" si="707"/>
        <v/>
      </c>
      <c r="G1552" s="7">
        <v>116.72499999999999</v>
      </c>
      <c r="H1552" s="7">
        <v>123.59699999999999</v>
      </c>
      <c r="I1552" s="7">
        <v>203.98500000000001</v>
      </c>
      <c r="J1552" s="7">
        <v>77.231999999999999</v>
      </c>
      <c r="K1552" s="7">
        <v>174.75700000000001</v>
      </c>
      <c r="L1552" s="7">
        <v>165.041</v>
      </c>
      <c r="M1552" s="7">
        <v>74.662999999999997</v>
      </c>
      <c r="N1552" s="7">
        <v>152.30099999999999</v>
      </c>
      <c r="O1552" s="7"/>
    </row>
    <row r="1553" spans="1:15" x14ac:dyDescent="0.2">
      <c r="A1553" s="2">
        <v>1</v>
      </c>
      <c r="B1553" s="6" t="s">
        <v>15</v>
      </c>
      <c r="C1553" s="6">
        <v>0</v>
      </c>
      <c r="D1553" s="5" t="s">
        <v>141</v>
      </c>
      <c r="E1553" s="5" t="str">
        <f t="shared" si="708"/>
        <v/>
      </c>
      <c r="F1553" s="5" t="str">
        <f t="shared" si="707"/>
        <v/>
      </c>
      <c r="G1553" s="7">
        <v>113.824</v>
      </c>
      <c r="H1553" s="7">
        <v>118.526</v>
      </c>
      <c r="I1553" s="7">
        <v>199.953</v>
      </c>
      <c r="J1553" s="7">
        <v>81.613</v>
      </c>
      <c r="K1553" s="7">
        <v>175.66900000000001</v>
      </c>
      <c r="L1553" s="7">
        <v>168.69900000000001</v>
      </c>
      <c r="M1553" s="7">
        <v>78.435000000000002</v>
      </c>
      <c r="N1553" s="7">
        <v>156.833</v>
      </c>
      <c r="O1553" s="7"/>
    </row>
    <row r="1554" spans="1:15" x14ac:dyDescent="0.2">
      <c r="A1554" s="2">
        <v>1</v>
      </c>
      <c r="B1554" s="6" t="s">
        <v>16</v>
      </c>
      <c r="C1554" s="6">
        <v>0</v>
      </c>
      <c r="D1554" s="5" t="s">
        <v>141</v>
      </c>
      <c r="E1554" s="5" t="str">
        <f t="shared" si="708"/>
        <v/>
      </c>
      <c r="F1554" s="5" t="str">
        <f t="shared" si="707"/>
        <v/>
      </c>
      <c r="G1554" s="7">
        <v>110.836</v>
      </c>
      <c r="H1554" s="7">
        <v>115.235</v>
      </c>
      <c r="I1554" s="7">
        <v>207.98500000000001</v>
      </c>
      <c r="J1554" s="7">
        <v>84.414000000000001</v>
      </c>
      <c r="K1554" s="7">
        <v>187.65199999999999</v>
      </c>
      <c r="L1554" s="7">
        <v>180.488</v>
      </c>
      <c r="M1554" s="7">
        <v>78.674999999999997</v>
      </c>
      <c r="N1554" s="7">
        <v>163.63200000000001</v>
      </c>
      <c r="O1554" s="7"/>
    </row>
    <row r="1555" spans="1:15" x14ac:dyDescent="0.2">
      <c r="A1555" s="2">
        <v>1</v>
      </c>
      <c r="B1555" s="6" t="s">
        <v>17</v>
      </c>
      <c r="C1555" s="6">
        <v>0</v>
      </c>
      <c r="D1555" s="5" t="s">
        <v>141</v>
      </c>
      <c r="E1555" s="5" t="str">
        <f t="shared" si="708"/>
        <v/>
      </c>
      <c r="F1555" s="5" t="str">
        <f t="shared" si="707"/>
        <v/>
      </c>
      <c r="G1555" s="7">
        <v>119.149</v>
      </c>
      <c r="H1555" s="7">
        <v>120.495</v>
      </c>
      <c r="I1555" s="7">
        <v>207.68199999999999</v>
      </c>
      <c r="J1555" s="7">
        <v>87.673000000000002</v>
      </c>
      <c r="K1555" s="7">
        <v>174.304</v>
      </c>
      <c r="L1555" s="7">
        <v>172.358</v>
      </c>
      <c r="M1555" s="7">
        <v>83.039000000000001</v>
      </c>
      <c r="N1555" s="7">
        <v>172.458</v>
      </c>
      <c r="O1555" s="7"/>
    </row>
    <row r="1556" spans="1:15" x14ac:dyDescent="0.2">
      <c r="A1556" s="2">
        <v>1</v>
      </c>
      <c r="B1556" s="6" t="s">
        <v>18</v>
      </c>
      <c r="C1556" s="6">
        <v>0</v>
      </c>
      <c r="D1556" s="5" t="s">
        <v>141</v>
      </c>
      <c r="E1556" s="5" t="str">
        <f t="shared" si="708"/>
        <v/>
      </c>
      <c r="F1556" s="5" t="str">
        <f t="shared" si="707"/>
        <v/>
      </c>
      <c r="G1556" s="7">
        <v>117.946</v>
      </c>
      <c r="H1556" s="7">
        <v>120.714</v>
      </c>
      <c r="I1556" s="7">
        <v>194.81</v>
      </c>
      <c r="J1556" s="7">
        <v>90.221000000000004</v>
      </c>
      <c r="K1556" s="7">
        <v>165.16900000000001</v>
      </c>
      <c r="L1556" s="7">
        <v>161.38200000000001</v>
      </c>
      <c r="M1556" s="7">
        <v>88.369</v>
      </c>
      <c r="N1556" s="7">
        <v>172.15299999999999</v>
      </c>
      <c r="O1556" s="7"/>
    </row>
    <row r="1557" spans="1:15" x14ac:dyDescent="0.2">
      <c r="A1557" s="2">
        <v>1</v>
      </c>
      <c r="B1557" s="6" t="s">
        <v>19</v>
      </c>
      <c r="C1557" s="6">
        <v>0</v>
      </c>
      <c r="D1557" s="5" t="s">
        <v>141</v>
      </c>
      <c r="E1557" s="5" t="str">
        <f t="shared" si="708"/>
        <v/>
      </c>
      <c r="F1557" s="5" t="str">
        <f t="shared" si="707"/>
        <v/>
      </c>
      <c r="G1557" s="7">
        <v>127.74299999999999</v>
      </c>
      <c r="H1557" s="7">
        <v>131.36699999999999</v>
      </c>
      <c r="I1557" s="7">
        <v>183.166</v>
      </c>
      <c r="J1557" s="7">
        <v>91.706999999999994</v>
      </c>
      <c r="K1557" s="7">
        <v>143.387</v>
      </c>
      <c r="L1557" s="7">
        <v>139.43100000000001</v>
      </c>
      <c r="M1557" s="7">
        <v>82.923000000000002</v>
      </c>
      <c r="N1557" s="7">
        <v>151.887</v>
      </c>
      <c r="O1557" s="7"/>
    </row>
    <row r="1558" spans="1:15" x14ac:dyDescent="0.2">
      <c r="A1558" s="2">
        <v>1</v>
      </c>
      <c r="B1558" s="6" t="s">
        <v>20</v>
      </c>
      <c r="C1558" s="6">
        <v>0</v>
      </c>
      <c r="D1558" s="5" t="s">
        <v>141</v>
      </c>
      <c r="E1558" s="5" t="str">
        <f t="shared" si="708"/>
        <v/>
      </c>
      <c r="F1558" s="5" t="str">
        <f t="shared" si="707"/>
        <v/>
      </c>
      <c r="G1558" s="7">
        <v>117.961</v>
      </c>
      <c r="H1558" s="7">
        <v>124.645</v>
      </c>
      <c r="I1558" s="7">
        <v>177.34100000000001</v>
      </c>
      <c r="J1558" s="7">
        <v>92.697000000000003</v>
      </c>
      <c r="K1558" s="7">
        <v>150.33799999999999</v>
      </c>
      <c r="L1558" s="7">
        <v>142.27600000000001</v>
      </c>
      <c r="M1558" s="7">
        <v>83.975999999999999</v>
      </c>
      <c r="N1558" s="7">
        <v>148.923</v>
      </c>
      <c r="O1558" s="7"/>
    </row>
    <row r="1559" spans="1:15" x14ac:dyDescent="0.2">
      <c r="A1559" s="2">
        <v>1</v>
      </c>
      <c r="B1559" s="6" t="s">
        <v>21</v>
      </c>
      <c r="C1559" s="6">
        <v>0</v>
      </c>
      <c r="D1559" s="5" t="s">
        <v>141</v>
      </c>
      <c r="E1559" s="5" t="str">
        <f t="shared" si="708"/>
        <v/>
      </c>
      <c r="F1559" s="5" t="str">
        <f t="shared" si="707"/>
        <v/>
      </c>
      <c r="G1559" s="7">
        <v>102.373</v>
      </c>
      <c r="H1559" s="7">
        <v>109.79900000000001</v>
      </c>
      <c r="I1559" s="7">
        <v>158.00299999999999</v>
      </c>
      <c r="J1559" s="7">
        <v>92.811000000000007</v>
      </c>
      <c r="K1559" s="7">
        <v>154.34</v>
      </c>
      <c r="L1559" s="7">
        <v>143.90199999999999</v>
      </c>
      <c r="M1559" s="7">
        <v>82.24</v>
      </c>
      <c r="N1559" s="7">
        <v>129.94300000000001</v>
      </c>
      <c r="O1559" s="7"/>
    </row>
    <row r="1560" spans="1:15" x14ac:dyDescent="0.2">
      <c r="A1560" s="2">
        <v>1</v>
      </c>
      <c r="B1560" s="6" t="s">
        <v>22</v>
      </c>
      <c r="C1560" s="6">
        <v>0</v>
      </c>
      <c r="D1560" s="5" t="s">
        <v>141</v>
      </c>
      <c r="E1560" s="5" t="str">
        <f t="shared" si="708"/>
        <v/>
      </c>
      <c r="F1560" s="5" t="str">
        <f t="shared" si="707"/>
        <v/>
      </c>
      <c r="G1560" s="7">
        <v>101.584</v>
      </c>
      <c r="H1560" s="7">
        <v>105.053</v>
      </c>
      <c r="I1560" s="7">
        <v>140.92500000000001</v>
      </c>
      <c r="J1560" s="7">
        <v>93.918999999999997</v>
      </c>
      <c r="K1560" s="7">
        <v>138.727</v>
      </c>
      <c r="L1560" s="7">
        <v>134.14599999999999</v>
      </c>
      <c r="M1560" s="7">
        <v>84.088999999999999</v>
      </c>
      <c r="N1560" s="7">
        <v>118.502</v>
      </c>
      <c r="O1560" s="7"/>
    </row>
    <row r="1561" spans="1:15" x14ac:dyDescent="0.2">
      <c r="A1561" s="2">
        <v>1</v>
      </c>
      <c r="B1561" s="6" t="s">
        <v>23</v>
      </c>
      <c r="C1561" s="6">
        <v>0</v>
      </c>
      <c r="D1561" s="5" t="s">
        <v>141</v>
      </c>
      <c r="E1561" s="5" t="str">
        <f t="shared" si="708"/>
        <v/>
      </c>
      <c r="F1561" s="5" t="str">
        <f t="shared" si="707"/>
        <v/>
      </c>
      <c r="G1561" s="7">
        <v>103.607</v>
      </c>
      <c r="H1561" s="7">
        <v>109.06699999999999</v>
      </c>
      <c r="I1561" s="7">
        <v>148.96899999999999</v>
      </c>
      <c r="J1561" s="7">
        <v>95.033000000000001</v>
      </c>
      <c r="K1561" s="7">
        <v>143.78299999999999</v>
      </c>
      <c r="L1561" s="7">
        <v>136.58500000000001</v>
      </c>
      <c r="M1561" s="7">
        <v>79.504000000000005</v>
      </c>
      <c r="N1561" s="7">
        <v>118.437</v>
      </c>
      <c r="O1561" s="7"/>
    </row>
    <row r="1562" spans="1:15" x14ac:dyDescent="0.2">
      <c r="A1562" s="2">
        <v>1</v>
      </c>
      <c r="B1562" s="6" t="s">
        <v>24</v>
      </c>
      <c r="C1562" s="6">
        <v>0</v>
      </c>
      <c r="D1562" s="5" t="s">
        <v>141</v>
      </c>
      <c r="E1562" s="5" t="str">
        <f t="shared" si="708"/>
        <v/>
      </c>
      <c r="F1562" s="5" t="str">
        <f t="shared" si="707"/>
        <v/>
      </c>
      <c r="G1562" s="7">
        <v>134.709</v>
      </c>
      <c r="H1562" s="7">
        <v>141.73699999999999</v>
      </c>
      <c r="I1562" s="7">
        <v>179.76400000000001</v>
      </c>
      <c r="J1562" s="7">
        <v>96.855999999999995</v>
      </c>
      <c r="K1562" s="7">
        <v>133.446</v>
      </c>
      <c r="L1562" s="7">
        <v>126.82899999999999</v>
      </c>
      <c r="M1562" s="7">
        <v>85.741</v>
      </c>
      <c r="N1562" s="7">
        <v>154.131</v>
      </c>
      <c r="O1562" s="7"/>
    </row>
    <row r="1563" spans="1:15" x14ac:dyDescent="0.2">
      <c r="A1563" s="2">
        <v>1</v>
      </c>
      <c r="B1563" s="6" t="s">
        <v>25</v>
      </c>
      <c r="C1563" s="6">
        <v>0</v>
      </c>
      <c r="D1563" s="5" t="s">
        <v>141</v>
      </c>
      <c r="E1563" s="5" t="str">
        <f t="shared" si="708"/>
        <v/>
      </c>
      <c r="F1563" s="5" t="str">
        <f t="shared" si="707"/>
        <v/>
      </c>
      <c r="G1563" s="7">
        <v>148.49</v>
      </c>
      <c r="H1563" s="7">
        <v>151.02799999999999</v>
      </c>
      <c r="I1563" s="7">
        <v>186.023</v>
      </c>
      <c r="J1563" s="7">
        <v>97.602000000000004</v>
      </c>
      <c r="K1563" s="7">
        <v>125.276</v>
      </c>
      <c r="L1563" s="7">
        <v>123.17100000000001</v>
      </c>
      <c r="M1563" s="7">
        <v>84.448999999999998</v>
      </c>
      <c r="N1563" s="7">
        <v>157.095</v>
      </c>
      <c r="O1563" s="7"/>
    </row>
    <row r="1564" spans="1:15" x14ac:dyDescent="0.2">
      <c r="A1564" s="2">
        <v>1</v>
      </c>
      <c r="B1564" s="6" t="s">
        <v>26</v>
      </c>
      <c r="C1564" s="6">
        <v>0</v>
      </c>
      <c r="D1564" s="5" t="s">
        <v>141</v>
      </c>
      <c r="E1564" s="5" t="str">
        <f t="shared" si="708"/>
        <v/>
      </c>
      <c r="F1564" s="5" t="str">
        <f t="shared" si="707"/>
        <v/>
      </c>
      <c r="G1564" s="7">
        <v>136.148</v>
      </c>
      <c r="H1564" s="7">
        <v>138.62</v>
      </c>
      <c r="I1564" s="7">
        <v>156.65199999999999</v>
      </c>
      <c r="J1564" s="7">
        <v>98.35</v>
      </c>
      <c r="K1564" s="7">
        <v>115.06</v>
      </c>
      <c r="L1564" s="7">
        <v>113.008</v>
      </c>
      <c r="M1564" s="7">
        <v>89.933000000000007</v>
      </c>
      <c r="N1564" s="7">
        <v>140.88200000000001</v>
      </c>
      <c r="O1564" s="7"/>
    </row>
    <row r="1565" spans="1:15" x14ac:dyDescent="0.2">
      <c r="A1565" s="2">
        <v>1</v>
      </c>
      <c r="B1565" s="6" t="s">
        <v>27</v>
      </c>
      <c r="C1565" s="6">
        <v>0</v>
      </c>
      <c r="D1565" s="5" t="s">
        <v>141</v>
      </c>
      <c r="E1565" s="5" t="str">
        <f t="shared" si="708"/>
        <v/>
      </c>
      <c r="F1565" s="5" t="str">
        <f t="shared" si="707"/>
        <v/>
      </c>
      <c r="G1565" s="7">
        <v>142.6</v>
      </c>
      <c r="H1565" s="7">
        <v>147.86500000000001</v>
      </c>
      <c r="I1565" s="7">
        <v>161.69</v>
      </c>
      <c r="J1565" s="7">
        <v>98.81</v>
      </c>
      <c r="K1565" s="7">
        <v>113.387</v>
      </c>
      <c r="L1565" s="7">
        <v>109.35</v>
      </c>
      <c r="M1565" s="7">
        <v>83.275999999999996</v>
      </c>
      <c r="N1565" s="7">
        <v>134.65</v>
      </c>
      <c r="O1565" s="7"/>
    </row>
    <row r="1566" spans="1:15" x14ac:dyDescent="0.2">
      <c r="A1566" s="2">
        <v>1</v>
      </c>
      <c r="B1566" s="6" t="s">
        <v>28</v>
      </c>
      <c r="C1566" s="6">
        <v>0</v>
      </c>
      <c r="D1566" s="5" t="s">
        <v>141</v>
      </c>
      <c r="E1566" s="5" t="str">
        <f t="shared" si="708"/>
        <v/>
      </c>
      <c r="F1566" s="5" t="str">
        <f t="shared" si="707"/>
        <v/>
      </c>
      <c r="G1566" s="7">
        <v>140.23099999999999</v>
      </c>
      <c r="H1566" s="7">
        <v>136.411</v>
      </c>
      <c r="I1566" s="7">
        <v>128.09399999999999</v>
      </c>
      <c r="J1566" s="7">
        <v>99.549000000000007</v>
      </c>
      <c r="K1566" s="7">
        <v>91.344999999999999</v>
      </c>
      <c r="L1566" s="7">
        <v>93.902000000000001</v>
      </c>
      <c r="M1566" s="7">
        <v>95.471999999999994</v>
      </c>
      <c r="N1566" s="7">
        <v>122.294</v>
      </c>
      <c r="O1566" s="7"/>
    </row>
    <row r="1567" spans="1:15" x14ac:dyDescent="0.2">
      <c r="A1567" s="2">
        <v>1</v>
      </c>
      <c r="B1567" s="6" t="s">
        <v>29</v>
      </c>
      <c r="C1567" s="6">
        <v>0</v>
      </c>
      <c r="D1567" s="5" t="s">
        <v>141</v>
      </c>
      <c r="E1567" s="5" t="str">
        <f t="shared" si="708"/>
        <v/>
      </c>
      <c r="F1567" s="5" t="str">
        <f t="shared" si="707"/>
        <v/>
      </c>
      <c r="G1567" s="7">
        <v>100</v>
      </c>
      <c r="H1567" s="7">
        <v>100</v>
      </c>
      <c r="I1567" s="7">
        <v>100</v>
      </c>
      <c r="J1567" s="7">
        <v>100</v>
      </c>
      <c r="K1567" s="7">
        <v>100</v>
      </c>
      <c r="L1567" s="7">
        <v>100</v>
      </c>
      <c r="M1567" s="7">
        <v>100</v>
      </c>
      <c r="N1567" s="7">
        <v>100</v>
      </c>
      <c r="O1567" s="7"/>
    </row>
    <row r="1568" spans="1:15" x14ac:dyDescent="0.2">
      <c r="A1568" s="2">
        <v>1</v>
      </c>
      <c r="B1568" s="6" t="s">
        <v>30</v>
      </c>
      <c r="C1568" s="6">
        <v>0</v>
      </c>
      <c r="D1568" s="5" t="s">
        <v>141</v>
      </c>
      <c r="E1568" s="5" t="str">
        <f t="shared" si="708"/>
        <v/>
      </c>
      <c r="F1568" s="5" t="str">
        <f t="shared" si="707"/>
        <v/>
      </c>
      <c r="G1568" s="7">
        <v>109.212</v>
      </c>
      <c r="H1568" s="7">
        <v>111.42700000000001</v>
      </c>
      <c r="I1568" s="7">
        <v>98.744</v>
      </c>
      <c r="J1568" s="7">
        <v>100.54900000000001</v>
      </c>
      <c r="K1568" s="7">
        <v>90.415999999999997</v>
      </c>
      <c r="L1568" s="7">
        <v>88.617999999999995</v>
      </c>
      <c r="M1568" s="7">
        <v>99.602000000000004</v>
      </c>
      <c r="N1568" s="7">
        <v>98.352000000000004</v>
      </c>
      <c r="O1568" s="7"/>
    </row>
    <row r="1569" spans="1:15" x14ac:dyDescent="0.2">
      <c r="A1569" s="2">
        <v>1</v>
      </c>
      <c r="B1569" s="6" t="s">
        <v>31</v>
      </c>
      <c r="C1569" s="6">
        <v>0</v>
      </c>
      <c r="D1569" s="5" t="s">
        <v>141</v>
      </c>
      <c r="E1569" s="5" t="str">
        <f t="shared" si="708"/>
        <v/>
      </c>
      <c r="F1569" s="5" t="str">
        <f t="shared" si="707"/>
        <v/>
      </c>
      <c r="G1569" s="7">
        <v>163.69200000000001</v>
      </c>
      <c r="H1569" s="7">
        <v>170.98</v>
      </c>
      <c r="I1569" s="7">
        <v>114.682</v>
      </c>
      <c r="J1569" s="7">
        <v>100.58</v>
      </c>
      <c r="K1569" s="7">
        <v>70.058999999999997</v>
      </c>
      <c r="L1569" s="7">
        <v>67.072999999999993</v>
      </c>
      <c r="M1569" s="7">
        <v>88.951999999999998</v>
      </c>
      <c r="N1569" s="7">
        <v>102.012</v>
      </c>
      <c r="O1569" s="7"/>
    </row>
    <row r="1570" spans="1:15" x14ac:dyDescent="0.2">
      <c r="A1570" s="2">
        <v>1</v>
      </c>
      <c r="B1570" s="6" t="s">
        <v>32</v>
      </c>
      <c r="C1570" s="6">
        <v>0</v>
      </c>
      <c r="D1570" s="5" t="s">
        <v>141</v>
      </c>
      <c r="E1570" s="5" t="str">
        <f t="shared" si="708"/>
        <v/>
      </c>
      <c r="F1570" s="5" t="str">
        <f t="shared" si="707"/>
        <v/>
      </c>
      <c r="G1570" s="7">
        <v>160.804</v>
      </c>
      <c r="H1570" s="7">
        <v>170.26400000000001</v>
      </c>
      <c r="I1570" s="7">
        <v>132.197</v>
      </c>
      <c r="J1570" s="7">
        <v>101.52200000000001</v>
      </c>
      <c r="K1570" s="7">
        <v>82.21</v>
      </c>
      <c r="L1570" s="7">
        <v>77.641999999999996</v>
      </c>
      <c r="M1570" s="7">
        <v>89.885000000000005</v>
      </c>
      <c r="N1570" s="7">
        <v>118.825</v>
      </c>
      <c r="O1570" s="7"/>
    </row>
    <row r="1571" spans="1:15" x14ac:dyDescent="0.2">
      <c r="A1571" s="2">
        <v>1</v>
      </c>
      <c r="B1571" s="6" t="s">
        <v>33</v>
      </c>
      <c r="C1571" s="6">
        <v>0</v>
      </c>
      <c r="D1571" s="5" t="s">
        <v>141</v>
      </c>
      <c r="E1571" s="5" t="str">
        <f t="shared" si="708"/>
        <v/>
      </c>
      <c r="F1571" s="5" t="str">
        <f t="shared" si="707"/>
        <v/>
      </c>
      <c r="G1571" s="7">
        <v>182.32</v>
      </c>
      <c r="H1571" s="7">
        <v>198.99799999999999</v>
      </c>
      <c r="I1571" s="7">
        <v>146.417</v>
      </c>
      <c r="J1571" s="7">
        <v>103.753</v>
      </c>
      <c r="K1571" s="7">
        <v>80.308000000000007</v>
      </c>
      <c r="L1571" s="7">
        <v>73.576999999999998</v>
      </c>
      <c r="M1571" s="7">
        <v>88.049000000000007</v>
      </c>
      <c r="N1571" s="7">
        <v>128.91900000000001</v>
      </c>
      <c r="O1571" s="7"/>
    </row>
    <row r="1572" spans="1:15" x14ac:dyDescent="0.2">
      <c r="A1572" s="2">
        <v>1</v>
      </c>
      <c r="B1572" s="6" t="s">
        <v>34</v>
      </c>
      <c r="C1572" s="6">
        <v>0</v>
      </c>
      <c r="D1572" s="5" t="s">
        <v>141</v>
      </c>
      <c r="E1572" s="5" t="str">
        <f t="shared" si="708"/>
        <v/>
      </c>
      <c r="F1572" s="5" t="str">
        <f t="shared" si="707"/>
        <v/>
      </c>
      <c r="G1572" s="7">
        <v>163.38300000000001</v>
      </c>
      <c r="H1572" s="7">
        <v>170.70699999999999</v>
      </c>
      <c r="I1572" s="7">
        <v>115.19199999999999</v>
      </c>
      <c r="J1572" s="7">
        <v>106.726</v>
      </c>
      <c r="K1572" s="7">
        <v>70.504999999999995</v>
      </c>
      <c r="L1572" s="7">
        <v>67.48</v>
      </c>
      <c r="M1572" s="7">
        <v>114.27800000000001</v>
      </c>
      <c r="N1572" s="7">
        <v>131.63999999999999</v>
      </c>
      <c r="O1572" s="7"/>
    </row>
    <row r="1573" spans="1:15" x14ac:dyDescent="0.2">
      <c r="A1573" s="2">
        <v>1</v>
      </c>
      <c r="B1573" s="6" t="s">
        <v>35</v>
      </c>
      <c r="C1573" s="6">
        <v>0</v>
      </c>
      <c r="D1573" s="5" t="s">
        <v>141</v>
      </c>
      <c r="E1573" s="5" t="str">
        <f t="shared" si="708"/>
        <v/>
      </c>
      <c r="F1573" s="5" t="str">
        <f t="shared" si="707"/>
        <v/>
      </c>
      <c r="G1573" s="7">
        <v>160.40600000000001</v>
      </c>
      <c r="H1573" s="7">
        <v>163.94300000000001</v>
      </c>
      <c r="I1573" s="7">
        <v>99.299000000000007</v>
      </c>
      <c r="J1573" s="7">
        <v>108.762</v>
      </c>
      <c r="K1573" s="7">
        <v>61.905000000000001</v>
      </c>
      <c r="L1573" s="7">
        <v>60.569000000000003</v>
      </c>
      <c r="M1573" s="7">
        <v>121.646</v>
      </c>
      <c r="N1573" s="7">
        <v>120.794</v>
      </c>
      <c r="O1573" s="7"/>
    </row>
    <row r="1574" spans="1:15" x14ac:dyDescent="0.2">
      <c r="A1574" s="2">
        <v>1</v>
      </c>
      <c r="B1574" s="6" t="s">
        <v>36</v>
      </c>
      <c r="C1574" s="6">
        <v>0</v>
      </c>
      <c r="D1574" s="5" t="s">
        <v>141</v>
      </c>
      <c r="E1574" s="5" t="str">
        <f t="shared" si="708"/>
        <v/>
      </c>
      <c r="F1574" s="5" t="str">
        <f t="shared" si="707"/>
        <v/>
      </c>
      <c r="G1574" s="7">
        <v>139.27600000000001</v>
      </c>
      <c r="H1574" s="7">
        <v>138.26</v>
      </c>
      <c r="I1574" s="7">
        <v>77.561000000000007</v>
      </c>
      <c r="J1574" s="7">
        <v>111.047</v>
      </c>
      <c r="K1574" s="7">
        <v>55.688000000000002</v>
      </c>
      <c r="L1574" s="7">
        <v>56.097999999999999</v>
      </c>
      <c r="M1574" s="7">
        <v>130.86099999999999</v>
      </c>
      <c r="N1574" s="7">
        <v>101.496</v>
      </c>
      <c r="O1574" s="7"/>
    </row>
    <row r="1575" spans="1:15" x14ac:dyDescent="0.2">
      <c r="A1575" s="2">
        <v>1</v>
      </c>
      <c r="B1575" s="6" t="s">
        <v>37</v>
      </c>
      <c r="C1575" s="6">
        <v>0</v>
      </c>
      <c r="D1575" s="5" t="s">
        <v>141</v>
      </c>
      <c r="E1575" s="5" t="str">
        <f t="shared" si="708"/>
        <v/>
      </c>
      <c r="F1575" s="5" t="str">
        <f t="shared" si="707"/>
        <v/>
      </c>
      <c r="G1575" s="7">
        <v>132.34200000000001</v>
      </c>
      <c r="H1575" s="7">
        <v>136.38800000000001</v>
      </c>
      <c r="I1575" s="7">
        <v>81.5</v>
      </c>
      <c r="J1575" s="7">
        <v>112.55200000000001</v>
      </c>
      <c r="K1575" s="7">
        <v>61.582999999999998</v>
      </c>
      <c r="L1575" s="7">
        <v>59.756</v>
      </c>
      <c r="M1575" s="7">
        <v>124.786</v>
      </c>
      <c r="N1575" s="7">
        <v>101.70099999999999</v>
      </c>
      <c r="O1575" s="7"/>
    </row>
    <row r="1576" spans="1:15" x14ac:dyDescent="0.2">
      <c r="A1576" s="2">
        <v>1</v>
      </c>
      <c r="B1576" s="6" t="s">
        <v>63</v>
      </c>
      <c r="C1576" s="6">
        <v>0</v>
      </c>
      <c r="D1576" s="5" t="s">
        <v>141</v>
      </c>
      <c r="E1576" s="5" t="str">
        <f t="shared" si="708"/>
        <v/>
      </c>
      <c r="F1576" s="5" t="str">
        <f t="shared" si="707"/>
        <v/>
      </c>
      <c r="G1576" s="7">
        <v>130.066</v>
      </c>
      <c r="H1576" s="7">
        <v>144.36799999999999</v>
      </c>
      <c r="I1576" s="7">
        <v>80.400000000000006</v>
      </c>
      <c r="J1576" s="7">
        <v>115.02</v>
      </c>
      <c r="K1576" s="7">
        <v>61.814</v>
      </c>
      <c r="L1576" s="7">
        <v>55.691000000000003</v>
      </c>
      <c r="M1576" s="7">
        <v>132.31</v>
      </c>
      <c r="N1576" s="7">
        <v>106.377</v>
      </c>
      <c r="O1576" s="7"/>
    </row>
    <row r="1577" spans="1:15" x14ac:dyDescent="0.2">
      <c r="A1577" s="2">
        <v>0</v>
      </c>
      <c r="B1577" s="5" t="s">
        <v>142</v>
      </c>
      <c r="C1577" s="6" t="s">
        <v>0</v>
      </c>
      <c r="E1577" s="5" t="str">
        <f t="shared" si="708"/>
        <v/>
      </c>
      <c r="F1577" s="5" t="str">
        <f t="shared" si="707"/>
        <v/>
      </c>
    </row>
    <row r="1578" spans="1:15" x14ac:dyDescent="0.2">
      <c r="A1578" s="2">
        <v>1</v>
      </c>
      <c r="B1578" s="6" t="s">
        <v>13</v>
      </c>
      <c r="C1578" s="6">
        <v>0</v>
      </c>
      <c r="D1578" s="5" t="s">
        <v>143</v>
      </c>
      <c r="E1578" s="5" t="str">
        <f t="shared" si="708"/>
        <v>321</v>
      </c>
      <c r="F1578" s="5" t="str">
        <f t="shared" si="707"/>
        <v>3211987</v>
      </c>
      <c r="G1578" s="7">
        <v>83.058999999999997</v>
      </c>
      <c r="H1578" s="7">
        <v>84.872</v>
      </c>
      <c r="I1578" s="7">
        <v>87.372</v>
      </c>
      <c r="J1578" s="7">
        <v>69.117000000000004</v>
      </c>
      <c r="K1578" s="7">
        <v>105.193</v>
      </c>
      <c r="L1578" s="7">
        <v>102.946</v>
      </c>
      <c r="M1578" s="7">
        <v>69.361000000000004</v>
      </c>
      <c r="N1578" s="7">
        <v>60.601999999999997</v>
      </c>
      <c r="O1578" s="7"/>
    </row>
    <row r="1579" spans="1:15" x14ac:dyDescent="0.2">
      <c r="A1579" s="2">
        <v>1</v>
      </c>
      <c r="B1579" s="6" t="s">
        <v>15</v>
      </c>
      <c r="C1579" s="6">
        <v>0</v>
      </c>
      <c r="D1579" s="5" t="s">
        <v>143</v>
      </c>
      <c r="E1579" s="5" t="str">
        <f t="shared" si="708"/>
        <v>321</v>
      </c>
      <c r="F1579" s="5" t="str">
        <f t="shared" si="707"/>
        <v>3211988</v>
      </c>
      <c r="G1579" s="7">
        <v>82.69</v>
      </c>
      <c r="H1579" s="7">
        <v>84.168000000000006</v>
      </c>
      <c r="I1579" s="7">
        <v>87.391000000000005</v>
      </c>
      <c r="J1579" s="7">
        <v>71.111999999999995</v>
      </c>
      <c r="K1579" s="7">
        <v>105.685</v>
      </c>
      <c r="L1579" s="7">
        <v>103.82899999999999</v>
      </c>
      <c r="M1579" s="7">
        <v>73.046999999999997</v>
      </c>
      <c r="N1579" s="7">
        <v>63.835999999999999</v>
      </c>
      <c r="O1579" s="7"/>
    </row>
    <row r="1580" spans="1:15" x14ac:dyDescent="0.2">
      <c r="A1580" s="2">
        <v>1</v>
      </c>
      <c r="B1580" s="6" t="s">
        <v>16</v>
      </c>
      <c r="C1580" s="6">
        <v>0</v>
      </c>
      <c r="D1580" s="5" t="s">
        <v>143</v>
      </c>
      <c r="E1580" s="5" t="str">
        <f t="shared" si="708"/>
        <v>321</v>
      </c>
      <c r="F1580" s="5" t="str">
        <f t="shared" si="707"/>
        <v>3211989</v>
      </c>
      <c r="G1580" s="7">
        <v>82.715000000000003</v>
      </c>
      <c r="H1580" s="7">
        <v>83.819000000000003</v>
      </c>
      <c r="I1580" s="7">
        <v>85.968999999999994</v>
      </c>
      <c r="J1580" s="7">
        <v>74.581999999999994</v>
      </c>
      <c r="K1580" s="7">
        <v>103.93300000000001</v>
      </c>
      <c r="L1580" s="7">
        <v>102.565</v>
      </c>
      <c r="M1580" s="7">
        <v>74.680000000000007</v>
      </c>
      <c r="N1580" s="7">
        <v>64.200999999999993</v>
      </c>
      <c r="O1580" s="7"/>
    </row>
    <row r="1581" spans="1:15" x14ac:dyDescent="0.2">
      <c r="A1581" s="2">
        <v>1</v>
      </c>
      <c r="B1581" s="6" t="s">
        <v>17</v>
      </c>
      <c r="C1581" s="6">
        <v>0</v>
      </c>
      <c r="D1581" s="5" t="s">
        <v>143</v>
      </c>
      <c r="E1581" s="5" t="str">
        <f t="shared" si="708"/>
        <v>321</v>
      </c>
      <c r="F1581" s="5" t="str">
        <f t="shared" si="707"/>
        <v>3211990</v>
      </c>
      <c r="G1581" s="7">
        <v>84.385000000000005</v>
      </c>
      <c r="H1581" s="7">
        <v>85.051000000000002</v>
      </c>
      <c r="I1581" s="7">
        <v>84.638000000000005</v>
      </c>
      <c r="J1581" s="7">
        <v>75.126999999999995</v>
      </c>
      <c r="K1581" s="7">
        <v>100.301</v>
      </c>
      <c r="L1581" s="7">
        <v>99.515000000000001</v>
      </c>
      <c r="M1581" s="7">
        <v>76.126000000000005</v>
      </c>
      <c r="N1581" s="7">
        <v>64.432000000000002</v>
      </c>
      <c r="O1581" s="7"/>
    </row>
    <row r="1582" spans="1:15" x14ac:dyDescent="0.2">
      <c r="A1582" s="2">
        <v>1</v>
      </c>
      <c r="B1582" s="6" t="s">
        <v>18</v>
      </c>
      <c r="C1582" s="6">
        <v>0</v>
      </c>
      <c r="D1582" s="5" t="s">
        <v>143</v>
      </c>
      <c r="E1582" s="5" t="str">
        <f t="shared" si="708"/>
        <v>321</v>
      </c>
      <c r="F1582" s="5" t="str">
        <f t="shared" si="707"/>
        <v>3211991</v>
      </c>
      <c r="G1582" s="7">
        <v>84.950999999999993</v>
      </c>
      <c r="H1582" s="7">
        <v>85.864999999999995</v>
      </c>
      <c r="I1582" s="7">
        <v>78.856999999999999</v>
      </c>
      <c r="J1582" s="7">
        <v>76.63</v>
      </c>
      <c r="K1582" s="7">
        <v>92.826999999999998</v>
      </c>
      <c r="L1582" s="7">
        <v>91.838999999999999</v>
      </c>
      <c r="M1582" s="7">
        <v>77.188999999999993</v>
      </c>
      <c r="N1582" s="7">
        <v>60.869</v>
      </c>
      <c r="O1582" s="7"/>
    </row>
    <row r="1583" spans="1:15" x14ac:dyDescent="0.2">
      <c r="A1583" s="2">
        <v>1</v>
      </c>
      <c r="B1583" s="6" t="s">
        <v>19</v>
      </c>
      <c r="C1583" s="6">
        <v>0</v>
      </c>
      <c r="D1583" s="5" t="s">
        <v>143</v>
      </c>
      <c r="E1583" s="5" t="str">
        <f t="shared" si="708"/>
        <v>321</v>
      </c>
      <c r="F1583" s="5" t="str">
        <f t="shared" si="707"/>
        <v>3211992</v>
      </c>
      <c r="G1583" s="7">
        <v>86.826999999999998</v>
      </c>
      <c r="H1583" s="7">
        <v>89.245999999999995</v>
      </c>
      <c r="I1583" s="7">
        <v>82.703999999999994</v>
      </c>
      <c r="J1583" s="7">
        <v>83.944999999999993</v>
      </c>
      <c r="K1583" s="7">
        <v>95.251000000000005</v>
      </c>
      <c r="L1583" s="7">
        <v>92.67</v>
      </c>
      <c r="M1583" s="7">
        <v>81.566000000000003</v>
      </c>
      <c r="N1583" s="7">
        <v>67.457999999999998</v>
      </c>
      <c r="O1583" s="7"/>
    </row>
    <row r="1584" spans="1:15" x14ac:dyDescent="0.2">
      <c r="A1584" s="2">
        <v>1</v>
      </c>
      <c r="B1584" s="6" t="s">
        <v>20</v>
      </c>
      <c r="C1584" s="6">
        <v>0</v>
      </c>
      <c r="D1584" s="5" t="s">
        <v>143</v>
      </c>
      <c r="E1584" s="5" t="str">
        <f t="shared" si="708"/>
        <v>321</v>
      </c>
      <c r="F1584" s="5" t="str">
        <f t="shared" si="707"/>
        <v>3211993</v>
      </c>
      <c r="G1584" s="7">
        <v>84.518000000000001</v>
      </c>
      <c r="H1584" s="7">
        <v>87.278999999999996</v>
      </c>
      <c r="I1584" s="7">
        <v>84.117999999999995</v>
      </c>
      <c r="J1584" s="7">
        <v>96.480999999999995</v>
      </c>
      <c r="K1584" s="7">
        <v>99.527000000000001</v>
      </c>
      <c r="L1584" s="7">
        <v>96.378</v>
      </c>
      <c r="M1584" s="7">
        <v>86.736999999999995</v>
      </c>
      <c r="N1584" s="7">
        <v>72.960999999999999</v>
      </c>
      <c r="O1584" s="7"/>
    </row>
    <row r="1585" spans="1:15" x14ac:dyDescent="0.2">
      <c r="A1585" s="2">
        <v>1</v>
      </c>
      <c r="B1585" s="6" t="s">
        <v>21</v>
      </c>
      <c r="C1585" s="6">
        <v>0</v>
      </c>
      <c r="D1585" s="5" t="s">
        <v>143</v>
      </c>
      <c r="E1585" s="5" t="str">
        <f t="shared" si="708"/>
        <v>321</v>
      </c>
      <c r="F1585" s="5" t="str">
        <f t="shared" si="707"/>
        <v>3211994</v>
      </c>
      <c r="G1585" s="7">
        <v>82.983999999999995</v>
      </c>
      <c r="H1585" s="7">
        <v>86.561999999999998</v>
      </c>
      <c r="I1585" s="7">
        <v>89.426000000000002</v>
      </c>
      <c r="J1585" s="7">
        <v>100.41500000000001</v>
      </c>
      <c r="K1585" s="7">
        <v>107.76300000000001</v>
      </c>
      <c r="L1585" s="7">
        <v>103.31</v>
      </c>
      <c r="M1585" s="7">
        <v>86.364000000000004</v>
      </c>
      <c r="N1585" s="7">
        <v>77.231999999999999</v>
      </c>
      <c r="O1585" s="7"/>
    </row>
    <row r="1586" spans="1:15" x14ac:dyDescent="0.2">
      <c r="A1586" s="2">
        <v>1</v>
      </c>
      <c r="B1586" s="6" t="s">
        <v>22</v>
      </c>
      <c r="C1586" s="6">
        <v>0</v>
      </c>
      <c r="D1586" s="5" t="s">
        <v>143</v>
      </c>
      <c r="E1586" s="5" t="str">
        <f t="shared" si="708"/>
        <v>321</v>
      </c>
      <c r="F1586" s="5" t="str">
        <f t="shared" si="707"/>
        <v>3211995</v>
      </c>
      <c r="G1586" s="7">
        <v>84.337000000000003</v>
      </c>
      <c r="H1586" s="7">
        <v>86.141000000000005</v>
      </c>
      <c r="I1586" s="7">
        <v>91.649000000000001</v>
      </c>
      <c r="J1586" s="7">
        <v>99.584000000000003</v>
      </c>
      <c r="K1586" s="7">
        <v>108.67</v>
      </c>
      <c r="L1586" s="7">
        <v>106.39400000000001</v>
      </c>
      <c r="M1586" s="7">
        <v>88.59</v>
      </c>
      <c r="N1586" s="7">
        <v>81.191000000000003</v>
      </c>
      <c r="O1586" s="7"/>
    </row>
    <row r="1587" spans="1:15" x14ac:dyDescent="0.2">
      <c r="A1587" s="2">
        <v>1</v>
      </c>
      <c r="B1587" s="6" t="s">
        <v>23</v>
      </c>
      <c r="C1587" s="6">
        <v>0</v>
      </c>
      <c r="D1587" s="5" t="s">
        <v>143</v>
      </c>
      <c r="E1587" s="5" t="str">
        <f t="shared" si="708"/>
        <v>321</v>
      </c>
      <c r="F1587" s="5" t="str">
        <f t="shared" si="707"/>
        <v>3211996</v>
      </c>
      <c r="G1587" s="7">
        <v>86.32</v>
      </c>
      <c r="H1587" s="7">
        <v>88.286000000000001</v>
      </c>
      <c r="I1587" s="7">
        <v>94.864000000000004</v>
      </c>
      <c r="J1587" s="7">
        <v>99.061000000000007</v>
      </c>
      <c r="K1587" s="7">
        <v>109.898</v>
      </c>
      <c r="L1587" s="7">
        <v>107.45099999999999</v>
      </c>
      <c r="M1587" s="7">
        <v>89.462000000000003</v>
      </c>
      <c r="N1587" s="7">
        <v>84.867000000000004</v>
      </c>
      <c r="O1587" s="7"/>
    </row>
    <row r="1588" spans="1:15" x14ac:dyDescent="0.2">
      <c r="A1588" s="2">
        <v>1</v>
      </c>
      <c r="B1588" s="6" t="s">
        <v>24</v>
      </c>
      <c r="C1588" s="6">
        <v>0</v>
      </c>
      <c r="D1588" s="5" t="s">
        <v>143</v>
      </c>
      <c r="E1588" s="5" t="str">
        <f t="shared" si="708"/>
        <v>321</v>
      </c>
      <c r="F1588" s="5" t="str">
        <f t="shared" si="707"/>
        <v>3211997</v>
      </c>
      <c r="G1588" s="7">
        <v>87.491</v>
      </c>
      <c r="H1588" s="7">
        <v>89.968999999999994</v>
      </c>
      <c r="I1588" s="7">
        <v>97.733000000000004</v>
      </c>
      <c r="J1588" s="7">
        <v>102.943</v>
      </c>
      <c r="K1588" s="7">
        <v>111.70699999999999</v>
      </c>
      <c r="L1588" s="7">
        <v>108.629</v>
      </c>
      <c r="M1588" s="7">
        <v>92.430999999999997</v>
      </c>
      <c r="N1588" s="7">
        <v>90.335999999999999</v>
      </c>
      <c r="O1588" s="7"/>
    </row>
    <row r="1589" spans="1:15" x14ac:dyDescent="0.2">
      <c r="A1589" s="2">
        <v>1</v>
      </c>
      <c r="B1589" s="6" t="s">
        <v>25</v>
      </c>
      <c r="C1589" s="6">
        <v>0</v>
      </c>
      <c r="D1589" s="5" t="s">
        <v>143</v>
      </c>
      <c r="E1589" s="5" t="str">
        <f t="shared" si="708"/>
        <v>321</v>
      </c>
      <c r="F1589" s="5" t="str">
        <f t="shared" si="707"/>
        <v>3211998</v>
      </c>
      <c r="G1589" s="7">
        <v>88.363</v>
      </c>
      <c r="H1589" s="7">
        <v>91.100999999999999</v>
      </c>
      <c r="I1589" s="7">
        <v>101.724</v>
      </c>
      <c r="J1589" s="7">
        <v>101.33</v>
      </c>
      <c r="K1589" s="7">
        <v>115.122</v>
      </c>
      <c r="L1589" s="7">
        <v>111.66200000000001</v>
      </c>
      <c r="M1589" s="7">
        <v>93.283000000000001</v>
      </c>
      <c r="N1589" s="7">
        <v>94.891000000000005</v>
      </c>
      <c r="O1589" s="7"/>
    </row>
    <row r="1590" spans="1:15" x14ac:dyDescent="0.2">
      <c r="A1590" s="2">
        <v>1</v>
      </c>
      <c r="B1590" s="6" t="s">
        <v>26</v>
      </c>
      <c r="C1590" s="6">
        <v>0</v>
      </c>
      <c r="D1590" s="5" t="s">
        <v>143</v>
      </c>
      <c r="E1590" s="5" t="str">
        <f t="shared" si="708"/>
        <v>321</v>
      </c>
      <c r="F1590" s="5" t="str">
        <f t="shared" si="707"/>
        <v>3211999</v>
      </c>
      <c r="G1590" s="7">
        <v>90.277000000000001</v>
      </c>
      <c r="H1590" s="7">
        <v>93.426000000000002</v>
      </c>
      <c r="I1590" s="7">
        <v>105.19499999999999</v>
      </c>
      <c r="J1590" s="7">
        <v>104.797</v>
      </c>
      <c r="K1590" s="7">
        <v>116.52500000000001</v>
      </c>
      <c r="L1590" s="7">
        <v>112.59699999999999</v>
      </c>
      <c r="M1590" s="7">
        <v>95.203000000000003</v>
      </c>
      <c r="N1590" s="7">
        <v>100.149</v>
      </c>
      <c r="O1590" s="7"/>
    </row>
    <row r="1591" spans="1:15" x14ac:dyDescent="0.2">
      <c r="A1591" s="2">
        <v>1</v>
      </c>
      <c r="B1591" s="6" t="s">
        <v>27</v>
      </c>
      <c r="C1591" s="6">
        <v>0</v>
      </c>
      <c r="D1591" s="5" t="s">
        <v>143</v>
      </c>
      <c r="E1591" s="5" t="str">
        <f t="shared" si="708"/>
        <v>321</v>
      </c>
      <c r="F1591" s="5" t="str">
        <f t="shared" si="707"/>
        <v>3212000</v>
      </c>
      <c r="G1591" s="7">
        <v>90.176000000000002</v>
      </c>
      <c r="H1591" s="7">
        <v>92.477999999999994</v>
      </c>
      <c r="I1591" s="7">
        <v>103.39</v>
      </c>
      <c r="J1591" s="7">
        <v>102.098</v>
      </c>
      <c r="K1591" s="7">
        <v>114.654</v>
      </c>
      <c r="L1591" s="7">
        <v>111.8</v>
      </c>
      <c r="M1591" s="7">
        <v>97.361999999999995</v>
      </c>
      <c r="N1591" s="7">
        <v>100.66200000000001</v>
      </c>
      <c r="O1591" s="7"/>
    </row>
    <row r="1592" spans="1:15" x14ac:dyDescent="0.2">
      <c r="A1592" s="2">
        <v>1</v>
      </c>
      <c r="B1592" s="6" t="s">
        <v>28</v>
      </c>
      <c r="C1592" s="6">
        <v>0</v>
      </c>
      <c r="D1592" s="5" t="s">
        <v>143</v>
      </c>
      <c r="E1592" s="5" t="str">
        <f t="shared" si="708"/>
        <v>321</v>
      </c>
      <c r="F1592" s="5" t="str">
        <f t="shared" si="707"/>
        <v>3212001</v>
      </c>
      <c r="G1592" s="7">
        <v>91.712000000000003</v>
      </c>
      <c r="H1592" s="7">
        <v>91.543000000000006</v>
      </c>
      <c r="I1592" s="7">
        <v>96.921000000000006</v>
      </c>
      <c r="J1592" s="7">
        <v>100.602</v>
      </c>
      <c r="K1592" s="7">
        <v>105.68</v>
      </c>
      <c r="L1592" s="7">
        <v>105.874</v>
      </c>
      <c r="M1592" s="7">
        <v>99.694999999999993</v>
      </c>
      <c r="N1592" s="7">
        <v>96.625</v>
      </c>
      <c r="O1592" s="7"/>
    </row>
    <row r="1593" spans="1:15" x14ac:dyDescent="0.2">
      <c r="A1593" s="2">
        <v>1</v>
      </c>
      <c r="B1593" s="6" t="s">
        <v>29</v>
      </c>
      <c r="C1593" s="6">
        <v>0</v>
      </c>
      <c r="D1593" s="5" t="s">
        <v>143</v>
      </c>
      <c r="E1593" s="5" t="str">
        <f t="shared" si="708"/>
        <v>321</v>
      </c>
      <c r="F1593" s="5" t="str">
        <f t="shared" si="707"/>
        <v>3212002</v>
      </c>
      <c r="G1593" s="7">
        <v>100</v>
      </c>
      <c r="H1593" s="7">
        <v>100</v>
      </c>
      <c r="I1593" s="7">
        <v>100</v>
      </c>
      <c r="J1593" s="7">
        <v>100</v>
      </c>
      <c r="K1593" s="7">
        <v>100</v>
      </c>
      <c r="L1593" s="7">
        <v>100</v>
      </c>
      <c r="M1593" s="7">
        <v>100</v>
      </c>
      <c r="N1593" s="7">
        <v>100</v>
      </c>
      <c r="O1593" s="7"/>
    </row>
    <row r="1594" spans="1:15" x14ac:dyDescent="0.2">
      <c r="A1594" s="2">
        <v>1</v>
      </c>
      <c r="B1594" s="6" t="s">
        <v>30</v>
      </c>
      <c r="C1594" s="6">
        <v>0</v>
      </c>
      <c r="D1594" s="5" t="s">
        <v>143</v>
      </c>
      <c r="E1594" s="5" t="str">
        <f t="shared" si="708"/>
        <v>321</v>
      </c>
      <c r="F1594" s="5" t="str">
        <f t="shared" si="707"/>
        <v>3212003</v>
      </c>
      <c r="G1594" s="7">
        <v>101.569</v>
      </c>
      <c r="H1594" s="7">
        <v>103.21299999999999</v>
      </c>
      <c r="I1594" s="7">
        <v>99.832999999999998</v>
      </c>
      <c r="J1594" s="7">
        <v>103.17</v>
      </c>
      <c r="K1594" s="7">
        <v>98.290999999999997</v>
      </c>
      <c r="L1594" s="7">
        <v>96.724999999999994</v>
      </c>
      <c r="M1594" s="7">
        <v>98.6</v>
      </c>
      <c r="N1594" s="7">
        <v>98.435000000000002</v>
      </c>
      <c r="O1594" s="7"/>
    </row>
    <row r="1595" spans="1:15" x14ac:dyDescent="0.2">
      <c r="A1595" s="2">
        <v>1</v>
      </c>
      <c r="B1595" s="6" t="s">
        <v>31</v>
      </c>
      <c r="C1595" s="6">
        <v>0</v>
      </c>
      <c r="D1595" s="5" t="s">
        <v>143</v>
      </c>
      <c r="E1595" s="5" t="str">
        <f t="shared" si="708"/>
        <v>321</v>
      </c>
      <c r="F1595" s="5" t="str">
        <f t="shared" si="707"/>
        <v>3212004</v>
      </c>
      <c r="G1595" s="7">
        <v>102.246</v>
      </c>
      <c r="H1595" s="7">
        <v>103.739</v>
      </c>
      <c r="I1595" s="7">
        <v>102.426</v>
      </c>
      <c r="J1595" s="7">
        <v>114.581</v>
      </c>
      <c r="K1595" s="7">
        <v>100.176</v>
      </c>
      <c r="L1595" s="7">
        <v>98.734999999999999</v>
      </c>
      <c r="M1595" s="7">
        <v>103.879</v>
      </c>
      <c r="N1595" s="7">
        <v>106.4</v>
      </c>
      <c r="O1595" s="7"/>
    </row>
    <row r="1596" spans="1:15" x14ac:dyDescent="0.2">
      <c r="A1596" s="2">
        <v>1</v>
      </c>
      <c r="B1596" s="6" t="s">
        <v>32</v>
      </c>
      <c r="C1596" s="6">
        <v>0</v>
      </c>
      <c r="D1596" s="5" t="s">
        <v>143</v>
      </c>
      <c r="E1596" s="5" t="str">
        <f t="shared" si="708"/>
        <v>321</v>
      </c>
      <c r="F1596" s="5" t="str">
        <f t="shared" si="707"/>
        <v>3212005</v>
      </c>
      <c r="G1596" s="7">
        <v>107.482</v>
      </c>
      <c r="H1596" s="7">
        <v>107.39700000000001</v>
      </c>
      <c r="I1596" s="7">
        <v>109.295</v>
      </c>
      <c r="J1596" s="7">
        <v>115.852</v>
      </c>
      <c r="K1596" s="7">
        <v>101.687</v>
      </c>
      <c r="L1596" s="7">
        <v>101.767</v>
      </c>
      <c r="M1596" s="7">
        <v>102.759</v>
      </c>
      <c r="N1596" s="7">
        <v>112.31100000000001</v>
      </c>
      <c r="O1596" s="7"/>
    </row>
    <row r="1597" spans="1:15" x14ac:dyDescent="0.2">
      <c r="A1597" s="2">
        <v>1</v>
      </c>
      <c r="B1597" s="6" t="s">
        <v>33</v>
      </c>
      <c r="C1597" s="6">
        <v>0</v>
      </c>
      <c r="D1597" s="5" t="s">
        <v>143</v>
      </c>
      <c r="E1597" s="5" t="str">
        <f t="shared" si="708"/>
        <v>321</v>
      </c>
      <c r="F1597" s="5" t="str">
        <f t="shared" si="707"/>
        <v>3212006</v>
      </c>
      <c r="G1597" s="7">
        <v>110.87</v>
      </c>
      <c r="H1597" s="7">
        <v>110.04600000000001</v>
      </c>
      <c r="I1597" s="7">
        <v>110.23699999999999</v>
      </c>
      <c r="J1597" s="7">
        <v>114.842</v>
      </c>
      <c r="K1597" s="7">
        <v>99.429000000000002</v>
      </c>
      <c r="L1597" s="7">
        <v>100.173</v>
      </c>
      <c r="M1597" s="7">
        <v>105.357</v>
      </c>
      <c r="N1597" s="7">
        <v>116.142</v>
      </c>
      <c r="O1597" s="7"/>
    </row>
    <row r="1598" spans="1:15" x14ac:dyDescent="0.2">
      <c r="A1598" s="2">
        <v>1</v>
      </c>
      <c r="B1598" s="6" t="s">
        <v>34</v>
      </c>
      <c r="C1598" s="6">
        <v>0</v>
      </c>
      <c r="D1598" s="5" t="s">
        <v>143</v>
      </c>
      <c r="E1598" s="5" t="str">
        <f t="shared" si="708"/>
        <v>321</v>
      </c>
      <c r="F1598" s="5" t="str">
        <f t="shared" si="707"/>
        <v>3212007</v>
      </c>
      <c r="G1598" s="7">
        <v>111.468</v>
      </c>
      <c r="H1598" s="7">
        <v>108.164</v>
      </c>
      <c r="I1598" s="7">
        <v>102.691</v>
      </c>
      <c r="J1598" s="7">
        <v>111.961</v>
      </c>
      <c r="K1598" s="7">
        <v>92.126000000000005</v>
      </c>
      <c r="L1598" s="7">
        <v>94.94</v>
      </c>
      <c r="M1598" s="7">
        <v>111.65300000000001</v>
      </c>
      <c r="N1598" s="7">
        <v>114.657</v>
      </c>
      <c r="O1598" s="7"/>
    </row>
    <row r="1599" spans="1:15" x14ac:dyDescent="0.2">
      <c r="A1599" s="2">
        <v>1</v>
      </c>
      <c r="B1599" s="6" t="s">
        <v>35</v>
      </c>
      <c r="C1599" s="6">
        <v>0</v>
      </c>
      <c r="D1599" s="5" t="s">
        <v>143</v>
      </c>
      <c r="E1599" s="5" t="str">
        <f t="shared" si="708"/>
        <v>321</v>
      </c>
      <c r="F1599" s="5" t="str">
        <f t="shared" si="707"/>
        <v>3212008</v>
      </c>
      <c r="G1599" s="7">
        <v>109.327</v>
      </c>
      <c r="H1599" s="7">
        <v>104.696</v>
      </c>
      <c r="I1599" s="7">
        <v>88.150999999999996</v>
      </c>
      <c r="J1599" s="7">
        <v>111.89100000000001</v>
      </c>
      <c r="K1599" s="7">
        <v>80.631</v>
      </c>
      <c r="L1599" s="7">
        <v>84.197000000000003</v>
      </c>
      <c r="M1599" s="7">
        <v>115.69199999999999</v>
      </c>
      <c r="N1599" s="7">
        <v>101.98399999999999</v>
      </c>
      <c r="O1599" s="7"/>
    </row>
    <row r="1600" spans="1:15" x14ac:dyDescent="0.2">
      <c r="A1600" s="2">
        <v>1</v>
      </c>
      <c r="B1600" s="6" t="s">
        <v>36</v>
      </c>
      <c r="C1600" s="6">
        <v>0</v>
      </c>
      <c r="D1600" s="5" t="s">
        <v>143</v>
      </c>
      <c r="E1600" s="5" t="str">
        <f t="shared" si="708"/>
        <v>321</v>
      </c>
      <c r="F1600" s="5" t="str">
        <f t="shared" si="707"/>
        <v>3212009</v>
      </c>
      <c r="G1600" s="7">
        <v>106.01600000000001</v>
      </c>
      <c r="H1600" s="7">
        <v>98.935000000000002</v>
      </c>
      <c r="I1600" s="7">
        <v>66.721999999999994</v>
      </c>
      <c r="J1600" s="7">
        <v>106.95099999999999</v>
      </c>
      <c r="K1600" s="7">
        <v>62.936</v>
      </c>
      <c r="L1600" s="7">
        <v>67.441000000000003</v>
      </c>
      <c r="M1600" s="7">
        <v>116.452</v>
      </c>
      <c r="N1600" s="7">
        <v>77.698999999999998</v>
      </c>
      <c r="O1600" s="7"/>
    </row>
    <row r="1601" spans="1:15" x14ac:dyDescent="0.2">
      <c r="A1601" s="2">
        <v>1</v>
      </c>
      <c r="B1601" s="6" t="s">
        <v>37</v>
      </c>
      <c r="C1601" s="6">
        <v>0</v>
      </c>
      <c r="D1601" s="5" t="s">
        <v>143</v>
      </c>
      <c r="E1601" s="5" t="str">
        <f t="shared" si="708"/>
        <v>321</v>
      </c>
      <c r="F1601" s="5" t="str">
        <f t="shared" si="707"/>
        <v>3212010</v>
      </c>
      <c r="G1601" s="7">
        <v>112.187</v>
      </c>
      <c r="H1601" s="7">
        <v>110.39100000000001</v>
      </c>
      <c r="I1601" s="7">
        <v>69.858000000000004</v>
      </c>
      <c r="J1601" s="7">
        <v>112.131</v>
      </c>
      <c r="K1601" s="7">
        <v>62.268999999999998</v>
      </c>
      <c r="L1601" s="7">
        <v>63.281999999999996</v>
      </c>
      <c r="M1601" s="7">
        <v>110.708</v>
      </c>
      <c r="N1601" s="7">
        <v>77.337999999999994</v>
      </c>
      <c r="O1601" s="7"/>
    </row>
    <row r="1602" spans="1:15" x14ac:dyDescent="0.2">
      <c r="A1602" s="2">
        <v>1</v>
      </c>
      <c r="B1602" s="6" t="s">
        <v>63</v>
      </c>
      <c r="C1602" s="6">
        <v>0</v>
      </c>
      <c r="D1602" s="5" t="s">
        <v>143</v>
      </c>
      <c r="E1602" s="5" t="str">
        <f t="shared" si="708"/>
        <v>321</v>
      </c>
      <c r="F1602" s="5" t="str">
        <f t="shared" si="707"/>
        <v>3212011</v>
      </c>
      <c r="G1602" s="7">
        <v>113.136</v>
      </c>
      <c r="H1602" s="7">
        <v>113.199</v>
      </c>
      <c r="I1602" s="7">
        <v>70.575000000000003</v>
      </c>
      <c r="J1602" s="7">
        <v>112.43600000000001</v>
      </c>
      <c r="K1602" s="7">
        <v>62.381</v>
      </c>
      <c r="L1602" s="7">
        <v>62.345999999999997</v>
      </c>
      <c r="M1602" s="7">
        <v>110.355</v>
      </c>
      <c r="N1602" s="7">
        <v>77.882999999999996</v>
      </c>
      <c r="O1602" s="7"/>
    </row>
    <row r="1603" spans="1:15" x14ac:dyDescent="0.2">
      <c r="A1603" s="2">
        <v>0</v>
      </c>
      <c r="B1603" s="5" t="s">
        <v>144</v>
      </c>
      <c r="C1603" s="6" t="s">
        <v>0</v>
      </c>
      <c r="E1603" s="5" t="str">
        <f t="shared" si="708"/>
        <v/>
      </c>
      <c r="F1603" s="5" t="str">
        <f t="shared" si="707"/>
        <v/>
      </c>
    </row>
    <row r="1604" spans="1:15" x14ac:dyDescent="0.2">
      <c r="A1604" s="2">
        <v>1</v>
      </c>
      <c r="B1604" s="6" t="s">
        <v>13</v>
      </c>
      <c r="C1604" s="6">
        <v>0</v>
      </c>
      <c r="D1604" s="5" t="s">
        <v>145</v>
      </c>
      <c r="E1604" s="5" t="str">
        <f t="shared" si="708"/>
        <v/>
      </c>
      <c r="F1604" s="5" t="str">
        <f t="shared" si="707"/>
        <v/>
      </c>
      <c r="G1604" s="7">
        <v>67.299000000000007</v>
      </c>
      <c r="H1604" s="7">
        <v>67.554000000000002</v>
      </c>
      <c r="I1604" s="7">
        <v>85.509</v>
      </c>
      <c r="J1604" s="7">
        <v>74.117000000000004</v>
      </c>
      <c r="K1604" s="7">
        <v>127.05800000000001</v>
      </c>
      <c r="L1604" s="7">
        <v>126.578</v>
      </c>
      <c r="M1604" s="7">
        <v>88.5</v>
      </c>
      <c r="N1604" s="7">
        <v>75.674999999999997</v>
      </c>
      <c r="O1604" s="7"/>
    </row>
    <row r="1605" spans="1:15" x14ac:dyDescent="0.2">
      <c r="A1605" s="2">
        <v>1</v>
      </c>
      <c r="B1605" s="6" t="s">
        <v>15</v>
      </c>
      <c r="C1605" s="6">
        <v>0</v>
      </c>
      <c r="D1605" s="5" t="s">
        <v>145</v>
      </c>
      <c r="E1605" s="5" t="str">
        <f t="shared" si="708"/>
        <v/>
      </c>
      <c r="F1605" s="5" t="str">
        <f t="shared" si="707"/>
        <v/>
      </c>
      <c r="G1605" s="7">
        <v>68.503</v>
      </c>
      <c r="H1605" s="7">
        <v>68.674000000000007</v>
      </c>
      <c r="I1605" s="7">
        <v>87.301000000000002</v>
      </c>
      <c r="J1605" s="7">
        <v>76.42</v>
      </c>
      <c r="K1605" s="7">
        <v>127.441</v>
      </c>
      <c r="L1605" s="7">
        <v>127.124</v>
      </c>
      <c r="M1605" s="7">
        <v>91.778999999999996</v>
      </c>
      <c r="N1605" s="7">
        <v>80.123999999999995</v>
      </c>
      <c r="O1605" s="7"/>
    </row>
    <row r="1606" spans="1:15" x14ac:dyDescent="0.2">
      <c r="A1606" s="2">
        <v>1</v>
      </c>
      <c r="B1606" s="6" t="s">
        <v>16</v>
      </c>
      <c r="C1606" s="6">
        <v>0</v>
      </c>
      <c r="D1606" s="5" t="s">
        <v>145</v>
      </c>
      <c r="E1606" s="5" t="str">
        <f t="shared" si="708"/>
        <v/>
      </c>
      <c r="F1606" s="5" t="str">
        <f t="shared" si="707"/>
        <v/>
      </c>
      <c r="G1606" s="7">
        <v>66.891999999999996</v>
      </c>
      <c r="H1606" s="7">
        <v>66.864000000000004</v>
      </c>
      <c r="I1606" s="7">
        <v>84.477999999999994</v>
      </c>
      <c r="J1606" s="7">
        <v>80.027000000000001</v>
      </c>
      <c r="K1606" s="7">
        <v>126.29</v>
      </c>
      <c r="L1606" s="7">
        <v>126.345</v>
      </c>
      <c r="M1606" s="7">
        <v>93.227000000000004</v>
      </c>
      <c r="N1606" s="7">
        <v>78.757000000000005</v>
      </c>
      <c r="O1606" s="7"/>
    </row>
    <row r="1607" spans="1:15" x14ac:dyDescent="0.2">
      <c r="A1607" s="2">
        <v>1</v>
      </c>
      <c r="B1607" s="6" t="s">
        <v>17</v>
      </c>
      <c r="C1607" s="6">
        <v>0</v>
      </c>
      <c r="D1607" s="5" t="s">
        <v>145</v>
      </c>
      <c r="E1607" s="5" t="str">
        <f t="shared" si="708"/>
        <v/>
      </c>
      <c r="F1607" s="5" t="str">
        <f t="shared" si="707"/>
        <v/>
      </c>
      <c r="G1607" s="7">
        <v>68.569999999999993</v>
      </c>
      <c r="H1607" s="7">
        <v>67.774000000000001</v>
      </c>
      <c r="I1607" s="7">
        <v>84.203000000000003</v>
      </c>
      <c r="J1607" s="7">
        <v>79.367999999999995</v>
      </c>
      <c r="K1607" s="7">
        <v>122.79900000000001</v>
      </c>
      <c r="L1607" s="7">
        <v>124.24</v>
      </c>
      <c r="M1607" s="7">
        <v>93.518000000000001</v>
      </c>
      <c r="N1607" s="7">
        <v>78.745000000000005</v>
      </c>
      <c r="O1607" s="7"/>
    </row>
    <row r="1608" spans="1:15" x14ac:dyDescent="0.2">
      <c r="A1608" s="2">
        <v>1</v>
      </c>
      <c r="B1608" s="6" t="s">
        <v>18</v>
      </c>
      <c r="C1608" s="6">
        <v>0</v>
      </c>
      <c r="D1608" s="5" t="s">
        <v>145</v>
      </c>
      <c r="E1608" s="5" t="str">
        <f t="shared" si="708"/>
        <v/>
      </c>
      <c r="F1608" s="5" t="str">
        <f t="shared" ref="F1608:F1671" si="709">IF(LEN(E1608)=0,"",E1608&amp;B1608)</f>
        <v/>
      </c>
      <c r="G1608" s="7">
        <v>70.763999999999996</v>
      </c>
      <c r="H1608" s="7">
        <v>70.253</v>
      </c>
      <c r="I1608" s="7">
        <v>79.89</v>
      </c>
      <c r="J1608" s="7">
        <v>80.546000000000006</v>
      </c>
      <c r="K1608" s="7">
        <v>112.89700000000001</v>
      </c>
      <c r="L1608" s="7">
        <v>113.718</v>
      </c>
      <c r="M1608" s="7">
        <v>92.956000000000003</v>
      </c>
      <c r="N1608" s="7">
        <v>74.263000000000005</v>
      </c>
      <c r="O1608" s="7"/>
    </row>
    <row r="1609" spans="1:15" x14ac:dyDescent="0.2">
      <c r="A1609" s="2">
        <v>1</v>
      </c>
      <c r="B1609" s="6" t="s">
        <v>19</v>
      </c>
      <c r="C1609" s="6">
        <v>0</v>
      </c>
      <c r="D1609" s="5" t="s">
        <v>145</v>
      </c>
      <c r="E1609" s="5" t="str">
        <f t="shared" ref="E1609:E1672" si="710">IF(C1609=0,IF(LEN(D1609)&lt;&gt;3,"",D1609),IF(LEN(D1609)&lt;&gt;4,"",LEFT(D1609,3)))</f>
        <v/>
      </c>
      <c r="F1609" s="5" t="str">
        <f t="shared" si="709"/>
        <v/>
      </c>
      <c r="G1609" s="7">
        <v>74.096999999999994</v>
      </c>
      <c r="H1609" s="7">
        <v>74.662000000000006</v>
      </c>
      <c r="I1609" s="7">
        <v>83.216999999999999</v>
      </c>
      <c r="J1609" s="7">
        <v>91.201999999999998</v>
      </c>
      <c r="K1609" s="7">
        <v>112.30800000000001</v>
      </c>
      <c r="L1609" s="7">
        <v>111.458</v>
      </c>
      <c r="M1609" s="7">
        <v>100.182</v>
      </c>
      <c r="N1609" s="7">
        <v>83.367999999999995</v>
      </c>
      <c r="O1609" s="7"/>
    </row>
    <row r="1610" spans="1:15" x14ac:dyDescent="0.2">
      <c r="A1610" s="2">
        <v>1</v>
      </c>
      <c r="B1610" s="6" t="s">
        <v>20</v>
      </c>
      <c r="C1610" s="6">
        <v>0</v>
      </c>
      <c r="D1610" s="5" t="s">
        <v>145</v>
      </c>
      <c r="E1610" s="5" t="str">
        <f t="shared" si="710"/>
        <v/>
      </c>
      <c r="F1610" s="5" t="str">
        <f t="shared" si="709"/>
        <v/>
      </c>
      <c r="G1610" s="7">
        <v>71.587000000000003</v>
      </c>
      <c r="H1610" s="7">
        <v>72.566000000000003</v>
      </c>
      <c r="I1610" s="7">
        <v>81.105999999999995</v>
      </c>
      <c r="J1610" s="7">
        <v>111.125</v>
      </c>
      <c r="K1610" s="7">
        <v>113.297</v>
      </c>
      <c r="L1610" s="7">
        <v>111.76900000000001</v>
      </c>
      <c r="M1610" s="7">
        <v>110.739</v>
      </c>
      <c r="N1610" s="7">
        <v>89.816000000000003</v>
      </c>
      <c r="O1610" s="7"/>
    </row>
    <row r="1611" spans="1:15" x14ac:dyDescent="0.2">
      <c r="A1611" s="2">
        <v>1</v>
      </c>
      <c r="B1611" s="6" t="s">
        <v>21</v>
      </c>
      <c r="C1611" s="6">
        <v>0</v>
      </c>
      <c r="D1611" s="5" t="s">
        <v>145</v>
      </c>
      <c r="E1611" s="5" t="str">
        <f t="shared" si="710"/>
        <v/>
      </c>
      <c r="F1611" s="5" t="str">
        <f t="shared" si="709"/>
        <v/>
      </c>
      <c r="G1611" s="7">
        <v>72.709000000000003</v>
      </c>
      <c r="H1611" s="7">
        <v>74.004000000000005</v>
      </c>
      <c r="I1611" s="7">
        <v>87.328000000000003</v>
      </c>
      <c r="J1611" s="7">
        <v>113.79300000000001</v>
      </c>
      <c r="K1611" s="7">
        <v>120.107</v>
      </c>
      <c r="L1611" s="7">
        <v>118.005</v>
      </c>
      <c r="M1611" s="7">
        <v>105.086</v>
      </c>
      <c r="N1611" s="7">
        <v>91.77</v>
      </c>
      <c r="O1611" s="7"/>
    </row>
    <row r="1612" spans="1:15" x14ac:dyDescent="0.2">
      <c r="A1612" s="2">
        <v>1</v>
      </c>
      <c r="B1612" s="6" t="s">
        <v>22</v>
      </c>
      <c r="C1612" s="6">
        <v>0</v>
      </c>
      <c r="D1612" s="5" t="s">
        <v>145</v>
      </c>
      <c r="E1612" s="5" t="str">
        <f t="shared" si="710"/>
        <v/>
      </c>
      <c r="F1612" s="5" t="str">
        <f t="shared" si="709"/>
        <v/>
      </c>
      <c r="G1612" s="7">
        <v>76.748999999999995</v>
      </c>
      <c r="H1612" s="7">
        <v>76.155000000000001</v>
      </c>
      <c r="I1612" s="7">
        <v>90.281999999999996</v>
      </c>
      <c r="J1612" s="7">
        <v>107.907</v>
      </c>
      <c r="K1612" s="7">
        <v>117.63200000000001</v>
      </c>
      <c r="L1612" s="7">
        <v>118.55</v>
      </c>
      <c r="M1612" s="7">
        <v>102.605</v>
      </c>
      <c r="N1612" s="7">
        <v>92.632999999999996</v>
      </c>
      <c r="O1612" s="7"/>
    </row>
    <row r="1613" spans="1:15" x14ac:dyDescent="0.2">
      <c r="A1613" s="2">
        <v>1</v>
      </c>
      <c r="B1613" s="6" t="s">
        <v>23</v>
      </c>
      <c r="C1613" s="6">
        <v>0</v>
      </c>
      <c r="D1613" s="5" t="s">
        <v>145</v>
      </c>
      <c r="E1613" s="5" t="str">
        <f t="shared" si="710"/>
        <v/>
      </c>
      <c r="F1613" s="5" t="str">
        <f t="shared" si="709"/>
        <v/>
      </c>
      <c r="G1613" s="7">
        <v>83.066999999999993</v>
      </c>
      <c r="H1613" s="7">
        <v>83.138000000000005</v>
      </c>
      <c r="I1613" s="7">
        <v>93.441999999999993</v>
      </c>
      <c r="J1613" s="7">
        <v>107.831</v>
      </c>
      <c r="K1613" s="7">
        <v>112.489</v>
      </c>
      <c r="L1613" s="7">
        <v>112.393</v>
      </c>
      <c r="M1613" s="7">
        <v>99.706000000000003</v>
      </c>
      <c r="N1613" s="7">
        <v>93.167000000000002</v>
      </c>
      <c r="O1613" s="7"/>
    </row>
    <row r="1614" spans="1:15" x14ac:dyDescent="0.2">
      <c r="A1614" s="2">
        <v>1</v>
      </c>
      <c r="B1614" s="6" t="s">
        <v>24</v>
      </c>
      <c r="C1614" s="6">
        <v>0</v>
      </c>
      <c r="D1614" s="5" t="s">
        <v>145</v>
      </c>
      <c r="E1614" s="5" t="str">
        <f t="shared" si="710"/>
        <v/>
      </c>
      <c r="F1614" s="5" t="str">
        <f t="shared" si="709"/>
        <v/>
      </c>
      <c r="G1614" s="7">
        <v>86.915999999999997</v>
      </c>
      <c r="H1614" s="7">
        <v>87.554000000000002</v>
      </c>
      <c r="I1614" s="7">
        <v>98.950999999999993</v>
      </c>
      <c r="J1614" s="7">
        <v>114.90300000000001</v>
      </c>
      <c r="K1614" s="7">
        <v>113.84699999999999</v>
      </c>
      <c r="L1614" s="7">
        <v>113.01600000000001</v>
      </c>
      <c r="M1614" s="7">
        <v>101.79</v>
      </c>
      <c r="N1614" s="7">
        <v>100.72199999999999</v>
      </c>
      <c r="O1614" s="7"/>
    </row>
    <row r="1615" spans="1:15" x14ac:dyDescent="0.2">
      <c r="A1615" s="2">
        <v>1</v>
      </c>
      <c r="B1615" s="6" t="s">
        <v>25</v>
      </c>
      <c r="C1615" s="6">
        <v>0</v>
      </c>
      <c r="D1615" s="5" t="s">
        <v>145</v>
      </c>
      <c r="E1615" s="5" t="str">
        <f t="shared" si="710"/>
        <v/>
      </c>
      <c r="F1615" s="5" t="str">
        <f t="shared" si="709"/>
        <v/>
      </c>
      <c r="G1615" s="7">
        <v>87.221999999999994</v>
      </c>
      <c r="H1615" s="7">
        <v>87.62</v>
      </c>
      <c r="I1615" s="7">
        <v>99.570999999999998</v>
      </c>
      <c r="J1615" s="7">
        <v>108.40300000000001</v>
      </c>
      <c r="K1615" s="7">
        <v>114.158</v>
      </c>
      <c r="L1615" s="7">
        <v>113.64</v>
      </c>
      <c r="M1615" s="7">
        <v>100.807</v>
      </c>
      <c r="N1615" s="7">
        <v>100.374</v>
      </c>
      <c r="O1615" s="7"/>
    </row>
    <row r="1616" spans="1:15" x14ac:dyDescent="0.2">
      <c r="A1616" s="2">
        <v>1</v>
      </c>
      <c r="B1616" s="6" t="s">
        <v>26</v>
      </c>
      <c r="C1616" s="6">
        <v>0</v>
      </c>
      <c r="D1616" s="5" t="s">
        <v>145</v>
      </c>
      <c r="E1616" s="5" t="str">
        <f t="shared" si="710"/>
        <v/>
      </c>
      <c r="F1616" s="5" t="str">
        <f t="shared" si="709"/>
        <v/>
      </c>
      <c r="G1616" s="7">
        <v>91.037999999999997</v>
      </c>
      <c r="H1616" s="7">
        <v>92.757999999999996</v>
      </c>
      <c r="I1616" s="7">
        <v>103.819</v>
      </c>
      <c r="J1616" s="7">
        <v>111.904</v>
      </c>
      <c r="K1616" s="7">
        <v>114.04</v>
      </c>
      <c r="L1616" s="7">
        <v>111.925</v>
      </c>
      <c r="M1616" s="7">
        <v>100.71</v>
      </c>
      <c r="N1616" s="7">
        <v>104.556</v>
      </c>
      <c r="O1616" s="7"/>
    </row>
    <row r="1617" spans="1:15" x14ac:dyDescent="0.2">
      <c r="A1617" s="2">
        <v>1</v>
      </c>
      <c r="B1617" s="6" t="s">
        <v>27</v>
      </c>
      <c r="C1617" s="6">
        <v>0</v>
      </c>
      <c r="D1617" s="5" t="s">
        <v>145</v>
      </c>
      <c r="E1617" s="5" t="str">
        <f t="shared" si="710"/>
        <v/>
      </c>
      <c r="F1617" s="5" t="str">
        <f t="shared" si="709"/>
        <v/>
      </c>
      <c r="G1617" s="7">
        <v>90.905000000000001</v>
      </c>
      <c r="H1617" s="7">
        <v>92.447999999999993</v>
      </c>
      <c r="I1617" s="7">
        <v>103.68899999999999</v>
      </c>
      <c r="J1617" s="7">
        <v>105.646</v>
      </c>
      <c r="K1617" s="7">
        <v>114.063</v>
      </c>
      <c r="L1617" s="7">
        <v>112.15900000000001</v>
      </c>
      <c r="M1617" s="7">
        <v>100.488</v>
      </c>
      <c r="N1617" s="7">
        <v>104.194</v>
      </c>
      <c r="O1617" s="7"/>
    </row>
    <row r="1618" spans="1:15" x14ac:dyDescent="0.2">
      <c r="A1618" s="2">
        <v>1</v>
      </c>
      <c r="B1618" s="6" t="s">
        <v>28</v>
      </c>
      <c r="C1618" s="6">
        <v>0</v>
      </c>
      <c r="D1618" s="5" t="s">
        <v>145</v>
      </c>
      <c r="E1618" s="5" t="str">
        <f t="shared" si="710"/>
        <v/>
      </c>
      <c r="F1618" s="5" t="str">
        <f t="shared" si="709"/>
        <v/>
      </c>
      <c r="G1618" s="7">
        <v>90.641999999999996</v>
      </c>
      <c r="H1618" s="7">
        <v>89.323999999999998</v>
      </c>
      <c r="I1618" s="7">
        <v>98.444000000000003</v>
      </c>
      <c r="J1618" s="7">
        <v>101.375</v>
      </c>
      <c r="K1618" s="7">
        <v>108.607</v>
      </c>
      <c r="L1618" s="7">
        <v>110.21</v>
      </c>
      <c r="M1618" s="7">
        <v>101.035</v>
      </c>
      <c r="N1618" s="7">
        <v>99.462999999999994</v>
      </c>
      <c r="O1618" s="7"/>
    </row>
    <row r="1619" spans="1:15" x14ac:dyDescent="0.2">
      <c r="A1619" s="2">
        <v>1</v>
      </c>
      <c r="B1619" s="6" t="s">
        <v>29</v>
      </c>
      <c r="C1619" s="6">
        <v>0</v>
      </c>
      <c r="D1619" s="5" t="s">
        <v>145</v>
      </c>
      <c r="E1619" s="5" t="str">
        <f t="shared" si="710"/>
        <v/>
      </c>
      <c r="F1619" s="5" t="str">
        <f t="shared" si="709"/>
        <v/>
      </c>
      <c r="G1619" s="7">
        <v>100</v>
      </c>
      <c r="H1619" s="7">
        <v>100</v>
      </c>
      <c r="I1619" s="7">
        <v>100</v>
      </c>
      <c r="J1619" s="7">
        <v>100</v>
      </c>
      <c r="K1619" s="7">
        <v>100</v>
      </c>
      <c r="L1619" s="7">
        <v>100</v>
      </c>
      <c r="M1619" s="7">
        <v>100</v>
      </c>
      <c r="N1619" s="7">
        <v>100</v>
      </c>
      <c r="O1619" s="7"/>
    </row>
    <row r="1620" spans="1:15" x14ac:dyDescent="0.2">
      <c r="A1620" s="2">
        <v>1</v>
      </c>
      <c r="B1620" s="6" t="s">
        <v>30</v>
      </c>
      <c r="C1620" s="6">
        <v>0</v>
      </c>
      <c r="D1620" s="5" t="s">
        <v>145</v>
      </c>
      <c r="E1620" s="5" t="str">
        <f t="shared" si="710"/>
        <v/>
      </c>
      <c r="F1620" s="5" t="str">
        <f t="shared" si="709"/>
        <v/>
      </c>
      <c r="G1620" s="7">
        <v>108.265</v>
      </c>
      <c r="H1620" s="7">
        <v>108.407</v>
      </c>
      <c r="I1620" s="7">
        <v>101.648</v>
      </c>
      <c r="J1620" s="7">
        <v>101.366</v>
      </c>
      <c r="K1620" s="7">
        <v>93.888000000000005</v>
      </c>
      <c r="L1620" s="7">
        <v>93.765000000000001</v>
      </c>
      <c r="M1620" s="7">
        <v>98.043999999999997</v>
      </c>
      <c r="N1620" s="7">
        <v>99.659000000000006</v>
      </c>
      <c r="O1620" s="7"/>
    </row>
    <row r="1621" spans="1:15" x14ac:dyDescent="0.2">
      <c r="A1621" s="2">
        <v>1</v>
      </c>
      <c r="B1621" s="6" t="s">
        <v>31</v>
      </c>
      <c r="C1621" s="6">
        <v>0</v>
      </c>
      <c r="D1621" s="5" t="s">
        <v>145</v>
      </c>
      <c r="E1621" s="5" t="str">
        <f t="shared" si="710"/>
        <v/>
      </c>
      <c r="F1621" s="5" t="str">
        <f t="shared" si="709"/>
        <v/>
      </c>
      <c r="G1621" s="7">
        <v>103.911</v>
      </c>
      <c r="H1621" s="7">
        <v>104.367</v>
      </c>
      <c r="I1621" s="7">
        <v>100.05500000000001</v>
      </c>
      <c r="J1621" s="7">
        <v>117.30200000000001</v>
      </c>
      <c r="K1621" s="7">
        <v>96.29</v>
      </c>
      <c r="L1621" s="7">
        <v>95.869</v>
      </c>
      <c r="M1621" s="7">
        <v>106.065</v>
      </c>
      <c r="N1621" s="7">
        <v>106.123</v>
      </c>
      <c r="O1621" s="7"/>
    </row>
    <row r="1622" spans="1:15" x14ac:dyDescent="0.2">
      <c r="A1622" s="2">
        <v>1</v>
      </c>
      <c r="B1622" s="6" t="s">
        <v>32</v>
      </c>
      <c r="C1622" s="6">
        <v>0</v>
      </c>
      <c r="D1622" s="5" t="s">
        <v>145</v>
      </c>
      <c r="E1622" s="5" t="str">
        <f t="shared" si="710"/>
        <v/>
      </c>
      <c r="F1622" s="5" t="str">
        <f t="shared" si="709"/>
        <v/>
      </c>
      <c r="G1622" s="7">
        <v>107.834</v>
      </c>
      <c r="H1622" s="7">
        <v>106.786</v>
      </c>
      <c r="I1622" s="7">
        <v>106.536</v>
      </c>
      <c r="J1622" s="7">
        <v>116.82299999999999</v>
      </c>
      <c r="K1622" s="7">
        <v>98.796000000000006</v>
      </c>
      <c r="L1622" s="7">
        <v>99.766000000000005</v>
      </c>
      <c r="M1622" s="7">
        <v>103.82599999999999</v>
      </c>
      <c r="N1622" s="7">
        <v>110.61199999999999</v>
      </c>
      <c r="O1622" s="7"/>
    </row>
    <row r="1623" spans="1:15" x14ac:dyDescent="0.2">
      <c r="A1623" s="2">
        <v>1</v>
      </c>
      <c r="B1623" s="6" t="s">
        <v>33</v>
      </c>
      <c r="C1623" s="6">
        <v>0</v>
      </c>
      <c r="D1623" s="5" t="s">
        <v>145</v>
      </c>
      <c r="E1623" s="5" t="str">
        <f t="shared" si="710"/>
        <v/>
      </c>
      <c r="F1623" s="5" t="str">
        <f t="shared" si="709"/>
        <v/>
      </c>
      <c r="G1623" s="7">
        <v>113.389</v>
      </c>
      <c r="H1623" s="7">
        <v>113.274</v>
      </c>
      <c r="I1623" s="7">
        <v>107.27</v>
      </c>
      <c r="J1623" s="7">
        <v>112.98</v>
      </c>
      <c r="K1623" s="7">
        <v>94.602999999999994</v>
      </c>
      <c r="L1623" s="7">
        <v>94.7</v>
      </c>
      <c r="M1623" s="7">
        <v>104.337</v>
      </c>
      <c r="N1623" s="7">
        <v>111.922</v>
      </c>
      <c r="O1623" s="7"/>
    </row>
    <row r="1624" spans="1:15" x14ac:dyDescent="0.2">
      <c r="A1624" s="2">
        <v>1</v>
      </c>
      <c r="B1624" s="6" t="s">
        <v>34</v>
      </c>
      <c r="C1624" s="6">
        <v>0</v>
      </c>
      <c r="D1624" s="5" t="s">
        <v>145</v>
      </c>
      <c r="E1624" s="5" t="str">
        <f t="shared" si="710"/>
        <v/>
      </c>
      <c r="F1624" s="5" t="str">
        <f t="shared" si="709"/>
        <v/>
      </c>
      <c r="G1624" s="7">
        <v>108.422</v>
      </c>
      <c r="H1624" s="7">
        <v>105.41800000000001</v>
      </c>
      <c r="I1624" s="7">
        <v>96.873000000000005</v>
      </c>
      <c r="J1624" s="7">
        <v>107.78400000000001</v>
      </c>
      <c r="K1624" s="7">
        <v>89.347999999999999</v>
      </c>
      <c r="L1624" s="7">
        <v>91.894000000000005</v>
      </c>
      <c r="M1624" s="7">
        <v>111.437</v>
      </c>
      <c r="N1624" s="7">
        <v>107.952</v>
      </c>
      <c r="O1624" s="7"/>
    </row>
    <row r="1625" spans="1:15" x14ac:dyDescent="0.2">
      <c r="A1625" s="2">
        <v>1</v>
      </c>
      <c r="B1625" s="6" t="s">
        <v>35</v>
      </c>
      <c r="C1625" s="6">
        <v>0</v>
      </c>
      <c r="D1625" s="5" t="s">
        <v>145</v>
      </c>
      <c r="E1625" s="5" t="str">
        <f t="shared" si="710"/>
        <v/>
      </c>
      <c r="F1625" s="5" t="str">
        <f t="shared" si="709"/>
        <v/>
      </c>
      <c r="G1625" s="7">
        <v>111.98399999999999</v>
      </c>
      <c r="H1625" s="7">
        <v>106.386</v>
      </c>
      <c r="I1625" s="7">
        <v>87.563000000000002</v>
      </c>
      <c r="J1625" s="7">
        <v>102.73699999999999</v>
      </c>
      <c r="K1625" s="7">
        <v>78.191999999999993</v>
      </c>
      <c r="L1625" s="7">
        <v>82.307000000000002</v>
      </c>
      <c r="M1625" s="7">
        <v>116.6</v>
      </c>
      <c r="N1625" s="7">
        <v>102.098</v>
      </c>
      <c r="O1625" s="7"/>
    </row>
    <row r="1626" spans="1:15" x14ac:dyDescent="0.2">
      <c r="A1626" s="2">
        <v>1</v>
      </c>
      <c r="B1626" s="6" t="s">
        <v>36</v>
      </c>
      <c r="C1626" s="6">
        <v>0</v>
      </c>
      <c r="D1626" s="5" t="s">
        <v>145</v>
      </c>
      <c r="E1626" s="5" t="str">
        <f t="shared" si="710"/>
        <v/>
      </c>
      <c r="F1626" s="5" t="str">
        <f t="shared" si="709"/>
        <v/>
      </c>
      <c r="G1626" s="7">
        <v>119.66500000000001</v>
      </c>
      <c r="H1626" s="7">
        <v>113.614</v>
      </c>
      <c r="I1626" s="7">
        <v>74.739000000000004</v>
      </c>
      <c r="J1626" s="7">
        <v>91.661000000000001</v>
      </c>
      <c r="K1626" s="7">
        <v>62.457000000000001</v>
      </c>
      <c r="L1626" s="7">
        <v>65.783000000000001</v>
      </c>
      <c r="M1626" s="7">
        <v>110.024</v>
      </c>
      <c r="N1626" s="7">
        <v>82.230999999999995</v>
      </c>
      <c r="O1626" s="7"/>
    </row>
    <row r="1627" spans="1:15" x14ac:dyDescent="0.2">
      <c r="A1627" s="2">
        <v>1</v>
      </c>
      <c r="B1627" s="6" t="s">
        <v>37</v>
      </c>
      <c r="C1627" s="6">
        <v>0</v>
      </c>
      <c r="D1627" s="5" t="s">
        <v>145</v>
      </c>
      <c r="E1627" s="5" t="str">
        <f t="shared" si="710"/>
        <v/>
      </c>
      <c r="F1627" s="5" t="str">
        <f t="shared" si="709"/>
        <v/>
      </c>
      <c r="G1627" s="7">
        <v>118.768</v>
      </c>
      <c r="H1627" s="7">
        <v>119.545</v>
      </c>
      <c r="I1627" s="7">
        <v>79.572000000000003</v>
      </c>
      <c r="J1627" s="7">
        <v>101.794</v>
      </c>
      <c r="K1627" s="7">
        <v>66.998000000000005</v>
      </c>
      <c r="L1627" s="7">
        <v>66.563000000000002</v>
      </c>
      <c r="M1627" s="7">
        <v>106.983</v>
      </c>
      <c r="N1627" s="7">
        <v>85.129000000000005</v>
      </c>
      <c r="O1627" s="7"/>
    </row>
    <row r="1628" spans="1:15" x14ac:dyDescent="0.2">
      <c r="A1628" s="2">
        <v>1</v>
      </c>
      <c r="B1628" s="6" t="s">
        <v>63</v>
      </c>
      <c r="C1628" s="6">
        <v>0</v>
      </c>
      <c r="D1628" s="5" t="s">
        <v>145</v>
      </c>
      <c r="E1628" s="5" t="str">
        <f t="shared" si="710"/>
        <v/>
      </c>
      <c r="F1628" s="5" t="str">
        <f t="shared" si="709"/>
        <v/>
      </c>
      <c r="G1628" s="7">
        <v>111.706</v>
      </c>
      <c r="H1628" s="7">
        <v>112.48099999999999</v>
      </c>
      <c r="I1628" s="7">
        <v>79.165999999999997</v>
      </c>
      <c r="J1628" s="7">
        <v>102.431</v>
      </c>
      <c r="K1628" s="7">
        <v>70.87</v>
      </c>
      <c r="L1628" s="7">
        <v>70.382000000000005</v>
      </c>
      <c r="M1628" s="7">
        <v>110.277</v>
      </c>
      <c r="N1628" s="7">
        <v>87.302000000000007</v>
      </c>
      <c r="O1628" s="7"/>
    </row>
    <row r="1629" spans="1:15" x14ac:dyDescent="0.2">
      <c r="A1629" s="2">
        <v>0</v>
      </c>
      <c r="B1629" s="5" t="s">
        <v>144</v>
      </c>
      <c r="C1629" s="6" t="s">
        <v>0</v>
      </c>
      <c r="E1629" s="5" t="str">
        <f t="shared" si="710"/>
        <v/>
      </c>
      <c r="F1629" s="5" t="str">
        <f t="shared" si="709"/>
        <v/>
      </c>
    </row>
    <row r="1630" spans="1:15" x14ac:dyDescent="0.2">
      <c r="A1630" s="2">
        <v>1</v>
      </c>
      <c r="B1630" s="6" t="s">
        <v>13</v>
      </c>
      <c r="C1630" s="6">
        <v>0</v>
      </c>
      <c r="D1630" s="5" t="s">
        <v>146</v>
      </c>
      <c r="E1630" s="5" t="str">
        <f t="shared" si="710"/>
        <v/>
      </c>
      <c r="F1630" s="5" t="str">
        <f t="shared" si="709"/>
        <v/>
      </c>
      <c r="G1630" s="7">
        <v>67.299000000000007</v>
      </c>
      <c r="H1630" s="7">
        <v>67.554000000000002</v>
      </c>
      <c r="I1630" s="7">
        <v>85.509</v>
      </c>
      <c r="J1630" s="7">
        <v>74.117000000000004</v>
      </c>
      <c r="K1630" s="7">
        <v>127.05800000000001</v>
      </c>
      <c r="L1630" s="7">
        <v>126.578</v>
      </c>
      <c r="M1630" s="7">
        <v>88.5</v>
      </c>
      <c r="N1630" s="7">
        <v>75.674999999999997</v>
      </c>
      <c r="O1630" s="7"/>
    </row>
    <row r="1631" spans="1:15" x14ac:dyDescent="0.2">
      <c r="A1631" s="2">
        <v>1</v>
      </c>
      <c r="B1631" s="6" t="s">
        <v>15</v>
      </c>
      <c r="C1631" s="6">
        <v>0</v>
      </c>
      <c r="D1631" s="5" t="s">
        <v>146</v>
      </c>
      <c r="E1631" s="5" t="str">
        <f t="shared" si="710"/>
        <v/>
      </c>
      <c r="F1631" s="5" t="str">
        <f t="shared" si="709"/>
        <v/>
      </c>
      <c r="G1631" s="7">
        <v>68.503</v>
      </c>
      <c r="H1631" s="7">
        <v>68.674000000000007</v>
      </c>
      <c r="I1631" s="7">
        <v>87.301000000000002</v>
      </c>
      <c r="J1631" s="7">
        <v>76.42</v>
      </c>
      <c r="K1631" s="7">
        <v>127.441</v>
      </c>
      <c r="L1631" s="7">
        <v>127.124</v>
      </c>
      <c r="M1631" s="7">
        <v>91.778999999999996</v>
      </c>
      <c r="N1631" s="7">
        <v>80.123999999999995</v>
      </c>
      <c r="O1631" s="7"/>
    </row>
    <row r="1632" spans="1:15" x14ac:dyDescent="0.2">
      <c r="A1632" s="2">
        <v>1</v>
      </c>
      <c r="B1632" s="6" t="s">
        <v>16</v>
      </c>
      <c r="C1632" s="6">
        <v>0</v>
      </c>
      <c r="D1632" s="5" t="s">
        <v>146</v>
      </c>
      <c r="E1632" s="5" t="str">
        <f t="shared" si="710"/>
        <v/>
      </c>
      <c r="F1632" s="5" t="str">
        <f t="shared" si="709"/>
        <v/>
      </c>
      <c r="G1632" s="7">
        <v>66.891999999999996</v>
      </c>
      <c r="H1632" s="7">
        <v>66.864000000000004</v>
      </c>
      <c r="I1632" s="7">
        <v>84.477999999999994</v>
      </c>
      <c r="J1632" s="7">
        <v>80.027000000000001</v>
      </c>
      <c r="K1632" s="7">
        <v>126.29</v>
      </c>
      <c r="L1632" s="7">
        <v>126.345</v>
      </c>
      <c r="M1632" s="7">
        <v>93.227000000000004</v>
      </c>
      <c r="N1632" s="7">
        <v>78.757000000000005</v>
      </c>
      <c r="O1632" s="7"/>
    </row>
    <row r="1633" spans="1:15" x14ac:dyDescent="0.2">
      <c r="A1633" s="2">
        <v>1</v>
      </c>
      <c r="B1633" s="6" t="s">
        <v>17</v>
      </c>
      <c r="C1633" s="6">
        <v>0</v>
      </c>
      <c r="D1633" s="5" t="s">
        <v>146</v>
      </c>
      <c r="E1633" s="5" t="str">
        <f t="shared" si="710"/>
        <v/>
      </c>
      <c r="F1633" s="5" t="str">
        <f t="shared" si="709"/>
        <v/>
      </c>
      <c r="G1633" s="7">
        <v>68.569999999999993</v>
      </c>
      <c r="H1633" s="7">
        <v>67.774000000000001</v>
      </c>
      <c r="I1633" s="7">
        <v>84.203000000000003</v>
      </c>
      <c r="J1633" s="7">
        <v>79.367999999999995</v>
      </c>
      <c r="K1633" s="7">
        <v>122.79900000000001</v>
      </c>
      <c r="L1633" s="7">
        <v>124.24</v>
      </c>
      <c r="M1633" s="7">
        <v>93.518000000000001</v>
      </c>
      <c r="N1633" s="7">
        <v>78.745000000000005</v>
      </c>
      <c r="O1633" s="7"/>
    </row>
    <row r="1634" spans="1:15" x14ac:dyDescent="0.2">
      <c r="A1634" s="2">
        <v>1</v>
      </c>
      <c r="B1634" s="6" t="s">
        <v>18</v>
      </c>
      <c r="C1634" s="6">
        <v>0</v>
      </c>
      <c r="D1634" s="5" t="s">
        <v>146</v>
      </c>
      <c r="E1634" s="5" t="str">
        <f t="shared" si="710"/>
        <v/>
      </c>
      <c r="F1634" s="5" t="str">
        <f t="shared" si="709"/>
        <v/>
      </c>
      <c r="G1634" s="7">
        <v>70.763999999999996</v>
      </c>
      <c r="H1634" s="7">
        <v>70.253</v>
      </c>
      <c r="I1634" s="7">
        <v>79.89</v>
      </c>
      <c r="J1634" s="7">
        <v>80.546000000000006</v>
      </c>
      <c r="K1634" s="7">
        <v>112.89700000000001</v>
      </c>
      <c r="L1634" s="7">
        <v>113.718</v>
      </c>
      <c r="M1634" s="7">
        <v>92.956000000000003</v>
      </c>
      <c r="N1634" s="7">
        <v>74.263000000000005</v>
      </c>
      <c r="O1634" s="7"/>
    </row>
    <row r="1635" spans="1:15" x14ac:dyDescent="0.2">
      <c r="A1635" s="2">
        <v>1</v>
      </c>
      <c r="B1635" s="6" t="s">
        <v>19</v>
      </c>
      <c r="C1635" s="6">
        <v>0</v>
      </c>
      <c r="D1635" s="5" t="s">
        <v>146</v>
      </c>
      <c r="E1635" s="5" t="str">
        <f t="shared" si="710"/>
        <v/>
      </c>
      <c r="F1635" s="5" t="str">
        <f t="shared" si="709"/>
        <v/>
      </c>
      <c r="G1635" s="7">
        <v>74.096999999999994</v>
      </c>
      <c r="H1635" s="7">
        <v>74.662000000000006</v>
      </c>
      <c r="I1635" s="7">
        <v>83.216999999999999</v>
      </c>
      <c r="J1635" s="7">
        <v>91.201999999999998</v>
      </c>
      <c r="K1635" s="7">
        <v>112.30800000000001</v>
      </c>
      <c r="L1635" s="7">
        <v>111.458</v>
      </c>
      <c r="M1635" s="7">
        <v>100.182</v>
      </c>
      <c r="N1635" s="7">
        <v>83.367999999999995</v>
      </c>
      <c r="O1635" s="7"/>
    </row>
    <row r="1636" spans="1:15" x14ac:dyDescent="0.2">
      <c r="A1636" s="2">
        <v>1</v>
      </c>
      <c r="B1636" s="6" t="s">
        <v>20</v>
      </c>
      <c r="C1636" s="6">
        <v>0</v>
      </c>
      <c r="D1636" s="5" t="s">
        <v>146</v>
      </c>
      <c r="E1636" s="5" t="str">
        <f t="shared" si="710"/>
        <v/>
      </c>
      <c r="F1636" s="5" t="str">
        <f t="shared" si="709"/>
        <v/>
      </c>
      <c r="G1636" s="7">
        <v>71.587000000000003</v>
      </c>
      <c r="H1636" s="7">
        <v>72.566000000000003</v>
      </c>
      <c r="I1636" s="7">
        <v>81.105999999999995</v>
      </c>
      <c r="J1636" s="7">
        <v>111.125</v>
      </c>
      <c r="K1636" s="7">
        <v>113.297</v>
      </c>
      <c r="L1636" s="7">
        <v>111.76900000000001</v>
      </c>
      <c r="M1636" s="7">
        <v>110.739</v>
      </c>
      <c r="N1636" s="7">
        <v>89.816000000000003</v>
      </c>
      <c r="O1636" s="7"/>
    </row>
    <row r="1637" spans="1:15" x14ac:dyDescent="0.2">
      <c r="A1637" s="2">
        <v>1</v>
      </c>
      <c r="B1637" s="6" t="s">
        <v>21</v>
      </c>
      <c r="C1637" s="6">
        <v>0</v>
      </c>
      <c r="D1637" s="5" t="s">
        <v>146</v>
      </c>
      <c r="E1637" s="5" t="str">
        <f t="shared" si="710"/>
        <v/>
      </c>
      <c r="F1637" s="5" t="str">
        <f t="shared" si="709"/>
        <v/>
      </c>
      <c r="G1637" s="7">
        <v>72.709000000000003</v>
      </c>
      <c r="H1637" s="7">
        <v>74.004000000000005</v>
      </c>
      <c r="I1637" s="7">
        <v>87.328000000000003</v>
      </c>
      <c r="J1637" s="7">
        <v>113.79300000000001</v>
      </c>
      <c r="K1637" s="7">
        <v>120.107</v>
      </c>
      <c r="L1637" s="7">
        <v>118.005</v>
      </c>
      <c r="M1637" s="7">
        <v>105.086</v>
      </c>
      <c r="N1637" s="7">
        <v>91.77</v>
      </c>
      <c r="O1637" s="7"/>
    </row>
    <row r="1638" spans="1:15" x14ac:dyDescent="0.2">
      <c r="A1638" s="2">
        <v>1</v>
      </c>
      <c r="B1638" s="6" t="s">
        <v>22</v>
      </c>
      <c r="C1638" s="6">
        <v>0</v>
      </c>
      <c r="D1638" s="5" t="s">
        <v>146</v>
      </c>
      <c r="E1638" s="5" t="str">
        <f t="shared" si="710"/>
        <v/>
      </c>
      <c r="F1638" s="5" t="str">
        <f t="shared" si="709"/>
        <v/>
      </c>
      <c r="G1638" s="7">
        <v>76.748999999999995</v>
      </c>
      <c r="H1638" s="7">
        <v>76.155000000000001</v>
      </c>
      <c r="I1638" s="7">
        <v>90.281999999999996</v>
      </c>
      <c r="J1638" s="7">
        <v>107.907</v>
      </c>
      <c r="K1638" s="7">
        <v>117.63200000000001</v>
      </c>
      <c r="L1638" s="7">
        <v>118.55</v>
      </c>
      <c r="M1638" s="7">
        <v>102.605</v>
      </c>
      <c r="N1638" s="7">
        <v>92.632999999999996</v>
      </c>
      <c r="O1638" s="7"/>
    </row>
    <row r="1639" spans="1:15" x14ac:dyDescent="0.2">
      <c r="A1639" s="2">
        <v>1</v>
      </c>
      <c r="B1639" s="6" t="s">
        <v>23</v>
      </c>
      <c r="C1639" s="6">
        <v>0</v>
      </c>
      <c r="D1639" s="5" t="s">
        <v>146</v>
      </c>
      <c r="E1639" s="5" t="str">
        <f t="shared" si="710"/>
        <v/>
      </c>
      <c r="F1639" s="5" t="str">
        <f t="shared" si="709"/>
        <v/>
      </c>
      <c r="G1639" s="7">
        <v>83.066999999999993</v>
      </c>
      <c r="H1639" s="7">
        <v>83.138000000000005</v>
      </c>
      <c r="I1639" s="7">
        <v>93.441999999999993</v>
      </c>
      <c r="J1639" s="7">
        <v>107.831</v>
      </c>
      <c r="K1639" s="7">
        <v>112.489</v>
      </c>
      <c r="L1639" s="7">
        <v>112.393</v>
      </c>
      <c r="M1639" s="7">
        <v>99.706000000000003</v>
      </c>
      <c r="N1639" s="7">
        <v>93.167000000000002</v>
      </c>
      <c r="O1639" s="7"/>
    </row>
    <row r="1640" spans="1:15" x14ac:dyDescent="0.2">
      <c r="A1640" s="2">
        <v>1</v>
      </c>
      <c r="B1640" s="6" t="s">
        <v>24</v>
      </c>
      <c r="C1640" s="6">
        <v>0</v>
      </c>
      <c r="D1640" s="5" t="s">
        <v>146</v>
      </c>
      <c r="E1640" s="5" t="str">
        <f t="shared" si="710"/>
        <v/>
      </c>
      <c r="F1640" s="5" t="str">
        <f t="shared" si="709"/>
        <v/>
      </c>
      <c r="G1640" s="7">
        <v>86.915999999999997</v>
      </c>
      <c r="H1640" s="7">
        <v>87.554000000000002</v>
      </c>
      <c r="I1640" s="7">
        <v>98.950999999999993</v>
      </c>
      <c r="J1640" s="7">
        <v>114.90300000000001</v>
      </c>
      <c r="K1640" s="7">
        <v>113.84699999999999</v>
      </c>
      <c r="L1640" s="7">
        <v>113.01600000000001</v>
      </c>
      <c r="M1640" s="7">
        <v>101.79</v>
      </c>
      <c r="N1640" s="7">
        <v>100.72199999999999</v>
      </c>
      <c r="O1640" s="7"/>
    </row>
    <row r="1641" spans="1:15" x14ac:dyDescent="0.2">
      <c r="A1641" s="2">
        <v>1</v>
      </c>
      <c r="B1641" s="6" t="s">
        <v>25</v>
      </c>
      <c r="C1641" s="6">
        <v>0</v>
      </c>
      <c r="D1641" s="5" t="s">
        <v>146</v>
      </c>
      <c r="E1641" s="5" t="str">
        <f t="shared" si="710"/>
        <v/>
      </c>
      <c r="F1641" s="5" t="str">
        <f t="shared" si="709"/>
        <v/>
      </c>
      <c r="G1641" s="7">
        <v>87.221999999999994</v>
      </c>
      <c r="H1641" s="7">
        <v>87.62</v>
      </c>
      <c r="I1641" s="7">
        <v>99.570999999999998</v>
      </c>
      <c r="J1641" s="7">
        <v>108.40300000000001</v>
      </c>
      <c r="K1641" s="7">
        <v>114.158</v>
      </c>
      <c r="L1641" s="7">
        <v>113.64</v>
      </c>
      <c r="M1641" s="7">
        <v>100.807</v>
      </c>
      <c r="N1641" s="7">
        <v>100.374</v>
      </c>
      <c r="O1641" s="7"/>
    </row>
    <row r="1642" spans="1:15" x14ac:dyDescent="0.2">
      <c r="A1642" s="2">
        <v>1</v>
      </c>
      <c r="B1642" s="6" t="s">
        <v>26</v>
      </c>
      <c r="C1642" s="6">
        <v>0</v>
      </c>
      <c r="D1642" s="5" t="s">
        <v>146</v>
      </c>
      <c r="E1642" s="5" t="str">
        <f t="shared" si="710"/>
        <v/>
      </c>
      <c r="F1642" s="5" t="str">
        <f t="shared" si="709"/>
        <v/>
      </c>
      <c r="G1642" s="7">
        <v>91.037999999999997</v>
      </c>
      <c r="H1642" s="7">
        <v>92.757999999999996</v>
      </c>
      <c r="I1642" s="7">
        <v>103.819</v>
      </c>
      <c r="J1642" s="7">
        <v>111.904</v>
      </c>
      <c r="K1642" s="7">
        <v>114.04</v>
      </c>
      <c r="L1642" s="7">
        <v>111.925</v>
      </c>
      <c r="M1642" s="7">
        <v>100.71</v>
      </c>
      <c r="N1642" s="7">
        <v>104.556</v>
      </c>
      <c r="O1642" s="7"/>
    </row>
    <row r="1643" spans="1:15" x14ac:dyDescent="0.2">
      <c r="A1643" s="2">
        <v>1</v>
      </c>
      <c r="B1643" s="6" t="s">
        <v>27</v>
      </c>
      <c r="C1643" s="6">
        <v>0</v>
      </c>
      <c r="D1643" s="5" t="s">
        <v>146</v>
      </c>
      <c r="E1643" s="5" t="str">
        <f t="shared" si="710"/>
        <v/>
      </c>
      <c r="F1643" s="5" t="str">
        <f t="shared" si="709"/>
        <v/>
      </c>
      <c r="G1643" s="7">
        <v>90.905000000000001</v>
      </c>
      <c r="H1643" s="7">
        <v>92.447999999999993</v>
      </c>
      <c r="I1643" s="7">
        <v>103.68899999999999</v>
      </c>
      <c r="J1643" s="7">
        <v>105.646</v>
      </c>
      <c r="K1643" s="7">
        <v>114.063</v>
      </c>
      <c r="L1643" s="7">
        <v>112.15900000000001</v>
      </c>
      <c r="M1643" s="7">
        <v>100.488</v>
      </c>
      <c r="N1643" s="7">
        <v>104.194</v>
      </c>
      <c r="O1643" s="7"/>
    </row>
    <row r="1644" spans="1:15" x14ac:dyDescent="0.2">
      <c r="A1644" s="2">
        <v>1</v>
      </c>
      <c r="B1644" s="6" t="s">
        <v>28</v>
      </c>
      <c r="C1644" s="6">
        <v>0</v>
      </c>
      <c r="D1644" s="5" t="s">
        <v>146</v>
      </c>
      <c r="E1644" s="5" t="str">
        <f t="shared" si="710"/>
        <v/>
      </c>
      <c r="F1644" s="5" t="str">
        <f t="shared" si="709"/>
        <v/>
      </c>
      <c r="G1644" s="7">
        <v>90.641999999999996</v>
      </c>
      <c r="H1644" s="7">
        <v>89.323999999999998</v>
      </c>
      <c r="I1644" s="7">
        <v>98.444000000000003</v>
      </c>
      <c r="J1644" s="7">
        <v>101.375</v>
      </c>
      <c r="K1644" s="7">
        <v>108.607</v>
      </c>
      <c r="L1644" s="7">
        <v>110.21</v>
      </c>
      <c r="M1644" s="7">
        <v>101.035</v>
      </c>
      <c r="N1644" s="7">
        <v>99.462999999999994</v>
      </c>
      <c r="O1644" s="7"/>
    </row>
    <row r="1645" spans="1:15" x14ac:dyDescent="0.2">
      <c r="A1645" s="2">
        <v>1</v>
      </c>
      <c r="B1645" s="6" t="s">
        <v>29</v>
      </c>
      <c r="C1645" s="6">
        <v>0</v>
      </c>
      <c r="D1645" s="5" t="s">
        <v>146</v>
      </c>
      <c r="E1645" s="5" t="str">
        <f t="shared" si="710"/>
        <v/>
      </c>
      <c r="F1645" s="5" t="str">
        <f t="shared" si="709"/>
        <v/>
      </c>
      <c r="G1645" s="7">
        <v>100</v>
      </c>
      <c r="H1645" s="7">
        <v>100</v>
      </c>
      <c r="I1645" s="7">
        <v>100</v>
      </c>
      <c r="J1645" s="7">
        <v>100</v>
      </c>
      <c r="K1645" s="7">
        <v>100</v>
      </c>
      <c r="L1645" s="7">
        <v>100</v>
      </c>
      <c r="M1645" s="7">
        <v>100</v>
      </c>
      <c r="N1645" s="7">
        <v>100</v>
      </c>
      <c r="O1645" s="7"/>
    </row>
    <row r="1646" spans="1:15" x14ac:dyDescent="0.2">
      <c r="A1646" s="2">
        <v>1</v>
      </c>
      <c r="B1646" s="6" t="s">
        <v>30</v>
      </c>
      <c r="C1646" s="6">
        <v>0</v>
      </c>
      <c r="D1646" s="5" t="s">
        <v>146</v>
      </c>
      <c r="E1646" s="5" t="str">
        <f t="shared" si="710"/>
        <v/>
      </c>
      <c r="F1646" s="5" t="str">
        <f t="shared" si="709"/>
        <v/>
      </c>
      <c r="G1646" s="7">
        <v>108.265</v>
      </c>
      <c r="H1646" s="7">
        <v>108.407</v>
      </c>
      <c r="I1646" s="7">
        <v>101.648</v>
      </c>
      <c r="J1646" s="7">
        <v>101.366</v>
      </c>
      <c r="K1646" s="7">
        <v>93.888000000000005</v>
      </c>
      <c r="L1646" s="7">
        <v>93.765000000000001</v>
      </c>
      <c r="M1646" s="7">
        <v>98.043999999999997</v>
      </c>
      <c r="N1646" s="7">
        <v>99.659000000000006</v>
      </c>
      <c r="O1646" s="7"/>
    </row>
    <row r="1647" spans="1:15" x14ac:dyDescent="0.2">
      <c r="A1647" s="2">
        <v>1</v>
      </c>
      <c r="B1647" s="6" t="s">
        <v>31</v>
      </c>
      <c r="C1647" s="6">
        <v>0</v>
      </c>
      <c r="D1647" s="5" t="s">
        <v>146</v>
      </c>
      <c r="E1647" s="5" t="str">
        <f t="shared" si="710"/>
        <v/>
      </c>
      <c r="F1647" s="5" t="str">
        <f t="shared" si="709"/>
        <v/>
      </c>
      <c r="G1647" s="7">
        <v>103.911</v>
      </c>
      <c r="H1647" s="7">
        <v>104.367</v>
      </c>
      <c r="I1647" s="7">
        <v>100.05500000000001</v>
      </c>
      <c r="J1647" s="7">
        <v>117.30200000000001</v>
      </c>
      <c r="K1647" s="7">
        <v>96.29</v>
      </c>
      <c r="L1647" s="7">
        <v>95.869</v>
      </c>
      <c r="M1647" s="7">
        <v>106.065</v>
      </c>
      <c r="N1647" s="7">
        <v>106.123</v>
      </c>
      <c r="O1647" s="7"/>
    </row>
    <row r="1648" spans="1:15" x14ac:dyDescent="0.2">
      <c r="A1648" s="2">
        <v>1</v>
      </c>
      <c r="B1648" s="6" t="s">
        <v>32</v>
      </c>
      <c r="C1648" s="6">
        <v>0</v>
      </c>
      <c r="D1648" s="5" t="s">
        <v>146</v>
      </c>
      <c r="E1648" s="5" t="str">
        <f t="shared" si="710"/>
        <v/>
      </c>
      <c r="F1648" s="5" t="str">
        <f t="shared" si="709"/>
        <v/>
      </c>
      <c r="G1648" s="7">
        <v>107.834</v>
      </c>
      <c r="H1648" s="7">
        <v>106.786</v>
      </c>
      <c r="I1648" s="7">
        <v>106.536</v>
      </c>
      <c r="J1648" s="7">
        <v>116.82299999999999</v>
      </c>
      <c r="K1648" s="7">
        <v>98.796000000000006</v>
      </c>
      <c r="L1648" s="7">
        <v>99.766000000000005</v>
      </c>
      <c r="M1648" s="7">
        <v>103.82599999999999</v>
      </c>
      <c r="N1648" s="7">
        <v>110.61199999999999</v>
      </c>
      <c r="O1648" s="7"/>
    </row>
    <row r="1649" spans="1:15" x14ac:dyDescent="0.2">
      <c r="A1649" s="2">
        <v>1</v>
      </c>
      <c r="B1649" s="6" t="s">
        <v>33</v>
      </c>
      <c r="C1649" s="6">
        <v>0</v>
      </c>
      <c r="D1649" s="5" t="s">
        <v>146</v>
      </c>
      <c r="E1649" s="5" t="str">
        <f t="shared" si="710"/>
        <v/>
      </c>
      <c r="F1649" s="5" t="str">
        <f t="shared" si="709"/>
        <v/>
      </c>
      <c r="G1649" s="7">
        <v>113.389</v>
      </c>
      <c r="H1649" s="7">
        <v>113.274</v>
      </c>
      <c r="I1649" s="7">
        <v>107.27</v>
      </c>
      <c r="J1649" s="7">
        <v>112.98</v>
      </c>
      <c r="K1649" s="7">
        <v>94.602999999999994</v>
      </c>
      <c r="L1649" s="7">
        <v>94.7</v>
      </c>
      <c r="M1649" s="7">
        <v>104.337</v>
      </c>
      <c r="N1649" s="7">
        <v>111.922</v>
      </c>
      <c r="O1649" s="7"/>
    </row>
    <row r="1650" spans="1:15" x14ac:dyDescent="0.2">
      <c r="A1650" s="2">
        <v>1</v>
      </c>
      <c r="B1650" s="6" t="s">
        <v>34</v>
      </c>
      <c r="C1650" s="6">
        <v>0</v>
      </c>
      <c r="D1650" s="5" t="s">
        <v>146</v>
      </c>
      <c r="E1650" s="5" t="str">
        <f t="shared" si="710"/>
        <v/>
      </c>
      <c r="F1650" s="5" t="str">
        <f t="shared" si="709"/>
        <v/>
      </c>
      <c r="G1650" s="7">
        <v>108.422</v>
      </c>
      <c r="H1650" s="7">
        <v>105.41800000000001</v>
      </c>
      <c r="I1650" s="7">
        <v>96.873000000000005</v>
      </c>
      <c r="J1650" s="7">
        <v>107.78400000000001</v>
      </c>
      <c r="K1650" s="7">
        <v>89.347999999999999</v>
      </c>
      <c r="L1650" s="7">
        <v>91.894000000000005</v>
      </c>
      <c r="M1650" s="7">
        <v>111.437</v>
      </c>
      <c r="N1650" s="7">
        <v>107.952</v>
      </c>
      <c r="O1650" s="7"/>
    </row>
    <row r="1651" spans="1:15" x14ac:dyDescent="0.2">
      <c r="A1651" s="2">
        <v>1</v>
      </c>
      <c r="B1651" s="6" t="s">
        <v>35</v>
      </c>
      <c r="C1651" s="6">
        <v>0</v>
      </c>
      <c r="D1651" s="5" t="s">
        <v>146</v>
      </c>
      <c r="E1651" s="5" t="str">
        <f t="shared" si="710"/>
        <v/>
      </c>
      <c r="F1651" s="5" t="str">
        <f t="shared" si="709"/>
        <v/>
      </c>
      <c r="G1651" s="7">
        <v>111.98399999999999</v>
      </c>
      <c r="H1651" s="7">
        <v>106.386</v>
      </c>
      <c r="I1651" s="7">
        <v>87.563000000000002</v>
      </c>
      <c r="J1651" s="7">
        <v>102.73699999999999</v>
      </c>
      <c r="K1651" s="7">
        <v>78.191999999999993</v>
      </c>
      <c r="L1651" s="7">
        <v>82.307000000000002</v>
      </c>
      <c r="M1651" s="7">
        <v>116.6</v>
      </c>
      <c r="N1651" s="7">
        <v>102.098</v>
      </c>
      <c r="O1651" s="7"/>
    </row>
    <row r="1652" spans="1:15" x14ac:dyDescent="0.2">
      <c r="A1652" s="2">
        <v>1</v>
      </c>
      <c r="B1652" s="6" t="s">
        <v>36</v>
      </c>
      <c r="C1652" s="6">
        <v>0</v>
      </c>
      <c r="D1652" s="5" t="s">
        <v>146</v>
      </c>
      <c r="E1652" s="5" t="str">
        <f t="shared" si="710"/>
        <v/>
      </c>
      <c r="F1652" s="5" t="str">
        <f t="shared" si="709"/>
        <v/>
      </c>
      <c r="G1652" s="7">
        <v>119.66500000000001</v>
      </c>
      <c r="H1652" s="7">
        <v>113.614</v>
      </c>
      <c r="I1652" s="7">
        <v>74.739000000000004</v>
      </c>
      <c r="J1652" s="7">
        <v>91.661000000000001</v>
      </c>
      <c r="K1652" s="7">
        <v>62.457000000000001</v>
      </c>
      <c r="L1652" s="7">
        <v>65.783000000000001</v>
      </c>
      <c r="M1652" s="7">
        <v>110.024</v>
      </c>
      <c r="N1652" s="7">
        <v>82.230999999999995</v>
      </c>
      <c r="O1652" s="7"/>
    </row>
    <row r="1653" spans="1:15" x14ac:dyDescent="0.2">
      <c r="A1653" s="2">
        <v>1</v>
      </c>
      <c r="B1653" s="6" t="s">
        <v>37</v>
      </c>
      <c r="C1653" s="6">
        <v>0</v>
      </c>
      <c r="D1653" s="5" t="s">
        <v>146</v>
      </c>
      <c r="E1653" s="5" t="str">
        <f t="shared" si="710"/>
        <v/>
      </c>
      <c r="F1653" s="5" t="str">
        <f t="shared" si="709"/>
        <v/>
      </c>
      <c r="G1653" s="7">
        <v>118.768</v>
      </c>
      <c r="H1653" s="7">
        <v>119.545</v>
      </c>
      <c r="I1653" s="7">
        <v>79.572000000000003</v>
      </c>
      <c r="J1653" s="7">
        <v>101.794</v>
      </c>
      <c r="K1653" s="7">
        <v>66.998000000000005</v>
      </c>
      <c r="L1653" s="7">
        <v>66.563000000000002</v>
      </c>
      <c r="M1653" s="7">
        <v>106.983</v>
      </c>
      <c r="N1653" s="7">
        <v>85.129000000000005</v>
      </c>
      <c r="O1653" s="7"/>
    </row>
    <row r="1654" spans="1:15" x14ac:dyDescent="0.2">
      <c r="A1654" s="2">
        <v>1</v>
      </c>
      <c r="B1654" s="6" t="s">
        <v>63</v>
      </c>
      <c r="C1654" s="6">
        <v>0</v>
      </c>
      <c r="D1654" s="5" t="s">
        <v>146</v>
      </c>
      <c r="E1654" s="5" t="str">
        <f t="shared" si="710"/>
        <v/>
      </c>
      <c r="F1654" s="5" t="str">
        <f t="shared" si="709"/>
        <v/>
      </c>
      <c r="G1654" s="7">
        <v>111.706</v>
      </c>
      <c r="H1654" s="7">
        <v>112.48099999999999</v>
      </c>
      <c r="I1654" s="7">
        <v>79.165999999999997</v>
      </c>
      <c r="J1654" s="7">
        <v>102.431</v>
      </c>
      <c r="K1654" s="7">
        <v>70.87</v>
      </c>
      <c r="L1654" s="7">
        <v>70.382000000000005</v>
      </c>
      <c r="M1654" s="7">
        <v>110.277</v>
      </c>
      <c r="N1654" s="7">
        <v>87.302000000000007</v>
      </c>
      <c r="O1654" s="7"/>
    </row>
    <row r="1655" spans="1:15" x14ac:dyDescent="0.2">
      <c r="A1655" s="2">
        <v>0</v>
      </c>
      <c r="B1655" s="5" t="s">
        <v>147</v>
      </c>
      <c r="C1655" s="6" t="s">
        <v>0</v>
      </c>
      <c r="E1655" s="5" t="str">
        <f t="shared" si="710"/>
        <v/>
      </c>
      <c r="F1655" s="5" t="str">
        <f t="shared" si="709"/>
        <v/>
      </c>
    </row>
    <row r="1656" spans="1:15" x14ac:dyDescent="0.2">
      <c r="A1656" s="2">
        <v>1</v>
      </c>
      <c r="B1656" s="6" t="s">
        <v>13</v>
      </c>
      <c r="C1656" s="6">
        <v>0</v>
      </c>
      <c r="D1656" s="5" t="s">
        <v>148</v>
      </c>
      <c r="E1656" s="5" t="str">
        <f t="shared" si="710"/>
        <v/>
      </c>
      <c r="F1656" s="5" t="str">
        <f t="shared" si="709"/>
        <v/>
      </c>
      <c r="G1656" s="7">
        <v>90.254999999999995</v>
      </c>
      <c r="H1656" s="7">
        <v>92.786000000000001</v>
      </c>
      <c r="I1656" s="7">
        <v>80.504999999999995</v>
      </c>
      <c r="J1656" s="7">
        <v>71.825000000000003</v>
      </c>
      <c r="K1656" s="7">
        <v>89.197999999999993</v>
      </c>
      <c r="L1656" s="7">
        <v>86.765000000000001</v>
      </c>
      <c r="M1656" s="7">
        <v>71.718999999999994</v>
      </c>
      <c r="N1656" s="7">
        <v>57.737000000000002</v>
      </c>
      <c r="O1656" s="7"/>
    </row>
    <row r="1657" spans="1:15" x14ac:dyDescent="0.2">
      <c r="A1657" s="2">
        <v>1</v>
      </c>
      <c r="B1657" s="6" t="s">
        <v>15</v>
      </c>
      <c r="C1657" s="6">
        <v>0</v>
      </c>
      <c r="D1657" s="5" t="s">
        <v>148</v>
      </c>
      <c r="E1657" s="5" t="str">
        <f t="shared" si="710"/>
        <v/>
      </c>
      <c r="F1657" s="5" t="str">
        <f t="shared" si="709"/>
        <v/>
      </c>
      <c r="G1657" s="7">
        <v>91.236000000000004</v>
      </c>
      <c r="H1657" s="7">
        <v>93.257999999999996</v>
      </c>
      <c r="I1657" s="7">
        <v>81.075999999999993</v>
      </c>
      <c r="J1657" s="7">
        <v>72.701999999999998</v>
      </c>
      <c r="K1657" s="7">
        <v>88.864000000000004</v>
      </c>
      <c r="L1657" s="7">
        <v>86.938000000000002</v>
      </c>
      <c r="M1657" s="7">
        <v>72.998000000000005</v>
      </c>
      <c r="N1657" s="7">
        <v>59.183999999999997</v>
      </c>
      <c r="O1657" s="7"/>
    </row>
    <row r="1658" spans="1:15" x14ac:dyDescent="0.2">
      <c r="A1658" s="2">
        <v>1</v>
      </c>
      <c r="B1658" s="6" t="s">
        <v>16</v>
      </c>
      <c r="C1658" s="6">
        <v>0</v>
      </c>
      <c r="D1658" s="5" t="s">
        <v>148</v>
      </c>
      <c r="E1658" s="5" t="str">
        <f t="shared" si="710"/>
        <v/>
      </c>
      <c r="F1658" s="5" t="str">
        <f t="shared" si="709"/>
        <v/>
      </c>
      <c r="G1658" s="7">
        <v>92.125</v>
      </c>
      <c r="H1658" s="7">
        <v>94.456000000000003</v>
      </c>
      <c r="I1658" s="7">
        <v>81.465000000000003</v>
      </c>
      <c r="J1658" s="7">
        <v>77.775000000000006</v>
      </c>
      <c r="K1658" s="7">
        <v>88.427999999999997</v>
      </c>
      <c r="L1658" s="7">
        <v>86.245999999999995</v>
      </c>
      <c r="M1658" s="7">
        <v>73.956000000000003</v>
      </c>
      <c r="N1658" s="7">
        <v>60.247999999999998</v>
      </c>
      <c r="O1658" s="7"/>
    </row>
    <row r="1659" spans="1:15" x14ac:dyDescent="0.2">
      <c r="A1659" s="2">
        <v>1</v>
      </c>
      <c r="B1659" s="6" t="s">
        <v>17</v>
      </c>
      <c r="C1659" s="6">
        <v>0</v>
      </c>
      <c r="D1659" s="5" t="s">
        <v>148</v>
      </c>
      <c r="E1659" s="5" t="str">
        <f t="shared" si="710"/>
        <v/>
      </c>
      <c r="F1659" s="5" t="str">
        <f t="shared" si="709"/>
        <v/>
      </c>
      <c r="G1659" s="7">
        <v>92.950999999999993</v>
      </c>
      <c r="H1659" s="7">
        <v>93.65</v>
      </c>
      <c r="I1659" s="7">
        <v>77.447999999999993</v>
      </c>
      <c r="J1659" s="7">
        <v>78</v>
      </c>
      <c r="K1659" s="7">
        <v>83.320999999999998</v>
      </c>
      <c r="L1659" s="7">
        <v>82.698999999999998</v>
      </c>
      <c r="M1659" s="7">
        <v>76.293999999999997</v>
      </c>
      <c r="N1659" s="7">
        <v>59.088000000000001</v>
      </c>
      <c r="O1659" s="7"/>
    </row>
    <row r="1660" spans="1:15" x14ac:dyDescent="0.2">
      <c r="A1660" s="2">
        <v>1</v>
      </c>
      <c r="B1660" s="6" t="s">
        <v>18</v>
      </c>
      <c r="C1660" s="6">
        <v>0</v>
      </c>
      <c r="D1660" s="5" t="s">
        <v>148</v>
      </c>
      <c r="E1660" s="5" t="str">
        <f t="shared" si="710"/>
        <v/>
      </c>
      <c r="F1660" s="5" t="str">
        <f t="shared" si="709"/>
        <v/>
      </c>
      <c r="G1660" s="7">
        <v>96.870999999999995</v>
      </c>
      <c r="H1660" s="7">
        <v>97.929000000000002</v>
      </c>
      <c r="I1660" s="7">
        <v>72.176000000000002</v>
      </c>
      <c r="J1660" s="7">
        <v>77.912999999999997</v>
      </c>
      <c r="K1660" s="7">
        <v>74.507000000000005</v>
      </c>
      <c r="L1660" s="7">
        <v>73.701999999999998</v>
      </c>
      <c r="M1660" s="7">
        <v>76.876000000000005</v>
      </c>
      <c r="N1660" s="7">
        <v>55.485999999999997</v>
      </c>
      <c r="O1660" s="7"/>
    </row>
    <row r="1661" spans="1:15" x14ac:dyDescent="0.2">
      <c r="A1661" s="2">
        <v>1</v>
      </c>
      <c r="B1661" s="6" t="s">
        <v>19</v>
      </c>
      <c r="C1661" s="6">
        <v>0</v>
      </c>
      <c r="D1661" s="5" t="s">
        <v>148</v>
      </c>
      <c r="E1661" s="5" t="str">
        <f t="shared" si="710"/>
        <v/>
      </c>
      <c r="F1661" s="5" t="str">
        <f t="shared" si="709"/>
        <v/>
      </c>
      <c r="G1661" s="7">
        <v>103.36</v>
      </c>
      <c r="H1661" s="7">
        <v>106.274</v>
      </c>
      <c r="I1661" s="7">
        <v>80.992000000000004</v>
      </c>
      <c r="J1661" s="7">
        <v>87.436000000000007</v>
      </c>
      <c r="K1661" s="7">
        <v>78.358999999999995</v>
      </c>
      <c r="L1661" s="7">
        <v>76.210999999999999</v>
      </c>
      <c r="M1661" s="7">
        <v>79.554000000000002</v>
      </c>
      <c r="N1661" s="7">
        <v>64.433000000000007</v>
      </c>
      <c r="O1661" s="7"/>
    </row>
    <row r="1662" spans="1:15" x14ac:dyDescent="0.2">
      <c r="A1662" s="2">
        <v>1</v>
      </c>
      <c r="B1662" s="6" t="s">
        <v>20</v>
      </c>
      <c r="C1662" s="6">
        <v>0</v>
      </c>
      <c r="D1662" s="5" t="s">
        <v>148</v>
      </c>
      <c r="E1662" s="5" t="str">
        <f t="shared" si="710"/>
        <v/>
      </c>
      <c r="F1662" s="5" t="str">
        <f t="shared" si="709"/>
        <v/>
      </c>
      <c r="G1662" s="7">
        <v>98.57</v>
      </c>
      <c r="H1662" s="7">
        <v>101.16</v>
      </c>
      <c r="I1662" s="7">
        <v>81.908000000000001</v>
      </c>
      <c r="J1662" s="7">
        <v>100.369</v>
      </c>
      <c r="K1662" s="7">
        <v>83.096000000000004</v>
      </c>
      <c r="L1662" s="7">
        <v>80.968999999999994</v>
      </c>
      <c r="M1662" s="7">
        <v>83.299000000000007</v>
      </c>
      <c r="N1662" s="7">
        <v>68.228999999999999</v>
      </c>
      <c r="O1662" s="7"/>
    </row>
    <row r="1663" spans="1:15" x14ac:dyDescent="0.2">
      <c r="A1663" s="2">
        <v>1</v>
      </c>
      <c r="B1663" s="6" t="s">
        <v>21</v>
      </c>
      <c r="C1663" s="6">
        <v>0</v>
      </c>
      <c r="D1663" s="5" t="s">
        <v>148</v>
      </c>
      <c r="E1663" s="5" t="str">
        <f t="shared" si="710"/>
        <v/>
      </c>
      <c r="F1663" s="5" t="str">
        <f t="shared" si="709"/>
        <v/>
      </c>
      <c r="G1663" s="7">
        <v>95.218000000000004</v>
      </c>
      <c r="H1663" s="7">
        <v>99.177999999999997</v>
      </c>
      <c r="I1663" s="7">
        <v>87.766999999999996</v>
      </c>
      <c r="J1663" s="7">
        <v>106.40300000000001</v>
      </c>
      <c r="K1663" s="7">
        <v>92.174999999999997</v>
      </c>
      <c r="L1663" s="7">
        <v>88.495000000000005</v>
      </c>
      <c r="M1663" s="7">
        <v>83.676000000000002</v>
      </c>
      <c r="N1663" s="7">
        <v>73.44</v>
      </c>
      <c r="O1663" s="7"/>
    </row>
    <row r="1664" spans="1:15" x14ac:dyDescent="0.2">
      <c r="A1664" s="2">
        <v>1</v>
      </c>
      <c r="B1664" s="6" t="s">
        <v>22</v>
      </c>
      <c r="C1664" s="6">
        <v>0</v>
      </c>
      <c r="D1664" s="5" t="s">
        <v>148</v>
      </c>
      <c r="E1664" s="5" t="str">
        <f t="shared" si="710"/>
        <v/>
      </c>
      <c r="F1664" s="5" t="str">
        <f t="shared" si="709"/>
        <v/>
      </c>
      <c r="G1664" s="7">
        <v>91.66</v>
      </c>
      <c r="H1664" s="7">
        <v>95.046000000000006</v>
      </c>
      <c r="I1664" s="7">
        <v>88.221999999999994</v>
      </c>
      <c r="J1664" s="7">
        <v>107.416</v>
      </c>
      <c r="K1664" s="7">
        <v>96.248999999999995</v>
      </c>
      <c r="L1664" s="7">
        <v>92.82</v>
      </c>
      <c r="M1664" s="7">
        <v>89.147999999999996</v>
      </c>
      <c r="N1664" s="7">
        <v>78.647999999999996</v>
      </c>
      <c r="O1664" s="7"/>
    </row>
    <row r="1665" spans="1:15" x14ac:dyDescent="0.2">
      <c r="A1665" s="2">
        <v>1</v>
      </c>
      <c r="B1665" s="6" t="s">
        <v>23</v>
      </c>
      <c r="C1665" s="6">
        <v>0</v>
      </c>
      <c r="D1665" s="5" t="s">
        <v>148</v>
      </c>
      <c r="E1665" s="5" t="str">
        <f t="shared" si="710"/>
        <v/>
      </c>
      <c r="F1665" s="5" t="str">
        <f t="shared" si="709"/>
        <v/>
      </c>
      <c r="G1665" s="7">
        <v>91.373000000000005</v>
      </c>
      <c r="H1665" s="7">
        <v>95.067999999999998</v>
      </c>
      <c r="I1665" s="7">
        <v>90.709000000000003</v>
      </c>
      <c r="J1665" s="7">
        <v>102.027</v>
      </c>
      <c r="K1665" s="7">
        <v>99.272999999999996</v>
      </c>
      <c r="L1665" s="7">
        <v>95.415000000000006</v>
      </c>
      <c r="M1665" s="7">
        <v>91.784999999999997</v>
      </c>
      <c r="N1665" s="7">
        <v>83.257000000000005</v>
      </c>
      <c r="O1665" s="7"/>
    </row>
    <row r="1666" spans="1:15" x14ac:dyDescent="0.2">
      <c r="A1666" s="2">
        <v>1</v>
      </c>
      <c r="B1666" s="6" t="s">
        <v>24</v>
      </c>
      <c r="C1666" s="6">
        <v>0</v>
      </c>
      <c r="D1666" s="5" t="s">
        <v>148</v>
      </c>
      <c r="E1666" s="5" t="str">
        <f t="shared" si="710"/>
        <v/>
      </c>
      <c r="F1666" s="5" t="str">
        <f t="shared" si="709"/>
        <v/>
      </c>
      <c r="G1666" s="7">
        <v>90.397999999999996</v>
      </c>
      <c r="H1666" s="7">
        <v>94.748999999999995</v>
      </c>
      <c r="I1666" s="7">
        <v>90.814999999999998</v>
      </c>
      <c r="J1666" s="7">
        <v>103.488</v>
      </c>
      <c r="K1666" s="7">
        <v>100.461</v>
      </c>
      <c r="L1666" s="7">
        <v>95.847999999999999</v>
      </c>
      <c r="M1666" s="7">
        <v>94.912000000000006</v>
      </c>
      <c r="N1666" s="7">
        <v>86.194000000000003</v>
      </c>
      <c r="O1666" s="7"/>
    </row>
    <row r="1667" spans="1:15" x14ac:dyDescent="0.2">
      <c r="A1667" s="2">
        <v>1</v>
      </c>
      <c r="B1667" s="6" t="s">
        <v>25</v>
      </c>
      <c r="C1667" s="6">
        <v>0</v>
      </c>
      <c r="D1667" s="5" t="s">
        <v>148</v>
      </c>
      <c r="E1667" s="5" t="str">
        <f t="shared" si="710"/>
        <v/>
      </c>
      <c r="F1667" s="5" t="str">
        <f t="shared" si="709"/>
        <v/>
      </c>
      <c r="G1667" s="7">
        <v>95.171999999999997</v>
      </c>
      <c r="H1667" s="7">
        <v>99.546999999999997</v>
      </c>
      <c r="I1667" s="7">
        <v>97.049000000000007</v>
      </c>
      <c r="J1667" s="7">
        <v>103.07299999999999</v>
      </c>
      <c r="K1667" s="7">
        <v>101.97199999999999</v>
      </c>
      <c r="L1667" s="7">
        <v>97.491</v>
      </c>
      <c r="M1667" s="7">
        <v>92.683000000000007</v>
      </c>
      <c r="N1667" s="7">
        <v>89.947999999999993</v>
      </c>
      <c r="O1667" s="7"/>
    </row>
    <row r="1668" spans="1:15" x14ac:dyDescent="0.2">
      <c r="A1668" s="2">
        <v>1</v>
      </c>
      <c r="B1668" s="6" t="s">
        <v>26</v>
      </c>
      <c r="C1668" s="6">
        <v>0</v>
      </c>
      <c r="D1668" s="5" t="s">
        <v>148</v>
      </c>
      <c r="E1668" s="5" t="str">
        <f t="shared" si="710"/>
        <v/>
      </c>
      <c r="F1668" s="5" t="str">
        <f t="shared" si="709"/>
        <v/>
      </c>
      <c r="G1668" s="7">
        <v>89.254999999999995</v>
      </c>
      <c r="H1668" s="7">
        <v>94.191999999999993</v>
      </c>
      <c r="I1668" s="7">
        <v>97.614000000000004</v>
      </c>
      <c r="J1668" s="7">
        <v>111.244</v>
      </c>
      <c r="K1668" s="7">
        <v>109.36499999999999</v>
      </c>
      <c r="L1668" s="7">
        <v>103.633</v>
      </c>
      <c r="M1668" s="7">
        <v>96.436999999999998</v>
      </c>
      <c r="N1668" s="7">
        <v>94.135999999999996</v>
      </c>
      <c r="O1668" s="7"/>
    </row>
    <row r="1669" spans="1:15" x14ac:dyDescent="0.2">
      <c r="A1669" s="2">
        <v>1</v>
      </c>
      <c r="B1669" s="6" t="s">
        <v>27</v>
      </c>
      <c r="C1669" s="6">
        <v>0</v>
      </c>
      <c r="D1669" s="5" t="s">
        <v>148</v>
      </c>
      <c r="E1669" s="5" t="str">
        <f t="shared" si="710"/>
        <v/>
      </c>
      <c r="F1669" s="5" t="str">
        <f t="shared" si="709"/>
        <v/>
      </c>
      <c r="G1669" s="7">
        <v>89.63</v>
      </c>
      <c r="H1669" s="7">
        <v>94.594999999999999</v>
      </c>
      <c r="I1669" s="7">
        <v>100.16</v>
      </c>
      <c r="J1669" s="7">
        <v>105.265</v>
      </c>
      <c r="K1669" s="7">
        <v>111.748</v>
      </c>
      <c r="L1669" s="7">
        <v>105.88200000000001</v>
      </c>
      <c r="M1669" s="7">
        <v>99.376000000000005</v>
      </c>
      <c r="N1669" s="7">
        <v>99.534999999999997</v>
      </c>
      <c r="O1669" s="7"/>
    </row>
    <row r="1670" spans="1:15" x14ac:dyDescent="0.2">
      <c r="A1670" s="2">
        <v>1</v>
      </c>
      <c r="B1670" s="6" t="s">
        <v>28</v>
      </c>
      <c r="C1670" s="6">
        <v>0</v>
      </c>
      <c r="D1670" s="5" t="s">
        <v>148</v>
      </c>
      <c r="E1670" s="5" t="str">
        <f t="shared" si="710"/>
        <v/>
      </c>
      <c r="F1670" s="5" t="str">
        <f t="shared" si="709"/>
        <v/>
      </c>
      <c r="G1670" s="7">
        <v>95.087000000000003</v>
      </c>
      <c r="H1670" s="7">
        <v>94.341999999999999</v>
      </c>
      <c r="I1670" s="7">
        <v>95.075999999999993</v>
      </c>
      <c r="J1670" s="7">
        <v>101.633</v>
      </c>
      <c r="K1670" s="7">
        <v>99.989000000000004</v>
      </c>
      <c r="L1670" s="7">
        <v>100.779</v>
      </c>
      <c r="M1670" s="7">
        <v>100.955</v>
      </c>
      <c r="N1670" s="7">
        <v>95.984999999999999</v>
      </c>
      <c r="O1670" s="7"/>
    </row>
    <row r="1671" spans="1:15" x14ac:dyDescent="0.2">
      <c r="A1671" s="2">
        <v>1</v>
      </c>
      <c r="B1671" s="6" t="s">
        <v>29</v>
      </c>
      <c r="C1671" s="6">
        <v>0</v>
      </c>
      <c r="D1671" s="5" t="s">
        <v>148</v>
      </c>
      <c r="E1671" s="5" t="str">
        <f t="shared" si="710"/>
        <v/>
      </c>
      <c r="F1671" s="5" t="str">
        <f t="shared" si="709"/>
        <v/>
      </c>
      <c r="G1671" s="7">
        <v>100</v>
      </c>
      <c r="H1671" s="7">
        <v>100</v>
      </c>
      <c r="I1671" s="7">
        <v>100</v>
      </c>
      <c r="J1671" s="7">
        <v>100</v>
      </c>
      <c r="K1671" s="7">
        <v>100</v>
      </c>
      <c r="L1671" s="7">
        <v>100</v>
      </c>
      <c r="M1671" s="7">
        <v>100</v>
      </c>
      <c r="N1671" s="7">
        <v>100</v>
      </c>
      <c r="O1671" s="7"/>
    </row>
    <row r="1672" spans="1:15" x14ac:dyDescent="0.2">
      <c r="A1672" s="2">
        <v>1</v>
      </c>
      <c r="B1672" s="6" t="s">
        <v>30</v>
      </c>
      <c r="C1672" s="6">
        <v>0</v>
      </c>
      <c r="D1672" s="5" t="s">
        <v>148</v>
      </c>
      <c r="E1672" s="5" t="str">
        <f t="shared" si="710"/>
        <v/>
      </c>
      <c r="F1672" s="5" t="str">
        <f t="shared" ref="F1672:F1735" si="711">IF(LEN(E1672)=0,"",E1672&amp;B1672)</f>
        <v/>
      </c>
      <c r="G1672" s="7">
        <v>96.739000000000004</v>
      </c>
      <c r="H1672" s="7">
        <v>99.328000000000003</v>
      </c>
      <c r="I1672" s="7">
        <v>98.210999999999999</v>
      </c>
      <c r="J1672" s="7">
        <v>108.968</v>
      </c>
      <c r="K1672" s="7">
        <v>101.52200000000001</v>
      </c>
      <c r="L1672" s="7">
        <v>98.875</v>
      </c>
      <c r="M1672" s="7">
        <v>101.932</v>
      </c>
      <c r="N1672" s="7">
        <v>100.10899999999999</v>
      </c>
      <c r="O1672" s="7"/>
    </row>
    <row r="1673" spans="1:15" x14ac:dyDescent="0.2">
      <c r="A1673" s="2">
        <v>1</v>
      </c>
      <c r="B1673" s="6" t="s">
        <v>31</v>
      </c>
      <c r="C1673" s="6">
        <v>0</v>
      </c>
      <c r="D1673" s="5" t="s">
        <v>148</v>
      </c>
      <c r="E1673" s="5" t="str">
        <f t="shared" ref="E1673:E1736" si="712">IF(C1673=0,IF(LEN(D1673)&lt;&gt;3,"",D1673),IF(LEN(D1673)&lt;&gt;4,"",LEFT(D1673,3)))</f>
        <v/>
      </c>
      <c r="F1673" s="5" t="str">
        <f t="shared" si="711"/>
        <v/>
      </c>
      <c r="G1673" s="7">
        <v>92.274000000000001</v>
      </c>
      <c r="H1673" s="7">
        <v>95.058999999999997</v>
      </c>
      <c r="I1673" s="7">
        <v>97.936999999999998</v>
      </c>
      <c r="J1673" s="7">
        <v>125.833</v>
      </c>
      <c r="K1673" s="7">
        <v>106.137</v>
      </c>
      <c r="L1673" s="7">
        <v>103.02800000000001</v>
      </c>
      <c r="M1673" s="7">
        <v>108.48699999999999</v>
      </c>
      <c r="N1673" s="7">
        <v>106.249</v>
      </c>
      <c r="O1673" s="7"/>
    </row>
    <row r="1674" spans="1:15" x14ac:dyDescent="0.2">
      <c r="A1674" s="2">
        <v>1</v>
      </c>
      <c r="B1674" s="6" t="s">
        <v>32</v>
      </c>
      <c r="C1674" s="6">
        <v>0</v>
      </c>
      <c r="D1674" s="5" t="s">
        <v>148</v>
      </c>
      <c r="E1674" s="5" t="str">
        <f t="shared" si="712"/>
        <v/>
      </c>
      <c r="F1674" s="5" t="str">
        <f t="shared" si="711"/>
        <v/>
      </c>
      <c r="G1674" s="7">
        <v>99.590999999999994</v>
      </c>
      <c r="H1674" s="7">
        <v>98.998000000000005</v>
      </c>
      <c r="I1674" s="7">
        <v>105.592</v>
      </c>
      <c r="J1674" s="7">
        <v>125.45099999999999</v>
      </c>
      <c r="K1674" s="7">
        <v>106.026</v>
      </c>
      <c r="L1674" s="7">
        <v>106.661</v>
      </c>
      <c r="M1674" s="7">
        <v>106.488</v>
      </c>
      <c r="N1674" s="7">
        <v>112.443</v>
      </c>
      <c r="O1674" s="7"/>
    </row>
    <row r="1675" spans="1:15" x14ac:dyDescent="0.2">
      <c r="A1675" s="2">
        <v>1</v>
      </c>
      <c r="B1675" s="6" t="s">
        <v>33</v>
      </c>
      <c r="C1675" s="6">
        <v>0</v>
      </c>
      <c r="D1675" s="5" t="s">
        <v>148</v>
      </c>
      <c r="E1675" s="5" t="str">
        <f t="shared" si="712"/>
        <v/>
      </c>
      <c r="F1675" s="5" t="str">
        <f t="shared" si="711"/>
        <v/>
      </c>
      <c r="G1675" s="7">
        <v>105.511</v>
      </c>
      <c r="H1675" s="7">
        <v>102.9</v>
      </c>
      <c r="I1675" s="7">
        <v>107.084</v>
      </c>
      <c r="J1675" s="7">
        <v>118.84099999999999</v>
      </c>
      <c r="K1675" s="7">
        <v>101.491</v>
      </c>
      <c r="L1675" s="7">
        <v>104.066</v>
      </c>
      <c r="M1675" s="7">
        <v>107.971</v>
      </c>
      <c r="N1675" s="7">
        <v>115.619</v>
      </c>
      <c r="O1675" s="7"/>
    </row>
    <row r="1676" spans="1:15" x14ac:dyDescent="0.2">
      <c r="A1676" s="2">
        <v>1</v>
      </c>
      <c r="B1676" s="6" t="s">
        <v>34</v>
      </c>
      <c r="C1676" s="6">
        <v>0</v>
      </c>
      <c r="D1676" s="5" t="s">
        <v>148</v>
      </c>
      <c r="E1676" s="5" t="str">
        <f t="shared" si="712"/>
        <v/>
      </c>
      <c r="F1676" s="5" t="str">
        <f t="shared" si="711"/>
        <v/>
      </c>
      <c r="G1676" s="7">
        <v>108.67</v>
      </c>
      <c r="H1676" s="7">
        <v>102.74299999999999</v>
      </c>
      <c r="I1676" s="7">
        <v>96.522000000000006</v>
      </c>
      <c r="J1676" s="7">
        <v>110.60899999999999</v>
      </c>
      <c r="K1676" s="7">
        <v>88.820999999999998</v>
      </c>
      <c r="L1676" s="7">
        <v>93.944999999999993</v>
      </c>
      <c r="M1676" s="7">
        <v>110.84399999999999</v>
      </c>
      <c r="N1676" s="7">
        <v>106.988</v>
      </c>
      <c r="O1676" s="7"/>
    </row>
    <row r="1677" spans="1:15" x14ac:dyDescent="0.2">
      <c r="A1677" s="2">
        <v>1</v>
      </c>
      <c r="B1677" s="6" t="s">
        <v>35</v>
      </c>
      <c r="C1677" s="6">
        <v>0</v>
      </c>
      <c r="D1677" s="5" t="s">
        <v>148</v>
      </c>
      <c r="E1677" s="5" t="str">
        <f t="shared" si="712"/>
        <v/>
      </c>
      <c r="F1677" s="5" t="str">
        <f t="shared" si="711"/>
        <v/>
      </c>
      <c r="G1677" s="7">
        <v>104.69199999999999</v>
      </c>
      <c r="H1677" s="7">
        <v>101.18600000000001</v>
      </c>
      <c r="I1677" s="7">
        <v>79.128</v>
      </c>
      <c r="J1677" s="7">
        <v>112.014</v>
      </c>
      <c r="K1677" s="7">
        <v>75.581999999999994</v>
      </c>
      <c r="L1677" s="7">
        <v>78.200999999999993</v>
      </c>
      <c r="M1677" s="7">
        <v>114.58799999999999</v>
      </c>
      <c r="N1677" s="7">
        <v>90.671000000000006</v>
      </c>
      <c r="O1677" s="7"/>
    </row>
    <row r="1678" spans="1:15" x14ac:dyDescent="0.2">
      <c r="A1678" s="2">
        <v>1</v>
      </c>
      <c r="B1678" s="6" t="s">
        <v>36</v>
      </c>
      <c r="C1678" s="6">
        <v>0</v>
      </c>
      <c r="D1678" s="5" t="s">
        <v>148</v>
      </c>
      <c r="E1678" s="5" t="str">
        <f t="shared" si="712"/>
        <v/>
      </c>
      <c r="F1678" s="5" t="str">
        <f t="shared" si="711"/>
        <v/>
      </c>
      <c r="G1678" s="7">
        <v>102.425</v>
      </c>
      <c r="H1678" s="7">
        <v>96.179000000000002</v>
      </c>
      <c r="I1678" s="7">
        <v>56.825000000000003</v>
      </c>
      <c r="J1678" s="7">
        <v>106.36199999999999</v>
      </c>
      <c r="K1678" s="7">
        <v>55.48</v>
      </c>
      <c r="L1678" s="7">
        <v>59.082999999999998</v>
      </c>
      <c r="M1678" s="7">
        <v>113.654</v>
      </c>
      <c r="N1678" s="7">
        <v>64.584000000000003</v>
      </c>
      <c r="O1678" s="7"/>
    </row>
    <row r="1679" spans="1:15" x14ac:dyDescent="0.2">
      <c r="A1679" s="2">
        <v>1</v>
      </c>
      <c r="B1679" s="6" t="s">
        <v>37</v>
      </c>
      <c r="C1679" s="6">
        <v>0</v>
      </c>
      <c r="D1679" s="5" t="s">
        <v>148</v>
      </c>
      <c r="E1679" s="5" t="str">
        <f t="shared" si="712"/>
        <v/>
      </c>
      <c r="F1679" s="5" t="str">
        <f t="shared" si="711"/>
        <v/>
      </c>
      <c r="G1679" s="7">
        <v>112.47799999999999</v>
      </c>
      <c r="H1679" s="7">
        <v>106.331</v>
      </c>
      <c r="I1679" s="7">
        <v>59.143999999999998</v>
      </c>
      <c r="J1679" s="7">
        <v>113.61199999999999</v>
      </c>
      <c r="K1679" s="7">
        <v>52.582999999999998</v>
      </c>
      <c r="L1679" s="7">
        <v>55.622999999999998</v>
      </c>
      <c r="M1679" s="7">
        <v>110.155</v>
      </c>
      <c r="N1679" s="7">
        <v>65.150999999999996</v>
      </c>
      <c r="O1679" s="7"/>
    </row>
    <row r="1680" spans="1:15" x14ac:dyDescent="0.2">
      <c r="A1680" s="2">
        <v>1</v>
      </c>
      <c r="B1680" s="6" t="s">
        <v>63</v>
      </c>
      <c r="C1680" s="6">
        <v>0</v>
      </c>
      <c r="D1680" s="5" t="s">
        <v>148</v>
      </c>
      <c r="E1680" s="5" t="str">
        <f t="shared" si="712"/>
        <v/>
      </c>
      <c r="F1680" s="5" t="str">
        <f t="shared" si="711"/>
        <v/>
      </c>
      <c r="G1680" s="7">
        <v>115.349</v>
      </c>
      <c r="H1680" s="7">
        <v>112.3</v>
      </c>
      <c r="I1680" s="7">
        <v>60.618000000000002</v>
      </c>
      <c r="J1680" s="7">
        <v>110.729</v>
      </c>
      <c r="K1680" s="7">
        <v>52.552</v>
      </c>
      <c r="L1680" s="7">
        <v>53.978999999999999</v>
      </c>
      <c r="M1680" s="7">
        <v>106.089</v>
      </c>
      <c r="N1680" s="7">
        <v>64.308999999999997</v>
      </c>
      <c r="O1680" s="7"/>
    </row>
    <row r="1681" spans="1:15" x14ac:dyDescent="0.2">
      <c r="A1681" s="2">
        <v>0</v>
      </c>
      <c r="B1681" s="5" t="s">
        <v>147</v>
      </c>
      <c r="C1681" s="6" t="s">
        <v>0</v>
      </c>
      <c r="E1681" s="5" t="str">
        <f t="shared" si="712"/>
        <v/>
      </c>
      <c r="F1681" s="5" t="str">
        <f t="shared" si="711"/>
        <v/>
      </c>
    </row>
    <row r="1682" spans="1:15" x14ac:dyDescent="0.2">
      <c r="A1682" s="2">
        <v>1</v>
      </c>
      <c r="B1682" s="6" t="s">
        <v>13</v>
      </c>
      <c r="C1682" s="6">
        <v>0</v>
      </c>
      <c r="D1682" s="5" t="s">
        <v>149</v>
      </c>
      <c r="E1682" s="5" t="str">
        <f t="shared" si="712"/>
        <v/>
      </c>
      <c r="F1682" s="5" t="str">
        <f t="shared" si="711"/>
        <v/>
      </c>
      <c r="G1682" s="7">
        <v>90.254999999999995</v>
      </c>
      <c r="H1682" s="7">
        <v>92.786000000000001</v>
      </c>
      <c r="I1682" s="7">
        <v>80.504999999999995</v>
      </c>
      <c r="J1682" s="7">
        <v>71.825000000000003</v>
      </c>
      <c r="K1682" s="7">
        <v>89.197999999999993</v>
      </c>
      <c r="L1682" s="7">
        <v>86.765000000000001</v>
      </c>
      <c r="M1682" s="7">
        <v>71.718999999999994</v>
      </c>
      <c r="N1682" s="7">
        <v>57.737000000000002</v>
      </c>
      <c r="O1682" s="7"/>
    </row>
    <row r="1683" spans="1:15" x14ac:dyDescent="0.2">
      <c r="A1683" s="2">
        <v>1</v>
      </c>
      <c r="B1683" s="6" t="s">
        <v>15</v>
      </c>
      <c r="C1683" s="6">
        <v>0</v>
      </c>
      <c r="D1683" s="5" t="s">
        <v>149</v>
      </c>
      <c r="E1683" s="5" t="str">
        <f t="shared" si="712"/>
        <v/>
      </c>
      <c r="F1683" s="5" t="str">
        <f t="shared" si="711"/>
        <v/>
      </c>
      <c r="G1683" s="7">
        <v>91.236000000000004</v>
      </c>
      <c r="H1683" s="7">
        <v>93.257999999999996</v>
      </c>
      <c r="I1683" s="7">
        <v>81.075999999999993</v>
      </c>
      <c r="J1683" s="7">
        <v>72.701999999999998</v>
      </c>
      <c r="K1683" s="7">
        <v>88.864000000000004</v>
      </c>
      <c r="L1683" s="7">
        <v>86.938000000000002</v>
      </c>
      <c r="M1683" s="7">
        <v>72.998000000000005</v>
      </c>
      <c r="N1683" s="7">
        <v>59.183999999999997</v>
      </c>
      <c r="O1683" s="7"/>
    </row>
    <row r="1684" spans="1:15" x14ac:dyDescent="0.2">
      <c r="A1684" s="2">
        <v>1</v>
      </c>
      <c r="B1684" s="6" t="s">
        <v>16</v>
      </c>
      <c r="C1684" s="6">
        <v>0</v>
      </c>
      <c r="D1684" s="5" t="s">
        <v>149</v>
      </c>
      <c r="E1684" s="5" t="str">
        <f t="shared" si="712"/>
        <v/>
      </c>
      <c r="F1684" s="5" t="str">
        <f t="shared" si="711"/>
        <v/>
      </c>
      <c r="G1684" s="7">
        <v>92.125</v>
      </c>
      <c r="H1684" s="7">
        <v>94.456000000000003</v>
      </c>
      <c r="I1684" s="7">
        <v>81.465000000000003</v>
      </c>
      <c r="J1684" s="7">
        <v>77.775000000000006</v>
      </c>
      <c r="K1684" s="7">
        <v>88.427999999999997</v>
      </c>
      <c r="L1684" s="7">
        <v>86.245999999999995</v>
      </c>
      <c r="M1684" s="7">
        <v>73.956000000000003</v>
      </c>
      <c r="N1684" s="7">
        <v>60.247999999999998</v>
      </c>
      <c r="O1684" s="7"/>
    </row>
    <row r="1685" spans="1:15" x14ac:dyDescent="0.2">
      <c r="A1685" s="2">
        <v>1</v>
      </c>
      <c r="B1685" s="6" t="s">
        <v>17</v>
      </c>
      <c r="C1685" s="6">
        <v>0</v>
      </c>
      <c r="D1685" s="5" t="s">
        <v>149</v>
      </c>
      <c r="E1685" s="5" t="str">
        <f t="shared" si="712"/>
        <v/>
      </c>
      <c r="F1685" s="5" t="str">
        <f t="shared" si="711"/>
        <v/>
      </c>
      <c r="G1685" s="7">
        <v>92.950999999999993</v>
      </c>
      <c r="H1685" s="7">
        <v>93.65</v>
      </c>
      <c r="I1685" s="7">
        <v>77.447999999999993</v>
      </c>
      <c r="J1685" s="7">
        <v>78</v>
      </c>
      <c r="K1685" s="7">
        <v>83.320999999999998</v>
      </c>
      <c r="L1685" s="7">
        <v>82.698999999999998</v>
      </c>
      <c r="M1685" s="7">
        <v>76.293999999999997</v>
      </c>
      <c r="N1685" s="7">
        <v>59.088000000000001</v>
      </c>
      <c r="O1685" s="7"/>
    </row>
    <row r="1686" spans="1:15" x14ac:dyDescent="0.2">
      <c r="A1686" s="2">
        <v>1</v>
      </c>
      <c r="B1686" s="6" t="s">
        <v>18</v>
      </c>
      <c r="C1686" s="6">
        <v>0</v>
      </c>
      <c r="D1686" s="5" t="s">
        <v>149</v>
      </c>
      <c r="E1686" s="5" t="str">
        <f t="shared" si="712"/>
        <v/>
      </c>
      <c r="F1686" s="5" t="str">
        <f t="shared" si="711"/>
        <v/>
      </c>
      <c r="G1686" s="7">
        <v>96.870999999999995</v>
      </c>
      <c r="H1686" s="7">
        <v>97.929000000000002</v>
      </c>
      <c r="I1686" s="7">
        <v>72.176000000000002</v>
      </c>
      <c r="J1686" s="7">
        <v>77.912999999999997</v>
      </c>
      <c r="K1686" s="7">
        <v>74.507000000000005</v>
      </c>
      <c r="L1686" s="7">
        <v>73.701999999999998</v>
      </c>
      <c r="M1686" s="7">
        <v>76.876000000000005</v>
      </c>
      <c r="N1686" s="7">
        <v>55.485999999999997</v>
      </c>
      <c r="O1686" s="7"/>
    </row>
    <row r="1687" spans="1:15" x14ac:dyDescent="0.2">
      <c r="A1687" s="2">
        <v>1</v>
      </c>
      <c r="B1687" s="6" t="s">
        <v>19</v>
      </c>
      <c r="C1687" s="6">
        <v>0</v>
      </c>
      <c r="D1687" s="5" t="s">
        <v>149</v>
      </c>
      <c r="E1687" s="5" t="str">
        <f t="shared" si="712"/>
        <v/>
      </c>
      <c r="F1687" s="5" t="str">
        <f t="shared" si="711"/>
        <v/>
      </c>
      <c r="G1687" s="7">
        <v>103.36</v>
      </c>
      <c r="H1687" s="7">
        <v>106.274</v>
      </c>
      <c r="I1687" s="7">
        <v>80.992000000000004</v>
      </c>
      <c r="J1687" s="7">
        <v>87.436000000000007</v>
      </c>
      <c r="K1687" s="7">
        <v>78.358999999999995</v>
      </c>
      <c r="L1687" s="7">
        <v>76.210999999999999</v>
      </c>
      <c r="M1687" s="7">
        <v>79.554000000000002</v>
      </c>
      <c r="N1687" s="7">
        <v>64.433000000000007</v>
      </c>
      <c r="O1687" s="7"/>
    </row>
    <row r="1688" spans="1:15" x14ac:dyDescent="0.2">
      <c r="A1688" s="2">
        <v>1</v>
      </c>
      <c r="B1688" s="6" t="s">
        <v>20</v>
      </c>
      <c r="C1688" s="6">
        <v>0</v>
      </c>
      <c r="D1688" s="5" t="s">
        <v>149</v>
      </c>
      <c r="E1688" s="5" t="str">
        <f t="shared" si="712"/>
        <v/>
      </c>
      <c r="F1688" s="5" t="str">
        <f t="shared" si="711"/>
        <v/>
      </c>
      <c r="G1688" s="7">
        <v>98.57</v>
      </c>
      <c r="H1688" s="7">
        <v>101.16</v>
      </c>
      <c r="I1688" s="7">
        <v>81.908000000000001</v>
      </c>
      <c r="J1688" s="7">
        <v>100.369</v>
      </c>
      <c r="K1688" s="7">
        <v>83.096000000000004</v>
      </c>
      <c r="L1688" s="7">
        <v>80.968999999999994</v>
      </c>
      <c r="M1688" s="7">
        <v>83.299000000000007</v>
      </c>
      <c r="N1688" s="7">
        <v>68.228999999999999</v>
      </c>
      <c r="O1688" s="7"/>
    </row>
    <row r="1689" spans="1:15" x14ac:dyDescent="0.2">
      <c r="A1689" s="2">
        <v>1</v>
      </c>
      <c r="B1689" s="6" t="s">
        <v>21</v>
      </c>
      <c r="C1689" s="6">
        <v>0</v>
      </c>
      <c r="D1689" s="5" t="s">
        <v>149</v>
      </c>
      <c r="E1689" s="5" t="str">
        <f t="shared" si="712"/>
        <v/>
      </c>
      <c r="F1689" s="5" t="str">
        <f t="shared" si="711"/>
        <v/>
      </c>
      <c r="G1689" s="7">
        <v>95.218000000000004</v>
      </c>
      <c r="H1689" s="7">
        <v>99.177999999999997</v>
      </c>
      <c r="I1689" s="7">
        <v>87.766999999999996</v>
      </c>
      <c r="J1689" s="7">
        <v>106.40300000000001</v>
      </c>
      <c r="K1689" s="7">
        <v>92.174999999999997</v>
      </c>
      <c r="L1689" s="7">
        <v>88.495000000000005</v>
      </c>
      <c r="M1689" s="7">
        <v>83.676000000000002</v>
      </c>
      <c r="N1689" s="7">
        <v>73.44</v>
      </c>
      <c r="O1689" s="7"/>
    </row>
    <row r="1690" spans="1:15" x14ac:dyDescent="0.2">
      <c r="A1690" s="2">
        <v>1</v>
      </c>
      <c r="B1690" s="6" t="s">
        <v>22</v>
      </c>
      <c r="C1690" s="6">
        <v>0</v>
      </c>
      <c r="D1690" s="5" t="s">
        <v>149</v>
      </c>
      <c r="E1690" s="5" t="str">
        <f t="shared" si="712"/>
        <v/>
      </c>
      <c r="F1690" s="5" t="str">
        <f t="shared" si="711"/>
        <v/>
      </c>
      <c r="G1690" s="7">
        <v>91.66</v>
      </c>
      <c r="H1690" s="7">
        <v>95.046000000000006</v>
      </c>
      <c r="I1690" s="7">
        <v>88.221999999999994</v>
      </c>
      <c r="J1690" s="7">
        <v>107.416</v>
      </c>
      <c r="K1690" s="7">
        <v>96.248999999999995</v>
      </c>
      <c r="L1690" s="7">
        <v>92.82</v>
      </c>
      <c r="M1690" s="7">
        <v>89.147999999999996</v>
      </c>
      <c r="N1690" s="7">
        <v>78.647999999999996</v>
      </c>
      <c r="O1690" s="7"/>
    </row>
    <row r="1691" spans="1:15" x14ac:dyDescent="0.2">
      <c r="A1691" s="2">
        <v>1</v>
      </c>
      <c r="B1691" s="6" t="s">
        <v>23</v>
      </c>
      <c r="C1691" s="6">
        <v>0</v>
      </c>
      <c r="D1691" s="5" t="s">
        <v>149</v>
      </c>
      <c r="E1691" s="5" t="str">
        <f t="shared" si="712"/>
        <v/>
      </c>
      <c r="F1691" s="5" t="str">
        <f t="shared" si="711"/>
        <v/>
      </c>
      <c r="G1691" s="7">
        <v>91.373000000000005</v>
      </c>
      <c r="H1691" s="7">
        <v>95.067999999999998</v>
      </c>
      <c r="I1691" s="7">
        <v>90.709000000000003</v>
      </c>
      <c r="J1691" s="7">
        <v>102.027</v>
      </c>
      <c r="K1691" s="7">
        <v>99.272999999999996</v>
      </c>
      <c r="L1691" s="7">
        <v>95.415000000000006</v>
      </c>
      <c r="M1691" s="7">
        <v>91.784999999999997</v>
      </c>
      <c r="N1691" s="7">
        <v>83.257000000000005</v>
      </c>
      <c r="O1691" s="7"/>
    </row>
    <row r="1692" spans="1:15" x14ac:dyDescent="0.2">
      <c r="A1692" s="2">
        <v>1</v>
      </c>
      <c r="B1692" s="6" t="s">
        <v>24</v>
      </c>
      <c r="C1692" s="6">
        <v>0</v>
      </c>
      <c r="D1692" s="5" t="s">
        <v>149</v>
      </c>
      <c r="E1692" s="5" t="str">
        <f t="shared" si="712"/>
        <v/>
      </c>
      <c r="F1692" s="5" t="str">
        <f t="shared" si="711"/>
        <v/>
      </c>
      <c r="G1692" s="7">
        <v>90.397999999999996</v>
      </c>
      <c r="H1692" s="7">
        <v>94.748999999999995</v>
      </c>
      <c r="I1692" s="7">
        <v>90.814999999999998</v>
      </c>
      <c r="J1692" s="7">
        <v>103.488</v>
      </c>
      <c r="K1692" s="7">
        <v>100.461</v>
      </c>
      <c r="L1692" s="7">
        <v>95.847999999999999</v>
      </c>
      <c r="M1692" s="7">
        <v>94.912000000000006</v>
      </c>
      <c r="N1692" s="7">
        <v>86.194000000000003</v>
      </c>
      <c r="O1692" s="7"/>
    </row>
    <row r="1693" spans="1:15" x14ac:dyDescent="0.2">
      <c r="A1693" s="2">
        <v>1</v>
      </c>
      <c r="B1693" s="6" t="s">
        <v>25</v>
      </c>
      <c r="C1693" s="6">
        <v>0</v>
      </c>
      <c r="D1693" s="5" t="s">
        <v>149</v>
      </c>
      <c r="E1693" s="5" t="str">
        <f t="shared" si="712"/>
        <v/>
      </c>
      <c r="F1693" s="5" t="str">
        <f t="shared" si="711"/>
        <v/>
      </c>
      <c r="G1693" s="7">
        <v>95.171999999999997</v>
      </c>
      <c r="H1693" s="7">
        <v>99.546999999999997</v>
      </c>
      <c r="I1693" s="7">
        <v>97.049000000000007</v>
      </c>
      <c r="J1693" s="7">
        <v>103.07299999999999</v>
      </c>
      <c r="K1693" s="7">
        <v>101.97199999999999</v>
      </c>
      <c r="L1693" s="7">
        <v>97.491</v>
      </c>
      <c r="M1693" s="7">
        <v>92.683000000000007</v>
      </c>
      <c r="N1693" s="7">
        <v>89.947999999999993</v>
      </c>
      <c r="O1693" s="7"/>
    </row>
    <row r="1694" spans="1:15" x14ac:dyDescent="0.2">
      <c r="A1694" s="2">
        <v>1</v>
      </c>
      <c r="B1694" s="6" t="s">
        <v>26</v>
      </c>
      <c r="C1694" s="6">
        <v>0</v>
      </c>
      <c r="D1694" s="5" t="s">
        <v>149</v>
      </c>
      <c r="E1694" s="5" t="str">
        <f t="shared" si="712"/>
        <v/>
      </c>
      <c r="F1694" s="5" t="str">
        <f t="shared" si="711"/>
        <v/>
      </c>
      <c r="G1694" s="7">
        <v>89.254999999999995</v>
      </c>
      <c r="H1694" s="7">
        <v>94.191999999999993</v>
      </c>
      <c r="I1694" s="7">
        <v>97.614000000000004</v>
      </c>
      <c r="J1694" s="7">
        <v>111.244</v>
      </c>
      <c r="K1694" s="7">
        <v>109.36499999999999</v>
      </c>
      <c r="L1694" s="7">
        <v>103.633</v>
      </c>
      <c r="M1694" s="7">
        <v>96.436999999999998</v>
      </c>
      <c r="N1694" s="7">
        <v>94.135999999999996</v>
      </c>
      <c r="O1694" s="7"/>
    </row>
    <row r="1695" spans="1:15" x14ac:dyDescent="0.2">
      <c r="A1695" s="2">
        <v>1</v>
      </c>
      <c r="B1695" s="6" t="s">
        <v>27</v>
      </c>
      <c r="C1695" s="6">
        <v>0</v>
      </c>
      <c r="D1695" s="5" t="s">
        <v>149</v>
      </c>
      <c r="E1695" s="5" t="str">
        <f t="shared" si="712"/>
        <v/>
      </c>
      <c r="F1695" s="5" t="str">
        <f t="shared" si="711"/>
        <v/>
      </c>
      <c r="G1695" s="7">
        <v>89.63</v>
      </c>
      <c r="H1695" s="7">
        <v>94.594999999999999</v>
      </c>
      <c r="I1695" s="7">
        <v>100.16</v>
      </c>
      <c r="J1695" s="7">
        <v>105.265</v>
      </c>
      <c r="K1695" s="7">
        <v>111.748</v>
      </c>
      <c r="L1695" s="7">
        <v>105.88200000000001</v>
      </c>
      <c r="M1695" s="7">
        <v>99.376000000000005</v>
      </c>
      <c r="N1695" s="7">
        <v>99.534999999999997</v>
      </c>
      <c r="O1695" s="7"/>
    </row>
    <row r="1696" spans="1:15" x14ac:dyDescent="0.2">
      <c r="A1696" s="2">
        <v>1</v>
      </c>
      <c r="B1696" s="6" t="s">
        <v>28</v>
      </c>
      <c r="C1696" s="6">
        <v>0</v>
      </c>
      <c r="D1696" s="5" t="s">
        <v>149</v>
      </c>
      <c r="E1696" s="5" t="str">
        <f t="shared" si="712"/>
        <v/>
      </c>
      <c r="F1696" s="5" t="str">
        <f t="shared" si="711"/>
        <v/>
      </c>
      <c r="G1696" s="7">
        <v>95.087000000000003</v>
      </c>
      <c r="H1696" s="7">
        <v>94.341999999999999</v>
      </c>
      <c r="I1696" s="7">
        <v>95.075999999999993</v>
      </c>
      <c r="J1696" s="7">
        <v>101.633</v>
      </c>
      <c r="K1696" s="7">
        <v>99.989000000000004</v>
      </c>
      <c r="L1696" s="7">
        <v>100.779</v>
      </c>
      <c r="M1696" s="7">
        <v>100.955</v>
      </c>
      <c r="N1696" s="7">
        <v>95.984999999999999</v>
      </c>
      <c r="O1696" s="7"/>
    </row>
    <row r="1697" spans="1:15" x14ac:dyDescent="0.2">
      <c r="A1697" s="2">
        <v>1</v>
      </c>
      <c r="B1697" s="6" t="s">
        <v>29</v>
      </c>
      <c r="C1697" s="6">
        <v>0</v>
      </c>
      <c r="D1697" s="5" t="s">
        <v>149</v>
      </c>
      <c r="E1697" s="5" t="str">
        <f t="shared" si="712"/>
        <v/>
      </c>
      <c r="F1697" s="5" t="str">
        <f t="shared" si="711"/>
        <v/>
      </c>
      <c r="G1697" s="7">
        <v>100</v>
      </c>
      <c r="H1697" s="7">
        <v>100</v>
      </c>
      <c r="I1697" s="7">
        <v>100</v>
      </c>
      <c r="J1697" s="7">
        <v>100</v>
      </c>
      <c r="K1697" s="7">
        <v>100</v>
      </c>
      <c r="L1697" s="7">
        <v>100</v>
      </c>
      <c r="M1697" s="7">
        <v>100</v>
      </c>
      <c r="N1697" s="7">
        <v>100</v>
      </c>
      <c r="O1697" s="7"/>
    </row>
    <row r="1698" spans="1:15" x14ac:dyDescent="0.2">
      <c r="A1698" s="2">
        <v>1</v>
      </c>
      <c r="B1698" s="6" t="s">
        <v>30</v>
      </c>
      <c r="C1698" s="6">
        <v>0</v>
      </c>
      <c r="D1698" s="5" t="s">
        <v>149</v>
      </c>
      <c r="E1698" s="5" t="str">
        <f t="shared" si="712"/>
        <v/>
      </c>
      <c r="F1698" s="5" t="str">
        <f t="shared" si="711"/>
        <v/>
      </c>
      <c r="G1698" s="7">
        <v>96.739000000000004</v>
      </c>
      <c r="H1698" s="7">
        <v>99.328000000000003</v>
      </c>
      <c r="I1698" s="7">
        <v>98.210999999999999</v>
      </c>
      <c r="J1698" s="7">
        <v>108.968</v>
      </c>
      <c r="K1698" s="7">
        <v>101.52200000000001</v>
      </c>
      <c r="L1698" s="7">
        <v>98.875</v>
      </c>
      <c r="M1698" s="7">
        <v>101.932</v>
      </c>
      <c r="N1698" s="7">
        <v>100.10899999999999</v>
      </c>
      <c r="O1698" s="7"/>
    </row>
    <row r="1699" spans="1:15" x14ac:dyDescent="0.2">
      <c r="A1699" s="2">
        <v>1</v>
      </c>
      <c r="B1699" s="6" t="s">
        <v>31</v>
      </c>
      <c r="C1699" s="6">
        <v>0</v>
      </c>
      <c r="D1699" s="5" t="s">
        <v>149</v>
      </c>
      <c r="E1699" s="5" t="str">
        <f t="shared" si="712"/>
        <v/>
      </c>
      <c r="F1699" s="5" t="str">
        <f t="shared" si="711"/>
        <v/>
      </c>
      <c r="G1699" s="7">
        <v>92.274000000000001</v>
      </c>
      <c r="H1699" s="7">
        <v>95.058999999999997</v>
      </c>
      <c r="I1699" s="7">
        <v>97.936999999999998</v>
      </c>
      <c r="J1699" s="7">
        <v>125.833</v>
      </c>
      <c r="K1699" s="7">
        <v>106.137</v>
      </c>
      <c r="L1699" s="7">
        <v>103.02800000000001</v>
      </c>
      <c r="M1699" s="7">
        <v>108.48699999999999</v>
      </c>
      <c r="N1699" s="7">
        <v>106.249</v>
      </c>
      <c r="O1699" s="7"/>
    </row>
    <row r="1700" spans="1:15" x14ac:dyDescent="0.2">
      <c r="A1700" s="2">
        <v>1</v>
      </c>
      <c r="B1700" s="6" t="s">
        <v>32</v>
      </c>
      <c r="C1700" s="6">
        <v>0</v>
      </c>
      <c r="D1700" s="5" t="s">
        <v>149</v>
      </c>
      <c r="E1700" s="5" t="str">
        <f t="shared" si="712"/>
        <v/>
      </c>
      <c r="F1700" s="5" t="str">
        <f t="shared" si="711"/>
        <v/>
      </c>
      <c r="G1700" s="7">
        <v>99.590999999999994</v>
      </c>
      <c r="H1700" s="7">
        <v>98.998000000000005</v>
      </c>
      <c r="I1700" s="7">
        <v>105.592</v>
      </c>
      <c r="J1700" s="7">
        <v>125.45099999999999</v>
      </c>
      <c r="K1700" s="7">
        <v>106.026</v>
      </c>
      <c r="L1700" s="7">
        <v>106.661</v>
      </c>
      <c r="M1700" s="7">
        <v>106.488</v>
      </c>
      <c r="N1700" s="7">
        <v>112.443</v>
      </c>
      <c r="O1700" s="7"/>
    </row>
    <row r="1701" spans="1:15" x14ac:dyDescent="0.2">
      <c r="A1701" s="2">
        <v>1</v>
      </c>
      <c r="B1701" s="6" t="s">
        <v>33</v>
      </c>
      <c r="C1701" s="6">
        <v>0</v>
      </c>
      <c r="D1701" s="5" t="s">
        <v>149</v>
      </c>
      <c r="E1701" s="5" t="str">
        <f t="shared" si="712"/>
        <v/>
      </c>
      <c r="F1701" s="5" t="str">
        <f t="shared" si="711"/>
        <v/>
      </c>
      <c r="G1701" s="7">
        <v>105.511</v>
      </c>
      <c r="H1701" s="7">
        <v>102.9</v>
      </c>
      <c r="I1701" s="7">
        <v>107.084</v>
      </c>
      <c r="J1701" s="7">
        <v>118.84099999999999</v>
      </c>
      <c r="K1701" s="7">
        <v>101.491</v>
      </c>
      <c r="L1701" s="7">
        <v>104.066</v>
      </c>
      <c r="M1701" s="7">
        <v>107.971</v>
      </c>
      <c r="N1701" s="7">
        <v>115.619</v>
      </c>
      <c r="O1701" s="7"/>
    </row>
    <row r="1702" spans="1:15" x14ac:dyDescent="0.2">
      <c r="A1702" s="2">
        <v>1</v>
      </c>
      <c r="B1702" s="6" t="s">
        <v>34</v>
      </c>
      <c r="C1702" s="6">
        <v>0</v>
      </c>
      <c r="D1702" s="5" t="s">
        <v>149</v>
      </c>
      <c r="E1702" s="5" t="str">
        <f t="shared" si="712"/>
        <v/>
      </c>
      <c r="F1702" s="5" t="str">
        <f t="shared" si="711"/>
        <v/>
      </c>
      <c r="G1702" s="7">
        <v>108.67</v>
      </c>
      <c r="H1702" s="7">
        <v>102.74299999999999</v>
      </c>
      <c r="I1702" s="7">
        <v>96.522000000000006</v>
      </c>
      <c r="J1702" s="7">
        <v>110.60899999999999</v>
      </c>
      <c r="K1702" s="7">
        <v>88.820999999999998</v>
      </c>
      <c r="L1702" s="7">
        <v>93.944999999999993</v>
      </c>
      <c r="M1702" s="7">
        <v>110.84399999999999</v>
      </c>
      <c r="N1702" s="7">
        <v>106.988</v>
      </c>
      <c r="O1702" s="7"/>
    </row>
    <row r="1703" spans="1:15" x14ac:dyDescent="0.2">
      <c r="A1703" s="2">
        <v>1</v>
      </c>
      <c r="B1703" s="6" t="s">
        <v>35</v>
      </c>
      <c r="C1703" s="6">
        <v>0</v>
      </c>
      <c r="D1703" s="5" t="s">
        <v>149</v>
      </c>
      <c r="E1703" s="5" t="str">
        <f t="shared" si="712"/>
        <v/>
      </c>
      <c r="F1703" s="5" t="str">
        <f t="shared" si="711"/>
        <v/>
      </c>
      <c r="G1703" s="7">
        <v>104.69199999999999</v>
      </c>
      <c r="H1703" s="7">
        <v>101.18600000000001</v>
      </c>
      <c r="I1703" s="7">
        <v>79.128</v>
      </c>
      <c r="J1703" s="7">
        <v>112.014</v>
      </c>
      <c r="K1703" s="7">
        <v>75.581999999999994</v>
      </c>
      <c r="L1703" s="7">
        <v>78.200999999999993</v>
      </c>
      <c r="M1703" s="7">
        <v>114.58799999999999</v>
      </c>
      <c r="N1703" s="7">
        <v>90.671000000000006</v>
      </c>
      <c r="O1703" s="7"/>
    </row>
    <row r="1704" spans="1:15" x14ac:dyDescent="0.2">
      <c r="A1704" s="2">
        <v>1</v>
      </c>
      <c r="B1704" s="6" t="s">
        <v>36</v>
      </c>
      <c r="C1704" s="6">
        <v>0</v>
      </c>
      <c r="D1704" s="5" t="s">
        <v>149</v>
      </c>
      <c r="E1704" s="5" t="str">
        <f t="shared" si="712"/>
        <v/>
      </c>
      <c r="F1704" s="5" t="str">
        <f t="shared" si="711"/>
        <v/>
      </c>
      <c r="G1704" s="7">
        <v>102.425</v>
      </c>
      <c r="H1704" s="7">
        <v>96.179000000000002</v>
      </c>
      <c r="I1704" s="7">
        <v>56.825000000000003</v>
      </c>
      <c r="J1704" s="7">
        <v>106.36199999999999</v>
      </c>
      <c r="K1704" s="7">
        <v>55.48</v>
      </c>
      <c r="L1704" s="7">
        <v>59.082999999999998</v>
      </c>
      <c r="M1704" s="7">
        <v>113.654</v>
      </c>
      <c r="N1704" s="7">
        <v>64.584000000000003</v>
      </c>
      <c r="O1704" s="7"/>
    </row>
    <row r="1705" spans="1:15" x14ac:dyDescent="0.2">
      <c r="A1705" s="2">
        <v>1</v>
      </c>
      <c r="B1705" s="6" t="s">
        <v>37</v>
      </c>
      <c r="C1705" s="6">
        <v>0</v>
      </c>
      <c r="D1705" s="5" t="s">
        <v>149</v>
      </c>
      <c r="E1705" s="5" t="str">
        <f t="shared" si="712"/>
        <v/>
      </c>
      <c r="F1705" s="5" t="str">
        <f t="shared" si="711"/>
        <v/>
      </c>
      <c r="G1705" s="7">
        <v>112.47799999999999</v>
      </c>
      <c r="H1705" s="7">
        <v>106.331</v>
      </c>
      <c r="I1705" s="7">
        <v>59.143999999999998</v>
      </c>
      <c r="J1705" s="7">
        <v>113.61199999999999</v>
      </c>
      <c r="K1705" s="7">
        <v>52.582999999999998</v>
      </c>
      <c r="L1705" s="7">
        <v>55.622999999999998</v>
      </c>
      <c r="M1705" s="7">
        <v>110.155</v>
      </c>
      <c r="N1705" s="7">
        <v>65.150999999999996</v>
      </c>
      <c r="O1705" s="7"/>
    </row>
    <row r="1706" spans="1:15" x14ac:dyDescent="0.2">
      <c r="A1706" s="2">
        <v>1</v>
      </c>
      <c r="B1706" s="6" t="s">
        <v>63</v>
      </c>
      <c r="C1706" s="6">
        <v>0</v>
      </c>
      <c r="D1706" s="5" t="s">
        <v>149</v>
      </c>
      <c r="E1706" s="5" t="str">
        <f t="shared" si="712"/>
        <v/>
      </c>
      <c r="F1706" s="5" t="str">
        <f t="shared" si="711"/>
        <v/>
      </c>
      <c r="G1706" s="7">
        <v>115.349</v>
      </c>
      <c r="H1706" s="7">
        <v>112.3</v>
      </c>
      <c r="I1706" s="7">
        <v>60.618000000000002</v>
      </c>
      <c r="J1706" s="7">
        <v>110.729</v>
      </c>
      <c r="K1706" s="7">
        <v>52.552</v>
      </c>
      <c r="L1706" s="7">
        <v>53.978999999999999</v>
      </c>
      <c r="M1706" s="7">
        <v>106.089</v>
      </c>
      <c r="N1706" s="7">
        <v>64.308999999999997</v>
      </c>
      <c r="O1706" s="7"/>
    </row>
    <row r="1707" spans="1:15" x14ac:dyDescent="0.2">
      <c r="A1707" s="2">
        <v>0</v>
      </c>
      <c r="B1707" s="5" t="s">
        <v>150</v>
      </c>
      <c r="C1707" s="6" t="s">
        <v>0</v>
      </c>
      <c r="E1707" s="5" t="str">
        <f t="shared" si="712"/>
        <v/>
      </c>
      <c r="F1707" s="5" t="str">
        <f t="shared" si="711"/>
        <v/>
      </c>
    </row>
    <row r="1708" spans="1:15" x14ac:dyDescent="0.2">
      <c r="A1708" s="2">
        <v>1</v>
      </c>
      <c r="B1708" s="6" t="s">
        <v>13</v>
      </c>
      <c r="C1708" s="6">
        <v>0</v>
      </c>
      <c r="D1708" s="5" t="s">
        <v>151</v>
      </c>
      <c r="E1708" s="5" t="str">
        <f t="shared" si="712"/>
        <v/>
      </c>
      <c r="F1708" s="5" t="str">
        <f t="shared" si="711"/>
        <v/>
      </c>
      <c r="G1708" s="7">
        <v>89.882999999999996</v>
      </c>
      <c r="H1708" s="7">
        <v>92.251999999999995</v>
      </c>
      <c r="I1708" s="7">
        <v>91.754000000000005</v>
      </c>
      <c r="J1708" s="7">
        <v>65.116</v>
      </c>
      <c r="K1708" s="7">
        <v>102.081</v>
      </c>
      <c r="L1708" s="7">
        <v>99.46</v>
      </c>
      <c r="M1708" s="7">
        <v>60.692999999999998</v>
      </c>
      <c r="N1708" s="7">
        <v>55.688000000000002</v>
      </c>
      <c r="O1708" s="7"/>
    </row>
    <row r="1709" spans="1:15" x14ac:dyDescent="0.2">
      <c r="A1709" s="2">
        <v>1</v>
      </c>
      <c r="B1709" s="6" t="s">
        <v>15</v>
      </c>
      <c r="C1709" s="6">
        <v>0</v>
      </c>
      <c r="D1709" s="5" t="s">
        <v>151</v>
      </c>
      <c r="E1709" s="5" t="str">
        <f t="shared" si="712"/>
        <v/>
      </c>
      <c r="F1709" s="5" t="str">
        <f t="shared" si="711"/>
        <v/>
      </c>
      <c r="G1709" s="7">
        <v>87.635999999999996</v>
      </c>
      <c r="H1709" s="7">
        <v>89.552999999999997</v>
      </c>
      <c r="I1709" s="7">
        <v>90.197999999999993</v>
      </c>
      <c r="J1709" s="7">
        <v>67.361999999999995</v>
      </c>
      <c r="K1709" s="7">
        <v>102.922</v>
      </c>
      <c r="L1709" s="7">
        <v>100.72</v>
      </c>
      <c r="M1709" s="7">
        <v>65.632999999999996</v>
      </c>
      <c r="N1709" s="7">
        <v>59.198999999999998</v>
      </c>
      <c r="O1709" s="7"/>
    </row>
    <row r="1710" spans="1:15" x14ac:dyDescent="0.2">
      <c r="A1710" s="2">
        <v>1</v>
      </c>
      <c r="B1710" s="6" t="s">
        <v>16</v>
      </c>
      <c r="C1710" s="6">
        <v>0</v>
      </c>
      <c r="D1710" s="5" t="s">
        <v>151</v>
      </c>
      <c r="E1710" s="5" t="str">
        <f t="shared" si="712"/>
        <v/>
      </c>
      <c r="F1710" s="5" t="str">
        <f t="shared" si="711"/>
        <v/>
      </c>
      <c r="G1710" s="7">
        <v>88.522999999999996</v>
      </c>
      <c r="H1710" s="7">
        <v>89.745999999999995</v>
      </c>
      <c r="I1710" s="7">
        <v>88.911000000000001</v>
      </c>
      <c r="J1710" s="7">
        <v>70.093000000000004</v>
      </c>
      <c r="K1710" s="7">
        <v>100.438</v>
      </c>
      <c r="L1710" s="7">
        <v>99.07</v>
      </c>
      <c r="M1710" s="7">
        <v>67.447000000000003</v>
      </c>
      <c r="N1710" s="7">
        <v>59.968000000000004</v>
      </c>
      <c r="O1710" s="7"/>
    </row>
    <row r="1711" spans="1:15" x14ac:dyDescent="0.2">
      <c r="A1711" s="2">
        <v>1</v>
      </c>
      <c r="B1711" s="6" t="s">
        <v>17</v>
      </c>
      <c r="C1711" s="6">
        <v>0</v>
      </c>
      <c r="D1711" s="5" t="s">
        <v>151</v>
      </c>
      <c r="E1711" s="5" t="str">
        <f t="shared" si="712"/>
        <v/>
      </c>
      <c r="F1711" s="5" t="str">
        <f t="shared" si="711"/>
        <v/>
      </c>
      <c r="G1711" s="7">
        <v>90.471999999999994</v>
      </c>
      <c r="H1711" s="7">
        <v>91.852999999999994</v>
      </c>
      <c r="I1711" s="7">
        <v>88.021000000000001</v>
      </c>
      <c r="J1711" s="7">
        <v>71.498999999999995</v>
      </c>
      <c r="K1711" s="7">
        <v>97.290999999999997</v>
      </c>
      <c r="L1711" s="7">
        <v>95.828000000000003</v>
      </c>
      <c r="M1711" s="7">
        <v>69.185000000000002</v>
      </c>
      <c r="N1711" s="7">
        <v>60.898000000000003</v>
      </c>
      <c r="O1711" s="7"/>
    </row>
    <row r="1712" spans="1:15" x14ac:dyDescent="0.2">
      <c r="A1712" s="2">
        <v>1</v>
      </c>
      <c r="B1712" s="6" t="s">
        <v>18</v>
      </c>
      <c r="C1712" s="6">
        <v>0</v>
      </c>
      <c r="D1712" s="5" t="s">
        <v>151</v>
      </c>
      <c r="E1712" s="5" t="str">
        <f t="shared" si="712"/>
        <v/>
      </c>
      <c r="F1712" s="5" t="str">
        <f t="shared" si="711"/>
        <v/>
      </c>
      <c r="G1712" s="7">
        <v>88.742000000000004</v>
      </c>
      <c r="H1712" s="7">
        <v>90.328000000000003</v>
      </c>
      <c r="I1712" s="7">
        <v>81.03</v>
      </c>
      <c r="J1712" s="7">
        <v>73.796000000000006</v>
      </c>
      <c r="K1712" s="7">
        <v>91.308999999999997</v>
      </c>
      <c r="L1712" s="7">
        <v>89.706000000000003</v>
      </c>
      <c r="M1712" s="7">
        <v>71.242999999999995</v>
      </c>
      <c r="N1712" s="7">
        <v>57.728000000000002</v>
      </c>
      <c r="O1712" s="7"/>
    </row>
    <row r="1713" spans="1:15" x14ac:dyDescent="0.2">
      <c r="A1713" s="2">
        <v>1</v>
      </c>
      <c r="B1713" s="6" t="s">
        <v>19</v>
      </c>
      <c r="C1713" s="6">
        <v>0</v>
      </c>
      <c r="D1713" s="5" t="s">
        <v>151</v>
      </c>
      <c r="E1713" s="5" t="str">
        <f t="shared" si="712"/>
        <v/>
      </c>
      <c r="F1713" s="5" t="str">
        <f t="shared" si="711"/>
        <v/>
      </c>
      <c r="G1713" s="7">
        <v>87.789000000000001</v>
      </c>
      <c r="H1713" s="7">
        <v>90.97</v>
      </c>
      <c r="I1713" s="7">
        <v>82.915000000000006</v>
      </c>
      <c r="J1713" s="7">
        <v>78.099999999999994</v>
      </c>
      <c r="K1713" s="7">
        <v>94.448999999999998</v>
      </c>
      <c r="L1713" s="7">
        <v>91.146000000000001</v>
      </c>
      <c r="M1713" s="7">
        <v>75.102999999999994</v>
      </c>
      <c r="N1713" s="7">
        <v>62.271999999999998</v>
      </c>
      <c r="O1713" s="7"/>
    </row>
    <row r="1714" spans="1:15" x14ac:dyDescent="0.2">
      <c r="A1714" s="2">
        <v>1</v>
      </c>
      <c r="B1714" s="6" t="s">
        <v>20</v>
      </c>
      <c r="C1714" s="6">
        <v>0</v>
      </c>
      <c r="D1714" s="5" t="s">
        <v>151</v>
      </c>
      <c r="E1714" s="5" t="str">
        <f t="shared" si="712"/>
        <v/>
      </c>
      <c r="F1714" s="5" t="str">
        <f t="shared" si="711"/>
        <v/>
      </c>
      <c r="G1714" s="7">
        <v>87.484999999999999</v>
      </c>
      <c r="H1714" s="7">
        <v>91.236999999999995</v>
      </c>
      <c r="I1714" s="7">
        <v>87.403999999999996</v>
      </c>
      <c r="J1714" s="7">
        <v>85.944000000000003</v>
      </c>
      <c r="K1714" s="7">
        <v>99.906999999999996</v>
      </c>
      <c r="L1714" s="7">
        <v>95.798000000000002</v>
      </c>
      <c r="M1714" s="7">
        <v>77.944000000000003</v>
      </c>
      <c r="N1714" s="7">
        <v>68.126000000000005</v>
      </c>
      <c r="O1714" s="7"/>
    </row>
    <row r="1715" spans="1:15" x14ac:dyDescent="0.2">
      <c r="A1715" s="2">
        <v>1</v>
      </c>
      <c r="B1715" s="6" t="s">
        <v>21</v>
      </c>
      <c r="C1715" s="6">
        <v>0</v>
      </c>
      <c r="D1715" s="5" t="s">
        <v>151</v>
      </c>
      <c r="E1715" s="5" t="str">
        <f t="shared" si="712"/>
        <v/>
      </c>
      <c r="F1715" s="5" t="str">
        <f t="shared" si="711"/>
        <v/>
      </c>
      <c r="G1715" s="7">
        <v>84.566999999999993</v>
      </c>
      <c r="H1715" s="7">
        <v>89.197999999999993</v>
      </c>
      <c r="I1715" s="7">
        <v>91.688000000000002</v>
      </c>
      <c r="J1715" s="7">
        <v>89.778999999999996</v>
      </c>
      <c r="K1715" s="7">
        <v>108.42</v>
      </c>
      <c r="L1715" s="7">
        <v>102.791</v>
      </c>
      <c r="M1715" s="7">
        <v>79.548000000000002</v>
      </c>
      <c r="N1715" s="7">
        <v>72.936000000000007</v>
      </c>
      <c r="O1715" s="7"/>
    </row>
    <row r="1716" spans="1:15" x14ac:dyDescent="0.2">
      <c r="A1716" s="2">
        <v>1</v>
      </c>
      <c r="B1716" s="6" t="s">
        <v>22</v>
      </c>
      <c r="C1716" s="6">
        <v>0</v>
      </c>
      <c r="D1716" s="5" t="s">
        <v>151</v>
      </c>
      <c r="E1716" s="5" t="str">
        <f t="shared" si="712"/>
        <v/>
      </c>
      <c r="F1716" s="5" t="str">
        <f t="shared" si="711"/>
        <v/>
      </c>
      <c r="G1716" s="7">
        <v>86.040999999999997</v>
      </c>
      <c r="H1716" s="7">
        <v>88.572000000000003</v>
      </c>
      <c r="I1716" s="7">
        <v>94.260999999999996</v>
      </c>
      <c r="J1716" s="7">
        <v>91.236000000000004</v>
      </c>
      <c r="K1716" s="7">
        <v>109.553</v>
      </c>
      <c r="L1716" s="7">
        <v>106.423</v>
      </c>
      <c r="M1716" s="7">
        <v>82.346000000000004</v>
      </c>
      <c r="N1716" s="7">
        <v>77.62</v>
      </c>
      <c r="O1716" s="7"/>
    </row>
    <row r="1717" spans="1:15" x14ac:dyDescent="0.2">
      <c r="A1717" s="2">
        <v>1</v>
      </c>
      <c r="B1717" s="6" t="s">
        <v>23</v>
      </c>
      <c r="C1717" s="6">
        <v>0</v>
      </c>
      <c r="D1717" s="5" t="s">
        <v>151</v>
      </c>
      <c r="E1717" s="5" t="str">
        <f t="shared" si="712"/>
        <v/>
      </c>
      <c r="F1717" s="5" t="str">
        <f t="shared" si="711"/>
        <v/>
      </c>
      <c r="G1717" s="7">
        <v>86.875</v>
      </c>
      <c r="H1717" s="7">
        <v>89.265000000000001</v>
      </c>
      <c r="I1717" s="7">
        <v>97.944999999999993</v>
      </c>
      <c r="J1717" s="7">
        <v>92.39</v>
      </c>
      <c r="K1717" s="7">
        <v>112.742</v>
      </c>
      <c r="L1717" s="7">
        <v>109.724</v>
      </c>
      <c r="M1717" s="7">
        <v>83.899000000000001</v>
      </c>
      <c r="N1717" s="7">
        <v>82.174999999999997</v>
      </c>
      <c r="O1717" s="7"/>
    </row>
    <row r="1718" spans="1:15" x14ac:dyDescent="0.2">
      <c r="A1718" s="2">
        <v>1</v>
      </c>
      <c r="B1718" s="6" t="s">
        <v>24</v>
      </c>
      <c r="C1718" s="6">
        <v>0</v>
      </c>
      <c r="D1718" s="5" t="s">
        <v>151</v>
      </c>
      <c r="E1718" s="5" t="str">
        <f t="shared" si="712"/>
        <v/>
      </c>
      <c r="F1718" s="5" t="str">
        <f t="shared" si="711"/>
        <v/>
      </c>
      <c r="G1718" s="7">
        <v>87.277000000000001</v>
      </c>
      <c r="H1718" s="7">
        <v>90.09</v>
      </c>
      <c r="I1718" s="7">
        <v>100.337</v>
      </c>
      <c r="J1718" s="7">
        <v>95.194000000000003</v>
      </c>
      <c r="K1718" s="7">
        <v>114.965</v>
      </c>
      <c r="L1718" s="7">
        <v>111.375</v>
      </c>
      <c r="M1718" s="7">
        <v>87.59</v>
      </c>
      <c r="N1718" s="7">
        <v>87.885000000000005</v>
      </c>
      <c r="O1718" s="7"/>
    </row>
    <row r="1719" spans="1:15" x14ac:dyDescent="0.2">
      <c r="A1719" s="2">
        <v>1</v>
      </c>
      <c r="B1719" s="6" t="s">
        <v>25</v>
      </c>
      <c r="C1719" s="6">
        <v>0</v>
      </c>
      <c r="D1719" s="5" t="s">
        <v>151</v>
      </c>
      <c r="E1719" s="5" t="str">
        <f t="shared" si="712"/>
        <v/>
      </c>
      <c r="F1719" s="5" t="str">
        <f t="shared" si="711"/>
        <v/>
      </c>
      <c r="G1719" s="7">
        <v>87.781000000000006</v>
      </c>
      <c r="H1719" s="7">
        <v>91.222999999999999</v>
      </c>
      <c r="I1719" s="7">
        <v>105.651</v>
      </c>
      <c r="J1719" s="7">
        <v>96.138000000000005</v>
      </c>
      <c r="K1719" s="7">
        <v>120.358</v>
      </c>
      <c r="L1719" s="7">
        <v>115.816</v>
      </c>
      <c r="M1719" s="7">
        <v>89.718000000000004</v>
      </c>
      <c r="N1719" s="7">
        <v>94.787999999999997</v>
      </c>
      <c r="O1719" s="7"/>
    </row>
    <row r="1720" spans="1:15" x14ac:dyDescent="0.2">
      <c r="A1720" s="2">
        <v>1</v>
      </c>
      <c r="B1720" s="6" t="s">
        <v>26</v>
      </c>
      <c r="C1720" s="6">
        <v>0</v>
      </c>
      <c r="D1720" s="5" t="s">
        <v>151</v>
      </c>
      <c r="E1720" s="5" t="str">
        <f t="shared" si="712"/>
        <v/>
      </c>
      <c r="F1720" s="5" t="str">
        <f t="shared" si="711"/>
        <v/>
      </c>
      <c r="G1720" s="7">
        <v>91.45</v>
      </c>
      <c r="H1720" s="7">
        <v>94.774000000000001</v>
      </c>
      <c r="I1720" s="7">
        <v>109.90600000000001</v>
      </c>
      <c r="J1720" s="7">
        <v>97.73</v>
      </c>
      <c r="K1720" s="7">
        <v>120.182</v>
      </c>
      <c r="L1720" s="7">
        <v>115.96599999999999</v>
      </c>
      <c r="M1720" s="7">
        <v>91.847999999999999</v>
      </c>
      <c r="N1720" s="7">
        <v>100.947</v>
      </c>
      <c r="O1720" s="7"/>
    </row>
    <row r="1721" spans="1:15" x14ac:dyDescent="0.2">
      <c r="A1721" s="2">
        <v>1</v>
      </c>
      <c r="B1721" s="6" t="s">
        <v>27</v>
      </c>
      <c r="C1721" s="6">
        <v>0</v>
      </c>
      <c r="D1721" s="5" t="s">
        <v>151</v>
      </c>
      <c r="E1721" s="5" t="str">
        <f t="shared" si="712"/>
        <v/>
      </c>
      <c r="F1721" s="5" t="str">
        <f t="shared" si="711"/>
        <v/>
      </c>
      <c r="G1721" s="7">
        <v>90.406999999999996</v>
      </c>
      <c r="H1721" s="7">
        <v>92.197000000000003</v>
      </c>
      <c r="I1721" s="7">
        <v>104.842</v>
      </c>
      <c r="J1721" s="7">
        <v>98.548000000000002</v>
      </c>
      <c r="K1721" s="7">
        <v>115.967</v>
      </c>
      <c r="L1721" s="7">
        <v>113.715</v>
      </c>
      <c r="M1721" s="7">
        <v>95.102999999999994</v>
      </c>
      <c r="N1721" s="7">
        <v>99.707999999999998</v>
      </c>
      <c r="O1721" s="7"/>
    </row>
    <row r="1722" spans="1:15" x14ac:dyDescent="0.2">
      <c r="A1722" s="2">
        <v>1</v>
      </c>
      <c r="B1722" s="6" t="s">
        <v>28</v>
      </c>
      <c r="C1722" s="6">
        <v>0</v>
      </c>
      <c r="D1722" s="5" t="s">
        <v>151</v>
      </c>
      <c r="E1722" s="5" t="str">
        <f t="shared" si="712"/>
        <v/>
      </c>
      <c r="F1722" s="5" t="str">
        <f t="shared" si="711"/>
        <v/>
      </c>
      <c r="G1722" s="7">
        <v>90.9</v>
      </c>
      <c r="H1722" s="7">
        <v>91.411000000000001</v>
      </c>
      <c r="I1722" s="7">
        <v>96.87</v>
      </c>
      <c r="J1722" s="7">
        <v>99.644999999999996</v>
      </c>
      <c r="K1722" s="7">
        <v>106.569</v>
      </c>
      <c r="L1722" s="7">
        <v>105.97199999999999</v>
      </c>
      <c r="M1722" s="7">
        <v>98.837000000000003</v>
      </c>
      <c r="N1722" s="7">
        <v>95.744</v>
      </c>
      <c r="O1722" s="7"/>
    </row>
    <row r="1723" spans="1:15" x14ac:dyDescent="0.2">
      <c r="A1723" s="2">
        <v>1</v>
      </c>
      <c r="B1723" s="6" t="s">
        <v>29</v>
      </c>
      <c r="C1723" s="6">
        <v>0</v>
      </c>
      <c r="D1723" s="5" t="s">
        <v>151</v>
      </c>
      <c r="E1723" s="5" t="str">
        <f t="shared" si="712"/>
        <v/>
      </c>
      <c r="F1723" s="5" t="str">
        <f t="shared" si="711"/>
        <v/>
      </c>
      <c r="G1723" s="7">
        <v>100</v>
      </c>
      <c r="H1723" s="7">
        <v>100</v>
      </c>
      <c r="I1723" s="7">
        <v>100</v>
      </c>
      <c r="J1723" s="7">
        <v>100</v>
      </c>
      <c r="K1723" s="7">
        <v>100</v>
      </c>
      <c r="L1723" s="7">
        <v>100</v>
      </c>
      <c r="M1723" s="7">
        <v>100</v>
      </c>
      <c r="N1723" s="7">
        <v>100</v>
      </c>
      <c r="O1723" s="7"/>
    </row>
    <row r="1724" spans="1:15" x14ac:dyDescent="0.2">
      <c r="A1724" s="2">
        <v>1</v>
      </c>
      <c r="B1724" s="6" t="s">
        <v>30</v>
      </c>
      <c r="C1724" s="6">
        <v>0</v>
      </c>
      <c r="D1724" s="5" t="s">
        <v>151</v>
      </c>
      <c r="E1724" s="5" t="str">
        <f t="shared" si="712"/>
        <v/>
      </c>
      <c r="F1724" s="5" t="str">
        <f t="shared" si="711"/>
        <v/>
      </c>
      <c r="G1724" s="7">
        <v>100.735</v>
      </c>
      <c r="H1724" s="7">
        <v>102.596</v>
      </c>
      <c r="I1724" s="7">
        <v>99.64</v>
      </c>
      <c r="J1724" s="7">
        <v>101.631</v>
      </c>
      <c r="K1724" s="7">
        <v>98.914000000000001</v>
      </c>
      <c r="L1724" s="7">
        <v>97.119</v>
      </c>
      <c r="M1724" s="7">
        <v>97.58</v>
      </c>
      <c r="N1724" s="7">
        <v>97.228999999999999</v>
      </c>
      <c r="O1724" s="7"/>
    </row>
    <row r="1725" spans="1:15" x14ac:dyDescent="0.2">
      <c r="A1725" s="2">
        <v>1</v>
      </c>
      <c r="B1725" s="6" t="s">
        <v>31</v>
      </c>
      <c r="C1725" s="6">
        <v>0</v>
      </c>
      <c r="D1725" s="5" t="s">
        <v>151</v>
      </c>
      <c r="E1725" s="5" t="str">
        <f t="shared" si="712"/>
        <v/>
      </c>
      <c r="F1725" s="5" t="str">
        <f t="shared" si="711"/>
        <v/>
      </c>
      <c r="G1725" s="7">
        <v>106.51</v>
      </c>
      <c r="H1725" s="7">
        <v>107.845</v>
      </c>
      <c r="I1725" s="7">
        <v>106.065</v>
      </c>
      <c r="J1725" s="7">
        <v>108.211</v>
      </c>
      <c r="K1725" s="7">
        <v>99.581999999999994</v>
      </c>
      <c r="L1725" s="7">
        <v>98.349000000000004</v>
      </c>
      <c r="M1725" s="7">
        <v>100.482</v>
      </c>
      <c r="N1725" s="7">
        <v>106.57599999999999</v>
      </c>
      <c r="O1725" s="7"/>
    </row>
    <row r="1726" spans="1:15" x14ac:dyDescent="0.2">
      <c r="A1726" s="2">
        <v>1</v>
      </c>
      <c r="B1726" s="6" t="s">
        <v>32</v>
      </c>
      <c r="C1726" s="6">
        <v>0</v>
      </c>
      <c r="D1726" s="5" t="s">
        <v>151</v>
      </c>
      <c r="E1726" s="5" t="str">
        <f t="shared" si="712"/>
        <v/>
      </c>
      <c r="F1726" s="5" t="str">
        <f t="shared" si="711"/>
        <v/>
      </c>
      <c r="G1726" s="7">
        <v>111.49299999999999</v>
      </c>
      <c r="H1726" s="7">
        <v>111.979</v>
      </c>
      <c r="I1726" s="7">
        <v>112.92</v>
      </c>
      <c r="J1726" s="7">
        <v>110.875</v>
      </c>
      <c r="K1726" s="7">
        <v>101.28</v>
      </c>
      <c r="L1726" s="7">
        <v>100.84</v>
      </c>
      <c r="M1726" s="7">
        <v>100.02</v>
      </c>
      <c r="N1726" s="7">
        <v>112.94199999999999</v>
      </c>
      <c r="O1726" s="7"/>
    </row>
    <row r="1727" spans="1:15" x14ac:dyDescent="0.2">
      <c r="A1727" s="2">
        <v>1</v>
      </c>
      <c r="B1727" s="6" t="s">
        <v>33</v>
      </c>
      <c r="C1727" s="6">
        <v>0</v>
      </c>
      <c r="D1727" s="5" t="s">
        <v>151</v>
      </c>
      <c r="E1727" s="5" t="str">
        <f t="shared" si="712"/>
        <v/>
      </c>
      <c r="F1727" s="5" t="str">
        <f t="shared" si="711"/>
        <v/>
      </c>
      <c r="G1727" s="7">
        <v>113.236</v>
      </c>
      <c r="H1727" s="7">
        <v>112.929</v>
      </c>
      <c r="I1727" s="7">
        <v>113.979</v>
      </c>
      <c r="J1727" s="7">
        <v>113.623</v>
      </c>
      <c r="K1727" s="7">
        <v>100.65600000000001</v>
      </c>
      <c r="L1727" s="7">
        <v>100.93</v>
      </c>
      <c r="M1727" s="7">
        <v>103.59099999999999</v>
      </c>
      <c r="N1727" s="7">
        <v>118.072</v>
      </c>
      <c r="O1727" s="7"/>
    </row>
    <row r="1728" spans="1:15" x14ac:dyDescent="0.2">
      <c r="A1728" s="2">
        <v>1</v>
      </c>
      <c r="B1728" s="6" t="s">
        <v>34</v>
      </c>
      <c r="C1728" s="6">
        <v>0</v>
      </c>
      <c r="D1728" s="5" t="s">
        <v>151</v>
      </c>
      <c r="E1728" s="5" t="str">
        <f t="shared" si="712"/>
        <v/>
      </c>
      <c r="F1728" s="5" t="str">
        <f t="shared" si="711"/>
        <v/>
      </c>
      <c r="G1728" s="7">
        <v>115.81699999999999</v>
      </c>
      <c r="H1728" s="7">
        <v>113.44799999999999</v>
      </c>
      <c r="I1728" s="7">
        <v>109.43</v>
      </c>
      <c r="J1728" s="7">
        <v>114.136</v>
      </c>
      <c r="K1728" s="7">
        <v>94.484999999999999</v>
      </c>
      <c r="L1728" s="7">
        <v>96.459000000000003</v>
      </c>
      <c r="M1728" s="7">
        <v>110.232</v>
      </c>
      <c r="N1728" s="7">
        <v>120.627</v>
      </c>
      <c r="O1728" s="7"/>
    </row>
    <row r="1729" spans="1:15" x14ac:dyDescent="0.2">
      <c r="A1729" s="2">
        <v>1</v>
      </c>
      <c r="B1729" s="6" t="s">
        <v>35</v>
      </c>
      <c r="C1729" s="6">
        <v>0</v>
      </c>
      <c r="D1729" s="5" t="s">
        <v>151</v>
      </c>
      <c r="E1729" s="5" t="str">
        <f t="shared" si="712"/>
        <v/>
      </c>
      <c r="F1729" s="5" t="str">
        <f t="shared" si="711"/>
        <v/>
      </c>
      <c r="G1729" s="7">
        <v>112.143</v>
      </c>
      <c r="H1729" s="7">
        <v>107.616</v>
      </c>
      <c r="I1729" s="7">
        <v>93.631</v>
      </c>
      <c r="J1729" s="7">
        <v>116.002</v>
      </c>
      <c r="K1729" s="7">
        <v>83.492000000000004</v>
      </c>
      <c r="L1729" s="7">
        <v>87.004999999999995</v>
      </c>
      <c r="M1729" s="7">
        <v>114.002</v>
      </c>
      <c r="N1729" s="7">
        <v>106.741</v>
      </c>
      <c r="O1729" s="7"/>
    </row>
    <row r="1730" spans="1:15" x14ac:dyDescent="0.2">
      <c r="A1730" s="2">
        <v>1</v>
      </c>
      <c r="B1730" s="6" t="s">
        <v>36</v>
      </c>
      <c r="C1730" s="6">
        <v>0</v>
      </c>
      <c r="D1730" s="5" t="s">
        <v>151</v>
      </c>
      <c r="E1730" s="5" t="str">
        <f t="shared" si="712"/>
        <v/>
      </c>
      <c r="F1730" s="5" t="str">
        <f t="shared" si="711"/>
        <v/>
      </c>
      <c r="G1730" s="7">
        <v>104.199</v>
      </c>
      <c r="H1730" s="7">
        <v>96.712000000000003</v>
      </c>
      <c r="I1730" s="7">
        <v>68.644000000000005</v>
      </c>
      <c r="J1730" s="7">
        <v>114.77</v>
      </c>
      <c r="K1730" s="7">
        <v>65.878</v>
      </c>
      <c r="L1730" s="7">
        <v>70.977999999999994</v>
      </c>
      <c r="M1730" s="7">
        <v>118.633</v>
      </c>
      <c r="N1730" s="7">
        <v>81.435000000000002</v>
      </c>
      <c r="O1730" s="7"/>
    </row>
    <row r="1731" spans="1:15" x14ac:dyDescent="0.2">
      <c r="A1731" s="2">
        <v>1</v>
      </c>
      <c r="B1731" s="6" t="s">
        <v>37</v>
      </c>
      <c r="C1731" s="6">
        <v>0</v>
      </c>
      <c r="D1731" s="5" t="s">
        <v>151</v>
      </c>
      <c r="E1731" s="5" t="str">
        <f t="shared" si="712"/>
        <v/>
      </c>
      <c r="F1731" s="5" t="str">
        <f t="shared" si="711"/>
        <v/>
      </c>
      <c r="G1731" s="7">
        <v>111.306</v>
      </c>
      <c r="H1731" s="7">
        <v>109.949</v>
      </c>
      <c r="I1731" s="7">
        <v>71.111000000000004</v>
      </c>
      <c r="J1731" s="7">
        <v>116.151</v>
      </c>
      <c r="K1731" s="7">
        <v>63.887999999999998</v>
      </c>
      <c r="L1731" s="7">
        <v>64.676000000000002</v>
      </c>
      <c r="M1731" s="7">
        <v>111.601</v>
      </c>
      <c r="N1731" s="7">
        <v>79.36</v>
      </c>
      <c r="O1731" s="7"/>
    </row>
    <row r="1732" spans="1:15" x14ac:dyDescent="0.2">
      <c r="A1732" s="2">
        <v>1</v>
      </c>
      <c r="B1732" s="6" t="s">
        <v>63</v>
      </c>
      <c r="C1732" s="6">
        <v>0</v>
      </c>
      <c r="D1732" s="5" t="s">
        <v>151</v>
      </c>
      <c r="E1732" s="5" t="str">
        <f t="shared" si="712"/>
        <v/>
      </c>
      <c r="F1732" s="5" t="str">
        <f t="shared" si="711"/>
        <v/>
      </c>
      <c r="G1732" s="7">
        <v>115.379</v>
      </c>
      <c r="H1732" s="7">
        <v>116.02800000000001</v>
      </c>
      <c r="I1732" s="7">
        <v>72.117000000000004</v>
      </c>
      <c r="J1732" s="7">
        <v>117.41200000000001</v>
      </c>
      <c r="K1732" s="7">
        <v>62.503999999999998</v>
      </c>
      <c r="L1732" s="7">
        <v>62.155000000000001</v>
      </c>
      <c r="M1732" s="7">
        <v>110.703</v>
      </c>
      <c r="N1732" s="7">
        <v>79.835999999999999</v>
      </c>
      <c r="O1732" s="7"/>
    </row>
    <row r="1733" spans="1:15" x14ac:dyDescent="0.2">
      <c r="A1733" s="2">
        <v>0</v>
      </c>
      <c r="B1733" s="5" t="s">
        <v>152</v>
      </c>
      <c r="C1733" s="6" t="s">
        <v>0</v>
      </c>
      <c r="E1733" s="5" t="str">
        <f t="shared" si="712"/>
        <v/>
      </c>
      <c r="F1733" s="5" t="str">
        <f t="shared" si="711"/>
        <v/>
      </c>
    </row>
    <row r="1734" spans="1:15" x14ac:dyDescent="0.2">
      <c r="A1734" s="2">
        <v>1</v>
      </c>
      <c r="B1734" s="6" t="s">
        <v>13</v>
      </c>
      <c r="C1734" s="6">
        <v>0</v>
      </c>
      <c r="D1734" s="5" t="s">
        <v>153</v>
      </c>
      <c r="E1734" s="5" t="str">
        <f t="shared" si="712"/>
        <v/>
      </c>
      <c r="F1734" s="5" t="str">
        <f t="shared" si="711"/>
        <v/>
      </c>
      <c r="G1734" s="7">
        <v>94.435000000000002</v>
      </c>
      <c r="H1734" s="7">
        <v>95.667000000000002</v>
      </c>
      <c r="I1734" s="7">
        <v>92.078000000000003</v>
      </c>
      <c r="J1734" s="7">
        <v>67.447000000000003</v>
      </c>
      <c r="K1734" s="7">
        <v>97.504000000000005</v>
      </c>
      <c r="L1734" s="7">
        <v>96.248000000000005</v>
      </c>
      <c r="M1734" s="7">
        <v>63.216000000000001</v>
      </c>
      <c r="N1734" s="7">
        <v>58.207000000000001</v>
      </c>
      <c r="O1734" s="7"/>
    </row>
    <row r="1735" spans="1:15" x14ac:dyDescent="0.2">
      <c r="A1735" s="2">
        <v>1</v>
      </c>
      <c r="B1735" s="6" t="s">
        <v>15</v>
      </c>
      <c r="C1735" s="6">
        <v>0</v>
      </c>
      <c r="D1735" s="5" t="s">
        <v>153</v>
      </c>
      <c r="E1735" s="5" t="str">
        <f t="shared" si="712"/>
        <v/>
      </c>
      <c r="F1735" s="5" t="str">
        <f t="shared" si="711"/>
        <v/>
      </c>
      <c r="G1735" s="7">
        <v>93.495000000000005</v>
      </c>
      <c r="H1735" s="7">
        <v>92.632000000000005</v>
      </c>
      <c r="I1735" s="7">
        <v>90.72</v>
      </c>
      <c r="J1735" s="7">
        <v>69.453999999999994</v>
      </c>
      <c r="K1735" s="7">
        <v>97.033000000000001</v>
      </c>
      <c r="L1735" s="7">
        <v>97.936000000000007</v>
      </c>
      <c r="M1735" s="7">
        <v>69.988</v>
      </c>
      <c r="N1735" s="7">
        <v>63.494</v>
      </c>
      <c r="O1735" s="7"/>
    </row>
    <row r="1736" spans="1:15" x14ac:dyDescent="0.2">
      <c r="A1736" s="2">
        <v>1</v>
      </c>
      <c r="B1736" s="6" t="s">
        <v>16</v>
      </c>
      <c r="C1736" s="6">
        <v>0</v>
      </c>
      <c r="D1736" s="5" t="s">
        <v>153</v>
      </c>
      <c r="E1736" s="5" t="str">
        <f t="shared" si="712"/>
        <v/>
      </c>
      <c r="F1736" s="5" t="str">
        <f t="shared" ref="F1736:F1799" si="713">IF(LEN(E1736)=0,"",E1736&amp;B1736)</f>
        <v/>
      </c>
      <c r="G1736" s="7">
        <v>92.227999999999994</v>
      </c>
      <c r="H1736" s="7">
        <v>91.093999999999994</v>
      </c>
      <c r="I1736" s="7">
        <v>88.587000000000003</v>
      </c>
      <c r="J1736" s="7">
        <v>72.319000000000003</v>
      </c>
      <c r="K1736" s="7">
        <v>96.052000000000007</v>
      </c>
      <c r="L1736" s="7">
        <v>97.248000000000005</v>
      </c>
      <c r="M1736" s="7">
        <v>71.308000000000007</v>
      </c>
      <c r="N1736" s="7">
        <v>63.17</v>
      </c>
      <c r="O1736" s="7"/>
    </row>
    <row r="1737" spans="1:15" x14ac:dyDescent="0.2">
      <c r="A1737" s="2">
        <v>1</v>
      </c>
      <c r="B1737" s="6" t="s">
        <v>17</v>
      </c>
      <c r="C1737" s="6">
        <v>0</v>
      </c>
      <c r="D1737" s="5" t="s">
        <v>153</v>
      </c>
      <c r="E1737" s="5" t="str">
        <f t="shared" ref="E1737:E1800" si="714">IF(C1737=0,IF(LEN(D1737)&lt;&gt;3,"",D1737),IF(LEN(D1737)&lt;&gt;4,"",LEFT(D1737,3)))</f>
        <v/>
      </c>
      <c r="F1737" s="5" t="str">
        <f t="shared" si="713"/>
        <v/>
      </c>
      <c r="G1737" s="7">
        <v>92.203000000000003</v>
      </c>
      <c r="H1737" s="7">
        <v>90.9</v>
      </c>
      <c r="I1737" s="7">
        <v>86.182000000000002</v>
      </c>
      <c r="J1737" s="7">
        <v>73.158000000000001</v>
      </c>
      <c r="K1737" s="7">
        <v>93.47</v>
      </c>
      <c r="L1737" s="7">
        <v>94.808999999999997</v>
      </c>
      <c r="M1737" s="7">
        <v>73.025000000000006</v>
      </c>
      <c r="N1737" s="7">
        <v>62.933999999999997</v>
      </c>
      <c r="O1737" s="7"/>
    </row>
    <row r="1738" spans="1:15" x14ac:dyDescent="0.2">
      <c r="A1738" s="2">
        <v>1</v>
      </c>
      <c r="B1738" s="6" t="s">
        <v>18</v>
      </c>
      <c r="C1738" s="6">
        <v>0</v>
      </c>
      <c r="D1738" s="5" t="s">
        <v>153</v>
      </c>
      <c r="E1738" s="5" t="str">
        <f t="shared" si="714"/>
        <v/>
      </c>
      <c r="F1738" s="5" t="str">
        <f t="shared" si="713"/>
        <v/>
      </c>
      <c r="G1738" s="7">
        <v>89.983000000000004</v>
      </c>
      <c r="H1738" s="7">
        <v>89.733999999999995</v>
      </c>
      <c r="I1738" s="7">
        <v>78.903000000000006</v>
      </c>
      <c r="J1738" s="7">
        <v>75.697999999999993</v>
      </c>
      <c r="K1738" s="7">
        <v>87.686999999999998</v>
      </c>
      <c r="L1738" s="7">
        <v>87.93</v>
      </c>
      <c r="M1738" s="7">
        <v>75.257999999999996</v>
      </c>
      <c r="N1738" s="7">
        <v>59.381</v>
      </c>
      <c r="O1738" s="7"/>
    </row>
    <row r="1739" spans="1:15" x14ac:dyDescent="0.2">
      <c r="A1739" s="2">
        <v>1</v>
      </c>
      <c r="B1739" s="6" t="s">
        <v>19</v>
      </c>
      <c r="C1739" s="6">
        <v>0</v>
      </c>
      <c r="D1739" s="5" t="s">
        <v>153</v>
      </c>
      <c r="E1739" s="5" t="str">
        <f t="shared" si="714"/>
        <v/>
      </c>
      <c r="F1739" s="5" t="str">
        <f t="shared" si="713"/>
        <v/>
      </c>
      <c r="G1739" s="7">
        <v>89.802000000000007</v>
      </c>
      <c r="H1739" s="7">
        <v>90.614999999999995</v>
      </c>
      <c r="I1739" s="7">
        <v>81.150999999999996</v>
      </c>
      <c r="J1739" s="7">
        <v>81.781000000000006</v>
      </c>
      <c r="K1739" s="7">
        <v>90.366</v>
      </c>
      <c r="L1739" s="7">
        <v>89.555999999999997</v>
      </c>
      <c r="M1739" s="7">
        <v>80.625</v>
      </c>
      <c r="N1739" s="7">
        <v>65.427000000000007</v>
      </c>
      <c r="O1739" s="7"/>
    </row>
    <row r="1740" spans="1:15" x14ac:dyDescent="0.2">
      <c r="A1740" s="2">
        <v>1</v>
      </c>
      <c r="B1740" s="6" t="s">
        <v>20</v>
      </c>
      <c r="C1740" s="6">
        <v>0</v>
      </c>
      <c r="D1740" s="5" t="s">
        <v>153</v>
      </c>
      <c r="E1740" s="5" t="str">
        <f t="shared" si="714"/>
        <v/>
      </c>
      <c r="F1740" s="5" t="str">
        <f t="shared" si="713"/>
        <v/>
      </c>
      <c r="G1740" s="7">
        <v>88.960999999999999</v>
      </c>
      <c r="H1740" s="7">
        <v>89.897000000000006</v>
      </c>
      <c r="I1740" s="7">
        <v>82.587999999999994</v>
      </c>
      <c r="J1740" s="7">
        <v>92.254999999999995</v>
      </c>
      <c r="K1740" s="7">
        <v>92.835999999999999</v>
      </c>
      <c r="L1740" s="7">
        <v>91.87</v>
      </c>
      <c r="M1740" s="7">
        <v>85.212000000000003</v>
      </c>
      <c r="N1740" s="7">
        <v>70.375</v>
      </c>
      <c r="O1740" s="7"/>
    </row>
    <row r="1741" spans="1:15" x14ac:dyDescent="0.2">
      <c r="A1741" s="2">
        <v>1</v>
      </c>
      <c r="B1741" s="6" t="s">
        <v>21</v>
      </c>
      <c r="C1741" s="6">
        <v>0</v>
      </c>
      <c r="D1741" s="5" t="s">
        <v>153</v>
      </c>
      <c r="E1741" s="5" t="str">
        <f t="shared" si="714"/>
        <v/>
      </c>
      <c r="F1741" s="5" t="str">
        <f t="shared" si="713"/>
        <v/>
      </c>
      <c r="G1741" s="7">
        <v>86.299000000000007</v>
      </c>
      <c r="H1741" s="7">
        <v>87.855999999999995</v>
      </c>
      <c r="I1741" s="7">
        <v>85.328999999999994</v>
      </c>
      <c r="J1741" s="7">
        <v>95.051000000000002</v>
      </c>
      <c r="K1741" s="7">
        <v>98.876000000000005</v>
      </c>
      <c r="L1741" s="7">
        <v>97.123000000000005</v>
      </c>
      <c r="M1741" s="7">
        <v>86.4</v>
      </c>
      <c r="N1741" s="7">
        <v>73.724000000000004</v>
      </c>
      <c r="O1741" s="7"/>
    </row>
    <row r="1742" spans="1:15" x14ac:dyDescent="0.2">
      <c r="A1742" s="2">
        <v>1</v>
      </c>
      <c r="B1742" s="6" t="s">
        <v>22</v>
      </c>
      <c r="C1742" s="6">
        <v>0</v>
      </c>
      <c r="D1742" s="5" t="s">
        <v>153</v>
      </c>
      <c r="E1742" s="5" t="str">
        <f t="shared" si="714"/>
        <v/>
      </c>
      <c r="F1742" s="5" t="str">
        <f t="shared" si="713"/>
        <v/>
      </c>
      <c r="G1742" s="7">
        <v>85.710999999999999</v>
      </c>
      <c r="H1742" s="7">
        <v>85.37</v>
      </c>
      <c r="I1742" s="7">
        <v>84.087999999999994</v>
      </c>
      <c r="J1742" s="7">
        <v>93.822999999999993</v>
      </c>
      <c r="K1742" s="7">
        <v>98.105999999999995</v>
      </c>
      <c r="L1742" s="7">
        <v>98.498999999999995</v>
      </c>
      <c r="M1742" s="7">
        <v>89.747</v>
      </c>
      <c r="N1742" s="7">
        <v>75.466999999999999</v>
      </c>
      <c r="O1742" s="7"/>
    </row>
    <row r="1743" spans="1:15" x14ac:dyDescent="0.2">
      <c r="A1743" s="2">
        <v>1</v>
      </c>
      <c r="B1743" s="6" t="s">
        <v>23</v>
      </c>
      <c r="C1743" s="6">
        <v>0</v>
      </c>
      <c r="D1743" s="5" t="s">
        <v>153</v>
      </c>
      <c r="E1743" s="5" t="str">
        <f t="shared" si="714"/>
        <v/>
      </c>
      <c r="F1743" s="5" t="str">
        <f t="shared" si="713"/>
        <v/>
      </c>
      <c r="G1743" s="7">
        <v>86.35</v>
      </c>
      <c r="H1743" s="7">
        <v>87.174000000000007</v>
      </c>
      <c r="I1743" s="7">
        <v>86.902000000000001</v>
      </c>
      <c r="J1743" s="7">
        <v>94.451999999999998</v>
      </c>
      <c r="K1743" s="7">
        <v>100.639</v>
      </c>
      <c r="L1743" s="7">
        <v>99.686999999999998</v>
      </c>
      <c r="M1743" s="7">
        <v>89.787999999999997</v>
      </c>
      <c r="N1743" s="7">
        <v>78.027000000000001</v>
      </c>
      <c r="O1743" s="7"/>
    </row>
    <row r="1744" spans="1:15" x14ac:dyDescent="0.2">
      <c r="A1744" s="2">
        <v>1</v>
      </c>
      <c r="B1744" s="6" t="s">
        <v>24</v>
      </c>
      <c r="C1744" s="6">
        <v>0</v>
      </c>
      <c r="D1744" s="5" t="s">
        <v>153</v>
      </c>
      <c r="E1744" s="5" t="str">
        <f t="shared" si="714"/>
        <v/>
      </c>
      <c r="F1744" s="5" t="str">
        <f t="shared" si="713"/>
        <v/>
      </c>
      <c r="G1744" s="7">
        <v>83.960999999999999</v>
      </c>
      <c r="H1744" s="7">
        <v>85.32</v>
      </c>
      <c r="I1744" s="7">
        <v>85.906999999999996</v>
      </c>
      <c r="J1744" s="7">
        <v>97.936999999999998</v>
      </c>
      <c r="K1744" s="7">
        <v>102.318</v>
      </c>
      <c r="L1744" s="7">
        <v>100.688</v>
      </c>
      <c r="M1744" s="7">
        <v>92.337999999999994</v>
      </c>
      <c r="N1744" s="7">
        <v>79.325000000000003</v>
      </c>
      <c r="O1744" s="7"/>
    </row>
    <row r="1745" spans="1:15" x14ac:dyDescent="0.2">
      <c r="A1745" s="2">
        <v>1</v>
      </c>
      <c r="B1745" s="6" t="s">
        <v>25</v>
      </c>
      <c r="C1745" s="6">
        <v>0</v>
      </c>
      <c r="D1745" s="5" t="s">
        <v>153</v>
      </c>
      <c r="E1745" s="5" t="str">
        <f t="shared" si="714"/>
        <v/>
      </c>
      <c r="F1745" s="5" t="str">
        <f t="shared" si="713"/>
        <v/>
      </c>
      <c r="G1745" s="7">
        <v>84.569000000000003</v>
      </c>
      <c r="H1745" s="7">
        <v>86.408000000000001</v>
      </c>
      <c r="I1745" s="7">
        <v>89.813000000000002</v>
      </c>
      <c r="J1745" s="7">
        <v>98.033000000000001</v>
      </c>
      <c r="K1745" s="7">
        <v>106.2</v>
      </c>
      <c r="L1745" s="7">
        <v>103.94</v>
      </c>
      <c r="M1745" s="7">
        <v>94.521000000000001</v>
      </c>
      <c r="N1745" s="7">
        <v>84.891999999999996</v>
      </c>
      <c r="O1745" s="7"/>
    </row>
    <row r="1746" spans="1:15" x14ac:dyDescent="0.2">
      <c r="A1746" s="2">
        <v>1</v>
      </c>
      <c r="B1746" s="6" t="s">
        <v>26</v>
      </c>
      <c r="C1746" s="6">
        <v>0</v>
      </c>
      <c r="D1746" s="5" t="s">
        <v>153</v>
      </c>
      <c r="E1746" s="5" t="str">
        <f t="shared" si="714"/>
        <v/>
      </c>
      <c r="F1746" s="5" t="str">
        <f t="shared" si="713"/>
        <v/>
      </c>
      <c r="G1746" s="7">
        <v>89.504999999999995</v>
      </c>
      <c r="H1746" s="7">
        <v>92.867000000000004</v>
      </c>
      <c r="I1746" s="7">
        <v>97.63</v>
      </c>
      <c r="J1746" s="7">
        <v>99.26</v>
      </c>
      <c r="K1746" s="7">
        <v>109.077</v>
      </c>
      <c r="L1746" s="7">
        <v>105.128</v>
      </c>
      <c r="M1746" s="7">
        <v>96.242000000000004</v>
      </c>
      <c r="N1746" s="7">
        <v>93.960999999999999</v>
      </c>
      <c r="O1746" s="7"/>
    </row>
    <row r="1747" spans="1:15" x14ac:dyDescent="0.2">
      <c r="A1747" s="2">
        <v>1</v>
      </c>
      <c r="B1747" s="6" t="s">
        <v>27</v>
      </c>
      <c r="C1747" s="6">
        <v>0</v>
      </c>
      <c r="D1747" s="5" t="s">
        <v>153</v>
      </c>
      <c r="E1747" s="5" t="str">
        <f t="shared" si="714"/>
        <v/>
      </c>
      <c r="F1747" s="5" t="str">
        <f t="shared" si="713"/>
        <v/>
      </c>
      <c r="G1747" s="7">
        <v>91.605000000000004</v>
      </c>
      <c r="H1747" s="7">
        <v>93.977999999999994</v>
      </c>
      <c r="I1747" s="7">
        <v>101.384</v>
      </c>
      <c r="J1747" s="7">
        <v>99.289000000000001</v>
      </c>
      <c r="K1747" s="7">
        <v>110.675</v>
      </c>
      <c r="L1747" s="7">
        <v>107.88</v>
      </c>
      <c r="M1747" s="7">
        <v>94.85</v>
      </c>
      <c r="N1747" s="7">
        <v>96.162999999999997</v>
      </c>
      <c r="O1747" s="7"/>
    </row>
    <row r="1748" spans="1:15" x14ac:dyDescent="0.2">
      <c r="A1748" s="2">
        <v>1</v>
      </c>
      <c r="B1748" s="6" t="s">
        <v>28</v>
      </c>
      <c r="C1748" s="6">
        <v>0</v>
      </c>
      <c r="D1748" s="5" t="s">
        <v>153</v>
      </c>
      <c r="E1748" s="5" t="str">
        <f t="shared" si="714"/>
        <v/>
      </c>
      <c r="F1748" s="5" t="str">
        <f t="shared" si="713"/>
        <v/>
      </c>
      <c r="G1748" s="7">
        <v>93.048000000000002</v>
      </c>
      <c r="H1748" s="7">
        <v>93.451999999999998</v>
      </c>
      <c r="I1748" s="7">
        <v>97.134</v>
      </c>
      <c r="J1748" s="7">
        <v>100.08499999999999</v>
      </c>
      <c r="K1748" s="7">
        <v>104.39100000000001</v>
      </c>
      <c r="L1748" s="7">
        <v>103.94</v>
      </c>
      <c r="M1748" s="7">
        <v>97.866</v>
      </c>
      <c r="N1748" s="7">
        <v>95.061999999999998</v>
      </c>
      <c r="O1748" s="7"/>
    </row>
    <row r="1749" spans="1:15" x14ac:dyDescent="0.2">
      <c r="A1749" s="2">
        <v>1</v>
      </c>
      <c r="B1749" s="6" t="s">
        <v>29</v>
      </c>
      <c r="C1749" s="6">
        <v>0</v>
      </c>
      <c r="D1749" s="5" t="s">
        <v>153</v>
      </c>
      <c r="E1749" s="5" t="str">
        <f t="shared" si="714"/>
        <v/>
      </c>
      <c r="F1749" s="5" t="str">
        <f t="shared" si="713"/>
        <v/>
      </c>
      <c r="G1749" s="7">
        <v>100</v>
      </c>
      <c r="H1749" s="7">
        <v>100</v>
      </c>
      <c r="I1749" s="7">
        <v>100</v>
      </c>
      <c r="J1749" s="7">
        <v>100</v>
      </c>
      <c r="K1749" s="7">
        <v>100</v>
      </c>
      <c r="L1749" s="7">
        <v>100</v>
      </c>
      <c r="M1749" s="7">
        <v>100</v>
      </c>
      <c r="N1749" s="7">
        <v>100</v>
      </c>
      <c r="O1749" s="7"/>
    </row>
    <row r="1750" spans="1:15" x14ac:dyDescent="0.2">
      <c r="A1750" s="2">
        <v>1</v>
      </c>
      <c r="B1750" s="6" t="s">
        <v>30</v>
      </c>
      <c r="C1750" s="6">
        <v>0</v>
      </c>
      <c r="D1750" s="5" t="s">
        <v>153</v>
      </c>
      <c r="E1750" s="5" t="str">
        <f t="shared" si="714"/>
        <v/>
      </c>
      <c r="F1750" s="5" t="str">
        <f t="shared" si="713"/>
        <v/>
      </c>
      <c r="G1750" s="7">
        <v>103.654</v>
      </c>
      <c r="H1750" s="7">
        <v>106.732</v>
      </c>
      <c r="I1750" s="7">
        <v>105.997</v>
      </c>
      <c r="J1750" s="7">
        <v>101.399</v>
      </c>
      <c r="K1750" s="7">
        <v>102.26</v>
      </c>
      <c r="L1750" s="7">
        <v>99.311999999999998</v>
      </c>
      <c r="M1750" s="7">
        <v>94.477000000000004</v>
      </c>
      <c r="N1750" s="7">
        <v>100.143</v>
      </c>
      <c r="O1750" s="7"/>
    </row>
    <row r="1751" spans="1:15" x14ac:dyDescent="0.2">
      <c r="A1751" s="2">
        <v>1</v>
      </c>
      <c r="B1751" s="6" t="s">
        <v>31</v>
      </c>
      <c r="C1751" s="6">
        <v>0</v>
      </c>
      <c r="D1751" s="5" t="s">
        <v>153</v>
      </c>
      <c r="E1751" s="5" t="str">
        <f t="shared" si="714"/>
        <v/>
      </c>
      <c r="F1751" s="5" t="str">
        <f t="shared" si="713"/>
        <v/>
      </c>
      <c r="G1751" s="7">
        <v>110.589</v>
      </c>
      <c r="H1751" s="7">
        <v>112.01</v>
      </c>
      <c r="I1751" s="7">
        <v>114.181</v>
      </c>
      <c r="J1751" s="7">
        <v>108.764</v>
      </c>
      <c r="K1751" s="7">
        <v>103.248</v>
      </c>
      <c r="L1751" s="7">
        <v>101.93899999999999</v>
      </c>
      <c r="M1751" s="7">
        <v>97.903000000000006</v>
      </c>
      <c r="N1751" s="7">
        <v>111.786</v>
      </c>
      <c r="O1751" s="7"/>
    </row>
    <row r="1752" spans="1:15" x14ac:dyDescent="0.2">
      <c r="A1752" s="2">
        <v>1</v>
      </c>
      <c r="B1752" s="6" t="s">
        <v>32</v>
      </c>
      <c r="C1752" s="6">
        <v>0</v>
      </c>
      <c r="D1752" s="5" t="s">
        <v>153</v>
      </c>
      <c r="E1752" s="5" t="str">
        <f t="shared" si="714"/>
        <v/>
      </c>
      <c r="F1752" s="5" t="str">
        <f t="shared" si="713"/>
        <v/>
      </c>
      <c r="G1752" s="7">
        <v>117.224</v>
      </c>
      <c r="H1752" s="7">
        <v>116.74299999999999</v>
      </c>
      <c r="I1752" s="7">
        <v>122.729</v>
      </c>
      <c r="J1752" s="7">
        <v>108.633</v>
      </c>
      <c r="K1752" s="7">
        <v>104.696</v>
      </c>
      <c r="L1752" s="7">
        <v>105.128</v>
      </c>
      <c r="M1752" s="7">
        <v>98.394000000000005</v>
      </c>
      <c r="N1752" s="7">
        <v>120.759</v>
      </c>
      <c r="O1752" s="7"/>
    </row>
    <row r="1753" spans="1:15" x14ac:dyDescent="0.2">
      <c r="A1753" s="2">
        <v>1</v>
      </c>
      <c r="B1753" s="6" t="s">
        <v>33</v>
      </c>
      <c r="C1753" s="6">
        <v>0</v>
      </c>
      <c r="D1753" s="5" t="s">
        <v>153</v>
      </c>
      <c r="E1753" s="5" t="str">
        <f t="shared" si="714"/>
        <v/>
      </c>
      <c r="F1753" s="5" t="str">
        <f t="shared" si="713"/>
        <v/>
      </c>
      <c r="G1753" s="7">
        <v>127.324</v>
      </c>
      <c r="H1753" s="7">
        <v>124.108</v>
      </c>
      <c r="I1753" s="7">
        <v>129.774</v>
      </c>
      <c r="J1753" s="7">
        <v>109.934</v>
      </c>
      <c r="K1753" s="7">
        <v>101.92400000000001</v>
      </c>
      <c r="L1753" s="7">
        <v>104.565</v>
      </c>
      <c r="M1753" s="7">
        <v>97.328000000000003</v>
      </c>
      <c r="N1753" s="7">
        <v>126.307</v>
      </c>
      <c r="O1753" s="7"/>
    </row>
    <row r="1754" spans="1:15" x14ac:dyDescent="0.2">
      <c r="A1754" s="2">
        <v>1</v>
      </c>
      <c r="B1754" s="6" t="s">
        <v>34</v>
      </c>
      <c r="C1754" s="6">
        <v>0</v>
      </c>
      <c r="D1754" s="5" t="s">
        <v>153</v>
      </c>
      <c r="E1754" s="5" t="str">
        <f t="shared" si="714"/>
        <v/>
      </c>
      <c r="F1754" s="5" t="str">
        <f t="shared" si="713"/>
        <v/>
      </c>
      <c r="G1754" s="7">
        <v>126.498</v>
      </c>
      <c r="H1754" s="7">
        <v>123.429</v>
      </c>
      <c r="I1754" s="7">
        <v>122.27200000000001</v>
      </c>
      <c r="J1754" s="7">
        <v>110.20399999999999</v>
      </c>
      <c r="K1754" s="7">
        <v>96.659000000000006</v>
      </c>
      <c r="L1754" s="7">
        <v>99.061999999999998</v>
      </c>
      <c r="M1754" s="7">
        <v>102.39400000000001</v>
      </c>
      <c r="N1754" s="7">
        <v>125.199</v>
      </c>
      <c r="O1754" s="7"/>
    </row>
    <row r="1755" spans="1:15" x14ac:dyDescent="0.2">
      <c r="A1755" s="2">
        <v>1</v>
      </c>
      <c r="B1755" s="6" t="s">
        <v>35</v>
      </c>
      <c r="C1755" s="6">
        <v>0</v>
      </c>
      <c r="D1755" s="5" t="s">
        <v>153</v>
      </c>
      <c r="E1755" s="5" t="str">
        <f t="shared" si="714"/>
        <v/>
      </c>
      <c r="F1755" s="5" t="str">
        <f t="shared" si="713"/>
        <v/>
      </c>
      <c r="G1755" s="7">
        <v>121.569</v>
      </c>
      <c r="H1755" s="7">
        <v>117.142</v>
      </c>
      <c r="I1755" s="7">
        <v>102.93</v>
      </c>
      <c r="J1755" s="7">
        <v>110.807</v>
      </c>
      <c r="K1755" s="7">
        <v>84.668000000000006</v>
      </c>
      <c r="L1755" s="7">
        <v>87.867000000000004</v>
      </c>
      <c r="M1755" s="7">
        <v>107.20399999999999</v>
      </c>
      <c r="N1755" s="7">
        <v>110.345</v>
      </c>
      <c r="O1755" s="7"/>
    </row>
    <row r="1756" spans="1:15" x14ac:dyDescent="0.2">
      <c r="A1756" s="2">
        <v>1</v>
      </c>
      <c r="B1756" s="6" t="s">
        <v>36</v>
      </c>
      <c r="C1756" s="6">
        <v>0</v>
      </c>
      <c r="D1756" s="5" t="s">
        <v>153</v>
      </c>
      <c r="E1756" s="5" t="str">
        <f t="shared" si="714"/>
        <v/>
      </c>
      <c r="F1756" s="5" t="str">
        <f t="shared" si="713"/>
        <v/>
      </c>
      <c r="G1756" s="7">
        <v>106.84</v>
      </c>
      <c r="H1756" s="7">
        <v>102.563</v>
      </c>
      <c r="I1756" s="7">
        <v>73.956000000000003</v>
      </c>
      <c r="J1756" s="7">
        <v>109.473</v>
      </c>
      <c r="K1756" s="7">
        <v>69.221000000000004</v>
      </c>
      <c r="L1756" s="7">
        <v>72.108000000000004</v>
      </c>
      <c r="M1756" s="7">
        <v>113.61799999999999</v>
      </c>
      <c r="N1756" s="7">
        <v>84.027000000000001</v>
      </c>
      <c r="O1756" s="7"/>
    </row>
    <row r="1757" spans="1:15" x14ac:dyDescent="0.2">
      <c r="A1757" s="2">
        <v>1</v>
      </c>
      <c r="B1757" s="6" t="s">
        <v>37</v>
      </c>
      <c r="C1757" s="6">
        <v>0</v>
      </c>
      <c r="D1757" s="5" t="s">
        <v>153</v>
      </c>
      <c r="E1757" s="5" t="str">
        <f t="shared" si="714"/>
        <v/>
      </c>
      <c r="F1757" s="5" t="str">
        <f t="shared" si="713"/>
        <v/>
      </c>
      <c r="G1757" s="7">
        <v>121.08799999999999</v>
      </c>
      <c r="H1757" s="7">
        <v>120.68600000000001</v>
      </c>
      <c r="I1757" s="7">
        <v>76.834000000000003</v>
      </c>
      <c r="J1757" s="7">
        <v>112.13500000000001</v>
      </c>
      <c r="K1757" s="7">
        <v>63.453000000000003</v>
      </c>
      <c r="L1757" s="7">
        <v>63.664999999999999</v>
      </c>
      <c r="M1757" s="7">
        <v>105.46299999999999</v>
      </c>
      <c r="N1757" s="7">
        <v>81.031999999999996</v>
      </c>
      <c r="O1757" s="7"/>
    </row>
    <row r="1758" spans="1:15" x14ac:dyDescent="0.2">
      <c r="A1758" s="2">
        <v>1</v>
      </c>
      <c r="B1758" s="6" t="s">
        <v>63</v>
      </c>
      <c r="C1758" s="6">
        <v>0</v>
      </c>
      <c r="D1758" s="5" t="s">
        <v>153</v>
      </c>
      <c r="E1758" s="5" t="str">
        <f t="shared" si="714"/>
        <v/>
      </c>
      <c r="F1758" s="5" t="str">
        <f t="shared" si="713"/>
        <v/>
      </c>
      <c r="G1758" s="7">
        <v>127.158</v>
      </c>
      <c r="H1758" s="7">
        <v>126.011</v>
      </c>
      <c r="I1758" s="7">
        <v>76.599000000000004</v>
      </c>
      <c r="J1758" s="7">
        <v>112.923</v>
      </c>
      <c r="K1758" s="7">
        <v>60.24</v>
      </c>
      <c r="L1758" s="7">
        <v>60.787999999999997</v>
      </c>
      <c r="M1758" s="7">
        <v>105.99299999999999</v>
      </c>
      <c r="N1758" s="7">
        <v>81.19</v>
      </c>
      <c r="O1758" s="7"/>
    </row>
    <row r="1759" spans="1:15" x14ac:dyDescent="0.2">
      <c r="A1759" s="2">
        <v>0</v>
      </c>
      <c r="B1759" s="5" t="s">
        <v>154</v>
      </c>
      <c r="C1759" s="6" t="s">
        <v>0</v>
      </c>
      <c r="E1759" s="5" t="str">
        <f t="shared" si="714"/>
        <v/>
      </c>
      <c r="F1759" s="5" t="str">
        <f t="shared" si="713"/>
        <v/>
      </c>
    </row>
    <row r="1760" spans="1:15" x14ac:dyDescent="0.2">
      <c r="A1760" s="2">
        <v>1</v>
      </c>
      <c r="B1760" s="6" t="s">
        <v>13</v>
      </c>
      <c r="C1760" s="6">
        <v>0</v>
      </c>
      <c r="D1760" s="5" t="s">
        <v>155</v>
      </c>
      <c r="E1760" s="5" t="str">
        <f t="shared" si="714"/>
        <v/>
      </c>
      <c r="F1760" s="5" t="str">
        <f t="shared" si="713"/>
        <v/>
      </c>
      <c r="G1760" s="7">
        <v>73.923000000000002</v>
      </c>
      <c r="H1760" s="7">
        <v>71.14</v>
      </c>
      <c r="I1760" s="7">
        <v>67.319000000000003</v>
      </c>
      <c r="J1760" s="7">
        <v>66.201999999999998</v>
      </c>
      <c r="K1760" s="7">
        <v>91.066000000000003</v>
      </c>
      <c r="L1760" s="7">
        <v>94.629000000000005</v>
      </c>
      <c r="M1760" s="7">
        <v>67.460999999999999</v>
      </c>
      <c r="N1760" s="7">
        <v>45.414000000000001</v>
      </c>
      <c r="O1760" s="7"/>
    </row>
    <row r="1761" spans="1:15" x14ac:dyDescent="0.2">
      <c r="A1761" s="2">
        <v>1</v>
      </c>
      <c r="B1761" s="6" t="s">
        <v>15</v>
      </c>
      <c r="C1761" s="6">
        <v>0</v>
      </c>
      <c r="D1761" s="5" t="s">
        <v>155</v>
      </c>
      <c r="E1761" s="5" t="str">
        <f t="shared" si="714"/>
        <v/>
      </c>
      <c r="F1761" s="5" t="str">
        <f t="shared" si="713"/>
        <v/>
      </c>
      <c r="G1761" s="7">
        <v>75.796000000000006</v>
      </c>
      <c r="H1761" s="7">
        <v>74.102000000000004</v>
      </c>
      <c r="I1761" s="7">
        <v>72.111000000000004</v>
      </c>
      <c r="J1761" s="7">
        <v>68.305000000000007</v>
      </c>
      <c r="K1761" s="7">
        <v>95.138999999999996</v>
      </c>
      <c r="L1761" s="7">
        <v>97.313999999999993</v>
      </c>
      <c r="M1761" s="7">
        <v>67.977999999999994</v>
      </c>
      <c r="N1761" s="7">
        <v>49.02</v>
      </c>
      <c r="O1761" s="7"/>
    </row>
    <row r="1762" spans="1:15" x14ac:dyDescent="0.2">
      <c r="A1762" s="2">
        <v>1</v>
      </c>
      <c r="B1762" s="6" t="s">
        <v>16</v>
      </c>
      <c r="C1762" s="6">
        <v>0</v>
      </c>
      <c r="D1762" s="5" t="s">
        <v>155</v>
      </c>
      <c r="E1762" s="5" t="str">
        <f t="shared" si="714"/>
        <v/>
      </c>
      <c r="F1762" s="5" t="str">
        <f t="shared" si="713"/>
        <v/>
      </c>
      <c r="G1762" s="7">
        <v>81.099000000000004</v>
      </c>
      <c r="H1762" s="7">
        <v>79.331000000000003</v>
      </c>
      <c r="I1762" s="7">
        <v>78.203000000000003</v>
      </c>
      <c r="J1762" s="7">
        <v>71.792000000000002</v>
      </c>
      <c r="K1762" s="7">
        <v>96.429000000000002</v>
      </c>
      <c r="L1762" s="7">
        <v>98.578000000000003</v>
      </c>
      <c r="M1762" s="7">
        <v>71.364999999999995</v>
      </c>
      <c r="N1762" s="7">
        <v>55.81</v>
      </c>
      <c r="O1762" s="7"/>
    </row>
    <row r="1763" spans="1:15" x14ac:dyDescent="0.2">
      <c r="A1763" s="2">
        <v>1</v>
      </c>
      <c r="B1763" s="6" t="s">
        <v>17</v>
      </c>
      <c r="C1763" s="6">
        <v>0</v>
      </c>
      <c r="D1763" s="5" t="s">
        <v>155</v>
      </c>
      <c r="E1763" s="5" t="str">
        <f t="shared" si="714"/>
        <v/>
      </c>
      <c r="F1763" s="5" t="str">
        <f t="shared" si="713"/>
        <v/>
      </c>
      <c r="G1763" s="7">
        <v>84.974999999999994</v>
      </c>
      <c r="H1763" s="7">
        <v>83.944999999999993</v>
      </c>
      <c r="I1763" s="7">
        <v>82.751000000000005</v>
      </c>
      <c r="J1763" s="7">
        <v>73.902000000000001</v>
      </c>
      <c r="K1763" s="7">
        <v>97.382999999999996</v>
      </c>
      <c r="L1763" s="7">
        <v>98.578000000000003</v>
      </c>
      <c r="M1763" s="7">
        <v>71.363</v>
      </c>
      <c r="N1763" s="7">
        <v>59.054000000000002</v>
      </c>
      <c r="O1763" s="7"/>
    </row>
    <row r="1764" spans="1:15" x14ac:dyDescent="0.2">
      <c r="A1764" s="2">
        <v>1</v>
      </c>
      <c r="B1764" s="6" t="s">
        <v>18</v>
      </c>
      <c r="C1764" s="6">
        <v>0</v>
      </c>
      <c r="D1764" s="5" t="s">
        <v>155</v>
      </c>
      <c r="E1764" s="5" t="str">
        <f t="shared" si="714"/>
        <v/>
      </c>
      <c r="F1764" s="5" t="str">
        <f t="shared" si="713"/>
        <v/>
      </c>
      <c r="G1764" s="7">
        <v>85.587000000000003</v>
      </c>
      <c r="H1764" s="7">
        <v>84.763999999999996</v>
      </c>
      <c r="I1764" s="7">
        <v>81.149000000000001</v>
      </c>
      <c r="J1764" s="7">
        <v>75.180999999999997</v>
      </c>
      <c r="K1764" s="7">
        <v>94.813999999999993</v>
      </c>
      <c r="L1764" s="7">
        <v>95.734999999999999</v>
      </c>
      <c r="M1764" s="7">
        <v>72.411000000000001</v>
      </c>
      <c r="N1764" s="7">
        <v>58.761000000000003</v>
      </c>
      <c r="O1764" s="7"/>
    </row>
    <row r="1765" spans="1:15" x14ac:dyDescent="0.2">
      <c r="A1765" s="2">
        <v>1</v>
      </c>
      <c r="B1765" s="6" t="s">
        <v>19</v>
      </c>
      <c r="C1765" s="6">
        <v>0</v>
      </c>
      <c r="D1765" s="5" t="s">
        <v>155</v>
      </c>
      <c r="E1765" s="5" t="str">
        <f t="shared" si="714"/>
        <v/>
      </c>
      <c r="F1765" s="5" t="str">
        <f t="shared" si="713"/>
        <v/>
      </c>
      <c r="G1765" s="7">
        <v>81.501999999999995</v>
      </c>
      <c r="H1765" s="7">
        <v>80.712000000000003</v>
      </c>
      <c r="I1765" s="7">
        <v>76.759</v>
      </c>
      <c r="J1765" s="7">
        <v>80.385000000000005</v>
      </c>
      <c r="K1765" s="7">
        <v>94.180999999999997</v>
      </c>
      <c r="L1765" s="7">
        <v>95.102999999999994</v>
      </c>
      <c r="M1765" s="7">
        <v>78.867000000000004</v>
      </c>
      <c r="N1765" s="7">
        <v>60.536999999999999</v>
      </c>
      <c r="O1765" s="7"/>
    </row>
    <row r="1766" spans="1:15" x14ac:dyDescent="0.2">
      <c r="A1766" s="2">
        <v>1</v>
      </c>
      <c r="B1766" s="6" t="s">
        <v>20</v>
      </c>
      <c r="C1766" s="6">
        <v>0</v>
      </c>
      <c r="D1766" s="5" t="s">
        <v>155</v>
      </c>
      <c r="E1766" s="5" t="str">
        <f t="shared" si="714"/>
        <v/>
      </c>
      <c r="F1766" s="5" t="str">
        <f t="shared" si="713"/>
        <v/>
      </c>
      <c r="G1766" s="7">
        <v>76.090999999999994</v>
      </c>
      <c r="H1766" s="7">
        <v>75.447000000000003</v>
      </c>
      <c r="I1766" s="7">
        <v>74.850999999999999</v>
      </c>
      <c r="J1766" s="7">
        <v>91.673000000000002</v>
      </c>
      <c r="K1766" s="7">
        <v>98.37</v>
      </c>
      <c r="L1766" s="7">
        <v>99.21</v>
      </c>
      <c r="M1766" s="7">
        <v>86.68</v>
      </c>
      <c r="N1766" s="7">
        <v>64.881</v>
      </c>
      <c r="O1766" s="7"/>
    </row>
    <row r="1767" spans="1:15" x14ac:dyDescent="0.2">
      <c r="A1767" s="2">
        <v>1</v>
      </c>
      <c r="B1767" s="6" t="s">
        <v>21</v>
      </c>
      <c r="C1767" s="6">
        <v>0</v>
      </c>
      <c r="D1767" s="5" t="s">
        <v>155</v>
      </c>
      <c r="E1767" s="5" t="str">
        <f t="shared" si="714"/>
        <v/>
      </c>
      <c r="F1767" s="5" t="str">
        <f t="shared" si="713"/>
        <v/>
      </c>
      <c r="G1767" s="7">
        <v>76.873000000000005</v>
      </c>
      <c r="H1767" s="7">
        <v>76.676000000000002</v>
      </c>
      <c r="I1767" s="7">
        <v>80.552999999999997</v>
      </c>
      <c r="J1767" s="7">
        <v>95.471000000000004</v>
      </c>
      <c r="K1767" s="7">
        <v>104.786</v>
      </c>
      <c r="L1767" s="7">
        <v>105.05500000000001</v>
      </c>
      <c r="M1767" s="7">
        <v>88.543999999999997</v>
      </c>
      <c r="N1767" s="7">
        <v>71.323999999999998</v>
      </c>
      <c r="O1767" s="7"/>
    </row>
    <row r="1768" spans="1:15" x14ac:dyDescent="0.2">
      <c r="A1768" s="2">
        <v>1</v>
      </c>
      <c r="B1768" s="6" t="s">
        <v>22</v>
      </c>
      <c r="C1768" s="6">
        <v>0</v>
      </c>
      <c r="D1768" s="5" t="s">
        <v>155</v>
      </c>
      <c r="E1768" s="5" t="str">
        <f t="shared" si="714"/>
        <v/>
      </c>
      <c r="F1768" s="5" t="str">
        <f t="shared" si="713"/>
        <v/>
      </c>
      <c r="G1768" s="7">
        <v>81.742000000000004</v>
      </c>
      <c r="H1768" s="7">
        <v>79.305000000000007</v>
      </c>
      <c r="I1768" s="7">
        <v>86.445999999999998</v>
      </c>
      <c r="J1768" s="7">
        <v>95.974999999999994</v>
      </c>
      <c r="K1768" s="7">
        <v>105.754</v>
      </c>
      <c r="L1768" s="7">
        <v>109.005</v>
      </c>
      <c r="M1768" s="7">
        <v>91.275999999999996</v>
      </c>
      <c r="N1768" s="7">
        <v>78.905000000000001</v>
      </c>
      <c r="O1768" s="7"/>
    </row>
    <row r="1769" spans="1:15" x14ac:dyDescent="0.2">
      <c r="A1769" s="2">
        <v>1</v>
      </c>
      <c r="B1769" s="6" t="s">
        <v>23</v>
      </c>
      <c r="C1769" s="6">
        <v>0</v>
      </c>
      <c r="D1769" s="5" t="s">
        <v>155</v>
      </c>
      <c r="E1769" s="5" t="str">
        <f t="shared" si="714"/>
        <v/>
      </c>
      <c r="F1769" s="5" t="str">
        <f t="shared" si="713"/>
        <v/>
      </c>
      <c r="G1769" s="7">
        <v>82.206000000000003</v>
      </c>
      <c r="H1769" s="7">
        <v>79.427000000000007</v>
      </c>
      <c r="I1769" s="7">
        <v>88.712000000000003</v>
      </c>
      <c r="J1769" s="7">
        <v>95.203999999999994</v>
      </c>
      <c r="K1769" s="7">
        <v>107.91500000000001</v>
      </c>
      <c r="L1769" s="7">
        <v>111.69</v>
      </c>
      <c r="M1769" s="7">
        <v>92.966999999999999</v>
      </c>
      <c r="N1769" s="7">
        <v>82.472999999999999</v>
      </c>
      <c r="O1769" s="7"/>
    </row>
    <row r="1770" spans="1:15" x14ac:dyDescent="0.2">
      <c r="A1770" s="2">
        <v>1</v>
      </c>
      <c r="B1770" s="6" t="s">
        <v>24</v>
      </c>
      <c r="C1770" s="6">
        <v>0</v>
      </c>
      <c r="D1770" s="5" t="s">
        <v>155</v>
      </c>
      <c r="E1770" s="5" t="str">
        <f t="shared" si="714"/>
        <v/>
      </c>
      <c r="F1770" s="5" t="str">
        <f t="shared" si="713"/>
        <v/>
      </c>
      <c r="G1770" s="7">
        <v>82.882999999999996</v>
      </c>
      <c r="H1770" s="7">
        <v>81.126999999999995</v>
      </c>
      <c r="I1770" s="7">
        <v>91.38</v>
      </c>
      <c r="J1770" s="7">
        <v>98.069000000000003</v>
      </c>
      <c r="K1770" s="7">
        <v>110.253</v>
      </c>
      <c r="L1770" s="7">
        <v>112.63800000000001</v>
      </c>
      <c r="M1770" s="7">
        <v>94.576999999999998</v>
      </c>
      <c r="N1770" s="7">
        <v>86.424999999999997</v>
      </c>
      <c r="O1770" s="7"/>
    </row>
    <row r="1771" spans="1:15" x14ac:dyDescent="0.2">
      <c r="A1771" s="2">
        <v>1</v>
      </c>
      <c r="B1771" s="6" t="s">
        <v>25</v>
      </c>
      <c r="C1771" s="6">
        <v>0</v>
      </c>
      <c r="D1771" s="5" t="s">
        <v>155</v>
      </c>
      <c r="E1771" s="5" t="str">
        <f t="shared" si="714"/>
        <v/>
      </c>
      <c r="F1771" s="5" t="str">
        <f t="shared" si="713"/>
        <v/>
      </c>
      <c r="G1771" s="7">
        <v>83.260999999999996</v>
      </c>
      <c r="H1771" s="7">
        <v>80.695999999999998</v>
      </c>
      <c r="I1771" s="7">
        <v>92.933999999999997</v>
      </c>
      <c r="J1771" s="7">
        <v>100.65600000000001</v>
      </c>
      <c r="K1771" s="7">
        <v>111.617</v>
      </c>
      <c r="L1771" s="7">
        <v>115.166</v>
      </c>
      <c r="M1771" s="7">
        <v>98.471000000000004</v>
      </c>
      <c r="N1771" s="7">
        <v>91.513000000000005</v>
      </c>
      <c r="O1771" s="7"/>
    </row>
    <row r="1772" spans="1:15" x14ac:dyDescent="0.2">
      <c r="A1772" s="2">
        <v>1</v>
      </c>
      <c r="B1772" s="6" t="s">
        <v>26</v>
      </c>
      <c r="C1772" s="6">
        <v>0</v>
      </c>
      <c r="D1772" s="5" t="s">
        <v>155</v>
      </c>
      <c r="E1772" s="5" t="str">
        <f t="shared" si="714"/>
        <v/>
      </c>
      <c r="F1772" s="5" t="str">
        <f t="shared" si="713"/>
        <v/>
      </c>
      <c r="G1772" s="7">
        <v>83.027000000000001</v>
      </c>
      <c r="H1772" s="7">
        <v>82.102000000000004</v>
      </c>
      <c r="I1772" s="7">
        <v>96.239000000000004</v>
      </c>
      <c r="J1772" s="7">
        <v>100.938</v>
      </c>
      <c r="K1772" s="7">
        <v>115.913</v>
      </c>
      <c r="L1772" s="7">
        <v>117.22</v>
      </c>
      <c r="M1772" s="7">
        <v>96.998000000000005</v>
      </c>
      <c r="N1772" s="7">
        <v>93.35</v>
      </c>
      <c r="O1772" s="7"/>
    </row>
    <row r="1773" spans="1:15" x14ac:dyDescent="0.2">
      <c r="A1773" s="2">
        <v>1</v>
      </c>
      <c r="B1773" s="6" t="s">
        <v>27</v>
      </c>
      <c r="C1773" s="6">
        <v>0</v>
      </c>
      <c r="D1773" s="5" t="s">
        <v>155</v>
      </c>
      <c r="E1773" s="5" t="str">
        <f t="shared" si="714"/>
        <v/>
      </c>
      <c r="F1773" s="5" t="str">
        <f t="shared" si="713"/>
        <v/>
      </c>
      <c r="G1773" s="7">
        <v>84.447000000000003</v>
      </c>
      <c r="H1773" s="7">
        <v>83.959000000000003</v>
      </c>
      <c r="I1773" s="7">
        <v>98.415999999999997</v>
      </c>
      <c r="J1773" s="7">
        <v>101.32899999999999</v>
      </c>
      <c r="K1773" s="7">
        <v>116.542</v>
      </c>
      <c r="L1773" s="7">
        <v>117.22</v>
      </c>
      <c r="M1773" s="7">
        <v>99.587000000000003</v>
      </c>
      <c r="N1773" s="7">
        <v>98.01</v>
      </c>
      <c r="O1773" s="7"/>
    </row>
    <row r="1774" spans="1:15" x14ac:dyDescent="0.2">
      <c r="A1774" s="2">
        <v>1</v>
      </c>
      <c r="B1774" s="6" t="s">
        <v>28</v>
      </c>
      <c r="C1774" s="6">
        <v>0</v>
      </c>
      <c r="D1774" s="5" t="s">
        <v>155</v>
      </c>
      <c r="E1774" s="5" t="str">
        <f t="shared" si="714"/>
        <v/>
      </c>
      <c r="F1774" s="5" t="str">
        <f t="shared" si="713"/>
        <v/>
      </c>
      <c r="G1774" s="7">
        <v>81.980999999999995</v>
      </c>
      <c r="H1774" s="7">
        <v>82.557000000000002</v>
      </c>
      <c r="I1774" s="7">
        <v>91.555999999999997</v>
      </c>
      <c r="J1774" s="7">
        <v>101.711</v>
      </c>
      <c r="K1774" s="7">
        <v>111.679</v>
      </c>
      <c r="L1774" s="7">
        <v>110.9</v>
      </c>
      <c r="M1774" s="7">
        <v>105.536</v>
      </c>
      <c r="N1774" s="7">
        <v>96.625</v>
      </c>
      <c r="O1774" s="7"/>
    </row>
    <row r="1775" spans="1:15" x14ac:dyDescent="0.2">
      <c r="A1775" s="2">
        <v>1</v>
      </c>
      <c r="B1775" s="6" t="s">
        <v>29</v>
      </c>
      <c r="C1775" s="6">
        <v>0</v>
      </c>
      <c r="D1775" s="5" t="s">
        <v>155</v>
      </c>
      <c r="E1775" s="5" t="str">
        <f t="shared" si="714"/>
        <v/>
      </c>
      <c r="F1775" s="5" t="str">
        <f t="shared" si="713"/>
        <v/>
      </c>
      <c r="G1775" s="7">
        <v>100</v>
      </c>
      <c r="H1775" s="7">
        <v>100</v>
      </c>
      <c r="I1775" s="7">
        <v>100</v>
      </c>
      <c r="J1775" s="7">
        <v>100</v>
      </c>
      <c r="K1775" s="7">
        <v>100</v>
      </c>
      <c r="L1775" s="7">
        <v>100</v>
      </c>
      <c r="M1775" s="7">
        <v>100</v>
      </c>
      <c r="N1775" s="7">
        <v>100</v>
      </c>
      <c r="O1775" s="7"/>
    </row>
    <row r="1776" spans="1:15" x14ac:dyDescent="0.2">
      <c r="A1776" s="2">
        <v>1</v>
      </c>
      <c r="B1776" s="6" t="s">
        <v>30</v>
      </c>
      <c r="C1776" s="6">
        <v>0</v>
      </c>
      <c r="D1776" s="5" t="s">
        <v>155</v>
      </c>
      <c r="E1776" s="5" t="str">
        <f t="shared" si="714"/>
        <v/>
      </c>
      <c r="F1776" s="5" t="str">
        <f t="shared" si="713"/>
        <v/>
      </c>
      <c r="G1776" s="7">
        <v>95.745000000000005</v>
      </c>
      <c r="H1776" s="7">
        <v>95.215000000000003</v>
      </c>
      <c r="I1776" s="7">
        <v>95.816999999999993</v>
      </c>
      <c r="J1776" s="7">
        <v>102.224</v>
      </c>
      <c r="K1776" s="7">
        <v>100.075</v>
      </c>
      <c r="L1776" s="7">
        <v>100.63200000000001</v>
      </c>
      <c r="M1776" s="7">
        <v>101.90600000000001</v>
      </c>
      <c r="N1776" s="7">
        <v>97.644000000000005</v>
      </c>
      <c r="O1776" s="7"/>
    </row>
    <row r="1777" spans="1:15" x14ac:dyDescent="0.2">
      <c r="A1777" s="2">
        <v>1</v>
      </c>
      <c r="B1777" s="6" t="s">
        <v>31</v>
      </c>
      <c r="C1777" s="6">
        <v>0</v>
      </c>
      <c r="D1777" s="5" t="s">
        <v>155</v>
      </c>
      <c r="E1777" s="5" t="str">
        <f t="shared" si="714"/>
        <v/>
      </c>
      <c r="F1777" s="5" t="str">
        <f t="shared" si="713"/>
        <v/>
      </c>
      <c r="G1777" s="7">
        <v>104.69499999999999</v>
      </c>
      <c r="H1777" s="7">
        <v>100.976</v>
      </c>
      <c r="I1777" s="7">
        <v>101.295</v>
      </c>
      <c r="J1777" s="7">
        <v>106.849</v>
      </c>
      <c r="K1777" s="7">
        <v>96.751999999999995</v>
      </c>
      <c r="L1777" s="7">
        <v>100.316</v>
      </c>
      <c r="M1777" s="7">
        <v>102.611</v>
      </c>
      <c r="N1777" s="7">
        <v>103.94</v>
      </c>
      <c r="O1777" s="7"/>
    </row>
    <row r="1778" spans="1:15" x14ac:dyDescent="0.2">
      <c r="A1778" s="2">
        <v>1</v>
      </c>
      <c r="B1778" s="6" t="s">
        <v>32</v>
      </c>
      <c r="C1778" s="6">
        <v>0</v>
      </c>
      <c r="D1778" s="5" t="s">
        <v>155</v>
      </c>
      <c r="E1778" s="5" t="str">
        <f t="shared" si="714"/>
        <v/>
      </c>
      <c r="F1778" s="5" t="str">
        <f t="shared" si="713"/>
        <v/>
      </c>
      <c r="G1778" s="7">
        <v>112.41200000000001</v>
      </c>
      <c r="H1778" s="7">
        <v>105.777</v>
      </c>
      <c r="I1778" s="7">
        <v>105.777</v>
      </c>
      <c r="J1778" s="7">
        <v>111.16500000000001</v>
      </c>
      <c r="K1778" s="7">
        <v>94.097999999999999</v>
      </c>
      <c r="L1778" s="7">
        <v>100</v>
      </c>
      <c r="M1778" s="7">
        <v>101.47799999999999</v>
      </c>
      <c r="N1778" s="7">
        <v>107.34</v>
      </c>
      <c r="O1778" s="7"/>
    </row>
    <row r="1779" spans="1:15" x14ac:dyDescent="0.2">
      <c r="A1779" s="2">
        <v>1</v>
      </c>
      <c r="B1779" s="6" t="s">
        <v>33</v>
      </c>
      <c r="C1779" s="6">
        <v>0</v>
      </c>
      <c r="D1779" s="5" t="s">
        <v>155</v>
      </c>
      <c r="E1779" s="5" t="str">
        <f t="shared" si="714"/>
        <v/>
      </c>
      <c r="F1779" s="5" t="str">
        <f t="shared" si="713"/>
        <v/>
      </c>
      <c r="G1779" s="7">
        <v>118.717</v>
      </c>
      <c r="H1779" s="7">
        <v>112.286</v>
      </c>
      <c r="I1779" s="7">
        <v>112.818</v>
      </c>
      <c r="J1779" s="7">
        <v>114.842</v>
      </c>
      <c r="K1779" s="7">
        <v>95.031000000000006</v>
      </c>
      <c r="L1779" s="7">
        <v>100.474</v>
      </c>
      <c r="M1779" s="7">
        <v>110.977</v>
      </c>
      <c r="N1779" s="7">
        <v>125.202</v>
      </c>
      <c r="O1779" s="7"/>
    </row>
    <row r="1780" spans="1:15" x14ac:dyDescent="0.2">
      <c r="A1780" s="2">
        <v>1</v>
      </c>
      <c r="B1780" s="6" t="s">
        <v>34</v>
      </c>
      <c r="C1780" s="6">
        <v>0</v>
      </c>
      <c r="D1780" s="5" t="s">
        <v>155</v>
      </c>
      <c r="E1780" s="5" t="str">
        <f t="shared" si="714"/>
        <v/>
      </c>
      <c r="F1780" s="5" t="str">
        <f t="shared" si="713"/>
        <v/>
      </c>
      <c r="G1780" s="7">
        <v>129.328</v>
      </c>
      <c r="H1780" s="7">
        <v>122.35</v>
      </c>
      <c r="I1780" s="7">
        <v>126.795</v>
      </c>
      <c r="J1780" s="7">
        <v>113.584</v>
      </c>
      <c r="K1780" s="7">
        <v>98.042000000000002</v>
      </c>
      <c r="L1780" s="7">
        <v>103.633</v>
      </c>
      <c r="M1780" s="7">
        <v>114.85899999999999</v>
      </c>
      <c r="N1780" s="7">
        <v>145.636</v>
      </c>
      <c r="O1780" s="7"/>
    </row>
    <row r="1781" spans="1:15" x14ac:dyDescent="0.2">
      <c r="A1781" s="2">
        <v>1</v>
      </c>
      <c r="B1781" s="6" t="s">
        <v>35</v>
      </c>
      <c r="C1781" s="6">
        <v>0</v>
      </c>
      <c r="D1781" s="5" t="s">
        <v>155</v>
      </c>
      <c r="E1781" s="5" t="str">
        <f t="shared" si="714"/>
        <v/>
      </c>
      <c r="F1781" s="5" t="str">
        <f t="shared" si="713"/>
        <v/>
      </c>
      <c r="G1781" s="7">
        <v>126.102</v>
      </c>
      <c r="H1781" s="7">
        <v>120.04300000000001</v>
      </c>
      <c r="I1781" s="7">
        <v>123.456</v>
      </c>
      <c r="J1781" s="7">
        <v>115.52200000000001</v>
      </c>
      <c r="K1781" s="7">
        <v>97.900999999999996</v>
      </c>
      <c r="L1781" s="7">
        <v>102.84399999999999</v>
      </c>
      <c r="M1781" s="7">
        <v>107.587</v>
      </c>
      <c r="N1781" s="7">
        <v>132.82300000000001</v>
      </c>
      <c r="O1781" s="7"/>
    </row>
    <row r="1782" spans="1:15" x14ac:dyDescent="0.2">
      <c r="A1782" s="2">
        <v>1</v>
      </c>
      <c r="B1782" s="6" t="s">
        <v>36</v>
      </c>
      <c r="C1782" s="6">
        <v>0</v>
      </c>
      <c r="D1782" s="5" t="s">
        <v>155</v>
      </c>
      <c r="E1782" s="5" t="str">
        <f t="shared" si="714"/>
        <v/>
      </c>
      <c r="F1782" s="5" t="str">
        <f t="shared" si="713"/>
        <v/>
      </c>
      <c r="G1782" s="7">
        <v>123.02</v>
      </c>
      <c r="H1782" s="7">
        <v>108.35299999999999</v>
      </c>
      <c r="I1782" s="7">
        <v>100.479</v>
      </c>
      <c r="J1782" s="7">
        <v>114.45699999999999</v>
      </c>
      <c r="K1782" s="7">
        <v>81.677000000000007</v>
      </c>
      <c r="L1782" s="7">
        <v>92.733000000000004</v>
      </c>
      <c r="M1782" s="7">
        <v>116.928</v>
      </c>
      <c r="N1782" s="7">
        <v>117.488</v>
      </c>
      <c r="O1782" s="7"/>
    </row>
    <row r="1783" spans="1:15" x14ac:dyDescent="0.2">
      <c r="A1783" s="2">
        <v>1</v>
      </c>
      <c r="B1783" s="6" t="s">
        <v>37</v>
      </c>
      <c r="C1783" s="6">
        <v>0</v>
      </c>
      <c r="D1783" s="5" t="s">
        <v>155</v>
      </c>
      <c r="E1783" s="5" t="str">
        <f t="shared" si="714"/>
        <v/>
      </c>
      <c r="F1783" s="5" t="str">
        <f t="shared" si="713"/>
        <v/>
      </c>
      <c r="G1783" s="7">
        <v>120.81399999999999</v>
      </c>
      <c r="H1783" s="7">
        <v>116.401</v>
      </c>
      <c r="I1783" s="7">
        <v>103.161</v>
      </c>
      <c r="J1783" s="7">
        <v>118.66</v>
      </c>
      <c r="K1783" s="7">
        <v>85.388999999999996</v>
      </c>
      <c r="L1783" s="7">
        <v>88.626000000000005</v>
      </c>
      <c r="M1783" s="7">
        <v>118.35299999999999</v>
      </c>
      <c r="N1783" s="7">
        <v>122.09399999999999</v>
      </c>
      <c r="O1783" s="7"/>
    </row>
    <row r="1784" spans="1:15" x14ac:dyDescent="0.2">
      <c r="A1784" s="2">
        <v>1</v>
      </c>
      <c r="B1784" s="6" t="s">
        <v>63</v>
      </c>
      <c r="C1784" s="6">
        <v>0</v>
      </c>
      <c r="D1784" s="5" t="s">
        <v>155</v>
      </c>
      <c r="E1784" s="5" t="str">
        <f t="shared" si="714"/>
        <v/>
      </c>
      <c r="F1784" s="5" t="str">
        <f t="shared" si="713"/>
        <v/>
      </c>
      <c r="G1784" s="7">
        <v>121.69199999999999</v>
      </c>
      <c r="H1784" s="7">
        <v>118.437</v>
      </c>
      <c r="I1784" s="7">
        <v>107.024</v>
      </c>
      <c r="J1784" s="7">
        <v>121.39400000000001</v>
      </c>
      <c r="K1784" s="7">
        <v>87.945999999999998</v>
      </c>
      <c r="L1784" s="7">
        <v>90.363</v>
      </c>
      <c r="M1784" s="7">
        <v>119.241</v>
      </c>
      <c r="N1784" s="7">
        <v>127.616</v>
      </c>
      <c r="O1784" s="7"/>
    </row>
    <row r="1785" spans="1:15" x14ac:dyDescent="0.2">
      <c r="A1785" s="2">
        <v>0</v>
      </c>
      <c r="B1785" s="5" t="s">
        <v>154</v>
      </c>
      <c r="C1785" s="6" t="s">
        <v>0</v>
      </c>
      <c r="E1785" s="5" t="str">
        <f t="shared" si="714"/>
        <v/>
      </c>
      <c r="F1785" s="5" t="str">
        <f t="shared" si="713"/>
        <v/>
      </c>
    </row>
    <row r="1786" spans="1:15" x14ac:dyDescent="0.2">
      <c r="A1786" s="2">
        <v>1</v>
      </c>
      <c r="B1786" s="6" t="s">
        <v>13</v>
      </c>
      <c r="C1786" s="6">
        <v>0</v>
      </c>
      <c r="D1786" s="5" t="s">
        <v>156</v>
      </c>
      <c r="E1786" s="5" t="str">
        <f t="shared" si="714"/>
        <v/>
      </c>
      <c r="F1786" s="5" t="str">
        <f t="shared" si="713"/>
        <v/>
      </c>
      <c r="G1786" s="7">
        <v>73.923000000000002</v>
      </c>
      <c r="H1786" s="7">
        <v>71.14</v>
      </c>
      <c r="I1786" s="7">
        <v>67.319000000000003</v>
      </c>
      <c r="J1786" s="7">
        <v>66.201999999999998</v>
      </c>
      <c r="K1786" s="7">
        <v>91.066000000000003</v>
      </c>
      <c r="L1786" s="7">
        <v>94.629000000000005</v>
      </c>
      <c r="M1786" s="7">
        <v>67.460999999999999</v>
      </c>
      <c r="N1786" s="7">
        <v>45.414000000000001</v>
      </c>
      <c r="O1786" s="7"/>
    </row>
    <row r="1787" spans="1:15" x14ac:dyDescent="0.2">
      <c r="A1787" s="2">
        <v>1</v>
      </c>
      <c r="B1787" s="6" t="s">
        <v>15</v>
      </c>
      <c r="C1787" s="6">
        <v>0</v>
      </c>
      <c r="D1787" s="5" t="s">
        <v>156</v>
      </c>
      <c r="E1787" s="5" t="str">
        <f t="shared" si="714"/>
        <v/>
      </c>
      <c r="F1787" s="5" t="str">
        <f t="shared" si="713"/>
        <v/>
      </c>
      <c r="G1787" s="7">
        <v>75.796000000000006</v>
      </c>
      <c r="H1787" s="7">
        <v>74.102000000000004</v>
      </c>
      <c r="I1787" s="7">
        <v>72.111000000000004</v>
      </c>
      <c r="J1787" s="7">
        <v>68.305000000000007</v>
      </c>
      <c r="K1787" s="7">
        <v>95.138999999999996</v>
      </c>
      <c r="L1787" s="7">
        <v>97.313999999999993</v>
      </c>
      <c r="M1787" s="7">
        <v>67.977999999999994</v>
      </c>
      <c r="N1787" s="7">
        <v>49.02</v>
      </c>
      <c r="O1787" s="7"/>
    </row>
    <row r="1788" spans="1:15" x14ac:dyDescent="0.2">
      <c r="A1788" s="2">
        <v>1</v>
      </c>
      <c r="B1788" s="6" t="s">
        <v>16</v>
      </c>
      <c r="C1788" s="6">
        <v>0</v>
      </c>
      <c r="D1788" s="5" t="s">
        <v>156</v>
      </c>
      <c r="E1788" s="5" t="str">
        <f t="shared" si="714"/>
        <v/>
      </c>
      <c r="F1788" s="5" t="str">
        <f t="shared" si="713"/>
        <v/>
      </c>
      <c r="G1788" s="7">
        <v>81.099000000000004</v>
      </c>
      <c r="H1788" s="7">
        <v>79.331000000000003</v>
      </c>
      <c r="I1788" s="7">
        <v>78.203000000000003</v>
      </c>
      <c r="J1788" s="7">
        <v>71.792000000000002</v>
      </c>
      <c r="K1788" s="7">
        <v>96.429000000000002</v>
      </c>
      <c r="L1788" s="7">
        <v>98.578000000000003</v>
      </c>
      <c r="M1788" s="7">
        <v>71.364999999999995</v>
      </c>
      <c r="N1788" s="7">
        <v>55.81</v>
      </c>
      <c r="O1788" s="7"/>
    </row>
    <row r="1789" spans="1:15" x14ac:dyDescent="0.2">
      <c r="A1789" s="2">
        <v>1</v>
      </c>
      <c r="B1789" s="6" t="s">
        <v>17</v>
      </c>
      <c r="C1789" s="6">
        <v>0</v>
      </c>
      <c r="D1789" s="5" t="s">
        <v>156</v>
      </c>
      <c r="E1789" s="5" t="str">
        <f t="shared" si="714"/>
        <v/>
      </c>
      <c r="F1789" s="5" t="str">
        <f t="shared" si="713"/>
        <v/>
      </c>
      <c r="G1789" s="7">
        <v>84.974999999999994</v>
      </c>
      <c r="H1789" s="7">
        <v>83.944999999999993</v>
      </c>
      <c r="I1789" s="7">
        <v>82.751000000000005</v>
      </c>
      <c r="J1789" s="7">
        <v>73.902000000000001</v>
      </c>
      <c r="K1789" s="7">
        <v>97.382999999999996</v>
      </c>
      <c r="L1789" s="7">
        <v>98.578000000000003</v>
      </c>
      <c r="M1789" s="7">
        <v>71.363</v>
      </c>
      <c r="N1789" s="7">
        <v>59.054000000000002</v>
      </c>
      <c r="O1789" s="7"/>
    </row>
    <row r="1790" spans="1:15" x14ac:dyDescent="0.2">
      <c r="A1790" s="2">
        <v>1</v>
      </c>
      <c r="B1790" s="6" t="s">
        <v>18</v>
      </c>
      <c r="C1790" s="6">
        <v>0</v>
      </c>
      <c r="D1790" s="5" t="s">
        <v>156</v>
      </c>
      <c r="E1790" s="5" t="str">
        <f t="shared" si="714"/>
        <v/>
      </c>
      <c r="F1790" s="5" t="str">
        <f t="shared" si="713"/>
        <v/>
      </c>
      <c r="G1790" s="7">
        <v>85.587000000000003</v>
      </c>
      <c r="H1790" s="7">
        <v>84.763999999999996</v>
      </c>
      <c r="I1790" s="7">
        <v>81.149000000000001</v>
      </c>
      <c r="J1790" s="7">
        <v>75.180999999999997</v>
      </c>
      <c r="K1790" s="7">
        <v>94.813999999999993</v>
      </c>
      <c r="L1790" s="7">
        <v>95.734999999999999</v>
      </c>
      <c r="M1790" s="7">
        <v>72.411000000000001</v>
      </c>
      <c r="N1790" s="7">
        <v>58.761000000000003</v>
      </c>
      <c r="O1790" s="7"/>
    </row>
    <row r="1791" spans="1:15" x14ac:dyDescent="0.2">
      <c r="A1791" s="2">
        <v>1</v>
      </c>
      <c r="B1791" s="6" t="s">
        <v>19</v>
      </c>
      <c r="C1791" s="6">
        <v>0</v>
      </c>
      <c r="D1791" s="5" t="s">
        <v>156</v>
      </c>
      <c r="E1791" s="5" t="str">
        <f t="shared" si="714"/>
        <v/>
      </c>
      <c r="F1791" s="5" t="str">
        <f t="shared" si="713"/>
        <v/>
      </c>
      <c r="G1791" s="7">
        <v>81.501999999999995</v>
      </c>
      <c r="H1791" s="7">
        <v>80.712000000000003</v>
      </c>
      <c r="I1791" s="7">
        <v>76.759</v>
      </c>
      <c r="J1791" s="7">
        <v>80.385000000000005</v>
      </c>
      <c r="K1791" s="7">
        <v>94.180999999999997</v>
      </c>
      <c r="L1791" s="7">
        <v>95.102999999999994</v>
      </c>
      <c r="M1791" s="7">
        <v>78.867000000000004</v>
      </c>
      <c r="N1791" s="7">
        <v>60.536999999999999</v>
      </c>
      <c r="O1791" s="7"/>
    </row>
    <row r="1792" spans="1:15" x14ac:dyDescent="0.2">
      <c r="A1792" s="2">
        <v>1</v>
      </c>
      <c r="B1792" s="6" t="s">
        <v>20</v>
      </c>
      <c r="C1792" s="6">
        <v>0</v>
      </c>
      <c r="D1792" s="5" t="s">
        <v>156</v>
      </c>
      <c r="E1792" s="5" t="str">
        <f t="shared" si="714"/>
        <v/>
      </c>
      <c r="F1792" s="5" t="str">
        <f t="shared" si="713"/>
        <v/>
      </c>
      <c r="G1792" s="7">
        <v>76.090999999999994</v>
      </c>
      <c r="H1792" s="7">
        <v>75.447000000000003</v>
      </c>
      <c r="I1792" s="7">
        <v>74.850999999999999</v>
      </c>
      <c r="J1792" s="7">
        <v>91.673000000000002</v>
      </c>
      <c r="K1792" s="7">
        <v>98.37</v>
      </c>
      <c r="L1792" s="7">
        <v>99.21</v>
      </c>
      <c r="M1792" s="7">
        <v>86.68</v>
      </c>
      <c r="N1792" s="7">
        <v>64.881</v>
      </c>
      <c r="O1792" s="7"/>
    </row>
    <row r="1793" spans="1:15" x14ac:dyDescent="0.2">
      <c r="A1793" s="2">
        <v>1</v>
      </c>
      <c r="B1793" s="6" t="s">
        <v>21</v>
      </c>
      <c r="C1793" s="6">
        <v>0</v>
      </c>
      <c r="D1793" s="5" t="s">
        <v>156</v>
      </c>
      <c r="E1793" s="5" t="str">
        <f t="shared" si="714"/>
        <v/>
      </c>
      <c r="F1793" s="5" t="str">
        <f t="shared" si="713"/>
        <v/>
      </c>
      <c r="G1793" s="7">
        <v>76.873000000000005</v>
      </c>
      <c r="H1793" s="7">
        <v>76.676000000000002</v>
      </c>
      <c r="I1793" s="7">
        <v>80.552999999999997</v>
      </c>
      <c r="J1793" s="7">
        <v>95.471000000000004</v>
      </c>
      <c r="K1793" s="7">
        <v>104.786</v>
      </c>
      <c r="L1793" s="7">
        <v>105.05500000000001</v>
      </c>
      <c r="M1793" s="7">
        <v>88.543999999999997</v>
      </c>
      <c r="N1793" s="7">
        <v>71.323999999999998</v>
      </c>
      <c r="O1793" s="7"/>
    </row>
    <row r="1794" spans="1:15" x14ac:dyDescent="0.2">
      <c r="A1794" s="2">
        <v>1</v>
      </c>
      <c r="B1794" s="6" t="s">
        <v>22</v>
      </c>
      <c r="C1794" s="6">
        <v>0</v>
      </c>
      <c r="D1794" s="5" t="s">
        <v>156</v>
      </c>
      <c r="E1794" s="5" t="str">
        <f t="shared" si="714"/>
        <v/>
      </c>
      <c r="F1794" s="5" t="str">
        <f t="shared" si="713"/>
        <v/>
      </c>
      <c r="G1794" s="7">
        <v>81.742000000000004</v>
      </c>
      <c r="H1794" s="7">
        <v>79.305000000000007</v>
      </c>
      <c r="I1794" s="7">
        <v>86.445999999999998</v>
      </c>
      <c r="J1794" s="7">
        <v>95.974999999999994</v>
      </c>
      <c r="K1794" s="7">
        <v>105.754</v>
      </c>
      <c r="L1794" s="7">
        <v>109.005</v>
      </c>
      <c r="M1794" s="7">
        <v>91.275999999999996</v>
      </c>
      <c r="N1794" s="7">
        <v>78.905000000000001</v>
      </c>
      <c r="O1794" s="7"/>
    </row>
    <row r="1795" spans="1:15" x14ac:dyDescent="0.2">
      <c r="A1795" s="2">
        <v>1</v>
      </c>
      <c r="B1795" s="6" t="s">
        <v>23</v>
      </c>
      <c r="C1795" s="6">
        <v>0</v>
      </c>
      <c r="D1795" s="5" t="s">
        <v>156</v>
      </c>
      <c r="E1795" s="5" t="str">
        <f t="shared" si="714"/>
        <v/>
      </c>
      <c r="F1795" s="5" t="str">
        <f t="shared" si="713"/>
        <v/>
      </c>
      <c r="G1795" s="7">
        <v>82.206000000000003</v>
      </c>
      <c r="H1795" s="7">
        <v>79.427000000000007</v>
      </c>
      <c r="I1795" s="7">
        <v>88.712000000000003</v>
      </c>
      <c r="J1795" s="7">
        <v>95.203999999999994</v>
      </c>
      <c r="K1795" s="7">
        <v>107.91500000000001</v>
      </c>
      <c r="L1795" s="7">
        <v>111.69</v>
      </c>
      <c r="M1795" s="7">
        <v>92.966999999999999</v>
      </c>
      <c r="N1795" s="7">
        <v>82.472999999999999</v>
      </c>
      <c r="O1795" s="7"/>
    </row>
    <row r="1796" spans="1:15" x14ac:dyDescent="0.2">
      <c r="A1796" s="2">
        <v>1</v>
      </c>
      <c r="B1796" s="6" t="s">
        <v>24</v>
      </c>
      <c r="C1796" s="6">
        <v>0</v>
      </c>
      <c r="D1796" s="5" t="s">
        <v>156</v>
      </c>
      <c r="E1796" s="5" t="str">
        <f t="shared" si="714"/>
        <v/>
      </c>
      <c r="F1796" s="5" t="str">
        <f t="shared" si="713"/>
        <v/>
      </c>
      <c r="G1796" s="7">
        <v>82.882999999999996</v>
      </c>
      <c r="H1796" s="7">
        <v>81.126999999999995</v>
      </c>
      <c r="I1796" s="7">
        <v>91.38</v>
      </c>
      <c r="J1796" s="7">
        <v>98.069000000000003</v>
      </c>
      <c r="K1796" s="7">
        <v>110.253</v>
      </c>
      <c r="L1796" s="7">
        <v>112.63800000000001</v>
      </c>
      <c r="M1796" s="7">
        <v>94.576999999999998</v>
      </c>
      <c r="N1796" s="7">
        <v>86.424999999999997</v>
      </c>
      <c r="O1796" s="7"/>
    </row>
    <row r="1797" spans="1:15" x14ac:dyDescent="0.2">
      <c r="A1797" s="2">
        <v>1</v>
      </c>
      <c r="B1797" s="6" t="s">
        <v>25</v>
      </c>
      <c r="C1797" s="6">
        <v>0</v>
      </c>
      <c r="D1797" s="5" t="s">
        <v>156</v>
      </c>
      <c r="E1797" s="5" t="str">
        <f t="shared" si="714"/>
        <v/>
      </c>
      <c r="F1797" s="5" t="str">
        <f t="shared" si="713"/>
        <v/>
      </c>
      <c r="G1797" s="7">
        <v>83.260999999999996</v>
      </c>
      <c r="H1797" s="7">
        <v>80.695999999999998</v>
      </c>
      <c r="I1797" s="7">
        <v>92.933999999999997</v>
      </c>
      <c r="J1797" s="7">
        <v>100.65600000000001</v>
      </c>
      <c r="K1797" s="7">
        <v>111.617</v>
      </c>
      <c r="L1797" s="7">
        <v>115.166</v>
      </c>
      <c r="M1797" s="7">
        <v>98.471000000000004</v>
      </c>
      <c r="N1797" s="7">
        <v>91.513000000000005</v>
      </c>
      <c r="O1797" s="7"/>
    </row>
    <row r="1798" spans="1:15" x14ac:dyDescent="0.2">
      <c r="A1798" s="2">
        <v>1</v>
      </c>
      <c r="B1798" s="6" t="s">
        <v>26</v>
      </c>
      <c r="C1798" s="6">
        <v>0</v>
      </c>
      <c r="D1798" s="5" t="s">
        <v>156</v>
      </c>
      <c r="E1798" s="5" t="str">
        <f t="shared" si="714"/>
        <v/>
      </c>
      <c r="F1798" s="5" t="str">
        <f t="shared" si="713"/>
        <v/>
      </c>
      <c r="G1798" s="7">
        <v>83.027000000000001</v>
      </c>
      <c r="H1798" s="7">
        <v>82.102000000000004</v>
      </c>
      <c r="I1798" s="7">
        <v>96.239000000000004</v>
      </c>
      <c r="J1798" s="7">
        <v>100.938</v>
      </c>
      <c r="K1798" s="7">
        <v>115.913</v>
      </c>
      <c r="L1798" s="7">
        <v>117.22</v>
      </c>
      <c r="M1798" s="7">
        <v>96.998000000000005</v>
      </c>
      <c r="N1798" s="7">
        <v>93.35</v>
      </c>
      <c r="O1798" s="7"/>
    </row>
    <row r="1799" spans="1:15" x14ac:dyDescent="0.2">
      <c r="A1799" s="2">
        <v>1</v>
      </c>
      <c r="B1799" s="6" t="s">
        <v>27</v>
      </c>
      <c r="C1799" s="6">
        <v>0</v>
      </c>
      <c r="D1799" s="5" t="s">
        <v>156</v>
      </c>
      <c r="E1799" s="5" t="str">
        <f t="shared" si="714"/>
        <v/>
      </c>
      <c r="F1799" s="5" t="str">
        <f t="shared" si="713"/>
        <v/>
      </c>
      <c r="G1799" s="7">
        <v>84.447000000000003</v>
      </c>
      <c r="H1799" s="7">
        <v>83.959000000000003</v>
      </c>
      <c r="I1799" s="7">
        <v>98.415999999999997</v>
      </c>
      <c r="J1799" s="7">
        <v>101.32899999999999</v>
      </c>
      <c r="K1799" s="7">
        <v>116.542</v>
      </c>
      <c r="L1799" s="7">
        <v>117.22</v>
      </c>
      <c r="M1799" s="7">
        <v>99.587000000000003</v>
      </c>
      <c r="N1799" s="7">
        <v>98.01</v>
      </c>
      <c r="O1799" s="7"/>
    </row>
    <row r="1800" spans="1:15" x14ac:dyDescent="0.2">
      <c r="A1800" s="2">
        <v>1</v>
      </c>
      <c r="B1800" s="6" t="s">
        <v>28</v>
      </c>
      <c r="C1800" s="6">
        <v>0</v>
      </c>
      <c r="D1800" s="5" t="s">
        <v>156</v>
      </c>
      <c r="E1800" s="5" t="str">
        <f t="shared" si="714"/>
        <v/>
      </c>
      <c r="F1800" s="5" t="str">
        <f t="shared" ref="F1800:F1863" si="715">IF(LEN(E1800)=0,"",E1800&amp;B1800)</f>
        <v/>
      </c>
      <c r="G1800" s="7">
        <v>81.980999999999995</v>
      </c>
      <c r="H1800" s="7">
        <v>82.557000000000002</v>
      </c>
      <c r="I1800" s="7">
        <v>91.555999999999997</v>
      </c>
      <c r="J1800" s="7">
        <v>101.711</v>
      </c>
      <c r="K1800" s="7">
        <v>111.679</v>
      </c>
      <c r="L1800" s="7">
        <v>110.9</v>
      </c>
      <c r="M1800" s="7">
        <v>105.536</v>
      </c>
      <c r="N1800" s="7">
        <v>96.625</v>
      </c>
      <c r="O1800" s="7"/>
    </row>
    <row r="1801" spans="1:15" x14ac:dyDescent="0.2">
      <c r="A1801" s="2">
        <v>1</v>
      </c>
      <c r="B1801" s="6" t="s">
        <v>29</v>
      </c>
      <c r="C1801" s="6">
        <v>0</v>
      </c>
      <c r="D1801" s="5" t="s">
        <v>156</v>
      </c>
      <c r="E1801" s="5" t="str">
        <f t="shared" ref="E1801:E1864" si="716">IF(C1801=0,IF(LEN(D1801)&lt;&gt;3,"",D1801),IF(LEN(D1801)&lt;&gt;4,"",LEFT(D1801,3)))</f>
        <v/>
      </c>
      <c r="F1801" s="5" t="str">
        <f t="shared" si="715"/>
        <v/>
      </c>
      <c r="G1801" s="7">
        <v>100</v>
      </c>
      <c r="H1801" s="7">
        <v>100</v>
      </c>
      <c r="I1801" s="7">
        <v>100</v>
      </c>
      <c r="J1801" s="7">
        <v>100</v>
      </c>
      <c r="K1801" s="7">
        <v>100</v>
      </c>
      <c r="L1801" s="7">
        <v>100</v>
      </c>
      <c r="M1801" s="7">
        <v>100</v>
      </c>
      <c r="N1801" s="7">
        <v>100</v>
      </c>
      <c r="O1801" s="7"/>
    </row>
    <row r="1802" spans="1:15" x14ac:dyDescent="0.2">
      <c r="A1802" s="2">
        <v>1</v>
      </c>
      <c r="B1802" s="6" t="s">
        <v>30</v>
      </c>
      <c r="C1802" s="6">
        <v>0</v>
      </c>
      <c r="D1802" s="5" t="s">
        <v>156</v>
      </c>
      <c r="E1802" s="5" t="str">
        <f t="shared" si="716"/>
        <v/>
      </c>
      <c r="F1802" s="5" t="str">
        <f t="shared" si="715"/>
        <v/>
      </c>
      <c r="G1802" s="7">
        <v>95.745000000000005</v>
      </c>
      <c r="H1802" s="7">
        <v>95.215000000000003</v>
      </c>
      <c r="I1802" s="7">
        <v>95.816999999999993</v>
      </c>
      <c r="J1802" s="7">
        <v>102.224</v>
      </c>
      <c r="K1802" s="7">
        <v>100.075</v>
      </c>
      <c r="L1802" s="7">
        <v>100.63200000000001</v>
      </c>
      <c r="M1802" s="7">
        <v>101.90600000000001</v>
      </c>
      <c r="N1802" s="7">
        <v>97.644000000000005</v>
      </c>
      <c r="O1802" s="7"/>
    </row>
    <row r="1803" spans="1:15" x14ac:dyDescent="0.2">
      <c r="A1803" s="2">
        <v>1</v>
      </c>
      <c r="B1803" s="6" t="s">
        <v>31</v>
      </c>
      <c r="C1803" s="6">
        <v>0</v>
      </c>
      <c r="D1803" s="5" t="s">
        <v>156</v>
      </c>
      <c r="E1803" s="5" t="str">
        <f t="shared" si="716"/>
        <v/>
      </c>
      <c r="F1803" s="5" t="str">
        <f t="shared" si="715"/>
        <v/>
      </c>
      <c r="G1803" s="7">
        <v>104.69499999999999</v>
      </c>
      <c r="H1803" s="7">
        <v>100.976</v>
      </c>
      <c r="I1803" s="7">
        <v>101.295</v>
      </c>
      <c r="J1803" s="7">
        <v>106.849</v>
      </c>
      <c r="K1803" s="7">
        <v>96.751999999999995</v>
      </c>
      <c r="L1803" s="7">
        <v>100.316</v>
      </c>
      <c r="M1803" s="7">
        <v>102.611</v>
      </c>
      <c r="N1803" s="7">
        <v>103.94</v>
      </c>
      <c r="O1803" s="7"/>
    </row>
    <row r="1804" spans="1:15" x14ac:dyDescent="0.2">
      <c r="A1804" s="2">
        <v>1</v>
      </c>
      <c r="B1804" s="6" t="s">
        <v>32</v>
      </c>
      <c r="C1804" s="6">
        <v>0</v>
      </c>
      <c r="D1804" s="5" t="s">
        <v>156</v>
      </c>
      <c r="E1804" s="5" t="str">
        <f t="shared" si="716"/>
        <v/>
      </c>
      <c r="F1804" s="5" t="str">
        <f t="shared" si="715"/>
        <v/>
      </c>
      <c r="G1804" s="7">
        <v>112.41200000000001</v>
      </c>
      <c r="H1804" s="7">
        <v>105.777</v>
      </c>
      <c r="I1804" s="7">
        <v>105.777</v>
      </c>
      <c r="J1804" s="7">
        <v>111.16500000000001</v>
      </c>
      <c r="K1804" s="7">
        <v>94.097999999999999</v>
      </c>
      <c r="L1804" s="7">
        <v>100</v>
      </c>
      <c r="M1804" s="7">
        <v>101.47799999999999</v>
      </c>
      <c r="N1804" s="7">
        <v>107.34</v>
      </c>
      <c r="O1804" s="7"/>
    </row>
    <row r="1805" spans="1:15" x14ac:dyDescent="0.2">
      <c r="A1805" s="2">
        <v>1</v>
      </c>
      <c r="B1805" s="6" t="s">
        <v>33</v>
      </c>
      <c r="C1805" s="6">
        <v>0</v>
      </c>
      <c r="D1805" s="5" t="s">
        <v>156</v>
      </c>
      <c r="E1805" s="5" t="str">
        <f t="shared" si="716"/>
        <v/>
      </c>
      <c r="F1805" s="5" t="str">
        <f t="shared" si="715"/>
        <v/>
      </c>
      <c r="G1805" s="7">
        <v>118.717</v>
      </c>
      <c r="H1805" s="7">
        <v>112.286</v>
      </c>
      <c r="I1805" s="7">
        <v>112.818</v>
      </c>
      <c r="J1805" s="7">
        <v>114.842</v>
      </c>
      <c r="K1805" s="7">
        <v>95.031000000000006</v>
      </c>
      <c r="L1805" s="7">
        <v>100.474</v>
      </c>
      <c r="M1805" s="7">
        <v>110.977</v>
      </c>
      <c r="N1805" s="7">
        <v>125.202</v>
      </c>
      <c r="O1805" s="7"/>
    </row>
    <row r="1806" spans="1:15" x14ac:dyDescent="0.2">
      <c r="A1806" s="2">
        <v>1</v>
      </c>
      <c r="B1806" s="6" t="s">
        <v>34</v>
      </c>
      <c r="C1806" s="6">
        <v>0</v>
      </c>
      <c r="D1806" s="5" t="s">
        <v>156</v>
      </c>
      <c r="E1806" s="5" t="str">
        <f t="shared" si="716"/>
        <v/>
      </c>
      <c r="F1806" s="5" t="str">
        <f t="shared" si="715"/>
        <v/>
      </c>
      <c r="G1806" s="7">
        <v>129.328</v>
      </c>
      <c r="H1806" s="7">
        <v>122.35</v>
      </c>
      <c r="I1806" s="7">
        <v>126.795</v>
      </c>
      <c r="J1806" s="7">
        <v>113.584</v>
      </c>
      <c r="K1806" s="7">
        <v>98.042000000000002</v>
      </c>
      <c r="L1806" s="7">
        <v>103.633</v>
      </c>
      <c r="M1806" s="7">
        <v>114.85899999999999</v>
      </c>
      <c r="N1806" s="7">
        <v>145.636</v>
      </c>
      <c r="O1806" s="7"/>
    </row>
    <row r="1807" spans="1:15" x14ac:dyDescent="0.2">
      <c r="A1807" s="2">
        <v>1</v>
      </c>
      <c r="B1807" s="6" t="s">
        <v>35</v>
      </c>
      <c r="C1807" s="6">
        <v>0</v>
      </c>
      <c r="D1807" s="5" t="s">
        <v>156</v>
      </c>
      <c r="E1807" s="5" t="str">
        <f t="shared" si="716"/>
        <v/>
      </c>
      <c r="F1807" s="5" t="str">
        <f t="shared" si="715"/>
        <v/>
      </c>
      <c r="G1807" s="7">
        <v>126.102</v>
      </c>
      <c r="H1807" s="7">
        <v>120.04300000000001</v>
      </c>
      <c r="I1807" s="7">
        <v>123.456</v>
      </c>
      <c r="J1807" s="7">
        <v>115.52200000000001</v>
      </c>
      <c r="K1807" s="7">
        <v>97.900999999999996</v>
      </c>
      <c r="L1807" s="7">
        <v>102.84399999999999</v>
      </c>
      <c r="M1807" s="7">
        <v>107.587</v>
      </c>
      <c r="N1807" s="7">
        <v>132.82300000000001</v>
      </c>
      <c r="O1807" s="7"/>
    </row>
    <row r="1808" spans="1:15" x14ac:dyDescent="0.2">
      <c r="A1808" s="2">
        <v>1</v>
      </c>
      <c r="B1808" s="6" t="s">
        <v>36</v>
      </c>
      <c r="C1808" s="6">
        <v>0</v>
      </c>
      <c r="D1808" s="5" t="s">
        <v>156</v>
      </c>
      <c r="E1808" s="5" t="str">
        <f t="shared" si="716"/>
        <v/>
      </c>
      <c r="F1808" s="5" t="str">
        <f t="shared" si="715"/>
        <v/>
      </c>
      <c r="G1808" s="7">
        <v>123.02</v>
      </c>
      <c r="H1808" s="7">
        <v>108.35299999999999</v>
      </c>
      <c r="I1808" s="7">
        <v>100.479</v>
      </c>
      <c r="J1808" s="7">
        <v>114.45699999999999</v>
      </c>
      <c r="K1808" s="7">
        <v>81.677000000000007</v>
      </c>
      <c r="L1808" s="7">
        <v>92.733000000000004</v>
      </c>
      <c r="M1808" s="7">
        <v>116.928</v>
      </c>
      <c r="N1808" s="7">
        <v>117.488</v>
      </c>
      <c r="O1808" s="7"/>
    </row>
    <row r="1809" spans="1:15" x14ac:dyDescent="0.2">
      <c r="A1809" s="2">
        <v>1</v>
      </c>
      <c r="B1809" s="6" t="s">
        <v>37</v>
      </c>
      <c r="C1809" s="6">
        <v>0</v>
      </c>
      <c r="D1809" s="5" t="s">
        <v>156</v>
      </c>
      <c r="E1809" s="5" t="str">
        <f t="shared" si="716"/>
        <v/>
      </c>
      <c r="F1809" s="5" t="str">
        <f t="shared" si="715"/>
        <v/>
      </c>
      <c r="G1809" s="7">
        <v>120.81399999999999</v>
      </c>
      <c r="H1809" s="7">
        <v>116.401</v>
      </c>
      <c r="I1809" s="7">
        <v>103.161</v>
      </c>
      <c r="J1809" s="7">
        <v>118.66</v>
      </c>
      <c r="K1809" s="7">
        <v>85.388999999999996</v>
      </c>
      <c r="L1809" s="7">
        <v>88.626000000000005</v>
      </c>
      <c r="M1809" s="7">
        <v>118.35299999999999</v>
      </c>
      <c r="N1809" s="7">
        <v>122.09399999999999</v>
      </c>
      <c r="O1809" s="7"/>
    </row>
    <row r="1810" spans="1:15" x14ac:dyDescent="0.2">
      <c r="A1810" s="2">
        <v>1</v>
      </c>
      <c r="B1810" s="6" t="s">
        <v>63</v>
      </c>
      <c r="C1810" s="6">
        <v>0</v>
      </c>
      <c r="D1810" s="5" t="s">
        <v>156</v>
      </c>
      <c r="E1810" s="5" t="str">
        <f t="shared" si="716"/>
        <v/>
      </c>
      <c r="F1810" s="5" t="str">
        <f t="shared" si="715"/>
        <v/>
      </c>
      <c r="G1810" s="7">
        <v>121.69199999999999</v>
      </c>
      <c r="H1810" s="7">
        <v>118.437</v>
      </c>
      <c r="I1810" s="7">
        <v>107.024</v>
      </c>
      <c r="J1810" s="7">
        <v>121.39400000000001</v>
      </c>
      <c r="K1810" s="7">
        <v>87.945999999999998</v>
      </c>
      <c r="L1810" s="7">
        <v>90.363</v>
      </c>
      <c r="M1810" s="7">
        <v>119.241</v>
      </c>
      <c r="N1810" s="7">
        <v>127.616</v>
      </c>
      <c r="O1810" s="7"/>
    </row>
    <row r="1811" spans="1:15" x14ac:dyDescent="0.2">
      <c r="A1811" s="2">
        <v>0</v>
      </c>
      <c r="B1811" s="5" t="s">
        <v>157</v>
      </c>
      <c r="C1811" s="6" t="s">
        <v>0</v>
      </c>
      <c r="E1811" s="5" t="str">
        <f t="shared" si="716"/>
        <v/>
      </c>
      <c r="F1811" s="5" t="str">
        <f t="shared" si="715"/>
        <v/>
      </c>
    </row>
    <row r="1812" spans="1:15" x14ac:dyDescent="0.2">
      <c r="A1812" s="2">
        <v>1</v>
      </c>
      <c r="B1812" s="6" t="s">
        <v>13</v>
      </c>
      <c r="C1812" s="6">
        <v>0</v>
      </c>
      <c r="D1812" s="5" t="s">
        <v>158</v>
      </c>
      <c r="E1812" s="5" t="str">
        <f t="shared" si="716"/>
        <v/>
      </c>
      <c r="F1812" s="5" t="str">
        <f t="shared" si="715"/>
        <v/>
      </c>
      <c r="G1812" s="7">
        <v>85.036000000000001</v>
      </c>
      <c r="H1812" s="7">
        <v>91.852999999999994</v>
      </c>
      <c r="I1812" s="7">
        <v>98.198999999999998</v>
      </c>
      <c r="J1812" s="7">
        <v>62.578000000000003</v>
      </c>
      <c r="K1812" s="7">
        <v>115.48</v>
      </c>
      <c r="L1812" s="7">
        <v>106.90900000000001</v>
      </c>
      <c r="M1812" s="7">
        <v>56.758000000000003</v>
      </c>
      <c r="N1812" s="7">
        <v>55.735999999999997</v>
      </c>
      <c r="O1812" s="7"/>
    </row>
    <row r="1813" spans="1:15" x14ac:dyDescent="0.2">
      <c r="A1813" s="2">
        <v>1</v>
      </c>
      <c r="B1813" s="6" t="s">
        <v>15</v>
      </c>
      <c r="C1813" s="6">
        <v>0</v>
      </c>
      <c r="D1813" s="5" t="s">
        <v>158</v>
      </c>
      <c r="E1813" s="5" t="str">
        <f t="shared" si="716"/>
        <v/>
      </c>
      <c r="F1813" s="5" t="str">
        <f t="shared" si="715"/>
        <v/>
      </c>
      <c r="G1813" s="7">
        <v>80.944999999999993</v>
      </c>
      <c r="H1813" s="7">
        <v>88.24</v>
      </c>
      <c r="I1813" s="7">
        <v>94.177000000000007</v>
      </c>
      <c r="J1813" s="7">
        <v>65.198999999999998</v>
      </c>
      <c r="K1813" s="7">
        <v>116.34699999999999</v>
      </c>
      <c r="L1813" s="7">
        <v>106.727</v>
      </c>
      <c r="M1813" s="7">
        <v>60.345999999999997</v>
      </c>
      <c r="N1813" s="7">
        <v>56.831000000000003</v>
      </c>
      <c r="O1813" s="7"/>
    </row>
    <row r="1814" spans="1:15" x14ac:dyDescent="0.2">
      <c r="A1814" s="2">
        <v>1</v>
      </c>
      <c r="B1814" s="6" t="s">
        <v>16</v>
      </c>
      <c r="C1814" s="6">
        <v>0</v>
      </c>
      <c r="D1814" s="5" t="s">
        <v>158</v>
      </c>
      <c r="E1814" s="5" t="str">
        <f t="shared" si="716"/>
        <v/>
      </c>
      <c r="F1814" s="5" t="str">
        <f t="shared" si="715"/>
        <v/>
      </c>
      <c r="G1814" s="7">
        <v>83.751000000000005</v>
      </c>
      <c r="H1814" s="7">
        <v>89.8</v>
      </c>
      <c r="I1814" s="7">
        <v>91.596000000000004</v>
      </c>
      <c r="J1814" s="7">
        <v>67.587000000000003</v>
      </c>
      <c r="K1814" s="7">
        <v>109.36799999999999</v>
      </c>
      <c r="L1814" s="7">
        <v>102</v>
      </c>
      <c r="M1814" s="7">
        <v>62.292000000000002</v>
      </c>
      <c r="N1814" s="7">
        <v>57.058</v>
      </c>
      <c r="O1814" s="7"/>
    </row>
    <row r="1815" spans="1:15" x14ac:dyDescent="0.2">
      <c r="A1815" s="2">
        <v>1</v>
      </c>
      <c r="B1815" s="6" t="s">
        <v>17</v>
      </c>
      <c r="C1815" s="6">
        <v>0</v>
      </c>
      <c r="D1815" s="5" t="s">
        <v>158</v>
      </c>
      <c r="E1815" s="5" t="str">
        <f t="shared" si="716"/>
        <v/>
      </c>
      <c r="F1815" s="5" t="str">
        <f t="shared" si="715"/>
        <v/>
      </c>
      <c r="G1815" s="7">
        <v>88.436000000000007</v>
      </c>
      <c r="H1815" s="7">
        <v>95.087999999999994</v>
      </c>
      <c r="I1815" s="7">
        <v>91.025999999999996</v>
      </c>
      <c r="J1815" s="7">
        <v>69.557000000000002</v>
      </c>
      <c r="K1815" s="7">
        <v>102.928</v>
      </c>
      <c r="L1815" s="7">
        <v>95.727000000000004</v>
      </c>
      <c r="M1815" s="7">
        <v>64.573999999999998</v>
      </c>
      <c r="N1815" s="7">
        <v>58.779000000000003</v>
      </c>
      <c r="O1815" s="7"/>
    </row>
    <row r="1816" spans="1:15" x14ac:dyDescent="0.2">
      <c r="A1816" s="2">
        <v>1</v>
      </c>
      <c r="B1816" s="6" t="s">
        <v>18</v>
      </c>
      <c r="C1816" s="6">
        <v>0</v>
      </c>
      <c r="D1816" s="5" t="s">
        <v>158</v>
      </c>
      <c r="E1816" s="5" t="str">
        <f t="shared" si="716"/>
        <v/>
      </c>
      <c r="F1816" s="5" t="str">
        <f t="shared" si="715"/>
        <v/>
      </c>
      <c r="G1816" s="7">
        <v>87.409000000000006</v>
      </c>
      <c r="H1816" s="7">
        <v>93.111999999999995</v>
      </c>
      <c r="I1816" s="7">
        <v>82.7</v>
      </c>
      <c r="J1816" s="7">
        <v>71.881</v>
      </c>
      <c r="K1816" s="7">
        <v>94.613</v>
      </c>
      <c r="L1816" s="7">
        <v>88.817999999999998</v>
      </c>
      <c r="M1816" s="7">
        <v>66.701999999999998</v>
      </c>
      <c r="N1816" s="7">
        <v>55.162999999999997</v>
      </c>
      <c r="O1816" s="7"/>
    </row>
    <row r="1817" spans="1:15" x14ac:dyDescent="0.2">
      <c r="A1817" s="2">
        <v>1</v>
      </c>
      <c r="B1817" s="6" t="s">
        <v>19</v>
      </c>
      <c r="C1817" s="6">
        <v>0</v>
      </c>
      <c r="D1817" s="5" t="s">
        <v>158</v>
      </c>
      <c r="E1817" s="5" t="str">
        <f t="shared" si="716"/>
        <v/>
      </c>
      <c r="F1817" s="5" t="str">
        <f t="shared" si="715"/>
        <v/>
      </c>
      <c r="G1817" s="7">
        <v>85.608999999999995</v>
      </c>
      <c r="H1817" s="7">
        <v>94.537000000000006</v>
      </c>
      <c r="I1817" s="7">
        <v>86.200999999999993</v>
      </c>
      <c r="J1817" s="7">
        <v>73.649000000000001</v>
      </c>
      <c r="K1817" s="7">
        <v>100.691</v>
      </c>
      <c r="L1817" s="7">
        <v>91.182000000000002</v>
      </c>
      <c r="M1817" s="7">
        <v>67.998999999999995</v>
      </c>
      <c r="N1817" s="7">
        <v>58.616</v>
      </c>
      <c r="O1817" s="7"/>
    </row>
    <row r="1818" spans="1:15" x14ac:dyDescent="0.2">
      <c r="A1818" s="2">
        <v>1</v>
      </c>
      <c r="B1818" s="6" t="s">
        <v>20</v>
      </c>
      <c r="C1818" s="6">
        <v>0</v>
      </c>
      <c r="D1818" s="5" t="s">
        <v>158</v>
      </c>
      <c r="E1818" s="5" t="str">
        <f t="shared" si="716"/>
        <v/>
      </c>
      <c r="F1818" s="5" t="str">
        <f t="shared" si="715"/>
        <v/>
      </c>
      <c r="G1818" s="7">
        <v>87.843999999999994</v>
      </c>
      <c r="H1818" s="7">
        <v>98.268000000000001</v>
      </c>
      <c r="I1818" s="7">
        <v>97.822000000000003</v>
      </c>
      <c r="J1818" s="7">
        <v>77.412000000000006</v>
      </c>
      <c r="K1818" s="7">
        <v>111.358</v>
      </c>
      <c r="L1818" s="7">
        <v>99.545000000000002</v>
      </c>
      <c r="M1818" s="7">
        <v>67.664000000000001</v>
      </c>
      <c r="N1818" s="7">
        <v>66.19</v>
      </c>
      <c r="O1818" s="7"/>
    </row>
    <row r="1819" spans="1:15" x14ac:dyDescent="0.2">
      <c r="A1819" s="2">
        <v>1</v>
      </c>
      <c r="B1819" s="6" t="s">
        <v>21</v>
      </c>
      <c r="C1819" s="6">
        <v>0</v>
      </c>
      <c r="D1819" s="5" t="s">
        <v>158</v>
      </c>
      <c r="E1819" s="5" t="str">
        <f t="shared" si="716"/>
        <v/>
      </c>
      <c r="F1819" s="5" t="str">
        <f t="shared" si="715"/>
        <v/>
      </c>
      <c r="G1819" s="7">
        <v>83.308999999999997</v>
      </c>
      <c r="H1819" s="7">
        <v>94.76</v>
      </c>
      <c r="I1819" s="7">
        <v>103.977</v>
      </c>
      <c r="J1819" s="7">
        <v>82.456999999999994</v>
      </c>
      <c r="K1819" s="7">
        <v>124.81</v>
      </c>
      <c r="L1819" s="7">
        <v>109.727</v>
      </c>
      <c r="M1819" s="7">
        <v>69.647000000000006</v>
      </c>
      <c r="N1819" s="7">
        <v>72.418000000000006</v>
      </c>
      <c r="O1819" s="7"/>
    </row>
    <row r="1820" spans="1:15" x14ac:dyDescent="0.2">
      <c r="A1820" s="2">
        <v>1</v>
      </c>
      <c r="B1820" s="6" t="s">
        <v>22</v>
      </c>
      <c r="C1820" s="6">
        <v>0</v>
      </c>
      <c r="D1820" s="5" t="s">
        <v>158</v>
      </c>
      <c r="E1820" s="5" t="str">
        <f t="shared" si="716"/>
        <v/>
      </c>
      <c r="F1820" s="5" t="str">
        <f t="shared" si="715"/>
        <v/>
      </c>
      <c r="G1820" s="7">
        <v>86.245000000000005</v>
      </c>
      <c r="H1820" s="7">
        <v>95.444000000000003</v>
      </c>
      <c r="I1820" s="7">
        <v>111.149</v>
      </c>
      <c r="J1820" s="7">
        <v>87.063999999999993</v>
      </c>
      <c r="K1820" s="7">
        <v>128.876</v>
      </c>
      <c r="L1820" s="7">
        <v>116.455</v>
      </c>
      <c r="M1820" s="7">
        <v>72.05</v>
      </c>
      <c r="N1820" s="7">
        <v>80.082999999999998</v>
      </c>
      <c r="O1820" s="7"/>
    </row>
    <row r="1821" spans="1:15" x14ac:dyDescent="0.2">
      <c r="A1821" s="2">
        <v>1</v>
      </c>
      <c r="B1821" s="6" t="s">
        <v>23</v>
      </c>
      <c r="C1821" s="6">
        <v>0</v>
      </c>
      <c r="D1821" s="5" t="s">
        <v>158</v>
      </c>
      <c r="E1821" s="5" t="str">
        <f t="shared" si="716"/>
        <v/>
      </c>
      <c r="F1821" s="5" t="str">
        <f t="shared" si="715"/>
        <v/>
      </c>
      <c r="G1821" s="7">
        <v>87.245999999999995</v>
      </c>
      <c r="H1821" s="7">
        <v>94.665999999999997</v>
      </c>
      <c r="I1821" s="7">
        <v>116.611</v>
      </c>
      <c r="J1821" s="7">
        <v>89.24</v>
      </c>
      <c r="K1821" s="7">
        <v>133.65700000000001</v>
      </c>
      <c r="L1821" s="7">
        <v>123.182</v>
      </c>
      <c r="M1821" s="7">
        <v>75.16</v>
      </c>
      <c r="N1821" s="7">
        <v>87.644999999999996</v>
      </c>
      <c r="O1821" s="7"/>
    </row>
    <row r="1822" spans="1:15" x14ac:dyDescent="0.2">
      <c r="A1822" s="2">
        <v>1</v>
      </c>
      <c r="B1822" s="6" t="s">
        <v>24</v>
      </c>
      <c r="C1822" s="6">
        <v>0</v>
      </c>
      <c r="D1822" s="5" t="s">
        <v>158</v>
      </c>
      <c r="E1822" s="5" t="str">
        <f t="shared" si="716"/>
        <v/>
      </c>
      <c r="F1822" s="5" t="str">
        <f t="shared" si="715"/>
        <v/>
      </c>
      <c r="G1822" s="7">
        <v>90.674999999999997</v>
      </c>
      <c r="H1822" s="7">
        <v>98.177000000000007</v>
      </c>
      <c r="I1822" s="7">
        <v>123.881</v>
      </c>
      <c r="J1822" s="7">
        <v>91.346000000000004</v>
      </c>
      <c r="K1822" s="7">
        <v>136.62100000000001</v>
      </c>
      <c r="L1822" s="7">
        <v>126.182</v>
      </c>
      <c r="M1822" s="7">
        <v>80.614000000000004</v>
      </c>
      <c r="N1822" s="7">
        <v>99.866</v>
      </c>
      <c r="O1822" s="7"/>
    </row>
    <row r="1823" spans="1:15" x14ac:dyDescent="0.2">
      <c r="A1823" s="2">
        <v>1</v>
      </c>
      <c r="B1823" s="6" t="s">
        <v>25</v>
      </c>
      <c r="C1823" s="6">
        <v>0</v>
      </c>
      <c r="D1823" s="5" t="s">
        <v>158</v>
      </c>
      <c r="E1823" s="5" t="str">
        <f t="shared" si="716"/>
        <v/>
      </c>
      <c r="F1823" s="5" t="str">
        <f t="shared" si="715"/>
        <v/>
      </c>
      <c r="G1823" s="7">
        <v>90.364000000000004</v>
      </c>
      <c r="H1823" s="7">
        <v>99.313000000000002</v>
      </c>
      <c r="I1823" s="7">
        <v>132.53700000000001</v>
      </c>
      <c r="J1823" s="7">
        <v>92.691000000000003</v>
      </c>
      <c r="K1823" s="7">
        <v>146.66999999999999</v>
      </c>
      <c r="L1823" s="7">
        <v>133.45500000000001</v>
      </c>
      <c r="M1823" s="7">
        <v>82.367000000000004</v>
      </c>
      <c r="N1823" s="7">
        <v>109.167</v>
      </c>
      <c r="O1823" s="7"/>
    </row>
    <row r="1824" spans="1:15" x14ac:dyDescent="0.2">
      <c r="A1824" s="2">
        <v>1</v>
      </c>
      <c r="B1824" s="6" t="s">
        <v>26</v>
      </c>
      <c r="C1824" s="6">
        <v>0</v>
      </c>
      <c r="D1824" s="5" t="s">
        <v>158</v>
      </c>
      <c r="E1824" s="5" t="str">
        <f t="shared" si="716"/>
        <v/>
      </c>
      <c r="F1824" s="5" t="str">
        <f t="shared" si="715"/>
        <v/>
      </c>
      <c r="G1824" s="7">
        <v>94.742000000000004</v>
      </c>
      <c r="H1824" s="7">
        <v>100.727</v>
      </c>
      <c r="I1824" s="7">
        <v>131.952</v>
      </c>
      <c r="J1824" s="7">
        <v>94.935000000000002</v>
      </c>
      <c r="K1824" s="7">
        <v>139.27500000000001</v>
      </c>
      <c r="L1824" s="7">
        <v>131</v>
      </c>
      <c r="M1824" s="7">
        <v>85.531999999999996</v>
      </c>
      <c r="N1824" s="7">
        <v>112.861</v>
      </c>
      <c r="O1824" s="7"/>
    </row>
    <row r="1825" spans="1:15" x14ac:dyDescent="0.2">
      <c r="A1825" s="2">
        <v>1</v>
      </c>
      <c r="B1825" s="6" t="s">
        <v>27</v>
      </c>
      <c r="C1825" s="6">
        <v>0</v>
      </c>
      <c r="D1825" s="5" t="s">
        <v>158</v>
      </c>
      <c r="E1825" s="5" t="str">
        <f t="shared" si="716"/>
        <v/>
      </c>
      <c r="F1825" s="5" t="str">
        <f t="shared" si="715"/>
        <v/>
      </c>
      <c r="G1825" s="7">
        <v>90.591999999999999</v>
      </c>
      <c r="H1825" s="7">
        <v>93.099000000000004</v>
      </c>
      <c r="I1825" s="7">
        <v>111.889</v>
      </c>
      <c r="J1825" s="7">
        <v>96.703999999999994</v>
      </c>
      <c r="K1825" s="7">
        <v>123.508</v>
      </c>
      <c r="L1825" s="7">
        <v>120.182</v>
      </c>
      <c r="M1825" s="7">
        <v>93.875</v>
      </c>
      <c r="N1825" s="7">
        <v>105.035</v>
      </c>
      <c r="O1825" s="7"/>
    </row>
    <row r="1826" spans="1:15" x14ac:dyDescent="0.2">
      <c r="A1826" s="2">
        <v>1</v>
      </c>
      <c r="B1826" s="6" t="s">
        <v>28</v>
      </c>
      <c r="C1826" s="6">
        <v>0</v>
      </c>
      <c r="D1826" s="5" t="s">
        <v>158</v>
      </c>
      <c r="E1826" s="5" t="str">
        <f t="shared" si="716"/>
        <v/>
      </c>
      <c r="F1826" s="5" t="str">
        <f t="shared" si="715"/>
        <v/>
      </c>
      <c r="G1826" s="7">
        <v>92.081000000000003</v>
      </c>
      <c r="H1826" s="7">
        <v>92.661000000000001</v>
      </c>
      <c r="I1826" s="7">
        <v>98.305000000000007</v>
      </c>
      <c r="J1826" s="7">
        <v>98.394000000000005</v>
      </c>
      <c r="K1826" s="7">
        <v>106.759</v>
      </c>
      <c r="L1826" s="7">
        <v>106.09099999999999</v>
      </c>
      <c r="M1826" s="7">
        <v>98.025999999999996</v>
      </c>
      <c r="N1826" s="7">
        <v>96.364999999999995</v>
      </c>
      <c r="O1826" s="7"/>
    </row>
    <row r="1827" spans="1:15" x14ac:dyDescent="0.2">
      <c r="A1827" s="2">
        <v>1</v>
      </c>
      <c r="B1827" s="6" t="s">
        <v>29</v>
      </c>
      <c r="C1827" s="6">
        <v>0</v>
      </c>
      <c r="D1827" s="5" t="s">
        <v>158</v>
      </c>
      <c r="E1827" s="5" t="str">
        <f t="shared" si="716"/>
        <v/>
      </c>
      <c r="F1827" s="5" t="str">
        <f t="shared" si="715"/>
        <v/>
      </c>
      <c r="G1827" s="7">
        <v>100</v>
      </c>
      <c r="H1827" s="7">
        <v>100</v>
      </c>
      <c r="I1827" s="7">
        <v>100</v>
      </c>
      <c r="J1827" s="7">
        <v>100</v>
      </c>
      <c r="K1827" s="7">
        <v>100</v>
      </c>
      <c r="L1827" s="7">
        <v>100</v>
      </c>
      <c r="M1827" s="7">
        <v>100</v>
      </c>
      <c r="N1827" s="7">
        <v>100</v>
      </c>
      <c r="O1827" s="7"/>
    </row>
    <row r="1828" spans="1:15" x14ac:dyDescent="0.2">
      <c r="A1828" s="2">
        <v>1</v>
      </c>
      <c r="B1828" s="6" t="s">
        <v>30</v>
      </c>
      <c r="C1828" s="6">
        <v>0</v>
      </c>
      <c r="D1828" s="5" t="s">
        <v>158</v>
      </c>
      <c r="E1828" s="5" t="str">
        <f t="shared" si="716"/>
        <v/>
      </c>
      <c r="F1828" s="5" t="str">
        <f t="shared" si="715"/>
        <v/>
      </c>
      <c r="G1828" s="7">
        <v>100.098</v>
      </c>
      <c r="H1828" s="7">
        <v>101.541</v>
      </c>
      <c r="I1828" s="7">
        <v>93.325999999999993</v>
      </c>
      <c r="J1828" s="7">
        <v>101.71299999999999</v>
      </c>
      <c r="K1828" s="7">
        <v>93.233999999999995</v>
      </c>
      <c r="L1828" s="7">
        <v>91.909000000000006</v>
      </c>
      <c r="M1828" s="7">
        <v>99.834999999999994</v>
      </c>
      <c r="N1828" s="7">
        <v>93.171000000000006</v>
      </c>
      <c r="O1828" s="7"/>
    </row>
    <row r="1829" spans="1:15" x14ac:dyDescent="0.2">
      <c r="A1829" s="2">
        <v>1</v>
      </c>
      <c r="B1829" s="6" t="s">
        <v>31</v>
      </c>
      <c r="C1829" s="6">
        <v>0</v>
      </c>
      <c r="D1829" s="5" t="s">
        <v>158</v>
      </c>
      <c r="E1829" s="5" t="str">
        <f t="shared" si="716"/>
        <v/>
      </c>
      <c r="F1829" s="5" t="str">
        <f t="shared" si="715"/>
        <v/>
      </c>
      <c r="G1829" s="7">
        <v>102.253</v>
      </c>
      <c r="H1829" s="7">
        <v>106.489</v>
      </c>
      <c r="I1829" s="7">
        <v>97.97</v>
      </c>
      <c r="J1829" s="7">
        <v>107.89400000000001</v>
      </c>
      <c r="K1829" s="7">
        <v>95.811000000000007</v>
      </c>
      <c r="L1829" s="7">
        <v>92</v>
      </c>
      <c r="M1829" s="7">
        <v>102.559</v>
      </c>
      <c r="N1829" s="7">
        <v>100.477</v>
      </c>
      <c r="O1829" s="7"/>
    </row>
    <row r="1830" spans="1:15" x14ac:dyDescent="0.2">
      <c r="A1830" s="2">
        <v>1</v>
      </c>
      <c r="B1830" s="6" t="s">
        <v>32</v>
      </c>
      <c r="C1830" s="6">
        <v>0</v>
      </c>
      <c r="D1830" s="5" t="s">
        <v>158</v>
      </c>
      <c r="E1830" s="5" t="str">
        <f t="shared" si="716"/>
        <v/>
      </c>
      <c r="F1830" s="5" t="str">
        <f t="shared" si="715"/>
        <v/>
      </c>
      <c r="G1830" s="7">
        <v>103.18</v>
      </c>
      <c r="H1830" s="7">
        <v>109.03100000000001</v>
      </c>
      <c r="I1830" s="7">
        <v>103.678</v>
      </c>
      <c r="J1830" s="7">
        <v>113.952</v>
      </c>
      <c r="K1830" s="7">
        <v>100.483</v>
      </c>
      <c r="L1830" s="7">
        <v>95.090999999999994</v>
      </c>
      <c r="M1830" s="7">
        <v>100.654</v>
      </c>
      <c r="N1830" s="7">
        <v>104.35599999999999</v>
      </c>
      <c r="O1830" s="7"/>
    </row>
    <row r="1831" spans="1:15" x14ac:dyDescent="0.2">
      <c r="A1831" s="2">
        <v>1</v>
      </c>
      <c r="B1831" s="6" t="s">
        <v>33</v>
      </c>
      <c r="C1831" s="6">
        <v>0</v>
      </c>
      <c r="D1831" s="5" t="s">
        <v>158</v>
      </c>
      <c r="E1831" s="5" t="str">
        <f t="shared" si="716"/>
        <v/>
      </c>
      <c r="F1831" s="5" t="str">
        <f t="shared" si="715"/>
        <v/>
      </c>
      <c r="G1831" s="7">
        <v>93.935000000000002</v>
      </c>
      <c r="H1831" s="7">
        <v>100.02500000000001</v>
      </c>
      <c r="I1831" s="7">
        <v>95.933000000000007</v>
      </c>
      <c r="J1831" s="7">
        <v>118.557</v>
      </c>
      <c r="K1831" s="7">
        <v>102.128</v>
      </c>
      <c r="L1831" s="7">
        <v>95.909000000000006</v>
      </c>
      <c r="M1831" s="7">
        <v>108.994</v>
      </c>
      <c r="N1831" s="7">
        <v>104.56100000000001</v>
      </c>
      <c r="O1831" s="7"/>
    </row>
    <row r="1832" spans="1:15" x14ac:dyDescent="0.2">
      <c r="A1832" s="2">
        <v>1</v>
      </c>
      <c r="B1832" s="6" t="s">
        <v>34</v>
      </c>
      <c r="C1832" s="6">
        <v>0</v>
      </c>
      <c r="D1832" s="5" t="s">
        <v>158</v>
      </c>
      <c r="E1832" s="5" t="str">
        <f t="shared" si="716"/>
        <v/>
      </c>
      <c r="F1832" s="5" t="str">
        <f t="shared" si="715"/>
        <v/>
      </c>
      <c r="G1832" s="7">
        <v>99.415999999999997</v>
      </c>
      <c r="H1832" s="7">
        <v>100.063</v>
      </c>
      <c r="I1832" s="7">
        <v>88.600999999999999</v>
      </c>
      <c r="J1832" s="7">
        <v>120.28700000000001</v>
      </c>
      <c r="K1832" s="7">
        <v>89.122</v>
      </c>
      <c r="L1832" s="7">
        <v>88.545000000000002</v>
      </c>
      <c r="M1832" s="7">
        <v>119.54</v>
      </c>
      <c r="N1832" s="7">
        <v>105.914</v>
      </c>
      <c r="O1832" s="7"/>
    </row>
    <row r="1833" spans="1:15" x14ac:dyDescent="0.2">
      <c r="A1833" s="2">
        <v>1</v>
      </c>
      <c r="B1833" s="6" t="s">
        <v>35</v>
      </c>
      <c r="C1833" s="6">
        <v>0</v>
      </c>
      <c r="D1833" s="5" t="s">
        <v>158</v>
      </c>
      <c r="E1833" s="5" t="str">
        <f t="shared" si="716"/>
        <v/>
      </c>
      <c r="F1833" s="5" t="str">
        <f t="shared" si="715"/>
        <v/>
      </c>
      <c r="G1833" s="7">
        <v>99.549000000000007</v>
      </c>
      <c r="H1833" s="7">
        <v>94.997</v>
      </c>
      <c r="I1833" s="7">
        <v>72.802000000000007</v>
      </c>
      <c r="J1833" s="7">
        <v>124.252</v>
      </c>
      <c r="K1833" s="7">
        <v>73.132000000000005</v>
      </c>
      <c r="L1833" s="7">
        <v>76.635999999999996</v>
      </c>
      <c r="M1833" s="7">
        <v>127.68899999999999</v>
      </c>
      <c r="N1833" s="7">
        <v>92.96</v>
      </c>
      <c r="O1833" s="7"/>
    </row>
    <row r="1834" spans="1:15" x14ac:dyDescent="0.2">
      <c r="A1834" s="2">
        <v>1</v>
      </c>
      <c r="B1834" s="6" t="s">
        <v>36</v>
      </c>
      <c r="C1834" s="6">
        <v>0</v>
      </c>
      <c r="D1834" s="5" t="s">
        <v>158</v>
      </c>
      <c r="E1834" s="5" t="str">
        <f t="shared" si="716"/>
        <v/>
      </c>
      <c r="F1834" s="5" t="str">
        <f t="shared" si="715"/>
        <v/>
      </c>
      <c r="G1834" s="7">
        <v>100.679</v>
      </c>
      <c r="H1834" s="7">
        <v>91.182000000000002</v>
      </c>
      <c r="I1834" s="7">
        <v>51.808</v>
      </c>
      <c r="J1834" s="7">
        <v>123.08499999999999</v>
      </c>
      <c r="K1834" s="7">
        <v>51.459000000000003</v>
      </c>
      <c r="L1834" s="7">
        <v>56.817999999999998</v>
      </c>
      <c r="M1834" s="7">
        <v>126.616</v>
      </c>
      <c r="N1834" s="7">
        <v>65.596999999999994</v>
      </c>
      <c r="O1834" s="7"/>
    </row>
    <row r="1835" spans="1:15" x14ac:dyDescent="0.2">
      <c r="A1835" s="2">
        <v>1</v>
      </c>
      <c r="B1835" s="6" t="s">
        <v>37</v>
      </c>
      <c r="C1835" s="6">
        <v>0</v>
      </c>
      <c r="D1835" s="5" t="s">
        <v>158</v>
      </c>
      <c r="E1835" s="5" t="str">
        <f t="shared" si="716"/>
        <v/>
      </c>
      <c r="F1835" s="5" t="str">
        <f t="shared" si="715"/>
        <v/>
      </c>
      <c r="G1835" s="7">
        <v>103.89</v>
      </c>
      <c r="H1835" s="7">
        <v>102.55200000000001</v>
      </c>
      <c r="I1835" s="7">
        <v>53.7</v>
      </c>
      <c r="J1835" s="7">
        <v>120.328</v>
      </c>
      <c r="K1835" s="7">
        <v>51.689</v>
      </c>
      <c r="L1835" s="7">
        <v>52.363999999999997</v>
      </c>
      <c r="M1835" s="7">
        <v>116.336</v>
      </c>
      <c r="N1835" s="7">
        <v>62.472000000000001</v>
      </c>
      <c r="O1835" s="7"/>
    </row>
    <row r="1836" spans="1:15" x14ac:dyDescent="0.2">
      <c r="A1836" s="2">
        <v>1</v>
      </c>
      <c r="B1836" s="6" t="s">
        <v>63</v>
      </c>
      <c r="C1836" s="6">
        <v>0</v>
      </c>
      <c r="D1836" s="5" t="s">
        <v>158</v>
      </c>
      <c r="E1836" s="5" t="str">
        <f t="shared" si="716"/>
        <v/>
      </c>
      <c r="F1836" s="5" t="str">
        <f t="shared" si="715"/>
        <v/>
      </c>
      <c r="G1836" s="7">
        <v>108.774</v>
      </c>
      <c r="H1836" s="7">
        <v>115.063</v>
      </c>
      <c r="I1836" s="7">
        <v>55.125999999999998</v>
      </c>
      <c r="J1836" s="7">
        <v>121.39400000000001</v>
      </c>
      <c r="K1836" s="7">
        <v>50.679000000000002</v>
      </c>
      <c r="L1836" s="7">
        <v>47.908999999999999</v>
      </c>
      <c r="M1836" s="7">
        <v>111.825</v>
      </c>
      <c r="N1836" s="7">
        <v>61.643999999999998</v>
      </c>
      <c r="O1836" s="7"/>
    </row>
    <row r="1837" spans="1:15" x14ac:dyDescent="0.2">
      <c r="A1837" s="2">
        <v>0</v>
      </c>
      <c r="B1837" s="5" t="s">
        <v>159</v>
      </c>
      <c r="C1837" s="6" t="s">
        <v>0</v>
      </c>
      <c r="E1837" s="5" t="str">
        <f t="shared" si="716"/>
        <v/>
      </c>
      <c r="F1837" s="5" t="str">
        <f t="shared" si="715"/>
        <v/>
      </c>
    </row>
    <row r="1838" spans="1:15" x14ac:dyDescent="0.2">
      <c r="A1838" s="2">
        <v>1</v>
      </c>
      <c r="B1838" s="6" t="s">
        <v>13</v>
      </c>
      <c r="C1838" s="6">
        <v>0</v>
      </c>
      <c r="D1838" s="5" t="s">
        <v>160</v>
      </c>
      <c r="E1838" s="5" t="str">
        <f t="shared" si="716"/>
        <v>322</v>
      </c>
      <c r="F1838" s="5" t="str">
        <f t="shared" si="715"/>
        <v>3221987</v>
      </c>
      <c r="G1838" s="7">
        <v>75.543000000000006</v>
      </c>
      <c r="H1838" s="7">
        <v>78.147000000000006</v>
      </c>
      <c r="I1838" s="7">
        <v>89.177000000000007</v>
      </c>
      <c r="J1838" s="7">
        <v>73.52</v>
      </c>
      <c r="K1838" s="7">
        <v>118.048</v>
      </c>
      <c r="L1838" s="7">
        <v>114.114</v>
      </c>
      <c r="M1838" s="7">
        <v>79.915999999999997</v>
      </c>
      <c r="N1838" s="7">
        <v>71.266999999999996</v>
      </c>
      <c r="O1838" s="7"/>
    </row>
    <row r="1839" spans="1:15" x14ac:dyDescent="0.2">
      <c r="A1839" s="2">
        <v>1</v>
      </c>
      <c r="B1839" s="6" t="s">
        <v>15</v>
      </c>
      <c r="C1839" s="6">
        <v>0</v>
      </c>
      <c r="D1839" s="5" t="s">
        <v>160</v>
      </c>
      <c r="E1839" s="5" t="str">
        <f t="shared" si="716"/>
        <v>322</v>
      </c>
      <c r="F1839" s="5" t="str">
        <f t="shared" si="715"/>
        <v>3221988</v>
      </c>
      <c r="G1839" s="7">
        <v>77.462999999999994</v>
      </c>
      <c r="H1839" s="7">
        <v>79.573999999999998</v>
      </c>
      <c r="I1839" s="7">
        <v>92.802999999999997</v>
      </c>
      <c r="J1839" s="7">
        <v>79.742999999999995</v>
      </c>
      <c r="K1839" s="7">
        <v>119.803</v>
      </c>
      <c r="L1839" s="7">
        <v>116.624</v>
      </c>
      <c r="M1839" s="7">
        <v>80.863</v>
      </c>
      <c r="N1839" s="7">
        <v>75.043000000000006</v>
      </c>
      <c r="O1839" s="7"/>
    </row>
    <row r="1840" spans="1:15" x14ac:dyDescent="0.2">
      <c r="A1840" s="2">
        <v>1</v>
      </c>
      <c r="B1840" s="6" t="s">
        <v>16</v>
      </c>
      <c r="C1840" s="6">
        <v>0</v>
      </c>
      <c r="D1840" s="5" t="s">
        <v>160</v>
      </c>
      <c r="E1840" s="5" t="str">
        <f t="shared" si="716"/>
        <v>322</v>
      </c>
      <c r="F1840" s="5" t="str">
        <f t="shared" si="715"/>
        <v>3221989</v>
      </c>
      <c r="G1840" s="7">
        <v>77.087000000000003</v>
      </c>
      <c r="H1840" s="7">
        <v>79.394999999999996</v>
      </c>
      <c r="I1840" s="7">
        <v>93.575000000000003</v>
      </c>
      <c r="J1840" s="7">
        <v>84.241</v>
      </c>
      <c r="K1840" s="7">
        <v>121.389</v>
      </c>
      <c r="L1840" s="7">
        <v>117.861</v>
      </c>
      <c r="M1840" s="7">
        <v>84.274000000000001</v>
      </c>
      <c r="N1840" s="7">
        <v>78.858999999999995</v>
      </c>
      <c r="O1840" s="7"/>
    </row>
    <row r="1841" spans="1:15" x14ac:dyDescent="0.2">
      <c r="A1841" s="2">
        <v>1</v>
      </c>
      <c r="B1841" s="6" t="s">
        <v>17</v>
      </c>
      <c r="C1841" s="6">
        <v>0</v>
      </c>
      <c r="D1841" s="5" t="s">
        <v>160</v>
      </c>
      <c r="E1841" s="5" t="str">
        <f t="shared" si="716"/>
        <v>322</v>
      </c>
      <c r="F1841" s="5" t="str">
        <f t="shared" si="715"/>
        <v>3221990</v>
      </c>
      <c r="G1841" s="7">
        <v>76.887</v>
      </c>
      <c r="H1841" s="7">
        <v>79.456999999999994</v>
      </c>
      <c r="I1841" s="7">
        <v>93.75</v>
      </c>
      <c r="J1841" s="7">
        <v>84.402000000000001</v>
      </c>
      <c r="K1841" s="7">
        <v>121.932</v>
      </c>
      <c r="L1841" s="7">
        <v>117.988</v>
      </c>
      <c r="M1841" s="7">
        <v>87.364000000000004</v>
      </c>
      <c r="N1841" s="7">
        <v>81.903999999999996</v>
      </c>
      <c r="O1841" s="7"/>
    </row>
    <row r="1842" spans="1:15" x14ac:dyDescent="0.2">
      <c r="A1842" s="2">
        <v>1</v>
      </c>
      <c r="B1842" s="6" t="s">
        <v>18</v>
      </c>
      <c r="C1842" s="6">
        <v>0</v>
      </c>
      <c r="D1842" s="5" t="s">
        <v>160</v>
      </c>
      <c r="E1842" s="5" t="str">
        <f t="shared" si="716"/>
        <v>322</v>
      </c>
      <c r="F1842" s="5" t="str">
        <f t="shared" si="715"/>
        <v>3221991</v>
      </c>
      <c r="G1842" s="7">
        <v>78.099000000000004</v>
      </c>
      <c r="H1842" s="7">
        <v>80.632000000000005</v>
      </c>
      <c r="I1842" s="7">
        <v>93.918999999999997</v>
      </c>
      <c r="J1842" s="7">
        <v>83.334000000000003</v>
      </c>
      <c r="K1842" s="7">
        <v>120.256</v>
      </c>
      <c r="L1842" s="7">
        <v>116.479</v>
      </c>
      <c r="M1842" s="7">
        <v>90.432000000000002</v>
      </c>
      <c r="N1842" s="7">
        <v>84.933000000000007</v>
      </c>
      <c r="O1842" s="7"/>
    </row>
    <row r="1843" spans="1:15" x14ac:dyDescent="0.2">
      <c r="A1843" s="2">
        <v>1</v>
      </c>
      <c r="B1843" s="6" t="s">
        <v>19</v>
      </c>
      <c r="C1843" s="6">
        <v>0</v>
      </c>
      <c r="D1843" s="5" t="s">
        <v>160</v>
      </c>
      <c r="E1843" s="5" t="str">
        <f t="shared" si="716"/>
        <v>322</v>
      </c>
      <c r="F1843" s="5" t="str">
        <f t="shared" si="715"/>
        <v>3221992</v>
      </c>
      <c r="G1843" s="7">
        <v>79.697999999999993</v>
      </c>
      <c r="H1843" s="7">
        <v>82.608000000000004</v>
      </c>
      <c r="I1843" s="7">
        <v>96.340999999999994</v>
      </c>
      <c r="J1843" s="7">
        <v>83.07</v>
      </c>
      <c r="K1843" s="7">
        <v>120.883</v>
      </c>
      <c r="L1843" s="7">
        <v>116.624</v>
      </c>
      <c r="M1843" s="7">
        <v>92.462999999999994</v>
      </c>
      <c r="N1843" s="7">
        <v>89.08</v>
      </c>
      <c r="O1843" s="7"/>
    </row>
    <row r="1844" spans="1:15" x14ac:dyDescent="0.2">
      <c r="A1844" s="2">
        <v>1</v>
      </c>
      <c r="B1844" s="6" t="s">
        <v>20</v>
      </c>
      <c r="C1844" s="6">
        <v>0</v>
      </c>
      <c r="D1844" s="5" t="s">
        <v>160</v>
      </c>
      <c r="E1844" s="5" t="str">
        <f t="shared" si="716"/>
        <v>322</v>
      </c>
      <c r="F1844" s="5" t="str">
        <f t="shared" si="715"/>
        <v>3221993</v>
      </c>
      <c r="G1844" s="7">
        <v>81.795000000000002</v>
      </c>
      <c r="H1844" s="7">
        <v>84.501000000000005</v>
      </c>
      <c r="I1844" s="7">
        <v>98.61</v>
      </c>
      <c r="J1844" s="7">
        <v>81.962999999999994</v>
      </c>
      <c r="K1844" s="7">
        <v>120.557</v>
      </c>
      <c r="L1844" s="7">
        <v>116.697</v>
      </c>
      <c r="M1844" s="7">
        <v>92.549000000000007</v>
      </c>
      <c r="N1844" s="7">
        <v>91.262</v>
      </c>
      <c r="O1844" s="7"/>
    </row>
    <row r="1845" spans="1:15" x14ac:dyDescent="0.2">
      <c r="A1845" s="2">
        <v>1</v>
      </c>
      <c r="B1845" s="6" t="s">
        <v>21</v>
      </c>
      <c r="C1845" s="6">
        <v>0</v>
      </c>
      <c r="D1845" s="5" t="s">
        <v>160</v>
      </c>
      <c r="E1845" s="5" t="str">
        <f t="shared" si="716"/>
        <v>322</v>
      </c>
      <c r="F1845" s="5" t="str">
        <f t="shared" si="715"/>
        <v>3221994</v>
      </c>
      <c r="G1845" s="7">
        <v>84.191000000000003</v>
      </c>
      <c r="H1845" s="7">
        <v>87.881</v>
      </c>
      <c r="I1845" s="7">
        <v>102.523</v>
      </c>
      <c r="J1845" s="7">
        <v>85.067999999999998</v>
      </c>
      <c r="K1845" s="7">
        <v>121.774</v>
      </c>
      <c r="L1845" s="7">
        <v>116.661</v>
      </c>
      <c r="M1845" s="7">
        <v>91.447000000000003</v>
      </c>
      <c r="N1845" s="7">
        <v>93.754000000000005</v>
      </c>
      <c r="O1845" s="7"/>
    </row>
    <row r="1846" spans="1:15" x14ac:dyDescent="0.2">
      <c r="A1846" s="2">
        <v>1</v>
      </c>
      <c r="B1846" s="6" t="s">
        <v>22</v>
      </c>
      <c r="C1846" s="6">
        <v>0</v>
      </c>
      <c r="D1846" s="5" t="s">
        <v>160</v>
      </c>
      <c r="E1846" s="5" t="str">
        <f t="shared" si="716"/>
        <v>322</v>
      </c>
      <c r="F1846" s="5" t="str">
        <f t="shared" si="715"/>
        <v>3221995</v>
      </c>
      <c r="G1846" s="7">
        <v>86.016000000000005</v>
      </c>
      <c r="H1846" s="7">
        <v>88.744</v>
      </c>
      <c r="I1846" s="7">
        <v>103.562</v>
      </c>
      <c r="J1846" s="7">
        <v>102.809</v>
      </c>
      <c r="K1846" s="7">
        <v>120.399</v>
      </c>
      <c r="L1846" s="7">
        <v>116.697</v>
      </c>
      <c r="M1846" s="7">
        <v>93.191000000000003</v>
      </c>
      <c r="N1846" s="7">
        <v>96.51</v>
      </c>
      <c r="O1846" s="7"/>
    </row>
    <row r="1847" spans="1:15" x14ac:dyDescent="0.2">
      <c r="A1847" s="2">
        <v>1</v>
      </c>
      <c r="B1847" s="6" t="s">
        <v>23</v>
      </c>
      <c r="C1847" s="6">
        <v>0</v>
      </c>
      <c r="D1847" s="5" t="s">
        <v>160</v>
      </c>
      <c r="E1847" s="5" t="str">
        <f t="shared" si="716"/>
        <v>322</v>
      </c>
      <c r="F1847" s="5" t="str">
        <f t="shared" si="715"/>
        <v>3221996</v>
      </c>
      <c r="G1847" s="7">
        <v>85.134</v>
      </c>
      <c r="H1847" s="7">
        <v>88.048000000000002</v>
      </c>
      <c r="I1847" s="7">
        <v>101.372</v>
      </c>
      <c r="J1847" s="7">
        <v>96.39</v>
      </c>
      <c r="K1847" s="7">
        <v>119.072</v>
      </c>
      <c r="L1847" s="7">
        <v>115.133</v>
      </c>
      <c r="M1847" s="7">
        <v>97.599000000000004</v>
      </c>
      <c r="N1847" s="7">
        <v>98.936999999999998</v>
      </c>
      <c r="O1847" s="7"/>
    </row>
    <row r="1848" spans="1:15" x14ac:dyDescent="0.2">
      <c r="A1848" s="2">
        <v>1</v>
      </c>
      <c r="B1848" s="6" t="s">
        <v>24</v>
      </c>
      <c r="C1848" s="6">
        <v>0</v>
      </c>
      <c r="D1848" s="5" t="s">
        <v>160</v>
      </c>
      <c r="E1848" s="5" t="str">
        <f t="shared" si="716"/>
        <v>322</v>
      </c>
      <c r="F1848" s="5" t="str">
        <f t="shared" si="715"/>
        <v>3221997</v>
      </c>
      <c r="G1848" s="7">
        <v>88.102000000000004</v>
      </c>
      <c r="H1848" s="7">
        <v>91.031000000000006</v>
      </c>
      <c r="I1848" s="7">
        <v>104.923</v>
      </c>
      <c r="J1848" s="7">
        <v>92.652000000000001</v>
      </c>
      <c r="K1848" s="7">
        <v>119.093</v>
      </c>
      <c r="L1848" s="7">
        <v>115.26</v>
      </c>
      <c r="M1848" s="7">
        <v>96.593000000000004</v>
      </c>
      <c r="N1848" s="7">
        <v>101.348</v>
      </c>
      <c r="O1848" s="7"/>
    </row>
    <row r="1849" spans="1:15" x14ac:dyDescent="0.2">
      <c r="A1849" s="2">
        <v>1</v>
      </c>
      <c r="B1849" s="6" t="s">
        <v>25</v>
      </c>
      <c r="C1849" s="6">
        <v>0</v>
      </c>
      <c r="D1849" s="5" t="s">
        <v>160</v>
      </c>
      <c r="E1849" s="5" t="str">
        <f t="shared" si="716"/>
        <v>322</v>
      </c>
      <c r="F1849" s="5" t="str">
        <f t="shared" si="715"/>
        <v>3221998</v>
      </c>
      <c r="G1849" s="7">
        <v>89.948999999999998</v>
      </c>
      <c r="H1849" s="7">
        <v>93.173000000000002</v>
      </c>
      <c r="I1849" s="7">
        <v>106.154</v>
      </c>
      <c r="J1849" s="7">
        <v>94.712000000000003</v>
      </c>
      <c r="K1849" s="7">
        <v>118.015</v>
      </c>
      <c r="L1849" s="7">
        <v>113.932</v>
      </c>
      <c r="M1849" s="7">
        <v>95.968999999999994</v>
      </c>
      <c r="N1849" s="7">
        <v>101.875</v>
      </c>
      <c r="O1849" s="7"/>
    </row>
    <row r="1850" spans="1:15" x14ac:dyDescent="0.2">
      <c r="A1850" s="2">
        <v>1</v>
      </c>
      <c r="B1850" s="6" t="s">
        <v>26</v>
      </c>
      <c r="C1850" s="6">
        <v>0</v>
      </c>
      <c r="D1850" s="5" t="s">
        <v>160</v>
      </c>
      <c r="E1850" s="5" t="str">
        <f t="shared" si="716"/>
        <v>322</v>
      </c>
      <c r="F1850" s="5" t="str">
        <f t="shared" si="715"/>
        <v>3221999</v>
      </c>
      <c r="G1850" s="7">
        <v>91.676000000000002</v>
      </c>
      <c r="H1850" s="7">
        <v>95.260999999999996</v>
      </c>
      <c r="I1850" s="7">
        <v>107.13</v>
      </c>
      <c r="J1850" s="7">
        <v>94.864999999999995</v>
      </c>
      <c r="K1850" s="7">
        <v>116.857</v>
      </c>
      <c r="L1850" s="7">
        <v>112.459</v>
      </c>
      <c r="M1850" s="7">
        <v>96.534000000000006</v>
      </c>
      <c r="N1850" s="7">
        <v>103.417</v>
      </c>
      <c r="O1850" s="7"/>
    </row>
    <row r="1851" spans="1:15" x14ac:dyDescent="0.2">
      <c r="A1851" s="2">
        <v>1</v>
      </c>
      <c r="B1851" s="6" t="s">
        <v>27</v>
      </c>
      <c r="C1851" s="6">
        <v>0</v>
      </c>
      <c r="D1851" s="5" t="s">
        <v>160</v>
      </c>
      <c r="E1851" s="5" t="str">
        <f t="shared" si="716"/>
        <v>322</v>
      </c>
      <c r="F1851" s="5" t="str">
        <f t="shared" si="715"/>
        <v>3222000</v>
      </c>
      <c r="G1851" s="7">
        <v>93.537000000000006</v>
      </c>
      <c r="H1851" s="7">
        <v>95.521000000000001</v>
      </c>
      <c r="I1851" s="7">
        <v>105.30200000000001</v>
      </c>
      <c r="J1851" s="7">
        <v>101.911</v>
      </c>
      <c r="K1851" s="7">
        <v>112.57899999999999</v>
      </c>
      <c r="L1851" s="7">
        <v>110.24</v>
      </c>
      <c r="M1851" s="7">
        <v>97.843000000000004</v>
      </c>
      <c r="N1851" s="7">
        <v>103.03100000000001</v>
      </c>
      <c r="O1851" s="7"/>
    </row>
    <row r="1852" spans="1:15" x14ac:dyDescent="0.2">
      <c r="A1852" s="2">
        <v>1</v>
      </c>
      <c r="B1852" s="6" t="s">
        <v>28</v>
      </c>
      <c r="C1852" s="6">
        <v>0</v>
      </c>
      <c r="D1852" s="5" t="s">
        <v>160</v>
      </c>
      <c r="E1852" s="5" t="str">
        <f t="shared" si="716"/>
        <v>322</v>
      </c>
      <c r="F1852" s="5" t="str">
        <f t="shared" si="715"/>
        <v>3222001</v>
      </c>
      <c r="G1852" s="7">
        <v>93.873000000000005</v>
      </c>
      <c r="H1852" s="7">
        <v>94.004000000000005</v>
      </c>
      <c r="I1852" s="7">
        <v>99.27</v>
      </c>
      <c r="J1852" s="7">
        <v>101.941</v>
      </c>
      <c r="K1852" s="7">
        <v>105.749</v>
      </c>
      <c r="L1852" s="7">
        <v>105.602</v>
      </c>
      <c r="M1852" s="7">
        <v>102.941</v>
      </c>
      <c r="N1852" s="7">
        <v>102.18899999999999</v>
      </c>
      <c r="O1852" s="7"/>
    </row>
    <row r="1853" spans="1:15" x14ac:dyDescent="0.2">
      <c r="A1853" s="2">
        <v>1</v>
      </c>
      <c r="B1853" s="6" t="s">
        <v>29</v>
      </c>
      <c r="C1853" s="6">
        <v>0</v>
      </c>
      <c r="D1853" s="5" t="s">
        <v>160</v>
      </c>
      <c r="E1853" s="5" t="str">
        <f t="shared" si="716"/>
        <v>322</v>
      </c>
      <c r="F1853" s="5" t="str">
        <f t="shared" si="715"/>
        <v>3222002</v>
      </c>
      <c r="G1853" s="7">
        <v>100</v>
      </c>
      <c r="H1853" s="7">
        <v>100</v>
      </c>
      <c r="I1853" s="7">
        <v>100</v>
      </c>
      <c r="J1853" s="7">
        <v>100</v>
      </c>
      <c r="K1853" s="7">
        <v>100</v>
      </c>
      <c r="L1853" s="7">
        <v>100</v>
      </c>
      <c r="M1853" s="7">
        <v>100</v>
      </c>
      <c r="N1853" s="7">
        <v>100</v>
      </c>
      <c r="O1853" s="7"/>
    </row>
    <row r="1854" spans="1:15" x14ac:dyDescent="0.2">
      <c r="A1854" s="2">
        <v>1</v>
      </c>
      <c r="B1854" s="6" t="s">
        <v>30</v>
      </c>
      <c r="C1854" s="6">
        <v>0</v>
      </c>
      <c r="D1854" s="5" t="s">
        <v>160</v>
      </c>
      <c r="E1854" s="5" t="str">
        <f t="shared" si="716"/>
        <v>322</v>
      </c>
      <c r="F1854" s="5" t="str">
        <f t="shared" si="715"/>
        <v>3222003</v>
      </c>
      <c r="G1854" s="7">
        <v>104.744</v>
      </c>
      <c r="H1854" s="7">
        <v>103.503</v>
      </c>
      <c r="I1854" s="7">
        <v>97.403999999999996</v>
      </c>
      <c r="J1854" s="7">
        <v>100.56699999999999</v>
      </c>
      <c r="K1854" s="7">
        <v>92.992000000000004</v>
      </c>
      <c r="L1854" s="7">
        <v>94.106999999999999</v>
      </c>
      <c r="M1854" s="7">
        <v>101.624</v>
      </c>
      <c r="N1854" s="7">
        <v>98.986000000000004</v>
      </c>
      <c r="O1854" s="7"/>
    </row>
    <row r="1855" spans="1:15" x14ac:dyDescent="0.2">
      <c r="A1855" s="2">
        <v>1</v>
      </c>
      <c r="B1855" s="6" t="s">
        <v>31</v>
      </c>
      <c r="C1855" s="6">
        <v>0</v>
      </c>
      <c r="D1855" s="5" t="s">
        <v>160</v>
      </c>
      <c r="E1855" s="5" t="str">
        <f t="shared" si="716"/>
        <v>322</v>
      </c>
      <c r="F1855" s="5" t="str">
        <f t="shared" si="715"/>
        <v>3222004</v>
      </c>
      <c r="G1855" s="7">
        <v>108.7</v>
      </c>
      <c r="H1855" s="7">
        <v>108.312</v>
      </c>
      <c r="I1855" s="7">
        <v>97.753</v>
      </c>
      <c r="J1855" s="7">
        <v>102.63500000000001</v>
      </c>
      <c r="K1855" s="7">
        <v>89.929000000000002</v>
      </c>
      <c r="L1855" s="7">
        <v>90.251000000000005</v>
      </c>
      <c r="M1855" s="7">
        <v>100.568</v>
      </c>
      <c r="N1855" s="7">
        <v>98.308000000000007</v>
      </c>
      <c r="O1855" s="7"/>
    </row>
    <row r="1856" spans="1:15" x14ac:dyDescent="0.2">
      <c r="A1856" s="2">
        <v>1</v>
      </c>
      <c r="B1856" s="6" t="s">
        <v>32</v>
      </c>
      <c r="C1856" s="6">
        <v>0</v>
      </c>
      <c r="D1856" s="5" t="s">
        <v>160</v>
      </c>
      <c r="E1856" s="5" t="str">
        <f t="shared" si="716"/>
        <v>322</v>
      </c>
      <c r="F1856" s="5" t="str">
        <f t="shared" si="715"/>
        <v>3222005</v>
      </c>
      <c r="G1856" s="7">
        <v>108.602</v>
      </c>
      <c r="H1856" s="7">
        <v>110.202</v>
      </c>
      <c r="I1856" s="7">
        <v>97.373999999999995</v>
      </c>
      <c r="J1856" s="7">
        <v>106.816</v>
      </c>
      <c r="K1856" s="7">
        <v>89.661000000000001</v>
      </c>
      <c r="L1856" s="7">
        <v>88.358999999999995</v>
      </c>
      <c r="M1856" s="7">
        <v>101.617</v>
      </c>
      <c r="N1856" s="7">
        <v>98.947999999999993</v>
      </c>
      <c r="O1856" s="7"/>
    </row>
    <row r="1857" spans="1:15" x14ac:dyDescent="0.2">
      <c r="A1857" s="2">
        <v>1</v>
      </c>
      <c r="B1857" s="6" t="s">
        <v>33</v>
      </c>
      <c r="C1857" s="6">
        <v>0</v>
      </c>
      <c r="D1857" s="5" t="s">
        <v>160</v>
      </c>
      <c r="E1857" s="5" t="str">
        <f t="shared" si="716"/>
        <v>322</v>
      </c>
      <c r="F1857" s="5" t="str">
        <f t="shared" si="715"/>
        <v>3222006</v>
      </c>
      <c r="G1857" s="7">
        <v>109.63800000000001</v>
      </c>
      <c r="H1857" s="7">
        <v>112.23699999999999</v>
      </c>
      <c r="I1857" s="7">
        <v>96.498000000000005</v>
      </c>
      <c r="J1857" s="7">
        <v>112.373</v>
      </c>
      <c r="K1857" s="7">
        <v>88.015000000000001</v>
      </c>
      <c r="L1857" s="7">
        <v>85.977000000000004</v>
      </c>
      <c r="M1857" s="7">
        <v>100.976</v>
      </c>
      <c r="N1857" s="7">
        <v>97.44</v>
      </c>
      <c r="O1857" s="7"/>
    </row>
    <row r="1858" spans="1:15" x14ac:dyDescent="0.2">
      <c r="A1858" s="2">
        <v>1</v>
      </c>
      <c r="B1858" s="6" t="s">
        <v>34</v>
      </c>
      <c r="C1858" s="6">
        <v>0</v>
      </c>
      <c r="D1858" s="5" t="s">
        <v>160</v>
      </c>
      <c r="E1858" s="5" t="str">
        <f t="shared" si="716"/>
        <v>322</v>
      </c>
      <c r="F1858" s="5" t="str">
        <f t="shared" si="715"/>
        <v>3222007</v>
      </c>
      <c r="G1858" s="7">
        <v>114.48399999999999</v>
      </c>
      <c r="H1858" s="7">
        <v>117.282</v>
      </c>
      <c r="I1858" s="7">
        <v>97.87</v>
      </c>
      <c r="J1858" s="7">
        <v>115.631</v>
      </c>
      <c r="K1858" s="7">
        <v>85.488</v>
      </c>
      <c r="L1858" s="7">
        <v>83.448999999999998</v>
      </c>
      <c r="M1858" s="7">
        <v>101.512</v>
      </c>
      <c r="N1858" s="7">
        <v>99.35</v>
      </c>
      <c r="O1858" s="7"/>
    </row>
    <row r="1859" spans="1:15" x14ac:dyDescent="0.2">
      <c r="A1859" s="2">
        <v>1</v>
      </c>
      <c r="B1859" s="6" t="s">
        <v>35</v>
      </c>
      <c r="C1859" s="6">
        <v>0</v>
      </c>
      <c r="D1859" s="5" t="s">
        <v>160</v>
      </c>
      <c r="E1859" s="5" t="str">
        <f t="shared" si="716"/>
        <v>322</v>
      </c>
      <c r="F1859" s="5" t="str">
        <f t="shared" si="715"/>
        <v>3222008</v>
      </c>
      <c r="G1859" s="7">
        <v>113.524</v>
      </c>
      <c r="H1859" s="7">
        <v>115.581</v>
      </c>
      <c r="I1859" s="7">
        <v>93.655000000000001</v>
      </c>
      <c r="J1859" s="7">
        <v>122.384</v>
      </c>
      <c r="K1859" s="7">
        <v>82.498000000000005</v>
      </c>
      <c r="L1859" s="7">
        <v>81.028999999999996</v>
      </c>
      <c r="M1859" s="7">
        <v>104.95099999999999</v>
      </c>
      <c r="N1859" s="7">
        <v>98.290999999999997</v>
      </c>
      <c r="O1859" s="7"/>
    </row>
    <row r="1860" spans="1:15" x14ac:dyDescent="0.2">
      <c r="A1860" s="2">
        <v>1</v>
      </c>
      <c r="B1860" s="6" t="s">
        <v>36</v>
      </c>
      <c r="C1860" s="6">
        <v>0</v>
      </c>
      <c r="D1860" s="5" t="s">
        <v>160</v>
      </c>
      <c r="E1860" s="5" t="str">
        <f t="shared" si="716"/>
        <v>322</v>
      </c>
      <c r="F1860" s="5" t="str">
        <f t="shared" si="715"/>
        <v>3222009</v>
      </c>
      <c r="G1860" s="7">
        <v>112.925</v>
      </c>
      <c r="H1860" s="7">
        <v>112.74299999999999</v>
      </c>
      <c r="I1860" s="7">
        <v>83.603999999999999</v>
      </c>
      <c r="J1860" s="7">
        <v>123.176</v>
      </c>
      <c r="K1860" s="7">
        <v>74.034000000000006</v>
      </c>
      <c r="L1860" s="7">
        <v>74.153999999999996</v>
      </c>
      <c r="M1860" s="7">
        <v>108.901</v>
      </c>
      <c r="N1860" s="7">
        <v>91.045000000000002</v>
      </c>
      <c r="O1860" s="7"/>
    </row>
    <row r="1861" spans="1:15" x14ac:dyDescent="0.2">
      <c r="A1861" s="2">
        <v>1</v>
      </c>
      <c r="B1861" s="6" t="s">
        <v>37</v>
      </c>
      <c r="C1861" s="6">
        <v>0</v>
      </c>
      <c r="D1861" s="5" t="s">
        <v>160</v>
      </c>
      <c r="E1861" s="5" t="str">
        <f t="shared" si="716"/>
        <v>322</v>
      </c>
      <c r="F1861" s="5" t="str">
        <f t="shared" si="715"/>
        <v>3222010</v>
      </c>
      <c r="G1861" s="7">
        <v>116.03700000000001</v>
      </c>
      <c r="H1861" s="7">
        <v>118.893</v>
      </c>
      <c r="I1861" s="7">
        <v>85.763999999999996</v>
      </c>
      <c r="J1861" s="7">
        <v>127.337</v>
      </c>
      <c r="K1861" s="7">
        <v>73.911000000000001</v>
      </c>
      <c r="L1861" s="7">
        <v>72.135000000000005</v>
      </c>
      <c r="M1861" s="7">
        <v>108.461</v>
      </c>
      <c r="N1861" s="7">
        <v>93.02</v>
      </c>
      <c r="O1861" s="7"/>
    </row>
    <row r="1862" spans="1:15" x14ac:dyDescent="0.2">
      <c r="A1862" s="2">
        <v>1</v>
      </c>
      <c r="B1862" s="6" t="s">
        <v>63</v>
      </c>
      <c r="C1862" s="6">
        <v>0</v>
      </c>
      <c r="D1862" s="5" t="s">
        <v>160</v>
      </c>
      <c r="E1862" s="5" t="str">
        <f t="shared" si="716"/>
        <v>322</v>
      </c>
      <c r="F1862" s="5" t="str">
        <f t="shared" si="715"/>
        <v>3222011</v>
      </c>
      <c r="G1862" s="7">
        <v>119.154</v>
      </c>
      <c r="H1862" s="7">
        <v>121.60599999999999</v>
      </c>
      <c r="I1862" s="7">
        <v>85.885000000000005</v>
      </c>
      <c r="J1862" s="7">
        <v>131.43299999999999</v>
      </c>
      <c r="K1862" s="7">
        <v>72.078999999999994</v>
      </c>
      <c r="L1862" s="7">
        <v>70.626000000000005</v>
      </c>
      <c r="M1862" s="7">
        <v>108.807</v>
      </c>
      <c r="N1862" s="7">
        <v>93.45</v>
      </c>
      <c r="O1862" s="7"/>
    </row>
    <row r="1863" spans="1:15" x14ac:dyDescent="0.2">
      <c r="A1863" s="2">
        <v>0</v>
      </c>
      <c r="B1863" s="5" t="s">
        <v>161</v>
      </c>
      <c r="C1863" s="6" t="s">
        <v>0</v>
      </c>
      <c r="E1863" s="5" t="str">
        <f t="shared" si="716"/>
        <v/>
      </c>
      <c r="F1863" s="5" t="str">
        <f t="shared" si="715"/>
        <v/>
      </c>
    </row>
    <row r="1864" spans="1:15" x14ac:dyDescent="0.2">
      <c r="A1864" s="2">
        <v>1</v>
      </c>
      <c r="B1864" s="6" t="s">
        <v>13</v>
      </c>
      <c r="C1864" s="6">
        <v>0</v>
      </c>
      <c r="D1864" s="5" t="s">
        <v>162</v>
      </c>
      <c r="E1864" s="5" t="str">
        <f t="shared" si="716"/>
        <v/>
      </c>
      <c r="F1864" s="5" t="str">
        <f t="shared" ref="F1864:F1927" si="717">IF(LEN(E1864)=0,"",E1864&amp;B1864)</f>
        <v/>
      </c>
      <c r="G1864" s="7">
        <v>61.905000000000001</v>
      </c>
      <c r="H1864" s="7">
        <v>66.543999999999997</v>
      </c>
      <c r="I1864" s="7">
        <v>93.138000000000005</v>
      </c>
      <c r="J1864" s="7">
        <v>76.69</v>
      </c>
      <c r="K1864" s="7">
        <v>150.453</v>
      </c>
      <c r="L1864" s="7">
        <v>139.964</v>
      </c>
      <c r="M1864" s="7">
        <v>87.114000000000004</v>
      </c>
      <c r="N1864" s="7">
        <v>81.135999999999996</v>
      </c>
      <c r="O1864" s="7"/>
    </row>
    <row r="1865" spans="1:15" x14ac:dyDescent="0.2">
      <c r="A1865" s="2">
        <v>1</v>
      </c>
      <c r="B1865" s="6" t="s">
        <v>15</v>
      </c>
      <c r="C1865" s="6">
        <v>0</v>
      </c>
      <c r="D1865" s="5" t="s">
        <v>162</v>
      </c>
      <c r="E1865" s="5" t="str">
        <f t="shared" ref="E1865:E1928" si="718">IF(C1865=0,IF(LEN(D1865)&lt;&gt;3,"",D1865),IF(LEN(D1865)&lt;&gt;4,"",LEFT(D1865,3)))</f>
        <v/>
      </c>
      <c r="F1865" s="5" t="str">
        <f t="shared" si="717"/>
        <v/>
      </c>
      <c r="G1865" s="7">
        <v>64.462999999999994</v>
      </c>
      <c r="H1865" s="7">
        <v>68.590999999999994</v>
      </c>
      <c r="I1865" s="7">
        <v>97.491</v>
      </c>
      <c r="J1865" s="7">
        <v>84.896000000000001</v>
      </c>
      <c r="K1865" s="7">
        <v>151.23599999999999</v>
      </c>
      <c r="L1865" s="7">
        <v>142.13399999999999</v>
      </c>
      <c r="M1865" s="7">
        <v>87.319000000000003</v>
      </c>
      <c r="N1865" s="7">
        <v>85.128</v>
      </c>
      <c r="O1865" s="7"/>
    </row>
    <row r="1866" spans="1:15" x14ac:dyDescent="0.2">
      <c r="A1866" s="2">
        <v>1</v>
      </c>
      <c r="B1866" s="6" t="s">
        <v>16</v>
      </c>
      <c r="C1866" s="6">
        <v>0</v>
      </c>
      <c r="D1866" s="5" t="s">
        <v>162</v>
      </c>
      <c r="E1866" s="5" t="str">
        <f t="shared" si="718"/>
        <v/>
      </c>
      <c r="F1866" s="5" t="str">
        <f t="shared" si="717"/>
        <v/>
      </c>
      <c r="G1866" s="7">
        <v>64.218000000000004</v>
      </c>
      <c r="H1866" s="7">
        <v>68.373000000000005</v>
      </c>
      <c r="I1866" s="7">
        <v>97.799000000000007</v>
      </c>
      <c r="J1866" s="7">
        <v>90.26</v>
      </c>
      <c r="K1866" s="7">
        <v>152.291</v>
      </c>
      <c r="L1866" s="7">
        <v>143.03800000000001</v>
      </c>
      <c r="M1866" s="7">
        <v>90.465000000000003</v>
      </c>
      <c r="N1866" s="7">
        <v>88.474000000000004</v>
      </c>
      <c r="O1866" s="7"/>
    </row>
    <row r="1867" spans="1:15" x14ac:dyDescent="0.2">
      <c r="A1867" s="2">
        <v>1</v>
      </c>
      <c r="B1867" s="6" t="s">
        <v>17</v>
      </c>
      <c r="C1867" s="6">
        <v>0</v>
      </c>
      <c r="D1867" s="5" t="s">
        <v>162</v>
      </c>
      <c r="E1867" s="5" t="str">
        <f t="shared" si="718"/>
        <v/>
      </c>
      <c r="F1867" s="5" t="str">
        <f t="shared" si="717"/>
        <v/>
      </c>
      <c r="G1867" s="7">
        <v>63.640999999999998</v>
      </c>
      <c r="H1867" s="7">
        <v>68.242999999999995</v>
      </c>
      <c r="I1867" s="7">
        <v>98.188999999999993</v>
      </c>
      <c r="J1867" s="7">
        <v>89.751000000000005</v>
      </c>
      <c r="K1867" s="7">
        <v>154.286</v>
      </c>
      <c r="L1867" s="7">
        <v>143.88200000000001</v>
      </c>
      <c r="M1867" s="7">
        <v>94.344999999999999</v>
      </c>
      <c r="N1867" s="7">
        <v>92.635999999999996</v>
      </c>
      <c r="O1867" s="7"/>
    </row>
    <row r="1868" spans="1:15" x14ac:dyDescent="0.2">
      <c r="A1868" s="2">
        <v>1</v>
      </c>
      <c r="B1868" s="6" t="s">
        <v>18</v>
      </c>
      <c r="C1868" s="6">
        <v>0</v>
      </c>
      <c r="D1868" s="5" t="s">
        <v>162</v>
      </c>
      <c r="E1868" s="5" t="str">
        <f t="shared" si="718"/>
        <v/>
      </c>
      <c r="F1868" s="5" t="str">
        <f t="shared" si="717"/>
        <v/>
      </c>
      <c r="G1868" s="7">
        <v>63.292000000000002</v>
      </c>
      <c r="H1868" s="7">
        <v>67.850999999999999</v>
      </c>
      <c r="I1868" s="7">
        <v>96.971000000000004</v>
      </c>
      <c r="J1868" s="7">
        <v>87.203000000000003</v>
      </c>
      <c r="K1868" s="7">
        <v>153.21199999999999</v>
      </c>
      <c r="L1868" s="7">
        <v>142.917</v>
      </c>
      <c r="M1868" s="7">
        <v>99.105999999999995</v>
      </c>
      <c r="N1868" s="7">
        <v>96.103999999999999</v>
      </c>
      <c r="O1868" s="7"/>
    </row>
    <row r="1869" spans="1:15" x14ac:dyDescent="0.2">
      <c r="A1869" s="2">
        <v>1</v>
      </c>
      <c r="B1869" s="6" t="s">
        <v>19</v>
      </c>
      <c r="C1869" s="6">
        <v>0</v>
      </c>
      <c r="D1869" s="5" t="s">
        <v>162</v>
      </c>
      <c r="E1869" s="5" t="str">
        <f t="shared" si="718"/>
        <v/>
      </c>
      <c r="F1869" s="5" t="str">
        <f t="shared" si="717"/>
        <v/>
      </c>
      <c r="G1869" s="7">
        <v>66.433000000000007</v>
      </c>
      <c r="H1869" s="7">
        <v>71.361000000000004</v>
      </c>
      <c r="I1869" s="7">
        <v>99.837000000000003</v>
      </c>
      <c r="J1869" s="7">
        <v>85.456999999999994</v>
      </c>
      <c r="K1869" s="7">
        <v>150.28299999999999</v>
      </c>
      <c r="L1869" s="7">
        <v>139.904</v>
      </c>
      <c r="M1869" s="7">
        <v>99.885999999999996</v>
      </c>
      <c r="N1869" s="7">
        <v>99.722999999999999</v>
      </c>
      <c r="O1869" s="7"/>
    </row>
    <row r="1870" spans="1:15" x14ac:dyDescent="0.2">
      <c r="A1870" s="2">
        <v>1</v>
      </c>
      <c r="B1870" s="6" t="s">
        <v>20</v>
      </c>
      <c r="C1870" s="6">
        <v>0</v>
      </c>
      <c r="D1870" s="5" t="s">
        <v>162</v>
      </c>
      <c r="E1870" s="5" t="str">
        <f t="shared" si="718"/>
        <v/>
      </c>
      <c r="F1870" s="5" t="str">
        <f t="shared" si="717"/>
        <v/>
      </c>
      <c r="G1870" s="7">
        <v>67.480999999999995</v>
      </c>
      <c r="H1870" s="7">
        <v>72.218999999999994</v>
      </c>
      <c r="I1870" s="7">
        <v>99.688000000000002</v>
      </c>
      <c r="J1870" s="7">
        <v>83.974999999999994</v>
      </c>
      <c r="K1870" s="7">
        <v>147.72800000000001</v>
      </c>
      <c r="L1870" s="7">
        <v>138.035</v>
      </c>
      <c r="M1870" s="7">
        <v>100.467</v>
      </c>
      <c r="N1870" s="7">
        <v>100.154</v>
      </c>
      <c r="O1870" s="7"/>
    </row>
    <row r="1871" spans="1:15" x14ac:dyDescent="0.2">
      <c r="A1871" s="2">
        <v>1</v>
      </c>
      <c r="B1871" s="6" t="s">
        <v>21</v>
      </c>
      <c r="C1871" s="6">
        <v>0</v>
      </c>
      <c r="D1871" s="5" t="s">
        <v>162</v>
      </c>
      <c r="E1871" s="5" t="str">
        <f t="shared" si="718"/>
        <v/>
      </c>
      <c r="F1871" s="5" t="str">
        <f t="shared" si="717"/>
        <v/>
      </c>
      <c r="G1871" s="7">
        <v>71.113</v>
      </c>
      <c r="H1871" s="7">
        <v>76.936999999999998</v>
      </c>
      <c r="I1871" s="7">
        <v>104.345</v>
      </c>
      <c r="J1871" s="7">
        <v>87.42</v>
      </c>
      <c r="K1871" s="7">
        <v>146.72999999999999</v>
      </c>
      <c r="L1871" s="7">
        <v>135.624</v>
      </c>
      <c r="M1871" s="7">
        <v>98.444999999999993</v>
      </c>
      <c r="N1871" s="7">
        <v>102.72199999999999</v>
      </c>
      <c r="O1871" s="7"/>
    </row>
    <row r="1872" spans="1:15" x14ac:dyDescent="0.2">
      <c r="A1872" s="2">
        <v>1</v>
      </c>
      <c r="B1872" s="6" t="s">
        <v>22</v>
      </c>
      <c r="C1872" s="6">
        <v>0</v>
      </c>
      <c r="D1872" s="5" t="s">
        <v>162</v>
      </c>
      <c r="E1872" s="5" t="str">
        <f t="shared" si="718"/>
        <v/>
      </c>
      <c r="F1872" s="5" t="str">
        <f t="shared" si="717"/>
        <v/>
      </c>
      <c r="G1872" s="7">
        <v>74.42</v>
      </c>
      <c r="H1872" s="7">
        <v>80.471000000000004</v>
      </c>
      <c r="I1872" s="7">
        <v>107.101</v>
      </c>
      <c r="J1872" s="7">
        <v>111.589</v>
      </c>
      <c r="K1872" s="7">
        <v>143.91499999999999</v>
      </c>
      <c r="L1872" s="7">
        <v>133.09200000000001</v>
      </c>
      <c r="M1872" s="7">
        <v>98.454999999999998</v>
      </c>
      <c r="N1872" s="7">
        <v>105.447</v>
      </c>
      <c r="O1872" s="7"/>
    </row>
    <row r="1873" spans="1:15" x14ac:dyDescent="0.2">
      <c r="A1873" s="2">
        <v>1</v>
      </c>
      <c r="B1873" s="6" t="s">
        <v>23</v>
      </c>
      <c r="C1873" s="6">
        <v>0</v>
      </c>
      <c r="D1873" s="5" t="s">
        <v>162</v>
      </c>
      <c r="E1873" s="5" t="str">
        <f t="shared" si="718"/>
        <v/>
      </c>
      <c r="F1873" s="5" t="str">
        <f t="shared" si="717"/>
        <v/>
      </c>
      <c r="G1873" s="7">
        <v>72.078000000000003</v>
      </c>
      <c r="H1873" s="7">
        <v>77.426000000000002</v>
      </c>
      <c r="I1873" s="7">
        <v>101.08799999999999</v>
      </c>
      <c r="J1873" s="7">
        <v>101.169</v>
      </c>
      <c r="K1873" s="7">
        <v>140.24700000000001</v>
      </c>
      <c r="L1873" s="7">
        <v>130.56100000000001</v>
      </c>
      <c r="M1873" s="7">
        <v>105.726</v>
      </c>
      <c r="N1873" s="7">
        <v>106.876</v>
      </c>
      <c r="O1873" s="7"/>
    </row>
    <row r="1874" spans="1:15" x14ac:dyDescent="0.2">
      <c r="A1874" s="2">
        <v>1</v>
      </c>
      <c r="B1874" s="6" t="s">
        <v>24</v>
      </c>
      <c r="C1874" s="6">
        <v>0</v>
      </c>
      <c r="D1874" s="5" t="s">
        <v>162</v>
      </c>
      <c r="E1874" s="5" t="str">
        <f t="shared" si="718"/>
        <v/>
      </c>
      <c r="F1874" s="5" t="str">
        <f t="shared" si="717"/>
        <v/>
      </c>
      <c r="G1874" s="7">
        <v>75.590999999999994</v>
      </c>
      <c r="H1874" s="7">
        <v>80.378</v>
      </c>
      <c r="I1874" s="7">
        <v>103.634</v>
      </c>
      <c r="J1874" s="7">
        <v>96.596999999999994</v>
      </c>
      <c r="K1874" s="7">
        <v>137.1</v>
      </c>
      <c r="L1874" s="7">
        <v>128.93299999999999</v>
      </c>
      <c r="M1874" s="7">
        <v>103.59399999999999</v>
      </c>
      <c r="N1874" s="7">
        <v>107.35899999999999</v>
      </c>
      <c r="O1874" s="7"/>
    </row>
    <row r="1875" spans="1:15" x14ac:dyDescent="0.2">
      <c r="A1875" s="2">
        <v>1</v>
      </c>
      <c r="B1875" s="6" t="s">
        <v>25</v>
      </c>
      <c r="C1875" s="6">
        <v>0</v>
      </c>
      <c r="D1875" s="5" t="s">
        <v>162</v>
      </c>
      <c r="E1875" s="5" t="str">
        <f t="shared" si="718"/>
        <v/>
      </c>
      <c r="F1875" s="5" t="str">
        <f t="shared" si="717"/>
        <v/>
      </c>
      <c r="G1875" s="7">
        <v>77.483000000000004</v>
      </c>
      <c r="H1875" s="7">
        <v>83.096999999999994</v>
      </c>
      <c r="I1875" s="7">
        <v>104.285</v>
      </c>
      <c r="J1875" s="7">
        <v>97.34</v>
      </c>
      <c r="K1875" s="7">
        <v>134.59</v>
      </c>
      <c r="L1875" s="7">
        <v>125.497</v>
      </c>
      <c r="M1875" s="7">
        <v>101.884</v>
      </c>
      <c r="N1875" s="7">
        <v>106.249</v>
      </c>
      <c r="O1875" s="7"/>
    </row>
    <row r="1876" spans="1:15" x14ac:dyDescent="0.2">
      <c r="A1876" s="2">
        <v>1</v>
      </c>
      <c r="B1876" s="6" t="s">
        <v>26</v>
      </c>
      <c r="C1876" s="6">
        <v>0</v>
      </c>
      <c r="D1876" s="5" t="s">
        <v>162</v>
      </c>
      <c r="E1876" s="5" t="str">
        <f t="shared" si="718"/>
        <v/>
      </c>
      <c r="F1876" s="5" t="str">
        <f t="shared" si="717"/>
        <v/>
      </c>
      <c r="G1876" s="7">
        <v>83.775000000000006</v>
      </c>
      <c r="H1876" s="7">
        <v>89.156999999999996</v>
      </c>
      <c r="I1876" s="7">
        <v>107.85899999999999</v>
      </c>
      <c r="J1876" s="7">
        <v>96.064999999999998</v>
      </c>
      <c r="K1876" s="7">
        <v>128.74700000000001</v>
      </c>
      <c r="L1876" s="7">
        <v>120.976</v>
      </c>
      <c r="M1876" s="7">
        <v>97.882999999999996</v>
      </c>
      <c r="N1876" s="7">
        <v>105.575</v>
      </c>
      <c r="O1876" s="7"/>
    </row>
    <row r="1877" spans="1:15" x14ac:dyDescent="0.2">
      <c r="A1877" s="2">
        <v>1</v>
      </c>
      <c r="B1877" s="6" t="s">
        <v>27</v>
      </c>
      <c r="C1877" s="6">
        <v>0</v>
      </c>
      <c r="D1877" s="5" t="s">
        <v>162</v>
      </c>
      <c r="E1877" s="5" t="str">
        <f t="shared" si="718"/>
        <v/>
      </c>
      <c r="F1877" s="5" t="str">
        <f t="shared" si="717"/>
        <v/>
      </c>
      <c r="G1877" s="7">
        <v>88.162999999999997</v>
      </c>
      <c r="H1877" s="7">
        <v>91.52</v>
      </c>
      <c r="I1877" s="7">
        <v>105.58799999999999</v>
      </c>
      <c r="J1877" s="7">
        <v>104.521</v>
      </c>
      <c r="K1877" s="7">
        <v>119.765</v>
      </c>
      <c r="L1877" s="7">
        <v>115.371</v>
      </c>
      <c r="M1877" s="7">
        <v>97.4</v>
      </c>
      <c r="N1877" s="7">
        <v>102.843</v>
      </c>
      <c r="O1877" s="7"/>
    </row>
    <row r="1878" spans="1:15" x14ac:dyDescent="0.2">
      <c r="A1878" s="2">
        <v>1</v>
      </c>
      <c r="B1878" s="6" t="s">
        <v>28</v>
      </c>
      <c r="C1878" s="6">
        <v>0</v>
      </c>
      <c r="D1878" s="5" t="s">
        <v>162</v>
      </c>
      <c r="E1878" s="5" t="str">
        <f t="shared" si="718"/>
        <v/>
      </c>
      <c r="F1878" s="5" t="str">
        <f t="shared" si="717"/>
        <v/>
      </c>
      <c r="G1878" s="7">
        <v>90.361000000000004</v>
      </c>
      <c r="H1878" s="7">
        <v>91.856999999999999</v>
      </c>
      <c r="I1878" s="7">
        <v>99.498000000000005</v>
      </c>
      <c r="J1878" s="7">
        <v>103.105</v>
      </c>
      <c r="K1878" s="7">
        <v>110.11199999999999</v>
      </c>
      <c r="L1878" s="7">
        <v>108.318</v>
      </c>
      <c r="M1878" s="7">
        <v>102.026</v>
      </c>
      <c r="N1878" s="7">
        <v>101.514</v>
      </c>
      <c r="O1878" s="7"/>
    </row>
    <row r="1879" spans="1:15" x14ac:dyDescent="0.2">
      <c r="A1879" s="2">
        <v>1</v>
      </c>
      <c r="B1879" s="6" t="s">
        <v>29</v>
      </c>
      <c r="C1879" s="6">
        <v>0</v>
      </c>
      <c r="D1879" s="5" t="s">
        <v>162</v>
      </c>
      <c r="E1879" s="5" t="str">
        <f t="shared" si="718"/>
        <v/>
      </c>
      <c r="F1879" s="5" t="str">
        <f t="shared" si="717"/>
        <v/>
      </c>
      <c r="G1879" s="7">
        <v>100</v>
      </c>
      <c r="H1879" s="7">
        <v>100</v>
      </c>
      <c r="I1879" s="7">
        <v>100</v>
      </c>
      <c r="J1879" s="7">
        <v>100</v>
      </c>
      <c r="K1879" s="7">
        <v>100</v>
      </c>
      <c r="L1879" s="7">
        <v>100</v>
      </c>
      <c r="M1879" s="7">
        <v>100</v>
      </c>
      <c r="N1879" s="7">
        <v>100</v>
      </c>
      <c r="O1879" s="7"/>
    </row>
    <row r="1880" spans="1:15" x14ac:dyDescent="0.2">
      <c r="A1880" s="2">
        <v>1</v>
      </c>
      <c r="B1880" s="6" t="s">
        <v>30</v>
      </c>
      <c r="C1880" s="6">
        <v>0</v>
      </c>
      <c r="D1880" s="5" t="s">
        <v>162</v>
      </c>
      <c r="E1880" s="5" t="str">
        <f t="shared" si="718"/>
        <v/>
      </c>
      <c r="F1880" s="5" t="str">
        <f t="shared" si="717"/>
        <v/>
      </c>
      <c r="G1880" s="7">
        <v>106.21599999999999</v>
      </c>
      <c r="H1880" s="7">
        <v>105.185</v>
      </c>
      <c r="I1880" s="7">
        <v>96.182000000000002</v>
      </c>
      <c r="J1880" s="7">
        <v>100.72499999999999</v>
      </c>
      <c r="K1880" s="7">
        <v>90.554000000000002</v>
      </c>
      <c r="L1880" s="7">
        <v>91.441000000000003</v>
      </c>
      <c r="M1880" s="7">
        <v>100.768</v>
      </c>
      <c r="N1880" s="7">
        <v>96.921000000000006</v>
      </c>
      <c r="O1880" s="7"/>
    </row>
    <row r="1881" spans="1:15" x14ac:dyDescent="0.2">
      <c r="A1881" s="2">
        <v>1</v>
      </c>
      <c r="B1881" s="6" t="s">
        <v>31</v>
      </c>
      <c r="C1881" s="6">
        <v>0</v>
      </c>
      <c r="D1881" s="5" t="s">
        <v>162</v>
      </c>
      <c r="E1881" s="5" t="str">
        <f t="shared" si="718"/>
        <v/>
      </c>
      <c r="F1881" s="5" t="str">
        <f t="shared" si="717"/>
        <v/>
      </c>
      <c r="G1881" s="7">
        <v>110.371</v>
      </c>
      <c r="H1881" s="7">
        <v>110.029</v>
      </c>
      <c r="I1881" s="7">
        <v>97.227999999999994</v>
      </c>
      <c r="J1881" s="7">
        <v>104.119</v>
      </c>
      <c r="K1881" s="7">
        <v>88.093000000000004</v>
      </c>
      <c r="L1881" s="7">
        <v>88.366</v>
      </c>
      <c r="M1881" s="7">
        <v>97.626999999999995</v>
      </c>
      <c r="N1881" s="7">
        <v>94.921000000000006</v>
      </c>
      <c r="O1881" s="7"/>
    </row>
    <row r="1882" spans="1:15" x14ac:dyDescent="0.2">
      <c r="A1882" s="2">
        <v>1</v>
      </c>
      <c r="B1882" s="6" t="s">
        <v>32</v>
      </c>
      <c r="C1882" s="6">
        <v>0</v>
      </c>
      <c r="D1882" s="5" t="s">
        <v>162</v>
      </c>
      <c r="E1882" s="5" t="str">
        <f t="shared" si="718"/>
        <v/>
      </c>
      <c r="F1882" s="5" t="str">
        <f t="shared" si="717"/>
        <v/>
      </c>
      <c r="G1882" s="7">
        <v>110.151</v>
      </c>
      <c r="H1882" s="7">
        <v>112.50700000000001</v>
      </c>
      <c r="I1882" s="7">
        <v>96.028000000000006</v>
      </c>
      <c r="J1882" s="7">
        <v>109.64100000000001</v>
      </c>
      <c r="K1882" s="7">
        <v>87.177999999999997</v>
      </c>
      <c r="L1882" s="7">
        <v>85.352999999999994</v>
      </c>
      <c r="M1882" s="7">
        <v>100.111</v>
      </c>
      <c r="N1882" s="7">
        <v>96.134</v>
      </c>
      <c r="O1882" s="7"/>
    </row>
    <row r="1883" spans="1:15" x14ac:dyDescent="0.2">
      <c r="A1883" s="2">
        <v>1</v>
      </c>
      <c r="B1883" s="6" t="s">
        <v>33</v>
      </c>
      <c r="C1883" s="6">
        <v>0</v>
      </c>
      <c r="D1883" s="5" t="s">
        <v>162</v>
      </c>
      <c r="E1883" s="5" t="str">
        <f t="shared" si="718"/>
        <v/>
      </c>
      <c r="F1883" s="5" t="str">
        <f t="shared" si="717"/>
        <v/>
      </c>
      <c r="G1883" s="7">
        <v>110.878</v>
      </c>
      <c r="H1883" s="7">
        <v>115.871</v>
      </c>
      <c r="I1883" s="7">
        <v>95.756</v>
      </c>
      <c r="J1883" s="7">
        <v>115.871</v>
      </c>
      <c r="K1883" s="7">
        <v>86.361999999999995</v>
      </c>
      <c r="L1883" s="7">
        <v>82.64</v>
      </c>
      <c r="M1883" s="7">
        <v>96.263000000000005</v>
      </c>
      <c r="N1883" s="7">
        <v>92.177000000000007</v>
      </c>
      <c r="O1883" s="7"/>
    </row>
    <row r="1884" spans="1:15" x14ac:dyDescent="0.2">
      <c r="A1884" s="2">
        <v>1</v>
      </c>
      <c r="B1884" s="6" t="s">
        <v>34</v>
      </c>
      <c r="C1884" s="6">
        <v>0</v>
      </c>
      <c r="D1884" s="5" t="s">
        <v>162</v>
      </c>
      <c r="E1884" s="5" t="str">
        <f t="shared" si="718"/>
        <v/>
      </c>
      <c r="F1884" s="5" t="str">
        <f t="shared" si="717"/>
        <v/>
      </c>
      <c r="G1884" s="7">
        <v>114.654</v>
      </c>
      <c r="H1884" s="7">
        <v>118.14100000000001</v>
      </c>
      <c r="I1884" s="7">
        <v>94.284999999999997</v>
      </c>
      <c r="J1884" s="7">
        <v>119.336</v>
      </c>
      <c r="K1884" s="7">
        <v>82.234999999999999</v>
      </c>
      <c r="L1884" s="7">
        <v>79.807000000000002</v>
      </c>
      <c r="M1884" s="7">
        <v>96.216999999999999</v>
      </c>
      <c r="N1884" s="7">
        <v>90.718000000000004</v>
      </c>
      <c r="O1884" s="7"/>
    </row>
    <row r="1885" spans="1:15" x14ac:dyDescent="0.2">
      <c r="A1885" s="2">
        <v>1</v>
      </c>
      <c r="B1885" s="6" t="s">
        <v>35</v>
      </c>
      <c r="C1885" s="6">
        <v>0</v>
      </c>
      <c r="D1885" s="5" t="s">
        <v>162</v>
      </c>
      <c r="E1885" s="5" t="str">
        <f t="shared" si="718"/>
        <v/>
      </c>
      <c r="F1885" s="5" t="str">
        <f t="shared" si="717"/>
        <v/>
      </c>
      <c r="G1885" s="7">
        <v>115.455</v>
      </c>
      <c r="H1885" s="7">
        <v>118.565</v>
      </c>
      <c r="I1885" s="7">
        <v>90.620999999999995</v>
      </c>
      <c r="J1885" s="7">
        <v>128.81899999999999</v>
      </c>
      <c r="K1885" s="7">
        <v>78.491</v>
      </c>
      <c r="L1885" s="7">
        <v>76.432000000000002</v>
      </c>
      <c r="M1885" s="7">
        <v>99.299000000000007</v>
      </c>
      <c r="N1885" s="7">
        <v>89.986000000000004</v>
      </c>
      <c r="O1885" s="7"/>
    </row>
    <row r="1886" spans="1:15" x14ac:dyDescent="0.2">
      <c r="A1886" s="2">
        <v>1</v>
      </c>
      <c r="B1886" s="6" t="s">
        <v>36</v>
      </c>
      <c r="C1886" s="6">
        <v>0</v>
      </c>
      <c r="D1886" s="5" t="s">
        <v>162</v>
      </c>
      <c r="E1886" s="5" t="str">
        <f t="shared" si="718"/>
        <v/>
      </c>
      <c r="F1886" s="5" t="str">
        <f t="shared" si="717"/>
        <v/>
      </c>
      <c r="G1886" s="7">
        <v>113.82899999999999</v>
      </c>
      <c r="H1886" s="7">
        <v>116.23399999999999</v>
      </c>
      <c r="I1886" s="7">
        <v>82.323999999999998</v>
      </c>
      <c r="J1886" s="7">
        <v>126.26900000000001</v>
      </c>
      <c r="K1886" s="7">
        <v>72.322000000000003</v>
      </c>
      <c r="L1886" s="7">
        <v>70.825999999999993</v>
      </c>
      <c r="M1886" s="7">
        <v>106.429</v>
      </c>
      <c r="N1886" s="7">
        <v>87.616</v>
      </c>
      <c r="O1886" s="7"/>
    </row>
    <row r="1887" spans="1:15" x14ac:dyDescent="0.2">
      <c r="A1887" s="2">
        <v>1</v>
      </c>
      <c r="B1887" s="6" t="s">
        <v>37</v>
      </c>
      <c r="C1887" s="6">
        <v>0</v>
      </c>
      <c r="D1887" s="5" t="s">
        <v>162</v>
      </c>
      <c r="E1887" s="5" t="str">
        <f t="shared" si="718"/>
        <v/>
      </c>
      <c r="F1887" s="5" t="str">
        <f t="shared" si="717"/>
        <v/>
      </c>
      <c r="G1887" s="7">
        <v>121.334</v>
      </c>
      <c r="H1887" s="7">
        <v>124.994</v>
      </c>
      <c r="I1887" s="7">
        <v>84.61</v>
      </c>
      <c r="J1887" s="7">
        <v>131.93</v>
      </c>
      <c r="K1887" s="7">
        <v>69.733999999999995</v>
      </c>
      <c r="L1887" s="7">
        <v>67.691000000000003</v>
      </c>
      <c r="M1887" s="7">
        <v>104.809</v>
      </c>
      <c r="N1887" s="7">
        <v>88.679000000000002</v>
      </c>
      <c r="O1887" s="7"/>
    </row>
    <row r="1888" spans="1:15" x14ac:dyDescent="0.2">
      <c r="A1888" s="2">
        <v>1</v>
      </c>
      <c r="B1888" s="6" t="s">
        <v>63</v>
      </c>
      <c r="C1888" s="6">
        <v>0</v>
      </c>
      <c r="D1888" s="5" t="s">
        <v>162</v>
      </c>
      <c r="E1888" s="5" t="str">
        <f t="shared" si="718"/>
        <v/>
      </c>
      <c r="F1888" s="5" t="str">
        <f t="shared" si="717"/>
        <v/>
      </c>
      <c r="G1888" s="7">
        <v>122.642</v>
      </c>
      <c r="H1888" s="7">
        <v>128.91999999999999</v>
      </c>
      <c r="I1888" s="7">
        <v>84.936999999999998</v>
      </c>
      <c r="J1888" s="7">
        <v>135.59100000000001</v>
      </c>
      <c r="K1888" s="7">
        <v>69.256</v>
      </c>
      <c r="L1888" s="7">
        <v>65.882999999999996</v>
      </c>
      <c r="M1888" s="7">
        <v>105.45</v>
      </c>
      <c r="N1888" s="7">
        <v>89.566000000000003</v>
      </c>
      <c r="O1888" s="7"/>
    </row>
    <row r="1889" spans="1:15" x14ac:dyDescent="0.2">
      <c r="A1889" s="2">
        <v>0</v>
      </c>
      <c r="B1889" s="5" t="s">
        <v>163</v>
      </c>
      <c r="C1889" s="6" t="s">
        <v>0</v>
      </c>
      <c r="E1889" s="5" t="str">
        <f t="shared" si="718"/>
        <v/>
      </c>
      <c r="F1889" s="5" t="str">
        <f t="shared" si="717"/>
        <v/>
      </c>
    </row>
    <row r="1890" spans="1:15" x14ac:dyDescent="0.2">
      <c r="A1890" s="2">
        <v>1</v>
      </c>
      <c r="B1890" s="6" t="s">
        <v>13</v>
      </c>
      <c r="C1890" s="6">
        <v>0</v>
      </c>
      <c r="D1890" s="5" t="s">
        <v>164</v>
      </c>
      <c r="E1890" s="5" t="str">
        <f t="shared" si="718"/>
        <v/>
      </c>
      <c r="F1890" s="5" t="str">
        <f t="shared" si="717"/>
        <v/>
      </c>
      <c r="G1890" s="7">
        <v>84.528999999999996</v>
      </c>
      <c r="H1890" s="7">
        <v>84.941000000000003</v>
      </c>
      <c r="I1890" s="7">
        <v>87.441000000000003</v>
      </c>
      <c r="J1890" s="7">
        <v>71.195999999999998</v>
      </c>
      <c r="K1890" s="7">
        <v>103.446</v>
      </c>
      <c r="L1890" s="7">
        <v>102.943</v>
      </c>
      <c r="M1890" s="7">
        <v>73.244</v>
      </c>
      <c r="N1890" s="7">
        <v>64.045000000000002</v>
      </c>
      <c r="O1890" s="7"/>
    </row>
    <row r="1891" spans="1:15" x14ac:dyDescent="0.2">
      <c r="A1891" s="2">
        <v>1</v>
      </c>
      <c r="B1891" s="6" t="s">
        <v>15</v>
      </c>
      <c r="C1891" s="6">
        <v>0</v>
      </c>
      <c r="D1891" s="5" t="s">
        <v>164</v>
      </c>
      <c r="E1891" s="5" t="str">
        <f t="shared" si="718"/>
        <v/>
      </c>
      <c r="F1891" s="5" t="str">
        <f t="shared" si="717"/>
        <v/>
      </c>
      <c r="G1891" s="7">
        <v>85.784999999999997</v>
      </c>
      <c r="H1891" s="7">
        <v>85.814999999999998</v>
      </c>
      <c r="I1891" s="7">
        <v>90.620999999999995</v>
      </c>
      <c r="J1891" s="7">
        <v>75.771000000000001</v>
      </c>
      <c r="K1891" s="7">
        <v>105.63800000000001</v>
      </c>
      <c r="L1891" s="7">
        <v>105.6</v>
      </c>
      <c r="M1891" s="7">
        <v>74.667000000000002</v>
      </c>
      <c r="N1891" s="7">
        <v>67.665000000000006</v>
      </c>
      <c r="O1891" s="7"/>
    </row>
    <row r="1892" spans="1:15" x14ac:dyDescent="0.2">
      <c r="A1892" s="2">
        <v>1</v>
      </c>
      <c r="B1892" s="6" t="s">
        <v>16</v>
      </c>
      <c r="C1892" s="6">
        <v>0</v>
      </c>
      <c r="D1892" s="5" t="s">
        <v>164</v>
      </c>
      <c r="E1892" s="5" t="str">
        <f t="shared" si="718"/>
        <v/>
      </c>
      <c r="F1892" s="5" t="str">
        <f t="shared" si="717"/>
        <v/>
      </c>
      <c r="G1892" s="7">
        <v>85.7</v>
      </c>
      <c r="H1892" s="7">
        <v>86.087000000000003</v>
      </c>
      <c r="I1892" s="7">
        <v>92.096999999999994</v>
      </c>
      <c r="J1892" s="7">
        <v>79.585999999999999</v>
      </c>
      <c r="K1892" s="7">
        <v>107.464</v>
      </c>
      <c r="L1892" s="7">
        <v>106.98099999999999</v>
      </c>
      <c r="M1892" s="7">
        <v>77.988</v>
      </c>
      <c r="N1892" s="7">
        <v>71.823999999999998</v>
      </c>
      <c r="O1892" s="7"/>
    </row>
    <row r="1893" spans="1:15" x14ac:dyDescent="0.2">
      <c r="A1893" s="2">
        <v>1</v>
      </c>
      <c r="B1893" s="6" t="s">
        <v>17</v>
      </c>
      <c r="C1893" s="6">
        <v>0</v>
      </c>
      <c r="D1893" s="5" t="s">
        <v>164</v>
      </c>
      <c r="E1893" s="5" t="str">
        <f t="shared" si="718"/>
        <v/>
      </c>
      <c r="F1893" s="5" t="str">
        <f t="shared" si="717"/>
        <v/>
      </c>
      <c r="G1893" s="7">
        <v>85.942999999999998</v>
      </c>
      <c r="H1893" s="7">
        <v>86.388999999999996</v>
      </c>
      <c r="I1893" s="7">
        <v>92.262</v>
      </c>
      <c r="J1893" s="7">
        <v>80.364000000000004</v>
      </c>
      <c r="K1893" s="7">
        <v>107.35299999999999</v>
      </c>
      <c r="L1893" s="7">
        <v>106.79900000000001</v>
      </c>
      <c r="M1893" s="7">
        <v>80.260999999999996</v>
      </c>
      <c r="N1893" s="7">
        <v>74.051000000000002</v>
      </c>
      <c r="O1893" s="7"/>
    </row>
    <row r="1894" spans="1:15" x14ac:dyDescent="0.2">
      <c r="A1894" s="2">
        <v>1</v>
      </c>
      <c r="B1894" s="6" t="s">
        <v>18</v>
      </c>
      <c r="C1894" s="6">
        <v>0</v>
      </c>
      <c r="D1894" s="5" t="s">
        <v>164</v>
      </c>
      <c r="E1894" s="5" t="str">
        <f t="shared" si="718"/>
        <v/>
      </c>
      <c r="F1894" s="5" t="str">
        <f t="shared" si="717"/>
        <v/>
      </c>
      <c r="G1894" s="7">
        <v>88.962999999999994</v>
      </c>
      <c r="H1894" s="7">
        <v>89.262</v>
      </c>
      <c r="I1894" s="7">
        <v>93.772000000000006</v>
      </c>
      <c r="J1894" s="7">
        <v>80.53</v>
      </c>
      <c r="K1894" s="7">
        <v>105.405</v>
      </c>
      <c r="L1894" s="7">
        <v>105.053</v>
      </c>
      <c r="M1894" s="7">
        <v>81.855999999999995</v>
      </c>
      <c r="N1894" s="7">
        <v>76.759</v>
      </c>
      <c r="O1894" s="7"/>
    </row>
    <row r="1895" spans="1:15" x14ac:dyDescent="0.2">
      <c r="A1895" s="2">
        <v>1</v>
      </c>
      <c r="B1895" s="6" t="s">
        <v>19</v>
      </c>
      <c r="C1895" s="6">
        <v>0</v>
      </c>
      <c r="D1895" s="5" t="s">
        <v>164</v>
      </c>
      <c r="E1895" s="5" t="str">
        <f t="shared" si="718"/>
        <v/>
      </c>
      <c r="F1895" s="5" t="str">
        <f t="shared" si="717"/>
        <v/>
      </c>
      <c r="G1895" s="7">
        <v>89.179000000000002</v>
      </c>
      <c r="H1895" s="7">
        <v>90.075000000000003</v>
      </c>
      <c r="I1895" s="7">
        <v>95.988</v>
      </c>
      <c r="J1895" s="7">
        <v>81.313000000000002</v>
      </c>
      <c r="K1895" s="7">
        <v>107.63500000000001</v>
      </c>
      <c r="L1895" s="7">
        <v>106.56399999999999</v>
      </c>
      <c r="M1895" s="7">
        <v>84.691000000000003</v>
      </c>
      <c r="N1895" s="7">
        <v>81.293000000000006</v>
      </c>
      <c r="O1895" s="7"/>
    </row>
    <row r="1896" spans="1:15" x14ac:dyDescent="0.2">
      <c r="A1896" s="2">
        <v>1</v>
      </c>
      <c r="B1896" s="6" t="s">
        <v>20</v>
      </c>
      <c r="C1896" s="6">
        <v>0</v>
      </c>
      <c r="D1896" s="5" t="s">
        <v>164</v>
      </c>
      <c r="E1896" s="5" t="str">
        <f t="shared" si="718"/>
        <v/>
      </c>
      <c r="F1896" s="5" t="str">
        <f t="shared" si="717"/>
        <v/>
      </c>
      <c r="G1896" s="7">
        <v>91.959000000000003</v>
      </c>
      <c r="H1896" s="7">
        <v>92.676000000000002</v>
      </c>
      <c r="I1896" s="7">
        <v>99.605000000000004</v>
      </c>
      <c r="J1896" s="7">
        <v>80.552000000000007</v>
      </c>
      <c r="K1896" s="7">
        <v>108.31399999999999</v>
      </c>
      <c r="L1896" s="7">
        <v>107.476</v>
      </c>
      <c r="M1896" s="7">
        <v>85.091999999999999</v>
      </c>
      <c r="N1896" s="7">
        <v>84.756</v>
      </c>
      <c r="O1896" s="7"/>
    </row>
    <row r="1897" spans="1:15" x14ac:dyDescent="0.2">
      <c r="A1897" s="2">
        <v>1</v>
      </c>
      <c r="B1897" s="6" t="s">
        <v>21</v>
      </c>
      <c r="C1897" s="6">
        <v>0</v>
      </c>
      <c r="D1897" s="5" t="s">
        <v>164</v>
      </c>
      <c r="E1897" s="5" t="str">
        <f t="shared" si="718"/>
        <v/>
      </c>
      <c r="F1897" s="5" t="str">
        <f t="shared" si="717"/>
        <v/>
      </c>
      <c r="G1897" s="7">
        <v>92.75</v>
      </c>
      <c r="H1897" s="7">
        <v>94.513000000000005</v>
      </c>
      <c r="I1897" s="7">
        <v>102.514</v>
      </c>
      <c r="J1897" s="7">
        <v>83.233000000000004</v>
      </c>
      <c r="K1897" s="7">
        <v>110.52800000000001</v>
      </c>
      <c r="L1897" s="7">
        <v>108.46599999999999</v>
      </c>
      <c r="M1897" s="7">
        <v>85.052999999999997</v>
      </c>
      <c r="N1897" s="7">
        <v>87.191999999999993</v>
      </c>
      <c r="O1897" s="7"/>
    </row>
    <row r="1898" spans="1:15" x14ac:dyDescent="0.2">
      <c r="A1898" s="2">
        <v>1</v>
      </c>
      <c r="B1898" s="6" t="s">
        <v>22</v>
      </c>
      <c r="C1898" s="6">
        <v>0</v>
      </c>
      <c r="D1898" s="5" t="s">
        <v>164</v>
      </c>
      <c r="E1898" s="5" t="str">
        <f t="shared" si="718"/>
        <v/>
      </c>
      <c r="F1898" s="5" t="str">
        <f t="shared" si="717"/>
        <v/>
      </c>
      <c r="G1898" s="7">
        <v>92.203999999999994</v>
      </c>
      <c r="H1898" s="7">
        <v>92.363</v>
      </c>
      <c r="I1898" s="7">
        <v>101.241</v>
      </c>
      <c r="J1898" s="7">
        <v>95.634</v>
      </c>
      <c r="K1898" s="7">
        <v>109.80200000000001</v>
      </c>
      <c r="L1898" s="7">
        <v>109.61199999999999</v>
      </c>
      <c r="M1898" s="7">
        <v>88.869</v>
      </c>
      <c r="N1898" s="7">
        <v>89.971999999999994</v>
      </c>
      <c r="O1898" s="7"/>
    </row>
    <row r="1899" spans="1:15" x14ac:dyDescent="0.2">
      <c r="A1899" s="2">
        <v>1</v>
      </c>
      <c r="B1899" s="6" t="s">
        <v>23</v>
      </c>
      <c r="C1899" s="6">
        <v>0</v>
      </c>
      <c r="D1899" s="5" t="s">
        <v>164</v>
      </c>
      <c r="E1899" s="5" t="str">
        <f t="shared" si="718"/>
        <v/>
      </c>
      <c r="F1899" s="5" t="str">
        <f t="shared" si="717"/>
        <v/>
      </c>
      <c r="G1899" s="7">
        <v>93.090999999999994</v>
      </c>
      <c r="H1899" s="7">
        <v>94.004999999999995</v>
      </c>
      <c r="I1899" s="7">
        <v>101.96299999999999</v>
      </c>
      <c r="J1899" s="7">
        <v>92.697000000000003</v>
      </c>
      <c r="K1899" s="7">
        <v>109.53</v>
      </c>
      <c r="L1899" s="7">
        <v>108.46599999999999</v>
      </c>
      <c r="M1899" s="7">
        <v>91.334999999999994</v>
      </c>
      <c r="N1899" s="7">
        <v>93.128</v>
      </c>
      <c r="O1899" s="7"/>
    </row>
    <row r="1900" spans="1:15" x14ac:dyDescent="0.2">
      <c r="A1900" s="2">
        <v>1</v>
      </c>
      <c r="B1900" s="6" t="s">
        <v>24</v>
      </c>
      <c r="C1900" s="6">
        <v>0</v>
      </c>
      <c r="D1900" s="5" t="s">
        <v>164</v>
      </c>
      <c r="E1900" s="5" t="str">
        <f t="shared" si="718"/>
        <v/>
      </c>
      <c r="F1900" s="5" t="str">
        <f t="shared" si="717"/>
        <v/>
      </c>
      <c r="G1900" s="7">
        <v>95.191000000000003</v>
      </c>
      <c r="H1900" s="7">
        <v>96.608000000000004</v>
      </c>
      <c r="I1900" s="7">
        <v>105.642</v>
      </c>
      <c r="J1900" s="7">
        <v>89.641000000000005</v>
      </c>
      <c r="K1900" s="7">
        <v>110.979</v>
      </c>
      <c r="L1900" s="7">
        <v>109.351</v>
      </c>
      <c r="M1900" s="7">
        <v>91.772999999999996</v>
      </c>
      <c r="N1900" s="7">
        <v>96.950999999999993</v>
      </c>
      <c r="O1900" s="7"/>
    </row>
    <row r="1901" spans="1:15" x14ac:dyDescent="0.2">
      <c r="A1901" s="2">
        <v>1</v>
      </c>
      <c r="B1901" s="6" t="s">
        <v>25</v>
      </c>
      <c r="C1901" s="6">
        <v>0</v>
      </c>
      <c r="D1901" s="5" t="s">
        <v>164</v>
      </c>
      <c r="E1901" s="5" t="str">
        <f t="shared" si="718"/>
        <v/>
      </c>
      <c r="F1901" s="5" t="str">
        <f t="shared" si="717"/>
        <v/>
      </c>
      <c r="G1901" s="7">
        <v>97.177000000000007</v>
      </c>
      <c r="H1901" s="7">
        <v>98.614000000000004</v>
      </c>
      <c r="I1901" s="7">
        <v>107.425</v>
      </c>
      <c r="J1901" s="7">
        <v>92.724000000000004</v>
      </c>
      <c r="K1901" s="7">
        <v>110.54600000000001</v>
      </c>
      <c r="L1901" s="7">
        <v>108.935</v>
      </c>
      <c r="M1901" s="7">
        <v>91.853999999999999</v>
      </c>
      <c r="N1901" s="7">
        <v>98.674000000000007</v>
      </c>
      <c r="O1901" s="7"/>
    </row>
    <row r="1902" spans="1:15" x14ac:dyDescent="0.2">
      <c r="A1902" s="2">
        <v>1</v>
      </c>
      <c r="B1902" s="6" t="s">
        <v>26</v>
      </c>
      <c r="C1902" s="6">
        <v>0</v>
      </c>
      <c r="D1902" s="5" t="s">
        <v>164</v>
      </c>
      <c r="E1902" s="5" t="str">
        <f t="shared" si="718"/>
        <v/>
      </c>
      <c r="F1902" s="5" t="str">
        <f t="shared" si="717"/>
        <v/>
      </c>
      <c r="G1902" s="7">
        <v>95.373999999999995</v>
      </c>
      <c r="H1902" s="7">
        <v>97.759</v>
      </c>
      <c r="I1902" s="7">
        <v>106.34099999999999</v>
      </c>
      <c r="J1902" s="7">
        <v>93.995999999999995</v>
      </c>
      <c r="K1902" s="7">
        <v>111.499</v>
      </c>
      <c r="L1902" s="7">
        <v>108.77800000000001</v>
      </c>
      <c r="M1902" s="7">
        <v>95.766000000000005</v>
      </c>
      <c r="N1902" s="7">
        <v>101.83799999999999</v>
      </c>
      <c r="O1902" s="7"/>
    </row>
    <row r="1903" spans="1:15" x14ac:dyDescent="0.2">
      <c r="A1903" s="2">
        <v>1</v>
      </c>
      <c r="B1903" s="6" t="s">
        <v>27</v>
      </c>
      <c r="C1903" s="6">
        <v>0</v>
      </c>
      <c r="D1903" s="5" t="s">
        <v>164</v>
      </c>
      <c r="E1903" s="5" t="str">
        <f t="shared" si="718"/>
        <v/>
      </c>
      <c r="F1903" s="5" t="str">
        <f t="shared" si="717"/>
        <v/>
      </c>
      <c r="G1903" s="7">
        <v>95.998000000000005</v>
      </c>
      <c r="H1903" s="7">
        <v>97.168000000000006</v>
      </c>
      <c r="I1903" s="7">
        <v>104.964</v>
      </c>
      <c r="J1903" s="7">
        <v>99.813999999999993</v>
      </c>
      <c r="K1903" s="7">
        <v>109.34</v>
      </c>
      <c r="L1903" s="7">
        <v>108.023</v>
      </c>
      <c r="M1903" s="7">
        <v>98.29</v>
      </c>
      <c r="N1903" s="7">
        <v>103.169</v>
      </c>
      <c r="O1903" s="7"/>
    </row>
    <row r="1904" spans="1:15" x14ac:dyDescent="0.2">
      <c r="A1904" s="2">
        <v>1</v>
      </c>
      <c r="B1904" s="6" t="s">
        <v>28</v>
      </c>
      <c r="C1904" s="6">
        <v>0</v>
      </c>
      <c r="D1904" s="5" t="s">
        <v>164</v>
      </c>
      <c r="E1904" s="5" t="str">
        <f t="shared" si="718"/>
        <v/>
      </c>
      <c r="F1904" s="5" t="str">
        <f t="shared" si="717"/>
        <v/>
      </c>
      <c r="G1904" s="7">
        <v>95.447999999999993</v>
      </c>
      <c r="H1904" s="7">
        <v>94.858000000000004</v>
      </c>
      <c r="I1904" s="7">
        <v>99.058000000000007</v>
      </c>
      <c r="J1904" s="7">
        <v>101.02</v>
      </c>
      <c r="K1904" s="7">
        <v>103.783</v>
      </c>
      <c r="L1904" s="7">
        <v>104.428</v>
      </c>
      <c r="M1904" s="7">
        <v>103.65900000000001</v>
      </c>
      <c r="N1904" s="7">
        <v>102.68300000000001</v>
      </c>
      <c r="O1904" s="7"/>
    </row>
    <row r="1905" spans="1:15" x14ac:dyDescent="0.2">
      <c r="A1905" s="2">
        <v>1</v>
      </c>
      <c r="B1905" s="6" t="s">
        <v>29</v>
      </c>
      <c r="C1905" s="6">
        <v>0</v>
      </c>
      <c r="D1905" s="5" t="s">
        <v>164</v>
      </c>
      <c r="E1905" s="5" t="str">
        <f t="shared" si="718"/>
        <v/>
      </c>
      <c r="F1905" s="5" t="str">
        <f t="shared" si="717"/>
        <v/>
      </c>
      <c r="G1905" s="7">
        <v>100</v>
      </c>
      <c r="H1905" s="7">
        <v>100</v>
      </c>
      <c r="I1905" s="7">
        <v>100</v>
      </c>
      <c r="J1905" s="7">
        <v>100</v>
      </c>
      <c r="K1905" s="7">
        <v>100</v>
      </c>
      <c r="L1905" s="7">
        <v>100</v>
      </c>
      <c r="M1905" s="7">
        <v>100</v>
      </c>
      <c r="N1905" s="7">
        <v>100</v>
      </c>
      <c r="O1905" s="7"/>
    </row>
    <row r="1906" spans="1:15" x14ac:dyDescent="0.2">
      <c r="A1906" s="2">
        <v>1</v>
      </c>
      <c r="B1906" s="6" t="s">
        <v>30</v>
      </c>
      <c r="C1906" s="6">
        <v>0</v>
      </c>
      <c r="D1906" s="5" t="s">
        <v>164</v>
      </c>
      <c r="E1906" s="5" t="str">
        <f t="shared" si="718"/>
        <v/>
      </c>
      <c r="F1906" s="5" t="str">
        <f t="shared" si="717"/>
        <v/>
      </c>
      <c r="G1906" s="7">
        <v>104.45</v>
      </c>
      <c r="H1906" s="7">
        <v>103.169</v>
      </c>
      <c r="I1906" s="7">
        <v>98.277000000000001</v>
      </c>
      <c r="J1906" s="7">
        <v>100.456</v>
      </c>
      <c r="K1906" s="7">
        <v>94.090999999999994</v>
      </c>
      <c r="L1906" s="7">
        <v>95.259</v>
      </c>
      <c r="M1906" s="7">
        <v>102.25700000000001</v>
      </c>
      <c r="N1906" s="7">
        <v>100.495</v>
      </c>
      <c r="O1906" s="7"/>
    </row>
    <row r="1907" spans="1:15" x14ac:dyDescent="0.2">
      <c r="A1907" s="2">
        <v>1</v>
      </c>
      <c r="B1907" s="6" t="s">
        <v>31</v>
      </c>
      <c r="C1907" s="6">
        <v>0</v>
      </c>
      <c r="D1907" s="5" t="s">
        <v>164</v>
      </c>
      <c r="E1907" s="5" t="str">
        <f t="shared" si="718"/>
        <v/>
      </c>
      <c r="F1907" s="5" t="str">
        <f t="shared" si="717"/>
        <v/>
      </c>
      <c r="G1907" s="7">
        <v>108.465</v>
      </c>
      <c r="H1907" s="7">
        <v>108.09699999999999</v>
      </c>
      <c r="I1907" s="7">
        <v>98.438999999999993</v>
      </c>
      <c r="J1907" s="7">
        <v>101.77800000000001</v>
      </c>
      <c r="K1907" s="7">
        <v>90.756</v>
      </c>
      <c r="L1907" s="7">
        <v>91.064999999999998</v>
      </c>
      <c r="M1907" s="7">
        <v>102.383</v>
      </c>
      <c r="N1907" s="7">
        <v>100.785</v>
      </c>
      <c r="O1907" s="7"/>
    </row>
    <row r="1908" spans="1:15" x14ac:dyDescent="0.2">
      <c r="A1908" s="2">
        <v>1</v>
      </c>
      <c r="B1908" s="6" t="s">
        <v>32</v>
      </c>
      <c r="C1908" s="6">
        <v>0</v>
      </c>
      <c r="D1908" s="5" t="s">
        <v>164</v>
      </c>
      <c r="E1908" s="5" t="str">
        <f t="shared" si="718"/>
        <v/>
      </c>
      <c r="F1908" s="5" t="str">
        <f t="shared" si="717"/>
        <v/>
      </c>
      <c r="G1908" s="7">
        <v>108.824</v>
      </c>
      <c r="H1908" s="7">
        <v>110.185</v>
      </c>
      <c r="I1908" s="7">
        <v>98.79</v>
      </c>
      <c r="J1908" s="7">
        <v>105.29600000000001</v>
      </c>
      <c r="K1908" s="7">
        <v>90.78</v>
      </c>
      <c r="L1908" s="7">
        <v>89.659000000000006</v>
      </c>
      <c r="M1908" s="7">
        <v>102.242</v>
      </c>
      <c r="N1908" s="7">
        <v>101.006</v>
      </c>
      <c r="O1908" s="7"/>
    </row>
    <row r="1909" spans="1:15" x14ac:dyDescent="0.2">
      <c r="A1909" s="2">
        <v>1</v>
      </c>
      <c r="B1909" s="6" t="s">
        <v>33</v>
      </c>
      <c r="C1909" s="6">
        <v>0</v>
      </c>
      <c r="D1909" s="5" t="s">
        <v>164</v>
      </c>
      <c r="E1909" s="5" t="str">
        <f t="shared" si="718"/>
        <v/>
      </c>
      <c r="F1909" s="5" t="str">
        <f t="shared" si="717"/>
        <v/>
      </c>
      <c r="G1909" s="7">
        <v>110.012</v>
      </c>
      <c r="H1909" s="7">
        <v>111.70099999999999</v>
      </c>
      <c r="I1909" s="7">
        <v>97.647999999999996</v>
      </c>
      <c r="J1909" s="7">
        <v>110.482</v>
      </c>
      <c r="K1909" s="7">
        <v>88.76</v>
      </c>
      <c r="L1909" s="7">
        <v>87.418999999999997</v>
      </c>
      <c r="M1909" s="7">
        <v>103.72799999999999</v>
      </c>
      <c r="N1909" s="7">
        <v>101.288</v>
      </c>
      <c r="O1909" s="7"/>
    </row>
    <row r="1910" spans="1:15" x14ac:dyDescent="0.2">
      <c r="A1910" s="2">
        <v>1</v>
      </c>
      <c r="B1910" s="6" t="s">
        <v>34</v>
      </c>
      <c r="C1910" s="6">
        <v>0</v>
      </c>
      <c r="D1910" s="5" t="s">
        <v>164</v>
      </c>
      <c r="E1910" s="5" t="str">
        <f t="shared" si="718"/>
        <v/>
      </c>
      <c r="F1910" s="5" t="str">
        <f t="shared" si="717"/>
        <v/>
      </c>
      <c r="G1910" s="7">
        <v>116.051</v>
      </c>
      <c r="H1910" s="7">
        <v>118.687</v>
      </c>
      <c r="I1910" s="7">
        <v>100.91</v>
      </c>
      <c r="J1910" s="7">
        <v>113.556</v>
      </c>
      <c r="K1910" s="7">
        <v>86.953000000000003</v>
      </c>
      <c r="L1910" s="7">
        <v>85.022000000000006</v>
      </c>
      <c r="M1910" s="7">
        <v>104.708</v>
      </c>
      <c r="N1910" s="7">
        <v>105.661</v>
      </c>
      <c r="O1910" s="7"/>
    </row>
    <row r="1911" spans="1:15" x14ac:dyDescent="0.2">
      <c r="A1911" s="2">
        <v>1</v>
      </c>
      <c r="B1911" s="6" t="s">
        <v>35</v>
      </c>
      <c r="C1911" s="6">
        <v>0</v>
      </c>
      <c r="D1911" s="5" t="s">
        <v>164</v>
      </c>
      <c r="E1911" s="5" t="str">
        <f t="shared" si="718"/>
        <v/>
      </c>
      <c r="F1911" s="5" t="str">
        <f t="shared" si="717"/>
        <v/>
      </c>
      <c r="G1911" s="7">
        <v>114.139</v>
      </c>
      <c r="H1911" s="7">
        <v>115.90900000000001</v>
      </c>
      <c r="I1911" s="7">
        <v>96.222999999999999</v>
      </c>
      <c r="J1911" s="7">
        <v>118.931</v>
      </c>
      <c r="K1911" s="7">
        <v>84.302999999999997</v>
      </c>
      <c r="L1911" s="7">
        <v>83.016000000000005</v>
      </c>
      <c r="M1911" s="7">
        <v>108.461</v>
      </c>
      <c r="N1911" s="7">
        <v>104.364</v>
      </c>
      <c r="O1911" s="7"/>
    </row>
    <row r="1912" spans="1:15" x14ac:dyDescent="0.2">
      <c r="A1912" s="2">
        <v>1</v>
      </c>
      <c r="B1912" s="6" t="s">
        <v>36</v>
      </c>
      <c r="C1912" s="6">
        <v>0</v>
      </c>
      <c r="D1912" s="5" t="s">
        <v>164</v>
      </c>
      <c r="E1912" s="5" t="str">
        <f t="shared" si="718"/>
        <v/>
      </c>
      <c r="F1912" s="5" t="str">
        <f t="shared" si="717"/>
        <v/>
      </c>
      <c r="G1912" s="7">
        <v>113.925</v>
      </c>
      <c r="H1912" s="7">
        <v>112.74</v>
      </c>
      <c r="I1912" s="7">
        <v>85.222999999999999</v>
      </c>
      <c r="J1912" s="7">
        <v>121.479</v>
      </c>
      <c r="K1912" s="7">
        <v>74.805999999999997</v>
      </c>
      <c r="L1912" s="7">
        <v>75.593000000000004</v>
      </c>
      <c r="M1912" s="7">
        <v>109.773</v>
      </c>
      <c r="N1912" s="7">
        <v>93.552000000000007</v>
      </c>
      <c r="O1912" s="7"/>
    </row>
    <row r="1913" spans="1:15" x14ac:dyDescent="0.2">
      <c r="A1913" s="2">
        <v>1</v>
      </c>
      <c r="B1913" s="6" t="s">
        <v>37</v>
      </c>
      <c r="C1913" s="6">
        <v>0</v>
      </c>
      <c r="D1913" s="5" t="s">
        <v>164</v>
      </c>
      <c r="E1913" s="5" t="str">
        <f t="shared" si="718"/>
        <v/>
      </c>
      <c r="F1913" s="5" t="str">
        <f t="shared" si="717"/>
        <v/>
      </c>
      <c r="G1913" s="7">
        <v>114.97</v>
      </c>
      <c r="H1913" s="7">
        <v>117.66800000000001</v>
      </c>
      <c r="I1913" s="7">
        <v>87.14</v>
      </c>
      <c r="J1913" s="7">
        <v>124.761</v>
      </c>
      <c r="K1913" s="7">
        <v>75.793000000000006</v>
      </c>
      <c r="L1913" s="7">
        <v>74.055999999999997</v>
      </c>
      <c r="M1913" s="7">
        <v>110.39100000000001</v>
      </c>
      <c r="N1913" s="7">
        <v>96.194000000000003</v>
      </c>
      <c r="O1913" s="7"/>
    </row>
    <row r="1914" spans="1:15" x14ac:dyDescent="0.2">
      <c r="A1914" s="2">
        <v>1</v>
      </c>
      <c r="B1914" s="6" t="s">
        <v>63</v>
      </c>
      <c r="C1914" s="6">
        <v>0</v>
      </c>
      <c r="D1914" s="5" t="s">
        <v>164</v>
      </c>
      <c r="E1914" s="5" t="str">
        <f t="shared" si="718"/>
        <v/>
      </c>
      <c r="F1914" s="5" t="str">
        <f t="shared" si="717"/>
        <v/>
      </c>
      <c r="G1914" s="7">
        <v>118.77500000000001</v>
      </c>
      <c r="H1914" s="7">
        <v>119.88</v>
      </c>
      <c r="I1914" s="7">
        <v>87.123000000000005</v>
      </c>
      <c r="J1914" s="7">
        <v>129.071</v>
      </c>
      <c r="K1914" s="7">
        <v>73.350999999999999</v>
      </c>
      <c r="L1914" s="7">
        <v>72.674999999999997</v>
      </c>
      <c r="M1914" s="7">
        <v>110.521</v>
      </c>
      <c r="N1914" s="7">
        <v>96.289000000000001</v>
      </c>
      <c r="O1914" s="7"/>
    </row>
    <row r="1915" spans="1:15" x14ac:dyDescent="0.2">
      <c r="A1915" s="2">
        <v>0</v>
      </c>
      <c r="B1915" s="5" t="s">
        <v>165</v>
      </c>
      <c r="C1915" s="6" t="s">
        <v>0</v>
      </c>
      <c r="E1915" s="5" t="str">
        <f t="shared" si="718"/>
        <v/>
      </c>
      <c r="F1915" s="5" t="str">
        <f t="shared" si="717"/>
        <v/>
      </c>
    </row>
    <row r="1916" spans="1:15" x14ac:dyDescent="0.2">
      <c r="A1916" s="2">
        <v>1</v>
      </c>
      <c r="B1916" s="6" t="s">
        <v>13</v>
      </c>
      <c r="C1916" s="6">
        <v>0</v>
      </c>
      <c r="D1916" s="5" t="s">
        <v>166</v>
      </c>
      <c r="E1916" s="5" t="str">
        <f t="shared" si="718"/>
        <v/>
      </c>
      <c r="F1916" s="5" t="str">
        <f t="shared" si="717"/>
        <v/>
      </c>
      <c r="G1916" s="7">
        <v>91.388000000000005</v>
      </c>
      <c r="H1916" s="7">
        <v>91.001999999999995</v>
      </c>
      <c r="I1916" s="7">
        <v>90.78</v>
      </c>
      <c r="J1916" s="7">
        <v>66.694999999999993</v>
      </c>
      <c r="K1916" s="7">
        <v>99.334999999999994</v>
      </c>
      <c r="L1916" s="7">
        <v>99.756</v>
      </c>
      <c r="M1916" s="7">
        <v>69.856999999999999</v>
      </c>
      <c r="N1916" s="7">
        <v>63.415999999999997</v>
      </c>
      <c r="O1916" s="7"/>
    </row>
    <row r="1917" spans="1:15" x14ac:dyDescent="0.2">
      <c r="A1917" s="2">
        <v>1</v>
      </c>
      <c r="B1917" s="6" t="s">
        <v>15</v>
      </c>
      <c r="C1917" s="6">
        <v>0</v>
      </c>
      <c r="D1917" s="5" t="s">
        <v>166</v>
      </c>
      <c r="E1917" s="5" t="str">
        <f t="shared" si="718"/>
        <v/>
      </c>
      <c r="F1917" s="5" t="str">
        <f t="shared" si="717"/>
        <v/>
      </c>
      <c r="G1917" s="7">
        <v>90.6</v>
      </c>
      <c r="H1917" s="7">
        <v>90.358999999999995</v>
      </c>
      <c r="I1917" s="7">
        <v>92.254999999999995</v>
      </c>
      <c r="J1917" s="7">
        <v>71.668000000000006</v>
      </c>
      <c r="K1917" s="7">
        <v>101.827</v>
      </c>
      <c r="L1917" s="7">
        <v>102.099</v>
      </c>
      <c r="M1917" s="7">
        <v>72.25</v>
      </c>
      <c r="N1917" s="7">
        <v>66.653999999999996</v>
      </c>
      <c r="O1917" s="7"/>
    </row>
    <row r="1918" spans="1:15" x14ac:dyDescent="0.2">
      <c r="A1918" s="2">
        <v>1</v>
      </c>
      <c r="B1918" s="6" t="s">
        <v>16</v>
      </c>
      <c r="C1918" s="6">
        <v>0</v>
      </c>
      <c r="D1918" s="5" t="s">
        <v>166</v>
      </c>
      <c r="E1918" s="5" t="str">
        <f t="shared" si="718"/>
        <v/>
      </c>
      <c r="F1918" s="5" t="str">
        <f t="shared" si="717"/>
        <v/>
      </c>
      <c r="G1918" s="7">
        <v>92.299000000000007</v>
      </c>
      <c r="H1918" s="7">
        <v>92.373000000000005</v>
      </c>
      <c r="I1918" s="7">
        <v>95.709000000000003</v>
      </c>
      <c r="J1918" s="7">
        <v>74.977999999999994</v>
      </c>
      <c r="K1918" s="7">
        <v>103.69499999999999</v>
      </c>
      <c r="L1918" s="7">
        <v>103.61199999999999</v>
      </c>
      <c r="M1918" s="7">
        <v>74.853999999999999</v>
      </c>
      <c r="N1918" s="7">
        <v>71.641999999999996</v>
      </c>
      <c r="O1918" s="7"/>
    </row>
    <row r="1919" spans="1:15" x14ac:dyDescent="0.2">
      <c r="A1919" s="2">
        <v>1</v>
      </c>
      <c r="B1919" s="6" t="s">
        <v>17</v>
      </c>
      <c r="C1919" s="6">
        <v>0</v>
      </c>
      <c r="D1919" s="5" t="s">
        <v>166</v>
      </c>
      <c r="E1919" s="5" t="str">
        <f t="shared" si="718"/>
        <v/>
      </c>
      <c r="F1919" s="5" t="str">
        <f t="shared" si="717"/>
        <v/>
      </c>
      <c r="G1919" s="7">
        <v>92.031000000000006</v>
      </c>
      <c r="H1919" s="7">
        <v>91.975999999999999</v>
      </c>
      <c r="I1919" s="7">
        <v>95.119</v>
      </c>
      <c r="J1919" s="7">
        <v>74.887</v>
      </c>
      <c r="K1919" s="7">
        <v>103.355</v>
      </c>
      <c r="L1919" s="7">
        <v>103.416</v>
      </c>
      <c r="M1919" s="7">
        <v>76.921999999999997</v>
      </c>
      <c r="N1919" s="7">
        <v>73.167000000000002</v>
      </c>
      <c r="O1919" s="7"/>
    </row>
    <row r="1920" spans="1:15" x14ac:dyDescent="0.2">
      <c r="A1920" s="2">
        <v>1</v>
      </c>
      <c r="B1920" s="6" t="s">
        <v>18</v>
      </c>
      <c r="C1920" s="6">
        <v>0</v>
      </c>
      <c r="D1920" s="5" t="s">
        <v>166</v>
      </c>
      <c r="E1920" s="5" t="str">
        <f t="shared" si="718"/>
        <v/>
      </c>
      <c r="F1920" s="5" t="str">
        <f t="shared" si="717"/>
        <v/>
      </c>
      <c r="G1920" s="7">
        <v>94.747</v>
      </c>
      <c r="H1920" s="7">
        <v>94.436000000000007</v>
      </c>
      <c r="I1920" s="7">
        <v>96.832999999999998</v>
      </c>
      <c r="J1920" s="7">
        <v>73.808000000000007</v>
      </c>
      <c r="K1920" s="7">
        <v>102.202</v>
      </c>
      <c r="L1920" s="7">
        <v>102.538</v>
      </c>
      <c r="M1920" s="7">
        <v>78.286000000000001</v>
      </c>
      <c r="N1920" s="7">
        <v>75.807000000000002</v>
      </c>
      <c r="O1920" s="7"/>
    </row>
    <row r="1921" spans="1:15" x14ac:dyDescent="0.2">
      <c r="A1921" s="2">
        <v>1</v>
      </c>
      <c r="B1921" s="6" t="s">
        <v>19</v>
      </c>
      <c r="C1921" s="6">
        <v>0</v>
      </c>
      <c r="D1921" s="5" t="s">
        <v>166</v>
      </c>
      <c r="E1921" s="5" t="str">
        <f t="shared" si="718"/>
        <v/>
      </c>
      <c r="F1921" s="5" t="str">
        <f t="shared" si="717"/>
        <v/>
      </c>
      <c r="G1921" s="7">
        <v>96.884</v>
      </c>
      <c r="H1921" s="7">
        <v>96.646000000000001</v>
      </c>
      <c r="I1921" s="7">
        <v>100.75</v>
      </c>
      <c r="J1921" s="7">
        <v>75.100999999999999</v>
      </c>
      <c r="K1921" s="7">
        <v>103.99</v>
      </c>
      <c r="L1921" s="7">
        <v>104.246</v>
      </c>
      <c r="M1921" s="7">
        <v>79.566999999999993</v>
      </c>
      <c r="N1921" s="7">
        <v>80.164000000000001</v>
      </c>
      <c r="O1921" s="7"/>
    </row>
    <row r="1922" spans="1:15" x14ac:dyDescent="0.2">
      <c r="A1922" s="2">
        <v>1</v>
      </c>
      <c r="B1922" s="6" t="s">
        <v>20</v>
      </c>
      <c r="C1922" s="6">
        <v>0</v>
      </c>
      <c r="D1922" s="5" t="s">
        <v>166</v>
      </c>
      <c r="E1922" s="5" t="str">
        <f t="shared" si="718"/>
        <v/>
      </c>
      <c r="F1922" s="5" t="str">
        <f t="shared" si="717"/>
        <v/>
      </c>
      <c r="G1922" s="7">
        <v>98.707999999999998</v>
      </c>
      <c r="H1922" s="7">
        <v>99.24</v>
      </c>
      <c r="I1922" s="7">
        <v>103.986</v>
      </c>
      <c r="J1922" s="7">
        <v>74.69</v>
      </c>
      <c r="K1922" s="7">
        <v>105.34699999999999</v>
      </c>
      <c r="L1922" s="7">
        <v>104.783</v>
      </c>
      <c r="M1922" s="7">
        <v>80.638999999999996</v>
      </c>
      <c r="N1922" s="7">
        <v>83.852999999999994</v>
      </c>
      <c r="O1922" s="7"/>
    </row>
    <row r="1923" spans="1:15" x14ac:dyDescent="0.2">
      <c r="A1923" s="2">
        <v>1</v>
      </c>
      <c r="B1923" s="6" t="s">
        <v>21</v>
      </c>
      <c r="C1923" s="6">
        <v>0</v>
      </c>
      <c r="D1923" s="5" t="s">
        <v>166</v>
      </c>
      <c r="E1923" s="5" t="str">
        <f t="shared" si="718"/>
        <v/>
      </c>
      <c r="F1923" s="5" t="str">
        <f t="shared" si="717"/>
        <v/>
      </c>
      <c r="G1923" s="7">
        <v>98.602999999999994</v>
      </c>
      <c r="H1923" s="7">
        <v>100.395</v>
      </c>
      <c r="I1923" s="7">
        <v>106.617</v>
      </c>
      <c r="J1923" s="7">
        <v>78.542000000000002</v>
      </c>
      <c r="K1923" s="7">
        <v>108.128</v>
      </c>
      <c r="L1923" s="7">
        <v>106.19799999999999</v>
      </c>
      <c r="M1923" s="7">
        <v>82.138000000000005</v>
      </c>
      <c r="N1923" s="7">
        <v>87.572999999999993</v>
      </c>
      <c r="O1923" s="7"/>
    </row>
    <row r="1924" spans="1:15" x14ac:dyDescent="0.2">
      <c r="A1924" s="2">
        <v>1</v>
      </c>
      <c r="B1924" s="6" t="s">
        <v>22</v>
      </c>
      <c r="C1924" s="6">
        <v>0</v>
      </c>
      <c r="D1924" s="5" t="s">
        <v>166</v>
      </c>
      <c r="E1924" s="5" t="str">
        <f t="shared" si="718"/>
        <v/>
      </c>
      <c r="F1924" s="5" t="str">
        <f t="shared" si="717"/>
        <v/>
      </c>
      <c r="G1924" s="7">
        <v>95.102000000000004</v>
      </c>
      <c r="H1924" s="7">
        <v>94.888999999999996</v>
      </c>
      <c r="I1924" s="7">
        <v>103.08499999999999</v>
      </c>
      <c r="J1924" s="7">
        <v>94.742999999999995</v>
      </c>
      <c r="K1924" s="7">
        <v>108.39400000000001</v>
      </c>
      <c r="L1924" s="7">
        <v>108.63800000000001</v>
      </c>
      <c r="M1924" s="7">
        <v>88.013999999999996</v>
      </c>
      <c r="N1924" s="7">
        <v>90.73</v>
      </c>
      <c r="O1924" s="7"/>
    </row>
    <row r="1925" spans="1:15" x14ac:dyDescent="0.2">
      <c r="A1925" s="2">
        <v>1</v>
      </c>
      <c r="B1925" s="6" t="s">
        <v>23</v>
      </c>
      <c r="C1925" s="6">
        <v>0</v>
      </c>
      <c r="D1925" s="5" t="s">
        <v>166</v>
      </c>
      <c r="E1925" s="5" t="str">
        <f t="shared" si="718"/>
        <v/>
      </c>
      <c r="F1925" s="5" t="str">
        <f t="shared" si="717"/>
        <v/>
      </c>
      <c r="G1925" s="7">
        <v>95.119</v>
      </c>
      <c r="H1925" s="7">
        <v>96.855999999999995</v>
      </c>
      <c r="I1925" s="7">
        <v>104.182</v>
      </c>
      <c r="J1925" s="7">
        <v>89.076999999999998</v>
      </c>
      <c r="K1925" s="7">
        <v>109.52800000000001</v>
      </c>
      <c r="L1925" s="7">
        <v>107.565</v>
      </c>
      <c r="M1925" s="7">
        <v>90.198999999999998</v>
      </c>
      <c r="N1925" s="7">
        <v>93.971000000000004</v>
      </c>
      <c r="O1925" s="7"/>
    </row>
    <row r="1926" spans="1:15" x14ac:dyDescent="0.2">
      <c r="A1926" s="2">
        <v>1</v>
      </c>
      <c r="B1926" s="6" t="s">
        <v>24</v>
      </c>
      <c r="C1926" s="6">
        <v>0</v>
      </c>
      <c r="D1926" s="5" t="s">
        <v>166</v>
      </c>
      <c r="E1926" s="5" t="str">
        <f t="shared" si="718"/>
        <v/>
      </c>
      <c r="F1926" s="5" t="str">
        <f t="shared" si="717"/>
        <v/>
      </c>
      <c r="G1926" s="7">
        <v>98.866</v>
      </c>
      <c r="H1926" s="7">
        <v>100.19</v>
      </c>
      <c r="I1926" s="7">
        <v>109.334</v>
      </c>
      <c r="J1926" s="7">
        <v>84.075000000000003</v>
      </c>
      <c r="K1926" s="7">
        <v>110.58799999999999</v>
      </c>
      <c r="L1926" s="7">
        <v>109.126</v>
      </c>
      <c r="M1926" s="7">
        <v>89.355000000000004</v>
      </c>
      <c r="N1926" s="7">
        <v>97.695999999999998</v>
      </c>
      <c r="O1926" s="7"/>
    </row>
    <row r="1927" spans="1:15" x14ac:dyDescent="0.2">
      <c r="A1927" s="2">
        <v>1</v>
      </c>
      <c r="B1927" s="6" t="s">
        <v>25</v>
      </c>
      <c r="C1927" s="6">
        <v>0</v>
      </c>
      <c r="D1927" s="5" t="s">
        <v>166</v>
      </c>
      <c r="E1927" s="5" t="str">
        <f t="shared" si="718"/>
        <v/>
      </c>
      <c r="F1927" s="5" t="str">
        <f t="shared" si="717"/>
        <v/>
      </c>
      <c r="G1927" s="7">
        <v>102.874</v>
      </c>
      <c r="H1927" s="7">
        <v>102.944</v>
      </c>
      <c r="I1927" s="7">
        <v>111.636</v>
      </c>
      <c r="J1927" s="7">
        <v>89.516999999999996</v>
      </c>
      <c r="K1927" s="7">
        <v>108.517</v>
      </c>
      <c r="L1927" s="7">
        <v>108.443</v>
      </c>
      <c r="M1927" s="7">
        <v>88.793000000000006</v>
      </c>
      <c r="N1927" s="7">
        <v>99.125</v>
      </c>
      <c r="O1927" s="7"/>
    </row>
    <row r="1928" spans="1:15" x14ac:dyDescent="0.2">
      <c r="A1928" s="2">
        <v>1</v>
      </c>
      <c r="B1928" s="6" t="s">
        <v>26</v>
      </c>
      <c r="C1928" s="6">
        <v>0</v>
      </c>
      <c r="D1928" s="5" t="s">
        <v>166</v>
      </c>
      <c r="E1928" s="5" t="str">
        <f t="shared" si="718"/>
        <v/>
      </c>
      <c r="F1928" s="5" t="str">
        <f t="shared" ref="F1928:F1991" si="719">IF(LEN(E1928)=0,"",E1928&amp;B1928)</f>
        <v/>
      </c>
      <c r="G1928" s="7">
        <v>99.808999999999997</v>
      </c>
      <c r="H1928" s="7">
        <v>102.82299999999999</v>
      </c>
      <c r="I1928" s="7">
        <v>111.002</v>
      </c>
      <c r="J1928" s="7">
        <v>91.686999999999998</v>
      </c>
      <c r="K1928" s="7">
        <v>111.215</v>
      </c>
      <c r="L1928" s="7">
        <v>107.955</v>
      </c>
      <c r="M1928" s="7">
        <v>94.025999999999996</v>
      </c>
      <c r="N1928" s="7">
        <v>104.371</v>
      </c>
      <c r="O1928" s="7"/>
    </row>
    <row r="1929" spans="1:15" x14ac:dyDescent="0.2">
      <c r="A1929" s="2">
        <v>1</v>
      </c>
      <c r="B1929" s="6" t="s">
        <v>27</v>
      </c>
      <c r="C1929" s="6">
        <v>0</v>
      </c>
      <c r="D1929" s="5" t="s">
        <v>166</v>
      </c>
      <c r="E1929" s="5" t="str">
        <f t="shared" ref="E1929:E1992" si="720">IF(C1929=0,IF(LEN(D1929)&lt;&gt;3,"",D1929),IF(LEN(D1929)&lt;&gt;4,"",LEFT(D1929,3)))</f>
        <v/>
      </c>
      <c r="F1929" s="5" t="str">
        <f t="shared" si="719"/>
        <v/>
      </c>
      <c r="G1929" s="7">
        <v>101.252</v>
      </c>
      <c r="H1929" s="7">
        <v>102.65</v>
      </c>
      <c r="I1929" s="7">
        <v>110.015</v>
      </c>
      <c r="J1929" s="7">
        <v>100.306</v>
      </c>
      <c r="K1929" s="7">
        <v>108.654</v>
      </c>
      <c r="L1929" s="7">
        <v>107.17400000000001</v>
      </c>
      <c r="M1929" s="7">
        <v>96.677000000000007</v>
      </c>
      <c r="N1929" s="7">
        <v>106.35899999999999</v>
      </c>
      <c r="O1929" s="7"/>
    </row>
    <row r="1930" spans="1:15" x14ac:dyDescent="0.2">
      <c r="A1930" s="2">
        <v>1</v>
      </c>
      <c r="B1930" s="6" t="s">
        <v>28</v>
      </c>
      <c r="C1930" s="6">
        <v>0</v>
      </c>
      <c r="D1930" s="5" t="s">
        <v>166</v>
      </c>
      <c r="E1930" s="5" t="str">
        <f t="shared" si="720"/>
        <v/>
      </c>
      <c r="F1930" s="5" t="str">
        <f t="shared" si="719"/>
        <v/>
      </c>
      <c r="G1930" s="7">
        <v>100.94799999999999</v>
      </c>
      <c r="H1930" s="7">
        <v>99.692999999999998</v>
      </c>
      <c r="I1930" s="7">
        <v>103.53700000000001</v>
      </c>
      <c r="J1930" s="7">
        <v>101.408</v>
      </c>
      <c r="K1930" s="7">
        <v>102.56399999999999</v>
      </c>
      <c r="L1930" s="7">
        <v>103.85599999999999</v>
      </c>
      <c r="M1930" s="7">
        <v>102.06100000000001</v>
      </c>
      <c r="N1930" s="7">
        <v>105.67100000000001</v>
      </c>
      <c r="O1930" s="7"/>
    </row>
    <row r="1931" spans="1:15" x14ac:dyDescent="0.2">
      <c r="A1931" s="2">
        <v>1</v>
      </c>
      <c r="B1931" s="6" t="s">
        <v>29</v>
      </c>
      <c r="C1931" s="6">
        <v>0</v>
      </c>
      <c r="D1931" s="5" t="s">
        <v>166</v>
      </c>
      <c r="E1931" s="5" t="str">
        <f t="shared" si="720"/>
        <v/>
      </c>
      <c r="F1931" s="5" t="str">
        <f t="shared" si="719"/>
        <v/>
      </c>
      <c r="G1931" s="7">
        <v>100</v>
      </c>
      <c r="H1931" s="7">
        <v>100</v>
      </c>
      <c r="I1931" s="7">
        <v>100</v>
      </c>
      <c r="J1931" s="7">
        <v>100</v>
      </c>
      <c r="K1931" s="7">
        <v>100</v>
      </c>
      <c r="L1931" s="7">
        <v>100</v>
      </c>
      <c r="M1931" s="7">
        <v>100</v>
      </c>
      <c r="N1931" s="7">
        <v>100</v>
      </c>
      <c r="O1931" s="7"/>
    </row>
    <row r="1932" spans="1:15" x14ac:dyDescent="0.2">
      <c r="A1932" s="2">
        <v>1</v>
      </c>
      <c r="B1932" s="6" t="s">
        <v>30</v>
      </c>
      <c r="C1932" s="6">
        <v>0</v>
      </c>
      <c r="D1932" s="5" t="s">
        <v>166</v>
      </c>
      <c r="E1932" s="5" t="str">
        <f t="shared" si="720"/>
        <v/>
      </c>
      <c r="F1932" s="5" t="str">
        <f t="shared" si="719"/>
        <v/>
      </c>
      <c r="G1932" s="7">
        <v>103.444</v>
      </c>
      <c r="H1932" s="7">
        <v>103.96899999999999</v>
      </c>
      <c r="I1932" s="7">
        <v>99.149000000000001</v>
      </c>
      <c r="J1932" s="7">
        <v>100.212</v>
      </c>
      <c r="K1932" s="7">
        <v>95.846999999999994</v>
      </c>
      <c r="L1932" s="7">
        <v>95.364000000000004</v>
      </c>
      <c r="M1932" s="7">
        <v>101.88</v>
      </c>
      <c r="N1932" s="7">
        <v>101.01300000000001</v>
      </c>
      <c r="O1932" s="7"/>
    </row>
    <row r="1933" spans="1:15" x14ac:dyDescent="0.2">
      <c r="A1933" s="2">
        <v>1</v>
      </c>
      <c r="B1933" s="6" t="s">
        <v>31</v>
      </c>
      <c r="C1933" s="6">
        <v>0</v>
      </c>
      <c r="D1933" s="5" t="s">
        <v>166</v>
      </c>
      <c r="E1933" s="5" t="str">
        <f t="shared" si="720"/>
        <v/>
      </c>
      <c r="F1933" s="5" t="str">
        <f t="shared" si="719"/>
        <v/>
      </c>
      <c r="G1933" s="7">
        <v>109.02800000000001</v>
      </c>
      <c r="H1933" s="7">
        <v>109.473</v>
      </c>
      <c r="I1933" s="7">
        <v>99.375</v>
      </c>
      <c r="J1933" s="7">
        <v>102.83199999999999</v>
      </c>
      <c r="K1933" s="7">
        <v>91.146000000000001</v>
      </c>
      <c r="L1933" s="7">
        <v>90.775999999999996</v>
      </c>
      <c r="M1933" s="7">
        <v>102.218</v>
      </c>
      <c r="N1933" s="7">
        <v>101.57899999999999</v>
      </c>
      <c r="O1933" s="7"/>
    </row>
    <row r="1934" spans="1:15" x14ac:dyDescent="0.2">
      <c r="A1934" s="2">
        <v>1</v>
      </c>
      <c r="B1934" s="6" t="s">
        <v>32</v>
      </c>
      <c r="C1934" s="6">
        <v>0</v>
      </c>
      <c r="D1934" s="5" t="s">
        <v>166</v>
      </c>
      <c r="E1934" s="5" t="str">
        <f t="shared" si="720"/>
        <v/>
      </c>
      <c r="F1934" s="5" t="str">
        <f t="shared" si="719"/>
        <v/>
      </c>
      <c r="G1934" s="7">
        <v>107.955</v>
      </c>
      <c r="H1934" s="7">
        <v>111.60599999999999</v>
      </c>
      <c r="I1934" s="7">
        <v>99.296000000000006</v>
      </c>
      <c r="J1934" s="7">
        <v>106.371</v>
      </c>
      <c r="K1934" s="7">
        <v>91.978999999999999</v>
      </c>
      <c r="L1934" s="7">
        <v>88.97</v>
      </c>
      <c r="M1934" s="7">
        <v>102.59</v>
      </c>
      <c r="N1934" s="7">
        <v>101.86799999999999</v>
      </c>
      <c r="O1934" s="7"/>
    </row>
    <row r="1935" spans="1:15" x14ac:dyDescent="0.2">
      <c r="A1935" s="2">
        <v>1</v>
      </c>
      <c r="B1935" s="6" t="s">
        <v>33</v>
      </c>
      <c r="C1935" s="6">
        <v>0</v>
      </c>
      <c r="D1935" s="5" t="s">
        <v>166</v>
      </c>
      <c r="E1935" s="5" t="str">
        <f t="shared" si="720"/>
        <v/>
      </c>
      <c r="F1935" s="5" t="str">
        <f t="shared" si="719"/>
        <v/>
      </c>
      <c r="G1935" s="7">
        <v>109.69199999999999</v>
      </c>
      <c r="H1935" s="7">
        <v>113.621</v>
      </c>
      <c r="I1935" s="7">
        <v>98.483000000000004</v>
      </c>
      <c r="J1935" s="7">
        <v>112.86799999999999</v>
      </c>
      <c r="K1935" s="7">
        <v>89.781000000000006</v>
      </c>
      <c r="L1935" s="7">
        <v>86.676000000000002</v>
      </c>
      <c r="M1935" s="7">
        <v>104.932</v>
      </c>
      <c r="N1935" s="7">
        <v>103.34</v>
      </c>
      <c r="O1935" s="7"/>
    </row>
    <row r="1936" spans="1:15" x14ac:dyDescent="0.2">
      <c r="A1936" s="2">
        <v>1</v>
      </c>
      <c r="B1936" s="6" t="s">
        <v>34</v>
      </c>
      <c r="C1936" s="6">
        <v>0</v>
      </c>
      <c r="D1936" s="5" t="s">
        <v>166</v>
      </c>
      <c r="E1936" s="5" t="str">
        <f t="shared" si="720"/>
        <v/>
      </c>
      <c r="F1936" s="5" t="str">
        <f t="shared" si="719"/>
        <v/>
      </c>
      <c r="G1936" s="7">
        <v>114.735</v>
      </c>
      <c r="H1936" s="7">
        <v>118.619</v>
      </c>
      <c r="I1936" s="7">
        <v>99.688000000000002</v>
      </c>
      <c r="J1936" s="7">
        <v>116.285</v>
      </c>
      <c r="K1936" s="7">
        <v>86.885999999999996</v>
      </c>
      <c r="L1936" s="7">
        <v>84.040999999999997</v>
      </c>
      <c r="M1936" s="7">
        <v>107.767</v>
      </c>
      <c r="N1936" s="7">
        <v>107.43</v>
      </c>
      <c r="O1936" s="7"/>
    </row>
    <row r="1937" spans="1:15" x14ac:dyDescent="0.2">
      <c r="A1937" s="2">
        <v>1</v>
      </c>
      <c r="B1937" s="6" t="s">
        <v>35</v>
      </c>
      <c r="C1937" s="6">
        <v>0</v>
      </c>
      <c r="D1937" s="5" t="s">
        <v>166</v>
      </c>
      <c r="E1937" s="5" t="str">
        <f t="shared" si="720"/>
        <v/>
      </c>
      <c r="F1937" s="5" t="str">
        <f t="shared" si="719"/>
        <v/>
      </c>
      <c r="G1937" s="7">
        <v>116.405</v>
      </c>
      <c r="H1937" s="7">
        <v>118.46299999999999</v>
      </c>
      <c r="I1937" s="7">
        <v>96.492999999999995</v>
      </c>
      <c r="J1937" s="7">
        <v>122.017</v>
      </c>
      <c r="K1937" s="7">
        <v>82.894999999999996</v>
      </c>
      <c r="L1937" s="7">
        <v>81.453999999999994</v>
      </c>
      <c r="M1937" s="7">
        <v>112.383</v>
      </c>
      <c r="N1937" s="7">
        <v>108.44199999999999</v>
      </c>
      <c r="O1937" s="7"/>
    </row>
    <row r="1938" spans="1:15" x14ac:dyDescent="0.2">
      <c r="A1938" s="2">
        <v>1</v>
      </c>
      <c r="B1938" s="6" t="s">
        <v>36</v>
      </c>
      <c r="C1938" s="6">
        <v>0</v>
      </c>
      <c r="D1938" s="5" t="s">
        <v>166</v>
      </c>
      <c r="E1938" s="5" t="str">
        <f t="shared" si="720"/>
        <v/>
      </c>
      <c r="F1938" s="5" t="str">
        <f t="shared" si="719"/>
        <v/>
      </c>
      <c r="G1938" s="7">
        <v>122.661</v>
      </c>
      <c r="H1938" s="7">
        <v>118.20699999999999</v>
      </c>
      <c r="I1938" s="7">
        <v>86.938999999999993</v>
      </c>
      <c r="J1938" s="7">
        <v>123.761</v>
      </c>
      <c r="K1938" s="7">
        <v>70.878</v>
      </c>
      <c r="L1938" s="7">
        <v>73.548000000000002</v>
      </c>
      <c r="M1938" s="7">
        <v>110.803</v>
      </c>
      <c r="N1938" s="7">
        <v>96.331000000000003</v>
      </c>
      <c r="O1938" s="7"/>
    </row>
    <row r="1939" spans="1:15" x14ac:dyDescent="0.2">
      <c r="A1939" s="2">
        <v>1</v>
      </c>
      <c r="B1939" s="6" t="s">
        <v>37</v>
      </c>
      <c r="C1939" s="6">
        <v>0</v>
      </c>
      <c r="D1939" s="5" t="s">
        <v>166</v>
      </c>
      <c r="E1939" s="5" t="str">
        <f t="shared" si="720"/>
        <v/>
      </c>
      <c r="F1939" s="5" t="str">
        <f t="shared" si="719"/>
        <v/>
      </c>
      <c r="G1939" s="7">
        <v>122.43600000000001</v>
      </c>
      <c r="H1939" s="7">
        <v>124.39</v>
      </c>
      <c r="I1939" s="7">
        <v>89.361000000000004</v>
      </c>
      <c r="J1939" s="7">
        <v>128.07</v>
      </c>
      <c r="K1939" s="7">
        <v>72.986000000000004</v>
      </c>
      <c r="L1939" s="7">
        <v>71.84</v>
      </c>
      <c r="M1939" s="7">
        <v>111.66800000000001</v>
      </c>
      <c r="N1939" s="7">
        <v>99.787999999999997</v>
      </c>
      <c r="O1939" s="7"/>
    </row>
    <row r="1940" spans="1:15" x14ac:dyDescent="0.2">
      <c r="A1940" s="2">
        <v>1</v>
      </c>
      <c r="B1940" s="6" t="s">
        <v>63</v>
      </c>
      <c r="C1940" s="6">
        <v>0</v>
      </c>
      <c r="D1940" s="5" t="s">
        <v>166</v>
      </c>
      <c r="E1940" s="5" t="str">
        <f t="shared" si="720"/>
        <v/>
      </c>
      <c r="F1940" s="5" t="str">
        <f t="shared" si="719"/>
        <v/>
      </c>
      <c r="G1940" s="7">
        <v>123.988</v>
      </c>
      <c r="H1940" s="7">
        <v>126.208</v>
      </c>
      <c r="I1940" s="7">
        <v>89.867000000000004</v>
      </c>
      <c r="J1940" s="7">
        <v>132.70400000000001</v>
      </c>
      <c r="K1940" s="7">
        <v>72.48</v>
      </c>
      <c r="L1940" s="7">
        <v>71.204999999999998</v>
      </c>
      <c r="M1940" s="7">
        <v>111.706</v>
      </c>
      <c r="N1940" s="7">
        <v>100.386</v>
      </c>
      <c r="O1940" s="7"/>
    </row>
    <row r="1941" spans="1:15" x14ac:dyDescent="0.2">
      <c r="A1941" s="2">
        <v>0</v>
      </c>
      <c r="B1941" s="5" t="s">
        <v>167</v>
      </c>
      <c r="C1941" s="6" t="s">
        <v>0</v>
      </c>
      <c r="E1941" s="5" t="str">
        <f t="shared" si="720"/>
        <v/>
      </c>
      <c r="F1941" s="5" t="str">
        <f t="shared" si="719"/>
        <v/>
      </c>
    </row>
    <row r="1942" spans="1:15" x14ac:dyDescent="0.2">
      <c r="A1942" s="2">
        <v>1</v>
      </c>
      <c r="B1942" s="6" t="s">
        <v>13</v>
      </c>
      <c r="C1942" s="6">
        <v>0</v>
      </c>
      <c r="D1942" s="5" t="s">
        <v>168</v>
      </c>
      <c r="E1942" s="5" t="str">
        <f t="shared" si="720"/>
        <v/>
      </c>
      <c r="F1942" s="5" t="str">
        <f t="shared" si="719"/>
        <v/>
      </c>
      <c r="G1942" s="7">
        <v>87.072000000000003</v>
      </c>
      <c r="H1942" s="7">
        <v>88.614000000000004</v>
      </c>
      <c r="I1942" s="7">
        <v>88.287000000000006</v>
      </c>
      <c r="J1942" s="7">
        <v>73.034000000000006</v>
      </c>
      <c r="K1942" s="7">
        <v>101.395</v>
      </c>
      <c r="L1942" s="7">
        <v>99.631</v>
      </c>
      <c r="M1942" s="7">
        <v>71.301000000000002</v>
      </c>
      <c r="N1942" s="7">
        <v>62.948999999999998</v>
      </c>
      <c r="O1942" s="7"/>
    </row>
    <row r="1943" spans="1:15" x14ac:dyDescent="0.2">
      <c r="A1943" s="2">
        <v>1</v>
      </c>
      <c r="B1943" s="6" t="s">
        <v>15</v>
      </c>
      <c r="C1943" s="6">
        <v>0</v>
      </c>
      <c r="D1943" s="5" t="s">
        <v>168</v>
      </c>
      <c r="E1943" s="5" t="str">
        <f t="shared" si="720"/>
        <v/>
      </c>
      <c r="F1943" s="5" t="str">
        <f t="shared" si="719"/>
        <v/>
      </c>
      <c r="G1943" s="7">
        <v>91.057000000000002</v>
      </c>
      <c r="H1943" s="7">
        <v>92.840999999999994</v>
      </c>
      <c r="I1943" s="7">
        <v>95.128</v>
      </c>
      <c r="J1943" s="7">
        <v>78.043000000000006</v>
      </c>
      <c r="K1943" s="7">
        <v>104.471</v>
      </c>
      <c r="L1943" s="7">
        <v>102.46299999999999</v>
      </c>
      <c r="M1943" s="7">
        <v>71.28</v>
      </c>
      <c r="N1943" s="7">
        <v>67.808000000000007</v>
      </c>
      <c r="O1943" s="7"/>
    </row>
    <row r="1944" spans="1:15" x14ac:dyDescent="0.2">
      <c r="A1944" s="2">
        <v>1</v>
      </c>
      <c r="B1944" s="6" t="s">
        <v>16</v>
      </c>
      <c r="C1944" s="6">
        <v>0</v>
      </c>
      <c r="D1944" s="5" t="s">
        <v>168</v>
      </c>
      <c r="E1944" s="5" t="str">
        <f t="shared" si="720"/>
        <v/>
      </c>
      <c r="F1944" s="5" t="str">
        <f t="shared" si="719"/>
        <v/>
      </c>
      <c r="G1944" s="7">
        <v>84.459000000000003</v>
      </c>
      <c r="H1944" s="7">
        <v>86.322999999999993</v>
      </c>
      <c r="I1944" s="7">
        <v>92.382999999999996</v>
      </c>
      <c r="J1944" s="7">
        <v>83.367999999999995</v>
      </c>
      <c r="K1944" s="7">
        <v>109.38200000000001</v>
      </c>
      <c r="L1944" s="7">
        <v>107.02</v>
      </c>
      <c r="M1944" s="7">
        <v>77.622</v>
      </c>
      <c r="N1944" s="7">
        <v>71.709999999999994</v>
      </c>
      <c r="O1944" s="7"/>
    </row>
    <row r="1945" spans="1:15" x14ac:dyDescent="0.2">
      <c r="A1945" s="2">
        <v>1</v>
      </c>
      <c r="B1945" s="6" t="s">
        <v>17</v>
      </c>
      <c r="C1945" s="6">
        <v>0</v>
      </c>
      <c r="D1945" s="5" t="s">
        <v>168</v>
      </c>
      <c r="E1945" s="5" t="str">
        <f t="shared" si="720"/>
        <v/>
      </c>
      <c r="F1945" s="5" t="str">
        <f t="shared" si="719"/>
        <v/>
      </c>
      <c r="G1945" s="7">
        <v>82.367000000000004</v>
      </c>
      <c r="H1945" s="7">
        <v>84.546999999999997</v>
      </c>
      <c r="I1945" s="7">
        <v>91.522999999999996</v>
      </c>
      <c r="J1945" s="7">
        <v>85.236000000000004</v>
      </c>
      <c r="K1945" s="7">
        <v>111.11499999999999</v>
      </c>
      <c r="L1945" s="7">
        <v>108.251</v>
      </c>
      <c r="M1945" s="7">
        <v>81.602999999999994</v>
      </c>
      <c r="N1945" s="7">
        <v>74.686000000000007</v>
      </c>
      <c r="O1945" s="7"/>
    </row>
    <row r="1946" spans="1:15" x14ac:dyDescent="0.2">
      <c r="A1946" s="2">
        <v>1</v>
      </c>
      <c r="B1946" s="6" t="s">
        <v>18</v>
      </c>
      <c r="C1946" s="6">
        <v>0</v>
      </c>
      <c r="D1946" s="5" t="s">
        <v>168</v>
      </c>
      <c r="E1946" s="5" t="str">
        <f t="shared" si="720"/>
        <v/>
      </c>
      <c r="F1946" s="5" t="str">
        <f t="shared" si="719"/>
        <v/>
      </c>
      <c r="G1946" s="7">
        <v>85.575000000000003</v>
      </c>
      <c r="H1946" s="7">
        <v>86.736000000000004</v>
      </c>
      <c r="I1946" s="7">
        <v>92.183000000000007</v>
      </c>
      <c r="J1946" s="7">
        <v>87.194000000000003</v>
      </c>
      <c r="K1946" s="7">
        <v>107.72199999999999</v>
      </c>
      <c r="L1946" s="7">
        <v>106.28100000000001</v>
      </c>
      <c r="M1946" s="7">
        <v>84.06</v>
      </c>
      <c r="N1946" s="7">
        <v>77.489000000000004</v>
      </c>
      <c r="O1946" s="7"/>
    </row>
    <row r="1947" spans="1:15" x14ac:dyDescent="0.2">
      <c r="A1947" s="2">
        <v>1</v>
      </c>
      <c r="B1947" s="6" t="s">
        <v>19</v>
      </c>
      <c r="C1947" s="6">
        <v>0</v>
      </c>
      <c r="D1947" s="5" t="s">
        <v>168</v>
      </c>
      <c r="E1947" s="5" t="str">
        <f t="shared" si="720"/>
        <v/>
      </c>
      <c r="F1947" s="5" t="str">
        <f t="shared" si="719"/>
        <v/>
      </c>
      <c r="G1947" s="7">
        <v>86.39</v>
      </c>
      <c r="H1947" s="7">
        <v>87.984999999999999</v>
      </c>
      <c r="I1947" s="7">
        <v>94.703000000000003</v>
      </c>
      <c r="J1947" s="7">
        <v>87.114999999999995</v>
      </c>
      <c r="K1947" s="7">
        <v>109.623</v>
      </c>
      <c r="L1947" s="7">
        <v>107.63500000000001</v>
      </c>
      <c r="M1947" s="7">
        <v>86.864999999999995</v>
      </c>
      <c r="N1947" s="7">
        <v>82.263999999999996</v>
      </c>
      <c r="O1947" s="7"/>
    </row>
    <row r="1948" spans="1:15" x14ac:dyDescent="0.2">
      <c r="A1948" s="2">
        <v>1</v>
      </c>
      <c r="B1948" s="6" t="s">
        <v>20</v>
      </c>
      <c r="C1948" s="6">
        <v>0</v>
      </c>
      <c r="D1948" s="5" t="s">
        <v>168</v>
      </c>
      <c r="E1948" s="5" t="str">
        <f t="shared" si="720"/>
        <v/>
      </c>
      <c r="F1948" s="5" t="str">
        <f t="shared" si="719"/>
        <v/>
      </c>
      <c r="G1948" s="7">
        <v>88.525999999999996</v>
      </c>
      <c r="H1948" s="7">
        <v>89.727000000000004</v>
      </c>
      <c r="I1948" s="7">
        <v>97.793000000000006</v>
      </c>
      <c r="J1948" s="7">
        <v>87.435000000000002</v>
      </c>
      <c r="K1948" s="7">
        <v>110.468</v>
      </c>
      <c r="L1948" s="7">
        <v>108.99</v>
      </c>
      <c r="M1948" s="7">
        <v>87.986000000000004</v>
      </c>
      <c r="N1948" s="7">
        <v>86.045000000000002</v>
      </c>
      <c r="O1948" s="7"/>
    </row>
    <row r="1949" spans="1:15" x14ac:dyDescent="0.2">
      <c r="A1949" s="2">
        <v>1</v>
      </c>
      <c r="B1949" s="6" t="s">
        <v>21</v>
      </c>
      <c r="C1949" s="6">
        <v>0</v>
      </c>
      <c r="D1949" s="5" t="s">
        <v>168</v>
      </c>
      <c r="E1949" s="5" t="str">
        <f t="shared" si="720"/>
        <v/>
      </c>
      <c r="F1949" s="5" t="str">
        <f t="shared" si="719"/>
        <v/>
      </c>
      <c r="G1949" s="7">
        <v>91.287999999999997</v>
      </c>
      <c r="H1949" s="7">
        <v>93.063999999999993</v>
      </c>
      <c r="I1949" s="7">
        <v>102.577</v>
      </c>
      <c r="J1949" s="7">
        <v>89.474999999999994</v>
      </c>
      <c r="K1949" s="7">
        <v>112.367</v>
      </c>
      <c r="L1949" s="7">
        <v>110.22199999999999</v>
      </c>
      <c r="M1949" s="7">
        <v>86.923000000000002</v>
      </c>
      <c r="N1949" s="7">
        <v>89.162999999999997</v>
      </c>
      <c r="O1949" s="7"/>
    </row>
    <row r="1950" spans="1:15" x14ac:dyDescent="0.2">
      <c r="A1950" s="2">
        <v>1</v>
      </c>
      <c r="B1950" s="6" t="s">
        <v>22</v>
      </c>
      <c r="C1950" s="6">
        <v>0</v>
      </c>
      <c r="D1950" s="5" t="s">
        <v>168</v>
      </c>
      <c r="E1950" s="5" t="str">
        <f t="shared" si="720"/>
        <v/>
      </c>
      <c r="F1950" s="5" t="str">
        <f t="shared" si="719"/>
        <v/>
      </c>
      <c r="G1950" s="7">
        <v>90.984999999999999</v>
      </c>
      <c r="H1950" s="7">
        <v>90.903999999999996</v>
      </c>
      <c r="I1950" s="7">
        <v>102.099</v>
      </c>
      <c r="J1950" s="7">
        <v>97.311000000000007</v>
      </c>
      <c r="K1950" s="7">
        <v>112.215</v>
      </c>
      <c r="L1950" s="7">
        <v>112.315</v>
      </c>
      <c r="M1950" s="7">
        <v>89.183000000000007</v>
      </c>
      <c r="N1950" s="7">
        <v>91.055000000000007</v>
      </c>
      <c r="O1950" s="7"/>
    </row>
    <row r="1951" spans="1:15" x14ac:dyDescent="0.2">
      <c r="A1951" s="2">
        <v>1</v>
      </c>
      <c r="B1951" s="6" t="s">
        <v>23</v>
      </c>
      <c r="C1951" s="6">
        <v>0</v>
      </c>
      <c r="D1951" s="5" t="s">
        <v>168</v>
      </c>
      <c r="E1951" s="5" t="str">
        <f t="shared" si="720"/>
        <v/>
      </c>
      <c r="F1951" s="5" t="str">
        <f t="shared" si="719"/>
        <v/>
      </c>
      <c r="G1951" s="7">
        <v>94.132999999999996</v>
      </c>
      <c r="H1951" s="7">
        <v>94.899000000000001</v>
      </c>
      <c r="I1951" s="7">
        <v>104.015</v>
      </c>
      <c r="J1951" s="7">
        <v>97.472999999999999</v>
      </c>
      <c r="K1951" s="7">
        <v>110.499</v>
      </c>
      <c r="L1951" s="7">
        <v>109.60599999999999</v>
      </c>
      <c r="M1951" s="7">
        <v>90.593999999999994</v>
      </c>
      <c r="N1951" s="7">
        <v>94.231999999999999</v>
      </c>
      <c r="O1951" s="7"/>
    </row>
    <row r="1952" spans="1:15" x14ac:dyDescent="0.2">
      <c r="A1952" s="2">
        <v>1</v>
      </c>
      <c r="B1952" s="6" t="s">
        <v>24</v>
      </c>
      <c r="C1952" s="6">
        <v>0</v>
      </c>
      <c r="D1952" s="5" t="s">
        <v>168</v>
      </c>
      <c r="E1952" s="5" t="str">
        <f t="shared" si="720"/>
        <v/>
      </c>
      <c r="F1952" s="5" t="str">
        <f t="shared" si="719"/>
        <v/>
      </c>
      <c r="G1952" s="7">
        <v>97.94</v>
      </c>
      <c r="H1952" s="7">
        <v>100.57</v>
      </c>
      <c r="I1952" s="7">
        <v>109.48699999999999</v>
      </c>
      <c r="J1952" s="7">
        <v>97.007000000000005</v>
      </c>
      <c r="K1952" s="7">
        <v>111.79</v>
      </c>
      <c r="L1952" s="7">
        <v>108.867</v>
      </c>
      <c r="M1952" s="7">
        <v>90.111000000000004</v>
      </c>
      <c r="N1952" s="7">
        <v>98.66</v>
      </c>
      <c r="O1952" s="7"/>
    </row>
    <row r="1953" spans="1:15" x14ac:dyDescent="0.2">
      <c r="A1953" s="2">
        <v>1</v>
      </c>
      <c r="B1953" s="6" t="s">
        <v>25</v>
      </c>
      <c r="C1953" s="6">
        <v>0</v>
      </c>
      <c r="D1953" s="5" t="s">
        <v>168</v>
      </c>
      <c r="E1953" s="5" t="str">
        <f t="shared" si="720"/>
        <v/>
      </c>
      <c r="F1953" s="5" t="str">
        <f t="shared" si="719"/>
        <v/>
      </c>
      <c r="G1953" s="7">
        <v>96.778999999999996</v>
      </c>
      <c r="H1953" s="7">
        <v>99.227000000000004</v>
      </c>
      <c r="I1953" s="7">
        <v>108.636</v>
      </c>
      <c r="J1953" s="7">
        <v>97.116</v>
      </c>
      <c r="K1953" s="7">
        <v>112.252</v>
      </c>
      <c r="L1953" s="7">
        <v>109.483</v>
      </c>
      <c r="M1953" s="7">
        <v>92.831999999999994</v>
      </c>
      <c r="N1953" s="7">
        <v>100.849</v>
      </c>
      <c r="O1953" s="7"/>
    </row>
    <row r="1954" spans="1:15" x14ac:dyDescent="0.2">
      <c r="A1954" s="2">
        <v>1</v>
      </c>
      <c r="B1954" s="6" t="s">
        <v>26</v>
      </c>
      <c r="C1954" s="6">
        <v>0</v>
      </c>
      <c r="D1954" s="5" t="s">
        <v>168</v>
      </c>
      <c r="E1954" s="5" t="str">
        <f t="shared" si="720"/>
        <v/>
      </c>
      <c r="F1954" s="5" t="str">
        <f t="shared" si="719"/>
        <v/>
      </c>
      <c r="G1954" s="7">
        <v>96.308999999999997</v>
      </c>
      <c r="H1954" s="7">
        <v>97.994</v>
      </c>
      <c r="I1954" s="7">
        <v>107.648</v>
      </c>
      <c r="J1954" s="7">
        <v>97.521000000000001</v>
      </c>
      <c r="K1954" s="7">
        <v>111.774</v>
      </c>
      <c r="L1954" s="7">
        <v>109.852</v>
      </c>
      <c r="M1954" s="7">
        <v>93.474000000000004</v>
      </c>
      <c r="N1954" s="7">
        <v>100.623</v>
      </c>
      <c r="O1954" s="7"/>
    </row>
    <row r="1955" spans="1:15" x14ac:dyDescent="0.2">
      <c r="A1955" s="2">
        <v>1</v>
      </c>
      <c r="B1955" s="6" t="s">
        <v>27</v>
      </c>
      <c r="C1955" s="6">
        <v>0</v>
      </c>
      <c r="D1955" s="5" t="s">
        <v>168</v>
      </c>
      <c r="E1955" s="5" t="str">
        <f t="shared" si="720"/>
        <v/>
      </c>
      <c r="F1955" s="5" t="str">
        <f t="shared" si="719"/>
        <v/>
      </c>
      <c r="G1955" s="7">
        <v>95.903000000000006</v>
      </c>
      <c r="H1955" s="7">
        <v>96.353999999999999</v>
      </c>
      <c r="I1955" s="7">
        <v>106.321</v>
      </c>
      <c r="J1955" s="7">
        <v>99.688999999999993</v>
      </c>
      <c r="K1955" s="7">
        <v>110.863</v>
      </c>
      <c r="L1955" s="7">
        <v>110.345</v>
      </c>
      <c r="M1955" s="7">
        <v>93.293999999999997</v>
      </c>
      <c r="N1955" s="7">
        <v>99.191999999999993</v>
      </c>
      <c r="O1955" s="7"/>
    </row>
    <row r="1956" spans="1:15" x14ac:dyDescent="0.2">
      <c r="A1956" s="2">
        <v>1</v>
      </c>
      <c r="B1956" s="6" t="s">
        <v>28</v>
      </c>
      <c r="C1956" s="6">
        <v>0</v>
      </c>
      <c r="D1956" s="5" t="s">
        <v>168</v>
      </c>
      <c r="E1956" s="5" t="str">
        <f t="shared" si="720"/>
        <v/>
      </c>
      <c r="F1956" s="5" t="str">
        <f t="shared" si="719"/>
        <v/>
      </c>
      <c r="G1956" s="7">
        <v>95.536000000000001</v>
      </c>
      <c r="H1956" s="7">
        <v>94.834999999999994</v>
      </c>
      <c r="I1956" s="7">
        <v>99.856999999999999</v>
      </c>
      <c r="J1956" s="7">
        <v>100.568</v>
      </c>
      <c r="K1956" s="7">
        <v>104.523</v>
      </c>
      <c r="L1956" s="7">
        <v>105.29600000000001</v>
      </c>
      <c r="M1956" s="7">
        <v>99.673000000000002</v>
      </c>
      <c r="N1956" s="7">
        <v>99.53</v>
      </c>
      <c r="O1956" s="7"/>
    </row>
    <row r="1957" spans="1:15" x14ac:dyDescent="0.2">
      <c r="A1957" s="2">
        <v>1</v>
      </c>
      <c r="B1957" s="6" t="s">
        <v>29</v>
      </c>
      <c r="C1957" s="6">
        <v>0</v>
      </c>
      <c r="D1957" s="5" t="s">
        <v>168</v>
      </c>
      <c r="E1957" s="5" t="str">
        <f t="shared" si="720"/>
        <v/>
      </c>
      <c r="F1957" s="5" t="str">
        <f t="shared" si="719"/>
        <v/>
      </c>
      <c r="G1957" s="7">
        <v>100</v>
      </c>
      <c r="H1957" s="7">
        <v>100</v>
      </c>
      <c r="I1957" s="7">
        <v>100</v>
      </c>
      <c r="J1957" s="7">
        <v>100</v>
      </c>
      <c r="K1957" s="7">
        <v>100</v>
      </c>
      <c r="L1957" s="7">
        <v>100</v>
      </c>
      <c r="M1957" s="7">
        <v>100</v>
      </c>
      <c r="N1957" s="7">
        <v>100</v>
      </c>
      <c r="O1957" s="7"/>
    </row>
    <row r="1958" spans="1:15" x14ac:dyDescent="0.2">
      <c r="A1958" s="2">
        <v>1</v>
      </c>
      <c r="B1958" s="6" t="s">
        <v>30</v>
      </c>
      <c r="C1958" s="6">
        <v>0</v>
      </c>
      <c r="D1958" s="5" t="s">
        <v>168</v>
      </c>
      <c r="E1958" s="5" t="str">
        <f t="shared" si="720"/>
        <v/>
      </c>
      <c r="F1958" s="5" t="str">
        <f t="shared" si="719"/>
        <v/>
      </c>
      <c r="G1958" s="7">
        <v>107.044</v>
      </c>
      <c r="H1958" s="7">
        <v>104.676</v>
      </c>
      <c r="I1958" s="7">
        <v>100.68</v>
      </c>
      <c r="J1958" s="7">
        <v>100.029</v>
      </c>
      <c r="K1958" s="7">
        <v>94.055000000000007</v>
      </c>
      <c r="L1958" s="7">
        <v>96.182000000000002</v>
      </c>
      <c r="M1958" s="7">
        <v>100.678</v>
      </c>
      <c r="N1958" s="7">
        <v>101.363</v>
      </c>
      <c r="O1958" s="7"/>
    </row>
    <row r="1959" spans="1:15" x14ac:dyDescent="0.2">
      <c r="A1959" s="2">
        <v>1</v>
      </c>
      <c r="B1959" s="6" t="s">
        <v>31</v>
      </c>
      <c r="C1959" s="6">
        <v>0</v>
      </c>
      <c r="D1959" s="5" t="s">
        <v>168</v>
      </c>
      <c r="E1959" s="5" t="str">
        <f t="shared" si="720"/>
        <v/>
      </c>
      <c r="F1959" s="5" t="str">
        <f t="shared" si="719"/>
        <v/>
      </c>
      <c r="G1959" s="7">
        <v>107.71</v>
      </c>
      <c r="H1959" s="7">
        <v>109.39700000000001</v>
      </c>
      <c r="I1959" s="7">
        <v>101.044</v>
      </c>
      <c r="J1959" s="7">
        <v>101.479</v>
      </c>
      <c r="K1959" s="7">
        <v>93.811999999999998</v>
      </c>
      <c r="L1959" s="7">
        <v>92.364999999999995</v>
      </c>
      <c r="M1959" s="7">
        <v>99.858999999999995</v>
      </c>
      <c r="N1959" s="7">
        <v>100.902</v>
      </c>
      <c r="O1959" s="7"/>
    </row>
    <row r="1960" spans="1:15" x14ac:dyDescent="0.2">
      <c r="A1960" s="2">
        <v>1</v>
      </c>
      <c r="B1960" s="6" t="s">
        <v>32</v>
      </c>
      <c r="C1960" s="6">
        <v>0</v>
      </c>
      <c r="D1960" s="5" t="s">
        <v>168</v>
      </c>
      <c r="E1960" s="5" t="str">
        <f t="shared" si="720"/>
        <v/>
      </c>
      <c r="F1960" s="5" t="str">
        <f t="shared" si="719"/>
        <v/>
      </c>
      <c r="G1960" s="7">
        <v>111.902</v>
      </c>
      <c r="H1960" s="7">
        <v>111.435</v>
      </c>
      <c r="I1960" s="7">
        <v>102.789</v>
      </c>
      <c r="J1960" s="7">
        <v>105.32899999999999</v>
      </c>
      <c r="K1960" s="7">
        <v>91.855999999999995</v>
      </c>
      <c r="L1960" s="7">
        <v>92.241</v>
      </c>
      <c r="M1960" s="7">
        <v>98.828999999999994</v>
      </c>
      <c r="N1960" s="7">
        <v>101.58499999999999</v>
      </c>
      <c r="O1960" s="7"/>
    </row>
    <row r="1961" spans="1:15" x14ac:dyDescent="0.2">
      <c r="A1961" s="2">
        <v>1</v>
      </c>
      <c r="B1961" s="6" t="s">
        <v>33</v>
      </c>
      <c r="C1961" s="6">
        <v>0</v>
      </c>
      <c r="D1961" s="5" t="s">
        <v>168</v>
      </c>
      <c r="E1961" s="5" t="str">
        <f t="shared" si="720"/>
        <v/>
      </c>
      <c r="F1961" s="5" t="str">
        <f t="shared" si="719"/>
        <v/>
      </c>
      <c r="G1961" s="7">
        <v>109.32299999999999</v>
      </c>
      <c r="H1961" s="7">
        <v>108.051</v>
      </c>
      <c r="I1961" s="7">
        <v>99.268000000000001</v>
      </c>
      <c r="J1961" s="7">
        <v>110.123</v>
      </c>
      <c r="K1961" s="7">
        <v>90.802999999999997</v>
      </c>
      <c r="L1961" s="7">
        <v>91.872</v>
      </c>
      <c r="M1961" s="7">
        <v>100.21299999999999</v>
      </c>
      <c r="N1961" s="7">
        <v>99.48</v>
      </c>
      <c r="O1961" s="7"/>
    </row>
    <row r="1962" spans="1:15" x14ac:dyDescent="0.2">
      <c r="A1962" s="2">
        <v>1</v>
      </c>
      <c r="B1962" s="6" t="s">
        <v>34</v>
      </c>
      <c r="C1962" s="6">
        <v>0</v>
      </c>
      <c r="D1962" s="5" t="s">
        <v>168</v>
      </c>
      <c r="E1962" s="5" t="str">
        <f t="shared" si="720"/>
        <v/>
      </c>
      <c r="F1962" s="5" t="str">
        <f t="shared" si="719"/>
        <v/>
      </c>
      <c r="G1962" s="7">
        <v>112.717</v>
      </c>
      <c r="H1962" s="7">
        <v>116.45699999999999</v>
      </c>
      <c r="I1962" s="7">
        <v>105.127</v>
      </c>
      <c r="J1962" s="7">
        <v>112.95</v>
      </c>
      <c r="K1962" s="7">
        <v>93.266999999999996</v>
      </c>
      <c r="L1962" s="7">
        <v>90.271000000000001</v>
      </c>
      <c r="M1962" s="7">
        <v>102.815</v>
      </c>
      <c r="N1962" s="7">
        <v>108.087</v>
      </c>
      <c r="O1962" s="7"/>
    </row>
    <row r="1963" spans="1:15" x14ac:dyDescent="0.2">
      <c r="A1963" s="2">
        <v>1</v>
      </c>
      <c r="B1963" s="6" t="s">
        <v>35</v>
      </c>
      <c r="C1963" s="6">
        <v>0</v>
      </c>
      <c r="D1963" s="5" t="s">
        <v>168</v>
      </c>
      <c r="E1963" s="5" t="str">
        <f t="shared" si="720"/>
        <v/>
      </c>
      <c r="F1963" s="5" t="str">
        <f t="shared" si="719"/>
        <v/>
      </c>
      <c r="G1963" s="7">
        <v>110.459</v>
      </c>
      <c r="H1963" s="7">
        <v>112.99299999999999</v>
      </c>
      <c r="I1963" s="7">
        <v>99.495000000000005</v>
      </c>
      <c r="J1963" s="7">
        <v>117.65600000000001</v>
      </c>
      <c r="K1963" s="7">
        <v>90.073999999999998</v>
      </c>
      <c r="L1963" s="7">
        <v>88.054000000000002</v>
      </c>
      <c r="M1963" s="7">
        <v>105.499</v>
      </c>
      <c r="N1963" s="7">
        <v>104.965</v>
      </c>
      <c r="O1963" s="7"/>
    </row>
    <row r="1964" spans="1:15" x14ac:dyDescent="0.2">
      <c r="A1964" s="2">
        <v>1</v>
      </c>
      <c r="B1964" s="6" t="s">
        <v>36</v>
      </c>
      <c r="C1964" s="6">
        <v>0</v>
      </c>
      <c r="D1964" s="5" t="s">
        <v>168</v>
      </c>
      <c r="E1964" s="5" t="str">
        <f t="shared" si="720"/>
        <v/>
      </c>
      <c r="F1964" s="5" t="str">
        <f t="shared" si="719"/>
        <v/>
      </c>
      <c r="G1964" s="7">
        <v>105.126</v>
      </c>
      <c r="H1964" s="7">
        <v>104.706</v>
      </c>
      <c r="I1964" s="7">
        <v>83.3</v>
      </c>
      <c r="J1964" s="7">
        <v>120.23699999999999</v>
      </c>
      <c r="K1964" s="7">
        <v>79.238</v>
      </c>
      <c r="L1964" s="7">
        <v>79.557000000000002</v>
      </c>
      <c r="M1964" s="7">
        <v>111.26600000000001</v>
      </c>
      <c r="N1964" s="7">
        <v>92.685000000000002</v>
      </c>
      <c r="O1964" s="7"/>
    </row>
    <row r="1965" spans="1:15" x14ac:dyDescent="0.2">
      <c r="A1965" s="2">
        <v>1</v>
      </c>
      <c r="B1965" s="6" t="s">
        <v>37</v>
      </c>
      <c r="C1965" s="6">
        <v>0</v>
      </c>
      <c r="D1965" s="5" t="s">
        <v>168</v>
      </c>
      <c r="E1965" s="5" t="str">
        <f t="shared" si="720"/>
        <v/>
      </c>
      <c r="F1965" s="5" t="str">
        <f t="shared" si="719"/>
        <v/>
      </c>
      <c r="G1965" s="7">
        <v>109.295</v>
      </c>
      <c r="H1965" s="7">
        <v>114.899</v>
      </c>
      <c r="I1965" s="7">
        <v>89.429000000000002</v>
      </c>
      <c r="J1965" s="7">
        <v>122.905</v>
      </c>
      <c r="K1965" s="7">
        <v>81.822999999999993</v>
      </c>
      <c r="L1965" s="7">
        <v>77.832999999999998</v>
      </c>
      <c r="M1965" s="7">
        <v>109.98399999999999</v>
      </c>
      <c r="N1965" s="7">
        <v>98.356999999999999</v>
      </c>
      <c r="O1965" s="7"/>
    </row>
    <row r="1966" spans="1:15" x14ac:dyDescent="0.2">
      <c r="A1966" s="2">
        <v>1</v>
      </c>
      <c r="B1966" s="6" t="s">
        <v>63</v>
      </c>
      <c r="C1966" s="6">
        <v>0</v>
      </c>
      <c r="D1966" s="5" t="s">
        <v>168</v>
      </c>
      <c r="E1966" s="5" t="str">
        <f t="shared" si="720"/>
        <v/>
      </c>
      <c r="F1966" s="5" t="str">
        <f t="shared" si="719"/>
        <v/>
      </c>
      <c r="G1966" s="7">
        <v>105.83199999999999</v>
      </c>
      <c r="H1966" s="7">
        <v>112.002</v>
      </c>
      <c r="I1966" s="7">
        <v>86.483999999999995</v>
      </c>
      <c r="J1966" s="7">
        <v>128.61500000000001</v>
      </c>
      <c r="K1966" s="7">
        <v>81.718999999999994</v>
      </c>
      <c r="L1966" s="7">
        <v>77.216999999999999</v>
      </c>
      <c r="M1966" s="7">
        <v>111.941</v>
      </c>
      <c r="N1966" s="7">
        <v>96.811000000000007</v>
      </c>
      <c r="O1966" s="7"/>
    </row>
    <row r="1967" spans="1:15" x14ac:dyDescent="0.2">
      <c r="A1967" s="2">
        <v>0</v>
      </c>
      <c r="B1967" s="5" t="s">
        <v>169</v>
      </c>
      <c r="C1967" s="6" t="s">
        <v>0</v>
      </c>
      <c r="E1967" s="5" t="str">
        <f t="shared" si="720"/>
        <v/>
      </c>
      <c r="F1967" s="5" t="str">
        <f t="shared" si="719"/>
        <v/>
      </c>
    </row>
    <row r="1968" spans="1:15" x14ac:dyDescent="0.2">
      <c r="A1968" s="2">
        <v>1</v>
      </c>
      <c r="B1968" s="6" t="s">
        <v>13</v>
      </c>
      <c r="C1968" s="6">
        <v>0</v>
      </c>
      <c r="D1968" s="5" t="s">
        <v>170</v>
      </c>
      <c r="E1968" s="5" t="str">
        <f t="shared" si="720"/>
        <v>323</v>
      </c>
      <c r="F1968" s="5" t="str">
        <f t="shared" si="719"/>
        <v>3231987</v>
      </c>
      <c r="G1968" s="7">
        <v>87.631</v>
      </c>
      <c r="H1968" s="7">
        <v>87.641000000000005</v>
      </c>
      <c r="I1968" s="7">
        <v>94.376000000000005</v>
      </c>
      <c r="J1968" s="7">
        <v>74.174000000000007</v>
      </c>
      <c r="K1968" s="7">
        <v>107.69799999999999</v>
      </c>
      <c r="L1968" s="7">
        <v>107.685</v>
      </c>
      <c r="M1968" s="7">
        <v>75.540000000000006</v>
      </c>
      <c r="N1968" s="7">
        <v>71.290999999999997</v>
      </c>
      <c r="O1968" s="7"/>
    </row>
    <row r="1969" spans="1:15" x14ac:dyDescent="0.2">
      <c r="A1969" s="2">
        <v>1</v>
      </c>
      <c r="B1969" s="6" t="s">
        <v>15</v>
      </c>
      <c r="C1969" s="6">
        <v>0</v>
      </c>
      <c r="D1969" s="5" t="s">
        <v>170</v>
      </c>
      <c r="E1969" s="5" t="str">
        <f t="shared" si="720"/>
        <v>323</v>
      </c>
      <c r="F1969" s="5" t="str">
        <f t="shared" si="719"/>
        <v>3231988</v>
      </c>
      <c r="G1969" s="7">
        <v>85.231999999999999</v>
      </c>
      <c r="H1969" s="7">
        <v>85.384</v>
      </c>
      <c r="I1969" s="7">
        <v>97.311999999999998</v>
      </c>
      <c r="J1969" s="7">
        <v>76.712999999999994</v>
      </c>
      <c r="K1969" s="7">
        <v>114.17400000000001</v>
      </c>
      <c r="L1969" s="7">
        <v>113.97</v>
      </c>
      <c r="M1969" s="7">
        <v>77.55</v>
      </c>
      <c r="N1969" s="7">
        <v>75.465000000000003</v>
      </c>
      <c r="O1969" s="7"/>
    </row>
    <row r="1970" spans="1:15" x14ac:dyDescent="0.2">
      <c r="A1970" s="2">
        <v>1</v>
      </c>
      <c r="B1970" s="6" t="s">
        <v>16</v>
      </c>
      <c r="C1970" s="6">
        <v>0</v>
      </c>
      <c r="D1970" s="5" t="s">
        <v>170</v>
      </c>
      <c r="E1970" s="5" t="str">
        <f t="shared" si="720"/>
        <v>323</v>
      </c>
      <c r="F1970" s="5" t="str">
        <f t="shared" si="719"/>
        <v>3231989</v>
      </c>
      <c r="G1970" s="7">
        <v>84.460999999999999</v>
      </c>
      <c r="H1970" s="7">
        <v>84.932000000000002</v>
      </c>
      <c r="I1970" s="7">
        <v>97.632000000000005</v>
      </c>
      <c r="J1970" s="7">
        <v>80.111999999999995</v>
      </c>
      <c r="K1970" s="7">
        <v>115.59399999999999</v>
      </c>
      <c r="L1970" s="7">
        <v>114.953</v>
      </c>
      <c r="M1970" s="7">
        <v>79.843999999999994</v>
      </c>
      <c r="N1970" s="7">
        <v>77.953000000000003</v>
      </c>
      <c r="O1970" s="7"/>
    </row>
    <row r="1971" spans="1:15" x14ac:dyDescent="0.2">
      <c r="A1971" s="2">
        <v>1</v>
      </c>
      <c r="B1971" s="6" t="s">
        <v>17</v>
      </c>
      <c r="C1971" s="6">
        <v>0</v>
      </c>
      <c r="D1971" s="5" t="s">
        <v>170</v>
      </c>
      <c r="E1971" s="5" t="str">
        <f t="shared" si="720"/>
        <v>323</v>
      </c>
      <c r="F1971" s="5" t="str">
        <f t="shared" si="719"/>
        <v>3231990</v>
      </c>
      <c r="G1971" s="7">
        <v>86.260999999999996</v>
      </c>
      <c r="H1971" s="7">
        <v>86.381</v>
      </c>
      <c r="I1971" s="7">
        <v>100.809</v>
      </c>
      <c r="J1971" s="7">
        <v>81.882000000000005</v>
      </c>
      <c r="K1971" s="7">
        <v>116.866</v>
      </c>
      <c r="L1971" s="7">
        <v>116.703</v>
      </c>
      <c r="M1971" s="7">
        <v>81.918999999999997</v>
      </c>
      <c r="N1971" s="7">
        <v>82.581999999999994</v>
      </c>
      <c r="O1971" s="7"/>
    </row>
    <row r="1972" spans="1:15" x14ac:dyDescent="0.2">
      <c r="A1972" s="2">
        <v>1</v>
      </c>
      <c r="B1972" s="6" t="s">
        <v>18</v>
      </c>
      <c r="C1972" s="6">
        <v>0</v>
      </c>
      <c r="D1972" s="5" t="s">
        <v>170</v>
      </c>
      <c r="E1972" s="5" t="str">
        <f t="shared" si="720"/>
        <v>323</v>
      </c>
      <c r="F1972" s="5" t="str">
        <f t="shared" si="719"/>
        <v>3231991</v>
      </c>
      <c r="G1972" s="7">
        <v>85.968999999999994</v>
      </c>
      <c r="H1972" s="7">
        <v>85.334999999999994</v>
      </c>
      <c r="I1972" s="7">
        <v>97.290999999999997</v>
      </c>
      <c r="J1972" s="7">
        <v>83.275000000000006</v>
      </c>
      <c r="K1972" s="7">
        <v>113.17</v>
      </c>
      <c r="L1972" s="7">
        <v>114.011</v>
      </c>
      <c r="M1972" s="7">
        <v>84.591999999999999</v>
      </c>
      <c r="N1972" s="7">
        <v>82.3</v>
      </c>
      <c r="O1972" s="7"/>
    </row>
    <row r="1973" spans="1:15" x14ac:dyDescent="0.2">
      <c r="A1973" s="2">
        <v>1</v>
      </c>
      <c r="B1973" s="6" t="s">
        <v>19</v>
      </c>
      <c r="C1973" s="6">
        <v>0</v>
      </c>
      <c r="D1973" s="5" t="s">
        <v>170</v>
      </c>
      <c r="E1973" s="5" t="str">
        <f t="shared" si="720"/>
        <v>323</v>
      </c>
      <c r="F1973" s="5" t="str">
        <f t="shared" si="719"/>
        <v>3231992</v>
      </c>
      <c r="G1973" s="7">
        <v>90.876000000000005</v>
      </c>
      <c r="H1973" s="7">
        <v>91.763999999999996</v>
      </c>
      <c r="I1973" s="7">
        <v>102.596</v>
      </c>
      <c r="J1973" s="7">
        <v>84.141000000000005</v>
      </c>
      <c r="K1973" s="7">
        <v>112.89700000000001</v>
      </c>
      <c r="L1973" s="7">
        <v>111.803</v>
      </c>
      <c r="M1973" s="7">
        <v>86.927000000000007</v>
      </c>
      <c r="N1973" s="7">
        <v>89.183000000000007</v>
      </c>
      <c r="O1973" s="7"/>
    </row>
    <row r="1974" spans="1:15" x14ac:dyDescent="0.2">
      <c r="A1974" s="2">
        <v>1</v>
      </c>
      <c r="B1974" s="6" t="s">
        <v>20</v>
      </c>
      <c r="C1974" s="6">
        <v>0</v>
      </c>
      <c r="D1974" s="5" t="s">
        <v>170</v>
      </c>
      <c r="E1974" s="5" t="str">
        <f t="shared" si="720"/>
        <v>323</v>
      </c>
      <c r="F1974" s="5" t="str">
        <f t="shared" si="719"/>
        <v>3231993</v>
      </c>
      <c r="G1974" s="7">
        <v>88.683000000000007</v>
      </c>
      <c r="H1974" s="7">
        <v>89.811000000000007</v>
      </c>
      <c r="I1974" s="7">
        <v>102.39400000000001</v>
      </c>
      <c r="J1974" s="7">
        <v>86.322999999999993</v>
      </c>
      <c r="K1974" s="7">
        <v>115.46</v>
      </c>
      <c r="L1974" s="7">
        <v>114.011</v>
      </c>
      <c r="M1974" s="7">
        <v>88.608000000000004</v>
      </c>
      <c r="N1974" s="7">
        <v>90.73</v>
      </c>
      <c r="O1974" s="7"/>
    </row>
    <row r="1975" spans="1:15" x14ac:dyDescent="0.2">
      <c r="A1975" s="2">
        <v>1</v>
      </c>
      <c r="B1975" s="6" t="s">
        <v>21</v>
      </c>
      <c r="C1975" s="6">
        <v>0</v>
      </c>
      <c r="D1975" s="5" t="s">
        <v>170</v>
      </c>
      <c r="E1975" s="5" t="str">
        <f t="shared" si="720"/>
        <v>323</v>
      </c>
      <c r="F1975" s="5" t="str">
        <f t="shared" si="719"/>
        <v>3231994</v>
      </c>
      <c r="G1975" s="7">
        <v>86.882000000000005</v>
      </c>
      <c r="H1975" s="7">
        <v>88.789000000000001</v>
      </c>
      <c r="I1975" s="7">
        <v>103.499</v>
      </c>
      <c r="J1975" s="7">
        <v>87.587999999999994</v>
      </c>
      <c r="K1975" s="7">
        <v>119.127</v>
      </c>
      <c r="L1975" s="7">
        <v>116.568</v>
      </c>
      <c r="M1975" s="7">
        <v>88.635000000000005</v>
      </c>
      <c r="N1975" s="7">
        <v>91.736999999999995</v>
      </c>
      <c r="O1975" s="7"/>
    </row>
    <row r="1976" spans="1:15" x14ac:dyDescent="0.2">
      <c r="A1976" s="2">
        <v>1</v>
      </c>
      <c r="B1976" s="6" t="s">
        <v>22</v>
      </c>
      <c r="C1976" s="6">
        <v>0</v>
      </c>
      <c r="D1976" s="5" t="s">
        <v>170</v>
      </c>
      <c r="E1976" s="5" t="str">
        <f t="shared" si="720"/>
        <v>323</v>
      </c>
      <c r="F1976" s="5" t="str">
        <f t="shared" si="719"/>
        <v>3231995</v>
      </c>
      <c r="G1976" s="7">
        <v>87.561999999999998</v>
      </c>
      <c r="H1976" s="7">
        <v>88.849000000000004</v>
      </c>
      <c r="I1976" s="7">
        <v>104.92100000000001</v>
      </c>
      <c r="J1976" s="7">
        <v>93.061999999999998</v>
      </c>
      <c r="K1976" s="7">
        <v>119.825</v>
      </c>
      <c r="L1976" s="7">
        <v>118.089</v>
      </c>
      <c r="M1976" s="7">
        <v>90.819000000000003</v>
      </c>
      <c r="N1976" s="7">
        <v>95.287999999999997</v>
      </c>
      <c r="O1976" s="7"/>
    </row>
    <row r="1977" spans="1:15" x14ac:dyDescent="0.2">
      <c r="A1977" s="2">
        <v>1</v>
      </c>
      <c r="B1977" s="6" t="s">
        <v>23</v>
      </c>
      <c r="C1977" s="6">
        <v>0</v>
      </c>
      <c r="D1977" s="5" t="s">
        <v>170</v>
      </c>
      <c r="E1977" s="5" t="str">
        <f t="shared" si="720"/>
        <v>323</v>
      </c>
      <c r="F1977" s="5" t="str">
        <f t="shared" si="719"/>
        <v>3231996</v>
      </c>
      <c r="G1977" s="7">
        <v>89.227000000000004</v>
      </c>
      <c r="H1977" s="7">
        <v>89.935000000000002</v>
      </c>
      <c r="I1977" s="7">
        <v>105.52500000000001</v>
      </c>
      <c r="J1977" s="7">
        <v>95.090999999999994</v>
      </c>
      <c r="K1977" s="7">
        <v>118.26600000000001</v>
      </c>
      <c r="L1977" s="7">
        <v>117.33499999999999</v>
      </c>
      <c r="M1977" s="7">
        <v>93.975999999999999</v>
      </c>
      <c r="N1977" s="7">
        <v>99.168000000000006</v>
      </c>
      <c r="O1977" s="7"/>
    </row>
    <row r="1978" spans="1:15" x14ac:dyDescent="0.2">
      <c r="A1978" s="2">
        <v>1</v>
      </c>
      <c r="B1978" s="6" t="s">
        <v>24</v>
      </c>
      <c r="C1978" s="6">
        <v>0</v>
      </c>
      <c r="D1978" s="5" t="s">
        <v>170</v>
      </c>
      <c r="E1978" s="5" t="str">
        <f t="shared" si="720"/>
        <v>323</v>
      </c>
      <c r="F1978" s="5" t="str">
        <f t="shared" si="719"/>
        <v>3231997</v>
      </c>
      <c r="G1978" s="7">
        <v>88.822999999999993</v>
      </c>
      <c r="H1978" s="7">
        <v>90.944000000000003</v>
      </c>
      <c r="I1978" s="7">
        <v>107.456</v>
      </c>
      <c r="J1978" s="7">
        <v>95.284000000000006</v>
      </c>
      <c r="K1978" s="7">
        <v>120.977</v>
      </c>
      <c r="L1978" s="7">
        <v>118.15600000000001</v>
      </c>
      <c r="M1978" s="7">
        <v>95.766000000000005</v>
      </c>
      <c r="N1978" s="7">
        <v>102.90600000000001</v>
      </c>
      <c r="O1978" s="7"/>
    </row>
    <row r="1979" spans="1:15" x14ac:dyDescent="0.2">
      <c r="A1979" s="2">
        <v>1</v>
      </c>
      <c r="B1979" s="6" t="s">
        <v>25</v>
      </c>
      <c r="C1979" s="6">
        <v>0</v>
      </c>
      <c r="D1979" s="5" t="s">
        <v>170</v>
      </c>
      <c r="E1979" s="5" t="str">
        <f t="shared" si="720"/>
        <v>323</v>
      </c>
      <c r="F1979" s="5" t="str">
        <f t="shared" si="719"/>
        <v>3231998</v>
      </c>
      <c r="G1979" s="7">
        <v>90.031999999999996</v>
      </c>
      <c r="H1979" s="7">
        <v>90.965999999999994</v>
      </c>
      <c r="I1979" s="7">
        <v>108.315</v>
      </c>
      <c r="J1979" s="7">
        <v>97.061999999999998</v>
      </c>
      <c r="K1979" s="7">
        <v>120.307</v>
      </c>
      <c r="L1979" s="7">
        <v>119.071</v>
      </c>
      <c r="M1979" s="7">
        <v>97.700999999999993</v>
      </c>
      <c r="N1979" s="7">
        <v>105.824</v>
      </c>
      <c r="O1979" s="7"/>
    </row>
    <row r="1980" spans="1:15" x14ac:dyDescent="0.2">
      <c r="A1980" s="2">
        <v>1</v>
      </c>
      <c r="B1980" s="6" t="s">
        <v>26</v>
      </c>
      <c r="C1980" s="6">
        <v>0</v>
      </c>
      <c r="D1980" s="5" t="s">
        <v>170</v>
      </c>
      <c r="E1980" s="5" t="str">
        <f t="shared" si="720"/>
        <v>323</v>
      </c>
      <c r="F1980" s="5" t="str">
        <f t="shared" si="719"/>
        <v>3231999</v>
      </c>
      <c r="G1980" s="7">
        <v>92.331999999999994</v>
      </c>
      <c r="H1980" s="7">
        <v>93.686999999999998</v>
      </c>
      <c r="I1980" s="7">
        <v>109.184</v>
      </c>
      <c r="J1980" s="7">
        <v>97.397000000000006</v>
      </c>
      <c r="K1980" s="7">
        <v>118.252</v>
      </c>
      <c r="L1980" s="7">
        <v>116.541</v>
      </c>
      <c r="M1980" s="7">
        <v>98.24</v>
      </c>
      <c r="N1980" s="7">
        <v>107.26300000000001</v>
      </c>
      <c r="O1980" s="7"/>
    </row>
    <row r="1981" spans="1:15" x14ac:dyDescent="0.2">
      <c r="A1981" s="2">
        <v>1</v>
      </c>
      <c r="B1981" s="6" t="s">
        <v>27</v>
      </c>
      <c r="C1981" s="6">
        <v>0</v>
      </c>
      <c r="D1981" s="5" t="s">
        <v>170</v>
      </c>
      <c r="E1981" s="5" t="str">
        <f t="shared" si="720"/>
        <v>323</v>
      </c>
      <c r="F1981" s="5" t="str">
        <f t="shared" si="719"/>
        <v>3232000</v>
      </c>
      <c r="G1981" s="7">
        <v>94.831999999999994</v>
      </c>
      <c r="H1981" s="7">
        <v>96.025999999999996</v>
      </c>
      <c r="I1981" s="7">
        <v>109.816</v>
      </c>
      <c r="J1981" s="7">
        <v>99.55</v>
      </c>
      <c r="K1981" s="7">
        <v>115.801</v>
      </c>
      <c r="L1981" s="7">
        <v>114.361</v>
      </c>
      <c r="M1981" s="7">
        <v>99.915999999999997</v>
      </c>
      <c r="N1981" s="7">
        <v>109.724</v>
      </c>
      <c r="O1981" s="7"/>
    </row>
    <row r="1982" spans="1:15" x14ac:dyDescent="0.2">
      <c r="A1982" s="2">
        <v>1</v>
      </c>
      <c r="B1982" s="6" t="s">
        <v>28</v>
      </c>
      <c r="C1982" s="6">
        <v>0</v>
      </c>
      <c r="D1982" s="5" t="s">
        <v>170</v>
      </c>
      <c r="E1982" s="5" t="str">
        <f t="shared" si="720"/>
        <v>323</v>
      </c>
      <c r="F1982" s="5" t="str">
        <f t="shared" si="719"/>
        <v>3232001</v>
      </c>
      <c r="G1982" s="7">
        <v>94.885999999999996</v>
      </c>
      <c r="H1982" s="7">
        <v>95.394000000000005</v>
      </c>
      <c r="I1982" s="7">
        <v>104.22799999999999</v>
      </c>
      <c r="J1982" s="7">
        <v>100.854</v>
      </c>
      <c r="K1982" s="7">
        <v>109.84399999999999</v>
      </c>
      <c r="L1982" s="7">
        <v>109.26</v>
      </c>
      <c r="M1982" s="7">
        <v>101.89400000000001</v>
      </c>
      <c r="N1982" s="7">
        <v>106.202</v>
      </c>
      <c r="O1982" s="7"/>
    </row>
    <row r="1983" spans="1:15" x14ac:dyDescent="0.2">
      <c r="A1983" s="2">
        <v>1</v>
      </c>
      <c r="B1983" s="6" t="s">
        <v>29</v>
      </c>
      <c r="C1983" s="6">
        <v>0</v>
      </c>
      <c r="D1983" s="5" t="s">
        <v>170</v>
      </c>
      <c r="E1983" s="5" t="str">
        <f t="shared" si="720"/>
        <v>323</v>
      </c>
      <c r="F1983" s="5" t="str">
        <f t="shared" si="719"/>
        <v>3232002</v>
      </c>
      <c r="G1983" s="7">
        <v>100</v>
      </c>
      <c r="H1983" s="7">
        <v>100</v>
      </c>
      <c r="I1983" s="7">
        <v>100</v>
      </c>
      <c r="J1983" s="7">
        <v>100</v>
      </c>
      <c r="K1983" s="7">
        <v>100</v>
      </c>
      <c r="L1983" s="7">
        <v>100</v>
      </c>
      <c r="M1983" s="7">
        <v>100</v>
      </c>
      <c r="N1983" s="7">
        <v>100</v>
      </c>
      <c r="O1983" s="7"/>
    </row>
    <row r="1984" spans="1:15" x14ac:dyDescent="0.2">
      <c r="A1984" s="2">
        <v>1</v>
      </c>
      <c r="B1984" s="6" t="s">
        <v>30</v>
      </c>
      <c r="C1984" s="6">
        <v>0</v>
      </c>
      <c r="D1984" s="5" t="s">
        <v>170</v>
      </c>
      <c r="E1984" s="5" t="str">
        <f t="shared" si="720"/>
        <v>323</v>
      </c>
      <c r="F1984" s="5" t="str">
        <f t="shared" si="719"/>
        <v>3232003</v>
      </c>
      <c r="G1984" s="7">
        <v>100.328</v>
      </c>
      <c r="H1984" s="7">
        <v>99.236999999999995</v>
      </c>
      <c r="I1984" s="7">
        <v>96.766000000000005</v>
      </c>
      <c r="J1984" s="7">
        <v>100.24299999999999</v>
      </c>
      <c r="K1984" s="7">
        <v>96.45</v>
      </c>
      <c r="L1984" s="7">
        <v>97.51</v>
      </c>
      <c r="M1984" s="7">
        <v>101.626</v>
      </c>
      <c r="N1984" s="7">
        <v>98.34</v>
      </c>
      <c r="O1984" s="7"/>
    </row>
    <row r="1985" spans="1:15" x14ac:dyDescent="0.2">
      <c r="A1985" s="2">
        <v>1</v>
      </c>
      <c r="B1985" s="6" t="s">
        <v>31</v>
      </c>
      <c r="C1985" s="6">
        <v>0</v>
      </c>
      <c r="D1985" s="5" t="s">
        <v>170</v>
      </c>
      <c r="E1985" s="5" t="str">
        <f t="shared" si="720"/>
        <v>323</v>
      </c>
      <c r="F1985" s="5" t="str">
        <f t="shared" si="719"/>
        <v>3232004</v>
      </c>
      <c r="G1985" s="7">
        <v>103.65</v>
      </c>
      <c r="H1985" s="7">
        <v>103.452</v>
      </c>
      <c r="I1985" s="7">
        <v>97.575999999999993</v>
      </c>
      <c r="J1985" s="7">
        <v>101.062</v>
      </c>
      <c r="K1985" s="7">
        <v>94.141000000000005</v>
      </c>
      <c r="L1985" s="7">
        <v>94.32</v>
      </c>
      <c r="M1985" s="7">
        <v>99.617000000000004</v>
      </c>
      <c r="N1985" s="7">
        <v>97.203000000000003</v>
      </c>
      <c r="O1985" s="7"/>
    </row>
    <row r="1986" spans="1:15" x14ac:dyDescent="0.2">
      <c r="A1986" s="2">
        <v>1</v>
      </c>
      <c r="B1986" s="6" t="s">
        <v>32</v>
      </c>
      <c r="C1986" s="6">
        <v>0</v>
      </c>
      <c r="D1986" s="5" t="s">
        <v>170</v>
      </c>
      <c r="E1986" s="5" t="str">
        <f t="shared" si="720"/>
        <v>323</v>
      </c>
      <c r="F1986" s="5" t="str">
        <f t="shared" si="719"/>
        <v>3232005</v>
      </c>
      <c r="G1986" s="7">
        <v>109.11499999999999</v>
      </c>
      <c r="H1986" s="7">
        <v>108.872</v>
      </c>
      <c r="I1986" s="7">
        <v>99.903999999999996</v>
      </c>
      <c r="J1986" s="7">
        <v>102.562</v>
      </c>
      <c r="K1986" s="7">
        <v>91.558999999999997</v>
      </c>
      <c r="L1986" s="7">
        <v>91.763000000000005</v>
      </c>
      <c r="M1986" s="7">
        <v>97.638000000000005</v>
      </c>
      <c r="N1986" s="7">
        <v>97.543999999999997</v>
      </c>
      <c r="O1986" s="7"/>
    </row>
    <row r="1987" spans="1:15" x14ac:dyDescent="0.2">
      <c r="A1987" s="2">
        <v>1</v>
      </c>
      <c r="B1987" s="6" t="s">
        <v>33</v>
      </c>
      <c r="C1987" s="6">
        <v>0</v>
      </c>
      <c r="D1987" s="5" t="s">
        <v>170</v>
      </c>
      <c r="E1987" s="5" t="str">
        <f t="shared" si="720"/>
        <v>323</v>
      </c>
      <c r="F1987" s="5" t="str">
        <f t="shared" si="719"/>
        <v>3232006</v>
      </c>
      <c r="G1987" s="7">
        <v>111.685</v>
      </c>
      <c r="H1987" s="7">
        <v>113.226</v>
      </c>
      <c r="I1987" s="7">
        <v>100.51600000000001</v>
      </c>
      <c r="J1987" s="7">
        <v>104.67700000000001</v>
      </c>
      <c r="K1987" s="7">
        <v>90</v>
      </c>
      <c r="L1987" s="7">
        <v>88.775000000000006</v>
      </c>
      <c r="M1987" s="7">
        <v>100.81</v>
      </c>
      <c r="N1987" s="7">
        <v>101.331</v>
      </c>
      <c r="O1987" s="7"/>
    </row>
    <row r="1988" spans="1:15" x14ac:dyDescent="0.2">
      <c r="A1988" s="2">
        <v>1</v>
      </c>
      <c r="B1988" s="6" t="s">
        <v>34</v>
      </c>
      <c r="C1988" s="6">
        <v>0</v>
      </c>
      <c r="D1988" s="5" t="s">
        <v>170</v>
      </c>
      <c r="E1988" s="5" t="str">
        <f t="shared" si="720"/>
        <v>323</v>
      </c>
      <c r="F1988" s="5" t="str">
        <f t="shared" si="719"/>
        <v>3232007</v>
      </c>
      <c r="G1988" s="7">
        <v>116.997</v>
      </c>
      <c r="H1988" s="7">
        <v>116.488</v>
      </c>
      <c r="I1988" s="7">
        <v>103.083</v>
      </c>
      <c r="J1988" s="7">
        <v>105.399</v>
      </c>
      <c r="K1988" s="7">
        <v>88.108000000000004</v>
      </c>
      <c r="L1988" s="7">
        <v>88.492999999999995</v>
      </c>
      <c r="M1988" s="7">
        <v>105.93899999999999</v>
      </c>
      <c r="N1988" s="7">
        <v>109.206</v>
      </c>
      <c r="O1988" s="7"/>
    </row>
    <row r="1989" spans="1:15" x14ac:dyDescent="0.2">
      <c r="A1989" s="2">
        <v>1</v>
      </c>
      <c r="B1989" s="6" t="s">
        <v>35</v>
      </c>
      <c r="C1989" s="6">
        <v>0</v>
      </c>
      <c r="D1989" s="5" t="s">
        <v>170</v>
      </c>
      <c r="E1989" s="5" t="str">
        <f t="shared" si="720"/>
        <v>323</v>
      </c>
      <c r="F1989" s="5" t="str">
        <f t="shared" si="719"/>
        <v>3232008</v>
      </c>
      <c r="G1989" s="7">
        <v>118.532</v>
      </c>
      <c r="H1989" s="7">
        <v>115.503</v>
      </c>
      <c r="I1989" s="7">
        <v>96.864000000000004</v>
      </c>
      <c r="J1989" s="7">
        <v>107.575</v>
      </c>
      <c r="K1989" s="7">
        <v>81.718999999999994</v>
      </c>
      <c r="L1989" s="7">
        <v>83.863</v>
      </c>
      <c r="M1989" s="7">
        <v>105.45</v>
      </c>
      <c r="N1989" s="7">
        <v>102.143</v>
      </c>
      <c r="O1989" s="7"/>
    </row>
    <row r="1990" spans="1:15" x14ac:dyDescent="0.2">
      <c r="A1990" s="2">
        <v>1</v>
      </c>
      <c r="B1990" s="6" t="s">
        <v>36</v>
      </c>
      <c r="C1990" s="6">
        <v>0</v>
      </c>
      <c r="D1990" s="5" t="s">
        <v>170</v>
      </c>
      <c r="E1990" s="5" t="str">
        <f t="shared" si="720"/>
        <v>323</v>
      </c>
      <c r="F1990" s="5" t="str">
        <f t="shared" si="719"/>
        <v>3232009</v>
      </c>
      <c r="G1990" s="7">
        <v>112.992</v>
      </c>
      <c r="H1990" s="7">
        <v>110.318</v>
      </c>
      <c r="I1990" s="7">
        <v>81.721000000000004</v>
      </c>
      <c r="J1990" s="7">
        <v>107.26300000000001</v>
      </c>
      <c r="K1990" s="7">
        <v>72.325000000000003</v>
      </c>
      <c r="L1990" s="7">
        <v>74.078000000000003</v>
      </c>
      <c r="M1990" s="7">
        <v>106.101</v>
      </c>
      <c r="N1990" s="7">
        <v>86.706999999999994</v>
      </c>
      <c r="O1990" s="7"/>
    </row>
    <row r="1991" spans="1:15" x14ac:dyDescent="0.2">
      <c r="A1991" s="2">
        <v>1</v>
      </c>
      <c r="B1991" s="6" t="s">
        <v>37</v>
      </c>
      <c r="C1991" s="6">
        <v>0</v>
      </c>
      <c r="D1991" s="5" t="s">
        <v>170</v>
      </c>
      <c r="E1991" s="5" t="str">
        <f t="shared" si="720"/>
        <v>323</v>
      </c>
      <c r="F1991" s="5" t="str">
        <f t="shared" si="719"/>
        <v>3232010</v>
      </c>
      <c r="G1991" s="7">
        <v>117.776</v>
      </c>
      <c r="H1991" s="7">
        <v>115.27200000000001</v>
      </c>
      <c r="I1991" s="7">
        <v>81.465999999999994</v>
      </c>
      <c r="J1991" s="7">
        <v>107.527</v>
      </c>
      <c r="K1991" s="7">
        <v>69.17</v>
      </c>
      <c r="L1991" s="7">
        <v>70.673000000000002</v>
      </c>
      <c r="M1991" s="7">
        <v>101.30200000000001</v>
      </c>
      <c r="N1991" s="7">
        <v>82.527000000000001</v>
      </c>
      <c r="O1991" s="7"/>
    </row>
    <row r="1992" spans="1:15" x14ac:dyDescent="0.2">
      <c r="A1992" s="2">
        <v>1</v>
      </c>
      <c r="B1992" s="6" t="s">
        <v>63</v>
      </c>
      <c r="C1992" s="6">
        <v>0</v>
      </c>
      <c r="D1992" s="5" t="s">
        <v>170</v>
      </c>
      <c r="E1992" s="5" t="str">
        <f t="shared" si="720"/>
        <v>323</v>
      </c>
      <c r="F1992" s="5" t="str">
        <f t="shared" ref="F1992:F2055" si="721">IF(LEN(E1992)=0,"",E1992&amp;B1992)</f>
        <v>3232011</v>
      </c>
      <c r="G1992" s="7">
        <v>123.25700000000001</v>
      </c>
      <c r="H1992" s="7">
        <v>120.79300000000001</v>
      </c>
      <c r="I1992" s="7">
        <v>80.701999999999998</v>
      </c>
      <c r="J1992" s="7">
        <v>108.961</v>
      </c>
      <c r="K1992" s="7">
        <v>65.474999999999994</v>
      </c>
      <c r="L1992" s="7">
        <v>66.81</v>
      </c>
      <c r="M1992" s="7">
        <v>100.524</v>
      </c>
      <c r="N1992" s="7">
        <v>81.125</v>
      </c>
      <c r="O1992" s="7"/>
    </row>
    <row r="1993" spans="1:15" x14ac:dyDescent="0.2">
      <c r="A1993" s="2">
        <v>0</v>
      </c>
      <c r="B1993" s="5" t="s">
        <v>169</v>
      </c>
      <c r="C1993" s="6" t="s">
        <v>0</v>
      </c>
      <c r="E1993" s="5" t="str">
        <f t="shared" ref="E1993:E2056" si="722">IF(C1993=0,IF(LEN(D1993)&lt;&gt;3,"",D1993),IF(LEN(D1993)&lt;&gt;4,"",LEFT(D1993,3)))</f>
        <v/>
      </c>
      <c r="F1993" s="5" t="str">
        <f t="shared" si="721"/>
        <v/>
      </c>
    </row>
    <row r="1994" spans="1:15" x14ac:dyDescent="0.2">
      <c r="A1994" s="2">
        <v>1</v>
      </c>
      <c r="B1994" s="6" t="s">
        <v>13</v>
      </c>
      <c r="C1994" s="6">
        <v>0</v>
      </c>
      <c r="D1994" s="5" t="s">
        <v>171</v>
      </c>
      <c r="E1994" s="5" t="str">
        <f t="shared" si="722"/>
        <v/>
      </c>
      <c r="F1994" s="5" t="str">
        <f t="shared" si="721"/>
        <v/>
      </c>
      <c r="G1994" s="7">
        <v>87.631</v>
      </c>
      <c r="H1994" s="7">
        <v>87.641000000000005</v>
      </c>
      <c r="I1994" s="7">
        <v>94.376000000000005</v>
      </c>
      <c r="J1994" s="7">
        <v>74.174000000000007</v>
      </c>
      <c r="K1994" s="7">
        <v>107.69799999999999</v>
      </c>
      <c r="L1994" s="7">
        <v>107.685</v>
      </c>
      <c r="M1994" s="7">
        <v>75.540000000000006</v>
      </c>
      <c r="N1994" s="7">
        <v>71.290999999999997</v>
      </c>
      <c r="O1994" s="7"/>
    </row>
    <row r="1995" spans="1:15" x14ac:dyDescent="0.2">
      <c r="A1995" s="2">
        <v>1</v>
      </c>
      <c r="B1995" s="6" t="s">
        <v>15</v>
      </c>
      <c r="C1995" s="6">
        <v>0</v>
      </c>
      <c r="D1995" s="5" t="s">
        <v>171</v>
      </c>
      <c r="E1995" s="5" t="str">
        <f t="shared" si="722"/>
        <v/>
      </c>
      <c r="F1995" s="5" t="str">
        <f t="shared" si="721"/>
        <v/>
      </c>
      <c r="G1995" s="7">
        <v>85.231999999999999</v>
      </c>
      <c r="H1995" s="7">
        <v>85.384</v>
      </c>
      <c r="I1995" s="7">
        <v>97.311999999999998</v>
      </c>
      <c r="J1995" s="7">
        <v>76.712999999999994</v>
      </c>
      <c r="K1995" s="7">
        <v>114.17400000000001</v>
      </c>
      <c r="L1995" s="7">
        <v>113.97</v>
      </c>
      <c r="M1995" s="7">
        <v>77.55</v>
      </c>
      <c r="N1995" s="7">
        <v>75.465000000000003</v>
      </c>
      <c r="O1995" s="7"/>
    </row>
    <row r="1996" spans="1:15" x14ac:dyDescent="0.2">
      <c r="A1996" s="2">
        <v>1</v>
      </c>
      <c r="B1996" s="6" t="s">
        <v>16</v>
      </c>
      <c r="C1996" s="6">
        <v>0</v>
      </c>
      <c r="D1996" s="5" t="s">
        <v>171</v>
      </c>
      <c r="E1996" s="5" t="str">
        <f t="shared" si="722"/>
        <v/>
      </c>
      <c r="F1996" s="5" t="str">
        <f t="shared" si="721"/>
        <v/>
      </c>
      <c r="G1996" s="7">
        <v>84.460999999999999</v>
      </c>
      <c r="H1996" s="7">
        <v>84.932000000000002</v>
      </c>
      <c r="I1996" s="7">
        <v>97.632000000000005</v>
      </c>
      <c r="J1996" s="7">
        <v>80.111999999999995</v>
      </c>
      <c r="K1996" s="7">
        <v>115.59399999999999</v>
      </c>
      <c r="L1996" s="7">
        <v>114.953</v>
      </c>
      <c r="M1996" s="7">
        <v>79.843999999999994</v>
      </c>
      <c r="N1996" s="7">
        <v>77.953000000000003</v>
      </c>
      <c r="O1996" s="7"/>
    </row>
    <row r="1997" spans="1:15" x14ac:dyDescent="0.2">
      <c r="A1997" s="2">
        <v>1</v>
      </c>
      <c r="B1997" s="6" t="s">
        <v>17</v>
      </c>
      <c r="C1997" s="6">
        <v>0</v>
      </c>
      <c r="D1997" s="5" t="s">
        <v>171</v>
      </c>
      <c r="E1997" s="5" t="str">
        <f t="shared" si="722"/>
        <v/>
      </c>
      <c r="F1997" s="5" t="str">
        <f t="shared" si="721"/>
        <v/>
      </c>
      <c r="G1997" s="7">
        <v>86.260999999999996</v>
      </c>
      <c r="H1997" s="7">
        <v>86.381</v>
      </c>
      <c r="I1997" s="7">
        <v>100.809</v>
      </c>
      <c r="J1997" s="7">
        <v>81.882000000000005</v>
      </c>
      <c r="K1997" s="7">
        <v>116.866</v>
      </c>
      <c r="L1997" s="7">
        <v>116.703</v>
      </c>
      <c r="M1997" s="7">
        <v>81.918999999999997</v>
      </c>
      <c r="N1997" s="7">
        <v>82.581999999999994</v>
      </c>
      <c r="O1997" s="7"/>
    </row>
    <row r="1998" spans="1:15" x14ac:dyDescent="0.2">
      <c r="A1998" s="2">
        <v>1</v>
      </c>
      <c r="B1998" s="6" t="s">
        <v>18</v>
      </c>
      <c r="C1998" s="6">
        <v>0</v>
      </c>
      <c r="D1998" s="5" t="s">
        <v>171</v>
      </c>
      <c r="E1998" s="5" t="str">
        <f t="shared" si="722"/>
        <v/>
      </c>
      <c r="F1998" s="5" t="str">
        <f t="shared" si="721"/>
        <v/>
      </c>
      <c r="G1998" s="7">
        <v>85.968999999999994</v>
      </c>
      <c r="H1998" s="7">
        <v>85.334999999999994</v>
      </c>
      <c r="I1998" s="7">
        <v>97.290999999999997</v>
      </c>
      <c r="J1998" s="7">
        <v>83.275000000000006</v>
      </c>
      <c r="K1998" s="7">
        <v>113.17</v>
      </c>
      <c r="L1998" s="7">
        <v>114.011</v>
      </c>
      <c r="M1998" s="7">
        <v>84.591999999999999</v>
      </c>
      <c r="N1998" s="7">
        <v>82.3</v>
      </c>
      <c r="O1998" s="7"/>
    </row>
    <row r="1999" spans="1:15" x14ac:dyDescent="0.2">
      <c r="A1999" s="2">
        <v>1</v>
      </c>
      <c r="B1999" s="6" t="s">
        <v>19</v>
      </c>
      <c r="C1999" s="6">
        <v>0</v>
      </c>
      <c r="D1999" s="5" t="s">
        <v>171</v>
      </c>
      <c r="E1999" s="5" t="str">
        <f t="shared" si="722"/>
        <v/>
      </c>
      <c r="F1999" s="5" t="str">
        <f t="shared" si="721"/>
        <v/>
      </c>
      <c r="G1999" s="7">
        <v>90.876000000000005</v>
      </c>
      <c r="H1999" s="7">
        <v>91.763999999999996</v>
      </c>
      <c r="I1999" s="7">
        <v>102.596</v>
      </c>
      <c r="J1999" s="7">
        <v>84.141000000000005</v>
      </c>
      <c r="K1999" s="7">
        <v>112.89700000000001</v>
      </c>
      <c r="L1999" s="7">
        <v>111.803</v>
      </c>
      <c r="M1999" s="7">
        <v>86.927000000000007</v>
      </c>
      <c r="N1999" s="7">
        <v>89.183000000000007</v>
      </c>
      <c r="O1999" s="7"/>
    </row>
    <row r="2000" spans="1:15" x14ac:dyDescent="0.2">
      <c r="A2000" s="2">
        <v>1</v>
      </c>
      <c r="B2000" s="6" t="s">
        <v>20</v>
      </c>
      <c r="C2000" s="6">
        <v>0</v>
      </c>
      <c r="D2000" s="5" t="s">
        <v>171</v>
      </c>
      <c r="E2000" s="5" t="str">
        <f t="shared" si="722"/>
        <v/>
      </c>
      <c r="F2000" s="5" t="str">
        <f t="shared" si="721"/>
        <v/>
      </c>
      <c r="G2000" s="7">
        <v>88.683000000000007</v>
      </c>
      <c r="H2000" s="7">
        <v>89.811000000000007</v>
      </c>
      <c r="I2000" s="7">
        <v>102.39400000000001</v>
      </c>
      <c r="J2000" s="7">
        <v>86.322999999999993</v>
      </c>
      <c r="K2000" s="7">
        <v>115.46</v>
      </c>
      <c r="L2000" s="7">
        <v>114.011</v>
      </c>
      <c r="M2000" s="7">
        <v>88.608000000000004</v>
      </c>
      <c r="N2000" s="7">
        <v>90.73</v>
      </c>
      <c r="O2000" s="7"/>
    </row>
    <row r="2001" spans="1:15" x14ac:dyDescent="0.2">
      <c r="A2001" s="2">
        <v>1</v>
      </c>
      <c r="B2001" s="6" t="s">
        <v>21</v>
      </c>
      <c r="C2001" s="6">
        <v>0</v>
      </c>
      <c r="D2001" s="5" t="s">
        <v>171</v>
      </c>
      <c r="E2001" s="5" t="str">
        <f t="shared" si="722"/>
        <v/>
      </c>
      <c r="F2001" s="5" t="str">
        <f t="shared" si="721"/>
        <v/>
      </c>
      <c r="G2001" s="7">
        <v>86.882000000000005</v>
      </c>
      <c r="H2001" s="7">
        <v>88.789000000000001</v>
      </c>
      <c r="I2001" s="7">
        <v>103.499</v>
      </c>
      <c r="J2001" s="7">
        <v>87.587999999999994</v>
      </c>
      <c r="K2001" s="7">
        <v>119.127</v>
      </c>
      <c r="L2001" s="7">
        <v>116.568</v>
      </c>
      <c r="M2001" s="7">
        <v>88.635000000000005</v>
      </c>
      <c r="N2001" s="7">
        <v>91.736999999999995</v>
      </c>
      <c r="O2001" s="7"/>
    </row>
    <row r="2002" spans="1:15" x14ac:dyDescent="0.2">
      <c r="A2002" s="2">
        <v>1</v>
      </c>
      <c r="B2002" s="6" t="s">
        <v>22</v>
      </c>
      <c r="C2002" s="6">
        <v>0</v>
      </c>
      <c r="D2002" s="5" t="s">
        <v>171</v>
      </c>
      <c r="E2002" s="5" t="str">
        <f t="shared" si="722"/>
        <v/>
      </c>
      <c r="F2002" s="5" t="str">
        <f t="shared" si="721"/>
        <v/>
      </c>
      <c r="G2002" s="7">
        <v>87.561999999999998</v>
      </c>
      <c r="H2002" s="7">
        <v>88.849000000000004</v>
      </c>
      <c r="I2002" s="7">
        <v>104.92100000000001</v>
      </c>
      <c r="J2002" s="7">
        <v>93.061999999999998</v>
      </c>
      <c r="K2002" s="7">
        <v>119.825</v>
      </c>
      <c r="L2002" s="7">
        <v>118.089</v>
      </c>
      <c r="M2002" s="7">
        <v>90.819000000000003</v>
      </c>
      <c r="N2002" s="7">
        <v>95.287999999999997</v>
      </c>
      <c r="O2002" s="7"/>
    </row>
    <row r="2003" spans="1:15" x14ac:dyDescent="0.2">
      <c r="A2003" s="2">
        <v>1</v>
      </c>
      <c r="B2003" s="6" t="s">
        <v>23</v>
      </c>
      <c r="C2003" s="6">
        <v>0</v>
      </c>
      <c r="D2003" s="5" t="s">
        <v>171</v>
      </c>
      <c r="E2003" s="5" t="str">
        <f t="shared" si="722"/>
        <v/>
      </c>
      <c r="F2003" s="5" t="str">
        <f t="shared" si="721"/>
        <v/>
      </c>
      <c r="G2003" s="7">
        <v>89.227000000000004</v>
      </c>
      <c r="H2003" s="7">
        <v>89.935000000000002</v>
      </c>
      <c r="I2003" s="7">
        <v>105.52500000000001</v>
      </c>
      <c r="J2003" s="7">
        <v>95.090999999999994</v>
      </c>
      <c r="K2003" s="7">
        <v>118.26600000000001</v>
      </c>
      <c r="L2003" s="7">
        <v>117.33499999999999</v>
      </c>
      <c r="M2003" s="7">
        <v>93.975999999999999</v>
      </c>
      <c r="N2003" s="7">
        <v>99.168000000000006</v>
      </c>
      <c r="O2003" s="7"/>
    </row>
    <row r="2004" spans="1:15" x14ac:dyDescent="0.2">
      <c r="A2004" s="2">
        <v>1</v>
      </c>
      <c r="B2004" s="6" t="s">
        <v>24</v>
      </c>
      <c r="C2004" s="6">
        <v>0</v>
      </c>
      <c r="D2004" s="5" t="s">
        <v>171</v>
      </c>
      <c r="E2004" s="5" t="str">
        <f t="shared" si="722"/>
        <v/>
      </c>
      <c r="F2004" s="5" t="str">
        <f t="shared" si="721"/>
        <v/>
      </c>
      <c r="G2004" s="7">
        <v>88.822999999999993</v>
      </c>
      <c r="H2004" s="7">
        <v>90.944000000000003</v>
      </c>
      <c r="I2004" s="7">
        <v>107.456</v>
      </c>
      <c r="J2004" s="7">
        <v>95.284000000000006</v>
      </c>
      <c r="K2004" s="7">
        <v>120.977</v>
      </c>
      <c r="L2004" s="7">
        <v>118.15600000000001</v>
      </c>
      <c r="M2004" s="7">
        <v>95.766000000000005</v>
      </c>
      <c r="N2004" s="7">
        <v>102.90600000000001</v>
      </c>
      <c r="O2004" s="7"/>
    </row>
    <row r="2005" spans="1:15" x14ac:dyDescent="0.2">
      <c r="A2005" s="2">
        <v>1</v>
      </c>
      <c r="B2005" s="6" t="s">
        <v>25</v>
      </c>
      <c r="C2005" s="6">
        <v>0</v>
      </c>
      <c r="D2005" s="5" t="s">
        <v>171</v>
      </c>
      <c r="E2005" s="5" t="str">
        <f t="shared" si="722"/>
        <v/>
      </c>
      <c r="F2005" s="5" t="str">
        <f t="shared" si="721"/>
        <v/>
      </c>
      <c r="G2005" s="7">
        <v>90.031999999999996</v>
      </c>
      <c r="H2005" s="7">
        <v>90.965999999999994</v>
      </c>
      <c r="I2005" s="7">
        <v>108.315</v>
      </c>
      <c r="J2005" s="7">
        <v>97.061999999999998</v>
      </c>
      <c r="K2005" s="7">
        <v>120.307</v>
      </c>
      <c r="L2005" s="7">
        <v>119.071</v>
      </c>
      <c r="M2005" s="7">
        <v>97.700999999999993</v>
      </c>
      <c r="N2005" s="7">
        <v>105.824</v>
      </c>
      <c r="O2005" s="7"/>
    </row>
    <row r="2006" spans="1:15" x14ac:dyDescent="0.2">
      <c r="A2006" s="2">
        <v>1</v>
      </c>
      <c r="B2006" s="6" t="s">
        <v>26</v>
      </c>
      <c r="C2006" s="6">
        <v>0</v>
      </c>
      <c r="D2006" s="5" t="s">
        <v>171</v>
      </c>
      <c r="E2006" s="5" t="str">
        <f t="shared" si="722"/>
        <v/>
      </c>
      <c r="F2006" s="5" t="str">
        <f t="shared" si="721"/>
        <v/>
      </c>
      <c r="G2006" s="7">
        <v>92.331999999999994</v>
      </c>
      <c r="H2006" s="7">
        <v>93.686999999999998</v>
      </c>
      <c r="I2006" s="7">
        <v>109.184</v>
      </c>
      <c r="J2006" s="7">
        <v>97.397000000000006</v>
      </c>
      <c r="K2006" s="7">
        <v>118.252</v>
      </c>
      <c r="L2006" s="7">
        <v>116.541</v>
      </c>
      <c r="M2006" s="7">
        <v>98.24</v>
      </c>
      <c r="N2006" s="7">
        <v>107.26300000000001</v>
      </c>
      <c r="O2006" s="7"/>
    </row>
    <row r="2007" spans="1:15" x14ac:dyDescent="0.2">
      <c r="A2007" s="2">
        <v>1</v>
      </c>
      <c r="B2007" s="6" t="s">
        <v>27</v>
      </c>
      <c r="C2007" s="6">
        <v>0</v>
      </c>
      <c r="D2007" s="5" t="s">
        <v>171</v>
      </c>
      <c r="E2007" s="5" t="str">
        <f t="shared" si="722"/>
        <v/>
      </c>
      <c r="F2007" s="5" t="str">
        <f t="shared" si="721"/>
        <v/>
      </c>
      <c r="G2007" s="7">
        <v>94.831999999999994</v>
      </c>
      <c r="H2007" s="7">
        <v>96.025999999999996</v>
      </c>
      <c r="I2007" s="7">
        <v>109.816</v>
      </c>
      <c r="J2007" s="7">
        <v>99.55</v>
      </c>
      <c r="K2007" s="7">
        <v>115.801</v>
      </c>
      <c r="L2007" s="7">
        <v>114.361</v>
      </c>
      <c r="M2007" s="7">
        <v>99.915999999999997</v>
      </c>
      <c r="N2007" s="7">
        <v>109.724</v>
      </c>
      <c r="O2007" s="7"/>
    </row>
    <row r="2008" spans="1:15" x14ac:dyDescent="0.2">
      <c r="A2008" s="2">
        <v>1</v>
      </c>
      <c r="B2008" s="6" t="s">
        <v>28</v>
      </c>
      <c r="C2008" s="6">
        <v>0</v>
      </c>
      <c r="D2008" s="5" t="s">
        <v>171</v>
      </c>
      <c r="E2008" s="5" t="str">
        <f t="shared" si="722"/>
        <v/>
      </c>
      <c r="F2008" s="5" t="str">
        <f t="shared" si="721"/>
        <v/>
      </c>
      <c r="G2008" s="7">
        <v>94.885999999999996</v>
      </c>
      <c r="H2008" s="7">
        <v>95.394000000000005</v>
      </c>
      <c r="I2008" s="7">
        <v>104.22799999999999</v>
      </c>
      <c r="J2008" s="7">
        <v>100.854</v>
      </c>
      <c r="K2008" s="7">
        <v>109.84399999999999</v>
      </c>
      <c r="L2008" s="7">
        <v>109.26</v>
      </c>
      <c r="M2008" s="7">
        <v>101.89400000000001</v>
      </c>
      <c r="N2008" s="7">
        <v>106.202</v>
      </c>
      <c r="O2008" s="7"/>
    </row>
    <row r="2009" spans="1:15" x14ac:dyDescent="0.2">
      <c r="A2009" s="2">
        <v>1</v>
      </c>
      <c r="B2009" s="6" t="s">
        <v>29</v>
      </c>
      <c r="C2009" s="6">
        <v>0</v>
      </c>
      <c r="D2009" s="5" t="s">
        <v>171</v>
      </c>
      <c r="E2009" s="5" t="str">
        <f t="shared" si="722"/>
        <v/>
      </c>
      <c r="F2009" s="5" t="str">
        <f t="shared" si="721"/>
        <v/>
      </c>
      <c r="G2009" s="7">
        <v>100</v>
      </c>
      <c r="H2009" s="7">
        <v>100</v>
      </c>
      <c r="I2009" s="7">
        <v>100</v>
      </c>
      <c r="J2009" s="7">
        <v>100</v>
      </c>
      <c r="K2009" s="7">
        <v>100</v>
      </c>
      <c r="L2009" s="7">
        <v>100</v>
      </c>
      <c r="M2009" s="7">
        <v>100</v>
      </c>
      <c r="N2009" s="7">
        <v>100</v>
      </c>
      <c r="O2009" s="7"/>
    </row>
    <row r="2010" spans="1:15" x14ac:dyDescent="0.2">
      <c r="A2010" s="2">
        <v>1</v>
      </c>
      <c r="B2010" s="6" t="s">
        <v>30</v>
      </c>
      <c r="C2010" s="6">
        <v>0</v>
      </c>
      <c r="D2010" s="5" t="s">
        <v>171</v>
      </c>
      <c r="E2010" s="5" t="str">
        <f t="shared" si="722"/>
        <v/>
      </c>
      <c r="F2010" s="5" t="str">
        <f t="shared" si="721"/>
        <v/>
      </c>
      <c r="G2010" s="7">
        <v>100.328</v>
      </c>
      <c r="H2010" s="7">
        <v>99.236999999999995</v>
      </c>
      <c r="I2010" s="7">
        <v>96.766000000000005</v>
      </c>
      <c r="J2010" s="7">
        <v>100.24299999999999</v>
      </c>
      <c r="K2010" s="7">
        <v>96.45</v>
      </c>
      <c r="L2010" s="7">
        <v>97.51</v>
      </c>
      <c r="M2010" s="7">
        <v>101.626</v>
      </c>
      <c r="N2010" s="7">
        <v>98.34</v>
      </c>
      <c r="O2010" s="7"/>
    </row>
    <row r="2011" spans="1:15" x14ac:dyDescent="0.2">
      <c r="A2011" s="2">
        <v>1</v>
      </c>
      <c r="B2011" s="6" t="s">
        <v>31</v>
      </c>
      <c r="C2011" s="6">
        <v>0</v>
      </c>
      <c r="D2011" s="5" t="s">
        <v>171</v>
      </c>
      <c r="E2011" s="5" t="str">
        <f t="shared" si="722"/>
        <v/>
      </c>
      <c r="F2011" s="5" t="str">
        <f t="shared" si="721"/>
        <v/>
      </c>
      <c r="G2011" s="7">
        <v>103.65</v>
      </c>
      <c r="H2011" s="7">
        <v>103.452</v>
      </c>
      <c r="I2011" s="7">
        <v>97.575999999999993</v>
      </c>
      <c r="J2011" s="7">
        <v>101.062</v>
      </c>
      <c r="K2011" s="7">
        <v>94.141000000000005</v>
      </c>
      <c r="L2011" s="7">
        <v>94.32</v>
      </c>
      <c r="M2011" s="7">
        <v>99.617000000000004</v>
      </c>
      <c r="N2011" s="7">
        <v>97.203000000000003</v>
      </c>
      <c r="O2011" s="7"/>
    </row>
    <row r="2012" spans="1:15" x14ac:dyDescent="0.2">
      <c r="A2012" s="2">
        <v>1</v>
      </c>
      <c r="B2012" s="6" t="s">
        <v>32</v>
      </c>
      <c r="C2012" s="6">
        <v>0</v>
      </c>
      <c r="D2012" s="5" t="s">
        <v>171</v>
      </c>
      <c r="E2012" s="5" t="str">
        <f t="shared" si="722"/>
        <v/>
      </c>
      <c r="F2012" s="5" t="str">
        <f t="shared" si="721"/>
        <v/>
      </c>
      <c r="G2012" s="7">
        <v>109.11499999999999</v>
      </c>
      <c r="H2012" s="7">
        <v>108.872</v>
      </c>
      <c r="I2012" s="7">
        <v>99.903999999999996</v>
      </c>
      <c r="J2012" s="7">
        <v>102.562</v>
      </c>
      <c r="K2012" s="7">
        <v>91.558999999999997</v>
      </c>
      <c r="L2012" s="7">
        <v>91.763000000000005</v>
      </c>
      <c r="M2012" s="7">
        <v>97.638000000000005</v>
      </c>
      <c r="N2012" s="7">
        <v>97.543999999999997</v>
      </c>
      <c r="O2012" s="7"/>
    </row>
    <row r="2013" spans="1:15" x14ac:dyDescent="0.2">
      <c r="A2013" s="2">
        <v>1</v>
      </c>
      <c r="B2013" s="6" t="s">
        <v>33</v>
      </c>
      <c r="C2013" s="6">
        <v>0</v>
      </c>
      <c r="D2013" s="5" t="s">
        <v>171</v>
      </c>
      <c r="E2013" s="5" t="str">
        <f t="shared" si="722"/>
        <v/>
      </c>
      <c r="F2013" s="5" t="str">
        <f t="shared" si="721"/>
        <v/>
      </c>
      <c r="G2013" s="7">
        <v>111.685</v>
      </c>
      <c r="H2013" s="7">
        <v>113.226</v>
      </c>
      <c r="I2013" s="7">
        <v>100.51600000000001</v>
      </c>
      <c r="J2013" s="7">
        <v>104.67700000000001</v>
      </c>
      <c r="K2013" s="7">
        <v>90</v>
      </c>
      <c r="L2013" s="7">
        <v>88.775000000000006</v>
      </c>
      <c r="M2013" s="7">
        <v>100.81</v>
      </c>
      <c r="N2013" s="7">
        <v>101.331</v>
      </c>
      <c r="O2013" s="7"/>
    </row>
    <row r="2014" spans="1:15" x14ac:dyDescent="0.2">
      <c r="A2014" s="2">
        <v>1</v>
      </c>
      <c r="B2014" s="6" t="s">
        <v>34</v>
      </c>
      <c r="C2014" s="6">
        <v>0</v>
      </c>
      <c r="D2014" s="5" t="s">
        <v>171</v>
      </c>
      <c r="E2014" s="5" t="str">
        <f t="shared" si="722"/>
        <v/>
      </c>
      <c r="F2014" s="5" t="str">
        <f t="shared" si="721"/>
        <v/>
      </c>
      <c r="G2014" s="7">
        <v>116.997</v>
      </c>
      <c r="H2014" s="7">
        <v>116.488</v>
      </c>
      <c r="I2014" s="7">
        <v>103.083</v>
      </c>
      <c r="J2014" s="7">
        <v>105.399</v>
      </c>
      <c r="K2014" s="7">
        <v>88.108000000000004</v>
      </c>
      <c r="L2014" s="7">
        <v>88.492999999999995</v>
      </c>
      <c r="M2014" s="7">
        <v>105.93899999999999</v>
      </c>
      <c r="N2014" s="7">
        <v>109.206</v>
      </c>
      <c r="O2014" s="7"/>
    </row>
    <row r="2015" spans="1:15" x14ac:dyDescent="0.2">
      <c r="A2015" s="2">
        <v>1</v>
      </c>
      <c r="B2015" s="6" t="s">
        <v>35</v>
      </c>
      <c r="C2015" s="6">
        <v>0</v>
      </c>
      <c r="D2015" s="5" t="s">
        <v>171</v>
      </c>
      <c r="E2015" s="5" t="str">
        <f t="shared" si="722"/>
        <v/>
      </c>
      <c r="F2015" s="5" t="str">
        <f t="shared" si="721"/>
        <v/>
      </c>
      <c r="G2015" s="7">
        <v>118.532</v>
      </c>
      <c r="H2015" s="7">
        <v>115.503</v>
      </c>
      <c r="I2015" s="7">
        <v>96.864000000000004</v>
      </c>
      <c r="J2015" s="7">
        <v>107.575</v>
      </c>
      <c r="K2015" s="7">
        <v>81.718999999999994</v>
      </c>
      <c r="L2015" s="7">
        <v>83.863</v>
      </c>
      <c r="M2015" s="7">
        <v>105.45</v>
      </c>
      <c r="N2015" s="7">
        <v>102.143</v>
      </c>
      <c r="O2015" s="7"/>
    </row>
    <row r="2016" spans="1:15" x14ac:dyDescent="0.2">
      <c r="A2016" s="2">
        <v>1</v>
      </c>
      <c r="B2016" s="6" t="s">
        <v>36</v>
      </c>
      <c r="C2016" s="6">
        <v>0</v>
      </c>
      <c r="D2016" s="5" t="s">
        <v>171</v>
      </c>
      <c r="E2016" s="5" t="str">
        <f t="shared" si="722"/>
        <v/>
      </c>
      <c r="F2016" s="5" t="str">
        <f t="shared" si="721"/>
        <v/>
      </c>
      <c r="G2016" s="7">
        <v>112.992</v>
      </c>
      <c r="H2016" s="7">
        <v>110.318</v>
      </c>
      <c r="I2016" s="7">
        <v>81.721000000000004</v>
      </c>
      <c r="J2016" s="7">
        <v>107.26300000000001</v>
      </c>
      <c r="K2016" s="7">
        <v>72.325000000000003</v>
      </c>
      <c r="L2016" s="7">
        <v>74.078000000000003</v>
      </c>
      <c r="M2016" s="7">
        <v>106.101</v>
      </c>
      <c r="N2016" s="7">
        <v>86.706999999999994</v>
      </c>
      <c r="O2016" s="7"/>
    </row>
    <row r="2017" spans="1:15" x14ac:dyDescent="0.2">
      <c r="A2017" s="2">
        <v>1</v>
      </c>
      <c r="B2017" s="6" t="s">
        <v>37</v>
      </c>
      <c r="C2017" s="6">
        <v>0</v>
      </c>
      <c r="D2017" s="5" t="s">
        <v>171</v>
      </c>
      <c r="E2017" s="5" t="str">
        <f t="shared" si="722"/>
        <v/>
      </c>
      <c r="F2017" s="5" t="str">
        <f t="shared" si="721"/>
        <v/>
      </c>
      <c r="G2017" s="7">
        <v>117.776</v>
      </c>
      <c r="H2017" s="7">
        <v>115.27200000000001</v>
      </c>
      <c r="I2017" s="7">
        <v>81.465999999999994</v>
      </c>
      <c r="J2017" s="7">
        <v>107.527</v>
      </c>
      <c r="K2017" s="7">
        <v>69.17</v>
      </c>
      <c r="L2017" s="7">
        <v>70.673000000000002</v>
      </c>
      <c r="M2017" s="7">
        <v>101.30200000000001</v>
      </c>
      <c r="N2017" s="7">
        <v>82.527000000000001</v>
      </c>
      <c r="O2017" s="7"/>
    </row>
    <row r="2018" spans="1:15" x14ac:dyDescent="0.2">
      <c r="A2018" s="2">
        <v>1</v>
      </c>
      <c r="B2018" s="6" t="s">
        <v>63</v>
      </c>
      <c r="C2018" s="6">
        <v>0</v>
      </c>
      <c r="D2018" s="5" t="s">
        <v>171</v>
      </c>
      <c r="E2018" s="5" t="str">
        <f t="shared" si="722"/>
        <v/>
      </c>
      <c r="F2018" s="5" t="str">
        <f t="shared" si="721"/>
        <v/>
      </c>
      <c r="G2018" s="7">
        <v>123.25700000000001</v>
      </c>
      <c r="H2018" s="7">
        <v>120.79300000000001</v>
      </c>
      <c r="I2018" s="7">
        <v>80.701999999999998</v>
      </c>
      <c r="J2018" s="7">
        <v>108.961</v>
      </c>
      <c r="K2018" s="7">
        <v>65.474999999999994</v>
      </c>
      <c r="L2018" s="7">
        <v>66.81</v>
      </c>
      <c r="M2018" s="7">
        <v>100.524</v>
      </c>
      <c r="N2018" s="7">
        <v>81.125</v>
      </c>
      <c r="O2018" s="7"/>
    </row>
    <row r="2019" spans="1:15" x14ac:dyDescent="0.2">
      <c r="A2019" s="2">
        <v>0</v>
      </c>
      <c r="B2019" s="5" t="s">
        <v>172</v>
      </c>
      <c r="C2019" s="6" t="s">
        <v>0</v>
      </c>
      <c r="E2019" s="5" t="str">
        <f t="shared" si="722"/>
        <v/>
      </c>
      <c r="F2019" s="5" t="str">
        <f t="shared" si="721"/>
        <v/>
      </c>
    </row>
    <row r="2020" spans="1:15" x14ac:dyDescent="0.2">
      <c r="A2020" s="2">
        <v>1</v>
      </c>
      <c r="B2020" s="6" t="s">
        <v>13</v>
      </c>
      <c r="C2020" s="6">
        <v>0</v>
      </c>
      <c r="D2020" s="5" t="s">
        <v>173</v>
      </c>
      <c r="E2020" s="5" t="str">
        <f t="shared" si="722"/>
        <v/>
      </c>
      <c r="F2020" s="5" t="str">
        <f t="shared" si="721"/>
        <v/>
      </c>
      <c r="G2020" s="7">
        <v>88.522999999999996</v>
      </c>
      <c r="H2020" s="7">
        <v>88.570999999999998</v>
      </c>
      <c r="I2020" s="7">
        <v>92.858999999999995</v>
      </c>
      <c r="J2020" s="7">
        <v>73.447999999999993</v>
      </c>
      <c r="K2020" s="7">
        <v>104.898</v>
      </c>
      <c r="L2020" s="7">
        <v>104.84099999999999</v>
      </c>
      <c r="M2020" s="7">
        <v>73.058000000000007</v>
      </c>
      <c r="N2020" s="7">
        <v>67.840999999999994</v>
      </c>
      <c r="O2020" s="7"/>
    </row>
    <row r="2021" spans="1:15" x14ac:dyDescent="0.2">
      <c r="A2021" s="2">
        <v>1</v>
      </c>
      <c r="B2021" s="6" t="s">
        <v>15</v>
      </c>
      <c r="C2021" s="6">
        <v>0</v>
      </c>
      <c r="D2021" s="5" t="s">
        <v>173</v>
      </c>
      <c r="E2021" s="5" t="str">
        <f t="shared" si="722"/>
        <v/>
      </c>
      <c r="F2021" s="5" t="str">
        <f t="shared" si="721"/>
        <v/>
      </c>
      <c r="G2021" s="7">
        <v>86.08</v>
      </c>
      <c r="H2021" s="7">
        <v>86.198999999999998</v>
      </c>
      <c r="I2021" s="7">
        <v>95.588999999999999</v>
      </c>
      <c r="J2021" s="7">
        <v>76.016999999999996</v>
      </c>
      <c r="K2021" s="7">
        <v>111.047</v>
      </c>
      <c r="L2021" s="7">
        <v>110.893</v>
      </c>
      <c r="M2021" s="7">
        <v>75.036000000000001</v>
      </c>
      <c r="N2021" s="7">
        <v>71.727000000000004</v>
      </c>
      <c r="O2021" s="7"/>
    </row>
    <row r="2022" spans="1:15" x14ac:dyDescent="0.2">
      <c r="A2022" s="2">
        <v>1</v>
      </c>
      <c r="B2022" s="6" t="s">
        <v>16</v>
      </c>
      <c r="C2022" s="6">
        <v>0</v>
      </c>
      <c r="D2022" s="5" t="s">
        <v>173</v>
      </c>
      <c r="E2022" s="5" t="str">
        <f t="shared" si="722"/>
        <v/>
      </c>
      <c r="F2022" s="5" t="str">
        <f t="shared" si="721"/>
        <v/>
      </c>
      <c r="G2022" s="7">
        <v>85.414000000000001</v>
      </c>
      <c r="H2022" s="7">
        <v>85.962000000000003</v>
      </c>
      <c r="I2022" s="7">
        <v>96.111999999999995</v>
      </c>
      <c r="J2022" s="7">
        <v>79.52</v>
      </c>
      <c r="K2022" s="7">
        <v>112.52500000000001</v>
      </c>
      <c r="L2022" s="7">
        <v>111.80800000000001</v>
      </c>
      <c r="M2022" s="7">
        <v>77.477999999999994</v>
      </c>
      <c r="N2022" s="7">
        <v>74.465999999999994</v>
      </c>
      <c r="O2022" s="7"/>
    </row>
    <row r="2023" spans="1:15" x14ac:dyDescent="0.2">
      <c r="A2023" s="2">
        <v>1</v>
      </c>
      <c r="B2023" s="6" t="s">
        <v>17</v>
      </c>
      <c r="C2023" s="6">
        <v>0</v>
      </c>
      <c r="D2023" s="5" t="s">
        <v>173</v>
      </c>
      <c r="E2023" s="5" t="str">
        <f t="shared" si="722"/>
        <v/>
      </c>
      <c r="F2023" s="5" t="str">
        <f t="shared" si="721"/>
        <v/>
      </c>
      <c r="G2023" s="7">
        <v>86.926000000000002</v>
      </c>
      <c r="H2023" s="7">
        <v>87.052000000000007</v>
      </c>
      <c r="I2023" s="7">
        <v>98.988</v>
      </c>
      <c r="J2023" s="7">
        <v>81.343000000000004</v>
      </c>
      <c r="K2023" s="7">
        <v>113.877</v>
      </c>
      <c r="L2023" s="7">
        <v>113.712</v>
      </c>
      <c r="M2023" s="7">
        <v>79.801000000000002</v>
      </c>
      <c r="N2023" s="7">
        <v>78.994</v>
      </c>
      <c r="O2023" s="7"/>
    </row>
    <row r="2024" spans="1:15" x14ac:dyDescent="0.2">
      <c r="A2024" s="2">
        <v>1</v>
      </c>
      <c r="B2024" s="6" t="s">
        <v>18</v>
      </c>
      <c r="C2024" s="6">
        <v>0</v>
      </c>
      <c r="D2024" s="5" t="s">
        <v>173</v>
      </c>
      <c r="E2024" s="5" t="str">
        <f t="shared" si="722"/>
        <v/>
      </c>
      <c r="F2024" s="5" t="str">
        <f t="shared" si="721"/>
        <v/>
      </c>
      <c r="G2024" s="7">
        <v>86.665000000000006</v>
      </c>
      <c r="H2024" s="7">
        <v>85.929000000000002</v>
      </c>
      <c r="I2024" s="7">
        <v>95.543000000000006</v>
      </c>
      <c r="J2024" s="7">
        <v>82.765000000000001</v>
      </c>
      <c r="K2024" s="7">
        <v>110.244</v>
      </c>
      <c r="L2024" s="7">
        <v>111.188</v>
      </c>
      <c r="M2024" s="7">
        <v>82.664000000000001</v>
      </c>
      <c r="N2024" s="7">
        <v>78.98</v>
      </c>
      <c r="O2024" s="7"/>
    </row>
    <row r="2025" spans="1:15" x14ac:dyDescent="0.2">
      <c r="A2025" s="2">
        <v>1</v>
      </c>
      <c r="B2025" s="6" t="s">
        <v>19</v>
      </c>
      <c r="C2025" s="6">
        <v>0</v>
      </c>
      <c r="D2025" s="5" t="s">
        <v>173</v>
      </c>
      <c r="E2025" s="5" t="str">
        <f t="shared" si="722"/>
        <v/>
      </c>
      <c r="F2025" s="5" t="str">
        <f t="shared" si="721"/>
        <v/>
      </c>
      <c r="G2025" s="7">
        <v>91.432000000000002</v>
      </c>
      <c r="H2025" s="7">
        <v>92.304000000000002</v>
      </c>
      <c r="I2025" s="7">
        <v>100.83199999999999</v>
      </c>
      <c r="J2025" s="7">
        <v>83.611000000000004</v>
      </c>
      <c r="K2025" s="7">
        <v>110.28100000000001</v>
      </c>
      <c r="L2025" s="7">
        <v>109.24</v>
      </c>
      <c r="M2025" s="7">
        <v>84.83</v>
      </c>
      <c r="N2025" s="7">
        <v>85.536000000000001</v>
      </c>
      <c r="O2025" s="7"/>
    </row>
    <row r="2026" spans="1:15" x14ac:dyDescent="0.2">
      <c r="A2026" s="2">
        <v>1</v>
      </c>
      <c r="B2026" s="6" t="s">
        <v>20</v>
      </c>
      <c r="C2026" s="6">
        <v>0</v>
      </c>
      <c r="D2026" s="5" t="s">
        <v>173</v>
      </c>
      <c r="E2026" s="5" t="str">
        <f t="shared" si="722"/>
        <v/>
      </c>
      <c r="F2026" s="5" t="str">
        <f t="shared" si="721"/>
        <v/>
      </c>
      <c r="G2026" s="7">
        <v>89.210999999999999</v>
      </c>
      <c r="H2026" s="7">
        <v>90.251999999999995</v>
      </c>
      <c r="I2026" s="7">
        <v>100.709</v>
      </c>
      <c r="J2026" s="7">
        <v>85.897999999999996</v>
      </c>
      <c r="K2026" s="7">
        <v>112.889</v>
      </c>
      <c r="L2026" s="7">
        <v>111.587</v>
      </c>
      <c r="M2026" s="7">
        <v>86.707999999999998</v>
      </c>
      <c r="N2026" s="7">
        <v>87.322999999999993</v>
      </c>
      <c r="O2026" s="7"/>
    </row>
    <row r="2027" spans="1:15" x14ac:dyDescent="0.2">
      <c r="A2027" s="2">
        <v>1</v>
      </c>
      <c r="B2027" s="6" t="s">
        <v>21</v>
      </c>
      <c r="C2027" s="6">
        <v>0</v>
      </c>
      <c r="D2027" s="5" t="s">
        <v>173</v>
      </c>
      <c r="E2027" s="5" t="str">
        <f t="shared" si="722"/>
        <v/>
      </c>
      <c r="F2027" s="5" t="str">
        <f t="shared" si="721"/>
        <v/>
      </c>
      <c r="G2027" s="7">
        <v>87.418999999999997</v>
      </c>
      <c r="H2027" s="7">
        <v>89.358000000000004</v>
      </c>
      <c r="I2027" s="7">
        <v>102.086</v>
      </c>
      <c r="J2027" s="7">
        <v>87.21</v>
      </c>
      <c r="K2027" s="7">
        <v>116.777</v>
      </c>
      <c r="L2027" s="7">
        <v>114.244</v>
      </c>
      <c r="M2027" s="7">
        <v>86.878</v>
      </c>
      <c r="N2027" s="7">
        <v>88.688999999999993</v>
      </c>
      <c r="O2027" s="7"/>
    </row>
    <row r="2028" spans="1:15" x14ac:dyDescent="0.2">
      <c r="A2028" s="2">
        <v>1</v>
      </c>
      <c r="B2028" s="6" t="s">
        <v>22</v>
      </c>
      <c r="C2028" s="6">
        <v>0</v>
      </c>
      <c r="D2028" s="5" t="s">
        <v>173</v>
      </c>
      <c r="E2028" s="5" t="str">
        <f t="shared" si="722"/>
        <v/>
      </c>
      <c r="F2028" s="5" t="str">
        <f t="shared" si="721"/>
        <v/>
      </c>
      <c r="G2028" s="7">
        <v>87.744</v>
      </c>
      <c r="H2028" s="7">
        <v>89.06</v>
      </c>
      <c r="I2028" s="7">
        <v>103.467</v>
      </c>
      <c r="J2028" s="7">
        <v>92.975999999999999</v>
      </c>
      <c r="K2028" s="7">
        <v>117.91800000000001</v>
      </c>
      <c r="L2028" s="7">
        <v>116.17700000000001</v>
      </c>
      <c r="M2028" s="7">
        <v>89.293999999999997</v>
      </c>
      <c r="N2028" s="7">
        <v>92.39</v>
      </c>
      <c r="O2028" s="7"/>
    </row>
    <row r="2029" spans="1:15" x14ac:dyDescent="0.2">
      <c r="A2029" s="2">
        <v>1</v>
      </c>
      <c r="B2029" s="6" t="s">
        <v>23</v>
      </c>
      <c r="C2029" s="6">
        <v>0</v>
      </c>
      <c r="D2029" s="5" t="s">
        <v>173</v>
      </c>
      <c r="E2029" s="5" t="str">
        <f t="shared" si="722"/>
        <v/>
      </c>
      <c r="F2029" s="5" t="str">
        <f t="shared" si="721"/>
        <v/>
      </c>
      <c r="G2029" s="7">
        <v>88.867000000000004</v>
      </c>
      <c r="H2029" s="7">
        <v>89.551000000000002</v>
      </c>
      <c r="I2029" s="7">
        <v>103.905</v>
      </c>
      <c r="J2029" s="7">
        <v>95.075000000000003</v>
      </c>
      <c r="K2029" s="7">
        <v>116.922</v>
      </c>
      <c r="L2029" s="7">
        <v>116.03</v>
      </c>
      <c r="M2029" s="7">
        <v>92.728999999999999</v>
      </c>
      <c r="N2029" s="7">
        <v>96.350999999999999</v>
      </c>
      <c r="O2029" s="7"/>
    </row>
    <row r="2030" spans="1:15" x14ac:dyDescent="0.2">
      <c r="A2030" s="2">
        <v>1</v>
      </c>
      <c r="B2030" s="6" t="s">
        <v>24</v>
      </c>
      <c r="C2030" s="6">
        <v>0</v>
      </c>
      <c r="D2030" s="5" t="s">
        <v>173</v>
      </c>
      <c r="E2030" s="5" t="str">
        <f t="shared" si="722"/>
        <v/>
      </c>
      <c r="F2030" s="5" t="str">
        <f t="shared" si="721"/>
        <v/>
      </c>
      <c r="G2030" s="7">
        <v>88.287999999999997</v>
      </c>
      <c r="H2030" s="7">
        <v>90.37</v>
      </c>
      <c r="I2030" s="7">
        <v>105.896</v>
      </c>
      <c r="J2030" s="7">
        <v>95.204999999999998</v>
      </c>
      <c r="K2030" s="7">
        <v>119.944</v>
      </c>
      <c r="L2030" s="7">
        <v>117.181</v>
      </c>
      <c r="M2030" s="7">
        <v>94.605999999999995</v>
      </c>
      <c r="N2030" s="7">
        <v>100.184</v>
      </c>
      <c r="O2030" s="7"/>
    </row>
    <row r="2031" spans="1:15" x14ac:dyDescent="0.2">
      <c r="A2031" s="2">
        <v>1</v>
      </c>
      <c r="B2031" s="6" t="s">
        <v>25</v>
      </c>
      <c r="C2031" s="6">
        <v>0</v>
      </c>
      <c r="D2031" s="5" t="s">
        <v>173</v>
      </c>
      <c r="E2031" s="5" t="str">
        <f t="shared" si="722"/>
        <v/>
      </c>
      <c r="F2031" s="5" t="str">
        <f t="shared" si="721"/>
        <v/>
      </c>
      <c r="G2031" s="7">
        <v>89.512</v>
      </c>
      <c r="H2031" s="7">
        <v>90.313000000000002</v>
      </c>
      <c r="I2031" s="7">
        <v>106.65600000000001</v>
      </c>
      <c r="J2031" s="7">
        <v>97.036000000000001</v>
      </c>
      <c r="K2031" s="7">
        <v>119.152</v>
      </c>
      <c r="L2031" s="7">
        <v>118.096</v>
      </c>
      <c r="M2031" s="7">
        <v>96.676000000000002</v>
      </c>
      <c r="N2031" s="7">
        <v>103.111</v>
      </c>
      <c r="O2031" s="7"/>
    </row>
    <row r="2032" spans="1:15" x14ac:dyDescent="0.2">
      <c r="A2032" s="2">
        <v>1</v>
      </c>
      <c r="B2032" s="6" t="s">
        <v>26</v>
      </c>
      <c r="C2032" s="6">
        <v>0</v>
      </c>
      <c r="D2032" s="5" t="s">
        <v>173</v>
      </c>
      <c r="E2032" s="5" t="str">
        <f t="shared" si="722"/>
        <v/>
      </c>
      <c r="F2032" s="5" t="str">
        <f t="shared" si="721"/>
        <v/>
      </c>
      <c r="G2032" s="7">
        <v>92.152000000000001</v>
      </c>
      <c r="H2032" s="7">
        <v>93.507999999999996</v>
      </c>
      <c r="I2032" s="7">
        <v>108</v>
      </c>
      <c r="J2032" s="7">
        <v>97.332999999999998</v>
      </c>
      <c r="K2032" s="7">
        <v>117.197</v>
      </c>
      <c r="L2032" s="7">
        <v>115.498</v>
      </c>
      <c r="M2032" s="7">
        <v>97.397000000000006</v>
      </c>
      <c r="N2032" s="7">
        <v>105.18899999999999</v>
      </c>
      <c r="O2032" s="7"/>
    </row>
    <row r="2033" spans="1:15" x14ac:dyDescent="0.2">
      <c r="A2033" s="2">
        <v>1</v>
      </c>
      <c r="B2033" s="6" t="s">
        <v>27</v>
      </c>
      <c r="C2033" s="6">
        <v>0</v>
      </c>
      <c r="D2033" s="5" t="s">
        <v>173</v>
      </c>
      <c r="E2033" s="5" t="str">
        <f t="shared" si="722"/>
        <v/>
      </c>
      <c r="F2033" s="5" t="str">
        <f t="shared" si="721"/>
        <v/>
      </c>
      <c r="G2033" s="7">
        <v>94.856999999999999</v>
      </c>
      <c r="H2033" s="7">
        <v>95.984999999999999</v>
      </c>
      <c r="I2033" s="7">
        <v>108.934</v>
      </c>
      <c r="J2033" s="7">
        <v>99.506</v>
      </c>
      <c r="K2033" s="7">
        <v>114.84</v>
      </c>
      <c r="L2033" s="7">
        <v>113.491</v>
      </c>
      <c r="M2033" s="7">
        <v>99.012</v>
      </c>
      <c r="N2033" s="7">
        <v>107.858</v>
      </c>
      <c r="O2033" s="7"/>
    </row>
    <row r="2034" spans="1:15" x14ac:dyDescent="0.2">
      <c r="A2034" s="2">
        <v>1</v>
      </c>
      <c r="B2034" s="6" t="s">
        <v>28</v>
      </c>
      <c r="C2034" s="6">
        <v>0</v>
      </c>
      <c r="D2034" s="5" t="s">
        <v>173</v>
      </c>
      <c r="E2034" s="5" t="str">
        <f t="shared" si="722"/>
        <v/>
      </c>
      <c r="F2034" s="5" t="str">
        <f t="shared" si="721"/>
        <v/>
      </c>
      <c r="G2034" s="7">
        <v>94.878</v>
      </c>
      <c r="H2034" s="7">
        <v>95.340999999999994</v>
      </c>
      <c r="I2034" s="7">
        <v>103.75700000000001</v>
      </c>
      <c r="J2034" s="7">
        <v>100.892</v>
      </c>
      <c r="K2034" s="7">
        <v>109.357</v>
      </c>
      <c r="L2034" s="7">
        <v>108.827</v>
      </c>
      <c r="M2034" s="7">
        <v>101.33199999999999</v>
      </c>
      <c r="N2034" s="7">
        <v>105.139</v>
      </c>
      <c r="O2034" s="7"/>
    </row>
    <row r="2035" spans="1:15" x14ac:dyDescent="0.2">
      <c r="A2035" s="2">
        <v>1</v>
      </c>
      <c r="B2035" s="6" t="s">
        <v>29</v>
      </c>
      <c r="C2035" s="6">
        <v>0</v>
      </c>
      <c r="D2035" s="5" t="s">
        <v>173</v>
      </c>
      <c r="E2035" s="5" t="str">
        <f t="shared" si="722"/>
        <v/>
      </c>
      <c r="F2035" s="5" t="str">
        <f t="shared" si="721"/>
        <v/>
      </c>
      <c r="G2035" s="7">
        <v>100</v>
      </c>
      <c r="H2035" s="7">
        <v>100</v>
      </c>
      <c r="I2035" s="7">
        <v>100</v>
      </c>
      <c r="J2035" s="7">
        <v>100</v>
      </c>
      <c r="K2035" s="7">
        <v>100</v>
      </c>
      <c r="L2035" s="7">
        <v>100</v>
      </c>
      <c r="M2035" s="7">
        <v>100</v>
      </c>
      <c r="N2035" s="7">
        <v>100</v>
      </c>
      <c r="O2035" s="7"/>
    </row>
    <row r="2036" spans="1:15" x14ac:dyDescent="0.2">
      <c r="A2036" s="2">
        <v>1</v>
      </c>
      <c r="B2036" s="6" t="s">
        <v>30</v>
      </c>
      <c r="C2036" s="6">
        <v>0</v>
      </c>
      <c r="D2036" s="5" t="s">
        <v>173</v>
      </c>
      <c r="E2036" s="5" t="str">
        <f t="shared" si="722"/>
        <v/>
      </c>
      <c r="F2036" s="5" t="str">
        <f t="shared" si="721"/>
        <v/>
      </c>
      <c r="G2036" s="7">
        <v>100.03700000000001</v>
      </c>
      <c r="H2036" s="7">
        <v>98.896000000000001</v>
      </c>
      <c r="I2036" s="7">
        <v>96.867000000000004</v>
      </c>
      <c r="J2036" s="7">
        <v>100.3</v>
      </c>
      <c r="K2036" s="7">
        <v>96.831999999999994</v>
      </c>
      <c r="L2036" s="7">
        <v>97.947999999999993</v>
      </c>
      <c r="M2036" s="7">
        <v>101.795</v>
      </c>
      <c r="N2036" s="7">
        <v>98.605999999999995</v>
      </c>
      <c r="O2036" s="7"/>
    </row>
    <row r="2037" spans="1:15" x14ac:dyDescent="0.2">
      <c r="A2037" s="2">
        <v>1</v>
      </c>
      <c r="B2037" s="6" t="s">
        <v>31</v>
      </c>
      <c r="C2037" s="6">
        <v>0</v>
      </c>
      <c r="D2037" s="5" t="s">
        <v>173</v>
      </c>
      <c r="E2037" s="5" t="str">
        <f t="shared" si="722"/>
        <v/>
      </c>
      <c r="F2037" s="5" t="str">
        <f t="shared" si="721"/>
        <v/>
      </c>
      <c r="G2037" s="7">
        <v>103.462</v>
      </c>
      <c r="H2037" s="7">
        <v>103.137</v>
      </c>
      <c r="I2037" s="7">
        <v>97.641999999999996</v>
      </c>
      <c r="J2037" s="7">
        <v>101.139</v>
      </c>
      <c r="K2037" s="7">
        <v>94.375</v>
      </c>
      <c r="L2037" s="7">
        <v>94.671999999999997</v>
      </c>
      <c r="M2037" s="7">
        <v>99.929000000000002</v>
      </c>
      <c r="N2037" s="7">
        <v>97.572999999999993</v>
      </c>
      <c r="O2037" s="7"/>
    </row>
    <row r="2038" spans="1:15" x14ac:dyDescent="0.2">
      <c r="A2038" s="2">
        <v>1</v>
      </c>
      <c r="B2038" s="6" t="s">
        <v>32</v>
      </c>
      <c r="C2038" s="6">
        <v>0</v>
      </c>
      <c r="D2038" s="5" t="s">
        <v>173</v>
      </c>
      <c r="E2038" s="5" t="str">
        <f t="shared" si="722"/>
        <v/>
      </c>
      <c r="F2038" s="5" t="str">
        <f t="shared" si="721"/>
        <v/>
      </c>
      <c r="G2038" s="7">
        <v>108.71</v>
      </c>
      <c r="H2038" s="7">
        <v>108.453</v>
      </c>
      <c r="I2038" s="7">
        <v>100.001</v>
      </c>
      <c r="J2038" s="7">
        <v>102.739</v>
      </c>
      <c r="K2038" s="7">
        <v>91.989000000000004</v>
      </c>
      <c r="L2038" s="7">
        <v>92.206999999999994</v>
      </c>
      <c r="M2038" s="7">
        <v>97.881</v>
      </c>
      <c r="N2038" s="7">
        <v>97.881</v>
      </c>
      <c r="O2038" s="7"/>
    </row>
    <row r="2039" spans="1:15" x14ac:dyDescent="0.2">
      <c r="A2039" s="2">
        <v>1</v>
      </c>
      <c r="B2039" s="6" t="s">
        <v>33</v>
      </c>
      <c r="C2039" s="6">
        <v>0</v>
      </c>
      <c r="D2039" s="5" t="s">
        <v>173</v>
      </c>
      <c r="E2039" s="5" t="str">
        <f t="shared" si="722"/>
        <v/>
      </c>
      <c r="F2039" s="5" t="str">
        <f t="shared" si="721"/>
        <v/>
      </c>
      <c r="G2039" s="7">
        <v>110.786</v>
      </c>
      <c r="H2039" s="7">
        <v>112.23399999999999</v>
      </c>
      <c r="I2039" s="7">
        <v>100.622</v>
      </c>
      <c r="J2039" s="7">
        <v>104.947</v>
      </c>
      <c r="K2039" s="7">
        <v>90.825000000000003</v>
      </c>
      <c r="L2039" s="7">
        <v>89.653000000000006</v>
      </c>
      <c r="M2039" s="7">
        <v>101.265</v>
      </c>
      <c r="N2039" s="7">
        <v>101.895</v>
      </c>
      <c r="O2039" s="7"/>
    </row>
    <row r="2040" spans="1:15" x14ac:dyDescent="0.2">
      <c r="A2040" s="2">
        <v>1</v>
      </c>
      <c r="B2040" s="6" t="s">
        <v>34</v>
      </c>
      <c r="C2040" s="6">
        <v>0</v>
      </c>
      <c r="D2040" s="5" t="s">
        <v>173</v>
      </c>
      <c r="E2040" s="5" t="str">
        <f t="shared" si="722"/>
        <v/>
      </c>
      <c r="F2040" s="5" t="str">
        <f t="shared" si="721"/>
        <v/>
      </c>
      <c r="G2040" s="7">
        <v>115.283</v>
      </c>
      <c r="H2040" s="7">
        <v>114.804</v>
      </c>
      <c r="I2040" s="7">
        <v>102.976</v>
      </c>
      <c r="J2040" s="7">
        <v>105.687</v>
      </c>
      <c r="K2040" s="7">
        <v>89.323999999999998</v>
      </c>
      <c r="L2040" s="7">
        <v>89.697000000000003</v>
      </c>
      <c r="M2040" s="7">
        <v>106.494</v>
      </c>
      <c r="N2040" s="7">
        <v>109.663</v>
      </c>
      <c r="O2040" s="7"/>
    </row>
    <row r="2041" spans="1:15" x14ac:dyDescent="0.2">
      <c r="A2041" s="2">
        <v>1</v>
      </c>
      <c r="B2041" s="6" t="s">
        <v>35</v>
      </c>
      <c r="C2041" s="6">
        <v>0</v>
      </c>
      <c r="D2041" s="5" t="s">
        <v>173</v>
      </c>
      <c r="E2041" s="5" t="str">
        <f t="shared" si="722"/>
        <v/>
      </c>
      <c r="F2041" s="5" t="str">
        <f t="shared" si="721"/>
        <v/>
      </c>
      <c r="G2041" s="7">
        <v>116.36199999999999</v>
      </c>
      <c r="H2041" s="7">
        <v>113.477</v>
      </c>
      <c r="I2041" s="7">
        <v>96.694000000000003</v>
      </c>
      <c r="J2041" s="7">
        <v>107.96899999999999</v>
      </c>
      <c r="K2041" s="7">
        <v>83.097999999999999</v>
      </c>
      <c r="L2041" s="7">
        <v>85.21</v>
      </c>
      <c r="M2041" s="7">
        <v>106.19799999999999</v>
      </c>
      <c r="N2041" s="7">
        <v>102.688</v>
      </c>
      <c r="O2041" s="7"/>
    </row>
    <row r="2042" spans="1:15" x14ac:dyDescent="0.2">
      <c r="A2042" s="2">
        <v>1</v>
      </c>
      <c r="B2042" s="6" t="s">
        <v>36</v>
      </c>
      <c r="C2042" s="6">
        <v>0</v>
      </c>
      <c r="D2042" s="5" t="s">
        <v>173</v>
      </c>
      <c r="E2042" s="5" t="str">
        <f t="shared" si="722"/>
        <v/>
      </c>
      <c r="F2042" s="5" t="str">
        <f t="shared" si="721"/>
        <v/>
      </c>
      <c r="G2042" s="7">
        <v>110.875</v>
      </c>
      <c r="H2042" s="7">
        <v>108.29</v>
      </c>
      <c r="I2042" s="7">
        <v>81.772999999999996</v>
      </c>
      <c r="J2042" s="7">
        <v>107.64400000000001</v>
      </c>
      <c r="K2042" s="7">
        <v>73.751999999999995</v>
      </c>
      <c r="L2042" s="7">
        <v>75.513000000000005</v>
      </c>
      <c r="M2042" s="7">
        <v>107.202</v>
      </c>
      <c r="N2042" s="7">
        <v>87.662000000000006</v>
      </c>
      <c r="O2042" s="7"/>
    </row>
    <row r="2043" spans="1:15" x14ac:dyDescent="0.2">
      <c r="A2043" s="2">
        <v>1</v>
      </c>
      <c r="B2043" s="6" t="s">
        <v>37</v>
      </c>
      <c r="C2043" s="6">
        <v>0</v>
      </c>
      <c r="D2043" s="5" t="s">
        <v>173</v>
      </c>
      <c r="E2043" s="5" t="str">
        <f t="shared" si="722"/>
        <v/>
      </c>
      <c r="F2043" s="5" t="str">
        <f t="shared" si="721"/>
        <v/>
      </c>
      <c r="G2043" s="7">
        <v>115.203</v>
      </c>
      <c r="H2043" s="7">
        <v>112.91200000000001</v>
      </c>
      <c r="I2043" s="7">
        <v>81.662999999999997</v>
      </c>
      <c r="J2043" s="7">
        <v>107.94799999999999</v>
      </c>
      <c r="K2043" s="7">
        <v>70.885999999999996</v>
      </c>
      <c r="L2043" s="7">
        <v>72.325000000000003</v>
      </c>
      <c r="M2043" s="7">
        <v>102.464</v>
      </c>
      <c r="N2043" s="7">
        <v>83.674999999999997</v>
      </c>
      <c r="O2043" s="7"/>
    </row>
    <row r="2044" spans="1:15" x14ac:dyDescent="0.2">
      <c r="A2044" s="2">
        <v>1</v>
      </c>
      <c r="B2044" s="6" t="s">
        <v>63</v>
      </c>
      <c r="C2044" s="6">
        <v>0</v>
      </c>
      <c r="D2044" s="5" t="s">
        <v>173</v>
      </c>
      <c r="E2044" s="5" t="str">
        <f t="shared" si="722"/>
        <v/>
      </c>
      <c r="F2044" s="5" t="str">
        <f t="shared" si="721"/>
        <v/>
      </c>
      <c r="G2044" s="7">
        <v>120.416</v>
      </c>
      <c r="H2044" s="7">
        <v>118.184</v>
      </c>
      <c r="I2044" s="7">
        <v>80.784000000000006</v>
      </c>
      <c r="J2044" s="7">
        <v>109.53100000000001</v>
      </c>
      <c r="K2044" s="7">
        <v>67.087000000000003</v>
      </c>
      <c r="L2044" s="7">
        <v>68.353999999999999</v>
      </c>
      <c r="M2044" s="7">
        <v>101.78100000000001</v>
      </c>
      <c r="N2044" s="7">
        <v>82.221999999999994</v>
      </c>
      <c r="O2044" s="7"/>
    </row>
    <row r="2045" spans="1:15" x14ac:dyDescent="0.2">
      <c r="A2045" s="2">
        <v>0</v>
      </c>
      <c r="B2045" s="5" t="s">
        <v>174</v>
      </c>
      <c r="C2045" s="6" t="s">
        <v>0</v>
      </c>
      <c r="E2045" s="5" t="str">
        <f t="shared" si="722"/>
        <v/>
      </c>
      <c r="F2045" s="5" t="str">
        <f t="shared" si="721"/>
        <v/>
      </c>
    </row>
    <row r="2046" spans="1:15" x14ac:dyDescent="0.2">
      <c r="A2046" s="2">
        <v>1</v>
      </c>
      <c r="B2046" s="6" t="s">
        <v>13</v>
      </c>
      <c r="C2046" s="6">
        <v>0</v>
      </c>
      <c r="D2046" s="5" t="s">
        <v>175</v>
      </c>
      <c r="E2046" s="5" t="str">
        <f t="shared" si="722"/>
        <v/>
      </c>
      <c r="F2046" s="5" t="str">
        <f t="shared" si="721"/>
        <v/>
      </c>
      <c r="G2046" s="7">
        <v>86.266999999999996</v>
      </c>
      <c r="H2046" s="7">
        <v>86.094999999999999</v>
      </c>
      <c r="I2046" s="7">
        <v>118.036</v>
      </c>
      <c r="J2046" s="7">
        <v>84.168000000000006</v>
      </c>
      <c r="K2046" s="7">
        <v>136.82599999999999</v>
      </c>
      <c r="L2046" s="7">
        <v>137.09899999999999</v>
      </c>
      <c r="M2046" s="7">
        <v>93.697999999999993</v>
      </c>
      <c r="N2046" s="7">
        <v>110.59699999999999</v>
      </c>
      <c r="O2046" s="7"/>
    </row>
    <row r="2047" spans="1:15" x14ac:dyDescent="0.2">
      <c r="A2047" s="2">
        <v>1</v>
      </c>
      <c r="B2047" s="6" t="s">
        <v>15</v>
      </c>
      <c r="C2047" s="6">
        <v>0</v>
      </c>
      <c r="D2047" s="5" t="s">
        <v>175</v>
      </c>
      <c r="E2047" s="5" t="str">
        <f t="shared" si="722"/>
        <v/>
      </c>
      <c r="F2047" s="5" t="str">
        <f t="shared" si="721"/>
        <v/>
      </c>
      <c r="G2047" s="7">
        <v>84.551000000000002</v>
      </c>
      <c r="H2047" s="7">
        <v>85.075000000000003</v>
      </c>
      <c r="I2047" s="7">
        <v>124.041</v>
      </c>
      <c r="J2047" s="7">
        <v>86.323999999999998</v>
      </c>
      <c r="K2047" s="7">
        <v>146.70599999999999</v>
      </c>
      <c r="L2047" s="7">
        <v>145.80199999999999</v>
      </c>
      <c r="M2047" s="7">
        <v>95.177999999999997</v>
      </c>
      <c r="N2047" s="7">
        <v>118.06</v>
      </c>
      <c r="O2047" s="7"/>
    </row>
    <row r="2048" spans="1:15" x14ac:dyDescent="0.2">
      <c r="A2048" s="2">
        <v>1</v>
      </c>
      <c r="B2048" s="6" t="s">
        <v>16</v>
      </c>
      <c r="C2048" s="6">
        <v>0</v>
      </c>
      <c r="D2048" s="5" t="s">
        <v>175</v>
      </c>
      <c r="E2048" s="5" t="str">
        <f t="shared" si="722"/>
        <v/>
      </c>
      <c r="F2048" s="5" t="str">
        <f t="shared" si="721"/>
        <v/>
      </c>
      <c r="G2048" s="7">
        <v>82.168999999999997</v>
      </c>
      <c r="H2048" s="7">
        <v>82.197999999999993</v>
      </c>
      <c r="I2048" s="7">
        <v>121.227</v>
      </c>
      <c r="J2048" s="7">
        <v>88.364000000000004</v>
      </c>
      <c r="K2048" s="7">
        <v>147.53299999999999</v>
      </c>
      <c r="L2048" s="7">
        <v>147.48099999999999</v>
      </c>
      <c r="M2048" s="7">
        <v>97.076999999999998</v>
      </c>
      <c r="N2048" s="7">
        <v>117.684</v>
      </c>
      <c r="O2048" s="7"/>
    </row>
    <row r="2049" spans="1:15" x14ac:dyDescent="0.2">
      <c r="A2049" s="2">
        <v>1</v>
      </c>
      <c r="B2049" s="6" t="s">
        <v>17</v>
      </c>
      <c r="C2049" s="6">
        <v>0</v>
      </c>
      <c r="D2049" s="5" t="s">
        <v>175</v>
      </c>
      <c r="E2049" s="5" t="str">
        <f t="shared" si="722"/>
        <v/>
      </c>
      <c r="F2049" s="5" t="str">
        <f t="shared" si="721"/>
        <v/>
      </c>
      <c r="G2049" s="7">
        <v>87.144000000000005</v>
      </c>
      <c r="H2049" s="7">
        <v>87.34</v>
      </c>
      <c r="I2049" s="7">
        <v>128.94399999999999</v>
      </c>
      <c r="J2049" s="7">
        <v>89.424999999999997</v>
      </c>
      <c r="K2049" s="7">
        <v>147.96600000000001</v>
      </c>
      <c r="L2049" s="7">
        <v>147.63399999999999</v>
      </c>
      <c r="M2049" s="7">
        <v>95.741</v>
      </c>
      <c r="N2049" s="7">
        <v>123.452</v>
      </c>
      <c r="O2049" s="7"/>
    </row>
    <row r="2050" spans="1:15" x14ac:dyDescent="0.2">
      <c r="A2050" s="2">
        <v>1</v>
      </c>
      <c r="B2050" s="6" t="s">
        <v>18</v>
      </c>
      <c r="C2050" s="6">
        <v>0</v>
      </c>
      <c r="D2050" s="5" t="s">
        <v>175</v>
      </c>
      <c r="E2050" s="5" t="str">
        <f t="shared" si="722"/>
        <v/>
      </c>
      <c r="F2050" s="5" t="str">
        <f t="shared" si="721"/>
        <v/>
      </c>
      <c r="G2050" s="7">
        <v>86.524000000000001</v>
      </c>
      <c r="H2050" s="7">
        <v>86.772000000000006</v>
      </c>
      <c r="I2050" s="7">
        <v>124.26300000000001</v>
      </c>
      <c r="J2050" s="7">
        <v>90.447000000000003</v>
      </c>
      <c r="K2050" s="7">
        <v>143.61600000000001</v>
      </c>
      <c r="L2050" s="7">
        <v>143.20599999999999</v>
      </c>
      <c r="M2050" s="7">
        <v>96.668999999999997</v>
      </c>
      <c r="N2050" s="7">
        <v>120.124</v>
      </c>
      <c r="O2050" s="7"/>
    </row>
    <row r="2051" spans="1:15" x14ac:dyDescent="0.2">
      <c r="A2051" s="2">
        <v>1</v>
      </c>
      <c r="B2051" s="6" t="s">
        <v>19</v>
      </c>
      <c r="C2051" s="6">
        <v>0</v>
      </c>
      <c r="D2051" s="5" t="s">
        <v>175</v>
      </c>
      <c r="E2051" s="5" t="str">
        <f t="shared" si="722"/>
        <v/>
      </c>
      <c r="F2051" s="5" t="str">
        <f t="shared" si="721"/>
        <v/>
      </c>
      <c r="G2051" s="7">
        <v>92.671999999999997</v>
      </c>
      <c r="H2051" s="7">
        <v>93.873000000000005</v>
      </c>
      <c r="I2051" s="7">
        <v>129.846</v>
      </c>
      <c r="J2051" s="7">
        <v>91.596000000000004</v>
      </c>
      <c r="K2051" s="7">
        <v>140.114</v>
      </c>
      <c r="L2051" s="7">
        <v>138.321</v>
      </c>
      <c r="M2051" s="7">
        <v>100.685</v>
      </c>
      <c r="N2051" s="7">
        <v>130.73500000000001</v>
      </c>
      <c r="O2051" s="7"/>
    </row>
    <row r="2052" spans="1:15" x14ac:dyDescent="0.2">
      <c r="A2052" s="2">
        <v>1</v>
      </c>
      <c r="B2052" s="6" t="s">
        <v>20</v>
      </c>
      <c r="C2052" s="6">
        <v>0</v>
      </c>
      <c r="D2052" s="5" t="s">
        <v>175</v>
      </c>
      <c r="E2052" s="5" t="str">
        <f t="shared" si="722"/>
        <v/>
      </c>
      <c r="F2052" s="5" t="str">
        <f t="shared" si="721"/>
        <v/>
      </c>
      <c r="G2052" s="7">
        <v>90.481999999999999</v>
      </c>
      <c r="H2052" s="7">
        <v>92.52</v>
      </c>
      <c r="I2052" s="7">
        <v>128.68100000000001</v>
      </c>
      <c r="J2052" s="7">
        <v>92.393000000000001</v>
      </c>
      <c r="K2052" s="7">
        <v>142.21700000000001</v>
      </c>
      <c r="L2052" s="7">
        <v>139.084</v>
      </c>
      <c r="M2052" s="7">
        <v>100.66800000000001</v>
      </c>
      <c r="N2052" s="7">
        <v>129.54</v>
      </c>
      <c r="O2052" s="7"/>
    </row>
    <row r="2053" spans="1:15" x14ac:dyDescent="0.2">
      <c r="A2053" s="2">
        <v>1</v>
      </c>
      <c r="B2053" s="6" t="s">
        <v>21</v>
      </c>
      <c r="C2053" s="6">
        <v>0</v>
      </c>
      <c r="D2053" s="5" t="s">
        <v>175</v>
      </c>
      <c r="E2053" s="5" t="str">
        <f t="shared" si="722"/>
        <v/>
      </c>
      <c r="F2053" s="5" t="str">
        <f t="shared" si="721"/>
        <v/>
      </c>
      <c r="G2053" s="7">
        <v>87.486000000000004</v>
      </c>
      <c r="H2053" s="7">
        <v>89.331000000000003</v>
      </c>
      <c r="I2053" s="7">
        <v>125.60899999999999</v>
      </c>
      <c r="J2053" s="7">
        <v>93.007999999999996</v>
      </c>
      <c r="K2053" s="7">
        <v>143.57599999999999</v>
      </c>
      <c r="L2053" s="7">
        <v>140.61099999999999</v>
      </c>
      <c r="M2053" s="7">
        <v>100.672</v>
      </c>
      <c r="N2053" s="7">
        <v>126.453</v>
      </c>
      <c r="O2053" s="7"/>
    </row>
    <row r="2054" spans="1:15" x14ac:dyDescent="0.2">
      <c r="A2054" s="2">
        <v>1</v>
      </c>
      <c r="B2054" s="6" t="s">
        <v>22</v>
      </c>
      <c r="C2054" s="6">
        <v>0</v>
      </c>
      <c r="D2054" s="5" t="s">
        <v>175</v>
      </c>
      <c r="E2054" s="5" t="str">
        <f t="shared" si="722"/>
        <v/>
      </c>
      <c r="F2054" s="5" t="str">
        <f t="shared" si="721"/>
        <v/>
      </c>
      <c r="G2054" s="7">
        <v>91.518000000000001</v>
      </c>
      <c r="H2054" s="7">
        <v>92.712999999999994</v>
      </c>
      <c r="I2054" s="7">
        <v>127.816</v>
      </c>
      <c r="J2054" s="7">
        <v>94.471999999999994</v>
      </c>
      <c r="K2054" s="7">
        <v>139.66300000000001</v>
      </c>
      <c r="L2054" s="7">
        <v>137.863</v>
      </c>
      <c r="M2054" s="7">
        <v>100.381</v>
      </c>
      <c r="N2054" s="7">
        <v>128.304</v>
      </c>
      <c r="O2054" s="7"/>
    </row>
    <row r="2055" spans="1:15" x14ac:dyDescent="0.2">
      <c r="A2055" s="2">
        <v>1</v>
      </c>
      <c r="B2055" s="6" t="s">
        <v>23</v>
      </c>
      <c r="C2055" s="6">
        <v>0</v>
      </c>
      <c r="D2055" s="5" t="s">
        <v>175</v>
      </c>
      <c r="E2055" s="5" t="str">
        <f t="shared" si="722"/>
        <v/>
      </c>
      <c r="F2055" s="5" t="str">
        <f t="shared" si="721"/>
        <v/>
      </c>
      <c r="G2055" s="7">
        <v>99.299000000000007</v>
      </c>
      <c r="H2055" s="7">
        <v>100.36799999999999</v>
      </c>
      <c r="I2055" s="7">
        <v>131.321</v>
      </c>
      <c r="J2055" s="7">
        <v>95.542000000000002</v>
      </c>
      <c r="K2055" s="7">
        <v>132.24799999999999</v>
      </c>
      <c r="L2055" s="7">
        <v>130.84</v>
      </c>
      <c r="M2055" s="7">
        <v>99.96</v>
      </c>
      <c r="N2055" s="7">
        <v>131.268</v>
      </c>
      <c r="O2055" s="7"/>
    </row>
    <row r="2056" spans="1:15" x14ac:dyDescent="0.2">
      <c r="A2056" s="2">
        <v>1</v>
      </c>
      <c r="B2056" s="6" t="s">
        <v>24</v>
      </c>
      <c r="C2056" s="6">
        <v>0</v>
      </c>
      <c r="D2056" s="5" t="s">
        <v>175</v>
      </c>
      <c r="E2056" s="5" t="str">
        <f t="shared" si="722"/>
        <v/>
      </c>
      <c r="F2056" s="5" t="str">
        <f t="shared" ref="F2056:F2119" si="723">IF(LEN(E2056)=0,"",E2056&amp;B2056)</f>
        <v/>
      </c>
      <c r="G2056" s="7">
        <v>100.33</v>
      </c>
      <c r="H2056" s="7">
        <v>103.059</v>
      </c>
      <c r="I2056" s="7">
        <v>132.16800000000001</v>
      </c>
      <c r="J2056" s="7">
        <v>96.572999999999993</v>
      </c>
      <c r="K2056" s="7">
        <v>131.733</v>
      </c>
      <c r="L2056" s="7">
        <v>128.244</v>
      </c>
      <c r="M2056" s="7">
        <v>101.32</v>
      </c>
      <c r="N2056" s="7">
        <v>133.91200000000001</v>
      </c>
      <c r="O2056" s="7"/>
    </row>
    <row r="2057" spans="1:15" x14ac:dyDescent="0.2">
      <c r="A2057" s="2">
        <v>1</v>
      </c>
      <c r="B2057" s="6" t="s">
        <v>25</v>
      </c>
      <c r="C2057" s="6">
        <v>0</v>
      </c>
      <c r="D2057" s="5" t="s">
        <v>175</v>
      </c>
      <c r="E2057" s="5" t="str">
        <f t="shared" ref="E2057:E2120" si="724">IF(C2057=0,IF(LEN(D2057)&lt;&gt;3,"",D2057),IF(LEN(D2057)&lt;&gt;4,"",LEFT(D2057,3)))</f>
        <v/>
      </c>
      <c r="F2057" s="5" t="str">
        <f t="shared" si="723"/>
        <v/>
      </c>
      <c r="G2057" s="7">
        <v>102.251</v>
      </c>
      <c r="H2057" s="7">
        <v>104.754</v>
      </c>
      <c r="I2057" s="7">
        <v>135.30000000000001</v>
      </c>
      <c r="J2057" s="7">
        <v>97.614000000000004</v>
      </c>
      <c r="K2057" s="7">
        <v>132.322</v>
      </c>
      <c r="L2057" s="7">
        <v>129.16</v>
      </c>
      <c r="M2057" s="7">
        <v>101.065</v>
      </c>
      <c r="N2057" s="7">
        <v>136.74100000000001</v>
      </c>
      <c r="O2057" s="7"/>
    </row>
    <row r="2058" spans="1:15" x14ac:dyDescent="0.2">
      <c r="A2058" s="2">
        <v>1</v>
      </c>
      <c r="B2058" s="6" t="s">
        <v>26</v>
      </c>
      <c r="C2058" s="6">
        <v>0</v>
      </c>
      <c r="D2058" s="5" t="s">
        <v>175</v>
      </c>
      <c r="E2058" s="5" t="str">
        <f t="shared" si="724"/>
        <v/>
      </c>
      <c r="F2058" s="5" t="str">
        <f t="shared" si="723"/>
        <v/>
      </c>
      <c r="G2058" s="7">
        <v>99.52</v>
      </c>
      <c r="H2058" s="7">
        <v>101.003</v>
      </c>
      <c r="I2058" s="7">
        <v>128.60499999999999</v>
      </c>
      <c r="J2058" s="7">
        <v>98.450999999999993</v>
      </c>
      <c r="K2058" s="7">
        <v>129.22499999999999</v>
      </c>
      <c r="L2058" s="7">
        <v>127.328</v>
      </c>
      <c r="M2058" s="7">
        <v>101.777</v>
      </c>
      <c r="N2058" s="7">
        <v>130.89099999999999</v>
      </c>
      <c r="O2058" s="7"/>
    </row>
    <row r="2059" spans="1:15" x14ac:dyDescent="0.2">
      <c r="A2059" s="2">
        <v>1</v>
      </c>
      <c r="B2059" s="6" t="s">
        <v>27</v>
      </c>
      <c r="C2059" s="6">
        <v>0</v>
      </c>
      <c r="D2059" s="5" t="s">
        <v>175</v>
      </c>
      <c r="E2059" s="5" t="str">
        <f t="shared" si="724"/>
        <v/>
      </c>
      <c r="F2059" s="5" t="str">
        <f t="shared" si="723"/>
        <v/>
      </c>
      <c r="G2059" s="7">
        <v>98.995999999999995</v>
      </c>
      <c r="H2059" s="7">
        <v>100.95399999999999</v>
      </c>
      <c r="I2059" s="7">
        <v>124.535</v>
      </c>
      <c r="J2059" s="7">
        <v>100.27</v>
      </c>
      <c r="K2059" s="7">
        <v>125.79900000000001</v>
      </c>
      <c r="L2059" s="7">
        <v>123.35899999999999</v>
      </c>
      <c r="M2059" s="7">
        <v>105.179</v>
      </c>
      <c r="N2059" s="7">
        <v>130.98500000000001</v>
      </c>
      <c r="O2059" s="7"/>
    </row>
    <row r="2060" spans="1:15" x14ac:dyDescent="0.2">
      <c r="A2060" s="2">
        <v>1</v>
      </c>
      <c r="B2060" s="6" t="s">
        <v>28</v>
      </c>
      <c r="C2060" s="6">
        <v>0</v>
      </c>
      <c r="D2060" s="5" t="s">
        <v>175</v>
      </c>
      <c r="E2060" s="5" t="str">
        <f t="shared" si="724"/>
        <v/>
      </c>
      <c r="F2060" s="5" t="str">
        <f t="shared" si="723"/>
        <v/>
      </c>
      <c r="G2060" s="7">
        <v>97.84</v>
      </c>
      <c r="H2060" s="7">
        <v>98.849000000000004</v>
      </c>
      <c r="I2060" s="7">
        <v>112.431</v>
      </c>
      <c r="J2060" s="7">
        <v>100.22499999999999</v>
      </c>
      <c r="K2060" s="7">
        <v>114.913</v>
      </c>
      <c r="L2060" s="7">
        <v>113.74</v>
      </c>
      <c r="M2060" s="7">
        <v>105.236</v>
      </c>
      <c r="N2060" s="7">
        <v>118.318</v>
      </c>
      <c r="O2060" s="7"/>
    </row>
    <row r="2061" spans="1:15" x14ac:dyDescent="0.2">
      <c r="A2061" s="2">
        <v>1</v>
      </c>
      <c r="B2061" s="6" t="s">
        <v>29</v>
      </c>
      <c r="C2061" s="6">
        <v>0</v>
      </c>
      <c r="D2061" s="5" t="s">
        <v>175</v>
      </c>
      <c r="E2061" s="5" t="str">
        <f t="shared" si="724"/>
        <v/>
      </c>
      <c r="F2061" s="5" t="str">
        <f t="shared" si="723"/>
        <v/>
      </c>
      <c r="G2061" s="7">
        <v>100</v>
      </c>
      <c r="H2061" s="7">
        <v>100</v>
      </c>
      <c r="I2061" s="7">
        <v>100</v>
      </c>
      <c r="J2061" s="7">
        <v>100</v>
      </c>
      <c r="K2061" s="7">
        <v>100</v>
      </c>
      <c r="L2061" s="7">
        <v>100</v>
      </c>
      <c r="M2061" s="7">
        <v>100</v>
      </c>
      <c r="N2061" s="7">
        <v>100</v>
      </c>
      <c r="O2061" s="7"/>
    </row>
    <row r="2062" spans="1:15" x14ac:dyDescent="0.2">
      <c r="A2062" s="2">
        <v>1</v>
      </c>
      <c r="B2062" s="6" t="s">
        <v>30</v>
      </c>
      <c r="C2062" s="6">
        <v>0</v>
      </c>
      <c r="D2062" s="5" t="s">
        <v>175</v>
      </c>
      <c r="E2062" s="5" t="str">
        <f t="shared" si="724"/>
        <v/>
      </c>
      <c r="F2062" s="5" t="str">
        <f t="shared" si="723"/>
        <v/>
      </c>
      <c r="G2062" s="7">
        <v>101.70099999999999</v>
      </c>
      <c r="H2062" s="7">
        <v>101.155</v>
      </c>
      <c r="I2062" s="7">
        <v>94.051000000000002</v>
      </c>
      <c r="J2062" s="7">
        <v>99.262</v>
      </c>
      <c r="K2062" s="7">
        <v>92.478999999999999</v>
      </c>
      <c r="L2062" s="7">
        <v>92.977000000000004</v>
      </c>
      <c r="M2062" s="7">
        <v>101.35599999999999</v>
      </c>
      <c r="N2062" s="7">
        <v>95.326999999999998</v>
      </c>
      <c r="O2062" s="7"/>
    </row>
    <row r="2063" spans="1:15" x14ac:dyDescent="0.2">
      <c r="A2063" s="2">
        <v>1</v>
      </c>
      <c r="B2063" s="6" t="s">
        <v>31</v>
      </c>
      <c r="C2063" s="6">
        <v>0</v>
      </c>
      <c r="D2063" s="5" t="s">
        <v>175</v>
      </c>
      <c r="E2063" s="5" t="str">
        <f t="shared" si="724"/>
        <v/>
      </c>
      <c r="F2063" s="5" t="str">
        <f t="shared" si="723"/>
        <v/>
      </c>
      <c r="G2063" s="7">
        <v>103.002</v>
      </c>
      <c r="H2063" s="7">
        <v>104.15900000000001</v>
      </c>
      <c r="I2063" s="7">
        <v>94.457999999999998</v>
      </c>
      <c r="J2063" s="7">
        <v>99.728999999999999</v>
      </c>
      <c r="K2063" s="7">
        <v>91.706000000000003</v>
      </c>
      <c r="L2063" s="7">
        <v>90.686999999999998</v>
      </c>
      <c r="M2063" s="7">
        <v>98.483000000000004</v>
      </c>
      <c r="N2063" s="7">
        <v>93.025000000000006</v>
      </c>
      <c r="O2063" s="7"/>
    </row>
    <row r="2064" spans="1:15" x14ac:dyDescent="0.2">
      <c r="A2064" s="2">
        <v>1</v>
      </c>
      <c r="B2064" s="6" t="s">
        <v>32</v>
      </c>
      <c r="C2064" s="6">
        <v>0</v>
      </c>
      <c r="D2064" s="5" t="s">
        <v>175</v>
      </c>
      <c r="E2064" s="5" t="str">
        <f t="shared" si="724"/>
        <v/>
      </c>
      <c r="F2064" s="5" t="str">
        <f t="shared" si="723"/>
        <v/>
      </c>
      <c r="G2064" s="7">
        <v>109.29</v>
      </c>
      <c r="H2064" s="7">
        <v>109.182</v>
      </c>
      <c r="I2064" s="7">
        <v>95.18</v>
      </c>
      <c r="J2064" s="7">
        <v>99.509</v>
      </c>
      <c r="K2064" s="7">
        <v>87.09</v>
      </c>
      <c r="L2064" s="7">
        <v>87.176000000000002</v>
      </c>
      <c r="M2064" s="7">
        <v>98.481999999999999</v>
      </c>
      <c r="N2064" s="7">
        <v>93.736000000000004</v>
      </c>
      <c r="O2064" s="7"/>
    </row>
    <row r="2065" spans="1:15" x14ac:dyDescent="0.2">
      <c r="A2065" s="2">
        <v>1</v>
      </c>
      <c r="B2065" s="6" t="s">
        <v>33</v>
      </c>
      <c r="C2065" s="6">
        <v>0</v>
      </c>
      <c r="D2065" s="5" t="s">
        <v>175</v>
      </c>
      <c r="E2065" s="5" t="str">
        <f t="shared" si="724"/>
        <v/>
      </c>
      <c r="F2065" s="5" t="str">
        <f t="shared" si="723"/>
        <v/>
      </c>
      <c r="G2065" s="7">
        <v>116.197</v>
      </c>
      <c r="H2065" s="7">
        <v>118.69799999999999</v>
      </c>
      <c r="I2065" s="7">
        <v>94.596000000000004</v>
      </c>
      <c r="J2065" s="7">
        <v>100.008</v>
      </c>
      <c r="K2065" s="7">
        <v>81.41</v>
      </c>
      <c r="L2065" s="7">
        <v>79.694999999999993</v>
      </c>
      <c r="M2065" s="7">
        <v>100.389</v>
      </c>
      <c r="N2065" s="7">
        <v>94.963999999999999</v>
      </c>
      <c r="O2065" s="7"/>
    </row>
    <row r="2066" spans="1:15" x14ac:dyDescent="0.2">
      <c r="A2066" s="2">
        <v>1</v>
      </c>
      <c r="B2066" s="6" t="s">
        <v>34</v>
      </c>
      <c r="C2066" s="6">
        <v>0</v>
      </c>
      <c r="D2066" s="5" t="s">
        <v>175</v>
      </c>
      <c r="E2066" s="5" t="str">
        <f t="shared" si="724"/>
        <v/>
      </c>
      <c r="F2066" s="5" t="str">
        <f t="shared" si="723"/>
        <v/>
      </c>
      <c r="G2066" s="7">
        <v>132.05000000000001</v>
      </c>
      <c r="H2066" s="7">
        <v>131.04599999999999</v>
      </c>
      <c r="I2066" s="7">
        <v>99.635000000000005</v>
      </c>
      <c r="J2066" s="7">
        <v>100.43600000000001</v>
      </c>
      <c r="K2066" s="7">
        <v>75.453000000000003</v>
      </c>
      <c r="L2066" s="7">
        <v>76.031000000000006</v>
      </c>
      <c r="M2066" s="7">
        <v>104.42100000000001</v>
      </c>
      <c r="N2066" s="7">
        <v>104.04</v>
      </c>
      <c r="O2066" s="7"/>
    </row>
    <row r="2067" spans="1:15" x14ac:dyDescent="0.2">
      <c r="A2067" s="2">
        <v>1</v>
      </c>
      <c r="B2067" s="6" t="s">
        <v>35</v>
      </c>
      <c r="C2067" s="6">
        <v>0</v>
      </c>
      <c r="D2067" s="5" t="s">
        <v>175</v>
      </c>
      <c r="E2067" s="5" t="str">
        <f t="shared" si="724"/>
        <v/>
      </c>
      <c r="F2067" s="5" t="str">
        <f t="shared" si="723"/>
        <v/>
      </c>
      <c r="G2067" s="7">
        <v>140.69499999999999</v>
      </c>
      <c r="H2067" s="7">
        <v>135.57499999999999</v>
      </c>
      <c r="I2067" s="7">
        <v>94.799000000000007</v>
      </c>
      <c r="J2067" s="7">
        <v>100.85</v>
      </c>
      <c r="K2067" s="7">
        <v>67.379000000000005</v>
      </c>
      <c r="L2067" s="7">
        <v>69.924000000000007</v>
      </c>
      <c r="M2067" s="7">
        <v>101.259</v>
      </c>
      <c r="N2067" s="7">
        <v>95.992999999999995</v>
      </c>
      <c r="O2067" s="7"/>
    </row>
    <row r="2068" spans="1:15" x14ac:dyDescent="0.2">
      <c r="A2068" s="2">
        <v>1</v>
      </c>
      <c r="B2068" s="6" t="s">
        <v>36</v>
      </c>
      <c r="C2068" s="6">
        <v>0</v>
      </c>
      <c r="D2068" s="5" t="s">
        <v>175</v>
      </c>
      <c r="E2068" s="5" t="str">
        <f t="shared" si="724"/>
        <v/>
      </c>
      <c r="F2068" s="5" t="str">
        <f t="shared" si="723"/>
        <v/>
      </c>
      <c r="G2068" s="7">
        <v>133.315</v>
      </c>
      <c r="H2068" s="7">
        <v>129.357</v>
      </c>
      <c r="I2068" s="7">
        <v>76.626999999999995</v>
      </c>
      <c r="J2068" s="7">
        <v>100.73699999999999</v>
      </c>
      <c r="K2068" s="7">
        <v>57.478000000000002</v>
      </c>
      <c r="L2068" s="7">
        <v>59.237000000000002</v>
      </c>
      <c r="M2068" s="7">
        <v>99.078999999999994</v>
      </c>
      <c r="N2068" s="7">
        <v>75.921000000000006</v>
      </c>
      <c r="O2068" s="7"/>
    </row>
    <row r="2069" spans="1:15" x14ac:dyDescent="0.2">
      <c r="A2069" s="2">
        <v>1</v>
      </c>
      <c r="B2069" s="6" t="s">
        <v>37</v>
      </c>
      <c r="C2069" s="6">
        <v>0</v>
      </c>
      <c r="D2069" s="5" t="s">
        <v>175</v>
      </c>
      <c r="E2069" s="5" t="str">
        <f t="shared" si="724"/>
        <v/>
      </c>
      <c r="F2069" s="5" t="str">
        <f t="shared" si="723"/>
        <v/>
      </c>
      <c r="G2069" s="7">
        <v>143.95099999999999</v>
      </c>
      <c r="H2069" s="7">
        <v>137.85</v>
      </c>
      <c r="I2069" s="7">
        <v>73.870999999999995</v>
      </c>
      <c r="J2069" s="7">
        <v>100.315</v>
      </c>
      <c r="K2069" s="7">
        <v>51.317</v>
      </c>
      <c r="L2069" s="7">
        <v>53.588000000000001</v>
      </c>
      <c r="M2069" s="7">
        <v>94.167000000000002</v>
      </c>
      <c r="N2069" s="7">
        <v>69.561999999999998</v>
      </c>
      <c r="O2069" s="7"/>
    </row>
    <row r="2070" spans="1:15" x14ac:dyDescent="0.2">
      <c r="A2070" s="2">
        <v>1</v>
      </c>
      <c r="B2070" s="6" t="s">
        <v>63</v>
      </c>
      <c r="C2070" s="6">
        <v>0</v>
      </c>
      <c r="D2070" s="5" t="s">
        <v>175</v>
      </c>
      <c r="E2070" s="5" t="str">
        <f t="shared" si="724"/>
        <v/>
      </c>
      <c r="F2070" s="5" t="str">
        <f t="shared" si="723"/>
        <v/>
      </c>
      <c r="G2070" s="7">
        <v>154.35400000000001</v>
      </c>
      <c r="H2070" s="7">
        <v>147.858</v>
      </c>
      <c r="I2070" s="7">
        <v>75.17</v>
      </c>
      <c r="J2070" s="7">
        <v>99.138999999999996</v>
      </c>
      <c r="K2070" s="7">
        <v>48.7</v>
      </c>
      <c r="L2070" s="7">
        <v>50.84</v>
      </c>
      <c r="M2070" s="7">
        <v>91.436000000000007</v>
      </c>
      <c r="N2070" s="7">
        <v>68.733000000000004</v>
      </c>
      <c r="O2070" s="7"/>
    </row>
    <row r="2071" spans="1:15" x14ac:dyDescent="0.2">
      <c r="A2071" s="2">
        <v>0</v>
      </c>
      <c r="B2071" s="5" t="s">
        <v>176</v>
      </c>
      <c r="C2071" s="6" t="s">
        <v>0</v>
      </c>
      <c r="E2071" s="5" t="str">
        <f t="shared" si="724"/>
        <v/>
      </c>
      <c r="F2071" s="5" t="str">
        <f t="shared" si="723"/>
        <v/>
      </c>
    </row>
    <row r="2072" spans="1:15" x14ac:dyDescent="0.2">
      <c r="A2072" s="2">
        <v>1</v>
      </c>
      <c r="B2072" s="6" t="s">
        <v>13</v>
      </c>
      <c r="C2072" s="6">
        <v>0</v>
      </c>
      <c r="D2072" s="5" t="s">
        <v>177</v>
      </c>
      <c r="E2072" s="5" t="str">
        <f t="shared" si="724"/>
        <v>324</v>
      </c>
      <c r="F2072" s="5" t="str">
        <f t="shared" si="723"/>
        <v>3241987</v>
      </c>
      <c r="G2072" s="7">
        <v>60.777999999999999</v>
      </c>
      <c r="H2072" s="7">
        <v>61.786000000000001</v>
      </c>
      <c r="I2072" s="7">
        <v>82.209000000000003</v>
      </c>
      <c r="J2072" s="7">
        <v>74.278000000000006</v>
      </c>
      <c r="K2072" s="7">
        <v>135.261</v>
      </c>
      <c r="L2072" s="7">
        <v>133.054</v>
      </c>
      <c r="M2072" s="7">
        <v>74.611000000000004</v>
      </c>
      <c r="N2072" s="7">
        <v>61.337000000000003</v>
      </c>
      <c r="O2072" s="7"/>
    </row>
    <row r="2073" spans="1:15" x14ac:dyDescent="0.2">
      <c r="A2073" s="2">
        <v>1</v>
      </c>
      <c r="B2073" s="6" t="s">
        <v>15</v>
      </c>
      <c r="C2073" s="6">
        <v>0</v>
      </c>
      <c r="D2073" s="5" t="s">
        <v>177</v>
      </c>
      <c r="E2073" s="5" t="str">
        <f t="shared" si="724"/>
        <v>324</v>
      </c>
      <c r="F2073" s="5" t="str">
        <f t="shared" si="723"/>
        <v>3241988</v>
      </c>
      <c r="G2073" s="7">
        <v>62.756999999999998</v>
      </c>
      <c r="H2073" s="7">
        <v>64.521000000000001</v>
      </c>
      <c r="I2073" s="7">
        <v>84.066000000000003</v>
      </c>
      <c r="J2073" s="7">
        <v>72.257999999999996</v>
      </c>
      <c r="K2073" s="7">
        <v>133.95400000000001</v>
      </c>
      <c r="L2073" s="7">
        <v>130.29300000000001</v>
      </c>
      <c r="M2073" s="7">
        <v>76.2</v>
      </c>
      <c r="N2073" s="7">
        <v>64.058000000000007</v>
      </c>
      <c r="O2073" s="7"/>
    </row>
    <row r="2074" spans="1:15" x14ac:dyDescent="0.2">
      <c r="A2074" s="2">
        <v>1</v>
      </c>
      <c r="B2074" s="6" t="s">
        <v>16</v>
      </c>
      <c r="C2074" s="6">
        <v>0</v>
      </c>
      <c r="D2074" s="5" t="s">
        <v>177</v>
      </c>
      <c r="E2074" s="5" t="str">
        <f t="shared" si="724"/>
        <v>324</v>
      </c>
      <c r="F2074" s="5" t="str">
        <f t="shared" si="723"/>
        <v>3241989</v>
      </c>
      <c r="G2074" s="7">
        <v>64.465000000000003</v>
      </c>
      <c r="H2074" s="7">
        <v>66.334000000000003</v>
      </c>
      <c r="I2074" s="7">
        <v>84.484999999999999</v>
      </c>
      <c r="J2074" s="7">
        <v>80.894000000000005</v>
      </c>
      <c r="K2074" s="7">
        <v>131.05699999999999</v>
      </c>
      <c r="L2074" s="7">
        <v>127.364</v>
      </c>
      <c r="M2074" s="7">
        <v>78.194999999999993</v>
      </c>
      <c r="N2074" s="7">
        <v>66.063000000000002</v>
      </c>
      <c r="O2074" s="7"/>
    </row>
    <row r="2075" spans="1:15" x14ac:dyDescent="0.2">
      <c r="A2075" s="2">
        <v>1</v>
      </c>
      <c r="B2075" s="6" t="s">
        <v>17</v>
      </c>
      <c r="C2075" s="6">
        <v>0</v>
      </c>
      <c r="D2075" s="5" t="s">
        <v>177</v>
      </c>
      <c r="E2075" s="5" t="str">
        <f t="shared" si="724"/>
        <v>324</v>
      </c>
      <c r="F2075" s="5" t="str">
        <f t="shared" si="723"/>
        <v>3241990</v>
      </c>
      <c r="G2075" s="7">
        <v>64.274000000000001</v>
      </c>
      <c r="H2075" s="7">
        <v>66.171999999999997</v>
      </c>
      <c r="I2075" s="7">
        <v>85.221000000000004</v>
      </c>
      <c r="J2075" s="7">
        <v>95.141999999999996</v>
      </c>
      <c r="K2075" s="7">
        <v>132.59</v>
      </c>
      <c r="L2075" s="7">
        <v>128.78700000000001</v>
      </c>
      <c r="M2075" s="7">
        <v>82.531000000000006</v>
      </c>
      <c r="N2075" s="7">
        <v>70.334000000000003</v>
      </c>
      <c r="O2075" s="7"/>
    </row>
    <row r="2076" spans="1:15" x14ac:dyDescent="0.2">
      <c r="A2076" s="2">
        <v>1</v>
      </c>
      <c r="B2076" s="6" t="s">
        <v>18</v>
      </c>
      <c r="C2076" s="6">
        <v>0</v>
      </c>
      <c r="D2076" s="5" t="s">
        <v>177</v>
      </c>
      <c r="E2076" s="5" t="str">
        <f t="shared" si="724"/>
        <v>324</v>
      </c>
      <c r="F2076" s="5" t="str">
        <f t="shared" si="723"/>
        <v>3241991</v>
      </c>
      <c r="G2076" s="7">
        <v>63.515999999999998</v>
      </c>
      <c r="H2076" s="7">
        <v>65.129000000000005</v>
      </c>
      <c r="I2076" s="7">
        <v>84.694999999999993</v>
      </c>
      <c r="J2076" s="7">
        <v>85.665000000000006</v>
      </c>
      <c r="K2076" s="7">
        <v>133.345</v>
      </c>
      <c r="L2076" s="7">
        <v>130.042</v>
      </c>
      <c r="M2076" s="7">
        <v>88.518000000000001</v>
      </c>
      <c r="N2076" s="7">
        <v>74.971000000000004</v>
      </c>
      <c r="O2076" s="7"/>
    </row>
    <row r="2077" spans="1:15" x14ac:dyDescent="0.2">
      <c r="A2077" s="2">
        <v>1</v>
      </c>
      <c r="B2077" s="6" t="s">
        <v>19</v>
      </c>
      <c r="C2077" s="6">
        <v>0</v>
      </c>
      <c r="D2077" s="5" t="s">
        <v>177</v>
      </c>
      <c r="E2077" s="5" t="str">
        <f t="shared" si="724"/>
        <v>324</v>
      </c>
      <c r="F2077" s="5" t="str">
        <f t="shared" si="723"/>
        <v>3241992</v>
      </c>
      <c r="G2077" s="7">
        <v>66.978999999999999</v>
      </c>
      <c r="H2077" s="7">
        <v>67.736000000000004</v>
      </c>
      <c r="I2077" s="7">
        <v>86.611000000000004</v>
      </c>
      <c r="J2077" s="7">
        <v>79.506</v>
      </c>
      <c r="K2077" s="7">
        <v>129.31100000000001</v>
      </c>
      <c r="L2077" s="7">
        <v>127.866</v>
      </c>
      <c r="M2077" s="7">
        <v>90.037999999999997</v>
      </c>
      <c r="N2077" s="7">
        <v>77.983000000000004</v>
      </c>
      <c r="O2077" s="7"/>
    </row>
    <row r="2078" spans="1:15" x14ac:dyDescent="0.2">
      <c r="A2078" s="2">
        <v>1</v>
      </c>
      <c r="B2078" s="6" t="s">
        <v>20</v>
      </c>
      <c r="C2078" s="6">
        <v>0</v>
      </c>
      <c r="D2078" s="5" t="s">
        <v>177</v>
      </c>
      <c r="E2078" s="5" t="str">
        <f t="shared" si="724"/>
        <v>324</v>
      </c>
      <c r="F2078" s="5" t="str">
        <f t="shared" si="723"/>
        <v>3241993</v>
      </c>
      <c r="G2078" s="7">
        <v>70.867000000000004</v>
      </c>
      <c r="H2078" s="7">
        <v>73.012</v>
      </c>
      <c r="I2078" s="7">
        <v>89.691000000000003</v>
      </c>
      <c r="J2078" s="7">
        <v>73.843999999999994</v>
      </c>
      <c r="K2078" s="7">
        <v>126.563</v>
      </c>
      <c r="L2078" s="7">
        <v>122.845</v>
      </c>
      <c r="M2078" s="7">
        <v>91.247</v>
      </c>
      <c r="N2078" s="7">
        <v>81.840999999999994</v>
      </c>
      <c r="O2078" s="7"/>
    </row>
    <row r="2079" spans="1:15" x14ac:dyDescent="0.2">
      <c r="A2079" s="2">
        <v>1</v>
      </c>
      <c r="B2079" s="6" t="s">
        <v>21</v>
      </c>
      <c r="C2079" s="6">
        <v>0</v>
      </c>
      <c r="D2079" s="5" t="s">
        <v>177</v>
      </c>
      <c r="E2079" s="5" t="str">
        <f t="shared" si="724"/>
        <v>324</v>
      </c>
      <c r="F2079" s="5" t="str">
        <f t="shared" si="723"/>
        <v>3241994</v>
      </c>
      <c r="G2079" s="7">
        <v>71.56</v>
      </c>
      <c r="H2079" s="7">
        <v>74.67</v>
      </c>
      <c r="I2079" s="7">
        <v>90.227999999999994</v>
      </c>
      <c r="J2079" s="7">
        <v>73.564999999999998</v>
      </c>
      <c r="K2079" s="7">
        <v>126.08799999999999</v>
      </c>
      <c r="L2079" s="7">
        <v>120.837</v>
      </c>
      <c r="M2079" s="7">
        <v>92.525000000000006</v>
      </c>
      <c r="N2079" s="7">
        <v>83.483999999999995</v>
      </c>
      <c r="O2079" s="7"/>
    </row>
    <row r="2080" spans="1:15" x14ac:dyDescent="0.2">
      <c r="A2080" s="2">
        <v>1</v>
      </c>
      <c r="B2080" s="6" t="s">
        <v>22</v>
      </c>
      <c r="C2080" s="6">
        <v>0</v>
      </c>
      <c r="D2080" s="5" t="s">
        <v>177</v>
      </c>
      <c r="E2080" s="5" t="str">
        <f t="shared" si="724"/>
        <v>324</v>
      </c>
      <c r="F2080" s="5" t="str">
        <f t="shared" si="723"/>
        <v>3241995</v>
      </c>
      <c r="G2080" s="7">
        <v>76.832999999999998</v>
      </c>
      <c r="H2080" s="7">
        <v>78.003</v>
      </c>
      <c r="I2080" s="7">
        <v>91.971000000000004</v>
      </c>
      <c r="J2080" s="7">
        <v>76.058999999999997</v>
      </c>
      <c r="K2080" s="7">
        <v>119.703</v>
      </c>
      <c r="L2080" s="7">
        <v>117.908</v>
      </c>
      <c r="M2080" s="7">
        <v>91.816000000000003</v>
      </c>
      <c r="N2080" s="7">
        <v>84.444000000000003</v>
      </c>
      <c r="O2080" s="7"/>
    </row>
    <row r="2081" spans="1:15" x14ac:dyDescent="0.2">
      <c r="A2081" s="2">
        <v>1</v>
      </c>
      <c r="B2081" s="6" t="s">
        <v>23</v>
      </c>
      <c r="C2081" s="6">
        <v>0</v>
      </c>
      <c r="D2081" s="5" t="s">
        <v>177</v>
      </c>
      <c r="E2081" s="5" t="str">
        <f t="shared" si="724"/>
        <v>324</v>
      </c>
      <c r="F2081" s="5" t="str">
        <f t="shared" si="723"/>
        <v>3241996</v>
      </c>
      <c r="G2081" s="7">
        <v>79.897999999999996</v>
      </c>
      <c r="H2081" s="7">
        <v>82.061999999999998</v>
      </c>
      <c r="I2081" s="7">
        <v>94.561000000000007</v>
      </c>
      <c r="J2081" s="7">
        <v>85.33</v>
      </c>
      <c r="K2081" s="7">
        <v>118.352</v>
      </c>
      <c r="L2081" s="7">
        <v>115.23</v>
      </c>
      <c r="M2081" s="7">
        <v>89.072999999999993</v>
      </c>
      <c r="N2081" s="7">
        <v>84.227999999999994</v>
      </c>
      <c r="O2081" s="7"/>
    </row>
    <row r="2082" spans="1:15" x14ac:dyDescent="0.2">
      <c r="A2082" s="2">
        <v>1</v>
      </c>
      <c r="B2082" s="6" t="s">
        <v>24</v>
      </c>
      <c r="C2082" s="6">
        <v>0</v>
      </c>
      <c r="D2082" s="5" t="s">
        <v>177</v>
      </c>
      <c r="E2082" s="5" t="str">
        <f t="shared" si="724"/>
        <v>324</v>
      </c>
      <c r="F2082" s="5" t="str">
        <f t="shared" si="723"/>
        <v>3241997</v>
      </c>
      <c r="G2082" s="7">
        <v>85.578999999999994</v>
      </c>
      <c r="H2082" s="7">
        <v>85.864999999999995</v>
      </c>
      <c r="I2082" s="7">
        <v>98.007999999999996</v>
      </c>
      <c r="J2082" s="7">
        <v>83.043999999999997</v>
      </c>
      <c r="K2082" s="7">
        <v>114.523</v>
      </c>
      <c r="L2082" s="7">
        <v>114.142</v>
      </c>
      <c r="M2082" s="7">
        <v>89.710999999999999</v>
      </c>
      <c r="N2082" s="7">
        <v>87.924000000000007</v>
      </c>
      <c r="O2082" s="7"/>
    </row>
    <row r="2083" spans="1:15" x14ac:dyDescent="0.2">
      <c r="A2083" s="2">
        <v>1</v>
      </c>
      <c r="B2083" s="6" t="s">
        <v>25</v>
      </c>
      <c r="C2083" s="6">
        <v>0</v>
      </c>
      <c r="D2083" s="5" t="s">
        <v>177</v>
      </c>
      <c r="E2083" s="5" t="str">
        <f t="shared" si="724"/>
        <v>324</v>
      </c>
      <c r="F2083" s="5" t="str">
        <f t="shared" si="723"/>
        <v>3241998</v>
      </c>
      <c r="G2083" s="7">
        <v>87.337999999999994</v>
      </c>
      <c r="H2083" s="7">
        <v>88.2</v>
      </c>
      <c r="I2083" s="7">
        <v>99.713999999999999</v>
      </c>
      <c r="J2083" s="7">
        <v>62.69</v>
      </c>
      <c r="K2083" s="7">
        <v>114.17100000000001</v>
      </c>
      <c r="L2083" s="7">
        <v>113.054</v>
      </c>
      <c r="M2083" s="7">
        <v>89.352000000000004</v>
      </c>
      <c r="N2083" s="7">
        <v>89.096000000000004</v>
      </c>
      <c r="O2083" s="7"/>
    </row>
    <row r="2084" spans="1:15" x14ac:dyDescent="0.2">
      <c r="A2084" s="2">
        <v>1</v>
      </c>
      <c r="B2084" s="6" t="s">
        <v>26</v>
      </c>
      <c r="C2084" s="6">
        <v>0</v>
      </c>
      <c r="D2084" s="5" t="s">
        <v>177</v>
      </c>
      <c r="E2084" s="5" t="str">
        <f t="shared" si="724"/>
        <v>324</v>
      </c>
      <c r="F2084" s="5" t="str">
        <f t="shared" si="723"/>
        <v>3241999</v>
      </c>
      <c r="G2084" s="7">
        <v>90.98</v>
      </c>
      <c r="H2084" s="7">
        <v>91.171999999999997</v>
      </c>
      <c r="I2084" s="7">
        <v>98.495999999999995</v>
      </c>
      <c r="J2084" s="7">
        <v>76.683999999999997</v>
      </c>
      <c r="K2084" s="7">
        <v>108.261</v>
      </c>
      <c r="L2084" s="7">
        <v>108.033</v>
      </c>
      <c r="M2084" s="7">
        <v>89.090999999999994</v>
      </c>
      <c r="N2084" s="7">
        <v>87.751000000000005</v>
      </c>
      <c r="O2084" s="7"/>
    </row>
    <row r="2085" spans="1:15" x14ac:dyDescent="0.2">
      <c r="A2085" s="2">
        <v>1</v>
      </c>
      <c r="B2085" s="6" t="s">
        <v>27</v>
      </c>
      <c r="C2085" s="6">
        <v>0</v>
      </c>
      <c r="D2085" s="5" t="s">
        <v>177</v>
      </c>
      <c r="E2085" s="5" t="str">
        <f t="shared" si="724"/>
        <v>324</v>
      </c>
      <c r="F2085" s="5" t="str">
        <f t="shared" si="723"/>
        <v>3242000</v>
      </c>
      <c r="G2085" s="7">
        <v>96.778999999999996</v>
      </c>
      <c r="H2085" s="7">
        <v>96.111999999999995</v>
      </c>
      <c r="I2085" s="7">
        <v>99.650999999999996</v>
      </c>
      <c r="J2085" s="7">
        <v>109.413</v>
      </c>
      <c r="K2085" s="7">
        <v>102.967</v>
      </c>
      <c r="L2085" s="7">
        <v>103.682</v>
      </c>
      <c r="M2085" s="7">
        <v>87.899000000000001</v>
      </c>
      <c r="N2085" s="7">
        <v>87.591999999999999</v>
      </c>
      <c r="O2085" s="7"/>
    </row>
    <row r="2086" spans="1:15" x14ac:dyDescent="0.2">
      <c r="A2086" s="2">
        <v>1</v>
      </c>
      <c r="B2086" s="6" t="s">
        <v>28</v>
      </c>
      <c r="C2086" s="6">
        <v>0</v>
      </c>
      <c r="D2086" s="5" t="s">
        <v>177</v>
      </c>
      <c r="E2086" s="5" t="str">
        <f t="shared" si="724"/>
        <v>324</v>
      </c>
      <c r="F2086" s="5" t="str">
        <f t="shared" si="723"/>
        <v>3242001</v>
      </c>
      <c r="G2086" s="7">
        <v>94.894999999999996</v>
      </c>
      <c r="H2086" s="7">
        <v>96.480999999999995</v>
      </c>
      <c r="I2086" s="7">
        <v>98.661000000000001</v>
      </c>
      <c r="J2086" s="7">
        <v>101.95099999999999</v>
      </c>
      <c r="K2086" s="7">
        <v>103.96899999999999</v>
      </c>
      <c r="L2086" s="7">
        <v>102.259</v>
      </c>
      <c r="M2086" s="7">
        <v>94.103999999999999</v>
      </c>
      <c r="N2086" s="7">
        <v>92.843999999999994</v>
      </c>
      <c r="O2086" s="7"/>
    </row>
    <row r="2087" spans="1:15" x14ac:dyDescent="0.2">
      <c r="A2087" s="2">
        <v>1</v>
      </c>
      <c r="B2087" s="6" t="s">
        <v>29</v>
      </c>
      <c r="C2087" s="6">
        <v>0</v>
      </c>
      <c r="D2087" s="5" t="s">
        <v>177</v>
      </c>
      <c r="E2087" s="5" t="str">
        <f t="shared" si="724"/>
        <v>324</v>
      </c>
      <c r="F2087" s="5" t="str">
        <f t="shared" si="723"/>
        <v>3242002</v>
      </c>
      <c r="G2087" s="7">
        <v>100</v>
      </c>
      <c r="H2087" s="7">
        <v>100</v>
      </c>
      <c r="I2087" s="7">
        <v>100</v>
      </c>
      <c r="J2087" s="7">
        <v>100</v>
      </c>
      <c r="K2087" s="7">
        <v>100</v>
      </c>
      <c r="L2087" s="7">
        <v>100</v>
      </c>
      <c r="M2087" s="7">
        <v>100</v>
      </c>
      <c r="N2087" s="7">
        <v>100</v>
      </c>
      <c r="O2087" s="7"/>
    </row>
    <row r="2088" spans="1:15" x14ac:dyDescent="0.2">
      <c r="A2088" s="2">
        <v>1</v>
      </c>
      <c r="B2088" s="6" t="s">
        <v>30</v>
      </c>
      <c r="C2088" s="6">
        <v>0</v>
      </c>
      <c r="D2088" s="5" t="s">
        <v>177</v>
      </c>
      <c r="E2088" s="5" t="str">
        <f t="shared" si="724"/>
        <v>324</v>
      </c>
      <c r="F2088" s="5" t="str">
        <f t="shared" si="723"/>
        <v>3242003</v>
      </c>
      <c r="G2088" s="7">
        <v>101.992</v>
      </c>
      <c r="H2088" s="7">
        <v>105.456</v>
      </c>
      <c r="I2088" s="7">
        <v>101.221</v>
      </c>
      <c r="J2088" s="7">
        <v>112.42</v>
      </c>
      <c r="K2088" s="7">
        <v>99.242999999999995</v>
      </c>
      <c r="L2088" s="7">
        <v>95.983000000000004</v>
      </c>
      <c r="M2088" s="7">
        <v>106.66200000000001</v>
      </c>
      <c r="N2088" s="7">
        <v>107.964</v>
      </c>
      <c r="O2088" s="7"/>
    </row>
    <row r="2089" spans="1:15" x14ac:dyDescent="0.2">
      <c r="A2089" s="2">
        <v>1</v>
      </c>
      <c r="B2089" s="6" t="s">
        <v>31</v>
      </c>
      <c r="C2089" s="6">
        <v>0</v>
      </c>
      <c r="D2089" s="5" t="s">
        <v>177</v>
      </c>
      <c r="E2089" s="5" t="str">
        <f t="shared" si="724"/>
        <v>324</v>
      </c>
      <c r="F2089" s="5" t="str">
        <f t="shared" si="723"/>
        <v>3242004</v>
      </c>
      <c r="G2089" s="7">
        <v>105.88200000000001</v>
      </c>
      <c r="H2089" s="7">
        <v>111.16200000000001</v>
      </c>
      <c r="I2089" s="7">
        <v>104</v>
      </c>
      <c r="J2089" s="7">
        <v>146.47</v>
      </c>
      <c r="K2089" s="7">
        <v>98.222999999999999</v>
      </c>
      <c r="L2089" s="7">
        <v>93.555999999999997</v>
      </c>
      <c r="M2089" s="7">
        <v>113.56699999999999</v>
      </c>
      <c r="N2089" s="7">
        <v>118.10899999999999</v>
      </c>
      <c r="O2089" s="7"/>
    </row>
    <row r="2090" spans="1:15" x14ac:dyDescent="0.2">
      <c r="A2090" s="2">
        <v>1</v>
      </c>
      <c r="B2090" s="6" t="s">
        <v>32</v>
      </c>
      <c r="C2090" s="6">
        <v>0</v>
      </c>
      <c r="D2090" s="5" t="s">
        <v>177</v>
      </c>
      <c r="E2090" s="5" t="str">
        <f t="shared" si="724"/>
        <v>324</v>
      </c>
      <c r="F2090" s="5" t="str">
        <f t="shared" si="723"/>
        <v>3242005</v>
      </c>
      <c r="G2090" s="7">
        <v>106.161</v>
      </c>
      <c r="H2090" s="7">
        <v>111.001</v>
      </c>
      <c r="I2090" s="7">
        <v>104.313</v>
      </c>
      <c r="J2090" s="7">
        <v>210.392</v>
      </c>
      <c r="K2090" s="7">
        <v>98.26</v>
      </c>
      <c r="L2090" s="7">
        <v>93.974999999999994</v>
      </c>
      <c r="M2090" s="7">
        <v>122.468</v>
      </c>
      <c r="N2090" s="7">
        <v>127.75</v>
      </c>
      <c r="O2090" s="7"/>
    </row>
    <row r="2091" spans="1:15" x14ac:dyDescent="0.2">
      <c r="A2091" s="2">
        <v>1</v>
      </c>
      <c r="B2091" s="6" t="s">
        <v>33</v>
      </c>
      <c r="C2091" s="6">
        <v>0</v>
      </c>
      <c r="D2091" s="5" t="s">
        <v>177</v>
      </c>
      <c r="E2091" s="5" t="str">
        <f t="shared" si="724"/>
        <v>324</v>
      </c>
      <c r="F2091" s="5" t="str">
        <f t="shared" si="723"/>
        <v>3242006</v>
      </c>
      <c r="G2091" s="7">
        <v>104.27500000000001</v>
      </c>
      <c r="H2091" s="7">
        <v>108.986</v>
      </c>
      <c r="I2091" s="7">
        <v>104.608</v>
      </c>
      <c r="J2091" s="7">
        <v>241.69399999999999</v>
      </c>
      <c r="K2091" s="7">
        <v>100.319</v>
      </c>
      <c r="L2091" s="7">
        <v>95.983000000000004</v>
      </c>
      <c r="M2091" s="7">
        <v>126.014</v>
      </c>
      <c r="N2091" s="7">
        <v>131.821</v>
      </c>
      <c r="O2091" s="7"/>
    </row>
    <row r="2092" spans="1:15" x14ac:dyDescent="0.2">
      <c r="A2092" s="2">
        <v>1</v>
      </c>
      <c r="B2092" s="6" t="s">
        <v>34</v>
      </c>
      <c r="C2092" s="6">
        <v>0</v>
      </c>
      <c r="D2092" s="5" t="s">
        <v>177</v>
      </c>
      <c r="E2092" s="5" t="str">
        <f t="shared" si="724"/>
        <v>324</v>
      </c>
      <c r="F2092" s="5" t="str">
        <f t="shared" si="723"/>
        <v>3242007</v>
      </c>
      <c r="G2092" s="7">
        <v>106.358</v>
      </c>
      <c r="H2092" s="7">
        <v>109.083</v>
      </c>
      <c r="I2092" s="7">
        <v>105.157</v>
      </c>
      <c r="J2092" s="7">
        <v>276.54899999999998</v>
      </c>
      <c r="K2092" s="7">
        <v>98.870999999999995</v>
      </c>
      <c r="L2092" s="7">
        <v>96.402000000000001</v>
      </c>
      <c r="M2092" s="7">
        <v>130.97800000000001</v>
      </c>
      <c r="N2092" s="7">
        <v>137.733</v>
      </c>
      <c r="O2092" s="7"/>
    </row>
    <row r="2093" spans="1:15" x14ac:dyDescent="0.2">
      <c r="A2093" s="2">
        <v>1</v>
      </c>
      <c r="B2093" s="6" t="s">
        <v>35</v>
      </c>
      <c r="C2093" s="6">
        <v>0</v>
      </c>
      <c r="D2093" s="5" t="s">
        <v>177</v>
      </c>
      <c r="E2093" s="5" t="str">
        <f t="shared" si="724"/>
        <v>324</v>
      </c>
      <c r="F2093" s="5" t="str">
        <f t="shared" si="723"/>
        <v>3242008</v>
      </c>
      <c r="G2093" s="7">
        <v>103.172</v>
      </c>
      <c r="H2093" s="7">
        <v>107.071</v>
      </c>
      <c r="I2093" s="7">
        <v>105.816</v>
      </c>
      <c r="J2093" s="7">
        <v>328.18</v>
      </c>
      <c r="K2093" s="7">
        <v>102.562</v>
      </c>
      <c r="L2093" s="7">
        <v>98.828000000000003</v>
      </c>
      <c r="M2093" s="7">
        <v>130.232</v>
      </c>
      <c r="N2093" s="7">
        <v>137.80600000000001</v>
      </c>
      <c r="O2093" s="7"/>
    </row>
    <row r="2094" spans="1:15" x14ac:dyDescent="0.2">
      <c r="A2094" s="2">
        <v>1</v>
      </c>
      <c r="B2094" s="6" t="s">
        <v>36</v>
      </c>
      <c r="C2094" s="6">
        <v>0</v>
      </c>
      <c r="D2094" s="5" t="s">
        <v>177</v>
      </c>
      <c r="E2094" s="5" t="str">
        <f t="shared" si="724"/>
        <v>324</v>
      </c>
      <c r="F2094" s="5" t="str">
        <f t="shared" si="723"/>
        <v>3242009</v>
      </c>
      <c r="G2094" s="7">
        <v>106.96899999999999</v>
      </c>
      <c r="H2094" s="7">
        <v>106.583</v>
      </c>
      <c r="I2094" s="7">
        <v>103.907</v>
      </c>
      <c r="J2094" s="7">
        <v>222.37899999999999</v>
      </c>
      <c r="K2094" s="7">
        <v>97.137</v>
      </c>
      <c r="L2094" s="7">
        <v>97.49</v>
      </c>
      <c r="M2094" s="7">
        <v>135.48699999999999</v>
      </c>
      <c r="N2094" s="7">
        <v>140.78100000000001</v>
      </c>
      <c r="O2094" s="7"/>
    </row>
    <row r="2095" spans="1:15" x14ac:dyDescent="0.2">
      <c r="A2095" s="2">
        <v>1</v>
      </c>
      <c r="B2095" s="6" t="s">
        <v>37</v>
      </c>
      <c r="C2095" s="6">
        <v>0</v>
      </c>
      <c r="D2095" s="5" t="s">
        <v>177</v>
      </c>
      <c r="E2095" s="5" t="str">
        <f t="shared" si="724"/>
        <v>324</v>
      </c>
      <c r="F2095" s="5" t="str">
        <f t="shared" si="723"/>
        <v>3242010</v>
      </c>
      <c r="G2095" s="7">
        <v>112.616</v>
      </c>
      <c r="H2095" s="7">
        <v>113.071</v>
      </c>
      <c r="I2095" s="7">
        <v>108.151</v>
      </c>
      <c r="J2095" s="7">
        <v>271.03699999999998</v>
      </c>
      <c r="K2095" s="7">
        <v>96.036000000000001</v>
      </c>
      <c r="L2095" s="7">
        <v>95.649000000000001</v>
      </c>
      <c r="M2095" s="7">
        <v>130.88399999999999</v>
      </c>
      <c r="N2095" s="7">
        <v>141.55199999999999</v>
      </c>
      <c r="O2095" s="7"/>
    </row>
    <row r="2096" spans="1:15" x14ac:dyDescent="0.2">
      <c r="A2096" s="2">
        <v>1</v>
      </c>
      <c r="B2096" s="6" t="s">
        <v>63</v>
      </c>
      <c r="C2096" s="6">
        <v>0</v>
      </c>
      <c r="D2096" s="5" t="s">
        <v>177</v>
      </c>
      <c r="E2096" s="5" t="str">
        <f t="shared" si="724"/>
        <v>324</v>
      </c>
      <c r="F2096" s="5" t="str">
        <f t="shared" si="723"/>
        <v>3242011</v>
      </c>
      <c r="G2096" s="7">
        <v>114.71599999999999</v>
      </c>
      <c r="H2096" s="7">
        <v>116.28100000000001</v>
      </c>
      <c r="I2096" s="7">
        <v>109.56699999999999</v>
      </c>
      <c r="J2096" s="7">
        <v>358.20499999999998</v>
      </c>
      <c r="K2096" s="7">
        <v>95.512</v>
      </c>
      <c r="L2096" s="7">
        <v>94.225999999999999</v>
      </c>
      <c r="M2096" s="7">
        <v>134.809</v>
      </c>
      <c r="N2096" s="7">
        <v>147.70599999999999</v>
      </c>
      <c r="O2096" s="7"/>
    </row>
    <row r="2097" spans="1:15" x14ac:dyDescent="0.2">
      <c r="A2097" s="2">
        <v>0</v>
      </c>
      <c r="B2097" s="5" t="s">
        <v>176</v>
      </c>
      <c r="C2097" s="6" t="s">
        <v>0</v>
      </c>
      <c r="E2097" s="5" t="str">
        <f t="shared" si="724"/>
        <v/>
      </c>
      <c r="F2097" s="5" t="str">
        <f t="shared" si="723"/>
        <v/>
      </c>
    </row>
    <row r="2098" spans="1:15" x14ac:dyDescent="0.2">
      <c r="A2098" s="2">
        <v>1</v>
      </c>
      <c r="B2098" s="6" t="s">
        <v>13</v>
      </c>
      <c r="C2098" s="6">
        <v>0</v>
      </c>
      <c r="D2098" s="5" t="s">
        <v>178</v>
      </c>
      <c r="E2098" s="5" t="str">
        <f t="shared" si="724"/>
        <v/>
      </c>
      <c r="F2098" s="5" t="str">
        <f t="shared" si="723"/>
        <v/>
      </c>
      <c r="G2098" s="7">
        <v>60.777999999999999</v>
      </c>
      <c r="H2098" s="7">
        <v>61.786000000000001</v>
      </c>
      <c r="I2098" s="7">
        <v>82.209000000000003</v>
      </c>
      <c r="J2098" s="7">
        <v>74.278000000000006</v>
      </c>
      <c r="K2098" s="7">
        <v>135.261</v>
      </c>
      <c r="L2098" s="7">
        <v>133.054</v>
      </c>
      <c r="M2098" s="7">
        <v>74.611000000000004</v>
      </c>
      <c r="N2098" s="7">
        <v>61.337000000000003</v>
      </c>
      <c r="O2098" s="7"/>
    </row>
    <row r="2099" spans="1:15" x14ac:dyDescent="0.2">
      <c r="A2099" s="2">
        <v>1</v>
      </c>
      <c r="B2099" s="6" t="s">
        <v>15</v>
      </c>
      <c r="C2099" s="6">
        <v>0</v>
      </c>
      <c r="D2099" s="5" t="s">
        <v>178</v>
      </c>
      <c r="E2099" s="5" t="str">
        <f t="shared" si="724"/>
        <v/>
      </c>
      <c r="F2099" s="5" t="str">
        <f t="shared" si="723"/>
        <v/>
      </c>
      <c r="G2099" s="7">
        <v>62.756999999999998</v>
      </c>
      <c r="H2099" s="7">
        <v>64.521000000000001</v>
      </c>
      <c r="I2099" s="7">
        <v>84.066000000000003</v>
      </c>
      <c r="J2099" s="7">
        <v>72.257999999999996</v>
      </c>
      <c r="K2099" s="7">
        <v>133.95400000000001</v>
      </c>
      <c r="L2099" s="7">
        <v>130.29300000000001</v>
      </c>
      <c r="M2099" s="7">
        <v>76.2</v>
      </c>
      <c r="N2099" s="7">
        <v>64.058000000000007</v>
      </c>
      <c r="O2099" s="7"/>
    </row>
    <row r="2100" spans="1:15" x14ac:dyDescent="0.2">
      <c r="A2100" s="2">
        <v>1</v>
      </c>
      <c r="B2100" s="6" t="s">
        <v>16</v>
      </c>
      <c r="C2100" s="6">
        <v>0</v>
      </c>
      <c r="D2100" s="5" t="s">
        <v>178</v>
      </c>
      <c r="E2100" s="5" t="str">
        <f t="shared" si="724"/>
        <v/>
      </c>
      <c r="F2100" s="5" t="str">
        <f t="shared" si="723"/>
        <v/>
      </c>
      <c r="G2100" s="7">
        <v>64.465000000000003</v>
      </c>
      <c r="H2100" s="7">
        <v>66.334000000000003</v>
      </c>
      <c r="I2100" s="7">
        <v>84.484999999999999</v>
      </c>
      <c r="J2100" s="7">
        <v>80.894000000000005</v>
      </c>
      <c r="K2100" s="7">
        <v>131.05699999999999</v>
      </c>
      <c r="L2100" s="7">
        <v>127.364</v>
      </c>
      <c r="M2100" s="7">
        <v>78.194999999999993</v>
      </c>
      <c r="N2100" s="7">
        <v>66.063000000000002</v>
      </c>
      <c r="O2100" s="7"/>
    </row>
    <row r="2101" spans="1:15" x14ac:dyDescent="0.2">
      <c r="A2101" s="2">
        <v>1</v>
      </c>
      <c r="B2101" s="6" t="s">
        <v>17</v>
      </c>
      <c r="C2101" s="6">
        <v>0</v>
      </c>
      <c r="D2101" s="5" t="s">
        <v>178</v>
      </c>
      <c r="E2101" s="5" t="str">
        <f t="shared" si="724"/>
        <v/>
      </c>
      <c r="F2101" s="5" t="str">
        <f t="shared" si="723"/>
        <v/>
      </c>
      <c r="G2101" s="7">
        <v>64.274000000000001</v>
      </c>
      <c r="H2101" s="7">
        <v>66.171999999999997</v>
      </c>
      <c r="I2101" s="7">
        <v>85.221000000000004</v>
      </c>
      <c r="J2101" s="7">
        <v>95.141999999999996</v>
      </c>
      <c r="K2101" s="7">
        <v>132.59</v>
      </c>
      <c r="L2101" s="7">
        <v>128.78700000000001</v>
      </c>
      <c r="M2101" s="7">
        <v>82.531000000000006</v>
      </c>
      <c r="N2101" s="7">
        <v>70.334000000000003</v>
      </c>
      <c r="O2101" s="7"/>
    </row>
    <row r="2102" spans="1:15" x14ac:dyDescent="0.2">
      <c r="A2102" s="2">
        <v>1</v>
      </c>
      <c r="B2102" s="6" t="s">
        <v>18</v>
      </c>
      <c r="C2102" s="6">
        <v>0</v>
      </c>
      <c r="D2102" s="5" t="s">
        <v>178</v>
      </c>
      <c r="E2102" s="5" t="str">
        <f t="shared" si="724"/>
        <v/>
      </c>
      <c r="F2102" s="5" t="str">
        <f t="shared" si="723"/>
        <v/>
      </c>
      <c r="G2102" s="7">
        <v>63.515999999999998</v>
      </c>
      <c r="H2102" s="7">
        <v>65.129000000000005</v>
      </c>
      <c r="I2102" s="7">
        <v>84.694999999999993</v>
      </c>
      <c r="J2102" s="7">
        <v>85.665000000000006</v>
      </c>
      <c r="K2102" s="7">
        <v>133.345</v>
      </c>
      <c r="L2102" s="7">
        <v>130.042</v>
      </c>
      <c r="M2102" s="7">
        <v>88.518000000000001</v>
      </c>
      <c r="N2102" s="7">
        <v>74.971000000000004</v>
      </c>
      <c r="O2102" s="7"/>
    </row>
    <row r="2103" spans="1:15" x14ac:dyDescent="0.2">
      <c r="A2103" s="2">
        <v>1</v>
      </c>
      <c r="B2103" s="6" t="s">
        <v>19</v>
      </c>
      <c r="C2103" s="6">
        <v>0</v>
      </c>
      <c r="D2103" s="5" t="s">
        <v>178</v>
      </c>
      <c r="E2103" s="5" t="str">
        <f t="shared" si="724"/>
        <v/>
      </c>
      <c r="F2103" s="5" t="str">
        <f t="shared" si="723"/>
        <v/>
      </c>
      <c r="G2103" s="7">
        <v>66.978999999999999</v>
      </c>
      <c r="H2103" s="7">
        <v>67.736000000000004</v>
      </c>
      <c r="I2103" s="7">
        <v>86.611000000000004</v>
      </c>
      <c r="J2103" s="7">
        <v>79.506</v>
      </c>
      <c r="K2103" s="7">
        <v>129.31100000000001</v>
      </c>
      <c r="L2103" s="7">
        <v>127.866</v>
      </c>
      <c r="M2103" s="7">
        <v>90.037999999999997</v>
      </c>
      <c r="N2103" s="7">
        <v>77.983000000000004</v>
      </c>
      <c r="O2103" s="7"/>
    </row>
    <row r="2104" spans="1:15" x14ac:dyDescent="0.2">
      <c r="A2104" s="2">
        <v>1</v>
      </c>
      <c r="B2104" s="6" t="s">
        <v>20</v>
      </c>
      <c r="C2104" s="6">
        <v>0</v>
      </c>
      <c r="D2104" s="5" t="s">
        <v>178</v>
      </c>
      <c r="E2104" s="5" t="str">
        <f t="shared" si="724"/>
        <v/>
      </c>
      <c r="F2104" s="5" t="str">
        <f t="shared" si="723"/>
        <v/>
      </c>
      <c r="G2104" s="7">
        <v>70.867000000000004</v>
      </c>
      <c r="H2104" s="7">
        <v>73.012</v>
      </c>
      <c r="I2104" s="7">
        <v>89.691000000000003</v>
      </c>
      <c r="J2104" s="7">
        <v>73.843999999999994</v>
      </c>
      <c r="K2104" s="7">
        <v>126.563</v>
      </c>
      <c r="L2104" s="7">
        <v>122.845</v>
      </c>
      <c r="M2104" s="7">
        <v>91.247</v>
      </c>
      <c r="N2104" s="7">
        <v>81.840999999999994</v>
      </c>
      <c r="O2104" s="7"/>
    </row>
    <row r="2105" spans="1:15" x14ac:dyDescent="0.2">
      <c r="A2105" s="2">
        <v>1</v>
      </c>
      <c r="B2105" s="6" t="s">
        <v>21</v>
      </c>
      <c r="C2105" s="6">
        <v>0</v>
      </c>
      <c r="D2105" s="5" t="s">
        <v>178</v>
      </c>
      <c r="E2105" s="5" t="str">
        <f t="shared" si="724"/>
        <v/>
      </c>
      <c r="F2105" s="5" t="str">
        <f t="shared" si="723"/>
        <v/>
      </c>
      <c r="G2105" s="7">
        <v>71.56</v>
      </c>
      <c r="H2105" s="7">
        <v>74.67</v>
      </c>
      <c r="I2105" s="7">
        <v>90.227999999999994</v>
      </c>
      <c r="J2105" s="7">
        <v>73.564999999999998</v>
      </c>
      <c r="K2105" s="7">
        <v>126.08799999999999</v>
      </c>
      <c r="L2105" s="7">
        <v>120.837</v>
      </c>
      <c r="M2105" s="7">
        <v>92.525000000000006</v>
      </c>
      <c r="N2105" s="7">
        <v>83.483999999999995</v>
      </c>
      <c r="O2105" s="7"/>
    </row>
    <row r="2106" spans="1:15" x14ac:dyDescent="0.2">
      <c r="A2106" s="2">
        <v>1</v>
      </c>
      <c r="B2106" s="6" t="s">
        <v>22</v>
      </c>
      <c r="C2106" s="6">
        <v>0</v>
      </c>
      <c r="D2106" s="5" t="s">
        <v>178</v>
      </c>
      <c r="E2106" s="5" t="str">
        <f t="shared" si="724"/>
        <v/>
      </c>
      <c r="F2106" s="5" t="str">
        <f t="shared" si="723"/>
        <v/>
      </c>
      <c r="G2106" s="7">
        <v>76.832999999999998</v>
      </c>
      <c r="H2106" s="7">
        <v>78.003</v>
      </c>
      <c r="I2106" s="7">
        <v>91.971000000000004</v>
      </c>
      <c r="J2106" s="7">
        <v>76.058999999999997</v>
      </c>
      <c r="K2106" s="7">
        <v>119.703</v>
      </c>
      <c r="L2106" s="7">
        <v>117.908</v>
      </c>
      <c r="M2106" s="7">
        <v>91.816000000000003</v>
      </c>
      <c r="N2106" s="7">
        <v>84.444000000000003</v>
      </c>
      <c r="O2106" s="7"/>
    </row>
    <row r="2107" spans="1:15" x14ac:dyDescent="0.2">
      <c r="A2107" s="2">
        <v>1</v>
      </c>
      <c r="B2107" s="6" t="s">
        <v>23</v>
      </c>
      <c r="C2107" s="6">
        <v>0</v>
      </c>
      <c r="D2107" s="5" t="s">
        <v>178</v>
      </c>
      <c r="E2107" s="5" t="str">
        <f t="shared" si="724"/>
        <v/>
      </c>
      <c r="F2107" s="5" t="str">
        <f t="shared" si="723"/>
        <v/>
      </c>
      <c r="G2107" s="7">
        <v>79.897999999999996</v>
      </c>
      <c r="H2107" s="7">
        <v>82.061999999999998</v>
      </c>
      <c r="I2107" s="7">
        <v>94.561000000000007</v>
      </c>
      <c r="J2107" s="7">
        <v>85.33</v>
      </c>
      <c r="K2107" s="7">
        <v>118.352</v>
      </c>
      <c r="L2107" s="7">
        <v>115.23</v>
      </c>
      <c r="M2107" s="7">
        <v>89.072999999999993</v>
      </c>
      <c r="N2107" s="7">
        <v>84.227999999999994</v>
      </c>
      <c r="O2107" s="7"/>
    </row>
    <row r="2108" spans="1:15" x14ac:dyDescent="0.2">
      <c r="A2108" s="2">
        <v>1</v>
      </c>
      <c r="B2108" s="6" t="s">
        <v>24</v>
      </c>
      <c r="C2108" s="6">
        <v>0</v>
      </c>
      <c r="D2108" s="5" t="s">
        <v>178</v>
      </c>
      <c r="E2108" s="5" t="str">
        <f t="shared" si="724"/>
        <v/>
      </c>
      <c r="F2108" s="5" t="str">
        <f t="shared" si="723"/>
        <v/>
      </c>
      <c r="G2108" s="7">
        <v>85.578999999999994</v>
      </c>
      <c r="H2108" s="7">
        <v>85.864999999999995</v>
      </c>
      <c r="I2108" s="7">
        <v>98.007999999999996</v>
      </c>
      <c r="J2108" s="7">
        <v>83.043999999999997</v>
      </c>
      <c r="K2108" s="7">
        <v>114.523</v>
      </c>
      <c r="L2108" s="7">
        <v>114.142</v>
      </c>
      <c r="M2108" s="7">
        <v>89.710999999999999</v>
      </c>
      <c r="N2108" s="7">
        <v>87.924000000000007</v>
      </c>
      <c r="O2108" s="7"/>
    </row>
    <row r="2109" spans="1:15" x14ac:dyDescent="0.2">
      <c r="A2109" s="2">
        <v>1</v>
      </c>
      <c r="B2109" s="6" t="s">
        <v>25</v>
      </c>
      <c r="C2109" s="6">
        <v>0</v>
      </c>
      <c r="D2109" s="5" t="s">
        <v>178</v>
      </c>
      <c r="E2109" s="5" t="str">
        <f t="shared" si="724"/>
        <v/>
      </c>
      <c r="F2109" s="5" t="str">
        <f t="shared" si="723"/>
        <v/>
      </c>
      <c r="G2109" s="7">
        <v>87.337999999999994</v>
      </c>
      <c r="H2109" s="7">
        <v>88.2</v>
      </c>
      <c r="I2109" s="7">
        <v>99.713999999999999</v>
      </c>
      <c r="J2109" s="7">
        <v>62.69</v>
      </c>
      <c r="K2109" s="7">
        <v>114.17100000000001</v>
      </c>
      <c r="L2109" s="7">
        <v>113.054</v>
      </c>
      <c r="M2109" s="7">
        <v>89.352000000000004</v>
      </c>
      <c r="N2109" s="7">
        <v>89.096000000000004</v>
      </c>
      <c r="O2109" s="7"/>
    </row>
    <row r="2110" spans="1:15" x14ac:dyDescent="0.2">
      <c r="A2110" s="2">
        <v>1</v>
      </c>
      <c r="B2110" s="6" t="s">
        <v>26</v>
      </c>
      <c r="C2110" s="6">
        <v>0</v>
      </c>
      <c r="D2110" s="5" t="s">
        <v>178</v>
      </c>
      <c r="E2110" s="5" t="str">
        <f t="shared" si="724"/>
        <v/>
      </c>
      <c r="F2110" s="5" t="str">
        <f t="shared" si="723"/>
        <v/>
      </c>
      <c r="G2110" s="7">
        <v>90.98</v>
      </c>
      <c r="H2110" s="7">
        <v>91.171999999999997</v>
      </c>
      <c r="I2110" s="7">
        <v>98.495999999999995</v>
      </c>
      <c r="J2110" s="7">
        <v>76.683999999999997</v>
      </c>
      <c r="K2110" s="7">
        <v>108.261</v>
      </c>
      <c r="L2110" s="7">
        <v>108.033</v>
      </c>
      <c r="M2110" s="7">
        <v>89.090999999999994</v>
      </c>
      <c r="N2110" s="7">
        <v>87.751000000000005</v>
      </c>
      <c r="O2110" s="7"/>
    </row>
    <row r="2111" spans="1:15" x14ac:dyDescent="0.2">
      <c r="A2111" s="2">
        <v>1</v>
      </c>
      <c r="B2111" s="6" t="s">
        <v>27</v>
      </c>
      <c r="C2111" s="6">
        <v>0</v>
      </c>
      <c r="D2111" s="5" t="s">
        <v>178</v>
      </c>
      <c r="E2111" s="5" t="str">
        <f t="shared" si="724"/>
        <v/>
      </c>
      <c r="F2111" s="5" t="str">
        <f t="shared" si="723"/>
        <v/>
      </c>
      <c r="G2111" s="7">
        <v>96.778999999999996</v>
      </c>
      <c r="H2111" s="7">
        <v>96.111999999999995</v>
      </c>
      <c r="I2111" s="7">
        <v>99.650999999999996</v>
      </c>
      <c r="J2111" s="7">
        <v>109.413</v>
      </c>
      <c r="K2111" s="7">
        <v>102.967</v>
      </c>
      <c r="L2111" s="7">
        <v>103.682</v>
      </c>
      <c r="M2111" s="7">
        <v>87.899000000000001</v>
      </c>
      <c r="N2111" s="7">
        <v>87.591999999999999</v>
      </c>
      <c r="O2111" s="7"/>
    </row>
    <row r="2112" spans="1:15" x14ac:dyDescent="0.2">
      <c r="A2112" s="2">
        <v>1</v>
      </c>
      <c r="B2112" s="6" t="s">
        <v>28</v>
      </c>
      <c r="C2112" s="6">
        <v>0</v>
      </c>
      <c r="D2112" s="5" t="s">
        <v>178</v>
      </c>
      <c r="E2112" s="5" t="str">
        <f t="shared" si="724"/>
        <v/>
      </c>
      <c r="F2112" s="5" t="str">
        <f t="shared" si="723"/>
        <v/>
      </c>
      <c r="G2112" s="7">
        <v>94.894999999999996</v>
      </c>
      <c r="H2112" s="7">
        <v>96.480999999999995</v>
      </c>
      <c r="I2112" s="7">
        <v>98.661000000000001</v>
      </c>
      <c r="J2112" s="7">
        <v>101.95099999999999</v>
      </c>
      <c r="K2112" s="7">
        <v>103.96899999999999</v>
      </c>
      <c r="L2112" s="7">
        <v>102.259</v>
      </c>
      <c r="M2112" s="7">
        <v>94.103999999999999</v>
      </c>
      <c r="N2112" s="7">
        <v>92.843999999999994</v>
      </c>
      <c r="O2112" s="7"/>
    </row>
    <row r="2113" spans="1:15" x14ac:dyDescent="0.2">
      <c r="A2113" s="2">
        <v>1</v>
      </c>
      <c r="B2113" s="6" t="s">
        <v>29</v>
      </c>
      <c r="C2113" s="6">
        <v>0</v>
      </c>
      <c r="D2113" s="5" t="s">
        <v>178</v>
      </c>
      <c r="E2113" s="5" t="str">
        <f t="shared" si="724"/>
        <v/>
      </c>
      <c r="F2113" s="5" t="str">
        <f t="shared" si="723"/>
        <v/>
      </c>
      <c r="G2113" s="7">
        <v>100</v>
      </c>
      <c r="H2113" s="7">
        <v>100</v>
      </c>
      <c r="I2113" s="7">
        <v>100</v>
      </c>
      <c r="J2113" s="7">
        <v>100</v>
      </c>
      <c r="K2113" s="7">
        <v>100</v>
      </c>
      <c r="L2113" s="7">
        <v>100</v>
      </c>
      <c r="M2113" s="7">
        <v>100</v>
      </c>
      <c r="N2113" s="7">
        <v>100</v>
      </c>
      <c r="O2113" s="7"/>
    </row>
    <row r="2114" spans="1:15" x14ac:dyDescent="0.2">
      <c r="A2114" s="2">
        <v>1</v>
      </c>
      <c r="B2114" s="6" t="s">
        <v>30</v>
      </c>
      <c r="C2114" s="6">
        <v>0</v>
      </c>
      <c r="D2114" s="5" t="s">
        <v>178</v>
      </c>
      <c r="E2114" s="5" t="str">
        <f t="shared" si="724"/>
        <v/>
      </c>
      <c r="F2114" s="5" t="str">
        <f t="shared" si="723"/>
        <v/>
      </c>
      <c r="G2114" s="7">
        <v>101.992</v>
      </c>
      <c r="H2114" s="7">
        <v>105.456</v>
      </c>
      <c r="I2114" s="7">
        <v>101.221</v>
      </c>
      <c r="J2114" s="7">
        <v>112.42</v>
      </c>
      <c r="K2114" s="7">
        <v>99.242999999999995</v>
      </c>
      <c r="L2114" s="7">
        <v>95.983000000000004</v>
      </c>
      <c r="M2114" s="7">
        <v>106.66200000000001</v>
      </c>
      <c r="N2114" s="7">
        <v>107.964</v>
      </c>
      <c r="O2114" s="7"/>
    </row>
    <row r="2115" spans="1:15" x14ac:dyDescent="0.2">
      <c r="A2115" s="2">
        <v>1</v>
      </c>
      <c r="B2115" s="6" t="s">
        <v>31</v>
      </c>
      <c r="C2115" s="6">
        <v>0</v>
      </c>
      <c r="D2115" s="5" t="s">
        <v>178</v>
      </c>
      <c r="E2115" s="5" t="str">
        <f t="shared" si="724"/>
        <v/>
      </c>
      <c r="F2115" s="5" t="str">
        <f t="shared" si="723"/>
        <v/>
      </c>
      <c r="G2115" s="7">
        <v>105.88200000000001</v>
      </c>
      <c r="H2115" s="7">
        <v>111.16200000000001</v>
      </c>
      <c r="I2115" s="7">
        <v>104</v>
      </c>
      <c r="J2115" s="7">
        <v>146.47</v>
      </c>
      <c r="K2115" s="7">
        <v>98.222999999999999</v>
      </c>
      <c r="L2115" s="7">
        <v>93.555999999999997</v>
      </c>
      <c r="M2115" s="7">
        <v>113.56699999999999</v>
      </c>
      <c r="N2115" s="7">
        <v>118.10899999999999</v>
      </c>
      <c r="O2115" s="7"/>
    </row>
    <row r="2116" spans="1:15" x14ac:dyDescent="0.2">
      <c r="A2116" s="2">
        <v>1</v>
      </c>
      <c r="B2116" s="6" t="s">
        <v>32</v>
      </c>
      <c r="C2116" s="6">
        <v>0</v>
      </c>
      <c r="D2116" s="5" t="s">
        <v>178</v>
      </c>
      <c r="E2116" s="5" t="str">
        <f t="shared" si="724"/>
        <v/>
      </c>
      <c r="F2116" s="5" t="str">
        <f t="shared" si="723"/>
        <v/>
      </c>
      <c r="G2116" s="7">
        <v>106.161</v>
      </c>
      <c r="H2116" s="7">
        <v>111.001</v>
      </c>
      <c r="I2116" s="7">
        <v>104.313</v>
      </c>
      <c r="J2116" s="7">
        <v>210.392</v>
      </c>
      <c r="K2116" s="7">
        <v>98.26</v>
      </c>
      <c r="L2116" s="7">
        <v>93.974999999999994</v>
      </c>
      <c r="M2116" s="7">
        <v>122.468</v>
      </c>
      <c r="N2116" s="7">
        <v>127.75</v>
      </c>
      <c r="O2116" s="7"/>
    </row>
    <row r="2117" spans="1:15" x14ac:dyDescent="0.2">
      <c r="A2117" s="2">
        <v>1</v>
      </c>
      <c r="B2117" s="6" t="s">
        <v>33</v>
      </c>
      <c r="C2117" s="6">
        <v>0</v>
      </c>
      <c r="D2117" s="5" t="s">
        <v>178</v>
      </c>
      <c r="E2117" s="5" t="str">
        <f t="shared" si="724"/>
        <v/>
      </c>
      <c r="F2117" s="5" t="str">
        <f t="shared" si="723"/>
        <v/>
      </c>
      <c r="G2117" s="7">
        <v>104.27500000000001</v>
      </c>
      <c r="H2117" s="7">
        <v>108.986</v>
      </c>
      <c r="I2117" s="7">
        <v>104.608</v>
      </c>
      <c r="J2117" s="7">
        <v>241.69399999999999</v>
      </c>
      <c r="K2117" s="7">
        <v>100.319</v>
      </c>
      <c r="L2117" s="7">
        <v>95.983000000000004</v>
      </c>
      <c r="M2117" s="7">
        <v>126.014</v>
      </c>
      <c r="N2117" s="7">
        <v>131.821</v>
      </c>
      <c r="O2117" s="7"/>
    </row>
    <row r="2118" spans="1:15" x14ac:dyDescent="0.2">
      <c r="A2118" s="2">
        <v>1</v>
      </c>
      <c r="B2118" s="6" t="s">
        <v>34</v>
      </c>
      <c r="C2118" s="6">
        <v>0</v>
      </c>
      <c r="D2118" s="5" t="s">
        <v>178</v>
      </c>
      <c r="E2118" s="5" t="str">
        <f t="shared" si="724"/>
        <v/>
      </c>
      <c r="F2118" s="5" t="str">
        <f t="shared" si="723"/>
        <v/>
      </c>
      <c r="G2118" s="7">
        <v>106.358</v>
      </c>
      <c r="H2118" s="7">
        <v>109.083</v>
      </c>
      <c r="I2118" s="7">
        <v>105.157</v>
      </c>
      <c r="J2118" s="7">
        <v>276.54899999999998</v>
      </c>
      <c r="K2118" s="7">
        <v>98.870999999999995</v>
      </c>
      <c r="L2118" s="7">
        <v>96.402000000000001</v>
      </c>
      <c r="M2118" s="7">
        <v>130.97800000000001</v>
      </c>
      <c r="N2118" s="7">
        <v>137.733</v>
      </c>
      <c r="O2118" s="7"/>
    </row>
    <row r="2119" spans="1:15" x14ac:dyDescent="0.2">
      <c r="A2119" s="2">
        <v>1</v>
      </c>
      <c r="B2119" s="6" t="s">
        <v>35</v>
      </c>
      <c r="C2119" s="6">
        <v>0</v>
      </c>
      <c r="D2119" s="5" t="s">
        <v>178</v>
      </c>
      <c r="E2119" s="5" t="str">
        <f t="shared" si="724"/>
        <v/>
      </c>
      <c r="F2119" s="5" t="str">
        <f t="shared" si="723"/>
        <v/>
      </c>
      <c r="G2119" s="7">
        <v>103.172</v>
      </c>
      <c r="H2119" s="7">
        <v>107.071</v>
      </c>
      <c r="I2119" s="7">
        <v>105.816</v>
      </c>
      <c r="J2119" s="7">
        <v>328.18</v>
      </c>
      <c r="K2119" s="7">
        <v>102.562</v>
      </c>
      <c r="L2119" s="7">
        <v>98.828000000000003</v>
      </c>
      <c r="M2119" s="7">
        <v>130.232</v>
      </c>
      <c r="N2119" s="7">
        <v>137.80600000000001</v>
      </c>
      <c r="O2119" s="7"/>
    </row>
    <row r="2120" spans="1:15" x14ac:dyDescent="0.2">
      <c r="A2120" s="2">
        <v>1</v>
      </c>
      <c r="B2120" s="6" t="s">
        <v>36</v>
      </c>
      <c r="C2120" s="6">
        <v>0</v>
      </c>
      <c r="D2120" s="5" t="s">
        <v>178</v>
      </c>
      <c r="E2120" s="5" t="str">
        <f t="shared" si="724"/>
        <v/>
      </c>
      <c r="F2120" s="5" t="str">
        <f t="shared" ref="F2120:F2183" si="725">IF(LEN(E2120)=0,"",E2120&amp;B2120)</f>
        <v/>
      </c>
      <c r="G2120" s="7">
        <v>106.96899999999999</v>
      </c>
      <c r="H2120" s="7">
        <v>106.583</v>
      </c>
      <c r="I2120" s="7">
        <v>103.907</v>
      </c>
      <c r="J2120" s="7">
        <v>222.37899999999999</v>
      </c>
      <c r="K2120" s="7">
        <v>97.137</v>
      </c>
      <c r="L2120" s="7">
        <v>97.49</v>
      </c>
      <c r="M2120" s="7">
        <v>135.48699999999999</v>
      </c>
      <c r="N2120" s="7">
        <v>140.78100000000001</v>
      </c>
      <c r="O2120" s="7"/>
    </row>
    <row r="2121" spans="1:15" x14ac:dyDescent="0.2">
      <c r="A2121" s="2">
        <v>1</v>
      </c>
      <c r="B2121" s="6" t="s">
        <v>37</v>
      </c>
      <c r="C2121" s="6">
        <v>0</v>
      </c>
      <c r="D2121" s="5" t="s">
        <v>178</v>
      </c>
      <c r="E2121" s="5" t="str">
        <f t="shared" ref="E2121:E2184" si="726">IF(C2121=0,IF(LEN(D2121)&lt;&gt;3,"",D2121),IF(LEN(D2121)&lt;&gt;4,"",LEFT(D2121,3)))</f>
        <v/>
      </c>
      <c r="F2121" s="5" t="str">
        <f t="shared" si="725"/>
        <v/>
      </c>
      <c r="G2121" s="7">
        <v>112.616</v>
      </c>
      <c r="H2121" s="7">
        <v>113.071</v>
      </c>
      <c r="I2121" s="7">
        <v>108.151</v>
      </c>
      <c r="J2121" s="7">
        <v>271.03699999999998</v>
      </c>
      <c r="K2121" s="7">
        <v>96.036000000000001</v>
      </c>
      <c r="L2121" s="7">
        <v>95.649000000000001</v>
      </c>
      <c r="M2121" s="7">
        <v>130.88399999999999</v>
      </c>
      <c r="N2121" s="7">
        <v>141.55199999999999</v>
      </c>
      <c r="O2121" s="7"/>
    </row>
    <row r="2122" spans="1:15" x14ac:dyDescent="0.2">
      <c r="A2122" s="2">
        <v>1</v>
      </c>
      <c r="B2122" s="6" t="s">
        <v>63</v>
      </c>
      <c r="C2122" s="6">
        <v>0</v>
      </c>
      <c r="D2122" s="5" t="s">
        <v>178</v>
      </c>
      <c r="E2122" s="5" t="str">
        <f t="shared" si="726"/>
        <v/>
      </c>
      <c r="F2122" s="5" t="str">
        <f t="shared" si="725"/>
        <v/>
      </c>
      <c r="G2122" s="7">
        <v>114.71599999999999</v>
      </c>
      <c r="H2122" s="7">
        <v>116.28100000000001</v>
      </c>
      <c r="I2122" s="7">
        <v>109.56699999999999</v>
      </c>
      <c r="J2122" s="7">
        <v>358.20499999999998</v>
      </c>
      <c r="K2122" s="7">
        <v>95.512</v>
      </c>
      <c r="L2122" s="7">
        <v>94.225999999999999</v>
      </c>
      <c r="M2122" s="7">
        <v>134.809</v>
      </c>
      <c r="N2122" s="7">
        <v>147.70599999999999</v>
      </c>
      <c r="O2122" s="7"/>
    </row>
    <row r="2123" spans="1:15" x14ac:dyDescent="0.2">
      <c r="A2123" s="2">
        <v>0</v>
      </c>
      <c r="B2123" s="5" t="s">
        <v>179</v>
      </c>
      <c r="C2123" s="6" t="s">
        <v>0</v>
      </c>
      <c r="E2123" s="5" t="str">
        <f t="shared" si="726"/>
        <v/>
      </c>
      <c r="F2123" s="5" t="str">
        <f t="shared" si="725"/>
        <v/>
      </c>
    </row>
    <row r="2124" spans="1:15" x14ac:dyDescent="0.2">
      <c r="A2124" s="2">
        <v>1</v>
      </c>
      <c r="B2124" s="6" t="s">
        <v>13</v>
      </c>
      <c r="C2124" s="6">
        <v>0</v>
      </c>
      <c r="D2124" s="5" t="s">
        <v>180</v>
      </c>
      <c r="E2124" s="5" t="str">
        <f t="shared" si="726"/>
        <v/>
      </c>
      <c r="F2124" s="5" t="str">
        <f t="shared" si="725"/>
        <v/>
      </c>
      <c r="G2124" s="7">
        <v>54.444000000000003</v>
      </c>
      <c r="H2124" s="7">
        <v>54.03</v>
      </c>
      <c r="I2124" s="7">
        <v>82.474999999999994</v>
      </c>
      <c r="J2124" s="7">
        <v>74.584000000000003</v>
      </c>
      <c r="K2124" s="7">
        <v>151.48500000000001</v>
      </c>
      <c r="L2124" s="7">
        <v>152.64599999999999</v>
      </c>
      <c r="M2124" s="7">
        <v>72.361999999999995</v>
      </c>
      <c r="N2124" s="7">
        <v>59.68</v>
      </c>
      <c r="O2124" s="7"/>
    </row>
    <row r="2125" spans="1:15" x14ac:dyDescent="0.2">
      <c r="A2125" s="2">
        <v>1</v>
      </c>
      <c r="B2125" s="6" t="s">
        <v>15</v>
      </c>
      <c r="C2125" s="6">
        <v>0</v>
      </c>
      <c r="D2125" s="5" t="s">
        <v>180</v>
      </c>
      <c r="E2125" s="5" t="str">
        <f t="shared" si="726"/>
        <v/>
      </c>
      <c r="F2125" s="5" t="str">
        <f t="shared" si="725"/>
        <v/>
      </c>
      <c r="G2125" s="7">
        <v>57.015000000000001</v>
      </c>
      <c r="H2125" s="7">
        <v>57.459000000000003</v>
      </c>
      <c r="I2125" s="7">
        <v>84.516000000000005</v>
      </c>
      <c r="J2125" s="7">
        <v>72.078000000000003</v>
      </c>
      <c r="K2125" s="7">
        <v>148.23500000000001</v>
      </c>
      <c r="L2125" s="7">
        <v>147.09</v>
      </c>
      <c r="M2125" s="7">
        <v>73.484999999999999</v>
      </c>
      <c r="N2125" s="7">
        <v>62.106000000000002</v>
      </c>
      <c r="O2125" s="7"/>
    </row>
    <row r="2126" spans="1:15" x14ac:dyDescent="0.2">
      <c r="A2126" s="2">
        <v>1</v>
      </c>
      <c r="B2126" s="6" t="s">
        <v>16</v>
      </c>
      <c r="C2126" s="6">
        <v>0</v>
      </c>
      <c r="D2126" s="5" t="s">
        <v>180</v>
      </c>
      <c r="E2126" s="5" t="str">
        <f t="shared" si="726"/>
        <v/>
      </c>
      <c r="F2126" s="5" t="str">
        <f t="shared" si="725"/>
        <v/>
      </c>
      <c r="G2126" s="7">
        <v>58.908999999999999</v>
      </c>
      <c r="H2126" s="7">
        <v>59.468000000000004</v>
      </c>
      <c r="I2126" s="7">
        <v>85.111999999999995</v>
      </c>
      <c r="J2126" s="7">
        <v>81.375</v>
      </c>
      <c r="K2126" s="7">
        <v>144.47999999999999</v>
      </c>
      <c r="L2126" s="7">
        <v>143.12200000000001</v>
      </c>
      <c r="M2126" s="7">
        <v>76.582999999999998</v>
      </c>
      <c r="N2126" s="7">
        <v>65.180999999999997</v>
      </c>
      <c r="O2126" s="7"/>
    </row>
    <row r="2127" spans="1:15" x14ac:dyDescent="0.2">
      <c r="A2127" s="2">
        <v>1</v>
      </c>
      <c r="B2127" s="6" t="s">
        <v>17</v>
      </c>
      <c r="C2127" s="6">
        <v>0</v>
      </c>
      <c r="D2127" s="5" t="s">
        <v>180</v>
      </c>
      <c r="E2127" s="5" t="str">
        <f t="shared" si="726"/>
        <v/>
      </c>
      <c r="F2127" s="5" t="str">
        <f t="shared" si="725"/>
        <v/>
      </c>
      <c r="G2127" s="7">
        <v>58.610999999999997</v>
      </c>
      <c r="H2127" s="7">
        <v>59.392000000000003</v>
      </c>
      <c r="I2127" s="7">
        <v>85.789000000000001</v>
      </c>
      <c r="J2127" s="7">
        <v>96.832999999999998</v>
      </c>
      <c r="K2127" s="7">
        <v>146.369</v>
      </c>
      <c r="L2127" s="7">
        <v>144.44399999999999</v>
      </c>
      <c r="M2127" s="7">
        <v>81.251999999999995</v>
      </c>
      <c r="N2127" s="7">
        <v>69.704999999999998</v>
      </c>
      <c r="O2127" s="7"/>
    </row>
    <row r="2128" spans="1:15" x14ac:dyDescent="0.2">
      <c r="A2128" s="2">
        <v>1</v>
      </c>
      <c r="B2128" s="6" t="s">
        <v>18</v>
      </c>
      <c r="C2128" s="6">
        <v>0</v>
      </c>
      <c r="D2128" s="5" t="s">
        <v>180</v>
      </c>
      <c r="E2128" s="5" t="str">
        <f t="shared" si="726"/>
        <v/>
      </c>
      <c r="F2128" s="5" t="str">
        <f t="shared" si="725"/>
        <v/>
      </c>
      <c r="G2128" s="7">
        <v>57.24</v>
      </c>
      <c r="H2128" s="7">
        <v>57.835000000000001</v>
      </c>
      <c r="I2128" s="7">
        <v>85.757999999999996</v>
      </c>
      <c r="J2128" s="7">
        <v>86.129000000000005</v>
      </c>
      <c r="K2128" s="7">
        <v>149.822</v>
      </c>
      <c r="L2128" s="7">
        <v>148.28</v>
      </c>
      <c r="M2128" s="7">
        <v>88.757999999999996</v>
      </c>
      <c r="N2128" s="7">
        <v>76.117000000000004</v>
      </c>
      <c r="O2128" s="7"/>
    </row>
    <row r="2129" spans="1:15" x14ac:dyDescent="0.2">
      <c r="A2129" s="2">
        <v>1</v>
      </c>
      <c r="B2129" s="6" t="s">
        <v>19</v>
      </c>
      <c r="C2129" s="6">
        <v>0</v>
      </c>
      <c r="D2129" s="5" t="s">
        <v>180</v>
      </c>
      <c r="E2129" s="5" t="str">
        <f t="shared" si="726"/>
        <v/>
      </c>
      <c r="F2129" s="5" t="str">
        <f t="shared" si="725"/>
        <v/>
      </c>
      <c r="G2129" s="7">
        <v>60.502000000000002</v>
      </c>
      <c r="H2129" s="7">
        <v>59.889000000000003</v>
      </c>
      <c r="I2129" s="7">
        <v>87.061000000000007</v>
      </c>
      <c r="J2129" s="7">
        <v>79.546000000000006</v>
      </c>
      <c r="K2129" s="7">
        <v>143.898</v>
      </c>
      <c r="L2129" s="7">
        <v>145.37</v>
      </c>
      <c r="M2129" s="7">
        <v>90.388000000000005</v>
      </c>
      <c r="N2129" s="7">
        <v>78.691999999999993</v>
      </c>
      <c r="O2129" s="7"/>
    </row>
    <row r="2130" spans="1:15" x14ac:dyDescent="0.2">
      <c r="A2130" s="2">
        <v>1</v>
      </c>
      <c r="B2130" s="6" t="s">
        <v>20</v>
      </c>
      <c r="C2130" s="6">
        <v>0</v>
      </c>
      <c r="D2130" s="5" t="s">
        <v>180</v>
      </c>
      <c r="E2130" s="5" t="str">
        <f t="shared" si="726"/>
        <v/>
      </c>
      <c r="F2130" s="5" t="str">
        <f t="shared" si="725"/>
        <v/>
      </c>
      <c r="G2130" s="7">
        <v>64.728999999999999</v>
      </c>
      <c r="H2130" s="7">
        <v>65.59</v>
      </c>
      <c r="I2130" s="7">
        <v>89.796000000000006</v>
      </c>
      <c r="J2130" s="7">
        <v>73.186999999999998</v>
      </c>
      <c r="K2130" s="7">
        <v>138.727</v>
      </c>
      <c r="L2130" s="7">
        <v>136.905</v>
      </c>
      <c r="M2130" s="7">
        <v>91.816000000000003</v>
      </c>
      <c r="N2130" s="7">
        <v>82.447000000000003</v>
      </c>
      <c r="O2130" s="7"/>
    </row>
    <row r="2131" spans="1:15" x14ac:dyDescent="0.2">
      <c r="A2131" s="2">
        <v>1</v>
      </c>
      <c r="B2131" s="6" t="s">
        <v>21</v>
      </c>
      <c r="C2131" s="6">
        <v>0</v>
      </c>
      <c r="D2131" s="5" t="s">
        <v>180</v>
      </c>
      <c r="E2131" s="5" t="str">
        <f t="shared" si="726"/>
        <v/>
      </c>
      <c r="F2131" s="5" t="str">
        <f t="shared" si="725"/>
        <v/>
      </c>
      <c r="G2131" s="7">
        <v>66.784000000000006</v>
      </c>
      <c r="H2131" s="7">
        <v>68.304000000000002</v>
      </c>
      <c r="I2131" s="7">
        <v>90.62</v>
      </c>
      <c r="J2131" s="7">
        <v>72.867000000000004</v>
      </c>
      <c r="K2131" s="7">
        <v>135.69200000000001</v>
      </c>
      <c r="L2131" s="7">
        <v>132.672</v>
      </c>
      <c r="M2131" s="7">
        <v>93.018000000000001</v>
      </c>
      <c r="N2131" s="7">
        <v>84.293000000000006</v>
      </c>
      <c r="O2131" s="7"/>
    </row>
    <row r="2132" spans="1:15" x14ac:dyDescent="0.2">
      <c r="A2132" s="2">
        <v>1</v>
      </c>
      <c r="B2132" s="6" t="s">
        <v>22</v>
      </c>
      <c r="C2132" s="6">
        <v>0</v>
      </c>
      <c r="D2132" s="5" t="s">
        <v>180</v>
      </c>
      <c r="E2132" s="5" t="str">
        <f t="shared" si="726"/>
        <v/>
      </c>
      <c r="F2132" s="5" t="str">
        <f t="shared" si="725"/>
        <v/>
      </c>
      <c r="G2132" s="7">
        <v>73.173000000000002</v>
      </c>
      <c r="H2132" s="7">
        <v>72.611999999999995</v>
      </c>
      <c r="I2132" s="7">
        <v>92.59</v>
      </c>
      <c r="J2132" s="7">
        <v>75.290999999999997</v>
      </c>
      <c r="K2132" s="7">
        <v>126.53700000000001</v>
      </c>
      <c r="L2132" s="7">
        <v>127.51300000000001</v>
      </c>
      <c r="M2132" s="7">
        <v>91.403000000000006</v>
      </c>
      <c r="N2132" s="7">
        <v>84.63</v>
      </c>
      <c r="O2132" s="7"/>
    </row>
    <row r="2133" spans="1:15" x14ac:dyDescent="0.2">
      <c r="A2133" s="2">
        <v>1</v>
      </c>
      <c r="B2133" s="6" t="s">
        <v>23</v>
      </c>
      <c r="C2133" s="6">
        <v>0</v>
      </c>
      <c r="D2133" s="5" t="s">
        <v>180</v>
      </c>
      <c r="E2133" s="5" t="str">
        <f t="shared" si="726"/>
        <v/>
      </c>
      <c r="F2133" s="5" t="str">
        <f t="shared" si="725"/>
        <v/>
      </c>
      <c r="G2133" s="7">
        <v>78.033000000000001</v>
      </c>
      <c r="H2133" s="7">
        <v>77.849000000000004</v>
      </c>
      <c r="I2133" s="7">
        <v>95.147999999999996</v>
      </c>
      <c r="J2133" s="7">
        <v>85.356999999999999</v>
      </c>
      <c r="K2133" s="7">
        <v>121.934</v>
      </c>
      <c r="L2133" s="7">
        <v>122.22199999999999</v>
      </c>
      <c r="M2133" s="7">
        <v>87.617000000000004</v>
      </c>
      <c r="N2133" s="7">
        <v>83.367000000000004</v>
      </c>
      <c r="O2133" s="7"/>
    </row>
    <row r="2134" spans="1:15" x14ac:dyDescent="0.2">
      <c r="A2134" s="2">
        <v>1</v>
      </c>
      <c r="B2134" s="6" t="s">
        <v>24</v>
      </c>
      <c r="C2134" s="6">
        <v>0</v>
      </c>
      <c r="D2134" s="5" t="s">
        <v>180</v>
      </c>
      <c r="E2134" s="5" t="str">
        <f t="shared" si="726"/>
        <v/>
      </c>
      <c r="F2134" s="5" t="str">
        <f t="shared" si="725"/>
        <v/>
      </c>
      <c r="G2134" s="7">
        <v>83.778000000000006</v>
      </c>
      <c r="H2134" s="7">
        <v>82.016000000000005</v>
      </c>
      <c r="I2134" s="7">
        <v>98.070999999999998</v>
      </c>
      <c r="J2134" s="7">
        <v>82.625</v>
      </c>
      <c r="K2134" s="7">
        <v>117.06100000000001</v>
      </c>
      <c r="L2134" s="7">
        <v>119.577</v>
      </c>
      <c r="M2134" s="7">
        <v>88.396000000000001</v>
      </c>
      <c r="N2134" s="7">
        <v>86.691000000000003</v>
      </c>
      <c r="O2134" s="7"/>
    </row>
    <row r="2135" spans="1:15" x14ac:dyDescent="0.2">
      <c r="A2135" s="2">
        <v>1</v>
      </c>
      <c r="B2135" s="6" t="s">
        <v>25</v>
      </c>
      <c r="C2135" s="6">
        <v>0</v>
      </c>
      <c r="D2135" s="5" t="s">
        <v>180</v>
      </c>
      <c r="E2135" s="5" t="str">
        <f t="shared" si="726"/>
        <v/>
      </c>
      <c r="F2135" s="5" t="str">
        <f t="shared" si="725"/>
        <v/>
      </c>
      <c r="G2135" s="7">
        <v>87.171000000000006</v>
      </c>
      <c r="H2135" s="7">
        <v>85.483000000000004</v>
      </c>
      <c r="I2135" s="7">
        <v>99.278000000000006</v>
      </c>
      <c r="J2135" s="7">
        <v>59.884999999999998</v>
      </c>
      <c r="K2135" s="7">
        <v>113.89</v>
      </c>
      <c r="L2135" s="7">
        <v>116.13800000000001</v>
      </c>
      <c r="M2135" s="7">
        <v>88.168999999999997</v>
      </c>
      <c r="N2135" s="7">
        <v>87.533000000000001</v>
      </c>
      <c r="O2135" s="7"/>
    </row>
    <row r="2136" spans="1:15" x14ac:dyDescent="0.2">
      <c r="A2136" s="2">
        <v>1</v>
      </c>
      <c r="B2136" s="6" t="s">
        <v>26</v>
      </c>
      <c r="C2136" s="6">
        <v>0</v>
      </c>
      <c r="D2136" s="5" t="s">
        <v>180</v>
      </c>
      <c r="E2136" s="5" t="str">
        <f t="shared" si="726"/>
        <v/>
      </c>
      <c r="F2136" s="5" t="str">
        <f t="shared" si="725"/>
        <v/>
      </c>
      <c r="G2136" s="7">
        <v>94.018000000000001</v>
      </c>
      <c r="H2136" s="7">
        <v>89.74</v>
      </c>
      <c r="I2136" s="7">
        <v>98.881</v>
      </c>
      <c r="J2136" s="7">
        <v>75.474999999999994</v>
      </c>
      <c r="K2136" s="7">
        <v>105.172</v>
      </c>
      <c r="L2136" s="7">
        <v>110.185</v>
      </c>
      <c r="M2136" s="7">
        <v>88.566000000000003</v>
      </c>
      <c r="N2136" s="7">
        <v>87.573999999999998</v>
      </c>
      <c r="O2136" s="7"/>
    </row>
    <row r="2137" spans="1:15" x14ac:dyDescent="0.2">
      <c r="A2137" s="2">
        <v>1</v>
      </c>
      <c r="B2137" s="6" t="s">
        <v>27</v>
      </c>
      <c r="C2137" s="6">
        <v>0</v>
      </c>
      <c r="D2137" s="5" t="s">
        <v>180</v>
      </c>
      <c r="E2137" s="5" t="str">
        <f t="shared" si="726"/>
        <v/>
      </c>
      <c r="F2137" s="5" t="str">
        <f t="shared" si="725"/>
        <v/>
      </c>
      <c r="G2137" s="7">
        <v>101.334</v>
      </c>
      <c r="H2137" s="7">
        <v>97.134</v>
      </c>
      <c r="I2137" s="7">
        <v>100.346</v>
      </c>
      <c r="J2137" s="7">
        <v>110.98699999999999</v>
      </c>
      <c r="K2137" s="7">
        <v>99.025000000000006</v>
      </c>
      <c r="L2137" s="7">
        <v>103.307</v>
      </c>
      <c r="M2137" s="7">
        <v>87.028999999999996</v>
      </c>
      <c r="N2137" s="7">
        <v>87.33</v>
      </c>
      <c r="O2137" s="7"/>
    </row>
    <row r="2138" spans="1:15" x14ac:dyDescent="0.2">
      <c r="A2138" s="2">
        <v>1</v>
      </c>
      <c r="B2138" s="6" t="s">
        <v>28</v>
      </c>
      <c r="C2138" s="6">
        <v>0</v>
      </c>
      <c r="D2138" s="5" t="s">
        <v>180</v>
      </c>
      <c r="E2138" s="5" t="str">
        <f t="shared" si="726"/>
        <v/>
      </c>
      <c r="F2138" s="5" t="str">
        <f t="shared" si="725"/>
        <v/>
      </c>
      <c r="G2138" s="7">
        <v>96.132999999999996</v>
      </c>
      <c r="H2138" s="7">
        <v>97.209000000000003</v>
      </c>
      <c r="I2138" s="7">
        <v>99.781000000000006</v>
      </c>
      <c r="J2138" s="7">
        <v>102.33</v>
      </c>
      <c r="K2138" s="7">
        <v>103.795</v>
      </c>
      <c r="L2138" s="7">
        <v>102.646</v>
      </c>
      <c r="M2138" s="7">
        <v>95.352999999999994</v>
      </c>
      <c r="N2138" s="7">
        <v>95.144000000000005</v>
      </c>
      <c r="O2138" s="7"/>
    </row>
    <row r="2139" spans="1:15" x14ac:dyDescent="0.2">
      <c r="A2139" s="2">
        <v>1</v>
      </c>
      <c r="B2139" s="6" t="s">
        <v>29</v>
      </c>
      <c r="C2139" s="6">
        <v>0</v>
      </c>
      <c r="D2139" s="5" t="s">
        <v>180</v>
      </c>
      <c r="E2139" s="5" t="str">
        <f t="shared" si="726"/>
        <v/>
      </c>
      <c r="F2139" s="5" t="str">
        <f t="shared" si="725"/>
        <v/>
      </c>
      <c r="G2139" s="7">
        <v>100</v>
      </c>
      <c r="H2139" s="7">
        <v>100</v>
      </c>
      <c r="I2139" s="7">
        <v>100</v>
      </c>
      <c r="J2139" s="7">
        <v>100</v>
      </c>
      <c r="K2139" s="7">
        <v>100</v>
      </c>
      <c r="L2139" s="7">
        <v>100</v>
      </c>
      <c r="M2139" s="7">
        <v>100</v>
      </c>
      <c r="N2139" s="7">
        <v>100</v>
      </c>
      <c r="O2139" s="7"/>
    </row>
    <row r="2140" spans="1:15" x14ac:dyDescent="0.2">
      <c r="A2140" s="2">
        <v>1</v>
      </c>
      <c r="B2140" s="6" t="s">
        <v>30</v>
      </c>
      <c r="C2140" s="6">
        <v>0</v>
      </c>
      <c r="D2140" s="5" t="s">
        <v>180</v>
      </c>
      <c r="E2140" s="5" t="str">
        <f t="shared" si="726"/>
        <v/>
      </c>
      <c r="F2140" s="5" t="str">
        <f t="shared" si="725"/>
        <v/>
      </c>
      <c r="G2140" s="7">
        <v>102.571</v>
      </c>
      <c r="H2140" s="7">
        <v>106.735</v>
      </c>
      <c r="I2140" s="7">
        <v>100.946</v>
      </c>
      <c r="J2140" s="7">
        <v>113.28</v>
      </c>
      <c r="K2140" s="7">
        <v>98.415999999999997</v>
      </c>
      <c r="L2140" s="7">
        <v>94.576999999999998</v>
      </c>
      <c r="M2140" s="7">
        <v>108.67400000000001</v>
      </c>
      <c r="N2140" s="7">
        <v>109.702</v>
      </c>
      <c r="O2140" s="7"/>
    </row>
    <row r="2141" spans="1:15" x14ac:dyDescent="0.2">
      <c r="A2141" s="2">
        <v>1</v>
      </c>
      <c r="B2141" s="6" t="s">
        <v>31</v>
      </c>
      <c r="C2141" s="6">
        <v>0</v>
      </c>
      <c r="D2141" s="5" t="s">
        <v>180</v>
      </c>
      <c r="E2141" s="5" t="str">
        <f t="shared" si="726"/>
        <v/>
      </c>
      <c r="F2141" s="5" t="str">
        <f t="shared" si="725"/>
        <v/>
      </c>
      <c r="G2141" s="7">
        <v>108.664</v>
      </c>
      <c r="H2141" s="7">
        <v>113.25700000000001</v>
      </c>
      <c r="I2141" s="7">
        <v>103.369</v>
      </c>
      <c r="J2141" s="7">
        <v>150.60900000000001</v>
      </c>
      <c r="K2141" s="7">
        <v>95.126999999999995</v>
      </c>
      <c r="L2141" s="7">
        <v>91.27</v>
      </c>
      <c r="M2141" s="7">
        <v>119.80800000000001</v>
      </c>
      <c r="N2141" s="7">
        <v>123.845</v>
      </c>
      <c r="O2141" s="7"/>
    </row>
    <row r="2142" spans="1:15" x14ac:dyDescent="0.2">
      <c r="A2142" s="2">
        <v>1</v>
      </c>
      <c r="B2142" s="6" t="s">
        <v>32</v>
      </c>
      <c r="C2142" s="6">
        <v>0</v>
      </c>
      <c r="D2142" s="5" t="s">
        <v>180</v>
      </c>
      <c r="E2142" s="5" t="str">
        <f t="shared" si="726"/>
        <v/>
      </c>
      <c r="F2142" s="5" t="str">
        <f t="shared" si="725"/>
        <v/>
      </c>
      <c r="G2142" s="7">
        <v>109.855</v>
      </c>
      <c r="H2142" s="7">
        <v>114.197</v>
      </c>
      <c r="I2142" s="7">
        <v>103.01900000000001</v>
      </c>
      <c r="J2142" s="7">
        <v>219.964</v>
      </c>
      <c r="K2142" s="7">
        <v>93.777000000000001</v>
      </c>
      <c r="L2142" s="7">
        <v>90.212000000000003</v>
      </c>
      <c r="M2142" s="7">
        <v>129.31899999999999</v>
      </c>
      <c r="N2142" s="7">
        <v>133.22300000000001</v>
      </c>
      <c r="O2142" s="7"/>
    </row>
    <row r="2143" spans="1:15" x14ac:dyDescent="0.2">
      <c r="A2143" s="2">
        <v>1</v>
      </c>
      <c r="B2143" s="6" t="s">
        <v>33</v>
      </c>
      <c r="C2143" s="6">
        <v>0</v>
      </c>
      <c r="D2143" s="5" t="s">
        <v>180</v>
      </c>
      <c r="E2143" s="5" t="str">
        <f t="shared" si="726"/>
        <v/>
      </c>
      <c r="F2143" s="5" t="str">
        <f t="shared" si="725"/>
        <v/>
      </c>
      <c r="G2143" s="7">
        <v>106.938</v>
      </c>
      <c r="H2143" s="7">
        <v>111.57</v>
      </c>
      <c r="I2143" s="7">
        <v>103.453</v>
      </c>
      <c r="J2143" s="7">
        <v>252.16200000000001</v>
      </c>
      <c r="K2143" s="7">
        <v>96.742000000000004</v>
      </c>
      <c r="L2143" s="7">
        <v>92.724999999999994</v>
      </c>
      <c r="M2143" s="7">
        <v>133.74299999999999</v>
      </c>
      <c r="N2143" s="7">
        <v>138.36199999999999</v>
      </c>
      <c r="O2143" s="7"/>
    </row>
    <row r="2144" spans="1:15" x14ac:dyDescent="0.2">
      <c r="A2144" s="2">
        <v>1</v>
      </c>
      <c r="B2144" s="6" t="s">
        <v>34</v>
      </c>
      <c r="C2144" s="6">
        <v>0</v>
      </c>
      <c r="D2144" s="5" t="s">
        <v>180</v>
      </c>
      <c r="E2144" s="5" t="str">
        <f t="shared" si="726"/>
        <v/>
      </c>
      <c r="F2144" s="5" t="str">
        <f t="shared" si="725"/>
        <v/>
      </c>
      <c r="G2144" s="7">
        <v>106.1</v>
      </c>
      <c r="H2144" s="7">
        <v>108.777</v>
      </c>
      <c r="I2144" s="7">
        <v>104.173</v>
      </c>
      <c r="J2144" s="7">
        <v>289.82499999999999</v>
      </c>
      <c r="K2144" s="7">
        <v>98.183999999999997</v>
      </c>
      <c r="L2144" s="7">
        <v>95.766999999999996</v>
      </c>
      <c r="M2144" s="7">
        <v>139.041</v>
      </c>
      <c r="N2144" s="7">
        <v>144.84299999999999</v>
      </c>
      <c r="O2144" s="7"/>
    </row>
    <row r="2145" spans="1:15" x14ac:dyDescent="0.2">
      <c r="A2145" s="2">
        <v>1</v>
      </c>
      <c r="B2145" s="6" t="s">
        <v>35</v>
      </c>
      <c r="C2145" s="6">
        <v>0</v>
      </c>
      <c r="D2145" s="5" t="s">
        <v>180</v>
      </c>
      <c r="E2145" s="5" t="str">
        <f t="shared" si="726"/>
        <v/>
      </c>
      <c r="F2145" s="5" t="str">
        <f t="shared" si="725"/>
        <v/>
      </c>
      <c r="G2145" s="7">
        <v>103.526</v>
      </c>
      <c r="H2145" s="7">
        <v>106.096</v>
      </c>
      <c r="I2145" s="7">
        <v>105.675</v>
      </c>
      <c r="J2145" s="7">
        <v>343.358</v>
      </c>
      <c r="K2145" s="7">
        <v>102.07599999999999</v>
      </c>
      <c r="L2145" s="7">
        <v>99.602999999999994</v>
      </c>
      <c r="M2145" s="7">
        <v>138.39400000000001</v>
      </c>
      <c r="N2145" s="7">
        <v>146.249</v>
      </c>
      <c r="O2145" s="7"/>
    </row>
    <row r="2146" spans="1:15" x14ac:dyDescent="0.2">
      <c r="A2146" s="2">
        <v>1</v>
      </c>
      <c r="B2146" s="6" t="s">
        <v>36</v>
      </c>
      <c r="C2146" s="6">
        <v>0</v>
      </c>
      <c r="D2146" s="5" t="s">
        <v>180</v>
      </c>
      <c r="E2146" s="5" t="str">
        <f t="shared" si="726"/>
        <v/>
      </c>
      <c r="F2146" s="5" t="str">
        <f t="shared" si="725"/>
        <v/>
      </c>
      <c r="G2146" s="7">
        <v>106.627</v>
      </c>
      <c r="H2146" s="7">
        <v>104.172</v>
      </c>
      <c r="I2146" s="7">
        <v>104.44799999999999</v>
      </c>
      <c r="J2146" s="7">
        <v>227.21199999999999</v>
      </c>
      <c r="K2146" s="7">
        <v>97.956000000000003</v>
      </c>
      <c r="L2146" s="7">
        <v>100.265</v>
      </c>
      <c r="M2146" s="7">
        <v>145.87700000000001</v>
      </c>
      <c r="N2146" s="7">
        <v>152.36500000000001</v>
      </c>
      <c r="O2146" s="7"/>
    </row>
    <row r="2147" spans="1:15" x14ac:dyDescent="0.2">
      <c r="A2147" s="2">
        <v>1</v>
      </c>
      <c r="B2147" s="6" t="s">
        <v>37</v>
      </c>
      <c r="C2147" s="6">
        <v>0</v>
      </c>
      <c r="D2147" s="5" t="s">
        <v>180</v>
      </c>
      <c r="E2147" s="5" t="str">
        <f t="shared" si="726"/>
        <v/>
      </c>
      <c r="F2147" s="5" t="str">
        <f t="shared" si="725"/>
        <v/>
      </c>
      <c r="G2147" s="7">
        <v>109.133</v>
      </c>
      <c r="H2147" s="7">
        <v>111.188</v>
      </c>
      <c r="I2147" s="7">
        <v>108.246</v>
      </c>
      <c r="J2147" s="7">
        <v>279.68200000000002</v>
      </c>
      <c r="K2147" s="7">
        <v>99.188000000000002</v>
      </c>
      <c r="L2147" s="7">
        <v>97.353999999999999</v>
      </c>
      <c r="M2147" s="7">
        <v>139.41800000000001</v>
      </c>
      <c r="N2147" s="7">
        <v>150.91499999999999</v>
      </c>
      <c r="O2147" s="7"/>
    </row>
    <row r="2148" spans="1:15" x14ac:dyDescent="0.2">
      <c r="A2148" s="2">
        <v>1</v>
      </c>
      <c r="B2148" s="6" t="s">
        <v>63</v>
      </c>
      <c r="C2148" s="6">
        <v>0</v>
      </c>
      <c r="D2148" s="5" t="s">
        <v>180</v>
      </c>
      <c r="E2148" s="5" t="str">
        <f t="shared" si="726"/>
        <v/>
      </c>
      <c r="F2148" s="5" t="str">
        <f t="shared" si="725"/>
        <v/>
      </c>
      <c r="G2148" s="7">
        <v>115.462</v>
      </c>
      <c r="H2148" s="7">
        <v>116.07599999999999</v>
      </c>
      <c r="I2148" s="7">
        <v>109.78100000000001</v>
      </c>
      <c r="J2148" s="7">
        <v>372.83699999999999</v>
      </c>
      <c r="K2148" s="7">
        <v>95.08</v>
      </c>
      <c r="L2148" s="7">
        <v>94.576999999999998</v>
      </c>
      <c r="M2148" s="7">
        <v>143.988</v>
      </c>
      <c r="N2148" s="7">
        <v>158.071</v>
      </c>
      <c r="O2148" s="7"/>
    </row>
    <row r="2149" spans="1:15" x14ac:dyDescent="0.2">
      <c r="A2149" s="2">
        <v>0</v>
      </c>
      <c r="B2149" s="5" t="s">
        <v>179</v>
      </c>
      <c r="C2149" s="6" t="s">
        <v>0</v>
      </c>
      <c r="E2149" s="5" t="str">
        <f t="shared" si="726"/>
        <v/>
      </c>
      <c r="F2149" s="5" t="str">
        <f t="shared" si="725"/>
        <v/>
      </c>
    </row>
    <row r="2150" spans="1:15" x14ac:dyDescent="0.2">
      <c r="A2150" s="2">
        <v>1</v>
      </c>
      <c r="B2150" s="6" t="s">
        <v>13</v>
      </c>
      <c r="C2150" s="6">
        <v>0</v>
      </c>
      <c r="D2150" s="5" t="s">
        <v>181</v>
      </c>
      <c r="E2150" s="5" t="str">
        <f t="shared" si="726"/>
        <v/>
      </c>
      <c r="F2150" s="5" t="str">
        <f t="shared" si="725"/>
        <v/>
      </c>
      <c r="G2150" s="7">
        <v>54.444000000000003</v>
      </c>
      <c r="H2150" s="7">
        <v>54.03</v>
      </c>
      <c r="I2150" s="7">
        <v>82.474999999999994</v>
      </c>
      <c r="J2150" s="7">
        <v>74.584000000000003</v>
      </c>
      <c r="K2150" s="7">
        <v>151.48500000000001</v>
      </c>
      <c r="L2150" s="7">
        <v>152.64599999999999</v>
      </c>
      <c r="M2150" s="7">
        <v>72.361999999999995</v>
      </c>
      <c r="N2150" s="7">
        <v>59.68</v>
      </c>
      <c r="O2150" s="7"/>
    </row>
    <row r="2151" spans="1:15" x14ac:dyDescent="0.2">
      <c r="A2151" s="2">
        <v>1</v>
      </c>
      <c r="B2151" s="6" t="s">
        <v>15</v>
      </c>
      <c r="C2151" s="6">
        <v>0</v>
      </c>
      <c r="D2151" s="5" t="s">
        <v>181</v>
      </c>
      <c r="E2151" s="5" t="str">
        <f t="shared" si="726"/>
        <v/>
      </c>
      <c r="F2151" s="5" t="str">
        <f t="shared" si="725"/>
        <v/>
      </c>
      <c r="G2151" s="7">
        <v>57.015000000000001</v>
      </c>
      <c r="H2151" s="7">
        <v>57.459000000000003</v>
      </c>
      <c r="I2151" s="7">
        <v>84.516000000000005</v>
      </c>
      <c r="J2151" s="7">
        <v>72.078000000000003</v>
      </c>
      <c r="K2151" s="7">
        <v>148.23500000000001</v>
      </c>
      <c r="L2151" s="7">
        <v>147.09</v>
      </c>
      <c r="M2151" s="7">
        <v>73.484999999999999</v>
      </c>
      <c r="N2151" s="7">
        <v>62.106000000000002</v>
      </c>
      <c r="O2151" s="7"/>
    </row>
    <row r="2152" spans="1:15" x14ac:dyDescent="0.2">
      <c r="A2152" s="2">
        <v>1</v>
      </c>
      <c r="B2152" s="6" t="s">
        <v>16</v>
      </c>
      <c r="C2152" s="6">
        <v>0</v>
      </c>
      <c r="D2152" s="5" t="s">
        <v>181</v>
      </c>
      <c r="E2152" s="5" t="str">
        <f t="shared" si="726"/>
        <v/>
      </c>
      <c r="F2152" s="5" t="str">
        <f t="shared" si="725"/>
        <v/>
      </c>
      <c r="G2152" s="7">
        <v>58.908999999999999</v>
      </c>
      <c r="H2152" s="7">
        <v>59.468000000000004</v>
      </c>
      <c r="I2152" s="7">
        <v>85.111999999999995</v>
      </c>
      <c r="J2152" s="7">
        <v>81.375</v>
      </c>
      <c r="K2152" s="7">
        <v>144.47999999999999</v>
      </c>
      <c r="L2152" s="7">
        <v>143.12200000000001</v>
      </c>
      <c r="M2152" s="7">
        <v>76.582999999999998</v>
      </c>
      <c r="N2152" s="7">
        <v>65.180999999999997</v>
      </c>
      <c r="O2152" s="7"/>
    </row>
    <row r="2153" spans="1:15" x14ac:dyDescent="0.2">
      <c r="A2153" s="2">
        <v>1</v>
      </c>
      <c r="B2153" s="6" t="s">
        <v>17</v>
      </c>
      <c r="C2153" s="6">
        <v>0</v>
      </c>
      <c r="D2153" s="5" t="s">
        <v>181</v>
      </c>
      <c r="E2153" s="5" t="str">
        <f t="shared" si="726"/>
        <v/>
      </c>
      <c r="F2153" s="5" t="str">
        <f t="shared" si="725"/>
        <v/>
      </c>
      <c r="G2153" s="7">
        <v>58.610999999999997</v>
      </c>
      <c r="H2153" s="7">
        <v>59.392000000000003</v>
      </c>
      <c r="I2153" s="7">
        <v>85.789000000000001</v>
      </c>
      <c r="J2153" s="7">
        <v>96.832999999999998</v>
      </c>
      <c r="K2153" s="7">
        <v>146.369</v>
      </c>
      <c r="L2153" s="7">
        <v>144.44399999999999</v>
      </c>
      <c r="M2153" s="7">
        <v>81.251999999999995</v>
      </c>
      <c r="N2153" s="7">
        <v>69.704999999999998</v>
      </c>
      <c r="O2153" s="7"/>
    </row>
    <row r="2154" spans="1:15" x14ac:dyDescent="0.2">
      <c r="A2154" s="2">
        <v>1</v>
      </c>
      <c r="B2154" s="6" t="s">
        <v>18</v>
      </c>
      <c r="C2154" s="6">
        <v>0</v>
      </c>
      <c r="D2154" s="5" t="s">
        <v>181</v>
      </c>
      <c r="E2154" s="5" t="str">
        <f t="shared" si="726"/>
        <v/>
      </c>
      <c r="F2154" s="5" t="str">
        <f t="shared" si="725"/>
        <v/>
      </c>
      <c r="G2154" s="7">
        <v>57.24</v>
      </c>
      <c r="H2154" s="7">
        <v>57.835000000000001</v>
      </c>
      <c r="I2154" s="7">
        <v>85.757999999999996</v>
      </c>
      <c r="J2154" s="7">
        <v>86.129000000000005</v>
      </c>
      <c r="K2154" s="7">
        <v>149.822</v>
      </c>
      <c r="L2154" s="7">
        <v>148.28</v>
      </c>
      <c r="M2154" s="7">
        <v>88.757999999999996</v>
      </c>
      <c r="N2154" s="7">
        <v>76.117000000000004</v>
      </c>
      <c r="O2154" s="7"/>
    </row>
    <row r="2155" spans="1:15" x14ac:dyDescent="0.2">
      <c r="A2155" s="2">
        <v>1</v>
      </c>
      <c r="B2155" s="6" t="s">
        <v>19</v>
      </c>
      <c r="C2155" s="6">
        <v>0</v>
      </c>
      <c r="D2155" s="5" t="s">
        <v>181</v>
      </c>
      <c r="E2155" s="5" t="str">
        <f t="shared" si="726"/>
        <v/>
      </c>
      <c r="F2155" s="5" t="str">
        <f t="shared" si="725"/>
        <v/>
      </c>
      <c r="G2155" s="7">
        <v>60.502000000000002</v>
      </c>
      <c r="H2155" s="7">
        <v>59.889000000000003</v>
      </c>
      <c r="I2155" s="7">
        <v>87.061000000000007</v>
      </c>
      <c r="J2155" s="7">
        <v>79.546000000000006</v>
      </c>
      <c r="K2155" s="7">
        <v>143.898</v>
      </c>
      <c r="L2155" s="7">
        <v>145.37</v>
      </c>
      <c r="M2155" s="7">
        <v>90.388000000000005</v>
      </c>
      <c r="N2155" s="7">
        <v>78.691999999999993</v>
      </c>
      <c r="O2155" s="7"/>
    </row>
    <row r="2156" spans="1:15" x14ac:dyDescent="0.2">
      <c r="A2156" s="2">
        <v>1</v>
      </c>
      <c r="B2156" s="6" t="s">
        <v>20</v>
      </c>
      <c r="C2156" s="6">
        <v>0</v>
      </c>
      <c r="D2156" s="5" t="s">
        <v>181</v>
      </c>
      <c r="E2156" s="5" t="str">
        <f t="shared" si="726"/>
        <v/>
      </c>
      <c r="F2156" s="5" t="str">
        <f t="shared" si="725"/>
        <v/>
      </c>
      <c r="G2156" s="7">
        <v>64.728999999999999</v>
      </c>
      <c r="H2156" s="7">
        <v>65.59</v>
      </c>
      <c r="I2156" s="7">
        <v>89.796000000000006</v>
      </c>
      <c r="J2156" s="7">
        <v>73.186999999999998</v>
      </c>
      <c r="K2156" s="7">
        <v>138.727</v>
      </c>
      <c r="L2156" s="7">
        <v>136.905</v>
      </c>
      <c r="M2156" s="7">
        <v>91.816000000000003</v>
      </c>
      <c r="N2156" s="7">
        <v>82.447000000000003</v>
      </c>
      <c r="O2156" s="7"/>
    </row>
    <row r="2157" spans="1:15" x14ac:dyDescent="0.2">
      <c r="A2157" s="2">
        <v>1</v>
      </c>
      <c r="B2157" s="6" t="s">
        <v>21</v>
      </c>
      <c r="C2157" s="6">
        <v>0</v>
      </c>
      <c r="D2157" s="5" t="s">
        <v>181</v>
      </c>
      <c r="E2157" s="5" t="str">
        <f t="shared" si="726"/>
        <v/>
      </c>
      <c r="F2157" s="5" t="str">
        <f t="shared" si="725"/>
        <v/>
      </c>
      <c r="G2157" s="7">
        <v>66.784000000000006</v>
      </c>
      <c r="H2157" s="7">
        <v>68.304000000000002</v>
      </c>
      <c r="I2157" s="7">
        <v>90.62</v>
      </c>
      <c r="J2157" s="7">
        <v>72.867000000000004</v>
      </c>
      <c r="K2157" s="7">
        <v>135.69200000000001</v>
      </c>
      <c r="L2157" s="7">
        <v>132.672</v>
      </c>
      <c r="M2157" s="7">
        <v>93.018000000000001</v>
      </c>
      <c r="N2157" s="7">
        <v>84.293000000000006</v>
      </c>
      <c r="O2157" s="7"/>
    </row>
    <row r="2158" spans="1:15" x14ac:dyDescent="0.2">
      <c r="A2158" s="2">
        <v>1</v>
      </c>
      <c r="B2158" s="6" t="s">
        <v>22</v>
      </c>
      <c r="C2158" s="6">
        <v>0</v>
      </c>
      <c r="D2158" s="5" t="s">
        <v>181</v>
      </c>
      <c r="E2158" s="5" t="str">
        <f t="shared" si="726"/>
        <v/>
      </c>
      <c r="F2158" s="5" t="str">
        <f t="shared" si="725"/>
        <v/>
      </c>
      <c r="G2158" s="7">
        <v>73.173000000000002</v>
      </c>
      <c r="H2158" s="7">
        <v>72.611999999999995</v>
      </c>
      <c r="I2158" s="7">
        <v>92.59</v>
      </c>
      <c r="J2158" s="7">
        <v>75.290999999999997</v>
      </c>
      <c r="K2158" s="7">
        <v>126.53700000000001</v>
      </c>
      <c r="L2158" s="7">
        <v>127.51300000000001</v>
      </c>
      <c r="M2158" s="7">
        <v>91.403000000000006</v>
      </c>
      <c r="N2158" s="7">
        <v>84.63</v>
      </c>
      <c r="O2158" s="7"/>
    </row>
    <row r="2159" spans="1:15" x14ac:dyDescent="0.2">
      <c r="A2159" s="2">
        <v>1</v>
      </c>
      <c r="B2159" s="6" t="s">
        <v>23</v>
      </c>
      <c r="C2159" s="6">
        <v>0</v>
      </c>
      <c r="D2159" s="5" t="s">
        <v>181</v>
      </c>
      <c r="E2159" s="5" t="str">
        <f t="shared" si="726"/>
        <v/>
      </c>
      <c r="F2159" s="5" t="str">
        <f t="shared" si="725"/>
        <v/>
      </c>
      <c r="G2159" s="7">
        <v>78.033000000000001</v>
      </c>
      <c r="H2159" s="7">
        <v>77.849000000000004</v>
      </c>
      <c r="I2159" s="7">
        <v>95.147999999999996</v>
      </c>
      <c r="J2159" s="7">
        <v>85.356999999999999</v>
      </c>
      <c r="K2159" s="7">
        <v>121.934</v>
      </c>
      <c r="L2159" s="7">
        <v>122.22199999999999</v>
      </c>
      <c r="M2159" s="7">
        <v>87.617000000000004</v>
      </c>
      <c r="N2159" s="7">
        <v>83.367000000000004</v>
      </c>
      <c r="O2159" s="7"/>
    </row>
    <row r="2160" spans="1:15" x14ac:dyDescent="0.2">
      <c r="A2160" s="2">
        <v>1</v>
      </c>
      <c r="B2160" s="6" t="s">
        <v>24</v>
      </c>
      <c r="C2160" s="6">
        <v>0</v>
      </c>
      <c r="D2160" s="5" t="s">
        <v>181</v>
      </c>
      <c r="E2160" s="5" t="str">
        <f t="shared" si="726"/>
        <v/>
      </c>
      <c r="F2160" s="5" t="str">
        <f t="shared" si="725"/>
        <v/>
      </c>
      <c r="G2160" s="7">
        <v>83.778000000000006</v>
      </c>
      <c r="H2160" s="7">
        <v>82.016000000000005</v>
      </c>
      <c r="I2160" s="7">
        <v>98.070999999999998</v>
      </c>
      <c r="J2160" s="7">
        <v>82.625</v>
      </c>
      <c r="K2160" s="7">
        <v>117.06100000000001</v>
      </c>
      <c r="L2160" s="7">
        <v>119.577</v>
      </c>
      <c r="M2160" s="7">
        <v>88.396000000000001</v>
      </c>
      <c r="N2160" s="7">
        <v>86.691000000000003</v>
      </c>
      <c r="O2160" s="7"/>
    </row>
    <row r="2161" spans="1:15" x14ac:dyDescent="0.2">
      <c r="A2161" s="2">
        <v>1</v>
      </c>
      <c r="B2161" s="6" t="s">
        <v>25</v>
      </c>
      <c r="C2161" s="6">
        <v>0</v>
      </c>
      <c r="D2161" s="5" t="s">
        <v>181</v>
      </c>
      <c r="E2161" s="5" t="str">
        <f t="shared" si="726"/>
        <v/>
      </c>
      <c r="F2161" s="5" t="str">
        <f t="shared" si="725"/>
        <v/>
      </c>
      <c r="G2161" s="7">
        <v>87.171000000000006</v>
      </c>
      <c r="H2161" s="7">
        <v>85.483000000000004</v>
      </c>
      <c r="I2161" s="7">
        <v>99.278000000000006</v>
      </c>
      <c r="J2161" s="7">
        <v>59.884999999999998</v>
      </c>
      <c r="K2161" s="7">
        <v>113.89</v>
      </c>
      <c r="L2161" s="7">
        <v>116.13800000000001</v>
      </c>
      <c r="M2161" s="7">
        <v>88.168999999999997</v>
      </c>
      <c r="N2161" s="7">
        <v>87.533000000000001</v>
      </c>
      <c r="O2161" s="7"/>
    </row>
    <row r="2162" spans="1:15" x14ac:dyDescent="0.2">
      <c r="A2162" s="2">
        <v>1</v>
      </c>
      <c r="B2162" s="6" t="s">
        <v>26</v>
      </c>
      <c r="C2162" s="6">
        <v>0</v>
      </c>
      <c r="D2162" s="5" t="s">
        <v>181</v>
      </c>
      <c r="E2162" s="5" t="str">
        <f t="shared" si="726"/>
        <v/>
      </c>
      <c r="F2162" s="5" t="str">
        <f t="shared" si="725"/>
        <v/>
      </c>
      <c r="G2162" s="7">
        <v>94.018000000000001</v>
      </c>
      <c r="H2162" s="7">
        <v>89.74</v>
      </c>
      <c r="I2162" s="7">
        <v>98.881</v>
      </c>
      <c r="J2162" s="7">
        <v>75.474999999999994</v>
      </c>
      <c r="K2162" s="7">
        <v>105.172</v>
      </c>
      <c r="L2162" s="7">
        <v>110.185</v>
      </c>
      <c r="M2162" s="7">
        <v>88.566000000000003</v>
      </c>
      <c r="N2162" s="7">
        <v>87.573999999999998</v>
      </c>
      <c r="O2162" s="7"/>
    </row>
    <row r="2163" spans="1:15" x14ac:dyDescent="0.2">
      <c r="A2163" s="2">
        <v>1</v>
      </c>
      <c r="B2163" s="6" t="s">
        <v>27</v>
      </c>
      <c r="C2163" s="6">
        <v>0</v>
      </c>
      <c r="D2163" s="5" t="s">
        <v>181</v>
      </c>
      <c r="E2163" s="5" t="str">
        <f t="shared" si="726"/>
        <v/>
      </c>
      <c r="F2163" s="5" t="str">
        <f t="shared" si="725"/>
        <v/>
      </c>
      <c r="G2163" s="7">
        <v>101.334</v>
      </c>
      <c r="H2163" s="7">
        <v>97.134</v>
      </c>
      <c r="I2163" s="7">
        <v>100.346</v>
      </c>
      <c r="J2163" s="7">
        <v>110.98699999999999</v>
      </c>
      <c r="K2163" s="7">
        <v>99.025000000000006</v>
      </c>
      <c r="L2163" s="7">
        <v>103.307</v>
      </c>
      <c r="M2163" s="7">
        <v>87.028999999999996</v>
      </c>
      <c r="N2163" s="7">
        <v>87.33</v>
      </c>
      <c r="O2163" s="7"/>
    </row>
    <row r="2164" spans="1:15" x14ac:dyDescent="0.2">
      <c r="A2164" s="2">
        <v>1</v>
      </c>
      <c r="B2164" s="6" t="s">
        <v>28</v>
      </c>
      <c r="C2164" s="6">
        <v>0</v>
      </c>
      <c r="D2164" s="5" t="s">
        <v>181</v>
      </c>
      <c r="E2164" s="5" t="str">
        <f t="shared" si="726"/>
        <v/>
      </c>
      <c r="F2164" s="5" t="str">
        <f t="shared" si="725"/>
        <v/>
      </c>
      <c r="G2164" s="7">
        <v>96.132999999999996</v>
      </c>
      <c r="H2164" s="7">
        <v>97.209000000000003</v>
      </c>
      <c r="I2164" s="7">
        <v>99.781000000000006</v>
      </c>
      <c r="J2164" s="7">
        <v>102.33</v>
      </c>
      <c r="K2164" s="7">
        <v>103.795</v>
      </c>
      <c r="L2164" s="7">
        <v>102.646</v>
      </c>
      <c r="M2164" s="7">
        <v>95.352999999999994</v>
      </c>
      <c r="N2164" s="7">
        <v>95.144000000000005</v>
      </c>
      <c r="O2164" s="7"/>
    </row>
    <row r="2165" spans="1:15" x14ac:dyDescent="0.2">
      <c r="A2165" s="2">
        <v>1</v>
      </c>
      <c r="B2165" s="6" t="s">
        <v>29</v>
      </c>
      <c r="C2165" s="6">
        <v>0</v>
      </c>
      <c r="D2165" s="5" t="s">
        <v>181</v>
      </c>
      <c r="E2165" s="5" t="str">
        <f t="shared" si="726"/>
        <v/>
      </c>
      <c r="F2165" s="5" t="str">
        <f t="shared" si="725"/>
        <v/>
      </c>
      <c r="G2165" s="7">
        <v>100</v>
      </c>
      <c r="H2165" s="7">
        <v>100</v>
      </c>
      <c r="I2165" s="7">
        <v>100</v>
      </c>
      <c r="J2165" s="7">
        <v>100</v>
      </c>
      <c r="K2165" s="7">
        <v>100</v>
      </c>
      <c r="L2165" s="7">
        <v>100</v>
      </c>
      <c r="M2165" s="7">
        <v>100</v>
      </c>
      <c r="N2165" s="7">
        <v>100</v>
      </c>
      <c r="O2165" s="7"/>
    </row>
    <row r="2166" spans="1:15" x14ac:dyDescent="0.2">
      <c r="A2166" s="2">
        <v>1</v>
      </c>
      <c r="B2166" s="6" t="s">
        <v>30</v>
      </c>
      <c r="C2166" s="6">
        <v>0</v>
      </c>
      <c r="D2166" s="5" t="s">
        <v>181</v>
      </c>
      <c r="E2166" s="5" t="str">
        <f t="shared" si="726"/>
        <v/>
      </c>
      <c r="F2166" s="5" t="str">
        <f t="shared" si="725"/>
        <v/>
      </c>
      <c r="G2166" s="7">
        <v>102.571</v>
      </c>
      <c r="H2166" s="7">
        <v>106.735</v>
      </c>
      <c r="I2166" s="7">
        <v>100.946</v>
      </c>
      <c r="J2166" s="7">
        <v>113.28</v>
      </c>
      <c r="K2166" s="7">
        <v>98.415999999999997</v>
      </c>
      <c r="L2166" s="7">
        <v>94.576999999999998</v>
      </c>
      <c r="M2166" s="7">
        <v>108.67400000000001</v>
      </c>
      <c r="N2166" s="7">
        <v>109.702</v>
      </c>
      <c r="O2166" s="7"/>
    </row>
    <row r="2167" spans="1:15" x14ac:dyDescent="0.2">
      <c r="A2167" s="2">
        <v>1</v>
      </c>
      <c r="B2167" s="6" t="s">
        <v>31</v>
      </c>
      <c r="C2167" s="6">
        <v>0</v>
      </c>
      <c r="D2167" s="5" t="s">
        <v>181</v>
      </c>
      <c r="E2167" s="5" t="str">
        <f t="shared" si="726"/>
        <v/>
      </c>
      <c r="F2167" s="5" t="str">
        <f t="shared" si="725"/>
        <v/>
      </c>
      <c r="G2167" s="7">
        <v>108.664</v>
      </c>
      <c r="H2167" s="7">
        <v>113.25700000000001</v>
      </c>
      <c r="I2167" s="7">
        <v>103.369</v>
      </c>
      <c r="J2167" s="7">
        <v>150.60900000000001</v>
      </c>
      <c r="K2167" s="7">
        <v>95.126999999999995</v>
      </c>
      <c r="L2167" s="7">
        <v>91.27</v>
      </c>
      <c r="M2167" s="7">
        <v>119.80800000000001</v>
      </c>
      <c r="N2167" s="7">
        <v>123.845</v>
      </c>
      <c r="O2167" s="7"/>
    </row>
    <row r="2168" spans="1:15" x14ac:dyDescent="0.2">
      <c r="A2168" s="2">
        <v>1</v>
      </c>
      <c r="B2168" s="6" t="s">
        <v>32</v>
      </c>
      <c r="C2168" s="6">
        <v>0</v>
      </c>
      <c r="D2168" s="5" t="s">
        <v>181</v>
      </c>
      <c r="E2168" s="5" t="str">
        <f t="shared" si="726"/>
        <v/>
      </c>
      <c r="F2168" s="5" t="str">
        <f t="shared" si="725"/>
        <v/>
      </c>
      <c r="G2168" s="7">
        <v>109.855</v>
      </c>
      <c r="H2168" s="7">
        <v>114.197</v>
      </c>
      <c r="I2168" s="7">
        <v>103.01900000000001</v>
      </c>
      <c r="J2168" s="7">
        <v>219.964</v>
      </c>
      <c r="K2168" s="7">
        <v>93.777000000000001</v>
      </c>
      <c r="L2168" s="7">
        <v>90.212000000000003</v>
      </c>
      <c r="M2168" s="7">
        <v>129.31899999999999</v>
      </c>
      <c r="N2168" s="7">
        <v>133.22300000000001</v>
      </c>
      <c r="O2168" s="7"/>
    </row>
    <row r="2169" spans="1:15" x14ac:dyDescent="0.2">
      <c r="A2169" s="2">
        <v>1</v>
      </c>
      <c r="B2169" s="6" t="s">
        <v>33</v>
      </c>
      <c r="C2169" s="6">
        <v>0</v>
      </c>
      <c r="D2169" s="5" t="s">
        <v>181</v>
      </c>
      <c r="E2169" s="5" t="str">
        <f t="shared" si="726"/>
        <v/>
      </c>
      <c r="F2169" s="5" t="str">
        <f t="shared" si="725"/>
        <v/>
      </c>
      <c r="G2169" s="7">
        <v>106.938</v>
      </c>
      <c r="H2169" s="7">
        <v>111.57</v>
      </c>
      <c r="I2169" s="7">
        <v>103.453</v>
      </c>
      <c r="J2169" s="7">
        <v>252.16200000000001</v>
      </c>
      <c r="K2169" s="7">
        <v>96.742000000000004</v>
      </c>
      <c r="L2169" s="7">
        <v>92.724999999999994</v>
      </c>
      <c r="M2169" s="7">
        <v>133.74299999999999</v>
      </c>
      <c r="N2169" s="7">
        <v>138.36199999999999</v>
      </c>
      <c r="O2169" s="7"/>
    </row>
    <row r="2170" spans="1:15" x14ac:dyDescent="0.2">
      <c r="A2170" s="2">
        <v>1</v>
      </c>
      <c r="B2170" s="6" t="s">
        <v>34</v>
      </c>
      <c r="C2170" s="6">
        <v>0</v>
      </c>
      <c r="D2170" s="5" t="s">
        <v>181</v>
      </c>
      <c r="E2170" s="5" t="str">
        <f t="shared" si="726"/>
        <v/>
      </c>
      <c r="F2170" s="5" t="str">
        <f t="shared" si="725"/>
        <v/>
      </c>
      <c r="G2170" s="7">
        <v>106.1</v>
      </c>
      <c r="H2170" s="7">
        <v>108.777</v>
      </c>
      <c r="I2170" s="7">
        <v>104.173</v>
      </c>
      <c r="J2170" s="7">
        <v>289.82499999999999</v>
      </c>
      <c r="K2170" s="7">
        <v>98.183999999999997</v>
      </c>
      <c r="L2170" s="7">
        <v>95.766999999999996</v>
      </c>
      <c r="M2170" s="7">
        <v>139.041</v>
      </c>
      <c r="N2170" s="7">
        <v>144.84299999999999</v>
      </c>
      <c r="O2170" s="7"/>
    </row>
    <row r="2171" spans="1:15" x14ac:dyDescent="0.2">
      <c r="A2171" s="2">
        <v>1</v>
      </c>
      <c r="B2171" s="6" t="s">
        <v>35</v>
      </c>
      <c r="C2171" s="6">
        <v>0</v>
      </c>
      <c r="D2171" s="5" t="s">
        <v>181</v>
      </c>
      <c r="E2171" s="5" t="str">
        <f t="shared" si="726"/>
        <v/>
      </c>
      <c r="F2171" s="5" t="str">
        <f t="shared" si="725"/>
        <v/>
      </c>
      <c r="G2171" s="7">
        <v>103.526</v>
      </c>
      <c r="H2171" s="7">
        <v>106.096</v>
      </c>
      <c r="I2171" s="7">
        <v>105.675</v>
      </c>
      <c r="J2171" s="7">
        <v>343.358</v>
      </c>
      <c r="K2171" s="7">
        <v>102.07599999999999</v>
      </c>
      <c r="L2171" s="7">
        <v>99.602999999999994</v>
      </c>
      <c r="M2171" s="7">
        <v>138.39400000000001</v>
      </c>
      <c r="N2171" s="7">
        <v>146.249</v>
      </c>
      <c r="O2171" s="7"/>
    </row>
    <row r="2172" spans="1:15" x14ac:dyDescent="0.2">
      <c r="A2172" s="2">
        <v>1</v>
      </c>
      <c r="B2172" s="6" t="s">
        <v>36</v>
      </c>
      <c r="C2172" s="6">
        <v>0</v>
      </c>
      <c r="D2172" s="5" t="s">
        <v>181</v>
      </c>
      <c r="E2172" s="5" t="str">
        <f t="shared" si="726"/>
        <v/>
      </c>
      <c r="F2172" s="5" t="str">
        <f t="shared" si="725"/>
        <v/>
      </c>
      <c r="G2172" s="7">
        <v>106.627</v>
      </c>
      <c r="H2172" s="7">
        <v>104.172</v>
      </c>
      <c r="I2172" s="7">
        <v>104.44799999999999</v>
      </c>
      <c r="J2172" s="7">
        <v>227.21199999999999</v>
      </c>
      <c r="K2172" s="7">
        <v>97.956000000000003</v>
      </c>
      <c r="L2172" s="7">
        <v>100.265</v>
      </c>
      <c r="M2172" s="7">
        <v>145.87700000000001</v>
      </c>
      <c r="N2172" s="7">
        <v>152.36500000000001</v>
      </c>
      <c r="O2172" s="7"/>
    </row>
    <row r="2173" spans="1:15" x14ac:dyDescent="0.2">
      <c r="A2173" s="2">
        <v>1</v>
      </c>
      <c r="B2173" s="6" t="s">
        <v>37</v>
      </c>
      <c r="C2173" s="6">
        <v>0</v>
      </c>
      <c r="D2173" s="5" t="s">
        <v>181</v>
      </c>
      <c r="E2173" s="5" t="str">
        <f t="shared" si="726"/>
        <v/>
      </c>
      <c r="F2173" s="5" t="str">
        <f t="shared" si="725"/>
        <v/>
      </c>
      <c r="G2173" s="7">
        <v>109.133</v>
      </c>
      <c r="H2173" s="7">
        <v>111.188</v>
      </c>
      <c r="I2173" s="7">
        <v>108.246</v>
      </c>
      <c r="J2173" s="7">
        <v>279.68200000000002</v>
      </c>
      <c r="K2173" s="7">
        <v>99.188000000000002</v>
      </c>
      <c r="L2173" s="7">
        <v>97.353999999999999</v>
      </c>
      <c r="M2173" s="7">
        <v>139.41800000000001</v>
      </c>
      <c r="N2173" s="7">
        <v>150.91499999999999</v>
      </c>
      <c r="O2173" s="7"/>
    </row>
    <row r="2174" spans="1:15" x14ac:dyDescent="0.2">
      <c r="A2174" s="2">
        <v>1</v>
      </c>
      <c r="B2174" s="6" t="s">
        <v>63</v>
      </c>
      <c r="C2174" s="6">
        <v>0</v>
      </c>
      <c r="D2174" s="5" t="s">
        <v>181</v>
      </c>
      <c r="E2174" s="5" t="str">
        <f t="shared" si="726"/>
        <v/>
      </c>
      <c r="F2174" s="5" t="str">
        <f t="shared" si="725"/>
        <v/>
      </c>
      <c r="G2174" s="7">
        <v>115.462</v>
      </c>
      <c r="H2174" s="7">
        <v>116.07599999999999</v>
      </c>
      <c r="I2174" s="7">
        <v>109.78100000000001</v>
      </c>
      <c r="J2174" s="7">
        <v>372.83699999999999</v>
      </c>
      <c r="K2174" s="7">
        <v>95.08</v>
      </c>
      <c r="L2174" s="7">
        <v>94.576999999999998</v>
      </c>
      <c r="M2174" s="7">
        <v>143.988</v>
      </c>
      <c r="N2174" s="7">
        <v>158.071</v>
      </c>
      <c r="O2174" s="7"/>
    </row>
    <row r="2175" spans="1:15" x14ac:dyDescent="0.2">
      <c r="A2175" s="2">
        <v>0</v>
      </c>
      <c r="B2175" s="5" t="s">
        <v>182</v>
      </c>
      <c r="C2175" s="6" t="s">
        <v>0</v>
      </c>
      <c r="E2175" s="5" t="str">
        <f t="shared" si="726"/>
        <v/>
      </c>
      <c r="F2175" s="5" t="str">
        <f t="shared" si="725"/>
        <v/>
      </c>
    </row>
    <row r="2176" spans="1:15" x14ac:dyDescent="0.2">
      <c r="A2176" s="2">
        <v>1</v>
      </c>
      <c r="B2176" s="6" t="s">
        <v>13</v>
      </c>
      <c r="C2176" s="6">
        <v>0</v>
      </c>
      <c r="D2176" s="5" t="s">
        <v>183</v>
      </c>
      <c r="E2176" s="5" t="str">
        <f t="shared" si="726"/>
        <v>325</v>
      </c>
      <c r="F2176" s="5" t="str">
        <f t="shared" si="725"/>
        <v>3251987</v>
      </c>
      <c r="G2176" s="7">
        <v>75.042000000000002</v>
      </c>
      <c r="H2176" s="7">
        <v>73.989000000000004</v>
      </c>
      <c r="I2176" s="7">
        <v>78.259</v>
      </c>
      <c r="J2176" s="7">
        <v>67.265000000000001</v>
      </c>
      <c r="K2176" s="7">
        <v>104.28700000000001</v>
      </c>
      <c r="L2176" s="7">
        <v>105.771</v>
      </c>
      <c r="M2176" s="7">
        <v>74.78</v>
      </c>
      <c r="N2176" s="7">
        <v>58.521999999999998</v>
      </c>
      <c r="O2176" s="7"/>
    </row>
    <row r="2177" spans="1:15" x14ac:dyDescent="0.2">
      <c r="A2177" s="2">
        <v>1</v>
      </c>
      <c r="B2177" s="6" t="s">
        <v>15</v>
      </c>
      <c r="C2177" s="6">
        <v>0</v>
      </c>
      <c r="D2177" s="5" t="s">
        <v>183</v>
      </c>
      <c r="E2177" s="5" t="str">
        <f t="shared" si="726"/>
        <v>325</v>
      </c>
      <c r="F2177" s="5" t="str">
        <f t="shared" si="725"/>
        <v>3251988</v>
      </c>
      <c r="G2177" s="7">
        <v>75.793999999999997</v>
      </c>
      <c r="H2177" s="7">
        <v>74.932000000000002</v>
      </c>
      <c r="I2177" s="7">
        <v>82.066000000000003</v>
      </c>
      <c r="J2177" s="7">
        <v>72.903999999999996</v>
      </c>
      <c r="K2177" s="7">
        <v>108.276</v>
      </c>
      <c r="L2177" s="7">
        <v>109.52200000000001</v>
      </c>
      <c r="M2177" s="7">
        <v>76.366</v>
      </c>
      <c r="N2177" s="7">
        <v>62.670999999999999</v>
      </c>
      <c r="O2177" s="7"/>
    </row>
    <row r="2178" spans="1:15" x14ac:dyDescent="0.2">
      <c r="A2178" s="2">
        <v>1</v>
      </c>
      <c r="B2178" s="6" t="s">
        <v>16</v>
      </c>
      <c r="C2178" s="6">
        <v>0</v>
      </c>
      <c r="D2178" s="5" t="s">
        <v>183</v>
      </c>
      <c r="E2178" s="5" t="str">
        <f t="shared" si="726"/>
        <v>325</v>
      </c>
      <c r="F2178" s="5" t="str">
        <f t="shared" si="725"/>
        <v>3251989</v>
      </c>
      <c r="G2178" s="7">
        <v>76.081000000000003</v>
      </c>
      <c r="H2178" s="7">
        <v>75.831999999999994</v>
      </c>
      <c r="I2178" s="7">
        <v>83.965999999999994</v>
      </c>
      <c r="J2178" s="7">
        <v>76.795000000000002</v>
      </c>
      <c r="K2178" s="7">
        <v>110.363</v>
      </c>
      <c r="L2178" s="7">
        <v>110.72499999999999</v>
      </c>
      <c r="M2178" s="7">
        <v>81.590999999999994</v>
      </c>
      <c r="N2178" s="7">
        <v>68.507999999999996</v>
      </c>
      <c r="O2178" s="7"/>
    </row>
    <row r="2179" spans="1:15" x14ac:dyDescent="0.2">
      <c r="A2179" s="2">
        <v>1</v>
      </c>
      <c r="B2179" s="6" t="s">
        <v>17</v>
      </c>
      <c r="C2179" s="6">
        <v>0</v>
      </c>
      <c r="D2179" s="5" t="s">
        <v>183</v>
      </c>
      <c r="E2179" s="5" t="str">
        <f t="shared" si="726"/>
        <v>325</v>
      </c>
      <c r="F2179" s="5" t="str">
        <f t="shared" si="725"/>
        <v>3251990</v>
      </c>
      <c r="G2179" s="7">
        <v>75.891000000000005</v>
      </c>
      <c r="H2179" s="7">
        <v>75.552999999999997</v>
      </c>
      <c r="I2179" s="7">
        <v>84.484999999999999</v>
      </c>
      <c r="J2179" s="7">
        <v>78.480999999999995</v>
      </c>
      <c r="K2179" s="7">
        <v>111.324</v>
      </c>
      <c r="L2179" s="7">
        <v>111.822</v>
      </c>
      <c r="M2179" s="7">
        <v>85.534000000000006</v>
      </c>
      <c r="N2179" s="7">
        <v>72.263000000000005</v>
      </c>
      <c r="O2179" s="7"/>
    </row>
    <row r="2180" spans="1:15" x14ac:dyDescent="0.2">
      <c r="A2180" s="2">
        <v>1</v>
      </c>
      <c r="B2180" s="6" t="s">
        <v>18</v>
      </c>
      <c r="C2180" s="6">
        <v>0</v>
      </c>
      <c r="D2180" s="5" t="s">
        <v>183</v>
      </c>
      <c r="E2180" s="5" t="str">
        <f t="shared" si="726"/>
        <v>325</v>
      </c>
      <c r="F2180" s="5" t="str">
        <f t="shared" si="725"/>
        <v>3251991</v>
      </c>
      <c r="G2180" s="7">
        <v>75.334999999999994</v>
      </c>
      <c r="H2180" s="7">
        <v>75.513000000000005</v>
      </c>
      <c r="I2180" s="7">
        <v>83.603999999999999</v>
      </c>
      <c r="J2180" s="7">
        <v>80.221000000000004</v>
      </c>
      <c r="K2180" s="7">
        <v>110.977</v>
      </c>
      <c r="L2180" s="7">
        <v>110.715</v>
      </c>
      <c r="M2180" s="7">
        <v>90.343000000000004</v>
      </c>
      <c r="N2180" s="7">
        <v>75.531000000000006</v>
      </c>
      <c r="O2180" s="7"/>
    </row>
    <row r="2181" spans="1:15" x14ac:dyDescent="0.2">
      <c r="A2181" s="2">
        <v>1</v>
      </c>
      <c r="B2181" s="6" t="s">
        <v>19</v>
      </c>
      <c r="C2181" s="6">
        <v>0</v>
      </c>
      <c r="D2181" s="5" t="s">
        <v>183</v>
      </c>
      <c r="E2181" s="5" t="str">
        <f t="shared" si="726"/>
        <v>325</v>
      </c>
      <c r="F2181" s="5" t="str">
        <f t="shared" si="725"/>
        <v>3251992</v>
      </c>
      <c r="G2181" s="7">
        <v>75.92</v>
      </c>
      <c r="H2181" s="7">
        <v>76.388999999999996</v>
      </c>
      <c r="I2181" s="7">
        <v>84.876999999999995</v>
      </c>
      <c r="J2181" s="7">
        <v>81.340999999999994</v>
      </c>
      <c r="K2181" s="7">
        <v>111.798</v>
      </c>
      <c r="L2181" s="7">
        <v>111.11199999999999</v>
      </c>
      <c r="M2181" s="7">
        <v>91.841999999999999</v>
      </c>
      <c r="N2181" s="7">
        <v>77.953000000000003</v>
      </c>
      <c r="O2181" s="7"/>
    </row>
    <row r="2182" spans="1:15" x14ac:dyDescent="0.2">
      <c r="A2182" s="2">
        <v>1</v>
      </c>
      <c r="B2182" s="6" t="s">
        <v>20</v>
      </c>
      <c r="C2182" s="6">
        <v>0</v>
      </c>
      <c r="D2182" s="5" t="s">
        <v>183</v>
      </c>
      <c r="E2182" s="5" t="str">
        <f t="shared" si="726"/>
        <v>325</v>
      </c>
      <c r="F2182" s="5" t="str">
        <f t="shared" si="725"/>
        <v>3251993</v>
      </c>
      <c r="G2182" s="7">
        <v>77.570999999999998</v>
      </c>
      <c r="H2182" s="7">
        <v>78.31</v>
      </c>
      <c r="I2182" s="7">
        <v>86.692999999999998</v>
      </c>
      <c r="J2182" s="7">
        <v>82.194999999999993</v>
      </c>
      <c r="K2182" s="7">
        <v>111.759</v>
      </c>
      <c r="L2182" s="7">
        <v>110.70399999999999</v>
      </c>
      <c r="M2182" s="7">
        <v>91.700999999999993</v>
      </c>
      <c r="N2182" s="7">
        <v>79.498000000000005</v>
      </c>
      <c r="O2182" s="7"/>
    </row>
    <row r="2183" spans="1:15" x14ac:dyDescent="0.2">
      <c r="A2183" s="2">
        <v>1</v>
      </c>
      <c r="B2183" s="6" t="s">
        <v>21</v>
      </c>
      <c r="C2183" s="6">
        <v>0</v>
      </c>
      <c r="D2183" s="5" t="s">
        <v>183</v>
      </c>
      <c r="E2183" s="5" t="str">
        <f t="shared" si="726"/>
        <v>325</v>
      </c>
      <c r="F2183" s="5" t="str">
        <f t="shared" si="725"/>
        <v>3251994</v>
      </c>
      <c r="G2183" s="7">
        <v>81.483000000000004</v>
      </c>
      <c r="H2183" s="7">
        <v>82.694999999999993</v>
      </c>
      <c r="I2183" s="7">
        <v>89.644000000000005</v>
      </c>
      <c r="J2183" s="7">
        <v>84.141000000000005</v>
      </c>
      <c r="K2183" s="7">
        <v>110.01600000000001</v>
      </c>
      <c r="L2183" s="7">
        <v>108.404</v>
      </c>
      <c r="M2183" s="7">
        <v>90.903999999999996</v>
      </c>
      <c r="N2183" s="7">
        <v>81.489999999999995</v>
      </c>
      <c r="O2183" s="7"/>
    </row>
    <row r="2184" spans="1:15" x14ac:dyDescent="0.2">
      <c r="A2184" s="2">
        <v>1</v>
      </c>
      <c r="B2184" s="6" t="s">
        <v>22</v>
      </c>
      <c r="C2184" s="6">
        <v>0</v>
      </c>
      <c r="D2184" s="5" t="s">
        <v>183</v>
      </c>
      <c r="E2184" s="5" t="str">
        <f t="shared" si="726"/>
        <v>325</v>
      </c>
      <c r="F2184" s="5" t="str">
        <f t="shared" ref="F2184:F2247" si="727">IF(LEN(E2184)=0,"",E2184&amp;B2184)</f>
        <v>3251995</v>
      </c>
      <c r="G2184" s="7">
        <v>82.063999999999993</v>
      </c>
      <c r="H2184" s="7">
        <v>83.816000000000003</v>
      </c>
      <c r="I2184" s="7">
        <v>89.391000000000005</v>
      </c>
      <c r="J2184" s="7">
        <v>90.835999999999999</v>
      </c>
      <c r="K2184" s="7">
        <v>108.928</v>
      </c>
      <c r="L2184" s="7">
        <v>106.652</v>
      </c>
      <c r="M2184" s="7">
        <v>94.945999999999998</v>
      </c>
      <c r="N2184" s="7">
        <v>84.873000000000005</v>
      </c>
      <c r="O2184" s="7"/>
    </row>
    <row r="2185" spans="1:15" x14ac:dyDescent="0.2">
      <c r="A2185" s="2">
        <v>1</v>
      </c>
      <c r="B2185" s="6" t="s">
        <v>23</v>
      </c>
      <c r="C2185" s="6">
        <v>0</v>
      </c>
      <c r="D2185" s="5" t="s">
        <v>183</v>
      </c>
      <c r="E2185" s="5" t="str">
        <f t="shared" ref="E2185:E2248" si="728">IF(C2185=0,IF(LEN(D2185)&lt;&gt;3,"",D2185),IF(LEN(D2185)&lt;&gt;4,"",LEFT(D2185,3)))</f>
        <v>325</v>
      </c>
      <c r="F2185" s="5" t="str">
        <f t="shared" si="727"/>
        <v>3251996</v>
      </c>
      <c r="G2185" s="7">
        <v>82.685000000000002</v>
      </c>
      <c r="H2185" s="7">
        <v>83.909000000000006</v>
      </c>
      <c r="I2185" s="7">
        <v>89.201999999999998</v>
      </c>
      <c r="J2185" s="7">
        <v>92.013999999999996</v>
      </c>
      <c r="K2185" s="7">
        <v>107.881</v>
      </c>
      <c r="L2185" s="7">
        <v>106.30800000000001</v>
      </c>
      <c r="M2185" s="7">
        <v>97.74</v>
      </c>
      <c r="N2185" s="7">
        <v>87.186000000000007</v>
      </c>
      <c r="O2185" s="7"/>
    </row>
    <row r="2186" spans="1:15" x14ac:dyDescent="0.2">
      <c r="A2186" s="2">
        <v>1</v>
      </c>
      <c r="B2186" s="6" t="s">
        <v>24</v>
      </c>
      <c r="C2186" s="6">
        <v>0</v>
      </c>
      <c r="D2186" s="5" t="s">
        <v>183</v>
      </c>
      <c r="E2186" s="5" t="str">
        <f t="shared" si="728"/>
        <v>325</v>
      </c>
      <c r="F2186" s="5" t="str">
        <f t="shared" si="727"/>
        <v>3251997</v>
      </c>
      <c r="G2186" s="7">
        <v>87.352000000000004</v>
      </c>
      <c r="H2186" s="7">
        <v>88.789000000000001</v>
      </c>
      <c r="I2186" s="7">
        <v>94.656999999999996</v>
      </c>
      <c r="J2186" s="7">
        <v>92.897000000000006</v>
      </c>
      <c r="K2186" s="7">
        <v>108.363</v>
      </c>
      <c r="L2186" s="7">
        <v>106.60899999999999</v>
      </c>
      <c r="M2186" s="7">
        <v>94.194000000000003</v>
      </c>
      <c r="N2186" s="7">
        <v>89.162000000000006</v>
      </c>
      <c r="O2186" s="7"/>
    </row>
    <row r="2187" spans="1:15" x14ac:dyDescent="0.2">
      <c r="A2187" s="2">
        <v>1</v>
      </c>
      <c r="B2187" s="6" t="s">
        <v>25</v>
      </c>
      <c r="C2187" s="6">
        <v>0</v>
      </c>
      <c r="D2187" s="5" t="s">
        <v>183</v>
      </c>
      <c r="E2187" s="5" t="str">
        <f t="shared" si="728"/>
        <v>325</v>
      </c>
      <c r="F2187" s="5" t="str">
        <f t="shared" si="727"/>
        <v>3251998</v>
      </c>
      <c r="G2187" s="7">
        <v>87.29</v>
      </c>
      <c r="H2187" s="7">
        <v>87.962999999999994</v>
      </c>
      <c r="I2187" s="7">
        <v>94.23</v>
      </c>
      <c r="J2187" s="7">
        <v>93.433000000000007</v>
      </c>
      <c r="K2187" s="7">
        <v>107.95</v>
      </c>
      <c r="L2187" s="7">
        <v>107.125</v>
      </c>
      <c r="M2187" s="7">
        <v>98.480999999999995</v>
      </c>
      <c r="N2187" s="7">
        <v>92.799000000000007</v>
      </c>
      <c r="O2187" s="7"/>
    </row>
    <row r="2188" spans="1:15" x14ac:dyDescent="0.2">
      <c r="A2188" s="2">
        <v>1</v>
      </c>
      <c r="B2188" s="6" t="s">
        <v>26</v>
      </c>
      <c r="C2188" s="6">
        <v>0</v>
      </c>
      <c r="D2188" s="5" t="s">
        <v>183</v>
      </c>
      <c r="E2188" s="5" t="str">
        <f t="shared" si="728"/>
        <v>325</v>
      </c>
      <c r="F2188" s="5" t="str">
        <f t="shared" si="727"/>
        <v>3251999</v>
      </c>
      <c r="G2188" s="7">
        <v>90.533000000000001</v>
      </c>
      <c r="H2188" s="7">
        <v>90.316000000000003</v>
      </c>
      <c r="I2188" s="7">
        <v>95.8</v>
      </c>
      <c r="J2188" s="7">
        <v>93.820999999999998</v>
      </c>
      <c r="K2188" s="7">
        <v>105.819</v>
      </c>
      <c r="L2188" s="7">
        <v>106.072</v>
      </c>
      <c r="M2188" s="7">
        <v>99.155000000000001</v>
      </c>
      <c r="N2188" s="7">
        <v>94.991</v>
      </c>
      <c r="O2188" s="7"/>
    </row>
    <row r="2189" spans="1:15" x14ac:dyDescent="0.2">
      <c r="A2189" s="2">
        <v>1</v>
      </c>
      <c r="B2189" s="6" t="s">
        <v>27</v>
      </c>
      <c r="C2189" s="6">
        <v>0</v>
      </c>
      <c r="D2189" s="5" t="s">
        <v>183</v>
      </c>
      <c r="E2189" s="5" t="str">
        <f t="shared" si="728"/>
        <v>325</v>
      </c>
      <c r="F2189" s="5" t="str">
        <f t="shared" si="727"/>
        <v>3252000</v>
      </c>
      <c r="G2189" s="7">
        <v>92.905000000000001</v>
      </c>
      <c r="H2189" s="7">
        <v>91.52</v>
      </c>
      <c r="I2189" s="7">
        <v>97.165999999999997</v>
      </c>
      <c r="J2189" s="7">
        <v>98.926000000000002</v>
      </c>
      <c r="K2189" s="7">
        <v>104.586</v>
      </c>
      <c r="L2189" s="7">
        <v>106.169</v>
      </c>
      <c r="M2189" s="7">
        <v>99.543000000000006</v>
      </c>
      <c r="N2189" s="7">
        <v>96.721999999999994</v>
      </c>
      <c r="O2189" s="7"/>
    </row>
    <row r="2190" spans="1:15" x14ac:dyDescent="0.2">
      <c r="A2190" s="2">
        <v>1</v>
      </c>
      <c r="B2190" s="6" t="s">
        <v>28</v>
      </c>
      <c r="C2190" s="6">
        <v>0</v>
      </c>
      <c r="D2190" s="5" t="s">
        <v>183</v>
      </c>
      <c r="E2190" s="5" t="str">
        <f t="shared" si="728"/>
        <v>325</v>
      </c>
      <c r="F2190" s="5" t="str">
        <f t="shared" si="727"/>
        <v>3252001</v>
      </c>
      <c r="G2190" s="7">
        <v>91.903000000000006</v>
      </c>
      <c r="H2190" s="7">
        <v>90.653999999999996</v>
      </c>
      <c r="I2190" s="7">
        <v>93.772000000000006</v>
      </c>
      <c r="J2190" s="7">
        <v>100.202</v>
      </c>
      <c r="K2190" s="7">
        <v>102.033</v>
      </c>
      <c r="L2190" s="7">
        <v>103.43899999999999</v>
      </c>
      <c r="M2190" s="7">
        <v>103.98</v>
      </c>
      <c r="N2190" s="7">
        <v>97.504000000000005</v>
      </c>
      <c r="O2190" s="7"/>
    </row>
    <row r="2191" spans="1:15" x14ac:dyDescent="0.2">
      <c r="A2191" s="2">
        <v>1</v>
      </c>
      <c r="B2191" s="6" t="s">
        <v>29</v>
      </c>
      <c r="C2191" s="6">
        <v>0</v>
      </c>
      <c r="D2191" s="5" t="s">
        <v>183</v>
      </c>
      <c r="E2191" s="5" t="str">
        <f t="shared" si="728"/>
        <v>325</v>
      </c>
      <c r="F2191" s="5" t="str">
        <f t="shared" si="727"/>
        <v>3252002</v>
      </c>
      <c r="G2191" s="7">
        <v>100</v>
      </c>
      <c r="H2191" s="7">
        <v>100</v>
      </c>
      <c r="I2191" s="7">
        <v>100</v>
      </c>
      <c r="J2191" s="7">
        <v>100</v>
      </c>
      <c r="K2191" s="7">
        <v>100</v>
      </c>
      <c r="L2191" s="7">
        <v>100</v>
      </c>
      <c r="M2191" s="7">
        <v>100</v>
      </c>
      <c r="N2191" s="7">
        <v>100</v>
      </c>
      <c r="O2191" s="7"/>
    </row>
    <row r="2192" spans="1:15" x14ac:dyDescent="0.2">
      <c r="A2192" s="2">
        <v>1</v>
      </c>
      <c r="B2192" s="6" t="s">
        <v>30</v>
      </c>
      <c r="C2192" s="6">
        <v>0</v>
      </c>
      <c r="D2192" s="5" t="s">
        <v>183</v>
      </c>
      <c r="E2192" s="5" t="str">
        <f t="shared" si="728"/>
        <v>325</v>
      </c>
      <c r="F2192" s="5" t="str">
        <f t="shared" si="727"/>
        <v>3252003</v>
      </c>
      <c r="G2192" s="7">
        <v>101.304</v>
      </c>
      <c r="H2192" s="7">
        <v>101.474</v>
      </c>
      <c r="I2192" s="7">
        <v>99.424000000000007</v>
      </c>
      <c r="J2192" s="7">
        <v>104.527</v>
      </c>
      <c r="K2192" s="7">
        <v>98.144000000000005</v>
      </c>
      <c r="L2192" s="7">
        <v>97.98</v>
      </c>
      <c r="M2192" s="7">
        <v>102.708</v>
      </c>
      <c r="N2192" s="7">
        <v>102.117</v>
      </c>
      <c r="O2192" s="7"/>
    </row>
    <row r="2193" spans="1:15" x14ac:dyDescent="0.2">
      <c r="A2193" s="2">
        <v>1</v>
      </c>
      <c r="B2193" s="6" t="s">
        <v>31</v>
      </c>
      <c r="C2193" s="6">
        <v>0</v>
      </c>
      <c r="D2193" s="5" t="s">
        <v>183</v>
      </c>
      <c r="E2193" s="5" t="str">
        <f t="shared" si="728"/>
        <v>325</v>
      </c>
      <c r="F2193" s="5" t="str">
        <f t="shared" si="727"/>
        <v>3252004</v>
      </c>
      <c r="G2193" s="7">
        <v>105.301</v>
      </c>
      <c r="H2193" s="7">
        <v>106.619</v>
      </c>
      <c r="I2193" s="7">
        <v>102.196</v>
      </c>
      <c r="J2193" s="7">
        <v>111.10899999999999</v>
      </c>
      <c r="K2193" s="7">
        <v>97.051000000000002</v>
      </c>
      <c r="L2193" s="7">
        <v>95.852000000000004</v>
      </c>
      <c r="M2193" s="7">
        <v>99.46</v>
      </c>
      <c r="N2193" s="7">
        <v>101.645</v>
      </c>
      <c r="O2193" s="7"/>
    </row>
    <row r="2194" spans="1:15" x14ac:dyDescent="0.2">
      <c r="A2194" s="2">
        <v>1</v>
      </c>
      <c r="B2194" s="6" t="s">
        <v>32</v>
      </c>
      <c r="C2194" s="6">
        <v>0</v>
      </c>
      <c r="D2194" s="5" t="s">
        <v>183</v>
      </c>
      <c r="E2194" s="5" t="str">
        <f t="shared" si="728"/>
        <v>325</v>
      </c>
      <c r="F2194" s="5" t="str">
        <f t="shared" si="727"/>
        <v>3252005</v>
      </c>
      <c r="G2194" s="7">
        <v>109.384</v>
      </c>
      <c r="H2194" s="7">
        <v>108.545</v>
      </c>
      <c r="I2194" s="7">
        <v>102.958</v>
      </c>
      <c r="J2194" s="7">
        <v>122.07599999999999</v>
      </c>
      <c r="K2194" s="7">
        <v>94.125</v>
      </c>
      <c r="L2194" s="7">
        <v>94.852000000000004</v>
      </c>
      <c r="M2194" s="7">
        <v>101.864</v>
      </c>
      <c r="N2194" s="7">
        <v>104.877</v>
      </c>
      <c r="O2194" s="7"/>
    </row>
    <row r="2195" spans="1:15" x14ac:dyDescent="0.2">
      <c r="A2195" s="2">
        <v>1</v>
      </c>
      <c r="B2195" s="6" t="s">
        <v>33</v>
      </c>
      <c r="C2195" s="6">
        <v>0</v>
      </c>
      <c r="D2195" s="5" t="s">
        <v>183</v>
      </c>
      <c r="E2195" s="5" t="str">
        <f t="shared" si="728"/>
        <v>325</v>
      </c>
      <c r="F2195" s="5" t="str">
        <f t="shared" si="727"/>
        <v>3252006</v>
      </c>
      <c r="G2195" s="7">
        <v>109.093</v>
      </c>
      <c r="H2195" s="7">
        <v>108.708</v>
      </c>
      <c r="I2195" s="7">
        <v>102.645</v>
      </c>
      <c r="J2195" s="7">
        <v>129.21199999999999</v>
      </c>
      <c r="K2195" s="7">
        <v>94.09</v>
      </c>
      <c r="L2195" s="7">
        <v>94.421999999999997</v>
      </c>
      <c r="M2195" s="7">
        <v>103.315</v>
      </c>
      <c r="N2195" s="7">
        <v>106.047</v>
      </c>
      <c r="O2195" s="7"/>
    </row>
    <row r="2196" spans="1:15" x14ac:dyDescent="0.2">
      <c r="A2196" s="2">
        <v>1</v>
      </c>
      <c r="B2196" s="6" t="s">
        <v>34</v>
      </c>
      <c r="C2196" s="6">
        <v>0</v>
      </c>
      <c r="D2196" s="5" t="s">
        <v>183</v>
      </c>
      <c r="E2196" s="5" t="str">
        <f t="shared" si="728"/>
        <v>325</v>
      </c>
      <c r="F2196" s="5" t="str">
        <f t="shared" si="727"/>
        <v>3252007</v>
      </c>
      <c r="G2196" s="7">
        <v>116.01300000000001</v>
      </c>
      <c r="H2196" s="7">
        <v>114.842</v>
      </c>
      <c r="I2196" s="7">
        <v>107.32599999999999</v>
      </c>
      <c r="J2196" s="7">
        <v>133.13800000000001</v>
      </c>
      <c r="K2196" s="7">
        <v>92.512</v>
      </c>
      <c r="L2196" s="7">
        <v>93.454999999999998</v>
      </c>
      <c r="M2196" s="7">
        <v>108.956</v>
      </c>
      <c r="N2196" s="7">
        <v>116.938</v>
      </c>
      <c r="O2196" s="7"/>
    </row>
    <row r="2197" spans="1:15" x14ac:dyDescent="0.2">
      <c r="A2197" s="2">
        <v>1</v>
      </c>
      <c r="B2197" s="6" t="s">
        <v>35</v>
      </c>
      <c r="C2197" s="6">
        <v>0</v>
      </c>
      <c r="D2197" s="5" t="s">
        <v>183</v>
      </c>
      <c r="E2197" s="5" t="str">
        <f t="shared" si="728"/>
        <v>325</v>
      </c>
      <c r="F2197" s="5" t="str">
        <f t="shared" si="727"/>
        <v>3252008</v>
      </c>
      <c r="G2197" s="7">
        <v>107.97499999999999</v>
      </c>
      <c r="H2197" s="7">
        <v>105.336</v>
      </c>
      <c r="I2197" s="7">
        <v>96.811999999999998</v>
      </c>
      <c r="J2197" s="7">
        <v>149.655</v>
      </c>
      <c r="K2197" s="7">
        <v>89.661000000000001</v>
      </c>
      <c r="L2197" s="7">
        <v>91.908000000000001</v>
      </c>
      <c r="M2197" s="7">
        <v>120.205</v>
      </c>
      <c r="N2197" s="7">
        <v>116.373</v>
      </c>
      <c r="O2197" s="7"/>
    </row>
    <row r="2198" spans="1:15" x14ac:dyDescent="0.2">
      <c r="A2198" s="2">
        <v>1</v>
      </c>
      <c r="B2198" s="6" t="s">
        <v>36</v>
      </c>
      <c r="C2198" s="6">
        <v>0</v>
      </c>
      <c r="D2198" s="5" t="s">
        <v>183</v>
      </c>
      <c r="E2198" s="5" t="str">
        <f t="shared" si="728"/>
        <v>325</v>
      </c>
      <c r="F2198" s="5" t="str">
        <f t="shared" si="727"/>
        <v>3252009</v>
      </c>
      <c r="G2198" s="7">
        <v>101.285</v>
      </c>
      <c r="H2198" s="7">
        <v>98.858000000000004</v>
      </c>
      <c r="I2198" s="7">
        <v>85.757999999999996</v>
      </c>
      <c r="J2198" s="7">
        <v>141.68799999999999</v>
      </c>
      <c r="K2198" s="7">
        <v>84.67</v>
      </c>
      <c r="L2198" s="7">
        <v>86.748999999999995</v>
      </c>
      <c r="M2198" s="7">
        <v>129.92699999999999</v>
      </c>
      <c r="N2198" s="7">
        <v>111.423</v>
      </c>
      <c r="O2198" s="7"/>
    </row>
    <row r="2199" spans="1:15" x14ac:dyDescent="0.2">
      <c r="A2199" s="2">
        <v>1</v>
      </c>
      <c r="B2199" s="6" t="s">
        <v>37</v>
      </c>
      <c r="C2199" s="6">
        <v>0</v>
      </c>
      <c r="D2199" s="5" t="s">
        <v>183</v>
      </c>
      <c r="E2199" s="5" t="str">
        <f t="shared" si="728"/>
        <v>325</v>
      </c>
      <c r="F2199" s="5" t="str">
        <f t="shared" si="727"/>
        <v>3252010</v>
      </c>
      <c r="G2199" s="7">
        <v>107.84</v>
      </c>
      <c r="H2199" s="7">
        <v>107.369</v>
      </c>
      <c r="I2199" s="7">
        <v>91.814999999999998</v>
      </c>
      <c r="J2199" s="7">
        <v>150.94800000000001</v>
      </c>
      <c r="K2199" s="7">
        <v>85.14</v>
      </c>
      <c r="L2199" s="7">
        <v>85.513000000000005</v>
      </c>
      <c r="M2199" s="7">
        <v>123.453</v>
      </c>
      <c r="N2199" s="7">
        <v>113.349</v>
      </c>
      <c r="O2199" s="7"/>
    </row>
    <row r="2200" spans="1:15" x14ac:dyDescent="0.2">
      <c r="A2200" s="2">
        <v>1</v>
      </c>
      <c r="B2200" s="6" t="s">
        <v>63</v>
      </c>
      <c r="C2200" s="6">
        <v>0</v>
      </c>
      <c r="D2200" s="5" t="s">
        <v>183</v>
      </c>
      <c r="E2200" s="5" t="str">
        <f t="shared" si="728"/>
        <v>325</v>
      </c>
      <c r="F2200" s="5" t="str">
        <f t="shared" si="727"/>
        <v>3252011</v>
      </c>
      <c r="G2200" s="7">
        <v>108.2</v>
      </c>
      <c r="H2200" s="7">
        <v>107.81100000000001</v>
      </c>
      <c r="I2200" s="7">
        <v>91.59</v>
      </c>
      <c r="J2200" s="7">
        <v>167.41200000000001</v>
      </c>
      <c r="K2200" s="7">
        <v>84.649000000000001</v>
      </c>
      <c r="L2200" s="7">
        <v>84.953999999999994</v>
      </c>
      <c r="M2200" s="7">
        <v>127.026</v>
      </c>
      <c r="N2200" s="7">
        <v>116.343</v>
      </c>
      <c r="O2200" s="7"/>
    </row>
    <row r="2201" spans="1:15" x14ac:dyDescent="0.2">
      <c r="A2201" s="2">
        <v>0</v>
      </c>
      <c r="B2201" s="5" t="s">
        <v>184</v>
      </c>
      <c r="C2201" s="6" t="s">
        <v>0</v>
      </c>
      <c r="E2201" s="5" t="str">
        <f t="shared" si="728"/>
        <v/>
      </c>
      <c r="F2201" s="5" t="str">
        <f t="shared" si="727"/>
        <v/>
      </c>
    </row>
    <row r="2202" spans="1:15" x14ac:dyDescent="0.2">
      <c r="A2202" s="2">
        <v>1</v>
      </c>
      <c r="B2202" s="6" t="s">
        <v>13</v>
      </c>
      <c r="C2202" s="6">
        <v>0</v>
      </c>
      <c r="D2202" s="5" t="s">
        <v>185</v>
      </c>
      <c r="E2202" s="5" t="str">
        <f t="shared" si="728"/>
        <v/>
      </c>
      <c r="F2202" s="5" t="str">
        <f t="shared" si="727"/>
        <v/>
      </c>
      <c r="G2202" s="7">
        <v>76.137</v>
      </c>
      <c r="H2202" s="7">
        <v>76.465999999999994</v>
      </c>
      <c r="I2202" s="7">
        <v>104.86</v>
      </c>
      <c r="J2202" s="7">
        <v>63.591999999999999</v>
      </c>
      <c r="K2202" s="7">
        <v>137.726</v>
      </c>
      <c r="L2202" s="7">
        <v>137.13300000000001</v>
      </c>
      <c r="M2202" s="7">
        <v>63.634</v>
      </c>
      <c r="N2202" s="7">
        <v>66.727000000000004</v>
      </c>
      <c r="O2202" s="7"/>
    </row>
    <row r="2203" spans="1:15" x14ac:dyDescent="0.2">
      <c r="A2203" s="2">
        <v>1</v>
      </c>
      <c r="B2203" s="6" t="s">
        <v>15</v>
      </c>
      <c r="C2203" s="6">
        <v>0</v>
      </c>
      <c r="D2203" s="5" t="s">
        <v>185</v>
      </c>
      <c r="E2203" s="5" t="str">
        <f t="shared" si="728"/>
        <v/>
      </c>
      <c r="F2203" s="5" t="str">
        <f t="shared" si="727"/>
        <v/>
      </c>
      <c r="G2203" s="7">
        <v>78.135000000000005</v>
      </c>
      <c r="H2203" s="7">
        <v>79.087000000000003</v>
      </c>
      <c r="I2203" s="7">
        <v>110.499</v>
      </c>
      <c r="J2203" s="7">
        <v>70.19</v>
      </c>
      <c r="K2203" s="7">
        <v>141.41999999999999</v>
      </c>
      <c r="L2203" s="7">
        <v>139.71799999999999</v>
      </c>
      <c r="M2203" s="7">
        <v>63.344999999999999</v>
      </c>
      <c r="N2203" s="7">
        <v>69.995999999999995</v>
      </c>
      <c r="O2203" s="7"/>
    </row>
    <row r="2204" spans="1:15" x14ac:dyDescent="0.2">
      <c r="A2204" s="2">
        <v>1</v>
      </c>
      <c r="B2204" s="6" t="s">
        <v>16</v>
      </c>
      <c r="C2204" s="6">
        <v>0</v>
      </c>
      <c r="D2204" s="5" t="s">
        <v>185</v>
      </c>
      <c r="E2204" s="5" t="str">
        <f t="shared" si="728"/>
        <v/>
      </c>
      <c r="F2204" s="5" t="str">
        <f t="shared" si="727"/>
        <v/>
      </c>
      <c r="G2204" s="7">
        <v>77.837000000000003</v>
      </c>
      <c r="H2204" s="7">
        <v>80.471000000000004</v>
      </c>
      <c r="I2204" s="7">
        <v>114.749</v>
      </c>
      <c r="J2204" s="7">
        <v>74.537000000000006</v>
      </c>
      <c r="K2204" s="7">
        <v>147.423</v>
      </c>
      <c r="L2204" s="7">
        <v>142.59700000000001</v>
      </c>
      <c r="M2204" s="7">
        <v>64.921000000000006</v>
      </c>
      <c r="N2204" s="7">
        <v>74.497</v>
      </c>
      <c r="O2204" s="7"/>
    </row>
    <row r="2205" spans="1:15" x14ac:dyDescent="0.2">
      <c r="A2205" s="2">
        <v>1</v>
      </c>
      <c r="B2205" s="6" t="s">
        <v>17</v>
      </c>
      <c r="C2205" s="6">
        <v>0</v>
      </c>
      <c r="D2205" s="5" t="s">
        <v>185</v>
      </c>
      <c r="E2205" s="5" t="str">
        <f t="shared" si="728"/>
        <v/>
      </c>
      <c r="F2205" s="5" t="str">
        <f t="shared" si="727"/>
        <v/>
      </c>
      <c r="G2205" s="7">
        <v>74.757999999999996</v>
      </c>
      <c r="H2205" s="7">
        <v>77.346999999999994</v>
      </c>
      <c r="I2205" s="7">
        <v>113.56699999999999</v>
      </c>
      <c r="J2205" s="7">
        <v>76.762</v>
      </c>
      <c r="K2205" s="7">
        <v>151.91300000000001</v>
      </c>
      <c r="L2205" s="7">
        <v>146.827</v>
      </c>
      <c r="M2205" s="7">
        <v>70.611999999999995</v>
      </c>
      <c r="N2205" s="7">
        <v>80.191999999999993</v>
      </c>
      <c r="O2205" s="7"/>
    </row>
    <row r="2206" spans="1:15" x14ac:dyDescent="0.2">
      <c r="A2206" s="2">
        <v>1</v>
      </c>
      <c r="B2206" s="6" t="s">
        <v>18</v>
      </c>
      <c r="C2206" s="6">
        <v>0</v>
      </c>
      <c r="D2206" s="5" t="s">
        <v>185</v>
      </c>
      <c r="E2206" s="5" t="str">
        <f t="shared" si="728"/>
        <v/>
      </c>
      <c r="F2206" s="5" t="str">
        <f t="shared" si="727"/>
        <v/>
      </c>
      <c r="G2206" s="7">
        <v>72.691000000000003</v>
      </c>
      <c r="H2206" s="7">
        <v>76.287999999999997</v>
      </c>
      <c r="I2206" s="7">
        <v>109.322</v>
      </c>
      <c r="J2206" s="7">
        <v>77.784999999999997</v>
      </c>
      <c r="K2206" s="7">
        <v>150.393</v>
      </c>
      <c r="L2206" s="7">
        <v>143.30199999999999</v>
      </c>
      <c r="M2206" s="7">
        <v>77.855000000000004</v>
      </c>
      <c r="N2206" s="7">
        <v>85.111999999999995</v>
      </c>
      <c r="O2206" s="7"/>
    </row>
    <row r="2207" spans="1:15" x14ac:dyDescent="0.2">
      <c r="A2207" s="2">
        <v>1</v>
      </c>
      <c r="B2207" s="6" t="s">
        <v>19</v>
      </c>
      <c r="C2207" s="6">
        <v>0</v>
      </c>
      <c r="D2207" s="5" t="s">
        <v>185</v>
      </c>
      <c r="E2207" s="5" t="str">
        <f t="shared" si="728"/>
        <v/>
      </c>
      <c r="F2207" s="5" t="str">
        <f t="shared" si="727"/>
        <v/>
      </c>
      <c r="G2207" s="7">
        <v>72.397000000000006</v>
      </c>
      <c r="H2207" s="7">
        <v>74.968999999999994</v>
      </c>
      <c r="I2207" s="7">
        <v>109.062</v>
      </c>
      <c r="J2207" s="7">
        <v>78.593000000000004</v>
      </c>
      <c r="K2207" s="7">
        <v>150.64500000000001</v>
      </c>
      <c r="L2207" s="7">
        <v>145.476</v>
      </c>
      <c r="M2207" s="7">
        <v>80.460999999999999</v>
      </c>
      <c r="N2207" s="7">
        <v>87.753</v>
      </c>
      <c r="O2207" s="7"/>
    </row>
    <row r="2208" spans="1:15" x14ac:dyDescent="0.2">
      <c r="A2208" s="2">
        <v>1</v>
      </c>
      <c r="B2208" s="6" t="s">
        <v>20</v>
      </c>
      <c r="C2208" s="6">
        <v>0</v>
      </c>
      <c r="D2208" s="5" t="s">
        <v>185</v>
      </c>
      <c r="E2208" s="5" t="str">
        <f t="shared" si="728"/>
        <v/>
      </c>
      <c r="F2208" s="5" t="str">
        <f t="shared" si="727"/>
        <v/>
      </c>
      <c r="G2208" s="7">
        <v>72.213999999999999</v>
      </c>
      <c r="H2208" s="7">
        <v>75.471999999999994</v>
      </c>
      <c r="I2208" s="7">
        <v>108.55200000000001</v>
      </c>
      <c r="J2208" s="7">
        <v>77.846999999999994</v>
      </c>
      <c r="K2208" s="7">
        <v>150.321</v>
      </c>
      <c r="L2208" s="7">
        <v>143.83099999999999</v>
      </c>
      <c r="M2208" s="7">
        <v>79.534999999999997</v>
      </c>
      <c r="N2208" s="7">
        <v>86.337999999999994</v>
      </c>
      <c r="O2208" s="7"/>
    </row>
    <row r="2209" spans="1:15" x14ac:dyDescent="0.2">
      <c r="A2209" s="2">
        <v>1</v>
      </c>
      <c r="B2209" s="6" t="s">
        <v>21</v>
      </c>
      <c r="C2209" s="6">
        <v>0</v>
      </c>
      <c r="D2209" s="5" t="s">
        <v>185</v>
      </c>
      <c r="E2209" s="5" t="str">
        <f t="shared" si="728"/>
        <v/>
      </c>
      <c r="F2209" s="5" t="str">
        <f t="shared" si="727"/>
        <v/>
      </c>
      <c r="G2209" s="7">
        <v>75.900999999999996</v>
      </c>
      <c r="H2209" s="7">
        <v>81.085999999999999</v>
      </c>
      <c r="I2209" s="7">
        <v>111.958</v>
      </c>
      <c r="J2209" s="7">
        <v>79.581999999999994</v>
      </c>
      <c r="K2209" s="7">
        <v>147.505</v>
      </c>
      <c r="L2209" s="7">
        <v>138.07300000000001</v>
      </c>
      <c r="M2209" s="7">
        <v>76.281000000000006</v>
      </c>
      <c r="N2209" s="7">
        <v>85.403000000000006</v>
      </c>
      <c r="O2209" s="7"/>
    </row>
    <row r="2210" spans="1:15" x14ac:dyDescent="0.2">
      <c r="A2210" s="2">
        <v>1</v>
      </c>
      <c r="B2210" s="6" t="s">
        <v>22</v>
      </c>
      <c r="C2210" s="6">
        <v>0</v>
      </c>
      <c r="D2210" s="5" t="s">
        <v>185</v>
      </c>
      <c r="E2210" s="5" t="str">
        <f t="shared" si="728"/>
        <v/>
      </c>
      <c r="F2210" s="5" t="str">
        <f t="shared" si="727"/>
        <v/>
      </c>
      <c r="G2210" s="7">
        <v>73.400000000000006</v>
      </c>
      <c r="H2210" s="7">
        <v>78.997</v>
      </c>
      <c r="I2210" s="7">
        <v>105.871</v>
      </c>
      <c r="J2210" s="7">
        <v>91.936999999999998</v>
      </c>
      <c r="K2210" s="7">
        <v>144.238</v>
      </c>
      <c r="L2210" s="7">
        <v>134.01900000000001</v>
      </c>
      <c r="M2210" s="7">
        <v>83.194000000000003</v>
      </c>
      <c r="N2210" s="7">
        <v>88.078000000000003</v>
      </c>
      <c r="O2210" s="7"/>
    </row>
    <row r="2211" spans="1:15" x14ac:dyDescent="0.2">
      <c r="A2211" s="2">
        <v>1</v>
      </c>
      <c r="B2211" s="6" t="s">
        <v>23</v>
      </c>
      <c r="C2211" s="6">
        <v>0</v>
      </c>
      <c r="D2211" s="5" t="s">
        <v>185</v>
      </c>
      <c r="E2211" s="5" t="str">
        <f t="shared" si="728"/>
        <v/>
      </c>
      <c r="F2211" s="5" t="str">
        <f t="shared" si="727"/>
        <v/>
      </c>
      <c r="G2211" s="7">
        <v>71.959000000000003</v>
      </c>
      <c r="H2211" s="7">
        <v>77.653999999999996</v>
      </c>
      <c r="I2211" s="7">
        <v>102.611</v>
      </c>
      <c r="J2211" s="7">
        <v>94.828000000000003</v>
      </c>
      <c r="K2211" s="7">
        <v>142.59700000000001</v>
      </c>
      <c r="L2211" s="7">
        <v>132.13900000000001</v>
      </c>
      <c r="M2211" s="7">
        <v>93.116</v>
      </c>
      <c r="N2211" s="7">
        <v>95.546999999999997</v>
      </c>
      <c r="O2211" s="7"/>
    </row>
    <row r="2212" spans="1:15" x14ac:dyDescent="0.2">
      <c r="A2212" s="2">
        <v>1</v>
      </c>
      <c r="B2212" s="6" t="s">
        <v>24</v>
      </c>
      <c r="C2212" s="6">
        <v>0</v>
      </c>
      <c r="D2212" s="5" t="s">
        <v>185</v>
      </c>
      <c r="E2212" s="5" t="str">
        <f t="shared" si="728"/>
        <v/>
      </c>
      <c r="F2212" s="5" t="str">
        <f t="shared" si="727"/>
        <v/>
      </c>
      <c r="G2212" s="7">
        <v>80.233999999999995</v>
      </c>
      <c r="H2212" s="7">
        <v>86.397999999999996</v>
      </c>
      <c r="I2212" s="7">
        <v>111.627</v>
      </c>
      <c r="J2212" s="7">
        <v>95.325999999999993</v>
      </c>
      <c r="K2212" s="7">
        <v>139.126</v>
      </c>
      <c r="L2212" s="7">
        <v>129.20099999999999</v>
      </c>
      <c r="M2212" s="7">
        <v>83.831000000000003</v>
      </c>
      <c r="N2212" s="7">
        <v>93.578000000000003</v>
      </c>
      <c r="O2212" s="7"/>
    </row>
    <row r="2213" spans="1:15" x14ac:dyDescent="0.2">
      <c r="A2213" s="2">
        <v>1</v>
      </c>
      <c r="B2213" s="6" t="s">
        <v>25</v>
      </c>
      <c r="C2213" s="6">
        <v>0</v>
      </c>
      <c r="D2213" s="5" t="s">
        <v>185</v>
      </c>
      <c r="E2213" s="5" t="str">
        <f t="shared" si="728"/>
        <v/>
      </c>
      <c r="F2213" s="5" t="str">
        <f t="shared" si="727"/>
        <v/>
      </c>
      <c r="G2213" s="7">
        <v>82.694000000000003</v>
      </c>
      <c r="H2213" s="7">
        <v>87.082999999999998</v>
      </c>
      <c r="I2213" s="7">
        <v>108.931</v>
      </c>
      <c r="J2213" s="7">
        <v>91.093000000000004</v>
      </c>
      <c r="K2213" s="7">
        <v>131.72800000000001</v>
      </c>
      <c r="L2213" s="7">
        <v>125.08799999999999</v>
      </c>
      <c r="M2213" s="7">
        <v>87.575999999999993</v>
      </c>
      <c r="N2213" s="7">
        <v>95.397999999999996</v>
      </c>
      <c r="O2213" s="7"/>
    </row>
    <row r="2214" spans="1:15" x14ac:dyDescent="0.2">
      <c r="A2214" s="2">
        <v>1</v>
      </c>
      <c r="B2214" s="6" t="s">
        <v>26</v>
      </c>
      <c r="C2214" s="6">
        <v>0</v>
      </c>
      <c r="D2214" s="5" t="s">
        <v>185</v>
      </c>
      <c r="E2214" s="5" t="str">
        <f t="shared" si="728"/>
        <v/>
      </c>
      <c r="F2214" s="5" t="str">
        <f t="shared" si="727"/>
        <v/>
      </c>
      <c r="G2214" s="7">
        <v>93.093000000000004</v>
      </c>
      <c r="H2214" s="7">
        <v>94.183000000000007</v>
      </c>
      <c r="I2214" s="7">
        <v>108.184</v>
      </c>
      <c r="J2214" s="7">
        <v>90.504000000000005</v>
      </c>
      <c r="K2214" s="7">
        <v>116.21</v>
      </c>
      <c r="L2214" s="7">
        <v>114.86499999999999</v>
      </c>
      <c r="M2214" s="7">
        <v>89.061000000000007</v>
      </c>
      <c r="N2214" s="7">
        <v>96.35</v>
      </c>
      <c r="O2214" s="7"/>
    </row>
    <row r="2215" spans="1:15" x14ac:dyDescent="0.2">
      <c r="A2215" s="2">
        <v>1</v>
      </c>
      <c r="B2215" s="6" t="s">
        <v>27</v>
      </c>
      <c r="C2215" s="6">
        <v>0</v>
      </c>
      <c r="D2215" s="5" t="s">
        <v>185</v>
      </c>
      <c r="E2215" s="5" t="str">
        <f t="shared" si="728"/>
        <v/>
      </c>
      <c r="F2215" s="5" t="str">
        <f t="shared" si="727"/>
        <v/>
      </c>
      <c r="G2215" s="7">
        <v>94.643000000000001</v>
      </c>
      <c r="H2215" s="7">
        <v>94.680999999999997</v>
      </c>
      <c r="I2215" s="7">
        <v>105.139</v>
      </c>
      <c r="J2215" s="7">
        <v>100.33799999999999</v>
      </c>
      <c r="K2215" s="7">
        <v>111.09</v>
      </c>
      <c r="L2215" s="7">
        <v>111.04600000000001</v>
      </c>
      <c r="M2215" s="7">
        <v>91.036000000000001</v>
      </c>
      <c r="N2215" s="7">
        <v>95.715000000000003</v>
      </c>
      <c r="O2215" s="7"/>
    </row>
    <row r="2216" spans="1:15" x14ac:dyDescent="0.2">
      <c r="A2216" s="2">
        <v>1</v>
      </c>
      <c r="B2216" s="6" t="s">
        <v>28</v>
      </c>
      <c r="C2216" s="6">
        <v>0</v>
      </c>
      <c r="D2216" s="5" t="s">
        <v>185</v>
      </c>
      <c r="E2216" s="5" t="str">
        <f t="shared" si="728"/>
        <v/>
      </c>
      <c r="F2216" s="5" t="str">
        <f t="shared" si="727"/>
        <v/>
      </c>
      <c r="G2216" s="7">
        <v>87.637</v>
      </c>
      <c r="H2216" s="7">
        <v>87.802000000000007</v>
      </c>
      <c r="I2216" s="7">
        <v>93.632000000000005</v>
      </c>
      <c r="J2216" s="7">
        <v>100.551</v>
      </c>
      <c r="K2216" s="7">
        <v>106.84</v>
      </c>
      <c r="L2216" s="7">
        <v>106.639</v>
      </c>
      <c r="M2216" s="7">
        <v>102.50700000000001</v>
      </c>
      <c r="N2216" s="7">
        <v>95.978999999999999</v>
      </c>
      <c r="O2216" s="7"/>
    </row>
    <row r="2217" spans="1:15" x14ac:dyDescent="0.2">
      <c r="A2217" s="2">
        <v>1</v>
      </c>
      <c r="B2217" s="6" t="s">
        <v>29</v>
      </c>
      <c r="C2217" s="6">
        <v>0</v>
      </c>
      <c r="D2217" s="5" t="s">
        <v>185</v>
      </c>
      <c r="E2217" s="5" t="str">
        <f t="shared" si="728"/>
        <v/>
      </c>
      <c r="F2217" s="5" t="str">
        <f t="shared" si="727"/>
        <v/>
      </c>
      <c r="G2217" s="7">
        <v>100</v>
      </c>
      <c r="H2217" s="7">
        <v>100</v>
      </c>
      <c r="I2217" s="7">
        <v>100</v>
      </c>
      <c r="J2217" s="7">
        <v>100</v>
      </c>
      <c r="K2217" s="7">
        <v>100</v>
      </c>
      <c r="L2217" s="7">
        <v>100</v>
      </c>
      <c r="M2217" s="7">
        <v>100</v>
      </c>
      <c r="N2217" s="7">
        <v>100</v>
      </c>
      <c r="O2217" s="7"/>
    </row>
    <row r="2218" spans="1:15" x14ac:dyDescent="0.2">
      <c r="A2218" s="2">
        <v>1</v>
      </c>
      <c r="B2218" s="6" t="s">
        <v>30</v>
      </c>
      <c r="C2218" s="6">
        <v>0</v>
      </c>
      <c r="D2218" s="5" t="s">
        <v>185</v>
      </c>
      <c r="E2218" s="5" t="str">
        <f t="shared" si="728"/>
        <v/>
      </c>
      <c r="F2218" s="5" t="str">
        <f t="shared" si="727"/>
        <v/>
      </c>
      <c r="G2218" s="7">
        <v>108.52800000000001</v>
      </c>
      <c r="H2218" s="7">
        <v>107.907</v>
      </c>
      <c r="I2218" s="7">
        <v>103.152</v>
      </c>
      <c r="J2218" s="7">
        <v>105.97799999999999</v>
      </c>
      <c r="K2218" s="7">
        <v>95.046999999999997</v>
      </c>
      <c r="L2218" s="7">
        <v>95.593000000000004</v>
      </c>
      <c r="M2218" s="7">
        <v>96.183000000000007</v>
      </c>
      <c r="N2218" s="7">
        <v>99.215000000000003</v>
      </c>
      <c r="O2218" s="7"/>
    </row>
    <row r="2219" spans="1:15" x14ac:dyDescent="0.2">
      <c r="A2219" s="2">
        <v>1</v>
      </c>
      <c r="B2219" s="6" t="s">
        <v>31</v>
      </c>
      <c r="C2219" s="6">
        <v>0</v>
      </c>
      <c r="D2219" s="5" t="s">
        <v>185</v>
      </c>
      <c r="E2219" s="5" t="str">
        <f t="shared" si="728"/>
        <v/>
      </c>
      <c r="F2219" s="5" t="str">
        <f t="shared" si="727"/>
        <v/>
      </c>
      <c r="G2219" s="7">
        <v>121.812</v>
      </c>
      <c r="H2219" s="7">
        <v>123.05</v>
      </c>
      <c r="I2219" s="7">
        <v>112.85599999999999</v>
      </c>
      <c r="J2219" s="7">
        <v>117.48399999999999</v>
      </c>
      <c r="K2219" s="7">
        <v>92.647999999999996</v>
      </c>
      <c r="L2219" s="7">
        <v>91.715999999999994</v>
      </c>
      <c r="M2219" s="7">
        <v>88.256</v>
      </c>
      <c r="N2219" s="7">
        <v>99.602999999999994</v>
      </c>
      <c r="O2219" s="7"/>
    </row>
    <row r="2220" spans="1:15" x14ac:dyDescent="0.2">
      <c r="A2220" s="2">
        <v>1</v>
      </c>
      <c r="B2220" s="6" t="s">
        <v>32</v>
      </c>
      <c r="C2220" s="6">
        <v>0</v>
      </c>
      <c r="D2220" s="5" t="s">
        <v>185</v>
      </c>
      <c r="E2220" s="5" t="str">
        <f t="shared" si="728"/>
        <v/>
      </c>
      <c r="F2220" s="5" t="str">
        <f t="shared" si="727"/>
        <v/>
      </c>
      <c r="G2220" s="7">
        <v>129.566</v>
      </c>
      <c r="H2220" s="7">
        <v>127.021</v>
      </c>
      <c r="I2220" s="7">
        <v>112.393</v>
      </c>
      <c r="J2220" s="7">
        <v>137.24199999999999</v>
      </c>
      <c r="K2220" s="7">
        <v>86.745999999999995</v>
      </c>
      <c r="L2220" s="7">
        <v>88.483999999999995</v>
      </c>
      <c r="M2220" s="7">
        <v>88.400999999999996</v>
      </c>
      <c r="N2220" s="7">
        <v>99.356999999999999</v>
      </c>
      <c r="O2220" s="7"/>
    </row>
    <row r="2221" spans="1:15" x14ac:dyDescent="0.2">
      <c r="A2221" s="2">
        <v>1</v>
      </c>
      <c r="B2221" s="6" t="s">
        <v>33</v>
      </c>
      <c r="C2221" s="6">
        <v>0</v>
      </c>
      <c r="D2221" s="5" t="s">
        <v>185</v>
      </c>
      <c r="E2221" s="5" t="str">
        <f t="shared" si="728"/>
        <v/>
      </c>
      <c r="F2221" s="5" t="str">
        <f t="shared" si="727"/>
        <v/>
      </c>
      <c r="G2221" s="7">
        <v>134.09399999999999</v>
      </c>
      <c r="H2221" s="7">
        <v>133.19200000000001</v>
      </c>
      <c r="I2221" s="7">
        <v>115.976</v>
      </c>
      <c r="J2221" s="7">
        <v>149.59</v>
      </c>
      <c r="K2221" s="7">
        <v>86.489000000000004</v>
      </c>
      <c r="L2221" s="7">
        <v>87.073999999999998</v>
      </c>
      <c r="M2221" s="7">
        <v>85.977999999999994</v>
      </c>
      <c r="N2221" s="7">
        <v>99.712999999999994</v>
      </c>
      <c r="O2221" s="7"/>
    </row>
    <row r="2222" spans="1:15" x14ac:dyDescent="0.2">
      <c r="A2222" s="2">
        <v>1</v>
      </c>
      <c r="B2222" s="6" t="s">
        <v>34</v>
      </c>
      <c r="C2222" s="6">
        <v>0</v>
      </c>
      <c r="D2222" s="5" t="s">
        <v>185</v>
      </c>
      <c r="E2222" s="5" t="str">
        <f t="shared" si="728"/>
        <v/>
      </c>
      <c r="F2222" s="5" t="str">
        <f t="shared" si="727"/>
        <v/>
      </c>
      <c r="G2222" s="7">
        <v>155.05600000000001</v>
      </c>
      <c r="H2222" s="7">
        <v>150.679</v>
      </c>
      <c r="I2222" s="7">
        <v>132.08799999999999</v>
      </c>
      <c r="J2222" s="7">
        <v>154.96700000000001</v>
      </c>
      <c r="K2222" s="7">
        <v>85.186999999999998</v>
      </c>
      <c r="L2222" s="7">
        <v>87.662000000000006</v>
      </c>
      <c r="M2222" s="7">
        <v>75.790999999999997</v>
      </c>
      <c r="N2222" s="7">
        <v>100.111</v>
      </c>
      <c r="O2222" s="7"/>
    </row>
    <row r="2223" spans="1:15" x14ac:dyDescent="0.2">
      <c r="A2223" s="2">
        <v>1</v>
      </c>
      <c r="B2223" s="6" t="s">
        <v>35</v>
      </c>
      <c r="C2223" s="6">
        <v>0</v>
      </c>
      <c r="D2223" s="5" t="s">
        <v>185</v>
      </c>
      <c r="E2223" s="5" t="str">
        <f t="shared" si="728"/>
        <v/>
      </c>
      <c r="F2223" s="5" t="str">
        <f t="shared" si="727"/>
        <v/>
      </c>
      <c r="G2223" s="7">
        <v>131.61600000000001</v>
      </c>
      <c r="H2223" s="7">
        <v>129.386</v>
      </c>
      <c r="I2223" s="7">
        <v>115.854</v>
      </c>
      <c r="J2223" s="7">
        <v>187.333</v>
      </c>
      <c r="K2223" s="7">
        <v>88.025000000000006</v>
      </c>
      <c r="L2223" s="7">
        <v>89.542000000000002</v>
      </c>
      <c r="M2223" s="7">
        <v>88.608000000000004</v>
      </c>
      <c r="N2223" s="7">
        <v>102.65600000000001</v>
      </c>
      <c r="O2223" s="7"/>
    </row>
    <row r="2224" spans="1:15" x14ac:dyDescent="0.2">
      <c r="A2224" s="2">
        <v>1</v>
      </c>
      <c r="B2224" s="6" t="s">
        <v>36</v>
      </c>
      <c r="C2224" s="6">
        <v>0</v>
      </c>
      <c r="D2224" s="5" t="s">
        <v>185</v>
      </c>
      <c r="E2224" s="5" t="str">
        <f t="shared" si="728"/>
        <v/>
      </c>
      <c r="F2224" s="5" t="str">
        <f t="shared" si="727"/>
        <v/>
      </c>
      <c r="G2224" s="7">
        <v>114.172</v>
      </c>
      <c r="H2224" s="7">
        <v>111.20399999999999</v>
      </c>
      <c r="I2224" s="7">
        <v>95.195999999999998</v>
      </c>
      <c r="J2224" s="7">
        <v>160.85400000000001</v>
      </c>
      <c r="K2224" s="7">
        <v>83.379000000000005</v>
      </c>
      <c r="L2224" s="7">
        <v>85.605000000000004</v>
      </c>
      <c r="M2224" s="7">
        <v>99.688000000000002</v>
      </c>
      <c r="N2224" s="7">
        <v>94.899000000000001</v>
      </c>
      <c r="O2224" s="7"/>
    </row>
    <row r="2225" spans="1:15" x14ac:dyDescent="0.2">
      <c r="A2225" s="2">
        <v>1</v>
      </c>
      <c r="B2225" s="6" t="s">
        <v>37</v>
      </c>
      <c r="C2225" s="6">
        <v>0</v>
      </c>
      <c r="D2225" s="5" t="s">
        <v>185</v>
      </c>
      <c r="E2225" s="5" t="str">
        <f t="shared" si="728"/>
        <v/>
      </c>
      <c r="F2225" s="5" t="str">
        <f t="shared" si="727"/>
        <v/>
      </c>
      <c r="G2225" s="7">
        <v>136.32499999999999</v>
      </c>
      <c r="H2225" s="7">
        <v>135.18</v>
      </c>
      <c r="I2225" s="7">
        <v>113.497</v>
      </c>
      <c r="J2225" s="7">
        <v>180.37799999999999</v>
      </c>
      <c r="K2225" s="7">
        <v>83.254999999999995</v>
      </c>
      <c r="L2225" s="7">
        <v>83.96</v>
      </c>
      <c r="M2225" s="7">
        <v>88.908000000000001</v>
      </c>
      <c r="N2225" s="7">
        <v>100.908</v>
      </c>
      <c r="O2225" s="7"/>
    </row>
    <row r="2226" spans="1:15" x14ac:dyDescent="0.2">
      <c r="A2226" s="2">
        <v>1</v>
      </c>
      <c r="B2226" s="6" t="s">
        <v>63</v>
      </c>
      <c r="C2226" s="6">
        <v>0</v>
      </c>
      <c r="D2226" s="5" t="s">
        <v>185</v>
      </c>
      <c r="E2226" s="5" t="str">
        <f t="shared" si="728"/>
        <v/>
      </c>
      <c r="F2226" s="5" t="str">
        <f t="shared" si="727"/>
        <v/>
      </c>
      <c r="G2226" s="7">
        <v>135.15799999999999</v>
      </c>
      <c r="H2226" s="7">
        <v>133.21799999999999</v>
      </c>
      <c r="I2226" s="7">
        <v>111.459</v>
      </c>
      <c r="J2226" s="7">
        <v>218.482</v>
      </c>
      <c r="K2226" s="7">
        <v>82.465000000000003</v>
      </c>
      <c r="L2226" s="7">
        <v>83.665999999999997</v>
      </c>
      <c r="M2226" s="7">
        <v>95.772999999999996</v>
      </c>
      <c r="N2226" s="7">
        <v>106.747</v>
      </c>
      <c r="O2226" s="7"/>
    </row>
    <row r="2227" spans="1:15" x14ac:dyDescent="0.2">
      <c r="A2227" s="2">
        <v>0</v>
      </c>
      <c r="B2227" s="5" t="s">
        <v>186</v>
      </c>
      <c r="C2227" s="6" t="s">
        <v>0</v>
      </c>
      <c r="E2227" s="5" t="str">
        <f t="shared" si="728"/>
        <v/>
      </c>
      <c r="F2227" s="5" t="str">
        <f t="shared" si="727"/>
        <v/>
      </c>
    </row>
    <row r="2228" spans="1:15" x14ac:dyDescent="0.2">
      <c r="A2228" s="2">
        <v>1</v>
      </c>
      <c r="B2228" s="6" t="s">
        <v>13</v>
      </c>
      <c r="C2228" s="6">
        <v>0</v>
      </c>
      <c r="D2228" s="5" t="s">
        <v>187</v>
      </c>
      <c r="E2228" s="5" t="str">
        <f t="shared" si="728"/>
        <v/>
      </c>
      <c r="F2228" s="5" t="str">
        <f t="shared" si="727"/>
        <v/>
      </c>
      <c r="G2228" s="7">
        <v>62.853000000000002</v>
      </c>
      <c r="H2228" s="7">
        <v>65.045000000000002</v>
      </c>
      <c r="I2228" s="7">
        <v>82.701999999999998</v>
      </c>
      <c r="J2228" s="7">
        <v>82.759</v>
      </c>
      <c r="K2228" s="7">
        <v>131.58099999999999</v>
      </c>
      <c r="L2228" s="7">
        <v>127.14700000000001</v>
      </c>
      <c r="M2228" s="7">
        <v>85.567999999999998</v>
      </c>
      <c r="N2228" s="7">
        <v>70.766000000000005</v>
      </c>
      <c r="O2228" s="7"/>
    </row>
    <row r="2229" spans="1:15" x14ac:dyDescent="0.2">
      <c r="A2229" s="2">
        <v>1</v>
      </c>
      <c r="B2229" s="6" t="s">
        <v>15</v>
      </c>
      <c r="C2229" s="6">
        <v>0</v>
      </c>
      <c r="D2229" s="5" t="s">
        <v>187</v>
      </c>
      <c r="E2229" s="5" t="str">
        <f t="shared" si="728"/>
        <v/>
      </c>
      <c r="F2229" s="5" t="str">
        <f t="shared" si="727"/>
        <v/>
      </c>
      <c r="G2229" s="7">
        <v>61.003</v>
      </c>
      <c r="H2229" s="7">
        <v>63.902999999999999</v>
      </c>
      <c r="I2229" s="7">
        <v>85.572999999999993</v>
      </c>
      <c r="J2229" s="7">
        <v>95.492999999999995</v>
      </c>
      <c r="K2229" s="7">
        <v>140.27699999999999</v>
      </c>
      <c r="L2229" s="7">
        <v>133.91200000000001</v>
      </c>
      <c r="M2229" s="7">
        <v>90.81</v>
      </c>
      <c r="N2229" s="7">
        <v>77.709000000000003</v>
      </c>
      <c r="O2229" s="7"/>
    </row>
    <row r="2230" spans="1:15" x14ac:dyDescent="0.2">
      <c r="A2230" s="2">
        <v>1</v>
      </c>
      <c r="B2230" s="6" t="s">
        <v>16</v>
      </c>
      <c r="C2230" s="6">
        <v>0</v>
      </c>
      <c r="D2230" s="5" t="s">
        <v>187</v>
      </c>
      <c r="E2230" s="5" t="str">
        <f t="shared" si="728"/>
        <v/>
      </c>
      <c r="F2230" s="5" t="str">
        <f t="shared" si="727"/>
        <v/>
      </c>
      <c r="G2230" s="7">
        <v>61.18</v>
      </c>
      <c r="H2230" s="7">
        <v>63.585000000000001</v>
      </c>
      <c r="I2230" s="7">
        <v>87.74</v>
      </c>
      <c r="J2230" s="7">
        <v>97.802000000000007</v>
      </c>
      <c r="K2230" s="7">
        <v>143.41399999999999</v>
      </c>
      <c r="L2230" s="7">
        <v>137.988</v>
      </c>
      <c r="M2230" s="7">
        <v>96.840999999999994</v>
      </c>
      <c r="N2230" s="7">
        <v>84.968000000000004</v>
      </c>
      <c r="O2230" s="7"/>
    </row>
    <row r="2231" spans="1:15" x14ac:dyDescent="0.2">
      <c r="A2231" s="2">
        <v>1</v>
      </c>
      <c r="B2231" s="6" t="s">
        <v>17</v>
      </c>
      <c r="C2231" s="6">
        <v>0</v>
      </c>
      <c r="D2231" s="5" t="s">
        <v>187</v>
      </c>
      <c r="E2231" s="5" t="str">
        <f t="shared" si="728"/>
        <v/>
      </c>
      <c r="F2231" s="5" t="str">
        <f t="shared" si="727"/>
        <v/>
      </c>
      <c r="G2231" s="7">
        <v>62.040999999999997</v>
      </c>
      <c r="H2231" s="7">
        <v>63.448999999999998</v>
      </c>
      <c r="I2231" s="7">
        <v>86.947000000000003</v>
      </c>
      <c r="J2231" s="7">
        <v>94.653000000000006</v>
      </c>
      <c r="K2231" s="7">
        <v>140.14500000000001</v>
      </c>
      <c r="L2231" s="7">
        <v>137.03399999999999</v>
      </c>
      <c r="M2231" s="7">
        <v>101.724</v>
      </c>
      <c r="N2231" s="7">
        <v>88.445999999999998</v>
      </c>
      <c r="O2231" s="7"/>
    </row>
    <row r="2232" spans="1:15" x14ac:dyDescent="0.2">
      <c r="A2232" s="2">
        <v>1</v>
      </c>
      <c r="B2232" s="6" t="s">
        <v>18</v>
      </c>
      <c r="C2232" s="6">
        <v>0</v>
      </c>
      <c r="D2232" s="5" t="s">
        <v>187</v>
      </c>
      <c r="E2232" s="5" t="str">
        <f t="shared" si="728"/>
        <v/>
      </c>
      <c r="F2232" s="5" t="str">
        <f t="shared" si="727"/>
        <v/>
      </c>
      <c r="G2232" s="7">
        <v>61.204999999999998</v>
      </c>
      <c r="H2232" s="7">
        <v>62.545000000000002</v>
      </c>
      <c r="I2232" s="7">
        <v>84.298000000000002</v>
      </c>
      <c r="J2232" s="7">
        <v>93.120999999999995</v>
      </c>
      <c r="K2232" s="7">
        <v>137.73099999999999</v>
      </c>
      <c r="L2232" s="7">
        <v>134.779</v>
      </c>
      <c r="M2232" s="7">
        <v>107.994</v>
      </c>
      <c r="N2232" s="7">
        <v>91.037000000000006</v>
      </c>
      <c r="O2232" s="7"/>
    </row>
    <row r="2233" spans="1:15" x14ac:dyDescent="0.2">
      <c r="A2233" s="2">
        <v>1</v>
      </c>
      <c r="B2233" s="6" t="s">
        <v>19</v>
      </c>
      <c r="C2233" s="6">
        <v>0</v>
      </c>
      <c r="D2233" s="5" t="s">
        <v>187</v>
      </c>
      <c r="E2233" s="5" t="str">
        <f t="shared" si="728"/>
        <v/>
      </c>
      <c r="F2233" s="5" t="str">
        <f t="shared" si="727"/>
        <v/>
      </c>
      <c r="G2233" s="7">
        <v>65.41</v>
      </c>
      <c r="H2233" s="7">
        <v>68.382000000000005</v>
      </c>
      <c r="I2233" s="7">
        <v>89.733000000000004</v>
      </c>
      <c r="J2233" s="7">
        <v>90.692999999999998</v>
      </c>
      <c r="K2233" s="7">
        <v>137.185</v>
      </c>
      <c r="L2233" s="7">
        <v>131.22300000000001</v>
      </c>
      <c r="M2233" s="7">
        <v>105.492</v>
      </c>
      <c r="N2233" s="7">
        <v>94.661000000000001</v>
      </c>
      <c r="O2233" s="7"/>
    </row>
    <row r="2234" spans="1:15" x14ac:dyDescent="0.2">
      <c r="A2234" s="2">
        <v>1</v>
      </c>
      <c r="B2234" s="6" t="s">
        <v>20</v>
      </c>
      <c r="C2234" s="6">
        <v>0</v>
      </c>
      <c r="D2234" s="5" t="s">
        <v>187</v>
      </c>
      <c r="E2234" s="5" t="str">
        <f t="shared" si="728"/>
        <v/>
      </c>
      <c r="F2234" s="5" t="str">
        <f t="shared" si="727"/>
        <v/>
      </c>
      <c r="G2234" s="7">
        <v>67.694999999999993</v>
      </c>
      <c r="H2234" s="7">
        <v>71.738</v>
      </c>
      <c r="I2234" s="7">
        <v>91.15</v>
      </c>
      <c r="J2234" s="7">
        <v>91.311000000000007</v>
      </c>
      <c r="K2234" s="7">
        <v>134.648</v>
      </c>
      <c r="L2234" s="7">
        <v>127.06</v>
      </c>
      <c r="M2234" s="7">
        <v>104.685</v>
      </c>
      <c r="N2234" s="7">
        <v>95.42</v>
      </c>
      <c r="O2234" s="7"/>
    </row>
    <row r="2235" spans="1:15" x14ac:dyDescent="0.2">
      <c r="A2235" s="2">
        <v>1</v>
      </c>
      <c r="B2235" s="6" t="s">
        <v>21</v>
      </c>
      <c r="C2235" s="6">
        <v>0</v>
      </c>
      <c r="D2235" s="5" t="s">
        <v>187</v>
      </c>
      <c r="E2235" s="5" t="str">
        <f t="shared" si="728"/>
        <v/>
      </c>
      <c r="F2235" s="5" t="str">
        <f t="shared" si="727"/>
        <v/>
      </c>
      <c r="G2235" s="7">
        <v>75.885000000000005</v>
      </c>
      <c r="H2235" s="7">
        <v>80.364999999999995</v>
      </c>
      <c r="I2235" s="7">
        <v>99.114000000000004</v>
      </c>
      <c r="J2235" s="7">
        <v>94.027000000000001</v>
      </c>
      <c r="K2235" s="7">
        <v>130.61099999999999</v>
      </c>
      <c r="L2235" s="7">
        <v>123.33</v>
      </c>
      <c r="M2235" s="7">
        <v>103.176</v>
      </c>
      <c r="N2235" s="7">
        <v>102.26300000000001</v>
      </c>
      <c r="O2235" s="7"/>
    </row>
    <row r="2236" spans="1:15" x14ac:dyDescent="0.2">
      <c r="A2236" s="2">
        <v>1</v>
      </c>
      <c r="B2236" s="6" t="s">
        <v>22</v>
      </c>
      <c r="C2236" s="6">
        <v>0</v>
      </c>
      <c r="D2236" s="5" t="s">
        <v>187</v>
      </c>
      <c r="E2236" s="5" t="str">
        <f t="shared" si="728"/>
        <v/>
      </c>
      <c r="F2236" s="5" t="str">
        <f t="shared" si="727"/>
        <v/>
      </c>
      <c r="G2236" s="7">
        <v>77.491</v>
      </c>
      <c r="H2236" s="7">
        <v>82.361999999999995</v>
      </c>
      <c r="I2236" s="7">
        <v>99.933999999999997</v>
      </c>
      <c r="J2236" s="7">
        <v>105.803</v>
      </c>
      <c r="K2236" s="7">
        <v>128.96299999999999</v>
      </c>
      <c r="L2236" s="7">
        <v>121.336</v>
      </c>
      <c r="M2236" s="7">
        <v>104.17400000000001</v>
      </c>
      <c r="N2236" s="7">
        <v>104.10599999999999</v>
      </c>
      <c r="O2236" s="7"/>
    </row>
    <row r="2237" spans="1:15" x14ac:dyDescent="0.2">
      <c r="A2237" s="2">
        <v>1</v>
      </c>
      <c r="B2237" s="6" t="s">
        <v>23</v>
      </c>
      <c r="C2237" s="6">
        <v>0</v>
      </c>
      <c r="D2237" s="5" t="s">
        <v>187</v>
      </c>
      <c r="E2237" s="5" t="str">
        <f t="shared" si="728"/>
        <v/>
      </c>
      <c r="F2237" s="5" t="str">
        <f t="shared" si="727"/>
        <v/>
      </c>
      <c r="G2237" s="7">
        <v>75.594999999999999</v>
      </c>
      <c r="H2237" s="7">
        <v>79.739000000000004</v>
      </c>
      <c r="I2237" s="7">
        <v>97.442999999999998</v>
      </c>
      <c r="J2237" s="7">
        <v>101.762</v>
      </c>
      <c r="K2237" s="7">
        <v>128.90199999999999</v>
      </c>
      <c r="L2237" s="7">
        <v>122.203</v>
      </c>
      <c r="M2237" s="7">
        <v>100.251</v>
      </c>
      <c r="N2237" s="7">
        <v>97.686999999999998</v>
      </c>
      <c r="O2237" s="7"/>
    </row>
    <row r="2238" spans="1:15" x14ac:dyDescent="0.2">
      <c r="A2238" s="2">
        <v>1</v>
      </c>
      <c r="B2238" s="6" t="s">
        <v>24</v>
      </c>
      <c r="C2238" s="6">
        <v>0</v>
      </c>
      <c r="D2238" s="5" t="s">
        <v>187</v>
      </c>
      <c r="E2238" s="5" t="str">
        <f t="shared" si="728"/>
        <v/>
      </c>
      <c r="F2238" s="5" t="str">
        <f t="shared" si="727"/>
        <v/>
      </c>
      <c r="G2238" s="7">
        <v>81.221999999999994</v>
      </c>
      <c r="H2238" s="7">
        <v>85.075999999999993</v>
      </c>
      <c r="I2238" s="7">
        <v>103.89100000000001</v>
      </c>
      <c r="J2238" s="7">
        <v>102.907</v>
      </c>
      <c r="K2238" s="7">
        <v>127.911</v>
      </c>
      <c r="L2238" s="7">
        <v>122.116</v>
      </c>
      <c r="M2238" s="7">
        <v>98.21</v>
      </c>
      <c r="N2238" s="7">
        <v>102.032</v>
      </c>
      <c r="O2238" s="7"/>
    </row>
    <row r="2239" spans="1:15" x14ac:dyDescent="0.2">
      <c r="A2239" s="2">
        <v>1</v>
      </c>
      <c r="B2239" s="6" t="s">
        <v>25</v>
      </c>
      <c r="C2239" s="6">
        <v>0</v>
      </c>
      <c r="D2239" s="5" t="s">
        <v>187</v>
      </c>
      <c r="E2239" s="5" t="str">
        <f t="shared" si="728"/>
        <v/>
      </c>
      <c r="F2239" s="5" t="str">
        <f t="shared" si="727"/>
        <v/>
      </c>
      <c r="G2239" s="7">
        <v>85.938999999999993</v>
      </c>
      <c r="H2239" s="7">
        <v>89.667000000000002</v>
      </c>
      <c r="I2239" s="7">
        <v>108.95399999999999</v>
      </c>
      <c r="J2239" s="7">
        <v>95.765000000000001</v>
      </c>
      <c r="K2239" s="7">
        <v>126.78100000000001</v>
      </c>
      <c r="L2239" s="7">
        <v>121.509</v>
      </c>
      <c r="M2239" s="7">
        <v>95.433999999999997</v>
      </c>
      <c r="N2239" s="7">
        <v>103.97799999999999</v>
      </c>
      <c r="O2239" s="7"/>
    </row>
    <row r="2240" spans="1:15" x14ac:dyDescent="0.2">
      <c r="A2240" s="2">
        <v>1</v>
      </c>
      <c r="B2240" s="6" t="s">
        <v>26</v>
      </c>
      <c r="C2240" s="6">
        <v>0</v>
      </c>
      <c r="D2240" s="5" t="s">
        <v>187</v>
      </c>
      <c r="E2240" s="5" t="str">
        <f t="shared" si="728"/>
        <v/>
      </c>
      <c r="F2240" s="5" t="str">
        <f t="shared" si="727"/>
        <v/>
      </c>
      <c r="G2240" s="7">
        <v>89.218000000000004</v>
      </c>
      <c r="H2240" s="7">
        <v>92.102999999999994</v>
      </c>
      <c r="I2240" s="7">
        <v>109.756</v>
      </c>
      <c r="J2240" s="7">
        <v>96.2</v>
      </c>
      <c r="K2240" s="7">
        <v>123.02</v>
      </c>
      <c r="L2240" s="7">
        <v>119.167</v>
      </c>
      <c r="M2240" s="7">
        <v>96.591999999999999</v>
      </c>
      <c r="N2240" s="7">
        <v>106.01600000000001</v>
      </c>
      <c r="O2240" s="7"/>
    </row>
    <row r="2241" spans="1:15" x14ac:dyDescent="0.2">
      <c r="A2241" s="2">
        <v>1</v>
      </c>
      <c r="B2241" s="6" t="s">
        <v>27</v>
      </c>
      <c r="C2241" s="6">
        <v>0</v>
      </c>
      <c r="D2241" s="5" t="s">
        <v>187</v>
      </c>
      <c r="E2241" s="5" t="str">
        <f t="shared" si="728"/>
        <v/>
      </c>
      <c r="F2241" s="5" t="str">
        <f t="shared" si="727"/>
        <v/>
      </c>
      <c r="G2241" s="7">
        <v>89.007999999999996</v>
      </c>
      <c r="H2241" s="7">
        <v>90.433000000000007</v>
      </c>
      <c r="I2241" s="7">
        <v>106.354</v>
      </c>
      <c r="J2241" s="7">
        <v>107.547</v>
      </c>
      <c r="K2241" s="7">
        <v>119.489</v>
      </c>
      <c r="L2241" s="7">
        <v>117.60599999999999</v>
      </c>
      <c r="M2241" s="7">
        <v>96.855999999999995</v>
      </c>
      <c r="N2241" s="7">
        <v>103.01</v>
      </c>
      <c r="O2241" s="7"/>
    </row>
    <row r="2242" spans="1:15" x14ac:dyDescent="0.2">
      <c r="A2242" s="2">
        <v>1</v>
      </c>
      <c r="B2242" s="6" t="s">
        <v>28</v>
      </c>
      <c r="C2242" s="6">
        <v>0</v>
      </c>
      <c r="D2242" s="5" t="s">
        <v>187</v>
      </c>
      <c r="E2242" s="5" t="str">
        <f t="shared" si="728"/>
        <v/>
      </c>
      <c r="F2242" s="5" t="str">
        <f t="shared" si="727"/>
        <v/>
      </c>
      <c r="G2242" s="7">
        <v>86.334999999999994</v>
      </c>
      <c r="H2242" s="7">
        <v>85.887</v>
      </c>
      <c r="I2242" s="7">
        <v>94.155000000000001</v>
      </c>
      <c r="J2242" s="7">
        <v>105.67700000000001</v>
      </c>
      <c r="K2242" s="7">
        <v>109.05800000000001</v>
      </c>
      <c r="L2242" s="7">
        <v>109.627</v>
      </c>
      <c r="M2242" s="7">
        <v>103.27200000000001</v>
      </c>
      <c r="N2242" s="7">
        <v>97.236000000000004</v>
      </c>
      <c r="O2242" s="7"/>
    </row>
    <row r="2243" spans="1:15" x14ac:dyDescent="0.2">
      <c r="A2243" s="2">
        <v>1</v>
      </c>
      <c r="B2243" s="6" t="s">
        <v>29</v>
      </c>
      <c r="C2243" s="6">
        <v>0</v>
      </c>
      <c r="D2243" s="5" t="s">
        <v>187</v>
      </c>
      <c r="E2243" s="5" t="str">
        <f t="shared" si="728"/>
        <v/>
      </c>
      <c r="F2243" s="5" t="str">
        <f t="shared" si="727"/>
        <v/>
      </c>
      <c r="G2243" s="7">
        <v>100</v>
      </c>
      <c r="H2243" s="7">
        <v>100</v>
      </c>
      <c r="I2243" s="7">
        <v>100</v>
      </c>
      <c r="J2243" s="7">
        <v>100</v>
      </c>
      <c r="K2243" s="7">
        <v>100</v>
      </c>
      <c r="L2243" s="7">
        <v>100</v>
      </c>
      <c r="M2243" s="7">
        <v>100</v>
      </c>
      <c r="N2243" s="7">
        <v>100</v>
      </c>
      <c r="O2243" s="7"/>
    </row>
    <row r="2244" spans="1:15" x14ac:dyDescent="0.2">
      <c r="A2244" s="2">
        <v>1</v>
      </c>
      <c r="B2244" s="6" t="s">
        <v>30</v>
      </c>
      <c r="C2244" s="6">
        <v>0</v>
      </c>
      <c r="D2244" s="5" t="s">
        <v>187</v>
      </c>
      <c r="E2244" s="5" t="str">
        <f t="shared" si="728"/>
        <v/>
      </c>
      <c r="F2244" s="5" t="str">
        <f t="shared" si="727"/>
        <v/>
      </c>
      <c r="G2244" s="7">
        <v>97.722999999999999</v>
      </c>
      <c r="H2244" s="7">
        <v>98.215999999999994</v>
      </c>
      <c r="I2244" s="7">
        <v>95.915999999999997</v>
      </c>
      <c r="J2244" s="7">
        <v>110.402</v>
      </c>
      <c r="K2244" s="7">
        <v>98.150999999999996</v>
      </c>
      <c r="L2244" s="7">
        <v>97.658000000000001</v>
      </c>
      <c r="M2244" s="7">
        <v>102.989</v>
      </c>
      <c r="N2244" s="7">
        <v>98.784000000000006</v>
      </c>
      <c r="O2244" s="7"/>
    </row>
    <row r="2245" spans="1:15" x14ac:dyDescent="0.2">
      <c r="A2245" s="2">
        <v>1</v>
      </c>
      <c r="B2245" s="6" t="s">
        <v>31</v>
      </c>
      <c r="C2245" s="6">
        <v>0</v>
      </c>
      <c r="D2245" s="5" t="s">
        <v>187</v>
      </c>
      <c r="E2245" s="5" t="str">
        <f t="shared" si="728"/>
        <v/>
      </c>
      <c r="F2245" s="5" t="str">
        <f t="shared" si="727"/>
        <v/>
      </c>
      <c r="G2245" s="7">
        <v>97.275000000000006</v>
      </c>
      <c r="H2245" s="7">
        <v>103.11499999999999</v>
      </c>
      <c r="I2245" s="7">
        <v>98.106999999999999</v>
      </c>
      <c r="J2245" s="7">
        <v>123.32899999999999</v>
      </c>
      <c r="K2245" s="7">
        <v>100.855</v>
      </c>
      <c r="L2245" s="7">
        <v>95.143000000000001</v>
      </c>
      <c r="M2245" s="7">
        <v>96.253</v>
      </c>
      <c r="N2245" s="7">
        <v>94.430999999999997</v>
      </c>
      <c r="O2245" s="7"/>
    </row>
    <row r="2246" spans="1:15" x14ac:dyDescent="0.2">
      <c r="A2246" s="2">
        <v>1</v>
      </c>
      <c r="B2246" s="6" t="s">
        <v>32</v>
      </c>
      <c r="C2246" s="6">
        <v>0</v>
      </c>
      <c r="D2246" s="5" t="s">
        <v>187</v>
      </c>
      <c r="E2246" s="5" t="str">
        <f t="shared" si="728"/>
        <v/>
      </c>
      <c r="F2246" s="5" t="str">
        <f t="shared" si="727"/>
        <v/>
      </c>
      <c r="G2246" s="7">
        <v>103.43</v>
      </c>
      <c r="H2246" s="7">
        <v>110.041</v>
      </c>
      <c r="I2246" s="7">
        <v>102.883</v>
      </c>
      <c r="J2246" s="7">
        <v>144.471</v>
      </c>
      <c r="K2246" s="7">
        <v>99.471000000000004</v>
      </c>
      <c r="L2246" s="7">
        <v>93.495000000000005</v>
      </c>
      <c r="M2246" s="7">
        <v>97.935000000000002</v>
      </c>
      <c r="N2246" s="7">
        <v>100.758</v>
      </c>
      <c r="O2246" s="7"/>
    </row>
    <row r="2247" spans="1:15" x14ac:dyDescent="0.2">
      <c r="A2247" s="2">
        <v>1</v>
      </c>
      <c r="B2247" s="6" t="s">
        <v>33</v>
      </c>
      <c r="C2247" s="6">
        <v>0</v>
      </c>
      <c r="D2247" s="5" t="s">
        <v>187</v>
      </c>
      <c r="E2247" s="5" t="str">
        <f t="shared" si="728"/>
        <v/>
      </c>
      <c r="F2247" s="5" t="str">
        <f t="shared" si="727"/>
        <v/>
      </c>
      <c r="G2247" s="7">
        <v>105.52200000000001</v>
      </c>
      <c r="H2247" s="7">
        <v>110.76300000000001</v>
      </c>
      <c r="I2247" s="7">
        <v>100.773</v>
      </c>
      <c r="J2247" s="7">
        <v>149.411</v>
      </c>
      <c r="K2247" s="7">
        <v>95.498999999999995</v>
      </c>
      <c r="L2247" s="7">
        <v>90.98</v>
      </c>
      <c r="M2247" s="7">
        <v>93.147999999999996</v>
      </c>
      <c r="N2247" s="7">
        <v>93.867999999999995</v>
      </c>
      <c r="O2247" s="7"/>
    </row>
    <row r="2248" spans="1:15" x14ac:dyDescent="0.2">
      <c r="A2248" s="2">
        <v>1</v>
      </c>
      <c r="B2248" s="6" t="s">
        <v>34</v>
      </c>
      <c r="C2248" s="6">
        <v>0</v>
      </c>
      <c r="D2248" s="5" t="s">
        <v>187</v>
      </c>
      <c r="E2248" s="5" t="str">
        <f t="shared" si="728"/>
        <v/>
      </c>
      <c r="F2248" s="5" t="str">
        <f t="shared" ref="F2248:F2311" si="729">IF(LEN(E2248)=0,"",E2248&amp;B2248)</f>
        <v/>
      </c>
      <c r="G2248" s="7">
        <v>107.997</v>
      </c>
      <c r="H2248" s="7">
        <v>112.301</v>
      </c>
      <c r="I2248" s="7">
        <v>105.97</v>
      </c>
      <c r="J2248" s="7">
        <v>148.041</v>
      </c>
      <c r="K2248" s="7">
        <v>98.123000000000005</v>
      </c>
      <c r="L2248" s="7">
        <v>94.363</v>
      </c>
      <c r="M2248" s="7">
        <v>102.42700000000001</v>
      </c>
      <c r="N2248" s="7">
        <v>108.542</v>
      </c>
      <c r="O2248" s="7"/>
    </row>
    <row r="2249" spans="1:15" x14ac:dyDescent="0.2">
      <c r="A2249" s="2">
        <v>1</v>
      </c>
      <c r="B2249" s="6" t="s">
        <v>35</v>
      </c>
      <c r="C2249" s="6">
        <v>0</v>
      </c>
      <c r="D2249" s="5" t="s">
        <v>187</v>
      </c>
      <c r="E2249" s="5" t="str">
        <f t="shared" ref="E2249:E2312" si="730">IF(C2249=0,IF(LEN(D2249)&lt;&gt;3,"",D2249),IF(LEN(D2249)&lt;&gt;4,"",LEFT(D2249,3)))</f>
        <v/>
      </c>
      <c r="F2249" s="5" t="str">
        <f t="shared" si="729"/>
        <v/>
      </c>
      <c r="G2249" s="7">
        <v>98.813999999999993</v>
      </c>
      <c r="H2249" s="7">
        <v>101.892</v>
      </c>
      <c r="I2249" s="7">
        <v>91.906000000000006</v>
      </c>
      <c r="J2249" s="7">
        <v>163.58500000000001</v>
      </c>
      <c r="K2249" s="7">
        <v>93.009</v>
      </c>
      <c r="L2249" s="7">
        <v>90.198999999999998</v>
      </c>
      <c r="M2249" s="7">
        <v>116.932</v>
      </c>
      <c r="N2249" s="7">
        <v>107.468</v>
      </c>
      <c r="O2249" s="7"/>
    </row>
    <row r="2250" spans="1:15" x14ac:dyDescent="0.2">
      <c r="A2250" s="2">
        <v>1</v>
      </c>
      <c r="B2250" s="6" t="s">
        <v>36</v>
      </c>
      <c r="C2250" s="6">
        <v>0</v>
      </c>
      <c r="D2250" s="5" t="s">
        <v>187</v>
      </c>
      <c r="E2250" s="5" t="str">
        <f t="shared" si="730"/>
        <v/>
      </c>
      <c r="F2250" s="5" t="str">
        <f t="shared" si="729"/>
        <v/>
      </c>
      <c r="G2250" s="7">
        <v>93.36</v>
      </c>
      <c r="H2250" s="7">
        <v>96.665999999999997</v>
      </c>
      <c r="I2250" s="7">
        <v>77.382999999999996</v>
      </c>
      <c r="J2250" s="7">
        <v>146.47900000000001</v>
      </c>
      <c r="K2250" s="7">
        <v>82.885999999999996</v>
      </c>
      <c r="L2250" s="7">
        <v>80.052000000000007</v>
      </c>
      <c r="M2250" s="7">
        <v>129.309</v>
      </c>
      <c r="N2250" s="7">
        <v>100.063</v>
      </c>
      <c r="O2250" s="7"/>
    </row>
    <row r="2251" spans="1:15" x14ac:dyDescent="0.2">
      <c r="A2251" s="2">
        <v>1</v>
      </c>
      <c r="B2251" s="6" t="s">
        <v>37</v>
      </c>
      <c r="C2251" s="6">
        <v>0</v>
      </c>
      <c r="D2251" s="5" t="s">
        <v>187</v>
      </c>
      <c r="E2251" s="5" t="str">
        <f t="shared" si="730"/>
        <v/>
      </c>
      <c r="F2251" s="5" t="str">
        <f t="shared" si="729"/>
        <v/>
      </c>
      <c r="G2251" s="7">
        <v>110.598</v>
      </c>
      <c r="H2251" s="7">
        <v>118.065</v>
      </c>
      <c r="I2251" s="7">
        <v>91.850999999999999</v>
      </c>
      <c r="J2251" s="7">
        <v>161.89400000000001</v>
      </c>
      <c r="K2251" s="7">
        <v>83.049000000000007</v>
      </c>
      <c r="L2251" s="7">
        <v>77.796999999999997</v>
      </c>
      <c r="M2251" s="7">
        <v>112.646</v>
      </c>
      <c r="N2251" s="7">
        <v>103.46599999999999</v>
      </c>
      <c r="O2251" s="7"/>
    </row>
    <row r="2252" spans="1:15" x14ac:dyDescent="0.2">
      <c r="A2252" s="2">
        <v>1</v>
      </c>
      <c r="B2252" s="6" t="s">
        <v>63</v>
      </c>
      <c r="C2252" s="6">
        <v>0</v>
      </c>
      <c r="D2252" s="5" t="s">
        <v>187</v>
      </c>
      <c r="E2252" s="5" t="str">
        <f t="shared" si="730"/>
        <v/>
      </c>
      <c r="F2252" s="5" t="str">
        <f t="shared" si="729"/>
        <v/>
      </c>
      <c r="G2252" s="7">
        <v>110.42</v>
      </c>
      <c r="H2252" s="7">
        <v>114.43</v>
      </c>
      <c r="I2252" s="7">
        <v>90.710999999999999</v>
      </c>
      <c r="J2252" s="7">
        <v>178.58</v>
      </c>
      <c r="K2252" s="7">
        <v>82.15</v>
      </c>
      <c r="L2252" s="7">
        <v>79.271000000000001</v>
      </c>
      <c r="M2252" s="7">
        <v>119.396</v>
      </c>
      <c r="N2252" s="7">
        <v>108.30500000000001</v>
      </c>
      <c r="O2252" s="7"/>
    </row>
    <row r="2253" spans="1:15" x14ac:dyDescent="0.2">
      <c r="A2253" s="2">
        <v>0</v>
      </c>
      <c r="B2253" s="5" t="s">
        <v>188</v>
      </c>
      <c r="C2253" s="6" t="s">
        <v>0</v>
      </c>
      <c r="E2253" s="5" t="str">
        <f t="shared" si="730"/>
        <v/>
      </c>
      <c r="F2253" s="5" t="str">
        <f t="shared" si="729"/>
        <v/>
      </c>
    </row>
    <row r="2254" spans="1:15" x14ac:dyDescent="0.2">
      <c r="A2254" s="2">
        <v>1</v>
      </c>
      <c r="B2254" s="6" t="s">
        <v>13</v>
      </c>
      <c r="C2254" s="6">
        <v>0</v>
      </c>
      <c r="D2254" s="5" t="s">
        <v>189</v>
      </c>
      <c r="E2254" s="5" t="str">
        <f t="shared" si="730"/>
        <v/>
      </c>
      <c r="F2254" s="5" t="str">
        <f t="shared" si="729"/>
        <v/>
      </c>
      <c r="G2254" s="7">
        <v>80.828999999999994</v>
      </c>
      <c r="H2254" s="7">
        <v>86.399000000000001</v>
      </c>
      <c r="I2254" s="7">
        <v>93.551000000000002</v>
      </c>
      <c r="J2254" s="7">
        <v>79.47</v>
      </c>
      <c r="K2254" s="7">
        <v>115.74</v>
      </c>
      <c r="L2254" s="7">
        <v>108.277</v>
      </c>
      <c r="M2254" s="7">
        <v>80.069999999999993</v>
      </c>
      <c r="N2254" s="7">
        <v>74.906000000000006</v>
      </c>
      <c r="O2254" s="7"/>
    </row>
    <row r="2255" spans="1:15" x14ac:dyDescent="0.2">
      <c r="A2255" s="2">
        <v>1</v>
      </c>
      <c r="B2255" s="6" t="s">
        <v>15</v>
      </c>
      <c r="C2255" s="6">
        <v>0</v>
      </c>
      <c r="D2255" s="5" t="s">
        <v>189</v>
      </c>
      <c r="E2255" s="5" t="str">
        <f t="shared" si="730"/>
        <v/>
      </c>
      <c r="F2255" s="5" t="str">
        <f t="shared" si="729"/>
        <v/>
      </c>
      <c r="G2255" s="7">
        <v>84.486000000000004</v>
      </c>
      <c r="H2255" s="7">
        <v>91.108000000000004</v>
      </c>
      <c r="I2255" s="7">
        <v>99.465000000000003</v>
      </c>
      <c r="J2255" s="7">
        <v>85.998999999999995</v>
      </c>
      <c r="K2255" s="7">
        <v>117.729</v>
      </c>
      <c r="L2255" s="7">
        <v>109.172</v>
      </c>
      <c r="M2255" s="7">
        <v>79.942999999999998</v>
      </c>
      <c r="N2255" s="7">
        <v>79.515000000000001</v>
      </c>
      <c r="O2255" s="7"/>
    </row>
    <row r="2256" spans="1:15" x14ac:dyDescent="0.2">
      <c r="A2256" s="2">
        <v>1</v>
      </c>
      <c r="B2256" s="6" t="s">
        <v>16</v>
      </c>
      <c r="C2256" s="6">
        <v>0</v>
      </c>
      <c r="D2256" s="5" t="s">
        <v>189</v>
      </c>
      <c r="E2256" s="5" t="str">
        <f t="shared" si="730"/>
        <v/>
      </c>
      <c r="F2256" s="5" t="str">
        <f t="shared" si="729"/>
        <v/>
      </c>
      <c r="G2256" s="7">
        <v>84.558999999999997</v>
      </c>
      <c r="H2256" s="7">
        <v>91.317999999999998</v>
      </c>
      <c r="I2256" s="7">
        <v>102.962</v>
      </c>
      <c r="J2256" s="7">
        <v>89.037000000000006</v>
      </c>
      <c r="K2256" s="7">
        <v>121.764</v>
      </c>
      <c r="L2256" s="7">
        <v>112.752</v>
      </c>
      <c r="M2256" s="7">
        <v>84.876999999999995</v>
      </c>
      <c r="N2256" s="7">
        <v>87.391000000000005</v>
      </c>
      <c r="O2256" s="7"/>
    </row>
    <row r="2257" spans="1:15" x14ac:dyDescent="0.2">
      <c r="A2257" s="2">
        <v>1</v>
      </c>
      <c r="B2257" s="6" t="s">
        <v>17</v>
      </c>
      <c r="C2257" s="6">
        <v>0</v>
      </c>
      <c r="D2257" s="5" t="s">
        <v>189</v>
      </c>
      <c r="E2257" s="5" t="str">
        <f t="shared" si="730"/>
        <v/>
      </c>
      <c r="F2257" s="5" t="str">
        <f t="shared" si="729"/>
        <v/>
      </c>
      <c r="G2257" s="7">
        <v>86.293999999999997</v>
      </c>
      <c r="H2257" s="7">
        <v>93.197999999999993</v>
      </c>
      <c r="I2257" s="7">
        <v>109.461</v>
      </c>
      <c r="J2257" s="7">
        <v>87.614000000000004</v>
      </c>
      <c r="K2257" s="7">
        <v>126.846</v>
      </c>
      <c r="L2257" s="7">
        <v>117.45</v>
      </c>
      <c r="M2257" s="7">
        <v>86.41</v>
      </c>
      <c r="N2257" s="7">
        <v>94.584999999999994</v>
      </c>
      <c r="O2257" s="7"/>
    </row>
    <row r="2258" spans="1:15" x14ac:dyDescent="0.2">
      <c r="A2258" s="2">
        <v>1</v>
      </c>
      <c r="B2258" s="6" t="s">
        <v>18</v>
      </c>
      <c r="C2258" s="6">
        <v>0</v>
      </c>
      <c r="D2258" s="5" t="s">
        <v>189</v>
      </c>
      <c r="E2258" s="5" t="str">
        <f t="shared" si="730"/>
        <v/>
      </c>
      <c r="F2258" s="5" t="str">
        <f t="shared" si="729"/>
        <v/>
      </c>
      <c r="G2258" s="7">
        <v>82.325999999999993</v>
      </c>
      <c r="H2258" s="7">
        <v>89.563999999999993</v>
      </c>
      <c r="I2258" s="7">
        <v>106.995</v>
      </c>
      <c r="J2258" s="7">
        <v>90.584000000000003</v>
      </c>
      <c r="K2258" s="7">
        <v>129.96600000000001</v>
      </c>
      <c r="L2258" s="7">
        <v>119.46299999999999</v>
      </c>
      <c r="M2258" s="7">
        <v>87.156000000000006</v>
      </c>
      <c r="N2258" s="7">
        <v>93.253</v>
      </c>
      <c r="O2258" s="7"/>
    </row>
    <row r="2259" spans="1:15" x14ac:dyDescent="0.2">
      <c r="A2259" s="2">
        <v>1</v>
      </c>
      <c r="B2259" s="6" t="s">
        <v>19</v>
      </c>
      <c r="C2259" s="6">
        <v>0</v>
      </c>
      <c r="D2259" s="5" t="s">
        <v>189</v>
      </c>
      <c r="E2259" s="5" t="str">
        <f t="shared" si="730"/>
        <v/>
      </c>
      <c r="F2259" s="5" t="str">
        <f t="shared" si="729"/>
        <v/>
      </c>
      <c r="G2259" s="7">
        <v>82.516999999999996</v>
      </c>
      <c r="H2259" s="7">
        <v>89.734999999999999</v>
      </c>
      <c r="I2259" s="7">
        <v>109.208</v>
      </c>
      <c r="J2259" s="7">
        <v>88.995000000000005</v>
      </c>
      <c r="K2259" s="7">
        <v>132.345</v>
      </c>
      <c r="L2259" s="7">
        <v>121.7</v>
      </c>
      <c r="M2259" s="7">
        <v>89.591999999999999</v>
      </c>
      <c r="N2259" s="7">
        <v>97.840999999999994</v>
      </c>
      <c r="O2259" s="7"/>
    </row>
    <row r="2260" spans="1:15" x14ac:dyDescent="0.2">
      <c r="A2260" s="2">
        <v>1</v>
      </c>
      <c r="B2260" s="6" t="s">
        <v>20</v>
      </c>
      <c r="C2260" s="6">
        <v>0</v>
      </c>
      <c r="D2260" s="5" t="s">
        <v>189</v>
      </c>
      <c r="E2260" s="5" t="str">
        <f t="shared" si="730"/>
        <v/>
      </c>
      <c r="F2260" s="5" t="str">
        <f t="shared" si="729"/>
        <v/>
      </c>
      <c r="G2260" s="7">
        <v>86.111000000000004</v>
      </c>
      <c r="H2260" s="7">
        <v>94.311000000000007</v>
      </c>
      <c r="I2260" s="7">
        <v>110.345</v>
      </c>
      <c r="J2260" s="7">
        <v>88.807000000000002</v>
      </c>
      <c r="K2260" s="7">
        <v>128.143</v>
      </c>
      <c r="L2260" s="7">
        <v>117.002</v>
      </c>
      <c r="M2260" s="7">
        <v>87.968999999999994</v>
      </c>
      <c r="N2260" s="7">
        <v>97.07</v>
      </c>
      <c r="O2260" s="7"/>
    </row>
    <row r="2261" spans="1:15" x14ac:dyDescent="0.2">
      <c r="A2261" s="2">
        <v>1</v>
      </c>
      <c r="B2261" s="6" t="s">
        <v>21</v>
      </c>
      <c r="C2261" s="6">
        <v>0</v>
      </c>
      <c r="D2261" s="5" t="s">
        <v>189</v>
      </c>
      <c r="E2261" s="5" t="str">
        <f t="shared" si="730"/>
        <v/>
      </c>
      <c r="F2261" s="5" t="str">
        <f t="shared" si="729"/>
        <v/>
      </c>
      <c r="G2261" s="7">
        <v>87.340999999999994</v>
      </c>
      <c r="H2261" s="7">
        <v>97.427000000000007</v>
      </c>
      <c r="I2261" s="7">
        <v>111.377</v>
      </c>
      <c r="J2261" s="7">
        <v>96.653000000000006</v>
      </c>
      <c r="K2261" s="7">
        <v>127.52</v>
      </c>
      <c r="L2261" s="7">
        <v>114.318</v>
      </c>
      <c r="M2261" s="7">
        <v>93.248000000000005</v>
      </c>
      <c r="N2261" s="7">
        <v>103.857</v>
      </c>
      <c r="O2261" s="7"/>
    </row>
    <row r="2262" spans="1:15" x14ac:dyDescent="0.2">
      <c r="A2262" s="2">
        <v>1</v>
      </c>
      <c r="B2262" s="6" t="s">
        <v>22</v>
      </c>
      <c r="C2262" s="6">
        <v>0</v>
      </c>
      <c r="D2262" s="5" t="s">
        <v>189</v>
      </c>
      <c r="E2262" s="5" t="str">
        <f t="shared" si="730"/>
        <v/>
      </c>
      <c r="F2262" s="5" t="str">
        <f t="shared" si="729"/>
        <v/>
      </c>
      <c r="G2262" s="7">
        <v>90.448999999999998</v>
      </c>
      <c r="H2262" s="7">
        <v>100.55200000000001</v>
      </c>
      <c r="I2262" s="7">
        <v>112.47499999999999</v>
      </c>
      <c r="J2262" s="7">
        <v>104.274</v>
      </c>
      <c r="K2262" s="7">
        <v>124.352</v>
      </c>
      <c r="L2262" s="7">
        <v>111.857</v>
      </c>
      <c r="M2262" s="7">
        <v>93.024000000000001</v>
      </c>
      <c r="N2262" s="7">
        <v>104.628</v>
      </c>
      <c r="O2262" s="7"/>
    </row>
    <row r="2263" spans="1:15" x14ac:dyDescent="0.2">
      <c r="A2263" s="2">
        <v>1</v>
      </c>
      <c r="B2263" s="6" t="s">
        <v>23</v>
      </c>
      <c r="C2263" s="6">
        <v>0</v>
      </c>
      <c r="D2263" s="5" t="s">
        <v>189</v>
      </c>
      <c r="E2263" s="5" t="str">
        <f t="shared" si="730"/>
        <v/>
      </c>
      <c r="F2263" s="5" t="str">
        <f t="shared" si="729"/>
        <v/>
      </c>
      <c r="G2263" s="7">
        <v>92.176000000000002</v>
      </c>
      <c r="H2263" s="7">
        <v>102.67400000000001</v>
      </c>
      <c r="I2263" s="7">
        <v>113.929</v>
      </c>
      <c r="J2263" s="7">
        <v>107.297</v>
      </c>
      <c r="K2263" s="7">
        <v>123.6</v>
      </c>
      <c r="L2263" s="7">
        <v>110.962</v>
      </c>
      <c r="M2263" s="7">
        <v>92.587999999999994</v>
      </c>
      <c r="N2263" s="7">
        <v>105.485</v>
      </c>
      <c r="O2263" s="7"/>
    </row>
    <row r="2264" spans="1:15" x14ac:dyDescent="0.2">
      <c r="A2264" s="2">
        <v>1</v>
      </c>
      <c r="B2264" s="6" t="s">
        <v>24</v>
      </c>
      <c r="C2264" s="6">
        <v>0</v>
      </c>
      <c r="D2264" s="5" t="s">
        <v>189</v>
      </c>
      <c r="E2264" s="5" t="str">
        <f t="shared" si="730"/>
        <v/>
      </c>
      <c r="F2264" s="5" t="str">
        <f t="shared" si="729"/>
        <v/>
      </c>
      <c r="G2264" s="7">
        <v>100.56</v>
      </c>
      <c r="H2264" s="7">
        <v>111.30200000000001</v>
      </c>
      <c r="I2264" s="7">
        <v>121.511</v>
      </c>
      <c r="J2264" s="7">
        <v>105.959</v>
      </c>
      <c r="K2264" s="7">
        <v>120.83499999999999</v>
      </c>
      <c r="L2264" s="7">
        <v>109.172</v>
      </c>
      <c r="M2264" s="7">
        <v>82.783000000000001</v>
      </c>
      <c r="N2264" s="7">
        <v>100.59</v>
      </c>
      <c r="O2264" s="7"/>
    </row>
    <row r="2265" spans="1:15" x14ac:dyDescent="0.2">
      <c r="A2265" s="2">
        <v>1</v>
      </c>
      <c r="B2265" s="6" t="s">
        <v>25</v>
      </c>
      <c r="C2265" s="6">
        <v>0</v>
      </c>
      <c r="D2265" s="5" t="s">
        <v>189</v>
      </c>
      <c r="E2265" s="5" t="str">
        <f t="shared" si="730"/>
        <v/>
      </c>
      <c r="F2265" s="5" t="str">
        <f t="shared" si="729"/>
        <v/>
      </c>
      <c r="G2265" s="7">
        <v>99.391000000000005</v>
      </c>
      <c r="H2265" s="7">
        <v>110.238</v>
      </c>
      <c r="I2265" s="7">
        <v>123.55500000000001</v>
      </c>
      <c r="J2265" s="7">
        <v>104.129</v>
      </c>
      <c r="K2265" s="7">
        <v>124.312</v>
      </c>
      <c r="L2265" s="7">
        <v>112.081</v>
      </c>
      <c r="M2265" s="7">
        <v>83.71</v>
      </c>
      <c r="N2265" s="7">
        <v>103.429</v>
      </c>
      <c r="O2265" s="7"/>
    </row>
    <row r="2266" spans="1:15" x14ac:dyDescent="0.2">
      <c r="A2266" s="2">
        <v>1</v>
      </c>
      <c r="B2266" s="6" t="s">
        <v>26</v>
      </c>
      <c r="C2266" s="6">
        <v>0</v>
      </c>
      <c r="D2266" s="5" t="s">
        <v>189</v>
      </c>
      <c r="E2266" s="5" t="str">
        <f t="shared" si="730"/>
        <v/>
      </c>
      <c r="F2266" s="5" t="str">
        <f t="shared" si="729"/>
        <v/>
      </c>
      <c r="G2266" s="7">
        <v>87.94</v>
      </c>
      <c r="H2266" s="7">
        <v>96.841999999999999</v>
      </c>
      <c r="I2266" s="7">
        <v>110.92400000000001</v>
      </c>
      <c r="J2266" s="7">
        <v>100.294</v>
      </c>
      <c r="K2266" s="7">
        <v>126.136</v>
      </c>
      <c r="L2266" s="7">
        <v>114.541</v>
      </c>
      <c r="M2266" s="7">
        <v>97.164000000000001</v>
      </c>
      <c r="N2266" s="7">
        <v>107.779</v>
      </c>
      <c r="O2266" s="7"/>
    </row>
    <row r="2267" spans="1:15" x14ac:dyDescent="0.2">
      <c r="A2267" s="2">
        <v>1</v>
      </c>
      <c r="B2267" s="6" t="s">
        <v>27</v>
      </c>
      <c r="C2267" s="6">
        <v>0</v>
      </c>
      <c r="D2267" s="5" t="s">
        <v>189</v>
      </c>
      <c r="E2267" s="5" t="str">
        <f t="shared" si="730"/>
        <v/>
      </c>
      <c r="F2267" s="5" t="str">
        <f t="shared" si="729"/>
        <v/>
      </c>
      <c r="G2267" s="7">
        <v>92.828000000000003</v>
      </c>
      <c r="H2267" s="7">
        <v>98.31</v>
      </c>
      <c r="I2267" s="7">
        <v>105.127</v>
      </c>
      <c r="J2267" s="7">
        <v>99.501000000000005</v>
      </c>
      <c r="K2267" s="7">
        <v>113.25</v>
      </c>
      <c r="L2267" s="7">
        <v>106.935</v>
      </c>
      <c r="M2267" s="7">
        <v>103.251</v>
      </c>
      <c r="N2267" s="7">
        <v>108.545</v>
      </c>
      <c r="O2267" s="7"/>
    </row>
    <row r="2268" spans="1:15" x14ac:dyDescent="0.2">
      <c r="A2268" s="2">
        <v>1</v>
      </c>
      <c r="B2268" s="6" t="s">
        <v>28</v>
      </c>
      <c r="C2268" s="6">
        <v>0</v>
      </c>
      <c r="D2268" s="5" t="s">
        <v>189</v>
      </c>
      <c r="E2268" s="5" t="str">
        <f t="shared" si="730"/>
        <v/>
      </c>
      <c r="F2268" s="5" t="str">
        <f t="shared" si="729"/>
        <v/>
      </c>
      <c r="G2268" s="7">
        <v>89.906999999999996</v>
      </c>
      <c r="H2268" s="7">
        <v>92.688999999999993</v>
      </c>
      <c r="I2268" s="7">
        <v>96.007000000000005</v>
      </c>
      <c r="J2268" s="7">
        <v>103.363</v>
      </c>
      <c r="K2268" s="7">
        <v>106.785</v>
      </c>
      <c r="L2268" s="7">
        <v>103.57899999999999</v>
      </c>
      <c r="M2268" s="7">
        <v>111.485</v>
      </c>
      <c r="N2268" s="7">
        <v>107.033</v>
      </c>
      <c r="O2268" s="7"/>
    </row>
    <row r="2269" spans="1:15" x14ac:dyDescent="0.2">
      <c r="A2269" s="2">
        <v>1</v>
      </c>
      <c r="B2269" s="6" t="s">
        <v>29</v>
      </c>
      <c r="C2269" s="6">
        <v>0</v>
      </c>
      <c r="D2269" s="5" t="s">
        <v>189</v>
      </c>
      <c r="E2269" s="5" t="str">
        <f t="shared" si="730"/>
        <v/>
      </c>
      <c r="F2269" s="5" t="str">
        <f t="shared" si="729"/>
        <v/>
      </c>
      <c r="G2269" s="7">
        <v>100</v>
      </c>
      <c r="H2269" s="7">
        <v>100</v>
      </c>
      <c r="I2269" s="7">
        <v>100</v>
      </c>
      <c r="J2269" s="7">
        <v>100</v>
      </c>
      <c r="K2269" s="7">
        <v>100</v>
      </c>
      <c r="L2269" s="7">
        <v>100</v>
      </c>
      <c r="M2269" s="7">
        <v>100</v>
      </c>
      <c r="N2269" s="7">
        <v>100</v>
      </c>
      <c r="O2269" s="7"/>
    </row>
    <row r="2270" spans="1:15" x14ac:dyDescent="0.2">
      <c r="A2270" s="2">
        <v>1</v>
      </c>
      <c r="B2270" s="6" t="s">
        <v>30</v>
      </c>
      <c r="C2270" s="6">
        <v>0</v>
      </c>
      <c r="D2270" s="5" t="s">
        <v>189</v>
      </c>
      <c r="E2270" s="5" t="str">
        <f t="shared" si="730"/>
        <v/>
      </c>
      <c r="F2270" s="5" t="str">
        <f t="shared" si="729"/>
        <v/>
      </c>
      <c r="G2270" s="7">
        <v>110.404</v>
      </c>
      <c r="H2270" s="7">
        <v>112.143</v>
      </c>
      <c r="I2270" s="7">
        <v>104.366</v>
      </c>
      <c r="J2270" s="7">
        <v>107.01300000000001</v>
      </c>
      <c r="K2270" s="7">
        <v>94.531000000000006</v>
      </c>
      <c r="L2270" s="7">
        <v>93.064999999999998</v>
      </c>
      <c r="M2270" s="7">
        <v>95.784999999999997</v>
      </c>
      <c r="N2270" s="7">
        <v>99.966999999999999</v>
      </c>
      <c r="O2270" s="7"/>
    </row>
    <row r="2271" spans="1:15" x14ac:dyDescent="0.2">
      <c r="A2271" s="2">
        <v>1</v>
      </c>
      <c r="B2271" s="6" t="s">
        <v>31</v>
      </c>
      <c r="C2271" s="6">
        <v>0</v>
      </c>
      <c r="D2271" s="5" t="s">
        <v>189</v>
      </c>
      <c r="E2271" s="5" t="str">
        <f t="shared" si="730"/>
        <v/>
      </c>
      <c r="F2271" s="5" t="str">
        <f t="shared" si="729"/>
        <v/>
      </c>
      <c r="G2271" s="7">
        <v>120.988</v>
      </c>
      <c r="H2271" s="7">
        <v>123.994</v>
      </c>
      <c r="I2271" s="7">
        <v>115.11799999999999</v>
      </c>
      <c r="J2271" s="7">
        <v>112.73699999999999</v>
      </c>
      <c r="K2271" s="7">
        <v>95.147999999999996</v>
      </c>
      <c r="L2271" s="7">
        <v>92.840999999999994</v>
      </c>
      <c r="M2271" s="7">
        <v>88.953000000000003</v>
      </c>
      <c r="N2271" s="7">
        <v>102.4</v>
      </c>
      <c r="O2271" s="7"/>
    </row>
    <row r="2272" spans="1:15" x14ac:dyDescent="0.2">
      <c r="A2272" s="2">
        <v>1</v>
      </c>
      <c r="B2272" s="6" t="s">
        <v>32</v>
      </c>
      <c r="C2272" s="6">
        <v>0</v>
      </c>
      <c r="D2272" s="5" t="s">
        <v>189</v>
      </c>
      <c r="E2272" s="5" t="str">
        <f t="shared" si="730"/>
        <v/>
      </c>
      <c r="F2272" s="5" t="str">
        <f t="shared" si="729"/>
        <v/>
      </c>
      <c r="G2272" s="7">
        <v>139.19900000000001</v>
      </c>
      <c r="H2272" s="7">
        <v>140.864</v>
      </c>
      <c r="I2272" s="7">
        <v>126.998</v>
      </c>
      <c r="J2272" s="7">
        <v>118.468</v>
      </c>
      <c r="K2272" s="7">
        <v>91.234999999999999</v>
      </c>
      <c r="L2272" s="7">
        <v>90.156999999999996</v>
      </c>
      <c r="M2272" s="7">
        <v>81.498000000000005</v>
      </c>
      <c r="N2272" s="7">
        <v>103.501</v>
      </c>
      <c r="O2272" s="7"/>
    </row>
    <row r="2273" spans="1:15" x14ac:dyDescent="0.2">
      <c r="A2273" s="2">
        <v>1</v>
      </c>
      <c r="B2273" s="6" t="s">
        <v>33</v>
      </c>
      <c r="C2273" s="6">
        <v>0</v>
      </c>
      <c r="D2273" s="5" t="s">
        <v>189</v>
      </c>
      <c r="E2273" s="5" t="str">
        <f t="shared" si="730"/>
        <v/>
      </c>
      <c r="F2273" s="5" t="str">
        <f t="shared" si="729"/>
        <v/>
      </c>
      <c r="G2273" s="7">
        <v>134.71700000000001</v>
      </c>
      <c r="H2273" s="7">
        <v>139.625</v>
      </c>
      <c r="I2273" s="7">
        <v>119.946</v>
      </c>
      <c r="J2273" s="7">
        <v>123.982</v>
      </c>
      <c r="K2273" s="7">
        <v>89.034999999999997</v>
      </c>
      <c r="L2273" s="7">
        <v>85.906000000000006</v>
      </c>
      <c r="M2273" s="7">
        <v>84.525000000000006</v>
      </c>
      <c r="N2273" s="7">
        <v>101.38500000000001</v>
      </c>
      <c r="O2273" s="7"/>
    </row>
    <row r="2274" spans="1:15" x14ac:dyDescent="0.2">
      <c r="A2274" s="2">
        <v>1</v>
      </c>
      <c r="B2274" s="6" t="s">
        <v>34</v>
      </c>
      <c r="C2274" s="6">
        <v>0</v>
      </c>
      <c r="D2274" s="5" t="s">
        <v>189</v>
      </c>
      <c r="E2274" s="5" t="str">
        <f t="shared" si="730"/>
        <v/>
      </c>
      <c r="F2274" s="5" t="str">
        <f t="shared" si="729"/>
        <v/>
      </c>
      <c r="G2274" s="7">
        <v>138.215</v>
      </c>
      <c r="H2274" s="7">
        <v>137.375</v>
      </c>
      <c r="I2274" s="7">
        <v>111.559</v>
      </c>
      <c r="J2274" s="7">
        <v>138.87799999999999</v>
      </c>
      <c r="K2274" s="7">
        <v>80.713999999999999</v>
      </c>
      <c r="L2274" s="7">
        <v>81.207999999999998</v>
      </c>
      <c r="M2274" s="7">
        <v>97.335999999999999</v>
      </c>
      <c r="N2274" s="7">
        <v>108.587</v>
      </c>
      <c r="O2274" s="7"/>
    </row>
    <row r="2275" spans="1:15" x14ac:dyDescent="0.2">
      <c r="A2275" s="2">
        <v>1</v>
      </c>
      <c r="B2275" s="6" t="s">
        <v>35</v>
      </c>
      <c r="C2275" s="6">
        <v>0</v>
      </c>
      <c r="D2275" s="5" t="s">
        <v>189</v>
      </c>
      <c r="E2275" s="5" t="str">
        <f t="shared" si="730"/>
        <v/>
      </c>
      <c r="F2275" s="5" t="str">
        <f t="shared" si="729"/>
        <v/>
      </c>
      <c r="G2275" s="7">
        <v>132.71899999999999</v>
      </c>
      <c r="H2275" s="7">
        <v>120.922</v>
      </c>
      <c r="I2275" s="7">
        <v>99.01</v>
      </c>
      <c r="J2275" s="7">
        <v>202.41</v>
      </c>
      <c r="K2275" s="7">
        <v>74.600999999999999</v>
      </c>
      <c r="L2275" s="7">
        <v>81.879000000000005</v>
      </c>
      <c r="M2275" s="7">
        <v>112.03100000000001</v>
      </c>
      <c r="N2275" s="7">
        <v>110.92100000000001</v>
      </c>
      <c r="O2275" s="7"/>
    </row>
    <row r="2276" spans="1:15" x14ac:dyDescent="0.2">
      <c r="A2276" s="2">
        <v>1</v>
      </c>
      <c r="B2276" s="6" t="s">
        <v>36</v>
      </c>
      <c r="C2276" s="6">
        <v>0</v>
      </c>
      <c r="D2276" s="5" t="s">
        <v>189</v>
      </c>
      <c r="E2276" s="5" t="str">
        <f t="shared" si="730"/>
        <v/>
      </c>
      <c r="F2276" s="5" t="str">
        <f t="shared" si="729"/>
        <v/>
      </c>
      <c r="G2276" s="7">
        <v>145.88300000000001</v>
      </c>
      <c r="H2276" s="7">
        <v>131.273</v>
      </c>
      <c r="I2276" s="7">
        <v>107.19199999999999</v>
      </c>
      <c r="J2276" s="7">
        <v>153.88999999999999</v>
      </c>
      <c r="K2276" s="7">
        <v>73.477999999999994</v>
      </c>
      <c r="L2276" s="7">
        <v>81.655000000000001</v>
      </c>
      <c r="M2276" s="7">
        <v>101.56399999999999</v>
      </c>
      <c r="N2276" s="7">
        <v>108.86799999999999</v>
      </c>
      <c r="O2276" s="7"/>
    </row>
    <row r="2277" spans="1:15" x14ac:dyDescent="0.2">
      <c r="A2277" s="2">
        <v>1</v>
      </c>
      <c r="B2277" s="6" t="s">
        <v>37</v>
      </c>
      <c r="C2277" s="6">
        <v>0</v>
      </c>
      <c r="D2277" s="5" t="s">
        <v>189</v>
      </c>
      <c r="E2277" s="5" t="str">
        <f t="shared" si="730"/>
        <v/>
      </c>
      <c r="F2277" s="5" t="str">
        <f t="shared" si="729"/>
        <v/>
      </c>
      <c r="G2277" s="7">
        <v>142.66800000000001</v>
      </c>
      <c r="H2277" s="7">
        <v>128.36000000000001</v>
      </c>
      <c r="I2277" s="7">
        <v>105.67400000000001</v>
      </c>
      <c r="J2277" s="7">
        <v>153.852</v>
      </c>
      <c r="K2277" s="7">
        <v>74.069999999999993</v>
      </c>
      <c r="L2277" s="7">
        <v>82.326999999999998</v>
      </c>
      <c r="M2277" s="7">
        <v>107.46</v>
      </c>
      <c r="N2277" s="7">
        <v>113.55800000000001</v>
      </c>
      <c r="O2277" s="7"/>
    </row>
    <row r="2278" spans="1:15" x14ac:dyDescent="0.2">
      <c r="A2278" s="2">
        <v>1</v>
      </c>
      <c r="B2278" s="6" t="s">
        <v>63</v>
      </c>
      <c r="C2278" s="6">
        <v>0</v>
      </c>
      <c r="D2278" s="5" t="s">
        <v>189</v>
      </c>
      <c r="E2278" s="5" t="str">
        <f t="shared" si="730"/>
        <v/>
      </c>
      <c r="F2278" s="5" t="str">
        <f t="shared" si="729"/>
        <v/>
      </c>
      <c r="G2278" s="7">
        <v>132.76</v>
      </c>
      <c r="H2278" s="7">
        <v>122.386</v>
      </c>
      <c r="I2278" s="7">
        <v>101.578</v>
      </c>
      <c r="J2278" s="7">
        <v>180.101</v>
      </c>
      <c r="K2278" s="7">
        <v>76.513000000000005</v>
      </c>
      <c r="L2278" s="7">
        <v>82.998000000000005</v>
      </c>
      <c r="M2278" s="7">
        <v>115.371</v>
      </c>
      <c r="N2278" s="7">
        <v>117.19199999999999</v>
      </c>
      <c r="O2278" s="7"/>
    </row>
    <row r="2279" spans="1:15" x14ac:dyDescent="0.2">
      <c r="A2279" s="2">
        <v>0</v>
      </c>
      <c r="B2279" s="5" t="s">
        <v>190</v>
      </c>
      <c r="C2279" s="6" t="s">
        <v>0</v>
      </c>
      <c r="E2279" s="5" t="str">
        <f t="shared" si="730"/>
        <v/>
      </c>
      <c r="F2279" s="5" t="str">
        <f t="shared" si="729"/>
        <v/>
      </c>
    </row>
    <row r="2280" spans="1:15" x14ac:dyDescent="0.2">
      <c r="A2280" s="2">
        <v>1</v>
      </c>
      <c r="B2280" s="6" t="s">
        <v>13</v>
      </c>
      <c r="C2280" s="6">
        <v>0</v>
      </c>
      <c r="D2280" s="5" t="s">
        <v>191</v>
      </c>
      <c r="E2280" s="5" t="str">
        <f t="shared" si="730"/>
        <v/>
      </c>
      <c r="F2280" s="5" t="str">
        <f t="shared" si="729"/>
        <v/>
      </c>
      <c r="G2280" s="7">
        <v>89.587000000000003</v>
      </c>
      <c r="H2280" s="7">
        <v>80.016999999999996</v>
      </c>
      <c r="I2280" s="7">
        <v>51.664999999999999</v>
      </c>
      <c r="J2280" s="7">
        <v>50.613999999999997</v>
      </c>
      <c r="K2280" s="7">
        <v>57.67</v>
      </c>
      <c r="L2280" s="7">
        <v>64.566999999999993</v>
      </c>
      <c r="M2280" s="7">
        <v>72.551000000000002</v>
      </c>
      <c r="N2280" s="7">
        <v>37.482999999999997</v>
      </c>
      <c r="O2280" s="7"/>
    </row>
    <row r="2281" spans="1:15" x14ac:dyDescent="0.2">
      <c r="A2281" s="2">
        <v>1</v>
      </c>
      <c r="B2281" s="6" t="s">
        <v>15</v>
      </c>
      <c r="C2281" s="6">
        <v>0</v>
      </c>
      <c r="D2281" s="5" t="s">
        <v>191</v>
      </c>
      <c r="E2281" s="5" t="str">
        <f t="shared" si="730"/>
        <v/>
      </c>
      <c r="F2281" s="5" t="str">
        <f t="shared" si="729"/>
        <v/>
      </c>
      <c r="G2281" s="7">
        <v>91.656999999999996</v>
      </c>
      <c r="H2281" s="7">
        <v>81.08</v>
      </c>
      <c r="I2281" s="7">
        <v>55.21</v>
      </c>
      <c r="J2281" s="7">
        <v>53.878</v>
      </c>
      <c r="K2281" s="7">
        <v>60.234999999999999</v>
      </c>
      <c r="L2281" s="7">
        <v>68.093000000000004</v>
      </c>
      <c r="M2281" s="7">
        <v>75.015000000000001</v>
      </c>
      <c r="N2281" s="7">
        <v>41.415999999999997</v>
      </c>
      <c r="O2281" s="7"/>
    </row>
    <row r="2282" spans="1:15" x14ac:dyDescent="0.2">
      <c r="A2282" s="2">
        <v>1</v>
      </c>
      <c r="B2282" s="6" t="s">
        <v>16</v>
      </c>
      <c r="C2282" s="6">
        <v>0</v>
      </c>
      <c r="D2282" s="5" t="s">
        <v>191</v>
      </c>
      <c r="E2282" s="5" t="str">
        <f t="shared" si="730"/>
        <v/>
      </c>
      <c r="F2282" s="5" t="str">
        <f t="shared" si="729"/>
        <v/>
      </c>
      <c r="G2282" s="7">
        <v>92.572000000000003</v>
      </c>
      <c r="H2282" s="7">
        <v>83.28</v>
      </c>
      <c r="I2282" s="7">
        <v>57.762999999999998</v>
      </c>
      <c r="J2282" s="7">
        <v>58.182000000000002</v>
      </c>
      <c r="K2282" s="7">
        <v>62.398000000000003</v>
      </c>
      <c r="L2282" s="7">
        <v>69.36</v>
      </c>
      <c r="M2282" s="7">
        <v>84.53</v>
      </c>
      <c r="N2282" s="7">
        <v>48.826999999999998</v>
      </c>
      <c r="O2282" s="7"/>
    </row>
    <row r="2283" spans="1:15" x14ac:dyDescent="0.2">
      <c r="A2283" s="2">
        <v>1</v>
      </c>
      <c r="B2283" s="6" t="s">
        <v>17</v>
      </c>
      <c r="C2283" s="6">
        <v>0</v>
      </c>
      <c r="D2283" s="5" t="s">
        <v>191</v>
      </c>
      <c r="E2283" s="5" t="str">
        <f t="shared" si="730"/>
        <v/>
      </c>
      <c r="F2283" s="5" t="str">
        <f t="shared" si="729"/>
        <v/>
      </c>
      <c r="G2283" s="7">
        <v>93.801000000000002</v>
      </c>
      <c r="H2283" s="7">
        <v>84.778000000000006</v>
      </c>
      <c r="I2283" s="7">
        <v>60.311</v>
      </c>
      <c r="J2283" s="7">
        <v>62.365000000000002</v>
      </c>
      <c r="K2283" s="7">
        <v>64.296999999999997</v>
      </c>
      <c r="L2283" s="7">
        <v>71.14</v>
      </c>
      <c r="M2283" s="7">
        <v>87.715999999999994</v>
      </c>
      <c r="N2283" s="7">
        <v>52.902000000000001</v>
      </c>
      <c r="O2283" s="7"/>
    </row>
    <row r="2284" spans="1:15" x14ac:dyDescent="0.2">
      <c r="A2284" s="2">
        <v>1</v>
      </c>
      <c r="B2284" s="6" t="s">
        <v>18</v>
      </c>
      <c r="C2284" s="6">
        <v>0</v>
      </c>
      <c r="D2284" s="5" t="s">
        <v>191</v>
      </c>
      <c r="E2284" s="5" t="str">
        <f t="shared" si="730"/>
        <v/>
      </c>
      <c r="F2284" s="5" t="str">
        <f t="shared" si="729"/>
        <v/>
      </c>
      <c r="G2284" s="7">
        <v>94.876999999999995</v>
      </c>
      <c r="H2284" s="7">
        <v>86.763000000000005</v>
      </c>
      <c r="I2284" s="7">
        <v>64.218999999999994</v>
      </c>
      <c r="J2284" s="7">
        <v>66.352999999999994</v>
      </c>
      <c r="K2284" s="7">
        <v>67.686000000000007</v>
      </c>
      <c r="L2284" s="7">
        <v>74.016000000000005</v>
      </c>
      <c r="M2284" s="7">
        <v>88.442999999999998</v>
      </c>
      <c r="N2284" s="7">
        <v>56.796999999999997</v>
      </c>
      <c r="O2284" s="7"/>
    </row>
    <row r="2285" spans="1:15" x14ac:dyDescent="0.2">
      <c r="A2285" s="2">
        <v>1</v>
      </c>
      <c r="B2285" s="6" t="s">
        <v>19</v>
      </c>
      <c r="C2285" s="6">
        <v>0</v>
      </c>
      <c r="D2285" s="5" t="s">
        <v>191</v>
      </c>
      <c r="E2285" s="5" t="str">
        <f t="shared" si="730"/>
        <v/>
      </c>
      <c r="F2285" s="5" t="str">
        <f t="shared" si="729"/>
        <v/>
      </c>
      <c r="G2285" s="7">
        <v>89.662000000000006</v>
      </c>
      <c r="H2285" s="7">
        <v>82.59</v>
      </c>
      <c r="I2285" s="7">
        <v>63.816000000000003</v>
      </c>
      <c r="J2285" s="7">
        <v>70.209999999999994</v>
      </c>
      <c r="K2285" s="7">
        <v>71.174000000000007</v>
      </c>
      <c r="L2285" s="7">
        <v>77.268000000000001</v>
      </c>
      <c r="M2285" s="7">
        <v>88.513999999999996</v>
      </c>
      <c r="N2285" s="7">
        <v>56.485999999999997</v>
      </c>
      <c r="O2285" s="7"/>
    </row>
    <row r="2286" spans="1:15" x14ac:dyDescent="0.2">
      <c r="A2286" s="2">
        <v>1</v>
      </c>
      <c r="B2286" s="6" t="s">
        <v>20</v>
      </c>
      <c r="C2286" s="6">
        <v>0</v>
      </c>
      <c r="D2286" s="5" t="s">
        <v>191</v>
      </c>
      <c r="E2286" s="5" t="str">
        <f t="shared" si="730"/>
        <v/>
      </c>
      <c r="F2286" s="5" t="str">
        <f t="shared" si="729"/>
        <v/>
      </c>
      <c r="G2286" s="7">
        <v>90.097999999999999</v>
      </c>
      <c r="H2286" s="7">
        <v>81.414000000000001</v>
      </c>
      <c r="I2286" s="7">
        <v>64.745999999999995</v>
      </c>
      <c r="J2286" s="7">
        <v>73.055000000000007</v>
      </c>
      <c r="K2286" s="7">
        <v>71.861999999999995</v>
      </c>
      <c r="L2286" s="7">
        <v>79.528000000000006</v>
      </c>
      <c r="M2286" s="7">
        <v>95.322000000000003</v>
      </c>
      <c r="N2286" s="7">
        <v>61.716999999999999</v>
      </c>
      <c r="O2286" s="7"/>
    </row>
    <row r="2287" spans="1:15" x14ac:dyDescent="0.2">
      <c r="A2287" s="2">
        <v>1</v>
      </c>
      <c r="B2287" s="6" t="s">
        <v>21</v>
      </c>
      <c r="C2287" s="6">
        <v>0</v>
      </c>
      <c r="D2287" s="5" t="s">
        <v>191</v>
      </c>
      <c r="E2287" s="5" t="str">
        <f t="shared" si="730"/>
        <v/>
      </c>
      <c r="F2287" s="5" t="str">
        <f t="shared" si="729"/>
        <v/>
      </c>
      <c r="G2287" s="7">
        <v>95.783000000000001</v>
      </c>
      <c r="H2287" s="7">
        <v>85.325000000000003</v>
      </c>
      <c r="I2287" s="7">
        <v>67.564999999999998</v>
      </c>
      <c r="J2287" s="7">
        <v>74.885999999999996</v>
      </c>
      <c r="K2287" s="7">
        <v>70.539000000000001</v>
      </c>
      <c r="L2287" s="7">
        <v>79.185000000000002</v>
      </c>
      <c r="M2287" s="7">
        <v>95.415000000000006</v>
      </c>
      <c r="N2287" s="7">
        <v>64.466999999999999</v>
      </c>
      <c r="O2287" s="7"/>
    </row>
    <row r="2288" spans="1:15" x14ac:dyDescent="0.2">
      <c r="A2288" s="2">
        <v>1</v>
      </c>
      <c r="B2288" s="6" t="s">
        <v>22</v>
      </c>
      <c r="C2288" s="6">
        <v>0</v>
      </c>
      <c r="D2288" s="5" t="s">
        <v>191</v>
      </c>
      <c r="E2288" s="5" t="str">
        <f t="shared" si="730"/>
        <v/>
      </c>
      <c r="F2288" s="5" t="str">
        <f t="shared" si="729"/>
        <v/>
      </c>
      <c r="G2288" s="7">
        <v>98.498000000000005</v>
      </c>
      <c r="H2288" s="7">
        <v>89.513000000000005</v>
      </c>
      <c r="I2288" s="7">
        <v>69.930999999999997</v>
      </c>
      <c r="J2288" s="7">
        <v>76.528999999999996</v>
      </c>
      <c r="K2288" s="7">
        <v>70.997</v>
      </c>
      <c r="L2288" s="7">
        <v>78.123999999999995</v>
      </c>
      <c r="M2288" s="7">
        <v>99.647999999999996</v>
      </c>
      <c r="N2288" s="7">
        <v>69.685000000000002</v>
      </c>
      <c r="O2288" s="7"/>
    </row>
    <row r="2289" spans="1:15" x14ac:dyDescent="0.2">
      <c r="A2289" s="2">
        <v>1</v>
      </c>
      <c r="B2289" s="6" t="s">
        <v>23</v>
      </c>
      <c r="C2289" s="6">
        <v>0</v>
      </c>
      <c r="D2289" s="5" t="s">
        <v>191</v>
      </c>
      <c r="E2289" s="5" t="str">
        <f t="shared" si="730"/>
        <v/>
      </c>
      <c r="F2289" s="5" t="str">
        <f t="shared" si="729"/>
        <v/>
      </c>
      <c r="G2289" s="7">
        <v>102.595</v>
      </c>
      <c r="H2289" s="7">
        <v>91.933999999999997</v>
      </c>
      <c r="I2289" s="7">
        <v>72.388999999999996</v>
      </c>
      <c r="J2289" s="7">
        <v>77.912000000000006</v>
      </c>
      <c r="K2289" s="7">
        <v>70.558000000000007</v>
      </c>
      <c r="L2289" s="7">
        <v>78.739999999999995</v>
      </c>
      <c r="M2289" s="7">
        <v>99.427000000000007</v>
      </c>
      <c r="N2289" s="7">
        <v>71.974000000000004</v>
      </c>
      <c r="O2289" s="7"/>
    </row>
    <row r="2290" spans="1:15" x14ac:dyDescent="0.2">
      <c r="A2290" s="2">
        <v>1</v>
      </c>
      <c r="B2290" s="6" t="s">
        <v>24</v>
      </c>
      <c r="C2290" s="6">
        <v>0</v>
      </c>
      <c r="D2290" s="5" t="s">
        <v>191</v>
      </c>
      <c r="E2290" s="5" t="str">
        <f t="shared" si="730"/>
        <v/>
      </c>
      <c r="F2290" s="5" t="str">
        <f t="shared" si="729"/>
        <v/>
      </c>
      <c r="G2290" s="7">
        <v>102.792</v>
      </c>
      <c r="H2290" s="7">
        <v>92.319000000000003</v>
      </c>
      <c r="I2290" s="7">
        <v>74.905000000000001</v>
      </c>
      <c r="J2290" s="7">
        <v>79.269000000000005</v>
      </c>
      <c r="K2290" s="7">
        <v>72.87</v>
      </c>
      <c r="L2290" s="7">
        <v>81.137</v>
      </c>
      <c r="M2290" s="7">
        <v>97.652000000000001</v>
      </c>
      <c r="N2290" s="7">
        <v>73.146000000000001</v>
      </c>
      <c r="O2290" s="7"/>
    </row>
    <row r="2291" spans="1:15" x14ac:dyDescent="0.2">
      <c r="A2291" s="2">
        <v>1</v>
      </c>
      <c r="B2291" s="6" t="s">
        <v>25</v>
      </c>
      <c r="C2291" s="6">
        <v>0</v>
      </c>
      <c r="D2291" s="5" t="s">
        <v>191</v>
      </c>
      <c r="E2291" s="5" t="str">
        <f t="shared" si="730"/>
        <v/>
      </c>
      <c r="F2291" s="5" t="str">
        <f t="shared" si="729"/>
        <v/>
      </c>
      <c r="G2291" s="7">
        <v>96.465000000000003</v>
      </c>
      <c r="H2291" s="7">
        <v>87.575000000000003</v>
      </c>
      <c r="I2291" s="7">
        <v>74.203999999999994</v>
      </c>
      <c r="J2291" s="7">
        <v>89.637</v>
      </c>
      <c r="K2291" s="7">
        <v>76.923000000000002</v>
      </c>
      <c r="L2291" s="7">
        <v>84.730999999999995</v>
      </c>
      <c r="M2291" s="7">
        <v>108.14100000000001</v>
      </c>
      <c r="N2291" s="7">
        <v>80.245000000000005</v>
      </c>
      <c r="O2291" s="7"/>
    </row>
    <row r="2292" spans="1:15" x14ac:dyDescent="0.2">
      <c r="A2292" s="2">
        <v>1</v>
      </c>
      <c r="B2292" s="6" t="s">
        <v>26</v>
      </c>
      <c r="C2292" s="6">
        <v>0</v>
      </c>
      <c r="D2292" s="5" t="s">
        <v>191</v>
      </c>
      <c r="E2292" s="5" t="str">
        <f t="shared" si="730"/>
        <v/>
      </c>
      <c r="F2292" s="5" t="str">
        <f t="shared" si="729"/>
        <v/>
      </c>
      <c r="G2292" s="7">
        <v>98.287000000000006</v>
      </c>
      <c r="H2292" s="7">
        <v>90.453999999999994</v>
      </c>
      <c r="I2292" s="7">
        <v>81.257000000000005</v>
      </c>
      <c r="J2292" s="7">
        <v>91.244</v>
      </c>
      <c r="K2292" s="7">
        <v>82.673000000000002</v>
      </c>
      <c r="L2292" s="7">
        <v>89.831999999999994</v>
      </c>
      <c r="M2292" s="7">
        <v>108.26600000000001</v>
      </c>
      <c r="N2292" s="7">
        <v>87.974000000000004</v>
      </c>
      <c r="O2292" s="7"/>
    </row>
    <row r="2293" spans="1:15" x14ac:dyDescent="0.2">
      <c r="A2293" s="2">
        <v>1</v>
      </c>
      <c r="B2293" s="6" t="s">
        <v>27</v>
      </c>
      <c r="C2293" s="6">
        <v>0</v>
      </c>
      <c r="D2293" s="5" t="s">
        <v>191</v>
      </c>
      <c r="E2293" s="5" t="str">
        <f t="shared" si="730"/>
        <v/>
      </c>
      <c r="F2293" s="5" t="str">
        <f t="shared" si="729"/>
        <v/>
      </c>
      <c r="G2293" s="7">
        <v>98.26</v>
      </c>
      <c r="H2293" s="7">
        <v>90.522000000000006</v>
      </c>
      <c r="I2293" s="7">
        <v>85.408000000000001</v>
      </c>
      <c r="J2293" s="7">
        <v>93.33</v>
      </c>
      <c r="K2293" s="7">
        <v>86.921000000000006</v>
      </c>
      <c r="L2293" s="7">
        <v>94.350999999999999</v>
      </c>
      <c r="M2293" s="7">
        <v>107.217</v>
      </c>
      <c r="N2293" s="7">
        <v>91.572000000000003</v>
      </c>
      <c r="O2293" s="7"/>
    </row>
    <row r="2294" spans="1:15" x14ac:dyDescent="0.2">
      <c r="A2294" s="2">
        <v>1</v>
      </c>
      <c r="B2294" s="6" t="s">
        <v>28</v>
      </c>
      <c r="C2294" s="6">
        <v>0</v>
      </c>
      <c r="D2294" s="5" t="s">
        <v>191</v>
      </c>
      <c r="E2294" s="5" t="str">
        <f t="shared" si="730"/>
        <v/>
      </c>
      <c r="F2294" s="5" t="str">
        <f t="shared" si="729"/>
        <v/>
      </c>
      <c r="G2294" s="7">
        <v>101.837</v>
      </c>
      <c r="H2294" s="7">
        <v>96.509</v>
      </c>
      <c r="I2294" s="7">
        <v>93.832999999999998</v>
      </c>
      <c r="J2294" s="7">
        <v>96.221999999999994</v>
      </c>
      <c r="K2294" s="7">
        <v>92.14</v>
      </c>
      <c r="L2294" s="7">
        <v>97.227000000000004</v>
      </c>
      <c r="M2294" s="7">
        <v>102.764</v>
      </c>
      <c r="N2294" s="7">
        <v>96.426000000000002</v>
      </c>
      <c r="O2294" s="7"/>
    </row>
    <row r="2295" spans="1:15" x14ac:dyDescent="0.2">
      <c r="A2295" s="2">
        <v>1</v>
      </c>
      <c r="B2295" s="6" t="s">
        <v>29</v>
      </c>
      <c r="C2295" s="6">
        <v>0</v>
      </c>
      <c r="D2295" s="5" t="s">
        <v>191</v>
      </c>
      <c r="E2295" s="5" t="str">
        <f t="shared" si="730"/>
        <v/>
      </c>
      <c r="F2295" s="5" t="str">
        <f t="shared" si="729"/>
        <v/>
      </c>
      <c r="G2295" s="7">
        <v>100</v>
      </c>
      <c r="H2295" s="7">
        <v>100</v>
      </c>
      <c r="I2295" s="7">
        <v>100</v>
      </c>
      <c r="J2295" s="7">
        <v>100</v>
      </c>
      <c r="K2295" s="7">
        <v>100</v>
      </c>
      <c r="L2295" s="7">
        <v>100</v>
      </c>
      <c r="M2295" s="7">
        <v>100</v>
      </c>
      <c r="N2295" s="7">
        <v>100</v>
      </c>
      <c r="O2295" s="7"/>
    </row>
    <row r="2296" spans="1:15" x14ac:dyDescent="0.2">
      <c r="A2296" s="2">
        <v>1</v>
      </c>
      <c r="B2296" s="6" t="s">
        <v>30</v>
      </c>
      <c r="C2296" s="6">
        <v>0</v>
      </c>
      <c r="D2296" s="5" t="s">
        <v>191</v>
      </c>
      <c r="E2296" s="5" t="str">
        <f t="shared" si="730"/>
        <v/>
      </c>
      <c r="F2296" s="5" t="str">
        <f t="shared" si="729"/>
        <v/>
      </c>
      <c r="G2296" s="7">
        <v>103</v>
      </c>
      <c r="H2296" s="7">
        <v>102.392</v>
      </c>
      <c r="I2296" s="7">
        <v>102.848</v>
      </c>
      <c r="J2296" s="7">
        <v>104.13200000000001</v>
      </c>
      <c r="K2296" s="7">
        <v>99.852000000000004</v>
      </c>
      <c r="L2296" s="7">
        <v>100.44499999999999</v>
      </c>
      <c r="M2296" s="7">
        <v>101.82</v>
      </c>
      <c r="N2296" s="7">
        <v>104.72</v>
      </c>
      <c r="O2296" s="7"/>
    </row>
    <row r="2297" spans="1:15" x14ac:dyDescent="0.2">
      <c r="A2297" s="2">
        <v>1</v>
      </c>
      <c r="B2297" s="6" t="s">
        <v>31</v>
      </c>
      <c r="C2297" s="6">
        <v>0</v>
      </c>
      <c r="D2297" s="5" t="s">
        <v>191</v>
      </c>
      <c r="E2297" s="5" t="str">
        <f t="shared" si="730"/>
        <v/>
      </c>
      <c r="F2297" s="5" t="str">
        <f t="shared" si="729"/>
        <v/>
      </c>
      <c r="G2297" s="7">
        <v>103.59699999999999</v>
      </c>
      <c r="H2297" s="7">
        <v>101.471</v>
      </c>
      <c r="I2297" s="7">
        <v>101.298</v>
      </c>
      <c r="J2297" s="7">
        <v>108.56100000000001</v>
      </c>
      <c r="K2297" s="7">
        <v>97.781000000000006</v>
      </c>
      <c r="L2297" s="7">
        <v>99.828999999999994</v>
      </c>
      <c r="M2297" s="7">
        <v>107.575</v>
      </c>
      <c r="N2297" s="7">
        <v>108.971</v>
      </c>
      <c r="O2297" s="7"/>
    </row>
    <row r="2298" spans="1:15" x14ac:dyDescent="0.2">
      <c r="A2298" s="2">
        <v>1</v>
      </c>
      <c r="B2298" s="6" t="s">
        <v>32</v>
      </c>
      <c r="C2298" s="6">
        <v>0</v>
      </c>
      <c r="D2298" s="5" t="s">
        <v>191</v>
      </c>
      <c r="E2298" s="5" t="str">
        <f t="shared" si="730"/>
        <v/>
      </c>
      <c r="F2298" s="5" t="str">
        <f t="shared" si="729"/>
        <v/>
      </c>
      <c r="G2298" s="7">
        <v>106.982</v>
      </c>
      <c r="H2298" s="7">
        <v>102.779</v>
      </c>
      <c r="I2298" s="7">
        <v>102.56699999999999</v>
      </c>
      <c r="J2298" s="7">
        <v>114.259</v>
      </c>
      <c r="K2298" s="7">
        <v>95.873999999999995</v>
      </c>
      <c r="L2298" s="7">
        <v>99.795000000000002</v>
      </c>
      <c r="M2298" s="7">
        <v>112.215</v>
      </c>
      <c r="N2298" s="7">
        <v>115.096</v>
      </c>
      <c r="O2298" s="7"/>
    </row>
    <row r="2299" spans="1:15" x14ac:dyDescent="0.2">
      <c r="A2299" s="2">
        <v>1</v>
      </c>
      <c r="B2299" s="6" t="s">
        <v>33</v>
      </c>
      <c r="C2299" s="6">
        <v>0</v>
      </c>
      <c r="D2299" s="5" t="s">
        <v>191</v>
      </c>
      <c r="E2299" s="5" t="str">
        <f t="shared" si="730"/>
        <v/>
      </c>
      <c r="F2299" s="5" t="str">
        <f t="shared" si="729"/>
        <v/>
      </c>
      <c r="G2299" s="7">
        <v>107.49299999999999</v>
      </c>
      <c r="H2299" s="7">
        <v>102.29900000000001</v>
      </c>
      <c r="I2299" s="7">
        <v>102.649</v>
      </c>
      <c r="J2299" s="7">
        <v>120.08499999999999</v>
      </c>
      <c r="K2299" s="7">
        <v>95.492999999999995</v>
      </c>
      <c r="L2299" s="7">
        <v>100.342</v>
      </c>
      <c r="M2299" s="7">
        <v>118.42100000000001</v>
      </c>
      <c r="N2299" s="7">
        <v>121.557</v>
      </c>
      <c r="O2299" s="7"/>
    </row>
    <row r="2300" spans="1:15" x14ac:dyDescent="0.2">
      <c r="A2300" s="2">
        <v>1</v>
      </c>
      <c r="B2300" s="6" t="s">
        <v>34</v>
      </c>
      <c r="C2300" s="6">
        <v>0</v>
      </c>
      <c r="D2300" s="5" t="s">
        <v>191</v>
      </c>
      <c r="E2300" s="5" t="str">
        <f t="shared" si="730"/>
        <v/>
      </c>
      <c r="F2300" s="5" t="str">
        <f t="shared" si="729"/>
        <v/>
      </c>
      <c r="G2300" s="7">
        <v>103.834</v>
      </c>
      <c r="H2300" s="7">
        <v>99.406000000000006</v>
      </c>
      <c r="I2300" s="7">
        <v>100.7</v>
      </c>
      <c r="J2300" s="7">
        <v>124.107</v>
      </c>
      <c r="K2300" s="7">
        <v>96.980999999999995</v>
      </c>
      <c r="L2300" s="7">
        <v>101.301</v>
      </c>
      <c r="M2300" s="7">
        <v>139.607</v>
      </c>
      <c r="N2300" s="7">
        <v>140.584</v>
      </c>
      <c r="O2300" s="7"/>
    </row>
    <row r="2301" spans="1:15" x14ac:dyDescent="0.2">
      <c r="A2301" s="2">
        <v>1</v>
      </c>
      <c r="B2301" s="6" t="s">
        <v>35</v>
      </c>
      <c r="C2301" s="6">
        <v>0</v>
      </c>
      <c r="D2301" s="5" t="s">
        <v>191</v>
      </c>
      <c r="E2301" s="5" t="str">
        <f t="shared" si="730"/>
        <v/>
      </c>
      <c r="F2301" s="5" t="str">
        <f t="shared" si="729"/>
        <v/>
      </c>
      <c r="G2301" s="7">
        <v>101.90300000000001</v>
      </c>
      <c r="H2301" s="7">
        <v>96.094999999999999</v>
      </c>
      <c r="I2301" s="7">
        <v>95.962999999999994</v>
      </c>
      <c r="J2301" s="7">
        <v>131.392</v>
      </c>
      <c r="K2301" s="7">
        <v>94.171000000000006</v>
      </c>
      <c r="L2301" s="7">
        <v>99.863</v>
      </c>
      <c r="M2301" s="7">
        <v>145.179</v>
      </c>
      <c r="N2301" s="7">
        <v>139.31899999999999</v>
      </c>
      <c r="O2301" s="7"/>
    </row>
    <row r="2302" spans="1:15" x14ac:dyDescent="0.2">
      <c r="A2302" s="2">
        <v>1</v>
      </c>
      <c r="B2302" s="6" t="s">
        <v>36</v>
      </c>
      <c r="C2302" s="6">
        <v>0</v>
      </c>
      <c r="D2302" s="5" t="s">
        <v>191</v>
      </c>
      <c r="E2302" s="5" t="str">
        <f t="shared" si="730"/>
        <v/>
      </c>
      <c r="F2302" s="5" t="str">
        <f t="shared" si="729"/>
        <v/>
      </c>
      <c r="G2302" s="7">
        <v>96.954999999999998</v>
      </c>
      <c r="H2302" s="7">
        <v>91.447999999999993</v>
      </c>
      <c r="I2302" s="7">
        <v>89.225999999999999</v>
      </c>
      <c r="J2302" s="7">
        <v>138.99700000000001</v>
      </c>
      <c r="K2302" s="7">
        <v>92.028000000000006</v>
      </c>
      <c r="L2302" s="7">
        <v>97.569000000000003</v>
      </c>
      <c r="M2302" s="7">
        <v>157.733</v>
      </c>
      <c r="N2302" s="7">
        <v>140.739</v>
      </c>
      <c r="O2302" s="7"/>
    </row>
    <row r="2303" spans="1:15" x14ac:dyDescent="0.2">
      <c r="A2303" s="2">
        <v>1</v>
      </c>
      <c r="B2303" s="6" t="s">
        <v>37</v>
      </c>
      <c r="C2303" s="6">
        <v>0</v>
      </c>
      <c r="D2303" s="5" t="s">
        <v>191</v>
      </c>
      <c r="E2303" s="5" t="str">
        <f t="shared" si="730"/>
        <v/>
      </c>
      <c r="F2303" s="5" t="str">
        <f t="shared" si="729"/>
        <v/>
      </c>
      <c r="G2303" s="7">
        <v>90.981999999999999</v>
      </c>
      <c r="H2303" s="7">
        <v>87.962000000000003</v>
      </c>
      <c r="I2303" s="7">
        <v>83.686000000000007</v>
      </c>
      <c r="J2303" s="7">
        <v>145.42099999999999</v>
      </c>
      <c r="K2303" s="7">
        <v>91.980999999999995</v>
      </c>
      <c r="L2303" s="7">
        <v>95.138999999999996</v>
      </c>
      <c r="M2303" s="7">
        <v>166.17500000000001</v>
      </c>
      <c r="N2303" s="7">
        <v>139.06399999999999</v>
      </c>
      <c r="O2303" s="7"/>
    </row>
    <row r="2304" spans="1:15" x14ac:dyDescent="0.2">
      <c r="A2304" s="2">
        <v>1</v>
      </c>
      <c r="B2304" s="6" t="s">
        <v>63</v>
      </c>
      <c r="C2304" s="6">
        <v>0</v>
      </c>
      <c r="D2304" s="5" t="s">
        <v>191</v>
      </c>
      <c r="E2304" s="5" t="str">
        <f t="shared" si="730"/>
        <v/>
      </c>
      <c r="F2304" s="5" t="str">
        <f t="shared" si="729"/>
        <v/>
      </c>
      <c r="G2304" s="7">
        <v>93.397000000000006</v>
      </c>
      <c r="H2304" s="7">
        <v>92.117000000000004</v>
      </c>
      <c r="I2304" s="7">
        <v>85.367999999999995</v>
      </c>
      <c r="J2304" s="7">
        <v>151.52199999999999</v>
      </c>
      <c r="K2304" s="7">
        <v>91.403000000000006</v>
      </c>
      <c r="L2304" s="7">
        <v>92.674000000000007</v>
      </c>
      <c r="M2304" s="7">
        <v>163.62899999999999</v>
      </c>
      <c r="N2304" s="7">
        <v>139.68700000000001</v>
      </c>
      <c r="O2304" s="7"/>
    </row>
    <row r="2305" spans="1:15" x14ac:dyDescent="0.2">
      <c r="A2305" s="2">
        <v>0</v>
      </c>
      <c r="B2305" s="5" t="s">
        <v>190</v>
      </c>
      <c r="C2305" s="6" t="s">
        <v>0</v>
      </c>
      <c r="E2305" s="5" t="str">
        <f t="shared" si="730"/>
        <v/>
      </c>
      <c r="F2305" s="5" t="str">
        <f t="shared" si="729"/>
        <v/>
      </c>
    </row>
    <row r="2306" spans="1:15" x14ac:dyDescent="0.2">
      <c r="A2306" s="2">
        <v>1</v>
      </c>
      <c r="B2306" s="6" t="s">
        <v>13</v>
      </c>
      <c r="C2306" s="6">
        <v>0</v>
      </c>
      <c r="D2306" s="5" t="s">
        <v>192</v>
      </c>
      <c r="E2306" s="5" t="str">
        <f t="shared" si="730"/>
        <v/>
      </c>
      <c r="F2306" s="5" t="str">
        <f t="shared" si="729"/>
        <v/>
      </c>
      <c r="G2306" s="7">
        <v>89.587000000000003</v>
      </c>
      <c r="H2306" s="7">
        <v>80.016999999999996</v>
      </c>
      <c r="I2306" s="7">
        <v>51.664999999999999</v>
      </c>
      <c r="J2306" s="7">
        <v>50.613999999999997</v>
      </c>
      <c r="K2306" s="7">
        <v>57.67</v>
      </c>
      <c r="L2306" s="7">
        <v>64.566999999999993</v>
      </c>
      <c r="M2306" s="7">
        <v>72.551000000000002</v>
      </c>
      <c r="N2306" s="7">
        <v>37.482999999999997</v>
      </c>
      <c r="O2306" s="7"/>
    </row>
    <row r="2307" spans="1:15" x14ac:dyDescent="0.2">
      <c r="A2307" s="2">
        <v>1</v>
      </c>
      <c r="B2307" s="6" t="s">
        <v>15</v>
      </c>
      <c r="C2307" s="6">
        <v>0</v>
      </c>
      <c r="D2307" s="5" t="s">
        <v>192</v>
      </c>
      <c r="E2307" s="5" t="str">
        <f t="shared" si="730"/>
        <v/>
      </c>
      <c r="F2307" s="5" t="str">
        <f t="shared" si="729"/>
        <v/>
      </c>
      <c r="G2307" s="7">
        <v>91.656999999999996</v>
      </c>
      <c r="H2307" s="7">
        <v>81.08</v>
      </c>
      <c r="I2307" s="7">
        <v>55.21</v>
      </c>
      <c r="J2307" s="7">
        <v>53.878</v>
      </c>
      <c r="K2307" s="7">
        <v>60.234999999999999</v>
      </c>
      <c r="L2307" s="7">
        <v>68.093000000000004</v>
      </c>
      <c r="M2307" s="7">
        <v>75.015000000000001</v>
      </c>
      <c r="N2307" s="7">
        <v>41.415999999999997</v>
      </c>
      <c r="O2307" s="7"/>
    </row>
    <row r="2308" spans="1:15" x14ac:dyDescent="0.2">
      <c r="A2308" s="2">
        <v>1</v>
      </c>
      <c r="B2308" s="6" t="s">
        <v>16</v>
      </c>
      <c r="C2308" s="6">
        <v>0</v>
      </c>
      <c r="D2308" s="5" t="s">
        <v>192</v>
      </c>
      <c r="E2308" s="5" t="str">
        <f t="shared" si="730"/>
        <v/>
      </c>
      <c r="F2308" s="5" t="str">
        <f t="shared" si="729"/>
        <v/>
      </c>
      <c r="G2308" s="7">
        <v>92.572000000000003</v>
      </c>
      <c r="H2308" s="7">
        <v>83.28</v>
      </c>
      <c r="I2308" s="7">
        <v>57.762999999999998</v>
      </c>
      <c r="J2308" s="7">
        <v>58.182000000000002</v>
      </c>
      <c r="K2308" s="7">
        <v>62.398000000000003</v>
      </c>
      <c r="L2308" s="7">
        <v>69.36</v>
      </c>
      <c r="M2308" s="7">
        <v>84.53</v>
      </c>
      <c r="N2308" s="7">
        <v>48.826999999999998</v>
      </c>
      <c r="O2308" s="7"/>
    </row>
    <row r="2309" spans="1:15" x14ac:dyDescent="0.2">
      <c r="A2309" s="2">
        <v>1</v>
      </c>
      <c r="B2309" s="6" t="s">
        <v>17</v>
      </c>
      <c r="C2309" s="6">
        <v>0</v>
      </c>
      <c r="D2309" s="5" t="s">
        <v>192</v>
      </c>
      <c r="E2309" s="5" t="str">
        <f t="shared" si="730"/>
        <v/>
      </c>
      <c r="F2309" s="5" t="str">
        <f t="shared" si="729"/>
        <v/>
      </c>
      <c r="G2309" s="7">
        <v>93.801000000000002</v>
      </c>
      <c r="H2309" s="7">
        <v>84.778000000000006</v>
      </c>
      <c r="I2309" s="7">
        <v>60.311</v>
      </c>
      <c r="J2309" s="7">
        <v>62.365000000000002</v>
      </c>
      <c r="K2309" s="7">
        <v>64.296999999999997</v>
      </c>
      <c r="L2309" s="7">
        <v>71.14</v>
      </c>
      <c r="M2309" s="7">
        <v>87.715999999999994</v>
      </c>
      <c r="N2309" s="7">
        <v>52.902000000000001</v>
      </c>
      <c r="O2309" s="7"/>
    </row>
    <row r="2310" spans="1:15" x14ac:dyDescent="0.2">
      <c r="A2310" s="2">
        <v>1</v>
      </c>
      <c r="B2310" s="6" t="s">
        <v>18</v>
      </c>
      <c r="C2310" s="6">
        <v>0</v>
      </c>
      <c r="D2310" s="5" t="s">
        <v>192</v>
      </c>
      <c r="E2310" s="5" t="str">
        <f t="shared" si="730"/>
        <v/>
      </c>
      <c r="F2310" s="5" t="str">
        <f t="shared" si="729"/>
        <v/>
      </c>
      <c r="G2310" s="7">
        <v>94.876999999999995</v>
      </c>
      <c r="H2310" s="7">
        <v>86.763000000000005</v>
      </c>
      <c r="I2310" s="7">
        <v>64.218999999999994</v>
      </c>
      <c r="J2310" s="7">
        <v>66.352999999999994</v>
      </c>
      <c r="K2310" s="7">
        <v>67.686000000000007</v>
      </c>
      <c r="L2310" s="7">
        <v>74.016000000000005</v>
      </c>
      <c r="M2310" s="7">
        <v>88.442999999999998</v>
      </c>
      <c r="N2310" s="7">
        <v>56.796999999999997</v>
      </c>
      <c r="O2310" s="7"/>
    </row>
    <row r="2311" spans="1:15" x14ac:dyDescent="0.2">
      <c r="A2311" s="2">
        <v>1</v>
      </c>
      <c r="B2311" s="6" t="s">
        <v>19</v>
      </c>
      <c r="C2311" s="6">
        <v>0</v>
      </c>
      <c r="D2311" s="5" t="s">
        <v>192</v>
      </c>
      <c r="E2311" s="5" t="str">
        <f t="shared" si="730"/>
        <v/>
      </c>
      <c r="F2311" s="5" t="str">
        <f t="shared" si="729"/>
        <v/>
      </c>
      <c r="G2311" s="7">
        <v>89.662000000000006</v>
      </c>
      <c r="H2311" s="7">
        <v>82.59</v>
      </c>
      <c r="I2311" s="7">
        <v>63.816000000000003</v>
      </c>
      <c r="J2311" s="7">
        <v>70.209999999999994</v>
      </c>
      <c r="K2311" s="7">
        <v>71.174000000000007</v>
      </c>
      <c r="L2311" s="7">
        <v>77.268000000000001</v>
      </c>
      <c r="M2311" s="7">
        <v>88.513999999999996</v>
      </c>
      <c r="N2311" s="7">
        <v>56.485999999999997</v>
      </c>
      <c r="O2311" s="7"/>
    </row>
    <row r="2312" spans="1:15" x14ac:dyDescent="0.2">
      <c r="A2312" s="2">
        <v>1</v>
      </c>
      <c r="B2312" s="6" t="s">
        <v>20</v>
      </c>
      <c r="C2312" s="6">
        <v>0</v>
      </c>
      <c r="D2312" s="5" t="s">
        <v>192</v>
      </c>
      <c r="E2312" s="5" t="str">
        <f t="shared" si="730"/>
        <v/>
      </c>
      <c r="F2312" s="5" t="str">
        <f t="shared" ref="F2312:F2375" si="731">IF(LEN(E2312)=0,"",E2312&amp;B2312)</f>
        <v/>
      </c>
      <c r="G2312" s="7">
        <v>90.097999999999999</v>
      </c>
      <c r="H2312" s="7">
        <v>81.414000000000001</v>
      </c>
      <c r="I2312" s="7">
        <v>64.745999999999995</v>
      </c>
      <c r="J2312" s="7">
        <v>73.055000000000007</v>
      </c>
      <c r="K2312" s="7">
        <v>71.861999999999995</v>
      </c>
      <c r="L2312" s="7">
        <v>79.528000000000006</v>
      </c>
      <c r="M2312" s="7">
        <v>95.322000000000003</v>
      </c>
      <c r="N2312" s="7">
        <v>61.716999999999999</v>
      </c>
      <c r="O2312" s="7"/>
    </row>
    <row r="2313" spans="1:15" x14ac:dyDescent="0.2">
      <c r="A2313" s="2">
        <v>1</v>
      </c>
      <c r="B2313" s="6" t="s">
        <v>21</v>
      </c>
      <c r="C2313" s="6">
        <v>0</v>
      </c>
      <c r="D2313" s="5" t="s">
        <v>192</v>
      </c>
      <c r="E2313" s="5" t="str">
        <f t="shared" ref="E2313:E2376" si="732">IF(C2313=0,IF(LEN(D2313)&lt;&gt;3,"",D2313),IF(LEN(D2313)&lt;&gt;4,"",LEFT(D2313,3)))</f>
        <v/>
      </c>
      <c r="F2313" s="5" t="str">
        <f t="shared" si="731"/>
        <v/>
      </c>
      <c r="G2313" s="7">
        <v>95.783000000000001</v>
      </c>
      <c r="H2313" s="7">
        <v>85.325000000000003</v>
      </c>
      <c r="I2313" s="7">
        <v>67.564999999999998</v>
      </c>
      <c r="J2313" s="7">
        <v>74.885999999999996</v>
      </c>
      <c r="K2313" s="7">
        <v>70.539000000000001</v>
      </c>
      <c r="L2313" s="7">
        <v>79.185000000000002</v>
      </c>
      <c r="M2313" s="7">
        <v>95.415000000000006</v>
      </c>
      <c r="N2313" s="7">
        <v>64.466999999999999</v>
      </c>
      <c r="O2313" s="7"/>
    </row>
    <row r="2314" spans="1:15" x14ac:dyDescent="0.2">
      <c r="A2314" s="2">
        <v>1</v>
      </c>
      <c r="B2314" s="6" t="s">
        <v>22</v>
      </c>
      <c r="C2314" s="6">
        <v>0</v>
      </c>
      <c r="D2314" s="5" t="s">
        <v>192</v>
      </c>
      <c r="E2314" s="5" t="str">
        <f t="shared" si="732"/>
        <v/>
      </c>
      <c r="F2314" s="5" t="str">
        <f t="shared" si="731"/>
        <v/>
      </c>
      <c r="G2314" s="7">
        <v>98.498000000000005</v>
      </c>
      <c r="H2314" s="7">
        <v>89.513000000000005</v>
      </c>
      <c r="I2314" s="7">
        <v>69.930999999999997</v>
      </c>
      <c r="J2314" s="7">
        <v>76.528999999999996</v>
      </c>
      <c r="K2314" s="7">
        <v>70.997</v>
      </c>
      <c r="L2314" s="7">
        <v>78.123999999999995</v>
      </c>
      <c r="M2314" s="7">
        <v>99.647999999999996</v>
      </c>
      <c r="N2314" s="7">
        <v>69.685000000000002</v>
      </c>
      <c r="O2314" s="7"/>
    </row>
    <row r="2315" spans="1:15" x14ac:dyDescent="0.2">
      <c r="A2315" s="2">
        <v>1</v>
      </c>
      <c r="B2315" s="6" t="s">
        <v>23</v>
      </c>
      <c r="C2315" s="6">
        <v>0</v>
      </c>
      <c r="D2315" s="5" t="s">
        <v>192</v>
      </c>
      <c r="E2315" s="5" t="str">
        <f t="shared" si="732"/>
        <v/>
      </c>
      <c r="F2315" s="5" t="str">
        <f t="shared" si="731"/>
        <v/>
      </c>
      <c r="G2315" s="7">
        <v>102.595</v>
      </c>
      <c r="H2315" s="7">
        <v>91.933999999999997</v>
      </c>
      <c r="I2315" s="7">
        <v>72.388999999999996</v>
      </c>
      <c r="J2315" s="7">
        <v>77.912000000000006</v>
      </c>
      <c r="K2315" s="7">
        <v>70.558000000000007</v>
      </c>
      <c r="L2315" s="7">
        <v>78.739999999999995</v>
      </c>
      <c r="M2315" s="7">
        <v>99.427000000000007</v>
      </c>
      <c r="N2315" s="7">
        <v>71.974000000000004</v>
      </c>
      <c r="O2315" s="7"/>
    </row>
    <row r="2316" spans="1:15" x14ac:dyDescent="0.2">
      <c r="A2316" s="2">
        <v>1</v>
      </c>
      <c r="B2316" s="6" t="s">
        <v>24</v>
      </c>
      <c r="C2316" s="6">
        <v>0</v>
      </c>
      <c r="D2316" s="5" t="s">
        <v>192</v>
      </c>
      <c r="E2316" s="5" t="str">
        <f t="shared" si="732"/>
        <v/>
      </c>
      <c r="F2316" s="5" t="str">
        <f t="shared" si="731"/>
        <v/>
      </c>
      <c r="G2316" s="7">
        <v>102.792</v>
      </c>
      <c r="H2316" s="7">
        <v>92.319000000000003</v>
      </c>
      <c r="I2316" s="7">
        <v>74.905000000000001</v>
      </c>
      <c r="J2316" s="7">
        <v>79.269000000000005</v>
      </c>
      <c r="K2316" s="7">
        <v>72.87</v>
      </c>
      <c r="L2316" s="7">
        <v>81.137</v>
      </c>
      <c r="M2316" s="7">
        <v>97.652000000000001</v>
      </c>
      <c r="N2316" s="7">
        <v>73.146000000000001</v>
      </c>
      <c r="O2316" s="7"/>
    </row>
    <row r="2317" spans="1:15" x14ac:dyDescent="0.2">
      <c r="A2317" s="2">
        <v>1</v>
      </c>
      <c r="B2317" s="6" t="s">
        <v>25</v>
      </c>
      <c r="C2317" s="6">
        <v>0</v>
      </c>
      <c r="D2317" s="5" t="s">
        <v>192</v>
      </c>
      <c r="E2317" s="5" t="str">
        <f t="shared" si="732"/>
        <v/>
      </c>
      <c r="F2317" s="5" t="str">
        <f t="shared" si="731"/>
        <v/>
      </c>
      <c r="G2317" s="7">
        <v>96.465000000000003</v>
      </c>
      <c r="H2317" s="7">
        <v>87.575000000000003</v>
      </c>
      <c r="I2317" s="7">
        <v>74.203999999999994</v>
      </c>
      <c r="J2317" s="7">
        <v>89.637</v>
      </c>
      <c r="K2317" s="7">
        <v>76.923000000000002</v>
      </c>
      <c r="L2317" s="7">
        <v>84.730999999999995</v>
      </c>
      <c r="M2317" s="7">
        <v>108.14100000000001</v>
      </c>
      <c r="N2317" s="7">
        <v>80.245000000000005</v>
      </c>
      <c r="O2317" s="7"/>
    </row>
    <row r="2318" spans="1:15" x14ac:dyDescent="0.2">
      <c r="A2318" s="2">
        <v>1</v>
      </c>
      <c r="B2318" s="6" t="s">
        <v>26</v>
      </c>
      <c r="C2318" s="6">
        <v>0</v>
      </c>
      <c r="D2318" s="5" t="s">
        <v>192</v>
      </c>
      <c r="E2318" s="5" t="str">
        <f t="shared" si="732"/>
        <v/>
      </c>
      <c r="F2318" s="5" t="str">
        <f t="shared" si="731"/>
        <v/>
      </c>
      <c r="G2318" s="7">
        <v>98.287000000000006</v>
      </c>
      <c r="H2318" s="7">
        <v>90.453999999999994</v>
      </c>
      <c r="I2318" s="7">
        <v>81.257000000000005</v>
      </c>
      <c r="J2318" s="7">
        <v>91.244</v>
      </c>
      <c r="K2318" s="7">
        <v>82.673000000000002</v>
      </c>
      <c r="L2318" s="7">
        <v>89.831999999999994</v>
      </c>
      <c r="M2318" s="7">
        <v>108.26600000000001</v>
      </c>
      <c r="N2318" s="7">
        <v>87.974000000000004</v>
      </c>
      <c r="O2318" s="7"/>
    </row>
    <row r="2319" spans="1:15" x14ac:dyDescent="0.2">
      <c r="A2319" s="2">
        <v>1</v>
      </c>
      <c r="B2319" s="6" t="s">
        <v>27</v>
      </c>
      <c r="C2319" s="6">
        <v>0</v>
      </c>
      <c r="D2319" s="5" t="s">
        <v>192</v>
      </c>
      <c r="E2319" s="5" t="str">
        <f t="shared" si="732"/>
        <v/>
      </c>
      <c r="F2319" s="5" t="str">
        <f t="shared" si="731"/>
        <v/>
      </c>
      <c r="G2319" s="7">
        <v>98.26</v>
      </c>
      <c r="H2319" s="7">
        <v>90.522000000000006</v>
      </c>
      <c r="I2319" s="7">
        <v>85.408000000000001</v>
      </c>
      <c r="J2319" s="7">
        <v>93.33</v>
      </c>
      <c r="K2319" s="7">
        <v>86.921000000000006</v>
      </c>
      <c r="L2319" s="7">
        <v>94.350999999999999</v>
      </c>
      <c r="M2319" s="7">
        <v>107.217</v>
      </c>
      <c r="N2319" s="7">
        <v>91.572000000000003</v>
      </c>
      <c r="O2319" s="7"/>
    </row>
    <row r="2320" spans="1:15" x14ac:dyDescent="0.2">
      <c r="A2320" s="2">
        <v>1</v>
      </c>
      <c r="B2320" s="6" t="s">
        <v>28</v>
      </c>
      <c r="C2320" s="6">
        <v>0</v>
      </c>
      <c r="D2320" s="5" t="s">
        <v>192</v>
      </c>
      <c r="E2320" s="5" t="str">
        <f t="shared" si="732"/>
        <v/>
      </c>
      <c r="F2320" s="5" t="str">
        <f t="shared" si="731"/>
        <v/>
      </c>
      <c r="G2320" s="7">
        <v>101.837</v>
      </c>
      <c r="H2320" s="7">
        <v>96.509</v>
      </c>
      <c r="I2320" s="7">
        <v>93.832999999999998</v>
      </c>
      <c r="J2320" s="7">
        <v>96.221999999999994</v>
      </c>
      <c r="K2320" s="7">
        <v>92.14</v>
      </c>
      <c r="L2320" s="7">
        <v>97.227000000000004</v>
      </c>
      <c r="M2320" s="7">
        <v>102.764</v>
      </c>
      <c r="N2320" s="7">
        <v>96.426000000000002</v>
      </c>
      <c r="O2320" s="7"/>
    </row>
    <row r="2321" spans="1:15" x14ac:dyDescent="0.2">
      <c r="A2321" s="2">
        <v>1</v>
      </c>
      <c r="B2321" s="6" t="s">
        <v>29</v>
      </c>
      <c r="C2321" s="6">
        <v>0</v>
      </c>
      <c r="D2321" s="5" t="s">
        <v>192</v>
      </c>
      <c r="E2321" s="5" t="str">
        <f t="shared" si="732"/>
        <v/>
      </c>
      <c r="F2321" s="5" t="str">
        <f t="shared" si="731"/>
        <v/>
      </c>
      <c r="G2321" s="7">
        <v>100</v>
      </c>
      <c r="H2321" s="7">
        <v>100</v>
      </c>
      <c r="I2321" s="7">
        <v>100</v>
      </c>
      <c r="J2321" s="7">
        <v>100</v>
      </c>
      <c r="K2321" s="7">
        <v>100</v>
      </c>
      <c r="L2321" s="7">
        <v>100</v>
      </c>
      <c r="M2321" s="7">
        <v>100</v>
      </c>
      <c r="N2321" s="7">
        <v>100</v>
      </c>
      <c r="O2321" s="7"/>
    </row>
    <row r="2322" spans="1:15" x14ac:dyDescent="0.2">
      <c r="A2322" s="2">
        <v>1</v>
      </c>
      <c r="B2322" s="6" t="s">
        <v>30</v>
      </c>
      <c r="C2322" s="6">
        <v>0</v>
      </c>
      <c r="D2322" s="5" t="s">
        <v>192</v>
      </c>
      <c r="E2322" s="5" t="str">
        <f t="shared" si="732"/>
        <v/>
      </c>
      <c r="F2322" s="5" t="str">
        <f t="shared" si="731"/>
        <v/>
      </c>
      <c r="G2322" s="7">
        <v>103</v>
      </c>
      <c r="H2322" s="7">
        <v>102.392</v>
      </c>
      <c r="I2322" s="7">
        <v>102.848</v>
      </c>
      <c r="J2322" s="7">
        <v>104.13200000000001</v>
      </c>
      <c r="K2322" s="7">
        <v>99.852000000000004</v>
      </c>
      <c r="L2322" s="7">
        <v>100.44499999999999</v>
      </c>
      <c r="M2322" s="7">
        <v>101.82</v>
      </c>
      <c r="N2322" s="7">
        <v>104.72</v>
      </c>
      <c r="O2322" s="7"/>
    </row>
    <row r="2323" spans="1:15" x14ac:dyDescent="0.2">
      <c r="A2323" s="2">
        <v>1</v>
      </c>
      <c r="B2323" s="6" t="s">
        <v>31</v>
      </c>
      <c r="C2323" s="6">
        <v>0</v>
      </c>
      <c r="D2323" s="5" t="s">
        <v>192</v>
      </c>
      <c r="E2323" s="5" t="str">
        <f t="shared" si="732"/>
        <v/>
      </c>
      <c r="F2323" s="5" t="str">
        <f t="shared" si="731"/>
        <v/>
      </c>
      <c r="G2323" s="7">
        <v>103.59699999999999</v>
      </c>
      <c r="H2323" s="7">
        <v>101.471</v>
      </c>
      <c r="I2323" s="7">
        <v>101.298</v>
      </c>
      <c r="J2323" s="7">
        <v>108.56100000000001</v>
      </c>
      <c r="K2323" s="7">
        <v>97.781000000000006</v>
      </c>
      <c r="L2323" s="7">
        <v>99.828999999999994</v>
      </c>
      <c r="M2323" s="7">
        <v>107.575</v>
      </c>
      <c r="N2323" s="7">
        <v>108.971</v>
      </c>
      <c r="O2323" s="7"/>
    </row>
    <row r="2324" spans="1:15" x14ac:dyDescent="0.2">
      <c r="A2324" s="2">
        <v>1</v>
      </c>
      <c r="B2324" s="6" t="s">
        <v>32</v>
      </c>
      <c r="C2324" s="6">
        <v>0</v>
      </c>
      <c r="D2324" s="5" t="s">
        <v>192</v>
      </c>
      <c r="E2324" s="5" t="str">
        <f t="shared" si="732"/>
        <v/>
      </c>
      <c r="F2324" s="5" t="str">
        <f t="shared" si="731"/>
        <v/>
      </c>
      <c r="G2324" s="7">
        <v>106.982</v>
      </c>
      <c r="H2324" s="7">
        <v>102.779</v>
      </c>
      <c r="I2324" s="7">
        <v>102.56699999999999</v>
      </c>
      <c r="J2324" s="7">
        <v>114.259</v>
      </c>
      <c r="K2324" s="7">
        <v>95.873999999999995</v>
      </c>
      <c r="L2324" s="7">
        <v>99.795000000000002</v>
      </c>
      <c r="M2324" s="7">
        <v>112.215</v>
      </c>
      <c r="N2324" s="7">
        <v>115.096</v>
      </c>
      <c r="O2324" s="7"/>
    </row>
    <row r="2325" spans="1:15" x14ac:dyDescent="0.2">
      <c r="A2325" s="2">
        <v>1</v>
      </c>
      <c r="B2325" s="6" t="s">
        <v>33</v>
      </c>
      <c r="C2325" s="6">
        <v>0</v>
      </c>
      <c r="D2325" s="5" t="s">
        <v>192</v>
      </c>
      <c r="E2325" s="5" t="str">
        <f t="shared" si="732"/>
        <v/>
      </c>
      <c r="F2325" s="5" t="str">
        <f t="shared" si="731"/>
        <v/>
      </c>
      <c r="G2325" s="7">
        <v>107.49299999999999</v>
      </c>
      <c r="H2325" s="7">
        <v>102.29900000000001</v>
      </c>
      <c r="I2325" s="7">
        <v>102.649</v>
      </c>
      <c r="J2325" s="7">
        <v>120.08499999999999</v>
      </c>
      <c r="K2325" s="7">
        <v>95.492999999999995</v>
      </c>
      <c r="L2325" s="7">
        <v>100.342</v>
      </c>
      <c r="M2325" s="7">
        <v>118.42100000000001</v>
      </c>
      <c r="N2325" s="7">
        <v>121.557</v>
      </c>
      <c r="O2325" s="7"/>
    </row>
    <row r="2326" spans="1:15" x14ac:dyDescent="0.2">
      <c r="A2326" s="2">
        <v>1</v>
      </c>
      <c r="B2326" s="6" t="s">
        <v>34</v>
      </c>
      <c r="C2326" s="6">
        <v>0</v>
      </c>
      <c r="D2326" s="5" t="s">
        <v>192</v>
      </c>
      <c r="E2326" s="5" t="str">
        <f t="shared" si="732"/>
        <v/>
      </c>
      <c r="F2326" s="5" t="str">
        <f t="shared" si="731"/>
        <v/>
      </c>
      <c r="G2326" s="7">
        <v>103.834</v>
      </c>
      <c r="H2326" s="7">
        <v>99.406000000000006</v>
      </c>
      <c r="I2326" s="7">
        <v>100.7</v>
      </c>
      <c r="J2326" s="7">
        <v>124.107</v>
      </c>
      <c r="K2326" s="7">
        <v>96.980999999999995</v>
      </c>
      <c r="L2326" s="7">
        <v>101.301</v>
      </c>
      <c r="M2326" s="7">
        <v>139.607</v>
      </c>
      <c r="N2326" s="7">
        <v>140.584</v>
      </c>
      <c r="O2326" s="7"/>
    </row>
    <row r="2327" spans="1:15" x14ac:dyDescent="0.2">
      <c r="A2327" s="2">
        <v>1</v>
      </c>
      <c r="B2327" s="6" t="s">
        <v>35</v>
      </c>
      <c r="C2327" s="6">
        <v>0</v>
      </c>
      <c r="D2327" s="5" t="s">
        <v>192</v>
      </c>
      <c r="E2327" s="5" t="str">
        <f t="shared" si="732"/>
        <v/>
      </c>
      <c r="F2327" s="5" t="str">
        <f t="shared" si="731"/>
        <v/>
      </c>
      <c r="G2327" s="7">
        <v>101.90300000000001</v>
      </c>
      <c r="H2327" s="7">
        <v>96.094999999999999</v>
      </c>
      <c r="I2327" s="7">
        <v>95.962999999999994</v>
      </c>
      <c r="J2327" s="7">
        <v>131.392</v>
      </c>
      <c r="K2327" s="7">
        <v>94.171000000000006</v>
      </c>
      <c r="L2327" s="7">
        <v>99.863</v>
      </c>
      <c r="M2327" s="7">
        <v>145.179</v>
      </c>
      <c r="N2327" s="7">
        <v>139.31899999999999</v>
      </c>
      <c r="O2327" s="7"/>
    </row>
    <row r="2328" spans="1:15" x14ac:dyDescent="0.2">
      <c r="A2328" s="2">
        <v>1</v>
      </c>
      <c r="B2328" s="6" t="s">
        <v>36</v>
      </c>
      <c r="C2328" s="6">
        <v>0</v>
      </c>
      <c r="D2328" s="5" t="s">
        <v>192</v>
      </c>
      <c r="E2328" s="5" t="str">
        <f t="shared" si="732"/>
        <v/>
      </c>
      <c r="F2328" s="5" t="str">
        <f t="shared" si="731"/>
        <v/>
      </c>
      <c r="G2328" s="7">
        <v>96.954999999999998</v>
      </c>
      <c r="H2328" s="7">
        <v>91.447999999999993</v>
      </c>
      <c r="I2328" s="7">
        <v>89.225999999999999</v>
      </c>
      <c r="J2328" s="7">
        <v>138.99700000000001</v>
      </c>
      <c r="K2328" s="7">
        <v>92.028000000000006</v>
      </c>
      <c r="L2328" s="7">
        <v>97.569000000000003</v>
      </c>
      <c r="M2328" s="7">
        <v>157.733</v>
      </c>
      <c r="N2328" s="7">
        <v>140.739</v>
      </c>
      <c r="O2328" s="7"/>
    </row>
    <row r="2329" spans="1:15" x14ac:dyDescent="0.2">
      <c r="A2329" s="2">
        <v>1</v>
      </c>
      <c r="B2329" s="6" t="s">
        <v>37</v>
      </c>
      <c r="C2329" s="6">
        <v>0</v>
      </c>
      <c r="D2329" s="5" t="s">
        <v>192</v>
      </c>
      <c r="E2329" s="5" t="str">
        <f t="shared" si="732"/>
        <v/>
      </c>
      <c r="F2329" s="5" t="str">
        <f t="shared" si="731"/>
        <v/>
      </c>
      <c r="G2329" s="7">
        <v>90.981999999999999</v>
      </c>
      <c r="H2329" s="7">
        <v>87.962000000000003</v>
      </c>
      <c r="I2329" s="7">
        <v>83.686000000000007</v>
      </c>
      <c r="J2329" s="7">
        <v>145.42099999999999</v>
      </c>
      <c r="K2329" s="7">
        <v>91.980999999999995</v>
      </c>
      <c r="L2329" s="7">
        <v>95.138999999999996</v>
      </c>
      <c r="M2329" s="7">
        <v>166.17500000000001</v>
      </c>
      <c r="N2329" s="7">
        <v>139.06399999999999</v>
      </c>
      <c r="O2329" s="7"/>
    </row>
    <row r="2330" spans="1:15" x14ac:dyDescent="0.2">
      <c r="A2330" s="2">
        <v>1</v>
      </c>
      <c r="B2330" s="6" t="s">
        <v>63</v>
      </c>
      <c r="C2330" s="6">
        <v>0</v>
      </c>
      <c r="D2330" s="5" t="s">
        <v>192</v>
      </c>
      <c r="E2330" s="5" t="str">
        <f t="shared" si="732"/>
        <v/>
      </c>
      <c r="F2330" s="5" t="str">
        <f t="shared" si="731"/>
        <v/>
      </c>
      <c r="G2330" s="7">
        <v>93.397000000000006</v>
      </c>
      <c r="H2330" s="7">
        <v>92.117000000000004</v>
      </c>
      <c r="I2330" s="7">
        <v>85.367999999999995</v>
      </c>
      <c r="J2330" s="7">
        <v>151.52199999999999</v>
      </c>
      <c r="K2330" s="7">
        <v>91.403000000000006</v>
      </c>
      <c r="L2330" s="7">
        <v>92.674000000000007</v>
      </c>
      <c r="M2330" s="7">
        <v>163.62899999999999</v>
      </c>
      <c r="N2330" s="7">
        <v>139.68700000000001</v>
      </c>
      <c r="O2330" s="7"/>
    </row>
    <row r="2331" spans="1:15" x14ac:dyDescent="0.2">
      <c r="A2331" s="2">
        <v>0</v>
      </c>
      <c r="B2331" s="5" t="s">
        <v>193</v>
      </c>
      <c r="C2331" s="6" t="s">
        <v>0</v>
      </c>
      <c r="E2331" s="5" t="str">
        <f t="shared" si="732"/>
        <v/>
      </c>
      <c r="F2331" s="5" t="str">
        <f t="shared" si="731"/>
        <v/>
      </c>
    </row>
    <row r="2332" spans="1:15" x14ac:dyDescent="0.2">
      <c r="A2332" s="2">
        <v>1</v>
      </c>
      <c r="B2332" s="6" t="s">
        <v>13</v>
      </c>
      <c r="C2332" s="6">
        <v>0</v>
      </c>
      <c r="D2332" s="5" t="s">
        <v>194</v>
      </c>
      <c r="E2332" s="5" t="str">
        <f t="shared" si="732"/>
        <v/>
      </c>
      <c r="F2332" s="5" t="str">
        <f t="shared" si="731"/>
        <v/>
      </c>
      <c r="G2332" s="7">
        <v>81.563000000000002</v>
      </c>
      <c r="H2332" s="7">
        <v>81.206000000000003</v>
      </c>
      <c r="I2332" s="7">
        <v>95.132999999999996</v>
      </c>
      <c r="J2332" s="7">
        <v>66.195999999999998</v>
      </c>
      <c r="K2332" s="7">
        <v>116.63800000000001</v>
      </c>
      <c r="L2332" s="7">
        <v>117.151</v>
      </c>
      <c r="M2332" s="7">
        <v>70.567999999999998</v>
      </c>
      <c r="N2332" s="7">
        <v>67.134</v>
      </c>
      <c r="O2332" s="7"/>
    </row>
    <row r="2333" spans="1:15" x14ac:dyDescent="0.2">
      <c r="A2333" s="2">
        <v>1</v>
      </c>
      <c r="B2333" s="6" t="s">
        <v>15</v>
      </c>
      <c r="C2333" s="6">
        <v>0</v>
      </c>
      <c r="D2333" s="5" t="s">
        <v>194</v>
      </c>
      <c r="E2333" s="5" t="str">
        <f t="shared" si="732"/>
        <v/>
      </c>
      <c r="F2333" s="5" t="str">
        <f t="shared" si="731"/>
        <v/>
      </c>
      <c r="G2333" s="7">
        <v>79.665000000000006</v>
      </c>
      <c r="H2333" s="7">
        <v>80.495999999999995</v>
      </c>
      <c r="I2333" s="7">
        <v>96.528999999999996</v>
      </c>
      <c r="J2333" s="7">
        <v>69.301000000000002</v>
      </c>
      <c r="K2333" s="7">
        <v>121.16800000000001</v>
      </c>
      <c r="L2333" s="7">
        <v>119.917</v>
      </c>
      <c r="M2333" s="7">
        <v>73.203999999999994</v>
      </c>
      <c r="N2333" s="7">
        <v>70.662999999999997</v>
      </c>
      <c r="O2333" s="7"/>
    </row>
    <row r="2334" spans="1:15" x14ac:dyDescent="0.2">
      <c r="A2334" s="2">
        <v>1</v>
      </c>
      <c r="B2334" s="6" t="s">
        <v>16</v>
      </c>
      <c r="C2334" s="6">
        <v>0</v>
      </c>
      <c r="D2334" s="5" t="s">
        <v>194</v>
      </c>
      <c r="E2334" s="5" t="str">
        <f t="shared" si="732"/>
        <v/>
      </c>
      <c r="F2334" s="5" t="str">
        <f t="shared" si="731"/>
        <v/>
      </c>
      <c r="G2334" s="7">
        <v>78.825999999999993</v>
      </c>
      <c r="H2334" s="7">
        <v>79.573999999999998</v>
      </c>
      <c r="I2334" s="7">
        <v>94.542000000000002</v>
      </c>
      <c r="J2334" s="7">
        <v>73.837000000000003</v>
      </c>
      <c r="K2334" s="7">
        <v>119.937</v>
      </c>
      <c r="L2334" s="7">
        <v>118.81100000000001</v>
      </c>
      <c r="M2334" s="7">
        <v>78.835999999999999</v>
      </c>
      <c r="N2334" s="7">
        <v>74.533000000000001</v>
      </c>
      <c r="O2334" s="7"/>
    </row>
    <row r="2335" spans="1:15" x14ac:dyDescent="0.2">
      <c r="A2335" s="2">
        <v>1</v>
      </c>
      <c r="B2335" s="6" t="s">
        <v>17</v>
      </c>
      <c r="C2335" s="6">
        <v>0</v>
      </c>
      <c r="D2335" s="5" t="s">
        <v>194</v>
      </c>
      <c r="E2335" s="5" t="str">
        <f t="shared" si="732"/>
        <v/>
      </c>
      <c r="F2335" s="5" t="str">
        <f t="shared" si="731"/>
        <v/>
      </c>
      <c r="G2335" s="7">
        <v>79.620999999999995</v>
      </c>
      <c r="H2335" s="7">
        <v>79.891999999999996</v>
      </c>
      <c r="I2335" s="7">
        <v>94.257000000000005</v>
      </c>
      <c r="J2335" s="7">
        <v>76.296999999999997</v>
      </c>
      <c r="K2335" s="7">
        <v>118.38200000000001</v>
      </c>
      <c r="L2335" s="7">
        <v>117.98099999999999</v>
      </c>
      <c r="M2335" s="7">
        <v>79.83</v>
      </c>
      <c r="N2335" s="7">
        <v>75.245000000000005</v>
      </c>
      <c r="O2335" s="7"/>
    </row>
    <row r="2336" spans="1:15" x14ac:dyDescent="0.2">
      <c r="A2336" s="2">
        <v>1</v>
      </c>
      <c r="B2336" s="6" t="s">
        <v>18</v>
      </c>
      <c r="C2336" s="6">
        <v>0</v>
      </c>
      <c r="D2336" s="5" t="s">
        <v>194</v>
      </c>
      <c r="E2336" s="5" t="str">
        <f t="shared" si="732"/>
        <v/>
      </c>
      <c r="F2336" s="5" t="str">
        <f t="shared" si="731"/>
        <v/>
      </c>
      <c r="G2336" s="7">
        <v>80.331999999999994</v>
      </c>
      <c r="H2336" s="7">
        <v>80.262</v>
      </c>
      <c r="I2336" s="7">
        <v>90.918999999999997</v>
      </c>
      <c r="J2336" s="7">
        <v>79.510000000000005</v>
      </c>
      <c r="K2336" s="7">
        <v>113.179</v>
      </c>
      <c r="L2336" s="7">
        <v>113.27800000000001</v>
      </c>
      <c r="M2336" s="7">
        <v>82.06</v>
      </c>
      <c r="N2336" s="7">
        <v>74.608000000000004</v>
      </c>
      <c r="O2336" s="7"/>
    </row>
    <row r="2337" spans="1:15" x14ac:dyDescent="0.2">
      <c r="A2337" s="2">
        <v>1</v>
      </c>
      <c r="B2337" s="6" t="s">
        <v>19</v>
      </c>
      <c r="C2337" s="6">
        <v>0</v>
      </c>
      <c r="D2337" s="5" t="s">
        <v>194</v>
      </c>
      <c r="E2337" s="5" t="str">
        <f t="shared" si="732"/>
        <v/>
      </c>
      <c r="F2337" s="5" t="str">
        <f t="shared" si="731"/>
        <v/>
      </c>
      <c r="G2337" s="7">
        <v>81.62</v>
      </c>
      <c r="H2337" s="7">
        <v>82.075999999999993</v>
      </c>
      <c r="I2337" s="7">
        <v>92.747</v>
      </c>
      <c r="J2337" s="7">
        <v>80.582999999999998</v>
      </c>
      <c r="K2337" s="7">
        <v>113.633</v>
      </c>
      <c r="L2337" s="7">
        <v>113.001</v>
      </c>
      <c r="M2337" s="7">
        <v>86.858000000000004</v>
      </c>
      <c r="N2337" s="7">
        <v>80.558999999999997</v>
      </c>
      <c r="O2337" s="7"/>
    </row>
    <row r="2338" spans="1:15" x14ac:dyDescent="0.2">
      <c r="A2338" s="2">
        <v>1</v>
      </c>
      <c r="B2338" s="6" t="s">
        <v>20</v>
      </c>
      <c r="C2338" s="6">
        <v>0</v>
      </c>
      <c r="D2338" s="5" t="s">
        <v>194</v>
      </c>
      <c r="E2338" s="5" t="str">
        <f t="shared" si="732"/>
        <v/>
      </c>
      <c r="F2338" s="5" t="str">
        <f t="shared" si="731"/>
        <v/>
      </c>
      <c r="G2338" s="7">
        <v>83.796999999999997</v>
      </c>
      <c r="H2338" s="7">
        <v>86.072999999999993</v>
      </c>
      <c r="I2338" s="7">
        <v>96.906000000000006</v>
      </c>
      <c r="J2338" s="7">
        <v>81.78</v>
      </c>
      <c r="K2338" s="7">
        <v>115.64400000000001</v>
      </c>
      <c r="L2338" s="7">
        <v>112.586</v>
      </c>
      <c r="M2338" s="7">
        <v>83.6</v>
      </c>
      <c r="N2338" s="7">
        <v>81.013999999999996</v>
      </c>
      <c r="O2338" s="7"/>
    </row>
    <row r="2339" spans="1:15" x14ac:dyDescent="0.2">
      <c r="A2339" s="2">
        <v>1</v>
      </c>
      <c r="B2339" s="6" t="s">
        <v>21</v>
      </c>
      <c r="C2339" s="6">
        <v>0</v>
      </c>
      <c r="D2339" s="5" t="s">
        <v>194</v>
      </c>
      <c r="E2339" s="5" t="str">
        <f t="shared" si="732"/>
        <v/>
      </c>
      <c r="F2339" s="5" t="str">
        <f t="shared" si="731"/>
        <v/>
      </c>
      <c r="G2339" s="7">
        <v>85.593999999999994</v>
      </c>
      <c r="H2339" s="7">
        <v>89.991</v>
      </c>
      <c r="I2339" s="7">
        <v>100.944</v>
      </c>
      <c r="J2339" s="7">
        <v>83.587999999999994</v>
      </c>
      <c r="K2339" s="7">
        <v>117.93300000000001</v>
      </c>
      <c r="L2339" s="7">
        <v>112.172</v>
      </c>
      <c r="M2339" s="7">
        <v>86.679000000000002</v>
      </c>
      <c r="N2339" s="7">
        <v>87.498000000000005</v>
      </c>
      <c r="O2339" s="7"/>
    </row>
    <row r="2340" spans="1:15" x14ac:dyDescent="0.2">
      <c r="A2340" s="2">
        <v>1</v>
      </c>
      <c r="B2340" s="6" t="s">
        <v>22</v>
      </c>
      <c r="C2340" s="6">
        <v>0</v>
      </c>
      <c r="D2340" s="5" t="s">
        <v>194</v>
      </c>
      <c r="E2340" s="5" t="str">
        <f t="shared" si="732"/>
        <v/>
      </c>
      <c r="F2340" s="5" t="str">
        <f t="shared" si="731"/>
        <v/>
      </c>
      <c r="G2340" s="7">
        <v>84.037000000000006</v>
      </c>
      <c r="H2340" s="7">
        <v>87.924000000000007</v>
      </c>
      <c r="I2340" s="7">
        <v>97.774000000000001</v>
      </c>
      <c r="J2340" s="7">
        <v>87.944999999999993</v>
      </c>
      <c r="K2340" s="7">
        <v>116.34699999999999</v>
      </c>
      <c r="L2340" s="7">
        <v>111.203</v>
      </c>
      <c r="M2340" s="7">
        <v>91.290999999999997</v>
      </c>
      <c r="N2340" s="7">
        <v>89.26</v>
      </c>
      <c r="O2340" s="7"/>
    </row>
    <row r="2341" spans="1:15" x14ac:dyDescent="0.2">
      <c r="A2341" s="2">
        <v>1</v>
      </c>
      <c r="B2341" s="6" t="s">
        <v>23</v>
      </c>
      <c r="C2341" s="6">
        <v>0</v>
      </c>
      <c r="D2341" s="5" t="s">
        <v>194</v>
      </c>
      <c r="E2341" s="5" t="str">
        <f t="shared" si="732"/>
        <v/>
      </c>
      <c r="F2341" s="5" t="str">
        <f t="shared" si="731"/>
        <v/>
      </c>
      <c r="G2341" s="7">
        <v>90.347999999999999</v>
      </c>
      <c r="H2341" s="7">
        <v>92.578999999999994</v>
      </c>
      <c r="I2341" s="7">
        <v>99.11</v>
      </c>
      <c r="J2341" s="7">
        <v>90.382999999999996</v>
      </c>
      <c r="K2341" s="7">
        <v>109.697</v>
      </c>
      <c r="L2341" s="7">
        <v>107.054</v>
      </c>
      <c r="M2341" s="7">
        <v>88.191999999999993</v>
      </c>
      <c r="N2341" s="7">
        <v>87.406999999999996</v>
      </c>
      <c r="O2341" s="7"/>
    </row>
    <row r="2342" spans="1:15" x14ac:dyDescent="0.2">
      <c r="A2342" s="2">
        <v>1</v>
      </c>
      <c r="B2342" s="6" t="s">
        <v>24</v>
      </c>
      <c r="C2342" s="6">
        <v>0</v>
      </c>
      <c r="D2342" s="5" t="s">
        <v>194</v>
      </c>
      <c r="E2342" s="5" t="str">
        <f t="shared" si="732"/>
        <v/>
      </c>
      <c r="F2342" s="5" t="str">
        <f t="shared" si="731"/>
        <v/>
      </c>
      <c r="G2342" s="7">
        <v>91.379000000000005</v>
      </c>
      <c r="H2342" s="7">
        <v>95.436000000000007</v>
      </c>
      <c r="I2342" s="7">
        <v>102.56399999999999</v>
      </c>
      <c r="J2342" s="7">
        <v>92.501999999999995</v>
      </c>
      <c r="K2342" s="7">
        <v>112.24</v>
      </c>
      <c r="L2342" s="7">
        <v>107.46899999999999</v>
      </c>
      <c r="M2342" s="7">
        <v>95.295000000000002</v>
      </c>
      <c r="N2342" s="7">
        <v>97.738</v>
      </c>
      <c r="O2342" s="7"/>
    </row>
    <row r="2343" spans="1:15" x14ac:dyDescent="0.2">
      <c r="A2343" s="2">
        <v>1</v>
      </c>
      <c r="B2343" s="6" t="s">
        <v>25</v>
      </c>
      <c r="C2343" s="6">
        <v>0</v>
      </c>
      <c r="D2343" s="5" t="s">
        <v>194</v>
      </c>
      <c r="E2343" s="5" t="str">
        <f t="shared" si="732"/>
        <v/>
      </c>
      <c r="F2343" s="5" t="str">
        <f t="shared" si="731"/>
        <v/>
      </c>
      <c r="G2343" s="7">
        <v>91.424999999999997</v>
      </c>
      <c r="H2343" s="7">
        <v>94.33</v>
      </c>
      <c r="I2343" s="7">
        <v>102.68</v>
      </c>
      <c r="J2343" s="7">
        <v>94.084999999999994</v>
      </c>
      <c r="K2343" s="7">
        <v>112.31100000000001</v>
      </c>
      <c r="L2343" s="7">
        <v>108.852</v>
      </c>
      <c r="M2343" s="7">
        <v>96.783000000000001</v>
      </c>
      <c r="N2343" s="7">
        <v>99.376999999999995</v>
      </c>
      <c r="O2343" s="7"/>
    </row>
    <row r="2344" spans="1:15" x14ac:dyDescent="0.2">
      <c r="A2344" s="2">
        <v>1</v>
      </c>
      <c r="B2344" s="6" t="s">
        <v>26</v>
      </c>
      <c r="C2344" s="6">
        <v>0</v>
      </c>
      <c r="D2344" s="5" t="s">
        <v>194</v>
      </c>
      <c r="E2344" s="5" t="str">
        <f t="shared" si="732"/>
        <v/>
      </c>
      <c r="F2344" s="5" t="str">
        <f t="shared" si="731"/>
        <v/>
      </c>
      <c r="G2344" s="7">
        <v>91.497</v>
      </c>
      <c r="H2344" s="7">
        <v>94.704999999999998</v>
      </c>
      <c r="I2344" s="7">
        <v>103.35</v>
      </c>
      <c r="J2344" s="7">
        <v>95.132999999999996</v>
      </c>
      <c r="K2344" s="7">
        <v>112.955</v>
      </c>
      <c r="L2344" s="7">
        <v>109.129</v>
      </c>
      <c r="M2344" s="7">
        <v>98.83</v>
      </c>
      <c r="N2344" s="7">
        <v>102.14100000000001</v>
      </c>
      <c r="O2344" s="7"/>
    </row>
    <row r="2345" spans="1:15" x14ac:dyDescent="0.2">
      <c r="A2345" s="2">
        <v>1</v>
      </c>
      <c r="B2345" s="6" t="s">
        <v>27</v>
      </c>
      <c r="C2345" s="6">
        <v>0</v>
      </c>
      <c r="D2345" s="5" t="s">
        <v>194</v>
      </c>
      <c r="E2345" s="5" t="str">
        <f t="shared" si="732"/>
        <v/>
      </c>
      <c r="F2345" s="5" t="str">
        <f t="shared" si="731"/>
        <v/>
      </c>
      <c r="G2345" s="7">
        <v>90.512</v>
      </c>
      <c r="H2345" s="7">
        <v>92.65</v>
      </c>
      <c r="I2345" s="7">
        <v>104.05500000000001</v>
      </c>
      <c r="J2345" s="7">
        <v>96.796000000000006</v>
      </c>
      <c r="K2345" s="7">
        <v>114.96299999999999</v>
      </c>
      <c r="L2345" s="7">
        <v>112.31</v>
      </c>
      <c r="M2345" s="7">
        <v>101.65900000000001</v>
      </c>
      <c r="N2345" s="7">
        <v>105.78100000000001</v>
      </c>
      <c r="O2345" s="7"/>
    </row>
    <row r="2346" spans="1:15" x14ac:dyDescent="0.2">
      <c r="A2346" s="2">
        <v>1</v>
      </c>
      <c r="B2346" s="6" t="s">
        <v>28</v>
      </c>
      <c r="C2346" s="6">
        <v>0</v>
      </c>
      <c r="D2346" s="5" t="s">
        <v>194</v>
      </c>
      <c r="E2346" s="5" t="str">
        <f t="shared" si="732"/>
        <v/>
      </c>
      <c r="F2346" s="5" t="str">
        <f t="shared" si="731"/>
        <v/>
      </c>
      <c r="G2346" s="7">
        <v>97.332999999999998</v>
      </c>
      <c r="H2346" s="7">
        <v>97.796999999999997</v>
      </c>
      <c r="I2346" s="7">
        <v>101.58499999999999</v>
      </c>
      <c r="J2346" s="7">
        <v>98.981999999999999</v>
      </c>
      <c r="K2346" s="7">
        <v>104.369</v>
      </c>
      <c r="L2346" s="7">
        <v>103.873</v>
      </c>
      <c r="M2346" s="7">
        <v>102.744</v>
      </c>
      <c r="N2346" s="7">
        <v>104.372</v>
      </c>
      <c r="O2346" s="7"/>
    </row>
    <row r="2347" spans="1:15" x14ac:dyDescent="0.2">
      <c r="A2347" s="2">
        <v>1</v>
      </c>
      <c r="B2347" s="6" t="s">
        <v>29</v>
      </c>
      <c r="C2347" s="6">
        <v>0</v>
      </c>
      <c r="D2347" s="5" t="s">
        <v>194</v>
      </c>
      <c r="E2347" s="5" t="str">
        <f t="shared" si="732"/>
        <v/>
      </c>
      <c r="F2347" s="5" t="str">
        <f t="shared" si="731"/>
        <v/>
      </c>
      <c r="G2347" s="7">
        <v>100</v>
      </c>
      <c r="H2347" s="7">
        <v>100</v>
      </c>
      <c r="I2347" s="7">
        <v>100</v>
      </c>
      <c r="J2347" s="7">
        <v>100</v>
      </c>
      <c r="K2347" s="7">
        <v>100</v>
      </c>
      <c r="L2347" s="7">
        <v>100</v>
      </c>
      <c r="M2347" s="7">
        <v>100</v>
      </c>
      <c r="N2347" s="7">
        <v>100</v>
      </c>
      <c r="O2347" s="7"/>
    </row>
    <row r="2348" spans="1:15" x14ac:dyDescent="0.2">
      <c r="A2348" s="2">
        <v>1</v>
      </c>
      <c r="B2348" s="6" t="s">
        <v>30</v>
      </c>
      <c r="C2348" s="6">
        <v>0</v>
      </c>
      <c r="D2348" s="5" t="s">
        <v>194</v>
      </c>
      <c r="E2348" s="5" t="str">
        <f t="shared" si="732"/>
        <v/>
      </c>
      <c r="F2348" s="5" t="str">
        <f t="shared" si="731"/>
        <v/>
      </c>
      <c r="G2348" s="7">
        <v>106.14700000000001</v>
      </c>
      <c r="H2348" s="7">
        <v>105.702</v>
      </c>
      <c r="I2348" s="7">
        <v>100.58499999999999</v>
      </c>
      <c r="J2348" s="7">
        <v>101.916</v>
      </c>
      <c r="K2348" s="7">
        <v>94.76</v>
      </c>
      <c r="L2348" s="7">
        <v>95.159000000000006</v>
      </c>
      <c r="M2348" s="7">
        <v>101.279</v>
      </c>
      <c r="N2348" s="7">
        <v>101.871</v>
      </c>
      <c r="O2348" s="7"/>
    </row>
    <row r="2349" spans="1:15" x14ac:dyDescent="0.2">
      <c r="A2349" s="2">
        <v>1</v>
      </c>
      <c r="B2349" s="6" t="s">
        <v>31</v>
      </c>
      <c r="C2349" s="6">
        <v>0</v>
      </c>
      <c r="D2349" s="5" t="s">
        <v>194</v>
      </c>
      <c r="E2349" s="5" t="str">
        <f t="shared" si="732"/>
        <v/>
      </c>
      <c r="F2349" s="5" t="str">
        <f t="shared" si="731"/>
        <v/>
      </c>
      <c r="G2349" s="7">
        <v>109.664</v>
      </c>
      <c r="H2349" s="7">
        <v>112.68600000000001</v>
      </c>
      <c r="I2349" s="7">
        <v>105.672</v>
      </c>
      <c r="J2349" s="7">
        <v>104.99</v>
      </c>
      <c r="K2349" s="7">
        <v>96.36</v>
      </c>
      <c r="L2349" s="7">
        <v>93.775999999999996</v>
      </c>
      <c r="M2349" s="7">
        <v>97.611000000000004</v>
      </c>
      <c r="N2349" s="7">
        <v>103.148</v>
      </c>
      <c r="O2349" s="7"/>
    </row>
    <row r="2350" spans="1:15" x14ac:dyDescent="0.2">
      <c r="A2350" s="2">
        <v>1</v>
      </c>
      <c r="B2350" s="6" t="s">
        <v>32</v>
      </c>
      <c r="C2350" s="6">
        <v>0</v>
      </c>
      <c r="D2350" s="5" t="s">
        <v>194</v>
      </c>
      <c r="E2350" s="5" t="str">
        <f t="shared" si="732"/>
        <v/>
      </c>
      <c r="F2350" s="5" t="str">
        <f t="shared" si="731"/>
        <v/>
      </c>
      <c r="G2350" s="7">
        <v>111.15</v>
      </c>
      <c r="H2350" s="7">
        <v>111.455</v>
      </c>
      <c r="I2350" s="7">
        <v>104.672</v>
      </c>
      <c r="J2350" s="7">
        <v>112.131</v>
      </c>
      <c r="K2350" s="7">
        <v>94.171999999999997</v>
      </c>
      <c r="L2350" s="7">
        <v>93.914000000000001</v>
      </c>
      <c r="M2350" s="7">
        <v>100.13800000000001</v>
      </c>
      <c r="N2350" s="7">
        <v>104.81699999999999</v>
      </c>
      <c r="O2350" s="7"/>
    </row>
    <row r="2351" spans="1:15" x14ac:dyDescent="0.2">
      <c r="A2351" s="2">
        <v>1</v>
      </c>
      <c r="B2351" s="6" t="s">
        <v>33</v>
      </c>
      <c r="C2351" s="6">
        <v>0</v>
      </c>
      <c r="D2351" s="5" t="s">
        <v>194</v>
      </c>
      <c r="E2351" s="5" t="str">
        <f t="shared" si="732"/>
        <v/>
      </c>
      <c r="F2351" s="5" t="str">
        <f t="shared" si="731"/>
        <v/>
      </c>
      <c r="G2351" s="7">
        <v>106.68</v>
      </c>
      <c r="H2351" s="7">
        <v>108.876</v>
      </c>
      <c r="I2351" s="7">
        <v>100.59399999999999</v>
      </c>
      <c r="J2351" s="7">
        <v>120.685</v>
      </c>
      <c r="K2351" s="7">
        <v>94.295000000000002</v>
      </c>
      <c r="L2351" s="7">
        <v>92.393000000000001</v>
      </c>
      <c r="M2351" s="7">
        <v>105.92100000000001</v>
      </c>
      <c r="N2351" s="7">
        <v>106.55</v>
      </c>
      <c r="O2351" s="7"/>
    </row>
    <row r="2352" spans="1:15" x14ac:dyDescent="0.2">
      <c r="A2352" s="2">
        <v>1</v>
      </c>
      <c r="B2352" s="6" t="s">
        <v>34</v>
      </c>
      <c r="C2352" s="6">
        <v>0</v>
      </c>
      <c r="D2352" s="5" t="s">
        <v>194</v>
      </c>
      <c r="E2352" s="5" t="str">
        <f t="shared" si="732"/>
        <v/>
      </c>
      <c r="F2352" s="5" t="str">
        <f t="shared" si="731"/>
        <v/>
      </c>
      <c r="G2352" s="7">
        <v>106.206</v>
      </c>
      <c r="H2352" s="7">
        <v>107.44499999999999</v>
      </c>
      <c r="I2352" s="7">
        <v>98.230999999999995</v>
      </c>
      <c r="J2352" s="7">
        <v>125.36</v>
      </c>
      <c r="K2352" s="7">
        <v>92.491</v>
      </c>
      <c r="L2352" s="7">
        <v>91.424999999999997</v>
      </c>
      <c r="M2352" s="7">
        <v>119.556</v>
      </c>
      <c r="N2352" s="7">
        <v>117.44</v>
      </c>
      <c r="O2352" s="7"/>
    </row>
    <row r="2353" spans="1:15" x14ac:dyDescent="0.2">
      <c r="A2353" s="2">
        <v>1</v>
      </c>
      <c r="B2353" s="6" t="s">
        <v>35</v>
      </c>
      <c r="C2353" s="6">
        <v>0</v>
      </c>
      <c r="D2353" s="5" t="s">
        <v>194</v>
      </c>
      <c r="E2353" s="5" t="str">
        <f t="shared" si="732"/>
        <v/>
      </c>
      <c r="F2353" s="5" t="str">
        <f t="shared" si="731"/>
        <v/>
      </c>
      <c r="G2353" s="7">
        <v>100.976</v>
      </c>
      <c r="H2353" s="7">
        <v>102.45699999999999</v>
      </c>
      <c r="I2353" s="7">
        <v>88.427999999999997</v>
      </c>
      <c r="J2353" s="7">
        <v>134.09700000000001</v>
      </c>
      <c r="K2353" s="7">
        <v>87.572999999999993</v>
      </c>
      <c r="L2353" s="7">
        <v>86.307000000000002</v>
      </c>
      <c r="M2353" s="7">
        <v>129.93199999999999</v>
      </c>
      <c r="N2353" s="7">
        <v>114.896</v>
      </c>
      <c r="O2353" s="7"/>
    </row>
    <row r="2354" spans="1:15" x14ac:dyDescent="0.2">
      <c r="A2354" s="2">
        <v>1</v>
      </c>
      <c r="B2354" s="6" t="s">
        <v>36</v>
      </c>
      <c r="C2354" s="6">
        <v>0</v>
      </c>
      <c r="D2354" s="5" t="s">
        <v>194</v>
      </c>
      <c r="E2354" s="5" t="str">
        <f t="shared" si="732"/>
        <v/>
      </c>
      <c r="F2354" s="5" t="str">
        <f t="shared" si="731"/>
        <v/>
      </c>
      <c r="G2354" s="7">
        <v>93.911000000000001</v>
      </c>
      <c r="H2354" s="7">
        <v>91.813000000000002</v>
      </c>
      <c r="I2354" s="7">
        <v>72.765000000000001</v>
      </c>
      <c r="J2354" s="7">
        <v>141.839</v>
      </c>
      <c r="K2354" s="7">
        <v>77.481999999999999</v>
      </c>
      <c r="L2354" s="7">
        <v>79.253</v>
      </c>
      <c r="M2354" s="7">
        <v>141.27099999999999</v>
      </c>
      <c r="N2354" s="7">
        <v>102.79600000000001</v>
      </c>
      <c r="O2354" s="7"/>
    </row>
    <row r="2355" spans="1:15" x14ac:dyDescent="0.2">
      <c r="A2355" s="2">
        <v>1</v>
      </c>
      <c r="B2355" s="6" t="s">
        <v>37</v>
      </c>
      <c r="C2355" s="6">
        <v>0</v>
      </c>
      <c r="D2355" s="5" t="s">
        <v>194</v>
      </c>
      <c r="E2355" s="5" t="str">
        <f t="shared" si="732"/>
        <v/>
      </c>
      <c r="F2355" s="5" t="str">
        <f t="shared" si="731"/>
        <v/>
      </c>
      <c r="G2355" s="7">
        <v>103.432</v>
      </c>
      <c r="H2355" s="7">
        <v>101.261</v>
      </c>
      <c r="I2355" s="7">
        <v>79.972999999999999</v>
      </c>
      <c r="J2355" s="7">
        <v>142.71899999999999</v>
      </c>
      <c r="K2355" s="7">
        <v>77.319000000000003</v>
      </c>
      <c r="L2355" s="7">
        <v>78.975999999999999</v>
      </c>
      <c r="M2355" s="7">
        <v>129.828</v>
      </c>
      <c r="N2355" s="7">
        <v>103.827</v>
      </c>
      <c r="O2355" s="7"/>
    </row>
    <row r="2356" spans="1:15" x14ac:dyDescent="0.2">
      <c r="A2356" s="2">
        <v>1</v>
      </c>
      <c r="B2356" s="6" t="s">
        <v>63</v>
      </c>
      <c r="C2356" s="6">
        <v>0</v>
      </c>
      <c r="D2356" s="5" t="s">
        <v>194</v>
      </c>
      <c r="E2356" s="5" t="str">
        <f t="shared" si="732"/>
        <v/>
      </c>
      <c r="F2356" s="5" t="str">
        <f t="shared" si="731"/>
        <v/>
      </c>
      <c r="G2356" s="7">
        <v>111.458</v>
      </c>
      <c r="H2356" s="7">
        <v>102.31399999999999</v>
      </c>
      <c r="I2356" s="7">
        <v>81.227999999999994</v>
      </c>
      <c r="J2356" s="7">
        <v>151.07400000000001</v>
      </c>
      <c r="K2356" s="7">
        <v>72.878</v>
      </c>
      <c r="L2356" s="7">
        <v>79.391000000000005</v>
      </c>
      <c r="M2356" s="7">
        <v>129.821</v>
      </c>
      <c r="N2356" s="7">
        <v>105.452</v>
      </c>
      <c r="O2356" s="7"/>
    </row>
    <row r="2357" spans="1:15" x14ac:dyDescent="0.2">
      <c r="A2357" s="2">
        <v>0</v>
      </c>
      <c r="B2357" s="5" t="s">
        <v>195</v>
      </c>
      <c r="C2357" s="6" t="s">
        <v>0</v>
      </c>
      <c r="E2357" s="5" t="str">
        <f t="shared" si="732"/>
        <v/>
      </c>
      <c r="F2357" s="5" t="str">
        <f t="shared" si="731"/>
        <v/>
      </c>
    </row>
    <row r="2358" spans="1:15" x14ac:dyDescent="0.2">
      <c r="A2358" s="2">
        <v>1</v>
      </c>
      <c r="B2358" s="6" t="s">
        <v>13</v>
      </c>
      <c r="C2358" s="6">
        <v>0</v>
      </c>
      <c r="D2358" s="5" t="s">
        <v>196</v>
      </c>
      <c r="E2358" s="5" t="str">
        <f t="shared" si="732"/>
        <v/>
      </c>
      <c r="F2358" s="5" t="str">
        <f t="shared" si="731"/>
        <v/>
      </c>
      <c r="G2358" s="7">
        <v>68.186999999999998</v>
      </c>
      <c r="H2358" s="7">
        <v>69.135999999999996</v>
      </c>
      <c r="I2358" s="7">
        <v>71.399000000000001</v>
      </c>
      <c r="J2358" s="7">
        <v>78.790999999999997</v>
      </c>
      <c r="K2358" s="7">
        <v>104.711</v>
      </c>
      <c r="L2358" s="7">
        <v>103.273</v>
      </c>
      <c r="M2358" s="7">
        <v>85.59</v>
      </c>
      <c r="N2358" s="7">
        <v>61.110999999999997</v>
      </c>
      <c r="O2358" s="7"/>
    </row>
    <row r="2359" spans="1:15" x14ac:dyDescent="0.2">
      <c r="A2359" s="2">
        <v>1</v>
      </c>
      <c r="B2359" s="6" t="s">
        <v>15</v>
      </c>
      <c r="C2359" s="6">
        <v>0</v>
      </c>
      <c r="D2359" s="5" t="s">
        <v>196</v>
      </c>
      <c r="E2359" s="5" t="str">
        <f t="shared" si="732"/>
        <v/>
      </c>
      <c r="F2359" s="5" t="str">
        <f t="shared" si="731"/>
        <v/>
      </c>
      <c r="G2359" s="7">
        <v>69.438999999999993</v>
      </c>
      <c r="H2359" s="7">
        <v>69.177999999999997</v>
      </c>
      <c r="I2359" s="7">
        <v>74.896000000000001</v>
      </c>
      <c r="J2359" s="7">
        <v>81.841999999999999</v>
      </c>
      <c r="K2359" s="7">
        <v>107.85899999999999</v>
      </c>
      <c r="L2359" s="7">
        <v>108.265</v>
      </c>
      <c r="M2359" s="7">
        <v>88.748000000000005</v>
      </c>
      <c r="N2359" s="7">
        <v>66.468999999999994</v>
      </c>
      <c r="O2359" s="7"/>
    </row>
    <row r="2360" spans="1:15" x14ac:dyDescent="0.2">
      <c r="A2360" s="2">
        <v>1</v>
      </c>
      <c r="B2360" s="6" t="s">
        <v>16</v>
      </c>
      <c r="C2360" s="6">
        <v>0</v>
      </c>
      <c r="D2360" s="5" t="s">
        <v>196</v>
      </c>
      <c r="E2360" s="5" t="str">
        <f t="shared" si="732"/>
        <v/>
      </c>
      <c r="F2360" s="5" t="str">
        <f t="shared" si="731"/>
        <v/>
      </c>
      <c r="G2360" s="7">
        <v>67.820999999999998</v>
      </c>
      <c r="H2360" s="7">
        <v>67.885000000000005</v>
      </c>
      <c r="I2360" s="7">
        <v>73.941000000000003</v>
      </c>
      <c r="J2360" s="7">
        <v>85.244</v>
      </c>
      <c r="K2360" s="7">
        <v>109.023</v>
      </c>
      <c r="L2360" s="7">
        <v>108.92</v>
      </c>
      <c r="M2360" s="7">
        <v>96.358999999999995</v>
      </c>
      <c r="N2360" s="7">
        <v>71.248000000000005</v>
      </c>
      <c r="O2360" s="7"/>
    </row>
    <row r="2361" spans="1:15" x14ac:dyDescent="0.2">
      <c r="A2361" s="2">
        <v>1</v>
      </c>
      <c r="B2361" s="6" t="s">
        <v>17</v>
      </c>
      <c r="C2361" s="6">
        <v>0</v>
      </c>
      <c r="D2361" s="5" t="s">
        <v>196</v>
      </c>
      <c r="E2361" s="5" t="str">
        <f t="shared" si="732"/>
        <v/>
      </c>
      <c r="F2361" s="5" t="str">
        <f t="shared" si="731"/>
        <v/>
      </c>
      <c r="G2361" s="7">
        <v>68.358000000000004</v>
      </c>
      <c r="H2361" s="7">
        <v>69.900000000000006</v>
      </c>
      <c r="I2361" s="7">
        <v>76.305999999999997</v>
      </c>
      <c r="J2361" s="7">
        <v>86.513000000000005</v>
      </c>
      <c r="K2361" s="7">
        <v>111.627</v>
      </c>
      <c r="L2361" s="7">
        <v>109.16500000000001</v>
      </c>
      <c r="M2361" s="7">
        <v>96.891000000000005</v>
      </c>
      <c r="N2361" s="7">
        <v>73.933999999999997</v>
      </c>
      <c r="O2361" s="7"/>
    </row>
    <row r="2362" spans="1:15" x14ac:dyDescent="0.2">
      <c r="A2362" s="2">
        <v>1</v>
      </c>
      <c r="B2362" s="6" t="s">
        <v>18</v>
      </c>
      <c r="C2362" s="6">
        <v>0</v>
      </c>
      <c r="D2362" s="5" t="s">
        <v>196</v>
      </c>
      <c r="E2362" s="5" t="str">
        <f t="shared" si="732"/>
        <v/>
      </c>
      <c r="F2362" s="5" t="str">
        <f t="shared" si="731"/>
        <v/>
      </c>
      <c r="G2362" s="7">
        <v>69.36</v>
      </c>
      <c r="H2362" s="7">
        <v>70.498000000000005</v>
      </c>
      <c r="I2362" s="7">
        <v>74.94</v>
      </c>
      <c r="J2362" s="7">
        <v>88.269000000000005</v>
      </c>
      <c r="K2362" s="7">
        <v>108.045</v>
      </c>
      <c r="L2362" s="7">
        <v>106.301</v>
      </c>
      <c r="M2362" s="7">
        <v>101.58199999999999</v>
      </c>
      <c r="N2362" s="7">
        <v>76.126000000000005</v>
      </c>
      <c r="O2362" s="7"/>
    </row>
    <row r="2363" spans="1:15" x14ac:dyDescent="0.2">
      <c r="A2363" s="2">
        <v>1</v>
      </c>
      <c r="B2363" s="6" t="s">
        <v>19</v>
      </c>
      <c r="C2363" s="6">
        <v>0</v>
      </c>
      <c r="D2363" s="5" t="s">
        <v>196</v>
      </c>
      <c r="E2363" s="5" t="str">
        <f t="shared" si="732"/>
        <v/>
      </c>
      <c r="F2363" s="5" t="str">
        <f t="shared" si="731"/>
        <v/>
      </c>
      <c r="G2363" s="7">
        <v>68.798000000000002</v>
      </c>
      <c r="H2363" s="7">
        <v>70.974999999999994</v>
      </c>
      <c r="I2363" s="7">
        <v>74.518000000000001</v>
      </c>
      <c r="J2363" s="7">
        <v>89.972999999999999</v>
      </c>
      <c r="K2363" s="7">
        <v>108.315</v>
      </c>
      <c r="L2363" s="7">
        <v>104.992</v>
      </c>
      <c r="M2363" s="7">
        <v>106.973</v>
      </c>
      <c r="N2363" s="7">
        <v>79.715000000000003</v>
      </c>
      <c r="O2363" s="7"/>
    </row>
    <row r="2364" spans="1:15" x14ac:dyDescent="0.2">
      <c r="A2364" s="2">
        <v>1</v>
      </c>
      <c r="B2364" s="6" t="s">
        <v>20</v>
      </c>
      <c r="C2364" s="6">
        <v>0</v>
      </c>
      <c r="D2364" s="5" t="s">
        <v>196</v>
      </c>
      <c r="E2364" s="5" t="str">
        <f t="shared" si="732"/>
        <v/>
      </c>
      <c r="F2364" s="5" t="str">
        <f t="shared" si="731"/>
        <v/>
      </c>
      <c r="G2364" s="7">
        <v>70.997</v>
      </c>
      <c r="H2364" s="7">
        <v>74.472999999999999</v>
      </c>
      <c r="I2364" s="7">
        <v>79.47</v>
      </c>
      <c r="J2364" s="7">
        <v>91.603999999999999</v>
      </c>
      <c r="K2364" s="7">
        <v>111.935</v>
      </c>
      <c r="L2364" s="7">
        <v>106.71</v>
      </c>
      <c r="M2364" s="7">
        <v>103.36799999999999</v>
      </c>
      <c r="N2364" s="7">
        <v>82.147000000000006</v>
      </c>
      <c r="O2364" s="7"/>
    </row>
    <row r="2365" spans="1:15" x14ac:dyDescent="0.2">
      <c r="A2365" s="2">
        <v>1</v>
      </c>
      <c r="B2365" s="6" t="s">
        <v>21</v>
      </c>
      <c r="C2365" s="6">
        <v>0</v>
      </c>
      <c r="D2365" s="5" t="s">
        <v>196</v>
      </c>
      <c r="E2365" s="5" t="str">
        <f t="shared" si="732"/>
        <v/>
      </c>
      <c r="F2365" s="5" t="str">
        <f t="shared" si="731"/>
        <v/>
      </c>
      <c r="G2365" s="7">
        <v>73.349000000000004</v>
      </c>
      <c r="H2365" s="7">
        <v>75.631</v>
      </c>
      <c r="I2365" s="7">
        <v>78.664000000000001</v>
      </c>
      <c r="J2365" s="7">
        <v>91.738</v>
      </c>
      <c r="K2365" s="7">
        <v>107.246</v>
      </c>
      <c r="L2365" s="7">
        <v>104.01</v>
      </c>
      <c r="M2365" s="7">
        <v>101.15900000000001</v>
      </c>
      <c r="N2365" s="7">
        <v>79.575999999999993</v>
      </c>
      <c r="O2365" s="7"/>
    </row>
    <row r="2366" spans="1:15" x14ac:dyDescent="0.2">
      <c r="A2366" s="2">
        <v>1</v>
      </c>
      <c r="B2366" s="6" t="s">
        <v>22</v>
      </c>
      <c r="C2366" s="6">
        <v>0</v>
      </c>
      <c r="D2366" s="5" t="s">
        <v>196</v>
      </c>
      <c r="E2366" s="5" t="str">
        <f t="shared" si="732"/>
        <v/>
      </c>
      <c r="F2366" s="5" t="str">
        <f t="shared" si="731"/>
        <v/>
      </c>
      <c r="G2366" s="7">
        <v>76.668999999999997</v>
      </c>
      <c r="H2366" s="7">
        <v>79.021000000000001</v>
      </c>
      <c r="I2366" s="7">
        <v>82.900999999999996</v>
      </c>
      <c r="J2366" s="7">
        <v>93.23</v>
      </c>
      <c r="K2366" s="7">
        <v>108.129</v>
      </c>
      <c r="L2366" s="7">
        <v>104.91</v>
      </c>
      <c r="M2366" s="7">
        <v>100.372</v>
      </c>
      <c r="N2366" s="7">
        <v>83.21</v>
      </c>
      <c r="O2366" s="7"/>
    </row>
    <row r="2367" spans="1:15" x14ac:dyDescent="0.2">
      <c r="A2367" s="2">
        <v>1</v>
      </c>
      <c r="B2367" s="6" t="s">
        <v>23</v>
      </c>
      <c r="C2367" s="6">
        <v>0</v>
      </c>
      <c r="D2367" s="5" t="s">
        <v>196</v>
      </c>
      <c r="E2367" s="5" t="str">
        <f t="shared" si="732"/>
        <v/>
      </c>
      <c r="F2367" s="5" t="str">
        <f t="shared" si="731"/>
        <v/>
      </c>
      <c r="G2367" s="7">
        <v>78.302000000000007</v>
      </c>
      <c r="H2367" s="7">
        <v>80.715000000000003</v>
      </c>
      <c r="I2367" s="7">
        <v>85.007999999999996</v>
      </c>
      <c r="J2367" s="7">
        <v>94.265000000000001</v>
      </c>
      <c r="K2367" s="7">
        <v>108.565</v>
      </c>
      <c r="L2367" s="7">
        <v>105.319</v>
      </c>
      <c r="M2367" s="7">
        <v>104.152</v>
      </c>
      <c r="N2367" s="7">
        <v>88.537000000000006</v>
      </c>
      <c r="O2367" s="7"/>
    </row>
    <row r="2368" spans="1:15" x14ac:dyDescent="0.2">
      <c r="A2368" s="2">
        <v>1</v>
      </c>
      <c r="B2368" s="6" t="s">
        <v>24</v>
      </c>
      <c r="C2368" s="6">
        <v>0</v>
      </c>
      <c r="D2368" s="5" t="s">
        <v>196</v>
      </c>
      <c r="E2368" s="5" t="str">
        <f t="shared" si="732"/>
        <v/>
      </c>
      <c r="F2368" s="5" t="str">
        <f t="shared" si="731"/>
        <v/>
      </c>
      <c r="G2368" s="7">
        <v>80.382999999999996</v>
      </c>
      <c r="H2368" s="7">
        <v>84.537999999999997</v>
      </c>
      <c r="I2368" s="7">
        <v>90.141999999999996</v>
      </c>
      <c r="J2368" s="7">
        <v>94.658000000000001</v>
      </c>
      <c r="K2368" s="7">
        <v>112.14</v>
      </c>
      <c r="L2368" s="7">
        <v>106.628</v>
      </c>
      <c r="M2368" s="7">
        <v>101.953</v>
      </c>
      <c r="N2368" s="7">
        <v>91.902000000000001</v>
      </c>
      <c r="O2368" s="7"/>
    </row>
    <row r="2369" spans="1:15" x14ac:dyDescent="0.2">
      <c r="A2369" s="2">
        <v>1</v>
      </c>
      <c r="B2369" s="6" t="s">
        <v>25</v>
      </c>
      <c r="C2369" s="6">
        <v>0</v>
      </c>
      <c r="D2369" s="5" t="s">
        <v>196</v>
      </c>
      <c r="E2369" s="5" t="str">
        <f t="shared" si="732"/>
        <v/>
      </c>
      <c r="F2369" s="5" t="str">
        <f t="shared" si="731"/>
        <v/>
      </c>
      <c r="G2369" s="7">
        <v>78.953999999999994</v>
      </c>
      <c r="H2369" s="7">
        <v>82.201999999999998</v>
      </c>
      <c r="I2369" s="7">
        <v>88.995999999999995</v>
      </c>
      <c r="J2369" s="7">
        <v>95.646000000000001</v>
      </c>
      <c r="K2369" s="7">
        <v>112.71899999999999</v>
      </c>
      <c r="L2369" s="7">
        <v>108.265</v>
      </c>
      <c r="M2369" s="7">
        <v>107.64700000000001</v>
      </c>
      <c r="N2369" s="7">
        <v>95.802000000000007</v>
      </c>
      <c r="O2369" s="7"/>
    </row>
    <row r="2370" spans="1:15" x14ac:dyDescent="0.2">
      <c r="A2370" s="2">
        <v>1</v>
      </c>
      <c r="B2370" s="6" t="s">
        <v>26</v>
      </c>
      <c r="C2370" s="6">
        <v>0</v>
      </c>
      <c r="D2370" s="5" t="s">
        <v>196</v>
      </c>
      <c r="E2370" s="5" t="str">
        <f t="shared" si="732"/>
        <v/>
      </c>
      <c r="F2370" s="5" t="str">
        <f t="shared" si="731"/>
        <v/>
      </c>
      <c r="G2370" s="7">
        <v>75.042000000000002</v>
      </c>
      <c r="H2370" s="7">
        <v>77.573999999999998</v>
      </c>
      <c r="I2370" s="7">
        <v>84.24</v>
      </c>
      <c r="J2370" s="7">
        <v>97.334000000000003</v>
      </c>
      <c r="K2370" s="7">
        <v>112.258</v>
      </c>
      <c r="L2370" s="7">
        <v>108.592</v>
      </c>
      <c r="M2370" s="7">
        <v>105.333</v>
      </c>
      <c r="N2370" s="7">
        <v>88.733000000000004</v>
      </c>
      <c r="O2370" s="7"/>
    </row>
    <row r="2371" spans="1:15" x14ac:dyDescent="0.2">
      <c r="A2371" s="2">
        <v>1</v>
      </c>
      <c r="B2371" s="6" t="s">
        <v>27</v>
      </c>
      <c r="C2371" s="6">
        <v>0</v>
      </c>
      <c r="D2371" s="5" t="s">
        <v>196</v>
      </c>
      <c r="E2371" s="5" t="str">
        <f t="shared" si="732"/>
        <v/>
      </c>
      <c r="F2371" s="5" t="str">
        <f t="shared" si="731"/>
        <v/>
      </c>
      <c r="G2371" s="7">
        <v>82.347999999999999</v>
      </c>
      <c r="H2371" s="7">
        <v>82.873000000000005</v>
      </c>
      <c r="I2371" s="7">
        <v>88.366</v>
      </c>
      <c r="J2371" s="7">
        <v>98.995999999999995</v>
      </c>
      <c r="K2371" s="7">
        <v>107.307</v>
      </c>
      <c r="L2371" s="7">
        <v>106.628</v>
      </c>
      <c r="M2371" s="7">
        <v>104.17400000000001</v>
      </c>
      <c r="N2371" s="7">
        <v>92.054000000000002</v>
      </c>
      <c r="O2371" s="7"/>
    </row>
    <row r="2372" spans="1:15" x14ac:dyDescent="0.2">
      <c r="A2372" s="2">
        <v>1</v>
      </c>
      <c r="B2372" s="6" t="s">
        <v>28</v>
      </c>
      <c r="C2372" s="6">
        <v>0</v>
      </c>
      <c r="D2372" s="5" t="s">
        <v>196</v>
      </c>
      <c r="E2372" s="5" t="str">
        <f t="shared" si="732"/>
        <v/>
      </c>
      <c r="F2372" s="5" t="str">
        <f t="shared" si="731"/>
        <v/>
      </c>
      <c r="G2372" s="7">
        <v>84.570999999999998</v>
      </c>
      <c r="H2372" s="7">
        <v>85.721000000000004</v>
      </c>
      <c r="I2372" s="7">
        <v>90.07</v>
      </c>
      <c r="J2372" s="7">
        <v>100.17100000000001</v>
      </c>
      <c r="K2372" s="7">
        <v>106.502</v>
      </c>
      <c r="L2372" s="7">
        <v>105.074</v>
      </c>
      <c r="M2372" s="7">
        <v>106.05800000000001</v>
      </c>
      <c r="N2372" s="7">
        <v>95.527000000000001</v>
      </c>
      <c r="O2372" s="7"/>
    </row>
    <row r="2373" spans="1:15" x14ac:dyDescent="0.2">
      <c r="A2373" s="2">
        <v>1</v>
      </c>
      <c r="B2373" s="6" t="s">
        <v>29</v>
      </c>
      <c r="C2373" s="6">
        <v>0</v>
      </c>
      <c r="D2373" s="5" t="s">
        <v>196</v>
      </c>
      <c r="E2373" s="5" t="str">
        <f t="shared" si="732"/>
        <v/>
      </c>
      <c r="F2373" s="5" t="str">
        <f t="shared" si="731"/>
        <v/>
      </c>
      <c r="G2373" s="7">
        <v>100</v>
      </c>
      <c r="H2373" s="7">
        <v>100</v>
      </c>
      <c r="I2373" s="7">
        <v>100</v>
      </c>
      <c r="J2373" s="7">
        <v>100</v>
      </c>
      <c r="K2373" s="7">
        <v>100</v>
      </c>
      <c r="L2373" s="7">
        <v>100</v>
      </c>
      <c r="M2373" s="7">
        <v>100</v>
      </c>
      <c r="N2373" s="7">
        <v>100</v>
      </c>
      <c r="O2373" s="7"/>
    </row>
    <row r="2374" spans="1:15" x14ac:dyDescent="0.2">
      <c r="A2374" s="2">
        <v>1</v>
      </c>
      <c r="B2374" s="6" t="s">
        <v>30</v>
      </c>
      <c r="C2374" s="6">
        <v>0</v>
      </c>
      <c r="D2374" s="5" t="s">
        <v>196</v>
      </c>
      <c r="E2374" s="5" t="str">
        <f t="shared" si="732"/>
        <v/>
      </c>
      <c r="F2374" s="5" t="str">
        <f t="shared" si="731"/>
        <v/>
      </c>
      <c r="G2374" s="7">
        <v>92.756</v>
      </c>
      <c r="H2374" s="7">
        <v>95.091999999999999</v>
      </c>
      <c r="I2374" s="7">
        <v>93.769000000000005</v>
      </c>
      <c r="J2374" s="7">
        <v>100.67700000000001</v>
      </c>
      <c r="K2374" s="7">
        <v>101.092</v>
      </c>
      <c r="L2374" s="7">
        <v>98.608999999999995</v>
      </c>
      <c r="M2374" s="7">
        <v>108.84399999999999</v>
      </c>
      <c r="N2374" s="7">
        <v>102.062</v>
      </c>
      <c r="O2374" s="7"/>
    </row>
    <row r="2375" spans="1:15" x14ac:dyDescent="0.2">
      <c r="A2375" s="2">
        <v>1</v>
      </c>
      <c r="B2375" s="6" t="s">
        <v>31</v>
      </c>
      <c r="C2375" s="6">
        <v>0</v>
      </c>
      <c r="D2375" s="5" t="s">
        <v>196</v>
      </c>
      <c r="E2375" s="5" t="str">
        <f t="shared" si="732"/>
        <v/>
      </c>
      <c r="F2375" s="5" t="str">
        <f t="shared" si="731"/>
        <v/>
      </c>
      <c r="G2375" s="7">
        <v>102.637</v>
      </c>
      <c r="H2375" s="7">
        <v>105.834</v>
      </c>
      <c r="I2375" s="7">
        <v>101.67700000000001</v>
      </c>
      <c r="J2375" s="7">
        <v>101.934</v>
      </c>
      <c r="K2375" s="7">
        <v>99.064999999999998</v>
      </c>
      <c r="L2375" s="7">
        <v>96.072000000000003</v>
      </c>
      <c r="M2375" s="7">
        <v>96.911000000000001</v>
      </c>
      <c r="N2375" s="7">
        <v>98.536000000000001</v>
      </c>
      <c r="O2375" s="7"/>
    </row>
    <row r="2376" spans="1:15" x14ac:dyDescent="0.2">
      <c r="A2376" s="2">
        <v>1</v>
      </c>
      <c r="B2376" s="6" t="s">
        <v>32</v>
      </c>
      <c r="C2376" s="6">
        <v>0</v>
      </c>
      <c r="D2376" s="5" t="s">
        <v>196</v>
      </c>
      <c r="E2376" s="5" t="str">
        <f t="shared" si="732"/>
        <v/>
      </c>
      <c r="F2376" s="5" t="str">
        <f t="shared" ref="F2376:F2439" si="733">IF(LEN(E2376)=0,"",E2376&amp;B2376)</f>
        <v/>
      </c>
      <c r="G2376" s="7">
        <v>110.19199999999999</v>
      </c>
      <c r="H2376" s="7">
        <v>109.26900000000001</v>
      </c>
      <c r="I2376" s="7">
        <v>106.05</v>
      </c>
      <c r="J2376" s="7">
        <v>105.111</v>
      </c>
      <c r="K2376" s="7">
        <v>96.241</v>
      </c>
      <c r="L2376" s="7">
        <v>97.054000000000002</v>
      </c>
      <c r="M2376" s="7">
        <v>97.557000000000002</v>
      </c>
      <c r="N2376" s="7">
        <v>103.46</v>
      </c>
      <c r="O2376" s="7"/>
    </row>
    <row r="2377" spans="1:15" x14ac:dyDescent="0.2">
      <c r="A2377" s="2">
        <v>1</v>
      </c>
      <c r="B2377" s="6" t="s">
        <v>33</v>
      </c>
      <c r="C2377" s="6">
        <v>0</v>
      </c>
      <c r="D2377" s="5" t="s">
        <v>196</v>
      </c>
      <c r="E2377" s="5" t="str">
        <f t="shared" ref="E2377:E2440" si="734">IF(C2377=0,IF(LEN(D2377)&lt;&gt;3,"",D2377),IF(LEN(D2377)&lt;&gt;4,"",LEFT(D2377,3)))</f>
        <v/>
      </c>
      <c r="F2377" s="5" t="str">
        <f t="shared" si="733"/>
        <v/>
      </c>
      <c r="G2377" s="7">
        <v>111.532</v>
      </c>
      <c r="H2377" s="7">
        <v>113.462</v>
      </c>
      <c r="I2377" s="7">
        <v>110.863</v>
      </c>
      <c r="J2377" s="7">
        <v>108.334</v>
      </c>
      <c r="K2377" s="7">
        <v>99.4</v>
      </c>
      <c r="L2377" s="7">
        <v>97.709000000000003</v>
      </c>
      <c r="M2377" s="7">
        <v>94.230999999999995</v>
      </c>
      <c r="N2377" s="7">
        <v>104.467</v>
      </c>
      <c r="O2377" s="7"/>
    </row>
    <row r="2378" spans="1:15" x14ac:dyDescent="0.2">
      <c r="A2378" s="2">
        <v>1</v>
      </c>
      <c r="B2378" s="6" t="s">
        <v>34</v>
      </c>
      <c r="C2378" s="6">
        <v>0</v>
      </c>
      <c r="D2378" s="5" t="s">
        <v>196</v>
      </c>
      <c r="E2378" s="5" t="str">
        <f t="shared" si="734"/>
        <v/>
      </c>
      <c r="F2378" s="5" t="str">
        <f t="shared" si="733"/>
        <v/>
      </c>
      <c r="G2378" s="7">
        <v>134.92599999999999</v>
      </c>
      <c r="H2378" s="7">
        <v>137.27000000000001</v>
      </c>
      <c r="I2378" s="7">
        <v>126.036</v>
      </c>
      <c r="J2378" s="7">
        <v>110.532</v>
      </c>
      <c r="K2378" s="7">
        <v>93.411000000000001</v>
      </c>
      <c r="L2378" s="7">
        <v>91.816999999999993</v>
      </c>
      <c r="M2378" s="7">
        <v>91.215999999999994</v>
      </c>
      <c r="N2378" s="7">
        <v>114.965</v>
      </c>
      <c r="O2378" s="7"/>
    </row>
    <row r="2379" spans="1:15" x14ac:dyDescent="0.2">
      <c r="A2379" s="2">
        <v>1</v>
      </c>
      <c r="B2379" s="6" t="s">
        <v>35</v>
      </c>
      <c r="C2379" s="6">
        <v>0</v>
      </c>
      <c r="D2379" s="5" t="s">
        <v>196</v>
      </c>
      <c r="E2379" s="5" t="str">
        <f t="shared" si="734"/>
        <v/>
      </c>
      <c r="F2379" s="5" t="str">
        <f t="shared" si="733"/>
        <v/>
      </c>
      <c r="G2379" s="7">
        <v>127.556</v>
      </c>
      <c r="H2379" s="7">
        <v>124.893</v>
      </c>
      <c r="I2379" s="7">
        <v>114.059</v>
      </c>
      <c r="J2379" s="7">
        <v>115.24299999999999</v>
      </c>
      <c r="K2379" s="7">
        <v>89.418999999999997</v>
      </c>
      <c r="L2379" s="7">
        <v>91.325999999999993</v>
      </c>
      <c r="M2379" s="7">
        <v>101.176</v>
      </c>
      <c r="N2379" s="7">
        <v>115.401</v>
      </c>
      <c r="O2379" s="7"/>
    </row>
    <row r="2380" spans="1:15" x14ac:dyDescent="0.2">
      <c r="A2380" s="2">
        <v>1</v>
      </c>
      <c r="B2380" s="6" t="s">
        <v>36</v>
      </c>
      <c r="C2380" s="6">
        <v>0</v>
      </c>
      <c r="D2380" s="5" t="s">
        <v>196</v>
      </c>
      <c r="E2380" s="5" t="str">
        <f t="shared" si="734"/>
        <v/>
      </c>
      <c r="F2380" s="5" t="str">
        <f t="shared" si="733"/>
        <v/>
      </c>
      <c r="G2380" s="7">
        <v>123.93600000000001</v>
      </c>
      <c r="H2380" s="7">
        <v>121.925</v>
      </c>
      <c r="I2380" s="7">
        <v>102.968</v>
      </c>
      <c r="J2380" s="7">
        <v>118.001</v>
      </c>
      <c r="K2380" s="7">
        <v>83.081999999999994</v>
      </c>
      <c r="L2380" s="7">
        <v>84.451999999999998</v>
      </c>
      <c r="M2380" s="7">
        <v>104.904</v>
      </c>
      <c r="N2380" s="7">
        <v>108.018</v>
      </c>
      <c r="O2380" s="7"/>
    </row>
    <row r="2381" spans="1:15" x14ac:dyDescent="0.2">
      <c r="A2381" s="2">
        <v>1</v>
      </c>
      <c r="B2381" s="6" t="s">
        <v>37</v>
      </c>
      <c r="C2381" s="6">
        <v>0</v>
      </c>
      <c r="D2381" s="5" t="s">
        <v>196</v>
      </c>
      <c r="E2381" s="5" t="str">
        <f t="shared" si="734"/>
        <v/>
      </c>
      <c r="F2381" s="5" t="str">
        <f t="shared" si="733"/>
        <v/>
      </c>
      <c r="G2381" s="7">
        <v>124.748</v>
      </c>
      <c r="H2381" s="7">
        <v>123.682</v>
      </c>
      <c r="I2381" s="7">
        <v>106.274</v>
      </c>
      <c r="J2381" s="7">
        <v>117.386</v>
      </c>
      <c r="K2381" s="7">
        <v>85.191000000000003</v>
      </c>
      <c r="L2381" s="7">
        <v>85.924999999999997</v>
      </c>
      <c r="M2381" s="7">
        <v>100.07899999999999</v>
      </c>
      <c r="N2381" s="7">
        <v>106.357</v>
      </c>
      <c r="O2381" s="7"/>
    </row>
    <row r="2382" spans="1:15" x14ac:dyDescent="0.2">
      <c r="A2382" s="2">
        <v>1</v>
      </c>
      <c r="B2382" s="6" t="s">
        <v>63</v>
      </c>
      <c r="C2382" s="6">
        <v>0</v>
      </c>
      <c r="D2382" s="5" t="s">
        <v>196</v>
      </c>
      <c r="E2382" s="5" t="str">
        <f t="shared" si="734"/>
        <v/>
      </c>
      <c r="F2382" s="5" t="str">
        <f t="shared" si="733"/>
        <v/>
      </c>
      <c r="G2382" s="7">
        <v>123.81699999999999</v>
      </c>
      <c r="H2382" s="7">
        <v>126.95</v>
      </c>
      <c r="I2382" s="7">
        <v>110.12</v>
      </c>
      <c r="J2382" s="7">
        <v>120.70399999999999</v>
      </c>
      <c r="K2382" s="7">
        <v>88.938000000000002</v>
      </c>
      <c r="L2382" s="7">
        <v>86.742999999999995</v>
      </c>
      <c r="M2382" s="7">
        <v>98.475999999999999</v>
      </c>
      <c r="N2382" s="7">
        <v>108.44199999999999</v>
      </c>
      <c r="O2382" s="7"/>
    </row>
    <row r="2383" spans="1:15" x14ac:dyDescent="0.2">
      <c r="A2383" s="2">
        <v>0</v>
      </c>
      <c r="B2383" s="5" t="s">
        <v>197</v>
      </c>
      <c r="C2383" s="6" t="s">
        <v>0</v>
      </c>
      <c r="E2383" s="5" t="str">
        <f t="shared" si="734"/>
        <v/>
      </c>
      <c r="F2383" s="5" t="str">
        <f t="shared" si="733"/>
        <v/>
      </c>
    </row>
    <row r="2384" spans="1:15" x14ac:dyDescent="0.2">
      <c r="A2384" s="2">
        <v>1</v>
      </c>
      <c r="B2384" s="6" t="s">
        <v>13</v>
      </c>
      <c r="C2384" s="6">
        <v>0</v>
      </c>
      <c r="D2384" s="5" t="s">
        <v>198</v>
      </c>
      <c r="E2384" s="5" t="str">
        <f t="shared" si="734"/>
        <v/>
      </c>
      <c r="F2384" s="5" t="str">
        <f t="shared" si="733"/>
        <v/>
      </c>
      <c r="G2384" s="7">
        <v>62.281999999999996</v>
      </c>
      <c r="H2384" s="7">
        <v>62.594000000000001</v>
      </c>
      <c r="I2384" s="7">
        <v>86.046000000000006</v>
      </c>
      <c r="J2384" s="7">
        <v>79.846000000000004</v>
      </c>
      <c r="K2384" s="7">
        <v>138.15700000000001</v>
      </c>
      <c r="L2384" s="7">
        <v>137.46700000000001</v>
      </c>
      <c r="M2384" s="7">
        <v>83.073999999999998</v>
      </c>
      <c r="N2384" s="7">
        <v>71.481999999999999</v>
      </c>
      <c r="O2384" s="7"/>
    </row>
    <row r="2385" spans="1:15" x14ac:dyDescent="0.2">
      <c r="A2385" s="2">
        <v>1</v>
      </c>
      <c r="B2385" s="6" t="s">
        <v>15</v>
      </c>
      <c r="C2385" s="6">
        <v>0</v>
      </c>
      <c r="D2385" s="5" t="s">
        <v>198</v>
      </c>
      <c r="E2385" s="5" t="str">
        <f t="shared" si="734"/>
        <v/>
      </c>
      <c r="F2385" s="5" t="str">
        <f t="shared" si="733"/>
        <v/>
      </c>
      <c r="G2385" s="7">
        <v>62.628</v>
      </c>
      <c r="H2385" s="7">
        <v>63.609000000000002</v>
      </c>
      <c r="I2385" s="7">
        <v>89.623999999999995</v>
      </c>
      <c r="J2385" s="7">
        <v>83.358999999999995</v>
      </c>
      <c r="K2385" s="7">
        <v>143.10599999999999</v>
      </c>
      <c r="L2385" s="7">
        <v>140.89699999999999</v>
      </c>
      <c r="M2385" s="7">
        <v>82.78</v>
      </c>
      <c r="N2385" s="7">
        <v>74.191000000000003</v>
      </c>
      <c r="O2385" s="7"/>
    </row>
    <row r="2386" spans="1:15" x14ac:dyDescent="0.2">
      <c r="A2386" s="2">
        <v>1</v>
      </c>
      <c r="B2386" s="6" t="s">
        <v>16</v>
      </c>
      <c r="C2386" s="6">
        <v>0</v>
      </c>
      <c r="D2386" s="5" t="s">
        <v>198</v>
      </c>
      <c r="E2386" s="5" t="str">
        <f t="shared" si="734"/>
        <v/>
      </c>
      <c r="F2386" s="5" t="str">
        <f t="shared" si="733"/>
        <v/>
      </c>
      <c r="G2386" s="7">
        <v>64.322999999999993</v>
      </c>
      <c r="H2386" s="7">
        <v>65.281000000000006</v>
      </c>
      <c r="I2386" s="7">
        <v>89.853999999999999</v>
      </c>
      <c r="J2386" s="7">
        <v>88.248999999999995</v>
      </c>
      <c r="K2386" s="7">
        <v>139.69200000000001</v>
      </c>
      <c r="L2386" s="7">
        <v>137.643</v>
      </c>
      <c r="M2386" s="7">
        <v>87.667000000000002</v>
      </c>
      <c r="N2386" s="7">
        <v>78.772000000000006</v>
      </c>
      <c r="O2386" s="7"/>
    </row>
    <row r="2387" spans="1:15" x14ac:dyDescent="0.2">
      <c r="A2387" s="2">
        <v>1</v>
      </c>
      <c r="B2387" s="6" t="s">
        <v>17</v>
      </c>
      <c r="C2387" s="6">
        <v>0</v>
      </c>
      <c r="D2387" s="5" t="s">
        <v>198</v>
      </c>
      <c r="E2387" s="5" t="str">
        <f t="shared" si="734"/>
        <v/>
      </c>
      <c r="F2387" s="5" t="str">
        <f t="shared" si="733"/>
        <v/>
      </c>
      <c r="G2387" s="7">
        <v>64.28</v>
      </c>
      <c r="H2387" s="7">
        <v>64.099999999999994</v>
      </c>
      <c r="I2387" s="7">
        <v>86.593999999999994</v>
      </c>
      <c r="J2387" s="7">
        <v>90.516999999999996</v>
      </c>
      <c r="K2387" s="7">
        <v>134.714</v>
      </c>
      <c r="L2387" s="7">
        <v>135.09200000000001</v>
      </c>
      <c r="M2387" s="7">
        <v>91.87</v>
      </c>
      <c r="N2387" s="7">
        <v>79.554000000000002</v>
      </c>
      <c r="O2387" s="7"/>
    </row>
    <row r="2388" spans="1:15" x14ac:dyDescent="0.2">
      <c r="A2388" s="2">
        <v>1</v>
      </c>
      <c r="B2388" s="6" t="s">
        <v>18</v>
      </c>
      <c r="C2388" s="6">
        <v>0</v>
      </c>
      <c r="D2388" s="5" t="s">
        <v>198</v>
      </c>
      <c r="E2388" s="5" t="str">
        <f t="shared" si="734"/>
        <v/>
      </c>
      <c r="F2388" s="5" t="str">
        <f t="shared" si="733"/>
        <v/>
      </c>
      <c r="G2388" s="7">
        <v>64.826999999999998</v>
      </c>
      <c r="H2388" s="7">
        <v>65.582999999999998</v>
      </c>
      <c r="I2388" s="7">
        <v>86.231999999999999</v>
      </c>
      <c r="J2388" s="7">
        <v>91.606999999999999</v>
      </c>
      <c r="K2388" s="7">
        <v>133.018</v>
      </c>
      <c r="L2388" s="7">
        <v>131.48599999999999</v>
      </c>
      <c r="M2388" s="7">
        <v>96.174999999999997</v>
      </c>
      <c r="N2388" s="7">
        <v>82.933999999999997</v>
      </c>
      <c r="O2388" s="7"/>
    </row>
    <row r="2389" spans="1:15" x14ac:dyDescent="0.2">
      <c r="A2389" s="2">
        <v>1</v>
      </c>
      <c r="B2389" s="6" t="s">
        <v>19</v>
      </c>
      <c r="C2389" s="6">
        <v>0</v>
      </c>
      <c r="D2389" s="5" t="s">
        <v>198</v>
      </c>
      <c r="E2389" s="5" t="str">
        <f t="shared" si="734"/>
        <v/>
      </c>
      <c r="F2389" s="5" t="str">
        <f t="shared" si="733"/>
        <v/>
      </c>
      <c r="G2389" s="7">
        <v>70.718000000000004</v>
      </c>
      <c r="H2389" s="7">
        <v>71.494</v>
      </c>
      <c r="I2389" s="7">
        <v>91.111999999999995</v>
      </c>
      <c r="J2389" s="7">
        <v>92.022999999999996</v>
      </c>
      <c r="K2389" s="7">
        <v>128.83699999999999</v>
      </c>
      <c r="L2389" s="7">
        <v>127.441</v>
      </c>
      <c r="M2389" s="7">
        <v>95.584000000000003</v>
      </c>
      <c r="N2389" s="7">
        <v>87.087999999999994</v>
      </c>
      <c r="O2389" s="7"/>
    </row>
    <row r="2390" spans="1:15" x14ac:dyDescent="0.2">
      <c r="A2390" s="2">
        <v>1</v>
      </c>
      <c r="B2390" s="6" t="s">
        <v>20</v>
      </c>
      <c r="C2390" s="6">
        <v>0</v>
      </c>
      <c r="D2390" s="5" t="s">
        <v>198</v>
      </c>
      <c r="E2390" s="5" t="str">
        <f t="shared" si="734"/>
        <v/>
      </c>
      <c r="F2390" s="5" t="str">
        <f t="shared" si="733"/>
        <v/>
      </c>
      <c r="G2390" s="7">
        <v>75.406999999999996</v>
      </c>
      <c r="H2390" s="7">
        <v>76.146000000000001</v>
      </c>
      <c r="I2390" s="7">
        <v>95.367000000000004</v>
      </c>
      <c r="J2390" s="7">
        <v>92.76</v>
      </c>
      <c r="K2390" s="7">
        <v>126.46899999999999</v>
      </c>
      <c r="L2390" s="7">
        <v>125.242</v>
      </c>
      <c r="M2390" s="7">
        <v>90.706000000000003</v>
      </c>
      <c r="N2390" s="7">
        <v>86.504000000000005</v>
      </c>
      <c r="O2390" s="7"/>
    </row>
    <row r="2391" spans="1:15" x14ac:dyDescent="0.2">
      <c r="A2391" s="2">
        <v>1</v>
      </c>
      <c r="B2391" s="6" t="s">
        <v>21</v>
      </c>
      <c r="C2391" s="6">
        <v>0</v>
      </c>
      <c r="D2391" s="5" t="s">
        <v>198</v>
      </c>
      <c r="E2391" s="5" t="str">
        <f t="shared" si="734"/>
        <v/>
      </c>
      <c r="F2391" s="5" t="str">
        <f t="shared" si="733"/>
        <v/>
      </c>
      <c r="G2391" s="7">
        <v>76.266000000000005</v>
      </c>
      <c r="H2391" s="7">
        <v>78.594999999999999</v>
      </c>
      <c r="I2391" s="7">
        <v>97.396000000000001</v>
      </c>
      <c r="J2391" s="7">
        <v>94.213999999999999</v>
      </c>
      <c r="K2391" s="7">
        <v>127.706</v>
      </c>
      <c r="L2391" s="7">
        <v>123.923</v>
      </c>
      <c r="M2391" s="7">
        <v>90.411000000000001</v>
      </c>
      <c r="N2391" s="7">
        <v>88.057000000000002</v>
      </c>
      <c r="O2391" s="7"/>
    </row>
    <row r="2392" spans="1:15" x14ac:dyDescent="0.2">
      <c r="A2392" s="2">
        <v>1</v>
      </c>
      <c r="B2392" s="6" t="s">
        <v>22</v>
      </c>
      <c r="C2392" s="6">
        <v>0</v>
      </c>
      <c r="D2392" s="5" t="s">
        <v>198</v>
      </c>
      <c r="E2392" s="5" t="str">
        <f t="shared" si="734"/>
        <v/>
      </c>
      <c r="F2392" s="5" t="str">
        <f t="shared" si="733"/>
        <v/>
      </c>
      <c r="G2392" s="7">
        <v>77.326999999999998</v>
      </c>
      <c r="H2392" s="7">
        <v>80.263000000000005</v>
      </c>
      <c r="I2392" s="7">
        <v>97.134</v>
      </c>
      <c r="J2392" s="7">
        <v>97.462999999999994</v>
      </c>
      <c r="K2392" s="7">
        <v>125.61499999999999</v>
      </c>
      <c r="L2392" s="7">
        <v>121.02</v>
      </c>
      <c r="M2392" s="7">
        <v>93.873000000000005</v>
      </c>
      <c r="N2392" s="7">
        <v>91.182000000000002</v>
      </c>
      <c r="O2392" s="7"/>
    </row>
    <row r="2393" spans="1:15" x14ac:dyDescent="0.2">
      <c r="A2393" s="2">
        <v>1</v>
      </c>
      <c r="B2393" s="6" t="s">
        <v>23</v>
      </c>
      <c r="C2393" s="6">
        <v>0</v>
      </c>
      <c r="D2393" s="5" t="s">
        <v>198</v>
      </c>
      <c r="E2393" s="5" t="str">
        <f t="shared" si="734"/>
        <v/>
      </c>
      <c r="F2393" s="5" t="str">
        <f t="shared" si="733"/>
        <v/>
      </c>
      <c r="G2393" s="7">
        <v>77.736999999999995</v>
      </c>
      <c r="H2393" s="7">
        <v>80.090999999999994</v>
      </c>
      <c r="I2393" s="7">
        <v>96.997</v>
      </c>
      <c r="J2393" s="7">
        <v>98.254999999999995</v>
      </c>
      <c r="K2393" s="7">
        <v>124.77500000000001</v>
      </c>
      <c r="L2393" s="7">
        <v>121.108</v>
      </c>
      <c r="M2393" s="7">
        <v>94.462000000000003</v>
      </c>
      <c r="N2393" s="7">
        <v>91.625</v>
      </c>
      <c r="O2393" s="7"/>
    </row>
    <row r="2394" spans="1:15" x14ac:dyDescent="0.2">
      <c r="A2394" s="2">
        <v>1</v>
      </c>
      <c r="B2394" s="6" t="s">
        <v>24</v>
      </c>
      <c r="C2394" s="6">
        <v>0</v>
      </c>
      <c r="D2394" s="5" t="s">
        <v>198</v>
      </c>
      <c r="E2394" s="5" t="str">
        <f t="shared" si="734"/>
        <v/>
      </c>
      <c r="F2394" s="5" t="str">
        <f t="shared" si="733"/>
        <v/>
      </c>
      <c r="G2394" s="7">
        <v>82.641999999999996</v>
      </c>
      <c r="H2394" s="7">
        <v>85.415000000000006</v>
      </c>
      <c r="I2394" s="7">
        <v>103.294</v>
      </c>
      <c r="J2394" s="7">
        <v>99.137</v>
      </c>
      <c r="K2394" s="7">
        <v>124.989</v>
      </c>
      <c r="L2394" s="7">
        <v>120.932</v>
      </c>
      <c r="M2394" s="7">
        <v>94.486000000000004</v>
      </c>
      <c r="N2394" s="7">
        <v>97.597999999999999</v>
      </c>
      <c r="O2394" s="7"/>
    </row>
    <row r="2395" spans="1:15" x14ac:dyDescent="0.2">
      <c r="A2395" s="2">
        <v>1</v>
      </c>
      <c r="B2395" s="6" t="s">
        <v>25</v>
      </c>
      <c r="C2395" s="6">
        <v>0</v>
      </c>
      <c r="D2395" s="5" t="s">
        <v>198</v>
      </c>
      <c r="E2395" s="5" t="str">
        <f t="shared" si="734"/>
        <v/>
      </c>
      <c r="F2395" s="5" t="str">
        <f t="shared" si="733"/>
        <v/>
      </c>
      <c r="G2395" s="7">
        <v>81.861000000000004</v>
      </c>
      <c r="H2395" s="7">
        <v>83.460999999999999</v>
      </c>
      <c r="I2395" s="7">
        <v>99.242999999999995</v>
      </c>
      <c r="J2395" s="7">
        <v>99.346999999999994</v>
      </c>
      <c r="K2395" s="7">
        <v>121.23399999999999</v>
      </c>
      <c r="L2395" s="7">
        <v>118.90900000000001</v>
      </c>
      <c r="M2395" s="7">
        <v>99.641999999999996</v>
      </c>
      <c r="N2395" s="7">
        <v>98.887</v>
      </c>
      <c r="O2395" s="7"/>
    </row>
    <row r="2396" spans="1:15" x14ac:dyDescent="0.2">
      <c r="A2396" s="2">
        <v>1</v>
      </c>
      <c r="B2396" s="6" t="s">
        <v>26</v>
      </c>
      <c r="C2396" s="6">
        <v>0</v>
      </c>
      <c r="D2396" s="5" t="s">
        <v>198</v>
      </c>
      <c r="E2396" s="5" t="str">
        <f t="shared" si="734"/>
        <v/>
      </c>
      <c r="F2396" s="5" t="str">
        <f t="shared" si="733"/>
        <v/>
      </c>
      <c r="G2396" s="7">
        <v>90.218999999999994</v>
      </c>
      <c r="H2396" s="7">
        <v>91.86</v>
      </c>
      <c r="I2396" s="7">
        <v>104.14</v>
      </c>
      <c r="J2396" s="7">
        <v>98.744</v>
      </c>
      <c r="K2396" s="7">
        <v>115.43</v>
      </c>
      <c r="L2396" s="7">
        <v>113.369</v>
      </c>
      <c r="M2396" s="7">
        <v>93.292000000000002</v>
      </c>
      <c r="N2396" s="7">
        <v>97.153999999999996</v>
      </c>
      <c r="O2396" s="7"/>
    </row>
    <row r="2397" spans="1:15" x14ac:dyDescent="0.2">
      <c r="A2397" s="2">
        <v>1</v>
      </c>
      <c r="B2397" s="6" t="s">
        <v>27</v>
      </c>
      <c r="C2397" s="6">
        <v>0</v>
      </c>
      <c r="D2397" s="5" t="s">
        <v>198</v>
      </c>
      <c r="E2397" s="5" t="str">
        <f t="shared" si="734"/>
        <v/>
      </c>
      <c r="F2397" s="5" t="str">
        <f t="shared" si="733"/>
        <v/>
      </c>
      <c r="G2397" s="7">
        <v>98.084000000000003</v>
      </c>
      <c r="H2397" s="7">
        <v>99.456000000000003</v>
      </c>
      <c r="I2397" s="7">
        <v>112.315</v>
      </c>
      <c r="J2397" s="7">
        <v>99.984999999999999</v>
      </c>
      <c r="K2397" s="7">
        <v>114.509</v>
      </c>
      <c r="L2397" s="7">
        <v>112.929</v>
      </c>
      <c r="M2397" s="7">
        <v>90.570999999999998</v>
      </c>
      <c r="N2397" s="7">
        <v>101.72499999999999</v>
      </c>
      <c r="O2397" s="7"/>
    </row>
    <row r="2398" spans="1:15" x14ac:dyDescent="0.2">
      <c r="A2398" s="2">
        <v>1</v>
      </c>
      <c r="B2398" s="6" t="s">
        <v>28</v>
      </c>
      <c r="C2398" s="6">
        <v>0</v>
      </c>
      <c r="D2398" s="5" t="s">
        <v>198</v>
      </c>
      <c r="E2398" s="5" t="str">
        <f t="shared" si="734"/>
        <v/>
      </c>
      <c r="F2398" s="5" t="str">
        <f t="shared" si="733"/>
        <v/>
      </c>
      <c r="G2398" s="7">
        <v>90.938000000000002</v>
      </c>
      <c r="H2398" s="7">
        <v>90.95</v>
      </c>
      <c r="I2398" s="7">
        <v>96.63</v>
      </c>
      <c r="J2398" s="7">
        <v>102.01600000000001</v>
      </c>
      <c r="K2398" s="7">
        <v>106.259</v>
      </c>
      <c r="L2398" s="7">
        <v>106.245</v>
      </c>
      <c r="M2398" s="7">
        <v>102.57</v>
      </c>
      <c r="N2398" s="7">
        <v>99.113</v>
      </c>
      <c r="O2398" s="7"/>
    </row>
    <row r="2399" spans="1:15" x14ac:dyDescent="0.2">
      <c r="A2399" s="2">
        <v>1</v>
      </c>
      <c r="B2399" s="6" t="s">
        <v>29</v>
      </c>
      <c r="C2399" s="6">
        <v>0</v>
      </c>
      <c r="D2399" s="5" t="s">
        <v>198</v>
      </c>
      <c r="E2399" s="5" t="str">
        <f t="shared" si="734"/>
        <v/>
      </c>
      <c r="F2399" s="5" t="str">
        <f t="shared" si="733"/>
        <v/>
      </c>
      <c r="G2399" s="7">
        <v>100</v>
      </c>
      <c r="H2399" s="7">
        <v>100</v>
      </c>
      <c r="I2399" s="7">
        <v>100</v>
      </c>
      <c r="J2399" s="7">
        <v>100</v>
      </c>
      <c r="K2399" s="7">
        <v>100</v>
      </c>
      <c r="L2399" s="7">
        <v>100</v>
      </c>
      <c r="M2399" s="7">
        <v>100</v>
      </c>
      <c r="N2399" s="7">
        <v>100</v>
      </c>
      <c r="O2399" s="7"/>
    </row>
    <row r="2400" spans="1:15" x14ac:dyDescent="0.2">
      <c r="A2400" s="2">
        <v>1</v>
      </c>
      <c r="B2400" s="6" t="s">
        <v>30</v>
      </c>
      <c r="C2400" s="6">
        <v>0</v>
      </c>
      <c r="D2400" s="5" t="s">
        <v>198</v>
      </c>
      <c r="E2400" s="5" t="str">
        <f t="shared" si="734"/>
        <v/>
      </c>
      <c r="F2400" s="5" t="str">
        <f t="shared" si="733"/>
        <v/>
      </c>
      <c r="G2400" s="7">
        <v>98.616</v>
      </c>
      <c r="H2400" s="7">
        <v>99.16</v>
      </c>
      <c r="I2400" s="7">
        <v>97.763999999999996</v>
      </c>
      <c r="J2400" s="7">
        <v>100.71</v>
      </c>
      <c r="K2400" s="7">
        <v>99.137</v>
      </c>
      <c r="L2400" s="7">
        <v>98.593000000000004</v>
      </c>
      <c r="M2400" s="7">
        <v>108.253</v>
      </c>
      <c r="N2400" s="7">
        <v>105.833</v>
      </c>
      <c r="O2400" s="7"/>
    </row>
    <row r="2401" spans="1:15" x14ac:dyDescent="0.2">
      <c r="A2401" s="2">
        <v>1</v>
      </c>
      <c r="B2401" s="6" t="s">
        <v>31</v>
      </c>
      <c r="C2401" s="6">
        <v>0</v>
      </c>
      <c r="D2401" s="5" t="s">
        <v>198</v>
      </c>
      <c r="E2401" s="5" t="str">
        <f t="shared" si="734"/>
        <v/>
      </c>
      <c r="F2401" s="5" t="str">
        <f t="shared" si="733"/>
        <v/>
      </c>
      <c r="G2401" s="7">
        <v>96.197999999999993</v>
      </c>
      <c r="H2401" s="7">
        <v>98.872</v>
      </c>
      <c r="I2401" s="7">
        <v>93.742000000000004</v>
      </c>
      <c r="J2401" s="7">
        <v>102.904</v>
      </c>
      <c r="K2401" s="7">
        <v>97.447000000000003</v>
      </c>
      <c r="L2401" s="7">
        <v>94.811000000000007</v>
      </c>
      <c r="M2401" s="7">
        <v>102.586</v>
      </c>
      <c r="N2401" s="7">
        <v>96.165999999999997</v>
      </c>
      <c r="O2401" s="7"/>
    </row>
    <row r="2402" spans="1:15" x14ac:dyDescent="0.2">
      <c r="A2402" s="2">
        <v>1</v>
      </c>
      <c r="B2402" s="6" t="s">
        <v>32</v>
      </c>
      <c r="C2402" s="6">
        <v>0</v>
      </c>
      <c r="D2402" s="5" t="s">
        <v>198</v>
      </c>
      <c r="E2402" s="5" t="str">
        <f t="shared" si="734"/>
        <v/>
      </c>
      <c r="F2402" s="5" t="str">
        <f t="shared" si="733"/>
        <v/>
      </c>
      <c r="G2402" s="7">
        <v>95.953000000000003</v>
      </c>
      <c r="H2402" s="7">
        <v>97.653000000000006</v>
      </c>
      <c r="I2402" s="7">
        <v>90.953999999999994</v>
      </c>
      <c r="J2402" s="7">
        <v>109.913</v>
      </c>
      <c r="K2402" s="7">
        <v>94.79</v>
      </c>
      <c r="L2402" s="7">
        <v>93.14</v>
      </c>
      <c r="M2402" s="7">
        <v>105.35899999999999</v>
      </c>
      <c r="N2402" s="7">
        <v>95.828000000000003</v>
      </c>
      <c r="O2402" s="7"/>
    </row>
    <row r="2403" spans="1:15" x14ac:dyDescent="0.2">
      <c r="A2403" s="2">
        <v>1</v>
      </c>
      <c r="B2403" s="6" t="s">
        <v>33</v>
      </c>
      <c r="C2403" s="6">
        <v>0</v>
      </c>
      <c r="D2403" s="5" t="s">
        <v>198</v>
      </c>
      <c r="E2403" s="5" t="str">
        <f t="shared" si="734"/>
        <v/>
      </c>
      <c r="F2403" s="5" t="str">
        <f t="shared" si="733"/>
        <v/>
      </c>
      <c r="G2403" s="7">
        <v>91.531000000000006</v>
      </c>
      <c r="H2403" s="7">
        <v>94.325999999999993</v>
      </c>
      <c r="I2403" s="7">
        <v>89.432000000000002</v>
      </c>
      <c r="J2403" s="7">
        <v>115.861</v>
      </c>
      <c r="K2403" s="7">
        <v>97.706000000000003</v>
      </c>
      <c r="L2403" s="7">
        <v>94.811000000000007</v>
      </c>
      <c r="M2403" s="7">
        <v>105.18</v>
      </c>
      <c r="N2403" s="7">
        <v>94.064999999999998</v>
      </c>
      <c r="O2403" s="7"/>
    </row>
    <row r="2404" spans="1:15" x14ac:dyDescent="0.2">
      <c r="A2404" s="2">
        <v>1</v>
      </c>
      <c r="B2404" s="6" t="s">
        <v>34</v>
      </c>
      <c r="C2404" s="6">
        <v>0</v>
      </c>
      <c r="D2404" s="5" t="s">
        <v>198</v>
      </c>
      <c r="E2404" s="5" t="str">
        <f t="shared" si="734"/>
        <v/>
      </c>
      <c r="F2404" s="5" t="str">
        <f t="shared" si="733"/>
        <v/>
      </c>
      <c r="G2404" s="7">
        <v>103.53700000000001</v>
      </c>
      <c r="H2404" s="7">
        <v>105.224</v>
      </c>
      <c r="I2404" s="7">
        <v>93.563999999999993</v>
      </c>
      <c r="J2404" s="7">
        <v>119.68300000000001</v>
      </c>
      <c r="K2404" s="7">
        <v>90.367000000000004</v>
      </c>
      <c r="L2404" s="7">
        <v>88.918000000000006</v>
      </c>
      <c r="M2404" s="7">
        <v>110.55200000000001</v>
      </c>
      <c r="N2404" s="7">
        <v>103.43600000000001</v>
      </c>
      <c r="O2404" s="7"/>
    </row>
    <row r="2405" spans="1:15" x14ac:dyDescent="0.2">
      <c r="A2405" s="2">
        <v>1</v>
      </c>
      <c r="B2405" s="6" t="s">
        <v>35</v>
      </c>
      <c r="C2405" s="6">
        <v>0</v>
      </c>
      <c r="D2405" s="5" t="s">
        <v>198</v>
      </c>
      <c r="E2405" s="5" t="str">
        <f t="shared" si="734"/>
        <v/>
      </c>
      <c r="F2405" s="5" t="str">
        <f t="shared" si="733"/>
        <v/>
      </c>
      <c r="G2405" s="7">
        <v>104.369</v>
      </c>
      <c r="H2405" s="7">
        <v>103.73699999999999</v>
      </c>
      <c r="I2405" s="7">
        <v>88.045000000000002</v>
      </c>
      <c r="J2405" s="7">
        <v>126.852</v>
      </c>
      <c r="K2405" s="7">
        <v>84.358999999999995</v>
      </c>
      <c r="L2405" s="7">
        <v>84.872</v>
      </c>
      <c r="M2405" s="7">
        <v>111.181</v>
      </c>
      <c r="N2405" s="7">
        <v>97.888999999999996</v>
      </c>
      <c r="O2405" s="7"/>
    </row>
    <row r="2406" spans="1:15" x14ac:dyDescent="0.2">
      <c r="A2406" s="2">
        <v>1</v>
      </c>
      <c r="B2406" s="6" t="s">
        <v>36</v>
      </c>
      <c r="C2406" s="6">
        <v>0</v>
      </c>
      <c r="D2406" s="5" t="s">
        <v>198</v>
      </c>
      <c r="E2406" s="5" t="str">
        <f t="shared" si="734"/>
        <v/>
      </c>
      <c r="F2406" s="5" t="str">
        <f t="shared" si="733"/>
        <v/>
      </c>
      <c r="G2406" s="7">
        <v>98.003</v>
      </c>
      <c r="H2406" s="7">
        <v>101.235</v>
      </c>
      <c r="I2406" s="7">
        <v>77.64</v>
      </c>
      <c r="J2406" s="7">
        <v>128.1</v>
      </c>
      <c r="K2406" s="7">
        <v>79.221999999999994</v>
      </c>
      <c r="L2406" s="7">
        <v>76.692999999999998</v>
      </c>
      <c r="M2406" s="7">
        <v>116.32</v>
      </c>
      <c r="N2406" s="7">
        <v>90.311000000000007</v>
      </c>
      <c r="O2406" s="7"/>
    </row>
    <row r="2407" spans="1:15" x14ac:dyDescent="0.2">
      <c r="A2407" s="2">
        <v>1</v>
      </c>
      <c r="B2407" s="6" t="s">
        <v>37</v>
      </c>
      <c r="C2407" s="6">
        <v>0</v>
      </c>
      <c r="D2407" s="5" t="s">
        <v>198</v>
      </c>
      <c r="E2407" s="5" t="str">
        <f t="shared" si="734"/>
        <v/>
      </c>
      <c r="F2407" s="5" t="str">
        <f t="shared" si="733"/>
        <v/>
      </c>
      <c r="G2407" s="7">
        <v>109.539</v>
      </c>
      <c r="H2407" s="7">
        <v>117.01600000000001</v>
      </c>
      <c r="I2407" s="7">
        <v>88.816999999999993</v>
      </c>
      <c r="J2407" s="7">
        <v>128.75299999999999</v>
      </c>
      <c r="K2407" s="7">
        <v>81.081999999999994</v>
      </c>
      <c r="L2407" s="7">
        <v>75.900999999999996</v>
      </c>
      <c r="M2407" s="7">
        <v>106.482</v>
      </c>
      <c r="N2407" s="7">
        <v>94.573999999999998</v>
      </c>
      <c r="O2407" s="7"/>
    </row>
    <row r="2408" spans="1:15" x14ac:dyDescent="0.2">
      <c r="A2408" s="2">
        <v>1</v>
      </c>
      <c r="B2408" s="6" t="s">
        <v>63</v>
      </c>
      <c r="C2408" s="6">
        <v>0</v>
      </c>
      <c r="D2408" s="5" t="s">
        <v>198</v>
      </c>
      <c r="E2408" s="5" t="str">
        <f t="shared" si="734"/>
        <v/>
      </c>
      <c r="F2408" s="5" t="str">
        <f t="shared" si="733"/>
        <v/>
      </c>
      <c r="G2408" s="7">
        <v>109.907</v>
      </c>
      <c r="H2408" s="7">
        <v>114.855</v>
      </c>
      <c r="I2408" s="7">
        <v>86.369</v>
      </c>
      <c r="J2408" s="7">
        <v>137.78899999999999</v>
      </c>
      <c r="K2408" s="7">
        <v>78.584000000000003</v>
      </c>
      <c r="L2408" s="7">
        <v>75.197999999999993</v>
      </c>
      <c r="M2408" s="7">
        <v>112.599</v>
      </c>
      <c r="N2408" s="7">
        <v>97.25</v>
      </c>
      <c r="O2408" s="7"/>
    </row>
    <row r="2409" spans="1:15" x14ac:dyDescent="0.2">
      <c r="A2409" s="2">
        <v>0</v>
      </c>
      <c r="B2409" s="5" t="s">
        <v>199</v>
      </c>
      <c r="C2409" s="6" t="s">
        <v>0</v>
      </c>
      <c r="E2409" s="5" t="str">
        <f t="shared" si="734"/>
        <v/>
      </c>
      <c r="F2409" s="5" t="str">
        <f t="shared" si="733"/>
        <v/>
      </c>
    </row>
    <row r="2410" spans="1:15" x14ac:dyDescent="0.2">
      <c r="A2410" s="2">
        <v>1</v>
      </c>
      <c r="B2410" s="6" t="s">
        <v>13</v>
      </c>
      <c r="C2410" s="6">
        <v>0</v>
      </c>
      <c r="D2410" s="5" t="s">
        <v>200</v>
      </c>
      <c r="E2410" s="5" t="str">
        <f t="shared" si="734"/>
        <v>326</v>
      </c>
      <c r="F2410" s="5" t="str">
        <f t="shared" si="733"/>
        <v>3261987</v>
      </c>
      <c r="G2410" s="7">
        <v>67.218000000000004</v>
      </c>
      <c r="H2410" s="7">
        <v>67.585999999999999</v>
      </c>
      <c r="I2410" s="7">
        <v>62.497999999999998</v>
      </c>
      <c r="J2410" s="7">
        <v>82.775999999999996</v>
      </c>
      <c r="K2410" s="7">
        <v>92.977999999999994</v>
      </c>
      <c r="L2410" s="7">
        <v>92.471000000000004</v>
      </c>
      <c r="M2410" s="7">
        <v>85.484999999999999</v>
      </c>
      <c r="N2410" s="7">
        <v>53.426000000000002</v>
      </c>
      <c r="O2410" s="7"/>
    </row>
    <row r="2411" spans="1:15" x14ac:dyDescent="0.2">
      <c r="A2411" s="2">
        <v>1</v>
      </c>
      <c r="B2411" s="6" t="s">
        <v>15</v>
      </c>
      <c r="C2411" s="6">
        <v>0</v>
      </c>
      <c r="D2411" s="5" t="s">
        <v>200</v>
      </c>
      <c r="E2411" s="5" t="str">
        <f t="shared" si="734"/>
        <v>326</v>
      </c>
      <c r="F2411" s="5" t="str">
        <f t="shared" si="733"/>
        <v>3261988</v>
      </c>
      <c r="G2411" s="7">
        <v>68.069000000000003</v>
      </c>
      <c r="H2411" s="7">
        <v>68.418999999999997</v>
      </c>
      <c r="I2411" s="7">
        <v>64.861999999999995</v>
      </c>
      <c r="J2411" s="7">
        <v>87.54</v>
      </c>
      <c r="K2411" s="7">
        <v>95.287999999999997</v>
      </c>
      <c r="L2411" s="7">
        <v>94.801000000000002</v>
      </c>
      <c r="M2411" s="7">
        <v>88.891999999999996</v>
      </c>
      <c r="N2411" s="7">
        <v>57.656999999999996</v>
      </c>
      <c r="O2411" s="7"/>
    </row>
    <row r="2412" spans="1:15" x14ac:dyDescent="0.2">
      <c r="A2412" s="2">
        <v>1</v>
      </c>
      <c r="B2412" s="6" t="s">
        <v>16</v>
      </c>
      <c r="C2412" s="6">
        <v>0</v>
      </c>
      <c r="D2412" s="5" t="s">
        <v>200</v>
      </c>
      <c r="E2412" s="5" t="str">
        <f t="shared" si="734"/>
        <v>326</v>
      </c>
      <c r="F2412" s="5" t="str">
        <f t="shared" si="733"/>
        <v>3261989</v>
      </c>
      <c r="G2412" s="7">
        <v>68.587000000000003</v>
      </c>
      <c r="H2412" s="7">
        <v>68.492000000000004</v>
      </c>
      <c r="I2412" s="7">
        <v>66.72</v>
      </c>
      <c r="J2412" s="7">
        <v>90.027000000000001</v>
      </c>
      <c r="K2412" s="7">
        <v>97.278000000000006</v>
      </c>
      <c r="L2412" s="7">
        <v>97.412000000000006</v>
      </c>
      <c r="M2412" s="7">
        <v>92.468999999999994</v>
      </c>
      <c r="N2412" s="7">
        <v>61.695</v>
      </c>
      <c r="O2412" s="7"/>
    </row>
    <row r="2413" spans="1:15" x14ac:dyDescent="0.2">
      <c r="A2413" s="2">
        <v>1</v>
      </c>
      <c r="B2413" s="6" t="s">
        <v>17</v>
      </c>
      <c r="C2413" s="6">
        <v>0</v>
      </c>
      <c r="D2413" s="5" t="s">
        <v>200</v>
      </c>
      <c r="E2413" s="5" t="str">
        <f t="shared" si="734"/>
        <v>326</v>
      </c>
      <c r="F2413" s="5" t="str">
        <f t="shared" si="733"/>
        <v>3261990</v>
      </c>
      <c r="G2413" s="7">
        <v>69.866</v>
      </c>
      <c r="H2413" s="7">
        <v>69.763000000000005</v>
      </c>
      <c r="I2413" s="7">
        <v>68.203000000000003</v>
      </c>
      <c r="J2413" s="7">
        <v>90.887</v>
      </c>
      <c r="K2413" s="7">
        <v>97.620999999999995</v>
      </c>
      <c r="L2413" s="7">
        <v>97.765000000000001</v>
      </c>
      <c r="M2413" s="7">
        <v>94.272999999999996</v>
      </c>
      <c r="N2413" s="7">
        <v>64.296999999999997</v>
      </c>
      <c r="O2413" s="7"/>
    </row>
    <row r="2414" spans="1:15" x14ac:dyDescent="0.2">
      <c r="A2414" s="2">
        <v>1</v>
      </c>
      <c r="B2414" s="6" t="s">
        <v>18</v>
      </c>
      <c r="C2414" s="6">
        <v>0</v>
      </c>
      <c r="D2414" s="5" t="s">
        <v>200</v>
      </c>
      <c r="E2414" s="5" t="str">
        <f t="shared" si="734"/>
        <v>326</v>
      </c>
      <c r="F2414" s="5" t="str">
        <f t="shared" si="733"/>
        <v>3261991</v>
      </c>
      <c r="G2414" s="7">
        <v>71.082999999999998</v>
      </c>
      <c r="H2414" s="7">
        <v>70.947999999999993</v>
      </c>
      <c r="I2414" s="7">
        <v>67.400999999999996</v>
      </c>
      <c r="J2414" s="7">
        <v>91.521000000000001</v>
      </c>
      <c r="K2414" s="7">
        <v>94.820999999999998</v>
      </c>
      <c r="L2414" s="7">
        <v>95.001000000000005</v>
      </c>
      <c r="M2414" s="7">
        <v>97.634</v>
      </c>
      <c r="N2414" s="7">
        <v>65.807000000000002</v>
      </c>
      <c r="O2414" s="7"/>
    </row>
    <row r="2415" spans="1:15" x14ac:dyDescent="0.2">
      <c r="A2415" s="2">
        <v>1</v>
      </c>
      <c r="B2415" s="6" t="s">
        <v>19</v>
      </c>
      <c r="C2415" s="6">
        <v>0</v>
      </c>
      <c r="D2415" s="5" t="s">
        <v>200</v>
      </c>
      <c r="E2415" s="5" t="str">
        <f t="shared" si="734"/>
        <v>326</v>
      </c>
      <c r="F2415" s="5" t="str">
        <f t="shared" si="733"/>
        <v>3261992</v>
      </c>
      <c r="G2415" s="7">
        <v>73.789000000000001</v>
      </c>
      <c r="H2415" s="7">
        <v>74.695999999999998</v>
      </c>
      <c r="I2415" s="7">
        <v>72.298000000000002</v>
      </c>
      <c r="J2415" s="7">
        <v>91.233999999999995</v>
      </c>
      <c r="K2415" s="7">
        <v>97.978999999999999</v>
      </c>
      <c r="L2415" s="7">
        <v>96.789000000000001</v>
      </c>
      <c r="M2415" s="7">
        <v>98.286000000000001</v>
      </c>
      <c r="N2415" s="7">
        <v>71.058000000000007</v>
      </c>
      <c r="O2415" s="7"/>
    </row>
    <row r="2416" spans="1:15" x14ac:dyDescent="0.2">
      <c r="A2416" s="2">
        <v>1</v>
      </c>
      <c r="B2416" s="6" t="s">
        <v>20</v>
      </c>
      <c r="C2416" s="6">
        <v>0</v>
      </c>
      <c r="D2416" s="5" t="s">
        <v>200</v>
      </c>
      <c r="E2416" s="5" t="str">
        <f t="shared" si="734"/>
        <v>326</v>
      </c>
      <c r="F2416" s="5" t="str">
        <f t="shared" si="733"/>
        <v>3261993</v>
      </c>
      <c r="G2416" s="7">
        <v>75.647000000000006</v>
      </c>
      <c r="H2416" s="7">
        <v>76.97</v>
      </c>
      <c r="I2416" s="7">
        <v>77.313999999999993</v>
      </c>
      <c r="J2416" s="7">
        <v>91.822999999999993</v>
      </c>
      <c r="K2416" s="7">
        <v>102.20399999999999</v>
      </c>
      <c r="L2416" s="7">
        <v>100.447</v>
      </c>
      <c r="M2416" s="7">
        <v>97.293999999999997</v>
      </c>
      <c r="N2416" s="7">
        <v>75.222999999999999</v>
      </c>
      <c r="O2416" s="7"/>
    </row>
    <row r="2417" spans="1:15" x14ac:dyDescent="0.2">
      <c r="A2417" s="2">
        <v>1</v>
      </c>
      <c r="B2417" s="6" t="s">
        <v>21</v>
      </c>
      <c r="C2417" s="6">
        <v>0</v>
      </c>
      <c r="D2417" s="5" t="s">
        <v>200</v>
      </c>
      <c r="E2417" s="5" t="str">
        <f t="shared" si="734"/>
        <v>326</v>
      </c>
      <c r="F2417" s="5" t="str">
        <f t="shared" si="733"/>
        <v>3261994</v>
      </c>
      <c r="G2417" s="7">
        <v>77.081000000000003</v>
      </c>
      <c r="H2417" s="7">
        <v>79.152000000000001</v>
      </c>
      <c r="I2417" s="7">
        <v>83.435000000000002</v>
      </c>
      <c r="J2417" s="7">
        <v>93.125</v>
      </c>
      <c r="K2417" s="7">
        <v>108.244</v>
      </c>
      <c r="L2417" s="7">
        <v>105.411</v>
      </c>
      <c r="M2417" s="7">
        <v>95.013000000000005</v>
      </c>
      <c r="N2417" s="7">
        <v>79.275000000000006</v>
      </c>
      <c r="O2417" s="7"/>
    </row>
    <row r="2418" spans="1:15" x14ac:dyDescent="0.2">
      <c r="A2418" s="2">
        <v>1</v>
      </c>
      <c r="B2418" s="6" t="s">
        <v>22</v>
      </c>
      <c r="C2418" s="6">
        <v>0</v>
      </c>
      <c r="D2418" s="5" t="s">
        <v>200</v>
      </c>
      <c r="E2418" s="5" t="str">
        <f t="shared" si="734"/>
        <v>326</v>
      </c>
      <c r="F2418" s="5" t="str">
        <f t="shared" si="733"/>
        <v>3261995</v>
      </c>
      <c r="G2418" s="7">
        <v>77.674999999999997</v>
      </c>
      <c r="H2418" s="7">
        <v>78.718999999999994</v>
      </c>
      <c r="I2418" s="7">
        <v>85.200999999999993</v>
      </c>
      <c r="J2418" s="7">
        <v>98.09</v>
      </c>
      <c r="K2418" s="7">
        <v>109.688</v>
      </c>
      <c r="L2418" s="7">
        <v>108.23399999999999</v>
      </c>
      <c r="M2418" s="7">
        <v>97.159000000000006</v>
      </c>
      <c r="N2418" s="7">
        <v>82.78</v>
      </c>
      <c r="O2418" s="7"/>
    </row>
    <row r="2419" spans="1:15" x14ac:dyDescent="0.2">
      <c r="A2419" s="2">
        <v>1</v>
      </c>
      <c r="B2419" s="6" t="s">
        <v>23</v>
      </c>
      <c r="C2419" s="6">
        <v>0</v>
      </c>
      <c r="D2419" s="5" t="s">
        <v>200</v>
      </c>
      <c r="E2419" s="5" t="str">
        <f t="shared" si="734"/>
        <v>326</v>
      </c>
      <c r="F2419" s="5" t="str">
        <f t="shared" si="733"/>
        <v>3261996</v>
      </c>
      <c r="G2419" s="7">
        <v>79.284999999999997</v>
      </c>
      <c r="H2419" s="7">
        <v>80.552999999999997</v>
      </c>
      <c r="I2419" s="7">
        <v>87.715999999999994</v>
      </c>
      <c r="J2419" s="7">
        <v>97.766000000000005</v>
      </c>
      <c r="K2419" s="7">
        <v>110.634</v>
      </c>
      <c r="L2419" s="7">
        <v>108.893</v>
      </c>
      <c r="M2419" s="7">
        <v>97.959000000000003</v>
      </c>
      <c r="N2419" s="7">
        <v>85.926000000000002</v>
      </c>
      <c r="O2419" s="7"/>
    </row>
    <row r="2420" spans="1:15" x14ac:dyDescent="0.2">
      <c r="A2420" s="2">
        <v>1</v>
      </c>
      <c r="B2420" s="6" t="s">
        <v>24</v>
      </c>
      <c r="C2420" s="6">
        <v>0</v>
      </c>
      <c r="D2420" s="5" t="s">
        <v>200</v>
      </c>
      <c r="E2420" s="5" t="str">
        <f t="shared" si="734"/>
        <v>326</v>
      </c>
      <c r="F2420" s="5" t="str">
        <f t="shared" si="733"/>
        <v>3261997</v>
      </c>
      <c r="G2420" s="7">
        <v>82.576999999999998</v>
      </c>
      <c r="H2420" s="7">
        <v>84.262</v>
      </c>
      <c r="I2420" s="7">
        <v>92.974999999999994</v>
      </c>
      <c r="J2420" s="7">
        <v>97.483999999999995</v>
      </c>
      <c r="K2420" s="7">
        <v>112.59099999999999</v>
      </c>
      <c r="L2420" s="7">
        <v>110.34</v>
      </c>
      <c r="M2420" s="7">
        <v>97.382000000000005</v>
      </c>
      <c r="N2420" s="7">
        <v>90.54</v>
      </c>
      <c r="O2420" s="7"/>
    </row>
    <row r="2421" spans="1:15" x14ac:dyDescent="0.2">
      <c r="A2421" s="2">
        <v>1</v>
      </c>
      <c r="B2421" s="6" t="s">
        <v>25</v>
      </c>
      <c r="C2421" s="6">
        <v>0</v>
      </c>
      <c r="D2421" s="5" t="s">
        <v>200</v>
      </c>
      <c r="E2421" s="5" t="str">
        <f t="shared" si="734"/>
        <v>326</v>
      </c>
      <c r="F2421" s="5" t="str">
        <f t="shared" si="733"/>
        <v>3261998</v>
      </c>
      <c r="G2421" s="7">
        <v>85.298000000000002</v>
      </c>
      <c r="H2421" s="7">
        <v>86.447000000000003</v>
      </c>
      <c r="I2421" s="7">
        <v>96.483999999999995</v>
      </c>
      <c r="J2421" s="7">
        <v>96.852000000000004</v>
      </c>
      <c r="K2421" s="7">
        <v>113.114</v>
      </c>
      <c r="L2421" s="7">
        <v>111.61</v>
      </c>
      <c r="M2421" s="7">
        <v>97.608999999999995</v>
      </c>
      <c r="N2421" s="7">
        <v>94.177000000000007</v>
      </c>
      <c r="O2421" s="7"/>
    </row>
    <row r="2422" spans="1:15" x14ac:dyDescent="0.2">
      <c r="A2422" s="2">
        <v>1</v>
      </c>
      <c r="B2422" s="6" t="s">
        <v>26</v>
      </c>
      <c r="C2422" s="6">
        <v>0</v>
      </c>
      <c r="D2422" s="5" t="s">
        <v>200</v>
      </c>
      <c r="E2422" s="5" t="str">
        <f t="shared" si="734"/>
        <v>326</v>
      </c>
      <c r="F2422" s="5" t="str">
        <f t="shared" si="733"/>
        <v>3261999</v>
      </c>
      <c r="G2422" s="7">
        <v>89.165999999999997</v>
      </c>
      <c r="H2422" s="7">
        <v>90.468000000000004</v>
      </c>
      <c r="I2422" s="7">
        <v>101.39700000000001</v>
      </c>
      <c r="J2422" s="7">
        <v>97.111000000000004</v>
      </c>
      <c r="K2422" s="7">
        <v>113.718</v>
      </c>
      <c r="L2422" s="7">
        <v>112.081</v>
      </c>
      <c r="M2422" s="7">
        <v>97.518000000000001</v>
      </c>
      <c r="N2422" s="7">
        <v>98.88</v>
      </c>
      <c r="O2422" s="7"/>
    </row>
    <row r="2423" spans="1:15" x14ac:dyDescent="0.2">
      <c r="A2423" s="2">
        <v>1</v>
      </c>
      <c r="B2423" s="6" t="s">
        <v>27</v>
      </c>
      <c r="C2423" s="6">
        <v>0</v>
      </c>
      <c r="D2423" s="5" t="s">
        <v>200</v>
      </c>
      <c r="E2423" s="5" t="str">
        <f t="shared" si="734"/>
        <v>326</v>
      </c>
      <c r="F2423" s="5" t="str">
        <f t="shared" si="733"/>
        <v>3262000</v>
      </c>
      <c r="G2423" s="7">
        <v>91.188000000000002</v>
      </c>
      <c r="H2423" s="7">
        <v>91.522999999999996</v>
      </c>
      <c r="I2423" s="7">
        <v>102.913</v>
      </c>
      <c r="J2423" s="7">
        <v>99.356999999999999</v>
      </c>
      <c r="K2423" s="7">
        <v>112.85899999999999</v>
      </c>
      <c r="L2423" s="7">
        <v>112.446</v>
      </c>
      <c r="M2423" s="7">
        <v>99.349000000000004</v>
      </c>
      <c r="N2423" s="7">
        <v>102.24299999999999</v>
      </c>
      <c r="O2423" s="7"/>
    </row>
    <row r="2424" spans="1:15" x14ac:dyDescent="0.2">
      <c r="A2424" s="2">
        <v>1</v>
      </c>
      <c r="B2424" s="6" t="s">
        <v>28</v>
      </c>
      <c r="C2424" s="6">
        <v>0</v>
      </c>
      <c r="D2424" s="5" t="s">
        <v>200</v>
      </c>
      <c r="E2424" s="5" t="str">
        <f t="shared" si="734"/>
        <v>326</v>
      </c>
      <c r="F2424" s="5" t="str">
        <f t="shared" si="733"/>
        <v>3262001</v>
      </c>
      <c r="G2424" s="7">
        <v>92.84</v>
      </c>
      <c r="H2424" s="7">
        <v>91.51</v>
      </c>
      <c r="I2424" s="7">
        <v>97.14</v>
      </c>
      <c r="J2424" s="7">
        <v>100.202</v>
      </c>
      <c r="K2424" s="7">
        <v>104.631</v>
      </c>
      <c r="L2424" s="7">
        <v>106.152</v>
      </c>
      <c r="M2424" s="7">
        <v>102.026</v>
      </c>
      <c r="N2424" s="7">
        <v>99.108000000000004</v>
      </c>
      <c r="O2424" s="7"/>
    </row>
    <row r="2425" spans="1:15" x14ac:dyDescent="0.2">
      <c r="A2425" s="2">
        <v>1</v>
      </c>
      <c r="B2425" s="6" t="s">
        <v>29</v>
      </c>
      <c r="C2425" s="6">
        <v>0</v>
      </c>
      <c r="D2425" s="5" t="s">
        <v>200</v>
      </c>
      <c r="E2425" s="5" t="str">
        <f t="shared" si="734"/>
        <v>326</v>
      </c>
      <c r="F2425" s="5" t="str">
        <f t="shared" si="733"/>
        <v>3262002</v>
      </c>
      <c r="G2425" s="7">
        <v>100</v>
      </c>
      <c r="H2425" s="7">
        <v>100</v>
      </c>
      <c r="I2425" s="7">
        <v>100</v>
      </c>
      <c r="J2425" s="7">
        <v>100</v>
      </c>
      <c r="K2425" s="7">
        <v>100</v>
      </c>
      <c r="L2425" s="7">
        <v>100</v>
      </c>
      <c r="M2425" s="7">
        <v>100</v>
      </c>
      <c r="N2425" s="7">
        <v>100</v>
      </c>
      <c r="O2425" s="7"/>
    </row>
    <row r="2426" spans="1:15" x14ac:dyDescent="0.2">
      <c r="A2426" s="2">
        <v>1</v>
      </c>
      <c r="B2426" s="6" t="s">
        <v>30</v>
      </c>
      <c r="C2426" s="6">
        <v>0</v>
      </c>
      <c r="D2426" s="5" t="s">
        <v>200</v>
      </c>
      <c r="E2426" s="5" t="str">
        <f t="shared" si="734"/>
        <v>326</v>
      </c>
      <c r="F2426" s="5" t="str">
        <f t="shared" si="733"/>
        <v>3262003</v>
      </c>
      <c r="G2426" s="7">
        <v>103.914</v>
      </c>
      <c r="H2426" s="7">
        <v>103.35599999999999</v>
      </c>
      <c r="I2426" s="7">
        <v>99.685000000000002</v>
      </c>
      <c r="J2426" s="7">
        <v>102.211</v>
      </c>
      <c r="K2426" s="7">
        <v>95.93</v>
      </c>
      <c r="L2426" s="7">
        <v>96.447000000000003</v>
      </c>
      <c r="M2426" s="7">
        <v>100.7</v>
      </c>
      <c r="N2426" s="7">
        <v>100.38200000000001</v>
      </c>
      <c r="O2426" s="7"/>
    </row>
    <row r="2427" spans="1:15" x14ac:dyDescent="0.2">
      <c r="A2427" s="2">
        <v>1</v>
      </c>
      <c r="B2427" s="6" t="s">
        <v>31</v>
      </c>
      <c r="C2427" s="6">
        <v>0</v>
      </c>
      <c r="D2427" s="5" t="s">
        <v>200</v>
      </c>
      <c r="E2427" s="5" t="str">
        <f t="shared" si="734"/>
        <v>326</v>
      </c>
      <c r="F2427" s="5" t="str">
        <f t="shared" si="733"/>
        <v>3262004</v>
      </c>
      <c r="G2427" s="7">
        <v>105.833</v>
      </c>
      <c r="H2427" s="7">
        <v>105.57</v>
      </c>
      <c r="I2427" s="7">
        <v>100.68899999999999</v>
      </c>
      <c r="J2427" s="7">
        <v>104.893</v>
      </c>
      <c r="K2427" s="7">
        <v>95.14</v>
      </c>
      <c r="L2427" s="7">
        <v>95.376999999999995</v>
      </c>
      <c r="M2427" s="7">
        <v>99.396000000000001</v>
      </c>
      <c r="N2427" s="7">
        <v>100.081</v>
      </c>
      <c r="O2427" s="7"/>
    </row>
    <row r="2428" spans="1:15" x14ac:dyDescent="0.2">
      <c r="A2428" s="2">
        <v>1</v>
      </c>
      <c r="B2428" s="6" t="s">
        <v>32</v>
      </c>
      <c r="C2428" s="6">
        <v>0</v>
      </c>
      <c r="D2428" s="5" t="s">
        <v>200</v>
      </c>
      <c r="E2428" s="5" t="str">
        <f t="shared" si="734"/>
        <v>326</v>
      </c>
      <c r="F2428" s="5" t="str">
        <f t="shared" si="733"/>
        <v>3262005</v>
      </c>
      <c r="G2428" s="7">
        <v>108.849</v>
      </c>
      <c r="H2428" s="7">
        <v>106.89400000000001</v>
      </c>
      <c r="I2428" s="7">
        <v>101.5</v>
      </c>
      <c r="J2428" s="7">
        <v>112.625</v>
      </c>
      <c r="K2428" s="7">
        <v>93.248999999999995</v>
      </c>
      <c r="L2428" s="7">
        <v>94.953999999999994</v>
      </c>
      <c r="M2428" s="7">
        <v>100.77200000000001</v>
      </c>
      <c r="N2428" s="7">
        <v>102.283</v>
      </c>
      <c r="O2428" s="7"/>
    </row>
    <row r="2429" spans="1:15" x14ac:dyDescent="0.2">
      <c r="A2429" s="2">
        <v>1</v>
      </c>
      <c r="B2429" s="6" t="s">
        <v>33</v>
      </c>
      <c r="C2429" s="6">
        <v>0</v>
      </c>
      <c r="D2429" s="5" t="s">
        <v>200</v>
      </c>
      <c r="E2429" s="5" t="str">
        <f t="shared" si="734"/>
        <v>326</v>
      </c>
      <c r="F2429" s="5" t="str">
        <f t="shared" si="733"/>
        <v>3262006</v>
      </c>
      <c r="G2429" s="7">
        <v>108.709</v>
      </c>
      <c r="H2429" s="7">
        <v>108.18300000000001</v>
      </c>
      <c r="I2429" s="7">
        <v>100.254</v>
      </c>
      <c r="J2429" s="7">
        <v>119.892</v>
      </c>
      <c r="K2429" s="7">
        <v>92.222999999999999</v>
      </c>
      <c r="L2429" s="7">
        <v>92.671000000000006</v>
      </c>
      <c r="M2429" s="7">
        <v>102.432</v>
      </c>
      <c r="N2429" s="7">
        <v>102.69199999999999</v>
      </c>
      <c r="O2429" s="7"/>
    </row>
    <row r="2430" spans="1:15" x14ac:dyDescent="0.2">
      <c r="A2430" s="2">
        <v>1</v>
      </c>
      <c r="B2430" s="6" t="s">
        <v>34</v>
      </c>
      <c r="C2430" s="6">
        <v>0</v>
      </c>
      <c r="D2430" s="5" t="s">
        <v>200</v>
      </c>
      <c r="E2430" s="5" t="str">
        <f t="shared" si="734"/>
        <v>326</v>
      </c>
      <c r="F2430" s="5" t="str">
        <f t="shared" si="733"/>
        <v>3262007</v>
      </c>
      <c r="G2430" s="7">
        <v>107.117</v>
      </c>
      <c r="H2430" s="7">
        <v>108.828</v>
      </c>
      <c r="I2430" s="7">
        <v>97.575000000000003</v>
      </c>
      <c r="J2430" s="7">
        <v>120.134</v>
      </c>
      <c r="K2430" s="7">
        <v>91.091999999999999</v>
      </c>
      <c r="L2430" s="7">
        <v>89.66</v>
      </c>
      <c r="M2430" s="7">
        <v>106.313</v>
      </c>
      <c r="N2430" s="7">
        <v>103.735</v>
      </c>
      <c r="O2430" s="7"/>
    </row>
    <row r="2431" spans="1:15" x14ac:dyDescent="0.2">
      <c r="A2431" s="2">
        <v>1</v>
      </c>
      <c r="B2431" s="6" t="s">
        <v>35</v>
      </c>
      <c r="C2431" s="6">
        <v>0</v>
      </c>
      <c r="D2431" s="5" t="s">
        <v>200</v>
      </c>
      <c r="E2431" s="5" t="str">
        <f t="shared" si="734"/>
        <v>326</v>
      </c>
      <c r="F2431" s="5" t="str">
        <f t="shared" si="733"/>
        <v>3262008</v>
      </c>
      <c r="G2431" s="7">
        <v>101.74</v>
      </c>
      <c r="H2431" s="7">
        <v>102.80800000000001</v>
      </c>
      <c r="I2431" s="7">
        <v>88.768000000000001</v>
      </c>
      <c r="J2431" s="7">
        <v>128.506</v>
      </c>
      <c r="K2431" s="7">
        <v>87.25</v>
      </c>
      <c r="L2431" s="7">
        <v>86.343000000000004</v>
      </c>
      <c r="M2431" s="7">
        <v>110.941</v>
      </c>
      <c r="N2431" s="7">
        <v>98.48</v>
      </c>
      <c r="O2431" s="7"/>
    </row>
    <row r="2432" spans="1:15" x14ac:dyDescent="0.2">
      <c r="A2432" s="2">
        <v>1</v>
      </c>
      <c r="B2432" s="6" t="s">
        <v>36</v>
      </c>
      <c r="C2432" s="6">
        <v>0</v>
      </c>
      <c r="D2432" s="5" t="s">
        <v>200</v>
      </c>
      <c r="E2432" s="5" t="str">
        <f t="shared" si="734"/>
        <v>326</v>
      </c>
      <c r="F2432" s="5" t="str">
        <f t="shared" si="733"/>
        <v>3262009</v>
      </c>
      <c r="G2432" s="7">
        <v>101.645</v>
      </c>
      <c r="H2432" s="7">
        <v>99.853999999999999</v>
      </c>
      <c r="I2432" s="7">
        <v>74.058999999999997</v>
      </c>
      <c r="J2432" s="7">
        <v>127.813</v>
      </c>
      <c r="K2432" s="7">
        <v>72.861000000000004</v>
      </c>
      <c r="L2432" s="7">
        <v>74.168000000000006</v>
      </c>
      <c r="M2432" s="7">
        <v>115.265</v>
      </c>
      <c r="N2432" s="7">
        <v>85.364000000000004</v>
      </c>
      <c r="O2432" s="7"/>
    </row>
    <row r="2433" spans="1:15" x14ac:dyDescent="0.2">
      <c r="A2433" s="2">
        <v>1</v>
      </c>
      <c r="B2433" s="6" t="s">
        <v>37</v>
      </c>
      <c r="C2433" s="6">
        <v>0</v>
      </c>
      <c r="D2433" s="5" t="s">
        <v>200</v>
      </c>
      <c r="E2433" s="5" t="str">
        <f t="shared" si="734"/>
        <v>326</v>
      </c>
      <c r="F2433" s="5" t="str">
        <f t="shared" si="733"/>
        <v>3262010</v>
      </c>
      <c r="G2433" s="7">
        <v>107.232</v>
      </c>
      <c r="H2433" s="7">
        <v>109.67100000000001</v>
      </c>
      <c r="I2433" s="7">
        <v>80.915000000000006</v>
      </c>
      <c r="J2433" s="7">
        <v>131.52199999999999</v>
      </c>
      <c r="K2433" s="7">
        <v>75.457999999999998</v>
      </c>
      <c r="L2433" s="7">
        <v>73.78</v>
      </c>
      <c r="M2433" s="7">
        <v>110.6</v>
      </c>
      <c r="N2433" s="7">
        <v>89.492000000000004</v>
      </c>
      <c r="O2433" s="7"/>
    </row>
    <row r="2434" spans="1:15" x14ac:dyDescent="0.2">
      <c r="A2434" s="2">
        <v>1</v>
      </c>
      <c r="B2434" s="6" t="s">
        <v>63</v>
      </c>
      <c r="C2434" s="6">
        <v>0</v>
      </c>
      <c r="D2434" s="5" t="s">
        <v>200</v>
      </c>
      <c r="E2434" s="5" t="str">
        <f t="shared" si="734"/>
        <v>326</v>
      </c>
      <c r="F2434" s="5" t="str">
        <f t="shared" si="733"/>
        <v>3262011</v>
      </c>
      <c r="G2434" s="7">
        <v>106.307</v>
      </c>
      <c r="H2434" s="7">
        <v>109.94499999999999</v>
      </c>
      <c r="I2434" s="7">
        <v>82.41</v>
      </c>
      <c r="J2434" s="7">
        <v>139.90299999999999</v>
      </c>
      <c r="K2434" s="7">
        <v>77.521000000000001</v>
      </c>
      <c r="L2434" s="7">
        <v>74.956000000000003</v>
      </c>
      <c r="M2434" s="7">
        <v>111.709</v>
      </c>
      <c r="N2434" s="7">
        <v>92.06</v>
      </c>
      <c r="O2434" s="7"/>
    </row>
    <row r="2435" spans="1:15" x14ac:dyDescent="0.2">
      <c r="A2435" s="2">
        <v>0</v>
      </c>
      <c r="B2435" s="5" t="s">
        <v>201</v>
      </c>
      <c r="C2435" s="6" t="s">
        <v>0</v>
      </c>
      <c r="E2435" s="5" t="str">
        <f t="shared" si="734"/>
        <v/>
      </c>
      <c r="F2435" s="5" t="str">
        <f t="shared" si="733"/>
        <v/>
      </c>
    </row>
    <row r="2436" spans="1:15" x14ac:dyDescent="0.2">
      <c r="A2436" s="2">
        <v>1</v>
      </c>
      <c r="B2436" s="6" t="s">
        <v>13</v>
      </c>
      <c r="C2436" s="6">
        <v>0</v>
      </c>
      <c r="D2436" s="5" t="s">
        <v>202</v>
      </c>
      <c r="E2436" s="5" t="str">
        <f t="shared" si="734"/>
        <v/>
      </c>
      <c r="F2436" s="5" t="str">
        <f t="shared" si="733"/>
        <v/>
      </c>
      <c r="G2436" s="7">
        <v>67.320999999999998</v>
      </c>
      <c r="H2436" s="7">
        <v>67.296999999999997</v>
      </c>
      <c r="I2436" s="7">
        <v>58.505000000000003</v>
      </c>
      <c r="J2436" s="7">
        <v>81.781999999999996</v>
      </c>
      <c r="K2436" s="7">
        <v>86.905000000000001</v>
      </c>
      <c r="L2436" s="7">
        <v>86.936000000000007</v>
      </c>
      <c r="M2436" s="7">
        <v>84.188000000000002</v>
      </c>
      <c r="N2436" s="7">
        <v>49.253999999999998</v>
      </c>
      <c r="O2436" s="7"/>
    </row>
    <row r="2437" spans="1:15" x14ac:dyDescent="0.2">
      <c r="A2437" s="2">
        <v>1</v>
      </c>
      <c r="B2437" s="6" t="s">
        <v>15</v>
      </c>
      <c r="C2437" s="6">
        <v>0</v>
      </c>
      <c r="D2437" s="5" t="s">
        <v>202</v>
      </c>
      <c r="E2437" s="5" t="str">
        <f t="shared" si="734"/>
        <v/>
      </c>
      <c r="F2437" s="5" t="str">
        <f t="shared" si="733"/>
        <v/>
      </c>
      <c r="G2437" s="7">
        <v>67.474999999999994</v>
      </c>
      <c r="H2437" s="7">
        <v>67.141999999999996</v>
      </c>
      <c r="I2437" s="7">
        <v>60.42</v>
      </c>
      <c r="J2437" s="7">
        <v>87.275000000000006</v>
      </c>
      <c r="K2437" s="7">
        <v>89.543999999999997</v>
      </c>
      <c r="L2437" s="7">
        <v>89.988</v>
      </c>
      <c r="M2437" s="7">
        <v>88.456999999999994</v>
      </c>
      <c r="N2437" s="7">
        <v>53.445999999999998</v>
      </c>
      <c r="O2437" s="7"/>
    </row>
    <row r="2438" spans="1:15" x14ac:dyDescent="0.2">
      <c r="A2438" s="2">
        <v>1</v>
      </c>
      <c r="B2438" s="6" t="s">
        <v>16</v>
      </c>
      <c r="C2438" s="6">
        <v>0</v>
      </c>
      <c r="D2438" s="5" t="s">
        <v>202</v>
      </c>
      <c r="E2438" s="5" t="str">
        <f t="shared" si="734"/>
        <v/>
      </c>
      <c r="F2438" s="5" t="str">
        <f t="shared" si="733"/>
        <v/>
      </c>
      <c r="G2438" s="7">
        <v>67.858999999999995</v>
      </c>
      <c r="H2438" s="7">
        <v>67.555000000000007</v>
      </c>
      <c r="I2438" s="7">
        <v>62.588999999999999</v>
      </c>
      <c r="J2438" s="7">
        <v>89.543999999999997</v>
      </c>
      <c r="K2438" s="7">
        <v>92.233999999999995</v>
      </c>
      <c r="L2438" s="7">
        <v>92.649000000000001</v>
      </c>
      <c r="M2438" s="7">
        <v>91.915999999999997</v>
      </c>
      <c r="N2438" s="7">
        <v>57.53</v>
      </c>
      <c r="O2438" s="7"/>
    </row>
    <row r="2439" spans="1:15" x14ac:dyDescent="0.2">
      <c r="A2439" s="2">
        <v>1</v>
      </c>
      <c r="B2439" s="6" t="s">
        <v>17</v>
      </c>
      <c r="C2439" s="6">
        <v>0</v>
      </c>
      <c r="D2439" s="5" t="s">
        <v>202</v>
      </c>
      <c r="E2439" s="5" t="str">
        <f t="shared" si="734"/>
        <v/>
      </c>
      <c r="F2439" s="5" t="str">
        <f t="shared" si="733"/>
        <v/>
      </c>
      <c r="G2439" s="7">
        <v>68.578999999999994</v>
      </c>
      <c r="H2439" s="7">
        <v>68.515000000000001</v>
      </c>
      <c r="I2439" s="7">
        <v>64.251000000000005</v>
      </c>
      <c r="J2439" s="7">
        <v>90.323999999999998</v>
      </c>
      <c r="K2439" s="7">
        <v>93.688999999999993</v>
      </c>
      <c r="L2439" s="7">
        <v>93.775999999999996</v>
      </c>
      <c r="M2439" s="7">
        <v>95.040999999999997</v>
      </c>
      <c r="N2439" s="7">
        <v>61.064999999999998</v>
      </c>
      <c r="O2439" s="7"/>
    </row>
    <row r="2440" spans="1:15" x14ac:dyDescent="0.2">
      <c r="A2440" s="2">
        <v>1</v>
      </c>
      <c r="B2440" s="6" t="s">
        <v>18</v>
      </c>
      <c r="C2440" s="6">
        <v>0</v>
      </c>
      <c r="D2440" s="5" t="s">
        <v>202</v>
      </c>
      <c r="E2440" s="5" t="str">
        <f t="shared" si="734"/>
        <v/>
      </c>
      <c r="F2440" s="5" t="str">
        <f t="shared" ref="F2440:F2503" si="735">IF(LEN(E2440)=0,"",E2440&amp;B2440)</f>
        <v/>
      </c>
      <c r="G2440" s="7">
        <v>69.86</v>
      </c>
      <c r="H2440" s="7">
        <v>70.031999999999996</v>
      </c>
      <c r="I2440" s="7">
        <v>64.230999999999995</v>
      </c>
      <c r="J2440" s="7">
        <v>90.492999999999995</v>
      </c>
      <c r="K2440" s="7">
        <v>91.941999999999993</v>
      </c>
      <c r="L2440" s="7">
        <v>91.716999999999999</v>
      </c>
      <c r="M2440" s="7">
        <v>98.001000000000005</v>
      </c>
      <c r="N2440" s="7">
        <v>62.947000000000003</v>
      </c>
      <c r="O2440" s="7"/>
    </row>
    <row r="2441" spans="1:15" x14ac:dyDescent="0.2">
      <c r="A2441" s="2">
        <v>1</v>
      </c>
      <c r="B2441" s="6" t="s">
        <v>19</v>
      </c>
      <c r="C2441" s="6">
        <v>0</v>
      </c>
      <c r="D2441" s="5" t="s">
        <v>202</v>
      </c>
      <c r="E2441" s="5" t="str">
        <f t="shared" ref="E2441:E2504" si="736">IF(C2441=0,IF(LEN(D2441)&lt;&gt;3,"",D2441),IF(LEN(D2441)&lt;&gt;4,"",LEFT(D2441,3)))</f>
        <v/>
      </c>
      <c r="F2441" s="5" t="str">
        <f t="shared" si="735"/>
        <v/>
      </c>
      <c r="G2441" s="7">
        <v>73.188000000000002</v>
      </c>
      <c r="H2441" s="7">
        <v>73.968999999999994</v>
      </c>
      <c r="I2441" s="7">
        <v>69.376999999999995</v>
      </c>
      <c r="J2441" s="7">
        <v>89.962000000000003</v>
      </c>
      <c r="K2441" s="7">
        <v>94.793000000000006</v>
      </c>
      <c r="L2441" s="7">
        <v>93.790999999999997</v>
      </c>
      <c r="M2441" s="7">
        <v>97.963999999999999</v>
      </c>
      <c r="N2441" s="7">
        <v>67.963999999999999</v>
      </c>
      <c r="O2441" s="7"/>
    </row>
    <row r="2442" spans="1:15" x14ac:dyDescent="0.2">
      <c r="A2442" s="2">
        <v>1</v>
      </c>
      <c r="B2442" s="6" t="s">
        <v>20</v>
      </c>
      <c r="C2442" s="6">
        <v>0</v>
      </c>
      <c r="D2442" s="5" t="s">
        <v>202</v>
      </c>
      <c r="E2442" s="5" t="str">
        <f t="shared" si="736"/>
        <v/>
      </c>
      <c r="F2442" s="5" t="str">
        <f t="shared" si="735"/>
        <v/>
      </c>
      <c r="G2442" s="7">
        <v>74.126999999999995</v>
      </c>
      <c r="H2442" s="7">
        <v>75.606999999999999</v>
      </c>
      <c r="I2442" s="7">
        <v>74.141000000000005</v>
      </c>
      <c r="J2442" s="7">
        <v>90.534000000000006</v>
      </c>
      <c r="K2442" s="7">
        <v>100.018</v>
      </c>
      <c r="L2442" s="7">
        <v>98.061000000000007</v>
      </c>
      <c r="M2442" s="7">
        <v>97.272000000000006</v>
      </c>
      <c r="N2442" s="7">
        <v>72.117999999999995</v>
      </c>
      <c r="O2442" s="7"/>
    </row>
    <row r="2443" spans="1:15" x14ac:dyDescent="0.2">
      <c r="A2443" s="2">
        <v>1</v>
      </c>
      <c r="B2443" s="6" t="s">
        <v>21</v>
      </c>
      <c r="C2443" s="6">
        <v>0</v>
      </c>
      <c r="D2443" s="5" t="s">
        <v>202</v>
      </c>
      <c r="E2443" s="5" t="str">
        <f t="shared" si="736"/>
        <v/>
      </c>
      <c r="F2443" s="5" t="str">
        <f t="shared" si="735"/>
        <v/>
      </c>
      <c r="G2443" s="7">
        <v>76.027000000000001</v>
      </c>
      <c r="H2443" s="7">
        <v>78.19</v>
      </c>
      <c r="I2443" s="7">
        <v>81.081999999999994</v>
      </c>
      <c r="J2443" s="7">
        <v>91.981999999999999</v>
      </c>
      <c r="K2443" s="7">
        <v>106.648</v>
      </c>
      <c r="L2443" s="7">
        <v>103.69799999999999</v>
      </c>
      <c r="M2443" s="7">
        <v>94.367999999999995</v>
      </c>
      <c r="N2443" s="7">
        <v>76.516000000000005</v>
      </c>
      <c r="O2443" s="7"/>
    </row>
    <row r="2444" spans="1:15" x14ac:dyDescent="0.2">
      <c r="A2444" s="2">
        <v>1</v>
      </c>
      <c r="B2444" s="6" t="s">
        <v>22</v>
      </c>
      <c r="C2444" s="6">
        <v>0</v>
      </c>
      <c r="D2444" s="5" t="s">
        <v>202</v>
      </c>
      <c r="E2444" s="5" t="str">
        <f t="shared" si="736"/>
        <v/>
      </c>
      <c r="F2444" s="5" t="str">
        <f t="shared" si="735"/>
        <v/>
      </c>
      <c r="G2444" s="7">
        <v>76.177000000000007</v>
      </c>
      <c r="H2444" s="7">
        <v>77.147999999999996</v>
      </c>
      <c r="I2444" s="7">
        <v>82.1</v>
      </c>
      <c r="J2444" s="7">
        <v>97.622</v>
      </c>
      <c r="K2444" s="7">
        <v>107.776</v>
      </c>
      <c r="L2444" s="7">
        <v>106.419</v>
      </c>
      <c r="M2444" s="7">
        <v>97.638999999999996</v>
      </c>
      <c r="N2444" s="7">
        <v>80.162000000000006</v>
      </c>
      <c r="O2444" s="7"/>
    </row>
    <row r="2445" spans="1:15" x14ac:dyDescent="0.2">
      <c r="A2445" s="2">
        <v>1</v>
      </c>
      <c r="B2445" s="6" t="s">
        <v>23</v>
      </c>
      <c r="C2445" s="6">
        <v>0</v>
      </c>
      <c r="D2445" s="5" t="s">
        <v>202</v>
      </c>
      <c r="E2445" s="5" t="str">
        <f t="shared" si="736"/>
        <v/>
      </c>
      <c r="F2445" s="5" t="str">
        <f t="shared" si="735"/>
        <v/>
      </c>
      <c r="G2445" s="7">
        <v>77.902000000000001</v>
      </c>
      <c r="H2445" s="7">
        <v>79.132999999999996</v>
      </c>
      <c r="I2445" s="7">
        <v>84.902000000000001</v>
      </c>
      <c r="J2445" s="7">
        <v>97.346000000000004</v>
      </c>
      <c r="K2445" s="7">
        <v>108.986</v>
      </c>
      <c r="L2445" s="7">
        <v>107.291</v>
      </c>
      <c r="M2445" s="7">
        <v>98.613</v>
      </c>
      <c r="N2445" s="7">
        <v>83.724999999999994</v>
      </c>
      <c r="O2445" s="7"/>
    </row>
    <row r="2446" spans="1:15" x14ac:dyDescent="0.2">
      <c r="A2446" s="2">
        <v>1</v>
      </c>
      <c r="B2446" s="6" t="s">
        <v>24</v>
      </c>
      <c r="C2446" s="6">
        <v>0</v>
      </c>
      <c r="D2446" s="5" t="s">
        <v>202</v>
      </c>
      <c r="E2446" s="5" t="str">
        <f t="shared" si="736"/>
        <v/>
      </c>
      <c r="F2446" s="5" t="str">
        <f t="shared" si="735"/>
        <v/>
      </c>
      <c r="G2446" s="7">
        <v>80.753</v>
      </c>
      <c r="H2446" s="7">
        <v>82.191000000000003</v>
      </c>
      <c r="I2446" s="7">
        <v>89.79</v>
      </c>
      <c r="J2446" s="7">
        <v>97.084999999999994</v>
      </c>
      <c r="K2446" s="7">
        <v>111.191</v>
      </c>
      <c r="L2446" s="7">
        <v>109.245</v>
      </c>
      <c r="M2446" s="7">
        <v>99.412999999999997</v>
      </c>
      <c r="N2446" s="7">
        <v>89.262</v>
      </c>
      <c r="O2446" s="7"/>
    </row>
    <row r="2447" spans="1:15" x14ac:dyDescent="0.2">
      <c r="A2447" s="2">
        <v>1</v>
      </c>
      <c r="B2447" s="6" t="s">
        <v>25</v>
      </c>
      <c r="C2447" s="6">
        <v>0</v>
      </c>
      <c r="D2447" s="5" t="s">
        <v>202</v>
      </c>
      <c r="E2447" s="5" t="str">
        <f t="shared" si="736"/>
        <v/>
      </c>
      <c r="F2447" s="5" t="str">
        <f t="shared" si="735"/>
        <v/>
      </c>
      <c r="G2447" s="7">
        <v>83.917000000000002</v>
      </c>
      <c r="H2447" s="7">
        <v>85.108999999999995</v>
      </c>
      <c r="I2447" s="7">
        <v>93.81</v>
      </c>
      <c r="J2447" s="7">
        <v>96.32</v>
      </c>
      <c r="K2447" s="7">
        <v>111.788</v>
      </c>
      <c r="L2447" s="7">
        <v>110.22199999999999</v>
      </c>
      <c r="M2447" s="7">
        <v>99.11</v>
      </c>
      <c r="N2447" s="7">
        <v>92.974999999999994</v>
      </c>
      <c r="O2447" s="7"/>
    </row>
    <row r="2448" spans="1:15" x14ac:dyDescent="0.2">
      <c r="A2448" s="2">
        <v>1</v>
      </c>
      <c r="B2448" s="6" t="s">
        <v>26</v>
      </c>
      <c r="C2448" s="6">
        <v>0</v>
      </c>
      <c r="D2448" s="5" t="s">
        <v>202</v>
      </c>
      <c r="E2448" s="5" t="str">
        <f t="shared" si="736"/>
        <v/>
      </c>
      <c r="F2448" s="5" t="str">
        <f t="shared" si="735"/>
        <v/>
      </c>
      <c r="G2448" s="7">
        <v>88.644999999999996</v>
      </c>
      <c r="H2448" s="7">
        <v>89.522000000000006</v>
      </c>
      <c r="I2448" s="7">
        <v>99.480999999999995</v>
      </c>
      <c r="J2448" s="7">
        <v>96.787000000000006</v>
      </c>
      <c r="K2448" s="7">
        <v>112.224</v>
      </c>
      <c r="L2448" s="7">
        <v>111.124</v>
      </c>
      <c r="M2448" s="7">
        <v>98.335999999999999</v>
      </c>
      <c r="N2448" s="7">
        <v>97.825999999999993</v>
      </c>
      <c r="O2448" s="7"/>
    </row>
    <row r="2449" spans="1:15" x14ac:dyDescent="0.2">
      <c r="A2449" s="2">
        <v>1</v>
      </c>
      <c r="B2449" s="6" t="s">
        <v>27</v>
      </c>
      <c r="C2449" s="6">
        <v>0</v>
      </c>
      <c r="D2449" s="5" t="s">
        <v>202</v>
      </c>
      <c r="E2449" s="5" t="str">
        <f t="shared" si="736"/>
        <v/>
      </c>
      <c r="F2449" s="5" t="str">
        <f t="shared" si="735"/>
        <v/>
      </c>
      <c r="G2449" s="7">
        <v>90.656999999999996</v>
      </c>
      <c r="H2449" s="7">
        <v>90.637</v>
      </c>
      <c r="I2449" s="7">
        <v>100.979</v>
      </c>
      <c r="J2449" s="7">
        <v>99.495000000000005</v>
      </c>
      <c r="K2449" s="7">
        <v>111.386</v>
      </c>
      <c r="L2449" s="7">
        <v>111.41</v>
      </c>
      <c r="M2449" s="7">
        <v>100.30200000000001</v>
      </c>
      <c r="N2449" s="7">
        <v>101.28400000000001</v>
      </c>
      <c r="O2449" s="7"/>
    </row>
    <row r="2450" spans="1:15" x14ac:dyDescent="0.2">
      <c r="A2450" s="2">
        <v>1</v>
      </c>
      <c r="B2450" s="6" t="s">
        <v>28</v>
      </c>
      <c r="C2450" s="6">
        <v>0</v>
      </c>
      <c r="D2450" s="5" t="s">
        <v>202</v>
      </c>
      <c r="E2450" s="5" t="str">
        <f t="shared" si="736"/>
        <v/>
      </c>
      <c r="F2450" s="5" t="str">
        <f t="shared" si="735"/>
        <v/>
      </c>
      <c r="G2450" s="7">
        <v>92.387</v>
      </c>
      <c r="H2450" s="7">
        <v>90.94</v>
      </c>
      <c r="I2450" s="7">
        <v>96.176000000000002</v>
      </c>
      <c r="J2450" s="7">
        <v>100.309</v>
      </c>
      <c r="K2450" s="7">
        <v>104.102</v>
      </c>
      <c r="L2450" s="7">
        <v>105.758</v>
      </c>
      <c r="M2450" s="7">
        <v>102.498</v>
      </c>
      <c r="N2450" s="7">
        <v>98.578000000000003</v>
      </c>
      <c r="O2450" s="7"/>
    </row>
    <row r="2451" spans="1:15" x14ac:dyDescent="0.2">
      <c r="A2451" s="2">
        <v>1</v>
      </c>
      <c r="B2451" s="6" t="s">
        <v>29</v>
      </c>
      <c r="C2451" s="6">
        <v>0</v>
      </c>
      <c r="D2451" s="5" t="s">
        <v>202</v>
      </c>
      <c r="E2451" s="5" t="str">
        <f t="shared" si="736"/>
        <v/>
      </c>
      <c r="F2451" s="5" t="str">
        <f t="shared" si="735"/>
        <v/>
      </c>
      <c r="G2451" s="7">
        <v>100</v>
      </c>
      <c r="H2451" s="7">
        <v>100</v>
      </c>
      <c r="I2451" s="7">
        <v>100</v>
      </c>
      <c r="J2451" s="7">
        <v>100</v>
      </c>
      <c r="K2451" s="7">
        <v>100</v>
      </c>
      <c r="L2451" s="7">
        <v>100</v>
      </c>
      <c r="M2451" s="7">
        <v>100</v>
      </c>
      <c r="N2451" s="7">
        <v>100</v>
      </c>
      <c r="O2451" s="7"/>
    </row>
    <row r="2452" spans="1:15" x14ac:dyDescent="0.2">
      <c r="A2452" s="2">
        <v>1</v>
      </c>
      <c r="B2452" s="6" t="s">
        <v>30</v>
      </c>
      <c r="C2452" s="6">
        <v>0</v>
      </c>
      <c r="D2452" s="5" t="s">
        <v>202</v>
      </c>
      <c r="E2452" s="5" t="str">
        <f t="shared" si="736"/>
        <v/>
      </c>
      <c r="F2452" s="5" t="str">
        <f t="shared" si="735"/>
        <v/>
      </c>
      <c r="G2452" s="7">
        <v>103.857</v>
      </c>
      <c r="H2452" s="7">
        <v>102.93600000000001</v>
      </c>
      <c r="I2452" s="7">
        <v>99.578000000000003</v>
      </c>
      <c r="J2452" s="7">
        <v>102.386</v>
      </c>
      <c r="K2452" s="7">
        <v>95.879000000000005</v>
      </c>
      <c r="L2452" s="7">
        <v>96.738</v>
      </c>
      <c r="M2452" s="7">
        <v>101.089</v>
      </c>
      <c r="N2452" s="7">
        <v>100.663</v>
      </c>
      <c r="O2452" s="7"/>
    </row>
    <row r="2453" spans="1:15" x14ac:dyDescent="0.2">
      <c r="A2453" s="2">
        <v>1</v>
      </c>
      <c r="B2453" s="6" t="s">
        <v>31</v>
      </c>
      <c r="C2453" s="6">
        <v>0</v>
      </c>
      <c r="D2453" s="5" t="s">
        <v>202</v>
      </c>
      <c r="E2453" s="5" t="str">
        <f t="shared" si="736"/>
        <v/>
      </c>
      <c r="F2453" s="5" t="str">
        <f t="shared" si="735"/>
        <v/>
      </c>
      <c r="G2453" s="7">
        <v>105.765</v>
      </c>
      <c r="H2453" s="7">
        <v>104.542</v>
      </c>
      <c r="I2453" s="7">
        <v>100.377</v>
      </c>
      <c r="J2453" s="7">
        <v>105.08799999999999</v>
      </c>
      <c r="K2453" s="7">
        <v>94.906000000000006</v>
      </c>
      <c r="L2453" s="7">
        <v>96.016000000000005</v>
      </c>
      <c r="M2453" s="7">
        <v>100.247</v>
      </c>
      <c r="N2453" s="7">
        <v>100.625</v>
      </c>
      <c r="O2453" s="7"/>
    </row>
    <row r="2454" spans="1:15" x14ac:dyDescent="0.2">
      <c r="A2454" s="2">
        <v>1</v>
      </c>
      <c r="B2454" s="6" t="s">
        <v>32</v>
      </c>
      <c r="C2454" s="6">
        <v>0</v>
      </c>
      <c r="D2454" s="5" t="s">
        <v>202</v>
      </c>
      <c r="E2454" s="5" t="str">
        <f t="shared" si="736"/>
        <v/>
      </c>
      <c r="F2454" s="5" t="str">
        <f t="shared" si="735"/>
        <v/>
      </c>
      <c r="G2454" s="7">
        <v>108.48699999999999</v>
      </c>
      <c r="H2454" s="7">
        <v>105.714</v>
      </c>
      <c r="I2454" s="7">
        <v>101.34399999999999</v>
      </c>
      <c r="J2454" s="7">
        <v>113.51900000000001</v>
      </c>
      <c r="K2454" s="7">
        <v>93.415999999999997</v>
      </c>
      <c r="L2454" s="7">
        <v>95.866</v>
      </c>
      <c r="M2454" s="7">
        <v>101.973</v>
      </c>
      <c r="N2454" s="7">
        <v>103.343</v>
      </c>
      <c r="O2454" s="7"/>
    </row>
    <row r="2455" spans="1:15" x14ac:dyDescent="0.2">
      <c r="A2455" s="2">
        <v>1</v>
      </c>
      <c r="B2455" s="6" t="s">
        <v>33</v>
      </c>
      <c r="C2455" s="6">
        <v>0</v>
      </c>
      <c r="D2455" s="5" t="s">
        <v>202</v>
      </c>
      <c r="E2455" s="5" t="str">
        <f t="shared" si="736"/>
        <v/>
      </c>
      <c r="F2455" s="5" t="str">
        <f t="shared" si="735"/>
        <v/>
      </c>
      <c r="G2455" s="7">
        <v>106.82599999999999</v>
      </c>
      <c r="H2455" s="7">
        <v>106.176</v>
      </c>
      <c r="I2455" s="7">
        <v>100.622</v>
      </c>
      <c r="J2455" s="7">
        <v>121.203</v>
      </c>
      <c r="K2455" s="7">
        <v>94.191999999999993</v>
      </c>
      <c r="L2455" s="7">
        <v>94.768000000000001</v>
      </c>
      <c r="M2455" s="7">
        <v>104.413</v>
      </c>
      <c r="N2455" s="7">
        <v>105.062</v>
      </c>
      <c r="O2455" s="7"/>
    </row>
    <row r="2456" spans="1:15" x14ac:dyDescent="0.2">
      <c r="A2456" s="2">
        <v>1</v>
      </c>
      <c r="B2456" s="6" t="s">
        <v>34</v>
      </c>
      <c r="C2456" s="6">
        <v>0</v>
      </c>
      <c r="D2456" s="5" t="s">
        <v>202</v>
      </c>
      <c r="E2456" s="5" t="str">
        <f t="shared" si="736"/>
        <v/>
      </c>
      <c r="F2456" s="5" t="str">
        <f t="shared" si="735"/>
        <v/>
      </c>
      <c r="G2456" s="7">
        <v>104.526</v>
      </c>
      <c r="H2456" s="7">
        <v>105.681</v>
      </c>
      <c r="I2456" s="7">
        <v>97.293000000000006</v>
      </c>
      <c r="J2456" s="7">
        <v>120.843</v>
      </c>
      <c r="K2456" s="7">
        <v>93.08</v>
      </c>
      <c r="L2456" s="7">
        <v>92.063000000000002</v>
      </c>
      <c r="M2456" s="7">
        <v>109.34099999999999</v>
      </c>
      <c r="N2456" s="7">
        <v>106.381</v>
      </c>
      <c r="O2456" s="7"/>
    </row>
    <row r="2457" spans="1:15" x14ac:dyDescent="0.2">
      <c r="A2457" s="2">
        <v>1</v>
      </c>
      <c r="B2457" s="6" t="s">
        <v>35</v>
      </c>
      <c r="C2457" s="6">
        <v>0</v>
      </c>
      <c r="D2457" s="5" t="s">
        <v>202</v>
      </c>
      <c r="E2457" s="5" t="str">
        <f t="shared" si="736"/>
        <v/>
      </c>
      <c r="F2457" s="5" t="str">
        <f t="shared" si="735"/>
        <v/>
      </c>
      <c r="G2457" s="7">
        <v>99.56</v>
      </c>
      <c r="H2457" s="7">
        <v>100.251</v>
      </c>
      <c r="I2457" s="7">
        <v>88.811999999999998</v>
      </c>
      <c r="J2457" s="7">
        <v>129.18</v>
      </c>
      <c r="K2457" s="7">
        <v>89.203999999999994</v>
      </c>
      <c r="L2457" s="7">
        <v>88.59</v>
      </c>
      <c r="M2457" s="7">
        <v>113.499</v>
      </c>
      <c r="N2457" s="7">
        <v>100.801</v>
      </c>
      <c r="O2457" s="7"/>
    </row>
    <row r="2458" spans="1:15" x14ac:dyDescent="0.2">
      <c r="A2458" s="2">
        <v>1</v>
      </c>
      <c r="B2458" s="6" t="s">
        <v>36</v>
      </c>
      <c r="C2458" s="6">
        <v>0</v>
      </c>
      <c r="D2458" s="5" t="s">
        <v>202</v>
      </c>
      <c r="E2458" s="5" t="str">
        <f t="shared" si="736"/>
        <v/>
      </c>
      <c r="F2458" s="5" t="str">
        <f t="shared" si="735"/>
        <v/>
      </c>
      <c r="G2458" s="7">
        <v>98.95</v>
      </c>
      <c r="H2458" s="7">
        <v>96.989000000000004</v>
      </c>
      <c r="I2458" s="7">
        <v>73.820999999999998</v>
      </c>
      <c r="J2458" s="7">
        <v>127.55</v>
      </c>
      <c r="K2458" s="7">
        <v>74.603999999999999</v>
      </c>
      <c r="L2458" s="7">
        <v>76.111999999999995</v>
      </c>
      <c r="M2458" s="7">
        <v>118.389</v>
      </c>
      <c r="N2458" s="7">
        <v>87.396000000000001</v>
      </c>
      <c r="O2458" s="7"/>
    </row>
    <row r="2459" spans="1:15" x14ac:dyDescent="0.2">
      <c r="A2459" s="2">
        <v>1</v>
      </c>
      <c r="B2459" s="6" t="s">
        <v>37</v>
      </c>
      <c r="C2459" s="6">
        <v>0</v>
      </c>
      <c r="D2459" s="5" t="s">
        <v>202</v>
      </c>
      <c r="E2459" s="5" t="str">
        <f t="shared" si="736"/>
        <v/>
      </c>
      <c r="F2459" s="5" t="str">
        <f t="shared" si="735"/>
        <v/>
      </c>
      <c r="G2459" s="7">
        <v>103.682</v>
      </c>
      <c r="H2459" s="7">
        <v>105.72499999999999</v>
      </c>
      <c r="I2459" s="7">
        <v>80.072000000000003</v>
      </c>
      <c r="J2459" s="7">
        <v>131.03800000000001</v>
      </c>
      <c r="K2459" s="7">
        <v>77.228999999999999</v>
      </c>
      <c r="L2459" s="7">
        <v>75.736999999999995</v>
      </c>
      <c r="M2459" s="7">
        <v>113.473</v>
      </c>
      <c r="N2459" s="7">
        <v>90.861000000000004</v>
      </c>
      <c r="O2459" s="7"/>
    </row>
    <row r="2460" spans="1:15" x14ac:dyDescent="0.2">
      <c r="A2460" s="2">
        <v>1</v>
      </c>
      <c r="B2460" s="6" t="s">
        <v>63</v>
      </c>
      <c r="C2460" s="6">
        <v>0</v>
      </c>
      <c r="D2460" s="5" t="s">
        <v>202</v>
      </c>
      <c r="E2460" s="5" t="str">
        <f t="shared" si="736"/>
        <v/>
      </c>
      <c r="F2460" s="5" t="str">
        <f t="shared" si="735"/>
        <v/>
      </c>
      <c r="G2460" s="7">
        <v>102.17700000000001</v>
      </c>
      <c r="H2460" s="7">
        <v>105.04</v>
      </c>
      <c r="I2460" s="7">
        <v>80.563999999999993</v>
      </c>
      <c r="J2460" s="7">
        <v>138.27199999999999</v>
      </c>
      <c r="K2460" s="7">
        <v>78.846999999999994</v>
      </c>
      <c r="L2460" s="7">
        <v>76.698999999999998</v>
      </c>
      <c r="M2460" s="7">
        <v>115.601</v>
      </c>
      <c r="N2460" s="7">
        <v>93.132999999999996</v>
      </c>
      <c r="O2460" s="7"/>
    </row>
    <row r="2461" spans="1:15" x14ac:dyDescent="0.2">
      <c r="A2461" s="2">
        <v>0</v>
      </c>
      <c r="B2461" s="5" t="s">
        <v>203</v>
      </c>
      <c r="C2461" s="6" t="s">
        <v>0</v>
      </c>
      <c r="E2461" s="5" t="str">
        <f t="shared" si="736"/>
        <v/>
      </c>
      <c r="F2461" s="5" t="str">
        <f t="shared" si="735"/>
        <v/>
      </c>
    </row>
    <row r="2462" spans="1:15" x14ac:dyDescent="0.2">
      <c r="A2462" s="2">
        <v>1</v>
      </c>
      <c r="B2462" s="6" t="s">
        <v>13</v>
      </c>
      <c r="C2462" s="6">
        <v>0</v>
      </c>
      <c r="D2462" s="5" t="s">
        <v>204</v>
      </c>
      <c r="E2462" s="5" t="str">
        <f t="shared" si="736"/>
        <v/>
      </c>
      <c r="F2462" s="5" t="str">
        <f t="shared" si="735"/>
        <v/>
      </c>
      <c r="G2462" s="7">
        <v>74.981999999999999</v>
      </c>
      <c r="H2462" s="7">
        <v>77.457999999999998</v>
      </c>
      <c r="I2462" s="7">
        <v>65.652000000000001</v>
      </c>
      <c r="J2462" s="7">
        <v>76.501999999999995</v>
      </c>
      <c r="K2462" s="7">
        <v>87.558000000000007</v>
      </c>
      <c r="L2462" s="7">
        <v>84.759</v>
      </c>
      <c r="M2462" s="7">
        <v>78.644000000000005</v>
      </c>
      <c r="N2462" s="7">
        <v>51.631999999999998</v>
      </c>
      <c r="O2462" s="7"/>
    </row>
    <row r="2463" spans="1:15" x14ac:dyDescent="0.2">
      <c r="A2463" s="2">
        <v>1</v>
      </c>
      <c r="B2463" s="6" t="s">
        <v>15</v>
      </c>
      <c r="C2463" s="6">
        <v>0</v>
      </c>
      <c r="D2463" s="5" t="s">
        <v>204</v>
      </c>
      <c r="E2463" s="5" t="str">
        <f t="shared" si="736"/>
        <v/>
      </c>
      <c r="F2463" s="5" t="str">
        <f t="shared" si="735"/>
        <v/>
      </c>
      <c r="G2463" s="7">
        <v>73.375</v>
      </c>
      <c r="H2463" s="7">
        <v>75.980999999999995</v>
      </c>
      <c r="I2463" s="7">
        <v>66.400000000000006</v>
      </c>
      <c r="J2463" s="7">
        <v>84.727999999999994</v>
      </c>
      <c r="K2463" s="7">
        <v>90.494</v>
      </c>
      <c r="L2463" s="7">
        <v>87.39</v>
      </c>
      <c r="M2463" s="7">
        <v>83.912000000000006</v>
      </c>
      <c r="N2463" s="7">
        <v>55.718000000000004</v>
      </c>
      <c r="O2463" s="7"/>
    </row>
    <row r="2464" spans="1:15" x14ac:dyDescent="0.2">
      <c r="A2464" s="2">
        <v>1</v>
      </c>
      <c r="B2464" s="6" t="s">
        <v>16</v>
      </c>
      <c r="C2464" s="6">
        <v>0</v>
      </c>
      <c r="D2464" s="5" t="s">
        <v>204</v>
      </c>
      <c r="E2464" s="5" t="str">
        <f t="shared" si="736"/>
        <v/>
      </c>
      <c r="F2464" s="5" t="str">
        <f t="shared" si="735"/>
        <v/>
      </c>
      <c r="G2464" s="7">
        <v>74.652000000000001</v>
      </c>
      <c r="H2464" s="7">
        <v>76.638000000000005</v>
      </c>
      <c r="I2464" s="7">
        <v>68.317999999999998</v>
      </c>
      <c r="J2464" s="7">
        <v>88.281000000000006</v>
      </c>
      <c r="K2464" s="7">
        <v>91.516000000000005</v>
      </c>
      <c r="L2464" s="7">
        <v>89.144999999999996</v>
      </c>
      <c r="M2464" s="7">
        <v>88.445999999999998</v>
      </c>
      <c r="N2464" s="7">
        <v>60.424999999999997</v>
      </c>
      <c r="O2464" s="7"/>
    </row>
    <row r="2465" spans="1:15" x14ac:dyDescent="0.2">
      <c r="A2465" s="2">
        <v>1</v>
      </c>
      <c r="B2465" s="6" t="s">
        <v>17</v>
      </c>
      <c r="C2465" s="6">
        <v>0</v>
      </c>
      <c r="D2465" s="5" t="s">
        <v>204</v>
      </c>
      <c r="E2465" s="5" t="str">
        <f t="shared" si="736"/>
        <v/>
      </c>
      <c r="F2465" s="5" t="str">
        <f t="shared" si="735"/>
        <v/>
      </c>
      <c r="G2465" s="7">
        <v>73.096000000000004</v>
      </c>
      <c r="H2465" s="7">
        <v>75.272000000000006</v>
      </c>
      <c r="I2465" s="7">
        <v>69.247</v>
      </c>
      <c r="J2465" s="7">
        <v>87.587999999999994</v>
      </c>
      <c r="K2465" s="7">
        <v>94.734999999999999</v>
      </c>
      <c r="L2465" s="7">
        <v>91.995999999999995</v>
      </c>
      <c r="M2465" s="7">
        <v>90.355000000000004</v>
      </c>
      <c r="N2465" s="7">
        <v>62.567999999999998</v>
      </c>
      <c r="O2465" s="7"/>
    </row>
    <row r="2466" spans="1:15" x14ac:dyDescent="0.2">
      <c r="A2466" s="2">
        <v>1</v>
      </c>
      <c r="B2466" s="6" t="s">
        <v>18</v>
      </c>
      <c r="C2466" s="6">
        <v>0</v>
      </c>
      <c r="D2466" s="5" t="s">
        <v>204</v>
      </c>
      <c r="E2466" s="5" t="str">
        <f t="shared" si="736"/>
        <v/>
      </c>
      <c r="F2466" s="5" t="str">
        <f t="shared" si="735"/>
        <v/>
      </c>
      <c r="G2466" s="7">
        <v>71.587000000000003</v>
      </c>
      <c r="H2466" s="7">
        <v>73.442999999999998</v>
      </c>
      <c r="I2466" s="7">
        <v>67.887</v>
      </c>
      <c r="J2466" s="7">
        <v>88.016999999999996</v>
      </c>
      <c r="K2466" s="7">
        <v>94.831999999999994</v>
      </c>
      <c r="L2466" s="7">
        <v>92.433999999999997</v>
      </c>
      <c r="M2466" s="7">
        <v>96.284999999999997</v>
      </c>
      <c r="N2466" s="7">
        <v>65.364999999999995</v>
      </c>
      <c r="O2466" s="7"/>
    </row>
    <row r="2467" spans="1:15" x14ac:dyDescent="0.2">
      <c r="A2467" s="2">
        <v>1</v>
      </c>
      <c r="B2467" s="6" t="s">
        <v>19</v>
      </c>
      <c r="C2467" s="6">
        <v>0</v>
      </c>
      <c r="D2467" s="5" t="s">
        <v>204</v>
      </c>
      <c r="E2467" s="5" t="str">
        <f t="shared" si="736"/>
        <v/>
      </c>
      <c r="F2467" s="5" t="str">
        <f t="shared" si="735"/>
        <v/>
      </c>
      <c r="G2467" s="7">
        <v>74.819999999999993</v>
      </c>
      <c r="H2467" s="7">
        <v>78.322000000000003</v>
      </c>
      <c r="I2467" s="7">
        <v>74.370999999999995</v>
      </c>
      <c r="J2467" s="7">
        <v>87.932000000000002</v>
      </c>
      <c r="K2467" s="7">
        <v>99.4</v>
      </c>
      <c r="L2467" s="7">
        <v>94.956000000000003</v>
      </c>
      <c r="M2467" s="7">
        <v>94.366</v>
      </c>
      <c r="N2467" s="7">
        <v>70.182000000000002</v>
      </c>
      <c r="O2467" s="7"/>
    </row>
    <row r="2468" spans="1:15" x14ac:dyDescent="0.2">
      <c r="A2468" s="2">
        <v>1</v>
      </c>
      <c r="B2468" s="6" t="s">
        <v>20</v>
      </c>
      <c r="C2468" s="6">
        <v>0</v>
      </c>
      <c r="D2468" s="5" t="s">
        <v>204</v>
      </c>
      <c r="E2468" s="5" t="str">
        <f t="shared" si="736"/>
        <v/>
      </c>
      <c r="F2468" s="5" t="str">
        <f t="shared" si="735"/>
        <v/>
      </c>
      <c r="G2468" s="7">
        <v>76.825000000000003</v>
      </c>
      <c r="H2468" s="7">
        <v>80.507999999999996</v>
      </c>
      <c r="I2468" s="7">
        <v>77.772000000000006</v>
      </c>
      <c r="J2468" s="7">
        <v>87.552999999999997</v>
      </c>
      <c r="K2468" s="7">
        <v>101.232</v>
      </c>
      <c r="L2468" s="7">
        <v>96.600999999999999</v>
      </c>
      <c r="M2468" s="7">
        <v>93.177999999999997</v>
      </c>
      <c r="N2468" s="7">
        <v>72.465999999999994</v>
      </c>
      <c r="O2468" s="7"/>
    </row>
    <row r="2469" spans="1:15" x14ac:dyDescent="0.2">
      <c r="A2469" s="2">
        <v>1</v>
      </c>
      <c r="B2469" s="6" t="s">
        <v>21</v>
      </c>
      <c r="C2469" s="6">
        <v>0</v>
      </c>
      <c r="D2469" s="5" t="s">
        <v>204</v>
      </c>
      <c r="E2469" s="5" t="str">
        <f t="shared" si="736"/>
        <v/>
      </c>
      <c r="F2469" s="5" t="str">
        <f t="shared" si="735"/>
        <v/>
      </c>
      <c r="G2469" s="7">
        <v>80.108000000000004</v>
      </c>
      <c r="H2469" s="7">
        <v>84.503</v>
      </c>
      <c r="I2469" s="7">
        <v>84.503</v>
      </c>
      <c r="J2469" s="7">
        <v>88.665000000000006</v>
      </c>
      <c r="K2469" s="7">
        <v>105.486</v>
      </c>
      <c r="L2469" s="7">
        <v>100</v>
      </c>
      <c r="M2469" s="7">
        <v>90.393000000000001</v>
      </c>
      <c r="N2469" s="7">
        <v>76.385000000000005</v>
      </c>
      <c r="O2469" s="7"/>
    </row>
    <row r="2470" spans="1:15" x14ac:dyDescent="0.2">
      <c r="A2470" s="2">
        <v>1</v>
      </c>
      <c r="B2470" s="6" t="s">
        <v>22</v>
      </c>
      <c r="C2470" s="6">
        <v>0</v>
      </c>
      <c r="D2470" s="5" t="s">
        <v>204</v>
      </c>
      <c r="E2470" s="5" t="str">
        <f t="shared" si="736"/>
        <v/>
      </c>
      <c r="F2470" s="5" t="str">
        <f t="shared" si="735"/>
        <v/>
      </c>
      <c r="G2470" s="7">
        <v>79.409000000000006</v>
      </c>
      <c r="H2470" s="7">
        <v>83.185000000000002</v>
      </c>
      <c r="I2470" s="7">
        <v>86.012</v>
      </c>
      <c r="J2470" s="7">
        <v>98.01</v>
      </c>
      <c r="K2470" s="7">
        <v>108.316</v>
      </c>
      <c r="L2470" s="7">
        <v>103.399</v>
      </c>
      <c r="M2470" s="7">
        <v>93.216999999999999</v>
      </c>
      <c r="N2470" s="7">
        <v>80.177999999999997</v>
      </c>
      <c r="O2470" s="7"/>
    </row>
    <row r="2471" spans="1:15" x14ac:dyDescent="0.2">
      <c r="A2471" s="2">
        <v>1</v>
      </c>
      <c r="B2471" s="6" t="s">
        <v>23</v>
      </c>
      <c r="C2471" s="6">
        <v>0</v>
      </c>
      <c r="D2471" s="5" t="s">
        <v>204</v>
      </c>
      <c r="E2471" s="5" t="str">
        <f t="shared" si="736"/>
        <v/>
      </c>
      <c r="F2471" s="5" t="str">
        <f t="shared" si="735"/>
        <v/>
      </c>
      <c r="G2471" s="7">
        <v>81.713999999999999</v>
      </c>
      <c r="H2471" s="7">
        <v>85.655000000000001</v>
      </c>
      <c r="I2471" s="7">
        <v>88.847999999999999</v>
      </c>
      <c r="J2471" s="7">
        <v>95.927000000000007</v>
      </c>
      <c r="K2471" s="7">
        <v>108.73</v>
      </c>
      <c r="L2471" s="7">
        <v>103.72799999999999</v>
      </c>
      <c r="M2471" s="7">
        <v>92.721000000000004</v>
      </c>
      <c r="N2471" s="7">
        <v>82.381</v>
      </c>
      <c r="O2471" s="7"/>
    </row>
    <row r="2472" spans="1:15" x14ac:dyDescent="0.2">
      <c r="A2472" s="2">
        <v>1</v>
      </c>
      <c r="B2472" s="6" t="s">
        <v>24</v>
      </c>
      <c r="C2472" s="6">
        <v>0</v>
      </c>
      <c r="D2472" s="5" t="s">
        <v>204</v>
      </c>
      <c r="E2472" s="5" t="str">
        <f t="shared" si="736"/>
        <v/>
      </c>
      <c r="F2472" s="5" t="str">
        <f t="shared" si="735"/>
        <v/>
      </c>
      <c r="G2472" s="7">
        <v>82.466999999999999</v>
      </c>
      <c r="H2472" s="7">
        <v>87.007999999999996</v>
      </c>
      <c r="I2472" s="7">
        <v>90.634</v>
      </c>
      <c r="J2472" s="7">
        <v>96.122</v>
      </c>
      <c r="K2472" s="7">
        <v>109.904</v>
      </c>
      <c r="L2472" s="7">
        <v>104.167</v>
      </c>
      <c r="M2472" s="7">
        <v>93.89</v>
      </c>
      <c r="N2472" s="7">
        <v>85.096000000000004</v>
      </c>
      <c r="O2472" s="7"/>
    </row>
    <row r="2473" spans="1:15" x14ac:dyDescent="0.2">
      <c r="A2473" s="2">
        <v>1</v>
      </c>
      <c r="B2473" s="6" t="s">
        <v>25</v>
      </c>
      <c r="C2473" s="6">
        <v>0</v>
      </c>
      <c r="D2473" s="5" t="s">
        <v>204</v>
      </c>
      <c r="E2473" s="5" t="str">
        <f t="shared" si="736"/>
        <v/>
      </c>
      <c r="F2473" s="5" t="str">
        <f t="shared" si="735"/>
        <v/>
      </c>
      <c r="G2473" s="7">
        <v>87.367999999999995</v>
      </c>
      <c r="H2473" s="7">
        <v>91.378</v>
      </c>
      <c r="I2473" s="7">
        <v>95.185000000000002</v>
      </c>
      <c r="J2473" s="7">
        <v>93.358999999999995</v>
      </c>
      <c r="K2473" s="7">
        <v>108.947</v>
      </c>
      <c r="L2473" s="7">
        <v>104.167</v>
      </c>
      <c r="M2473" s="7">
        <v>90.391000000000005</v>
      </c>
      <c r="N2473" s="7">
        <v>86.039000000000001</v>
      </c>
      <c r="O2473" s="7"/>
    </row>
    <row r="2474" spans="1:15" x14ac:dyDescent="0.2">
      <c r="A2474" s="2">
        <v>1</v>
      </c>
      <c r="B2474" s="6" t="s">
        <v>26</v>
      </c>
      <c r="C2474" s="6">
        <v>0</v>
      </c>
      <c r="D2474" s="5" t="s">
        <v>204</v>
      </c>
      <c r="E2474" s="5" t="str">
        <f t="shared" si="736"/>
        <v/>
      </c>
      <c r="F2474" s="5" t="str">
        <f t="shared" si="735"/>
        <v/>
      </c>
      <c r="G2474" s="7">
        <v>91.004999999999995</v>
      </c>
      <c r="H2474" s="7">
        <v>94.364000000000004</v>
      </c>
      <c r="I2474" s="7">
        <v>99.950999999999993</v>
      </c>
      <c r="J2474" s="7">
        <v>93.616</v>
      </c>
      <c r="K2474" s="7">
        <v>109.83</v>
      </c>
      <c r="L2474" s="7">
        <v>105.92100000000001</v>
      </c>
      <c r="M2474" s="7">
        <v>89.683000000000007</v>
      </c>
      <c r="N2474" s="7">
        <v>89.638999999999996</v>
      </c>
      <c r="O2474" s="7"/>
    </row>
    <row r="2475" spans="1:15" x14ac:dyDescent="0.2">
      <c r="A2475" s="2">
        <v>1</v>
      </c>
      <c r="B2475" s="6" t="s">
        <v>27</v>
      </c>
      <c r="C2475" s="6">
        <v>0</v>
      </c>
      <c r="D2475" s="5" t="s">
        <v>204</v>
      </c>
      <c r="E2475" s="5" t="str">
        <f t="shared" si="736"/>
        <v/>
      </c>
      <c r="F2475" s="5" t="str">
        <f t="shared" si="735"/>
        <v/>
      </c>
      <c r="G2475" s="7">
        <v>91.402000000000001</v>
      </c>
      <c r="H2475" s="7">
        <v>91.625</v>
      </c>
      <c r="I2475" s="7">
        <v>97.150999999999996</v>
      </c>
      <c r="J2475" s="7">
        <v>98.748999999999995</v>
      </c>
      <c r="K2475" s="7">
        <v>106.29</v>
      </c>
      <c r="L2475" s="7">
        <v>106.03100000000001</v>
      </c>
      <c r="M2475" s="7">
        <v>95.16</v>
      </c>
      <c r="N2475" s="7">
        <v>92.448999999999998</v>
      </c>
      <c r="O2475" s="7"/>
    </row>
    <row r="2476" spans="1:15" x14ac:dyDescent="0.2">
      <c r="A2476" s="2">
        <v>1</v>
      </c>
      <c r="B2476" s="6" t="s">
        <v>28</v>
      </c>
      <c r="C2476" s="6">
        <v>0</v>
      </c>
      <c r="D2476" s="5" t="s">
        <v>204</v>
      </c>
      <c r="E2476" s="5" t="str">
        <f t="shared" si="736"/>
        <v/>
      </c>
      <c r="F2476" s="5" t="str">
        <f t="shared" si="735"/>
        <v/>
      </c>
      <c r="G2476" s="7">
        <v>91.138000000000005</v>
      </c>
      <c r="H2476" s="7">
        <v>89.131</v>
      </c>
      <c r="I2476" s="7">
        <v>92.259</v>
      </c>
      <c r="J2476" s="7">
        <v>101.351</v>
      </c>
      <c r="K2476" s="7">
        <v>101.23</v>
      </c>
      <c r="L2476" s="7">
        <v>103.509</v>
      </c>
      <c r="M2476" s="7">
        <v>100.248</v>
      </c>
      <c r="N2476" s="7">
        <v>92.488</v>
      </c>
      <c r="O2476" s="7"/>
    </row>
    <row r="2477" spans="1:15" x14ac:dyDescent="0.2">
      <c r="A2477" s="2">
        <v>1</v>
      </c>
      <c r="B2477" s="6" t="s">
        <v>29</v>
      </c>
      <c r="C2477" s="6">
        <v>0</v>
      </c>
      <c r="D2477" s="5" t="s">
        <v>204</v>
      </c>
      <c r="E2477" s="5" t="str">
        <f t="shared" si="736"/>
        <v/>
      </c>
      <c r="F2477" s="5" t="str">
        <f t="shared" si="735"/>
        <v/>
      </c>
      <c r="G2477" s="7">
        <v>100</v>
      </c>
      <c r="H2477" s="7">
        <v>100</v>
      </c>
      <c r="I2477" s="7">
        <v>100</v>
      </c>
      <c r="J2477" s="7">
        <v>100</v>
      </c>
      <c r="K2477" s="7">
        <v>100</v>
      </c>
      <c r="L2477" s="7">
        <v>100</v>
      </c>
      <c r="M2477" s="7">
        <v>100</v>
      </c>
      <c r="N2477" s="7">
        <v>100</v>
      </c>
      <c r="O2477" s="7"/>
    </row>
    <row r="2478" spans="1:15" x14ac:dyDescent="0.2">
      <c r="A2478" s="2">
        <v>1</v>
      </c>
      <c r="B2478" s="6" t="s">
        <v>30</v>
      </c>
      <c r="C2478" s="6">
        <v>0</v>
      </c>
      <c r="D2478" s="5" t="s">
        <v>204</v>
      </c>
      <c r="E2478" s="5" t="str">
        <f t="shared" si="736"/>
        <v/>
      </c>
      <c r="F2478" s="5" t="str">
        <f t="shared" si="735"/>
        <v/>
      </c>
      <c r="G2478" s="7">
        <v>99.885999999999996</v>
      </c>
      <c r="H2478" s="7">
        <v>99.147000000000006</v>
      </c>
      <c r="I2478" s="7">
        <v>97.408000000000001</v>
      </c>
      <c r="J2478" s="7">
        <v>104.676</v>
      </c>
      <c r="K2478" s="7">
        <v>97.519000000000005</v>
      </c>
      <c r="L2478" s="7">
        <v>98.245999999999995</v>
      </c>
      <c r="M2478" s="7">
        <v>103.97</v>
      </c>
      <c r="N2478" s="7">
        <v>101.27500000000001</v>
      </c>
      <c r="O2478" s="7"/>
    </row>
    <row r="2479" spans="1:15" x14ac:dyDescent="0.2">
      <c r="A2479" s="2">
        <v>1</v>
      </c>
      <c r="B2479" s="6" t="s">
        <v>31</v>
      </c>
      <c r="C2479" s="6">
        <v>0</v>
      </c>
      <c r="D2479" s="5" t="s">
        <v>204</v>
      </c>
      <c r="E2479" s="5" t="str">
        <f t="shared" si="736"/>
        <v/>
      </c>
      <c r="F2479" s="5" t="str">
        <f t="shared" si="735"/>
        <v/>
      </c>
      <c r="G2479" s="7">
        <v>96.364999999999995</v>
      </c>
      <c r="H2479" s="7">
        <v>95.622</v>
      </c>
      <c r="I2479" s="7">
        <v>93.316000000000003</v>
      </c>
      <c r="J2479" s="7">
        <v>109.605</v>
      </c>
      <c r="K2479" s="7">
        <v>96.835999999999999</v>
      </c>
      <c r="L2479" s="7">
        <v>97.587999999999994</v>
      </c>
      <c r="M2479" s="7">
        <v>105.88800000000001</v>
      </c>
      <c r="N2479" s="7">
        <v>98.81</v>
      </c>
      <c r="O2479" s="7"/>
    </row>
    <row r="2480" spans="1:15" x14ac:dyDescent="0.2">
      <c r="A2480" s="2">
        <v>1</v>
      </c>
      <c r="B2480" s="6" t="s">
        <v>32</v>
      </c>
      <c r="C2480" s="6">
        <v>0</v>
      </c>
      <c r="D2480" s="5" t="s">
        <v>204</v>
      </c>
      <c r="E2480" s="5" t="str">
        <f t="shared" si="736"/>
        <v/>
      </c>
      <c r="F2480" s="5" t="str">
        <f t="shared" si="735"/>
        <v/>
      </c>
      <c r="G2480" s="7">
        <v>99.218000000000004</v>
      </c>
      <c r="H2480" s="7">
        <v>96.120999999999995</v>
      </c>
      <c r="I2480" s="7">
        <v>93.908000000000001</v>
      </c>
      <c r="J2480" s="7">
        <v>122.617</v>
      </c>
      <c r="K2480" s="7">
        <v>94.647999999999996</v>
      </c>
      <c r="L2480" s="7">
        <v>97.697000000000003</v>
      </c>
      <c r="M2480" s="7">
        <v>107.33</v>
      </c>
      <c r="N2480" s="7">
        <v>100.792</v>
      </c>
      <c r="O2480" s="7"/>
    </row>
    <row r="2481" spans="1:15" x14ac:dyDescent="0.2">
      <c r="A2481" s="2">
        <v>1</v>
      </c>
      <c r="B2481" s="6" t="s">
        <v>33</v>
      </c>
      <c r="C2481" s="6">
        <v>0</v>
      </c>
      <c r="D2481" s="5" t="s">
        <v>204</v>
      </c>
      <c r="E2481" s="5" t="str">
        <f t="shared" si="736"/>
        <v/>
      </c>
      <c r="F2481" s="5" t="str">
        <f t="shared" si="735"/>
        <v/>
      </c>
      <c r="G2481" s="7">
        <v>95.742999999999995</v>
      </c>
      <c r="H2481" s="7">
        <v>96.906999999999996</v>
      </c>
      <c r="I2481" s="7">
        <v>94.356999999999999</v>
      </c>
      <c r="J2481" s="7">
        <v>130.238</v>
      </c>
      <c r="K2481" s="7">
        <v>98.552999999999997</v>
      </c>
      <c r="L2481" s="7">
        <v>97.367999999999995</v>
      </c>
      <c r="M2481" s="7">
        <v>107.914</v>
      </c>
      <c r="N2481" s="7">
        <v>101.825</v>
      </c>
      <c r="O2481" s="7"/>
    </row>
    <row r="2482" spans="1:15" x14ac:dyDescent="0.2">
      <c r="A2482" s="2">
        <v>1</v>
      </c>
      <c r="B2482" s="6" t="s">
        <v>34</v>
      </c>
      <c r="C2482" s="6">
        <v>0</v>
      </c>
      <c r="D2482" s="5" t="s">
        <v>204</v>
      </c>
      <c r="E2482" s="5" t="str">
        <f t="shared" si="736"/>
        <v/>
      </c>
      <c r="F2482" s="5" t="str">
        <f t="shared" si="735"/>
        <v/>
      </c>
      <c r="G2482" s="7">
        <v>92.593999999999994</v>
      </c>
      <c r="H2482" s="7">
        <v>95.58</v>
      </c>
      <c r="I2482" s="7">
        <v>93.17</v>
      </c>
      <c r="J2482" s="7">
        <v>129.56200000000001</v>
      </c>
      <c r="K2482" s="7">
        <v>100.622</v>
      </c>
      <c r="L2482" s="7">
        <v>97.477999999999994</v>
      </c>
      <c r="M2482" s="7">
        <v>111.68600000000001</v>
      </c>
      <c r="N2482" s="7">
        <v>104.05800000000001</v>
      </c>
      <c r="O2482" s="7"/>
    </row>
    <row r="2483" spans="1:15" x14ac:dyDescent="0.2">
      <c r="A2483" s="2">
        <v>1</v>
      </c>
      <c r="B2483" s="6" t="s">
        <v>35</v>
      </c>
      <c r="C2483" s="6">
        <v>0</v>
      </c>
      <c r="D2483" s="5" t="s">
        <v>204</v>
      </c>
      <c r="E2483" s="5" t="str">
        <f t="shared" si="736"/>
        <v/>
      </c>
      <c r="F2483" s="5" t="str">
        <f t="shared" si="735"/>
        <v/>
      </c>
      <c r="G2483" s="7">
        <v>88.182000000000002</v>
      </c>
      <c r="H2483" s="7">
        <v>89.311000000000007</v>
      </c>
      <c r="I2483" s="7">
        <v>85.686999999999998</v>
      </c>
      <c r="J2483" s="7">
        <v>144.614</v>
      </c>
      <c r="K2483" s="7">
        <v>97.171000000000006</v>
      </c>
      <c r="L2483" s="7">
        <v>95.942999999999998</v>
      </c>
      <c r="M2483" s="7">
        <v>118.54</v>
      </c>
      <c r="N2483" s="7">
        <v>101.574</v>
      </c>
      <c r="O2483" s="7"/>
    </row>
    <row r="2484" spans="1:15" x14ac:dyDescent="0.2">
      <c r="A2484" s="2">
        <v>1</v>
      </c>
      <c r="B2484" s="6" t="s">
        <v>36</v>
      </c>
      <c r="C2484" s="6">
        <v>0</v>
      </c>
      <c r="D2484" s="5" t="s">
        <v>204</v>
      </c>
      <c r="E2484" s="5" t="str">
        <f t="shared" si="736"/>
        <v/>
      </c>
      <c r="F2484" s="5" t="str">
        <f t="shared" si="735"/>
        <v/>
      </c>
      <c r="G2484" s="7">
        <v>85.715999999999994</v>
      </c>
      <c r="H2484" s="7">
        <v>84.34</v>
      </c>
      <c r="I2484" s="7">
        <v>75.739999999999995</v>
      </c>
      <c r="J2484" s="7">
        <v>138.19</v>
      </c>
      <c r="K2484" s="7">
        <v>88.361999999999995</v>
      </c>
      <c r="L2484" s="7">
        <v>89.802999999999997</v>
      </c>
      <c r="M2484" s="7">
        <v>131.155</v>
      </c>
      <c r="N2484" s="7">
        <v>99.337000000000003</v>
      </c>
      <c r="O2484" s="7"/>
    </row>
    <row r="2485" spans="1:15" x14ac:dyDescent="0.2">
      <c r="A2485" s="2">
        <v>1</v>
      </c>
      <c r="B2485" s="6" t="s">
        <v>37</v>
      </c>
      <c r="C2485" s="6">
        <v>0</v>
      </c>
      <c r="D2485" s="5" t="s">
        <v>204</v>
      </c>
      <c r="E2485" s="5" t="str">
        <f t="shared" si="736"/>
        <v/>
      </c>
      <c r="F2485" s="5" t="str">
        <f t="shared" si="735"/>
        <v/>
      </c>
      <c r="G2485" s="7">
        <v>88.381</v>
      </c>
      <c r="H2485" s="7">
        <v>90.850999999999999</v>
      </c>
      <c r="I2485" s="7">
        <v>80.790000000000006</v>
      </c>
      <c r="J2485" s="7">
        <v>147.047</v>
      </c>
      <c r="K2485" s="7">
        <v>91.411000000000001</v>
      </c>
      <c r="L2485" s="7">
        <v>88.924999999999997</v>
      </c>
      <c r="M2485" s="7">
        <v>129.62100000000001</v>
      </c>
      <c r="N2485" s="7">
        <v>104.721</v>
      </c>
      <c r="O2485" s="7"/>
    </row>
    <row r="2486" spans="1:15" x14ac:dyDescent="0.2">
      <c r="A2486" s="2">
        <v>1</v>
      </c>
      <c r="B2486" s="6" t="s">
        <v>63</v>
      </c>
      <c r="C2486" s="6">
        <v>0</v>
      </c>
      <c r="D2486" s="5" t="s">
        <v>204</v>
      </c>
      <c r="E2486" s="5" t="str">
        <f t="shared" si="736"/>
        <v/>
      </c>
      <c r="F2486" s="5" t="str">
        <f t="shared" si="735"/>
        <v/>
      </c>
      <c r="G2486" s="7">
        <v>84.906000000000006</v>
      </c>
      <c r="H2486" s="7">
        <v>88.254000000000005</v>
      </c>
      <c r="I2486" s="7">
        <v>79.061000000000007</v>
      </c>
      <c r="J2486" s="7">
        <v>156.88200000000001</v>
      </c>
      <c r="K2486" s="7">
        <v>93.116</v>
      </c>
      <c r="L2486" s="7">
        <v>89.582999999999998</v>
      </c>
      <c r="M2486" s="7">
        <v>134.24100000000001</v>
      </c>
      <c r="N2486" s="7">
        <v>106.133</v>
      </c>
      <c r="O2486" s="7"/>
    </row>
    <row r="2487" spans="1:15" x14ac:dyDescent="0.2">
      <c r="A2487" s="2">
        <v>0</v>
      </c>
      <c r="B2487" s="5" t="s">
        <v>205</v>
      </c>
      <c r="C2487" s="6" t="s">
        <v>0</v>
      </c>
      <c r="E2487" s="5" t="str">
        <f t="shared" si="736"/>
        <v/>
      </c>
      <c r="F2487" s="5" t="str">
        <f t="shared" si="735"/>
        <v/>
      </c>
    </row>
    <row r="2488" spans="1:15" x14ac:dyDescent="0.2">
      <c r="A2488" s="2">
        <v>1</v>
      </c>
      <c r="B2488" s="6" t="s">
        <v>13</v>
      </c>
      <c r="C2488" s="6">
        <v>0</v>
      </c>
      <c r="D2488" s="5" t="s">
        <v>206</v>
      </c>
      <c r="E2488" s="5" t="str">
        <f t="shared" si="736"/>
        <v/>
      </c>
      <c r="F2488" s="5" t="str">
        <f t="shared" si="735"/>
        <v/>
      </c>
      <c r="G2488" s="7">
        <v>56.417999999999999</v>
      </c>
      <c r="H2488" s="7">
        <v>53.793999999999997</v>
      </c>
      <c r="I2488" s="7">
        <v>52.561999999999998</v>
      </c>
      <c r="J2488" s="7">
        <v>88.537000000000006</v>
      </c>
      <c r="K2488" s="7">
        <v>93.164000000000001</v>
      </c>
      <c r="L2488" s="7">
        <v>97.709000000000003</v>
      </c>
      <c r="M2488" s="7">
        <v>89.849000000000004</v>
      </c>
      <c r="N2488" s="7">
        <v>47.225999999999999</v>
      </c>
      <c r="O2488" s="7"/>
    </row>
    <row r="2489" spans="1:15" x14ac:dyDescent="0.2">
      <c r="A2489" s="2">
        <v>1</v>
      </c>
      <c r="B2489" s="6" t="s">
        <v>15</v>
      </c>
      <c r="C2489" s="6">
        <v>0</v>
      </c>
      <c r="D2489" s="5" t="s">
        <v>206</v>
      </c>
      <c r="E2489" s="5" t="str">
        <f t="shared" si="736"/>
        <v/>
      </c>
      <c r="F2489" s="5" t="str">
        <f t="shared" si="735"/>
        <v/>
      </c>
      <c r="G2489" s="7">
        <v>57.658999999999999</v>
      </c>
      <c r="H2489" s="7">
        <v>55.067</v>
      </c>
      <c r="I2489" s="7">
        <v>55.698</v>
      </c>
      <c r="J2489" s="7">
        <v>97.302999999999997</v>
      </c>
      <c r="K2489" s="7">
        <v>96.599000000000004</v>
      </c>
      <c r="L2489" s="7">
        <v>101.146</v>
      </c>
      <c r="M2489" s="7">
        <v>96.406999999999996</v>
      </c>
      <c r="N2489" s="7">
        <v>53.695999999999998</v>
      </c>
      <c r="O2489" s="7"/>
    </row>
    <row r="2490" spans="1:15" x14ac:dyDescent="0.2">
      <c r="A2490" s="2">
        <v>1</v>
      </c>
      <c r="B2490" s="6" t="s">
        <v>16</v>
      </c>
      <c r="C2490" s="6">
        <v>0</v>
      </c>
      <c r="D2490" s="5" t="s">
        <v>206</v>
      </c>
      <c r="E2490" s="5" t="str">
        <f t="shared" si="736"/>
        <v/>
      </c>
      <c r="F2490" s="5" t="str">
        <f t="shared" si="735"/>
        <v/>
      </c>
      <c r="G2490" s="7">
        <v>57.765999999999998</v>
      </c>
      <c r="H2490" s="7">
        <v>55.064999999999998</v>
      </c>
      <c r="I2490" s="7">
        <v>56.957999999999998</v>
      </c>
      <c r="J2490" s="7">
        <v>96.445999999999998</v>
      </c>
      <c r="K2490" s="7">
        <v>98.600999999999999</v>
      </c>
      <c r="L2490" s="7">
        <v>103.437</v>
      </c>
      <c r="M2490" s="7">
        <v>99.945999999999998</v>
      </c>
      <c r="N2490" s="7">
        <v>56.927</v>
      </c>
      <c r="O2490" s="7"/>
    </row>
    <row r="2491" spans="1:15" x14ac:dyDescent="0.2">
      <c r="A2491" s="2">
        <v>1</v>
      </c>
      <c r="B2491" s="6" t="s">
        <v>17</v>
      </c>
      <c r="C2491" s="6">
        <v>0</v>
      </c>
      <c r="D2491" s="5" t="s">
        <v>206</v>
      </c>
      <c r="E2491" s="5" t="str">
        <f t="shared" si="736"/>
        <v/>
      </c>
      <c r="F2491" s="5" t="str">
        <f t="shared" si="735"/>
        <v/>
      </c>
      <c r="G2491" s="7">
        <v>59.923000000000002</v>
      </c>
      <c r="H2491" s="7">
        <v>57.463999999999999</v>
      </c>
      <c r="I2491" s="7">
        <v>59.063000000000002</v>
      </c>
      <c r="J2491" s="7">
        <v>92.766999999999996</v>
      </c>
      <c r="K2491" s="7">
        <v>98.564999999999998</v>
      </c>
      <c r="L2491" s="7">
        <v>102.782</v>
      </c>
      <c r="M2491" s="7">
        <v>102.21299999999999</v>
      </c>
      <c r="N2491" s="7">
        <v>60.37</v>
      </c>
      <c r="O2491" s="7"/>
    </row>
    <row r="2492" spans="1:15" x14ac:dyDescent="0.2">
      <c r="A2492" s="2">
        <v>1</v>
      </c>
      <c r="B2492" s="6" t="s">
        <v>18</v>
      </c>
      <c r="C2492" s="6">
        <v>0</v>
      </c>
      <c r="D2492" s="5" t="s">
        <v>206</v>
      </c>
      <c r="E2492" s="5" t="str">
        <f t="shared" si="736"/>
        <v/>
      </c>
      <c r="F2492" s="5" t="str">
        <f t="shared" si="735"/>
        <v/>
      </c>
      <c r="G2492" s="7">
        <v>63.082000000000001</v>
      </c>
      <c r="H2492" s="7">
        <v>60.421999999999997</v>
      </c>
      <c r="I2492" s="7">
        <v>58.344999999999999</v>
      </c>
      <c r="J2492" s="7">
        <v>90.515000000000001</v>
      </c>
      <c r="K2492" s="7">
        <v>92.492000000000004</v>
      </c>
      <c r="L2492" s="7">
        <v>96.563000000000002</v>
      </c>
      <c r="M2492" s="7">
        <v>106.637</v>
      </c>
      <c r="N2492" s="7">
        <v>62.218000000000004</v>
      </c>
      <c r="O2492" s="7"/>
    </row>
    <row r="2493" spans="1:15" x14ac:dyDescent="0.2">
      <c r="A2493" s="2">
        <v>1</v>
      </c>
      <c r="B2493" s="6" t="s">
        <v>19</v>
      </c>
      <c r="C2493" s="6">
        <v>0</v>
      </c>
      <c r="D2493" s="5" t="s">
        <v>206</v>
      </c>
      <c r="E2493" s="5" t="str">
        <f t="shared" si="736"/>
        <v/>
      </c>
      <c r="F2493" s="5" t="str">
        <f t="shared" si="735"/>
        <v/>
      </c>
      <c r="G2493" s="7">
        <v>72.08</v>
      </c>
      <c r="H2493" s="7">
        <v>69.555000000000007</v>
      </c>
      <c r="I2493" s="7">
        <v>65.570999999999998</v>
      </c>
      <c r="J2493" s="7">
        <v>87.162999999999997</v>
      </c>
      <c r="K2493" s="7">
        <v>90.97</v>
      </c>
      <c r="L2493" s="7">
        <v>94.272000000000006</v>
      </c>
      <c r="M2493" s="7">
        <v>96.11</v>
      </c>
      <c r="N2493" s="7">
        <v>63.02</v>
      </c>
      <c r="O2493" s="7"/>
    </row>
    <row r="2494" spans="1:15" x14ac:dyDescent="0.2">
      <c r="A2494" s="2">
        <v>1</v>
      </c>
      <c r="B2494" s="6" t="s">
        <v>20</v>
      </c>
      <c r="C2494" s="6">
        <v>0</v>
      </c>
      <c r="D2494" s="5" t="s">
        <v>206</v>
      </c>
      <c r="E2494" s="5" t="str">
        <f t="shared" si="736"/>
        <v/>
      </c>
      <c r="F2494" s="5" t="str">
        <f t="shared" si="735"/>
        <v/>
      </c>
      <c r="G2494" s="7">
        <v>73.02</v>
      </c>
      <c r="H2494" s="7">
        <v>71.435000000000002</v>
      </c>
      <c r="I2494" s="7">
        <v>69.564999999999998</v>
      </c>
      <c r="J2494" s="7">
        <v>90.356999999999999</v>
      </c>
      <c r="K2494" s="7">
        <v>95.269000000000005</v>
      </c>
      <c r="L2494" s="7">
        <v>97.381</v>
      </c>
      <c r="M2494" s="7">
        <v>95.09</v>
      </c>
      <c r="N2494" s="7">
        <v>66.149000000000001</v>
      </c>
      <c r="O2494" s="7"/>
    </row>
    <row r="2495" spans="1:15" x14ac:dyDescent="0.2">
      <c r="A2495" s="2">
        <v>1</v>
      </c>
      <c r="B2495" s="6" t="s">
        <v>21</v>
      </c>
      <c r="C2495" s="6">
        <v>0</v>
      </c>
      <c r="D2495" s="5" t="s">
        <v>206</v>
      </c>
      <c r="E2495" s="5" t="str">
        <f t="shared" si="736"/>
        <v/>
      </c>
      <c r="F2495" s="5" t="str">
        <f t="shared" si="735"/>
        <v/>
      </c>
      <c r="G2495" s="7">
        <v>78.576999999999998</v>
      </c>
      <c r="H2495" s="7">
        <v>76.748000000000005</v>
      </c>
      <c r="I2495" s="7">
        <v>79.260000000000005</v>
      </c>
      <c r="J2495" s="7">
        <v>94.858000000000004</v>
      </c>
      <c r="K2495" s="7">
        <v>100.869</v>
      </c>
      <c r="L2495" s="7">
        <v>103.273</v>
      </c>
      <c r="M2495" s="7">
        <v>89.138999999999996</v>
      </c>
      <c r="N2495" s="7">
        <v>70.652000000000001</v>
      </c>
      <c r="O2495" s="7"/>
    </row>
    <row r="2496" spans="1:15" x14ac:dyDescent="0.2">
      <c r="A2496" s="2">
        <v>1</v>
      </c>
      <c r="B2496" s="6" t="s">
        <v>22</v>
      </c>
      <c r="C2496" s="6">
        <v>0</v>
      </c>
      <c r="D2496" s="5" t="s">
        <v>206</v>
      </c>
      <c r="E2496" s="5" t="str">
        <f t="shared" si="736"/>
        <v/>
      </c>
      <c r="F2496" s="5" t="str">
        <f t="shared" si="735"/>
        <v/>
      </c>
      <c r="G2496" s="7">
        <v>78.456999999999994</v>
      </c>
      <c r="H2496" s="7">
        <v>75.646000000000001</v>
      </c>
      <c r="I2496" s="7">
        <v>78.245999999999995</v>
      </c>
      <c r="J2496" s="7">
        <v>101.595</v>
      </c>
      <c r="K2496" s="7">
        <v>99.730999999999995</v>
      </c>
      <c r="L2496" s="7">
        <v>103.437</v>
      </c>
      <c r="M2496" s="7">
        <v>91.497</v>
      </c>
      <c r="N2496" s="7">
        <v>71.591999999999999</v>
      </c>
      <c r="O2496" s="7"/>
    </row>
    <row r="2497" spans="1:15" x14ac:dyDescent="0.2">
      <c r="A2497" s="2">
        <v>1</v>
      </c>
      <c r="B2497" s="6" t="s">
        <v>23</v>
      </c>
      <c r="C2497" s="6">
        <v>0</v>
      </c>
      <c r="D2497" s="5" t="s">
        <v>206</v>
      </c>
      <c r="E2497" s="5" t="str">
        <f t="shared" si="736"/>
        <v/>
      </c>
      <c r="F2497" s="5" t="str">
        <f t="shared" si="735"/>
        <v/>
      </c>
      <c r="G2497" s="7">
        <v>79.825999999999993</v>
      </c>
      <c r="H2497" s="7">
        <v>77.725999999999999</v>
      </c>
      <c r="I2497" s="7">
        <v>81.543000000000006</v>
      </c>
      <c r="J2497" s="7">
        <v>99.521000000000001</v>
      </c>
      <c r="K2497" s="7">
        <v>102.151</v>
      </c>
      <c r="L2497" s="7">
        <v>104.91</v>
      </c>
      <c r="M2497" s="7">
        <v>93.602000000000004</v>
      </c>
      <c r="N2497" s="7">
        <v>76.325000000000003</v>
      </c>
      <c r="O2497" s="7"/>
    </row>
    <row r="2498" spans="1:15" x14ac:dyDescent="0.2">
      <c r="A2498" s="2">
        <v>1</v>
      </c>
      <c r="B2498" s="6" t="s">
        <v>24</v>
      </c>
      <c r="C2498" s="6">
        <v>0</v>
      </c>
      <c r="D2498" s="5" t="s">
        <v>206</v>
      </c>
      <c r="E2498" s="5" t="str">
        <f t="shared" si="736"/>
        <v/>
      </c>
      <c r="F2498" s="5" t="str">
        <f t="shared" si="735"/>
        <v/>
      </c>
      <c r="G2498" s="7">
        <v>80.429000000000002</v>
      </c>
      <c r="H2498" s="7">
        <v>79.191999999999993</v>
      </c>
      <c r="I2498" s="7">
        <v>86.191000000000003</v>
      </c>
      <c r="J2498" s="7">
        <v>98.914000000000001</v>
      </c>
      <c r="K2498" s="7">
        <v>107.164</v>
      </c>
      <c r="L2498" s="7">
        <v>108.83799999999999</v>
      </c>
      <c r="M2498" s="7">
        <v>93.911000000000001</v>
      </c>
      <c r="N2498" s="7">
        <v>80.942999999999998</v>
      </c>
      <c r="O2498" s="7"/>
    </row>
    <row r="2499" spans="1:15" x14ac:dyDescent="0.2">
      <c r="A2499" s="2">
        <v>1</v>
      </c>
      <c r="B2499" s="6" t="s">
        <v>25</v>
      </c>
      <c r="C2499" s="6">
        <v>0</v>
      </c>
      <c r="D2499" s="5" t="s">
        <v>206</v>
      </c>
      <c r="E2499" s="5" t="str">
        <f t="shared" si="736"/>
        <v/>
      </c>
      <c r="F2499" s="5" t="str">
        <f t="shared" si="735"/>
        <v/>
      </c>
      <c r="G2499" s="7">
        <v>79.626999999999995</v>
      </c>
      <c r="H2499" s="7">
        <v>78.102999999999994</v>
      </c>
      <c r="I2499" s="7">
        <v>86.668000000000006</v>
      </c>
      <c r="J2499" s="7">
        <v>96.786000000000001</v>
      </c>
      <c r="K2499" s="7">
        <v>108.842</v>
      </c>
      <c r="L2499" s="7">
        <v>110.96599999999999</v>
      </c>
      <c r="M2499" s="7">
        <v>98.111999999999995</v>
      </c>
      <c r="N2499" s="7">
        <v>85.031000000000006</v>
      </c>
      <c r="O2499" s="7"/>
    </row>
    <row r="2500" spans="1:15" x14ac:dyDescent="0.2">
      <c r="A2500" s="2">
        <v>1</v>
      </c>
      <c r="B2500" s="6" t="s">
        <v>26</v>
      </c>
      <c r="C2500" s="6">
        <v>0</v>
      </c>
      <c r="D2500" s="5" t="s">
        <v>206</v>
      </c>
      <c r="E2500" s="5" t="str">
        <f t="shared" si="736"/>
        <v/>
      </c>
      <c r="F2500" s="5" t="str">
        <f t="shared" si="735"/>
        <v/>
      </c>
      <c r="G2500" s="7">
        <v>76.658000000000001</v>
      </c>
      <c r="H2500" s="7">
        <v>76.138999999999996</v>
      </c>
      <c r="I2500" s="7">
        <v>86.855999999999995</v>
      </c>
      <c r="J2500" s="7">
        <v>99.914000000000001</v>
      </c>
      <c r="K2500" s="7">
        <v>113.30200000000001</v>
      </c>
      <c r="L2500" s="7">
        <v>114.075</v>
      </c>
      <c r="M2500" s="7">
        <v>98.807000000000002</v>
      </c>
      <c r="N2500" s="7">
        <v>85.819000000000003</v>
      </c>
      <c r="O2500" s="7"/>
    </row>
    <row r="2501" spans="1:15" x14ac:dyDescent="0.2">
      <c r="A2501" s="2">
        <v>1</v>
      </c>
      <c r="B2501" s="6" t="s">
        <v>27</v>
      </c>
      <c r="C2501" s="6">
        <v>0</v>
      </c>
      <c r="D2501" s="5" t="s">
        <v>206</v>
      </c>
      <c r="E2501" s="5" t="str">
        <f t="shared" si="736"/>
        <v/>
      </c>
      <c r="F2501" s="5" t="str">
        <f t="shared" si="735"/>
        <v/>
      </c>
      <c r="G2501" s="7">
        <v>78.988</v>
      </c>
      <c r="H2501" s="7">
        <v>77.475999999999999</v>
      </c>
      <c r="I2501" s="7">
        <v>89.269000000000005</v>
      </c>
      <c r="J2501" s="7">
        <v>106.351</v>
      </c>
      <c r="K2501" s="7">
        <v>113.01600000000001</v>
      </c>
      <c r="L2501" s="7">
        <v>115.221</v>
      </c>
      <c r="M2501" s="7">
        <v>104.59699999999999</v>
      </c>
      <c r="N2501" s="7">
        <v>93.373000000000005</v>
      </c>
      <c r="O2501" s="7"/>
    </row>
    <row r="2502" spans="1:15" x14ac:dyDescent="0.2">
      <c r="A2502" s="2">
        <v>1</v>
      </c>
      <c r="B2502" s="6" t="s">
        <v>28</v>
      </c>
      <c r="C2502" s="6">
        <v>0</v>
      </c>
      <c r="D2502" s="5" t="s">
        <v>206</v>
      </c>
      <c r="E2502" s="5" t="str">
        <f t="shared" si="736"/>
        <v/>
      </c>
      <c r="F2502" s="5" t="str">
        <f t="shared" si="735"/>
        <v/>
      </c>
      <c r="G2502" s="7">
        <v>82.721000000000004</v>
      </c>
      <c r="H2502" s="7">
        <v>82.126999999999995</v>
      </c>
      <c r="I2502" s="7">
        <v>90.460999999999999</v>
      </c>
      <c r="J2502" s="7">
        <v>97.787999999999997</v>
      </c>
      <c r="K2502" s="7">
        <v>109.357</v>
      </c>
      <c r="L2502" s="7">
        <v>110.14700000000001</v>
      </c>
      <c r="M2502" s="7">
        <v>100.13200000000001</v>
      </c>
      <c r="N2502" s="7">
        <v>90.58</v>
      </c>
      <c r="O2502" s="7"/>
    </row>
    <row r="2503" spans="1:15" x14ac:dyDescent="0.2">
      <c r="A2503" s="2">
        <v>1</v>
      </c>
      <c r="B2503" s="6" t="s">
        <v>29</v>
      </c>
      <c r="C2503" s="6">
        <v>0</v>
      </c>
      <c r="D2503" s="5" t="s">
        <v>206</v>
      </c>
      <c r="E2503" s="5" t="str">
        <f t="shared" si="736"/>
        <v/>
      </c>
      <c r="F2503" s="5" t="str">
        <f t="shared" si="735"/>
        <v/>
      </c>
      <c r="G2503" s="7">
        <v>100</v>
      </c>
      <c r="H2503" s="7">
        <v>100</v>
      </c>
      <c r="I2503" s="7">
        <v>100</v>
      </c>
      <c r="J2503" s="7">
        <v>100</v>
      </c>
      <c r="K2503" s="7">
        <v>100</v>
      </c>
      <c r="L2503" s="7">
        <v>100</v>
      </c>
      <c r="M2503" s="7">
        <v>100</v>
      </c>
      <c r="N2503" s="7">
        <v>100</v>
      </c>
      <c r="O2503" s="7"/>
    </row>
    <row r="2504" spans="1:15" x14ac:dyDescent="0.2">
      <c r="A2504" s="2">
        <v>1</v>
      </c>
      <c r="B2504" s="6" t="s">
        <v>30</v>
      </c>
      <c r="C2504" s="6">
        <v>0</v>
      </c>
      <c r="D2504" s="5" t="s">
        <v>206</v>
      </c>
      <c r="E2504" s="5" t="str">
        <f t="shared" si="736"/>
        <v/>
      </c>
      <c r="F2504" s="5" t="str">
        <f t="shared" ref="F2504:F2567" si="737">IF(LEN(E2504)=0,"",E2504&amp;B2504)</f>
        <v/>
      </c>
      <c r="G2504" s="7">
        <v>106.07899999999999</v>
      </c>
      <c r="H2504" s="7">
        <v>105.28100000000001</v>
      </c>
      <c r="I2504" s="7">
        <v>102.00700000000001</v>
      </c>
      <c r="J2504" s="7">
        <v>104.58499999999999</v>
      </c>
      <c r="K2504" s="7">
        <v>96.162000000000006</v>
      </c>
      <c r="L2504" s="7">
        <v>96.89</v>
      </c>
      <c r="M2504" s="7">
        <v>95.504999999999995</v>
      </c>
      <c r="N2504" s="7">
        <v>97.421999999999997</v>
      </c>
      <c r="O2504" s="7"/>
    </row>
    <row r="2505" spans="1:15" x14ac:dyDescent="0.2">
      <c r="A2505" s="2">
        <v>1</v>
      </c>
      <c r="B2505" s="6" t="s">
        <v>31</v>
      </c>
      <c r="C2505" s="6">
        <v>0</v>
      </c>
      <c r="D2505" s="5" t="s">
        <v>206</v>
      </c>
      <c r="E2505" s="5" t="str">
        <f t="shared" ref="E2505:E2568" si="738">IF(C2505=0,IF(LEN(D2505)&lt;&gt;3,"",D2505),IF(LEN(D2505)&lt;&gt;4,"",LEFT(D2505,3)))</f>
        <v/>
      </c>
      <c r="F2505" s="5" t="str">
        <f t="shared" si="737"/>
        <v/>
      </c>
      <c r="G2505" s="7">
        <v>109.75</v>
      </c>
      <c r="H2505" s="7">
        <v>109.30500000000001</v>
      </c>
      <c r="I2505" s="7">
        <v>105.19</v>
      </c>
      <c r="J2505" s="7">
        <v>112.256</v>
      </c>
      <c r="K2505" s="7">
        <v>95.844999999999999</v>
      </c>
      <c r="L2505" s="7">
        <v>96.236000000000004</v>
      </c>
      <c r="M2505" s="7">
        <v>96.301000000000002</v>
      </c>
      <c r="N2505" s="7">
        <v>101.29900000000001</v>
      </c>
      <c r="O2505" s="7"/>
    </row>
    <row r="2506" spans="1:15" x14ac:dyDescent="0.2">
      <c r="A2506" s="2">
        <v>1</v>
      </c>
      <c r="B2506" s="6" t="s">
        <v>32</v>
      </c>
      <c r="C2506" s="6">
        <v>0</v>
      </c>
      <c r="D2506" s="5" t="s">
        <v>206</v>
      </c>
      <c r="E2506" s="5" t="str">
        <f t="shared" si="738"/>
        <v/>
      </c>
      <c r="F2506" s="5" t="str">
        <f t="shared" si="737"/>
        <v/>
      </c>
      <c r="G2506" s="7">
        <v>109.69799999999999</v>
      </c>
      <c r="H2506" s="7">
        <v>110.788</v>
      </c>
      <c r="I2506" s="7">
        <v>109.51900000000001</v>
      </c>
      <c r="J2506" s="7">
        <v>125.964</v>
      </c>
      <c r="K2506" s="7">
        <v>99.835999999999999</v>
      </c>
      <c r="L2506" s="7">
        <v>98.853999999999999</v>
      </c>
      <c r="M2506" s="7">
        <v>96.1</v>
      </c>
      <c r="N2506" s="7">
        <v>105.248</v>
      </c>
      <c r="O2506" s="7"/>
    </row>
    <row r="2507" spans="1:15" x14ac:dyDescent="0.2">
      <c r="A2507" s="2">
        <v>1</v>
      </c>
      <c r="B2507" s="6" t="s">
        <v>33</v>
      </c>
      <c r="C2507" s="6">
        <v>0</v>
      </c>
      <c r="D2507" s="5" t="s">
        <v>206</v>
      </c>
      <c r="E2507" s="5" t="str">
        <f t="shared" si="738"/>
        <v/>
      </c>
      <c r="F2507" s="5" t="str">
        <f t="shared" si="737"/>
        <v/>
      </c>
      <c r="G2507" s="7">
        <v>102.093</v>
      </c>
      <c r="H2507" s="7">
        <v>104.83</v>
      </c>
      <c r="I2507" s="7">
        <v>104.83</v>
      </c>
      <c r="J2507" s="7">
        <v>145.47399999999999</v>
      </c>
      <c r="K2507" s="7">
        <v>102.681</v>
      </c>
      <c r="L2507" s="7">
        <v>100</v>
      </c>
      <c r="M2507" s="7">
        <v>103.833</v>
      </c>
      <c r="N2507" s="7">
        <v>108.848</v>
      </c>
      <c r="O2507" s="7"/>
    </row>
    <row r="2508" spans="1:15" x14ac:dyDescent="0.2">
      <c r="A2508" s="2">
        <v>1</v>
      </c>
      <c r="B2508" s="6" t="s">
        <v>34</v>
      </c>
      <c r="C2508" s="6">
        <v>0</v>
      </c>
      <c r="D2508" s="5" t="s">
        <v>206</v>
      </c>
      <c r="E2508" s="5" t="str">
        <f t="shared" si="738"/>
        <v/>
      </c>
      <c r="F2508" s="5" t="str">
        <f t="shared" si="737"/>
        <v/>
      </c>
      <c r="G2508" s="7">
        <v>96.382000000000005</v>
      </c>
      <c r="H2508" s="7">
        <v>96.046999999999997</v>
      </c>
      <c r="I2508" s="7">
        <v>93.375</v>
      </c>
      <c r="J2508" s="7">
        <v>139.227</v>
      </c>
      <c r="K2508" s="7">
        <v>96.88</v>
      </c>
      <c r="L2508" s="7">
        <v>97.218000000000004</v>
      </c>
      <c r="M2508" s="7">
        <v>113.09399999999999</v>
      </c>
      <c r="N2508" s="7">
        <v>105.601</v>
      </c>
      <c r="O2508" s="7"/>
    </row>
    <row r="2509" spans="1:15" x14ac:dyDescent="0.2">
      <c r="A2509" s="2">
        <v>1</v>
      </c>
      <c r="B2509" s="6" t="s">
        <v>35</v>
      </c>
      <c r="C2509" s="6">
        <v>0</v>
      </c>
      <c r="D2509" s="5" t="s">
        <v>206</v>
      </c>
      <c r="E2509" s="5" t="str">
        <f t="shared" si="738"/>
        <v/>
      </c>
      <c r="F2509" s="5" t="str">
        <f t="shared" si="737"/>
        <v/>
      </c>
      <c r="G2509" s="7">
        <v>96.26</v>
      </c>
      <c r="H2509" s="7">
        <v>91.596000000000004</v>
      </c>
      <c r="I2509" s="7">
        <v>84.55</v>
      </c>
      <c r="J2509" s="7">
        <v>151.286</v>
      </c>
      <c r="K2509" s="7">
        <v>87.834999999999994</v>
      </c>
      <c r="L2509" s="7">
        <v>92.308000000000007</v>
      </c>
      <c r="M2509" s="7">
        <v>120.056</v>
      </c>
      <c r="N2509" s="7">
        <v>101.508</v>
      </c>
      <c r="O2509" s="7"/>
    </row>
    <row r="2510" spans="1:15" x14ac:dyDescent="0.2">
      <c r="A2510" s="2">
        <v>1</v>
      </c>
      <c r="B2510" s="6" t="s">
        <v>36</v>
      </c>
      <c r="C2510" s="6">
        <v>0</v>
      </c>
      <c r="D2510" s="5" t="s">
        <v>206</v>
      </c>
      <c r="E2510" s="5" t="str">
        <f t="shared" si="738"/>
        <v/>
      </c>
      <c r="F2510" s="5" t="str">
        <f t="shared" si="737"/>
        <v/>
      </c>
      <c r="G2510" s="7">
        <v>86.563000000000002</v>
      </c>
      <c r="H2510" s="7">
        <v>78.033000000000001</v>
      </c>
      <c r="I2510" s="7">
        <v>60.024999999999999</v>
      </c>
      <c r="J2510" s="7">
        <v>146.858</v>
      </c>
      <c r="K2510" s="7">
        <v>69.343000000000004</v>
      </c>
      <c r="L2510" s="7">
        <v>76.923000000000002</v>
      </c>
      <c r="M2510" s="7">
        <v>146.197</v>
      </c>
      <c r="N2510" s="7">
        <v>87.754999999999995</v>
      </c>
      <c r="O2510" s="7"/>
    </row>
    <row r="2511" spans="1:15" x14ac:dyDescent="0.2">
      <c r="A2511" s="2">
        <v>1</v>
      </c>
      <c r="B2511" s="6" t="s">
        <v>37</v>
      </c>
      <c r="C2511" s="6">
        <v>0</v>
      </c>
      <c r="D2511" s="5" t="s">
        <v>206</v>
      </c>
      <c r="E2511" s="5" t="str">
        <f t="shared" si="738"/>
        <v/>
      </c>
      <c r="F2511" s="5" t="str">
        <f t="shared" si="737"/>
        <v/>
      </c>
      <c r="G2511" s="7">
        <v>91.236000000000004</v>
      </c>
      <c r="H2511" s="7">
        <v>89.15</v>
      </c>
      <c r="I2511" s="7">
        <v>69.744</v>
      </c>
      <c r="J2511" s="7">
        <v>153.232</v>
      </c>
      <c r="K2511" s="7">
        <v>76.444000000000003</v>
      </c>
      <c r="L2511" s="7">
        <v>78.231999999999999</v>
      </c>
      <c r="M2511" s="7">
        <v>133.96600000000001</v>
      </c>
      <c r="N2511" s="7">
        <v>93.433000000000007</v>
      </c>
      <c r="O2511" s="7"/>
    </row>
    <row r="2512" spans="1:15" x14ac:dyDescent="0.2">
      <c r="A2512" s="2">
        <v>1</v>
      </c>
      <c r="B2512" s="6" t="s">
        <v>63</v>
      </c>
      <c r="C2512" s="6">
        <v>0</v>
      </c>
      <c r="D2512" s="5" t="s">
        <v>206</v>
      </c>
      <c r="E2512" s="5" t="str">
        <f t="shared" si="738"/>
        <v/>
      </c>
      <c r="F2512" s="5" t="str">
        <f t="shared" si="737"/>
        <v/>
      </c>
      <c r="G2512" s="7">
        <v>88.703999999999994</v>
      </c>
      <c r="H2512" s="7">
        <v>91.573999999999998</v>
      </c>
      <c r="I2512" s="7">
        <v>74.188000000000002</v>
      </c>
      <c r="J2512" s="7">
        <v>162.613</v>
      </c>
      <c r="K2512" s="7">
        <v>83.635999999999996</v>
      </c>
      <c r="L2512" s="7">
        <v>81.015000000000001</v>
      </c>
      <c r="M2512" s="7">
        <v>132.08500000000001</v>
      </c>
      <c r="N2512" s="7">
        <v>97.992000000000004</v>
      </c>
      <c r="O2512" s="7"/>
    </row>
    <row r="2513" spans="1:15" x14ac:dyDescent="0.2">
      <c r="A2513" s="2">
        <v>0</v>
      </c>
      <c r="B2513" s="5" t="s">
        <v>207</v>
      </c>
      <c r="C2513" s="6" t="s">
        <v>0</v>
      </c>
      <c r="E2513" s="5" t="str">
        <f t="shared" si="738"/>
        <v/>
      </c>
      <c r="F2513" s="5" t="str">
        <f t="shared" si="737"/>
        <v/>
      </c>
    </row>
    <row r="2514" spans="1:15" x14ac:dyDescent="0.2">
      <c r="A2514" s="2">
        <v>1</v>
      </c>
      <c r="B2514" s="6" t="s">
        <v>13</v>
      </c>
      <c r="C2514" s="6">
        <v>0</v>
      </c>
      <c r="D2514" s="5" t="s">
        <v>208</v>
      </c>
      <c r="E2514" s="5" t="str">
        <f t="shared" si="738"/>
        <v/>
      </c>
      <c r="F2514" s="5" t="str">
        <f t="shared" si="737"/>
        <v/>
      </c>
      <c r="G2514" s="7">
        <v>61.726999999999997</v>
      </c>
      <c r="H2514" s="7">
        <v>62.847000000000001</v>
      </c>
      <c r="I2514" s="7">
        <v>55.488</v>
      </c>
      <c r="J2514" s="7">
        <v>83.084000000000003</v>
      </c>
      <c r="K2514" s="7">
        <v>89.891999999999996</v>
      </c>
      <c r="L2514" s="7">
        <v>88.290999999999997</v>
      </c>
      <c r="M2514" s="7">
        <v>84.988</v>
      </c>
      <c r="N2514" s="7">
        <v>47.158000000000001</v>
      </c>
      <c r="O2514" s="7"/>
    </row>
    <row r="2515" spans="1:15" x14ac:dyDescent="0.2">
      <c r="A2515" s="2">
        <v>1</v>
      </c>
      <c r="B2515" s="6" t="s">
        <v>15</v>
      </c>
      <c r="C2515" s="6">
        <v>0</v>
      </c>
      <c r="D2515" s="5" t="s">
        <v>208</v>
      </c>
      <c r="E2515" s="5" t="str">
        <f t="shared" si="738"/>
        <v/>
      </c>
      <c r="F2515" s="5" t="str">
        <f t="shared" si="737"/>
        <v/>
      </c>
      <c r="G2515" s="7">
        <v>61.762999999999998</v>
      </c>
      <c r="H2515" s="7">
        <v>62.335999999999999</v>
      </c>
      <c r="I2515" s="7">
        <v>56.993000000000002</v>
      </c>
      <c r="J2515" s="7">
        <v>87.57</v>
      </c>
      <c r="K2515" s="7">
        <v>92.278000000000006</v>
      </c>
      <c r="L2515" s="7">
        <v>91.429000000000002</v>
      </c>
      <c r="M2515" s="7">
        <v>89.206999999999994</v>
      </c>
      <c r="N2515" s="7">
        <v>50.841999999999999</v>
      </c>
      <c r="O2515" s="7"/>
    </row>
    <row r="2516" spans="1:15" x14ac:dyDescent="0.2">
      <c r="A2516" s="2">
        <v>1</v>
      </c>
      <c r="B2516" s="6" t="s">
        <v>16</v>
      </c>
      <c r="C2516" s="6">
        <v>0</v>
      </c>
      <c r="D2516" s="5" t="s">
        <v>208</v>
      </c>
      <c r="E2516" s="5" t="str">
        <f t="shared" si="738"/>
        <v/>
      </c>
      <c r="F2516" s="5" t="str">
        <f t="shared" si="737"/>
        <v/>
      </c>
      <c r="G2516" s="7">
        <v>61.841000000000001</v>
      </c>
      <c r="H2516" s="7">
        <v>62.637</v>
      </c>
      <c r="I2516" s="7">
        <v>59.073999999999998</v>
      </c>
      <c r="J2516" s="7">
        <v>89.412000000000006</v>
      </c>
      <c r="K2516" s="7">
        <v>95.525999999999996</v>
      </c>
      <c r="L2516" s="7">
        <v>94.311000000000007</v>
      </c>
      <c r="M2516" s="7">
        <v>92.355000000000004</v>
      </c>
      <c r="N2516" s="7">
        <v>54.557000000000002</v>
      </c>
      <c r="O2516" s="7"/>
    </row>
    <row r="2517" spans="1:15" x14ac:dyDescent="0.2">
      <c r="A2517" s="2">
        <v>1</v>
      </c>
      <c r="B2517" s="6" t="s">
        <v>17</v>
      </c>
      <c r="C2517" s="6">
        <v>0</v>
      </c>
      <c r="D2517" s="5" t="s">
        <v>208</v>
      </c>
      <c r="E2517" s="5" t="str">
        <f t="shared" si="738"/>
        <v/>
      </c>
      <c r="F2517" s="5" t="str">
        <f t="shared" si="737"/>
        <v/>
      </c>
      <c r="G2517" s="7">
        <v>61.795999999999999</v>
      </c>
      <c r="H2517" s="7">
        <v>63.066000000000003</v>
      </c>
      <c r="I2517" s="7">
        <v>60.363</v>
      </c>
      <c r="J2517" s="7">
        <v>91.204999999999998</v>
      </c>
      <c r="K2517" s="7">
        <v>97.682000000000002</v>
      </c>
      <c r="L2517" s="7">
        <v>95.713999999999999</v>
      </c>
      <c r="M2517" s="7">
        <v>96.748999999999995</v>
      </c>
      <c r="N2517" s="7">
        <v>58.401000000000003</v>
      </c>
      <c r="O2517" s="7"/>
    </row>
    <row r="2518" spans="1:15" x14ac:dyDescent="0.2">
      <c r="A2518" s="2">
        <v>1</v>
      </c>
      <c r="B2518" s="6" t="s">
        <v>18</v>
      </c>
      <c r="C2518" s="6">
        <v>0</v>
      </c>
      <c r="D2518" s="5" t="s">
        <v>208</v>
      </c>
      <c r="E2518" s="5" t="str">
        <f t="shared" si="738"/>
        <v/>
      </c>
      <c r="F2518" s="5" t="str">
        <f t="shared" si="737"/>
        <v/>
      </c>
      <c r="G2518" s="7">
        <v>63.838999999999999</v>
      </c>
      <c r="H2518" s="7">
        <v>65.382000000000005</v>
      </c>
      <c r="I2518" s="7">
        <v>61.279000000000003</v>
      </c>
      <c r="J2518" s="7">
        <v>91.453999999999994</v>
      </c>
      <c r="K2518" s="7">
        <v>95.989000000000004</v>
      </c>
      <c r="L2518" s="7">
        <v>93.724000000000004</v>
      </c>
      <c r="M2518" s="7">
        <v>97.509</v>
      </c>
      <c r="N2518" s="7">
        <v>59.752000000000002</v>
      </c>
      <c r="O2518" s="7"/>
    </row>
    <row r="2519" spans="1:15" x14ac:dyDescent="0.2">
      <c r="A2519" s="2">
        <v>1</v>
      </c>
      <c r="B2519" s="6" t="s">
        <v>19</v>
      </c>
      <c r="C2519" s="6">
        <v>0</v>
      </c>
      <c r="D2519" s="5" t="s">
        <v>208</v>
      </c>
      <c r="E2519" s="5" t="str">
        <f t="shared" si="738"/>
        <v/>
      </c>
      <c r="F2519" s="5" t="str">
        <f t="shared" si="737"/>
        <v/>
      </c>
      <c r="G2519" s="7">
        <v>67.052999999999997</v>
      </c>
      <c r="H2519" s="7">
        <v>68.878</v>
      </c>
      <c r="I2519" s="7">
        <v>66.471000000000004</v>
      </c>
      <c r="J2519" s="7">
        <v>91.355000000000004</v>
      </c>
      <c r="K2519" s="7">
        <v>99.132000000000005</v>
      </c>
      <c r="L2519" s="7">
        <v>96.504999999999995</v>
      </c>
      <c r="M2519" s="7">
        <v>98.694999999999993</v>
      </c>
      <c r="N2519" s="7">
        <v>65.603999999999999</v>
      </c>
      <c r="O2519" s="7"/>
    </row>
    <row r="2520" spans="1:15" x14ac:dyDescent="0.2">
      <c r="A2520" s="2">
        <v>1</v>
      </c>
      <c r="B2520" s="6" t="s">
        <v>20</v>
      </c>
      <c r="C2520" s="6">
        <v>0</v>
      </c>
      <c r="D2520" s="5" t="s">
        <v>208</v>
      </c>
      <c r="E2520" s="5" t="str">
        <f t="shared" si="738"/>
        <v/>
      </c>
      <c r="F2520" s="5" t="str">
        <f t="shared" si="737"/>
        <v/>
      </c>
      <c r="G2520" s="7">
        <v>67.572000000000003</v>
      </c>
      <c r="H2520" s="7">
        <v>70.141999999999996</v>
      </c>
      <c r="I2520" s="7">
        <v>71.734999999999999</v>
      </c>
      <c r="J2520" s="7">
        <v>91.837999999999994</v>
      </c>
      <c r="K2520" s="7">
        <v>106.16</v>
      </c>
      <c r="L2520" s="7">
        <v>102.27</v>
      </c>
      <c r="M2520" s="7">
        <v>98.247</v>
      </c>
      <c r="N2520" s="7">
        <v>70.477000000000004</v>
      </c>
      <c r="O2520" s="7"/>
    </row>
    <row r="2521" spans="1:15" x14ac:dyDescent="0.2">
      <c r="A2521" s="2">
        <v>1</v>
      </c>
      <c r="B2521" s="6" t="s">
        <v>21</v>
      </c>
      <c r="C2521" s="6">
        <v>0</v>
      </c>
      <c r="D2521" s="5" t="s">
        <v>208</v>
      </c>
      <c r="E2521" s="5" t="str">
        <f t="shared" si="738"/>
        <v/>
      </c>
      <c r="F2521" s="5" t="str">
        <f t="shared" si="737"/>
        <v/>
      </c>
      <c r="G2521" s="7">
        <v>69.412000000000006</v>
      </c>
      <c r="H2521" s="7">
        <v>72.611000000000004</v>
      </c>
      <c r="I2521" s="7">
        <v>79.075999999999993</v>
      </c>
      <c r="J2521" s="7">
        <v>92.793000000000006</v>
      </c>
      <c r="K2521" s="7">
        <v>113.923</v>
      </c>
      <c r="L2521" s="7">
        <v>108.90300000000001</v>
      </c>
      <c r="M2521" s="7">
        <v>94.93</v>
      </c>
      <c r="N2521" s="7">
        <v>75.066999999999993</v>
      </c>
      <c r="O2521" s="7"/>
    </row>
    <row r="2522" spans="1:15" x14ac:dyDescent="0.2">
      <c r="A2522" s="2">
        <v>1</v>
      </c>
      <c r="B2522" s="6" t="s">
        <v>22</v>
      </c>
      <c r="C2522" s="6">
        <v>0</v>
      </c>
      <c r="D2522" s="5" t="s">
        <v>208</v>
      </c>
      <c r="E2522" s="5" t="str">
        <f t="shared" si="738"/>
        <v/>
      </c>
      <c r="F2522" s="5" t="str">
        <f t="shared" si="737"/>
        <v/>
      </c>
      <c r="G2522" s="7">
        <v>70.361000000000004</v>
      </c>
      <c r="H2522" s="7">
        <v>72.301000000000002</v>
      </c>
      <c r="I2522" s="7">
        <v>81.099000000000004</v>
      </c>
      <c r="J2522" s="7">
        <v>96.513000000000005</v>
      </c>
      <c r="K2522" s="7">
        <v>115.261</v>
      </c>
      <c r="L2522" s="7">
        <v>112.16800000000001</v>
      </c>
      <c r="M2522" s="7">
        <v>98.367999999999995</v>
      </c>
      <c r="N2522" s="7">
        <v>79.775000000000006</v>
      </c>
      <c r="O2522" s="7"/>
    </row>
    <row r="2523" spans="1:15" x14ac:dyDescent="0.2">
      <c r="A2523" s="2">
        <v>1</v>
      </c>
      <c r="B2523" s="6" t="s">
        <v>23</v>
      </c>
      <c r="C2523" s="6">
        <v>0</v>
      </c>
      <c r="D2523" s="5" t="s">
        <v>208</v>
      </c>
      <c r="E2523" s="5" t="str">
        <f t="shared" si="738"/>
        <v/>
      </c>
      <c r="F2523" s="5" t="str">
        <f t="shared" si="737"/>
        <v/>
      </c>
      <c r="G2523" s="7">
        <v>71.980999999999995</v>
      </c>
      <c r="H2523" s="7">
        <v>74.462000000000003</v>
      </c>
      <c r="I2523" s="7">
        <v>84.111000000000004</v>
      </c>
      <c r="J2523" s="7">
        <v>97.123000000000005</v>
      </c>
      <c r="K2523" s="7">
        <v>116.85299999999999</v>
      </c>
      <c r="L2523" s="7">
        <v>112.959</v>
      </c>
      <c r="M2523" s="7">
        <v>99.62</v>
      </c>
      <c r="N2523" s="7">
        <v>83.792000000000002</v>
      </c>
      <c r="O2523" s="7"/>
    </row>
    <row r="2524" spans="1:15" x14ac:dyDescent="0.2">
      <c r="A2524" s="2">
        <v>1</v>
      </c>
      <c r="B2524" s="6" t="s">
        <v>24</v>
      </c>
      <c r="C2524" s="6">
        <v>0</v>
      </c>
      <c r="D2524" s="5" t="s">
        <v>208</v>
      </c>
      <c r="E2524" s="5" t="str">
        <f t="shared" si="738"/>
        <v/>
      </c>
      <c r="F2524" s="5" t="str">
        <f t="shared" si="737"/>
        <v/>
      </c>
      <c r="G2524" s="7">
        <v>76.34</v>
      </c>
      <c r="H2524" s="7">
        <v>78.97</v>
      </c>
      <c r="I2524" s="7">
        <v>90.754999999999995</v>
      </c>
      <c r="J2524" s="7">
        <v>96.96</v>
      </c>
      <c r="K2524" s="7">
        <v>118.883</v>
      </c>
      <c r="L2524" s="7">
        <v>114.923</v>
      </c>
      <c r="M2524" s="7">
        <v>100.42700000000001</v>
      </c>
      <c r="N2524" s="7">
        <v>91.143000000000001</v>
      </c>
      <c r="O2524" s="7"/>
    </row>
    <row r="2525" spans="1:15" x14ac:dyDescent="0.2">
      <c r="A2525" s="2">
        <v>1</v>
      </c>
      <c r="B2525" s="6" t="s">
        <v>25</v>
      </c>
      <c r="C2525" s="6">
        <v>0</v>
      </c>
      <c r="D2525" s="5" t="s">
        <v>208</v>
      </c>
      <c r="E2525" s="5" t="str">
        <f t="shared" si="738"/>
        <v/>
      </c>
      <c r="F2525" s="5" t="str">
        <f t="shared" si="737"/>
        <v/>
      </c>
      <c r="G2525" s="7">
        <v>79.953999999999994</v>
      </c>
      <c r="H2525" s="7">
        <v>82.269000000000005</v>
      </c>
      <c r="I2525" s="7">
        <v>94.694000000000003</v>
      </c>
      <c r="J2525" s="7">
        <v>96.832999999999998</v>
      </c>
      <c r="K2525" s="7">
        <v>118.435</v>
      </c>
      <c r="L2525" s="7">
        <v>115.102</v>
      </c>
      <c r="M2525" s="7">
        <v>101.047</v>
      </c>
      <c r="N2525" s="7">
        <v>95.685000000000002</v>
      </c>
      <c r="O2525" s="7"/>
    </row>
    <row r="2526" spans="1:15" x14ac:dyDescent="0.2">
      <c r="A2526" s="2">
        <v>1</v>
      </c>
      <c r="B2526" s="6" t="s">
        <v>26</v>
      </c>
      <c r="C2526" s="6">
        <v>0</v>
      </c>
      <c r="D2526" s="5" t="s">
        <v>208</v>
      </c>
      <c r="E2526" s="5" t="str">
        <f t="shared" si="738"/>
        <v/>
      </c>
      <c r="F2526" s="5" t="str">
        <f t="shared" si="737"/>
        <v/>
      </c>
      <c r="G2526" s="7">
        <v>87.215999999999994</v>
      </c>
      <c r="H2526" s="7">
        <v>88.646000000000001</v>
      </c>
      <c r="I2526" s="7">
        <v>100.925</v>
      </c>
      <c r="J2526" s="7">
        <v>97.108999999999995</v>
      </c>
      <c r="K2526" s="7">
        <v>115.71899999999999</v>
      </c>
      <c r="L2526" s="7">
        <v>113.852</v>
      </c>
      <c r="M2526" s="7">
        <v>100.378</v>
      </c>
      <c r="N2526" s="7">
        <v>101.307</v>
      </c>
      <c r="O2526" s="7"/>
    </row>
    <row r="2527" spans="1:15" x14ac:dyDescent="0.2">
      <c r="A2527" s="2">
        <v>1</v>
      </c>
      <c r="B2527" s="6" t="s">
        <v>27</v>
      </c>
      <c r="C2527" s="6">
        <v>0</v>
      </c>
      <c r="D2527" s="5" t="s">
        <v>208</v>
      </c>
      <c r="E2527" s="5" t="str">
        <f t="shared" si="738"/>
        <v/>
      </c>
      <c r="F2527" s="5" t="str">
        <f t="shared" si="737"/>
        <v/>
      </c>
      <c r="G2527" s="7">
        <v>90.156000000000006</v>
      </c>
      <c r="H2527" s="7">
        <v>91.144000000000005</v>
      </c>
      <c r="I2527" s="7">
        <v>103.188</v>
      </c>
      <c r="J2527" s="7">
        <v>98.891000000000005</v>
      </c>
      <c r="K2527" s="7">
        <v>114.455</v>
      </c>
      <c r="L2527" s="7">
        <v>113.214</v>
      </c>
      <c r="M2527" s="7">
        <v>101.28</v>
      </c>
      <c r="N2527" s="7">
        <v>104.509</v>
      </c>
      <c r="O2527" s="7"/>
    </row>
    <row r="2528" spans="1:15" x14ac:dyDescent="0.2">
      <c r="A2528" s="2">
        <v>1</v>
      </c>
      <c r="B2528" s="6" t="s">
        <v>28</v>
      </c>
      <c r="C2528" s="6">
        <v>0</v>
      </c>
      <c r="D2528" s="5" t="s">
        <v>208</v>
      </c>
      <c r="E2528" s="5" t="str">
        <f t="shared" si="738"/>
        <v/>
      </c>
      <c r="F2528" s="5" t="str">
        <f t="shared" si="737"/>
        <v/>
      </c>
      <c r="G2528" s="7">
        <v>91.801000000000002</v>
      </c>
      <c r="H2528" s="7">
        <v>90.811999999999998</v>
      </c>
      <c r="I2528" s="7">
        <v>96.418000000000006</v>
      </c>
      <c r="J2528" s="7">
        <v>100.41500000000001</v>
      </c>
      <c r="K2528" s="7">
        <v>105.029</v>
      </c>
      <c r="L2528" s="7">
        <v>106.173</v>
      </c>
      <c r="M2528" s="7">
        <v>104.72</v>
      </c>
      <c r="N2528" s="7">
        <v>100.96899999999999</v>
      </c>
      <c r="O2528" s="7"/>
    </row>
    <row r="2529" spans="1:15" x14ac:dyDescent="0.2">
      <c r="A2529" s="2">
        <v>1</v>
      </c>
      <c r="B2529" s="6" t="s">
        <v>29</v>
      </c>
      <c r="C2529" s="6">
        <v>0</v>
      </c>
      <c r="D2529" s="5" t="s">
        <v>208</v>
      </c>
      <c r="E2529" s="5" t="str">
        <f t="shared" si="738"/>
        <v/>
      </c>
      <c r="F2529" s="5" t="str">
        <f t="shared" si="737"/>
        <v/>
      </c>
      <c r="G2529" s="7">
        <v>100</v>
      </c>
      <c r="H2529" s="7">
        <v>100</v>
      </c>
      <c r="I2529" s="7">
        <v>100</v>
      </c>
      <c r="J2529" s="7">
        <v>100</v>
      </c>
      <c r="K2529" s="7">
        <v>100</v>
      </c>
      <c r="L2529" s="7">
        <v>100</v>
      </c>
      <c r="M2529" s="7">
        <v>100</v>
      </c>
      <c r="N2529" s="7">
        <v>100</v>
      </c>
      <c r="O2529" s="7"/>
    </row>
    <row r="2530" spans="1:15" x14ac:dyDescent="0.2">
      <c r="A2530" s="2">
        <v>1</v>
      </c>
      <c r="B2530" s="6" t="s">
        <v>30</v>
      </c>
      <c r="C2530" s="6">
        <v>0</v>
      </c>
      <c r="D2530" s="5" t="s">
        <v>208</v>
      </c>
      <c r="E2530" s="5" t="str">
        <f t="shared" si="738"/>
        <v/>
      </c>
      <c r="F2530" s="5" t="str">
        <f t="shared" si="737"/>
        <v/>
      </c>
      <c r="G2530" s="7">
        <v>104.666</v>
      </c>
      <c r="H2530" s="7">
        <v>103.89100000000001</v>
      </c>
      <c r="I2530" s="7">
        <v>99.677000000000007</v>
      </c>
      <c r="J2530" s="7">
        <v>101.056</v>
      </c>
      <c r="K2530" s="7">
        <v>95.233000000000004</v>
      </c>
      <c r="L2530" s="7">
        <v>95.944000000000003</v>
      </c>
      <c r="M2530" s="7">
        <v>101.17</v>
      </c>
      <c r="N2530" s="7">
        <v>100.84399999999999</v>
      </c>
      <c r="O2530" s="7"/>
    </row>
    <row r="2531" spans="1:15" x14ac:dyDescent="0.2">
      <c r="A2531" s="2">
        <v>1</v>
      </c>
      <c r="B2531" s="6" t="s">
        <v>31</v>
      </c>
      <c r="C2531" s="6">
        <v>0</v>
      </c>
      <c r="D2531" s="5" t="s">
        <v>208</v>
      </c>
      <c r="E2531" s="5" t="str">
        <f t="shared" si="738"/>
        <v/>
      </c>
      <c r="F2531" s="5" t="str">
        <f t="shared" si="737"/>
        <v/>
      </c>
      <c r="G2531" s="7">
        <v>107.542</v>
      </c>
      <c r="H2531" s="7">
        <v>106.474</v>
      </c>
      <c r="I2531" s="7">
        <v>101.205</v>
      </c>
      <c r="J2531" s="7">
        <v>102.28100000000001</v>
      </c>
      <c r="K2531" s="7">
        <v>94.106999999999999</v>
      </c>
      <c r="L2531" s="7">
        <v>95.051000000000002</v>
      </c>
      <c r="M2531" s="7">
        <v>98.793000000000006</v>
      </c>
      <c r="N2531" s="7">
        <v>99.983000000000004</v>
      </c>
      <c r="O2531" s="7"/>
    </row>
    <row r="2532" spans="1:15" x14ac:dyDescent="0.2">
      <c r="A2532" s="2">
        <v>1</v>
      </c>
      <c r="B2532" s="6" t="s">
        <v>32</v>
      </c>
      <c r="C2532" s="6">
        <v>0</v>
      </c>
      <c r="D2532" s="5" t="s">
        <v>208</v>
      </c>
      <c r="E2532" s="5" t="str">
        <f t="shared" si="738"/>
        <v/>
      </c>
      <c r="F2532" s="5" t="str">
        <f t="shared" si="737"/>
        <v/>
      </c>
      <c r="G2532" s="7">
        <v>110.38500000000001</v>
      </c>
      <c r="H2532" s="7">
        <v>107.471</v>
      </c>
      <c r="I2532" s="7">
        <v>101.384</v>
      </c>
      <c r="J2532" s="7">
        <v>107.85599999999999</v>
      </c>
      <c r="K2532" s="7">
        <v>91.846000000000004</v>
      </c>
      <c r="L2532" s="7">
        <v>94.337000000000003</v>
      </c>
      <c r="M2532" s="7">
        <v>100.605</v>
      </c>
      <c r="N2532" s="7">
        <v>101.998</v>
      </c>
      <c r="O2532" s="7"/>
    </row>
    <row r="2533" spans="1:15" x14ac:dyDescent="0.2">
      <c r="A2533" s="2">
        <v>1</v>
      </c>
      <c r="B2533" s="6" t="s">
        <v>33</v>
      </c>
      <c r="C2533" s="6">
        <v>0</v>
      </c>
      <c r="D2533" s="5" t="s">
        <v>208</v>
      </c>
      <c r="E2533" s="5" t="str">
        <f t="shared" si="738"/>
        <v/>
      </c>
      <c r="F2533" s="5" t="str">
        <f t="shared" si="737"/>
        <v/>
      </c>
      <c r="G2533" s="7">
        <v>110.297</v>
      </c>
      <c r="H2533" s="7">
        <v>109.13800000000001</v>
      </c>
      <c r="I2533" s="7">
        <v>100.84099999999999</v>
      </c>
      <c r="J2533" s="7">
        <v>112.526</v>
      </c>
      <c r="K2533" s="7">
        <v>91.427000000000007</v>
      </c>
      <c r="L2533" s="7">
        <v>92.397999999999996</v>
      </c>
      <c r="M2533" s="7">
        <v>103.508</v>
      </c>
      <c r="N2533" s="7">
        <v>104.379</v>
      </c>
      <c r="O2533" s="7"/>
    </row>
    <row r="2534" spans="1:15" x14ac:dyDescent="0.2">
      <c r="A2534" s="2">
        <v>1</v>
      </c>
      <c r="B2534" s="6" t="s">
        <v>34</v>
      </c>
      <c r="C2534" s="6">
        <v>0</v>
      </c>
      <c r="D2534" s="5" t="s">
        <v>208</v>
      </c>
      <c r="E2534" s="5" t="str">
        <f t="shared" si="738"/>
        <v/>
      </c>
      <c r="F2534" s="5" t="str">
        <f t="shared" si="737"/>
        <v/>
      </c>
      <c r="G2534" s="7">
        <v>106.52</v>
      </c>
      <c r="H2534" s="7">
        <v>108.41</v>
      </c>
      <c r="I2534" s="7">
        <v>94.997</v>
      </c>
      <c r="J2534" s="7">
        <v>113.158</v>
      </c>
      <c r="K2534" s="7">
        <v>89.183000000000007</v>
      </c>
      <c r="L2534" s="7">
        <v>87.628</v>
      </c>
      <c r="M2534" s="7">
        <v>109.779</v>
      </c>
      <c r="N2534" s="7">
        <v>104.28700000000001</v>
      </c>
      <c r="O2534" s="7"/>
    </row>
    <row r="2535" spans="1:15" x14ac:dyDescent="0.2">
      <c r="A2535" s="2">
        <v>1</v>
      </c>
      <c r="B2535" s="6" t="s">
        <v>35</v>
      </c>
      <c r="C2535" s="6">
        <v>0</v>
      </c>
      <c r="D2535" s="5" t="s">
        <v>208</v>
      </c>
      <c r="E2535" s="5" t="str">
        <f t="shared" si="738"/>
        <v/>
      </c>
      <c r="F2535" s="5" t="str">
        <f t="shared" si="737"/>
        <v/>
      </c>
      <c r="G2535" s="7">
        <v>99.843000000000004</v>
      </c>
      <c r="H2535" s="7">
        <v>102.06399999999999</v>
      </c>
      <c r="I2535" s="7">
        <v>85.661000000000001</v>
      </c>
      <c r="J2535" s="7">
        <v>118.54600000000001</v>
      </c>
      <c r="K2535" s="7">
        <v>85.795000000000002</v>
      </c>
      <c r="L2535" s="7">
        <v>83.929000000000002</v>
      </c>
      <c r="M2535" s="7">
        <v>112.54</v>
      </c>
      <c r="N2535" s="7">
        <v>96.402000000000001</v>
      </c>
      <c r="O2535" s="7"/>
    </row>
    <row r="2536" spans="1:15" x14ac:dyDescent="0.2">
      <c r="A2536" s="2">
        <v>1</v>
      </c>
      <c r="B2536" s="6" t="s">
        <v>36</v>
      </c>
      <c r="C2536" s="6">
        <v>0</v>
      </c>
      <c r="D2536" s="5" t="s">
        <v>208</v>
      </c>
      <c r="E2536" s="5" t="str">
        <f t="shared" si="738"/>
        <v/>
      </c>
      <c r="F2536" s="5" t="str">
        <f t="shared" si="737"/>
        <v/>
      </c>
      <c r="G2536" s="7">
        <v>101.139</v>
      </c>
      <c r="H2536" s="7">
        <v>100.84699999999999</v>
      </c>
      <c r="I2536" s="7">
        <v>70.001000000000005</v>
      </c>
      <c r="J2536" s="7">
        <v>120.25700000000001</v>
      </c>
      <c r="K2536" s="7">
        <v>69.212999999999994</v>
      </c>
      <c r="L2536" s="7">
        <v>69.412999999999997</v>
      </c>
      <c r="M2536" s="7">
        <v>114.503</v>
      </c>
      <c r="N2536" s="7">
        <v>80.153999999999996</v>
      </c>
      <c r="O2536" s="7"/>
    </row>
    <row r="2537" spans="1:15" x14ac:dyDescent="0.2">
      <c r="A2537" s="2">
        <v>1</v>
      </c>
      <c r="B2537" s="6" t="s">
        <v>37</v>
      </c>
      <c r="C2537" s="6">
        <v>0</v>
      </c>
      <c r="D2537" s="5" t="s">
        <v>208</v>
      </c>
      <c r="E2537" s="5" t="str">
        <f t="shared" si="738"/>
        <v/>
      </c>
      <c r="F2537" s="5" t="str">
        <f t="shared" si="737"/>
        <v/>
      </c>
      <c r="G2537" s="7">
        <v>105.733</v>
      </c>
      <c r="H2537" s="7">
        <v>110.048</v>
      </c>
      <c r="I2537" s="7">
        <v>76.528000000000006</v>
      </c>
      <c r="J2537" s="7">
        <v>122.908</v>
      </c>
      <c r="K2537" s="7">
        <v>72.379000000000005</v>
      </c>
      <c r="L2537" s="7">
        <v>69.540999999999997</v>
      </c>
      <c r="M2537" s="7">
        <v>108.97799999999999</v>
      </c>
      <c r="N2537" s="7">
        <v>83.399000000000001</v>
      </c>
      <c r="O2537" s="7"/>
    </row>
    <row r="2538" spans="1:15" x14ac:dyDescent="0.2">
      <c r="A2538" s="2">
        <v>1</v>
      </c>
      <c r="B2538" s="6" t="s">
        <v>63</v>
      </c>
      <c r="C2538" s="6">
        <v>0</v>
      </c>
      <c r="D2538" s="5" t="s">
        <v>208</v>
      </c>
      <c r="E2538" s="5" t="str">
        <f t="shared" si="738"/>
        <v/>
      </c>
      <c r="F2538" s="5" t="str">
        <f t="shared" si="737"/>
        <v/>
      </c>
      <c r="G2538" s="7">
        <v>105.142</v>
      </c>
      <c r="H2538" s="7">
        <v>108.389</v>
      </c>
      <c r="I2538" s="7">
        <v>76.314999999999998</v>
      </c>
      <c r="J2538" s="7">
        <v>128.678</v>
      </c>
      <c r="K2538" s="7">
        <v>72.582999999999998</v>
      </c>
      <c r="L2538" s="7">
        <v>70.408000000000001</v>
      </c>
      <c r="M2538" s="7">
        <v>112.18899999999999</v>
      </c>
      <c r="N2538" s="7">
        <v>85.617000000000004</v>
      </c>
      <c r="O2538" s="7"/>
    </row>
    <row r="2539" spans="1:15" x14ac:dyDescent="0.2">
      <c r="A2539" s="2">
        <v>0</v>
      </c>
      <c r="B2539" s="5" t="s">
        <v>209</v>
      </c>
      <c r="C2539" s="6" t="s">
        <v>0</v>
      </c>
      <c r="E2539" s="5" t="str">
        <f t="shared" si="738"/>
        <v/>
      </c>
      <c r="F2539" s="5" t="str">
        <f t="shared" si="737"/>
        <v/>
      </c>
    </row>
    <row r="2540" spans="1:15" x14ac:dyDescent="0.2">
      <c r="A2540" s="2">
        <v>1</v>
      </c>
      <c r="B2540" s="6" t="s">
        <v>13</v>
      </c>
      <c r="C2540" s="6">
        <v>0</v>
      </c>
      <c r="D2540" s="5" t="s">
        <v>210</v>
      </c>
      <c r="E2540" s="5" t="str">
        <f t="shared" si="738"/>
        <v/>
      </c>
      <c r="F2540" s="5" t="str">
        <f t="shared" si="737"/>
        <v/>
      </c>
      <c r="G2540" s="7">
        <v>70.808000000000007</v>
      </c>
      <c r="H2540" s="7">
        <v>72.013000000000005</v>
      </c>
      <c r="I2540" s="7">
        <v>80.932000000000002</v>
      </c>
      <c r="J2540" s="7">
        <v>86.495000000000005</v>
      </c>
      <c r="K2540" s="7">
        <v>114.298</v>
      </c>
      <c r="L2540" s="7">
        <v>112.38500000000001</v>
      </c>
      <c r="M2540" s="7">
        <v>83.656999999999996</v>
      </c>
      <c r="N2540" s="7">
        <v>67.704999999999998</v>
      </c>
      <c r="O2540" s="7"/>
    </row>
    <row r="2541" spans="1:15" x14ac:dyDescent="0.2">
      <c r="A2541" s="2">
        <v>1</v>
      </c>
      <c r="B2541" s="6" t="s">
        <v>15</v>
      </c>
      <c r="C2541" s="6">
        <v>0</v>
      </c>
      <c r="D2541" s="5" t="s">
        <v>210</v>
      </c>
      <c r="E2541" s="5" t="str">
        <f t="shared" si="738"/>
        <v/>
      </c>
      <c r="F2541" s="5" t="str">
        <f t="shared" si="737"/>
        <v/>
      </c>
      <c r="G2541" s="7">
        <v>73.876000000000005</v>
      </c>
      <c r="H2541" s="7">
        <v>76.075999999999993</v>
      </c>
      <c r="I2541" s="7">
        <v>85.292000000000002</v>
      </c>
      <c r="J2541" s="7">
        <v>88.960999999999999</v>
      </c>
      <c r="K2541" s="7">
        <v>115.453</v>
      </c>
      <c r="L2541" s="7">
        <v>112.11499999999999</v>
      </c>
      <c r="M2541" s="7">
        <v>84.498000000000005</v>
      </c>
      <c r="N2541" s="7">
        <v>72.069999999999993</v>
      </c>
      <c r="O2541" s="7"/>
    </row>
    <row r="2542" spans="1:15" x14ac:dyDescent="0.2">
      <c r="A2542" s="2">
        <v>1</v>
      </c>
      <c r="B2542" s="6" t="s">
        <v>16</v>
      </c>
      <c r="C2542" s="6">
        <v>0</v>
      </c>
      <c r="D2542" s="5" t="s">
        <v>210</v>
      </c>
      <c r="E2542" s="5" t="str">
        <f t="shared" si="738"/>
        <v/>
      </c>
      <c r="F2542" s="5" t="str">
        <f t="shared" si="737"/>
        <v/>
      </c>
      <c r="G2542" s="7">
        <v>74.647000000000006</v>
      </c>
      <c r="H2542" s="7">
        <v>74.930999999999997</v>
      </c>
      <c r="I2542" s="7">
        <v>85.831999999999994</v>
      </c>
      <c r="J2542" s="7">
        <v>92.164000000000001</v>
      </c>
      <c r="K2542" s="7">
        <v>114.983</v>
      </c>
      <c r="L2542" s="7">
        <v>114.548</v>
      </c>
      <c r="M2542" s="7">
        <v>88.489000000000004</v>
      </c>
      <c r="N2542" s="7">
        <v>75.951999999999998</v>
      </c>
      <c r="O2542" s="7"/>
    </row>
    <row r="2543" spans="1:15" x14ac:dyDescent="0.2">
      <c r="A2543" s="2">
        <v>1</v>
      </c>
      <c r="B2543" s="6" t="s">
        <v>17</v>
      </c>
      <c r="C2543" s="6">
        <v>0</v>
      </c>
      <c r="D2543" s="5" t="s">
        <v>210</v>
      </c>
      <c r="E2543" s="5" t="str">
        <f t="shared" si="738"/>
        <v/>
      </c>
      <c r="F2543" s="5" t="str">
        <f t="shared" si="737"/>
        <v/>
      </c>
      <c r="G2543" s="7">
        <v>77.707999999999998</v>
      </c>
      <c r="H2543" s="7">
        <v>77.228999999999999</v>
      </c>
      <c r="I2543" s="7">
        <v>86.584999999999994</v>
      </c>
      <c r="J2543" s="7">
        <v>93.29</v>
      </c>
      <c r="K2543" s="7">
        <v>111.42400000000001</v>
      </c>
      <c r="L2543" s="7">
        <v>112.11499999999999</v>
      </c>
      <c r="M2543" s="7">
        <v>87.037000000000006</v>
      </c>
      <c r="N2543" s="7">
        <v>75.361000000000004</v>
      </c>
      <c r="O2543" s="7"/>
    </row>
    <row r="2544" spans="1:15" x14ac:dyDescent="0.2">
      <c r="A2544" s="2">
        <v>1</v>
      </c>
      <c r="B2544" s="6" t="s">
        <v>18</v>
      </c>
      <c r="C2544" s="6">
        <v>0</v>
      </c>
      <c r="D2544" s="5" t="s">
        <v>210</v>
      </c>
      <c r="E2544" s="5" t="str">
        <f t="shared" si="738"/>
        <v/>
      </c>
      <c r="F2544" s="5" t="str">
        <f t="shared" si="737"/>
        <v/>
      </c>
      <c r="G2544" s="7">
        <v>78.563999999999993</v>
      </c>
      <c r="H2544" s="7">
        <v>77.174000000000007</v>
      </c>
      <c r="I2544" s="7">
        <v>82.433000000000007</v>
      </c>
      <c r="J2544" s="7">
        <v>95.510999999999996</v>
      </c>
      <c r="K2544" s="7">
        <v>104.92400000000001</v>
      </c>
      <c r="L2544" s="7">
        <v>106.81399999999999</v>
      </c>
      <c r="M2544" s="7">
        <v>91.701999999999998</v>
      </c>
      <c r="N2544" s="7">
        <v>75.593000000000004</v>
      </c>
      <c r="O2544" s="7"/>
    </row>
    <row r="2545" spans="1:15" x14ac:dyDescent="0.2">
      <c r="A2545" s="2">
        <v>1</v>
      </c>
      <c r="B2545" s="6" t="s">
        <v>19</v>
      </c>
      <c r="C2545" s="6">
        <v>0</v>
      </c>
      <c r="D2545" s="5" t="s">
        <v>210</v>
      </c>
      <c r="E2545" s="5" t="str">
        <f t="shared" si="738"/>
        <v/>
      </c>
      <c r="F2545" s="5" t="str">
        <f t="shared" si="737"/>
        <v/>
      </c>
      <c r="G2545" s="7">
        <v>79.168000000000006</v>
      </c>
      <c r="H2545" s="7">
        <v>80.337000000000003</v>
      </c>
      <c r="I2545" s="7">
        <v>86.42</v>
      </c>
      <c r="J2545" s="7">
        <v>96.087000000000003</v>
      </c>
      <c r="K2545" s="7">
        <v>109.161</v>
      </c>
      <c r="L2545" s="7">
        <v>107.572</v>
      </c>
      <c r="M2545" s="7">
        <v>94.478999999999999</v>
      </c>
      <c r="N2545" s="7">
        <v>81.649000000000001</v>
      </c>
      <c r="O2545" s="7"/>
    </row>
    <row r="2546" spans="1:15" x14ac:dyDescent="0.2">
      <c r="A2546" s="2">
        <v>1</v>
      </c>
      <c r="B2546" s="6" t="s">
        <v>20</v>
      </c>
      <c r="C2546" s="6">
        <v>0</v>
      </c>
      <c r="D2546" s="5" t="s">
        <v>210</v>
      </c>
      <c r="E2546" s="5" t="str">
        <f t="shared" si="738"/>
        <v/>
      </c>
      <c r="F2546" s="5" t="str">
        <f t="shared" si="737"/>
        <v/>
      </c>
      <c r="G2546" s="7">
        <v>84.277000000000001</v>
      </c>
      <c r="H2546" s="7">
        <v>84.93</v>
      </c>
      <c r="I2546" s="7">
        <v>92.600999999999999</v>
      </c>
      <c r="J2546" s="7">
        <v>96.736000000000004</v>
      </c>
      <c r="K2546" s="7">
        <v>109.877</v>
      </c>
      <c r="L2546" s="7">
        <v>109.032</v>
      </c>
      <c r="M2546" s="7">
        <v>92.709000000000003</v>
      </c>
      <c r="N2546" s="7">
        <v>85.849000000000004</v>
      </c>
      <c r="O2546" s="7"/>
    </row>
    <row r="2547" spans="1:15" x14ac:dyDescent="0.2">
      <c r="A2547" s="2">
        <v>1</v>
      </c>
      <c r="B2547" s="6" t="s">
        <v>21</v>
      </c>
      <c r="C2547" s="6">
        <v>0</v>
      </c>
      <c r="D2547" s="5" t="s">
        <v>210</v>
      </c>
      <c r="E2547" s="5" t="str">
        <f t="shared" si="738"/>
        <v/>
      </c>
      <c r="F2547" s="5" t="str">
        <f t="shared" si="737"/>
        <v/>
      </c>
      <c r="G2547" s="7">
        <v>83.813999999999993</v>
      </c>
      <c r="H2547" s="7">
        <v>85.52</v>
      </c>
      <c r="I2547" s="7">
        <v>95.418000000000006</v>
      </c>
      <c r="J2547" s="7">
        <v>97.503</v>
      </c>
      <c r="K2547" s="7">
        <v>113.845</v>
      </c>
      <c r="L2547" s="7">
        <v>111.574</v>
      </c>
      <c r="M2547" s="7">
        <v>92.977999999999994</v>
      </c>
      <c r="N2547" s="7">
        <v>88.718000000000004</v>
      </c>
      <c r="O2547" s="7"/>
    </row>
    <row r="2548" spans="1:15" x14ac:dyDescent="0.2">
      <c r="A2548" s="2">
        <v>1</v>
      </c>
      <c r="B2548" s="6" t="s">
        <v>22</v>
      </c>
      <c r="C2548" s="6">
        <v>0</v>
      </c>
      <c r="D2548" s="5" t="s">
        <v>210</v>
      </c>
      <c r="E2548" s="5" t="str">
        <f t="shared" si="738"/>
        <v/>
      </c>
      <c r="F2548" s="5" t="str">
        <f t="shared" si="737"/>
        <v/>
      </c>
      <c r="G2548" s="7">
        <v>86.253</v>
      </c>
      <c r="H2548" s="7">
        <v>87.483999999999995</v>
      </c>
      <c r="I2548" s="7">
        <v>100.401</v>
      </c>
      <c r="J2548" s="7">
        <v>99.968999999999994</v>
      </c>
      <c r="K2548" s="7">
        <v>116.402</v>
      </c>
      <c r="L2548" s="7">
        <v>114.765</v>
      </c>
      <c r="M2548" s="7">
        <v>91.375</v>
      </c>
      <c r="N2548" s="7">
        <v>91.741</v>
      </c>
      <c r="O2548" s="7"/>
    </row>
    <row r="2549" spans="1:15" x14ac:dyDescent="0.2">
      <c r="A2549" s="2">
        <v>1</v>
      </c>
      <c r="B2549" s="6" t="s">
        <v>23</v>
      </c>
      <c r="C2549" s="6">
        <v>0</v>
      </c>
      <c r="D2549" s="5" t="s">
        <v>210</v>
      </c>
      <c r="E2549" s="5" t="str">
        <f t="shared" si="738"/>
        <v/>
      </c>
      <c r="F2549" s="5" t="str">
        <f t="shared" si="737"/>
        <v/>
      </c>
      <c r="G2549" s="7">
        <v>87.343000000000004</v>
      </c>
      <c r="H2549" s="7">
        <v>88.686000000000007</v>
      </c>
      <c r="I2549" s="7">
        <v>101.685</v>
      </c>
      <c r="J2549" s="7">
        <v>99.462000000000003</v>
      </c>
      <c r="K2549" s="7">
        <v>116.42</v>
      </c>
      <c r="L2549" s="7">
        <v>114.657</v>
      </c>
      <c r="M2549" s="7">
        <v>91.909000000000006</v>
      </c>
      <c r="N2549" s="7">
        <v>93.457999999999998</v>
      </c>
      <c r="O2549" s="7"/>
    </row>
    <row r="2550" spans="1:15" x14ac:dyDescent="0.2">
      <c r="A2550" s="2">
        <v>1</v>
      </c>
      <c r="B2550" s="6" t="s">
        <v>24</v>
      </c>
      <c r="C2550" s="6">
        <v>0</v>
      </c>
      <c r="D2550" s="5" t="s">
        <v>210</v>
      </c>
      <c r="E2550" s="5" t="str">
        <f t="shared" si="738"/>
        <v/>
      </c>
      <c r="F2550" s="5" t="str">
        <f t="shared" si="737"/>
        <v/>
      </c>
      <c r="G2550" s="7">
        <v>92.435000000000002</v>
      </c>
      <c r="H2550" s="7">
        <v>95.046000000000006</v>
      </c>
      <c r="I2550" s="7">
        <v>108.616</v>
      </c>
      <c r="J2550" s="7">
        <v>99.102000000000004</v>
      </c>
      <c r="K2550" s="7">
        <v>117.506</v>
      </c>
      <c r="L2550" s="7">
        <v>114.27800000000001</v>
      </c>
      <c r="M2550" s="7">
        <v>87.384</v>
      </c>
      <c r="N2550" s="7">
        <v>94.914000000000001</v>
      </c>
      <c r="O2550" s="7"/>
    </row>
    <row r="2551" spans="1:15" x14ac:dyDescent="0.2">
      <c r="A2551" s="2">
        <v>1</v>
      </c>
      <c r="B2551" s="6" t="s">
        <v>25</v>
      </c>
      <c r="C2551" s="6">
        <v>0</v>
      </c>
      <c r="D2551" s="5" t="s">
        <v>210</v>
      </c>
      <c r="E2551" s="5" t="str">
        <f t="shared" si="738"/>
        <v/>
      </c>
      <c r="F2551" s="5" t="str">
        <f t="shared" si="737"/>
        <v/>
      </c>
      <c r="G2551" s="7">
        <v>93.048000000000002</v>
      </c>
      <c r="H2551" s="7">
        <v>93.977000000000004</v>
      </c>
      <c r="I2551" s="7">
        <v>109.581</v>
      </c>
      <c r="J2551" s="7">
        <v>98.938000000000002</v>
      </c>
      <c r="K2551" s="7">
        <v>117.768</v>
      </c>
      <c r="L2551" s="7">
        <v>116.604</v>
      </c>
      <c r="M2551" s="7">
        <v>89.697999999999993</v>
      </c>
      <c r="N2551" s="7">
        <v>98.292000000000002</v>
      </c>
      <c r="O2551" s="7"/>
    </row>
    <row r="2552" spans="1:15" x14ac:dyDescent="0.2">
      <c r="A2552" s="2">
        <v>1</v>
      </c>
      <c r="B2552" s="6" t="s">
        <v>26</v>
      </c>
      <c r="C2552" s="6">
        <v>0</v>
      </c>
      <c r="D2552" s="5" t="s">
        <v>210</v>
      </c>
      <c r="E2552" s="5" t="str">
        <f t="shared" si="738"/>
        <v/>
      </c>
      <c r="F2552" s="5" t="str">
        <f t="shared" si="737"/>
        <v/>
      </c>
      <c r="G2552" s="7">
        <v>93.195999999999998</v>
      </c>
      <c r="H2552" s="7">
        <v>95.97</v>
      </c>
      <c r="I2552" s="7">
        <v>110.866</v>
      </c>
      <c r="J2552" s="7">
        <v>98.364999999999995</v>
      </c>
      <c r="K2552" s="7">
        <v>118.961</v>
      </c>
      <c r="L2552" s="7">
        <v>115.52200000000001</v>
      </c>
      <c r="M2552" s="7">
        <v>92.442999999999998</v>
      </c>
      <c r="N2552" s="7">
        <v>102.488</v>
      </c>
      <c r="O2552" s="7"/>
    </row>
    <row r="2553" spans="1:15" x14ac:dyDescent="0.2">
      <c r="A2553" s="2">
        <v>1</v>
      </c>
      <c r="B2553" s="6" t="s">
        <v>27</v>
      </c>
      <c r="C2553" s="6">
        <v>0</v>
      </c>
      <c r="D2553" s="5" t="s">
        <v>210</v>
      </c>
      <c r="E2553" s="5" t="str">
        <f t="shared" si="738"/>
        <v/>
      </c>
      <c r="F2553" s="5" t="str">
        <f t="shared" si="737"/>
        <v/>
      </c>
      <c r="G2553" s="7">
        <v>95.049000000000007</v>
      </c>
      <c r="H2553" s="7">
        <v>96.569000000000003</v>
      </c>
      <c r="I2553" s="7">
        <v>112.185</v>
      </c>
      <c r="J2553" s="7">
        <v>98.745000000000005</v>
      </c>
      <c r="K2553" s="7">
        <v>118.02800000000001</v>
      </c>
      <c r="L2553" s="7">
        <v>116.17100000000001</v>
      </c>
      <c r="M2553" s="7">
        <v>94.066000000000003</v>
      </c>
      <c r="N2553" s="7">
        <v>105.527</v>
      </c>
      <c r="O2553" s="7"/>
    </row>
    <row r="2554" spans="1:15" x14ac:dyDescent="0.2">
      <c r="A2554" s="2">
        <v>1</v>
      </c>
      <c r="B2554" s="6" t="s">
        <v>28</v>
      </c>
      <c r="C2554" s="6">
        <v>0</v>
      </c>
      <c r="D2554" s="5" t="s">
        <v>210</v>
      </c>
      <c r="E2554" s="5" t="str">
        <f t="shared" si="738"/>
        <v/>
      </c>
      <c r="F2554" s="5" t="str">
        <f t="shared" si="737"/>
        <v/>
      </c>
      <c r="G2554" s="7">
        <v>95.483999999999995</v>
      </c>
      <c r="H2554" s="7">
        <v>94.524000000000001</v>
      </c>
      <c r="I2554" s="7">
        <v>101.681</v>
      </c>
      <c r="J2554" s="7">
        <v>99.738</v>
      </c>
      <c r="K2554" s="7">
        <v>106.491</v>
      </c>
      <c r="L2554" s="7">
        <v>107.572</v>
      </c>
      <c r="M2554" s="7">
        <v>99.253</v>
      </c>
      <c r="N2554" s="7">
        <v>100.922</v>
      </c>
      <c r="O2554" s="7"/>
    </row>
    <row r="2555" spans="1:15" x14ac:dyDescent="0.2">
      <c r="A2555" s="2">
        <v>1</v>
      </c>
      <c r="B2555" s="6" t="s">
        <v>29</v>
      </c>
      <c r="C2555" s="6">
        <v>0</v>
      </c>
      <c r="D2555" s="5" t="s">
        <v>210</v>
      </c>
      <c r="E2555" s="5" t="str">
        <f t="shared" si="738"/>
        <v/>
      </c>
      <c r="F2555" s="5" t="str">
        <f t="shared" si="737"/>
        <v/>
      </c>
      <c r="G2555" s="7">
        <v>100</v>
      </c>
      <c r="H2555" s="7">
        <v>100</v>
      </c>
      <c r="I2555" s="7">
        <v>100</v>
      </c>
      <c r="J2555" s="7">
        <v>100</v>
      </c>
      <c r="K2555" s="7">
        <v>100</v>
      </c>
      <c r="L2555" s="7">
        <v>100</v>
      </c>
      <c r="M2555" s="7">
        <v>100</v>
      </c>
      <c r="N2555" s="7">
        <v>100</v>
      </c>
      <c r="O2555" s="7"/>
    </row>
    <row r="2556" spans="1:15" x14ac:dyDescent="0.2">
      <c r="A2556" s="2">
        <v>1</v>
      </c>
      <c r="B2556" s="6" t="s">
        <v>30</v>
      </c>
      <c r="C2556" s="6">
        <v>0</v>
      </c>
      <c r="D2556" s="5" t="s">
        <v>210</v>
      </c>
      <c r="E2556" s="5" t="str">
        <f t="shared" si="738"/>
        <v/>
      </c>
      <c r="F2556" s="5" t="str">
        <f t="shared" si="737"/>
        <v/>
      </c>
      <c r="G2556" s="7">
        <v>104.13</v>
      </c>
      <c r="H2556" s="7">
        <v>104.898</v>
      </c>
      <c r="I2556" s="7">
        <v>100.075</v>
      </c>
      <c r="J2556" s="7">
        <v>101.41500000000001</v>
      </c>
      <c r="K2556" s="7">
        <v>96.106999999999999</v>
      </c>
      <c r="L2556" s="7">
        <v>95.403000000000006</v>
      </c>
      <c r="M2556" s="7">
        <v>99.347999999999999</v>
      </c>
      <c r="N2556" s="7">
        <v>99.421999999999997</v>
      </c>
      <c r="O2556" s="7"/>
    </row>
    <row r="2557" spans="1:15" x14ac:dyDescent="0.2">
      <c r="A2557" s="2">
        <v>1</v>
      </c>
      <c r="B2557" s="6" t="s">
        <v>31</v>
      </c>
      <c r="C2557" s="6">
        <v>0</v>
      </c>
      <c r="D2557" s="5" t="s">
        <v>210</v>
      </c>
      <c r="E2557" s="5" t="str">
        <f t="shared" si="738"/>
        <v/>
      </c>
      <c r="F2557" s="5" t="str">
        <f t="shared" si="737"/>
        <v/>
      </c>
      <c r="G2557" s="7">
        <v>106.217</v>
      </c>
      <c r="H2557" s="7">
        <v>109.51</v>
      </c>
      <c r="I2557" s="7">
        <v>101.929</v>
      </c>
      <c r="J2557" s="7">
        <v>103.997</v>
      </c>
      <c r="K2557" s="7">
        <v>95.962999999999994</v>
      </c>
      <c r="L2557" s="7">
        <v>93.076999999999998</v>
      </c>
      <c r="M2557" s="7">
        <v>96.356999999999999</v>
      </c>
      <c r="N2557" s="7">
        <v>98.215999999999994</v>
      </c>
      <c r="O2557" s="7"/>
    </row>
    <row r="2558" spans="1:15" x14ac:dyDescent="0.2">
      <c r="A2558" s="2">
        <v>1</v>
      </c>
      <c r="B2558" s="6" t="s">
        <v>32</v>
      </c>
      <c r="C2558" s="6">
        <v>0</v>
      </c>
      <c r="D2558" s="5" t="s">
        <v>210</v>
      </c>
      <c r="E2558" s="5" t="str">
        <f t="shared" si="738"/>
        <v/>
      </c>
      <c r="F2558" s="5" t="str">
        <f t="shared" si="737"/>
        <v/>
      </c>
      <c r="G2558" s="7">
        <v>109.976</v>
      </c>
      <c r="H2558" s="7">
        <v>111.166</v>
      </c>
      <c r="I2558" s="7">
        <v>101.907</v>
      </c>
      <c r="J2558" s="7">
        <v>108.568</v>
      </c>
      <c r="K2558" s="7">
        <v>92.662999999999997</v>
      </c>
      <c r="L2558" s="7">
        <v>91.671000000000006</v>
      </c>
      <c r="M2558" s="7">
        <v>96.805999999999997</v>
      </c>
      <c r="N2558" s="7">
        <v>98.652000000000001</v>
      </c>
      <c r="O2558" s="7"/>
    </row>
    <row r="2559" spans="1:15" x14ac:dyDescent="0.2">
      <c r="A2559" s="2">
        <v>1</v>
      </c>
      <c r="B2559" s="6" t="s">
        <v>33</v>
      </c>
      <c r="C2559" s="6">
        <v>0</v>
      </c>
      <c r="D2559" s="5" t="s">
        <v>210</v>
      </c>
      <c r="E2559" s="5" t="str">
        <f t="shared" si="738"/>
        <v/>
      </c>
      <c r="F2559" s="5" t="str">
        <f t="shared" si="737"/>
        <v/>
      </c>
      <c r="G2559" s="7">
        <v>114.94199999999999</v>
      </c>
      <c r="H2559" s="7">
        <v>115.18899999999999</v>
      </c>
      <c r="I2559" s="7">
        <v>98.057000000000002</v>
      </c>
      <c r="J2559" s="7">
        <v>113.92</v>
      </c>
      <c r="K2559" s="7">
        <v>85.31</v>
      </c>
      <c r="L2559" s="7">
        <v>85.126999999999995</v>
      </c>
      <c r="M2559" s="7">
        <v>96.444999999999993</v>
      </c>
      <c r="N2559" s="7">
        <v>94.570999999999998</v>
      </c>
      <c r="O2559" s="7"/>
    </row>
    <row r="2560" spans="1:15" x14ac:dyDescent="0.2">
      <c r="A2560" s="2">
        <v>1</v>
      </c>
      <c r="B2560" s="6" t="s">
        <v>34</v>
      </c>
      <c r="C2560" s="6">
        <v>0</v>
      </c>
      <c r="D2560" s="5" t="s">
        <v>210</v>
      </c>
      <c r="E2560" s="5" t="str">
        <f t="shared" si="738"/>
        <v/>
      </c>
      <c r="F2560" s="5" t="str">
        <f t="shared" si="737"/>
        <v/>
      </c>
      <c r="G2560" s="7">
        <v>116.964</v>
      </c>
      <c r="H2560" s="7">
        <v>121.435</v>
      </c>
      <c r="I2560" s="7">
        <v>98.382000000000005</v>
      </c>
      <c r="J2560" s="7">
        <v>116.90600000000001</v>
      </c>
      <c r="K2560" s="7">
        <v>84.114000000000004</v>
      </c>
      <c r="L2560" s="7">
        <v>81.016999999999996</v>
      </c>
      <c r="M2560" s="7">
        <v>96.225999999999999</v>
      </c>
      <c r="N2560" s="7">
        <v>94.668999999999997</v>
      </c>
      <c r="O2560" s="7"/>
    </row>
    <row r="2561" spans="1:15" x14ac:dyDescent="0.2">
      <c r="A2561" s="2">
        <v>1</v>
      </c>
      <c r="B2561" s="6" t="s">
        <v>35</v>
      </c>
      <c r="C2561" s="6">
        <v>0</v>
      </c>
      <c r="D2561" s="5" t="s">
        <v>210</v>
      </c>
      <c r="E2561" s="5" t="str">
        <f t="shared" si="738"/>
        <v/>
      </c>
      <c r="F2561" s="5" t="str">
        <f t="shared" si="737"/>
        <v/>
      </c>
      <c r="G2561" s="7">
        <v>109.583</v>
      </c>
      <c r="H2561" s="7">
        <v>112.56399999999999</v>
      </c>
      <c r="I2561" s="7">
        <v>88.090999999999994</v>
      </c>
      <c r="J2561" s="7">
        <v>125.43300000000001</v>
      </c>
      <c r="K2561" s="7">
        <v>80.388000000000005</v>
      </c>
      <c r="L2561" s="7">
        <v>78.259</v>
      </c>
      <c r="M2561" s="7">
        <v>102.76300000000001</v>
      </c>
      <c r="N2561" s="7">
        <v>90.525000000000006</v>
      </c>
      <c r="O2561" s="7"/>
    </row>
    <row r="2562" spans="1:15" x14ac:dyDescent="0.2">
      <c r="A2562" s="2">
        <v>1</v>
      </c>
      <c r="B2562" s="6" t="s">
        <v>36</v>
      </c>
      <c r="C2562" s="6">
        <v>0</v>
      </c>
      <c r="D2562" s="5" t="s">
        <v>210</v>
      </c>
      <c r="E2562" s="5" t="str">
        <f t="shared" si="738"/>
        <v/>
      </c>
      <c r="F2562" s="5" t="str">
        <f t="shared" si="737"/>
        <v/>
      </c>
      <c r="G2562" s="7">
        <v>112.014</v>
      </c>
      <c r="H2562" s="7">
        <v>111.29600000000001</v>
      </c>
      <c r="I2562" s="7">
        <v>74.759</v>
      </c>
      <c r="J2562" s="7">
        <v>128.97200000000001</v>
      </c>
      <c r="K2562" s="7">
        <v>66.741</v>
      </c>
      <c r="L2562" s="7">
        <v>67.171000000000006</v>
      </c>
      <c r="M2562" s="7">
        <v>104.874</v>
      </c>
      <c r="N2562" s="7">
        <v>78.403000000000006</v>
      </c>
      <c r="O2562" s="7"/>
    </row>
    <row r="2563" spans="1:15" x14ac:dyDescent="0.2">
      <c r="A2563" s="2">
        <v>1</v>
      </c>
      <c r="B2563" s="6" t="s">
        <v>37</v>
      </c>
      <c r="C2563" s="6">
        <v>0</v>
      </c>
      <c r="D2563" s="5" t="s">
        <v>210</v>
      </c>
      <c r="E2563" s="5" t="str">
        <f t="shared" si="738"/>
        <v/>
      </c>
      <c r="F2563" s="5" t="str">
        <f t="shared" si="737"/>
        <v/>
      </c>
      <c r="G2563" s="7">
        <v>121.721</v>
      </c>
      <c r="H2563" s="7">
        <v>126.285</v>
      </c>
      <c r="I2563" s="7">
        <v>84.281000000000006</v>
      </c>
      <c r="J2563" s="7">
        <v>133.661</v>
      </c>
      <c r="K2563" s="7">
        <v>69.241</v>
      </c>
      <c r="L2563" s="7">
        <v>66.739000000000004</v>
      </c>
      <c r="M2563" s="7">
        <v>100.61799999999999</v>
      </c>
      <c r="N2563" s="7">
        <v>84.802000000000007</v>
      </c>
      <c r="O2563" s="7"/>
    </row>
    <row r="2564" spans="1:15" x14ac:dyDescent="0.2">
      <c r="A2564" s="2">
        <v>1</v>
      </c>
      <c r="B2564" s="6" t="s">
        <v>63</v>
      </c>
      <c r="C2564" s="6">
        <v>0</v>
      </c>
      <c r="D2564" s="5" t="s">
        <v>210</v>
      </c>
      <c r="E2564" s="5" t="str">
        <f t="shared" si="738"/>
        <v/>
      </c>
      <c r="F2564" s="5" t="str">
        <f t="shared" si="737"/>
        <v/>
      </c>
      <c r="G2564" s="7">
        <v>123.703</v>
      </c>
      <c r="H2564" s="7">
        <v>131.23099999999999</v>
      </c>
      <c r="I2564" s="7">
        <v>90.137</v>
      </c>
      <c r="J2564" s="7">
        <v>146.84700000000001</v>
      </c>
      <c r="K2564" s="7">
        <v>72.866</v>
      </c>
      <c r="L2564" s="7">
        <v>68.686000000000007</v>
      </c>
      <c r="M2564" s="7">
        <v>98.054000000000002</v>
      </c>
      <c r="N2564" s="7">
        <v>88.382999999999996</v>
      </c>
      <c r="O2564" s="7"/>
    </row>
    <row r="2565" spans="1:15" x14ac:dyDescent="0.2">
      <c r="A2565" s="2">
        <v>0</v>
      </c>
      <c r="B2565" s="5" t="s">
        <v>211</v>
      </c>
      <c r="C2565" s="6" t="s">
        <v>0</v>
      </c>
      <c r="E2565" s="5" t="str">
        <f t="shared" si="738"/>
        <v/>
      </c>
      <c r="F2565" s="5" t="str">
        <f t="shared" si="737"/>
        <v/>
      </c>
    </row>
    <row r="2566" spans="1:15" x14ac:dyDescent="0.2">
      <c r="A2566" s="2">
        <v>1</v>
      </c>
      <c r="B2566" s="6" t="s">
        <v>13</v>
      </c>
      <c r="C2566" s="6">
        <v>0</v>
      </c>
      <c r="D2566" s="5" t="s">
        <v>212</v>
      </c>
      <c r="E2566" s="5" t="str">
        <f t="shared" si="738"/>
        <v>327</v>
      </c>
      <c r="F2566" s="5" t="str">
        <f t="shared" si="737"/>
        <v>3271987</v>
      </c>
      <c r="G2566" s="7">
        <v>83.605999999999995</v>
      </c>
      <c r="H2566" s="7">
        <v>82.311000000000007</v>
      </c>
      <c r="I2566" s="7">
        <v>84.183000000000007</v>
      </c>
      <c r="J2566" s="7">
        <v>75.88</v>
      </c>
      <c r="K2566" s="7">
        <v>100.691</v>
      </c>
      <c r="L2566" s="7">
        <v>102.274</v>
      </c>
      <c r="M2566" s="7">
        <v>78.945999999999998</v>
      </c>
      <c r="N2566" s="7">
        <v>66.459999999999994</v>
      </c>
      <c r="O2566" s="7"/>
    </row>
    <row r="2567" spans="1:15" x14ac:dyDescent="0.2">
      <c r="A2567" s="2">
        <v>1</v>
      </c>
      <c r="B2567" s="6" t="s">
        <v>15</v>
      </c>
      <c r="C2567" s="6">
        <v>0</v>
      </c>
      <c r="D2567" s="5" t="s">
        <v>212</v>
      </c>
      <c r="E2567" s="5" t="str">
        <f t="shared" si="738"/>
        <v>327</v>
      </c>
      <c r="F2567" s="5" t="str">
        <f t="shared" si="737"/>
        <v>3271988</v>
      </c>
      <c r="G2567" s="7">
        <v>83.251999999999995</v>
      </c>
      <c r="H2567" s="7">
        <v>81.988</v>
      </c>
      <c r="I2567" s="7">
        <v>85.933000000000007</v>
      </c>
      <c r="J2567" s="7">
        <v>76.986999999999995</v>
      </c>
      <c r="K2567" s="7">
        <v>103.22</v>
      </c>
      <c r="L2567" s="7">
        <v>104.812</v>
      </c>
      <c r="M2567" s="7">
        <v>79.918999999999997</v>
      </c>
      <c r="N2567" s="7">
        <v>68.676000000000002</v>
      </c>
      <c r="O2567" s="7"/>
    </row>
    <row r="2568" spans="1:15" x14ac:dyDescent="0.2">
      <c r="A2568" s="2">
        <v>1</v>
      </c>
      <c r="B2568" s="6" t="s">
        <v>16</v>
      </c>
      <c r="C2568" s="6">
        <v>0</v>
      </c>
      <c r="D2568" s="5" t="s">
        <v>212</v>
      </c>
      <c r="E2568" s="5" t="str">
        <f t="shared" si="738"/>
        <v>327</v>
      </c>
      <c r="F2568" s="5" t="str">
        <f t="shared" ref="F2568:F2631" si="739">IF(LEN(E2568)=0,"",E2568&amp;B2568)</f>
        <v>3271989</v>
      </c>
      <c r="G2568" s="7">
        <v>82.373000000000005</v>
      </c>
      <c r="H2568" s="7">
        <v>81.372</v>
      </c>
      <c r="I2568" s="7">
        <v>85.119</v>
      </c>
      <c r="J2568" s="7">
        <v>78.710999999999999</v>
      </c>
      <c r="K2568" s="7">
        <v>103.333</v>
      </c>
      <c r="L2568" s="7">
        <v>104.605</v>
      </c>
      <c r="M2568" s="7">
        <v>82.313000000000002</v>
      </c>
      <c r="N2568" s="7">
        <v>70.063999999999993</v>
      </c>
      <c r="O2568" s="7"/>
    </row>
    <row r="2569" spans="1:15" x14ac:dyDescent="0.2">
      <c r="A2569" s="2">
        <v>1</v>
      </c>
      <c r="B2569" s="6" t="s">
        <v>17</v>
      </c>
      <c r="C2569" s="6">
        <v>0</v>
      </c>
      <c r="D2569" s="5" t="s">
        <v>212</v>
      </c>
      <c r="E2569" s="5" t="str">
        <f t="shared" ref="E2569:E2632" si="740">IF(C2569=0,IF(LEN(D2569)&lt;&gt;3,"",D2569),IF(LEN(D2569)&lt;&gt;4,"",LEFT(D2569,3)))</f>
        <v>327</v>
      </c>
      <c r="F2569" s="5" t="str">
        <f t="shared" si="739"/>
        <v>3271990</v>
      </c>
      <c r="G2569" s="7">
        <v>83.256</v>
      </c>
      <c r="H2569" s="7">
        <v>81.251999999999995</v>
      </c>
      <c r="I2569" s="7">
        <v>83.497</v>
      </c>
      <c r="J2569" s="7">
        <v>80.230999999999995</v>
      </c>
      <c r="K2569" s="7">
        <v>100.29</v>
      </c>
      <c r="L2569" s="7">
        <v>102.76300000000001</v>
      </c>
      <c r="M2569" s="7">
        <v>85.980999999999995</v>
      </c>
      <c r="N2569" s="7">
        <v>71.790999999999997</v>
      </c>
      <c r="O2569" s="7"/>
    </row>
    <row r="2570" spans="1:15" x14ac:dyDescent="0.2">
      <c r="A2570" s="2">
        <v>1</v>
      </c>
      <c r="B2570" s="6" t="s">
        <v>18</v>
      </c>
      <c r="C2570" s="6">
        <v>0</v>
      </c>
      <c r="D2570" s="5" t="s">
        <v>212</v>
      </c>
      <c r="E2570" s="5" t="str">
        <f t="shared" si="740"/>
        <v>327</v>
      </c>
      <c r="F2570" s="5" t="str">
        <f t="shared" si="739"/>
        <v>3271991</v>
      </c>
      <c r="G2570" s="7">
        <v>82.224000000000004</v>
      </c>
      <c r="H2570" s="7">
        <v>79.698999999999998</v>
      </c>
      <c r="I2570" s="7">
        <v>76.941999999999993</v>
      </c>
      <c r="J2570" s="7">
        <v>81.590999999999994</v>
      </c>
      <c r="K2570" s="7">
        <v>93.575999999999993</v>
      </c>
      <c r="L2570" s="7">
        <v>96.540999999999997</v>
      </c>
      <c r="M2570" s="7">
        <v>90.471000000000004</v>
      </c>
      <c r="N2570" s="7">
        <v>69.611000000000004</v>
      </c>
      <c r="O2570" s="7"/>
    </row>
    <row r="2571" spans="1:15" x14ac:dyDescent="0.2">
      <c r="A2571" s="2">
        <v>1</v>
      </c>
      <c r="B2571" s="6" t="s">
        <v>19</v>
      </c>
      <c r="C2571" s="6">
        <v>0</v>
      </c>
      <c r="D2571" s="5" t="s">
        <v>212</v>
      </c>
      <c r="E2571" s="5" t="str">
        <f t="shared" si="740"/>
        <v>327</v>
      </c>
      <c r="F2571" s="5" t="str">
        <f t="shared" si="739"/>
        <v>3271992</v>
      </c>
      <c r="G2571" s="7">
        <v>86.396000000000001</v>
      </c>
      <c r="H2571" s="7">
        <v>84.507999999999996</v>
      </c>
      <c r="I2571" s="7">
        <v>80.314999999999998</v>
      </c>
      <c r="J2571" s="7">
        <v>82.052999999999997</v>
      </c>
      <c r="K2571" s="7">
        <v>92.960999999999999</v>
      </c>
      <c r="L2571" s="7">
        <v>95.037999999999997</v>
      </c>
      <c r="M2571" s="7">
        <v>90.878</v>
      </c>
      <c r="N2571" s="7">
        <v>72.988</v>
      </c>
      <c r="O2571" s="7"/>
    </row>
    <row r="2572" spans="1:15" x14ac:dyDescent="0.2">
      <c r="A2572" s="2">
        <v>1</v>
      </c>
      <c r="B2572" s="6" t="s">
        <v>20</v>
      </c>
      <c r="C2572" s="6">
        <v>0</v>
      </c>
      <c r="D2572" s="5" t="s">
        <v>212</v>
      </c>
      <c r="E2572" s="5" t="str">
        <f t="shared" si="740"/>
        <v>327</v>
      </c>
      <c r="F2572" s="5" t="str">
        <f t="shared" si="739"/>
        <v>3271993</v>
      </c>
      <c r="G2572" s="7">
        <v>87.646000000000001</v>
      </c>
      <c r="H2572" s="7">
        <v>86.488</v>
      </c>
      <c r="I2572" s="7">
        <v>82.489000000000004</v>
      </c>
      <c r="J2572" s="7">
        <v>83.524000000000001</v>
      </c>
      <c r="K2572" s="7">
        <v>94.116</v>
      </c>
      <c r="L2572" s="7">
        <v>95.376000000000005</v>
      </c>
      <c r="M2572" s="7">
        <v>91.08</v>
      </c>
      <c r="N2572" s="7">
        <v>75.131</v>
      </c>
      <c r="O2572" s="7"/>
    </row>
    <row r="2573" spans="1:15" x14ac:dyDescent="0.2">
      <c r="A2573" s="2">
        <v>1</v>
      </c>
      <c r="B2573" s="6" t="s">
        <v>21</v>
      </c>
      <c r="C2573" s="6">
        <v>0</v>
      </c>
      <c r="D2573" s="5" t="s">
        <v>212</v>
      </c>
      <c r="E2573" s="5" t="str">
        <f t="shared" si="740"/>
        <v>327</v>
      </c>
      <c r="F2573" s="5" t="str">
        <f t="shared" si="739"/>
        <v>3271994</v>
      </c>
      <c r="G2573" s="7">
        <v>87.585999999999999</v>
      </c>
      <c r="H2573" s="7">
        <v>87.974999999999994</v>
      </c>
      <c r="I2573" s="7">
        <v>86.57</v>
      </c>
      <c r="J2573" s="7">
        <v>86.600999999999999</v>
      </c>
      <c r="K2573" s="7">
        <v>98.84</v>
      </c>
      <c r="L2573" s="7">
        <v>98.402000000000001</v>
      </c>
      <c r="M2573" s="7">
        <v>91.266000000000005</v>
      </c>
      <c r="N2573" s="7">
        <v>79.009</v>
      </c>
      <c r="O2573" s="7"/>
    </row>
    <row r="2574" spans="1:15" x14ac:dyDescent="0.2">
      <c r="A2574" s="2">
        <v>1</v>
      </c>
      <c r="B2574" s="6" t="s">
        <v>22</v>
      </c>
      <c r="C2574" s="6">
        <v>0</v>
      </c>
      <c r="D2574" s="5" t="s">
        <v>212</v>
      </c>
      <c r="E2574" s="5" t="str">
        <f t="shared" si="740"/>
        <v>327</v>
      </c>
      <c r="F2574" s="5" t="str">
        <f t="shared" si="739"/>
        <v>3271995</v>
      </c>
      <c r="G2574" s="7">
        <v>88.795000000000002</v>
      </c>
      <c r="H2574" s="7">
        <v>88.009</v>
      </c>
      <c r="I2574" s="7">
        <v>88.968000000000004</v>
      </c>
      <c r="J2574" s="7">
        <v>90.32</v>
      </c>
      <c r="K2574" s="7">
        <v>100.19499999999999</v>
      </c>
      <c r="L2574" s="7">
        <v>101.09</v>
      </c>
      <c r="M2574" s="7">
        <v>93.165000000000006</v>
      </c>
      <c r="N2574" s="7">
        <v>82.887</v>
      </c>
      <c r="O2574" s="7"/>
    </row>
    <row r="2575" spans="1:15" x14ac:dyDescent="0.2">
      <c r="A2575" s="2">
        <v>1</v>
      </c>
      <c r="B2575" s="6" t="s">
        <v>23</v>
      </c>
      <c r="C2575" s="6">
        <v>0</v>
      </c>
      <c r="D2575" s="5" t="s">
        <v>212</v>
      </c>
      <c r="E2575" s="5" t="str">
        <f t="shared" si="740"/>
        <v>327</v>
      </c>
      <c r="F2575" s="5" t="str">
        <f t="shared" si="739"/>
        <v>3271996</v>
      </c>
      <c r="G2575" s="7">
        <v>93.165999999999997</v>
      </c>
      <c r="H2575" s="7">
        <v>92.677000000000007</v>
      </c>
      <c r="I2575" s="7">
        <v>94.837000000000003</v>
      </c>
      <c r="J2575" s="7">
        <v>91.593000000000004</v>
      </c>
      <c r="K2575" s="7">
        <v>101.79300000000001</v>
      </c>
      <c r="L2575" s="7">
        <v>102.331</v>
      </c>
      <c r="M2575" s="7">
        <v>92.894000000000005</v>
      </c>
      <c r="N2575" s="7">
        <v>88.097999999999999</v>
      </c>
      <c r="O2575" s="7"/>
    </row>
    <row r="2576" spans="1:15" x14ac:dyDescent="0.2">
      <c r="A2576" s="2">
        <v>1</v>
      </c>
      <c r="B2576" s="6" t="s">
        <v>24</v>
      </c>
      <c r="C2576" s="6">
        <v>0</v>
      </c>
      <c r="D2576" s="5" t="s">
        <v>212</v>
      </c>
      <c r="E2576" s="5" t="str">
        <f t="shared" si="740"/>
        <v>327</v>
      </c>
      <c r="F2576" s="5" t="str">
        <f t="shared" si="739"/>
        <v>3271997</v>
      </c>
      <c r="G2576" s="7">
        <v>95.097999999999999</v>
      </c>
      <c r="H2576" s="7">
        <v>94.584999999999994</v>
      </c>
      <c r="I2576" s="7">
        <v>97.465000000000003</v>
      </c>
      <c r="J2576" s="7">
        <v>93.126999999999995</v>
      </c>
      <c r="K2576" s="7">
        <v>102.489</v>
      </c>
      <c r="L2576" s="7">
        <v>103.045</v>
      </c>
      <c r="M2576" s="7">
        <v>92.424999999999997</v>
      </c>
      <c r="N2576" s="7">
        <v>90.081999999999994</v>
      </c>
      <c r="O2576" s="7"/>
    </row>
    <row r="2577" spans="1:15" x14ac:dyDescent="0.2">
      <c r="A2577" s="2">
        <v>1</v>
      </c>
      <c r="B2577" s="6" t="s">
        <v>25</v>
      </c>
      <c r="C2577" s="6">
        <v>0</v>
      </c>
      <c r="D2577" s="5" t="s">
        <v>212</v>
      </c>
      <c r="E2577" s="5" t="str">
        <f t="shared" si="740"/>
        <v>327</v>
      </c>
      <c r="F2577" s="5" t="str">
        <f t="shared" si="739"/>
        <v>3271998</v>
      </c>
      <c r="G2577" s="7">
        <v>99.504000000000005</v>
      </c>
      <c r="H2577" s="7">
        <v>99.061000000000007</v>
      </c>
      <c r="I2577" s="7">
        <v>102.89700000000001</v>
      </c>
      <c r="J2577" s="7">
        <v>94.590999999999994</v>
      </c>
      <c r="K2577" s="7">
        <v>103.41</v>
      </c>
      <c r="L2577" s="7">
        <v>103.872</v>
      </c>
      <c r="M2577" s="7">
        <v>91.302999999999997</v>
      </c>
      <c r="N2577" s="7">
        <v>93.947999999999993</v>
      </c>
      <c r="O2577" s="7"/>
    </row>
    <row r="2578" spans="1:15" x14ac:dyDescent="0.2">
      <c r="A2578" s="2">
        <v>1</v>
      </c>
      <c r="B2578" s="6" t="s">
        <v>26</v>
      </c>
      <c r="C2578" s="6">
        <v>0</v>
      </c>
      <c r="D2578" s="5" t="s">
        <v>212</v>
      </c>
      <c r="E2578" s="5" t="str">
        <f t="shared" si="740"/>
        <v>327</v>
      </c>
      <c r="F2578" s="5" t="str">
        <f t="shared" si="739"/>
        <v>3271999</v>
      </c>
      <c r="G2578" s="7">
        <v>100.13200000000001</v>
      </c>
      <c r="H2578" s="7">
        <v>99.408000000000001</v>
      </c>
      <c r="I2578" s="7">
        <v>104.471</v>
      </c>
      <c r="J2578" s="7">
        <v>97.156000000000006</v>
      </c>
      <c r="K2578" s="7">
        <v>104.334</v>
      </c>
      <c r="L2578" s="7">
        <v>105.09399999999999</v>
      </c>
      <c r="M2578" s="7">
        <v>94.951999999999998</v>
      </c>
      <c r="N2578" s="7">
        <v>99.197000000000003</v>
      </c>
      <c r="O2578" s="7"/>
    </row>
    <row r="2579" spans="1:15" x14ac:dyDescent="0.2">
      <c r="A2579" s="2">
        <v>1</v>
      </c>
      <c r="B2579" s="6" t="s">
        <v>27</v>
      </c>
      <c r="C2579" s="6">
        <v>0</v>
      </c>
      <c r="D2579" s="5" t="s">
        <v>212</v>
      </c>
      <c r="E2579" s="5" t="str">
        <f t="shared" si="740"/>
        <v>327</v>
      </c>
      <c r="F2579" s="5" t="str">
        <f t="shared" si="739"/>
        <v>3272000</v>
      </c>
      <c r="G2579" s="7">
        <v>98.561000000000007</v>
      </c>
      <c r="H2579" s="7">
        <v>97.171999999999997</v>
      </c>
      <c r="I2579" s="7">
        <v>104.241</v>
      </c>
      <c r="J2579" s="7">
        <v>98.581999999999994</v>
      </c>
      <c r="K2579" s="7">
        <v>105.76300000000001</v>
      </c>
      <c r="L2579" s="7">
        <v>107.274</v>
      </c>
      <c r="M2579" s="7">
        <v>97.962999999999994</v>
      </c>
      <c r="N2579" s="7">
        <v>102.11799999999999</v>
      </c>
      <c r="O2579" s="7"/>
    </row>
    <row r="2580" spans="1:15" x14ac:dyDescent="0.2">
      <c r="A2580" s="2">
        <v>1</v>
      </c>
      <c r="B2580" s="6" t="s">
        <v>28</v>
      </c>
      <c r="C2580" s="6">
        <v>0</v>
      </c>
      <c r="D2580" s="5" t="s">
        <v>212</v>
      </c>
      <c r="E2580" s="5" t="str">
        <f t="shared" si="740"/>
        <v>327</v>
      </c>
      <c r="F2580" s="5" t="str">
        <f t="shared" si="739"/>
        <v>3272001</v>
      </c>
      <c r="G2580" s="7">
        <v>95.572000000000003</v>
      </c>
      <c r="H2580" s="7">
        <v>94.096999999999994</v>
      </c>
      <c r="I2580" s="7">
        <v>100.075</v>
      </c>
      <c r="J2580" s="7">
        <v>99.239000000000004</v>
      </c>
      <c r="K2580" s="7">
        <v>104.712</v>
      </c>
      <c r="L2580" s="7">
        <v>106.35299999999999</v>
      </c>
      <c r="M2580" s="7">
        <v>101.07299999999999</v>
      </c>
      <c r="N2580" s="7">
        <v>101.149</v>
      </c>
      <c r="O2580" s="7"/>
    </row>
    <row r="2581" spans="1:15" x14ac:dyDescent="0.2">
      <c r="A2581" s="2">
        <v>1</v>
      </c>
      <c r="B2581" s="6" t="s">
        <v>29</v>
      </c>
      <c r="C2581" s="6">
        <v>0</v>
      </c>
      <c r="D2581" s="5" t="s">
        <v>212</v>
      </c>
      <c r="E2581" s="5" t="str">
        <f t="shared" si="740"/>
        <v>327</v>
      </c>
      <c r="F2581" s="5" t="str">
        <f t="shared" si="739"/>
        <v>3272002</v>
      </c>
      <c r="G2581" s="7">
        <v>100</v>
      </c>
      <c r="H2581" s="7">
        <v>100</v>
      </c>
      <c r="I2581" s="7">
        <v>100</v>
      </c>
      <c r="J2581" s="7">
        <v>100</v>
      </c>
      <c r="K2581" s="7">
        <v>100</v>
      </c>
      <c r="L2581" s="7">
        <v>100</v>
      </c>
      <c r="M2581" s="7">
        <v>100</v>
      </c>
      <c r="N2581" s="7">
        <v>100</v>
      </c>
      <c r="O2581" s="7"/>
    </row>
    <row r="2582" spans="1:15" x14ac:dyDescent="0.2">
      <c r="A2582" s="2">
        <v>1</v>
      </c>
      <c r="B2582" s="6" t="s">
        <v>30</v>
      </c>
      <c r="C2582" s="6">
        <v>0</v>
      </c>
      <c r="D2582" s="5" t="s">
        <v>212</v>
      </c>
      <c r="E2582" s="5" t="str">
        <f t="shared" si="740"/>
        <v>327</v>
      </c>
      <c r="F2582" s="5" t="str">
        <f t="shared" si="739"/>
        <v>3272003</v>
      </c>
      <c r="G2582" s="7">
        <v>107.07</v>
      </c>
      <c r="H2582" s="7">
        <v>105.959</v>
      </c>
      <c r="I2582" s="7">
        <v>101.179</v>
      </c>
      <c r="J2582" s="7">
        <v>100.61799999999999</v>
      </c>
      <c r="K2582" s="7">
        <v>94.498000000000005</v>
      </c>
      <c r="L2582" s="7">
        <v>95.489000000000004</v>
      </c>
      <c r="M2582" s="7">
        <v>99.454999999999998</v>
      </c>
      <c r="N2582" s="7">
        <v>100.628</v>
      </c>
      <c r="O2582" s="7"/>
    </row>
    <row r="2583" spans="1:15" x14ac:dyDescent="0.2">
      <c r="A2583" s="2">
        <v>1</v>
      </c>
      <c r="B2583" s="6" t="s">
        <v>31</v>
      </c>
      <c r="C2583" s="6">
        <v>0</v>
      </c>
      <c r="D2583" s="5" t="s">
        <v>212</v>
      </c>
      <c r="E2583" s="5" t="str">
        <f t="shared" si="740"/>
        <v>327</v>
      </c>
      <c r="F2583" s="5" t="str">
        <f t="shared" si="739"/>
        <v>3272004</v>
      </c>
      <c r="G2583" s="7">
        <v>105.33</v>
      </c>
      <c r="H2583" s="7">
        <v>106.182</v>
      </c>
      <c r="I2583" s="7">
        <v>103.56699999999999</v>
      </c>
      <c r="J2583" s="7">
        <v>104.467</v>
      </c>
      <c r="K2583" s="7">
        <v>98.325999999999993</v>
      </c>
      <c r="L2583" s="7">
        <v>97.537999999999997</v>
      </c>
      <c r="M2583" s="7">
        <v>99.61</v>
      </c>
      <c r="N2583" s="7">
        <v>103.163</v>
      </c>
      <c r="O2583" s="7"/>
    </row>
    <row r="2584" spans="1:15" x14ac:dyDescent="0.2">
      <c r="A2584" s="2">
        <v>1</v>
      </c>
      <c r="B2584" s="6" t="s">
        <v>32</v>
      </c>
      <c r="C2584" s="6">
        <v>0</v>
      </c>
      <c r="D2584" s="5" t="s">
        <v>212</v>
      </c>
      <c r="E2584" s="5" t="str">
        <f t="shared" si="740"/>
        <v>327</v>
      </c>
      <c r="F2584" s="5" t="str">
        <f t="shared" si="739"/>
        <v>3272005</v>
      </c>
      <c r="G2584" s="7">
        <v>111.63</v>
      </c>
      <c r="H2584" s="7">
        <v>111.13800000000001</v>
      </c>
      <c r="I2584" s="7">
        <v>108.611</v>
      </c>
      <c r="J2584" s="7">
        <v>111.58499999999999</v>
      </c>
      <c r="K2584" s="7">
        <v>97.295000000000002</v>
      </c>
      <c r="L2584" s="7">
        <v>97.725999999999999</v>
      </c>
      <c r="M2584" s="7">
        <v>99.597999999999999</v>
      </c>
      <c r="N2584" s="7">
        <v>108.17400000000001</v>
      </c>
      <c r="O2584" s="7"/>
    </row>
    <row r="2585" spans="1:15" x14ac:dyDescent="0.2">
      <c r="A2585" s="2">
        <v>1</v>
      </c>
      <c r="B2585" s="6" t="s">
        <v>33</v>
      </c>
      <c r="C2585" s="6">
        <v>0</v>
      </c>
      <c r="D2585" s="5" t="s">
        <v>212</v>
      </c>
      <c r="E2585" s="5" t="str">
        <f t="shared" si="740"/>
        <v>327</v>
      </c>
      <c r="F2585" s="5" t="str">
        <f t="shared" si="739"/>
        <v>3272006</v>
      </c>
      <c r="G2585" s="7">
        <v>110.74</v>
      </c>
      <c r="H2585" s="7">
        <v>111.946</v>
      </c>
      <c r="I2585" s="7">
        <v>111.294</v>
      </c>
      <c r="J2585" s="7">
        <v>120.467</v>
      </c>
      <c r="K2585" s="7">
        <v>100.5</v>
      </c>
      <c r="L2585" s="7">
        <v>99.417000000000002</v>
      </c>
      <c r="M2585" s="7">
        <v>100.816</v>
      </c>
      <c r="N2585" s="7">
        <v>112.20099999999999</v>
      </c>
      <c r="O2585" s="7"/>
    </row>
    <row r="2586" spans="1:15" x14ac:dyDescent="0.2">
      <c r="A2586" s="2">
        <v>1</v>
      </c>
      <c r="B2586" s="6" t="s">
        <v>34</v>
      </c>
      <c r="C2586" s="6">
        <v>0</v>
      </c>
      <c r="D2586" s="5" t="s">
        <v>212</v>
      </c>
      <c r="E2586" s="5" t="str">
        <f t="shared" si="740"/>
        <v>327</v>
      </c>
      <c r="F2586" s="5" t="str">
        <f t="shared" si="739"/>
        <v>3272007</v>
      </c>
      <c r="G2586" s="7">
        <v>112.749</v>
      </c>
      <c r="H2586" s="7">
        <v>114.29300000000001</v>
      </c>
      <c r="I2586" s="7">
        <v>110.598</v>
      </c>
      <c r="J2586" s="7">
        <v>122.465</v>
      </c>
      <c r="K2586" s="7">
        <v>98.093000000000004</v>
      </c>
      <c r="L2586" s="7">
        <v>96.766999999999996</v>
      </c>
      <c r="M2586" s="7">
        <v>104.06100000000001</v>
      </c>
      <c r="N2586" s="7">
        <v>115.089</v>
      </c>
      <c r="O2586" s="7"/>
    </row>
    <row r="2587" spans="1:15" x14ac:dyDescent="0.2">
      <c r="A2587" s="2">
        <v>1</v>
      </c>
      <c r="B2587" s="6" t="s">
        <v>35</v>
      </c>
      <c r="C2587" s="6">
        <v>0</v>
      </c>
      <c r="D2587" s="5" t="s">
        <v>212</v>
      </c>
      <c r="E2587" s="5" t="str">
        <f t="shared" si="740"/>
        <v>327</v>
      </c>
      <c r="F2587" s="5" t="str">
        <f t="shared" si="739"/>
        <v>3272008</v>
      </c>
      <c r="G2587" s="7">
        <v>107.35899999999999</v>
      </c>
      <c r="H2587" s="7">
        <v>107.527</v>
      </c>
      <c r="I2587" s="7">
        <v>97.198999999999998</v>
      </c>
      <c r="J2587" s="7">
        <v>124.932</v>
      </c>
      <c r="K2587" s="7">
        <v>90.536000000000001</v>
      </c>
      <c r="L2587" s="7">
        <v>90.394999999999996</v>
      </c>
      <c r="M2587" s="7">
        <v>113.398</v>
      </c>
      <c r="N2587" s="7">
        <v>110.221</v>
      </c>
      <c r="O2587" s="7"/>
    </row>
    <row r="2588" spans="1:15" x14ac:dyDescent="0.2">
      <c r="A2588" s="2">
        <v>1</v>
      </c>
      <c r="B2588" s="6" t="s">
        <v>36</v>
      </c>
      <c r="C2588" s="6">
        <v>0</v>
      </c>
      <c r="D2588" s="5" t="s">
        <v>212</v>
      </c>
      <c r="E2588" s="5" t="str">
        <f t="shared" si="740"/>
        <v>327</v>
      </c>
      <c r="F2588" s="5" t="str">
        <f t="shared" si="739"/>
        <v>3272009</v>
      </c>
      <c r="G2588" s="7">
        <v>99.454999999999998</v>
      </c>
      <c r="H2588" s="7">
        <v>96.951999999999998</v>
      </c>
      <c r="I2588" s="7">
        <v>74.5</v>
      </c>
      <c r="J2588" s="7">
        <v>126.809</v>
      </c>
      <c r="K2588" s="7">
        <v>74.908000000000001</v>
      </c>
      <c r="L2588" s="7">
        <v>76.841999999999999</v>
      </c>
      <c r="M2588" s="7">
        <v>121.261</v>
      </c>
      <c r="N2588" s="7">
        <v>90.34</v>
      </c>
      <c r="O2588" s="7"/>
    </row>
    <row r="2589" spans="1:15" x14ac:dyDescent="0.2">
      <c r="A2589" s="2">
        <v>1</v>
      </c>
      <c r="B2589" s="6" t="s">
        <v>37</v>
      </c>
      <c r="C2589" s="6">
        <v>0</v>
      </c>
      <c r="D2589" s="5" t="s">
        <v>212</v>
      </c>
      <c r="E2589" s="5" t="str">
        <f t="shared" si="740"/>
        <v>327</v>
      </c>
      <c r="F2589" s="5" t="str">
        <f t="shared" si="739"/>
        <v>3272010</v>
      </c>
      <c r="G2589" s="7">
        <v>105.057</v>
      </c>
      <c r="H2589" s="7">
        <v>105.014</v>
      </c>
      <c r="I2589" s="7">
        <v>76.391999999999996</v>
      </c>
      <c r="J2589" s="7">
        <v>125.84099999999999</v>
      </c>
      <c r="K2589" s="7">
        <v>72.713999999999999</v>
      </c>
      <c r="L2589" s="7">
        <v>72.744</v>
      </c>
      <c r="M2589" s="7">
        <v>117.114</v>
      </c>
      <c r="N2589" s="7">
        <v>89.465999999999994</v>
      </c>
      <c r="O2589" s="7"/>
    </row>
    <row r="2590" spans="1:15" x14ac:dyDescent="0.2">
      <c r="A2590" s="2">
        <v>1</v>
      </c>
      <c r="B2590" s="6" t="s">
        <v>63</v>
      </c>
      <c r="C2590" s="6">
        <v>0</v>
      </c>
      <c r="D2590" s="5" t="s">
        <v>212</v>
      </c>
      <c r="E2590" s="5" t="str">
        <f t="shared" si="740"/>
        <v>327</v>
      </c>
      <c r="F2590" s="5" t="str">
        <f t="shared" si="739"/>
        <v>3272011</v>
      </c>
      <c r="G2590" s="7">
        <v>107.827</v>
      </c>
      <c r="H2590" s="7">
        <v>107.72799999999999</v>
      </c>
      <c r="I2590" s="7">
        <v>77.658000000000001</v>
      </c>
      <c r="J2590" s="7">
        <v>127.724</v>
      </c>
      <c r="K2590" s="7">
        <v>72.021000000000001</v>
      </c>
      <c r="L2590" s="7">
        <v>72.085999999999999</v>
      </c>
      <c r="M2590" s="7">
        <v>116.563</v>
      </c>
      <c r="N2590" s="7">
        <v>90.52</v>
      </c>
      <c r="O2590" s="7"/>
    </row>
    <row r="2591" spans="1:15" x14ac:dyDescent="0.2">
      <c r="A2591" s="2">
        <v>0</v>
      </c>
      <c r="B2591" s="5" t="s">
        <v>213</v>
      </c>
      <c r="C2591" s="6" t="s">
        <v>0</v>
      </c>
      <c r="E2591" s="5" t="str">
        <f t="shared" si="740"/>
        <v/>
      </c>
      <c r="F2591" s="5" t="str">
        <f t="shared" si="739"/>
        <v/>
      </c>
    </row>
    <row r="2592" spans="1:15" x14ac:dyDescent="0.2">
      <c r="A2592" s="2">
        <v>1</v>
      </c>
      <c r="B2592" s="6" t="s">
        <v>13</v>
      </c>
      <c r="C2592" s="6">
        <v>0</v>
      </c>
      <c r="D2592" s="5" t="s">
        <v>214</v>
      </c>
      <c r="E2592" s="5" t="str">
        <f t="shared" si="740"/>
        <v/>
      </c>
      <c r="F2592" s="5" t="str">
        <f t="shared" si="739"/>
        <v/>
      </c>
      <c r="G2592" s="7">
        <v>90.566999999999993</v>
      </c>
      <c r="H2592" s="7">
        <v>90.313999999999993</v>
      </c>
      <c r="I2592" s="7">
        <v>104.2</v>
      </c>
      <c r="J2592" s="7">
        <v>73.460999999999999</v>
      </c>
      <c r="K2592" s="7">
        <v>115.053</v>
      </c>
      <c r="L2592" s="7">
        <v>115.375</v>
      </c>
      <c r="M2592" s="7">
        <v>77.765000000000001</v>
      </c>
      <c r="N2592" s="7">
        <v>81.031999999999996</v>
      </c>
      <c r="O2592" s="7"/>
    </row>
    <row r="2593" spans="1:15" x14ac:dyDescent="0.2">
      <c r="A2593" s="2">
        <v>1</v>
      </c>
      <c r="B2593" s="6" t="s">
        <v>15</v>
      </c>
      <c r="C2593" s="6">
        <v>0</v>
      </c>
      <c r="D2593" s="5" t="s">
        <v>214</v>
      </c>
      <c r="E2593" s="5" t="str">
        <f t="shared" si="740"/>
        <v/>
      </c>
      <c r="F2593" s="5" t="str">
        <f t="shared" si="739"/>
        <v/>
      </c>
      <c r="G2593" s="7">
        <v>90.671999999999997</v>
      </c>
      <c r="H2593" s="7">
        <v>90.774000000000001</v>
      </c>
      <c r="I2593" s="7">
        <v>108.47499999999999</v>
      </c>
      <c r="J2593" s="7">
        <v>76.001000000000005</v>
      </c>
      <c r="K2593" s="7">
        <v>119.63500000000001</v>
      </c>
      <c r="L2593" s="7">
        <v>119.5</v>
      </c>
      <c r="M2593" s="7">
        <v>78.411000000000001</v>
      </c>
      <c r="N2593" s="7">
        <v>85.055999999999997</v>
      </c>
      <c r="O2593" s="7"/>
    </row>
    <row r="2594" spans="1:15" x14ac:dyDescent="0.2">
      <c r="A2594" s="2">
        <v>1</v>
      </c>
      <c r="B2594" s="6" t="s">
        <v>16</v>
      </c>
      <c r="C2594" s="6">
        <v>0</v>
      </c>
      <c r="D2594" s="5" t="s">
        <v>214</v>
      </c>
      <c r="E2594" s="5" t="str">
        <f t="shared" si="740"/>
        <v/>
      </c>
      <c r="F2594" s="5" t="str">
        <f t="shared" si="739"/>
        <v/>
      </c>
      <c r="G2594" s="7">
        <v>89.683000000000007</v>
      </c>
      <c r="H2594" s="7">
        <v>89.290999999999997</v>
      </c>
      <c r="I2594" s="7">
        <v>107.93</v>
      </c>
      <c r="J2594" s="7">
        <v>78.424999999999997</v>
      </c>
      <c r="K2594" s="7">
        <v>120.34699999999999</v>
      </c>
      <c r="L2594" s="7">
        <v>120.875</v>
      </c>
      <c r="M2594" s="7">
        <v>82.763999999999996</v>
      </c>
      <c r="N2594" s="7">
        <v>89.326999999999998</v>
      </c>
      <c r="O2594" s="7"/>
    </row>
    <row r="2595" spans="1:15" x14ac:dyDescent="0.2">
      <c r="A2595" s="2">
        <v>1</v>
      </c>
      <c r="B2595" s="6" t="s">
        <v>17</v>
      </c>
      <c r="C2595" s="6">
        <v>0</v>
      </c>
      <c r="D2595" s="5" t="s">
        <v>214</v>
      </c>
      <c r="E2595" s="5" t="str">
        <f t="shared" si="740"/>
        <v/>
      </c>
      <c r="F2595" s="5" t="str">
        <f t="shared" si="739"/>
        <v/>
      </c>
      <c r="G2595" s="7">
        <v>93.15</v>
      </c>
      <c r="H2595" s="7">
        <v>90.927000000000007</v>
      </c>
      <c r="I2595" s="7">
        <v>105.589</v>
      </c>
      <c r="J2595" s="7">
        <v>80.537000000000006</v>
      </c>
      <c r="K2595" s="7">
        <v>113.354</v>
      </c>
      <c r="L2595" s="7">
        <v>116.125</v>
      </c>
      <c r="M2595" s="7">
        <v>86.644999999999996</v>
      </c>
      <c r="N2595" s="7">
        <v>91.488</v>
      </c>
      <c r="O2595" s="7"/>
    </row>
    <row r="2596" spans="1:15" x14ac:dyDescent="0.2">
      <c r="A2596" s="2">
        <v>1</v>
      </c>
      <c r="B2596" s="6" t="s">
        <v>18</v>
      </c>
      <c r="C2596" s="6">
        <v>0</v>
      </c>
      <c r="D2596" s="5" t="s">
        <v>214</v>
      </c>
      <c r="E2596" s="5" t="str">
        <f t="shared" si="740"/>
        <v/>
      </c>
      <c r="F2596" s="5" t="str">
        <f t="shared" si="739"/>
        <v/>
      </c>
      <c r="G2596" s="7">
        <v>88.64</v>
      </c>
      <c r="H2596" s="7">
        <v>87.263999999999996</v>
      </c>
      <c r="I2596" s="7">
        <v>96.534999999999997</v>
      </c>
      <c r="J2596" s="7">
        <v>81.825999999999993</v>
      </c>
      <c r="K2596" s="7">
        <v>108.907</v>
      </c>
      <c r="L2596" s="7">
        <v>110.625</v>
      </c>
      <c r="M2596" s="7">
        <v>92.397999999999996</v>
      </c>
      <c r="N2596" s="7">
        <v>89.197000000000003</v>
      </c>
      <c r="O2596" s="7"/>
    </row>
    <row r="2597" spans="1:15" x14ac:dyDescent="0.2">
      <c r="A2597" s="2">
        <v>1</v>
      </c>
      <c r="B2597" s="6" t="s">
        <v>19</v>
      </c>
      <c r="C2597" s="6">
        <v>0</v>
      </c>
      <c r="D2597" s="5" t="s">
        <v>214</v>
      </c>
      <c r="E2597" s="5" t="str">
        <f t="shared" si="740"/>
        <v/>
      </c>
      <c r="F2597" s="5" t="str">
        <f t="shared" si="739"/>
        <v/>
      </c>
      <c r="G2597" s="7">
        <v>92.733000000000004</v>
      </c>
      <c r="H2597" s="7">
        <v>91.606999999999999</v>
      </c>
      <c r="I2597" s="7">
        <v>102.6</v>
      </c>
      <c r="J2597" s="7">
        <v>82.518000000000001</v>
      </c>
      <c r="K2597" s="7">
        <v>110.639</v>
      </c>
      <c r="L2597" s="7">
        <v>112</v>
      </c>
      <c r="M2597" s="7">
        <v>89.724000000000004</v>
      </c>
      <c r="N2597" s="7">
        <v>92.057000000000002</v>
      </c>
      <c r="O2597" s="7"/>
    </row>
    <row r="2598" spans="1:15" x14ac:dyDescent="0.2">
      <c r="A2598" s="2">
        <v>1</v>
      </c>
      <c r="B2598" s="6" t="s">
        <v>20</v>
      </c>
      <c r="C2598" s="6">
        <v>0</v>
      </c>
      <c r="D2598" s="5" t="s">
        <v>214</v>
      </c>
      <c r="E2598" s="5" t="str">
        <f t="shared" si="740"/>
        <v/>
      </c>
      <c r="F2598" s="5" t="str">
        <f t="shared" si="739"/>
        <v/>
      </c>
      <c r="G2598" s="7">
        <v>95.049000000000007</v>
      </c>
      <c r="H2598" s="7">
        <v>94.998999999999995</v>
      </c>
      <c r="I2598" s="7">
        <v>106.399</v>
      </c>
      <c r="J2598" s="7">
        <v>83.744</v>
      </c>
      <c r="K2598" s="7">
        <v>111.941</v>
      </c>
      <c r="L2598" s="7">
        <v>112</v>
      </c>
      <c r="M2598" s="7">
        <v>90.751000000000005</v>
      </c>
      <c r="N2598" s="7">
        <v>96.558000000000007</v>
      </c>
      <c r="O2598" s="7"/>
    </row>
    <row r="2599" spans="1:15" x14ac:dyDescent="0.2">
      <c r="A2599" s="2">
        <v>1</v>
      </c>
      <c r="B2599" s="6" t="s">
        <v>21</v>
      </c>
      <c r="C2599" s="6">
        <v>0</v>
      </c>
      <c r="D2599" s="5" t="s">
        <v>214</v>
      </c>
      <c r="E2599" s="5" t="str">
        <f t="shared" si="740"/>
        <v/>
      </c>
      <c r="F2599" s="5" t="str">
        <f t="shared" si="739"/>
        <v/>
      </c>
      <c r="G2599" s="7">
        <v>100.071</v>
      </c>
      <c r="H2599" s="7">
        <v>99.692999999999998</v>
      </c>
      <c r="I2599" s="7">
        <v>115.021</v>
      </c>
      <c r="J2599" s="7">
        <v>85.183000000000007</v>
      </c>
      <c r="K2599" s="7">
        <v>114.93899999999999</v>
      </c>
      <c r="L2599" s="7">
        <v>115.375</v>
      </c>
      <c r="M2599" s="7">
        <v>88.397000000000006</v>
      </c>
      <c r="N2599" s="7">
        <v>101.675</v>
      </c>
      <c r="O2599" s="7"/>
    </row>
    <row r="2600" spans="1:15" x14ac:dyDescent="0.2">
      <c r="A2600" s="2">
        <v>1</v>
      </c>
      <c r="B2600" s="6" t="s">
        <v>22</v>
      </c>
      <c r="C2600" s="6">
        <v>0</v>
      </c>
      <c r="D2600" s="5" t="s">
        <v>214</v>
      </c>
      <c r="E2600" s="5" t="str">
        <f t="shared" si="740"/>
        <v/>
      </c>
      <c r="F2600" s="5" t="str">
        <f t="shared" si="739"/>
        <v/>
      </c>
      <c r="G2600" s="7">
        <v>95.248000000000005</v>
      </c>
      <c r="H2600" s="7">
        <v>93.771000000000001</v>
      </c>
      <c r="I2600" s="7">
        <v>118.971</v>
      </c>
      <c r="J2600" s="7">
        <v>87.747</v>
      </c>
      <c r="K2600" s="7">
        <v>124.907</v>
      </c>
      <c r="L2600" s="7">
        <v>126.875</v>
      </c>
      <c r="M2600" s="7">
        <v>91.034999999999997</v>
      </c>
      <c r="N2600" s="7">
        <v>108.306</v>
      </c>
      <c r="O2600" s="7"/>
    </row>
    <row r="2601" spans="1:15" x14ac:dyDescent="0.2">
      <c r="A2601" s="2">
        <v>1</v>
      </c>
      <c r="B2601" s="6" t="s">
        <v>23</v>
      </c>
      <c r="C2601" s="6">
        <v>0</v>
      </c>
      <c r="D2601" s="5" t="s">
        <v>214</v>
      </c>
      <c r="E2601" s="5" t="str">
        <f t="shared" si="740"/>
        <v/>
      </c>
      <c r="F2601" s="5" t="str">
        <f t="shared" si="739"/>
        <v/>
      </c>
      <c r="G2601" s="7">
        <v>100.986</v>
      </c>
      <c r="H2601" s="7">
        <v>99.102999999999994</v>
      </c>
      <c r="I2601" s="7">
        <v>123.879</v>
      </c>
      <c r="J2601" s="7">
        <v>89.597999999999999</v>
      </c>
      <c r="K2601" s="7">
        <v>122.67</v>
      </c>
      <c r="L2601" s="7">
        <v>125</v>
      </c>
      <c r="M2601" s="7">
        <v>91.512</v>
      </c>
      <c r="N2601" s="7">
        <v>113.36499999999999</v>
      </c>
      <c r="O2601" s="7"/>
    </row>
    <row r="2602" spans="1:15" x14ac:dyDescent="0.2">
      <c r="A2602" s="2">
        <v>1</v>
      </c>
      <c r="B2602" s="6" t="s">
        <v>24</v>
      </c>
      <c r="C2602" s="6">
        <v>0</v>
      </c>
      <c r="D2602" s="5" t="s">
        <v>214</v>
      </c>
      <c r="E2602" s="5" t="str">
        <f t="shared" si="740"/>
        <v/>
      </c>
      <c r="F2602" s="5" t="str">
        <f t="shared" si="739"/>
        <v/>
      </c>
      <c r="G2602" s="7">
        <v>102.73</v>
      </c>
      <c r="H2602" s="7">
        <v>102.206</v>
      </c>
      <c r="I2602" s="7">
        <v>121.625</v>
      </c>
      <c r="J2602" s="7">
        <v>90.856999999999999</v>
      </c>
      <c r="K2602" s="7">
        <v>118.393</v>
      </c>
      <c r="L2602" s="7">
        <v>119</v>
      </c>
      <c r="M2602" s="7">
        <v>89.555000000000007</v>
      </c>
      <c r="N2602" s="7">
        <v>108.92100000000001</v>
      </c>
      <c r="O2602" s="7"/>
    </row>
    <row r="2603" spans="1:15" x14ac:dyDescent="0.2">
      <c r="A2603" s="2">
        <v>1</v>
      </c>
      <c r="B2603" s="6" t="s">
        <v>25</v>
      </c>
      <c r="C2603" s="6">
        <v>0</v>
      </c>
      <c r="D2603" s="5" t="s">
        <v>214</v>
      </c>
      <c r="E2603" s="5" t="str">
        <f t="shared" si="740"/>
        <v/>
      </c>
      <c r="F2603" s="5" t="str">
        <f t="shared" si="739"/>
        <v/>
      </c>
      <c r="G2603" s="7">
        <v>105.26300000000001</v>
      </c>
      <c r="H2603" s="7">
        <v>104.93300000000001</v>
      </c>
      <c r="I2603" s="7">
        <v>120.017</v>
      </c>
      <c r="J2603" s="7">
        <v>91.924000000000007</v>
      </c>
      <c r="K2603" s="7">
        <v>114.017</v>
      </c>
      <c r="L2603" s="7">
        <v>114.375</v>
      </c>
      <c r="M2603" s="7">
        <v>90.472999999999999</v>
      </c>
      <c r="N2603" s="7">
        <v>108.583</v>
      </c>
      <c r="O2603" s="7"/>
    </row>
    <row r="2604" spans="1:15" x14ac:dyDescent="0.2">
      <c r="A2604" s="2">
        <v>1</v>
      </c>
      <c r="B2604" s="6" t="s">
        <v>26</v>
      </c>
      <c r="C2604" s="6">
        <v>0</v>
      </c>
      <c r="D2604" s="5" t="s">
        <v>214</v>
      </c>
      <c r="E2604" s="5" t="str">
        <f t="shared" si="740"/>
        <v/>
      </c>
      <c r="F2604" s="5" t="str">
        <f t="shared" si="739"/>
        <v/>
      </c>
      <c r="G2604" s="7">
        <v>105.914</v>
      </c>
      <c r="H2604" s="7">
        <v>105.36</v>
      </c>
      <c r="I2604" s="7">
        <v>120.506</v>
      </c>
      <c r="J2604" s="7">
        <v>94.132000000000005</v>
      </c>
      <c r="K2604" s="7">
        <v>113.777</v>
      </c>
      <c r="L2604" s="7">
        <v>114.375</v>
      </c>
      <c r="M2604" s="7">
        <v>92.772999999999996</v>
      </c>
      <c r="N2604" s="7">
        <v>111.797</v>
      </c>
      <c r="O2604" s="7"/>
    </row>
    <row r="2605" spans="1:15" x14ac:dyDescent="0.2">
      <c r="A2605" s="2">
        <v>1</v>
      </c>
      <c r="B2605" s="6" t="s">
        <v>27</v>
      </c>
      <c r="C2605" s="6">
        <v>0</v>
      </c>
      <c r="D2605" s="5" t="s">
        <v>214</v>
      </c>
      <c r="E2605" s="5" t="str">
        <f t="shared" si="740"/>
        <v/>
      </c>
      <c r="F2605" s="5" t="str">
        <f t="shared" si="739"/>
        <v/>
      </c>
      <c r="G2605" s="7">
        <v>108.46299999999999</v>
      </c>
      <c r="H2605" s="7">
        <v>105.67</v>
      </c>
      <c r="I2605" s="7">
        <v>119.539</v>
      </c>
      <c r="J2605" s="7">
        <v>95.816000000000003</v>
      </c>
      <c r="K2605" s="7">
        <v>110.212</v>
      </c>
      <c r="L2605" s="7">
        <v>113.125</v>
      </c>
      <c r="M2605" s="7">
        <v>94.028000000000006</v>
      </c>
      <c r="N2605" s="7">
        <v>112.4</v>
      </c>
      <c r="O2605" s="7"/>
    </row>
    <row r="2606" spans="1:15" x14ac:dyDescent="0.2">
      <c r="A2606" s="2">
        <v>1</v>
      </c>
      <c r="B2606" s="6" t="s">
        <v>28</v>
      </c>
      <c r="C2606" s="6">
        <v>0</v>
      </c>
      <c r="D2606" s="5" t="s">
        <v>214</v>
      </c>
      <c r="E2606" s="5" t="str">
        <f t="shared" si="740"/>
        <v/>
      </c>
      <c r="F2606" s="5" t="str">
        <f t="shared" si="739"/>
        <v/>
      </c>
      <c r="G2606" s="7">
        <v>99.052999999999997</v>
      </c>
      <c r="H2606" s="7">
        <v>94.677000000000007</v>
      </c>
      <c r="I2606" s="7">
        <v>106.15600000000001</v>
      </c>
      <c r="J2606" s="7">
        <v>100.336</v>
      </c>
      <c r="K2606" s="7">
        <v>107.172</v>
      </c>
      <c r="L2606" s="7">
        <v>112.125</v>
      </c>
      <c r="M2606" s="7">
        <v>99.932000000000002</v>
      </c>
      <c r="N2606" s="7">
        <v>106.084</v>
      </c>
      <c r="O2606" s="7"/>
    </row>
    <row r="2607" spans="1:15" x14ac:dyDescent="0.2">
      <c r="A2607" s="2">
        <v>1</v>
      </c>
      <c r="B2607" s="6" t="s">
        <v>29</v>
      </c>
      <c r="C2607" s="6">
        <v>0</v>
      </c>
      <c r="D2607" s="5" t="s">
        <v>214</v>
      </c>
      <c r="E2607" s="5" t="str">
        <f t="shared" si="740"/>
        <v/>
      </c>
      <c r="F2607" s="5" t="str">
        <f t="shared" si="739"/>
        <v/>
      </c>
      <c r="G2607" s="7">
        <v>100</v>
      </c>
      <c r="H2607" s="7">
        <v>100</v>
      </c>
      <c r="I2607" s="7">
        <v>100</v>
      </c>
      <c r="J2607" s="7">
        <v>100</v>
      </c>
      <c r="K2607" s="7">
        <v>100</v>
      </c>
      <c r="L2607" s="7">
        <v>100</v>
      </c>
      <c r="M2607" s="7">
        <v>100</v>
      </c>
      <c r="N2607" s="7">
        <v>100</v>
      </c>
      <c r="O2607" s="7"/>
    </row>
    <row r="2608" spans="1:15" x14ac:dyDescent="0.2">
      <c r="A2608" s="2">
        <v>1</v>
      </c>
      <c r="B2608" s="6" t="s">
        <v>30</v>
      </c>
      <c r="C2608" s="6">
        <v>0</v>
      </c>
      <c r="D2608" s="5" t="s">
        <v>214</v>
      </c>
      <c r="E2608" s="5" t="str">
        <f t="shared" si="740"/>
        <v/>
      </c>
      <c r="F2608" s="5" t="str">
        <f t="shared" si="739"/>
        <v/>
      </c>
      <c r="G2608" s="7">
        <v>109.517</v>
      </c>
      <c r="H2608" s="7">
        <v>109.84399999999999</v>
      </c>
      <c r="I2608" s="7">
        <v>97.897999999999996</v>
      </c>
      <c r="J2608" s="7">
        <v>100.724</v>
      </c>
      <c r="K2608" s="7">
        <v>89.391000000000005</v>
      </c>
      <c r="L2608" s="7">
        <v>89.125</v>
      </c>
      <c r="M2608" s="7">
        <v>98.340999999999994</v>
      </c>
      <c r="N2608" s="7">
        <v>96.274000000000001</v>
      </c>
      <c r="O2608" s="7"/>
    </row>
    <row r="2609" spans="1:15" x14ac:dyDescent="0.2">
      <c r="A2609" s="2">
        <v>1</v>
      </c>
      <c r="B2609" s="6" t="s">
        <v>31</v>
      </c>
      <c r="C2609" s="6">
        <v>0</v>
      </c>
      <c r="D2609" s="5" t="s">
        <v>214</v>
      </c>
      <c r="E2609" s="5" t="str">
        <f t="shared" si="740"/>
        <v/>
      </c>
      <c r="F2609" s="5" t="str">
        <f t="shared" si="739"/>
        <v/>
      </c>
      <c r="G2609" s="7">
        <v>116.024</v>
      </c>
      <c r="H2609" s="7">
        <v>112.41200000000001</v>
      </c>
      <c r="I2609" s="7">
        <v>99.343999999999994</v>
      </c>
      <c r="J2609" s="7">
        <v>102.828</v>
      </c>
      <c r="K2609" s="7">
        <v>85.623999999999995</v>
      </c>
      <c r="L2609" s="7">
        <v>88.375</v>
      </c>
      <c r="M2609" s="7">
        <v>95.959000000000003</v>
      </c>
      <c r="N2609" s="7">
        <v>95.33</v>
      </c>
      <c r="O2609" s="7"/>
    </row>
    <row r="2610" spans="1:15" x14ac:dyDescent="0.2">
      <c r="A2610" s="2">
        <v>1</v>
      </c>
      <c r="B2610" s="6" t="s">
        <v>32</v>
      </c>
      <c r="C2610" s="6">
        <v>0</v>
      </c>
      <c r="D2610" s="5" t="s">
        <v>214</v>
      </c>
      <c r="E2610" s="5" t="str">
        <f t="shared" si="740"/>
        <v/>
      </c>
      <c r="F2610" s="5" t="str">
        <f t="shared" si="739"/>
        <v/>
      </c>
      <c r="G2610" s="7">
        <v>122.009</v>
      </c>
      <c r="H2610" s="7">
        <v>119.956</v>
      </c>
      <c r="I2610" s="7">
        <v>100.913</v>
      </c>
      <c r="J2610" s="7">
        <v>107.07</v>
      </c>
      <c r="K2610" s="7">
        <v>82.709000000000003</v>
      </c>
      <c r="L2610" s="7">
        <v>84.125</v>
      </c>
      <c r="M2610" s="7">
        <v>93.932000000000002</v>
      </c>
      <c r="N2610" s="7">
        <v>94.79</v>
      </c>
      <c r="O2610" s="7"/>
    </row>
    <row r="2611" spans="1:15" x14ac:dyDescent="0.2">
      <c r="A2611" s="2">
        <v>1</v>
      </c>
      <c r="B2611" s="6" t="s">
        <v>33</v>
      </c>
      <c r="C2611" s="6">
        <v>0</v>
      </c>
      <c r="D2611" s="5" t="s">
        <v>214</v>
      </c>
      <c r="E2611" s="5" t="str">
        <f t="shared" si="740"/>
        <v/>
      </c>
      <c r="F2611" s="5" t="str">
        <f t="shared" si="739"/>
        <v/>
      </c>
      <c r="G2611" s="7">
        <v>122.209</v>
      </c>
      <c r="H2611" s="7">
        <v>118.217</v>
      </c>
      <c r="I2611" s="7">
        <v>97.677000000000007</v>
      </c>
      <c r="J2611" s="7">
        <v>112.874</v>
      </c>
      <c r="K2611" s="7">
        <v>79.926000000000002</v>
      </c>
      <c r="L2611" s="7">
        <v>82.625</v>
      </c>
      <c r="M2611" s="7">
        <v>96.823999999999998</v>
      </c>
      <c r="N2611" s="7">
        <v>94.575000000000003</v>
      </c>
      <c r="O2611" s="7"/>
    </row>
    <row r="2612" spans="1:15" x14ac:dyDescent="0.2">
      <c r="A2612" s="2">
        <v>1</v>
      </c>
      <c r="B2612" s="6" t="s">
        <v>34</v>
      </c>
      <c r="C2612" s="6">
        <v>0</v>
      </c>
      <c r="D2612" s="5" t="s">
        <v>214</v>
      </c>
      <c r="E2612" s="5" t="str">
        <f t="shared" si="740"/>
        <v/>
      </c>
      <c r="F2612" s="5" t="str">
        <f t="shared" si="739"/>
        <v/>
      </c>
      <c r="G2612" s="7">
        <v>122.42400000000001</v>
      </c>
      <c r="H2612" s="7">
        <v>117.83799999999999</v>
      </c>
      <c r="I2612" s="7">
        <v>92.798000000000002</v>
      </c>
      <c r="J2612" s="7">
        <v>115.331</v>
      </c>
      <c r="K2612" s="7">
        <v>75.8</v>
      </c>
      <c r="L2612" s="7">
        <v>78.75</v>
      </c>
      <c r="M2612" s="7">
        <v>100.47199999999999</v>
      </c>
      <c r="N2612" s="7">
        <v>93.236000000000004</v>
      </c>
      <c r="O2612" s="7"/>
    </row>
    <row r="2613" spans="1:15" x14ac:dyDescent="0.2">
      <c r="A2613" s="2">
        <v>1</v>
      </c>
      <c r="B2613" s="6" t="s">
        <v>35</v>
      </c>
      <c r="C2613" s="6">
        <v>0</v>
      </c>
      <c r="D2613" s="5" t="s">
        <v>214</v>
      </c>
      <c r="E2613" s="5" t="str">
        <f t="shared" si="740"/>
        <v/>
      </c>
      <c r="F2613" s="5" t="str">
        <f t="shared" si="739"/>
        <v/>
      </c>
      <c r="G2613" s="7">
        <v>116.95399999999999</v>
      </c>
      <c r="H2613" s="7">
        <v>113.801</v>
      </c>
      <c r="I2613" s="7">
        <v>81.510000000000005</v>
      </c>
      <c r="J2613" s="7">
        <v>118.825</v>
      </c>
      <c r="K2613" s="7">
        <v>69.694000000000003</v>
      </c>
      <c r="L2613" s="7">
        <v>71.625</v>
      </c>
      <c r="M2613" s="7">
        <v>103.758</v>
      </c>
      <c r="N2613" s="7">
        <v>84.572999999999993</v>
      </c>
      <c r="O2613" s="7"/>
    </row>
    <row r="2614" spans="1:15" x14ac:dyDescent="0.2">
      <c r="A2614" s="2">
        <v>1</v>
      </c>
      <c r="B2614" s="6" t="s">
        <v>36</v>
      </c>
      <c r="C2614" s="6">
        <v>0</v>
      </c>
      <c r="D2614" s="5" t="s">
        <v>214</v>
      </c>
      <c r="E2614" s="5" t="str">
        <f t="shared" si="740"/>
        <v/>
      </c>
      <c r="F2614" s="5" t="str">
        <f t="shared" si="739"/>
        <v/>
      </c>
      <c r="G2614" s="7">
        <v>100.72</v>
      </c>
      <c r="H2614" s="7">
        <v>93.168000000000006</v>
      </c>
      <c r="I2614" s="7">
        <v>59.045000000000002</v>
      </c>
      <c r="J2614" s="7">
        <v>122.971</v>
      </c>
      <c r="K2614" s="7">
        <v>58.622999999999998</v>
      </c>
      <c r="L2614" s="7">
        <v>63.375</v>
      </c>
      <c r="M2614" s="7">
        <v>110.98099999999999</v>
      </c>
      <c r="N2614" s="7">
        <v>65.528999999999996</v>
      </c>
      <c r="O2614" s="7"/>
    </row>
    <row r="2615" spans="1:15" x14ac:dyDescent="0.2">
      <c r="A2615" s="2">
        <v>1</v>
      </c>
      <c r="B2615" s="6" t="s">
        <v>37</v>
      </c>
      <c r="C2615" s="6">
        <v>0</v>
      </c>
      <c r="D2615" s="5" t="s">
        <v>214</v>
      </c>
      <c r="E2615" s="5" t="str">
        <f t="shared" si="740"/>
        <v/>
      </c>
      <c r="F2615" s="5" t="str">
        <f t="shared" si="739"/>
        <v/>
      </c>
      <c r="G2615" s="7">
        <v>106.36199999999999</v>
      </c>
      <c r="H2615" s="7">
        <v>105.941</v>
      </c>
      <c r="I2615" s="7">
        <v>67.405000000000001</v>
      </c>
      <c r="J2615" s="7">
        <v>123.998</v>
      </c>
      <c r="K2615" s="7">
        <v>63.372999999999998</v>
      </c>
      <c r="L2615" s="7">
        <v>63.625</v>
      </c>
      <c r="M2615" s="7">
        <v>100.13</v>
      </c>
      <c r="N2615" s="7">
        <v>67.492999999999995</v>
      </c>
      <c r="O2615" s="7"/>
    </row>
    <row r="2616" spans="1:15" x14ac:dyDescent="0.2">
      <c r="A2616" s="2">
        <v>1</v>
      </c>
      <c r="B2616" s="6" t="s">
        <v>63</v>
      </c>
      <c r="C2616" s="6">
        <v>0</v>
      </c>
      <c r="D2616" s="5" t="s">
        <v>214</v>
      </c>
      <c r="E2616" s="5" t="str">
        <f t="shared" si="740"/>
        <v/>
      </c>
      <c r="F2616" s="5" t="str">
        <f t="shared" si="739"/>
        <v/>
      </c>
      <c r="G2616" s="7">
        <v>110.911</v>
      </c>
      <c r="H2616" s="7">
        <v>105.961</v>
      </c>
      <c r="I2616" s="7">
        <v>67.683000000000007</v>
      </c>
      <c r="J2616" s="7">
        <v>125.63800000000001</v>
      </c>
      <c r="K2616" s="7">
        <v>61.024000000000001</v>
      </c>
      <c r="L2616" s="7">
        <v>63.875</v>
      </c>
      <c r="M2616" s="7">
        <v>102.42</v>
      </c>
      <c r="N2616" s="7">
        <v>69.320999999999998</v>
      </c>
      <c r="O2616" s="7"/>
    </row>
    <row r="2617" spans="1:15" x14ac:dyDescent="0.2">
      <c r="A2617" s="2">
        <v>0</v>
      </c>
      <c r="B2617" s="5" t="s">
        <v>215</v>
      </c>
      <c r="C2617" s="6" t="s">
        <v>0</v>
      </c>
      <c r="E2617" s="5" t="str">
        <f t="shared" si="740"/>
        <v/>
      </c>
      <c r="F2617" s="5" t="str">
        <f t="shared" si="739"/>
        <v/>
      </c>
    </row>
    <row r="2618" spans="1:15" x14ac:dyDescent="0.2">
      <c r="A2618" s="2">
        <v>1</v>
      </c>
      <c r="B2618" s="6" t="s">
        <v>13</v>
      </c>
      <c r="C2618" s="6">
        <v>0</v>
      </c>
      <c r="D2618" s="5" t="s">
        <v>216</v>
      </c>
      <c r="E2618" s="5" t="str">
        <f t="shared" si="740"/>
        <v/>
      </c>
      <c r="F2618" s="5" t="str">
        <f t="shared" si="739"/>
        <v/>
      </c>
      <c r="G2618" s="7">
        <v>75.576999999999998</v>
      </c>
      <c r="H2618" s="7">
        <v>73.040000000000006</v>
      </c>
      <c r="I2618" s="7">
        <v>86.5</v>
      </c>
      <c r="J2618" s="7">
        <v>87.447999999999993</v>
      </c>
      <c r="K2618" s="7">
        <v>114.452</v>
      </c>
      <c r="L2618" s="7">
        <v>118.42700000000001</v>
      </c>
      <c r="M2618" s="7">
        <v>87.728999999999999</v>
      </c>
      <c r="N2618" s="7">
        <v>75.885000000000005</v>
      </c>
      <c r="O2618" s="7"/>
    </row>
    <row r="2619" spans="1:15" x14ac:dyDescent="0.2">
      <c r="A2619" s="2">
        <v>1</v>
      </c>
      <c r="B2619" s="6" t="s">
        <v>15</v>
      </c>
      <c r="C2619" s="6">
        <v>0</v>
      </c>
      <c r="D2619" s="5" t="s">
        <v>216</v>
      </c>
      <c r="E2619" s="5" t="str">
        <f t="shared" si="740"/>
        <v/>
      </c>
      <c r="F2619" s="5" t="str">
        <f t="shared" si="739"/>
        <v/>
      </c>
      <c r="G2619" s="7">
        <v>74.375</v>
      </c>
      <c r="H2619" s="7">
        <v>72.061999999999998</v>
      </c>
      <c r="I2619" s="7">
        <v>87.86</v>
      </c>
      <c r="J2619" s="7">
        <v>89.046999999999997</v>
      </c>
      <c r="K2619" s="7">
        <v>118.131</v>
      </c>
      <c r="L2619" s="7">
        <v>121.922</v>
      </c>
      <c r="M2619" s="7">
        <v>88.965999999999994</v>
      </c>
      <c r="N2619" s="7">
        <v>78.165000000000006</v>
      </c>
      <c r="O2619" s="7"/>
    </row>
    <row r="2620" spans="1:15" x14ac:dyDescent="0.2">
      <c r="A2620" s="2">
        <v>1</v>
      </c>
      <c r="B2620" s="6" t="s">
        <v>16</v>
      </c>
      <c r="C2620" s="6">
        <v>0</v>
      </c>
      <c r="D2620" s="5" t="s">
        <v>216</v>
      </c>
      <c r="E2620" s="5" t="str">
        <f t="shared" si="740"/>
        <v/>
      </c>
      <c r="F2620" s="5" t="str">
        <f t="shared" si="739"/>
        <v/>
      </c>
      <c r="G2620" s="7">
        <v>72.299000000000007</v>
      </c>
      <c r="H2620" s="7">
        <v>70.480999999999995</v>
      </c>
      <c r="I2620" s="7">
        <v>87.444000000000003</v>
      </c>
      <c r="J2620" s="7">
        <v>91.409000000000006</v>
      </c>
      <c r="K2620" s="7">
        <v>120.947</v>
      </c>
      <c r="L2620" s="7">
        <v>124.06699999999999</v>
      </c>
      <c r="M2620" s="7">
        <v>91.927000000000007</v>
      </c>
      <c r="N2620" s="7">
        <v>80.384</v>
      </c>
      <c r="O2620" s="7"/>
    </row>
    <row r="2621" spans="1:15" x14ac:dyDescent="0.2">
      <c r="A2621" s="2">
        <v>1</v>
      </c>
      <c r="B2621" s="6" t="s">
        <v>17</v>
      </c>
      <c r="C2621" s="6">
        <v>0</v>
      </c>
      <c r="D2621" s="5" t="s">
        <v>216</v>
      </c>
      <c r="E2621" s="5" t="str">
        <f t="shared" si="740"/>
        <v/>
      </c>
      <c r="F2621" s="5" t="str">
        <f t="shared" si="739"/>
        <v/>
      </c>
      <c r="G2621" s="7">
        <v>72.593999999999994</v>
      </c>
      <c r="H2621" s="7">
        <v>70.444000000000003</v>
      </c>
      <c r="I2621" s="7">
        <v>87.228999999999999</v>
      </c>
      <c r="J2621" s="7">
        <v>92.171999999999997</v>
      </c>
      <c r="K2621" s="7">
        <v>120.161</v>
      </c>
      <c r="L2621" s="7">
        <v>123.828</v>
      </c>
      <c r="M2621" s="7">
        <v>94.471000000000004</v>
      </c>
      <c r="N2621" s="7">
        <v>82.406999999999996</v>
      </c>
      <c r="O2621" s="7"/>
    </row>
    <row r="2622" spans="1:15" x14ac:dyDescent="0.2">
      <c r="A2622" s="2">
        <v>1</v>
      </c>
      <c r="B2622" s="6" t="s">
        <v>18</v>
      </c>
      <c r="C2622" s="6">
        <v>0</v>
      </c>
      <c r="D2622" s="5" t="s">
        <v>216</v>
      </c>
      <c r="E2622" s="5" t="str">
        <f t="shared" si="740"/>
        <v/>
      </c>
      <c r="F2622" s="5" t="str">
        <f t="shared" si="739"/>
        <v/>
      </c>
      <c r="G2622" s="7">
        <v>71.932000000000002</v>
      </c>
      <c r="H2622" s="7">
        <v>69.722999999999999</v>
      </c>
      <c r="I2622" s="7">
        <v>83.015000000000001</v>
      </c>
      <c r="J2622" s="7">
        <v>93.191000000000003</v>
      </c>
      <c r="K2622" s="7">
        <v>115.407</v>
      </c>
      <c r="L2622" s="7">
        <v>119.063</v>
      </c>
      <c r="M2622" s="7">
        <v>98.069000000000003</v>
      </c>
      <c r="N2622" s="7">
        <v>81.412000000000006</v>
      </c>
      <c r="O2622" s="7"/>
    </row>
    <row r="2623" spans="1:15" x14ac:dyDescent="0.2">
      <c r="A2623" s="2">
        <v>1</v>
      </c>
      <c r="B2623" s="6" t="s">
        <v>19</v>
      </c>
      <c r="C2623" s="6">
        <v>0</v>
      </c>
      <c r="D2623" s="5" t="s">
        <v>216</v>
      </c>
      <c r="E2623" s="5" t="str">
        <f t="shared" si="740"/>
        <v/>
      </c>
      <c r="F2623" s="5" t="str">
        <f t="shared" si="739"/>
        <v/>
      </c>
      <c r="G2623" s="7">
        <v>77.555000000000007</v>
      </c>
      <c r="H2623" s="7">
        <v>75.447999999999993</v>
      </c>
      <c r="I2623" s="7">
        <v>88.451999999999998</v>
      </c>
      <c r="J2623" s="7">
        <v>93.881</v>
      </c>
      <c r="K2623" s="7">
        <v>114.051</v>
      </c>
      <c r="L2623" s="7">
        <v>117.236</v>
      </c>
      <c r="M2623" s="7">
        <v>97.695999999999998</v>
      </c>
      <c r="N2623" s="7">
        <v>86.414000000000001</v>
      </c>
      <c r="O2623" s="7"/>
    </row>
    <row r="2624" spans="1:15" x14ac:dyDescent="0.2">
      <c r="A2624" s="2">
        <v>1</v>
      </c>
      <c r="B2624" s="6" t="s">
        <v>20</v>
      </c>
      <c r="C2624" s="6">
        <v>0</v>
      </c>
      <c r="D2624" s="5" t="s">
        <v>216</v>
      </c>
      <c r="E2624" s="5" t="str">
        <f t="shared" si="740"/>
        <v/>
      </c>
      <c r="F2624" s="5" t="str">
        <f t="shared" si="739"/>
        <v/>
      </c>
      <c r="G2624" s="7">
        <v>78.614999999999995</v>
      </c>
      <c r="H2624" s="7">
        <v>77.415999999999997</v>
      </c>
      <c r="I2624" s="7">
        <v>90.637</v>
      </c>
      <c r="J2624" s="7">
        <v>94.597999999999999</v>
      </c>
      <c r="K2624" s="7">
        <v>115.292</v>
      </c>
      <c r="L2624" s="7">
        <v>117.077</v>
      </c>
      <c r="M2624" s="7">
        <v>98.183999999999997</v>
      </c>
      <c r="N2624" s="7">
        <v>88.991</v>
      </c>
      <c r="O2624" s="7"/>
    </row>
    <row r="2625" spans="1:15" x14ac:dyDescent="0.2">
      <c r="A2625" s="2">
        <v>1</v>
      </c>
      <c r="B2625" s="6" t="s">
        <v>21</v>
      </c>
      <c r="C2625" s="6">
        <v>0</v>
      </c>
      <c r="D2625" s="5" t="s">
        <v>216</v>
      </c>
      <c r="E2625" s="5" t="str">
        <f t="shared" si="740"/>
        <v/>
      </c>
      <c r="F2625" s="5" t="str">
        <f t="shared" si="739"/>
        <v/>
      </c>
      <c r="G2625" s="7">
        <v>78.504999999999995</v>
      </c>
      <c r="H2625" s="7">
        <v>79.311000000000007</v>
      </c>
      <c r="I2625" s="7">
        <v>94.367000000000004</v>
      </c>
      <c r="J2625" s="7">
        <v>96.221999999999994</v>
      </c>
      <c r="K2625" s="7">
        <v>120.20399999999999</v>
      </c>
      <c r="L2625" s="7">
        <v>118.983</v>
      </c>
      <c r="M2625" s="7">
        <v>96.805999999999997</v>
      </c>
      <c r="N2625" s="7">
        <v>91.352999999999994</v>
      </c>
      <c r="O2625" s="7"/>
    </row>
    <row r="2626" spans="1:15" x14ac:dyDescent="0.2">
      <c r="A2626" s="2">
        <v>1</v>
      </c>
      <c r="B2626" s="6" t="s">
        <v>22</v>
      </c>
      <c r="C2626" s="6">
        <v>0</v>
      </c>
      <c r="D2626" s="5" t="s">
        <v>216</v>
      </c>
      <c r="E2626" s="5" t="str">
        <f t="shared" si="740"/>
        <v/>
      </c>
      <c r="F2626" s="5" t="str">
        <f t="shared" si="739"/>
        <v/>
      </c>
      <c r="G2626" s="7">
        <v>80.480999999999995</v>
      </c>
      <c r="H2626" s="7">
        <v>80.061999999999998</v>
      </c>
      <c r="I2626" s="7">
        <v>93.606999999999999</v>
      </c>
      <c r="J2626" s="7">
        <v>99.168000000000006</v>
      </c>
      <c r="K2626" s="7">
        <v>116.31</v>
      </c>
      <c r="L2626" s="7">
        <v>116.91800000000001</v>
      </c>
      <c r="M2626" s="7">
        <v>99.521000000000001</v>
      </c>
      <c r="N2626" s="7">
        <v>93.158000000000001</v>
      </c>
      <c r="O2626" s="7"/>
    </row>
    <row r="2627" spans="1:15" x14ac:dyDescent="0.2">
      <c r="A2627" s="2">
        <v>1</v>
      </c>
      <c r="B2627" s="6" t="s">
        <v>23</v>
      </c>
      <c r="C2627" s="6">
        <v>0</v>
      </c>
      <c r="D2627" s="5" t="s">
        <v>216</v>
      </c>
      <c r="E2627" s="5" t="str">
        <f t="shared" si="740"/>
        <v/>
      </c>
      <c r="F2627" s="5" t="str">
        <f t="shared" si="739"/>
        <v/>
      </c>
      <c r="G2627" s="7">
        <v>87.3</v>
      </c>
      <c r="H2627" s="7">
        <v>86.542000000000002</v>
      </c>
      <c r="I2627" s="7">
        <v>100.083</v>
      </c>
      <c r="J2627" s="7">
        <v>98.343000000000004</v>
      </c>
      <c r="K2627" s="7">
        <v>114.64400000000001</v>
      </c>
      <c r="L2627" s="7">
        <v>115.64700000000001</v>
      </c>
      <c r="M2627" s="7">
        <v>96.623999999999995</v>
      </c>
      <c r="N2627" s="7">
        <v>96.704999999999998</v>
      </c>
      <c r="O2627" s="7"/>
    </row>
    <row r="2628" spans="1:15" x14ac:dyDescent="0.2">
      <c r="A2628" s="2">
        <v>1</v>
      </c>
      <c r="B2628" s="6" t="s">
        <v>24</v>
      </c>
      <c r="C2628" s="6">
        <v>0</v>
      </c>
      <c r="D2628" s="5" t="s">
        <v>216</v>
      </c>
      <c r="E2628" s="5" t="str">
        <f t="shared" si="740"/>
        <v/>
      </c>
      <c r="F2628" s="5" t="str">
        <f t="shared" si="739"/>
        <v/>
      </c>
      <c r="G2628" s="7">
        <v>91.078000000000003</v>
      </c>
      <c r="H2628" s="7">
        <v>88.516000000000005</v>
      </c>
      <c r="I2628" s="7">
        <v>104.687</v>
      </c>
      <c r="J2628" s="7">
        <v>97.966999999999999</v>
      </c>
      <c r="K2628" s="7">
        <v>114.94199999999999</v>
      </c>
      <c r="L2628" s="7">
        <v>118.268</v>
      </c>
      <c r="M2628" s="7">
        <v>93.174999999999997</v>
      </c>
      <c r="N2628" s="7">
        <v>97.542000000000002</v>
      </c>
      <c r="O2628" s="7"/>
    </row>
    <row r="2629" spans="1:15" x14ac:dyDescent="0.2">
      <c r="A2629" s="2">
        <v>1</v>
      </c>
      <c r="B2629" s="6" t="s">
        <v>25</v>
      </c>
      <c r="C2629" s="6">
        <v>0</v>
      </c>
      <c r="D2629" s="5" t="s">
        <v>216</v>
      </c>
      <c r="E2629" s="5" t="str">
        <f t="shared" si="740"/>
        <v/>
      </c>
      <c r="F2629" s="5" t="str">
        <f t="shared" si="739"/>
        <v/>
      </c>
      <c r="G2629" s="7">
        <v>93.602999999999994</v>
      </c>
      <c r="H2629" s="7">
        <v>91.971999999999994</v>
      </c>
      <c r="I2629" s="7">
        <v>105.998</v>
      </c>
      <c r="J2629" s="7">
        <v>96.55</v>
      </c>
      <c r="K2629" s="7">
        <v>113.24299999999999</v>
      </c>
      <c r="L2629" s="7">
        <v>115.25</v>
      </c>
      <c r="M2629" s="7">
        <v>92.477000000000004</v>
      </c>
      <c r="N2629" s="7">
        <v>98.024000000000001</v>
      </c>
      <c r="O2629" s="7"/>
    </row>
    <row r="2630" spans="1:15" x14ac:dyDescent="0.2">
      <c r="A2630" s="2">
        <v>1</v>
      </c>
      <c r="B2630" s="6" t="s">
        <v>26</v>
      </c>
      <c r="C2630" s="6">
        <v>0</v>
      </c>
      <c r="D2630" s="5" t="s">
        <v>216</v>
      </c>
      <c r="E2630" s="5" t="str">
        <f t="shared" si="740"/>
        <v/>
      </c>
      <c r="F2630" s="5" t="str">
        <f t="shared" si="739"/>
        <v/>
      </c>
      <c r="G2630" s="7">
        <v>98.728999999999999</v>
      </c>
      <c r="H2630" s="7">
        <v>96.596999999999994</v>
      </c>
      <c r="I2630" s="7">
        <v>109.334</v>
      </c>
      <c r="J2630" s="7">
        <v>96.292000000000002</v>
      </c>
      <c r="K2630" s="7">
        <v>110.741</v>
      </c>
      <c r="L2630" s="7">
        <v>113.185</v>
      </c>
      <c r="M2630" s="7">
        <v>93.521000000000001</v>
      </c>
      <c r="N2630" s="7">
        <v>102.251</v>
      </c>
      <c r="O2630" s="7"/>
    </row>
    <row r="2631" spans="1:15" x14ac:dyDescent="0.2">
      <c r="A2631" s="2">
        <v>1</v>
      </c>
      <c r="B2631" s="6" t="s">
        <v>27</v>
      </c>
      <c r="C2631" s="6">
        <v>0</v>
      </c>
      <c r="D2631" s="5" t="s">
        <v>216</v>
      </c>
      <c r="E2631" s="5" t="str">
        <f t="shared" si="740"/>
        <v/>
      </c>
      <c r="F2631" s="5" t="str">
        <f t="shared" si="739"/>
        <v/>
      </c>
      <c r="G2631" s="7">
        <v>100.23099999999999</v>
      </c>
      <c r="H2631" s="7">
        <v>96.903000000000006</v>
      </c>
      <c r="I2631" s="7">
        <v>110.75700000000001</v>
      </c>
      <c r="J2631" s="7">
        <v>98.353999999999999</v>
      </c>
      <c r="K2631" s="7">
        <v>110.502</v>
      </c>
      <c r="L2631" s="7">
        <v>114.297</v>
      </c>
      <c r="M2631" s="7">
        <v>95.096999999999994</v>
      </c>
      <c r="N2631" s="7">
        <v>105.327</v>
      </c>
      <c r="O2631" s="7"/>
    </row>
    <row r="2632" spans="1:15" x14ac:dyDescent="0.2">
      <c r="A2632" s="2">
        <v>1</v>
      </c>
      <c r="B2632" s="6" t="s">
        <v>28</v>
      </c>
      <c r="C2632" s="6">
        <v>0</v>
      </c>
      <c r="D2632" s="5" t="s">
        <v>216</v>
      </c>
      <c r="E2632" s="5" t="str">
        <f t="shared" si="740"/>
        <v/>
      </c>
      <c r="F2632" s="5" t="str">
        <f t="shared" ref="F2632:F2695" si="741">IF(LEN(E2632)=0,"",E2632&amp;B2632)</f>
        <v/>
      </c>
      <c r="G2632" s="7">
        <v>94.141999999999996</v>
      </c>
      <c r="H2632" s="7">
        <v>91.668999999999997</v>
      </c>
      <c r="I2632" s="7">
        <v>102.663</v>
      </c>
      <c r="J2632" s="7">
        <v>99.462999999999994</v>
      </c>
      <c r="K2632" s="7">
        <v>109.051</v>
      </c>
      <c r="L2632" s="7">
        <v>111.994</v>
      </c>
      <c r="M2632" s="7">
        <v>99.724999999999994</v>
      </c>
      <c r="N2632" s="7">
        <v>102.381</v>
      </c>
      <c r="O2632" s="7"/>
    </row>
    <row r="2633" spans="1:15" x14ac:dyDescent="0.2">
      <c r="A2633" s="2">
        <v>1</v>
      </c>
      <c r="B2633" s="6" t="s">
        <v>29</v>
      </c>
      <c r="C2633" s="6">
        <v>0</v>
      </c>
      <c r="D2633" s="5" t="s">
        <v>216</v>
      </c>
      <c r="E2633" s="5" t="str">
        <f t="shared" ref="E2633:E2696" si="742">IF(C2633=0,IF(LEN(D2633)&lt;&gt;3,"",D2633),IF(LEN(D2633)&lt;&gt;4,"",LEFT(D2633,3)))</f>
        <v/>
      </c>
      <c r="F2633" s="5" t="str">
        <f t="shared" si="741"/>
        <v/>
      </c>
      <c r="G2633" s="7">
        <v>100</v>
      </c>
      <c r="H2633" s="7">
        <v>100</v>
      </c>
      <c r="I2633" s="7">
        <v>100</v>
      </c>
      <c r="J2633" s="7">
        <v>100</v>
      </c>
      <c r="K2633" s="7">
        <v>100</v>
      </c>
      <c r="L2633" s="7">
        <v>100</v>
      </c>
      <c r="M2633" s="7">
        <v>100</v>
      </c>
      <c r="N2633" s="7">
        <v>100</v>
      </c>
      <c r="O2633" s="7"/>
    </row>
    <row r="2634" spans="1:15" x14ac:dyDescent="0.2">
      <c r="A2634" s="2">
        <v>1</v>
      </c>
      <c r="B2634" s="6" t="s">
        <v>30</v>
      </c>
      <c r="C2634" s="6">
        <v>0</v>
      </c>
      <c r="D2634" s="5" t="s">
        <v>216</v>
      </c>
      <c r="E2634" s="5" t="str">
        <f t="shared" si="742"/>
        <v/>
      </c>
      <c r="F2634" s="5" t="str">
        <f t="shared" si="741"/>
        <v/>
      </c>
      <c r="G2634" s="7">
        <v>106.74299999999999</v>
      </c>
      <c r="H2634" s="7">
        <v>105.77800000000001</v>
      </c>
      <c r="I2634" s="7">
        <v>99.477000000000004</v>
      </c>
      <c r="J2634" s="7">
        <v>100.44499999999999</v>
      </c>
      <c r="K2634" s="7">
        <v>93.192999999999998</v>
      </c>
      <c r="L2634" s="7">
        <v>94.043000000000006</v>
      </c>
      <c r="M2634" s="7">
        <v>98.811999999999998</v>
      </c>
      <c r="N2634" s="7">
        <v>98.295000000000002</v>
      </c>
      <c r="O2634" s="7"/>
    </row>
    <row r="2635" spans="1:15" x14ac:dyDescent="0.2">
      <c r="A2635" s="2">
        <v>1</v>
      </c>
      <c r="B2635" s="6" t="s">
        <v>31</v>
      </c>
      <c r="C2635" s="6">
        <v>0</v>
      </c>
      <c r="D2635" s="5" t="s">
        <v>216</v>
      </c>
      <c r="E2635" s="5" t="str">
        <f t="shared" si="742"/>
        <v/>
      </c>
      <c r="F2635" s="5" t="str">
        <f t="shared" si="741"/>
        <v/>
      </c>
      <c r="G2635" s="7">
        <v>105.67</v>
      </c>
      <c r="H2635" s="7">
        <v>108.8</v>
      </c>
      <c r="I2635" s="7">
        <v>100.76300000000001</v>
      </c>
      <c r="J2635" s="7">
        <v>100.556</v>
      </c>
      <c r="K2635" s="7">
        <v>95.355999999999995</v>
      </c>
      <c r="L2635" s="7">
        <v>92.613</v>
      </c>
      <c r="M2635" s="7">
        <v>95.933999999999997</v>
      </c>
      <c r="N2635" s="7">
        <v>96.665000000000006</v>
      </c>
      <c r="O2635" s="7"/>
    </row>
    <row r="2636" spans="1:15" x14ac:dyDescent="0.2">
      <c r="A2636" s="2">
        <v>1</v>
      </c>
      <c r="B2636" s="6" t="s">
        <v>32</v>
      </c>
      <c r="C2636" s="6">
        <v>0</v>
      </c>
      <c r="D2636" s="5" t="s">
        <v>216</v>
      </c>
      <c r="E2636" s="5" t="str">
        <f t="shared" si="742"/>
        <v/>
      </c>
      <c r="F2636" s="5" t="str">
        <f t="shared" si="741"/>
        <v/>
      </c>
      <c r="G2636" s="7">
        <v>111.84</v>
      </c>
      <c r="H2636" s="7">
        <v>111.535</v>
      </c>
      <c r="I2636" s="7">
        <v>102.14400000000001</v>
      </c>
      <c r="J2636" s="7">
        <v>102.395</v>
      </c>
      <c r="K2636" s="7">
        <v>91.331000000000003</v>
      </c>
      <c r="L2636" s="7">
        <v>91.581000000000003</v>
      </c>
      <c r="M2636" s="7">
        <v>95.716999999999999</v>
      </c>
      <c r="N2636" s="7">
        <v>97.769000000000005</v>
      </c>
      <c r="O2636" s="7"/>
    </row>
    <row r="2637" spans="1:15" x14ac:dyDescent="0.2">
      <c r="A2637" s="2">
        <v>1</v>
      </c>
      <c r="B2637" s="6" t="s">
        <v>33</v>
      </c>
      <c r="C2637" s="6">
        <v>0</v>
      </c>
      <c r="D2637" s="5" t="s">
        <v>216</v>
      </c>
      <c r="E2637" s="5" t="str">
        <f t="shared" si="742"/>
        <v/>
      </c>
      <c r="F2637" s="5" t="str">
        <f t="shared" si="741"/>
        <v/>
      </c>
      <c r="G2637" s="7">
        <v>119.229</v>
      </c>
      <c r="H2637" s="7">
        <v>117.39400000000001</v>
      </c>
      <c r="I2637" s="7">
        <v>103.128</v>
      </c>
      <c r="J2637" s="7">
        <v>104.56699999999999</v>
      </c>
      <c r="K2637" s="7">
        <v>86.495000000000005</v>
      </c>
      <c r="L2637" s="7">
        <v>87.846999999999994</v>
      </c>
      <c r="M2637" s="7">
        <v>93.989000000000004</v>
      </c>
      <c r="N2637" s="7">
        <v>96.927999999999997</v>
      </c>
      <c r="O2637" s="7"/>
    </row>
    <row r="2638" spans="1:15" x14ac:dyDescent="0.2">
      <c r="A2638" s="2">
        <v>1</v>
      </c>
      <c r="B2638" s="6" t="s">
        <v>34</v>
      </c>
      <c r="C2638" s="6">
        <v>0</v>
      </c>
      <c r="D2638" s="5" t="s">
        <v>216</v>
      </c>
      <c r="E2638" s="5" t="str">
        <f t="shared" si="742"/>
        <v/>
      </c>
      <c r="F2638" s="5" t="str">
        <f t="shared" si="741"/>
        <v/>
      </c>
      <c r="G2638" s="7">
        <v>119.32</v>
      </c>
      <c r="H2638" s="7">
        <v>122.63</v>
      </c>
      <c r="I2638" s="7">
        <v>99.254000000000005</v>
      </c>
      <c r="J2638" s="7">
        <v>106.41200000000001</v>
      </c>
      <c r="K2638" s="7">
        <v>83.183000000000007</v>
      </c>
      <c r="L2638" s="7">
        <v>80.936999999999998</v>
      </c>
      <c r="M2638" s="7">
        <v>96.489000000000004</v>
      </c>
      <c r="N2638" s="7">
        <v>95.769000000000005</v>
      </c>
      <c r="O2638" s="7"/>
    </row>
    <row r="2639" spans="1:15" x14ac:dyDescent="0.2">
      <c r="A2639" s="2">
        <v>1</v>
      </c>
      <c r="B2639" s="6" t="s">
        <v>35</v>
      </c>
      <c r="C2639" s="6">
        <v>0</v>
      </c>
      <c r="D2639" s="5" t="s">
        <v>216</v>
      </c>
      <c r="E2639" s="5" t="str">
        <f t="shared" si="742"/>
        <v/>
      </c>
      <c r="F2639" s="5" t="str">
        <f t="shared" si="741"/>
        <v/>
      </c>
      <c r="G2639" s="7">
        <v>115.328</v>
      </c>
      <c r="H2639" s="7">
        <v>117.176</v>
      </c>
      <c r="I2639" s="7">
        <v>96.421000000000006</v>
      </c>
      <c r="J2639" s="7">
        <v>109.184</v>
      </c>
      <c r="K2639" s="7">
        <v>83.605999999999995</v>
      </c>
      <c r="L2639" s="7">
        <v>82.287999999999997</v>
      </c>
      <c r="M2639" s="7">
        <v>100.93600000000001</v>
      </c>
      <c r="N2639" s="7">
        <v>97.322999999999993</v>
      </c>
      <c r="O2639" s="7"/>
    </row>
    <row r="2640" spans="1:15" x14ac:dyDescent="0.2">
      <c r="A2640" s="2">
        <v>1</v>
      </c>
      <c r="B2640" s="6" t="s">
        <v>36</v>
      </c>
      <c r="C2640" s="6">
        <v>0</v>
      </c>
      <c r="D2640" s="5" t="s">
        <v>216</v>
      </c>
      <c r="E2640" s="5" t="str">
        <f t="shared" si="742"/>
        <v/>
      </c>
      <c r="F2640" s="5" t="str">
        <f t="shared" si="741"/>
        <v/>
      </c>
      <c r="G2640" s="7">
        <v>118.813</v>
      </c>
      <c r="H2640" s="7">
        <v>117.051</v>
      </c>
      <c r="I2640" s="7">
        <v>82.465999999999994</v>
      </c>
      <c r="J2640" s="7">
        <v>111.072</v>
      </c>
      <c r="K2640" s="7">
        <v>69.408000000000001</v>
      </c>
      <c r="L2640" s="7">
        <v>70.453000000000003</v>
      </c>
      <c r="M2640" s="7">
        <v>105.98399999999999</v>
      </c>
      <c r="N2640" s="7">
        <v>87.4</v>
      </c>
      <c r="O2640" s="7"/>
    </row>
    <row r="2641" spans="1:15" x14ac:dyDescent="0.2">
      <c r="A2641" s="2">
        <v>1</v>
      </c>
      <c r="B2641" s="6" t="s">
        <v>37</v>
      </c>
      <c r="C2641" s="6">
        <v>0</v>
      </c>
      <c r="D2641" s="5" t="s">
        <v>216</v>
      </c>
      <c r="E2641" s="5" t="str">
        <f t="shared" si="742"/>
        <v/>
      </c>
      <c r="F2641" s="5" t="str">
        <f t="shared" si="741"/>
        <v/>
      </c>
      <c r="G2641" s="7">
        <v>126.779</v>
      </c>
      <c r="H2641" s="7">
        <v>127.989</v>
      </c>
      <c r="I2641" s="7">
        <v>84.784000000000006</v>
      </c>
      <c r="J2641" s="7">
        <v>110.726</v>
      </c>
      <c r="K2641" s="7">
        <v>66.875</v>
      </c>
      <c r="L2641" s="7">
        <v>66.242999999999995</v>
      </c>
      <c r="M2641" s="7">
        <v>102.876</v>
      </c>
      <c r="N2641" s="7">
        <v>87.221999999999994</v>
      </c>
      <c r="O2641" s="7"/>
    </row>
    <row r="2642" spans="1:15" x14ac:dyDescent="0.2">
      <c r="A2642" s="2">
        <v>1</v>
      </c>
      <c r="B2642" s="6" t="s">
        <v>63</v>
      </c>
      <c r="C2642" s="6">
        <v>0</v>
      </c>
      <c r="D2642" s="5" t="s">
        <v>216</v>
      </c>
      <c r="E2642" s="5" t="str">
        <f t="shared" si="742"/>
        <v/>
      </c>
      <c r="F2642" s="5" t="str">
        <f t="shared" si="741"/>
        <v/>
      </c>
      <c r="G2642" s="7">
        <v>132.16800000000001</v>
      </c>
      <c r="H2642" s="7">
        <v>132.37700000000001</v>
      </c>
      <c r="I2642" s="7">
        <v>88.846999999999994</v>
      </c>
      <c r="J2642" s="7">
        <v>112.31100000000001</v>
      </c>
      <c r="K2642" s="7">
        <v>67.222999999999999</v>
      </c>
      <c r="L2642" s="7">
        <v>67.117000000000004</v>
      </c>
      <c r="M2642" s="7">
        <v>100.634</v>
      </c>
      <c r="N2642" s="7">
        <v>89.41</v>
      </c>
      <c r="O2642" s="7"/>
    </row>
    <row r="2643" spans="1:15" x14ac:dyDescent="0.2">
      <c r="A2643" s="2">
        <v>0</v>
      </c>
      <c r="B2643" s="5" t="s">
        <v>215</v>
      </c>
      <c r="C2643" s="6" t="s">
        <v>0</v>
      </c>
      <c r="E2643" s="5" t="str">
        <f t="shared" si="742"/>
        <v/>
      </c>
      <c r="F2643" s="5" t="str">
        <f t="shared" si="741"/>
        <v/>
      </c>
    </row>
    <row r="2644" spans="1:15" x14ac:dyDescent="0.2">
      <c r="A2644" s="2">
        <v>1</v>
      </c>
      <c r="B2644" s="6" t="s">
        <v>13</v>
      </c>
      <c r="C2644" s="6">
        <v>0</v>
      </c>
      <c r="D2644" s="5" t="s">
        <v>217</v>
      </c>
      <c r="E2644" s="5" t="str">
        <f t="shared" si="742"/>
        <v/>
      </c>
      <c r="F2644" s="5" t="str">
        <f t="shared" si="741"/>
        <v/>
      </c>
      <c r="G2644" s="7">
        <v>75.576999999999998</v>
      </c>
      <c r="H2644" s="7">
        <v>73.040000000000006</v>
      </c>
      <c r="I2644" s="7">
        <v>86.5</v>
      </c>
      <c r="J2644" s="7">
        <v>87.447999999999993</v>
      </c>
      <c r="K2644" s="7">
        <v>114.452</v>
      </c>
      <c r="L2644" s="7">
        <v>118.42700000000001</v>
      </c>
      <c r="M2644" s="7">
        <v>87.728999999999999</v>
      </c>
      <c r="N2644" s="7">
        <v>75.885000000000005</v>
      </c>
      <c r="O2644" s="7"/>
    </row>
    <row r="2645" spans="1:15" x14ac:dyDescent="0.2">
      <c r="A2645" s="2">
        <v>1</v>
      </c>
      <c r="B2645" s="6" t="s">
        <v>15</v>
      </c>
      <c r="C2645" s="6">
        <v>0</v>
      </c>
      <c r="D2645" s="5" t="s">
        <v>217</v>
      </c>
      <c r="E2645" s="5" t="str">
        <f t="shared" si="742"/>
        <v/>
      </c>
      <c r="F2645" s="5" t="str">
        <f t="shared" si="741"/>
        <v/>
      </c>
      <c r="G2645" s="7">
        <v>74.375</v>
      </c>
      <c r="H2645" s="7">
        <v>72.061999999999998</v>
      </c>
      <c r="I2645" s="7">
        <v>87.86</v>
      </c>
      <c r="J2645" s="7">
        <v>89.046999999999997</v>
      </c>
      <c r="K2645" s="7">
        <v>118.131</v>
      </c>
      <c r="L2645" s="7">
        <v>121.922</v>
      </c>
      <c r="M2645" s="7">
        <v>88.965999999999994</v>
      </c>
      <c r="N2645" s="7">
        <v>78.165000000000006</v>
      </c>
      <c r="O2645" s="7"/>
    </row>
    <row r="2646" spans="1:15" x14ac:dyDescent="0.2">
      <c r="A2646" s="2">
        <v>1</v>
      </c>
      <c r="B2646" s="6" t="s">
        <v>16</v>
      </c>
      <c r="C2646" s="6">
        <v>0</v>
      </c>
      <c r="D2646" s="5" t="s">
        <v>217</v>
      </c>
      <c r="E2646" s="5" t="str">
        <f t="shared" si="742"/>
        <v/>
      </c>
      <c r="F2646" s="5" t="str">
        <f t="shared" si="741"/>
        <v/>
      </c>
      <c r="G2646" s="7">
        <v>72.299000000000007</v>
      </c>
      <c r="H2646" s="7">
        <v>70.480999999999995</v>
      </c>
      <c r="I2646" s="7">
        <v>87.444000000000003</v>
      </c>
      <c r="J2646" s="7">
        <v>91.409000000000006</v>
      </c>
      <c r="K2646" s="7">
        <v>120.947</v>
      </c>
      <c r="L2646" s="7">
        <v>124.06699999999999</v>
      </c>
      <c r="M2646" s="7">
        <v>91.927000000000007</v>
      </c>
      <c r="N2646" s="7">
        <v>80.384</v>
      </c>
      <c r="O2646" s="7"/>
    </row>
    <row r="2647" spans="1:15" x14ac:dyDescent="0.2">
      <c r="A2647" s="2">
        <v>1</v>
      </c>
      <c r="B2647" s="6" t="s">
        <v>17</v>
      </c>
      <c r="C2647" s="6">
        <v>0</v>
      </c>
      <c r="D2647" s="5" t="s">
        <v>217</v>
      </c>
      <c r="E2647" s="5" t="str">
        <f t="shared" si="742"/>
        <v/>
      </c>
      <c r="F2647" s="5" t="str">
        <f t="shared" si="741"/>
        <v/>
      </c>
      <c r="G2647" s="7">
        <v>72.593999999999994</v>
      </c>
      <c r="H2647" s="7">
        <v>70.444000000000003</v>
      </c>
      <c r="I2647" s="7">
        <v>87.228999999999999</v>
      </c>
      <c r="J2647" s="7">
        <v>92.171999999999997</v>
      </c>
      <c r="K2647" s="7">
        <v>120.161</v>
      </c>
      <c r="L2647" s="7">
        <v>123.828</v>
      </c>
      <c r="M2647" s="7">
        <v>94.471000000000004</v>
      </c>
      <c r="N2647" s="7">
        <v>82.406999999999996</v>
      </c>
      <c r="O2647" s="7"/>
    </row>
    <row r="2648" spans="1:15" x14ac:dyDescent="0.2">
      <c r="A2648" s="2">
        <v>1</v>
      </c>
      <c r="B2648" s="6" t="s">
        <v>18</v>
      </c>
      <c r="C2648" s="6">
        <v>0</v>
      </c>
      <c r="D2648" s="5" t="s">
        <v>217</v>
      </c>
      <c r="E2648" s="5" t="str">
        <f t="shared" si="742"/>
        <v/>
      </c>
      <c r="F2648" s="5" t="str">
        <f t="shared" si="741"/>
        <v/>
      </c>
      <c r="G2648" s="7">
        <v>71.932000000000002</v>
      </c>
      <c r="H2648" s="7">
        <v>69.722999999999999</v>
      </c>
      <c r="I2648" s="7">
        <v>83.015000000000001</v>
      </c>
      <c r="J2648" s="7">
        <v>93.191000000000003</v>
      </c>
      <c r="K2648" s="7">
        <v>115.407</v>
      </c>
      <c r="L2648" s="7">
        <v>119.063</v>
      </c>
      <c r="M2648" s="7">
        <v>98.069000000000003</v>
      </c>
      <c r="N2648" s="7">
        <v>81.412000000000006</v>
      </c>
      <c r="O2648" s="7"/>
    </row>
    <row r="2649" spans="1:15" x14ac:dyDescent="0.2">
      <c r="A2649" s="2">
        <v>1</v>
      </c>
      <c r="B2649" s="6" t="s">
        <v>19</v>
      </c>
      <c r="C2649" s="6">
        <v>0</v>
      </c>
      <c r="D2649" s="5" t="s">
        <v>217</v>
      </c>
      <c r="E2649" s="5" t="str">
        <f t="shared" si="742"/>
        <v/>
      </c>
      <c r="F2649" s="5" t="str">
        <f t="shared" si="741"/>
        <v/>
      </c>
      <c r="G2649" s="7">
        <v>77.555000000000007</v>
      </c>
      <c r="H2649" s="7">
        <v>75.447999999999993</v>
      </c>
      <c r="I2649" s="7">
        <v>88.451999999999998</v>
      </c>
      <c r="J2649" s="7">
        <v>93.881</v>
      </c>
      <c r="K2649" s="7">
        <v>114.051</v>
      </c>
      <c r="L2649" s="7">
        <v>117.236</v>
      </c>
      <c r="M2649" s="7">
        <v>97.695999999999998</v>
      </c>
      <c r="N2649" s="7">
        <v>86.414000000000001</v>
      </c>
      <c r="O2649" s="7"/>
    </row>
    <row r="2650" spans="1:15" x14ac:dyDescent="0.2">
      <c r="A2650" s="2">
        <v>1</v>
      </c>
      <c r="B2650" s="6" t="s">
        <v>20</v>
      </c>
      <c r="C2650" s="6">
        <v>0</v>
      </c>
      <c r="D2650" s="5" t="s">
        <v>217</v>
      </c>
      <c r="E2650" s="5" t="str">
        <f t="shared" si="742"/>
        <v/>
      </c>
      <c r="F2650" s="5" t="str">
        <f t="shared" si="741"/>
        <v/>
      </c>
      <c r="G2650" s="7">
        <v>78.614999999999995</v>
      </c>
      <c r="H2650" s="7">
        <v>77.415999999999997</v>
      </c>
      <c r="I2650" s="7">
        <v>90.637</v>
      </c>
      <c r="J2650" s="7">
        <v>94.597999999999999</v>
      </c>
      <c r="K2650" s="7">
        <v>115.292</v>
      </c>
      <c r="L2650" s="7">
        <v>117.077</v>
      </c>
      <c r="M2650" s="7">
        <v>98.183999999999997</v>
      </c>
      <c r="N2650" s="7">
        <v>88.991</v>
      </c>
      <c r="O2650" s="7"/>
    </row>
    <row r="2651" spans="1:15" x14ac:dyDescent="0.2">
      <c r="A2651" s="2">
        <v>1</v>
      </c>
      <c r="B2651" s="6" t="s">
        <v>21</v>
      </c>
      <c r="C2651" s="6">
        <v>0</v>
      </c>
      <c r="D2651" s="5" t="s">
        <v>217</v>
      </c>
      <c r="E2651" s="5" t="str">
        <f t="shared" si="742"/>
        <v/>
      </c>
      <c r="F2651" s="5" t="str">
        <f t="shared" si="741"/>
        <v/>
      </c>
      <c r="G2651" s="7">
        <v>78.504999999999995</v>
      </c>
      <c r="H2651" s="7">
        <v>79.311000000000007</v>
      </c>
      <c r="I2651" s="7">
        <v>94.367000000000004</v>
      </c>
      <c r="J2651" s="7">
        <v>96.221999999999994</v>
      </c>
      <c r="K2651" s="7">
        <v>120.20399999999999</v>
      </c>
      <c r="L2651" s="7">
        <v>118.983</v>
      </c>
      <c r="M2651" s="7">
        <v>96.805999999999997</v>
      </c>
      <c r="N2651" s="7">
        <v>91.352999999999994</v>
      </c>
      <c r="O2651" s="7"/>
    </row>
    <row r="2652" spans="1:15" x14ac:dyDescent="0.2">
      <c r="A2652" s="2">
        <v>1</v>
      </c>
      <c r="B2652" s="6" t="s">
        <v>22</v>
      </c>
      <c r="C2652" s="6">
        <v>0</v>
      </c>
      <c r="D2652" s="5" t="s">
        <v>217</v>
      </c>
      <c r="E2652" s="5" t="str">
        <f t="shared" si="742"/>
        <v/>
      </c>
      <c r="F2652" s="5" t="str">
        <f t="shared" si="741"/>
        <v/>
      </c>
      <c r="G2652" s="7">
        <v>80.480999999999995</v>
      </c>
      <c r="H2652" s="7">
        <v>80.061999999999998</v>
      </c>
      <c r="I2652" s="7">
        <v>93.606999999999999</v>
      </c>
      <c r="J2652" s="7">
        <v>99.168000000000006</v>
      </c>
      <c r="K2652" s="7">
        <v>116.31</v>
      </c>
      <c r="L2652" s="7">
        <v>116.91800000000001</v>
      </c>
      <c r="M2652" s="7">
        <v>99.521000000000001</v>
      </c>
      <c r="N2652" s="7">
        <v>93.158000000000001</v>
      </c>
      <c r="O2652" s="7"/>
    </row>
    <row r="2653" spans="1:15" x14ac:dyDescent="0.2">
      <c r="A2653" s="2">
        <v>1</v>
      </c>
      <c r="B2653" s="6" t="s">
        <v>23</v>
      </c>
      <c r="C2653" s="6">
        <v>0</v>
      </c>
      <c r="D2653" s="5" t="s">
        <v>217</v>
      </c>
      <c r="E2653" s="5" t="str">
        <f t="shared" si="742"/>
        <v/>
      </c>
      <c r="F2653" s="5" t="str">
        <f t="shared" si="741"/>
        <v/>
      </c>
      <c r="G2653" s="7">
        <v>87.3</v>
      </c>
      <c r="H2653" s="7">
        <v>86.542000000000002</v>
      </c>
      <c r="I2653" s="7">
        <v>100.083</v>
      </c>
      <c r="J2653" s="7">
        <v>98.343000000000004</v>
      </c>
      <c r="K2653" s="7">
        <v>114.64400000000001</v>
      </c>
      <c r="L2653" s="7">
        <v>115.64700000000001</v>
      </c>
      <c r="M2653" s="7">
        <v>96.623999999999995</v>
      </c>
      <c r="N2653" s="7">
        <v>96.704999999999998</v>
      </c>
      <c r="O2653" s="7"/>
    </row>
    <row r="2654" spans="1:15" x14ac:dyDescent="0.2">
      <c r="A2654" s="2">
        <v>1</v>
      </c>
      <c r="B2654" s="6" t="s">
        <v>24</v>
      </c>
      <c r="C2654" s="6">
        <v>0</v>
      </c>
      <c r="D2654" s="5" t="s">
        <v>217</v>
      </c>
      <c r="E2654" s="5" t="str">
        <f t="shared" si="742"/>
        <v/>
      </c>
      <c r="F2654" s="5" t="str">
        <f t="shared" si="741"/>
        <v/>
      </c>
      <c r="G2654" s="7">
        <v>91.078000000000003</v>
      </c>
      <c r="H2654" s="7">
        <v>88.516000000000005</v>
      </c>
      <c r="I2654" s="7">
        <v>104.687</v>
      </c>
      <c r="J2654" s="7">
        <v>97.966999999999999</v>
      </c>
      <c r="K2654" s="7">
        <v>114.94199999999999</v>
      </c>
      <c r="L2654" s="7">
        <v>118.268</v>
      </c>
      <c r="M2654" s="7">
        <v>93.174999999999997</v>
      </c>
      <c r="N2654" s="7">
        <v>97.542000000000002</v>
      </c>
      <c r="O2654" s="7"/>
    </row>
    <row r="2655" spans="1:15" x14ac:dyDescent="0.2">
      <c r="A2655" s="2">
        <v>1</v>
      </c>
      <c r="B2655" s="6" t="s">
        <v>25</v>
      </c>
      <c r="C2655" s="6">
        <v>0</v>
      </c>
      <c r="D2655" s="5" t="s">
        <v>217</v>
      </c>
      <c r="E2655" s="5" t="str">
        <f t="shared" si="742"/>
        <v/>
      </c>
      <c r="F2655" s="5" t="str">
        <f t="shared" si="741"/>
        <v/>
      </c>
      <c r="G2655" s="7">
        <v>93.602999999999994</v>
      </c>
      <c r="H2655" s="7">
        <v>91.971999999999994</v>
      </c>
      <c r="I2655" s="7">
        <v>105.998</v>
      </c>
      <c r="J2655" s="7">
        <v>96.55</v>
      </c>
      <c r="K2655" s="7">
        <v>113.24299999999999</v>
      </c>
      <c r="L2655" s="7">
        <v>115.25</v>
      </c>
      <c r="M2655" s="7">
        <v>92.477000000000004</v>
      </c>
      <c r="N2655" s="7">
        <v>98.024000000000001</v>
      </c>
      <c r="O2655" s="7"/>
    </row>
    <row r="2656" spans="1:15" x14ac:dyDescent="0.2">
      <c r="A2656" s="2">
        <v>1</v>
      </c>
      <c r="B2656" s="6" t="s">
        <v>26</v>
      </c>
      <c r="C2656" s="6">
        <v>0</v>
      </c>
      <c r="D2656" s="5" t="s">
        <v>217</v>
      </c>
      <c r="E2656" s="5" t="str">
        <f t="shared" si="742"/>
        <v/>
      </c>
      <c r="F2656" s="5" t="str">
        <f t="shared" si="741"/>
        <v/>
      </c>
      <c r="G2656" s="7">
        <v>98.728999999999999</v>
      </c>
      <c r="H2656" s="7">
        <v>96.596999999999994</v>
      </c>
      <c r="I2656" s="7">
        <v>109.334</v>
      </c>
      <c r="J2656" s="7">
        <v>96.292000000000002</v>
      </c>
      <c r="K2656" s="7">
        <v>110.741</v>
      </c>
      <c r="L2656" s="7">
        <v>113.185</v>
      </c>
      <c r="M2656" s="7">
        <v>93.521000000000001</v>
      </c>
      <c r="N2656" s="7">
        <v>102.251</v>
      </c>
      <c r="O2656" s="7"/>
    </row>
    <row r="2657" spans="1:15" x14ac:dyDescent="0.2">
      <c r="A2657" s="2">
        <v>1</v>
      </c>
      <c r="B2657" s="6" t="s">
        <v>27</v>
      </c>
      <c r="C2657" s="6">
        <v>0</v>
      </c>
      <c r="D2657" s="5" t="s">
        <v>217</v>
      </c>
      <c r="E2657" s="5" t="str">
        <f t="shared" si="742"/>
        <v/>
      </c>
      <c r="F2657" s="5" t="str">
        <f t="shared" si="741"/>
        <v/>
      </c>
      <c r="G2657" s="7">
        <v>100.23099999999999</v>
      </c>
      <c r="H2657" s="7">
        <v>96.903000000000006</v>
      </c>
      <c r="I2657" s="7">
        <v>110.75700000000001</v>
      </c>
      <c r="J2657" s="7">
        <v>98.353999999999999</v>
      </c>
      <c r="K2657" s="7">
        <v>110.502</v>
      </c>
      <c r="L2657" s="7">
        <v>114.297</v>
      </c>
      <c r="M2657" s="7">
        <v>95.096999999999994</v>
      </c>
      <c r="N2657" s="7">
        <v>105.327</v>
      </c>
      <c r="O2657" s="7"/>
    </row>
    <row r="2658" spans="1:15" x14ac:dyDescent="0.2">
      <c r="A2658" s="2">
        <v>1</v>
      </c>
      <c r="B2658" s="6" t="s">
        <v>28</v>
      </c>
      <c r="C2658" s="6">
        <v>0</v>
      </c>
      <c r="D2658" s="5" t="s">
        <v>217</v>
      </c>
      <c r="E2658" s="5" t="str">
        <f t="shared" si="742"/>
        <v/>
      </c>
      <c r="F2658" s="5" t="str">
        <f t="shared" si="741"/>
        <v/>
      </c>
      <c r="G2658" s="7">
        <v>94.141999999999996</v>
      </c>
      <c r="H2658" s="7">
        <v>91.668999999999997</v>
      </c>
      <c r="I2658" s="7">
        <v>102.663</v>
      </c>
      <c r="J2658" s="7">
        <v>99.462999999999994</v>
      </c>
      <c r="K2658" s="7">
        <v>109.051</v>
      </c>
      <c r="L2658" s="7">
        <v>111.994</v>
      </c>
      <c r="M2658" s="7">
        <v>99.724999999999994</v>
      </c>
      <c r="N2658" s="7">
        <v>102.381</v>
      </c>
      <c r="O2658" s="7"/>
    </row>
    <row r="2659" spans="1:15" x14ac:dyDescent="0.2">
      <c r="A2659" s="2">
        <v>1</v>
      </c>
      <c r="B2659" s="6" t="s">
        <v>29</v>
      </c>
      <c r="C2659" s="6">
        <v>0</v>
      </c>
      <c r="D2659" s="5" t="s">
        <v>217</v>
      </c>
      <c r="E2659" s="5" t="str">
        <f t="shared" si="742"/>
        <v/>
      </c>
      <c r="F2659" s="5" t="str">
        <f t="shared" si="741"/>
        <v/>
      </c>
      <c r="G2659" s="7">
        <v>100</v>
      </c>
      <c r="H2659" s="7">
        <v>100</v>
      </c>
      <c r="I2659" s="7">
        <v>100</v>
      </c>
      <c r="J2659" s="7">
        <v>100</v>
      </c>
      <c r="K2659" s="7">
        <v>100</v>
      </c>
      <c r="L2659" s="7">
        <v>100</v>
      </c>
      <c r="M2659" s="7">
        <v>100</v>
      </c>
      <c r="N2659" s="7">
        <v>100</v>
      </c>
      <c r="O2659" s="7"/>
    </row>
    <row r="2660" spans="1:15" x14ac:dyDescent="0.2">
      <c r="A2660" s="2">
        <v>1</v>
      </c>
      <c r="B2660" s="6" t="s">
        <v>30</v>
      </c>
      <c r="C2660" s="6">
        <v>0</v>
      </c>
      <c r="D2660" s="5" t="s">
        <v>217</v>
      </c>
      <c r="E2660" s="5" t="str">
        <f t="shared" si="742"/>
        <v/>
      </c>
      <c r="F2660" s="5" t="str">
        <f t="shared" si="741"/>
        <v/>
      </c>
      <c r="G2660" s="7">
        <v>106.74299999999999</v>
      </c>
      <c r="H2660" s="7">
        <v>105.77800000000001</v>
      </c>
      <c r="I2660" s="7">
        <v>99.477000000000004</v>
      </c>
      <c r="J2660" s="7">
        <v>100.44499999999999</v>
      </c>
      <c r="K2660" s="7">
        <v>93.192999999999998</v>
      </c>
      <c r="L2660" s="7">
        <v>94.043000000000006</v>
      </c>
      <c r="M2660" s="7">
        <v>98.811999999999998</v>
      </c>
      <c r="N2660" s="7">
        <v>98.295000000000002</v>
      </c>
      <c r="O2660" s="7"/>
    </row>
    <row r="2661" spans="1:15" x14ac:dyDescent="0.2">
      <c r="A2661" s="2">
        <v>1</v>
      </c>
      <c r="B2661" s="6" t="s">
        <v>31</v>
      </c>
      <c r="C2661" s="6">
        <v>0</v>
      </c>
      <c r="D2661" s="5" t="s">
        <v>217</v>
      </c>
      <c r="E2661" s="5" t="str">
        <f t="shared" si="742"/>
        <v/>
      </c>
      <c r="F2661" s="5" t="str">
        <f t="shared" si="741"/>
        <v/>
      </c>
      <c r="G2661" s="7">
        <v>105.67</v>
      </c>
      <c r="H2661" s="7">
        <v>108.8</v>
      </c>
      <c r="I2661" s="7">
        <v>100.76300000000001</v>
      </c>
      <c r="J2661" s="7">
        <v>100.556</v>
      </c>
      <c r="K2661" s="7">
        <v>95.355999999999995</v>
      </c>
      <c r="L2661" s="7">
        <v>92.613</v>
      </c>
      <c r="M2661" s="7">
        <v>95.933999999999997</v>
      </c>
      <c r="N2661" s="7">
        <v>96.665000000000006</v>
      </c>
      <c r="O2661" s="7"/>
    </row>
    <row r="2662" spans="1:15" x14ac:dyDescent="0.2">
      <c r="A2662" s="2">
        <v>1</v>
      </c>
      <c r="B2662" s="6" t="s">
        <v>32</v>
      </c>
      <c r="C2662" s="6">
        <v>0</v>
      </c>
      <c r="D2662" s="5" t="s">
        <v>217</v>
      </c>
      <c r="E2662" s="5" t="str">
        <f t="shared" si="742"/>
        <v/>
      </c>
      <c r="F2662" s="5" t="str">
        <f t="shared" si="741"/>
        <v/>
      </c>
      <c r="G2662" s="7">
        <v>111.84</v>
      </c>
      <c r="H2662" s="7">
        <v>111.535</v>
      </c>
      <c r="I2662" s="7">
        <v>102.14400000000001</v>
      </c>
      <c r="J2662" s="7">
        <v>102.395</v>
      </c>
      <c r="K2662" s="7">
        <v>91.331000000000003</v>
      </c>
      <c r="L2662" s="7">
        <v>91.581000000000003</v>
      </c>
      <c r="M2662" s="7">
        <v>95.716999999999999</v>
      </c>
      <c r="N2662" s="7">
        <v>97.769000000000005</v>
      </c>
      <c r="O2662" s="7"/>
    </row>
    <row r="2663" spans="1:15" x14ac:dyDescent="0.2">
      <c r="A2663" s="2">
        <v>1</v>
      </c>
      <c r="B2663" s="6" t="s">
        <v>33</v>
      </c>
      <c r="C2663" s="6">
        <v>0</v>
      </c>
      <c r="D2663" s="5" t="s">
        <v>217</v>
      </c>
      <c r="E2663" s="5" t="str">
        <f t="shared" si="742"/>
        <v/>
      </c>
      <c r="F2663" s="5" t="str">
        <f t="shared" si="741"/>
        <v/>
      </c>
      <c r="G2663" s="7">
        <v>119.229</v>
      </c>
      <c r="H2663" s="7">
        <v>117.39400000000001</v>
      </c>
      <c r="I2663" s="7">
        <v>103.128</v>
      </c>
      <c r="J2663" s="7">
        <v>104.56699999999999</v>
      </c>
      <c r="K2663" s="7">
        <v>86.495000000000005</v>
      </c>
      <c r="L2663" s="7">
        <v>87.846999999999994</v>
      </c>
      <c r="M2663" s="7">
        <v>93.989000000000004</v>
      </c>
      <c r="N2663" s="7">
        <v>96.927999999999997</v>
      </c>
      <c r="O2663" s="7"/>
    </row>
    <row r="2664" spans="1:15" x14ac:dyDescent="0.2">
      <c r="A2664" s="2">
        <v>1</v>
      </c>
      <c r="B2664" s="6" t="s">
        <v>34</v>
      </c>
      <c r="C2664" s="6">
        <v>0</v>
      </c>
      <c r="D2664" s="5" t="s">
        <v>217</v>
      </c>
      <c r="E2664" s="5" t="str">
        <f t="shared" si="742"/>
        <v/>
      </c>
      <c r="F2664" s="5" t="str">
        <f t="shared" si="741"/>
        <v/>
      </c>
      <c r="G2664" s="7">
        <v>119.32</v>
      </c>
      <c r="H2664" s="7">
        <v>122.63</v>
      </c>
      <c r="I2664" s="7">
        <v>99.254000000000005</v>
      </c>
      <c r="J2664" s="7">
        <v>106.41200000000001</v>
      </c>
      <c r="K2664" s="7">
        <v>83.183000000000007</v>
      </c>
      <c r="L2664" s="7">
        <v>80.936999999999998</v>
      </c>
      <c r="M2664" s="7">
        <v>96.489000000000004</v>
      </c>
      <c r="N2664" s="7">
        <v>95.769000000000005</v>
      </c>
      <c r="O2664" s="7"/>
    </row>
    <row r="2665" spans="1:15" x14ac:dyDescent="0.2">
      <c r="A2665" s="2">
        <v>1</v>
      </c>
      <c r="B2665" s="6" t="s">
        <v>35</v>
      </c>
      <c r="C2665" s="6">
        <v>0</v>
      </c>
      <c r="D2665" s="5" t="s">
        <v>217</v>
      </c>
      <c r="E2665" s="5" t="str">
        <f t="shared" si="742"/>
        <v/>
      </c>
      <c r="F2665" s="5" t="str">
        <f t="shared" si="741"/>
        <v/>
      </c>
      <c r="G2665" s="7">
        <v>115.328</v>
      </c>
      <c r="H2665" s="7">
        <v>117.176</v>
      </c>
      <c r="I2665" s="7">
        <v>96.421000000000006</v>
      </c>
      <c r="J2665" s="7">
        <v>109.184</v>
      </c>
      <c r="K2665" s="7">
        <v>83.605999999999995</v>
      </c>
      <c r="L2665" s="7">
        <v>82.287999999999997</v>
      </c>
      <c r="M2665" s="7">
        <v>100.93600000000001</v>
      </c>
      <c r="N2665" s="7">
        <v>97.322999999999993</v>
      </c>
      <c r="O2665" s="7"/>
    </row>
    <row r="2666" spans="1:15" x14ac:dyDescent="0.2">
      <c r="A2666" s="2">
        <v>1</v>
      </c>
      <c r="B2666" s="6" t="s">
        <v>36</v>
      </c>
      <c r="C2666" s="6">
        <v>0</v>
      </c>
      <c r="D2666" s="5" t="s">
        <v>217</v>
      </c>
      <c r="E2666" s="5" t="str">
        <f t="shared" si="742"/>
        <v/>
      </c>
      <c r="F2666" s="5" t="str">
        <f t="shared" si="741"/>
        <v/>
      </c>
      <c r="G2666" s="7">
        <v>118.813</v>
      </c>
      <c r="H2666" s="7">
        <v>117.051</v>
      </c>
      <c r="I2666" s="7">
        <v>82.465999999999994</v>
      </c>
      <c r="J2666" s="7">
        <v>111.072</v>
      </c>
      <c r="K2666" s="7">
        <v>69.408000000000001</v>
      </c>
      <c r="L2666" s="7">
        <v>70.453000000000003</v>
      </c>
      <c r="M2666" s="7">
        <v>105.98399999999999</v>
      </c>
      <c r="N2666" s="7">
        <v>87.4</v>
      </c>
      <c r="O2666" s="7"/>
    </row>
    <row r="2667" spans="1:15" x14ac:dyDescent="0.2">
      <c r="A2667" s="2">
        <v>1</v>
      </c>
      <c r="B2667" s="6" t="s">
        <v>37</v>
      </c>
      <c r="C2667" s="6">
        <v>0</v>
      </c>
      <c r="D2667" s="5" t="s">
        <v>217</v>
      </c>
      <c r="E2667" s="5" t="str">
        <f t="shared" si="742"/>
        <v/>
      </c>
      <c r="F2667" s="5" t="str">
        <f t="shared" si="741"/>
        <v/>
      </c>
      <c r="G2667" s="7">
        <v>126.779</v>
      </c>
      <c r="H2667" s="7">
        <v>127.989</v>
      </c>
      <c r="I2667" s="7">
        <v>84.784000000000006</v>
      </c>
      <c r="J2667" s="7">
        <v>110.726</v>
      </c>
      <c r="K2667" s="7">
        <v>66.875</v>
      </c>
      <c r="L2667" s="7">
        <v>66.242999999999995</v>
      </c>
      <c r="M2667" s="7">
        <v>102.876</v>
      </c>
      <c r="N2667" s="7">
        <v>87.221999999999994</v>
      </c>
      <c r="O2667" s="7"/>
    </row>
    <row r="2668" spans="1:15" x14ac:dyDescent="0.2">
      <c r="A2668" s="2">
        <v>1</v>
      </c>
      <c r="B2668" s="6" t="s">
        <v>63</v>
      </c>
      <c r="C2668" s="6">
        <v>0</v>
      </c>
      <c r="D2668" s="5" t="s">
        <v>217</v>
      </c>
      <c r="E2668" s="5" t="str">
        <f t="shared" si="742"/>
        <v/>
      </c>
      <c r="F2668" s="5" t="str">
        <f t="shared" si="741"/>
        <v/>
      </c>
      <c r="G2668" s="7">
        <v>132.16800000000001</v>
      </c>
      <c r="H2668" s="7">
        <v>132.37700000000001</v>
      </c>
      <c r="I2668" s="7">
        <v>88.846999999999994</v>
      </c>
      <c r="J2668" s="7">
        <v>112.31100000000001</v>
      </c>
      <c r="K2668" s="7">
        <v>67.222999999999999</v>
      </c>
      <c r="L2668" s="7">
        <v>67.117000000000004</v>
      </c>
      <c r="M2668" s="7">
        <v>100.634</v>
      </c>
      <c r="N2668" s="7">
        <v>89.41</v>
      </c>
      <c r="O2668" s="7"/>
    </row>
    <row r="2669" spans="1:15" x14ac:dyDescent="0.2">
      <c r="A2669" s="2">
        <v>0</v>
      </c>
      <c r="B2669" s="5" t="s">
        <v>218</v>
      </c>
      <c r="C2669" s="6" t="s">
        <v>0</v>
      </c>
      <c r="E2669" s="5" t="str">
        <f t="shared" si="742"/>
        <v/>
      </c>
      <c r="F2669" s="5" t="str">
        <f t="shared" si="741"/>
        <v/>
      </c>
    </row>
    <row r="2670" spans="1:15" x14ac:dyDescent="0.2">
      <c r="A2670" s="2">
        <v>1</v>
      </c>
      <c r="B2670" s="6" t="s">
        <v>13</v>
      </c>
      <c r="C2670" s="6">
        <v>0</v>
      </c>
      <c r="D2670" s="5" t="s">
        <v>219</v>
      </c>
      <c r="E2670" s="5" t="str">
        <f t="shared" si="742"/>
        <v/>
      </c>
      <c r="F2670" s="5" t="str">
        <f t="shared" si="741"/>
        <v/>
      </c>
      <c r="G2670" s="7">
        <v>90.474999999999994</v>
      </c>
      <c r="H2670" s="7">
        <v>86.15</v>
      </c>
      <c r="I2670" s="7">
        <v>75.992000000000004</v>
      </c>
      <c r="J2670" s="7">
        <v>71.129000000000005</v>
      </c>
      <c r="K2670" s="7">
        <v>83.992000000000004</v>
      </c>
      <c r="L2670" s="7">
        <v>88.21</v>
      </c>
      <c r="M2670" s="7">
        <v>75.081999999999994</v>
      </c>
      <c r="N2670" s="7">
        <v>57.055999999999997</v>
      </c>
      <c r="O2670" s="7"/>
    </row>
    <row r="2671" spans="1:15" x14ac:dyDescent="0.2">
      <c r="A2671" s="2">
        <v>1</v>
      </c>
      <c r="B2671" s="6" t="s">
        <v>15</v>
      </c>
      <c r="C2671" s="6">
        <v>0</v>
      </c>
      <c r="D2671" s="5" t="s">
        <v>219</v>
      </c>
      <c r="E2671" s="5" t="str">
        <f t="shared" si="742"/>
        <v/>
      </c>
      <c r="F2671" s="5" t="str">
        <f t="shared" si="741"/>
        <v/>
      </c>
      <c r="G2671" s="7">
        <v>90.876999999999995</v>
      </c>
      <c r="H2671" s="7">
        <v>86.119</v>
      </c>
      <c r="I2671" s="7">
        <v>76.787000000000006</v>
      </c>
      <c r="J2671" s="7">
        <v>71.599999999999994</v>
      </c>
      <c r="K2671" s="7">
        <v>84.495000000000005</v>
      </c>
      <c r="L2671" s="7">
        <v>89.162999999999997</v>
      </c>
      <c r="M2671" s="7">
        <v>75.950999999999993</v>
      </c>
      <c r="N2671" s="7">
        <v>58.32</v>
      </c>
      <c r="O2671" s="7"/>
    </row>
    <row r="2672" spans="1:15" x14ac:dyDescent="0.2">
      <c r="A2672" s="2">
        <v>1</v>
      </c>
      <c r="B2672" s="6" t="s">
        <v>16</v>
      </c>
      <c r="C2672" s="6">
        <v>0</v>
      </c>
      <c r="D2672" s="5" t="s">
        <v>219</v>
      </c>
      <c r="E2672" s="5" t="str">
        <f t="shared" si="742"/>
        <v/>
      </c>
      <c r="F2672" s="5" t="str">
        <f t="shared" si="741"/>
        <v/>
      </c>
      <c r="G2672" s="7">
        <v>92.869</v>
      </c>
      <c r="H2672" s="7">
        <v>88.26</v>
      </c>
      <c r="I2672" s="7">
        <v>77.203000000000003</v>
      </c>
      <c r="J2672" s="7">
        <v>72.453999999999994</v>
      </c>
      <c r="K2672" s="7">
        <v>83.131</v>
      </c>
      <c r="L2672" s="7">
        <v>87.472999999999999</v>
      </c>
      <c r="M2672" s="7">
        <v>75.989999999999995</v>
      </c>
      <c r="N2672" s="7">
        <v>58.667000000000002</v>
      </c>
      <c r="O2672" s="7"/>
    </row>
    <row r="2673" spans="1:15" x14ac:dyDescent="0.2">
      <c r="A2673" s="2">
        <v>1</v>
      </c>
      <c r="B2673" s="6" t="s">
        <v>17</v>
      </c>
      <c r="C2673" s="6">
        <v>0</v>
      </c>
      <c r="D2673" s="5" t="s">
        <v>219</v>
      </c>
      <c r="E2673" s="5" t="str">
        <f t="shared" si="742"/>
        <v/>
      </c>
      <c r="F2673" s="5" t="str">
        <f t="shared" si="741"/>
        <v/>
      </c>
      <c r="G2673" s="7">
        <v>93.882999999999996</v>
      </c>
      <c r="H2673" s="7">
        <v>88.182000000000002</v>
      </c>
      <c r="I2673" s="7">
        <v>75.224000000000004</v>
      </c>
      <c r="J2673" s="7">
        <v>74.156999999999996</v>
      </c>
      <c r="K2673" s="7">
        <v>80.125</v>
      </c>
      <c r="L2673" s="7">
        <v>85.305999999999997</v>
      </c>
      <c r="M2673" s="7">
        <v>79.545000000000002</v>
      </c>
      <c r="N2673" s="7">
        <v>59.837000000000003</v>
      </c>
      <c r="O2673" s="7"/>
    </row>
    <row r="2674" spans="1:15" x14ac:dyDescent="0.2">
      <c r="A2674" s="2">
        <v>1</v>
      </c>
      <c r="B2674" s="6" t="s">
        <v>18</v>
      </c>
      <c r="C2674" s="6">
        <v>0</v>
      </c>
      <c r="D2674" s="5" t="s">
        <v>219</v>
      </c>
      <c r="E2674" s="5" t="str">
        <f t="shared" si="742"/>
        <v/>
      </c>
      <c r="F2674" s="5" t="str">
        <f t="shared" si="741"/>
        <v/>
      </c>
      <c r="G2674" s="7">
        <v>92.512</v>
      </c>
      <c r="H2674" s="7">
        <v>85.614999999999995</v>
      </c>
      <c r="I2674" s="7">
        <v>67.95</v>
      </c>
      <c r="J2674" s="7">
        <v>75.540999999999997</v>
      </c>
      <c r="K2674" s="7">
        <v>73.45</v>
      </c>
      <c r="L2674" s="7">
        <v>79.367000000000004</v>
      </c>
      <c r="M2674" s="7">
        <v>84.843000000000004</v>
      </c>
      <c r="N2674" s="7">
        <v>57.651000000000003</v>
      </c>
      <c r="O2674" s="7"/>
    </row>
    <row r="2675" spans="1:15" x14ac:dyDescent="0.2">
      <c r="A2675" s="2">
        <v>1</v>
      </c>
      <c r="B2675" s="6" t="s">
        <v>19</v>
      </c>
      <c r="C2675" s="6">
        <v>0</v>
      </c>
      <c r="D2675" s="5" t="s">
        <v>219</v>
      </c>
      <c r="E2675" s="5" t="str">
        <f t="shared" si="742"/>
        <v/>
      </c>
      <c r="F2675" s="5" t="str">
        <f t="shared" si="741"/>
        <v/>
      </c>
      <c r="G2675" s="7">
        <v>93.331999999999994</v>
      </c>
      <c r="H2675" s="7">
        <v>87.650999999999996</v>
      </c>
      <c r="I2675" s="7">
        <v>68.274000000000001</v>
      </c>
      <c r="J2675" s="7">
        <v>75.897999999999996</v>
      </c>
      <c r="K2675" s="7">
        <v>73.150999999999996</v>
      </c>
      <c r="L2675" s="7">
        <v>77.893000000000001</v>
      </c>
      <c r="M2675" s="7">
        <v>86.947999999999993</v>
      </c>
      <c r="N2675" s="7">
        <v>59.363</v>
      </c>
      <c r="O2675" s="7"/>
    </row>
    <row r="2676" spans="1:15" x14ac:dyDescent="0.2">
      <c r="A2676" s="2">
        <v>1</v>
      </c>
      <c r="B2676" s="6" t="s">
        <v>20</v>
      </c>
      <c r="C2676" s="6">
        <v>0</v>
      </c>
      <c r="D2676" s="5" t="s">
        <v>219</v>
      </c>
      <c r="E2676" s="5" t="str">
        <f t="shared" si="742"/>
        <v/>
      </c>
      <c r="F2676" s="5" t="str">
        <f t="shared" si="741"/>
        <v/>
      </c>
      <c r="G2676" s="7">
        <v>95.33</v>
      </c>
      <c r="H2676" s="7">
        <v>90.022000000000006</v>
      </c>
      <c r="I2676" s="7">
        <v>70.863</v>
      </c>
      <c r="J2676" s="7">
        <v>77.361999999999995</v>
      </c>
      <c r="K2676" s="7">
        <v>74.334000000000003</v>
      </c>
      <c r="L2676" s="7">
        <v>78.716999999999999</v>
      </c>
      <c r="M2676" s="7">
        <v>86.405000000000001</v>
      </c>
      <c r="N2676" s="7">
        <v>61.228999999999999</v>
      </c>
      <c r="O2676" s="7"/>
    </row>
    <row r="2677" spans="1:15" x14ac:dyDescent="0.2">
      <c r="A2677" s="2">
        <v>1</v>
      </c>
      <c r="B2677" s="6" t="s">
        <v>21</v>
      </c>
      <c r="C2677" s="6">
        <v>0</v>
      </c>
      <c r="D2677" s="5" t="s">
        <v>219</v>
      </c>
      <c r="E2677" s="5" t="str">
        <f t="shared" si="742"/>
        <v/>
      </c>
      <c r="F2677" s="5" t="str">
        <f t="shared" si="741"/>
        <v/>
      </c>
      <c r="G2677" s="7">
        <v>93.016000000000005</v>
      </c>
      <c r="H2677" s="7">
        <v>90.039000000000001</v>
      </c>
      <c r="I2677" s="7">
        <v>74.466999999999999</v>
      </c>
      <c r="J2677" s="7">
        <v>80.59</v>
      </c>
      <c r="K2677" s="7">
        <v>80.058000000000007</v>
      </c>
      <c r="L2677" s="7">
        <v>82.704999999999998</v>
      </c>
      <c r="M2677" s="7">
        <v>87.697999999999993</v>
      </c>
      <c r="N2677" s="7">
        <v>65.305000000000007</v>
      </c>
      <c r="O2677" s="7"/>
    </row>
    <row r="2678" spans="1:15" x14ac:dyDescent="0.2">
      <c r="A2678" s="2">
        <v>1</v>
      </c>
      <c r="B2678" s="6" t="s">
        <v>22</v>
      </c>
      <c r="C2678" s="6">
        <v>0</v>
      </c>
      <c r="D2678" s="5" t="s">
        <v>219</v>
      </c>
      <c r="E2678" s="5" t="str">
        <f t="shared" si="742"/>
        <v/>
      </c>
      <c r="F2678" s="5" t="str">
        <f t="shared" si="741"/>
        <v/>
      </c>
      <c r="G2678" s="7">
        <v>96.388000000000005</v>
      </c>
      <c r="H2678" s="7">
        <v>92.159000000000006</v>
      </c>
      <c r="I2678" s="7">
        <v>78.616</v>
      </c>
      <c r="J2678" s="7">
        <v>84.507999999999996</v>
      </c>
      <c r="K2678" s="7">
        <v>81.561999999999998</v>
      </c>
      <c r="L2678" s="7">
        <v>85.305999999999997</v>
      </c>
      <c r="M2678" s="7">
        <v>88.399000000000001</v>
      </c>
      <c r="N2678" s="7">
        <v>69.495999999999995</v>
      </c>
      <c r="O2678" s="7"/>
    </row>
    <row r="2679" spans="1:15" x14ac:dyDescent="0.2">
      <c r="A2679" s="2">
        <v>1</v>
      </c>
      <c r="B2679" s="6" t="s">
        <v>23</v>
      </c>
      <c r="C2679" s="6">
        <v>0</v>
      </c>
      <c r="D2679" s="5" t="s">
        <v>219</v>
      </c>
      <c r="E2679" s="5" t="str">
        <f t="shared" si="742"/>
        <v/>
      </c>
      <c r="F2679" s="5" t="str">
        <f t="shared" si="741"/>
        <v/>
      </c>
      <c r="G2679" s="7">
        <v>98.105999999999995</v>
      </c>
      <c r="H2679" s="7">
        <v>94.924999999999997</v>
      </c>
      <c r="I2679" s="7">
        <v>84.061999999999998</v>
      </c>
      <c r="J2679" s="7">
        <v>87.004999999999995</v>
      </c>
      <c r="K2679" s="7">
        <v>85.685000000000002</v>
      </c>
      <c r="L2679" s="7">
        <v>88.557000000000002</v>
      </c>
      <c r="M2679" s="7">
        <v>89.816999999999993</v>
      </c>
      <c r="N2679" s="7">
        <v>75.501999999999995</v>
      </c>
      <c r="O2679" s="7"/>
    </row>
    <row r="2680" spans="1:15" x14ac:dyDescent="0.2">
      <c r="A2680" s="2">
        <v>1</v>
      </c>
      <c r="B2680" s="6" t="s">
        <v>24</v>
      </c>
      <c r="C2680" s="6">
        <v>0</v>
      </c>
      <c r="D2680" s="5" t="s">
        <v>219</v>
      </c>
      <c r="E2680" s="5" t="str">
        <f t="shared" si="742"/>
        <v/>
      </c>
      <c r="F2680" s="5" t="str">
        <f t="shared" si="741"/>
        <v/>
      </c>
      <c r="G2680" s="7">
        <v>97.013000000000005</v>
      </c>
      <c r="H2680" s="7">
        <v>94.417000000000002</v>
      </c>
      <c r="I2680" s="7">
        <v>85.617999999999995</v>
      </c>
      <c r="J2680" s="7">
        <v>89.225999999999999</v>
      </c>
      <c r="K2680" s="7">
        <v>88.254000000000005</v>
      </c>
      <c r="L2680" s="7">
        <v>90.680999999999997</v>
      </c>
      <c r="M2680" s="7">
        <v>91.816000000000003</v>
      </c>
      <c r="N2680" s="7">
        <v>78.611000000000004</v>
      </c>
      <c r="O2680" s="7"/>
    </row>
    <row r="2681" spans="1:15" x14ac:dyDescent="0.2">
      <c r="A2681" s="2">
        <v>1</v>
      </c>
      <c r="B2681" s="6" t="s">
        <v>25</v>
      </c>
      <c r="C2681" s="6">
        <v>0</v>
      </c>
      <c r="D2681" s="5" t="s">
        <v>219</v>
      </c>
      <c r="E2681" s="5" t="str">
        <f t="shared" si="742"/>
        <v/>
      </c>
      <c r="F2681" s="5" t="str">
        <f t="shared" si="741"/>
        <v/>
      </c>
      <c r="G2681" s="7">
        <v>102.50700000000001</v>
      </c>
      <c r="H2681" s="7">
        <v>99.567999999999998</v>
      </c>
      <c r="I2681" s="7">
        <v>94.344999999999999</v>
      </c>
      <c r="J2681" s="7">
        <v>92.307000000000002</v>
      </c>
      <c r="K2681" s="7">
        <v>92.037999999999997</v>
      </c>
      <c r="L2681" s="7">
        <v>94.754999999999995</v>
      </c>
      <c r="M2681" s="7">
        <v>90.003</v>
      </c>
      <c r="N2681" s="7">
        <v>84.914000000000001</v>
      </c>
      <c r="O2681" s="7"/>
    </row>
    <row r="2682" spans="1:15" x14ac:dyDescent="0.2">
      <c r="A2682" s="2">
        <v>1</v>
      </c>
      <c r="B2682" s="6" t="s">
        <v>26</v>
      </c>
      <c r="C2682" s="6">
        <v>0</v>
      </c>
      <c r="D2682" s="5" t="s">
        <v>219</v>
      </c>
      <c r="E2682" s="5" t="str">
        <f t="shared" si="742"/>
        <v/>
      </c>
      <c r="F2682" s="5" t="str">
        <f t="shared" si="741"/>
        <v/>
      </c>
      <c r="G2682" s="7">
        <v>103.15900000000001</v>
      </c>
      <c r="H2682" s="7">
        <v>99.771000000000001</v>
      </c>
      <c r="I2682" s="7">
        <v>98.430999999999997</v>
      </c>
      <c r="J2682" s="7">
        <v>94.436999999999998</v>
      </c>
      <c r="K2682" s="7">
        <v>95.415999999999997</v>
      </c>
      <c r="L2682" s="7">
        <v>98.656000000000006</v>
      </c>
      <c r="M2682" s="7">
        <v>94.355999999999995</v>
      </c>
      <c r="N2682" s="7">
        <v>92.876000000000005</v>
      </c>
      <c r="O2682" s="7"/>
    </row>
    <row r="2683" spans="1:15" x14ac:dyDescent="0.2">
      <c r="A2683" s="2">
        <v>1</v>
      </c>
      <c r="B2683" s="6" t="s">
        <v>27</v>
      </c>
      <c r="C2683" s="6">
        <v>0</v>
      </c>
      <c r="D2683" s="5" t="s">
        <v>219</v>
      </c>
      <c r="E2683" s="5" t="str">
        <f t="shared" si="742"/>
        <v/>
      </c>
      <c r="F2683" s="5" t="str">
        <f t="shared" si="741"/>
        <v/>
      </c>
      <c r="G2683" s="7">
        <v>99.334999999999994</v>
      </c>
      <c r="H2683" s="7">
        <v>96.888999999999996</v>
      </c>
      <c r="I2683" s="7">
        <v>98.778999999999996</v>
      </c>
      <c r="J2683" s="7">
        <v>97.072000000000003</v>
      </c>
      <c r="K2683" s="7">
        <v>99.438999999999993</v>
      </c>
      <c r="L2683" s="7">
        <v>101.95099999999999</v>
      </c>
      <c r="M2683" s="7">
        <v>98.009</v>
      </c>
      <c r="N2683" s="7">
        <v>96.811999999999998</v>
      </c>
      <c r="O2683" s="7"/>
    </row>
    <row r="2684" spans="1:15" x14ac:dyDescent="0.2">
      <c r="A2684" s="2">
        <v>1</v>
      </c>
      <c r="B2684" s="6" t="s">
        <v>28</v>
      </c>
      <c r="C2684" s="6">
        <v>0</v>
      </c>
      <c r="D2684" s="5" t="s">
        <v>219</v>
      </c>
      <c r="E2684" s="5" t="str">
        <f t="shared" si="742"/>
        <v/>
      </c>
      <c r="F2684" s="5" t="str">
        <f t="shared" si="741"/>
        <v/>
      </c>
      <c r="G2684" s="7">
        <v>95.489000000000004</v>
      </c>
      <c r="H2684" s="7">
        <v>94.837999999999994</v>
      </c>
      <c r="I2684" s="7">
        <v>98.043999999999997</v>
      </c>
      <c r="J2684" s="7">
        <v>99.61</v>
      </c>
      <c r="K2684" s="7">
        <v>102.67700000000001</v>
      </c>
      <c r="L2684" s="7">
        <v>103.381</v>
      </c>
      <c r="M2684" s="7">
        <v>101.348</v>
      </c>
      <c r="N2684" s="7">
        <v>99.366</v>
      </c>
      <c r="O2684" s="7"/>
    </row>
    <row r="2685" spans="1:15" x14ac:dyDescent="0.2">
      <c r="A2685" s="2">
        <v>1</v>
      </c>
      <c r="B2685" s="6" t="s">
        <v>29</v>
      </c>
      <c r="C2685" s="6">
        <v>0</v>
      </c>
      <c r="D2685" s="5" t="s">
        <v>219</v>
      </c>
      <c r="E2685" s="5" t="str">
        <f t="shared" si="742"/>
        <v/>
      </c>
      <c r="F2685" s="5" t="str">
        <f t="shared" si="741"/>
        <v/>
      </c>
      <c r="G2685" s="7">
        <v>100</v>
      </c>
      <c r="H2685" s="7">
        <v>100</v>
      </c>
      <c r="I2685" s="7">
        <v>100</v>
      </c>
      <c r="J2685" s="7">
        <v>100</v>
      </c>
      <c r="K2685" s="7">
        <v>100</v>
      </c>
      <c r="L2685" s="7">
        <v>100</v>
      </c>
      <c r="M2685" s="7">
        <v>100</v>
      </c>
      <c r="N2685" s="7">
        <v>100</v>
      </c>
      <c r="O2685" s="7"/>
    </row>
    <row r="2686" spans="1:15" x14ac:dyDescent="0.2">
      <c r="A2686" s="2">
        <v>1</v>
      </c>
      <c r="B2686" s="6" t="s">
        <v>30</v>
      </c>
      <c r="C2686" s="6">
        <v>0</v>
      </c>
      <c r="D2686" s="5" t="s">
        <v>219</v>
      </c>
      <c r="E2686" s="5" t="str">
        <f t="shared" si="742"/>
        <v/>
      </c>
      <c r="F2686" s="5" t="str">
        <f t="shared" si="741"/>
        <v/>
      </c>
      <c r="G2686" s="7">
        <v>106.343</v>
      </c>
      <c r="H2686" s="7">
        <v>104.55500000000001</v>
      </c>
      <c r="I2686" s="7">
        <v>101.97199999999999</v>
      </c>
      <c r="J2686" s="7">
        <v>100.524</v>
      </c>
      <c r="K2686" s="7">
        <v>95.89</v>
      </c>
      <c r="L2686" s="7">
        <v>97.528999999999996</v>
      </c>
      <c r="M2686" s="7">
        <v>100.004</v>
      </c>
      <c r="N2686" s="7">
        <v>101.976</v>
      </c>
      <c r="O2686" s="7"/>
    </row>
    <row r="2687" spans="1:15" x14ac:dyDescent="0.2">
      <c r="A2687" s="2">
        <v>1</v>
      </c>
      <c r="B2687" s="6" t="s">
        <v>31</v>
      </c>
      <c r="C2687" s="6">
        <v>0</v>
      </c>
      <c r="D2687" s="5" t="s">
        <v>219</v>
      </c>
      <c r="E2687" s="5" t="str">
        <f t="shared" si="742"/>
        <v/>
      </c>
      <c r="F2687" s="5" t="str">
        <f t="shared" si="741"/>
        <v/>
      </c>
      <c r="G2687" s="7">
        <v>101.008</v>
      </c>
      <c r="H2687" s="7">
        <v>101.404</v>
      </c>
      <c r="I2687" s="7">
        <v>103.602</v>
      </c>
      <c r="J2687" s="7">
        <v>105.687</v>
      </c>
      <c r="K2687" s="7">
        <v>102.569</v>
      </c>
      <c r="L2687" s="7">
        <v>102.167</v>
      </c>
      <c r="M2687" s="7">
        <v>103.375</v>
      </c>
      <c r="N2687" s="7">
        <v>107.099</v>
      </c>
      <c r="O2687" s="7"/>
    </row>
    <row r="2688" spans="1:15" x14ac:dyDescent="0.2">
      <c r="A2688" s="2">
        <v>1</v>
      </c>
      <c r="B2688" s="6" t="s">
        <v>32</v>
      </c>
      <c r="C2688" s="6">
        <v>0</v>
      </c>
      <c r="D2688" s="5" t="s">
        <v>219</v>
      </c>
      <c r="E2688" s="5" t="str">
        <f t="shared" si="742"/>
        <v/>
      </c>
      <c r="F2688" s="5" t="str">
        <f t="shared" si="741"/>
        <v/>
      </c>
      <c r="G2688" s="7">
        <v>104.55800000000001</v>
      </c>
      <c r="H2688" s="7">
        <v>104.9</v>
      </c>
      <c r="I2688" s="7">
        <v>109.765</v>
      </c>
      <c r="J2688" s="7">
        <v>115.958</v>
      </c>
      <c r="K2688" s="7">
        <v>104.98</v>
      </c>
      <c r="L2688" s="7">
        <v>104.63800000000001</v>
      </c>
      <c r="M2688" s="7">
        <v>105.267</v>
      </c>
      <c r="N2688" s="7">
        <v>115.547</v>
      </c>
      <c r="O2688" s="7"/>
    </row>
    <row r="2689" spans="1:15" x14ac:dyDescent="0.2">
      <c r="A2689" s="2">
        <v>1</v>
      </c>
      <c r="B2689" s="6" t="s">
        <v>33</v>
      </c>
      <c r="C2689" s="6">
        <v>0</v>
      </c>
      <c r="D2689" s="5" t="s">
        <v>219</v>
      </c>
      <c r="E2689" s="5" t="str">
        <f t="shared" si="742"/>
        <v/>
      </c>
      <c r="F2689" s="5" t="str">
        <f t="shared" si="741"/>
        <v/>
      </c>
      <c r="G2689" s="7">
        <v>101.619</v>
      </c>
      <c r="H2689" s="7">
        <v>105.08199999999999</v>
      </c>
      <c r="I2689" s="7">
        <v>114.374</v>
      </c>
      <c r="J2689" s="7">
        <v>127.79</v>
      </c>
      <c r="K2689" s="7">
        <v>112.55200000000001</v>
      </c>
      <c r="L2689" s="7">
        <v>108.843</v>
      </c>
      <c r="M2689" s="7">
        <v>108.146</v>
      </c>
      <c r="N2689" s="7">
        <v>123.69</v>
      </c>
      <c r="O2689" s="7"/>
    </row>
    <row r="2690" spans="1:15" x14ac:dyDescent="0.2">
      <c r="A2690" s="2">
        <v>1</v>
      </c>
      <c r="B2690" s="6" t="s">
        <v>34</v>
      </c>
      <c r="C2690" s="6">
        <v>0</v>
      </c>
      <c r="D2690" s="5" t="s">
        <v>219</v>
      </c>
      <c r="E2690" s="5" t="str">
        <f t="shared" si="742"/>
        <v/>
      </c>
      <c r="F2690" s="5" t="str">
        <f t="shared" si="741"/>
        <v/>
      </c>
      <c r="G2690" s="7">
        <v>106.574</v>
      </c>
      <c r="H2690" s="7">
        <v>108.218</v>
      </c>
      <c r="I2690" s="7">
        <v>115.16</v>
      </c>
      <c r="J2690" s="7">
        <v>132.77000000000001</v>
      </c>
      <c r="K2690" s="7">
        <v>108.056</v>
      </c>
      <c r="L2690" s="7">
        <v>106.41500000000001</v>
      </c>
      <c r="M2690" s="7">
        <v>108.85299999999999</v>
      </c>
      <c r="N2690" s="7">
        <v>125.35599999999999</v>
      </c>
      <c r="O2690" s="7"/>
    </row>
    <row r="2691" spans="1:15" x14ac:dyDescent="0.2">
      <c r="A2691" s="2">
        <v>1</v>
      </c>
      <c r="B2691" s="6" t="s">
        <v>35</v>
      </c>
      <c r="C2691" s="6">
        <v>0</v>
      </c>
      <c r="D2691" s="5" t="s">
        <v>219</v>
      </c>
      <c r="E2691" s="5" t="str">
        <f t="shared" si="742"/>
        <v/>
      </c>
      <c r="F2691" s="5" t="str">
        <f t="shared" si="741"/>
        <v/>
      </c>
      <c r="G2691" s="7">
        <v>98.51</v>
      </c>
      <c r="H2691" s="7">
        <v>97.769000000000005</v>
      </c>
      <c r="I2691" s="7">
        <v>94.421000000000006</v>
      </c>
      <c r="J2691" s="7">
        <v>136.77500000000001</v>
      </c>
      <c r="K2691" s="7">
        <v>95.85</v>
      </c>
      <c r="L2691" s="7">
        <v>96.575999999999993</v>
      </c>
      <c r="M2691" s="7">
        <v>125.02500000000001</v>
      </c>
      <c r="N2691" s="7">
        <v>118.051</v>
      </c>
      <c r="O2691" s="7"/>
    </row>
    <row r="2692" spans="1:15" x14ac:dyDescent="0.2">
      <c r="A2692" s="2">
        <v>1</v>
      </c>
      <c r="B2692" s="6" t="s">
        <v>36</v>
      </c>
      <c r="C2692" s="6">
        <v>0</v>
      </c>
      <c r="D2692" s="5" t="s">
        <v>219</v>
      </c>
      <c r="E2692" s="5" t="str">
        <f t="shared" si="742"/>
        <v/>
      </c>
      <c r="F2692" s="5" t="str">
        <f t="shared" si="741"/>
        <v/>
      </c>
      <c r="G2692" s="7">
        <v>88.227000000000004</v>
      </c>
      <c r="H2692" s="7">
        <v>84.947000000000003</v>
      </c>
      <c r="I2692" s="7">
        <v>68.302999999999997</v>
      </c>
      <c r="J2692" s="7">
        <v>136.554</v>
      </c>
      <c r="K2692" s="7">
        <v>77.418000000000006</v>
      </c>
      <c r="L2692" s="7">
        <v>80.406999999999996</v>
      </c>
      <c r="M2692" s="7">
        <v>135.905</v>
      </c>
      <c r="N2692" s="7">
        <v>92.828000000000003</v>
      </c>
      <c r="O2692" s="7"/>
    </row>
    <row r="2693" spans="1:15" x14ac:dyDescent="0.2">
      <c r="A2693" s="2">
        <v>1</v>
      </c>
      <c r="B2693" s="6" t="s">
        <v>37</v>
      </c>
      <c r="C2693" s="6">
        <v>0</v>
      </c>
      <c r="D2693" s="5" t="s">
        <v>219</v>
      </c>
      <c r="E2693" s="5" t="str">
        <f t="shared" si="742"/>
        <v/>
      </c>
      <c r="F2693" s="5" t="str">
        <f t="shared" si="741"/>
        <v/>
      </c>
      <c r="G2693" s="7">
        <v>90.86</v>
      </c>
      <c r="H2693" s="7">
        <v>90.445999999999998</v>
      </c>
      <c r="I2693" s="7">
        <v>67.394000000000005</v>
      </c>
      <c r="J2693" s="7">
        <v>133.696</v>
      </c>
      <c r="K2693" s="7">
        <v>74.173000000000002</v>
      </c>
      <c r="L2693" s="7">
        <v>74.512</v>
      </c>
      <c r="M2693" s="7">
        <v>133.52000000000001</v>
      </c>
      <c r="N2693" s="7">
        <v>89.983999999999995</v>
      </c>
      <c r="O2693" s="7"/>
    </row>
    <row r="2694" spans="1:15" x14ac:dyDescent="0.2">
      <c r="A2694" s="2">
        <v>1</v>
      </c>
      <c r="B2694" s="6" t="s">
        <v>63</v>
      </c>
      <c r="C2694" s="6">
        <v>0</v>
      </c>
      <c r="D2694" s="5" t="s">
        <v>219</v>
      </c>
      <c r="E2694" s="5" t="str">
        <f t="shared" si="742"/>
        <v/>
      </c>
      <c r="F2694" s="5" t="str">
        <f t="shared" si="741"/>
        <v/>
      </c>
      <c r="G2694" s="7">
        <v>92.106999999999999</v>
      </c>
      <c r="H2694" s="7">
        <v>93.513000000000005</v>
      </c>
      <c r="I2694" s="7">
        <v>67.084000000000003</v>
      </c>
      <c r="J2694" s="7">
        <v>133.64599999999999</v>
      </c>
      <c r="K2694" s="7">
        <v>72.832999999999998</v>
      </c>
      <c r="L2694" s="7">
        <v>71.738</v>
      </c>
      <c r="M2694" s="7">
        <v>133.56100000000001</v>
      </c>
      <c r="N2694" s="7">
        <v>89.597999999999999</v>
      </c>
      <c r="O2694" s="7"/>
    </row>
    <row r="2695" spans="1:15" x14ac:dyDescent="0.2">
      <c r="A2695" s="2">
        <v>0</v>
      </c>
      <c r="B2695" s="5" t="s">
        <v>220</v>
      </c>
      <c r="C2695" s="6" t="s">
        <v>0</v>
      </c>
      <c r="E2695" s="5" t="str">
        <f t="shared" si="742"/>
        <v/>
      </c>
      <c r="F2695" s="5" t="str">
        <f t="shared" si="741"/>
        <v/>
      </c>
    </row>
    <row r="2696" spans="1:15" x14ac:dyDescent="0.2">
      <c r="A2696" s="2">
        <v>1</v>
      </c>
      <c r="B2696" s="6" t="s">
        <v>13</v>
      </c>
      <c r="C2696" s="6">
        <v>0</v>
      </c>
      <c r="D2696" s="5" t="s">
        <v>221</v>
      </c>
      <c r="E2696" s="5" t="str">
        <f t="shared" si="742"/>
        <v/>
      </c>
      <c r="F2696" s="5" t="str">
        <f t="shared" ref="F2696:F2759" si="743">IF(LEN(E2696)=0,"",E2696&amp;B2696)</f>
        <v/>
      </c>
      <c r="G2696" s="7">
        <v>109.88800000000001</v>
      </c>
      <c r="H2696" s="7">
        <v>98.700999999999993</v>
      </c>
      <c r="I2696" s="7">
        <v>83.003</v>
      </c>
      <c r="J2696" s="7">
        <v>71.126000000000005</v>
      </c>
      <c r="K2696" s="7">
        <v>75.534000000000006</v>
      </c>
      <c r="L2696" s="7">
        <v>84.094999999999999</v>
      </c>
      <c r="M2696" s="7">
        <v>72.820999999999998</v>
      </c>
      <c r="N2696" s="7">
        <v>60.444000000000003</v>
      </c>
      <c r="O2696" s="7"/>
    </row>
    <row r="2697" spans="1:15" x14ac:dyDescent="0.2">
      <c r="A2697" s="2">
        <v>1</v>
      </c>
      <c r="B2697" s="6" t="s">
        <v>15</v>
      </c>
      <c r="C2697" s="6">
        <v>0</v>
      </c>
      <c r="D2697" s="5" t="s">
        <v>221</v>
      </c>
      <c r="E2697" s="5" t="str">
        <f t="shared" ref="E2697:E2760" si="744">IF(C2697=0,IF(LEN(D2697)&lt;&gt;3,"",D2697),IF(LEN(D2697)&lt;&gt;4,"",LEFT(D2697,3)))</f>
        <v/>
      </c>
      <c r="F2697" s="5" t="str">
        <f t="shared" si="743"/>
        <v/>
      </c>
      <c r="G2697" s="7">
        <v>109.973</v>
      </c>
      <c r="H2697" s="7">
        <v>97.637</v>
      </c>
      <c r="I2697" s="7">
        <v>82.19</v>
      </c>
      <c r="J2697" s="7">
        <v>71.510000000000005</v>
      </c>
      <c r="K2697" s="7">
        <v>74.736000000000004</v>
      </c>
      <c r="L2697" s="7">
        <v>84.179000000000002</v>
      </c>
      <c r="M2697" s="7">
        <v>73.831000000000003</v>
      </c>
      <c r="N2697" s="7">
        <v>60.682000000000002</v>
      </c>
      <c r="O2697" s="7"/>
    </row>
    <row r="2698" spans="1:15" x14ac:dyDescent="0.2">
      <c r="A2698" s="2">
        <v>1</v>
      </c>
      <c r="B2698" s="6" t="s">
        <v>16</v>
      </c>
      <c r="C2698" s="6">
        <v>0</v>
      </c>
      <c r="D2698" s="5" t="s">
        <v>221</v>
      </c>
      <c r="E2698" s="5" t="str">
        <f t="shared" si="744"/>
        <v/>
      </c>
      <c r="F2698" s="5" t="str">
        <f t="shared" si="743"/>
        <v/>
      </c>
      <c r="G2698" s="7">
        <v>111.11799999999999</v>
      </c>
      <c r="H2698" s="7">
        <v>98.516000000000005</v>
      </c>
      <c r="I2698" s="7">
        <v>80.763000000000005</v>
      </c>
      <c r="J2698" s="7">
        <v>72.700999999999993</v>
      </c>
      <c r="K2698" s="7">
        <v>72.682000000000002</v>
      </c>
      <c r="L2698" s="7">
        <v>81.98</v>
      </c>
      <c r="M2698" s="7">
        <v>75.876000000000005</v>
      </c>
      <c r="N2698" s="7">
        <v>61.28</v>
      </c>
      <c r="O2698" s="7"/>
    </row>
    <row r="2699" spans="1:15" x14ac:dyDescent="0.2">
      <c r="A2699" s="2">
        <v>1</v>
      </c>
      <c r="B2699" s="6" t="s">
        <v>17</v>
      </c>
      <c r="C2699" s="6">
        <v>0</v>
      </c>
      <c r="D2699" s="5" t="s">
        <v>221</v>
      </c>
      <c r="E2699" s="5" t="str">
        <f t="shared" si="744"/>
        <v/>
      </c>
      <c r="F2699" s="5" t="str">
        <f t="shared" si="743"/>
        <v/>
      </c>
      <c r="G2699" s="7">
        <v>113.193</v>
      </c>
      <c r="H2699" s="7">
        <v>98.326999999999998</v>
      </c>
      <c r="I2699" s="7">
        <v>78.861000000000004</v>
      </c>
      <c r="J2699" s="7">
        <v>74.533000000000001</v>
      </c>
      <c r="K2699" s="7">
        <v>69.668999999999997</v>
      </c>
      <c r="L2699" s="7">
        <v>80.203000000000003</v>
      </c>
      <c r="M2699" s="7">
        <v>80.718000000000004</v>
      </c>
      <c r="N2699" s="7">
        <v>63.655000000000001</v>
      </c>
      <c r="O2699" s="7"/>
    </row>
    <row r="2700" spans="1:15" x14ac:dyDescent="0.2">
      <c r="A2700" s="2">
        <v>1</v>
      </c>
      <c r="B2700" s="6" t="s">
        <v>18</v>
      </c>
      <c r="C2700" s="6">
        <v>0</v>
      </c>
      <c r="D2700" s="5" t="s">
        <v>221</v>
      </c>
      <c r="E2700" s="5" t="str">
        <f t="shared" si="744"/>
        <v/>
      </c>
      <c r="F2700" s="5" t="str">
        <f t="shared" si="743"/>
        <v/>
      </c>
      <c r="G2700" s="7">
        <v>108.78700000000001</v>
      </c>
      <c r="H2700" s="7">
        <v>93.161000000000001</v>
      </c>
      <c r="I2700" s="7">
        <v>70.382999999999996</v>
      </c>
      <c r="J2700" s="7">
        <v>76.322999999999993</v>
      </c>
      <c r="K2700" s="7">
        <v>64.697999999999993</v>
      </c>
      <c r="L2700" s="7">
        <v>75.55</v>
      </c>
      <c r="M2700" s="7">
        <v>87.534999999999997</v>
      </c>
      <c r="N2700" s="7">
        <v>61.61</v>
      </c>
      <c r="O2700" s="7"/>
    </row>
    <row r="2701" spans="1:15" x14ac:dyDescent="0.2">
      <c r="A2701" s="2">
        <v>1</v>
      </c>
      <c r="B2701" s="6" t="s">
        <v>19</v>
      </c>
      <c r="C2701" s="6">
        <v>0</v>
      </c>
      <c r="D2701" s="5" t="s">
        <v>221</v>
      </c>
      <c r="E2701" s="5" t="str">
        <f t="shared" si="744"/>
        <v/>
      </c>
      <c r="F2701" s="5" t="str">
        <f t="shared" si="743"/>
        <v/>
      </c>
      <c r="G2701" s="7">
        <v>110.15</v>
      </c>
      <c r="H2701" s="7">
        <v>95.68</v>
      </c>
      <c r="I2701" s="7">
        <v>71.394999999999996</v>
      </c>
      <c r="J2701" s="7">
        <v>76.620999999999995</v>
      </c>
      <c r="K2701" s="7">
        <v>64.816999999999993</v>
      </c>
      <c r="L2701" s="7">
        <v>74.619</v>
      </c>
      <c r="M2701" s="7">
        <v>87.283000000000001</v>
      </c>
      <c r="N2701" s="7">
        <v>62.316000000000003</v>
      </c>
      <c r="O2701" s="7"/>
    </row>
    <row r="2702" spans="1:15" x14ac:dyDescent="0.2">
      <c r="A2702" s="2">
        <v>1</v>
      </c>
      <c r="B2702" s="6" t="s">
        <v>20</v>
      </c>
      <c r="C2702" s="6">
        <v>0</v>
      </c>
      <c r="D2702" s="5" t="s">
        <v>221</v>
      </c>
      <c r="E2702" s="5" t="str">
        <f t="shared" si="744"/>
        <v/>
      </c>
      <c r="F2702" s="5" t="str">
        <f t="shared" si="743"/>
        <v/>
      </c>
      <c r="G2702" s="7">
        <v>109.107</v>
      </c>
      <c r="H2702" s="7">
        <v>95.727000000000004</v>
      </c>
      <c r="I2702" s="7">
        <v>73.375</v>
      </c>
      <c r="J2702" s="7">
        <v>79.021000000000001</v>
      </c>
      <c r="K2702" s="7">
        <v>67.25</v>
      </c>
      <c r="L2702" s="7">
        <v>76.650000000000006</v>
      </c>
      <c r="M2702" s="7">
        <v>88.944999999999993</v>
      </c>
      <c r="N2702" s="7">
        <v>65.263000000000005</v>
      </c>
      <c r="O2702" s="7"/>
    </row>
    <row r="2703" spans="1:15" x14ac:dyDescent="0.2">
      <c r="A2703" s="2">
        <v>1</v>
      </c>
      <c r="B2703" s="6" t="s">
        <v>21</v>
      </c>
      <c r="C2703" s="6">
        <v>0</v>
      </c>
      <c r="D2703" s="5" t="s">
        <v>221</v>
      </c>
      <c r="E2703" s="5" t="str">
        <f t="shared" si="744"/>
        <v/>
      </c>
      <c r="F2703" s="5" t="str">
        <f t="shared" si="743"/>
        <v/>
      </c>
      <c r="G2703" s="7">
        <v>103.804</v>
      </c>
      <c r="H2703" s="7">
        <v>94.143000000000001</v>
      </c>
      <c r="I2703" s="7">
        <v>76.700999999999993</v>
      </c>
      <c r="J2703" s="7">
        <v>82.138999999999996</v>
      </c>
      <c r="K2703" s="7">
        <v>73.89</v>
      </c>
      <c r="L2703" s="7">
        <v>81.471999999999994</v>
      </c>
      <c r="M2703" s="7">
        <v>91.162999999999997</v>
      </c>
      <c r="N2703" s="7">
        <v>69.923000000000002</v>
      </c>
      <c r="O2703" s="7"/>
    </row>
    <row r="2704" spans="1:15" x14ac:dyDescent="0.2">
      <c r="A2704" s="2">
        <v>1</v>
      </c>
      <c r="B2704" s="6" t="s">
        <v>22</v>
      </c>
      <c r="C2704" s="6">
        <v>0</v>
      </c>
      <c r="D2704" s="5" t="s">
        <v>221</v>
      </c>
      <c r="E2704" s="5" t="str">
        <f t="shared" si="744"/>
        <v/>
      </c>
      <c r="F2704" s="5" t="str">
        <f t="shared" si="743"/>
        <v/>
      </c>
      <c r="G2704" s="7">
        <v>107.245</v>
      </c>
      <c r="H2704" s="7">
        <v>95.881</v>
      </c>
      <c r="I2704" s="7">
        <v>80.387</v>
      </c>
      <c r="J2704" s="7">
        <v>85.65</v>
      </c>
      <c r="K2704" s="7">
        <v>74.956999999999994</v>
      </c>
      <c r="L2704" s="7">
        <v>83.840999999999994</v>
      </c>
      <c r="M2704" s="7">
        <v>92.492000000000004</v>
      </c>
      <c r="N2704" s="7">
        <v>74.352000000000004</v>
      </c>
      <c r="O2704" s="7"/>
    </row>
    <row r="2705" spans="1:15" x14ac:dyDescent="0.2">
      <c r="A2705" s="2">
        <v>1</v>
      </c>
      <c r="B2705" s="6" t="s">
        <v>23</v>
      </c>
      <c r="C2705" s="6">
        <v>0</v>
      </c>
      <c r="D2705" s="5" t="s">
        <v>221</v>
      </c>
      <c r="E2705" s="5" t="str">
        <f t="shared" si="744"/>
        <v/>
      </c>
      <c r="F2705" s="5" t="str">
        <f t="shared" si="743"/>
        <v/>
      </c>
      <c r="G2705" s="7">
        <v>104.35899999999999</v>
      </c>
      <c r="H2705" s="7">
        <v>95.096000000000004</v>
      </c>
      <c r="I2705" s="7">
        <v>84.073999999999998</v>
      </c>
      <c r="J2705" s="7">
        <v>88.289000000000001</v>
      </c>
      <c r="K2705" s="7">
        <v>80.561999999999998</v>
      </c>
      <c r="L2705" s="7">
        <v>88.409000000000006</v>
      </c>
      <c r="M2705" s="7">
        <v>95.414000000000001</v>
      </c>
      <c r="N2705" s="7">
        <v>80.218000000000004</v>
      </c>
      <c r="O2705" s="7"/>
    </row>
    <row r="2706" spans="1:15" x14ac:dyDescent="0.2">
      <c r="A2706" s="2">
        <v>1</v>
      </c>
      <c r="B2706" s="6" t="s">
        <v>24</v>
      </c>
      <c r="C2706" s="6">
        <v>0</v>
      </c>
      <c r="D2706" s="5" t="s">
        <v>221</v>
      </c>
      <c r="E2706" s="5" t="str">
        <f t="shared" si="744"/>
        <v/>
      </c>
      <c r="F2706" s="5" t="str">
        <f t="shared" si="743"/>
        <v/>
      </c>
      <c r="G2706" s="7">
        <v>106.937</v>
      </c>
      <c r="H2706" s="7">
        <v>96.992000000000004</v>
      </c>
      <c r="I2706" s="7">
        <v>87.391999999999996</v>
      </c>
      <c r="J2706" s="7">
        <v>90.063000000000002</v>
      </c>
      <c r="K2706" s="7">
        <v>81.721999999999994</v>
      </c>
      <c r="L2706" s="7">
        <v>90.102000000000004</v>
      </c>
      <c r="M2706" s="7">
        <v>93.772999999999996</v>
      </c>
      <c r="N2706" s="7">
        <v>81.948999999999998</v>
      </c>
      <c r="O2706" s="7"/>
    </row>
    <row r="2707" spans="1:15" x14ac:dyDescent="0.2">
      <c r="A2707" s="2">
        <v>1</v>
      </c>
      <c r="B2707" s="6" t="s">
        <v>25</v>
      </c>
      <c r="C2707" s="6">
        <v>0</v>
      </c>
      <c r="D2707" s="5" t="s">
        <v>221</v>
      </c>
      <c r="E2707" s="5" t="str">
        <f t="shared" si="744"/>
        <v/>
      </c>
      <c r="F2707" s="5" t="str">
        <f t="shared" si="743"/>
        <v/>
      </c>
      <c r="G2707" s="7">
        <v>110.425</v>
      </c>
      <c r="H2707" s="7">
        <v>100.32899999999999</v>
      </c>
      <c r="I2707" s="7">
        <v>95.745999999999995</v>
      </c>
      <c r="J2707" s="7">
        <v>92.858000000000004</v>
      </c>
      <c r="K2707" s="7">
        <v>86.706999999999994</v>
      </c>
      <c r="L2707" s="7">
        <v>95.430999999999997</v>
      </c>
      <c r="M2707" s="7">
        <v>91.438999999999993</v>
      </c>
      <c r="N2707" s="7">
        <v>87.549000000000007</v>
      </c>
      <c r="O2707" s="7"/>
    </row>
    <row r="2708" spans="1:15" x14ac:dyDescent="0.2">
      <c r="A2708" s="2">
        <v>1</v>
      </c>
      <c r="B2708" s="6" t="s">
        <v>26</v>
      </c>
      <c r="C2708" s="6">
        <v>0</v>
      </c>
      <c r="D2708" s="5" t="s">
        <v>221</v>
      </c>
      <c r="E2708" s="5" t="str">
        <f t="shared" si="744"/>
        <v/>
      </c>
      <c r="F2708" s="5" t="str">
        <f t="shared" si="743"/>
        <v/>
      </c>
      <c r="G2708" s="7">
        <v>111.21</v>
      </c>
      <c r="H2708" s="7">
        <v>101.947</v>
      </c>
      <c r="I2708" s="7">
        <v>99.186999999999998</v>
      </c>
      <c r="J2708" s="7">
        <v>95.203999999999994</v>
      </c>
      <c r="K2708" s="7">
        <v>89.188999999999993</v>
      </c>
      <c r="L2708" s="7">
        <v>97.293000000000006</v>
      </c>
      <c r="M2708" s="7">
        <v>97.099000000000004</v>
      </c>
      <c r="N2708" s="7">
        <v>96.308999999999997</v>
      </c>
      <c r="O2708" s="7"/>
    </row>
    <row r="2709" spans="1:15" x14ac:dyDescent="0.2">
      <c r="A2709" s="2">
        <v>1</v>
      </c>
      <c r="B2709" s="6" t="s">
        <v>27</v>
      </c>
      <c r="C2709" s="6">
        <v>0</v>
      </c>
      <c r="D2709" s="5" t="s">
        <v>221</v>
      </c>
      <c r="E2709" s="5" t="str">
        <f t="shared" si="744"/>
        <v/>
      </c>
      <c r="F2709" s="5" t="str">
        <f t="shared" si="743"/>
        <v/>
      </c>
      <c r="G2709" s="7">
        <v>105.128</v>
      </c>
      <c r="H2709" s="7">
        <v>97.52</v>
      </c>
      <c r="I2709" s="7">
        <v>98.427999999999997</v>
      </c>
      <c r="J2709" s="7">
        <v>97.876999999999995</v>
      </c>
      <c r="K2709" s="7">
        <v>93.626999999999995</v>
      </c>
      <c r="L2709" s="7">
        <v>100.931</v>
      </c>
      <c r="M2709" s="7">
        <v>99.986000000000004</v>
      </c>
      <c r="N2709" s="7">
        <v>98.412999999999997</v>
      </c>
      <c r="O2709" s="7"/>
    </row>
    <row r="2710" spans="1:15" x14ac:dyDescent="0.2">
      <c r="A2710" s="2">
        <v>1</v>
      </c>
      <c r="B2710" s="6" t="s">
        <v>28</v>
      </c>
      <c r="C2710" s="6">
        <v>0</v>
      </c>
      <c r="D2710" s="5" t="s">
        <v>221</v>
      </c>
      <c r="E2710" s="5" t="str">
        <f t="shared" si="744"/>
        <v/>
      </c>
      <c r="F2710" s="5" t="str">
        <f t="shared" si="743"/>
        <v/>
      </c>
      <c r="G2710" s="7">
        <v>99.477000000000004</v>
      </c>
      <c r="H2710" s="7">
        <v>97.111999999999995</v>
      </c>
      <c r="I2710" s="7">
        <v>99.001999999999995</v>
      </c>
      <c r="J2710" s="7">
        <v>100.045</v>
      </c>
      <c r="K2710" s="7">
        <v>99.522999999999996</v>
      </c>
      <c r="L2710" s="7">
        <v>101.946</v>
      </c>
      <c r="M2710" s="7">
        <v>102.07899999999999</v>
      </c>
      <c r="N2710" s="7">
        <v>101.06</v>
      </c>
      <c r="O2710" s="7"/>
    </row>
    <row r="2711" spans="1:15" x14ac:dyDescent="0.2">
      <c r="A2711" s="2">
        <v>1</v>
      </c>
      <c r="B2711" s="6" t="s">
        <v>29</v>
      </c>
      <c r="C2711" s="6">
        <v>0</v>
      </c>
      <c r="D2711" s="5" t="s">
        <v>221</v>
      </c>
      <c r="E2711" s="5" t="str">
        <f t="shared" si="744"/>
        <v/>
      </c>
      <c r="F2711" s="5" t="str">
        <f t="shared" si="743"/>
        <v/>
      </c>
      <c r="G2711" s="7">
        <v>100</v>
      </c>
      <c r="H2711" s="7">
        <v>100</v>
      </c>
      <c r="I2711" s="7">
        <v>100</v>
      </c>
      <c r="J2711" s="7">
        <v>100</v>
      </c>
      <c r="K2711" s="7">
        <v>100</v>
      </c>
      <c r="L2711" s="7">
        <v>100</v>
      </c>
      <c r="M2711" s="7">
        <v>100</v>
      </c>
      <c r="N2711" s="7">
        <v>100</v>
      </c>
      <c r="O2711" s="7"/>
    </row>
    <row r="2712" spans="1:15" x14ac:dyDescent="0.2">
      <c r="A2712" s="2">
        <v>1</v>
      </c>
      <c r="B2712" s="6" t="s">
        <v>30</v>
      </c>
      <c r="C2712" s="6">
        <v>0</v>
      </c>
      <c r="D2712" s="5" t="s">
        <v>221</v>
      </c>
      <c r="E2712" s="5" t="str">
        <f t="shared" si="744"/>
        <v/>
      </c>
      <c r="F2712" s="5" t="str">
        <f t="shared" si="743"/>
        <v/>
      </c>
      <c r="G2712" s="7">
        <v>107.804</v>
      </c>
      <c r="H2712" s="7">
        <v>104.931</v>
      </c>
      <c r="I2712" s="7">
        <v>104.398</v>
      </c>
      <c r="J2712" s="7">
        <v>100.456</v>
      </c>
      <c r="K2712" s="7">
        <v>96.84</v>
      </c>
      <c r="L2712" s="7">
        <v>99.492000000000004</v>
      </c>
      <c r="M2712" s="7">
        <v>101.497</v>
      </c>
      <c r="N2712" s="7">
        <v>105.961</v>
      </c>
      <c r="O2712" s="7"/>
    </row>
    <row r="2713" spans="1:15" x14ac:dyDescent="0.2">
      <c r="A2713" s="2">
        <v>1</v>
      </c>
      <c r="B2713" s="6" t="s">
        <v>31</v>
      </c>
      <c r="C2713" s="6">
        <v>0</v>
      </c>
      <c r="D2713" s="5" t="s">
        <v>221</v>
      </c>
      <c r="E2713" s="5" t="str">
        <f t="shared" si="744"/>
        <v/>
      </c>
      <c r="F2713" s="5" t="str">
        <f t="shared" si="743"/>
        <v/>
      </c>
      <c r="G2713" s="7">
        <v>100.55200000000001</v>
      </c>
      <c r="H2713" s="7">
        <v>99.762</v>
      </c>
      <c r="I2713" s="7">
        <v>103.307</v>
      </c>
      <c r="J2713" s="7">
        <v>105.718</v>
      </c>
      <c r="K2713" s="7">
        <v>102.74</v>
      </c>
      <c r="L2713" s="7">
        <v>103.553</v>
      </c>
      <c r="M2713" s="7">
        <v>107.41800000000001</v>
      </c>
      <c r="N2713" s="7">
        <v>110.971</v>
      </c>
      <c r="O2713" s="7"/>
    </row>
    <row r="2714" spans="1:15" x14ac:dyDescent="0.2">
      <c r="A2714" s="2">
        <v>1</v>
      </c>
      <c r="B2714" s="6" t="s">
        <v>32</v>
      </c>
      <c r="C2714" s="6">
        <v>0</v>
      </c>
      <c r="D2714" s="5" t="s">
        <v>221</v>
      </c>
      <c r="E2714" s="5" t="str">
        <f t="shared" si="744"/>
        <v/>
      </c>
      <c r="F2714" s="5" t="str">
        <f t="shared" si="743"/>
        <v/>
      </c>
      <c r="G2714" s="7">
        <v>100.02200000000001</v>
      </c>
      <c r="H2714" s="7">
        <v>102.107</v>
      </c>
      <c r="I2714" s="7">
        <v>107.11799999999999</v>
      </c>
      <c r="J2714" s="7">
        <v>118.333</v>
      </c>
      <c r="K2714" s="7">
        <v>107.09399999999999</v>
      </c>
      <c r="L2714" s="7">
        <v>104.907</v>
      </c>
      <c r="M2714" s="7">
        <v>113.113</v>
      </c>
      <c r="N2714" s="7">
        <v>121.164</v>
      </c>
      <c r="O2714" s="7"/>
    </row>
    <row r="2715" spans="1:15" x14ac:dyDescent="0.2">
      <c r="A2715" s="2">
        <v>1</v>
      </c>
      <c r="B2715" s="6" t="s">
        <v>33</v>
      </c>
      <c r="C2715" s="6">
        <v>0</v>
      </c>
      <c r="D2715" s="5" t="s">
        <v>221</v>
      </c>
      <c r="E2715" s="5" t="str">
        <f t="shared" si="744"/>
        <v/>
      </c>
      <c r="F2715" s="5" t="str">
        <f t="shared" si="743"/>
        <v/>
      </c>
      <c r="G2715" s="7">
        <v>95.093000000000004</v>
      </c>
      <c r="H2715" s="7">
        <v>101.253</v>
      </c>
      <c r="I2715" s="7">
        <v>111.961</v>
      </c>
      <c r="J2715" s="7">
        <v>132.10300000000001</v>
      </c>
      <c r="K2715" s="7">
        <v>117.738</v>
      </c>
      <c r="L2715" s="7">
        <v>110.575</v>
      </c>
      <c r="M2715" s="7">
        <v>116.93300000000001</v>
      </c>
      <c r="N2715" s="7">
        <v>130.91999999999999</v>
      </c>
      <c r="O2715" s="7"/>
    </row>
    <row r="2716" spans="1:15" x14ac:dyDescent="0.2">
      <c r="A2716" s="2">
        <v>1</v>
      </c>
      <c r="B2716" s="6" t="s">
        <v>34</v>
      </c>
      <c r="C2716" s="6">
        <v>0</v>
      </c>
      <c r="D2716" s="5" t="s">
        <v>221</v>
      </c>
      <c r="E2716" s="5" t="str">
        <f t="shared" si="744"/>
        <v/>
      </c>
      <c r="F2716" s="5" t="str">
        <f t="shared" si="743"/>
        <v/>
      </c>
      <c r="G2716" s="7">
        <v>110.682</v>
      </c>
      <c r="H2716" s="7">
        <v>113.675</v>
      </c>
      <c r="I2716" s="7">
        <v>117.61799999999999</v>
      </c>
      <c r="J2716" s="7">
        <v>137.72499999999999</v>
      </c>
      <c r="K2716" s="7">
        <v>106.26600000000001</v>
      </c>
      <c r="L2716" s="7">
        <v>103.46899999999999</v>
      </c>
      <c r="M2716" s="7">
        <v>107.108</v>
      </c>
      <c r="N2716" s="7">
        <v>125.979</v>
      </c>
      <c r="O2716" s="7"/>
    </row>
    <row r="2717" spans="1:15" x14ac:dyDescent="0.2">
      <c r="A2717" s="2">
        <v>1</v>
      </c>
      <c r="B2717" s="6" t="s">
        <v>35</v>
      </c>
      <c r="C2717" s="6">
        <v>0</v>
      </c>
      <c r="D2717" s="5" t="s">
        <v>221</v>
      </c>
      <c r="E2717" s="5" t="str">
        <f t="shared" si="744"/>
        <v/>
      </c>
      <c r="F2717" s="5" t="str">
        <f t="shared" si="743"/>
        <v/>
      </c>
      <c r="G2717" s="7">
        <v>98.052000000000007</v>
      </c>
      <c r="H2717" s="7">
        <v>97.272999999999996</v>
      </c>
      <c r="I2717" s="7">
        <v>91.840999999999994</v>
      </c>
      <c r="J2717" s="7">
        <v>141.56100000000001</v>
      </c>
      <c r="K2717" s="7">
        <v>93.665999999999997</v>
      </c>
      <c r="L2717" s="7">
        <v>94.415999999999997</v>
      </c>
      <c r="M2717" s="7">
        <v>125.62</v>
      </c>
      <c r="N2717" s="7">
        <v>115.372</v>
      </c>
      <c r="O2717" s="7"/>
    </row>
    <row r="2718" spans="1:15" x14ac:dyDescent="0.2">
      <c r="A2718" s="2">
        <v>1</v>
      </c>
      <c r="B2718" s="6" t="s">
        <v>36</v>
      </c>
      <c r="C2718" s="6">
        <v>0</v>
      </c>
      <c r="D2718" s="5" t="s">
        <v>221</v>
      </c>
      <c r="E2718" s="5" t="str">
        <f t="shared" si="744"/>
        <v/>
      </c>
      <c r="F2718" s="5" t="str">
        <f t="shared" si="743"/>
        <v/>
      </c>
      <c r="G2718" s="7">
        <v>87.367000000000004</v>
      </c>
      <c r="H2718" s="7">
        <v>82.144999999999996</v>
      </c>
      <c r="I2718" s="7">
        <v>64.492999999999995</v>
      </c>
      <c r="J2718" s="7">
        <v>144.98400000000001</v>
      </c>
      <c r="K2718" s="7">
        <v>73.817999999999998</v>
      </c>
      <c r="L2718" s="7">
        <v>78.510999999999996</v>
      </c>
      <c r="M2718" s="7">
        <v>144.51400000000001</v>
      </c>
      <c r="N2718" s="7">
        <v>93.200999999999993</v>
      </c>
      <c r="O2718" s="7"/>
    </row>
    <row r="2719" spans="1:15" x14ac:dyDescent="0.2">
      <c r="A2719" s="2">
        <v>1</v>
      </c>
      <c r="B2719" s="6" t="s">
        <v>37</v>
      </c>
      <c r="C2719" s="6">
        <v>0</v>
      </c>
      <c r="D2719" s="5" t="s">
        <v>221</v>
      </c>
      <c r="E2719" s="5" t="str">
        <f t="shared" si="744"/>
        <v/>
      </c>
      <c r="F2719" s="5" t="str">
        <f t="shared" si="743"/>
        <v/>
      </c>
      <c r="G2719" s="7">
        <v>91.647999999999996</v>
      </c>
      <c r="H2719" s="7">
        <v>90.231999999999999</v>
      </c>
      <c r="I2719" s="7">
        <v>66.337999999999994</v>
      </c>
      <c r="J2719" s="7">
        <v>141.41800000000001</v>
      </c>
      <c r="K2719" s="7">
        <v>72.382999999999996</v>
      </c>
      <c r="L2719" s="7">
        <v>73.519000000000005</v>
      </c>
      <c r="M2719" s="7">
        <v>138.95500000000001</v>
      </c>
      <c r="N2719" s="7">
        <v>92.179000000000002</v>
      </c>
      <c r="O2719" s="7"/>
    </row>
    <row r="2720" spans="1:15" x14ac:dyDescent="0.2">
      <c r="A2720" s="2">
        <v>1</v>
      </c>
      <c r="B2720" s="6" t="s">
        <v>63</v>
      </c>
      <c r="C2720" s="6">
        <v>0</v>
      </c>
      <c r="D2720" s="5" t="s">
        <v>221</v>
      </c>
      <c r="E2720" s="5" t="str">
        <f t="shared" si="744"/>
        <v/>
      </c>
      <c r="F2720" s="5" t="str">
        <f t="shared" si="743"/>
        <v/>
      </c>
      <c r="G2720" s="7">
        <v>94.081000000000003</v>
      </c>
      <c r="H2720" s="7">
        <v>94.564999999999998</v>
      </c>
      <c r="I2720" s="7">
        <v>65.924000000000007</v>
      </c>
      <c r="J2720" s="7">
        <v>140.577</v>
      </c>
      <c r="K2720" s="7">
        <v>70.070999999999998</v>
      </c>
      <c r="L2720" s="7">
        <v>69.712000000000003</v>
      </c>
      <c r="M2720" s="7">
        <v>142.09899999999999</v>
      </c>
      <c r="N2720" s="7">
        <v>93.677000000000007</v>
      </c>
      <c r="O2720" s="7"/>
    </row>
    <row r="2721" spans="1:15" x14ac:dyDescent="0.2">
      <c r="A2721" s="2">
        <v>0</v>
      </c>
      <c r="B2721" s="5" t="s">
        <v>220</v>
      </c>
      <c r="C2721" s="6" t="s">
        <v>0</v>
      </c>
      <c r="E2721" s="5" t="str">
        <f t="shared" si="744"/>
        <v/>
      </c>
      <c r="F2721" s="5" t="str">
        <f t="shared" si="743"/>
        <v/>
      </c>
    </row>
    <row r="2722" spans="1:15" x14ac:dyDescent="0.2">
      <c r="A2722" s="2">
        <v>1</v>
      </c>
      <c r="B2722" s="6" t="s">
        <v>13</v>
      </c>
      <c r="C2722" s="6">
        <v>0</v>
      </c>
      <c r="D2722" s="5" t="s">
        <v>222</v>
      </c>
      <c r="E2722" s="5" t="str">
        <f t="shared" si="744"/>
        <v/>
      </c>
      <c r="F2722" s="5" t="str">
        <f t="shared" si="743"/>
        <v/>
      </c>
      <c r="G2722" s="7">
        <v>109.88800000000001</v>
      </c>
      <c r="H2722" s="7">
        <v>98.700999999999993</v>
      </c>
      <c r="I2722" s="7">
        <v>83.003</v>
      </c>
      <c r="J2722" s="7">
        <v>71.126000000000005</v>
      </c>
      <c r="K2722" s="7">
        <v>75.534000000000006</v>
      </c>
      <c r="L2722" s="7">
        <v>84.094999999999999</v>
      </c>
      <c r="M2722" s="7">
        <v>72.820999999999998</v>
      </c>
      <c r="N2722" s="7">
        <v>60.444000000000003</v>
      </c>
      <c r="O2722" s="7"/>
    </row>
    <row r="2723" spans="1:15" x14ac:dyDescent="0.2">
      <c r="A2723" s="2">
        <v>1</v>
      </c>
      <c r="B2723" s="6" t="s">
        <v>15</v>
      </c>
      <c r="C2723" s="6">
        <v>0</v>
      </c>
      <c r="D2723" s="5" t="s">
        <v>222</v>
      </c>
      <c r="E2723" s="5" t="str">
        <f t="shared" si="744"/>
        <v/>
      </c>
      <c r="F2723" s="5" t="str">
        <f t="shared" si="743"/>
        <v/>
      </c>
      <c r="G2723" s="7">
        <v>109.973</v>
      </c>
      <c r="H2723" s="7">
        <v>97.637</v>
      </c>
      <c r="I2723" s="7">
        <v>82.19</v>
      </c>
      <c r="J2723" s="7">
        <v>71.510000000000005</v>
      </c>
      <c r="K2723" s="7">
        <v>74.736000000000004</v>
      </c>
      <c r="L2723" s="7">
        <v>84.179000000000002</v>
      </c>
      <c r="M2723" s="7">
        <v>73.831000000000003</v>
      </c>
      <c r="N2723" s="7">
        <v>60.682000000000002</v>
      </c>
      <c r="O2723" s="7"/>
    </row>
    <row r="2724" spans="1:15" x14ac:dyDescent="0.2">
      <c r="A2724" s="2">
        <v>1</v>
      </c>
      <c r="B2724" s="6" t="s">
        <v>16</v>
      </c>
      <c r="C2724" s="6">
        <v>0</v>
      </c>
      <c r="D2724" s="5" t="s">
        <v>222</v>
      </c>
      <c r="E2724" s="5" t="str">
        <f t="shared" si="744"/>
        <v/>
      </c>
      <c r="F2724" s="5" t="str">
        <f t="shared" si="743"/>
        <v/>
      </c>
      <c r="G2724" s="7">
        <v>111.11799999999999</v>
      </c>
      <c r="H2724" s="7">
        <v>98.516000000000005</v>
      </c>
      <c r="I2724" s="7">
        <v>80.763000000000005</v>
      </c>
      <c r="J2724" s="7">
        <v>72.700999999999993</v>
      </c>
      <c r="K2724" s="7">
        <v>72.682000000000002</v>
      </c>
      <c r="L2724" s="7">
        <v>81.98</v>
      </c>
      <c r="M2724" s="7">
        <v>75.876000000000005</v>
      </c>
      <c r="N2724" s="7">
        <v>61.28</v>
      </c>
      <c r="O2724" s="7"/>
    </row>
    <row r="2725" spans="1:15" x14ac:dyDescent="0.2">
      <c r="A2725" s="2">
        <v>1</v>
      </c>
      <c r="B2725" s="6" t="s">
        <v>17</v>
      </c>
      <c r="C2725" s="6">
        <v>0</v>
      </c>
      <c r="D2725" s="5" t="s">
        <v>222</v>
      </c>
      <c r="E2725" s="5" t="str">
        <f t="shared" si="744"/>
        <v/>
      </c>
      <c r="F2725" s="5" t="str">
        <f t="shared" si="743"/>
        <v/>
      </c>
      <c r="G2725" s="7">
        <v>113.193</v>
      </c>
      <c r="H2725" s="7">
        <v>98.326999999999998</v>
      </c>
      <c r="I2725" s="7">
        <v>78.861000000000004</v>
      </c>
      <c r="J2725" s="7">
        <v>74.533000000000001</v>
      </c>
      <c r="K2725" s="7">
        <v>69.668999999999997</v>
      </c>
      <c r="L2725" s="7">
        <v>80.203000000000003</v>
      </c>
      <c r="M2725" s="7">
        <v>80.718000000000004</v>
      </c>
      <c r="N2725" s="7">
        <v>63.655000000000001</v>
      </c>
      <c r="O2725" s="7"/>
    </row>
    <row r="2726" spans="1:15" x14ac:dyDescent="0.2">
      <c r="A2726" s="2">
        <v>1</v>
      </c>
      <c r="B2726" s="6" t="s">
        <v>18</v>
      </c>
      <c r="C2726" s="6">
        <v>0</v>
      </c>
      <c r="D2726" s="5" t="s">
        <v>222</v>
      </c>
      <c r="E2726" s="5" t="str">
        <f t="shared" si="744"/>
        <v/>
      </c>
      <c r="F2726" s="5" t="str">
        <f t="shared" si="743"/>
        <v/>
      </c>
      <c r="G2726" s="7">
        <v>108.78700000000001</v>
      </c>
      <c r="H2726" s="7">
        <v>93.161000000000001</v>
      </c>
      <c r="I2726" s="7">
        <v>70.382999999999996</v>
      </c>
      <c r="J2726" s="7">
        <v>76.322999999999993</v>
      </c>
      <c r="K2726" s="7">
        <v>64.697999999999993</v>
      </c>
      <c r="L2726" s="7">
        <v>75.55</v>
      </c>
      <c r="M2726" s="7">
        <v>87.534999999999997</v>
      </c>
      <c r="N2726" s="7">
        <v>61.61</v>
      </c>
      <c r="O2726" s="7"/>
    </row>
    <row r="2727" spans="1:15" x14ac:dyDescent="0.2">
      <c r="A2727" s="2">
        <v>1</v>
      </c>
      <c r="B2727" s="6" t="s">
        <v>19</v>
      </c>
      <c r="C2727" s="6">
        <v>0</v>
      </c>
      <c r="D2727" s="5" t="s">
        <v>222</v>
      </c>
      <c r="E2727" s="5" t="str">
        <f t="shared" si="744"/>
        <v/>
      </c>
      <c r="F2727" s="5" t="str">
        <f t="shared" si="743"/>
        <v/>
      </c>
      <c r="G2727" s="7">
        <v>110.15</v>
      </c>
      <c r="H2727" s="7">
        <v>95.68</v>
      </c>
      <c r="I2727" s="7">
        <v>71.394999999999996</v>
      </c>
      <c r="J2727" s="7">
        <v>76.620999999999995</v>
      </c>
      <c r="K2727" s="7">
        <v>64.816999999999993</v>
      </c>
      <c r="L2727" s="7">
        <v>74.619</v>
      </c>
      <c r="M2727" s="7">
        <v>87.283000000000001</v>
      </c>
      <c r="N2727" s="7">
        <v>62.316000000000003</v>
      </c>
      <c r="O2727" s="7"/>
    </row>
    <row r="2728" spans="1:15" x14ac:dyDescent="0.2">
      <c r="A2728" s="2">
        <v>1</v>
      </c>
      <c r="B2728" s="6" t="s">
        <v>20</v>
      </c>
      <c r="C2728" s="6">
        <v>0</v>
      </c>
      <c r="D2728" s="5" t="s">
        <v>222</v>
      </c>
      <c r="E2728" s="5" t="str">
        <f t="shared" si="744"/>
        <v/>
      </c>
      <c r="F2728" s="5" t="str">
        <f t="shared" si="743"/>
        <v/>
      </c>
      <c r="G2728" s="7">
        <v>109.107</v>
      </c>
      <c r="H2728" s="7">
        <v>95.727000000000004</v>
      </c>
      <c r="I2728" s="7">
        <v>73.375</v>
      </c>
      <c r="J2728" s="7">
        <v>79.021000000000001</v>
      </c>
      <c r="K2728" s="7">
        <v>67.25</v>
      </c>
      <c r="L2728" s="7">
        <v>76.650000000000006</v>
      </c>
      <c r="M2728" s="7">
        <v>88.944999999999993</v>
      </c>
      <c r="N2728" s="7">
        <v>65.263000000000005</v>
      </c>
      <c r="O2728" s="7"/>
    </row>
    <row r="2729" spans="1:15" x14ac:dyDescent="0.2">
      <c r="A2729" s="2">
        <v>1</v>
      </c>
      <c r="B2729" s="6" t="s">
        <v>21</v>
      </c>
      <c r="C2729" s="6">
        <v>0</v>
      </c>
      <c r="D2729" s="5" t="s">
        <v>222</v>
      </c>
      <c r="E2729" s="5" t="str">
        <f t="shared" si="744"/>
        <v/>
      </c>
      <c r="F2729" s="5" t="str">
        <f t="shared" si="743"/>
        <v/>
      </c>
      <c r="G2729" s="7">
        <v>103.804</v>
      </c>
      <c r="H2729" s="7">
        <v>94.143000000000001</v>
      </c>
      <c r="I2729" s="7">
        <v>76.700999999999993</v>
      </c>
      <c r="J2729" s="7">
        <v>82.138999999999996</v>
      </c>
      <c r="K2729" s="7">
        <v>73.89</v>
      </c>
      <c r="L2729" s="7">
        <v>81.471999999999994</v>
      </c>
      <c r="M2729" s="7">
        <v>91.162999999999997</v>
      </c>
      <c r="N2729" s="7">
        <v>69.923000000000002</v>
      </c>
      <c r="O2729" s="7"/>
    </row>
    <row r="2730" spans="1:15" x14ac:dyDescent="0.2">
      <c r="A2730" s="2">
        <v>1</v>
      </c>
      <c r="B2730" s="6" t="s">
        <v>22</v>
      </c>
      <c r="C2730" s="6">
        <v>0</v>
      </c>
      <c r="D2730" s="5" t="s">
        <v>222</v>
      </c>
      <c r="E2730" s="5" t="str">
        <f t="shared" si="744"/>
        <v/>
      </c>
      <c r="F2730" s="5" t="str">
        <f t="shared" si="743"/>
        <v/>
      </c>
      <c r="G2730" s="7">
        <v>107.245</v>
      </c>
      <c r="H2730" s="7">
        <v>95.881</v>
      </c>
      <c r="I2730" s="7">
        <v>80.387</v>
      </c>
      <c r="J2730" s="7">
        <v>85.65</v>
      </c>
      <c r="K2730" s="7">
        <v>74.956999999999994</v>
      </c>
      <c r="L2730" s="7">
        <v>83.840999999999994</v>
      </c>
      <c r="M2730" s="7">
        <v>92.492000000000004</v>
      </c>
      <c r="N2730" s="7">
        <v>74.352000000000004</v>
      </c>
      <c r="O2730" s="7"/>
    </row>
    <row r="2731" spans="1:15" x14ac:dyDescent="0.2">
      <c r="A2731" s="2">
        <v>1</v>
      </c>
      <c r="B2731" s="6" t="s">
        <v>23</v>
      </c>
      <c r="C2731" s="6">
        <v>0</v>
      </c>
      <c r="D2731" s="5" t="s">
        <v>222</v>
      </c>
      <c r="E2731" s="5" t="str">
        <f t="shared" si="744"/>
        <v/>
      </c>
      <c r="F2731" s="5" t="str">
        <f t="shared" si="743"/>
        <v/>
      </c>
      <c r="G2731" s="7">
        <v>104.35899999999999</v>
      </c>
      <c r="H2731" s="7">
        <v>95.096000000000004</v>
      </c>
      <c r="I2731" s="7">
        <v>84.073999999999998</v>
      </c>
      <c r="J2731" s="7">
        <v>88.289000000000001</v>
      </c>
      <c r="K2731" s="7">
        <v>80.561999999999998</v>
      </c>
      <c r="L2731" s="7">
        <v>88.409000000000006</v>
      </c>
      <c r="M2731" s="7">
        <v>95.414000000000001</v>
      </c>
      <c r="N2731" s="7">
        <v>80.218000000000004</v>
      </c>
      <c r="O2731" s="7"/>
    </row>
    <row r="2732" spans="1:15" x14ac:dyDescent="0.2">
      <c r="A2732" s="2">
        <v>1</v>
      </c>
      <c r="B2732" s="6" t="s">
        <v>24</v>
      </c>
      <c r="C2732" s="6">
        <v>0</v>
      </c>
      <c r="D2732" s="5" t="s">
        <v>222</v>
      </c>
      <c r="E2732" s="5" t="str">
        <f t="shared" si="744"/>
        <v/>
      </c>
      <c r="F2732" s="5" t="str">
        <f t="shared" si="743"/>
        <v/>
      </c>
      <c r="G2732" s="7">
        <v>106.937</v>
      </c>
      <c r="H2732" s="7">
        <v>96.992000000000004</v>
      </c>
      <c r="I2732" s="7">
        <v>87.391999999999996</v>
      </c>
      <c r="J2732" s="7">
        <v>90.063000000000002</v>
      </c>
      <c r="K2732" s="7">
        <v>81.721999999999994</v>
      </c>
      <c r="L2732" s="7">
        <v>90.102000000000004</v>
      </c>
      <c r="M2732" s="7">
        <v>93.772999999999996</v>
      </c>
      <c r="N2732" s="7">
        <v>81.948999999999998</v>
      </c>
      <c r="O2732" s="7"/>
    </row>
    <row r="2733" spans="1:15" x14ac:dyDescent="0.2">
      <c r="A2733" s="2">
        <v>1</v>
      </c>
      <c r="B2733" s="6" t="s">
        <v>25</v>
      </c>
      <c r="C2733" s="6">
        <v>0</v>
      </c>
      <c r="D2733" s="5" t="s">
        <v>222</v>
      </c>
      <c r="E2733" s="5" t="str">
        <f t="shared" si="744"/>
        <v/>
      </c>
      <c r="F2733" s="5" t="str">
        <f t="shared" si="743"/>
        <v/>
      </c>
      <c r="G2733" s="7">
        <v>110.425</v>
      </c>
      <c r="H2733" s="7">
        <v>100.32899999999999</v>
      </c>
      <c r="I2733" s="7">
        <v>95.745999999999995</v>
      </c>
      <c r="J2733" s="7">
        <v>92.858000000000004</v>
      </c>
      <c r="K2733" s="7">
        <v>86.706999999999994</v>
      </c>
      <c r="L2733" s="7">
        <v>95.430999999999997</v>
      </c>
      <c r="M2733" s="7">
        <v>91.438999999999993</v>
      </c>
      <c r="N2733" s="7">
        <v>87.549000000000007</v>
      </c>
      <c r="O2733" s="7"/>
    </row>
    <row r="2734" spans="1:15" x14ac:dyDescent="0.2">
      <c r="A2734" s="2">
        <v>1</v>
      </c>
      <c r="B2734" s="6" t="s">
        <v>26</v>
      </c>
      <c r="C2734" s="6">
        <v>0</v>
      </c>
      <c r="D2734" s="5" t="s">
        <v>222</v>
      </c>
      <c r="E2734" s="5" t="str">
        <f t="shared" si="744"/>
        <v/>
      </c>
      <c r="F2734" s="5" t="str">
        <f t="shared" si="743"/>
        <v/>
      </c>
      <c r="G2734" s="7">
        <v>111.21</v>
      </c>
      <c r="H2734" s="7">
        <v>101.947</v>
      </c>
      <c r="I2734" s="7">
        <v>99.186999999999998</v>
      </c>
      <c r="J2734" s="7">
        <v>95.203999999999994</v>
      </c>
      <c r="K2734" s="7">
        <v>89.188999999999993</v>
      </c>
      <c r="L2734" s="7">
        <v>97.293000000000006</v>
      </c>
      <c r="M2734" s="7">
        <v>97.099000000000004</v>
      </c>
      <c r="N2734" s="7">
        <v>96.308999999999997</v>
      </c>
      <c r="O2734" s="7"/>
    </row>
    <row r="2735" spans="1:15" x14ac:dyDescent="0.2">
      <c r="A2735" s="2">
        <v>1</v>
      </c>
      <c r="B2735" s="6" t="s">
        <v>27</v>
      </c>
      <c r="C2735" s="6">
        <v>0</v>
      </c>
      <c r="D2735" s="5" t="s">
        <v>222</v>
      </c>
      <c r="E2735" s="5" t="str">
        <f t="shared" si="744"/>
        <v/>
      </c>
      <c r="F2735" s="5" t="str">
        <f t="shared" si="743"/>
        <v/>
      </c>
      <c r="G2735" s="7">
        <v>105.128</v>
      </c>
      <c r="H2735" s="7">
        <v>97.52</v>
      </c>
      <c r="I2735" s="7">
        <v>98.427999999999997</v>
      </c>
      <c r="J2735" s="7">
        <v>97.876999999999995</v>
      </c>
      <c r="K2735" s="7">
        <v>93.626999999999995</v>
      </c>
      <c r="L2735" s="7">
        <v>100.931</v>
      </c>
      <c r="M2735" s="7">
        <v>99.986000000000004</v>
      </c>
      <c r="N2735" s="7">
        <v>98.412999999999997</v>
      </c>
      <c r="O2735" s="7"/>
    </row>
    <row r="2736" spans="1:15" x14ac:dyDescent="0.2">
      <c r="A2736" s="2">
        <v>1</v>
      </c>
      <c r="B2736" s="6" t="s">
        <v>28</v>
      </c>
      <c r="C2736" s="6">
        <v>0</v>
      </c>
      <c r="D2736" s="5" t="s">
        <v>222</v>
      </c>
      <c r="E2736" s="5" t="str">
        <f t="shared" si="744"/>
        <v/>
      </c>
      <c r="F2736" s="5" t="str">
        <f t="shared" si="743"/>
        <v/>
      </c>
      <c r="G2736" s="7">
        <v>99.477000000000004</v>
      </c>
      <c r="H2736" s="7">
        <v>97.111999999999995</v>
      </c>
      <c r="I2736" s="7">
        <v>99.001999999999995</v>
      </c>
      <c r="J2736" s="7">
        <v>100.045</v>
      </c>
      <c r="K2736" s="7">
        <v>99.522999999999996</v>
      </c>
      <c r="L2736" s="7">
        <v>101.946</v>
      </c>
      <c r="M2736" s="7">
        <v>102.07899999999999</v>
      </c>
      <c r="N2736" s="7">
        <v>101.06</v>
      </c>
      <c r="O2736" s="7"/>
    </row>
    <row r="2737" spans="1:15" x14ac:dyDescent="0.2">
      <c r="A2737" s="2">
        <v>1</v>
      </c>
      <c r="B2737" s="6" t="s">
        <v>29</v>
      </c>
      <c r="C2737" s="6">
        <v>0</v>
      </c>
      <c r="D2737" s="5" t="s">
        <v>222</v>
      </c>
      <c r="E2737" s="5" t="str">
        <f t="shared" si="744"/>
        <v/>
      </c>
      <c r="F2737" s="5" t="str">
        <f t="shared" si="743"/>
        <v/>
      </c>
      <c r="G2737" s="7">
        <v>100</v>
      </c>
      <c r="H2737" s="7">
        <v>100</v>
      </c>
      <c r="I2737" s="7">
        <v>100</v>
      </c>
      <c r="J2737" s="7">
        <v>100</v>
      </c>
      <c r="K2737" s="7">
        <v>100</v>
      </c>
      <c r="L2737" s="7">
        <v>100</v>
      </c>
      <c r="M2737" s="7">
        <v>100</v>
      </c>
      <c r="N2737" s="7">
        <v>100</v>
      </c>
      <c r="O2737" s="7"/>
    </row>
    <row r="2738" spans="1:15" x14ac:dyDescent="0.2">
      <c r="A2738" s="2">
        <v>1</v>
      </c>
      <c r="B2738" s="6" t="s">
        <v>30</v>
      </c>
      <c r="C2738" s="6">
        <v>0</v>
      </c>
      <c r="D2738" s="5" t="s">
        <v>222</v>
      </c>
      <c r="E2738" s="5" t="str">
        <f t="shared" si="744"/>
        <v/>
      </c>
      <c r="F2738" s="5" t="str">
        <f t="shared" si="743"/>
        <v/>
      </c>
      <c r="G2738" s="7">
        <v>107.804</v>
      </c>
      <c r="H2738" s="7">
        <v>104.931</v>
      </c>
      <c r="I2738" s="7">
        <v>104.398</v>
      </c>
      <c r="J2738" s="7">
        <v>100.456</v>
      </c>
      <c r="K2738" s="7">
        <v>96.84</v>
      </c>
      <c r="L2738" s="7">
        <v>99.492000000000004</v>
      </c>
      <c r="M2738" s="7">
        <v>101.497</v>
      </c>
      <c r="N2738" s="7">
        <v>105.961</v>
      </c>
      <c r="O2738" s="7"/>
    </row>
    <row r="2739" spans="1:15" x14ac:dyDescent="0.2">
      <c r="A2739" s="2">
        <v>1</v>
      </c>
      <c r="B2739" s="6" t="s">
        <v>31</v>
      </c>
      <c r="C2739" s="6">
        <v>0</v>
      </c>
      <c r="D2739" s="5" t="s">
        <v>222</v>
      </c>
      <c r="E2739" s="5" t="str">
        <f t="shared" si="744"/>
        <v/>
      </c>
      <c r="F2739" s="5" t="str">
        <f t="shared" si="743"/>
        <v/>
      </c>
      <c r="G2739" s="7">
        <v>100.55200000000001</v>
      </c>
      <c r="H2739" s="7">
        <v>99.762</v>
      </c>
      <c r="I2739" s="7">
        <v>103.307</v>
      </c>
      <c r="J2739" s="7">
        <v>105.718</v>
      </c>
      <c r="K2739" s="7">
        <v>102.74</v>
      </c>
      <c r="L2739" s="7">
        <v>103.553</v>
      </c>
      <c r="M2739" s="7">
        <v>107.41800000000001</v>
      </c>
      <c r="N2739" s="7">
        <v>110.971</v>
      </c>
      <c r="O2739" s="7"/>
    </row>
    <row r="2740" spans="1:15" x14ac:dyDescent="0.2">
      <c r="A2740" s="2">
        <v>1</v>
      </c>
      <c r="B2740" s="6" t="s">
        <v>32</v>
      </c>
      <c r="C2740" s="6">
        <v>0</v>
      </c>
      <c r="D2740" s="5" t="s">
        <v>222</v>
      </c>
      <c r="E2740" s="5" t="str">
        <f t="shared" si="744"/>
        <v/>
      </c>
      <c r="F2740" s="5" t="str">
        <f t="shared" si="743"/>
        <v/>
      </c>
      <c r="G2740" s="7">
        <v>100.02200000000001</v>
      </c>
      <c r="H2740" s="7">
        <v>102.107</v>
      </c>
      <c r="I2740" s="7">
        <v>107.11799999999999</v>
      </c>
      <c r="J2740" s="7">
        <v>118.333</v>
      </c>
      <c r="K2740" s="7">
        <v>107.09399999999999</v>
      </c>
      <c r="L2740" s="7">
        <v>104.907</v>
      </c>
      <c r="M2740" s="7">
        <v>113.113</v>
      </c>
      <c r="N2740" s="7">
        <v>121.164</v>
      </c>
      <c r="O2740" s="7"/>
    </row>
    <row r="2741" spans="1:15" x14ac:dyDescent="0.2">
      <c r="A2741" s="2">
        <v>1</v>
      </c>
      <c r="B2741" s="6" t="s">
        <v>33</v>
      </c>
      <c r="C2741" s="6">
        <v>0</v>
      </c>
      <c r="D2741" s="5" t="s">
        <v>222</v>
      </c>
      <c r="E2741" s="5" t="str">
        <f t="shared" si="744"/>
        <v/>
      </c>
      <c r="F2741" s="5" t="str">
        <f t="shared" si="743"/>
        <v/>
      </c>
      <c r="G2741" s="7">
        <v>95.093000000000004</v>
      </c>
      <c r="H2741" s="7">
        <v>101.253</v>
      </c>
      <c r="I2741" s="7">
        <v>111.961</v>
      </c>
      <c r="J2741" s="7">
        <v>132.10300000000001</v>
      </c>
      <c r="K2741" s="7">
        <v>117.738</v>
      </c>
      <c r="L2741" s="7">
        <v>110.575</v>
      </c>
      <c r="M2741" s="7">
        <v>116.93300000000001</v>
      </c>
      <c r="N2741" s="7">
        <v>130.91999999999999</v>
      </c>
      <c r="O2741" s="7"/>
    </row>
    <row r="2742" spans="1:15" x14ac:dyDescent="0.2">
      <c r="A2742" s="2">
        <v>1</v>
      </c>
      <c r="B2742" s="6" t="s">
        <v>34</v>
      </c>
      <c r="C2742" s="6">
        <v>0</v>
      </c>
      <c r="D2742" s="5" t="s">
        <v>222</v>
      </c>
      <c r="E2742" s="5" t="str">
        <f t="shared" si="744"/>
        <v/>
      </c>
      <c r="F2742" s="5" t="str">
        <f t="shared" si="743"/>
        <v/>
      </c>
      <c r="G2742" s="7">
        <v>110.682</v>
      </c>
      <c r="H2742" s="7">
        <v>113.675</v>
      </c>
      <c r="I2742" s="7">
        <v>117.61799999999999</v>
      </c>
      <c r="J2742" s="7">
        <v>137.72499999999999</v>
      </c>
      <c r="K2742" s="7">
        <v>106.26600000000001</v>
      </c>
      <c r="L2742" s="7">
        <v>103.46899999999999</v>
      </c>
      <c r="M2742" s="7">
        <v>107.108</v>
      </c>
      <c r="N2742" s="7">
        <v>125.979</v>
      </c>
      <c r="O2742" s="7"/>
    </row>
    <row r="2743" spans="1:15" x14ac:dyDescent="0.2">
      <c r="A2743" s="2">
        <v>1</v>
      </c>
      <c r="B2743" s="6" t="s">
        <v>35</v>
      </c>
      <c r="C2743" s="6">
        <v>0</v>
      </c>
      <c r="D2743" s="5" t="s">
        <v>222</v>
      </c>
      <c r="E2743" s="5" t="str">
        <f t="shared" si="744"/>
        <v/>
      </c>
      <c r="F2743" s="5" t="str">
        <f t="shared" si="743"/>
        <v/>
      </c>
      <c r="G2743" s="7">
        <v>98.052000000000007</v>
      </c>
      <c r="H2743" s="7">
        <v>97.272999999999996</v>
      </c>
      <c r="I2743" s="7">
        <v>91.840999999999994</v>
      </c>
      <c r="J2743" s="7">
        <v>141.56100000000001</v>
      </c>
      <c r="K2743" s="7">
        <v>93.665999999999997</v>
      </c>
      <c r="L2743" s="7">
        <v>94.415999999999997</v>
      </c>
      <c r="M2743" s="7">
        <v>125.62</v>
      </c>
      <c r="N2743" s="7">
        <v>115.372</v>
      </c>
      <c r="O2743" s="7"/>
    </row>
    <row r="2744" spans="1:15" x14ac:dyDescent="0.2">
      <c r="A2744" s="2">
        <v>1</v>
      </c>
      <c r="B2744" s="6" t="s">
        <v>36</v>
      </c>
      <c r="C2744" s="6">
        <v>0</v>
      </c>
      <c r="D2744" s="5" t="s">
        <v>222</v>
      </c>
      <c r="E2744" s="5" t="str">
        <f t="shared" si="744"/>
        <v/>
      </c>
      <c r="F2744" s="5" t="str">
        <f t="shared" si="743"/>
        <v/>
      </c>
      <c r="G2744" s="7">
        <v>87.367000000000004</v>
      </c>
      <c r="H2744" s="7">
        <v>82.144999999999996</v>
      </c>
      <c r="I2744" s="7">
        <v>64.492999999999995</v>
      </c>
      <c r="J2744" s="7">
        <v>144.98400000000001</v>
      </c>
      <c r="K2744" s="7">
        <v>73.817999999999998</v>
      </c>
      <c r="L2744" s="7">
        <v>78.510999999999996</v>
      </c>
      <c r="M2744" s="7">
        <v>144.51400000000001</v>
      </c>
      <c r="N2744" s="7">
        <v>93.200999999999993</v>
      </c>
      <c r="O2744" s="7"/>
    </row>
    <row r="2745" spans="1:15" x14ac:dyDescent="0.2">
      <c r="A2745" s="2">
        <v>1</v>
      </c>
      <c r="B2745" s="6" t="s">
        <v>37</v>
      </c>
      <c r="C2745" s="6">
        <v>0</v>
      </c>
      <c r="D2745" s="5" t="s">
        <v>222</v>
      </c>
      <c r="E2745" s="5" t="str">
        <f t="shared" si="744"/>
        <v/>
      </c>
      <c r="F2745" s="5" t="str">
        <f t="shared" si="743"/>
        <v/>
      </c>
      <c r="G2745" s="7">
        <v>91.647999999999996</v>
      </c>
      <c r="H2745" s="7">
        <v>90.231999999999999</v>
      </c>
      <c r="I2745" s="7">
        <v>66.337999999999994</v>
      </c>
      <c r="J2745" s="7">
        <v>141.41800000000001</v>
      </c>
      <c r="K2745" s="7">
        <v>72.382999999999996</v>
      </c>
      <c r="L2745" s="7">
        <v>73.519000000000005</v>
      </c>
      <c r="M2745" s="7">
        <v>138.95500000000001</v>
      </c>
      <c r="N2745" s="7">
        <v>92.179000000000002</v>
      </c>
      <c r="O2745" s="7"/>
    </row>
    <row r="2746" spans="1:15" x14ac:dyDescent="0.2">
      <c r="A2746" s="2">
        <v>1</v>
      </c>
      <c r="B2746" s="6" t="s">
        <v>63</v>
      </c>
      <c r="C2746" s="6">
        <v>0</v>
      </c>
      <c r="D2746" s="5" t="s">
        <v>222</v>
      </c>
      <c r="E2746" s="5" t="str">
        <f t="shared" si="744"/>
        <v/>
      </c>
      <c r="F2746" s="5" t="str">
        <f t="shared" si="743"/>
        <v/>
      </c>
      <c r="G2746" s="7">
        <v>94.081000000000003</v>
      </c>
      <c r="H2746" s="7">
        <v>94.564999999999998</v>
      </c>
      <c r="I2746" s="7">
        <v>65.924000000000007</v>
      </c>
      <c r="J2746" s="7">
        <v>140.577</v>
      </c>
      <c r="K2746" s="7">
        <v>70.070999999999998</v>
      </c>
      <c r="L2746" s="7">
        <v>69.712000000000003</v>
      </c>
      <c r="M2746" s="7">
        <v>142.09899999999999</v>
      </c>
      <c r="N2746" s="7">
        <v>93.677000000000007</v>
      </c>
      <c r="O2746" s="7"/>
    </row>
    <row r="2747" spans="1:15" x14ac:dyDescent="0.2">
      <c r="A2747" s="2">
        <v>0</v>
      </c>
      <c r="B2747" s="5" t="s">
        <v>223</v>
      </c>
      <c r="C2747" s="6" t="s">
        <v>0</v>
      </c>
      <c r="E2747" s="5" t="str">
        <f t="shared" si="744"/>
        <v/>
      </c>
      <c r="F2747" s="5" t="str">
        <f t="shared" si="743"/>
        <v/>
      </c>
    </row>
    <row r="2748" spans="1:15" x14ac:dyDescent="0.2">
      <c r="A2748" s="2">
        <v>1</v>
      </c>
      <c r="B2748" s="6" t="s">
        <v>13</v>
      </c>
      <c r="C2748" s="6">
        <v>0</v>
      </c>
      <c r="D2748" s="5" t="s">
        <v>224</v>
      </c>
      <c r="E2748" s="5" t="str">
        <f t="shared" si="744"/>
        <v/>
      </c>
      <c r="F2748" s="5" t="str">
        <f t="shared" si="743"/>
        <v/>
      </c>
      <c r="G2748" s="7">
        <v>89.251999999999995</v>
      </c>
      <c r="H2748" s="7">
        <v>94.551000000000002</v>
      </c>
      <c r="I2748" s="7">
        <v>103.95699999999999</v>
      </c>
      <c r="J2748" s="7">
        <v>66.055999999999997</v>
      </c>
      <c r="K2748" s="7">
        <v>116.47499999999999</v>
      </c>
      <c r="L2748" s="7">
        <v>109.94799999999999</v>
      </c>
      <c r="M2748" s="7">
        <v>64.275999999999996</v>
      </c>
      <c r="N2748" s="7">
        <v>66.819000000000003</v>
      </c>
      <c r="O2748" s="7"/>
    </row>
    <row r="2749" spans="1:15" x14ac:dyDescent="0.2">
      <c r="A2749" s="2">
        <v>1</v>
      </c>
      <c r="B2749" s="6" t="s">
        <v>15</v>
      </c>
      <c r="C2749" s="6">
        <v>0</v>
      </c>
      <c r="D2749" s="5" t="s">
        <v>224</v>
      </c>
      <c r="E2749" s="5" t="str">
        <f t="shared" si="744"/>
        <v/>
      </c>
      <c r="F2749" s="5" t="str">
        <f t="shared" si="743"/>
        <v/>
      </c>
      <c r="G2749" s="7">
        <v>84.04</v>
      </c>
      <c r="H2749" s="7">
        <v>89.453000000000003</v>
      </c>
      <c r="I2749" s="7">
        <v>99.289000000000001</v>
      </c>
      <c r="J2749" s="7">
        <v>65.495999999999995</v>
      </c>
      <c r="K2749" s="7">
        <v>118.14400000000001</v>
      </c>
      <c r="L2749" s="7">
        <v>110.995</v>
      </c>
      <c r="M2749" s="7">
        <v>68.516999999999996</v>
      </c>
      <c r="N2749" s="7">
        <v>68.03</v>
      </c>
      <c r="O2749" s="7"/>
    </row>
    <row r="2750" spans="1:15" x14ac:dyDescent="0.2">
      <c r="A2750" s="2">
        <v>1</v>
      </c>
      <c r="B2750" s="6" t="s">
        <v>16</v>
      </c>
      <c r="C2750" s="6">
        <v>0</v>
      </c>
      <c r="D2750" s="5" t="s">
        <v>224</v>
      </c>
      <c r="E2750" s="5" t="str">
        <f t="shared" si="744"/>
        <v/>
      </c>
      <c r="F2750" s="5" t="str">
        <f t="shared" si="743"/>
        <v/>
      </c>
      <c r="G2750" s="7">
        <v>85.206999999999994</v>
      </c>
      <c r="H2750" s="7">
        <v>91.347999999999999</v>
      </c>
      <c r="I2750" s="7">
        <v>98.522000000000006</v>
      </c>
      <c r="J2750" s="7">
        <v>66.335999999999999</v>
      </c>
      <c r="K2750" s="7">
        <v>115.626</v>
      </c>
      <c r="L2750" s="7">
        <v>107.85299999999999</v>
      </c>
      <c r="M2750" s="7">
        <v>74.936000000000007</v>
      </c>
      <c r="N2750" s="7">
        <v>73.828000000000003</v>
      </c>
      <c r="O2750" s="7"/>
    </row>
    <row r="2751" spans="1:15" x14ac:dyDescent="0.2">
      <c r="A2751" s="2">
        <v>1</v>
      </c>
      <c r="B2751" s="6" t="s">
        <v>17</v>
      </c>
      <c r="C2751" s="6">
        <v>0</v>
      </c>
      <c r="D2751" s="5" t="s">
        <v>224</v>
      </c>
      <c r="E2751" s="5" t="str">
        <f t="shared" si="744"/>
        <v/>
      </c>
      <c r="F2751" s="5" t="str">
        <f t="shared" si="743"/>
        <v/>
      </c>
      <c r="G2751" s="7">
        <v>86.391999999999996</v>
      </c>
      <c r="H2751" s="7">
        <v>90.823999999999998</v>
      </c>
      <c r="I2751" s="7">
        <v>93.677999999999997</v>
      </c>
      <c r="J2751" s="7">
        <v>67.016000000000005</v>
      </c>
      <c r="K2751" s="7">
        <v>108.43300000000001</v>
      </c>
      <c r="L2751" s="7">
        <v>103.14100000000001</v>
      </c>
      <c r="M2751" s="7">
        <v>77.444000000000003</v>
      </c>
      <c r="N2751" s="7">
        <v>72.546999999999997</v>
      </c>
      <c r="O2751" s="7"/>
    </row>
    <row r="2752" spans="1:15" x14ac:dyDescent="0.2">
      <c r="A2752" s="2">
        <v>1</v>
      </c>
      <c r="B2752" s="6" t="s">
        <v>18</v>
      </c>
      <c r="C2752" s="6">
        <v>0</v>
      </c>
      <c r="D2752" s="5" t="s">
        <v>224</v>
      </c>
      <c r="E2752" s="5" t="str">
        <f t="shared" si="744"/>
        <v/>
      </c>
      <c r="F2752" s="5" t="str">
        <f t="shared" si="743"/>
        <v/>
      </c>
      <c r="G2752" s="7">
        <v>84.712999999999994</v>
      </c>
      <c r="H2752" s="7">
        <v>88.257999999999996</v>
      </c>
      <c r="I2752" s="7">
        <v>81.789000000000001</v>
      </c>
      <c r="J2752" s="7">
        <v>67.126000000000005</v>
      </c>
      <c r="K2752" s="7">
        <v>96.548000000000002</v>
      </c>
      <c r="L2752" s="7">
        <v>92.67</v>
      </c>
      <c r="M2752" s="7">
        <v>85.028000000000006</v>
      </c>
      <c r="N2752" s="7">
        <v>69.543000000000006</v>
      </c>
      <c r="O2752" s="7"/>
    </row>
    <row r="2753" spans="1:15" x14ac:dyDescent="0.2">
      <c r="A2753" s="2">
        <v>1</v>
      </c>
      <c r="B2753" s="6" t="s">
        <v>19</v>
      </c>
      <c r="C2753" s="6">
        <v>0</v>
      </c>
      <c r="D2753" s="5" t="s">
        <v>224</v>
      </c>
      <c r="E2753" s="5" t="str">
        <f t="shared" si="744"/>
        <v/>
      </c>
      <c r="F2753" s="5" t="str">
        <f t="shared" si="743"/>
        <v/>
      </c>
      <c r="G2753" s="7">
        <v>90.301000000000002</v>
      </c>
      <c r="H2753" s="7">
        <v>95.671999999999997</v>
      </c>
      <c r="I2753" s="7">
        <v>87.658000000000001</v>
      </c>
      <c r="J2753" s="7">
        <v>68.551000000000002</v>
      </c>
      <c r="K2753" s="7">
        <v>97.072999999999993</v>
      </c>
      <c r="L2753" s="7">
        <v>91.623000000000005</v>
      </c>
      <c r="M2753" s="7">
        <v>84.98</v>
      </c>
      <c r="N2753" s="7">
        <v>74.492000000000004</v>
      </c>
      <c r="O2753" s="7"/>
    </row>
    <row r="2754" spans="1:15" x14ac:dyDescent="0.2">
      <c r="A2754" s="2">
        <v>1</v>
      </c>
      <c r="B2754" s="6" t="s">
        <v>20</v>
      </c>
      <c r="C2754" s="6">
        <v>0</v>
      </c>
      <c r="D2754" s="5" t="s">
        <v>224</v>
      </c>
      <c r="E2754" s="5" t="str">
        <f t="shared" si="744"/>
        <v/>
      </c>
      <c r="F2754" s="5" t="str">
        <f t="shared" si="743"/>
        <v/>
      </c>
      <c r="G2754" s="7">
        <v>92.352000000000004</v>
      </c>
      <c r="H2754" s="7">
        <v>98.188999999999993</v>
      </c>
      <c r="I2754" s="7">
        <v>89.963999999999999</v>
      </c>
      <c r="J2754" s="7">
        <v>72.338999999999999</v>
      </c>
      <c r="K2754" s="7">
        <v>97.414000000000001</v>
      </c>
      <c r="L2754" s="7">
        <v>91.623000000000005</v>
      </c>
      <c r="M2754" s="7">
        <v>86.567999999999998</v>
      </c>
      <c r="N2754" s="7">
        <v>77.88</v>
      </c>
      <c r="O2754" s="7"/>
    </row>
    <row r="2755" spans="1:15" x14ac:dyDescent="0.2">
      <c r="A2755" s="2">
        <v>1</v>
      </c>
      <c r="B2755" s="6" t="s">
        <v>21</v>
      </c>
      <c r="C2755" s="6">
        <v>0</v>
      </c>
      <c r="D2755" s="5" t="s">
        <v>224</v>
      </c>
      <c r="E2755" s="5" t="str">
        <f t="shared" si="744"/>
        <v/>
      </c>
      <c r="F2755" s="5" t="str">
        <f t="shared" si="743"/>
        <v/>
      </c>
      <c r="G2755" s="7">
        <v>89.492999999999995</v>
      </c>
      <c r="H2755" s="7">
        <v>96.742000000000004</v>
      </c>
      <c r="I2755" s="7">
        <v>89.650999999999996</v>
      </c>
      <c r="J2755" s="7">
        <v>84.978999999999999</v>
      </c>
      <c r="K2755" s="7">
        <v>100.17700000000001</v>
      </c>
      <c r="L2755" s="7">
        <v>92.67</v>
      </c>
      <c r="M2755" s="7">
        <v>87.674999999999997</v>
      </c>
      <c r="N2755" s="7">
        <v>78.602000000000004</v>
      </c>
      <c r="O2755" s="7"/>
    </row>
    <row r="2756" spans="1:15" x14ac:dyDescent="0.2">
      <c r="A2756" s="2">
        <v>1</v>
      </c>
      <c r="B2756" s="6" t="s">
        <v>22</v>
      </c>
      <c r="C2756" s="6">
        <v>0</v>
      </c>
      <c r="D2756" s="5" t="s">
        <v>224</v>
      </c>
      <c r="E2756" s="5" t="str">
        <f t="shared" si="744"/>
        <v/>
      </c>
      <c r="F2756" s="5" t="str">
        <f t="shared" si="743"/>
        <v/>
      </c>
      <c r="G2756" s="7">
        <v>91.016999999999996</v>
      </c>
      <c r="H2756" s="7">
        <v>97.289000000000001</v>
      </c>
      <c r="I2756" s="7">
        <v>92.194999999999993</v>
      </c>
      <c r="J2756" s="7">
        <v>93.981999999999999</v>
      </c>
      <c r="K2756" s="7">
        <v>101.295</v>
      </c>
      <c r="L2756" s="7">
        <v>94.763999999999996</v>
      </c>
      <c r="M2756" s="7">
        <v>92.037000000000006</v>
      </c>
      <c r="N2756" s="7">
        <v>84.853999999999999</v>
      </c>
      <c r="O2756" s="7"/>
    </row>
    <row r="2757" spans="1:15" x14ac:dyDescent="0.2">
      <c r="A2757" s="2">
        <v>1</v>
      </c>
      <c r="B2757" s="6" t="s">
        <v>23</v>
      </c>
      <c r="C2757" s="6">
        <v>0</v>
      </c>
      <c r="D2757" s="5" t="s">
        <v>224</v>
      </c>
      <c r="E2757" s="5" t="str">
        <f t="shared" si="744"/>
        <v/>
      </c>
      <c r="F2757" s="5" t="str">
        <f t="shared" si="743"/>
        <v/>
      </c>
      <c r="G2757" s="7">
        <v>94.793999999999997</v>
      </c>
      <c r="H2757" s="7">
        <v>101.818</v>
      </c>
      <c r="I2757" s="7">
        <v>98.619</v>
      </c>
      <c r="J2757" s="7">
        <v>94.322999999999993</v>
      </c>
      <c r="K2757" s="7">
        <v>104.035</v>
      </c>
      <c r="L2757" s="7">
        <v>96.858999999999995</v>
      </c>
      <c r="M2757" s="7">
        <v>95.498999999999995</v>
      </c>
      <c r="N2757" s="7">
        <v>94.18</v>
      </c>
      <c r="O2757" s="7"/>
    </row>
    <row r="2758" spans="1:15" x14ac:dyDescent="0.2">
      <c r="A2758" s="2">
        <v>1</v>
      </c>
      <c r="B2758" s="6" t="s">
        <v>24</v>
      </c>
      <c r="C2758" s="6">
        <v>0</v>
      </c>
      <c r="D2758" s="5" t="s">
        <v>224</v>
      </c>
      <c r="E2758" s="5" t="str">
        <f t="shared" si="744"/>
        <v/>
      </c>
      <c r="F2758" s="5" t="str">
        <f t="shared" si="743"/>
        <v/>
      </c>
      <c r="G2758" s="7">
        <v>101.239</v>
      </c>
      <c r="H2758" s="7">
        <v>109.976</v>
      </c>
      <c r="I2758" s="7">
        <v>107.09699999999999</v>
      </c>
      <c r="J2758" s="7">
        <v>102.372</v>
      </c>
      <c r="K2758" s="7">
        <v>105.786</v>
      </c>
      <c r="L2758" s="7">
        <v>97.382000000000005</v>
      </c>
      <c r="M2758" s="7">
        <v>92.668000000000006</v>
      </c>
      <c r="N2758" s="7">
        <v>99.245000000000005</v>
      </c>
      <c r="O2758" s="7"/>
    </row>
    <row r="2759" spans="1:15" x14ac:dyDescent="0.2">
      <c r="A2759" s="2">
        <v>1</v>
      </c>
      <c r="B2759" s="6" t="s">
        <v>25</v>
      </c>
      <c r="C2759" s="6">
        <v>0</v>
      </c>
      <c r="D2759" s="5" t="s">
        <v>224</v>
      </c>
      <c r="E2759" s="5" t="str">
        <f t="shared" si="744"/>
        <v/>
      </c>
      <c r="F2759" s="5" t="str">
        <f t="shared" si="743"/>
        <v/>
      </c>
      <c r="G2759" s="7">
        <v>116.348</v>
      </c>
      <c r="H2759" s="7">
        <v>124.459</v>
      </c>
      <c r="I2759" s="7">
        <v>124.459</v>
      </c>
      <c r="J2759" s="7">
        <v>105.86</v>
      </c>
      <c r="K2759" s="7">
        <v>106.97199999999999</v>
      </c>
      <c r="L2759" s="7">
        <v>100</v>
      </c>
      <c r="M2759" s="7">
        <v>90.405000000000001</v>
      </c>
      <c r="N2759" s="7">
        <v>112.518</v>
      </c>
      <c r="O2759" s="7"/>
    </row>
    <row r="2760" spans="1:15" x14ac:dyDescent="0.2">
      <c r="A2760" s="2">
        <v>1</v>
      </c>
      <c r="B2760" s="6" t="s">
        <v>26</v>
      </c>
      <c r="C2760" s="6">
        <v>0</v>
      </c>
      <c r="D2760" s="5" t="s">
        <v>224</v>
      </c>
      <c r="E2760" s="5" t="str">
        <f t="shared" si="744"/>
        <v/>
      </c>
      <c r="F2760" s="5" t="str">
        <f t="shared" ref="F2760:F2823" si="745">IF(LEN(E2760)=0,"",E2760&amp;B2760)</f>
        <v/>
      </c>
      <c r="G2760" s="7">
        <v>105.78700000000001</v>
      </c>
      <c r="H2760" s="7">
        <v>112.68899999999999</v>
      </c>
      <c r="I2760" s="7">
        <v>116.229</v>
      </c>
      <c r="J2760" s="7">
        <v>119.655</v>
      </c>
      <c r="K2760" s="7">
        <v>109.871</v>
      </c>
      <c r="L2760" s="7">
        <v>103.14100000000001</v>
      </c>
      <c r="M2760" s="7">
        <v>97.959000000000003</v>
      </c>
      <c r="N2760" s="7">
        <v>113.857</v>
      </c>
      <c r="O2760" s="7"/>
    </row>
    <row r="2761" spans="1:15" x14ac:dyDescent="0.2">
      <c r="A2761" s="2">
        <v>1</v>
      </c>
      <c r="B2761" s="6" t="s">
        <v>27</v>
      </c>
      <c r="C2761" s="6">
        <v>0</v>
      </c>
      <c r="D2761" s="5" t="s">
        <v>224</v>
      </c>
      <c r="E2761" s="5" t="str">
        <f t="shared" ref="E2761:E2824" si="746">IF(C2761=0,IF(LEN(D2761)&lt;&gt;3,"",D2761),IF(LEN(D2761)&lt;&gt;4,"",LEFT(D2761,3)))</f>
        <v/>
      </c>
      <c r="F2761" s="5" t="str">
        <f t="shared" si="745"/>
        <v/>
      </c>
      <c r="G2761" s="7">
        <v>99.765000000000001</v>
      </c>
      <c r="H2761" s="7">
        <v>103.404</v>
      </c>
      <c r="I2761" s="7">
        <v>106.111</v>
      </c>
      <c r="J2761" s="7">
        <v>113.759</v>
      </c>
      <c r="K2761" s="7">
        <v>106.36</v>
      </c>
      <c r="L2761" s="7">
        <v>102.61799999999999</v>
      </c>
      <c r="M2761" s="7">
        <v>105.983</v>
      </c>
      <c r="N2761" s="7">
        <v>112.459</v>
      </c>
      <c r="O2761" s="7"/>
    </row>
    <row r="2762" spans="1:15" x14ac:dyDescent="0.2">
      <c r="A2762" s="2">
        <v>1</v>
      </c>
      <c r="B2762" s="6" t="s">
        <v>28</v>
      </c>
      <c r="C2762" s="6">
        <v>0</v>
      </c>
      <c r="D2762" s="5" t="s">
        <v>224</v>
      </c>
      <c r="E2762" s="5" t="str">
        <f t="shared" si="746"/>
        <v/>
      </c>
      <c r="F2762" s="5" t="str">
        <f t="shared" si="745"/>
        <v/>
      </c>
      <c r="G2762" s="7">
        <v>103.104</v>
      </c>
      <c r="H2762" s="7">
        <v>103.163</v>
      </c>
      <c r="I2762" s="7">
        <v>107.48399999999999</v>
      </c>
      <c r="J2762" s="7">
        <v>92.655000000000001</v>
      </c>
      <c r="K2762" s="7">
        <v>104.249</v>
      </c>
      <c r="L2762" s="7">
        <v>104.188</v>
      </c>
      <c r="M2762" s="7">
        <v>100.43600000000001</v>
      </c>
      <c r="N2762" s="7">
        <v>107.95399999999999</v>
      </c>
      <c r="O2762" s="7"/>
    </row>
    <row r="2763" spans="1:15" x14ac:dyDescent="0.2">
      <c r="A2763" s="2">
        <v>1</v>
      </c>
      <c r="B2763" s="6" t="s">
        <v>29</v>
      </c>
      <c r="C2763" s="6">
        <v>0</v>
      </c>
      <c r="D2763" s="5" t="s">
        <v>224</v>
      </c>
      <c r="E2763" s="5" t="str">
        <f t="shared" si="746"/>
        <v/>
      </c>
      <c r="F2763" s="5" t="str">
        <f t="shared" si="745"/>
        <v/>
      </c>
      <c r="G2763" s="7">
        <v>100</v>
      </c>
      <c r="H2763" s="7">
        <v>100</v>
      </c>
      <c r="I2763" s="7">
        <v>100</v>
      </c>
      <c r="J2763" s="7">
        <v>100</v>
      </c>
      <c r="K2763" s="7">
        <v>100</v>
      </c>
      <c r="L2763" s="7">
        <v>100</v>
      </c>
      <c r="M2763" s="7">
        <v>100</v>
      </c>
      <c r="N2763" s="7">
        <v>100</v>
      </c>
      <c r="O2763" s="7"/>
    </row>
    <row r="2764" spans="1:15" x14ac:dyDescent="0.2">
      <c r="A2764" s="2">
        <v>1</v>
      </c>
      <c r="B2764" s="6" t="s">
        <v>30</v>
      </c>
      <c r="C2764" s="6">
        <v>0</v>
      </c>
      <c r="D2764" s="5" t="s">
        <v>224</v>
      </c>
      <c r="E2764" s="5" t="str">
        <f t="shared" si="746"/>
        <v/>
      </c>
      <c r="F2764" s="5" t="str">
        <f t="shared" si="745"/>
        <v/>
      </c>
      <c r="G2764" s="7">
        <v>109.32599999999999</v>
      </c>
      <c r="H2764" s="7">
        <v>107.16</v>
      </c>
      <c r="I2764" s="7">
        <v>106.038</v>
      </c>
      <c r="J2764" s="7">
        <v>101.48099999999999</v>
      </c>
      <c r="K2764" s="7">
        <v>96.992999999999995</v>
      </c>
      <c r="L2764" s="7">
        <v>98.953000000000003</v>
      </c>
      <c r="M2764" s="7">
        <v>102.066</v>
      </c>
      <c r="N2764" s="7">
        <v>108.22799999999999</v>
      </c>
      <c r="O2764" s="7"/>
    </row>
    <row r="2765" spans="1:15" x14ac:dyDescent="0.2">
      <c r="A2765" s="2">
        <v>1</v>
      </c>
      <c r="B2765" s="6" t="s">
        <v>31</v>
      </c>
      <c r="C2765" s="6">
        <v>0</v>
      </c>
      <c r="D2765" s="5" t="s">
        <v>224</v>
      </c>
      <c r="E2765" s="5" t="str">
        <f t="shared" si="746"/>
        <v/>
      </c>
      <c r="F2765" s="5" t="str">
        <f t="shared" si="745"/>
        <v/>
      </c>
      <c r="G2765" s="7">
        <v>107.21899999999999</v>
      </c>
      <c r="H2765" s="7">
        <v>107.46</v>
      </c>
      <c r="I2765" s="7">
        <v>110.273</v>
      </c>
      <c r="J2765" s="7">
        <v>114.837</v>
      </c>
      <c r="K2765" s="7">
        <v>102.849</v>
      </c>
      <c r="L2765" s="7">
        <v>102.61799999999999</v>
      </c>
      <c r="M2765" s="7">
        <v>96.313000000000002</v>
      </c>
      <c r="N2765" s="7">
        <v>106.208</v>
      </c>
      <c r="O2765" s="7"/>
    </row>
    <row r="2766" spans="1:15" x14ac:dyDescent="0.2">
      <c r="A2766" s="2">
        <v>1</v>
      </c>
      <c r="B2766" s="6" t="s">
        <v>32</v>
      </c>
      <c r="C2766" s="6">
        <v>0</v>
      </c>
      <c r="D2766" s="5" t="s">
        <v>224</v>
      </c>
      <c r="E2766" s="5" t="str">
        <f t="shared" si="746"/>
        <v/>
      </c>
      <c r="F2766" s="5" t="str">
        <f t="shared" si="745"/>
        <v/>
      </c>
      <c r="G2766" s="7">
        <v>121.94499999999999</v>
      </c>
      <c r="H2766" s="7">
        <v>117.982</v>
      </c>
      <c r="I2766" s="7">
        <v>121.071</v>
      </c>
      <c r="J2766" s="7">
        <v>130.77000000000001</v>
      </c>
      <c r="K2766" s="7">
        <v>99.283000000000001</v>
      </c>
      <c r="L2766" s="7">
        <v>102.61799999999999</v>
      </c>
      <c r="M2766" s="7">
        <v>96.641999999999996</v>
      </c>
      <c r="N2766" s="7">
        <v>117.005</v>
      </c>
      <c r="O2766" s="7"/>
    </row>
    <row r="2767" spans="1:15" x14ac:dyDescent="0.2">
      <c r="A2767" s="2">
        <v>1</v>
      </c>
      <c r="B2767" s="6" t="s">
        <v>33</v>
      </c>
      <c r="C2767" s="6">
        <v>0</v>
      </c>
      <c r="D2767" s="5" t="s">
        <v>224</v>
      </c>
      <c r="E2767" s="5" t="str">
        <f t="shared" si="746"/>
        <v/>
      </c>
      <c r="F2767" s="5" t="str">
        <f t="shared" si="745"/>
        <v/>
      </c>
      <c r="G2767" s="7">
        <v>119.29300000000001</v>
      </c>
      <c r="H2767" s="7">
        <v>118.43600000000001</v>
      </c>
      <c r="I2767" s="7">
        <v>119.056</v>
      </c>
      <c r="J2767" s="7">
        <v>153.458</v>
      </c>
      <c r="K2767" s="7">
        <v>99.801000000000002</v>
      </c>
      <c r="L2767" s="7">
        <v>100.524</v>
      </c>
      <c r="M2767" s="7">
        <v>103.417</v>
      </c>
      <c r="N2767" s="7">
        <v>123.125</v>
      </c>
      <c r="O2767" s="7"/>
    </row>
    <row r="2768" spans="1:15" x14ac:dyDescent="0.2">
      <c r="A2768" s="2">
        <v>1</v>
      </c>
      <c r="B2768" s="6" t="s">
        <v>34</v>
      </c>
      <c r="C2768" s="6">
        <v>0</v>
      </c>
      <c r="D2768" s="5" t="s">
        <v>224</v>
      </c>
      <c r="E2768" s="5" t="str">
        <f t="shared" si="746"/>
        <v/>
      </c>
      <c r="F2768" s="5" t="str">
        <f t="shared" si="745"/>
        <v/>
      </c>
      <c r="G2768" s="7">
        <v>112.38800000000001</v>
      </c>
      <c r="H2768" s="7">
        <v>112.896</v>
      </c>
      <c r="I2768" s="7">
        <v>112.30500000000001</v>
      </c>
      <c r="J2768" s="7">
        <v>134.75</v>
      </c>
      <c r="K2768" s="7">
        <v>99.926000000000002</v>
      </c>
      <c r="L2768" s="7">
        <v>99.475999999999999</v>
      </c>
      <c r="M2768" s="7">
        <v>115.045</v>
      </c>
      <c r="N2768" s="7">
        <v>129.20099999999999</v>
      </c>
      <c r="O2768" s="7"/>
    </row>
    <row r="2769" spans="1:15" x14ac:dyDescent="0.2">
      <c r="A2769" s="2">
        <v>1</v>
      </c>
      <c r="B2769" s="6" t="s">
        <v>35</v>
      </c>
      <c r="C2769" s="6">
        <v>0</v>
      </c>
      <c r="D2769" s="5" t="s">
        <v>224</v>
      </c>
      <c r="E2769" s="5" t="str">
        <f t="shared" si="746"/>
        <v/>
      </c>
      <c r="F2769" s="5" t="str">
        <f t="shared" si="745"/>
        <v/>
      </c>
      <c r="G2769" s="7">
        <v>111.30800000000001</v>
      </c>
      <c r="H2769" s="7">
        <v>112.15</v>
      </c>
      <c r="I2769" s="7">
        <v>104.51600000000001</v>
      </c>
      <c r="J2769" s="7">
        <v>124.47</v>
      </c>
      <c r="K2769" s="7">
        <v>93.899000000000001</v>
      </c>
      <c r="L2769" s="7">
        <v>93.194000000000003</v>
      </c>
      <c r="M2769" s="7">
        <v>121.462</v>
      </c>
      <c r="N2769" s="7">
        <v>126.94799999999999</v>
      </c>
      <c r="O2769" s="7"/>
    </row>
    <row r="2770" spans="1:15" x14ac:dyDescent="0.2">
      <c r="A2770" s="2">
        <v>1</v>
      </c>
      <c r="B2770" s="6" t="s">
        <v>36</v>
      </c>
      <c r="C2770" s="6">
        <v>0</v>
      </c>
      <c r="D2770" s="5" t="s">
        <v>224</v>
      </c>
      <c r="E2770" s="5" t="str">
        <f t="shared" si="746"/>
        <v/>
      </c>
      <c r="F2770" s="5" t="str">
        <f t="shared" si="745"/>
        <v/>
      </c>
      <c r="G2770" s="7">
        <v>101.349</v>
      </c>
      <c r="H2770" s="7">
        <v>102.92700000000001</v>
      </c>
      <c r="I2770" s="7">
        <v>79.754999999999995</v>
      </c>
      <c r="J2770" s="7">
        <v>130.77600000000001</v>
      </c>
      <c r="K2770" s="7">
        <v>78.692999999999998</v>
      </c>
      <c r="L2770" s="7">
        <v>77.486999999999995</v>
      </c>
      <c r="M2770" s="7">
        <v>124.23</v>
      </c>
      <c r="N2770" s="7">
        <v>99.078999999999994</v>
      </c>
      <c r="O2770" s="7"/>
    </row>
    <row r="2771" spans="1:15" x14ac:dyDescent="0.2">
      <c r="A2771" s="2">
        <v>1</v>
      </c>
      <c r="B2771" s="6" t="s">
        <v>37</v>
      </c>
      <c r="C2771" s="6">
        <v>0</v>
      </c>
      <c r="D2771" s="5" t="s">
        <v>224</v>
      </c>
      <c r="E2771" s="5" t="str">
        <f t="shared" si="746"/>
        <v/>
      </c>
      <c r="F2771" s="5" t="str">
        <f t="shared" si="745"/>
        <v/>
      </c>
      <c r="G2771" s="7">
        <v>110.982</v>
      </c>
      <c r="H2771" s="7">
        <v>110.426</v>
      </c>
      <c r="I2771" s="7">
        <v>79.784000000000006</v>
      </c>
      <c r="J2771" s="7">
        <v>129.18600000000001</v>
      </c>
      <c r="K2771" s="7">
        <v>71.888999999999996</v>
      </c>
      <c r="L2771" s="7">
        <v>72.251000000000005</v>
      </c>
      <c r="M2771" s="7">
        <v>125.245</v>
      </c>
      <c r="N2771" s="7">
        <v>99.926000000000002</v>
      </c>
      <c r="O2771" s="7"/>
    </row>
    <row r="2772" spans="1:15" x14ac:dyDescent="0.2">
      <c r="A2772" s="2">
        <v>1</v>
      </c>
      <c r="B2772" s="6" t="s">
        <v>63</v>
      </c>
      <c r="C2772" s="6">
        <v>0</v>
      </c>
      <c r="D2772" s="5" t="s">
        <v>224</v>
      </c>
      <c r="E2772" s="5" t="str">
        <f t="shared" si="746"/>
        <v/>
      </c>
      <c r="F2772" s="5" t="str">
        <f t="shared" si="745"/>
        <v/>
      </c>
      <c r="G2772" s="7">
        <v>118.908</v>
      </c>
      <c r="H2772" s="7">
        <v>116.998</v>
      </c>
      <c r="I2772" s="7">
        <v>83.307000000000002</v>
      </c>
      <c r="J2772" s="7">
        <v>129.91399999999999</v>
      </c>
      <c r="K2772" s="7">
        <v>70.06</v>
      </c>
      <c r="L2772" s="7">
        <v>71.203999999999994</v>
      </c>
      <c r="M2772" s="7">
        <v>120.846</v>
      </c>
      <c r="N2772" s="7">
        <v>100.67400000000001</v>
      </c>
      <c r="O2772" s="7"/>
    </row>
    <row r="2773" spans="1:15" x14ac:dyDescent="0.2">
      <c r="A2773" s="2">
        <v>0</v>
      </c>
      <c r="B2773" s="5" t="s">
        <v>225</v>
      </c>
      <c r="C2773" s="6" t="s">
        <v>0</v>
      </c>
      <c r="E2773" s="5" t="str">
        <f t="shared" si="746"/>
        <v/>
      </c>
      <c r="F2773" s="5" t="str">
        <f t="shared" si="745"/>
        <v/>
      </c>
    </row>
    <row r="2774" spans="1:15" x14ac:dyDescent="0.2">
      <c r="A2774" s="2">
        <v>1</v>
      </c>
      <c r="B2774" s="6" t="s">
        <v>13</v>
      </c>
      <c r="C2774" s="6">
        <v>0</v>
      </c>
      <c r="D2774" s="5" t="s">
        <v>226</v>
      </c>
      <c r="E2774" s="5" t="str">
        <f t="shared" si="746"/>
        <v/>
      </c>
      <c r="F2774" s="5" t="str">
        <f t="shared" si="745"/>
        <v/>
      </c>
      <c r="G2774" s="7">
        <v>79.372</v>
      </c>
      <c r="H2774" s="7">
        <v>85.51</v>
      </c>
      <c r="I2774" s="7">
        <v>87.638999999999996</v>
      </c>
      <c r="J2774" s="7">
        <v>76.055999999999997</v>
      </c>
      <c r="K2774" s="7">
        <v>110.416</v>
      </c>
      <c r="L2774" s="7">
        <v>102.49</v>
      </c>
      <c r="M2774" s="7">
        <v>75.697000000000003</v>
      </c>
      <c r="N2774" s="7">
        <v>66.34</v>
      </c>
      <c r="O2774" s="7"/>
    </row>
    <row r="2775" spans="1:15" x14ac:dyDescent="0.2">
      <c r="A2775" s="2">
        <v>1</v>
      </c>
      <c r="B2775" s="6" t="s">
        <v>15</v>
      </c>
      <c r="C2775" s="6">
        <v>0</v>
      </c>
      <c r="D2775" s="5" t="s">
        <v>226</v>
      </c>
      <c r="E2775" s="5" t="str">
        <f t="shared" si="746"/>
        <v/>
      </c>
      <c r="F2775" s="5" t="str">
        <f t="shared" si="745"/>
        <v/>
      </c>
      <c r="G2775" s="7">
        <v>80.388999999999996</v>
      </c>
      <c r="H2775" s="7">
        <v>86.71</v>
      </c>
      <c r="I2775" s="7">
        <v>92.733999999999995</v>
      </c>
      <c r="J2775" s="7">
        <v>77.802999999999997</v>
      </c>
      <c r="K2775" s="7">
        <v>115.35599999999999</v>
      </c>
      <c r="L2775" s="7">
        <v>106.946</v>
      </c>
      <c r="M2775" s="7">
        <v>75.527000000000001</v>
      </c>
      <c r="N2775" s="7">
        <v>70.039000000000001</v>
      </c>
      <c r="O2775" s="7"/>
    </row>
    <row r="2776" spans="1:15" x14ac:dyDescent="0.2">
      <c r="A2776" s="2">
        <v>1</v>
      </c>
      <c r="B2776" s="6" t="s">
        <v>16</v>
      </c>
      <c r="C2776" s="6">
        <v>0</v>
      </c>
      <c r="D2776" s="5" t="s">
        <v>226</v>
      </c>
      <c r="E2776" s="5" t="str">
        <f t="shared" si="746"/>
        <v/>
      </c>
      <c r="F2776" s="5" t="str">
        <f t="shared" si="745"/>
        <v/>
      </c>
      <c r="G2776" s="7">
        <v>75.641999999999996</v>
      </c>
      <c r="H2776" s="7">
        <v>82.183999999999997</v>
      </c>
      <c r="I2776" s="7">
        <v>87.462000000000003</v>
      </c>
      <c r="J2776" s="7">
        <v>80.602000000000004</v>
      </c>
      <c r="K2776" s="7">
        <v>115.627</v>
      </c>
      <c r="L2776" s="7">
        <v>106.422</v>
      </c>
      <c r="M2776" s="7">
        <v>79.772000000000006</v>
      </c>
      <c r="N2776" s="7">
        <v>69.771000000000001</v>
      </c>
      <c r="O2776" s="7"/>
    </row>
    <row r="2777" spans="1:15" x14ac:dyDescent="0.2">
      <c r="A2777" s="2">
        <v>1</v>
      </c>
      <c r="B2777" s="6" t="s">
        <v>17</v>
      </c>
      <c r="C2777" s="6">
        <v>0</v>
      </c>
      <c r="D2777" s="5" t="s">
        <v>226</v>
      </c>
      <c r="E2777" s="5" t="str">
        <f t="shared" si="746"/>
        <v/>
      </c>
      <c r="F2777" s="5" t="str">
        <f t="shared" si="745"/>
        <v/>
      </c>
      <c r="G2777" s="7">
        <v>75.174999999999997</v>
      </c>
      <c r="H2777" s="7">
        <v>80.259</v>
      </c>
      <c r="I2777" s="7">
        <v>85.623000000000005</v>
      </c>
      <c r="J2777" s="7">
        <v>82.635000000000005</v>
      </c>
      <c r="K2777" s="7">
        <v>113.898</v>
      </c>
      <c r="L2777" s="7">
        <v>106.684</v>
      </c>
      <c r="M2777" s="7">
        <v>85.238</v>
      </c>
      <c r="N2777" s="7">
        <v>72.983000000000004</v>
      </c>
      <c r="O2777" s="7"/>
    </row>
    <row r="2778" spans="1:15" x14ac:dyDescent="0.2">
      <c r="A2778" s="2">
        <v>1</v>
      </c>
      <c r="B2778" s="6" t="s">
        <v>18</v>
      </c>
      <c r="C2778" s="6">
        <v>0</v>
      </c>
      <c r="D2778" s="5" t="s">
        <v>226</v>
      </c>
      <c r="E2778" s="5" t="str">
        <f t="shared" si="746"/>
        <v/>
      </c>
      <c r="F2778" s="5" t="str">
        <f t="shared" si="745"/>
        <v/>
      </c>
      <c r="G2778" s="7">
        <v>77.584000000000003</v>
      </c>
      <c r="H2778" s="7">
        <v>81.852999999999994</v>
      </c>
      <c r="I2778" s="7">
        <v>79.814999999999998</v>
      </c>
      <c r="J2778" s="7">
        <v>84.816999999999993</v>
      </c>
      <c r="K2778" s="7">
        <v>102.876</v>
      </c>
      <c r="L2778" s="7">
        <v>97.51</v>
      </c>
      <c r="M2778" s="7">
        <v>86.603999999999999</v>
      </c>
      <c r="N2778" s="7">
        <v>69.123000000000005</v>
      </c>
      <c r="O2778" s="7"/>
    </row>
    <row r="2779" spans="1:15" x14ac:dyDescent="0.2">
      <c r="A2779" s="2">
        <v>1</v>
      </c>
      <c r="B2779" s="6" t="s">
        <v>19</v>
      </c>
      <c r="C2779" s="6">
        <v>0</v>
      </c>
      <c r="D2779" s="5" t="s">
        <v>226</v>
      </c>
      <c r="E2779" s="5" t="str">
        <f t="shared" si="746"/>
        <v/>
      </c>
      <c r="F2779" s="5" t="str">
        <f t="shared" si="745"/>
        <v/>
      </c>
      <c r="G2779" s="7">
        <v>85.558999999999997</v>
      </c>
      <c r="H2779" s="7">
        <v>91.513000000000005</v>
      </c>
      <c r="I2779" s="7">
        <v>85.396000000000001</v>
      </c>
      <c r="J2779" s="7">
        <v>84.718000000000004</v>
      </c>
      <c r="K2779" s="7">
        <v>99.81</v>
      </c>
      <c r="L2779" s="7">
        <v>93.316000000000003</v>
      </c>
      <c r="M2779" s="7">
        <v>87.203000000000003</v>
      </c>
      <c r="N2779" s="7">
        <v>74.468000000000004</v>
      </c>
      <c r="O2779" s="7"/>
    </row>
    <row r="2780" spans="1:15" x14ac:dyDescent="0.2">
      <c r="A2780" s="2">
        <v>1</v>
      </c>
      <c r="B2780" s="6" t="s">
        <v>20</v>
      </c>
      <c r="C2780" s="6">
        <v>0</v>
      </c>
      <c r="D2780" s="5" t="s">
        <v>226</v>
      </c>
      <c r="E2780" s="5" t="str">
        <f t="shared" si="746"/>
        <v/>
      </c>
      <c r="F2780" s="5" t="str">
        <f t="shared" si="745"/>
        <v/>
      </c>
      <c r="G2780" s="7">
        <v>85.287000000000006</v>
      </c>
      <c r="H2780" s="7">
        <v>91.995000000000005</v>
      </c>
      <c r="I2780" s="7">
        <v>85.966999999999999</v>
      </c>
      <c r="J2780" s="7">
        <v>86.593999999999994</v>
      </c>
      <c r="K2780" s="7">
        <v>100.797</v>
      </c>
      <c r="L2780" s="7">
        <v>93.447000000000003</v>
      </c>
      <c r="M2780" s="7">
        <v>86.808000000000007</v>
      </c>
      <c r="N2780" s="7">
        <v>74.626000000000005</v>
      </c>
      <c r="O2780" s="7"/>
    </row>
    <row r="2781" spans="1:15" x14ac:dyDescent="0.2">
      <c r="A2781" s="2">
        <v>1</v>
      </c>
      <c r="B2781" s="6" t="s">
        <v>21</v>
      </c>
      <c r="C2781" s="6">
        <v>0</v>
      </c>
      <c r="D2781" s="5" t="s">
        <v>226</v>
      </c>
      <c r="E2781" s="5" t="str">
        <f t="shared" si="746"/>
        <v/>
      </c>
      <c r="F2781" s="5" t="str">
        <f t="shared" si="745"/>
        <v/>
      </c>
      <c r="G2781" s="7">
        <v>86.84</v>
      </c>
      <c r="H2781" s="7">
        <v>94.926000000000002</v>
      </c>
      <c r="I2781" s="7">
        <v>90.695999999999998</v>
      </c>
      <c r="J2781" s="7">
        <v>89.179000000000002</v>
      </c>
      <c r="K2781" s="7">
        <v>104.441</v>
      </c>
      <c r="L2781" s="7">
        <v>95.543999999999997</v>
      </c>
      <c r="M2781" s="7">
        <v>88.567999999999998</v>
      </c>
      <c r="N2781" s="7">
        <v>80.328000000000003</v>
      </c>
      <c r="O2781" s="7"/>
    </row>
    <row r="2782" spans="1:15" x14ac:dyDescent="0.2">
      <c r="A2782" s="2">
        <v>1</v>
      </c>
      <c r="B2782" s="6" t="s">
        <v>22</v>
      </c>
      <c r="C2782" s="6">
        <v>0</v>
      </c>
      <c r="D2782" s="5" t="s">
        <v>226</v>
      </c>
      <c r="E2782" s="5" t="str">
        <f t="shared" si="746"/>
        <v/>
      </c>
      <c r="F2782" s="5" t="str">
        <f t="shared" si="745"/>
        <v/>
      </c>
      <c r="G2782" s="7">
        <v>88.272000000000006</v>
      </c>
      <c r="H2782" s="7">
        <v>95.408000000000001</v>
      </c>
      <c r="I2782" s="7">
        <v>92.781999999999996</v>
      </c>
      <c r="J2782" s="7">
        <v>92.605000000000004</v>
      </c>
      <c r="K2782" s="7">
        <v>105.10899999999999</v>
      </c>
      <c r="L2782" s="7">
        <v>97.248000000000005</v>
      </c>
      <c r="M2782" s="7">
        <v>90.727999999999994</v>
      </c>
      <c r="N2782" s="7">
        <v>84.179000000000002</v>
      </c>
      <c r="O2782" s="7"/>
    </row>
    <row r="2783" spans="1:15" x14ac:dyDescent="0.2">
      <c r="A2783" s="2">
        <v>1</v>
      </c>
      <c r="B2783" s="6" t="s">
        <v>23</v>
      </c>
      <c r="C2783" s="6">
        <v>0</v>
      </c>
      <c r="D2783" s="5" t="s">
        <v>226</v>
      </c>
      <c r="E2783" s="5" t="str">
        <f t="shared" si="746"/>
        <v/>
      </c>
      <c r="F2783" s="5" t="str">
        <f t="shared" si="745"/>
        <v/>
      </c>
      <c r="G2783" s="7">
        <v>91.698999999999998</v>
      </c>
      <c r="H2783" s="7">
        <v>99.397999999999996</v>
      </c>
      <c r="I2783" s="7">
        <v>99.007000000000005</v>
      </c>
      <c r="J2783" s="7">
        <v>94.043000000000006</v>
      </c>
      <c r="K2783" s="7">
        <v>107.96899999999999</v>
      </c>
      <c r="L2783" s="7">
        <v>99.606999999999999</v>
      </c>
      <c r="M2783" s="7">
        <v>89.933999999999997</v>
      </c>
      <c r="N2783" s="7">
        <v>89.040999999999997</v>
      </c>
      <c r="O2783" s="7"/>
    </row>
    <row r="2784" spans="1:15" x14ac:dyDescent="0.2">
      <c r="A2784" s="2">
        <v>1</v>
      </c>
      <c r="B2784" s="6" t="s">
        <v>24</v>
      </c>
      <c r="C2784" s="6">
        <v>0</v>
      </c>
      <c r="D2784" s="5" t="s">
        <v>226</v>
      </c>
      <c r="E2784" s="5" t="str">
        <f t="shared" si="746"/>
        <v/>
      </c>
      <c r="F2784" s="5" t="str">
        <f t="shared" si="745"/>
        <v/>
      </c>
      <c r="G2784" s="7">
        <v>94.850999999999999</v>
      </c>
      <c r="H2784" s="7">
        <v>102.852</v>
      </c>
      <c r="I2784" s="7">
        <v>102.852</v>
      </c>
      <c r="J2784" s="7">
        <v>94.671000000000006</v>
      </c>
      <c r="K2784" s="7">
        <v>108.435</v>
      </c>
      <c r="L2784" s="7">
        <v>100</v>
      </c>
      <c r="M2784" s="7">
        <v>91.164000000000001</v>
      </c>
      <c r="N2784" s="7">
        <v>93.763999999999996</v>
      </c>
      <c r="O2784" s="7"/>
    </row>
    <row r="2785" spans="1:15" x14ac:dyDescent="0.2">
      <c r="A2785" s="2">
        <v>1</v>
      </c>
      <c r="B2785" s="6" t="s">
        <v>25</v>
      </c>
      <c r="C2785" s="6">
        <v>0</v>
      </c>
      <c r="D2785" s="5" t="s">
        <v>226</v>
      </c>
      <c r="E2785" s="5" t="str">
        <f t="shared" si="746"/>
        <v/>
      </c>
      <c r="F2785" s="5" t="str">
        <f t="shared" si="745"/>
        <v/>
      </c>
      <c r="G2785" s="7">
        <v>94.495000000000005</v>
      </c>
      <c r="H2785" s="7">
        <v>101.532</v>
      </c>
      <c r="I2785" s="7">
        <v>104.193</v>
      </c>
      <c r="J2785" s="7">
        <v>95.869</v>
      </c>
      <c r="K2785" s="7">
        <v>110.26300000000001</v>
      </c>
      <c r="L2785" s="7">
        <v>102.621</v>
      </c>
      <c r="M2785" s="7">
        <v>93.317999999999998</v>
      </c>
      <c r="N2785" s="7">
        <v>97.230999999999995</v>
      </c>
      <c r="O2785" s="7"/>
    </row>
    <row r="2786" spans="1:15" x14ac:dyDescent="0.2">
      <c r="A2786" s="2">
        <v>1</v>
      </c>
      <c r="B2786" s="6" t="s">
        <v>26</v>
      </c>
      <c r="C2786" s="6">
        <v>0</v>
      </c>
      <c r="D2786" s="5" t="s">
        <v>226</v>
      </c>
      <c r="E2786" s="5" t="str">
        <f t="shared" si="746"/>
        <v/>
      </c>
      <c r="F2786" s="5" t="str">
        <f t="shared" si="745"/>
        <v/>
      </c>
      <c r="G2786" s="7">
        <v>91.986999999999995</v>
      </c>
      <c r="H2786" s="7">
        <v>99.212000000000003</v>
      </c>
      <c r="I2786" s="7">
        <v>101.16200000000001</v>
      </c>
      <c r="J2786" s="7">
        <v>99.177999999999997</v>
      </c>
      <c r="K2786" s="7">
        <v>109.97499999999999</v>
      </c>
      <c r="L2786" s="7">
        <v>101.96599999999999</v>
      </c>
      <c r="M2786" s="7">
        <v>97.882999999999996</v>
      </c>
      <c r="N2786" s="7">
        <v>99.021000000000001</v>
      </c>
      <c r="O2786" s="7"/>
    </row>
    <row r="2787" spans="1:15" x14ac:dyDescent="0.2">
      <c r="A2787" s="2">
        <v>1</v>
      </c>
      <c r="B2787" s="6" t="s">
        <v>27</v>
      </c>
      <c r="C2787" s="6">
        <v>0</v>
      </c>
      <c r="D2787" s="5" t="s">
        <v>226</v>
      </c>
      <c r="E2787" s="5" t="str">
        <f t="shared" si="746"/>
        <v/>
      </c>
      <c r="F2787" s="5" t="str">
        <f t="shared" si="745"/>
        <v/>
      </c>
      <c r="G2787" s="7">
        <v>90.260999999999996</v>
      </c>
      <c r="H2787" s="7">
        <v>95.138000000000005</v>
      </c>
      <c r="I2787" s="7">
        <v>101.622</v>
      </c>
      <c r="J2787" s="7">
        <v>99.019000000000005</v>
      </c>
      <c r="K2787" s="7">
        <v>112.586</v>
      </c>
      <c r="L2787" s="7">
        <v>106.815</v>
      </c>
      <c r="M2787" s="7">
        <v>99.962000000000003</v>
      </c>
      <c r="N2787" s="7">
        <v>101.583</v>
      </c>
      <c r="O2787" s="7"/>
    </row>
    <row r="2788" spans="1:15" x14ac:dyDescent="0.2">
      <c r="A2788" s="2">
        <v>1</v>
      </c>
      <c r="B2788" s="6" t="s">
        <v>28</v>
      </c>
      <c r="C2788" s="6">
        <v>0</v>
      </c>
      <c r="D2788" s="5" t="s">
        <v>226</v>
      </c>
      <c r="E2788" s="5" t="str">
        <f t="shared" si="746"/>
        <v/>
      </c>
      <c r="F2788" s="5" t="str">
        <f t="shared" si="745"/>
        <v/>
      </c>
      <c r="G2788" s="7">
        <v>95.186999999999998</v>
      </c>
      <c r="H2788" s="7">
        <v>96.070999999999998</v>
      </c>
      <c r="I2788" s="7">
        <v>96.573999999999998</v>
      </c>
      <c r="J2788" s="7">
        <v>99.725999999999999</v>
      </c>
      <c r="K2788" s="7">
        <v>101.45699999999999</v>
      </c>
      <c r="L2788" s="7">
        <v>100.524</v>
      </c>
      <c r="M2788" s="7">
        <v>102.32299999999999</v>
      </c>
      <c r="N2788" s="7">
        <v>98.816999999999993</v>
      </c>
      <c r="O2788" s="7"/>
    </row>
    <row r="2789" spans="1:15" x14ac:dyDescent="0.2">
      <c r="A2789" s="2">
        <v>1</v>
      </c>
      <c r="B2789" s="6" t="s">
        <v>29</v>
      </c>
      <c r="C2789" s="6">
        <v>0</v>
      </c>
      <c r="D2789" s="5" t="s">
        <v>226</v>
      </c>
      <c r="E2789" s="5" t="str">
        <f t="shared" si="746"/>
        <v/>
      </c>
      <c r="F2789" s="5" t="str">
        <f t="shared" si="745"/>
        <v/>
      </c>
      <c r="G2789" s="7">
        <v>100</v>
      </c>
      <c r="H2789" s="7">
        <v>100</v>
      </c>
      <c r="I2789" s="7">
        <v>100</v>
      </c>
      <c r="J2789" s="7">
        <v>100</v>
      </c>
      <c r="K2789" s="7">
        <v>100</v>
      </c>
      <c r="L2789" s="7">
        <v>100</v>
      </c>
      <c r="M2789" s="7">
        <v>100</v>
      </c>
      <c r="N2789" s="7">
        <v>100</v>
      </c>
      <c r="O2789" s="7"/>
    </row>
    <row r="2790" spans="1:15" x14ac:dyDescent="0.2">
      <c r="A2790" s="2">
        <v>1</v>
      </c>
      <c r="B2790" s="6" t="s">
        <v>30</v>
      </c>
      <c r="C2790" s="6">
        <v>0</v>
      </c>
      <c r="D2790" s="5" t="s">
        <v>226</v>
      </c>
      <c r="E2790" s="5" t="str">
        <f t="shared" si="746"/>
        <v/>
      </c>
      <c r="F2790" s="5" t="str">
        <f t="shared" si="745"/>
        <v/>
      </c>
      <c r="G2790" s="7">
        <v>105.72199999999999</v>
      </c>
      <c r="H2790" s="7">
        <v>105.142</v>
      </c>
      <c r="I2790" s="7">
        <v>102.524</v>
      </c>
      <c r="J2790" s="7">
        <v>100.746</v>
      </c>
      <c r="K2790" s="7">
        <v>96.974999999999994</v>
      </c>
      <c r="L2790" s="7">
        <v>97.51</v>
      </c>
      <c r="M2790" s="7">
        <v>99.603999999999999</v>
      </c>
      <c r="N2790" s="7">
        <v>102.11799999999999</v>
      </c>
      <c r="O2790" s="7"/>
    </row>
    <row r="2791" spans="1:15" x14ac:dyDescent="0.2">
      <c r="A2791" s="2">
        <v>1</v>
      </c>
      <c r="B2791" s="6" t="s">
        <v>31</v>
      </c>
      <c r="C2791" s="6">
        <v>0</v>
      </c>
      <c r="D2791" s="5" t="s">
        <v>226</v>
      </c>
      <c r="E2791" s="5" t="str">
        <f t="shared" si="746"/>
        <v/>
      </c>
      <c r="F2791" s="5" t="str">
        <f t="shared" si="745"/>
        <v/>
      </c>
      <c r="G2791" s="7">
        <v>106.80500000000001</v>
      </c>
      <c r="H2791" s="7">
        <v>109.03700000000001</v>
      </c>
      <c r="I2791" s="7">
        <v>109.03700000000001</v>
      </c>
      <c r="J2791" s="7">
        <v>103.446</v>
      </c>
      <c r="K2791" s="7">
        <v>102.089</v>
      </c>
      <c r="L2791" s="7">
        <v>100</v>
      </c>
      <c r="M2791" s="7">
        <v>99.064999999999998</v>
      </c>
      <c r="N2791" s="7">
        <v>108.017</v>
      </c>
      <c r="O2791" s="7"/>
    </row>
    <row r="2792" spans="1:15" x14ac:dyDescent="0.2">
      <c r="A2792" s="2">
        <v>1</v>
      </c>
      <c r="B2792" s="6" t="s">
        <v>32</v>
      </c>
      <c r="C2792" s="6">
        <v>0</v>
      </c>
      <c r="D2792" s="5" t="s">
        <v>226</v>
      </c>
      <c r="E2792" s="5" t="str">
        <f t="shared" si="746"/>
        <v/>
      </c>
      <c r="F2792" s="5" t="str">
        <f t="shared" si="745"/>
        <v/>
      </c>
      <c r="G2792" s="7">
        <v>118.476</v>
      </c>
      <c r="H2792" s="7">
        <v>116.124</v>
      </c>
      <c r="I2792" s="7">
        <v>116.124</v>
      </c>
      <c r="J2792" s="7">
        <v>107.172</v>
      </c>
      <c r="K2792" s="7">
        <v>98.015000000000001</v>
      </c>
      <c r="L2792" s="7">
        <v>100</v>
      </c>
      <c r="M2792" s="7">
        <v>96.989000000000004</v>
      </c>
      <c r="N2792" s="7">
        <v>112.628</v>
      </c>
      <c r="O2792" s="7"/>
    </row>
    <row r="2793" spans="1:15" x14ac:dyDescent="0.2">
      <c r="A2793" s="2">
        <v>1</v>
      </c>
      <c r="B2793" s="6" t="s">
        <v>33</v>
      </c>
      <c r="C2793" s="6">
        <v>0</v>
      </c>
      <c r="D2793" s="5" t="s">
        <v>226</v>
      </c>
      <c r="E2793" s="5" t="str">
        <f t="shared" si="746"/>
        <v/>
      </c>
      <c r="F2793" s="5" t="str">
        <f t="shared" si="745"/>
        <v/>
      </c>
      <c r="G2793" s="7">
        <v>112.752</v>
      </c>
      <c r="H2793" s="7">
        <v>113.22799999999999</v>
      </c>
      <c r="I2793" s="7">
        <v>121.538</v>
      </c>
      <c r="J2793" s="7">
        <v>113.08</v>
      </c>
      <c r="K2793" s="7">
        <v>107.792</v>
      </c>
      <c r="L2793" s="7">
        <v>107.339</v>
      </c>
      <c r="M2793" s="7">
        <v>95.341999999999999</v>
      </c>
      <c r="N2793" s="7">
        <v>115.876</v>
      </c>
      <c r="O2793" s="7"/>
    </row>
    <row r="2794" spans="1:15" x14ac:dyDescent="0.2">
      <c r="A2794" s="2">
        <v>1</v>
      </c>
      <c r="B2794" s="6" t="s">
        <v>34</v>
      </c>
      <c r="C2794" s="6">
        <v>0</v>
      </c>
      <c r="D2794" s="5" t="s">
        <v>226</v>
      </c>
      <c r="E2794" s="5" t="str">
        <f t="shared" si="746"/>
        <v/>
      </c>
      <c r="F2794" s="5" t="str">
        <f t="shared" si="745"/>
        <v/>
      </c>
      <c r="G2794" s="7">
        <v>110.97</v>
      </c>
      <c r="H2794" s="7">
        <v>113.343</v>
      </c>
      <c r="I2794" s="7">
        <v>126.861</v>
      </c>
      <c r="J2794" s="7">
        <v>114.18</v>
      </c>
      <c r="K2794" s="7">
        <v>114.321</v>
      </c>
      <c r="L2794" s="7">
        <v>111.92700000000001</v>
      </c>
      <c r="M2794" s="7">
        <v>103.459</v>
      </c>
      <c r="N2794" s="7">
        <v>131.249</v>
      </c>
      <c r="O2794" s="7"/>
    </row>
    <row r="2795" spans="1:15" x14ac:dyDescent="0.2">
      <c r="A2795" s="2">
        <v>1</v>
      </c>
      <c r="B2795" s="6" t="s">
        <v>35</v>
      </c>
      <c r="C2795" s="6">
        <v>0</v>
      </c>
      <c r="D2795" s="5" t="s">
        <v>226</v>
      </c>
      <c r="E2795" s="5" t="str">
        <f t="shared" si="746"/>
        <v/>
      </c>
      <c r="F2795" s="5" t="str">
        <f t="shared" si="745"/>
        <v/>
      </c>
      <c r="G2795" s="7">
        <v>112.67400000000001</v>
      </c>
      <c r="H2795" s="7">
        <v>114.866</v>
      </c>
      <c r="I2795" s="7">
        <v>119.533</v>
      </c>
      <c r="J2795" s="7">
        <v>116.227</v>
      </c>
      <c r="K2795" s="7">
        <v>106.08799999999999</v>
      </c>
      <c r="L2795" s="7">
        <v>104.063</v>
      </c>
      <c r="M2795" s="7">
        <v>104.30800000000001</v>
      </c>
      <c r="N2795" s="7">
        <v>124.68300000000001</v>
      </c>
      <c r="O2795" s="7"/>
    </row>
    <row r="2796" spans="1:15" x14ac:dyDescent="0.2">
      <c r="A2796" s="2">
        <v>1</v>
      </c>
      <c r="B2796" s="6" t="s">
        <v>36</v>
      </c>
      <c r="C2796" s="6">
        <v>0</v>
      </c>
      <c r="D2796" s="5" t="s">
        <v>226</v>
      </c>
      <c r="E2796" s="5" t="str">
        <f t="shared" si="746"/>
        <v/>
      </c>
      <c r="F2796" s="5" t="str">
        <f t="shared" si="745"/>
        <v/>
      </c>
      <c r="G2796" s="7">
        <v>104.386</v>
      </c>
      <c r="H2796" s="7">
        <v>105.92700000000001</v>
      </c>
      <c r="I2796" s="7">
        <v>95.930999999999997</v>
      </c>
      <c r="J2796" s="7">
        <v>120.31399999999999</v>
      </c>
      <c r="K2796" s="7">
        <v>91.900999999999996</v>
      </c>
      <c r="L2796" s="7">
        <v>90.563999999999993</v>
      </c>
      <c r="M2796" s="7">
        <v>108.90300000000001</v>
      </c>
      <c r="N2796" s="7">
        <v>104.47199999999999</v>
      </c>
      <c r="O2796" s="7"/>
    </row>
    <row r="2797" spans="1:15" x14ac:dyDescent="0.2">
      <c r="A2797" s="2">
        <v>1</v>
      </c>
      <c r="B2797" s="6" t="s">
        <v>37</v>
      </c>
      <c r="C2797" s="6">
        <v>0</v>
      </c>
      <c r="D2797" s="5" t="s">
        <v>226</v>
      </c>
      <c r="E2797" s="5" t="str">
        <f t="shared" si="746"/>
        <v/>
      </c>
      <c r="F2797" s="5" t="str">
        <f t="shared" si="745"/>
        <v/>
      </c>
      <c r="G2797" s="7">
        <v>117.914</v>
      </c>
      <c r="H2797" s="7">
        <v>117.52</v>
      </c>
      <c r="I2797" s="7">
        <v>103.196</v>
      </c>
      <c r="J2797" s="7">
        <v>121.807</v>
      </c>
      <c r="K2797" s="7">
        <v>87.518000000000001</v>
      </c>
      <c r="L2797" s="7">
        <v>87.811000000000007</v>
      </c>
      <c r="M2797" s="7">
        <v>102.166</v>
      </c>
      <c r="N2797" s="7">
        <v>105.431</v>
      </c>
      <c r="O2797" s="7"/>
    </row>
    <row r="2798" spans="1:15" x14ac:dyDescent="0.2">
      <c r="A2798" s="2">
        <v>1</v>
      </c>
      <c r="B2798" s="6" t="s">
        <v>63</v>
      </c>
      <c r="C2798" s="6">
        <v>0</v>
      </c>
      <c r="D2798" s="5" t="s">
        <v>226</v>
      </c>
      <c r="E2798" s="5" t="str">
        <f t="shared" si="746"/>
        <v/>
      </c>
      <c r="F2798" s="5" t="str">
        <f t="shared" si="745"/>
        <v/>
      </c>
      <c r="G2798" s="7">
        <v>118.297</v>
      </c>
      <c r="H2798" s="7">
        <v>116.867</v>
      </c>
      <c r="I2798" s="7">
        <v>105.38</v>
      </c>
      <c r="J2798" s="7">
        <v>127.92400000000001</v>
      </c>
      <c r="K2798" s="7">
        <v>89.081000000000003</v>
      </c>
      <c r="L2798" s="7">
        <v>90.17</v>
      </c>
      <c r="M2798" s="7">
        <v>102.60299999999999</v>
      </c>
      <c r="N2798" s="7">
        <v>108.123</v>
      </c>
      <c r="O2798" s="7"/>
    </row>
    <row r="2799" spans="1:15" x14ac:dyDescent="0.2">
      <c r="A2799" s="2">
        <v>0</v>
      </c>
      <c r="B2799" s="5" t="s">
        <v>227</v>
      </c>
      <c r="C2799" s="6" t="s">
        <v>0</v>
      </c>
      <c r="E2799" s="5" t="str">
        <f t="shared" si="746"/>
        <v/>
      </c>
      <c r="F2799" s="5" t="str">
        <f t="shared" si="745"/>
        <v/>
      </c>
    </row>
    <row r="2800" spans="1:15" x14ac:dyDescent="0.2">
      <c r="A2800" s="2">
        <v>1</v>
      </c>
      <c r="B2800" s="6" t="s">
        <v>13</v>
      </c>
      <c r="C2800" s="6">
        <v>0</v>
      </c>
      <c r="D2800" s="5" t="s">
        <v>228</v>
      </c>
      <c r="E2800" s="5" t="str">
        <f t="shared" si="746"/>
        <v>331</v>
      </c>
      <c r="F2800" s="5" t="str">
        <f t="shared" si="745"/>
        <v>3311987</v>
      </c>
      <c r="G2800" s="7">
        <v>70.388999999999996</v>
      </c>
      <c r="H2800" s="7">
        <v>70.460999999999999</v>
      </c>
      <c r="I2800" s="7">
        <v>94.039000000000001</v>
      </c>
      <c r="J2800" s="7">
        <v>87.727999999999994</v>
      </c>
      <c r="K2800" s="7">
        <v>133.6</v>
      </c>
      <c r="L2800" s="7">
        <v>133.46299999999999</v>
      </c>
      <c r="M2800" s="7">
        <v>88.316999999999993</v>
      </c>
      <c r="N2800" s="7">
        <v>83.052000000000007</v>
      </c>
      <c r="O2800" s="7"/>
    </row>
    <row r="2801" spans="1:15" x14ac:dyDescent="0.2">
      <c r="A2801" s="2">
        <v>1</v>
      </c>
      <c r="B2801" s="6" t="s">
        <v>15</v>
      </c>
      <c r="C2801" s="6">
        <v>0</v>
      </c>
      <c r="D2801" s="5" t="s">
        <v>228</v>
      </c>
      <c r="E2801" s="5" t="str">
        <f t="shared" si="746"/>
        <v>331</v>
      </c>
      <c r="F2801" s="5" t="str">
        <f t="shared" si="745"/>
        <v>3311988</v>
      </c>
      <c r="G2801" s="7">
        <v>73.995000000000005</v>
      </c>
      <c r="H2801" s="7">
        <v>74.494</v>
      </c>
      <c r="I2801" s="7">
        <v>102.664</v>
      </c>
      <c r="J2801" s="7">
        <v>99.611999999999995</v>
      </c>
      <c r="K2801" s="7">
        <v>138.744</v>
      </c>
      <c r="L2801" s="7">
        <v>137.815</v>
      </c>
      <c r="M2801" s="7">
        <v>88.251000000000005</v>
      </c>
      <c r="N2801" s="7">
        <v>90.602000000000004</v>
      </c>
      <c r="O2801" s="7"/>
    </row>
    <row r="2802" spans="1:15" x14ac:dyDescent="0.2">
      <c r="A2802" s="2">
        <v>1</v>
      </c>
      <c r="B2802" s="6" t="s">
        <v>16</v>
      </c>
      <c r="C2802" s="6">
        <v>0</v>
      </c>
      <c r="D2802" s="5" t="s">
        <v>228</v>
      </c>
      <c r="E2802" s="5" t="str">
        <f t="shared" si="746"/>
        <v>331</v>
      </c>
      <c r="F2802" s="5" t="str">
        <f t="shared" si="745"/>
        <v>3311989</v>
      </c>
      <c r="G2802" s="7">
        <v>72.575999999999993</v>
      </c>
      <c r="H2802" s="7">
        <v>72.171000000000006</v>
      </c>
      <c r="I2802" s="7">
        <v>99.631</v>
      </c>
      <c r="J2802" s="7">
        <v>104.15300000000001</v>
      </c>
      <c r="K2802" s="7">
        <v>137.279</v>
      </c>
      <c r="L2802" s="7">
        <v>138.04900000000001</v>
      </c>
      <c r="M2802" s="7">
        <v>94.894999999999996</v>
      </c>
      <c r="N2802" s="7">
        <v>94.545000000000002</v>
      </c>
      <c r="O2802" s="7"/>
    </row>
    <row r="2803" spans="1:15" x14ac:dyDescent="0.2">
      <c r="A2803" s="2">
        <v>1</v>
      </c>
      <c r="B2803" s="6" t="s">
        <v>17</v>
      </c>
      <c r="C2803" s="6">
        <v>0</v>
      </c>
      <c r="D2803" s="5" t="s">
        <v>228</v>
      </c>
      <c r="E2803" s="5" t="str">
        <f t="shared" si="746"/>
        <v>331</v>
      </c>
      <c r="F2803" s="5" t="str">
        <f t="shared" si="745"/>
        <v>3311990</v>
      </c>
      <c r="G2803" s="7">
        <v>73.221000000000004</v>
      </c>
      <c r="H2803" s="7">
        <v>72.677000000000007</v>
      </c>
      <c r="I2803" s="7">
        <v>98.656999999999996</v>
      </c>
      <c r="J2803" s="7">
        <v>100.437</v>
      </c>
      <c r="K2803" s="7">
        <v>134.739</v>
      </c>
      <c r="L2803" s="7">
        <v>135.74600000000001</v>
      </c>
      <c r="M2803" s="7">
        <v>97.578000000000003</v>
      </c>
      <c r="N2803" s="7">
        <v>96.268000000000001</v>
      </c>
      <c r="O2803" s="7"/>
    </row>
    <row r="2804" spans="1:15" x14ac:dyDescent="0.2">
      <c r="A2804" s="2">
        <v>1</v>
      </c>
      <c r="B2804" s="6" t="s">
        <v>18</v>
      </c>
      <c r="C2804" s="6">
        <v>0</v>
      </c>
      <c r="D2804" s="5" t="s">
        <v>228</v>
      </c>
      <c r="E2804" s="5" t="str">
        <f t="shared" si="746"/>
        <v>331</v>
      </c>
      <c r="F2804" s="5" t="str">
        <f t="shared" si="745"/>
        <v>3311991</v>
      </c>
      <c r="G2804" s="7">
        <v>72.811999999999998</v>
      </c>
      <c r="H2804" s="7">
        <v>71.304000000000002</v>
      </c>
      <c r="I2804" s="7">
        <v>92.021000000000001</v>
      </c>
      <c r="J2804" s="7">
        <v>96.954999999999998</v>
      </c>
      <c r="K2804" s="7">
        <v>126.381</v>
      </c>
      <c r="L2804" s="7">
        <v>129.054</v>
      </c>
      <c r="M2804" s="7">
        <v>102.50700000000001</v>
      </c>
      <c r="N2804" s="7">
        <v>94.328000000000003</v>
      </c>
      <c r="O2804" s="7"/>
    </row>
    <row r="2805" spans="1:15" x14ac:dyDescent="0.2">
      <c r="A2805" s="2">
        <v>1</v>
      </c>
      <c r="B2805" s="6" t="s">
        <v>19</v>
      </c>
      <c r="C2805" s="6">
        <v>0</v>
      </c>
      <c r="D2805" s="5" t="s">
        <v>228</v>
      </c>
      <c r="E2805" s="5" t="str">
        <f t="shared" si="746"/>
        <v>331</v>
      </c>
      <c r="F2805" s="5" t="str">
        <f t="shared" si="745"/>
        <v>3311992</v>
      </c>
      <c r="G2805" s="7">
        <v>76.63</v>
      </c>
      <c r="H2805" s="7">
        <v>76.62</v>
      </c>
      <c r="I2805" s="7">
        <v>94.754999999999995</v>
      </c>
      <c r="J2805" s="7">
        <v>95.674999999999997</v>
      </c>
      <c r="K2805" s="7">
        <v>123.65300000000001</v>
      </c>
      <c r="L2805" s="7">
        <v>123.66800000000001</v>
      </c>
      <c r="M2805" s="7">
        <v>100.479</v>
      </c>
      <c r="N2805" s="7">
        <v>95.207999999999998</v>
      </c>
      <c r="O2805" s="7"/>
    </row>
    <row r="2806" spans="1:15" x14ac:dyDescent="0.2">
      <c r="A2806" s="2">
        <v>1</v>
      </c>
      <c r="B2806" s="6" t="s">
        <v>20</v>
      </c>
      <c r="C2806" s="6">
        <v>0</v>
      </c>
      <c r="D2806" s="5" t="s">
        <v>228</v>
      </c>
      <c r="E2806" s="5" t="str">
        <f t="shared" si="746"/>
        <v>331</v>
      </c>
      <c r="F2806" s="5" t="str">
        <f t="shared" si="745"/>
        <v>3311993</v>
      </c>
      <c r="G2806" s="7">
        <v>80.581000000000003</v>
      </c>
      <c r="H2806" s="7">
        <v>81.503</v>
      </c>
      <c r="I2806" s="7">
        <v>99.028000000000006</v>
      </c>
      <c r="J2806" s="7">
        <v>95.305999999999997</v>
      </c>
      <c r="K2806" s="7">
        <v>122.89100000000001</v>
      </c>
      <c r="L2806" s="7">
        <v>121.502</v>
      </c>
      <c r="M2806" s="7">
        <v>98.771000000000001</v>
      </c>
      <c r="N2806" s="7">
        <v>97.81</v>
      </c>
      <c r="O2806" s="7"/>
    </row>
    <row r="2807" spans="1:15" x14ac:dyDescent="0.2">
      <c r="A2807" s="2">
        <v>1</v>
      </c>
      <c r="B2807" s="6" t="s">
        <v>21</v>
      </c>
      <c r="C2807" s="6">
        <v>0</v>
      </c>
      <c r="D2807" s="5" t="s">
        <v>228</v>
      </c>
      <c r="E2807" s="5" t="str">
        <f t="shared" si="746"/>
        <v>331</v>
      </c>
      <c r="F2807" s="5" t="str">
        <f t="shared" si="745"/>
        <v>3311994</v>
      </c>
      <c r="G2807" s="7">
        <v>83.013999999999996</v>
      </c>
      <c r="H2807" s="7">
        <v>86.052000000000007</v>
      </c>
      <c r="I2807" s="7">
        <v>106.536</v>
      </c>
      <c r="J2807" s="7">
        <v>101.161</v>
      </c>
      <c r="K2807" s="7">
        <v>128.33500000000001</v>
      </c>
      <c r="L2807" s="7">
        <v>123.80500000000001</v>
      </c>
      <c r="M2807" s="7">
        <v>96.596000000000004</v>
      </c>
      <c r="N2807" s="7">
        <v>102.90900000000001</v>
      </c>
      <c r="O2807" s="7"/>
    </row>
    <row r="2808" spans="1:15" x14ac:dyDescent="0.2">
      <c r="A2808" s="2">
        <v>1</v>
      </c>
      <c r="B2808" s="6" t="s">
        <v>22</v>
      </c>
      <c r="C2808" s="6">
        <v>0</v>
      </c>
      <c r="D2808" s="5" t="s">
        <v>228</v>
      </c>
      <c r="E2808" s="5" t="str">
        <f t="shared" si="746"/>
        <v>331</v>
      </c>
      <c r="F2808" s="5" t="str">
        <f t="shared" si="745"/>
        <v>3311995</v>
      </c>
      <c r="G2808" s="7">
        <v>82.866</v>
      </c>
      <c r="H2808" s="7">
        <v>85.058000000000007</v>
      </c>
      <c r="I2808" s="7">
        <v>107.43</v>
      </c>
      <c r="J2808" s="7">
        <v>110.532</v>
      </c>
      <c r="K2808" s="7">
        <v>129.642</v>
      </c>
      <c r="L2808" s="7">
        <v>126.30200000000001</v>
      </c>
      <c r="M2808" s="7">
        <v>98.772000000000006</v>
      </c>
      <c r="N2808" s="7">
        <v>106.111</v>
      </c>
      <c r="O2808" s="7"/>
    </row>
    <row r="2809" spans="1:15" x14ac:dyDescent="0.2">
      <c r="A2809" s="2">
        <v>1</v>
      </c>
      <c r="B2809" s="6" t="s">
        <v>23</v>
      </c>
      <c r="C2809" s="6">
        <v>0</v>
      </c>
      <c r="D2809" s="5" t="s">
        <v>228</v>
      </c>
      <c r="E2809" s="5" t="str">
        <f t="shared" si="746"/>
        <v>331</v>
      </c>
      <c r="F2809" s="5" t="str">
        <f t="shared" si="745"/>
        <v>3311996</v>
      </c>
      <c r="G2809" s="7">
        <v>84.909000000000006</v>
      </c>
      <c r="H2809" s="7">
        <v>87.231999999999999</v>
      </c>
      <c r="I2809" s="7">
        <v>109.56399999999999</v>
      </c>
      <c r="J2809" s="7">
        <v>106.753</v>
      </c>
      <c r="K2809" s="7">
        <v>129.03700000000001</v>
      </c>
      <c r="L2809" s="7">
        <v>125.6</v>
      </c>
      <c r="M2809" s="7">
        <v>98.745000000000005</v>
      </c>
      <c r="N2809" s="7">
        <v>108.188</v>
      </c>
      <c r="O2809" s="7"/>
    </row>
    <row r="2810" spans="1:15" x14ac:dyDescent="0.2">
      <c r="A2810" s="2">
        <v>1</v>
      </c>
      <c r="B2810" s="6" t="s">
        <v>24</v>
      </c>
      <c r="C2810" s="6">
        <v>0</v>
      </c>
      <c r="D2810" s="5" t="s">
        <v>228</v>
      </c>
      <c r="E2810" s="5" t="str">
        <f t="shared" si="746"/>
        <v>331</v>
      </c>
      <c r="F2810" s="5" t="str">
        <f t="shared" si="745"/>
        <v>3311997</v>
      </c>
      <c r="G2810" s="7">
        <v>86.873999999999995</v>
      </c>
      <c r="H2810" s="7">
        <v>90.545000000000002</v>
      </c>
      <c r="I2810" s="7">
        <v>113.53</v>
      </c>
      <c r="J2810" s="7">
        <v>107.55500000000001</v>
      </c>
      <c r="K2810" s="7">
        <v>130.684</v>
      </c>
      <c r="L2810" s="7">
        <v>125.38500000000001</v>
      </c>
      <c r="M2810" s="7">
        <v>97.403000000000006</v>
      </c>
      <c r="N2810" s="7">
        <v>110.58199999999999</v>
      </c>
      <c r="O2810" s="7"/>
    </row>
    <row r="2811" spans="1:15" x14ac:dyDescent="0.2">
      <c r="A2811" s="2">
        <v>1</v>
      </c>
      <c r="B2811" s="6" t="s">
        <v>25</v>
      </c>
      <c r="C2811" s="6">
        <v>0</v>
      </c>
      <c r="D2811" s="5" t="s">
        <v>228</v>
      </c>
      <c r="E2811" s="5" t="str">
        <f t="shared" si="746"/>
        <v>331</v>
      </c>
      <c r="F2811" s="5" t="str">
        <f t="shared" si="745"/>
        <v>3311998</v>
      </c>
      <c r="G2811" s="7">
        <v>88.697999999999993</v>
      </c>
      <c r="H2811" s="7">
        <v>91.134</v>
      </c>
      <c r="I2811" s="7">
        <v>114.66</v>
      </c>
      <c r="J2811" s="7">
        <v>104.60599999999999</v>
      </c>
      <c r="K2811" s="7">
        <v>129.27000000000001</v>
      </c>
      <c r="L2811" s="7">
        <v>125.815</v>
      </c>
      <c r="M2811" s="7">
        <v>97.162000000000006</v>
      </c>
      <c r="N2811" s="7">
        <v>111.40600000000001</v>
      </c>
      <c r="O2811" s="7"/>
    </row>
    <row r="2812" spans="1:15" x14ac:dyDescent="0.2">
      <c r="A2812" s="2">
        <v>1</v>
      </c>
      <c r="B2812" s="6" t="s">
        <v>26</v>
      </c>
      <c r="C2812" s="6">
        <v>0</v>
      </c>
      <c r="D2812" s="5" t="s">
        <v>228</v>
      </c>
      <c r="E2812" s="5" t="str">
        <f t="shared" si="746"/>
        <v>331</v>
      </c>
      <c r="F2812" s="5" t="str">
        <f t="shared" si="745"/>
        <v>3311999</v>
      </c>
      <c r="G2812" s="7">
        <v>89.212000000000003</v>
      </c>
      <c r="H2812" s="7">
        <v>92.436999999999998</v>
      </c>
      <c r="I2812" s="7">
        <v>113.395</v>
      </c>
      <c r="J2812" s="7">
        <v>100.55500000000001</v>
      </c>
      <c r="K2812" s="7">
        <v>127.108</v>
      </c>
      <c r="L2812" s="7">
        <v>122.673</v>
      </c>
      <c r="M2812" s="7">
        <v>96.132999999999996</v>
      </c>
      <c r="N2812" s="7">
        <v>109.01</v>
      </c>
      <c r="O2812" s="7"/>
    </row>
    <row r="2813" spans="1:15" x14ac:dyDescent="0.2">
      <c r="A2813" s="2">
        <v>1</v>
      </c>
      <c r="B2813" s="6" t="s">
        <v>27</v>
      </c>
      <c r="C2813" s="6">
        <v>0</v>
      </c>
      <c r="D2813" s="5" t="s">
        <v>228</v>
      </c>
      <c r="E2813" s="5" t="str">
        <f t="shared" si="746"/>
        <v>331</v>
      </c>
      <c r="F2813" s="5" t="str">
        <f t="shared" si="745"/>
        <v>3312000</v>
      </c>
      <c r="G2813" s="7">
        <v>88.024000000000001</v>
      </c>
      <c r="H2813" s="7">
        <v>91.754999999999995</v>
      </c>
      <c r="I2813" s="7">
        <v>111.986</v>
      </c>
      <c r="J2813" s="7">
        <v>102.18300000000001</v>
      </c>
      <c r="K2813" s="7">
        <v>127.22199999999999</v>
      </c>
      <c r="L2813" s="7">
        <v>122.04900000000001</v>
      </c>
      <c r="M2813" s="7">
        <v>99.305999999999997</v>
      </c>
      <c r="N2813" s="7">
        <v>111.21</v>
      </c>
      <c r="O2813" s="7"/>
    </row>
    <row r="2814" spans="1:15" x14ac:dyDescent="0.2">
      <c r="A2814" s="2">
        <v>1</v>
      </c>
      <c r="B2814" s="6" t="s">
        <v>28</v>
      </c>
      <c r="C2814" s="6">
        <v>0</v>
      </c>
      <c r="D2814" s="5" t="s">
        <v>228</v>
      </c>
      <c r="E2814" s="5" t="str">
        <f t="shared" si="746"/>
        <v>331</v>
      </c>
      <c r="F2814" s="5" t="str">
        <f t="shared" si="745"/>
        <v>3312001</v>
      </c>
      <c r="G2814" s="7">
        <v>87.63</v>
      </c>
      <c r="H2814" s="7">
        <v>88.165999999999997</v>
      </c>
      <c r="I2814" s="7">
        <v>98.884</v>
      </c>
      <c r="J2814" s="7">
        <v>99.664000000000001</v>
      </c>
      <c r="K2814" s="7">
        <v>112.842</v>
      </c>
      <c r="L2814" s="7">
        <v>112.15600000000001</v>
      </c>
      <c r="M2814" s="7">
        <v>104.598</v>
      </c>
      <c r="N2814" s="7">
        <v>103.43</v>
      </c>
      <c r="O2814" s="7"/>
    </row>
    <row r="2815" spans="1:15" x14ac:dyDescent="0.2">
      <c r="A2815" s="2">
        <v>1</v>
      </c>
      <c r="B2815" s="6" t="s">
        <v>29</v>
      </c>
      <c r="C2815" s="6">
        <v>0</v>
      </c>
      <c r="D2815" s="5" t="s">
        <v>228</v>
      </c>
      <c r="E2815" s="5" t="str">
        <f t="shared" si="746"/>
        <v>331</v>
      </c>
      <c r="F2815" s="5" t="str">
        <f t="shared" si="745"/>
        <v>3312002</v>
      </c>
      <c r="G2815" s="7">
        <v>100</v>
      </c>
      <c r="H2815" s="7">
        <v>100</v>
      </c>
      <c r="I2815" s="7">
        <v>100</v>
      </c>
      <c r="J2815" s="7">
        <v>100</v>
      </c>
      <c r="K2815" s="7">
        <v>100</v>
      </c>
      <c r="L2815" s="7">
        <v>100</v>
      </c>
      <c r="M2815" s="7">
        <v>100</v>
      </c>
      <c r="N2815" s="7">
        <v>100</v>
      </c>
      <c r="O2815" s="7"/>
    </row>
    <row r="2816" spans="1:15" x14ac:dyDescent="0.2">
      <c r="A2816" s="2">
        <v>1</v>
      </c>
      <c r="B2816" s="6" t="s">
        <v>30</v>
      </c>
      <c r="C2816" s="6">
        <v>0</v>
      </c>
      <c r="D2816" s="5" t="s">
        <v>228</v>
      </c>
      <c r="E2816" s="5" t="str">
        <f t="shared" si="746"/>
        <v>331</v>
      </c>
      <c r="F2816" s="5" t="str">
        <f t="shared" si="745"/>
        <v>3312003</v>
      </c>
      <c r="G2816" s="7">
        <v>101.51600000000001</v>
      </c>
      <c r="H2816" s="7">
        <v>101.718</v>
      </c>
      <c r="I2816" s="7">
        <v>95.326999999999998</v>
      </c>
      <c r="J2816" s="7">
        <v>102.248</v>
      </c>
      <c r="K2816" s="7">
        <v>93.903000000000006</v>
      </c>
      <c r="L2816" s="7">
        <v>93.716999999999999</v>
      </c>
      <c r="M2816" s="7">
        <v>100.503</v>
      </c>
      <c r="N2816" s="7">
        <v>95.805999999999997</v>
      </c>
      <c r="O2816" s="7"/>
    </row>
    <row r="2817" spans="1:15" x14ac:dyDescent="0.2">
      <c r="A2817" s="2">
        <v>1</v>
      </c>
      <c r="B2817" s="6" t="s">
        <v>31</v>
      </c>
      <c r="C2817" s="6">
        <v>0</v>
      </c>
      <c r="D2817" s="5" t="s">
        <v>228</v>
      </c>
      <c r="E2817" s="5" t="str">
        <f t="shared" si="746"/>
        <v>331</v>
      </c>
      <c r="F2817" s="5" t="str">
        <f t="shared" si="745"/>
        <v>3312004</v>
      </c>
      <c r="G2817" s="7">
        <v>113.27800000000001</v>
      </c>
      <c r="H2817" s="7">
        <v>115.613</v>
      </c>
      <c r="I2817" s="7">
        <v>105.619</v>
      </c>
      <c r="J2817" s="7">
        <v>122.812</v>
      </c>
      <c r="K2817" s="7">
        <v>93.239000000000004</v>
      </c>
      <c r="L2817" s="7">
        <v>91.355999999999995</v>
      </c>
      <c r="M2817" s="7">
        <v>93.686999999999998</v>
      </c>
      <c r="N2817" s="7">
        <v>98.951999999999998</v>
      </c>
      <c r="O2817" s="7"/>
    </row>
    <row r="2818" spans="1:15" x14ac:dyDescent="0.2">
      <c r="A2818" s="2">
        <v>1</v>
      </c>
      <c r="B2818" s="6" t="s">
        <v>32</v>
      </c>
      <c r="C2818" s="6">
        <v>0</v>
      </c>
      <c r="D2818" s="5" t="s">
        <v>228</v>
      </c>
      <c r="E2818" s="5" t="str">
        <f t="shared" si="746"/>
        <v>331</v>
      </c>
      <c r="F2818" s="5" t="str">
        <f t="shared" si="745"/>
        <v>3312005</v>
      </c>
      <c r="G2818" s="7">
        <v>114.245</v>
      </c>
      <c r="H2818" s="7">
        <v>116.71299999999999</v>
      </c>
      <c r="I2818" s="7">
        <v>107.17100000000001</v>
      </c>
      <c r="J2818" s="7">
        <v>133.42400000000001</v>
      </c>
      <c r="K2818" s="7">
        <v>93.808000000000007</v>
      </c>
      <c r="L2818" s="7">
        <v>91.823999999999998</v>
      </c>
      <c r="M2818" s="7">
        <v>93.603999999999999</v>
      </c>
      <c r="N2818" s="7">
        <v>100.316</v>
      </c>
      <c r="O2818" s="7"/>
    </row>
    <row r="2819" spans="1:15" x14ac:dyDescent="0.2">
      <c r="A2819" s="2">
        <v>1</v>
      </c>
      <c r="B2819" s="6" t="s">
        <v>33</v>
      </c>
      <c r="C2819" s="6">
        <v>0</v>
      </c>
      <c r="D2819" s="5" t="s">
        <v>228</v>
      </c>
      <c r="E2819" s="5" t="str">
        <f t="shared" si="746"/>
        <v>331</v>
      </c>
      <c r="F2819" s="5" t="str">
        <f t="shared" si="745"/>
        <v>3312006</v>
      </c>
      <c r="G2819" s="7">
        <v>112.453</v>
      </c>
      <c r="H2819" s="7">
        <v>115.494</v>
      </c>
      <c r="I2819" s="7">
        <v>105.46599999999999</v>
      </c>
      <c r="J2819" s="7">
        <v>153.125</v>
      </c>
      <c r="K2819" s="7">
        <v>93.787000000000006</v>
      </c>
      <c r="L2819" s="7">
        <v>91.316999999999993</v>
      </c>
      <c r="M2819" s="7">
        <v>95.338999999999999</v>
      </c>
      <c r="N2819" s="7">
        <v>100.55</v>
      </c>
      <c r="O2819" s="7"/>
    </row>
    <row r="2820" spans="1:15" x14ac:dyDescent="0.2">
      <c r="A2820" s="2">
        <v>1</v>
      </c>
      <c r="B2820" s="6" t="s">
        <v>34</v>
      </c>
      <c r="C2820" s="6">
        <v>0</v>
      </c>
      <c r="D2820" s="5" t="s">
        <v>228</v>
      </c>
      <c r="E2820" s="5" t="str">
        <f t="shared" si="746"/>
        <v>331</v>
      </c>
      <c r="F2820" s="5" t="str">
        <f t="shared" si="745"/>
        <v>3312007</v>
      </c>
      <c r="G2820" s="7">
        <v>115.85899999999999</v>
      </c>
      <c r="H2820" s="7">
        <v>116.828</v>
      </c>
      <c r="I2820" s="7">
        <v>104.45</v>
      </c>
      <c r="J2820" s="7">
        <v>164.322</v>
      </c>
      <c r="K2820" s="7">
        <v>90.153000000000006</v>
      </c>
      <c r="L2820" s="7">
        <v>89.405000000000001</v>
      </c>
      <c r="M2820" s="7">
        <v>99.816999999999993</v>
      </c>
      <c r="N2820" s="7">
        <v>104.259</v>
      </c>
      <c r="O2820" s="7"/>
    </row>
    <row r="2821" spans="1:15" x14ac:dyDescent="0.2">
      <c r="A2821" s="2">
        <v>1</v>
      </c>
      <c r="B2821" s="6" t="s">
        <v>35</v>
      </c>
      <c r="C2821" s="6">
        <v>0</v>
      </c>
      <c r="D2821" s="5" t="s">
        <v>228</v>
      </c>
      <c r="E2821" s="5" t="str">
        <f t="shared" si="746"/>
        <v>331</v>
      </c>
      <c r="F2821" s="5" t="str">
        <f t="shared" si="745"/>
        <v>3312008</v>
      </c>
      <c r="G2821" s="7">
        <v>120.624</v>
      </c>
      <c r="H2821" s="7">
        <v>119.815</v>
      </c>
      <c r="I2821" s="7">
        <v>103.613</v>
      </c>
      <c r="J2821" s="7">
        <v>181.47</v>
      </c>
      <c r="K2821" s="7">
        <v>85.897999999999996</v>
      </c>
      <c r="L2821" s="7">
        <v>86.477999999999994</v>
      </c>
      <c r="M2821" s="7">
        <v>102.61499999999999</v>
      </c>
      <c r="N2821" s="7">
        <v>106.32299999999999</v>
      </c>
      <c r="O2821" s="7"/>
    </row>
    <row r="2822" spans="1:15" x14ac:dyDescent="0.2">
      <c r="A2822" s="2">
        <v>1</v>
      </c>
      <c r="B2822" s="6" t="s">
        <v>36</v>
      </c>
      <c r="C2822" s="6">
        <v>0</v>
      </c>
      <c r="D2822" s="5" t="s">
        <v>228</v>
      </c>
      <c r="E2822" s="5" t="str">
        <f t="shared" si="746"/>
        <v>331</v>
      </c>
      <c r="F2822" s="5" t="str">
        <f t="shared" si="745"/>
        <v>3312009</v>
      </c>
      <c r="G2822" s="7">
        <v>105.679</v>
      </c>
      <c r="H2822" s="7">
        <v>102.206</v>
      </c>
      <c r="I2822" s="7">
        <v>72.849999999999994</v>
      </c>
      <c r="J2822" s="7">
        <v>146.404</v>
      </c>
      <c r="K2822" s="7">
        <v>68.936000000000007</v>
      </c>
      <c r="L2822" s="7">
        <v>71.278000000000006</v>
      </c>
      <c r="M2822" s="7">
        <v>119.413</v>
      </c>
      <c r="N2822" s="7">
        <v>86.992999999999995</v>
      </c>
      <c r="O2822" s="7"/>
    </row>
    <row r="2823" spans="1:15" x14ac:dyDescent="0.2">
      <c r="A2823" s="2">
        <v>1</v>
      </c>
      <c r="B2823" s="6" t="s">
        <v>37</v>
      </c>
      <c r="C2823" s="6">
        <v>0</v>
      </c>
      <c r="D2823" s="5" t="s">
        <v>228</v>
      </c>
      <c r="E2823" s="5" t="str">
        <f t="shared" si="746"/>
        <v>331</v>
      </c>
      <c r="F2823" s="5" t="str">
        <f t="shared" si="745"/>
        <v>3312010</v>
      </c>
      <c r="G2823" s="7">
        <v>124.72199999999999</v>
      </c>
      <c r="H2823" s="7">
        <v>128.46600000000001</v>
      </c>
      <c r="I2823" s="7">
        <v>91.692999999999998</v>
      </c>
      <c r="J2823" s="7">
        <v>167.946</v>
      </c>
      <c r="K2823" s="7">
        <v>73.518000000000001</v>
      </c>
      <c r="L2823" s="7">
        <v>71.376000000000005</v>
      </c>
      <c r="M2823" s="7">
        <v>103.842</v>
      </c>
      <c r="N2823" s="7">
        <v>95.215999999999994</v>
      </c>
      <c r="O2823" s="7"/>
    </row>
    <row r="2824" spans="1:15" x14ac:dyDescent="0.2">
      <c r="A2824" s="2">
        <v>1</v>
      </c>
      <c r="B2824" s="6" t="s">
        <v>63</v>
      </c>
      <c r="C2824" s="6">
        <v>0</v>
      </c>
      <c r="D2824" s="5" t="s">
        <v>228</v>
      </c>
      <c r="E2824" s="5" t="str">
        <f t="shared" si="746"/>
        <v>331</v>
      </c>
      <c r="F2824" s="5" t="str">
        <f t="shared" ref="F2824:F2887" si="747">IF(LEN(E2824)=0,"",E2824&amp;B2824)</f>
        <v>3312011</v>
      </c>
      <c r="G2824" s="7">
        <v>122.21899999999999</v>
      </c>
      <c r="H2824" s="7">
        <v>129.126</v>
      </c>
      <c r="I2824" s="7">
        <v>98.539000000000001</v>
      </c>
      <c r="J2824" s="7">
        <v>187.06399999999999</v>
      </c>
      <c r="K2824" s="7">
        <v>80.625</v>
      </c>
      <c r="L2824" s="7">
        <v>76.311999999999998</v>
      </c>
      <c r="M2824" s="7">
        <v>105.3</v>
      </c>
      <c r="N2824" s="7">
        <v>103.761</v>
      </c>
      <c r="O2824" s="7"/>
    </row>
    <row r="2825" spans="1:15" x14ac:dyDescent="0.2">
      <c r="A2825" s="2">
        <v>0</v>
      </c>
      <c r="B2825" s="5" t="s">
        <v>229</v>
      </c>
      <c r="C2825" s="6" t="s">
        <v>0</v>
      </c>
      <c r="E2825" s="5" t="str">
        <f t="shared" ref="E2825:E2888" si="748">IF(C2825=0,IF(LEN(D2825)&lt;&gt;3,"",D2825),IF(LEN(D2825)&lt;&gt;4,"",LEFT(D2825,3)))</f>
        <v/>
      </c>
      <c r="F2825" s="5" t="str">
        <f t="shared" si="747"/>
        <v/>
      </c>
    </row>
    <row r="2826" spans="1:15" x14ac:dyDescent="0.2">
      <c r="A2826" s="2">
        <v>1</v>
      </c>
      <c r="B2826" s="6" t="s">
        <v>13</v>
      </c>
      <c r="C2826" s="6">
        <v>0</v>
      </c>
      <c r="D2826" s="5" t="s">
        <v>230</v>
      </c>
      <c r="E2826" s="5" t="str">
        <f t="shared" si="748"/>
        <v/>
      </c>
      <c r="F2826" s="5" t="str">
        <f t="shared" si="747"/>
        <v/>
      </c>
      <c r="G2826" s="7">
        <v>51.932000000000002</v>
      </c>
      <c r="H2826" s="7">
        <v>49.558999999999997</v>
      </c>
      <c r="I2826" s="7">
        <v>84.478999999999999</v>
      </c>
      <c r="J2826" s="7">
        <v>100.541</v>
      </c>
      <c r="K2826" s="7">
        <v>162.67400000000001</v>
      </c>
      <c r="L2826" s="7">
        <v>170.46299999999999</v>
      </c>
      <c r="M2826" s="7">
        <v>119.374</v>
      </c>
      <c r="N2826" s="7">
        <v>100.846</v>
      </c>
      <c r="O2826" s="7"/>
    </row>
    <row r="2827" spans="1:15" x14ac:dyDescent="0.2">
      <c r="A2827" s="2">
        <v>1</v>
      </c>
      <c r="B2827" s="6" t="s">
        <v>15</v>
      </c>
      <c r="C2827" s="6">
        <v>0</v>
      </c>
      <c r="D2827" s="5" t="s">
        <v>230</v>
      </c>
      <c r="E2827" s="5" t="str">
        <f t="shared" si="748"/>
        <v/>
      </c>
      <c r="F2827" s="5" t="str">
        <f t="shared" si="747"/>
        <v/>
      </c>
      <c r="G2827" s="7">
        <v>55.948999999999998</v>
      </c>
      <c r="H2827" s="7">
        <v>54.404000000000003</v>
      </c>
      <c r="I2827" s="7">
        <v>95.56</v>
      </c>
      <c r="J2827" s="7">
        <v>111.93899999999999</v>
      </c>
      <c r="K2827" s="7">
        <v>170.798</v>
      </c>
      <c r="L2827" s="7">
        <v>175.648</v>
      </c>
      <c r="M2827" s="7">
        <v>115.871</v>
      </c>
      <c r="N2827" s="7">
        <v>110.726</v>
      </c>
      <c r="O2827" s="7"/>
    </row>
    <row r="2828" spans="1:15" x14ac:dyDescent="0.2">
      <c r="A2828" s="2">
        <v>1</v>
      </c>
      <c r="B2828" s="6" t="s">
        <v>16</v>
      </c>
      <c r="C2828" s="6">
        <v>0</v>
      </c>
      <c r="D2828" s="5" t="s">
        <v>230</v>
      </c>
      <c r="E2828" s="5" t="str">
        <f t="shared" si="748"/>
        <v/>
      </c>
      <c r="F2828" s="5" t="str">
        <f t="shared" si="747"/>
        <v/>
      </c>
      <c r="G2828" s="7">
        <v>55.301000000000002</v>
      </c>
      <c r="H2828" s="7">
        <v>53.06</v>
      </c>
      <c r="I2828" s="7">
        <v>92.756</v>
      </c>
      <c r="J2828" s="7">
        <v>115.625</v>
      </c>
      <c r="K2828" s="7">
        <v>167.72900000000001</v>
      </c>
      <c r="L2828" s="7">
        <v>174.815</v>
      </c>
      <c r="M2828" s="7">
        <v>120.95699999999999</v>
      </c>
      <c r="N2828" s="7">
        <v>112.19499999999999</v>
      </c>
      <c r="O2828" s="7"/>
    </row>
    <row r="2829" spans="1:15" x14ac:dyDescent="0.2">
      <c r="A2829" s="2">
        <v>1</v>
      </c>
      <c r="B2829" s="6" t="s">
        <v>17</v>
      </c>
      <c r="C2829" s="6">
        <v>0</v>
      </c>
      <c r="D2829" s="5" t="s">
        <v>230</v>
      </c>
      <c r="E2829" s="5" t="str">
        <f t="shared" si="748"/>
        <v/>
      </c>
      <c r="F2829" s="5" t="str">
        <f t="shared" si="747"/>
        <v/>
      </c>
      <c r="G2829" s="7">
        <v>56.298999999999999</v>
      </c>
      <c r="H2829" s="7">
        <v>54.034999999999997</v>
      </c>
      <c r="I2829" s="7">
        <v>93.710999999999999</v>
      </c>
      <c r="J2829" s="7">
        <v>110.1</v>
      </c>
      <c r="K2829" s="7">
        <v>166.453</v>
      </c>
      <c r="L2829" s="7">
        <v>173.42599999999999</v>
      </c>
      <c r="M2829" s="7">
        <v>123.25700000000001</v>
      </c>
      <c r="N2829" s="7">
        <v>115.506</v>
      </c>
      <c r="O2829" s="7"/>
    </row>
    <row r="2830" spans="1:15" x14ac:dyDescent="0.2">
      <c r="A2830" s="2">
        <v>1</v>
      </c>
      <c r="B2830" s="6" t="s">
        <v>18</v>
      </c>
      <c r="C2830" s="6">
        <v>0</v>
      </c>
      <c r="D2830" s="5" t="s">
        <v>230</v>
      </c>
      <c r="E2830" s="5" t="str">
        <f t="shared" si="748"/>
        <v/>
      </c>
      <c r="F2830" s="5" t="str">
        <f t="shared" si="747"/>
        <v/>
      </c>
      <c r="G2830" s="7">
        <v>54.319000000000003</v>
      </c>
      <c r="H2830" s="7">
        <v>51.448999999999998</v>
      </c>
      <c r="I2830" s="7">
        <v>84.984999999999999</v>
      </c>
      <c r="J2830" s="7">
        <v>106.43</v>
      </c>
      <c r="K2830" s="7">
        <v>156.45500000000001</v>
      </c>
      <c r="L2830" s="7">
        <v>165.185</v>
      </c>
      <c r="M2830" s="7">
        <v>130.983</v>
      </c>
      <c r="N2830" s="7">
        <v>111.316</v>
      </c>
      <c r="O2830" s="7"/>
    </row>
    <row r="2831" spans="1:15" x14ac:dyDescent="0.2">
      <c r="A2831" s="2">
        <v>1</v>
      </c>
      <c r="B2831" s="6" t="s">
        <v>19</v>
      </c>
      <c r="C2831" s="6">
        <v>0</v>
      </c>
      <c r="D2831" s="5" t="s">
        <v>230</v>
      </c>
      <c r="E2831" s="5" t="str">
        <f t="shared" si="748"/>
        <v/>
      </c>
      <c r="F2831" s="5" t="str">
        <f t="shared" si="747"/>
        <v/>
      </c>
      <c r="G2831" s="7">
        <v>59.899000000000001</v>
      </c>
      <c r="H2831" s="7">
        <v>57.441000000000003</v>
      </c>
      <c r="I2831" s="7">
        <v>89.352999999999994</v>
      </c>
      <c r="J2831" s="7">
        <v>103.771</v>
      </c>
      <c r="K2831" s="7">
        <v>149.17099999999999</v>
      </c>
      <c r="L2831" s="7">
        <v>155.55600000000001</v>
      </c>
      <c r="M2831" s="7">
        <v>126.259</v>
      </c>
      <c r="N2831" s="7">
        <v>112.815</v>
      </c>
      <c r="O2831" s="7"/>
    </row>
    <row r="2832" spans="1:15" x14ac:dyDescent="0.2">
      <c r="A2832" s="2">
        <v>1</v>
      </c>
      <c r="B2832" s="6" t="s">
        <v>20</v>
      </c>
      <c r="C2832" s="6">
        <v>0</v>
      </c>
      <c r="D2832" s="5" t="s">
        <v>230</v>
      </c>
      <c r="E2832" s="5" t="str">
        <f t="shared" si="748"/>
        <v/>
      </c>
      <c r="F2832" s="5" t="str">
        <f t="shared" si="747"/>
        <v/>
      </c>
      <c r="G2832" s="7">
        <v>66.153999999999996</v>
      </c>
      <c r="H2832" s="7">
        <v>64.108000000000004</v>
      </c>
      <c r="I2832" s="7">
        <v>93.847999999999999</v>
      </c>
      <c r="J2832" s="7">
        <v>105.651</v>
      </c>
      <c r="K2832" s="7">
        <v>141.863</v>
      </c>
      <c r="L2832" s="7">
        <v>146.38900000000001</v>
      </c>
      <c r="M2832" s="7">
        <v>121.23099999999999</v>
      </c>
      <c r="N2832" s="7">
        <v>113.773</v>
      </c>
      <c r="O2832" s="7"/>
    </row>
    <row r="2833" spans="1:15" x14ac:dyDescent="0.2">
      <c r="A2833" s="2">
        <v>1</v>
      </c>
      <c r="B2833" s="6" t="s">
        <v>21</v>
      </c>
      <c r="C2833" s="6">
        <v>0</v>
      </c>
      <c r="D2833" s="5" t="s">
        <v>230</v>
      </c>
      <c r="E2833" s="5" t="str">
        <f t="shared" si="748"/>
        <v/>
      </c>
      <c r="F2833" s="5" t="str">
        <f t="shared" si="747"/>
        <v/>
      </c>
      <c r="G2833" s="7">
        <v>69.762</v>
      </c>
      <c r="H2833" s="7">
        <v>69.596999999999994</v>
      </c>
      <c r="I2833" s="7">
        <v>100.01300000000001</v>
      </c>
      <c r="J2833" s="7">
        <v>113.17100000000001</v>
      </c>
      <c r="K2833" s="7">
        <v>143.364</v>
      </c>
      <c r="L2833" s="7">
        <v>143.70400000000001</v>
      </c>
      <c r="M2833" s="7">
        <v>120.10299999999999</v>
      </c>
      <c r="N2833" s="7">
        <v>120.11799999999999</v>
      </c>
      <c r="O2833" s="7"/>
    </row>
    <row r="2834" spans="1:15" x14ac:dyDescent="0.2">
      <c r="A2834" s="2">
        <v>1</v>
      </c>
      <c r="B2834" s="6" t="s">
        <v>22</v>
      </c>
      <c r="C2834" s="6">
        <v>0</v>
      </c>
      <c r="D2834" s="5" t="s">
        <v>230</v>
      </c>
      <c r="E2834" s="5" t="str">
        <f t="shared" si="748"/>
        <v/>
      </c>
      <c r="F2834" s="5" t="str">
        <f t="shared" si="747"/>
        <v/>
      </c>
      <c r="G2834" s="7">
        <v>72.057000000000002</v>
      </c>
      <c r="H2834" s="7">
        <v>71.241</v>
      </c>
      <c r="I2834" s="7">
        <v>102.178</v>
      </c>
      <c r="J2834" s="7">
        <v>119.321</v>
      </c>
      <c r="K2834" s="7">
        <v>141.803</v>
      </c>
      <c r="L2834" s="7">
        <v>143.42599999999999</v>
      </c>
      <c r="M2834" s="7">
        <v>118.92100000000001</v>
      </c>
      <c r="N2834" s="7">
        <v>121.511</v>
      </c>
      <c r="O2834" s="7"/>
    </row>
    <row r="2835" spans="1:15" x14ac:dyDescent="0.2">
      <c r="A2835" s="2">
        <v>1</v>
      </c>
      <c r="B2835" s="6" t="s">
        <v>23</v>
      </c>
      <c r="C2835" s="6">
        <v>0</v>
      </c>
      <c r="D2835" s="5" t="s">
        <v>230</v>
      </c>
      <c r="E2835" s="5" t="str">
        <f t="shared" si="748"/>
        <v/>
      </c>
      <c r="F2835" s="5" t="str">
        <f t="shared" si="747"/>
        <v/>
      </c>
      <c r="G2835" s="7">
        <v>75.302000000000007</v>
      </c>
      <c r="H2835" s="7">
        <v>74.322999999999993</v>
      </c>
      <c r="I2835" s="7">
        <v>105.428</v>
      </c>
      <c r="J2835" s="7">
        <v>115.65</v>
      </c>
      <c r="K2835" s="7">
        <v>140.00800000000001</v>
      </c>
      <c r="L2835" s="7">
        <v>141.852</v>
      </c>
      <c r="M2835" s="7">
        <v>114.004</v>
      </c>
      <c r="N2835" s="7">
        <v>120.193</v>
      </c>
      <c r="O2835" s="7"/>
    </row>
    <row r="2836" spans="1:15" x14ac:dyDescent="0.2">
      <c r="A2836" s="2">
        <v>1</v>
      </c>
      <c r="B2836" s="6" t="s">
        <v>24</v>
      </c>
      <c r="C2836" s="6">
        <v>0</v>
      </c>
      <c r="D2836" s="5" t="s">
        <v>230</v>
      </c>
      <c r="E2836" s="5" t="str">
        <f t="shared" si="748"/>
        <v/>
      </c>
      <c r="F2836" s="5" t="str">
        <f t="shared" si="747"/>
        <v/>
      </c>
      <c r="G2836" s="7">
        <v>80.067999999999998</v>
      </c>
      <c r="H2836" s="7">
        <v>80.200999999999993</v>
      </c>
      <c r="I2836" s="7">
        <v>110.054</v>
      </c>
      <c r="J2836" s="7">
        <v>115.367</v>
      </c>
      <c r="K2836" s="7">
        <v>137.45099999999999</v>
      </c>
      <c r="L2836" s="7">
        <v>137.22200000000001</v>
      </c>
      <c r="M2836" s="7">
        <v>108.44</v>
      </c>
      <c r="N2836" s="7">
        <v>119.343</v>
      </c>
      <c r="O2836" s="7"/>
    </row>
    <row r="2837" spans="1:15" x14ac:dyDescent="0.2">
      <c r="A2837" s="2">
        <v>1</v>
      </c>
      <c r="B2837" s="6" t="s">
        <v>25</v>
      </c>
      <c r="C2837" s="6">
        <v>0</v>
      </c>
      <c r="D2837" s="5" t="s">
        <v>230</v>
      </c>
      <c r="E2837" s="5" t="str">
        <f t="shared" si="748"/>
        <v/>
      </c>
      <c r="F2837" s="5" t="str">
        <f t="shared" si="747"/>
        <v/>
      </c>
      <c r="G2837" s="7">
        <v>81.120999999999995</v>
      </c>
      <c r="H2837" s="7">
        <v>80.438999999999993</v>
      </c>
      <c r="I2837" s="7">
        <v>107.624</v>
      </c>
      <c r="J2837" s="7">
        <v>113.836</v>
      </c>
      <c r="K2837" s="7">
        <v>132.66999999999999</v>
      </c>
      <c r="L2837" s="7">
        <v>133.79599999999999</v>
      </c>
      <c r="M2837" s="7">
        <v>109.941</v>
      </c>
      <c r="N2837" s="7">
        <v>118.322</v>
      </c>
      <c r="O2837" s="7"/>
    </row>
    <row r="2838" spans="1:15" x14ac:dyDescent="0.2">
      <c r="A2838" s="2">
        <v>1</v>
      </c>
      <c r="B2838" s="6" t="s">
        <v>26</v>
      </c>
      <c r="C2838" s="6">
        <v>0</v>
      </c>
      <c r="D2838" s="5" t="s">
        <v>230</v>
      </c>
      <c r="E2838" s="5" t="str">
        <f t="shared" si="748"/>
        <v/>
      </c>
      <c r="F2838" s="5" t="str">
        <f t="shared" si="747"/>
        <v/>
      </c>
      <c r="G2838" s="7">
        <v>83.988</v>
      </c>
      <c r="H2838" s="7">
        <v>84.311999999999998</v>
      </c>
      <c r="I2838" s="7">
        <v>107.88800000000001</v>
      </c>
      <c r="J2838" s="7">
        <v>105.21899999999999</v>
      </c>
      <c r="K2838" s="7">
        <v>128.45699999999999</v>
      </c>
      <c r="L2838" s="7">
        <v>127.96299999999999</v>
      </c>
      <c r="M2838" s="7">
        <v>104.81100000000001</v>
      </c>
      <c r="N2838" s="7">
        <v>113.07899999999999</v>
      </c>
      <c r="O2838" s="7"/>
    </row>
    <row r="2839" spans="1:15" x14ac:dyDescent="0.2">
      <c r="A2839" s="2">
        <v>1</v>
      </c>
      <c r="B2839" s="6" t="s">
        <v>27</v>
      </c>
      <c r="C2839" s="6">
        <v>0</v>
      </c>
      <c r="D2839" s="5" t="s">
        <v>230</v>
      </c>
      <c r="E2839" s="5" t="str">
        <f t="shared" si="748"/>
        <v/>
      </c>
      <c r="F2839" s="5" t="str">
        <f t="shared" si="747"/>
        <v/>
      </c>
      <c r="G2839" s="7">
        <v>84.554000000000002</v>
      </c>
      <c r="H2839" s="7">
        <v>87.093000000000004</v>
      </c>
      <c r="I2839" s="7">
        <v>109.672</v>
      </c>
      <c r="J2839" s="7">
        <v>103.35599999999999</v>
      </c>
      <c r="K2839" s="7">
        <v>129.70699999999999</v>
      </c>
      <c r="L2839" s="7">
        <v>125.926</v>
      </c>
      <c r="M2839" s="7">
        <v>106.879</v>
      </c>
      <c r="N2839" s="7">
        <v>117.21599999999999</v>
      </c>
      <c r="O2839" s="7"/>
    </row>
    <row r="2840" spans="1:15" x14ac:dyDescent="0.2">
      <c r="A2840" s="2">
        <v>1</v>
      </c>
      <c r="B2840" s="6" t="s">
        <v>28</v>
      </c>
      <c r="C2840" s="6">
        <v>0</v>
      </c>
      <c r="D2840" s="5" t="s">
        <v>230</v>
      </c>
      <c r="E2840" s="5" t="str">
        <f t="shared" si="748"/>
        <v/>
      </c>
      <c r="F2840" s="5" t="str">
        <f t="shared" si="747"/>
        <v/>
      </c>
      <c r="G2840" s="7">
        <v>83.625</v>
      </c>
      <c r="H2840" s="7">
        <v>83.804000000000002</v>
      </c>
      <c r="I2840" s="7">
        <v>94.667000000000002</v>
      </c>
      <c r="J2840" s="7">
        <v>97.233999999999995</v>
      </c>
      <c r="K2840" s="7">
        <v>113.20399999999999</v>
      </c>
      <c r="L2840" s="7">
        <v>112.96299999999999</v>
      </c>
      <c r="M2840" s="7">
        <v>112.422</v>
      </c>
      <c r="N2840" s="7">
        <v>106.426</v>
      </c>
      <c r="O2840" s="7"/>
    </row>
    <row r="2841" spans="1:15" x14ac:dyDescent="0.2">
      <c r="A2841" s="2">
        <v>1</v>
      </c>
      <c r="B2841" s="6" t="s">
        <v>29</v>
      </c>
      <c r="C2841" s="6">
        <v>0</v>
      </c>
      <c r="D2841" s="5" t="s">
        <v>230</v>
      </c>
      <c r="E2841" s="5" t="str">
        <f t="shared" si="748"/>
        <v/>
      </c>
      <c r="F2841" s="5" t="str">
        <f t="shared" si="747"/>
        <v/>
      </c>
      <c r="G2841" s="7">
        <v>100</v>
      </c>
      <c r="H2841" s="7">
        <v>100</v>
      </c>
      <c r="I2841" s="7">
        <v>100</v>
      </c>
      <c r="J2841" s="7">
        <v>100</v>
      </c>
      <c r="K2841" s="7">
        <v>100</v>
      </c>
      <c r="L2841" s="7">
        <v>100</v>
      </c>
      <c r="M2841" s="7">
        <v>100</v>
      </c>
      <c r="N2841" s="7">
        <v>100</v>
      </c>
      <c r="O2841" s="7"/>
    </row>
    <row r="2842" spans="1:15" x14ac:dyDescent="0.2">
      <c r="A2842" s="2">
        <v>1</v>
      </c>
      <c r="B2842" s="6" t="s">
        <v>30</v>
      </c>
      <c r="C2842" s="6">
        <v>0</v>
      </c>
      <c r="D2842" s="5" t="s">
        <v>230</v>
      </c>
      <c r="E2842" s="5" t="str">
        <f t="shared" si="748"/>
        <v/>
      </c>
      <c r="F2842" s="5" t="str">
        <f t="shared" si="747"/>
        <v/>
      </c>
      <c r="G2842" s="7">
        <v>106.057</v>
      </c>
      <c r="H2842" s="7">
        <v>103.791</v>
      </c>
      <c r="I2842" s="7">
        <v>98.793000000000006</v>
      </c>
      <c r="J2842" s="7">
        <v>104.044</v>
      </c>
      <c r="K2842" s="7">
        <v>93.150999999999996</v>
      </c>
      <c r="L2842" s="7">
        <v>95.185000000000002</v>
      </c>
      <c r="M2842" s="7">
        <v>96.350999999999999</v>
      </c>
      <c r="N2842" s="7">
        <v>95.188999999999993</v>
      </c>
      <c r="O2842" s="7"/>
    </row>
    <row r="2843" spans="1:15" x14ac:dyDescent="0.2">
      <c r="A2843" s="2">
        <v>1</v>
      </c>
      <c r="B2843" s="6" t="s">
        <v>31</v>
      </c>
      <c r="C2843" s="6">
        <v>0</v>
      </c>
      <c r="D2843" s="5" t="s">
        <v>230</v>
      </c>
      <c r="E2843" s="5" t="str">
        <f t="shared" si="748"/>
        <v/>
      </c>
      <c r="F2843" s="5" t="str">
        <f t="shared" si="747"/>
        <v/>
      </c>
      <c r="G2843" s="7">
        <v>136.44999999999999</v>
      </c>
      <c r="H2843" s="7">
        <v>140.00299999999999</v>
      </c>
      <c r="I2843" s="7">
        <v>123.79900000000001</v>
      </c>
      <c r="J2843" s="7">
        <v>137.041</v>
      </c>
      <c r="K2843" s="7">
        <v>90.727999999999994</v>
      </c>
      <c r="L2843" s="7">
        <v>88.426000000000002</v>
      </c>
      <c r="M2843" s="7">
        <v>83.084000000000003</v>
      </c>
      <c r="N2843" s="7">
        <v>102.85599999999999</v>
      </c>
      <c r="O2843" s="7"/>
    </row>
    <row r="2844" spans="1:15" x14ac:dyDescent="0.2">
      <c r="A2844" s="2">
        <v>1</v>
      </c>
      <c r="B2844" s="6" t="s">
        <v>32</v>
      </c>
      <c r="C2844" s="6">
        <v>0</v>
      </c>
      <c r="D2844" s="5" t="s">
        <v>230</v>
      </c>
      <c r="E2844" s="5" t="str">
        <f t="shared" si="748"/>
        <v/>
      </c>
      <c r="F2844" s="5" t="str">
        <f t="shared" si="747"/>
        <v/>
      </c>
      <c r="G2844" s="7">
        <v>134.11600000000001</v>
      </c>
      <c r="H2844" s="7">
        <v>137.41300000000001</v>
      </c>
      <c r="I2844" s="7">
        <v>125.199</v>
      </c>
      <c r="J2844" s="7">
        <v>147.26300000000001</v>
      </c>
      <c r="K2844" s="7">
        <v>93.350999999999999</v>
      </c>
      <c r="L2844" s="7">
        <v>91.111000000000004</v>
      </c>
      <c r="M2844" s="7">
        <v>81.075999999999993</v>
      </c>
      <c r="N2844" s="7">
        <v>101.506</v>
      </c>
      <c r="O2844" s="7"/>
    </row>
    <row r="2845" spans="1:15" x14ac:dyDescent="0.2">
      <c r="A2845" s="2">
        <v>1</v>
      </c>
      <c r="B2845" s="6" t="s">
        <v>33</v>
      </c>
      <c r="C2845" s="6">
        <v>0</v>
      </c>
      <c r="D2845" s="5" t="s">
        <v>230</v>
      </c>
      <c r="E2845" s="5" t="str">
        <f t="shared" si="748"/>
        <v/>
      </c>
      <c r="F2845" s="5" t="str">
        <f t="shared" si="747"/>
        <v/>
      </c>
      <c r="G2845" s="7">
        <v>137.964</v>
      </c>
      <c r="H2845" s="7">
        <v>141.41399999999999</v>
      </c>
      <c r="I2845" s="7">
        <v>128.71199999999999</v>
      </c>
      <c r="J2845" s="7">
        <v>162.57900000000001</v>
      </c>
      <c r="K2845" s="7">
        <v>93.293999999999997</v>
      </c>
      <c r="L2845" s="7">
        <v>91.019000000000005</v>
      </c>
      <c r="M2845" s="7">
        <v>80.305999999999997</v>
      </c>
      <c r="N2845" s="7">
        <v>103.364</v>
      </c>
      <c r="O2845" s="7"/>
    </row>
    <row r="2846" spans="1:15" x14ac:dyDescent="0.2">
      <c r="A2846" s="2">
        <v>1</v>
      </c>
      <c r="B2846" s="6" t="s">
        <v>34</v>
      </c>
      <c r="C2846" s="6">
        <v>0</v>
      </c>
      <c r="D2846" s="5" t="s">
        <v>230</v>
      </c>
      <c r="E2846" s="5" t="str">
        <f t="shared" si="748"/>
        <v/>
      </c>
      <c r="F2846" s="5" t="str">
        <f t="shared" si="747"/>
        <v/>
      </c>
      <c r="G2846" s="7">
        <v>139.43899999999999</v>
      </c>
      <c r="H2846" s="7">
        <v>141.73099999999999</v>
      </c>
      <c r="I2846" s="7">
        <v>132.28200000000001</v>
      </c>
      <c r="J2846" s="7">
        <v>174.21100000000001</v>
      </c>
      <c r="K2846" s="7">
        <v>94.867999999999995</v>
      </c>
      <c r="L2846" s="7">
        <v>93.332999999999998</v>
      </c>
      <c r="M2846" s="7">
        <v>81.106999999999999</v>
      </c>
      <c r="N2846" s="7">
        <v>107.29</v>
      </c>
      <c r="O2846" s="7"/>
    </row>
    <row r="2847" spans="1:15" x14ac:dyDescent="0.2">
      <c r="A2847" s="2">
        <v>1</v>
      </c>
      <c r="B2847" s="6" t="s">
        <v>35</v>
      </c>
      <c r="C2847" s="6">
        <v>0</v>
      </c>
      <c r="D2847" s="5" t="s">
        <v>230</v>
      </c>
      <c r="E2847" s="5" t="str">
        <f t="shared" si="748"/>
        <v/>
      </c>
      <c r="F2847" s="5" t="str">
        <f t="shared" si="747"/>
        <v/>
      </c>
      <c r="G2847" s="7">
        <v>151.642</v>
      </c>
      <c r="H2847" s="7">
        <v>152.72999999999999</v>
      </c>
      <c r="I2847" s="7">
        <v>141.27600000000001</v>
      </c>
      <c r="J2847" s="7">
        <v>201.46799999999999</v>
      </c>
      <c r="K2847" s="7">
        <v>93.164000000000001</v>
      </c>
      <c r="L2847" s="7">
        <v>92.5</v>
      </c>
      <c r="M2847" s="7">
        <v>81.569000000000003</v>
      </c>
      <c r="N2847" s="7">
        <v>115.23699999999999</v>
      </c>
      <c r="O2847" s="7"/>
    </row>
    <row r="2848" spans="1:15" x14ac:dyDescent="0.2">
      <c r="A2848" s="2">
        <v>1</v>
      </c>
      <c r="B2848" s="6" t="s">
        <v>36</v>
      </c>
      <c r="C2848" s="6">
        <v>0</v>
      </c>
      <c r="D2848" s="5" t="s">
        <v>230</v>
      </c>
      <c r="E2848" s="5" t="str">
        <f t="shared" si="748"/>
        <v/>
      </c>
      <c r="F2848" s="5" t="str">
        <f t="shared" si="747"/>
        <v/>
      </c>
      <c r="G2848" s="7">
        <v>118.672</v>
      </c>
      <c r="H2848" s="7">
        <v>116.336</v>
      </c>
      <c r="I2848" s="7">
        <v>92.960999999999999</v>
      </c>
      <c r="J2848" s="7">
        <v>150.328</v>
      </c>
      <c r="K2848" s="7">
        <v>78.334999999999994</v>
      </c>
      <c r="L2848" s="7">
        <v>79.906999999999996</v>
      </c>
      <c r="M2848" s="7">
        <v>100.81399999999999</v>
      </c>
      <c r="N2848" s="7">
        <v>93.718000000000004</v>
      </c>
      <c r="O2848" s="7"/>
    </row>
    <row r="2849" spans="1:15" x14ac:dyDescent="0.2">
      <c r="A2849" s="2">
        <v>1</v>
      </c>
      <c r="B2849" s="6" t="s">
        <v>37</v>
      </c>
      <c r="C2849" s="6">
        <v>0</v>
      </c>
      <c r="D2849" s="5" t="s">
        <v>230</v>
      </c>
      <c r="E2849" s="5" t="str">
        <f t="shared" si="748"/>
        <v/>
      </c>
      <c r="F2849" s="5" t="str">
        <f t="shared" si="747"/>
        <v/>
      </c>
      <c r="G2849" s="7">
        <v>142.53399999999999</v>
      </c>
      <c r="H2849" s="7">
        <v>148.35900000000001</v>
      </c>
      <c r="I2849" s="7">
        <v>119.649</v>
      </c>
      <c r="J2849" s="7">
        <v>178.50399999999999</v>
      </c>
      <c r="K2849" s="7">
        <v>83.944000000000003</v>
      </c>
      <c r="L2849" s="7">
        <v>80.647999999999996</v>
      </c>
      <c r="M2849" s="7">
        <v>87.146000000000001</v>
      </c>
      <c r="N2849" s="7">
        <v>104.26900000000001</v>
      </c>
      <c r="O2849" s="7"/>
    </row>
    <row r="2850" spans="1:15" x14ac:dyDescent="0.2">
      <c r="A2850" s="2">
        <v>1</v>
      </c>
      <c r="B2850" s="6" t="s">
        <v>63</v>
      </c>
      <c r="C2850" s="6">
        <v>0</v>
      </c>
      <c r="D2850" s="5" t="s">
        <v>230</v>
      </c>
      <c r="E2850" s="5" t="str">
        <f t="shared" si="748"/>
        <v/>
      </c>
      <c r="F2850" s="5" t="str">
        <f t="shared" si="747"/>
        <v/>
      </c>
      <c r="G2850" s="7">
        <v>142.345</v>
      </c>
      <c r="H2850" s="7">
        <v>152.54300000000001</v>
      </c>
      <c r="I2850" s="7">
        <v>131.07400000000001</v>
      </c>
      <c r="J2850" s="7">
        <v>200.46</v>
      </c>
      <c r="K2850" s="7">
        <v>92.081999999999994</v>
      </c>
      <c r="L2850" s="7">
        <v>85.926000000000002</v>
      </c>
      <c r="M2850" s="7">
        <v>88.435000000000002</v>
      </c>
      <c r="N2850" s="7">
        <v>115.91500000000001</v>
      </c>
      <c r="O2850" s="7"/>
    </row>
    <row r="2851" spans="1:15" x14ac:dyDescent="0.2">
      <c r="A2851" s="2">
        <v>0</v>
      </c>
      <c r="B2851" s="5" t="s">
        <v>229</v>
      </c>
      <c r="C2851" s="6" t="s">
        <v>0</v>
      </c>
      <c r="E2851" s="5" t="str">
        <f t="shared" si="748"/>
        <v/>
      </c>
      <c r="F2851" s="5" t="str">
        <f t="shared" si="747"/>
        <v/>
      </c>
    </row>
    <row r="2852" spans="1:15" x14ac:dyDescent="0.2">
      <c r="A2852" s="2">
        <v>1</v>
      </c>
      <c r="B2852" s="6" t="s">
        <v>13</v>
      </c>
      <c r="C2852" s="6">
        <v>0</v>
      </c>
      <c r="D2852" s="5" t="s">
        <v>231</v>
      </c>
      <c r="E2852" s="5" t="str">
        <f t="shared" si="748"/>
        <v/>
      </c>
      <c r="F2852" s="5" t="str">
        <f t="shared" si="747"/>
        <v/>
      </c>
      <c r="G2852" s="7">
        <v>51.932000000000002</v>
      </c>
      <c r="H2852" s="7">
        <v>49.558999999999997</v>
      </c>
      <c r="I2852" s="7">
        <v>84.478999999999999</v>
      </c>
      <c r="J2852" s="7">
        <v>100.541</v>
      </c>
      <c r="K2852" s="7">
        <v>162.67400000000001</v>
      </c>
      <c r="L2852" s="7">
        <v>170.46299999999999</v>
      </c>
      <c r="M2852" s="7">
        <v>119.374</v>
      </c>
      <c r="N2852" s="7">
        <v>100.846</v>
      </c>
      <c r="O2852" s="7"/>
    </row>
    <row r="2853" spans="1:15" x14ac:dyDescent="0.2">
      <c r="A2853" s="2">
        <v>1</v>
      </c>
      <c r="B2853" s="6" t="s">
        <v>15</v>
      </c>
      <c r="C2853" s="6">
        <v>0</v>
      </c>
      <c r="D2853" s="5" t="s">
        <v>231</v>
      </c>
      <c r="E2853" s="5" t="str">
        <f t="shared" si="748"/>
        <v/>
      </c>
      <c r="F2853" s="5" t="str">
        <f t="shared" si="747"/>
        <v/>
      </c>
      <c r="G2853" s="7">
        <v>55.948999999999998</v>
      </c>
      <c r="H2853" s="7">
        <v>54.404000000000003</v>
      </c>
      <c r="I2853" s="7">
        <v>95.56</v>
      </c>
      <c r="J2853" s="7">
        <v>111.93899999999999</v>
      </c>
      <c r="K2853" s="7">
        <v>170.798</v>
      </c>
      <c r="L2853" s="7">
        <v>175.648</v>
      </c>
      <c r="M2853" s="7">
        <v>115.871</v>
      </c>
      <c r="N2853" s="7">
        <v>110.726</v>
      </c>
      <c r="O2853" s="7"/>
    </row>
    <row r="2854" spans="1:15" x14ac:dyDescent="0.2">
      <c r="A2854" s="2">
        <v>1</v>
      </c>
      <c r="B2854" s="6" t="s">
        <v>16</v>
      </c>
      <c r="C2854" s="6">
        <v>0</v>
      </c>
      <c r="D2854" s="5" t="s">
        <v>231</v>
      </c>
      <c r="E2854" s="5" t="str">
        <f t="shared" si="748"/>
        <v/>
      </c>
      <c r="F2854" s="5" t="str">
        <f t="shared" si="747"/>
        <v/>
      </c>
      <c r="G2854" s="7">
        <v>55.301000000000002</v>
      </c>
      <c r="H2854" s="7">
        <v>53.06</v>
      </c>
      <c r="I2854" s="7">
        <v>92.756</v>
      </c>
      <c r="J2854" s="7">
        <v>115.625</v>
      </c>
      <c r="K2854" s="7">
        <v>167.72900000000001</v>
      </c>
      <c r="L2854" s="7">
        <v>174.815</v>
      </c>
      <c r="M2854" s="7">
        <v>120.95699999999999</v>
      </c>
      <c r="N2854" s="7">
        <v>112.19499999999999</v>
      </c>
      <c r="O2854" s="7"/>
    </row>
    <row r="2855" spans="1:15" x14ac:dyDescent="0.2">
      <c r="A2855" s="2">
        <v>1</v>
      </c>
      <c r="B2855" s="6" t="s">
        <v>17</v>
      </c>
      <c r="C2855" s="6">
        <v>0</v>
      </c>
      <c r="D2855" s="5" t="s">
        <v>231</v>
      </c>
      <c r="E2855" s="5" t="str">
        <f t="shared" si="748"/>
        <v/>
      </c>
      <c r="F2855" s="5" t="str">
        <f t="shared" si="747"/>
        <v/>
      </c>
      <c r="G2855" s="7">
        <v>56.298999999999999</v>
      </c>
      <c r="H2855" s="7">
        <v>54.034999999999997</v>
      </c>
      <c r="I2855" s="7">
        <v>93.710999999999999</v>
      </c>
      <c r="J2855" s="7">
        <v>110.1</v>
      </c>
      <c r="K2855" s="7">
        <v>166.453</v>
      </c>
      <c r="L2855" s="7">
        <v>173.42599999999999</v>
      </c>
      <c r="M2855" s="7">
        <v>123.25700000000001</v>
      </c>
      <c r="N2855" s="7">
        <v>115.506</v>
      </c>
      <c r="O2855" s="7"/>
    </row>
    <row r="2856" spans="1:15" x14ac:dyDescent="0.2">
      <c r="A2856" s="2">
        <v>1</v>
      </c>
      <c r="B2856" s="6" t="s">
        <v>18</v>
      </c>
      <c r="C2856" s="6">
        <v>0</v>
      </c>
      <c r="D2856" s="5" t="s">
        <v>231</v>
      </c>
      <c r="E2856" s="5" t="str">
        <f t="shared" si="748"/>
        <v/>
      </c>
      <c r="F2856" s="5" t="str">
        <f t="shared" si="747"/>
        <v/>
      </c>
      <c r="G2856" s="7">
        <v>54.319000000000003</v>
      </c>
      <c r="H2856" s="7">
        <v>51.448999999999998</v>
      </c>
      <c r="I2856" s="7">
        <v>84.984999999999999</v>
      </c>
      <c r="J2856" s="7">
        <v>106.43</v>
      </c>
      <c r="K2856" s="7">
        <v>156.45500000000001</v>
      </c>
      <c r="L2856" s="7">
        <v>165.185</v>
      </c>
      <c r="M2856" s="7">
        <v>130.983</v>
      </c>
      <c r="N2856" s="7">
        <v>111.316</v>
      </c>
      <c r="O2856" s="7"/>
    </row>
    <row r="2857" spans="1:15" x14ac:dyDescent="0.2">
      <c r="A2857" s="2">
        <v>1</v>
      </c>
      <c r="B2857" s="6" t="s">
        <v>19</v>
      </c>
      <c r="C2857" s="6">
        <v>0</v>
      </c>
      <c r="D2857" s="5" t="s">
        <v>231</v>
      </c>
      <c r="E2857" s="5" t="str">
        <f t="shared" si="748"/>
        <v/>
      </c>
      <c r="F2857" s="5" t="str">
        <f t="shared" si="747"/>
        <v/>
      </c>
      <c r="G2857" s="7">
        <v>59.899000000000001</v>
      </c>
      <c r="H2857" s="7">
        <v>57.441000000000003</v>
      </c>
      <c r="I2857" s="7">
        <v>89.352999999999994</v>
      </c>
      <c r="J2857" s="7">
        <v>103.771</v>
      </c>
      <c r="K2857" s="7">
        <v>149.17099999999999</v>
      </c>
      <c r="L2857" s="7">
        <v>155.55600000000001</v>
      </c>
      <c r="M2857" s="7">
        <v>126.259</v>
      </c>
      <c r="N2857" s="7">
        <v>112.815</v>
      </c>
      <c r="O2857" s="7"/>
    </row>
    <row r="2858" spans="1:15" x14ac:dyDescent="0.2">
      <c r="A2858" s="2">
        <v>1</v>
      </c>
      <c r="B2858" s="6" t="s">
        <v>20</v>
      </c>
      <c r="C2858" s="6">
        <v>0</v>
      </c>
      <c r="D2858" s="5" t="s">
        <v>231</v>
      </c>
      <c r="E2858" s="5" t="str">
        <f t="shared" si="748"/>
        <v/>
      </c>
      <c r="F2858" s="5" t="str">
        <f t="shared" si="747"/>
        <v/>
      </c>
      <c r="G2858" s="7">
        <v>66.153999999999996</v>
      </c>
      <c r="H2858" s="7">
        <v>64.108000000000004</v>
      </c>
      <c r="I2858" s="7">
        <v>93.847999999999999</v>
      </c>
      <c r="J2858" s="7">
        <v>105.651</v>
      </c>
      <c r="K2858" s="7">
        <v>141.863</v>
      </c>
      <c r="L2858" s="7">
        <v>146.38900000000001</v>
      </c>
      <c r="M2858" s="7">
        <v>121.23099999999999</v>
      </c>
      <c r="N2858" s="7">
        <v>113.773</v>
      </c>
      <c r="O2858" s="7"/>
    </row>
    <row r="2859" spans="1:15" x14ac:dyDescent="0.2">
      <c r="A2859" s="2">
        <v>1</v>
      </c>
      <c r="B2859" s="6" t="s">
        <v>21</v>
      </c>
      <c r="C2859" s="6">
        <v>0</v>
      </c>
      <c r="D2859" s="5" t="s">
        <v>231</v>
      </c>
      <c r="E2859" s="5" t="str">
        <f t="shared" si="748"/>
        <v/>
      </c>
      <c r="F2859" s="5" t="str">
        <f t="shared" si="747"/>
        <v/>
      </c>
      <c r="G2859" s="7">
        <v>69.762</v>
      </c>
      <c r="H2859" s="7">
        <v>69.596999999999994</v>
      </c>
      <c r="I2859" s="7">
        <v>100.01300000000001</v>
      </c>
      <c r="J2859" s="7">
        <v>113.17100000000001</v>
      </c>
      <c r="K2859" s="7">
        <v>143.364</v>
      </c>
      <c r="L2859" s="7">
        <v>143.70400000000001</v>
      </c>
      <c r="M2859" s="7">
        <v>120.10299999999999</v>
      </c>
      <c r="N2859" s="7">
        <v>120.11799999999999</v>
      </c>
      <c r="O2859" s="7"/>
    </row>
    <row r="2860" spans="1:15" x14ac:dyDescent="0.2">
      <c r="A2860" s="2">
        <v>1</v>
      </c>
      <c r="B2860" s="6" t="s">
        <v>22</v>
      </c>
      <c r="C2860" s="6">
        <v>0</v>
      </c>
      <c r="D2860" s="5" t="s">
        <v>231</v>
      </c>
      <c r="E2860" s="5" t="str">
        <f t="shared" si="748"/>
        <v/>
      </c>
      <c r="F2860" s="5" t="str">
        <f t="shared" si="747"/>
        <v/>
      </c>
      <c r="G2860" s="7">
        <v>72.057000000000002</v>
      </c>
      <c r="H2860" s="7">
        <v>71.241</v>
      </c>
      <c r="I2860" s="7">
        <v>102.178</v>
      </c>
      <c r="J2860" s="7">
        <v>119.321</v>
      </c>
      <c r="K2860" s="7">
        <v>141.803</v>
      </c>
      <c r="L2860" s="7">
        <v>143.42599999999999</v>
      </c>
      <c r="M2860" s="7">
        <v>118.92100000000001</v>
      </c>
      <c r="N2860" s="7">
        <v>121.511</v>
      </c>
      <c r="O2860" s="7"/>
    </row>
    <row r="2861" spans="1:15" x14ac:dyDescent="0.2">
      <c r="A2861" s="2">
        <v>1</v>
      </c>
      <c r="B2861" s="6" t="s">
        <v>23</v>
      </c>
      <c r="C2861" s="6">
        <v>0</v>
      </c>
      <c r="D2861" s="5" t="s">
        <v>231</v>
      </c>
      <c r="E2861" s="5" t="str">
        <f t="shared" si="748"/>
        <v/>
      </c>
      <c r="F2861" s="5" t="str">
        <f t="shared" si="747"/>
        <v/>
      </c>
      <c r="G2861" s="7">
        <v>75.302000000000007</v>
      </c>
      <c r="H2861" s="7">
        <v>74.322999999999993</v>
      </c>
      <c r="I2861" s="7">
        <v>105.428</v>
      </c>
      <c r="J2861" s="7">
        <v>115.65</v>
      </c>
      <c r="K2861" s="7">
        <v>140.00800000000001</v>
      </c>
      <c r="L2861" s="7">
        <v>141.852</v>
      </c>
      <c r="M2861" s="7">
        <v>114.004</v>
      </c>
      <c r="N2861" s="7">
        <v>120.193</v>
      </c>
      <c r="O2861" s="7"/>
    </row>
    <row r="2862" spans="1:15" x14ac:dyDescent="0.2">
      <c r="A2862" s="2">
        <v>1</v>
      </c>
      <c r="B2862" s="6" t="s">
        <v>24</v>
      </c>
      <c r="C2862" s="6">
        <v>0</v>
      </c>
      <c r="D2862" s="5" t="s">
        <v>231</v>
      </c>
      <c r="E2862" s="5" t="str">
        <f t="shared" si="748"/>
        <v/>
      </c>
      <c r="F2862" s="5" t="str">
        <f t="shared" si="747"/>
        <v/>
      </c>
      <c r="G2862" s="7">
        <v>80.067999999999998</v>
      </c>
      <c r="H2862" s="7">
        <v>80.200999999999993</v>
      </c>
      <c r="I2862" s="7">
        <v>110.054</v>
      </c>
      <c r="J2862" s="7">
        <v>115.367</v>
      </c>
      <c r="K2862" s="7">
        <v>137.45099999999999</v>
      </c>
      <c r="L2862" s="7">
        <v>137.22200000000001</v>
      </c>
      <c r="M2862" s="7">
        <v>108.44</v>
      </c>
      <c r="N2862" s="7">
        <v>119.343</v>
      </c>
      <c r="O2862" s="7"/>
    </row>
    <row r="2863" spans="1:15" x14ac:dyDescent="0.2">
      <c r="A2863" s="2">
        <v>1</v>
      </c>
      <c r="B2863" s="6" t="s">
        <v>25</v>
      </c>
      <c r="C2863" s="6">
        <v>0</v>
      </c>
      <c r="D2863" s="5" t="s">
        <v>231</v>
      </c>
      <c r="E2863" s="5" t="str">
        <f t="shared" si="748"/>
        <v/>
      </c>
      <c r="F2863" s="5" t="str">
        <f t="shared" si="747"/>
        <v/>
      </c>
      <c r="G2863" s="7">
        <v>81.120999999999995</v>
      </c>
      <c r="H2863" s="7">
        <v>80.438999999999993</v>
      </c>
      <c r="I2863" s="7">
        <v>107.624</v>
      </c>
      <c r="J2863" s="7">
        <v>113.836</v>
      </c>
      <c r="K2863" s="7">
        <v>132.66999999999999</v>
      </c>
      <c r="L2863" s="7">
        <v>133.79599999999999</v>
      </c>
      <c r="M2863" s="7">
        <v>109.941</v>
      </c>
      <c r="N2863" s="7">
        <v>118.322</v>
      </c>
      <c r="O2863" s="7"/>
    </row>
    <row r="2864" spans="1:15" x14ac:dyDescent="0.2">
      <c r="A2864" s="2">
        <v>1</v>
      </c>
      <c r="B2864" s="6" t="s">
        <v>26</v>
      </c>
      <c r="C2864" s="6">
        <v>0</v>
      </c>
      <c r="D2864" s="5" t="s">
        <v>231</v>
      </c>
      <c r="E2864" s="5" t="str">
        <f t="shared" si="748"/>
        <v/>
      </c>
      <c r="F2864" s="5" t="str">
        <f t="shared" si="747"/>
        <v/>
      </c>
      <c r="G2864" s="7">
        <v>83.988</v>
      </c>
      <c r="H2864" s="7">
        <v>84.311999999999998</v>
      </c>
      <c r="I2864" s="7">
        <v>107.88800000000001</v>
      </c>
      <c r="J2864" s="7">
        <v>105.21899999999999</v>
      </c>
      <c r="K2864" s="7">
        <v>128.45699999999999</v>
      </c>
      <c r="L2864" s="7">
        <v>127.96299999999999</v>
      </c>
      <c r="M2864" s="7">
        <v>104.81100000000001</v>
      </c>
      <c r="N2864" s="7">
        <v>113.07899999999999</v>
      </c>
      <c r="O2864" s="7"/>
    </row>
    <row r="2865" spans="1:15" x14ac:dyDescent="0.2">
      <c r="A2865" s="2">
        <v>1</v>
      </c>
      <c r="B2865" s="6" t="s">
        <v>27</v>
      </c>
      <c r="C2865" s="6">
        <v>0</v>
      </c>
      <c r="D2865" s="5" t="s">
        <v>231</v>
      </c>
      <c r="E2865" s="5" t="str">
        <f t="shared" si="748"/>
        <v/>
      </c>
      <c r="F2865" s="5" t="str">
        <f t="shared" si="747"/>
        <v/>
      </c>
      <c r="G2865" s="7">
        <v>84.554000000000002</v>
      </c>
      <c r="H2865" s="7">
        <v>87.093000000000004</v>
      </c>
      <c r="I2865" s="7">
        <v>109.672</v>
      </c>
      <c r="J2865" s="7">
        <v>103.35599999999999</v>
      </c>
      <c r="K2865" s="7">
        <v>129.70699999999999</v>
      </c>
      <c r="L2865" s="7">
        <v>125.926</v>
      </c>
      <c r="M2865" s="7">
        <v>106.879</v>
      </c>
      <c r="N2865" s="7">
        <v>117.21599999999999</v>
      </c>
      <c r="O2865" s="7"/>
    </row>
    <row r="2866" spans="1:15" x14ac:dyDescent="0.2">
      <c r="A2866" s="2">
        <v>1</v>
      </c>
      <c r="B2866" s="6" t="s">
        <v>28</v>
      </c>
      <c r="C2866" s="6">
        <v>0</v>
      </c>
      <c r="D2866" s="5" t="s">
        <v>231</v>
      </c>
      <c r="E2866" s="5" t="str">
        <f t="shared" si="748"/>
        <v/>
      </c>
      <c r="F2866" s="5" t="str">
        <f t="shared" si="747"/>
        <v/>
      </c>
      <c r="G2866" s="7">
        <v>83.625</v>
      </c>
      <c r="H2866" s="7">
        <v>83.804000000000002</v>
      </c>
      <c r="I2866" s="7">
        <v>94.667000000000002</v>
      </c>
      <c r="J2866" s="7">
        <v>97.233999999999995</v>
      </c>
      <c r="K2866" s="7">
        <v>113.20399999999999</v>
      </c>
      <c r="L2866" s="7">
        <v>112.96299999999999</v>
      </c>
      <c r="M2866" s="7">
        <v>112.422</v>
      </c>
      <c r="N2866" s="7">
        <v>106.426</v>
      </c>
      <c r="O2866" s="7"/>
    </row>
    <row r="2867" spans="1:15" x14ac:dyDescent="0.2">
      <c r="A2867" s="2">
        <v>1</v>
      </c>
      <c r="B2867" s="6" t="s">
        <v>29</v>
      </c>
      <c r="C2867" s="6">
        <v>0</v>
      </c>
      <c r="D2867" s="5" t="s">
        <v>231</v>
      </c>
      <c r="E2867" s="5" t="str">
        <f t="shared" si="748"/>
        <v/>
      </c>
      <c r="F2867" s="5" t="str">
        <f t="shared" si="747"/>
        <v/>
      </c>
      <c r="G2867" s="7">
        <v>100</v>
      </c>
      <c r="H2867" s="7">
        <v>100</v>
      </c>
      <c r="I2867" s="7">
        <v>100</v>
      </c>
      <c r="J2867" s="7">
        <v>100</v>
      </c>
      <c r="K2867" s="7">
        <v>100</v>
      </c>
      <c r="L2867" s="7">
        <v>100</v>
      </c>
      <c r="M2867" s="7">
        <v>100</v>
      </c>
      <c r="N2867" s="7">
        <v>100</v>
      </c>
      <c r="O2867" s="7"/>
    </row>
    <row r="2868" spans="1:15" x14ac:dyDescent="0.2">
      <c r="A2868" s="2">
        <v>1</v>
      </c>
      <c r="B2868" s="6" t="s">
        <v>30</v>
      </c>
      <c r="C2868" s="6">
        <v>0</v>
      </c>
      <c r="D2868" s="5" t="s">
        <v>231</v>
      </c>
      <c r="E2868" s="5" t="str">
        <f t="shared" si="748"/>
        <v/>
      </c>
      <c r="F2868" s="5" t="str">
        <f t="shared" si="747"/>
        <v/>
      </c>
      <c r="G2868" s="7">
        <v>106.057</v>
      </c>
      <c r="H2868" s="7">
        <v>103.791</v>
      </c>
      <c r="I2868" s="7">
        <v>98.793000000000006</v>
      </c>
      <c r="J2868" s="7">
        <v>104.044</v>
      </c>
      <c r="K2868" s="7">
        <v>93.150999999999996</v>
      </c>
      <c r="L2868" s="7">
        <v>95.185000000000002</v>
      </c>
      <c r="M2868" s="7">
        <v>96.350999999999999</v>
      </c>
      <c r="N2868" s="7">
        <v>95.188999999999993</v>
      </c>
      <c r="O2868" s="7"/>
    </row>
    <row r="2869" spans="1:15" x14ac:dyDescent="0.2">
      <c r="A2869" s="2">
        <v>1</v>
      </c>
      <c r="B2869" s="6" t="s">
        <v>31</v>
      </c>
      <c r="C2869" s="6">
        <v>0</v>
      </c>
      <c r="D2869" s="5" t="s">
        <v>231</v>
      </c>
      <c r="E2869" s="5" t="str">
        <f t="shared" si="748"/>
        <v/>
      </c>
      <c r="F2869" s="5" t="str">
        <f t="shared" si="747"/>
        <v/>
      </c>
      <c r="G2869" s="7">
        <v>136.44999999999999</v>
      </c>
      <c r="H2869" s="7">
        <v>140.00299999999999</v>
      </c>
      <c r="I2869" s="7">
        <v>123.79900000000001</v>
      </c>
      <c r="J2869" s="7">
        <v>137.041</v>
      </c>
      <c r="K2869" s="7">
        <v>90.727999999999994</v>
      </c>
      <c r="L2869" s="7">
        <v>88.426000000000002</v>
      </c>
      <c r="M2869" s="7">
        <v>83.084000000000003</v>
      </c>
      <c r="N2869" s="7">
        <v>102.85599999999999</v>
      </c>
      <c r="O2869" s="7"/>
    </row>
    <row r="2870" spans="1:15" x14ac:dyDescent="0.2">
      <c r="A2870" s="2">
        <v>1</v>
      </c>
      <c r="B2870" s="6" t="s">
        <v>32</v>
      </c>
      <c r="C2870" s="6">
        <v>0</v>
      </c>
      <c r="D2870" s="5" t="s">
        <v>231</v>
      </c>
      <c r="E2870" s="5" t="str">
        <f t="shared" si="748"/>
        <v/>
      </c>
      <c r="F2870" s="5" t="str">
        <f t="shared" si="747"/>
        <v/>
      </c>
      <c r="G2870" s="7">
        <v>134.11600000000001</v>
      </c>
      <c r="H2870" s="7">
        <v>137.41300000000001</v>
      </c>
      <c r="I2870" s="7">
        <v>125.199</v>
      </c>
      <c r="J2870" s="7">
        <v>147.26300000000001</v>
      </c>
      <c r="K2870" s="7">
        <v>93.350999999999999</v>
      </c>
      <c r="L2870" s="7">
        <v>91.111000000000004</v>
      </c>
      <c r="M2870" s="7">
        <v>81.075999999999993</v>
      </c>
      <c r="N2870" s="7">
        <v>101.506</v>
      </c>
      <c r="O2870" s="7"/>
    </row>
    <row r="2871" spans="1:15" x14ac:dyDescent="0.2">
      <c r="A2871" s="2">
        <v>1</v>
      </c>
      <c r="B2871" s="6" t="s">
        <v>33</v>
      </c>
      <c r="C2871" s="6">
        <v>0</v>
      </c>
      <c r="D2871" s="5" t="s">
        <v>231</v>
      </c>
      <c r="E2871" s="5" t="str">
        <f t="shared" si="748"/>
        <v/>
      </c>
      <c r="F2871" s="5" t="str">
        <f t="shared" si="747"/>
        <v/>
      </c>
      <c r="G2871" s="7">
        <v>137.964</v>
      </c>
      <c r="H2871" s="7">
        <v>141.41399999999999</v>
      </c>
      <c r="I2871" s="7">
        <v>128.71199999999999</v>
      </c>
      <c r="J2871" s="7">
        <v>162.57900000000001</v>
      </c>
      <c r="K2871" s="7">
        <v>93.293999999999997</v>
      </c>
      <c r="L2871" s="7">
        <v>91.019000000000005</v>
      </c>
      <c r="M2871" s="7">
        <v>80.305999999999997</v>
      </c>
      <c r="N2871" s="7">
        <v>103.364</v>
      </c>
      <c r="O2871" s="7"/>
    </row>
    <row r="2872" spans="1:15" x14ac:dyDescent="0.2">
      <c r="A2872" s="2">
        <v>1</v>
      </c>
      <c r="B2872" s="6" t="s">
        <v>34</v>
      </c>
      <c r="C2872" s="6">
        <v>0</v>
      </c>
      <c r="D2872" s="5" t="s">
        <v>231</v>
      </c>
      <c r="E2872" s="5" t="str">
        <f t="shared" si="748"/>
        <v/>
      </c>
      <c r="F2872" s="5" t="str">
        <f t="shared" si="747"/>
        <v/>
      </c>
      <c r="G2872" s="7">
        <v>139.43899999999999</v>
      </c>
      <c r="H2872" s="7">
        <v>141.73099999999999</v>
      </c>
      <c r="I2872" s="7">
        <v>132.28200000000001</v>
      </c>
      <c r="J2872" s="7">
        <v>174.21100000000001</v>
      </c>
      <c r="K2872" s="7">
        <v>94.867999999999995</v>
      </c>
      <c r="L2872" s="7">
        <v>93.332999999999998</v>
      </c>
      <c r="M2872" s="7">
        <v>81.106999999999999</v>
      </c>
      <c r="N2872" s="7">
        <v>107.29</v>
      </c>
      <c r="O2872" s="7"/>
    </row>
    <row r="2873" spans="1:15" x14ac:dyDescent="0.2">
      <c r="A2873" s="2">
        <v>1</v>
      </c>
      <c r="B2873" s="6" t="s">
        <v>35</v>
      </c>
      <c r="C2873" s="6">
        <v>0</v>
      </c>
      <c r="D2873" s="5" t="s">
        <v>231</v>
      </c>
      <c r="E2873" s="5" t="str">
        <f t="shared" si="748"/>
        <v/>
      </c>
      <c r="F2873" s="5" t="str">
        <f t="shared" si="747"/>
        <v/>
      </c>
      <c r="G2873" s="7">
        <v>151.642</v>
      </c>
      <c r="H2873" s="7">
        <v>152.72999999999999</v>
      </c>
      <c r="I2873" s="7">
        <v>141.27600000000001</v>
      </c>
      <c r="J2873" s="7">
        <v>201.46799999999999</v>
      </c>
      <c r="K2873" s="7">
        <v>93.164000000000001</v>
      </c>
      <c r="L2873" s="7">
        <v>92.5</v>
      </c>
      <c r="M2873" s="7">
        <v>81.569000000000003</v>
      </c>
      <c r="N2873" s="7">
        <v>115.23699999999999</v>
      </c>
      <c r="O2873" s="7"/>
    </row>
    <row r="2874" spans="1:15" x14ac:dyDescent="0.2">
      <c r="A2874" s="2">
        <v>1</v>
      </c>
      <c r="B2874" s="6" t="s">
        <v>36</v>
      </c>
      <c r="C2874" s="6">
        <v>0</v>
      </c>
      <c r="D2874" s="5" t="s">
        <v>231</v>
      </c>
      <c r="E2874" s="5" t="str">
        <f t="shared" si="748"/>
        <v/>
      </c>
      <c r="F2874" s="5" t="str">
        <f t="shared" si="747"/>
        <v/>
      </c>
      <c r="G2874" s="7">
        <v>118.672</v>
      </c>
      <c r="H2874" s="7">
        <v>116.336</v>
      </c>
      <c r="I2874" s="7">
        <v>92.960999999999999</v>
      </c>
      <c r="J2874" s="7">
        <v>150.328</v>
      </c>
      <c r="K2874" s="7">
        <v>78.334999999999994</v>
      </c>
      <c r="L2874" s="7">
        <v>79.906999999999996</v>
      </c>
      <c r="M2874" s="7">
        <v>100.81399999999999</v>
      </c>
      <c r="N2874" s="7">
        <v>93.718000000000004</v>
      </c>
      <c r="O2874" s="7"/>
    </row>
    <row r="2875" spans="1:15" x14ac:dyDescent="0.2">
      <c r="A2875" s="2">
        <v>1</v>
      </c>
      <c r="B2875" s="6" t="s">
        <v>37</v>
      </c>
      <c r="C2875" s="6">
        <v>0</v>
      </c>
      <c r="D2875" s="5" t="s">
        <v>231</v>
      </c>
      <c r="E2875" s="5" t="str">
        <f t="shared" si="748"/>
        <v/>
      </c>
      <c r="F2875" s="5" t="str">
        <f t="shared" si="747"/>
        <v/>
      </c>
      <c r="G2875" s="7">
        <v>142.53399999999999</v>
      </c>
      <c r="H2875" s="7">
        <v>148.35900000000001</v>
      </c>
      <c r="I2875" s="7">
        <v>119.649</v>
      </c>
      <c r="J2875" s="7">
        <v>178.50399999999999</v>
      </c>
      <c r="K2875" s="7">
        <v>83.944000000000003</v>
      </c>
      <c r="L2875" s="7">
        <v>80.647999999999996</v>
      </c>
      <c r="M2875" s="7">
        <v>87.146000000000001</v>
      </c>
      <c r="N2875" s="7">
        <v>104.26900000000001</v>
      </c>
      <c r="O2875" s="7"/>
    </row>
    <row r="2876" spans="1:15" x14ac:dyDescent="0.2">
      <c r="A2876" s="2">
        <v>1</v>
      </c>
      <c r="B2876" s="6" t="s">
        <v>63</v>
      </c>
      <c r="C2876" s="6">
        <v>0</v>
      </c>
      <c r="D2876" s="5" t="s">
        <v>231</v>
      </c>
      <c r="E2876" s="5" t="str">
        <f t="shared" si="748"/>
        <v/>
      </c>
      <c r="F2876" s="5" t="str">
        <f t="shared" si="747"/>
        <v/>
      </c>
      <c r="G2876" s="7">
        <v>142.345</v>
      </c>
      <c r="H2876" s="7">
        <v>152.54300000000001</v>
      </c>
      <c r="I2876" s="7">
        <v>131.07400000000001</v>
      </c>
      <c r="J2876" s="7">
        <v>200.46</v>
      </c>
      <c r="K2876" s="7">
        <v>92.081999999999994</v>
      </c>
      <c r="L2876" s="7">
        <v>85.926000000000002</v>
      </c>
      <c r="M2876" s="7">
        <v>88.435000000000002</v>
      </c>
      <c r="N2876" s="7">
        <v>115.91500000000001</v>
      </c>
      <c r="O2876" s="7"/>
    </row>
    <row r="2877" spans="1:15" x14ac:dyDescent="0.2">
      <c r="A2877" s="2">
        <v>0</v>
      </c>
      <c r="B2877" s="5" t="s">
        <v>232</v>
      </c>
      <c r="C2877" s="6" t="s">
        <v>0</v>
      </c>
      <c r="E2877" s="5" t="str">
        <f t="shared" si="748"/>
        <v/>
      </c>
      <c r="F2877" s="5" t="str">
        <f t="shared" si="747"/>
        <v/>
      </c>
    </row>
    <row r="2878" spans="1:15" x14ac:dyDescent="0.2">
      <c r="A2878" s="2">
        <v>1</v>
      </c>
      <c r="B2878" s="6" t="s">
        <v>13</v>
      </c>
      <c r="C2878" s="6">
        <v>0</v>
      </c>
      <c r="D2878" s="5" t="s">
        <v>233</v>
      </c>
      <c r="E2878" s="5" t="str">
        <f t="shared" si="748"/>
        <v/>
      </c>
      <c r="F2878" s="5" t="str">
        <f t="shared" si="747"/>
        <v/>
      </c>
      <c r="G2878" s="7">
        <v>81.891000000000005</v>
      </c>
      <c r="H2878" s="7">
        <v>83.283000000000001</v>
      </c>
      <c r="I2878" s="7">
        <v>88.406000000000006</v>
      </c>
      <c r="J2878" s="7">
        <v>96.052999999999997</v>
      </c>
      <c r="K2878" s="7">
        <v>107.955</v>
      </c>
      <c r="L2878" s="7">
        <v>106.151</v>
      </c>
      <c r="M2878" s="7">
        <v>82.896000000000001</v>
      </c>
      <c r="N2878" s="7">
        <v>73.284999999999997</v>
      </c>
      <c r="O2878" s="7"/>
    </row>
    <row r="2879" spans="1:15" x14ac:dyDescent="0.2">
      <c r="A2879" s="2">
        <v>1</v>
      </c>
      <c r="B2879" s="6" t="s">
        <v>15</v>
      </c>
      <c r="C2879" s="6">
        <v>0</v>
      </c>
      <c r="D2879" s="5" t="s">
        <v>233</v>
      </c>
      <c r="E2879" s="5" t="str">
        <f t="shared" si="748"/>
        <v/>
      </c>
      <c r="F2879" s="5" t="str">
        <f t="shared" si="747"/>
        <v/>
      </c>
      <c r="G2879" s="7">
        <v>91.537000000000006</v>
      </c>
      <c r="H2879" s="7">
        <v>93.281999999999996</v>
      </c>
      <c r="I2879" s="7">
        <v>104.31699999999999</v>
      </c>
      <c r="J2879" s="7">
        <v>101.648</v>
      </c>
      <c r="K2879" s="7">
        <v>113.961</v>
      </c>
      <c r="L2879" s="7">
        <v>111.83</v>
      </c>
      <c r="M2879" s="7">
        <v>78.837000000000003</v>
      </c>
      <c r="N2879" s="7">
        <v>82.24</v>
      </c>
      <c r="O2879" s="7"/>
    </row>
    <row r="2880" spans="1:15" x14ac:dyDescent="0.2">
      <c r="A2880" s="2">
        <v>1</v>
      </c>
      <c r="B2880" s="6" t="s">
        <v>16</v>
      </c>
      <c r="C2880" s="6">
        <v>0</v>
      </c>
      <c r="D2880" s="5" t="s">
        <v>233</v>
      </c>
      <c r="E2880" s="5" t="str">
        <f t="shared" si="748"/>
        <v/>
      </c>
      <c r="F2880" s="5" t="str">
        <f t="shared" si="747"/>
        <v/>
      </c>
      <c r="G2880" s="7">
        <v>83.411000000000001</v>
      </c>
      <c r="H2880" s="7">
        <v>83.725999999999999</v>
      </c>
      <c r="I2880" s="7">
        <v>95.611999999999995</v>
      </c>
      <c r="J2880" s="7">
        <v>108.006</v>
      </c>
      <c r="K2880" s="7">
        <v>114.627</v>
      </c>
      <c r="L2880" s="7">
        <v>114.196</v>
      </c>
      <c r="M2880" s="7">
        <v>86.364999999999995</v>
      </c>
      <c r="N2880" s="7">
        <v>82.575000000000003</v>
      </c>
      <c r="O2880" s="7"/>
    </row>
    <row r="2881" spans="1:15" x14ac:dyDescent="0.2">
      <c r="A2881" s="2">
        <v>1</v>
      </c>
      <c r="B2881" s="6" t="s">
        <v>17</v>
      </c>
      <c r="C2881" s="6">
        <v>0</v>
      </c>
      <c r="D2881" s="5" t="s">
        <v>233</v>
      </c>
      <c r="E2881" s="5" t="str">
        <f t="shared" si="748"/>
        <v/>
      </c>
      <c r="F2881" s="5" t="str">
        <f t="shared" si="747"/>
        <v/>
      </c>
      <c r="G2881" s="7">
        <v>86.659000000000006</v>
      </c>
      <c r="H2881" s="7">
        <v>87.042000000000002</v>
      </c>
      <c r="I2881" s="7">
        <v>97.475999999999999</v>
      </c>
      <c r="J2881" s="7">
        <v>104.09399999999999</v>
      </c>
      <c r="K2881" s="7">
        <v>112.483</v>
      </c>
      <c r="L2881" s="7">
        <v>111.98699999999999</v>
      </c>
      <c r="M2881" s="7">
        <v>88.28</v>
      </c>
      <c r="N2881" s="7">
        <v>86.052000000000007</v>
      </c>
      <c r="O2881" s="7"/>
    </row>
    <row r="2882" spans="1:15" x14ac:dyDescent="0.2">
      <c r="A2882" s="2">
        <v>1</v>
      </c>
      <c r="B2882" s="6" t="s">
        <v>18</v>
      </c>
      <c r="C2882" s="6">
        <v>0</v>
      </c>
      <c r="D2882" s="5" t="s">
        <v>233</v>
      </c>
      <c r="E2882" s="5" t="str">
        <f t="shared" si="748"/>
        <v/>
      </c>
      <c r="F2882" s="5" t="str">
        <f t="shared" si="747"/>
        <v/>
      </c>
      <c r="G2882" s="7">
        <v>89.012</v>
      </c>
      <c r="H2882" s="7">
        <v>88.278000000000006</v>
      </c>
      <c r="I2882" s="7">
        <v>93.846999999999994</v>
      </c>
      <c r="J2882" s="7">
        <v>103.495</v>
      </c>
      <c r="K2882" s="7">
        <v>105.432</v>
      </c>
      <c r="L2882" s="7">
        <v>106.309</v>
      </c>
      <c r="M2882" s="7">
        <v>92.334999999999994</v>
      </c>
      <c r="N2882" s="7">
        <v>86.653999999999996</v>
      </c>
      <c r="O2882" s="7"/>
    </row>
    <row r="2883" spans="1:15" x14ac:dyDescent="0.2">
      <c r="A2883" s="2">
        <v>1</v>
      </c>
      <c r="B2883" s="6" t="s">
        <v>19</v>
      </c>
      <c r="C2883" s="6">
        <v>0</v>
      </c>
      <c r="D2883" s="5" t="s">
        <v>233</v>
      </c>
      <c r="E2883" s="5" t="str">
        <f t="shared" si="748"/>
        <v/>
      </c>
      <c r="F2883" s="5" t="str">
        <f t="shared" si="747"/>
        <v/>
      </c>
      <c r="G2883" s="7">
        <v>92.531000000000006</v>
      </c>
      <c r="H2883" s="7">
        <v>93.677999999999997</v>
      </c>
      <c r="I2883" s="7">
        <v>97.667000000000002</v>
      </c>
      <c r="J2883" s="7">
        <v>101.248</v>
      </c>
      <c r="K2883" s="7">
        <v>105.551</v>
      </c>
      <c r="L2883" s="7">
        <v>104.259</v>
      </c>
      <c r="M2883" s="7">
        <v>93.355000000000004</v>
      </c>
      <c r="N2883" s="7">
        <v>91.177000000000007</v>
      </c>
      <c r="O2883" s="7"/>
    </row>
    <row r="2884" spans="1:15" x14ac:dyDescent="0.2">
      <c r="A2884" s="2">
        <v>1</v>
      </c>
      <c r="B2884" s="6" t="s">
        <v>20</v>
      </c>
      <c r="C2884" s="6">
        <v>0</v>
      </c>
      <c r="D2884" s="5" t="s">
        <v>233</v>
      </c>
      <c r="E2884" s="5" t="str">
        <f t="shared" si="748"/>
        <v/>
      </c>
      <c r="F2884" s="5" t="str">
        <f t="shared" si="747"/>
        <v/>
      </c>
      <c r="G2884" s="7">
        <v>99.156000000000006</v>
      </c>
      <c r="H2884" s="7">
        <v>101.154</v>
      </c>
      <c r="I2884" s="7">
        <v>106.57899999999999</v>
      </c>
      <c r="J2884" s="7">
        <v>102.607</v>
      </c>
      <c r="K2884" s="7">
        <v>107.48699999999999</v>
      </c>
      <c r="L2884" s="7">
        <v>105.363</v>
      </c>
      <c r="M2884" s="7">
        <v>92.492000000000004</v>
      </c>
      <c r="N2884" s="7">
        <v>98.578000000000003</v>
      </c>
      <c r="O2884" s="7"/>
    </row>
    <row r="2885" spans="1:15" x14ac:dyDescent="0.2">
      <c r="A2885" s="2">
        <v>1</v>
      </c>
      <c r="B2885" s="6" t="s">
        <v>21</v>
      </c>
      <c r="C2885" s="6">
        <v>0</v>
      </c>
      <c r="D2885" s="5" t="s">
        <v>233</v>
      </c>
      <c r="E2885" s="5" t="str">
        <f t="shared" si="748"/>
        <v/>
      </c>
      <c r="F2885" s="5" t="str">
        <f t="shared" si="747"/>
        <v/>
      </c>
      <c r="G2885" s="7">
        <v>102.69</v>
      </c>
      <c r="H2885" s="7">
        <v>106.98099999999999</v>
      </c>
      <c r="I2885" s="7">
        <v>115.41800000000001</v>
      </c>
      <c r="J2885" s="7">
        <v>104.69499999999999</v>
      </c>
      <c r="K2885" s="7">
        <v>112.395</v>
      </c>
      <c r="L2885" s="7">
        <v>107.886</v>
      </c>
      <c r="M2885" s="7">
        <v>87.397000000000006</v>
      </c>
      <c r="N2885" s="7">
        <v>100.871</v>
      </c>
      <c r="O2885" s="7"/>
    </row>
    <row r="2886" spans="1:15" x14ac:dyDescent="0.2">
      <c r="A2886" s="2">
        <v>1</v>
      </c>
      <c r="B2886" s="6" t="s">
        <v>22</v>
      </c>
      <c r="C2886" s="6">
        <v>0</v>
      </c>
      <c r="D2886" s="5" t="s">
        <v>233</v>
      </c>
      <c r="E2886" s="5" t="str">
        <f t="shared" si="748"/>
        <v/>
      </c>
      <c r="F2886" s="5" t="str">
        <f t="shared" si="747"/>
        <v/>
      </c>
      <c r="G2886" s="7">
        <v>103.346</v>
      </c>
      <c r="H2886" s="7">
        <v>106.173</v>
      </c>
      <c r="I2886" s="7">
        <v>118.398</v>
      </c>
      <c r="J2886" s="7">
        <v>108.753</v>
      </c>
      <c r="K2886" s="7">
        <v>114.565</v>
      </c>
      <c r="L2886" s="7">
        <v>111.514</v>
      </c>
      <c r="M2886" s="7">
        <v>89.150999999999996</v>
      </c>
      <c r="N2886" s="7">
        <v>105.553</v>
      </c>
      <c r="O2886" s="7"/>
    </row>
    <row r="2887" spans="1:15" x14ac:dyDescent="0.2">
      <c r="A2887" s="2">
        <v>1</v>
      </c>
      <c r="B2887" s="6" t="s">
        <v>23</v>
      </c>
      <c r="C2887" s="6">
        <v>0</v>
      </c>
      <c r="D2887" s="5" t="s">
        <v>233</v>
      </c>
      <c r="E2887" s="5" t="str">
        <f t="shared" si="748"/>
        <v/>
      </c>
      <c r="F2887" s="5" t="str">
        <f t="shared" si="747"/>
        <v/>
      </c>
      <c r="G2887" s="7">
        <v>102.93</v>
      </c>
      <c r="H2887" s="7">
        <v>104.72799999999999</v>
      </c>
      <c r="I2887" s="7">
        <v>116.952</v>
      </c>
      <c r="J2887" s="7">
        <v>106.509</v>
      </c>
      <c r="K2887" s="7">
        <v>113.623</v>
      </c>
      <c r="L2887" s="7">
        <v>111.672</v>
      </c>
      <c r="M2887" s="7">
        <v>92.069000000000003</v>
      </c>
      <c r="N2887" s="7">
        <v>107.67700000000001</v>
      </c>
      <c r="O2887" s="7"/>
    </row>
    <row r="2888" spans="1:15" x14ac:dyDescent="0.2">
      <c r="A2888" s="2">
        <v>1</v>
      </c>
      <c r="B2888" s="6" t="s">
        <v>24</v>
      </c>
      <c r="C2888" s="6">
        <v>0</v>
      </c>
      <c r="D2888" s="5" t="s">
        <v>233</v>
      </c>
      <c r="E2888" s="5" t="str">
        <f t="shared" si="748"/>
        <v/>
      </c>
      <c r="F2888" s="5" t="str">
        <f t="shared" ref="F2888:F2951" si="749">IF(LEN(E2888)=0,"",E2888&amp;B2888)</f>
        <v/>
      </c>
      <c r="G2888" s="7">
        <v>102.90300000000001</v>
      </c>
      <c r="H2888" s="7">
        <v>106.27200000000001</v>
      </c>
      <c r="I2888" s="7">
        <v>119.346</v>
      </c>
      <c r="J2888" s="7">
        <v>106.449</v>
      </c>
      <c r="K2888" s="7">
        <v>115.98</v>
      </c>
      <c r="L2888" s="7">
        <v>112.303</v>
      </c>
      <c r="M2888" s="7">
        <v>90.76</v>
      </c>
      <c r="N2888" s="7">
        <v>108.319</v>
      </c>
      <c r="O2888" s="7"/>
    </row>
    <row r="2889" spans="1:15" x14ac:dyDescent="0.2">
      <c r="A2889" s="2">
        <v>1</v>
      </c>
      <c r="B2889" s="6" t="s">
        <v>25</v>
      </c>
      <c r="C2889" s="6">
        <v>0</v>
      </c>
      <c r="D2889" s="5" t="s">
        <v>233</v>
      </c>
      <c r="E2889" s="5" t="str">
        <f t="shared" ref="E2889:E2952" si="750">IF(C2889=0,IF(LEN(D2889)&lt;&gt;3,"",D2889),IF(LEN(D2889)&lt;&gt;4,"",LEFT(D2889,3)))</f>
        <v/>
      </c>
      <c r="F2889" s="5" t="str">
        <f t="shared" si="749"/>
        <v/>
      </c>
      <c r="G2889" s="7">
        <v>103.39700000000001</v>
      </c>
      <c r="H2889" s="7">
        <v>105.73099999999999</v>
      </c>
      <c r="I2889" s="7">
        <v>121.908</v>
      </c>
      <c r="J2889" s="7">
        <v>105.021</v>
      </c>
      <c r="K2889" s="7">
        <v>117.902</v>
      </c>
      <c r="L2889" s="7">
        <v>115.3</v>
      </c>
      <c r="M2889" s="7">
        <v>91.343999999999994</v>
      </c>
      <c r="N2889" s="7">
        <v>111.35599999999999</v>
      </c>
      <c r="O2889" s="7"/>
    </row>
    <row r="2890" spans="1:15" x14ac:dyDescent="0.2">
      <c r="A2890" s="2">
        <v>1</v>
      </c>
      <c r="B2890" s="6" t="s">
        <v>26</v>
      </c>
      <c r="C2890" s="6">
        <v>0</v>
      </c>
      <c r="D2890" s="5" t="s">
        <v>233</v>
      </c>
      <c r="E2890" s="5" t="str">
        <f t="shared" si="750"/>
        <v/>
      </c>
      <c r="F2890" s="5" t="str">
        <f t="shared" si="749"/>
        <v/>
      </c>
      <c r="G2890" s="7">
        <v>96.838999999999999</v>
      </c>
      <c r="H2890" s="7">
        <v>101.27200000000001</v>
      </c>
      <c r="I2890" s="7">
        <v>117.565</v>
      </c>
      <c r="J2890" s="7">
        <v>100.07899999999999</v>
      </c>
      <c r="K2890" s="7">
        <v>121.40300000000001</v>
      </c>
      <c r="L2890" s="7">
        <v>116.08799999999999</v>
      </c>
      <c r="M2890" s="7">
        <v>91.421000000000006</v>
      </c>
      <c r="N2890" s="7">
        <v>107.47799999999999</v>
      </c>
      <c r="O2890" s="7"/>
    </row>
    <row r="2891" spans="1:15" x14ac:dyDescent="0.2">
      <c r="A2891" s="2">
        <v>1</v>
      </c>
      <c r="B2891" s="6" t="s">
        <v>27</v>
      </c>
      <c r="C2891" s="6">
        <v>0</v>
      </c>
      <c r="D2891" s="5" t="s">
        <v>233</v>
      </c>
      <c r="E2891" s="5" t="str">
        <f t="shared" si="750"/>
        <v/>
      </c>
      <c r="F2891" s="5" t="str">
        <f t="shared" si="749"/>
        <v/>
      </c>
      <c r="G2891" s="7">
        <v>99.105999999999995</v>
      </c>
      <c r="H2891" s="7">
        <v>103.492</v>
      </c>
      <c r="I2891" s="7">
        <v>120.306</v>
      </c>
      <c r="J2891" s="7">
        <v>101.077</v>
      </c>
      <c r="K2891" s="7">
        <v>121.392</v>
      </c>
      <c r="L2891" s="7">
        <v>116.246</v>
      </c>
      <c r="M2891" s="7">
        <v>93.087999999999994</v>
      </c>
      <c r="N2891" s="7">
        <v>111.99</v>
      </c>
      <c r="O2891" s="7"/>
    </row>
    <row r="2892" spans="1:15" x14ac:dyDescent="0.2">
      <c r="A2892" s="2">
        <v>1</v>
      </c>
      <c r="B2892" s="6" t="s">
        <v>28</v>
      </c>
      <c r="C2892" s="6">
        <v>0</v>
      </c>
      <c r="D2892" s="5" t="s">
        <v>233</v>
      </c>
      <c r="E2892" s="5" t="str">
        <f t="shared" si="750"/>
        <v/>
      </c>
      <c r="F2892" s="5" t="str">
        <f t="shared" si="749"/>
        <v/>
      </c>
      <c r="G2892" s="7">
        <v>101.298</v>
      </c>
      <c r="H2892" s="7">
        <v>99.38</v>
      </c>
      <c r="I2892" s="7">
        <v>106.59</v>
      </c>
      <c r="J2892" s="7">
        <v>99.37</v>
      </c>
      <c r="K2892" s="7">
        <v>105.224</v>
      </c>
      <c r="L2892" s="7">
        <v>107.256</v>
      </c>
      <c r="M2892" s="7">
        <v>100.84</v>
      </c>
      <c r="N2892" s="7">
        <v>107.486</v>
      </c>
      <c r="O2892" s="7"/>
    </row>
    <row r="2893" spans="1:15" x14ac:dyDescent="0.2">
      <c r="A2893" s="2">
        <v>1</v>
      </c>
      <c r="B2893" s="6" t="s">
        <v>29</v>
      </c>
      <c r="C2893" s="6">
        <v>0</v>
      </c>
      <c r="D2893" s="5" t="s">
        <v>233</v>
      </c>
      <c r="E2893" s="5" t="str">
        <f t="shared" si="750"/>
        <v/>
      </c>
      <c r="F2893" s="5" t="str">
        <f t="shared" si="749"/>
        <v/>
      </c>
      <c r="G2893" s="7">
        <v>100</v>
      </c>
      <c r="H2893" s="7">
        <v>100</v>
      </c>
      <c r="I2893" s="7">
        <v>100</v>
      </c>
      <c r="J2893" s="7">
        <v>100</v>
      </c>
      <c r="K2893" s="7">
        <v>100</v>
      </c>
      <c r="L2893" s="7">
        <v>100</v>
      </c>
      <c r="M2893" s="7">
        <v>100</v>
      </c>
      <c r="N2893" s="7">
        <v>100</v>
      </c>
      <c r="O2893" s="7"/>
    </row>
    <row r="2894" spans="1:15" x14ac:dyDescent="0.2">
      <c r="A2894" s="2">
        <v>1</v>
      </c>
      <c r="B2894" s="6" t="s">
        <v>30</v>
      </c>
      <c r="C2894" s="6">
        <v>0</v>
      </c>
      <c r="D2894" s="5" t="s">
        <v>233</v>
      </c>
      <c r="E2894" s="5" t="str">
        <f t="shared" si="750"/>
        <v/>
      </c>
      <c r="F2894" s="5" t="str">
        <f t="shared" si="749"/>
        <v/>
      </c>
      <c r="G2894" s="7">
        <v>91.183000000000007</v>
      </c>
      <c r="H2894" s="7">
        <v>87.941000000000003</v>
      </c>
      <c r="I2894" s="7">
        <v>84.89</v>
      </c>
      <c r="J2894" s="7">
        <v>104.486</v>
      </c>
      <c r="K2894" s="7">
        <v>93.097999999999999</v>
      </c>
      <c r="L2894" s="7">
        <v>96.53</v>
      </c>
      <c r="M2894" s="7">
        <v>110.41</v>
      </c>
      <c r="N2894" s="7">
        <v>93.727000000000004</v>
      </c>
      <c r="O2894" s="7"/>
    </row>
    <row r="2895" spans="1:15" x14ac:dyDescent="0.2">
      <c r="A2895" s="2">
        <v>1</v>
      </c>
      <c r="B2895" s="6" t="s">
        <v>31</v>
      </c>
      <c r="C2895" s="6">
        <v>0</v>
      </c>
      <c r="D2895" s="5" t="s">
        <v>233</v>
      </c>
      <c r="E2895" s="5" t="str">
        <f t="shared" si="750"/>
        <v/>
      </c>
      <c r="F2895" s="5" t="str">
        <f t="shared" si="749"/>
        <v/>
      </c>
      <c r="G2895" s="7">
        <v>81.506</v>
      </c>
      <c r="H2895" s="7">
        <v>79.506</v>
      </c>
      <c r="I2895" s="7">
        <v>76.747</v>
      </c>
      <c r="J2895" s="7">
        <v>142.036</v>
      </c>
      <c r="K2895" s="7">
        <v>94.162000000000006</v>
      </c>
      <c r="L2895" s="7">
        <v>96.53</v>
      </c>
      <c r="M2895" s="7">
        <v>122.06699999999999</v>
      </c>
      <c r="N2895" s="7">
        <v>93.683000000000007</v>
      </c>
      <c r="O2895" s="7"/>
    </row>
    <row r="2896" spans="1:15" x14ac:dyDescent="0.2">
      <c r="A2896" s="2">
        <v>1</v>
      </c>
      <c r="B2896" s="6" t="s">
        <v>32</v>
      </c>
      <c r="C2896" s="6">
        <v>0</v>
      </c>
      <c r="D2896" s="5" t="s">
        <v>233</v>
      </c>
      <c r="E2896" s="5" t="str">
        <f t="shared" si="750"/>
        <v/>
      </c>
      <c r="F2896" s="5" t="str">
        <f t="shared" si="749"/>
        <v/>
      </c>
      <c r="G2896" s="7">
        <v>76.058000000000007</v>
      </c>
      <c r="H2896" s="7">
        <v>75.477999999999994</v>
      </c>
      <c r="I2896" s="7">
        <v>74.763999999999996</v>
      </c>
      <c r="J2896" s="7">
        <v>153.18299999999999</v>
      </c>
      <c r="K2896" s="7">
        <v>98.298000000000002</v>
      </c>
      <c r="L2896" s="7">
        <v>99.054000000000002</v>
      </c>
      <c r="M2896" s="7">
        <v>129.23599999999999</v>
      </c>
      <c r="N2896" s="7">
        <v>96.620999999999995</v>
      </c>
      <c r="O2896" s="7"/>
    </row>
    <row r="2897" spans="1:15" x14ac:dyDescent="0.2">
      <c r="A2897" s="2">
        <v>1</v>
      </c>
      <c r="B2897" s="6" t="s">
        <v>33</v>
      </c>
      <c r="C2897" s="6">
        <v>0</v>
      </c>
      <c r="D2897" s="5" t="s">
        <v>233</v>
      </c>
      <c r="E2897" s="5" t="str">
        <f t="shared" si="750"/>
        <v/>
      </c>
      <c r="F2897" s="5" t="str">
        <f t="shared" si="749"/>
        <v/>
      </c>
      <c r="G2897" s="7">
        <v>67.965999999999994</v>
      </c>
      <c r="H2897" s="7">
        <v>69.256</v>
      </c>
      <c r="I2897" s="7">
        <v>67.070999999999998</v>
      </c>
      <c r="J2897" s="7">
        <v>156.245</v>
      </c>
      <c r="K2897" s="7">
        <v>98.683000000000007</v>
      </c>
      <c r="L2897" s="7">
        <v>96.844999999999999</v>
      </c>
      <c r="M2897" s="7">
        <v>134.08600000000001</v>
      </c>
      <c r="N2897" s="7">
        <v>89.933000000000007</v>
      </c>
      <c r="O2897" s="7"/>
    </row>
    <row r="2898" spans="1:15" x14ac:dyDescent="0.2">
      <c r="A2898" s="2">
        <v>1</v>
      </c>
      <c r="B2898" s="6" t="s">
        <v>34</v>
      </c>
      <c r="C2898" s="6">
        <v>0</v>
      </c>
      <c r="D2898" s="5" t="s">
        <v>233</v>
      </c>
      <c r="E2898" s="5" t="str">
        <f t="shared" si="750"/>
        <v/>
      </c>
      <c r="F2898" s="5" t="str">
        <f t="shared" si="749"/>
        <v/>
      </c>
      <c r="G2898" s="7">
        <v>71.77</v>
      </c>
      <c r="H2898" s="7">
        <v>71.641000000000005</v>
      </c>
      <c r="I2898" s="7">
        <v>69.381</v>
      </c>
      <c r="J2898" s="7">
        <v>156.315</v>
      </c>
      <c r="K2898" s="7">
        <v>96.671000000000006</v>
      </c>
      <c r="L2898" s="7">
        <v>96.844999999999999</v>
      </c>
      <c r="M2898" s="7">
        <v>147.40199999999999</v>
      </c>
      <c r="N2898" s="7">
        <v>102.268</v>
      </c>
      <c r="O2898" s="7"/>
    </row>
    <row r="2899" spans="1:15" x14ac:dyDescent="0.2">
      <c r="A2899" s="2">
        <v>1</v>
      </c>
      <c r="B2899" s="6" t="s">
        <v>35</v>
      </c>
      <c r="C2899" s="6">
        <v>0</v>
      </c>
      <c r="D2899" s="5" t="s">
        <v>233</v>
      </c>
      <c r="E2899" s="5" t="str">
        <f t="shared" si="750"/>
        <v/>
      </c>
      <c r="F2899" s="5" t="str">
        <f t="shared" si="749"/>
        <v/>
      </c>
      <c r="G2899" s="7">
        <v>66.805999999999997</v>
      </c>
      <c r="H2899" s="7">
        <v>64.265000000000001</v>
      </c>
      <c r="I2899" s="7">
        <v>62.441000000000003</v>
      </c>
      <c r="J2899" s="7">
        <v>198.637</v>
      </c>
      <c r="K2899" s="7">
        <v>93.465000000000003</v>
      </c>
      <c r="L2899" s="7">
        <v>97.161000000000001</v>
      </c>
      <c r="M2899" s="7">
        <v>173.79400000000001</v>
      </c>
      <c r="N2899" s="7">
        <v>108.518</v>
      </c>
      <c r="O2899" s="7"/>
    </row>
    <row r="2900" spans="1:15" x14ac:dyDescent="0.2">
      <c r="A2900" s="2">
        <v>1</v>
      </c>
      <c r="B2900" s="6" t="s">
        <v>36</v>
      </c>
      <c r="C2900" s="6">
        <v>0</v>
      </c>
      <c r="D2900" s="5" t="s">
        <v>233</v>
      </c>
      <c r="E2900" s="5" t="str">
        <f t="shared" si="750"/>
        <v/>
      </c>
      <c r="F2900" s="5" t="str">
        <f t="shared" si="749"/>
        <v/>
      </c>
      <c r="G2900" s="7">
        <v>56.25</v>
      </c>
      <c r="H2900" s="7">
        <v>53.448999999999998</v>
      </c>
      <c r="I2900" s="7">
        <v>42.658000000000001</v>
      </c>
      <c r="J2900" s="7">
        <v>165.084</v>
      </c>
      <c r="K2900" s="7">
        <v>75.837000000000003</v>
      </c>
      <c r="L2900" s="7">
        <v>79.811000000000007</v>
      </c>
      <c r="M2900" s="7">
        <v>204.78200000000001</v>
      </c>
      <c r="N2900" s="7">
        <v>87.356999999999999</v>
      </c>
      <c r="O2900" s="7"/>
    </row>
    <row r="2901" spans="1:15" x14ac:dyDescent="0.2">
      <c r="A2901" s="2">
        <v>1</v>
      </c>
      <c r="B2901" s="6" t="s">
        <v>37</v>
      </c>
      <c r="C2901" s="6">
        <v>0</v>
      </c>
      <c r="D2901" s="5" t="s">
        <v>233</v>
      </c>
      <c r="E2901" s="5" t="str">
        <f t="shared" si="750"/>
        <v/>
      </c>
      <c r="F2901" s="5" t="str">
        <f t="shared" si="749"/>
        <v/>
      </c>
      <c r="G2901" s="7">
        <v>75.218000000000004</v>
      </c>
      <c r="H2901" s="7">
        <v>75.688999999999993</v>
      </c>
      <c r="I2901" s="7">
        <v>62.914999999999999</v>
      </c>
      <c r="J2901" s="7">
        <v>175.904</v>
      </c>
      <c r="K2901" s="7">
        <v>83.643000000000001</v>
      </c>
      <c r="L2901" s="7">
        <v>83.123000000000005</v>
      </c>
      <c r="M2901" s="7">
        <v>155.589</v>
      </c>
      <c r="N2901" s="7">
        <v>97.888000000000005</v>
      </c>
      <c r="O2901" s="7"/>
    </row>
    <row r="2902" spans="1:15" x14ac:dyDescent="0.2">
      <c r="A2902" s="2">
        <v>1</v>
      </c>
      <c r="B2902" s="6" t="s">
        <v>63</v>
      </c>
      <c r="C2902" s="6">
        <v>0</v>
      </c>
      <c r="D2902" s="5" t="s">
        <v>233</v>
      </c>
      <c r="E2902" s="5" t="str">
        <f t="shared" si="750"/>
        <v/>
      </c>
      <c r="F2902" s="5" t="str">
        <f t="shared" si="749"/>
        <v/>
      </c>
      <c r="G2902" s="7">
        <v>69.494</v>
      </c>
      <c r="H2902" s="7">
        <v>74.801000000000002</v>
      </c>
      <c r="I2902" s="7">
        <v>67.25</v>
      </c>
      <c r="J2902" s="7">
        <v>196.096</v>
      </c>
      <c r="K2902" s="7">
        <v>96.77</v>
      </c>
      <c r="L2902" s="7">
        <v>89.905000000000001</v>
      </c>
      <c r="M2902" s="7">
        <v>156.702</v>
      </c>
      <c r="N2902" s="7">
        <v>105.381</v>
      </c>
      <c r="O2902" s="7"/>
    </row>
    <row r="2903" spans="1:15" x14ac:dyDescent="0.2">
      <c r="A2903" s="2">
        <v>0</v>
      </c>
      <c r="B2903" s="5" t="s">
        <v>234</v>
      </c>
      <c r="C2903" s="6" t="s">
        <v>0</v>
      </c>
      <c r="E2903" s="5" t="str">
        <f t="shared" si="750"/>
        <v/>
      </c>
      <c r="F2903" s="5" t="str">
        <f t="shared" si="749"/>
        <v/>
      </c>
    </row>
    <row r="2904" spans="1:15" x14ac:dyDescent="0.2">
      <c r="A2904" s="2">
        <v>1</v>
      </c>
      <c r="B2904" s="6" t="s">
        <v>13</v>
      </c>
      <c r="C2904" s="6">
        <v>0</v>
      </c>
      <c r="D2904" s="5" t="s">
        <v>235</v>
      </c>
      <c r="E2904" s="5" t="str">
        <f t="shared" si="750"/>
        <v/>
      </c>
      <c r="F2904" s="5" t="str">
        <f t="shared" si="749"/>
        <v/>
      </c>
      <c r="G2904" s="7">
        <v>72.706000000000003</v>
      </c>
      <c r="H2904" s="7">
        <v>76.072999999999993</v>
      </c>
      <c r="I2904" s="7">
        <v>103.822</v>
      </c>
      <c r="J2904" s="7">
        <v>78.072999999999993</v>
      </c>
      <c r="K2904" s="7">
        <v>142.798</v>
      </c>
      <c r="L2904" s="7">
        <v>136.47800000000001</v>
      </c>
      <c r="M2904" s="7">
        <v>78.167000000000002</v>
      </c>
      <c r="N2904" s="7">
        <v>81.155000000000001</v>
      </c>
      <c r="O2904" s="7"/>
    </row>
    <row r="2905" spans="1:15" x14ac:dyDescent="0.2">
      <c r="A2905" s="2">
        <v>1</v>
      </c>
      <c r="B2905" s="6" t="s">
        <v>15</v>
      </c>
      <c r="C2905" s="6">
        <v>0</v>
      </c>
      <c r="D2905" s="5" t="s">
        <v>235</v>
      </c>
      <c r="E2905" s="5" t="str">
        <f t="shared" si="750"/>
        <v/>
      </c>
      <c r="F2905" s="5" t="str">
        <f t="shared" si="749"/>
        <v/>
      </c>
      <c r="G2905" s="7">
        <v>72.361999999999995</v>
      </c>
      <c r="H2905" s="7">
        <v>74.873999999999995</v>
      </c>
      <c r="I2905" s="7">
        <v>105.2</v>
      </c>
      <c r="J2905" s="7">
        <v>97.209000000000003</v>
      </c>
      <c r="K2905" s="7">
        <v>145.37899999999999</v>
      </c>
      <c r="L2905" s="7">
        <v>140.50299999999999</v>
      </c>
      <c r="M2905" s="7">
        <v>82.54</v>
      </c>
      <c r="N2905" s="7">
        <v>86.831999999999994</v>
      </c>
      <c r="O2905" s="7"/>
    </row>
    <row r="2906" spans="1:15" x14ac:dyDescent="0.2">
      <c r="A2906" s="2">
        <v>1</v>
      </c>
      <c r="B2906" s="6" t="s">
        <v>16</v>
      </c>
      <c r="C2906" s="6">
        <v>0</v>
      </c>
      <c r="D2906" s="5" t="s">
        <v>235</v>
      </c>
      <c r="E2906" s="5" t="str">
        <f t="shared" si="750"/>
        <v/>
      </c>
      <c r="F2906" s="5" t="str">
        <f t="shared" si="749"/>
        <v/>
      </c>
      <c r="G2906" s="7">
        <v>71.733999999999995</v>
      </c>
      <c r="H2906" s="7">
        <v>74.953999999999994</v>
      </c>
      <c r="I2906" s="7">
        <v>103.898</v>
      </c>
      <c r="J2906" s="7">
        <v>99.37</v>
      </c>
      <c r="K2906" s="7">
        <v>144.83699999999999</v>
      </c>
      <c r="L2906" s="7">
        <v>138.61600000000001</v>
      </c>
      <c r="M2906" s="7">
        <v>91.433000000000007</v>
      </c>
      <c r="N2906" s="7">
        <v>94.997</v>
      </c>
      <c r="O2906" s="7"/>
    </row>
    <row r="2907" spans="1:15" x14ac:dyDescent="0.2">
      <c r="A2907" s="2">
        <v>1</v>
      </c>
      <c r="B2907" s="6" t="s">
        <v>17</v>
      </c>
      <c r="C2907" s="6">
        <v>0</v>
      </c>
      <c r="D2907" s="5" t="s">
        <v>235</v>
      </c>
      <c r="E2907" s="5" t="str">
        <f t="shared" si="750"/>
        <v/>
      </c>
      <c r="F2907" s="5" t="str">
        <f t="shared" si="749"/>
        <v/>
      </c>
      <c r="G2907" s="7">
        <v>72.811000000000007</v>
      </c>
      <c r="H2907" s="7">
        <v>76.031999999999996</v>
      </c>
      <c r="I2907" s="7">
        <v>103.67100000000001</v>
      </c>
      <c r="J2907" s="7">
        <v>92.63</v>
      </c>
      <c r="K2907" s="7">
        <v>142.38399999999999</v>
      </c>
      <c r="L2907" s="7">
        <v>136.352</v>
      </c>
      <c r="M2907" s="7">
        <v>92.128</v>
      </c>
      <c r="N2907" s="7">
        <v>95.51</v>
      </c>
      <c r="O2907" s="7"/>
    </row>
    <row r="2908" spans="1:15" x14ac:dyDescent="0.2">
      <c r="A2908" s="2">
        <v>1</v>
      </c>
      <c r="B2908" s="6" t="s">
        <v>18</v>
      </c>
      <c r="C2908" s="6">
        <v>0</v>
      </c>
      <c r="D2908" s="5" t="s">
        <v>235</v>
      </c>
      <c r="E2908" s="5" t="str">
        <f t="shared" si="750"/>
        <v/>
      </c>
      <c r="F2908" s="5" t="str">
        <f t="shared" si="749"/>
        <v/>
      </c>
      <c r="G2908" s="7">
        <v>74.846000000000004</v>
      </c>
      <c r="H2908" s="7">
        <v>77.179000000000002</v>
      </c>
      <c r="I2908" s="7">
        <v>100.187</v>
      </c>
      <c r="J2908" s="7">
        <v>86.869</v>
      </c>
      <c r="K2908" s="7">
        <v>133.857</v>
      </c>
      <c r="L2908" s="7">
        <v>129.81100000000001</v>
      </c>
      <c r="M2908" s="7">
        <v>96.581000000000003</v>
      </c>
      <c r="N2908" s="7">
        <v>96.760999999999996</v>
      </c>
      <c r="O2908" s="7"/>
    </row>
    <row r="2909" spans="1:15" x14ac:dyDescent="0.2">
      <c r="A2909" s="2">
        <v>1</v>
      </c>
      <c r="B2909" s="6" t="s">
        <v>19</v>
      </c>
      <c r="C2909" s="6">
        <v>0</v>
      </c>
      <c r="D2909" s="5" t="s">
        <v>235</v>
      </c>
      <c r="E2909" s="5" t="str">
        <f t="shared" si="750"/>
        <v/>
      </c>
      <c r="F2909" s="5" t="str">
        <f t="shared" si="749"/>
        <v/>
      </c>
      <c r="G2909" s="7">
        <v>76.879000000000005</v>
      </c>
      <c r="H2909" s="7">
        <v>80.968999999999994</v>
      </c>
      <c r="I2909" s="7">
        <v>101.44</v>
      </c>
      <c r="J2909" s="7">
        <v>85.6</v>
      </c>
      <c r="K2909" s="7">
        <v>131.947</v>
      </c>
      <c r="L2909" s="7">
        <v>125.283</v>
      </c>
      <c r="M2909" s="7">
        <v>94.742999999999995</v>
      </c>
      <c r="N2909" s="7">
        <v>96.108000000000004</v>
      </c>
      <c r="O2909" s="7"/>
    </row>
    <row r="2910" spans="1:15" x14ac:dyDescent="0.2">
      <c r="A2910" s="2">
        <v>1</v>
      </c>
      <c r="B2910" s="6" t="s">
        <v>20</v>
      </c>
      <c r="C2910" s="6">
        <v>0</v>
      </c>
      <c r="D2910" s="5" t="s">
        <v>235</v>
      </c>
      <c r="E2910" s="5" t="str">
        <f t="shared" si="750"/>
        <v/>
      </c>
      <c r="F2910" s="5" t="str">
        <f t="shared" si="749"/>
        <v/>
      </c>
      <c r="G2910" s="7">
        <v>76.462999999999994</v>
      </c>
      <c r="H2910" s="7">
        <v>80.481999999999999</v>
      </c>
      <c r="I2910" s="7">
        <v>99.513999999999996</v>
      </c>
      <c r="J2910" s="7">
        <v>83.447000000000003</v>
      </c>
      <c r="K2910" s="7">
        <v>130.14599999999999</v>
      </c>
      <c r="L2910" s="7">
        <v>123.648</v>
      </c>
      <c r="M2910" s="7">
        <v>97.295000000000002</v>
      </c>
      <c r="N2910" s="7">
        <v>96.822000000000003</v>
      </c>
      <c r="O2910" s="7"/>
    </row>
    <row r="2911" spans="1:15" x14ac:dyDescent="0.2">
      <c r="A2911" s="2">
        <v>1</v>
      </c>
      <c r="B2911" s="6" t="s">
        <v>21</v>
      </c>
      <c r="C2911" s="6">
        <v>0</v>
      </c>
      <c r="D2911" s="5" t="s">
        <v>235</v>
      </c>
      <c r="E2911" s="5" t="str">
        <f t="shared" si="750"/>
        <v/>
      </c>
      <c r="F2911" s="5" t="str">
        <f t="shared" si="749"/>
        <v/>
      </c>
      <c r="G2911" s="7">
        <v>79.965000000000003</v>
      </c>
      <c r="H2911" s="7">
        <v>85.41</v>
      </c>
      <c r="I2911" s="7">
        <v>104.85599999999999</v>
      </c>
      <c r="J2911" s="7">
        <v>91.516000000000005</v>
      </c>
      <c r="K2911" s="7">
        <v>131.12700000000001</v>
      </c>
      <c r="L2911" s="7">
        <v>122.767</v>
      </c>
      <c r="M2911" s="7">
        <v>92.817999999999998</v>
      </c>
      <c r="N2911" s="7">
        <v>97.325000000000003</v>
      </c>
      <c r="O2911" s="7"/>
    </row>
    <row r="2912" spans="1:15" x14ac:dyDescent="0.2">
      <c r="A2912" s="2">
        <v>1</v>
      </c>
      <c r="B2912" s="6" t="s">
        <v>22</v>
      </c>
      <c r="C2912" s="6">
        <v>0</v>
      </c>
      <c r="D2912" s="5" t="s">
        <v>235</v>
      </c>
      <c r="E2912" s="5" t="str">
        <f t="shared" si="750"/>
        <v/>
      </c>
      <c r="F2912" s="5" t="str">
        <f t="shared" si="749"/>
        <v/>
      </c>
      <c r="G2912" s="7">
        <v>76.995000000000005</v>
      </c>
      <c r="H2912" s="7">
        <v>81.596999999999994</v>
      </c>
      <c r="I2912" s="7">
        <v>100.893</v>
      </c>
      <c r="J2912" s="7">
        <v>112.816</v>
      </c>
      <c r="K2912" s="7">
        <v>131.03800000000001</v>
      </c>
      <c r="L2912" s="7">
        <v>123.648</v>
      </c>
      <c r="M2912" s="7">
        <v>99.177000000000007</v>
      </c>
      <c r="N2912" s="7">
        <v>100.063</v>
      </c>
      <c r="O2912" s="7"/>
    </row>
    <row r="2913" spans="1:15" x14ac:dyDescent="0.2">
      <c r="A2913" s="2">
        <v>1</v>
      </c>
      <c r="B2913" s="6" t="s">
        <v>23</v>
      </c>
      <c r="C2913" s="6">
        <v>0</v>
      </c>
      <c r="D2913" s="5" t="s">
        <v>235</v>
      </c>
      <c r="E2913" s="5" t="str">
        <f t="shared" si="750"/>
        <v/>
      </c>
      <c r="F2913" s="5" t="str">
        <f t="shared" si="749"/>
        <v/>
      </c>
      <c r="G2913" s="7">
        <v>76.593000000000004</v>
      </c>
      <c r="H2913" s="7">
        <v>81.418999999999997</v>
      </c>
      <c r="I2913" s="7">
        <v>101.08199999999999</v>
      </c>
      <c r="J2913" s="7">
        <v>102.04</v>
      </c>
      <c r="K2913" s="7">
        <v>131.97300000000001</v>
      </c>
      <c r="L2913" s="7">
        <v>124.151</v>
      </c>
      <c r="M2913" s="7">
        <v>101.51600000000001</v>
      </c>
      <c r="N2913" s="7">
        <v>102.614</v>
      </c>
      <c r="O2913" s="7"/>
    </row>
    <row r="2914" spans="1:15" x14ac:dyDescent="0.2">
      <c r="A2914" s="2">
        <v>1</v>
      </c>
      <c r="B2914" s="6" t="s">
        <v>24</v>
      </c>
      <c r="C2914" s="6">
        <v>0</v>
      </c>
      <c r="D2914" s="5" t="s">
        <v>235</v>
      </c>
      <c r="E2914" s="5" t="str">
        <f t="shared" si="750"/>
        <v/>
      </c>
      <c r="F2914" s="5" t="str">
        <f t="shared" si="749"/>
        <v/>
      </c>
      <c r="G2914" s="7">
        <v>80.290999999999997</v>
      </c>
      <c r="H2914" s="7">
        <v>85.581000000000003</v>
      </c>
      <c r="I2914" s="7">
        <v>106.357</v>
      </c>
      <c r="J2914" s="7">
        <v>106.506</v>
      </c>
      <c r="K2914" s="7">
        <v>132.464</v>
      </c>
      <c r="L2914" s="7">
        <v>124.277</v>
      </c>
      <c r="M2914" s="7">
        <v>100.973</v>
      </c>
      <c r="N2914" s="7">
        <v>107.393</v>
      </c>
      <c r="O2914" s="7"/>
    </row>
    <row r="2915" spans="1:15" x14ac:dyDescent="0.2">
      <c r="A2915" s="2">
        <v>1</v>
      </c>
      <c r="B2915" s="6" t="s">
        <v>25</v>
      </c>
      <c r="C2915" s="6">
        <v>0</v>
      </c>
      <c r="D2915" s="5" t="s">
        <v>235</v>
      </c>
      <c r="E2915" s="5" t="str">
        <f t="shared" si="750"/>
        <v/>
      </c>
      <c r="F2915" s="5" t="str">
        <f t="shared" si="749"/>
        <v/>
      </c>
      <c r="G2915" s="7">
        <v>81.471000000000004</v>
      </c>
      <c r="H2915" s="7">
        <v>86.396000000000001</v>
      </c>
      <c r="I2915" s="7">
        <v>108.566</v>
      </c>
      <c r="J2915" s="7">
        <v>100.60599999999999</v>
      </c>
      <c r="K2915" s="7">
        <v>133.256</v>
      </c>
      <c r="L2915" s="7">
        <v>125.66</v>
      </c>
      <c r="M2915" s="7">
        <v>99.974000000000004</v>
      </c>
      <c r="N2915" s="7">
        <v>108.538</v>
      </c>
      <c r="O2915" s="7"/>
    </row>
    <row r="2916" spans="1:15" x14ac:dyDescent="0.2">
      <c r="A2916" s="2">
        <v>1</v>
      </c>
      <c r="B2916" s="6" t="s">
        <v>26</v>
      </c>
      <c r="C2916" s="6">
        <v>0</v>
      </c>
      <c r="D2916" s="5" t="s">
        <v>235</v>
      </c>
      <c r="E2916" s="5" t="str">
        <f t="shared" si="750"/>
        <v/>
      </c>
      <c r="F2916" s="5" t="str">
        <f t="shared" si="749"/>
        <v/>
      </c>
      <c r="G2916" s="7">
        <v>83.108000000000004</v>
      </c>
      <c r="H2916" s="7">
        <v>87.826999999999998</v>
      </c>
      <c r="I2916" s="7">
        <v>109.038</v>
      </c>
      <c r="J2916" s="7">
        <v>97.998000000000005</v>
      </c>
      <c r="K2916" s="7">
        <v>131.19999999999999</v>
      </c>
      <c r="L2916" s="7">
        <v>124.151</v>
      </c>
      <c r="M2916" s="7">
        <v>97.915999999999997</v>
      </c>
      <c r="N2916" s="7">
        <v>106.76600000000001</v>
      </c>
      <c r="O2916" s="7"/>
    </row>
    <row r="2917" spans="1:15" x14ac:dyDescent="0.2">
      <c r="A2917" s="2">
        <v>1</v>
      </c>
      <c r="B2917" s="6" t="s">
        <v>27</v>
      </c>
      <c r="C2917" s="6">
        <v>0</v>
      </c>
      <c r="D2917" s="5" t="s">
        <v>235</v>
      </c>
      <c r="E2917" s="5" t="str">
        <f t="shared" si="750"/>
        <v/>
      </c>
      <c r="F2917" s="5" t="str">
        <f t="shared" si="749"/>
        <v/>
      </c>
      <c r="G2917" s="7">
        <v>77.531999999999996</v>
      </c>
      <c r="H2917" s="7">
        <v>81.510999999999996</v>
      </c>
      <c r="I2917" s="7">
        <v>103.04300000000001</v>
      </c>
      <c r="J2917" s="7">
        <v>104.36</v>
      </c>
      <c r="K2917" s="7">
        <v>132.90199999999999</v>
      </c>
      <c r="L2917" s="7">
        <v>126.41500000000001</v>
      </c>
      <c r="M2917" s="7">
        <v>104.63800000000001</v>
      </c>
      <c r="N2917" s="7">
        <v>107.821</v>
      </c>
      <c r="O2917" s="7"/>
    </row>
    <row r="2918" spans="1:15" x14ac:dyDescent="0.2">
      <c r="A2918" s="2">
        <v>1</v>
      </c>
      <c r="B2918" s="6" t="s">
        <v>28</v>
      </c>
      <c r="C2918" s="6">
        <v>0</v>
      </c>
      <c r="D2918" s="5" t="s">
        <v>235</v>
      </c>
      <c r="E2918" s="5" t="str">
        <f t="shared" si="750"/>
        <v/>
      </c>
      <c r="F2918" s="5" t="str">
        <f t="shared" si="749"/>
        <v/>
      </c>
      <c r="G2918" s="7">
        <v>77.242999999999995</v>
      </c>
      <c r="H2918" s="7">
        <v>80.575000000000003</v>
      </c>
      <c r="I2918" s="7">
        <v>92.736999999999995</v>
      </c>
      <c r="J2918" s="7">
        <v>103.504</v>
      </c>
      <c r="K2918" s="7">
        <v>120.059</v>
      </c>
      <c r="L2918" s="7">
        <v>115.09399999999999</v>
      </c>
      <c r="M2918" s="7">
        <v>107.586</v>
      </c>
      <c r="N2918" s="7">
        <v>99.772999999999996</v>
      </c>
      <c r="O2918" s="7"/>
    </row>
    <row r="2919" spans="1:15" x14ac:dyDescent="0.2">
      <c r="A2919" s="2">
        <v>1</v>
      </c>
      <c r="B2919" s="6" t="s">
        <v>29</v>
      </c>
      <c r="C2919" s="6">
        <v>0</v>
      </c>
      <c r="D2919" s="5" t="s">
        <v>235</v>
      </c>
      <c r="E2919" s="5" t="str">
        <f t="shared" si="750"/>
        <v/>
      </c>
      <c r="F2919" s="5" t="str">
        <f t="shared" si="749"/>
        <v/>
      </c>
      <c r="G2919" s="7">
        <v>100</v>
      </c>
      <c r="H2919" s="7">
        <v>100</v>
      </c>
      <c r="I2919" s="7">
        <v>100</v>
      </c>
      <c r="J2919" s="7">
        <v>100</v>
      </c>
      <c r="K2919" s="7">
        <v>100</v>
      </c>
      <c r="L2919" s="7">
        <v>100</v>
      </c>
      <c r="M2919" s="7">
        <v>100</v>
      </c>
      <c r="N2919" s="7">
        <v>100</v>
      </c>
      <c r="O2919" s="7"/>
    </row>
    <row r="2920" spans="1:15" x14ac:dyDescent="0.2">
      <c r="A2920" s="2">
        <v>1</v>
      </c>
      <c r="B2920" s="6" t="s">
        <v>30</v>
      </c>
      <c r="C2920" s="6">
        <v>0</v>
      </c>
      <c r="D2920" s="5" t="s">
        <v>235</v>
      </c>
      <c r="E2920" s="5" t="str">
        <f t="shared" si="750"/>
        <v/>
      </c>
      <c r="F2920" s="5" t="str">
        <f t="shared" si="749"/>
        <v/>
      </c>
      <c r="G2920" s="7">
        <v>101.816</v>
      </c>
      <c r="H2920" s="7">
        <v>104.625</v>
      </c>
      <c r="I2920" s="7">
        <v>98.44</v>
      </c>
      <c r="J2920" s="7">
        <v>100.333</v>
      </c>
      <c r="K2920" s="7">
        <v>96.683999999999997</v>
      </c>
      <c r="L2920" s="7">
        <v>94.087999999999994</v>
      </c>
      <c r="M2920" s="7">
        <v>100.459</v>
      </c>
      <c r="N2920" s="7">
        <v>98.891999999999996</v>
      </c>
      <c r="O2920" s="7"/>
    </row>
    <row r="2921" spans="1:15" x14ac:dyDescent="0.2">
      <c r="A2921" s="2">
        <v>1</v>
      </c>
      <c r="B2921" s="6" t="s">
        <v>31</v>
      </c>
      <c r="C2921" s="6">
        <v>0</v>
      </c>
      <c r="D2921" s="5" t="s">
        <v>235</v>
      </c>
      <c r="E2921" s="5" t="str">
        <f t="shared" si="750"/>
        <v/>
      </c>
      <c r="F2921" s="5" t="str">
        <f t="shared" si="749"/>
        <v/>
      </c>
      <c r="G2921" s="7">
        <v>110.40600000000001</v>
      </c>
      <c r="H2921" s="7">
        <v>113.536</v>
      </c>
      <c r="I2921" s="7">
        <v>105.396</v>
      </c>
      <c r="J2921" s="7">
        <v>107.46599999999999</v>
      </c>
      <c r="K2921" s="7">
        <v>95.462000000000003</v>
      </c>
      <c r="L2921" s="7">
        <v>92.83</v>
      </c>
      <c r="M2921" s="7">
        <v>94.594999999999999</v>
      </c>
      <c r="N2921" s="7">
        <v>99.698999999999998</v>
      </c>
      <c r="O2921" s="7"/>
    </row>
    <row r="2922" spans="1:15" x14ac:dyDescent="0.2">
      <c r="A2922" s="2">
        <v>1</v>
      </c>
      <c r="B2922" s="6" t="s">
        <v>32</v>
      </c>
      <c r="C2922" s="6">
        <v>0</v>
      </c>
      <c r="D2922" s="5" t="s">
        <v>235</v>
      </c>
      <c r="E2922" s="5" t="str">
        <f t="shared" si="750"/>
        <v/>
      </c>
      <c r="F2922" s="5" t="str">
        <f t="shared" si="749"/>
        <v/>
      </c>
      <c r="G2922" s="7">
        <v>125.23099999999999</v>
      </c>
      <c r="H2922" s="7">
        <v>128.72999999999999</v>
      </c>
      <c r="I2922" s="7">
        <v>118.852</v>
      </c>
      <c r="J2922" s="7">
        <v>114.63500000000001</v>
      </c>
      <c r="K2922" s="7">
        <v>94.906000000000006</v>
      </c>
      <c r="L2922" s="7">
        <v>92.326999999999998</v>
      </c>
      <c r="M2922" s="7">
        <v>87.971000000000004</v>
      </c>
      <c r="N2922" s="7">
        <v>104.55500000000001</v>
      </c>
      <c r="O2922" s="7"/>
    </row>
    <row r="2923" spans="1:15" x14ac:dyDescent="0.2">
      <c r="A2923" s="2">
        <v>1</v>
      </c>
      <c r="B2923" s="6" t="s">
        <v>33</v>
      </c>
      <c r="C2923" s="6">
        <v>0</v>
      </c>
      <c r="D2923" s="5" t="s">
        <v>235</v>
      </c>
      <c r="E2923" s="5" t="str">
        <f t="shared" si="750"/>
        <v/>
      </c>
      <c r="F2923" s="5" t="str">
        <f t="shared" si="749"/>
        <v/>
      </c>
      <c r="G2923" s="7">
        <v>123.06399999999999</v>
      </c>
      <c r="H2923" s="7">
        <v>131.14599999999999</v>
      </c>
      <c r="I2923" s="7">
        <v>120.258</v>
      </c>
      <c r="J2923" s="7">
        <v>131.13999999999999</v>
      </c>
      <c r="K2923" s="7">
        <v>97.72</v>
      </c>
      <c r="L2923" s="7">
        <v>91.697999999999993</v>
      </c>
      <c r="M2923" s="7">
        <v>84.525999999999996</v>
      </c>
      <c r="N2923" s="7">
        <v>101.649</v>
      </c>
      <c r="O2923" s="7"/>
    </row>
    <row r="2924" spans="1:15" x14ac:dyDescent="0.2">
      <c r="A2924" s="2">
        <v>1</v>
      </c>
      <c r="B2924" s="6" t="s">
        <v>34</v>
      </c>
      <c r="C2924" s="6">
        <v>0</v>
      </c>
      <c r="D2924" s="5" t="s">
        <v>235</v>
      </c>
      <c r="E2924" s="5" t="str">
        <f t="shared" si="750"/>
        <v/>
      </c>
      <c r="F2924" s="5" t="str">
        <f t="shared" si="749"/>
        <v/>
      </c>
      <c r="G2924" s="7">
        <v>124.244</v>
      </c>
      <c r="H2924" s="7">
        <v>126.702</v>
      </c>
      <c r="I2924" s="7">
        <v>113.633</v>
      </c>
      <c r="J2924" s="7">
        <v>135.489</v>
      </c>
      <c r="K2924" s="7">
        <v>91.46</v>
      </c>
      <c r="L2924" s="7">
        <v>89.686000000000007</v>
      </c>
      <c r="M2924" s="7">
        <v>87.576999999999998</v>
      </c>
      <c r="N2924" s="7">
        <v>99.516999999999996</v>
      </c>
      <c r="O2924" s="7"/>
    </row>
    <row r="2925" spans="1:15" x14ac:dyDescent="0.2">
      <c r="A2925" s="2">
        <v>1</v>
      </c>
      <c r="B2925" s="6" t="s">
        <v>35</v>
      </c>
      <c r="C2925" s="6">
        <v>0</v>
      </c>
      <c r="D2925" s="5" t="s">
        <v>235</v>
      </c>
      <c r="E2925" s="5" t="str">
        <f t="shared" si="750"/>
        <v/>
      </c>
      <c r="F2925" s="5" t="str">
        <f t="shared" si="749"/>
        <v/>
      </c>
      <c r="G2925" s="7">
        <v>121.685</v>
      </c>
      <c r="H2925" s="7">
        <v>123.167</v>
      </c>
      <c r="I2925" s="7">
        <v>102.407</v>
      </c>
      <c r="J2925" s="7">
        <v>137.50800000000001</v>
      </c>
      <c r="K2925" s="7">
        <v>84.156999999999996</v>
      </c>
      <c r="L2925" s="7">
        <v>83.144999999999996</v>
      </c>
      <c r="M2925" s="7">
        <v>98.863</v>
      </c>
      <c r="N2925" s="7">
        <v>101.24299999999999</v>
      </c>
      <c r="O2925" s="7"/>
    </row>
    <row r="2926" spans="1:15" x14ac:dyDescent="0.2">
      <c r="A2926" s="2">
        <v>1</v>
      </c>
      <c r="B2926" s="6" t="s">
        <v>36</v>
      </c>
      <c r="C2926" s="6">
        <v>0</v>
      </c>
      <c r="D2926" s="5" t="s">
        <v>235</v>
      </c>
      <c r="E2926" s="5" t="str">
        <f t="shared" si="750"/>
        <v/>
      </c>
      <c r="F2926" s="5" t="str">
        <f t="shared" si="749"/>
        <v/>
      </c>
      <c r="G2926" s="7">
        <v>119.35299999999999</v>
      </c>
      <c r="H2926" s="7">
        <v>117.83799999999999</v>
      </c>
      <c r="I2926" s="7">
        <v>82.856999999999999</v>
      </c>
      <c r="J2926" s="7">
        <v>110.119</v>
      </c>
      <c r="K2926" s="7">
        <v>69.421999999999997</v>
      </c>
      <c r="L2926" s="7">
        <v>70.313999999999993</v>
      </c>
      <c r="M2926" s="7">
        <v>103.703</v>
      </c>
      <c r="N2926" s="7">
        <v>85.924999999999997</v>
      </c>
      <c r="O2926" s="7"/>
    </row>
    <row r="2927" spans="1:15" x14ac:dyDescent="0.2">
      <c r="A2927" s="2">
        <v>1</v>
      </c>
      <c r="B2927" s="6" t="s">
        <v>37</v>
      </c>
      <c r="C2927" s="6">
        <v>0</v>
      </c>
      <c r="D2927" s="5" t="s">
        <v>235</v>
      </c>
      <c r="E2927" s="5" t="str">
        <f t="shared" si="750"/>
        <v/>
      </c>
      <c r="F2927" s="5" t="str">
        <f t="shared" si="749"/>
        <v/>
      </c>
      <c r="G2927" s="7">
        <v>131.80099999999999</v>
      </c>
      <c r="H2927" s="7">
        <v>142.28200000000001</v>
      </c>
      <c r="I2927" s="7">
        <v>98.971000000000004</v>
      </c>
      <c r="J2927" s="7">
        <v>124.89400000000001</v>
      </c>
      <c r="K2927" s="7">
        <v>75.090999999999994</v>
      </c>
      <c r="L2927" s="7">
        <v>69.56</v>
      </c>
      <c r="M2927" s="7">
        <v>90.876999999999995</v>
      </c>
      <c r="N2927" s="7">
        <v>89.941999999999993</v>
      </c>
      <c r="O2927" s="7"/>
    </row>
    <row r="2928" spans="1:15" x14ac:dyDescent="0.2">
      <c r="A2928" s="2">
        <v>1</v>
      </c>
      <c r="B2928" s="6" t="s">
        <v>63</v>
      </c>
      <c r="C2928" s="6">
        <v>0</v>
      </c>
      <c r="D2928" s="5" t="s">
        <v>235</v>
      </c>
      <c r="E2928" s="5" t="str">
        <f t="shared" si="750"/>
        <v/>
      </c>
      <c r="F2928" s="5" t="str">
        <f t="shared" si="749"/>
        <v/>
      </c>
      <c r="G2928" s="7">
        <v>139.36699999999999</v>
      </c>
      <c r="H2928" s="7">
        <v>147.53100000000001</v>
      </c>
      <c r="I2928" s="7">
        <v>105.03400000000001</v>
      </c>
      <c r="J2928" s="7">
        <v>136.46199999999999</v>
      </c>
      <c r="K2928" s="7">
        <v>75.364999999999995</v>
      </c>
      <c r="L2928" s="7">
        <v>71.194999999999993</v>
      </c>
      <c r="M2928" s="7">
        <v>92.064999999999998</v>
      </c>
      <c r="N2928" s="7">
        <v>96.7</v>
      </c>
      <c r="O2928" s="7"/>
    </row>
    <row r="2929" spans="1:15" x14ac:dyDescent="0.2">
      <c r="A2929" s="2">
        <v>0</v>
      </c>
      <c r="B2929" s="5" t="s">
        <v>234</v>
      </c>
      <c r="C2929" s="6" t="s">
        <v>0</v>
      </c>
      <c r="E2929" s="5" t="str">
        <f t="shared" si="750"/>
        <v/>
      </c>
      <c r="F2929" s="5" t="str">
        <f t="shared" si="749"/>
        <v/>
      </c>
    </row>
    <row r="2930" spans="1:15" x14ac:dyDescent="0.2">
      <c r="A2930" s="2">
        <v>1</v>
      </c>
      <c r="B2930" s="6" t="s">
        <v>13</v>
      </c>
      <c r="C2930" s="6">
        <v>0</v>
      </c>
      <c r="D2930" s="5" t="s">
        <v>236</v>
      </c>
      <c r="E2930" s="5" t="str">
        <f t="shared" si="750"/>
        <v/>
      </c>
      <c r="F2930" s="5" t="str">
        <f t="shared" si="749"/>
        <v/>
      </c>
      <c r="G2930" s="7">
        <v>72.706000000000003</v>
      </c>
      <c r="H2930" s="7">
        <v>76.072999999999993</v>
      </c>
      <c r="I2930" s="7">
        <v>103.822</v>
      </c>
      <c r="J2930" s="7">
        <v>78.072999999999993</v>
      </c>
      <c r="K2930" s="7">
        <v>142.798</v>
      </c>
      <c r="L2930" s="7">
        <v>136.47800000000001</v>
      </c>
      <c r="M2930" s="7">
        <v>78.167000000000002</v>
      </c>
      <c r="N2930" s="7">
        <v>81.155000000000001</v>
      </c>
      <c r="O2930" s="7"/>
    </row>
    <row r="2931" spans="1:15" x14ac:dyDescent="0.2">
      <c r="A2931" s="2">
        <v>1</v>
      </c>
      <c r="B2931" s="6" t="s">
        <v>15</v>
      </c>
      <c r="C2931" s="6">
        <v>0</v>
      </c>
      <c r="D2931" s="5" t="s">
        <v>236</v>
      </c>
      <c r="E2931" s="5" t="str">
        <f t="shared" si="750"/>
        <v/>
      </c>
      <c r="F2931" s="5" t="str">
        <f t="shared" si="749"/>
        <v/>
      </c>
      <c r="G2931" s="7">
        <v>72.361999999999995</v>
      </c>
      <c r="H2931" s="7">
        <v>74.873999999999995</v>
      </c>
      <c r="I2931" s="7">
        <v>105.2</v>
      </c>
      <c r="J2931" s="7">
        <v>97.209000000000003</v>
      </c>
      <c r="K2931" s="7">
        <v>145.37899999999999</v>
      </c>
      <c r="L2931" s="7">
        <v>140.50299999999999</v>
      </c>
      <c r="M2931" s="7">
        <v>82.54</v>
      </c>
      <c r="N2931" s="7">
        <v>86.831999999999994</v>
      </c>
      <c r="O2931" s="7"/>
    </row>
    <row r="2932" spans="1:15" x14ac:dyDescent="0.2">
      <c r="A2932" s="2">
        <v>1</v>
      </c>
      <c r="B2932" s="6" t="s">
        <v>16</v>
      </c>
      <c r="C2932" s="6">
        <v>0</v>
      </c>
      <c r="D2932" s="5" t="s">
        <v>236</v>
      </c>
      <c r="E2932" s="5" t="str">
        <f t="shared" si="750"/>
        <v/>
      </c>
      <c r="F2932" s="5" t="str">
        <f t="shared" si="749"/>
        <v/>
      </c>
      <c r="G2932" s="7">
        <v>71.733999999999995</v>
      </c>
      <c r="H2932" s="7">
        <v>74.953999999999994</v>
      </c>
      <c r="I2932" s="7">
        <v>103.898</v>
      </c>
      <c r="J2932" s="7">
        <v>99.37</v>
      </c>
      <c r="K2932" s="7">
        <v>144.83699999999999</v>
      </c>
      <c r="L2932" s="7">
        <v>138.61600000000001</v>
      </c>
      <c r="M2932" s="7">
        <v>91.433000000000007</v>
      </c>
      <c r="N2932" s="7">
        <v>94.997</v>
      </c>
      <c r="O2932" s="7"/>
    </row>
    <row r="2933" spans="1:15" x14ac:dyDescent="0.2">
      <c r="A2933" s="2">
        <v>1</v>
      </c>
      <c r="B2933" s="6" t="s">
        <v>17</v>
      </c>
      <c r="C2933" s="6">
        <v>0</v>
      </c>
      <c r="D2933" s="5" t="s">
        <v>236</v>
      </c>
      <c r="E2933" s="5" t="str">
        <f t="shared" si="750"/>
        <v/>
      </c>
      <c r="F2933" s="5" t="str">
        <f t="shared" si="749"/>
        <v/>
      </c>
      <c r="G2933" s="7">
        <v>72.811000000000007</v>
      </c>
      <c r="H2933" s="7">
        <v>76.031999999999996</v>
      </c>
      <c r="I2933" s="7">
        <v>103.67100000000001</v>
      </c>
      <c r="J2933" s="7">
        <v>92.63</v>
      </c>
      <c r="K2933" s="7">
        <v>142.38399999999999</v>
      </c>
      <c r="L2933" s="7">
        <v>136.352</v>
      </c>
      <c r="M2933" s="7">
        <v>92.128</v>
      </c>
      <c r="N2933" s="7">
        <v>95.51</v>
      </c>
      <c r="O2933" s="7"/>
    </row>
    <row r="2934" spans="1:15" x14ac:dyDescent="0.2">
      <c r="A2934" s="2">
        <v>1</v>
      </c>
      <c r="B2934" s="6" t="s">
        <v>18</v>
      </c>
      <c r="C2934" s="6">
        <v>0</v>
      </c>
      <c r="D2934" s="5" t="s">
        <v>236</v>
      </c>
      <c r="E2934" s="5" t="str">
        <f t="shared" si="750"/>
        <v/>
      </c>
      <c r="F2934" s="5" t="str">
        <f t="shared" si="749"/>
        <v/>
      </c>
      <c r="G2934" s="7">
        <v>74.846000000000004</v>
      </c>
      <c r="H2934" s="7">
        <v>77.179000000000002</v>
      </c>
      <c r="I2934" s="7">
        <v>100.187</v>
      </c>
      <c r="J2934" s="7">
        <v>86.869</v>
      </c>
      <c r="K2934" s="7">
        <v>133.857</v>
      </c>
      <c r="L2934" s="7">
        <v>129.81100000000001</v>
      </c>
      <c r="M2934" s="7">
        <v>96.581000000000003</v>
      </c>
      <c r="N2934" s="7">
        <v>96.760999999999996</v>
      </c>
      <c r="O2934" s="7"/>
    </row>
    <row r="2935" spans="1:15" x14ac:dyDescent="0.2">
      <c r="A2935" s="2">
        <v>1</v>
      </c>
      <c r="B2935" s="6" t="s">
        <v>19</v>
      </c>
      <c r="C2935" s="6">
        <v>0</v>
      </c>
      <c r="D2935" s="5" t="s">
        <v>236</v>
      </c>
      <c r="E2935" s="5" t="str">
        <f t="shared" si="750"/>
        <v/>
      </c>
      <c r="F2935" s="5" t="str">
        <f t="shared" si="749"/>
        <v/>
      </c>
      <c r="G2935" s="7">
        <v>76.879000000000005</v>
      </c>
      <c r="H2935" s="7">
        <v>80.968999999999994</v>
      </c>
      <c r="I2935" s="7">
        <v>101.44</v>
      </c>
      <c r="J2935" s="7">
        <v>85.6</v>
      </c>
      <c r="K2935" s="7">
        <v>131.947</v>
      </c>
      <c r="L2935" s="7">
        <v>125.283</v>
      </c>
      <c r="M2935" s="7">
        <v>94.742999999999995</v>
      </c>
      <c r="N2935" s="7">
        <v>96.108000000000004</v>
      </c>
      <c r="O2935" s="7"/>
    </row>
    <row r="2936" spans="1:15" x14ac:dyDescent="0.2">
      <c r="A2936" s="2">
        <v>1</v>
      </c>
      <c r="B2936" s="6" t="s">
        <v>20</v>
      </c>
      <c r="C2936" s="6">
        <v>0</v>
      </c>
      <c r="D2936" s="5" t="s">
        <v>236</v>
      </c>
      <c r="E2936" s="5" t="str">
        <f t="shared" si="750"/>
        <v/>
      </c>
      <c r="F2936" s="5" t="str">
        <f t="shared" si="749"/>
        <v/>
      </c>
      <c r="G2936" s="7">
        <v>76.462999999999994</v>
      </c>
      <c r="H2936" s="7">
        <v>80.481999999999999</v>
      </c>
      <c r="I2936" s="7">
        <v>99.513999999999996</v>
      </c>
      <c r="J2936" s="7">
        <v>83.447000000000003</v>
      </c>
      <c r="K2936" s="7">
        <v>130.14599999999999</v>
      </c>
      <c r="L2936" s="7">
        <v>123.648</v>
      </c>
      <c r="M2936" s="7">
        <v>97.295000000000002</v>
      </c>
      <c r="N2936" s="7">
        <v>96.822000000000003</v>
      </c>
      <c r="O2936" s="7"/>
    </row>
    <row r="2937" spans="1:15" x14ac:dyDescent="0.2">
      <c r="A2937" s="2">
        <v>1</v>
      </c>
      <c r="B2937" s="6" t="s">
        <v>21</v>
      </c>
      <c r="C2937" s="6">
        <v>0</v>
      </c>
      <c r="D2937" s="5" t="s">
        <v>236</v>
      </c>
      <c r="E2937" s="5" t="str">
        <f t="shared" si="750"/>
        <v/>
      </c>
      <c r="F2937" s="5" t="str">
        <f t="shared" si="749"/>
        <v/>
      </c>
      <c r="G2937" s="7">
        <v>79.965000000000003</v>
      </c>
      <c r="H2937" s="7">
        <v>85.41</v>
      </c>
      <c r="I2937" s="7">
        <v>104.85599999999999</v>
      </c>
      <c r="J2937" s="7">
        <v>91.516000000000005</v>
      </c>
      <c r="K2937" s="7">
        <v>131.12700000000001</v>
      </c>
      <c r="L2937" s="7">
        <v>122.767</v>
      </c>
      <c r="M2937" s="7">
        <v>92.817999999999998</v>
      </c>
      <c r="N2937" s="7">
        <v>97.325000000000003</v>
      </c>
      <c r="O2937" s="7"/>
    </row>
    <row r="2938" spans="1:15" x14ac:dyDescent="0.2">
      <c r="A2938" s="2">
        <v>1</v>
      </c>
      <c r="B2938" s="6" t="s">
        <v>22</v>
      </c>
      <c r="C2938" s="6">
        <v>0</v>
      </c>
      <c r="D2938" s="5" t="s">
        <v>236</v>
      </c>
      <c r="E2938" s="5" t="str">
        <f t="shared" si="750"/>
        <v/>
      </c>
      <c r="F2938" s="5" t="str">
        <f t="shared" si="749"/>
        <v/>
      </c>
      <c r="G2938" s="7">
        <v>76.995000000000005</v>
      </c>
      <c r="H2938" s="7">
        <v>81.596999999999994</v>
      </c>
      <c r="I2938" s="7">
        <v>100.893</v>
      </c>
      <c r="J2938" s="7">
        <v>112.816</v>
      </c>
      <c r="K2938" s="7">
        <v>131.03800000000001</v>
      </c>
      <c r="L2938" s="7">
        <v>123.648</v>
      </c>
      <c r="M2938" s="7">
        <v>99.177000000000007</v>
      </c>
      <c r="N2938" s="7">
        <v>100.063</v>
      </c>
      <c r="O2938" s="7"/>
    </row>
    <row r="2939" spans="1:15" x14ac:dyDescent="0.2">
      <c r="A2939" s="2">
        <v>1</v>
      </c>
      <c r="B2939" s="6" t="s">
        <v>23</v>
      </c>
      <c r="C2939" s="6">
        <v>0</v>
      </c>
      <c r="D2939" s="5" t="s">
        <v>236</v>
      </c>
      <c r="E2939" s="5" t="str">
        <f t="shared" si="750"/>
        <v/>
      </c>
      <c r="F2939" s="5" t="str">
        <f t="shared" si="749"/>
        <v/>
      </c>
      <c r="G2939" s="7">
        <v>76.593000000000004</v>
      </c>
      <c r="H2939" s="7">
        <v>81.418999999999997</v>
      </c>
      <c r="I2939" s="7">
        <v>101.08199999999999</v>
      </c>
      <c r="J2939" s="7">
        <v>102.04</v>
      </c>
      <c r="K2939" s="7">
        <v>131.97300000000001</v>
      </c>
      <c r="L2939" s="7">
        <v>124.151</v>
      </c>
      <c r="M2939" s="7">
        <v>101.51600000000001</v>
      </c>
      <c r="N2939" s="7">
        <v>102.614</v>
      </c>
      <c r="O2939" s="7"/>
    </row>
    <row r="2940" spans="1:15" x14ac:dyDescent="0.2">
      <c r="A2940" s="2">
        <v>1</v>
      </c>
      <c r="B2940" s="6" t="s">
        <v>24</v>
      </c>
      <c r="C2940" s="6">
        <v>0</v>
      </c>
      <c r="D2940" s="5" t="s">
        <v>236</v>
      </c>
      <c r="E2940" s="5" t="str">
        <f t="shared" si="750"/>
        <v/>
      </c>
      <c r="F2940" s="5" t="str">
        <f t="shared" si="749"/>
        <v/>
      </c>
      <c r="G2940" s="7">
        <v>80.290999999999997</v>
      </c>
      <c r="H2940" s="7">
        <v>85.581000000000003</v>
      </c>
      <c r="I2940" s="7">
        <v>106.357</v>
      </c>
      <c r="J2940" s="7">
        <v>106.506</v>
      </c>
      <c r="K2940" s="7">
        <v>132.464</v>
      </c>
      <c r="L2940" s="7">
        <v>124.277</v>
      </c>
      <c r="M2940" s="7">
        <v>100.973</v>
      </c>
      <c r="N2940" s="7">
        <v>107.393</v>
      </c>
      <c r="O2940" s="7"/>
    </row>
    <row r="2941" spans="1:15" x14ac:dyDescent="0.2">
      <c r="A2941" s="2">
        <v>1</v>
      </c>
      <c r="B2941" s="6" t="s">
        <v>25</v>
      </c>
      <c r="C2941" s="6">
        <v>0</v>
      </c>
      <c r="D2941" s="5" t="s">
        <v>236</v>
      </c>
      <c r="E2941" s="5" t="str">
        <f t="shared" si="750"/>
        <v/>
      </c>
      <c r="F2941" s="5" t="str">
        <f t="shared" si="749"/>
        <v/>
      </c>
      <c r="G2941" s="7">
        <v>81.471000000000004</v>
      </c>
      <c r="H2941" s="7">
        <v>86.396000000000001</v>
      </c>
      <c r="I2941" s="7">
        <v>108.566</v>
      </c>
      <c r="J2941" s="7">
        <v>100.60599999999999</v>
      </c>
      <c r="K2941" s="7">
        <v>133.256</v>
      </c>
      <c r="L2941" s="7">
        <v>125.66</v>
      </c>
      <c r="M2941" s="7">
        <v>99.974000000000004</v>
      </c>
      <c r="N2941" s="7">
        <v>108.538</v>
      </c>
      <c r="O2941" s="7"/>
    </row>
    <row r="2942" spans="1:15" x14ac:dyDescent="0.2">
      <c r="A2942" s="2">
        <v>1</v>
      </c>
      <c r="B2942" s="6" t="s">
        <v>26</v>
      </c>
      <c r="C2942" s="6">
        <v>0</v>
      </c>
      <c r="D2942" s="5" t="s">
        <v>236</v>
      </c>
      <c r="E2942" s="5" t="str">
        <f t="shared" si="750"/>
        <v/>
      </c>
      <c r="F2942" s="5" t="str">
        <f t="shared" si="749"/>
        <v/>
      </c>
      <c r="G2942" s="7">
        <v>83.108000000000004</v>
      </c>
      <c r="H2942" s="7">
        <v>87.826999999999998</v>
      </c>
      <c r="I2942" s="7">
        <v>109.038</v>
      </c>
      <c r="J2942" s="7">
        <v>97.998000000000005</v>
      </c>
      <c r="K2942" s="7">
        <v>131.19999999999999</v>
      </c>
      <c r="L2942" s="7">
        <v>124.151</v>
      </c>
      <c r="M2942" s="7">
        <v>97.915999999999997</v>
      </c>
      <c r="N2942" s="7">
        <v>106.76600000000001</v>
      </c>
      <c r="O2942" s="7"/>
    </row>
    <row r="2943" spans="1:15" x14ac:dyDescent="0.2">
      <c r="A2943" s="2">
        <v>1</v>
      </c>
      <c r="B2943" s="6" t="s">
        <v>27</v>
      </c>
      <c r="C2943" s="6">
        <v>0</v>
      </c>
      <c r="D2943" s="5" t="s">
        <v>236</v>
      </c>
      <c r="E2943" s="5" t="str">
        <f t="shared" si="750"/>
        <v/>
      </c>
      <c r="F2943" s="5" t="str">
        <f t="shared" si="749"/>
        <v/>
      </c>
      <c r="G2943" s="7">
        <v>77.531999999999996</v>
      </c>
      <c r="H2943" s="7">
        <v>81.510999999999996</v>
      </c>
      <c r="I2943" s="7">
        <v>103.04300000000001</v>
      </c>
      <c r="J2943" s="7">
        <v>104.36</v>
      </c>
      <c r="K2943" s="7">
        <v>132.90199999999999</v>
      </c>
      <c r="L2943" s="7">
        <v>126.41500000000001</v>
      </c>
      <c r="M2943" s="7">
        <v>104.63800000000001</v>
      </c>
      <c r="N2943" s="7">
        <v>107.821</v>
      </c>
      <c r="O2943" s="7"/>
    </row>
    <row r="2944" spans="1:15" x14ac:dyDescent="0.2">
      <c r="A2944" s="2">
        <v>1</v>
      </c>
      <c r="B2944" s="6" t="s">
        <v>28</v>
      </c>
      <c r="C2944" s="6">
        <v>0</v>
      </c>
      <c r="D2944" s="5" t="s">
        <v>236</v>
      </c>
      <c r="E2944" s="5" t="str">
        <f t="shared" si="750"/>
        <v/>
      </c>
      <c r="F2944" s="5" t="str">
        <f t="shared" si="749"/>
        <v/>
      </c>
      <c r="G2944" s="7">
        <v>77.242999999999995</v>
      </c>
      <c r="H2944" s="7">
        <v>80.575000000000003</v>
      </c>
      <c r="I2944" s="7">
        <v>92.736999999999995</v>
      </c>
      <c r="J2944" s="7">
        <v>103.504</v>
      </c>
      <c r="K2944" s="7">
        <v>120.059</v>
      </c>
      <c r="L2944" s="7">
        <v>115.09399999999999</v>
      </c>
      <c r="M2944" s="7">
        <v>107.586</v>
      </c>
      <c r="N2944" s="7">
        <v>99.772999999999996</v>
      </c>
      <c r="O2944" s="7"/>
    </row>
    <row r="2945" spans="1:15" x14ac:dyDescent="0.2">
      <c r="A2945" s="2">
        <v>1</v>
      </c>
      <c r="B2945" s="6" t="s">
        <v>29</v>
      </c>
      <c r="C2945" s="6">
        <v>0</v>
      </c>
      <c r="D2945" s="5" t="s">
        <v>236</v>
      </c>
      <c r="E2945" s="5" t="str">
        <f t="shared" si="750"/>
        <v/>
      </c>
      <c r="F2945" s="5" t="str">
        <f t="shared" si="749"/>
        <v/>
      </c>
      <c r="G2945" s="7">
        <v>100</v>
      </c>
      <c r="H2945" s="7">
        <v>100</v>
      </c>
      <c r="I2945" s="7">
        <v>100</v>
      </c>
      <c r="J2945" s="7">
        <v>100</v>
      </c>
      <c r="K2945" s="7">
        <v>100</v>
      </c>
      <c r="L2945" s="7">
        <v>100</v>
      </c>
      <c r="M2945" s="7">
        <v>100</v>
      </c>
      <c r="N2945" s="7">
        <v>100</v>
      </c>
      <c r="O2945" s="7"/>
    </row>
    <row r="2946" spans="1:15" x14ac:dyDescent="0.2">
      <c r="A2946" s="2">
        <v>1</v>
      </c>
      <c r="B2946" s="6" t="s">
        <v>30</v>
      </c>
      <c r="C2946" s="6">
        <v>0</v>
      </c>
      <c r="D2946" s="5" t="s">
        <v>236</v>
      </c>
      <c r="E2946" s="5" t="str">
        <f t="shared" si="750"/>
        <v/>
      </c>
      <c r="F2946" s="5" t="str">
        <f t="shared" si="749"/>
        <v/>
      </c>
      <c r="G2946" s="7">
        <v>101.816</v>
      </c>
      <c r="H2946" s="7">
        <v>104.625</v>
      </c>
      <c r="I2946" s="7">
        <v>98.44</v>
      </c>
      <c r="J2946" s="7">
        <v>100.333</v>
      </c>
      <c r="K2946" s="7">
        <v>96.683999999999997</v>
      </c>
      <c r="L2946" s="7">
        <v>94.087999999999994</v>
      </c>
      <c r="M2946" s="7">
        <v>100.459</v>
      </c>
      <c r="N2946" s="7">
        <v>98.891999999999996</v>
      </c>
      <c r="O2946" s="7"/>
    </row>
    <row r="2947" spans="1:15" x14ac:dyDescent="0.2">
      <c r="A2947" s="2">
        <v>1</v>
      </c>
      <c r="B2947" s="6" t="s">
        <v>31</v>
      </c>
      <c r="C2947" s="6">
        <v>0</v>
      </c>
      <c r="D2947" s="5" t="s">
        <v>236</v>
      </c>
      <c r="E2947" s="5" t="str">
        <f t="shared" si="750"/>
        <v/>
      </c>
      <c r="F2947" s="5" t="str">
        <f t="shared" si="749"/>
        <v/>
      </c>
      <c r="G2947" s="7">
        <v>110.40600000000001</v>
      </c>
      <c r="H2947" s="7">
        <v>113.536</v>
      </c>
      <c r="I2947" s="7">
        <v>105.396</v>
      </c>
      <c r="J2947" s="7">
        <v>107.46599999999999</v>
      </c>
      <c r="K2947" s="7">
        <v>95.462000000000003</v>
      </c>
      <c r="L2947" s="7">
        <v>92.83</v>
      </c>
      <c r="M2947" s="7">
        <v>94.594999999999999</v>
      </c>
      <c r="N2947" s="7">
        <v>99.698999999999998</v>
      </c>
      <c r="O2947" s="7"/>
    </row>
    <row r="2948" spans="1:15" x14ac:dyDescent="0.2">
      <c r="A2948" s="2">
        <v>1</v>
      </c>
      <c r="B2948" s="6" t="s">
        <v>32</v>
      </c>
      <c r="C2948" s="6">
        <v>0</v>
      </c>
      <c r="D2948" s="5" t="s">
        <v>236</v>
      </c>
      <c r="E2948" s="5" t="str">
        <f t="shared" si="750"/>
        <v/>
      </c>
      <c r="F2948" s="5" t="str">
        <f t="shared" si="749"/>
        <v/>
      </c>
      <c r="G2948" s="7">
        <v>125.23099999999999</v>
      </c>
      <c r="H2948" s="7">
        <v>128.72999999999999</v>
      </c>
      <c r="I2948" s="7">
        <v>118.852</v>
      </c>
      <c r="J2948" s="7">
        <v>114.63500000000001</v>
      </c>
      <c r="K2948" s="7">
        <v>94.906000000000006</v>
      </c>
      <c r="L2948" s="7">
        <v>92.326999999999998</v>
      </c>
      <c r="M2948" s="7">
        <v>87.971000000000004</v>
      </c>
      <c r="N2948" s="7">
        <v>104.55500000000001</v>
      </c>
      <c r="O2948" s="7"/>
    </row>
    <row r="2949" spans="1:15" x14ac:dyDescent="0.2">
      <c r="A2949" s="2">
        <v>1</v>
      </c>
      <c r="B2949" s="6" t="s">
        <v>33</v>
      </c>
      <c r="C2949" s="6">
        <v>0</v>
      </c>
      <c r="D2949" s="5" t="s">
        <v>236</v>
      </c>
      <c r="E2949" s="5" t="str">
        <f t="shared" si="750"/>
        <v/>
      </c>
      <c r="F2949" s="5" t="str">
        <f t="shared" si="749"/>
        <v/>
      </c>
      <c r="G2949" s="7">
        <v>123.06399999999999</v>
      </c>
      <c r="H2949" s="7">
        <v>131.14599999999999</v>
      </c>
      <c r="I2949" s="7">
        <v>120.258</v>
      </c>
      <c r="J2949" s="7">
        <v>131.13999999999999</v>
      </c>
      <c r="K2949" s="7">
        <v>97.72</v>
      </c>
      <c r="L2949" s="7">
        <v>91.697999999999993</v>
      </c>
      <c r="M2949" s="7">
        <v>84.525999999999996</v>
      </c>
      <c r="N2949" s="7">
        <v>101.649</v>
      </c>
      <c r="O2949" s="7"/>
    </row>
    <row r="2950" spans="1:15" x14ac:dyDescent="0.2">
      <c r="A2950" s="2">
        <v>1</v>
      </c>
      <c r="B2950" s="6" t="s">
        <v>34</v>
      </c>
      <c r="C2950" s="6">
        <v>0</v>
      </c>
      <c r="D2950" s="5" t="s">
        <v>236</v>
      </c>
      <c r="E2950" s="5" t="str">
        <f t="shared" si="750"/>
        <v/>
      </c>
      <c r="F2950" s="5" t="str">
        <f t="shared" si="749"/>
        <v/>
      </c>
      <c r="G2950" s="7">
        <v>124.244</v>
      </c>
      <c r="H2950" s="7">
        <v>126.702</v>
      </c>
      <c r="I2950" s="7">
        <v>113.633</v>
      </c>
      <c r="J2950" s="7">
        <v>135.489</v>
      </c>
      <c r="K2950" s="7">
        <v>91.46</v>
      </c>
      <c r="L2950" s="7">
        <v>89.686000000000007</v>
      </c>
      <c r="M2950" s="7">
        <v>87.576999999999998</v>
      </c>
      <c r="N2950" s="7">
        <v>99.516999999999996</v>
      </c>
      <c r="O2950" s="7"/>
    </row>
    <row r="2951" spans="1:15" x14ac:dyDescent="0.2">
      <c r="A2951" s="2">
        <v>1</v>
      </c>
      <c r="B2951" s="6" t="s">
        <v>35</v>
      </c>
      <c r="C2951" s="6">
        <v>0</v>
      </c>
      <c r="D2951" s="5" t="s">
        <v>236</v>
      </c>
      <c r="E2951" s="5" t="str">
        <f t="shared" si="750"/>
        <v/>
      </c>
      <c r="F2951" s="5" t="str">
        <f t="shared" si="749"/>
        <v/>
      </c>
      <c r="G2951" s="7">
        <v>121.685</v>
      </c>
      <c r="H2951" s="7">
        <v>123.167</v>
      </c>
      <c r="I2951" s="7">
        <v>102.407</v>
      </c>
      <c r="J2951" s="7">
        <v>137.50800000000001</v>
      </c>
      <c r="K2951" s="7">
        <v>84.156999999999996</v>
      </c>
      <c r="L2951" s="7">
        <v>83.144999999999996</v>
      </c>
      <c r="M2951" s="7">
        <v>98.863</v>
      </c>
      <c r="N2951" s="7">
        <v>101.24299999999999</v>
      </c>
      <c r="O2951" s="7"/>
    </row>
    <row r="2952" spans="1:15" x14ac:dyDescent="0.2">
      <c r="A2952" s="2">
        <v>1</v>
      </c>
      <c r="B2952" s="6" t="s">
        <v>36</v>
      </c>
      <c r="C2952" s="6">
        <v>0</v>
      </c>
      <c r="D2952" s="5" t="s">
        <v>236</v>
      </c>
      <c r="E2952" s="5" t="str">
        <f t="shared" si="750"/>
        <v/>
      </c>
      <c r="F2952" s="5" t="str">
        <f t="shared" ref="F2952:F3015" si="751">IF(LEN(E2952)=0,"",E2952&amp;B2952)</f>
        <v/>
      </c>
      <c r="G2952" s="7">
        <v>119.35299999999999</v>
      </c>
      <c r="H2952" s="7">
        <v>117.83799999999999</v>
      </c>
      <c r="I2952" s="7">
        <v>82.856999999999999</v>
      </c>
      <c r="J2952" s="7">
        <v>110.119</v>
      </c>
      <c r="K2952" s="7">
        <v>69.421999999999997</v>
      </c>
      <c r="L2952" s="7">
        <v>70.313999999999993</v>
      </c>
      <c r="M2952" s="7">
        <v>103.703</v>
      </c>
      <c r="N2952" s="7">
        <v>85.924999999999997</v>
      </c>
      <c r="O2952" s="7"/>
    </row>
    <row r="2953" spans="1:15" x14ac:dyDescent="0.2">
      <c r="A2953" s="2">
        <v>1</v>
      </c>
      <c r="B2953" s="6" t="s">
        <v>37</v>
      </c>
      <c r="C2953" s="6">
        <v>0</v>
      </c>
      <c r="D2953" s="5" t="s">
        <v>236</v>
      </c>
      <c r="E2953" s="5" t="str">
        <f t="shared" ref="E2953:E3016" si="752">IF(C2953=0,IF(LEN(D2953)&lt;&gt;3,"",D2953),IF(LEN(D2953)&lt;&gt;4,"",LEFT(D2953,3)))</f>
        <v/>
      </c>
      <c r="F2953" s="5" t="str">
        <f t="shared" si="751"/>
        <v/>
      </c>
      <c r="G2953" s="7">
        <v>131.80099999999999</v>
      </c>
      <c r="H2953" s="7">
        <v>142.28200000000001</v>
      </c>
      <c r="I2953" s="7">
        <v>98.971000000000004</v>
      </c>
      <c r="J2953" s="7">
        <v>124.89400000000001</v>
      </c>
      <c r="K2953" s="7">
        <v>75.090999999999994</v>
      </c>
      <c r="L2953" s="7">
        <v>69.56</v>
      </c>
      <c r="M2953" s="7">
        <v>90.876999999999995</v>
      </c>
      <c r="N2953" s="7">
        <v>89.941999999999993</v>
      </c>
      <c r="O2953" s="7"/>
    </row>
    <row r="2954" spans="1:15" x14ac:dyDescent="0.2">
      <c r="A2954" s="2">
        <v>1</v>
      </c>
      <c r="B2954" s="6" t="s">
        <v>63</v>
      </c>
      <c r="C2954" s="6">
        <v>0</v>
      </c>
      <c r="D2954" s="5" t="s">
        <v>236</v>
      </c>
      <c r="E2954" s="5" t="str">
        <f t="shared" si="752"/>
        <v/>
      </c>
      <c r="F2954" s="5" t="str">
        <f t="shared" si="751"/>
        <v/>
      </c>
      <c r="G2954" s="7">
        <v>139.36699999999999</v>
      </c>
      <c r="H2954" s="7">
        <v>147.53100000000001</v>
      </c>
      <c r="I2954" s="7">
        <v>105.03400000000001</v>
      </c>
      <c r="J2954" s="7">
        <v>136.46199999999999</v>
      </c>
      <c r="K2954" s="7">
        <v>75.364999999999995</v>
      </c>
      <c r="L2954" s="7">
        <v>71.194999999999993</v>
      </c>
      <c r="M2954" s="7">
        <v>92.064999999999998</v>
      </c>
      <c r="N2954" s="7">
        <v>96.7</v>
      </c>
      <c r="O2954" s="7"/>
    </row>
    <row r="2955" spans="1:15" x14ac:dyDescent="0.2">
      <c r="A2955" s="2">
        <v>0</v>
      </c>
      <c r="B2955" s="5" t="s">
        <v>237</v>
      </c>
      <c r="C2955" s="6" t="s">
        <v>0</v>
      </c>
      <c r="E2955" s="5" t="str">
        <f t="shared" si="752"/>
        <v/>
      </c>
      <c r="F2955" s="5" t="str">
        <f t="shared" si="751"/>
        <v/>
      </c>
    </row>
    <row r="2956" spans="1:15" x14ac:dyDescent="0.2">
      <c r="A2956" s="2">
        <v>1</v>
      </c>
      <c r="B2956" s="6" t="s">
        <v>13</v>
      </c>
      <c r="C2956" s="6">
        <v>0</v>
      </c>
      <c r="D2956" s="5" t="s">
        <v>238</v>
      </c>
      <c r="E2956" s="5" t="str">
        <f t="shared" si="752"/>
        <v/>
      </c>
      <c r="F2956" s="5" t="str">
        <f t="shared" si="751"/>
        <v/>
      </c>
      <c r="G2956" s="7">
        <v>90.847999999999999</v>
      </c>
      <c r="H2956" s="7">
        <v>91.265000000000001</v>
      </c>
      <c r="I2956" s="7">
        <v>120.724</v>
      </c>
      <c r="J2956" s="7">
        <v>85.18</v>
      </c>
      <c r="K2956" s="7">
        <v>132.886</v>
      </c>
      <c r="L2956" s="7">
        <v>132.27799999999999</v>
      </c>
      <c r="M2956" s="7">
        <v>60.348999999999997</v>
      </c>
      <c r="N2956" s="7">
        <v>72.855999999999995</v>
      </c>
      <c r="O2956" s="7"/>
    </row>
    <row r="2957" spans="1:15" x14ac:dyDescent="0.2">
      <c r="A2957" s="2">
        <v>1</v>
      </c>
      <c r="B2957" s="6" t="s">
        <v>15</v>
      </c>
      <c r="C2957" s="6">
        <v>0</v>
      </c>
      <c r="D2957" s="5" t="s">
        <v>238</v>
      </c>
      <c r="E2957" s="5" t="str">
        <f t="shared" si="752"/>
        <v/>
      </c>
      <c r="F2957" s="5" t="str">
        <f t="shared" si="751"/>
        <v/>
      </c>
      <c r="G2957" s="7">
        <v>94.724999999999994</v>
      </c>
      <c r="H2957" s="7">
        <v>95.501999999999995</v>
      </c>
      <c r="I2957" s="7">
        <v>128.18899999999999</v>
      </c>
      <c r="J2957" s="7">
        <v>102.137</v>
      </c>
      <c r="K2957" s="7">
        <v>135.327</v>
      </c>
      <c r="L2957" s="7">
        <v>134.227</v>
      </c>
      <c r="M2957" s="7">
        <v>61.298000000000002</v>
      </c>
      <c r="N2957" s="7">
        <v>78.576999999999998</v>
      </c>
      <c r="O2957" s="7"/>
    </row>
    <row r="2958" spans="1:15" x14ac:dyDescent="0.2">
      <c r="A2958" s="2">
        <v>1</v>
      </c>
      <c r="B2958" s="6" t="s">
        <v>16</v>
      </c>
      <c r="C2958" s="6">
        <v>0</v>
      </c>
      <c r="D2958" s="5" t="s">
        <v>238</v>
      </c>
      <c r="E2958" s="5" t="str">
        <f t="shared" si="752"/>
        <v/>
      </c>
      <c r="F2958" s="5" t="str">
        <f t="shared" si="751"/>
        <v/>
      </c>
      <c r="G2958" s="7">
        <v>91.268000000000001</v>
      </c>
      <c r="H2958" s="7">
        <v>91.968999999999994</v>
      </c>
      <c r="I2958" s="7">
        <v>125.57599999999999</v>
      </c>
      <c r="J2958" s="7">
        <v>111.929</v>
      </c>
      <c r="K2958" s="7">
        <v>137.59</v>
      </c>
      <c r="L2958" s="7">
        <v>136.541</v>
      </c>
      <c r="M2958" s="7">
        <v>68.093999999999994</v>
      </c>
      <c r="N2958" s="7">
        <v>85.51</v>
      </c>
      <c r="O2958" s="7"/>
    </row>
    <row r="2959" spans="1:15" x14ac:dyDescent="0.2">
      <c r="A2959" s="2">
        <v>1</v>
      </c>
      <c r="B2959" s="6" t="s">
        <v>17</v>
      </c>
      <c r="C2959" s="6">
        <v>0</v>
      </c>
      <c r="D2959" s="5" t="s">
        <v>238</v>
      </c>
      <c r="E2959" s="5" t="str">
        <f t="shared" si="752"/>
        <v/>
      </c>
      <c r="F2959" s="5" t="str">
        <f t="shared" si="751"/>
        <v/>
      </c>
      <c r="G2959" s="7">
        <v>90.28</v>
      </c>
      <c r="H2959" s="7">
        <v>90.713999999999999</v>
      </c>
      <c r="I2959" s="7">
        <v>121.762</v>
      </c>
      <c r="J2959" s="7">
        <v>108.87</v>
      </c>
      <c r="K2959" s="7">
        <v>134.87100000000001</v>
      </c>
      <c r="L2959" s="7">
        <v>134.227</v>
      </c>
      <c r="M2959" s="7">
        <v>71.963999999999999</v>
      </c>
      <c r="N2959" s="7">
        <v>87.625</v>
      </c>
      <c r="O2959" s="7"/>
    </row>
    <row r="2960" spans="1:15" x14ac:dyDescent="0.2">
      <c r="A2960" s="2">
        <v>1</v>
      </c>
      <c r="B2960" s="6" t="s">
        <v>18</v>
      </c>
      <c r="C2960" s="6">
        <v>0</v>
      </c>
      <c r="D2960" s="5" t="s">
        <v>238</v>
      </c>
      <c r="E2960" s="5" t="str">
        <f t="shared" si="752"/>
        <v/>
      </c>
      <c r="F2960" s="5" t="str">
        <f t="shared" si="751"/>
        <v/>
      </c>
      <c r="G2960" s="7">
        <v>90.960999999999999</v>
      </c>
      <c r="H2960" s="7">
        <v>89.537999999999997</v>
      </c>
      <c r="I2960" s="7">
        <v>115.931</v>
      </c>
      <c r="J2960" s="7">
        <v>99.938999999999993</v>
      </c>
      <c r="K2960" s="7">
        <v>127.45099999999999</v>
      </c>
      <c r="L2960" s="7">
        <v>129.476</v>
      </c>
      <c r="M2960" s="7">
        <v>74.405000000000001</v>
      </c>
      <c r="N2960" s="7">
        <v>86.257999999999996</v>
      </c>
      <c r="O2960" s="7"/>
    </row>
    <row r="2961" spans="1:15" x14ac:dyDescent="0.2">
      <c r="A2961" s="2">
        <v>1</v>
      </c>
      <c r="B2961" s="6" t="s">
        <v>19</v>
      </c>
      <c r="C2961" s="6">
        <v>0</v>
      </c>
      <c r="D2961" s="5" t="s">
        <v>238</v>
      </c>
      <c r="E2961" s="5" t="str">
        <f t="shared" si="752"/>
        <v/>
      </c>
      <c r="F2961" s="5" t="str">
        <f t="shared" si="751"/>
        <v/>
      </c>
      <c r="G2961" s="7">
        <v>93.296000000000006</v>
      </c>
      <c r="H2961" s="7">
        <v>93.111000000000004</v>
      </c>
      <c r="I2961" s="7">
        <v>116.134</v>
      </c>
      <c r="J2961" s="7">
        <v>99.241</v>
      </c>
      <c r="K2961" s="7">
        <v>124.479</v>
      </c>
      <c r="L2961" s="7">
        <v>124.726</v>
      </c>
      <c r="M2961" s="7">
        <v>73.358000000000004</v>
      </c>
      <c r="N2961" s="7">
        <v>85.194000000000003</v>
      </c>
      <c r="O2961" s="7"/>
    </row>
    <row r="2962" spans="1:15" x14ac:dyDescent="0.2">
      <c r="A2962" s="2">
        <v>1</v>
      </c>
      <c r="B2962" s="6" t="s">
        <v>20</v>
      </c>
      <c r="C2962" s="6">
        <v>0</v>
      </c>
      <c r="D2962" s="5" t="s">
        <v>238</v>
      </c>
      <c r="E2962" s="5" t="str">
        <f t="shared" si="752"/>
        <v/>
      </c>
      <c r="F2962" s="5" t="str">
        <f t="shared" si="751"/>
        <v/>
      </c>
      <c r="G2962" s="7">
        <v>95.986000000000004</v>
      </c>
      <c r="H2962" s="7">
        <v>97.015000000000001</v>
      </c>
      <c r="I2962" s="7">
        <v>120.767</v>
      </c>
      <c r="J2962" s="7">
        <v>93.123000000000005</v>
      </c>
      <c r="K2962" s="7">
        <v>125.816</v>
      </c>
      <c r="L2962" s="7">
        <v>124.482</v>
      </c>
      <c r="M2962" s="7">
        <v>72.820999999999998</v>
      </c>
      <c r="N2962" s="7">
        <v>87.942999999999998</v>
      </c>
      <c r="O2962" s="7"/>
    </row>
    <row r="2963" spans="1:15" x14ac:dyDescent="0.2">
      <c r="A2963" s="2">
        <v>1</v>
      </c>
      <c r="B2963" s="6" t="s">
        <v>21</v>
      </c>
      <c r="C2963" s="6">
        <v>0</v>
      </c>
      <c r="D2963" s="5" t="s">
        <v>238</v>
      </c>
      <c r="E2963" s="5" t="str">
        <f t="shared" si="752"/>
        <v/>
      </c>
      <c r="F2963" s="5" t="str">
        <f t="shared" si="751"/>
        <v/>
      </c>
      <c r="G2963" s="7">
        <v>98.534999999999997</v>
      </c>
      <c r="H2963" s="7">
        <v>102.295</v>
      </c>
      <c r="I2963" s="7">
        <v>130.08099999999999</v>
      </c>
      <c r="J2963" s="7">
        <v>100.744</v>
      </c>
      <c r="K2963" s="7">
        <v>132.01499999999999</v>
      </c>
      <c r="L2963" s="7">
        <v>127.16200000000001</v>
      </c>
      <c r="M2963" s="7">
        <v>72.408000000000001</v>
      </c>
      <c r="N2963" s="7">
        <v>94.188999999999993</v>
      </c>
      <c r="O2963" s="7"/>
    </row>
    <row r="2964" spans="1:15" x14ac:dyDescent="0.2">
      <c r="A2964" s="2">
        <v>1</v>
      </c>
      <c r="B2964" s="6" t="s">
        <v>22</v>
      </c>
      <c r="C2964" s="6">
        <v>0</v>
      </c>
      <c r="D2964" s="5" t="s">
        <v>238</v>
      </c>
      <c r="E2964" s="5" t="str">
        <f t="shared" si="752"/>
        <v/>
      </c>
      <c r="F2964" s="5" t="str">
        <f t="shared" si="751"/>
        <v/>
      </c>
      <c r="G2964" s="7">
        <v>96.561000000000007</v>
      </c>
      <c r="H2964" s="7">
        <v>99.793999999999997</v>
      </c>
      <c r="I2964" s="7">
        <v>126.414</v>
      </c>
      <c r="J2964" s="7">
        <v>114.035</v>
      </c>
      <c r="K2964" s="7">
        <v>130.916</v>
      </c>
      <c r="L2964" s="7">
        <v>126.675</v>
      </c>
      <c r="M2964" s="7">
        <v>75.906000000000006</v>
      </c>
      <c r="N2964" s="7">
        <v>95.956000000000003</v>
      </c>
      <c r="O2964" s="7"/>
    </row>
    <row r="2965" spans="1:15" x14ac:dyDescent="0.2">
      <c r="A2965" s="2">
        <v>1</v>
      </c>
      <c r="B2965" s="6" t="s">
        <v>23</v>
      </c>
      <c r="C2965" s="6">
        <v>0</v>
      </c>
      <c r="D2965" s="5" t="s">
        <v>238</v>
      </c>
      <c r="E2965" s="5" t="str">
        <f t="shared" si="752"/>
        <v/>
      </c>
      <c r="F2965" s="5" t="str">
        <f t="shared" si="751"/>
        <v/>
      </c>
      <c r="G2965" s="7">
        <v>99.227999999999994</v>
      </c>
      <c r="H2965" s="7">
        <v>102.48</v>
      </c>
      <c r="I2965" s="7">
        <v>128.69300000000001</v>
      </c>
      <c r="J2965" s="7">
        <v>110.33199999999999</v>
      </c>
      <c r="K2965" s="7">
        <v>129.69499999999999</v>
      </c>
      <c r="L2965" s="7">
        <v>125.57899999999999</v>
      </c>
      <c r="M2965" s="7">
        <v>80.272999999999996</v>
      </c>
      <c r="N2965" s="7">
        <v>103.306</v>
      </c>
      <c r="O2965" s="7"/>
    </row>
    <row r="2966" spans="1:15" x14ac:dyDescent="0.2">
      <c r="A2966" s="2">
        <v>1</v>
      </c>
      <c r="B2966" s="6" t="s">
        <v>24</v>
      </c>
      <c r="C2966" s="6">
        <v>0</v>
      </c>
      <c r="D2966" s="5" t="s">
        <v>238</v>
      </c>
      <c r="E2966" s="5" t="str">
        <f t="shared" si="752"/>
        <v/>
      </c>
      <c r="F2966" s="5" t="str">
        <f t="shared" si="751"/>
        <v/>
      </c>
      <c r="G2966" s="7">
        <v>93.677000000000007</v>
      </c>
      <c r="H2966" s="7">
        <v>97.668000000000006</v>
      </c>
      <c r="I2966" s="7">
        <v>122.88800000000001</v>
      </c>
      <c r="J2966" s="7">
        <v>108.729</v>
      </c>
      <c r="K2966" s="7">
        <v>131.18199999999999</v>
      </c>
      <c r="L2966" s="7">
        <v>125.822</v>
      </c>
      <c r="M2966" s="7">
        <v>84.828000000000003</v>
      </c>
      <c r="N2966" s="7">
        <v>104.24299999999999</v>
      </c>
      <c r="O2966" s="7"/>
    </row>
    <row r="2967" spans="1:15" x14ac:dyDescent="0.2">
      <c r="A2967" s="2">
        <v>1</v>
      </c>
      <c r="B2967" s="6" t="s">
        <v>25</v>
      </c>
      <c r="C2967" s="6">
        <v>0</v>
      </c>
      <c r="D2967" s="5" t="s">
        <v>238</v>
      </c>
      <c r="E2967" s="5" t="str">
        <f t="shared" si="752"/>
        <v/>
      </c>
      <c r="F2967" s="5" t="str">
        <f t="shared" si="751"/>
        <v/>
      </c>
      <c r="G2967" s="7">
        <v>104.047</v>
      </c>
      <c r="H2967" s="7">
        <v>105.994</v>
      </c>
      <c r="I2967" s="7">
        <v>132.977</v>
      </c>
      <c r="J2967" s="7">
        <v>100.116</v>
      </c>
      <c r="K2967" s="7">
        <v>127.80500000000001</v>
      </c>
      <c r="L2967" s="7">
        <v>125.45699999999999</v>
      </c>
      <c r="M2967" s="7">
        <v>78.405000000000001</v>
      </c>
      <c r="N2967" s="7">
        <v>104.261</v>
      </c>
      <c r="O2967" s="7"/>
    </row>
    <row r="2968" spans="1:15" x14ac:dyDescent="0.2">
      <c r="A2968" s="2">
        <v>1</v>
      </c>
      <c r="B2968" s="6" t="s">
        <v>26</v>
      </c>
      <c r="C2968" s="6">
        <v>0</v>
      </c>
      <c r="D2968" s="5" t="s">
        <v>238</v>
      </c>
      <c r="E2968" s="5" t="str">
        <f t="shared" si="752"/>
        <v/>
      </c>
      <c r="F2968" s="5" t="str">
        <f t="shared" si="751"/>
        <v/>
      </c>
      <c r="G2968" s="7">
        <v>101.744</v>
      </c>
      <c r="H2968" s="7">
        <v>103.72199999999999</v>
      </c>
      <c r="I2968" s="7">
        <v>123.17700000000001</v>
      </c>
      <c r="J2968" s="7">
        <v>98.344999999999999</v>
      </c>
      <c r="K2968" s="7">
        <v>121.066</v>
      </c>
      <c r="L2968" s="7">
        <v>118.758</v>
      </c>
      <c r="M2968" s="7">
        <v>80.796000000000006</v>
      </c>
      <c r="N2968" s="7">
        <v>99.522000000000006</v>
      </c>
      <c r="O2968" s="7"/>
    </row>
    <row r="2969" spans="1:15" x14ac:dyDescent="0.2">
      <c r="A2969" s="2">
        <v>1</v>
      </c>
      <c r="B2969" s="6" t="s">
        <v>27</v>
      </c>
      <c r="C2969" s="6">
        <v>0</v>
      </c>
      <c r="D2969" s="5" t="s">
        <v>238</v>
      </c>
      <c r="E2969" s="5" t="str">
        <f t="shared" si="752"/>
        <v/>
      </c>
      <c r="F2969" s="5" t="str">
        <f t="shared" si="751"/>
        <v/>
      </c>
      <c r="G2969" s="7">
        <v>96.173000000000002</v>
      </c>
      <c r="H2969" s="7">
        <v>99.27</v>
      </c>
      <c r="I2969" s="7">
        <v>117.16500000000001</v>
      </c>
      <c r="J2969" s="7">
        <v>103.32</v>
      </c>
      <c r="K2969" s="7">
        <v>121.827</v>
      </c>
      <c r="L2969" s="7">
        <v>118.027</v>
      </c>
      <c r="M2969" s="7">
        <v>86.058000000000007</v>
      </c>
      <c r="N2969" s="7">
        <v>100.83</v>
      </c>
      <c r="O2969" s="7"/>
    </row>
    <row r="2970" spans="1:15" x14ac:dyDescent="0.2">
      <c r="A2970" s="2">
        <v>1</v>
      </c>
      <c r="B2970" s="6" t="s">
        <v>28</v>
      </c>
      <c r="C2970" s="6">
        <v>0</v>
      </c>
      <c r="D2970" s="5" t="s">
        <v>238</v>
      </c>
      <c r="E2970" s="5" t="str">
        <f t="shared" si="752"/>
        <v/>
      </c>
      <c r="F2970" s="5" t="str">
        <f t="shared" si="751"/>
        <v/>
      </c>
      <c r="G2970" s="7">
        <v>93.436999999999998</v>
      </c>
      <c r="H2970" s="7">
        <v>93.462999999999994</v>
      </c>
      <c r="I2970" s="7">
        <v>103.709</v>
      </c>
      <c r="J2970" s="7">
        <v>101.371</v>
      </c>
      <c r="K2970" s="7">
        <v>110.99299999999999</v>
      </c>
      <c r="L2970" s="7">
        <v>110.962</v>
      </c>
      <c r="M2970" s="7">
        <v>92.834000000000003</v>
      </c>
      <c r="N2970" s="7">
        <v>96.277000000000001</v>
      </c>
      <c r="O2970" s="7"/>
    </row>
    <row r="2971" spans="1:15" x14ac:dyDescent="0.2">
      <c r="A2971" s="2">
        <v>1</v>
      </c>
      <c r="B2971" s="6" t="s">
        <v>29</v>
      </c>
      <c r="C2971" s="6">
        <v>0</v>
      </c>
      <c r="D2971" s="5" t="s">
        <v>238</v>
      </c>
      <c r="E2971" s="5" t="str">
        <f t="shared" si="752"/>
        <v/>
      </c>
      <c r="F2971" s="5" t="str">
        <f t="shared" si="751"/>
        <v/>
      </c>
      <c r="G2971" s="7">
        <v>100</v>
      </c>
      <c r="H2971" s="7">
        <v>100</v>
      </c>
      <c r="I2971" s="7">
        <v>100</v>
      </c>
      <c r="J2971" s="7">
        <v>100</v>
      </c>
      <c r="K2971" s="7">
        <v>100</v>
      </c>
      <c r="L2971" s="7">
        <v>100</v>
      </c>
      <c r="M2971" s="7">
        <v>100</v>
      </c>
      <c r="N2971" s="7">
        <v>100</v>
      </c>
      <c r="O2971" s="7"/>
    </row>
    <row r="2972" spans="1:15" x14ac:dyDescent="0.2">
      <c r="A2972" s="2">
        <v>1</v>
      </c>
      <c r="B2972" s="6" t="s">
        <v>30</v>
      </c>
      <c r="C2972" s="6">
        <v>0</v>
      </c>
      <c r="D2972" s="5" t="s">
        <v>238</v>
      </c>
      <c r="E2972" s="5" t="str">
        <f t="shared" si="752"/>
        <v/>
      </c>
      <c r="F2972" s="5" t="str">
        <f t="shared" si="751"/>
        <v/>
      </c>
      <c r="G2972" s="7">
        <v>108.735</v>
      </c>
      <c r="H2972" s="7">
        <v>108.18</v>
      </c>
      <c r="I2972" s="7">
        <v>98.823999999999998</v>
      </c>
      <c r="J2972" s="7">
        <v>100.982</v>
      </c>
      <c r="K2972" s="7">
        <v>90.885000000000005</v>
      </c>
      <c r="L2972" s="7">
        <v>91.352000000000004</v>
      </c>
      <c r="M2972" s="7">
        <v>95.096999999999994</v>
      </c>
      <c r="N2972" s="7">
        <v>93.978999999999999</v>
      </c>
      <c r="O2972" s="7"/>
    </row>
    <row r="2973" spans="1:15" x14ac:dyDescent="0.2">
      <c r="A2973" s="2">
        <v>1</v>
      </c>
      <c r="B2973" s="6" t="s">
        <v>31</v>
      </c>
      <c r="C2973" s="6">
        <v>0</v>
      </c>
      <c r="D2973" s="5" t="s">
        <v>238</v>
      </c>
      <c r="E2973" s="5" t="str">
        <f t="shared" si="752"/>
        <v/>
      </c>
      <c r="F2973" s="5" t="str">
        <f t="shared" si="751"/>
        <v/>
      </c>
      <c r="G2973" s="7">
        <v>109.357</v>
      </c>
      <c r="H2973" s="7">
        <v>111.813</v>
      </c>
      <c r="I2973" s="7">
        <v>97.241</v>
      </c>
      <c r="J2973" s="7">
        <v>121.408</v>
      </c>
      <c r="K2973" s="7">
        <v>88.92</v>
      </c>
      <c r="L2973" s="7">
        <v>86.966999999999999</v>
      </c>
      <c r="M2973" s="7">
        <v>96.911000000000001</v>
      </c>
      <c r="N2973" s="7">
        <v>94.236000000000004</v>
      </c>
      <c r="O2973" s="7"/>
    </row>
    <row r="2974" spans="1:15" x14ac:dyDescent="0.2">
      <c r="A2974" s="2">
        <v>1</v>
      </c>
      <c r="B2974" s="6" t="s">
        <v>32</v>
      </c>
      <c r="C2974" s="6">
        <v>0</v>
      </c>
      <c r="D2974" s="5" t="s">
        <v>238</v>
      </c>
      <c r="E2974" s="5" t="str">
        <f t="shared" si="752"/>
        <v/>
      </c>
      <c r="F2974" s="5" t="str">
        <f t="shared" si="751"/>
        <v/>
      </c>
      <c r="G2974" s="7">
        <v>105.68899999999999</v>
      </c>
      <c r="H2974" s="7">
        <v>110.07299999999999</v>
      </c>
      <c r="I2974" s="7">
        <v>96.129000000000005</v>
      </c>
      <c r="J2974" s="7">
        <v>144.50299999999999</v>
      </c>
      <c r="K2974" s="7">
        <v>90.954999999999998</v>
      </c>
      <c r="L2974" s="7">
        <v>87.332999999999998</v>
      </c>
      <c r="M2974" s="7">
        <v>101.407</v>
      </c>
      <c r="N2974" s="7">
        <v>97.481999999999999</v>
      </c>
      <c r="O2974" s="7"/>
    </row>
    <row r="2975" spans="1:15" x14ac:dyDescent="0.2">
      <c r="A2975" s="2">
        <v>1</v>
      </c>
      <c r="B2975" s="6" t="s">
        <v>33</v>
      </c>
      <c r="C2975" s="6">
        <v>0</v>
      </c>
      <c r="D2975" s="5" t="s">
        <v>238</v>
      </c>
      <c r="E2975" s="5" t="str">
        <f t="shared" si="752"/>
        <v/>
      </c>
      <c r="F2975" s="5" t="str">
        <f t="shared" si="751"/>
        <v/>
      </c>
      <c r="G2975" s="7">
        <v>94.801000000000002</v>
      </c>
      <c r="H2975" s="7">
        <v>95.031000000000006</v>
      </c>
      <c r="I2975" s="7">
        <v>84.614000000000004</v>
      </c>
      <c r="J2975" s="7">
        <v>210.21799999999999</v>
      </c>
      <c r="K2975" s="7">
        <v>89.254000000000005</v>
      </c>
      <c r="L2975" s="7">
        <v>89.037999999999997</v>
      </c>
      <c r="M2975" s="7">
        <v>114.345</v>
      </c>
      <c r="N2975" s="7">
        <v>96.751999999999995</v>
      </c>
      <c r="O2975" s="7"/>
    </row>
    <row r="2976" spans="1:15" x14ac:dyDescent="0.2">
      <c r="A2976" s="2">
        <v>1</v>
      </c>
      <c r="B2976" s="6" t="s">
        <v>34</v>
      </c>
      <c r="C2976" s="6">
        <v>0</v>
      </c>
      <c r="D2976" s="5" t="s">
        <v>238</v>
      </c>
      <c r="E2976" s="5" t="str">
        <f t="shared" si="752"/>
        <v/>
      </c>
      <c r="F2976" s="5" t="str">
        <f t="shared" si="751"/>
        <v/>
      </c>
      <c r="G2976" s="7">
        <v>117.48399999999999</v>
      </c>
      <c r="H2976" s="7">
        <v>116.693</v>
      </c>
      <c r="I2976" s="7">
        <v>97.504999999999995</v>
      </c>
      <c r="J2976" s="7">
        <v>226.21</v>
      </c>
      <c r="K2976" s="7">
        <v>82.994</v>
      </c>
      <c r="L2976" s="7">
        <v>83.557000000000002</v>
      </c>
      <c r="M2976" s="7">
        <v>120.68300000000001</v>
      </c>
      <c r="N2976" s="7">
        <v>117.67100000000001</v>
      </c>
      <c r="O2976" s="7"/>
    </row>
    <row r="2977" spans="1:15" x14ac:dyDescent="0.2">
      <c r="A2977" s="2">
        <v>1</v>
      </c>
      <c r="B2977" s="6" t="s">
        <v>35</v>
      </c>
      <c r="C2977" s="6">
        <v>0</v>
      </c>
      <c r="D2977" s="5" t="s">
        <v>238</v>
      </c>
      <c r="E2977" s="5" t="str">
        <f t="shared" si="752"/>
        <v/>
      </c>
      <c r="F2977" s="5" t="str">
        <f t="shared" si="751"/>
        <v/>
      </c>
      <c r="G2977" s="7">
        <v>123.03100000000001</v>
      </c>
      <c r="H2977" s="7">
        <v>121.411</v>
      </c>
      <c r="I2977" s="7">
        <v>99.673000000000002</v>
      </c>
      <c r="J2977" s="7">
        <v>220.36699999999999</v>
      </c>
      <c r="K2977" s="7">
        <v>81.015000000000001</v>
      </c>
      <c r="L2977" s="7">
        <v>82.094999999999999</v>
      </c>
      <c r="M2977" s="7">
        <v>118.651</v>
      </c>
      <c r="N2977" s="7">
        <v>118.26300000000001</v>
      </c>
      <c r="O2977" s="7"/>
    </row>
    <row r="2978" spans="1:15" x14ac:dyDescent="0.2">
      <c r="A2978" s="2">
        <v>1</v>
      </c>
      <c r="B2978" s="6" t="s">
        <v>36</v>
      </c>
      <c r="C2978" s="6">
        <v>0</v>
      </c>
      <c r="D2978" s="5" t="s">
        <v>238</v>
      </c>
      <c r="E2978" s="5" t="str">
        <f t="shared" si="752"/>
        <v/>
      </c>
      <c r="F2978" s="5" t="str">
        <f t="shared" si="751"/>
        <v/>
      </c>
      <c r="G2978" s="7">
        <v>104.873</v>
      </c>
      <c r="H2978" s="7">
        <v>105.736</v>
      </c>
      <c r="I2978" s="7">
        <v>74.954999999999998</v>
      </c>
      <c r="J2978" s="7">
        <v>190.381</v>
      </c>
      <c r="K2978" s="7">
        <v>71.471999999999994</v>
      </c>
      <c r="L2978" s="7">
        <v>70.888999999999996</v>
      </c>
      <c r="M2978" s="7">
        <v>138.70400000000001</v>
      </c>
      <c r="N2978" s="7">
        <v>103.96599999999999</v>
      </c>
      <c r="O2978" s="7"/>
    </row>
    <row r="2979" spans="1:15" x14ac:dyDescent="0.2">
      <c r="A2979" s="2">
        <v>1</v>
      </c>
      <c r="B2979" s="6" t="s">
        <v>37</v>
      </c>
      <c r="C2979" s="6">
        <v>0</v>
      </c>
      <c r="D2979" s="5" t="s">
        <v>238</v>
      </c>
      <c r="E2979" s="5" t="str">
        <f t="shared" si="752"/>
        <v/>
      </c>
      <c r="F2979" s="5" t="str">
        <f t="shared" si="751"/>
        <v/>
      </c>
      <c r="G2979" s="7">
        <v>116.789</v>
      </c>
      <c r="H2979" s="7">
        <v>124.895</v>
      </c>
      <c r="I2979" s="7">
        <v>89.602000000000004</v>
      </c>
      <c r="J2979" s="7">
        <v>226.31</v>
      </c>
      <c r="K2979" s="7">
        <v>76.721000000000004</v>
      </c>
      <c r="L2979" s="7">
        <v>71.742000000000004</v>
      </c>
      <c r="M2979" s="7">
        <v>127.247</v>
      </c>
      <c r="N2979" s="7">
        <v>114.015</v>
      </c>
      <c r="O2979" s="7"/>
    </row>
    <row r="2980" spans="1:15" x14ac:dyDescent="0.2">
      <c r="A2980" s="2">
        <v>1</v>
      </c>
      <c r="B2980" s="6" t="s">
        <v>63</v>
      </c>
      <c r="C2980" s="6">
        <v>0</v>
      </c>
      <c r="D2980" s="5" t="s">
        <v>238</v>
      </c>
      <c r="E2980" s="5" t="str">
        <f t="shared" si="752"/>
        <v/>
      </c>
      <c r="F2980" s="5" t="str">
        <f t="shared" si="751"/>
        <v/>
      </c>
      <c r="G2980" s="7">
        <v>118.34699999999999</v>
      </c>
      <c r="H2980" s="7">
        <v>121.289</v>
      </c>
      <c r="I2980" s="7">
        <v>91.152000000000001</v>
      </c>
      <c r="J2980" s="7">
        <v>265.85300000000001</v>
      </c>
      <c r="K2980" s="7">
        <v>77.021000000000001</v>
      </c>
      <c r="L2980" s="7">
        <v>75.152000000000001</v>
      </c>
      <c r="M2980" s="7">
        <v>131.25299999999999</v>
      </c>
      <c r="N2980" s="7">
        <v>119.64</v>
      </c>
      <c r="O2980" s="7"/>
    </row>
    <row r="2981" spans="1:15" x14ac:dyDescent="0.2">
      <c r="A2981" s="2">
        <v>0</v>
      </c>
      <c r="B2981" s="5" t="s">
        <v>239</v>
      </c>
      <c r="C2981" s="6" t="s">
        <v>0</v>
      </c>
      <c r="E2981" s="5" t="str">
        <f t="shared" si="752"/>
        <v/>
      </c>
      <c r="F2981" s="5" t="str">
        <f t="shared" si="751"/>
        <v/>
      </c>
    </row>
    <row r="2982" spans="1:15" x14ac:dyDescent="0.2">
      <c r="A2982" s="2">
        <v>1</v>
      </c>
      <c r="B2982" s="6" t="s">
        <v>13</v>
      </c>
      <c r="C2982" s="6">
        <v>0</v>
      </c>
      <c r="D2982" s="5" t="s">
        <v>240</v>
      </c>
      <c r="E2982" s="5" t="str">
        <f t="shared" si="752"/>
        <v/>
      </c>
      <c r="F2982" s="5" t="str">
        <f t="shared" si="751"/>
        <v/>
      </c>
      <c r="G2982" s="7">
        <v>69.414000000000001</v>
      </c>
      <c r="H2982" s="7">
        <v>69.953000000000003</v>
      </c>
      <c r="I2982" s="7">
        <v>83.983000000000004</v>
      </c>
      <c r="J2982" s="7">
        <v>76.38</v>
      </c>
      <c r="K2982" s="7">
        <v>120.98699999999999</v>
      </c>
      <c r="L2982" s="7">
        <v>120.056</v>
      </c>
      <c r="M2982" s="7">
        <v>87.412000000000006</v>
      </c>
      <c r="N2982" s="7">
        <v>73.411000000000001</v>
      </c>
      <c r="O2982" s="7"/>
    </row>
    <row r="2983" spans="1:15" x14ac:dyDescent="0.2">
      <c r="A2983" s="2">
        <v>1</v>
      </c>
      <c r="B2983" s="6" t="s">
        <v>15</v>
      </c>
      <c r="C2983" s="6">
        <v>0</v>
      </c>
      <c r="D2983" s="5" t="s">
        <v>240</v>
      </c>
      <c r="E2983" s="5" t="str">
        <f t="shared" si="752"/>
        <v/>
      </c>
      <c r="F2983" s="5" t="str">
        <f t="shared" si="751"/>
        <v/>
      </c>
      <c r="G2983" s="7">
        <v>72.094999999999999</v>
      </c>
      <c r="H2983" s="7">
        <v>73.061999999999998</v>
      </c>
      <c r="I2983" s="7">
        <v>91.093000000000004</v>
      </c>
      <c r="J2983" s="7">
        <v>81.293999999999997</v>
      </c>
      <c r="K2983" s="7">
        <v>126.352</v>
      </c>
      <c r="L2983" s="7">
        <v>124.68</v>
      </c>
      <c r="M2983" s="7">
        <v>87.628</v>
      </c>
      <c r="N2983" s="7">
        <v>79.822999999999993</v>
      </c>
      <c r="O2983" s="7"/>
    </row>
    <row r="2984" spans="1:15" x14ac:dyDescent="0.2">
      <c r="A2984" s="2">
        <v>1</v>
      </c>
      <c r="B2984" s="6" t="s">
        <v>16</v>
      </c>
      <c r="C2984" s="6">
        <v>0</v>
      </c>
      <c r="D2984" s="5" t="s">
        <v>240</v>
      </c>
      <c r="E2984" s="5" t="str">
        <f t="shared" si="752"/>
        <v/>
      </c>
      <c r="F2984" s="5" t="str">
        <f t="shared" si="751"/>
        <v/>
      </c>
      <c r="G2984" s="7">
        <v>74.075000000000003</v>
      </c>
      <c r="H2984" s="7">
        <v>73.003</v>
      </c>
      <c r="I2984" s="7">
        <v>91.102000000000004</v>
      </c>
      <c r="J2984" s="7">
        <v>84.528999999999996</v>
      </c>
      <c r="K2984" s="7">
        <v>122.985</v>
      </c>
      <c r="L2984" s="7">
        <v>124.791</v>
      </c>
      <c r="M2984" s="7">
        <v>92.388000000000005</v>
      </c>
      <c r="N2984" s="7">
        <v>84.167000000000002</v>
      </c>
      <c r="O2984" s="7"/>
    </row>
    <row r="2985" spans="1:15" x14ac:dyDescent="0.2">
      <c r="A2985" s="2">
        <v>1</v>
      </c>
      <c r="B2985" s="6" t="s">
        <v>17</v>
      </c>
      <c r="C2985" s="6">
        <v>0</v>
      </c>
      <c r="D2985" s="5" t="s">
        <v>240</v>
      </c>
      <c r="E2985" s="5" t="str">
        <f t="shared" si="752"/>
        <v/>
      </c>
      <c r="F2985" s="5" t="str">
        <f t="shared" si="751"/>
        <v/>
      </c>
      <c r="G2985" s="7">
        <v>72.644999999999996</v>
      </c>
      <c r="H2985" s="7">
        <v>71.254000000000005</v>
      </c>
      <c r="I2985" s="7">
        <v>86.855000000000004</v>
      </c>
      <c r="J2985" s="7">
        <v>86.043999999999997</v>
      </c>
      <c r="K2985" s="7">
        <v>119.56</v>
      </c>
      <c r="L2985" s="7">
        <v>121.89400000000001</v>
      </c>
      <c r="M2985" s="7">
        <v>96.891999999999996</v>
      </c>
      <c r="N2985" s="7">
        <v>84.156000000000006</v>
      </c>
      <c r="O2985" s="7"/>
    </row>
    <row r="2986" spans="1:15" x14ac:dyDescent="0.2">
      <c r="A2986" s="2">
        <v>1</v>
      </c>
      <c r="B2986" s="6" t="s">
        <v>18</v>
      </c>
      <c r="C2986" s="6">
        <v>0</v>
      </c>
      <c r="D2986" s="5" t="s">
        <v>240</v>
      </c>
      <c r="E2986" s="5" t="str">
        <f t="shared" si="752"/>
        <v/>
      </c>
      <c r="F2986" s="5" t="str">
        <f t="shared" si="751"/>
        <v/>
      </c>
      <c r="G2986" s="7">
        <v>72.852999999999994</v>
      </c>
      <c r="H2986" s="7">
        <v>70.680999999999997</v>
      </c>
      <c r="I2986" s="7">
        <v>81.155000000000001</v>
      </c>
      <c r="J2986" s="7">
        <v>86.881</v>
      </c>
      <c r="K2986" s="7">
        <v>111.395</v>
      </c>
      <c r="L2986" s="7">
        <v>114.819</v>
      </c>
      <c r="M2986" s="7">
        <v>101.02200000000001</v>
      </c>
      <c r="N2986" s="7">
        <v>81.983999999999995</v>
      </c>
      <c r="O2986" s="7"/>
    </row>
    <row r="2987" spans="1:15" x14ac:dyDescent="0.2">
      <c r="A2987" s="2">
        <v>1</v>
      </c>
      <c r="B2987" s="6" t="s">
        <v>19</v>
      </c>
      <c r="C2987" s="6">
        <v>0</v>
      </c>
      <c r="D2987" s="5" t="s">
        <v>240</v>
      </c>
      <c r="E2987" s="5" t="str">
        <f t="shared" si="752"/>
        <v/>
      </c>
      <c r="F2987" s="5" t="str">
        <f t="shared" si="751"/>
        <v/>
      </c>
      <c r="G2987" s="7">
        <v>73.706999999999994</v>
      </c>
      <c r="H2987" s="7">
        <v>73.766000000000005</v>
      </c>
      <c r="I2987" s="7">
        <v>81.245000000000005</v>
      </c>
      <c r="J2987" s="7">
        <v>87.679000000000002</v>
      </c>
      <c r="K2987" s="7">
        <v>110.226</v>
      </c>
      <c r="L2987" s="7">
        <v>110.139</v>
      </c>
      <c r="M2987" s="7">
        <v>101.721</v>
      </c>
      <c r="N2987" s="7">
        <v>82.643000000000001</v>
      </c>
      <c r="O2987" s="7"/>
    </row>
    <row r="2988" spans="1:15" x14ac:dyDescent="0.2">
      <c r="A2988" s="2">
        <v>1</v>
      </c>
      <c r="B2988" s="6" t="s">
        <v>20</v>
      </c>
      <c r="C2988" s="6">
        <v>0</v>
      </c>
      <c r="D2988" s="5" t="s">
        <v>240</v>
      </c>
      <c r="E2988" s="5" t="str">
        <f t="shared" si="752"/>
        <v/>
      </c>
      <c r="F2988" s="5" t="str">
        <f t="shared" si="751"/>
        <v/>
      </c>
      <c r="G2988" s="7">
        <v>77.247</v>
      </c>
      <c r="H2988" s="7">
        <v>78.754000000000005</v>
      </c>
      <c r="I2988" s="7">
        <v>86.563999999999993</v>
      </c>
      <c r="J2988" s="7">
        <v>88.516000000000005</v>
      </c>
      <c r="K2988" s="7">
        <v>112.06100000000001</v>
      </c>
      <c r="L2988" s="7">
        <v>109.916</v>
      </c>
      <c r="M2988" s="7">
        <v>99.596999999999994</v>
      </c>
      <c r="N2988" s="7">
        <v>86.215000000000003</v>
      </c>
      <c r="O2988" s="7"/>
    </row>
    <row r="2989" spans="1:15" x14ac:dyDescent="0.2">
      <c r="A2989" s="2">
        <v>1</v>
      </c>
      <c r="B2989" s="6" t="s">
        <v>21</v>
      </c>
      <c r="C2989" s="6">
        <v>0</v>
      </c>
      <c r="D2989" s="5" t="s">
        <v>240</v>
      </c>
      <c r="E2989" s="5" t="str">
        <f t="shared" si="752"/>
        <v/>
      </c>
      <c r="F2989" s="5" t="str">
        <f t="shared" si="751"/>
        <v/>
      </c>
      <c r="G2989" s="7">
        <v>78.501999999999995</v>
      </c>
      <c r="H2989" s="7">
        <v>82.149000000000001</v>
      </c>
      <c r="I2989" s="7">
        <v>95.605000000000004</v>
      </c>
      <c r="J2989" s="7">
        <v>90.747</v>
      </c>
      <c r="K2989" s="7">
        <v>121.786</v>
      </c>
      <c r="L2989" s="7">
        <v>116.379</v>
      </c>
      <c r="M2989" s="7">
        <v>96.807000000000002</v>
      </c>
      <c r="N2989" s="7">
        <v>92.552000000000007</v>
      </c>
      <c r="O2989" s="7"/>
    </row>
    <row r="2990" spans="1:15" x14ac:dyDescent="0.2">
      <c r="A2990" s="2">
        <v>1</v>
      </c>
      <c r="B2990" s="6" t="s">
        <v>22</v>
      </c>
      <c r="C2990" s="6">
        <v>0</v>
      </c>
      <c r="D2990" s="5" t="s">
        <v>240</v>
      </c>
      <c r="E2990" s="5" t="str">
        <f t="shared" si="752"/>
        <v/>
      </c>
      <c r="F2990" s="5" t="str">
        <f t="shared" si="751"/>
        <v/>
      </c>
      <c r="G2990" s="7">
        <v>78.84</v>
      </c>
      <c r="H2990" s="7">
        <v>81.465000000000003</v>
      </c>
      <c r="I2990" s="7">
        <v>99.573999999999998</v>
      </c>
      <c r="J2990" s="7">
        <v>95.54</v>
      </c>
      <c r="K2990" s="7">
        <v>126.298</v>
      </c>
      <c r="L2990" s="7">
        <v>122.22799999999999</v>
      </c>
      <c r="M2990" s="7">
        <v>98.331000000000003</v>
      </c>
      <c r="N2990" s="7">
        <v>97.912000000000006</v>
      </c>
      <c r="O2990" s="7"/>
    </row>
    <row r="2991" spans="1:15" x14ac:dyDescent="0.2">
      <c r="A2991" s="2">
        <v>1</v>
      </c>
      <c r="B2991" s="6" t="s">
        <v>23</v>
      </c>
      <c r="C2991" s="6">
        <v>0</v>
      </c>
      <c r="D2991" s="5" t="s">
        <v>240</v>
      </c>
      <c r="E2991" s="5" t="str">
        <f t="shared" si="752"/>
        <v/>
      </c>
      <c r="F2991" s="5" t="str">
        <f t="shared" si="751"/>
        <v/>
      </c>
      <c r="G2991" s="7">
        <v>82.075999999999993</v>
      </c>
      <c r="H2991" s="7">
        <v>85.296000000000006</v>
      </c>
      <c r="I2991" s="7">
        <v>103.544</v>
      </c>
      <c r="J2991" s="7">
        <v>96.617999999999995</v>
      </c>
      <c r="K2991" s="7">
        <v>126.15600000000001</v>
      </c>
      <c r="L2991" s="7">
        <v>121.393</v>
      </c>
      <c r="M2991" s="7">
        <v>97.495999999999995</v>
      </c>
      <c r="N2991" s="7">
        <v>100.95099999999999</v>
      </c>
      <c r="O2991" s="7"/>
    </row>
    <row r="2992" spans="1:15" x14ac:dyDescent="0.2">
      <c r="A2992" s="2">
        <v>1</v>
      </c>
      <c r="B2992" s="6" t="s">
        <v>24</v>
      </c>
      <c r="C2992" s="6">
        <v>0</v>
      </c>
      <c r="D2992" s="5" t="s">
        <v>240</v>
      </c>
      <c r="E2992" s="5" t="str">
        <f t="shared" si="752"/>
        <v/>
      </c>
      <c r="F2992" s="5" t="str">
        <f t="shared" si="751"/>
        <v/>
      </c>
      <c r="G2992" s="7">
        <v>85.536000000000001</v>
      </c>
      <c r="H2992" s="7">
        <v>90.796999999999997</v>
      </c>
      <c r="I2992" s="7">
        <v>111.84</v>
      </c>
      <c r="J2992" s="7">
        <v>98.085999999999999</v>
      </c>
      <c r="K2992" s="7">
        <v>130.75200000000001</v>
      </c>
      <c r="L2992" s="7">
        <v>123.175</v>
      </c>
      <c r="M2992" s="7">
        <v>95.343999999999994</v>
      </c>
      <c r="N2992" s="7">
        <v>106.633</v>
      </c>
      <c r="O2992" s="7"/>
    </row>
    <row r="2993" spans="1:15" x14ac:dyDescent="0.2">
      <c r="A2993" s="2">
        <v>1</v>
      </c>
      <c r="B2993" s="6" t="s">
        <v>25</v>
      </c>
      <c r="C2993" s="6">
        <v>0</v>
      </c>
      <c r="D2993" s="5" t="s">
        <v>240</v>
      </c>
      <c r="E2993" s="5" t="str">
        <f t="shared" si="752"/>
        <v/>
      </c>
      <c r="F2993" s="5" t="str">
        <f t="shared" si="751"/>
        <v/>
      </c>
      <c r="G2993" s="7">
        <v>86.875</v>
      </c>
      <c r="H2993" s="7">
        <v>90.492000000000004</v>
      </c>
      <c r="I2993" s="7">
        <v>113.077</v>
      </c>
      <c r="J2993" s="7">
        <v>98.021000000000001</v>
      </c>
      <c r="K2993" s="7">
        <v>130.16</v>
      </c>
      <c r="L2993" s="7">
        <v>124.958</v>
      </c>
      <c r="M2993" s="7">
        <v>96.224999999999994</v>
      </c>
      <c r="N2993" s="7">
        <v>108.80800000000001</v>
      </c>
      <c r="O2993" s="7"/>
    </row>
    <row r="2994" spans="1:15" x14ac:dyDescent="0.2">
      <c r="A2994" s="2">
        <v>1</v>
      </c>
      <c r="B2994" s="6" t="s">
        <v>26</v>
      </c>
      <c r="C2994" s="6">
        <v>0</v>
      </c>
      <c r="D2994" s="5" t="s">
        <v>240</v>
      </c>
      <c r="E2994" s="5" t="str">
        <f t="shared" si="752"/>
        <v/>
      </c>
      <c r="F2994" s="5" t="str">
        <f t="shared" si="751"/>
        <v/>
      </c>
      <c r="G2994" s="7">
        <v>89.022000000000006</v>
      </c>
      <c r="H2994" s="7">
        <v>93.614999999999995</v>
      </c>
      <c r="I2994" s="7">
        <v>115.102</v>
      </c>
      <c r="J2994" s="7">
        <v>97.974000000000004</v>
      </c>
      <c r="K2994" s="7">
        <v>129.29599999999999</v>
      </c>
      <c r="L2994" s="7">
        <v>122.953</v>
      </c>
      <c r="M2994" s="7">
        <v>95.912999999999997</v>
      </c>
      <c r="N2994" s="7">
        <v>110.398</v>
      </c>
      <c r="O2994" s="7"/>
    </row>
    <row r="2995" spans="1:15" x14ac:dyDescent="0.2">
      <c r="A2995" s="2">
        <v>1</v>
      </c>
      <c r="B2995" s="6" t="s">
        <v>27</v>
      </c>
      <c r="C2995" s="6">
        <v>0</v>
      </c>
      <c r="D2995" s="5" t="s">
        <v>240</v>
      </c>
      <c r="E2995" s="5" t="str">
        <f t="shared" si="752"/>
        <v/>
      </c>
      <c r="F2995" s="5" t="str">
        <f t="shared" si="751"/>
        <v/>
      </c>
      <c r="G2995" s="7">
        <v>88.688999999999993</v>
      </c>
      <c r="H2995" s="7">
        <v>93.117999999999995</v>
      </c>
      <c r="I2995" s="7">
        <v>113.297</v>
      </c>
      <c r="J2995" s="7">
        <v>99.334999999999994</v>
      </c>
      <c r="K2995" s="7">
        <v>127.747</v>
      </c>
      <c r="L2995" s="7">
        <v>121.67100000000001</v>
      </c>
      <c r="M2995" s="7">
        <v>97.838999999999999</v>
      </c>
      <c r="N2995" s="7">
        <v>110.849</v>
      </c>
      <c r="O2995" s="7"/>
    </row>
    <row r="2996" spans="1:15" x14ac:dyDescent="0.2">
      <c r="A2996" s="2">
        <v>1</v>
      </c>
      <c r="B2996" s="6" t="s">
        <v>28</v>
      </c>
      <c r="C2996" s="6">
        <v>0</v>
      </c>
      <c r="D2996" s="5" t="s">
        <v>240</v>
      </c>
      <c r="E2996" s="5" t="str">
        <f t="shared" si="752"/>
        <v/>
      </c>
      <c r="F2996" s="5" t="str">
        <f t="shared" si="751"/>
        <v/>
      </c>
      <c r="G2996" s="7">
        <v>91.177999999999997</v>
      </c>
      <c r="H2996" s="7">
        <v>91.475999999999999</v>
      </c>
      <c r="I2996" s="7">
        <v>103.045</v>
      </c>
      <c r="J2996" s="7">
        <v>99.875</v>
      </c>
      <c r="K2996" s="7">
        <v>113.014</v>
      </c>
      <c r="L2996" s="7">
        <v>112.646</v>
      </c>
      <c r="M2996" s="7">
        <v>100.78</v>
      </c>
      <c r="N2996" s="7">
        <v>103.848</v>
      </c>
      <c r="O2996" s="7"/>
    </row>
    <row r="2997" spans="1:15" x14ac:dyDescent="0.2">
      <c r="A2997" s="2">
        <v>1</v>
      </c>
      <c r="B2997" s="6" t="s">
        <v>29</v>
      </c>
      <c r="C2997" s="6">
        <v>0</v>
      </c>
      <c r="D2997" s="5" t="s">
        <v>240</v>
      </c>
      <c r="E2997" s="5" t="str">
        <f t="shared" si="752"/>
        <v/>
      </c>
      <c r="F2997" s="5" t="str">
        <f t="shared" si="751"/>
        <v/>
      </c>
      <c r="G2997" s="7">
        <v>100</v>
      </c>
      <c r="H2997" s="7">
        <v>100</v>
      </c>
      <c r="I2997" s="7">
        <v>100</v>
      </c>
      <c r="J2997" s="7">
        <v>100</v>
      </c>
      <c r="K2997" s="7">
        <v>100</v>
      </c>
      <c r="L2997" s="7">
        <v>100</v>
      </c>
      <c r="M2997" s="7">
        <v>100</v>
      </c>
      <c r="N2997" s="7">
        <v>100</v>
      </c>
      <c r="O2997" s="7"/>
    </row>
    <row r="2998" spans="1:15" x14ac:dyDescent="0.2">
      <c r="A2998" s="2">
        <v>1</v>
      </c>
      <c r="B2998" s="6" t="s">
        <v>30</v>
      </c>
      <c r="C2998" s="6">
        <v>0</v>
      </c>
      <c r="D2998" s="5" t="s">
        <v>240</v>
      </c>
      <c r="E2998" s="5" t="str">
        <f t="shared" si="752"/>
        <v/>
      </c>
      <c r="F2998" s="5" t="str">
        <f t="shared" si="751"/>
        <v/>
      </c>
      <c r="G2998" s="7">
        <v>100.361</v>
      </c>
      <c r="H2998" s="7">
        <v>102.593</v>
      </c>
      <c r="I2998" s="7">
        <v>95.162999999999997</v>
      </c>
      <c r="J2998" s="7">
        <v>100.633</v>
      </c>
      <c r="K2998" s="7">
        <v>94.820999999999998</v>
      </c>
      <c r="L2998" s="7">
        <v>92.757999999999996</v>
      </c>
      <c r="M2998" s="7">
        <v>101.31399999999999</v>
      </c>
      <c r="N2998" s="7">
        <v>96.412999999999997</v>
      </c>
      <c r="O2998" s="7"/>
    </row>
    <row r="2999" spans="1:15" x14ac:dyDescent="0.2">
      <c r="A2999" s="2">
        <v>1</v>
      </c>
      <c r="B2999" s="6" t="s">
        <v>31</v>
      </c>
      <c r="C2999" s="6">
        <v>0</v>
      </c>
      <c r="D2999" s="5" t="s">
        <v>240</v>
      </c>
      <c r="E2999" s="5" t="str">
        <f t="shared" si="752"/>
        <v/>
      </c>
      <c r="F2999" s="5" t="str">
        <f t="shared" si="751"/>
        <v/>
      </c>
      <c r="G2999" s="7">
        <v>106.779</v>
      </c>
      <c r="H2999" s="7">
        <v>110.04</v>
      </c>
      <c r="I2999" s="7">
        <v>101.94799999999999</v>
      </c>
      <c r="J2999" s="7">
        <v>105.105</v>
      </c>
      <c r="K2999" s="7">
        <v>95.475999999999999</v>
      </c>
      <c r="L2999" s="7">
        <v>92.646000000000001</v>
      </c>
      <c r="M2999" s="7">
        <v>96.42</v>
      </c>
      <c r="N2999" s="7">
        <v>98.298000000000002</v>
      </c>
      <c r="O2999" s="7"/>
    </row>
    <row r="3000" spans="1:15" x14ac:dyDescent="0.2">
      <c r="A3000" s="2">
        <v>1</v>
      </c>
      <c r="B3000" s="6" t="s">
        <v>32</v>
      </c>
      <c r="C3000" s="6">
        <v>0</v>
      </c>
      <c r="D3000" s="5" t="s">
        <v>240</v>
      </c>
      <c r="E3000" s="5" t="str">
        <f t="shared" si="752"/>
        <v/>
      </c>
      <c r="F3000" s="5" t="str">
        <f t="shared" si="751"/>
        <v/>
      </c>
      <c r="G3000" s="7">
        <v>111.429</v>
      </c>
      <c r="H3000" s="7">
        <v>113.584</v>
      </c>
      <c r="I3000" s="7">
        <v>103.96599999999999</v>
      </c>
      <c r="J3000" s="7">
        <v>112.33</v>
      </c>
      <c r="K3000" s="7">
        <v>93.302999999999997</v>
      </c>
      <c r="L3000" s="7">
        <v>91.531999999999996</v>
      </c>
      <c r="M3000" s="7">
        <v>95.715000000000003</v>
      </c>
      <c r="N3000" s="7">
        <v>99.510999999999996</v>
      </c>
      <c r="O3000" s="7"/>
    </row>
    <row r="3001" spans="1:15" x14ac:dyDescent="0.2">
      <c r="A3001" s="2">
        <v>1</v>
      </c>
      <c r="B3001" s="6" t="s">
        <v>33</v>
      </c>
      <c r="C3001" s="6">
        <v>0</v>
      </c>
      <c r="D3001" s="5" t="s">
        <v>240</v>
      </c>
      <c r="E3001" s="5" t="str">
        <f t="shared" si="752"/>
        <v/>
      </c>
      <c r="F3001" s="5" t="str">
        <f t="shared" si="751"/>
        <v/>
      </c>
      <c r="G3001" s="7">
        <v>114.057</v>
      </c>
      <c r="H3001" s="7">
        <v>116.905</v>
      </c>
      <c r="I3001" s="7">
        <v>105.703</v>
      </c>
      <c r="J3001" s="7">
        <v>120.425</v>
      </c>
      <c r="K3001" s="7">
        <v>92.674999999999997</v>
      </c>
      <c r="L3001" s="7">
        <v>90.418000000000006</v>
      </c>
      <c r="M3001" s="7">
        <v>96.570999999999998</v>
      </c>
      <c r="N3001" s="7">
        <v>102.078</v>
      </c>
      <c r="O3001" s="7"/>
    </row>
    <row r="3002" spans="1:15" x14ac:dyDescent="0.2">
      <c r="A3002" s="2">
        <v>1</v>
      </c>
      <c r="B3002" s="6" t="s">
        <v>34</v>
      </c>
      <c r="C3002" s="6">
        <v>0</v>
      </c>
      <c r="D3002" s="5" t="s">
        <v>240</v>
      </c>
      <c r="E3002" s="5" t="str">
        <f t="shared" si="752"/>
        <v/>
      </c>
      <c r="F3002" s="5" t="str">
        <f t="shared" si="751"/>
        <v/>
      </c>
      <c r="G3002" s="7">
        <v>111.53700000000001</v>
      </c>
      <c r="H3002" s="7">
        <v>112.34099999999999</v>
      </c>
      <c r="I3002" s="7">
        <v>97.695999999999998</v>
      </c>
      <c r="J3002" s="7">
        <v>127.169</v>
      </c>
      <c r="K3002" s="7">
        <v>87.59</v>
      </c>
      <c r="L3002" s="7">
        <v>86.963999999999999</v>
      </c>
      <c r="M3002" s="7">
        <v>100.748</v>
      </c>
      <c r="N3002" s="7">
        <v>98.426000000000002</v>
      </c>
      <c r="O3002" s="7"/>
    </row>
    <row r="3003" spans="1:15" x14ac:dyDescent="0.2">
      <c r="A3003" s="2">
        <v>1</v>
      </c>
      <c r="B3003" s="6" t="s">
        <v>35</v>
      </c>
      <c r="C3003" s="6">
        <v>0</v>
      </c>
      <c r="D3003" s="5" t="s">
        <v>240</v>
      </c>
      <c r="E3003" s="5" t="str">
        <f t="shared" si="752"/>
        <v/>
      </c>
      <c r="F3003" s="5" t="str">
        <f t="shared" si="751"/>
        <v/>
      </c>
      <c r="G3003" s="7">
        <v>103.733</v>
      </c>
      <c r="H3003" s="7">
        <v>102.613</v>
      </c>
      <c r="I3003" s="7">
        <v>84.72</v>
      </c>
      <c r="J3003" s="7">
        <v>138.88</v>
      </c>
      <c r="K3003" s="7">
        <v>81.671000000000006</v>
      </c>
      <c r="L3003" s="7">
        <v>82.563000000000002</v>
      </c>
      <c r="M3003" s="7">
        <v>111.092</v>
      </c>
      <c r="N3003" s="7">
        <v>94.117000000000004</v>
      </c>
      <c r="O3003" s="7"/>
    </row>
    <row r="3004" spans="1:15" x14ac:dyDescent="0.2">
      <c r="A3004" s="2">
        <v>1</v>
      </c>
      <c r="B3004" s="6" t="s">
        <v>36</v>
      </c>
      <c r="C3004" s="6">
        <v>0</v>
      </c>
      <c r="D3004" s="5" t="s">
        <v>240</v>
      </c>
      <c r="E3004" s="5" t="str">
        <f t="shared" si="752"/>
        <v/>
      </c>
      <c r="F3004" s="5" t="str">
        <f t="shared" si="751"/>
        <v/>
      </c>
      <c r="G3004" s="7">
        <v>105.833</v>
      </c>
      <c r="H3004" s="7">
        <v>98.405000000000001</v>
      </c>
      <c r="I3004" s="7">
        <v>62.661000000000001</v>
      </c>
      <c r="J3004" s="7">
        <v>133.715</v>
      </c>
      <c r="K3004" s="7">
        <v>59.207999999999998</v>
      </c>
      <c r="L3004" s="7">
        <v>63.677</v>
      </c>
      <c r="M3004" s="7">
        <v>117.46599999999999</v>
      </c>
      <c r="N3004" s="7">
        <v>73.605999999999995</v>
      </c>
      <c r="O3004" s="7"/>
    </row>
    <row r="3005" spans="1:15" x14ac:dyDescent="0.2">
      <c r="A3005" s="2">
        <v>1</v>
      </c>
      <c r="B3005" s="6" t="s">
        <v>37</v>
      </c>
      <c r="C3005" s="6">
        <v>0</v>
      </c>
      <c r="D3005" s="5" t="s">
        <v>240</v>
      </c>
      <c r="E3005" s="5" t="str">
        <f t="shared" si="752"/>
        <v/>
      </c>
      <c r="F3005" s="5" t="str">
        <f t="shared" si="751"/>
        <v/>
      </c>
      <c r="G3005" s="7">
        <v>120.175</v>
      </c>
      <c r="H3005" s="7">
        <v>118.08199999999999</v>
      </c>
      <c r="I3005" s="7">
        <v>73.546999999999997</v>
      </c>
      <c r="J3005" s="7">
        <v>139.53399999999999</v>
      </c>
      <c r="K3005" s="7">
        <v>61.198999999999998</v>
      </c>
      <c r="L3005" s="7">
        <v>62.283999999999999</v>
      </c>
      <c r="M3005" s="7">
        <v>108.71899999999999</v>
      </c>
      <c r="N3005" s="7">
        <v>79.959000000000003</v>
      </c>
      <c r="O3005" s="7"/>
    </row>
    <row r="3006" spans="1:15" x14ac:dyDescent="0.2">
      <c r="A3006" s="2">
        <v>1</v>
      </c>
      <c r="B3006" s="6" t="s">
        <v>63</v>
      </c>
      <c r="C3006" s="6">
        <v>0</v>
      </c>
      <c r="D3006" s="5" t="s">
        <v>240</v>
      </c>
      <c r="E3006" s="5" t="str">
        <f t="shared" si="752"/>
        <v/>
      </c>
      <c r="F3006" s="5" t="str">
        <f t="shared" si="751"/>
        <v/>
      </c>
      <c r="G3006" s="7">
        <v>112.95699999999999</v>
      </c>
      <c r="H3006" s="7">
        <v>118.139</v>
      </c>
      <c r="I3006" s="7">
        <v>80.953000000000003</v>
      </c>
      <c r="J3006" s="7">
        <v>146.32599999999999</v>
      </c>
      <c r="K3006" s="7">
        <v>71.667000000000002</v>
      </c>
      <c r="L3006" s="7">
        <v>68.524000000000001</v>
      </c>
      <c r="M3006" s="7">
        <v>108.417</v>
      </c>
      <c r="N3006" s="7">
        <v>87.766999999999996</v>
      </c>
      <c r="O3006" s="7"/>
    </row>
    <row r="3007" spans="1:15" x14ac:dyDescent="0.2">
      <c r="A3007" s="2">
        <v>0</v>
      </c>
      <c r="B3007" s="5" t="s">
        <v>241</v>
      </c>
      <c r="C3007" s="6" t="s">
        <v>0</v>
      </c>
      <c r="E3007" s="5" t="str">
        <f t="shared" si="752"/>
        <v/>
      </c>
      <c r="F3007" s="5" t="str">
        <f t="shared" si="751"/>
        <v/>
      </c>
    </row>
    <row r="3008" spans="1:15" x14ac:dyDescent="0.2">
      <c r="A3008" s="2">
        <v>1</v>
      </c>
      <c r="B3008" s="6" t="s">
        <v>13</v>
      </c>
      <c r="C3008" s="6">
        <v>0</v>
      </c>
      <c r="D3008" s="5" t="s">
        <v>242</v>
      </c>
      <c r="E3008" s="5" t="str">
        <f t="shared" si="752"/>
        <v/>
      </c>
      <c r="F3008" s="5" t="str">
        <f t="shared" si="751"/>
        <v/>
      </c>
      <c r="G3008" s="7">
        <v>70.92</v>
      </c>
      <c r="H3008" s="7">
        <v>72.025000000000006</v>
      </c>
      <c r="I3008" s="7">
        <v>92.655000000000001</v>
      </c>
      <c r="J3008" s="7">
        <v>76.471000000000004</v>
      </c>
      <c r="K3008" s="7">
        <v>130.64699999999999</v>
      </c>
      <c r="L3008" s="7">
        <v>128.643</v>
      </c>
      <c r="M3008" s="7">
        <v>87.471000000000004</v>
      </c>
      <c r="N3008" s="7">
        <v>81.046000000000006</v>
      </c>
      <c r="O3008" s="7"/>
    </row>
    <row r="3009" spans="1:15" x14ac:dyDescent="0.2">
      <c r="A3009" s="2">
        <v>1</v>
      </c>
      <c r="B3009" s="6" t="s">
        <v>15</v>
      </c>
      <c r="C3009" s="6">
        <v>0</v>
      </c>
      <c r="D3009" s="5" t="s">
        <v>242</v>
      </c>
      <c r="E3009" s="5" t="str">
        <f t="shared" si="752"/>
        <v/>
      </c>
      <c r="F3009" s="5" t="str">
        <f t="shared" si="751"/>
        <v/>
      </c>
      <c r="G3009" s="7">
        <v>74.054000000000002</v>
      </c>
      <c r="H3009" s="7">
        <v>76.156999999999996</v>
      </c>
      <c r="I3009" s="7">
        <v>102.758</v>
      </c>
      <c r="J3009" s="7">
        <v>79.206000000000003</v>
      </c>
      <c r="K3009" s="7">
        <v>138.762</v>
      </c>
      <c r="L3009" s="7">
        <v>134.93</v>
      </c>
      <c r="M3009" s="7">
        <v>86.924000000000007</v>
      </c>
      <c r="N3009" s="7">
        <v>89.320999999999998</v>
      </c>
      <c r="O3009" s="7"/>
    </row>
    <row r="3010" spans="1:15" x14ac:dyDescent="0.2">
      <c r="A3010" s="2">
        <v>1</v>
      </c>
      <c r="B3010" s="6" t="s">
        <v>16</v>
      </c>
      <c r="C3010" s="6">
        <v>0</v>
      </c>
      <c r="D3010" s="5" t="s">
        <v>242</v>
      </c>
      <c r="E3010" s="5" t="str">
        <f t="shared" si="752"/>
        <v/>
      </c>
      <c r="F3010" s="5" t="str">
        <f t="shared" si="751"/>
        <v/>
      </c>
      <c r="G3010" s="7">
        <v>75.852000000000004</v>
      </c>
      <c r="H3010" s="7">
        <v>75.766000000000005</v>
      </c>
      <c r="I3010" s="7">
        <v>102.91200000000001</v>
      </c>
      <c r="J3010" s="7">
        <v>81.45</v>
      </c>
      <c r="K3010" s="7">
        <v>135.67400000000001</v>
      </c>
      <c r="L3010" s="7">
        <v>135.828</v>
      </c>
      <c r="M3010" s="7">
        <v>90.724999999999994</v>
      </c>
      <c r="N3010" s="7">
        <v>93.367000000000004</v>
      </c>
      <c r="O3010" s="7"/>
    </row>
    <row r="3011" spans="1:15" x14ac:dyDescent="0.2">
      <c r="A3011" s="2">
        <v>1</v>
      </c>
      <c r="B3011" s="6" t="s">
        <v>17</v>
      </c>
      <c r="C3011" s="6">
        <v>0</v>
      </c>
      <c r="D3011" s="5" t="s">
        <v>242</v>
      </c>
      <c r="E3011" s="5" t="str">
        <f t="shared" si="752"/>
        <v/>
      </c>
      <c r="F3011" s="5" t="str">
        <f t="shared" si="751"/>
        <v/>
      </c>
      <c r="G3011" s="7">
        <v>75.430999999999997</v>
      </c>
      <c r="H3011" s="7">
        <v>74.781000000000006</v>
      </c>
      <c r="I3011" s="7">
        <v>98.960999999999999</v>
      </c>
      <c r="J3011" s="7">
        <v>83.590999999999994</v>
      </c>
      <c r="K3011" s="7">
        <v>131.19300000000001</v>
      </c>
      <c r="L3011" s="7">
        <v>132.33500000000001</v>
      </c>
      <c r="M3011" s="7">
        <v>94.932000000000002</v>
      </c>
      <c r="N3011" s="7">
        <v>93.945999999999998</v>
      </c>
      <c r="O3011" s="7"/>
    </row>
    <row r="3012" spans="1:15" x14ac:dyDescent="0.2">
      <c r="A3012" s="2">
        <v>1</v>
      </c>
      <c r="B3012" s="6" t="s">
        <v>18</v>
      </c>
      <c r="C3012" s="6">
        <v>0</v>
      </c>
      <c r="D3012" s="5" t="s">
        <v>242</v>
      </c>
      <c r="E3012" s="5" t="str">
        <f t="shared" si="752"/>
        <v/>
      </c>
      <c r="F3012" s="5" t="str">
        <f t="shared" si="751"/>
        <v/>
      </c>
      <c r="G3012" s="7">
        <v>75.260999999999996</v>
      </c>
      <c r="H3012" s="7">
        <v>73.370999999999995</v>
      </c>
      <c r="I3012" s="7">
        <v>91.897000000000006</v>
      </c>
      <c r="J3012" s="7">
        <v>84.888999999999996</v>
      </c>
      <c r="K3012" s="7">
        <v>122.105</v>
      </c>
      <c r="L3012" s="7">
        <v>125.25</v>
      </c>
      <c r="M3012" s="7">
        <v>99.741</v>
      </c>
      <c r="N3012" s="7">
        <v>91.659000000000006</v>
      </c>
      <c r="O3012" s="7"/>
    </row>
    <row r="3013" spans="1:15" x14ac:dyDescent="0.2">
      <c r="A3013" s="2">
        <v>1</v>
      </c>
      <c r="B3013" s="6" t="s">
        <v>19</v>
      </c>
      <c r="C3013" s="6">
        <v>0</v>
      </c>
      <c r="D3013" s="5" t="s">
        <v>242</v>
      </c>
      <c r="E3013" s="5" t="str">
        <f t="shared" si="752"/>
        <v/>
      </c>
      <c r="F3013" s="5" t="str">
        <f t="shared" si="751"/>
        <v/>
      </c>
      <c r="G3013" s="7">
        <v>76.813000000000002</v>
      </c>
      <c r="H3013" s="7">
        <v>77.677999999999997</v>
      </c>
      <c r="I3013" s="7">
        <v>92.561999999999998</v>
      </c>
      <c r="J3013" s="7">
        <v>85.846000000000004</v>
      </c>
      <c r="K3013" s="7">
        <v>120.504</v>
      </c>
      <c r="L3013" s="7">
        <v>119.16200000000001</v>
      </c>
      <c r="M3013" s="7">
        <v>100.041</v>
      </c>
      <c r="N3013" s="7">
        <v>92.6</v>
      </c>
      <c r="O3013" s="7"/>
    </row>
    <row r="3014" spans="1:15" x14ac:dyDescent="0.2">
      <c r="A3014" s="2">
        <v>1</v>
      </c>
      <c r="B3014" s="6" t="s">
        <v>20</v>
      </c>
      <c r="C3014" s="6">
        <v>0</v>
      </c>
      <c r="D3014" s="5" t="s">
        <v>242</v>
      </c>
      <c r="E3014" s="5" t="str">
        <f t="shared" si="752"/>
        <v/>
      </c>
      <c r="F3014" s="5" t="str">
        <f t="shared" si="751"/>
        <v/>
      </c>
      <c r="G3014" s="7">
        <v>80.471999999999994</v>
      </c>
      <c r="H3014" s="7">
        <v>83.662000000000006</v>
      </c>
      <c r="I3014" s="7">
        <v>98.608000000000004</v>
      </c>
      <c r="J3014" s="7">
        <v>86.727000000000004</v>
      </c>
      <c r="K3014" s="7">
        <v>122.53700000000001</v>
      </c>
      <c r="L3014" s="7">
        <v>117.864</v>
      </c>
      <c r="M3014" s="7">
        <v>97.332999999999998</v>
      </c>
      <c r="N3014" s="7">
        <v>95.977999999999994</v>
      </c>
      <c r="O3014" s="7"/>
    </row>
    <row r="3015" spans="1:15" x14ac:dyDescent="0.2">
      <c r="A3015" s="2">
        <v>1</v>
      </c>
      <c r="B3015" s="6" t="s">
        <v>21</v>
      </c>
      <c r="C3015" s="6">
        <v>0</v>
      </c>
      <c r="D3015" s="5" t="s">
        <v>242</v>
      </c>
      <c r="E3015" s="5" t="str">
        <f t="shared" si="752"/>
        <v/>
      </c>
      <c r="F3015" s="5" t="str">
        <f t="shared" si="751"/>
        <v/>
      </c>
      <c r="G3015" s="7">
        <v>81.248000000000005</v>
      </c>
      <c r="H3015" s="7">
        <v>86.492000000000004</v>
      </c>
      <c r="I3015" s="7">
        <v>107.208</v>
      </c>
      <c r="J3015" s="7">
        <v>88.875</v>
      </c>
      <c r="K3015" s="7">
        <v>131.952</v>
      </c>
      <c r="L3015" s="7">
        <v>123.952</v>
      </c>
      <c r="M3015" s="7">
        <v>95.45</v>
      </c>
      <c r="N3015" s="7">
        <v>102.33</v>
      </c>
      <c r="O3015" s="7"/>
    </row>
    <row r="3016" spans="1:15" x14ac:dyDescent="0.2">
      <c r="A3016" s="2">
        <v>1</v>
      </c>
      <c r="B3016" s="6" t="s">
        <v>22</v>
      </c>
      <c r="C3016" s="6">
        <v>0</v>
      </c>
      <c r="D3016" s="5" t="s">
        <v>242</v>
      </c>
      <c r="E3016" s="5" t="str">
        <f t="shared" si="752"/>
        <v/>
      </c>
      <c r="F3016" s="5" t="str">
        <f t="shared" ref="F3016:F3079" si="753">IF(LEN(E3016)=0,"",E3016&amp;B3016)</f>
        <v/>
      </c>
      <c r="G3016" s="7">
        <v>80.144000000000005</v>
      </c>
      <c r="H3016" s="7">
        <v>84.081999999999994</v>
      </c>
      <c r="I3016" s="7">
        <v>109.675</v>
      </c>
      <c r="J3016" s="7">
        <v>93.266999999999996</v>
      </c>
      <c r="K3016" s="7">
        <v>136.84899999999999</v>
      </c>
      <c r="L3016" s="7">
        <v>130.43899999999999</v>
      </c>
      <c r="M3016" s="7">
        <v>95.628</v>
      </c>
      <c r="N3016" s="7">
        <v>104.88</v>
      </c>
      <c r="O3016" s="7"/>
    </row>
    <row r="3017" spans="1:15" x14ac:dyDescent="0.2">
      <c r="A3017" s="2">
        <v>1</v>
      </c>
      <c r="B3017" s="6" t="s">
        <v>23</v>
      </c>
      <c r="C3017" s="6">
        <v>0</v>
      </c>
      <c r="D3017" s="5" t="s">
        <v>242</v>
      </c>
      <c r="E3017" s="5" t="str">
        <f t="shared" ref="E3017:E3080" si="754">IF(C3017=0,IF(LEN(D3017)&lt;&gt;3,"",D3017),IF(LEN(D3017)&lt;&gt;4,"",LEFT(D3017,3)))</f>
        <v/>
      </c>
      <c r="F3017" s="5" t="str">
        <f t="shared" si="753"/>
        <v/>
      </c>
      <c r="G3017" s="7">
        <v>83.132000000000005</v>
      </c>
      <c r="H3017" s="7">
        <v>87.372</v>
      </c>
      <c r="I3017" s="7">
        <v>111.351</v>
      </c>
      <c r="J3017" s="7">
        <v>95.822000000000003</v>
      </c>
      <c r="K3017" s="7">
        <v>133.94499999999999</v>
      </c>
      <c r="L3017" s="7">
        <v>127.44499999999999</v>
      </c>
      <c r="M3017" s="7">
        <v>95.337999999999994</v>
      </c>
      <c r="N3017" s="7">
        <v>106.16</v>
      </c>
      <c r="O3017" s="7"/>
    </row>
    <row r="3018" spans="1:15" x14ac:dyDescent="0.2">
      <c r="A3018" s="2">
        <v>1</v>
      </c>
      <c r="B3018" s="6" t="s">
        <v>24</v>
      </c>
      <c r="C3018" s="6">
        <v>0</v>
      </c>
      <c r="D3018" s="5" t="s">
        <v>242</v>
      </c>
      <c r="E3018" s="5" t="str">
        <f t="shared" si="754"/>
        <v/>
      </c>
      <c r="F3018" s="5" t="str">
        <f t="shared" si="753"/>
        <v/>
      </c>
      <c r="G3018" s="7">
        <v>86.584999999999994</v>
      </c>
      <c r="H3018" s="7">
        <v>93.43</v>
      </c>
      <c r="I3018" s="7">
        <v>120.098</v>
      </c>
      <c r="J3018" s="7">
        <v>97.155000000000001</v>
      </c>
      <c r="K3018" s="7">
        <v>138.70500000000001</v>
      </c>
      <c r="L3018" s="7">
        <v>128.54300000000001</v>
      </c>
      <c r="M3018" s="7">
        <v>92.182000000000002</v>
      </c>
      <c r="N3018" s="7">
        <v>110.709</v>
      </c>
      <c r="O3018" s="7"/>
    </row>
    <row r="3019" spans="1:15" x14ac:dyDescent="0.2">
      <c r="A3019" s="2">
        <v>1</v>
      </c>
      <c r="B3019" s="6" t="s">
        <v>25</v>
      </c>
      <c r="C3019" s="6">
        <v>0</v>
      </c>
      <c r="D3019" s="5" t="s">
        <v>242</v>
      </c>
      <c r="E3019" s="5" t="str">
        <f t="shared" si="754"/>
        <v/>
      </c>
      <c r="F3019" s="5" t="str">
        <f t="shared" si="753"/>
        <v/>
      </c>
      <c r="G3019" s="7">
        <v>86.742000000000004</v>
      </c>
      <c r="H3019" s="7">
        <v>91.215000000000003</v>
      </c>
      <c r="I3019" s="7">
        <v>118.61499999999999</v>
      </c>
      <c r="J3019" s="7">
        <v>97.521000000000001</v>
      </c>
      <c r="K3019" s="7">
        <v>136.745</v>
      </c>
      <c r="L3019" s="7">
        <v>130.04</v>
      </c>
      <c r="M3019" s="7">
        <v>93.769000000000005</v>
      </c>
      <c r="N3019" s="7">
        <v>111.22499999999999</v>
      </c>
      <c r="O3019" s="7"/>
    </row>
    <row r="3020" spans="1:15" x14ac:dyDescent="0.2">
      <c r="A3020" s="2">
        <v>1</v>
      </c>
      <c r="B3020" s="6" t="s">
        <v>26</v>
      </c>
      <c r="C3020" s="6">
        <v>0</v>
      </c>
      <c r="D3020" s="5" t="s">
        <v>242</v>
      </c>
      <c r="E3020" s="5" t="str">
        <f t="shared" si="754"/>
        <v/>
      </c>
      <c r="F3020" s="5" t="str">
        <f t="shared" si="753"/>
        <v/>
      </c>
      <c r="G3020" s="7">
        <v>91.682000000000002</v>
      </c>
      <c r="H3020" s="7">
        <v>96.876000000000005</v>
      </c>
      <c r="I3020" s="7">
        <v>122.69</v>
      </c>
      <c r="J3020" s="7">
        <v>97.962999999999994</v>
      </c>
      <c r="K3020" s="7">
        <v>133.82</v>
      </c>
      <c r="L3020" s="7">
        <v>126.64700000000001</v>
      </c>
      <c r="M3020" s="7">
        <v>94.096999999999994</v>
      </c>
      <c r="N3020" s="7">
        <v>115.447</v>
      </c>
      <c r="O3020" s="7"/>
    </row>
    <row r="3021" spans="1:15" x14ac:dyDescent="0.2">
      <c r="A3021" s="2">
        <v>1</v>
      </c>
      <c r="B3021" s="6" t="s">
        <v>27</v>
      </c>
      <c r="C3021" s="6">
        <v>0</v>
      </c>
      <c r="D3021" s="5" t="s">
        <v>242</v>
      </c>
      <c r="E3021" s="5" t="str">
        <f t="shared" si="754"/>
        <v/>
      </c>
      <c r="F3021" s="5" t="str">
        <f t="shared" si="753"/>
        <v/>
      </c>
      <c r="G3021" s="7">
        <v>92.209000000000003</v>
      </c>
      <c r="H3021" s="7">
        <v>98.566000000000003</v>
      </c>
      <c r="I3021" s="7">
        <v>120.896</v>
      </c>
      <c r="J3021" s="7">
        <v>99.296000000000006</v>
      </c>
      <c r="K3021" s="7">
        <v>131.11099999999999</v>
      </c>
      <c r="L3021" s="7">
        <v>122.655</v>
      </c>
      <c r="M3021" s="7">
        <v>95.852000000000004</v>
      </c>
      <c r="N3021" s="7">
        <v>115.881</v>
      </c>
      <c r="O3021" s="7"/>
    </row>
    <row r="3022" spans="1:15" x14ac:dyDescent="0.2">
      <c r="A3022" s="2">
        <v>1</v>
      </c>
      <c r="B3022" s="6" t="s">
        <v>28</v>
      </c>
      <c r="C3022" s="6">
        <v>0</v>
      </c>
      <c r="D3022" s="5" t="s">
        <v>242</v>
      </c>
      <c r="E3022" s="5" t="str">
        <f t="shared" si="754"/>
        <v/>
      </c>
      <c r="F3022" s="5" t="str">
        <f t="shared" si="753"/>
        <v/>
      </c>
      <c r="G3022" s="7">
        <v>94.231999999999999</v>
      </c>
      <c r="H3022" s="7">
        <v>96.144000000000005</v>
      </c>
      <c r="I3022" s="7">
        <v>108.61799999999999</v>
      </c>
      <c r="J3022" s="7">
        <v>99.852000000000004</v>
      </c>
      <c r="K3022" s="7">
        <v>115.267</v>
      </c>
      <c r="L3022" s="7">
        <v>112.974</v>
      </c>
      <c r="M3022" s="7">
        <v>99.58</v>
      </c>
      <c r="N3022" s="7">
        <v>108.16200000000001</v>
      </c>
      <c r="O3022" s="7"/>
    </row>
    <row r="3023" spans="1:15" x14ac:dyDescent="0.2">
      <c r="A3023" s="2">
        <v>1</v>
      </c>
      <c r="B3023" s="6" t="s">
        <v>29</v>
      </c>
      <c r="C3023" s="6">
        <v>0</v>
      </c>
      <c r="D3023" s="5" t="s">
        <v>242</v>
      </c>
      <c r="E3023" s="5" t="str">
        <f t="shared" si="754"/>
        <v/>
      </c>
      <c r="F3023" s="5" t="str">
        <f t="shared" si="753"/>
        <v/>
      </c>
      <c r="G3023" s="7">
        <v>100</v>
      </c>
      <c r="H3023" s="7">
        <v>100</v>
      </c>
      <c r="I3023" s="7">
        <v>100</v>
      </c>
      <c r="J3023" s="7">
        <v>100</v>
      </c>
      <c r="K3023" s="7">
        <v>100</v>
      </c>
      <c r="L3023" s="7">
        <v>100</v>
      </c>
      <c r="M3023" s="7">
        <v>100</v>
      </c>
      <c r="N3023" s="7">
        <v>100</v>
      </c>
      <c r="O3023" s="7"/>
    </row>
    <row r="3024" spans="1:15" x14ac:dyDescent="0.2">
      <c r="A3024" s="2">
        <v>1</v>
      </c>
      <c r="B3024" s="6" t="s">
        <v>30</v>
      </c>
      <c r="C3024" s="6">
        <v>0</v>
      </c>
      <c r="D3024" s="5" t="s">
        <v>242</v>
      </c>
      <c r="E3024" s="5" t="str">
        <f t="shared" si="754"/>
        <v/>
      </c>
      <c r="F3024" s="5" t="str">
        <f t="shared" si="753"/>
        <v/>
      </c>
      <c r="G3024" s="7">
        <v>102.19799999999999</v>
      </c>
      <c r="H3024" s="7">
        <v>104.794</v>
      </c>
      <c r="I3024" s="7">
        <v>96.427000000000007</v>
      </c>
      <c r="J3024" s="7">
        <v>100.4</v>
      </c>
      <c r="K3024" s="7">
        <v>94.352999999999994</v>
      </c>
      <c r="L3024" s="7">
        <v>92.016000000000005</v>
      </c>
      <c r="M3024" s="7">
        <v>98.637</v>
      </c>
      <c r="N3024" s="7">
        <v>95.113</v>
      </c>
      <c r="O3024" s="7"/>
    </row>
    <row r="3025" spans="1:15" x14ac:dyDescent="0.2">
      <c r="A3025" s="2">
        <v>1</v>
      </c>
      <c r="B3025" s="6" t="s">
        <v>31</v>
      </c>
      <c r="C3025" s="6">
        <v>0</v>
      </c>
      <c r="D3025" s="5" t="s">
        <v>242</v>
      </c>
      <c r="E3025" s="5" t="str">
        <f t="shared" si="754"/>
        <v/>
      </c>
      <c r="F3025" s="5" t="str">
        <f t="shared" si="753"/>
        <v/>
      </c>
      <c r="G3025" s="7">
        <v>111.24299999999999</v>
      </c>
      <c r="H3025" s="7">
        <v>117.67</v>
      </c>
      <c r="I3025" s="7">
        <v>107.571</v>
      </c>
      <c r="J3025" s="7">
        <v>105.895</v>
      </c>
      <c r="K3025" s="7">
        <v>96.698999999999998</v>
      </c>
      <c r="L3025" s="7">
        <v>91.417000000000002</v>
      </c>
      <c r="M3025" s="7">
        <v>93.347999999999999</v>
      </c>
      <c r="N3025" s="7">
        <v>100.41500000000001</v>
      </c>
      <c r="O3025" s="7"/>
    </row>
    <row r="3026" spans="1:15" x14ac:dyDescent="0.2">
      <c r="A3026" s="2">
        <v>1</v>
      </c>
      <c r="B3026" s="6" t="s">
        <v>32</v>
      </c>
      <c r="C3026" s="6">
        <v>0</v>
      </c>
      <c r="D3026" s="5" t="s">
        <v>242</v>
      </c>
      <c r="E3026" s="5" t="str">
        <f t="shared" si="754"/>
        <v/>
      </c>
      <c r="F3026" s="5" t="str">
        <f t="shared" si="753"/>
        <v/>
      </c>
      <c r="G3026" s="7">
        <v>113.47499999999999</v>
      </c>
      <c r="H3026" s="7">
        <v>118.37</v>
      </c>
      <c r="I3026" s="7">
        <v>110.337</v>
      </c>
      <c r="J3026" s="7">
        <v>115.56699999999999</v>
      </c>
      <c r="K3026" s="7">
        <v>97.234999999999999</v>
      </c>
      <c r="L3026" s="7">
        <v>93.213999999999999</v>
      </c>
      <c r="M3026" s="7">
        <v>93.242000000000004</v>
      </c>
      <c r="N3026" s="7">
        <v>102.881</v>
      </c>
      <c r="O3026" s="7"/>
    </row>
    <row r="3027" spans="1:15" x14ac:dyDescent="0.2">
      <c r="A3027" s="2">
        <v>1</v>
      </c>
      <c r="B3027" s="6" t="s">
        <v>33</v>
      </c>
      <c r="C3027" s="6">
        <v>0</v>
      </c>
      <c r="D3027" s="5" t="s">
        <v>242</v>
      </c>
      <c r="E3027" s="5" t="str">
        <f t="shared" si="754"/>
        <v/>
      </c>
      <c r="F3027" s="5" t="str">
        <f t="shared" si="753"/>
        <v/>
      </c>
      <c r="G3027" s="7">
        <v>118.709</v>
      </c>
      <c r="H3027" s="7">
        <v>123.601</v>
      </c>
      <c r="I3027" s="7">
        <v>113.85599999999999</v>
      </c>
      <c r="J3027" s="7">
        <v>121.59699999999999</v>
      </c>
      <c r="K3027" s="7">
        <v>95.912000000000006</v>
      </c>
      <c r="L3027" s="7">
        <v>92.116</v>
      </c>
      <c r="M3027" s="7">
        <v>93.435000000000002</v>
      </c>
      <c r="N3027" s="7">
        <v>106.38200000000001</v>
      </c>
      <c r="O3027" s="7"/>
    </row>
    <row r="3028" spans="1:15" x14ac:dyDescent="0.2">
      <c r="A3028" s="2">
        <v>1</v>
      </c>
      <c r="B3028" s="6" t="s">
        <v>34</v>
      </c>
      <c r="C3028" s="6">
        <v>0</v>
      </c>
      <c r="D3028" s="5" t="s">
        <v>242</v>
      </c>
      <c r="E3028" s="5" t="str">
        <f t="shared" si="754"/>
        <v/>
      </c>
      <c r="F3028" s="5" t="str">
        <f t="shared" si="753"/>
        <v/>
      </c>
      <c r="G3028" s="7">
        <v>109.244</v>
      </c>
      <c r="H3028" s="7">
        <v>111.63200000000001</v>
      </c>
      <c r="I3028" s="7">
        <v>99.933999999999997</v>
      </c>
      <c r="J3028" s="7">
        <v>127.12</v>
      </c>
      <c r="K3028" s="7">
        <v>91.477999999999994</v>
      </c>
      <c r="L3028" s="7">
        <v>89.521000000000001</v>
      </c>
      <c r="M3028" s="7">
        <v>96.245000000000005</v>
      </c>
      <c r="N3028" s="7">
        <v>96.180999999999997</v>
      </c>
      <c r="O3028" s="7"/>
    </row>
    <row r="3029" spans="1:15" x14ac:dyDescent="0.2">
      <c r="A3029" s="2">
        <v>1</v>
      </c>
      <c r="B3029" s="6" t="s">
        <v>35</v>
      </c>
      <c r="C3029" s="6">
        <v>0</v>
      </c>
      <c r="D3029" s="5" t="s">
        <v>242</v>
      </c>
      <c r="E3029" s="5" t="str">
        <f t="shared" si="754"/>
        <v/>
      </c>
      <c r="F3029" s="5" t="str">
        <f t="shared" si="753"/>
        <v/>
      </c>
      <c r="G3029" s="7">
        <v>97.712000000000003</v>
      </c>
      <c r="H3029" s="7">
        <v>100.063</v>
      </c>
      <c r="I3029" s="7">
        <v>86.680999999999997</v>
      </c>
      <c r="J3029" s="7">
        <v>141.27500000000001</v>
      </c>
      <c r="K3029" s="7">
        <v>88.710999999999999</v>
      </c>
      <c r="L3029" s="7">
        <v>86.626999999999995</v>
      </c>
      <c r="M3029" s="7">
        <v>106.869</v>
      </c>
      <c r="N3029" s="7">
        <v>92.635000000000005</v>
      </c>
      <c r="O3029" s="7"/>
    </row>
    <row r="3030" spans="1:15" x14ac:dyDescent="0.2">
      <c r="A3030" s="2">
        <v>1</v>
      </c>
      <c r="B3030" s="6" t="s">
        <v>36</v>
      </c>
      <c r="C3030" s="6">
        <v>0</v>
      </c>
      <c r="D3030" s="5" t="s">
        <v>242</v>
      </c>
      <c r="E3030" s="5" t="str">
        <f t="shared" si="754"/>
        <v/>
      </c>
      <c r="F3030" s="5" t="str">
        <f t="shared" si="753"/>
        <v/>
      </c>
      <c r="G3030" s="7">
        <v>100.82</v>
      </c>
      <c r="H3030" s="7">
        <v>96.337000000000003</v>
      </c>
      <c r="I3030" s="7">
        <v>64.129000000000005</v>
      </c>
      <c r="J3030" s="7">
        <v>137.97800000000001</v>
      </c>
      <c r="K3030" s="7">
        <v>63.606999999999999</v>
      </c>
      <c r="L3030" s="7">
        <v>66.566999999999993</v>
      </c>
      <c r="M3030" s="7">
        <v>113.629</v>
      </c>
      <c r="N3030" s="7">
        <v>72.869</v>
      </c>
      <c r="O3030" s="7"/>
    </row>
    <row r="3031" spans="1:15" x14ac:dyDescent="0.2">
      <c r="A3031" s="2">
        <v>1</v>
      </c>
      <c r="B3031" s="6" t="s">
        <v>37</v>
      </c>
      <c r="C3031" s="6">
        <v>0</v>
      </c>
      <c r="D3031" s="5" t="s">
        <v>242</v>
      </c>
      <c r="E3031" s="5" t="str">
        <f t="shared" si="754"/>
        <v/>
      </c>
      <c r="F3031" s="5" t="str">
        <f t="shared" si="753"/>
        <v/>
      </c>
      <c r="G3031" s="7">
        <v>113.41500000000001</v>
      </c>
      <c r="H3031" s="7">
        <v>115.911</v>
      </c>
      <c r="I3031" s="7">
        <v>75.423000000000002</v>
      </c>
      <c r="J3031" s="7">
        <v>142.70699999999999</v>
      </c>
      <c r="K3031" s="7">
        <v>66.501999999999995</v>
      </c>
      <c r="L3031" s="7">
        <v>65.069999999999993</v>
      </c>
      <c r="M3031" s="7">
        <v>103.26600000000001</v>
      </c>
      <c r="N3031" s="7">
        <v>77.885999999999996</v>
      </c>
      <c r="O3031" s="7"/>
    </row>
    <row r="3032" spans="1:15" x14ac:dyDescent="0.2">
      <c r="A3032" s="2">
        <v>1</v>
      </c>
      <c r="B3032" s="6" t="s">
        <v>63</v>
      </c>
      <c r="C3032" s="6">
        <v>0</v>
      </c>
      <c r="D3032" s="5" t="s">
        <v>242</v>
      </c>
      <c r="E3032" s="5" t="str">
        <f t="shared" si="754"/>
        <v/>
      </c>
      <c r="F3032" s="5" t="str">
        <f t="shared" si="753"/>
        <v/>
      </c>
      <c r="G3032" s="7">
        <v>108.4</v>
      </c>
      <c r="H3032" s="7">
        <v>117.188</v>
      </c>
      <c r="I3032" s="7">
        <v>84.323999999999998</v>
      </c>
      <c r="J3032" s="7">
        <v>150.215</v>
      </c>
      <c r="K3032" s="7">
        <v>77.790000000000006</v>
      </c>
      <c r="L3032" s="7">
        <v>71.956000000000003</v>
      </c>
      <c r="M3032" s="7">
        <v>103.223</v>
      </c>
      <c r="N3032" s="7">
        <v>87.040999999999997</v>
      </c>
      <c r="O3032" s="7"/>
    </row>
    <row r="3033" spans="1:15" x14ac:dyDescent="0.2">
      <c r="A3033" s="2">
        <v>0</v>
      </c>
      <c r="B3033" s="5" t="s">
        <v>243</v>
      </c>
      <c r="C3033" s="6" t="s">
        <v>0</v>
      </c>
      <c r="E3033" s="5" t="str">
        <f t="shared" si="754"/>
        <v/>
      </c>
      <c r="F3033" s="5" t="str">
        <f t="shared" si="753"/>
        <v/>
      </c>
    </row>
    <row r="3034" spans="1:15" x14ac:dyDescent="0.2">
      <c r="A3034" s="2">
        <v>1</v>
      </c>
      <c r="B3034" s="6" t="s">
        <v>13</v>
      </c>
      <c r="C3034" s="6">
        <v>0</v>
      </c>
      <c r="D3034" s="5" t="s">
        <v>244</v>
      </c>
      <c r="E3034" s="5" t="str">
        <f t="shared" si="754"/>
        <v/>
      </c>
      <c r="F3034" s="5" t="str">
        <f t="shared" si="753"/>
        <v/>
      </c>
      <c r="G3034" s="7">
        <v>67.076999999999998</v>
      </c>
      <c r="H3034" s="7">
        <v>66.822999999999993</v>
      </c>
      <c r="I3034" s="7">
        <v>72.974000000000004</v>
      </c>
      <c r="J3034" s="7">
        <v>76.010999999999996</v>
      </c>
      <c r="K3034" s="7">
        <v>108.791</v>
      </c>
      <c r="L3034" s="7">
        <v>109.206</v>
      </c>
      <c r="M3034" s="7">
        <v>84.945999999999998</v>
      </c>
      <c r="N3034" s="7">
        <v>61.988999999999997</v>
      </c>
      <c r="O3034" s="7"/>
    </row>
    <row r="3035" spans="1:15" x14ac:dyDescent="0.2">
      <c r="A3035" s="2">
        <v>1</v>
      </c>
      <c r="B3035" s="6" t="s">
        <v>15</v>
      </c>
      <c r="C3035" s="6">
        <v>0</v>
      </c>
      <c r="D3035" s="5" t="s">
        <v>244</v>
      </c>
      <c r="E3035" s="5" t="str">
        <f t="shared" si="754"/>
        <v/>
      </c>
      <c r="F3035" s="5" t="str">
        <f t="shared" si="753"/>
        <v/>
      </c>
      <c r="G3035" s="7">
        <v>68.950999999999993</v>
      </c>
      <c r="H3035" s="7">
        <v>68.305999999999997</v>
      </c>
      <c r="I3035" s="7">
        <v>76.316999999999993</v>
      </c>
      <c r="J3035" s="7">
        <v>84.596999999999994</v>
      </c>
      <c r="K3035" s="7">
        <v>110.68300000000001</v>
      </c>
      <c r="L3035" s="7">
        <v>111.72799999999999</v>
      </c>
      <c r="M3035" s="7">
        <v>85.974999999999994</v>
      </c>
      <c r="N3035" s="7">
        <v>65.613</v>
      </c>
      <c r="O3035" s="7"/>
    </row>
    <row r="3036" spans="1:15" x14ac:dyDescent="0.2">
      <c r="A3036" s="2">
        <v>1</v>
      </c>
      <c r="B3036" s="6" t="s">
        <v>16</v>
      </c>
      <c r="C3036" s="6">
        <v>0</v>
      </c>
      <c r="D3036" s="5" t="s">
        <v>244</v>
      </c>
      <c r="E3036" s="5" t="str">
        <f t="shared" si="754"/>
        <v/>
      </c>
      <c r="F3036" s="5" t="str">
        <f t="shared" si="753"/>
        <v/>
      </c>
      <c r="G3036" s="7">
        <v>71.194000000000003</v>
      </c>
      <c r="H3036" s="7">
        <v>68.700999999999993</v>
      </c>
      <c r="I3036" s="7">
        <v>76.152000000000001</v>
      </c>
      <c r="J3036" s="7">
        <v>89.546999999999997</v>
      </c>
      <c r="K3036" s="7">
        <v>106.964</v>
      </c>
      <c r="L3036" s="7">
        <v>110.845</v>
      </c>
      <c r="M3036" s="7">
        <v>92.453000000000003</v>
      </c>
      <c r="N3036" s="7">
        <v>70.403999999999996</v>
      </c>
      <c r="O3036" s="7"/>
    </row>
    <row r="3037" spans="1:15" x14ac:dyDescent="0.2">
      <c r="A3037" s="2">
        <v>1</v>
      </c>
      <c r="B3037" s="6" t="s">
        <v>17</v>
      </c>
      <c r="C3037" s="6">
        <v>0</v>
      </c>
      <c r="D3037" s="5" t="s">
        <v>244</v>
      </c>
      <c r="E3037" s="5" t="str">
        <f t="shared" si="754"/>
        <v/>
      </c>
      <c r="F3037" s="5" t="str">
        <f t="shared" si="753"/>
        <v/>
      </c>
      <c r="G3037" s="7">
        <v>68.27</v>
      </c>
      <c r="H3037" s="7">
        <v>65.866</v>
      </c>
      <c r="I3037" s="7">
        <v>71.596999999999994</v>
      </c>
      <c r="J3037" s="7">
        <v>89.947000000000003</v>
      </c>
      <c r="K3037" s="7">
        <v>104.873</v>
      </c>
      <c r="L3037" s="7">
        <v>108.70099999999999</v>
      </c>
      <c r="M3037" s="7">
        <v>97.087000000000003</v>
      </c>
      <c r="N3037" s="7">
        <v>69.510999999999996</v>
      </c>
      <c r="O3037" s="7"/>
    </row>
    <row r="3038" spans="1:15" x14ac:dyDescent="0.2">
      <c r="A3038" s="2">
        <v>1</v>
      </c>
      <c r="B3038" s="6" t="s">
        <v>18</v>
      </c>
      <c r="C3038" s="6">
        <v>0</v>
      </c>
      <c r="D3038" s="5" t="s">
        <v>244</v>
      </c>
      <c r="E3038" s="5" t="str">
        <f t="shared" si="754"/>
        <v/>
      </c>
      <c r="F3038" s="5" t="str">
        <f t="shared" si="753"/>
        <v/>
      </c>
      <c r="G3038" s="7">
        <v>69.057000000000002</v>
      </c>
      <c r="H3038" s="7">
        <v>66.497</v>
      </c>
      <c r="I3038" s="7">
        <v>67.587999999999994</v>
      </c>
      <c r="J3038" s="7">
        <v>89.962999999999994</v>
      </c>
      <c r="K3038" s="7">
        <v>97.872</v>
      </c>
      <c r="L3038" s="7">
        <v>101.639</v>
      </c>
      <c r="M3038" s="7">
        <v>99.887</v>
      </c>
      <c r="N3038" s="7">
        <v>67.510999999999996</v>
      </c>
      <c r="O3038" s="7"/>
    </row>
    <row r="3039" spans="1:15" x14ac:dyDescent="0.2">
      <c r="A3039" s="2">
        <v>1</v>
      </c>
      <c r="B3039" s="6" t="s">
        <v>19</v>
      </c>
      <c r="C3039" s="6">
        <v>0</v>
      </c>
      <c r="D3039" s="5" t="s">
        <v>244</v>
      </c>
      <c r="E3039" s="5" t="str">
        <f t="shared" si="754"/>
        <v/>
      </c>
      <c r="F3039" s="5" t="str">
        <f t="shared" si="753"/>
        <v/>
      </c>
      <c r="G3039" s="7">
        <v>68.867999999999995</v>
      </c>
      <c r="H3039" s="7">
        <v>67.828999999999994</v>
      </c>
      <c r="I3039" s="7">
        <v>66.972999999999999</v>
      </c>
      <c r="J3039" s="7">
        <v>90.472999999999999</v>
      </c>
      <c r="K3039" s="7">
        <v>97.25</v>
      </c>
      <c r="L3039" s="7">
        <v>98.739000000000004</v>
      </c>
      <c r="M3039" s="7">
        <v>101.157</v>
      </c>
      <c r="N3039" s="7">
        <v>67.748000000000005</v>
      </c>
      <c r="O3039" s="7"/>
    </row>
    <row r="3040" spans="1:15" x14ac:dyDescent="0.2">
      <c r="A3040" s="2">
        <v>1</v>
      </c>
      <c r="B3040" s="6" t="s">
        <v>20</v>
      </c>
      <c r="C3040" s="6">
        <v>0</v>
      </c>
      <c r="D3040" s="5" t="s">
        <v>244</v>
      </c>
      <c r="E3040" s="5" t="str">
        <f t="shared" si="754"/>
        <v/>
      </c>
      <c r="F3040" s="5" t="str">
        <f t="shared" si="753"/>
        <v/>
      </c>
      <c r="G3040" s="7">
        <v>72.216999999999999</v>
      </c>
      <c r="H3040" s="7">
        <v>71.465000000000003</v>
      </c>
      <c r="I3040" s="7">
        <v>71.375</v>
      </c>
      <c r="J3040" s="7">
        <v>91.227999999999994</v>
      </c>
      <c r="K3040" s="7">
        <v>98.834000000000003</v>
      </c>
      <c r="L3040" s="7">
        <v>99.873999999999995</v>
      </c>
      <c r="M3040" s="7">
        <v>100.32899999999999</v>
      </c>
      <c r="N3040" s="7">
        <v>71.61</v>
      </c>
      <c r="O3040" s="7"/>
    </row>
    <row r="3041" spans="1:15" x14ac:dyDescent="0.2">
      <c r="A3041" s="2">
        <v>1</v>
      </c>
      <c r="B3041" s="6" t="s">
        <v>21</v>
      </c>
      <c r="C3041" s="6">
        <v>0</v>
      </c>
      <c r="D3041" s="5" t="s">
        <v>244</v>
      </c>
      <c r="E3041" s="5" t="str">
        <f t="shared" si="754"/>
        <v/>
      </c>
      <c r="F3041" s="5" t="str">
        <f t="shared" si="753"/>
        <v/>
      </c>
      <c r="G3041" s="7">
        <v>74.265000000000001</v>
      </c>
      <c r="H3041" s="7">
        <v>75.754999999999995</v>
      </c>
      <c r="I3041" s="7">
        <v>80.912999999999997</v>
      </c>
      <c r="J3041" s="7">
        <v>93.597999999999999</v>
      </c>
      <c r="K3041" s="7">
        <v>108.952</v>
      </c>
      <c r="L3041" s="7">
        <v>106.81</v>
      </c>
      <c r="M3041" s="7">
        <v>96.305000000000007</v>
      </c>
      <c r="N3041" s="7">
        <v>77.924000000000007</v>
      </c>
      <c r="O3041" s="7"/>
    </row>
    <row r="3042" spans="1:15" x14ac:dyDescent="0.2">
      <c r="A3042" s="2">
        <v>1</v>
      </c>
      <c r="B3042" s="6" t="s">
        <v>22</v>
      </c>
      <c r="C3042" s="6">
        <v>0</v>
      </c>
      <c r="D3042" s="5" t="s">
        <v>244</v>
      </c>
      <c r="E3042" s="5" t="str">
        <f t="shared" si="754"/>
        <v/>
      </c>
      <c r="F3042" s="5" t="str">
        <f t="shared" si="753"/>
        <v/>
      </c>
      <c r="G3042" s="7">
        <v>76.741</v>
      </c>
      <c r="H3042" s="7">
        <v>77.512</v>
      </c>
      <c r="I3042" s="7">
        <v>86.7</v>
      </c>
      <c r="J3042" s="7">
        <v>99.045000000000002</v>
      </c>
      <c r="K3042" s="7">
        <v>112.977</v>
      </c>
      <c r="L3042" s="7">
        <v>111.854</v>
      </c>
      <c r="M3042" s="7">
        <v>100.908</v>
      </c>
      <c r="N3042" s="7">
        <v>87.486999999999995</v>
      </c>
      <c r="O3042" s="7"/>
    </row>
    <row r="3043" spans="1:15" x14ac:dyDescent="0.2">
      <c r="A3043" s="2">
        <v>1</v>
      </c>
      <c r="B3043" s="6" t="s">
        <v>23</v>
      </c>
      <c r="C3043" s="6">
        <v>0</v>
      </c>
      <c r="D3043" s="5" t="s">
        <v>244</v>
      </c>
      <c r="E3043" s="5" t="str">
        <f t="shared" si="754"/>
        <v/>
      </c>
      <c r="F3043" s="5" t="str">
        <f t="shared" si="753"/>
        <v/>
      </c>
      <c r="G3043" s="7">
        <v>80.385999999999996</v>
      </c>
      <c r="H3043" s="7">
        <v>82.206999999999994</v>
      </c>
      <c r="I3043" s="7">
        <v>93.507000000000005</v>
      </c>
      <c r="J3043" s="7">
        <v>97.778999999999996</v>
      </c>
      <c r="K3043" s="7">
        <v>116.322</v>
      </c>
      <c r="L3043" s="7">
        <v>113.745</v>
      </c>
      <c r="M3043" s="7">
        <v>99.626999999999995</v>
      </c>
      <c r="N3043" s="7">
        <v>93.158000000000001</v>
      </c>
      <c r="O3043" s="7"/>
    </row>
    <row r="3044" spans="1:15" x14ac:dyDescent="0.2">
      <c r="A3044" s="2">
        <v>1</v>
      </c>
      <c r="B3044" s="6" t="s">
        <v>24</v>
      </c>
      <c r="C3044" s="6">
        <v>0</v>
      </c>
      <c r="D3044" s="5" t="s">
        <v>244</v>
      </c>
      <c r="E3044" s="5" t="str">
        <f t="shared" si="754"/>
        <v/>
      </c>
      <c r="F3044" s="5" t="str">
        <f t="shared" si="753"/>
        <v/>
      </c>
      <c r="G3044" s="7">
        <v>83.852999999999994</v>
      </c>
      <c r="H3044" s="7">
        <v>86.962000000000003</v>
      </c>
      <c r="I3044" s="7">
        <v>101.218</v>
      </c>
      <c r="J3044" s="7">
        <v>99.456000000000003</v>
      </c>
      <c r="K3044" s="7">
        <v>120.71</v>
      </c>
      <c r="L3044" s="7">
        <v>116.393</v>
      </c>
      <c r="M3044" s="7">
        <v>99.326999999999998</v>
      </c>
      <c r="N3044" s="7">
        <v>100.53700000000001</v>
      </c>
      <c r="O3044" s="7"/>
    </row>
    <row r="3045" spans="1:15" x14ac:dyDescent="0.2">
      <c r="A3045" s="2">
        <v>1</v>
      </c>
      <c r="B3045" s="6" t="s">
        <v>25</v>
      </c>
      <c r="C3045" s="6">
        <v>0</v>
      </c>
      <c r="D3045" s="5" t="s">
        <v>244</v>
      </c>
      <c r="E3045" s="5" t="str">
        <f t="shared" si="754"/>
        <v/>
      </c>
      <c r="F3045" s="5" t="str">
        <f t="shared" si="753"/>
        <v/>
      </c>
      <c r="G3045" s="7">
        <v>86.92</v>
      </c>
      <c r="H3045" s="7">
        <v>89.346000000000004</v>
      </c>
      <c r="I3045" s="7">
        <v>105.908</v>
      </c>
      <c r="J3045" s="7">
        <v>98.748000000000005</v>
      </c>
      <c r="K3045" s="7">
        <v>121.845</v>
      </c>
      <c r="L3045" s="7">
        <v>118.53700000000001</v>
      </c>
      <c r="M3045" s="7">
        <v>99.325000000000003</v>
      </c>
      <c r="N3045" s="7">
        <v>105.193</v>
      </c>
      <c r="O3045" s="7"/>
    </row>
    <row r="3046" spans="1:15" x14ac:dyDescent="0.2">
      <c r="A3046" s="2">
        <v>1</v>
      </c>
      <c r="B3046" s="6" t="s">
        <v>26</v>
      </c>
      <c r="C3046" s="6">
        <v>0</v>
      </c>
      <c r="D3046" s="5" t="s">
        <v>244</v>
      </c>
      <c r="E3046" s="5" t="str">
        <f t="shared" si="754"/>
        <v/>
      </c>
      <c r="F3046" s="5" t="str">
        <f t="shared" si="753"/>
        <v/>
      </c>
      <c r="G3046" s="7">
        <v>85.210999999999999</v>
      </c>
      <c r="H3046" s="7">
        <v>89.028000000000006</v>
      </c>
      <c r="I3046" s="7">
        <v>105.307</v>
      </c>
      <c r="J3046" s="7">
        <v>97.971999999999994</v>
      </c>
      <c r="K3046" s="7">
        <v>123.584</v>
      </c>
      <c r="L3046" s="7">
        <v>118.285</v>
      </c>
      <c r="M3046" s="7">
        <v>97.662999999999997</v>
      </c>
      <c r="N3046" s="7">
        <v>102.846</v>
      </c>
      <c r="O3046" s="7"/>
    </row>
    <row r="3047" spans="1:15" x14ac:dyDescent="0.2">
      <c r="A3047" s="2">
        <v>1</v>
      </c>
      <c r="B3047" s="6" t="s">
        <v>27</v>
      </c>
      <c r="C3047" s="6">
        <v>0</v>
      </c>
      <c r="D3047" s="5" t="s">
        <v>244</v>
      </c>
      <c r="E3047" s="5" t="str">
        <f t="shared" si="754"/>
        <v/>
      </c>
      <c r="F3047" s="5" t="str">
        <f t="shared" si="753"/>
        <v/>
      </c>
      <c r="G3047" s="7">
        <v>83.796999999999997</v>
      </c>
      <c r="H3047" s="7">
        <v>85.933000000000007</v>
      </c>
      <c r="I3047" s="7">
        <v>103.488</v>
      </c>
      <c r="J3047" s="7">
        <v>99.376999999999995</v>
      </c>
      <c r="K3047" s="7">
        <v>123.499</v>
      </c>
      <c r="L3047" s="7">
        <v>120.429</v>
      </c>
      <c r="M3047" s="7">
        <v>99.84</v>
      </c>
      <c r="N3047" s="7">
        <v>103.32299999999999</v>
      </c>
      <c r="O3047" s="7"/>
    </row>
    <row r="3048" spans="1:15" x14ac:dyDescent="0.2">
      <c r="A3048" s="2">
        <v>1</v>
      </c>
      <c r="B3048" s="6" t="s">
        <v>28</v>
      </c>
      <c r="C3048" s="6">
        <v>0</v>
      </c>
      <c r="D3048" s="5" t="s">
        <v>244</v>
      </c>
      <c r="E3048" s="5" t="str">
        <f t="shared" si="754"/>
        <v/>
      </c>
      <c r="F3048" s="5" t="str">
        <f t="shared" si="753"/>
        <v/>
      </c>
      <c r="G3048" s="7">
        <v>87.004000000000005</v>
      </c>
      <c r="H3048" s="7">
        <v>85.406000000000006</v>
      </c>
      <c r="I3048" s="7">
        <v>95.852999999999994</v>
      </c>
      <c r="J3048" s="7">
        <v>99.888999999999996</v>
      </c>
      <c r="K3048" s="7">
        <v>110.17</v>
      </c>
      <c r="L3048" s="7">
        <v>112.232</v>
      </c>
      <c r="M3048" s="7">
        <v>101.60899999999999</v>
      </c>
      <c r="N3048" s="7">
        <v>97.394999999999996</v>
      </c>
      <c r="O3048" s="7"/>
    </row>
    <row r="3049" spans="1:15" x14ac:dyDescent="0.2">
      <c r="A3049" s="2">
        <v>1</v>
      </c>
      <c r="B3049" s="6" t="s">
        <v>29</v>
      </c>
      <c r="C3049" s="6">
        <v>0</v>
      </c>
      <c r="D3049" s="5" t="s">
        <v>244</v>
      </c>
      <c r="E3049" s="5" t="str">
        <f t="shared" si="754"/>
        <v/>
      </c>
      <c r="F3049" s="5" t="str">
        <f t="shared" si="753"/>
        <v/>
      </c>
      <c r="G3049" s="7">
        <v>100</v>
      </c>
      <c r="H3049" s="7">
        <v>100</v>
      </c>
      <c r="I3049" s="7">
        <v>100</v>
      </c>
      <c r="J3049" s="7">
        <v>100</v>
      </c>
      <c r="K3049" s="7">
        <v>100</v>
      </c>
      <c r="L3049" s="7">
        <v>100</v>
      </c>
      <c r="M3049" s="7">
        <v>100</v>
      </c>
      <c r="N3049" s="7">
        <v>100</v>
      </c>
      <c r="O3049" s="7"/>
    </row>
    <row r="3050" spans="1:15" x14ac:dyDescent="0.2">
      <c r="A3050" s="2">
        <v>1</v>
      </c>
      <c r="B3050" s="6" t="s">
        <v>30</v>
      </c>
      <c r="C3050" s="6">
        <v>0</v>
      </c>
      <c r="D3050" s="5" t="s">
        <v>244</v>
      </c>
      <c r="E3050" s="5" t="str">
        <f t="shared" si="754"/>
        <v/>
      </c>
      <c r="F3050" s="5" t="str">
        <f t="shared" si="753"/>
        <v/>
      </c>
      <c r="G3050" s="7">
        <v>98.033000000000001</v>
      </c>
      <c r="H3050" s="7">
        <v>99.828000000000003</v>
      </c>
      <c r="I3050" s="7">
        <v>93.534000000000006</v>
      </c>
      <c r="J3050" s="7">
        <v>100.938</v>
      </c>
      <c r="K3050" s="7">
        <v>95.411000000000001</v>
      </c>
      <c r="L3050" s="7">
        <v>93.694999999999993</v>
      </c>
      <c r="M3050" s="7">
        <v>105.154</v>
      </c>
      <c r="N3050" s="7">
        <v>98.355000000000004</v>
      </c>
      <c r="O3050" s="7"/>
    </row>
    <row r="3051" spans="1:15" x14ac:dyDescent="0.2">
      <c r="A3051" s="2">
        <v>1</v>
      </c>
      <c r="B3051" s="6" t="s">
        <v>31</v>
      </c>
      <c r="C3051" s="6">
        <v>0</v>
      </c>
      <c r="D3051" s="5" t="s">
        <v>244</v>
      </c>
      <c r="E3051" s="5" t="str">
        <f t="shared" si="754"/>
        <v/>
      </c>
      <c r="F3051" s="5" t="str">
        <f t="shared" si="753"/>
        <v/>
      </c>
      <c r="G3051" s="7">
        <v>100.77200000000001</v>
      </c>
      <c r="H3051" s="7">
        <v>100.486</v>
      </c>
      <c r="I3051" s="7">
        <v>94.656999999999996</v>
      </c>
      <c r="J3051" s="7">
        <v>103.977</v>
      </c>
      <c r="K3051" s="7">
        <v>93.932000000000002</v>
      </c>
      <c r="L3051" s="7">
        <v>94.198999999999998</v>
      </c>
      <c r="M3051" s="7">
        <v>100.506</v>
      </c>
      <c r="N3051" s="7">
        <v>95.135999999999996</v>
      </c>
      <c r="O3051" s="7"/>
    </row>
    <row r="3052" spans="1:15" x14ac:dyDescent="0.2">
      <c r="A3052" s="2">
        <v>1</v>
      </c>
      <c r="B3052" s="6" t="s">
        <v>32</v>
      </c>
      <c r="C3052" s="6">
        <v>0</v>
      </c>
      <c r="D3052" s="5" t="s">
        <v>244</v>
      </c>
      <c r="E3052" s="5" t="str">
        <f t="shared" si="754"/>
        <v/>
      </c>
      <c r="F3052" s="5" t="str">
        <f t="shared" si="753"/>
        <v/>
      </c>
      <c r="G3052" s="7">
        <v>108.301</v>
      </c>
      <c r="H3052" s="7">
        <v>107.005</v>
      </c>
      <c r="I3052" s="7">
        <v>95.67</v>
      </c>
      <c r="J3052" s="7">
        <v>107.58499999999999</v>
      </c>
      <c r="K3052" s="7">
        <v>88.337000000000003</v>
      </c>
      <c r="L3052" s="7">
        <v>89.406999999999996</v>
      </c>
      <c r="M3052" s="7">
        <v>98.753</v>
      </c>
      <c r="N3052" s="7">
        <v>94.477999999999994</v>
      </c>
      <c r="O3052" s="7"/>
    </row>
    <row r="3053" spans="1:15" x14ac:dyDescent="0.2">
      <c r="A3053" s="2">
        <v>1</v>
      </c>
      <c r="B3053" s="6" t="s">
        <v>33</v>
      </c>
      <c r="C3053" s="6">
        <v>0</v>
      </c>
      <c r="D3053" s="5" t="s">
        <v>244</v>
      </c>
      <c r="E3053" s="5" t="str">
        <f t="shared" si="754"/>
        <v/>
      </c>
      <c r="F3053" s="5" t="str">
        <f t="shared" si="753"/>
        <v/>
      </c>
      <c r="G3053" s="7">
        <v>107.238</v>
      </c>
      <c r="H3053" s="7">
        <v>107.621</v>
      </c>
      <c r="I3053" s="7">
        <v>95</v>
      </c>
      <c r="J3053" s="7">
        <v>118.82899999999999</v>
      </c>
      <c r="K3053" s="7">
        <v>88.587999999999994</v>
      </c>
      <c r="L3053" s="7">
        <v>88.272000000000006</v>
      </c>
      <c r="M3053" s="7">
        <v>100.68600000000001</v>
      </c>
      <c r="N3053" s="7">
        <v>95.650999999999996</v>
      </c>
      <c r="O3053" s="7"/>
    </row>
    <row r="3054" spans="1:15" x14ac:dyDescent="0.2">
      <c r="A3054" s="2">
        <v>1</v>
      </c>
      <c r="B3054" s="6" t="s">
        <v>34</v>
      </c>
      <c r="C3054" s="6">
        <v>0</v>
      </c>
      <c r="D3054" s="5" t="s">
        <v>244</v>
      </c>
      <c r="E3054" s="5" t="str">
        <f t="shared" si="754"/>
        <v/>
      </c>
      <c r="F3054" s="5" t="str">
        <f t="shared" si="753"/>
        <v/>
      </c>
      <c r="G3054" s="7">
        <v>114.506</v>
      </c>
      <c r="H3054" s="7">
        <v>113.069</v>
      </c>
      <c r="I3054" s="7">
        <v>94.676000000000002</v>
      </c>
      <c r="J3054" s="7">
        <v>127.40900000000001</v>
      </c>
      <c r="K3054" s="7">
        <v>82.682000000000002</v>
      </c>
      <c r="L3054" s="7">
        <v>83.733000000000004</v>
      </c>
      <c r="M3054" s="7">
        <v>107.504</v>
      </c>
      <c r="N3054" s="7">
        <v>101.78</v>
      </c>
      <c r="O3054" s="7"/>
    </row>
    <row r="3055" spans="1:15" x14ac:dyDescent="0.2">
      <c r="A3055" s="2">
        <v>1</v>
      </c>
      <c r="B3055" s="6" t="s">
        <v>35</v>
      </c>
      <c r="C3055" s="6">
        <v>0</v>
      </c>
      <c r="D3055" s="5" t="s">
        <v>244</v>
      </c>
      <c r="E3055" s="5" t="str">
        <f t="shared" si="754"/>
        <v/>
      </c>
      <c r="F3055" s="5" t="str">
        <f t="shared" si="753"/>
        <v/>
      </c>
      <c r="G3055" s="7">
        <v>112.779</v>
      </c>
      <c r="H3055" s="7">
        <v>106.014</v>
      </c>
      <c r="I3055" s="7">
        <v>82.084000000000003</v>
      </c>
      <c r="J3055" s="7">
        <v>135.78899999999999</v>
      </c>
      <c r="K3055" s="7">
        <v>72.783000000000001</v>
      </c>
      <c r="L3055" s="7">
        <v>77.427000000000007</v>
      </c>
      <c r="M3055" s="7">
        <v>117.355</v>
      </c>
      <c r="N3055" s="7">
        <v>96.33</v>
      </c>
      <c r="O3055" s="7"/>
    </row>
    <row r="3056" spans="1:15" x14ac:dyDescent="0.2">
      <c r="A3056" s="2">
        <v>1</v>
      </c>
      <c r="B3056" s="6" t="s">
        <v>36</v>
      </c>
      <c r="C3056" s="6">
        <v>0</v>
      </c>
      <c r="D3056" s="5" t="s">
        <v>244</v>
      </c>
      <c r="E3056" s="5" t="str">
        <f t="shared" si="754"/>
        <v/>
      </c>
      <c r="F3056" s="5" t="str">
        <f t="shared" si="753"/>
        <v/>
      </c>
      <c r="G3056" s="7">
        <v>113.11199999999999</v>
      </c>
      <c r="H3056" s="7">
        <v>101.104</v>
      </c>
      <c r="I3056" s="7">
        <v>60.688000000000002</v>
      </c>
      <c r="J3056" s="7">
        <v>128.06800000000001</v>
      </c>
      <c r="K3056" s="7">
        <v>53.652999999999999</v>
      </c>
      <c r="L3056" s="7">
        <v>60.024999999999999</v>
      </c>
      <c r="M3056" s="7">
        <v>123.098</v>
      </c>
      <c r="N3056" s="7">
        <v>74.706000000000003</v>
      </c>
      <c r="O3056" s="7"/>
    </row>
    <row r="3057" spans="1:15" x14ac:dyDescent="0.2">
      <c r="A3057" s="2">
        <v>1</v>
      </c>
      <c r="B3057" s="6" t="s">
        <v>37</v>
      </c>
      <c r="C3057" s="6">
        <v>0</v>
      </c>
      <c r="D3057" s="5" t="s">
        <v>244</v>
      </c>
      <c r="E3057" s="5" t="str">
        <f t="shared" si="754"/>
        <v/>
      </c>
      <c r="F3057" s="5" t="str">
        <f t="shared" si="753"/>
        <v/>
      </c>
      <c r="G3057" s="7">
        <v>130.29599999999999</v>
      </c>
      <c r="H3057" s="7">
        <v>120.852</v>
      </c>
      <c r="I3057" s="7">
        <v>71.016999999999996</v>
      </c>
      <c r="J3057" s="7">
        <v>135.38999999999999</v>
      </c>
      <c r="K3057" s="7">
        <v>54.505000000000003</v>
      </c>
      <c r="L3057" s="7">
        <v>58.764000000000003</v>
      </c>
      <c r="M3057" s="7">
        <v>116.949</v>
      </c>
      <c r="N3057" s="7">
        <v>83.054000000000002</v>
      </c>
      <c r="O3057" s="7"/>
    </row>
    <row r="3058" spans="1:15" x14ac:dyDescent="0.2">
      <c r="A3058" s="2">
        <v>1</v>
      </c>
      <c r="B3058" s="6" t="s">
        <v>63</v>
      </c>
      <c r="C3058" s="6">
        <v>0</v>
      </c>
      <c r="D3058" s="5" t="s">
        <v>244</v>
      </c>
      <c r="E3058" s="5" t="str">
        <f t="shared" si="754"/>
        <v/>
      </c>
      <c r="F3058" s="5" t="str">
        <f t="shared" si="753"/>
        <v/>
      </c>
      <c r="G3058" s="7">
        <v>119.46899999999999</v>
      </c>
      <c r="H3058" s="7">
        <v>119.003</v>
      </c>
      <c r="I3058" s="7">
        <v>76.384</v>
      </c>
      <c r="J3058" s="7">
        <v>141.19499999999999</v>
      </c>
      <c r="K3058" s="7">
        <v>63.936999999999998</v>
      </c>
      <c r="L3058" s="7">
        <v>64.186999999999998</v>
      </c>
      <c r="M3058" s="7">
        <v>116.32</v>
      </c>
      <c r="N3058" s="7">
        <v>88.85</v>
      </c>
      <c r="O3058" s="7"/>
    </row>
    <row r="3059" spans="1:15" x14ac:dyDescent="0.2">
      <c r="A3059" s="2">
        <v>0</v>
      </c>
      <c r="B3059" s="5" t="s">
        <v>245</v>
      </c>
      <c r="C3059" s="6" t="s">
        <v>0</v>
      </c>
      <c r="E3059" s="5" t="str">
        <f t="shared" si="754"/>
        <v/>
      </c>
      <c r="F3059" s="5" t="str">
        <f t="shared" si="753"/>
        <v/>
      </c>
    </row>
    <row r="3060" spans="1:15" x14ac:dyDescent="0.2">
      <c r="A3060" s="2">
        <v>1</v>
      </c>
      <c r="B3060" s="6" t="s">
        <v>13</v>
      </c>
      <c r="C3060" s="6">
        <v>0</v>
      </c>
      <c r="D3060" s="5" t="s">
        <v>246</v>
      </c>
      <c r="E3060" s="5" t="str">
        <f t="shared" si="754"/>
        <v>332</v>
      </c>
      <c r="F3060" s="5" t="str">
        <f t="shared" si="753"/>
        <v>3321987</v>
      </c>
      <c r="G3060" s="7">
        <v>78.260999999999996</v>
      </c>
      <c r="H3060" s="7">
        <v>78.992000000000004</v>
      </c>
      <c r="I3060" s="7">
        <v>80.489999999999995</v>
      </c>
      <c r="J3060" s="7">
        <v>76.959000000000003</v>
      </c>
      <c r="K3060" s="7">
        <v>102.849</v>
      </c>
      <c r="L3060" s="7">
        <v>101.896</v>
      </c>
      <c r="M3060" s="7">
        <v>80.540999999999997</v>
      </c>
      <c r="N3060" s="7">
        <v>64.828000000000003</v>
      </c>
      <c r="O3060" s="7"/>
    </row>
    <row r="3061" spans="1:15" x14ac:dyDescent="0.2">
      <c r="A3061" s="2">
        <v>1</v>
      </c>
      <c r="B3061" s="6" t="s">
        <v>15</v>
      </c>
      <c r="C3061" s="6">
        <v>0</v>
      </c>
      <c r="D3061" s="5" t="s">
        <v>246</v>
      </c>
      <c r="E3061" s="5" t="str">
        <f t="shared" si="754"/>
        <v>332</v>
      </c>
      <c r="F3061" s="5" t="str">
        <f t="shared" si="753"/>
        <v>3321988</v>
      </c>
      <c r="G3061" s="7">
        <v>79.599000000000004</v>
      </c>
      <c r="H3061" s="7">
        <v>81.042000000000002</v>
      </c>
      <c r="I3061" s="7">
        <v>84.224999999999994</v>
      </c>
      <c r="J3061" s="7">
        <v>80.655000000000001</v>
      </c>
      <c r="K3061" s="7">
        <v>105.81100000000001</v>
      </c>
      <c r="L3061" s="7">
        <v>103.92700000000001</v>
      </c>
      <c r="M3061" s="7">
        <v>82.543999999999997</v>
      </c>
      <c r="N3061" s="7">
        <v>69.522999999999996</v>
      </c>
      <c r="O3061" s="7"/>
    </row>
    <row r="3062" spans="1:15" x14ac:dyDescent="0.2">
      <c r="A3062" s="2">
        <v>1</v>
      </c>
      <c r="B3062" s="6" t="s">
        <v>16</v>
      </c>
      <c r="C3062" s="6">
        <v>0</v>
      </c>
      <c r="D3062" s="5" t="s">
        <v>246</v>
      </c>
      <c r="E3062" s="5" t="str">
        <f t="shared" si="754"/>
        <v>332</v>
      </c>
      <c r="F3062" s="5" t="str">
        <f t="shared" si="753"/>
        <v>3321989</v>
      </c>
      <c r="G3062" s="7">
        <v>77.697999999999993</v>
      </c>
      <c r="H3062" s="7">
        <v>78.826999999999998</v>
      </c>
      <c r="I3062" s="7">
        <v>83.292000000000002</v>
      </c>
      <c r="J3062" s="7">
        <v>84.606999999999999</v>
      </c>
      <c r="K3062" s="7">
        <v>107.2</v>
      </c>
      <c r="L3062" s="7">
        <v>105.663</v>
      </c>
      <c r="M3062" s="7">
        <v>86.572000000000003</v>
      </c>
      <c r="N3062" s="7">
        <v>72.108000000000004</v>
      </c>
      <c r="O3062" s="7"/>
    </row>
    <row r="3063" spans="1:15" x14ac:dyDescent="0.2">
      <c r="A3063" s="2">
        <v>1</v>
      </c>
      <c r="B3063" s="6" t="s">
        <v>17</v>
      </c>
      <c r="C3063" s="6">
        <v>0</v>
      </c>
      <c r="D3063" s="5" t="s">
        <v>246</v>
      </c>
      <c r="E3063" s="5" t="str">
        <f t="shared" si="754"/>
        <v>332</v>
      </c>
      <c r="F3063" s="5" t="str">
        <f t="shared" si="753"/>
        <v>3321990</v>
      </c>
      <c r="G3063" s="7">
        <v>77.947000000000003</v>
      </c>
      <c r="H3063" s="7">
        <v>78.566000000000003</v>
      </c>
      <c r="I3063" s="7">
        <v>82.319000000000003</v>
      </c>
      <c r="J3063" s="7">
        <v>86.575000000000003</v>
      </c>
      <c r="K3063" s="7">
        <v>105.61</v>
      </c>
      <c r="L3063" s="7">
        <v>104.777</v>
      </c>
      <c r="M3063" s="7">
        <v>90.786000000000001</v>
      </c>
      <c r="N3063" s="7">
        <v>74.734999999999999</v>
      </c>
      <c r="O3063" s="7"/>
    </row>
    <row r="3064" spans="1:15" x14ac:dyDescent="0.2">
      <c r="A3064" s="2">
        <v>1</v>
      </c>
      <c r="B3064" s="6" t="s">
        <v>18</v>
      </c>
      <c r="C3064" s="6">
        <v>0</v>
      </c>
      <c r="D3064" s="5" t="s">
        <v>246</v>
      </c>
      <c r="E3064" s="5" t="str">
        <f t="shared" si="754"/>
        <v>332</v>
      </c>
      <c r="F3064" s="5" t="str">
        <f t="shared" si="753"/>
        <v>3321991</v>
      </c>
      <c r="G3064" s="7">
        <v>77.796999999999997</v>
      </c>
      <c r="H3064" s="7">
        <v>78.495999999999995</v>
      </c>
      <c r="I3064" s="7">
        <v>78.704999999999998</v>
      </c>
      <c r="J3064" s="7">
        <v>87.784999999999997</v>
      </c>
      <c r="K3064" s="7">
        <v>101.16800000000001</v>
      </c>
      <c r="L3064" s="7">
        <v>100.26600000000001</v>
      </c>
      <c r="M3064" s="7">
        <v>94.322000000000003</v>
      </c>
      <c r="N3064" s="7">
        <v>74.236000000000004</v>
      </c>
      <c r="O3064" s="7"/>
    </row>
    <row r="3065" spans="1:15" x14ac:dyDescent="0.2">
      <c r="A3065" s="2">
        <v>1</v>
      </c>
      <c r="B3065" s="6" t="s">
        <v>19</v>
      </c>
      <c r="C3065" s="6">
        <v>0</v>
      </c>
      <c r="D3065" s="5" t="s">
        <v>246</v>
      </c>
      <c r="E3065" s="5" t="str">
        <f t="shared" si="754"/>
        <v>332</v>
      </c>
      <c r="F3065" s="5" t="str">
        <f t="shared" si="753"/>
        <v>3321992</v>
      </c>
      <c r="G3065" s="7">
        <v>82.24</v>
      </c>
      <c r="H3065" s="7">
        <v>83.135000000000005</v>
      </c>
      <c r="I3065" s="7">
        <v>81.039000000000001</v>
      </c>
      <c r="J3065" s="7">
        <v>88.278999999999996</v>
      </c>
      <c r="K3065" s="7">
        <v>98.539000000000001</v>
      </c>
      <c r="L3065" s="7">
        <v>97.477999999999994</v>
      </c>
      <c r="M3065" s="7">
        <v>95.099000000000004</v>
      </c>
      <c r="N3065" s="7">
        <v>77.066999999999993</v>
      </c>
      <c r="O3065" s="7"/>
    </row>
    <row r="3066" spans="1:15" x14ac:dyDescent="0.2">
      <c r="A3066" s="2">
        <v>1</v>
      </c>
      <c r="B3066" s="6" t="s">
        <v>20</v>
      </c>
      <c r="C3066" s="6">
        <v>0</v>
      </c>
      <c r="D3066" s="5" t="s">
        <v>246</v>
      </c>
      <c r="E3066" s="5" t="str">
        <f t="shared" si="754"/>
        <v>332</v>
      </c>
      <c r="F3066" s="5" t="str">
        <f t="shared" si="753"/>
        <v>3321993</v>
      </c>
      <c r="G3066" s="7">
        <v>83.102000000000004</v>
      </c>
      <c r="H3066" s="7">
        <v>85.119</v>
      </c>
      <c r="I3066" s="7">
        <v>83.424999999999997</v>
      </c>
      <c r="J3066" s="7">
        <v>89.046000000000006</v>
      </c>
      <c r="K3066" s="7">
        <v>100.389</v>
      </c>
      <c r="L3066" s="7">
        <v>98.010999999999996</v>
      </c>
      <c r="M3066" s="7">
        <v>94.465000000000003</v>
      </c>
      <c r="N3066" s="7">
        <v>78.808000000000007</v>
      </c>
      <c r="O3066" s="7"/>
    </row>
    <row r="3067" spans="1:15" x14ac:dyDescent="0.2">
      <c r="A3067" s="2">
        <v>1</v>
      </c>
      <c r="B3067" s="6" t="s">
        <v>21</v>
      </c>
      <c r="C3067" s="6">
        <v>0</v>
      </c>
      <c r="D3067" s="5" t="s">
        <v>246</v>
      </c>
      <c r="E3067" s="5" t="str">
        <f t="shared" si="754"/>
        <v>332</v>
      </c>
      <c r="F3067" s="5" t="str">
        <f t="shared" si="753"/>
        <v>3321994</v>
      </c>
      <c r="G3067" s="7">
        <v>85.96</v>
      </c>
      <c r="H3067" s="7">
        <v>89.078999999999994</v>
      </c>
      <c r="I3067" s="7">
        <v>90.117999999999995</v>
      </c>
      <c r="J3067" s="7">
        <v>90.807000000000002</v>
      </c>
      <c r="K3067" s="7">
        <v>104.836</v>
      </c>
      <c r="L3067" s="7">
        <v>101.166</v>
      </c>
      <c r="M3067" s="7">
        <v>91.242999999999995</v>
      </c>
      <c r="N3067" s="7">
        <v>82.225999999999999</v>
      </c>
      <c r="O3067" s="7"/>
    </row>
    <row r="3068" spans="1:15" x14ac:dyDescent="0.2">
      <c r="A3068" s="2">
        <v>1</v>
      </c>
      <c r="B3068" s="6" t="s">
        <v>22</v>
      </c>
      <c r="C3068" s="6">
        <v>0</v>
      </c>
      <c r="D3068" s="5" t="s">
        <v>246</v>
      </c>
      <c r="E3068" s="5" t="str">
        <f t="shared" si="754"/>
        <v>332</v>
      </c>
      <c r="F3068" s="5" t="str">
        <f t="shared" si="753"/>
        <v>3321995</v>
      </c>
      <c r="G3068" s="7">
        <v>87.537999999999997</v>
      </c>
      <c r="H3068" s="7">
        <v>90.143000000000001</v>
      </c>
      <c r="I3068" s="7">
        <v>94.747</v>
      </c>
      <c r="J3068" s="7">
        <v>94.344999999999999</v>
      </c>
      <c r="K3068" s="7">
        <v>108.235</v>
      </c>
      <c r="L3068" s="7">
        <v>105.107</v>
      </c>
      <c r="M3068" s="7">
        <v>93.248000000000005</v>
      </c>
      <c r="N3068" s="7">
        <v>88.35</v>
      </c>
      <c r="O3068" s="7"/>
    </row>
    <row r="3069" spans="1:15" x14ac:dyDescent="0.2">
      <c r="A3069" s="2">
        <v>1</v>
      </c>
      <c r="B3069" s="6" t="s">
        <v>23</v>
      </c>
      <c r="C3069" s="6">
        <v>0</v>
      </c>
      <c r="D3069" s="5" t="s">
        <v>246</v>
      </c>
      <c r="E3069" s="5" t="str">
        <f t="shared" si="754"/>
        <v>332</v>
      </c>
      <c r="F3069" s="5" t="str">
        <f t="shared" si="753"/>
        <v>3321996</v>
      </c>
      <c r="G3069" s="7">
        <v>89.17</v>
      </c>
      <c r="H3069" s="7">
        <v>91.989000000000004</v>
      </c>
      <c r="I3069" s="7">
        <v>97.775999999999996</v>
      </c>
      <c r="J3069" s="7">
        <v>95.584000000000003</v>
      </c>
      <c r="K3069" s="7">
        <v>109.652</v>
      </c>
      <c r="L3069" s="7">
        <v>106.292</v>
      </c>
      <c r="M3069" s="7">
        <v>94.292000000000002</v>
      </c>
      <c r="N3069" s="7">
        <v>92.195999999999998</v>
      </c>
      <c r="O3069" s="7"/>
    </row>
    <row r="3070" spans="1:15" x14ac:dyDescent="0.2">
      <c r="A3070" s="2">
        <v>1</v>
      </c>
      <c r="B3070" s="6" t="s">
        <v>24</v>
      </c>
      <c r="C3070" s="6">
        <v>0</v>
      </c>
      <c r="D3070" s="5" t="s">
        <v>246</v>
      </c>
      <c r="E3070" s="5" t="str">
        <f t="shared" si="754"/>
        <v>332</v>
      </c>
      <c r="F3070" s="5" t="str">
        <f t="shared" si="753"/>
        <v>3321997</v>
      </c>
      <c r="G3070" s="7">
        <v>90.04</v>
      </c>
      <c r="H3070" s="7">
        <v>93.331999999999994</v>
      </c>
      <c r="I3070" s="7">
        <v>102.078</v>
      </c>
      <c r="J3070" s="7">
        <v>96.712999999999994</v>
      </c>
      <c r="K3070" s="7">
        <v>113.37</v>
      </c>
      <c r="L3070" s="7">
        <v>109.371</v>
      </c>
      <c r="M3070" s="7">
        <v>96.956000000000003</v>
      </c>
      <c r="N3070" s="7">
        <v>98.971000000000004</v>
      </c>
      <c r="O3070" s="7"/>
    </row>
    <row r="3071" spans="1:15" x14ac:dyDescent="0.2">
      <c r="A3071" s="2">
        <v>1</v>
      </c>
      <c r="B3071" s="6" t="s">
        <v>25</v>
      </c>
      <c r="C3071" s="6">
        <v>0</v>
      </c>
      <c r="D3071" s="5" t="s">
        <v>246</v>
      </c>
      <c r="E3071" s="5" t="str">
        <f t="shared" si="754"/>
        <v>332</v>
      </c>
      <c r="F3071" s="5" t="str">
        <f t="shared" si="753"/>
        <v>3321998</v>
      </c>
      <c r="G3071" s="7">
        <v>91.325999999999993</v>
      </c>
      <c r="H3071" s="7">
        <v>94.010999999999996</v>
      </c>
      <c r="I3071" s="7">
        <v>105.477</v>
      </c>
      <c r="J3071" s="7">
        <v>97.721000000000004</v>
      </c>
      <c r="K3071" s="7">
        <v>115.495</v>
      </c>
      <c r="L3071" s="7">
        <v>112.197</v>
      </c>
      <c r="M3071" s="7">
        <v>98.225999999999999</v>
      </c>
      <c r="N3071" s="7">
        <v>103.60599999999999</v>
      </c>
      <c r="O3071" s="7"/>
    </row>
    <row r="3072" spans="1:15" x14ac:dyDescent="0.2">
      <c r="A3072" s="2">
        <v>1</v>
      </c>
      <c r="B3072" s="6" t="s">
        <v>26</v>
      </c>
      <c r="C3072" s="6">
        <v>0</v>
      </c>
      <c r="D3072" s="5" t="s">
        <v>246</v>
      </c>
      <c r="E3072" s="5" t="str">
        <f t="shared" si="754"/>
        <v>332</v>
      </c>
      <c r="F3072" s="5" t="str">
        <f t="shared" si="753"/>
        <v>3321999</v>
      </c>
      <c r="G3072" s="7">
        <v>93.055999999999997</v>
      </c>
      <c r="H3072" s="7">
        <v>95.507000000000005</v>
      </c>
      <c r="I3072" s="7">
        <v>106.176</v>
      </c>
      <c r="J3072" s="7">
        <v>98.313000000000002</v>
      </c>
      <c r="K3072" s="7">
        <v>114.099</v>
      </c>
      <c r="L3072" s="7">
        <v>111.17</v>
      </c>
      <c r="M3072" s="7">
        <v>98.11</v>
      </c>
      <c r="N3072" s="7">
        <v>104.169</v>
      </c>
      <c r="O3072" s="7"/>
    </row>
    <row r="3073" spans="1:15" x14ac:dyDescent="0.2">
      <c r="A3073" s="2">
        <v>1</v>
      </c>
      <c r="B3073" s="6" t="s">
        <v>27</v>
      </c>
      <c r="C3073" s="6">
        <v>0</v>
      </c>
      <c r="D3073" s="5" t="s">
        <v>246</v>
      </c>
      <c r="E3073" s="5" t="str">
        <f t="shared" si="754"/>
        <v>332</v>
      </c>
      <c r="F3073" s="5" t="str">
        <f t="shared" si="753"/>
        <v>3322000</v>
      </c>
      <c r="G3073" s="7">
        <v>94.686999999999998</v>
      </c>
      <c r="H3073" s="7">
        <v>97.766000000000005</v>
      </c>
      <c r="I3073" s="7">
        <v>110.161</v>
      </c>
      <c r="J3073" s="7">
        <v>99.313999999999993</v>
      </c>
      <c r="K3073" s="7">
        <v>116.343</v>
      </c>
      <c r="L3073" s="7">
        <v>112.678</v>
      </c>
      <c r="M3073" s="7">
        <v>97.783000000000001</v>
      </c>
      <c r="N3073" s="7">
        <v>107.71899999999999</v>
      </c>
      <c r="O3073" s="7"/>
    </row>
    <row r="3074" spans="1:15" x14ac:dyDescent="0.2">
      <c r="A3074" s="2">
        <v>1</v>
      </c>
      <c r="B3074" s="6" t="s">
        <v>28</v>
      </c>
      <c r="C3074" s="6">
        <v>0</v>
      </c>
      <c r="D3074" s="5" t="s">
        <v>246</v>
      </c>
      <c r="E3074" s="5" t="str">
        <f t="shared" si="754"/>
        <v>332</v>
      </c>
      <c r="F3074" s="5" t="str">
        <f t="shared" si="753"/>
        <v>3322001</v>
      </c>
      <c r="G3074" s="7">
        <v>94.585999999999999</v>
      </c>
      <c r="H3074" s="7">
        <v>94.867999999999995</v>
      </c>
      <c r="I3074" s="7">
        <v>102.393</v>
      </c>
      <c r="J3074" s="7">
        <v>99.977999999999994</v>
      </c>
      <c r="K3074" s="7">
        <v>108.254</v>
      </c>
      <c r="L3074" s="7">
        <v>107.93300000000001</v>
      </c>
      <c r="M3074" s="7">
        <v>100.86499999999999</v>
      </c>
      <c r="N3074" s="7">
        <v>103.279</v>
      </c>
      <c r="O3074" s="7"/>
    </row>
    <row r="3075" spans="1:15" x14ac:dyDescent="0.2">
      <c r="A3075" s="2">
        <v>1</v>
      </c>
      <c r="B3075" s="6" t="s">
        <v>29</v>
      </c>
      <c r="C3075" s="6">
        <v>0</v>
      </c>
      <c r="D3075" s="5" t="s">
        <v>246</v>
      </c>
      <c r="E3075" s="5" t="str">
        <f t="shared" si="754"/>
        <v>332</v>
      </c>
      <c r="F3075" s="5" t="str">
        <f t="shared" si="753"/>
        <v>3322002</v>
      </c>
      <c r="G3075" s="7">
        <v>100</v>
      </c>
      <c r="H3075" s="7">
        <v>100</v>
      </c>
      <c r="I3075" s="7">
        <v>100</v>
      </c>
      <c r="J3075" s="7">
        <v>100</v>
      </c>
      <c r="K3075" s="7">
        <v>100</v>
      </c>
      <c r="L3075" s="7">
        <v>100</v>
      </c>
      <c r="M3075" s="7">
        <v>100</v>
      </c>
      <c r="N3075" s="7">
        <v>100</v>
      </c>
      <c r="O3075" s="7"/>
    </row>
    <row r="3076" spans="1:15" x14ac:dyDescent="0.2">
      <c r="A3076" s="2">
        <v>1</v>
      </c>
      <c r="B3076" s="6" t="s">
        <v>30</v>
      </c>
      <c r="C3076" s="6">
        <v>0</v>
      </c>
      <c r="D3076" s="5" t="s">
        <v>246</v>
      </c>
      <c r="E3076" s="5" t="str">
        <f t="shared" si="754"/>
        <v>332</v>
      </c>
      <c r="F3076" s="5" t="str">
        <f t="shared" si="753"/>
        <v>3322003</v>
      </c>
      <c r="G3076" s="7">
        <v>102.73099999999999</v>
      </c>
      <c r="H3076" s="7">
        <v>103.11</v>
      </c>
      <c r="I3076" s="7">
        <v>98.602000000000004</v>
      </c>
      <c r="J3076" s="7">
        <v>100.556</v>
      </c>
      <c r="K3076" s="7">
        <v>95.980999999999995</v>
      </c>
      <c r="L3076" s="7">
        <v>95.628</v>
      </c>
      <c r="M3076" s="7">
        <v>99.61</v>
      </c>
      <c r="N3076" s="7">
        <v>98.218000000000004</v>
      </c>
      <c r="O3076" s="7"/>
    </row>
    <row r="3077" spans="1:15" x14ac:dyDescent="0.2">
      <c r="A3077" s="2">
        <v>1</v>
      </c>
      <c r="B3077" s="6" t="s">
        <v>31</v>
      </c>
      <c r="C3077" s="6">
        <v>0</v>
      </c>
      <c r="D3077" s="5" t="s">
        <v>246</v>
      </c>
      <c r="E3077" s="5" t="str">
        <f t="shared" si="754"/>
        <v>332</v>
      </c>
      <c r="F3077" s="5" t="str">
        <f t="shared" si="753"/>
        <v>3322004</v>
      </c>
      <c r="G3077" s="7">
        <v>101.429</v>
      </c>
      <c r="H3077" s="7">
        <v>102.38</v>
      </c>
      <c r="I3077" s="7">
        <v>99.168999999999997</v>
      </c>
      <c r="J3077" s="7">
        <v>107.384</v>
      </c>
      <c r="K3077" s="7">
        <v>97.772000000000006</v>
      </c>
      <c r="L3077" s="7">
        <v>96.863</v>
      </c>
      <c r="M3077" s="7">
        <v>101.645</v>
      </c>
      <c r="N3077" s="7">
        <v>100.8</v>
      </c>
      <c r="O3077" s="7"/>
    </row>
    <row r="3078" spans="1:15" x14ac:dyDescent="0.2">
      <c r="A3078" s="2">
        <v>1</v>
      </c>
      <c r="B3078" s="6" t="s">
        <v>32</v>
      </c>
      <c r="C3078" s="6">
        <v>0</v>
      </c>
      <c r="D3078" s="5" t="s">
        <v>246</v>
      </c>
      <c r="E3078" s="5" t="str">
        <f t="shared" si="754"/>
        <v>332</v>
      </c>
      <c r="F3078" s="5" t="str">
        <f t="shared" si="753"/>
        <v>3322005</v>
      </c>
      <c r="G3078" s="7">
        <v>104.297</v>
      </c>
      <c r="H3078" s="7">
        <v>104.994</v>
      </c>
      <c r="I3078" s="7">
        <v>103.59699999999999</v>
      </c>
      <c r="J3078" s="7">
        <v>113.506</v>
      </c>
      <c r="K3078" s="7">
        <v>99.328999999999994</v>
      </c>
      <c r="L3078" s="7">
        <v>98.668999999999997</v>
      </c>
      <c r="M3078" s="7">
        <v>100.849</v>
      </c>
      <c r="N3078" s="7">
        <v>104.476</v>
      </c>
      <c r="O3078" s="7"/>
    </row>
    <row r="3079" spans="1:15" x14ac:dyDescent="0.2">
      <c r="A3079" s="2">
        <v>1</v>
      </c>
      <c r="B3079" s="6" t="s">
        <v>33</v>
      </c>
      <c r="C3079" s="6">
        <v>0</v>
      </c>
      <c r="D3079" s="5" t="s">
        <v>246</v>
      </c>
      <c r="E3079" s="5" t="str">
        <f t="shared" si="754"/>
        <v>332</v>
      </c>
      <c r="F3079" s="5" t="str">
        <f t="shared" si="753"/>
        <v>3322006</v>
      </c>
      <c r="G3079" s="7">
        <v>106.17700000000001</v>
      </c>
      <c r="H3079" s="7">
        <v>108.253</v>
      </c>
      <c r="I3079" s="7">
        <v>109.069</v>
      </c>
      <c r="J3079" s="7">
        <v>118.286</v>
      </c>
      <c r="K3079" s="7">
        <v>102.724</v>
      </c>
      <c r="L3079" s="7">
        <v>100.754</v>
      </c>
      <c r="M3079" s="7">
        <v>102.414</v>
      </c>
      <c r="N3079" s="7">
        <v>111.702</v>
      </c>
      <c r="O3079" s="7"/>
    </row>
    <row r="3080" spans="1:15" x14ac:dyDescent="0.2">
      <c r="A3080" s="2">
        <v>1</v>
      </c>
      <c r="B3080" s="6" t="s">
        <v>34</v>
      </c>
      <c r="C3080" s="6">
        <v>0</v>
      </c>
      <c r="D3080" s="5" t="s">
        <v>246</v>
      </c>
      <c r="E3080" s="5" t="str">
        <f t="shared" si="754"/>
        <v>332</v>
      </c>
      <c r="F3080" s="5" t="str">
        <f t="shared" ref="F3080:F3143" si="755">IF(LEN(E3080)=0,"",E3080&amp;B3080)</f>
        <v>3322007</v>
      </c>
      <c r="G3080" s="7">
        <v>108.58499999999999</v>
      </c>
      <c r="H3080" s="7">
        <v>111.586</v>
      </c>
      <c r="I3080" s="7">
        <v>112.965</v>
      </c>
      <c r="J3080" s="7">
        <v>123.011</v>
      </c>
      <c r="K3080" s="7">
        <v>104.033</v>
      </c>
      <c r="L3080" s="7">
        <v>101.236</v>
      </c>
      <c r="M3080" s="7">
        <v>109.28</v>
      </c>
      <c r="N3080" s="7">
        <v>123.44799999999999</v>
      </c>
      <c r="O3080" s="7"/>
    </row>
    <row r="3081" spans="1:15" x14ac:dyDescent="0.2">
      <c r="A3081" s="2">
        <v>1</v>
      </c>
      <c r="B3081" s="6" t="s">
        <v>35</v>
      </c>
      <c r="C3081" s="6">
        <v>0</v>
      </c>
      <c r="D3081" s="5" t="s">
        <v>246</v>
      </c>
      <c r="E3081" s="5" t="str">
        <f t="shared" ref="E3081:E3144" si="756">IF(C3081=0,IF(LEN(D3081)&lt;&gt;3,"",D3081),IF(LEN(D3081)&lt;&gt;4,"",LEFT(D3081,3)))</f>
        <v>332</v>
      </c>
      <c r="F3081" s="5" t="str">
        <f t="shared" si="755"/>
        <v>3322008</v>
      </c>
      <c r="G3081" s="7">
        <v>110.46599999999999</v>
      </c>
      <c r="H3081" s="7">
        <v>111.67</v>
      </c>
      <c r="I3081" s="7">
        <v>109.696</v>
      </c>
      <c r="J3081" s="7">
        <v>132.17400000000001</v>
      </c>
      <c r="K3081" s="7">
        <v>99.302999999999997</v>
      </c>
      <c r="L3081" s="7">
        <v>98.231999999999999</v>
      </c>
      <c r="M3081" s="7">
        <v>113.215</v>
      </c>
      <c r="N3081" s="7">
        <v>124.19199999999999</v>
      </c>
      <c r="O3081" s="7"/>
    </row>
    <row r="3082" spans="1:15" x14ac:dyDescent="0.2">
      <c r="A3082" s="2">
        <v>1</v>
      </c>
      <c r="B3082" s="6" t="s">
        <v>36</v>
      </c>
      <c r="C3082" s="6">
        <v>0</v>
      </c>
      <c r="D3082" s="5" t="s">
        <v>246</v>
      </c>
      <c r="E3082" s="5" t="str">
        <f t="shared" si="756"/>
        <v>332</v>
      </c>
      <c r="F3082" s="5" t="str">
        <f t="shared" si="755"/>
        <v>3322009</v>
      </c>
      <c r="G3082" s="7">
        <v>101.333</v>
      </c>
      <c r="H3082" s="7">
        <v>98.814999999999998</v>
      </c>
      <c r="I3082" s="7">
        <v>84.194000000000003</v>
      </c>
      <c r="J3082" s="7">
        <v>132.47999999999999</v>
      </c>
      <c r="K3082" s="7">
        <v>83.085999999999999</v>
      </c>
      <c r="L3082" s="7">
        <v>85.203999999999994</v>
      </c>
      <c r="M3082" s="7">
        <v>122.792</v>
      </c>
      <c r="N3082" s="7">
        <v>103.384</v>
      </c>
      <c r="O3082" s="7"/>
    </row>
    <row r="3083" spans="1:15" x14ac:dyDescent="0.2">
      <c r="A3083" s="2">
        <v>1</v>
      </c>
      <c r="B3083" s="6" t="s">
        <v>37</v>
      </c>
      <c r="C3083" s="6">
        <v>0</v>
      </c>
      <c r="D3083" s="5" t="s">
        <v>246</v>
      </c>
      <c r="E3083" s="5" t="str">
        <f t="shared" si="756"/>
        <v>332</v>
      </c>
      <c r="F3083" s="5" t="str">
        <f t="shared" si="755"/>
        <v>3322010</v>
      </c>
      <c r="G3083" s="7">
        <v>106.161</v>
      </c>
      <c r="H3083" s="7">
        <v>107.277</v>
      </c>
      <c r="I3083" s="7">
        <v>89.494</v>
      </c>
      <c r="J3083" s="7">
        <v>133.28800000000001</v>
      </c>
      <c r="K3083" s="7">
        <v>84.301000000000002</v>
      </c>
      <c r="L3083" s="7">
        <v>83.423000000000002</v>
      </c>
      <c r="M3083" s="7">
        <v>118.474</v>
      </c>
      <c r="N3083" s="7">
        <v>106.02800000000001</v>
      </c>
      <c r="O3083" s="7"/>
    </row>
    <row r="3084" spans="1:15" x14ac:dyDescent="0.2">
      <c r="A3084" s="2">
        <v>1</v>
      </c>
      <c r="B3084" s="6" t="s">
        <v>63</v>
      </c>
      <c r="C3084" s="6">
        <v>0</v>
      </c>
      <c r="D3084" s="5" t="s">
        <v>246</v>
      </c>
      <c r="E3084" s="5" t="str">
        <f t="shared" si="756"/>
        <v>332</v>
      </c>
      <c r="F3084" s="5" t="str">
        <f t="shared" si="755"/>
        <v>3322011</v>
      </c>
      <c r="G3084" s="7">
        <v>108.22</v>
      </c>
      <c r="H3084" s="7">
        <v>111.009</v>
      </c>
      <c r="I3084" s="7">
        <v>96.594999999999999</v>
      </c>
      <c r="J3084" s="7">
        <v>137.80099999999999</v>
      </c>
      <c r="K3084" s="7">
        <v>89.257999999999996</v>
      </c>
      <c r="L3084" s="7">
        <v>87.016000000000005</v>
      </c>
      <c r="M3084" s="7">
        <v>116.81</v>
      </c>
      <c r="N3084" s="7">
        <v>112.833</v>
      </c>
      <c r="O3084" s="7"/>
    </row>
    <row r="3085" spans="1:15" x14ac:dyDescent="0.2">
      <c r="A3085" s="2">
        <v>0</v>
      </c>
      <c r="B3085" s="5" t="s">
        <v>247</v>
      </c>
      <c r="C3085" s="6" t="s">
        <v>0</v>
      </c>
      <c r="E3085" s="5" t="str">
        <f t="shared" si="756"/>
        <v/>
      </c>
      <c r="F3085" s="5" t="str">
        <f t="shared" si="755"/>
        <v/>
      </c>
    </row>
    <row r="3086" spans="1:15" x14ac:dyDescent="0.2">
      <c r="A3086" s="2">
        <v>1</v>
      </c>
      <c r="B3086" s="6" t="s">
        <v>13</v>
      </c>
      <c r="C3086" s="6">
        <v>0</v>
      </c>
      <c r="D3086" s="5" t="s">
        <v>248</v>
      </c>
      <c r="E3086" s="5" t="str">
        <f t="shared" si="756"/>
        <v/>
      </c>
      <c r="F3086" s="5" t="str">
        <f t="shared" si="755"/>
        <v/>
      </c>
      <c r="G3086" s="7">
        <v>68.757999999999996</v>
      </c>
      <c r="H3086" s="7">
        <v>68.561999999999998</v>
      </c>
      <c r="I3086" s="7">
        <v>80.480999999999995</v>
      </c>
      <c r="J3086" s="7">
        <v>81.388999999999996</v>
      </c>
      <c r="K3086" s="7">
        <v>117.04900000000001</v>
      </c>
      <c r="L3086" s="7">
        <v>117.384</v>
      </c>
      <c r="M3086" s="7">
        <v>90.656000000000006</v>
      </c>
      <c r="N3086" s="7">
        <v>72.960999999999999</v>
      </c>
      <c r="O3086" s="7"/>
    </row>
    <row r="3087" spans="1:15" x14ac:dyDescent="0.2">
      <c r="A3087" s="2">
        <v>1</v>
      </c>
      <c r="B3087" s="6" t="s">
        <v>15</v>
      </c>
      <c r="C3087" s="6">
        <v>0</v>
      </c>
      <c r="D3087" s="5" t="s">
        <v>248</v>
      </c>
      <c r="E3087" s="5" t="str">
        <f t="shared" si="756"/>
        <v/>
      </c>
      <c r="F3087" s="5" t="str">
        <f t="shared" si="755"/>
        <v/>
      </c>
      <c r="G3087" s="7">
        <v>72.852999999999994</v>
      </c>
      <c r="H3087" s="7">
        <v>73.631</v>
      </c>
      <c r="I3087" s="7">
        <v>83.456999999999994</v>
      </c>
      <c r="J3087" s="7">
        <v>85.71</v>
      </c>
      <c r="K3087" s="7">
        <v>114.55500000000001</v>
      </c>
      <c r="L3087" s="7">
        <v>113.345</v>
      </c>
      <c r="M3087" s="7">
        <v>92.111000000000004</v>
      </c>
      <c r="N3087" s="7">
        <v>76.873000000000005</v>
      </c>
      <c r="O3087" s="7"/>
    </row>
    <row r="3088" spans="1:15" x14ac:dyDescent="0.2">
      <c r="A3088" s="2">
        <v>1</v>
      </c>
      <c r="B3088" s="6" t="s">
        <v>16</v>
      </c>
      <c r="C3088" s="6">
        <v>0</v>
      </c>
      <c r="D3088" s="5" t="s">
        <v>248</v>
      </c>
      <c r="E3088" s="5" t="str">
        <f t="shared" si="756"/>
        <v/>
      </c>
      <c r="F3088" s="5" t="str">
        <f t="shared" si="755"/>
        <v/>
      </c>
      <c r="G3088" s="7">
        <v>73.09</v>
      </c>
      <c r="H3088" s="7">
        <v>73.353999999999999</v>
      </c>
      <c r="I3088" s="7">
        <v>84.367000000000004</v>
      </c>
      <c r="J3088" s="7">
        <v>90.85</v>
      </c>
      <c r="K3088" s="7">
        <v>115.429</v>
      </c>
      <c r="L3088" s="7">
        <v>115.01300000000001</v>
      </c>
      <c r="M3088" s="7">
        <v>97.591999999999999</v>
      </c>
      <c r="N3088" s="7">
        <v>82.334999999999994</v>
      </c>
      <c r="O3088" s="7"/>
    </row>
    <row r="3089" spans="1:15" x14ac:dyDescent="0.2">
      <c r="A3089" s="2">
        <v>1</v>
      </c>
      <c r="B3089" s="6" t="s">
        <v>17</v>
      </c>
      <c r="C3089" s="6">
        <v>0</v>
      </c>
      <c r="D3089" s="5" t="s">
        <v>248</v>
      </c>
      <c r="E3089" s="5" t="str">
        <f t="shared" si="756"/>
        <v/>
      </c>
      <c r="F3089" s="5" t="str">
        <f t="shared" si="755"/>
        <v/>
      </c>
      <c r="G3089" s="7">
        <v>71.650999999999996</v>
      </c>
      <c r="H3089" s="7">
        <v>71.616</v>
      </c>
      <c r="I3089" s="7">
        <v>80.733000000000004</v>
      </c>
      <c r="J3089" s="7">
        <v>92.257000000000005</v>
      </c>
      <c r="K3089" s="7">
        <v>112.67700000000001</v>
      </c>
      <c r="L3089" s="7">
        <v>112.73</v>
      </c>
      <c r="M3089" s="7">
        <v>103.45399999999999</v>
      </c>
      <c r="N3089" s="7">
        <v>83.522000000000006</v>
      </c>
      <c r="O3089" s="7"/>
    </row>
    <row r="3090" spans="1:15" x14ac:dyDescent="0.2">
      <c r="A3090" s="2">
        <v>1</v>
      </c>
      <c r="B3090" s="6" t="s">
        <v>18</v>
      </c>
      <c r="C3090" s="6">
        <v>0</v>
      </c>
      <c r="D3090" s="5" t="s">
        <v>248</v>
      </c>
      <c r="E3090" s="5" t="str">
        <f t="shared" si="756"/>
        <v/>
      </c>
      <c r="F3090" s="5" t="str">
        <f t="shared" si="755"/>
        <v/>
      </c>
      <c r="G3090" s="7">
        <v>69.647999999999996</v>
      </c>
      <c r="H3090" s="7">
        <v>69.703000000000003</v>
      </c>
      <c r="I3090" s="7">
        <v>75.700999999999993</v>
      </c>
      <c r="J3090" s="7">
        <v>92.418000000000006</v>
      </c>
      <c r="K3090" s="7">
        <v>108.691</v>
      </c>
      <c r="L3090" s="7">
        <v>108.604</v>
      </c>
      <c r="M3090" s="7">
        <v>110.581</v>
      </c>
      <c r="N3090" s="7">
        <v>83.710999999999999</v>
      </c>
      <c r="O3090" s="7"/>
    </row>
    <row r="3091" spans="1:15" x14ac:dyDescent="0.2">
      <c r="A3091" s="2">
        <v>1</v>
      </c>
      <c r="B3091" s="6" t="s">
        <v>19</v>
      </c>
      <c r="C3091" s="6">
        <v>0</v>
      </c>
      <c r="D3091" s="5" t="s">
        <v>248</v>
      </c>
      <c r="E3091" s="5" t="str">
        <f t="shared" si="756"/>
        <v/>
      </c>
      <c r="F3091" s="5" t="str">
        <f t="shared" si="755"/>
        <v/>
      </c>
      <c r="G3091" s="7">
        <v>74.215000000000003</v>
      </c>
      <c r="H3091" s="7">
        <v>74.433000000000007</v>
      </c>
      <c r="I3091" s="7">
        <v>80.119</v>
      </c>
      <c r="J3091" s="7">
        <v>92.397000000000006</v>
      </c>
      <c r="K3091" s="7">
        <v>107.955</v>
      </c>
      <c r="L3091" s="7">
        <v>107.63800000000001</v>
      </c>
      <c r="M3091" s="7">
        <v>104.65900000000001</v>
      </c>
      <c r="N3091" s="7">
        <v>83.852000000000004</v>
      </c>
      <c r="O3091" s="7"/>
    </row>
    <row r="3092" spans="1:15" x14ac:dyDescent="0.2">
      <c r="A3092" s="2">
        <v>1</v>
      </c>
      <c r="B3092" s="6" t="s">
        <v>20</v>
      </c>
      <c r="C3092" s="6">
        <v>0</v>
      </c>
      <c r="D3092" s="5" t="s">
        <v>248</v>
      </c>
      <c r="E3092" s="5" t="str">
        <f t="shared" si="756"/>
        <v/>
      </c>
      <c r="F3092" s="5" t="str">
        <f t="shared" si="755"/>
        <v/>
      </c>
      <c r="G3092" s="7">
        <v>75.965999999999994</v>
      </c>
      <c r="H3092" s="7">
        <v>78.034000000000006</v>
      </c>
      <c r="I3092" s="7">
        <v>85.227999999999994</v>
      </c>
      <c r="J3092" s="7">
        <v>92.531000000000006</v>
      </c>
      <c r="K3092" s="7">
        <v>112.191</v>
      </c>
      <c r="L3092" s="7">
        <v>109.21899999999999</v>
      </c>
      <c r="M3092" s="7">
        <v>101.752</v>
      </c>
      <c r="N3092" s="7">
        <v>86.721000000000004</v>
      </c>
      <c r="O3092" s="7"/>
    </row>
    <row r="3093" spans="1:15" x14ac:dyDescent="0.2">
      <c r="A3093" s="2">
        <v>1</v>
      </c>
      <c r="B3093" s="6" t="s">
        <v>21</v>
      </c>
      <c r="C3093" s="6">
        <v>0</v>
      </c>
      <c r="D3093" s="5" t="s">
        <v>248</v>
      </c>
      <c r="E3093" s="5" t="str">
        <f t="shared" si="756"/>
        <v/>
      </c>
      <c r="F3093" s="5" t="str">
        <f t="shared" si="755"/>
        <v/>
      </c>
      <c r="G3093" s="7">
        <v>75.221000000000004</v>
      </c>
      <c r="H3093" s="7">
        <v>78.738</v>
      </c>
      <c r="I3093" s="7">
        <v>91.043999999999997</v>
      </c>
      <c r="J3093" s="7">
        <v>94.438999999999993</v>
      </c>
      <c r="K3093" s="7">
        <v>121.035</v>
      </c>
      <c r="L3093" s="7">
        <v>115.628</v>
      </c>
      <c r="M3093" s="7">
        <v>100.08199999999999</v>
      </c>
      <c r="N3093" s="7">
        <v>91.117999999999995</v>
      </c>
      <c r="O3093" s="7"/>
    </row>
    <row r="3094" spans="1:15" x14ac:dyDescent="0.2">
      <c r="A3094" s="2">
        <v>1</v>
      </c>
      <c r="B3094" s="6" t="s">
        <v>22</v>
      </c>
      <c r="C3094" s="6">
        <v>0</v>
      </c>
      <c r="D3094" s="5" t="s">
        <v>248</v>
      </c>
      <c r="E3094" s="5" t="str">
        <f t="shared" si="756"/>
        <v/>
      </c>
      <c r="F3094" s="5" t="str">
        <f t="shared" si="755"/>
        <v/>
      </c>
      <c r="G3094" s="7">
        <v>75.542000000000002</v>
      </c>
      <c r="H3094" s="7">
        <v>78.123999999999995</v>
      </c>
      <c r="I3094" s="7">
        <v>95.477000000000004</v>
      </c>
      <c r="J3094" s="7">
        <v>98.418000000000006</v>
      </c>
      <c r="K3094" s="7">
        <v>126.39</v>
      </c>
      <c r="L3094" s="7">
        <v>122.212</v>
      </c>
      <c r="M3094" s="7">
        <v>101.706</v>
      </c>
      <c r="N3094" s="7">
        <v>97.105999999999995</v>
      </c>
      <c r="O3094" s="7"/>
    </row>
    <row r="3095" spans="1:15" x14ac:dyDescent="0.2">
      <c r="A3095" s="2">
        <v>1</v>
      </c>
      <c r="B3095" s="6" t="s">
        <v>23</v>
      </c>
      <c r="C3095" s="6">
        <v>0</v>
      </c>
      <c r="D3095" s="5" t="s">
        <v>248</v>
      </c>
      <c r="E3095" s="5" t="str">
        <f t="shared" si="756"/>
        <v/>
      </c>
      <c r="F3095" s="5" t="str">
        <f t="shared" si="755"/>
        <v/>
      </c>
      <c r="G3095" s="7">
        <v>78.296000000000006</v>
      </c>
      <c r="H3095" s="7">
        <v>80.956000000000003</v>
      </c>
      <c r="I3095" s="7">
        <v>99.364999999999995</v>
      </c>
      <c r="J3095" s="7">
        <v>99.677999999999997</v>
      </c>
      <c r="K3095" s="7">
        <v>126.90900000000001</v>
      </c>
      <c r="L3095" s="7">
        <v>122.739</v>
      </c>
      <c r="M3095" s="7">
        <v>103.35299999999999</v>
      </c>
      <c r="N3095" s="7">
        <v>102.696</v>
      </c>
      <c r="O3095" s="7"/>
    </row>
    <row r="3096" spans="1:15" x14ac:dyDescent="0.2">
      <c r="A3096" s="2">
        <v>1</v>
      </c>
      <c r="B3096" s="6" t="s">
        <v>24</v>
      </c>
      <c r="C3096" s="6">
        <v>0</v>
      </c>
      <c r="D3096" s="5" t="s">
        <v>248</v>
      </c>
      <c r="E3096" s="5" t="str">
        <f t="shared" si="756"/>
        <v/>
      </c>
      <c r="F3096" s="5" t="str">
        <f t="shared" si="755"/>
        <v/>
      </c>
      <c r="G3096" s="7">
        <v>80.423000000000002</v>
      </c>
      <c r="H3096" s="7">
        <v>84.07</v>
      </c>
      <c r="I3096" s="7">
        <v>106.65600000000001</v>
      </c>
      <c r="J3096" s="7">
        <v>101.67100000000001</v>
      </c>
      <c r="K3096" s="7">
        <v>132.619</v>
      </c>
      <c r="L3096" s="7">
        <v>126.866</v>
      </c>
      <c r="M3096" s="7">
        <v>102.157</v>
      </c>
      <c r="N3096" s="7">
        <v>108.95699999999999</v>
      </c>
      <c r="O3096" s="7"/>
    </row>
    <row r="3097" spans="1:15" x14ac:dyDescent="0.2">
      <c r="A3097" s="2">
        <v>1</v>
      </c>
      <c r="B3097" s="6" t="s">
        <v>25</v>
      </c>
      <c r="C3097" s="6">
        <v>0</v>
      </c>
      <c r="D3097" s="5" t="s">
        <v>248</v>
      </c>
      <c r="E3097" s="5" t="str">
        <f t="shared" si="756"/>
        <v/>
      </c>
      <c r="F3097" s="5" t="str">
        <f t="shared" si="755"/>
        <v/>
      </c>
      <c r="G3097" s="7">
        <v>83.334999999999994</v>
      </c>
      <c r="H3097" s="7">
        <v>86.051000000000002</v>
      </c>
      <c r="I3097" s="7">
        <v>110.53</v>
      </c>
      <c r="J3097" s="7">
        <v>102.899</v>
      </c>
      <c r="K3097" s="7">
        <v>132.63200000000001</v>
      </c>
      <c r="L3097" s="7">
        <v>128.446</v>
      </c>
      <c r="M3097" s="7">
        <v>103.53400000000001</v>
      </c>
      <c r="N3097" s="7">
        <v>114.43600000000001</v>
      </c>
      <c r="O3097" s="7"/>
    </row>
    <row r="3098" spans="1:15" x14ac:dyDescent="0.2">
      <c r="A3098" s="2">
        <v>1</v>
      </c>
      <c r="B3098" s="6" t="s">
        <v>26</v>
      </c>
      <c r="C3098" s="6">
        <v>0</v>
      </c>
      <c r="D3098" s="5" t="s">
        <v>248</v>
      </c>
      <c r="E3098" s="5" t="str">
        <f t="shared" si="756"/>
        <v/>
      </c>
      <c r="F3098" s="5" t="str">
        <f t="shared" si="755"/>
        <v/>
      </c>
      <c r="G3098" s="7">
        <v>89.378</v>
      </c>
      <c r="H3098" s="7">
        <v>90.888000000000005</v>
      </c>
      <c r="I3098" s="7">
        <v>112.672</v>
      </c>
      <c r="J3098" s="7">
        <v>102.416</v>
      </c>
      <c r="K3098" s="7">
        <v>126.063</v>
      </c>
      <c r="L3098" s="7">
        <v>123.968</v>
      </c>
      <c r="M3098" s="7">
        <v>100.479</v>
      </c>
      <c r="N3098" s="7">
        <v>113.212</v>
      </c>
      <c r="O3098" s="7"/>
    </row>
    <row r="3099" spans="1:15" x14ac:dyDescent="0.2">
      <c r="A3099" s="2">
        <v>1</v>
      </c>
      <c r="B3099" s="6" t="s">
        <v>27</v>
      </c>
      <c r="C3099" s="6">
        <v>0</v>
      </c>
      <c r="D3099" s="5" t="s">
        <v>248</v>
      </c>
      <c r="E3099" s="5" t="str">
        <f t="shared" si="756"/>
        <v/>
      </c>
      <c r="F3099" s="5" t="str">
        <f t="shared" si="755"/>
        <v/>
      </c>
      <c r="G3099" s="7">
        <v>97.760999999999996</v>
      </c>
      <c r="H3099" s="7">
        <v>99.650999999999996</v>
      </c>
      <c r="I3099" s="7">
        <v>120.911</v>
      </c>
      <c r="J3099" s="7">
        <v>101.464</v>
      </c>
      <c r="K3099" s="7">
        <v>123.68</v>
      </c>
      <c r="L3099" s="7">
        <v>121.33499999999999</v>
      </c>
      <c r="M3099" s="7">
        <v>97.054000000000002</v>
      </c>
      <c r="N3099" s="7">
        <v>117.349</v>
      </c>
      <c r="O3099" s="7"/>
    </row>
    <row r="3100" spans="1:15" x14ac:dyDescent="0.2">
      <c r="A3100" s="2">
        <v>1</v>
      </c>
      <c r="B3100" s="6" t="s">
        <v>28</v>
      </c>
      <c r="C3100" s="6">
        <v>0</v>
      </c>
      <c r="D3100" s="5" t="s">
        <v>248</v>
      </c>
      <c r="E3100" s="5" t="str">
        <f t="shared" si="756"/>
        <v/>
      </c>
      <c r="F3100" s="5" t="str">
        <f t="shared" si="755"/>
        <v/>
      </c>
      <c r="G3100" s="7">
        <v>97.335999999999999</v>
      </c>
      <c r="H3100" s="7">
        <v>97.072000000000003</v>
      </c>
      <c r="I3100" s="7">
        <v>106.702</v>
      </c>
      <c r="J3100" s="7">
        <v>100.369</v>
      </c>
      <c r="K3100" s="7">
        <v>109.623</v>
      </c>
      <c r="L3100" s="7">
        <v>109.92100000000001</v>
      </c>
      <c r="M3100" s="7">
        <v>103.422</v>
      </c>
      <c r="N3100" s="7">
        <v>110.354</v>
      </c>
      <c r="O3100" s="7"/>
    </row>
    <row r="3101" spans="1:15" x14ac:dyDescent="0.2">
      <c r="A3101" s="2">
        <v>1</v>
      </c>
      <c r="B3101" s="6" t="s">
        <v>29</v>
      </c>
      <c r="C3101" s="6">
        <v>0</v>
      </c>
      <c r="D3101" s="5" t="s">
        <v>248</v>
      </c>
      <c r="E3101" s="5" t="str">
        <f t="shared" si="756"/>
        <v/>
      </c>
      <c r="F3101" s="5" t="str">
        <f t="shared" si="755"/>
        <v/>
      </c>
      <c r="G3101" s="7">
        <v>100</v>
      </c>
      <c r="H3101" s="7">
        <v>100</v>
      </c>
      <c r="I3101" s="7">
        <v>100</v>
      </c>
      <c r="J3101" s="7">
        <v>100</v>
      </c>
      <c r="K3101" s="7">
        <v>100</v>
      </c>
      <c r="L3101" s="7">
        <v>100</v>
      </c>
      <c r="M3101" s="7">
        <v>100</v>
      </c>
      <c r="N3101" s="7">
        <v>100</v>
      </c>
      <c r="O3101" s="7"/>
    </row>
    <row r="3102" spans="1:15" x14ac:dyDescent="0.2">
      <c r="A3102" s="2">
        <v>1</v>
      </c>
      <c r="B3102" s="6" t="s">
        <v>30</v>
      </c>
      <c r="C3102" s="6">
        <v>0</v>
      </c>
      <c r="D3102" s="5" t="s">
        <v>248</v>
      </c>
      <c r="E3102" s="5" t="str">
        <f t="shared" si="756"/>
        <v/>
      </c>
      <c r="F3102" s="5" t="str">
        <f t="shared" si="755"/>
        <v/>
      </c>
      <c r="G3102" s="7">
        <v>106.634</v>
      </c>
      <c r="H3102" s="7">
        <v>106.139</v>
      </c>
      <c r="I3102" s="7">
        <v>101.29300000000001</v>
      </c>
      <c r="J3102" s="7">
        <v>100.267</v>
      </c>
      <c r="K3102" s="7">
        <v>94.992000000000004</v>
      </c>
      <c r="L3102" s="7">
        <v>95.435000000000002</v>
      </c>
      <c r="M3102" s="7">
        <v>96.977000000000004</v>
      </c>
      <c r="N3102" s="7">
        <v>98.231999999999999</v>
      </c>
      <c r="O3102" s="7"/>
    </row>
    <row r="3103" spans="1:15" x14ac:dyDescent="0.2">
      <c r="A3103" s="2">
        <v>1</v>
      </c>
      <c r="B3103" s="6" t="s">
        <v>31</v>
      </c>
      <c r="C3103" s="6">
        <v>0</v>
      </c>
      <c r="D3103" s="5" t="s">
        <v>248</v>
      </c>
      <c r="E3103" s="5" t="str">
        <f t="shared" si="756"/>
        <v/>
      </c>
      <c r="F3103" s="5" t="str">
        <f t="shared" si="755"/>
        <v/>
      </c>
      <c r="G3103" s="7">
        <v>112.31699999999999</v>
      </c>
      <c r="H3103" s="7">
        <v>111.467</v>
      </c>
      <c r="I3103" s="7">
        <v>107.748</v>
      </c>
      <c r="J3103" s="7">
        <v>109.539</v>
      </c>
      <c r="K3103" s="7">
        <v>95.932000000000002</v>
      </c>
      <c r="L3103" s="7">
        <v>96.664000000000001</v>
      </c>
      <c r="M3103" s="7">
        <v>96.802000000000007</v>
      </c>
      <c r="N3103" s="7">
        <v>104.30200000000001</v>
      </c>
      <c r="O3103" s="7"/>
    </row>
    <row r="3104" spans="1:15" x14ac:dyDescent="0.2">
      <c r="A3104" s="2">
        <v>1</v>
      </c>
      <c r="B3104" s="6" t="s">
        <v>32</v>
      </c>
      <c r="C3104" s="6">
        <v>0</v>
      </c>
      <c r="D3104" s="5" t="s">
        <v>248</v>
      </c>
      <c r="E3104" s="5" t="str">
        <f t="shared" si="756"/>
        <v/>
      </c>
      <c r="F3104" s="5" t="str">
        <f t="shared" si="755"/>
        <v/>
      </c>
      <c r="G3104" s="7">
        <v>116.17</v>
      </c>
      <c r="H3104" s="7">
        <v>114.666</v>
      </c>
      <c r="I3104" s="7">
        <v>112.048</v>
      </c>
      <c r="J3104" s="7">
        <v>116.428</v>
      </c>
      <c r="K3104" s="7">
        <v>96.451999999999998</v>
      </c>
      <c r="L3104" s="7">
        <v>97.716999999999999</v>
      </c>
      <c r="M3104" s="7">
        <v>96.765000000000001</v>
      </c>
      <c r="N3104" s="7">
        <v>108.42400000000001</v>
      </c>
      <c r="O3104" s="7"/>
    </row>
    <row r="3105" spans="1:15" x14ac:dyDescent="0.2">
      <c r="A3105" s="2">
        <v>1</v>
      </c>
      <c r="B3105" s="6" t="s">
        <v>33</v>
      </c>
      <c r="C3105" s="6">
        <v>0</v>
      </c>
      <c r="D3105" s="5" t="s">
        <v>248</v>
      </c>
      <c r="E3105" s="5" t="str">
        <f t="shared" si="756"/>
        <v/>
      </c>
      <c r="F3105" s="5" t="str">
        <f t="shared" si="755"/>
        <v/>
      </c>
      <c r="G3105" s="7">
        <v>118.116</v>
      </c>
      <c r="H3105" s="7">
        <v>117.93</v>
      </c>
      <c r="I3105" s="7">
        <v>118.03400000000001</v>
      </c>
      <c r="J3105" s="7">
        <v>119.628</v>
      </c>
      <c r="K3105" s="7">
        <v>99.930999999999997</v>
      </c>
      <c r="L3105" s="7">
        <v>100.08799999999999</v>
      </c>
      <c r="M3105" s="7">
        <v>95.617000000000004</v>
      </c>
      <c r="N3105" s="7">
        <v>112.861</v>
      </c>
      <c r="O3105" s="7"/>
    </row>
    <row r="3106" spans="1:15" x14ac:dyDescent="0.2">
      <c r="A3106" s="2">
        <v>1</v>
      </c>
      <c r="B3106" s="6" t="s">
        <v>34</v>
      </c>
      <c r="C3106" s="6">
        <v>0</v>
      </c>
      <c r="D3106" s="5" t="s">
        <v>248</v>
      </c>
      <c r="E3106" s="5" t="str">
        <f t="shared" si="756"/>
        <v/>
      </c>
      <c r="F3106" s="5" t="str">
        <f t="shared" si="755"/>
        <v/>
      </c>
      <c r="G3106" s="7">
        <v>125.64100000000001</v>
      </c>
      <c r="H3106" s="7">
        <v>125.407</v>
      </c>
      <c r="I3106" s="7">
        <v>122.324</v>
      </c>
      <c r="J3106" s="7">
        <v>122.886</v>
      </c>
      <c r="K3106" s="7">
        <v>97.36</v>
      </c>
      <c r="L3106" s="7">
        <v>97.542000000000002</v>
      </c>
      <c r="M3106" s="7">
        <v>99.046000000000006</v>
      </c>
      <c r="N3106" s="7">
        <v>121.158</v>
      </c>
      <c r="O3106" s="7"/>
    </row>
    <row r="3107" spans="1:15" x14ac:dyDescent="0.2">
      <c r="A3107" s="2">
        <v>1</v>
      </c>
      <c r="B3107" s="6" t="s">
        <v>35</v>
      </c>
      <c r="C3107" s="6">
        <v>0</v>
      </c>
      <c r="D3107" s="5" t="s">
        <v>248</v>
      </c>
      <c r="E3107" s="5" t="str">
        <f t="shared" si="756"/>
        <v/>
      </c>
      <c r="F3107" s="5" t="str">
        <f t="shared" si="755"/>
        <v/>
      </c>
      <c r="G3107" s="7">
        <v>126.08199999999999</v>
      </c>
      <c r="H3107" s="7">
        <v>125.648</v>
      </c>
      <c r="I3107" s="7">
        <v>118.25700000000001</v>
      </c>
      <c r="J3107" s="7">
        <v>133.346</v>
      </c>
      <c r="K3107" s="7">
        <v>93.793000000000006</v>
      </c>
      <c r="L3107" s="7">
        <v>94.117999999999995</v>
      </c>
      <c r="M3107" s="7">
        <v>104.398</v>
      </c>
      <c r="N3107" s="7">
        <v>123.458</v>
      </c>
      <c r="O3107" s="7"/>
    </row>
    <row r="3108" spans="1:15" x14ac:dyDescent="0.2">
      <c r="A3108" s="2">
        <v>1</v>
      </c>
      <c r="B3108" s="6" t="s">
        <v>36</v>
      </c>
      <c r="C3108" s="6">
        <v>0</v>
      </c>
      <c r="D3108" s="5" t="s">
        <v>248</v>
      </c>
      <c r="E3108" s="5" t="str">
        <f t="shared" si="756"/>
        <v/>
      </c>
      <c r="F3108" s="5" t="str">
        <f t="shared" si="755"/>
        <v/>
      </c>
      <c r="G3108" s="7">
        <v>117.51600000000001</v>
      </c>
      <c r="H3108" s="7">
        <v>110.997</v>
      </c>
      <c r="I3108" s="7">
        <v>86.730999999999995</v>
      </c>
      <c r="J3108" s="7">
        <v>129.88800000000001</v>
      </c>
      <c r="K3108" s="7">
        <v>73.804000000000002</v>
      </c>
      <c r="L3108" s="7">
        <v>78.138999999999996</v>
      </c>
      <c r="M3108" s="7">
        <v>114.833</v>
      </c>
      <c r="N3108" s="7">
        <v>99.596999999999994</v>
      </c>
      <c r="O3108" s="7"/>
    </row>
    <row r="3109" spans="1:15" x14ac:dyDescent="0.2">
      <c r="A3109" s="2">
        <v>1</v>
      </c>
      <c r="B3109" s="6" t="s">
        <v>37</v>
      </c>
      <c r="C3109" s="6">
        <v>0</v>
      </c>
      <c r="D3109" s="5" t="s">
        <v>248</v>
      </c>
      <c r="E3109" s="5" t="str">
        <f t="shared" si="756"/>
        <v/>
      </c>
      <c r="F3109" s="5" t="str">
        <f t="shared" si="755"/>
        <v/>
      </c>
      <c r="G3109" s="7">
        <v>128.249</v>
      </c>
      <c r="H3109" s="7">
        <v>126.753</v>
      </c>
      <c r="I3109" s="7">
        <v>99.822000000000003</v>
      </c>
      <c r="J3109" s="7">
        <v>132.02099999999999</v>
      </c>
      <c r="K3109" s="7">
        <v>77.834000000000003</v>
      </c>
      <c r="L3109" s="7">
        <v>78.753</v>
      </c>
      <c r="M3109" s="7">
        <v>105.18300000000001</v>
      </c>
      <c r="N3109" s="7">
        <v>104.995</v>
      </c>
      <c r="O3109" s="7"/>
    </row>
    <row r="3110" spans="1:15" x14ac:dyDescent="0.2">
      <c r="A3110" s="2">
        <v>1</v>
      </c>
      <c r="B3110" s="6" t="s">
        <v>63</v>
      </c>
      <c r="C3110" s="6">
        <v>0</v>
      </c>
      <c r="D3110" s="5" t="s">
        <v>248</v>
      </c>
      <c r="E3110" s="5" t="str">
        <f t="shared" si="756"/>
        <v/>
      </c>
      <c r="F3110" s="5" t="str">
        <f t="shared" si="755"/>
        <v/>
      </c>
      <c r="G3110" s="7">
        <v>130.215</v>
      </c>
      <c r="H3110" s="7">
        <v>131.30500000000001</v>
      </c>
      <c r="I3110" s="7">
        <v>109.97799999999999</v>
      </c>
      <c r="J3110" s="7">
        <v>137.13900000000001</v>
      </c>
      <c r="K3110" s="7">
        <v>84.457999999999998</v>
      </c>
      <c r="L3110" s="7">
        <v>83.757999999999996</v>
      </c>
      <c r="M3110" s="7">
        <v>100.849</v>
      </c>
      <c r="N3110" s="7">
        <v>110.911</v>
      </c>
      <c r="O3110" s="7"/>
    </row>
    <row r="3111" spans="1:15" x14ac:dyDescent="0.2">
      <c r="A3111" s="2">
        <v>0</v>
      </c>
      <c r="B3111" s="5" t="s">
        <v>247</v>
      </c>
      <c r="C3111" s="6" t="s">
        <v>0</v>
      </c>
      <c r="E3111" s="5" t="str">
        <f t="shared" si="756"/>
        <v/>
      </c>
      <c r="F3111" s="5" t="str">
        <f t="shared" si="755"/>
        <v/>
      </c>
    </row>
    <row r="3112" spans="1:15" x14ac:dyDescent="0.2">
      <c r="A3112" s="2">
        <v>1</v>
      </c>
      <c r="B3112" s="6" t="s">
        <v>13</v>
      </c>
      <c r="C3112" s="6">
        <v>0</v>
      </c>
      <c r="D3112" s="5" t="s">
        <v>249</v>
      </c>
      <c r="E3112" s="5" t="str">
        <f t="shared" si="756"/>
        <v/>
      </c>
      <c r="F3112" s="5" t="str">
        <f t="shared" si="755"/>
        <v/>
      </c>
      <c r="G3112" s="7">
        <v>68.757999999999996</v>
      </c>
      <c r="H3112" s="7">
        <v>68.561999999999998</v>
      </c>
      <c r="I3112" s="7">
        <v>80.480999999999995</v>
      </c>
      <c r="J3112" s="7">
        <v>81.388999999999996</v>
      </c>
      <c r="K3112" s="7">
        <v>117.04900000000001</v>
      </c>
      <c r="L3112" s="7">
        <v>117.384</v>
      </c>
      <c r="M3112" s="7">
        <v>90.656000000000006</v>
      </c>
      <c r="N3112" s="7">
        <v>72.960999999999999</v>
      </c>
      <c r="O3112" s="7"/>
    </row>
    <row r="3113" spans="1:15" x14ac:dyDescent="0.2">
      <c r="A3113" s="2">
        <v>1</v>
      </c>
      <c r="B3113" s="6" t="s">
        <v>15</v>
      </c>
      <c r="C3113" s="6">
        <v>0</v>
      </c>
      <c r="D3113" s="5" t="s">
        <v>249</v>
      </c>
      <c r="E3113" s="5" t="str">
        <f t="shared" si="756"/>
        <v/>
      </c>
      <c r="F3113" s="5" t="str">
        <f t="shared" si="755"/>
        <v/>
      </c>
      <c r="G3113" s="7">
        <v>72.852999999999994</v>
      </c>
      <c r="H3113" s="7">
        <v>73.631</v>
      </c>
      <c r="I3113" s="7">
        <v>83.456999999999994</v>
      </c>
      <c r="J3113" s="7">
        <v>85.71</v>
      </c>
      <c r="K3113" s="7">
        <v>114.55500000000001</v>
      </c>
      <c r="L3113" s="7">
        <v>113.345</v>
      </c>
      <c r="M3113" s="7">
        <v>92.111000000000004</v>
      </c>
      <c r="N3113" s="7">
        <v>76.873000000000005</v>
      </c>
      <c r="O3113" s="7"/>
    </row>
    <row r="3114" spans="1:15" x14ac:dyDescent="0.2">
      <c r="A3114" s="2">
        <v>1</v>
      </c>
      <c r="B3114" s="6" t="s">
        <v>16</v>
      </c>
      <c r="C3114" s="6">
        <v>0</v>
      </c>
      <c r="D3114" s="5" t="s">
        <v>249</v>
      </c>
      <c r="E3114" s="5" t="str">
        <f t="shared" si="756"/>
        <v/>
      </c>
      <c r="F3114" s="5" t="str">
        <f t="shared" si="755"/>
        <v/>
      </c>
      <c r="G3114" s="7">
        <v>73.09</v>
      </c>
      <c r="H3114" s="7">
        <v>73.353999999999999</v>
      </c>
      <c r="I3114" s="7">
        <v>84.367000000000004</v>
      </c>
      <c r="J3114" s="7">
        <v>90.85</v>
      </c>
      <c r="K3114" s="7">
        <v>115.429</v>
      </c>
      <c r="L3114" s="7">
        <v>115.01300000000001</v>
      </c>
      <c r="M3114" s="7">
        <v>97.591999999999999</v>
      </c>
      <c r="N3114" s="7">
        <v>82.334999999999994</v>
      </c>
      <c r="O3114" s="7"/>
    </row>
    <row r="3115" spans="1:15" x14ac:dyDescent="0.2">
      <c r="A3115" s="2">
        <v>1</v>
      </c>
      <c r="B3115" s="6" t="s">
        <v>17</v>
      </c>
      <c r="C3115" s="6">
        <v>0</v>
      </c>
      <c r="D3115" s="5" t="s">
        <v>249</v>
      </c>
      <c r="E3115" s="5" t="str">
        <f t="shared" si="756"/>
        <v/>
      </c>
      <c r="F3115" s="5" t="str">
        <f t="shared" si="755"/>
        <v/>
      </c>
      <c r="G3115" s="7">
        <v>71.650999999999996</v>
      </c>
      <c r="H3115" s="7">
        <v>71.616</v>
      </c>
      <c r="I3115" s="7">
        <v>80.733000000000004</v>
      </c>
      <c r="J3115" s="7">
        <v>92.257000000000005</v>
      </c>
      <c r="K3115" s="7">
        <v>112.67700000000001</v>
      </c>
      <c r="L3115" s="7">
        <v>112.73</v>
      </c>
      <c r="M3115" s="7">
        <v>103.45399999999999</v>
      </c>
      <c r="N3115" s="7">
        <v>83.522000000000006</v>
      </c>
      <c r="O3115" s="7"/>
    </row>
    <row r="3116" spans="1:15" x14ac:dyDescent="0.2">
      <c r="A3116" s="2">
        <v>1</v>
      </c>
      <c r="B3116" s="6" t="s">
        <v>18</v>
      </c>
      <c r="C3116" s="6">
        <v>0</v>
      </c>
      <c r="D3116" s="5" t="s">
        <v>249</v>
      </c>
      <c r="E3116" s="5" t="str">
        <f t="shared" si="756"/>
        <v/>
      </c>
      <c r="F3116" s="5" t="str">
        <f t="shared" si="755"/>
        <v/>
      </c>
      <c r="G3116" s="7">
        <v>69.647999999999996</v>
      </c>
      <c r="H3116" s="7">
        <v>69.703000000000003</v>
      </c>
      <c r="I3116" s="7">
        <v>75.700999999999993</v>
      </c>
      <c r="J3116" s="7">
        <v>92.418000000000006</v>
      </c>
      <c r="K3116" s="7">
        <v>108.691</v>
      </c>
      <c r="L3116" s="7">
        <v>108.604</v>
      </c>
      <c r="M3116" s="7">
        <v>110.581</v>
      </c>
      <c r="N3116" s="7">
        <v>83.710999999999999</v>
      </c>
      <c r="O3116" s="7"/>
    </row>
    <row r="3117" spans="1:15" x14ac:dyDescent="0.2">
      <c r="A3117" s="2">
        <v>1</v>
      </c>
      <c r="B3117" s="6" t="s">
        <v>19</v>
      </c>
      <c r="C3117" s="6">
        <v>0</v>
      </c>
      <c r="D3117" s="5" t="s">
        <v>249</v>
      </c>
      <c r="E3117" s="5" t="str">
        <f t="shared" si="756"/>
        <v/>
      </c>
      <c r="F3117" s="5" t="str">
        <f t="shared" si="755"/>
        <v/>
      </c>
      <c r="G3117" s="7">
        <v>74.215000000000003</v>
      </c>
      <c r="H3117" s="7">
        <v>74.433000000000007</v>
      </c>
      <c r="I3117" s="7">
        <v>80.119</v>
      </c>
      <c r="J3117" s="7">
        <v>92.397000000000006</v>
      </c>
      <c r="K3117" s="7">
        <v>107.955</v>
      </c>
      <c r="L3117" s="7">
        <v>107.63800000000001</v>
      </c>
      <c r="M3117" s="7">
        <v>104.65900000000001</v>
      </c>
      <c r="N3117" s="7">
        <v>83.852000000000004</v>
      </c>
      <c r="O3117" s="7"/>
    </row>
    <row r="3118" spans="1:15" x14ac:dyDescent="0.2">
      <c r="A3118" s="2">
        <v>1</v>
      </c>
      <c r="B3118" s="6" t="s">
        <v>20</v>
      </c>
      <c r="C3118" s="6">
        <v>0</v>
      </c>
      <c r="D3118" s="5" t="s">
        <v>249</v>
      </c>
      <c r="E3118" s="5" t="str">
        <f t="shared" si="756"/>
        <v/>
      </c>
      <c r="F3118" s="5" t="str">
        <f t="shared" si="755"/>
        <v/>
      </c>
      <c r="G3118" s="7">
        <v>75.965999999999994</v>
      </c>
      <c r="H3118" s="7">
        <v>78.034000000000006</v>
      </c>
      <c r="I3118" s="7">
        <v>85.227999999999994</v>
      </c>
      <c r="J3118" s="7">
        <v>92.531000000000006</v>
      </c>
      <c r="K3118" s="7">
        <v>112.191</v>
      </c>
      <c r="L3118" s="7">
        <v>109.21899999999999</v>
      </c>
      <c r="M3118" s="7">
        <v>101.752</v>
      </c>
      <c r="N3118" s="7">
        <v>86.721000000000004</v>
      </c>
      <c r="O3118" s="7"/>
    </row>
    <row r="3119" spans="1:15" x14ac:dyDescent="0.2">
      <c r="A3119" s="2">
        <v>1</v>
      </c>
      <c r="B3119" s="6" t="s">
        <v>21</v>
      </c>
      <c r="C3119" s="6">
        <v>0</v>
      </c>
      <c r="D3119" s="5" t="s">
        <v>249</v>
      </c>
      <c r="E3119" s="5" t="str">
        <f t="shared" si="756"/>
        <v/>
      </c>
      <c r="F3119" s="5" t="str">
        <f t="shared" si="755"/>
        <v/>
      </c>
      <c r="G3119" s="7">
        <v>75.221000000000004</v>
      </c>
      <c r="H3119" s="7">
        <v>78.738</v>
      </c>
      <c r="I3119" s="7">
        <v>91.043999999999997</v>
      </c>
      <c r="J3119" s="7">
        <v>94.438999999999993</v>
      </c>
      <c r="K3119" s="7">
        <v>121.035</v>
      </c>
      <c r="L3119" s="7">
        <v>115.628</v>
      </c>
      <c r="M3119" s="7">
        <v>100.08199999999999</v>
      </c>
      <c r="N3119" s="7">
        <v>91.117999999999995</v>
      </c>
      <c r="O3119" s="7"/>
    </row>
    <row r="3120" spans="1:15" x14ac:dyDescent="0.2">
      <c r="A3120" s="2">
        <v>1</v>
      </c>
      <c r="B3120" s="6" t="s">
        <v>22</v>
      </c>
      <c r="C3120" s="6">
        <v>0</v>
      </c>
      <c r="D3120" s="5" t="s">
        <v>249</v>
      </c>
      <c r="E3120" s="5" t="str">
        <f t="shared" si="756"/>
        <v/>
      </c>
      <c r="F3120" s="5" t="str">
        <f t="shared" si="755"/>
        <v/>
      </c>
      <c r="G3120" s="7">
        <v>75.542000000000002</v>
      </c>
      <c r="H3120" s="7">
        <v>78.123999999999995</v>
      </c>
      <c r="I3120" s="7">
        <v>95.477000000000004</v>
      </c>
      <c r="J3120" s="7">
        <v>98.418000000000006</v>
      </c>
      <c r="K3120" s="7">
        <v>126.39</v>
      </c>
      <c r="L3120" s="7">
        <v>122.212</v>
      </c>
      <c r="M3120" s="7">
        <v>101.706</v>
      </c>
      <c r="N3120" s="7">
        <v>97.105999999999995</v>
      </c>
      <c r="O3120" s="7"/>
    </row>
    <row r="3121" spans="1:15" x14ac:dyDescent="0.2">
      <c r="A3121" s="2">
        <v>1</v>
      </c>
      <c r="B3121" s="6" t="s">
        <v>23</v>
      </c>
      <c r="C3121" s="6">
        <v>0</v>
      </c>
      <c r="D3121" s="5" t="s">
        <v>249</v>
      </c>
      <c r="E3121" s="5" t="str">
        <f t="shared" si="756"/>
        <v/>
      </c>
      <c r="F3121" s="5" t="str">
        <f t="shared" si="755"/>
        <v/>
      </c>
      <c r="G3121" s="7">
        <v>78.296000000000006</v>
      </c>
      <c r="H3121" s="7">
        <v>80.956000000000003</v>
      </c>
      <c r="I3121" s="7">
        <v>99.364999999999995</v>
      </c>
      <c r="J3121" s="7">
        <v>99.677999999999997</v>
      </c>
      <c r="K3121" s="7">
        <v>126.90900000000001</v>
      </c>
      <c r="L3121" s="7">
        <v>122.739</v>
      </c>
      <c r="M3121" s="7">
        <v>103.35299999999999</v>
      </c>
      <c r="N3121" s="7">
        <v>102.696</v>
      </c>
      <c r="O3121" s="7"/>
    </row>
    <row r="3122" spans="1:15" x14ac:dyDescent="0.2">
      <c r="A3122" s="2">
        <v>1</v>
      </c>
      <c r="B3122" s="6" t="s">
        <v>24</v>
      </c>
      <c r="C3122" s="6">
        <v>0</v>
      </c>
      <c r="D3122" s="5" t="s">
        <v>249</v>
      </c>
      <c r="E3122" s="5" t="str">
        <f t="shared" si="756"/>
        <v/>
      </c>
      <c r="F3122" s="5" t="str">
        <f t="shared" si="755"/>
        <v/>
      </c>
      <c r="G3122" s="7">
        <v>80.423000000000002</v>
      </c>
      <c r="H3122" s="7">
        <v>84.07</v>
      </c>
      <c r="I3122" s="7">
        <v>106.65600000000001</v>
      </c>
      <c r="J3122" s="7">
        <v>101.67100000000001</v>
      </c>
      <c r="K3122" s="7">
        <v>132.619</v>
      </c>
      <c r="L3122" s="7">
        <v>126.866</v>
      </c>
      <c r="M3122" s="7">
        <v>102.157</v>
      </c>
      <c r="N3122" s="7">
        <v>108.95699999999999</v>
      </c>
      <c r="O3122" s="7"/>
    </row>
    <row r="3123" spans="1:15" x14ac:dyDescent="0.2">
      <c r="A3123" s="2">
        <v>1</v>
      </c>
      <c r="B3123" s="6" t="s">
        <v>25</v>
      </c>
      <c r="C3123" s="6">
        <v>0</v>
      </c>
      <c r="D3123" s="5" t="s">
        <v>249</v>
      </c>
      <c r="E3123" s="5" t="str">
        <f t="shared" si="756"/>
        <v/>
      </c>
      <c r="F3123" s="5" t="str">
        <f t="shared" si="755"/>
        <v/>
      </c>
      <c r="G3123" s="7">
        <v>83.334999999999994</v>
      </c>
      <c r="H3123" s="7">
        <v>86.051000000000002</v>
      </c>
      <c r="I3123" s="7">
        <v>110.53</v>
      </c>
      <c r="J3123" s="7">
        <v>102.899</v>
      </c>
      <c r="K3123" s="7">
        <v>132.63200000000001</v>
      </c>
      <c r="L3123" s="7">
        <v>128.446</v>
      </c>
      <c r="M3123" s="7">
        <v>103.53400000000001</v>
      </c>
      <c r="N3123" s="7">
        <v>114.43600000000001</v>
      </c>
      <c r="O3123" s="7"/>
    </row>
    <row r="3124" spans="1:15" x14ac:dyDescent="0.2">
      <c r="A3124" s="2">
        <v>1</v>
      </c>
      <c r="B3124" s="6" t="s">
        <v>26</v>
      </c>
      <c r="C3124" s="6">
        <v>0</v>
      </c>
      <c r="D3124" s="5" t="s">
        <v>249</v>
      </c>
      <c r="E3124" s="5" t="str">
        <f t="shared" si="756"/>
        <v/>
      </c>
      <c r="F3124" s="5" t="str">
        <f t="shared" si="755"/>
        <v/>
      </c>
      <c r="G3124" s="7">
        <v>89.378</v>
      </c>
      <c r="H3124" s="7">
        <v>90.888000000000005</v>
      </c>
      <c r="I3124" s="7">
        <v>112.672</v>
      </c>
      <c r="J3124" s="7">
        <v>102.416</v>
      </c>
      <c r="K3124" s="7">
        <v>126.063</v>
      </c>
      <c r="L3124" s="7">
        <v>123.968</v>
      </c>
      <c r="M3124" s="7">
        <v>100.479</v>
      </c>
      <c r="N3124" s="7">
        <v>113.212</v>
      </c>
      <c r="O3124" s="7"/>
    </row>
    <row r="3125" spans="1:15" x14ac:dyDescent="0.2">
      <c r="A3125" s="2">
        <v>1</v>
      </c>
      <c r="B3125" s="6" t="s">
        <v>27</v>
      </c>
      <c r="C3125" s="6">
        <v>0</v>
      </c>
      <c r="D3125" s="5" t="s">
        <v>249</v>
      </c>
      <c r="E3125" s="5" t="str">
        <f t="shared" si="756"/>
        <v/>
      </c>
      <c r="F3125" s="5" t="str">
        <f t="shared" si="755"/>
        <v/>
      </c>
      <c r="G3125" s="7">
        <v>97.760999999999996</v>
      </c>
      <c r="H3125" s="7">
        <v>99.650999999999996</v>
      </c>
      <c r="I3125" s="7">
        <v>120.911</v>
      </c>
      <c r="J3125" s="7">
        <v>101.464</v>
      </c>
      <c r="K3125" s="7">
        <v>123.68</v>
      </c>
      <c r="L3125" s="7">
        <v>121.33499999999999</v>
      </c>
      <c r="M3125" s="7">
        <v>97.054000000000002</v>
      </c>
      <c r="N3125" s="7">
        <v>117.349</v>
      </c>
      <c r="O3125" s="7"/>
    </row>
    <row r="3126" spans="1:15" x14ac:dyDescent="0.2">
      <c r="A3126" s="2">
        <v>1</v>
      </c>
      <c r="B3126" s="6" t="s">
        <v>28</v>
      </c>
      <c r="C3126" s="6">
        <v>0</v>
      </c>
      <c r="D3126" s="5" t="s">
        <v>249</v>
      </c>
      <c r="E3126" s="5" t="str">
        <f t="shared" si="756"/>
        <v/>
      </c>
      <c r="F3126" s="5" t="str">
        <f t="shared" si="755"/>
        <v/>
      </c>
      <c r="G3126" s="7">
        <v>97.335999999999999</v>
      </c>
      <c r="H3126" s="7">
        <v>97.072000000000003</v>
      </c>
      <c r="I3126" s="7">
        <v>106.702</v>
      </c>
      <c r="J3126" s="7">
        <v>100.369</v>
      </c>
      <c r="K3126" s="7">
        <v>109.623</v>
      </c>
      <c r="L3126" s="7">
        <v>109.92100000000001</v>
      </c>
      <c r="M3126" s="7">
        <v>103.422</v>
      </c>
      <c r="N3126" s="7">
        <v>110.354</v>
      </c>
      <c r="O3126" s="7"/>
    </row>
    <row r="3127" spans="1:15" x14ac:dyDescent="0.2">
      <c r="A3127" s="2">
        <v>1</v>
      </c>
      <c r="B3127" s="6" t="s">
        <v>29</v>
      </c>
      <c r="C3127" s="6">
        <v>0</v>
      </c>
      <c r="D3127" s="5" t="s">
        <v>249</v>
      </c>
      <c r="E3127" s="5" t="str">
        <f t="shared" si="756"/>
        <v/>
      </c>
      <c r="F3127" s="5" t="str">
        <f t="shared" si="755"/>
        <v/>
      </c>
      <c r="G3127" s="7">
        <v>100</v>
      </c>
      <c r="H3127" s="7">
        <v>100</v>
      </c>
      <c r="I3127" s="7">
        <v>100</v>
      </c>
      <c r="J3127" s="7">
        <v>100</v>
      </c>
      <c r="K3127" s="7">
        <v>100</v>
      </c>
      <c r="L3127" s="7">
        <v>100</v>
      </c>
      <c r="M3127" s="7">
        <v>100</v>
      </c>
      <c r="N3127" s="7">
        <v>100</v>
      </c>
      <c r="O3127" s="7"/>
    </row>
    <row r="3128" spans="1:15" x14ac:dyDescent="0.2">
      <c r="A3128" s="2">
        <v>1</v>
      </c>
      <c r="B3128" s="6" t="s">
        <v>30</v>
      </c>
      <c r="C3128" s="6">
        <v>0</v>
      </c>
      <c r="D3128" s="5" t="s">
        <v>249</v>
      </c>
      <c r="E3128" s="5" t="str">
        <f t="shared" si="756"/>
        <v/>
      </c>
      <c r="F3128" s="5" t="str">
        <f t="shared" si="755"/>
        <v/>
      </c>
      <c r="G3128" s="7">
        <v>106.634</v>
      </c>
      <c r="H3128" s="7">
        <v>106.139</v>
      </c>
      <c r="I3128" s="7">
        <v>101.29300000000001</v>
      </c>
      <c r="J3128" s="7">
        <v>100.267</v>
      </c>
      <c r="K3128" s="7">
        <v>94.992000000000004</v>
      </c>
      <c r="L3128" s="7">
        <v>95.435000000000002</v>
      </c>
      <c r="M3128" s="7">
        <v>96.977000000000004</v>
      </c>
      <c r="N3128" s="7">
        <v>98.231999999999999</v>
      </c>
      <c r="O3128" s="7"/>
    </row>
    <row r="3129" spans="1:15" x14ac:dyDescent="0.2">
      <c r="A3129" s="2">
        <v>1</v>
      </c>
      <c r="B3129" s="6" t="s">
        <v>31</v>
      </c>
      <c r="C3129" s="6">
        <v>0</v>
      </c>
      <c r="D3129" s="5" t="s">
        <v>249</v>
      </c>
      <c r="E3129" s="5" t="str">
        <f t="shared" si="756"/>
        <v/>
      </c>
      <c r="F3129" s="5" t="str">
        <f t="shared" si="755"/>
        <v/>
      </c>
      <c r="G3129" s="7">
        <v>112.31699999999999</v>
      </c>
      <c r="H3129" s="7">
        <v>111.467</v>
      </c>
      <c r="I3129" s="7">
        <v>107.748</v>
      </c>
      <c r="J3129" s="7">
        <v>109.539</v>
      </c>
      <c r="K3129" s="7">
        <v>95.932000000000002</v>
      </c>
      <c r="L3129" s="7">
        <v>96.664000000000001</v>
      </c>
      <c r="M3129" s="7">
        <v>96.802000000000007</v>
      </c>
      <c r="N3129" s="7">
        <v>104.30200000000001</v>
      </c>
      <c r="O3129" s="7"/>
    </row>
    <row r="3130" spans="1:15" x14ac:dyDescent="0.2">
      <c r="A3130" s="2">
        <v>1</v>
      </c>
      <c r="B3130" s="6" t="s">
        <v>32</v>
      </c>
      <c r="C3130" s="6">
        <v>0</v>
      </c>
      <c r="D3130" s="5" t="s">
        <v>249</v>
      </c>
      <c r="E3130" s="5" t="str">
        <f t="shared" si="756"/>
        <v/>
      </c>
      <c r="F3130" s="5" t="str">
        <f t="shared" si="755"/>
        <v/>
      </c>
      <c r="G3130" s="7">
        <v>116.17</v>
      </c>
      <c r="H3130" s="7">
        <v>114.666</v>
      </c>
      <c r="I3130" s="7">
        <v>112.048</v>
      </c>
      <c r="J3130" s="7">
        <v>116.428</v>
      </c>
      <c r="K3130" s="7">
        <v>96.451999999999998</v>
      </c>
      <c r="L3130" s="7">
        <v>97.716999999999999</v>
      </c>
      <c r="M3130" s="7">
        <v>96.765000000000001</v>
      </c>
      <c r="N3130" s="7">
        <v>108.42400000000001</v>
      </c>
      <c r="O3130" s="7"/>
    </row>
    <row r="3131" spans="1:15" x14ac:dyDescent="0.2">
      <c r="A3131" s="2">
        <v>1</v>
      </c>
      <c r="B3131" s="6" t="s">
        <v>33</v>
      </c>
      <c r="C3131" s="6">
        <v>0</v>
      </c>
      <c r="D3131" s="5" t="s">
        <v>249</v>
      </c>
      <c r="E3131" s="5" t="str">
        <f t="shared" si="756"/>
        <v/>
      </c>
      <c r="F3131" s="5" t="str">
        <f t="shared" si="755"/>
        <v/>
      </c>
      <c r="G3131" s="7">
        <v>118.116</v>
      </c>
      <c r="H3131" s="7">
        <v>117.93</v>
      </c>
      <c r="I3131" s="7">
        <v>118.03400000000001</v>
      </c>
      <c r="J3131" s="7">
        <v>119.628</v>
      </c>
      <c r="K3131" s="7">
        <v>99.930999999999997</v>
      </c>
      <c r="L3131" s="7">
        <v>100.08799999999999</v>
      </c>
      <c r="M3131" s="7">
        <v>95.617000000000004</v>
      </c>
      <c r="N3131" s="7">
        <v>112.861</v>
      </c>
      <c r="O3131" s="7"/>
    </row>
    <row r="3132" spans="1:15" x14ac:dyDescent="0.2">
      <c r="A3132" s="2">
        <v>1</v>
      </c>
      <c r="B3132" s="6" t="s">
        <v>34</v>
      </c>
      <c r="C3132" s="6">
        <v>0</v>
      </c>
      <c r="D3132" s="5" t="s">
        <v>249</v>
      </c>
      <c r="E3132" s="5" t="str">
        <f t="shared" si="756"/>
        <v/>
      </c>
      <c r="F3132" s="5" t="str">
        <f t="shared" si="755"/>
        <v/>
      </c>
      <c r="G3132" s="7">
        <v>125.64100000000001</v>
      </c>
      <c r="H3132" s="7">
        <v>125.407</v>
      </c>
      <c r="I3132" s="7">
        <v>122.324</v>
      </c>
      <c r="J3132" s="7">
        <v>122.886</v>
      </c>
      <c r="K3132" s="7">
        <v>97.36</v>
      </c>
      <c r="L3132" s="7">
        <v>97.542000000000002</v>
      </c>
      <c r="M3132" s="7">
        <v>99.046000000000006</v>
      </c>
      <c r="N3132" s="7">
        <v>121.158</v>
      </c>
      <c r="O3132" s="7"/>
    </row>
    <row r="3133" spans="1:15" x14ac:dyDescent="0.2">
      <c r="A3133" s="2">
        <v>1</v>
      </c>
      <c r="B3133" s="6" t="s">
        <v>35</v>
      </c>
      <c r="C3133" s="6">
        <v>0</v>
      </c>
      <c r="D3133" s="5" t="s">
        <v>249</v>
      </c>
      <c r="E3133" s="5" t="str">
        <f t="shared" si="756"/>
        <v/>
      </c>
      <c r="F3133" s="5" t="str">
        <f t="shared" si="755"/>
        <v/>
      </c>
      <c r="G3133" s="7">
        <v>126.08199999999999</v>
      </c>
      <c r="H3133" s="7">
        <v>125.648</v>
      </c>
      <c r="I3133" s="7">
        <v>118.25700000000001</v>
      </c>
      <c r="J3133" s="7">
        <v>133.346</v>
      </c>
      <c r="K3133" s="7">
        <v>93.793000000000006</v>
      </c>
      <c r="L3133" s="7">
        <v>94.117999999999995</v>
      </c>
      <c r="M3133" s="7">
        <v>104.398</v>
      </c>
      <c r="N3133" s="7">
        <v>123.458</v>
      </c>
      <c r="O3133" s="7"/>
    </row>
    <row r="3134" spans="1:15" x14ac:dyDescent="0.2">
      <c r="A3134" s="2">
        <v>1</v>
      </c>
      <c r="B3134" s="6" t="s">
        <v>36</v>
      </c>
      <c r="C3134" s="6">
        <v>0</v>
      </c>
      <c r="D3134" s="5" t="s">
        <v>249</v>
      </c>
      <c r="E3134" s="5" t="str">
        <f t="shared" si="756"/>
        <v/>
      </c>
      <c r="F3134" s="5" t="str">
        <f t="shared" si="755"/>
        <v/>
      </c>
      <c r="G3134" s="7">
        <v>117.51600000000001</v>
      </c>
      <c r="H3134" s="7">
        <v>110.997</v>
      </c>
      <c r="I3134" s="7">
        <v>86.730999999999995</v>
      </c>
      <c r="J3134" s="7">
        <v>129.88800000000001</v>
      </c>
      <c r="K3134" s="7">
        <v>73.804000000000002</v>
      </c>
      <c r="L3134" s="7">
        <v>78.138999999999996</v>
      </c>
      <c r="M3134" s="7">
        <v>114.833</v>
      </c>
      <c r="N3134" s="7">
        <v>99.596999999999994</v>
      </c>
      <c r="O3134" s="7"/>
    </row>
    <row r="3135" spans="1:15" x14ac:dyDescent="0.2">
      <c r="A3135" s="2">
        <v>1</v>
      </c>
      <c r="B3135" s="6" t="s">
        <v>37</v>
      </c>
      <c r="C3135" s="6">
        <v>0</v>
      </c>
      <c r="D3135" s="5" t="s">
        <v>249</v>
      </c>
      <c r="E3135" s="5" t="str">
        <f t="shared" si="756"/>
        <v/>
      </c>
      <c r="F3135" s="5" t="str">
        <f t="shared" si="755"/>
        <v/>
      </c>
      <c r="G3135" s="7">
        <v>128.249</v>
      </c>
      <c r="H3135" s="7">
        <v>126.753</v>
      </c>
      <c r="I3135" s="7">
        <v>99.822000000000003</v>
      </c>
      <c r="J3135" s="7">
        <v>132.02099999999999</v>
      </c>
      <c r="K3135" s="7">
        <v>77.834000000000003</v>
      </c>
      <c r="L3135" s="7">
        <v>78.753</v>
      </c>
      <c r="M3135" s="7">
        <v>105.18300000000001</v>
      </c>
      <c r="N3135" s="7">
        <v>104.995</v>
      </c>
      <c r="O3135" s="7"/>
    </row>
    <row r="3136" spans="1:15" x14ac:dyDescent="0.2">
      <c r="A3136" s="2">
        <v>1</v>
      </c>
      <c r="B3136" s="6" t="s">
        <v>63</v>
      </c>
      <c r="C3136" s="6">
        <v>0</v>
      </c>
      <c r="D3136" s="5" t="s">
        <v>249</v>
      </c>
      <c r="E3136" s="5" t="str">
        <f t="shared" si="756"/>
        <v/>
      </c>
      <c r="F3136" s="5" t="str">
        <f t="shared" si="755"/>
        <v/>
      </c>
      <c r="G3136" s="7">
        <v>130.215</v>
      </c>
      <c r="H3136" s="7">
        <v>131.30500000000001</v>
      </c>
      <c r="I3136" s="7">
        <v>109.97799999999999</v>
      </c>
      <c r="J3136" s="7">
        <v>137.13900000000001</v>
      </c>
      <c r="K3136" s="7">
        <v>84.457999999999998</v>
      </c>
      <c r="L3136" s="7">
        <v>83.757999999999996</v>
      </c>
      <c r="M3136" s="7">
        <v>100.849</v>
      </c>
      <c r="N3136" s="7">
        <v>110.911</v>
      </c>
      <c r="O3136" s="7"/>
    </row>
    <row r="3137" spans="1:15" x14ac:dyDescent="0.2">
      <c r="A3137" s="2">
        <v>0</v>
      </c>
      <c r="B3137" s="5" t="s">
        <v>250</v>
      </c>
      <c r="C3137" s="6" t="s">
        <v>0</v>
      </c>
      <c r="E3137" s="5" t="str">
        <f t="shared" si="756"/>
        <v/>
      </c>
      <c r="F3137" s="5" t="str">
        <f t="shared" si="755"/>
        <v/>
      </c>
    </row>
    <row r="3138" spans="1:15" x14ac:dyDescent="0.2">
      <c r="A3138" s="2">
        <v>1</v>
      </c>
      <c r="B3138" s="6" t="s">
        <v>13</v>
      </c>
      <c r="C3138" s="6">
        <v>0</v>
      </c>
      <c r="D3138" s="5" t="s">
        <v>251</v>
      </c>
      <c r="E3138" s="5" t="str">
        <f t="shared" si="756"/>
        <v/>
      </c>
      <c r="F3138" s="5" t="str">
        <f t="shared" si="755"/>
        <v/>
      </c>
      <c r="G3138" s="7">
        <v>76.149000000000001</v>
      </c>
      <c r="H3138" s="7">
        <v>75.647999999999996</v>
      </c>
      <c r="I3138" s="7">
        <v>91.832999999999998</v>
      </c>
      <c r="J3138" s="7">
        <v>67.873000000000005</v>
      </c>
      <c r="K3138" s="7">
        <v>120.59699999999999</v>
      </c>
      <c r="L3138" s="7">
        <v>121.395</v>
      </c>
      <c r="M3138" s="7">
        <v>74.236999999999995</v>
      </c>
      <c r="N3138" s="7">
        <v>68.174000000000007</v>
      </c>
      <c r="O3138" s="7"/>
    </row>
    <row r="3139" spans="1:15" x14ac:dyDescent="0.2">
      <c r="A3139" s="2">
        <v>1</v>
      </c>
      <c r="B3139" s="6" t="s">
        <v>15</v>
      </c>
      <c r="C3139" s="6">
        <v>0</v>
      </c>
      <c r="D3139" s="5" t="s">
        <v>251</v>
      </c>
      <c r="E3139" s="5" t="str">
        <f t="shared" si="756"/>
        <v/>
      </c>
      <c r="F3139" s="5" t="str">
        <f t="shared" si="755"/>
        <v/>
      </c>
      <c r="G3139" s="7">
        <v>75.581999999999994</v>
      </c>
      <c r="H3139" s="7">
        <v>75.179000000000002</v>
      </c>
      <c r="I3139" s="7">
        <v>94.177999999999997</v>
      </c>
      <c r="J3139" s="7">
        <v>70.69</v>
      </c>
      <c r="K3139" s="7">
        <v>124.605</v>
      </c>
      <c r="L3139" s="7">
        <v>125.271</v>
      </c>
      <c r="M3139" s="7">
        <v>78.247</v>
      </c>
      <c r="N3139" s="7">
        <v>73.691000000000003</v>
      </c>
      <c r="O3139" s="7"/>
    </row>
    <row r="3140" spans="1:15" x14ac:dyDescent="0.2">
      <c r="A3140" s="2">
        <v>1</v>
      </c>
      <c r="B3140" s="6" t="s">
        <v>16</v>
      </c>
      <c r="C3140" s="6">
        <v>0</v>
      </c>
      <c r="D3140" s="5" t="s">
        <v>251</v>
      </c>
      <c r="E3140" s="5" t="str">
        <f t="shared" si="756"/>
        <v/>
      </c>
      <c r="F3140" s="5" t="str">
        <f t="shared" si="755"/>
        <v/>
      </c>
      <c r="G3140" s="7">
        <v>77.756</v>
      </c>
      <c r="H3140" s="7">
        <v>77.331999999999994</v>
      </c>
      <c r="I3140" s="7">
        <v>95.676000000000002</v>
      </c>
      <c r="J3140" s="7">
        <v>74.915999999999997</v>
      </c>
      <c r="K3140" s="7">
        <v>123.047</v>
      </c>
      <c r="L3140" s="7">
        <v>123.721</v>
      </c>
      <c r="M3140" s="7">
        <v>79.721999999999994</v>
      </c>
      <c r="N3140" s="7">
        <v>76.275000000000006</v>
      </c>
      <c r="O3140" s="7"/>
    </row>
    <row r="3141" spans="1:15" x14ac:dyDescent="0.2">
      <c r="A3141" s="2">
        <v>1</v>
      </c>
      <c r="B3141" s="6" t="s">
        <v>17</v>
      </c>
      <c r="C3141" s="6">
        <v>0</v>
      </c>
      <c r="D3141" s="5" t="s">
        <v>251</v>
      </c>
      <c r="E3141" s="5" t="str">
        <f t="shared" si="756"/>
        <v/>
      </c>
      <c r="F3141" s="5" t="str">
        <f t="shared" si="755"/>
        <v/>
      </c>
      <c r="G3141" s="7">
        <v>75.19</v>
      </c>
      <c r="H3141" s="7">
        <v>74.078000000000003</v>
      </c>
      <c r="I3141" s="7">
        <v>90.846999999999994</v>
      </c>
      <c r="J3141" s="7">
        <v>78.334000000000003</v>
      </c>
      <c r="K3141" s="7">
        <v>120.82299999999999</v>
      </c>
      <c r="L3141" s="7">
        <v>122.636</v>
      </c>
      <c r="M3141" s="7">
        <v>86.494</v>
      </c>
      <c r="N3141" s="7">
        <v>78.576999999999998</v>
      </c>
      <c r="O3141" s="7"/>
    </row>
    <row r="3142" spans="1:15" x14ac:dyDescent="0.2">
      <c r="A3142" s="2">
        <v>1</v>
      </c>
      <c r="B3142" s="6" t="s">
        <v>18</v>
      </c>
      <c r="C3142" s="6">
        <v>0</v>
      </c>
      <c r="D3142" s="5" t="s">
        <v>251</v>
      </c>
      <c r="E3142" s="5" t="str">
        <f t="shared" si="756"/>
        <v/>
      </c>
      <c r="F3142" s="5" t="str">
        <f t="shared" si="755"/>
        <v/>
      </c>
      <c r="G3142" s="7">
        <v>75.334999999999994</v>
      </c>
      <c r="H3142" s="7">
        <v>74.346999999999994</v>
      </c>
      <c r="I3142" s="7">
        <v>86.103999999999999</v>
      </c>
      <c r="J3142" s="7">
        <v>81.784000000000006</v>
      </c>
      <c r="K3142" s="7">
        <v>114.295</v>
      </c>
      <c r="L3142" s="7">
        <v>115.81399999999999</v>
      </c>
      <c r="M3142" s="7">
        <v>91.087000000000003</v>
      </c>
      <c r="N3142" s="7">
        <v>78.430000000000007</v>
      </c>
      <c r="O3142" s="7"/>
    </row>
    <row r="3143" spans="1:15" x14ac:dyDescent="0.2">
      <c r="A3143" s="2">
        <v>1</v>
      </c>
      <c r="B3143" s="6" t="s">
        <v>19</v>
      </c>
      <c r="C3143" s="6">
        <v>0</v>
      </c>
      <c r="D3143" s="5" t="s">
        <v>251</v>
      </c>
      <c r="E3143" s="5" t="str">
        <f t="shared" si="756"/>
        <v/>
      </c>
      <c r="F3143" s="5" t="str">
        <f t="shared" si="755"/>
        <v/>
      </c>
      <c r="G3143" s="7">
        <v>76.832999999999998</v>
      </c>
      <c r="H3143" s="7">
        <v>76.212999999999994</v>
      </c>
      <c r="I3143" s="7">
        <v>86.611000000000004</v>
      </c>
      <c r="J3143" s="7">
        <v>83.844999999999999</v>
      </c>
      <c r="K3143" s="7">
        <v>112.727</v>
      </c>
      <c r="L3143" s="7">
        <v>113.643</v>
      </c>
      <c r="M3143" s="7">
        <v>93.022999999999996</v>
      </c>
      <c r="N3143" s="7">
        <v>80.569000000000003</v>
      </c>
      <c r="O3143" s="7"/>
    </row>
    <row r="3144" spans="1:15" x14ac:dyDescent="0.2">
      <c r="A3144" s="2">
        <v>1</v>
      </c>
      <c r="B3144" s="6" t="s">
        <v>20</v>
      </c>
      <c r="C3144" s="6">
        <v>0</v>
      </c>
      <c r="D3144" s="5" t="s">
        <v>251</v>
      </c>
      <c r="E3144" s="5" t="str">
        <f t="shared" si="756"/>
        <v/>
      </c>
      <c r="F3144" s="5" t="str">
        <f t="shared" ref="F3144:F3207" si="757">IF(LEN(E3144)=0,"",E3144&amp;B3144)</f>
        <v/>
      </c>
      <c r="G3144" s="7">
        <v>80.760999999999996</v>
      </c>
      <c r="H3144" s="7">
        <v>80.727000000000004</v>
      </c>
      <c r="I3144" s="7">
        <v>93.242999999999995</v>
      </c>
      <c r="J3144" s="7">
        <v>85.694000000000003</v>
      </c>
      <c r="K3144" s="7">
        <v>115.456</v>
      </c>
      <c r="L3144" s="7">
        <v>115.504</v>
      </c>
      <c r="M3144" s="7">
        <v>92.036000000000001</v>
      </c>
      <c r="N3144" s="7">
        <v>85.816999999999993</v>
      </c>
      <c r="O3144" s="7"/>
    </row>
    <row r="3145" spans="1:15" x14ac:dyDescent="0.2">
      <c r="A3145" s="2">
        <v>1</v>
      </c>
      <c r="B3145" s="6" t="s">
        <v>21</v>
      </c>
      <c r="C3145" s="6">
        <v>0</v>
      </c>
      <c r="D3145" s="5" t="s">
        <v>251</v>
      </c>
      <c r="E3145" s="5" t="str">
        <f t="shared" ref="E3145:E3208" si="758">IF(C3145=0,IF(LEN(D3145)&lt;&gt;3,"",D3145),IF(LEN(D3145)&lt;&gt;4,"",LEFT(D3145,3)))</f>
        <v/>
      </c>
      <c r="F3145" s="5" t="str">
        <f t="shared" si="757"/>
        <v/>
      </c>
      <c r="G3145" s="7">
        <v>82.814999999999998</v>
      </c>
      <c r="H3145" s="7">
        <v>84.581000000000003</v>
      </c>
      <c r="I3145" s="7">
        <v>102.15300000000001</v>
      </c>
      <c r="J3145" s="7">
        <v>87.599000000000004</v>
      </c>
      <c r="K3145" s="7">
        <v>123.351</v>
      </c>
      <c r="L3145" s="7">
        <v>120.77500000000001</v>
      </c>
      <c r="M3145" s="7">
        <v>85.843000000000004</v>
      </c>
      <c r="N3145" s="7">
        <v>87.691000000000003</v>
      </c>
      <c r="O3145" s="7"/>
    </row>
    <row r="3146" spans="1:15" x14ac:dyDescent="0.2">
      <c r="A3146" s="2">
        <v>1</v>
      </c>
      <c r="B3146" s="6" t="s">
        <v>22</v>
      </c>
      <c r="C3146" s="6">
        <v>0</v>
      </c>
      <c r="D3146" s="5" t="s">
        <v>251</v>
      </c>
      <c r="E3146" s="5" t="str">
        <f t="shared" si="758"/>
        <v/>
      </c>
      <c r="F3146" s="5" t="str">
        <f t="shared" si="757"/>
        <v/>
      </c>
      <c r="G3146" s="7">
        <v>85.614000000000004</v>
      </c>
      <c r="H3146" s="7">
        <v>87.09</v>
      </c>
      <c r="I3146" s="7">
        <v>105.85899999999999</v>
      </c>
      <c r="J3146" s="7">
        <v>90.31</v>
      </c>
      <c r="K3146" s="7">
        <v>123.646</v>
      </c>
      <c r="L3146" s="7">
        <v>121.55</v>
      </c>
      <c r="M3146" s="7">
        <v>90.709000000000003</v>
      </c>
      <c r="N3146" s="7">
        <v>96.024000000000001</v>
      </c>
      <c r="O3146" s="7"/>
    </row>
    <row r="3147" spans="1:15" x14ac:dyDescent="0.2">
      <c r="A3147" s="2">
        <v>1</v>
      </c>
      <c r="B3147" s="6" t="s">
        <v>23</v>
      </c>
      <c r="C3147" s="6">
        <v>0</v>
      </c>
      <c r="D3147" s="5" t="s">
        <v>251</v>
      </c>
      <c r="E3147" s="5" t="str">
        <f t="shared" si="758"/>
        <v/>
      </c>
      <c r="F3147" s="5" t="str">
        <f t="shared" si="757"/>
        <v/>
      </c>
      <c r="G3147" s="7">
        <v>91.504000000000005</v>
      </c>
      <c r="H3147" s="7">
        <v>93.262</v>
      </c>
      <c r="I3147" s="7">
        <v>112.782</v>
      </c>
      <c r="J3147" s="7">
        <v>92.462000000000003</v>
      </c>
      <c r="K3147" s="7">
        <v>123.254</v>
      </c>
      <c r="L3147" s="7">
        <v>120.93</v>
      </c>
      <c r="M3147" s="7">
        <v>89.962999999999994</v>
      </c>
      <c r="N3147" s="7">
        <v>101.462</v>
      </c>
      <c r="O3147" s="7"/>
    </row>
    <row r="3148" spans="1:15" x14ac:dyDescent="0.2">
      <c r="A3148" s="2">
        <v>1</v>
      </c>
      <c r="B3148" s="6" t="s">
        <v>24</v>
      </c>
      <c r="C3148" s="6">
        <v>0</v>
      </c>
      <c r="D3148" s="5" t="s">
        <v>251</v>
      </c>
      <c r="E3148" s="5" t="str">
        <f t="shared" si="758"/>
        <v/>
      </c>
      <c r="F3148" s="5" t="str">
        <f t="shared" si="757"/>
        <v/>
      </c>
      <c r="G3148" s="7">
        <v>88.134</v>
      </c>
      <c r="H3148" s="7">
        <v>89.429000000000002</v>
      </c>
      <c r="I3148" s="7">
        <v>109.672</v>
      </c>
      <c r="J3148" s="7">
        <v>93.924999999999997</v>
      </c>
      <c r="K3148" s="7">
        <v>124.437</v>
      </c>
      <c r="L3148" s="7">
        <v>122.636</v>
      </c>
      <c r="M3148" s="7">
        <v>94.53</v>
      </c>
      <c r="N3148" s="7">
        <v>103.673</v>
      </c>
      <c r="O3148" s="7"/>
    </row>
    <row r="3149" spans="1:15" x14ac:dyDescent="0.2">
      <c r="A3149" s="2">
        <v>1</v>
      </c>
      <c r="B3149" s="6" t="s">
        <v>25</v>
      </c>
      <c r="C3149" s="6">
        <v>0</v>
      </c>
      <c r="D3149" s="5" t="s">
        <v>251</v>
      </c>
      <c r="E3149" s="5" t="str">
        <f t="shared" si="758"/>
        <v/>
      </c>
      <c r="F3149" s="5" t="str">
        <f t="shared" si="757"/>
        <v/>
      </c>
      <c r="G3149" s="7">
        <v>87.858999999999995</v>
      </c>
      <c r="H3149" s="7">
        <v>88.638000000000005</v>
      </c>
      <c r="I3149" s="7">
        <v>110.07599999999999</v>
      </c>
      <c r="J3149" s="7">
        <v>95.072000000000003</v>
      </c>
      <c r="K3149" s="7">
        <v>125.286</v>
      </c>
      <c r="L3149" s="7">
        <v>124.18600000000001</v>
      </c>
      <c r="M3149" s="7">
        <v>97.22</v>
      </c>
      <c r="N3149" s="7">
        <v>107.015</v>
      </c>
      <c r="O3149" s="7"/>
    </row>
    <row r="3150" spans="1:15" x14ac:dyDescent="0.2">
      <c r="A3150" s="2">
        <v>1</v>
      </c>
      <c r="B3150" s="6" t="s">
        <v>26</v>
      </c>
      <c r="C3150" s="6">
        <v>0</v>
      </c>
      <c r="D3150" s="5" t="s">
        <v>251</v>
      </c>
      <c r="E3150" s="5" t="str">
        <f t="shared" si="758"/>
        <v/>
      </c>
      <c r="F3150" s="5" t="str">
        <f t="shared" si="757"/>
        <v/>
      </c>
      <c r="G3150" s="7">
        <v>95.281999999999996</v>
      </c>
      <c r="H3150" s="7">
        <v>95.088999999999999</v>
      </c>
      <c r="I3150" s="7">
        <v>114.991</v>
      </c>
      <c r="J3150" s="7">
        <v>95.960999999999999</v>
      </c>
      <c r="K3150" s="7">
        <v>120.68600000000001</v>
      </c>
      <c r="L3150" s="7">
        <v>120.93</v>
      </c>
      <c r="M3150" s="7">
        <v>93.718000000000004</v>
      </c>
      <c r="N3150" s="7">
        <v>107.767</v>
      </c>
      <c r="O3150" s="7"/>
    </row>
    <row r="3151" spans="1:15" x14ac:dyDescent="0.2">
      <c r="A3151" s="2">
        <v>1</v>
      </c>
      <c r="B3151" s="6" t="s">
        <v>27</v>
      </c>
      <c r="C3151" s="6">
        <v>0</v>
      </c>
      <c r="D3151" s="5" t="s">
        <v>251</v>
      </c>
      <c r="E3151" s="5" t="str">
        <f t="shared" si="758"/>
        <v/>
      </c>
      <c r="F3151" s="5" t="str">
        <f t="shared" si="757"/>
        <v/>
      </c>
      <c r="G3151" s="7">
        <v>93.376999999999995</v>
      </c>
      <c r="H3151" s="7">
        <v>94.703000000000003</v>
      </c>
      <c r="I3151" s="7">
        <v>116.139</v>
      </c>
      <c r="J3151" s="7">
        <v>97.412999999999997</v>
      </c>
      <c r="K3151" s="7">
        <v>124.377</v>
      </c>
      <c r="L3151" s="7">
        <v>122.636</v>
      </c>
      <c r="M3151" s="7">
        <v>94.111999999999995</v>
      </c>
      <c r="N3151" s="7">
        <v>109.301</v>
      </c>
      <c r="O3151" s="7"/>
    </row>
    <row r="3152" spans="1:15" x14ac:dyDescent="0.2">
      <c r="A3152" s="2">
        <v>1</v>
      </c>
      <c r="B3152" s="6" t="s">
        <v>28</v>
      </c>
      <c r="C3152" s="6">
        <v>0</v>
      </c>
      <c r="D3152" s="5" t="s">
        <v>251</v>
      </c>
      <c r="E3152" s="5" t="str">
        <f t="shared" si="758"/>
        <v/>
      </c>
      <c r="F3152" s="5" t="str">
        <f t="shared" si="757"/>
        <v/>
      </c>
      <c r="G3152" s="7">
        <v>97.278000000000006</v>
      </c>
      <c r="H3152" s="7">
        <v>96.724999999999994</v>
      </c>
      <c r="I3152" s="7">
        <v>107.672</v>
      </c>
      <c r="J3152" s="7">
        <v>98.986999999999995</v>
      </c>
      <c r="K3152" s="7">
        <v>110.685</v>
      </c>
      <c r="L3152" s="7">
        <v>111.318</v>
      </c>
      <c r="M3152" s="7">
        <v>94.637</v>
      </c>
      <c r="N3152" s="7">
        <v>101.89700000000001</v>
      </c>
      <c r="O3152" s="7"/>
    </row>
    <row r="3153" spans="1:15" x14ac:dyDescent="0.2">
      <c r="A3153" s="2">
        <v>1</v>
      </c>
      <c r="B3153" s="6" t="s">
        <v>29</v>
      </c>
      <c r="C3153" s="6">
        <v>0</v>
      </c>
      <c r="D3153" s="5" t="s">
        <v>251</v>
      </c>
      <c r="E3153" s="5" t="str">
        <f t="shared" si="758"/>
        <v/>
      </c>
      <c r="F3153" s="5" t="str">
        <f t="shared" si="757"/>
        <v/>
      </c>
      <c r="G3153" s="7">
        <v>100</v>
      </c>
      <c r="H3153" s="7">
        <v>100</v>
      </c>
      <c r="I3153" s="7">
        <v>100</v>
      </c>
      <c r="J3153" s="7">
        <v>100</v>
      </c>
      <c r="K3153" s="7">
        <v>100</v>
      </c>
      <c r="L3153" s="7">
        <v>100</v>
      </c>
      <c r="M3153" s="7">
        <v>100</v>
      </c>
      <c r="N3153" s="7">
        <v>100</v>
      </c>
      <c r="O3153" s="7"/>
    </row>
    <row r="3154" spans="1:15" x14ac:dyDescent="0.2">
      <c r="A3154" s="2">
        <v>1</v>
      </c>
      <c r="B3154" s="6" t="s">
        <v>30</v>
      </c>
      <c r="C3154" s="6">
        <v>0</v>
      </c>
      <c r="D3154" s="5" t="s">
        <v>251</v>
      </c>
      <c r="E3154" s="5" t="str">
        <f t="shared" si="758"/>
        <v/>
      </c>
      <c r="F3154" s="5" t="str">
        <f t="shared" si="757"/>
        <v/>
      </c>
      <c r="G3154" s="7">
        <v>99.167000000000002</v>
      </c>
      <c r="H3154" s="7">
        <v>97.605999999999995</v>
      </c>
      <c r="I3154" s="7">
        <v>93.218000000000004</v>
      </c>
      <c r="J3154" s="7">
        <v>100.71</v>
      </c>
      <c r="K3154" s="7">
        <v>94.001000000000005</v>
      </c>
      <c r="L3154" s="7">
        <v>95.504000000000005</v>
      </c>
      <c r="M3154" s="7">
        <v>102.221</v>
      </c>
      <c r="N3154" s="7">
        <v>95.287999999999997</v>
      </c>
      <c r="O3154" s="7"/>
    </row>
    <row r="3155" spans="1:15" x14ac:dyDescent="0.2">
      <c r="A3155" s="2">
        <v>1</v>
      </c>
      <c r="B3155" s="6" t="s">
        <v>31</v>
      </c>
      <c r="C3155" s="6">
        <v>0</v>
      </c>
      <c r="D3155" s="5" t="s">
        <v>251</v>
      </c>
      <c r="E3155" s="5" t="str">
        <f t="shared" si="758"/>
        <v/>
      </c>
      <c r="F3155" s="5" t="str">
        <f t="shared" si="757"/>
        <v/>
      </c>
      <c r="G3155" s="7">
        <v>90.927999999999997</v>
      </c>
      <c r="H3155" s="7">
        <v>93.236999999999995</v>
      </c>
      <c r="I3155" s="7">
        <v>87.021000000000001</v>
      </c>
      <c r="J3155" s="7">
        <v>102.07299999999999</v>
      </c>
      <c r="K3155" s="7">
        <v>95.703999999999994</v>
      </c>
      <c r="L3155" s="7">
        <v>93.332999999999998</v>
      </c>
      <c r="M3155" s="7">
        <v>104.28400000000001</v>
      </c>
      <c r="N3155" s="7">
        <v>90.748999999999995</v>
      </c>
      <c r="O3155" s="7"/>
    </row>
    <row r="3156" spans="1:15" x14ac:dyDescent="0.2">
      <c r="A3156" s="2">
        <v>1</v>
      </c>
      <c r="B3156" s="6" t="s">
        <v>32</v>
      </c>
      <c r="C3156" s="6">
        <v>0</v>
      </c>
      <c r="D3156" s="5" t="s">
        <v>251</v>
      </c>
      <c r="E3156" s="5" t="str">
        <f t="shared" si="758"/>
        <v/>
      </c>
      <c r="F3156" s="5" t="str">
        <f t="shared" si="757"/>
        <v/>
      </c>
      <c r="G3156" s="7">
        <v>95.408000000000001</v>
      </c>
      <c r="H3156" s="7">
        <v>96.682000000000002</v>
      </c>
      <c r="I3156" s="7">
        <v>86.938000000000002</v>
      </c>
      <c r="J3156" s="7">
        <v>106.586</v>
      </c>
      <c r="K3156" s="7">
        <v>91.122</v>
      </c>
      <c r="L3156" s="7">
        <v>89.921999999999997</v>
      </c>
      <c r="M3156" s="7">
        <v>103.398</v>
      </c>
      <c r="N3156" s="7">
        <v>89.893000000000001</v>
      </c>
      <c r="O3156" s="7"/>
    </row>
    <row r="3157" spans="1:15" x14ac:dyDescent="0.2">
      <c r="A3157" s="2">
        <v>1</v>
      </c>
      <c r="B3157" s="6" t="s">
        <v>33</v>
      </c>
      <c r="C3157" s="6">
        <v>0</v>
      </c>
      <c r="D3157" s="5" t="s">
        <v>251</v>
      </c>
      <c r="E3157" s="5" t="str">
        <f t="shared" si="758"/>
        <v/>
      </c>
      <c r="F3157" s="5" t="str">
        <f t="shared" si="757"/>
        <v/>
      </c>
      <c r="G3157" s="7">
        <v>97.221999999999994</v>
      </c>
      <c r="H3157" s="7">
        <v>99.953999999999994</v>
      </c>
      <c r="I3157" s="7">
        <v>86.162000000000006</v>
      </c>
      <c r="J3157" s="7">
        <v>109.096</v>
      </c>
      <c r="K3157" s="7">
        <v>88.623999999999995</v>
      </c>
      <c r="L3157" s="7">
        <v>86.201999999999998</v>
      </c>
      <c r="M3157" s="7">
        <v>105.044</v>
      </c>
      <c r="N3157" s="7">
        <v>90.507999999999996</v>
      </c>
      <c r="O3157" s="7"/>
    </row>
    <row r="3158" spans="1:15" x14ac:dyDescent="0.2">
      <c r="A3158" s="2">
        <v>1</v>
      </c>
      <c r="B3158" s="6" t="s">
        <v>34</v>
      </c>
      <c r="C3158" s="6">
        <v>0</v>
      </c>
      <c r="D3158" s="5" t="s">
        <v>251</v>
      </c>
      <c r="E3158" s="5" t="str">
        <f t="shared" si="758"/>
        <v/>
      </c>
      <c r="F3158" s="5" t="str">
        <f t="shared" si="757"/>
        <v/>
      </c>
      <c r="G3158" s="7">
        <v>105.619</v>
      </c>
      <c r="H3158" s="7">
        <v>104.84399999999999</v>
      </c>
      <c r="I3158" s="7">
        <v>85.337999999999994</v>
      </c>
      <c r="J3158" s="7">
        <v>111.72</v>
      </c>
      <c r="K3158" s="7">
        <v>80.798000000000002</v>
      </c>
      <c r="L3158" s="7">
        <v>81.394999999999996</v>
      </c>
      <c r="M3158" s="7">
        <v>112.129</v>
      </c>
      <c r="N3158" s="7">
        <v>95.688999999999993</v>
      </c>
      <c r="O3158" s="7"/>
    </row>
    <row r="3159" spans="1:15" x14ac:dyDescent="0.2">
      <c r="A3159" s="2">
        <v>1</v>
      </c>
      <c r="B3159" s="6" t="s">
        <v>35</v>
      </c>
      <c r="C3159" s="6">
        <v>0</v>
      </c>
      <c r="D3159" s="5" t="s">
        <v>251</v>
      </c>
      <c r="E3159" s="5" t="str">
        <f t="shared" si="758"/>
        <v/>
      </c>
      <c r="F3159" s="5" t="str">
        <f t="shared" si="757"/>
        <v/>
      </c>
      <c r="G3159" s="7">
        <v>101.855</v>
      </c>
      <c r="H3159" s="7">
        <v>98.421999999999997</v>
      </c>
      <c r="I3159" s="7">
        <v>75.075000000000003</v>
      </c>
      <c r="J3159" s="7">
        <v>115.5</v>
      </c>
      <c r="K3159" s="7">
        <v>73.707999999999998</v>
      </c>
      <c r="L3159" s="7">
        <v>76.278999999999996</v>
      </c>
      <c r="M3159" s="7">
        <v>124.32599999999999</v>
      </c>
      <c r="N3159" s="7">
        <v>93.337999999999994</v>
      </c>
      <c r="O3159" s="7"/>
    </row>
    <row r="3160" spans="1:15" x14ac:dyDescent="0.2">
      <c r="A3160" s="2">
        <v>1</v>
      </c>
      <c r="B3160" s="6" t="s">
        <v>36</v>
      </c>
      <c r="C3160" s="6">
        <v>0</v>
      </c>
      <c r="D3160" s="5" t="s">
        <v>251</v>
      </c>
      <c r="E3160" s="5" t="str">
        <f t="shared" si="758"/>
        <v/>
      </c>
      <c r="F3160" s="5" t="str">
        <f t="shared" si="757"/>
        <v/>
      </c>
      <c r="G3160" s="7">
        <v>107.69799999999999</v>
      </c>
      <c r="H3160" s="7">
        <v>102.974</v>
      </c>
      <c r="I3160" s="7">
        <v>72.480999999999995</v>
      </c>
      <c r="J3160" s="7">
        <v>118.724</v>
      </c>
      <c r="K3160" s="7">
        <v>67.3</v>
      </c>
      <c r="L3160" s="7">
        <v>70.388000000000005</v>
      </c>
      <c r="M3160" s="7">
        <v>104.19799999999999</v>
      </c>
      <c r="N3160" s="7">
        <v>75.524000000000001</v>
      </c>
      <c r="O3160" s="7"/>
    </row>
    <row r="3161" spans="1:15" x14ac:dyDescent="0.2">
      <c r="A3161" s="2">
        <v>1</v>
      </c>
      <c r="B3161" s="6" t="s">
        <v>37</v>
      </c>
      <c r="C3161" s="6">
        <v>0</v>
      </c>
      <c r="D3161" s="5" t="s">
        <v>251</v>
      </c>
      <c r="E3161" s="5" t="str">
        <f t="shared" si="758"/>
        <v/>
      </c>
      <c r="F3161" s="5" t="str">
        <f t="shared" si="757"/>
        <v/>
      </c>
      <c r="G3161" s="7">
        <v>123.34099999999999</v>
      </c>
      <c r="H3161" s="7">
        <v>123.64400000000001</v>
      </c>
      <c r="I3161" s="7">
        <v>79.554000000000002</v>
      </c>
      <c r="J3161" s="7">
        <v>119.99</v>
      </c>
      <c r="K3161" s="7">
        <v>64.498999999999995</v>
      </c>
      <c r="L3161" s="7">
        <v>64.340999999999994</v>
      </c>
      <c r="M3161" s="7">
        <v>93.123999999999995</v>
      </c>
      <c r="N3161" s="7">
        <v>74.082999999999998</v>
      </c>
      <c r="O3161" s="7"/>
    </row>
    <row r="3162" spans="1:15" x14ac:dyDescent="0.2">
      <c r="A3162" s="2">
        <v>1</v>
      </c>
      <c r="B3162" s="6" t="s">
        <v>63</v>
      </c>
      <c r="C3162" s="6">
        <v>0</v>
      </c>
      <c r="D3162" s="5" t="s">
        <v>251</v>
      </c>
      <c r="E3162" s="5" t="str">
        <f t="shared" si="758"/>
        <v/>
      </c>
      <c r="F3162" s="5" t="str">
        <f t="shared" si="757"/>
        <v/>
      </c>
      <c r="G3162" s="7">
        <v>127.404</v>
      </c>
      <c r="H3162" s="7">
        <v>125.39</v>
      </c>
      <c r="I3162" s="7">
        <v>79.510999999999996</v>
      </c>
      <c r="J3162" s="7">
        <v>121.407</v>
      </c>
      <c r="K3162" s="7">
        <v>62.408000000000001</v>
      </c>
      <c r="L3162" s="7">
        <v>63.411000000000001</v>
      </c>
      <c r="M3162" s="7">
        <v>96.054000000000002</v>
      </c>
      <c r="N3162" s="7">
        <v>76.373999999999995</v>
      </c>
      <c r="O3162" s="7"/>
    </row>
    <row r="3163" spans="1:15" x14ac:dyDescent="0.2">
      <c r="A3163" s="2">
        <v>0</v>
      </c>
      <c r="B3163" s="5" t="s">
        <v>250</v>
      </c>
      <c r="C3163" s="6" t="s">
        <v>0</v>
      </c>
      <c r="E3163" s="5" t="str">
        <f t="shared" si="758"/>
        <v/>
      </c>
      <c r="F3163" s="5" t="str">
        <f t="shared" si="757"/>
        <v/>
      </c>
    </row>
    <row r="3164" spans="1:15" x14ac:dyDescent="0.2">
      <c r="A3164" s="2">
        <v>1</v>
      </c>
      <c r="B3164" s="6" t="s">
        <v>13</v>
      </c>
      <c r="C3164" s="6">
        <v>0</v>
      </c>
      <c r="D3164" s="5" t="s">
        <v>252</v>
      </c>
      <c r="E3164" s="5" t="str">
        <f t="shared" si="758"/>
        <v/>
      </c>
      <c r="F3164" s="5" t="str">
        <f t="shared" si="757"/>
        <v/>
      </c>
      <c r="G3164" s="7">
        <v>76.149000000000001</v>
      </c>
      <c r="H3164" s="7">
        <v>75.647999999999996</v>
      </c>
      <c r="I3164" s="7">
        <v>91.832999999999998</v>
      </c>
      <c r="J3164" s="7">
        <v>67.873000000000005</v>
      </c>
      <c r="K3164" s="7">
        <v>120.59699999999999</v>
      </c>
      <c r="L3164" s="7">
        <v>121.395</v>
      </c>
      <c r="M3164" s="7">
        <v>74.236999999999995</v>
      </c>
      <c r="N3164" s="7">
        <v>68.174000000000007</v>
      </c>
      <c r="O3164" s="7"/>
    </row>
    <row r="3165" spans="1:15" x14ac:dyDescent="0.2">
      <c r="A3165" s="2">
        <v>1</v>
      </c>
      <c r="B3165" s="6" t="s">
        <v>15</v>
      </c>
      <c r="C3165" s="6">
        <v>0</v>
      </c>
      <c r="D3165" s="5" t="s">
        <v>252</v>
      </c>
      <c r="E3165" s="5" t="str">
        <f t="shared" si="758"/>
        <v/>
      </c>
      <c r="F3165" s="5" t="str">
        <f t="shared" si="757"/>
        <v/>
      </c>
      <c r="G3165" s="7">
        <v>75.581999999999994</v>
      </c>
      <c r="H3165" s="7">
        <v>75.179000000000002</v>
      </c>
      <c r="I3165" s="7">
        <v>94.177999999999997</v>
      </c>
      <c r="J3165" s="7">
        <v>70.69</v>
      </c>
      <c r="K3165" s="7">
        <v>124.605</v>
      </c>
      <c r="L3165" s="7">
        <v>125.271</v>
      </c>
      <c r="M3165" s="7">
        <v>78.247</v>
      </c>
      <c r="N3165" s="7">
        <v>73.691000000000003</v>
      </c>
      <c r="O3165" s="7"/>
    </row>
    <row r="3166" spans="1:15" x14ac:dyDescent="0.2">
      <c r="A3166" s="2">
        <v>1</v>
      </c>
      <c r="B3166" s="6" t="s">
        <v>16</v>
      </c>
      <c r="C3166" s="6">
        <v>0</v>
      </c>
      <c r="D3166" s="5" t="s">
        <v>252</v>
      </c>
      <c r="E3166" s="5" t="str">
        <f t="shared" si="758"/>
        <v/>
      </c>
      <c r="F3166" s="5" t="str">
        <f t="shared" si="757"/>
        <v/>
      </c>
      <c r="G3166" s="7">
        <v>77.756</v>
      </c>
      <c r="H3166" s="7">
        <v>77.331999999999994</v>
      </c>
      <c r="I3166" s="7">
        <v>95.676000000000002</v>
      </c>
      <c r="J3166" s="7">
        <v>74.915999999999997</v>
      </c>
      <c r="K3166" s="7">
        <v>123.047</v>
      </c>
      <c r="L3166" s="7">
        <v>123.721</v>
      </c>
      <c r="M3166" s="7">
        <v>79.721999999999994</v>
      </c>
      <c r="N3166" s="7">
        <v>76.275000000000006</v>
      </c>
      <c r="O3166" s="7"/>
    </row>
    <row r="3167" spans="1:15" x14ac:dyDescent="0.2">
      <c r="A3167" s="2">
        <v>1</v>
      </c>
      <c r="B3167" s="6" t="s">
        <v>17</v>
      </c>
      <c r="C3167" s="6">
        <v>0</v>
      </c>
      <c r="D3167" s="5" t="s">
        <v>252</v>
      </c>
      <c r="E3167" s="5" t="str">
        <f t="shared" si="758"/>
        <v/>
      </c>
      <c r="F3167" s="5" t="str">
        <f t="shared" si="757"/>
        <v/>
      </c>
      <c r="G3167" s="7">
        <v>75.19</v>
      </c>
      <c r="H3167" s="7">
        <v>74.078000000000003</v>
      </c>
      <c r="I3167" s="7">
        <v>90.846999999999994</v>
      </c>
      <c r="J3167" s="7">
        <v>78.334000000000003</v>
      </c>
      <c r="K3167" s="7">
        <v>120.82299999999999</v>
      </c>
      <c r="L3167" s="7">
        <v>122.636</v>
      </c>
      <c r="M3167" s="7">
        <v>86.494</v>
      </c>
      <c r="N3167" s="7">
        <v>78.576999999999998</v>
      </c>
      <c r="O3167" s="7"/>
    </row>
    <row r="3168" spans="1:15" x14ac:dyDescent="0.2">
      <c r="A3168" s="2">
        <v>1</v>
      </c>
      <c r="B3168" s="6" t="s">
        <v>18</v>
      </c>
      <c r="C3168" s="6">
        <v>0</v>
      </c>
      <c r="D3168" s="5" t="s">
        <v>252</v>
      </c>
      <c r="E3168" s="5" t="str">
        <f t="shared" si="758"/>
        <v/>
      </c>
      <c r="F3168" s="5" t="str">
        <f t="shared" si="757"/>
        <v/>
      </c>
      <c r="G3168" s="7">
        <v>75.334999999999994</v>
      </c>
      <c r="H3168" s="7">
        <v>74.346999999999994</v>
      </c>
      <c r="I3168" s="7">
        <v>86.103999999999999</v>
      </c>
      <c r="J3168" s="7">
        <v>81.784000000000006</v>
      </c>
      <c r="K3168" s="7">
        <v>114.295</v>
      </c>
      <c r="L3168" s="7">
        <v>115.81399999999999</v>
      </c>
      <c r="M3168" s="7">
        <v>91.087000000000003</v>
      </c>
      <c r="N3168" s="7">
        <v>78.430000000000007</v>
      </c>
      <c r="O3168" s="7"/>
    </row>
    <row r="3169" spans="1:15" x14ac:dyDescent="0.2">
      <c r="A3169" s="2">
        <v>1</v>
      </c>
      <c r="B3169" s="6" t="s">
        <v>19</v>
      </c>
      <c r="C3169" s="6">
        <v>0</v>
      </c>
      <c r="D3169" s="5" t="s">
        <v>252</v>
      </c>
      <c r="E3169" s="5" t="str">
        <f t="shared" si="758"/>
        <v/>
      </c>
      <c r="F3169" s="5" t="str">
        <f t="shared" si="757"/>
        <v/>
      </c>
      <c r="G3169" s="7">
        <v>76.832999999999998</v>
      </c>
      <c r="H3169" s="7">
        <v>76.212999999999994</v>
      </c>
      <c r="I3169" s="7">
        <v>86.611000000000004</v>
      </c>
      <c r="J3169" s="7">
        <v>83.844999999999999</v>
      </c>
      <c r="K3169" s="7">
        <v>112.727</v>
      </c>
      <c r="L3169" s="7">
        <v>113.643</v>
      </c>
      <c r="M3169" s="7">
        <v>93.022999999999996</v>
      </c>
      <c r="N3169" s="7">
        <v>80.569000000000003</v>
      </c>
      <c r="O3169" s="7"/>
    </row>
    <row r="3170" spans="1:15" x14ac:dyDescent="0.2">
      <c r="A3170" s="2">
        <v>1</v>
      </c>
      <c r="B3170" s="6" t="s">
        <v>20</v>
      </c>
      <c r="C3170" s="6">
        <v>0</v>
      </c>
      <c r="D3170" s="5" t="s">
        <v>252</v>
      </c>
      <c r="E3170" s="5" t="str">
        <f t="shared" si="758"/>
        <v/>
      </c>
      <c r="F3170" s="5" t="str">
        <f t="shared" si="757"/>
        <v/>
      </c>
      <c r="G3170" s="7">
        <v>80.760999999999996</v>
      </c>
      <c r="H3170" s="7">
        <v>80.727000000000004</v>
      </c>
      <c r="I3170" s="7">
        <v>93.242999999999995</v>
      </c>
      <c r="J3170" s="7">
        <v>85.694000000000003</v>
      </c>
      <c r="K3170" s="7">
        <v>115.456</v>
      </c>
      <c r="L3170" s="7">
        <v>115.504</v>
      </c>
      <c r="M3170" s="7">
        <v>92.036000000000001</v>
      </c>
      <c r="N3170" s="7">
        <v>85.816999999999993</v>
      </c>
      <c r="O3170" s="7"/>
    </row>
    <row r="3171" spans="1:15" x14ac:dyDescent="0.2">
      <c r="A3171" s="2">
        <v>1</v>
      </c>
      <c r="B3171" s="6" t="s">
        <v>21</v>
      </c>
      <c r="C3171" s="6">
        <v>0</v>
      </c>
      <c r="D3171" s="5" t="s">
        <v>252</v>
      </c>
      <c r="E3171" s="5" t="str">
        <f t="shared" si="758"/>
        <v/>
      </c>
      <c r="F3171" s="5" t="str">
        <f t="shared" si="757"/>
        <v/>
      </c>
      <c r="G3171" s="7">
        <v>82.814999999999998</v>
      </c>
      <c r="H3171" s="7">
        <v>84.581000000000003</v>
      </c>
      <c r="I3171" s="7">
        <v>102.15300000000001</v>
      </c>
      <c r="J3171" s="7">
        <v>87.599000000000004</v>
      </c>
      <c r="K3171" s="7">
        <v>123.351</v>
      </c>
      <c r="L3171" s="7">
        <v>120.77500000000001</v>
      </c>
      <c r="M3171" s="7">
        <v>85.843000000000004</v>
      </c>
      <c r="N3171" s="7">
        <v>87.691000000000003</v>
      </c>
      <c r="O3171" s="7"/>
    </row>
    <row r="3172" spans="1:15" x14ac:dyDescent="0.2">
      <c r="A3172" s="2">
        <v>1</v>
      </c>
      <c r="B3172" s="6" t="s">
        <v>22</v>
      </c>
      <c r="C3172" s="6">
        <v>0</v>
      </c>
      <c r="D3172" s="5" t="s">
        <v>252</v>
      </c>
      <c r="E3172" s="5" t="str">
        <f t="shared" si="758"/>
        <v/>
      </c>
      <c r="F3172" s="5" t="str">
        <f t="shared" si="757"/>
        <v/>
      </c>
      <c r="G3172" s="7">
        <v>85.614000000000004</v>
      </c>
      <c r="H3172" s="7">
        <v>87.09</v>
      </c>
      <c r="I3172" s="7">
        <v>105.85899999999999</v>
      </c>
      <c r="J3172" s="7">
        <v>90.31</v>
      </c>
      <c r="K3172" s="7">
        <v>123.646</v>
      </c>
      <c r="L3172" s="7">
        <v>121.55</v>
      </c>
      <c r="M3172" s="7">
        <v>90.709000000000003</v>
      </c>
      <c r="N3172" s="7">
        <v>96.024000000000001</v>
      </c>
      <c r="O3172" s="7"/>
    </row>
    <row r="3173" spans="1:15" x14ac:dyDescent="0.2">
      <c r="A3173" s="2">
        <v>1</v>
      </c>
      <c r="B3173" s="6" t="s">
        <v>23</v>
      </c>
      <c r="C3173" s="6">
        <v>0</v>
      </c>
      <c r="D3173" s="5" t="s">
        <v>252</v>
      </c>
      <c r="E3173" s="5" t="str">
        <f t="shared" si="758"/>
        <v/>
      </c>
      <c r="F3173" s="5" t="str">
        <f t="shared" si="757"/>
        <v/>
      </c>
      <c r="G3173" s="7">
        <v>91.504000000000005</v>
      </c>
      <c r="H3173" s="7">
        <v>93.262</v>
      </c>
      <c r="I3173" s="7">
        <v>112.782</v>
      </c>
      <c r="J3173" s="7">
        <v>92.462000000000003</v>
      </c>
      <c r="K3173" s="7">
        <v>123.254</v>
      </c>
      <c r="L3173" s="7">
        <v>120.93</v>
      </c>
      <c r="M3173" s="7">
        <v>89.962999999999994</v>
      </c>
      <c r="N3173" s="7">
        <v>101.462</v>
      </c>
      <c r="O3173" s="7"/>
    </row>
    <row r="3174" spans="1:15" x14ac:dyDescent="0.2">
      <c r="A3174" s="2">
        <v>1</v>
      </c>
      <c r="B3174" s="6" t="s">
        <v>24</v>
      </c>
      <c r="C3174" s="6">
        <v>0</v>
      </c>
      <c r="D3174" s="5" t="s">
        <v>252</v>
      </c>
      <c r="E3174" s="5" t="str">
        <f t="shared" si="758"/>
        <v/>
      </c>
      <c r="F3174" s="5" t="str">
        <f t="shared" si="757"/>
        <v/>
      </c>
      <c r="G3174" s="7">
        <v>88.134</v>
      </c>
      <c r="H3174" s="7">
        <v>89.429000000000002</v>
      </c>
      <c r="I3174" s="7">
        <v>109.672</v>
      </c>
      <c r="J3174" s="7">
        <v>93.924999999999997</v>
      </c>
      <c r="K3174" s="7">
        <v>124.437</v>
      </c>
      <c r="L3174" s="7">
        <v>122.636</v>
      </c>
      <c r="M3174" s="7">
        <v>94.53</v>
      </c>
      <c r="N3174" s="7">
        <v>103.673</v>
      </c>
      <c r="O3174" s="7"/>
    </row>
    <row r="3175" spans="1:15" x14ac:dyDescent="0.2">
      <c r="A3175" s="2">
        <v>1</v>
      </c>
      <c r="B3175" s="6" t="s">
        <v>25</v>
      </c>
      <c r="C3175" s="6">
        <v>0</v>
      </c>
      <c r="D3175" s="5" t="s">
        <v>252</v>
      </c>
      <c r="E3175" s="5" t="str">
        <f t="shared" si="758"/>
        <v/>
      </c>
      <c r="F3175" s="5" t="str">
        <f t="shared" si="757"/>
        <v/>
      </c>
      <c r="G3175" s="7">
        <v>87.858999999999995</v>
      </c>
      <c r="H3175" s="7">
        <v>88.638000000000005</v>
      </c>
      <c r="I3175" s="7">
        <v>110.07599999999999</v>
      </c>
      <c r="J3175" s="7">
        <v>95.072000000000003</v>
      </c>
      <c r="K3175" s="7">
        <v>125.286</v>
      </c>
      <c r="L3175" s="7">
        <v>124.18600000000001</v>
      </c>
      <c r="M3175" s="7">
        <v>97.22</v>
      </c>
      <c r="N3175" s="7">
        <v>107.015</v>
      </c>
      <c r="O3175" s="7"/>
    </row>
    <row r="3176" spans="1:15" x14ac:dyDescent="0.2">
      <c r="A3176" s="2">
        <v>1</v>
      </c>
      <c r="B3176" s="6" t="s">
        <v>26</v>
      </c>
      <c r="C3176" s="6">
        <v>0</v>
      </c>
      <c r="D3176" s="5" t="s">
        <v>252</v>
      </c>
      <c r="E3176" s="5" t="str">
        <f t="shared" si="758"/>
        <v/>
      </c>
      <c r="F3176" s="5" t="str">
        <f t="shared" si="757"/>
        <v/>
      </c>
      <c r="G3176" s="7">
        <v>95.281999999999996</v>
      </c>
      <c r="H3176" s="7">
        <v>95.088999999999999</v>
      </c>
      <c r="I3176" s="7">
        <v>114.991</v>
      </c>
      <c r="J3176" s="7">
        <v>95.960999999999999</v>
      </c>
      <c r="K3176" s="7">
        <v>120.68600000000001</v>
      </c>
      <c r="L3176" s="7">
        <v>120.93</v>
      </c>
      <c r="M3176" s="7">
        <v>93.718000000000004</v>
      </c>
      <c r="N3176" s="7">
        <v>107.767</v>
      </c>
      <c r="O3176" s="7"/>
    </row>
    <row r="3177" spans="1:15" x14ac:dyDescent="0.2">
      <c r="A3177" s="2">
        <v>1</v>
      </c>
      <c r="B3177" s="6" t="s">
        <v>27</v>
      </c>
      <c r="C3177" s="6">
        <v>0</v>
      </c>
      <c r="D3177" s="5" t="s">
        <v>252</v>
      </c>
      <c r="E3177" s="5" t="str">
        <f t="shared" si="758"/>
        <v/>
      </c>
      <c r="F3177" s="5" t="str">
        <f t="shared" si="757"/>
        <v/>
      </c>
      <c r="G3177" s="7">
        <v>93.376999999999995</v>
      </c>
      <c r="H3177" s="7">
        <v>94.703000000000003</v>
      </c>
      <c r="I3177" s="7">
        <v>116.139</v>
      </c>
      <c r="J3177" s="7">
        <v>97.412999999999997</v>
      </c>
      <c r="K3177" s="7">
        <v>124.377</v>
      </c>
      <c r="L3177" s="7">
        <v>122.636</v>
      </c>
      <c r="M3177" s="7">
        <v>94.111999999999995</v>
      </c>
      <c r="N3177" s="7">
        <v>109.301</v>
      </c>
      <c r="O3177" s="7"/>
    </row>
    <row r="3178" spans="1:15" x14ac:dyDescent="0.2">
      <c r="A3178" s="2">
        <v>1</v>
      </c>
      <c r="B3178" s="6" t="s">
        <v>28</v>
      </c>
      <c r="C3178" s="6">
        <v>0</v>
      </c>
      <c r="D3178" s="5" t="s">
        <v>252</v>
      </c>
      <c r="E3178" s="5" t="str">
        <f t="shared" si="758"/>
        <v/>
      </c>
      <c r="F3178" s="5" t="str">
        <f t="shared" si="757"/>
        <v/>
      </c>
      <c r="G3178" s="7">
        <v>97.278000000000006</v>
      </c>
      <c r="H3178" s="7">
        <v>96.724999999999994</v>
      </c>
      <c r="I3178" s="7">
        <v>107.672</v>
      </c>
      <c r="J3178" s="7">
        <v>98.986999999999995</v>
      </c>
      <c r="K3178" s="7">
        <v>110.685</v>
      </c>
      <c r="L3178" s="7">
        <v>111.318</v>
      </c>
      <c r="M3178" s="7">
        <v>94.637</v>
      </c>
      <c r="N3178" s="7">
        <v>101.89700000000001</v>
      </c>
      <c r="O3178" s="7"/>
    </row>
    <row r="3179" spans="1:15" x14ac:dyDescent="0.2">
      <c r="A3179" s="2">
        <v>1</v>
      </c>
      <c r="B3179" s="6" t="s">
        <v>29</v>
      </c>
      <c r="C3179" s="6">
        <v>0</v>
      </c>
      <c r="D3179" s="5" t="s">
        <v>252</v>
      </c>
      <c r="E3179" s="5" t="str">
        <f t="shared" si="758"/>
        <v/>
      </c>
      <c r="F3179" s="5" t="str">
        <f t="shared" si="757"/>
        <v/>
      </c>
      <c r="G3179" s="7">
        <v>100</v>
      </c>
      <c r="H3179" s="7">
        <v>100</v>
      </c>
      <c r="I3179" s="7">
        <v>100</v>
      </c>
      <c r="J3179" s="7">
        <v>100</v>
      </c>
      <c r="K3179" s="7">
        <v>100</v>
      </c>
      <c r="L3179" s="7">
        <v>100</v>
      </c>
      <c r="M3179" s="7">
        <v>100</v>
      </c>
      <c r="N3179" s="7">
        <v>100</v>
      </c>
      <c r="O3179" s="7"/>
    </row>
    <row r="3180" spans="1:15" x14ac:dyDescent="0.2">
      <c r="A3180" s="2">
        <v>1</v>
      </c>
      <c r="B3180" s="6" t="s">
        <v>30</v>
      </c>
      <c r="C3180" s="6">
        <v>0</v>
      </c>
      <c r="D3180" s="5" t="s">
        <v>252</v>
      </c>
      <c r="E3180" s="5" t="str">
        <f t="shared" si="758"/>
        <v/>
      </c>
      <c r="F3180" s="5" t="str">
        <f t="shared" si="757"/>
        <v/>
      </c>
      <c r="G3180" s="7">
        <v>99.167000000000002</v>
      </c>
      <c r="H3180" s="7">
        <v>97.605999999999995</v>
      </c>
      <c r="I3180" s="7">
        <v>93.218000000000004</v>
      </c>
      <c r="J3180" s="7">
        <v>100.71</v>
      </c>
      <c r="K3180" s="7">
        <v>94.001000000000005</v>
      </c>
      <c r="L3180" s="7">
        <v>95.504000000000005</v>
      </c>
      <c r="M3180" s="7">
        <v>102.221</v>
      </c>
      <c r="N3180" s="7">
        <v>95.287999999999997</v>
      </c>
      <c r="O3180" s="7"/>
    </row>
    <row r="3181" spans="1:15" x14ac:dyDescent="0.2">
      <c r="A3181" s="2">
        <v>1</v>
      </c>
      <c r="B3181" s="6" t="s">
        <v>31</v>
      </c>
      <c r="C3181" s="6">
        <v>0</v>
      </c>
      <c r="D3181" s="5" t="s">
        <v>252</v>
      </c>
      <c r="E3181" s="5" t="str">
        <f t="shared" si="758"/>
        <v/>
      </c>
      <c r="F3181" s="5" t="str">
        <f t="shared" si="757"/>
        <v/>
      </c>
      <c r="G3181" s="7">
        <v>90.927999999999997</v>
      </c>
      <c r="H3181" s="7">
        <v>93.236999999999995</v>
      </c>
      <c r="I3181" s="7">
        <v>87.021000000000001</v>
      </c>
      <c r="J3181" s="7">
        <v>102.07299999999999</v>
      </c>
      <c r="K3181" s="7">
        <v>95.703999999999994</v>
      </c>
      <c r="L3181" s="7">
        <v>93.332999999999998</v>
      </c>
      <c r="M3181" s="7">
        <v>104.28400000000001</v>
      </c>
      <c r="N3181" s="7">
        <v>90.748999999999995</v>
      </c>
      <c r="O3181" s="7"/>
    </row>
    <row r="3182" spans="1:15" x14ac:dyDescent="0.2">
      <c r="A3182" s="2">
        <v>1</v>
      </c>
      <c r="B3182" s="6" t="s">
        <v>32</v>
      </c>
      <c r="C3182" s="6">
        <v>0</v>
      </c>
      <c r="D3182" s="5" t="s">
        <v>252</v>
      </c>
      <c r="E3182" s="5" t="str">
        <f t="shared" si="758"/>
        <v/>
      </c>
      <c r="F3182" s="5" t="str">
        <f t="shared" si="757"/>
        <v/>
      </c>
      <c r="G3182" s="7">
        <v>95.408000000000001</v>
      </c>
      <c r="H3182" s="7">
        <v>96.682000000000002</v>
      </c>
      <c r="I3182" s="7">
        <v>86.938000000000002</v>
      </c>
      <c r="J3182" s="7">
        <v>106.586</v>
      </c>
      <c r="K3182" s="7">
        <v>91.122</v>
      </c>
      <c r="L3182" s="7">
        <v>89.921999999999997</v>
      </c>
      <c r="M3182" s="7">
        <v>103.398</v>
      </c>
      <c r="N3182" s="7">
        <v>89.893000000000001</v>
      </c>
      <c r="O3182" s="7"/>
    </row>
    <row r="3183" spans="1:15" x14ac:dyDescent="0.2">
      <c r="A3183" s="2">
        <v>1</v>
      </c>
      <c r="B3183" s="6" t="s">
        <v>33</v>
      </c>
      <c r="C3183" s="6">
        <v>0</v>
      </c>
      <c r="D3183" s="5" t="s">
        <v>252</v>
      </c>
      <c r="E3183" s="5" t="str">
        <f t="shared" si="758"/>
        <v/>
      </c>
      <c r="F3183" s="5" t="str">
        <f t="shared" si="757"/>
        <v/>
      </c>
      <c r="G3183" s="7">
        <v>97.221999999999994</v>
      </c>
      <c r="H3183" s="7">
        <v>99.953999999999994</v>
      </c>
      <c r="I3183" s="7">
        <v>86.162000000000006</v>
      </c>
      <c r="J3183" s="7">
        <v>109.096</v>
      </c>
      <c r="K3183" s="7">
        <v>88.623999999999995</v>
      </c>
      <c r="L3183" s="7">
        <v>86.201999999999998</v>
      </c>
      <c r="M3183" s="7">
        <v>105.044</v>
      </c>
      <c r="N3183" s="7">
        <v>90.507999999999996</v>
      </c>
      <c r="O3183" s="7"/>
    </row>
    <row r="3184" spans="1:15" x14ac:dyDescent="0.2">
      <c r="A3184" s="2">
        <v>1</v>
      </c>
      <c r="B3184" s="6" t="s">
        <v>34</v>
      </c>
      <c r="C3184" s="6">
        <v>0</v>
      </c>
      <c r="D3184" s="5" t="s">
        <v>252</v>
      </c>
      <c r="E3184" s="5" t="str">
        <f t="shared" si="758"/>
        <v/>
      </c>
      <c r="F3184" s="5" t="str">
        <f t="shared" si="757"/>
        <v/>
      </c>
      <c r="G3184" s="7">
        <v>105.619</v>
      </c>
      <c r="H3184" s="7">
        <v>104.84399999999999</v>
      </c>
      <c r="I3184" s="7">
        <v>85.337999999999994</v>
      </c>
      <c r="J3184" s="7">
        <v>111.72</v>
      </c>
      <c r="K3184" s="7">
        <v>80.798000000000002</v>
      </c>
      <c r="L3184" s="7">
        <v>81.394999999999996</v>
      </c>
      <c r="M3184" s="7">
        <v>112.129</v>
      </c>
      <c r="N3184" s="7">
        <v>95.688999999999993</v>
      </c>
      <c r="O3184" s="7"/>
    </row>
    <row r="3185" spans="1:15" x14ac:dyDescent="0.2">
      <c r="A3185" s="2">
        <v>1</v>
      </c>
      <c r="B3185" s="6" t="s">
        <v>35</v>
      </c>
      <c r="C3185" s="6">
        <v>0</v>
      </c>
      <c r="D3185" s="5" t="s">
        <v>252</v>
      </c>
      <c r="E3185" s="5" t="str">
        <f t="shared" si="758"/>
        <v/>
      </c>
      <c r="F3185" s="5" t="str">
        <f t="shared" si="757"/>
        <v/>
      </c>
      <c r="G3185" s="7">
        <v>101.855</v>
      </c>
      <c r="H3185" s="7">
        <v>98.421999999999997</v>
      </c>
      <c r="I3185" s="7">
        <v>75.075000000000003</v>
      </c>
      <c r="J3185" s="7">
        <v>115.5</v>
      </c>
      <c r="K3185" s="7">
        <v>73.707999999999998</v>
      </c>
      <c r="L3185" s="7">
        <v>76.278999999999996</v>
      </c>
      <c r="M3185" s="7">
        <v>124.32599999999999</v>
      </c>
      <c r="N3185" s="7">
        <v>93.337999999999994</v>
      </c>
      <c r="O3185" s="7"/>
    </row>
    <row r="3186" spans="1:15" x14ac:dyDescent="0.2">
      <c r="A3186" s="2">
        <v>1</v>
      </c>
      <c r="B3186" s="6" t="s">
        <v>36</v>
      </c>
      <c r="C3186" s="6">
        <v>0</v>
      </c>
      <c r="D3186" s="5" t="s">
        <v>252</v>
      </c>
      <c r="E3186" s="5" t="str">
        <f t="shared" si="758"/>
        <v/>
      </c>
      <c r="F3186" s="5" t="str">
        <f t="shared" si="757"/>
        <v/>
      </c>
      <c r="G3186" s="7">
        <v>107.69799999999999</v>
      </c>
      <c r="H3186" s="7">
        <v>102.974</v>
      </c>
      <c r="I3186" s="7">
        <v>72.480999999999995</v>
      </c>
      <c r="J3186" s="7">
        <v>118.724</v>
      </c>
      <c r="K3186" s="7">
        <v>67.3</v>
      </c>
      <c r="L3186" s="7">
        <v>70.388000000000005</v>
      </c>
      <c r="M3186" s="7">
        <v>104.19799999999999</v>
      </c>
      <c r="N3186" s="7">
        <v>75.524000000000001</v>
      </c>
      <c r="O3186" s="7"/>
    </row>
    <row r="3187" spans="1:15" x14ac:dyDescent="0.2">
      <c r="A3187" s="2">
        <v>1</v>
      </c>
      <c r="B3187" s="6" t="s">
        <v>37</v>
      </c>
      <c r="C3187" s="6">
        <v>0</v>
      </c>
      <c r="D3187" s="5" t="s">
        <v>252</v>
      </c>
      <c r="E3187" s="5" t="str">
        <f t="shared" si="758"/>
        <v/>
      </c>
      <c r="F3187" s="5" t="str">
        <f t="shared" si="757"/>
        <v/>
      </c>
      <c r="G3187" s="7">
        <v>123.34099999999999</v>
      </c>
      <c r="H3187" s="7">
        <v>123.64400000000001</v>
      </c>
      <c r="I3187" s="7">
        <v>79.554000000000002</v>
      </c>
      <c r="J3187" s="7">
        <v>119.99</v>
      </c>
      <c r="K3187" s="7">
        <v>64.498999999999995</v>
      </c>
      <c r="L3187" s="7">
        <v>64.340999999999994</v>
      </c>
      <c r="M3187" s="7">
        <v>93.123999999999995</v>
      </c>
      <c r="N3187" s="7">
        <v>74.082999999999998</v>
      </c>
      <c r="O3187" s="7"/>
    </row>
    <row r="3188" spans="1:15" x14ac:dyDescent="0.2">
      <c r="A3188" s="2">
        <v>1</v>
      </c>
      <c r="B3188" s="6" t="s">
        <v>63</v>
      </c>
      <c r="C3188" s="6">
        <v>0</v>
      </c>
      <c r="D3188" s="5" t="s">
        <v>252</v>
      </c>
      <c r="E3188" s="5" t="str">
        <f t="shared" si="758"/>
        <v/>
      </c>
      <c r="F3188" s="5" t="str">
        <f t="shared" si="757"/>
        <v/>
      </c>
      <c r="G3188" s="7">
        <v>127.404</v>
      </c>
      <c r="H3188" s="7">
        <v>125.39</v>
      </c>
      <c r="I3188" s="7">
        <v>79.510999999999996</v>
      </c>
      <c r="J3188" s="7">
        <v>121.407</v>
      </c>
      <c r="K3188" s="7">
        <v>62.408000000000001</v>
      </c>
      <c r="L3188" s="7">
        <v>63.411000000000001</v>
      </c>
      <c r="M3188" s="7">
        <v>96.054000000000002</v>
      </c>
      <c r="N3188" s="7">
        <v>76.373999999999995</v>
      </c>
      <c r="O3188" s="7"/>
    </row>
    <row r="3189" spans="1:15" x14ac:dyDescent="0.2">
      <c r="A3189" s="2">
        <v>0</v>
      </c>
      <c r="B3189" s="5" t="s">
        <v>253</v>
      </c>
      <c r="C3189" s="6" t="s">
        <v>0</v>
      </c>
      <c r="E3189" s="5" t="str">
        <f t="shared" si="758"/>
        <v/>
      </c>
      <c r="F3189" s="5" t="str">
        <f t="shared" si="757"/>
        <v/>
      </c>
    </row>
    <row r="3190" spans="1:15" x14ac:dyDescent="0.2">
      <c r="A3190" s="2">
        <v>1</v>
      </c>
      <c r="B3190" s="6" t="s">
        <v>13</v>
      </c>
      <c r="C3190" s="6">
        <v>0</v>
      </c>
      <c r="D3190" s="5" t="s">
        <v>254</v>
      </c>
      <c r="E3190" s="5" t="str">
        <f t="shared" si="758"/>
        <v/>
      </c>
      <c r="F3190" s="5" t="str">
        <f t="shared" si="757"/>
        <v/>
      </c>
      <c r="G3190" s="7">
        <v>83.495000000000005</v>
      </c>
      <c r="H3190" s="7">
        <v>83.332999999999998</v>
      </c>
      <c r="I3190" s="7">
        <v>74.254999999999995</v>
      </c>
      <c r="J3190" s="7">
        <v>74.671999999999997</v>
      </c>
      <c r="K3190" s="7">
        <v>88.933000000000007</v>
      </c>
      <c r="L3190" s="7">
        <v>89.106999999999999</v>
      </c>
      <c r="M3190" s="7">
        <v>75.509</v>
      </c>
      <c r="N3190" s="7">
        <v>56.069000000000003</v>
      </c>
      <c r="O3190" s="7"/>
    </row>
    <row r="3191" spans="1:15" x14ac:dyDescent="0.2">
      <c r="A3191" s="2">
        <v>1</v>
      </c>
      <c r="B3191" s="6" t="s">
        <v>15</v>
      </c>
      <c r="C3191" s="6">
        <v>0</v>
      </c>
      <c r="D3191" s="5" t="s">
        <v>254</v>
      </c>
      <c r="E3191" s="5" t="str">
        <f t="shared" si="758"/>
        <v/>
      </c>
      <c r="F3191" s="5" t="str">
        <f t="shared" si="757"/>
        <v/>
      </c>
      <c r="G3191" s="7">
        <v>83.950999999999993</v>
      </c>
      <c r="H3191" s="7">
        <v>84.024000000000001</v>
      </c>
      <c r="I3191" s="7">
        <v>74.787999999999997</v>
      </c>
      <c r="J3191" s="7">
        <v>80.200999999999993</v>
      </c>
      <c r="K3191" s="7">
        <v>89.084999999999994</v>
      </c>
      <c r="L3191" s="7">
        <v>89.009</v>
      </c>
      <c r="M3191" s="7">
        <v>80.117000000000004</v>
      </c>
      <c r="N3191" s="7">
        <v>59.917999999999999</v>
      </c>
      <c r="O3191" s="7"/>
    </row>
    <row r="3192" spans="1:15" x14ac:dyDescent="0.2">
      <c r="A3192" s="2">
        <v>1</v>
      </c>
      <c r="B3192" s="6" t="s">
        <v>16</v>
      </c>
      <c r="C3192" s="6">
        <v>0</v>
      </c>
      <c r="D3192" s="5" t="s">
        <v>254</v>
      </c>
      <c r="E3192" s="5" t="str">
        <f t="shared" si="758"/>
        <v/>
      </c>
      <c r="F3192" s="5" t="str">
        <f t="shared" si="757"/>
        <v/>
      </c>
      <c r="G3192" s="7">
        <v>81.385000000000005</v>
      </c>
      <c r="H3192" s="7">
        <v>81.751000000000005</v>
      </c>
      <c r="I3192" s="7">
        <v>73.888000000000005</v>
      </c>
      <c r="J3192" s="7">
        <v>84.408000000000001</v>
      </c>
      <c r="K3192" s="7">
        <v>90.789000000000001</v>
      </c>
      <c r="L3192" s="7">
        <v>90.382999999999996</v>
      </c>
      <c r="M3192" s="7">
        <v>83.456000000000003</v>
      </c>
      <c r="N3192" s="7">
        <v>61.664000000000001</v>
      </c>
      <c r="O3192" s="7"/>
    </row>
    <row r="3193" spans="1:15" x14ac:dyDescent="0.2">
      <c r="A3193" s="2">
        <v>1</v>
      </c>
      <c r="B3193" s="6" t="s">
        <v>17</v>
      </c>
      <c r="C3193" s="6">
        <v>0</v>
      </c>
      <c r="D3193" s="5" t="s">
        <v>254</v>
      </c>
      <c r="E3193" s="5" t="str">
        <f t="shared" si="758"/>
        <v/>
      </c>
      <c r="F3193" s="5" t="str">
        <f t="shared" si="757"/>
        <v/>
      </c>
      <c r="G3193" s="7">
        <v>82.147000000000006</v>
      </c>
      <c r="H3193" s="7">
        <v>82.164000000000001</v>
      </c>
      <c r="I3193" s="7">
        <v>73.858999999999995</v>
      </c>
      <c r="J3193" s="7">
        <v>85.472999999999999</v>
      </c>
      <c r="K3193" s="7">
        <v>89.911000000000001</v>
      </c>
      <c r="L3193" s="7">
        <v>89.891999999999996</v>
      </c>
      <c r="M3193" s="7">
        <v>87.644999999999996</v>
      </c>
      <c r="N3193" s="7">
        <v>64.733999999999995</v>
      </c>
      <c r="O3193" s="7"/>
    </row>
    <row r="3194" spans="1:15" x14ac:dyDescent="0.2">
      <c r="A3194" s="2">
        <v>1</v>
      </c>
      <c r="B3194" s="6" t="s">
        <v>18</v>
      </c>
      <c r="C3194" s="6">
        <v>0</v>
      </c>
      <c r="D3194" s="5" t="s">
        <v>254</v>
      </c>
      <c r="E3194" s="5" t="str">
        <f t="shared" si="758"/>
        <v/>
      </c>
      <c r="F3194" s="5" t="str">
        <f t="shared" si="757"/>
        <v/>
      </c>
      <c r="G3194" s="7">
        <v>83.215999999999994</v>
      </c>
      <c r="H3194" s="7">
        <v>82.564999999999998</v>
      </c>
      <c r="I3194" s="7">
        <v>70.816000000000003</v>
      </c>
      <c r="J3194" s="7">
        <v>85.507000000000005</v>
      </c>
      <c r="K3194" s="7">
        <v>85.099000000000004</v>
      </c>
      <c r="L3194" s="7">
        <v>85.77</v>
      </c>
      <c r="M3194" s="7">
        <v>89.846999999999994</v>
      </c>
      <c r="N3194" s="7">
        <v>63.625999999999998</v>
      </c>
      <c r="O3194" s="7"/>
    </row>
    <row r="3195" spans="1:15" x14ac:dyDescent="0.2">
      <c r="A3195" s="2">
        <v>1</v>
      </c>
      <c r="B3195" s="6" t="s">
        <v>19</v>
      </c>
      <c r="C3195" s="6">
        <v>0</v>
      </c>
      <c r="D3195" s="5" t="s">
        <v>254</v>
      </c>
      <c r="E3195" s="5" t="str">
        <f t="shared" si="758"/>
        <v/>
      </c>
      <c r="F3195" s="5" t="str">
        <f t="shared" si="757"/>
        <v/>
      </c>
      <c r="G3195" s="7">
        <v>87.275999999999996</v>
      </c>
      <c r="H3195" s="7">
        <v>87.241</v>
      </c>
      <c r="I3195" s="7">
        <v>71.402000000000001</v>
      </c>
      <c r="J3195" s="7">
        <v>85.34</v>
      </c>
      <c r="K3195" s="7">
        <v>81.813000000000002</v>
      </c>
      <c r="L3195" s="7">
        <v>81.844999999999999</v>
      </c>
      <c r="M3195" s="7">
        <v>91.045000000000002</v>
      </c>
      <c r="N3195" s="7">
        <v>65.009</v>
      </c>
      <c r="O3195" s="7"/>
    </row>
    <row r="3196" spans="1:15" x14ac:dyDescent="0.2">
      <c r="A3196" s="2">
        <v>1</v>
      </c>
      <c r="B3196" s="6" t="s">
        <v>20</v>
      </c>
      <c r="C3196" s="6">
        <v>0</v>
      </c>
      <c r="D3196" s="5" t="s">
        <v>254</v>
      </c>
      <c r="E3196" s="5" t="str">
        <f t="shared" si="758"/>
        <v/>
      </c>
      <c r="F3196" s="5" t="str">
        <f t="shared" si="757"/>
        <v/>
      </c>
      <c r="G3196" s="7">
        <v>87.197000000000003</v>
      </c>
      <c r="H3196" s="7">
        <v>88.337000000000003</v>
      </c>
      <c r="I3196" s="7">
        <v>73.317999999999998</v>
      </c>
      <c r="J3196" s="7">
        <v>86.29</v>
      </c>
      <c r="K3196" s="7">
        <v>84.082999999999998</v>
      </c>
      <c r="L3196" s="7">
        <v>82.998000000000005</v>
      </c>
      <c r="M3196" s="7">
        <v>89.322000000000003</v>
      </c>
      <c r="N3196" s="7">
        <v>65.489000000000004</v>
      </c>
      <c r="O3196" s="7"/>
    </row>
    <row r="3197" spans="1:15" x14ac:dyDescent="0.2">
      <c r="A3197" s="2">
        <v>1</v>
      </c>
      <c r="B3197" s="6" t="s">
        <v>21</v>
      </c>
      <c r="C3197" s="6">
        <v>0</v>
      </c>
      <c r="D3197" s="5" t="s">
        <v>254</v>
      </c>
      <c r="E3197" s="5" t="str">
        <f t="shared" si="758"/>
        <v/>
      </c>
      <c r="F3197" s="5" t="str">
        <f t="shared" si="757"/>
        <v/>
      </c>
      <c r="G3197" s="7">
        <v>89.355999999999995</v>
      </c>
      <c r="H3197" s="7">
        <v>91.213999999999999</v>
      </c>
      <c r="I3197" s="7">
        <v>78.503</v>
      </c>
      <c r="J3197" s="7">
        <v>89.045000000000002</v>
      </c>
      <c r="K3197" s="7">
        <v>87.855000000000004</v>
      </c>
      <c r="L3197" s="7">
        <v>86.064999999999998</v>
      </c>
      <c r="M3197" s="7">
        <v>86.88</v>
      </c>
      <c r="N3197" s="7">
        <v>68.203999999999994</v>
      </c>
      <c r="O3197" s="7"/>
    </row>
    <row r="3198" spans="1:15" x14ac:dyDescent="0.2">
      <c r="A3198" s="2">
        <v>1</v>
      </c>
      <c r="B3198" s="6" t="s">
        <v>22</v>
      </c>
      <c r="C3198" s="6">
        <v>0</v>
      </c>
      <c r="D3198" s="5" t="s">
        <v>254</v>
      </c>
      <c r="E3198" s="5" t="str">
        <f t="shared" si="758"/>
        <v/>
      </c>
      <c r="F3198" s="5" t="str">
        <f t="shared" si="757"/>
        <v/>
      </c>
      <c r="G3198" s="7">
        <v>87.745000000000005</v>
      </c>
      <c r="H3198" s="7">
        <v>89.078999999999994</v>
      </c>
      <c r="I3198" s="7">
        <v>80.948999999999998</v>
      </c>
      <c r="J3198" s="7">
        <v>93.93</v>
      </c>
      <c r="K3198" s="7">
        <v>92.254000000000005</v>
      </c>
      <c r="L3198" s="7">
        <v>90.873000000000005</v>
      </c>
      <c r="M3198" s="7">
        <v>89.173000000000002</v>
      </c>
      <c r="N3198" s="7">
        <v>72.185000000000002</v>
      </c>
      <c r="O3198" s="7"/>
    </row>
    <row r="3199" spans="1:15" x14ac:dyDescent="0.2">
      <c r="A3199" s="2">
        <v>1</v>
      </c>
      <c r="B3199" s="6" t="s">
        <v>23</v>
      </c>
      <c r="C3199" s="6">
        <v>0</v>
      </c>
      <c r="D3199" s="5" t="s">
        <v>254</v>
      </c>
      <c r="E3199" s="5" t="str">
        <f t="shared" si="758"/>
        <v/>
      </c>
      <c r="F3199" s="5" t="str">
        <f t="shared" si="757"/>
        <v/>
      </c>
      <c r="G3199" s="7">
        <v>88.040999999999997</v>
      </c>
      <c r="H3199" s="7">
        <v>89.805999999999997</v>
      </c>
      <c r="I3199" s="7">
        <v>83.879000000000005</v>
      </c>
      <c r="J3199" s="7">
        <v>95.503</v>
      </c>
      <c r="K3199" s="7">
        <v>95.272999999999996</v>
      </c>
      <c r="L3199" s="7">
        <v>93.4</v>
      </c>
      <c r="M3199" s="7">
        <v>91.546999999999997</v>
      </c>
      <c r="N3199" s="7">
        <v>76.789000000000001</v>
      </c>
      <c r="O3199" s="7"/>
    </row>
    <row r="3200" spans="1:15" x14ac:dyDescent="0.2">
      <c r="A3200" s="2">
        <v>1</v>
      </c>
      <c r="B3200" s="6" t="s">
        <v>24</v>
      </c>
      <c r="C3200" s="6">
        <v>0</v>
      </c>
      <c r="D3200" s="5" t="s">
        <v>254</v>
      </c>
      <c r="E3200" s="5" t="str">
        <f t="shared" si="758"/>
        <v/>
      </c>
      <c r="F3200" s="5" t="str">
        <f t="shared" si="757"/>
        <v/>
      </c>
      <c r="G3200" s="7">
        <v>94.025999999999996</v>
      </c>
      <c r="H3200" s="7">
        <v>95.956000000000003</v>
      </c>
      <c r="I3200" s="7">
        <v>92.001000000000005</v>
      </c>
      <c r="J3200" s="7">
        <v>96.878</v>
      </c>
      <c r="K3200" s="7">
        <v>97.846000000000004</v>
      </c>
      <c r="L3200" s="7">
        <v>95.878</v>
      </c>
      <c r="M3200" s="7">
        <v>93.894000000000005</v>
      </c>
      <c r="N3200" s="7">
        <v>86.384</v>
      </c>
      <c r="O3200" s="7"/>
    </row>
    <row r="3201" spans="1:15" x14ac:dyDescent="0.2">
      <c r="A3201" s="2">
        <v>1</v>
      </c>
      <c r="B3201" s="6" t="s">
        <v>25</v>
      </c>
      <c r="C3201" s="6">
        <v>0</v>
      </c>
      <c r="D3201" s="5" t="s">
        <v>254</v>
      </c>
      <c r="E3201" s="5" t="str">
        <f t="shared" si="758"/>
        <v/>
      </c>
      <c r="F3201" s="5" t="str">
        <f t="shared" si="757"/>
        <v/>
      </c>
      <c r="G3201" s="7">
        <v>95.299000000000007</v>
      </c>
      <c r="H3201" s="7">
        <v>97.66</v>
      </c>
      <c r="I3201" s="7">
        <v>96.653000000000006</v>
      </c>
      <c r="J3201" s="7">
        <v>98.385000000000005</v>
      </c>
      <c r="K3201" s="7">
        <v>101.422</v>
      </c>
      <c r="L3201" s="7">
        <v>98.97</v>
      </c>
      <c r="M3201" s="7">
        <v>95.394999999999996</v>
      </c>
      <c r="N3201" s="7">
        <v>92.203000000000003</v>
      </c>
      <c r="O3201" s="7"/>
    </row>
    <row r="3202" spans="1:15" x14ac:dyDescent="0.2">
      <c r="A3202" s="2">
        <v>1</v>
      </c>
      <c r="B3202" s="6" t="s">
        <v>26</v>
      </c>
      <c r="C3202" s="6">
        <v>0</v>
      </c>
      <c r="D3202" s="5" t="s">
        <v>254</v>
      </c>
      <c r="E3202" s="5" t="str">
        <f t="shared" si="758"/>
        <v/>
      </c>
      <c r="F3202" s="5" t="str">
        <f t="shared" si="757"/>
        <v/>
      </c>
      <c r="G3202" s="7">
        <v>96.632999999999996</v>
      </c>
      <c r="H3202" s="7">
        <v>99.048000000000002</v>
      </c>
      <c r="I3202" s="7">
        <v>101.283</v>
      </c>
      <c r="J3202" s="7">
        <v>99.156000000000006</v>
      </c>
      <c r="K3202" s="7">
        <v>104.812</v>
      </c>
      <c r="L3202" s="7">
        <v>102.25700000000001</v>
      </c>
      <c r="M3202" s="7">
        <v>95.596000000000004</v>
      </c>
      <c r="N3202" s="7">
        <v>96.822999999999993</v>
      </c>
      <c r="O3202" s="7"/>
    </row>
    <row r="3203" spans="1:15" x14ac:dyDescent="0.2">
      <c r="A3203" s="2">
        <v>1</v>
      </c>
      <c r="B3203" s="6" t="s">
        <v>27</v>
      </c>
      <c r="C3203" s="6">
        <v>0</v>
      </c>
      <c r="D3203" s="5" t="s">
        <v>254</v>
      </c>
      <c r="E3203" s="5" t="str">
        <f t="shared" si="758"/>
        <v/>
      </c>
      <c r="F3203" s="5" t="str">
        <f t="shared" si="757"/>
        <v/>
      </c>
      <c r="G3203" s="7">
        <v>95.578000000000003</v>
      </c>
      <c r="H3203" s="7">
        <v>99.712000000000003</v>
      </c>
      <c r="I3203" s="7">
        <v>106.146</v>
      </c>
      <c r="J3203" s="7">
        <v>100.58499999999999</v>
      </c>
      <c r="K3203" s="7">
        <v>111.057</v>
      </c>
      <c r="L3203" s="7">
        <v>106.452</v>
      </c>
      <c r="M3203" s="7">
        <v>95.366</v>
      </c>
      <c r="N3203" s="7">
        <v>101.227</v>
      </c>
      <c r="O3203" s="7"/>
    </row>
    <row r="3204" spans="1:15" x14ac:dyDescent="0.2">
      <c r="A3204" s="2">
        <v>1</v>
      </c>
      <c r="B3204" s="6" t="s">
        <v>28</v>
      </c>
      <c r="C3204" s="6">
        <v>0</v>
      </c>
      <c r="D3204" s="5" t="s">
        <v>254</v>
      </c>
      <c r="E3204" s="5" t="str">
        <f t="shared" si="758"/>
        <v/>
      </c>
      <c r="F3204" s="5" t="str">
        <f t="shared" si="757"/>
        <v/>
      </c>
      <c r="G3204" s="7">
        <v>95.525999999999996</v>
      </c>
      <c r="H3204" s="7">
        <v>96.501000000000005</v>
      </c>
      <c r="I3204" s="7">
        <v>101.851</v>
      </c>
      <c r="J3204" s="7">
        <v>100.636</v>
      </c>
      <c r="K3204" s="7">
        <v>106.622</v>
      </c>
      <c r="L3204" s="7">
        <v>105.545</v>
      </c>
      <c r="M3204" s="7">
        <v>97.49</v>
      </c>
      <c r="N3204" s="7">
        <v>99.295000000000002</v>
      </c>
      <c r="O3204" s="7"/>
    </row>
    <row r="3205" spans="1:15" x14ac:dyDescent="0.2">
      <c r="A3205" s="2">
        <v>1</v>
      </c>
      <c r="B3205" s="6" t="s">
        <v>29</v>
      </c>
      <c r="C3205" s="6">
        <v>0</v>
      </c>
      <c r="D3205" s="5" t="s">
        <v>254</v>
      </c>
      <c r="E3205" s="5" t="str">
        <f t="shared" si="758"/>
        <v/>
      </c>
      <c r="F3205" s="5" t="str">
        <f t="shared" si="757"/>
        <v/>
      </c>
      <c r="G3205" s="7">
        <v>100</v>
      </c>
      <c r="H3205" s="7">
        <v>100</v>
      </c>
      <c r="I3205" s="7">
        <v>100</v>
      </c>
      <c r="J3205" s="7">
        <v>100</v>
      </c>
      <c r="K3205" s="7">
        <v>100</v>
      </c>
      <c r="L3205" s="7">
        <v>100</v>
      </c>
      <c r="M3205" s="7">
        <v>100</v>
      </c>
      <c r="N3205" s="7">
        <v>100</v>
      </c>
      <c r="O3205" s="7"/>
    </row>
    <row r="3206" spans="1:15" x14ac:dyDescent="0.2">
      <c r="A3206" s="2">
        <v>1</v>
      </c>
      <c r="B3206" s="6" t="s">
        <v>30</v>
      </c>
      <c r="C3206" s="6">
        <v>0</v>
      </c>
      <c r="D3206" s="5" t="s">
        <v>254</v>
      </c>
      <c r="E3206" s="5" t="str">
        <f t="shared" si="758"/>
        <v/>
      </c>
      <c r="F3206" s="5" t="str">
        <f t="shared" si="757"/>
        <v/>
      </c>
      <c r="G3206" s="7">
        <v>103.381</v>
      </c>
      <c r="H3206" s="7">
        <v>103.93</v>
      </c>
      <c r="I3206" s="7">
        <v>97.784000000000006</v>
      </c>
      <c r="J3206" s="7">
        <v>100.306</v>
      </c>
      <c r="K3206" s="7">
        <v>94.585999999999999</v>
      </c>
      <c r="L3206" s="7">
        <v>94.085999999999999</v>
      </c>
      <c r="M3206" s="7">
        <v>100.64</v>
      </c>
      <c r="N3206" s="7">
        <v>98.41</v>
      </c>
      <c r="O3206" s="7"/>
    </row>
    <row r="3207" spans="1:15" x14ac:dyDescent="0.2">
      <c r="A3207" s="2">
        <v>1</v>
      </c>
      <c r="B3207" s="6" t="s">
        <v>31</v>
      </c>
      <c r="C3207" s="6">
        <v>0</v>
      </c>
      <c r="D3207" s="5" t="s">
        <v>254</v>
      </c>
      <c r="E3207" s="5" t="str">
        <f t="shared" si="758"/>
        <v/>
      </c>
      <c r="F3207" s="5" t="str">
        <f t="shared" si="757"/>
        <v/>
      </c>
      <c r="G3207" s="7">
        <v>98.721999999999994</v>
      </c>
      <c r="H3207" s="7">
        <v>98.025000000000006</v>
      </c>
      <c r="I3207" s="7">
        <v>95.403000000000006</v>
      </c>
      <c r="J3207" s="7">
        <v>113.104</v>
      </c>
      <c r="K3207" s="7">
        <v>96.638000000000005</v>
      </c>
      <c r="L3207" s="7">
        <v>97.325000000000003</v>
      </c>
      <c r="M3207" s="7">
        <v>104.892</v>
      </c>
      <c r="N3207" s="7">
        <v>100.07</v>
      </c>
      <c r="O3207" s="7"/>
    </row>
    <row r="3208" spans="1:15" x14ac:dyDescent="0.2">
      <c r="A3208" s="2">
        <v>1</v>
      </c>
      <c r="B3208" s="6" t="s">
        <v>32</v>
      </c>
      <c r="C3208" s="6">
        <v>0</v>
      </c>
      <c r="D3208" s="5" t="s">
        <v>254</v>
      </c>
      <c r="E3208" s="5" t="str">
        <f t="shared" si="758"/>
        <v/>
      </c>
      <c r="F3208" s="5" t="str">
        <f t="shared" ref="F3208:F3271" si="759">IF(LEN(E3208)=0,"",E3208&amp;B3208)</f>
        <v/>
      </c>
      <c r="G3208" s="7">
        <v>103.47199999999999</v>
      </c>
      <c r="H3208" s="7">
        <v>104.11499999999999</v>
      </c>
      <c r="I3208" s="7">
        <v>102.634</v>
      </c>
      <c r="J3208" s="7">
        <v>120.28400000000001</v>
      </c>
      <c r="K3208" s="7">
        <v>99.188999999999993</v>
      </c>
      <c r="L3208" s="7">
        <v>98.576999999999998</v>
      </c>
      <c r="M3208" s="7">
        <v>100.996</v>
      </c>
      <c r="N3208" s="7">
        <v>103.655</v>
      </c>
      <c r="O3208" s="7"/>
    </row>
    <row r="3209" spans="1:15" x14ac:dyDescent="0.2">
      <c r="A3209" s="2">
        <v>1</v>
      </c>
      <c r="B3209" s="6" t="s">
        <v>33</v>
      </c>
      <c r="C3209" s="6">
        <v>0</v>
      </c>
      <c r="D3209" s="5" t="s">
        <v>254</v>
      </c>
      <c r="E3209" s="5" t="str">
        <f t="shared" ref="E3209:E3272" si="760">IF(C3209=0,IF(LEN(D3209)&lt;&gt;3,"",D3209),IF(LEN(D3209)&lt;&gt;4,"",LEFT(D3209,3)))</f>
        <v/>
      </c>
      <c r="F3209" s="5" t="str">
        <f t="shared" si="759"/>
        <v/>
      </c>
      <c r="G3209" s="7">
        <v>106.486</v>
      </c>
      <c r="H3209" s="7">
        <v>108.012</v>
      </c>
      <c r="I3209" s="7">
        <v>110.10599999999999</v>
      </c>
      <c r="J3209" s="7">
        <v>125.301</v>
      </c>
      <c r="K3209" s="7">
        <v>103.399</v>
      </c>
      <c r="L3209" s="7">
        <v>101.93899999999999</v>
      </c>
      <c r="M3209" s="7">
        <v>104.625</v>
      </c>
      <c r="N3209" s="7">
        <v>115.19799999999999</v>
      </c>
      <c r="O3209" s="7"/>
    </row>
    <row r="3210" spans="1:15" x14ac:dyDescent="0.2">
      <c r="A3210" s="2">
        <v>1</v>
      </c>
      <c r="B3210" s="6" t="s">
        <v>34</v>
      </c>
      <c r="C3210" s="6">
        <v>0</v>
      </c>
      <c r="D3210" s="5" t="s">
        <v>254</v>
      </c>
      <c r="E3210" s="5" t="str">
        <f t="shared" si="760"/>
        <v/>
      </c>
      <c r="F3210" s="5" t="str">
        <f t="shared" si="759"/>
        <v/>
      </c>
      <c r="G3210" s="7">
        <v>107.67100000000001</v>
      </c>
      <c r="H3210" s="7">
        <v>110.38</v>
      </c>
      <c r="I3210" s="7">
        <v>114.714</v>
      </c>
      <c r="J3210" s="7">
        <v>130.214</v>
      </c>
      <c r="K3210" s="7">
        <v>106.541</v>
      </c>
      <c r="L3210" s="7">
        <v>103.926</v>
      </c>
      <c r="M3210" s="7">
        <v>116.54300000000001</v>
      </c>
      <c r="N3210" s="7">
        <v>133.69200000000001</v>
      </c>
      <c r="O3210" s="7"/>
    </row>
    <row r="3211" spans="1:15" x14ac:dyDescent="0.2">
      <c r="A3211" s="2">
        <v>1</v>
      </c>
      <c r="B3211" s="6" t="s">
        <v>35</v>
      </c>
      <c r="C3211" s="6">
        <v>0</v>
      </c>
      <c r="D3211" s="5" t="s">
        <v>254</v>
      </c>
      <c r="E3211" s="5" t="str">
        <f t="shared" si="760"/>
        <v/>
      </c>
      <c r="F3211" s="5" t="str">
        <f t="shared" si="759"/>
        <v/>
      </c>
      <c r="G3211" s="7">
        <v>106.318</v>
      </c>
      <c r="H3211" s="7">
        <v>107.812</v>
      </c>
      <c r="I3211" s="7">
        <v>109.108</v>
      </c>
      <c r="J3211" s="7">
        <v>144.56800000000001</v>
      </c>
      <c r="K3211" s="7">
        <v>102.624</v>
      </c>
      <c r="L3211" s="7">
        <v>101.202</v>
      </c>
      <c r="M3211" s="7">
        <v>122.322</v>
      </c>
      <c r="N3211" s="7">
        <v>133.464</v>
      </c>
      <c r="O3211" s="7"/>
    </row>
    <row r="3212" spans="1:15" x14ac:dyDescent="0.2">
      <c r="A3212" s="2">
        <v>1</v>
      </c>
      <c r="B3212" s="6" t="s">
        <v>36</v>
      </c>
      <c r="C3212" s="6">
        <v>0</v>
      </c>
      <c r="D3212" s="5" t="s">
        <v>254</v>
      </c>
      <c r="E3212" s="5" t="str">
        <f t="shared" si="760"/>
        <v/>
      </c>
      <c r="F3212" s="5" t="str">
        <f t="shared" si="759"/>
        <v/>
      </c>
      <c r="G3212" s="7">
        <v>96.709000000000003</v>
      </c>
      <c r="H3212" s="7">
        <v>96.876999999999995</v>
      </c>
      <c r="I3212" s="7">
        <v>83.54</v>
      </c>
      <c r="J3212" s="7">
        <v>138.244</v>
      </c>
      <c r="K3212" s="7">
        <v>86.382999999999996</v>
      </c>
      <c r="L3212" s="7">
        <v>86.233000000000004</v>
      </c>
      <c r="M3212" s="7">
        <v>131.05099999999999</v>
      </c>
      <c r="N3212" s="7">
        <v>109.48</v>
      </c>
      <c r="O3212" s="7"/>
    </row>
    <row r="3213" spans="1:15" x14ac:dyDescent="0.2">
      <c r="A3213" s="2">
        <v>1</v>
      </c>
      <c r="B3213" s="6" t="s">
        <v>37</v>
      </c>
      <c r="C3213" s="6">
        <v>0</v>
      </c>
      <c r="D3213" s="5" t="s">
        <v>254</v>
      </c>
      <c r="E3213" s="5" t="str">
        <f t="shared" si="760"/>
        <v/>
      </c>
      <c r="F3213" s="5" t="str">
        <f t="shared" si="759"/>
        <v/>
      </c>
      <c r="G3213" s="7">
        <v>99.113</v>
      </c>
      <c r="H3213" s="7">
        <v>100.483</v>
      </c>
      <c r="I3213" s="7">
        <v>80.558999999999997</v>
      </c>
      <c r="J3213" s="7">
        <v>136.78299999999999</v>
      </c>
      <c r="K3213" s="7">
        <v>81.28</v>
      </c>
      <c r="L3213" s="7">
        <v>80.171999999999997</v>
      </c>
      <c r="M3213" s="7">
        <v>131.107</v>
      </c>
      <c r="N3213" s="7">
        <v>105.619</v>
      </c>
      <c r="O3213" s="7"/>
    </row>
    <row r="3214" spans="1:15" x14ac:dyDescent="0.2">
      <c r="A3214" s="2">
        <v>1</v>
      </c>
      <c r="B3214" s="6" t="s">
        <v>63</v>
      </c>
      <c r="C3214" s="6">
        <v>0</v>
      </c>
      <c r="D3214" s="5" t="s">
        <v>254</v>
      </c>
      <c r="E3214" s="5" t="str">
        <f t="shared" si="760"/>
        <v/>
      </c>
      <c r="F3214" s="5" t="str">
        <f t="shared" si="759"/>
        <v/>
      </c>
      <c r="G3214" s="7">
        <v>96.372</v>
      </c>
      <c r="H3214" s="7">
        <v>100.437</v>
      </c>
      <c r="I3214" s="7">
        <v>82.986999999999995</v>
      </c>
      <c r="J3214" s="7">
        <v>144.786</v>
      </c>
      <c r="K3214" s="7">
        <v>86.111000000000004</v>
      </c>
      <c r="L3214" s="7">
        <v>82.626000000000005</v>
      </c>
      <c r="M3214" s="7">
        <v>130.45400000000001</v>
      </c>
      <c r="N3214" s="7">
        <v>108.26</v>
      </c>
      <c r="O3214" s="7"/>
    </row>
    <row r="3215" spans="1:15" x14ac:dyDescent="0.2">
      <c r="A3215" s="2">
        <v>0</v>
      </c>
      <c r="B3215" s="5" t="s">
        <v>255</v>
      </c>
      <c r="C3215" s="6" t="s">
        <v>0</v>
      </c>
      <c r="E3215" s="5" t="str">
        <f t="shared" si="760"/>
        <v/>
      </c>
      <c r="F3215" s="5" t="str">
        <f t="shared" si="759"/>
        <v/>
      </c>
    </row>
    <row r="3216" spans="1:15" x14ac:dyDescent="0.2">
      <c r="A3216" s="2">
        <v>1</v>
      </c>
      <c r="B3216" s="6" t="s">
        <v>13</v>
      </c>
      <c r="C3216" s="6">
        <v>0</v>
      </c>
      <c r="D3216" s="5" t="s">
        <v>256</v>
      </c>
      <c r="E3216" s="5" t="str">
        <f t="shared" si="760"/>
        <v/>
      </c>
      <c r="F3216" s="5" t="str">
        <f t="shared" si="759"/>
        <v/>
      </c>
      <c r="G3216" s="7">
        <v>76</v>
      </c>
      <c r="H3216" s="7">
        <v>76.926000000000002</v>
      </c>
      <c r="I3216" s="7">
        <v>68.209999999999994</v>
      </c>
      <c r="J3216" s="7">
        <v>76.146000000000001</v>
      </c>
      <c r="K3216" s="7">
        <v>89.75</v>
      </c>
      <c r="L3216" s="7">
        <v>88.67</v>
      </c>
      <c r="M3216" s="7">
        <v>77.867999999999995</v>
      </c>
      <c r="N3216" s="7">
        <v>53.113999999999997</v>
      </c>
      <c r="O3216" s="7"/>
    </row>
    <row r="3217" spans="1:15" x14ac:dyDescent="0.2">
      <c r="A3217" s="2">
        <v>1</v>
      </c>
      <c r="B3217" s="6" t="s">
        <v>15</v>
      </c>
      <c r="C3217" s="6">
        <v>0</v>
      </c>
      <c r="D3217" s="5" t="s">
        <v>256</v>
      </c>
      <c r="E3217" s="5" t="str">
        <f t="shared" si="760"/>
        <v/>
      </c>
      <c r="F3217" s="5" t="str">
        <f t="shared" si="759"/>
        <v/>
      </c>
      <c r="G3217" s="7">
        <v>74.536000000000001</v>
      </c>
      <c r="H3217" s="7">
        <v>75.734999999999999</v>
      </c>
      <c r="I3217" s="7">
        <v>70.143000000000001</v>
      </c>
      <c r="J3217" s="7">
        <v>80.840999999999994</v>
      </c>
      <c r="K3217" s="7">
        <v>94.105000000000004</v>
      </c>
      <c r="L3217" s="7">
        <v>92.616</v>
      </c>
      <c r="M3217" s="7">
        <v>81.108000000000004</v>
      </c>
      <c r="N3217" s="7">
        <v>56.890999999999998</v>
      </c>
      <c r="O3217" s="7"/>
    </row>
    <row r="3218" spans="1:15" x14ac:dyDescent="0.2">
      <c r="A3218" s="2">
        <v>1</v>
      </c>
      <c r="B3218" s="6" t="s">
        <v>16</v>
      </c>
      <c r="C3218" s="6">
        <v>0</v>
      </c>
      <c r="D3218" s="5" t="s">
        <v>256</v>
      </c>
      <c r="E3218" s="5" t="str">
        <f t="shared" si="760"/>
        <v/>
      </c>
      <c r="F3218" s="5" t="str">
        <f t="shared" si="759"/>
        <v/>
      </c>
      <c r="G3218" s="7">
        <v>71.331999999999994</v>
      </c>
      <c r="H3218" s="7">
        <v>72.75</v>
      </c>
      <c r="I3218" s="7">
        <v>68.731999999999999</v>
      </c>
      <c r="J3218" s="7">
        <v>84.739000000000004</v>
      </c>
      <c r="K3218" s="7">
        <v>96.355000000000004</v>
      </c>
      <c r="L3218" s="7">
        <v>94.475999999999999</v>
      </c>
      <c r="M3218" s="7">
        <v>84.137</v>
      </c>
      <c r="N3218" s="7">
        <v>57.829000000000001</v>
      </c>
      <c r="O3218" s="7"/>
    </row>
    <row r="3219" spans="1:15" x14ac:dyDescent="0.2">
      <c r="A3219" s="2">
        <v>1</v>
      </c>
      <c r="B3219" s="6" t="s">
        <v>17</v>
      </c>
      <c r="C3219" s="6">
        <v>0</v>
      </c>
      <c r="D3219" s="5" t="s">
        <v>256</v>
      </c>
      <c r="E3219" s="5" t="str">
        <f t="shared" si="760"/>
        <v/>
      </c>
      <c r="F3219" s="5" t="str">
        <f t="shared" si="759"/>
        <v/>
      </c>
      <c r="G3219" s="7">
        <v>73.543999999999997</v>
      </c>
      <c r="H3219" s="7">
        <v>74.55</v>
      </c>
      <c r="I3219" s="7">
        <v>70.432000000000002</v>
      </c>
      <c r="J3219" s="7">
        <v>85.436000000000007</v>
      </c>
      <c r="K3219" s="7">
        <v>95.768000000000001</v>
      </c>
      <c r="L3219" s="7">
        <v>94.475999999999999</v>
      </c>
      <c r="M3219" s="7">
        <v>87.718999999999994</v>
      </c>
      <c r="N3219" s="7">
        <v>61.781999999999996</v>
      </c>
      <c r="O3219" s="7"/>
    </row>
    <row r="3220" spans="1:15" x14ac:dyDescent="0.2">
      <c r="A3220" s="2">
        <v>1</v>
      </c>
      <c r="B3220" s="6" t="s">
        <v>18</v>
      </c>
      <c r="C3220" s="6">
        <v>0</v>
      </c>
      <c r="D3220" s="5" t="s">
        <v>256</v>
      </c>
      <c r="E3220" s="5" t="str">
        <f t="shared" si="760"/>
        <v/>
      </c>
      <c r="F3220" s="5" t="str">
        <f t="shared" si="759"/>
        <v/>
      </c>
      <c r="G3220" s="7">
        <v>74.966999999999999</v>
      </c>
      <c r="H3220" s="7">
        <v>75.007000000000005</v>
      </c>
      <c r="I3220" s="7">
        <v>67.396000000000001</v>
      </c>
      <c r="J3220" s="7">
        <v>84.820999999999998</v>
      </c>
      <c r="K3220" s="7">
        <v>89.902000000000001</v>
      </c>
      <c r="L3220" s="7">
        <v>89.852999999999994</v>
      </c>
      <c r="M3220" s="7">
        <v>90.715999999999994</v>
      </c>
      <c r="N3220" s="7">
        <v>61.139000000000003</v>
      </c>
      <c r="O3220" s="7"/>
    </row>
    <row r="3221" spans="1:15" x14ac:dyDescent="0.2">
      <c r="A3221" s="2">
        <v>1</v>
      </c>
      <c r="B3221" s="6" t="s">
        <v>19</v>
      </c>
      <c r="C3221" s="6">
        <v>0</v>
      </c>
      <c r="D3221" s="5" t="s">
        <v>256</v>
      </c>
      <c r="E3221" s="5" t="str">
        <f t="shared" si="760"/>
        <v/>
      </c>
      <c r="F3221" s="5" t="str">
        <f t="shared" si="759"/>
        <v/>
      </c>
      <c r="G3221" s="7">
        <v>75.584999999999994</v>
      </c>
      <c r="H3221" s="7">
        <v>75.975999999999999</v>
      </c>
      <c r="I3221" s="7">
        <v>63.597999999999999</v>
      </c>
      <c r="J3221" s="7">
        <v>84.668000000000006</v>
      </c>
      <c r="K3221" s="7">
        <v>84.141999999999996</v>
      </c>
      <c r="L3221" s="7">
        <v>83.709000000000003</v>
      </c>
      <c r="M3221" s="7">
        <v>91.709000000000003</v>
      </c>
      <c r="N3221" s="7">
        <v>58.326000000000001</v>
      </c>
      <c r="O3221" s="7"/>
    </row>
    <row r="3222" spans="1:15" x14ac:dyDescent="0.2">
      <c r="A3222" s="2">
        <v>1</v>
      </c>
      <c r="B3222" s="6" t="s">
        <v>20</v>
      </c>
      <c r="C3222" s="6">
        <v>0</v>
      </c>
      <c r="D3222" s="5" t="s">
        <v>256</v>
      </c>
      <c r="E3222" s="5" t="str">
        <f t="shared" si="760"/>
        <v/>
      </c>
      <c r="F3222" s="5" t="str">
        <f t="shared" si="759"/>
        <v/>
      </c>
      <c r="G3222" s="7">
        <v>77.594999999999999</v>
      </c>
      <c r="H3222" s="7">
        <v>79.531999999999996</v>
      </c>
      <c r="I3222" s="7">
        <v>66.171999999999997</v>
      </c>
      <c r="J3222" s="7">
        <v>85.751000000000005</v>
      </c>
      <c r="K3222" s="7">
        <v>85.278999999999996</v>
      </c>
      <c r="L3222" s="7">
        <v>83.201999999999998</v>
      </c>
      <c r="M3222" s="7">
        <v>89.933999999999997</v>
      </c>
      <c r="N3222" s="7">
        <v>59.511000000000003</v>
      </c>
      <c r="O3222" s="7"/>
    </row>
    <row r="3223" spans="1:15" x14ac:dyDescent="0.2">
      <c r="A3223" s="2">
        <v>1</v>
      </c>
      <c r="B3223" s="6" t="s">
        <v>21</v>
      </c>
      <c r="C3223" s="6">
        <v>0</v>
      </c>
      <c r="D3223" s="5" t="s">
        <v>256</v>
      </c>
      <c r="E3223" s="5" t="str">
        <f t="shared" si="760"/>
        <v/>
      </c>
      <c r="F3223" s="5" t="str">
        <f t="shared" si="759"/>
        <v/>
      </c>
      <c r="G3223" s="7">
        <v>80.891000000000005</v>
      </c>
      <c r="H3223" s="7">
        <v>83.447999999999993</v>
      </c>
      <c r="I3223" s="7">
        <v>70.841999999999999</v>
      </c>
      <c r="J3223" s="7">
        <v>88.834999999999994</v>
      </c>
      <c r="K3223" s="7">
        <v>87.575999999999993</v>
      </c>
      <c r="L3223" s="7">
        <v>84.893000000000001</v>
      </c>
      <c r="M3223" s="7">
        <v>86.713999999999999</v>
      </c>
      <c r="N3223" s="7">
        <v>61.43</v>
      </c>
      <c r="O3223" s="7"/>
    </row>
    <row r="3224" spans="1:15" x14ac:dyDescent="0.2">
      <c r="A3224" s="2">
        <v>1</v>
      </c>
      <c r="B3224" s="6" t="s">
        <v>22</v>
      </c>
      <c r="C3224" s="6">
        <v>0</v>
      </c>
      <c r="D3224" s="5" t="s">
        <v>256</v>
      </c>
      <c r="E3224" s="5" t="str">
        <f t="shared" si="760"/>
        <v/>
      </c>
      <c r="F3224" s="5" t="str">
        <f t="shared" si="759"/>
        <v/>
      </c>
      <c r="G3224" s="7">
        <v>81.950999999999993</v>
      </c>
      <c r="H3224" s="7">
        <v>84.314999999999998</v>
      </c>
      <c r="I3224" s="7">
        <v>75.474999999999994</v>
      </c>
      <c r="J3224" s="7">
        <v>92.418999999999997</v>
      </c>
      <c r="K3224" s="7">
        <v>92.097999999999999</v>
      </c>
      <c r="L3224" s="7">
        <v>89.515000000000001</v>
      </c>
      <c r="M3224" s="7">
        <v>86.319000000000003</v>
      </c>
      <c r="N3224" s="7">
        <v>65.149000000000001</v>
      </c>
      <c r="O3224" s="7"/>
    </row>
    <row r="3225" spans="1:15" x14ac:dyDescent="0.2">
      <c r="A3225" s="2">
        <v>1</v>
      </c>
      <c r="B3225" s="6" t="s">
        <v>23</v>
      </c>
      <c r="C3225" s="6">
        <v>0</v>
      </c>
      <c r="D3225" s="5" t="s">
        <v>256</v>
      </c>
      <c r="E3225" s="5" t="str">
        <f t="shared" si="760"/>
        <v/>
      </c>
      <c r="F3225" s="5" t="str">
        <f t="shared" si="759"/>
        <v/>
      </c>
      <c r="G3225" s="7">
        <v>83.188000000000002</v>
      </c>
      <c r="H3225" s="7">
        <v>85.575000000000003</v>
      </c>
      <c r="I3225" s="7">
        <v>78.388000000000005</v>
      </c>
      <c r="J3225" s="7">
        <v>94.876999999999995</v>
      </c>
      <c r="K3225" s="7">
        <v>94.23</v>
      </c>
      <c r="L3225" s="7">
        <v>91.600999999999999</v>
      </c>
      <c r="M3225" s="7">
        <v>88.781999999999996</v>
      </c>
      <c r="N3225" s="7">
        <v>69.593999999999994</v>
      </c>
      <c r="O3225" s="7"/>
    </row>
    <row r="3226" spans="1:15" x14ac:dyDescent="0.2">
      <c r="A3226" s="2">
        <v>1</v>
      </c>
      <c r="B3226" s="6" t="s">
        <v>24</v>
      </c>
      <c r="C3226" s="6">
        <v>0</v>
      </c>
      <c r="D3226" s="5" t="s">
        <v>256</v>
      </c>
      <c r="E3226" s="5" t="str">
        <f t="shared" si="760"/>
        <v/>
      </c>
      <c r="F3226" s="5" t="str">
        <f t="shared" si="759"/>
        <v/>
      </c>
      <c r="G3226" s="7">
        <v>88.867000000000004</v>
      </c>
      <c r="H3226" s="7">
        <v>91.320999999999998</v>
      </c>
      <c r="I3226" s="7">
        <v>86.173000000000002</v>
      </c>
      <c r="J3226" s="7">
        <v>96.694000000000003</v>
      </c>
      <c r="K3226" s="7">
        <v>96.968999999999994</v>
      </c>
      <c r="L3226" s="7">
        <v>94.363</v>
      </c>
      <c r="M3226" s="7">
        <v>89.144000000000005</v>
      </c>
      <c r="N3226" s="7">
        <v>76.817999999999998</v>
      </c>
      <c r="O3226" s="7"/>
    </row>
    <row r="3227" spans="1:15" x14ac:dyDescent="0.2">
      <c r="A3227" s="2">
        <v>1</v>
      </c>
      <c r="B3227" s="6" t="s">
        <v>25</v>
      </c>
      <c r="C3227" s="6">
        <v>0</v>
      </c>
      <c r="D3227" s="5" t="s">
        <v>256</v>
      </c>
      <c r="E3227" s="5" t="str">
        <f t="shared" si="760"/>
        <v/>
      </c>
      <c r="F3227" s="5" t="str">
        <f t="shared" si="759"/>
        <v/>
      </c>
      <c r="G3227" s="7">
        <v>87.677999999999997</v>
      </c>
      <c r="H3227" s="7">
        <v>90.790999999999997</v>
      </c>
      <c r="I3227" s="7">
        <v>89.153000000000006</v>
      </c>
      <c r="J3227" s="7">
        <v>99.406000000000006</v>
      </c>
      <c r="K3227" s="7">
        <v>101.682</v>
      </c>
      <c r="L3227" s="7">
        <v>98.195999999999998</v>
      </c>
      <c r="M3227" s="7">
        <v>91.099000000000004</v>
      </c>
      <c r="N3227" s="7">
        <v>81.216999999999999</v>
      </c>
      <c r="O3227" s="7"/>
    </row>
    <row r="3228" spans="1:15" x14ac:dyDescent="0.2">
      <c r="A3228" s="2">
        <v>1</v>
      </c>
      <c r="B3228" s="6" t="s">
        <v>26</v>
      </c>
      <c r="C3228" s="6">
        <v>0</v>
      </c>
      <c r="D3228" s="5" t="s">
        <v>256</v>
      </c>
      <c r="E3228" s="5" t="str">
        <f t="shared" si="760"/>
        <v/>
      </c>
      <c r="F3228" s="5" t="str">
        <f t="shared" si="759"/>
        <v/>
      </c>
      <c r="G3228" s="7">
        <v>90.114999999999995</v>
      </c>
      <c r="H3228" s="7">
        <v>92.415999999999997</v>
      </c>
      <c r="I3228" s="7">
        <v>93.040999999999997</v>
      </c>
      <c r="J3228" s="7">
        <v>100.622</v>
      </c>
      <c r="K3228" s="7">
        <v>103.247</v>
      </c>
      <c r="L3228" s="7">
        <v>100.676</v>
      </c>
      <c r="M3228" s="7">
        <v>93.716999999999999</v>
      </c>
      <c r="N3228" s="7">
        <v>87.195999999999998</v>
      </c>
      <c r="O3228" s="7"/>
    </row>
    <row r="3229" spans="1:15" x14ac:dyDescent="0.2">
      <c r="A3229" s="2">
        <v>1</v>
      </c>
      <c r="B3229" s="6" t="s">
        <v>27</v>
      </c>
      <c r="C3229" s="6">
        <v>0</v>
      </c>
      <c r="D3229" s="5" t="s">
        <v>256</v>
      </c>
      <c r="E3229" s="5" t="str">
        <f t="shared" si="760"/>
        <v/>
      </c>
      <c r="F3229" s="5" t="str">
        <f t="shared" si="759"/>
        <v/>
      </c>
      <c r="G3229" s="7">
        <v>88</v>
      </c>
      <c r="H3229" s="7">
        <v>91.448999999999998</v>
      </c>
      <c r="I3229" s="7">
        <v>94.902000000000001</v>
      </c>
      <c r="J3229" s="7">
        <v>102.29300000000001</v>
      </c>
      <c r="K3229" s="7">
        <v>107.84399999999999</v>
      </c>
      <c r="L3229" s="7">
        <v>103.777</v>
      </c>
      <c r="M3229" s="7">
        <v>93.034000000000006</v>
      </c>
      <c r="N3229" s="7">
        <v>88.292000000000002</v>
      </c>
      <c r="O3229" s="7"/>
    </row>
    <row r="3230" spans="1:15" x14ac:dyDescent="0.2">
      <c r="A3230" s="2">
        <v>1</v>
      </c>
      <c r="B3230" s="6" t="s">
        <v>28</v>
      </c>
      <c r="C3230" s="6">
        <v>0</v>
      </c>
      <c r="D3230" s="5" t="s">
        <v>256</v>
      </c>
      <c r="E3230" s="5" t="str">
        <f t="shared" si="760"/>
        <v/>
      </c>
      <c r="F3230" s="5" t="str">
        <f t="shared" si="759"/>
        <v/>
      </c>
      <c r="G3230" s="7">
        <v>86.49</v>
      </c>
      <c r="H3230" s="7">
        <v>86.763999999999996</v>
      </c>
      <c r="I3230" s="7">
        <v>91.263000000000005</v>
      </c>
      <c r="J3230" s="7">
        <v>101.79</v>
      </c>
      <c r="K3230" s="7">
        <v>105.51900000000001</v>
      </c>
      <c r="L3230" s="7">
        <v>105.18600000000001</v>
      </c>
      <c r="M3230" s="7">
        <v>97.028000000000006</v>
      </c>
      <c r="N3230" s="7">
        <v>88.55</v>
      </c>
      <c r="O3230" s="7"/>
    </row>
    <row r="3231" spans="1:15" x14ac:dyDescent="0.2">
      <c r="A3231" s="2">
        <v>1</v>
      </c>
      <c r="B3231" s="6" t="s">
        <v>29</v>
      </c>
      <c r="C3231" s="6">
        <v>0</v>
      </c>
      <c r="D3231" s="5" t="s">
        <v>256</v>
      </c>
      <c r="E3231" s="5" t="str">
        <f t="shared" si="760"/>
        <v/>
      </c>
      <c r="F3231" s="5" t="str">
        <f t="shared" si="759"/>
        <v/>
      </c>
      <c r="G3231" s="7">
        <v>100</v>
      </c>
      <c r="H3231" s="7">
        <v>100</v>
      </c>
      <c r="I3231" s="7">
        <v>100</v>
      </c>
      <c r="J3231" s="7">
        <v>100</v>
      </c>
      <c r="K3231" s="7">
        <v>100</v>
      </c>
      <c r="L3231" s="7">
        <v>100</v>
      </c>
      <c r="M3231" s="7">
        <v>100</v>
      </c>
      <c r="N3231" s="7">
        <v>100</v>
      </c>
      <c r="O3231" s="7"/>
    </row>
    <row r="3232" spans="1:15" x14ac:dyDescent="0.2">
      <c r="A3232" s="2">
        <v>1</v>
      </c>
      <c r="B3232" s="6" t="s">
        <v>30</v>
      </c>
      <c r="C3232" s="6">
        <v>0</v>
      </c>
      <c r="D3232" s="5" t="s">
        <v>256</v>
      </c>
      <c r="E3232" s="5" t="str">
        <f t="shared" si="760"/>
        <v/>
      </c>
      <c r="F3232" s="5" t="str">
        <f t="shared" si="759"/>
        <v/>
      </c>
      <c r="G3232" s="7">
        <v>105.435</v>
      </c>
      <c r="H3232" s="7">
        <v>105.624</v>
      </c>
      <c r="I3232" s="7">
        <v>97.884</v>
      </c>
      <c r="J3232" s="7">
        <v>98.863</v>
      </c>
      <c r="K3232" s="7">
        <v>92.837999999999994</v>
      </c>
      <c r="L3232" s="7">
        <v>92.671999999999997</v>
      </c>
      <c r="M3232" s="7">
        <v>98.932000000000002</v>
      </c>
      <c r="N3232" s="7">
        <v>96.837999999999994</v>
      </c>
      <c r="O3232" s="7"/>
    </row>
    <row r="3233" spans="1:15" x14ac:dyDescent="0.2">
      <c r="A3233" s="2">
        <v>1</v>
      </c>
      <c r="B3233" s="6" t="s">
        <v>31</v>
      </c>
      <c r="C3233" s="6">
        <v>0</v>
      </c>
      <c r="D3233" s="5" t="s">
        <v>256</v>
      </c>
      <c r="E3233" s="5" t="str">
        <f t="shared" si="760"/>
        <v/>
      </c>
      <c r="F3233" s="5" t="str">
        <f t="shared" si="759"/>
        <v/>
      </c>
      <c r="G3233" s="7">
        <v>97.289000000000001</v>
      </c>
      <c r="H3233" s="7">
        <v>96.497</v>
      </c>
      <c r="I3233" s="7">
        <v>91.927999999999997</v>
      </c>
      <c r="J3233" s="7">
        <v>114.547</v>
      </c>
      <c r="K3233" s="7">
        <v>94.489000000000004</v>
      </c>
      <c r="L3233" s="7">
        <v>95.265000000000001</v>
      </c>
      <c r="M3233" s="7">
        <v>105.032</v>
      </c>
      <c r="N3233" s="7">
        <v>96.554000000000002</v>
      </c>
      <c r="O3233" s="7"/>
    </row>
    <row r="3234" spans="1:15" x14ac:dyDescent="0.2">
      <c r="A3234" s="2">
        <v>1</v>
      </c>
      <c r="B3234" s="6" t="s">
        <v>32</v>
      </c>
      <c r="C3234" s="6">
        <v>0</v>
      </c>
      <c r="D3234" s="5" t="s">
        <v>256</v>
      </c>
      <c r="E3234" s="5" t="str">
        <f t="shared" si="760"/>
        <v/>
      </c>
      <c r="F3234" s="5" t="str">
        <f t="shared" si="759"/>
        <v/>
      </c>
      <c r="G3234" s="7">
        <v>104.46599999999999</v>
      </c>
      <c r="H3234" s="7">
        <v>104.51900000000001</v>
      </c>
      <c r="I3234" s="7">
        <v>101.514</v>
      </c>
      <c r="J3234" s="7">
        <v>123.523</v>
      </c>
      <c r="K3234" s="7">
        <v>97.174000000000007</v>
      </c>
      <c r="L3234" s="7">
        <v>97.125</v>
      </c>
      <c r="M3234" s="7">
        <v>97.45</v>
      </c>
      <c r="N3234" s="7">
        <v>98.924999999999997</v>
      </c>
      <c r="O3234" s="7"/>
    </row>
    <row r="3235" spans="1:15" x14ac:dyDescent="0.2">
      <c r="A3235" s="2">
        <v>1</v>
      </c>
      <c r="B3235" s="6" t="s">
        <v>33</v>
      </c>
      <c r="C3235" s="6">
        <v>0</v>
      </c>
      <c r="D3235" s="5" t="s">
        <v>256</v>
      </c>
      <c r="E3235" s="5" t="str">
        <f t="shared" si="760"/>
        <v/>
      </c>
      <c r="F3235" s="5" t="str">
        <f t="shared" si="759"/>
        <v/>
      </c>
      <c r="G3235" s="7">
        <v>108.44799999999999</v>
      </c>
      <c r="H3235" s="7">
        <v>110.444</v>
      </c>
      <c r="I3235" s="7">
        <v>112.872</v>
      </c>
      <c r="J3235" s="7">
        <v>128.35499999999999</v>
      </c>
      <c r="K3235" s="7">
        <v>104.07899999999999</v>
      </c>
      <c r="L3235" s="7">
        <v>102.19799999999999</v>
      </c>
      <c r="M3235" s="7">
        <v>100.202</v>
      </c>
      <c r="N3235" s="7">
        <v>113.099</v>
      </c>
      <c r="O3235" s="7"/>
    </row>
    <row r="3236" spans="1:15" x14ac:dyDescent="0.2">
      <c r="A3236" s="2">
        <v>1</v>
      </c>
      <c r="B3236" s="6" t="s">
        <v>34</v>
      </c>
      <c r="C3236" s="6">
        <v>0</v>
      </c>
      <c r="D3236" s="5" t="s">
        <v>256</v>
      </c>
      <c r="E3236" s="5" t="str">
        <f t="shared" si="760"/>
        <v/>
      </c>
      <c r="F3236" s="5" t="str">
        <f t="shared" si="759"/>
        <v/>
      </c>
      <c r="G3236" s="7">
        <v>114.218</v>
      </c>
      <c r="H3236" s="7">
        <v>115.491</v>
      </c>
      <c r="I3236" s="7">
        <v>122.718</v>
      </c>
      <c r="J3236" s="7">
        <v>134.34200000000001</v>
      </c>
      <c r="K3236" s="7">
        <v>107.441</v>
      </c>
      <c r="L3236" s="7">
        <v>106.25700000000001</v>
      </c>
      <c r="M3236" s="7">
        <v>113.477</v>
      </c>
      <c r="N3236" s="7">
        <v>139.256</v>
      </c>
      <c r="O3236" s="7"/>
    </row>
    <row r="3237" spans="1:15" x14ac:dyDescent="0.2">
      <c r="A3237" s="2">
        <v>1</v>
      </c>
      <c r="B3237" s="6" t="s">
        <v>35</v>
      </c>
      <c r="C3237" s="6">
        <v>0</v>
      </c>
      <c r="D3237" s="5" t="s">
        <v>256</v>
      </c>
      <c r="E3237" s="5" t="str">
        <f t="shared" si="760"/>
        <v/>
      </c>
      <c r="F3237" s="5" t="str">
        <f t="shared" si="759"/>
        <v/>
      </c>
      <c r="G3237" s="7">
        <v>109.852</v>
      </c>
      <c r="H3237" s="7">
        <v>109.071</v>
      </c>
      <c r="I3237" s="7">
        <v>117.617</v>
      </c>
      <c r="J3237" s="7">
        <v>154.239</v>
      </c>
      <c r="K3237" s="7">
        <v>107.069</v>
      </c>
      <c r="L3237" s="7">
        <v>107.83499999999999</v>
      </c>
      <c r="M3237" s="7">
        <v>122.557</v>
      </c>
      <c r="N3237" s="7">
        <v>144.14699999999999</v>
      </c>
      <c r="O3237" s="7"/>
    </row>
    <row r="3238" spans="1:15" x14ac:dyDescent="0.2">
      <c r="A3238" s="2">
        <v>1</v>
      </c>
      <c r="B3238" s="6" t="s">
        <v>36</v>
      </c>
      <c r="C3238" s="6">
        <v>0</v>
      </c>
      <c r="D3238" s="5" t="s">
        <v>256</v>
      </c>
      <c r="E3238" s="5" t="str">
        <f t="shared" si="760"/>
        <v/>
      </c>
      <c r="F3238" s="5" t="str">
        <f t="shared" si="759"/>
        <v/>
      </c>
      <c r="G3238" s="7">
        <v>102.828</v>
      </c>
      <c r="H3238" s="7">
        <v>100.842</v>
      </c>
      <c r="I3238" s="7">
        <v>91.69</v>
      </c>
      <c r="J3238" s="7">
        <v>142.63499999999999</v>
      </c>
      <c r="K3238" s="7">
        <v>89.168000000000006</v>
      </c>
      <c r="L3238" s="7">
        <v>90.924000000000007</v>
      </c>
      <c r="M3238" s="7">
        <v>129.95400000000001</v>
      </c>
      <c r="N3238" s="7">
        <v>119.155</v>
      </c>
      <c r="O3238" s="7"/>
    </row>
    <row r="3239" spans="1:15" x14ac:dyDescent="0.2">
      <c r="A3239" s="2">
        <v>1</v>
      </c>
      <c r="B3239" s="6" t="s">
        <v>37</v>
      </c>
      <c r="C3239" s="6">
        <v>0</v>
      </c>
      <c r="D3239" s="5" t="s">
        <v>256</v>
      </c>
      <c r="E3239" s="5" t="str">
        <f t="shared" si="760"/>
        <v/>
      </c>
      <c r="F3239" s="5" t="str">
        <f t="shared" si="759"/>
        <v/>
      </c>
      <c r="G3239" s="7">
        <v>103.625</v>
      </c>
      <c r="H3239" s="7">
        <v>104.301</v>
      </c>
      <c r="I3239" s="7">
        <v>87.191999999999993</v>
      </c>
      <c r="J3239" s="7">
        <v>138.63</v>
      </c>
      <c r="K3239" s="7">
        <v>84.141999999999996</v>
      </c>
      <c r="L3239" s="7">
        <v>83.596000000000004</v>
      </c>
      <c r="M3239" s="7">
        <v>129.887</v>
      </c>
      <c r="N3239" s="7">
        <v>113.25</v>
      </c>
      <c r="O3239" s="7"/>
    </row>
    <row r="3240" spans="1:15" x14ac:dyDescent="0.2">
      <c r="A3240" s="2">
        <v>1</v>
      </c>
      <c r="B3240" s="6" t="s">
        <v>63</v>
      </c>
      <c r="C3240" s="6">
        <v>0</v>
      </c>
      <c r="D3240" s="5" t="s">
        <v>256</v>
      </c>
      <c r="E3240" s="5" t="str">
        <f t="shared" si="760"/>
        <v/>
      </c>
      <c r="F3240" s="5" t="str">
        <f t="shared" si="759"/>
        <v/>
      </c>
      <c r="G3240" s="7">
        <v>98.873999999999995</v>
      </c>
      <c r="H3240" s="7">
        <v>105.166</v>
      </c>
      <c r="I3240" s="7">
        <v>91.769000000000005</v>
      </c>
      <c r="J3240" s="7">
        <v>147.108</v>
      </c>
      <c r="K3240" s="7">
        <v>92.813999999999993</v>
      </c>
      <c r="L3240" s="7">
        <v>87.26</v>
      </c>
      <c r="M3240" s="7">
        <v>128.852</v>
      </c>
      <c r="N3240" s="7">
        <v>118.246</v>
      </c>
      <c r="O3240" s="7"/>
    </row>
    <row r="3241" spans="1:15" x14ac:dyDescent="0.2">
      <c r="A3241" s="2">
        <v>0</v>
      </c>
      <c r="B3241" s="5" t="s">
        <v>257</v>
      </c>
      <c r="C3241" s="6" t="s">
        <v>0</v>
      </c>
      <c r="E3241" s="5" t="str">
        <f t="shared" si="760"/>
        <v/>
      </c>
      <c r="F3241" s="5" t="str">
        <f t="shared" si="759"/>
        <v/>
      </c>
    </row>
    <row r="3242" spans="1:15" x14ac:dyDescent="0.2">
      <c r="A3242" s="2">
        <v>1</v>
      </c>
      <c r="B3242" s="6" t="s">
        <v>13</v>
      </c>
      <c r="C3242" s="6">
        <v>0</v>
      </c>
      <c r="D3242" s="5" t="s">
        <v>258</v>
      </c>
      <c r="E3242" s="5" t="str">
        <f t="shared" si="760"/>
        <v/>
      </c>
      <c r="F3242" s="5" t="str">
        <f t="shared" si="759"/>
        <v/>
      </c>
      <c r="G3242" s="7">
        <v>90.132999999999996</v>
      </c>
      <c r="H3242" s="7">
        <v>88.956000000000003</v>
      </c>
      <c r="I3242" s="7">
        <v>79.566000000000003</v>
      </c>
      <c r="J3242" s="7">
        <v>73.521000000000001</v>
      </c>
      <c r="K3242" s="7">
        <v>88.275999999999996</v>
      </c>
      <c r="L3242" s="7">
        <v>89.444000000000003</v>
      </c>
      <c r="M3242" s="7">
        <v>73.459000000000003</v>
      </c>
      <c r="N3242" s="7">
        <v>58.448999999999998</v>
      </c>
      <c r="O3242" s="7"/>
    </row>
    <row r="3243" spans="1:15" x14ac:dyDescent="0.2">
      <c r="A3243" s="2">
        <v>1</v>
      </c>
      <c r="B3243" s="6" t="s">
        <v>15</v>
      </c>
      <c r="C3243" s="6">
        <v>0</v>
      </c>
      <c r="D3243" s="5" t="s">
        <v>258</v>
      </c>
      <c r="E3243" s="5" t="str">
        <f t="shared" si="760"/>
        <v/>
      </c>
      <c r="F3243" s="5" t="str">
        <f t="shared" si="759"/>
        <v/>
      </c>
      <c r="G3243" s="7">
        <v>92.716999999999999</v>
      </c>
      <c r="H3243" s="7">
        <v>91.444999999999993</v>
      </c>
      <c r="I3243" s="7">
        <v>78.852000000000004</v>
      </c>
      <c r="J3243" s="7">
        <v>79.682000000000002</v>
      </c>
      <c r="K3243" s="7">
        <v>85.046000000000006</v>
      </c>
      <c r="L3243" s="7">
        <v>86.228999999999999</v>
      </c>
      <c r="M3243" s="7">
        <v>79.078999999999994</v>
      </c>
      <c r="N3243" s="7">
        <v>62.354999999999997</v>
      </c>
      <c r="O3243" s="7"/>
    </row>
    <row r="3244" spans="1:15" x14ac:dyDescent="0.2">
      <c r="A3244" s="2">
        <v>1</v>
      </c>
      <c r="B3244" s="6" t="s">
        <v>16</v>
      </c>
      <c r="C3244" s="6">
        <v>0</v>
      </c>
      <c r="D3244" s="5" t="s">
        <v>258</v>
      </c>
      <c r="E3244" s="5" t="str">
        <f t="shared" si="760"/>
        <v/>
      </c>
      <c r="F3244" s="5" t="str">
        <f t="shared" si="759"/>
        <v/>
      </c>
      <c r="G3244" s="7">
        <v>90.835999999999999</v>
      </c>
      <c r="H3244" s="7">
        <v>89.88</v>
      </c>
      <c r="I3244" s="7">
        <v>78.400999999999996</v>
      </c>
      <c r="J3244" s="7">
        <v>84.125</v>
      </c>
      <c r="K3244" s="7">
        <v>86.31</v>
      </c>
      <c r="L3244" s="7">
        <v>87.227999999999994</v>
      </c>
      <c r="M3244" s="7">
        <v>82.590999999999994</v>
      </c>
      <c r="N3244" s="7">
        <v>64.751999999999995</v>
      </c>
      <c r="O3244" s="7"/>
    </row>
    <row r="3245" spans="1:15" x14ac:dyDescent="0.2">
      <c r="A3245" s="2">
        <v>1</v>
      </c>
      <c r="B3245" s="6" t="s">
        <v>17</v>
      </c>
      <c r="C3245" s="6">
        <v>0</v>
      </c>
      <c r="D3245" s="5" t="s">
        <v>258</v>
      </c>
      <c r="E3245" s="5" t="str">
        <f t="shared" si="760"/>
        <v/>
      </c>
      <c r="F3245" s="5" t="str">
        <f t="shared" si="759"/>
        <v/>
      </c>
      <c r="G3245" s="7">
        <v>90.216999999999999</v>
      </c>
      <c r="H3245" s="7">
        <v>89.003</v>
      </c>
      <c r="I3245" s="7">
        <v>76.863</v>
      </c>
      <c r="J3245" s="7">
        <v>85.475999999999999</v>
      </c>
      <c r="K3245" s="7">
        <v>85.197000000000003</v>
      </c>
      <c r="L3245" s="7">
        <v>86.36</v>
      </c>
      <c r="M3245" s="7">
        <v>87.311000000000007</v>
      </c>
      <c r="N3245" s="7">
        <v>67.11</v>
      </c>
      <c r="O3245" s="7"/>
    </row>
    <row r="3246" spans="1:15" x14ac:dyDescent="0.2">
      <c r="A3246" s="2">
        <v>1</v>
      </c>
      <c r="B3246" s="6" t="s">
        <v>18</v>
      </c>
      <c r="C3246" s="6">
        <v>0</v>
      </c>
      <c r="D3246" s="5" t="s">
        <v>258</v>
      </c>
      <c r="E3246" s="5" t="str">
        <f t="shared" si="760"/>
        <v/>
      </c>
      <c r="F3246" s="5" t="str">
        <f t="shared" si="759"/>
        <v/>
      </c>
      <c r="G3246" s="7">
        <v>90.861999999999995</v>
      </c>
      <c r="H3246" s="7">
        <v>89.334000000000003</v>
      </c>
      <c r="I3246" s="7">
        <v>73.811000000000007</v>
      </c>
      <c r="J3246" s="7">
        <v>86.025999999999996</v>
      </c>
      <c r="K3246" s="7">
        <v>81.234999999999999</v>
      </c>
      <c r="L3246" s="7">
        <v>82.623999999999995</v>
      </c>
      <c r="M3246" s="7">
        <v>88.912999999999997</v>
      </c>
      <c r="N3246" s="7">
        <v>65.628</v>
      </c>
      <c r="O3246" s="7"/>
    </row>
    <row r="3247" spans="1:15" x14ac:dyDescent="0.2">
      <c r="A3247" s="2">
        <v>1</v>
      </c>
      <c r="B3247" s="6" t="s">
        <v>19</v>
      </c>
      <c r="C3247" s="6">
        <v>0</v>
      </c>
      <c r="D3247" s="5" t="s">
        <v>258</v>
      </c>
      <c r="E3247" s="5" t="str">
        <f t="shared" si="760"/>
        <v/>
      </c>
      <c r="F3247" s="5" t="str">
        <f t="shared" si="759"/>
        <v/>
      </c>
      <c r="G3247" s="7">
        <v>97.769000000000005</v>
      </c>
      <c r="H3247" s="7">
        <v>97.197000000000003</v>
      </c>
      <c r="I3247" s="7">
        <v>78.155000000000001</v>
      </c>
      <c r="J3247" s="7">
        <v>85.85</v>
      </c>
      <c r="K3247" s="7">
        <v>79.938000000000002</v>
      </c>
      <c r="L3247" s="7">
        <v>80.408000000000001</v>
      </c>
      <c r="M3247" s="7">
        <v>90.063999999999993</v>
      </c>
      <c r="N3247" s="7">
        <v>70.388999999999996</v>
      </c>
      <c r="O3247" s="7"/>
    </row>
    <row r="3248" spans="1:15" x14ac:dyDescent="0.2">
      <c r="A3248" s="2">
        <v>1</v>
      </c>
      <c r="B3248" s="6" t="s">
        <v>20</v>
      </c>
      <c r="C3248" s="6">
        <v>0</v>
      </c>
      <c r="D3248" s="5" t="s">
        <v>258</v>
      </c>
      <c r="E3248" s="5" t="str">
        <f t="shared" si="760"/>
        <v/>
      </c>
      <c r="F3248" s="5" t="str">
        <f t="shared" si="759"/>
        <v/>
      </c>
      <c r="G3248" s="7">
        <v>95.652000000000001</v>
      </c>
      <c r="H3248" s="7">
        <v>95.975999999999999</v>
      </c>
      <c r="I3248" s="7">
        <v>79.507000000000005</v>
      </c>
      <c r="J3248" s="7">
        <v>86.704999999999998</v>
      </c>
      <c r="K3248" s="7">
        <v>83.120999999999995</v>
      </c>
      <c r="L3248" s="7">
        <v>82.840999999999994</v>
      </c>
      <c r="M3248" s="7">
        <v>88.423000000000002</v>
      </c>
      <c r="N3248" s="7">
        <v>70.302999999999997</v>
      </c>
      <c r="O3248" s="7"/>
    </row>
    <row r="3249" spans="1:15" x14ac:dyDescent="0.2">
      <c r="A3249" s="2">
        <v>1</v>
      </c>
      <c r="B3249" s="6" t="s">
        <v>21</v>
      </c>
      <c r="C3249" s="6">
        <v>0</v>
      </c>
      <c r="D3249" s="5" t="s">
        <v>258</v>
      </c>
      <c r="E3249" s="5" t="str">
        <f t="shared" si="760"/>
        <v/>
      </c>
      <c r="F3249" s="5" t="str">
        <f t="shared" si="759"/>
        <v/>
      </c>
      <c r="G3249" s="7">
        <v>96.662000000000006</v>
      </c>
      <c r="H3249" s="7">
        <v>97.896000000000001</v>
      </c>
      <c r="I3249" s="7">
        <v>85.138000000000005</v>
      </c>
      <c r="J3249" s="7">
        <v>89.221999999999994</v>
      </c>
      <c r="K3249" s="7">
        <v>88.078000000000003</v>
      </c>
      <c r="L3249" s="7">
        <v>86.968000000000004</v>
      </c>
      <c r="M3249" s="7">
        <v>86.515000000000001</v>
      </c>
      <c r="N3249" s="7">
        <v>73.656999999999996</v>
      </c>
      <c r="O3249" s="7"/>
    </row>
    <row r="3250" spans="1:15" x14ac:dyDescent="0.2">
      <c r="A3250" s="2">
        <v>1</v>
      </c>
      <c r="B3250" s="6" t="s">
        <v>22</v>
      </c>
      <c r="C3250" s="6">
        <v>0</v>
      </c>
      <c r="D3250" s="5" t="s">
        <v>258</v>
      </c>
      <c r="E3250" s="5" t="str">
        <f t="shared" si="760"/>
        <v/>
      </c>
      <c r="F3250" s="5" t="str">
        <f t="shared" si="759"/>
        <v/>
      </c>
      <c r="G3250" s="7">
        <v>92.786000000000001</v>
      </c>
      <c r="H3250" s="7">
        <v>93.251000000000005</v>
      </c>
      <c r="I3250" s="7">
        <v>85.716999999999999</v>
      </c>
      <c r="J3250" s="7">
        <v>95.076999999999998</v>
      </c>
      <c r="K3250" s="7">
        <v>92.381</v>
      </c>
      <c r="L3250" s="7">
        <v>91.92</v>
      </c>
      <c r="M3250" s="7">
        <v>90.820999999999998</v>
      </c>
      <c r="N3250" s="7">
        <v>77.849000000000004</v>
      </c>
      <c r="O3250" s="7"/>
    </row>
    <row r="3251" spans="1:15" x14ac:dyDescent="0.2">
      <c r="A3251" s="2">
        <v>1</v>
      </c>
      <c r="B3251" s="6" t="s">
        <v>23</v>
      </c>
      <c r="C3251" s="6">
        <v>0</v>
      </c>
      <c r="D3251" s="5" t="s">
        <v>258</v>
      </c>
      <c r="E3251" s="5" t="str">
        <f t="shared" si="760"/>
        <v/>
      </c>
      <c r="F3251" s="5" t="str">
        <f t="shared" si="759"/>
        <v/>
      </c>
      <c r="G3251" s="7">
        <v>92.251999999999995</v>
      </c>
      <c r="H3251" s="7">
        <v>93.543000000000006</v>
      </c>
      <c r="I3251" s="7">
        <v>88.665999999999997</v>
      </c>
      <c r="J3251" s="7">
        <v>95.971000000000004</v>
      </c>
      <c r="K3251" s="7">
        <v>96.113</v>
      </c>
      <c r="L3251" s="7">
        <v>94.787000000000006</v>
      </c>
      <c r="M3251" s="7">
        <v>93.137</v>
      </c>
      <c r="N3251" s="7">
        <v>82.581000000000003</v>
      </c>
      <c r="O3251" s="7"/>
    </row>
    <row r="3252" spans="1:15" x14ac:dyDescent="0.2">
      <c r="A3252" s="2">
        <v>1</v>
      </c>
      <c r="B3252" s="6" t="s">
        <v>24</v>
      </c>
      <c r="C3252" s="6">
        <v>0</v>
      </c>
      <c r="D3252" s="5" t="s">
        <v>258</v>
      </c>
      <c r="E3252" s="5" t="str">
        <f t="shared" si="760"/>
        <v/>
      </c>
      <c r="F3252" s="5" t="str">
        <f t="shared" si="759"/>
        <v/>
      </c>
      <c r="G3252" s="7">
        <v>98.509</v>
      </c>
      <c r="H3252" s="7">
        <v>100.038</v>
      </c>
      <c r="I3252" s="7">
        <v>97.082999999999998</v>
      </c>
      <c r="J3252" s="7">
        <v>97.007000000000005</v>
      </c>
      <c r="K3252" s="7">
        <v>98.552000000000007</v>
      </c>
      <c r="L3252" s="7">
        <v>97.046000000000006</v>
      </c>
      <c r="M3252" s="7">
        <v>96.912999999999997</v>
      </c>
      <c r="N3252" s="7">
        <v>94.084999999999994</v>
      </c>
      <c r="O3252" s="7"/>
    </row>
    <row r="3253" spans="1:15" x14ac:dyDescent="0.2">
      <c r="A3253" s="2">
        <v>1</v>
      </c>
      <c r="B3253" s="6" t="s">
        <v>25</v>
      </c>
      <c r="C3253" s="6">
        <v>0</v>
      </c>
      <c r="D3253" s="5" t="s">
        <v>258</v>
      </c>
      <c r="E3253" s="5" t="str">
        <f t="shared" si="760"/>
        <v/>
      </c>
      <c r="F3253" s="5" t="str">
        <f t="shared" si="759"/>
        <v/>
      </c>
      <c r="G3253" s="7">
        <v>101.96299999999999</v>
      </c>
      <c r="H3253" s="7">
        <v>103.649</v>
      </c>
      <c r="I3253" s="7">
        <v>103.199</v>
      </c>
      <c r="J3253" s="7">
        <v>97.593999999999994</v>
      </c>
      <c r="K3253" s="7">
        <v>101.212</v>
      </c>
      <c r="L3253" s="7">
        <v>99.566000000000003</v>
      </c>
      <c r="M3253" s="7">
        <v>97.915000000000006</v>
      </c>
      <c r="N3253" s="7">
        <v>101.048</v>
      </c>
      <c r="O3253" s="7"/>
    </row>
    <row r="3254" spans="1:15" x14ac:dyDescent="0.2">
      <c r="A3254" s="2">
        <v>1</v>
      </c>
      <c r="B3254" s="6" t="s">
        <v>26</v>
      </c>
      <c r="C3254" s="6">
        <v>0</v>
      </c>
      <c r="D3254" s="5" t="s">
        <v>258</v>
      </c>
      <c r="E3254" s="5" t="str">
        <f t="shared" si="760"/>
        <v/>
      </c>
      <c r="F3254" s="5" t="str">
        <f t="shared" si="759"/>
        <v/>
      </c>
      <c r="G3254" s="7">
        <v>102.27200000000001</v>
      </c>
      <c r="H3254" s="7">
        <v>104.83799999999999</v>
      </c>
      <c r="I3254" s="7">
        <v>108.482</v>
      </c>
      <c r="J3254" s="7">
        <v>98.034000000000006</v>
      </c>
      <c r="K3254" s="7">
        <v>106.072</v>
      </c>
      <c r="L3254" s="7">
        <v>103.47499999999999</v>
      </c>
      <c r="M3254" s="7">
        <v>96.397999999999996</v>
      </c>
      <c r="N3254" s="7">
        <v>104.574</v>
      </c>
      <c r="O3254" s="7"/>
    </row>
    <row r="3255" spans="1:15" x14ac:dyDescent="0.2">
      <c r="A3255" s="2">
        <v>1</v>
      </c>
      <c r="B3255" s="6" t="s">
        <v>27</v>
      </c>
      <c r="C3255" s="6">
        <v>0</v>
      </c>
      <c r="D3255" s="5" t="s">
        <v>258</v>
      </c>
      <c r="E3255" s="5" t="str">
        <f t="shared" si="760"/>
        <v/>
      </c>
      <c r="F3255" s="5" t="str">
        <f t="shared" si="759"/>
        <v/>
      </c>
      <c r="G3255" s="7">
        <v>102.093</v>
      </c>
      <c r="H3255" s="7">
        <v>106.917</v>
      </c>
      <c r="I3255" s="7">
        <v>116.02</v>
      </c>
      <c r="J3255" s="7">
        <v>99.284999999999997</v>
      </c>
      <c r="K3255" s="7">
        <v>113.642</v>
      </c>
      <c r="L3255" s="7">
        <v>108.514</v>
      </c>
      <c r="M3255" s="7">
        <v>96.225999999999999</v>
      </c>
      <c r="N3255" s="7">
        <v>111.642</v>
      </c>
      <c r="O3255" s="7"/>
    </row>
    <row r="3256" spans="1:15" x14ac:dyDescent="0.2">
      <c r="A3256" s="2">
        <v>1</v>
      </c>
      <c r="B3256" s="6" t="s">
        <v>28</v>
      </c>
      <c r="C3256" s="6">
        <v>0</v>
      </c>
      <c r="D3256" s="5" t="s">
        <v>258</v>
      </c>
      <c r="E3256" s="5" t="str">
        <f t="shared" si="760"/>
        <v/>
      </c>
      <c r="F3256" s="5" t="str">
        <f t="shared" si="759"/>
        <v/>
      </c>
      <c r="G3256" s="7">
        <v>103.384</v>
      </c>
      <c r="H3256" s="7">
        <v>105.033</v>
      </c>
      <c r="I3256" s="7">
        <v>111.14700000000001</v>
      </c>
      <c r="J3256" s="7">
        <v>99.730999999999995</v>
      </c>
      <c r="K3256" s="7">
        <v>107.509</v>
      </c>
      <c r="L3256" s="7">
        <v>105.821</v>
      </c>
      <c r="M3256" s="7">
        <v>97.119</v>
      </c>
      <c r="N3256" s="7">
        <v>107.946</v>
      </c>
      <c r="O3256" s="7"/>
    </row>
    <row r="3257" spans="1:15" x14ac:dyDescent="0.2">
      <c r="A3257" s="2">
        <v>1</v>
      </c>
      <c r="B3257" s="6" t="s">
        <v>29</v>
      </c>
      <c r="C3257" s="6">
        <v>0</v>
      </c>
      <c r="D3257" s="5" t="s">
        <v>258</v>
      </c>
      <c r="E3257" s="5" t="str">
        <f t="shared" si="760"/>
        <v/>
      </c>
      <c r="F3257" s="5" t="str">
        <f t="shared" si="759"/>
        <v/>
      </c>
      <c r="G3257" s="7">
        <v>100</v>
      </c>
      <c r="H3257" s="7">
        <v>100</v>
      </c>
      <c r="I3257" s="7">
        <v>100</v>
      </c>
      <c r="J3257" s="7">
        <v>100</v>
      </c>
      <c r="K3257" s="7">
        <v>100</v>
      </c>
      <c r="L3257" s="7">
        <v>100</v>
      </c>
      <c r="M3257" s="7">
        <v>100</v>
      </c>
      <c r="N3257" s="7">
        <v>100</v>
      </c>
      <c r="O3257" s="7"/>
    </row>
    <row r="3258" spans="1:15" x14ac:dyDescent="0.2">
      <c r="A3258" s="2">
        <v>1</v>
      </c>
      <c r="B3258" s="6" t="s">
        <v>30</v>
      </c>
      <c r="C3258" s="6">
        <v>0</v>
      </c>
      <c r="D3258" s="5" t="s">
        <v>258</v>
      </c>
      <c r="E3258" s="5" t="str">
        <f t="shared" si="760"/>
        <v/>
      </c>
      <c r="F3258" s="5" t="str">
        <f t="shared" si="759"/>
        <v/>
      </c>
      <c r="G3258" s="7">
        <v>102.036</v>
      </c>
      <c r="H3258" s="7">
        <v>102.91200000000001</v>
      </c>
      <c r="I3258" s="7">
        <v>97.947999999999993</v>
      </c>
      <c r="J3258" s="7">
        <v>101.55800000000001</v>
      </c>
      <c r="K3258" s="7">
        <v>95.992999999999995</v>
      </c>
      <c r="L3258" s="7">
        <v>95.176000000000002</v>
      </c>
      <c r="M3258" s="7">
        <v>101.761</v>
      </c>
      <c r="N3258" s="7">
        <v>99.671999999999997</v>
      </c>
      <c r="O3258" s="7"/>
    </row>
    <row r="3259" spans="1:15" x14ac:dyDescent="0.2">
      <c r="A3259" s="2">
        <v>1</v>
      </c>
      <c r="B3259" s="6" t="s">
        <v>31</v>
      </c>
      <c r="C3259" s="6">
        <v>0</v>
      </c>
      <c r="D3259" s="5" t="s">
        <v>258</v>
      </c>
      <c r="E3259" s="5" t="str">
        <f t="shared" si="760"/>
        <v/>
      </c>
      <c r="F3259" s="5" t="str">
        <f t="shared" si="759"/>
        <v/>
      </c>
      <c r="G3259" s="7">
        <v>100.54600000000001</v>
      </c>
      <c r="H3259" s="7">
        <v>99.992000000000004</v>
      </c>
      <c r="I3259" s="7">
        <v>98.906000000000006</v>
      </c>
      <c r="J3259" s="7">
        <v>111.946</v>
      </c>
      <c r="K3259" s="7">
        <v>98.369</v>
      </c>
      <c r="L3259" s="7">
        <v>98.914000000000001</v>
      </c>
      <c r="M3259" s="7">
        <v>104.03400000000001</v>
      </c>
      <c r="N3259" s="7">
        <v>102.896</v>
      </c>
      <c r="O3259" s="7"/>
    </row>
    <row r="3260" spans="1:15" x14ac:dyDescent="0.2">
      <c r="A3260" s="2">
        <v>1</v>
      </c>
      <c r="B3260" s="6" t="s">
        <v>32</v>
      </c>
      <c r="C3260" s="6">
        <v>0</v>
      </c>
      <c r="D3260" s="5" t="s">
        <v>258</v>
      </c>
      <c r="E3260" s="5" t="str">
        <f t="shared" si="760"/>
        <v/>
      </c>
      <c r="F3260" s="5" t="str">
        <f t="shared" si="759"/>
        <v/>
      </c>
      <c r="G3260" s="7">
        <v>103.47499999999999</v>
      </c>
      <c r="H3260" s="7">
        <v>104.634</v>
      </c>
      <c r="I3260" s="7">
        <v>104.315</v>
      </c>
      <c r="J3260" s="7">
        <v>117.643</v>
      </c>
      <c r="K3260" s="7">
        <v>100.812</v>
      </c>
      <c r="L3260" s="7">
        <v>99.695999999999998</v>
      </c>
      <c r="M3260" s="7">
        <v>103.011</v>
      </c>
      <c r="N3260" s="7">
        <v>107.456</v>
      </c>
      <c r="O3260" s="7"/>
    </row>
    <row r="3261" spans="1:15" x14ac:dyDescent="0.2">
      <c r="A3261" s="2">
        <v>1</v>
      </c>
      <c r="B3261" s="6" t="s">
        <v>33</v>
      </c>
      <c r="C3261" s="6">
        <v>0</v>
      </c>
      <c r="D3261" s="5" t="s">
        <v>258</v>
      </c>
      <c r="E3261" s="5" t="str">
        <f t="shared" si="760"/>
        <v/>
      </c>
      <c r="F3261" s="5" t="str">
        <f t="shared" si="759"/>
        <v/>
      </c>
      <c r="G3261" s="7">
        <v>105.574</v>
      </c>
      <c r="H3261" s="7">
        <v>106.73</v>
      </c>
      <c r="I3261" s="7">
        <v>108.58499999999999</v>
      </c>
      <c r="J3261" s="7">
        <v>122.831</v>
      </c>
      <c r="K3261" s="7">
        <v>102.852</v>
      </c>
      <c r="L3261" s="7">
        <v>101.738</v>
      </c>
      <c r="M3261" s="7">
        <v>107.643</v>
      </c>
      <c r="N3261" s="7">
        <v>116.88500000000001</v>
      </c>
      <c r="O3261" s="7"/>
    </row>
    <row r="3262" spans="1:15" x14ac:dyDescent="0.2">
      <c r="A3262" s="2">
        <v>1</v>
      </c>
      <c r="B3262" s="6" t="s">
        <v>34</v>
      </c>
      <c r="C3262" s="6">
        <v>0</v>
      </c>
      <c r="D3262" s="5" t="s">
        <v>258</v>
      </c>
      <c r="E3262" s="5" t="str">
        <f t="shared" si="760"/>
        <v/>
      </c>
      <c r="F3262" s="5" t="str">
        <f t="shared" si="759"/>
        <v/>
      </c>
      <c r="G3262" s="7">
        <v>102.744</v>
      </c>
      <c r="H3262" s="7">
        <v>106.453</v>
      </c>
      <c r="I3262" s="7">
        <v>108.72</v>
      </c>
      <c r="J3262" s="7">
        <v>126.75</v>
      </c>
      <c r="K3262" s="7">
        <v>105.81699999999999</v>
      </c>
      <c r="L3262" s="7">
        <v>102.13</v>
      </c>
      <c r="M3262" s="7">
        <v>118.85599999999999</v>
      </c>
      <c r="N3262" s="7">
        <v>129.22</v>
      </c>
      <c r="O3262" s="7"/>
    </row>
    <row r="3263" spans="1:15" x14ac:dyDescent="0.2">
      <c r="A3263" s="2">
        <v>1</v>
      </c>
      <c r="B3263" s="6" t="s">
        <v>35</v>
      </c>
      <c r="C3263" s="6">
        <v>0</v>
      </c>
      <c r="D3263" s="5" t="s">
        <v>258</v>
      </c>
      <c r="E3263" s="5" t="str">
        <f t="shared" si="760"/>
        <v/>
      </c>
      <c r="F3263" s="5" t="str">
        <f t="shared" si="759"/>
        <v/>
      </c>
      <c r="G3263" s="7">
        <v>103.56</v>
      </c>
      <c r="H3263" s="7">
        <v>106.747</v>
      </c>
      <c r="I3263" s="7">
        <v>102.572</v>
      </c>
      <c r="J3263" s="7">
        <v>135.68199999999999</v>
      </c>
      <c r="K3263" s="7">
        <v>99.045000000000002</v>
      </c>
      <c r="L3263" s="7">
        <v>96.088999999999999</v>
      </c>
      <c r="M3263" s="7">
        <v>121.747</v>
      </c>
      <c r="N3263" s="7">
        <v>124.878</v>
      </c>
      <c r="O3263" s="7"/>
    </row>
    <row r="3264" spans="1:15" x14ac:dyDescent="0.2">
      <c r="A3264" s="2">
        <v>1</v>
      </c>
      <c r="B3264" s="6" t="s">
        <v>36</v>
      </c>
      <c r="C3264" s="6">
        <v>0</v>
      </c>
      <c r="D3264" s="5" t="s">
        <v>258</v>
      </c>
      <c r="E3264" s="5" t="str">
        <f t="shared" si="760"/>
        <v/>
      </c>
      <c r="F3264" s="5" t="str">
        <f t="shared" si="759"/>
        <v/>
      </c>
      <c r="G3264" s="7">
        <v>91.504000000000005</v>
      </c>
      <c r="H3264" s="7">
        <v>93.191999999999993</v>
      </c>
      <c r="I3264" s="7">
        <v>76.992000000000004</v>
      </c>
      <c r="J3264" s="7">
        <v>134.69</v>
      </c>
      <c r="K3264" s="7">
        <v>84.14</v>
      </c>
      <c r="L3264" s="7">
        <v>82.616</v>
      </c>
      <c r="M3264" s="7">
        <v>132.09800000000001</v>
      </c>
      <c r="N3264" s="7">
        <v>101.70399999999999</v>
      </c>
      <c r="O3264" s="7"/>
    </row>
    <row r="3265" spans="1:15" x14ac:dyDescent="0.2">
      <c r="A3265" s="2">
        <v>1</v>
      </c>
      <c r="B3265" s="6" t="s">
        <v>37</v>
      </c>
      <c r="C3265" s="6">
        <v>0</v>
      </c>
      <c r="D3265" s="5" t="s">
        <v>258</v>
      </c>
      <c r="E3265" s="5" t="str">
        <f t="shared" si="760"/>
        <v/>
      </c>
      <c r="F3265" s="5" t="str">
        <f t="shared" si="759"/>
        <v/>
      </c>
      <c r="G3265" s="7">
        <v>95.394000000000005</v>
      </c>
      <c r="H3265" s="7">
        <v>97.171000000000006</v>
      </c>
      <c r="I3265" s="7">
        <v>75.337999999999994</v>
      </c>
      <c r="J3265" s="7">
        <v>135.81800000000001</v>
      </c>
      <c r="K3265" s="7">
        <v>78.975999999999999</v>
      </c>
      <c r="L3265" s="7">
        <v>77.531999999999996</v>
      </c>
      <c r="M3265" s="7">
        <v>132.05199999999999</v>
      </c>
      <c r="N3265" s="7">
        <v>99.486000000000004</v>
      </c>
      <c r="O3265" s="7"/>
    </row>
    <row r="3266" spans="1:15" x14ac:dyDescent="0.2">
      <c r="A3266" s="2">
        <v>1</v>
      </c>
      <c r="B3266" s="6" t="s">
        <v>63</v>
      </c>
      <c r="C3266" s="6">
        <v>0</v>
      </c>
      <c r="D3266" s="5" t="s">
        <v>258</v>
      </c>
      <c r="E3266" s="5" t="str">
        <f t="shared" si="760"/>
        <v/>
      </c>
      <c r="F3266" s="5" t="str">
        <f t="shared" si="759"/>
        <v/>
      </c>
      <c r="G3266" s="7">
        <v>93.998000000000005</v>
      </c>
      <c r="H3266" s="7">
        <v>95.972999999999999</v>
      </c>
      <c r="I3266" s="7">
        <v>75.869</v>
      </c>
      <c r="J3266" s="7">
        <v>143.38900000000001</v>
      </c>
      <c r="K3266" s="7">
        <v>80.712999999999994</v>
      </c>
      <c r="L3266" s="7">
        <v>79.052999999999997</v>
      </c>
      <c r="M3266" s="7">
        <v>132.11500000000001</v>
      </c>
      <c r="N3266" s="7">
        <v>100.23399999999999</v>
      </c>
      <c r="O3266" s="7"/>
    </row>
    <row r="3267" spans="1:15" x14ac:dyDescent="0.2">
      <c r="A3267" s="2">
        <v>0</v>
      </c>
      <c r="B3267" s="5" t="s">
        <v>259</v>
      </c>
      <c r="C3267" s="6" t="s">
        <v>0</v>
      </c>
      <c r="E3267" s="5" t="str">
        <f t="shared" si="760"/>
        <v/>
      </c>
      <c r="F3267" s="5" t="str">
        <f t="shared" si="759"/>
        <v/>
      </c>
    </row>
    <row r="3268" spans="1:15" x14ac:dyDescent="0.2">
      <c r="A3268" s="2">
        <v>1</v>
      </c>
      <c r="B3268" s="6" t="s">
        <v>13</v>
      </c>
      <c r="C3268" s="6">
        <v>0</v>
      </c>
      <c r="D3268" s="5" t="s">
        <v>260</v>
      </c>
      <c r="E3268" s="5" t="str">
        <f t="shared" si="760"/>
        <v/>
      </c>
      <c r="F3268" s="5" t="str">
        <f t="shared" si="759"/>
        <v/>
      </c>
      <c r="G3268" s="7">
        <v>86.664000000000001</v>
      </c>
      <c r="H3268" s="7">
        <v>85.468999999999994</v>
      </c>
      <c r="I3268" s="7">
        <v>102.86499999999999</v>
      </c>
      <c r="J3268" s="7">
        <v>88.534999999999997</v>
      </c>
      <c r="K3268" s="7">
        <v>118.694</v>
      </c>
      <c r="L3268" s="7">
        <v>120.35299999999999</v>
      </c>
      <c r="M3268" s="7">
        <v>81.986999999999995</v>
      </c>
      <c r="N3268" s="7">
        <v>84.334999999999994</v>
      </c>
      <c r="O3268" s="7"/>
    </row>
    <row r="3269" spans="1:15" x14ac:dyDescent="0.2">
      <c r="A3269" s="2">
        <v>1</v>
      </c>
      <c r="B3269" s="6" t="s">
        <v>15</v>
      </c>
      <c r="C3269" s="6">
        <v>0</v>
      </c>
      <c r="D3269" s="5" t="s">
        <v>260</v>
      </c>
      <c r="E3269" s="5" t="str">
        <f t="shared" si="760"/>
        <v/>
      </c>
      <c r="F3269" s="5" t="str">
        <f t="shared" si="759"/>
        <v/>
      </c>
      <c r="G3269" s="7">
        <v>87.8</v>
      </c>
      <c r="H3269" s="7">
        <v>87.47</v>
      </c>
      <c r="I3269" s="7">
        <v>107.726</v>
      </c>
      <c r="J3269" s="7">
        <v>91.314999999999998</v>
      </c>
      <c r="K3269" s="7">
        <v>122.69499999999999</v>
      </c>
      <c r="L3269" s="7">
        <v>123.157</v>
      </c>
      <c r="M3269" s="7">
        <v>83.119</v>
      </c>
      <c r="N3269" s="7">
        <v>89.540999999999997</v>
      </c>
      <c r="O3269" s="7"/>
    </row>
    <row r="3270" spans="1:15" x14ac:dyDescent="0.2">
      <c r="A3270" s="2">
        <v>1</v>
      </c>
      <c r="B3270" s="6" t="s">
        <v>16</v>
      </c>
      <c r="C3270" s="6">
        <v>0</v>
      </c>
      <c r="D3270" s="5" t="s">
        <v>260</v>
      </c>
      <c r="E3270" s="5" t="str">
        <f t="shared" si="760"/>
        <v/>
      </c>
      <c r="F3270" s="5" t="str">
        <f t="shared" si="759"/>
        <v/>
      </c>
      <c r="G3270" s="7">
        <v>85.900999999999996</v>
      </c>
      <c r="H3270" s="7">
        <v>85.046999999999997</v>
      </c>
      <c r="I3270" s="7">
        <v>106.24299999999999</v>
      </c>
      <c r="J3270" s="7">
        <v>93.792000000000002</v>
      </c>
      <c r="K3270" s="7">
        <v>123.68</v>
      </c>
      <c r="L3270" s="7">
        <v>124.922</v>
      </c>
      <c r="M3270" s="7">
        <v>84.201999999999998</v>
      </c>
      <c r="N3270" s="7">
        <v>89.459000000000003</v>
      </c>
      <c r="O3270" s="7"/>
    </row>
    <row r="3271" spans="1:15" x14ac:dyDescent="0.2">
      <c r="A3271" s="2">
        <v>1</v>
      </c>
      <c r="B3271" s="6" t="s">
        <v>17</v>
      </c>
      <c r="C3271" s="6">
        <v>0</v>
      </c>
      <c r="D3271" s="5" t="s">
        <v>260</v>
      </c>
      <c r="E3271" s="5" t="str">
        <f t="shared" si="760"/>
        <v/>
      </c>
      <c r="F3271" s="5" t="str">
        <f t="shared" si="759"/>
        <v/>
      </c>
      <c r="G3271" s="7">
        <v>90.619</v>
      </c>
      <c r="H3271" s="7">
        <v>89.63</v>
      </c>
      <c r="I3271" s="7">
        <v>110.199</v>
      </c>
      <c r="J3271" s="7">
        <v>96.289000000000001</v>
      </c>
      <c r="K3271" s="7">
        <v>121.607</v>
      </c>
      <c r="L3271" s="7">
        <v>122.949</v>
      </c>
      <c r="M3271" s="7">
        <v>84.637</v>
      </c>
      <c r="N3271" s="7">
        <v>93.269000000000005</v>
      </c>
      <c r="O3271" s="7"/>
    </row>
    <row r="3272" spans="1:15" x14ac:dyDescent="0.2">
      <c r="A3272" s="2">
        <v>1</v>
      </c>
      <c r="B3272" s="6" t="s">
        <v>18</v>
      </c>
      <c r="C3272" s="6">
        <v>0</v>
      </c>
      <c r="D3272" s="5" t="s">
        <v>260</v>
      </c>
      <c r="E3272" s="5" t="str">
        <f t="shared" si="760"/>
        <v/>
      </c>
      <c r="F3272" s="5" t="str">
        <f t="shared" ref="F3272:F3335" si="761">IF(LEN(E3272)=0,"",E3272&amp;B3272)</f>
        <v/>
      </c>
      <c r="G3272" s="7">
        <v>92.738</v>
      </c>
      <c r="H3272" s="7">
        <v>91.421999999999997</v>
      </c>
      <c r="I3272" s="7">
        <v>109.55500000000001</v>
      </c>
      <c r="J3272" s="7">
        <v>97.602999999999994</v>
      </c>
      <c r="K3272" s="7">
        <v>118.134</v>
      </c>
      <c r="L3272" s="7">
        <v>119.834</v>
      </c>
      <c r="M3272" s="7">
        <v>86.501999999999995</v>
      </c>
      <c r="N3272" s="7">
        <v>94.766000000000005</v>
      </c>
      <c r="O3272" s="7"/>
    </row>
    <row r="3273" spans="1:15" x14ac:dyDescent="0.2">
      <c r="A3273" s="2">
        <v>1</v>
      </c>
      <c r="B3273" s="6" t="s">
        <v>19</v>
      </c>
      <c r="C3273" s="6">
        <v>0</v>
      </c>
      <c r="D3273" s="5" t="s">
        <v>260</v>
      </c>
      <c r="E3273" s="5" t="str">
        <f t="shared" ref="E3273:E3336" si="762">IF(C3273=0,IF(LEN(D3273)&lt;&gt;3,"",D3273),IF(LEN(D3273)&lt;&gt;4,"",LEFT(D3273,3)))</f>
        <v/>
      </c>
      <c r="F3273" s="5" t="str">
        <f t="shared" si="761"/>
        <v/>
      </c>
      <c r="G3273" s="7">
        <v>96.155000000000001</v>
      </c>
      <c r="H3273" s="7">
        <v>94.554000000000002</v>
      </c>
      <c r="I3273" s="7">
        <v>106.729</v>
      </c>
      <c r="J3273" s="7">
        <v>96.855999999999995</v>
      </c>
      <c r="K3273" s="7">
        <v>110.997</v>
      </c>
      <c r="L3273" s="7">
        <v>112.876</v>
      </c>
      <c r="M3273" s="7">
        <v>89.811999999999998</v>
      </c>
      <c r="N3273" s="7">
        <v>95.855999999999995</v>
      </c>
      <c r="O3273" s="7"/>
    </row>
    <row r="3274" spans="1:15" x14ac:dyDescent="0.2">
      <c r="A3274" s="2">
        <v>1</v>
      </c>
      <c r="B3274" s="6" t="s">
        <v>20</v>
      </c>
      <c r="C3274" s="6">
        <v>0</v>
      </c>
      <c r="D3274" s="5" t="s">
        <v>260</v>
      </c>
      <c r="E3274" s="5" t="str">
        <f t="shared" si="762"/>
        <v/>
      </c>
      <c r="F3274" s="5" t="str">
        <f t="shared" si="761"/>
        <v/>
      </c>
      <c r="G3274" s="7">
        <v>94.775000000000006</v>
      </c>
      <c r="H3274" s="7">
        <v>94.411000000000001</v>
      </c>
      <c r="I3274" s="7">
        <v>104.509</v>
      </c>
      <c r="J3274" s="7">
        <v>94.281999999999996</v>
      </c>
      <c r="K3274" s="7">
        <v>110.27</v>
      </c>
      <c r="L3274" s="7">
        <v>110.696</v>
      </c>
      <c r="M3274" s="7">
        <v>90.4</v>
      </c>
      <c r="N3274" s="7">
        <v>94.475999999999999</v>
      </c>
      <c r="O3274" s="7"/>
    </row>
    <row r="3275" spans="1:15" x14ac:dyDescent="0.2">
      <c r="A3275" s="2">
        <v>1</v>
      </c>
      <c r="B3275" s="6" t="s">
        <v>21</v>
      </c>
      <c r="C3275" s="6">
        <v>0</v>
      </c>
      <c r="D3275" s="5" t="s">
        <v>260</v>
      </c>
      <c r="E3275" s="5" t="str">
        <f t="shared" si="762"/>
        <v/>
      </c>
      <c r="F3275" s="5" t="str">
        <f t="shared" si="761"/>
        <v/>
      </c>
      <c r="G3275" s="7">
        <v>100.959</v>
      </c>
      <c r="H3275" s="7">
        <v>100.99</v>
      </c>
      <c r="I3275" s="7">
        <v>112.42</v>
      </c>
      <c r="J3275" s="7">
        <v>93.950999999999993</v>
      </c>
      <c r="K3275" s="7">
        <v>111.35299999999999</v>
      </c>
      <c r="L3275" s="7">
        <v>111.319</v>
      </c>
      <c r="M3275" s="7">
        <v>88.649000000000001</v>
      </c>
      <c r="N3275" s="7">
        <v>99.659000000000006</v>
      </c>
      <c r="O3275" s="7"/>
    </row>
    <row r="3276" spans="1:15" x14ac:dyDescent="0.2">
      <c r="A3276" s="2">
        <v>1</v>
      </c>
      <c r="B3276" s="6" t="s">
        <v>22</v>
      </c>
      <c r="C3276" s="6">
        <v>0</v>
      </c>
      <c r="D3276" s="5" t="s">
        <v>260</v>
      </c>
      <c r="E3276" s="5" t="str">
        <f t="shared" si="762"/>
        <v/>
      </c>
      <c r="F3276" s="5" t="str">
        <f t="shared" si="761"/>
        <v/>
      </c>
      <c r="G3276" s="7">
        <v>98.009</v>
      </c>
      <c r="H3276" s="7">
        <v>97.191999999999993</v>
      </c>
      <c r="I3276" s="7">
        <v>110.717</v>
      </c>
      <c r="J3276" s="7">
        <v>100.467</v>
      </c>
      <c r="K3276" s="7">
        <v>112.96599999999999</v>
      </c>
      <c r="L3276" s="7">
        <v>113.91500000000001</v>
      </c>
      <c r="M3276" s="7">
        <v>87.222999999999999</v>
      </c>
      <c r="N3276" s="7">
        <v>96.57</v>
      </c>
      <c r="O3276" s="7"/>
    </row>
    <row r="3277" spans="1:15" x14ac:dyDescent="0.2">
      <c r="A3277" s="2">
        <v>1</v>
      </c>
      <c r="B3277" s="6" t="s">
        <v>23</v>
      </c>
      <c r="C3277" s="6">
        <v>0</v>
      </c>
      <c r="D3277" s="5" t="s">
        <v>260</v>
      </c>
      <c r="E3277" s="5" t="str">
        <f t="shared" si="762"/>
        <v/>
      </c>
      <c r="F3277" s="5" t="str">
        <f t="shared" si="761"/>
        <v/>
      </c>
      <c r="G3277" s="7">
        <v>101.154</v>
      </c>
      <c r="H3277" s="7">
        <v>99.894999999999996</v>
      </c>
      <c r="I3277" s="7">
        <v>112.654</v>
      </c>
      <c r="J3277" s="7">
        <v>98.03</v>
      </c>
      <c r="K3277" s="7">
        <v>111.369</v>
      </c>
      <c r="L3277" s="7">
        <v>112.773</v>
      </c>
      <c r="M3277" s="7">
        <v>88.679000000000002</v>
      </c>
      <c r="N3277" s="7">
        <v>99.900999999999996</v>
      </c>
      <c r="O3277" s="7"/>
    </row>
    <row r="3278" spans="1:15" x14ac:dyDescent="0.2">
      <c r="A3278" s="2">
        <v>1</v>
      </c>
      <c r="B3278" s="6" t="s">
        <v>24</v>
      </c>
      <c r="C3278" s="6">
        <v>0</v>
      </c>
      <c r="D3278" s="5" t="s">
        <v>260</v>
      </c>
      <c r="E3278" s="5" t="str">
        <f t="shared" si="762"/>
        <v/>
      </c>
      <c r="F3278" s="5" t="str">
        <f t="shared" si="761"/>
        <v/>
      </c>
      <c r="G3278" s="7">
        <v>100.57599999999999</v>
      </c>
      <c r="H3278" s="7">
        <v>100.215</v>
      </c>
      <c r="I3278" s="7">
        <v>112.703</v>
      </c>
      <c r="J3278" s="7">
        <v>98.004000000000005</v>
      </c>
      <c r="K3278" s="7">
        <v>112.05800000000001</v>
      </c>
      <c r="L3278" s="7">
        <v>112.461</v>
      </c>
      <c r="M3278" s="7">
        <v>91.117999999999995</v>
      </c>
      <c r="N3278" s="7">
        <v>102.693</v>
      </c>
      <c r="O3278" s="7"/>
    </row>
    <row r="3279" spans="1:15" x14ac:dyDescent="0.2">
      <c r="A3279" s="2">
        <v>1</v>
      </c>
      <c r="B3279" s="6" t="s">
        <v>25</v>
      </c>
      <c r="C3279" s="6">
        <v>0</v>
      </c>
      <c r="D3279" s="5" t="s">
        <v>260</v>
      </c>
      <c r="E3279" s="5" t="str">
        <f t="shared" si="762"/>
        <v/>
      </c>
      <c r="F3279" s="5" t="str">
        <f t="shared" si="761"/>
        <v/>
      </c>
      <c r="G3279" s="7">
        <v>100.789</v>
      </c>
      <c r="H3279" s="7">
        <v>100.227</v>
      </c>
      <c r="I3279" s="7">
        <v>113.861</v>
      </c>
      <c r="J3279" s="7">
        <v>98.701999999999998</v>
      </c>
      <c r="K3279" s="7">
        <v>112.97</v>
      </c>
      <c r="L3279" s="7">
        <v>113.60299999999999</v>
      </c>
      <c r="M3279" s="7">
        <v>92.968000000000004</v>
      </c>
      <c r="N3279" s="7">
        <v>105.855</v>
      </c>
      <c r="O3279" s="7"/>
    </row>
    <row r="3280" spans="1:15" x14ac:dyDescent="0.2">
      <c r="A3280" s="2">
        <v>1</v>
      </c>
      <c r="B3280" s="6" t="s">
        <v>26</v>
      </c>
      <c r="C3280" s="6">
        <v>0</v>
      </c>
      <c r="D3280" s="5" t="s">
        <v>260</v>
      </c>
      <c r="E3280" s="5" t="str">
        <f t="shared" si="762"/>
        <v/>
      </c>
      <c r="F3280" s="5" t="str">
        <f t="shared" si="761"/>
        <v/>
      </c>
      <c r="G3280" s="7">
        <v>97.396000000000001</v>
      </c>
      <c r="H3280" s="7">
        <v>97.906999999999996</v>
      </c>
      <c r="I3280" s="7">
        <v>109.904</v>
      </c>
      <c r="J3280" s="7">
        <v>98.245999999999995</v>
      </c>
      <c r="K3280" s="7">
        <v>112.842</v>
      </c>
      <c r="L3280" s="7">
        <v>112.253</v>
      </c>
      <c r="M3280" s="7">
        <v>97.052999999999997</v>
      </c>
      <c r="N3280" s="7">
        <v>106.664</v>
      </c>
      <c r="O3280" s="7"/>
    </row>
    <row r="3281" spans="1:15" x14ac:dyDescent="0.2">
      <c r="A3281" s="2">
        <v>1</v>
      </c>
      <c r="B3281" s="6" t="s">
        <v>27</v>
      </c>
      <c r="C3281" s="6">
        <v>0</v>
      </c>
      <c r="D3281" s="5" t="s">
        <v>260</v>
      </c>
      <c r="E3281" s="5" t="str">
        <f t="shared" si="762"/>
        <v/>
      </c>
      <c r="F3281" s="5" t="str">
        <f t="shared" si="761"/>
        <v/>
      </c>
      <c r="G3281" s="7">
        <v>95.197000000000003</v>
      </c>
      <c r="H3281" s="7">
        <v>97.087999999999994</v>
      </c>
      <c r="I3281" s="7">
        <v>108.077</v>
      </c>
      <c r="J3281" s="7">
        <v>98.885999999999996</v>
      </c>
      <c r="K3281" s="7">
        <v>113.53</v>
      </c>
      <c r="L3281" s="7">
        <v>111.319</v>
      </c>
      <c r="M3281" s="7">
        <v>94.903000000000006</v>
      </c>
      <c r="N3281" s="7">
        <v>102.568</v>
      </c>
      <c r="O3281" s="7"/>
    </row>
    <row r="3282" spans="1:15" x14ac:dyDescent="0.2">
      <c r="A3282" s="2">
        <v>1</v>
      </c>
      <c r="B3282" s="6" t="s">
        <v>28</v>
      </c>
      <c r="C3282" s="6">
        <v>0</v>
      </c>
      <c r="D3282" s="5" t="s">
        <v>260</v>
      </c>
      <c r="E3282" s="5" t="str">
        <f t="shared" si="762"/>
        <v/>
      </c>
      <c r="F3282" s="5" t="str">
        <f t="shared" si="761"/>
        <v/>
      </c>
      <c r="G3282" s="7">
        <v>94.972999999999999</v>
      </c>
      <c r="H3282" s="7">
        <v>96.491</v>
      </c>
      <c r="I3282" s="7">
        <v>104.206</v>
      </c>
      <c r="J3282" s="7">
        <v>99.12</v>
      </c>
      <c r="K3282" s="7">
        <v>109.721</v>
      </c>
      <c r="L3282" s="7">
        <v>107.996</v>
      </c>
      <c r="M3282" s="7">
        <v>94.676000000000002</v>
      </c>
      <c r="N3282" s="7">
        <v>98.658000000000001</v>
      </c>
      <c r="O3282" s="7"/>
    </row>
    <row r="3283" spans="1:15" x14ac:dyDescent="0.2">
      <c r="A3283" s="2">
        <v>1</v>
      </c>
      <c r="B3283" s="6" t="s">
        <v>29</v>
      </c>
      <c r="C3283" s="6">
        <v>0</v>
      </c>
      <c r="D3283" s="5" t="s">
        <v>260</v>
      </c>
      <c r="E3283" s="5" t="str">
        <f t="shared" si="762"/>
        <v/>
      </c>
      <c r="F3283" s="5" t="str">
        <f t="shared" si="761"/>
        <v/>
      </c>
      <c r="G3283" s="7">
        <v>100</v>
      </c>
      <c r="H3283" s="7">
        <v>100</v>
      </c>
      <c r="I3283" s="7">
        <v>100</v>
      </c>
      <c r="J3283" s="7">
        <v>100</v>
      </c>
      <c r="K3283" s="7">
        <v>100</v>
      </c>
      <c r="L3283" s="7">
        <v>100</v>
      </c>
      <c r="M3283" s="7">
        <v>100</v>
      </c>
      <c r="N3283" s="7">
        <v>100</v>
      </c>
      <c r="O3283" s="7"/>
    </row>
    <row r="3284" spans="1:15" x14ac:dyDescent="0.2">
      <c r="A3284" s="2">
        <v>1</v>
      </c>
      <c r="B3284" s="6" t="s">
        <v>30</v>
      </c>
      <c r="C3284" s="6">
        <v>0</v>
      </c>
      <c r="D3284" s="5" t="s">
        <v>260</v>
      </c>
      <c r="E3284" s="5" t="str">
        <f t="shared" si="762"/>
        <v/>
      </c>
      <c r="F3284" s="5" t="str">
        <f t="shared" si="761"/>
        <v/>
      </c>
      <c r="G3284" s="7">
        <v>103.678</v>
      </c>
      <c r="H3284" s="7">
        <v>103.658</v>
      </c>
      <c r="I3284" s="7">
        <v>98.491</v>
      </c>
      <c r="J3284" s="7">
        <v>101.381</v>
      </c>
      <c r="K3284" s="7">
        <v>94.997</v>
      </c>
      <c r="L3284" s="7">
        <v>95.016000000000005</v>
      </c>
      <c r="M3284" s="7">
        <v>102.196</v>
      </c>
      <c r="N3284" s="7">
        <v>100.65300000000001</v>
      </c>
      <c r="O3284" s="7"/>
    </row>
    <row r="3285" spans="1:15" x14ac:dyDescent="0.2">
      <c r="A3285" s="2">
        <v>1</v>
      </c>
      <c r="B3285" s="6" t="s">
        <v>31</v>
      </c>
      <c r="C3285" s="6">
        <v>0</v>
      </c>
      <c r="D3285" s="5" t="s">
        <v>260</v>
      </c>
      <c r="E3285" s="5" t="str">
        <f t="shared" si="762"/>
        <v/>
      </c>
      <c r="F3285" s="5" t="str">
        <f t="shared" si="761"/>
        <v/>
      </c>
      <c r="G3285" s="7">
        <v>95.963999999999999</v>
      </c>
      <c r="H3285" s="7">
        <v>98.850999999999999</v>
      </c>
      <c r="I3285" s="7">
        <v>95.156000000000006</v>
      </c>
      <c r="J3285" s="7">
        <v>108.619</v>
      </c>
      <c r="K3285" s="7">
        <v>99.158000000000001</v>
      </c>
      <c r="L3285" s="7">
        <v>96.262</v>
      </c>
      <c r="M3285" s="7">
        <v>107.054</v>
      </c>
      <c r="N3285" s="7">
        <v>101.86799999999999</v>
      </c>
      <c r="O3285" s="7"/>
    </row>
    <row r="3286" spans="1:15" x14ac:dyDescent="0.2">
      <c r="A3286" s="2">
        <v>1</v>
      </c>
      <c r="B3286" s="6" t="s">
        <v>32</v>
      </c>
      <c r="C3286" s="6">
        <v>0</v>
      </c>
      <c r="D3286" s="5" t="s">
        <v>260</v>
      </c>
      <c r="E3286" s="5" t="str">
        <f t="shared" si="762"/>
        <v/>
      </c>
      <c r="F3286" s="5" t="str">
        <f t="shared" si="761"/>
        <v/>
      </c>
      <c r="G3286" s="7">
        <v>99.293999999999997</v>
      </c>
      <c r="H3286" s="7">
        <v>102.512</v>
      </c>
      <c r="I3286" s="7">
        <v>97.296000000000006</v>
      </c>
      <c r="J3286" s="7">
        <v>117.712</v>
      </c>
      <c r="K3286" s="7">
        <v>97.986999999999995</v>
      </c>
      <c r="L3286" s="7">
        <v>94.912000000000006</v>
      </c>
      <c r="M3286" s="7">
        <v>110.08499999999999</v>
      </c>
      <c r="N3286" s="7">
        <v>107.108</v>
      </c>
      <c r="O3286" s="7"/>
    </row>
    <row r="3287" spans="1:15" x14ac:dyDescent="0.2">
      <c r="A3287" s="2">
        <v>1</v>
      </c>
      <c r="B3287" s="6" t="s">
        <v>33</v>
      </c>
      <c r="C3287" s="6">
        <v>0</v>
      </c>
      <c r="D3287" s="5" t="s">
        <v>260</v>
      </c>
      <c r="E3287" s="5" t="str">
        <f t="shared" si="762"/>
        <v/>
      </c>
      <c r="F3287" s="5" t="str">
        <f t="shared" si="761"/>
        <v/>
      </c>
      <c r="G3287" s="7">
        <v>101.004</v>
      </c>
      <c r="H3287" s="7">
        <v>107.70099999999999</v>
      </c>
      <c r="I3287" s="7">
        <v>104.905</v>
      </c>
      <c r="J3287" s="7">
        <v>122.423</v>
      </c>
      <c r="K3287" s="7">
        <v>103.86199999999999</v>
      </c>
      <c r="L3287" s="7">
        <v>97.403999999999996</v>
      </c>
      <c r="M3287" s="7">
        <v>109.816</v>
      </c>
      <c r="N3287" s="7">
        <v>115.203</v>
      </c>
      <c r="O3287" s="7"/>
    </row>
    <row r="3288" spans="1:15" x14ac:dyDescent="0.2">
      <c r="A3288" s="2">
        <v>1</v>
      </c>
      <c r="B3288" s="6" t="s">
        <v>34</v>
      </c>
      <c r="C3288" s="6">
        <v>0</v>
      </c>
      <c r="D3288" s="5" t="s">
        <v>260</v>
      </c>
      <c r="E3288" s="5" t="str">
        <f t="shared" si="762"/>
        <v/>
      </c>
      <c r="F3288" s="5" t="str">
        <f t="shared" si="761"/>
        <v/>
      </c>
      <c r="G3288" s="7">
        <v>106.182</v>
      </c>
      <c r="H3288" s="7">
        <v>112.721</v>
      </c>
      <c r="I3288" s="7">
        <v>114.009</v>
      </c>
      <c r="J3288" s="7">
        <v>128.142</v>
      </c>
      <c r="K3288" s="7">
        <v>107.371</v>
      </c>
      <c r="L3288" s="7">
        <v>101.142</v>
      </c>
      <c r="M3288" s="7">
        <v>112.79600000000001</v>
      </c>
      <c r="N3288" s="7">
        <v>128.59700000000001</v>
      </c>
      <c r="O3288" s="7"/>
    </row>
    <row r="3289" spans="1:15" x14ac:dyDescent="0.2">
      <c r="A3289" s="2">
        <v>1</v>
      </c>
      <c r="B3289" s="6" t="s">
        <v>35</v>
      </c>
      <c r="C3289" s="6">
        <v>0</v>
      </c>
      <c r="D3289" s="5" t="s">
        <v>260</v>
      </c>
      <c r="E3289" s="5" t="str">
        <f t="shared" si="762"/>
        <v/>
      </c>
      <c r="F3289" s="5" t="str">
        <f t="shared" si="761"/>
        <v/>
      </c>
      <c r="G3289" s="7">
        <v>104.245</v>
      </c>
      <c r="H3289" s="7">
        <v>109.958</v>
      </c>
      <c r="I3289" s="7">
        <v>111.557</v>
      </c>
      <c r="J3289" s="7">
        <v>138.56800000000001</v>
      </c>
      <c r="K3289" s="7">
        <v>107.014</v>
      </c>
      <c r="L3289" s="7">
        <v>101.45399999999999</v>
      </c>
      <c r="M3289" s="7">
        <v>124.563</v>
      </c>
      <c r="N3289" s="7">
        <v>138.958</v>
      </c>
      <c r="O3289" s="7"/>
    </row>
    <row r="3290" spans="1:15" x14ac:dyDescent="0.2">
      <c r="A3290" s="2">
        <v>1</v>
      </c>
      <c r="B3290" s="6" t="s">
        <v>36</v>
      </c>
      <c r="C3290" s="6">
        <v>0</v>
      </c>
      <c r="D3290" s="5" t="s">
        <v>260</v>
      </c>
      <c r="E3290" s="5" t="str">
        <f t="shared" si="762"/>
        <v/>
      </c>
      <c r="F3290" s="5" t="str">
        <f t="shared" si="761"/>
        <v/>
      </c>
      <c r="G3290" s="7">
        <v>97.697999999999993</v>
      </c>
      <c r="H3290" s="7">
        <v>98.933999999999997</v>
      </c>
      <c r="I3290" s="7">
        <v>91.537000000000006</v>
      </c>
      <c r="J3290" s="7">
        <v>144.142</v>
      </c>
      <c r="K3290" s="7">
        <v>93.692999999999998</v>
      </c>
      <c r="L3290" s="7">
        <v>92.522999999999996</v>
      </c>
      <c r="M3290" s="7">
        <v>129.07400000000001</v>
      </c>
      <c r="N3290" s="7">
        <v>118.151</v>
      </c>
      <c r="O3290" s="7"/>
    </row>
    <row r="3291" spans="1:15" x14ac:dyDescent="0.2">
      <c r="A3291" s="2">
        <v>1</v>
      </c>
      <c r="B3291" s="6" t="s">
        <v>37</v>
      </c>
      <c r="C3291" s="6">
        <v>0</v>
      </c>
      <c r="D3291" s="5" t="s">
        <v>260</v>
      </c>
      <c r="E3291" s="5" t="str">
        <f t="shared" si="762"/>
        <v/>
      </c>
      <c r="F3291" s="5" t="str">
        <f t="shared" si="761"/>
        <v/>
      </c>
      <c r="G3291" s="7">
        <v>102.63800000000001</v>
      </c>
      <c r="H3291" s="7">
        <v>104.837</v>
      </c>
      <c r="I3291" s="7">
        <v>93.296999999999997</v>
      </c>
      <c r="J3291" s="7">
        <v>143.53399999999999</v>
      </c>
      <c r="K3291" s="7">
        <v>90.9</v>
      </c>
      <c r="L3291" s="7">
        <v>88.992999999999995</v>
      </c>
      <c r="M3291" s="7">
        <v>125.221</v>
      </c>
      <c r="N3291" s="7">
        <v>116.828</v>
      </c>
      <c r="O3291" s="7"/>
    </row>
    <row r="3292" spans="1:15" x14ac:dyDescent="0.2">
      <c r="A3292" s="2">
        <v>1</v>
      </c>
      <c r="B3292" s="6" t="s">
        <v>63</v>
      </c>
      <c r="C3292" s="6">
        <v>0</v>
      </c>
      <c r="D3292" s="5" t="s">
        <v>260</v>
      </c>
      <c r="E3292" s="5" t="str">
        <f t="shared" si="762"/>
        <v/>
      </c>
      <c r="F3292" s="5" t="str">
        <f t="shared" si="761"/>
        <v/>
      </c>
      <c r="G3292" s="7">
        <v>103.48699999999999</v>
      </c>
      <c r="H3292" s="7">
        <v>110.15</v>
      </c>
      <c r="I3292" s="7">
        <v>103.402</v>
      </c>
      <c r="J3292" s="7">
        <v>141.607</v>
      </c>
      <c r="K3292" s="7">
        <v>99.917000000000002</v>
      </c>
      <c r="L3292" s="7">
        <v>93.873000000000005</v>
      </c>
      <c r="M3292" s="7">
        <v>120.28700000000001</v>
      </c>
      <c r="N3292" s="7">
        <v>124.378</v>
      </c>
      <c r="O3292" s="7"/>
    </row>
    <row r="3293" spans="1:15" x14ac:dyDescent="0.2">
      <c r="A3293" s="2">
        <v>0</v>
      </c>
      <c r="B3293" s="5" t="s">
        <v>261</v>
      </c>
      <c r="C3293" s="6" t="s">
        <v>0</v>
      </c>
      <c r="E3293" s="5" t="str">
        <f t="shared" si="762"/>
        <v/>
      </c>
      <c r="F3293" s="5" t="str">
        <f t="shared" si="761"/>
        <v/>
      </c>
    </row>
    <row r="3294" spans="1:15" x14ac:dyDescent="0.2">
      <c r="A3294" s="2">
        <v>1</v>
      </c>
      <c r="B3294" s="6" t="s">
        <v>13</v>
      </c>
      <c r="C3294" s="6">
        <v>0</v>
      </c>
      <c r="D3294" s="5" t="s">
        <v>262</v>
      </c>
      <c r="E3294" s="5" t="str">
        <f t="shared" si="762"/>
        <v/>
      </c>
      <c r="F3294" s="5" t="str">
        <f t="shared" si="761"/>
        <v/>
      </c>
      <c r="G3294" s="7">
        <v>77.010000000000005</v>
      </c>
      <c r="H3294" s="7">
        <v>77.498999999999995</v>
      </c>
      <c r="I3294" s="7">
        <v>110.477</v>
      </c>
      <c r="J3294" s="7">
        <v>72.567999999999998</v>
      </c>
      <c r="K3294" s="7">
        <v>143.458</v>
      </c>
      <c r="L3294" s="7">
        <v>142.553</v>
      </c>
      <c r="M3294" s="7">
        <v>82.978999999999999</v>
      </c>
      <c r="N3294" s="7">
        <v>91.673000000000002</v>
      </c>
      <c r="O3294" s="7"/>
    </row>
    <row r="3295" spans="1:15" x14ac:dyDescent="0.2">
      <c r="A3295" s="2">
        <v>1</v>
      </c>
      <c r="B3295" s="6" t="s">
        <v>15</v>
      </c>
      <c r="C3295" s="6">
        <v>0</v>
      </c>
      <c r="D3295" s="5" t="s">
        <v>262</v>
      </c>
      <c r="E3295" s="5" t="str">
        <f t="shared" si="762"/>
        <v/>
      </c>
      <c r="F3295" s="5" t="str">
        <f t="shared" si="761"/>
        <v/>
      </c>
      <c r="G3295" s="7">
        <v>74.043999999999997</v>
      </c>
      <c r="H3295" s="7">
        <v>75.323999999999998</v>
      </c>
      <c r="I3295" s="7">
        <v>110.048</v>
      </c>
      <c r="J3295" s="7">
        <v>75.304000000000002</v>
      </c>
      <c r="K3295" s="7">
        <v>148.625</v>
      </c>
      <c r="L3295" s="7">
        <v>146.09899999999999</v>
      </c>
      <c r="M3295" s="7">
        <v>87.417000000000002</v>
      </c>
      <c r="N3295" s="7">
        <v>96.200999999999993</v>
      </c>
      <c r="O3295" s="7"/>
    </row>
    <row r="3296" spans="1:15" x14ac:dyDescent="0.2">
      <c r="A3296" s="2">
        <v>1</v>
      </c>
      <c r="B3296" s="6" t="s">
        <v>16</v>
      </c>
      <c r="C3296" s="6">
        <v>0</v>
      </c>
      <c r="D3296" s="5" t="s">
        <v>262</v>
      </c>
      <c r="E3296" s="5" t="str">
        <f t="shared" si="762"/>
        <v/>
      </c>
      <c r="F3296" s="5" t="str">
        <f t="shared" si="761"/>
        <v/>
      </c>
      <c r="G3296" s="7">
        <v>76.793000000000006</v>
      </c>
      <c r="H3296" s="7">
        <v>77.164000000000001</v>
      </c>
      <c r="I3296" s="7">
        <v>107.81</v>
      </c>
      <c r="J3296" s="7">
        <v>79.634</v>
      </c>
      <c r="K3296" s="7">
        <v>140.38999999999999</v>
      </c>
      <c r="L3296" s="7">
        <v>139.71600000000001</v>
      </c>
      <c r="M3296" s="7">
        <v>86.99</v>
      </c>
      <c r="N3296" s="7">
        <v>93.784000000000006</v>
      </c>
      <c r="O3296" s="7"/>
    </row>
    <row r="3297" spans="1:15" x14ac:dyDescent="0.2">
      <c r="A3297" s="2">
        <v>1</v>
      </c>
      <c r="B3297" s="6" t="s">
        <v>17</v>
      </c>
      <c r="C3297" s="6">
        <v>0</v>
      </c>
      <c r="D3297" s="5" t="s">
        <v>262</v>
      </c>
      <c r="E3297" s="5" t="str">
        <f t="shared" si="762"/>
        <v/>
      </c>
      <c r="F3297" s="5" t="str">
        <f t="shared" si="761"/>
        <v/>
      </c>
      <c r="G3297" s="7">
        <v>73.590999999999994</v>
      </c>
      <c r="H3297" s="7">
        <v>73.686999999999998</v>
      </c>
      <c r="I3297" s="7">
        <v>99.816999999999993</v>
      </c>
      <c r="J3297" s="7">
        <v>82.908000000000001</v>
      </c>
      <c r="K3297" s="7">
        <v>135.637</v>
      </c>
      <c r="L3297" s="7">
        <v>135.46100000000001</v>
      </c>
      <c r="M3297" s="7">
        <v>93.840999999999994</v>
      </c>
      <c r="N3297" s="7">
        <v>93.668999999999997</v>
      </c>
      <c r="O3297" s="7"/>
    </row>
    <row r="3298" spans="1:15" x14ac:dyDescent="0.2">
      <c r="A3298" s="2">
        <v>1</v>
      </c>
      <c r="B3298" s="6" t="s">
        <v>18</v>
      </c>
      <c r="C3298" s="6">
        <v>0</v>
      </c>
      <c r="D3298" s="5" t="s">
        <v>262</v>
      </c>
      <c r="E3298" s="5" t="str">
        <f t="shared" si="762"/>
        <v/>
      </c>
      <c r="F3298" s="5" t="str">
        <f t="shared" si="761"/>
        <v/>
      </c>
      <c r="G3298" s="7">
        <v>72.778999999999996</v>
      </c>
      <c r="H3298" s="7">
        <v>73.275000000000006</v>
      </c>
      <c r="I3298" s="7">
        <v>93.715999999999994</v>
      </c>
      <c r="J3298" s="7">
        <v>84.879000000000005</v>
      </c>
      <c r="K3298" s="7">
        <v>128.768</v>
      </c>
      <c r="L3298" s="7">
        <v>127.896</v>
      </c>
      <c r="M3298" s="7">
        <v>99.173000000000002</v>
      </c>
      <c r="N3298" s="7">
        <v>92.941000000000003</v>
      </c>
      <c r="O3298" s="7"/>
    </row>
    <row r="3299" spans="1:15" x14ac:dyDescent="0.2">
      <c r="A3299" s="2">
        <v>1</v>
      </c>
      <c r="B3299" s="6" t="s">
        <v>19</v>
      </c>
      <c r="C3299" s="6">
        <v>0</v>
      </c>
      <c r="D3299" s="5" t="s">
        <v>262</v>
      </c>
      <c r="E3299" s="5" t="str">
        <f t="shared" si="762"/>
        <v/>
      </c>
      <c r="F3299" s="5" t="str">
        <f t="shared" si="761"/>
        <v/>
      </c>
      <c r="G3299" s="7">
        <v>75.759</v>
      </c>
      <c r="H3299" s="7">
        <v>76.617000000000004</v>
      </c>
      <c r="I3299" s="7">
        <v>97.808999999999997</v>
      </c>
      <c r="J3299" s="7">
        <v>86.227999999999994</v>
      </c>
      <c r="K3299" s="7">
        <v>129.10499999999999</v>
      </c>
      <c r="L3299" s="7">
        <v>127.66</v>
      </c>
      <c r="M3299" s="7">
        <v>100.024</v>
      </c>
      <c r="N3299" s="7">
        <v>97.832999999999998</v>
      </c>
      <c r="O3299" s="7"/>
    </row>
    <row r="3300" spans="1:15" x14ac:dyDescent="0.2">
      <c r="A3300" s="2">
        <v>1</v>
      </c>
      <c r="B3300" s="6" t="s">
        <v>20</v>
      </c>
      <c r="C3300" s="6">
        <v>0</v>
      </c>
      <c r="D3300" s="5" t="s">
        <v>262</v>
      </c>
      <c r="E3300" s="5" t="str">
        <f t="shared" si="762"/>
        <v/>
      </c>
      <c r="F3300" s="5" t="str">
        <f t="shared" si="761"/>
        <v/>
      </c>
      <c r="G3300" s="7">
        <v>77.816000000000003</v>
      </c>
      <c r="H3300" s="7">
        <v>79.533000000000001</v>
      </c>
      <c r="I3300" s="7">
        <v>101.343</v>
      </c>
      <c r="J3300" s="7">
        <v>87.733999999999995</v>
      </c>
      <c r="K3300" s="7">
        <v>130.23400000000001</v>
      </c>
      <c r="L3300" s="7">
        <v>127.423</v>
      </c>
      <c r="M3300" s="7">
        <v>99.694999999999993</v>
      </c>
      <c r="N3300" s="7">
        <v>101.03400000000001</v>
      </c>
      <c r="O3300" s="7"/>
    </row>
    <row r="3301" spans="1:15" x14ac:dyDescent="0.2">
      <c r="A3301" s="2">
        <v>1</v>
      </c>
      <c r="B3301" s="6" t="s">
        <v>21</v>
      </c>
      <c r="C3301" s="6">
        <v>0</v>
      </c>
      <c r="D3301" s="5" t="s">
        <v>262</v>
      </c>
      <c r="E3301" s="5" t="str">
        <f t="shared" si="762"/>
        <v/>
      </c>
      <c r="F3301" s="5" t="str">
        <f t="shared" si="761"/>
        <v/>
      </c>
      <c r="G3301" s="7">
        <v>82.906000000000006</v>
      </c>
      <c r="H3301" s="7">
        <v>86.659000000000006</v>
      </c>
      <c r="I3301" s="7">
        <v>113.702</v>
      </c>
      <c r="J3301" s="7">
        <v>89.013000000000005</v>
      </c>
      <c r="K3301" s="7">
        <v>137.14599999999999</v>
      </c>
      <c r="L3301" s="7">
        <v>131.20599999999999</v>
      </c>
      <c r="M3301" s="7">
        <v>93.302000000000007</v>
      </c>
      <c r="N3301" s="7">
        <v>106.086</v>
      </c>
      <c r="O3301" s="7"/>
    </row>
    <row r="3302" spans="1:15" x14ac:dyDescent="0.2">
      <c r="A3302" s="2">
        <v>1</v>
      </c>
      <c r="B3302" s="6" t="s">
        <v>22</v>
      </c>
      <c r="C3302" s="6">
        <v>0</v>
      </c>
      <c r="D3302" s="5" t="s">
        <v>262</v>
      </c>
      <c r="E3302" s="5" t="str">
        <f t="shared" si="762"/>
        <v/>
      </c>
      <c r="F3302" s="5" t="str">
        <f t="shared" si="761"/>
        <v/>
      </c>
      <c r="G3302" s="7">
        <v>84.141999999999996</v>
      </c>
      <c r="H3302" s="7">
        <v>86.68</v>
      </c>
      <c r="I3302" s="7">
        <v>113.114</v>
      </c>
      <c r="J3302" s="7">
        <v>91.366</v>
      </c>
      <c r="K3302" s="7">
        <v>134.43199999999999</v>
      </c>
      <c r="L3302" s="7">
        <v>130.49600000000001</v>
      </c>
      <c r="M3302" s="7">
        <v>94.094999999999999</v>
      </c>
      <c r="N3302" s="7">
        <v>106.43600000000001</v>
      </c>
      <c r="O3302" s="7"/>
    </row>
    <row r="3303" spans="1:15" x14ac:dyDescent="0.2">
      <c r="A3303" s="2">
        <v>1</v>
      </c>
      <c r="B3303" s="6" t="s">
        <v>23</v>
      </c>
      <c r="C3303" s="6">
        <v>0</v>
      </c>
      <c r="D3303" s="5" t="s">
        <v>262</v>
      </c>
      <c r="E3303" s="5" t="str">
        <f t="shared" si="762"/>
        <v/>
      </c>
      <c r="F3303" s="5" t="str">
        <f t="shared" si="761"/>
        <v/>
      </c>
      <c r="G3303" s="7">
        <v>88.673000000000002</v>
      </c>
      <c r="H3303" s="7">
        <v>92.078999999999994</v>
      </c>
      <c r="I3303" s="7">
        <v>116.024</v>
      </c>
      <c r="J3303" s="7">
        <v>92.870999999999995</v>
      </c>
      <c r="K3303" s="7">
        <v>130.84399999999999</v>
      </c>
      <c r="L3303" s="7">
        <v>126.005</v>
      </c>
      <c r="M3303" s="7">
        <v>92.236000000000004</v>
      </c>
      <c r="N3303" s="7">
        <v>107.015</v>
      </c>
      <c r="O3303" s="7"/>
    </row>
    <row r="3304" spans="1:15" x14ac:dyDescent="0.2">
      <c r="A3304" s="2">
        <v>1</v>
      </c>
      <c r="B3304" s="6" t="s">
        <v>24</v>
      </c>
      <c r="C3304" s="6">
        <v>0</v>
      </c>
      <c r="D3304" s="5" t="s">
        <v>262</v>
      </c>
      <c r="E3304" s="5" t="str">
        <f t="shared" si="762"/>
        <v/>
      </c>
      <c r="F3304" s="5" t="str">
        <f t="shared" si="761"/>
        <v/>
      </c>
      <c r="G3304" s="7">
        <v>86.795000000000002</v>
      </c>
      <c r="H3304" s="7">
        <v>91.210999999999999</v>
      </c>
      <c r="I3304" s="7">
        <v>116.22499999999999</v>
      </c>
      <c r="J3304" s="7">
        <v>93.847999999999999</v>
      </c>
      <c r="K3304" s="7">
        <v>133.90700000000001</v>
      </c>
      <c r="L3304" s="7">
        <v>127.423</v>
      </c>
      <c r="M3304" s="7">
        <v>95.134</v>
      </c>
      <c r="N3304" s="7">
        <v>110.57</v>
      </c>
      <c r="O3304" s="7"/>
    </row>
    <row r="3305" spans="1:15" x14ac:dyDescent="0.2">
      <c r="A3305" s="2">
        <v>1</v>
      </c>
      <c r="B3305" s="6" t="s">
        <v>25</v>
      </c>
      <c r="C3305" s="6">
        <v>0</v>
      </c>
      <c r="D3305" s="5" t="s">
        <v>262</v>
      </c>
      <c r="E3305" s="5" t="str">
        <f t="shared" si="762"/>
        <v/>
      </c>
      <c r="F3305" s="5" t="str">
        <f t="shared" si="761"/>
        <v/>
      </c>
      <c r="G3305" s="7">
        <v>87.200999999999993</v>
      </c>
      <c r="H3305" s="7">
        <v>90.334999999999994</v>
      </c>
      <c r="I3305" s="7">
        <v>114.467</v>
      </c>
      <c r="J3305" s="7">
        <v>94.650999999999996</v>
      </c>
      <c r="K3305" s="7">
        <v>131.26900000000001</v>
      </c>
      <c r="L3305" s="7">
        <v>126.714</v>
      </c>
      <c r="M3305" s="7">
        <v>93.781999999999996</v>
      </c>
      <c r="N3305" s="7">
        <v>107.35</v>
      </c>
      <c r="O3305" s="7"/>
    </row>
    <row r="3306" spans="1:15" x14ac:dyDescent="0.2">
      <c r="A3306" s="2">
        <v>1</v>
      </c>
      <c r="B3306" s="6" t="s">
        <v>26</v>
      </c>
      <c r="C3306" s="6">
        <v>0</v>
      </c>
      <c r="D3306" s="5" t="s">
        <v>262</v>
      </c>
      <c r="E3306" s="5" t="str">
        <f t="shared" si="762"/>
        <v/>
      </c>
      <c r="F3306" s="5" t="str">
        <f t="shared" si="761"/>
        <v/>
      </c>
      <c r="G3306" s="7">
        <v>91.221999999999994</v>
      </c>
      <c r="H3306" s="7">
        <v>95.122</v>
      </c>
      <c r="I3306" s="7">
        <v>117.16</v>
      </c>
      <c r="J3306" s="7">
        <v>95.638000000000005</v>
      </c>
      <c r="K3306" s="7">
        <v>128.43299999999999</v>
      </c>
      <c r="L3306" s="7">
        <v>123.16800000000001</v>
      </c>
      <c r="M3306" s="7">
        <v>91.563999999999993</v>
      </c>
      <c r="N3306" s="7">
        <v>107.276</v>
      </c>
      <c r="O3306" s="7"/>
    </row>
    <row r="3307" spans="1:15" x14ac:dyDescent="0.2">
      <c r="A3307" s="2">
        <v>1</v>
      </c>
      <c r="B3307" s="6" t="s">
        <v>27</v>
      </c>
      <c r="C3307" s="6">
        <v>0</v>
      </c>
      <c r="D3307" s="5" t="s">
        <v>262</v>
      </c>
      <c r="E3307" s="5" t="str">
        <f t="shared" si="762"/>
        <v/>
      </c>
      <c r="F3307" s="5" t="str">
        <f t="shared" si="761"/>
        <v/>
      </c>
      <c r="G3307" s="7">
        <v>99.353999999999999</v>
      </c>
      <c r="H3307" s="7">
        <v>101.563</v>
      </c>
      <c r="I3307" s="7">
        <v>119.81</v>
      </c>
      <c r="J3307" s="7">
        <v>97.385000000000005</v>
      </c>
      <c r="K3307" s="7">
        <v>120.589</v>
      </c>
      <c r="L3307" s="7">
        <v>117.967</v>
      </c>
      <c r="M3307" s="7">
        <v>91.763000000000005</v>
      </c>
      <c r="N3307" s="7">
        <v>109.941</v>
      </c>
      <c r="O3307" s="7"/>
    </row>
    <row r="3308" spans="1:15" x14ac:dyDescent="0.2">
      <c r="A3308" s="2">
        <v>1</v>
      </c>
      <c r="B3308" s="6" t="s">
        <v>28</v>
      </c>
      <c r="C3308" s="6">
        <v>0</v>
      </c>
      <c r="D3308" s="5" t="s">
        <v>262</v>
      </c>
      <c r="E3308" s="5" t="str">
        <f t="shared" si="762"/>
        <v/>
      </c>
      <c r="F3308" s="5" t="str">
        <f t="shared" si="761"/>
        <v/>
      </c>
      <c r="G3308" s="7">
        <v>98.447999999999993</v>
      </c>
      <c r="H3308" s="7">
        <v>96.679000000000002</v>
      </c>
      <c r="I3308" s="7">
        <v>105.592</v>
      </c>
      <c r="J3308" s="7">
        <v>99.028000000000006</v>
      </c>
      <c r="K3308" s="7">
        <v>107.25700000000001</v>
      </c>
      <c r="L3308" s="7">
        <v>109.22</v>
      </c>
      <c r="M3308" s="7">
        <v>97.316000000000003</v>
      </c>
      <c r="N3308" s="7">
        <v>102.759</v>
      </c>
      <c r="O3308" s="7"/>
    </row>
    <row r="3309" spans="1:15" x14ac:dyDescent="0.2">
      <c r="A3309" s="2">
        <v>1</v>
      </c>
      <c r="B3309" s="6" t="s">
        <v>29</v>
      </c>
      <c r="C3309" s="6">
        <v>0</v>
      </c>
      <c r="D3309" s="5" t="s">
        <v>262</v>
      </c>
      <c r="E3309" s="5" t="str">
        <f t="shared" si="762"/>
        <v/>
      </c>
      <c r="F3309" s="5" t="str">
        <f t="shared" si="761"/>
        <v/>
      </c>
      <c r="G3309" s="7">
        <v>100</v>
      </c>
      <c r="H3309" s="7">
        <v>100</v>
      </c>
      <c r="I3309" s="7">
        <v>100</v>
      </c>
      <c r="J3309" s="7">
        <v>100</v>
      </c>
      <c r="K3309" s="7">
        <v>100</v>
      </c>
      <c r="L3309" s="7">
        <v>100</v>
      </c>
      <c r="M3309" s="7">
        <v>100</v>
      </c>
      <c r="N3309" s="7">
        <v>100</v>
      </c>
      <c r="O3309" s="7"/>
    </row>
    <row r="3310" spans="1:15" x14ac:dyDescent="0.2">
      <c r="A3310" s="2">
        <v>1</v>
      </c>
      <c r="B3310" s="6" t="s">
        <v>30</v>
      </c>
      <c r="C3310" s="6">
        <v>0</v>
      </c>
      <c r="D3310" s="5" t="s">
        <v>262</v>
      </c>
      <c r="E3310" s="5" t="str">
        <f t="shared" si="762"/>
        <v/>
      </c>
      <c r="F3310" s="5" t="str">
        <f t="shared" si="761"/>
        <v/>
      </c>
      <c r="G3310" s="7">
        <v>105.714</v>
      </c>
      <c r="H3310" s="7">
        <v>101.825</v>
      </c>
      <c r="I3310" s="7">
        <v>96.528999999999996</v>
      </c>
      <c r="J3310" s="7">
        <v>100.417</v>
      </c>
      <c r="K3310" s="7">
        <v>91.311999999999998</v>
      </c>
      <c r="L3310" s="7">
        <v>94.799000000000007</v>
      </c>
      <c r="M3310" s="7">
        <v>98.566000000000003</v>
      </c>
      <c r="N3310" s="7">
        <v>95.144000000000005</v>
      </c>
      <c r="O3310" s="7"/>
    </row>
    <row r="3311" spans="1:15" x14ac:dyDescent="0.2">
      <c r="A3311" s="2">
        <v>1</v>
      </c>
      <c r="B3311" s="6" t="s">
        <v>31</v>
      </c>
      <c r="C3311" s="6">
        <v>0</v>
      </c>
      <c r="D3311" s="5" t="s">
        <v>262</v>
      </c>
      <c r="E3311" s="5" t="str">
        <f t="shared" si="762"/>
        <v/>
      </c>
      <c r="F3311" s="5" t="str">
        <f t="shared" si="761"/>
        <v/>
      </c>
      <c r="G3311" s="7">
        <v>104.43</v>
      </c>
      <c r="H3311" s="7">
        <v>100.694</v>
      </c>
      <c r="I3311" s="7">
        <v>92.361999999999995</v>
      </c>
      <c r="J3311" s="7">
        <v>103.97199999999999</v>
      </c>
      <c r="K3311" s="7">
        <v>88.444000000000003</v>
      </c>
      <c r="L3311" s="7">
        <v>91.725999999999999</v>
      </c>
      <c r="M3311" s="7">
        <v>100.09</v>
      </c>
      <c r="N3311" s="7">
        <v>92.444999999999993</v>
      </c>
      <c r="O3311" s="7"/>
    </row>
    <row r="3312" spans="1:15" x14ac:dyDescent="0.2">
      <c r="A3312" s="2">
        <v>1</v>
      </c>
      <c r="B3312" s="6" t="s">
        <v>32</v>
      </c>
      <c r="C3312" s="6">
        <v>0</v>
      </c>
      <c r="D3312" s="5" t="s">
        <v>262</v>
      </c>
      <c r="E3312" s="5" t="str">
        <f t="shared" si="762"/>
        <v/>
      </c>
      <c r="F3312" s="5" t="str">
        <f t="shared" si="761"/>
        <v/>
      </c>
      <c r="G3312" s="7">
        <v>106.699</v>
      </c>
      <c r="H3312" s="7">
        <v>100.78400000000001</v>
      </c>
      <c r="I3312" s="7">
        <v>86.012</v>
      </c>
      <c r="J3312" s="7">
        <v>108.047</v>
      </c>
      <c r="K3312" s="7">
        <v>80.611999999999995</v>
      </c>
      <c r="L3312" s="7">
        <v>85.343000000000004</v>
      </c>
      <c r="M3312" s="7">
        <v>100.068</v>
      </c>
      <c r="N3312" s="7">
        <v>86.07</v>
      </c>
      <c r="O3312" s="7"/>
    </row>
    <row r="3313" spans="1:15" x14ac:dyDescent="0.2">
      <c r="A3313" s="2">
        <v>1</v>
      </c>
      <c r="B3313" s="6" t="s">
        <v>33</v>
      </c>
      <c r="C3313" s="6">
        <v>0</v>
      </c>
      <c r="D3313" s="5" t="s">
        <v>262</v>
      </c>
      <c r="E3313" s="5" t="str">
        <f t="shared" si="762"/>
        <v/>
      </c>
      <c r="F3313" s="5" t="str">
        <f t="shared" si="761"/>
        <v/>
      </c>
      <c r="G3313" s="7">
        <v>107.127</v>
      </c>
      <c r="H3313" s="7">
        <v>102.801</v>
      </c>
      <c r="I3313" s="7">
        <v>85.302999999999997</v>
      </c>
      <c r="J3313" s="7">
        <v>111.73399999999999</v>
      </c>
      <c r="K3313" s="7">
        <v>79.626999999999995</v>
      </c>
      <c r="L3313" s="7">
        <v>82.978999999999999</v>
      </c>
      <c r="M3313" s="7">
        <v>98.509</v>
      </c>
      <c r="N3313" s="7">
        <v>84.031000000000006</v>
      </c>
      <c r="O3313" s="7"/>
    </row>
    <row r="3314" spans="1:15" x14ac:dyDescent="0.2">
      <c r="A3314" s="2">
        <v>1</v>
      </c>
      <c r="B3314" s="6" t="s">
        <v>34</v>
      </c>
      <c r="C3314" s="6">
        <v>0</v>
      </c>
      <c r="D3314" s="5" t="s">
        <v>262</v>
      </c>
      <c r="E3314" s="5" t="str">
        <f t="shared" si="762"/>
        <v/>
      </c>
      <c r="F3314" s="5" t="str">
        <f t="shared" si="761"/>
        <v/>
      </c>
      <c r="G3314" s="7">
        <v>92.756</v>
      </c>
      <c r="H3314" s="7">
        <v>93.397999999999996</v>
      </c>
      <c r="I3314" s="7">
        <v>74.188000000000002</v>
      </c>
      <c r="J3314" s="7">
        <v>116.449</v>
      </c>
      <c r="K3314" s="7">
        <v>79.981999999999999</v>
      </c>
      <c r="L3314" s="7">
        <v>79.433000000000007</v>
      </c>
      <c r="M3314" s="7">
        <v>107.976</v>
      </c>
      <c r="N3314" s="7">
        <v>80.105999999999995</v>
      </c>
      <c r="O3314" s="7"/>
    </row>
    <row r="3315" spans="1:15" x14ac:dyDescent="0.2">
      <c r="A3315" s="2">
        <v>1</v>
      </c>
      <c r="B3315" s="6" t="s">
        <v>35</v>
      </c>
      <c r="C3315" s="6">
        <v>0</v>
      </c>
      <c r="D3315" s="5" t="s">
        <v>262</v>
      </c>
      <c r="E3315" s="5" t="str">
        <f t="shared" si="762"/>
        <v/>
      </c>
      <c r="F3315" s="5" t="str">
        <f t="shared" si="761"/>
        <v/>
      </c>
      <c r="G3315" s="7">
        <v>96.772000000000006</v>
      </c>
      <c r="H3315" s="7">
        <v>87.653999999999996</v>
      </c>
      <c r="I3315" s="7">
        <v>61.959000000000003</v>
      </c>
      <c r="J3315" s="7">
        <v>123.86799999999999</v>
      </c>
      <c r="K3315" s="7">
        <v>64.025999999999996</v>
      </c>
      <c r="L3315" s="7">
        <v>70.686000000000007</v>
      </c>
      <c r="M3315" s="7">
        <v>121.018</v>
      </c>
      <c r="N3315" s="7">
        <v>74.980999999999995</v>
      </c>
      <c r="O3315" s="7"/>
    </row>
    <row r="3316" spans="1:15" x14ac:dyDescent="0.2">
      <c r="A3316" s="2">
        <v>1</v>
      </c>
      <c r="B3316" s="6" t="s">
        <v>36</v>
      </c>
      <c r="C3316" s="6">
        <v>0</v>
      </c>
      <c r="D3316" s="5" t="s">
        <v>262</v>
      </c>
      <c r="E3316" s="5" t="str">
        <f t="shared" si="762"/>
        <v/>
      </c>
      <c r="F3316" s="5" t="str">
        <f t="shared" si="761"/>
        <v/>
      </c>
      <c r="G3316" s="7">
        <v>86.048000000000002</v>
      </c>
      <c r="H3316" s="7">
        <v>78.313000000000002</v>
      </c>
      <c r="I3316" s="7">
        <v>45.914000000000001</v>
      </c>
      <c r="J3316" s="7">
        <v>125.593</v>
      </c>
      <c r="K3316" s="7">
        <v>53.359000000000002</v>
      </c>
      <c r="L3316" s="7">
        <v>58.628999999999998</v>
      </c>
      <c r="M3316" s="7">
        <v>133.084</v>
      </c>
      <c r="N3316" s="7">
        <v>61.103999999999999</v>
      </c>
      <c r="O3316" s="7"/>
    </row>
    <row r="3317" spans="1:15" x14ac:dyDescent="0.2">
      <c r="A3317" s="2">
        <v>1</v>
      </c>
      <c r="B3317" s="6" t="s">
        <v>37</v>
      </c>
      <c r="C3317" s="6">
        <v>0</v>
      </c>
      <c r="D3317" s="5" t="s">
        <v>262</v>
      </c>
      <c r="E3317" s="5" t="str">
        <f t="shared" si="762"/>
        <v/>
      </c>
      <c r="F3317" s="5" t="str">
        <f t="shared" si="761"/>
        <v/>
      </c>
      <c r="G3317" s="7">
        <v>88.885000000000005</v>
      </c>
      <c r="H3317" s="7">
        <v>84.406000000000006</v>
      </c>
      <c r="I3317" s="7">
        <v>47.69</v>
      </c>
      <c r="J3317" s="7">
        <v>126.60299999999999</v>
      </c>
      <c r="K3317" s="7">
        <v>53.654000000000003</v>
      </c>
      <c r="L3317" s="7">
        <v>56.500999999999998</v>
      </c>
      <c r="M3317" s="7">
        <v>121.37</v>
      </c>
      <c r="N3317" s="7">
        <v>57.881</v>
      </c>
      <c r="O3317" s="7"/>
    </row>
    <row r="3318" spans="1:15" x14ac:dyDescent="0.2">
      <c r="A3318" s="2">
        <v>1</v>
      </c>
      <c r="B3318" s="6" t="s">
        <v>63</v>
      </c>
      <c r="C3318" s="6">
        <v>0</v>
      </c>
      <c r="D3318" s="5" t="s">
        <v>262</v>
      </c>
      <c r="E3318" s="5" t="str">
        <f t="shared" si="762"/>
        <v/>
      </c>
      <c r="F3318" s="5" t="str">
        <f t="shared" si="761"/>
        <v/>
      </c>
      <c r="G3318" s="7">
        <v>87.548000000000002</v>
      </c>
      <c r="H3318" s="7">
        <v>83.983999999999995</v>
      </c>
      <c r="I3318" s="7">
        <v>47.451999999999998</v>
      </c>
      <c r="J3318" s="7">
        <v>131.215</v>
      </c>
      <c r="K3318" s="7">
        <v>54.201000000000001</v>
      </c>
      <c r="L3318" s="7">
        <v>56.500999999999998</v>
      </c>
      <c r="M3318" s="7">
        <v>121.086</v>
      </c>
      <c r="N3318" s="7">
        <v>57.457999999999998</v>
      </c>
      <c r="O3318" s="7"/>
    </row>
    <row r="3319" spans="1:15" x14ac:dyDescent="0.2">
      <c r="A3319" s="2">
        <v>0</v>
      </c>
      <c r="B3319" s="5" t="s">
        <v>261</v>
      </c>
      <c r="C3319" s="6" t="s">
        <v>0</v>
      </c>
      <c r="E3319" s="5" t="str">
        <f t="shared" si="762"/>
        <v/>
      </c>
      <c r="F3319" s="5" t="str">
        <f t="shared" si="761"/>
        <v/>
      </c>
    </row>
    <row r="3320" spans="1:15" x14ac:dyDescent="0.2">
      <c r="A3320" s="2">
        <v>1</v>
      </c>
      <c r="B3320" s="6" t="s">
        <v>13</v>
      </c>
      <c r="C3320" s="6">
        <v>0</v>
      </c>
      <c r="D3320" s="5" t="s">
        <v>263</v>
      </c>
      <c r="E3320" s="5" t="str">
        <f t="shared" si="762"/>
        <v/>
      </c>
      <c r="F3320" s="5" t="str">
        <f t="shared" si="761"/>
        <v/>
      </c>
      <c r="G3320" s="7">
        <v>77.010000000000005</v>
      </c>
      <c r="H3320" s="7">
        <v>77.498999999999995</v>
      </c>
      <c r="I3320" s="7">
        <v>110.477</v>
      </c>
      <c r="J3320" s="7">
        <v>72.567999999999998</v>
      </c>
      <c r="K3320" s="7">
        <v>143.458</v>
      </c>
      <c r="L3320" s="7">
        <v>142.553</v>
      </c>
      <c r="M3320" s="7">
        <v>82.978999999999999</v>
      </c>
      <c r="N3320" s="7">
        <v>91.673000000000002</v>
      </c>
      <c r="O3320" s="7"/>
    </row>
    <row r="3321" spans="1:15" x14ac:dyDescent="0.2">
      <c r="A3321" s="2">
        <v>1</v>
      </c>
      <c r="B3321" s="6" t="s">
        <v>15</v>
      </c>
      <c r="C3321" s="6">
        <v>0</v>
      </c>
      <c r="D3321" s="5" t="s">
        <v>263</v>
      </c>
      <c r="E3321" s="5" t="str">
        <f t="shared" si="762"/>
        <v/>
      </c>
      <c r="F3321" s="5" t="str">
        <f t="shared" si="761"/>
        <v/>
      </c>
      <c r="G3321" s="7">
        <v>74.043999999999997</v>
      </c>
      <c r="H3321" s="7">
        <v>75.323999999999998</v>
      </c>
      <c r="I3321" s="7">
        <v>110.048</v>
      </c>
      <c r="J3321" s="7">
        <v>75.304000000000002</v>
      </c>
      <c r="K3321" s="7">
        <v>148.625</v>
      </c>
      <c r="L3321" s="7">
        <v>146.09899999999999</v>
      </c>
      <c r="M3321" s="7">
        <v>87.417000000000002</v>
      </c>
      <c r="N3321" s="7">
        <v>96.200999999999993</v>
      </c>
      <c r="O3321" s="7"/>
    </row>
    <row r="3322" spans="1:15" x14ac:dyDescent="0.2">
      <c r="A3322" s="2">
        <v>1</v>
      </c>
      <c r="B3322" s="6" t="s">
        <v>16</v>
      </c>
      <c r="C3322" s="6">
        <v>0</v>
      </c>
      <c r="D3322" s="5" t="s">
        <v>263</v>
      </c>
      <c r="E3322" s="5" t="str">
        <f t="shared" si="762"/>
        <v/>
      </c>
      <c r="F3322" s="5" t="str">
        <f t="shared" si="761"/>
        <v/>
      </c>
      <c r="G3322" s="7">
        <v>76.793000000000006</v>
      </c>
      <c r="H3322" s="7">
        <v>77.164000000000001</v>
      </c>
      <c r="I3322" s="7">
        <v>107.81</v>
      </c>
      <c r="J3322" s="7">
        <v>79.634</v>
      </c>
      <c r="K3322" s="7">
        <v>140.38999999999999</v>
      </c>
      <c r="L3322" s="7">
        <v>139.71600000000001</v>
      </c>
      <c r="M3322" s="7">
        <v>86.99</v>
      </c>
      <c r="N3322" s="7">
        <v>93.784000000000006</v>
      </c>
      <c r="O3322" s="7"/>
    </row>
    <row r="3323" spans="1:15" x14ac:dyDescent="0.2">
      <c r="A3323" s="2">
        <v>1</v>
      </c>
      <c r="B3323" s="6" t="s">
        <v>17</v>
      </c>
      <c r="C3323" s="6">
        <v>0</v>
      </c>
      <c r="D3323" s="5" t="s">
        <v>263</v>
      </c>
      <c r="E3323" s="5" t="str">
        <f t="shared" si="762"/>
        <v/>
      </c>
      <c r="F3323" s="5" t="str">
        <f t="shared" si="761"/>
        <v/>
      </c>
      <c r="G3323" s="7">
        <v>73.590999999999994</v>
      </c>
      <c r="H3323" s="7">
        <v>73.686999999999998</v>
      </c>
      <c r="I3323" s="7">
        <v>99.816999999999993</v>
      </c>
      <c r="J3323" s="7">
        <v>82.908000000000001</v>
      </c>
      <c r="K3323" s="7">
        <v>135.637</v>
      </c>
      <c r="L3323" s="7">
        <v>135.46100000000001</v>
      </c>
      <c r="M3323" s="7">
        <v>93.840999999999994</v>
      </c>
      <c r="N3323" s="7">
        <v>93.668999999999997</v>
      </c>
      <c r="O3323" s="7"/>
    </row>
    <row r="3324" spans="1:15" x14ac:dyDescent="0.2">
      <c r="A3324" s="2">
        <v>1</v>
      </c>
      <c r="B3324" s="6" t="s">
        <v>18</v>
      </c>
      <c r="C3324" s="6">
        <v>0</v>
      </c>
      <c r="D3324" s="5" t="s">
        <v>263</v>
      </c>
      <c r="E3324" s="5" t="str">
        <f t="shared" si="762"/>
        <v/>
      </c>
      <c r="F3324" s="5" t="str">
        <f t="shared" si="761"/>
        <v/>
      </c>
      <c r="G3324" s="7">
        <v>72.778999999999996</v>
      </c>
      <c r="H3324" s="7">
        <v>73.275000000000006</v>
      </c>
      <c r="I3324" s="7">
        <v>93.715999999999994</v>
      </c>
      <c r="J3324" s="7">
        <v>84.879000000000005</v>
      </c>
      <c r="K3324" s="7">
        <v>128.768</v>
      </c>
      <c r="L3324" s="7">
        <v>127.896</v>
      </c>
      <c r="M3324" s="7">
        <v>99.173000000000002</v>
      </c>
      <c r="N3324" s="7">
        <v>92.941000000000003</v>
      </c>
      <c r="O3324" s="7"/>
    </row>
    <row r="3325" spans="1:15" x14ac:dyDescent="0.2">
      <c r="A3325" s="2">
        <v>1</v>
      </c>
      <c r="B3325" s="6" t="s">
        <v>19</v>
      </c>
      <c r="C3325" s="6">
        <v>0</v>
      </c>
      <c r="D3325" s="5" t="s">
        <v>263</v>
      </c>
      <c r="E3325" s="5" t="str">
        <f t="shared" si="762"/>
        <v/>
      </c>
      <c r="F3325" s="5" t="str">
        <f t="shared" si="761"/>
        <v/>
      </c>
      <c r="G3325" s="7">
        <v>75.759</v>
      </c>
      <c r="H3325" s="7">
        <v>76.617000000000004</v>
      </c>
      <c r="I3325" s="7">
        <v>97.808999999999997</v>
      </c>
      <c r="J3325" s="7">
        <v>86.227999999999994</v>
      </c>
      <c r="K3325" s="7">
        <v>129.10499999999999</v>
      </c>
      <c r="L3325" s="7">
        <v>127.66</v>
      </c>
      <c r="M3325" s="7">
        <v>100.024</v>
      </c>
      <c r="N3325" s="7">
        <v>97.832999999999998</v>
      </c>
      <c r="O3325" s="7"/>
    </row>
    <row r="3326" spans="1:15" x14ac:dyDescent="0.2">
      <c r="A3326" s="2">
        <v>1</v>
      </c>
      <c r="B3326" s="6" t="s">
        <v>20</v>
      </c>
      <c r="C3326" s="6">
        <v>0</v>
      </c>
      <c r="D3326" s="5" t="s">
        <v>263</v>
      </c>
      <c r="E3326" s="5" t="str">
        <f t="shared" si="762"/>
        <v/>
      </c>
      <c r="F3326" s="5" t="str">
        <f t="shared" si="761"/>
        <v/>
      </c>
      <c r="G3326" s="7">
        <v>77.816000000000003</v>
      </c>
      <c r="H3326" s="7">
        <v>79.533000000000001</v>
      </c>
      <c r="I3326" s="7">
        <v>101.343</v>
      </c>
      <c r="J3326" s="7">
        <v>87.733999999999995</v>
      </c>
      <c r="K3326" s="7">
        <v>130.23400000000001</v>
      </c>
      <c r="L3326" s="7">
        <v>127.423</v>
      </c>
      <c r="M3326" s="7">
        <v>99.694999999999993</v>
      </c>
      <c r="N3326" s="7">
        <v>101.03400000000001</v>
      </c>
      <c r="O3326" s="7"/>
    </row>
    <row r="3327" spans="1:15" x14ac:dyDescent="0.2">
      <c r="A3327" s="2">
        <v>1</v>
      </c>
      <c r="B3327" s="6" t="s">
        <v>21</v>
      </c>
      <c r="C3327" s="6">
        <v>0</v>
      </c>
      <c r="D3327" s="5" t="s">
        <v>263</v>
      </c>
      <c r="E3327" s="5" t="str">
        <f t="shared" si="762"/>
        <v/>
      </c>
      <c r="F3327" s="5" t="str">
        <f t="shared" si="761"/>
        <v/>
      </c>
      <c r="G3327" s="7">
        <v>82.906000000000006</v>
      </c>
      <c r="H3327" s="7">
        <v>86.659000000000006</v>
      </c>
      <c r="I3327" s="7">
        <v>113.702</v>
      </c>
      <c r="J3327" s="7">
        <v>89.013000000000005</v>
      </c>
      <c r="K3327" s="7">
        <v>137.14599999999999</v>
      </c>
      <c r="L3327" s="7">
        <v>131.20599999999999</v>
      </c>
      <c r="M3327" s="7">
        <v>93.302000000000007</v>
      </c>
      <c r="N3327" s="7">
        <v>106.086</v>
      </c>
      <c r="O3327" s="7"/>
    </row>
    <row r="3328" spans="1:15" x14ac:dyDescent="0.2">
      <c r="A3328" s="2">
        <v>1</v>
      </c>
      <c r="B3328" s="6" t="s">
        <v>22</v>
      </c>
      <c r="C3328" s="6">
        <v>0</v>
      </c>
      <c r="D3328" s="5" t="s">
        <v>263</v>
      </c>
      <c r="E3328" s="5" t="str">
        <f t="shared" si="762"/>
        <v/>
      </c>
      <c r="F3328" s="5" t="str">
        <f t="shared" si="761"/>
        <v/>
      </c>
      <c r="G3328" s="7">
        <v>84.141999999999996</v>
      </c>
      <c r="H3328" s="7">
        <v>86.68</v>
      </c>
      <c r="I3328" s="7">
        <v>113.114</v>
      </c>
      <c r="J3328" s="7">
        <v>91.366</v>
      </c>
      <c r="K3328" s="7">
        <v>134.43199999999999</v>
      </c>
      <c r="L3328" s="7">
        <v>130.49600000000001</v>
      </c>
      <c r="M3328" s="7">
        <v>94.094999999999999</v>
      </c>
      <c r="N3328" s="7">
        <v>106.43600000000001</v>
      </c>
      <c r="O3328" s="7"/>
    </row>
    <row r="3329" spans="1:15" x14ac:dyDescent="0.2">
      <c r="A3329" s="2">
        <v>1</v>
      </c>
      <c r="B3329" s="6" t="s">
        <v>23</v>
      </c>
      <c r="C3329" s="6">
        <v>0</v>
      </c>
      <c r="D3329" s="5" t="s">
        <v>263</v>
      </c>
      <c r="E3329" s="5" t="str">
        <f t="shared" si="762"/>
        <v/>
      </c>
      <c r="F3329" s="5" t="str">
        <f t="shared" si="761"/>
        <v/>
      </c>
      <c r="G3329" s="7">
        <v>88.673000000000002</v>
      </c>
      <c r="H3329" s="7">
        <v>92.078999999999994</v>
      </c>
      <c r="I3329" s="7">
        <v>116.024</v>
      </c>
      <c r="J3329" s="7">
        <v>92.870999999999995</v>
      </c>
      <c r="K3329" s="7">
        <v>130.84399999999999</v>
      </c>
      <c r="L3329" s="7">
        <v>126.005</v>
      </c>
      <c r="M3329" s="7">
        <v>92.236000000000004</v>
      </c>
      <c r="N3329" s="7">
        <v>107.015</v>
      </c>
      <c r="O3329" s="7"/>
    </row>
    <row r="3330" spans="1:15" x14ac:dyDescent="0.2">
      <c r="A3330" s="2">
        <v>1</v>
      </c>
      <c r="B3330" s="6" t="s">
        <v>24</v>
      </c>
      <c r="C3330" s="6">
        <v>0</v>
      </c>
      <c r="D3330" s="5" t="s">
        <v>263</v>
      </c>
      <c r="E3330" s="5" t="str">
        <f t="shared" si="762"/>
        <v/>
      </c>
      <c r="F3330" s="5" t="str">
        <f t="shared" si="761"/>
        <v/>
      </c>
      <c r="G3330" s="7">
        <v>86.795000000000002</v>
      </c>
      <c r="H3330" s="7">
        <v>91.210999999999999</v>
      </c>
      <c r="I3330" s="7">
        <v>116.22499999999999</v>
      </c>
      <c r="J3330" s="7">
        <v>93.847999999999999</v>
      </c>
      <c r="K3330" s="7">
        <v>133.90700000000001</v>
      </c>
      <c r="L3330" s="7">
        <v>127.423</v>
      </c>
      <c r="M3330" s="7">
        <v>95.134</v>
      </c>
      <c r="N3330" s="7">
        <v>110.57</v>
      </c>
      <c r="O3330" s="7"/>
    </row>
    <row r="3331" spans="1:15" x14ac:dyDescent="0.2">
      <c r="A3331" s="2">
        <v>1</v>
      </c>
      <c r="B3331" s="6" t="s">
        <v>25</v>
      </c>
      <c r="C3331" s="6">
        <v>0</v>
      </c>
      <c r="D3331" s="5" t="s">
        <v>263</v>
      </c>
      <c r="E3331" s="5" t="str">
        <f t="shared" si="762"/>
        <v/>
      </c>
      <c r="F3331" s="5" t="str">
        <f t="shared" si="761"/>
        <v/>
      </c>
      <c r="G3331" s="7">
        <v>87.200999999999993</v>
      </c>
      <c r="H3331" s="7">
        <v>90.334999999999994</v>
      </c>
      <c r="I3331" s="7">
        <v>114.467</v>
      </c>
      <c r="J3331" s="7">
        <v>94.650999999999996</v>
      </c>
      <c r="K3331" s="7">
        <v>131.26900000000001</v>
      </c>
      <c r="L3331" s="7">
        <v>126.714</v>
      </c>
      <c r="M3331" s="7">
        <v>93.781999999999996</v>
      </c>
      <c r="N3331" s="7">
        <v>107.35</v>
      </c>
      <c r="O3331" s="7"/>
    </row>
    <row r="3332" spans="1:15" x14ac:dyDescent="0.2">
      <c r="A3332" s="2">
        <v>1</v>
      </c>
      <c r="B3332" s="6" t="s">
        <v>26</v>
      </c>
      <c r="C3332" s="6">
        <v>0</v>
      </c>
      <c r="D3332" s="5" t="s">
        <v>263</v>
      </c>
      <c r="E3332" s="5" t="str">
        <f t="shared" si="762"/>
        <v/>
      </c>
      <c r="F3332" s="5" t="str">
        <f t="shared" si="761"/>
        <v/>
      </c>
      <c r="G3332" s="7">
        <v>91.221999999999994</v>
      </c>
      <c r="H3332" s="7">
        <v>95.122</v>
      </c>
      <c r="I3332" s="7">
        <v>117.16</v>
      </c>
      <c r="J3332" s="7">
        <v>95.638000000000005</v>
      </c>
      <c r="K3332" s="7">
        <v>128.43299999999999</v>
      </c>
      <c r="L3332" s="7">
        <v>123.16800000000001</v>
      </c>
      <c r="M3332" s="7">
        <v>91.563999999999993</v>
      </c>
      <c r="N3332" s="7">
        <v>107.276</v>
      </c>
      <c r="O3332" s="7"/>
    </row>
    <row r="3333" spans="1:15" x14ac:dyDescent="0.2">
      <c r="A3333" s="2">
        <v>1</v>
      </c>
      <c r="B3333" s="6" t="s">
        <v>27</v>
      </c>
      <c r="C3333" s="6">
        <v>0</v>
      </c>
      <c r="D3333" s="5" t="s">
        <v>263</v>
      </c>
      <c r="E3333" s="5" t="str">
        <f t="shared" si="762"/>
        <v/>
      </c>
      <c r="F3333" s="5" t="str">
        <f t="shared" si="761"/>
        <v/>
      </c>
      <c r="G3333" s="7">
        <v>99.353999999999999</v>
      </c>
      <c r="H3333" s="7">
        <v>101.563</v>
      </c>
      <c r="I3333" s="7">
        <v>119.81</v>
      </c>
      <c r="J3333" s="7">
        <v>97.385000000000005</v>
      </c>
      <c r="K3333" s="7">
        <v>120.589</v>
      </c>
      <c r="L3333" s="7">
        <v>117.967</v>
      </c>
      <c r="M3333" s="7">
        <v>91.763000000000005</v>
      </c>
      <c r="N3333" s="7">
        <v>109.941</v>
      </c>
      <c r="O3333" s="7"/>
    </row>
    <row r="3334" spans="1:15" x14ac:dyDescent="0.2">
      <c r="A3334" s="2">
        <v>1</v>
      </c>
      <c r="B3334" s="6" t="s">
        <v>28</v>
      </c>
      <c r="C3334" s="6">
        <v>0</v>
      </c>
      <c r="D3334" s="5" t="s">
        <v>263</v>
      </c>
      <c r="E3334" s="5" t="str">
        <f t="shared" si="762"/>
        <v/>
      </c>
      <c r="F3334" s="5" t="str">
        <f t="shared" si="761"/>
        <v/>
      </c>
      <c r="G3334" s="7">
        <v>98.447999999999993</v>
      </c>
      <c r="H3334" s="7">
        <v>96.679000000000002</v>
      </c>
      <c r="I3334" s="7">
        <v>105.592</v>
      </c>
      <c r="J3334" s="7">
        <v>99.028000000000006</v>
      </c>
      <c r="K3334" s="7">
        <v>107.25700000000001</v>
      </c>
      <c r="L3334" s="7">
        <v>109.22</v>
      </c>
      <c r="M3334" s="7">
        <v>97.316000000000003</v>
      </c>
      <c r="N3334" s="7">
        <v>102.759</v>
      </c>
      <c r="O3334" s="7"/>
    </row>
    <row r="3335" spans="1:15" x14ac:dyDescent="0.2">
      <c r="A3335" s="2">
        <v>1</v>
      </c>
      <c r="B3335" s="6" t="s">
        <v>29</v>
      </c>
      <c r="C3335" s="6">
        <v>0</v>
      </c>
      <c r="D3335" s="5" t="s">
        <v>263</v>
      </c>
      <c r="E3335" s="5" t="str">
        <f t="shared" si="762"/>
        <v/>
      </c>
      <c r="F3335" s="5" t="str">
        <f t="shared" si="761"/>
        <v/>
      </c>
      <c r="G3335" s="7">
        <v>100</v>
      </c>
      <c r="H3335" s="7">
        <v>100</v>
      </c>
      <c r="I3335" s="7">
        <v>100</v>
      </c>
      <c r="J3335" s="7">
        <v>100</v>
      </c>
      <c r="K3335" s="7">
        <v>100</v>
      </c>
      <c r="L3335" s="7">
        <v>100</v>
      </c>
      <c r="M3335" s="7">
        <v>100</v>
      </c>
      <c r="N3335" s="7">
        <v>100</v>
      </c>
      <c r="O3335" s="7"/>
    </row>
    <row r="3336" spans="1:15" x14ac:dyDescent="0.2">
      <c r="A3336" s="2">
        <v>1</v>
      </c>
      <c r="B3336" s="6" t="s">
        <v>30</v>
      </c>
      <c r="C3336" s="6">
        <v>0</v>
      </c>
      <c r="D3336" s="5" t="s">
        <v>263</v>
      </c>
      <c r="E3336" s="5" t="str">
        <f t="shared" si="762"/>
        <v/>
      </c>
      <c r="F3336" s="5" t="str">
        <f t="shared" ref="F3336:F3399" si="763">IF(LEN(E3336)=0,"",E3336&amp;B3336)</f>
        <v/>
      </c>
      <c r="G3336" s="7">
        <v>105.714</v>
      </c>
      <c r="H3336" s="7">
        <v>101.825</v>
      </c>
      <c r="I3336" s="7">
        <v>96.528999999999996</v>
      </c>
      <c r="J3336" s="7">
        <v>100.417</v>
      </c>
      <c r="K3336" s="7">
        <v>91.311999999999998</v>
      </c>
      <c r="L3336" s="7">
        <v>94.799000000000007</v>
      </c>
      <c r="M3336" s="7">
        <v>98.566000000000003</v>
      </c>
      <c r="N3336" s="7">
        <v>95.144000000000005</v>
      </c>
      <c r="O3336" s="7"/>
    </row>
    <row r="3337" spans="1:15" x14ac:dyDescent="0.2">
      <c r="A3337" s="2">
        <v>1</v>
      </c>
      <c r="B3337" s="6" t="s">
        <v>31</v>
      </c>
      <c r="C3337" s="6">
        <v>0</v>
      </c>
      <c r="D3337" s="5" t="s">
        <v>263</v>
      </c>
      <c r="E3337" s="5" t="str">
        <f t="shared" ref="E3337:E3400" si="764">IF(C3337=0,IF(LEN(D3337)&lt;&gt;3,"",D3337),IF(LEN(D3337)&lt;&gt;4,"",LEFT(D3337,3)))</f>
        <v/>
      </c>
      <c r="F3337" s="5" t="str">
        <f t="shared" si="763"/>
        <v/>
      </c>
      <c r="G3337" s="7">
        <v>104.43</v>
      </c>
      <c r="H3337" s="7">
        <v>100.694</v>
      </c>
      <c r="I3337" s="7">
        <v>92.361999999999995</v>
      </c>
      <c r="J3337" s="7">
        <v>103.97199999999999</v>
      </c>
      <c r="K3337" s="7">
        <v>88.444000000000003</v>
      </c>
      <c r="L3337" s="7">
        <v>91.725999999999999</v>
      </c>
      <c r="M3337" s="7">
        <v>100.09</v>
      </c>
      <c r="N3337" s="7">
        <v>92.444999999999993</v>
      </c>
      <c r="O3337" s="7"/>
    </row>
    <row r="3338" spans="1:15" x14ac:dyDescent="0.2">
      <c r="A3338" s="2">
        <v>1</v>
      </c>
      <c r="B3338" s="6" t="s">
        <v>32</v>
      </c>
      <c r="C3338" s="6">
        <v>0</v>
      </c>
      <c r="D3338" s="5" t="s">
        <v>263</v>
      </c>
      <c r="E3338" s="5" t="str">
        <f t="shared" si="764"/>
        <v/>
      </c>
      <c r="F3338" s="5" t="str">
        <f t="shared" si="763"/>
        <v/>
      </c>
      <c r="G3338" s="7">
        <v>106.699</v>
      </c>
      <c r="H3338" s="7">
        <v>100.78400000000001</v>
      </c>
      <c r="I3338" s="7">
        <v>86.012</v>
      </c>
      <c r="J3338" s="7">
        <v>108.047</v>
      </c>
      <c r="K3338" s="7">
        <v>80.611999999999995</v>
      </c>
      <c r="L3338" s="7">
        <v>85.343000000000004</v>
      </c>
      <c r="M3338" s="7">
        <v>100.068</v>
      </c>
      <c r="N3338" s="7">
        <v>86.07</v>
      </c>
      <c r="O3338" s="7"/>
    </row>
    <row r="3339" spans="1:15" x14ac:dyDescent="0.2">
      <c r="A3339" s="2">
        <v>1</v>
      </c>
      <c r="B3339" s="6" t="s">
        <v>33</v>
      </c>
      <c r="C3339" s="6">
        <v>0</v>
      </c>
      <c r="D3339" s="5" t="s">
        <v>263</v>
      </c>
      <c r="E3339" s="5" t="str">
        <f t="shared" si="764"/>
        <v/>
      </c>
      <c r="F3339" s="5" t="str">
        <f t="shared" si="763"/>
        <v/>
      </c>
      <c r="G3339" s="7">
        <v>107.127</v>
      </c>
      <c r="H3339" s="7">
        <v>102.801</v>
      </c>
      <c r="I3339" s="7">
        <v>85.302999999999997</v>
      </c>
      <c r="J3339" s="7">
        <v>111.73399999999999</v>
      </c>
      <c r="K3339" s="7">
        <v>79.626999999999995</v>
      </c>
      <c r="L3339" s="7">
        <v>82.978999999999999</v>
      </c>
      <c r="M3339" s="7">
        <v>98.509</v>
      </c>
      <c r="N3339" s="7">
        <v>84.031000000000006</v>
      </c>
      <c r="O3339" s="7"/>
    </row>
    <row r="3340" spans="1:15" x14ac:dyDescent="0.2">
      <c r="A3340" s="2">
        <v>1</v>
      </c>
      <c r="B3340" s="6" t="s">
        <v>34</v>
      </c>
      <c r="C3340" s="6">
        <v>0</v>
      </c>
      <c r="D3340" s="5" t="s">
        <v>263</v>
      </c>
      <c r="E3340" s="5" t="str">
        <f t="shared" si="764"/>
        <v/>
      </c>
      <c r="F3340" s="5" t="str">
        <f t="shared" si="763"/>
        <v/>
      </c>
      <c r="G3340" s="7">
        <v>92.756</v>
      </c>
      <c r="H3340" s="7">
        <v>93.397999999999996</v>
      </c>
      <c r="I3340" s="7">
        <v>74.188000000000002</v>
      </c>
      <c r="J3340" s="7">
        <v>116.449</v>
      </c>
      <c r="K3340" s="7">
        <v>79.981999999999999</v>
      </c>
      <c r="L3340" s="7">
        <v>79.433000000000007</v>
      </c>
      <c r="M3340" s="7">
        <v>107.976</v>
      </c>
      <c r="N3340" s="7">
        <v>80.105999999999995</v>
      </c>
      <c r="O3340" s="7"/>
    </row>
    <row r="3341" spans="1:15" x14ac:dyDescent="0.2">
      <c r="A3341" s="2">
        <v>1</v>
      </c>
      <c r="B3341" s="6" t="s">
        <v>35</v>
      </c>
      <c r="C3341" s="6">
        <v>0</v>
      </c>
      <c r="D3341" s="5" t="s">
        <v>263</v>
      </c>
      <c r="E3341" s="5" t="str">
        <f t="shared" si="764"/>
        <v/>
      </c>
      <c r="F3341" s="5" t="str">
        <f t="shared" si="763"/>
        <v/>
      </c>
      <c r="G3341" s="7">
        <v>96.772000000000006</v>
      </c>
      <c r="H3341" s="7">
        <v>87.653999999999996</v>
      </c>
      <c r="I3341" s="7">
        <v>61.959000000000003</v>
      </c>
      <c r="J3341" s="7">
        <v>123.86799999999999</v>
      </c>
      <c r="K3341" s="7">
        <v>64.025999999999996</v>
      </c>
      <c r="L3341" s="7">
        <v>70.686000000000007</v>
      </c>
      <c r="M3341" s="7">
        <v>121.018</v>
      </c>
      <c r="N3341" s="7">
        <v>74.980999999999995</v>
      </c>
      <c r="O3341" s="7"/>
    </row>
    <row r="3342" spans="1:15" x14ac:dyDescent="0.2">
      <c r="A3342" s="2">
        <v>1</v>
      </c>
      <c r="B3342" s="6" t="s">
        <v>36</v>
      </c>
      <c r="C3342" s="6">
        <v>0</v>
      </c>
      <c r="D3342" s="5" t="s">
        <v>263</v>
      </c>
      <c r="E3342" s="5" t="str">
        <f t="shared" si="764"/>
        <v/>
      </c>
      <c r="F3342" s="5" t="str">
        <f t="shared" si="763"/>
        <v/>
      </c>
      <c r="G3342" s="7">
        <v>86.048000000000002</v>
      </c>
      <c r="H3342" s="7">
        <v>78.313000000000002</v>
      </c>
      <c r="I3342" s="7">
        <v>45.914000000000001</v>
      </c>
      <c r="J3342" s="7">
        <v>125.593</v>
      </c>
      <c r="K3342" s="7">
        <v>53.359000000000002</v>
      </c>
      <c r="L3342" s="7">
        <v>58.628999999999998</v>
      </c>
      <c r="M3342" s="7">
        <v>133.084</v>
      </c>
      <c r="N3342" s="7">
        <v>61.103999999999999</v>
      </c>
      <c r="O3342" s="7"/>
    </row>
    <row r="3343" spans="1:15" x14ac:dyDescent="0.2">
      <c r="A3343" s="2">
        <v>1</v>
      </c>
      <c r="B3343" s="6" t="s">
        <v>37</v>
      </c>
      <c r="C3343" s="6">
        <v>0</v>
      </c>
      <c r="D3343" s="5" t="s">
        <v>263</v>
      </c>
      <c r="E3343" s="5" t="str">
        <f t="shared" si="764"/>
        <v/>
      </c>
      <c r="F3343" s="5" t="str">
        <f t="shared" si="763"/>
        <v/>
      </c>
      <c r="G3343" s="7">
        <v>88.885000000000005</v>
      </c>
      <c r="H3343" s="7">
        <v>84.406000000000006</v>
      </c>
      <c r="I3343" s="7">
        <v>47.69</v>
      </c>
      <c r="J3343" s="7">
        <v>126.60299999999999</v>
      </c>
      <c r="K3343" s="7">
        <v>53.654000000000003</v>
      </c>
      <c r="L3343" s="7">
        <v>56.500999999999998</v>
      </c>
      <c r="M3343" s="7">
        <v>121.37</v>
      </c>
      <c r="N3343" s="7">
        <v>57.881</v>
      </c>
      <c r="O3343" s="7"/>
    </row>
    <row r="3344" spans="1:15" x14ac:dyDescent="0.2">
      <c r="A3344" s="2">
        <v>1</v>
      </c>
      <c r="B3344" s="6" t="s">
        <v>63</v>
      </c>
      <c r="C3344" s="6">
        <v>0</v>
      </c>
      <c r="D3344" s="5" t="s">
        <v>263</v>
      </c>
      <c r="E3344" s="5" t="str">
        <f t="shared" si="764"/>
        <v/>
      </c>
      <c r="F3344" s="5" t="str">
        <f t="shared" si="763"/>
        <v/>
      </c>
      <c r="G3344" s="7">
        <v>87.548000000000002</v>
      </c>
      <c r="H3344" s="7">
        <v>83.983999999999995</v>
      </c>
      <c r="I3344" s="7">
        <v>47.451999999999998</v>
      </c>
      <c r="J3344" s="7">
        <v>131.215</v>
      </c>
      <c r="K3344" s="7">
        <v>54.201000000000001</v>
      </c>
      <c r="L3344" s="7">
        <v>56.500999999999998</v>
      </c>
      <c r="M3344" s="7">
        <v>121.086</v>
      </c>
      <c r="N3344" s="7">
        <v>57.457999999999998</v>
      </c>
      <c r="O3344" s="7"/>
    </row>
    <row r="3345" spans="1:15" x14ac:dyDescent="0.2">
      <c r="A3345" s="2">
        <v>0</v>
      </c>
      <c r="B3345" s="5" t="s">
        <v>261</v>
      </c>
      <c r="C3345" s="6" t="s">
        <v>0</v>
      </c>
      <c r="E3345" s="5" t="str">
        <f t="shared" si="764"/>
        <v/>
      </c>
      <c r="F3345" s="5" t="str">
        <f t="shared" si="763"/>
        <v/>
      </c>
    </row>
    <row r="3346" spans="1:15" x14ac:dyDescent="0.2">
      <c r="A3346" s="2">
        <v>1</v>
      </c>
      <c r="B3346" s="6" t="s">
        <v>13</v>
      </c>
      <c r="C3346" s="6">
        <v>0</v>
      </c>
      <c r="D3346" s="5" t="s">
        <v>264</v>
      </c>
      <c r="E3346" s="5" t="str">
        <f t="shared" si="764"/>
        <v/>
      </c>
      <c r="F3346" s="5" t="str">
        <f t="shared" si="763"/>
        <v/>
      </c>
      <c r="G3346" s="7">
        <v>77.010000000000005</v>
      </c>
      <c r="H3346" s="7">
        <v>77.498999999999995</v>
      </c>
      <c r="I3346" s="7">
        <v>110.477</v>
      </c>
      <c r="J3346" s="7">
        <v>72.567999999999998</v>
      </c>
      <c r="K3346" s="7">
        <v>143.458</v>
      </c>
      <c r="L3346" s="7">
        <v>142.553</v>
      </c>
      <c r="M3346" s="7">
        <v>82.978999999999999</v>
      </c>
      <c r="N3346" s="7">
        <v>91.673000000000002</v>
      </c>
      <c r="O3346" s="7"/>
    </row>
    <row r="3347" spans="1:15" x14ac:dyDescent="0.2">
      <c r="A3347" s="2">
        <v>1</v>
      </c>
      <c r="B3347" s="6" t="s">
        <v>15</v>
      </c>
      <c r="C3347" s="6">
        <v>0</v>
      </c>
      <c r="D3347" s="5" t="s">
        <v>264</v>
      </c>
      <c r="E3347" s="5" t="str">
        <f t="shared" si="764"/>
        <v/>
      </c>
      <c r="F3347" s="5" t="str">
        <f t="shared" si="763"/>
        <v/>
      </c>
      <c r="G3347" s="7">
        <v>74.043999999999997</v>
      </c>
      <c r="H3347" s="7">
        <v>75.323999999999998</v>
      </c>
      <c r="I3347" s="7">
        <v>110.048</v>
      </c>
      <c r="J3347" s="7">
        <v>75.304000000000002</v>
      </c>
      <c r="K3347" s="7">
        <v>148.625</v>
      </c>
      <c r="L3347" s="7">
        <v>146.09899999999999</v>
      </c>
      <c r="M3347" s="7">
        <v>87.417000000000002</v>
      </c>
      <c r="N3347" s="7">
        <v>96.200999999999993</v>
      </c>
      <c r="O3347" s="7"/>
    </row>
    <row r="3348" spans="1:15" x14ac:dyDescent="0.2">
      <c r="A3348" s="2">
        <v>1</v>
      </c>
      <c r="B3348" s="6" t="s">
        <v>16</v>
      </c>
      <c r="C3348" s="6">
        <v>0</v>
      </c>
      <c r="D3348" s="5" t="s">
        <v>264</v>
      </c>
      <c r="E3348" s="5" t="str">
        <f t="shared" si="764"/>
        <v/>
      </c>
      <c r="F3348" s="5" t="str">
        <f t="shared" si="763"/>
        <v/>
      </c>
      <c r="G3348" s="7">
        <v>76.793000000000006</v>
      </c>
      <c r="H3348" s="7">
        <v>77.164000000000001</v>
      </c>
      <c r="I3348" s="7">
        <v>107.81</v>
      </c>
      <c r="J3348" s="7">
        <v>79.634</v>
      </c>
      <c r="K3348" s="7">
        <v>140.38999999999999</v>
      </c>
      <c r="L3348" s="7">
        <v>139.71600000000001</v>
      </c>
      <c r="M3348" s="7">
        <v>86.99</v>
      </c>
      <c r="N3348" s="7">
        <v>93.784000000000006</v>
      </c>
      <c r="O3348" s="7"/>
    </row>
    <row r="3349" spans="1:15" x14ac:dyDescent="0.2">
      <c r="A3349" s="2">
        <v>1</v>
      </c>
      <c r="B3349" s="6" t="s">
        <v>17</v>
      </c>
      <c r="C3349" s="6">
        <v>0</v>
      </c>
      <c r="D3349" s="5" t="s">
        <v>264</v>
      </c>
      <c r="E3349" s="5" t="str">
        <f t="shared" si="764"/>
        <v/>
      </c>
      <c r="F3349" s="5" t="str">
        <f t="shared" si="763"/>
        <v/>
      </c>
      <c r="G3349" s="7">
        <v>73.590999999999994</v>
      </c>
      <c r="H3349" s="7">
        <v>73.686999999999998</v>
      </c>
      <c r="I3349" s="7">
        <v>99.816999999999993</v>
      </c>
      <c r="J3349" s="7">
        <v>82.908000000000001</v>
      </c>
      <c r="K3349" s="7">
        <v>135.637</v>
      </c>
      <c r="L3349" s="7">
        <v>135.46100000000001</v>
      </c>
      <c r="M3349" s="7">
        <v>93.840999999999994</v>
      </c>
      <c r="N3349" s="7">
        <v>93.668999999999997</v>
      </c>
      <c r="O3349" s="7"/>
    </row>
    <row r="3350" spans="1:15" x14ac:dyDescent="0.2">
      <c r="A3350" s="2">
        <v>1</v>
      </c>
      <c r="B3350" s="6" t="s">
        <v>18</v>
      </c>
      <c r="C3350" s="6">
        <v>0</v>
      </c>
      <c r="D3350" s="5" t="s">
        <v>264</v>
      </c>
      <c r="E3350" s="5" t="str">
        <f t="shared" si="764"/>
        <v/>
      </c>
      <c r="F3350" s="5" t="str">
        <f t="shared" si="763"/>
        <v/>
      </c>
      <c r="G3350" s="7">
        <v>72.778999999999996</v>
      </c>
      <c r="H3350" s="7">
        <v>73.275000000000006</v>
      </c>
      <c r="I3350" s="7">
        <v>93.715999999999994</v>
      </c>
      <c r="J3350" s="7">
        <v>84.879000000000005</v>
      </c>
      <c r="K3350" s="7">
        <v>128.768</v>
      </c>
      <c r="L3350" s="7">
        <v>127.896</v>
      </c>
      <c r="M3350" s="7">
        <v>99.173000000000002</v>
      </c>
      <c r="N3350" s="7">
        <v>92.941000000000003</v>
      </c>
      <c r="O3350" s="7"/>
    </row>
    <row r="3351" spans="1:15" x14ac:dyDescent="0.2">
      <c r="A3351" s="2">
        <v>1</v>
      </c>
      <c r="B3351" s="6" t="s">
        <v>19</v>
      </c>
      <c r="C3351" s="6">
        <v>0</v>
      </c>
      <c r="D3351" s="5" t="s">
        <v>264</v>
      </c>
      <c r="E3351" s="5" t="str">
        <f t="shared" si="764"/>
        <v/>
      </c>
      <c r="F3351" s="5" t="str">
        <f t="shared" si="763"/>
        <v/>
      </c>
      <c r="G3351" s="7">
        <v>75.759</v>
      </c>
      <c r="H3351" s="7">
        <v>76.617000000000004</v>
      </c>
      <c r="I3351" s="7">
        <v>97.808999999999997</v>
      </c>
      <c r="J3351" s="7">
        <v>86.227999999999994</v>
      </c>
      <c r="K3351" s="7">
        <v>129.10499999999999</v>
      </c>
      <c r="L3351" s="7">
        <v>127.66</v>
      </c>
      <c r="M3351" s="7">
        <v>100.024</v>
      </c>
      <c r="N3351" s="7">
        <v>97.832999999999998</v>
      </c>
      <c r="O3351" s="7"/>
    </row>
    <row r="3352" spans="1:15" x14ac:dyDescent="0.2">
      <c r="A3352" s="2">
        <v>1</v>
      </c>
      <c r="B3352" s="6" t="s">
        <v>20</v>
      </c>
      <c r="C3352" s="6">
        <v>0</v>
      </c>
      <c r="D3352" s="5" t="s">
        <v>264</v>
      </c>
      <c r="E3352" s="5" t="str">
        <f t="shared" si="764"/>
        <v/>
      </c>
      <c r="F3352" s="5" t="str">
        <f t="shared" si="763"/>
        <v/>
      </c>
      <c r="G3352" s="7">
        <v>77.816000000000003</v>
      </c>
      <c r="H3352" s="7">
        <v>79.533000000000001</v>
      </c>
      <c r="I3352" s="7">
        <v>101.343</v>
      </c>
      <c r="J3352" s="7">
        <v>87.733999999999995</v>
      </c>
      <c r="K3352" s="7">
        <v>130.23400000000001</v>
      </c>
      <c r="L3352" s="7">
        <v>127.423</v>
      </c>
      <c r="M3352" s="7">
        <v>99.694999999999993</v>
      </c>
      <c r="N3352" s="7">
        <v>101.03400000000001</v>
      </c>
      <c r="O3352" s="7"/>
    </row>
    <row r="3353" spans="1:15" x14ac:dyDescent="0.2">
      <c r="A3353" s="2">
        <v>1</v>
      </c>
      <c r="B3353" s="6" t="s">
        <v>21</v>
      </c>
      <c r="C3353" s="6">
        <v>0</v>
      </c>
      <c r="D3353" s="5" t="s">
        <v>264</v>
      </c>
      <c r="E3353" s="5" t="str">
        <f t="shared" si="764"/>
        <v/>
      </c>
      <c r="F3353" s="5" t="str">
        <f t="shared" si="763"/>
        <v/>
      </c>
      <c r="G3353" s="7">
        <v>82.906000000000006</v>
      </c>
      <c r="H3353" s="7">
        <v>86.659000000000006</v>
      </c>
      <c r="I3353" s="7">
        <v>113.702</v>
      </c>
      <c r="J3353" s="7">
        <v>89.013000000000005</v>
      </c>
      <c r="K3353" s="7">
        <v>137.14599999999999</v>
      </c>
      <c r="L3353" s="7">
        <v>131.20599999999999</v>
      </c>
      <c r="M3353" s="7">
        <v>93.302000000000007</v>
      </c>
      <c r="N3353" s="7">
        <v>106.086</v>
      </c>
      <c r="O3353" s="7"/>
    </row>
    <row r="3354" spans="1:15" x14ac:dyDescent="0.2">
      <c r="A3354" s="2">
        <v>1</v>
      </c>
      <c r="B3354" s="6" t="s">
        <v>22</v>
      </c>
      <c r="C3354" s="6">
        <v>0</v>
      </c>
      <c r="D3354" s="5" t="s">
        <v>264</v>
      </c>
      <c r="E3354" s="5" t="str">
        <f t="shared" si="764"/>
        <v/>
      </c>
      <c r="F3354" s="5" t="str">
        <f t="shared" si="763"/>
        <v/>
      </c>
      <c r="G3354" s="7">
        <v>84.141999999999996</v>
      </c>
      <c r="H3354" s="7">
        <v>86.68</v>
      </c>
      <c r="I3354" s="7">
        <v>113.114</v>
      </c>
      <c r="J3354" s="7">
        <v>91.366</v>
      </c>
      <c r="K3354" s="7">
        <v>134.43199999999999</v>
      </c>
      <c r="L3354" s="7">
        <v>130.49600000000001</v>
      </c>
      <c r="M3354" s="7">
        <v>94.094999999999999</v>
      </c>
      <c r="N3354" s="7">
        <v>106.43600000000001</v>
      </c>
      <c r="O3354" s="7"/>
    </row>
    <row r="3355" spans="1:15" x14ac:dyDescent="0.2">
      <c r="A3355" s="2">
        <v>1</v>
      </c>
      <c r="B3355" s="6" t="s">
        <v>23</v>
      </c>
      <c r="C3355" s="6">
        <v>0</v>
      </c>
      <c r="D3355" s="5" t="s">
        <v>264</v>
      </c>
      <c r="E3355" s="5" t="str">
        <f t="shared" si="764"/>
        <v/>
      </c>
      <c r="F3355" s="5" t="str">
        <f t="shared" si="763"/>
        <v/>
      </c>
      <c r="G3355" s="7">
        <v>88.673000000000002</v>
      </c>
      <c r="H3355" s="7">
        <v>92.078999999999994</v>
      </c>
      <c r="I3355" s="7">
        <v>116.024</v>
      </c>
      <c r="J3355" s="7">
        <v>92.870999999999995</v>
      </c>
      <c r="K3355" s="7">
        <v>130.84399999999999</v>
      </c>
      <c r="L3355" s="7">
        <v>126.005</v>
      </c>
      <c r="M3355" s="7">
        <v>92.236000000000004</v>
      </c>
      <c r="N3355" s="7">
        <v>107.015</v>
      </c>
      <c r="O3355" s="7"/>
    </row>
    <row r="3356" spans="1:15" x14ac:dyDescent="0.2">
      <c r="A3356" s="2">
        <v>1</v>
      </c>
      <c r="B3356" s="6" t="s">
        <v>24</v>
      </c>
      <c r="C3356" s="6">
        <v>0</v>
      </c>
      <c r="D3356" s="5" t="s">
        <v>264</v>
      </c>
      <c r="E3356" s="5" t="str">
        <f t="shared" si="764"/>
        <v/>
      </c>
      <c r="F3356" s="5" t="str">
        <f t="shared" si="763"/>
        <v/>
      </c>
      <c r="G3356" s="7">
        <v>86.795000000000002</v>
      </c>
      <c r="H3356" s="7">
        <v>91.210999999999999</v>
      </c>
      <c r="I3356" s="7">
        <v>116.22499999999999</v>
      </c>
      <c r="J3356" s="7">
        <v>93.847999999999999</v>
      </c>
      <c r="K3356" s="7">
        <v>133.90700000000001</v>
      </c>
      <c r="L3356" s="7">
        <v>127.423</v>
      </c>
      <c r="M3356" s="7">
        <v>95.134</v>
      </c>
      <c r="N3356" s="7">
        <v>110.57</v>
      </c>
      <c r="O3356" s="7"/>
    </row>
    <row r="3357" spans="1:15" x14ac:dyDescent="0.2">
      <c r="A3357" s="2">
        <v>1</v>
      </c>
      <c r="B3357" s="6" t="s">
        <v>25</v>
      </c>
      <c r="C3357" s="6">
        <v>0</v>
      </c>
      <c r="D3357" s="5" t="s">
        <v>264</v>
      </c>
      <c r="E3357" s="5" t="str">
        <f t="shared" si="764"/>
        <v/>
      </c>
      <c r="F3357" s="5" t="str">
        <f t="shared" si="763"/>
        <v/>
      </c>
      <c r="G3357" s="7">
        <v>87.200999999999993</v>
      </c>
      <c r="H3357" s="7">
        <v>90.334999999999994</v>
      </c>
      <c r="I3357" s="7">
        <v>114.467</v>
      </c>
      <c r="J3357" s="7">
        <v>94.650999999999996</v>
      </c>
      <c r="K3357" s="7">
        <v>131.26900000000001</v>
      </c>
      <c r="L3357" s="7">
        <v>126.714</v>
      </c>
      <c r="M3357" s="7">
        <v>93.781999999999996</v>
      </c>
      <c r="N3357" s="7">
        <v>107.35</v>
      </c>
      <c r="O3357" s="7"/>
    </row>
    <row r="3358" spans="1:15" x14ac:dyDescent="0.2">
      <c r="A3358" s="2">
        <v>1</v>
      </c>
      <c r="B3358" s="6" t="s">
        <v>26</v>
      </c>
      <c r="C3358" s="6">
        <v>0</v>
      </c>
      <c r="D3358" s="5" t="s">
        <v>264</v>
      </c>
      <c r="E3358" s="5" t="str">
        <f t="shared" si="764"/>
        <v/>
      </c>
      <c r="F3358" s="5" t="str">
        <f t="shared" si="763"/>
        <v/>
      </c>
      <c r="G3358" s="7">
        <v>91.221999999999994</v>
      </c>
      <c r="H3358" s="7">
        <v>95.122</v>
      </c>
      <c r="I3358" s="7">
        <v>117.16</v>
      </c>
      <c r="J3358" s="7">
        <v>95.638000000000005</v>
      </c>
      <c r="K3358" s="7">
        <v>128.43299999999999</v>
      </c>
      <c r="L3358" s="7">
        <v>123.16800000000001</v>
      </c>
      <c r="M3358" s="7">
        <v>91.563999999999993</v>
      </c>
      <c r="N3358" s="7">
        <v>107.276</v>
      </c>
      <c r="O3358" s="7"/>
    </row>
    <row r="3359" spans="1:15" x14ac:dyDescent="0.2">
      <c r="A3359" s="2">
        <v>1</v>
      </c>
      <c r="B3359" s="6" t="s">
        <v>27</v>
      </c>
      <c r="C3359" s="6">
        <v>0</v>
      </c>
      <c r="D3359" s="5" t="s">
        <v>264</v>
      </c>
      <c r="E3359" s="5" t="str">
        <f t="shared" si="764"/>
        <v/>
      </c>
      <c r="F3359" s="5" t="str">
        <f t="shared" si="763"/>
        <v/>
      </c>
      <c r="G3359" s="7">
        <v>99.353999999999999</v>
      </c>
      <c r="H3359" s="7">
        <v>101.563</v>
      </c>
      <c r="I3359" s="7">
        <v>119.81</v>
      </c>
      <c r="J3359" s="7">
        <v>97.385000000000005</v>
      </c>
      <c r="K3359" s="7">
        <v>120.589</v>
      </c>
      <c r="L3359" s="7">
        <v>117.967</v>
      </c>
      <c r="M3359" s="7">
        <v>91.763000000000005</v>
      </c>
      <c r="N3359" s="7">
        <v>109.941</v>
      </c>
      <c r="O3359" s="7"/>
    </row>
    <row r="3360" spans="1:15" x14ac:dyDescent="0.2">
      <c r="A3360" s="2">
        <v>1</v>
      </c>
      <c r="B3360" s="6" t="s">
        <v>28</v>
      </c>
      <c r="C3360" s="6">
        <v>0</v>
      </c>
      <c r="D3360" s="5" t="s">
        <v>264</v>
      </c>
      <c r="E3360" s="5" t="str">
        <f t="shared" si="764"/>
        <v/>
      </c>
      <c r="F3360" s="5" t="str">
        <f t="shared" si="763"/>
        <v/>
      </c>
      <c r="G3360" s="7">
        <v>98.447999999999993</v>
      </c>
      <c r="H3360" s="7">
        <v>96.679000000000002</v>
      </c>
      <c r="I3360" s="7">
        <v>105.592</v>
      </c>
      <c r="J3360" s="7">
        <v>99.028000000000006</v>
      </c>
      <c r="K3360" s="7">
        <v>107.25700000000001</v>
      </c>
      <c r="L3360" s="7">
        <v>109.22</v>
      </c>
      <c r="M3360" s="7">
        <v>97.316000000000003</v>
      </c>
      <c r="N3360" s="7">
        <v>102.759</v>
      </c>
      <c r="O3360" s="7"/>
    </row>
    <row r="3361" spans="1:15" x14ac:dyDescent="0.2">
      <c r="A3361" s="2">
        <v>1</v>
      </c>
      <c r="B3361" s="6" t="s">
        <v>29</v>
      </c>
      <c r="C3361" s="6">
        <v>0</v>
      </c>
      <c r="D3361" s="5" t="s">
        <v>264</v>
      </c>
      <c r="E3361" s="5" t="str">
        <f t="shared" si="764"/>
        <v/>
      </c>
      <c r="F3361" s="5" t="str">
        <f t="shared" si="763"/>
        <v/>
      </c>
      <c r="G3361" s="7">
        <v>100</v>
      </c>
      <c r="H3361" s="7">
        <v>100</v>
      </c>
      <c r="I3361" s="7">
        <v>100</v>
      </c>
      <c r="J3361" s="7">
        <v>100</v>
      </c>
      <c r="K3361" s="7">
        <v>100</v>
      </c>
      <c r="L3361" s="7">
        <v>100</v>
      </c>
      <c r="M3361" s="7">
        <v>100</v>
      </c>
      <c r="N3361" s="7">
        <v>100</v>
      </c>
      <c r="O3361" s="7"/>
    </row>
    <row r="3362" spans="1:15" x14ac:dyDescent="0.2">
      <c r="A3362" s="2">
        <v>1</v>
      </c>
      <c r="B3362" s="6" t="s">
        <v>30</v>
      </c>
      <c r="C3362" s="6">
        <v>0</v>
      </c>
      <c r="D3362" s="5" t="s">
        <v>264</v>
      </c>
      <c r="E3362" s="5" t="str">
        <f t="shared" si="764"/>
        <v/>
      </c>
      <c r="F3362" s="5" t="str">
        <f t="shared" si="763"/>
        <v/>
      </c>
      <c r="G3362" s="7">
        <v>105.714</v>
      </c>
      <c r="H3362" s="7">
        <v>101.825</v>
      </c>
      <c r="I3362" s="7">
        <v>96.528999999999996</v>
      </c>
      <c r="J3362" s="7">
        <v>100.417</v>
      </c>
      <c r="K3362" s="7">
        <v>91.311999999999998</v>
      </c>
      <c r="L3362" s="7">
        <v>94.799000000000007</v>
      </c>
      <c r="M3362" s="7">
        <v>98.566000000000003</v>
      </c>
      <c r="N3362" s="7">
        <v>95.144000000000005</v>
      </c>
      <c r="O3362" s="7"/>
    </row>
    <row r="3363" spans="1:15" x14ac:dyDescent="0.2">
      <c r="A3363" s="2">
        <v>1</v>
      </c>
      <c r="B3363" s="6" t="s">
        <v>31</v>
      </c>
      <c r="C3363" s="6">
        <v>0</v>
      </c>
      <c r="D3363" s="5" t="s">
        <v>264</v>
      </c>
      <c r="E3363" s="5" t="str">
        <f t="shared" si="764"/>
        <v/>
      </c>
      <c r="F3363" s="5" t="str">
        <f t="shared" si="763"/>
        <v/>
      </c>
      <c r="G3363" s="7">
        <v>104.43</v>
      </c>
      <c r="H3363" s="7">
        <v>100.694</v>
      </c>
      <c r="I3363" s="7">
        <v>92.361999999999995</v>
      </c>
      <c r="J3363" s="7">
        <v>103.97199999999999</v>
      </c>
      <c r="K3363" s="7">
        <v>88.444000000000003</v>
      </c>
      <c r="L3363" s="7">
        <v>91.725999999999999</v>
      </c>
      <c r="M3363" s="7">
        <v>100.09</v>
      </c>
      <c r="N3363" s="7">
        <v>92.444999999999993</v>
      </c>
      <c r="O3363" s="7"/>
    </row>
    <row r="3364" spans="1:15" x14ac:dyDescent="0.2">
      <c r="A3364" s="2">
        <v>1</v>
      </c>
      <c r="B3364" s="6" t="s">
        <v>32</v>
      </c>
      <c r="C3364" s="6">
        <v>0</v>
      </c>
      <c r="D3364" s="5" t="s">
        <v>264</v>
      </c>
      <c r="E3364" s="5" t="str">
        <f t="shared" si="764"/>
        <v/>
      </c>
      <c r="F3364" s="5" t="str">
        <f t="shared" si="763"/>
        <v/>
      </c>
      <c r="G3364" s="7">
        <v>106.699</v>
      </c>
      <c r="H3364" s="7">
        <v>100.78400000000001</v>
      </c>
      <c r="I3364" s="7">
        <v>86.012</v>
      </c>
      <c r="J3364" s="7">
        <v>108.047</v>
      </c>
      <c r="K3364" s="7">
        <v>80.611999999999995</v>
      </c>
      <c r="L3364" s="7">
        <v>85.343000000000004</v>
      </c>
      <c r="M3364" s="7">
        <v>100.068</v>
      </c>
      <c r="N3364" s="7">
        <v>86.07</v>
      </c>
      <c r="O3364" s="7"/>
    </row>
    <row r="3365" spans="1:15" x14ac:dyDescent="0.2">
      <c r="A3365" s="2">
        <v>1</v>
      </c>
      <c r="B3365" s="6" t="s">
        <v>33</v>
      </c>
      <c r="C3365" s="6">
        <v>0</v>
      </c>
      <c r="D3365" s="5" t="s">
        <v>264</v>
      </c>
      <c r="E3365" s="5" t="str">
        <f t="shared" si="764"/>
        <v/>
      </c>
      <c r="F3365" s="5" t="str">
        <f t="shared" si="763"/>
        <v/>
      </c>
      <c r="G3365" s="7">
        <v>107.127</v>
      </c>
      <c r="H3365" s="7">
        <v>102.801</v>
      </c>
      <c r="I3365" s="7">
        <v>85.302999999999997</v>
      </c>
      <c r="J3365" s="7">
        <v>111.73399999999999</v>
      </c>
      <c r="K3365" s="7">
        <v>79.626999999999995</v>
      </c>
      <c r="L3365" s="7">
        <v>82.978999999999999</v>
      </c>
      <c r="M3365" s="7">
        <v>98.509</v>
      </c>
      <c r="N3365" s="7">
        <v>84.031000000000006</v>
      </c>
      <c r="O3365" s="7"/>
    </row>
    <row r="3366" spans="1:15" x14ac:dyDescent="0.2">
      <c r="A3366" s="2">
        <v>1</v>
      </c>
      <c r="B3366" s="6" t="s">
        <v>34</v>
      </c>
      <c r="C3366" s="6">
        <v>0</v>
      </c>
      <c r="D3366" s="5" t="s">
        <v>264</v>
      </c>
      <c r="E3366" s="5" t="str">
        <f t="shared" si="764"/>
        <v/>
      </c>
      <c r="F3366" s="5" t="str">
        <f t="shared" si="763"/>
        <v/>
      </c>
      <c r="G3366" s="7">
        <v>92.756</v>
      </c>
      <c r="H3366" s="7">
        <v>93.397999999999996</v>
      </c>
      <c r="I3366" s="7">
        <v>74.188000000000002</v>
      </c>
      <c r="J3366" s="7">
        <v>116.449</v>
      </c>
      <c r="K3366" s="7">
        <v>79.981999999999999</v>
      </c>
      <c r="L3366" s="7">
        <v>79.433000000000007</v>
      </c>
      <c r="M3366" s="7">
        <v>107.976</v>
      </c>
      <c r="N3366" s="7">
        <v>80.105999999999995</v>
      </c>
      <c r="O3366" s="7"/>
    </row>
    <row r="3367" spans="1:15" x14ac:dyDescent="0.2">
      <c r="A3367" s="2">
        <v>1</v>
      </c>
      <c r="B3367" s="6" t="s">
        <v>35</v>
      </c>
      <c r="C3367" s="6">
        <v>0</v>
      </c>
      <c r="D3367" s="5" t="s">
        <v>264</v>
      </c>
      <c r="E3367" s="5" t="str">
        <f t="shared" si="764"/>
        <v/>
      </c>
      <c r="F3367" s="5" t="str">
        <f t="shared" si="763"/>
        <v/>
      </c>
      <c r="G3367" s="7">
        <v>96.772000000000006</v>
      </c>
      <c r="H3367" s="7">
        <v>87.653999999999996</v>
      </c>
      <c r="I3367" s="7">
        <v>61.959000000000003</v>
      </c>
      <c r="J3367" s="7">
        <v>123.86799999999999</v>
      </c>
      <c r="K3367" s="7">
        <v>64.025999999999996</v>
      </c>
      <c r="L3367" s="7">
        <v>70.686000000000007</v>
      </c>
      <c r="M3367" s="7">
        <v>121.018</v>
      </c>
      <c r="N3367" s="7">
        <v>74.980999999999995</v>
      </c>
      <c r="O3367" s="7"/>
    </row>
    <row r="3368" spans="1:15" x14ac:dyDescent="0.2">
      <c r="A3368" s="2">
        <v>1</v>
      </c>
      <c r="B3368" s="6" t="s">
        <v>36</v>
      </c>
      <c r="C3368" s="6">
        <v>0</v>
      </c>
      <c r="D3368" s="5" t="s">
        <v>264</v>
      </c>
      <c r="E3368" s="5" t="str">
        <f t="shared" si="764"/>
        <v/>
      </c>
      <c r="F3368" s="5" t="str">
        <f t="shared" si="763"/>
        <v/>
      </c>
      <c r="G3368" s="7">
        <v>86.048000000000002</v>
      </c>
      <c r="H3368" s="7">
        <v>78.313000000000002</v>
      </c>
      <c r="I3368" s="7">
        <v>45.914000000000001</v>
      </c>
      <c r="J3368" s="7">
        <v>125.593</v>
      </c>
      <c r="K3368" s="7">
        <v>53.359000000000002</v>
      </c>
      <c r="L3368" s="7">
        <v>58.628999999999998</v>
      </c>
      <c r="M3368" s="7">
        <v>133.084</v>
      </c>
      <c r="N3368" s="7">
        <v>61.103999999999999</v>
      </c>
      <c r="O3368" s="7"/>
    </row>
    <row r="3369" spans="1:15" x14ac:dyDescent="0.2">
      <c r="A3369" s="2">
        <v>1</v>
      </c>
      <c r="B3369" s="6" t="s">
        <v>37</v>
      </c>
      <c r="C3369" s="6">
        <v>0</v>
      </c>
      <c r="D3369" s="5" t="s">
        <v>264</v>
      </c>
      <c r="E3369" s="5" t="str">
        <f t="shared" si="764"/>
        <v/>
      </c>
      <c r="F3369" s="5" t="str">
        <f t="shared" si="763"/>
        <v/>
      </c>
      <c r="G3369" s="7">
        <v>88.885000000000005</v>
      </c>
      <c r="H3369" s="7">
        <v>84.406000000000006</v>
      </c>
      <c r="I3369" s="7">
        <v>47.69</v>
      </c>
      <c r="J3369" s="7">
        <v>126.60299999999999</v>
      </c>
      <c r="K3369" s="7">
        <v>53.654000000000003</v>
      </c>
      <c r="L3369" s="7">
        <v>56.500999999999998</v>
      </c>
      <c r="M3369" s="7">
        <v>121.37</v>
      </c>
      <c r="N3369" s="7">
        <v>57.881</v>
      </c>
      <c r="O3369" s="7"/>
    </row>
    <row r="3370" spans="1:15" x14ac:dyDescent="0.2">
      <c r="A3370" s="2">
        <v>1</v>
      </c>
      <c r="B3370" s="6" t="s">
        <v>63</v>
      </c>
      <c r="C3370" s="6">
        <v>0</v>
      </c>
      <c r="D3370" s="5" t="s">
        <v>264</v>
      </c>
      <c r="E3370" s="5" t="str">
        <f t="shared" si="764"/>
        <v/>
      </c>
      <c r="F3370" s="5" t="str">
        <f t="shared" si="763"/>
        <v/>
      </c>
      <c r="G3370" s="7">
        <v>87.548000000000002</v>
      </c>
      <c r="H3370" s="7">
        <v>83.983999999999995</v>
      </c>
      <c r="I3370" s="7">
        <v>47.451999999999998</v>
      </c>
      <c r="J3370" s="7">
        <v>131.215</v>
      </c>
      <c r="K3370" s="7">
        <v>54.201000000000001</v>
      </c>
      <c r="L3370" s="7">
        <v>56.500999999999998</v>
      </c>
      <c r="M3370" s="7">
        <v>121.086</v>
      </c>
      <c r="N3370" s="7">
        <v>57.457999999999998</v>
      </c>
      <c r="O3370" s="7"/>
    </row>
    <row r="3371" spans="1:15" x14ac:dyDescent="0.2">
      <c r="A3371" s="2">
        <v>0</v>
      </c>
      <c r="B3371" s="5" t="s">
        <v>265</v>
      </c>
      <c r="C3371" s="6" t="s">
        <v>0</v>
      </c>
      <c r="E3371" s="5" t="str">
        <f t="shared" si="764"/>
        <v/>
      </c>
      <c r="F3371" s="5" t="str">
        <f t="shared" si="763"/>
        <v/>
      </c>
    </row>
    <row r="3372" spans="1:15" x14ac:dyDescent="0.2">
      <c r="A3372" s="2">
        <v>1</v>
      </c>
      <c r="B3372" s="6" t="s">
        <v>13</v>
      </c>
      <c r="C3372" s="6">
        <v>0</v>
      </c>
      <c r="D3372" s="5" t="s">
        <v>266</v>
      </c>
      <c r="E3372" s="5" t="str">
        <f t="shared" si="764"/>
        <v/>
      </c>
      <c r="F3372" s="5" t="str">
        <f t="shared" si="763"/>
        <v/>
      </c>
      <c r="G3372" s="7">
        <v>65.433000000000007</v>
      </c>
      <c r="H3372" s="7">
        <v>67.921000000000006</v>
      </c>
      <c r="I3372" s="7">
        <v>74.5</v>
      </c>
      <c r="J3372" s="7">
        <v>81.433999999999997</v>
      </c>
      <c r="K3372" s="7">
        <v>113.857</v>
      </c>
      <c r="L3372" s="7">
        <v>109.687</v>
      </c>
      <c r="M3372" s="7">
        <v>89.378</v>
      </c>
      <c r="N3372" s="7">
        <v>66.587000000000003</v>
      </c>
      <c r="O3372" s="7"/>
    </row>
    <row r="3373" spans="1:15" x14ac:dyDescent="0.2">
      <c r="A3373" s="2">
        <v>1</v>
      </c>
      <c r="B3373" s="6" t="s">
        <v>15</v>
      </c>
      <c r="C3373" s="6">
        <v>0</v>
      </c>
      <c r="D3373" s="5" t="s">
        <v>266</v>
      </c>
      <c r="E3373" s="5" t="str">
        <f t="shared" si="764"/>
        <v/>
      </c>
      <c r="F3373" s="5" t="str">
        <f t="shared" si="763"/>
        <v/>
      </c>
      <c r="G3373" s="7">
        <v>65.659000000000006</v>
      </c>
      <c r="H3373" s="7">
        <v>68.709000000000003</v>
      </c>
      <c r="I3373" s="7">
        <v>78.203000000000003</v>
      </c>
      <c r="J3373" s="7">
        <v>84.841999999999999</v>
      </c>
      <c r="K3373" s="7">
        <v>119.105</v>
      </c>
      <c r="L3373" s="7">
        <v>113.818</v>
      </c>
      <c r="M3373" s="7">
        <v>90.537999999999997</v>
      </c>
      <c r="N3373" s="7">
        <v>70.802999999999997</v>
      </c>
      <c r="O3373" s="7"/>
    </row>
    <row r="3374" spans="1:15" x14ac:dyDescent="0.2">
      <c r="A3374" s="2">
        <v>1</v>
      </c>
      <c r="B3374" s="6" t="s">
        <v>16</v>
      </c>
      <c r="C3374" s="6">
        <v>0</v>
      </c>
      <c r="D3374" s="5" t="s">
        <v>266</v>
      </c>
      <c r="E3374" s="5" t="str">
        <f t="shared" si="764"/>
        <v/>
      </c>
      <c r="F3374" s="5" t="str">
        <f t="shared" si="763"/>
        <v/>
      </c>
      <c r="G3374" s="7">
        <v>64.373999999999995</v>
      </c>
      <c r="H3374" s="7">
        <v>66.021000000000001</v>
      </c>
      <c r="I3374" s="7">
        <v>74.486000000000004</v>
      </c>
      <c r="J3374" s="7">
        <v>88.274000000000001</v>
      </c>
      <c r="K3374" s="7">
        <v>115.708</v>
      </c>
      <c r="L3374" s="7">
        <v>112.821</v>
      </c>
      <c r="M3374" s="7">
        <v>93.655000000000001</v>
      </c>
      <c r="N3374" s="7">
        <v>69.759</v>
      </c>
      <c r="O3374" s="7"/>
    </row>
    <row r="3375" spans="1:15" x14ac:dyDescent="0.2">
      <c r="A3375" s="2">
        <v>1</v>
      </c>
      <c r="B3375" s="6" t="s">
        <v>17</v>
      </c>
      <c r="C3375" s="6">
        <v>0</v>
      </c>
      <c r="D3375" s="5" t="s">
        <v>266</v>
      </c>
      <c r="E3375" s="5" t="str">
        <f t="shared" si="764"/>
        <v/>
      </c>
      <c r="F3375" s="5" t="str">
        <f t="shared" si="763"/>
        <v/>
      </c>
      <c r="G3375" s="7">
        <v>67.697000000000003</v>
      </c>
      <c r="H3375" s="7">
        <v>69.183000000000007</v>
      </c>
      <c r="I3375" s="7">
        <v>76.673000000000002</v>
      </c>
      <c r="J3375" s="7">
        <v>90.106999999999999</v>
      </c>
      <c r="K3375" s="7">
        <v>113.259</v>
      </c>
      <c r="L3375" s="7">
        <v>110.82599999999999</v>
      </c>
      <c r="M3375" s="7">
        <v>93.064999999999998</v>
      </c>
      <c r="N3375" s="7">
        <v>71.355999999999995</v>
      </c>
      <c r="O3375" s="7"/>
    </row>
    <row r="3376" spans="1:15" x14ac:dyDescent="0.2">
      <c r="A3376" s="2">
        <v>1</v>
      </c>
      <c r="B3376" s="6" t="s">
        <v>18</v>
      </c>
      <c r="C3376" s="6">
        <v>0</v>
      </c>
      <c r="D3376" s="5" t="s">
        <v>266</v>
      </c>
      <c r="E3376" s="5" t="str">
        <f t="shared" si="764"/>
        <v/>
      </c>
      <c r="F3376" s="5" t="str">
        <f t="shared" si="763"/>
        <v/>
      </c>
      <c r="G3376" s="7">
        <v>69.908000000000001</v>
      </c>
      <c r="H3376" s="7">
        <v>72.144999999999996</v>
      </c>
      <c r="I3376" s="7">
        <v>75.947999999999993</v>
      </c>
      <c r="J3376" s="7">
        <v>91.326999999999998</v>
      </c>
      <c r="K3376" s="7">
        <v>108.639</v>
      </c>
      <c r="L3376" s="7">
        <v>105.271</v>
      </c>
      <c r="M3376" s="7">
        <v>94.057000000000002</v>
      </c>
      <c r="N3376" s="7">
        <v>71.433999999999997</v>
      </c>
      <c r="O3376" s="7"/>
    </row>
    <row r="3377" spans="1:15" x14ac:dyDescent="0.2">
      <c r="A3377" s="2">
        <v>1</v>
      </c>
      <c r="B3377" s="6" t="s">
        <v>19</v>
      </c>
      <c r="C3377" s="6">
        <v>0</v>
      </c>
      <c r="D3377" s="5" t="s">
        <v>266</v>
      </c>
      <c r="E3377" s="5" t="str">
        <f t="shared" si="764"/>
        <v/>
      </c>
      <c r="F3377" s="5" t="str">
        <f t="shared" si="763"/>
        <v/>
      </c>
      <c r="G3377" s="7">
        <v>72.25</v>
      </c>
      <c r="H3377" s="7">
        <v>74.647999999999996</v>
      </c>
      <c r="I3377" s="7">
        <v>79.114999999999995</v>
      </c>
      <c r="J3377" s="7">
        <v>92.278999999999996</v>
      </c>
      <c r="K3377" s="7">
        <v>109.502</v>
      </c>
      <c r="L3377" s="7">
        <v>105.983</v>
      </c>
      <c r="M3377" s="7">
        <v>102.304</v>
      </c>
      <c r="N3377" s="7">
        <v>80.936999999999998</v>
      </c>
      <c r="O3377" s="7"/>
    </row>
    <row r="3378" spans="1:15" x14ac:dyDescent="0.2">
      <c r="A3378" s="2">
        <v>1</v>
      </c>
      <c r="B3378" s="6" t="s">
        <v>20</v>
      </c>
      <c r="C3378" s="6">
        <v>0</v>
      </c>
      <c r="D3378" s="5" t="s">
        <v>266</v>
      </c>
      <c r="E3378" s="5" t="str">
        <f t="shared" si="764"/>
        <v/>
      </c>
      <c r="F3378" s="5" t="str">
        <f t="shared" si="763"/>
        <v/>
      </c>
      <c r="G3378" s="7">
        <v>75.28</v>
      </c>
      <c r="H3378" s="7">
        <v>79.691999999999993</v>
      </c>
      <c r="I3378" s="7">
        <v>87.978999999999999</v>
      </c>
      <c r="J3378" s="7">
        <v>93.480999999999995</v>
      </c>
      <c r="K3378" s="7">
        <v>116.869</v>
      </c>
      <c r="L3378" s="7">
        <v>110.399</v>
      </c>
      <c r="M3378" s="7">
        <v>98.231999999999999</v>
      </c>
      <c r="N3378" s="7">
        <v>86.424000000000007</v>
      </c>
      <c r="O3378" s="7"/>
    </row>
    <row r="3379" spans="1:15" x14ac:dyDescent="0.2">
      <c r="A3379" s="2">
        <v>1</v>
      </c>
      <c r="B3379" s="6" t="s">
        <v>21</v>
      </c>
      <c r="C3379" s="6">
        <v>0</v>
      </c>
      <c r="D3379" s="5" t="s">
        <v>266</v>
      </c>
      <c r="E3379" s="5" t="str">
        <f t="shared" si="764"/>
        <v/>
      </c>
      <c r="F3379" s="5" t="str">
        <f t="shared" si="763"/>
        <v/>
      </c>
      <c r="G3379" s="7">
        <v>72.444000000000003</v>
      </c>
      <c r="H3379" s="7">
        <v>77.613</v>
      </c>
      <c r="I3379" s="7">
        <v>89.331999999999994</v>
      </c>
      <c r="J3379" s="7">
        <v>95.337999999999994</v>
      </c>
      <c r="K3379" s="7">
        <v>123.313</v>
      </c>
      <c r="L3379" s="7">
        <v>115.1</v>
      </c>
      <c r="M3379" s="7">
        <v>95.593999999999994</v>
      </c>
      <c r="N3379" s="7">
        <v>85.396000000000001</v>
      </c>
      <c r="O3379" s="7"/>
    </row>
    <row r="3380" spans="1:15" x14ac:dyDescent="0.2">
      <c r="A3380" s="2">
        <v>1</v>
      </c>
      <c r="B3380" s="6" t="s">
        <v>22</v>
      </c>
      <c r="C3380" s="6">
        <v>0</v>
      </c>
      <c r="D3380" s="5" t="s">
        <v>266</v>
      </c>
      <c r="E3380" s="5" t="str">
        <f t="shared" si="764"/>
        <v/>
      </c>
      <c r="F3380" s="5" t="str">
        <f t="shared" si="763"/>
        <v/>
      </c>
      <c r="G3380" s="7">
        <v>78.718999999999994</v>
      </c>
      <c r="H3380" s="7">
        <v>82.429000000000002</v>
      </c>
      <c r="I3380" s="7">
        <v>96.989000000000004</v>
      </c>
      <c r="J3380" s="7">
        <v>97.608000000000004</v>
      </c>
      <c r="K3380" s="7">
        <v>123.209</v>
      </c>
      <c r="L3380" s="7">
        <v>117.664</v>
      </c>
      <c r="M3380" s="7">
        <v>95.561999999999998</v>
      </c>
      <c r="N3380" s="7">
        <v>92.685000000000002</v>
      </c>
      <c r="O3380" s="7"/>
    </row>
    <row r="3381" spans="1:15" x14ac:dyDescent="0.2">
      <c r="A3381" s="2">
        <v>1</v>
      </c>
      <c r="B3381" s="6" t="s">
        <v>23</v>
      </c>
      <c r="C3381" s="6">
        <v>0</v>
      </c>
      <c r="D3381" s="5" t="s">
        <v>266</v>
      </c>
      <c r="E3381" s="5" t="str">
        <f t="shared" si="764"/>
        <v/>
      </c>
      <c r="F3381" s="5" t="str">
        <f t="shared" si="763"/>
        <v/>
      </c>
      <c r="G3381" s="7">
        <v>81.510000000000005</v>
      </c>
      <c r="H3381" s="7">
        <v>84.421000000000006</v>
      </c>
      <c r="I3381" s="7">
        <v>98.251000000000005</v>
      </c>
      <c r="J3381" s="7">
        <v>98.608000000000004</v>
      </c>
      <c r="K3381" s="7">
        <v>120.538</v>
      </c>
      <c r="L3381" s="7">
        <v>116.38200000000001</v>
      </c>
      <c r="M3381" s="7">
        <v>95.195999999999998</v>
      </c>
      <c r="N3381" s="7">
        <v>93.531000000000006</v>
      </c>
      <c r="O3381" s="7"/>
    </row>
    <row r="3382" spans="1:15" x14ac:dyDescent="0.2">
      <c r="A3382" s="2">
        <v>1</v>
      </c>
      <c r="B3382" s="6" t="s">
        <v>24</v>
      </c>
      <c r="C3382" s="6">
        <v>0</v>
      </c>
      <c r="D3382" s="5" t="s">
        <v>266</v>
      </c>
      <c r="E3382" s="5" t="str">
        <f t="shared" si="764"/>
        <v/>
      </c>
      <c r="F3382" s="5" t="str">
        <f t="shared" si="763"/>
        <v/>
      </c>
      <c r="G3382" s="7">
        <v>79.587999999999994</v>
      </c>
      <c r="H3382" s="7">
        <v>82.911000000000001</v>
      </c>
      <c r="I3382" s="7">
        <v>98.501000000000005</v>
      </c>
      <c r="J3382" s="7">
        <v>99.733999999999995</v>
      </c>
      <c r="K3382" s="7">
        <v>123.765</v>
      </c>
      <c r="L3382" s="7">
        <v>118.803</v>
      </c>
      <c r="M3382" s="7">
        <v>98.53</v>
      </c>
      <c r="N3382" s="7">
        <v>97.052999999999997</v>
      </c>
      <c r="O3382" s="7"/>
    </row>
    <row r="3383" spans="1:15" x14ac:dyDescent="0.2">
      <c r="A3383" s="2">
        <v>1</v>
      </c>
      <c r="B3383" s="6" t="s">
        <v>25</v>
      </c>
      <c r="C3383" s="6">
        <v>0</v>
      </c>
      <c r="D3383" s="5" t="s">
        <v>266</v>
      </c>
      <c r="E3383" s="5" t="str">
        <f t="shared" si="764"/>
        <v/>
      </c>
      <c r="F3383" s="5" t="str">
        <f t="shared" si="763"/>
        <v/>
      </c>
      <c r="G3383" s="7">
        <v>88.084999999999994</v>
      </c>
      <c r="H3383" s="7">
        <v>91.554000000000002</v>
      </c>
      <c r="I3383" s="7">
        <v>108.378</v>
      </c>
      <c r="J3383" s="7">
        <v>99.853999999999999</v>
      </c>
      <c r="K3383" s="7">
        <v>123.038</v>
      </c>
      <c r="L3383" s="7">
        <v>118.376</v>
      </c>
      <c r="M3383" s="7">
        <v>96.793000000000006</v>
      </c>
      <c r="N3383" s="7">
        <v>104.90300000000001</v>
      </c>
      <c r="O3383" s="7"/>
    </row>
    <row r="3384" spans="1:15" x14ac:dyDescent="0.2">
      <c r="A3384" s="2">
        <v>1</v>
      </c>
      <c r="B3384" s="6" t="s">
        <v>26</v>
      </c>
      <c r="C3384" s="6">
        <v>0</v>
      </c>
      <c r="D3384" s="5" t="s">
        <v>266</v>
      </c>
      <c r="E3384" s="5" t="str">
        <f t="shared" si="764"/>
        <v/>
      </c>
      <c r="F3384" s="5" t="str">
        <f t="shared" si="763"/>
        <v/>
      </c>
      <c r="G3384" s="7">
        <v>88.659000000000006</v>
      </c>
      <c r="H3384" s="7">
        <v>91.837000000000003</v>
      </c>
      <c r="I3384" s="7">
        <v>105.83499999999999</v>
      </c>
      <c r="J3384" s="7">
        <v>99.796999999999997</v>
      </c>
      <c r="K3384" s="7">
        <v>119.373</v>
      </c>
      <c r="L3384" s="7">
        <v>115.242</v>
      </c>
      <c r="M3384" s="7">
        <v>97.903000000000006</v>
      </c>
      <c r="N3384" s="7">
        <v>103.616</v>
      </c>
      <c r="O3384" s="7"/>
    </row>
    <row r="3385" spans="1:15" x14ac:dyDescent="0.2">
      <c r="A3385" s="2">
        <v>1</v>
      </c>
      <c r="B3385" s="6" t="s">
        <v>27</v>
      </c>
      <c r="C3385" s="6">
        <v>0</v>
      </c>
      <c r="D3385" s="5" t="s">
        <v>266</v>
      </c>
      <c r="E3385" s="5" t="str">
        <f t="shared" si="764"/>
        <v/>
      </c>
      <c r="F3385" s="5" t="str">
        <f t="shared" si="763"/>
        <v/>
      </c>
      <c r="G3385" s="7">
        <v>89.674999999999997</v>
      </c>
      <c r="H3385" s="7">
        <v>92.132999999999996</v>
      </c>
      <c r="I3385" s="7">
        <v>106.176</v>
      </c>
      <c r="J3385" s="7">
        <v>99.792000000000002</v>
      </c>
      <c r="K3385" s="7">
        <v>118.402</v>
      </c>
      <c r="L3385" s="7">
        <v>115.242</v>
      </c>
      <c r="M3385" s="7">
        <v>101.458</v>
      </c>
      <c r="N3385" s="7">
        <v>107.724</v>
      </c>
      <c r="O3385" s="7"/>
    </row>
    <row r="3386" spans="1:15" x14ac:dyDescent="0.2">
      <c r="A3386" s="2">
        <v>1</v>
      </c>
      <c r="B3386" s="6" t="s">
        <v>28</v>
      </c>
      <c r="C3386" s="6">
        <v>0</v>
      </c>
      <c r="D3386" s="5" t="s">
        <v>266</v>
      </c>
      <c r="E3386" s="5" t="str">
        <f t="shared" si="764"/>
        <v/>
      </c>
      <c r="F3386" s="5" t="str">
        <f t="shared" si="763"/>
        <v/>
      </c>
      <c r="G3386" s="7">
        <v>89.040999999999997</v>
      </c>
      <c r="H3386" s="7">
        <v>88.855999999999995</v>
      </c>
      <c r="I3386" s="7">
        <v>96.070999999999998</v>
      </c>
      <c r="J3386" s="7">
        <v>101.02800000000001</v>
      </c>
      <c r="K3386" s="7">
        <v>107.896</v>
      </c>
      <c r="L3386" s="7">
        <v>108.12</v>
      </c>
      <c r="M3386" s="7">
        <v>102.289</v>
      </c>
      <c r="N3386" s="7">
        <v>98.27</v>
      </c>
      <c r="O3386" s="7"/>
    </row>
    <row r="3387" spans="1:15" x14ac:dyDescent="0.2">
      <c r="A3387" s="2">
        <v>1</v>
      </c>
      <c r="B3387" s="6" t="s">
        <v>29</v>
      </c>
      <c r="C3387" s="6">
        <v>0</v>
      </c>
      <c r="D3387" s="5" t="s">
        <v>266</v>
      </c>
      <c r="E3387" s="5" t="str">
        <f t="shared" si="764"/>
        <v/>
      </c>
      <c r="F3387" s="5" t="str">
        <f t="shared" si="763"/>
        <v/>
      </c>
      <c r="G3387" s="7">
        <v>100</v>
      </c>
      <c r="H3387" s="7">
        <v>100</v>
      </c>
      <c r="I3387" s="7">
        <v>100</v>
      </c>
      <c r="J3387" s="7">
        <v>100</v>
      </c>
      <c r="K3387" s="7">
        <v>100</v>
      </c>
      <c r="L3387" s="7">
        <v>100</v>
      </c>
      <c r="M3387" s="7">
        <v>100</v>
      </c>
      <c r="N3387" s="7">
        <v>100</v>
      </c>
      <c r="O3387" s="7"/>
    </row>
    <row r="3388" spans="1:15" x14ac:dyDescent="0.2">
      <c r="A3388" s="2">
        <v>1</v>
      </c>
      <c r="B3388" s="6" t="s">
        <v>30</v>
      </c>
      <c r="C3388" s="6">
        <v>0</v>
      </c>
      <c r="D3388" s="5" t="s">
        <v>266</v>
      </c>
      <c r="E3388" s="5" t="str">
        <f t="shared" si="764"/>
        <v/>
      </c>
      <c r="F3388" s="5" t="str">
        <f t="shared" si="763"/>
        <v/>
      </c>
      <c r="G3388" s="7">
        <v>106.02500000000001</v>
      </c>
      <c r="H3388" s="7">
        <v>107.98099999999999</v>
      </c>
      <c r="I3388" s="7">
        <v>100.29</v>
      </c>
      <c r="J3388" s="7">
        <v>99.537999999999997</v>
      </c>
      <c r="K3388" s="7">
        <v>94.590999999999994</v>
      </c>
      <c r="L3388" s="7">
        <v>92.876999999999995</v>
      </c>
      <c r="M3388" s="7">
        <v>100.038</v>
      </c>
      <c r="N3388" s="7">
        <v>100.328</v>
      </c>
      <c r="O3388" s="7"/>
    </row>
    <row r="3389" spans="1:15" x14ac:dyDescent="0.2">
      <c r="A3389" s="2">
        <v>1</v>
      </c>
      <c r="B3389" s="6" t="s">
        <v>31</v>
      </c>
      <c r="C3389" s="6">
        <v>0</v>
      </c>
      <c r="D3389" s="5" t="s">
        <v>266</v>
      </c>
      <c r="E3389" s="5" t="str">
        <f t="shared" si="764"/>
        <v/>
      </c>
      <c r="F3389" s="5" t="str">
        <f t="shared" si="763"/>
        <v/>
      </c>
      <c r="G3389" s="7">
        <v>104.422</v>
      </c>
      <c r="H3389" s="7">
        <v>107.483</v>
      </c>
      <c r="I3389" s="7">
        <v>96.153000000000006</v>
      </c>
      <c r="J3389" s="7">
        <v>109.14100000000001</v>
      </c>
      <c r="K3389" s="7">
        <v>92.081000000000003</v>
      </c>
      <c r="L3389" s="7">
        <v>89.459000000000003</v>
      </c>
      <c r="M3389" s="7">
        <v>102.498</v>
      </c>
      <c r="N3389" s="7">
        <v>98.555000000000007</v>
      </c>
      <c r="O3389" s="7"/>
    </row>
    <row r="3390" spans="1:15" x14ac:dyDescent="0.2">
      <c r="A3390" s="2">
        <v>1</v>
      </c>
      <c r="B3390" s="6" t="s">
        <v>32</v>
      </c>
      <c r="C3390" s="6">
        <v>0</v>
      </c>
      <c r="D3390" s="5" t="s">
        <v>266</v>
      </c>
      <c r="E3390" s="5" t="str">
        <f t="shared" si="764"/>
        <v/>
      </c>
      <c r="F3390" s="5" t="str">
        <f t="shared" si="763"/>
        <v/>
      </c>
      <c r="G3390" s="7">
        <v>111.033</v>
      </c>
      <c r="H3390" s="7">
        <v>112.57899999999999</v>
      </c>
      <c r="I3390" s="7">
        <v>96.221000000000004</v>
      </c>
      <c r="J3390" s="7">
        <v>114.562</v>
      </c>
      <c r="K3390" s="7">
        <v>86.66</v>
      </c>
      <c r="L3390" s="7">
        <v>85.47</v>
      </c>
      <c r="M3390" s="7">
        <v>104.78700000000001</v>
      </c>
      <c r="N3390" s="7">
        <v>100.828</v>
      </c>
      <c r="O3390" s="7"/>
    </row>
    <row r="3391" spans="1:15" x14ac:dyDescent="0.2">
      <c r="A3391" s="2">
        <v>1</v>
      </c>
      <c r="B3391" s="6" t="s">
        <v>33</v>
      </c>
      <c r="C3391" s="6">
        <v>0</v>
      </c>
      <c r="D3391" s="5" t="s">
        <v>266</v>
      </c>
      <c r="E3391" s="5" t="str">
        <f t="shared" si="764"/>
        <v/>
      </c>
      <c r="F3391" s="5" t="str">
        <f t="shared" si="763"/>
        <v/>
      </c>
      <c r="G3391" s="7">
        <v>110.69</v>
      </c>
      <c r="H3391" s="7">
        <v>111.152</v>
      </c>
      <c r="I3391" s="7">
        <v>94.21</v>
      </c>
      <c r="J3391" s="7">
        <v>117.871</v>
      </c>
      <c r="K3391" s="7">
        <v>85.111999999999995</v>
      </c>
      <c r="L3391" s="7">
        <v>84.757999999999996</v>
      </c>
      <c r="M3391" s="7">
        <v>108.1</v>
      </c>
      <c r="N3391" s="7">
        <v>101.84099999999999</v>
      </c>
      <c r="O3391" s="7"/>
    </row>
    <row r="3392" spans="1:15" x14ac:dyDescent="0.2">
      <c r="A3392" s="2">
        <v>1</v>
      </c>
      <c r="B3392" s="6" t="s">
        <v>34</v>
      </c>
      <c r="C3392" s="6">
        <v>0</v>
      </c>
      <c r="D3392" s="5" t="s">
        <v>266</v>
      </c>
      <c r="E3392" s="5" t="str">
        <f t="shared" si="764"/>
        <v/>
      </c>
      <c r="F3392" s="5" t="str">
        <f t="shared" si="763"/>
        <v/>
      </c>
      <c r="G3392" s="7">
        <v>108.80500000000001</v>
      </c>
      <c r="H3392" s="7">
        <v>111.042</v>
      </c>
      <c r="I3392" s="7">
        <v>90.795000000000002</v>
      </c>
      <c r="J3392" s="7">
        <v>119</v>
      </c>
      <c r="K3392" s="7">
        <v>83.447000000000003</v>
      </c>
      <c r="L3392" s="7">
        <v>81.766000000000005</v>
      </c>
      <c r="M3392" s="7">
        <v>110.947</v>
      </c>
      <c r="N3392" s="7">
        <v>100.735</v>
      </c>
      <c r="O3392" s="7"/>
    </row>
    <row r="3393" spans="1:15" x14ac:dyDescent="0.2">
      <c r="A3393" s="2">
        <v>1</v>
      </c>
      <c r="B3393" s="6" t="s">
        <v>35</v>
      </c>
      <c r="C3393" s="6">
        <v>0</v>
      </c>
      <c r="D3393" s="5" t="s">
        <v>266</v>
      </c>
      <c r="E3393" s="5" t="str">
        <f t="shared" si="764"/>
        <v/>
      </c>
      <c r="F3393" s="5" t="str">
        <f t="shared" si="763"/>
        <v/>
      </c>
      <c r="G3393" s="7">
        <v>115.22</v>
      </c>
      <c r="H3393" s="7">
        <v>115.146</v>
      </c>
      <c r="I3393" s="7">
        <v>86.113</v>
      </c>
      <c r="J3393" s="7">
        <v>130.31700000000001</v>
      </c>
      <c r="K3393" s="7">
        <v>74.738</v>
      </c>
      <c r="L3393" s="7">
        <v>74.786000000000001</v>
      </c>
      <c r="M3393" s="7">
        <v>113.464</v>
      </c>
      <c r="N3393" s="7">
        <v>97.706999999999994</v>
      </c>
      <c r="O3393" s="7"/>
    </row>
    <row r="3394" spans="1:15" x14ac:dyDescent="0.2">
      <c r="A3394" s="2">
        <v>1</v>
      </c>
      <c r="B3394" s="6" t="s">
        <v>36</v>
      </c>
      <c r="C3394" s="6">
        <v>0</v>
      </c>
      <c r="D3394" s="5" t="s">
        <v>266</v>
      </c>
      <c r="E3394" s="5" t="str">
        <f t="shared" si="764"/>
        <v/>
      </c>
      <c r="F3394" s="5" t="str">
        <f t="shared" si="763"/>
        <v/>
      </c>
      <c r="G3394" s="7">
        <v>110.68</v>
      </c>
      <c r="H3394" s="7">
        <v>106.824</v>
      </c>
      <c r="I3394" s="7">
        <v>66.498000000000005</v>
      </c>
      <c r="J3394" s="7">
        <v>134.78800000000001</v>
      </c>
      <c r="K3394" s="7">
        <v>60.081000000000003</v>
      </c>
      <c r="L3394" s="7">
        <v>62.250999999999998</v>
      </c>
      <c r="M3394" s="7">
        <v>123.714</v>
      </c>
      <c r="N3394" s="7">
        <v>82.268000000000001</v>
      </c>
      <c r="O3394" s="7"/>
    </row>
    <row r="3395" spans="1:15" x14ac:dyDescent="0.2">
      <c r="A3395" s="2">
        <v>1</v>
      </c>
      <c r="B3395" s="6" t="s">
        <v>37</v>
      </c>
      <c r="C3395" s="6">
        <v>0</v>
      </c>
      <c r="D3395" s="5" t="s">
        <v>266</v>
      </c>
      <c r="E3395" s="5" t="str">
        <f t="shared" si="764"/>
        <v/>
      </c>
      <c r="F3395" s="5" t="str">
        <f t="shared" si="763"/>
        <v/>
      </c>
      <c r="G3395" s="7">
        <v>118.994</v>
      </c>
      <c r="H3395" s="7">
        <v>119.607</v>
      </c>
      <c r="I3395" s="7">
        <v>72.241</v>
      </c>
      <c r="J3395" s="7">
        <v>138.50800000000001</v>
      </c>
      <c r="K3395" s="7">
        <v>60.71</v>
      </c>
      <c r="L3395" s="7">
        <v>60.399000000000001</v>
      </c>
      <c r="M3395" s="7">
        <v>119.874</v>
      </c>
      <c r="N3395" s="7">
        <v>86.599000000000004</v>
      </c>
      <c r="O3395" s="7"/>
    </row>
    <row r="3396" spans="1:15" x14ac:dyDescent="0.2">
      <c r="A3396" s="2">
        <v>1</v>
      </c>
      <c r="B3396" s="6" t="s">
        <v>63</v>
      </c>
      <c r="C3396" s="6">
        <v>0</v>
      </c>
      <c r="D3396" s="5" t="s">
        <v>266</v>
      </c>
      <c r="E3396" s="5" t="str">
        <f t="shared" si="764"/>
        <v/>
      </c>
      <c r="F3396" s="5" t="str">
        <f t="shared" si="763"/>
        <v/>
      </c>
      <c r="G3396" s="7">
        <v>125.61199999999999</v>
      </c>
      <c r="H3396" s="7">
        <v>125.06</v>
      </c>
      <c r="I3396" s="7">
        <v>74.644000000000005</v>
      </c>
      <c r="J3396" s="7">
        <v>142.13800000000001</v>
      </c>
      <c r="K3396" s="7">
        <v>59.423999999999999</v>
      </c>
      <c r="L3396" s="7">
        <v>59.686999999999998</v>
      </c>
      <c r="M3396" s="7">
        <v>119.66500000000001</v>
      </c>
      <c r="N3396" s="7">
        <v>89.322999999999993</v>
      </c>
      <c r="O3396" s="7"/>
    </row>
    <row r="3397" spans="1:15" x14ac:dyDescent="0.2">
      <c r="A3397" s="2">
        <v>0</v>
      </c>
      <c r="B3397" s="5" t="s">
        <v>265</v>
      </c>
      <c r="C3397" s="6" t="s">
        <v>0</v>
      </c>
      <c r="E3397" s="5" t="str">
        <f t="shared" si="764"/>
        <v/>
      </c>
      <c r="F3397" s="5" t="str">
        <f t="shared" si="763"/>
        <v/>
      </c>
    </row>
    <row r="3398" spans="1:15" x14ac:dyDescent="0.2">
      <c r="A3398" s="2">
        <v>1</v>
      </c>
      <c r="B3398" s="6" t="s">
        <v>13</v>
      </c>
      <c r="C3398" s="6">
        <v>0</v>
      </c>
      <c r="D3398" s="5" t="s">
        <v>267</v>
      </c>
      <c r="E3398" s="5" t="str">
        <f t="shared" si="764"/>
        <v/>
      </c>
      <c r="F3398" s="5" t="str">
        <f t="shared" si="763"/>
        <v/>
      </c>
      <c r="G3398" s="7">
        <v>65.433000000000007</v>
      </c>
      <c r="H3398" s="7">
        <v>67.921000000000006</v>
      </c>
      <c r="I3398" s="7">
        <v>74.5</v>
      </c>
      <c r="J3398" s="7">
        <v>81.433999999999997</v>
      </c>
      <c r="K3398" s="7">
        <v>113.857</v>
      </c>
      <c r="L3398" s="7">
        <v>109.687</v>
      </c>
      <c r="M3398" s="7">
        <v>89.378</v>
      </c>
      <c r="N3398" s="7">
        <v>66.587000000000003</v>
      </c>
      <c r="O3398" s="7"/>
    </row>
    <row r="3399" spans="1:15" x14ac:dyDescent="0.2">
      <c r="A3399" s="2">
        <v>1</v>
      </c>
      <c r="B3399" s="6" t="s">
        <v>15</v>
      </c>
      <c r="C3399" s="6">
        <v>0</v>
      </c>
      <c r="D3399" s="5" t="s">
        <v>267</v>
      </c>
      <c r="E3399" s="5" t="str">
        <f t="shared" si="764"/>
        <v/>
      </c>
      <c r="F3399" s="5" t="str">
        <f t="shared" si="763"/>
        <v/>
      </c>
      <c r="G3399" s="7">
        <v>65.659000000000006</v>
      </c>
      <c r="H3399" s="7">
        <v>68.709000000000003</v>
      </c>
      <c r="I3399" s="7">
        <v>78.203000000000003</v>
      </c>
      <c r="J3399" s="7">
        <v>84.841999999999999</v>
      </c>
      <c r="K3399" s="7">
        <v>119.105</v>
      </c>
      <c r="L3399" s="7">
        <v>113.818</v>
      </c>
      <c r="M3399" s="7">
        <v>90.537999999999997</v>
      </c>
      <c r="N3399" s="7">
        <v>70.802999999999997</v>
      </c>
      <c r="O3399" s="7"/>
    </row>
    <row r="3400" spans="1:15" x14ac:dyDescent="0.2">
      <c r="A3400" s="2">
        <v>1</v>
      </c>
      <c r="B3400" s="6" t="s">
        <v>16</v>
      </c>
      <c r="C3400" s="6">
        <v>0</v>
      </c>
      <c r="D3400" s="5" t="s">
        <v>267</v>
      </c>
      <c r="E3400" s="5" t="str">
        <f t="shared" si="764"/>
        <v/>
      </c>
      <c r="F3400" s="5" t="str">
        <f t="shared" ref="F3400:F3463" si="765">IF(LEN(E3400)=0,"",E3400&amp;B3400)</f>
        <v/>
      </c>
      <c r="G3400" s="7">
        <v>64.373999999999995</v>
      </c>
      <c r="H3400" s="7">
        <v>66.021000000000001</v>
      </c>
      <c r="I3400" s="7">
        <v>74.486000000000004</v>
      </c>
      <c r="J3400" s="7">
        <v>88.274000000000001</v>
      </c>
      <c r="K3400" s="7">
        <v>115.708</v>
      </c>
      <c r="L3400" s="7">
        <v>112.821</v>
      </c>
      <c r="M3400" s="7">
        <v>93.655000000000001</v>
      </c>
      <c r="N3400" s="7">
        <v>69.759</v>
      </c>
      <c r="O3400" s="7"/>
    </row>
    <row r="3401" spans="1:15" x14ac:dyDescent="0.2">
      <c r="A3401" s="2">
        <v>1</v>
      </c>
      <c r="B3401" s="6" t="s">
        <v>17</v>
      </c>
      <c r="C3401" s="6">
        <v>0</v>
      </c>
      <c r="D3401" s="5" t="s">
        <v>267</v>
      </c>
      <c r="E3401" s="5" t="str">
        <f t="shared" ref="E3401:E3464" si="766">IF(C3401=0,IF(LEN(D3401)&lt;&gt;3,"",D3401),IF(LEN(D3401)&lt;&gt;4,"",LEFT(D3401,3)))</f>
        <v/>
      </c>
      <c r="F3401" s="5" t="str">
        <f t="shared" si="765"/>
        <v/>
      </c>
      <c r="G3401" s="7">
        <v>67.697000000000003</v>
      </c>
      <c r="H3401" s="7">
        <v>69.183000000000007</v>
      </c>
      <c r="I3401" s="7">
        <v>76.673000000000002</v>
      </c>
      <c r="J3401" s="7">
        <v>90.106999999999999</v>
      </c>
      <c r="K3401" s="7">
        <v>113.259</v>
      </c>
      <c r="L3401" s="7">
        <v>110.82599999999999</v>
      </c>
      <c r="M3401" s="7">
        <v>93.064999999999998</v>
      </c>
      <c r="N3401" s="7">
        <v>71.355999999999995</v>
      </c>
      <c r="O3401" s="7"/>
    </row>
    <row r="3402" spans="1:15" x14ac:dyDescent="0.2">
      <c r="A3402" s="2">
        <v>1</v>
      </c>
      <c r="B3402" s="6" t="s">
        <v>18</v>
      </c>
      <c r="C3402" s="6">
        <v>0</v>
      </c>
      <c r="D3402" s="5" t="s">
        <v>267</v>
      </c>
      <c r="E3402" s="5" t="str">
        <f t="shared" si="766"/>
        <v/>
      </c>
      <c r="F3402" s="5" t="str">
        <f t="shared" si="765"/>
        <v/>
      </c>
      <c r="G3402" s="7">
        <v>69.908000000000001</v>
      </c>
      <c r="H3402" s="7">
        <v>72.144999999999996</v>
      </c>
      <c r="I3402" s="7">
        <v>75.947999999999993</v>
      </c>
      <c r="J3402" s="7">
        <v>91.326999999999998</v>
      </c>
      <c r="K3402" s="7">
        <v>108.639</v>
      </c>
      <c r="L3402" s="7">
        <v>105.271</v>
      </c>
      <c r="M3402" s="7">
        <v>94.057000000000002</v>
      </c>
      <c r="N3402" s="7">
        <v>71.433999999999997</v>
      </c>
      <c r="O3402" s="7"/>
    </row>
    <row r="3403" spans="1:15" x14ac:dyDescent="0.2">
      <c r="A3403" s="2">
        <v>1</v>
      </c>
      <c r="B3403" s="6" t="s">
        <v>19</v>
      </c>
      <c r="C3403" s="6">
        <v>0</v>
      </c>
      <c r="D3403" s="5" t="s">
        <v>267</v>
      </c>
      <c r="E3403" s="5" t="str">
        <f t="shared" si="766"/>
        <v/>
      </c>
      <c r="F3403" s="5" t="str">
        <f t="shared" si="765"/>
        <v/>
      </c>
      <c r="G3403" s="7">
        <v>72.25</v>
      </c>
      <c r="H3403" s="7">
        <v>74.647999999999996</v>
      </c>
      <c r="I3403" s="7">
        <v>79.114999999999995</v>
      </c>
      <c r="J3403" s="7">
        <v>92.278999999999996</v>
      </c>
      <c r="K3403" s="7">
        <v>109.502</v>
      </c>
      <c r="L3403" s="7">
        <v>105.983</v>
      </c>
      <c r="M3403" s="7">
        <v>102.304</v>
      </c>
      <c r="N3403" s="7">
        <v>80.936999999999998</v>
      </c>
      <c r="O3403" s="7"/>
    </row>
    <row r="3404" spans="1:15" x14ac:dyDescent="0.2">
      <c r="A3404" s="2">
        <v>1</v>
      </c>
      <c r="B3404" s="6" t="s">
        <v>20</v>
      </c>
      <c r="C3404" s="6">
        <v>0</v>
      </c>
      <c r="D3404" s="5" t="s">
        <v>267</v>
      </c>
      <c r="E3404" s="5" t="str">
        <f t="shared" si="766"/>
        <v/>
      </c>
      <c r="F3404" s="5" t="str">
        <f t="shared" si="765"/>
        <v/>
      </c>
      <c r="G3404" s="7">
        <v>75.28</v>
      </c>
      <c r="H3404" s="7">
        <v>79.691999999999993</v>
      </c>
      <c r="I3404" s="7">
        <v>87.978999999999999</v>
      </c>
      <c r="J3404" s="7">
        <v>93.480999999999995</v>
      </c>
      <c r="K3404" s="7">
        <v>116.869</v>
      </c>
      <c r="L3404" s="7">
        <v>110.399</v>
      </c>
      <c r="M3404" s="7">
        <v>98.231999999999999</v>
      </c>
      <c r="N3404" s="7">
        <v>86.424000000000007</v>
      </c>
      <c r="O3404" s="7"/>
    </row>
    <row r="3405" spans="1:15" x14ac:dyDescent="0.2">
      <c r="A3405" s="2">
        <v>1</v>
      </c>
      <c r="B3405" s="6" t="s">
        <v>21</v>
      </c>
      <c r="C3405" s="6">
        <v>0</v>
      </c>
      <c r="D3405" s="5" t="s">
        <v>267</v>
      </c>
      <c r="E3405" s="5" t="str">
        <f t="shared" si="766"/>
        <v/>
      </c>
      <c r="F3405" s="5" t="str">
        <f t="shared" si="765"/>
        <v/>
      </c>
      <c r="G3405" s="7">
        <v>72.444000000000003</v>
      </c>
      <c r="H3405" s="7">
        <v>77.613</v>
      </c>
      <c r="I3405" s="7">
        <v>89.331999999999994</v>
      </c>
      <c r="J3405" s="7">
        <v>95.337999999999994</v>
      </c>
      <c r="K3405" s="7">
        <v>123.313</v>
      </c>
      <c r="L3405" s="7">
        <v>115.1</v>
      </c>
      <c r="M3405" s="7">
        <v>95.593999999999994</v>
      </c>
      <c r="N3405" s="7">
        <v>85.396000000000001</v>
      </c>
      <c r="O3405" s="7"/>
    </row>
    <row r="3406" spans="1:15" x14ac:dyDescent="0.2">
      <c r="A3406" s="2">
        <v>1</v>
      </c>
      <c r="B3406" s="6" t="s">
        <v>22</v>
      </c>
      <c r="C3406" s="6">
        <v>0</v>
      </c>
      <c r="D3406" s="5" t="s">
        <v>267</v>
      </c>
      <c r="E3406" s="5" t="str">
        <f t="shared" si="766"/>
        <v/>
      </c>
      <c r="F3406" s="5" t="str">
        <f t="shared" si="765"/>
        <v/>
      </c>
      <c r="G3406" s="7">
        <v>78.718999999999994</v>
      </c>
      <c r="H3406" s="7">
        <v>82.429000000000002</v>
      </c>
      <c r="I3406" s="7">
        <v>96.989000000000004</v>
      </c>
      <c r="J3406" s="7">
        <v>97.608000000000004</v>
      </c>
      <c r="K3406" s="7">
        <v>123.209</v>
      </c>
      <c r="L3406" s="7">
        <v>117.664</v>
      </c>
      <c r="M3406" s="7">
        <v>95.561999999999998</v>
      </c>
      <c r="N3406" s="7">
        <v>92.685000000000002</v>
      </c>
      <c r="O3406" s="7"/>
    </row>
    <row r="3407" spans="1:15" x14ac:dyDescent="0.2">
      <c r="A3407" s="2">
        <v>1</v>
      </c>
      <c r="B3407" s="6" t="s">
        <v>23</v>
      </c>
      <c r="C3407" s="6">
        <v>0</v>
      </c>
      <c r="D3407" s="5" t="s">
        <v>267</v>
      </c>
      <c r="E3407" s="5" t="str">
        <f t="shared" si="766"/>
        <v/>
      </c>
      <c r="F3407" s="5" t="str">
        <f t="shared" si="765"/>
        <v/>
      </c>
      <c r="G3407" s="7">
        <v>81.510000000000005</v>
      </c>
      <c r="H3407" s="7">
        <v>84.421000000000006</v>
      </c>
      <c r="I3407" s="7">
        <v>98.251000000000005</v>
      </c>
      <c r="J3407" s="7">
        <v>98.608000000000004</v>
      </c>
      <c r="K3407" s="7">
        <v>120.538</v>
      </c>
      <c r="L3407" s="7">
        <v>116.38200000000001</v>
      </c>
      <c r="M3407" s="7">
        <v>95.195999999999998</v>
      </c>
      <c r="N3407" s="7">
        <v>93.531000000000006</v>
      </c>
      <c r="O3407" s="7"/>
    </row>
    <row r="3408" spans="1:15" x14ac:dyDescent="0.2">
      <c r="A3408" s="2">
        <v>1</v>
      </c>
      <c r="B3408" s="6" t="s">
        <v>24</v>
      </c>
      <c r="C3408" s="6">
        <v>0</v>
      </c>
      <c r="D3408" s="5" t="s">
        <v>267</v>
      </c>
      <c r="E3408" s="5" t="str">
        <f t="shared" si="766"/>
        <v/>
      </c>
      <c r="F3408" s="5" t="str">
        <f t="shared" si="765"/>
        <v/>
      </c>
      <c r="G3408" s="7">
        <v>79.587999999999994</v>
      </c>
      <c r="H3408" s="7">
        <v>82.911000000000001</v>
      </c>
      <c r="I3408" s="7">
        <v>98.501000000000005</v>
      </c>
      <c r="J3408" s="7">
        <v>99.733999999999995</v>
      </c>
      <c r="K3408" s="7">
        <v>123.765</v>
      </c>
      <c r="L3408" s="7">
        <v>118.803</v>
      </c>
      <c r="M3408" s="7">
        <v>98.53</v>
      </c>
      <c r="N3408" s="7">
        <v>97.052999999999997</v>
      </c>
      <c r="O3408" s="7"/>
    </row>
    <row r="3409" spans="1:15" x14ac:dyDescent="0.2">
      <c r="A3409" s="2">
        <v>1</v>
      </c>
      <c r="B3409" s="6" t="s">
        <v>25</v>
      </c>
      <c r="C3409" s="6">
        <v>0</v>
      </c>
      <c r="D3409" s="5" t="s">
        <v>267</v>
      </c>
      <c r="E3409" s="5" t="str">
        <f t="shared" si="766"/>
        <v/>
      </c>
      <c r="F3409" s="5" t="str">
        <f t="shared" si="765"/>
        <v/>
      </c>
      <c r="G3409" s="7">
        <v>88.084999999999994</v>
      </c>
      <c r="H3409" s="7">
        <v>91.554000000000002</v>
      </c>
      <c r="I3409" s="7">
        <v>108.378</v>
      </c>
      <c r="J3409" s="7">
        <v>99.853999999999999</v>
      </c>
      <c r="K3409" s="7">
        <v>123.038</v>
      </c>
      <c r="L3409" s="7">
        <v>118.376</v>
      </c>
      <c r="M3409" s="7">
        <v>96.793000000000006</v>
      </c>
      <c r="N3409" s="7">
        <v>104.90300000000001</v>
      </c>
      <c r="O3409" s="7"/>
    </row>
    <row r="3410" spans="1:15" x14ac:dyDescent="0.2">
      <c r="A3410" s="2">
        <v>1</v>
      </c>
      <c r="B3410" s="6" t="s">
        <v>26</v>
      </c>
      <c r="C3410" s="6">
        <v>0</v>
      </c>
      <c r="D3410" s="5" t="s">
        <v>267</v>
      </c>
      <c r="E3410" s="5" t="str">
        <f t="shared" si="766"/>
        <v/>
      </c>
      <c r="F3410" s="5" t="str">
        <f t="shared" si="765"/>
        <v/>
      </c>
      <c r="G3410" s="7">
        <v>88.659000000000006</v>
      </c>
      <c r="H3410" s="7">
        <v>91.837000000000003</v>
      </c>
      <c r="I3410" s="7">
        <v>105.83499999999999</v>
      </c>
      <c r="J3410" s="7">
        <v>99.796999999999997</v>
      </c>
      <c r="K3410" s="7">
        <v>119.373</v>
      </c>
      <c r="L3410" s="7">
        <v>115.242</v>
      </c>
      <c r="M3410" s="7">
        <v>97.903000000000006</v>
      </c>
      <c r="N3410" s="7">
        <v>103.616</v>
      </c>
      <c r="O3410" s="7"/>
    </row>
    <row r="3411" spans="1:15" x14ac:dyDescent="0.2">
      <c r="A3411" s="2">
        <v>1</v>
      </c>
      <c r="B3411" s="6" t="s">
        <v>27</v>
      </c>
      <c r="C3411" s="6">
        <v>0</v>
      </c>
      <c r="D3411" s="5" t="s">
        <v>267</v>
      </c>
      <c r="E3411" s="5" t="str">
        <f t="shared" si="766"/>
        <v/>
      </c>
      <c r="F3411" s="5" t="str">
        <f t="shared" si="765"/>
        <v/>
      </c>
      <c r="G3411" s="7">
        <v>89.674999999999997</v>
      </c>
      <c r="H3411" s="7">
        <v>92.132999999999996</v>
      </c>
      <c r="I3411" s="7">
        <v>106.176</v>
      </c>
      <c r="J3411" s="7">
        <v>99.792000000000002</v>
      </c>
      <c r="K3411" s="7">
        <v>118.402</v>
      </c>
      <c r="L3411" s="7">
        <v>115.242</v>
      </c>
      <c r="M3411" s="7">
        <v>101.458</v>
      </c>
      <c r="N3411" s="7">
        <v>107.724</v>
      </c>
      <c r="O3411" s="7"/>
    </row>
    <row r="3412" spans="1:15" x14ac:dyDescent="0.2">
      <c r="A3412" s="2">
        <v>1</v>
      </c>
      <c r="B3412" s="6" t="s">
        <v>28</v>
      </c>
      <c r="C3412" s="6">
        <v>0</v>
      </c>
      <c r="D3412" s="5" t="s">
        <v>267</v>
      </c>
      <c r="E3412" s="5" t="str">
        <f t="shared" si="766"/>
        <v/>
      </c>
      <c r="F3412" s="5" t="str">
        <f t="shared" si="765"/>
        <v/>
      </c>
      <c r="G3412" s="7">
        <v>89.040999999999997</v>
      </c>
      <c r="H3412" s="7">
        <v>88.855999999999995</v>
      </c>
      <c r="I3412" s="7">
        <v>96.070999999999998</v>
      </c>
      <c r="J3412" s="7">
        <v>101.02800000000001</v>
      </c>
      <c r="K3412" s="7">
        <v>107.896</v>
      </c>
      <c r="L3412" s="7">
        <v>108.12</v>
      </c>
      <c r="M3412" s="7">
        <v>102.289</v>
      </c>
      <c r="N3412" s="7">
        <v>98.27</v>
      </c>
      <c r="O3412" s="7"/>
    </row>
    <row r="3413" spans="1:15" x14ac:dyDescent="0.2">
      <c r="A3413" s="2">
        <v>1</v>
      </c>
      <c r="B3413" s="6" t="s">
        <v>29</v>
      </c>
      <c r="C3413" s="6">
        <v>0</v>
      </c>
      <c r="D3413" s="5" t="s">
        <v>267</v>
      </c>
      <c r="E3413" s="5" t="str">
        <f t="shared" si="766"/>
        <v/>
      </c>
      <c r="F3413" s="5" t="str">
        <f t="shared" si="765"/>
        <v/>
      </c>
      <c r="G3413" s="7">
        <v>100</v>
      </c>
      <c r="H3413" s="7">
        <v>100</v>
      </c>
      <c r="I3413" s="7">
        <v>100</v>
      </c>
      <c r="J3413" s="7">
        <v>100</v>
      </c>
      <c r="K3413" s="7">
        <v>100</v>
      </c>
      <c r="L3413" s="7">
        <v>100</v>
      </c>
      <c r="M3413" s="7">
        <v>100</v>
      </c>
      <c r="N3413" s="7">
        <v>100</v>
      </c>
      <c r="O3413" s="7"/>
    </row>
    <row r="3414" spans="1:15" x14ac:dyDescent="0.2">
      <c r="A3414" s="2">
        <v>1</v>
      </c>
      <c r="B3414" s="6" t="s">
        <v>30</v>
      </c>
      <c r="C3414" s="6">
        <v>0</v>
      </c>
      <c r="D3414" s="5" t="s">
        <v>267</v>
      </c>
      <c r="E3414" s="5" t="str">
        <f t="shared" si="766"/>
        <v/>
      </c>
      <c r="F3414" s="5" t="str">
        <f t="shared" si="765"/>
        <v/>
      </c>
      <c r="G3414" s="7">
        <v>106.02500000000001</v>
      </c>
      <c r="H3414" s="7">
        <v>107.98099999999999</v>
      </c>
      <c r="I3414" s="7">
        <v>100.29</v>
      </c>
      <c r="J3414" s="7">
        <v>99.537999999999997</v>
      </c>
      <c r="K3414" s="7">
        <v>94.590999999999994</v>
      </c>
      <c r="L3414" s="7">
        <v>92.876999999999995</v>
      </c>
      <c r="M3414" s="7">
        <v>100.038</v>
      </c>
      <c r="N3414" s="7">
        <v>100.328</v>
      </c>
      <c r="O3414" s="7"/>
    </row>
    <row r="3415" spans="1:15" x14ac:dyDescent="0.2">
      <c r="A3415" s="2">
        <v>1</v>
      </c>
      <c r="B3415" s="6" t="s">
        <v>31</v>
      </c>
      <c r="C3415" s="6">
        <v>0</v>
      </c>
      <c r="D3415" s="5" t="s">
        <v>267</v>
      </c>
      <c r="E3415" s="5" t="str">
        <f t="shared" si="766"/>
        <v/>
      </c>
      <c r="F3415" s="5" t="str">
        <f t="shared" si="765"/>
        <v/>
      </c>
      <c r="G3415" s="7">
        <v>104.422</v>
      </c>
      <c r="H3415" s="7">
        <v>107.483</v>
      </c>
      <c r="I3415" s="7">
        <v>96.153000000000006</v>
      </c>
      <c r="J3415" s="7">
        <v>109.14100000000001</v>
      </c>
      <c r="K3415" s="7">
        <v>92.081000000000003</v>
      </c>
      <c r="L3415" s="7">
        <v>89.459000000000003</v>
      </c>
      <c r="M3415" s="7">
        <v>102.498</v>
      </c>
      <c r="N3415" s="7">
        <v>98.555000000000007</v>
      </c>
      <c r="O3415" s="7"/>
    </row>
    <row r="3416" spans="1:15" x14ac:dyDescent="0.2">
      <c r="A3416" s="2">
        <v>1</v>
      </c>
      <c r="B3416" s="6" t="s">
        <v>32</v>
      </c>
      <c r="C3416" s="6">
        <v>0</v>
      </c>
      <c r="D3416" s="5" t="s">
        <v>267</v>
      </c>
      <c r="E3416" s="5" t="str">
        <f t="shared" si="766"/>
        <v/>
      </c>
      <c r="F3416" s="5" t="str">
        <f t="shared" si="765"/>
        <v/>
      </c>
      <c r="G3416" s="7">
        <v>111.033</v>
      </c>
      <c r="H3416" s="7">
        <v>112.57899999999999</v>
      </c>
      <c r="I3416" s="7">
        <v>96.221000000000004</v>
      </c>
      <c r="J3416" s="7">
        <v>114.562</v>
      </c>
      <c r="K3416" s="7">
        <v>86.66</v>
      </c>
      <c r="L3416" s="7">
        <v>85.47</v>
      </c>
      <c r="M3416" s="7">
        <v>104.78700000000001</v>
      </c>
      <c r="N3416" s="7">
        <v>100.828</v>
      </c>
      <c r="O3416" s="7"/>
    </row>
    <row r="3417" spans="1:15" x14ac:dyDescent="0.2">
      <c r="A3417" s="2">
        <v>1</v>
      </c>
      <c r="B3417" s="6" t="s">
        <v>33</v>
      </c>
      <c r="C3417" s="6">
        <v>0</v>
      </c>
      <c r="D3417" s="5" t="s">
        <v>267</v>
      </c>
      <c r="E3417" s="5" t="str">
        <f t="shared" si="766"/>
        <v/>
      </c>
      <c r="F3417" s="5" t="str">
        <f t="shared" si="765"/>
        <v/>
      </c>
      <c r="G3417" s="7">
        <v>110.69</v>
      </c>
      <c r="H3417" s="7">
        <v>111.152</v>
      </c>
      <c r="I3417" s="7">
        <v>94.21</v>
      </c>
      <c r="J3417" s="7">
        <v>117.871</v>
      </c>
      <c r="K3417" s="7">
        <v>85.111999999999995</v>
      </c>
      <c r="L3417" s="7">
        <v>84.757999999999996</v>
      </c>
      <c r="M3417" s="7">
        <v>108.1</v>
      </c>
      <c r="N3417" s="7">
        <v>101.84099999999999</v>
      </c>
      <c r="O3417" s="7"/>
    </row>
    <row r="3418" spans="1:15" x14ac:dyDescent="0.2">
      <c r="A3418" s="2">
        <v>1</v>
      </c>
      <c r="B3418" s="6" t="s">
        <v>34</v>
      </c>
      <c r="C3418" s="6">
        <v>0</v>
      </c>
      <c r="D3418" s="5" t="s">
        <v>267</v>
      </c>
      <c r="E3418" s="5" t="str">
        <f t="shared" si="766"/>
        <v/>
      </c>
      <c r="F3418" s="5" t="str">
        <f t="shared" si="765"/>
        <v/>
      </c>
      <c r="G3418" s="7">
        <v>108.80500000000001</v>
      </c>
      <c r="H3418" s="7">
        <v>111.042</v>
      </c>
      <c r="I3418" s="7">
        <v>90.795000000000002</v>
      </c>
      <c r="J3418" s="7">
        <v>119</v>
      </c>
      <c r="K3418" s="7">
        <v>83.447000000000003</v>
      </c>
      <c r="L3418" s="7">
        <v>81.766000000000005</v>
      </c>
      <c r="M3418" s="7">
        <v>110.947</v>
      </c>
      <c r="N3418" s="7">
        <v>100.735</v>
      </c>
      <c r="O3418" s="7"/>
    </row>
    <row r="3419" spans="1:15" x14ac:dyDescent="0.2">
      <c r="A3419" s="2">
        <v>1</v>
      </c>
      <c r="B3419" s="6" t="s">
        <v>35</v>
      </c>
      <c r="C3419" s="6">
        <v>0</v>
      </c>
      <c r="D3419" s="5" t="s">
        <v>267</v>
      </c>
      <c r="E3419" s="5" t="str">
        <f t="shared" si="766"/>
        <v/>
      </c>
      <c r="F3419" s="5" t="str">
        <f t="shared" si="765"/>
        <v/>
      </c>
      <c r="G3419" s="7">
        <v>115.22</v>
      </c>
      <c r="H3419" s="7">
        <v>115.146</v>
      </c>
      <c r="I3419" s="7">
        <v>86.113</v>
      </c>
      <c r="J3419" s="7">
        <v>130.31700000000001</v>
      </c>
      <c r="K3419" s="7">
        <v>74.738</v>
      </c>
      <c r="L3419" s="7">
        <v>74.786000000000001</v>
      </c>
      <c r="M3419" s="7">
        <v>113.464</v>
      </c>
      <c r="N3419" s="7">
        <v>97.706999999999994</v>
      </c>
      <c r="O3419" s="7"/>
    </row>
    <row r="3420" spans="1:15" x14ac:dyDescent="0.2">
      <c r="A3420" s="2">
        <v>1</v>
      </c>
      <c r="B3420" s="6" t="s">
        <v>36</v>
      </c>
      <c r="C3420" s="6">
        <v>0</v>
      </c>
      <c r="D3420" s="5" t="s">
        <v>267</v>
      </c>
      <c r="E3420" s="5" t="str">
        <f t="shared" si="766"/>
        <v/>
      </c>
      <c r="F3420" s="5" t="str">
        <f t="shared" si="765"/>
        <v/>
      </c>
      <c r="G3420" s="7">
        <v>110.68</v>
      </c>
      <c r="H3420" s="7">
        <v>106.824</v>
      </c>
      <c r="I3420" s="7">
        <v>66.498000000000005</v>
      </c>
      <c r="J3420" s="7">
        <v>134.78800000000001</v>
      </c>
      <c r="K3420" s="7">
        <v>60.081000000000003</v>
      </c>
      <c r="L3420" s="7">
        <v>62.250999999999998</v>
      </c>
      <c r="M3420" s="7">
        <v>123.714</v>
      </c>
      <c r="N3420" s="7">
        <v>82.268000000000001</v>
      </c>
      <c r="O3420" s="7"/>
    </row>
    <row r="3421" spans="1:15" x14ac:dyDescent="0.2">
      <c r="A3421" s="2">
        <v>1</v>
      </c>
      <c r="B3421" s="6" t="s">
        <v>37</v>
      </c>
      <c r="C3421" s="6">
        <v>0</v>
      </c>
      <c r="D3421" s="5" t="s">
        <v>267</v>
      </c>
      <c r="E3421" s="5" t="str">
        <f t="shared" si="766"/>
        <v/>
      </c>
      <c r="F3421" s="5" t="str">
        <f t="shared" si="765"/>
        <v/>
      </c>
      <c r="G3421" s="7">
        <v>118.994</v>
      </c>
      <c r="H3421" s="7">
        <v>119.607</v>
      </c>
      <c r="I3421" s="7">
        <v>72.241</v>
      </c>
      <c r="J3421" s="7">
        <v>138.50800000000001</v>
      </c>
      <c r="K3421" s="7">
        <v>60.71</v>
      </c>
      <c r="L3421" s="7">
        <v>60.399000000000001</v>
      </c>
      <c r="M3421" s="7">
        <v>119.874</v>
      </c>
      <c r="N3421" s="7">
        <v>86.599000000000004</v>
      </c>
      <c r="O3421" s="7"/>
    </row>
    <row r="3422" spans="1:15" x14ac:dyDescent="0.2">
      <c r="A3422" s="2">
        <v>1</v>
      </c>
      <c r="B3422" s="6" t="s">
        <v>63</v>
      </c>
      <c r="C3422" s="6">
        <v>0</v>
      </c>
      <c r="D3422" s="5" t="s">
        <v>267</v>
      </c>
      <c r="E3422" s="5" t="str">
        <f t="shared" si="766"/>
        <v/>
      </c>
      <c r="F3422" s="5" t="str">
        <f t="shared" si="765"/>
        <v/>
      </c>
      <c r="G3422" s="7">
        <v>125.61199999999999</v>
      </c>
      <c r="H3422" s="7">
        <v>125.06</v>
      </c>
      <c r="I3422" s="7">
        <v>74.644000000000005</v>
      </c>
      <c r="J3422" s="7">
        <v>142.13800000000001</v>
      </c>
      <c r="K3422" s="7">
        <v>59.423999999999999</v>
      </c>
      <c r="L3422" s="7">
        <v>59.686999999999998</v>
      </c>
      <c r="M3422" s="7">
        <v>119.66500000000001</v>
      </c>
      <c r="N3422" s="7">
        <v>89.322999999999993</v>
      </c>
      <c r="O3422" s="7"/>
    </row>
    <row r="3423" spans="1:15" x14ac:dyDescent="0.2">
      <c r="A3423" s="2">
        <v>0</v>
      </c>
      <c r="B3423" s="5" t="s">
        <v>268</v>
      </c>
      <c r="C3423" s="6" t="s">
        <v>0</v>
      </c>
      <c r="E3423" s="5" t="str">
        <f t="shared" si="766"/>
        <v/>
      </c>
      <c r="F3423" s="5" t="str">
        <f t="shared" si="765"/>
        <v/>
      </c>
    </row>
    <row r="3424" spans="1:15" x14ac:dyDescent="0.2">
      <c r="A3424" s="2">
        <v>1</v>
      </c>
      <c r="B3424" s="6" t="s">
        <v>13</v>
      </c>
      <c r="C3424" s="6">
        <v>0</v>
      </c>
      <c r="D3424" s="5" t="s">
        <v>269</v>
      </c>
      <c r="E3424" s="5" t="str">
        <f t="shared" si="766"/>
        <v/>
      </c>
      <c r="F3424" s="5" t="str">
        <f t="shared" si="765"/>
        <v/>
      </c>
      <c r="G3424" s="7">
        <v>65.212999999999994</v>
      </c>
      <c r="H3424" s="7">
        <v>66.254999999999995</v>
      </c>
      <c r="I3424" s="7">
        <v>61.311999999999998</v>
      </c>
      <c r="J3424" s="7">
        <v>81.131</v>
      </c>
      <c r="K3424" s="7">
        <v>94.018000000000001</v>
      </c>
      <c r="L3424" s="7">
        <v>92.54</v>
      </c>
      <c r="M3424" s="7">
        <v>86.075999999999993</v>
      </c>
      <c r="N3424" s="7">
        <v>52.774000000000001</v>
      </c>
      <c r="O3424" s="7"/>
    </row>
    <row r="3425" spans="1:15" x14ac:dyDescent="0.2">
      <c r="A3425" s="2">
        <v>1</v>
      </c>
      <c r="B3425" s="6" t="s">
        <v>15</v>
      </c>
      <c r="C3425" s="6">
        <v>0</v>
      </c>
      <c r="D3425" s="5" t="s">
        <v>269</v>
      </c>
      <c r="E3425" s="5" t="str">
        <f t="shared" si="766"/>
        <v/>
      </c>
      <c r="F3425" s="5" t="str">
        <f t="shared" si="765"/>
        <v/>
      </c>
      <c r="G3425" s="7">
        <v>66.878</v>
      </c>
      <c r="H3425" s="7">
        <v>69.234999999999999</v>
      </c>
      <c r="I3425" s="7">
        <v>66.052999999999997</v>
      </c>
      <c r="J3425" s="7">
        <v>83.025999999999996</v>
      </c>
      <c r="K3425" s="7">
        <v>98.766999999999996</v>
      </c>
      <c r="L3425" s="7">
        <v>95.403999999999996</v>
      </c>
      <c r="M3425" s="7">
        <v>83.95</v>
      </c>
      <c r="N3425" s="7">
        <v>55.451999999999998</v>
      </c>
      <c r="O3425" s="7"/>
    </row>
    <row r="3426" spans="1:15" x14ac:dyDescent="0.2">
      <c r="A3426" s="2">
        <v>1</v>
      </c>
      <c r="B3426" s="6" t="s">
        <v>16</v>
      </c>
      <c r="C3426" s="6">
        <v>0</v>
      </c>
      <c r="D3426" s="5" t="s">
        <v>269</v>
      </c>
      <c r="E3426" s="5" t="str">
        <f t="shared" si="766"/>
        <v/>
      </c>
      <c r="F3426" s="5" t="str">
        <f t="shared" si="765"/>
        <v/>
      </c>
      <c r="G3426" s="7">
        <v>66.984999999999999</v>
      </c>
      <c r="H3426" s="7">
        <v>69.174999999999997</v>
      </c>
      <c r="I3426" s="7">
        <v>68.513999999999996</v>
      </c>
      <c r="J3426" s="7">
        <v>86.698999999999998</v>
      </c>
      <c r="K3426" s="7">
        <v>102.283</v>
      </c>
      <c r="L3426" s="7">
        <v>99.045000000000002</v>
      </c>
      <c r="M3426" s="7">
        <v>91.453000000000003</v>
      </c>
      <c r="N3426" s="7">
        <v>62.658999999999999</v>
      </c>
      <c r="O3426" s="7"/>
    </row>
    <row r="3427" spans="1:15" x14ac:dyDescent="0.2">
      <c r="A3427" s="2">
        <v>1</v>
      </c>
      <c r="B3427" s="6" t="s">
        <v>17</v>
      </c>
      <c r="C3427" s="6">
        <v>0</v>
      </c>
      <c r="D3427" s="5" t="s">
        <v>269</v>
      </c>
      <c r="E3427" s="5" t="str">
        <f t="shared" si="766"/>
        <v/>
      </c>
      <c r="F3427" s="5" t="str">
        <f t="shared" si="765"/>
        <v/>
      </c>
      <c r="G3427" s="7">
        <v>67.301000000000002</v>
      </c>
      <c r="H3427" s="7">
        <v>68.561999999999998</v>
      </c>
      <c r="I3427" s="7">
        <v>68.378</v>
      </c>
      <c r="J3427" s="7">
        <v>89.275000000000006</v>
      </c>
      <c r="K3427" s="7">
        <v>101.601</v>
      </c>
      <c r="L3427" s="7">
        <v>99.730999999999995</v>
      </c>
      <c r="M3427" s="7">
        <v>95.674999999999997</v>
      </c>
      <c r="N3427" s="7">
        <v>65.42</v>
      </c>
      <c r="O3427" s="7"/>
    </row>
    <row r="3428" spans="1:15" x14ac:dyDescent="0.2">
      <c r="A3428" s="2">
        <v>1</v>
      </c>
      <c r="B3428" s="6" t="s">
        <v>18</v>
      </c>
      <c r="C3428" s="6">
        <v>0</v>
      </c>
      <c r="D3428" s="5" t="s">
        <v>269</v>
      </c>
      <c r="E3428" s="5" t="str">
        <f t="shared" si="766"/>
        <v/>
      </c>
      <c r="F3428" s="5" t="str">
        <f t="shared" si="765"/>
        <v/>
      </c>
      <c r="G3428" s="7">
        <v>67.423000000000002</v>
      </c>
      <c r="H3428" s="7">
        <v>69.424000000000007</v>
      </c>
      <c r="I3428" s="7">
        <v>66.337000000000003</v>
      </c>
      <c r="J3428" s="7">
        <v>90.367999999999995</v>
      </c>
      <c r="K3428" s="7">
        <v>98.39</v>
      </c>
      <c r="L3428" s="7">
        <v>95.554000000000002</v>
      </c>
      <c r="M3428" s="7">
        <v>98.316000000000003</v>
      </c>
      <c r="N3428" s="7">
        <v>65.22</v>
      </c>
      <c r="O3428" s="7"/>
    </row>
    <row r="3429" spans="1:15" x14ac:dyDescent="0.2">
      <c r="A3429" s="2">
        <v>1</v>
      </c>
      <c r="B3429" s="6" t="s">
        <v>19</v>
      </c>
      <c r="C3429" s="6">
        <v>0</v>
      </c>
      <c r="D3429" s="5" t="s">
        <v>269</v>
      </c>
      <c r="E3429" s="5" t="str">
        <f t="shared" si="766"/>
        <v/>
      </c>
      <c r="F3429" s="5" t="str">
        <f t="shared" si="765"/>
        <v/>
      </c>
      <c r="G3429" s="7">
        <v>73.430000000000007</v>
      </c>
      <c r="H3429" s="7">
        <v>74.837999999999994</v>
      </c>
      <c r="I3429" s="7">
        <v>70.260000000000005</v>
      </c>
      <c r="J3429" s="7">
        <v>90.775999999999996</v>
      </c>
      <c r="K3429" s="7">
        <v>95.683000000000007</v>
      </c>
      <c r="L3429" s="7">
        <v>93.882000000000005</v>
      </c>
      <c r="M3429" s="7">
        <v>99.533000000000001</v>
      </c>
      <c r="N3429" s="7">
        <v>69.932000000000002</v>
      </c>
      <c r="O3429" s="7"/>
    </row>
    <row r="3430" spans="1:15" x14ac:dyDescent="0.2">
      <c r="A3430" s="2">
        <v>1</v>
      </c>
      <c r="B3430" s="6" t="s">
        <v>20</v>
      </c>
      <c r="C3430" s="6">
        <v>0</v>
      </c>
      <c r="D3430" s="5" t="s">
        <v>269</v>
      </c>
      <c r="E3430" s="5" t="str">
        <f t="shared" si="766"/>
        <v/>
      </c>
      <c r="F3430" s="5" t="str">
        <f t="shared" si="765"/>
        <v/>
      </c>
      <c r="G3430" s="7">
        <v>74.641000000000005</v>
      </c>
      <c r="H3430" s="7">
        <v>77.322000000000003</v>
      </c>
      <c r="I3430" s="7">
        <v>73.03</v>
      </c>
      <c r="J3430" s="7">
        <v>91.844999999999999</v>
      </c>
      <c r="K3430" s="7">
        <v>97.841999999999999</v>
      </c>
      <c r="L3430" s="7">
        <v>94.448999999999998</v>
      </c>
      <c r="M3430" s="7">
        <v>99.652000000000001</v>
      </c>
      <c r="N3430" s="7">
        <v>72.775999999999996</v>
      </c>
      <c r="O3430" s="7"/>
    </row>
    <row r="3431" spans="1:15" x14ac:dyDescent="0.2">
      <c r="A3431" s="2">
        <v>1</v>
      </c>
      <c r="B3431" s="6" t="s">
        <v>21</v>
      </c>
      <c r="C3431" s="6">
        <v>0</v>
      </c>
      <c r="D3431" s="5" t="s">
        <v>269</v>
      </c>
      <c r="E3431" s="5" t="str">
        <f t="shared" si="766"/>
        <v/>
      </c>
      <c r="F3431" s="5" t="str">
        <f t="shared" si="765"/>
        <v/>
      </c>
      <c r="G3431" s="7">
        <v>80.025999999999996</v>
      </c>
      <c r="H3431" s="7">
        <v>83.766000000000005</v>
      </c>
      <c r="I3431" s="7">
        <v>82.441000000000003</v>
      </c>
      <c r="J3431" s="7">
        <v>93.653000000000006</v>
      </c>
      <c r="K3431" s="7">
        <v>103.018</v>
      </c>
      <c r="L3431" s="7">
        <v>98.418000000000006</v>
      </c>
      <c r="M3431" s="7">
        <v>96.516999999999996</v>
      </c>
      <c r="N3431" s="7">
        <v>79.569000000000003</v>
      </c>
      <c r="O3431" s="7"/>
    </row>
    <row r="3432" spans="1:15" x14ac:dyDescent="0.2">
      <c r="A3432" s="2">
        <v>1</v>
      </c>
      <c r="B3432" s="6" t="s">
        <v>22</v>
      </c>
      <c r="C3432" s="6">
        <v>0</v>
      </c>
      <c r="D3432" s="5" t="s">
        <v>269</v>
      </c>
      <c r="E3432" s="5" t="str">
        <f t="shared" si="766"/>
        <v/>
      </c>
      <c r="F3432" s="5" t="str">
        <f t="shared" si="765"/>
        <v/>
      </c>
      <c r="G3432" s="7">
        <v>86.22</v>
      </c>
      <c r="H3432" s="7">
        <v>90.756</v>
      </c>
      <c r="I3432" s="7">
        <v>93.546000000000006</v>
      </c>
      <c r="J3432" s="7">
        <v>95.381</v>
      </c>
      <c r="K3432" s="7">
        <v>108.497</v>
      </c>
      <c r="L3432" s="7">
        <v>103.074</v>
      </c>
      <c r="M3432" s="7">
        <v>97.643000000000001</v>
      </c>
      <c r="N3432" s="7">
        <v>91.341999999999999</v>
      </c>
      <c r="O3432" s="7"/>
    </row>
    <row r="3433" spans="1:15" x14ac:dyDescent="0.2">
      <c r="A3433" s="2">
        <v>1</v>
      </c>
      <c r="B3433" s="6" t="s">
        <v>23</v>
      </c>
      <c r="C3433" s="6">
        <v>0</v>
      </c>
      <c r="D3433" s="5" t="s">
        <v>269</v>
      </c>
      <c r="E3433" s="5" t="str">
        <f t="shared" si="766"/>
        <v/>
      </c>
      <c r="F3433" s="5" t="str">
        <f t="shared" si="765"/>
        <v/>
      </c>
      <c r="G3433" s="7">
        <v>87.998999999999995</v>
      </c>
      <c r="H3433" s="7">
        <v>92.671999999999997</v>
      </c>
      <c r="I3433" s="7">
        <v>98.009</v>
      </c>
      <c r="J3433" s="7">
        <v>96.926000000000002</v>
      </c>
      <c r="K3433" s="7">
        <v>111.376</v>
      </c>
      <c r="L3433" s="7">
        <v>105.759</v>
      </c>
      <c r="M3433" s="7">
        <v>98.715999999999994</v>
      </c>
      <c r="N3433" s="7">
        <v>96.751000000000005</v>
      </c>
      <c r="O3433" s="7"/>
    </row>
    <row r="3434" spans="1:15" x14ac:dyDescent="0.2">
      <c r="A3434" s="2">
        <v>1</v>
      </c>
      <c r="B3434" s="6" t="s">
        <v>24</v>
      </c>
      <c r="C3434" s="6">
        <v>0</v>
      </c>
      <c r="D3434" s="5" t="s">
        <v>269</v>
      </c>
      <c r="E3434" s="5" t="str">
        <f t="shared" si="766"/>
        <v/>
      </c>
      <c r="F3434" s="5" t="str">
        <f t="shared" si="765"/>
        <v/>
      </c>
      <c r="G3434" s="7">
        <v>87.228999999999999</v>
      </c>
      <c r="H3434" s="7">
        <v>92.960999999999999</v>
      </c>
      <c r="I3434" s="7">
        <v>103.559</v>
      </c>
      <c r="J3434" s="7">
        <v>97.046000000000006</v>
      </c>
      <c r="K3434" s="7">
        <v>118.721</v>
      </c>
      <c r="L3434" s="7">
        <v>111.4</v>
      </c>
      <c r="M3434" s="7">
        <v>101.56399999999999</v>
      </c>
      <c r="N3434" s="7">
        <v>105.179</v>
      </c>
      <c r="O3434" s="7"/>
    </row>
    <row r="3435" spans="1:15" x14ac:dyDescent="0.2">
      <c r="A3435" s="2">
        <v>1</v>
      </c>
      <c r="B3435" s="6" t="s">
        <v>25</v>
      </c>
      <c r="C3435" s="6">
        <v>0</v>
      </c>
      <c r="D3435" s="5" t="s">
        <v>269</v>
      </c>
      <c r="E3435" s="5" t="str">
        <f t="shared" si="766"/>
        <v/>
      </c>
      <c r="F3435" s="5" t="str">
        <f t="shared" si="765"/>
        <v/>
      </c>
      <c r="G3435" s="7">
        <v>87.265000000000001</v>
      </c>
      <c r="H3435" s="7">
        <v>91.272999999999996</v>
      </c>
      <c r="I3435" s="7">
        <v>105.464</v>
      </c>
      <c r="J3435" s="7">
        <v>97.701999999999998</v>
      </c>
      <c r="K3435" s="7">
        <v>120.855</v>
      </c>
      <c r="L3435" s="7">
        <v>115.548</v>
      </c>
      <c r="M3435" s="7">
        <v>103.577</v>
      </c>
      <c r="N3435" s="7">
        <v>109.23699999999999</v>
      </c>
      <c r="O3435" s="7"/>
    </row>
    <row r="3436" spans="1:15" x14ac:dyDescent="0.2">
      <c r="A3436" s="2">
        <v>1</v>
      </c>
      <c r="B3436" s="6" t="s">
        <v>26</v>
      </c>
      <c r="C3436" s="6">
        <v>0</v>
      </c>
      <c r="D3436" s="5" t="s">
        <v>269</v>
      </c>
      <c r="E3436" s="5" t="str">
        <f t="shared" si="766"/>
        <v/>
      </c>
      <c r="F3436" s="5" t="str">
        <f t="shared" si="765"/>
        <v/>
      </c>
      <c r="G3436" s="7">
        <v>91.218999999999994</v>
      </c>
      <c r="H3436" s="7">
        <v>95.277000000000001</v>
      </c>
      <c r="I3436" s="7">
        <v>106.28100000000001</v>
      </c>
      <c r="J3436" s="7">
        <v>98.171000000000006</v>
      </c>
      <c r="K3436" s="7">
        <v>116.512</v>
      </c>
      <c r="L3436" s="7">
        <v>111.54900000000001</v>
      </c>
      <c r="M3436" s="7">
        <v>101.706</v>
      </c>
      <c r="N3436" s="7">
        <v>108.09399999999999</v>
      </c>
      <c r="O3436" s="7"/>
    </row>
    <row r="3437" spans="1:15" x14ac:dyDescent="0.2">
      <c r="A3437" s="2">
        <v>1</v>
      </c>
      <c r="B3437" s="6" t="s">
        <v>27</v>
      </c>
      <c r="C3437" s="6">
        <v>0</v>
      </c>
      <c r="D3437" s="5" t="s">
        <v>269</v>
      </c>
      <c r="E3437" s="5" t="str">
        <f t="shared" si="766"/>
        <v/>
      </c>
      <c r="F3437" s="5" t="str">
        <f t="shared" si="765"/>
        <v/>
      </c>
      <c r="G3437" s="7">
        <v>94.918999999999997</v>
      </c>
      <c r="H3437" s="7">
        <v>99.51</v>
      </c>
      <c r="I3437" s="7">
        <v>112.54600000000001</v>
      </c>
      <c r="J3437" s="7">
        <v>99.316999999999993</v>
      </c>
      <c r="K3437" s="7">
        <v>118.572</v>
      </c>
      <c r="L3437" s="7">
        <v>113.101</v>
      </c>
      <c r="M3437" s="7">
        <v>100.696</v>
      </c>
      <c r="N3437" s="7">
        <v>113.33</v>
      </c>
      <c r="O3437" s="7"/>
    </row>
    <row r="3438" spans="1:15" x14ac:dyDescent="0.2">
      <c r="A3438" s="2">
        <v>1</v>
      </c>
      <c r="B3438" s="6" t="s">
        <v>28</v>
      </c>
      <c r="C3438" s="6">
        <v>0</v>
      </c>
      <c r="D3438" s="5" t="s">
        <v>269</v>
      </c>
      <c r="E3438" s="5" t="str">
        <f t="shared" si="766"/>
        <v/>
      </c>
      <c r="F3438" s="5" t="str">
        <f t="shared" si="765"/>
        <v/>
      </c>
      <c r="G3438" s="7">
        <v>95.317999999999998</v>
      </c>
      <c r="H3438" s="7">
        <v>96.557000000000002</v>
      </c>
      <c r="I3438" s="7">
        <v>104.30800000000001</v>
      </c>
      <c r="J3438" s="7">
        <v>100.39100000000001</v>
      </c>
      <c r="K3438" s="7">
        <v>109.431</v>
      </c>
      <c r="L3438" s="7">
        <v>108.027</v>
      </c>
      <c r="M3438" s="7">
        <v>104.56399999999999</v>
      </c>
      <c r="N3438" s="7">
        <v>109.068</v>
      </c>
      <c r="O3438" s="7"/>
    </row>
    <row r="3439" spans="1:15" x14ac:dyDescent="0.2">
      <c r="A3439" s="2">
        <v>1</v>
      </c>
      <c r="B3439" s="6" t="s">
        <v>29</v>
      </c>
      <c r="C3439" s="6">
        <v>0</v>
      </c>
      <c r="D3439" s="5" t="s">
        <v>269</v>
      </c>
      <c r="E3439" s="5" t="str">
        <f t="shared" si="766"/>
        <v/>
      </c>
      <c r="F3439" s="5" t="str">
        <f t="shared" si="765"/>
        <v/>
      </c>
      <c r="G3439" s="7">
        <v>100</v>
      </c>
      <c r="H3439" s="7">
        <v>100</v>
      </c>
      <c r="I3439" s="7">
        <v>100</v>
      </c>
      <c r="J3439" s="7">
        <v>100</v>
      </c>
      <c r="K3439" s="7">
        <v>100</v>
      </c>
      <c r="L3439" s="7">
        <v>100</v>
      </c>
      <c r="M3439" s="7">
        <v>100</v>
      </c>
      <c r="N3439" s="7">
        <v>100</v>
      </c>
      <c r="O3439" s="7"/>
    </row>
    <row r="3440" spans="1:15" x14ac:dyDescent="0.2">
      <c r="A3440" s="2">
        <v>1</v>
      </c>
      <c r="B3440" s="6" t="s">
        <v>30</v>
      </c>
      <c r="C3440" s="6">
        <v>0</v>
      </c>
      <c r="D3440" s="5" t="s">
        <v>269</v>
      </c>
      <c r="E3440" s="5" t="str">
        <f t="shared" si="766"/>
        <v/>
      </c>
      <c r="F3440" s="5" t="str">
        <f t="shared" si="765"/>
        <v/>
      </c>
      <c r="G3440" s="7">
        <v>100.41</v>
      </c>
      <c r="H3440" s="7">
        <v>101.529</v>
      </c>
      <c r="I3440" s="7">
        <v>99.256</v>
      </c>
      <c r="J3440" s="7">
        <v>100.127</v>
      </c>
      <c r="K3440" s="7">
        <v>98.850999999999999</v>
      </c>
      <c r="L3440" s="7">
        <v>97.762</v>
      </c>
      <c r="M3440" s="7">
        <v>100.117</v>
      </c>
      <c r="N3440" s="7">
        <v>99.372</v>
      </c>
      <c r="O3440" s="7"/>
    </row>
    <row r="3441" spans="1:15" x14ac:dyDescent="0.2">
      <c r="A3441" s="2">
        <v>1</v>
      </c>
      <c r="B3441" s="6" t="s">
        <v>31</v>
      </c>
      <c r="C3441" s="6">
        <v>0</v>
      </c>
      <c r="D3441" s="5" t="s">
        <v>269</v>
      </c>
      <c r="E3441" s="5" t="str">
        <f t="shared" si="766"/>
        <v/>
      </c>
      <c r="F3441" s="5" t="str">
        <f t="shared" si="765"/>
        <v/>
      </c>
      <c r="G3441" s="7">
        <v>101.604</v>
      </c>
      <c r="H3441" s="7">
        <v>104.342</v>
      </c>
      <c r="I3441" s="7">
        <v>105.05800000000001</v>
      </c>
      <c r="J3441" s="7">
        <v>103.13800000000001</v>
      </c>
      <c r="K3441" s="7">
        <v>103.399</v>
      </c>
      <c r="L3441" s="7">
        <v>100.68600000000001</v>
      </c>
      <c r="M3441" s="7">
        <v>99.037000000000006</v>
      </c>
      <c r="N3441" s="7">
        <v>104.04600000000001</v>
      </c>
      <c r="O3441" s="7"/>
    </row>
    <row r="3442" spans="1:15" x14ac:dyDescent="0.2">
      <c r="A3442" s="2">
        <v>1</v>
      </c>
      <c r="B3442" s="6" t="s">
        <v>32</v>
      </c>
      <c r="C3442" s="6">
        <v>0</v>
      </c>
      <c r="D3442" s="5" t="s">
        <v>269</v>
      </c>
      <c r="E3442" s="5" t="str">
        <f t="shared" si="766"/>
        <v/>
      </c>
      <c r="F3442" s="5" t="str">
        <f t="shared" si="765"/>
        <v/>
      </c>
      <c r="G3442" s="7">
        <v>100.85899999999999</v>
      </c>
      <c r="H3442" s="7">
        <v>102.506</v>
      </c>
      <c r="I3442" s="7">
        <v>111.499</v>
      </c>
      <c r="J3442" s="7">
        <v>108.675</v>
      </c>
      <c r="K3442" s="7">
        <v>110.55</v>
      </c>
      <c r="L3442" s="7">
        <v>108.774</v>
      </c>
      <c r="M3442" s="7">
        <v>99.495999999999995</v>
      </c>
      <c r="N3442" s="7">
        <v>110.938</v>
      </c>
      <c r="O3442" s="7"/>
    </row>
    <row r="3443" spans="1:15" x14ac:dyDescent="0.2">
      <c r="A3443" s="2">
        <v>1</v>
      </c>
      <c r="B3443" s="6" t="s">
        <v>33</v>
      </c>
      <c r="C3443" s="6">
        <v>0</v>
      </c>
      <c r="D3443" s="5" t="s">
        <v>269</v>
      </c>
      <c r="E3443" s="5" t="str">
        <f t="shared" si="766"/>
        <v/>
      </c>
      <c r="F3443" s="5" t="str">
        <f t="shared" si="765"/>
        <v/>
      </c>
      <c r="G3443" s="7">
        <v>101.958</v>
      </c>
      <c r="H3443" s="7">
        <v>107.063</v>
      </c>
      <c r="I3443" s="7">
        <v>118.02200000000001</v>
      </c>
      <c r="J3443" s="7">
        <v>112.526</v>
      </c>
      <c r="K3443" s="7">
        <v>115.756</v>
      </c>
      <c r="L3443" s="7">
        <v>110.236</v>
      </c>
      <c r="M3443" s="7">
        <v>102.761</v>
      </c>
      <c r="N3443" s="7">
        <v>121.28</v>
      </c>
      <c r="O3443" s="7"/>
    </row>
    <row r="3444" spans="1:15" x14ac:dyDescent="0.2">
      <c r="A3444" s="2">
        <v>1</v>
      </c>
      <c r="B3444" s="6" t="s">
        <v>34</v>
      </c>
      <c r="C3444" s="6">
        <v>0</v>
      </c>
      <c r="D3444" s="5" t="s">
        <v>269</v>
      </c>
      <c r="E3444" s="5" t="str">
        <f t="shared" si="766"/>
        <v/>
      </c>
      <c r="F3444" s="5" t="str">
        <f t="shared" si="765"/>
        <v/>
      </c>
      <c r="G3444" s="7">
        <v>104.97199999999999</v>
      </c>
      <c r="H3444" s="7">
        <v>109.547</v>
      </c>
      <c r="I3444" s="7">
        <v>122.983</v>
      </c>
      <c r="J3444" s="7">
        <v>117.23099999999999</v>
      </c>
      <c r="K3444" s="7">
        <v>117.158</v>
      </c>
      <c r="L3444" s="7">
        <v>112.265</v>
      </c>
      <c r="M3444" s="7">
        <v>109.836</v>
      </c>
      <c r="N3444" s="7">
        <v>135.08000000000001</v>
      </c>
      <c r="O3444" s="7"/>
    </row>
    <row r="3445" spans="1:15" x14ac:dyDescent="0.2">
      <c r="A3445" s="2">
        <v>1</v>
      </c>
      <c r="B3445" s="6" t="s">
        <v>35</v>
      </c>
      <c r="C3445" s="6">
        <v>0</v>
      </c>
      <c r="D3445" s="5" t="s">
        <v>269</v>
      </c>
      <c r="E3445" s="5" t="str">
        <f t="shared" si="766"/>
        <v/>
      </c>
      <c r="F3445" s="5" t="str">
        <f t="shared" si="765"/>
        <v/>
      </c>
      <c r="G3445" s="7">
        <v>108.62</v>
      </c>
      <c r="H3445" s="7">
        <v>110.29</v>
      </c>
      <c r="I3445" s="7">
        <v>121.678</v>
      </c>
      <c r="J3445" s="7">
        <v>124.23099999999999</v>
      </c>
      <c r="K3445" s="7">
        <v>112.02200000000001</v>
      </c>
      <c r="L3445" s="7">
        <v>110.325</v>
      </c>
      <c r="M3445" s="7">
        <v>111.989</v>
      </c>
      <c r="N3445" s="7">
        <v>136.26599999999999</v>
      </c>
      <c r="O3445" s="7"/>
    </row>
    <row r="3446" spans="1:15" x14ac:dyDescent="0.2">
      <c r="A3446" s="2">
        <v>1</v>
      </c>
      <c r="B3446" s="6" t="s">
        <v>36</v>
      </c>
      <c r="C3446" s="6">
        <v>0</v>
      </c>
      <c r="D3446" s="5" t="s">
        <v>269</v>
      </c>
      <c r="E3446" s="5" t="str">
        <f t="shared" si="766"/>
        <v/>
      </c>
      <c r="F3446" s="5" t="str">
        <f t="shared" si="765"/>
        <v/>
      </c>
      <c r="G3446" s="7">
        <v>95.313000000000002</v>
      </c>
      <c r="H3446" s="7">
        <v>93.197999999999993</v>
      </c>
      <c r="I3446" s="7">
        <v>89.748999999999995</v>
      </c>
      <c r="J3446" s="7">
        <v>125.901</v>
      </c>
      <c r="K3446" s="7">
        <v>94.162999999999997</v>
      </c>
      <c r="L3446" s="7">
        <v>96.3</v>
      </c>
      <c r="M3446" s="7">
        <v>122.74</v>
      </c>
      <c r="N3446" s="7">
        <v>110.15900000000001</v>
      </c>
      <c r="O3446" s="7"/>
    </row>
    <row r="3447" spans="1:15" x14ac:dyDescent="0.2">
      <c r="A3447" s="2">
        <v>1</v>
      </c>
      <c r="B3447" s="6" t="s">
        <v>37</v>
      </c>
      <c r="C3447" s="6">
        <v>0</v>
      </c>
      <c r="D3447" s="5" t="s">
        <v>269</v>
      </c>
      <c r="E3447" s="5" t="str">
        <f t="shared" si="766"/>
        <v/>
      </c>
      <c r="F3447" s="5" t="str">
        <f t="shared" si="765"/>
        <v/>
      </c>
      <c r="G3447" s="7">
        <v>102.21599999999999</v>
      </c>
      <c r="H3447" s="7">
        <v>104.501</v>
      </c>
      <c r="I3447" s="7">
        <v>102.69199999999999</v>
      </c>
      <c r="J3447" s="7">
        <v>125.958</v>
      </c>
      <c r="K3447" s="7">
        <v>100.46599999999999</v>
      </c>
      <c r="L3447" s="7">
        <v>98.269000000000005</v>
      </c>
      <c r="M3447" s="7">
        <v>115.41800000000001</v>
      </c>
      <c r="N3447" s="7">
        <v>118.526</v>
      </c>
      <c r="O3447" s="7"/>
    </row>
    <row r="3448" spans="1:15" x14ac:dyDescent="0.2">
      <c r="A3448" s="2">
        <v>1</v>
      </c>
      <c r="B3448" s="6" t="s">
        <v>63</v>
      </c>
      <c r="C3448" s="6">
        <v>0</v>
      </c>
      <c r="D3448" s="5" t="s">
        <v>269</v>
      </c>
      <c r="E3448" s="5" t="str">
        <f t="shared" si="766"/>
        <v/>
      </c>
      <c r="F3448" s="5" t="str">
        <f t="shared" si="765"/>
        <v/>
      </c>
      <c r="G3448" s="7">
        <v>105.79900000000001</v>
      </c>
      <c r="H3448" s="7">
        <v>110.425</v>
      </c>
      <c r="I3448" s="7">
        <v>116.62</v>
      </c>
      <c r="J3448" s="7">
        <v>129.14400000000001</v>
      </c>
      <c r="K3448" s="7">
        <v>110.229</v>
      </c>
      <c r="L3448" s="7">
        <v>105.61</v>
      </c>
      <c r="M3448" s="7">
        <v>113.247</v>
      </c>
      <c r="N3448" s="7">
        <v>132.06899999999999</v>
      </c>
      <c r="O3448" s="7"/>
    </row>
    <row r="3449" spans="1:15" x14ac:dyDescent="0.2">
      <c r="A3449" s="2">
        <v>0</v>
      </c>
      <c r="B3449" s="5" t="s">
        <v>270</v>
      </c>
      <c r="C3449" s="6" t="s">
        <v>0</v>
      </c>
      <c r="E3449" s="5" t="str">
        <f t="shared" si="766"/>
        <v/>
      </c>
      <c r="F3449" s="5" t="str">
        <f t="shared" si="765"/>
        <v/>
      </c>
    </row>
    <row r="3450" spans="1:15" x14ac:dyDescent="0.2">
      <c r="A3450" s="2">
        <v>1</v>
      </c>
      <c r="B3450" s="6" t="s">
        <v>13</v>
      </c>
      <c r="C3450" s="6">
        <v>0</v>
      </c>
      <c r="D3450" s="5" t="s">
        <v>271</v>
      </c>
      <c r="E3450" s="5" t="str">
        <f t="shared" si="766"/>
        <v/>
      </c>
      <c r="F3450" s="5" t="str">
        <f t="shared" si="765"/>
        <v/>
      </c>
      <c r="G3450" s="7">
        <v>72.634</v>
      </c>
      <c r="H3450" s="7">
        <v>72.376999999999995</v>
      </c>
      <c r="I3450" s="7">
        <v>63.112000000000002</v>
      </c>
      <c r="J3450" s="7">
        <v>79.596000000000004</v>
      </c>
      <c r="K3450" s="7">
        <v>86.891000000000005</v>
      </c>
      <c r="L3450" s="7">
        <v>87.198999999999998</v>
      </c>
      <c r="M3450" s="7">
        <v>86.063000000000002</v>
      </c>
      <c r="N3450" s="7">
        <v>54.316000000000003</v>
      </c>
      <c r="O3450" s="7"/>
    </row>
    <row r="3451" spans="1:15" x14ac:dyDescent="0.2">
      <c r="A3451" s="2">
        <v>1</v>
      </c>
      <c r="B3451" s="6" t="s">
        <v>15</v>
      </c>
      <c r="C3451" s="6">
        <v>0</v>
      </c>
      <c r="D3451" s="5" t="s">
        <v>271</v>
      </c>
      <c r="E3451" s="5" t="str">
        <f t="shared" si="766"/>
        <v/>
      </c>
      <c r="F3451" s="5" t="str">
        <f t="shared" si="765"/>
        <v/>
      </c>
      <c r="G3451" s="7">
        <v>76.094999999999999</v>
      </c>
      <c r="H3451" s="7">
        <v>77.567999999999998</v>
      </c>
      <c r="I3451" s="7">
        <v>68.650999999999996</v>
      </c>
      <c r="J3451" s="7">
        <v>80.991</v>
      </c>
      <c r="K3451" s="7">
        <v>90.216999999999999</v>
      </c>
      <c r="L3451" s="7">
        <v>88.504000000000005</v>
      </c>
      <c r="M3451" s="7">
        <v>81.801000000000002</v>
      </c>
      <c r="N3451" s="7">
        <v>56.156999999999996</v>
      </c>
      <c r="O3451" s="7"/>
    </row>
    <row r="3452" spans="1:15" x14ac:dyDescent="0.2">
      <c r="A3452" s="2">
        <v>1</v>
      </c>
      <c r="B3452" s="6" t="s">
        <v>16</v>
      </c>
      <c r="C3452" s="6">
        <v>0</v>
      </c>
      <c r="D3452" s="5" t="s">
        <v>271</v>
      </c>
      <c r="E3452" s="5" t="str">
        <f t="shared" si="766"/>
        <v/>
      </c>
      <c r="F3452" s="5" t="str">
        <f t="shared" si="765"/>
        <v/>
      </c>
      <c r="G3452" s="7">
        <v>77.429000000000002</v>
      </c>
      <c r="H3452" s="7">
        <v>79.149000000000001</v>
      </c>
      <c r="I3452" s="7">
        <v>74.018000000000001</v>
      </c>
      <c r="J3452" s="7">
        <v>84.319000000000003</v>
      </c>
      <c r="K3452" s="7">
        <v>95.594999999999999</v>
      </c>
      <c r="L3452" s="7">
        <v>93.518000000000001</v>
      </c>
      <c r="M3452" s="7">
        <v>89.528000000000006</v>
      </c>
      <c r="N3452" s="7">
        <v>66.266999999999996</v>
      </c>
      <c r="O3452" s="7"/>
    </row>
    <row r="3453" spans="1:15" x14ac:dyDescent="0.2">
      <c r="A3453" s="2">
        <v>1</v>
      </c>
      <c r="B3453" s="6" t="s">
        <v>17</v>
      </c>
      <c r="C3453" s="6">
        <v>0</v>
      </c>
      <c r="D3453" s="5" t="s">
        <v>271</v>
      </c>
      <c r="E3453" s="5" t="str">
        <f t="shared" si="766"/>
        <v/>
      </c>
      <c r="F3453" s="5" t="str">
        <f t="shared" si="765"/>
        <v/>
      </c>
      <c r="G3453" s="7">
        <v>78.525000000000006</v>
      </c>
      <c r="H3453" s="7">
        <v>79.094999999999999</v>
      </c>
      <c r="I3453" s="7">
        <v>75.805999999999997</v>
      </c>
      <c r="J3453" s="7">
        <v>86.620999999999995</v>
      </c>
      <c r="K3453" s="7">
        <v>96.537999999999997</v>
      </c>
      <c r="L3453" s="7">
        <v>95.841999999999999</v>
      </c>
      <c r="M3453" s="7">
        <v>92.623000000000005</v>
      </c>
      <c r="N3453" s="7">
        <v>70.212999999999994</v>
      </c>
      <c r="O3453" s="7"/>
    </row>
    <row r="3454" spans="1:15" x14ac:dyDescent="0.2">
      <c r="A3454" s="2">
        <v>1</v>
      </c>
      <c r="B3454" s="6" t="s">
        <v>18</v>
      </c>
      <c r="C3454" s="6">
        <v>0</v>
      </c>
      <c r="D3454" s="5" t="s">
        <v>271</v>
      </c>
      <c r="E3454" s="5" t="str">
        <f t="shared" si="766"/>
        <v/>
      </c>
      <c r="F3454" s="5" t="str">
        <f t="shared" si="765"/>
        <v/>
      </c>
      <c r="G3454" s="7">
        <v>78.248999999999995</v>
      </c>
      <c r="H3454" s="7">
        <v>80.313000000000002</v>
      </c>
      <c r="I3454" s="7">
        <v>73.994</v>
      </c>
      <c r="J3454" s="7">
        <v>87.509</v>
      </c>
      <c r="K3454" s="7">
        <v>94.561999999999998</v>
      </c>
      <c r="L3454" s="7">
        <v>92.132000000000005</v>
      </c>
      <c r="M3454" s="7">
        <v>95.227999999999994</v>
      </c>
      <c r="N3454" s="7">
        <v>70.462999999999994</v>
      </c>
      <c r="O3454" s="7"/>
    </row>
    <row r="3455" spans="1:15" x14ac:dyDescent="0.2">
      <c r="A3455" s="2">
        <v>1</v>
      </c>
      <c r="B3455" s="6" t="s">
        <v>19</v>
      </c>
      <c r="C3455" s="6">
        <v>0</v>
      </c>
      <c r="D3455" s="5" t="s">
        <v>271</v>
      </c>
      <c r="E3455" s="5" t="str">
        <f t="shared" si="766"/>
        <v/>
      </c>
      <c r="F3455" s="5" t="str">
        <f t="shared" si="765"/>
        <v/>
      </c>
      <c r="G3455" s="7">
        <v>86.945999999999998</v>
      </c>
      <c r="H3455" s="7">
        <v>87.897000000000006</v>
      </c>
      <c r="I3455" s="7">
        <v>79.117999999999995</v>
      </c>
      <c r="J3455" s="7">
        <v>87.814999999999998</v>
      </c>
      <c r="K3455" s="7">
        <v>90.995999999999995</v>
      </c>
      <c r="L3455" s="7">
        <v>90.012</v>
      </c>
      <c r="M3455" s="7">
        <v>95.933000000000007</v>
      </c>
      <c r="N3455" s="7">
        <v>75.900000000000006</v>
      </c>
      <c r="O3455" s="7"/>
    </row>
    <row r="3456" spans="1:15" x14ac:dyDescent="0.2">
      <c r="A3456" s="2">
        <v>1</v>
      </c>
      <c r="B3456" s="6" t="s">
        <v>20</v>
      </c>
      <c r="C3456" s="6">
        <v>0</v>
      </c>
      <c r="D3456" s="5" t="s">
        <v>271</v>
      </c>
      <c r="E3456" s="5" t="str">
        <f t="shared" si="766"/>
        <v/>
      </c>
      <c r="F3456" s="5" t="str">
        <f t="shared" si="765"/>
        <v/>
      </c>
      <c r="G3456" s="7">
        <v>88.141000000000005</v>
      </c>
      <c r="H3456" s="7">
        <v>90.51</v>
      </c>
      <c r="I3456" s="7">
        <v>81.838999999999999</v>
      </c>
      <c r="J3456" s="7">
        <v>88.998000000000005</v>
      </c>
      <c r="K3456" s="7">
        <v>92.850999999999999</v>
      </c>
      <c r="L3456" s="7">
        <v>90.42</v>
      </c>
      <c r="M3456" s="7">
        <v>96.834000000000003</v>
      </c>
      <c r="N3456" s="7">
        <v>79.248000000000005</v>
      </c>
      <c r="O3456" s="7"/>
    </row>
    <row r="3457" spans="1:15" x14ac:dyDescent="0.2">
      <c r="A3457" s="2">
        <v>1</v>
      </c>
      <c r="B3457" s="6" t="s">
        <v>21</v>
      </c>
      <c r="C3457" s="6">
        <v>0</v>
      </c>
      <c r="D3457" s="5" t="s">
        <v>271</v>
      </c>
      <c r="E3457" s="5" t="str">
        <f t="shared" si="766"/>
        <v/>
      </c>
      <c r="F3457" s="5" t="str">
        <f t="shared" si="765"/>
        <v/>
      </c>
      <c r="G3457" s="7">
        <v>96.34</v>
      </c>
      <c r="H3457" s="7">
        <v>99.551000000000002</v>
      </c>
      <c r="I3457" s="7">
        <v>93.787999999999997</v>
      </c>
      <c r="J3457" s="7">
        <v>91.072000000000003</v>
      </c>
      <c r="K3457" s="7">
        <v>97.352000000000004</v>
      </c>
      <c r="L3457" s="7">
        <v>94.210999999999999</v>
      </c>
      <c r="M3457" s="7">
        <v>93.683999999999997</v>
      </c>
      <c r="N3457" s="7">
        <v>87.864999999999995</v>
      </c>
      <c r="O3457" s="7"/>
    </row>
    <row r="3458" spans="1:15" x14ac:dyDescent="0.2">
      <c r="A3458" s="2">
        <v>1</v>
      </c>
      <c r="B3458" s="6" t="s">
        <v>22</v>
      </c>
      <c r="C3458" s="6">
        <v>0</v>
      </c>
      <c r="D3458" s="5" t="s">
        <v>271</v>
      </c>
      <c r="E3458" s="5" t="str">
        <f t="shared" si="766"/>
        <v/>
      </c>
      <c r="F3458" s="5" t="str">
        <f t="shared" si="765"/>
        <v/>
      </c>
      <c r="G3458" s="7">
        <v>106.322</v>
      </c>
      <c r="H3458" s="7">
        <v>110.533</v>
      </c>
      <c r="I3458" s="7">
        <v>109.316</v>
      </c>
      <c r="J3458" s="7">
        <v>92.611000000000004</v>
      </c>
      <c r="K3458" s="7">
        <v>102.816</v>
      </c>
      <c r="L3458" s="7">
        <v>98.899000000000001</v>
      </c>
      <c r="M3458" s="7">
        <v>94.738</v>
      </c>
      <c r="N3458" s="7">
        <v>103.56399999999999</v>
      </c>
      <c r="O3458" s="7"/>
    </row>
    <row r="3459" spans="1:15" x14ac:dyDescent="0.2">
      <c r="A3459" s="2">
        <v>1</v>
      </c>
      <c r="B3459" s="6" t="s">
        <v>23</v>
      </c>
      <c r="C3459" s="6">
        <v>0</v>
      </c>
      <c r="D3459" s="5" t="s">
        <v>271</v>
      </c>
      <c r="E3459" s="5" t="str">
        <f t="shared" si="766"/>
        <v/>
      </c>
      <c r="F3459" s="5" t="str">
        <f t="shared" si="765"/>
        <v/>
      </c>
      <c r="G3459" s="7">
        <v>109.194</v>
      </c>
      <c r="H3459" s="7">
        <v>113.51900000000001</v>
      </c>
      <c r="I3459" s="7">
        <v>116.065</v>
      </c>
      <c r="J3459" s="7">
        <v>94.269000000000005</v>
      </c>
      <c r="K3459" s="7">
        <v>106.29300000000001</v>
      </c>
      <c r="L3459" s="7">
        <v>102.242</v>
      </c>
      <c r="M3459" s="7">
        <v>94.709000000000003</v>
      </c>
      <c r="N3459" s="7">
        <v>109.92400000000001</v>
      </c>
      <c r="O3459" s="7"/>
    </row>
    <row r="3460" spans="1:15" x14ac:dyDescent="0.2">
      <c r="A3460" s="2">
        <v>1</v>
      </c>
      <c r="B3460" s="6" t="s">
        <v>24</v>
      </c>
      <c r="C3460" s="6">
        <v>0</v>
      </c>
      <c r="D3460" s="5" t="s">
        <v>271</v>
      </c>
      <c r="E3460" s="5" t="str">
        <f t="shared" si="766"/>
        <v/>
      </c>
      <c r="F3460" s="5" t="str">
        <f t="shared" si="765"/>
        <v/>
      </c>
      <c r="G3460" s="7">
        <v>91.832999999999998</v>
      </c>
      <c r="H3460" s="7">
        <v>96.584999999999994</v>
      </c>
      <c r="I3460" s="7">
        <v>104.932</v>
      </c>
      <c r="J3460" s="7">
        <v>95.668000000000006</v>
      </c>
      <c r="K3460" s="7">
        <v>114.265</v>
      </c>
      <c r="L3460" s="7">
        <v>108.642</v>
      </c>
      <c r="M3460" s="7">
        <v>102.12</v>
      </c>
      <c r="N3460" s="7">
        <v>107.157</v>
      </c>
      <c r="O3460" s="7"/>
    </row>
    <row r="3461" spans="1:15" x14ac:dyDescent="0.2">
      <c r="A3461" s="2">
        <v>1</v>
      </c>
      <c r="B3461" s="6" t="s">
        <v>25</v>
      </c>
      <c r="C3461" s="6">
        <v>0</v>
      </c>
      <c r="D3461" s="5" t="s">
        <v>271</v>
      </c>
      <c r="E3461" s="5" t="str">
        <f t="shared" si="766"/>
        <v/>
      </c>
      <c r="F3461" s="5" t="str">
        <f t="shared" si="765"/>
        <v/>
      </c>
      <c r="G3461" s="7">
        <v>89.894000000000005</v>
      </c>
      <c r="H3461" s="7">
        <v>92.611000000000004</v>
      </c>
      <c r="I3461" s="7">
        <v>104.617</v>
      </c>
      <c r="J3461" s="7">
        <v>96.676000000000002</v>
      </c>
      <c r="K3461" s="7">
        <v>116.378</v>
      </c>
      <c r="L3461" s="7">
        <v>112.964</v>
      </c>
      <c r="M3461" s="7">
        <v>106.5</v>
      </c>
      <c r="N3461" s="7">
        <v>111.417</v>
      </c>
      <c r="O3461" s="7"/>
    </row>
    <row r="3462" spans="1:15" x14ac:dyDescent="0.2">
      <c r="A3462" s="2">
        <v>1</v>
      </c>
      <c r="B3462" s="6" t="s">
        <v>26</v>
      </c>
      <c r="C3462" s="6">
        <v>0</v>
      </c>
      <c r="D3462" s="5" t="s">
        <v>271</v>
      </c>
      <c r="E3462" s="5" t="str">
        <f t="shared" si="766"/>
        <v/>
      </c>
      <c r="F3462" s="5" t="str">
        <f t="shared" si="765"/>
        <v/>
      </c>
      <c r="G3462" s="7">
        <v>97.466999999999999</v>
      </c>
      <c r="H3462" s="7">
        <v>101.05800000000001</v>
      </c>
      <c r="I3462" s="7">
        <v>108.84399999999999</v>
      </c>
      <c r="J3462" s="7">
        <v>96.968000000000004</v>
      </c>
      <c r="K3462" s="7">
        <v>111.673</v>
      </c>
      <c r="L3462" s="7">
        <v>107.705</v>
      </c>
      <c r="M3462" s="7">
        <v>100.964</v>
      </c>
      <c r="N3462" s="7">
        <v>109.893</v>
      </c>
      <c r="O3462" s="7"/>
    </row>
    <row r="3463" spans="1:15" x14ac:dyDescent="0.2">
      <c r="A3463" s="2">
        <v>1</v>
      </c>
      <c r="B3463" s="6" t="s">
        <v>27</v>
      </c>
      <c r="C3463" s="6">
        <v>0</v>
      </c>
      <c r="D3463" s="5" t="s">
        <v>271</v>
      </c>
      <c r="E3463" s="5" t="str">
        <f t="shared" si="766"/>
        <v/>
      </c>
      <c r="F3463" s="5" t="str">
        <f t="shared" si="765"/>
        <v/>
      </c>
      <c r="G3463" s="7">
        <v>101.79900000000001</v>
      </c>
      <c r="H3463" s="7">
        <v>107.28</v>
      </c>
      <c r="I3463" s="7">
        <v>117.995</v>
      </c>
      <c r="J3463" s="7">
        <v>98.2</v>
      </c>
      <c r="K3463" s="7">
        <v>115.90900000000001</v>
      </c>
      <c r="L3463" s="7">
        <v>109.988</v>
      </c>
      <c r="M3463" s="7">
        <v>98.772000000000006</v>
      </c>
      <c r="N3463" s="7">
        <v>116.54600000000001</v>
      </c>
      <c r="O3463" s="7"/>
    </row>
    <row r="3464" spans="1:15" x14ac:dyDescent="0.2">
      <c r="A3464" s="2">
        <v>1</v>
      </c>
      <c r="B3464" s="6" t="s">
        <v>28</v>
      </c>
      <c r="C3464" s="6">
        <v>0</v>
      </c>
      <c r="D3464" s="5" t="s">
        <v>271</v>
      </c>
      <c r="E3464" s="5" t="str">
        <f t="shared" si="766"/>
        <v/>
      </c>
      <c r="F3464" s="5" t="str">
        <f t="shared" ref="F3464:F3527" si="767">IF(LEN(E3464)=0,"",E3464&amp;B3464)</f>
        <v/>
      </c>
      <c r="G3464" s="7">
        <v>101.53</v>
      </c>
      <c r="H3464" s="7">
        <v>103.78</v>
      </c>
      <c r="I3464" s="7">
        <v>111.014</v>
      </c>
      <c r="J3464" s="7">
        <v>99.938000000000002</v>
      </c>
      <c r="K3464" s="7">
        <v>109.34099999999999</v>
      </c>
      <c r="L3464" s="7">
        <v>106.971</v>
      </c>
      <c r="M3464" s="7">
        <v>102.59699999999999</v>
      </c>
      <c r="N3464" s="7">
        <v>113.89700000000001</v>
      </c>
      <c r="O3464" s="7"/>
    </row>
    <row r="3465" spans="1:15" x14ac:dyDescent="0.2">
      <c r="A3465" s="2">
        <v>1</v>
      </c>
      <c r="B3465" s="6" t="s">
        <v>29</v>
      </c>
      <c r="C3465" s="6">
        <v>0</v>
      </c>
      <c r="D3465" s="5" t="s">
        <v>271</v>
      </c>
      <c r="E3465" s="5" t="str">
        <f t="shared" ref="E3465:E3528" si="768">IF(C3465=0,IF(LEN(D3465)&lt;&gt;3,"",D3465),IF(LEN(D3465)&lt;&gt;4,"",LEFT(D3465,3)))</f>
        <v/>
      </c>
      <c r="F3465" s="5" t="str">
        <f t="shared" si="767"/>
        <v/>
      </c>
      <c r="G3465" s="7">
        <v>100</v>
      </c>
      <c r="H3465" s="7">
        <v>100</v>
      </c>
      <c r="I3465" s="7">
        <v>100</v>
      </c>
      <c r="J3465" s="7">
        <v>100</v>
      </c>
      <c r="K3465" s="7">
        <v>100</v>
      </c>
      <c r="L3465" s="7">
        <v>100</v>
      </c>
      <c r="M3465" s="7">
        <v>100</v>
      </c>
      <c r="N3465" s="7">
        <v>100</v>
      </c>
      <c r="O3465" s="7"/>
    </row>
    <row r="3466" spans="1:15" x14ac:dyDescent="0.2">
      <c r="A3466" s="2">
        <v>1</v>
      </c>
      <c r="B3466" s="6" t="s">
        <v>30</v>
      </c>
      <c r="C3466" s="6">
        <v>0</v>
      </c>
      <c r="D3466" s="5" t="s">
        <v>271</v>
      </c>
      <c r="E3466" s="5" t="str">
        <f t="shared" si="768"/>
        <v/>
      </c>
      <c r="F3466" s="5" t="str">
        <f t="shared" si="767"/>
        <v/>
      </c>
      <c r="G3466" s="7">
        <v>101.258</v>
      </c>
      <c r="H3466" s="7">
        <v>102.246</v>
      </c>
      <c r="I3466" s="7">
        <v>100.41200000000001</v>
      </c>
      <c r="J3466" s="7">
        <v>100.089</v>
      </c>
      <c r="K3466" s="7">
        <v>99.165000000000006</v>
      </c>
      <c r="L3466" s="7">
        <v>98.206000000000003</v>
      </c>
      <c r="M3466" s="7">
        <v>98.929000000000002</v>
      </c>
      <c r="N3466" s="7">
        <v>99.337000000000003</v>
      </c>
      <c r="O3466" s="7"/>
    </row>
    <row r="3467" spans="1:15" x14ac:dyDescent="0.2">
      <c r="A3467" s="2">
        <v>1</v>
      </c>
      <c r="B3467" s="6" t="s">
        <v>31</v>
      </c>
      <c r="C3467" s="6">
        <v>0</v>
      </c>
      <c r="D3467" s="5" t="s">
        <v>271</v>
      </c>
      <c r="E3467" s="5" t="str">
        <f t="shared" si="768"/>
        <v/>
      </c>
      <c r="F3467" s="5" t="str">
        <f t="shared" si="767"/>
        <v/>
      </c>
      <c r="G3467" s="7">
        <v>101.73099999999999</v>
      </c>
      <c r="H3467" s="7">
        <v>104.682</v>
      </c>
      <c r="I3467" s="7">
        <v>107.029</v>
      </c>
      <c r="J3467" s="7">
        <v>103.187</v>
      </c>
      <c r="K3467" s="7">
        <v>105.20699999999999</v>
      </c>
      <c r="L3467" s="7">
        <v>102.242</v>
      </c>
      <c r="M3467" s="7">
        <v>98.977000000000004</v>
      </c>
      <c r="N3467" s="7">
        <v>105.934</v>
      </c>
      <c r="O3467" s="7"/>
    </row>
    <row r="3468" spans="1:15" x14ac:dyDescent="0.2">
      <c r="A3468" s="2">
        <v>1</v>
      </c>
      <c r="B3468" s="6" t="s">
        <v>32</v>
      </c>
      <c r="C3468" s="6">
        <v>0</v>
      </c>
      <c r="D3468" s="5" t="s">
        <v>271</v>
      </c>
      <c r="E3468" s="5" t="str">
        <f t="shared" si="768"/>
        <v/>
      </c>
      <c r="F3468" s="5" t="str">
        <f t="shared" si="767"/>
        <v/>
      </c>
      <c r="G3468" s="7">
        <v>100.49299999999999</v>
      </c>
      <c r="H3468" s="7">
        <v>101.85</v>
      </c>
      <c r="I3468" s="7">
        <v>114.971</v>
      </c>
      <c r="J3468" s="7">
        <v>108.193</v>
      </c>
      <c r="K3468" s="7">
        <v>114.407</v>
      </c>
      <c r="L3468" s="7">
        <v>112.88200000000001</v>
      </c>
      <c r="M3468" s="7">
        <v>98.655000000000001</v>
      </c>
      <c r="N3468" s="7">
        <v>113.42400000000001</v>
      </c>
      <c r="O3468" s="7"/>
    </row>
    <row r="3469" spans="1:15" x14ac:dyDescent="0.2">
      <c r="A3469" s="2">
        <v>1</v>
      </c>
      <c r="B3469" s="6" t="s">
        <v>33</v>
      </c>
      <c r="C3469" s="6">
        <v>0</v>
      </c>
      <c r="D3469" s="5" t="s">
        <v>271</v>
      </c>
      <c r="E3469" s="5" t="str">
        <f t="shared" si="768"/>
        <v/>
      </c>
      <c r="F3469" s="5" t="str">
        <f t="shared" si="767"/>
        <v/>
      </c>
      <c r="G3469" s="7">
        <v>103.13500000000001</v>
      </c>
      <c r="H3469" s="7">
        <v>108.093</v>
      </c>
      <c r="I3469" s="7">
        <v>124.441</v>
      </c>
      <c r="J3469" s="7">
        <v>110.863</v>
      </c>
      <c r="K3469" s="7">
        <v>120.65900000000001</v>
      </c>
      <c r="L3469" s="7">
        <v>115.124</v>
      </c>
      <c r="M3469" s="7">
        <v>100.774</v>
      </c>
      <c r="N3469" s="7">
        <v>125.404</v>
      </c>
      <c r="O3469" s="7"/>
    </row>
    <row r="3470" spans="1:15" x14ac:dyDescent="0.2">
      <c r="A3470" s="2">
        <v>1</v>
      </c>
      <c r="B3470" s="6" t="s">
        <v>34</v>
      </c>
      <c r="C3470" s="6">
        <v>0</v>
      </c>
      <c r="D3470" s="5" t="s">
        <v>271</v>
      </c>
      <c r="E3470" s="5" t="str">
        <f t="shared" si="768"/>
        <v/>
      </c>
      <c r="F3470" s="5" t="str">
        <f t="shared" si="767"/>
        <v/>
      </c>
      <c r="G3470" s="7">
        <v>100.77800000000001</v>
      </c>
      <c r="H3470" s="7">
        <v>105</v>
      </c>
      <c r="I3470" s="7">
        <v>123.962</v>
      </c>
      <c r="J3470" s="7">
        <v>113.518</v>
      </c>
      <c r="K3470" s="7">
        <v>123.005</v>
      </c>
      <c r="L3470" s="7">
        <v>118.06</v>
      </c>
      <c r="M3470" s="7">
        <v>107.218</v>
      </c>
      <c r="N3470" s="7">
        <v>132.91</v>
      </c>
      <c r="O3470" s="7"/>
    </row>
    <row r="3471" spans="1:15" x14ac:dyDescent="0.2">
      <c r="A3471" s="2">
        <v>1</v>
      </c>
      <c r="B3471" s="6" t="s">
        <v>35</v>
      </c>
      <c r="C3471" s="6">
        <v>0</v>
      </c>
      <c r="D3471" s="5" t="s">
        <v>271</v>
      </c>
      <c r="E3471" s="5" t="str">
        <f t="shared" si="768"/>
        <v/>
      </c>
      <c r="F3471" s="5" t="str">
        <f t="shared" si="767"/>
        <v/>
      </c>
      <c r="G3471" s="7">
        <v>103.7</v>
      </c>
      <c r="H3471" s="7">
        <v>105.43899999999999</v>
      </c>
      <c r="I3471" s="7">
        <v>122.848</v>
      </c>
      <c r="J3471" s="7">
        <v>120.875</v>
      </c>
      <c r="K3471" s="7">
        <v>118.465</v>
      </c>
      <c r="L3471" s="7">
        <v>116.51</v>
      </c>
      <c r="M3471" s="7">
        <v>109.202</v>
      </c>
      <c r="N3471" s="7">
        <v>134.15199999999999</v>
      </c>
      <c r="O3471" s="7"/>
    </row>
    <row r="3472" spans="1:15" x14ac:dyDescent="0.2">
      <c r="A3472" s="2">
        <v>1</v>
      </c>
      <c r="B3472" s="6" t="s">
        <v>36</v>
      </c>
      <c r="C3472" s="6">
        <v>0</v>
      </c>
      <c r="D3472" s="5" t="s">
        <v>271</v>
      </c>
      <c r="E3472" s="5" t="str">
        <f t="shared" si="768"/>
        <v/>
      </c>
      <c r="F3472" s="5" t="str">
        <f t="shared" si="767"/>
        <v/>
      </c>
      <c r="G3472" s="7">
        <v>90.256</v>
      </c>
      <c r="H3472" s="7">
        <v>88.266000000000005</v>
      </c>
      <c r="I3472" s="7">
        <v>91.037000000000006</v>
      </c>
      <c r="J3472" s="7">
        <v>124.21599999999999</v>
      </c>
      <c r="K3472" s="7">
        <v>100.86499999999999</v>
      </c>
      <c r="L3472" s="7">
        <v>103.139</v>
      </c>
      <c r="M3472" s="7">
        <v>120.258</v>
      </c>
      <c r="N3472" s="7">
        <v>109.48</v>
      </c>
      <c r="O3472" s="7"/>
    </row>
    <row r="3473" spans="1:15" x14ac:dyDescent="0.2">
      <c r="A3473" s="2">
        <v>1</v>
      </c>
      <c r="B3473" s="6" t="s">
        <v>37</v>
      </c>
      <c r="C3473" s="6">
        <v>0</v>
      </c>
      <c r="D3473" s="5" t="s">
        <v>271</v>
      </c>
      <c r="E3473" s="5" t="str">
        <f t="shared" si="768"/>
        <v/>
      </c>
      <c r="F3473" s="5" t="str">
        <f t="shared" si="767"/>
        <v/>
      </c>
      <c r="G3473" s="7">
        <v>95.375</v>
      </c>
      <c r="H3473" s="7">
        <v>97.340999999999994</v>
      </c>
      <c r="I3473" s="7">
        <v>102.22199999999999</v>
      </c>
      <c r="J3473" s="7">
        <v>124.029</v>
      </c>
      <c r="K3473" s="7">
        <v>107.179</v>
      </c>
      <c r="L3473" s="7">
        <v>105.014</v>
      </c>
      <c r="M3473" s="7">
        <v>115.72</v>
      </c>
      <c r="N3473" s="7">
        <v>118.291</v>
      </c>
      <c r="O3473" s="7"/>
    </row>
    <row r="3474" spans="1:15" x14ac:dyDescent="0.2">
      <c r="A3474" s="2">
        <v>1</v>
      </c>
      <c r="B3474" s="6" t="s">
        <v>63</v>
      </c>
      <c r="C3474" s="6">
        <v>0</v>
      </c>
      <c r="D3474" s="5" t="s">
        <v>271</v>
      </c>
      <c r="E3474" s="5" t="str">
        <f t="shared" si="768"/>
        <v/>
      </c>
      <c r="F3474" s="5" t="str">
        <f t="shared" si="767"/>
        <v/>
      </c>
      <c r="G3474" s="7">
        <v>98.558000000000007</v>
      </c>
      <c r="H3474" s="7">
        <v>103.011</v>
      </c>
      <c r="I3474" s="7">
        <v>116.70099999999999</v>
      </c>
      <c r="J3474" s="7">
        <v>127.306</v>
      </c>
      <c r="K3474" s="7">
        <v>118.40900000000001</v>
      </c>
      <c r="L3474" s="7">
        <v>113.29</v>
      </c>
      <c r="M3474" s="7">
        <v>112.947</v>
      </c>
      <c r="N3474" s="7">
        <v>131.81100000000001</v>
      </c>
      <c r="O3474" s="7"/>
    </row>
    <row r="3475" spans="1:15" x14ac:dyDescent="0.2">
      <c r="A3475" s="2">
        <v>0</v>
      </c>
      <c r="B3475" s="5" t="s">
        <v>270</v>
      </c>
      <c r="C3475" s="6" t="s">
        <v>0</v>
      </c>
      <c r="E3475" s="5" t="str">
        <f t="shared" si="768"/>
        <v/>
      </c>
      <c r="F3475" s="5" t="str">
        <f t="shared" si="767"/>
        <v/>
      </c>
    </row>
    <row r="3476" spans="1:15" x14ac:dyDescent="0.2">
      <c r="A3476" s="2">
        <v>1</v>
      </c>
      <c r="B3476" s="6" t="s">
        <v>13</v>
      </c>
      <c r="C3476" s="6">
        <v>0</v>
      </c>
      <c r="D3476" s="5" t="s">
        <v>272</v>
      </c>
      <c r="E3476" s="5" t="str">
        <f t="shared" si="768"/>
        <v/>
      </c>
      <c r="F3476" s="5" t="str">
        <f t="shared" si="767"/>
        <v/>
      </c>
      <c r="G3476" s="7">
        <v>72.634</v>
      </c>
      <c r="H3476" s="7">
        <v>72.376999999999995</v>
      </c>
      <c r="I3476" s="7">
        <v>63.112000000000002</v>
      </c>
      <c r="J3476" s="7">
        <v>79.596000000000004</v>
      </c>
      <c r="K3476" s="7">
        <v>86.891000000000005</v>
      </c>
      <c r="L3476" s="7">
        <v>87.198999999999998</v>
      </c>
      <c r="M3476" s="7">
        <v>86.063000000000002</v>
      </c>
      <c r="N3476" s="7">
        <v>54.316000000000003</v>
      </c>
      <c r="O3476" s="7"/>
    </row>
    <row r="3477" spans="1:15" x14ac:dyDescent="0.2">
      <c r="A3477" s="2">
        <v>1</v>
      </c>
      <c r="B3477" s="6" t="s">
        <v>15</v>
      </c>
      <c r="C3477" s="6">
        <v>0</v>
      </c>
      <c r="D3477" s="5" t="s">
        <v>272</v>
      </c>
      <c r="E3477" s="5" t="str">
        <f t="shared" si="768"/>
        <v/>
      </c>
      <c r="F3477" s="5" t="str">
        <f t="shared" si="767"/>
        <v/>
      </c>
      <c r="G3477" s="7">
        <v>76.094999999999999</v>
      </c>
      <c r="H3477" s="7">
        <v>77.567999999999998</v>
      </c>
      <c r="I3477" s="7">
        <v>68.650999999999996</v>
      </c>
      <c r="J3477" s="7">
        <v>80.991</v>
      </c>
      <c r="K3477" s="7">
        <v>90.216999999999999</v>
      </c>
      <c r="L3477" s="7">
        <v>88.504000000000005</v>
      </c>
      <c r="M3477" s="7">
        <v>81.801000000000002</v>
      </c>
      <c r="N3477" s="7">
        <v>56.156999999999996</v>
      </c>
      <c r="O3477" s="7"/>
    </row>
    <row r="3478" spans="1:15" x14ac:dyDescent="0.2">
      <c r="A3478" s="2">
        <v>1</v>
      </c>
      <c r="B3478" s="6" t="s">
        <v>16</v>
      </c>
      <c r="C3478" s="6">
        <v>0</v>
      </c>
      <c r="D3478" s="5" t="s">
        <v>272</v>
      </c>
      <c r="E3478" s="5" t="str">
        <f t="shared" si="768"/>
        <v/>
      </c>
      <c r="F3478" s="5" t="str">
        <f t="shared" si="767"/>
        <v/>
      </c>
      <c r="G3478" s="7">
        <v>77.429000000000002</v>
      </c>
      <c r="H3478" s="7">
        <v>79.149000000000001</v>
      </c>
      <c r="I3478" s="7">
        <v>74.018000000000001</v>
      </c>
      <c r="J3478" s="7">
        <v>84.319000000000003</v>
      </c>
      <c r="K3478" s="7">
        <v>95.594999999999999</v>
      </c>
      <c r="L3478" s="7">
        <v>93.518000000000001</v>
      </c>
      <c r="M3478" s="7">
        <v>89.528000000000006</v>
      </c>
      <c r="N3478" s="7">
        <v>66.266999999999996</v>
      </c>
      <c r="O3478" s="7"/>
    </row>
    <row r="3479" spans="1:15" x14ac:dyDescent="0.2">
      <c r="A3479" s="2">
        <v>1</v>
      </c>
      <c r="B3479" s="6" t="s">
        <v>17</v>
      </c>
      <c r="C3479" s="6">
        <v>0</v>
      </c>
      <c r="D3479" s="5" t="s">
        <v>272</v>
      </c>
      <c r="E3479" s="5" t="str">
        <f t="shared" si="768"/>
        <v/>
      </c>
      <c r="F3479" s="5" t="str">
        <f t="shared" si="767"/>
        <v/>
      </c>
      <c r="G3479" s="7">
        <v>78.525000000000006</v>
      </c>
      <c r="H3479" s="7">
        <v>79.094999999999999</v>
      </c>
      <c r="I3479" s="7">
        <v>75.805999999999997</v>
      </c>
      <c r="J3479" s="7">
        <v>86.620999999999995</v>
      </c>
      <c r="K3479" s="7">
        <v>96.537999999999997</v>
      </c>
      <c r="L3479" s="7">
        <v>95.841999999999999</v>
      </c>
      <c r="M3479" s="7">
        <v>92.623000000000005</v>
      </c>
      <c r="N3479" s="7">
        <v>70.212999999999994</v>
      </c>
      <c r="O3479" s="7"/>
    </row>
    <row r="3480" spans="1:15" x14ac:dyDescent="0.2">
      <c r="A3480" s="2">
        <v>1</v>
      </c>
      <c r="B3480" s="6" t="s">
        <v>18</v>
      </c>
      <c r="C3480" s="6">
        <v>0</v>
      </c>
      <c r="D3480" s="5" t="s">
        <v>272</v>
      </c>
      <c r="E3480" s="5" t="str">
        <f t="shared" si="768"/>
        <v/>
      </c>
      <c r="F3480" s="5" t="str">
        <f t="shared" si="767"/>
        <v/>
      </c>
      <c r="G3480" s="7">
        <v>78.248999999999995</v>
      </c>
      <c r="H3480" s="7">
        <v>80.313000000000002</v>
      </c>
      <c r="I3480" s="7">
        <v>73.994</v>
      </c>
      <c r="J3480" s="7">
        <v>87.509</v>
      </c>
      <c r="K3480" s="7">
        <v>94.561999999999998</v>
      </c>
      <c r="L3480" s="7">
        <v>92.132000000000005</v>
      </c>
      <c r="M3480" s="7">
        <v>95.227999999999994</v>
      </c>
      <c r="N3480" s="7">
        <v>70.462999999999994</v>
      </c>
      <c r="O3480" s="7"/>
    </row>
    <row r="3481" spans="1:15" x14ac:dyDescent="0.2">
      <c r="A3481" s="2">
        <v>1</v>
      </c>
      <c r="B3481" s="6" t="s">
        <v>19</v>
      </c>
      <c r="C3481" s="6">
        <v>0</v>
      </c>
      <c r="D3481" s="5" t="s">
        <v>272</v>
      </c>
      <c r="E3481" s="5" t="str">
        <f t="shared" si="768"/>
        <v/>
      </c>
      <c r="F3481" s="5" t="str">
        <f t="shared" si="767"/>
        <v/>
      </c>
      <c r="G3481" s="7">
        <v>86.945999999999998</v>
      </c>
      <c r="H3481" s="7">
        <v>87.897000000000006</v>
      </c>
      <c r="I3481" s="7">
        <v>79.117999999999995</v>
      </c>
      <c r="J3481" s="7">
        <v>87.814999999999998</v>
      </c>
      <c r="K3481" s="7">
        <v>90.995999999999995</v>
      </c>
      <c r="L3481" s="7">
        <v>90.012</v>
      </c>
      <c r="M3481" s="7">
        <v>95.933000000000007</v>
      </c>
      <c r="N3481" s="7">
        <v>75.900000000000006</v>
      </c>
      <c r="O3481" s="7"/>
    </row>
    <row r="3482" spans="1:15" x14ac:dyDescent="0.2">
      <c r="A3482" s="2">
        <v>1</v>
      </c>
      <c r="B3482" s="6" t="s">
        <v>20</v>
      </c>
      <c r="C3482" s="6">
        <v>0</v>
      </c>
      <c r="D3482" s="5" t="s">
        <v>272</v>
      </c>
      <c r="E3482" s="5" t="str">
        <f t="shared" si="768"/>
        <v/>
      </c>
      <c r="F3482" s="5" t="str">
        <f t="shared" si="767"/>
        <v/>
      </c>
      <c r="G3482" s="7">
        <v>88.141000000000005</v>
      </c>
      <c r="H3482" s="7">
        <v>90.51</v>
      </c>
      <c r="I3482" s="7">
        <v>81.838999999999999</v>
      </c>
      <c r="J3482" s="7">
        <v>88.998000000000005</v>
      </c>
      <c r="K3482" s="7">
        <v>92.850999999999999</v>
      </c>
      <c r="L3482" s="7">
        <v>90.42</v>
      </c>
      <c r="M3482" s="7">
        <v>96.834000000000003</v>
      </c>
      <c r="N3482" s="7">
        <v>79.248000000000005</v>
      </c>
      <c r="O3482" s="7"/>
    </row>
    <row r="3483" spans="1:15" x14ac:dyDescent="0.2">
      <c r="A3483" s="2">
        <v>1</v>
      </c>
      <c r="B3483" s="6" t="s">
        <v>21</v>
      </c>
      <c r="C3483" s="6">
        <v>0</v>
      </c>
      <c r="D3483" s="5" t="s">
        <v>272</v>
      </c>
      <c r="E3483" s="5" t="str">
        <f t="shared" si="768"/>
        <v/>
      </c>
      <c r="F3483" s="5" t="str">
        <f t="shared" si="767"/>
        <v/>
      </c>
      <c r="G3483" s="7">
        <v>96.34</v>
      </c>
      <c r="H3483" s="7">
        <v>99.551000000000002</v>
      </c>
      <c r="I3483" s="7">
        <v>93.787999999999997</v>
      </c>
      <c r="J3483" s="7">
        <v>91.072000000000003</v>
      </c>
      <c r="K3483" s="7">
        <v>97.352000000000004</v>
      </c>
      <c r="L3483" s="7">
        <v>94.210999999999999</v>
      </c>
      <c r="M3483" s="7">
        <v>93.683999999999997</v>
      </c>
      <c r="N3483" s="7">
        <v>87.864999999999995</v>
      </c>
      <c r="O3483" s="7"/>
    </row>
    <row r="3484" spans="1:15" x14ac:dyDescent="0.2">
      <c r="A3484" s="2">
        <v>1</v>
      </c>
      <c r="B3484" s="6" t="s">
        <v>22</v>
      </c>
      <c r="C3484" s="6">
        <v>0</v>
      </c>
      <c r="D3484" s="5" t="s">
        <v>272</v>
      </c>
      <c r="E3484" s="5" t="str">
        <f t="shared" si="768"/>
        <v/>
      </c>
      <c r="F3484" s="5" t="str">
        <f t="shared" si="767"/>
        <v/>
      </c>
      <c r="G3484" s="7">
        <v>106.322</v>
      </c>
      <c r="H3484" s="7">
        <v>110.533</v>
      </c>
      <c r="I3484" s="7">
        <v>109.316</v>
      </c>
      <c r="J3484" s="7">
        <v>92.611000000000004</v>
      </c>
      <c r="K3484" s="7">
        <v>102.816</v>
      </c>
      <c r="L3484" s="7">
        <v>98.899000000000001</v>
      </c>
      <c r="M3484" s="7">
        <v>94.738</v>
      </c>
      <c r="N3484" s="7">
        <v>103.56399999999999</v>
      </c>
      <c r="O3484" s="7"/>
    </row>
    <row r="3485" spans="1:15" x14ac:dyDescent="0.2">
      <c r="A3485" s="2">
        <v>1</v>
      </c>
      <c r="B3485" s="6" t="s">
        <v>23</v>
      </c>
      <c r="C3485" s="6">
        <v>0</v>
      </c>
      <c r="D3485" s="5" t="s">
        <v>272</v>
      </c>
      <c r="E3485" s="5" t="str">
        <f t="shared" si="768"/>
        <v/>
      </c>
      <c r="F3485" s="5" t="str">
        <f t="shared" si="767"/>
        <v/>
      </c>
      <c r="G3485" s="7">
        <v>109.194</v>
      </c>
      <c r="H3485" s="7">
        <v>113.51900000000001</v>
      </c>
      <c r="I3485" s="7">
        <v>116.065</v>
      </c>
      <c r="J3485" s="7">
        <v>94.269000000000005</v>
      </c>
      <c r="K3485" s="7">
        <v>106.29300000000001</v>
      </c>
      <c r="L3485" s="7">
        <v>102.242</v>
      </c>
      <c r="M3485" s="7">
        <v>94.709000000000003</v>
      </c>
      <c r="N3485" s="7">
        <v>109.92400000000001</v>
      </c>
      <c r="O3485" s="7"/>
    </row>
    <row r="3486" spans="1:15" x14ac:dyDescent="0.2">
      <c r="A3486" s="2">
        <v>1</v>
      </c>
      <c r="B3486" s="6" t="s">
        <v>24</v>
      </c>
      <c r="C3486" s="6">
        <v>0</v>
      </c>
      <c r="D3486" s="5" t="s">
        <v>272</v>
      </c>
      <c r="E3486" s="5" t="str">
        <f t="shared" si="768"/>
        <v/>
      </c>
      <c r="F3486" s="5" t="str">
        <f t="shared" si="767"/>
        <v/>
      </c>
      <c r="G3486" s="7">
        <v>91.832999999999998</v>
      </c>
      <c r="H3486" s="7">
        <v>96.584999999999994</v>
      </c>
      <c r="I3486" s="7">
        <v>104.932</v>
      </c>
      <c r="J3486" s="7">
        <v>95.668000000000006</v>
      </c>
      <c r="K3486" s="7">
        <v>114.265</v>
      </c>
      <c r="L3486" s="7">
        <v>108.642</v>
      </c>
      <c r="M3486" s="7">
        <v>102.12</v>
      </c>
      <c r="N3486" s="7">
        <v>107.157</v>
      </c>
      <c r="O3486" s="7"/>
    </row>
    <row r="3487" spans="1:15" x14ac:dyDescent="0.2">
      <c r="A3487" s="2">
        <v>1</v>
      </c>
      <c r="B3487" s="6" t="s">
        <v>25</v>
      </c>
      <c r="C3487" s="6">
        <v>0</v>
      </c>
      <c r="D3487" s="5" t="s">
        <v>272</v>
      </c>
      <c r="E3487" s="5" t="str">
        <f t="shared" si="768"/>
        <v/>
      </c>
      <c r="F3487" s="5" t="str">
        <f t="shared" si="767"/>
        <v/>
      </c>
      <c r="G3487" s="7">
        <v>89.894000000000005</v>
      </c>
      <c r="H3487" s="7">
        <v>92.611000000000004</v>
      </c>
      <c r="I3487" s="7">
        <v>104.617</v>
      </c>
      <c r="J3487" s="7">
        <v>96.676000000000002</v>
      </c>
      <c r="K3487" s="7">
        <v>116.378</v>
      </c>
      <c r="L3487" s="7">
        <v>112.964</v>
      </c>
      <c r="M3487" s="7">
        <v>106.5</v>
      </c>
      <c r="N3487" s="7">
        <v>111.417</v>
      </c>
      <c r="O3487" s="7"/>
    </row>
    <row r="3488" spans="1:15" x14ac:dyDescent="0.2">
      <c r="A3488" s="2">
        <v>1</v>
      </c>
      <c r="B3488" s="6" t="s">
        <v>26</v>
      </c>
      <c r="C3488" s="6">
        <v>0</v>
      </c>
      <c r="D3488" s="5" t="s">
        <v>272</v>
      </c>
      <c r="E3488" s="5" t="str">
        <f t="shared" si="768"/>
        <v/>
      </c>
      <c r="F3488" s="5" t="str">
        <f t="shared" si="767"/>
        <v/>
      </c>
      <c r="G3488" s="7">
        <v>97.466999999999999</v>
      </c>
      <c r="H3488" s="7">
        <v>101.05800000000001</v>
      </c>
      <c r="I3488" s="7">
        <v>108.84399999999999</v>
      </c>
      <c r="J3488" s="7">
        <v>96.968000000000004</v>
      </c>
      <c r="K3488" s="7">
        <v>111.673</v>
      </c>
      <c r="L3488" s="7">
        <v>107.705</v>
      </c>
      <c r="M3488" s="7">
        <v>100.964</v>
      </c>
      <c r="N3488" s="7">
        <v>109.893</v>
      </c>
      <c r="O3488" s="7"/>
    </row>
    <row r="3489" spans="1:15" x14ac:dyDescent="0.2">
      <c r="A3489" s="2">
        <v>1</v>
      </c>
      <c r="B3489" s="6" t="s">
        <v>27</v>
      </c>
      <c r="C3489" s="6">
        <v>0</v>
      </c>
      <c r="D3489" s="5" t="s">
        <v>272</v>
      </c>
      <c r="E3489" s="5" t="str">
        <f t="shared" si="768"/>
        <v/>
      </c>
      <c r="F3489" s="5" t="str">
        <f t="shared" si="767"/>
        <v/>
      </c>
      <c r="G3489" s="7">
        <v>101.79900000000001</v>
      </c>
      <c r="H3489" s="7">
        <v>107.28</v>
      </c>
      <c r="I3489" s="7">
        <v>117.995</v>
      </c>
      <c r="J3489" s="7">
        <v>98.2</v>
      </c>
      <c r="K3489" s="7">
        <v>115.90900000000001</v>
      </c>
      <c r="L3489" s="7">
        <v>109.988</v>
      </c>
      <c r="M3489" s="7">
        <v>98.772000000000006</v>
      </c>
      <c r="N3489" s="7">
        <v>116.54600000000001</v>
      </c>
      <c r="O3489" s="7"/>
    </row>
    <row r="3490" spans="1:15" x14ac:dyDescent="0.2">
      <c r="A3490" s="2">
        <v>1</v>
      </c>
      <c r="B3490" s="6" t="s">
        <v>28</v>
      </c>
      <c r="C3490" s="6">
        <v>0</v>
      </c>
      <c r="D3490" s="5" t="s">
        <v>272</v>
      </c>
      <c r="E3490" s="5" t="str">
        <f t="shared" si="768"/>
        <v/>
      </c>
      <c r="F3490" s="5" t="str">
        <f t="shared" si="767"/>
        <v/>
      </c>
      <c r="G3490" s="7">
        <v>101.53</v>
      </c>
      <c r="H3490" s="7">
        <v>103.78</v>
      </c>
      <c r="I3490" s="7">
        <v>111.014</v>
      </c>
      <c r="J3490" s="7">
        <v>99.938000000000002</v>
      </c>
      <c r="K3490" s="7">
        <v>109.34099999999999</v>
      </c>
      <c r="L3490" s="7">
        <v>106.971</v>
      </c>
      <c r="M3490" s="7">
        <v>102.59699999999999</v>
      </c>
      <c r="N3490" s="7">
        <v>113.89700000000001</v>
      </c>
      <c r="O3490" s="7"/>
    </row>
    <row r="3491" spans="1:15" x14ac:dyDescent="0.2">
      <c r="A3491" s="2">
        <v>1</v>
      </c>
      <c r="B3491" s="6" t="s">
        <v>29</v>
      </c>
      <c r="C3491" s="6">
        <v>0</v>
      </c>
      <c r="D3491" s="5" t="s">
        <v>272</v>
      </c>
      <c r="E3491" s="5" t="str">
        <f t="shared" si="768"/>
        <v/>
      </c>
      <c r="F3491" s="5" t="str">
        <f t="shared" si="767"/>
        <v/>
      </c>
      <c r="G3491" s="7">
        <v>100</v>
      </c>
      <c r="H3491" s="7">
        <v>100</v>
      </c>
      <c r="I3491" s="7">
        <v>100</v>
      </c>
      <c r="J3491" s="7">
        <v>100</v>
      </c>
      <c r="K3491" s="7">
        <v>100</v>
      </c>
      <c r="L3491" s="7">
        <v>100</v>
      </c>
      <c r="M3491" s="7">
        <v>100</v>
      </c>
      <c r="N3491" s="7">
        <v>100</v>
      </c>
      <c r="O3491" s="7"/>
    </row>
    <row r="3492" spans="1:15" x14ac:dyDescent="0.2">
      <c r="A3492" s="2">
        <v>1</v>
      </c>
      <c r="B3492" s="6" t="s">
        <v>30</v>
      </c>
      <c r="C3492" s="6">
        <v>0</v>
      </c>
      <c r="D3492" s="5" t="s">
        <v>272</v>
      </c>
      <c r="E3492" s="5" t="str">
        <f t="shared" si="768"/>
        <v/>
      </c>
      <c r="F3492" s="5" t="str">
        <f t="shared" si="767"/>
        <v/>
      </c>
      <c r="G3492" s="7">
        <v>101.258</v>
      </c>
      <c r="H3492" s="7">
        <v>102.246</v>
      </c>
      <c r="I3492" s="7">
        <v>100.41200000000001</v>
      </c>
      <c r="J3492" s="7">
        <v>100.089</v>
      </c>
      <c r="K3492" s="7">
        <v>99.165000000000006</v>
      </c>
      <c r="L3492" s="7">
        <v>98.206000000000003</v>
      </c>
      <c r="M3492" s="7">
        <v>98.929000000000002</v>
      </c>
      <c r="N3492" s="7">
        <v>99.337000000000003</v>
      </c>
      <c r="O3492" s="7"/>
    </row>
    <row r="3493" spans="1:15" x14ac:dyDescent="0.2">
      <c r="A3493" s="2">
        <v>1</v>
      </c>
      <c r="B3493" s="6" t="s">
        <v>31</v>
      </c>
      <c r="C3493" s="6">
        <v>0</v>
      </c>
      <c r="D3493" s="5" t="s">
        <v>272</v>
      </c>
      <c r="E3493" s="5" t="str">
        <f t="shared" si="768"/>
        <v/>
      </c>
      <c r="F3493" s="5" t="str">
        <f t="shared" si="767"/>
        <v/>
      </c>
      <c r="G3493" s="7">
        <v>101.73099999999999</v>
      </c>
      <c r="H3493" s="7">
        <v>104.682</v>
      </c>
      <c r="I3493" s="7">
        <v>107.029</v>
      </c>
      <c r="J3493" s="7">
        <v>103.187</v>
      </c>
      <c r="K3493" s="7">
        <v>105.20699999999999</v>
      </c>
      <c r="L3493" s="7">
        <v>102.242</v>
      </c>
      <c r="M3493" s="7">
        <v>98.977000000000004</v>
      </c>
      <c r="N3493" s="7">
        <v>105.934</v>
      </c>
      <c r="O3493" s="7"/>
    </row>
    <row r="3494" spans="1:15" x14ac:dyDescent="0.2">
      <c r="A3494" s="2">
        <v>1</v>
      </c>
      <c r="B3494" s="6" t="s">
        <v>32</v>
      </c>
      <c r="C3494" s="6">
        <v>0</v>
      </c>
      <c r="D3494" s="5" t="s">
        <v>272</v>
      </c>
      <c r="E3494" s="5" t="str">
        <f t="shared" si="768"/>
        <v/>
      </c>
      <c r="F3494" s="5" t="str">
        <f t="shared" si="767"/>
        <v/>
      </c>
      <c r="G3494" s="7">
        <v>100.49299999999999</v>
      </c>
      <c r="H3494" s="7">
        <v>101.85</v>
      </c>
      <c r="I3494" s="7">
        <v>114.971</v>
      </c>
      <c r="J3494" s="7">
        <v>108.193</v>
      </c>
      <c r="K3494" s="7">
        <v>114.407</v>
      </c>
      <c r="L3494" s="7">
        <v>112.88200000000001</v>
      </c>
      <c r="M3494" s="7">
        <v>98.655000000000001</v>
      </c>
      <c r="N3494" s="7">
        <v>113.42400000000001</v>
      </c>
      <c r="O3494" s="7"/>
    </row>
    <row r="3495" spans="1:15" x14ac:dyDescent="0.2">
      <c r="A3495" s="2">
        <v>1</v>
      </c>
      <c r="B3495" s="6" t="s">
        <v>33</v>
      </c>
      <c r="C3495" s="6">
        <v>0</v>
      </c>
      <c r="D3495" s="5" t="s">
        <v>272</v>
      </c>
      <c r="E3495" s="5" t="str">
        <f t="shared" si="768"/>
        <v/>
      </c>
      <c r="F3495" s="5" t="str">
        <f t="shared" si="767"/>
        <v/>
      </c>
      <c r="G3495" s="7">
        <v>103.13500000000001</v>
      </c>
      <c r="H3495" s="7">
        <v>108.093</v>
      </c>
      <c r="I3495" s="7">
        <v>124.441</v>
      </c>
      <c r="J3495" s="7">
        <v>110.863</v>
      </c>
      <c r="K3495" s="7">
        <v>120.65900000000001</v>
      </c>
      <c r="L3495" s="7">
        <v>115.124</v>
      </c>
      <c r="M3495" s="7">
        <v>100.774</v>
      </c>
      <c r="N3495" s="7">
        <v>125.404</v>
      </c>
      <c r="O3495" s="7"/>
    </row>
    <row r="3496" spans="1:15" x14ac:dyDescent="0.2">
      <c r="A3496" s="2">
        <v>1</v>
      </c>
      <c r="B3496" s="6" t="s">
        <v>34</v>
      </c>
      <c r="C3496" s="6">
        <v>0</v>
      </c>
      <c r="D3496" s="5" t="s">
        <v>272</v>
      </c>
      <c r="E3496" s="5" t="str">
        <f t="shared" si="768"/>
        <v/>
      </c>
      <c r="F3496" s="5" t="str">
        <f t="shared" si="767"/>
        <v/>
      </c>
      <c r="G3496" s="7">
        <v>100.77800000000001</v>
      </c>
      <c r="H3496" s="7">
        <v>105</v>
      </c>
      <c r="I3496" s="7">
        <v>123.962</v>
      </c>
      <c r="J3496" s="7">
        <v>113.518</v>
      </c>
      <c r="K3496" s="7">
        <v>123.005</v>
      </c>
      <c r="L3496" s="7">
        <v>118.06</v>
      </c>
      <c r="M3496" s="7">
        <v>107.218</v>
      </c>
      <c r="N3496" s="7">
        <v>132.91</v>
      </c>
      <c r="O3496" s="7"/>
    </row>
    <row r="3497" spans="1:15" x14ac:dyDescent="0.2">
      <c r="A3497" s="2">
        <v>1</v>
      </c>
      <c r="B3497" s="6" t="s">
        <v>35</v>
      </c>
      <c r="C3497" s="6">
        <v>0</v>
      </c>
      <c r="D3497" s="5" t="s">
        <v>272</v>
      </c>
      <c r="E3497" s="5" t="str">
        <f t="shared" si="768"/>
        <v/>
      </c>
      <c r="F3497" s="5" t="str">
        <f t="shared" si="767"/>
        <v/>
      </c>
      <c r="G3497" s="7">
        <v>103.7</v>
      </c>
      <c r="H3497" s="7">
        <v>105.43899999999999</v>
      </c>
      <c r="I3497" s="7">
        <v>122.848</v>
      </c>
      <c r="J3497" s="7">
        <v>120.875</v>
      </c>
      <c r="K3497" s="7">
        <v>118.465</v>
      </c>
      <c r="L3497" s="7">
        <v>116.51</v>
      </c>
      <c r="M3497" s="7">
        <v>109.202</v>
      </c>
      <c r="N3497" s="7">
        <v>134.15199999999999</v>
      </c>
      <c r="O3497" s="7"/>
    </row>
    <row r="3498" spans="1:15" x14ac:dyDescent="0.2">
      <c r="A3498" s="2">
        <v>1</v>
      </c>
      <c r="B3498" s="6" t="s">
        <v>36</v>
      </c>
      <c r="C3498" s="6">
        <v>0</v>
      </c>
      <c r="D3498" s="5" t="s">
        <v>272</v>
      </c>
      <c r="E3498" s="5" t="str">
        <f t="shared" si="768"/>
        <v/>
      </c>
      <c r="F3498" s="5" t="str">
        <f t="shared" si="767"/>
        <v/>
      </c>
      <c r="G3498" s="7">
        <v>90.256</v>
      </c>
      <c r="H3498" s="7">
        <v>88.266000000000005</v>
      </c>
      <c r="I3498" s="7">
        <v>91.037000000000006</v>
      </c>
      <c r="J3498" s="7">
        <v>124.21599999999999</v>
      </c>
      <c r="K3498" s="7">
        <v>100.86499999999999</v>
      </c>
      <c r="L3498" s="7">
        <v>103.139</v>
      </c>
      <c r="M3498" s="7">
        <v>120.258</v>
      </c>
      <c r="N3498" s="7">
        <v>109.48</v>
      </c>
      <c r="O3498" s="7"/>
    </row>
    <row r="3499" spans="1:15" x14ac:dyDescent="0.2">
      <c r="A3499" s="2">
        <v>1</v>
      </c>
      <c r="B3499" s="6" t="s">
        <v>37</v>
      </c>
      <c r="C3499" s="6">
        <v>0</v>
      </c>
      <c r="D3499" s="5" t="s">
        <v>272</v>
      </c>
      <c r="E3499" s="5" t="str">
        <f t="shared" si="768"/>
        <v/>
      </c>
      <c r="F3499" s="5" t="str">
        <f t="shared" si="767"/>
        <v/>
      </c>
      <c r="G3499" s="7">
        <v>95.375</v>
      </c>
      <c r="H3499" s="7">
        <v>97.340999999999994</v>
      </c>
      <c r="I3499" s="7">
        <v>102.22199999999999</v>
      </c>
      <c r="J3499" s="7">
        <v>124.029</v>
      </c>
      <c r="K3499" s="7">
        <v>107.179</v>
      </c>
      <c r="L3499" s="7">
        <v>105.014</v>
      </c>
      <c r="M3499" s="7">
        <v>115.72</v>
      </c>
      <c r="N3499" s="7">
        <v>118.291</v>
      </c>
      <c r="O3499" s="7"/>
    </row>
    <row r="3500" spans="1:15" x14ac:dyDescent="0.2">
      <c r="A3500" s="2">
        <v>1</v>
      </c>
      <c r="B3500" s="6" t="s">
        <v>63</v>
      </c>
      <c r="C3500" s="6">
        <v>0</v>
      </c>
      <c r="D3500" s="5" t="s">
        <v>272</v>
      </c>
      <c r="E3500" s="5" t="str">
        <f t="shared" si="768"/>
        <v/>
      </c>
      <c r="F3500" s="5" t="str">
        <f t="shared" si="767"/>
        <v/>
      </c>
      <c r="G3500" s="7">
        <v>98.558000000000007</v>
      </c>
      <c r="H3500" s="7">
        <v>103.011</v>
      </c>
      <c r="I3500" s="7">
        <v>116.70099999999999</v>
      </c>
      <c r="J3500" s="7">
        <v>127.306</v>
      </c>
      <c r="K3500" s="7">
        <v>118.40900000000001</v>
      </c>
      <c r="L3500" s="7">
        <v>113.29</v>
      </c>
      <c r="M3500" s="7">
        <v>112.947</v>
      </c>
      <c r="N3500" s="7">
        <v>131.81100000000001</v>
      </c>
      <c r="O3500" s="7"/>
    </row>
    <row r="3501" spans="1:15" x14ac:dyDescent="0.2">
      <c r="A3501" s="2">
        <v>0</v>
      </c>
      <c r="B3501" s="5" t="s">
        <v>273</v>
      </c>
      <c r="C3501" s="6" t="s">
        <v>0</v>
      </c>
      <c r="E3501" s="5" t="str">
        <f t="shared" si="768"/>
        <v/>
      </c>
      <c r="F3501" s="5" t="str">
        <f t="shared" si="767"/>
        <v/>
      </c>
    </row>
    <row r="3502" spans="1:15" x14ac:dyDescent="0.2">
      <c r="A3502" s="2">
        <v>1</v>
      </c>
      <c r="B3502" s="6" t="s">
        <v>13</v>
      </c>
      <c r="C3502" s="6">
        <v>0</v>
      </c>
      <c r="D3502" s="5" t="s">
        <v>274</v>
      </c>
      <c r="E3502" s="5" t="str">
        <f t="shared" si="768"/>
        <v/>
      </c>
      <c r="F3502" s="5" t="str">
        <f t="shared" si="767"/>
        <v/>
      </c>
      <c r="G3502" s="7">
        <v>51.191000000000003</v>
      </c>
      <c r="H3502" s="7">
        <v>54.104999999999997</v>
      </c>
      <c r="I3502" s="7">
        <v>57.960999999999999</v>
      </c>
      <c r="J3502" s="7">
        <v>84.01</v>
      </c>
      <c r="K3502" s="7">
        <v>113.22499999999999</v>
      </c>
      <c r="L3502" s="7">
        <v>107.127</v>
      </c>
      <c r="M3502" s="7">
        <v>86.045000000000002</v>
      </c>
      <c r="N3502" s="7">
        <v>49.872999999999998</v>
      </c>
      <c r="O3502" s="7"/>
    </row>
    <row r="3503" spans="1:15" x14ac:dyDescent="0.2">
      <c r="A3503" s="2">
        <v>1</v>
      </c>
      <c r="B3503" s="6" t="s">
        <v>15</v>
      </c>
      <c r="C3503" s="6">
        <v>0</v>
      </c>
      <c r="D3503" s="5" t="s">
        <v>274</v>
      </c>
      <c r="E3503" s="5" t="str">
        <f t="shared" si="768"/>
        <v/>
      </c>
      <c r="F3503" s="5" t="str">
        <f t="shared" si="767"/>
        <v/>
      </c>
      <c r="G3503" s="7">
        <v>50.506999999999998</v>
      </c>
      <c r="H3503" s="7">
        <v>53.847000000000001</v>
      </c>
      <c r="I3503" s="7">
        <v>61.523000000000003</v>
      </c>
      <c r="J3503" s="7">
        <v>86.79</v>
      </c>
      <c r="K3503" s="7">
        <v>121.809</v>
      </c>
      <c r="L3503" s="7">
        <v>114.254</v>
      </c>
      <c r="M3503" s="7">
        <v>87.975999999999999</v>
      </c>
      <c r="N3503" s="7">
        <v>54.125</v>
      </c>
      <c r="O3503" s="7"/>
    </row>
    <row r="3504" spans="1:15" x14ac:dyDescent="0.2">
      <c r="A3504" s="2">
        <v>1</v>
      </c>
      <c r="B3504" s="6" t="s">
        <v>16</v>
      </c>
      <c r="C3504" s="6">
        <v>0</v>
      </c>
      <c r="D3504" s="5" t="s">
        <v>274</v>
      </c>
      <c r="E3504" s="5" t="str">
        <f t="shared" si="768"/>
        <v/>
      </c>
      <c r="F3504" s="5" t="str">
        <f t="shared" si="767"/>
        <v/>
      </c>
      <c r="G3504" s="7">
        <v>49.624000000000002</v>
      </c>
      <c r="H3504" s="7">
        <v>52.304000000000002</v>
      </c>
      <c r="I3504" s="7">
        <v>59.701000000000001</v>
      </c>
      <c r="J3504" s="7">
        <v>91.108999999999995</v>
      </c>
      <c r="K3504" s="7">
        <v>120.306</v>
      </c>
      <c r="L3504" s="7">
        <v>114.143</v>
      </c>
      <c r="M3504" s="7">
        <v>93.58</v>
      </c>
      <c r="N3504" s="7">
        <v>55.868000000000002</v>
      </c>
      <c r="O3504" s="7"/>
    </row>
    <row r="3505" spans="1:15" x14ac:dyDescent="0.2">
      <c r="A3505" s="2">
        <v>1</v>
      </c>
      <c r="B3505" s="6" t="s">
        <v>17</v>
      </c>
      <c r="C3505" s="6">
        <v>0</v>
      </c>
      <c r="D3505" s="5" t="s">
        <v>274</v>
      </c>
      <c r="E3505" s="5" t="str">
        <f t="shared" si="768"/>
        <v/>
      </c>
      <c r="F3505" s="5" t="str">
        <f t="shared" si="767"/>
        <v/>
      </c>
      <c r="G3505" s="7">
        <v>49.281999999999996</v>
      </c>
      <c r="H3505" s="7">
        <v>51.465000000000003</v>
      </c>
      <c r="I3505" s="7">
        <v>56.795000000000002</v>
      </c>
      <c r="J3505" s="7">
        <v>94.242000000000004</v>
      </c>
      <c r="K3505" s="7">
        <v>115.246</v>
      </c>
      <c r="L3505" s="7">
        <v>110.35599999999999</v>
      </c>
      <c r="M3505" s="7">
        <v>99.305000000000007</v>
      </c>
      <c r="N3505" s="7">
        <v>56.401000000000003</v>
      </c>
      <c r="O3505" s="7"/>
    </row>
    <row r="3506" spans="1:15" x14ac:dyDescent="0.2">
      <c r="A3506" s="2">
        <v>1</v>
      </c>
      <c r="B3506" s="6" t="s">
        <v>18</v>
      </c>
      <c r="C3506" s="6">
        <v>0</v>
      </c>
      <c r="D3506" s="5" t="s">
        <v>274</v>
      </c>
      <c r="E3506" s="5" t="str">
        <f t="shared" si="768"/>
        <v/>
      </c>
      <c r="F3506" s="5" t="str">
        <f t="shared" si="767"/>
        <v/>
      </c>
      <c r="G3506" s="7">
        <v>50.136000000000003</v>
      </c>
      <c r="H3506" s="7">
        <v>51.954000000000001</v>
      </c>
      <c r="I3506" s="7">
        <v>54.5</v>
      </c>
      <c r="J3506" s="7">
        <v>95.766999999999996</v>
      </c>
      <c r="K3506" s="7">
        <v>108.70399999999999</v>
      </c>
      <c r="L3506" s="7">
        <v>104.9</v>
      </c>
      <c r="M3506" s="7">
        <v>101.566</v>
      </c>
      <c r="N3506" s="7">
        <v>55.353000000000002</v>
      </c>
      <c r="O3506" s="7"/>
    </row>
    <row r="3507" spans="1:15" x14ac:dyDescent="0.2">
      <c r="A3507" s="2">
        <v>1</v>
      </c>
      <c r="B3507" s="6" t="s">
        <v>19</v>
      </c>
      <c r="C3507" s="6">
        <v>0</v>
      </c>
      <c r="D3507" s="5" t="s">
        <v>274</v>
      </c>
      <c r="E3507" s="5" t="str">
        <f t="shared" si="768"/>
        <v/>
      </c>
      <c r="F3507" s="5" t="str">
        <f t="shared" si="767"/>
        <v/>
      </c>
      <c r="G3507" s="7">
        <v>52.29</v>
      </c>
      <c r="H3507" s="7">
        <v>54.222000000000001</v>
      </c>
      <c r="I3507" s="7">
        <v>56.637</v>
      </c>
      <c r="J3507" s="7">
        <v>96.388000000000005</v>
      </c>
      <c r="K3507" s="7">
        <v>108.31399999999999</v>
      </c>
      <c r="L3507" s="7">
        <v>104.45399999999999</v>
      </c>
      <c r="M3507" s="7">
        <v>103.643</v>
      </c>
      <c r="N3507" s="7">
        <v>58.7</v>
      </c>
      <c r="O3507" s="7"/>
    </row>
    <row r="3508" spans="1:15" x14ac:dyDescent="0.2">
      <c r="A3508" s="2">
        <v>1</v>
      </c>
      <c r="B3508" s="6" t="s">
        <v>20</v>
      </c>
      <c r="C3508" s="6">
        <v>0</v>
      </c>
      <c r="D3508" s="5" t="s">
        <v>274</v>
      </c>
      <c r="E3508" s="5" t="str">
        <f t="shared" si="768"/>
        <v/>
      </c>
      <c r="F3508" s="5" t="str">
        <f t="shared" si="767"/>
        <v/>
      </c>
      <c r="G3508" s="7">
        <v>53.491999999999997</v>
      </c>
      <c r="H3508" s="7">
        <v>56.454000000000001</v>
      </c>
      <c r="I3508" s="7">
        <v>59.533999999999999</v>
      </c>
      <c r="J3508" s="7">
        <v>97.192999999999998</v>
      </c>
      <c r="K3508" s="7">
        <v>111.295</v>
      </c>
      <c r="L3508" s="7">
        <v>105.45699999999999</v>
      </c>
      <c r="M3508" s="7">
        <v>101.786</v>
      </c>
      <c r="N3508" s="7">
        <v>60.597000000000001</v>
      </c>
      <c r="O3508" s="7"/>
    </row>
    <row r="3509" spans="1:15" x14ac:dyDescent="0.2">
      <c r="A3509" s="2">
        <v>1</v>
      </c>
      <c r="B3509" s="6" t="s">
        <v>21</v>
      </c>
      <c r="C3509" s="6">
        <v>0</v>
      </c>
      <c r="D3509" s="5" t="s">
        <v>274</v>
      </c>
      <c r="E3509" s="5" t="str">
        <f t="shared" si="768"/>
        <v/>
      </c>
      <c r="F3509" s="5" t="str">
        <f t="shared" si="767"/>
        <v/>
      </c>
      <c r="G3509" s="7">
        <v>55.124000000000002</v>
      </c>
      <c r="H3509" s="7">
        <v>59.326000000000001</v>
      </c>
      <c r="I3509" s="7">
        <v>65.204999999999998</v>
      </c>
      <c r="J3509" s="7">
        <v>98.375</v>
      </c>
      <c r="K3509" s="7">
        <v>118.289</v>
      </c>
      <c r="L3509" s="7">
        <v>109.911</v>
      </c>
      <c r="M3509" s="7">
        <v>98.087999999999994</v>
      </c>
      <c r="N3509" s="7">
        <v>63.957999999999998</v>
      </c>
      <c r="O3509" s="7"/>
    </row>
    <row r="3510" spans="1:15" x14ac:dyDescent="0.2">
      <c r="A3510" s="2">
        <v>1</v>
      </c>
      <c r="B3510" s="6" t="s">
        <v>22</v>
      </c>
      <c r="C3510" s="6">
        <v>0</v>
      </c>
      <c r="D3510" s="5" t="s">
        <v>274</v>
      </c>
      <c r="E3510" s="5" t="str">
        <f t="shared" si="768"/>
        <v/>
      </c>
      <c r="F3510" s="5" t="str">
        <f t="shared" si="767"/>
        <v/>
      </c>
      <c r="G3510" s="7">
        <v>56.365000000000002</v>
      </c>
      <c r="H3510" s="7">
        <v>60.96</v>
      </c>
      <c r="I3510" s="7">
        <v>69.784999999999997</v>
      </c>
      <c r="J3510" s="7">
        <v>100.52800000000001</v>
      </c>
      <c r="K3510" s="7">
        <v>123.809</v>
      </c>
      <c r="L3510" s="7">
        <v>114.477</v>
      </c>
      <c r="M3510" s="7">
        <v>97.932000000000002</v>
      </c>
      <c r="N3510" s="7">
        <v>68.340999999999994</v>
      </c>
      <c r="O3510" s="7"/>
    </row>
    <row r="3511" spans="1:15" x14ac:dyDescent="0.2">
      <c r="A3511" s="2">
        <v>1</v>
      </c>
      <c r="B3511" s="6" t="s">
        <v>23</v>
      </c>
      <c r="C3511" s="6">
        <v>0</v>
      </c>
      <c r="D3511" s="5" t="s">
        <v>274</v>
      </c>
      <c r="E3511" s="5" t="str">
        <f t="shared" si="768"/>
        <v/>
      </c>
      <c r="F3511" s="5" t="str">
        <f t="shared" si="767"/>
        <v/>
      </c>
      <c r="G3511" s="7">
        <v>56.706000000000003</v>
      </c>
      <c r="H3511" s="7">
        <v>61.478000000000002</v>
      </c>
      <c r="I3511" s="7">
        <v>70.924999999999997</v>
      </c>
      <c r="J3511" s="7">
        <v>101.745</v>
      </c>
      <c r="K3511" s="7">
        <v>125.07599999999999</v>
      </c>
      <c r="L3511" s="7">
        <v>115.367</v>
      </c>
      <c r="M3511" s="7">
        <v>101.46</v>
      </c>
      <c r="N3511" s="7">
        <v>71.959999999999994</v>
      </c>
      <c r="O3511" s="7"/>
    </row>
    <row r="3512" spans="1:15" x14ac:dyDescent="0.2">
      <c r="A3512" s="2">
        <v>1</v>
      </c>
      <c r="B3512" s="6" t="s">
        <v>24</v>
      </c>
      <c r="C3512" s="6">
        <v>0</v>
      </c>
      <c r="D3512" s="5" t="s">
        <v>274</v>
      </c>
      <c r="E3512" s="5" t="str">
        <f t="shared" si="768"/>
        <v/>
      </c>
      <c r="F3512" s="5" t="str">
        <f t="shared" si="767"/>
        <v/>
      </c>
      <c r="G3512" s="7">
        <v>77.807000000000002</v>
      </c>
      <c r="H3512" s="7">
        <v>85.527000000000001</v>
      </c>
      <c r="I3512" s="7">
        <v>101.718</v>
      </c>
      <c r="J3512" s="7">
        <v>99.498000000000005</v>
      </c>
      <c r="K3512" s="7">
        <v>130.732</v>
      </c>
      <c r="L3512" s="7">
        <v>118.931</v>
      </c>
      <c r="M3512" s="7">
        <v>99.742999999999995</v>
      </c>
      <c r="N3512" s="7">
        <v>101.45699999999999</v>
      </c>
      <c r="O3512" s="7"/>
    </row>
    <row r="3513" spans="1:15" x14ac:dyDescent="0.2">
      <c r="A3513" s="2">
        <v>1</v>
      </c>
      <c r="B3513" s="6" t="s">
        <v>25</v>
      </c>
      <c r="C3513" s="6">
        <v>0</v>
      </c>
      <c r="D3513" s="5" t="s">
        <v>274</v>
      </c>
      <c r="E3513" s="5" t="str">
        <f t="shared" si="768"/>
        <v/>
      </c>
      <c r="F3513" s="5" t="str">
        <f t="shared" si="767"/>
        <v/>
      </c>
      <c r="G3513" s="7">
        <v>80.510000000000005</v>
      </c>
      <c r="H3513" s="7">
        <v>87.284000000000006</v>
      </c>
      <c r="I3513" s="7">
        <v>107.015</v>
      </c>
      <c r="J3513" s="7">
        <v>99.596999999999994</v>
      </c>
      <c r="K3513" s="7">
        <v>132.92099999999999</v>
      </c>
      <c r="L3513" s="7">
        <v>122.60599999999999</v>
      </c>
      <c r="M3513" s="7">
        <v>98.242999999999995</v>
      </c>
      <c r="N3513" s="7">
        <v>105.13500000000001</v>
      </c>
      <c r="O3513" s="7"/>
    </row>
    <row r="3514" spans="1:15" x14ac:dyDescent="0.2">
      <c r="A3514" s="2">
        <v>1</v>
      </c>
      <c r="B3514" s="6" t="s">
        <v>26</v>
      </c>
      <c r="C3514" s="6">
        <v>0</v>
      </c>
      <c r="D3514" s="5" t="s">
        <v>274</v>
      </c>
      <c r="E3514" s="5" t="str">
        <f t="shared" si="768"/>
        <v/>
      </c>
      <c r="F3514" s="5" t="str">
        <f t="shared" si="767"/>
        <v/>
      </c>
      <c r="G3514" s="7">
        <v>79.054000000000002</v>
      </c>
      <c r="H3514" s="7">
        <v>83.915000000000006</v>
      </c>
      <c r="I3514" s="7">
        <v>102.417</v>
      </c>
      <c r="J3514" s="7">
        <v>100.346</v>
      </c>
      <c r="K3514" s="7">
        <v>129.553</v>
      </c>
      <c r="L3514" s="7">
        <v>122.04900000000001</v>
      </c>
      <c r="M3514" s="7">
        <v>102.239</v>
      </c>
      <c r="N3514" s="7">
        <v>104.71</v>
      </c>
      <c r="O3514" s="7"/>
    </row>
    <row r="3515" spans="1:15" x14ac:dyDescent="0.2">
      <c r="A3515" s="2">
        <v>1</v>
      </c>
      <c r="B3515" s="6" t="s">
        <v>27</v>
      </c>
      <c r="C3515" s="6">
        <v>0</v>
      </c>
      <c r="D3515" s="5" t="s">
        <v>274</v>
      </c>
      <c r="E3515" s="5" t="str">
        <f t="shared" si="768"/>
        <v/>
      </c>
      <c r="F3515" s="5" t="str">
        <f t="shared" si="767"/>
        <v/>
      </c>
      <c r="G3515" s="7">
        <v>82.748999999999995</v>
      </c>
      <c r="H3515" s="7">
        <v>85.569000000000003</v>
      </c>
      <c r="I3515" s="7">
        <v>104.05500000000001</v>
      </c>
      <c r="J3515" s="7">
        <v>101.324</v>
      </c>
      <c r="K3515" s="7">
        <v>125.747</v>
      </c>
      <c r="L3515" s="7">
        <v>121.604</v>
      </c>
      <c r="M3515" s="7">
        <v>103.098</v>
      </c>
      <c r="N3515" s="7">
        <v>107.27800000000001</v>
      </c>
      <c r="O3515" s="7"/>
    </row>
    <row r="3516" spans="1:15" x14ac:dyDescent="0.2">
      <c r="A3516" s="2">
        <v>1</v>
      </c>
      <c r="B3516" s="6" t="s">
        <v>28</v>
      </c>
      <c r="C3516" s="6">
        <v>0</v>
      </c>
      <c r="D3516" s="5" t="s">
        <v>274</v>
      </c>
      <c r="E3516" s="5" t="str">
        <f t="shared" si="768"/>
        <v/>
      </c>
      <c r="F3516" s="5" t="str">
        <f t="shared" si="767"/>
        <v/>
      </c>
      <c r="G3516" s="7">
        <v>85.478999999999999</v>
      </c>
      <c r="H3516" s="7">
        <v>84.524000000000001</v>
      </c>
      <c r="I3516" s="7">
        <v>93.748000000000005</v>
      </c>
      <c r="J3516" s="7">
        <v>101.151</v>
      </c>
      <c r="K3516" s="7">
        <v>109.67400000000001</v>
      </c>
      <c r="L3516" s="7">
        <v>110.913</v>
      </c>
      <c r="M3516" s="7">
        <v>106.648</v>
      </c>
      <c r="N3516" s="7">
        <v>99.980999999999995</v>
      </c>
      <c r="O3516" s="7"/>
    </row>
    <row r="3517" spans="1:15" x14ac:dyDescent="0.2">
      <c r="A3517" s="2">
        <v>1</v>
      </c>
      <c r="B3517" s="6" t="s">
        <v>29</v>
      </c>
      <c r="C3517" s="6">
        <v>0</v>
      </c>
      <c r="D3517" s="5" t="s">
        <v>274</v>
      </c>
      <c r="E3517" s="5" t="str">
        <f t="shared" si="768"/>
        <v/>
      </c>
      <c r="F3517" s="5" t="str">
        <f t="shared" si="767"/>
        <v/>
      </c>
      <c r="G3517" s="7">
        <v>100</v>
      </c>
      <c r="H3517" s="7">
        <v>100</v>
      </c>
      <c r="I3517" s="7">
        <v>100</v>
      </c>
      <c r="J3517" s="7">
        <v>100</v>
      </c>
      <c r="K3517" s="7">
        <v>100</v>
      </c>
      <c r="L3517" s="7">
        <v>100</v>
      </c>
      <c r="M3517" s="7">
        <v>100</v>
      </c>
      <c r="N3517" s="7">
        <v>100</v>
      </c>
      <c r="O3517" s="7"/>
    </row>
    <row r="3518" spans="1:15" x14ac:dyDescent="0.2">
      <c r="A3518" s="2">
        <v>1</v>
      </c>
      <c r="B3518" s="6" t="s">
        <v>30</v>
      </c>
      <c r="C3518" s="6">
        <v>0</v>
      </c>
      <c r="D3518" s="5" t="s">
        <v>274</v>
      </c>
      <c r="E3518" s="5" t="str">
        <f t="shared" si="768"/>
        <v/>
      </c>
      <c r="F3518" s="5" t="str">
        <f t="shared" si="767"/>
        <v/>
      </c>
      <c r="G3518" s="7">
        <v>99.376000000000005</v>
      </c>
      <c r="H3518" s="7">
        <v>100.875</v>
      </c>
      <c r="I3518" s="7">
        <v>97.393000000000001</v>
      </c>
      <c r="J3518" s="7">
        <v>100.19</v>
      </c>
      <c r="K3518" s="7">
        <v>98.004000000000005</v>
      </c>
      <c r="L3518" s="7">
        <v>96.548000000000002</v>
      </c>
      <c r="M3518" s="7">
        <v>102.10299999999999</v>
      </c>
      <c r="N3518" s="7">
        <v>99.441000000000003</v>
      </c>
      <c r="O3518" s="7"/>
    </row>
    <row r="3519" spans="1:15" x14ac:dyDescent="0.2">
      <c r="A3519" s="2">
        <v>1</v>
      </c>
      <c r="B3519" s="6" t="s">
        <v>31</v>
      </c>
      <c r="C3519" s="6">
        <v>0</v>
      </c>
      <c r="D3519" s="5" t="s">
        <v>274</v>
      </c>
      <c r="E3519" s="5" t="str">
        <f t="shared" si="768"/>
        <v/>
      </c>
      <c r="F3519" s="5" t="str">
        <f t="shared" si="767"/>
        <v/>
      </c>
      <c r="G3519" s="7">
        <v>103.399</v>
      </c>
      <c r="H3519" s="7">
        <v>105.642</v>
      </c>
      <c r="I3519" s="7">
        <v>101.877</v>
      </c>
      <c r="J3519" s="7">
        <v>103.057</v>
      </c>
      <c r="K3519" s="7">
        <v>98.528000000000006</v>
      </c>
      <c r="L3519" s="7">
        <v>96.436999999999998</v>
      </c>
      <c r="M3519" s="7">
        <v>98.522999999999996</v>
      </c>
      <c r="N3519" s="7">
        <v>100.372</v>
      </c>
      <c r="O3519" s="7"/>
    </row>
    <row r="3520" spans="1:15" x14ac:dyDescent="0.2">
      <c r="A3520" s="2">
        <v>1</v>
      </c>
      <c r="B3520" s="6" t="s">
        <v>32</v>
      </c>
      <c r="C3520" s="6">
        <v>0</v>
      </c>
      <c r="D3520" s="5" t="s">
        <v>274</v>
      </c>
      <c r="E3520" s="5" t="str">
        <f t="shared" si="768"/>
        <v/>
      </c>
      <c r="F3520" s="5" t="str">
        <f t="shared" si="767"/>
        <v/>
      </c>
      <c r="G3520" s="7">
        <v>105.687</v>
      </c>
      <c r="H3520" s="7">
        <v>108.51</v>
      </c>
      <c r="I3520" s="7">
        <v>105.852</v>
      </c>
      <c r="J3520" s="7">
        <v>109.578</v>
      </c>
      <c r="K3520" s="7">
        <v>100.15600000000001</v>
      </c>
      <c r="L3520" s="7">
        <v>97.55</v>
      </c>
      <c r="M3520" s="7">
        <v>100.23099999999999</v>
      </c>
      <c r="N3520" s="7">
        <v>106.09699999999999</v>
      </c>
      <c r="O3520" s="7"/>
    </row>
    <row r="3521" spans="1:15" x14ac:dyDescent="0.2">
      <c r="A3521" s="2">
        <v>1</v>
      </c>
      <c r="B3521" s="6" t="s">
        <v>33</v>
      </c>
      <c r="C3521" s="6">
        <v>0</v>
      </c>
      <c r="D3521" s="5" t="s">
        <v>274</v>
      </c>
      <c r="E3521" s="5" t="str">
        <f t="shared" si="768"/>
        <v/>
      </c>
      <c r="F3521" s="5" t="str">
        <f t="shared" si="767"/>
        <v/>
      </c>
      <c r="G3521" s="7">
        <v>105.012</v>
      </c>
      <c r="H3521" s="7">
        <v>111.14700000000001</v>
      </c>
      <c r="I3521" s="7">
        <v>107.682</v>
      </c>
      <c r="J3521" s="7">
        <v>115.629</v>
      </c>
      <c r="K3521" s="7">
        <v>102.54300000000001</v>
      </c>
      <c r="L3521" s="7">
        <v>96.882000000000005</v>
      </c>
      <c r="M3521" s="7">
        <v>105.172</v>
      </c>
      <c r="N3521" s="7">
        <v>113.251</v>
      </c>
      <c r="O3521" s="7"/>
    </row>
    <row r="3522" spans="1:15" x14ac:dyDescent="0.2">
      <c r="A3522" s="2">
        <v>1</v>
      </c>
      <c r="B3522" s="6" t="s">
        <v>34</v>
      </c>
      <c r="C3522" s="6">
        <v>0</v>
      </c>
      <c r="D3522" s="5" t="s">
        <v>274</v>
      </c>
      <c r="E3522" s="5" t="str">
        <f t="shared" si="768"/>
        <v/>
      </c>
      <c r="F3522" s="5" t="str">
        <f t="shared" si="767"/>
        <v/>
      </c>
      <c r="G3522" s="7">
        <v>119.295</v>
      </c>
      <c r="H3522" s="7">
        <v>125.43300000000001</v>
      </c>
      <c r="I3522" s="7">
        <v>120.964</v>
      </c>
      <c r="J3522" s="7">
        <v>124.151</v>
      </c>
      <c r="K3522" s="7">
        <v>101.399</v>
      </c>
      <c r="L3522" s="7">
        <v>96.436999999999998</v>
      </c>
      <c r="M3522" s="7">
        <v>115.16200000000001</v>
      </c>
      <c r="N3522" s="7">
        <v>139.304</v>
      </c>
      <c r="O3522" s="7"/>
    </row>
    <row r="3523" spans="1:15" x14ac:dyDescent="0.2">
      <c r="A3523" s="2">
        <v>1</v>
      </c>
      <c r="B3523" s="6" t="s">
        <v>35</v>
      </c>
      <c r="C3523" s="6">
        <v>0</v>
      </c>
      <c r="D3523" s="5" t="s">
        <v>274</v>
      </c>
      <c r="E3523" s="5" t="str">
        <f t="shared" si="768"/>
        <v/>
      </c>
      <c r="F3523" s="5" t="str">
        <f t="shared" si="767"/>
        <v/>
      </c>
      <c r="G3523" s="7">
        <v>126.114</v>
      </c>
      <c r="H3523" s="7">
        <v>127.76900000000001</v>
      </c>
      <c r="I3523" s="7">
        <v>119.374</v>
      </c>
      <c r="J3523" s="7">
        <v>130.59200000000001</v>
      </c>
      <c r="K3523" s="7">
        <v>94.656000000000006</v>
      </c>
      <c r="L3523" s="7">
        <v>93.43</v>
      </c>
      <c r="M3523" s="7">
        <v>117.598</v>
      </c>
      <c r="N3523" s="7">
        <v>140.38200000000001</v>
      </c>
      <c r="O3523" s="7"/>
    </row>
    <row r="3524" spans="1:15" x14ac:dyDescent="0.2">
      <c r="A3524" s="2">
        <v>1</v>
      </c>
      <c r="B3524" s="6" t="s">
        <v>36</v>
      </c>
      <c r="C3524" s="6">
        <v>0</v>
      </c>
      <c r="D3524" s="5" t="s">
        <v>274</v>
      </c>
      <c r="E3524" s="5" t="str">
        <f t="shared" si="768"/>
        <v/>
      </c>
      <c r="F3524" s="5" t="str">
        <f t="shared" si="767"/>
        <v/>
      </c>
      <c r="G3524" s="7">
        <v>114.86</v>
      </c>
      <c r="H3524" s="7">
        <v>112.614</v>
      </c>
      <c r="I3524" s="7">
        <v>87.408000000000001</v>
      </c>
      <c r="J3524" s="7">
        <v>129.369</v>
      </c>
      <c r="K3524" s="7">
        <v>76.099000000000004</v>
      </c>
      <c r="L3524" s="7">
        <v>77.617000000000004</v>
      </c>
      <c r="M3524" s="7">
        <v>127.542</v>
      </c>
      <c r="N3524" s="7">
        <v>111.48099999999999</v>
      </c>
      <c r="O3524" s="7"/>
    </row>
    <row r="3525" spans="1:15" x14ac:dyDescent="0.2">
      <c r="A3525" s="2">
        <v>1</v>
      </c>
      <c r="B3525" s="6" t="s">
        <v>37</v>
      </c>
      <c r="C3525" s="6">
        <v>0</v>
      </c>
      <c r="D3525" s="5" t="s">
        <v>274</v>
      </c>
      <c r="E3525" s="5" t="str">
        <f t="shared" si="768"/>
        <v/>
      </c>
      <c r="F3525" s="5" t="str">
        <f t="shared" si="767"/>
        <v/>
      </c>
      <c r="G3525" s="7">
        <v>125.126</v>
      </c>
      <c r="H3525" s="7">
        <v>129.089</v>
      </c>
      <c r="I3525" s="7">
        <v>103.07</v>
      </c>
      <c r="J3525" s="7">
        <v>129.834</v>
      </c>
      <c r="K3525" s="7">
        <v>82.373000000000005</v>
      </c>
      <c r="L3525" s="7">
        <v>79.843999999999994</v>
      </c>
      <c r="M3525" s="7">
        <v>115.43899999999999</v>
      </c>
      <c r="N3525" s="7">
        <v>118.983</v>
      </c>
      <c r="O3525" s="7"/>
    </row>
    <row r="3526" spans="1:15" x14ac:dyDescent="0.2">
      <c r="A3526" s="2">
        <v>1</v>
      </c>
      <c r="B3526" s="6" t="s">
        <v>63</v>
      </c>
      <c r="C3526" s="6">
        <v>0</v>
      </c>
      <c r="D3526" s="5" t="s">
        <v>274</v>
      </c>
      <c r="E3526" s="5" t="str">
        <f t="shared" si="768"/>
        <v/>
      </c>
      <c r="F3526" s="5" t="str">
        <f t="shared" si="767"/>
        <v/>
      </c>
      <c r="G3526" s="7">
        <v>131.59399999999999</v>
      </c>
      <c r="H3526" s="7">
        <v>137.11099999999999</v>
      </c>
      <c r="I3526" s="7">
        <v>116.04</v>
      </c>
      <c r="J3526" s="7">
        <v>132.88399999999999</v>
      </c>
      <c r="K3526" s="7">
        <v>88.180999999999997</v>
      </c>
      <c r="L3526" s="7">
        <v>84.632999999999996</v>
      </c>
      <c r="M3526" s="7">
        <v>114.246</v>
      </c>
      <c r="N3526" s="7">
        <v>132.572</v>
      </c>
      <c r="O3526" s="7"/>
    </row>
    <row r="3527" spans="1:15" x14ac:dyDescent="0.2">
      <c r="A3527" s="2">
        <v>0</v>
      </c>
      <c r="B3527" s="5" t="s">
        <v>275</v>
      </c>
      <c r="C3527" s="6" t="s">
        <v>0</v>
      </c>
      <c r="E3527" s="5" t="str">
        <f t="shared" si="768"/>
        <v/>
      </c>
      <c r="F3527" s="5" t="str">
        <f t="shared" si="767"/>
        <v/>
      </c>
    </row>
    <row r="3528" spans="1:15" x14ac:dyDescent="0.2">
      <c r="A3528" s="2">
        <v>1</v>
      </c>
      <c r="B3528" s="6" t="s">
        <v>13</v>
      </c>
      <c r="C3528" s="6">
        <v>0</v>
      </c>
      <c r="D3528" s="5" t="s">
        <v>276</v>
      </c>
      <c r="E3528" s="5" t="str">
        <f t="shared" si="768"/>
        <v/>
      </c>
      <c r="F3528" s="5" t="str">
        <f t="shared" ref="F3528:F3591" si="769">IF(LEN(E3528)=0,"",E3528&amp;B3528)</f>
        <v/>
      </c>
      <c r="G3528" s="7">
        <v>34.200000000000003</v>
      </c>
      <c r="H3528" s="7">
        <v>35.837000000000003</v>
      </c>
      <c r="I3528" s="7">
        <v>37.701999999999998</v>
      </c>
      <c r="J3528" s="7">
        <v>87.257000000000005</v>
      </c>
      <c r="K3528" s="7">
        <v>110.24</v>
      </c>
      <c r="L3528" s="7">
        <v>105.20399999999999</v>
      </c>
      <c r="M3528" s="7">
        <v>91.828000000000003</v>
      </c>
      <c r="N3528" s="7">
        <v>34.621000000000002</v>
      </c>
      <c r="O3528" s="7"/>
    </row>
    <row r="3529" spans="1:15" x14ac:dyDescent="0.2">
      <c r="A3529" s="2">
        <v>1</v>
      </c>
      <c r="B3529" s="6" t="s">
        <v>15</v>
      </c>
      <c r="C3529" s="6">
        <v>0</v>
      </c>
      <c r="D3529" s="5" t="s">
        <v>276</v>
      </c>
      <c r="E3529" s="5" t="str">
        <f t="shared" ref="E3529:E3592" si="770">IF(C3529=0,IF(LEN(D3529)&lt;&gt;3,"",D3529),IF(LEN(D3529)&lt;&gt;4,"",LEFT(D3529,3)))</f>
        <v/>
      </c>
      <c r="F3529" s="5" t="str">
        <f t="shared" si="769"/>
        <v/>
      </c>
      <c r="G3529" s="7">
        <v>34.612000000000002</v>
      </c>
      <c r="H3529" s="7">
        <v>36.6</v>
      </c>
      <c r="I3529" s="7">
        <v>40.905999999999999</v>
      </c>
      <c r="J3529" s="7">
        <v>90.597999999999999</v>
      </c>
      <c r="K3529" s="7">
        <v>118.184</v>
      </c>
      <c r="L3529" s="7">
        <v>111.765</v>
      </c>
      <c r="M3529" s="7">
        <v>91.597999999999999</v>
      </c>
      <c r="N3529" s="7">
        <v>37.469000000000001</v>
      </c>
      <c r="O3529" s="7"/>
    </row>
    <row r="3530" spans="1:15" x14ac:dyDescent="0.2">
      <c r="A3530" s="2">
        <v>1</v>
      </c>
      <c r="B3530" s="6" t="s">
        <v>16</v>
      </c>
      <c r="C3530" s="6">
        <v>0</v>
      </c>
      <c r="D3530" s="5" t="s">
        <v>276</v>
      </c>
      <c r="E3530" s="5" t="str">
        <f t="shared" si="770"/>
        <v/>
      </c>
      <c r="F3530" s="5" t="str">
        <f t="shared" si="769"/>
        <v/>
      </c>
      <c r="G3530" s="7">
        <v>33.918999999999997</v>
      </c>
      <c r="H3530" s="7">
        <v>35.380000000000003</v>
      </c>
      <c r="I3530" s="7">
        <v>38.822000000000003</v>
      </c>
      <c r="J3530" s="7">
        <v>94.957999999999998</v>
      </c>
      <c r="K3530" s="7">
        <v>114.453</v>
      </c>
      <c r="L3530" s="7">
        <v>109.729</v>
      </c>
      <c r="M3530" s="7">
        <v>99.162000000000006</v>
      </c>
      <c r="N3530" s="7">
        <v>38.496000000000002</v>
      </c>
      <c r="O3530" s="7"/>
    </row>
    <row r="3531" spans="1:15" x14ac:dyDescent="0.2">
      <c r="A3531" s="2">
        <v>1</v>
      </c>
      <c r="B3531" s="6" t="s">
        <v>17</v>
      </c>
      <c r="C3531" s="6">
        <v>0</v>
      </c>
      <c r="D3531" s="5" t="s">
        <v>276</v>
      </c>
      <c r="E3531" s="5" t="str">
        <f t="shared" si="770"/>
        <v/>
      </c>
      <c r="F3531" s="5" t="str">
        <f t="shared" si="769"/>
        <v/>
      </c>
      <c r="G3531" s="7">
        <v>33.679000000000002</v>
      </c>
      <c r="H3531" s="7">
        <v>34.673999999999999</v>
      </c>
      <c r="I3531" s="7">
        <v>36.636000000000003</v>
      </c>
      <c r="J3531" s="7">
        <v>97.328999999999994</v>
      </c>
      <c r="K3531" s="7">
        <v>108.78</v>
      </c>
      <c r="L3531" s="7">
        <v>105.65600000000001</v>
      </c>
      <c r="M3531" s="7">
        <v>104.21299999999999</v>
      </c>
      <c r="N3531" s="7">
        <v>38.179000000000002</v>
      </c>
      <c r="O3531" s="7"/>
    </row>
    <row r="3532" spans="1:15" x14ac:dyDescent="0.2">
      <c r="A3532" s="2">
        <v>1</v>
      </c>
      <c r="B3532" s="6" t="s">
        <v>18</v>
      </c>
      <c r="C3532" s="6">
        <v>0</v>
      </c>
      <c r="D3532" s="5" t="s">
        <v>276</v>
      </c>
      <c r="E3532" s="5" t="str">
        <f t="shared" si="770"/>
        <v/>
      </c>
      <c r="F3532" s="5" t="str">
        <f t="shared" si="769"/>
        <v/>
      </c>
      <c r="G3532" s="7">
        <v>33.808999999999997</v>
      </c>
      <c r="H3532" s="7">
        <v>35.097000000000001</v>
      </c>
      <c r="I3532" s="7">
        <v>35.335999999999999</v>
      </c>
      <c r="J3532" s="7">
        <v>98.965999999999994</v>
      </c>
      <c r="K3532" s="7">
        <v>104.514</v>
      </c>
      <c r="L3532" s="7">
        <v>100.679</v>
      </c>
      <c r="M3532" s="7">
        <v>108.227</v>
      </c>
      <c r="N3532" s="7">
        <v>38.241999999999997</v>
      </c>
      <c r="O3532" s="7"/>
    </row>
    <row r="3533" spans="1:15" x14ac:dyDescent="0.2">
      <c r="A3533" s="2">
        <v>1</v>
      </c>
      <c r="B3533" s="6" t="s">
        <v>19</v>
      </c>
      <c r="C3533" s="6">
        <v>0</v>
      </c>
      <c r="D3533" s="5" t="s">
        <v>276</v>
      </c>
      <c r="E3533" s="5" t="str">
        <f t="shared" si="770"/>
        <v/>
      </c>
      <c r="F3533" s="5" t="str">
        <f t="shared" si="769"/>
        <v/>
      </c>
      <c r="G3533" s="7">
        <v>41.093000000000004</v>
      </c>
      <c r="H3533" s="7">
        <v>43.131999999999998</v>
      </c>
      <c r="I3533" s="7">
        <v>44.302999999999997</v>
      </c>
      <c r="J3533" s="7">
        <v>99.555999999999997</v>
      </c>
      <c r="K3533" s="7">
        <v>107.813</v>
      </c>
      <c r="L3533" s="7">
        <v>102.715</v>
      </c>
      <c r="M3533" s="7">
        <v>106.943</v>
      </c>
      <c r="N3533" s="7">
        <v>47.378999999999998</v>
      </c>
      <c r="O3533" s="7"/>
    </row>
    <row r="3534" spans="1:15" x14ac:dyDescent="0.2">
      <c r="A3534" s="2">
        <v>1</v>
      </c>
      <c r="B3534" s="6" t="s">
        <v>20</v>
      </c>
      <c r="C3534" s="6">
        <v>0</v>
      </c>
      <c r="D3534" s="5" t="s">
        <v>276</v>
      </c>
      <c r="E3534" s="5" t="str">
        <f t="shared" si="770"/>
        <v/>
      </c>
      <c r="F3534" s="5" t="str">
        <f t="shared" si="769"/>
        <v/>
      </c>
      <c r="G3534" s="7">
        <v>42.924999999999997</v>
      </c>
      <c r="H3534" s="7">
        <v>45.71</v>
      </c>
      <c r="I3534" s="7">
        <v>47.984999999999999</v>
      </c>
      <c r="J3534" s="7">
        <v>100.197</v>
      </c>
      <c r="K3534" s="7">
        <v>111.786</v>
      </c>
      <c r="L3534" s="7">
        <v>104.977</v>
      </c>
      <c r="M3534" s="7">
        <v>104.316</v>
      </c>
      <c r="N3534" s="7">
        <v>50.055999999999997</v>
      </c>
      <c r="O3534" s="7"/>
    </row>
    <row r="3535" spans="1:15" x14ac:dyDescent="0.2">
      <c r="A3535" s="2">
        <v>1</v>
      </c>
      <c r="B3535" s="6" t="s">
        <v>21</v>
      </c>
      <c r="C3535" s="6">
        <v>0</v>
      </c>
      <c r="D3535" s="5" t="s">
        <v>276</v>
      </c>
      <c r="E3535" s="5" t="str">
        <f t="shared" si="770"/>
        <v/>
      </c>
      <c r="F3535" s="5" t="str">
        <f t="shared" si="769"/>
        <v/>
      </c>
      <c r="G3535" s="7">
        <v>44.067</v>
      </c>
      <c r="H3535" s="7">
        <v>47.938000000000002</v>
      </c>
      <c r="I3535" s="7">
        <v>53.47</v>
      </c>
      <c r="J3535" s="7">
        <v>101.339</v>
      </c>
      <c r="K3535" s="7">
        <v>121.33799999999999</v>
      </c>
      <c r="L3535" s="7">
        <v>111.538</v>
      </c>
      <c r="M3535" s="7">
        <v>100.315</v>
      </c>
      <c r="N3535" s="7">
        <v>53.637999999999998</v>
      </c>
      <c r="O3535" s="7"/>
    </row>
    <row r="3536" spans="1:15" x14ac:dyDescent="0.2">
      <c r="A3536" s="2">
        <v>1</v>
      </c>
      <c r="B3536" s="6" t="s">
        <v>22</v>
      </c>
      <c r="C3536" s="6">
        <v>0</v>
      </c>
      <c r="D3536" s="5" t="s">
        <v>276</v>
      </c>
      <c r="E3536" s="5" t="str">
        <f t="shared" si="770"/>
        <v/>
      </c>
      <c r="F3536" s="5" t="str">
        <f t="shared" si="769"/>
        <v/>
      </c>
      <c r="G3536" s="7">
        <v>44.097999999999999</v>
      </c>
      <c r="H3536" s="7">
        <v>48.005000000000003</v>
      </c>
      <c r="I3536" s="7">
        <v>56.585000000000001</v>
      </c>
      <c r="J3536" s="7">
        <v>103.965</v>
      </c>
      <c r="K3536" s="7">
        <v>128.31700000000001</v>
      </c>
      <c r="L3536" s="7">
        <v>117.873</v>
      </c>
      <c r="M3536" s="7">
        <v>100.61499999999999</v>
      </c>
      <c r="N3536" s="7">
        <v>56.933</v>
      </c>
      <c r="O3536" s="7"/>
    </row>
    <row r="3537" spans="1:15" x14ac:dyDescent="0.2">
      <c r="A3537" s="2">
        <v>1</v>
      </c>
      <c r="B3537" s="6" t="s">
        <v>23</v>
      </c>
      <c r="C3537" s="6">
        <v>0</v>
      </c>
      <c r="D3537" s="5" t="s">
        <v>276</v>
      </c>
      <c r="E3537" s="5" t="str">
        <f t="shared" si="770"/>
        <v/>
      </c>
      <c r="F3537" s="5" t="str">
        <f t="shared" si="769"/>
        <v/>
      </c>
      <c r="G3537" s="7">
        <v>44.893000000000001</v>
      </c>
      <c r="H3537" s="7">
        <v>48.457000000000001</v>
      </c>
      <c r="I3537" s="7">
        <v>57.776000000000003</v>
      </c>
      <c r="J3537" s="7">
        <v>105.37</v>
      </c>
      <c r="K3537" s="7">
        <v>128.696</v>
      </c>
      <c r="L3537" s="7">
        <v>119.23099999999999</v>
      </c>
      <c r="M3537" s="7">
        <v>106.67100000000001</v>
      </c>
      <c r="N3537" s="7">
        <v>61.63</v>
      </c>
      <c r="O3537" s="7"/>
    </row>
    <row r="3538" spans="1:15" x14ac:dyDescent="0.2">
      <c r="A3538" s="2">
        <v>1</v>
      </c>
      <c r="B3538" s="6" t="s">
        <v>24</v>
      </c>
      <c r="C3538" s="6">
        <v>0</v>
      </c>
      <c r="D3538" s="5" t="s">
        <v>276</v>
      </c>
      <c r="E3538" s="5" t="str">
        <f t="shared" si="770"/>
        <v/>
      </c>
      <c r="F3538" s="5" t="str">
        <f t="shared" si="769"/>
        <v/>
      </c>
      <c r="G3538" s="7">
        <v>71.879000000000005</v>
      </c>
      <c r="H3538" s="7">
        <v>78.459000000000003</v>
      </c>
      <c r="I3538" s="7">
        <v>96.564999999999998</v>
      </c>
      <c r="J3538" s="7">
        <v>99.581000000000003</v>
      </c>
      <c r="K3538" s="7">
        <v>134.34399999999999</v>
      </c>
      <c r="L3538" s="7">
        <v>123.077</v>
      </c>
      <c r="M3538" s="7">
        <v>100.27800000000001</v>
      </c>
      <c r="N3538" s="7">
        <v>96.834000000000003</v>
      </c>
      <c r="O3538" s="7"/>
    </row>
    <row r="3539" spans="1:15" x14ac:dyDescent="0.2">
      <c r="A3539" s="2">
        <v>1</v>
      </c>
      <c r="B3539" s="6" t="s">
        <v>25</v>
      </c>
      <c r="C3539" s="6">
        <v>0</v>
      </c>
      <c r="D3539" s="5" t="s">
        <v>276</v>
      </c>
      <c r="E3539" s="5" t="str">
        <f t="shared" si="770"/>
        <v/>
      </c>
      <c r="F3539" s="5" t="str">
        <f t="shared" si="769"/>
        <v/>
      </c>
      <c r="G3539" s="7">
        <v>75.028999999999996</v>
      </c>
      <c r="H3539" s="7">
        <v>80.522999999999996</v>
      </c>
      <c r="I3539" s="7">
        <v>100.92700000000001</v>
      </c>
      <c r="J3539" s="7">
        <v>98.744</v>
      </c>
      <c r="K3539" s="7">
        <v>134.518</v>
      </c>
      <c r="L3539" s="7">
        <v>125.339</v>
      </c>
      <c r="M3539" s="7">
        <v>99.018000000000001</v>
      </c>
      <c r="N3539" s="7">
        <v>99.936000000000007</v>
      </c>
      <c r="O3539" s="7"/>
    </row>
    <row r="3540" spans="1:15" x14ac:dyDescent="0.2">
      <c r="A3540" s="2">
        <v>1</v>
      </c>
      <c r="B3540" s="6" t="s">
        <v>26</v>
      </c>
      <c r="C3540" s="6">
        <v>0</v>
      </c>
      <c r="D3540" s="5" t="s">
        <v>276</v>
      </c>
      <c r="E3540" s="5" t="str">
        <f t="shared" si="770"/>
        <v/>
      </c>
      <c r="F3540" s="5" t="str">
        <f t="shared" si="769"/>
        <v/>
      </c>
      <c r="G3540" s="7">
        <v>73.971999999999994</v>
      </c>
      <c r="H3540" s="7">
        <v>76.760999999999996</v>
      </c>
      <c r="I3540" s="7">
        <v>94.301000000000002</v>
      </c>
      <c r="J3540" s="7">
        <v>100.449</v>
      </c>
      <c r="K3540" s="7">
        <v>127.482</v>
      </c>
      <c r="L3540" s="7">
        <v>122.851</v>
      </c>
      <c r="M3540" s="7">
        <v>103.57599999999999</v>
      </c>
      <c r="N3540" s="7">
        <v>97.674000000000007</v>
      </c>
      <c r="O3540" s="7"/>
    </row>
    <row r="3541" spans="1:15" x14ac:dyDescent="0.2">
      <c r="A3541" s="2">
        <v>1</v>
      </c>
      <c r="B3541" s="6" t="s">
        <v>27</v>
      </c>
      <c r="C3541" s="6">
        <v>0</v>
      </c>
      <c r="D3541" s="5" t="s">
        <v>276</v>
      </c>
      <c r="E3541" s="5" t="str">
        <f t="shared" si="770"/>
        <v/>
      </c>
      <c r="F3541" s="5" t="str">
        <f t="shared" si="769"/>
        <v/>
      </c>
      <c r="G3541" s="7">
        <v>76.414000000000001</v>
      </c>
      <c r="H3541" s="7">
        <v>78.66</v>
      </c>
      <c r="I3541" s="7">
        <v>96.634</v>
      </c>
      <c r="J3541" s="7">
        <v>102.58199999999999</v>
      </c>
      <c r="K3541" s="7">
        <v>126.462</v>
      </c>
      <c r="L3541" s="7">
        <v>122.851</v>
      </c>
      <c r="M3541" s="7">
        <v>104.44799999999999</v>
      </c>
      <c r="N3541" s="7">
        <v>100.93300000000001</v>
      </c>
      <c r="O3541" s="7"/>
    </row>
    <row r="3542" spans="1:15" x14ac:dyDescent="0.2">
      <c r="A3542" s="2">
        <v>1</v>
      </c>
      <c r="B3542" s="6" t="s">
        <v>28</v>
      </c>
      <c r="C3542" s="6">
        <v>0</v>
      </c>
      <c r="D3542" s="5" t="s">
        <v>276</v>
      </c>
      <c r="E3542" s="5" t="str">
        <f t="shared" si="770"/>
        <v/>
      </c>
      <c r="F3542" s="5" t="str">
        <f t="shared" si="769"/>
        <v/>
      </c>
      <c r="G3542" s="7">
        <v>76.691000000000003</v>
      </c>
      <c r="H3542" s="7">
        <v>77.325999999999993</v>
      </c>
      <c r="I3542" s="7">
        <v>85.897999999999996</v>
      </c>
      <c r="J3542" s="7">
        <v>102.282</v>
      </c>
      <c r="K3542" s="7">
        <v>112.005</v>
      </c>
      <c r="L3542" s="7">
        <v>111.086</v>
      </c>
      <c r="M3542" s="7">
        <v>107.491</v>
      </c>
      <c r="N3542" s="7">
        <v>92.332999999999998</v>
      </c>
      <c r="O3542" s="7"/>
    </row>
    <row r="3543" spans="1:15" x14ac:dyDescent="0.2">
      <c r="A3543" s="2">
        <v>1</v>
      </c>
      <c r="B3543" s="6" t="s">
        <v>29</v>
      </c>
      <c r="C3543" s="6">
        <v>0</v>
      </c>
      <c r="D3543" s="5" t="s">
        <v>276</v>
      </c>
      <c r="E3543" s="5" t="str">
        <f t="shared" si="770"/>
        <v/>
      </c>
      <c r="F3543" s="5" t="str">
        <f t="shared" si="769"/>
        <v/>
      </c>
      <c r="G3543" s="7">
        <v>100</v>
      </c>
      <c r="H3543" s="7">
        <v>100</v>
      </c>
      <c r="I3543" s="7">
        <v>100</v>
      </c>
      <c r="J3543" s="7">
        <v>100</v>
      </c>
      <c r="K3543" s="7">
        <v>100</v>
      </c>
      <c r="L3543" s="7">
        <v>100</v>
      </c>
      <c r="M3543" s="7">
        <v>100</v>
      </c>
      <c r="N3543" s="7">
        <v>100</v>
      </c>
      <c r="O3543" s="7"/>
    </row>
    <row r="3544" spans="1:15" x14ac:dyDescent="0.2">
      <c r="A3544" s="2">
        <v>1</v>
      </c>
      <c r="B3544" s="6" t="s">
        <v>30</v>
      </c>
      <c r="C3544" s="6">
        <v>0</v>
      </c>
      <c r="D3544" s="5" t="s">
        <v>276</v>
      </c>
      <c r="E3544" s="5" t="str">
        <f t="shared" si="770"/>
        <v/>
      </c>
      <c r="F3544" s="5" t="str">
        <f t="shared" si="769"/>
        <v/>
      </c>
      <c r="G3544" s="7">
        <v>98.376999999999995</v>
      </c>
      <c r="H3544" s="7">
        <v>99.600999999999999</v>
      </c>
      <c r="I3544" s="7">
        <v>97.122</v>
      </c>
      <c r="J3544" s="7">
        <v>100.26300000000001</v>
      </c>
      <c r="K3544" s="7">
        <v>98.724000000000004</v>
      </c>
      <c r="L3544" s="7">
        <v>97.510999999999996</v>
      </c>
      <c r="M3544" s="7">
        <v>101.414</v>
      </c>
      <c r="N3544" s="7">
        <v>98.495000000000005</v>
      </c>
      <c r="O3544" s="7"/>
    </row>
    <row r="3545" spans="1:15" x14ac:dyDescent="0.2">
      <c r="A3545" s="2">
        <v>1</v>
      </c>
      <c r="B3545" s="6" t="s">
        <v>31</v>
      </c>
      <c r="C3545" s="6">
        <v>0</v>
      </c>
      <c r="D3545" s="5" t="s">
        <v>276</v>
      </c>
      <c r="E3545" s="5" t="str">
        <f t="shared" si="770"/>
        <v/>
      </c>
      <c r="F3545" s="5" t="str">
        <f t="shared" si="769"/>
        <v/>
      </c>
      <c r="G3545" s="7">
        <v>103.664</v>
      </c>
      <c r="H3545" s="7">
        <v>103.818</v>
      </c>
      <c r="I3545" s="7">
        <v>103.113</v>
      </c>
      <c r="J3545" s="7">
        <v>102.52200000000001</v>
      </c>
      <c r="K3545" s="7">
        <v>99.468999999999994</v>
      </c>
      <c r="L3545" s="7">
        <v>99.320999999999998</v>
      </c>
      <c r="M3545" s="7">
        <v>100.77</v>
      </c>
      <c r="N3545" s="7">
        <v>103.907</v>
      </c>
      <c r="O3545" s="7"/>
    </row>
    <row r="3546" spans="1:15" x14ac:dyDescent="0.2">
      <c r="A3546" s="2">
        <v>1</v>
      </c>
      <c r="B3546" s="6" t="s">
        <v>32</v>
      </c>
      <c r="C3546" s="6">
        <v>0</v>
      </c>
      <c r="D3546" s="5" t="s">
        <v>276</v>
      </c>
      <c r="E3546" s="5" t="str">
        <f t="shared" si="770"/>
        <v/>
      </c>
      <c r="F3546" s="5" t="str">
        <f t="shared" si="769"/>
        <v/>
      </c>
      <c r="G3546" s="7">
        <v>109.066</v>
      </c>
      <c r="H3546" s="7">
        <v>110.869</v>
      </c>
      <c r="I3546" s="7">
        <v>112.625</v>
      </c>
      <c r="J3546" s="7">
        <v>105.598</v>
      </c>
      <c r="K3546" s="7">
        <v>103.26300000000001</v>
      </c>
      <c r="L3546" s="7">
        <v>101.584</v>
      </c>
      <c r="M3546" s="7">
        <v>97.924999999999997</v>
      </c>
      <c r="N3546" s="7">
        <v>110.288</v>
      </c>
      <c r="O3546" s="7"/>
    </row>
    <row r="3547" spans="1:15" x14ac:dyDescent="0.2">
      <c r="A3547" s="2">
        <v>1</v>
      </c>
      <c r="B3547" s="6" t="s">
        <v>33</v>
      </c>
      <c r="C3547" s="6">
        <v>0</v>
      </c>
      <c r="D3547" s="5" t="s">
        <v>276</v>
      </c>
      <c r="E3547" s="5" t="str">
        <f t="shared" si="770"/>
        <v/>
      </c>
      <c r="F3547" s="5" t="str">
        <f t="shared" si="769"/>
        <v/>
      </c>
      <c r="G3547" s="7">
        <v>105.262</v>
      </c>
      <c r="H3547" s="7">
        <v>112.61799999999999</v>
      </c>
      <c r="I3547" s="7">
        <v>112.363</v>
      </c>
      <c r="J3547" s="7">
        <v>112.639</v>
      </c>
      <c r="K3547" s="7">
        <v>106.746</v>
      </c>
      <c r="L3547" s="7">
        <v>99.774000000000001</v>
      </c>
      <c r="M3547" s="7">
        <v>104.04900000000001</v>
      </c>
      <c r="N3547" s="7">
        <v>116.913</v>
      </c>
      <c r="O3547" s="7"/>
    </row>
    <row r="3548" spans="1:15" x14ac:dyDescent="0.2">
      <c r="A3548" s="2">
        <v>1</v>
      </c>
      <c r="B3548" s="6" t="s">
        <v>34</v>
      </c>
      <c r="C3548" s="6">
        <v>0</v>
      </c>
      <c r="D3548" s="5" t="s">
        <v>276</v>
      </c>
      <c r="E3548" s="5" t="str">
        <f t="shared" si="770"/>
        <v/>
      </c>
      <c r="F3548" s="5" t="str">
        <f t="shared" si="769"/>
        <v/>
      </c>
      <c r="G3548" s="7">
        <v>140.125</v>
      </c>
      <c r="H3548" s="7">
        <v>147.43899999999999</v>
      </c>
      <c r="I3548" s="7">
        <v>144.10300000000001</v>
      </c>
      <c r="J3548" s="7">
        <v>121.376</v>
      </c>
      <c r="K3548" s="7">
        <v>102.839</v>
      </c>
      <c r="L3548" s="7">
        <v>97.738</v>
      </c>
      <c r="M3548" s="7">
        <v>111.858</v>
      </c>
      <c r="N3548" s="7">
        <v>161.191</v>
      </c>
      <c r="O3548" s="7"/>
    </row>
    <row r="3549" spans="1:15" x14ac:dyDescent="0.2">
      <c r="A3549" s="2">
        <v>1</v>
      </c>
      <c r="B3549" s="6" t="s">
        <v>35</v>
      </c>
      <c r="C3549" s="6">
        <v>0</v>
      </c>
      <c r="D3549" s="5" t="s">
        <v>276</v>
      </c>
      <c r="E3549" s="5" t="str">
        <f t="shared" si="770"/>
        <v/>
      </c>
      <c r="F3549" s="5" t="str">
        <f t="shared" si="769"/>
        <v/>
      </c>
      <c r="G3549" s="7">
        <v>147.26300000000001</v>
      </c>
      <c r="H3549" s="7">
        <v>151.50800000000001</v>
      </c>
      <c r="I3549" s="7">
        <v>141.22499999999999</v>
      </c>
      <c r="J3549" s="7">
        <v>126.137</v>
      </c>
      <c r="K3549" s="7">
        <v>95.9</v>
      </c>
      <c r="L3549" s="7">
        <v>93.212999999999994</v>
      </c>
      <c r="M3549" s="7">
        <v>112.72199999999999</v>
      </c>
      <c r="N3549" s="7">
        <v>159.19200000000001</v>
      </c>
      <c r="O3549" s="7"/>
    </row>
    <row r="3550" spans="1:15" x14ac:dyDescent="0.2">
      <c r="A3550" s="2">
        <v>1</v>
      </c>
      <c r="B3550" s="6" t="s">
        <v>36</v>
      </c>
      <c r="C3550" s="6">
        <v>0</v>
      </c>
      <c r="D3550" s="5" t="s">
        <v>276</v>
      </c>
      <c r="E3550" s="5" t="str">
        <f t="shared" si="770"/>
        <v/>
      </c>
      <c r="F3550" s="5" t="str">
        <f t="shared" si="769"/>
        <v/>
      </c>
      <c r="G3550" s="7">
        <v>138.291</v>
      </c>
      <c r="H3550" s="7">
        <v>136.404</v>
      </c>
      <c r="I3550" s="7">
        <v>104.617</v>
      </c>
      <c r="J3550" s="7">
        <v>125.33499999999999</v>
      </c>
      <c r="K3550" s="7">
        <v>75.650000000000006</v>
      </c>
      <c r="L3550" s="7">
        <v>76.697000000000003</v>
      </c>
      <c r="M3550" s="7">
        <v>121.652</v>
      </c>
      <c r="N3550" s="7">
        <v>127.26900000000001</v>
      </c>
      <c r="O3550" s="7"/>
    </row>
    <row r="3551" spans="1:15" x14ac:dyDescent="0.2">
      <c r="A3551" s="2">
        <v>1</v>
      </c>
      <c r="B3551" s="6" t="s">
        <v>37</v>
      </c>
      <c r="C3551" s="6">
        <v>0</v>
      </c>
      <c r="D3551" s="5" t="s">
        <v>276</v>
      </c>
      <c r="E3551" s="5" t="str">
        <f t="shared" si="770"/>
        <v/>
      </c>
      <c r="F3551" s="5" t="str">
        <f t="shared" si="769"/>
        <v/>
      </c>
      <c r="G3551" s="7">
        <v>151.71700000000001</v>
      </c>
      <c r="H3551" s="7">
        <v>150.929</v>
      </c>
      <c r="I3551" s="7">
        <v>124.295</v>
      </c>
      <c r="J3551" s="7">
        <v>126.252</v>
      </c>
      <c r="K3551" s="7">
        <v>81.924999999999997</v>
      </c>
      <c r="L3551" s="7">
        <v>82.352999999999994</v>
      </c>
      <c r="M3551" s="7">
        <v>110.89100000000001</v>
      </c>
      <c r="N3551" s="7">
        <v>137.83099999999999</v>
      </c>
      <c r="O3551" s="7"/>
    </row>
    <row r="3552" spans="1:15" x14ac:dyDescent="0.2">
      <c r="A3552" s="2">
        <v>1</v>
      </c>
      <c r="B3552" s="6" t="s">
        <v>63</v>
      </c>
      <c r="C3552" s="6">
        <v>0</v>
      </c>
      <c r="D3552" s="5" t="s">
        <v>276</v>
      </c>
      <c r="E3552" s="5" t="str">
        <f t="shared" si="770"/>
        <v/>
      </c>
      <c r="F3552" s="5" t="str">
        <f t="shared" si="769"/>
        <v/>
      </c>
      <c r="G3552" s="7">
        <v>159.42699999999999</v>
      </c>
      <c r="H3552" s="7">
        <v>161.56</v>
      </c>
      <c r="I3552" s="7">
        <v>142.18700000000001</v>
      </c>
      <c r="J3552" s="7">
        <v>129.23400000000001</v>
      </c>
      <c r="K3552" s="7">
        <v>89.186000000000007</v>
      </c>
      <c r="L3552" s="7">
        <v>88.009</v>
      </c>
      <c r="M3552" s="7">
        <v>109.52</v>
      </c>
      <c r="N3552" s="7">
        <v>155.72300000000001</v>
      </c>
      <c r="O3552" s="7"/>
    </row>
    <row r="3553" spans="1:15" x14ac:dyDescent="0.2">
      <c r="A3553" s="2">
        <v>0</v>
      </c>
      <c r="B3553" s="5" t="s">
        <v>277</v>
      </c>
      <c r="C3553" s="6" t="s">
        <v>0</v>
      </c>
      <c r="E3553" s="5" t="str">
        <f t="shared" si="770"/>
        <v/>
      </c>
      <c r="F3553" s="5" t="str">
        <f t="shared" si="769"/>
        <v/>
      </c>
    </row>
    <row r="3554" spans="1:15" x14ac:dyDescent="0.2">
      <c r="A3554" s="2">
        <v>1</v>
      </c>
      <c r="B3554" s="6" t="s">
        <v>13</v>
      </c>
      <c r="C3554" s="6">
        <v>0</v>
      </c>
      <c r="D3554" s="5" t="s">
        <v>278</v>
      </c>
      <c r="E3554" s="5" t="str">
        <f t="shared" si="770"/>
        <v/>
      </c>
      <c r="F3554" s="5" t="str">
        <f t="shared" si="769"/>
        <v/>
      </c>
      <c r="G3554" s="7">
        <v>70.83</v>
      </c>
      <c r="H3554" s="7">
        <v>75.453000000000003</v>
      </c>
      <c r="I3554" s="7">
        <v>82.236999999999995</v>
      </c>
      <c r="J3554" s="7">
        <v>81.165000000000006</v>
      </c>
      <c r="K3554" s="7">
        <v>116.104</v>
      </c>
      <c r="L3554" s="7">
        <v>108.991</v>
      </c>
      <c r="M3554" s="7">
        <v>87.751000000000005</v>
      </c>
      <c r="N3554" s="7">
        <v>72.164000000000001</v>
      </c>
      <c r="O3554" s="7"/>
    </row>
    <row r="3555" spans="1:15" x14ac:dyDescent="0.2">
      <c r="A3555" s="2">
        <v>1</v>
      </c>
      <c r="B3555" s="6" t="s">
        <v>15</v>
      </c>
      <c r="C3555" s="6">
        <v>0</v>
      </c>
      <c r="D3555" s="5" t="s">
        <v>278</v>
      </c>
      <c r="E3555" s="5" t="str">
        <f t="shared" si="770"/>
        <v/>
      </c>
      <c r="F3555" s="5" t="str">
        <f t="shared" si="769"/>
        <v/>
      </c>
      <c r="G3555" s="7">
        <v>68.784999999999997</v>
      </c>
      <c r="H3555" s="7">
        <v>73.879000000000005</v>
      </c>
      <c r="I3555" s="7">
        <v>86.191999999999993</v>
      </c>
      <c r="J3555" s="7">
        <v>83.608000000000004</v>
      </c>
      <c r="K3555" s="7">
        <v>125.307</v>
      </c>
      <c r="L3555" s="7">
        <v>116.667</v>
      </c>
      <c r="M3555" s="7">
        <v>91.037999999999997</v>
      </c>
      <c r="N3555" s="7">
        <v>78.468000000000004</v>
      </c>
      <c r="O3555" s="7"/>
    </row>
    <row r="3556" spans="1:15" x14ac:dyDescent="0.2">
      <c r="A3556" s="2">
        <v>1</v>
      </c>
      <c r="B3556" s="6" t="s">
        <v>16</v>
      </c>
      <c r="C3556" s="6">
        <v>0</v>
      </c>
      <c r="D3556" s="5" t="s">
        <v>278</v>
      </c>
      <c r="E3556" s="5" t="str">
        <f t="shared" si="770"/>
        <v/>
      </c>
      <c r="F3556" s="5" t="str">
        <f t="shared" si="769"/>
        <v/>
      </c>
      <c r="G3556" s="7">
        <v>67.266000000000005</v>
      </c>
      <c r="H3556" s="7">
        <v>71.543999999999997</v>
      </c>
      <c r="I3556" s="7">
        <v>84.722999999999999</v>
      </c>
      <c r="J3556" s="7">
        <v>87.849000000000004</v>
      </c>
      <c r="K3556" s="7">
        <v>125.952</v>
      </c>
      <c r="L3556" s="7">
        <v>118.42100000000001</v>
      </c>
      <c r="M3556" s="7">
        <v>95.909000000000006</v>
      </c>
      <c r="N3556" s="7">
        <v>81.257999999999996</v>
      </c>
      <c r="O3556" s="7"/>
    </row>
    <row r="3557" spans="1:15" x14ac:dyDescent="0.2">
      <c r="A3557" s="2">
        <v>1</v>
      </c>
      <c r="B3557" s="6" t="s">
        <v>17</v>
      </c>
      <c r="C3557" s="6">
        <v>0</v>
      </c>
      <c r="D3557" s="5" t="s">
        <v>278</v>
      </c>
      <c r="E3557" s="5" t="str">
        <f t="shared" si="770"/>
        <v/>
      </c>
      <c r="F3557" s="5" t="str">
        <f t="shared" si="769"/>
        <v/>
      </c>
      <c r="G3557" s="7">
        <v>66.646000000000001</v>
      </c>
      <c r="H3557" s="7">
        <v>70.457999999999998</v>
      </c>
      <c r="I3557" s="7">
        <v>80.965000000000003</v>
      </c>
      <c r="J3557" s="7">
        <v>91.335999999999999</v>
      </c>
      <c r="K3557" s="7">
        <v>121.48399999999999</v>
      </c>
      <c r="L3557" s="7">
        <v>114.91200000000001</v>
      </c>
      <c r="M3557" s="7">
        <v>102.554</v>
      </c>
      <c r="N3557" s="7">
        <v>83.031999999999996</v>
      </c>
      <c r="O3557" s="7"/>
    </row>
    <row r="3558" spans="1:15" x14ac:dyDescent="0.2">
      <c r="A3558" s="2">
        <v>1</v>
      </c>
      <c r="B3558" s="6" t="s">
        <v>18</v>
      </c>
      <c r="C3558" s="6">
        <v>0</v>
      </c>
      <c r="D3558" s="5" t="s">
        <v>278</v>
      </c>
      <c r="E3558" s="5" t="str">
        <f t="shared" si="770"/>
        <v/>
      </c>
      <c r="F3558" s="5" t="str">
        <f t="shared" si="769"/>
        <v/>
      </c>
      <c r="G3558" s="7">
        <v>68.712999999999994</v>
      </c>
      <c r="H3558" s="7">
        <v>71.081000000000003</v>
      </c>
      <c r="I3558" s="7">
        <v>77.471999999999994</v>
      </c>
      <c r="J3558" s="7">
        <v>92.783000000000001</v>
      </c>
      <c r="K3558" s="7">
        <v>112.747</v>
      </c>
      <c r="L3558" s="7">
        <v>108.991</v>
      </c>
      <c r="M3558" s="7">
        <v>103.73099999999999</v>
      </c>
      <c r="N3558" s="7">
        <v>80.361999999999995</v>
      </c>
      <c r="O3558" s="7"/>
    </row>
    <row r="3559" spans="1:15" x14ac:dyDescent="0.2">
      <c r="A3559" s="2">
        <v>1</v>
      </c>
      <c r="B3559" s="6" t="s">
        <v>19</v>
      </c>
      <c r="C3559" s="6">
        <v>0</v>
      </c>
      <c r="D3559" s="5" t="s">
        <v>278</v>
      </c>
      <c r="E3559" s="5" t="str">
        <f t="shared" si="770"/>
        <v/>
      </c>
      <c r="F3559" s="5" t="str">
        <f t="shared" si="769"/>
        <v/>
      </c>
      <c r="G3559" s="7">
        <v>65.47</v>
      </c>
      <c r="H3559" s="7">
        <v>67.108000000000004</v>
      </c>
      <c r="I3559" s="7">
        <v>71.228999999999999</v>
      </c>
      <c r="J3559" s="7">
        <v>93.435000000000002</v>
      </c>
      <c r="K3559" s="7">
        <v>108.797</v>
      </c>
      <c r="L3559" s="7">
        <v>106.14</v>
      </c>
      <c r="M3559" s="7">
        <v>105.639</v>
      </c>
      <c r="N3559" s="7">
        <v>75.245000000000005</v>
      </c>
      <c r="O3559" s="7"/>
    </row>
    <row r="3560" spans="1:15" x14ac:dyDescent="0.2">
      <c r="A3560" s="2">
        <v>1</v>
      </c>
      <c r="B3560" s="6" t="s">
        <v>20</v>
      </c>
      <c r="C3560" s="6">
        <v>0</v>
      </c>
      <c r="D3560" s="5" t="s">
        <v>278</v>
      </c>
      <c r="E3560" s="5" t="str">
        <f t="shared" si="770"/>
        <v/>
      </c>
      <c r="F3560" s="5" t="str">
        <f t="shared" si="769"/>
        <v/>
      </c>
      <c r="G3560" s="7">
        <v>66.004999999999995</v>
      </c>
      <c r="H3560" s="7">
        <v>69.058000000000007</v>
      </c>
      <c r="I3560" s="7">
        <v>73.147000000000006</v>
      </c>
      <c r="J3560" s="7">
        <v>94.355000000000004</v>
      </c>
      <c r="K3560" s="7">
        <v>110.821</v>
      </c>
      <c r="L3560" s="7">
        <v>105.92100000000001</v>
      </c>
      <c r="M3560" s="7">
        <v>103.907</v>
      </c>
      <c r="N3560" s="7">
        <v>76.004999999999995</v>
      </c>
      <c r="O3560" s="7"/>
    </row>
    <row r="3561" spans="1:15" x14ac:dyDescent="0.2">
      <c r="A3561" s="2">
        <v>1</v>
      </c>
      <c r="B3561" s="6" t="s">
        <v>21</v>
      </c>
      <c r="C3561" s="6">
        <v>0</v>
      </c>
      <c r="D3561" s="5" t="s">
        <v>278</v>
      </c>
      <c r="E3561" s="5" t="str">
        <f t="shared" si="770"/>
        <v/>
      </c>
      <c r="F3561" s="5" t="str">
        <f t="shared" si="769"/>
        <v/>
      </c>
      <c r="G3561" s="7">
        <v>68.491</v>
      </c>
      <c r="H3561" s="7">
        <v>72.926000000000002</v>
      </c>
      <c r="I3561" s="7">
        <v>79.003</v>
      </c>
      <c r="J3561" s="7">
        <v>95.561999999999998</v>
      </c>
      <c r="K3561" s="7">
        <v>115.349</v>
      </c>
      <c r="L3561" s="7">
        <v>108.333</v>
      </c>
      <c r="M3561" s="7">
        <v>100.04900000000001</v>
      </c>
      <c r="N3561" s="7">
        <v>79.042000000000002</v>
      </c>
      <c r="O3561" s="7"/>
    </row>
    <row r="3562" spans="1:15" x14ac:dyDescent="0.2">
      <c r="A3562" s="2">
        <v>1</v>
      </c>
      <c r="B3562" s="6" t="s">
        <v>22</v>
      </c>
      <c r="C3562" s="6">
        <v>0</v>
      </c>
      <c r="D3562" s="5" t="s">
        <v>278</v>
      </c>
      <c r="E3562" s="5" t="str">
        <f t="shared" si="770"/>
        <v/>
      </c>
      <c r="F3562" s="5" t="str">
        <f t="shared" si="769"/>
        <v/>
      </c>
      <c r="G3562" s="7">
        <v>71.430999999999997</v>
      </c>
      <c r="H3562" s="7">
        <v>76.748000000000005</v>
      </c>
      <c r="I3562" s="7">
        <v>85.331999999999994</v>
      </c>
      <c r="J3562" s="7">
        <v>97.338999999999999</v>
      </c>
      <c r="K3562" s="7">
        <v>119.46</v>
      </c>
      <c r="L3562" s="7">
        <v>111.184</v>
      </c>
      <c r="M3562" s="7">
        <v>99.628</v>
      </c>
      <c r="N3562" s="7">
        <v>85.015000000000001</v>
      </c>
      <c r="O3562" s="7"/>
    </row>
    <row r="3563" spans="1:15" x14ac:dyDescent="0.2">
      <c r="A3563" s="2">
        <v>1</v>
      </c>
      <c r="B3563" s="6" t="s">
        <v>23</v>
      </c>
      <c r="C3563" s="6">
        <v>0</v>
      </c>
      <c r="D3563" s="5" t="s">
        <v>278</v>
      </c>
      <c r="E3563" s="5" t="str">
        <f t="shared" si="770"/>
        <v/>
      </c>
      <c r="F3563" s="5" t="str">
        <f t="shared" si="769"/>
        <v/>
      </c>
      <c r="G3563" s="7">
        <v>71.063000000000002</v>
      </c>
      <c r="H3563" s="7">
        <v>77.403999999999996</v>
      </c>
      <c r="I3563" s="7">
        <v>86.400999999999996</v>
      </c>
      <c r="J3563" s="7">
        <v>98.405000000000001</v>
      </c>
      <c r="K3563" s="7">
        <v>121.583</v>
      </c>
      <c r="L3563" s="7">
        <v>111.623</v>
      </c>
      <c r="M3563" s="7">
        <v>100.761</v>
      </c>
      <c r="N3563" s="7">
        <v>87.058999999999997</v>
      </c>
      <c r="O3563" s="7"/>
    </row>
    <row r="3564" spans="1:15" x14ac:dyDescent="0.2">
      <c r="A3564" s="2">
        <v>1</v>
      </c>
      <c r="B3564" s="6" t="s">
        <v>24</v>
      </c>
      <c r="C3564" s="6">
        <v>0</v>
      </c>
      <c r="D3564" s="5" t="s">
        <v>278</v>
      </c>
      <c r="E3564" s="5" t="str">
        <f t="shared" si="770"/>
        <v/>
      </c>
      <c r="F3564" s="5" t="str">
        <f t="shared" si="769"/>
        <v/>
      </c>
      <c r="G3564" s="7">
        <v>84.585999999999999</v>
      </c>
      <c r="H3564" s="7">
        <v>93.665999999999997</v>
      </c>
      <c r="I3564" s="7">
        <v>107.633</v>
      </c>
      <c r="J3564" s="7">
        <v>99.308000000000007</v>
      </c>
      <c r="K3564" s="7">
        <v>127.247</v>
      </c>
      <c r="L3564" s="7">
        <v>114.91200000000001</v>
      </c>
      <c r="M3564" s="7">
        <v>100.538</v>
      </c>
      <c r="N3564" s="7">
        <v>108.21299999999999</v>
      </c>
      <c r="O3564" s="7"/>
    </row>
    <row r="3565" spans="1:15" x14ac:dyDescent="0.2">
      <c r="A3565" s="2">
        <v>1</v>
      </c>
      <c r="B3565" s="6" t="s">
        <v>25</v>
      </c>
      <c r="C3565" s="6">
        <v>0</v>
      </c>
      <c r="D3565" s="5" t="s">
        <v>278</v>
      </c>
      <c r="E3565" s="5" t="str">
        <f t="shared" si="770"/>
        <v/>
      </c>
      <c r="F3565" s="5" t="str">
        <f t="shared" si="769"/>
        <v/>
      </c>
      <c r="G3565" s="7">
        <v>86.792000000000002</v>
      </c>
      <c r="H3565" s="7">
        <v>95.058999999999997</v>
      </c>
      <c r="I3565" s="7">
        <v>114.029</v>
      </c>
      <c r="J3565" s="7">
        <v>100.369</v>
      </c>
      <c r="K3565" s="7">
        <v>131.38200000000001</v>
      </c>
      <c r="L3565" s="7">
        <v>119.956</v>
      </c>
      <c r="M3565" s="7">
        <v>98.864000000000004</v>
      </c>
      <c r="N3565" s="7">
        <v>112.733</v>
      </c>
      <c r="O3565" s="7"/>
    </row>
    <row r="3566" spans="1:15" x14ac:dyDescent="0.2">
      <c r="A3566" s="2">
        <v>1</v>
      </c>
      <c r="B3566" s="6" t="s">
        <v>26</v>
      </c>
      <c r="C3566" s="6">
        <v>0</v>
      </c>
      <c r="D3566" s="5" t="s">
        <v>278</v>
      </c>
      <c r="E3566" s="5" t="str">
        <f t="shared" si="770"/>
        <v/>
      </c>
      <c r="F3566" s="5" t="str">
        <f t="shared" si="769"/>
        <v/>
      </c>
      <c r="G3566" s="7">
        <v>84.978999999999999</v>
      </c>
      <c r="H3566" s="7">
        <v>92.182000000000002</v>
      </c>
      <c r="I3566" s="7">
        <v>111.791</v>
      </c>
      <c r="J3566" s="7">
        <v>100.16500000000001</v>
      </c>
      <c r="K3566" s="7">
        <v>131.55099999999999</v>
      </c>
      <c r="L3566" s="7">
        <v>121.27200000000001</v>
      </c>
      <c r="M3566" s="7">
        <v>102.86499999999999</v>
      </c>
      <c r="N3566" s="7">
        <v>114.994</v>
      </c>
      <c r="O3566" s="7"/>
    </row>
    <row r="3567" spans="1:15" x14ac:dyDescent="0.2">
      <c r="A3567" s="2">
        <v>1</v>
      </c>
      <c r="B3567" s="6" t="s">
        <v>27</v>
      </c>
      <c r="C3567" s="6">
        <v>0</v>
      </c>
      <c r="D3567" s="5" t="s">
        <v>278</v>
      </c>
      <c r="E3567" s="5" t="str">
        <f t="shared" si="770"/>
        <v/>
      </c>
      <c r="F3567" s="5" t="str">
        <f t="shared" si="769"/>
        <v/>
      </c>
      <c r="G3567" s="7">
        <v>90.073999999999998</v>
      </c>
      <c r="H3567" s="7">
        <v>93.561999999999998</v>
      </c>
      <c r="I3567" s="7">
        <v>112.643</v>
      </c>
      <c r="J3567" s="7">
        <v>100.00700000000001</v>
      </c>
      <c r="K3567" s="7">
        <v>125.056</v>
      </c>
      <c r="L3567" s="7">
        <v>120.395</v>
      </c>
      <c r="M3567" s="7">
        <v>103.47</v>
      </c>
      <c r="N3567" s="7">
        <v>116.55200000000001</v>
      </c>
      <c r="O3567" s="7"/>
    </row>
    <row r="3568" spans="1:15" x14ac:dyDescent="0.2">
      <c r="A3568" s="2">
        <v>1</v>
      </c>
      <c r="B3568" s="6" t="s">
        <v>28</v>
      </c>
      <c r="C3568" s="6">
        <v>0</v>
      </c>
      <c r="D3568" s="5" t="s">
        <v>278</v>
      </c>
      <c r="E3568" s="5" t="str">
        <f t="shared" si="770"/>
        <v/>
      </c>
      <c r="F3568" s="5" t="str">
        <f t="shared" si="769"/>
        <v/>
      </c>
      <c r="G3568" s="7">
        <v>95.789000000000001</v>
      </c>
      <c r="H3568" s="7">
        <v>92.915999999999997</v>
      </c>
      <c r="I3568" s="7">
        <v>102.901</v>
      </c>
      <c r="J3568" s="7">
        <v>99.959000000000003</v>
      </c>
      <c r="K3568" s="7">
        <v>107.42400000000001</v>
      </c>
      <c r="L3568" s="7">
        <v>110.746</v>
      </c>
      <c r="M3568" s="7">
        <v>108.024</v>
      </c>
      <c r="N3568" s="7">
        <v>111.157</v>
      </c>
      <c r="O3568" s="7"/>
    </row>
    <row r="3569" spans="1:15" x14ac:dyDescent="0.2">
      <c r="A3569" s="2">
        <v>1</v>
      </c>
      <c r="B3569" s="6" t="s">
        <v>29</v>
      </c>
      <c r="C3569" s="6">
        <v>0</v>
      </c>
      <c r="D3569" s="5" t="s">
        <v>278</v>
      </c>
      <c r="E3569" s="5" t="str">
        <f t="shared" si="770"/>
        <v/>
      </c>
      <c r="F3569" s="5" t="str">
        <f t="shared" si="769"/>
        <v/>
      </c>
      <c r="G3569" s="7">
        <v>100</v>
      </c>
      <c r="H3569" s="7">
        <v>100</v>
      </c>
      <c r="I3569" s="7">
        <v>100</v>
      </c>
      <c r="J3569" s="7">
        <v>100</v>
      </c>
      <c r="K3569" s="7">
        <v>100</v>
      </c>
      <c r="L3569" s="7">
        <v>100</v>
      </c>
      <c r="M3569" s="7">
        <v>100</v>
      </c>
      <c r="N3569" s="7">
        <v>100</v>
      </c>
      <c r="O3569" s="7"/>
    </row>
    <row r="3570" spans="1:15" x14ac:dyDescent="0.2">
      <c r="A3570" s="2">
        <v>1</v>
      </c>
      <c r="B3570" s="6" t="s">
        <v>30</v>
      </c>
      <c r="C3570" s="6">
        <v>0</v>
      </c>
      <c r="D3570" s="5" t="s">
        <v>278</v>
      </c>
      <c r="E3570" s="5" t="str">
        <f t="shared" si="770"/>
        <v/>
      </c>
      <c r="F3570" s="5" t="str">
        <f t="shared" si="769"/>
        <v/>
      </c>
      <c r="G3570" s="7">
        <v>100.649</v>
      </c>
      <c r="H3570" s="7">
        <v>102.43300000000001</v>
      </c>
      <c r="I3570" s="7">
        <v>97.94</v>
      </c>
      <c r="J3570" s="7">
        <v>100.107</v>
      </c>
      <c r="K3570" s="7">
        <v>97.308999999999997</v>
      </c>
      <c r="L3570" s="7">
        <v>95.614000000000004</v>
      </c>
      <c r="M3570" s="7">
        <v>102.949</v>
      </c>
      <c r="N3570" s="7">
        <v>100.828</v>
      </c>
      <c r="O3570" s="7"/>
    </row>
    <row r="3571" spans="1:15" x14ac:dyDescent="0.2">
      <c r="A3571" s="2">
        <v>1</v>
      </c>
      <c r="B3571" s="6" t="s">
        <v>31</v>
      </c>
      <c r="C3571" s="6">
        <v>0</v>
      </c>
      <c r="D3571" s="5" t="s">
        <v>278</v>
      </c>
      <c r="E3571" s="5" t="str">
        <f t="shared" si="770"/>
        <v/>
      </c>
      <c r="F3571" s="5" t="str">
        <f t="shared" si="769"/>
        <v/>
      </c>
      <c r="G3571" s="7">
        <v>103.379</v>
      </c>
      <c r="H3571" s="7">
        <v>107.773</v>
      </c>
      <c r="I3571" s="7">
        <v>100.919</v>
      </c>
      <c r="J3571" s="7">
        <v>103.68300000000001</v>
      </c>
      <c r="K3571" s="7">
        <v>97.62</v>
      </c>
      <c r="L3571" s="7">
        <v>93.64</v>
      </c>
      <c r="M3571" s="7">
        <v>94.326999999999998</v>
      </c>
      <c r="N3571" s="7">
        <v>95.194000000000003</v>
      </c>
      <c r="O3571" s="7"/>
    </row>
    <row r="3572" spans="1:15" x14ac:dyDescent="0.2">
      <c r="A3572" s="2">
        <v>1</v>
      </c>
      <c r="B3572" s="6" t="s">
        <v>32</v>
      </c>
      <c r="C3572" s="6">
        <v>0</v>
      </c>
      <c r="D3572" s="5" t="s">
        <v>278</v>
      </c>
      <c r="E3572" s="5" t="str">
        <f t="shared" si="770"/>
        <v/>
      </c>
      <c r="F3572" s="5" t="str">
        <f t="shared" si="769"/>
        <v/>
      </c>
      <c r="G3572" s="7">
        <v>101.89700000000001</v>
      </c>
      <c r="H3572" s="7">
        <v>105.726</v>
      </c>
      <c r="I3572" s="7">
        <v>99.003</v>
      </c>
      <c r="J3572" s="7">
        <v>114.52800000000001</v>
      </c>
      <c r="K3572" s="7">
        <v>97.159000000000006</v>
      </c>
      <c r="L3572" s="7">
        <v>93.64</v>
      </c>
      <c r="M3572" s="7">
        <v>100.964</v>
      </c>
      <c r="N3572" s="7">
        <v>99.956999999999994</v>
      </c>
      <c r="O3572" s="7"/>
    </row>
    <row r="3573" spans="1:15" x14ac:dyDescent="0.2">
      <c r="A3573" s="2">
        <v>1</v>
      </c>
      <c r="B3573" s="6" t="s">
        <v>33</v>
      </c>
      <c r="C3573" s="6">
        <v>0</v>
      </c>
      <c r="D3573" s="5" t="s">
        <v>278</v>
      </c>
      <c r="E3573" s="5" t="str">
        <f t="shared" si="770"/>
        <v/>
      </c>
      <c r="F3573" s="5" t="str">
        <f t="shared" si="769"/>
        <v/>
      </c>
      <c r="G3573" s="7">
        <v>104.96299999999999</v>
      </c>
      <c r="H3573" s="7">
        <v>109.88200000000001</v>
      </c>
      <c r="I3573" s="7">
        <v>103.376</v>
      </c>
      <c r="J3573" s="7">
        <v>119.28100000000001</v>
      </c>
      <c r="K3573" s="7">
        <v>98.488</v>
      </c>
      <c r="L3573" s="7">
        <v>94.078999999999994</v>
      </c>
      <c r="M3573" s="7">
        <v>104.364</v>
      </c>
      <c r="N3573" s="7">
        <v>107.88800000000001</v>
      </c>
      <c r="O3573" s="7"/>
    </row>
    <row r="3574" spans="1:15" x14ac:dyDescent="0.2">
      <c r="A3574" s="2">
        <v>1</v>
      </c>
      <c r="B3574" s="6" t="s">
        <v>34</v>
      </c>
      <c r="C3574" s="6">
        <v>0</v>
      </c>
      <c r="D3574" s="5" t="s">
        <v>278</v>
      </c>
      <c r="E3574" s="5" t="str">
        <f t="shared" si="770"/>
        <v/>
      </c>
      <c r="F3574" s="5" t="str">
        <f t="shared" si="769"/>
        <v/>
      </c>
      <c r="G3574" s="7">
        <v>96.554000000000002</v>
      </c>
      <c r="H3574" s="7">
        <v>101.458</v>
      </c>
      <c r="I3574" s="7">
        <v>96.563000000000002</v>
      </c>
      <c r="J3574" s="7">
        <v>127.389</v>
      </c>
      <c r="K3574" s="7">
        <v>100.01</v>
      </c>
      <c r="L3574" s="7">
        <v>95.174999999999997</v>
      </c>
      <c r="M3574" s="7">
        <v>111.05800000000001</v>
      </c>
      <c r="N3574" s="7">
        <v>107.241</v>
      </c>
      <c r="O3574" s="7"/>
    </row>
    <row r="3575" spans="1:15" x14ac:dyDescent="0.2">
      <c r="A3575" s="2">
        <v>1</v>
      </c>
      <c r="B3575" s="6" t="s">
        <v>35</v>
      </c>
      <c r="C3575" s="6">
        <v>0</v>
      </c>
      <c r="D3575" s="5" t="s">
        <v>278</v>
      </c>
      <c r="E3575" s="5" t="str">
        <f t="shared" si="770"/>
        <v/>
      </c>
      <c r="F3575" s="5" t="str">
        <f t="shared" si="769"/>
        <v/>
      </c>
      <c r="G3575" s="7">
        <v>103.11</v>
      </c>
      <c r="H3575" s="7">
        <v>102.908</v>
      </c>
      <c r="I3575" s="7">
        <v>96.364000000000004</v>
      </c>
      <c r="J3575" s="7">
        <v>136.66</v>
      </c>
      <c r="K3575" s="7">
        <v>93.456999999999994</v>
      </c>
      <c r="L3575" s="7">
        <v>93.64</v>
      </c>
      <c r="M3575" s="7">
        <v>117.084</v>
      </c>
      <c r="N3575" s="7">
        <v>112.827</v>
      </c>
      <c r="O3575" s="7"/>
    </row>
    <row r="3576" spans="1:15" x14ac:dyDescent="0.2">
      <c r="A3576" s="2">
        <v>1</v>
      </c>
      <c r="B3576" s="6" t="s">
        <v>36</v>
      </c>
      <c r="C3576" s="6">
        <v>0</v>
      </c>
      <c r="D3576" s="5" t="s">
        <v>278</v>
      </c>
      <c r="E3576" s="5" t="str">
        <f t="shared" si="770"/>
        <v/>
      </c>
      <c r="F3576" s="5" t="str">
        <f t="shared" si="769"/>
        <v/>
      </c>
      <c r="G3576" s="7">
        <v>90.566000000000003</v>
      </c>
      <c r="H3576" s="7">
        <v>88.286000000000001</v>
      </c>
      <c r="I3576" s="7">
        <v>69.311999999999998</v>
      </c>
      <c r="J3576" s="7">
        <v>134.71700000000001</v>
      </c>
      <c r="K3576" s="7">
        <v>76.531999999999996</v>
      </c>
      <c r="L3576" s="7">
        <v>78.509</v>
      </c>
      <c r="M3576" s="7">
        <v>127.46899999999999</v>
      </c>
      <c r="N3576" s="7">
        <v>88.352000000000004</v>
      </c>
      <c r="O3576" s="7"/>
    </row>
    <row r="3577" spans="1:15" x14ac:dyDescent="0.2">
      <c r="A3577" s="2">
        <v>1</v>
      </c>
      <c r="B3577" s="6" t="s">
        <v>37</v>
      </c>
      <c r="C3577" s="6">
        <v>0</v>
      </c>
      <c r="D3577" s="5" t="s">
        <v>278</v>
      </c>
      <c r="E3577" s="5" t="str">
        <f t="shared" si="770"/>
        <v/>
      </c>
      <c r="F3577" s="5" t="str">
        <f t="shared" si="769"/>
        <v/>
      </c>
      <c r="G3577" s="7">
        <v>97.376000000000005</v>
      </c>
      <c r="H3577" s="7">
        <v>104.15900000000001</v>
      </c>
      <c r="I3577" s="7">
        <v>80.632000000000005</v>
      </c>
      <c r="J3577" s="7">
        <v>134.369</v>
      </c>
      <c r="K3577" s="7">
        <v>82.804000000000002</v>
      </c>
      <c r="L3577" s="7">
        <v>77.412000000000006</v>
      </c>
      <c r="M3577" s="7">
        <v>113.319</v>
      </c>
      <c r="N3577" s="7">
        <v>91.370999999999995</v>
      </c>
      <c r="O3577" s="7"/>
    </row>
    <row r="3578" spans="1:15" x14ac:dyDescent="0.2">
      <c r="A3578" s="2">
        <v>1</v>
      </c>
      <c r="B3578" s="6" t="s">
        <v>63</v>
      </c>
      <c r="C3578" s="6">
        <v>0</v>
      </c>
      <c r="D3578" s="5" t="s">
        <v>278</v>
      </c>
      <c r="E3578" s="5" t="str">
        <f t="shared" si="770"/>
        <v/>
      </c>
      <c r="F3578" s="5" t="str">
        <f t="shared" si="769"/>
        <v/>
      </c>
      <c r="G3578" s="7">
        <v>101.246</v>
      </c>
      <c r="H3578" s="7">
        <v>108.52800000000001</v>
      </c>
      <c r="I3578" s="7">
        <v>88.298000000000002</v>
      </c>
      <c r="J3578" s="7">
        <v>137.49700000000001</v>
      </c>
      <c r="K3578" s="7">
        <v>87.210999999999999</v>
      </c>
      <c r="L3578" s="7">
        <v>81.36</v>
      </c>
      <c r="M3578" s="7">
        <v>111.73099999999999</v>
      </c>
      <c r="N3578" s="7">
        <v>98.656000000000006</v>
      </c>
      <c r="O3578" s="7"/>
    </row>
    <row r="3579" spans="1:15" x14ac:dyDescent="0.2">
      <c r="A3579" s="2">
        <v>0</v>
      </c>
      <c r="B3579" s="5" t="s">
        <v>279</v>
      </c>
      <c r="C3579" s="6" t="s">
        <v>0</v>
      </c>
      <c r="E3579" s="5" t="str">
        <f t="shared" si="770"/>
        <v/>
      </c>
      <c r="F3579" s="5" t="str">
        <f t="shared" si="769"/>
        <v/>
      </c>
    </row>
    <row r="3580" spans="1:15" x14ac:dyDescent="0.2">
      <c r="A3580" s="2">
        <v>1</v>
      </c>
      <c r="B3580" s="6" t="s">
        <v>13</v>
      </c>
      <c r="C3580" s="6">
        <v>0</v>
      </c>
      <c r="D3580" s="5" t="s">
        <v>280</v>
      </c>
      <c r="E3580" s="5" t="str">
        <f t="shared" si="770"/>
        <v/>
      </c>
      <c r="F3580" s="5" t="str">
        <f t="shared" si="769"/>
        <v/>
      </c>
      <c r="G3580" s="7">
        <v>64.076999999999998</v>
      </c>
      <c r="H3580" s="7">
        <v>65.263999999999996</v>
      </c>
      <c r="I3580" s="7">
        <v>59.984000000000002</v>
      </c>
      <c r="J3580" s="7">
        <v>80.174000000000007</v>
      </c>
      <c r="K3580" s="7">
        <v>93.611999999999995</v>
      </c>
      <c r="L3580" s="7">
        <v>91.91</v>
      </c>
      <c r="M3580" s="7">
        <v>92.460999999999999</v>
      </c>
      <c r="N3580" s="7">
        <v>55.462000000000003</v>
      </c>
      <c r="O3580" s="7"/>
    </row>
    <row r="3581" spans="1:15" x14ac:dyDescent="0.2">
      <c r="A3581" s="2">
        <v>1</v>
      </c>
      <c r="B3581" s="6" t="s">
        <v>15</v>
      </c>
      <c r="C3581" s="6">
        <v>0</v>
      </c>
      <c r="D3581" s="5" t="s">
        <v>280</v>
      </c>
      <c r="E3581" s="5" t="str">
        <f t="shared" si="770"/>
        <v/>
      </c>
      <c r="F3581" s="5" t="str">
        <f t="shared" si="769"/>
        <v/>
      </c>
      <c r="G3581" s="7">
        <v>70.113</v>
      </c>
      <c r="H3581" s="7">
        <v>71.843000000000004</v>
      </c>
      <c r="I3581" s="7">
        <v>69.555999999999997</v>
      </c>
      <c r="J3581" s="7">
        <v>82.87</v>
      </c>
      <c r="K3581" s="7">
        <v>99.206000000000003</v>
      </c>
      <c r="L3581" s="7">
        <v>96.816999999999993</v>
      </c>
      <c r="M3581" s="7">
        <v>93.135000000000005</v>
      </c>
      <c r="N3581" s="7">
        <v>64.781000000000006</v>
      </c>
      <c r="O3581" s="7"/>
    </row>
    <row r="3582" spans="1:15" x14ac:dyDescent="0.2">
      <c r="A3582" s="2">
        <v>1</v>
      </c>
      <c r="B3582" s="6" t="s">
        <v>16</v>
      </c>
      <c r="C3582" s="6">
        <v>0</v>
      </c>
      <c r="D3582" s="5" t="s">
        <v>280</v>
      </c>
      <c r="E3582" s="5" t="str">
        <f t="shared" si="770"/>
        <v/>
      </c>
      <c r="F3582" s="5" t="str">
        <f t="shared" si="769"/>
        <v/>
      </c>
      <c r="G3582" s="7">
        <v>67.058000000000007</v>
      </c>
      <c r="H3582" s="7">
        <v>68.605000000000004</v>
      </c>
      <c r="I3582" s="7">
        <v>67.786000000000001</v>
      </c>
      <c r="J3582" s="7">
        <v>86.293000000000006</v>
      </c>
      <c r="K3582" s="7">
        <v>101.086</v>
      </c>
      <c r="L3582" s="7">
        <v>98.805999999999997</v>
      </c>
      <c r="M3582" s="7">
        <v>96.787000000000006</v>
      </c>
      <c r="N3582" s="7">
        <v>65.608000000000004</v>
      </c>
      <c r="O3582" s="7"/>
    </row>
    <row r="3583" spans="1:15" x14ac:dyDescent="0.2">
      <c r="A3583" s="2">
        <v>1</v>
      </c>
      <c r="B3583" s="6" t="s">
        <v>17</v>
      </c>
      <c r="C3583" s="6">
        <v>0</v>
      </c>
      <c r="D3583" s="5" t="s">
        <v>280</v>
      </c>
      <c r="E3583" s="5" t="str">
        <f t="shared" si="770"/>
        <v/>
      </c>
      <c r="F3583" s="5" t="str">
        <f t="shared" si="769"/>
        <v/>
      </c>
      <c r="G3583" s="7">
        <v>69.078999999999994</v>
      </c>
      <c r="H3583" s="7">
        <v>70.281000000000006</v>
      </c>
      <c r="I3583" s="7">
        <v>68.510000000000005</v>
      </c>
      <c r="J3583" s="7">
        <v>87.599000000000004</v>
      </c>
      <c r="K3583" s="7">
        <v>99.177000000000007</v>
      </c>
      <c r="L3583" s="7">
        <v>97.48</v>
      </c>
      <c r="M3583" s="7">
        <v>98.305000000000007</v>
      </c>
      <c r="N3583" s="7">
        <v>67.349000000000004</v>
      </c>
      <c r="O3583" s="7"/>
    </row>
    <row r="3584" spans="1:15" x14ac:dyDescent="0.2">
      <c r="A3584" s="2">
        <v>1</v>
      </c>
      <c r="B3584" s="6" t="s">
        <v>18</v>
      </c>
      <c r="C3584" s="6">
        <v>0</v>
      </c>
      <c r="D3584" s="5" t="s">
        <v>280</v>
      </c>
      <c r="E3584" s="5" t="str">
        <f t="shared" si="770"/>
        <v/>
      </c>
      <c r="F3584" s="5" t="str">
        <f t="shared" si="769"/>
        <v/>
      </c>
      <c r="G3584" s="7">
        <v>65.971999999999994</v>
      </c>
      <c r="H3584" s="7">
        <v>67.322999999999993</v>
      </c>
      <c r="I3584" s="7">
        <v>63.305</v>
      </c>
      <c r="J3584" s="7">
        <v>88.415000000000006</v>
      </c>
      <c r="K3584" s="7">
        <v>95.956999999999994</v>
      </c>
      <c r="L3584" s="7">
        <v>94.031999999999996</v>
      </c>
      <c r="M3584" s="7">
        <v>104.83499999999999</v>
      </c>
      <c r="N3584" s="7">
        <v>66.366</v>
      </c>
      <c r="O3584" s="7"/>
    </row>
    <row r="3585" spans="1:15" x14ac:dyDescent="0.2">
      <c r="A3585" s="2">
        <v>1</v>
      </c>
      <c r="B3585" s="6" t="s">
        <v>19</v>
      </c>
      <c r="C3585" s="6">
        <v>0</v>
      </c>
      <c r="D3585" s="5" t="s">
        <v>280</v>
      </c>
      <c r="E3585" s="5" t="str">
        <f t="shared" si="770"/>
        <v/>
      </c>
      <c r="F3585" s="5" t="str">
        <f t="shared" si="769"/>
        <v/>
      </c>
      <c r="G3585" s="7">
        <v>73.807000000000002</v>
      </c>
      <c r="H3585" s="7">
        <v>75.384</v>
      </c>
      <c r="I3585" s="7">
        <v>70.135000000000005</v>
      </c>
      <c r="J3585" s="7">
        <v>88.944000000000003</v>
      </c>
      <c r="K3585" s="7">
        <v>95.024000000000001</v>
      </c>
      <c r="L3585" s="7">
        <v>93.037000000000006</v>
      </c>
      <c r="M3585" s="7">
        <v>98.391999999999996</v>
      </c>
      <c r="N3585" s="7">
        <v>69.007000000000005</v>
      </c>
      <c r="O3585" s="7"/>
    </row>
    <row r="3586" spans="1:15" x14ac:dyDescent="0.2">
      <c r="A3586" s="2">
        <v>1</v>
      </c>
      <c r="B3586" s="6" t="s">
        <v>20</v>
      </c>
      <c r="C3586" s="6">
        <v>0</v>
      </c>
      <c r="D3586" s="5" t="s">
        <v>280</v>
      </c>
      <c r="E3586" s="5" t="str">
        <f t="shared" si="770"/>
        <v/>
      </c>
      <c r="F3586" s="5" t="str">
        <f t="shared" si="769"/>
        <v/>
      </c>
      <c r="G3586" s="7">
        <v>77.203000000000003</v>
      </c>
      <c r="H3586" s="7">
        <v>79.186000000000007</v>
      </c>
      <c r="I3586" s="7">
        <v>76.034999999999997</v>
      </c>
      <c r="J3586" s="7">
        <v>90.063000000000002</v>
      </c>
      <c r="K3586" s="7">
        <v>98.486999999999995</v>
      </c>
      <c r="L3586" s="7">
        <v>96.021000000000001</v>
      </c>
      <c r="M3586" s="7">
        <v>96.475999999999999</v>
      </c>
      <c r="N3586" s="7">
        <v>73.355999999999995</v>
      </c>
      <c r="O3586" s="7"/>
    </row>
    <row r="3587" spans="1:15" x14ac:dyDescent="0.2">
      <c r="A3587" s="2">
        <v>1</v>
      </c>
      <c r="B3587" s="6" t="s">
        <v>21</v>
      </c>
      <c r="C3587" s="6">
        <v>0</v>
      </c>
      <c r="D3587" s="5" t="s">
        <v>280</v>
      </c>
      <c r="E3587" s="5" t="str">
        <f t="shared" si="770"/>
        <v/>
      </c>
      <c r="F3587" s="5" t="str">
        <f t="shared" si="769"/>
        <v/>
      </c>
      <c r="G3587" s="7">
        <v>81.718999999999994</v>
      </c>
      <c r="H3587" s="7">
        <v>84.736000000000004</v>
      </c>
      <c r="I3587" s="7">
        <v>85.185000000000002</v>
      </c>
      <c r="J3587" s="7">
        <v>91.251000000000005</v>
      </c>
      <c r="K3587" s="7">
        <v>104.241</v>
      </c>
      <c r="L3587" s="7">
        <v>100.53100000000001</v>
      </c>
      <c r="M3587" s="7">
        <v>91.62</v>
      </c>
      <c r="N3587" s="7">
        <v>78.046000000000006</v>
      </c>
      <c r="O3587" s="7"/>
    </row>
    <row r="3588" spans="1:15" x14ac:dyDescent="0.2">
      <c r="A3588" s="2">
        <v>1</v>
      </c>
      <c r="B3588" s="6" t="s">
        <v>22</v>
      </c>
      <c r="C3588" s="6">
        <v>0</v>
      </c>
      <c r="D3588" s="5" t="s">
        <v>280</v>
      </c>
      <c r="E3588" s="5" t="str">
        <f t="shared" si="770"/>
        <v/>
      </c>
      <c r="F3588" s="5" t="str">
        <f t="shared" si="769"/>
        <v/>
      </c>
      <c r="G3588" s="7">
        <v>87.078000000000003</v>
      </c>
      <c r="H3588" s="7">
        <v>89.167000000000002</v>
      </c>
      <c r="I3588" s="7">
        <v>94.075000000000003</v>
      </c>
      <c r="J3588" s="7">
        <v>92.656999999999996</v>
      </c>
      <c r="K3588" s="7">
        <v>108.035</v>
      </c>
      <c r="L3588" s="7">
        <v>105.504</v>
      </c>
      <c r="M3588" s="7">
        <v>89.841999999999999</v>
      </c>
      <c r="N3588" s="7">
        <v>84.518000000000001</v>
      </c>
      <c r="O3588" s="7"/>
    </row>
    <row r="3589" spans="1:15" x14ac:dyDescent="0.2">
      <c r="A3589" s="2">
        <v>1</v>
      </c>
      <c r="B3589" s="6" t="s">
        <v>23</v>
      </c>
      <c r="C3589" s="6">
        <v>0</v>
      </c>
      <c r="D3589" s="5" t="s">
        <v>280</v>
      </c>
      <c r="E3589" s="5" t="str">
        <f t="shared" si="770"/>
        <v/>
      </c>
      <c r="F3589" s="5" t="str">
        <f t="shared" si="769"/>
        <v/>
      </c>
      <c r="G3589" s="7">
        <v>86.974000000000004</v>
      </c>
      <c r="H3589" s="7">
        <v>90.486000000000004</v>
      </c>
      <c r="I3589" s="7">
        <v>97.266999999999996</v>
      </c>
      <c r="J3589" s="7">
        <v>93.622</v>
      </c>
      <c r="K3589" s="7">
        <v>111.83499999999999</v>
      </c>
      <c r="L3589" s="7">
        <v>107.49299999999999</v>
      </c>
      <c r="M3589" s="7">
        <v>91.481999999999999</v>
      </c>
      <c r="N3589" s="7">
        <v>88.981999999999999</v>
      </c>
      <c r="O3589" s="7"/>
    </row>
    <row r="3590" spans="1:15" x14ac:dyDescent="0.2">
      <c r="A3590" s="2">
        <v>1</v>
      </c>
      <c r="B3590" s="6" t="s">
        <v>24</v>
      </c>
      <c r="C3590" s="6">
        <v>0</v>
      </c>
      <c r="D3590" s="5" t="s">
        <v>280</v>
      </c>
      <c r="E3590" s="5" t="str">
        <f t="shared" si="770"/>
        <v/>
      </c>
      <c r="F3590" s="5" t="str">
        <f t="shared" si="769"/>
        <v/>
      </c>
      <c r="G3590" s="7">
        <v>85.676000000000002</v>
      </c>
      <c r="H3590" s="7">
        <v>88.733999999999995</v>
      </c>
      <c r="I3590" s="7">
        <v>100.03100000000001</v>
      </c>
      <c r="J3590" s="7">
        <v>94.492999999999995</v>
      </c>
      <c r="K3590" s="7">
        <v>116.756</v>
      </c>
      <c r="L3590" s="7">
        <v>112.732</v>
      </c>
      <c r="M3590" s="7">
        <v>97.676000000000002</v>
      </c>
      <c r="N3590" s="7">
        <v>97.706999999999994</v>
      </c>
      <c r="O3590" s="7"/>
    </row>
    <row r="3591" spans="1:15" x14ac:dyDescent="0.2">
      <c r="A3591" s="2">
        <v>1</v>
      </c>
      <c r="B3591" s="6" t="s">
        <v>25</v>
      </c>
      <c r="C3591" s="6">
        <v>0</v>
      </c>
      <c r="D3591" s="5" t="s">
        <v>280</v>
      </c>
      <c r="E3591" s="5" t="str">
        <f t="shared" si="770"/>
        <v/>
      </c>
      <c r="F3591" s="5" t="str">
        <f t="shared" si="769"/>
        <v/>
      </c>
      <c r="G3591" s="7">
        <v>86.037999999999997</v>
      </c>
      <c r="H3591" s="7">
        <v>89.352000000000004</v>
      </c>
      <c r="I3591" s="7">
        <v>104.758</v>
      </c>
      <c r="J3591" s="7">
        <v>95.031000000000006</v>
      </c>
      <c r="K3591" s="7">
        <v>121.75700000000001</v>
      </c>
      <c r="L3591" s="7">
        <v>117.241</v>
      </c>
      <c r="M3591" s="7">
        <v>99.703000000000003</v>
      </c>
      <c r="N3591" s="7">
        <v>104.447</v>
      </c>
      <c r="O3591" s="7"/>
    </row>
    <row r="3592" spans="1:15" x14ac:dyDescent="0.2">
      <c r="A3592" s="2">
        <v>1</v>
      </c>
      <c r="B3592" s="6" t="s">
        <v>26</v>
      </c>
      <c r="C3592" s="6">
        <v>0</v>
      </c>
      <c r="D3592" s="5" t="s">
        <v>280</v>
      </c>
      <c r="E3592" s="5" t="str">
        <f t="shared" si="770"/>
        <v/>
      </c>
      <c r="F3592" s="5" t="str">
        <f t="shared" ref="F3592:F3655" si="771">IF(LEN(E3592)=0,"",E3592&amp;B3592)</f>
        <v/>
      </c>
      <c r="G3592" s="7">
        <v>86.727000000000004</v>
      </c>
      <c r="H3592" s="7">
        <v>89.635000000000005</v>
      </c>
      <c r="I3592" s="7">
        <v>104.07899999999999</v>
      </c>
      <c r="J3592" s="7">
        <v>96.495999999999995</v>
      </c>
      <c r="K3592" s="7">
        <v>120.00700000000001</v>
      </c>
      <c r="L3592" s="7">
        <v>116.114</v>
      </c>
      <c r="M3592" s="7">
        <v>98.728999999999999</v>
      </c>
      <c r="N3592" s="7">
        <v>102.756</v>
      </c>
      <c r="O3592" s="7"/>
    </row>
    <row r="3593" spans="1:15" x14ac:dyDescent="0.2">
      <c r="A3593" s="2">
        <v>1</v>
      </c>
      <c r="B3593" s="6" t="s">
        <v>27</v>
      </c>
      <c r="C3593" s="6">
        <v>0</v>
      </c>
      <c r="D3593" s="5" t="s">
        <v>280</v>
      </c>
      <c r="E3593" s="5" t="str">
        <f t="shared" ref="E3593:E3656" si="772">IF(C3593=0,IF(LEN(D3593)&lt;&gt;3,"",D3593),IF(LEN(D3593)&lt;&gt;4,"",LEFT(D3593,3)))</f>
        <v/>
      </c>
      <c r="F3593" s="5" t="str">
        <f t="shared" si="771"/>
        <v/>
      </c>
      <c r="G3593" s="7">
        <v>89.427999999999997</v>
      </c>
      <c r="H3593" s="7">
        <v>91.626999999999995</v>
      </c>
      <c r="I3593" s="7">
        <v>109.37</v>
      </c>
      <c r="J3593" s="7">
        <v>97.033000000000001</v>
      </c>
      <c r="K3593" s="7">
        <v>122.29900000000001</v>
      </c>
      <c r="L3593" s="7">
        <v>119.363</v>
      </c>
      <c r="M3593" s="7">
        <v>98.212999999999994</v>
      </c>
      <c r="N3593" s="7">
        <v>107.41500000000001</v>
      </c>
      <c r="O3593" s="7"/>
    </row>
    <row r="3594" spans="1:15" x14ac:dyDescent="0.2">
      <c r="A3594" s="2">
        <v>1</v>
      </c>
      <c r="B3594" s="6" t="s">
        <v>28</v>
      </c>
      <c r="C3594" s="6">
        <v>0</v>
      </c>
      <c r="D3594" s="5" t="s">
        <v>280</v>
      </c>
      <c r="E3594" s="5" t="str">
        <f t="shared" si="772"/>
        <v/>
      </c>
      <c r="F3594" s="5" t="str">
        <f t="shared" si="771"/>
        <v/>
      </c>
      <c r="G3594" s="7">
        <v>92.543999999999997</v>
      </c>
      <c r="H3594" s="7">
        <v>90.674999999999997</v>
      </c>
      <c r="I3594" s="7">
        <v>99.453999999999994</v>
      </c>
      <c r="J3594" s="7">
        <v>99.441000000000003</v>
      </c>
      <c r="K3594" s="7">
        <v>107.46599999999999</v>
      </c>
      <c r="L3594" s="7">
        <v>109.682</v>
      </c>
      <c r="M3594" s="7">
        <v>101.36499999999999</v>
      </c>
      <c r="N3594" s="7">
        <v>100.812</v>
      </c>
      <c r="O3594" s="7"/>
    </row>
    <row r="3595" spans="1:15" x14ac:dyDescent="0.2">
      <c r="A3595" s="2">
        <v>1</v>
      </c>
      <c r="B3595" s="6" t="s">
        <v>29</v>
      </c>
      <c r="C3595" s="6">
        <v>0</v>
      </c>
      <c r="D3595" s="5" t="s">
        <v>280</v>
      </c>
      <c r="E3595" s="5" t="str">
        <f t="shared" si="772"/>
        <v/>
      </c>
      <c r="F3595" s="5" t="str">
        <f t="shared" si="771"/>
        <v/>
      </c>
      <c r="G3595" s="7">
        <v>100</v>
      </c>
      <c r="H3595" s="7">
        <v>100</v>
      </c>
      <c r="I3595" s="7">
        <v>100</v>
      </c>
      <c r="J3595" s="7">
        <v>100</v>
      </c>
      <c r="K3595" s="7">
        <v>100</v>
      </c>
      <c r="L3595" s="7">
        <v>100</v>
      </c>
      <c r="M3595" s="7">
        <v>100</v>
      </c>
      <c r="N3595" s="7">
        <v>100</v>
      </c>
      <c r="O3595" s="7"/>
    </row>
    <row r="3596" spans="1:15" x14ac:dyDescent="0.2">
      <c r="A3596" s="2">
        <v>1</v>
      </c>
      <c r="B3596" s="6" t="s">
        <v>30</v>
      </c>
      <c r="C3596" s="6">
        <v>0</v>
      </c>
      <c r="D3596" s="5" t="s">
        <v>280</v>
      </c>
      <c r="E3596" s="5" t="str">
        <f t="shared" si="772"/>
        <v/>
      </c>
      <c r="F3596" s="5" t="str">
        <f t="shared" si="771"/>
        <v/>
      </c>
      <c r="G3596" s="7">
        <v>100.218</v>
      </c>
      <c r="H3596" s="7">
        <v>100.45</v>
      </c>
      <c r="I3596" s="7">
        <v>96.850999999999999</v>
      </c>
      <c r="J3596" s="7">
        <v>100.37</v>
      </c>
      <c r="K3596" s="7">
        <v>96.64</v>
      </c>
      <c r="L3596" s="7">
        <v>96.417000000000002</v>
      </c>
      <c r="M3596" s="7">
        <v>98.457999999999998</v>
      </c>
      <c r="N3596" s="7">
        <v>95.356999999999999</v>
      </c>
      <c r="O3596" s="7"/>
    </row>
    <row r="3597" spans="1:15" x14ac:dyDescent="0.2">
      <c r="A3597" s="2">
        <v>1</v>
      </c>
      <c r="B3597" s="6" t="s">
        <v>31</v>
      </c>
      <c r="C3597" s="6">
        <v>0</v>
      </c>
      <c r="D3597" s="5" t="s">
        <v>280</v>
      </c>
      <c r="E3597" s="5" t="str">
        <f t="shared" si="772"/>
        <v/>
      </c>
      <c r="F3597" s="5" t="str">
        <f t="shared" si="771"/>
        <v/>
      </c>
      <c r="G3597" s="7">
        <v>105.91200000000001</v>
      </c>
      <c r="H3597" s="7">
        <v>106.65900000000001</v>
      </c>
      <c r="I3597" s="7">
        <v>104.111</v>
      </c>
      <c r="J3597" s="7">
        <v>102.709</v>
      </c>
      <c r="K3597" s="7">
        <v>98.299000000000007</v>
      </c>
      <c r="L3597" s="7">
        <v>97.611000000000004</v>
      </c>
      <c r="M3597" s="7">
        <v>96.051000000000002</v>
      </c>
      <c r="N3597" s="7">
        <v>100</v>
      </c>
      <c r="O3597" s="7"/>
    </row>
    <row r="3598" spans="1:15" x14ac:dyDescent="0.2">
      <c r="A3598" s="2">
        <v>1</v>
      </c>
      <c r="B3598" s="6" t="s">
        <v>32</v>
      </c>
      <c r="C3598" s="6">
        <v>0</v>
      </c>
      <c r="D3598" s="5" t="s">
        <v>280</v>
      </c>
      <c r="E3598" s="5" t="str">
        <f t="shared" si="772"/>
        <v/>
      </c>
      <c r="F3598" s="5" t="str">
        <f t="shared" si="771"/>
        <v/>
      </c>
      <c r="G3598" s="7">
        <v>117.648</v>
      </c>
      <c r="H3598" s="7">
        <v>118.166</v>
      </c>
      <c r="I3598" s="7">
        <v>114.48099999999999</v>
      </c>
      <c r="J3598" s="7">
        <v>104.97199999999999</v>
      </c>
      <c r="K3598" s="7">
        <v>97.308000000000007</v>
      </c>
      <c r="L3598" s="7">
        <v>96.881</v>
      </c>
      <c r="M3598" s="7">
        <v>90.373999999999995</v>
      </c>
      <c r="N3598" s="7">
        <v>103.461</v>
      </c>
      <c r="O3598" s="7"/>
    </row>
    <row r="3599" spans="1:15" x14ac:dyDescent="0.2">
      <c r="A3599" s="2">
        <v>1</v>
      </c>
      <c r="B3599" s="6" t="s">
        <v>33</v>
      </c>
      <c r="C3599" s="6">
        <v>0</v>
      </c>
      <c r="D3599" s="5" t="s">
        <v>280</v>
      </c>
      <c r="E3599" s="5" t="str">
        <f t="shared" si="772"/>
        <v/>
      </c>
      <c r="F3599" s="5" t="str">
        <f t="shared" si="771"/>
        <v/>
      </c>
      <c r="G3599" s="7">
        <v>115.205</v>
      </c>
      <c r="H3599" s="7">
        <v>114.155</v>
      </c>
      <c r="I3599" s="7">
        <v>115.06399999999999</v>
      </c>
      <c r="J3599" s="7">
        <v>111.617</v>
      </c>
      <c r="K3599" s="7">
        <v>99.878</v>
      </c>
      <c r="L3599" s="7">
        <v>100.79600000000001</v>
      </c>
      <c r="M3599" s="7">
        <v>93.811000000000007</v>
      </c>
      <c r="N3599" s="7">
        <v>107.943</v>
      </c>
      <c r="O3599" s="7"/>
    </row>
    <row r="3600" spans="1:15" x14ac:dyDescent="0.2">
      <c r="A3600" s="2">
        <v>1</v>
      </c>
      <c r="B3600" s="6" t="s">
        <v>34</v>
      </c>
      <c r="C3600" s="6">
        <v>0</v>
      </c>
      <c r="D3600" s="5" t="s">
        <v>280</v>
      </c>
      <c r="E3600" s="5" t="str">
        <f t="shared" si="772"/>
        <v/>
      </c>
      <c r="F3600" s="5" t="str">
        <f t="shared" si="771"/>
        <v/>
      </c>
      <c r="G3600" s="7">
        <v>117.047</v>
      </c>
      <c r="H3600" s="7">
        <v>121.137</v>
      </c>
      <c r="I3600" s="7">
        <v>119.369</v>
      </c>
      <c r="J3600" s="7">
        <v>116.875</v>
      </c>
      <c r="K3600" s="7">
        <v>101.98399999999999</v>
      </c>
      <c r="L3600" s="7">
        <v>98.54</v>
      </c>
      <c r="M3600" s="7">
        <v>100.80800000000001</v>
      </c>
      <c r="N3600" s="7">
        <v>120.333</v>
      </c>
      <c r="O3600" s="7"/>
    </row>
    <row r="3601" spans="1:15" x14ac:dyDescent="0.2">
      <c r="A3601" s="2">
        <v>1</v>
      </c>
      <c r="B3601" s="6" t="s">
        <v>35</v>
      </c>
      <c r="C3601" s="6">
        <v>0</v>
      </c>
      <c r="D3601" s="5" t="s">
        <v>280</v>
      </c>
      <c r="E3601" s="5" t="str">
        <f t="shared" si="772"/>
        <v/>
      </c>
      <c r="F3601" s="5" t="str">
        <f t="shared" si="771"/>
        <v/>
      </c>
      <c r="G3601" s="7">
        <v>118.645</v>
      </c>
      <c r="H3601" s="7">
        <v>123.97499999999999</v>
      </c>
      <c r="I3601" s="7">
        <v>119.45</v>
      </c>
      <c r="J3601" s="7">
        <v>121.08</v>
      </c>
      <c r="K3601" s="7">
        <v>100.679</v>
      </c>
      <c r="L3601" s="7">
        <v>96.35</v>
      </c>
      <c r="M3601" s="7">
        <v>99.813999999999993</v>
      </c>
      <c r="N3601" s="7">
        <v>119.22799999999999</v>
      </c>
      <c r="O3601" s="7"/>
    </row>
    <row r="3602" spans="1:15" x14ac:dyDescent="0.2">
      <c r="A3602" s="2">
        <v>1</v>
      </c>
      <c r="B3602" s="6" t="s">
        <v>36</v>
      </c>
      <c r="C3602" s="6">
        <v>0</v>
      </c>
      <c r="D3602" s="5" t="s">
        <v>280</v>
      </c>
      <c r="E3602" s="5" t="str">
        <f t="shared" si="772"/>
        <v/>
      </c>
      <c r="F3602" s="5" t="str">
        <f t="shared" si="771"/>
        <v/>
      </c>
      <c r="G3602" s="7">
        <v>110.529</v>
      </c>
      <c r="H3602" s="7">
        <v>107.11799999999999</v>
      </c>
      <c r="I3602" s="7">
        <v>87.712999999999994</v>
      </c>
      <c r="J3602" s="7">
        <v>120.584</v>
      </c>
      <c r="K3602" s="7">
        <v>79.358000000000004</v>
      </c>
      <c r="L3602" s="7">
        <v>81.885000000000005</v>
      </c>
      <c r="M3602" s="7">
        <v>111.883</v>
      </c>
      <c r="N3602" s="7">
        <v>98.135999999999996</v>
      </c>
      <c r="O3602" s="7"/>
    </row>
    <row r="3603" spans="1:15" x14ac:dyDescent="0.2">
      <c r="A3603" s="2">
        <v>1</v>
      </c>
      <c r="B3603" s="6" t="s">
        <v>37</v>
      </c>
      <c r="C3603" s="6">
        <v>0</v>
      </c>
      <c r="D3603" s="5" t="s">
        <v>280</v>
      </c>
      <c r="E3603" s="5" t="str">
        <f t="shared" si="772"/>
        <v/>
      </c>
      <c r="F3603" s="5" t="str">
        <f t="shared" si="771"/>
        <v/>
      </c>
      <c r="G3603" s="7">
        <v>120.372</v>
      </c>
      <c r="H3603" s="7">
        <v>125.12</v>
      </c>
      <c r="I3603" s="7">
        <v>101.956</v>
      </c>
      <c r="J3603" s="7">
        <v>124.142</v>
      </c>
      <c r="K3603" s="7">
        <v>84.7</v>
      </c>
      <c r="L3603" s="7">
        <v>81.486000000000004</v>
      </c>
      <c r="M3603" s="7">
        <v>101.45</v>
      </c>
      <c r="N3603" s="7">
        <v>103.434</v>
      </c>
      <c r="O3603" s="7"/>
    </row>
    <row r="3604" spans="1:15" x14ac:dyDescent="0.2">
      <c r="A3604" s="2">
        <v>1</v>
      </c>
      <c r="B3604" s="6" t="s">
        <v>63</v>
      </c>
      <c r="C3604" s="6">
        <v>0</v>
      </c>
      <c r="D3604" s="5" t="s">
        <v>280</v>
      </c>
      <c r="E3604" s="5" t="str">
        <f t="shared" si="772"/>
        <v/>
      </c>
      <c r="F3604" s="5" t="str">
        <f t="shared" si="771"/>
        <v/>
      </c>
      <c r="G3604" s="7">
        <v>124.748</v>
      </c>
      <c r="H3604" s="7">
        <v>128.691</v>
      </c>
      <c r="I3604" s="7">
        <v>112.38</v>
      </c>
      <c r="J3604" s="7">
        <v>127.67700000000001</v>
      </c>
      <c r="K3604" s="7">
        <v>90.085999999999999</v>
      </c>
      <c r="L3604" s="7">
        <v>87.325999999999993</v>
      </c>
      <c r="M3604" s="7">
        <v>100.447</v>
      </c>
      <c r="N3604" s="7">
        <v>112.883</v>
      </c>
      <c r="O3604" s="7"/>
    </row>
    <row r="3605" spans="1:15" x14ac:dyDescent="0.2">
      <c r="A3605" s="2">
        <v>0</v>
      </c>
      <c r="B3605" s="5" t="s">
        <v>279</v>
      </c>
      <c r="C3605" s="6" t="s">
        <v>0</v>
      </c>
      <c r="E3605" s="5" t="str">
        <f t="shared" si="772"/>
        <v/>
      </c>
      <c r="F3605" s="5" t="str">
        <f t="shared" si="771"/>
        <v/>
      </c>
    </row>
    <row r="3606" spans="1:15" x14ac:dyDescent="0.2">
      <c r="A3606" s="2">
        <v>1</v>
      </c>
      <c r="B3606" s="6" t="s">
        <v>13</v>
      </c>
      <c r="C3606" s="6">
        <v>0</v>
      </c>
      <c r="D3606" s="5" t="s">
        <v>281</v>
      </c>
      <c r="E3606" s="5" t="str">
        <f t="shared" si="772"/>
        <v/>
      </c>
      <c r="F3606" s="5" t="str">
        <f t="shared" si="771"/>
        <v/>
      </c>
      <c r="G3606" s="7">
        <v>64.076999999999998</v>
      </c>
      <c r="H3606" s="7">
        <v>65.263999999999996</v>
      </c>
      <c r="I3606" s="7">
        <v>59.984000000000002</v>
      </c>
      <c r="J3606" s="7">
        <v>80.174000000000007</v>
      </c>
      <c r="K3606" s="7">
        <v>93.611999999999995</v>
      </c>
      <c r="L3606" s="7">
        <v>91.91</v>
      </c>
      <c r="M3606" s="7">
        <v>92.460999999999999</v>
      </c>
      <c r="N3606" s="7">
        <v>55.462000000000003</v>
      </c>
      <c r="O3606" s="7"/>
    </row>
    <row r="3607" spans="1:15" x14ac:dyDescent="0.2">
      <c r="A3607" s="2">
        <v>1</v>
      </c>
      <c r="B3607" s="6" t="s">
        <v>15</v>
      </c>
      <c r="C3607" s="6">
        <v>0</v>
      </c>
      <c r="D3607" s="5" t="s">
        <v>281</v>
      </c>
      <c r="E3607" s="5" t="str">
        <f t="shared" si="772"/>
        <v/>
      </c>
      <c r="F3607" s="5" t="str">
        <f t="shared" si="771"/>
        <v/>
      </c>
      <c r="G3607" s="7">
        <v>70.113</v>
      </c>
      <c r="H3607" s="7">
        <v>71.843000000000004</v>
      </c>
      <c r="I3607" s="7">
        <v>69.555999999999997</v>
      </c>
      <c r="J3607" s="7">
        <v>82.87</v>
      </c>
      <c r="K3607" s="7">
        <v>99.206000000000003</v>
      </c>
      <c r="L3607" s="7">
        <v>96.816999999999993</v>
      </c>
      <c r="M3607" s="7">
        <v>93.135000000000005</v>
      </c>
      <c r="N3607" s="7">
        <v>64.781000000000006</v>
      </c>
      <c r="O3607" s="7"/>
    </row>
    <row r="3608" spans="1:15" x14ac:dyDescent="0.2">
      <c r="A3608" s="2">
        <v>1</v>
      </c>
      <c r="B3608" s="6" t="s">
        <v>16</v>
      </c>
      <c r="C3608" s="6">
        <v>0</v>
      </c>
      <c r="D3608" s="5" t="s">
        <v>281</v>
      </c>
      <c r="E3608" s="5" t="str">
        <f t="shared" si="772"/>
        <v/>
      </c>
      <c r="F3608" s="5" t="str">
        <f t="shared" si="771"/>
        <v/>
      </c>
      <c r="G3608" s="7">
        <v>67.058000000000007</v>
      </c>
      <c r="H3608" s="7">
        <v>68.605000000000004</v>
      </c>
      <c r="I3608" s="7">
        <v>67.786000000000001</v>
      </c>
      <c r="J3608" s="7">
        <v>86.293000000000006</v>
      </c>
      <c r="K3608" s="7">
        <v>101.086</v>
      </c>
      <c r="L3608" s="7">
        <v>98.805999999999997</v>
      </c>
      <c r="M3608" s="7">
        <v>96.787000000000006</v>
      </c>
      <c r="N3608" s="7">
        <v>65.608000000000004</v>
      </c>
      <c r="O3608" s="7"/>
    </row>
    <row r="3609" spans="1:15" x14ac:dyDescent="0.2">
      <c r="A3609" s="2">
        <v>1</v>
      </c>
      <c r="B3609" s="6" t="s">
        <v>17</v>
      </c>
      <c r="C3609" s="6">
        <v>0</v>
      </c>
      <c r="D3609" s="5" t="s">
        <v>281</v>
      </c>
      <c r="E3609" s="5" t="str">
        <f t="shared" si="772"/>
        <v/>
      </c>
      <c r="F3609" s="5" t="str">
        <f t="shared" si="771"/>
        <v/>
      </c>
      <c r="G3609" s="7">
        <v>69.078999999999994</v>
      </c>
      <c r="H3609" s="7">
        <v>70.281000000000006</v>
      </c>
      <c r="I3609" s="7">
        <v>68.510000000000005</v>
      </c>
      <c r="J3609" s="7">
        <v>87.599000000000004</v>
      </c>
      <c r="K3609" s="7">
        <v>99.177000000000007</v>
      </c>
      <c r="L3609" s="7">
        <v>97.48</v>
      </c>
      <c r="M3609" s="7">
        <v>98.305000000000007</v>
      </c>
      <c r="N3609" s="7">
        <v>67.349000000000004</v>
      </c>
      <c r="O3609" s="7"/>
    </row>
    <row r="3610" spans="1:15" x14ac:dyDescent="0.2">
      <c r="A3610" s="2">
        <v>1</v>
      </c>
      <c r="B3610" s="6" t="s">
        <v>18</v>
      </c>
      <c r="C3610" s="6">
        <v>0</v>
      </c>
      <c r="D3610" s="5" t="s">
        <v>281</v>
      </c>
      <c r="E3610" s="5" t="str">
        <f t="shared" si="772"/>
        <v/>
      </c>
      <c r="F3610" s="5" t="str">
        <f t="shared" si="771"/>
        <v/>
      </c>
      <c r="G3610" s="7">
        <v>65.971999999999994</v>
      </c>
      <c r="H3610" s="7">
        <v>67.322999999999993</v>
      </c>
      <c r="I3610" s="7">
        <v>63.305</v>
      </c>
      <c r="J3610" s="7">
        <v>88.415000000000006</v>
      </c>
      <c r="K3610" s="7">
        <v>95.956999999999994</v>
      </c>
      <c r="L3610" s="7">
        <v>94.031999999999996</v>
      </c>
      <c r="M3610" s="7">
        <v>104.83499999999999</v>
      </c>
      <c r="N3610" s="7">
        <v>66.366</v>
      </c>
      <c r="O3610" s="7"/>
    </row>
    <row r="3611" spans="1:15" x14ac:dyDescent="0.2">
      <c r="A3611" s="2">
        <v>1</v>
      </c>
      <c r="B3611" s="6" t="s">
        <v>19</v>
      </c>
      <c r="C3611" s="6">
        <v>0</v>
      </c>
      <c r="D3611" s="5" t="s">
        <v>281</v>
      </c>
      <c r="E3611" s="5" t="str">
        <f t="shared" si="772"/>
        <v/>
      </c>
      <c r="F3611" s="5" t="str">
        <f t="shared" si="771"/>
        <v/>
      </c>
      <c r="G3611" s="7">
        <v>73.807000000000002</v>
      </c>
      <c r="H3611" s="7">
        <v>75.384</v>
      </c>
      <c r="I3611" s="7">
        <v>70.135000000000005</v>
      </c>
      <c r="J3611" s="7">
        <v>88.944000000000003</v>
      </c>
      <c r="K3611" s="7">
        <v>95.024000000000001</v>
      </c>
      <c r="L3611" s="7">
        <v>93.037000000000006</v>
      </c>
      <c r="M3611" s="7">
        <v>98.391999999999996</v>
      </c>
      <c r="N3611" s="7">
        <v>69.007000000000005</v>
      </c>
      <c r="O3611" s="7"/>
    </row>
    <row r="3612" spans="1:15" x14ac:dyDescent="0.2">
      <c r="A3612" s="2">
        <v>1</v>
      </c>
      <c r="B3612" s="6" t="s">
        <v>20</v>
      </c>
      <c r="C3612" s="6">
        <v>0</v>
      </c>
      <c r="D3612" s="5" t="s">
        <v>281</v>
      </c>
      <c r="E3612" s="5" t="str">
        <f t="shared" si="772"/>
        <v/>
      </c>
      <c r="F3612" s="5" t="str">
        <f t="shared" si="771"/>
        <v/>
      </c>
      <c r="G3612" s="7">
        <v>77.203000000000003</v>
      </c>
      <c r="H3612" s="7">
        <v>79.186000000000007</v>
      </c>
      <c r="I3612" s="7">
        <v>76.034999999999997</v>
      </c>
      <c r="J3612" s="7">
        <v>90.063000000000002</v>
      </c>
      <c r="K3612" s="7">
        <v>98.486999999999995</v>
      </c>
      <c r="L3612" s="7">
        <v>96.021000000000001</v>
      </c>
      <c r="M3612" s="7">
        <v>96.475999999999999</v>
      </c>
      <c r="N3612" s="7">
        <v>73.355999999999995</v>
      </c>
      <c r="O3612" s="7"/>
    </row>
    <row r="3613" spans="1:15" x14ac:dyDescent="0.2">
      <c r="A3613" s="2">
        <v>1</v>
      </c>
      <c r="B3613" s="6" t="s">
        <v>21</v>
      </c>
      <c r="C3613" s="6">
        <v>0</v>
      </c>
      <c r="D3613" s="5" t="s">
        <v>281</v>
      </c>
      <c r="E3613" s="5" t="str">
        <f t="shared" si="772"/>
        <v/>
      </c>
      <c r="F3613" s="5" t="str">
        <f t="shared" si="771"/>
        <v/>
      </c>
      <c r="G3613" s="7">
        <v>81.718999999999994</v>
      </c>
      <c r="H3613" s="7">
        <v>84.736000000000004</v>
      </c>
      <c r="I3613" s="7">
        <v>85.185000000000002</v>
      </c>
      <c r="J3613" s="7">
        <v>91.251000000000005</v>
      </c>
      <c r="K3613" s="7">
        <v>104.241</v>
      </c>
      <c r="L3613" s="7">
        <v>100.53100000000001</v>
      </c>
      <c r="M3613" s="7">
        <v>91.62</v>
      </c>
      <c r="N3613" s="7">
        <v>78.046000000000006</v>
      </c>
      <c r="O3613" s="7"/>
    </row>
    <row r="3614" spans="1:15" x14ac:dyDescent="0.2">
      <c r="A3614" s="2">
        <v>1</v>
      </c>
      <c r="B3614" s="6" t="s">
        <v>22</v>
      </c>
      <c r="C3614" s="6">
        <v>0</v>
      </c>
      <c r="D3614" s="5" t="s">
        <v>281</v>
      </c>
      <c r="E3614" s="5" t="str">
        <f t="shared" si="772"/>
        <v/>
      </c>
      <c r="F3614" s="5" t="str">
        <f t="shared" si="771"/>
        <v/>
      </c>
      <c r="G3614" s="7">
        <v>87.078000000000003</v>
      </c>
      <c r="H3614" s="7">
        <v>89.167000000000002</v>
      </c>
      <c r="I3614" s="7">
        <v>94.075000000000003</v>
      </c>
      <c r="J3614" s="7">
        <v>92.656999999999996</v>
      </c>
      <c r="K3614" s="7">
        <v>108.035</v>
      </c>
      <c r="L3614" s="7">
        <v>105.504</v>
      </c>
      <c r="M3614" s="7">
        <v>89.841999999999999</v>
      </c>
      <c r="N3614" s="7">
        <v>84.518000000000001</v>
      </c>
      <c r="O3614" s="7"/>
    </row>
    <row r="3615" spans="1:15" x14ac:dyDescent="0.2">
      <c r="A3615" s="2">
        <v>1</v>
      </c>
      <c r="B3615" s="6" t="s">
        <v>23</v>
      </c>
      <c r="C3615" s="6">
        <v>0</v>
      </c>
      <c r="D3615" s="5" t="s">
        <v>281</v>
      </c>
      <c r="E3615" s="5" t="str">
        <f t="shared" si="772"/>
        <v/>
      </c>
      <c r="F3615" s="5" t="str">
        <f t="shared" si="771"/>
        <v/>
      </c>
      <c r="G3615" s="7">
        <v>86.974000000000004</v>
      </c>
      <c r="H3615" s="7">
        <v>90.486000000000004</v>
      </c>
      <c r="I3615" s="7">
        <v>97.266999999999996</v>
      </c>
      <c r="J3615" s="7">
        <v>93.622</v>
      </c>
      <c r="K3615" s="7">
        <v>111.83499999999999</v>
      </c>
      <c r="L3615" s="7">
        <v>107.49299999999999</v>
      </c>
      <c r="M3615" s="7">
        <v>91.481999999999999</v>
      </c>
      <c r="N3615" s="7">
        <v>88.981999999999999</v>
      </c>
      <c r="O3615" s="7"/>
    </row>
    <row r="3616" spans="1:15" x14ac:dyDescent="0.2">
      <c r="A3616" s="2">
        <v>1</v>
      </c>
      <c r="B3616" s="6" t="s">
        <v>24</v>
      </c>
      <c r="C3616" s="6">
        <v>0</v>
      </c>
      <c r="D3616" s="5" t="s">
        <v>281</v>
      </c>
      <c r="E3616" s="5" t="str">
        <f t="shared" si="772"/>
        <v/>
      </c>
      <c r="F3616" s="5" t="str">
        <f t="shared" si="771"/>
        <v/>
      </c>
      <c r="G3616" s="7">
        <v>85.676000000000002</v>
      </c>
      <c r="H3616" s="7">
        <v>88.733999999999995</v>
      </c>
      <c r="I3616" s="7">
        <v>100.03100000000001</v>
      </c>
      <c r="J3616" s="7">
        <v>94.492999999999995</v>
      </c>
      <c r="K3616" s="7">
        <v>116.756</v>
      </c>
      <c r="L3616" s="7">
        <v>112.732</v>
      </c>
      <c r="M3616" s="7">
        <v>97.676000000000002</v>
      </c>
      <c r="N3616" s="7">
        <v>97.706999999999994</v>
      </c>
      <c r="O3616" s="7"/>
    </row>
    <row r="3617" spans="1:15" x14ac:dyDescent="0.2">
      <c r="A3617" s="2">
        <v>1</v>
      </c>
      <c r="B3617" s="6" t="s">
        <v>25</v>
      </c>
      <c r="C3617" s="6">
        <v>0</v>
      </c>
      <c r="D3617" s="5" t="s">
        <v>281</v>
      </c>
      <c r="E3617" s="5" t="str">
        <f t="shared" si="772"/>
        <v/>
      </c>
      <c r="F3617" s="5" t="str">
        <f t="shared" si="771"/>
        <v/>
      </c>
      <c r="G3617" s="7">
        <v>86.037999999999997</v>
      </c>
      <c r="H3617" s="7">
        <v>89.352000000000004</v>
      </c>
      <c r="I3617" s="7">
        <v>104.758</v>
      </c>
      <c r="J3617" s="7">
        <v>95.031000000000006</v>
      </c>
      <c r="K3617" s="7">
        <v>121.75700000000001</v>
      </c>
      <c r="L3617" s="7">
        <v>117.241</v>
      </c>
      <c r="M3617" s="7">
        <v>99.703000000000003</v>
      </c>
      <c r="N3617" s="7">
        <v>104.447</v>
      </c>
      <c r="O3617" s="7"/>
    </row>
    <row r="3618" spans="1:15" x14ac:dyDescent="0.2">
      <c r="A3618" s="2">
        <v>1</v>
      </c>
      <c r="B3618" s="6" t="s">
        <v>26</v>
      </c>
      <c r="C3618" s="6">
        <v>0</v>
      </c>
      <c r="D3618" s="5" t="s">
        <v>281</v>
      </c>
      <c r="E3618" s="5" t="str">
        <f t="shared" si="772"/>
        <v/>
      </c>
      <c r="F3618" s="5" t="str">
        <f t="shared" si="771"/>
        <v/>
      </c>
      <c r="G3618" s="7">
        <v>86.727000000000004</v>
      </c>
      <c r="H3618" s="7">
        <v>89.635000000000005</v>
      </c>
      <c r="I3618" s="7">
        <v>104.07899999999999</v>
      </c>
      <c r="J3618" s="7">
        <v>96.495999999999995</v>
      </c>
      <c r="K3618" s="7">
        <v>120.00700000000001</v>
      </c>
      <c r="L3618" s="7">
        <v>116.114</v>
      </c>
      <c r="M3618" s="7">
        <v>98.728999999999999</v>
      </c>
      <c r="N3618" s="7">
        <v>102.756</v>
      </c>
      <c r="O3618" s="7"/>
    </row>
    <row r="3619" spans="1:15" x14ac:dyDescent="0.2">
      <c r="A3619" s="2">
        <v>1</v>
      </c>
      <c r="B3619" s="6" t="s">
        <v>27</v>
      </c>
      <c r="C3619" s="6">
        <v>0</v>
      </c>
      <c r="D3619" s="5" t="s">
        <v>281</v>
      </c>
      <c r="E3619" s="5" t="str">
        <f t="shared" si="772"/>
        <v/>
      </c>
      <c r="F3619" s="5" t="str">
        <f t="shared" si="771"/>
        <v/>
      </c>
      <c r="G3619" s="7">
        <v>89.427999999999997</v>
      </c>
      <c r="H3619" s="7">
        <v>91.626999999999995</v>
      </c>
      <c r="I3619" s="7">
        <v>109.37</v>
      </c>
      <c r="J3619" s="7">
        <v>97.033000000000001</v>
      </c>
      <c r="K3619" s="7">
        <v>122.29900000000001</v>
      </c>
      <c r="L3619" s="7">
        <v>119.363</v>
      </c>
      <c r="M3619" s="7">
        <v>98.212999999999994</v>
      </c>
      <c r="N3619" s="7">
        <v>107.41500000000001</v>
      </c>
      <c r="O3619" s="7"/>
    </row>
    <row r="3620" spans="1:15" x14ac:dyDescent="0.2">
      <c r="A3620" s="2">
        <v>1</v>
      </c>
      <c r="B3620" s="6" t="s">
        <v>28</v>
      </c>
      <c r="C3620" s="6">
        <v>0</v>
      </c>
      <c r="D3620" s="5" t="s">
        <v>281</v>
      </c>
      <c r="E3620" s="5" t="str">
        <f t="shared" si="772"/>
        <v/>
      </c>
      <c r="F3620" s="5" t="str">
        <f t="shared" si="771"/>
        <v/>
      </c>
      <c r="G3620" s="7">
        <v>92.543999999999997</v>
      </c>
      <c r="H3620" s="7">
        <v>90.674999999999997</v>
      </c>
      <c r="I3620" s="7">
        <v>99.453999999999994</v>
      </c>
      <c r="J3620" s="7">
        <v>99.441000000000003</v>
      </c>
      <c r="K3620" s="7">
        <v>107.46599999999999</v>
      </c>
      <c r="L3620" s="7">
        <v>109.682</v>
      </c>
      <c r="M3620" s="7">
        <v>101.36499999999999</v>
      </c>
      <c r="N3620" s="7">
        <v>100.812</v>
      </c>
      <c r="O3620" s="7"/>
    </row>
    <row r="3621" spans="1:15" x14ac:dyDescent="0.2">
      <c r="A3621" s="2">
        <v>1</v>
      </c>
      <c r="B3621" s="6" t="s">
        <v>29</v>
      </c>
      <c r="C3621" s="6">
        <v>0</v>
      </c>
      <c r="D3621" s="5" t="s">
        <v>281</v>
      </c>
      <c r="E3621" s="5" t="str">
        <f t="shared" si="772"/>
        <v/>
      </c>
      <c r="F3621" s="5" t="str">
        <f t="shared" si="771"/>
        <v/>
      </c>
      <c r="G3621" s="7">
        <v>100</v>
      </c>
      <c r="H3621" s="7">
        <v>100</v>
      </c>
      <c r="I3621" s="7">
        <v>100</v>
      </c>
      <c r="J3621" s="7">
        <v>100</v>
      </c>
      <c r="K3621" s="7">
        <v>100</v>
      </c>
      <c r="L3621" s="7">
        <v>100</v>
      </c>
      <c r="M3621" s="7">
        <v>100</v>
      </c>
      <c r="N3621" s="7">
        <v>100</v>
      </c>
      <c r="O3621" s="7"/>
    </row>
    <row r="3622" spans="1:15" x14ac:dyDescent="0.2">
      <c r="A3622" s="2">
        <v>1</v>
      </c>
      <c r="B3622" s="6" t="s">
        <v>30</v>
      </c>
      <c r="C3622" s="6">
        <v>0</v>
      </c>
      <c r="D3622" s="5" t="s">
        <v>281</v>
      </c>
      <c r="E3622" s="5" t="str">
        <f t="shared" si="772"/>
        <v/>
      </c>
      <c r="F3622" s="5" t="str">
        <f t="shared" si="771"/>
        <v/>
      </c>
      <c r="G3622" s="7">
        <v>100.218</v>
      </c>
      <c r="H3622" s="7">
        <v>100.45</v>
      </c>
      <c r="I3622" s="7">
        <v>96.850999999999999</v>
      </c>
      <c r="J3622" s="7">
        <v>100.37</v>
      </c>
      <c r="K3622" s="7">
        <v>96.64</v>
      </c>
      <c r="L3622" s="7">
        <v>96.417000000000002</v>
      </c>
      <c r="M3622" s="7">
        <v>98.457999999999998</v>
      </c>
      <c r="N3622" s="7">
        <v>95.356999999999999</v>
      </c>
      <c r="O3622" s="7"/>
    </row>
    <row r="3623" spans="1:15" x14ac:dyDescent="0.2">
      <c r="A3623" s="2">
        <v>1</v>
      </c>
      <c r="B3623" s="6" t="s">
        <v>31</v>
      </c>
      <c r="C3623" s="6">
        <v>0</v>
      </c>
      <c r="D3623" s="5" t="s">
        <v>281</v>
      </c>
      <c r="E3623" s="5" t="str">
        <f t="shared" si="772"/>
        <v/>
      </c>
      <c r="F3623" s="5" t="str">
        <f t="shared" si="771"/>
        <v/>
      </c>
      <c r="G3623" s="7">
        <v>105.91200000000001</v>
      </c>
      <c r="H3623" s="7">
        <v>106.65900000000001</v>
      </c>
      <c r="I3623" s="7">
        <v>104.111</v>
      </c>
      <c r="J3623" s="7">
        <v>102.709</v>
      </c>
      <c r="K3623" s="7">
        <v>98.299000000000007</v>
      </c>
      <c r="L3623" s="7">
        <v>97.611000000000004</v>
      </c>
      <c r="M3623" s="7">
        <v>96.051000000000002</v>
      </c>
      <c r="N3623" s="7">
        <v>100</v>
      </c>
      <c r="O3623" s="7"/>
    </row>
    <row r="3624" spans="1:15" x14ac:dyDescent="0.2">
      <c r="A3624" s="2">
        <v>1</v>
      </c>
      <c r="B3624" s="6" t="s">
        <v>32</v>
      </c>
      <c r="C3624" s="6">
        <v>0</v>
      </c>
      <c r="D3624" s="5" t="s">
        <v>281</v>
      </c>
      <c r="E3624" s="5" t="str">
        <f t="shared" si="772"/>
        <v/>
      </c>
      <c r="F3624" s="5" t="str">
        <f t="shared" si="771"/>
        <v/>
      </c>
      <c r="G3624" s="7">
        <v>117.648</v>
      </c>
      <c r="H3624" s="7">
        <v>118.166</v>
      </c>
      <c r="I3624" s="7">
        <v>114.48099999999999</v>
      </c>
      <c r="J3624" s="7">
        <v>104.97199999999999</v>
      </c>
      <c r="K3624" s="7">
        <v>97.308000000000007</v>
      </c>
      <c r="L3624" s="7">
        <v>96.881</v>
      </c>
      <c r="M3624" s="7">
        <v>90.373999999999995</v>
      </c>
      <c r="N3624" s="7">
        <v>103.461</v>
      </c>
      <c r="O3624" s="7"/>
    </row>
    <row r="3625" spans="1:15" x14ac:dyDescent="0.2">
      <c r="A3625" s="2">
        <v>1</v>
      </c>
      <c r="B3625" s="6" t="s">
        <v>33</v>
      </c>
      <c r="C3625" s="6">
        <v>0</v>
      </c>
      <c r="D3625" s="5" t="s">
        <v>281</v>
      </c>
      <c r="E3625" s="5" t="str">
        <f t="shared" si="772"/>
        <v/>
      </c>
      <c r="F3625" s="5" t="str">
        <f t="shared" si="771"/>
        <v/>
      </c>
      <c r="G3625" s="7">
        <v>115.205</v>
      </c>
      <c r="H3625" s="7">
        <v>114.155</v>
      </c>
      <c r="I3625" s="7">
        <v>115.06399999999999</v>
      </c>
      <c r="J3625" s="7">
        <v>111.617</v>
      </c>
      <c r="K3625" s="7">
        <v>99.878</v>
      </c>
      <c r="L3625" s="7">
        <v>100.79600000000001</v>
      </c>
      <c r="M3625" s="7">
        <v>93.811000000000007</v>
      </c>
      <c r="N3625" s="7">
        <v>107.943</v>
      </c>
      <c r="O3625" s="7"/>
    </row>
    <row r="3626" spans="1:15" x14ac:dyDescent="0.2">
      <c r="A3626" s="2">
        <v>1</v>
      </c>
      <c r="B3626" s="6" t="s">
        <v>34</v>
      </c>
      <c r="C3626" s="6">
        <v>0</v>
      </c>
      <c r="D3626" s="5" t="s">
        <v>281</v>
      </c>
      <c r="E3626" s="5" t="str">
        <f t="shared" si="772"/>
        <v/>
      </c>
      <c r="F3626" s="5" t="str">
        <f t="shared" si="771"/>
        <v/>
      </c>
      <c r="G3626" s="7">
        <v>117.047</v>
      </c>
      <c r="H3626" s="7">
        <v>121.137</v>
      </c>
      <c r="I3626" s="7">
        <v>119.369</v>
      </c>
      <c r="J3626" s="7">
        <v>116.875</v>
      </c>
      <c r="K3626" s="7">
        <v>101.98399999999999</v>
      </c>
      <c r="L3626" s="7">
        <v>98.54</v>
      </c>
      <c r="M3626" s="7">
        <v>100.80800000000001</v>
      </c>
      <c r="N3626" s="7">
        <v>120.333</v>
      </c>
      <c r="O3626" s="7"/>
    </row>
    <row r="3627" spans="1:15" x14ac:dyDescent="0.2">
      <c r="A3627" s="2">
        <v>1</v>
      </c>
      <c r="B3627" s="6" t="s">
        <v>35</v>
      </c>
      <c r="C3627" s="6">
        <v>0</v>
      </c>
      <c r="D3627" s="5" t="s">
        <v>281</v>
      </c>
      <c r="E3627" s="5" t="str">
        <f t="shared" si="772"/>
        <v/>
      </c>
      <c r="F3627" s="5" t="str">
        <f t="shared" si="771"/>
        <v/>
      </c>
      <c r="G3627" s="7">
        <v>118.645</v>
      </c>
      <c r="H3627" s="7">
        <v>123.97499999999999</v>
      </c>
      <c r="I3627" s="7">
        <v>119.45</v>
      </c>
      <c r="J3627" s="7">
        <v>121.08</v>
      </c>
      <c r="K3627" s="7">
        <v>100.679</v>
      </c>
      <c r="L3627" s="7">
        <v>96.35</v>
      </c>
      <c r="M3627" s="7">
        <v>99.813999999999993</v>
      </c>
      <c r="N3627" s="7">
        <v>119.22799999999999</v>
      </c>
      <c r="O3627" s="7"/>
    </row>
    <row r="3628" spans="1:15" x14ac:dyDescent="0.2">
      <c r="A3628" s="2">
        <v>1</v>
      </c>
      <c r="B3628" s="6" t="s">
        <v>36</v>
      </c>
      <c r="C3628" s="6">
        <v>0</v>
      </c>
      <c r="D3628" s="5" t="s">
        <v>281</v>
      </c>
      <c r="E3628" s="5" t="str">
        <f t="shared" si="772"/>
        <v/>
      </c>
      <c r="F3628" s="5" t="str">
        <f t="shared" si="771"/>
        <v/>
      </c>
      <c r="G3628" s="7">
        <v>110.529</v>
      </c>
      <c r="H3628" s="7">
        <v>107.11799999999999</v>
      </c>
      <c r="I3628" s="7">
        <v>87.712999999999994</v>
      </c>
      <c r="J3628" s="7">
        <v>120.584</v>
      </c>
      <c r="K3628" s="7">
        <v>79.358000000000004</v>
      </c>
      <c r="L3628" s="7">
        <v>81.885000000000005</v>
      </c>
      <c r="M3628" s="7">
        <v>111.883</v>
      </c>
      <c r="N3628" s="7">
        <v>98.135999999999996</v>
      </c>
      <c r="O3628" s="7"/>
    </row>
    <row r="3629" spans="1:15" x14ac:dyDescent="0.2">
      <c r="A3629" s="2">
        <v>1</v>
      </c>
      <c r="B3629" s="6" t="s">
        <v>37</v>
      </c>
      <c r="C3629" s="6">
        <v>0</v>
      </c>
      <c r="D3629" s="5" t="s">
        <v>281</v>
      </c>
      <c r="E3629" s="5" t="str">
        <f t="shared" si="772"/>
        <v/>
      </c>
      <c r="F3629" s="5" t="str">
        <f t="shared" si="771"/>
        <v/>
      </c>
      <c r="G3629" s="7">
        <v>120.372</v>
      </c>
      <c r="H3629" s="7">
        <v>125.12</v>
      </c>
      <c r="I3629" s="7">
        <v>101.956</v>
      </c>
      <c r="J3629" s="7">
        <v>124.142</v>
      </c>
      <c r="K3629" s="7">
        <v>84.7</v>
      </c>
      <c r="L3629" s="7">
        <v>81.486000000000004</v>
      </c>
      <c r="M3629" s="7">
        <v>101.45</v>
      </c>
      <c r="N3629" s="7">
        <v>103.434</v>
      </c>
      <c r="O3629" s="7"/>
    </row>
    <row r="3630" spans="1:15" x14ac:dyDescent="0.2">
      <c r="A3630" s="2">
        <v>1</v>
      </c>
      <c r="B3630" s="6" t="s">
        <v>63</v>
      </c>
      <c r="C3630" s="6">
        <v>0</v>
      </c>
      <c r="D3630" s="5" t="s">
        <v>281</v>
      </c>
      <c r="E3630" s="5" t="str">
        <f t="shared" si="772"/>
        <v/>
      </c>
      <c r="F3630" s="5" t="str">
        <f t="shared" si="771"/>
        <v/>
      </c>
      <c r="G3630" s="7">
        <v>124.748</v>
      </c>
      <c r="H3630" s="7">
        <v>128.691</v>
      </c>
      <c r="I3630" s="7">
        <v>112.38</v>
      </c>
      <c r="J3630" s="7">
        <v>127.67700000000001</v>
      </c>
      <c r="K3630" s="7">
        <v>90.085999999999999</v>
      </c>
      <c r="L3630" s="7">
        <v>87.325999999999993</v>
      </c>
      <c r="M3630" s="7">
        <v>100.447</v>
      </c>
      <c r="N3630" s="7">
        <v>112.883</v>
      </c>
      <c r="O3630" s="7"/>
    </row>
    <row r="3631" spans="1:15" x14ac:dyDescent="0.2">
      <c r="A3631" s="2">
        <v>0</v>
      </c>
      <c r="B3631" s="5" t="s">
        <v>282</v>
      </c>
      <c r="C3631" s="6" t="s">
        <v>0</v>
      </c>
      <c r="E3631" s="5" t="str">
        <f t="shared" si="772"/>
        <v/>
      </c>
      <c r="F3631" s="5" t="str">
        <f t="shared" si="771"/>
        <v/>
      </c>
    </row>
    <row r="3632" spans="1:15" x14ac:dyDescent="0.2">
      <c r="A3632" s="2">
        <v>1</v>
      </c>
      <c r="B3632" s="6" t="s">
        <v>13</v>
      </c>
      <c r="C3632" s="6">
        <v>0</v>
      </c>
      <c r="D3632" s="5" t="s">
        <v>283</v>
      </c>
      <c r="E3632" s="5" t="str">
        <f t="shared" si="772"/>
        <v/>
      </c>
      <c r="F3632" s="5" t="str">
        <f t="shared" si="771"/>
        <v/>
      </c>
      <c r="G3632" s="7">
        <v>85.233999999999995</v>
      </c>
      <c r="H3632" s="7">
        <v>86.492000000000004</v>
      </c>
      <c r="I3632" s="7">
        <v>96.236999999999995</v>
      </c>
      <c r="J3632" s="7">
        <v>70.066000000000003</v>
      </c>
      <c r="K3632" s="7">
        <v>112.90900000000001</v>
      </c>
      <c r="L3632" s="7">
        <v>111.26600000000001</v>
      </c>
      <c r="M3632" s="7">
        <v>79.596999999999994</v>
      </c>
      <c r="N3632" s="7">
        <v>76.602000000000004</v>
      </c>
      <c r="O3632" s="7"/>
    </row>
    <row r="3633" spans="1:15" x14ac:dyDescent="0.2">
      <c r="A3633" s="2">
        <v>1</v>
      </c>
      <c r="B3633" s="6" t="s">
        <v>15</v>
      </c>
      <c r="C3633" s="6">
        <v>0</v>
      </c>
      <c r="D3633" s="5" t="s">
        <v>283</v>
      </c>
      <c r="E3633" s="5" t="str">
        <f t="shared" si="772"/>
        <v/>
      </c>
      <c r="F3633" s="5" t="str">
        <f t="shared" si="771"/>
        <v/>
      </c>
      <c r="G3633" s="7">
        <v>86.882000000000005</v>
      </c>
      <c r="H3633" s="7">
        <v>88.616</v>
      </c>
      <c r="I3633" s="7">
        <v>101.712</v>
      </c>
      <c r="J3633" s="7">
        <v>73.944000000000003</v>
      </c>
      <c r="K3633" s="7">
        <v>117.07</v>
      </c>
      <c r="L3633" s="7">
        <v>114.77800000000001</v>
      </c>
      <c r="M3633" s="7">
        <v>81.471999999999994</v>
      </c>
      <c r="N3633" s="7">
        <v>82.866</v>
      </c>
      <c r="O3633" s="7"/>
    </row>
    <row r="3634" spans="1:15" x14ac:dyDescent="0.2">
      <c r="A3634" s="2">
        <v>1</v>
      </c>
      <c r="B3634" s="6" t="s">
        <v>16</v>
      </c>
      <c r="C3634" s="6">
        <v>0</v>
      </c>
      <c r="D3634" s="5" t="s">
        <v>283</v>
      </c>
      <c r="E3634" s="5" t="str">
        <f t="shared" si="772"/>
        <v/>
      </c>
      <c r="F3634" s="5" t="str">
        <f t="shared" si="771"/>
        <v/>
      </c>
      <c r="G3634" s="7">
        <v>82.12</v>
      </c>
      <c r="H3634" s="7">
        <v>83.286000000000001</v>
      </c>
      <c r="I3634" s="7">
        <v>97.665999999999997</v>
      </c>
      <c r="J3634" s="7">
        <v>78.111999999999995</v>
      </c>
      <c r="K3634" s="7">
        <v>118.93</v>
      </c>
      <c r="L3634" s="7">
        <v>117.26600000000001</v>
      </c>
      <c r="M3634" s="7">
        <v>84.960999999999999</v>
      </c>
      <c r="N3634" s="7">
        <v>82.977999999999994</v>
      </c>
      <c r="O3634" s="7"/>
    </row>
    <row r="3635" spans="1:15" x14ac:dyDescent="0.2">
      <c r="A3635" s="2">
        <v>1</v>
      </c>
      <c r="B3635" s="6" t="s">
        <v>17</v>
      </c>
      <c r="C3635" s="6">
        <v>0</v>
      </c>
      <c r="D3635" s="5" t="s">
        <v>283</v>
      </c>
      <c r="E3635" s="5" t="str">
        <f t="shared" si="772"/>
        <v/>
      </c>
      <c r="F3635" s="5" t="str">
        <f t="shared" si="771"/>
        <v/>
      </c>
      <c r="G3635" s="7">
        <v>81.084999999999994</v>
      </c>
      <c r="H3635" s="7">
        <v>81.775000000000006</v>
      </c>
      <c r="I3635" s="7">
        <v>94.826999999999998</v>
      </c>
      <c r="J3635" s="7">
        <v>80.174999999999997</v>
      </c>
      <c r="K3635" s="7">
        <v>116.947</v>
      </c>
      <c r="L3635" s="7">
        <v>115.961</v>
      </c>
      <c r="M3635" s="7">
        <v>91.046999999999997</v>
      </c>
      <c r="N3635" s="7">
        <v>86.337000000000003</v>
      </c>
      <c r="O3635" s="7"/>
    </row>
    <row r="3636" spans="1:15" x14ac:dyDescent="0.2">
      <c r="A3636" s="2">
        <v>1</v>
      </c>
      <c r="B3636" s="6" t="s">
        <v>18</v>
      </c>
      <c r="C3636" s="6">
        <v>0</v>
      </c>
      <c r="D3636" s="5" t="s">
        <v>283</v>
      </c>
      <c r="E3636" s="5" t="str">
        <f t="shared" si="772"/>
        <v/>
      </c>
      <c r="F3636" s="5" t="str">
        <f t="shared" si="771"/>
        <v/>
      </c>
      <c r="G3636" s="7">
        <v>80.212999999999994</v>
      </c>
      <c r="H3636" s="7">
        <v>80.802999999999997</v>
      </c>
      <c r="I3636" s="7">
        <v>89.355000000000004</v>
      </c>
      <c r="J3636" s="7">
        <v>82.42</v>
      </c>
      <c r="K3636" s="7">
        <v>111.398</v>
      </c>
      <c r="L3636" s="7">
        <v>110.58499999999999</v>
      </c>
      <c r="M3636" s="7">
        <v>95.478999999999999</v>
      </c>
      <c r="N3636" s="7">
        <v>85.314999999999998</v>
      </c>
      <c r="O3636" s="7"/>
    </row>
    <row r="3637" spans="1:15" x14ac:dyDescent="0.2">
      <c r="A3637" s="2">
        <v>1</v>
      </c>
      <c r="B3637" s="6" t="s">
        <v>19</v>
      </c>
      <c r="C3637" s="6">
        <v>0</v>
      </c>
      <c r="D3637" s="5" t="s">
        <v>283</v>
      </c>
      <c r="E3637" s="5" t="str">
        <f t="shared" si="772"/>
        <v/>
      </c>
      <c r="F3637" s="5" t="str">
        <f t="shared" si="771"/>
        <v/>
      </c>
      <c r="G3637" s="7">
        <v>84.77</v>
      </c>
      <c r="H3637" s="7">
        <v>86.08</v>
      </c>
      <c r="I3637" s="7">
        <v>91.691999999999993</v>
      </c>
      <c r="J3637" s="7">
        <v>83.823999999999998</v>
      </c>
      <c r="K3637" s="7">
        <v>108.16500000000001</v>
      </c>
      <c r="L3637" s="7">
        <v>106.51900000000001</v>
      </c>
      <c r="M3637" s="7">
        <v>96.088999999999999</v>
      </c>
      <c r="N3637" s="7">
        <v>88.105999999999995</v>
      </c>
      <c r="O3637" s="7"/>
    </row>
    <row r="3638" spans="1:15" x14ac:dyDescent="0.2">
      <c r="A3638" s="2">
        <v>1</v>
      </c>
      <c r="B3638" s="6" t="s">
        <v>20</v>
      </c>
      <c r="C3638" s="6">
        <v>0</v>
      </c>
      <c r="D3638" s="5" t="s">
        <v>283</v>
      </c>
      <c r="E3638" s="5" t="str">
        <f t="shared" si="772"/>
        <v/>
      </c>
      <c r="F3638" s="5" t="str">
        <f t="shared" si="771"/>
        <v/>
      </c>
      <c r="G3638" s="7">
        <v>85.626999999999995</v>
      </c>
      <c r="H3638" s="7">
        <v>87.738</v>
      </c>
      <c r="I3638" s="7">
        <v>91.512</v>
      </c>
      <c r="J3638" s="7">
        <v>85.477000000000004</v>
      </c>
      <c r="K3638" s="7">
        <v>106.873</v>
      </c>
      <c r="L3638" s="7">
        <v>104.301</v>
      </c>
      <c r="M3638" s="7">
        <v>95.930999999999997</v>
      </c>
      <c r="N3638" s="7">
        <v>87.789000000000001</v>
      </c>
      <c r="O3638" s="7"/>
    </row>
    <row r="3639" spans="1:15" x14ac:dyDescent="0.2">
      <c r="A3639" s="2">
        <v>1</v>
      </c>
      <c r="B3639" s="6" t="s">
        <v>21</v>
      </c>
      <c r="C3639" s="6">
        <v>0</v>
      </c>
      <c r="D3639" s="5" t="s">
        <v>283</v>
      </c>
      <c r="E3639" s="5" t="str">
        <f t="shared" si="772"/>
        <v/>
      </c>
      <c r="F3639" s="5" t="str">
        <f t="shared" si="771"/>
        <v/>
      </c>
      <c r="G3639" s="7">
        <v>88.424000000000007</v>
      </c>
      <c r="H3639" s="7">
        <v>91.799000000000007</v>
      </c>
      <c r="I3639" s="7">
        <v>96.055999999999997</v>
      </c>
      <c r="J3639" s="7">
        <v>87.370999999999995</v>
      </c>
      <c r="K3639" s="7">
        <v>108.63200000000001</v>
      </c>
      <c r="L3639" s="7">
        <v>104.637</v>
      </c>
      <c r="M3639" s="7">
        <v>90.988</v>
      </c>
      <c r="N3639" s="7">
        <v>87.399000000000001</v>
      </c>
      <c r="O3639" s="7"/>
    </row>
    <row r="3640" spans="1:15" x14ac:dyDescent="0.2">
      <c r="A3640" s="2">
        <v>1</v>
      </c>
      <c r="B3640" s="6" t="s">
        <v>22</v>
      </c>
      <c r="C3640" s="6">
        <v>0</v>
      </c>
      <c r="D3640" s="5" t="s">
        <v>283</v>
      </c>
      <c r="E3640" s="5" t="str">
        <f t="shared" si="772"/>
        <v/>
      </c>
      <c r="F3640" s="5" t="str">
        <f t="shared" si="771"/>
        <v/>
      </c>
      <c r="G3640" s="7">
        <v>90.251000000000005</v>
      </c>
      <c r="H3640" s="7">
        <v>92.981999999999999</v>
      </c>
      <c r="I3640" s="7">
        <v>99.637</v>
      </c>
      <c r="J3640" s="7">
        <v>90.804000000000002</v>
      </c>
      <c r="K3640" s="7">
        <v>110.4</v>
      </c>
      <c r="L3640" s="7">
        <v>107.157</v>
      </c>
      <c r="M3640" s="7">
        <v>93.18</v>
      </c>
      <c r="N3640" s="7">
        <v>92.841999999999999</v>
      </c>
      <c r="O3640" s="7"/>
    </row>
    <row r="3641" spans="1:15" x14ac:dyDescent="0.2">
      <c r="A3641" s="2">
        <v>1</v>
      </c>
      <c r="B3641" s="6" t="s">
        <v>23</v>
      </c>
      <c r="C3641" s="6">
        <v>0</v>
      </c>
      <c r="D3641" s="5" t="s">
        <v>283</v>
      </c>
      <c r="E3641" s="5" t="str">
        <f t="shared" si="772"/>
        <v/>
      </c>
      <c r="F3641" s="5" t="str">
        <f t="shared" si="771"/>
        <v/>
      </c>
      <c r="G3641" s="7">
        <v>91.938999999999993</v>
      </c>
      <c r="H3641" s="7">
        <v>94.585999999999999</v>
      </c>
      <c r="I3641" s="7">
        <v>101.387</v>
      </c>
      <c r="J3641" s="7">
        <v>93.007000000000005</v>
      </c>
      <c r="K3641" s="7">
        <v>110.277</v>
      </c>
      <c r="L3641" s="7">
        <v>107.191</v>
      </c>
      <c r="M3641" s="7">
        <v>92.644999999999996</v>
      </c>
      <c r="N3641" s="7">
        <v>93.93</v>
      </c>
      <c r="O3641" s="7"/>
    </row>
    <row r="3642" spans="1:15" x14ac:dyDescent="0.2">
      <c r="A3642" s="2">
        <v>1</v>
      </c>
      <c r="B3642" s="6" t="s">
        <v>24</v>
      </c>
      <c r="C3642" s="6">
        <v>0</v>
      </c>
      <c r="D3642" s="5" t="s">
        <v>283</v>
      </c>
      <c r="E3642" s="5" t="str">
        <f t="shared" si="772"/>
        <v/>
      </c>
      <c r="F3642" s="5" t="str">
        <f t="shared" si="771"/>
        <v/>
      </c>
      <c r="G3642" s="7">
        <v>93.570999999999998</v>
      </c>
      <c r="H3642" s="7">
        <v>96.518000000000001</v>
      </c>
      <c r="I3642" s="7">
        <v>104.724</v>
      </c>
      <c r="J3642" s="7">
        <v>94.932000000000002</v>
      </c>
      <c r="K3642" s="7">
        <v>111.92</v>
      </c>
      <c r="L3642" s="7">
        <v>108.501</v>
      </c>
      <c r="M3642" s="7">
        <v>93.980999999999995</v>
      </c>
      <c r="N3642" s="7">
        <v>98.42</v>
      </c>
      <c r="O3642" s="7"/>
    </row>
    <row r="3643" spans="1:15" x14ac:dyDescent="0.2">
      <c r="A3643" s="2">
        <v>1</v>
      </c>
      <c r="B3643" s="6" t="s">
        <v>25</v>
      </c>
      <c r="C3643" s="6">
        <v>0</v>
      </c>
      <c r="D3643" s="5" t="s">
        <v>283</v>
      </c>
      <c r="E3643" s="5" t="str">
        <f t="shared" si="772"/>
        <v/>
      </c>
      <c r="F3643" s="5" t="str">
        <f t="shared" si="771"/>
        <v/>
      </c>
      <c r="G3643" s="7">
        <v>95.481999999999999</v>
      </c>
      <c r="H3643" s="7">
        <v>97.474000000000004</v>
      </c>
      <c r="I3643" s="7">
        <v>108.381</v>
      </c>
      <c r="J3643" s="7">
        <v>96.064999999999998</v>
      </c>
      <c r="K3643" s="7">
        <v>113.509</v>
      </c>
      <c r="L3643" s="7">
        <v>111.19</v>
      </c>
      <c r="M3643" s="7">
        <v>94.87</v>
      </c>
      <c r="N3643" s="7">
        <v>102.822</v>
      </c>
      <c r="O3643" s="7"/>
    </row>
    <row r="3644" spans="1:15" x14ac:dyDescent="0.2">
      <c r="A3644" s="2">
        <v>1</v>
      </c>
      <c r="B3644" s="6" t="s">
        <v>26</v>
      </c>
      <c r="C3644" s="6">
        <v>0</v>
      </c>
      <c r="D3644" s="5" t="s">
        <v>283</v>
      </c>
      <c r="E3644" s="5" t="str">
        <f t="shared" si="772"/>
        <v/>
      </c>
      <c r="F3644" s="5" t="str">
        <f t="shared" si="771"/>
        <v/>
      </c>
      <c r="G3644" s="7">
        <v>93.402000000000001</v>
      </c>
      <c r="H3644" s="7">
        <v>94.82</v>
      </c>
      <c r="I3644" s="7">
        <v>104.69799999999999</v>
      </c>
      <c r="J3644" s="7">
        <v>97.054000000000002</v>
      </c>
      <c r="K3644" s="7">
        <v>112.09399999999999</v>
      </c>
      <c r="L3644" s="7">
        <v>110.417</v>
      </c>
      <c r="M3644" s="7">
        <v>98.039000000000001</v>
      </c>
      <c r="N3644" s="7">
        <v>102.645</v>
      </c>
      <c r="O3644" s="7"/>
    </row>
    <row r="3645" spans="1:15" x14ac:dyDescent="0.2">
      <c r="A3645" s="2">
        <v>1</v>
      </c>
      <c r="B3645" s="6" t="s">
        <v>27</v>
      </c>
      <c r="C3645" s="6">
        <v>0</v>
      </c>
      <c r="D3645" s="5" t="s">
        <v>283</v>
      </c>
      <c r="E3645" s="5" t="str">
        <f t="shared" si="772"/>
        <v/>
      </c>
      <c r="F3645" s="5" t="str">
        <f t="shared" si="771"/>
        <v/>
      </c>
      <c r="G3645" s="7">
        <v>93.807000000000002</v>
      </c>
      <c r="H3645" s="7">
        <v>95.83</v>
      </c>
      <c r="I3645" s="7">
        <v>106.328</v>
      </c>
      <c r="J3645" s="7">
        <v>98.623999999999995</v>
      </c>
      <c r="K3645" s="7">
        <v>113.34699999999999</v>
      </c>
      <c r="L3645" s="7">
        <v>110.95399999999999</v>
      </c>
      <c r="M3645" s="7">
        <v>99.248999999999995</v>
      </c>
      <c r="N3645" s="7">
        <v>105.529</v>
      </c>
      <c r="O3645" s="7"/>
    </row>
    <row r="3646" spans="1:15" x14ac:dyDescent="0.2">
      <c r="A3646" s="2">
        <v>1</v>
      </c>
      <c r="B3646" s="6" t="s">
        <v>28</v>
      </c>
      <c r="C3646" s="6">
        <v>0</v>
      </c>
      <c r="D3646" s="5" t="s">
        <v>283</v>
      </c>
      <c r="E3646" s="5" t="str">
        <f t="shared" si="772"/>
        <v/>
      </c>
      <c r="F3646" s="5" t="str">
        <f t="shared" si="771"/>
        <v/>
      </c>
      <c r="G3646" s="7">
        <v>90.825999999999993</v>
      </c>
      <c r="H3646" s="7">
        <v>90.646000000000001</v>
      </c>
      <c r="I3646" s="7">
        <v>98.322000000000003</v>
      </c>
      <c r="J3646" s="7">
        <v>99.477999999999994</v>
      </c>
      <c r="K3646" s="7">
        <v>108.253</v>
      </c>
      <c r="L3646" s="7">
        <v>108.468</v>
      </c>
      <c r="M3646" s="7">
        <v>103.59</v>
      </c>
      <c r="N3646" s="7">
        <v>101.852</v>
      </c>
      <c r="O3646" s="7"/>
    </row>
    <row r="3647" spans="1:15" x14ac:dyDescent="0.2">
      <c r="A3647" s="2">
        <v>1</v>
      </c>
      <c r="B3647" s="6" t="s">
        <v>29</v>
      </c>
      <c r="C3647" s="6">
        <v>0</v>
      </c>
      <c r="D3647" s="5" t="s">
        <v>283</v>
      </c>
      <c r="E3647" s="5" t="str">
        <f t="shared" si="772"/>
        <v/>
      </c>
      <c r="F3647" s="5" t="str">
        <f t="shared" si="771"/>
        <v/>
      </c>
      <c r="G3647" s="7">
        <v>100</v>
      </c>
      <c r="H3647" s="7">
        <v>100</v>
      </c>
      <c r="I3647" s="7">
        <v>100</v>
      </c>
      <c r="J3647" s="7">
        <v>100</v>
      </c>
      <c r="K3647" s="7">
        <v>100</v>
      </c>
      <c r="L3647" s="7">
        <v>100</v>
      </c>
      <c r="M3647" s="7">
        <v>100</v>
      </c>
      <c r="N3647" s="7">
        <v>100</v>
      </c>
      <c r="O3647" s="7"/>
    </row>
    <row r="3648" spans="1:15" x14ac:dyDescent="0.2">
      <c r="A3648" s="2">
        <v>1</v>
      </c>
      <c r="B3648" s="6" t="s">
        <v>30</v>
      </c>
      <c r="C3648" s="6">
        <v>0</v>
      </c>
      <c r="D3648" s="5" t="s">
        <v>283</v>
      </c>
      <c r="E3648" s="5" t="str">
        <f t="shared" si="772"/>
        <v/>
      </c>
      <c r="F3648" s="5" t="str">
        <f t="shared" si="771"/>
        <v/>
      </c>
      <c r="G3648" s="7">
        <v>104.529</v>
      </c>
      <c r="H3648" s="7">
        <v>105.07299999999999</v>
      </c>
      <c r="I3648" s="7">
        <v>100.872</v>
      </c>
      <c r="J3648" s="7">
        <v>101.268</v>
      </c>
      <c r="K3648" s="7">
        <v>96.501999999999995</v>
      </c>
      <c r="L3648" s="7">
        <v>96.001000000000005</v>
      </c>
      <c r="M3648" s="7">
        <v>97.025000000000006</v>
      </c>
      <c r="N3648" s="7">
        <v>97.870999999999995</v>
      </c>
      <c r="O3648" s="7"/>
    </row>
    <row r="3649" spans="1:15" x14ac:dyDescent="0.2">
      <c r="A3649" s="2">
        <v>1</v>
      </c>
      <c r="B3649" s="6" t="s">
        <v>31</v>
      </c>
      <c r="C3649" s="6">
        <v>0</v>
      </c>
      <c r="D3649" s="5" t="s">
        <v>283</v>
      </c>
      <c r="E3649" s="5" t="str">
        <f t="shared" si="772"/>
        <v/>
      </c>
      <c r="F3649" s="5" t="str">
        <f t="shared" si="771"/>
        <v/>
      </c>
      <c r="G3649" s="7">
        <v>104.774</v>
      </c>
      <c r="H3649" s="7">
        <v>106.07</v>
      </c>
      <c r="I3649" s="7">
        <v>100.831</v>
      </c>
      <c r="J3649" s="7">
        <v>105.797</v>
      </c>
      <c r="K3649" s="7">
        <v>96.236999999999995</v>
      </c>
      <c r="L3649" s="7">
        <v>95.06</v>
      </c>
      <c r="M3649" s="7">
        <v>99.688000000000002</v>
      </c>
      <c r="N3649" s="7">
        <v>100.51600000000001</v>
      </c>
      <c r="O3649" s="7"/>
    </row>
    <row r="3650" spans="1:15" x14ac:dyDescent="0.2">
      <c r="A3650" s="2">
        <v>1</v>
      </c>
      <c r="B3650" s="6" t="s">
        <v>32</v>
      </c>
      <c r="C3650" s="6">
        <v>0</v>
      </c>
      <c r="D3650" s="5" t="s">
        <v>283</v>
      </c>
      <c r="E3650" s="5" t="str">
        <f t="shared" si="772"/>
        <v/>
      </c>
      <c r="F3650" s="5" t="str">
        <f t="shared" si="771"/>
        <v/>
      </c>
      <c r="G3650" s="7">
        <v>106.54900000000001</v>
      </c>
      <c r="H3650" s="7">
        <v>106.923</v>
      </c>
      <c r="I3650" s="7">
        <v>103.51</v>
      </c>
      <c r="J3650" s="7">
        <v>112.15900000000001</v>
      </c>
      <c r="K3650" s="7">
        <v>97.147999999999996</v>
      </c>
      <c r="L3650" s="7">
        <v>96.808000000000007</v>
      </c>
      <c r="M3650" s="7">
        <v>99.584999999999994</v>
      </c>
      <c r="N3650" s="7">
        <v>103.08</v>
      </c>
      <c r="O3650" s="7"/>
    </row>
    <row r="3651" spans="1:15" x14ac:dyDescent="0.2">
      <c r="A3651" s="2">
        <v>1</v>
      </c>
      <c r="B3651" s="6" t="s">
        <v>33</v>
      </c>
      <c r="C3651" s="6">
        <v>0</v>
      </c>
      <c r="D3651" s="5" t="s">
        <v>283</v>
      </c>
      <c r="E3651" s="5" t="str">
        <f t="shared" si="772"/>
        <v/>
      </c>
      <c r="F3651" s="5" t="str">
        <f t="shared" si="771"/>
        <v/>
      </c>
      <c r="G3651" s="7">
        <v>111.074</v>
      </c>
      <c r="H3651" s="7">
        <v>112.018</v>
      </c>
      <c r="I3651" s="7">
        <v>111.152</v>
      </c>
      <c r="J3651" s="7">
        <v>118.407</v>
      </c>
      <c r="K3651" s="7">
        <v>100.07</v>
      </c>
      <c r="L3651" s="7">
        <v>99.227000000000004</v>
      </c>
      <c r="M3651" s="7">
        <v>97.082999999999998</v>
      </c>
      <c r="N3651" s="7">
        <v>107.90900000000001</v>
      </c>
      <c r="O3651" s="7"/>
    </row>
    <row r="3652" spans="1:15" x14ac:dyDescent="0.2">
      <c r="A3652" s="2">
        <v>1</v>
      </c>
      <c r="B3652" s="6" t="s">
        <v>34</v>
      </c>
      <c r="C3652" s="6">
        <v>0</v>
      </c>
      <c r="D3652" s="5" t="s">
        <v>283</v>
      </c>
      <c r="E3652" s="5" t="str">
        <f t="shared" si="772"/>
        <v/>
      </c>
      <c r="F3652" s="5" t="str">
        <f t="shared" si="771"/>
        <v/>
      </c>
      <c r="G3652" s="7">
        <v>114.18</v>
      </c>
      <c r="H3652" s="7">
        <v>116.512</v>
      </c>
      <c r="I3652" s="7">
        <v>116.434</v>
      </c>
      <c r="J3652" s="7">
        <v>123.93300000000001</v>
      </c>
      <c r="K3652" s="7">
        <v>101.974</v>
      </c>
      <c r="L3652" s="7">
        <v>99.933000000000007</v>
      </c>
      <c r="M3652" s="7">
        <v>100.229</v>
      </c>
      <c r="N3652" s="7">
        <v>116.7</v>
      </c>
      <c r="O3652" s="7"/>
    </row>
    <row r="3653" spans="1:15" x14ac:dyDescent="0.2">
      <c r="A3653" s="2">
        <v>1</v>
      </c>
      <c r="B3653" s="6" t="s">
        <v>35</v>
      </c>
      <c r="C3653" s="6">
        <v>0</v>
      </c>
      <c r="D3653" s="5" t="s">
        <v>283</v>
      </c>
      <c r="E3653" s="5" t="str">
        <f t="shared" si="772"/>
        <v/>
      </c>
      <c r="F3653" s="5" t="str">
        <f t="shared" si="771"/>
        <v/>
      </c>
      <c r="G3653" s="7">
        <v>121.515</v>
      </c>
      <c r="H3653" s="7">
        <v>121.366</v>
      </c>
      <c r="I3653" s="7">
        <v>116.798</v>
      </c>
      <c r="J3653" s="7">
        <v>130.52199999999999</v>
      </c>
      <c r="K3653" s="7">
        <v>96.117999999999995</v>
      </c>
      <c r="L3653" s="7">
        <v>96.236999999999995</v>
      </c>
      <c r="M3653" s="7">
        <v>100.61</v>
      </c>
      <c r="N3653" s="7">
        <v>117.51</v>
      </c>
      <c r="O3653" s="7"/>
    </row>
    <row r="3654" spans="1:15" x14ac:dyDescent="0.2">
      <c r="A3654" s="2">
        <v>1</v>
      </c>
      <c r="B3654" s="6" t="s">
        <v>36</v>
      </c>
      <c r="C3654" s="6">
        <v>0</v>
      </c>
      <c r="D3654" s="5" t="s">
        <v>283</v>
      </c>
      <c r="E3654" s="5" t="str">
        <f t="shared" si="772"/>
        <v/>
      </c>
      <c r="F3654" s="5" t="str">
        <f t="shared" si="771"/>
        <v/>
      </c>
      <c r="G3654" s="7">
        <v>111.44</v>
      </c>
      <c r="H3654" s="7">
        <v>105.962</v>
      </c>
      <c r="I3654" s="7">
        <v>90.83</v>
      </c>
      <c r="J3654" s="7">
        <v>136.00700000000001</v>
      </c>
      <c r="K3654" s="7">
        <v>81.504999999999995</v>
      </c>
      <c r="L3654" s="7">
        <v>85.718999999999994</v>
      </c>
      <c r="M3654" s="7">
        <v>115.806</v>
      </c>
      <c r="N3654" s="7">
        <v>105.18600000000001</v>
      </c>
      <c r="O3654" s="7"/>
    </row>
    <row r="3655" spans="1:15" x14ac:dyDescent="0.2">
      <c r="A3655" s="2">
        <v>1</v>
      </c>
      <c r="B3655" s="6" t="s">
        <v>37</v>
      </c>
      <c r="C3655" s="6">
        <v>0</v>
      </c>
      <c r="D3655" s="5" t="s">
        <v>283</v>
      </c>
      <c r="E3655" s="5" t="str">
        <f t="shared" si="772"/>
        <v/>
      </c>
      <c r="F3655" s="5" t="str">
        <f t="shared" si="771"/>
        <v/>
      </c>
      <c r="G3655" s="7">
        <v>112.864</v>
      </c>
      <c r="H3655" s="7">
        <v>112.06699999999999</v>
      </c>
      <c r="I3655" s="7">
        <v>95.837000000000003</v>
      </c>
      <c r="J3655" s="7">
        <v>138.309</v>
      </c>
      <c r="K3655" s="7">
        <v>84.914000000000001</v>
      </c>
      <c r="L3655" s="7">
        <v>85.516999999999996</v>
      </c>
      <c r="M3655" s="7">
        <v>114.22499999999999</v>
      </c>
      <c r="N3655" s="7">
        <v>109.47</v>
      </c>
      <c r="O3655" s="7"/>
    </row>
    <row r="3656" spans="1:15" x14ac:dyDescent="0.2">
      <c r="A3656" s="2">
        <v>1</v>
      </c>
      <c r="B3656" s="6" t="s">
        <v>63</v>
      </c>
      <c r="C3656" s="6">
        <v>0</v>
      </c>
      <c r="D3656" s="5" t="s">
        <v>283</v>
      </c>
      <c r="E3656" s="5" t="str">
        <f t="shared" si="772"/>
        <v/>
      </c>
      <c r="F3656" s="5" t="str">
        <f t="shared" ref="F3656:F3719" si="773">IF(LEN(E3656)=0,"",E3656&amp;B3656)</f>
        <v/>
      </c>
      <c r="G3656" s="7">
        <v>120.023</v>
      </c>
      <c r="H3656" s="7">
        <v>119.09699999999999</v>
      </c>
      <c r="I3656" s="7">
        <v>103.45</v>
      </c>
      <c r="J3656" s="7">
        <v>144.029</v>
      </c>
      <c r="K3656" s="7">
        <v>86.191000000000003</v>
      </c>
      <c r="L3656" s="7">
        <v>86.861999999999995</v>
      </c>
      <c r="M3656" s="7">
        <v>111.52800000000001</v>
      </c>
      <c r="N3656" s="7">
        <v>115.376</v>
      </c>
      <c r="O3656" s="7"/>
    </row>
    <row r="3657" spans="1:15" x14ac:dyDescent="0.2">
      <c r="A3657" s="2">
        <v>0</v>
      </c>
      <c r="B3657" s="5" t="s">
        <v>284</v>
      </c>
      <c r="C3657" s="6" t="s">
        <v>0</v>
      </c>
      <c r="E3657" s="5" t="str">
        <f t="shared" ref="E3657:E3720" si="774">IF(C3657=0,IF(LEN(D3657)&lt;&gt;3,"",D3657),IF(LEN(D3657)&lt;&gt;4,"",LEFT(D3657,3)))</f>
        <v/>
      </c>
      <c r="F3657" s="5" t="str">
        <f t="shared" si="773"/>
        <v/>
      </c>
    </row>
    <row r="3658" spans="1:15" x14ac:dyDescent="0.2">
      <c r="A3658" s="2">
        <v>1</v>
      </c>
      <c r="B3658" s="6" t="s">
        <v>13</v>
      </c>
      <c r="C3658" s="6">
        <v>0</v>
      </c>
      <c r="D3658" s="5" t="s">
        <v>285</v>
      </c>
      <c r="E3658" s="5" t="str">
        <f t="shared" si="774"/>
        <v/>
      </c>
      <c r="F3658" s="5" t="str">
        <f t="shared" si="773"/>
        <v/>
      </c>
      <c r="G3658" s="7">
        <v>73.650999999999996</v>
      </c>
      <c r="H3658" s="7">
        <v>77.138000000000005</v>
      </c>
      <c r="I3658" s="7">
        <v>87.878</v>
      </c>
      <c r="J3658" s="7">
        <v>64.480999999999995</v>
      </c>
      <c r="K3658" s="7">
        <v>119.31699999999999</v>
      </c>
      <c r="L3658" s="7">
        <v>113.92400000000001</v>
      </c>
      <c r="M3658" s="7">
        <v>71.587000000000003</v>
      </c>
      <c r="N3658" s="7">
        <v>62.91</v>
      </c>
      <c r="O3658" s="7"/>
    </row>
    <row r="3659" spans="1:15" x14ac:dyDescent="0.2">
      <c r="A3659" s="2">
        <v>1</v>
      </c>
      <c r="B3659" s="6" t="s">
        <v>15</v>
      </c>
      <c r="C3659" s="6">
        <v>0</v>
      </c>
      <c r="D3659" s="5" t="s">
        <v>285</v>
      </c>
      <c r="E3659" s="5" t="str">
        <f t="shared" si="774"/>
        <v/>
      </c>
      <c r="F3659" s="5" t="str">
        <f t="shared" si="773"/>
        <v/>
      </c>
      <c r="G3659" s="7">
        <v>79.742999999999995</v>
      </c>
      <c r="H3659" s="7">
        <v>83.468999999999994</v>
      </c>
      <c r="I3659" s="7">
        <v>94.424999999999997</v>
      </c>
      <c r="J3659" s="7">
        <v>67.72</v>
      </c>
      <c r="K3659" s="7">
        <v>118.41200000000001</v>
      </c>
      <c r="L3659" s="7">
        <v>113.126</v>
      </c>
      <c r="M3659" s="7">
        <v>73.061999999999998</v>
      </c>
      <c r="N3659" s="7">
        <v>68.989000000000004</v>
      </c>
      <c r="O3659" s="7"/>
    </row>
    <row r="3660" spans="1:15" x14ac:dyDescent="0.2">
      <c r="A3660" s="2">
        <v>1</v>
      </c>
      <c r="B3660" s="6" t="s">
        <v>16</v>
      </c>
      <c r="C3660" s="6">
        <v>0</v>
      </c>
      <c r="D3660" s="5" t="s">
        <v>285</v>
      </c>
      <c r="E3660" s="5" t="str">
        <f t="shared" si="774"/>
        <v/>
      </c>
      <c r="F3660" s="5" t="str">
        <f t="shared" si="773"/>
        <v/>
      </c>
      <c r="G3660" s="7">
        <v>76.135000000000005</v>
      </c>
      <c r="H3660" s="7">
        <v>78.709999999999994</v>
      </c>
      <c r="I3660" s="7">
        <v>92.372</v>
      </c>
      <c r="J3660" s="7">
        <v>72.512</v>
      </c>
      <c r="K3660" s="7">
        <v>121.32599999999999</v>
      </c>
      <c r="L3660" s="7">
        <v>117.357</v>
      </c>
      <c r="M3660" s="7">
        <v>77.344999999999999</v>
      </c>
      <c r="N3660" s="7">
        <v>71.444999999999993</v>
      </c>
      <c r="O3660" s="7"/>
    </row>
    <row r="3661" spans="1:15" x14ac:dyDescent="0.2">
      <c r="A3661" s="2">
        <v>1</v>
      </c>
      <c r="B3661" s="6" t="s">
        <v>17</v>
      </c>
      <c r="C3661" s="6">
        <v>0</v>
      </c>
      <c r="D3661" s="5" t="s">
        <v>285</v>
      </c>
      <c r="E3661" s="5" t="str">
        <f t="shared" si="774"/>
        <v/>
      </c>
      <c r="F3661" s="5" t="str">
        <f t="shared" si="773"/>
        <v/>
      </c>
      <c r="G3661" s="7">
        <v>77.555000000000007</v>
      </c>
      <c r="H3661" s="7">
        <v>79.87</v>
      </c>
      <c r="I3661" s="7">
        <v>92.319000000000003</v>
      </c>
      <c r="J3661" s="7">
        <v>76.058999999999997</v>
      </c>
      <c r="K3661" s="7">
        <v>119.038</v>
      </c>
      <c r="L3661" s="7">
        <v>115.587</v>
      </c>
      <c r="M3661" s="7">
        <v>82.352000000000004</v>
      </c>
      <c r="N3661" s="7">
        <v>76.025999999999996</v>
      </c>
      <c r="O3661" s="7"/>
    </row>
    <row r="3662" spans="1:15" x14ac:dyDescent="0.2">
      <c r="A3662" s="2">
        <v>1</v>
      </c>
      <c r="B3662" s="6" t="s">
        <v>18</v>
      </c>
      <c r="C3662" s="6">
        <v>0</v>
      </c>
      <c r="D3662" s="5" t="s">
        <v>285</v>
      </c>
      <c r="E3662" s="5" t="str">
        <f t="shared" si="774"/>
        <v/>
      </c>
      <c r="F3662" s="5" t="str">
        <f t="shared" si="773"/>
        <v/>
      </c>
      <c r="G3662" s="7">
        <v>76.748999999999995</v>
      </c>
      <c r="H3662" s="7">
        <v>79.91</v>
      </c>
      <c r="I3662" s="7">
        <v>88.164000000000001</v>
      </c>
      <c r="J3662" s="7">
        <v>79.159000000000006</v>
      </c>
      <c r="K3662" s="7">
        <v>114.873</v>
      </c>
      <c r="L3662" s="7">
        <v>110.32899999999999</v>
      </c>
      <c r="M3662" s="7">
        <v>87.81</v>
      </c>
      <c r="N3662" s="7">
        <v>77.417000000000002</v>
      </c>
      <c r="O3662" s="7"/>
    </row>
    <row r="3663" spans="1:15" x14ac:dyDescent="0.2">
      <c r="A3663" s="2">
        <v>1</v>
      </c>
      <c r="B3663" s="6" t="s">
        <v>19</v>
      </c>
      <c r="C3663" s="6">
        <v>0</v>
      </c>
      <c r="D3663" s="5" t="s">
        <v>285</v>
      </c>
      <c r="E3663" s="5" t="str">
        <f t="shared" si="774"/>
        <v/>
      </c>
      <c r="F3663" s="5" t="str">
        <f t="shared" si="773"/>
        <v/>
      </c>
      <c r="G3663" s="7">
        <v>77.373999999999995</v>
      </c>
      <c r="H3663" s="7">
        <v>81.066999999999993</v>
      </c>
      <c r="I3663" s="7">
        <v>85.786000000000001</v>
      </c>
      <c r="J3663" s="7">
        <v>80.864999999999995</v>
      </c>
      <c r="K3663" s="7">
        <v>110.872</v>
      </c>
      <c r="L3663" s="7">
        <v>105.822</v>
      </c>
      <c r="M3663" s="7">
        <v>90.244</v>
      </c>
      <c r="N3663" s="7">
        <v>77.417000000000002</v>
      </c>
      <c r="O3663" s="7"/>
    </row>
    <row r="3664" spans="1:15" x14ac:dyDescent="0.2">
      <c r="A3664" s="2">
        <v>1</v>
      </c>
      <c r="B3664" s="6" t="s">
        <v>20</v>
      </c>
      <c r="C3664" s="6">
        <v>0</v>
      </c>
      <c r="D3664" s="5" t="s">
        <v>285</v>
      </c>
      <c r="E3664" s="5" t="str">
        <f t="shared" si="774"/>
        <v/>
      </c>
      <c r="F3664" s="5" t="str">
        <f t="shared" si="773"/>
        <v/>
      </c>
      <c r="G3664" s="7">
        <v>81.968999999999994</v>
      </c>
      <c r="H3664" s="7">
        <v>85.783000000000001</v>
      </c>
      <c r="I3664" s="7">
        <v>88.924000000000007</v>
      </c>
      <c r="J3664" s="7">
        <v>82.763000000000005</v>
      </c>
      <c r="K3664" s="7">
        <v>108.485</v>
      </c>
      <c r="L3664" s="7">
        <v>103.66200000000001</v>
      </c>
      <c r="M3664" s="7">
        <v>89.489000000000004</v>
      </c>
      <c r="N3664" s="7">
        <v>79.576999999999998</v>
      </c>
      <c r="O3664" s="7"/>
    </row>
    <row r="3665" spans="1:15" x14ac:dyDescent="0.2">
      <c r="A3665" s="2">
        <v>1</v>
      </c>
      <c r="B3665" s="6" t="s">
        <v>21</v>
      </c>
      <c r="C3665" s="6">
        <v>0</v>
      </c>
      <c r="D3665" s="5" t="s">
        <v>285</v>
      </c>
      <c r="E3665" s="5" t="str">
        <f t="shared" si="774"/>
        <v/>
      </c>
      <c r="F3665" s="5" t="str">
        <f t="shared" si="773"/>
        <v/>
      </c>
      <c r="G3665" s="7">
        <v>87.084000000000003</v>
      </c>
      <c r="H3665" s="7">
        <v>92.57</v>
      </c>
      <c r="I3665" s="7">
        <v>96.480999999999995</v>
      </c>
      <c r="J3665" s="7">
        <v>85.137</v>
      </c>
      <c r="K3665" s="7">
        <v>110.791</v>
      </c>
      <c r="L3665" s="7">
        <v>104.22499999999999</v>
      </c>
      <c r="M3665" s="7">
        <v>87.617999999999995</v>
      </c>
      <c r="N3665" s="7">
        <v>84.534999999999997</v>
      </c>
      <c r="O3665" s="7"/>
    </row>
    <row r="3666" spans="1:15" x14ac:dyDescent="0.2">
      <c r="A3666" s="2">
        <v>1</v>
      </c>
      <c r="B3666" s="6" t="s">
        <v>22</v>
      </c>
      <c r="C3666" s="6">
        <v>0</v>
      </c>
      <c r="D3666" s="5" t="s">
        <v>285</v>
      </c>
      <c r="E3666" s="5" t="str">
        <f t="shared" si="774"/>
        <v/>
      </c>
      <c r="F3666" s="5" t="str">
        <f t="shared" si="773"/>
        <v/>
      </c>
      <c r="G3666" s="7">
        <v>88.304000000000002</v>
      </c>
      <c r="H3666" s="7">
        <v>93.177000000000007</v>
      </c>
      <c r="I3666" s="7">
        <v>100.788</v>
      </c>
      <c r="J3666" s="7">
        <v>88.257999999999996</v>
      </c>
      <c r="K3666" s="7">
        <v>114.13800000000001</v>
      </c>
      <c r="L3666" s="7">
        <v>108.169</v>
      </c>
      <c r="M3666" s="7">
        <v>89.805999999999997</v>
      </c>
      <c r="N3666" s="7">
        <v>90.513999999999996</v>
      </c>
      <c r="O3666" s="7"/>
    </row>
    <row r="3667" spans="1:15" x14ac:dyDescent="0.2">
      <c r="A3667" s="2">
        <v>1</v>
      </c>
      <c r="B3667" s="6" t="s">
        <v>23</v>
      </c>
      <c r="C3667" s="6">
        <v>0</v>
      </c>
      <c r="D3667" s="5" t="s">
        <v>285</v>
      </c>
      <c r="E3667" s="5" t="str">
        <f t="shared" si="774"/>
        <v/>
      </c>
      <c r="F3667" s="5" t="str">
        <f t="shared" si="773"/>
        <v/>
      </c>
      <c r="G3667" s="7">
        <v>90.778000000000006</v>
      </c>
      <c r="H3667" s="7">
        <v>96.822000000000003</v>
      </c>
      <c r="I3667" s="7">
        <v>105.82299999999999</v>
      </c>
      <c r="J3667" s="7">
        <v>90.879000000000005</v>
      </c>
      <c r="K3667" s="7">
        <v>116.574</v>
      </c>
      <c r="L3667" s="7">
        <v>109.29600000000001</v>
      </c>
      <c r="M3667" s="7">
        <v>84.959000000000003</v>
      </c>
      <c r="N3667" s="7">
        <v>89.906000000000006</v>
      </c>
      <c r="O3667" s="7"/>
    </row>
    <row r="3668" spans="1:15" x14ac:dyDescent="0.2">
      <c r="A3668" s="2">
        <v>1</v>
      </c>
      <c r="B3668" s="6" t="s">
        <v>24</v>
      </c>
      <c r="C3668" s="6">
        <v>0</v>
      </c>
      <c r="D3668" s="5" t="s">
        <v>285</v>
      </c>
      <c r="E3668" s="5" t="str">
        <f t="shared" si="774"/>
        <v/>
      </c>
      <c r="F3668" s="5" t="str">
        <f t="shared" si="773"/>
        <v/>
      </c>
      <c r="G3668" s="7">
        <v>90.68</v>
      </c>
      <c r="H3668" s="7">
        <v>96.888999999999996</v>
      </c>
      <c r="I3668" s="7">
        <v>109.898</v>
      </c>
      <c r="J3668" s="7">
        <v>93.379000000000005</v>
      </c>
      <c r="K3668" s="7">
        <v>121.194</v>
      </c>
      <c r="L3668" s="7">
        <v>113.42700000000001</v>
      </c>
      <c r="M3668" s="7">
        <v>91.149000000000001</v>
      </c>
      <c r="N3668" s="7">
        <v>100.17100000000001</v>
      </c>
      <c r="O3668" s="7"/>
    </row>
    <row r="3669" spans="1:15" x14ac:dyDescent="0.2">
      <c r="A3669" s="2">
        <v>1</v>
      </c>
      <c r="B3669" s="6" t="s">
        <v>25</v>
      </c>
      <c r="C3669" s="6">
        <v>0</v>
      </c>
      <c r="D3669" s="5" t="s">
        <v>285</v>
      </c>
      <c r="E3669" s="5" t="str">
        <f t="shared" si="774"/>
        <v/>
      </c>
      <c r="F3669" s="5" t="str">
        <f t="shared" si="773"/>
        <v/>
      </c>
      <c r="G3669" s="7">
        <v>94.078000000000003</v>
      </c>
      <c r="H3669" s="7">
        <v>98.507999999999996</v>
      </c>
      <c r="I3669" s="7">
        <v>115.157</v>
      </c>
      <c r="J3669" s="7">
        <v>94.915999999999997</v>
      </c>
      <c r="K3669" s="7">
        <v>122.407</v>
      </c>
      <c r="L3669" s="7">
        <v>116.901</v>
      </c>
      <c r="M3669" s="7">
        <v>90.343000000000004</v>
      </c>
      <c r="N3669" s="7">
        <v>104.036</v>
      </c>
      <c r="O3669" s="7"/>
    </row>
    <row r="3670" spans="1:15" x14ac:dyDescent="0.2">
      <c r="A3670" s="2">
        <v>1</v>
      </c>
      <c r="B3670" s="6" t="s">
        <v>26</v>
      </c>
      <c r="C3670" s="6">
        <v>0</v>
      </c>
      <c r="D3670" s="5" t="s">
        <v>285</v>
      </c>
      <c r="E3670" s="5" t="str">
        <f t="shared" si="774"/>
        <v/>
      </c>
      <c r="F3670" s="5" t="str">
        <f t="shared" si="773"/>
        <v/>
      </c>
      <c r="G3670" s="7">
        <v>89.917000000000002</v>
      </c>
      <c r="H3670" s="7">
        <v>93.697999999999993</v>
      </c>
      <c r="I3670" s="7">
        <v>105.575</v>
      </c>
      <c r="J3670" s="7">
        <v>96.533000000000001</v>
      </c>
      <c r="K3670" s="7">
        <v>117.413</v>
      </c>
      <c r="L3670" s="7">
        <v>112.676</v>
      </c>
      <c r="M3670" s="7">
        <v>95.923000000000002</v>
      </c>
      <c r="N3670" s="7">
        <v>101.271</v>
      </c>
      <c r="O3670" s="7"/>
    </row>
    <row r="3671" spans="1:15" x14ac:dyDescent="0.2">
      <c r="A3671" s="2">
        <v>1</v>
      </c>
      <c r="B3671" s="6" t="s">
        <v>27</v>
      </c>
      <c r="C3671" s="6">
        <v>0</v>
      </c>
      <c r="D3671" s="5" t="s">
        <v>285</v>
      </c>
      <c r="E3671" s="5" t="str">
        <f t="shared" si="774"/>
        <v/>
      </c>
      <c r="F3671" s="5" t="str">
        <f t="shared" si="773"/>
        <v/>
      </c>
      <c r="G3671" s="7">
        <v>92.947000000000003</v>
      </c>
      <c r="H3671" s="7">
        <v>96.323999999999998</v>
      </c>
      <c r="I3671" s="7">
        <v>107.629</v>
      </c>
      <c r="J3671" s="7">
        <v>98.013999999999996</v>
      </c>
      <c r="K3671" s="7">
        <v>115.79600000000001</v>
      </c>
      <c r="L3671" s="7">
        <v>111.73699999999999</v>
      </c>
      <c r="M3671" s="7">
        <v>95.242999999999995</v>
      </c>
      <c r="N3671" s="7">
        <v>102.509</v>
      </c>
      <c r="O3671" s="7"/>
    </row>
    <row r="3672" spans="1:15" x14ac:dyDescent="0.2">
      <c r="A3672" s="2">
        <v>1</v>
      </c>
      <c r="B3672" s="6" t="s">
        <v>28</v>
      </c>
      <c r="C3672" s="6">
        <v>0</v>
      </c>
      <c r="D3672" s="5" t="s">
        <v>285</v>
      </c>
      <c r="E3672" s="5" t="str">
        <f t="shared" si="774"/>
        <v/>
      </c>
      <c r="F3672" s="5" t="str">
        <f t="shared" si="773"/>
        <v/>
      </c>
      <c r="G3672" s="7">
        <v>92.995999999999995</v>
      </c>
      <c r="H3672" s="7">
        <v>93.591999999999999</v>
      </c>
      <c r="I3672" s="7">
        <v>101.589</v>
      </c>
      <c r="J3672" s="7">
        <v>99.265000000000001</v>
      </c>
      <c r="K3672" s="7">
        <v>109.24</v>
      </c>
      <c r="L3672" s="7">
        <v>108.545</v>
      </c>
      <c r="M3672" s="7">
        <v>98.825000000000003</v>
      </c>
      <c r="N3672" s="7">
        <v>100.395</v>
      </c>
      <c r="O3672" s="7"/>
    </row>
    <row r="3673" spans="1:15" x14ac:dyDescent="0.2">
      <c r="A3673" s="2">
        <v>1</v>
      </c>
      <c r="B3673" s="6" t="s">
        <v>29</v>
      </c>
      <c r="C3673" s="6">
        <v>0</v>
      </c>
      <c r="D3673" s="5" t="s">
        <v>285</v>
      </c>
      <c r="E3673" s="5" t="str">
        <f t="shared" si="774"/>
        <v/>
      </c>
      <c r="F3673" s="5" t="str">
        <f t="shared" si="773"/>
        <v/>
      </c>
      <c r="G3673" s="7">
        <v>100</v>
      </c>
      <c r="H3673" s="7">
        <v>100</v>
      </c>
      <c r="I3673" s="7">
        <v>100</v>
      </c>
      <c r="J3673" s="7">
        <v>100</v>
      </c>
      <c r="K3673" s="7">
        <v>100</v>
      </c>
      <c r="L3673" s="7">
        <v>100</v>
      </c>
      <c r="M3673" s="7">
        <v>100</v>
      </c>
      <c r="N3673" s="7">
        <v>100</v>
      </c>
      <c r="O3673" s="7"/>
    </row>
    <row r="3674" spans="1:15" x14ac:dyDescent="0.2">
      <c r="A3674" s="2">
        <v>1</v>
      </c>
      <c r="B3674" s="6" t="s">
        <v>30</v>
      </c>
      <c r="C3674" s="6">
        <v>0</v>
      </c>
      <c r="D3674" s="5" t="s">
        <v>285</v>
      </c>
      <c r="E3674" s="5" t="str">
        <f t="shared" si="774"/>
        <v/>
      </c>
      <c r="F3674" s="5" t="str">
        <f t="shared" si="773"/>
        <v/>
      </c>
      <c r="G3674" s="7">
        <v>106.34699999999999</v>
      </c>
      <c r="H3674" s="7">
        <v>105.325</v>
      </c>
      <c r="I3674" s="7">
        <v>98.897000000000006</v>
      </c>
      <c r="J3674" s="7">
        <v>101.358</v>
      </c>
      <c r="K3674" s="7">
        <v>92.995000000000005</v>
      </c>
      <c r="L3674" s="7">
        <v>93.897000000000006</v>
      </c>
      <c r="M3674" s="7">
        <v>98.724999999999994</v>
      </c>
      <c r="N3674" s="7">
        <v>97.635999999999996</v>
      </c>
      <c r="O3674" s="7"/>
    </row>
    <row r="3675" spans="1:15" x14ac:dyDescent="0.2">
      <c r="A3675" s="2">
        <v>1</v>
      </c>
      <c r="B3675" s="6" t="s">
        <v>31</v>
      </c>
      <c r="C3675" s="6">
        <v>0</v>
      </c>
      <c r="D3675" s="5" t="s">
        <v>285</v>
      </c>
      <c r="E3675" s="5" t="str">
        <f t="shared" si="774"/>
        <v/>
      </c>
      <c r="F3675" s="5" t="str">
        <f t="shared" si="773"/>
        <v/>
      </c>
      <c r="G3675" s="7">
        <v>107.893</v>
      </c>
      <c r="H3675" s="7">
        <v>108.28400000000001</v>
      </c>
      <c r="I3675" s="7">
        <v>99.844999999999999</v>
      </c>
      <c r="J3675" s="7">
        <v>104.99</v>
      </c>
      <c r="K3675" s="7">
        <v>92.54</v>
      </c>
      <c r="L3675" s="7">
        <v>92.206999999999994</v>
      </c>
      <c r="M3675" s="7">
        <v>101.643</v>
      </c>
      <c r="N3675" s="7">
        <v>101.485</v>
      </c>
      <c r="O3675" s="7"/>
    </row>
    <row r="3676" spans="1:15" x14ac:dyDescent="0.2">
      <c r="A3676" s="2">
        <v>1</v>
      </c>
      <c r="B3676" s="6" t="s">
        <v>32</v>
      </c>
      <c r="C3676" s="6">
        <v>0</v>
      </c>
      <c r="D3676" s="5" t="s">
        <v>285</v>
      </c>
      <c r="E3676" s="5" t="str">
        <f t="shared" si="774"/>
        <v/>
      </c>
      <c r="F3676" s="5" t="str">
        <f t="shared" si="773"/>
        <v/>
      </c>
      <c r="G3676" s="7">
        <v>112.129</v>
      </c>
      <c r="H3676" s="7">
        <v>113.715</v>
      </c>
      <c r="I3676" s="7">
        <v>102.61</v>
      </c>
      <c r="J3676" s="7">
        <v>112.258</v>
      </c>
      <c r="K3676" s="7">
        <v>91.510999999999996</v>
      </c>
      <c r="L3676" s="7">
        <v>90.234999999999999</v>
      </c>
      <c r="M3676" s="7">
        <v>101.482</v>
      </c>
      <c r="N3676" s="7">
        <v>104.13</v>
      </c>
      <c r="O3676" s="7"/>
    </row>
    <row r="3677" spans="1:15" x14ac:dyDescent="0.2">
      <c r="A3677" s="2">
        <v>1</v>
      </c>
      <c r="B3677" s="6" t="s">
        <v>33</v>
      </c>
      <c r="C3677" s="6">
        <v>0</v>
      </c>
      <c r="D3677" s="5" t="s">
        <v>285</v>
      </c>
      <c r="E3677" s="5" t="str">
        <f t="shared" si="774"/>
        <v/>
      </c>
      <c r="F3677" s="5" t="str">
        <f t="shared" si="773"/>
        <v/>
      </c>
      <c r="G3677" s="7">
        <v>115.746</v>
      </c>
      <c r="H3677" s="7">
        <v>120.89100000000001</v>
      </c>
      <c r="I3677" s="7">
        <v>108.97199999999999</v>
      </c>
      <c r="J3677" s="7">
        <v>120.503</v>
      </c>
      <c r="K3677" s="7">
        <v>94.147999999999996</v>
      </c>
      <c r="L3677" s="7">
        <v>90.141000000000005</v>
      </c>
      <c r="M3677" s="7">
        <v>98.022999999999996</v>
      </c>
      <c r="N3677" s="7">
        <v>106.818</v>
      </c>
      <c r="O3677" s="7"/>
    </row>
    <row r="3678" spans="1:15" x14ac:dyDescent="0.2">
      <c r="A3678" s="2">
        <v>1</v>
      </c>
      <c r="B3678" s="6" t="s">
        <v>34</v>
      </c>
      <c r="C3678" s="6">
        <v>0</v>
      </c>
      <c r="D3678" s="5" t="s">
        <v>285</v>
      </c>
      <c r="E3678" s="5" t="str">
        <f t="shared" si="774"/>
        <v/>
      </c>
      <c r="F3678" s="5" t="str">
        <f t="shared" si="773"/>
        <v/>
      </c>
      <c r="G3678" s="7">
        <v>113.121</v>
      </c>
      <c r="H3678" s="7">
        <v>118.512</v>
      </c>
      <c r="I3678" s="7">
        <v>105.27</v>
      </c>
      <c r="J3678" s="7">
        <v>129.13399999999999</v>
      </c>
      <c r="K3678" s="7">
        <v>93.058999999999997</v>
      </c>
      <c r="L3678" s="7">
        <v>88.825999999999993</v>
      </c>
      <c r="M3678" s="7">
        <v>106.57</v>
      </c>
      <c r="N3678" s="7">
        <v>112.18600000000001</v>
      </c>
      <c r="O3678" s="7"/>
    </row>
    <row r="3679" spans="1:15" x14ac:dyDescent="0.2">
      <c r="A3679" s="2">
        <v>1</v>
      </c>
      <c r="B3679" s="6" t="s">
        <v>35</v>
      </c>
      <c r="C3679" s="6">
        <v>0</v>
      </c>
      <c r="D3679" s="5" t="s">
        <v>285</v>
      </c>
      <c r="E3679" s="5" t="str">
        <f t="shared" si="774"/>
        <v/>
      </c>
      <c r="F3679" s="5" t="str">
        <f t="shared" si="773"/>
        <v/>
      </c>
      <c r="G3679" s="7">
        <v>117.90900000000001</v>
      </c>
      <c r="H3679" s="7">
        <v>122.58499999999999</v>
      </c>
      <c r="I3679" s="7">
        <v>108.313</v>
      </c>
      <c r="J3679" s="7">
        <v>135.37700000000001</v>
      </c>
      <c r="K3679" s="7">
        <v>91.861000000000004</v>
      </c>
      <c r="L3679" s="7">
        <v>88.356999999999999</v>
      </c>
      <c r="M3679" s="7">
        <v>109.24299999999999</v>
      </c>
      <c r="N3679" s="7">
        <v>118.324</v>
      </c>
      <c r="O3679" s="7"/>
    </row>
    <row r="3680" spans="1:15" x14ac:dyDescent="0.2">
      <c r="A3680" s="2">
        <v>1</v>
      </c>
      <c r="B3680" s="6" t="s">
        <v>36</v>
      </c>
      <c r="C3680" s="6">
        <v>0</v>
      </c>
      <c r="D3680" s="5" t="s">
        <v>285</v>
      </c>
      <c r="E3680" s="5" t="str">
        <f t="shared" si="774"/>
        <v/>
      </c>
      <c r="F3680" s="5" t="str">
        <f t="shared" si="773"/>
        <v/>
      </c>
      <c r="G3680" s="7">
        <v>108.029</v>
      </c>
      <c r="H3680" s="7">
        <v>105.15600000000001</v>
      </c>
      <c r="I3680" s="7">
        <v>82.248999999999995</v>
      </c>
      <c r="J3680" s="7">
        <v>139.44999999999999</v>
      </c>
      <c r="K3680" s="7">
        <v>76.135999999999996</v>
      </c>
      <c r="L3680" s="7">
        <v>78.215999999999994</v>
      </c>
      <c r="M3680" s="7">
        <v>122.307</v>
      </c>
      <c r="N3680" s="7">
        <v>100.596</v>
      </c>
      <c r="O3680" s="7"/>
    </row>
    <row r="3681" spans="1:15" x14ac:dyDescent="0.2">
      <c r="A3681" s="2">
        <v>1</v>
      </c>
      <c r="B3681" s="6" t="s">
        <v>37</v>
      </c>
      <c r="C3681" s="6">
        <v>0</v>
      </c>
      <c r="D3681" s="5" t="s">
        <v>285</v>
      </c>
      <c r="E3681" s="5" t="str">
        <f t="shared" si="774"/>
        <v/>
      </c>
      <c r="F3681" s="5" t="str">
        <f t="shared" si="773"/>
        <v/>
      </c>
      <c r="G3681" s="7">
        <v>117.92100000000001</v>
      </c>
      <c r="H3681" s="7">
        <v>118.494</v>
      </c>
      <c r="I3681" s="7">
        <v>90.344999999999999</v>
      </c>
      <c r="J3681" s="7">
        <v>140.858</v>
      </c>
      <c r="K3681" s="7">
        <v>76.614999999999995</v>
      </c>
      <c r="L3681" s="7">
        <v>76.244</v>
      </c>
      <c r="M3681" s="7">
        <v>117.435</v>
      </c>
      <c r="N3681" s="7">
        <v>106.09699999999999</v>
      </c>
      <c r="O3681" s="7"/>
    </row>
    <row r="3682" spans="1:15" x14ac:dyDescent="0.2">
      <c r="A3682" s="2">
        <v>1</v>
      </c>
      <c r="B3682" s="6" t="s">
        <v>63</v>
      </c>
      <c r="C3682" s="6">
        <v>0</v>
      </c>
      <c r="D3682" s="5" t="s">
        <v>285</v>
      </c>
      <c r="E3682" s="5" t="str">
        <f t="shared" si="774"/>
        <v/>
      </c>
      <c r="F3682" s="5" t="str">
        <f t="shared" si="773"/>
        <v/>
      </c>
      <c r="G3682" s="7">
        <v>120.931</v>
      </c>
      <c r="H3682" s="7">
        <v>125.44</v>
      </c>
      <c r="I3682" s="7">
        <v>99.763000000000005</v>
      </c>
      <c r="J3682" s="7">
        <v>147.06200000000001</v>
      </c>
      <c r="K3682" s="7">
        <v>82.495999999999995</v>
      </c>
      <c r="L3682" s="7">
        <v>79.531000000000006</v>
      </c>
      <c r="M3682" s="7">
        <v>113.572</v>
      </c>
      <c r="N3682" s="7">
        <v>113.303</v>
      </c>
      <c r="O3682" s="7"/>
    </row>
    <row r="3683" spans="1:15" x14ac:dyDescent="0.2">
      <c r="A3683" s="2">
        <v>0</v>
      </c>
      <c r="B3683" s="5" t="s">
        <v>286</v>
      </c>
      <c r="C3683" s="6" t="s">
        <v>0</v>
      </c>
      <c r="E3683" s="5" t="str">
        <f t="shared" si="774"/>
        <v/>
      </c>
      <c r="F3683" s="5" t="str">
        <f t="shared" si="773"/>
        <v/>
      </c>
    </row>
    <row r="3684" spans="1:15" x14ac:dyDescent="0.2">
      <c r="A3684" s="2">
        <v>1</v>
      </c>
      <c r="B3684" s="6" t="s">
        <v>13</v>
      </c>
      <c r="C3684" s="6">
        <v>0</v>
      </c>
      <c r="D3684" s="5" t="s">
        <v>287</v>
      </c>
      <c r="E3684" s="5" t="str">
        <f t="shared" si="774"/>
        <v/>
      </c>
      <c r="F3684" s="5" t="str">
        <f t="shared" si="773"/>
        <v/>
      </c>
      <c r="G3684" s="7">
        <v>91.811999999999998</v>
      </c>
      <c r="H3684" s="7">
        <v>91.498999999999995</v>
      </c>
      <c r="I3684" s="7">
        <v>100.452</v>
      </c>
      <c r="J3684" s="7">
        <v>74.251000000000005</v>
      </c>
      <c r="K3684" s="7">
        <v>109.411</v>
      </c>
      <c r="L3684" s="7">
        <v>109.785</v>
      </c>
      <c r="M3684" s="7">
        <v>85.373999999999995</v>
      </c>
      <c r="N3684" s="7">
        <v>85.76</v>
      </c>
      <c r="O3684" s="7"/>
    </row>
    <row r="3685" spans="1:15" x14ac:dyDescent="0.2">
      <c r="A3685" s="2">
        <v>1</v>
      </c>
      <c r="B3685" s="6" t="s">
        <v>15</v>
      </c>
      <c r="C3685" s="6">
        <v>0</v>
      </c>
      <c r="D3685" s="5" t="s">
        <v>287</v>
      </c>
      <c r="E3685" s="5" t="str">
        <f t="shared" si="774"/>
        <v/>
      </c>
      <c r="F3685" s="5" t="str">
        <f t="shared" si="773"/>
        <v/>
      </c>
      <c r="G3685" s="7">
        <v>90.486000000000004</v>
      </c>
      <c r="H3685" s="7">
        <v>90.984999999999999</v>
      </c>
      <c r="I3685" s="7">
        <v>105.268</v>
      </c>
      <c r="J3685" s="7">
        <v>78.593000000000004</v>
      </c>
      <c r="K3685" s="7">
        <v>116.337</v>
      </c>
      <c r="L3685" s="7">
        <v>115.699</v>
      </c>
      <c r="M3685" s="7">
        <v>87.537999999999997</v>
      </c>
      <c r="N3685" s="7">
        <v>92.149000000000001</v>
      </c>
      <c r="O3685" s="7"/>
    </row>
    <row r="3686" spans="1:15" x14ac:dyDescent="0.2">
      <c r="A3686" s="2">
        <v>1</v>
      </c>
      <c r="B3686" s="6" t="s">
        <v>16</v>
      </c>
      <c r="C3686" s="6">
        <v>0</v>
      </c>
      <c r="D3686" s="5" t="s">
        <v>287</v>
      </c>
      <c r="E3686" s="5" t="str">
        <f t="shared" si="774"/>
        <v/>
      </c>
      <c r="F3686" s="5" t="str">
        <f t="shared" si="773"/>
        <v/>
      </c>
      <c r="G3686" s="7">
        <v>85.102999999999994</v>
      </c>
      <c r="H3686" s="7">
        <v>85.397999999999996</v>
      </c>
      <c r="I3686" s="7">
        <v>100.1</v>
      </c>
      <c r="J3686" s="7">
        <v>82.376999999999995</v>
      </c>
      <c r="K3686" s="7">
        <v>117.622</v>
      </c>
      <c r="L3686" s="7">
        <v>117.21599999999999</v>
      </c>
      <c r="M3686" s="7">
        <v>90.602000000000004</v>
      </c>
      <c r="N3686" s="7">
        <v>90.691999999999993</v>
      </c>
      <c r="O3686" s="7"/>
    </row>
    <row r="3687" spans="1:15" x14ac:dyDescent="0.2">
      <c r="A3687" s="2">
        <v>1</v>
      </c>
      <c r="B3687" s="6" t="s">
        <v>17</v>
      </c>
      <c r="C3687" s="6">
        <v>0</v>
      </c>
      <c r="D3687" s="5" t="s">
        <v>287</v>
      </c>
      <c r="E3687" s="5" t="str">
        <f t="shared" si="774"/>
        <v/>
      </c>
      <c r="F3687" s="5" t="str">
        <f t="shared" si="773"/>
        <v/>
      </c>
      <c r="G3687" s="7">
        <v>82.552000000000007</v>
      </c>
      <c r="H3687" s="7">
        <v>82.293000000000006</v>
      </c>
      <c r="I3687" s="7">
        <v>95.599000000000004</v>
      </c>
      <c r="J3687" s="7">
        <v>83.421999999999997</v>
      </c>
      <c r="K3687" s="7">
        <v>115.80500000000001</v>
      </c>
      <c r="L3687" s="7">
        <v>116.17</v>
      </c>
      <c r="M3687" s="7">
        <v>97.525000000000006</v>
      </c>
      <c r="N3687" s="7">
        <v>93.233000000000004</v>
      </c>
      <c r="O3687" s="7"/>
    </row>
    <row r="3688" spans="1:15" x14ac:dyDescent="0.2">
      <c r="A3688" s="2">
        <v>1</v>
      </c>
      <c r="B3688" s="6" t="s">
        <v>18</v>
      </c>
      <c r="C3688" s="6">
        <v>0</v>
      </c>
      <c r="D3688" s="5" t="s">
        <v>287</v>
      </c>
      <c r="E3688" s="5" t="str">
        <f t="shared" si="774"/>
        <v/>
      </c>
      <c r="F3688" s="5" t="str">
        <f t="shared" si="773"/>
        <v/>
      </c>
      <c r="G3688" s="7">
        <v>81.637</v>
      </c>
      <c r="H3688" s="7">
        <v>80.733000000000004</v>
      </c>
      <c r="I3688" s="7">
        <v>89.393000000000001</v>
      </c>
      <c r="J3688" s="7">
        <v>85.040999999999997</v>
      </c>
      <c r="K3688" s="7">
        <v>109.501</v>
      </c>
      <c r="L3688" s="7">
        <v>110.727</v>
      </c>
      <c r="M3688" s="7">
        <v>101.349</v>
      </c>
      <c r="N3688" s="7">
        <v>90.597999999999999</v>
      </c>
      <c r="O3688" s="7"/>
    </row>
    <row r="3689" spans="1:15" x14ac:dyDescent="0.2">
      <c r="A3689" s="2">
        <v>1</v>
      </c>
      <c r="B3689" s="6" t="s">
        <v>19</v>
      </c>
      <c r="C3689" s="6">
        <v>0</v>
      </c>
      <c r="D3689" s="5" t="s">
        <v>287</v>
      </c>
      <c r="E3689" s="5" t="str">
        <f t="shared" si="774"/>
        <v/>
      </c>
      <c r="F3689" s="5" t="str">
        <f t="shared" si="773"/>
        <v/>
      </c>
      <c r="G3689" s="7">
        <v>89.027000000000001</v>
      </c>
      <c r="H3689" s="7">
        <v>88.843000000000004</v>
      </c>
      <c r="I3689" s="7">
        <v>94.98</v>
      </c>
      <c r="J3689" s="7">
        <v>86.188999999999993</v>
      </c>
      <c r="K3689" s="7">
        <v>106.687</v>
      </c>
      <c r="L3689" s="7">
        <v>106.907</v>
      </c>
      <c r="M3689" s="7">
        <v>100.29</v>
      </c>
      <c r="N3689" s="7">
        <v>95.254999999999995</v>
      </c>
      <c r="O3689" s="7"/>
    </row>
    <row r="3690" spans="1:15" x14ac:dyDescent="0.2">
      <c r="A3690" s="2">
        <v>1</v>
      </c>
      <c r="B3690" s="6" t="s">
        <v>20</v>
      </c>
      <c r="C3690" s="6">
        <v>0</v>
      </c>
      <c r="D3690" s="5" t="s">
        <v>287</v>
      </c>
      <c r="E3690" s="5" t="str">
        <f t="shared" si="774"/>
        <v/>
      </c>
      <c r="F3690" s="5" t="str">
        <f t="shared" si="773"/>
        <v/>
      </c>
      <c r="G3690" s="7">
        <v>87.430999999999997</v>
      </c>
      <c r="H3690" s="7">
        <v>88.546999999999997</v>
      </c>
      <c r="I3690" s="7">
        <v>92.67</v>
      </c>
      <c r="J3690" s="7">
        <v>87.650999999999996</v>
      </c>
      <c r="K3690" s="7">
        <v>105.992</v>
      </c>
      <c r="L3690" s="7">
        <v>104.657</v>
      </c>
      <c r="M3690" s="7">
        <v>100.65900000000001</v>
      </c>
      <c r="N3690" s="7">
        <v>93.281000000000006</v>
      </c>
      <c r="O3690" s="7"/>
    </row>
    <row r="3691" spans="1:15" x14ac:dyDescent="0.2">
      <c r="A3691" s="2">
        <v>1</v>
      </c>
      <c r="B3691" s="6" t="s">
        <v>21</v>
      </c>
      <c r="C3691" s="6">
        <v>0</v>
      </c>
      <c r="D3691" s="5" t="s">
        <v>287</v>
      </c>
      <c r="E3691" s="5" t="str">
        <f t="shared" si="774"/>
        <v/>
      </c>
      <c r="F3691" s="5" t="str">
        <f t="shared" si="773"/>
        <v/>
      </c>
      <c r="G3691" s="7">
        <v>88.590999999999994</v>
      </c>
      <c r="H3691" s="7">
        <v>90.777000000000001</v>
      </c>
      <c r="I3691" s="7">
        <v>95.194000000000003</v>
      </c>
      <c r="J3691" s="7">
        <v>89.203000000000003</v>
      </c>
      <c r="K3691" s="7">
        <v>107.453</v>
      </c>
      <c r="L3691" s="7">
        <v>104.867</v>
      </c>
      <c r="M3691" s="7">
        <v>93.823999999999998</v>
      </c>
      <c r="N3691" s="7">
        <v>89.314999999999998</v>
      </c>
      <c r="O3691" s="7"/>
    </row>
    <row r="3692" spans="1:15" x14ac:dyDescent="0.2">
      <c r="A3692" s="2">
        <v>1</v>
      </c>
      <c r="B3692" s="6" t="s">
        <v>22</v>
      </c>
      <c r="C3692" s="6">
        <v>0</v>
      </c>
      <c r="D3692" s="5" t="s">
        <v>287</v>
      </c>
      <c r="E3692" s="5" t="str">
        <f t="shared" si="774"/>
        <v/>
      </c>
      <c r="F3692" s="5" t="str">
        <f t="shared" si="773"/>
        <v/>
      </c>
      <c r="G3692" s="7">
        <v>90.805000000000007</v>
      </c>
      <c r="H3692" s="7">
        <v>92.31</v>
      </c>
      <c r="I3692" s="7">
        <v>98.396000000000001</v>
      </c>
      <c r="J3692" s="7">
        <v>92.876000000000005</v>
      </c>
      <c r="K3692" s="7">
        <v>108.36</v>
      </c>
      <c r="L3692" s="7">
        <v>106.593</v>
      </c>
      <c r="M3692" s="7">
        <v>95.938000000000002</v>
      </c>
      <c r="N3692" s="7">
        <v>94.4</v>
      </c>
      <c r="O3692" s="7"/>
    </row>
    <row r="3693" spans="1:15" x14ac:dyDescent="0.2">
      <c r="A3693" s="2">
        <v>1</v>
      </c>
      <c r="B3693" s="6" t="s">
        <v>23</v>
      </c>
      <c r="C3693" s="6">
        <v>0</v>
      </c>
      <c r="D3693" s="5" t="s">
        <v>287</v>
      </c>
      <c r="E3693" s="5" t="str">
        <f t="shared" si="774"/>
        <v/>
      </c>
      <c r="F3693" s="5" t="str">
        <f t="shared" si="773"/>
        <v/>
      </c>
      <c r="G3693" s="7">
        <v>91.709000000000003</v>
      </c>
      <c r="H3693" s="7">
        <v>92.418999999999997</v>
      </c>
      <c r="I3693" s="7">
        <v>97.980999999999995</v>
      </c>
      <c r="J3693" s="7">
        <v>94.733000000000004</v>
      </c>
      <c r="K3693" s="7">
        <v>106.839</v>
      </c>
      <c r="L3693" s="7">
        <v>106.018</v>
      </c>
      <c r="M3693" s="7">
        <v>98.614000000000004</v>
      </c>
      <c r="N3693" s="7">
        <v>96.623000000000005</v>
      </c>
      <c r="O3693" s="7"/>
    </row>
    <row r="3694" spans="1:15" x14ac:dyDescent="0.2">
      <c r="A3694" s="2">
        <v>1</v>
      </c>
      <c r="B3694" s="6" t="s">
        <v>24</v>
      </c>
      <c r="C3694" s="6">
        <v>0</v>
      </c>
      <c r="D3694" s="5" t="s">
        <v>287</v>
      </c>
      <c r="E3694" s="5" t="str">
        <f t="shared" si="774"/>
        <v/>
      </c>
      <c r="F3694" s="5" t="str">
        <f t="shared" si="773"/>
        <v/>
      </c>
      <c r="G3694" s="7">
        <v>94.388999999999996</v>
      </c>
      <c r="H3694" s="7">
        <v>95.370999999999995</v>
      </c>
      <c r="I3694" s="7">
        <v>100.861</v>
      </c>
      <c r="J3694" s="7">
        <v>96.2</v>
      </c>
      <c r="K3694" s="7">
        <v>106.857</v>
      </c>
      <c r="L3694" s="7">
        <v>105.756</v>
      </c>
      <c r="M3694" s="7">
        <v>96.418999999999997</v>
      </c>
      <c r="N3694" s="7">
        <v>97.248999999999995</v>
      </c>
      <c r="O3694" s="7"/>
    </row>
    <row r="3695" spans="1:15" x14ac:dyDescent="0.2">
      <c r="A3695" s="2">
        <v>1</v>
      </c>
      <c r="B3695" s="6" t="s">
        <v>25</v>
      </c>
      <c r="C3695" s="6">
        <v>0</v>
      </c>
      <c r="D3695" s="5" t="s">
        <v>287</v>
      </c>
      <c r="E3695" s="5" t="str">
        <f t="shared" si="774"/>
        <v/>
      </c>
      <c r="F3695" s="5" t="str">
        <f t="shared" si="773"/>
        <v/>
      </c>
      <c r="G3695" s="7">
        <v>95.037000000000006</v>
      </c>
      <c r="H3695" s="7">
        <v>95.605000000000004</v>
      </c>
      <c r="I3695" s="7">
        <v>103.259</v>
      </c>
      <c r="J3695" s="7">
        <v>97.001000000000005</v>
      </c>
      <c r="K3695" s="7">
        <v>108.652</v>
      </c>
      <c r="L3695" s="7">
        <v>108.006</v>
      </c>
      <c r="M3695" s="7">
        <v>98.79</v>
      </c>
      <c r="N3695" s="7">
        <v>102.009</v>
      </c>
      <c r="O3695" s="7"/>
    </row>
    <row r="3696" spans="1:15" x14ac:dyDescent="0.2">
      <c r="A3696" s="2">
        <v>1</v>
      </c>
      <c r="B3696" s="6" t="s">
        <v>26</v>
      </c>
      <c r="C3696" s="6">
        <v>0</v>
      </c>
      <c r="D3696" s="5" t="s">
        <v>287</v>
      </c>
      <c r="E3696" s="5" t="str">
        <f t="shared" si="774"/>
        <v/>
      </c>
      <c r="F3696" s="5" t="str">
        <f t="shared" si="773"/>
        <v/>
      </c>
      <c r="G3696" s="7">
        <v>95.221000000000004</v>
      </c>
      <c r="H3696" s="7">
        <v>95.248999999999995</v>
      </c>
      <c r="I3696" s="7">
        <v>103.971</v>
      </c>
      <c r="J3696" s="7">
        <v>97.486000000000004</v>
      </c>
      <c r="K3696" s="7">
        <v>109.19</v>
      </c>
      <c r="L3696" s="7">
        <v>109.158</v>
      </c>
      <c r="M3696" s="7">
        <v>99.608000000000004</v>
      </c>
      <c r="N3696" s="7">
        <v>103.56399999999999</v>
      </c>
      <c r="O3696" s="7"/>
    </row>
    <row r="3697" spans="1:15" x14ac:dyDescent="0.2">
      <c r="A3697" s="2">
        <v>1</v>
      </c>
      <c r="B3697" s="6" t="s">
        <v>27</v>
      </c>
      <c r="C3697" s="6">
        <v>0</v>
      </c>
      <c r="D3697" s="5" t="s">
        <v>287</v>
      </c>
      <c r="E3697" s="5" t="str">
        <f t="shared" si="774"/>
        <v/>
      </c>
      <c r="F3697" s="5" t="str">
        <f t="shared" si="773"/>
        <v/>
      </c>
      <c r="G3697" s="7">
        <v>93.997</v>
      </c>
      <c r="H3697" s="7">
        <v>95.266999999999996</v>
      </c>
      <c r="I3697" s="7">
        <v>105.28700000000001</v>
      </c>
      <c r="J3697" s="7">
        <v>99.102000000000004</v>
      </c>
      <c r="K3697" s="7">
        <v>112.01</v>
      </c>
      <c r="L3697" s="7">
        <v>110.518</v>
      </c>
      <c r="M3697" s="7">
        <v>102.148</v>
      </c>
      <c r="N3697" s="7">
        <v>107.54900000000001</v>
      </c>
      <c r="O3697" s="7"/>
    </row>
    <row r="3698" spans="1:15" x14ac:dyDescent="0.2">
      <c r="A3698" s="2">
        <v>1</v>
      </c>
      <c r="B3698" s="6" t="s">
        <v>28</v>
      </c>
      <c r="C3698" s="6">
        <v>0</v>
      </c>
      <c r="D3698" s="5" t="s">
        <v>287</v>
      </c>
      <c r="E3698" s="5" t="str">
        <f t="shared" si="774"/>
        <v/>
      </c>
      <c r="F3698" s="5" t="str">
        <f t="shared" si="773"/>
        <v/>
      </c>
      <c r="G3698" s="7">
        <v>88.94</v>
      </c>
      <c r="H3698" s="7">
        <v>88.356999999999999</v>
      </c>
      <c r="I3698" s="7">
        <v>95.801000000000002</v>
      </c>
      <c r="J3698" s="7">
        <v>99.656000000000006</v>
      </c>
      <c r="K3698" s="7">
        <v>107.714</v>
      </c>
      <c r="L3698" s="7">
        <v>108.425</v>
      </c>
      <c r="M3698" s="7">
        <v>107.334</v>
      </c>
      <c r="N3698" s="7">
        <v>102.827</v>
      </c>
      <c r="O3698" s="7"/>
    </row>
    <row r="3699" spans="1:15" x14ac:dyDescent="0.2">
      <c r="A3699" s="2">
        <v>1</v>
      </c>
      <c r="B3699" s="6" t="s">
        <v>29</v>
      </c>
      <c r="C3699" s="6">
        <v>0</v>
      </c>
      <c r="D3699" s="5" t="s">
        <v>287</v>
      </c>
      <c r="E3699" s="5" t="str">
        <f t="shared" si="774"/>
        <v/>
      </c>
      <c r="F3699" s="5" t="str">
        <f t="shared" si="773"/>
        <v/>
      </c>
      <c r="G3699" s="7">
        <v>100</v>
      </c>
      <c r="H3699" s="7">
        <v>100</v>
      </c>
      <c r="I3699" s="7">
        <v>100</v>
      </c>
      <c r="J3699" s="7">
        <v>100</v>
      </c>
      <c r="K3699" s="7">
        <v>100</v>
      </c>
      <c r="L3699" s="7">
        <v>100</v>
      </c>
      <c r="M3699" s="7">
        <v>100</v>
      </c>
      <c r="N3699" s="7">
        <v>100</v>
      </c>
      <c r="O3699" s="7"/>
    </row>
    <row r="3700" spans="1:15" x14ac:dyDescent="0.2">
      <c r="A3700" s="2">
        <v>1</v>
      </c>
      <c r="B3700" s="6" t="s">
        <v>30</v>
      </c>
      <c r="C3700" s="6">
        <v>0</v>
      </c>
      <c r="D3700" s="5" t="s">
        <v>287</v>
      </c>
      <c r="E3700" s="5" t="str">
        <f t="shared" si="774"/>
        <v/>
      </c>
      <c r="F3700" s="5" t="str">
        <f t="shared" si="773"/>
        <v/>
      </c>
      <c r="G3700" s="7">
        <v>103.669</v>
      </c>
      <c r="H3700" s="7">
        <v>104.994</v>
      </c>
      <c r="I3700" s="7">
        <v>102.027</v>
      </c>
      <c r="J3700" s="7">
        <v>101.19499999999999</v>
      </c>
      <c r="K3700" s="7">
        <v>98.415999999999997</v>
      </c>
      <c r="L3700" s="7">
        <v>97.174000000000007</v>
      </c>
      <c r="M3700" s="7">
        <v>96.08</v>
      </c>
      <c r="N3700" s="7">
        <v>98.028000000000006</v>
      </c>
      <c r="O3700" s="7"/>
    </row>
    <row r="3701" spans="1:15" x14ac:dyDescent="0.2">
      <c r="A3701" s="2">
        <v>1</v>
      </c>
      <c r="B3701" s="6" t="s">
        <v>31</v>
      </c>
      <c r="C3701" s="6">
        <v>0</v>
      </c>
      <c r="D3701" s="5" t="s">
        <v>287</v>
      </c>
      <c r="E3701" s="5" t="str">
        <f t="shared" si="774"/>
        <v/>
      </c>
      <c r="F3701" s="5" t="str">
        <f t="shared" si="773"/>
        <v/>
      </c>
      <c r="G3701" s="7">
        <v>102.693</v>
      </c>
      <c r="H3701" s="7">
        <v>104.39700000000001</v>
      </c>
      <c r="I3701" s="7">
        <v>100.901</v>
      </c>
      <c r="J3701" s="7">
        <v>106.35599999999999</v>
      </c>
      <c r="K3701" s="7">
        <v>98.254999999999995</v>
      </c>
      <c r="L3701" s="7">
        <v>96.650999999999996</v>
      </c>
      <c r="M3701" s="7">
        <v>98.978999999999999</v>
      </c>
      <c r="N3701" s="7">
        <v>99.87</v>
      </c>
      <c r="O3701" s="7"/>
    </row>
    <row r="3702" spans="1:15" x14ac:dyDescent="0.2">
      <c r="A3702" s="2">
        <v>1</v>
      </c>
      <c r="B3702" s="6" t="s">
        <v>32</v>
      </c>
      <c r="C3702" s="6">
        <v>0</v>
      </c>
      <c r="D3702" s="5" t="s">
        <v>287</v>
      </c>
      <c r="E3702" s="5" t="str">
        <f t="shared" si="774"/>
        <v/>
      </c>
      <c r="F3702" s="5" t="str">
        <f t="shared" si="773"/>
        <v/>
      </c>
      <c r="G3702" s="7">
        <v>103.03700000000001</v>
      </c>
      <c r="H3702" s="7">
        <v>102.78400000000001</v>
      </c>
      <c r="I3702" s="7">
        <v>103.268</v>
      </c>
      <c r="J3702" s="7">
        <v>112.04900000000001</v>
      </c>
      <c r="K3702" s="7">
        <v>100.22499999999999</v>
      </c>
      <c r="L3702" s="7">
        <v>100.471</v>
      </c>
      <c r="M3702" s="7">
        <v>99.138999999999996</v>
      </c>
      <c r="N3702" s="7">
        <v>102.38</v>
      </c>
      <c r="O3702" s="7"/>
    </row>
    <row r="3703" spans="1:15" x14ac:dyDescent="0.2">
      <c r="A3703" s="2">
        <v>1</v>
      </c>
      <c r="B3703" s="6" t="s">
        <v>33</v>
      </c>
      <c r="C3703" s="6">
        <v>0</v>
      </c>
      <c r="D3703" s="5" t="s">
        <v>287</v>
      </c>
      <c r="E3703" s="5" t="str">
        <f t="shared" si="774"/>
        <v/>
      </c>
      <c r="F3703" s="5" t="str">
        <f t="shared" si="773"/>
        <v/>
      </c>
      <c r="G3703" s="7">
        <v>107.899</v>
      </c>
      <c r="H3703" s="7">
        <v>106.877</v>
      </c>
      <c r="I3703" s="7">
        <v>111.46299999999999</v>
      </c>
      <c r="J3703" s="7">
        <v>116.858</v>
      </c>
      <c r="K3703" s="7">
        <v>103.303</v>
      </c>
      <c r="L3703" s="7">
        <v>104.291</v>
      </c>
      <c r="M3703" s="7">
        <v>97.465000000000003</v>
      </c>
      <c r="N3703" s="7">
        <v>108.637</v>
      </c>
      <c r="O3703" s="7"/>
    </row>
    <row r="3704" spans="1:15" x14ac:dyDescent="0.2">
      <c r="A3704" s="2">
        <v>1</v>
      </c>
      <c r="B3704" s="6" t="s">
        <v>34</v>
      </c>
      <c r="C3704" s="6">
        <v>0</v>
      </c>
      <c r="D3704" s="5" t="s">
        <v>287</v>
      </c>
      <c r="E3704" s="5" t="str">
        <f t="shared" si="774"/>
        <v/>
      </c>
      <c r="F3704" s="5" t="str">
        <f t="shared" si="773"/>
        <v/>
      </c>
      <c r="G3704" s="7">
        <v>115.413</v>
      </c>
      <c r="H3704" s="7">
        <v>116.194</v>
      </c>
      <c r="I3704" s="7">
        <v>123.30800000000001</v>
      </c>
      <c r="J3704" s="7">
        <v>120.303</v>
      </c>
      <c r="K3704" s="7">
        <v>106.84099999999999</v>
      </c>
      <c r="L3704" s="7">
        <v>106.122</v>
      </c>
      <c r="M3704" s="7">
        <v>97.081000000000003</v>
      </c>
      <c r="N3704" s="7">
        <v>119.709</v>
      </c>
      <c r="O3704" s="7"/>
    </row>
    <row r="3705" spans="1:15" x14ac:dyDescent="0.2">
      <c r="A3705" s="2">
        <v>1</v>
      </c>
      <c r="B3705" s="6" t="s">
        <v>35</v>
      </c>
      <c r="C3705" s="6">
        <v>0</v>
      </c>
      <c r="D3705" s="5" t="s">
        <v>287</v>
      </c>
      <c r="E3705" s="5" t="str">
        <f t="shared" si="774"/>
        <v/>
      </c>
      <c r="F3705" s="5" t="str">
        <f t="shared" si="773"/>
        <v/>
      </c>
      <c r="G3705" s="7">
        <v>123.485</v>
      </c>
      <c r="H3705" s="7">
        <v>120.804</v>
      </c>
      <c r="I3705" s="7">
        <v>121.562</v>
      </c>
      <c r="J3705" s="7">
        <v>127.09399999999999</v>
      </c>
      <c r="K3705" s="7">
        <v>98.442999999999998</v>
      </c>
      <c r="L3705" s="7">
        <v>100.628</v>
      </c>
      <c r="M3705" s="7">
        <v>96.221000000000004</v>
      </c>
      <c r="N3705" s="7">
        <v>116.968</v>
      </c>
      <c r="O3705" s="7"/>
    </row>
    <row r="3706" spans="1:15" x14ac:dyDescent="0.2">
      <c r="A3706" s="2">
        <v>1</v>
      </c>
      <c r="B3706" s="6" t="s">
        <v>36</v>
      </c>
      <c r="C3706" s="6">
        <v>0</v>
      </c>
      <c r="D3706" s="5" t="s">
        <v>287</v>
      </c>
      <c r="E3706" s="5" t="str">
        <f t="shared" si="774"/>
        <v/>
      </c>
      <c r="F3706" s="5" t="str">
        <f t="shared" si="773"/>
        <v/>
      </c>
      <c r="G3706" s="7">
        <v>113.753</v>
      </c>
      <c r="H3706" s="7">
        <v>106.839</v>
      </c>
      <c r="I3706" s="7">
        <v>96.049000000000007</v>
      </c>
      <c r="J3706" s="7">
        <v>133.499</v>
      </c>
      <c r="K3706" s="7">
        <v>84.436000000000007</v>
      </c>
      <c r="L3706" s="7">
        <v>89.900999999999996</v>
      </c>
      <c r="M3706" s="7">
        <v>112.69799999999999</v>
      </c>
      <c r="N3706" s="7">
        <v>108.245</v>
      </c>
      <c r="O3706" s="7"/>
    </row>
    <row r="3707" spans="1:15" x14ac:dyDescent="0.2">
      <c r="A3707" s="2">
        <v>1</v>
      </c>
      <c r="B3707" s="6" t="s">
        <v>37</v>
      </c>
      <c r="C3707" s="6">
        <v>0</v>
      </c>
      <c r="D3707" s="5" t="s">
        <v>287</v>
      </c>
      <c r="E3707" s="5" t="str">
        <f t="shared" si="774"/>
        <v/>
      </c>
      <c r="F3707" s="5" t="str">
        <f t="shared" si="773"/>
        <v/>
      </c>
      <c r="G3707" s="7">
        <v>110.26900000000001</v>
      </c>
      <c r="H3707" s="7">
        <v>108.76</v>
      </c>
      <c r="I3707" s="7">
        <v>98.629000000000005</v>
      </c>
      <c r="J3707" s="7">
        <v>136.37700000000001</v>
      </c>
      <c r="K3707" s="7">
        <v>89.444000000000003</v>
      </c>
      <c r="L3707" s="7">
        <v>90.686000000000007</v>
      </c>
      <c r="M3707" s="7">
        <v>113.271</v>
      </c>
      <c r="N3707" s="7">
        <v>111.71899999999999</v>
      </c>
      <c r="O3707" s="7"/>
    </row>
    <row r="3708" spans="1:15" x14ac:dyDescent="0.2">
      <c r="A3708" s="2">
        <v>1</v>
      </c>
      <c r="B3708" s="6" t="s">
        <v>63</v>
      </c>
      <c r="C3708" s="6">
        <v>0</v>
      </c>
      <c r="D3708" s="5" t="s">
        <v>287</v>
      </c>
      <c r="E3708" s="5" t="str">
        <f t="shared" si="774"/>
        <v/>
      </c>
      <c r="F3708" s="5" t="str">
        <f t="shared" si="773"/>
        <v/>
      </c>
      <c r="G3708" s="7">
        <v>118.789</v>
      </c>
      <c r="H3708" s="7">
        <v>115.212</v>
      </c>
      <c r="I3708" s="7">
        <v>104.782</v>
      </c>
      <c r="J3708" s="7">
        <v>141.75399999999999</v>
      </c>
      <c r="K3708" s="7">
        <v>88.209000000000003</v>
      </c>
      <c r="L3708" s="7">
        <v>90.947000000000003</v>
      </c>
      <c r="M3708" s="7">
        <v>111.428</v>
      </c>
      <c r="N3708" s="7">
        <v>116.75700000000001</v>
      </c>
      <c r="O3708" s="7"/>
    </row>
    <row r="3709" spans="1:15" x14ac:dyDescent="0.2">
      <c r="A3709" s="2">
        <v>0</v>
      </c>
      <c r="B3709" s="5" t="s">
        <v>288</v>
      </c>
      <c r="C3709" s="6" t="s">
        <v>0</v>
      </c>
      <c r="E3709" s="5" t="str">
        <f t="shared" si="774"/>
        <v/>
      </c>
      <c r="F3709" s="5" t="str">
        <f t="shared" si="773"/>
        <v/>
      </c>
    </row>
    <row r="3710" spans="1:15" x14ac:dyDescent="0.2">
      <c r="A3710" s="2">
        <v>1</v>
      </c>
      <c r="B3710" s="6" t="s">
        <v>13</v>
      </c>
      <c r="C3710" s="6">
        <v>0</v>
      </c>
      <c r="D3710" s="5" t="s">
        <v>289</v>
      </c>
      <c r="E3710" s="5" t="str">
        <f t="shared" si="774"/>
        <v>333</v>
      </c>
      <c r="F3710" s="5" t="str">
        <f t="shared" si="773"/>
        <v>3331987</v>
      </c>
      <c r="G3710" s="7">
        <v>70.036000000000001</v>
      </c>
      <c r="H3710" s="7">
        <v>72.034000000000006</v>
      </c>
      <c r="I3710" s="7">
        <v>80.260999999999996</v>
      </c>
      <c r="J3710" s="7">
        <v>75.043000000000006</v>
      </c>
      <c r="K3710" s="7">
        <v>114.599</v>
      </c>
      <c r="L3710" s="7">
        <v>111.42</v>
      </c>
      <c r="M3710" s="7">
        <v>88.149000000000001</v>
      </c>
      <c r="N3710" s="7">
        <v>70.748999999999995</v>
      </c>
      <c r="O3710" s="7"/>
    </row>
    <row r="3711" spans="1:15" x14ac:dyDescent="0.2">
      <c r="A3711" s="2">
        <v>1</v>
      </c>
      <c r="B3711" s="6" t="s">
        <v>15</v>
      </c>
      <c r="C3711" s="6">
        <v>0</v>
      </c>
      <c r="D3711" s="5" t="s">
        <v>289</v>
      </c>
      <c r="E3711" s="5" t="str">
        <f t="shared" si="774"/>
        <v>333</v>
      </c>
      <c r="F3711" s="5" t="str">
        <f t="shared" si="773"/>
        <v>3331988</v>
      </c>
      <c r="G3711" s="7">
        <v>73.331000000000003</v>
      </c>
      <c r="H3711" s="7">
        <v>76.313000000000002</v>
      </c>
      <c r="I3711" s="7">
        <v>88.222999999999999</v>
      </c>
      <c r="J3711" s="7">
        <v>77.2</v>
      </c>
      <c r="K3711" s="7">
        <v>120.30800000000001</v>
      </c>
      <c r="L3711" s="7">
        <v>115.607</v>
      </c>
      <c r="M3711" s="7">
        <v>85.853999999999999</v>
      </c>
      <c r="N3711" s="7">
        <v>75.742999999999995</v>
      </c>
      <c r="O3711" s="7"/>
    </row>
    <row r="3712" spans="1:15" x14ac:dyDescent="0.2">
      <c r="A3712" s="2">
        <v>1</v>
      </c>
      <c r="B3712" s="6" t="s">
        <v>16</v>
      </c>
      <c r="C3712" s="6">
        <v>0</v>
      </c>
      <c r="D3712" s="5" t="s">
        <v>289</v>
      </c>
      <c r="E3712" s="5" t="str">
        <f t="shared" si="774"/>
        <v>333</v>
      </c>
      <c r="F3712" s="5" t="str">
        <f t="shared" si="773"/>
        <v>3331989</v>
      </c>
      <c r="G3712" s="7">
        <v>75.02</v>
      </c>
      <c r="H3712" s="7">
        <v>77.683999999999997</v>
      </c>
      <c r="I3712" s="7">
        <v>90.983000000000004</v>
      </c>
      <c r="J3712" s="7">
        <v>80.275999999999996</v>
      </c>
      <c r="K3712" s="7">
        <v>121.27800000000001</v>
      </c>
      <c r="L3712" s="7">
        <v>117.11799999999999</v>
      </c>
      <c r="M3712" s="7">
        <v>88.058000000000007</v>
      </c>
      <c r="N3712" s="7">
        <v>80.117000000000004</v>
      </c>
      <c r="O3712" s="7"/>
    </row>
    <row r="3713" spans="1:15" x14ac:dyDescent="0.2">
      <c r="A3713" s="2">
        <v>1</v>
      </c>
      <c r="B3713" s="6" t="s">
        <v>17</v>
      </c>
      <c r="C3713" s="6">
        <v>0</v>
      </c>
      <c r="D3713" s="5" t="s">
        <v>289</v>
      </c>
      <c r="E3713" s="5" t="str">
        <f t="shared" si="774"/>
        <v>333</v>
      </c>
      <c r="F3713" s="5" t="str">
        <f t="shared" si="773"/>
        <v>3331990</v>
      </c>
      <c r="G3713" s="7">
        <v>74.849000000000004</v>
      </c>
      <c r="H3713" s="7">
        <v>76.450999999999993</v>
      </c>
      <c r="I3713" s="7">
        <v>88.332999999999998</v>
      </c>
      <c r="J3713" s="7">
        <v>83.131</v>
      </c>
      <c r="K3713" s="7">
        <v>118.01600000000001</v>
      </c>
      <c r="L3713" s="7">
        <v>115.54300000000001</v>
      </c>
      <c r="M3713" s="7">
        <v>92.736999999999995</v>
      </c>
      <c r="N3713" s="7">
        <v>81.918000000000006</v>
      </c>
      <c r="O3713" s="7"/>
    </row>
    <row r="3714" spans="1:15" x14ac:dyDescent="0.2">
      <c r="A3714" s="2">
        <v>1</v>
      </c>
      <c r="B3714" s="6" t="s">
        <v>18</v>
      </c>
      <c r="C3714" s="6">
        <v>0</v>
      </c>
      <c r="D3714" s="5" t="s">
        <v>289</v>
      </c>
      <c r="E3714" s="5" t="str">
        <f t="shared" si="774"/>
        <v>333</v>
      </c>
      <c r="F3714" s="5" t="str">
        <f t="shared" si="773"/>
        <v>3331991</v>
      </c>
      <c r="G3714" s="7">
        <v>72.808000000000007</v>
      </c>
      <c r="H3714" s="7">
        <v>74.266000000000005</v>
      </c>
      <c r="I3714" s="7">
        <v>82.335999999999999</v>
      </c>
      <c r="J3714" s="7">
        <v>85.593000000000004</v>
      </c>
      <c r="K3714" s="7">
        <v>113.086</v>
      </c>
      <c r="L3714" s="7">
        <v>110.866</v>
      </c>
      <c r="M3714" s="7">
        <v>97.816000000000003</v>
      </c>
      <c r="N3714" s="7">
        <v>80.537000000000006</v>
      </c>
      <c r="O3714" s="7"/>
    </row>
    <row r="3715" spans="1:15" x14ac:dyDescent="0.2">
      <c r="A3715" s="2">
        <v>1</v>
      </c>
      <c r="B3715" s="6" t="s">
        <v>19</v>
      </c>
      <c r="C3715" s="6">
        <v>0</v>
      </c>
      <c r="D3715" s="5" t="s">
        <v>289</v>
      </c>
      <c r="E3715" s="5" t="str">
        <f t="shared" si="774"/>
        <v>333</v>
      </c>
      <c r="F3715" s="5" t="str">
        <f t="shared" si="773"/>
        <v>3331992</v>
      </c>
      <c r="G3715" s="7">
        <v>74.090999999999994</v>
      </c>
      <c r="H3715" s="7">
        <v>76.686999999999998</v>
      </c>
      <c r="I3715" s="7">
        <v>82.356999999999999</v>
      </c>
      <c r="J3715" s="7">
        <v>87.259</v>
      </c>
      <c r="K3715" s="7">
        <v>111.15600000000001</v>
      </c>
      <c r="L3715" s="7">
        <v>107.39400000000001</v>
      </c>
      <c r="M3715" s="7">
        <v>100.91</v>
      </c>
      <c r="N3715" s="7">
        <v>83.105999999999995</v>
      </c>
      <c r="O3715" s="7"/>
    </row>
    <row r="3716" spans="1:15" x14ac:dyDescent="0.2">
      <c r="A3716" s="2">
        <v>1</v>
      </c>
      <c r="B3716" s="6" t="s">
        <v>20</v>
      </c>
      <c r="C3716" s="6">
        <v>0</v>
      </c>
      <c r="D3716" s="5" t="s">
        <v>289</v>
      </c>
      <c r="E3716" s="5" t="str">
        <f t="shared" si="774"/>
        <v>333</v>
      </c>
      <c r="F3716" s="5" t="str">
        <f t="shared" si="773"/>
        <v>3331993</v>
      </c>
      <c r="G3716" s="7">
        <v>77.072000000000003</v>
      </c>
      <c r="H3716" s="7">
        <v>81.028999999999996</v>
      </c>
      <c r="I3716" s="7">
        <v>88.531000000000006</v>
      </c>
      <c r="J3716" s="7">
        <v>88.853999999999999</v>
      </c>
      <c r="K3716" s="7">
        <v>114.869</v>
      </c>
      <c r="L3716" s="7">
        <v>109.258</v>
      </c>
      <c r="M3716" s="7">
        <v>97.278999999999996</v>
      </c>
      <c r="N3716" s="7">
        <v>86.122</v>
      </c>
      <c r="O3716" s="7"/>
    </row>
    <row r="3717" spans="1:15" x14ac:dyDescent="0.2">
      <c r="A3717" s="2">
        <v>1</v>
      </c>
      <c r="B3717" s="6" t="s">
        <v>21</v>
      </c>
      <c r="C3717" s="6">
        <v>0</v>
      </c>
      <c r="D3717" s="5" t="s">
        <v>289</v>
      </c>
      <c r="E3717" s="5" t="str">
        <f t="shared" si="774"/>
        <v>333</v>
      </c>
      <c r="F3717" s="5" t="str">
        <f t="shared" si="773"/>
        <v>3331994</v>
      </c>
      <c r="G3717" s="7">
        <v>80.700999999999993</v>
      </c>
      <c r="H3717" s="7">
        <v>86.003</v>
      </c>
      <c r="I3717" s="7">
        <v>97.007000000000005</v>
      </c>
      <c r="J3717" s="7">
        <v>90.387</v>
      </c>
      <c r="K3717" s="7">
        <v>120.206</v>
      </c>
      <c r="L3717" s="7">
        <v>112.794</v>
      </c>
      <c r="M3717" s="7">
        <v>93.454999999999998</v>
      </c>
      <c r="N3717" s="7">
        <v>90.658000000000001</v>
      </c>
      <c r="O3717" s="7"/>
    </row>
    <row r="3718" spans="1:15" x14ac:dyDescent="0.2">
      <c r="A3718" s="2">
        <v>1</v>
      </c>
      <c r="B3718" s="6" t="s">
        <v>22</v>
      </c>
      <c r="C3718" s="6">
        <v>0</v>
      </c>
      <c r="D3718" s="5" t="s">
        <v>289</v>
      </c>
      <c r="E3718" s="5" t="str">
        <f t="shared" si="774"/>
        <v>333</v>
      </c>
      <c r="F3718" s="5" t="str">
        <f t="shared" si="773"/>
        <v>3331995</v>
      </c>
      <c r="G3718" s="7">
        <v>82.629000000000005</v>
      </c>
      <c r="H3718" s="7">
        <v>87.766000000000005</v>
      </c>
      <c r="I3718" s="7">
        <v>103.636</v>
      </c>
      <c r="J3718" s="7">
        <v>92.457999999999998</v>
      </c>
      <c r="K3718" s="7">
        <v>125.422</v>
      </c>
      <c r="L3718" s="7">
        <v>118.08199999999999</v>
      </c>
      <c r="M3718" s="7">
        <v>93.418000000000006</v>
      </c>
      <c r="N3718" s="7">
        <v>96.814999999999998</v>
      </c>
      <c r="O3718" s="7"/>
    </row>
    <row r="3719" spans="1:15" x14ac:dyDescent="0.2">
      <c r="A3719" s="2">
        <v>1</v>
      </c>
      <c r="B3719" s="6" t="s">
        <v>23</v>
      </c>
      <c r="C3719" s="6">
        <v>0</v>
      </c>
      <c r="D3719" s="5" t="s">
        <v>289</v>
      </c>
      <c r="E3719" s="5" t="str">
        <f t="shared" si="774"/>
        <v>333</v>
      </c>
      <c r="F3719" s="5" t="str">
        <f t="shared" si="773"/>
        <v>3331996</v>
      </c>
      <c r="G3719" s="7">
        <v>84.087000000000003</v>
      </c>
      <c r="H3719" s="7">
        <v>89.221000000000004</v>
      </c>
      <c r="I3719" s="7">
        <v>106.437</v>
      </c>
      <c r="J3719" s="7">
        <v>94.418999999999997</v>
      </c>
      <c r="K3719" s="7">
        <v>126.57899999999999</v>
      </c>
      <c r="L3719" s="7">
        <v>119.29600000000001</v>
      </c>
      <c r="M3719" s="7">
        <v>94.414000000000001</v>
      </c>
      <c r="N3719" s="7">
        <v>100.491</v>
      </c>
      <c r="O3719" s="7"/>
    </row>
    <row r="3720" spans="1:15" x14ac:dyDescent="0.2">
      <c r="A3720" s="2">
        <v>1</v>
      </c>
      <c r="B3720" s="6" t="s">
        <v>24</v>
      </c>
      <c r="C3720" s="6">
        <v>0</v>
      </c>
      <c r="D3720" s="5" t="s">
        <v>289</v>
      </c>
      <c r="E3720" s="5" t="str">
        <f t="shared" si="774"/>
        <v>333</v>
      </c>
      <c r="F3720" s="5" t="str">
        <f t="shared" ref="F3720:F3783" si="775">IF(LEN(E3720)=0,"",E3720&amp;B3720)</f>
        <v>3331997</v>
      </c>
      <c r="G3720" s="7">
        <v>85.74</v>
      </c>
      <c r="H3720" s="7">
        <v>91.697000000000003</v>
      </c>
      <c r="I3720" s="7">
        <v>111.57899999999999</v>
      </c>
      <c r="J3720" s="7">
        <v>95.703999999999994</v>
      </c>
      <c r="K3720" s="7">
        <v>130.136</v>
      </c>
      <c r="L3720" s="7">
        <v>121.68300000000001</v>
      </c>
      <c r="M3720" s="7">
        <v>95.801000000000002</v>
      </c>
      <c r="N3720" s="7">
        <v>106.895</v>
      </c>
      <c r="O3720" s="7"/>
    </row>
    <row r="3721" spans="1:15" x14ac:dyDescent="0.2">
      <c r="A3721" s="2">
        <v>1</v>
      </c>
      <c r="B3721" s="6" t="s">
        <v>25</v>
      </c>
      <c r="C3721" s="6">
        <v>0</v>
      </c>
      <c r="D3721" s="5" t="s">
        <v>289</v>
      </c>
      <c r="E3721" s="5" t="str">
        <f t="shared" ref="E3721:E3784" si="776">IF(C3721=0,IF(LEN(D3721)&lt;&gt;3,"",D3721),IF(LEN(D3721)&lt;&gt;4,"",LEFT(D3721,3)))</f>
        <v>333</v>
      </c>
      <c r="F3721" s="5" t="str">
        <f t="shared" si="775"/>
        <v>3331998</v>
      </c>
      <c r="G3721" s="7">
        <v>88.188000000000002</v>
      </c>
      <c r="H3721" s="7">
        <v>92.87</v>
      </c>
      <c r="I3721" s="7">
        <v>114.55200000000001</v>
      </c>
      <c r="J3721" s="7">
        <v>96.647999999999996</v>
      </c>
      <c r="K3721" s="7">
        <v>129.89500000000001</v>
      </c>
      <c r="L3721" s="7">
        <v>123.346</v>
      </c>
      <c r="M3721" s="7">
        <v>95.150999999999996</v>
      </c>
      <c r="N3721" s="7">
        <v>108.997</v>
      </c>
      <c r="O3721" s="7"/>
    </row>
    <row r="3722" spans="1:15" x14ac:dyDescent="0.2">
      <c r="A3722" s="2">
        <v>1</v>
      </c>
      <c r="B3722" s="6" t="s">
        <v>26</v>
      </c>
      <c r="C3722" s="6">
        <v>0</v>
      </c>
      <c r="D3722" s="5" t="s">
        <v>289</v>
      </c>
      <c r="E3722" s="5" t="str">
        <f t="shared" si="776"/>
        <v>333</v>
      </c>
      <c r="F3722" s="5" t="str">
        <f t="shared" si="775"/>
        <v>3331999</v>
      </c>
      <c r="G3722" s="7">
        <v>89.625</v>
      </c>
      <c r="H3722" s="7">
        <v>93.146000000000001</v>
      </c>
      <c r="I3722" s="7">
        <v>111.486</v>
      </c>
      <c r="J3722" s="7">
        <v>97.590999999999994</v>
      </c>
      <c r="K3722" s="7">
        <v>124.39100000000001</v>
      </c>
      <c r="L3722" s="7">
        <v>119.69</v>
      </c>
      <c r="M3722" s="7">
        <v>97.799000000000007</v>
      </c>
      <c r="N3722" s="7">
        <v>109.032</v>
      </c>
      <c r="O3722" s="7"/>
    </row>
    <row r="3723" spans="1:15" x14ac:dyDescent="0.2">
      <c r="A3723" s="2">
        <v>1</v>
      </c>
      <c r="B3723" s="6" t="s">
        <v>27</v>
      </c>
      <c r="C3723" s="6">
        <v>0</v>
      </c>
      <c r="D3723" s="5" t="s">
        <v>289</v>
      </c>
      <c r="E3723" s="5" t="str">
        <f t="shared" si="776"/>
        <v>333</v>
      </c>
      <c r="F3723" s="5" t="str">
        <f t="shared" si="775"/>
        <v>3332000</v>
      </c>
      <c r="G3723" s="7">
        <v>95.747</v>
      </c>
      <c r="H3723" s="7">
        <v>99.26</v>
      </c>
      <c r="I3723" s="7">
        <v>117.599</v>
      </c>
      <c r="J3723" s="7">
        <v>98.301000000000002</v>
      </c>
      <c r="K3723" s="7">
        <v>122.822</v>
      </c>
      <c r="L3723" s="7">
        <v>118.476</v>
      </c>
      <c r="M3723" s="7">
        <v>95.225999999999999</v>
      </c>
      <c r="N3723" s="7">
        <v>111.985</v>
      </c>
      <c r="O3723" s="7"/>
    </row>
    <row r="3724" spans="1:15" x14ac:dyDescent="0.2">
      <c r="A3724" s="2">
        <v>1</v>
      </c>
      <c r="B3724" s="6" t="s">
        <v>28</v>
      </c>
      <c r="C3724" s="6">
        <v>0</v>
      </c>
      <c r="D3724" s="5" t="s">
        <v>289</v>
      </c>
      <c r="E3724" s="5" t="str">
        <f t="shared" si="776"/>
        <v>333</v>
      </c>
      <c r="F3724" s="5" t="str">
        <f t="shared" si="775"/>
        <v>3332001</v>
      </c>
      <c r="G3724" s="7">
        <v>93.516000000000005</v>
      </c>
      <c r="H3724" s="7">
        <v>94.039000000000001</v>
      </c>
      <c r="I3724" s="7">
        <v>104.56699999999999</v>
      </c>
      <c r="J3724" s="7">
        <v>99.263999999999996</v>
      </c>
      <c r="K3724" s="7">
        <v>111.81699999999999</v>
      </c>
      <c r="L3724" s="7">
        <v>111.19499999999999</v>
      </c>
      <c r="M3724" s="7">
        <v>101.617</v>
      </c>
      <c r="N3724" s="7">
        <v>106.25700000000001</v>
      </c>
      <c r="O3724" s="7"/>
    </row>
    <row r="3725" spans="1:15" x14ac:dyDescent="0.2">
      <c r="A3725" s="2">
        <v>1</v>
      </c>
      <c r="B3725" s="6" t="s">
        <v>29</v>
      </c>
      <c r="C3725" s="6">
        <v>0</v>
      </c>
      <c r="D3725" s="5" t="s">
        <v>289</v>
      </c>
      <c r="E3725" s="5" t="str">
        <f t="shared" si="776"/>
        <v>333</v>
      </c>
      <c r="F3725" s="5" t="str">
        <f t="shared" si="775"/>
        <v>3332002</v>
      </c>
      <c r="G3725" s="7">
        <v>100</v>
      </c>
      <c r="H3725" s="7">
        <v>100</v>
      </c>
      <c r="I3725" s="7">
        <v>100</v>
      </c>
      <c r="J3725" s="7">
        <v>100</v>
      </c>
      <c r="K3725" s="7">
        <v>100</v>
      </c>
      <c r="L3725" s="7">
        <v>100</v>
      </c>
      <c r="M3725" s="7">
        <v>100</v>
      </c>
      <c r="N3725" s="7">
        <v>100</v>
      </c>
      <c r="O3725" s="7"/>
    </row>
    <row r="3726" spans="1:15" x14ac:dyDescent="0.2">
      <c r="A3726" s="2">
        <v>1</v>
      </c>
      <c r="B3726" s="6" t="s">
        <v>30</v>
      </c>
      <c r="C3726" s="6">
        <v>0</v>
      </c>
      <c r="D3726" s="5" t="s">
        <v>289</v>
      </c>
      <c r="E3726" s="5" t="str">
        <f t="shared" si="776"/>
        <v>333</v>
      </c>
      <c r="F3726" s="5" t="str">
        <f t="shared" si="775"/>
        <v>3332003</v>
      </c>
      <c r="G3726" s="7">
        <v>107.741</v>
      </c>
      <c r="H3726" s="7">
        <v>107.384</v>
      </c>
      <c r="I3726" s="7">
        <v>100.40300000000001</v>
      </c>
      <c r="J3726" s="7">
        <v>100.64100000000001</v>
      </c>
      <c r="K3726" s="7">
        <v>93.188999999999993</v>
      </c>
      <c r="L3726" s="7">
        <v>93.498000000000005</v>
      </c>
      <c r="M3726" s="7">
        <v>98.001000000000005</v>
      </c>
      <c r="N3726" s="7">
        <v>98.396000000000001</v>
      </c>
      <c r="O3726" s="7"/>
    </row>
    <row r="3727" spans="1:15" x14ac:dyDescent="0.2">
      <c r="A3727" s="2">
        <v>1</v>
      </c>
      <c r="B3727" s="6" t="s">
        <v>31</v>
      </c>
      <c r="C3727" s="6">
        <v>0</v>
      </c>
      <c r="D3727" s="5" t="s">
        <v>289</v>
      </c>
      <c r="E3727" s="5" t="str">
        <f t="shared" si="776"/>
        <v>333</v>
      </c>
      <c r="F3727" s="5" t="str">
        <f t="shared" si="775"/>
        <v>3332004</v>
      </c>
      <c r="G3727" s="7">
        <v>108.539</v>
      </c>
      <c r="H3727" s="7">
        <v>112.10299999999999</v>
      </c>
      <c r="I3727" s="7">
        <v>104.48099999999999</v>
      </c>
      <c r="J3727" s="7">
        <v>102.961</v>
      </c>
      <c r="K3727" s="7">
        <v>96.262</v>
      </c>
      <c r="L3727" s="7">
        <v>93.200999999999993</v>
      </c>
      <c r="M3727" s="7">
        <v>94.483999999999995</v>
      </c>
      <c r="N3727" s="7">
        <v>98.718000000000004</v>
      </c>
      <c r="O3727" s="7"/>
    </row>
    <row r="3728" spans="1:15" x14ac:dyDescent="0.2">
      <c r="A3728" s="2">
        <v>1</v>
      </c>
      <c r="B3728" s="6" t="s">
        <v>32</v>
      </c>
      <c r="C3728" s="6">
        <v>0</v>
      </c>
      <c r="D3728" s="5" t="s">
        <v>289</v>
      </c>
      <c r="E3728" s="5" t="str">
        <f t="shared" si="776"/>
        <v>333</v>
      </c>
      <c r="F3728" s="5" t="str">
        <f t="shared" si="775"/>
        <v>3332005</v>
      </c>
      <c r="G3728" s="7">
        <v>114.751</v>
      </c>
      <c r="H3728" s="7">
        <v>117.866</v>
      </c>
      <c r="I3728" s="7">
        <v>111.78400000000001</v>
      </c>
      <c r="J3728" s="7">
        <v>106.929</v>
      </c>
      <c r="K3728" s="7">
        <v>97.414000000000001</v>
      </c>
      <c r="L3728" s="7">
        <v>94.84</v>
      </c>
      <c r="M3728" s="7">
        <v>92.168000000000006</v>
      </c>
      <c r="N3728" s="7">
        <v>103.029</v>
      </c>
      <c r="O3728" s="7"/>
    </row>
    <row r="3729" spans="1:15" x14ac:dyDescent="0.2">
      <c r="A3729" s="2">
        <v>1</v>
      </c>
      <c r="B3729" s="6" t="s">
        <v>33</v>
      </c>
      <c r="C3729" s="6">
        <v>0</v>
      </c>
      <c r="D3729" s="5" t="s">
        <v>289</v>
      </c>
      <c r="E3729" s="5" t="str">
        <f t="shared" si="776"/>
        <v>333</v>
      </c>
      <c r="F3729" s="5" t="str">
        <f t="shared" si="775"/>
        <v>3332006</v>
      </c>
      <c r="G3729" s="7">
        <v>117.764</v>
      </c>
      <c r="H3729" s="7">
        <v>122.175</v>
      </c>
      <c r="I3729" s="7">
        <v>117.422</v>
      </c>
      <c r="J3729" s="7">
        <v>110.214</v>
      </c>
      <c r="K3729" s="7">
        <v>99.71</v>
      </c>
      <c r="L3729" s="7">
        <v>96.11</v>
      </c>
      <c r="M3729" s="7">
        <v>91.792000000000002</v>
      </c>
      <c r="N3729" s="7">
        <v>107.785</v>
      </c>
      <c r="O3729" s="7"/>
    </row>
    <row r="3730" spans="1:15" x14ac:dyDescent="0.2">
      <c r="A3730" s="2">
        <v>1</v>
      </c>
      <c r="B3730" s="6" t="s">
        <v>34</v>
      </c>
      <c r="C3730" s="6">
        <v>0</v>
      </c>
      <c r="D3730" s="5" t="s">
        <v>289</v>
      </c>
      <c r="E3730" s="5" t="str">
        <f t="shared" si="776"/>
        <v>333</v>
      </c>
      <c r="F3730" s="5" t="str">
        <f t="shared" si="775"/>
        <v>3332007</v>
      </c>
      <c r="G3730" s="7">
        <v>119.661</v>
      </c>
      <c r="H3730" s="7">
        <v>124.27800000000001</v>
      </c>
      <c r="I3730" s="7">
        <v>120.29300000000001</v>
      </c>
      <c r="J3730" s="7">
        <v>113.66</v>
      </c>
      <c r="K3730" s="7">
        <v>100.52800000000001</v>
      </c>
      <c r="L3730" s="7">
        <v>96.793000000000006</v>
      </c>
      <c r="M3730" s="7">
        <v>96.704999999999998</v>
      </c>
      <c r="N3730" s="7">
        <v>116.33</v>
      </c>
      <c r="O3730" s="7"/>
    </row>
    <row r="3731" spans="1:15" x14ac:dyDescent="0.2">
      <c r="A3731" s="2">
        <v>1</v>
      </c>
      <c r="B3731" s="6" t="s">
        <v>35</v>
      </c>
      <c r="C3731" s="6">
        <v>0</v>
      </c>
      <c r="D3731" s="5" t="s">
        <v>289</v>
      </c>
      <c r="E3731" s="5" t="str">
        <f t="shared" si="776"/>
        <v>333</v>
      </c>
      <c r="F3731" s="5" t="str">
        <f t="shared" si="775"/>
        <v>3332008</v>
      </c>
      <c r="G3731" s="7">
        <v>117.36499999999999</v>
      </c>
      <c r="H3731" s="7">
        <v>121.691</v>
      </c>
      <c r="I3731" s="7">
        <v>117.447</v>
      </c>
      <c r="J3731" s="7">
        <v>118.88500000000001</v>
      </c>
      <c r="K3731" s="7">
        <v>100.07</v>
      </c>
      <c r="L3731" s="7">
        <v>96.512</v>
      </c>
      <c r="M3731" s="7">
        <v>99.805999999999997</v>
      </c>
      <c r="N3731" s="7">
        <v>117.21899999999999</v>
      </c>
      <c r="O3731" s="7"/>
    </row>
    <row r="3732" spans="1:15" x14ac:dyDescent="0.2">
      <c r="A3732" s="2">
        <v>1</v>
      </c>
      <c r="B3732" s="6" t="s">
        <v>36</v>
      </c>
      <c r="C3732" s="6">
        <v>0</v>
      </c>
      <c r="D3732" s="5" t="s">
        <v>289</v>
      </c>
      <c r="E3732" s="5" t="str">
        <f t="shared" si="776"/>
        <v>333</v>
      </c>
      <c r="F3732" s="5" t="str">
        <f t="shared" si="775"/>
        <v>3332009</v>
      </c>
      <c r="G3732" s="7">
        <v>111.22199999999999</v>
      </c>
      <c r="H3732" s="7">
        <v>109.8</v>
      </c>
      <c r="I3732" s="7">
        <v>91.516000000000005</v>
      </c>
      <c r="J3732" s="7">
        <v>121.89</v>
      </c>
      <c r="K3732" s="7">
        <v>82.283000000000001</v>
      </c>
      <c r="L3732" s="7">
        <v>83.347999999999999</v>
      </c>
      <c r="M3732" s="7">
        <v>110.74299999999999</v>
      </c>
      <c r="N3732" s="7">
        <v>101.348</v>
      </c>
      <c r="O3732" s="7"/>
    </row>
    <row r="3733" spans="1:15" x14ac:dyDescent="0.2">
      <c r="A3733" s="2">
        <v>1</v>
      </c>
      <c r="B3733" s="6" t="s">
        <v>37</v>
      </c>
      <c r="C3733" s="6">
        <v>0</v>
      </c>
      <c r="D3733" s="5" t="s">
        <v>289</v>
      </c>
      <c r="E3733" s="5" t="str">
        <f t="shared" si="776"/>
        <v>333</v>
      </c>
      <c r="F3733" s="5" t="str">
        <f t="shared" si="775"/>
        <v>3332010</v>
      </c>
      <c r="G3733" s="7">
        <v>121.508</v>
      </c>
      <c r="H3733" s="7">
        <v>126.306</v>
      </c>
      <c r="I3733" s="7">
        <v>102.26900000000001</v>
      </c>
      <c r="J3733" s="7">
        <v>122.155</v>
      </c>
      <c r="K3733" s="7">
        <v>84.165999999999997</v>
      </c>
      <c r="L3733" s="7">
        <v>80.968999999999994</v>
      </c>
      <c r="M3733" s="7">
        <v>101.423</v>
      </c>
      <c r="N3733" s="7">
        <v>103.724</v>
      </c>
      <c r="O3733" s="7"/>
    </row>
    <row r="3734" spans="1:15" x14ac:dyDescent="0.2">
      <c r="A3734" s="2">
        <v>1</v>
      </c>
      <c r="B3734" s="6" t="s">
        <v>63</v>
      </c>
      <c r="C3734" s="6">
        <v>0</v>
      </c>
      <c r="D3734" s="5" t="s">
        <v>289</v>
      </c>
      <c r="E3734" s="5" t="str">
        <f t="shared" si="776"/>
        <v>333</v>
      </c>
      <c r="F3734" s="5" t="str">
        <f t="shared" si="775"/>
        <v>3332011</v>
      </c>
      <c r="G3734" s="7">
        <v>127.39100000000001</v>
      </c>
      <c r="H3734" s="7">
        <v>134.25299999999999</v>
      </c>
      <c r="I3734" s="7">
        <v>115.32899999999999</v>
      </c>
      <c r="J3734" s="7">
        <v>125.117</v>
      </c>
      <c r="K3734" s="7">
        <v>90.531999999999996</v>
      </c>
      <c r="L3734" s="7">
        <v>85.903999999999996</v>
      </c>
      <c r="M3734" s="7">
        <v>97.302999999999997</v>
      </c>
      <c r="N3734" s="7">
        <v>112.218</v>
      </c>
      <c r="O3734" s="7"/>
    </row>
    <row r="3735" spans="1:15" x14ac:dyDescent="0.2">
      <c r="A3735" s="2">
        <v>0</v>
      </c>
      <c r="B3735" s="5" t="s">
        <v>290</v>
      </c>
      <c r="C3735" s="6" t="s">
        <v>0</v>
      </c>
      <c r="E3735" s="5" t="str">
        <f t="shared" si="776"/>
        <v/>
      </c>
      <c r="F3735" s="5" t="str">
        <f t="shared" si="775"/>
        <v/>
      </c>
    </row>
    <row r="3736" spans="1:15" x14ac:dyDescent="0.2">
      <c r="A3736" s="2">
        <v>1</v>
      </c>
      <c r="B3736" s="6" t="s">
        <v>13</v>
      </c>
      <c r="C3736" s="6">
        <v>0</v>
      </c>
      <c r="D3736" s="5" t="s">
        <v>291</v>
      </c>
      <c r="E3736" s="5" t="str">
        <f t="shared" si="776"/>
        <v/>
      </c>
      <c r="F3736" s="5" t="str">
        <f t="shared" si="775"/>
        <v/>
      </c>
      <c r="G3736" s="7">
        <v>69.188000000000002</v>
      </c>
      <c r="H3736" s="7">
        <v>68.947999999999993</v>
      </c>
      <c r="I3736" s="7">
        <v>77.3</v>
      </c>
      <c r="J3736" s="7">
        <v>73.552999999999997</v>
      </c>
      <c r="K3736" s="7">
        <v>111.724</v>
      </c>
      <c r="L3736" s="7">
        <v>112.114</v>
      </c>
      <c r="M3736" s="7">
        <v>91.328999999999994</v>
      </c>
      <c r="N3736" s="7">
        <v>70.596999999999994</v>
      </c>
      <c r="O3736" s="7"/>
    </row>
    <row r="3737" spans="1:15" x14ac:dyDescent="0.2">
      <c r="A3737" s="2">
        <v>1</v>
      </c>
      <c r="B3737" s="6" t="s">
        <v>15</v>
      </c>
      <c r="C3737" s="6">
        <v>0</v>
      </c>
      <c r="D3737" s="5" t="s">
        <v>291</v>
      </c>
      <c r="E3737" s="5" t="str">
        <f t="shared" si="776"/>
        <v/>
      </c>
      <c r="F3737" s="5" t="str">
        <f t="shared" si="775"/>
        <v/>
      </c>
      <c r="G3737" s="7">
        <v>73.742999999999995</v>
      </c>
      <c r="H3737" s="7">
        <v>75.771000000000001</v>
      </c>
      <c r="I3737" s="7">
        <v>90.236999999999995</v>
      </c>
      <c r="J3737" s="7">
        <v>75.539000000000001</v>
      </c>
      <c r="K3737" s="7">
        <v>122.36799999999999</v>
      </c>
      <c r="L3737" s="7">
        <v>119.093</v>
      </c>
      <c r="M3737" s="7">
        <v>86.001000000000005</v>
      </c>
      <c r="N3737" s="7">
        <v>77.605000000000004</v>
      </c>
      <c r="O3737" s="7"/>
    </row>
    <row r="3738" spans="1:15" x14ac:dyDescent="0.2">
      <c r="A3738" s="2">
        <v>1</v>
      </c>
      <c r="B3738" s="6" t="s">
        <v>16</v>
      </c>
      <c r="C3738" s="6">
        <v>0</v>
      </c>
      <c r="D3738" s="5" t="s">
        <v>291</v>
      </c>
      <c r="E3738" s="5" t="str">
        <f t="shared" si="776"/>
        <v/>
      </c>
      <c r="F3738" s="5" t="str">
        <f t="shared" si="775"/>
        <v/>
      </c>
      <c r="G3738" s="7">
        <v>78.036000000000001</v>
      </c>
      <c r="H3738" s="7">
        <v>79.207999999999998</v>
      </c>
      <c r="I3738" s="7">
        <v>91.132000000000005</v>
      </c>
      <c r="J3738" s="7">
        <v>78.762</v>
      </c>
      <c r="K3738" s="7">
        <v>116.783</v>
      </c>
      <c r="L3738" s="7">
        <v>115.05500000000001</v>
      </c>
      <c r="M3738" s="7">
        <v>89.918999999999997</v>
      </c>
      <c r="N3738" s="7">
        <v>81.944999999999993</v>
      </c>
      <c r="O3738" s="7"/>
    </row>
    <row r="3739" spans="1:15" x14ac:dyDescent="0.2">
      <c r="A3739" s="2">
        <v>1</v>
      </c>
      <c r="B3739" s="6" t="s">
        <v>17</v>
      </c>
      <c r="C3739" s="6">
        <v>0</v>
      </c>
      <c r="D3739" s="5" t="s">
        <v>291</v>
      </c>
      <c r="E3739" s="5" t="str">
        <f t="shared" si="776"/>
        <v/>
      </c>
      <c r="F3739" s="5" t="str">
        <f t="shared" si="775"/>
        <v/>
      </c>
      <c r="G3739" s="7">
        <v>78.617000000000004</v>
      </c>
      <c r="H3739" s="7">
        <v>80.825000000000003</v>
      </c>
      <c r="I3739" s="7">
        <v>95.41</v>
      </c>
      <c r="J3739" s="7">
        <v>81.177999999999997</v>
      </c>
      <c r="K3739" s="7">
        <v>121.361</v>
      </c>
      <c r="L3739" s="7">
        <v>118.04600000000001</v>
      </c>
      <c r="M3739" s="7">
        <v>90.197000000000003</v>
      </c>
      <c r="N3739" s="7">
        <v>86.057000000000002</v>
      </c>
      <c r="O3739" s="7"/>
    </row>
    <row r="3740" spans="1:15" x14ac:dyDescent="0.2">
      <c r="A3740" s="2">
        <v>1</v>
      </c>
      <c r="B3740" s="6" t="s">
        <v>18</v>
      </c>
      <c r="C3740" s="6">
        <v>0</v>
      </c>
      <c r="D3740" s="5" t="s">
        <v>291</v>
      </c>
      <c r="E3740" s="5" t="str">
        <f t="shared" si="776"/>
        <v/>
      </c>
      <c r="F3740" s="5" t="str">
        <f t="shared" si="775"/>
        <v/>
      </c>
      <c r="G3740" s="7">
        <v>71.707999999999998</v>
      </c>
      <c r="H3740" s="7">
        <v>72.813999999999993</v>
      </c>
      <c r="I3740" s="7">
        <v>83.486000000000004</v>
      </c>
      <c r="J3740" s="7">
        <v>83.534999999999997</v>
      </c>
      <c r="K3740" s="7">
        <v>116.425</v>
      </c>
      <c r="L3740" s="7">
        <v>114.65600000000001</v>
      </c>
      <c r="M3740" s="7">
        <v>99.328999999999994</v>
      </c>
      <c r="N3740" s="7">
        <v>82.924999999999997</v>
      </c>
      <c r="O3740" s="7"/>
    </row>
    <row r="3741" spans="1:15" x14ac:dyDescent="0.2">
      <c r="A3741" s="2">
        <v>1</v>
      </c>
      <c r="B3741" s="6" t="s">
        <v>19</v>
      </c>
      <c r="C3741" s="6">
        <v>0</v>
      </c>
      <c r="D3741" s="5" t="s">
        <v>291</v>
      </c>
      <c r="E3741" s="5" t="str">
        <f t="shared" si="776"/>
        <v/>
      </c>
      <c r="F3741" s="5" t="str">
        <f t="shared" si="775"/>
        <v/>
      </c>
      <c r="G3741" s="7">
        <v>75.003</v>
      </c>
      <c r="H3741" s="7">
        <v>77.251999999999995</v>
      </c>
      <c r="I3741" s="7">
        <v>80.100999999999999</v>
      </c>
      <c r="J3741" s="7">
        <v>85.125</v>
      </c>
      <c r="K3741" s="7">
        <v>106.798</v>
      </c>
      <c r="L3741" s="7">
        <v>103.68899999999999</v>
      </c>
      <c r="M3741" s="7">
        <v>104.286</v>
      </c>
      <c r="N3741" s="7">
        <v>83.534000000000006</v>
      </c>
      <c r="O3741" s="7"/>
    </row>
    <row r="3742" spans="1:15" x14ac:dyDescent="0.2">
      <c r="A3742" s="2">
        <v>1</v>
      </c>
      <c r="B3742" s="6" t="s">
        <v>20</v>
      </c>
      <c r="C3742" s="6">
        <v>0</v>
      </c>
      <c r="D3742" s="5" t="s">
        <v>291</v>
      </c>
      <c r="E3742" s="5" t="str">
        <f t="shared" si="776"/>
        <v/>
      </c>
      <c r="F3742" s="5" t="str">
        <f t="shared" si="775"/>
        <v/>
      </c>
      <c r="G3742" s="7">
        <v>77.802000000000007</v>
      </c>
      <c r="H3742" s="7">
        <v>81.442999999999998</v>
      </c>
      <c r="I3742" s="7">
        <v>89.319000000000003</v>
      </c>
      <c r="J3742" s="7">
        <v>86.724000000000004</v>
      </c>
      <c r="K3742" s="7">
        <v>114.803</v>
      </c>
      <c r="L3742" s="7">
        <v>109.67100000000001</v>
      </c>
      <c r="M3742" s="7">
        <v>95.668999999999997</v>
      </c>
      <c r="N3742" s="7">
        <v>85.450999999999993</v>
      </c>
      <c r="O3742" s="7"/>
    </row>
    <row r="3743" spans="1:15" x14ac:dyDescent="0.2">
      <c r="A3743" s="2">
        <v>1</v>
      </c>
      <c r="B3743" s="6" t="s">
        <v>21</v>
      </c>
      <c r="C3743" s="6">
        <v>0</v>
      </c>
      <c r="D3743" s="5" t="s">
        <v>291</v>
      </c>
      <c r="E3743" s="5" t="str">
        <f t="shared" si="776"/>
        <v/>
      </c>
      <c r="F3743" s="5" t="str">
        <f t="shared" si="775"/>
        <v/>
      </c>
      <c r="G3743" s="7">
        <v>86.795000000000002</v>
      </c>
      <c r="H3743" s="7">
        <v>92.804000000000002</v>
      </c>
      <c r="I3743" s="7">
        <v>99.096000000000004</v>
      </c>
      <c r="J3743" s="7">
        <v>88.278999999999996</v>
      </c>
      <c r="K3743" s="7">
        <v>114.173</v>
      </c>
      <c r="L3743" s="7">
        <v>106.78</v>
      </c>
      <c r="M3743" s="7">
        <v>90.204999999999998</v>
      </c>
      <c r="N3743" s="7">
        <v>89.39</v>
      </c>
      <c r="O3743" s="7"/>
    </row>
    <row r="3744" spans="1:15" x14ac:dyDescent="0.2">
      <c r="A3744" s="2">
        <v>1</v>
      </c>
      <c r="B3744" s="6" t="s">
        <v>22</v>
      </c>
      <c r="C3744" s="6">
        <v>0</v>
      </c>
      <c r="D3744" s="5" t="s">
        <v>291</v>
      </c>
      <c r="E3744" s="5" t="str">
        <f t="shared" si="776"/>
        <v/>
      </c>
      <c r="F3744" s="5" t="str">
        <f t="shared" si="775"/>
        <v/>
      </c>
      <c r="G3744" s="7">
        <v>90.638000000000005</v>
      </c>
      <c r="H3744" s="7">
        <v>96.013999999999996</v>
      </c>
      <c r="I3744" s="7">
        <v>104.916</v>
      </c>
      <c r="J3744" s="7">
        <v>90.370999999999995</v>
      </c>
      <c r="K3744" s="7">
        <v>115.753</v>
      </c>
      <c r="L3744" s="7">
        <v>109.27200000000001</v>
      </c>
      <c r="M3744" s="7">
        <v>87.822999999999993</v>
      </c>
      <c r="N3744" s="7">
        <v>92.14</v>
      </c>
      <c r="O3744" s="7"/>
    </row>
    <row r="3745" spans="1:15" x14ac:dyDescent="0.2">
      <c r="A3745" s="2">
        <v>1</v>
      </c>
      <c r="B3745" s="6" t="s">
        <v>23</v>
      </c>
      <c r="C3745" s="6">
        <v>0</v>
      </c>
      <c r="D3745" s="5" t="s">
        <v>291</v>
      </c>
      <c r="E3745" s="5" t="str">
        <f t="shared" si="776"/>
        <v/>
      </c>
      <c r="F3745" s="5" t="str">
        <f t="shared" si="775"/>
        <v/>
      </c>
      <c r="G3745" s="7">
        <v>91.57</v>
      </c>
      <c r="H3745" s="7">
        <v>98.872</v>
      </c>
      <c r="I3745" s="7">
        <v>109.42</v>
      </c>
      <c r="J3745" s="7">
        <v>92.658000000000001</v>
      </c>
      <c r="K3745" s="7">
        <v>119.49299999999999</v>
      </c>
      <c r="L3745" s="7">
        <v>110.66800000000001</v>
      </c>
      <c r="M3745" s="7">
        <v>90.77</v>
      </c>
      <c r="N3745" s="7">
        <v>99.32</v>
      </c>
      <c r="O3745" s="7"/>
    </row>
    <row r="3746" spans="1:15" x14ac:dyDescent="0.2">
      <c r="A3746" s="2">
        <v>1</v>
      </c>
      <c r="B3746" s="6" t="s">
        <v>24</v>
      </c>
      <c r="C3746" s="6">
        <v>0</v>
      </c>
      <c r="D3746" s="5" t="s">
        <v>291</v>
      </c>
      <c r="E3746" s="5" t="str">
        <f t="shared" si="776"/>
        <v/>
      </c>
      <c r="F3746" s="5" t="str">
        <f t="shared" si="775"/>
        <v/>
      </c>
      <c r="G3746" s="7">
        <v>95.653999999999996</v>
      </c>
      <c r="H3746" s="7">
        <v>104.46899999999999</v>
      </c>
      <c r="I3746" s="7">
        <v>122.645</v>
      </c>
      <c r="J3746" s="7">
        <v>93.947000000000003</v>
      </c>
      <c r="K3746" s="7">
        <v>128.21700000000001</v>
      </c>
      <c r="L3746" s="7">
        <v>117.398</v>
      </c>
      <c r="M3746" s="7">
        <v>89.284999999999997</v>
      </c>
      <c r="N3746" s="7">
        <v>109.503</v>
      </c>
      <c r="O3746" s="7"/>
    </row>
    <row r="3747" spans="1:15" x14ac:dyDescent="0.2">
      <c r="A3747" s="2">
        <v>1</v>
      </c>
      <c r="B3747" s="6" t="s">
        <v>25</v>
      </c>
      <c r="C3747" s="6">
        <v>0</v>
      </c>
      <c r="D3747" s="5" t="s">
        <v>291</v>
      </c>
      <c r="E3747" s="5" t="str">
        <f t="shared" si="776"/>
        <v/>
      </c>
      <c r="F3747" s="5" t="str">
        <f t="shared" si="775"/>
        <v/>
      </c>
      <c r="G3747" s="7">
        <v>97.495999999999995</v>
      </c>
      <c r="H3747" s="7">
        <v>104.139</v>
      </c>
      <c r="I3747" s="7">
        <v>128.279</v>
      </c>
      <c r="J3747" s="7">
        <v>95.197000000000003</v>
      </c>
      <c r="K3747" s="7">
        <v>131.57300000000001</v>
      </c>
      <c r="L3747" s="7">
        <v>123.18</v>
      </c>
      <c r="M3747" s="7">
        <v>87.141000000000005</v>
      </c>
      <c r="N3747" s="7">
        <v>111.783</v>
      </c>
      <c r="O3747" s="7"/>
    </row>
    <row r="3748" spans="1:15" x14ac:dyDescent="0.2">
      <c r="A3748" s="2">
        <v>1</v>
      </c>
      <c r="B3748" s="6" t="s">
        <v>26</v>
      </c>
      <c r="C3748" s="6">
        <v>0</v>
      </c>
      <c r="D3748" s="5" t="s">
        <v>291</v>
      </c>
      <c r="E3748" s="5" t="str">
        <f t="shared" si="776"/>
        <v/>
      </c>
      <c r="F3748" s="5" t="str">
        <f t="shared" si="775"/>
        <v/>
      </c>
      <c r="G3748" s="7">
        <v>90.228999999999999</v>
      </c>
      <c r="H3748" s="7">
        <v>93.489000000000004</v>
      </c>
      <c r="I3748" s="7">
        <v>106.072</v>
      </c>
      <c r="J3748" s="7">
        <v>96.403000000000006</v>
      </c>
      <c r="K3748" s="7">
        <v>117.55800000000001</v>
      </c>
      <c r="L3748" s="7">
        <v>113.46</v>
      </c>
      <c r="M3748" s="7">
        <v>98.239000000000004</v>
      </c>
      <c r="N3748" s="7">
        <v>104.20399999999999</v>
      </c>
      <c r="O3748" s="7"/>
    </row>
    <row r="3749" spans="1:15" x14ac:dyDescent="0.2">
      <c r="A3749" s="2">
        <v>1</v>
      </c>
      <c r="B3749" s="6" t="s">
        <v>27</v>
      </c>
      <c r="C3749" s="6">
        <v>0</v>
      </c>
      <c r="D3749" s="5" t="s">
        <v>291</v>
      </c>
      <c r="E3749" s="5" t="str">
        <f t="shared" si="776"/>
        <v/>
      </c>
      <c r="F3749" s="5" t="str">
        <f t="shared" si="775"/>
        <v/>
      </c>
      <c r="G3749" s="7">
        <v>96.278999999999996</v>
      </c>
      <c r="H3749" s="7">
        <v>99.27</v>
      </c>
      <c r="I3749" s="7">
        <v>111.14700000000001</v>
      </c>
      <c r="J3749" s="7">
        <v>97.162000000000006</v>
      </c>
      <c r="K3749" s="7">
        <v>115.443</v>
      </c>
      <c r="L3749" s="7">
        <v>111.964</v>
      </c>
      <c r="M3749" s="7">
        <v>93.253</v>
      </c>
      <c r="N3749" s="7">
        <v>103.648</v>
      </c>
      <c r="O3749" s="7"/>
    </row>
    <row r="3750" spans="1:15" x14ac:dyDescent="0.2">
      <c r="A3750" s="2">
        <v>1</v>
      </c>
      <c r="B3750" s="6" t="s">
        <v>28</v>
      </c>
      <c r="C3750" s="6">
        <v>0</v>
      </c>
      <c r="D3750" s="5" t="s">
        <v>291</v>
      </c>
      <c r="E3750" s="5" t="str">
        <f t="shared" si="776"/>
        <v/>
      </c>
      <c r="F3750" s="5" t="str">
        <f t="shared" si="775"/>
        <v/>
      </c>
      <c r="G3750" s="7">
        <v>94.096000000000004</v>
      </c>
      <c r="H3750" s="7">
        <v>95.954999999999998</v>
      </c>
      <c r="I3750" s="7">
        <v>105.282</v>
      </c>
      <c r="J3750" s="7">
        <v>98.677999999999997</v>
      </c>
      <c r="K3750" s="7">
        <v>111.88800000000001</v>
      </c>
      <c r="L3750" s="7">
        <v>109.721</v>
      </c>
      <c r="M3750" s="7">
        <v>96.17</v>
      </c>
      <c r="N3750" s="7">
        <v>101.25</v>
      </c>
      <c r="O3750" s="7"/>
    </row>
    <row r="3751" spans="1:15" x14ac:dyDescent="0.2">
      <c r="A3751" s="2">
        <v>1</v>
      </c>
      <c r="B3751" s="6" t="s">
        <v>29</v>
      </c>
      <c r="C3751" s="6">
        <v>0</v>
      </c>
      <c r="D3751" s="5" t="s">
        <v>291</v>
      </c>
      <c r="E3751" s="5" t="str">
        <f t="shared" si="776"/>
        <v/>
      </c>
      <c r="F3751" s="5" t="str">
        <f t="shared" si="775"/>
        <v/>
      </c>
      <c r="G3751" s="7">
        <v>100</v>
      </c>
      <c r="H3751" s="7">
        <v>100</v>
      </c>
      <c r="I3751" s="7">
        <v>100</v>
      </c>
      <c r="J3751" s="7">
        <v>100</v>
      </c>
      <c r="K3751" s="7">
        <v>100</v>
      </c>
      <c r="L3751" s="7">
        <v>100</v>
      </c>
      <c r="M3751" s="7">
        <v>100</v>
      </c>
      <c r="N3751" s="7">
        <v>100</v>
      </c>
      <c r="O3751" s="7"/>
    </row>
    <row r="3752" spans="1:15" x14ac:dyDescent="0.2">
      <c r="A3752" s="2">
        <v>1</v>
      </c>
      <c r="B3752" s="6" t="s">
        <v>30</v>
      </c>
      <c r="C3752" s="6">
        <v>0</v>
      </c>
      <c r="D3752" s="5" t="s">
        <v>291</v>
      </c>
      <c r="E3752" s="5" t="str">
        <f t="shared" si="776"/>
        <v/>
      </c>
      <c r="F3752" s="5" t="str">
        <f t="shared" si="775"/>
        <v/>
      </c>
      <c r="G3752" s="7">
        <v>112.258</v>
      </c>
      <c r="H3752" s="7">
        <v>112.095</v>
      </c>
      <c r="I3752" s="7">
        <v>105.446</v>
      </c>
      <c r="J3752" s="7">
        <v>101.265</v>
      </c>
      <c r="K3752" s="7">
        <v>93.930999999999997</v>
      </c>
      <c r="L3752" s="7">
        <v>94.067999999999998</v>
      </c>
      <c r="M3752" s="7">
        <v>95.941000000000003</v>
      </c>
      <c r="N3752" s="7">
        <v>101.16500000000001</v>
      </c>
      <c r="O3752" s="7"/>
    </row>
    <row r="3753" spans="1:15" x14ac:dyDescent="0.2">
      <c r="A3753" s="2">
        <v>1</v>
      </c>
      <c r="B3753" s="6" t="s">
        <v>31</v>
      </c>
      <c r="C3753" s="6">
        <v>0</v>
      </c>
      <c r="D3753" s="5" t="s">
        <v>291</v>
      </c>
      <c r="E3753" s="5" t="str">
        <f t="shared" si="776"/>
        <v/>
      </c>
      <c r="F3753" s="5" t="str">
        <f t="shared" si="775"/>
        <v/>
      </c>
      <c r="G3753" s="7">
        <v>119.492</v>
      </c>
      <c r="H3753" s="7">
        <v>122.789</v>
      </c>
      <c r="I3753" s="7">
        <v>119.973</v>
      </c>
      <c r="J3753" s="7">
        <v>104.20699999999999</v>
      </c>
      <c r="K3753" s="7">
        <v>100.40300000000001</v>
      </c>
      <c r="L3753" s="7">
        <v>97.706999999999994</v>
      </c>
      <c r="M3753" s="7">
        <v>87.155000000000001</v>
      </c>
      <c r="N3753" s="7">
        <v>104.562</v>
      </c>
      <c r="O3753" s="7"/>
    </row>
    <row r="3754" spans="1:15" x14ac:dyDescent="0.2">
      <c r="A3754" s="2">
        <v>1</v>
      </c>
      <c r="B3754" s="6" t="s">
        <v>32</v>
      </c>
      <c r="C3754" s="6">
        <v>0</v>
      </c>
      <c r="D3754" s="5" t="s">
        <v>291</v>
      </c>
      <c r="E3754" s="5" t="str">
        <f t="shared" si="776"/>
        <v/>
      </c>
      <c r="F3754" s="5" t="str">
        <f t="shared" si="775"/>
        <v/>
      </c>
      <c r="G3754" s="7">
        <v>123.896</v>
      </c>
      <c r="H3754" s="7">
        <v>127.75</v>
      </c>
      <c r="I3754" s="7">
        <v>133.09899999999999</v>
      </c>
      <c r="J3754" s="7">
        <v>109.241</v>
      </c>
      <c r="K3754" s="7">
        <v>107.429</v>
      </c>
      <c r="L3754" s="7">
        <v>104.187</v>
      </c>
      <c r="M3754" s="7">
        <v>81.950999999999993</v>
      </c>
      <c r="N3754" s="7">
        <v>109.077</v>
      </c>
      <c r="O3754" s="7"/>
    </row>
    <row r="3755" spans="1:15" x14ac:dyDescent="0.2">
      <c r="A3755" s="2">
        <v>1</v>
      </c>
      <c r="B3755" s="6" t="s">
        <v>33</v>
      </c>
      <c r="C3755" s="6">
        <v>0</v>
      </c>
      <c r="D3755" s="5" t="s">
        <v>291</v>
      </c>
      <c r="E3755" s="5" t="str">
        <f t="shared" si="776"/>
        <v/>
      </c>
      <c r="F3755" s="5" t="str">
        <f t="shared" si="775"/>
        <v/>
      </c>
      <c r="G3755" s="7">
        <v>124.248</v>
      </c>
      <c r="H3755" s="7">
        <v>131.26599999999999</v>
      </c>
      <c r="I3755" s="7">
        <v>144.35300000000001</v>
      </c>
      <c r="J3755" s="7">
        <v>113.35299999999999</v>
      </c>
      <c r="K3755" s="7">
        <v>116.182</v>
      </c>
      <c r="L3755" s="7">
        <v>109.97</v>
      </c>
      <c r="M3755" s="7">
        <v>81.537999999999997</v>
      </c>
      <c r="N3755" s="7">
        <v>117.703</v>
      </c>
      <c r="O3755" s="7"/>
    </row>
    <row r="3756" spans="1:15" x14ac:dyDescent="0.2">
      <c r="A3756" s="2">
        <v>1</v>
      </c>
      <c r="B3756" s="6" t="s">
        <v>34</v>
      </c>
      <c r="C3756" s="6">
        <v>0</v>
      </c>
      <c r="D3756" s="5" t="s">
        <v>291</v>
      </c>
      <c r="E3756" s="5" t="str">
        <f t="shared" si="776"/>
        <v/>
      </c>
      <c r="F3756" s="5" t="str">
        <f t="shared" si="775"/>
        <v/>
      </c>
      <c r="G3756" s="7">
        <v>125.998</v>
      </c>
      <c r="H3756" s="7">
        <v>136.65799999999999</v>
      </c>
      <c r="I3756" s="7">
        <v>158.04900000000001</v>
      </c>
      <c r="J3756" s="7">
        <v>117.22499999999999</v>
      </c>
      <c r="K3756" s="7">
        <v>125.438</v>
      </c>
      <c r="L3756" s="7">
        <v>115.65300000000001</v>
      </c>
      <c r="M3756" s="7">
        <v>88.396000000000001</v>
      </c>
      <c r="N3756" s="7">
        <v>139.71</v>
      </c>
      <c r="O3756" s="7"/>
    </row>
    <row r="3757" spans="1:15" x14ac:dyDescent="0.2">
      <c r="A3757" s="2">
        <v>1</v>
      </c>
      <c r="B3757" s="6" t="s">
        <v>35</v>
      </c>
      <c r="C3757" s="6">
        <v>0</v>
      </c>
      <c r="D3757" s="5" t="s">
        <v>291</v>
      </c>
      <c r="E3757" s="5" t="str">
        <f t="shared" si="776"/>
        <v/>
      </c>
      <c r="F3757" s="5" t="str">
        <f t="shared" si="775"/>
        <v/>
      </c>
      <c r="G3757" s="7">
        <v>126.587</v>
      </c>
      <c r="H3757" s="7">
        <v>133.82599999999999</v>
      </c>
      <c r="I3757" s="7">
        <v>162.512</v>
      </c>
      <c r="J3757" s="7">
        <v>123.52500000000001</v>
      </c>
      <c r="K3757" s="7">
        <v>128.37899999999999</v>
      </c>
      <c r="L3757" s="7">
        <v>121.43600000000001</v>
      </c>
      <c r="M3757" s="7">
        <v>91.153000000000006</v>
      </c>
      <c r="N3757" s="7">
        <v>148.13499999999999</v>
      </c>
      <c r="O3757" s="7"/>
    </row>
    <row r="3758" spans="1:15" x14ac:dyDescent="0.2">
      <c r="A3758" s="2">
        <v>1</v>
      </c>
      <c r="B3758" s="6" t="s">
        <v>36</v>
      </c>
      <c r="C3758" s="6">
        <v>0</v>
      </c>
      <c r="D3758" s="5" t="s">
        <v>291</v>
      </c>
      <c r="E3758" s="5" t="str">
        <f t="shared" si="776"/>
        <v/>
      </c>
      <c r="F3758" s="5" t="str">
        <f t="shared" si="775"/>
        <v/>
      </c>
      <c r="G3758" s="7">
        <v>116.675</v>
      </c>
      <c r="H3758" s="7">
        <v>116.864</v>
      </c>
      <c r="I3758" s="7">
        <v>125.078</v>
      </c>
      <c r="J3758" s="7">
        <v>127.10299999999999</v>
      </c>
      <c r="K3758" s="7">
        <v>107.202</v>
      </c>
      <c r="L3758" s="7">
        <v>107.029</v>
      </c>
      <c r="M3758" s="7">
        <v>102.711</v>
      </c>
      <c r="N3758" s="7">
        <v>128.46799999999999</v>
      </c>
      <c r="O3758" s="7"/>
    </row>
    <row r="3759" spans="1:15" x14ac:dyDescent="0.2">
      <c r="A3759" s="2">
        <v>1</v>
      </c>
      <c r="B3759" s="6" t="s">
        <v>37</v>
      </c>
      <c r="C3759" s="6">
        <v>0</v>
      </c>
      <c r="D3759" s="5" t="s">
        <v>291</v>
      </c>
      <c r="E3759" s="5" t="str">
        <f t="shared" si="776"/>
        <v/>
      </c>
      <c r="F3759" s="5" t="str">
        <f t="shared" si="775"/>
        <v/>
      </c>
      <c r="G3759" s="7">
        <v>126.874</v>
      </c>
      <c r="H3759" s="7">
        <v>136.00899999999999</v>
      </c>
      <c r="I3759" s="7">
        <v>141.36600000000001</v>
      </c>
      <c r="J3759" s="7">
        <v>127.998</v>
      </c>
      <c r="K3759" s="7">
        <v>111.422</v>
      </c>
      <c r="L3759" s="7">
        <v>103.938</v>
      </c>
      <c r="M3759" s="7">
        <v>90.317999999999998</v>
      </c>
      <c r="N3759" s="7">
        <v>127.679</v>
      </c>
      <c r="O3759" s="7"/>
    </row>
    <row r="3760" spans="1:15" x14ac:dyDescent="0.2">
      <c r="A3760" s="2">
        <v>1</v>
      </c>
      <c r="B3760" s="6" t="s">
        <v>63</v>
      </c>
      <c r="C3760" s="6">
        <v>0</v>
      </c>
      <c r="D3760" s="5" t="s">
        <v>291</v>
      </c>
      <c r="E3760" s="5" t="str">
        <f t="shared" si="776"/>
        <v/>
      </c>
      <c r="F3760" s="5" t="str">
        <f t="shared" si="775"/>
        <v/>
      </c>
      <c r="G3760" s="7">
        <v>135.643</v>
      </c>
      <c r="H3760" s="7">
        <v>146.03</v>
      </c>
      <c r="I3760" s="7">
        <v>166.12200000000001</v>
      </c>
      <c r="J3760" s="7">
        <v>131.38</v>
      </c>
      <c r="K3760" s="7">
        <v>122.47</v>
      </c>
      <c r="L3760" s="7">
        <v>113.759</v>
      </c>
      <c r="M3760" s="7">
        <v>87.292000000000002</v>
      </c>
      <c r="N3760" s="7">
        <v>145.011</v>
      </c>
      <c r="O3760" s="7"/>
    </row>
    <row r="3761" spans="1:15" x14ac:dyDescent="0.2">
      <c r="A3761" s="2">
        <v>0</v>
      </c>
      <c r="B3761" s="5" t="s">
        <v>292</v>
      </c>
      <c r="C3761" s="6" t="s">
        <v>0</v>
      </c>
      <c r="E3761" s="5" t="str">
        <f t="shared" si="776"/>
        <v/>
      </c>
      <c r="F3761" s="5" t="str">
        <f t="shared" si="775"/>
        <v/>
      </c>
    </row>
    <row r="3762" spans="1:15" x14ac:dyDescent="0.2">
      <c r="A3762" s="2">
        <v>1</v>
      </c>
      <c r="B3762" s="6" t="s">
        <v>13</v>
      </c>
      <c r="C3762" s="6">
        <v>0</v>
      </c>
      <c r="D3762" s="5" t="s">
        <v>293</v>
      </c>
      <c r="E3762" s="5" t="str">
        <f t="shared" si="776"/>
        <v/>
      </c>
      <c r="F3762" s="5" t="str">
        <f t="shared" si="775"/>
        <v/>
      </c>
      <c r="G3762" s="7">
        <v>53.881</v>
      </c>
      <c r="H3762" s="7">
        <v>54.610999999999997</v>
      </c>
      <c r="I3762" s="7">
        <v>65.704999999999998</v>
      </c>
      <c r="J3762" s="7">
        <v>70.930999999999997</v>
      </c>
      <c r="K3762" s="7">
        <v>121.944</v>
      </c>
      <c r="L3762" s="7">
        <v>120.315</v>
      </c>
      <c r="M3762" s="7">
        <v>97.418000000000006</v>
      </c>
      <c r="N3762" s="7">
        <v>64.009</v>
      </c>
      <c r="O3762" s="7"/>
    </row>
    <row r="3763" spans="1:15" x14ac:dyDescent="0.2">
      <c r="A3763" s="2">
        <v>1</v>
      </c>
      <c r="B3763" s="6" t="s">
        <v>15</v>
      </c>
      <c r="C3763" s="6">
        <v>0</v>
      </c>
      <c r="D3763" s="5" t="s">
        <v>293</v>
      </c>
      <c r="E3763" s="5" t="str">
        <f t="shared" si="776"/>
        <v/>
      </c>
      <c r="F3763" s="5" t="str">
        <f t="shared" si="775"/>
        <v/>
      </c>
      <c r="G3763" s="7">
        <v>59.393000000000001</v>
      </c>
      <c r="H3763" s="7">
        <v>63.091000000000001</v>
      </c>
      <c r="I3763" s="7">
        <v>82.98</v>
      </c>
      <c r="J3763" s="7">
        <v>72.531999999999996</v>
      </c>
      <c r="K3763" s="7">
        <v>139.71299999999999</v>
      </c>
      <c r="L3763" s="7">
        <v>131.524</v>
      </c>
      <c r="M3763" s="7">
        <v>88.29</v>
      </c>
      <c r="N3763" s="7">
        <v>73.262</v>
      </c>
      <c r="O3763" s="7"/>
    </row>
    <row r="3764" spans="1:15" x14ac:dyDescent="0.2">
      <c r="A3764" s="2">
        <v>1</v>
      </c>
      <c r="B3764" s="6" t="s">
        <v>16</v>
      </c>
      <c r="C3764" s="6">
        <v>0</v>
      </c>
      <c r="D3764" s="5" t="s">
        <v>293</v>
      </c>
      <c r="E3764" s="5" t="str">
        <f t="shared" si="776"/>
        <v/>
      </c>
      <c r="F3764" s="5" t="str">
        <f t="shared" si="775"/>
        <v/>
      </c>
      <c r="G3764" s="7">
        <v>68.391000000000005</v>
      </c>
      <c r="H3764" s="7">
        <v>72.733000000000004</v>
      </c>
      <c r="I3764" s="7">
        <v>92.858000000000004</v>
      </c>
      <c r="J3764" s="7">
        <v>75.546000000000006</v>
      </c>
      <c r="K3764" s="7">
        <v>135.77600000000001</v>
      </c>
      <c r="L3764" s="7">
        <v>127.67100000000001</v>
      </c>
      <c r="M3764" s="7">
        <v>86.751999999999995</v>
      </c>
      <c r="N3764" s="7">
        <v>80.557000000000002</v>
      </c>
      <c r="O3764" s="7"/>
    </row>
    <row r="3765" spans="1:15" x14ac:dyDescent="0.2">
      <c r="A3765" s="2">
        <v>1</v>
      </c>
      <c r="B3765" s="6" t="s">
        <v>17</v>
      </c>
      <c r="C3765" s="6">
        <v>0</v>
      </c>
      <c r="D3765" s="5" t="s">
        <v>293</v>
      </c>
      <c r="E3765" s="5" t="str">
        <f t="shared" si="776"/>
        <v/>
      </c>
      <c r="F3765" s="5" t="str">
        <f t="shared" si="775"/>
        <v/>
      </c>
      <c r="G3765" s="7">
        <v>74.039000000000001</v>
      </c>
      <c r="H3765" s="7">
        <v>77.685000000000002</v>
      </c>
      <c r="I3765" s="7">
        <v>99.861999999999995</v>
      </c>
      <c r="J3765" s="7">
        <v>78.028999999999996</v>
      </c>
      <c r="K3765" s="7">
        <v>134.87700000000001</v>
      </c>
      <c r="L3765" s="7">
        <v>128.54599999999999</v>
      </c>
      <c r="M3765" s="7">
        <v>85.82</v>
      </c>
      <c r="N3765" s="7">
        <v>85.700999999999993</v>
      </c>
      <c r="O3765" s="7"/>
    </row>
    <row r="3766" spans="1:15" x14ac:dyDescent="0.2">
      <c r="A3766" s="2">
        <v>1</v>
      </c>
      <c r="B3766" s="6" t="s">
        <v>18</v>
      </c>
      <c r="C3766" s="6">
        <v>0</v>
      </c>
      <c r="D3766" s="5" t="s">
        <v>293</v>
      </c>
      <c r="E3766" s="5" t="str">
        <f t="shared" si="776"/>
        <v/>
      </c>
      <c r="F3766" s="5" t="str">
        <f t="shared" si="775"/>
        <v/>
      </c>
      <c r="G3766" s="7">
        <v>68.224000000000004</v>
      </c>
      <c r="H3766" s="7">
        <v>69.114000000000004</v>
      </c>
      <c r="I3766" s="7">
        <v>86.665000000000006</v>
      </c>
      <c r="J3766" s="7">
        <v>80.369</v>
      </c>
      <c r="K3766" s="7">
        <v>127.03100000000001</v>
      </c>
      <c r="L3766" s="7">
        <v>125.39400000000001</v>
      </c>
      <c r="M3766" s="7">
        <v>95.599000000000004</v>
      </c>
      <c r="N3766" s="7">
        <v>82.85</v>
      </c>
      <c r="O3766" s="7"/>
    </row>
    <row r="3767" spans="1:15" x14ac:dyDescent="0.2">
      <c r="A3767" s="2">
        <v>1</v>
      </c>
      <c r="B3767" s="6" t="s">
        <v>19</v>
      </c>
      <c r="C3767" s="6">
        <v>0</v>
      </c>
      <c r="D3767" s="5" t="s">
        <v>293</v>
      </c>
      <c r="E3767" s="5" t="str">
        <f t="shared" si="776"/>
        <v/>
      </c>
      <c r="F3767" s="5" t="str">
        <f t="shared" si="775"/>
        <v/>
      </c>
      <c r="G3767" s="7">
        <v>66.183000000000007</v>
      </c>
      <c r="H3767" s="7">
        <v>68.64</v>
      </c>
      <c r="I3767" s="7">
        <v>77.775999999999996</v>
      </c>
      <c r="J3767" s="7">
        <v>82.52</v>
      </c>
      <c r="K3767" s="7">
        <v>117.517</v>
      </c>
      <c r="L3767" s="7">
        <v>113.31</v>
      </c>
      <c r="M3767" s="7">
        <v>107.29600000000001</v>
      </c>
      <c r="N3767" s="7">
        <v>83.450999999999993</v>
      </c>
      <c r="O3767" s="7"/>
    </row>
    <row r="3768" spans="1:15" x14ac:dyDescent="0.2">
      <c r="A3768" s="2">
        <v>1</v>
      </c>
      <c r="B3768" s="6" t="s">
        <v>20</v>
      </c>
      <c r="C3768" s="6">
        <v>0</v>
      </c>
      <c r="D3768" s="5" t="s">
        <v>293</v>
      </c>
      <c r="E3768" s="5" t="str">
        <f t="shared" si="776"/>
        <v/>
      </c>
      <c r="F3768" s="5" t="str">
        <f t="shared" si="775"/>
        <v/>
      </c>
      <c r="G3768" s="7">
        <v>67.435000000000002</v>
      </c>
      <c r="H3768" s="7">
        <v>72.534999999999997</v>
      </c>
      <c r="I3768" s="7">
        <v>89.430999999999997</v>
      </c>
      <c r="J3768" s="7">
        <v>84.361000000000004</v>
      </c>
      <c r="K3768" s="7">
        <v>132.61699999999999</v>
      </c>
      <c r="L3768" s="7">
        <v>123.292</v>
      </c>
      <c r="M3768" s="7">
        <v>98.876999999999995</v>
      </c>
      <c r="N3768" s="7">
        <v>88.426000000000002</v>
      </c>
      <c r="O3768" s="7"/>
    </row>
    <row r="3769" spans="1:15" x14ac:dyDescent="0.2">
      <c r="A3769" s="2">
        <v>1</v>
      </c>
      <c r="B3769" s="6" t="s">
        <v>21</v>
      </c>
      <c r="C3769" s="6">
        <v>0</v>
      </c>
      <c r="D3769" s="5" t="s">
        <v>293</v>
      </c>
      <c r="E3769" s="5" t="str">
        <f t="shared" si="776"/>
        <v/>
      </c>
      <c r="F3769" s="5" t="str">
        <f t="shared" si="775"/>
        <v/>
      </c>
      <c r="G3769" s="7">
        <v>75.399000000000001</v>
      </c>
      <c r="H3769" s="7">
        <v>83.352999999999994</v>
      </c>
      <c r="I3769" s="7">
        <v>100.578</v>
      </c>
      <c r="J3769" s="7">
        <v>86.474000000000004</v>
      </c>
      <c r="K3769" s="7">
        <v>133.39400000000001</v>
      </c>
      <c r="L3769" s="7">
        <v>120.66500000000001</v>
      </c>
      <c r="M3769" s="7">
        <v>93.63</v>
      </c>
      <c r="N3769" s="7">
        <v>94.171000000000006</v>
      </c>
      <c r="O3769" s="7"/>
    </row>
    <row r="3770" spans="1:15" x14ac:dyDescent="0.2">
      <c r="A3770" s="2">
        <v>1</v>
      </c>
      <c r="B3770" s="6" t="s">
        <v>22</v>
      </c>
      <c r="C3770" s="6">
        <v>0</v>
      </c>
      <c r="D3770" s="5" t="s">
        <v>293</v>
      </c>
      <c r="E3770" s="5" t="str">
        <f t="shared" si="776"/>
        <v/>
      </c>
      <c r="F3770" s="5" t="str">
        <f t="shared" si="775"/>
        <v/>
      </c>
      <c r="G3770" s="7">
        <v>80.162999999999997</v>
      </c>
      <c r="H3770" s="7">
        <v>87.691999999999993</v>
      </c>
      <c r="I3770" s="7">
        <v>104.432</v>
      </c>
      <c r="J3770" s="7">
        <v>88.796000000000006</v>
      </c>
      <c r="K3770" s="7">
        <v>130.27500000000001</v>
      </c>
      <c r="L3770" s="7">
        <v>119.089</v>
      </c>
      <c r="M3770" s="7">
        <v>91.944000000000003</v>
      </c>
      <c r="N3770" s="7">
        <v>96.019000000000005</v>
      </c>
      <c r="O3770" s="7"/>
    </row>
    <row r="3771" spans="1:15" x14ac:dyDescent="0.2">
      <c r="A3771" s="2">
        <v>1</v>
      </c>
      <c r="B3771" s="6" t="s">
        <v>23</v>
      </c>
      <c r="C3771" s="6">
        <v>0</v>
      </c>
      <c r="D3771" s="5" t="s">
        <v>293</v>
      </c>
      <c r="E3771" s="5" t="str">
        <f t="shared" si="776"/>
        <v/>
      </c>
      <c r="F3771" s="5" t="str">
        <f t="shared" si="775"/>
        <v/>
      </c>
      <c r="G3771" s="7">
        <v>85.405000000000001</v>
      </c>
      <c r="H3771" s="7">
        <v>94.135999999999996</v>
      </c>
      <c r="I3771" s="7">
        <v>108.64400000000001</v>
      </c>
      <c r="J3771" s="7">
        <v>91.441999999999993</v>
      </c>
      <c r="K3771" s="7">
        <v>127.211</v>
      </c>
      <c r="L3771" s="7">
        <v>115.41200000000001</v>
      </c>
      <c r="M3771" s="7">
        <v>94.814999999999998</v>
      </c>
      <c r="N3771" s="7">
        <v>103.011</v>
      </c>
      <c r="O3771" s="7"/>
    </row>
    <row r="3772" spans="1:15" x14ac:dyDescent="0.2">
      <c r="A3772" s="2">
        <v>1</v>
      </c>
      <c r="B3772" s="6" t="s">
        <v>24</v>
      </c>
      <c r="C3772" s="6">
        <v>0</v>
      </c>
      <c r="D3772" s="5" t="s">
        <v>293</v>
      </c>
      <c r="E3772" s="5" t="str">
        <f t="shared" si="776"/>
        <v/>
      </c>
      <c r="F3772" s="5" t="str">
        <f t="shared" si="775"/>
        <v/>
      </c>
      <c r="G3772" s="7">
        <v>89.572000000000003</v>
      </c>
      <c r="H3772" s="7">
        <v>98.971000000000004</v>
      </c>
      <c r="I3772" s="7">
        <v>120.464</v>
      </c>
      <c r="J3772" s="7">
        <v>93.072999999999993</v>
      </c>
      <c r="K3772" s="7">
        <v>134.488</v>
      </c>
      <c r="L3772" s="7">
        <v>121.71599999999999</v>
      </c>
      <c r="M3772" s="7">
        <v>94.694999999999993</v>
      </c>
      <c r="N3772" s="7">
        <v>114.07299999999999</v>
      </c>
      <c r="O3772" s="7"/>
    </row>
    <row r="3773" spans="1:15" x14ac:dyDescent="0.2">
      <c r="A3773" s="2">
        <v>1</v>
      </c>
      <c r="B3773" s="6" t="s">
        <v>25</v>
      </c>
      <c r="C3773" s="6">
        <v>0</v>
      </c>
      <c r="D3773" s="5" t="s">
        <v>293</v>
      </c>
      <c r="E3773" s="5" t="str">
        <f t="shared" si="776"/>
        <v/>
      </c>
      <c r="F3773" s="5" t="str">
        <f t="shared" si="775"/>
        <v/>
      </c>
      <c r="G3773" s="7">
        <v>85.986999999999995</v>
      </c>
      <c r="H3773" s="7">
        <v>94.885000000000005</v>
      </c>
      <c r="I3773" s="7">
        <v>121.307</v>
      </c>
      <c r="J3773" s="7">
        <v>94.444999999999993</v>
      </c>
      <c r="K3773" s="7">
        <v>141.07599999999999</v>
      </c>
      <c r="L3773" s="7">
        <v>127.846</v>
      </c>
      <c r="M3773" s="7">
        <v>94.347999999999999</v>
      </c>
      <c r="N3773" s="7">
        <v>114.45</v>
      </c>
      <c r="O3773" s="7"/>
    </row>
    <row r="3774" spans="1:15" x14ac:dyDescent="0.2">
      <c r="A3774" s="2">
        <v>1</v>
      </c>
      <c r="B3774" s="6" t="s">
        <v>26</v>
      </c>
      <c r="C3774" s="6">
        <v>0</v>
      </c>
      <c r="D3774" s="5" t="s">
        <v>293</v>
      </c>
      <c r="E3774" s="5" t="str">
        <f t="shared" si="776"/>
        <v/>
      </c>
      <c r="F3774" s="5" t="str">
        <f t="shared" si="775"/>
        <v/>
      </c>
      <c r="G3774" s="7">
        <v>70.856999999999999</v>
      </c>
      <c r="H3774" s="7">
        <v>73.897000000000006</v>
      </c>
      <c r="I3774" s="7">
        <v>83.733000000000004</v>
      </c>
      <c r="J3774" s="7">
        <v>95.733999999999995</v>
      </c>
      <c r="K3774" s="7">
        <v>118.17100000000001</v>
      </c>
      <c r="L3774" s="7">
        <v>113.31</v>
      </c>
      <c r="M3774" s="7">
        <v>121.959</v>
      </c>
      <c r="N3774" s="7">
        <v>102.12</v>
      </c>
      <c r="O3774" s="7"/>
    </row>
    <row r="3775" spans="1:15" x14ac:dyDescent="0.2">
      <c r="A3775" s="2">
        <v>1</v>
      </c>
      <c r="B3775" s="6" t="s">
        <v>27</v>
      </c>
      <c r="C3775" s="6">
        <v>0</v>
      </c>
      <c r="D3775" s="5" t="s">
        <v>293</v>
      </c>
      <c r="E3775" s="5" t="str">
        <f t="shared" si="776"/>
        <v/>
      </c>
      <c r="F3775" s="5" t="str">
        <f t="shared" si="775"/>
        <v/>
      </c>
      <c r="G3775" s="7">
        <v>85.587999999999994</v>
      </c>
      <c r="H3775" s="7">
        <v>87.646000000000001</v>
      </c>
      <c r="I3775" s="7">
        <v>97.162000000000006</v>
      </c>
      <c r="J3775" s="7">
        <v>96.087999999999994</v>
      </c>
      <c r="K3775" s="7">
        <v>113.523</v>
      </c>
      <c r="L3775" s="7">
        <v>110.858</v>
      </c>
      <c r="M3775" s="7">
        <v>106.145</v>
      </c>
      <c r="N3775" s="7">
        <v>103.133</v>
      </c>
      <c r="O3775" s="7"/>
    </row>
    <row r="3776" spans="1:15" x14ac:dyDescent="0.2">
      <c r="A3776" s="2">
        <v>1</v>
      </c>
      <c r="B3776" s="6" t="s">
        <v>28</v>
      </c>
      <c r="C3776" s="6">
        <v>0</v>
      </c>
      <c r="D3776" s="5" t="s">
        <v>293</v>
      </c>
      <c r="E3776" s="5" t="str">
        <f t="shared" si="776"/>
        <v/>
      </c>
      <c r="F3776" s="5" t="str">
        <f t="shared" si="775"/>
        <v/>
      </c>
      <c r="G3776" s="7">
        <v>88.04</v>
      </c>
      <c r="H3776" s="7">
        <v>89.024000000000001</v>
      </c>
      <c r="I3776" s="7">
        <v>97.287000000000006</v>
      </c>
      <c r="J3776" s="7">
        <v>98.418000000000006</v>
      </c>
      <c r="K3776" s="7">
        <v>110.503</v>
      </c>
      <c r="L3776" s="7">
        <v>109.282</v>
      </c>
      <c r="M3776" s="7">
        <v>103.955</v>
      </c>
      <c r="N3776" s="7">
        <v>101.134</v>
      </c>
      <c r="O3776" s="7"/>
    </row>
    <row r="3777" spans="1:15" x14ac:dyDescent="0.2">
      <c r="A3777" s="2">
        <v>1</v>
      </c>
      <c r="B3777" s="6" t="s">
        <v>29</v>
      </c>
      <c r="C3777" s="6">
        <v>0</v>
      </c>
      <c r="D3777" s="5" t="s">
        <v>293</v>
      </c>
      <c r="E3777" s="5" t="str">
        <f t="shared" si="776"/>
        <v/>
      </c>
      <c r="F3777" s="5" t="str">
        <f t="shared" si="775"/>
        <v/>
      </c>
      <c r="G3777" s="7">
        <v>100</v>
      </c>
      <c r="H3777" s="7">
        <v>100</v>
      </c>
      <c r="I3777" s="7">
        <v>100</v>
      </c>
      <c r="J3777" s="7">
        <v>100</v>
      </c>
      <c r="K3777" s="7">
        <v>100</v>
      </c>
      <c r="L3777" s="7">
        <v>100</v>
      </c>
      <c r="M3777" s="7">
        <v>100</v>
      </c>
      <c r="N3777" s="7">
        <v>100</v>
      </c>
      <c r="O3777" s="7"/>
    </row>
    <row r="3778" spans="1:15" x14ac:dyDescent="0.2">
      <c r="A3778" s="2">
        <v>1</v>
      </c>
      <c r="B3778" s="6" t="s">
        <v>30</v>
      </c>
      <c r="C3778" s="6">
        <v>0</v>
      </c>
      <c r="D3778" s="5" t="s">
        <v>293</v>
      </c>
      <c r="E3778" s="5" t="str">
        <f t="shared" si="776"/>
        <v/>
      </c>
      <c r="F3778" s="5" t="str">
        <f t="shared" si="775"/>
        <v/>
      </c>
      <c r="G3778" s="7">
        <v>105.74</v>
      </c>
      <c r="H3778" s="7">
        <v>107.191</v>
      </c>
      <c r="I3778" s="7">
        <v>103.43600000000001</v>
      </c>
      <c r="J3778" s="7">
        <v>101.464</v>
      </c>
      <c r="K3778" s="7">
        <v>97.822000000000003</v>
      </c>
      <c r="L3778" s="7">
        <v>96.497</v>
      </c>
      <c r="M3778" s="7">
        <v>99.426000000000002</v>
      </c>
      <c r="N3778" s="7">
        <v>102.842</v>
      </c>
      <c r="O3778" s="7"/>
    </row>
    <row r="3779" spans="1:15" x14ac:dyDescent="0.2">
      <c r="A3779" s="2">
        <v>1</v>
      </c>
      <c r="B3779" s="6" t="s">
        <v>31</v>
      </c>
      <c r="C3779" s="6">
        <v>0</v>
      </c>
      <c r="D3779" s="5" t="s">
        <v>293</v>
      </c>
      <c r="E3779" s="5" t="str">
        <f t="shared" si="776"/>
        <v/>
      </c>
      <c r="F3779" s="5" t="str">
        <f t="shared" si="775"/>
        <v/>
      </c>
      <c r="G3779" s="7">
        <v>107.57899999999999</v>
      </c>
      <c r="H3779" s="7">
        <v>114.935</v>
      </c>
      <c r="I3779" s="7">
        <v>116.54600000000001</v>
      </c>
      <c r="J3779" s="7">
        <v>104.53400000000001</v>
      </c>
      <c r="K3779" s="7">
        <v>108.33499999999999</v>
      </c>
      <c r="L3779" s="7">
        <v>101.401</v>
      </c>
      <c r="M3779" s="7">
        <v>90.475999999999999</v>
      </c>
      <c r="N3779" s="7">
        <v>105.446</v>
      </c>
      <c r="O3779" s="7"/>
    </row>
    <row r="3780" spans="1:15" x14ac:dyDescent="0.2">
      <c r="A3780" s="2">
        <v>1</v>
      </c>
      <c r="B3780" s="6" t="s">
        <v>32</v>
      </c>
      <c r="C3780" s="6">
        <v>0</v>
      </c>
      <c r="D3780" s="5" t="s">
        <v>293</v>
      </c>
      <c r="E3780" s="5" t="str">
        <f t="shared" si="776"/>
        <v/>
      </c>
      <c r="F3780" s="5" t="str">
        <f t="shared" si="775"/>
        <v/>
      </c>
      <c r="G3780" s="7">
        <v>116.21299999999999</v>
      </c>
      <c r="H3780" s="7">
        <v>120.178</v>
      </c>
      <c r="I3780" s="7">
        <v>124.38800000000001</v>
      </c>
      <c r="J3780" s="7">
        <v>109.964</v>
      </c>
      <c r="K3780" s="7">
        <v>107.03400000000001</v>
      </c>
      <c r="L3780" s="7">
        <v>103.503</v>
      </c>
      <c r="M3780" s="7">
        <v>85.918999999999997</v>
      </c>
      <c r="N3780" s="7">
        <v>106.873</v>
      </c>
      <c r="O3780" s="7"/>
    </row>
    <row r="3781" spans="1:15" x14ac:dyDescent="0.2">
      <c r="A3781" s="2">
        <v>1</v>
      </c>
      <c r="B3781" s="6" t="s">
        <v>33</v>
      </c>
      <c r="C3781" s="6">
        <v>0</v>
      </c>
      <c r="D3781" s="5" t="s">
        <v>293</v>
      </c>
      <c r="E3781" s="5" t="str">
        <f t="shared" si="776"/>
        <v/>
      </c>
      <c r="F3781" s="5" t="str">
        <f t="shared" si="775"/>
        <v/>
      </c>
      <c r="G3781" s="7">
        <v>115.145</v>
      </c>
      <c r="H3781" s="7">
        <v>117.952</v>
      </c>
      <c r="I3781" s="7">
        <v>119.605</v>
      </c>
      <c r="J3781" s="7">
        <v>112.449</v>
      </c>
      <c r="K3781" s="7">
        <v>103.873</v>
      </c>
      <c r="L3781" s="7">
        <v>101.401</v>
      </c>
      <c r="M3781" s="7">
        <v>88.637</v>
      </c>
      <c r="N3781" s="7">
        <v>106.01300000000001</v>
      </c>
      <c r="O3781" s="7"/>
    </row>
    <row r="3782" spans="1:15" x14ac:dyDescent="0.2">
      <c r="A3782" s="2">
        <v>1</v>
      </c>
      <c r="B3782" s="6" t="s">
        <v>34</v>
      </c>
      <c r="C3782" s="6">
        <v>0</v>
      </c>
      <c r="D3782" s="5" t="s">
        <v>293</v>
      </c>
      <c r="E3782" s="5" t="str">
        <f t="shared" si="776"/>
        <v/>
      </c>
      <c r="F3782" s="5" t="str">
        <f t="shared" si="775"/>
        <v/>
      </c>
      <c r="G3782" s="7">
        <v>118.985</v>
      </c>
      <c r="H3782" s="7">
        <v>126.04300000000001</v>
      </c>
      <c r="I3782" s="7">
        <v>130.899</v>
      </c>
      <c r="J3782" s="7">
        <v>115.539</v>
      </c>
      <c r="K3782" s="7">
        <v>110.01300000000001</v>
      </c>
      <c r="L3782" s="7">
        <v>103.85299999999999</v>
      </c>
      <c r="M3782" s="7">
        <v>89.634</v>
      </c>
      <c r="N3782" s="7">
        <v>117.33</v>
      </c>
      <c r="O3782" s="7"/>
    </row>
    <row r="3783" spans="1:15" x14ac:dyDescent="0.2">
      <c r="A3783" s="2">
        <v>1</v>
      </c>
      <c r="B3783" s="6" t="s">
        <v>35</v>
      </c>
      <c r="C3783" s="6">
        <v>0</v>
      </c>
      <c r="D3783" s="5" t="s">
        <v>293</v>
      </c>
      <c r="E3783" s="5" t="str">
        <f t="shared" si="776"/>
        <v/>
      </c>
      <c r="F3783" s="5" t="str">
        <f t="shared" si="775"/>
        <v/>
      </c>
      <c r="G3783" s="7">
        <v>133.05500000000001</v>
      </c>
      <c r="H3783" s="7">
        <v>133.489</v>
      </c>
      <c r="I3783" s="7">
        <v>146.81399999999999</v>
      </c>
      <c r="J3783" s="7">
        <v>120.98</v>
      </c>
      <c r="K3783" s="7">
        <v>110.34099999999999</v>
      </c>
      <c r="L3783" s="7">
        <v>109.982</v>
      </c>
      <c r="M3783" s="7">
        <v>87.269000000000005</v>
      </c>
      <c r="N3783" s="7">
        <v>128.12299999999999</v>
      </c>
      <c r="O3783" s="7"/>
    </row>
    <row r="3784" spans="1:15" x14ac:dyDescent="0.2">
      <c r="A3784" s="2">
        <v>1</v>
      </c>
      <c r="B3784" s="6" t="s">
        <v>36</v>
      </c>
      <c r="C3784" s="6">
        <v>0</v>
      </c>
      <c r="D3784" s="5" t="s">
        <v>293</v>
      </c>
      <c r="E3784" s="5" t="str">
        <f t="shared" si="776"/>
        <v/>
      </c>
      <c r="F3784" s="5" t="str">
        <f t="shared" ref="F3784:F3847" si="777">IF(LEN(E3784)=0,"",E3784&amp;B3784)</f>
        <v/>
      </c>
      <c r="G3784" s="7">
        <v>137.29900000000001</v>
      </c>
      <c r="H3784" s="7">
        <v>133.24299999999999</v>
      </c>
      <c r="I3784" s="7">
        <v>131.61000000000001</v>
      </c>
      <c r="J3784" s="7">
        <v>125.512</v>
      </c>
      <c r="K3784" s="7">
        <v>95.856999999999999</v>
      </c>
      <c r="L3784" s="7">
        <v>98.774000000000001</v>
      </c>
      <c r="M3784" s="7">
        <v>89.075999999999993</v>
      </c>
      <c r="N3784" s="7">
        <v>117.233</v>
      </c>
      <c r="O3784" s="7"/>
    </row>
    <row r="3785" spans="1:15" x14ac:dyDescent="0.2">
      <c r="A3785" s="2">
        <v>1</v>
      </c>
      <c r="B3785" s="6" t="s">
        <v>37</v>
      </c>
      <c r="C3785" s="6">
        <v>0</v>
      </c>
      <c r="D3785" s="5" t="s">
        <v>293</v>
      </c>
      <c r="E3785" s="5" t="str">
        <f t="shared" ref="E3785:E3848" si="778">IF(C3785=0,IF(LEN(D3785)&lt;&gt;3,"",D3785),IF(LEN(D3785)&lt;&gt;4,"",LEFT(D3785,3)))</f>
        <v/>
      </c>
      <c r="F3785" s="5" t="str">
        <f t="shared" si="777"/>
        <v/>
      </c>
      <c r="G3785" s="7">
        <v>135.98500000000001</v>
      </c>
      <c r="H3785" s="7">
        <v>141.34299999999999</v>
      </c>
      <c r="I3785" s="7">
        <v>138.86699999999999</v>
      </c>
      <c r="J3785" s="7">
        <v>128.32300000000001</v>
      </c>
      <c r="K3785" s="7">
        <v>102.12</v>
      </c>
      <c r="L3785" s="7">
        <v>98.248999999999995</v>
      </c>
      <c r="M3785" s="7">
        <v>84.162000000000006</v>
      </c>
      <c r="N3785" s="7">
        <v>116.873</v>
      </c>
      <c r="O3785" s="7"/>
    </row>
    <row r="3786" spans="1:15" x14ac:dyDescent="0.2">
      <c r="A3786" s="2">
        <v>1</v>
      </c>
      <c r="B3786" s="6" t="s">
        <v>63</v>
      </c>
      <c r="C3786" s="6">
        <v>0</v>
      </c>
      <c r="D3786" s="5" t="s">
        <v>293</v>
      </c>
      <c r="E3786" s="5" t="str">
        <f t="shared" si="778"/>
        <v/>
      </c>
      <c r="F3786" s="5" t="str">
        <f t="shared" si="777"/>
        <v/>
      </c>
      <c r="G3786" s="7">
        <v>142.86600000000001</v>
      </c>
      <c r="H3786" s="7">
        <v>144.66399999999999</v>
      </c>
      <c r="I3786" s="7">
        <v>152.77099999999999</v>
      </c>
      <c r="J3786" s="7">
        <v>132.30799999999999</v>
      </c>
      <c r="K3786" s="7">
        <v>106.93300000000001</v>
      </c>
      <c r="L3786" s="7">
        <v>105.604</v>
      </c>
      <c r="M3786" s="7">
        <v>91.421999999999997</v>
      </c>
      <c r="N3786" s="7">
        <v>139.666</v>
      </c>
      <c r="O3786" s="7"/>
    </row>
    <row r="3787" spans="1:15" x14ac:dyDescent="0.2">
      <c r="A3787" s="2">
        <v>0</v>
      </c>
      <c r="B3787" s="5" t="s">
        <v>294</v>
      </c>
      <c r="C3787" s="6" t="s">
        <v>0</v>
      </c>
      <c r="E3787" s="5" t="str">
        <f t="shared" si="778"/>
        <v/>
      </c>
      <c r="F3787" s="5" t="str">
        <f t="shared" si="777"/>
        <v/>
      </c>
    </row>
    <row r="3788" spans="1:15" x14ac:dyDescent="0.2">
      <c r="A3788" s="2">
        <v>1</v>
      </c>
      <c r="B3788" s="6" t="s">
        <v>13</v>
      </c>
      <c r="C3788" s="6">
        <v>0</v>
      </c>
      <c r="D3788" s="5" t="s">
        <v>295</v>
      </c>
      <c r="E3788" s="5" t="str">
        <f t="shared" si="778"/>
        <v/>
      </c>
      <c r="F3788" s="5" t="str">
        <f t="shared" si="777"/>
        <v/>
      </c>
      <c r="G3788" s="7">
        <v>63.415999999999997</v>
      </c>
      <c r="H3788" s="7">
        <v>63.877000000000002</v>
      </c>
      <c r="I3788" s="7">
        <v>70.888999999999996</v>
      </c>
      <c r="J3788" s="7">
        <v>73.254999999999995</v>
      </c>
      <c r="K3788" s="7">
        <v>111.783</v>
      </c>
      <c r="L3788" s="7">
        <v>110.977</v>
      </c>
      <c r="M3788" s="7">
        <v>86.972999999999999</v>
      </c>
      <c r="N3788" s="7">
        <v>61.654000000000003</v>
      </c>
      <c r="O3788" s="7"/>
    </row>
    <row r="3789" spans="1:15" x14ac:dyDescent="0.2">
      <c r="A3789" s="2">
        <v>1</v>
      </c>
      <c r="B3789" s="6" t="s">
        <v>15</v>
      </c>
      <c r="C3789" s="6">
        <v>0</v>
      </c>
      <c r="D3789" s="5" t="s">
        <v>295</v>
      </c>
      <c r="E3789" s="5" t="str">
        <f t="shared" si="778"/>
        <v/>
      </c>
      <c r="F3789" s="5" t="str">
        <f t="shared" si="777"/>
        <v/>
      </c>
      <c r="G3789" s="7">
        <v>66.131</v>
      </c>
      <c r="H3789" s="7">
        <v>66.858999999999995</v>
      </c>
      <c r="I3789" s="7">
        <v>77.817999999999998</v>
      </c>
      <c r="J3789" s="7">
        <v>75.988</v>
      </c>
      <c r="K3789" s="7">
        <v>117.672</v>
      </c>
      <c r="L3789" s="7">
        <v>116.39100000000001</v>
      </c>
      <c r="M3789" s="7">
        <v>85.445999999999998</v>
      </c>
      <c r="N3789" s="7">
        <v>66.492999999999995</v>
      </c>
      <c r="O3789" s="7"/>
    </row>
    <row r="3790" spans="1:15" x14ac:dyDescent="0.2">
      <c r="A3790" s="2">
        <v>1</v>
      </c>
      <c r="B3790" s="6" t="s">
        <v>16</v>
      </c>
      <c r="C3790" s="6">
        <v>0</v>
      </c>
      <c r="D3790" s="5" t="s">
        <v>295</v>
      </c>
      <c r="E3790" s="5" t="str">
        <f t="shared" si="778"/>
        <v/>
      </c>
      <c r="F3790" s="5" t="str">
        <f t="shared" si="777"/>
        <v/>
      </c>
      <c r="G3790" s="7">
        <v>68.460999999999999</v>
      </c>
      <c r="H3790" s="7">
        <v>69.126999999999995</v>
      </c>
      <c r="I3790" s="7">
        <v>81.86</v>
      </c>
      <c r="J3790" s="7">
        <v>79.209999999999994</v>
      </c>
      <c r="K3790" s="7">
        <v>119.571</v>
      </c>
      <c r="L3790" s="7">
        <v>118.42100000000001</v>
      </c>
      <c r="M3790" s="7">
        <v>86.32</v>
      </c>
      <c r="N3790" s="7">
        <v>70.662000000000006</v>
      </c>
      <c r="O3790" s="7"/>
    </row>
    <row r="3791" spans="1:15" x14ac:dyDescent="0.2">
      <c r="A3791" s="2">
        <v>1</v>
      </c>
      <c r="B3791" s="6" t="s">
        <v>17</v>
      </c>
      <c r="C3791" s="6">
        <v>0</v>
      </c>
      <c r="D3791" s="5" t="s">
        <v>295</v>
      </c>
      <c r="E3791" s="5" t="str">
        <f t="shared" si="778"/>
        <v/>
      </c>
      <c r="F3791" s="5" t="str">
        <f t="shared" si="777"/>
        <v/>
      </c>
      <c r="G3791" s="7">
        <v>68.879000000000005</v>
      </c>
      <c r="H3791" s="7">
        <v>68.227999999999994</v>
      </c>
      <c r="I3791" s="7">
        <v>79.668000000000006</v>
      </c>
      <c r="J3791" s="7">
        <v>82.076999999999998</v>
      </c>
      <c r="K3791" s="7">
        <v>115.663</v>
      </c>
      <c r="L3791" s="7">
        <v>116.767</v>
      </c>
      <c r="M3791" s="7">
        <v>91.878</v>
      </c>
      <c r="N3791" s="7">
        <v>73.197000000000003</v>
      </c>
      <c r="O3791" s="7"/>
    </row>
    <row r="3792" spans="1:15" x14ac:dyDescent="0.2">
      <c r="A3792" s="2">
        <v>1</v>
      </c>
      <c r="B3792" s="6" t="s">
        <v>18</v>
      </c>
      <c r="C3792" s="6">
        <v>0</v>
      </c>
      <c r="D3792" s="5" t="s">
        <v>295</v>
      </c>
      <c r="E3792" s="5" t="str">
        <f t="shared" si="778"/>
        <v/>
      </c>
      <c r="F3792" s="5" t="str">
        <f t="shared" si="777"/>
        <v/>
      </c>
      <c r="G3792" s="7">
        <v>69.06</v>
      </c>
      <c r="H3792" s="7">
        <v>68.055999999999997</v>
      </c>
      <c r="I3792" s="7">
        <v>75.424000000000007</v>
      </c>
      <c r="J3792" s="7">
        <v>85.215999999999994</v>
      </c>
      <c r="K3792" s="7">
        <v>109.21599999999999</v>
      </c>
      <c r="L3792" s="7">
        <v>110.827</v>
      </c>
      <c r="M3792" s="7">
        <v>96.843999999999994</v>
      </c>
      <c r="N3792" s="7">
        <v>73.043999999999997</v>
      </c>
      <c r="O3792" s="7"/>
    </row>
    <row r="3793" spans="1:15" x14ac:dyDescent="0.2">
      <c r="A3793" s="2">
        <v>1</v>
      </c>
      <c r="B3793" s="6" t="s">
        <v>19</v>
      </c>
      <c r="C3793" s="6">
        <v>0</v>
      </c>
      <c r="D3793" s="5" t="s">
        <v>295</v>
      </c>
      <c r="E3793" s="5" t="str">
        <f t="shared" si="778"/>
        <v/>
      </c>
      <c r="F3793" s="5" t="str">
        <f t="shared" si="777"/>
        <v/>
      </c>
      <c r="G3793" s="7">
        <v>67.346999999999994</v>
      </c>
      <c r="H3793" s="7">
        <v>66.992000000000004</v>
      </c>
      <c r="I3793" s="7">
        <v>73.138000000000005</v>
      </c>
      <c r="J3793" s="7">
        <v>87.168000000000006</v>
      </c>
      <c r="K3793" s="7">
        <v>108.598</v>
      </c>
      <c r="L3793" s="7">
        <v>109.173</v>
      </c>
      <c r="M3793" s="7">
        <v>101.426</v>
      </c>
      <c r="N3793" s="7">
        <v>74.180999999999997</v>
      </c>
      <c r="O3793" s="7"/>
    </row>
    <row r="3794" spans="1:15" x14ac:dyDescent="0.2">
      <c r="A3794" s="2">
        <v>1</v>
      </c>
      <c r="B3794" s="6" t="s">
        <v>20</v>
      </c>
      <c r="C3794" s="6">
        <v>0</v>
      </c>
      <c r="D3794" s="5" t="s">
        <v>295</v>
      </c>
      <c r="E3794" s="5" t="str">
        <f t="shared" si="778"/>
        <v/>
      </c>
      <c r="F3794" s="5" t="str">
        <f t="shared" si="777"/>
        <v/>
      </c>
      <c r="G3794" s="7">
        <v>71.599000000000004</v>
      </c>
      <c r="H3794" s="7">
        <v>72.572999999999993</v>
      </c>
      <c r="I3794" s="7">
        <v>79.503</v>
      </c>
      <c r="J3794" s="7">
        <v>89.53</v>
      </c>
      <c r="K3794" s="7">
        <v>111.038</v>
      </c>
      <c r="L3794" s="7">
        <v>109.54900000000001</v>
      </c>
      <c r="M3794" s="7">
        <v>98.888999999999996</v>
      </c>
      <c r="N3794" s="7">
        <v>78.62</v>
      </c>
      <c r="O3794" s="7"/>
    </row>
    <row r="3795" spans="1:15" x14ac:dyDescent="0.2">
      <c r="A3795" s="2">
        <v>1</v>
      </c>
      <c r="B3795" s="6" t="s">
        <v>21</v>
      </c>
      <c r="C3795" s="6">
        <v>0</v>
      </c>
      <c r="D3795" s="5" t="s">
        <v>295</v>
      </c>
      <c r="E3795" s="5" t="str">
        <f t="shared" si="778"/>
        <v/>
      </c>
      <c r="F3795" s="5" t="str">
        <f t="shared" si="777"/>
        <v/>
      </c>
      <c r="G3795" s="7">
        <v>75.802999999999997</v>
      </c>
      <c r="H3795" s="7">
        <v>78.44</v>
      </c>
      <c r="I3795" s="7">
        <v>89.646000000000001</v>
      </c>
      <c r="J3795" s="7">
        <v>90.820999999999998</v>
      </c>
      <c r="K3795" s="7">
        <v>118.262</v>
      </c>
      <c r="L3795" s="7">
        <v>114.286</v>
      </c>
      <c r="M3795" s="7">
        <v>96.251000000000005</v>
      </c>
      <c r="N3795" s="7">
        <v>86.284999999999997</v>
      </c>
      <c r="O3795" s="7"/>
    </row>
    <row r="3796" spans="1:15" x14ac:dyDescent="0.2">
      <c r="A3796" s="2">
        <v>1</v>
      </c>
      <c r="B3796" s="6" t="s">
        <v>22</v>
      </c>
      <c r="C3796" s="6">
        <v>0</v>
      </c>
      <c r="D3796" s="5" t="s">
        <v>295</v>
      </c>
      <c r="E3796" s="5" t="str">
        <f t="shared" si="778"/>
        <v/>
      </c>
      <c r="F3796" s="5" t="str">
        <f t="shared" si="777"/>
        <v/>
      </c>
      <c r="G3796" s="7">
        <v>82.215000000000003</v>
      </c>
      <c r="H3796" s="7">
        <v>84.915000000000006</v>
      </c>
      <c r="I3796" s="7">
        <v>106.878</v>
      </c>
      <c r="J3796" s="7">
        <v>93.034999999999997</v>
      </c>
      <c r="K3796" s="7">
        <v>129.99799999999999</v>
      </c>
      <c r="L3796" s="7">
        <v>125.86499999999999</v>
      </c>
      <c r="M3796" s="7">
        <v>90.974999999999994</v>
      </c>
      <c r="N3796" s="7">
        <v>97.231999999999999</v>
      </c>
      <c r="O3796" s="7"/>
    </row>
    <row r="3797" spans="1:15" x14ac:dyDescent="0.2">
      <c r="A3797" s="2">
        <v>1</v>
      </c>
      <c r="B3797" s="6" t="s">
        <v>23</v>
      </c>
      <c r="C3797" s="6">
        <v>0</v>
      </c>
      <c r="D3797" s="5" t="s">
        <v>295</v>
      </c>
      <c r="E3797" s="5" t="str">
        <f t="shared" si="778"/>
        <v/>
      </c>
      <c r="F3797" s="5" t="str">
        <f t="shared" si="777"/>
        <v/>
      </c>
      <c r="G3797" s="7">
        <v>83.611999999999995</v>
      </c>
      <c r="H3797" s="7">
        <v>84.893000000000001</v>
      </c>
      <c r="I3797" s="7">
        <v>109.914</v>
      </c>
      <c r="J3797" s="7">
        <v>95.65</v>
      </c>
      <c r="K3797" s="7">
        <v>131.45699999999999</v>
      </c>
      <c r="L3797" s="7">
        <v>129.47399999999999</v>
      </c>
      <c r="M3797" s="7">
        <v>90.082999999999998</v>
      </c>
      <c r="N3797" s="7">
        <v>99.013999999999996</v>
      </c>
      <c r="O3797" s="7"/>
    </row>
    <row r="3798" spans="1:15" x14ac:dyDescent="0.2">
      <c r="A3798" s="2">
        <v>1</v>
      </c>
      <c r="B3798" s="6" t="s">
        <v>24</v>
      </c>
      <c r="C3798" s="6">
        <v>0</v>
      </c>
      <c r="D3798" s="5" t="s">
        <v>295</v>
      </c>
      <c r="E3798" s="5" t="str">
        <f t="shared" si="778"/>
        <v/>
      </c>
      <c r="F3798" s="5" t="str">
        <f t="shared" si="777"/>
        <v/>
      </c>
      <c r="G3798" s="7">
        <v>84.766999999999996</v>
      </c>
      <c r="H3798" s="7">
        <v>86.656000000000006</v>
      </c>
      <c r="I3798" s="7">
        <v>112.783</v>
      </c>
      <c r="J3798" s="7">
        <v>97.415000000000006</v>
      </c>
      <c r="K3798" s="7">
        <v>133.05099999999999</v>
      </c>
      <c r="L3798" s="7">
        <v>130.15</v>
      </c>
      <c r="M3798" s="7">
        <v>92.436999999999998</v>
      </c>
      <c r="N3798" s="7">
        <v>104.253</v>
      </c>
      <c r="O3798" s="7"/>
    </row>
    <row r="3799" spans="1:15" x14ac:dyDescent="0.2">
      <c r="A3799" s="2">
        <v>1</v>
      </c>
      <c r="B3799" s="6" t="s">
        <v>25</v>
      </c>
      <c r="C3799" s="6">
        <v>0</v>
      </c>
      <c r="D3799" s="5" t="s">
        <v>295</v>
      </c>
      <c r="E3799" s="5" t="str">
        <f t="shared" si="778"/>
        <v/>
      </c>
      <c r="F3799" s="5" t="str">
        <f t="shared" si="777"/>
        <v/>
      </c>
      <c r="G3799" s="7">
        <v>80.772999999999996</v>
      </c>
      <c r="H3799" s="7">
        <v>80.718000000000004</v>
      </c>
      <c r="I3799" s="7">
        <v>104.873</v>
      </c>
      <c r="J3799" s="7">
        <v>98.804000000000002</v>
      </c>
      <c r="K3799" s="7">
        <v>129.83600000000001</v>
      </c>
      <c r="L3799" s="7">
        <v>129.92500000000001</v>
      </c>
      <c r="M3799" s="7">
        <v>100.164</v>
      </c>
      <c r="N3799" s="7">
        <v>105.045</v>
      </c>
      <c r="O3799" s="7"/>
    </row>
    <row r="3800" spans="1:15" x14ac:dyDescent="0.2">
      <c r="A3800" s="2">
        <v>1</v>
      </c>
      <c r="B3800" s="6" t="s">
        <v>26</v>
      </c>
      <c r="C3800" s="6">
        <v>0</v>
      </c>
      <c r="D3800" s="5" t="s">
        <v>295</v>
      </c>
      <c r="E3800" s="5" t="str">
        <f t="shared" si="778"/>
        <v/>
      </c>
      <c r="F3800" s="5" t="str">
        <f t="shared" si="777"/>
        <v/>
      </c>
      <c r="G3800" s="7">
        <v>89.561999999999998</v>
      </c>
      <c r="H3800" s="7">
        <v>89.41</v>
      </c>
      <c r="I3800" s="7">
        <v>110.45099999999999</v>
      </c>
      <c r="J3800" s="7">
        <v>100.126</v>
      </c>
      <c r="K3800" s="7">
        <v>123.324</v>
      </c>
      <c r="L3800" s="7">
        <v>123.53400000000001</v>
      </c>
      <c r="M3800" s="7">
        <v>98.370999999999995</v>
      </c>
      <c r="N3800" s="7">
        <v>108.652</v>
      </c>
      <c r="O3800" s="7"/>
    </row>
    <row r="3801" spans="1:15" x14ac:dyDescent="0.2">
      <c r="A3801" s="2">
        <v>1</v>
      </c>
      <c r="B3801" s="6" t="s">
        <v>27</v>
      </c>
      <c r="C3801" s="6">
        <v>0</v>
      </c>
      <c r="D3801" s="5" t="s">
        <v>295</v>
      </c>
      <c r="E3801" s="5" t="str">
        <f t="shared" si="778"/>
        <v/>
      </c>
      <c r="F3801" s="5" t="str">
        <f t="shared" si="777"/>
        <v/>
      </c>
      <c r="G3801" s="7">
        <v>109.90600000000001</v>
      </c>
      <c r="H3801" s="7">
        <v>111.88500000000001</v>
      </c>
      <c r="I3801" s="7">
        <v>140.48699999999999</v>
      </c>
      <c r="J3801" s="7">
        <v>100.741</v>
      </c>
      <c r="K3801" s="7">
        <v>127.825</v>
      </c>
      <c r="L3801" s="7">
        <v>125.56399999999999</v>
      </c>
      <c r="M3801" s="7">
        <v>86.694999999999993</v>
      </c>
      <c r="N3801" s="7">
        <v>121.79600000000001</v>
      </c>
      <c r="O3801" s="7"/>
    </row>
    <row r="3802" spans="1:15" x14ac:dyDescent="0.2">
      <c r="A3802" s="2">
        <v>1</v>
      </c>
      <c r="B3802" s="6" t="s">
        <v>28</v>
      </c>
      <c r="C3802" s="6">
        <v>0</v>
      </c>
      <c r="D3802" s="5" t="s">
        <v>295</v>
      </c>
      <c r="E3802" s="5" t="str">
        <f t="shared" si="778"/>
        <v/>
      </c>
      <c r="F3802" s="5" t="str">
        <f t="shared" si="777"/>
        <v/>
      </c>
      <c r="G3802" s="7">
        <v>89.646000000000001</v>
      </c>
      <c r="H3802" s="7">
        <v>88.7</v>
      </c>
      <c r="I3802" s="7">
        <v>101.63800000000001</v>
      </c>
      <c r="J3802" s="7">
        <v>101.28100000000001</v>
      </c>
      <c r="K3802" s="7">
        <v>113.377</v>
      </c>
      <c r="L3802" s="7">
        <v>114.586</v>
      </c>
      <c r="M3802" s="7">
        <v>113.68600000000001</v>
      </c>
      <c r="N3802" s="7">
        <v>115.548</v>
      </c>
      <c r="O3802" s="7"/>
    </row>
    <row r="3803" spans="1:15" x14ac:dyDescent="0.2">
      <c r="A3803" s="2">
        <v>1</v>
      </c>
      <c r="B3803" s="6" t="s">
        <v>29</v>
      </c>
      <c r="C3803" s="6">
        <v>0</v>
      </c>
      <c r="D3803" s="5" t="s">
        <v>295</v>
      </c>
      <c r="E3803" s="5" t="str">
        <f t="shared" si="778"/>
        <v/>
      </c>
      <c r="F3803" s="5" t="str">
        <f t="shared" si="777"/>
        <v/>
      </c>
      <c r="G3803" s="7">
        <v>100</v>
      </c>
      <c r="H3803" s="7">
        <v>100</v>
      </c>
      <c r="I3803" s="7">
        <v>100</v>
      </c>
      <c r="J3803" s="7">
        <v>100</v>
      </c>
      <c r="K3803" s="7">
        <v>100</v>
      </c>
      <c r="L3803" s="7">
        <v>100</v>
      </c>
      <c r="M3803" s="7">
        <v>100</v>
      </c>
      <c r="N3803" s="7">
        <v>100</v>
      </c>
      <c r="O3803" s="7"/>
    </row>
    <row r="3804" spans="1:15" x14ac:dyDescent="0.2">
      <c r="A3804" s="2">
        <v>1</v>
      </c>
      <c r="B3804" s="6" t="s">
        <v>30</v>
      </c>
      <c r="C3804" s="6">
        <v>0</v>
      </c>
      <c r="D3804" s="5" t="s">
        <v>295</v>
      </c>
      <c r="E3804" s="5" t="str">
        <f t="shared" si="778"/>
        <v/>
      </c>
      <c r="F3804" s="5" t="str">
        <f t="shared" si="777"/>
        <v/>
      </c>
      <c r="G3804" s="7">
        <v>98.933000000000007</v>
      </c>
      <c r="H3804" s="7">
        <v>98.004000000000005</v>
      </c>
      <c r="I3804" s="7">
        <v>92.918999999999997</v>
      </c>
      <c r="J3804" s="7">
        <v>100.003</v>
      </c>
      <c r="K3804" s="7">
        <v>93.921999999999997</v>
      </c>
      <c r="L3804" s="7">
        <v>94.811999999999998</v>
      </c>
      <c r="M3804" s="7">
        <v>102.524</v>
      </c>
      <c r="N3804" s="7">
        <v>95.265000000000001</v>
      </c>
      <c r="O3804" s="7"/>
    </row>
    <row r="3805" spans="1:15" x14ac:dyDescent="0.2">
      <c r="A3805" s="2">
        <v>1</v>
      </c>
      <c r="B3805" s="6" t="s">
        <v>31</v>
      </c>
      <c r="C3805" s="6">
        <v>0</v>
      </c>
      <c r="D3805" s="5" t="s">
        <v>295</v>
      </c>
      <c r="E3805" s="5" t="str">
        <f t="shared" si="778"/>
        <v/>
      </c>
      <c r="F3805" s="5" t="str">
        <f t="shared" si="777"/>
        <v/>
      </c>
      <c r="G3805" s="7">
        <v>107.34099999999999</v>
      </c>
      <c r="H3805" s="7">
        <v>109.73</v>
      </c>
      <c r="I3805" s="7">
        <v>102.22199999999999</v>
      </c>
      <c r="J3805" s="7">
        <v>101.66200000000001</v>
      </c>
      <c r="K3805" s="7">
        <v>95.230999999999995</v>
      </c>
      <c r="L3805" s="7">
        <v>93.158000000000001</v>
      </c>
      <c r="M3805" s="7">
        <v>91.778999999999996</v>
      </c>
      <c r="N3805" s="7">
        <v>93.817999999999998</v>
      </c>
      <c r="O3805" s="7"/>
    </row>
    <row r="3806" spans="1:15" x14ac:dyDescent="0.2">
      <c r="A3806" s="2">
        <v>1</v>
      </c>
      <c r="B3806" s="6" t="s">
        <v>32</v>
      </c>
      <c r="C3806" s="6">
        <v>0</v>
      </c>
      <c r="D3806" s="5" t="s">
        <v>295</v>
      </c>
      <c r="E3806" s="5" t="str">
        <f t="shared" si="778"/>
        <v/>
      </c>
      <c r="F3806" s="5" t="str">
        <f t="shared" si="777"/>
        <v/>
      </c>
      <c r="G3806" s="7">
        <v>105.28</v>
      </c>
      <c r="H3806" s="7">
        <v>106.649</v>
      </c>
      <c r="I3806" s="7">
        <v>101.197</v>
      </c>
      <c r="J3806" s="7">
        <v>103.322</v>
      </c>
      <c r="K3806" s="7">
        <v>96.120999999999995</v>
      </c>
      <c r="L3806" s="7">
        <v>94.887</v>
      </c>
      <c r="M3806" s="7">
        <v>95.552000000000007</v>
      </c>
      <c r="N3806" s="7">
        <v>96.694999999999993</v>
      </c>
      <c r="O3806" s="7"/>
    </row>
    <row r="3807" spans="1:15" x14ac:dyDescent="0.2">
      <c r="A3807" s="2">
        <v>1</v>
      </c>
      <c r="B3807" s="6" t="s">
        <v>33</v>
      </c>
      <c r="C3807" s="6">
        <v>0</v>
      </c>
      <c r="D3807" s="5" t="s">
        <v>295</v>
      </c>
      <c r="E3807" s="5" t="str">
        <f t="shared" si="778"/>
        <v/>
      </c>
      <c r="F3807" s="5" t="str">
        <f t="shared" si="777"/>
        <v/>
      </c>
      <c r="G3807" s="7">
        <v>116.26600000000001</v>
      </c>
      <c r="H3807" s="7">
        <v>118.099</v>
      </c>
      <c r="I3807" s="7">
        <v>111.97199999999999</v>
      </c>
      <c r="J3807" s="7">
        <v>105.199</v>
      </c>
      <c r="K3807" s="7">
        <v>96.307000000000002</v>
      </c>
      <c r="L3807" s="7">
        <v>94.811999999999998</v>
      </c>
      <c r="M3807" s="7">
        <v>92.591999999999999</v>
      </c>
      <c r="N3807" s="7">
        <v>103.67700000000001</v>
      </c>
      <c r="O3807" s="7"/>
    </row>
    <row r="3808" spans="1:15" x14ac:dyDescent="0.2">
      <c r="A3808" s="2">
        <v>1</v>
      </c>
      <c r="B3808" s="6" t="s">
        <v>34</v>
      </c>
      <c r="C3808" s="6">
        <v>0</v>
      </c>
      <c r="D3808" s="5" t="s">
        <v>295</v>
      </c>
      <c r="E3808" s="5" t="str">
        <f t="shared" si="778"/>
        <v/>
      </c>
      <c r="F3808" s="5" t="str">
        <f t="shared" si="777"/>
        <v/>
      </c>
      <c r="G3808" s="7">
        <v>115.236</v>
      </c>
      <c r="H3808" s="7">
        <v>116.873</v>
      </c>
      <c r="I3808" s="7">
        <v>112.04</v>
      </c>
      <c r="J3808" s="7">
        <v>107.468</v>
      </c>
      <c r="K3808" s="7">
        <v>97.225999999999999</v>
      </c>
      <c r="L3808" s="7">
        <v>95.864999999999995</v>
      </c>
      <c r="M3808" s="7">
        <v>96.8</v>
      </c>
      <c r="N3808" s="7">
        <v>108.45399999999999</v>
      </c>
      <c r="O3808" s="7"/>
    </row>
    <row r="3809" spans="1:15" x14ac:dyDescent="0.2">
      <c r="A3809" s="2">
        <v>1</v>
      </c>
      <c r="B3809" s="6" t="s">
        <v>35</v>
      </c>
      <c r="C3809" s="6">
        <v>0</v>
      </c>
      <c r="D3809" s="5" t="s">
        <v>295</v>
      </c>
      <c r="E3809" s="5" t="str">
        <f t="shared" si="778"/>
        <v/>
      </c>
      <c r="F3809" s="5" t="str">
        <f t="shared" si="777"/>
        <v/>
      </c>
      <c r="G3809" s="7">
        <v>102.386</v>
      </c>
      <c r="H3809" s="7">
        <v>102.43</v>
      </c>
      <c r="I3809" s="7">
        <v>95.114000000000004</v>
      </c>
      <c r="J3809" s="7">
        <v>110.89</v>
      </c>
      <c r="K3809" s="7">
        <v>92.897000000000006</v>
      </c>
      <c r="L3809" s="7">
        <v>92.856999999999999</v>
      </c>
      <c r="M3809" s="7">
        <v>107.97199999999999</v>
      </c>
      <c r="N3809" s="7">
        <v>102.696</v>
      </c>
      <c r="O3809" s="7"/>
    </row>
    <row r="3810" spans="1:15" x14ac:dyDescent="0.2">
      <c r="A3810" s="2">
        <v>1</v>
      </c>
      <c r="B3810" s="6" t="s">
        <v>36</v>
      </c>
      <c r="C3810" s="6">
        <v>0</v>
      </c>
      <c r="D3810" s="5" t="s">
        <v>295</v>
      </c>
      <c r="E3810" s="5" t="str">
        <f t="shared" si="778"/>
        <v/>
      </c>
      <c r="F3810" s="5" t="str">
        <f t="shared" si="777"/>
        <v/>
      </c>
      <c r="G3810" s="7">
        <v>93.129000000000005</v>
      </c>
      <c r="H3810" s="7">
        <v>88.591999999999999</v>
      </c>
      <c r="I3810" s="7">
        <v>68.542000000000002</v>
      </c>
      <c r="J3810" s="7">
        <v>111.02800000000001</v>
      </c>
      <c r="K3810" s="7">
        <v>73.599000000000004</v>
      </c>
      <c r="L3810" s="7">
        <v>77.367999999999995</v>
      </c>
      <c r="M3810" s="7">
        <v>129.858</v>
      </c>
      <c r="N3810" s="7">
        <v>89.007000000000005</v>
      </c>
      <c r="O3810" s="7"/>
    </row>
    <row r="3811" spans="1:15" x14ac:dyDescent="0.2">
      <c r="A3811" s="2">
        <v>1</v>
      </c>
      <c r="B3811" s="6" t="s">
        <v>37</v>
      </c>
      <c r="C3811" s="6">
        <v>0</v>
      </c>
      <c r="D3811" s="5" t="s">
        <v>295</v>
      </c>
      <c r="E3811" s="5" t="str">
        <f t="shared" si="778"/>
        <v/>
      </c>
      <c r="F3811" s="5" t="str">
        <f t="shared" si="777"/>
        <v/>
      </c>
      <c r="G3811" s="7">
        <v>110.708</v>
      </c>
      <c r="H3811" s="7">
        <v>111.97199999999999</v>
      </c>
      <c r="I3811" s="7">
        <v>85.704999999999998</v>
      </c>
      <c r="J3811" s="7">
        <v>109.398</v>
      </c>
      <c r="K3811" s="7">
        <v>77.415000000000006</v>
      </c>
      <c r="L3811" s="7">
        <v>76.540999999999997</v>
      </c>
      <c r="M3811" s="7">
        <v>104.235</v>
      </c>
      <c r="N3811" s="7">
        <v>89.334999999999994</v>
      </c>
      <c r="O3811" s="7"/>
    </row>
    <row r="3812" spans="1:15" x14ac:dyDescent="0.2">
      <c r="A3812" s="2">
        <v>1</v>
      </c>
      <c r="B3812" s="6" t="s">
        <v>63</v>
      </c>
      <c r="C3812" s="6">
        <v>0</v>
      </c>
      <c r="D3812" s="5" t="s">
        <v>295</v>
      </c>
      <c r="E3812" s="5" t="str">
        <f t="shared" si="778"/>
        <v/>
      </c>
      <c r="F3812" s="5" t="str">
        <f t="shared" si="777"/>
        <v/>
      </c>
      <c r="G3812" s="7">
        <v>117.767</v>
      </c>
      <c r="H3812" s="7">
        <v>123.46899999999999</v>
      </c>
      <c r="I3812" s="7">
        <v>96.918000000000006</v>
      </c>
      <c r="J3812" s="7">
        <v>110.80800000000001</v>
      </c>
      <c r="K3812" s="7">
        <v>82.296999999999997</v>
      </c>
      <c r="L3812" s="7">
        <v>78.495999999999995</v>
      </c>
      <c r="M3812" s="7">
        <v>99.244</v>
      </c>
      <c r="N3812" s="7">
        <v>96.185000000000002</v>
      </c>
      <c r="O3812" s="7"/>
    </row>
    <row r="3813" spans="1:15" x14ac:dyDescent="0.2">
      <c r="A3813" s="2">
        <v>0</v>
      </c>
      <c r="B3813" s="5" t="s">
        <v>296</v>
      </c>
      <c r="C3813" s="6" t="s">
        <v>0</v>
      </c>
      <c r="E3813" s="5" t="str">
        <f t="shared" si="778"/>
        <v/>
      </c>
      <c r="F3813" s="5" t="str">
        <f t="shared" si="777"/>
        <v/>
      </c>
    </row>
    <row r="3814" spans="1:15" x14ac:dyDescent="0.2">
      <c r="A3814" s="2">
        <v>1</v>
      </c>
      <c r="B3814" s="6" t="s">
        <v>13</v>
      </c>
      <c r="C3814" s="6">
        <v>0</v>
      </c>
      <c r="D3814" s="5" t="s">
        <v>297</v>
      </c>
      <c r="E3814" s="5" t="str">
        <f t="shared" si="778"/>
        <v/>
      </c>
      <c r="F3814" s="5" t="str">
        <f t="shared" si="777"/>
        <v/>
      </c>
      <c r="G3814" s="7">
        <v>88.914000000000001</v>
      </c>
      <c r="H3814" s="7">
        <v>92.977999999999994</v>
      </c>
      <c r="I3814" s="7">
        <v>104.78700000000001</v>
      </c>
      <c r="J3814" s="7">
        <v>87.269000000000005</v>
      </c>
      <c r="K3814" s="7">
        <v>117.852</v>
      </c>
      <c r="L3814" s="7">
        <v>112.70099999999999</v>
      </c>
      <c r="M3814" s="7">
        <v>88.593000000000004</v>
      </c>
      <c r="N3814" s="7">
        <v>92.834000000000003</v>
      </c>
      <c r="O3814" s="7"/>
    </row>
    <row r="3815" spans="1:15" x14ac:dyDescent="0.2">
      <c r="A3815" s="2">
        <v>1</v>
      </c>
      <c r="B3815" s="6" t="s">
        <v>15</v>
      </c>
      <c r="C3815" s="6">
        <v>0</v>
      </c>
      <c r="D3815" s="5" t="s">
        <v>297</v>
      </c>
      <c r="E3815" s="5" t="str">
        <f t="shared" si="778"/>
        <v/>
      </c>
      <c r="F3815" s="5" t="str">
        <f t="shared" si="777"/>
        <v/>
      </c>
      <c r="G3815" s="7">
        <v>91.522000000000006</v>
      </c>
      <c r="H3815" s="7">
        <v>96.19</v>
      </c>
      <c r="I3815" s="7">
        <v>112.01300000000001</v>
      </c>
      <c r="J3815" s="7">
        <v>88.388000000000005</v>
      </c>
      <c r="K3815" s="7">
        <v>122.39</v>
      </c>
      <c r="L3815" s="7">
        <v>116.45</v>
      </c>
      <c r="M3815" s="7">
        <v>87.902000000000001</v>
      </c>
      <c r="N3815" s="7">
        <v>98.462000000000003</v>
      </c>
      <c r="O3815" s="7"/>
    </row>
    <row r="3816" spans="1:15" x14ac:dyDescent="0.2">
      <c r="A3816" s="2">
        <v>1</v>
      </c>
      <c r="B3816" s="6" t="s">
        <v>16</v>
      </c>
      <c r="C3816" s="6">
        <v>0</v>
      </c>
      <c r="D3816" s="5" t="s">
        <v>297</v>
      </c>
      <c r="E3816" s="5" t="str">
        <f t="shared" si="778"/>
        <v/>
      </c>
      <c r="F3816" s="5" t="str">
        <f t="shared" si="777"/>
        <v/>
      </c>
      <c r="G3816" s="7">
        <v>99.745999999999995</v>
      </c>
      <c r="H3816" s="7">
        <v>103.672</v>
      </c>
      <c r="I3816" s="7">
        <v>121.51900000000001</v>
      </c>
      <c r="J3816" s="7">
        <v>90.525999999999996</v>
      </c>
      <c r="K3816" s="7">
        <v>121.828</v>
      </c>
      <c r="L3816" s="7">
        <v>117.215</v>
      </c>
      <c r="M3816" s="7">
        <v>88.313999999999993</v>
      </c>
      <c r="N3816" s="7">
        <v>107.318</v>
      </c>
      <c r="O3816" s="7"/>
    </row>
    <row r="3817" spans="1:15" x14ac:dyDescent="0.2">
      <c r="A3817" s="2">
        <v>1</v>
      </c>
      <c r="B3817" s="6" t="s">
        <v>17</v>
      </c>
      <c r="C3817" s="6">
        <v>0</v>
      </c>
      <c r="D3817" s="5" t="s">
        <v>297</v>
      </c>
      <c r="E3817" s="5" t="str">
        <f t="shared" si="778"/>
        <v/>
      </c>
      <c r="F3817" s="5" t="str">
        <f t="shared" si="777"/>
        <v/>
      </c>
      <c r="G3817" s="7">
        <v>97.787999999999997</v>
      </c>
      <c r="H3817" s="7">
        <v>100.87</v>
      </c>
      <c r="I3817" s="7">
        <v>114.22199999999999</v>
      </c>
      <c r="J3817" s="7">
        <v>92.926000000000002</v>
      </c>
      <c r="K3817" s="7">
        <v>116.806</v>
      </c>
      <c r="L3817" s="7">
        <v>113.236</v>
      </c>
      <c r="M3817" s="7">
        <v>95.122</v>
      </c>
      <c r="N3817" s="7">
        <v>108.65</v>
      </c>
      <c r="O3817" s="7"/>
    </row>
    <row r="3818" spans="1:15" x14ac:dyDescent="0.2">
      <c r="A3818" s="2">
        <v>1</v>
      </c>
      <c r="B3818" s="6" t="s">
        <v>18</v>
      </c>
      <c r="C3818" s="6">
        <v>0</v>
      </c>
      <c r="D3818" s="5" t="s">
        <v>297</v>
      </c>
      <c r="E3818" s="5" t="str">
        <f t="shared" si="778"/>
        <v/>
      </c>
      <c r="F3818" s="5" t="str">
        <f t="shared" si="777"/>
        <v/>
      </c>
      <c r="G3818" s="7">
        <v>95.146000000000001</v>
      </c>
      <c r="H3818" s="7">
        <v>99.584000000000003</v>
      </c>
      <c r="I3818" s="7">
        <v>109.642</v>
      </c>
      <c r="J3818" s="7">
        <v>94.424999999999997</v>
      </c>
      <c r="K3818" s="7">
        <v>115.236</v>
      </c>
      <c r="L3818" s="7">
        <v>110.099</v>
      </c>
      <c r="M3818" s="7">
        <v>96.799000000000007</v>
      </c>
      <c r="N3818" s="7">
        <v>106.13200000000001</v>
      </c>
      <c r="O3818" s="7"/>
    </row>
    <row r="3819" spans="1:15" x14ac:dyDescent="0.2">
      <c r="A3819" s="2">
        <v>1</v>
      </c>
      <c r="B3819" s="6" t="s">
        <v>19</v>
      </c>
      <c r="C3819" s="6">
        <v>0</v>
      </c>
      <c r="D3819" s="5" t="s">
        <v>297</v>
      </c>
      <c r="E3819" s="5" t="str">
        <f t="shared" si="778"/>
        <v/>
      </c>
      <c r="F3819" s="5" t="str">
        <f t="shared" si="777"/>
        <v/>
      </c>
      <c r="G3819" s="7">
        <v>102.52500000000001</v>
      </c>
      <c r="H3819" s="7">
        <v>107.634</v>
      </c>
      <c r="I3819" s="7">
        <v>114.881</v>
      </c>
      <c r="J3819" s="7">
        <v>95.906000000000006</v>
      </c>
      <c r="K3819" s="7">
        <v>112.051</v>
      </c>
      <c r="L3819" s="7">
        <v>106.733</v>
      </c>
      <c r="M3819" s="7">
        <v>92.608000000000004</v>
      </c>
      <c r="N3819" s="7">
        <v>106.38800000000001</v>
      </c>
      <c r="O3819" s="7"/>
    </row>
    <row r="3820" spans="1:15" x14ac:dyDescent="0.2">
      <c r="A3820" s="2">
        <v>1</v>
      </c>
      <c r="B3820" s="6" t="s">
        <v>20</v>
      </c>
      <c r="C3820" s="6">
        <v>0</v>
      </c>
      <c r="D3820" s="5" t="s">
        <v>297</v>
      </c>
      <c r="E3820" s="5" t="str">
        <f t="shared" si="778"/>
        <v/>
      </c>
      <c r="F3820" s="5" t="str">
        <f t="shared" si="777"/>
        <v/>
      </c>
      <c r="G3820" s="7">
        <v>107.291</v>
      </c>
      <c r="H3820" s="7">
        <v>112.566</v>
      </c>
      <c r="I3820" s="7">
        <v>119.973</v>
      </c>
      <c r="J3820" s="7">
        <v>96.921000000000006</v>
      </c>
      <c r="K3820" s="7">
        <v>111.82</v>
      </c>
      <c r="L3820" s="7">
        <v>106.58</v>
      </c>
      <c r="M3820" s="7">
        <v>90.138999999999996</v>
      </c>
      <c r="N3820" s="7">
        <v>108.143</v>
      </c>
      <c r="O3820" s="7"/>
    </row>
    <row r="3821" spans="1:15" x14ac:dyDescent="0.2">
      <c r="A3821" s="2">
        <v>1</v>
      </c>
      <c r="B3821" s="6" t="s">
        <v>21</v>
      </c>
      <c r="C3821" s="6">
        <v>0</v>
      </c>
      <c r="D3821" s="5" t="s">
        <v>297</v>
      </c>
      <c r="E3821" s="5" t="str">
        <f t="shared" si="778"/>
        <v/>
      </c>
      <c r="F3821" s="5" t="str">
        <f t="shared" si="777"/>
        <v/>
      </c>
      <c r="G3821" s="7">
        <v>105.41800000000001</v>
      </c>
      <c r="H3821" s="7">
        <v>112.11199999999999</v>
      </c>
      <c r="I3821" s="7">
        <v>122.834</v>
      </c>
      <c r="J3821" s="7">
        <v>97.528000000000006</v>
      </c>
      <c r="K3821" s="7">
        <v>116.521</v>
      </c>
      <c r="L3821" s="7">
        <v>109.56399999999999</v>
      </c>
      <c r="M3821" s="7">
        <v>87.881</v>
      </c>
      <c r="N3821" s="7">
        <v>107.947</v>
      </c>
      <c r="O3821" s="7"/>
    </row>
    <row r="3822" spans="1:15" x14ac:dyDescent="0.2">
      <c r="A3822" s="2">
        <v>1</v>
      </c>
      <c r="B3822" s="6" t="s">
        <v>22</v>
      </c>
      <c r="C3822" s="6">
        <v>0</v>
      </c>
      <c r="D3822" s="5" t="s">
        <v>297</v>
      </c>
      <c r="E3822" s="5" t="str">
        <f t="shared" si="778"/>
        <v/>
      </c>
      <c r="F3822" s="5" t="str">
        <f t="shared" si="777"/>
        <v/>
      </c>
      <c r="G3822" s="7">
        <v>105.973</v>
      </c>
      <c r="H3822" s="7">
        <v>113.639</v>
      </c>
      <c r="I3822" s="7">
        <v>126.15900000000001</v>
      </c>
      <c r="J3822" s="7">
        <v>98.998000000000005</v>
      </c>
      <c r="K3822" s="7">
        <v>119.04900000000001</v>
      </c>
      <c r="L3822" s="7">
        <v>111.018</v>
      </c>
      <c r="M3822" s="7">
        <v>89.932000000000002</v>
      </c>
      <c r="N3822" s="7">
        <v>113.45699999999999</v>
      </c>
      <c r="O3822" s="7"/>
    </row>
    <row r="3823" spans="1:15" x14ac:dyDescent="0.2">
      <c r="A3823" s="2">
        <v>1</v>
      </c>
      <c r="B3823" s="6" t="s">
        <v>23</v>
      </c>
      <c r="C3823" s="6">
        <v>0</v>
      </c>
      <c r="D3823" s="5" t="s">
        <v>297</v>
      </c>
      <c r="E3823" s="5" t="str">
        <f t="shared" si="778"/>
        <v/>
      </c>
      <c r="F3823" s="5" t="str">
        <f t="shared" si="777"/>
        <v/>
      </c>
      <c r="G3823" s="7">
        <v>109.693</v>
      </c>
      <c r="H3823" s="7">
        <v>116.426</v>
      </c>
      <c r="I3823" s="7">
        <v>130.85599999999999</v>
      </c>
      <c r="J3823" s="7">
        <v>99.769000000000005</v>
      </c>
      <c r="K3823" s="7">
        <v>119.29300000000001</v>
      </c>
      <c r="L3823" s="7">
        <v>112.395</v>
      </c>
      <c r="M3823" s="7">
        <v>89.730999999999995</v>
      </c>
      <c r="N3823" s="7">
        <v>117.419</v>
      </c>
      <c r="O3823" s="7"/>
    </row>
    <row r="3824" spans="1:15" x14ac:dyDescent="0.2">
      <c r="A3824" s="2">
        <v>1</v>
      </c>
      <c r="B3824" s="6" t="s">
        <v>24</v>
      </c>
      <c r="C3824" s="6">
        <v>0</v>
      </c>
      <c r="D3824" s="5" t="s">
        <v>297</v>
      </c>
      <c r="E3824" s="5" t="str">
        <f t="shared" si="778"/>
        <v/>
      </c>
      <c r="F3824" s="5" t="str">
        <f t="shared" si="777"/>
        <v/>
      </c>
      <c r="G3824" s="7">
        <v>102.14700000000001</v>
      </c>
      <c r="H3824" s="7">
        <v>109.51300000000001</v>
      </c>
      <c r="I3824" s="7">
        <v>125.35</v>
      </c>
      <c r="J3824" s="7">
        <v>99.682000000000002</v>
      </c>
      <c r="K3824" s="7">
        <v>122.715</v>
      </c>
      <c r="L3824" s="7">
        <v>114.461</v>
      </c>
      <c r="M3824" s="7">
        <v>88.387</v>
      </c>
      <c r="N3824" s="7">
        <v>110.79300000000001</v>
      </c>
      <c r="O3824" s="7"/>
    </row>
    <row r="3825" spans="1:15" x14ac:dyDescent="0.2">
      <c r="A3825" s="2">
        <v>1</v>
      </c>
      <c r="B3825" s="6" t="s">
        <v>25</v>
      </c>
      <c r="C3825" s="6">
        <v>0</v>
      </c>
      <c r="D3825" s="5" t="s">
        <v>297</v>
      </c>
      <c r="E3825" s="5" t="str">
        <f t="shared" si="778"/>
        <v/>
      </c>
      <c r="F3825" s="5" t="str">
        <f t="shared" si="777"/>
        <v/>
      </c>
      <c r="G3825" s="7">
        <v>108.687</v>
      </c>
      <c r="H3825" s="7">
        <v>115.408</v>
      </c>
      <c r="I3825" s="7">
        <v>133.245</v>
      </c>
      <c r="J3825" s="7">
        <v>98.301000000000002</v>
      </c>
      <c r="K3825" s="7">
        <v>122.595</v>
      </c>
      <c r="L3825" s="7">
        <v>115.455</v>
      </c>
      <c r="M3825" s="7">
        <v>83.301000000000002</v>
      </c>
      <c r="N3825" s="7">
        <v>110.994</v>
      </c>
      <c r="O3825" s="7"/>
    </row>
    <row r="3826" spans="1:15" x14ac:dyDescent="0.2">
      <c r="A3826" s="2">
        <v>1</v>
      </c>
      <c r="B3826" s="6" t="s">
        <v>26</v>
      </c>
      <c r="C3826" s="6">
        <v>0</v>
      </c>
      <c r="D3826" s="5" t="s">
        <v>297</v>
      </c>
      <c r="E3826" s="5" t="str">
        <f t="shared" si="778"/>
        <v/>
      </c>
      <c r="F3826" s="5" t="str">
        <f t="shared" si="777"/>
        <v/>
      </c>
      <c r="G3826" s="7">
        <v>112.48099999999999</v>
      </c>
      <c r="H3826" s="7">
        <v>117.624</v>
      </c>
      <c r="I3826" s="7">
        <v>133.28299999999999</v>
      </c>
      <c r="J3826" s="7">
        <v>97.14</v>
      </c>
      <c r="K3826" s="7">
        <v>118.49299999999999</v>
      </c>
      <c r="L3826" s="7">
        <v>113.313</v>
      </c>
      <c r="M3826" s="7">
        <v>84.924000000000007</v>
      </c>
      <c r="N3826" s="7">
        <v>113.18899999999999</v>
      </c>
      <c r="O3826" s="7"/>
    </row>
    <row r="3827" spans="1:15" x14ac:dyDescent="0.2">
      <c r="A3827" s="2">
        <v>1</v>
      </c>
      <c r="B3827" s="6" t="s">
        <v>27</v>
      </c>
      <c r="C3827" s="6">
        <v>0</v>
      </c>
      <c r="D3827" s="5" t="s">
        <v>297</v>
      </c>
      <c r="E3827" s="5" t="str">
        <f t="shared" si="778"/>
        <v/>
      </c>
      <c r="F3827" s="5" t="str">
        <f t="shared" si="777"/>
        <v/>
      </c>
      <c r="G3827" s="7">
        <v>102.935</v>
      </c>
      <c r="H3827" s="7">
        <v>106.867</v>
      </c>
      <c r="I3827" s="7">
        <v>122.565</v>
      </c>
      <c r="J3827" s="7">
        <v>97.64</v>
      </c>
      <c r="K3827" s="7">
        <v>119.07</v>
      </c>
      <c r="L3827" s="7">
        <v>114.69</v>
      </c>
      <c r="M3827" s="7">
        <v>86.918999999999997</v>
      </c>
      <c r="N3827" s="7">
        <v>106.533</v>
      </c>
      <c r="O3827" s="7"/>
    </row>
    <row r="3828" spans="1:15" x14ac:dyDescent="0.2">
      <c r="A3828" s="2">
        <v>1</v>
      </c>
      <c r="B3828" s="6" t="s">
        <v>28</v>
      </c>
      <c r="C3828" s="6">
        <v>0</v>
      </c>
      <c r="D3828" s="5" t="s">
        <v>297</v>
      </c>
      <c r="E3828" s="5" t="str">
        <f t="shared" si="778"/>
        <v/>
      </c>
      <c r="F3828" s="5" t="str">
        <f t="shared" si="777"/>
        <v/>
      </c>
      <c r="G3828" s="7">
        <v>97.094999999999999</v>
      </c>
      <c r="H3828" s="7">
        <v>98.153999999999996</v>
      </c>
      <c r="I3828" s="7">
        <v>107.31699999999999</v>
      </c>
      <c r="J3828" s="7">
        <v>98.63</v>
      </c>
      <c r="K3828" s="7">
        <v>110.52800000000001</v>
      </c>
      <c r="L3828" s="7">
        <v>109.334</v>
      </c>
      <c r="M3828" s="7">
        <v>97.32</v>
      </c>
      <c r="N3828" s="7">
        <v>104.44</v>
      </c>
      <c r="O3828" s="7"/>
    </row>
    <row r="3829" spans="1:15" x14ac:dyDescent="0.2">
      <c r="A3829" s="2">
        <v>1</v>
      </c>
      <c r="B3829" s="6" t="s">
        <v>29</v>
      </c>
      <c r="C3829" s="6">
        <v>0</v>
      </c>
      <c r="D3829" s="5" t="s">
        <v>297</v>
      </c>
      <c r="E3829" s="5" t="str">
        <f t="shared" si="778"/>
        <v/>
      </c>
      <c r="F3829" s="5" t="str">
        <f t="shared" si="777"/>
        <v/>
      </c>
      <c r="G3829" s="7">
        <v>100</v>
      </c>
      <c r="H3829" s="7">
        <v>100</v>
      </c>
      <c r="I3829" s="7">
        <v>100</v>
      </c>
      <c r="J3829" s="7">
        <v>100</v>
      </c>
      <c r="K3829" s="7">
        <v>100</v>
      </c>
      <c r="L3829" s="7">
        <v>100</v>
      </c>
      <c r="M3829" s="7">
        <v>100</v>
      </c>
      <c r="N3829" s="7">
        <v>100</v>
      </c>
      <c r="O3829" s="7"/>
    </row>
    <row r="3830" spans="1:15" x14ac:dyDescent="0.2">
      <c r="A3830" s="2">
        <v>1</v>
      </c>
      <c r="B3830" s="6" t="s">
        <v>30</v>
      </c>
      <c r="C3830" s="6">
        <v>0</v>
      </c>
      <c r="D3830" s="5" t="s">
        <v>297</v>
      </c>
      <c r="E3830" s="5" t="str">
        <f t="shared" si="778"/>
        <v/>
      </c>
      <c r="F3830" s="5" t="str">
        <f t="shared" si="777"/>
        <v/>
      </c>
      <c r="G3830" s="7">
        <v>107.51600000000001</v>
      </c>
      <c r="H3830" s="7">
        <v>106.23099999999999</v>
      </c>
      <c r="I3830" s="7">
        <v>96.641000000000005</v>
      </c>
      <c r="J3830" s="7">
        <v>100.57899999999999</v>
      </c>
      <c r="K3830" s="7">
        <v>89.885000000000005</v>
      </c>
      <c r="L3830" s="7">
        <v>90.971999999999994</v>
      </c>
      <c r="M3830" s="7">
        <v>100.617</v>
      </c>
      <c r="N3830" s="7">
        <v>97.236999999999995</v>
      </c>
      <c r="O3830" s="7"/>
    </row>
    <row r="3831" spans="1:15" x14ac:dyDescent="0.2">
      <c r="A3831" s="2">
        <v>1</v>
      </c>
      <c r="B3831" s="6" t="s">
        <v>31</v>
      </c>
      <c r="C3831" s="6">
        <v>0</v>
      </c>
      <c r="D3831" s="5" t="s">
        <v>297</v>
      </c>
      <c r="E3831" s="5" t="str">
        <f t="shared" si="778"/>
        <v/>
      </c>
      <c r="F3831" s="5" t="str">
        <f t="shared" si="777"/>
        <v/>
      </c>
      <c r="G3831" s="7">
        <v>109.645</v>
      </c>
      <c r="H3831" s="7">
        <v>111.71899999999999</v>
      </c>
      <c r="I3831" s="7">
        <v>98.555000000000007</v>
      </c>
      <c r="J3831" s="7">
        <v>102.273</v>
      </c>
      <c r="K3831" s="7">
        <v>89.885999999999996</v>
      </c>
      <c r="L3831" s="7">
        <v>88.216999999999999</v>
      </c>
      <c r="M3831" s="7">
        <v>96.222999999999999</v>
      </c>
      <c r="N3831" s="7">
        <v>94.831999999999994</v>
      </c>
      <c r="O3831" s="7"/>
    </row>
    <row r="3832" spans="1:15" x14ac:dyDescent="0.2">
      <c r="A3832" s="2">
        <v>1</v>
      </c>
      <c r="B3832" s="6" t="s">
        <v>32</v>
      </c>
      <c r="C3832" s="6">
        <v>0</v>
      </c>
      <c r="D3832" s="5" t="s">
        <v>297</v>
      </c>
      <c r="E3832" s="5" t="str">
        <f t="shared" si="778"/>
        <v/>
      </c>
      <c r="F3832" s="5" t="str">
        <f t="shared" si="777"/>
        <v/>
      </c>
      <c r="G3832" s="7">
        <v>118.425</v>
      </c>
      <c r="H3832" s="7">
        <v>117.45699999999999</v>
      </c>
      <c r="I3832" s="7">
        <v>100.38200000000001</v>
      </c>
      <c r="J3832" s="7">
        <v>105.27200000000001</v>
      </c>
      <c r="K3832" s="7">
        <v>84.763999999999996</v>
      </c>
      <c r="L3832" s="7">
        <v>85.462999999999994</v>
      </c>
      <c r="M3832" s="7">
        <v>99.709000000000003</v>
      </c>
      <c r="N3832" s="7">
        <v>100.09</v>
      </c>
      <c r="O3832" s="7"/>
    </row>
    <row r="3833" spans="1:15" x14ac:dyDescent="0.2">
      <c r="A3833" s="2">
        <v>1</v>
      </c>
      <c r="B3833" s="6" t="s">
        <v>33</v>
      </c>
      <c r="C3833" s="6">
        <v>0</v>
      </c>
      <c r="D3833" s="5" t="s">
        <v>297</v>
      </c>
      <c r="E3833" s="5" t="str">
        <f t="shared" si="778"/>
        <v/>
      </c>
      <c r="F3833" s="5" t="str">
        <f t="shared" si="777"/>
        <v/>
      </c>
      <c r="G3833" s="7">
        <v>127.44499999999999</v>
      </c>
      <c r="H3833" s="7">
        <v>128.072</v>
      </c>
      <c r="I3833" s="7">
        <v>107.494</v>
      </c>
      <c r="J3833" s="7">
        <v>107.29900000000001</v>
      </c>
      <c r="K3833" s="7">
        <v>84.344999999999999</v>
      </c>
      <c r="L3833" s="7">
        <v>83.933000000000007</v>
      </c>
      <c r="M3833" s="7">
        <v>95.863</v>
      </c>
      <c r="N3833" s="7">
        <v>103.048</v>
      </c>
      <c r="O3833" s="7"/>
    </row>
    <row r="3834" spans="1:15" x14ac:dyDescent="0.2">
      <c r="A3834" s="2">
        <v>1</v>
      </c>
      <c r="B3834" s="6" t="s">
        <v>34</v>
      </c>
      <c r="C3834" s="6">
        <v>0</v>
      </c>
      <c r="D3834" s="5" t="s">
        <v>297</v>
      </c>
      <c r="E3834" s="5" t="str">
        <f t="shared" si="778"/>
        <v/>
      </c>
      <c r="F3834" s="5" t="str">
        <f t="shared" si="777"/>
        <v/>
      </c>
      <c r="G3834" s="7">
        <v>115.95699999999999</v>
      </c>
      <c r="H3834" s="7">
        <v>120.66800000000001</v>
      </c>
      <c r="I3834" s="7">
        <v>101.649</v>
      </c>
      <c r="J3834" s="7">
        <v>109.90600000000001</v>
      </c>
      <c r="K3834" s="7">
        <v>87.661000000000001</v>
      </c>
      <c r="L3834" s="7">
        <v>84.239000000000004</v>
      </c>
      <c r="M3834" s="7">
        <v>102.31399999999999</v>
      </c>
      <c r="N3834" s="7">
        <v>104.002</v>
      </c>
      <c r="O3834" s="7"/>
    </row>
    <row r="3835" spans="1:15" x14ac:dyDescent="0.2">
      <c r="A3835" s="2">
        <v>1</v>
      </c>
      <c r="B3835" s="6" t="s">
        <v>35</v>
      </c>
      <c r="C3835" s="6">
        <v>0</v>
      </c>
      <c r="D3835" s="5" t="s">
        <v>297</v>
      </c>
      <c r="E3835" s="5" t="str">
        <f t="shared" si="778"/>
        <v/>
      </c>
      <c r="F3835" s="5" t="str">
        <f t="shared" si="777"/>
        <v/>
      </c>
      <c r="G3835" s="7">
        <v>121.41800000000001</v>
      </c>
      <c r="H3835" s="7">
        <v>124.328</v>
      </c>
      <c r="I3835" s="7">
        <v>99.786000000000001</v>
      </c>
      <c r="J3835" s="7">
        <v>113.458</v>
      </c>
      <c r="K3835" s="7">
        <v>82.183999999999997</v>
      </c>
      <c r="L3835" s="7">
        <v>80.260000000000005</v>
      </c>
      <c r="M3835" s="7">
        <v>104.64</v>
      </c>
      <c r="N3835" s="7">
        <v>104.416</v>
      </c>
      <c r="O3835" s="7"/>
    </row>
    <row r="3836" spans="1:15" x14ac:dyDescent="0.2">
      <c r="A3836" s="2">
        <v>1</v>
      </c>
      <c r="B3836" s="6" t="s">
        <v>36</v>
      </c>
      <c r="C3836" s="6">
        <v>0</v>
      </c>
      <c r="D3836" s="5" t="s">
        <v>297</v>
      </c>
      <c r="E3836" s="5" t="str">
        <f t="shared" si="778"/>
        <v/>
      </c>
      <c r="F3836" s="5" t="str">
        <f t="shared" si="777"/>
        <v/>
      </c>
      <c r="G3836" s="7">
        <v>118.651</v>
      </c>
      <c r="H3836" s="7">
        <v>117.621</v>
      </c>
      <c r="I3836" s="7">
        <v>87.203000000000003</v>
      </c>
      <c r="J3836" s="7">
        <v>115.90600000000001</v>
      </c>
      <c r="K3836" s="7">
        <v>73.495999999999995</v>
      </c>
      <c r="L3836" s="7">
        <v>74.138999999999996</v>
      </c>
      <c r="M3836" s="7">
        <v>115.599</v>
      </c>
      <c r="N3836" s="7">
        <v>100.806</v>
      </c>
      <c r="O3836" s="7"/>
    </row>
    <row r="3837" spans="1:15" x14ac:dyDescent="0.2">
      <c r="A3837" s="2">
        <v>1</v>
      </c>
      <c r="B3837" s="6" t="s">
        <v>37</v>
      </c>
      <c r="C3837" s="6">
        <v>0</v>
      </c>
      <c r="D3837" s="5" t="s">
        <v>297</v>
      </c>
      <c r="E3837" s="5" t="str">
        <f t="shared" si="778"/>
        <v/>
      </c>
      <c r="F3837" s="5" t="str">
        <f t="shared" si="777"/>
        <v/>
      </c>
      <c r="G3837" s="7">
        <v>125.48699999999999</v>
      </c>
      <c r="H3837" s="7">
        <v>128.18600000000001</v>
      </c>
      <c r="I3837" s="7">
        <v>90.034999999999997</v>
      </c>
      <c r="J3837" s="7">
        <v>116.21599999999999</v>
      </c>
      <c r="K3837" s="7">
        <v>71.748000000000005</v>
      </c>
      <c r="L3837" s="7">
        <v>70.236999999999995</v>
      </c>
      <c r="M3837" s="7">
        <v>115.69499999999999</v>
      </c>
      <c r="N3837" s="7">
        <v>104.16500000000001</v>
      </c>
      <c r="O3837" s="7"/>
    </row>
    <row r="3838" spans="1:15" x14ac:dyDescent="0.2">
      <c r="A3838" s="2">
        <v>1</v>
      </c>
      <c r="B3838" s="6" t="s">
        <v>63</v>
      </c>
      <c r="C3838" s="6">
        <v>0</v>
      </c>
      <c r="D3838" s="5" t="s">
        <v>297</v>
      </c>
      <c r="E3838" s="5" t="str">
        <f t="shared" si="778"/>
        <v/>
      </c>
      <c r="F3838" s="5" t="str">
        <f t="shared" si="777"/>
        <v/>
      </c>
      <c r="G3838" s="7">
        <v>129.56899999999999</v>
      </c>
      <c r="H3838" s="7">
        <v>131.779</v>
      </c>
      <c r="I3838" s="7">
        <v>93.869</v>
      </c>
      <c r="J3838" s="7">
        <v>117.70699999999999</v>
      </c>
      <c r="K3838" s="7">
        <v>72.447000000000003</v>
      </c>
      <c r="L3838" s="7">
        <v>71.231999999999999</v>
      </c>
      <c r="M3838" s="7">
        <v>114.367</v>
      </c>
      <c r="N3838" s="7">
        <v>107.355</v>
      </c>
      <c r="O3838" s="7"/>
    </row>
    <row r="3839" spans="1:15" x14ac:dyDescent="0.2">
      <c r="A3839" s="2">
        <v>0</v>
      </c>
      <c r="B3839" s="5" t="s">
        <v>296</v>
      </c>
      <c r="C3839" s="6" t="s">
        <v>0</v>
      </c>
      <c r="E3839" s="5" t="str">
        <f t="shared" si="778"/>
        <v/>
      </c>
      <c r="F3839" s="5" t="str">
        <f t="shared" si="777"/>
        <v/>
      </c>
    </row>
    <row r="3840" spans="1:15" x14ac:dyDescent="0.2">
      <c r="A3840" s="2">
        <v>1</v>
      </c>
      <c r="B3840" s="6" t="s">
        <v>13</v>
      </c>
      <c r="C3840" s="6">
        <v>0</v>
      </c>
      <c r="D3840" s="5" t="s">
        <v>298</v>
      </c>
      <c r="E3840" s="5" t="str">
        <f t="shared" si="778"/>
        <v/>
      </c>
      <c r="F3840" s="5" t="str">
        <f t="shared" si="777"/>
        <v/>
      </c>
      <c r="G3840" s="7">
        <v>88.914000000000001</v>
      </c>
      <c r="H3840" s="7">
        <v>92.977999999999994</v>
      </c>
      <c r="I3840" s="7">
        <v>104.78700000000001</v>
      </c>
      <c r="J3840" s="7">
        <v>87.269000000000005</v>
      </c>
      <c r="K3840" s="7">
        <v>117.852</v>
      </c>
      <c r="L3840" s="7">
        <v>112.70099999999999</v>
      </c>
      <c r="M3840" s="7">
        <v>88.593000000000004</v>
      </c>
      <c r="N3840" s="7">
        <v>92.834000000000003</v>
      </c>
      <c r="O3840" s="7"/>
    </row>
    <row r="3841" spans="1:15" x14ac:dyDescent="0.2">
      <c r="A3841" s="2">
        <v>1</v>
      </c>
      <c r="B3841" s="6" t="s">
        <v>15</v>
      </c>
      <c r="C3841" s="6">
        <v>0</v>
      </c>
      <c r="D3841" s="5" t="s">
        <v>298</v>
      </c>
      <c r="E3841" s="5" t="str">
        <f t="shared" si="778"/>
        <v/>
      </c>
      <c r="F3841" s="5" t="str">
        <f t="shared" si="777"/>
        <v/>
      </c>
      <c r="G3841" s="7">
        <v>91.522000000000006</v>
      </c>
      <c r="H3841" s="7">
        <v>96.19</v>
      </c>
      <c r="I3841" s="7">
        <v>112.01300000000001</v>
      </c>
      <c r="J3841" s="7">
        <v>88.388000000000005</v>
      </c>
      <c r="K3841" s="7">
        <v>122.39</v>
      </c>
      <c r="L3841" s="7">
        <v>116.45</v>
      </c>
      <c r="M3841" s="7">
        <v>87.902000000000001</v>
      </c>
      <c r="N3841" s="7">
        <v>98.462000000000003</v>
      </c>
      <c r="O3841" s="7"/>
    </row>
    <row r="3842" spans="1:15" x14ac:dyDescent="0.2">
      <c r="A3842" s="2">
        <v>1</v>
      </c>
      <c r="B3842" s="6" t="s">
        <v>16</v>
      </c>
      <c r="C3842" s="6">
        <v>0</v>
      </c>
      <c r="D3842" s="5" t="s">
        <v>298</v>
      </c>
      <c r="E3842" s="5" t="str">
        <f t="shared" si="778"/>
        <v/>
      </c>
      <c r="F3842" s="5" t="str">
        <f t="shared" si="777"/>
        <v/>
      </c>
      <c r="G3842" s="7">
        <v>99.745999999999995</v>
      </c>
      <c r="H3842" s="7">
        <v>103.672</v>
      </c>
      <c r="I3842" s="7">
        <v>121.51900000000001</v>
      </c>
      <c r="J3842" s="7">
        <v>90.525999999999996</v>
      </c>
      <c r="K3842" s="7">
        <v>121.828</v>
      </c>
      <c r="L3842" s="7">
        <v>117.215</v>
      </c>
      <c r="M3842" s="7">
        <v>88.313999999999993</v>
      </c>
      <c r="N3842" s="7">
        <v>107.318</v>
      </c>
      <c r="O3842" s="7"/>
    </row>
    <row r="3843" spans="1:15" x14ac:dyDescent="0.2">
      <c r="A3843" s="2">
        <v>1</v>
      </c>
      <c r="B3843" s="6" t="s">
        <v>17</v>
      </c>
      <c r="C3843" s="6">
        <v>0</v>
      </c>
      <c r="D3843" s="5" t="s">
        <v>298</v>
      </c>
      <c r="E3843" s="5" t="str">
        <f t="shared" si="778"/>
        <v/>
      </c>
      <c r="F3843" s="5" t="str">
        <f t="shared" si="777"/>
        <v/>
      </c>
      <c r="G3843" s="7">
        <v>97.787999999999997</v>
      </c>
      <c r="H3843" s="7">
        <v>100.87</v>
      </c>
      <c r="I3843" s="7">
        <v>114.22199999999999</v>
      </c>
      <c r="J3843" s="7">
        <v>92.926000000000002</v>
      </c>
      <c r="K3843" s="7">
        <v>116.806</v>
      </c>
      <c r="L3843" s="7">
        <v>113.236</v>
      </c>
      <c r="M3843" s="7">
        <v>95.122</v>
      </c>
      <c r="N3843" s="7">
        <v>108.65</v>
      </c>
      <c r="O3843" s="7"/>
    </row>
    <row r="3844" spans="1:15" x14ac:dyDescent="0.2">
      <c r="A3844" s="2">
        <v>1</v>
      </c>
      <c r="B3844" s="6" t="s">
        <v>18</v>
      </c>
      <c r="C3844" s="6">
        <v>0</v>
      </c>
      <c r="D3844" s="5" t="s">
        <v>298</v>
      </c>
      <c r="E3844" s="5" t="str">
        <f t="shared" si="778"/>
        <v/>
      </c>
      <c r="F3844" s="5" t="str">
        <f t="shared" si="777"/>
        <v/>
      </c>
      <c r="G3844" s="7">
        <v>95.146000000000001</v>
      </c>
      <c r="H3844" s="7">
        <v>99.584000000000003</v>
      </c>
      <c r="I3844" s="7">
        <v>109.642</v>
      </c>
      <c r="J3844" s="7">
        <v>94.424999999999997</v>
      </c>
      <c r="K3844" s="7">
        <v>115.236</v>
      </c>
      <c r="L3844" s="7">
        <v>110.099</v>
      </c>
      <c r="M3844" s="7">
        <v>96.799000000000007</v>
      </c>
      <c r="N3844" s="7">
        <v>106.13200000000001</v>
      </c>
      <c r="O3844" s="7"/>
    </row>
    <row r="3845" spans="1:15" x14ac:dyDescent="0.2">
      <c r="A3845" s="2">
        <v>1</v>
      </c>
      <c r="B3845" s="6" t="s">
        <v>19</v>
      </c>
      <c r="C3845" s="6">
        <v>0</v>
      </c>
      <c r="D3845" s="5" t="s">
        <v>298</v>
      </c>
      <c r="E3845" s="5" t="str">
        <f t="shared" si="778"/>
        <v/>
      </c>
      <c r="F3845" s="5" t="str">
        <f t="shared" si="777"/>
        <v/>
      </c>
      <c r="G3845" s="7">
        <v>102.52500000000001</v>
      </c>
      <c r="H3845" s="7">
        <v>107.634</v>
      </c>
      <c r="I3845" s="7">
        <v>114.881</v>
      </c>
      <c r="J3845" s="7">
        <v>95.906000000000006</v>
      </c>
      <c r="K3845" s="7">
        <v>112.051</v>
      </c>
      <c r="L3845" s="7">
        <v>106.733</v>
      </c>
      <c r="M3845" s="7">
        <v>92.608000000000004</v>
      </c>
      <c r="N3845" s="7">
        <v>106.38800000000001</v>
      </c>
      <c r="O3845" s="7"/>
    </row>
    <row r="3846" spans="1:15" x14ac:dyDescent="0.2">
      <c r="A3846" s="2">
        <v>1</v>
      </c>
      <c r="B3846" s="6" t="s">
        <v>20</v>
      </c>
      <c r="C3846" s="6">
        <v>0</v>
      </c>
      <c r="D3846" s="5" t="s">
        <v>298</v>
      </c>
      <c r="E3846" s="5" t="str">
        <f t="shared" si="778"/>
        <v/>
      </c>
      <c r="F3846" s="5" t="str">
        <f t="shared" si="777"/>
        <v/>
      </c>
      <c r="G3846" s="7">
        <v>107.291</v>
      </c>
      <c r="H3846" s="7">
        <v>112.566</v>
      </c>
      <c r="I3846" s="7">
        <v>119.973</v>
      </c>
      <c r="J3846" s="7">
        <v>96.921000000000006</v>
      </c>
      <c r="K3846" s="7">
        <v>111.82</v>
      </c>
      <c r="L3846" s="7">
        <v>106.58</v>
      </c>
      <c r="M3846" s="7">
        <v>90.138999999999996</v>
      </c>
      <c r="N3846" s="7">
        <v>108.143</v>
      </c>
      <c r="O3846" s="7"/>
    </row>
    <row r="3847" spans="1:15" x14ac:dyDescent="0.2">
      <c r="A3847" s="2">
        <v>1</v>
      </c>
      <c r="B3847" s="6" t="s">
        <v>21</v>
      </c>
      <c r="C3847" s="6">
        <v>0</v>
      </c>
      <c r="D3847" s="5" t="s">
        <v>298</v>
      </c>
      <c r="E3847" s="5" t="str">
        <f t="shared" si="778"/>
        <v/>
      </c>
      <c r="F3847" s="5" t="str">
        <f t="shared" si="777"/>
        <v/>
      </c>
      <c r="G3847" s="7">
        <v>105.41800000000001</v>
      </c>
      <c r="H3847" s="7">
        <v>112.11199999999999</v>
      </c>
      <c r="I3847" s="7">
        <v>122.834</v>
      </c>
      <c r="J3847" s="7">
        <v>97.528000000000006</v>
      </c>
      <c r="K3847" s="7">
        <v>116.521</v>
      </c>
      <c r="L3847" s="7">
        <v>109.56399999999999</v>
      </c>
      <c r="M3847" s="7">
        <v>87.881</v>
      </c>
      <c r="N3847" s="7">
        <v>107.947</v>
      </c>
      <c r="O3847" s="7"/>
    </row>
    <row r="3848" spans="1:15" x14ac:dyDescent="0.2">
      <c r="A3848" s="2">
        <v>1</v>
      </c>
      <c r="B3848" s="6" t="s">
        <v>22</v>
      </c>
      <c r="C3848" s="6">
        <v>0</v>
      </c>
      <c r="D3848" s="5" t="s">
        <v>298</v>
      </c>
      <c r="E3848" s="5" t="str">
        <f t="shared" si="778"/>
        <v/>
      </c>
      <c r="F3848" s="5" t="str">
        <f t="shared" ref="F3848:F3911" si="779">IF(LEN(E3848)=0,"",E3848&amp;B3848)</f>
        <v/>
      </c>
      <c r="G3848" s="7">
        <v>105.973</v>
      </c>
      <c r="H3848" s="7">
        <v>113.639</v>
      </c>
      <c r="I3848" s="7">
        <v>126.15900000000001</v>
      </c>
      <c r="J3848" s="7">
        <v>98.998000000000005</v>
      </c>
      <c r="K3848" s="7">
        <v>119.04900000000001</v>
      </c>
      <c r="L3848" s="7">
        <v>111.018</v>
      </c>
      <c r="M3848" s="7">
        <v>89.932000000000002</v>
      </c>
      <c r="N3848" s="7">
        <v>113.45699999999999</v>
      </c>
      <c r="O3848" s="7"/>
    </row>
    <row r="3849" spans="1:15" x14ac:dyDescent="0.2">
      <c r="A3849" s="2">
        <v>1</v>
      </c>
      <c r="B3849" s="6" t="s">
        <v>23</v>
      </c>
      <c r="C3849" s="6">
        <v>0</v>
      </c>
      <c r="D3849" s="5" t="s">
        <v>298</v>
      </c>
      <c r="E3849" s="5" t="str">
        <f t="shared" ref="E3849:E3912" si="780">IF(C3849=0,IF(LEN(D3849)&lt;&gt;3,"",D3849),IF(LEN(D3849)&lt;&gt;4,"",LEFT(D3849,3)))</f>
        <v/>
      </c>
      <c r="F3849" s="5" t="str">
        <f t="shared" si="779"/>
        <v/>
      </c>
      <c r="G3849" s="7">
        <v>109.693</v>
      </c>
      <c r="H3849" s="7">
        <v>116.426</v>
      </c>
      <c r="I3849" s="7">
        <v>130.85599999999999</v>
      </c>
      <c r="J3849" s="7">
        <v>99.769000000000005</v>
      </c>
      <c r="K3849" s="7">
        <v>119.29300000000001</v>
      </c>
      <c r="L3849" s="7">
        <v>112.395</v>
      </c>
      <c r="M3849" s="7">
        <v>89.730999999999995</v>
      </c>
      <c r="N3849" s="7">
        <v>117.419</v>
      </c>
      <c r="O3849" s="7"/>
    </row>
    <row r="3850" spans="1:15" x14ac:dyDescent="0.2">
      <c r="A3850" s="2">
        <v>1</v>
      </c>
      <c r="B3850" s="6" t="s">
        <v>24</v>
      </c>
      <c r="C3850" s="6">
        <v>0</v>
      </c>
      <c r="D3850" s="5" t="s">
        <v>298</v>
      </c>
      <c r="E3850" s="5" t="str">
        <f t="shared" si="780"/>
        <v/>
      </c>
      <c r="F3850" s="5" t="str">
        <f t="shared" si="779"/>
        <v/>
      </c>
      <c r="G3850" s="7">
        <v>102.14700000000001</v>
      </c>
      <c r="H3850" s="7">
        <v>109.51300000000001</v>
      </c>
      <c r="I3850" s="7">
        <v>125.35</v>
      </c>
      <c r="J3850" s="7">
        <v>99.682000000000002</v>
      </c>
      <c r="K3850" s="7">
        <v>122.715</v>
      </c>
      <c r="L3850" s="7">
        <v>114.461</v>
      </c>
      <c r="M3850" s="7">
        <v>88.387</v>
      </c>
      <c r="N3850" s="7">
        <v>110.79300000000001</v>
      </c>
      <c r="O3850" s="7"/>
    </row>
    <row r="3851" spans="1:15" x14ac:dyDescent="0.2">
      <c r="A3851" s="2">
        <v>1</v>
      </c>
      <c r="B3851" s="6" t="s">
        <v>25</v>
      </c>
      <c r="C3851" s="6">
        <v>0</v>
      </c>
      <c r="D3851" s="5" t="s">
        <v>298</v>
      </c>
      <c r="E3851" s="5" t="str">
        <f t="shared" si="780"/>
        <v/>
      </c>
      <c r="F3851" s="5" t="str">
        <f t="shared" si="779"/>
        <v/>
      </c>
      <c r="G3851" s="7">
        <v>108.687</v>
      </c>
      <c r="H3851" s="7">
        <v>115.408</v>
      </c>
      <c r="I3851" s="7">
        <v>133.245</v>
      </c>
      <c r="J3851" s="7">
        <v>98.301000000000002</v>
      </c>
      <c r="K3851" s="7">
        <v>122.595</v>
      </c>
      <c r="L3851" s="7">
        <v>115.455</v>
      </c>
      <c r="M3851" s="7">
        <v>83.301000000000002</v>
      </c>
      <c r="N3851" s="7">
        <v>110.994</v>
      </c>
      <c r="O3851" s="7"/>
    </row>
    <row r="3852" spans="1:15" x14ac:dyDescent="0.2">
      <c r="A3852" s="2">
        <v>1</v>
      </c>
      <c r="B3852" s="6" t="s">
        <v>26</v>
      </c>
      <c r="C3852" s="6">
        <v>0</v>
      </c>
      <c r="D3852" s="5" t="s">
        <v>298</v>
      </c>
      <c r="E3852" s="5" t="str">
        <f t="shared" si="780"/>
        <v/>
      </c>
      <c r="F3852" s="5" t="str">
        <f t="shared" si="779"/>
        <v/>
      </c>
      <c r="G3852" s="7">
        <v>112.48099999999999</v>
      </c>
      <c r="H3852" s="7">
        <v>117.624</v>
      </c>
      <c r="I3852" s="7">
        <v>133.28299999999999</v>
      </c>
      <c r="J3852" s="7">
        <v>97.14</v>
      </c>
      <c r="K3852" s="7">
        <v>118.49299999999999</v>
      </c>
      <c r="L3852" s="7">
        <v>113.313</v>
      </c>
      <c r="M3852" s="7">
        <v>84.924000000000007</v>
      </c>
      <c r="N3852" s="7">
        <v>113.18899999999999</v>
      </c>
      <c r="O3852" s="7"/>
    </row>
    <row r="3853" spans="1:15" x14ac:dyDescent="0.2">
      <c r="A3853" s="2">
        <v>1</v>
      </c>
      <c r="B3853" s="6" t="s">
        <v>27</v>
      </c>
      <c r="C3853" s="6">
        <v>0</v>
      </c>
      <c r="D3853" s="5" t="s">
        <v>298</v>
      </c>
      <c r="E3853" s="5" t="str">
        <f t="shared" si="780"/>
        <v/>
      </c>
      <c r="F3853" s="5" t="str">
        <f t="shared" si="779"/>
        <v/>
      </c>
      <c r="G3853" s="7">
        <v>102.935</v>
      </c>
      <c r="H3853" s="7">
        <v>106.867</v>
      </c>
      <c r="I3853" s="7">
        <v>122.565</v>
      </c>
      <c r="J3853" s="7">
        <v>97.64</v>
      </c>
      <c r="K3853" s="7">
        <v>119.07</v>
      </c>
      <c r="L3853" s="7">
        <v>114.69</v>
      </c>
      <c r="M3853" s="7">
        <v>86.918999999999997</v>
      </c>
      <c r="N3853" s="7">
        <v>106.533</v>
      </c>
      <c r="O3853" s="7"/>
    </row>
    <row r="3854" spans="1:15" x14ac:dyDescent="0.2">
      <c r="A3854" s="2">
        <v>1</v>
      </c>
      <c r="B3854" s="6" t="s">
        <v>28</v>
      </c>
      <c r="C3854" s="6">
        <v>0</v>
      </c>
      <c r="D3854" s="5" t="s">
        <v>298</v>
      </c>
      <c r="E3854" s="5" t="str">
        <f t="shared" si="780"/>
        <v/>
      </c>
      <c r="F3854" s="5" t="str">
        <f t="shared" si="779"/>
        <v/>
      </c>
      <c r="G3854" s="7">
        <v>97.094999999999999</v>
      </c>
      <c r="H3854" s="7">
        <v>98.153999999999996</v>
      </c>
      <c r="I3854" s="7">
        <v>107.31699999999999</v>
      </c>
      <c r="J3854" s="7">
        <v>98.63</v>
      </c>
      <c r="K3854" s="7">
        <v>110.52800000000001</v>
      </c>
      <c r="L3854" s="7">
        <v>109.334</v>
      </c>
      <c r="M3854" s="7">
        <v>97.32</v>
      </c>
      <c r="N3854" s="7">
        <v>104.44</v>
      </c>
      <c r="O3854" s="7"/>
    </row>
    <row r="3855" spans="1:15" x14ac:dyDescent="0.2">
      <c r="A3855" s="2">
        <v>1</v>
      </c>
      <c r="B3855" s="6" t="s">
        <v>29</v>
      </c>
      <c r="C3855" s="6">
        <v>0</v>
      </c>
      <c r="D3855" s="5" t="s">
        <v>298</v>
      </c>
      <c r="E3855" s="5" t="str">
        <f t="shared" si="780"/>
        <v/>
      </c>
      <c r="F3855" s="5" t="str">
        <f t="shared" si="779"/>
        <v/>
      </c>
      <c r="G3855" s="7">
        <v>100</v>
      </c>
      <c r="H3855" s="7">
        <v>100</v>
      </c>
      <c r="I3855" s="7">
        <v>100</v>
      </c>
      <c r="J3855" s="7">
        <v>100</v>
      </c>
      <c r="K3855" s="7">
        <v>100</v>
      </c>
      <c r="L3855" s="7">
        <v>100</v>
      </c>
      <c r="M3855" s="7">
        <v>100</v>
      </c>
      <c r="N3855" s="7">
        <v>100</v>
      </c>
      <c r="O3855" s="7"/>
    </row>
    <row r="3856" spans="1:15" x14ac:dyDescent="0.2">
      <c r="A3856" s="2">
        <v>1</v>
      </c>
      <c r="B3856" s="6" t="s">
        <v>30</v>
      </c>
      <c r="C3856" s="6">
        <v>0</v>
      </c>
      <c r="D3856" s="5" t="s">
        <v>298</v>
      </c>
      <c r="E3856" s="5" t="str">
        <f t="shared" si="780"/>
        <v/>
      </c>
      <c r="F3856" s="5" t="str">
        <f t="shared" si="779"/>
        <v/>
      </c>
      <c r="G3856" s="7">
        <v>107.51600000000001</v>
      </c>
      <c r="H3856" s="7">
        <v>106.23099999999999</v>
      </c>
      <c r="I3856" s="7">
        <v>96.641000000000005</v>
      </c>
      <c r="J3856" s="7">
        <v>100.57899999999999</v>
      </c>
      <c r="K3856" s="7">
        <v>89.885000000000005</v>
      </c>
      <c r="L3856" s="7">
        <v>90.971999999999994</v>
      </c>
      <c r="M3856" s="7">
        <v>100.617</v>
      </c>
      <c r="N3856" s="7">
        <v>97.236999999999995</v>
      </c>
      <c r="O3856" s="7"/>
    </row>
    <row r="3857" spans="1:15" x14ac:dyDescent="0.2">
      <c r="A3857" s="2">
        <v>1</v>
      </c>
      <c r="B3857" s="6" t="s">
        <v>31</v>
      </c>
      <c r="C3857" s="6">
        <v>0</v>
      </c>
      <c r="D3857" s="5" t="s">
        <v>298</v>
      </c>
      <c r="E3857" s="5" t="str">
        <f t="shared" si="780"/>
        <v/>
      </c>
      <c r="F3857" s="5" t="str">
        <f t="shared" si="779"/>
        <v/>
      </c>
      <c r="G3857" s="7">
        <v>109.645</v>
      </c>
      <c r="H3857" s="7">
        <v>111.71899999999999</v>
      </c>
      <c r="I3857" s="7">
        <v>98.555000000000007</v>
      </c>
      <c r="J3857" s="7">
        <v>102.273</v>
      </c>
      <c r="K3857" s="7">
        <v>89.885999999999996</v>
      </c>
      <c r="L3857" s="7">
        <v>88.216999999999999</v>
      </c>
      <c r="M3857" s="7">
        <v>96.222999999999999</v>
      </c>
      <c r="N3857" s="7">
        <v>94.831999999999994</v>
      </c>
      <c r="O3857" s="7"/>
    </row>
    <row r="3858" spans="1:15" x14ac:dyDescent="0.2">
      <c r="A3858" s="2">
        <v>1</v>
      </c>
      <c r="B3858" s="6" t="s">
        <v>32</v>
      </c>
      <c r="C3858" s="6">
        <v>0</v>
      </c>
      <c r="D3858" s="5" t="s">
        <v>298</v>
      </c>
      <c r="E3858" s="5" t="str">
        <f t="shared" si="780"/>
        <v/>
      </c>
      <c r="F3858" s="5" t="str">
        <f t="shared" si="779"/>
        <v/>
      </c>
      <c r="G3858" s="7">
        <v>118.425</v>
      </c>
      <c r="H3858" s="7">
        <v>117.45699999999999</v>
      </c>
      <c r="I3858" s="7">
        <v>100.38200000000001</v>
      </c>
      <c r="J3858" s="7">
        <v>105.27200000000001</v>
      </c>
      <c r="K3858" s="7">
        <v>84.763999999999996</v>
      </c>
      <c r="L3858" s="7">
        <v>85.462999999999994</v>
      </c>
      <c r="M3858" s="7">
        <v>99.709000000000003</v>
      </c>
      <c r="N3858" s="7">
        <v>100.09</v>
      </c>
      <c r="O3858" s="7"/>
    </row>
    <row r="3859" spans="1:15" x14ac:dyDescent="0.2">
      <c r="A3859" s="2">
        <v>1</v>
      </c>
      <c r="B3859" s="6" t="s">
        <v>33</v>
      </c>
      <c r="C3859" s="6">
        <v>0</v>
      </c>
      <c r="D3859" s="5" t="s">
        <v>298</v>
      </c>
      <c r="E3859" s="5" t="str">
        <f t="shared" si="780"/>
        <v/>
      </c>
      <c r="F3859" s="5" t="str">
        <f t="shared" si="779"/>
        <v/>
      </c>
      <c r="G3859" s="7">
        <v>127.44499999999999</v>
      </c>
      <c r="H3859" s="7">
        <v>128.072</v>
      </c>
      <c r="I3859" s="7">
        <v>107.494</v>
      </c>
      <c r="J3859" s="7">
        <v>107.29900000000001</v>
      </c>
      <c r="K3859" s="7">
        <v>84.344999999999999</v>
      </c>
      <c r="L3859" s="7">
        <v>83.933000000000007</v>
      </c>
      <c r="M3859" s="7">
        <v>95.863</v>
      </c>
      <c r="N3859" s="7">
        <v>103.048</v>
      </c>
      <c r="O3859" s="7"/>
    </row>
    <row r="3860" spans="1:15" x14ac:dyDescent="0.2">
      <c r="A3860" s="2">
        <v>1</v>
      </c>
      <c r="B3860" s="6" t="s">
        <v>34</v>
      </c>
      <c r="C3860" s="6">
        <v>0</v>
      </c>
      <c r="D3860" s="5" t="s">
        <v>298</v>
      </c>
      <c r="E3860" s="5" t="str">
        <f t="shared" si="780"/>
        <v/>
      </c>
      <c r="F3860" s="5" t="str">
        <f t="shared" si="779"/>
        <v/>
      </c>
      <c r="G3860" s="7">
        <v>115.95699999999999</v>
      </c>
      <c r="H3860" s="7">
        <v>120.66800000000001</v>
      </c>
      <c r="I3860" s="7">
        <v>101.649</v>
      </c>
      <c r="J3860" s="7">
        <v>109.90600000000001</v>
      </c>
      <c r="K3860" s="7">
        <v>87.661000000000001</v>
      </c>
      <c r="L3860" s="7">
        <v>84.239000000000004</v>
      </c>
      <c r="M3860" s="7">
        <v>102.31399999999999</v>
      </c>
      <c r="N3860" s="7">
        <v>104.002</v>
      </c>
      <c r="O3860" s="7"/>
    </row>
    <row r="3861" spans="1:15" x14ac:dyDescent="0.2">
      <c r="A3861" s="2">
        <v>1</v>
      </c>
      <c r="B3861" s="6" t="s">
        <v>35</v>
      </c>
      <c r="C3861" s="6">
        <v>0</v>
      </c>
      <c r="D3861" s="5" t="s">
        <v>298</v>
      </c>
      <c r="E3861" s="5" t="str">
        <f t="shared" si="780"/>
        <v/>
      </c>
      <c r="F3861" s="5" t="str">
        <f t="shared" si="779"/>
        <v/>
      </c>
      <c r="G3861" s="7">
        <v>121.41800000000001</v>
      </c>
      <c r="H3861" s="7">
        <v>124.328</v>
      </c>
      <c r="I3861" s="7">
        <v>99.786000000000001</v>
      </c>
      <c r="J3861" s="7">
        <v>113.458</v>
      </c>
      <c r="K3861" s="7">
        <v>82.183999999999997</v>
      </c>
      <c r="L3861" s="7">
        <v>80.260000000000005</v>
      </c>
      <c r="M3861" s="7">
        <v>104.64</v>
      </c>
      <c r="N3861" s="7">
        <v>104.416</v>
      </c>
      <c r="O3861" s="7"/>
    </row>
    <row r="3862" spans="1:15" x14ac:dyDescent="0.2">
      <c r="A3862" s="2">
        <v>1</v>
      </c>
      <c r="B3862" s="6" t="s">
        <v>36</v>
      </c>
      <c r="C3862" s="6">
        <v>0</v>
      </c>
      <c r="D3862" s="5" t="s">
        <v>298</v>
      </c>
      <c r="E3862" s="5" t="str">
        <f t="shared" si="780"/>
        <v/>
      </c>
      <c r="F3862" s="5" t="str">
        <f t="shared" si="779"/>
        <v/>
      </c>
      <c r="G3862" s="7">
        <v>118.651</v>
      </c>
      <c r="H3862" s="7">
        <v>117.621</v>
      </c>
      <c r="I3862" s="7">
        <v>87.203000000000003</v>
      </c>
      <c r="J3862" s="7">
        <v>115.90600000000001</v>
      </c>
      <c r="K3862" s="7">
        <v>73.495999999999995</v>
      </c>
      <c r="L3862" s="7">
        <v>74.138999999999996</v>
      </c>
      <c r="M3862" s="7">
        <v>115.599</v>
      </c>
      <c r="N3862" s="7">
        <v>100.806</v>
      </c>
      <c r="O3862" s="7"/>
    </row>
    <row r="3863" spans="1:15" x14ac:dyDescent="0.2">
      <c r="A3863" s="2">
        <v>1</v>
      </c>
      <c r="B3863" s="6" t="s">
        <v>37</v>
      </c>
      <c r="C3863" s="6">
        <v>0</v>
      </c>
      <c r="D3863" s="5" t="s">
        <v>298</v>
      </c>
      <c r="E3863" s="5" t="str">
        <f t="shared" si="780"/>
        <v/>
      </c>
      <c r="F3863" s="5" t="str">
        <f t="shared" si="779"/>
        <v/>
      </c>
      <c r="G3863" s="7">
        <v>125.48699999999999</v>
      </c>
      <c r="H3863" s="7">
        <v>128.18600000000001</v>
      </c>
      <c r="I3863" s="7">
        <v>90.034999999999997</v>
      </c>
      <c r="J3863" s="7">
        <v>116.21599999999999</v>
      </c>
      <c r="K3863" s="7">
        <v>71.748000000000005</v>
      </c>
      <c r="L3863" s="7">
        <v>70.236999999999995</v>
      </c>
      <c r="M3863" s="7">
        <v>115.69499999999999</v>
      </c>
      <c r="N3863" s="7">
        <v>104.16500000000001</v>
      </c>
      <c r="O3863" s="7"/>
    </row>
    <row r="3864" spans="1:15" x14ac:dyDescent="0.2">
      <c r="A3864" s="2">
        <v>1</v>
      </c>
      <c r="B3864" s="6" t="s">
        <v>63</v>
      </c>
      <c r="C3864" s="6">
        <v>0</v>
      </c>
      <c r="D3864" s="5" t="s">
        <v>298</v>
      </c>
      <c r="E3864" s="5" t="str">
        <f t="shared" si="780"/>
        <v/>
      </c>
      <c r="F3864" s="5" t="str">
        <f t="shared" si="779"/>
        <v/>
      </c>
      <c r="G3864" s="7">
        <v>129.56899999999999</v>
      </c>
      <c r="H3864" s="7">
        <v>131.779</v>
      </c>
      <c r="I3864" s="7">
        <v>93.869</v>
      </c>
      <c r="J3864" s="7">
        <v>117.70699999999999</v>
      </c>
      <c r="K3864" s="7">
        <v>72.447000000000003</v>
      </c>
      <c r="L3864" s="7">
        <v>71.231999999999999</v>
      </c>
      <c r="M3864" s="7">
        <v>114.367</v>
      </c>
      <c r="N3864" s="7">
        <v>107.355</v>
      </c>
      <c r="O3864" s="7"/>
    </row>
    <row r="3865" spans="1:15" x14ac:dyDescent="0.2">
      <c r="A3865" s="2">
        <v>0</v>
      </c>
      <c r="B3865" s="5" t="s">
        <v>299</v>
      </c>
      <c r="C3865" s="6" t="s">
        <v>0</v>
      </c>
      <c r="E3865" s="5" t="str">
        <f t="shared" si="780"/>
        <v/>
      </c>
      <c r="F3865" s="5" t="str">
        <f t="shared" si="779"/>
        <v/>
      </c>
    </row>
    <row r="3866" spans="1:15" x14ac:dyDescent="0.2">
      <c r="A3866" s="2">
        <v>1</v>
      </c>
      <c r="B3866" s="6" t="s">
        <v>13</v>
      </c>
      <c r="C3866" s="6">
        <v>0</v>
      </c>
      <c r="D3866" s="5" t="s">
        <v>300</v>
      </c>
      <c r="E3866" s="5" t="str">
        <f t="shared" si="780"/>
        <v/>
      </c>
      <c r="F3866" s="5" t="str">
        <f t="shared" si="779"/>
        <v/>
      </c>
      <c r="G3866" s="7">
        <v>70.629000000000005</v>
      </c>
      <c r="H3866" s="7">
        <v>71.28</v>
      </c>
      <c r="I3866" s="7">
        <v>72.510999999999996</v>
      </c>
      <c r="J3866" s="7">
        <v>79.262</v>
      </c>
      <c r="K3866" s="7">
        <v>102.66500000000001</v>
      </c>
      <c r="L3866" s="7">
        <v>101.727</v>
      </c>
      <c r="M3866" s="7">
        <v>89.72</v>
      </c>
      <c r="N3866" s="7">
        <v>65.057000000000002</v>
      </c>
      <c r="O3866" s="7"/>
    </row>
    <row r="3867" spans="1:15" x14ac:dyDescent="0.2">
      <c r="A3867" s="2">
        <v>1</v>
      </c>
      <c r="B3867" s="6" t="s">
        <v>15</v>
      </c>
      <c r="C3867" s="6">
        <v>0</v>
      </c>
      <c r="D3867" s="5" t="s">
        <v>300</v>
      </c>
      <c r="E3867" s="5" t="str">
        <f t="shared" si="780"/>
        <v/>
      </c>
      <c r="F3867" s="5" t="str">
        <f t="shared" si="779"/>
        <v/>
      </c>
      <c r="G3867" s="7">
        <v>74.373999999999995</v>
      </c>
      <c r="H3867" s="7">
        <v>74.998999999999995</v>
      </c>
      <c r="I3867" s="7">
        <v>78.037000000000006</v>
      </c>
      <c r="J3867" s="7">
        <v>81.625</v>
      </c>
      <c r="K3867" s="7">
        <v>104.926</v>
      </c>
      <c r="L3867" s="7">
        <v>104.05</v>
      </c>
      <c r="M3867" s="7">
        <v>86.15</v>
      </c>
      <c r="N3867" s="7">
        <v>67.228999999999999</v>
      </c>
      <c r="O3867" s="7"/>
    </row>
    <row r="3868" spans="1:15" x14ac:dyDescent="0.2">
      <c r="A3868" s="2">
        <v>1</v>
      </c>
      <c r="B3868" s="6" t="s">
        <v>16</v>
      </c>
      <c r="C3868" s="6">
        <v>0</v>
      </c>
      <c r="D3868" s="5" t="s">
        <v>300</v>
      </c>
      <c r="E3868" s="5" t="str">
        <f t="shared" si="780"/>
        <v/>
      </c>
      <c r="F3868" s="5" t="str">
        <f t="shared" si="779"/>
        <v/>
      </c>
      <c r="G3868" s="7">
        <v>77.066999999999993</v>
      </c>
      <c r="H3868" s="7">
        <v>77.03</v>
      </c>
      <c r="I3868" s="7">
        <v>81.341999999999999</v>
      </c>
      <c r="J3868" s="7">
        <v>84.89</v>
      </c>
      <c r="K3868" s="7">
        <v>105.548</v>
      </c>
      <c r="L3868" s="7">
        <v>105.599</v>
      </c>
      <c r="M3868" s="7">
        <v>89.911000000000001</v>
      </c>
      <c r="N3868" s="7">
        <v>73.135999999999996</v>
      </c>
      <c r="O3868" s="7"/>
    </row>
    <row r="3869" spans="1:15" x14ac:dyDescent="0.2">
      <c r="A3869" s="2">
        <v>1</v>
      </c>
      <c r="B3869" s="6" t="s">
        <v>17</v>
      </c>
      <c r="C3869" s="6">
        <v>0</v>
      </c>
      <c r="D3869" s="5" t="s">
        <v>300</v>
      </c>
      <c r="E3869" s="5" t="str">
        <f t="shared" si="780"/>
        <v/>
      </c>
      <c r="F3869" s="5" t="str">
        <f t="shared" si="779"/>
        <v/>
      </c>
      <c r="G3869" s="7">
        <v>76.100999999999999</v>
      </c>
      <c r="H3869" s="7">
        <v>73.741</v>
      </c>
      <c r="I3869" s="7">
        <v>72.906999999999996</v>
      </c>
      <c r="J3869" s="7">
        <v>87.932000000000002</v>
      </c>
      <c r="K3869" s="7">
        <v>95.802000000000007</v>
      </c>
      <c r="L3869" s="7">
        <v>98.867999999999995</v>
      </c>
      <c r="M3869" s="7">
        <v>98.293999999999997</v>
      </c>
      <c r="N3869" s="7">
        <v>71.662999999999997</v>
      </c>
      <c r="O3869" s="7"/>
    </row>
    <row r="3870" spans="1:15" x14ac:dyDescent="0.2">
      <c r="A3870" s="2">
        <v>1</v>
      </c>
      <c r="B3870" s="6" t="s">
        <v>18</v>
      </c>
      <c r="C3870" s="6">
        <v>0</v>
      </c>
      <c r="D3870" s="5" t="s">
        <v>300</v>
      </c>
      <c r="E3870" s="5" t="str">
        <f t="shared" si="780"/>
        <v/>
      </c>
      <c r="F3870" s="5" t="str">
        <f t="shared" si="779"/>
        <v/>
      </c>
      <c r="G3870" s="7">
        <v>74.984999999999999</v>
      </c>
      <c r="H3870" s="7">
        <v>74.091999999999999</v>
      </c>
      <c r="I3870" s="7">
        <v>69.944000000000003</v>
      </c>
      <c r="J3870" s="7">
        <v>89.491</v>
      </c>
      <c r="K3870" s="7">
        <v>93.278000000000006</v>
      </c>
      <c r="L3870" s="7">
        <v>94.400999999999996</v>
      </c>
      <c r="M3870" s="7">
        <v>102.083</v>
      </c>
      <c r="N3870" s="7">
        <v>71.400999999999996</v>
      </c>
      <c r="O3870" s="7"/>
    </row>
    <row r="3871" spans="1:15" x14ac:dyDescent="0.2">
      <c r="A3871" s="2">
        <v>1</v>
      </c>
      <c r="B3871" s="6" t="s">
        <v>19</v>
      </c>
      <c r="C3871" s="6">
        <v>0</v>
      </c>
      <c r="D3871" s="5" t="s">
        <v>300</v>
      </c>
      <c r="E3871" s="5" t="str">
        <f t="shared" si="780"/>
        <v/>
      </c>
      <c r="F3871" s="5" t="str">
        <f t="shared" si="779"/>
        <v/>
      </c>
      <c r="G3871" s="7">
        <v>76.844999999999999</v>
      </c>
      <c r="H3871" s="7">
        <v>76.98</v>
      </c>
      <c r="I3871" s="7">
        <v>74.091999999999999</v>
      </c>
      <c r="J3871" s="7">
        <v>90.703000000000003</v>
      </c>
      <c r="K3871" s="7">
        <v>96.417000000000002</v>
      </c>
      <c r="L3871" s="7">
        <v>96.248000000000005</v>
      </c>
      <c r="M3871" s="7">
        <v>100.562</v>
      </c>
      <c r="N3871" s="7">
        <v>74.507999999999996</v>
      </c>
      <c r="O3871" s="7"/>
    </row>
    <row r="3872" spans="1:15" x14ac:dyDescent="0.2">
      <c r="A3872" s="2">
        <v>1</v>
      </c>
      <c r="B3872" s="6" t="s">
        <v>20</v>
      </c>
      <c r="C3872" s="6">
        <v>0</v>
      </c>
      <c r="D3872" s="5" t="s">
        <v>300</v>
      </c>
      <c r="E3872" s="5" t="str">
        <f t="shared" si="780"/>
        <v/>
      </c>
      <c r="F3872" s="5" t="str">
        <f t="shared" si="779"/>
        <v/>
      </c>
      <c r="G3872" s="7">
        <v>78.899000000000001</v>
      </c>
      <c r="H3872" s="7">
        <v>81.308000000000007</v>
      </c>
      <c r="I3872" s="7">
        <v>79.418999999999997</v>
      </c>
      <c r="J3872" s="7">
        <v>91.483000000000004</v>
      </c>
      <c r="K3872" s="7">
        <v>100.66</v>
      </c>
      <c r="L3872" s="7">
        <v>97.677000000000007</v>
      </c>
      <c r="M3872" s="7">
        <v>97.733000000000004</v>
      </c>
      <c r="N3872" s="7">
        <v>77.617999999999995</v>
      </c>
      <c r="O3872" s="7"/>
    </row>
    <row r="3873" spans="1:15" x14ac:dyDescent="0.2">
      <c r="A3873" s="2">
        <v>1</v>
      </c>
      <c r="B3873" s="6" t="s">
        <v>21</v>
      </c>
      <c r="C3873" s="6">
        <v>0</v>
      </c>
      <c r="D3873" s="5" t="s">
        <v>300</v>
      </c>
      <c r="E3873" s="5" t="str">
        <f t="shared" si="780"/>
        <v/>
      </c>
      <c r="F3873" s="5" t="str">
        <f t="shared" si="779"/>
        <v/>
      </c>
      <c r="G3873" s="7">
        <v>81.644000000000005</v>
      </c>
      <c r="H3873" s="7">
        <v>86.114999999999995</v>
      </c>
      <c r="I3873" s="7">
        <v>89.447999999999993</v>
      </c>
      <c r="J3873" s="7">
        <v>92.316999999999993</v>
      </c>
      <c r="K3873" s="7">
        <v>109.559</v>
      </c>
      <c r="L3873" s="7">
        <v>103.871</v>
      </c>
      <c r="M3873" s="7">
        <v>94.468000000000004</v>
      </c>
      <c r="N3873" s="7">
        <v>84.501000000000005</v>
      </c>
      <c r="O3873" s="7"/>
    </row>
    <row r="3874" spans="1:15" x14ac:dyDescent="0.2">
      <c r="A3874" s="2">
        <v>1</v>
      </c>
      <c r="B3874" s="6" t="s">
        <v>22</v>
      </c>
      <c r="C3874" s="6">
        <v>0</v>
      </c>
      <c r="D3874" s="5" t="s">
        <v>300</v>
      </c>
      <c r="E3874" s="5" t="str">
        <f t="shared" si="780"/>
        <v/>
      </c>
      <c r="F3874" s="5" t="str">
        <f t="shared" si="779"/>
        <v/>
      </c>
      <c r="G3874" s="7">
        <v>81.132000000000005</v>
      </c>
      <c r="H3874" s="7">
        <v>84.155000000000001</v>
      </c>
      <c r="I3874" s="7">
        <v>91.924000000000007</v>
      </c>
      <c r="J3874" s="7">
        <v>94.602999999999994</v>
      </c>
      <c r="K3874" s="7">
        <v>113.30200000000001</v>
      </c>
      <c r="L3874" s="7">
        <v>109.232</v>
      </c>
      <c r="M3874" s="7">
        <v>96.364000000000004</v>
      </c>
      <c r="N3874" s="7">
        <v>88.581999999999994</v>
      </c>
      <c r="O3874" s="7"/>
    </row>
    <row r="3875" spans="1:15" x14ac:dyDescent="0.2">
      <c r="A3875" s="2">
        <v>1</v>
      </c>
      <c r="B3875" s="6" t="s">
        <v>23</v>
      </c>
      <c r="C3875" s="6">
        <v>0</v>
      </c>
      <c r="D3875" s="5" t="s">
        <v>300</v>
      </c>
      <c r="E3875" s="5" t="str">
        <f t="shared" si="780"/>
        <v/>
      </c>
      <c r="F3875" s="5" t="str">
        <f t="shared" si="779"/>
        <v/>
      </c>
      <c r="G3875" s="7">
        <v>81.757999999999996</v>
      </c>
      <c r="H3875" s="7">
        <v>86.44</v>
      </c>
      <c r="I3875" s="7">
        <v>96.838999999999999</v>
      </c>
      <c r="J3875" s="7">
        <v>96.460999999999999</v>
      </c>
      <c r="K3875" s="7">
        <v>118.447</v>
      </c>
      <c r="L3875" s="7">
        <v>112.03100000000001</v>
      </c>
      <c r="M3875" s="7">
        <v>95.323999999999998</v>
      </c>
      <c r="N3875" s="7">
        <v>92.311000000000007</v>
      </c>
      <c r="O3875" s="7"/>
    </row>
    <row r="3876" spans="1:15" x14ac:dyDescent="0.2">
      <c r="A3876" s="2">
        <v>1</v>
      </c>
      <c r="B3876" s="6" t="s">
        <v>24</v>
      </c>
      <c r="C3876" s="6">
        <v>0</v>
      </c>
      <c r="D3876" s="5" t="s">
        <v>300</v>
      </c>
      <c r="E3876" s="5" t="str">
        <f t="shared" si="780"/>
        <v/>
      </c>
      <c r="F3876" s="5" t="str">
        <f t="shared" si="779"/>
        <v/>
      </c>
      <c r="G3876" s="7">
        <v>84.131</v>
      </c>
      <c r="H3876" s="7">
        <v>88.638000000000005</v>
      </c>
      <c r="I3876" s="7">
        <v>98.51</v>
      </c>
      <c r="J3876" s="7">
        <v>97.126999999999995</v>
      </c>
      <c r="K3876" s="7">
        <v>117.092</v>
      </c>
      <c r="L3876" s="7">
        <v>111.13800000000001</v>
      </c>
      <c r="M3876" s="7">
        <v>96.566000000000003</v>
      </c>
      <c r="N3876" s="7">
        <v>95.128</v>
      </c>
      <c r="O3876" s="7"/>
    </row>
    <row r="3877" spans="1:15" x14ac:dyDescent="0.2">
      <c r="A3877" s="2">
        <v>1</v>
      </c>
      <c r="B3877" s="6" t="s">
        <v>25</v>
      </c>
      <c r="C3877" s="6">
        <v>0</v>
      </c>
      <c r="D3877" s="5" t="s">
        <v>300</v>
      </c>
      <c r="E3877" s="5" t="str">
        <f t="shared" si="780"/>
        <v/>
      </c>
      <c r="F3877" s="5" t="str">
        <f t="shared" si="779"/>
        <v/>
      </c>
      <c r="G3877" s="7">
        <v>89.418000000000006</v>
      </c>
      <c r="H3877" s="7">
        <v>94.203999999999994</v>
      </c>
      <c r="I3877" s="7">
        <v>104.583</v>
      </c>
      <c r="J3877" s="7">
        <v>98.465000000000003</v>
      </c>
      <c r="K3877" s="7">
        <v>116.96</v>
      </c>
      <c r="L3877" s="7">
        <v>111.018</v>
      </c>
      <c r="M3877" s="7">
        <v>93.953999999999994</v>
      </c>
      <c r="N3877" s="7">
        <v>98.260999999999996</v>
      </c>
      <c r="O3877" s="7"/>
    </row>
    <row r="3878" spans="1:15" x14ac:dyDescent="0.2">
      <c r="A3878" s="2">
        <v>1</v>
      </c>
      <c r="B3878" s="6" t="s">
        <v>26</v>
      </c>
      <c r="C3878" s="6">
        <v>0</v>
      </c>
      <c r="D3878" s="5" t="s">
        <v>300</v>
      </c>
      <c r="E3878" s="5" t="str">
        <f t="shared" si="780"/>
        <v/>
      </c>
      <c r="F3878" s="5" t="str">
        <f t="shared" si="779"/>
        <v/>
      </c>
      <c r="G3878" s="7">
        <v>92.745000000000005</v>
      </c>
      <c r="H3878" s="7">
        <v>95.504000000000005</v>
      </c>
      <c r="I3878" s="7">
        <v>109.099</v>
      </c>
      <c r="J3878" s="7">
        <v>99.203999999999994</v>
      </c>
      <c r="K3878" s="7">
        <v>117.633</v>
      </c>
      <c r="L3878" s="7">
        <v>114.235</v>
      </c>
      <c r="M3878" s="7">
        <v>95.028999999999996</v>
      </c>
      <c r="N3878" s="7">
        <v>103.676</v>
      </c>
      <c r="O3878" s="7"/>
    </row>
    <row r="3879" spans="1:15" x14ac:dyDescent="0.2">
      <c r="A3879" s="2">
        <v>1</v>
      </c>
      <c r="B3879" s="6" t="s">
        <v>27</v>
      </c>
      <c r="C3879" s="6">
        <v>0</v>
      </c>
      <c r="D3879" s="5" t="s">
        <v>300</v>
      </c>
      <c r="E3879" s="5" t="str">
        <f t="shared" si="780"/>
        <v/>
      </c>
      <c r="F3879" s="5" t="str">
        <f t="shared" si="779"/>
        <v/>
      </c>
      <c r="G3879" s="7">
        <v>90.805999999999997</v>
      </c>
      <c r="H3879" s="7">
        <v>94.623999999999995</v>
      </c>
      <c r="I3879" s="7">
        <v>110.009</v>
      </c>
      <c r="J3879" s="7">
        <v>99.168000000000006</v>
      </c>
      <c r="K3879" s="7">
        <v>121.148</v>
      </c>
      <c r="L3879" s="7">
        <v>116.26</v>
      </c>
      <c r="M3879" s="7">
        <v>99.643000000000001</v>
      </c>
      <c r="N3879" s="7">
        <v>109.617</v>
      </c>
      <c r="O3879" s="7"/>
    </row>
    <row r="3880" spans="1:15" x14ac:dyDescent="0.2">
      <c r="A3880" s="2">
        <v>1</v>
      </c>
      <c r="B3880" s="6" t="s">
        <v>28</v>
      </c>
      <c r="C3880" s="6">
        <v>0</v>
      </c>
      <c r="D3880" s="5" t="s">
        <v>300</v>
      </c>
      <c r="E3880" s="5" t="str">
        <f t="shared" si="780"/>
        <v/>
      </c>
      <c r="F3880" s="5" t="str">
        <f t="shared" si="779"/>
        <v/>
      </c>
      <c r="G3880" s="7">
        <v>93.254999999999995</v>
      </c>
      <c r="H3880" s="7">
        <v>93.471000000000004</v>
      </c>
      <c r="I3880" s="7">
        <v>102.824</v>
      </c>
      <c r="J3880" s="7">
        <v>99.516999999999996</v>
      </c>
      <c r="K3880" s="7">
        <v>110.261</v>
      </c>
      <c r="L3880" s="7">
        <v>110.006</v>
      </c>
      <c r="M3880" s="7">
        <v>101.161</v>
      </c>
      <c r="N3880" s="7">
        <v>104.017</v>
      </c>
      <c r="O3880" s="7"/>
    </row>
    <row r="3881" spans="1:15" x14ac:dyDescent="0.2">
      <c r="A3881" s="2">
        <v>1</v>
      </c>
      <c r="B3881" s="6" t="s">
        <v>29</v>
      </c>
      <c r="C3881" s="6">
        <v>0</v>
      </c>
      <c r="D3881" s="5" t="s">
        <v>300</v>
      </c>
      <c r="E3881" s="5" t="str">
        <f t="shared" si="780"/>
        <v/>
      </c>
      <c r="F3881" s="5" t="str">
        <f t="shared" si="779"/>
        <v/>
      </c>
      <c r="G3881" s="7">
        <v>100</v>
      </c>
      <c r="H3881" s="7">
        <v>100</v>
      </c>
      <c r="I3881" s="7">
        <v>100</v>
      </c>
      <c r="J3881" s="7">
        <v>100</v>
      </c>
      <c r="K3881" s="7">
        <v>100</v>
      </c>
      <c r="L3881" s="7">
        <v>100</v>
      </c>
      <c r="M3881" s="7">
        <v>100</v>
      </c>
      <c r="N3881" s="7">
        <v>100</v>
      </c>
      <c r="O3881" s="7"/>
    </row>
    <row r="3882" spans="1:15" x14ac:dyDescent="0.2">
      <c r="A3882" s="2">
        <v>1</v>
      </c>
      <c r="B3882" s="6" t="s">
        <v>30</v>
      </c>
      <c r="C3882" s="6">
        <v>0</v>
      </c>
      <c r="D3882" s="5" t="s">
        <v>300</v>
      </c>
      <c r="E3882" s="5" t="str">
        <f t="shared" si="780"/>
        <v/>
      </c>
      <c r="F3882" s="5" t="str">
        <f t="shared" si="779"/>
        <v/>
      </c>
      <c r="G3882" s="7">
        <v>109.575</v>
      </c>
      <c r="H3882" s="7">
        <v>108.611</v>
      </c>
      <c r="I3882" s="7">
        <v>102.337</v>
      </c>
      <c r="J3882" s="7">
        <v>100.648</v>
      </c>
      <c r="K3882" s="7">
        <v>93.394999999999996</v>
      </c>
      <c r="L3882" s="7">
        <v>94.222999999999999</v>
      </c>
      <c r="M3882" s="7">
        <v>97.381</v>
      </c>
      <c r="N3882" s="7">
        <v>99.656999999999996</v>
      </c>
      <c r="O3882" s="7"/>
    </row>
    <row r="3883" spans="1:15" x14ac:dyDescent="0.2">
      <c r="A3883" s="2">
        <v>1</v>
      </c>
      <c r="B3883" s="6" t="s">
        <v>31</v>
      </c>
      <c r="C3883" s="6">
        <v>0</v>
      </c>
      <c r="D3883" s="5" t="s">
        <v>300</v>
      </c>
      <c r="E3883" s="5" t="str">
        <f t="shared" si="780"/>
        <v/>
      </c>
      <c r="F3883" s="5" t="str">
        <f t="shared" si="779"/>
        <v/>
      </c>
      <c r="G3883" s="7">
        <v>112.029</v>
      </c>
      <c r="H3883" s="7">
        <v>115.563</v>
      </c>
      <c r="I3883" s="7">
        <v>105.789</v>
      </c>
      <c r="J3883" s="7">
        <v>102.443</v>
      </c>
      <c r="K3883" s="7">
        <v>94.43</v>
      </c>
      <c r="L3883" s="7">
        <v>91.543000000000006</v>
      </c>
      <c r="M3883" s="7">
        <v>92.677999999999997</v>
      </c>
      <c r="N3883" s="7">
        <v>98.043000000000006</v>
      </c>
      <c r="O3883" s="7"/>
    </row>
    <row r="3884" spans="1:15" x14ac:dyDescent="0.2">
      <c r="A3884" s="2">
        <v>1</v>
      </c>
      <c r="B3884" s="6" t="s">
        <v>32</v>
      </c>
      <c r="C3884" s="6">
        <v>0</v>
      </c>
      <c r="D3884" s="5" t="s">
        <v>300</v>
      </c>
      <c r="E3884" s="5" t="str">
        <f t="shared" si="780"/>
        <v/>
      </c>
      <c r="F3884" s="5" t="str">
        <f t="shared" si="779"/>
        <v/>
      </c>
      <c r="G3884" s="7">
        <v>116.059</v>
      </c>
      <c r="H3884" s="7">
        <v>120.04900000000001</v>
      </c>
      <c r="I3884" s="7">
        <v>110.325</v>
      </c>
      <c r="J3884" s="7">
        <v>108.26300000000001</v>
      </c>
      <c r="K3884" s="7">
        <v>95.058999999999997</v>
      </c>
      <c r="L3884" s="7">
        <v>91.9</v>
      </c>
      <c r="M3884" s="7">
        <v>93.686000000000007</v>
      </c>
      <c r="N3884" s="7">
        <v>103.35899999999999</v>
      </c>
      <c r="O3884" s="7"/>
    </row>
    <row r="3885" spans="1:15" x14ac:dyDescent="0.2">
      <c r="A3885" s="2">
        <v>1</v>
      </c>
      <c r="B3885" s="6" t="s">
        <v>33</v>
      </c>
      <c r="C3885" s="6">
        <v>0</v>
      </c>
      <c r="D3885" s="5" t="s">
        <v>300</v>
      </c>
      <c r="E3885" s="5" t="str">
        <f t="shared" si="780"/>
        <v/>
      </c>
      <c r="F3885" s="5" t="str">
        <f t="shared" si="779"/>
        <v/>
      </c>
      <c r="G3885" s="7">
        <v>113.06699999999999</v>
      </c>
      <c r="H3885" s="7">
        <v>118.71299999999999</v>
      </c>
      <c r="I3885" s="7">
        <v>111.218</v>
      </c>
      <c r="J3885" s="7">
        <v>111.818</v>
      </c>
      <c r="K3885" s="7">
        <v>98.364999999999995</v>
      </c>
      <c r="L3885" s="7">
        <v>93.686999999999998</v>
      </c>
      <c r="M3885" s="7">
        <v>94.451999999999998</v>
      </c>
      <c r="N3885" s="7">
        <v>105.048</v>
      </c>
      <c r="O3885" s="7"/>
    </row>
    <row r="3886" spans="1:15" x14ac:dyDescent="0.2">
      <c r="A3886" s="2">
        <v>1</v>
      </c>
      <c r="B3886" s="6" t="s">
        <v>34</v>
      </c>
      <c r="C3886" s="6">
        <v>0</v>
      </c>
      <c r="D3886" s="5" t="s">
        <v>300</v>
      </c>
      <c r="E3886" s="5" t="str">
        <f t="shared" si="780"/>
        <v/>
      </c>
      <c r="F3886" s="5" t="str">
        <f t="shared" si="779"/>
        <v/>
      </c>
      <c r="G3886" s="7">
        <v>110.313</v>
      </c>
      <c r="H3886" s="7">
        <v>115.473</v>
      </c>
      <c r="I3886" s="7">
        <v>106.32599999999999</v>
      </c>
      <c r="J3886" s="7">
        <v>117.32299999999999</v>
      </c>
      <c r="K3886" s="7">
        <v>96.385999999999996</v>
      </c>
      <c r="L3886" s="7">
        <v>92.078999999999994</v>
      </c>
      <c r="M3886" s="7">
        <v>101.256</v>
      </c>
      <c r="N3886" s="7">
        <v>107.66</v>
      </c>
      <c r="O3886" s="7"/>
    </row>
    <row r="3887" spans="1:15" x14ac:dyDescent="0.2">
      <c r="A3887" s="2">
        <v>1</v>
      </c>
      <c r="B3887" s="6" t="s">
        <v>35</v>
      </c>
      <c r="C3887" s="6">
        <v>0</v>
      </c>
      <c r="D3887" s="5" t="s">
        <v>300</v>
      </c>
      <c r="E3887" s="5" t="str">
        <f t="shared" si="780"/>
        <v/>
      </c>
      <c r="F3887" s="5" t="str">
        <f t="shared" si="779"/>
        <v/>
      </c>
      <c r="G3887" s="7">
        <v>109.506</v>
      </c>
      <c r="H3887" s="7">
        <v>114.63500000000001</v>
      </c>
      <c r="I3887" s="7">
        <v>103.02800000000001</v>
      </c>
      <c r="J3887" s="7">
        <v>122.697</v>
      </c>
      <c r="K3887" s="7">
        <v>94.084999999999994</v>
      </c>
      <c r="L3887" s="7">
        <v>89.875</v>
      </c>
      <c r="M3887" s="7">
        <v>105.98099999999999</v>
      </c>
      <c r="N3887" s="7">
        <v>109.191</v>
      </c>
      <c r="O3887" s="7"/>
    </row>
    <row r="3888" spans="1:15" x14ac:dyDescent="0.2">
      <c r="A3888" s="2">
        <v>1</v>
      </c>
      <c r="B3888" s="6" t="s">
        <v>36</v>
      </c>
      <c r="C3888" s="6">
        <v>0</v>
      </c>
      <c r="D3888" s="5" t="s">
        <v>300</v>
      </c>
      <c r="E3888" s="5" t="str">
        <f t="shared" si="780"/>
        <v/>
      </c>
      <c r="F3888" s="5" t="str">
        <f t="shared" si="779"/>
        <v/>
      </c>
      <c r="G3888" s="7">
        <v>112.096</v>
      </c>
      <c r="H3888" s="7">
        <v>112.28100000000001</v>
      </c>
      <c r="I3888" s="7">
        <v>86.2</v>
      </c>
      <c r="J3888" s="7">
        <v>124.744</v>
      </c>
      <c r="K3888" s="7">
        <v>76.899000000000001</v>
      </c>
      <c r="L3888" s="7">
        <v>76.772000000000006</v>
      </c>
      <c r="M3888" s="7">
        <v>114.736</v>
      </c>
      <c r="N3888" s="7">
        <v>98.903000000000006</v>
      </c>
      <c r="O3888" s="7"/>
    </row>
    <row r="3889" spans="1:15" x14ac:dyDescent="0.2">
      <c r="A3889" s="2">
        <v>1</v>
      </c>
      <c r="B3889" s="6" t="s">
        <v>37</v>
      </c>
      <c r="C3889" s="6">
        <v>0</v>
      </c>
      <c r="D3889" s="5" t="s">
        <v>300</v>
      </c>
      <c r="E3889" s="5" t="str">
        <f t="shared" si="780"/>
        <v/>
      </c>
      <c r="F3889" s="5" t="str">
        <f t="shared" si="779"/>
        <v/>
      </c>
      <c r="G3889" s="7">
        <v>117.434</v>
      </c>
      <c r="H3889" s="7">
        <v>120.51900000000001</v>
      </c>
      <c r="I3889" s="7">
        <v>90.156000000000006</v>
      </c>
      <c r="J3889" s="7">
        <v>124.333</v>
      </c>
      <c r="K3889" s="7">
        <v>76.772000000000006</v>
      </c>
      <c r="L3889" s="7">
        <v>74.805999999999997</v>
      </c>
      <c r="M3889" s="7">
        <v>111.94499999999999</v>
      </c>
      <c r="N3889" s="7">
        <v>100.925</v>
      </c>
      <c r="O3889" s="7"/>
    </row>
    <row r="3890" spans="1:15" x14ac:dyDescent="0.2">
      <c r="A3890" s="2">
        <v>1</v>
      </c>
      <c r="B3890" s="6" t="s">
        <v>63</v>
      </c>
      <c r="C3890" s="6">
        <v>0</v>
      </c>
      <c r="D3890" s="5" t="s">
        <v>300</v>
      </c>
      <c r="E3890" s="5" t="str">
        <f t="shared" si="780"/>
        <v/>
      </c>
      <c r="F3890" s="5" t="str">
        <f t="shared" si="779"/>
        <v/>
      </c>
      <c r="G3890" s="7">
        <v>114.854</v>
      </c>
      <c r="H3890" s="7">
        <v>120.23399999999999</v>
      </c>
      <c r="I3890" s="7">
        <v>93.308000000000007</v>
      </c>
      <c r="J3890" s="7">
        <v>128.41399999999999</v>
      </c>
      <c r="K3890" s="7">
        <v>81.241</v>
      </c>
      <c r="L3890" s="7">
        <v>77.605999999999995</v>
      </c>
      <c r="M3890" s="7">
        <v>109.78100000000001</v>
      </c>
      <c r="N3890" s="7">
        <v>102.435</v>
      </c>
      <c r="O3890" s="7"/>
    </row>
    <row r="3891" spans="1:15" x14ac:dyDescent="0.2">
      <c r="A3891" s="2">
        <v>0</v>
      </c>
      <c r="B3891" s="5" t="s">
        <v>299</v>
      </c>
      <c r="C3891" s="6" t="s">
        <v>0</v>
      </c>
      <c r="E3891" s="5" t="str">
        <f t="shared" si="780"/>
        <v/>
      </c>
      <c r="F3891" s="5" t="str">
        <f t="shared" si="779"/>
        <v/>
      </c>
    </row>
    <row r="3892" spans="1:15" x14ac:dyDescent="0.2">
      <c r="A3892" s="2">
        <v>1</v>
      </c>
      <c r="B3892" s="6" t="s">
        <v>13</v>
      </c>
      <c r="C3892" s="6">
        <v>0</v>
      </c>
      <c r="D3892" s="5" t="s">
        <v>301</v>
      </c>
      <c r="E3892" s="5" t="str">
        <f t="shared" si="780"/>
        <v/>
      </c>
      <c r="F3892" s="5" t="str">
        <f t="shared" si="779"/>
        <v/>
      </c>
      <c r="G3892" s="7">
        <v>70.629000000000005</v>
      </c>
      <c r="H3892" s="7">
        <v>71.28</v>
      </c>
      <c r="I3892" s="7">
        <v>72.510999999999996</v>
      </c>
      <c r="J3892" s="7">
        <v>79.262</v>
      </c>
      <c r="K3892" s="7">
        <v>102.66500000000001</v>
      </c>
      <c r="L3892" s="7">
        <v>101.727</v>
      </c>
      <c r="M3892" s="7">
        <v>89.72</v>
      </c>
      <c r="N3892" s="7">
        <v>65.057000000000002</v>
      </c>
      <c r="O3892" s="7"/>
    </row>
    <row r="3893" spans="1:15" x14ac:dyDescent="0.2">
      <c r="A3893" s="2">
        <v>1</v>
      </c>
      <c r="B3893" s="6" t="s">
        <v>15</v>
      </c>
      <c r="C3893" s="6">
        <v>0</v>
      </c>
      <c r="D3893" s="5" t="s">
        <v>301</v>
      </c>
      <c r="E3893" s="5" t="str">
        <f t="shared" si="780"/>
        <v/>
      </c>
      <c r="F3893" s="5" t="str">
        <f t="shared" si="779"/>
        <v/>
      </c>
      <c r="G3893" s="7">
        <v>74.373999999999995</v>
      </c>
      <c r="H3893" s="7">
        <v>74.998999999999995</v>
      </c>
      <c r="I3893" s="7">
        <v>78.037000000000006</v>
      </c>
      <c r="J3893" s="7">
        <v>81.625</v>
      </c>
      <c r="K3893" s="7">
        <v>104.926</v>
      </c>
      <c r="L3893" s="7">
        <v>104.05</v>
      </c>
      <c r="M3893" s="7">
        <v>86.15</v>
      </c>
      <c r="N3893" s="7">
        <v>67.228999999999999</v>
      </c>
      <c r="O3893" s="7"/>
    </row>
    <row r="3894" spans="1:15" x14ac:dyDescent="0.2">
      <c r="A3894" s="2">
        <v>1</v>
      </c>
      <c r="B3894" s="6" t="s">
        <v>16</v>
      </c>
      <c r="C3894" s="6">
        <v>0</v>
      </c>
      <c r="D3894" s="5" t="s">
        <v>301</v>
      </c>
      <c r="E3894" s="5" t="str">
        <f t="shared" si="780"/>
        <v/>
      </c>
      <c r="F3894" s="5" t="str">
        <f t="shared" si="779"/>
        <v/>
      </c>
      <c r="G3894" s="7">
        <v>77.066999999999993</v>
      </c>
      <c r="H3894" s="7">
        <v>77.03</v>
      </c>
      <c r="I3894" s="7">
        <v>81.341999999999999</v>
      </c>
      <c r="J3894" s="7">
        <v>84.89</v>
      </c>
      <c r="K3894" s="7">
        <v>105.548</v>
      </c>
      <c r="L3894" s="7">
        <v>105.599</v>
      </c>
      <c r="M3894" s="7">
        <v>89.911000000000001</v>
      </c>
      <c r="N3894" s="7">
        <v>73.135999999999996</v>
      </c>
      <c r="O3894" s="7"/>
    </row>
    <row r="3895" spans="1:15" x14ac:dyDescent="0.2">
      <c r="A3895" s="2">
        <v>1</v>
      </c>
      <c r="B3895" s="6" t="s">
        <v>17</v>
      </c>
      <c r="C3895" s="6">
        <v>0</v>
      </c>
      <c r="D3895" s="5" t="s">
        <v>301</v>
      </c>
      <c r="E3895" s="5" t="str">
        <f t="shared" si="780"/>
        <v/>
      </c>
      <c r="F3895" s="5" t="str">
        <f t="shared" si="779"/>
        <v/>
      </c>
      <c r="G3895" s="7">
        <v>76.100999999999999</v>
      </c>
      <c r="H3895" s="7">
        <v>73.741</v>
      </c>
      <c r="I3895" s="7">
        <v>72.906999999999996</v>
      </c>
      <c r="J3895" s="7">
        <v>87.932000000000002</v>
      </c>
      <c r="K3895" s="7">
        <v>95.802000000000007</v>
      </c>
      <c r="L3895" s="7">
        <v>98.867999999999995</v>
      </c>
      <c r="M3895" s="7">
        <v>98.293999999999997</v>
      </c>
      <c r="N3895" s="7">
        <v>71.662999999999997</v>
      </c>
      <c r="O3895" s="7"/>
    </row>
    <row r="3896" spans="1:15" x14ac:dyDescent="0.2">
      <c r="A3896" s="2">
        <v>1</v>
      </c>
      <c r="B3896" s="6" t="s">
        <v>18</v>
      </c>
      <c r="C3896" s="6">
        <v>0</v>
      </c>
      <c r="D3896" s="5" t="s">
        <v>301</v>
      </c>
      <c r="E3896" s="5" t="str">
        <f t="shared" si="780"/>
        <v/>
      </c>
      <c r="F3896" s="5" t="str">
        <f t="shared" si="779"/>
        <v/>
      </c>
      <c r="G3896" s="7">
        <v>74.984999999999999</v>
      </c>
      <c r="H3896" s="7">
        <v>74.091999999999999</v>
      </c>
      <c r="I3896" s="7">
        <v>69.944000000000003</v>
      </c>
      <c r="J3896" s="7">
        <v>89.491</v>
      </c>
      <c r="K3896" s="7">
        <v>93.278000000000006</v>
      </c>
      <c r="L3896" s="7">
        <v>94.400999999999996</v>
      </c>
      <c r="M3896" s="7">
        <v>102.083</v>
      </c>
      <c r="N3896" s="7">
        <v>71.400999999999996</v>
      </c>
      <c r="O3896" s="7"/>
    </row>
    <row r="3897" spans="1:15" x14ac:dyDescent="0.2">
      <c r="A3897" s="2">
        <v>1</v>
      </c>
      <c r="B3897" s="6" t="s">
        <v>19</v>
      </c>
      <c r="C3897" s="6">
        <v>0</v>
      </c>
      <c r="D3897" s="5" t="s">
        <v>301</v>
      </c>
      <c r="E3897" s="5" t="str">
        <f t="shared" si="780"/>
        <v/>
      </c>
      <c r="F3897" s="5" t="str">
        <f t="shared" si="779"/>
        <v/>
      </c>
      <c r="G3897" s="7">
        <v>76.844999999999999</v>
      </c>
      <c r="H3897" s="7">
        <v>76.98</v>
      </c>
      <c r="I3897" s="7">
        <v>74.091999999999999</v>
      </c>
      <c r="J3897" s="7">
        <v>90.703000000000003</v>
      </c>
      <c r="K3897" s="7">
        <v>96.417000000000002</v>
      </c>
      <c r="L3897" s="7">
        <v>96.248000000000005</v>
      </c>
      <c r="M3897" s="7">
        <v>100.562</v>
      </c>
      <c r="N3897" s="7">
        <v>74.507999999999996</v>
      </c>
      <c r="O3897" s="7"/>
    </row>
    <row r="3898" spans="1:15" x14ac:dyDescent="0.2">
      <c r="A3898" s="2">
        <v>1</v>
      </c>
      <c r="B3898" s="6" t="s">
        <v>20</v>
      </c>
      <c r="C3898" s="6">
        <v>0</v>
      </c>
      <c r="D3898" s="5" t="s">
        <v>301</v>
      </c>
      <c r="E3898" s="5" t="str">
        <f t="shared" si="780"/>
        <v/>
      </c>
      <c r="F3898" s="5" t="str">
        <f t="shared" si="779"/>
        <v/>
      </c>
      <c r="G3898" s="7">
        <v>78.899000000000001</v>
      </c>
      <c r="H3898" s="7">
        <v>81.308000000000007</v>
      </c>
      <c r="I3898" s="7">
        <v>79.418999999999997</v>
      </c>
      <c r="J3898" s="7">
        <v>91.483000000000004</v>
      </c>
      <c r="K3898" s="7">
        <v>100.66</v>
      </c>
      <c r="L3898" s="7">
        <v>97.677000000000007</v>
      </c>
      <c r="M3898" s="7">
        <v>97.733000000000004</v>
      </c>
      <c r="N3898" s="7">
        <v>77.617999999999995</v>
      </c>
      <c r="O3898" s="7"/>
    </row>
    <row r="3899" spans="1:15" x14ac:dyDescent="0.2">
      <c r="A3899" s="2">
        <v>1</v>
      </c>
      <c r="B3899" s="6" t="s">
        <v>21</v>
      </c>
      <c r="C3899" s="6">
        <v>0</v>
      </c>
      <c r="D3899" s="5" t="s">
        <v>301</v>
      </c>
      <c r="E3899" s="5" t="str">
        <f t="shared" si="780"/>
        <v/>
      </c>
      <c r="F3899" s="5" t="str">
        <f t="shared" si="779"/>
        <v/>
      </c>
      <c r="G3899" s="7">
        <v>81.644000000000005</v>
      </c>
      <c r="H3899" s="7">
        <v>86.114999999999995</v>
      </c>
      <c r="I3899" s="7">
        <v>89.447999999999993</v>
      </c>
      <c r="J3899" s="7">
        <v>92.316999999999993</v>
      </c>
      <c r="K3899" s="7">
        <v>109.559</v>
      </c>
      <c r="L3899" s="7">
        <v>103.871</v>
      </c>
      <c r="M3899" s="7">
        <v>94.468000000000004</v>
      </c>
      <c r="N3899" s="7">
        <v>84.501000000000005</v>
      </c>
      <c r="O3899" s="7"/>
    </row>
    <row r="3900" spans="1:15" x14ac:dyDescent="0.2">
      <c r="A3900" s="2">
        <v>1</v>
      </c>
      <c r="B3900" s="6" t="s">
        <v>22</v>
      </c>
      <c r="C3900" s="6">
        <v>0</v>
      </c>
      <c r="D3900" s="5" t="s">
        <v>301</v>
      </c>
      <c r="E3900" s="5" t="str">
        <f t="shared" si="780"/>
        <v/>
      </c>
      <c r="F3900" s="5" t="str">
        <f t="shared" si="779"/>
        <v/>
      </c>
      <c r="G3900" s="7">
        <v>81.132000000000005</v>
      </c>
      <c r="H3900" s="7">
        <v>84.155000000000001</v>
      </c>
      <c r="I3900" s="7">
        <v>91.924000000000007</v>
      </c>
      <c r="J3900" s="7">
        <v>94.602999999999994</v>
      </c>
      <c r="K3900" s="7">
        <v>113.30200000000001</v>
      </c>
      <c r="L3900" s="7">
        <v>109.232</v>
      </c>
      <c r="M3900" s="7">
        <v>96.364000000000004</v>
      </c>
      <c r="N3900" s="7">
        <v>88.581999999999994</v>
      </c>
      <c r="O3900" s="7"/>
    </row>
    <row r="3901" spans="1:15" x14ac:dyDescent="0.2">
      <c r="A3901" s="2">
        <v>1</v>
      </c>
      <c r="B3901" s="6" t="s">
        <v>23</v>
      </c>
      <c r="C3901" s="6">
        <v>0</v>
      </c>
      <c r="D3901" s="5" t="s">
        <v>301</v>
      </c>
      <c r="E3901" s="5" t="str">
        <f t="shared" si="780"/>
        <v/>
      </c>
      <c r="F3901" s="5" t="str">
        <f t="shared" si="779"/>
        <v/>
      </c>
      <c r="G3901" s="7">
        <v>81.757999999999996</v>
      </c>
      <c r="H3901" s="7">
        <v>86.44</v>
      </c>
      <c r="I3901" s="7">
        <v>96.838999999999999</v>
      </c>
      <c r="J3901" s="7">
        <v>96.460999999999999</v>
      </c>
      <c r="K3901" s="7">
        <v>118.447</v>
      </c>
      <c r="L3901" s="7">
        <v>112.03100000000001</v>
      </c>
      <c r="M3901" s="7">
        <v>95.323999999999998</v>
      </c>
      <c r="N3901" s="7">
        <v>92.311000000000007</v>
      </c>
      <c r="O3901" s="7"/>
    </row>
    <row r="3902" spans="1:15" x14ac:dyDescent="0.2">
      <c r="A3902" s="2">
        <v>1</v>
      </c>
      <c r="B3902" s="6" t="s">
        <v>24</v>
      </c>
      <c r="C3902" s="6">
        <v>0</v>
      </c>
      <c r="D3902" s="5" t="s">
        <v>301</v>
      </c>
      <c r="E3902" s="5" t="str">
        <f t="shared" si="780"/>
        <v/>
      </c>
      <c r="F3902" s="5" t="str">
        <f t="shared" si="779"/>
        <v/>
      </c>
      <c r="G3902" s="7">
        <v>84.131</v>
      </c>
      <c r="H3902" s="7">
        <v>88.638000000000005</v>
      </c>
      <c r="I3902" s="7">
        <v>98.51</v>
      </c>
      <c r="J3902" s="7">
        <v>97.126999999999995</v>
      </c>
      <c r="K3902" s="7">
        <v>117.092</v>
      </c>
      <c r="L3902" s="7">
        <v>111.13800000000001</v>
      </c>
      <c r="M3902" s="7">
        <v>96.566000000000003</v>
      </c>
      <c r="N3902" s="7">
        <v>95.128</v>
      </c>
      <c r="O3902" s="7"/>
    </row>
    <row r="3903" spans="1:15" x14ac:dyDescent="0.2">
      <c r="A3903" s="2">
        <v>1</v>
      </c>
      <c r="B3903" s="6" t="s">
        <v>25</v>
      </c>
      <c r="C3903" s="6">
        <v>0</v>
      </c>
      <c r="D3903" s="5" t="s">
        <v>301</v>
      </c>
      <c r="E3903" s="5" t="str">
        <f t="shared" si="780"/>
        <v/>
      </c>
      <c r="F3903" s="5" t="str">
        <f t="shared" si="779"/>
        <v/>
      </c>
      <c r="G3903" s="7">
        <v>89.418000000000006</v>
      </c>
      <c r="H3903" s="7">
        <v>94.203999999999994</v>
      </c>
      <c r="I3903" s="7">
        <v>104.583</v>
      </c>
      <c r="J3903" s="7">
        <v>98.465000000000003</v>
      </c>
      <c r="K3903" s="7">
        <v>116.96</v>
      </c>
      <c r="L3903" s="7">
        <v>111.018</v>
      </c>
      <c r="M3903" s="7">
        <v>93.953999999999994</v>
      </c>
      <c r="N3903" s="7">
        <v>98.260999999999996</v>
      </c>
      <c r="O3903" s="7"/>
    </row>
    <row r="3904" spans="1:15" x14ac:dyDescent="0.2">
      <c r="A3904" s="2">
        <v>1</v>
      </c>
      <c r="B3904" s="6" t="s">
        <v>26</v>
      </c>
      <c r="C3904" s="6">
        <v>0</v>
      </c>
      <c r="D3904" s="5" t="s">
        <v>301</v>
      </c>
      <c r="E3904" s="5" t="str">
        <f t="shared" si="780"/>
        <v/>
      </c>
      <c r="F3904" s="5" t="str">
        <f t="shared" si="779"/>
        <v/>
      </c>
      <c r="G3904" s="7">
        <v>92.745000000000005</v>
      </c>
      <c r="H3904" s="7">
        <v>95.504000000000005</v>
      </c>
      <c r="I3904" s="7">
        <v>109.099</v>
      </c>
      <c r="J3904" s="7">
        <v>99.203999999999994</v>
      </c>
      <c r="K3904" s="7">
        <v>117.633</v>
      </c>
      <c r="L3904" s="7">
        <v>114.235</v>
      </c>
      <c r="M3904" s="7">
        <v>95.028999999999996</v>
      </c>
      <c r="N3904" s="7">
        <v>103.676</v>
      </c>
      <c r="O3904" s="7"/>
    </row>
    <row r="3905" spans="1:15" x14ac:dyDescent="0.2">
      <c r="A3905" s="2">
        <v>1</v>
      </c>
      <c r="B3905" s="6" t="s">
        <v>27</v>
      </c>
      <c r="C3905" s="6">
        <v>0</v>
      </c>
      <c r="D3905" s="5" t="s">
        <v>301</v>
      </c>
      <c r="E3905" s="5" t="str">
        <f t="shared" si="780"/>
        <v/>
      </c>
      <c r="F3905" s="5" t="str">
        <f t="shared" si="779"/>
        <v/>
      </c>
      <c r="G3905" s="7">
        <v>90.805999999999997</v>
      </c>
      <c r="H3905" s="7">
        <v>94.623999999999995</v>
      </c>
      <c r="I3905" s="7">
        <v>110.009</v>
      </c>
      <c r="J3905" s="7">
        <v>99.168000000000006</v>
      </c>
      <c r="K3905" s="7">
        <v>121.148</v>
      </c>
      <c r="L3905" s="7">
        <v>116.26</v>
      </c>
      <c r="M3905" s="7">
        <v>99.643000000000001</v>
      </c>
      <c r="N3905" s="7">
        <v>109.617</v>
      </c>
      <c r="O3905" s="7"/>
    </row>
    <row r="3906" spans="1:15" x14ac:dyDescent="0.2">
      <c r="A3906" s="2">
        <v>1</v>
      </c>
      <c r="B3906" s="6" t="s">
        <v>28</v>
      </c>
      <c r="C3906" s="6">
        <v>0</v>
      </c>
      <c r="D3906" s="5" t="s">
        <v>301</v>
      </c>
      <c r="E3906" s="5" t="str">
        <f t="shared" si="780"/>
        <v/>
      </c>
      <c r="F3906" s="5" t="str">
        <f t="shared" si="779"/>
        <v/>
      </c>
      <c r="G3906" s="7">
        <v>93.254999999999995</v>
      </c>
      <c r="H3906" s="7">
        <v>93.471000000000004</v>
      </c>
      <c r="I3906" s="7">
        <v>102.824</v>
      </c>
      <c r="J3906" s="7">
        <v>99.516999999999996</v>
      </c>
      <c r="K3906" s="7">
        <v>110.261</v>
      </c>
      <c r="L3906" s="7">
        <v>110.006</v>
      </c>
      <c r="M3906" s="7">
        <v>101.161</v>
      </c>
      <c r="N3906" s="7">
        <v>104.017</v>
      </c>
      <c r="O3906" s="7"/>
    </row>
    <row r="3907" spans="1:15" x14ac:dyDescent="0.2">
      <c r="A3907" s="2">
        <v>1</v>
      </c>
      <c r="B3907" s="6" t="s">
        <v>29</v>
      </c>
      <c r="C3907" s="6">
        <v>0</v>
      </c>
      <c r="D3907" s="5" t="s">
        <v>301</v>
      </c>
      <c r="E3907" s="5" t="str">
        <f t="shared" si="780"/>
        <v/>
      </c>
      <c r="F3907" s="5" t="str">
        <f t="shared" si="779"/>
        <v/>
      </c>
      <c r="G3907" s="7">
        <v>100</v>
      </c>
      <c r="H3907" s="7">
        <v>100</v>
      </c>
      <c r="I3907" s="7">
        <v>100</v>
      </c>
      <c r="J3907" s="7">
        <v>100</v>
      </c>
      <c r="K3907" s="7">
        <v>100</v>
      </c>
      <c r="L3907" s="7">
        <v>100</v>
      </c>
      <c r="M3907" s="7">
        <v>100</v>
      </c>
      <c r="N3907" s="7">
        <v>100</v>
      </c>
      <c r="O3907" s="7"/>
    </row>
    <row r="3908" spans="1:15" x14ac:dyDescent="0.2">
      <c r="A3908" s="2">
        <v>1</v>
      </c>
      <c r="B3908" s="6" t="s">
        <v>30</v>
      </c>
      <c r="C3908" s="6">
        <v>0</v>
      </c>
      <c r="D3908" s="5" t="s">
        <v>301</v>
      </c>
      <c r="E3908" s="5" t="str">
        <f t="shared" si="780"/>
        <v/>
      </c>
      <c r="F3908" s="5" t="str">
        <f t="shared" si="779"/>
        <v/>
      </c>
      <c r="G3908" s="7">
        <v>109.575</v>
      </c>
      <c r="H3908" s="7">
        <v>108.611</v>
      </c>
      <c r="I3908" s="7">
        <v>102.337</v>
      </c>
      <c r="J3908" s="7">
        <v>100.648</v>
      </c>
      <c r="K3908" s="7">
        <v>93.394999999999996</v>
      </c>
      <c r="L3908" s="7">
        <v>94.222999999999999</v>
      </c>
      <c r="M3908" s="7">
        <v>97.381</v>
      </c>
      <c r="N3908" s="7">
        <v>99.656999999999996</v>
      </c>
      <c r="O3908" s="7"/>
    </row>
    <row r="3909" spans="1:15" x14ac:dyDescent="0.2">
      <c r="A3909" s="2">
        <v>1</v>
      </c>
      <c r="B3909" s="6" t="s">
        <v>31</v>
      </c>
      <c r="C3909" s="6">
        <v>0</v>
      </c>
      <c r="D3909" s="5" t="s">
        <v>301</v>
      </c>
      <c r="E3909" s="5" t="str">
        <f t="shared" si="780"/>
        <v/>
      </c>
      <c r="F3909" s="5" t="str">
        <f t="shared" si="779"/>
        <v/>
      </c>
      <c r="G3909" s="7">
        <v>112.029</v>
      </c>
      <c r="H3909" s="7">
        <v>115.563</v>
      </c>
      <c r="I3909" s="7">
        <v>105.789</v>
      </c>
      <c r="J3909" s="7">
        <v>102.443</v>
      </c>
      <c r="K3909" s="7">
        <v>94.43</v>
      </c>
      <c r="L3909" s="7">
        <v>91.543000000000006</v>
      </c>
      <c r="M3909" s="7">
        <v>92.677999999999997</v>
      </c>
      <c r="N3909" s="7">
        <v>98.043000000000006</v>
      </c>
      <c r="O3909" s="7"/>
    </row>
    <row r="3910" spans="1:15" x14ac:dyDescent="0.2">
      <c r="A3910" s="2">
        <v>1</v>
      </c>
      <c r="B3910" s="6" t="s">
        <v>32</v>
      </c>
      <c r="C3910" s="6">
        <v>0</v>
      </c>
      <c r="D3910" s="5" t="s">
        <v>301</v>
      </c>
      <c r="E3910" s="5" t="str">
        <f t="shared" si="780"/>
        <v/>
      </c>
      <c r="F3910" s="5" t="str">
        <f t="shared" si="779"/>
        <v/>
      </c>
      <c r="G3910" s="7">
        <v>116.059</v>
      </c>
      <c r="H3910" s="7">
        <v>120.04900000000001</v>
      </c>
      <c r="I3910" s="7">
        <v>110.325</v>
      </c>
      <c r="J3910" s="7">
        <v>108.26300000000001</v>
      </c>
      <c r="K3910" s="7">
        <v>95.058999999999997</v>
      </c>
      <c r="L3910" s="7">
        <v>91.9</v>
      </c>
      <c r="M3910" s="7">
        <v>93.686000000000007</v>
      </c>
      <c r="N3910" s="7">
        <v>103.35899999999999</v>
      </c>
      <c r="O3910" s="7"/>
    </row>
    <row r="3911" spans="1:15" x14ac:dyDescent="0.2">
      <c r="A3911" s="2">
        <v>1</v>
      </c>
      <c r="B3911" s="6" t="s">
        <v>33</v>
      </c>
      <c r="C3911" s="6">
        <v>0</v>
      </c>
      <c r="D3911" s="5" t="s">
        <v>301</v>
      </c>
      <c r="E3911" s="5" t="str">
        <f t="shared" si="780"/>
        <v/>
      </c>
      <c r="F3911" s="5" t="str">
        <f t="shared" si="779"/>
        <v/>
      </c>
      <c r="G3911" s="7">
        <v>113.06699999999999</v>
      </c>
      <c r="H3911" s="7">
        <v>118.71299999999999</v>
      </c>
      <c r="I3911" s="7">
        <v>111.218</v>
      </c>
      <c r="J3911" s="7">
        <v>111.818</v>
      </c>
      <c r="K3911" s="7">
        <v>98.364999999999995</v>
      </c>
      <c r="L3911" s="7">
        <v>93.686999999999998</v>
      </c>
      <c r="M3911" s="7">
        <v>94.451999999999998</v>
      </c>
      <c r="N3911" s="7">
        <v>105.048</v>
      </c>
      <c r="O3911" s="7"/>
    </row>
    <row r="3912" spans="1:15" x14ac:dyDescent="0.2">
      <c r="A3912" s="2">
        <v>1</v>
      </c>
      <c r="B3912" s="6" t="s">
        <v>34</v>
      </c>
      <c r="C3912" s="6">
        <v>0</v>
      </c>
      <c r="D3912" s="5" t="s">
        <v>301</v>
      </c>
      <c r="E3912" s="5" t="str">
        <f t="shared" si="780"/>
        <v/>
      </c>
      <c r="F3912" s="5" t="str">
        <f t="shared" ref="F3912:F3975" si="781">IF(LEN(E3912)=0,"",E3912&amp;B3912)</f>
        <v/>
      </c>
      <c r="G3912" s="7">
        <v>110.313</v>
      </c>
      <c r="H3912" s="7">
        <v>115.473</v>
      </c>
      <c r="I3912" s="7">
        <v>106.32599999999999</v>
      </c>
      <c r="J3912" s="7">
        <v>117.32299999999999</v>
      </c>
      <c r="K3912" s="7">
        <v>96.385999999999996</v>
      </c>
      <c r="L3912" s="7">
        <v>92.078999999999994</v>
      </c>
      <c r="M3912" s="7">
        <v>101.256</v>
      </c>
      <c r="N3912" s="7">
        <v>107.66</v>
      </c>
      <c r="O3912" s="7"/>
    </row>
    <row r="3913" spans="1:15" x14ac:dyDescent="0.2">
      <c r="A3913" s="2">
        <v>1</v>
      </c>
      <c r="B3913" s="6" t="s">
        <v>35</v>
      </c>
      <c r="C3913" s="6">
        <v>0</v>
      </c>
      <c r="D3913" s="5" t="s">
        <v>301</v>
      </c>
      <c r="E3913" s="5" t="str">
        <f t="shared" ref="E3913:E3976" si="782">IF(C3913=0,IF(LEN(D3913)&lt;&gt;3,"",D3913),IF(LEN(D3913)&lt;&gt;4,"",LEFT(D3913,3)))</f>
        <v/>
      </c>
      <c r="F3913" s="5" t="str">
        <f t="shared" si="781"/>
        <v/>
      </c>
      <c r="G3913" s="7">
        <v>109.506</v>
      </c>
      <c r="H3913" s="7">
        <v>114.63500000000001</v>
      </c>
      <c r="I3913" s="7">
        <v>103.02800000000001</v>
      </c>
      <c r="J3913" s="7">
        <v>122.697</v>
      </c>
      <c r="K3913" s="7">
        <v>94.084999999999994</v>
      </c>
      <c r="L3913" s="7">
        <v>89.875</v>
      </c>
      <c r="M3913" s="7">
        <v>105.98099999999999</v>
      </c>
      <c r="N3913" s="7">
        <v>109.191</v>
      </c>
      <c r="O3913" s="7"/>
    </row>
    <row r="3914" spans="1:15" x14ac:dyDescent="0.2">
      <c r="A3914" s="2">
        <v>1</v>
      </c>
      <c r="B3914" s="6" t="s">
        <v>36</v>
      </c>
      <c r="C3914" s="6">
        <v>0</v>
      </c>
      <c r="D3914" s="5" t="s">
        <v>301</v>
      </c>
      <c r="E3914" s="5" t="str">
        <f t="shared" si="782"/>
        <v/>
      </c>
      <c r="F3914" s="5" t="str">
        <f t="shared" si="781"/>
        <v/>
      </c>
      <c r="G3914" s="7">
        <v>112.096</v>
      </c>
      <c r="H3914" s="7">
        <v>112.28100000000001</v>
      </c>
      <c r="I3914" s="7">
        <v>86.2</v>
      </c>
      <c r="J3914" s="7">
        <v>124.744</v>
      </c>
      <c r="K3914" s="7">
        <v>76.899000000000001</v>
      </c>
      <c r="L3914" s="7">
        <v>76.772000000000006</v>
      </c>
      <c r="M3914" s="7">
        <v>114.736</v>
      </c>
      <c r="N3914" s="7">
        <v>98.903000000000006</v>
      </c>
      <c r="O3914" s="7"/>
    </row>
    <row r="3915" spans="1:15" x14ac:dyDescent="0.2">
      <c r="A3915" s="2">
        <v>1</v>
      </c>
      <c r="B3915" s="6" t="s">
        <v>37</v>
      </c>
      <c r="C3915" s="6">
        <v>0</v>
      </c>
      <c r="D3915" s="5" t="s">
        <v>301</v>
      </c>
      <c r="E3915" s="5" t="str">
        <f t="shared" si="782"/>
        <v/>
      </c>
      <c r="F3915" s="5" t="str">
        <f t="shared" si="781"/>
        <v/>
      </c>
      <c r="G3915" s="7">
        <v>117.434</v>
      </c>
      <c r="H3915" s="7">
        <v>120.51900000000001</v>
      </c>
      <c r="I3915" s="7">
        <v>90.156000000000006</v>
      </c>
      <c r="J3915" s="7">
        <v>124.333</v>
      </c>
      <c r="K3915" s="7">
        <v>76.772000000000006</v>
      </c>
      <c r="L3915" s="7">
        <v>74.805999999999997</v>
      </c>
      <c r="M3915" s="7">
        <v>111.94499999999999</v>
      </c>
      <c r="N3915" s="7">
        <v>100.925</v>
      </c>
      <c r="O3915" s="7"/>
    </row>
    <row r="3916" spans="1:15" x14ac:dyDescent="0.2">
      <c r="A3916" s="2">
        <v>1</v>
      </c>
      <c r="B3916" s="6" t="s">
        <v>63</v>
      </c>
      <c r="C3916" s="6">
        <v>0</v>
      </c>
      <c r="D3916" s="5" t="s">
        <v>301</v>
      </c>
      <c r="E3916" s="5" t="str">
        <f t="shared" si="782"/>
        <v/>
      </c>
      <c r="F3916" s="5" t="str">
        <f t="shared" si="781"/>
        <v/>
      </c>
      <c r="G3916" s="7">
        <v>114.854</v>
      </c>
      <c r="H3916" s="7">
        <v>120.23399999999999</v>
      </c>
      <c r="I3916" s="7">
        <v>93.308000000000007</v>
      </c>
      <c r="J3916" s="7">
        <v>128.41399999999999</v>
      </c>
      <c r="K3916" s="7">
        <v>81.241</v>
      </c>
      <c r="L3916" s="7">
        <v>77.605999999999995</v>
      </c>
      <c r="M3916" s="7">
        <v>109.78100000000001</v>
      </c>
      <c r="N3916" s="7">
        <v>102.435</v>
      </c>
      <c r="O3916" s="7"/>
    </row>
    <row r="3917" spans="1:15" x14ac:dyDescent="0.2">
      <c r="A3917" s="2">
        <v>0</v>
      </c>
      <c r="B3917" s="5" t="s">
        <v>302</v>
      </c>
      <c r="C3917" s="6" t="s">
        <v>0</v>
      </c>
      <c r="E3917" s="5" t="str">
        <f t="shared" si="782"/>
        <v/>
      </c>
      <c r="F3917" s="5" t="str">
        <f t="shared" si="781"/>
        <v/>
      </c>
    </row>
    <row r="3918" spans="1:15" x14ac:dyDescent="0.2">
      <c r="A3918" s="2">
        <v>1</v>
      </c>
      <c r="B3918" s="6" t="s">
        <v>13</v>
      </c>
      <c r="C3918" s="6">
        <v>0</v>
      </c>
      <c r="D3918" s="5" t="s">
        <v>303</v>
      </c>
      <c r="E3918" s="5" t="str">
        <f t="shared" si="782"/>
        <v/>
      </c>
      <c r="F3918" s="5" t="str">
        <f t="shared" si="781"/>
        <v/>
      </c>
      <c r="G3918" s="7">
        <v>75.968999999999994</v>
      </c>
      <c r="H3918" s="7">
        <v>79.459999999999994</v>
      </c>
      <c r="I3918" s="7">
        <v>93.284000000000006</v>
      </c>
      <c r="J3918" s="7">
        <v>74.905000000000001</v>
      </c>
      <c r="K3918" s="7">
        <v>122.79300000000001</v>
      </c>
      <c r="L3918" s="7">
        <v>117.39700000000001</v>
      </c>
      <c r="M3918" s="7">
        <v>78.978999999999999</v>
      </c>
      <c r="N3918" s="7">
        <v>73.674999999999997</v>
      </c>
      <c r="O3918" s="7"/>
    </row>
    <row r="3919" spans="1:15" x14ac:dyDescent="0.2">
      <c r="A3919" s="2">
        <v>1</v>
      </c>
      <c r="B3919" s="6" t="s">
        <v>15</v>
      </c>
      <c r="C3919" s="6">
        <v>0</v>
      </c>
      <c r="D3919" s="5" t="s">
        <v>303</v>
      </c>
      <c r="E3919" s="5" t="str">
        <f t="shared" si="782"/>
        <v/>
      </c>
      <c r="F3919" s="5" t="str">
        <f t="shared" si="781"/>
        <v/>
      </c>
      <c r="G3919" s="7">
        <v>76.218000000000004</v>
      </c>
      <c r="H3919" s="7">
        <v>81.334999999999994</v>
      </c>
      <c r="I3919" s="7">
        <v>99.376999999999995</v>
      </c>
      <c r="J3919" s="7">
        <v>76.637</v>
      </c>
      <c r="K3919" s="7">
        <v>130.38499999999999</v>
      </c>
      <c r="L3919" s="7">
        <v>122.182</v>
      </c>
      <c r="M3919" s="7">
        <v>78.022999999999996</v>
      </c>
      <c r="N3919" s="7">
        <v>77.537000000000006</v>
      </c>
      <c r="O3919" s="7"/>
    </row>
    <row r="3920" spans="1:15" x14ac:dyDescent="0.2">
      <c r="A3920" s="2">
        <v>1</v>
      </c>
      <c r="B3920" s="6" t="s">
        <v>16</v>
      </c>
      <c r="C3920" s="6">
        <v>0</v>
      </c>
      <c r="D3920" s="5" t="s">
        <v>303</v>
      </c>
      <c r="E3920" s="5" t="str">
        <f t="shared" si="782"/>
        <v/>
      </c>
      <c r="F3920" s="5" t="str">
        <f t="shared" si="781"/>
        <v/>
      </c>
      <c r="G3920" s="7">
        <v>80.091999999999999</v>
      </c>
      <c r="H3920" s="7">
        <v>85.492000000000004</v>
      </c>
      <c r="I3920" s="7">
        <v>108.39400000000001</v>
      </c>
      <c r="J3920" s="7">
        <v>79.52</v>
      </c>
      <c r="K3920" s="7">
        <v>135.33699999999999</v>
      </c>
      <c r="L3920" s="7">
        <v>126.789</v>
      </c>
      <c r="M3920" s="7">
        <v>77.445999999999998</v>
      </c>
      <c r="N3920" s="7">
        <v>83.947000000000003</v>
      </c>
      <c r="O3920" s="7"/>
    </row>
    <row r="3921" spans="1:15" x14ac:dyDescent="0.2">
      <c r="A3921" s="2">
        <v>1</v>
      </c>
      <c r="B3921" s="6" t="s">
        <v>17</v>
      </c>
      <c r="C3921" s="6">
        <v>0</v>
      </c>
      <c r="D3921" s="5" t="s">
        <v>303</v>
      </c>
      <c r="E3921" s="5" t="str">
        <f t="shared" si="782"/>
        <v/>
      </c>
      <c r="F3921" s="5" t="str">
        <f t="shared" si="781"/>
        <v/>
      </c>
      <c r="G3921" s="7">
        <v>77.213999999999999</v>
      </c>
      <c r="H3921" s="7">
        <v>80.638000000000005</v>
      </c>
      <c r="I3921" s="7">
        <v>99.968000000000004</v>
      </c>
      <c r="J3921" s="7">
        <v>82.525000000000006</v>
      </c>
      <c r="K3921" s="7">
        <v>129.46899999999999</v>
      </c>
      <c r="L3921" s="7">
        <v>123.971</v>
      </c>
      <c r="M3921" s="7">
        <v>84.864000000000004</v>
      </c>
      <c r="N3921" s="7">
        <v>84.837000000000003</v>
      </c>
      <c r="O3921" s="7"/>
    </row>
    <row r="3922" spans="1:15" x14ac:dyDescent="0.2">
      <c r="A3922" s="2">
        <v>1</v>
      </c>
      <c r="B3922" s="6" t="s">
        <v>18</v>
      </c>
      <c r="C3922" s="6">
        <v>0</v>
      </c>
      <c r="D3922" s="5" t="s">
        <v>303</v>
      </c>
      <c r="E3922" s="5" t="str">
        <f t="shared" si="782"/>
        <v/>
      </c>
      <c r="F3922" s="5" t="str">
        <f t="shared" si="781"/>
        <v/>
      </c>
      <c r="G3922" s="7">
        <v>74.442999999999998</v>
      </c>
      <c r="H3922" s="7">
        <v>77.230999999999995</v>
      </c>
      <c r="I3922" s="7">
        <v>89.492999999999995</v>
      </c>
      <c r="J3922" s="7">
        <v>85.552999999999997</v>
      </c>
      <c r="K3922" s="7">
        <v>120.217</v>
      </c>
      <c r="L3922" s="7">
        <v>115.877</v>
      </c>
      <c r="M3922" s="7">
        <v>90.813000000000002</v>
      </c>
      <c r="N3922" s="7">
        <v>81.272000000000006</v>
      </c>
      <c r="O3922" s="7"/>
    </row>
    <row r="3923" spans="1:15" x14ac:dyDescent="0.2">
      <c r="A3923" s="2">
        <v>1</v>
      </c>
      <c r="B3923" s="6" t="s">
        <v>19</v>
      </c>
      <c r="C3923" s="6">
        <v>0</v>
      </c>
      <c r="D3923" s="5" t="s">
        <v>303</v>
      </c>
      <c r="E3923" s="5" t="str">
        <f t="shared" si="782"/>
        <v/>
      </c>
      <c r="F3923" s="5" t="str">
        <f t="shared" si="781"/>
        <v/>
      </c>
      <c r="G3923" s="7">
        <v>79.912999999999997</v>
      </c>
      <c r="H3923" s="7">
        <v>85.028000000000006</v>
      </c>
      <c r="I3923" s="7">
        <v>94.801000000000002</v>
      </c>
      <c r="J3923" s="7">
        <v>87.298000000000002</v>
      </c>
      <c r="K3923" s="7">
        <v>118.629</v>
      </c>
      <c r="L3923" s="7">
        <v>111.494</v>
      </c>
      <c r="M3923" s="7">
        <v>92.567999999999998</v>
      </c>
      <c r="N3923" s="7">
        <v>87.754999999999995</v>
      </c>
      <c r="O3923" s="7"/>
    </row>
    <row r="3924" spans="1:15" x14ac:dyDescent="0.2">
      <c r="A3924" s="2">
        <v>1</v>
      </c>
      <c r="B3924" s="6" t="s">
        <v>20</v>
      </c>
      <c r="C3924" s="6">
        <v>0</v>
      </c>
      <c r="D3924" s="5" t="s">
        <v>303</v>
      </c>
      <c r="E3924" s="5" t="str">
        <f t="shared" si="782"/>
        <v/>
      </c>
      <c r="F3924" s="5" t="str">
        <f t="shared" si="781"/>
        <v/>
      </c>
      <c r="G3924" s="7">
        <v>80.396000000000001</v>
      </c>
      <c r="H3924" s="7">
        <v>86.852999999999994</v>
      </c>
      <c r="I3924" s="7">
        <v>98.311999999999998</v>
      </c>
      <c r="J3924" s="7">
        <v>88.873000000000005</v>
      </c>
      <c r="K3924" s="7">
        <v>122.28400000000001</v>
      </c>
      <c r="L3924" s="7">
        <v>113.193</v>
      </c>
      <c r="M3924" s="7">
        <v>92.56</v>
      </c>
      <c r="N3924" s="7">
        <v>90.998000000000005</v>
      </c>
      <c r="O3924" s="7"/>
    </row>
    <row r="3925" spans="1:15" x14ac:dyDescent="0.2">
      <c r="A3925" s="2">
        <v>1</v>
      </c>
      <c r="B3925" s="6" t="s">
        <v>21</v>
      </c>
      <c r="C3925" s="6">
        <v>0</v>
      </c>
      <c r="D3925" s="5" t="s">
        <v>303</v>
      </c>
      <c r="E3925" s="5" t="str">
        <f t="shared" si="782"/>
        <v/>
      </c>
      <c r="F3925" s="5" t="str">
        <f t="shared" si="781"/>
        <v/>
      </c>
      <c r="G3925" s="7">
        <v>84.156000000000006</v>
      </c>
      <c r="H3925" s="7">
        <v>91.308000000000007</v>
      </c>
      <c r="I3925" s="7">
        <v>109.398</v>
      </c>
      <c r="J3925" s="7">
        <v>90.760999999999996</v>
      </c>
      <c r="K3925" s="7">
        <v>129.994</v>
      </c>
      <c r="L3925" s="7">
        <v>119.812</v>
      </c>
      <c r="M3925" s="7">
        <v>86.378</v>
      </c>
      <c r="N3925" s="7">
        <v>94.495999999999995</v>
      </c>
      <c r="O3925" s="7"/>
    </row>
    <row r="3926" spans="1:15" x14ac:dyDescent="0.2">
      <c r="A3926" s="2">
        <v>1</v>
      </c>
      <c r="B3926" s="6" t="s">
        <v>22</v>
      </c>
      <c r="C3926" s="6">
        <v>0</v>
      </c>
      <c r="D3926" s="5" t="s">
        <v>303</v>
      </c>
      <c r="E3926" s="5" t="str">
        <f t="shared" si="782"/>
        <v/>
      </c>
      <c r="F3926" s="5" t="str">
        <f t="shared" si="781"/>
        <v/>
      </c>
      <c r="G3926" s="7">
        <v>88.046999999999997</v>
      </c>
      <c r="H3926" s="7">
        <v>95.147999999999996</v>
      </c>
      <c r="I3926" s="7">
        <v>122.084</v>
      </c>
      <c r="J3926" s="7">
        <v>93.004999999999995</v>
      </c>
      <c r="K3926" s="7">
        <v>138.65799999999999</v>
      </c>
      <c r="L3926" s="7">
        <v>128.309</v>
      </c>
      <c r="M3926" s="7">
        <v>86.724000000000004</v>
      </c>
      <c r="N3926" s="7">
        <v>105.876</v>
      </c>
      <c r="O3926" s="7"/>
    </row>
    <row r="3927" spans="1:15" x14ac:dyDescent="0.2">
      <c r="A3927" s="2">
        <v>1</v>
      </c>
      <c r="B3927" s="6" t="s">
        <v>23</v>
      </c>
      <c r="C3927" s="6">
        <v>0</v>
      </c>
      <c r="D3927" s="5" t="s">
        <v>303</v>
      </c>
      <c r="E3927" s="5" t="str">
        <f t="shared" si="782"/>
        <v/>
      </c>
      <c r="F3927" s="5" t="str">
        <f t="shared" si="781"/>
        <v/>
      </c>
      <c r="G3927" s="7">
        <v>88.177999999999997</v>
      </c>
      <c r="H3927" s="7">
        <v>95.941999999999993</v>
      </c>
      <c r="I3927" s="7">
        <v>122.803</v>
      </c>
      <c r="J3927" s="7">
        <v>95.27</v>
      </c>
      <c r="K3927" s="7">
        <v>139.26599999999999</v>
      </c>
      <c r="L3927" s="7">
        <v>127.996</v>
      </c>
      <c r="M3927" s="7">
        <v>91.269000000000005</v>
      </c>
      <c r="N3927" s="7">
        <v>112.081</v>
      </c>
      <c r="O3927" s="7"/>
    </row>
    <row r="3928" spans="1:15" x14ac:dyDescent="0.2">
      <c r="A3928" s="2">
        <v>1</v>
      </c>
      <c r="B3928" s="6" t="s">
        <v>24</v>
      </c>
      <c r="C3928" s="6">
        <v>0</v>
      </c>
      <c r="D3928" s="5" t="s">
        <v>303</v>
      </c>
      <c r="E3928" s="5" t="str">
        <f t="shared" si="782"/>
        <v/>
      </c>
      <c r="F3928" s="5" t="str">
        <f t="shared" si="781"/>
        <v/>
      </c>
      <c r="G3928" s="7">
        <v>89.905000000000001</v>
      </c>
      <c r="H3928" s="7">
        <v>98.236999999999995</v>
      </c>
      <c r="I3928" s="7">
        <v>129.255</v>
      </c>
      <c r="J3928" s="7">
        <v>96.775000000000006</v>
      </c>
      <c r="K3928" s="7">
        <v>143.768</v>
      </c>
      <c r="L3928" s="7">
        <v>131.57400000000001</v>
      </c>
      <c r="M3928" s="7">
        <v>92.474999999999994</v>
      </c>
      <c r="N3928" s="7">
        <v>119.52800000000001</v>
      </c>
      <c r="O3928" s="7"/>
    </row>
    <row r="3929" spans="1:15" x14ac:dyDescent="0.2">
      <c r="A3929" s="2">
        <v>1</v>
      </c>
      <c r="B3929" s="6" t="s">
        <v>25</v>
      </c>
      <c r="C3929" s="6">
        <v>0</v>
      </c>
      <c r="D3929" s="5" t="s">
        <v>303</v>
      </c>
      <c r="E3929" s="5" t="str">
        <f t="shared" si="782"/>
        <v/>
      </c>
      <c r="F3929" s="5" t="str">
        <f t="shared" si="781"/>
        <v/>
      </c>
      <c r="G3929" s="7">
        <v>89.664000000000001</v>
      </c>
      <c r="H3929" s="7">
        <v>95.87</v>
      </c>
      <c r="I3929" s="7">
        <v>126.955</v>
      </c>
      <c r="J3929" s="7">
        <v>98.117999999999995</v>
      </c>
      <c r="K3929" s="7">
        <v>141.59</v>
      </c>
      <c r="L3929" s="7">
        <v>132.42400000000001</v>
      </c>
      <c r="M3929" s="7">
        <v>95.966999999999999</v>
      </c>
      <c r="N3929" s="7">
        <v>121.83499999999999</v>
      </c>
      <c r="O3929" s="7"/>
    </row>
    <row r="3930" spans="1:15" x14ac:dyDescent="0.2">
      <c r="A3930" s="2">
        <v>1</v>
      </c>
      <c r="B3930" s="6" t="s">
        <v>26</v>
      </c>
      <c r="C3930" s="6">
        <v>0</v>
      </c>
      <c r="D3930" s="5" t="s">
        <v>303</v>
      </c>
      <c r="E3930" s="5" t="str">
        <f t="shared" si="782"/>
        <v/>
      </c>
      <c r="F3930" s="5" t="str">
        <f t="shared" si="781"/>
        <v/>
      </c>
      <c r="G3930" s="7">
        <v>89.402000000000001</v>
      </c>
      <c r="H3930" s="7">
        <v>94.153999999999996</v>
      </c>
      <c r="I3930" s="7">
        <v>121.988</v>
      </c>
      <c r="J3930" s="7">
        <v>98.965999999999994</v>
      </c>
      <c r="K3930" s="7">
        <v>136.44800000000001</v>
      </c>
      <c r="L3930" s="7">
        <v>129.56200000000001</v>
      </c>
      <c r="M3930" s="7">
        <v>97.540999999999997</v>
      </c>
      <c r="N3930" s="7">
        <v>118.988</v>
      </c>
      <c r="O3930" s="7"/>
    </row>
    <row r="3931" spans="1:15" x14ac:dyDescent="0.2">
      <c r="A3931" s="2">
        <v>1</v>
      </c>
      <c r="B3931" s="6" t="s">
        <v>27</v>
      </c>
      <c r="C3931" s="6">
        <v>0</v>
      </c>
      <c r="D3931" s="5" t="s">
        <v>303</v>
      </c>
      <c r="E3931" s="5" t="str">
        <f t="shared" si="782"/>
        <v/>
      </c>
      <c r="F3931" s="5" t="str">
        <f t="shared" si="781"/>
        <v/>
      </c>
      <c r="G3931" s="7">
        <v>96.534000000000006</v>
      </c>
      <c r="H3931" s="7">
        <v>100.883</v>
      </c>
      <c r="I3931" s="7">
        <v>125.38200000000001</v>
      </c>
      <c r="J3931" s="7">
        <v>100.096</v>
      </c>
      <c r="K3931" s="7">
        <v>129.88300000000001</v>
      </c>
      <c r="L3931" s="7">
        <v>124.28400000000001</v>
      </c>
      <c r="M3931" s="7">
        <v>96.298000000000002</v>
      </c>
      <c r="N3931" s="7">
        <v>120.74</v>
      </c>
      <c r="O3931" s="7"/>
    </row>
    <row r="3932" spans="1:15" x14ac:dyDescent="0.2">
      <c r="A3932" s="2">
        <v>1</v>
      </c>
      <c r="B3932" s="6" t="s">
        <v>28</v>
      </c>
      <c r="C3932" s="6">
        <v>0</v>
      </c>
      <c r="D3932" s="5" t="s">
        <v>303</v>
      </c>
      <c r="E3932" s="5" t="str">
        <f t="shared" si="782"/>
        <v/>
      </c>
      <c r="F3932" s="5" t="str">
        <f t="shared" si="781"/>
        <v/>
      </c>
      <c r="G3932" s="7">
        <v>94.412999999999997</v>
      </c>
      <c r="H3932" s="7">
        <v>93.628</v>
      </c>
      <c r="I3932" s="7">
        <v>105.395</v>
      </c>
      <c r="J3932" s="7">
        <v>100.645</v>
      </c>
      <c r="K3932" s="7">
        <v>111.63200000000001</v>
      </c>
      <c r="L3932" s="7">
        <v>112.56699999999999</v>
      </c>
      <c r="M3932" s="7">
        <v>103.684</v>
      </c>
      <c r="N3932" s="7">
        <v>109.277</v>
      </c>
      <c r="O3932" s="7"/>
    </row>
    <row r="3933" spans="1:15" x14ac:dyDescent="0.2">
      <c r="A3933" s="2">
        <v>1</v>
      </c>
      <c r="B3933" s="6" t="s">
        <v>29</v>
      </c>
      <c r="C3933" s="6">
        <v>0</v>
      </c>
      <c r="D3933" s="5" t="s">
        <v>303</v>
      </c>
      <c r="E3933" s="5" t="str">
        <f t="shared" si="782"/>
        <v/>
      </c>
      <c r="F3933" s="5" t="str">
        <f t="shared" si="781"/>
        <v/>
      </c>
      <c r="G3933" s="7">
        <v>100</v>
      </c>
      <c r="H3933" s="7">
        <v>100</v>
      </c>
      <c r="I3933" s="7">
        <v>100</v>
      </c>
      <c r="J3933" s="7">
        <v>100</v>
      </c>
      <c r="K3933" s="7">
        <v>100</v>
      </c>
      <c r="L3933" s="7">
        <v>100</v>
      </c>
      <c r="M3933" s="7">
        <v>100</v>
      </c>
      <c r="N3933" s="7">
        <v>100</v>
      </c>
      <c r="O3933" s="7"/>
    </row>
    <row r="3934" spans="1:15" x14ac:dyDescent="0.2">
      <c r="A3934" s="2">
        <v>1</v>
      </c>
      <c r="B3934" s="6" t="s">
        <v>30</v>
      </c>
      <c r="C3934" s="6">
        <v>0</v>
      </c>
      <c r="D3934" s="5" t="s">
        <v>303</v>
      </c>
      <c r="E3934" s="5" t="str">
        <f t="shared" si="782"/>
        <v/>
      </c>
      <c r="F3934" s="5" t="str">
        <f t="shared" si="781"/>
        <v/>
      </c>
      <c r="G3934" s="7">
        <v>103.992</v>
      </c>
      <c r="H3934" s="7">
        <v>103.678</v>
      </c>
      <c r="I3934" s="7">
        <v>96.677000000000007</v>
      </c>
      <c r="J3934" s="7">
        <v>99.6</v>
      </c>
      <c r="K3934" s="7">
        <v>92.965999999999994</v>
      </c>
      <c r="L3934" s="7">
        <v>93.247</v>
      </c>
      <c r="M3934" s="7">
        <v>98.832999999999998</v>
      </c>
      <c r="N3934" s="7">
        <v>95.549000000000007</v>
      </c>
      <c r="O3934" s="7"/>
    </row>
    <row r="3935" spans="1:15" x14ac:dyDescent="0.2">
      <c r="A3935" s="2">
        <v>1</v>
      </c>
      <c r="B3935" s="6" t="s">
        <v>31</v>
      </c>
      <c r="C3935" s="6">
        <v>0</v>
      </c>
      <c r="D3935" s="5" t="s">
        <v>303</v>
      </c>
      <c r="E3935" s="5" t="str">
        <f t="shared" si="782"/>
        <v/>
      </c>
      <c r="F3935" s="5" t="str">
        <f t="shared" si="781"/>
        <v/>
      </c>
      <c r="G3935" s="7">
        <v>103.09699999999999</v>
      </c>
      <c r="H3935" s="7">
        <v>106.34699999999999</v>
      </c>
      <c r="I3935" s="7">
        <v>98.831999999999994</v>
      </c>
      <c r="J3935" s="7">
        <v>100.432</v>
      </c>
      <c r="K3935" s="7">
        <v>95.863</v>
      </c>
      <c r="L3935" s="7">
        <v>92.933999999999997</v>
      </c>
      <c r="M3935" s="7">
        <v>97.483999999999995</v>
      </c>
      <c r="N3935" s="7">
        <v>96.344999999999999</v>
      </c>
      <c r="O3935" s="7"/>
    </row>
    <row r="3936" spans="1:15" x14ac:dyDescent="0.2">
      <c r="A3936" s="2">
        <v>1</v>
      </c>
      <c r="B3936" s="6" t="s">
        <v>32</v>
      </c>
      <c r="C3936" s="6">
        <v>0</v>
      </c>
      <c r="D3936" s="5" t="s">
        <v>303</v>
      </c>
      <c r="E3936" s="5" t="str">
        <f t="shared" si="782"/>
        <v/>
      </c>
      <c r="F3936" s="5" t="str">
        <f t="shared" si="781"/>
        <v/>
      </c>
      <c r="G3936" s="7">
        <v>111.014</v>
      </c>
      <c r="H3936" s="7">
        <v>113.227</v>
      </c>
      <c r="I3936" s="7">
        <v>105.682</v>
      </c>
      <c r="J3936" s="7">
        <v>102.919</v>
      </c>
      <c r="K3936" s="7">
        <v>95.197000000000003</v>
      </c>
      <c r="L3936" s="7">
        <v>93.335999999999999</v>
      </c>
      <c r="M3936" s="7">
        <v>94.652000000000001</v>
      </c>
      <c r="N3936" s="7">
        <v>100.03</v>
      </c>
      <c r="O3936" s="7"/>
    </row>
    <row r="3937" spans="1:15" x14ac:dyDescent="0.2">
      <c r="A3937" s="2">
        <v>1</v>
      </c>
      <c r="B3937" s="6" t="s">
        <v>33</v>
      </c>
      <c r="C3937" s="6">
        <v>0</v>
      </c>
      <c r="D3937" s="5" t="s">
        <v>303</v>
      </c>
      <c r="E3937" s="5" t="str">
        <f t="shared" si="782"/>
        <v/>
      </c>
      <c r="F3937" s="5" t="str">
        <f t="shared" si="781"/>
        <v/>
      </c>
      <c r="G3937" s="7">
        <v>111.96</v>
      </c>
      <c r="H3937" s="7">
        <v>114.56100000000001</v>
      </c>
      <c r="I3937" s="7">
        <v>105.185</v>
      </c>
      <c r="J3937" s="7">
        <v>105.497</v>
      </c>
      <c r="K3937" s="7">
        <v>93.947999999999993</v>
      </c>
      <c r="L3937" s="7">
        <v>91.816000000000003</v>
      </c>
      <c r="M3937" s="7">
        <v>97.424999999999997</v>
      </c>
      <c r="N3937" s="7">
        <v>102.477</v>
      </c>
      <c r="O3937" s="7"/>
    </row>
    <row r="3938" spans="1:15" x14ac:dyDescent="0.2">
      <c r="A3938" s="2">
        <v>1</v>
      </c>
      <c r="B3938" s="6" t="s">
        <v>34</v>
      </c>
      <c r="C3938" s="6">
        <v>0</v>
      </c>
      <c r="D3938" s="5" t="s">
        <v>303</v>
      </c>
      <c r="E3938" s="5" t="str">
        <f t="shared" si="782"/>
        <v/>
      </c>
      <c r="F3938" s="5" t="str">
        <f t="shared" si="781"/>
        <v/>
      </c>
      <c r="G3938" s="7">
        <v>118.113</v>
      </c>
      <c r="H3938" s="7">
        <v>117.291</v>
      </c>
      <c r="I3938" s="7">
        <v>104.85899999999999</v>
      </c>
      <c r="J3938" s="7">
        <v>106.339</v>
      </c>
      <c r="K3938" s="7">
        <v>88.778999999999996</v>
      </c>
      <c r="L3938" s="7">
        <v>89.400999999999996</v>
      </c>
      <c r="M3938" s="7">
        <v>102.76900000000001</v>
      </c>
      <c r="N3938" s="7">
        <v>107.76300000000001</v>
      </c>
      <c r="O3938" s="7"/>
    </row>
    <row r="3939" spans="1:15" x14ac:dyDescent="0.2">
      <c r="A3939" s="2">
        <v>1</v>
      </c>
      <c r="B3939" s="6" t="s">
        <v>35</v>
      </c>
      <c r="C3939" s="6">
        <v>0</v>
      </c>
      <c r="D3939" s="5" t="s">
        <v>303</v>
      </c>
      <c r="E3939" s="5" t="str">
        <f t="shared" si="782"/>
        <v/>
      </c>
      <c r="F3939" s="5" t="str">
        <f t="shared" si="781"/>
        <v/>
      </c>
      <c r="G3939" s="7">
        <v>117.556</v>
      </c>
      <c r="H3939" s="7">
        <v>120.29300000000001</v>
      </c>
      <c r="I3939" s="7">
        <v>105.014</v>
      </c>
      <c r="J3939" s="7">
        <v>108.59399999999999</v>
      </c>
      <c r="K3939" s="7">
        <v>89.331000000000003</v>
      </c>
      <c r="L3939" s="7">
        <v>87.299000000000007</v>
      </c>
      <c r="M3939" s="7">
        <v>99.457999999999998</v>
      </c>
      <c r="N3939" s="7">
        <v>104.44499999999999</v>
      </c>
      <c r="O3939" s="7"/>
    </row>
    <row r="3940" spans="1:15" x14ac:dyDescent="0.2">
      <c r="A3940" s="2">
        <v>1</v>
      </c>
      <c r="B3940" s="6" t="s">
        <v>36</v>
      </c>
      <c r="C3940" s="6">
        <v>0</v>
      </c>
      <c r="D3940" s="5" t="s">
        <v>303</v>
      </c>
      <c r="E3940" s="5" t="str">
        <f t="shared" si="782"/>
        <v/>
      </c>
      <c r="F3940" s="5" t="str">
        <f t="shared" si="781"/>
        <v/>
      </c>
      <c r="G3940" s="7">
        <v>107.42400000000001</v>
      </c>
      <c r="H3940" s="7">
        <v>102.938</v>
      </c>
      <c r="I3940" s="7">
        <v>73.704999999999998</v>
      </c>
      <c r="J3940" s="7">
        <v>108.971</v>
      </c>
      <c r="K3940" s="7">
        <v>68.611000000000004</v>
      </c>
      <c r="L3940" s="7">
        <v>71.600999999999999</v>
      </c>
      <c r="M3940" s="7">
        <v>110.236</v>
      </c>
      <c r="N3940" s="7">
        <v>81.248999999999995</v>
      </c>
      <c r="O3940" s="7"/>
    </row>
    <row r="3941" spans="1:15" x14ac:dyDescent="0.2">
      <c r="A3941" s="2">
        <v>1</v>
      </c>
      <c r="B3941" s="6" t="s">
        <v>37</v>
      </c>
      <c r="C3941" s="6">
        <v>0</v>
      </c>
      <c r="D3941" s="5" t="s">
        <v>303</v>
      </c>
      <c r="E3941" s="5" t="str">
        <f t="shared" si="782"/>
        <v/>
      </c>
      <c r="F3941" s="5" t="str">
        <f t="shared" si="781"/>
        <v/>
      </c>
      <c r="G3941" s="7">
        <v>117.681</v>
      </c>
      <c r="H3941" s="7">
        <v>121.629</v>
      </c>
      <c r="I3941" s="7">
        <v>85.998999999999995</v>
      </c>
      <c r="J3941" s="7">
        <v>108.809</v>
      </c>
      <c r="K3941" s="7">
        <v>73.078000000000003</v>
      </c>
      <c r="L3941" s="7">
        <v>70.706999999999994</v>
      </c>
      <c r="M3941" s="7">
        <v>99.787000000000006</v>
      </c>
      <c r="N3941" s="7">
        <v>85.816000000000003</v>
      </c>
      <c r="O3941" s="7"/>
    </row>
    <row r="3942" spans="1:15" x14ac:dyDescent="0.2">
      <c r="A3942" s="2">
        <v>1</v>
      </c>
      <c r="B3942" s="6" t="s">
        <v>63</v>
      </c>
      <c r="C3942" s="6">
        <v>0</v>
      </c>
      <c r="D3942" s="5" t="s">
        <v>303</v>
      </c>
      <c r="E3942" s="5" t="str">
        <f t="shared" si="782"/>
        <v/>
      </c>
      <c r="F3942" s="5" t="str">
        <f t="shared" si="781"/>
        <v/>
      </c>
      <c r="G3942" s="7">
        <v>126.895</v>
      </c>
      <c r="H3942" s="7">
        <v>131.72499999999999</v>
      </c>
      <c r="I3942" s="7">
        <v>101.681</v>
      </c>
      <c r="J3942" s="7">
        <v>111.224</v>
      </c>
      <c r="K3942" s="7">
        <v>80.13</v>
      </c>
      <c r="L3942" s="7">
        <v>77.191000000000003</v>
      </c>
      <c r="M3942" s="7">
        <v>93.228999999999999</v>
      </c>
      <c r="N3942" s="7">
        <v>94.796000000000006</v>
      </c>
      <c r="O3942" s="7"/>
    </row>
    <row r="3943" spans="1:15" x14ac:dyDescent="0.2">
      <c r="A3943" s="2">
        <v>0</v>
      </c>
      <c r="B3943" s="5" t="s">
        <v>302</v>
      </c>
      <c r="C3943" s="6" t="s">
        <v>0</v>
      </c>
      <c r="E3943" s="5" t="str">
        <f t="shared" si="782"/>
        <v/>
      </c>
      <c r="F3943" s="5" t="str">
        <f t="shared" si="781"/>
        <v/>
      </c>
    </row>
    <row r="3944" spans="1:15" x14ac:dyDescent="0.2">
      <c r="A3944" s="2">
        <v>1</v>
      </c>
      <c r="B3944" s="6" t="s">
        <v>13</v>
      </c>
      <c r="C3944" s="6">
        <v>0</v>
      </c>
      <c r="D3944" s="5" t="s">
        <v>304</v>
      </c>
      <c r="E3944" s="5" t="str">
        <f t="shared" si="782"/>
        <v/>
      </c>
      <c r="F3944" s="5" t="str">
        <f t="shared" si="781"/>
        <v/>
      </c>
      <c r="G3944" s="7">
        <v>75.968999999999994</v>
      </c>
      <c r="H3944" s="7">
        <v>79.459999999999994</v>
      </c>
      <c r="I3944" s="7">
        <v>93.284000000000006</v>
      </c>
      <c r="J3944" s="7">
        <v>74.905000000000001</v>
      </c>
      <c r="K3944" s="7">
        <v>122.79300000000001</v>
      </c>
      <c r="L3944" s="7">
        <v>117.39700000000001</v>
      </c>
      <c r="M3944" s="7">
        <v>78.978999999999999</v>
      </c>
      <c r="N3944" s="7">
        <v>73.674999999999997</v>
      </c>
      <c r="O3944" s="7"/>
    </row>
    <row r="3945" spans="1:15" x14ac:dyDescent="0.2">
      <c r="A3945" s="2">
        <v>1</v>
      </c>
      <c r="B3945" s="6" t="s">
        <v>15</v>
      </c>
      <c r="C3945" s="6">
        <v>0</v>
      </c>
      <c r="D3945" s="5" t="s">
        <v>304</v>
      </c>
      <c r="E3945" s="5" t="str">
        <f t="shared" si="782"/>
        <v/>
      </c>
      <c r="F3945" s="5" t="str">
        <f t="shared" si="781"/>
        <v/>
      </c>
      <c r="G3945" s="7">
        <v>76.218000000000004</v>
      </c>
      <c r="H3945" s="7">
        <v>81.334999999999994</v>
      </c>
      <c r="I3945" s="7">
        <v>99.376999999999995</v>
      </c>
      <c r="J3945" s="7">
        <v>76.637</v>
      </c>
      <c r="K3945" s="7">
        <v>130.38499999999999</v>
      </c>
      <c r="L3945" s="7">
        <v>122.182</v>
      </c>
      <c r="M3945" s="7">
        <v>78.022999999999996</v>
      </c>
      <c r="N3945" s="7">
        <v>77.537000000000006</v>
      </c>
      <c r="O3945" s="7"/>
    </row>
    <row r="3946" spans="1:15" x14ac:dyDescent="0.2">
      <c r="A3946" s="2">
        <v>1</v>
      </c>
      <c r="B3946" s="6" t="s">
        <v>16</v>
      </c>
      <c r="C3946" s="6">
        <v>0</v>
      </c>
      <c r="D3946" s="5" t="s">
        <v>304</v>
      </c>
      <c r="E3946" s="5" t="str">
        <f t="shared" si="782"/>
        <v/>
      </c>
      <c r="F3946" s="5" t="str">
        <f t="shared" si="781"/>
        <v/>
      </c>
      <c r="G3946" s="7">
        <v>80.091999999999999</v>
      </c>
      <c r="H3946" s="7">
        <v>85.492000000000004</v>
      </c>
      <c r="I3946" s="7">
        <v>108.39400000000001</v>
      </c>
      <c r="J3946" s="7">
        <v>79.52</v>
      </c>
      <c r="K3946" s="7">
        <v>135.33699999999999</v>
      </c>
      <c r="L3946" s="7">
        <v>126.789</v>
      </c>
      <c r="M3946" s="7">
        <v>77.445999999999998</v>
      </c>
      <c r="N3946" s="7">
        <v>83.947000000000003</v>
      </c>
      <c r="O3946" s="7"/>
    </row>
    <row r="3947" spans="1:15" x14ac:dyDescent="0.2">
      <c r="A3947" s="2">
        <v>1</v>
      </c>
      <c r="B3947" s="6" t="s">
        <v>17</v>
      </c>
      <c r="C3947" s="6">
        <v>0</v>
      </c>
      <c r="D3947" s="5" t="s">
        <v>304</v>
      </c>
      <c r="E3947" s="5" t="str">
        <f t="shared" si="782"/>
        <v/>
      </c>
      <c r="F3947" s="5" t="str">
        <f t="shared" si="781"/>
        <v/>
      </c>
      <c r="G3947" s="7">
        <v>77.213999999999999</v>
      </c>
      <c r="H3947" s="7">
        <v>80.638000000000005</v>
      </c>
      <c r="I3947" s="7">
        <v>99.968000000000004</v>
      </c>
      <c r="J3947" s="7">
        <v>82.525000000000006</v>
      </c>
      <c r="K3947" s="7">
        <v>129.46899999999999</v>
      </c>
      <c r="L3947" s="7">
        <v>123.971</v>
      </c>
      <c r="M3947" s="7">
        <v>84.864000000000004</v>
      </c>
      <c r="N3947" s="7">
        <v>84.837000000000003</v>
      </c>
      <c r="O3947" s="7"/>
    </row>
    <row r="3948" spans="1:15" x14ac:dyDescent="0.2">
      <c r="A3948" s="2">
        <v>1</v>
      </c>
      <c r="B3948" s="6" t="s">
        <v>18</v>
      </c>
      <c r="C3948" s="6">
        <v>0</v>
      </c>
      <c r="D3948" s="5" t="s">
        <v>304</v>
      </c>
      <c r="E3948" s="5" t="str">
        <f t="shared" si="782"/>
        <v/>
      </c>
      <c r="F3948" s="5" t="str">
        <f t="shared" si="781"/>
        <v/>
      </c>
      <c r="G3948" s="7">
        <v>74.442999999999998</v>
      </c>
      <c r="H3948" s="7">
        <v>77.230999999999995</v>
      </c>
      <c r="I3948" s="7">
        <v>89.492999999999995</v>
      </c>
      <c r="J3948" s="7">
        <v>85.552999999999997</v>
      </c>
      <c r="K3948" s="7">
        <v>120.217</v>
      </c>
      <c r="L3948" s="7">
        <v>115.877</v>
      </c>
      <c r="M3948" s="7">
        <v>90.813000000000002</v>
      </c>
      <c r="N3948" s="7">
        <v>81.272000000000006</v>
      </c>
      <c r="O3948" s="7"/>
    </row>
    <row r="3949" spans="1:15" x14ac:dyDescent="0.2">
      <c r="A3949" s="2">
        <v>1</v>
      </c>
      <c r="B3949" s="6" t="s">
        <v>19</v>
      </c>
      <c r="C3949" s="6">
        <v>0</v>
      </c>
      <c r="D3949" s="5" t="s">
        <v>304</v>
      </c>
      <c r="E3949" s="5" t="str">
        <f t="shared" si="782"/>
        <v/>
      </c>
      <c r="F3949" s="5" t="str">
        <f t="shared" si="781"/>
        <v/>
      </c>
      <c r="G3949" s="7">
        <v>79.912999999999997</v>
      </c>
      <c r="H3949" s="7">
        <v>85.028000000000006</v>
      </c>
      <c r="I3949" s="7">
        <v>94.801000000000002</v>
      </c>
      <c r="J3949" s="7">
        <v>87.298000000000002</v>
      </c>
      <c r="K3949" s="7">
        <v>118.629</v>
      </c>
      <c r="L3949" s="7">
        <v>111.494</v>
      </c>
      <c r="M3949" s="7">
        <v>92.567999999999998</v>
      </c>
      <c r="N3949" s="7">
        <v>87.754999999999995</v>
      </c>
      <c r="O3949" s="7"/>
    </row>
    <row r="3950" spans="1:15" x14ac:dyDescent="0.2">
      <c r="A3950" s="2">
        <v>1</v>
      </c>
      <c r="B3950" s="6" t="s">
        <v>20</v>
      </c>
      <c r="C3950" s="6">
        <v>0</v>
      </c>
      <c r="D3950" s="5" t="s">
        <v>304</v>
      </c>
      <c r="E3950" s="5" t="str">
        <f t="shared" si="782"/>
        <v/>
      </c>
      <c r="F3950" s="5" t="str">
        <f t="shared" si="781"/>
        <v/>
      </c>
      <c r="G3950" s="7">
        <v>80.396000000000001</v>
      </c>
      <c r="H3950" s="7">
        <v>86.852999999999994</v>
      </c>
      <c r="I3950" s="7">
        <v>98.311999999999998</v>
      </c>
      <c r="J3950" s="7">
        <v>88.873000000000005</v>
      </c>
      <c r="K3950" s="7">
        <v>122.28400000000001</v>
      </c>
      <c r="L3950" s="7">
        <v>113.193</v>
      </c>
      <c r="M3950" s="7">
        <v>92.56</v>
      </c>
      <c r="N3950" s="7">
        <v>90.998000000000005</v>
      </c>
      <c r="O3950" s="7"/>
    </row>
    <row r="3951" spans="1:15" x14ac:dyDescent="0.2">
      <c r="A3951" s="2">
        <v>1</v>
      </c>
      <c r="B3951" s="6" t="s">
        <v>21</v>
      </c>
      <c r="C3951" s="6">
        <v>0</v>
      </c>
      <c r="D3951" s="5" t="s">
        <v>304</v>
      </c>
      <c r="E3951" s="5" t="str">
        <f t="shared" si="782"/>
        <v/>
      </c>
      <c r="F3951" s="5" t="str">
        <f t="shared" si="781"/>
        <v/>
      </c>
      <c r="G3951" s="7">
        <v>84.156000000000006</v>
      </c>
      <c r="H3951" s="7">
        <v>91.308000000000007</v>
      </c>
      <c r="I3951" s="7">
        <v>109.398</v>
      </c>
      <c r="J3951" s="7">
        <v>90.760999999999996</v>
      </c>
      <c r="K3951" s="7">
        <v>129.994</v>
      </c>
      <c r="L3951" s="7">
        <v>119.812</v>
      </c>
      <c r="M3951" s="7">
        <v>86.378</v>
      </c>
      <c r="N3951" s="7">
        <v>94.495999999999995</v>
      </c>
      <c r="O3951" s="7"/>
    </row>
    <row r="3952" spans="1:15" x14ac:dyDescent="0.2">
      <c r="A3952" s="2">
        <v>1</v>
      </c>
      <c r="B3952" s="6" t="s">
        <v>22</v>
      </c>
      <c r="C3952" s="6">
        <v>0</v>
      </c>
      <c r="D3952" s="5" t="s">
        <v>304</v>
      </c>
      <c r="E3952" s="5" t="str">
        <f t="shared" si="782"/>
        <v/>
      </c>
      <c r="F3952" s="5" t="str">
        <f t="shared" si="781"/>
        <v/>
      </c>
      <c r="G3952" s="7">
        <v>88.046999999999997</v>
      </c>
      <c r="H3952" s="7">
        <v>95.147999999999996</v>
      </c>
      <c r="I3952" s="7">
        <v>122.084</v>
      </c>
      <c r="J3952" s="7">
        <v>93.004999999999995</v>
      </c>
      <c r="K3952" s="7">
        <v>138.65799999999999</v>
      </c>
      <c r="L3952" s="7">
        <v>128.309</v>
      </c>
      <c r="M3952" s="7">
        <v>86.724000000000004</v>
      </c>
      <c r="N3952" s="7">
        <v>105.876</v>
      </c>
      <c r="O3952" s="7"/>
    </row>
    <row r="3953" spans="1:15" x14ac:dyDescent="0.2">
      <c r="A3953" s="2">
        <v>1</v>
      </c>
      <c r="B3953" s="6" t="s">
        <v>23</v>
      </c>
      <c r="C3953" s="6">
        <v>0</v>
      </c>
      <c r="D3953" s="5" t="s">
        <v>304</v>
      </c>
      <c r="E3953" s="5" t="str">
        <f t="shared" si="782"/>
        <v/>
      </c>
      <c r="F3953" s="5" t="str">
        <f t="shared" si="781"/>
        <v/>
      </c>
      <c r="G3953" s="7">
        <v>88.177999999999997</v>
      </c>
      <c r="H3953" s="7">
        <v>95.941999999999993</v>
      </c>
      <c r="I3953" s="7">
        <v>122.803</v>
      </c>
      <c r="J3953" s="7">
        <v>95.27</v>
      </c>
      <c r="K3953" s="7">
        <v>139.26599999999999</v>
      </c>
      <c r="L3953" s="7">
        <v>127.996</v>
      </c>
      <c r="M3953" s="7">
        <v>91.269000000000005</v>
      </c>
      <c r="N3953" s="7">
        <v>112.081</v>
      </c>
      <c r="O3953" s="7"/>
    </row>
    <row r="3954" spans="1:15" x14ac:dyDescent="0.2">
      <c r="A3954" s="2">
        <v>1</v>
      </c>
      <c r="B3954" s="6" t="s">
        <v>24</v>
      </c>
      <c r="C3954" s="6">
        <v>0</v>
      </c>
      <c r="D3954" s="5" t="s">
        <v>304</v>
      </c>
      <c r="E3954" s="5" t="str">
        <f t="shared" si="782"/>
        <v/>
      </c>
      <c r="F3954" s="5" t="str">
        <f t="shared" si="781"/>
        <v/>
      </c>
      <c r="G3954" s="7">
        <v>89.905000000000001</v>
      </c>
      <c r="H3954" s="7">
        <v>98.236999999999995</v>
      </c>
      <c r="I3954" s="7">
        <v>129.255</v>
      </c>
      <c r="J3954" s="7">
        <v>96.775000000000006</v>
      </c>
      <c r="K3954" s="7">
        <v>143.768</v>
      </c>
      <c r="L3954" s="7">
        <v>131.57400000000001</v>
      </c>
      <c r="M3954" s="7">
        <v>92.474999999999994</v>
      </c>
      <c r="N3954" s="7">
        <v>119.52800000000001</v>
      </c>
      <c r="O3954" s="7"/>
    </row>
    <row r="3955" spans="1:15" x14ac:dyDescent="0.2">
      <c r="A3955" s="2">
        <v>1</v>
      </c>
      <c r="B3955" s="6" t="s">
        <v>25</v>
      </c>
      <c r="C3955" s="6">
        <v>0</v>
      </c>
      <c r="D3955" s="5" t="s">
        <v>304</v>
      </c>
      <c r="E3955" s="5" t="str">
        <f t="shared" si="782"/>
        <v/>
      </c>
      <c r="F3955" s="5" t="str">
        <f t="shared" si="781"/>
        <v/>
      </c>
      <c r="G3955" s="7">
        <v>89.664000000000001</v>
      </c>
      <c r="H3955" s="7">
        <v>95.87</v>
      </c>
      <c r="I3955" s="7">
        <v>126.955</v>
      </c>
      <c r="J3955" s="7">
        <v>98.117999999999995</v>
      </c>
      <c r="K3955" s="7">
        <v>141.59</v>
      </c>
      <c r="L3955" s="7">
        <v>132.42400000000001</v>
      </c>
      <c r="M3955" s="7">
        <v>95.966999999999999</v>
      </c>
      <c r="N3955" s="7">
        <v>121.83499999999999</v>
      </c>
      <c r="O3955" s="7"/>
    </row>
    <row r="3956" spans="1:15" x14ac:dyDescent="0.2">
      <c r="A3956" s="2">
        <v>1</v>
      </c>
      <c r="B3956" s="6" t="s">
        <v>26</v>
      </c>
      <c r="C3956" s="6">
        <v>0</v>
      </c>
      <c r="D3956" s="5" t="s">
        <v>304</v>
      </c>
      <c r="E3956" s="5" t="str">
        <f t="shared" si="782"/>
        <v/>
      </c>
      <c r="F3956" s="5" t="str">
        <f t="shared" si="781"/>
        <v/>
      </c>
      <c r="G3956" s="7">
        <v>89.402000000000001</v>
      </c>
      <c r="H3956" s="7">
        <v>94.153999999999996</v>
      </c>
      <c r="I3956" s="7">
        <v>121.988</v>
      </c>
      <c r="J3956" s="7">
        <v>98.965999999999994</v>
      </c>
      <c r="K3956" s="7">
        <v>136.44800000000001</v>
      </c>
      <c r="L3956" s="7">
        <v>129.56200000000001</v>
      </c>
      <c r="M3956" s="7">
        <v>97.540999999999997</v>
      </c>
      <c r="N3956" s="7">
        <v>118.988</v>
      </c>
      <c r="O3956" s="7"/>
    </row>
    <row r="3957" spans="1:15" x14ac:dyDescent="0.2">
      <c r="A3957" s="2">
        <v>1</v>
      </c>
      <c r="B3957" s="6" t="s">
        <v>27</v>
      </c>
      <c r="C3957" s="6">
        <v>0</v>
      </c>
      <c r="D3957" s="5" t="s">
        <v>304</v>
      </c>
      <c r="E3957" s="5" t="str">
        <f t="shared" si="782"/>
        <v/>
      </c>
      <c r="F3957" s="5" t="str">
        <f t="shared" si="781"/>
        <v/>
      </c>
      <c r="G3957" s="7">
        <v>96.534000000000006</v>
      </c>
      <c r="H3957" s="7">
        <v>100.883</v>
      </c>
      <c r="I3957" s="7">
        <v>125.38200000000001</v>
      </c>
      <c r="J3957" s="7">
        <v>100.096</v>
      </c>
      <c r="K3957" s="7">
        <v>129.88300000000001</v>
      </c>
      <c r="L3957" s="7">
        <v>124.28400000000001</v>
      </c>
      <c r="M3957" s="7">
        <v>96.298000000000002</v>
      </c>
      <c r="N3957" s="7">
        <v>120.74</v>
      </c>
      <c r="O3957" s="7"/>
    </row>
    <row r="3958" spans="1:15" x14ac:dyDescent="0.2">
      <c r="A3958" s="2">
        <v>1</v>
      </c>
      <c r="B3958" s="6" t="s">
        <v>28</v>
      </c>
      <c r="C3958" s="6">
        <v>0</v>
      </c>
      <c r="D3958" s="5" t="s">
        <v>304</v>
      </c>
      <c r="E3958" s="5" t="str">
        <f t="shared" si="782"/>
        <v/>
      </c>
      <c r="F3958" s="5" t="str">
        <f t="shared" si="781"/>
        <v/>
      </c>
      <c r="G3958" s="7">
        <v>94.412999999999997</v>
      </c>
      <c r="H3958" s="7">
        <v>93.628</v>
      </c>
      <c r="I3958" s="7">
        <v>105.395</v>
      </c>
      <c r="J3958" s="7">
        <v>100.645</v>
      </c>
      <c r="K3958" s="7">
        <v>111.63200000000001</v>
      </c>
      <c r="L3958" s="7">
        <v>112.56699999999999</v>
      </c>
      <c r="M3958" s="7">
        <v>103.684</v>
      </c>
      <c r="N3958" s="7">
        <v>109.277</v>
      </c>
      <c r="O3958" s="7"/>
    </row>
    <row r="3959" spans="1:15" x14ac:dyDescent="0.2">
      <c r="A3959" s="2">
        <v>1</v>
      </c>
      <c r="B3959" s="6" t="s">
        <v>29</v>
      </c>
      <c r="C3959" s="6">
        <v>0</v>
      </c>
      <c r="D3959" s="5" t="s">
        <v>304</v>
      </c>
      <c r="E3959" s="5" t="str">
        <f t="shared" si="782"/>
        <v/>
      </c>
      <c r="F3959" s="5" t="str">
        <f t="shared" si="781"/>
        <v/>
      </c>
      <c r="G3959" s="7">
        <v>100</v>
      </c>
      <c r="H3959" s="7">
        <v>100</v>
      </c>
      <c r="I3959" s="7">
        <v>100</v>
      </c>
      <c r="J3959" s="7">
        <v>100</v>
      </c>
      <c r="K3959" s="7">
        <v>100</v>
      </c>
      <c r="L3959" s="7">
        <v>100</v>
      </c>
      <c r="M3959" s="7">
        <v>100</v>
      </c>
      <c r="N3959" s="7">
        <v>100</v>
      </c>
      <c r="O3959" s="7"/>
    </row>
    <row r="3960" spans="1:15" x14ac:dyDescent="0.2">
      <c r="A3960" s="2">
        <v>1</v>
      </c>
      <c r="B3960" s="6" t="s">
        <v>30</v>
      </c>
      <c r="C3960" s="6">
        <v>0</v>
      </c>
      <c r="D3960" s="5" t="s">
        <v>304</v>
      </c>
      <c r="E3960" s="5" t="str">
        <f t="shared" si="782"/>
        <v/>
      </c>
      <c r="F3960" s="5" t="str">
        <f t="shared" si="781"/>
        <v/>
      </c>
      <c r="G3960" s="7">
        <v>103.992</v>
      </c>
      <c r="H3960" s="7">
        <v>103.678</v>
      </c>
      <c r="I3960" s="7">
        <v>96.677000000000007</v>
      </c>
      <c r="J3960" s="7">
        <v>99.6</v>
      </c>
      <c r="K3960" s="7">
        <v>92.965999999999994</v>
      </c>
      <c r="L3960" s="7">
        <v>93.247</v>
      </c>
      <c r="M3960" s="7">
        <v>98.832999999999998</v>
      </c>
      <c r="N3960" s="7">
        <v>95.549000000000007</v>
      </c>
      <c r="O3960" s="7"/>
    </row>
    <row r="3961" spans="1:15" x14ac:dyDescent="0.2">
      <c r="A3961" s="2">
        <v>1</v>
      </c>
      <c r="B3961" s="6" t="s">
        <v>31</v>
      </c>
      <c r="C3961" s="6">
        <v>0</v>
      </c>
      <c r="D3961" s="5" t="s">
        <v>304</v>
      </c>
      <c r="E3961" s="5" t="str">
        <f t="shared" si="782"/>
        <v/>
      </c>
      <c r="F3961" s="5" t="str">
        <f t="shared" si="781"/>
        <v/>
      </c>
      <c r="G3961" s="7">
        <v>103.09699999999999</v>
      </c>
      <c r="H3961" s="7">
        <v>106.34699999999999</v>
      </c>
      <c r="I3961" s="7">
        <v>98.831999999999994</v>
      </c>
      <c r="J3961" s="7">
        <v>100.432</v>
      </c>
      <c r="K3961" s="7">
        <v>95.863</v>
      </c>
      <c r="L3961" s="7">
        <v>92.933999999999997</v>
      </c>
      <c r="M3961" s="7">
        <v>97.483999999999995</v>
      </c>
      <c r="N3961" s="7">
        <v>96.344999999999999</v>
      </c>
      <c r="O3961" s="7"/>
    </row>
    <row r="3962" spans="1:15" x14ac:dyDescent="0.2">
      <c r="A3962" s="2">
        <v>1</v>
      </c>
      <c r="B3962" s="6" t="s">
        <v>32</v>
      </c>
      <c r="C3962" s="6">
        <v>0</v>
      </c>
      <c r="D3962" s="5" t="s">
        <v>304</v>
      </c>
      <c r="E3962" s="5" t="str">
        <f t="shared" si="782"/>
        <v/>
      </c>
      <c r="F3962" s="5" t="str">
        <f t="shared" si="781"/>
        <v/>
      </c>
      <c r="G3962" s="7">
        <v>111.014</v>
      </c>
      <c r="H3962" s="7">
        <v>113.227</v>
      </c>
      <c r="I3962" s="7">
        <v>105.682</v>
      </c>
      <c r="J3962" s="7">
        <v>102.919</v>
      </c>
      <c r="K3962" s="7">
        <v>95.197000000000003</v>
      </c>
      <c r="L3962" s="7">
        <v>93.335999999999999</v>
      </c>
      <c r="M3962" s="7">
        <v>94.652000000000001</v>
      </c>
      <c r="N3962" s="7">
        <v>100.03</v>
      </c>
      <c r="O3962" s="7"/>
    </row>
    <row r="3963" spans="1:15" x14ac:dyDescent="0.2">
      <c r="A3963" s="2">
        <v>1</v>
      </c>
      <c r="B3963" s="6" t="s">
        <v>33</v>
      </c>
      <c r="C3963" s="6">
        <v>0</v>
      </c>
      <c r="D3963" s="5" t="s">
        <v>304</v>
      </c>
      <c r="E3963" s="5" t="str">
        <f t="shared" si="782"/>
        <v/>
      </c>
      <c r="F3963" s="5" t="str">
        <f t="shared" si="781"/>
        <v/>
      </c>
      <c r="G3963" s="7">
        <v>111.96</v>
      </c>
      <c r="H3963" s="7">
        <v>114.56100000000001</v>
      </c>
      <c r="I3963" s="7">
        <v>105.185</v>
      </c>
      <c r="J3963" s="7">
        <v>105.497</v>
      </c>
      <c r="K3963" s="7">
        <v>93.947999999999993</v>
      </c>
      <c r="L3963" s="7">
        <v>91.816000000000003</v>
      </c>
      <c r="M3963" s="7">
        <v>97.424999999999997</v>
      </c>
      <c r="N3963" s="7">
        <v>102.477</v>
      </c>
      <c r="O3963" s="7"/>
    </row>
    <row r="3964" spans="1:15" x14ac:dyDescent="0.2">
      <c r="A3964" s="2">
        <v>1</v>
      </c>
      <c r="B3964" s="6" t="s">
        <v>34</v>
      </c>
      <c r="C3964" s="6">
        <v>0</v>
      </c>
      <c r="D3964" s="5" t="s">
        <v>304</v>
      </c>
      <c r="E3964" s="5" t="str">
        <f t="shared" si="782"/>
        <v/>
      </c>
      <c r="F3964" s="5" t="str">
        <f t="shared" si="781"/>
        <v/>
      </c>
      <c r="G3964" s="7">
        <v>118.113</v>
      </c>
      <c r="H3964" s="7">
        <v>117.291</v>
      </c>
      <c r="I3964" s="7">
        <v>104.85899999999999</v>
      </c>
      <c r="J3964" s="7">
        <v>106.339</v>
      </c>
      <c r="K3964" s="7">
        <v>88.778999999999996</v>
      </c>
      <c r="L3964" s="7">
        <v>89.400999999999996</v>
      </c>
      <c r="M3964" s="7">
        <v>102.76900000000001</v>
      </c>
      <c r="N3964" s="7">
        <v>107.76300000000001</v>
      </c>
      <c r="O3964" s="7"/>
    </row>
    <row r="3965" spans="1:15" x14ac:dyDescent="0.2">
      <c r="A3965" s="2">
        <v>1</v>
      </c>
      <c r="B3965" s="6" t="s">
        <v>35</v>
      </c>
      <c r="C3965" s="6">
        <v>0</v>
      </c>
      <c r="D3965" s="5" t="s">
        <v>304</v>
      </c>
      <c r="E3965" s="5" t="str">
        <f t="shared" si="782"/>
        <v/>
      </c>
      <c r="F3965" s="5" t="str">
        <f t="shared" si="781"/>
        <v/>
      </c>
      <c r="G3965" s="7">
        <v>117.556</v>
      </c>
      <c r="H3965" s="7">
        <v>120.29300000000001</v>
      </c>
      <c r="I3965" s="7">
        <v>105.014</v>
      </c>
      <c r="J3965" s="7">
        <v>108.59399999999999</v>
      </c>
      <c r="K3965" s="7">
        <v>89.331000000000003</v>
      </c>
      <c r="L3965" s="7">
        <v>87.299000000000007</v>
      </c>
      <c r="M3965" s="7">
        <v>99.457999999999998</v>
      </c>
      <c r="N3965" s="7">
        <v>104.44499999999999</v>
      </c>
      <c r="O3965" s="7"/>
    </row>
    <row r="3966" spans="1:15" x14ac:dyDescent="0.2">
      <c r="A3966" s="2">
        <v>1</v>
      </c>
      <c r="B3966" s="6" t="s">
        <v>36</v>
      </c>
      <c r="C3966" s="6">
        <v>0</v>
      </c>
      <c r="D3966" s="5" t="s">
        <v>304</v>
      </c>
      <c r="E3966" s="5" t="str">
        <f t="shared" si="782"/>
        <v/>
      </c>
      <c r="F3966" s="5" t="str">
        <f t="shared" si="781"/>
        <v/>
      </c>
      <c r="G3966" s="7">
        <v>107.42400000000001</v>
      </c>
      <c r="H3966" s="7">
        <v>102.938</v>
      </c>
      <c r="I3966" s="7">
        <v>73.704999999999998</v>
      </c>
      <c r="J3966" s="7">
        <v>108.971</v>
      </c>
      <c r="K3966" s="7">
        <v>68.611000000000004</v>
      </c>
      <c r="L3966" s="7">
        <v>71.600999999999999</v>
      </c>
      <c r="M3966" s="7">
        <v>110.236</v>
      </c>
      <c r="N3966" s="7">
        <v>81.248999999999995</v>
      </c>
      <c r="O3966" s="7"/>
    </row>
    <row r="3967" spans="1:15" x14ac:dyDescent="0.2">
      <c r="A3967" s="2">
        <v>1</v>
      </c>
      <c r="B3967" s="6" t="s">
        <v>37</v>
      </c>
      <c r="C3967" s="6">
        <v>0</v>
      </c>
      <c r="D3967" s="5" t="s">
        <v>304</v>
      </c>
      <c r="E3967" s="5" t="str">
        <f t="shared" si="782"/>
        <v/>
      </c>
      <c r="F3967" s="5" t="str">
        <f t="shared" si="781"/>
        <v/>
      </c>
      <c r="G3967" s="7">
        <v>117.681</v>
      </c>
      <c r="H3967" s="7">
        <v>121.629</v>
      </c>
      <c r="I3967" s="7">
        <v>85.998999999999995</v>
      </c>
      <c r="J3967" s="7">
        <v>108.809</v>
      </c>
      <c r="K3967" s="7">
        <v>73.078000000000003</v>
      </c>
      <c r="L3967" s="7">
        <v>70.706999999999994</v>
      </c>
      <c r="M3967" s="7">
        <v>99.787000000000006</v>
      </c>
      <c r="N3967" s="7">
        <v>85.816000000000003</v>
      </c>
      <c r="O3967" s="7"/>
    </row>
    <row r="3968" spans="1:15" x14ac:dyDescent="0.2">
      <c r="A3968" s="2">
        <v>1</v>
      </c>
      <c r="B3968" s="6" t="s">
        <v>63</v>
      </c>
      <c r="C3968" s="6">
        <v>0</v>
      </c>
      <c r="D3968" s="5" t="s">
        <v>304</v>
      </c>
      <c r="E3968" s="5" t="str">
        <f t="shared" si="782"/>
        <v/>
      </c>
      <c r="F3968" s="5" t="str">
        <f t="shared" si="781"/>
        <v/>
      </c>
      <c r="G3968" s="7">
        <v>126.895</v>
      </c>
      <c r="H3968" s="7">
        <v>131.72499999999999</v>
      </c>
      <c r="I3968" s="7">
        <v>101.681</v>
      </c>
      <c r="J3968" s="7">
        <v>111.224</v>
      </c>
      <c r="K3968" s="7">
        <v>80.13</v>
      </c>
      <c r="L3968" s="7">
        <v>77.191000000000003</v>
      </c>
      <c r="M3968" s="7">
        <v>93.228999999999999</v>
      </c>
      <c r="N3968" s="7">
        <v>94.796000000000006</v>
      </c>
      <c r="O3968" s="7"/>
    </row>
    <row r="3969" spans="1:15" x14ac:dyDescent="0.2">
      <c r="A3969" s="2">
        <v>0</v>
      </c>
      <c r="B3969" s="5" t="s">
        <v>305</v>
      </c>
      <c r="C3969" s="6" t="s">
        <v>0</v>
      </c>
      <c r="E3969" s="5" t="str">
        <f t="shared" si="782"/>
        <v/>
      </c>
      <c r="F3969" s="5" t="str">
        <f t="shared" si="781"/>
        <v/>
      </c>
    </row>
    <row r="3970" spans="1:15" x14ac:dyDescent="0.2">
      <c r="A3970" s="2">
        <v>1</v>
      </c>
      <c r="B3970" s="6" t="s">
        <v>13</v>
      </c>
      <c r="C3970" s="6">
        <v>0</v>
      </c>
      <c r="D3970" s="5" t="s">
        <v>306</v>
      </c>
      <c r="E3970" s="5" t="str">
        <f t="shared" si="782"/>
        <v/>
      </c>
      <c r="F3970" s="5" t="str">
        <f t="shared" si="781"/>
        <v/>
      </c>
      <c r="G3970" s="7">
        <v>76.548000000000002</v>
      </c>
      <c r="H3970" s="7">
        <v>80.850999999999999</v>
      </c>
      <c r="I3970" s="7">
        <v>90.451999999999998</v>
      </c>
      <c r="J3970" s="7">
        <v>74.662000000000006</v>
      </c>
      <c r="K3970" s="7">
        <v>118.163</v>
      </c>
      <c r="L3970" s="7">
        <v>111.874</v>
      </c>
      <c r="M3970" s="7">
        <v>82.147999999999996</v>
      </c>
      <c r="N3970" s="7">
        <v>74.304000000000002</v>
      </c>
      <c r="O3970" s="7"/>
    </row>
    <row r="3971" spans="1:15" x14ac:dyDescent="0.2">
      <c r="A3971" s="2">
        <v>1</v>
      </c>
      <c r="B3971" s="6" t="s">
        <v>15</v>
      </c>
      <c r="C3971" s="6">
        <v>0</v>
      </c>
      <c r="D3971" s="5" t="s">
        <v>306</v>
      </c>
      <c r="E3971" s="5" t="str">
        <f t="shared" si="782"/>
        <v/>
      </c>
      <c r="F3971" s="5" t="str">
        <f t="shared" si="781"/>
        <v/>
      </c>
      <c r="G3971" s="7">
        <v>76.031000000000006</v>
      </c>
      <c r="H3971" s="7">
        <v>81.817999999999998</v>
      </c>
      <c r="I3971" s="7">
        <v>94.867000000000004</v>
      </c>
      <c r="J3971" s="7">
        <v>76.257000000000005</v>
      </c>
      <c r="K3971" s="7">
        <v>124.77500000000001</v>
      </c>
      <c r="L3971" s="7">
        <v>115.949</v>
      </c>
      <c r="M3971" s="7">
        <v>82.152000000000001</v>
      </c>
      <c r="N3971" s="7">
        <v>77.935000000000002</v>
      </c>
      <c r="O3971" s="7"/>
    </row>
    <row r="3972" spans="1:15" x14ac:dyDescent="0.2">
      <c r="A3972" s="2">
        <v>1</v>
      </c>
      <c r="B3972" s="6" t="s">
        <v>16</v>
      </c>
      <c r="C3972" s="6">
        <v>0</v>
      </c>
      <c r="D3972" s="5" t="s">
        <v>306</v>
      </c>
      <c r="E3972" s="5" t="str">
        <f t="shared" si="782"/>
        <v/>
      </c>
      <c r="F3972" s="5" t="str">
        <f t="shared" si="781"/>
        <v/>
      </c>
      <c r="G3972" s="7">
        <v>82.296000000000006</v>
      </c>
      <c r="H3972" s="7">
        <v>88.091999999999999</v>
      </c>
      <c r="I3972" s="7">
        <v>105.628</v>
      </c>
      <c r="J3972" s="7">
        <v>78.366</v>
      </c>
      <c r="K3972" s="7">
        <v>128.35300000000001</v>
      </c>
      <c r="L3972" s="7">
        <v>119.907</v>
      </c>
      <c r="M3972" s="7">
        <v>81.171999999999997</v>
      </c>
      <c r="N3972" s="7">
        <v>85.741</v>
      </c>
      <c r="O3972" s="7"/>
    </row>
    <row r="3973" spans="1:15" x14ac:dyDescent="0.2">
      <c r="A3973" s="2">
        <v>1</v>
      </c>
      <c r="B3973" s="6" t="s">
        <v>17</v>
      </c>
      <c r="C3973" s="6">
        <v>0</v>
      </c>
      <c r="D3973" s="5" t="s">
        <v>306</v>
      </c>
      <c r="E3973" s="5" t="str">
        <f t="shared" si="782"/>
        <v/>
      </c>
      <c r="F3973" s="5" t="str">
        <f t="shared" si="781"/>
        <v/>
      </c>
      <c r="G3973" s="7">
        <v>81.567999999999998</v>
      </c>
      <c r="H3973" s="7">
        <v>86.25</v>
      </c>
      <c r="I3973" s="7">
        <v>102.51600000000001</v>
      </c>
      <c r="J3973" s="7">
        <v>80.772000000000006</v>
      </c>
      <c r="K3973" s="7">
        <v>125.681</v>
      </c>
      <c r="L3973" s="7">
        <v>118.85899999999999</v>
      </c>
      <c r="M3973" s="7">
        <v>84.531000000000006</v>
      </c>
      <c r="N3973" s="7">
        <v>86.658000000000001</v>
      </c>
      <c r="O3973" s="7"/>
    </row>
    <row r="3974" spans="1:15" x14ac:dyDescent="0.2">
      <c r="A3974" s="2">
        <v>1</v>
      </c>
      <c r="B3974" s="6" t="s">
        <v>18</v>
      </c>
      <c r="C3974" s="6">
        <v>0</v>
      </c>
      <c r="D3974" s="5" t="s">
        <v>306</v>
      </c>
      <c r="E3974" s="5" t="str">
        <f t="shared" si="782"/>
        <v/>
      </c>
      <c r="F3974" s="5" t="str">
        <f t="shared" si="781"/>
        <v/>
      </c>
      <c r="G3974" s="7">
        <v>77.847999999999999</v>
      </c>
      <c r="H3974" s="7">
        <v>81.018000000000001</v>
      </c>
      <c r="I3974" s="7">
        <v>91.015000000000001</v>
      </c>
      <c r="J3974" s="7">
        <v>84.433999999999997</v>
      </c>
      <c r="K3974" s="7">
        <v>116.91500000000001</v>
      </c>
      <c r="L3974" s="7">
        <v>112.34</v>
      </c>
      <c r="M3974" s="7">
        <v>91.924000000000007</v>
      </c>
      <c r="N3974" s="7">
        <v>83.665000000000006</v>
      </c>
      <c r="O3974" s="7"/>
    </row>
    <row r="3975" spans="1:15" x14ac:dyDescent="0.2">
      <c r="A3975" s="2">
        <v>1</v>
      </c>
      <c r="B3975" s="6" t="s">
        <v>19</v>
      </c>
      <c r="C3975" s="6">
        <v>0</v>
      </c>
      <c r="D3975" s="5" t="s">
        <v>306</v>
      </c>
      <c r="E3975" s="5" t="str">
        <f t="shared" si="782"/>
        <v/>
      </c>
      <c r="F3975" s="5" t="str">
        <f t="shared" si="781"/>
        <v/>
      </c>
      <c r="G3975" s="7">
        <v>82.742000000000004</v>
      </c>
      <c r="H3975" s="7">
        <v>88.4</v>
      </c>
      <c r="I3975" s="7">
        <v>97.456999999999994</v>
      </c>
      <c r="J3975" s="7">
        <v>85.722999999999999</v>
      </c>
      <c r="K3975" s="7">
        <v>117.78400000000001</v>
      </c>
      <c r="L3975" s="7">
        <v>110.244</v>
      </c>
      <c r="M3975" s="7">
        <v>94.775999999999996</v>
      </c>
      <c r="N3975" s="7">
        <v>92.364999999999995</v>
      </c>
      <c r="O3975" s="7"/>
    </row>
    <row r="3976" spans="1:15" x14ac:dyDescent="0.2">
      <c r="A3976" s="2">
        <v>1</v>
      </c>
      <c r="B3976" s="6" t="s">
        <v>20</v>
      </c>
      <c r="C3976" s="6">
        <v>0</v>
      </c>
      <c r="D3976" s="5" t="s">
        <v>306</v>
      </c>
      <c r="E3976" s="5" t="str">
        <f t="shared" si="782"/>
        <v/>
      </c>
      <c r="F3976" s="5" t="str">
        <f t="shared" ref="F3976:F4039" si="783">IF(LEN(E3976)=0,"",E3976&amp;B3976)</f>
        <v/>
      </c>
      <c r="G3976" s="7">
        <v>82.087000000000003</v>
      </c>
      <c r="H3976" s="7">
        <v>88.912000000000006</v>
      </c>
      <c r="I3976" s="7">
        <v>101.643</v>
      </c>
      <c r="J3976" s="7">
        <v>88.031999999999996</v>
      </c>
      <c r="K3976" s="7">
        <v>123.824</v>
      </c>
      <c r="L3976" s="7">
        <v>114.319</v>
      </c>
      <c r="M3976" s="7">
        <v>96.040999999999997</v>
      </c>
      <c r="N3976" s="7">
        <v>97.619</v>
      </c>
      <c r="O3976" s="7"/>
    </row>
    <row r="3977" spans="1:15" x14ac:dyDescent="0.2">
      <c r="A3977" s="2">
        <v>1</v>
      </c>
      <c r="B3977" s="6" t="s">
        <v>21</v>
      </c>
      <c r="C3977" s="6">
        <v>0</v>
      </c>
      <c r="D3977" s="5" t="s">
        <v>306</v>
      </c>
      <c r="E3977" s="5" t="str">
        <f t="shared" ref="E3977:E4040" si="784">IF(C3977=0,IF(LEN(D3977)&lt;&gt;3,"",D3977),IF(LEN(D3977)&lt;&gt;4,"",LEFT(D3977,3)))</f>
        <v/>
      </c>
      <c r="F3977" s="5" t="str">
        <f t="shared" si="783"/>
        <v/>
      </c>
      <c r="G3977" s="7">
        <v>83.98</v>
      </c>
      <c r="H3977" s="7">
        <v>90.78</v>
      </c>
      <c r="I3977" s="7">
        <v>111.6</v>
      </c>
      <c r="J3977" s="7">
        <v>90.641000000000005</v>
      </c>
      <c r="K3977" s="7">
        <v>132.88900000000001</v>
      </c>
      <c r="L3977" s="7">
        <v>122.934</v>
      </c>
      <c r="M3977" s="7">
        <v>90.153999999999996</v>
      </c>
      <c r="N3977" s="7">
        <v>100.61199999999999</v>
      </c>
      <c r="O3977" s="7"/>
    </row>
    <row r="3978" spans="1:15" x14ac:dyDescent="0.2">
      <c r="A3978" s="2">
        <v>1</v>
      </c>
      <c r="B3978" s="6" t="s">
        <v>22</v>
      </c>
      <c r="C3978" s="6">
        <v>0</v>
      </c>
      <c r="D3978" s="5" t="s">
        <v>306</v>
      </c>
      <c r="E3978" s="5" t="str">
        <f t="shared" si="784"/>
        <v/>
      </c>
      <c r="F3978" s="5" t="str">
        <f t="shared" si="783"/>
        <v/>
      </c>
      <c r="G3978" s="7">
        <v>87.808999999999997</v>
      </c>
      <c r="H3978" s="7">
        <v>93.896000000000001</v>
      </c>
      <c r="I3978" s="7">
        <v>123.73699999999999</v>
      </c>
      <c r="J3978" s="7">
        <v>92.314999999999998</v>
      </c>
      <c r="K3978" s="7">
        <v>140.91499999999999</v>
      </c>
      <c r="L3978" s="7">
        <v>131.78100000000001</v>
      </c>
      <c r="M3978" s="7">
        <v>91.927000000000007</v>
      </c>
      <c r="N3978" s="7">
        <v>113.748</v>
      </c>
      <c r="O3978" s="7"/>
    </row>
    <row r="3979" spans="1:15" x14ac:dyDescent="0.2">
      <c r="A3979" s="2">
        <v>1</v>
      </c>
      <c r="B3979" s="6" t="s">
        <v>23</v>
      </c>
      <c r="C3979" s="6">
        <v>0</v>
      </c>
      <c r="D3979" s="5" t="s">
        <v>306</v>
      </c>
      <c r="E3979" s="5" t="str">
        <f t="shared" si="784"/>
        <v/>
      </c>
      <c r="F3979" s="5" t="str">
        <f t="shared" si="783"/>
        <v/>
      </c>
      <c r="G3979" s="7">
        <v>88.138999999999996</v>
      </c>
      <c r="H3979" s="7">
        <v>95.444999999999993</v>
      </c>
      <c r="I3979" s="7">
        <v>123.44499999999999</v>
      </c>
      <c r="J3979" s="7">
        <v>93.954999999999998</v>
      </c>
      <c r="K3979" s="7">
        <v>140.05699999999999</v>
      </c>
      <c r="L3979" s="7">
        <v>129.33600000000001</v>
      </c>
      <c r="M3979" s="7">
        <v>95.727999999999994</v>
      </c>
      <c r="N3979" s="7">
        <v>118.17100000000001</v>
      </c>
      <c r="O3979" s="7"/>
    </row>
    <row r="3980" spans="1:15" x14ac:dyDescent="0.2">
      <c r="A3980" s="2">
        <v>1</v>
      </c>
      <c r="B3980" s="6" t="s">
        <v>24</v>
      </c>
      <c r="C3980" s="6">
        <v>0</v>
      </c>
      <c r="D3980" s="5" t="s">
        <v>306</v>
      </c>
      <c r="E3980" s="5" t="str">
        <f t="shared" si="784"/>
        <v/>
      </c>
      <c r="F3980" s="5" t="str">
        <f t="shared" si="783"/>
        <v/>
      </c>
      <c r="G3980" s="7">
        <v>86.885000000000005</v>
      </c>
      <c r="H3980" s="7">
        <v>94.584000000000003</v>
      </c>
      <c r="I3980" s="7">
        <v>125.414</v>
      </c>
      <c r="J3980" s="7">
        <v>95.442999999999998</v>
      </c>
      <c r="K3980" s="7">
        <v>144.346</v>
      </c>
      <c r="L3980" s="7">
        <v>132.596</v>
      </c>
      <c r="M3980" s="7">
        <v>98.236000000000004</v>
      </c>
      <c r="N3980" s="7">
        <v>123.20099999999999</v>
      </c>
      <c r="O3980" s="7"/>
    </row>
    <row r="3981" spans="1:15" x14ac:dyDescent="0.2">
      <c r="A3981" s="2">
        <v>1</v>
      </c>
      <c r="B3981" s="6" t="s">
        <v>25</v>
      </c>
      <c r="C3981" s="6">
        <v>0</v>
      </c>
      <c r="D3981" s="5" t="s">
        <v>306</v>
      </c>
      <c r="E3981" s="5" t="str">
        <f t="shared" si="784"/>
        <v/>
      </c>
      <c r="F3981" s="5" t="str">
        <f t="shared" si="783"/>
        <v/>
      </c>
      <c r="G3981" s="7">
        <v>88.941000000000003</v>
      </c>
      <c r="H3981" s="7">
        <v>94.745999999999995</v>
      </c>
      <c r="I3981" s="7">
        <v>125.078</v>
      </c>
      <c r="J3981" s="7">
        <v>96.147999999999996</v>
      </c>
      <c r="K3981" s="7">
        <v>140.631</v>
      </c>
      <c r="L3981" s="7">
        <v>132.01400000000001</v>
      </c>
      <c r="M3981" s="7">
        <v>99.986000000000004</v>
      </c>
      <c r="N3981" s="7">
        <v>125.06</v>
      </c>
      <c r="O3981" s="7"/>
    </row>
    <row r="3982" spans="1:15" x14ac:dyDescent="0.2">
      <c r="A3982" s="2">
        <v>1</v>
      </c>
      <c r="B3982" s="6" t="s">
        <v>26</v>
      </c>
      <c r="C3982" s="6">
        <v>0</v>
      </c>
      <c r="D3982" s="5" t="s">
        <v>306</v>
      </c>
      <c r="E3982" s="5" t="str">
        <f t="shared" si="784"/>
        <v/>
      </c>
      <c r="F3982" s="5" t="str">
        <f t="shared" si="783"/>
        <v/>
      </c>
      <c r="G3982" s="7">
        <v>90.033000000000001</v>
      </c>
      <c r="H3982" s="7">
        <v>94.688000000000002</v>
      </c>
      <c r="I3982" s="7">
        <v>122.026</v>
      </c>
      <c r="J3982" s="7">
        <v>96.938999999999993</v>
      </c>
      <c r="K3982" s="7">
        <v>135.53399999999999</v>
      </c>
      <c r="L3982" s="7">
        <v>128.87100000000001</v>
      </c>
      <c r="M3982" s="7">
        <v>100.485</v>
      </c>
      <c r="N3982" s="7">
        <v>122.617</v>
      </c>
      <c r="O3982" s="7"/>
    </row>
    <row r="3983" spans="1:15" x14ac:dyDescent="0.2">
      <c r="A3983" s="2">
        <v>1</v>
      </c>
      <c r="B3983" s="6" t="s">
        <v>27</v>
      </c>
      <c r="C3983" s="6">
        <v>0</v>
      </c>
      <c r="D3983" s="5" t="s">
        <v>306</v>
      </c>
      <c r="E3983" s="5" t="str">
        <f t="shared" si="784"/>
        <v/>
      </c>
      <c r="F3983" s="5" t="str">
        <f t="shared" si="783"/>
        <v/>
      </c>
      <c r="G3983" s="7">
        <v>97.765000000000001</v>
      </c>
      <c r="H3983" s="7">
        <v>101.646</v>
      </c>
      <c r="I3983" s="7">
        <v>125.194</v>
      </c>
      <c r="J3983" s="7">
        <v>98.141999999999996</v>
      </c>
      <c r="K3983" s="7">
        <v>128.05600000000001</v>
      </c>
      <c r="L3983" s="7">
        <v>123.166</v>
      </c>
      <c r="M3983" s="7">
        <v>97.37</v>
      </c>
      <c r="N3983" s="7">
        <v>121.901</v>
      </c>
      <c r="O3983" s="7"/>
    </row>
    <row r="3984" spans="1:15" x14ac:dyDescent="0.2">
      <c r="A3984" s="2">
        <v>1</v>
      </c>
      <c r="B3984" s="6" t="s">
        <v>28</v>
      </c>
      <c r="C3984" s="6">
        <v>0</v>
      </c>
      <c r="D3984" s="5" t="s">
        <v>306</v>
      </c>
      <c r="E3984" s="5" t="str">
        <f t="shared" si="784"/>
        <v/>
      </c>
      <c r="F3984" s="5" t="str">
        <f t="shared" si="783"/>
        <v/>
      </c>
      <c r="G3984" s="7">
        <v>93.415000000000006</v>
      </c>
      <c r="H3984" s="7">
        <v>92.412000000000006</v>
      </c>
      <c r="I3984" s="7">
        <v>103.49299999999999</v>
      </c>
      <c r="J3984" s="7">
        <v>99.905000000000001</v>
      </c>
      <c r="K3984" s="7">
        <v>110.789</v>
      </c>
      <c r="L3984" s="7">
        <v>111.991</v>
      </c>
      <c r="M3984" s="7">
        <v>104.693</v>
      </c>
      <c r="N3984" s="7">
        <v>108.35</v>
      </c>
      <c r="O3984" s="7"/>
    </row>
    <row r="3985" spans="1:15" x14ac:dyDescent="0.2">
      <c r="A3985" s="2">
        <v>1</v>
      </c>
      <c r="B3985" s="6" t="s">
        <v>29</v>
      </c>
      <c r="C3985" s="6">
        <v>0</v>
      </c>
      <c r="D3985" s="5" t="s">
        <v>306</v>
      </c>
      <c r="E3985" s="5" t="str">
        <f t="shared" si="784"/>
        <v/>
      </c>
      <c r="F3985" s="5" t="str">
        <f t="shared" si="783"/>
        <v/>
      </c>
      <c r="G3985" s="7">
        <v>100</v>
      </c>
      <c r="H3985" s="7">
        <v>100</v>
      </c>
      <c r="I3985" s="7">
        <v>100</v>
      </c>
      <c r="J3985" s="7">
        <v>100</v>
      </c>
      <c r="K3985" s="7">
        <v>100</v>
      </c>
      <c r="L3985" s="7">
        <v>100</v>
      </c>
      <c r="M3985" s="7">
        <v>100</v>
      </c>
      <c r="N3985" s="7">
        <v>100</v>
      </c>
      <c r="O3985" s="7"/>
    </row>
    <row r="3986" spans="1:15" x14ac:dyDescent="0.2">
      <c r="A3986" s="2">
        <v>1</v>
      </c>
      <c r="B3986" s="6" t="s">
        <v>30</v>
      </c>
      <c r="C3986" s="6">
        <v>0</v>
      </c>
      <c r="D3986" s="5" t="s">
        <v>306</v>
      </c>
      <c r="E3986" s="5" t="str">
        <f t="shared" si="784"/>
        <v/>
      </c>
      <c r="F3986" s="5" t="str">
        <f t="shared" si="783"/>
        <v/>
      </c>
      <c r="G3986" s="7">
        <v>104.547</v>
      </c>
      <c r="H3986" s="7">
        <v>105.614</v>
      </c>
      <c r="I3986" s="7">
        <v>100.081</v>
      </c>
      <c r="J3986" s="7">
        <v>100.431</v>
      </c>
      <c r="K3986" s="7">
        <v>95.728999999999999</v>
      </c>
      <c r="L3986" s="7">
        <v>94.760999999999996</v>
      </c>
      <c r="M3986" s="7">
        <v>97.334000000000003</v>
      </c>
      <c r="N3986" s="7">
        <v>97.412999999999997</v>
      </c>
      <c r="O3986" s="7"/>
    </row>
    <row r="3987" spans="1:15" x14ac:dyDescent="0.2">
      <c r="A3987" s="2">
        <v>1</v>
      </c>
      <c r="B3987" s="6" t="s">
        <v>31</v>
      </c>
      <c r="C3987" s="6">
        <v>0</v>
      </c>
      <c r="D3987" s="5" t="s">
        <v>306</v>
      </c>
      <c r="E3987" s="5" t="str">
        <f t="shared" si="784"/>
        <v/>
      </c>
      <c r="F3987" s="5" t="str">
        <f t="shared" si="783"/>
        <v/>
      </c>
      <c r="G3987" s="7">
        <v>102.71299999999999</v>
      </c>
      <c r="H3987" s="7">
        <v>106.624</v>
      </c>
      <c r="I3987" s="7">
        <v>100.294</v>
      </c>
      <c r="J3987" s="7">
        <v>101.15</v>
      </c>
      <c r="K3987" s="7">
        <v>97.644000000000005</v>
      </c>
      <c r="L3987" s="7">
        <v>94.063000000000002</v>
      </c>
      <c r="M3987" s="7">
        <v>99.106999999999999</v>
      </c>
      <c r="N3987" s="7">
        <v>99.397999999999996</v>
      </c>
      <c r="O3987" s="7"/>
    </row>
    <row r="3988" spans="1:15" x14ac:dyDescent="0.2">
      <c r="A3988" s="2">
        <v>1</v>
      </c>
      <c r="B3988" s="6" t="s">
        <v>32</v>
      </c>
      <c r="C3988" s="6">
        <v>0</v>
      </c>
      <c r="D3988" s="5" t="s">
        <v>306</v>
      </c>
      <c r="E3988" s="5" t="str">
        <f t="shared" si="784"/>
        <v/>
      </c>
      <c r="F3988" s="5" t="str">
        <f t="shared" si="783"/>
        <v/>
      </c>
      <c r="G3988" s="7">
        <v>115.21</v>
      </c>
      <c r="H3988" s="7">
        <v>119.36</v>
      </c>
      <c r="I3988" s="7">
        <v>111.44</v>
      </c>
      <c r="J3988" s="7">
        <v>101.78100000000001</v>
      </c>
      <c r="K3988" s="7">
        <v>96.727999999999994</v>
      </c>
      <c r="L3988" s="7">
        <v>93.364000000000004</v>
      </c>
      <c r="M3988" s="7">
        <v>93.597999999999999</v>
      </c>
      <c r="N3988" s="7">
        <v>104.306</v>
      </c>
      <c r="O3988" s="7"/>
    </row>
    <row r="3989" spans="1:15" x14ac:dyDescent="0.2">
      <c r="A3989" s="2">
        <v>1</v>
      </c>
      <c r="B3989" s="6" t="s">
        <v>33</v>
      </c>
      <c r="C3989" s="6">
        <v>0</v>
      </c>
      <c r="D3989" s="5" t="s">
        <v>306</v>
      </c>
      <c r="E3989" s="5" t="str">
        <f t="shared" si="784"/>
        <v/>
      </c>
      <c r="F3989" s="5" t="str">
        <f t="shared" si="783"/>
        <v/>
      </c>
      <c r="G3989" s="7">
        <v>116.04300000000001</v>
      </c>
      <c r="H3989" s="7">
        <v>119.99299999999999</v>
      </c>
      <c r="I3989" s="7">
        <v>109.23699999999999</v>
      </c>
      <c r="J3989" s="7">
        <v>102.187</v>
      </c>
      <c r="K3989" s="7">
        <v>94.135000000000005</v>
      </c>
      <c r="L3989" s="7">
        <v>91.036000000000001</v>
      </c>
      <c r="M3989" s="7">
        <v>95.59</v>
      </c>
      <c r="N3989" s="7">
        <v>104.419</v>
      </c>
      <c r="O3989" s="7"/>
    </row>
    <row r="3990" spans="1:15" x14ac:dyDescent="0.2">
      <c r="A3990" s="2">
        <v>1</v>
      </c>
      <c r="B3990" s="6" t="s">
        <v>34</v>
      </c>
      <c r="C3990" s="6">
        <v>0</v>
      </c>
      <c r="D3990" s="5" t="s">
        <v>306</v>
      </c>
      <c r="E3990" s="5" t="str">
        <f t="shared" si="784"/>
        <v/>
      </c>
      <c r="F3990" s="5" t="str">
        <f t="shared" si="783"/>
        <v/>
      </c>
      <c r="G3990" s="7">
        <v>126.35299999999999</v>
      </c>
      <c r="H3990" s="7">
        <v>122.88</v>
      </c>
      <c r="I3990" s="7">
        <v>106.143</v>
      </c>
      <c r="J3990" s="7">
        <v>102.754</v>
      </c>
      <c r="K3990" s="7">
        <v>84.004999999999995</v>
      </c>
      <c r="L3990" s="7">
        <v>86.38</v>
      </c>
      <c r="M3990" s="7">
        <v>97.47</v>
      </c>
      <c r="N3990" s="7">
        <v>103.458</v>
      </c>
      <c r="O3990" s="7"/>
    </row>
    <row r="3991" spans="1:15" x14ac:dyDescent="0.2">
      <c r="A3991" s="2">
        <v>1</v>
      </c>
      <c r="B3991" s="6" t="s">
        <v>35</v>
      </c>
      <c r="C3991" s="6">
        <v>0</v>
      </c>
      <c r="D3991" s="5" t="s">
        <v>306</v>
      </c>
      <c r="E3991" s="5" t="str">
        <f t="shared" si="784"/>
        <v/>
      </c>
      <c r="F3991" s="5" t="str">
        <f t="shared" si="783"/>
        <v/>
      </c>
      <c r="G3991" s="7">
        <v>126.58499999999999</v>
      </c>
      <c r="H3991" s="7">
        <v>131.36199999999999</v>
      </c>
      <c r="I3991" s="7">
        <v>108.729</v>
      </c>
      <c r="J3991" s="7">
        <v>104.506</v>
      </c>
      <c r="K3991" s="7">
        <v>85.894000000000005</v>
      </c>
      <c r="L3991" s="7">
        <v>82.771000000000001</v>
      </c>
      <c r="M3991" s="7">
        <v>94.82</v>
      </c>
      <c r="N3991" s="7">
        <v>103.09699999999999</v>
      </c>
      <c r="O3991" s="7"/>
    </row>
    <row r="3992" spans="1:15" x14ac:dyDescent="0.2">
      <c r="A3992" s="2">
        <v>1</v>
      </c>
      <c r="B3992" s="6" t="s">
        <v>36</v>
      </c>
      <c r="C3992" s="6">
        <v>0</v>
      </c>
      <c r="D3992" s="5" t="s">
        <v>306</v>
      </c>
      <c r="E3992" s="5" t="str">
        <f t="shared" si="784"/>
        <v/>
      </c>
      <c r="F3992" s="5" t="str">
        <f t="shared" si="783"/>
        <v/>
      </c>
      <c r="G3992" s="7">
        <v>110.494</v>
      </c>
      <c r="H3992" s="7">
        <v>108.404</v>
      </c>
      <c r="I3992" s="7">
        <v>75.213999999999999</v>
      </c>
      <c r="J3992" s="7">
        <v>104.443</v>
      </c>
      <c r="K3992" s="7">
        <v>68.069999999999993</v>
      </c>
      <c r="L3992" s="7">
        <v>69.382999999999996</v>
      </c>
      <c r="M3992" s="7">
        <v>103.76900000000001</v>
      </c>
      <c r="N3992" s="7">
        <v>78.048000000000002</v>
      </c>
      <c r="O3992" s="7"/>
    </row>
    <row r="3993" spans="1:15" x14ac:dyDescent="0.2">
      <c r="A3993" s="2">
        <v>1</v>
      </c>
      <c r="B3993" s="6" t="s">
        <v>37</v>
      </c>
      <c r="C3993" s="6">
        <v>0</v>
      </c>
      <c r="D3993" s="5" t="s">
        <v>306</v>
      </c>
      <c r="E3993" s="5" t="str">
        <f t="shared" si="784"/>
        <v/>
      </c>
      <c r="F3993" s="5" t="str">
        <f t="shared" si="783"/>
        <v/>
      </c>
      <c r="G3993" s="7">
        <v>132.47300000000001</v>
      </c>
      <c r="H3993" s="7">
        <v>135.905</v>
      </c>
      <c r="I3993" s="7">
        <v>92.238</v>
      </c>
      <c r="J3993" s="7">
        <v>104.05</v>
      </c>
      <c r="K3993" s="7">
        <v>69.628</v>
      </c>
      <c r="L3993" s="7">
        <v>67.87</v>
      </c>
      <c r="M3993" s="7">
        <v>93.096999999999994</v>
      </c>
      <c r="N3993" s="7">
        <v>85.870999999999995</v>
      </c>
      <c r="O3993" s="7"/>
    </row>
    <row r="3994" spans="1:15" x14ac:dyDescent="0.2">
      <c r="A3994" s="2">
        <v>1</v>
      </c>
      <c r="B3994" s="6" t="s">
        <v>63</v>
      </c>
      <c r="C3994" s="6">
        <v>0</v>
      </c>
      <c r="D3994" s="5" t="s">
        <v>306</v>
      </c>
      <c r="E3994" s="5" t="str">
        <f t="shared" si="784"/>
        <v/>
      </c>
      <c r="F3994" s="5" t="str">
        <f t="shared" si="783"/>
        <v/>
      </c>
      <c r="G3994" s="7">
        <v>139.58099999999999</v>
      </c>
      <c r="H3994" s="7">
        <v>141.88499999999999</v>
      </c>
      <c r="I3994" s="7">
        <v>105.051</v>
      </c>
      <c r="J3994" s="7">
        <v>106.84699999999999</v>
      </c>
      <c r="K3994" s="7">
        <v>75.260999999999996</v>
      </c>
      <c r="L3994" s="7">
        <v>74.040000000000006</v>
      </c>
      <c r="M3994" s="7">
        <v>90.837999999999994</v>
      </c>
      <c r="N3994" s="7">
        <v>95.426000000000002</v>
      </c>
      <c r="O3994" s="7"/>
    </row>
    <row r="3995" spans="1:15" x14ac:dyDescent="0.2">
      <c r="A3995" s="2">
        <v>0</v>
      </c>
      <c r="B3995" s="5" t="s">
        <v>307</v>
      </c>
      <c r="C3995" s="6" t="s">
        <v>0</v>
      </c>
      <c r="E3995" s="5" t="str">
        <f t="shared" si="784"/>
        <v/>
      </c>
      <c r="F3995" s="5" t="str">
        <f t="shared" si="783"/>
        <v/>
      </c>
    </row>
    <row r="3996" spans="1:15" x14ac:dyDescent="0.2">
      <c r="A3996" s="2">
        <v>1</v>
      </c>
      <c r="B3996" s="6" t="s">
        <v>13</v>
      </c>
      <c r="C3996" s="6">
        <v>0</v>
      </c>
      <c r="D3996" s="5" t="s">
        <v>308</v>
      </c>
      <c r="E3996" s="5" t="str">
        <f t="shared" si="784"/>
        <v/>
      </c>
      <c r="F3996" s="5" t="str">
        <f t="shared" si="783"/>
        <v/>
      </c>
      <c r="G3996" s="7">
        <v>61.08</v>
      </c>
      <c r="H3996" s="7">
        <v>61.841000000000001</v>
      </c>
      <c r="I3996" s="7">
        <v>69.194999999999993</v>
      </c>
      <c r="J3996" s="7">
        <v>73.094999999999999</v>
      </c>
      <c r="K3996" s="7">
        <v>113.286</v>
      </c>
      <c r="L3996" s="7">
        <v>111.893</v>
      </c>
      <c r="M3996" s="7">
        <v>122.596</v>
      </c>
      <c r="N3996" s="7">
        <v>84.831000000000003</v>
      </c>
      <c r="O3996" s="7"/>
    </row>
    <row r="3997" spans="1:15" x14ac:dyDescent="0.2">
      <c r="A3997" s="2">
        <v>1</v>
      </c>
      <c r="B3997" s="6" t="s">
        <v>15</v>
      </c>
      <c r="C3997" s="6">
        <v>0</v>
      </c>
      <c r="D3997" s="5" t="s">
        <v>308</v>
      </c>
      <c r="E3997" s="5" t="str">
        <f t="shared" si="784"/>
        <v/>
      </c>
      <c r="F3997" s="5" t="str">
        <f t="shared" si="783"/>
        <v/>
      </c>
      <c r="G3997" s="7">
        <v>66.137</v>
      </c>
      <c r="H3997" s="7">
        <v>68.275999999999996</v>
      </c>
      <c r="I3997" s="7">
        <v>77.816999999999993</v>
      </c>
      <c r="J3997" s="7">
        <v>74.88</v>
      </c>
      <c r="K3997" s="7">
        <v>117.66</v>
      </c>
      <c r="L3997" s="7">
        <v>113.974</v>
      </c>
      <c r="M3997" s="7">
        <v>119.80800000000001</v>
      </c>
      <c r="N3997" s="7">
        <v>93.230999999999995</v>
      </c>
      <c r="O3997" s="7"/>
    </row>
    <row r="3998" spans="1:15" x14ac:dyDescent="0.2">
      <c r="A3998" s="2">
        <v>1</v>
      </c>
      <c r="B3998" s="6" t="s">
        <v>16</v>
      </c>
      <c r="C3998" s="6">
        <v>0</v>
      </c>
      <c r="D3998" s="5" t="s">
        <v>308</v>
      </c>
      <c r="E3998" s="5" t="str">
        <f t="shared" si="784"/>
        <v/>
      </c>
      <c r="F3998" s="5" t="str">
        <f t="shared" si="783"/>
        <v/>
      </c>
      <c r="G3998" s="7">
        <v>67.03</v>
      </c>
      <c r="H3998" s="7">
        <v>67.584999999999994</v>
      </c>
      <c r="I3998" s="7">
        <v>77.096999999999994</v>
      </c>
      <c r="J3998" s="7">
        <v>78.004000000000005</v>
      </c>
      <c r="K3998" s="7">
        <v>115.01900000000001</v>
      </c>
      <c r="L3998" s="7">
        <v>114.07299999999999</v>
      </c>
      <c r="M3998" s="7">
        <v>117.209</v>
      </c>
      <c r="N3998" s="7">
        <v>90.364000000000004</v>
      </c>
      <c r="O3998" s="7"/>
    </row>
    <row r="3999" spans="1:15" x14ac:dyDescent="0.2">
      <c r="A3999" s="2">
        <v>1</v>
      </c>
      <c r="B3999" s="6" t="s">
        <v>17</v>
      </c>
      <c r="C3999" s="6">
        <v>0</v>
      </c>
      <c r="D3999" s="5" t="s">
        <v>308</v>
      </c>
      <c r="E3999" s="5" t="str">
        <f t="shared" si="784"/>
        <v/>
      </c>
      <c r="F3999" s="5" t="str">
        <f t="shared" si="783"/>
        <v/>
      </c>
      <c r="G3999" s="7">
        <v>65.727000000000004</v>
      </c>
      <c r="H3999" s="7">
        <v>65.245999999999995</v>
      </c>
      <c r="I3999" s="7">
        <v>73.846999999999994</v>
      </c>
      <c r="J3999" s="7">
        <v>82.122</v>
      </c>
      <c r="K3999" s="7">
        <v>112.354</v>
      </c>
      <c r="L3999" s="7">
        <v>113.181</v>
      </c>
      <c r="M3999" s="7">
        <v>124.69</v>
      </c>
      <c r="N3999" s="7">
        <v>92.078999999999994</v>
      </c>
      <c r="O3999" s="7"/>
    </row>
    <row r="4000" spans="1:15" x14ac:dyDescent="0.2">
      <c r="A4000" s="2">
        <v>1</v>
      </c>
      <c r="B4000" s="6" t="s">
        <v>18</v>
      </c>
      <c r="C4000" s="6">
        <v>0</v>
      </c>
      <c r="D4000" s="5" t="s">
        <v>308</v>
      </c>
      <c r="E4000" s="5" t="str">
        <f t="shared" si="784"/>
        <v/>
      </c>
      <c r="F4000" s="5" t="str">
        <f t="shared" si="783"/>
        <v/>
      </c>
      <c r="G4000" s="7">
        <v>65.021000000000001</v>
      </c>
      <c r="H4000" s="7">
        <v>64.495999999999995</v>
      </c>
      <c r="I4000" s="7">
        <v>71.206999999999994</v>
      </c>
      <c r="J4000" s="7">
        <v>85.527000000000001</v>
      </c>
      <c r="K4000" s="7">
        <v>109.514</v>
      </c>
      <c r="L4000" s="7">
        <v>110.40600000000001</v>
      </c>
      <c r="M4000" s="7">
        <v>127.56399999999999</v>
      </c>
      <c r="N4000" s="7">
        <v>90.834999999999994</v>
      </c>
      <c r="O4000" s="7"/>
    </row>
    <row r="4001" spans="1:15" x14ac:dyDescent="0.2">
      <c r="A4001" s="2">
        <v>1</v>
      </c>
      <c r="B4001" s="6" t="s">
        <v>19</v>
      </c>
      <c r="C4001" s="6">
        <v>0</v>
      </c>
      <c r="D4001" s="5" t="s">
        <v>308</v>
      </c>
      <c r="E4001" s="5" t="str">
        <f t="shared" si="784"/>
        <v/>
      </c>
      <c r="F4001" s="5" t="str">
        <f t="shared" si="783"/>
        <v/>
      </c>
      <c r="G4001" s="7">
        <v>61.96</v>
      </c>
      <c r="H4001" s="7">
        <v>62.88</v>
      </c>
      <c r="I4001" s="7">
        <v>68.924999999999997</v>
      </c>
      <c r="J4001" s="7">
        <v>87.165999999999997</v>
      </c>
      <c r="K4001" s="7">
        <v>111.242</v>
      </c>
      <c r="L4001" s="7">
        <v>109.613</v>
      </c>
      <c r="M4001" s="7">
        <v>138.69200000000001</v>
      </c>
      <c r="N4001" s="7">
        <v>95.593000000000004</v>
      </c>
      <c r="O4001" s="7"/>
    </row>
    <row r="4002" spans="1:15" x14ac:dyDescent="0.2">
      <c r="A4002" s="2">
        <v>1</v>
      </c>
      <c r="B4002" s="6" t="s">
        <v>20</v>
      </c>
      <c r="C4002" s="6">
        <v>0</v>
      </c>
      <c r="D4002" s="5" t="s">
        <v>308</v>
      </c>
      <c r="E4002" s="5" t="str">
        <f t="shared" si="784"/>
        <v/>
      </c>
      <c r="F4002" s="5" t="str">
        <f t="shared" si="783"/>
        <v/>
      </c>
      <c r="G4002" s="7">
        <v>64.353999999999999</v>
      </c>
      <c r="H4002" s="7">
        <v>66.754000000000005</v>
      </c>
      <c r="I4002" s="7">
        <v>73.567999999999998</v>
      </c>
      <c r="J4002" s="7">
        <v>88.656000000000006</v>
      </c>
      <c r="K4002" s="7">
        <v>114.31699999999999</v>
      </c>
      <c r="L4002" s="7">
        <v>110.208</v>
      </c>
      <c r="M4002" s="7">
        <v>126.923</v>
      </c>
      <c r="N4002" s="7">
        <v>93.375</v>
      </c>
      <c r="O4002" s="7"/>
    </row>
    <row r="4003" spans="1:15" x14ac:dyDescent="0.2">
      <c r="A4003" s="2">
        <v>1</v>
      </c>
      <c r="B4003" s="6" t="s">
        <v>21</v>
      </c>
      <c r="C4003" s="6">
        <v>0</v>
      </c>
      <c r="D4003" s="5" t="s">
        <v>308</v>
      </c>
      <c r="E4003" s="5" t="str">
        <f t="shared" si="784"/>
        <v/>
      </c>
      <c r="F4003" s="5" t="str">
        <f t="shared" si="783"/>
        <v/>
      </c>
      <c r="G4003" s="7">
        <v>70.938000000000002</v>
      </c>
      <c r="H4003" s="7">
        <v>73.876000000000005</v>
      </c>
      <c r="I4003" s="7">
        <v>83.686999999999998</v>
      </c>
      <c r="J4003" s="7">
        <v>90.733999999999995</v>
      </c>
      <c r="K4003" s="7">
        <v>117.97199999999999</v>
      </c>
      <c r="L4003" s="7">
        <v>113.28</v>
      </c>
      <c r="M4003" s="7">
        <v>123.982</v>
      </c>
      <c r="N4003" s="7">
        <v>103.756</v>
      </c>
      <c r="O4003" s="7"/>
    </row>
    <row r="4004" spans="1:15" x14ac:dyDescent="0.2">
      <c r="A4004" s="2">
        <v>1</v>
      </c>
      <c r="B4004" s="6" t="s">
        <v>22</v>
      </c>
      <c r="C4004" s="6">
        <v>0</v>
      </c>
      <c r="D4004" s="5" t="s">
        <v>308</v>
      </c>
      <c r="E4004" s="5" t="str">
        <f t="shared" si="784"/>
        <v/>
      </c>
      <c r="F4004" s="5" t="str">
        <f t="shared" si="783"/>
        <v/>
      </c>
      <c r="G4004" s="7">
        <v>69.739000000000004</v>
      </c>
      <c r="H4004" s="7">
        <v>72.525999999999996</v>
      </c>
      <c r="I4004" s="7">
        <v>82.947999999999993</v>
      </c>
      <c r="J4004" s="7">
        <v>92.346999999999994</v>
      </c>
      <c r="K4004" s="7">
        <v>118.941</v>
      </c>
      <c r="L4004" s="7">
        <v>114.371</v>
      </c>
      <c r="M4004" s="7">
        <v>123.90300000000001</v>
      </c>
      <c r="N4004" s="7">
        <v>102.77500000000001</v>
      </c>
      <c r="O4004" s="7"/>
    </row>
    <row r="4005" spans="1:15" x14ac:dyDescent="0.2">
      <c r="A4005" s="2">
        <v>1</v>
      </c>
      <c r="B4005" s="6" t="s">
        <v>23</v>
      </c>
      <c r="C4005" s="6">
        <v>0</v>
      </c>
      <c r="D4005" s="5" t="s">
        <v>308</v>
      </c>
      <c r="E4005" s="5" t="str">
        <f t="shared" si="784"/>
        <v/>
      </c>
      <c r="F4005" s="5" t="str">
        <f t="shared" si="783"/>
        <v/>
      </c>
      <c r="G4005" s="7">
        <v>74.912999999999997</v>
      </c>
      <c r="H4005" s="7">
        <v>75.536000000000001</v>
      </c>
      <c r="I4005" s="7">
        <v>84.444999999999993</v>
      </c>
      <c r="J4005" s="7">
        <v>94.119</v>
      </c>
      <c r="K4005" s="7">
        <v>112.724</v>
      </c>
      <c r="L4005" s="7">
        <v>111.794</v>
      </c>
      <c r="M4005" s="7">
        <v>119.574</v>
      </c>
      <c r="N4005" s="7">
        <v>100.97499999999999</v>
      </c>
      <c r="O4005" s="7"/>
    </row>
    <row r="4006" spans="1:15" x14ac:dyDescent="0.2">
      <c r="A4006" s="2">
        <v>1</v>
      </c>
      <c r="B4006" s="6" t="s">
        <v>24</v>
      </c>
      <c r="C4006" s="6">
        <v>0</v>
      </c>
      <c r="D4006" s="5" t="s">
        <v>308</v>
      </c>
      <c r="E4006" s="5" t="str">
        <f t="shared" si="784"/>
        <v/>
      </c>
      <c r="F4006" s="5" t="str">
        <f t="shared" si="783"/>
        <v/>
      </c>
      <c r="G4006" s="7">
        <v>76.460999999999999</v>
      </c>
      <c r="H4006" s="7">
        <v>78.938999999999993</v>
      </c>
      <c r="I4006" s="7">
        <v>87.936000000000007</v>
      </c>
      <c r="J4006" s="7">
        <v>95.245999999999995</v>
      </c>
      <c r="K4006" s="7">
        <v>115.00700000000001</v>
      </c>
      <c r="L4006" s="7">
        <v>111.39700000000001</v>
      </c>
      <c r="M4006" s="7">
        <v>116.491</v>
      </c>
      <c r="N4006" s="7">
        <v>102.437</v>
      </c>
      <c r="O4006" s="7"/>
    </row>
    <row r="4007" spans="1:15" x14ac:dyDescent="0.2">
      <c r="A4007" s="2">
        <v>1</v>
      </c>
      <c r="B4007" s="6" t="s">
        <v>25</v>
      </c>
      <c r="C4007" s="6">
        <v>0</v>
      </c>
      <c r="D4007" s="5" t="s">
        <v>308</v>
      </c>
      <c r="E4007" s="5" t="str">
        <f t="shared" si="784"/>
        <v/>
      </c>
      <c r="F4007" s="5" t="str">
        <f t="shared" si="783"/>
        <v/>
      </c>
      <c r="G4007" s="7">
        <v>80.290000000000006</v>
      </c>
      <c r="H4007" s="7">
        <v>83.290999999999997</v>
      </c>
      <c r="I4007" s="7">
        <v>93.858000000000004</v>
      </c>
      <c r="J4007" s="7">
        <v>95.774000000000001</v>
      </c>
      <c r="K4007" s="7">
        <v>116.899</v>
      </c>
      <c r="L4007" s="7">
        <v>112.68600000000001</v>
      </c>
      <c r="M4007" s="7">
        <v>110.718</v>
      </c>
      <c r="N4007" s="7">
        <v>103.917</v>
      </c>
      <c r="O4007" s="7"/>
    </row>
    <row r="4008" spans="1:15" x14ac:dyDescent="0.2">
      <c r="A4008" s="2">
        <v>1</v>
      </c>
      <c r="B4008" s="6" t="s">
        <v>26</v>
      </c>
      <c r="C4008" s="6">
        <v>0</v>
      </c>
      <c r="D4008" s="5" t="s">
        <v>308</v>
      </c>
      <c r="E4008" s="5" t="str">
        <f t="shared" si="784"/>
        <v/>
      </c>
      <c r="F4008" s="5" t="str">
        <f t="shared" si="783"/>
        <v/>
      </c>
      <c r="G4008" s="7">
        <v>84.736000000000004</v>
      </c>
      <c r="H4008" s="7">
        <v>88.087000000000003</v>
      </c>
      <c r="I4008" s="7">
        <v>98.388999999999996</v>
      </c>
      <c r="J4008" s="7">
        <v>97.352000000000004</v>
      </c>
      <c r="K4008" s="7">
        <v>116.11199999999999</v>
      </c>
      <c r="L4008" s="7">
        <v>111.69499999999999</v>
      </c>
      <c r="M4008" s="7">
        <v>111.08499999999999</v>
      </c>
      <c r="N4008" s="7">
        <v>109.295</v>
      </c>
      <c r="O4008" s="7"/>
    </row>
    <row r="4009" spans="1:15" x14ac:dyDescent="0.2">
      <c r="A4009" s="2">
        <v>1</v>
      </c>
      <c r="B4009" s="6" t="s">
        <v>27</v>
      </c>
      <c r="C4009" s="6">
        <v>0</v>
      </c>
      <c r="D4009" s="5" t="s">
        <v>308</v>
      </c>
      <c r="E4009" s="5" t="str">
        <f t="shared" si="784"/>
        <v/>
      </c>
      <c r="F4009" s="5" t="str">
        <f t="shared" si="783"/>
        <v/>
      </c>
      <c r="G4009" s="7">
        <v>87.938999999999993</v>
      </c>
      <c r="H4009" s="7">
        <v>88.694999999999993</v>
      </c>
      <c r="I4009" s="7">
        <v>97.924999999999997</v>
      </c>
      <c r="J4009" s="7">
        <v>98.076999999999998</v>
      </c>
      <c r="K4009" s="7">
        <v>111.35599999999999</v>
      </c>
      <c r="L4009" s="7">
        <v>110.40600000000001</v>
      </c>
      <c r="M4009" s="7">
        <v>112.10299999999999</v>
      </c>
      <c r="N4009" s="7">
        <v>109.776</v>
      </c>
      <c r="O4009" s="7"/>
    </row>
    <row r="4010" spans="1:15" x14ac:dyDescent="0.2">
      <c r="A4010" s="2">
        <v>1</v>
      </c>
      <c r="B4010" s="6" t="s">
        <v>28</v>
      </c>
      <c r="C4010" s="6">
        <v>0</v>
      </c>
      <c r="D4010" s="5" t="s">
        <v>308</v>
      </c>
      <c r="E4010" s="5" t="str">
        <f t="shared" si="784"/>
        <v/>
      </c>
      <c r="F4010" s="5" t="str">
        <f t="shared" si="783"/>
        <v/>
      </c>
      <c r="G4010" s="7">
        <v>97.477999999999994</v>
      </c>
      <c r="H4010" s="7">
        <v>96.055000000000007</v>
      </c>
      <c r="I4010" s="7">
        <v>101.19499999999999</v>
      </c>
      <c r="J4010" s="7">
        <v>98.748999999999995</v>
      </c>
      <c r="K4010" s="7">
        <v>103.81399999999999</v>
      </c>
      <c r="L4010" s="7">
        <v>105.352</v>
      </c>
      <c r="M4010" s="7">
        <v>105.43</v>
      </c>
      <c r="N4010" s="7">
        <v>106.69</v>
      </c>
      <c r="O4010" s="7"/>
    </row>
    <row r="4011" spans="1:15" x14ac:dyDescent="0.2">
      <c r="A4011" s="2">
        <v>1</v>
      </c>
      <c r="B4011" s="6" t="s">
        <v>29</v>
      </c>
      <c r="C4011" s="6">
        <v>0</v>
      </c>
      <c r="D4011" s="5" t="s">
        <v>308</v>
      </c>
      <c r="E4011" s="5" t="str">
        <f t="shared" si="784"/>
        <v/>
      </c>
      <c r="F4011" s="5" t="str">
        <f t="shared" si="783"/>
        <v/>
      </c>
      <c r="G4011" s="7">
        <v>100</v>
      </c>
      <c r="H4011" s="7">
        <v>100</v>
      </c>
      <c r="I4011" s="7">
        <v>100</v>
      </c>
      <c r="J4011" s="7">
        <v>100</v>
      </c>
      <c r="K4011" s="7">
        <v>100</v>
      </c>
      <c r="L4011" s="7">
        <v>100</v>
      </c>
      <c r="M4011" s="7">
        <v>100</v>
      </c>
      <c r="N4011" s="7">
        <v>100</v>
      </c>
      <c r="O4011" s="7"/>
    </row>
    <row r="4012" spans="1:15" x14ac:dyDescent="0.2">
      <c r="A4012" s="2">
        <v>1</v>
      </c>
      <c r="B4012" s="6" t="s">
        <v>30</v>
      </c>
      <c r="C4012" s="6">
        <v>0</v>
      </c>
      <c r="D4012" s="5" t="s">
        <v>308</v>
      </c>
      <c r="E4012" s="5" t="str">
        <f t="shared" si="784"/>
        <v/>
      </c>
      <c r="F4012" s="5" t="str">
        <f t="shared" si="783"/>
        <v/>
      </c>
      <c r="G4012" s="7">
        <v>110.443</v>
      </c>
      <c r="H4012" s="7">
        <v>110.41</v>
      </c>
      <c r="I4012" s="7">
        <v>102.422</v>
      </c>
      <c r="J4012" s="7">
        <v>101.083</v>
      </c>
      <c r="K4012" s="7">
        <v>92.736999999999995</v>
      </c>
      <c r="L4012" s="7">
        <v>92.765000000000001</v>
      </c>
      <c r="M4012" s="7">
        <v>95.561999999999998</v>
      </c>
      <c r="N4012" s="7">
        <v>97.876999999999995</v>
      </c>
      <c r="O4012" s="7"/>
    </row>
    <row r="4013" spans="1:15" x14ac:dyDescent="0.2">
      <c r="A4013" s="2">
        <v>1</v>
      </c>
      <c r="B4013" s="6" t="s">
        <v>31</v>
      </c>
      <c r="C4013" s="6">
        <v>0</v>
      </c>
      <c r="D4013" s="5" t="s">
        <v>308</v>
      </c>
      <c r="E4013" s="5" t="str">
        <f t="shared" si="784"/>
        <v/>
      </c>
      <c r="F4013" s="5" t="str">
        <f t="shared" si="783"/>
        <v/>
      </c>
      <c r="G4013" s="7">
        <v>96.850999999999999</v>
      </c>
      <c r="H4013" s="7">
        <v>98.778999999999996</v>
      </c>
      <c r="I4013" s="7">
        <v>91.730999999999995</v>
      </c>
      <c r="J4013" s="7">
        <v>103.15300000000001</v>
      </c>
      <c r="K4013" s="7">
        <v>94.712999999999994</v>
      </c>
      <c r="L4013" s="7">
        <v>92.864000000000004</v>
      </c>
      <c r="M4013" s="7">
        <v>109.348</v>
      </c>
      <c r="N4013" s="7">
        <v>100.30500000000001</v>
      </c>
      <c r="O4013" s="7"/>
    </row>
    <row r="4014" spans="1:15" x14ac:dyDescent="0.2">
      <c r="A4014" s="2">
        <v>1</v>
      </c>
      <c r="B4014" s="6" t="s">
        <v>32</v>
      </c>
      <c r="C4014" s="6">
        <v>0</v>
      </c>
      <c r="D4014" s="5" t="s">
        <v>308</v>
      </c>
      <c r="E4014" s="5" t="str">
        <f t="shared" si="784"/>
        <v/>
      </c>
      <c r="F4014" s="5" t="str">
        <f t="shared" si="783"/>
        <v/>
      </c>
      <c r="G4014" s="7">
        <v>101.241</v>
      </c>
      <c r="H4014" s="7">
        <v>103.541</v>
      </c>
      <c r="I4014" s="7">
        <v>100.873</v>
      </c>
      <c r="J4014" s="7">
        <v>105.601</v>
      </c>
      <c r="K4014" s="7">
        <v>99.635999999999996</v>
      </c>
      <c r="L4014" s="7">
        <v>97.423000000000002</v>
      </c>
      <c r="M4014" s="7">
        <v>103.51</v>
      </c>
      <c r="N4014" s="7">
        <v>104.414</v>
      </c>
      <c r="O4014" s="7"/>
    </row>
    <row r="4015" spans="1:15" x14ac:dyDescent="0.2">
      <c r="A4015" s="2">
        <v>1</v>
      </c>
      <c r="B4015" s="6" t="s">
        <v>33</v>
      </c>
      <c r="C4015" s="6">
        <v>0</v>
      </c>
      <c r="D4015" s="5" t="s">
        <v>308</v>
      </c>
      <c r="E4015" s="5" t="str">
        <f t="shared" si="784"/>
        <v/>
      </c>
      <c r="F4015" s="5" t="str">
        <f t="shared" si="783"/>
        <v/>
      </c>
      <c r="G4015" s="7">
        <v>96.941999999999993</v>
      </c>
      <c r="H4015" s="7">
        <v>103.83499999999999</v>
      </c>
      <c r="I4015" s="7">
        <v>103.32</v>
      </c>
      <c r="J4015" s="7">
        <v>109.063</v>
      </c>
      <c r="K4015" s="7">
        <v>106.57899999999999</v>
      </c>
      <c r="L4015" s="7">
        <v>99.504000000000005</v>
      </c>
      <c r="M4015" s="7">
        <v>106.38500000000001</v>
      </c>
      <c r="N4015" s="7">
        <v>109.917</v>
      </c>
      <c r="O4015" s="7"/>
    </row>
    <row r="4016" spans="1:15" x14ac:dyDescent="0.2">
      <c r="A4016" s="2">
        <v>1</v>
      </c>
      <c r="B4016" s="6" t="s">
        <v>34</v>
      </c>
      <c r="C4016" s="6">
        <v>0</v>
      </c>
      <c r="D4016" s="5" t="s">
        <v>308</v>
      </c>
      <c r="E4016" s="5" t="str">
        <f t="shared" si="784"/>
        <v/>
      </c>
      <c r="F4016" s="5" t="str">
        <f t="shared" si="783"/>
        <v/>
      </c>
      <c r="G4016" s="7">
        <v>95.081000000000003</v>
      </c>
      <c r="H4016" s="7">
        <v>98.959000000000003</v>
      </c>
      <c r="I4016" s="7">
        <v>100.136</v>
      </c>
      <c r="J4016" s="7">
        <v>111.68300000000001</v>
      </c>
      <c r="K4016" s="7">
        <v>105.316</v>
      </c>
      <c r="L4016" s="7">
        <v>101.18899999999999</v>
      </c>
      <c r="M4016" s="7">
        <v>116.498</v>
      </c>
      <c r="N4016" s="7">
        <v>116.65600000000001</v>
      </c>
      <c r="O4016" s="7"/>
    </row>
    <row r="4017" spans="1:15" x14ac:dyDescent="0.2">
      <c r="A4017" s="2">
        <v>1</v>
      </c>
      <c r="B4017" s="6" t="s">
        <v>35</v>
      </c>
      <c r="C4017" s="6">
        <v>0</v>
      </c>
      <c r="D4017" s="5" t="s">
        <v>308</v>
      </c>
      <c r="E4017" s="5" t="str">
        <f t="shared" si="784"/>
        <v/>
      </c>
      <c r="F4017" s="5" t="str">
        <f t="shared" si="783"/>
        <v/>
      </c>
      <c r="G4017" s="7">
        <v>92.204999999999998</v>
      </c>
      <c r="H4017" s="7">
        <v>95.197999999999993</v>
      </c>
      <c r="I4017" s="7">
        <v>99.537999999999997</v>
      </c>
      <c r="J4017" s="7">
        <v>117.27200000000001</v>
      </c>
      <c r="K4017" s="7">
        <v>107.952</v>
      </c>
      <c r="L4017" s="7">
        <v>104.559</v>
      </c>
      <c r="M4017" s="7">
        <v>122.661</v>
      </c>
      <c r="N4017" s="7">
        <v>122.09399999999999</v>
      </c>
      <c r="O4017" s="7"/>
    </row>
    <row r="4018" spans="1:15" x14ac:dyDescent="0.2">
      <c r="A4018" s="2">
        <v>1</v>
      </c>
      <c r="B4018" s="6" t="s">
        <v>36</v>
      </c>
      <c r="C4018" s="6">
        <v>0</v>
      </c>
      <c r="D4018" s="5" t="s">
        <v>308</v>
      </c>
      <c r="E4018" s="5" t="str">
        <f t="shared" si="784"/>
        <v/>
      </c>
      <c r="F4018" s="5" t="str">
        <f t="shared" si="783"/>
        <v/>
      </c>
      <c r="G4018" s="7">
        <v>80.691999999999993</v>
      </c>
      <c r="H4018" s="7">
        <v>79.991</v>
      </c>
      <c r="I4018" s="7">
        <v>75.551000000000002</v>
      </c>
      <c r="J4018" s="7">
        <v>123.24299999999999</v>
      </c>
      <c r="K4018" s="7">
        <v>93.629000000000005</v>
      </c>
      <c r="L4018" s="7">
        <v>94.45</v>
      </c>
      <c r="M4018" s="7">
        <v>139.22900000000001</v>
      </c>
      <c r="N4018" s="7">
        <v>105.18899999999999</v>
      </c>
      <c r="O4018" s="7"/>
    </row>
    <row r="4019" spans="1:15" x14ac:dyDescent="0.2">
      <c r="A4019" s="2">
        <v>1</v>
      </c>
      <c r="B4019" s="6" t="s">
        <v>37</v>
      </c>
      <c r="C4019" s="6">
        <v>0</v>
      </c>
      <c r="D4019" s="5" t="s">
        <v>308</v>
      </c>
      <c r="E4019" s="5" t="str">
        <f t="shared" si="784"/>
        <v/>
      </c>
      <c r="F4019" s="5" t="str">
        <f t="shared" si="783"/>
        <v/>
      </c>
      <c r="G4019" s="7">
        <v>89.578999999999994</v>
      </c>
      <c r="H4019" s="7">
        <v>90.83</v>
      </c>
      <c r="I4019" s="7">
        <v>82.817999999999998</v>
      </c>
      <c r="J4019" s="7">
        <v>122.60899999999999</v>
      </c>
      <c r="K4019" s="7">
        <v>92.451999999999998</v>
      </c>
      <c r="L4019" s="7">
        <v>91.179000000000002</v>
      </c>
      <c r="M4019" s="7">
        <v>132.40100000000001</v>
      </c>
      <c r="N4019" s="7">
        <v>109.652</v>
      </c>
      <c r="O4019" s="7"/>
    </row>
    <row r="4020" spans="1:15" x14ac:dyDescent="0.2">
      <c r="A4020" s="2">
        <v>1</v>
      </c>
      <c r="B4020" s="6" t="s">
        <v>63</v>
      </c>
      <c r="C4020" s="6">
        <v>0</v>
      </c>
      <c r="D4020" s="5" t="s">
        <v>308</v>
      </c>
      <c r="E4020" s="5" t="str">
        <f t="shared" si="784"/>
        <v/>
      </c>
      <c r="F4020" s="5" t="str">
        <f t="shared" si="783"/>
        <v/>
      </c>
      <c r="G4020" s="7">
        <v>96.674999999999997</v>
      </c>
      <c r="H4020" s="7">
        <v>101.53700000000001</v>
      </c>
      <c r="I4020" s="7">
        <v>99.021000000000001</v>
      </c>
      <c r="J4020" s="7">
        <v>125.218</v>
      </c>
      <c r="K4020" s="7">
        <v>102.42700000000001</v>
      </c>
      <c r="L4020" s="7">
        <v>97.522000000000006</v>
      </c>
      <c r="M4020" s="7">
        <v>121.012</v>
      </c>
      <c r="N4020" s="7">
        <v>119.828</v>
      </c>
      <c r="O4020" s="7"/>
    </row>
    <row r="4021" spans="1:15" x14ac:dyDescent="0.2">
      <c r="A4021" s="2">
        <v>0</v>
      </c>
      <c r="B4021" s="5" t="s">
        <v>307</v>
      </c>
      <c r="C4021" s="6" t="s">
        <v>0</v>
      </c>
      <c r="E4021" s="5" t="str">
        <f t="shared" si="784"/>
        <v/>
      </c>
      <c r="F4021" s="5" t="str">
        <f t="shared" si="783"/>
        <v/>
      </c>
    </row>
    <row r="4022" spans="1:15" x14ac:dyDescent="0.2">
      <c r="A4022" s="2">
        <v>1</v>
      </c>
      <c r="B4022" s="6" t="s">
        <v>13</v>
      </c>
      <c r="C4022" s="6">
        <v>0</v>
      </c>
      <c r="D4022" s="5" t="s">
        <v>309</v>
      </c>
      <c r="E4022" s="5" t="str">
        <f t="shared" si="784"/>
        <v/>
      </c>
      <c r="F4022" s="5" t="str">
        <f t="shared" si="783"/>
        <v/>
      </c>
      <c r="G4022" s="7">
        <v>61.08</v>
      </c>
      <c r="H4022" s="7">
        <v>61.841000000000001</v>
      </c>
      <c r="I4022" s="7">
        <v>69.194999999999993</v>
      </c>
      <c r="J4022" s="7">
        <v>73.094999999999999</v>
      </c>
      <c r="K4022" s="7">
        <v>113.286</v>
      </c>
      <c r="L4022" s="7">
        <v>111.893</v>
      </c>
      <c r="M4022" s="7">
        <v>122.596</v>
      </c>
      <c r="N4022" s="7">
        <v>84.831000000000003</v>
      </c>
      <c r="O4022" s="7"/>
    </row>
    <row r="4023" spans="1:15" x14ac:dyDescent="0.2">
      <c r="A4023" s="2">
        <v>1</v>
      </c>
      <c r="B4023" s="6" t="s">
        <v>15</v>
      </c>
      <c r="C4023" s="6">
        <v>0</v>
      </c>
      <c r="D4023" s="5" t="s">
        <v>309</v>
      </c>
      <c r="E4023" s="5" t="str">
        <f t="shared" si="784"/>
        <v/>
      </c>
      <c r="F4023" s="5" t="str">
        <f t="shared" si="783"/>
        <v/>
      </c>
      <c r="G4023" s="7">
        <v>66.137</v>
      </c>
      <c r="H4023" s="7">
        <v>68.275999999999996</v>
      </c>
      <c r="I4023" s="7">
        <v>77.816999999999993</v>
      </c>
      <c r="J4023" s="7">
        <v>74.88</v>
      </c>
      <c r="K4023" s="7">
        <v>117.66</v>
      </c>
      <c r="L4023" s="7">
        <v>113.974</v>
      </c>
      <c r="M4023" s="7">
        <v>119.80800000000001</v>
      </c>
      <c r="N4023" s="7">
        <v>93.230999999999995</v>
      </c>
      <c r="O4023" s="7"/>
    </row>
    <row r="4024" spans="1:15" x14ac:dyDescent="0.2">
      <c r="A4024" s="2">
        <v>1</v>
      </c>
      <c r="B4024" s="6" t="s">
        <v>16</v>
      </c>
      <c r="C4024" s="6">
        <v>0</v>
      </c>
      <c r="D4024" s="5" t="s">
        <v>309</v>
      </c>
      <c r="E4024" s="5" t="str">
        <f t="shared" si="784"/>
        <v/>
      </c>
      <c r="F4024" s="5" t="str">
        <f t="shared" si="783"/>
        <v/>
      </c>
      <c r="G4024" s="7">
        <v>67.03</v>
      </c>
      <c r="H4024" s="7">
        <v>67.584999999999994</v>
      </c>
      <c r="I4024" s="7">
        <v>77.096999999999994</v>
      </c>
      <c r="J4024" s="7">
        <v>78.004000000000005</v>
      </c>
      <c r="K4024" s="7">
        <v>115.01900000000001</v>
      </c>
      <c r="L4024" s="7">
        <v>114.07299999999999</v>
      </c>
      <c r="M4024" s="7">
        <v>117.209</v>
      </c>
      <c r="N4024" s="7">
        <v>90.364000000000004</v>
      </c>
      <c r="O4024" s="7"/>
    </row>
    <row r="4025" spans="1:15" x14ac:dyDescent="0.2">
      <c r="A4025" s="2">
        <v>1</v>
      </c>
      <c r="B4025" s="6" t="s">
        <v>17</v>
      </c>
      <c r="C4025" s="6">
        <v>0</v>
      </c>
      <c r="D4025" s="5" t="s">
        <v>309</v>
      </c>
      <c r="E4025" s="5" t="str">
        <f t="shared" si="784"/>
        <v/>
      </c>
      <c r="F4025" s="5" t="str">
        <f t="shared" si="783"/>
        <v/>
      </c>
      <c r="G4025" s="7">
        <v>65.727000000000004</v>
      </c>
      <c r="H4025" s="7">
        <v>65.245999999999995</v>
      </c>
      <c r="I4025" s="7">
        <v>73.846999999999994</v>
      </c>
      <c r="J4025" s="7">
        <v>82.122</v>
      </c>
      <c r="K4025" s="7">
        <v>112.354</v>
      </c>
      <c r="L4025" s="7">
        <v>113.181</v>
      </c>
      <c r="M4025" s="7">
        <v>124.69</v>
      </c>
      <c r="N4025" s="7">
        <v>92.078999999999994</v>
      </c>
      <c r="O4025" s="7"/>
    </row>
    <row r="4026" spans="1:15" x14ac:dyDescent="0.2">
      <c r="A4026" s="2">
        <v>1</v>
      </c>
      <c r="B4026" s="6" t="s">
        <v>18</v>
      </c>
      <c r="C4026" s="6">
        <v>0</v>
      </c>
      <c r="D4026" s="5" t="s">
        <v>309</v>
      </c>
      <c r="E4026" s="5" t="str">
        <f t="shared" si="784"/>
        <v/>
      </c>
      <c r="F4026" s="5" t="str">
        <f t="shared" si="783"/>
        <v/>
      </c>
      <c r="G4026" s="7">
        <v>65.021000000000001</v>
      </c>
      <c r="H4026" s="7">
        <v>64.495999999999995</v>
      </c>
      <c r="I4026" s="7">
        <v>71.206999999999994</v>
      </c>
      <c r="J4026" s="7">
        <v>85.527000000000001</v>
      </c>
      <c r="K4026" s="7">
        <v>109.514</v>
      </c>
      <c r="L4026" s="7">
        <v>110.40600000000001</v>
      </c>
      <c r="M4026" s="7">
        <v>127.56399999999999</v>
      </c>
      <c r="N4026" s="7">
        <v>90.834999999999994</v>
      </c>
      <c r="O4026" s="7"/>
    </row>
    <row r="4027" spans="1:15" x14ac:dyDescent="0.2">
      <c r="A4027" s="2">
        <v>1</v>
      </c>
      <c r="B4027" s="6" t="s">
        <v>19</v>
      </c>
      <c r="C4027" s="6">
        <v>0</v>
      </c>
      <c r="D4027" s="5" t="s">
        <v>309</v>
      </c>
      <c r="E4027" s="5" t="str">
        <f t="shared" si="784"/>
        <v/>
      </c>
      <c r="F4027" s="5" t="str">
        <f t="shared" si="783"/>
        <v/>
      </c>
      <c r="G4027" s="7">
        <v>61.96</v>
      </c>
      <c r="H4027" s="7">
        <v>62.88</v>
      </c>
      <c r="I4027" s="7">
        <v>68.924999999999997</v>
      </c>
      <c r="J4027" s="7">
        <v>87.165999999999997</v>
      </c>
      <c r="K4027" s="7">
        <v>111.242</v>
      </c>
      <c r="L4027" s="7">
        <v>109.613</v>
      </c>
      <c r="M4027" s="7">
        <v>138.69200000000001</v>
      </c>
      <c r="N4027" s="7">
        <v>95.593000000000004</v>
      </c>
      <c r="O4027" s="7"/>
    </row>
    <row r="4028" spans="1:15" x14ac:dyDescent="0.2">
      <c r="A4028" s="2">
        <v>1</v>
      </c>
      <c r="B4028" s="6" t="s">
        <v>20</v>
      </c>
      <c r="C4028" s="6">
        <v>0</v>
      </c>
      <c r="D4028" s="5" t="s">
        <v>309</v>
      </c>
      <c r="E4028" s="5" t="str">
        <f t="shared" si="784"/>
        <v/>
      </c>
      <c r="F4028" s="5" t="str">
        <f t="shared" si="783"/>
        <v/>
      </c>
      <c r="G4028" s="7">
        <v>64.353999999999999</v>
      </c>
      <c r="H4028" s="7">
        <v>66.754000000000005</v>
      </c>
      <c r="I4028" s="7">
        <v>73.567999999999998</v>
      </c>
      <c r="J4028" s="7">
        <v>88.656000000000006</v>
      </c>
      <c r="K4028" s="7">
        <v>114.31699999999999</v>
      </c>
      <c r="L4028" s="7">
        <v>110.208</v>
      </c>
      <c r="M4028" s="7">
        <v>126.923</v>
      </c>
      <c r="N4028" s="7">
        <v>93.375</v>
      </c>
      <c r="O4028" s="7"/>
    </row>
    <row r="4029" spans="1:15" x14ac:dyDescent="0.2">
      <c r="A4029" s="2">
        <v>1</v>
      </c>
      <c r="B4029" s="6" t="s">
        <v>21</v>
      </c>
      <c r="C4029" s="6">
        <v>0</v>
      </c>
      <c r="D4029" s="5" t="s">
        <v>309</v>
      </c>
      <c r="E4029" s="5" t="str">
        <f t="shared" si="784"/>
        <v/>
      </c>
      <c r="F4029" s="5" t="str">
        <f t="shared" si="783"/>
        <v/>
      </c>
      <c r="G4029" s="7">
        <v>70.938000000000002</v>
      </c>
      <c r="H4029" s="7">
        <v>73.876000000000005</v>
      </c>
      <c r="I4029" s="7">
        <v>83.686999999999998</v>
      </c>
      <c r="J4029" s="7">
        <v>90.733999999999995</v>
      </c>
      <c r="K4029" s="7">
        <v>117.97199999999999</v>
      </c>
      <c r="L4029" s="7">
        <v>113.28</v>
      </c>
      <c r="M4029" s="7">
        <v>123.982</v>
      </c>
      <c r="N4029" s="7">
        <v>103.756</v>
      </c>
      <c r="O4029" s="7"/>
    </row>
    <row r="4030" spans="1:15" x14ac:dyDescent="0.2">
      <c r="A4030" s="2">
        <v>1</v>
      </c>
      <c r="B4030" s="6" t="s">
        <v>22</v>
      </c>
      <c r="C4030" s="6">
        <v>0</v>
      </c>
      <c r="D4030" s="5" t="s">
        <v>309</v>
      </c>
      <c r="E4030" s="5" t="str">
        <f t="shared" si="784"/>
        <v/>
      </c>
      <c r="F4030" s="5" t="str">
        <f t="shared" si="783"/>
        <v/>
      </c>
      <c r="G4030" s="7">
        <v>69.739000000000004</v>
      </c>
      <c r="H4030" s="7">
        <v>72.525999999999996</v>
      </c>
      <c r="I4030" s="7">
        <v>82.947999999999993</v>
      </c>
      <c r="J4030" s="7">
        <v>92.346999999999994</v>
      </c>
      <c r="K4030" s="7">
        <v>118.941</v>
      </c>
      <c r="L4030" s="7">
        <v>114.371</v>
      </c>
      <c r="M4030" s="7">
        <v>123.90300000000001</v>
      </c>
      <c r="N4030" s="7">
        <v>102.77500000000001</v>
      </c>
      <c r="O4030" s="7"/>
    </row>
    <row r="4031" spans="1:15" x14ac:dyDescent="0.2">
      <c r="A4031" s="2">
        <v>1</v>
      </c>
      <c r="B4031" s="6" t="s">
        <v>23</v>
      </c>
      <c r="C4031" s="6">
        <v>0</v>
      </c>
      <c r="D4031" s="5" t="s">
        <v>309</v>
      </c>
      <c r="E4031" s="5" t="str">
        <f t="shared" si="784"/>
        <v/>
      </c>
      <c r="F4031" s="5" t="str">
        <f t="shared" si="783"/>
        <v/>
      </c>
      <c r="G4031" s="7">
        <v>74.912999999999997</v>
      </c>
      <c r="H4031" s="7">
        <v>75.536000000000001</v>
      </c>
      <c r="I4031" s="7">
        <v>84.444999999999993</v>
      </c>
      <c r="J4031" s="7">
        <v>94.119</v>
      </c>
      <c r="K4031" s="7">
        <v>112.724</v>
      </c>
      <c r="L4031" s="7">
        <v>111.794</v>
      </c>
      <c r="M4031" s="7">
        <v>119.574</v>
      </c>
      <c r="N4031" s="7">
        <v>100.97499999999999</v>
      </c>
      <c r="O4031" s="7"/>
    </row>
    <row r="4032" spans="1:15" x14ac:dyDescent="0.2">
      <c r="A4032" s="2">
        <v>1</v>
      </c>
      <c r="B4032" s="6" t="s">
        <v>24</v>
      </c>
      <c r="C4032" s="6">
        <v>0</v>
      </c>
      <c r="D4032" s="5" t="s">
        <v>309</v>
      </c>
      <c r="E4032" s="5" t="str">
        <f t="shared" si="784"/>
        <v/>
      </c>
      <c r="F4032" s="5" t="str">
        <f t="shared" si="783"/>
        <v/>
      </c>
      <c r="G4032" s="7">
        <v>76.460999999999999</v>
      </c>
      <c r="H4032" s="7">
        <v>78.938999999999993</v>
      </c>
      <c r="I4032" s="7">
        <v>87.936000000000007</v>
      </c>
      <c r="J4032" s="7">
        <v>95.245999999999995</v>
      </c>
      <c r="K4032" s="7">
        <v>115.00700000000001</v>
      </c>
      <c r="L4032" s="7">
        <v>111.39700000000001</v>
      </c>
      <c r="M4032" s="7">
        <v>116.491</v>
      </c>
      <c r="N4032" s="7">
        <v>102.437</v>
      </c>
      <c r="O4032" s="7"/>
    </row>
    <row r="4033" spans="1:15" x14ac:dyDescent="0.2">
      <c r="A4033" s="2">
        <v>1</v>
      </c>
      <c r="B4033" s="6" t="s">
        <v>25</v>
      </c>
      <c r="C4033" s="6">
        <v>0</v>
      </c>
      <c r="D4033" s="5" t="s">
        <v>309</v>
      </c>
      <c r="E4033" s="5" t="str">
        <f t="shared" si="784"/>
        <v/>
      </c>
      <c r="F4033" s="5" t="str">
        <f t="shared" si="783"/>
        <v/>
      </c>
      <c r="G4033" s="7">
        <v>80.290000000000006</v>
      </c>
      <c r="H4033" s="7">
        <v>83.290999999999997</v>
      </c>
      <c r="I4033" s="7">
        <v>93.858000000000004</v>
      </c>
      <c r="J4033" s="7">
        <v>95.774000000000001</v>
      </c>
      <c r="K4033" s="7">
        <v>116.899</v>
      </c>
      <c r="L4033" s="7">
        <v>112.68600000000001</v>
      </c>
      <c r="M4033" s="7">
        <v>110.718</v>
      </c>
      <c r="N4033" s="7">
        <v>103.917</v>
      </c>
      <c r="O4033" s="7"/>
    </row>
    <row r="4034" spans="1:15" x14ac:dyDescent="0.2">
      <c r="A4034" s="2">
        <v>1</v>
      </c>
      <c r="B4034" s="6" t="s">
        <v>26</v>
      </c>
      <c r="C4034" s="6">
        <v>0</v>
      </c>
      <c r="D4034" s="5" t="s">
        <v>309</v>
      </c>
      <c r="E4034" s="5" t="str">
        <f t="shared" si="784"/>
        <v/>
      </c>
      <c r="F4034" s="5" t="str">
        <f t="shared" si="783"/>
        <v/>
      </c>
      <c r="G4034" s="7">
        <v>84.736000000000004</v>
      </c>
      <c r="H4034" s="7">
        <v>88.087000000000003</v>
      </c>
      <c r="I4034" s="7">
        <v>98.388999999999996</v>
      </c>
      <c r="J4034" s="7">
        <v>97.352000000000004</v>
      </c>
      <c r="K4034" s="7">
        <v>116.11199999999999</v>
      </c>
      <c r="L4034" s="7">
        <v>111.69499999999999</v>
      </c>
      <c r="M4034" s="7">
        <v>111.08499999999999</v>
      </c>
      <c r="N4034" s="7">
        <v>109.295</v>
      </c>
      <c r="O4034" s="7"/>
    </row>
    <row r="4035" spans="1:15" x14ac:dyDescent="0.2">
      <c r="A4035" s="2">
        <v>1</v>
      </c>
      <c r="B4035" s="6" t="s">
        <v>27</v>
      </c>
      <c r="C4035" s="6">
        <v>0</v>
      </c>
      <c r="D4035" s="5" t="s">
        <v>309</v>
      </c>
      <c r="E4035" s="5" t="str">
        <f t="shared" si="784"/>
        <v/>
      </c>
      <c r="F4035" s="5" t="str">
        <f t="shared" si="783"/>
        <v/>
      </c>
      <c r="G4035" s="7">
        <v>87.938999999999993</v>
      </c>
      <c r="H4035" s="7">
        <v>88.694999999999993</v>
      </c>
      <c r="I4035" s="7">
        <v>97.924999999999997</v>
      </c>
      <c r="J4035" s="7">
        <v>98.076999999999998</v>
      </c>
      <c r="K4035" s="7">
        <v>111.35599999999999</v>
      </c>
      <c r="L4035" s="7">
        <v>110.40600000000001</v>
      </c>
      <c r="M4035" s="7">
        <v>112.10299999999999</v>
      </c>
      <c r="N4035" s="7">
        <v>109.776</v>
      </c>
      <c r="O4035" s="7"/>
    </row>
    <row r="4036" spans="1:15" x14ac:dyDescent="0.2">
      <c r="A4036" s="2">
        <v>1</v>
      </c>
      <c r="B4036" s="6" t="s">
        <v>28</v>
      </c>
      <c r="C4036" s="6">
        <v>0</v>
      </c>
      <c r="D4036" s="5" t="s">
        <v>309</v>
      </c>
      <c r="E4036" s="5" t="str">
        <f t="shared" si="784"/>
        <v/>
      </c>
      <c r="F4036" s="5" t="str">
        <f t="shared" si="783"/>
        <v/>
      </c>
      <c r="G4036" s="7">
        <v>97.477999999999994</v>
      </c>
      <c r="H4036" s="7">
        <v>96.055000000000007</v>
      </c>
      <c r="I4036" s="7">
        <v>101.19499999999999</v>
      </c>
      <c r="J4036" s="7">
        <v>98.748999999999995</v>
      </c>
      <c r="K4036" s="7">
        <v>103.81399999999999</v>
      </c>
      <c r="L4036" s="7">
        <v>105.352</v>
      </c>
      <c r="M4036" s="7">
        <v>105.43</v>
      </c>
      <c r="N4036" s="7">
        <v>106.69</v>
      </c>
      <c r="O4036" s="7"/>
    </row>
    <row r="4037" spans="1:15" x14ac:dyDescent="0.2">
      <c r="A4037" s="2">
        <v>1</v>
      </c>
      <c r="B4037" s="6" t="s">
        <v>29</v>
      </c>
      <c r="C4037" s="6">
        <v>0</v>
      </c>
      <c r="D4037" s="5" t="s">
        <v>309</v>
      </c>
      <c r="E4037" s="5" t="str">
        <f t="shared" si="784"/>
        <v/>
      </c>
      <c r="F4037" s="5" t="str">
        <f t="shared" si="783"/>
        <v/>
      </c>
      <c r="G4037" s="7">
        <v>100</v>
      </c>
      <c r="H4037" s="7">
        <v>100</v>
      </c>
      <c r="I4037" s="7">
        <v>100</v>
      </c>
      <c r="J4037" s="7">
        <v>100</v>
      </c>
      <c r="K4037" s="7">
        <v>100</v>
      </c>
      <c r="L4037" s="7">
        <v>100</v>
      </c>
      <c r="M4037" s="7">
        <v>100</v>
      </c>
      <c r="N4037" s="7">
        <v>100</v>
      </c>
      <c r="O4037" s="7"/>
    </row>
    <row r="4038" spans="1:15" x14ac:dyDescent="0.2">
      <c r="A4038" s="2">
        <v>1</v>
      </c>
      <c r="B4038" s="6" t="s">
        <v>30</v>
      </c>
      <c r="C4038" s="6">
        <v>0</v>
      </c>
      <c r="D4038" s="5" t="s">
        <v>309</v>
      </c>
      <c r="E4038" s="5" t="str">
        <f t="shared" si="784"/>
        <v/>
      </c>
      <c r="F4038" s="5" t="str">
        <f t="shared" si="783"/>
        <v/>
      </c>
      <c r="G4038" s="7">
        <v>110.443</v>
      </c>
      <c r="H4038" s="7">
        <v>110.41</v>
      </c>
      <c r="I4038" s="7">
        <v>102.422</v>
      </c>
      <c r="J4038" s="7">
        <v>101.083</v>
      </c>
      <c r="K4038" s="7">
        <v>92.736999999999995</v>
      </c>
      <c r="L4038" s="7">
        <v>92.765000000000001</v>
      </c>
      <c r="M4038" s="7">
        <v>95.561999999999998</v>
      </c>
      <c r="N4038" s="7">
        <v>97.876999999999995</v>
      </c>
      <c r="O4038" s="7"/>
    </row>
    <row r="4039" spans="1:15" x14ac:dyDescent="0.2">
      <c r="A4039" s="2">
        <v>1</v>
      </c>
      <c r="B4039" s="6" t="s">
        <v>31</v>
      </c>
      <c r="C4039" s="6">
        <v>0</v>
      </c>
      <c r="D4039" s="5" t="s">
        <v>309</v>
      </c>
      <c r="E4039" s="5" t="str">
        <f t="shared" si="784"/>
        <v/>
      </c>
      <c r="F4039" s="5" t="str">
        <f t="shared" si="783"/>
        <v/>
      </c>
      <c r="G4039" s="7">
        <v>96.850999999999999</v>
      </c>
      <c r="H4039" s="7">
        <v>98.778999999999996</v>
      </c>
      <c r="I4039" s="7">
        <v>91.730999999999995</v>
      </c>
      <c r="J4039" s="7">
        <v>103.15300000000001</v>
      </c>
      <c r="K4039" s="7">
        <v>94.712999999999994</v>
      </c>
      <c r="L4039" s="7">
        <v>92.864000000000004</v>
      </c>
      <c r="M4039" s="7">
        <v>109.348</v>
      </c>
      <c r="N4039" s="7">
        <v>100.30500000000001</v>
      </c>
      <c r="O4039" s="7"/>
    </row>
    <row r="4040" spans="1:15" x14ac:dyDescent="0.2">
      <c r="A4040" s="2">
        <v>1</v>
      </c>
      <c r="B4040" s="6" t="s">
        <v>32</v>
      </c>
      <c r="C4040" s="6">
        <v>0</v>
      </c>
      <c r="D4040" s="5" t="s">
        <v>309</v>
      </c>
      <c r="E4040" s="5" t="str">
        <f t="shared" si="784"/>
        <v/>
      </c>
      <c r="F4040" s="5" t="str">
        <f t="shared" ref="F4040:F4103" si="785">IF(LEN(E4040)=0,"",E4040&amp;B4040)</f>
        <v/>
      </c>
      <c r="G4040" s="7">
        <v>101.241</v>
      </c>
      <c r="H4040" s="7">
        <v>103.541</v>
      </c>
      <c r="I4040" s="7">
        <v>100.873</v>
      </c>
      <c r="J4040" s="7">
        <v>105.601</v>
      </c>
      <c r="K4040" s="7">
        <v>99.635999999999996</v>
      </c>
      <c r="L4040" s="7">
        <v>97.423000000000002</v>
      </c>
      <c r="M4040" s="7">
        <v>103.51</v>
      </c>
      <c r="N4040" s="7">
        <v>104.414</v>
      </c>
      <c r="O4040" s="7"/>
    </row>
    <row r="4041" spans="1:15" x14ac:dyDescent="0.2">
      <c r="A4041" s="2">
        <v>1</v>
      </c>
      <c r="B4041" s="6" t="s">
        <v>33</v>
      </c>
      <c r="C4041" s="6">
        <v>0</v>
      </c>
      <c r="D4041" s="5" t="s">
        <v>309</v>
      </c>
      <c r="E4041" s="5" t="str">
        <f t="shared" ref="E4041:E4104" si="786">IF(C4041=0,IF(LEN(D4041)&lt;&gt;3,"",D4041),IF(LEN(D4041)&lt;&gt;4,"",LEFT(D4041,3)))</f>
        <v/>
      </c>
      <c r="F4041" s="5" t="str">
        <f t="shared" si="785"/>
        <v/>
      </c>
      <c r="G4041" s="7">
        <v>96.941999999999993</v>
      </c>
      <c r="H4041" s="7">
        <v>103.83499999999999</v>
      </c>
      <c r="I4041" s="7">
        <v>103.32</v>
      </c>
      <c r="J4041" s="7">
        <v>109.063</v>
      </c>
      <c r="K4041" s="7">
        <v>106.57899999999999</v>
      </c>
      <c r="L4041" s="7">
        <v>99.504000000000005</v>
      </c>
      <c r="M4041" s="7">
        <v>106.38500000000001</v>
      </c>
      <c r="N4041" s="7">
        <v>109.917</v>
      </c>
      <c r="O4041" s="7"/>
    </row>
    <row r="4042" spans="1:15" x14ac:dyDescent="0.2">
      <c r="A4042" s="2">
        <v>1</v>
      </c>
      <c r="B4042" s="6" t="s">
        <v>34</v>
      </c>
      <c r="C4042" s="6">
        <v>0</v>
      </c>
      <c r="D4042" s="5" t="s">
        <v>309</v>
      </c>
      <c r="E4042" s="5" t="str">
        <f t="shared" si="786"/>
        <v/>
      </c>
      <c r="F4042" s="5" t="str">
        <f t="shared" si="785"/>
        <v/>
      </c>
      <c r="G4042" s="7">
        <v>95.081000000000003</v>
      </c>
      <c r="H4042" s="7">
        <v>98.959000000000003</v>
      </c>
      <c r="I4042" s="7">
        <v>100.136</v>
      </c>
      <c r="J4042" s="7">
        <v>111.68300000000001</v>
      </c>
      <c r="K4042" s="7">
        <v>105.316</v>
      </c>
      <c r="L4042" s="7">
        <v>101.18899999999999</v>
      </c>
      <c r="M4042" s="7">
        <v>116.498</v>
      </c>
      <c r="N4042" s="7">
        <v>116.65600000000001</v>
      </c>
      <c r="O4042" s="7"/>
    </row>
    <row r="4043" spans="1:15" x14ac:dyDescent="0.2">
      <c r="A4043" s="2">
        <v>1</v>
      </c>
      <c r="B4043" s="6" t="s">
        <v>35</v>
      </c>
      <c r="C4043" s="6">
        <v>0</v>
      </c>
      <c r="D4043" s="5" t="s">
        <v>309</v>
      </c>
      <c r="E4043" s="5" t="str">
        <f t="shared" si="786"/>
        <v/>
      </c>
      <c r="F4043" s="5" t="str">
        <f t="shared" si="785"/>
        <v/>
      </c>
      <c r="G4043" s="7">
        <v>92.204999999999998</v>
      </c>
      <c r="H4043" s="7">
        <v>95.197999999999993</v>
      </c>
      <c r="I4043" s="7">
        <v>99.537999999999997</v>
      </c>
      <c r="J4043" s="7">
        <v>117.27200000000001</v>
      </c>
      <c r="K4043" s="7">
        <v>107.952</v>
      </c>
      <c r="L4043" s="7">
        <v>104.559</v>
      </c>
      <c r="M4043" s="7">
        <v>122.661</v>
      </c>
      <c r="N4043" s="7">
        <v>122.09399999999999</v>
      </c>
      <c r="O4043" s="7"/>
    </row>
    <row r="4044" spans="1:15" x14ac:dyDescent="0.2">
      <c r="A4044" s="2">
        <v>1</v>
      </c>
      <c r="B4044" s="6" t="s">
        <v>36</v>
      </c>
      <c r="C4044" s="6">
        <v>0</v>
      </c>
      <c r="D4044" s="5" t="s">
        <v>309</v>
      </c>
      <c r="E4044" s="5" t="str">
        <f t="shared" si="786"/>
        <v/>
      </c>
      <c r="F4044" s="5" t="str">
        <f t="shared" si="785"/>
        <v/>
      </c>
      <c r="G4044" s="7">
        <v>80.691999999999993</v>
      </c>
      <c r="H4044" s="7">
        <v>79.991</v>
      </c>
      <c r="I4044" s="7">
        <v>75.551000000000002</v>
      </c>
      <c r="J4044" s="7">
        <v>123.24299999999999</v>
      </c>
      <c r="K4044" s="7">
        <v>93.629000000000005</v>
      </c>
      <c r="L4044" s="7">
        <v>94.45</v>
      </c>
      <c r="M4044" s="7">
        <v>139.22900000000001</v>
      </c>
      <c r="N4044" s="7">
        <v>105.18899999999999</v>
      </c>
      <c r="O4044" s="7"/>
    </row>
    <row r="4045" spans="1:15" x14ac:dyDescent="0.2">
      <c r="A4045" s="2">
        <v>1</v>
      </c>
      <c r="B4045" s="6" t="s">
        <v>37</v>
      </c>
      <c r="C4045" s="6">
        <v>0</v>
      </c>
      <c r="D4045" s="5" t="s">
        <v>309</v>
      </c>
      <c r="E4045" s="5" t="str">
        <f t="shared" si="786"/>
        <v/>
      </c>
      <c r="F4045" s="5" t="str">
        <f t="shared" si="785"/>
        <v/>
      </c>
      <c r="G4045" s="7">
        <v>89.578999999999994</v>
      </c>
      <c r="H4045" s="7">
        <v>90.83</v>
      </c>
      <c r="I4045" s="7">
        <v>82.817999999999998</v>
      </c>
      <c r="J4045" s="7">
        <v>122.60899999999999</v>
      </c>
      <c r="K4045" s="7">
        <v>92.451999999999998</v>
      </c>
      <c r="L4045" s="7">
        <v>91.179000000000002</v>
      </c>
      <c r="M4045" s="7">
        <v>132.40100000000001</v>
      </c>
      <c r="N4045" s="7">
        <v>109.652</v>
      </c>
      <c r="O4045" s="7"/>
    </row>
    <row r="4046" spans="1:15" x14ac:dyDescent="0.2">
      <c r="A4046" s="2">
        <v>1</v>
      </c>
      <c r="B4046" s="6" t="s">
        <v>63</v>
      </c>
      <c r="C4046" s="6">
        <v>0</v>
      </c>
      <c r="D4046" s="5" t="s">
        <v>309</v>
      </c>
      <c r="E4046" s="5" t="str">
        <f t="shared" si="786"/>
        <v/>
      </c>
      <c r="F4046" s="5" t="str">
        <f t="shared" si="785"/>
        <v/>
      </c>
      <c r="G4046" s="7">
        <v>96.674999999999997</v>
      </c>
      <c r="H4046" s="7">
        <v>101.53700000000001</v>
      </c>
      <c r="I4046" s="7">
        <v>99.021000000000001</v>
      </c>
      <c r="J4046" s="7">
        <v>125.218</v>
      </c>
      <c r="K4046" s="7">
        <v>102.42700000000001</v>
      </c>
      <c r="L4046" s="7">
        <v>97.522000000000006</v>
      </c>
      <c r="M4046" s="7">
        <v>121.012</v>
      </c>
      <c r="N4046" s="7">
        <v>119.828</v>
      </c>
      <c r="O4046" s="7"/>
    </row>
    <row r="4047" spans="1:15" x14ac:dyDescent="0.2">
      <c r="A4047" s="2">
        <v>0</v>
      </c>
      <c r="B4047" s="5" t="s">
        <v>310</v>
      </c>
      <c r="C4047" s="6" t="s">
        <v>0</v>
      </c>
      <c r="E4047" s="5" t="str">
        <f t="shared" si="786"/>
        <v/>
      </c>
      <c r="F4047" s="5" t="str">
        <f t="shared" si="785"/>
        <v/>
      </c>
    </row>
    <row r="4048" spans="1:15" x14ac:dyDescent="0.2">
      <c r="A4048" s="2">
        <v>1</v>
      </c>
      <c r="B4048" s="6" t="s">
        <v>13</v>
      </c>
      <c r="C4048" s="6">
        <v>0</v>
      </c>
      <c r="D4048" s="5" t="s">
        <v>311</v>
      </c>
      <c r="E4048" s="5" t="str">
        <f t="shared" si="786"/>
        <v/>
      </c>
      <c r="F4048" s="5" t="str">
        <f t="shared" si="785"/>
        <v/>
      </c>
      <c r="G4048" s="7">
        <v>70.474000000000004</v>
      </c>
      <c r="H4048" s="7">
        <v>74.260999999999996</v>
      </c>
      <c r="I4048" s="7">
        <v>82.73</v>
      </c>
      <c r="J4048" s="7">
        <v>70.795000000000002</v>
      </c>
      <c r="K4048" s="7">
        <v>117.39100000000001</v>
      </c>
      <c r="L4048" s="7">
        <v>111.405</v>
      </c>
      <c r="M4048" s="7">
        <v>77.516999999999996</v>
      </c>
      <c r="N4048" s="7">
        <v>64.13</v>
      </c>
      <c r="O4048" s="7"/>
    </row>
    <row r="4049" spans="1:15" x14ac:dyDescent="0.2">
      <c r="A4049" s="2">
        <v>1</v>
      </c>
      <c r="B4049" s="6" t="s">
        <v>15</v>
      </c>
      <c r="C4049" s="6">
        <v>0</v>
      </c>
      <c r="D4049" s="5" t="s">
        <v>311</v>
      </c>
      <c r="E4049" s="5" t="str">
        <f t="shared" si="786"/>
        <v/>
      </c>
      <c r="F4049" s="5" t="str">
        <f t="shared" si="785"/>
        <v/>
      </c>
      <c r="G4049" s="7">
        <v>74.397999999999996</v>
      </c>
      <c r="H4049" s="7">
        <v>78.540999999999997</v>
      </c>
      <c r="I4049" s="7">
        <v>90.037999999999997</v>
      </c>
      <c r="J4049" s="7">
        <v>73.567999999999998</v>
      </c>
      <c r="K4049" s="7">
        <v>121.02200000000001</v>
      </c>
      <c r="L4049" s="7">
        <v>114.63800000000001</v>
      </c>
      <c r="M4049" s="7">
        <v>76.123999999999995</v>
      </c>
      <c r="N4049" s="7">
        <v>68.540999999999997</v>
      </c>
      <c r="O4049" s="7"/>
    </row>
    <row r="4050" spans="1:15" x14ac:dyDescent="0.2">
      <c r="A4050" s="2">
        <v>1</v>
      </c>
      <c r="B4050" s="6" t="s">
        <v>16</v>
      </c>
      <c r="C4050" s="6">
        <v>0</v>
      </c>
      <c r="D4050" s="5" t="s">
        <v>311</v>
      </c>
      <c r="E4050" s="5" t="str">
        <f t="shared" si="786"/>
        <v/>
      </c>
      <c r="F4050" s="5" t="str">
        <f t="shared" si="785"/>
        <v/>
      </c>
      <c r="G4050" s="7">
        <v>72.016999999999996</v>
      </c>
      <c r="H4050" s="7">
        <v>76.326999999999998</v>
      </c>
      <c r="I4050" s="7">
        <v>90.206999999999994</v>
      </c>
      <c r="J4050" s="7">
        <v>76.849999999999994</v>
      </c>
      <c r="K4050" s="7">
        <v>125.258</v>
      </c>
      <c r="L4050" s="7">
        <v>118.185</v>
      </c>
      <c r="M4050" s="7">
        <v>80.123000000000005</v>
      </c>
      <c r="N4050" s="7">
        <v>72.277000000000001</v>
      </c>
      <c r="O4050" s="7"/>
    </row>
    <row r="4051" spans="1:15" x14ac:dyDescent="0.2">
      <c r="A4051" s="2">
        <v>1</v>
      </c>
      <c r="B4051" s="6" t="s">
        <v>17</v>
      </c>
      <c r="C4051" s="6">
        <v>0</v>
      </c>
      <c r="D4051" s="5" t="s">
        <v>311</v>
      </c>
      <c r="E4051" s="5" t="str">
        <f t="shared" si="786"/>
        <v/>
      </c>
      <c r="F4051" s="5" t="str">
        <f t="shared" si="785"/>
        <v/>
      </c>
      <c r="G4051" s="7">
        <v>73.331000000000003</v>
      </c>
      <c r="H4051" s="7">
        <v>76.350999999999999</v>
      </c>
      <c r="I4051" s="7">
        <v>90.314999999999998</v>
      </c>
      <c r="J4051" s="7">
        <v>79.466999999999999</v>
      </c>
      <c r="K4051" s="7">
        <v>123.161</v>
      </c>
      <c r="L4051" s="7">
        <v>118.289</v>
      </c>
      <c r="M4051" s="7">
        <v>82.53</v>
      </c>
      <c r="N4051" s="7">
        <v>74.537000000000006</v>
      </c>
      <c r="O4051" s="7"/>
    </row>
    <row r="4052" spans="1:15" x14ac:dyDescent="0.2">
      <c r="A4052" s="2">
        <v>1</v>
      </c>
      <c r="B4052" s="6" t="s">
        <v>18</v>
      </c>
      <c r="C4052" s="6">
        <v>0</v>
      </c>
      <c r="D4052" s="5" t="s">
        <v>311</v>
      </c>
      <c r="E4052" s="5" t="str">
        <f t="shared" si="786"/>
        <v/>
      </c>
      <c r="F4052" s="5" t="str">
        <f t="shared" si="785"/>
        <v/>
      </c>
      <c r="G4052" s="7">
        <v>72.620999999999995</v>
      </c>
      <c r="H4052" s="7">
        <v>75.311000000000007</v>
      </c>
      <c r="I4052" s="7">
        <v>86.203999999999994</v>
      </c>
      <c r="J4052" s="7">
        <v>81.804000000000002</v>
      </c>
      <c r="K4052" s="7">
        <v>118.70399999999999</v>
      </c>
      <c r="L4052" s="7">
        <v>114.465</v>
      </c>
      <c r="M4052" s="7">
        <v>86.638000000000005</v>
      </c>
      <c r="N4052" s="7">
        <v>74.686000000000007</v>
      </c>
      <c r="O4052" s="7"/>
    </row>
    <row r="4053" spans="1:15" x14ac:dyDescent="0.2">
      <c r="A4053" s="2">
        <v>1</v>
      </c>
      <c r="B4053" s="6" t="s">
        <v>19</v>
      </c>
      <c r="C4053" s="6">
        <v>0</v>
      </c>
      <c r="D4053" s="5" t="s">
        <v>311</v>
      </c>
      <c r="E4053" s="5" t="str">
        <f t="shared" si="786"/>
        <v/>
      </c>
      <c r="F4053" s="5" t="str">
        <f t="shared" si="785"/>
        <v/>
      </c>
      <c r="G4053" s="7">
        <v>72.036000000000001</v>
      </c>
      <c r="H4053" s="7">
        <v>75.683999999999997</v>
      </c>
      <c r="I4053" s="7">
        <v>84.763000000000005</v>
      </c>
      <c r="J4053" s="7">
        <v>83.706000000000003</v>
      </c>
      <c r="K4053" s="7">
        <v>117.667</v>
      </c>
      <c r="L4053" s="7">
        <v>111.996</v>
      </c>
      <c r="M4053" s="7">
        <v>90.203999999999994</v>
      </c>
      <c r="N4053" s="7">
        <v>76.459000000000003</v>
      </c>
      <c r="O4053" s="7"/>
    </row>
    <row r="4054" spans="1:15" x14ac:dyDescent="0.2">
      <c r="A4054" s="2">
        <v>1</v>
      </c>
      <c r="B4054" s="6" t="s">
        <v>20</v>
      </c>
      <c r="C4054" s="6">
        <v>0</v>
      </c>
      <c r="D4054" s="5" t="s">
        <v>311</v>
      </c>
      <c r="E4054" s="5" t="str">
        <f t="shared" si="786"/>
        <v/>
      </c>
      <c r="F4054" s="5" t="str">
        <f t="shared" si="785"/>
        <v/>
      </c>
      <c r="G4054" s="7">
        <v>75.757000000000005</v>
      </c>
      <c r="H4054" s="7">
        <v>80.617999999999995</v>
      </c>
      <c r="I4054" s="7">
        <v>91.438000000000002</v>
      </c>
      <c r="J4054" s="7">
        <v>85.694999999999993</v>
      </c>
      <c r="K4054" s="7">
        <v>120.69799999999999</v>
      </c>
      <c r="L4054" s="7">
        <v>113.42100000000001</v>
      </c>
      <c r="M4054" s="7">
        <v>89.114000000000004</v>
      </c>
      <c r="N4054" s="7">
        <v>81.483999999999995</v>
      </c>
      <c r="O4054" s="7"/>
    </row>
    <row r="4055" spans="1:15" x14ac:dyDescent="0.2">
      <c r="A4055" s="2">
        <v>1</v>
      </c>
      <c r="B4055" s="6" t="s">
        <v>21</v>
      </c>
      <c r="C4055" s="6">
        <v>0</v>
      </c>
      <c r="D4055" s="5" t="s">
        <v>311</v>
      </c>
      <c r="E4055" s="5" t="str">
        <f t="shared" si="786"/>
        <v/>
      </c>
      <c r="F4055" s="5" t="str">
        <f t="shared" si="785"/>
        <v/>
      </c>
      <c r="G4055" s="7">
        <v>77.248000000000005</v>
      </c>
      <c r="H4055" s="7">
        <v>83.155000000000001</v>
      </c>
      <c r="I4055" s="7">
        <v>97.582999999999998</v>
      </c>
      <c r="J4055" s="7">
        <v>87.725999999999999</v>
      </c>
      <c r="K4055" s="7">
        <v>126.325</v>
      </c>
      <c r="L4055" s="7">
        <v>117.35</v>
      </c>
      <c r="M4055" s="7">
        <v>85.656999999999996</v>
      </c>
      <c r="N4055" s="7">
        <v>83.585999999999999</v>
      </c>
      <c r="O4055" s="7"/>
    </row>
    <row r="4056" spans="1:15" x14ac:dyDescent="0.2">
      <c r="A4056" s="2">
        <v>1</v>
      </c>
      <c r="B4056" s="6" t="s">
        <v>22</v>
      </c>
      <c r="C4056" s="6">
        <v>0</v>
      </c>
      <c r="D4056" s="5" t="s">
        <v>311</v>
      </c>
      <c r="E4056" s="5" t="str">
        <f t="shared" si="786"/>
        <v/>
      </c>
      <c r="F4056" s="5" t="str">
        <f t="shared" si="785"/>
        <v/>
      </c>
      <c r="G4056" s="7">
        <v>79.494</v>
      </c>
      <c r="H4056" s="7">
        <v>85.709000000000003</v>
      </c>
      <c r="I4056" s="7">
        <v>104.872</v>
      </c>
      <c r="J4056" s="7">
        <v>90.078999999999994</v>
      </c>
      <c r="K4056" s="7">
        <v>131.923</v>
      </c>
      <c r="L4056" s="7">
        <v>122.357</v>
      </c>
      <c r="M4056" s="7">
        <v>85.328999999999994</v>
      </c>
      <c r="N4056" s="7">
        <v>89.486000000000004</v>
      </c>
      <c r="O4056" s="7"/>
    </row>
    <row r="4057" spans="1:15" x14ac:dyDescent="0.2">
      <c r="A4057" s="2">
        <v>1</v>
      </c>
      <c r="B4057" s="6" t="s">
        <v>23</v>
      </c>
      <c r="C4057" s="6">
        <v>0</v>
      </c>
      <c r="D4057" s="5" t="s">
        <v>311</v>
      </c>
      <c r="E4057" s="5" t="str">
        <f t="shared" si="786"/>
        <v/>
      </c>
      <c r="F4057" s="5" t="str">
        <f t="shared" si="785"/>
        <v/>
      </c>
      <c r="G4057" s="7">
        <v>80.323999999999998</v>
      </c>
      <c r="H4057" s="7">
        <v>85.795000000000002</v>
      </c>
      <c r="I4057" s="7">
        <v>106.259</v>
      </c>
      <c r="J4057" s="7">
        <v>91.950999999999993</v>
      </c>
      <c r="K4057" s="7">
        <v>132.28800000000001</v>
      </c>
      <c r="L4057" s="7">
        <v>123.85299999999999</v>
      </c>
      <c r="M4057" s="7">
        <v>87.075000000000003</v>
      </c>
      <c r="N4057" s="7">
        <v>92.525000000000006</v>
      </c>
      <c r="O4057" s="7"/>
    </row>
    <row r="4058" spans="1:15" x14ac:dyDescent="0.2">
      <c r="A4058" s="2">
        <v>1</v>
      </c>
      <c r="B4058" s="6" t="s">
        <v>24</v>
      </c>
      <c r="C4058" s="6">
        <v>0</v>
      </c>
      <c r="D4058" s="5" t="s">
        <v>311</v>
      </c>
      <c r="E4058" s="5" t="str">
        <f t="shared" si="786"/>
        <v/>
      </c>
      <c r="F4058" s="5" t="str">
        <f t="shared" si="785"/>
        <v/>
      </c>
      <c r="G4058" s="7">
        <v>84.706999999999994</v>
      </c>
      <c r="H4058" s="7">
        <v>91.162000000000006</v>
      </c>
      <c r="I4058" s="7">
        <v>114.967</v>
      </c>
      <c r="J4058" s="7">
        <v>93.441000000000003</v>
      </c>
      <c r="K4058" s="7">
        <v>135.72399999999999</v>
      </c>
      <c r="L4058" s="7">
        <v>126.113</v>
      </c>
      <c r="M4058" s="7">
        <v>90.918999999999997</v>
      </c>
      <c r="N4058" s="7">
        <v>104.527</v>
      </c>
      <c r="O4058" s="7"/>
    </row>
    <row r="4059" spans="1:15" x14ac:dyDescent="0.2">
      <c r="A4059" s="2">
        <v>1</v>
      </c>
      <c r="B4059" s="6" t="s">
        <v>25</v>
      </c>
      <c r="C4059" s="6">
        <v>0</v>
      </c>
      <c r="D4059" s="5" t="s">
        <v>311</v>
      </c>
      <c r="E4059" s="5" t="str">
        <f t="shared" si="786"/>
        <v/>
      </c>
      <c r="F4059" s="5" t="str">
        <f t="shared" si="785"/>
        <v/>
      </c>
      <c r="G4059" s="7">
        <v>87.950999999999993</v>
      </c>
      <c r="H4059" s="7">
        <v>92.83</v>
      </c>
      <c r="I4059" s="7">
        <v>118.717</v>
      </c>
      <c r="J4059" s="7">
        <v>94.623000000000005</v>
      </c>
      <c r="K4059" s="7">
        <v>134.97999999999999</v>
      </c>
      <c r="L4059" s="7">
        <v>127.886</v>
      </c>
      <c r="M4059" s="7">
        <v>90.594999999999999</v>
      </c>
      <c r="N4059" s="7">
        <v>107.55200000000001</v>
      </c>
      <c r="O4059" s="7"/>
    </row>
    <row r="4060" spans="1:15" x14ac:dyDescent="0.2">
      <c r="A4060" s="2">
        <v>1</v>
      </c>
      <c r="B4060" s="6" t="s">
        <v>26</v>
      </c>
      <c r="C4060" s="6">
        <v>0</v>
      </c>
      <c r="D4060" s="5" t="s">
        <v>311</v>
      </c>
      <c r="E4060" s="5" t="str">
        <f t="shared" si="786"/>
        <v/>
      </c>
      <c r="F4060" s="5" t="str">
        <f t="shared" si="785"/>
        <v/>
      </c>
      <c r="G4060" s="7">
        <v>89.744</v>
      </c>
      <c r="H4060" s="7">
        <v>94.335999999999999</v>
      </c>
      <c r="I4060" s="7">
        <v>116.477</v>
      </c>
      <c r="J4060" s="7">
        <v>95.861000000000004</v>
      </c>
      <c r="K4060" s="7">
        <v>129.78800000000001</v>
      </c>
      <c r="L4060" s="7">
        <v>123.47</v>
      </c>
      <c r="M4060" s="7">
        <v>91.59</v>
      </c>
      <c r="N4060" s="7">
        <v>106.681</v>
      </c>
      <c r="O4060" s="7"/>
    </row>
    <row r="4061" spans="1:15" x14ac:dyDescent="0.2">
      <c r="A4061" s="2">
        <v>1</v>
      </c>
      <c r="B4061" s="6" t="s">
        <v>27</v>
      </c>
      <c r="C4061" s="6">
        <v>0</v>
      </c>
      <c r="D4061" s="5" t="s">
        <v>311</v>
      </c>
      <c r="E4061" s="5" t="str">
        <f t="shared" si="786"/>
        <v/>
      </c>
      <c r="F4061" s="5" t="str">
        <f t="shared" si="785"/>
        <v/>
      </c>
      <c r="G4061" s="7">
        <v>96.147999999999996</v>
      </c>
      <c r="H4061" s="7">
        <v>100.794</v>
      </c>
      <c r="I4061" s="7">
        <v>122.032</v>
      </c>
      <c r="J4061" s="7">
        <v>97.031999999999996</v>
      </c>
      <c r="K4061" s="7">
        <v>126.922</v>
      </c>
      <c r="L4061" s="7">
        <v>121.071</v>
      </c>
      <c r="M4061" s="7">
        <v>89.644000000000005</v>
      </c>
      <c r="N4061" s="7">
        <v>109.395</v>
      </c>
      <c r="O4061" s="7"/>
    </row>
    <row r="4062" spans="1:15" x14ac:dyDescent="0.2">
      <c r="A4062" s="2">
        <v>1</v>
      </c>
      <c r="B4062" s="6" t="s">
        <v>28</v>
      </c>
      <c r="C4062" s="6">
        <v>0</v>
      </c>
      <c r="D4062" s="5" t="s">
        <v>311</v>
      </c>
      <c r="E4062" s="5" t="str">
        <f t="shared" si="786"/>
        <v/>
      </c>
      <c r="F4062" s="5" t="str">
        <f t="shared" si="785"/>
        <v/>
      </c>
      <c r="G4062" s="7">
        <v>93.474000000000004</v>
      </c>
      <c r="H4062" s="7">
        <v>95.442999999999998</v>
      </c>
      <c r="I4062" s="7">
        <v>108.021</v>
      </c>
      <c r="J4062" s="7">
        <v>98.400999999999996</v>
      </c>
      <c r="K4062" s="7">
        <v>115.562</v>
      </c>
      <c r="L4062" s="7">
        <v>113.178</v>
      </c>
      <c r="M4062" s="7">
        <v>95.718000000000004</v>
      </c>
      <c r="N4062" s="7">
        <v>103.396</v>
      </c>
      <c r="O4062" s="7"/>
    </row>
    <row r="4063" spans="1:15" x14ac:dyDescent="0.2">
      <c r="A4063" s="2">
        <v>1</v>
      </c>
      <c r="B4063" s="6" t="s">
        <v>29</v>
      </c>
      <c r="C4063" s="6">
        <v>0</v>
      </c>
      <c r="D4063" s="5" t="s">
        <v>311</v>
      </c>
      <c r="E4063" s="5" t="str">
        <f t="shared" si="786"/>
        <v/>
      </c>
      <c r="F4063" s="5" t="str">
        <f t="shared" si="785"/>
        <v/>
      </c>
      <c r="G4063" s="7">
        <v>100</v>
      </c>
      <c r="H4063" s="7">
        <v>100</v>
      </c>
      <c r="I4063" s="7">
        <v>100</v>
      </c>
      <c r="J4063" s="7">
        <v>100</v>
      </c>
      <c r="K4063" s="7">
        <v>100</v>
      </c>
      <c r="L4063" s="7">
        <v>100</v>
      </c>
      <c r="M4063" s="7">
        <v>100</v>
      </c>
      <c r="N4063" s="7">
        <v>100</v>
      </c>
      <c r="O4063" s="7"/>
    </row>
    <row r="4064" spans="1:15" x14ac:dyDescent="0.2">
      <c r="A4064" s="2">
        <v>1</v>
      </c>
      <c r="B4064" s="6" t="s">
        <v>30</v>
      </c>
      <c r="C4064" s="6">
        <v>0</v>
      </c>
      <c r="D4064" s="5" t="s">
        <v>311</v>
      </c>
      <c r="E4064" s="5" t="str">
        <f t="shared" si="786"/>
        <v/>
      </c>
      <c r="F4064" s="5" t="str">
        <f t="shared" si="785"/>
        <v/>
      </c>
      <c r="G4064" s="7">
        <v>108.18600000000001</v>
      </c>
      <c r="H4064" s="7">
        <v>108.621</v>
      </c>
      <c r="I4064" s="7">
        <v>101.747</v>
      </c>
      <c r="J4064" s="7">
        <v>100.71899999999999</v>
      </c>
      <c r="K4064" s="7">
        <v>94.048000000000002</v>
      </c>
      <c r="L4064" s="7">
        <v>93.671999999999997</v>
      </c>
      <c r="M4064" s="7">
        <v>98.652000000000001</v>
      </c>
      <c r="N4064" s="7">
        <v>100.376</v>
      </c>
      <c r="O4064" s="7"/>
    </row>
    <row r="4065" spans="1:15" x14ac:dyDescent="0.2">
      <c r="A4065" s="2">
        <v>1</v>
      </c>
      <c r="B4065" s="6" t="s">
        <v>31</v>
      </c>
      <c r="C4065" s="6">
        <v>0</v>
      </c>
      <c r="D4065" s="5" t="s">
        <v>311</v>
      </c>
      <c r="E4065" s="5" t="str">
        <f t="shared" si="786"/>
        <v/>
      </c>
      <c r="F4065" s="5" t="str">
        <f t="shared" si="785"/>
        <v/>
      </c>
      <c r="G4065" s="7">
        <v>107.563</v>
      </c>
      <c r="H4065" s="7">
        <v>113.33499999999999</v>
      </c>
      <c r="I4065" s="7">
        <v>106.124</v>
      </c>
      <c r="J4065" s="7">
        <v>103.78</v>
      </c>
      <c r="K4065" s="7">
        <v>98.662000000000006</v>
      </c>
      <c r="L4065" s="7">
        <v>93.637</v>
      </c>
      <c r="M4065" s="7">
        <v>94.84</v>
      </c>
      <c r="N4065" s="7">
        <v>100.648</v>
      </c>
      <c r="O4065" s="7"/>
    </row>
    <row r="4066" spans="1:15" x14ac:dyDescent="0.2">
      <c r="A4066" s="2">
        <v>1</v>
      </c>
      <c r="B4066" s="6" t="s">
        <v>32</v>
      </c>
      <c r="C4066" s="6">
        <v>0</v>
      </c>
      <c r="D4066" s="5" t="s">
        <v>311</v>
      </c>
      <c r="E4066" s="5" t="str">
        <f t="shared" si="786"/>
        <v/>
      </c>
      <c r="F4066" s="5" t="str">
        <f t="shared" si="785"/>
        <v/>
      </c>
      <c r="G4066" s="7">
        <v>117.7</v>
      </c>
      <c r="H4066" s="7">
        <v>123.273</v>
      </c>
      <c r="I4066" s="7">
        <v>116.544</v>
      </c>
      <c r="J4066" s="7">
        <v>108.64100000000001</v>
      </c>
      <c r="K4066" s="7">
        <v>99.016999999999996</v>
      </c>
      <c r="L4066" s="7">
        <v>94.540999999999997</v>
      </c>
      <c r="M4066" s="7">
        <v>90.406000000000006</v>
      </c>
      <c r="N4066" s="7">
        <v>105.363</v>
      </c>
      <c r="O4066" s="7"/>
    </row>
    <row r="4067" spans="1:15" x14ac:dyDescent="0.2">
      <c r="A4067" s="2">
        <v>1</v>
      </c>
      <c r="B4067" s="6" t="s">
        <v>33</v>
      </c>
      <c r="C4067" s="6">
        <v>0</v>
      </c>
      <c r="D4067" s="5" t="s">
        <v>311</v>
      </c>
      <c r="E4067" s="5" t="str">
        <f t="shared" si="786"/>
        <v/>
      </c>
      <c r="F4067" s="5" t="str">
        <f t="shared" si="785"/>
        <v/>
      </c>
      <c r="G4067" s="7">
        <v>122.16200000000001</v>
      </c>
      <c r="H4067" s="7">
        <v>126.444</v>
      </c>
      <c r="I4067" s="7">
        <v>121.56399999999999</v>
      </c>
      <c r="J4067" s="7">
        <v>112.375</v>
      </c>
      <c r="K4067" s="7">
        <v>99.51</v>
      </c>
      <c r="L4067" s="7">
        <v>96.14</v>
      </c>
      <c r="M4067" s="7">
        <v>90.302000000000007</v>
      </c>
      <c r="N4067" s="7">
        <v>109.774</v>
      </c>
      <c r="O4067" s="7"/>
    </row>
    <row r="4068" spans="1:15" x14ac:dyDescent="0.2">
      <c r="A4068" s="2">
        <v>1</v>
      </c>
      <c r="B4068" s="6" t="s">
        <v>34</v>
      </c>
      <c r="C4068" s="6">
        <v>0</v>
      </c>
      <c r="D4068" s="5" t="s">
        <v>311</v>
      </c>
      <c r="E4068" s="5" t="str">
        <f t="shared" si="786"/>
        <v/>
      </c>
      <c r="F4068" s="5" t="str">
        <f t="shared" si="785"/>
        <v/>
      </c>
      <c r="G4068" s="7">
        <v>127.85</v>
      </c>
      <c r="H4068" s="7">
        <v>132.535</v>
      </c>
      <c r="I4068" s="7">
        <v>128.203</v>
      </c>
      <c r="J4068" s="7">
        <v>116.539</v>
      </c>
      <c r="K4068" s="7">
        <v>100.276</v>
      </c>
      <c r="L4068" s="7">
        <v>96.731999999999999</v>
      </c>
      <c r="M4068" s="7">
        <v>94.073999999999998</v>
      </c>
      <c r="N4068" s="7">
        <v>120.605</v>
      </c>
      <c r="O4068" s="7"/>
    </row>
    <row r="4069" spans="1:15" x14ac:dyDescent="0.2">
      <c r="A4069" s="2">
        <v>1</v>
      </c>
      <c r="B4069" s="6" t="s">
        <v>35</v>
      </c>
      <c r="C4069" s="6">
        <v>0</v>
      </c>
      <c r="D4069" s="5" t="s">
        <v>311</v>
      </c>
      <c r="E4069" s="5" t="str">
        <f t="shared" si="786"/>
        <v/>
      </c>
      <c r="F4069" s="5" t="str">
        <f t="shared" si="785"/>
        <v/>
      </c>
      <c r="G4069" s="7">
        <v>123.625</v>
      </c>
      <c r="H4069" s="7">
        <v>129.084</v>
      </c>
      <c r="I4069" s="7">
        <v>124.461</v>
      </c>
      <c r="J4069" s="7">
        <v>122.643</v>
      </c>
      <c r="K4069" s="7">
        <v>100.676</v>
      </c>
      <c r="L4069" s="7">
        <v>96.418999999999997</v>
      </c>
      <c r="M4069" s="7">
        <v>97.885999999999996</v>
      </c>
      <c r="N4069" s="7">
        <v>121.83</v>
      </c>
      <c r="O4069" s="7"/>
    </row>
    <row r="4070" spans="1:15" x14ac:dyDescent="0.2">
      <c r="A4070" s="2">
        <v>1</v>
      </c>
      <c r="B4070" s="6" t="s">
        <v>36</v>
      </c>
      <c r="C4070" s="6">
        <v>0</v>
      </c>
      <c r="D4070" s="5" t="s">
        <v>311</v>
      </c>
      <c r="E4070" s="5" t="str">
        <f t="shared" si="786"/>
        <v/>
      </c>
      <c r="F4070" s="5" t="str">
        <f t="shared" si="785"/>
        <v/>
      </c>
      <c r="G4070" s="7">
        <v>118.84399999999999</v>
      </c>
      <c r="H4070" s="7">
        <v>118.464</v>
      </c>
      <c r="I4070" s="7">
        <v>98.156999999999996</v>
      </c>
      <c r="J4070" s="7">
        <v>126.438</v>
      </c>
      <c r="K4070" s="7">
        <v>82.593999999999994</v>
      </c>
      <c r="L4070" s="7">
        <v>82.858000000000004</v>
      </c>
      <c r="M4070" s="7">
        <v>107.31</v>
      </c>
      <c r="N4070" s="7">
        <v>105.333</v>
      </c>
      <c r="O4070" s="7"/>
    </row>
    <row r="4071" spans="1:15" x14ac:dyDescent="0.2">
      <c r="A4071" s="2">
        <v>1</v>
      </c>
      <c r="B4071" s="6" t="s">
        <v>37</v>
      </c>
      <c r="C4071" s="6">
        <v>0</v>
      </c>
      <c r="D4071" s="5" t="s">
        <v>311</v>
      </c>
      <c r="E4071" s="5" t="str">
        <f t="shared" si="786"/>
        <v/>
      </c>
      <c r="F4071" s="5" t="str">
        <f t="shared" si="785"/>
        <v/>
      </c>
      <c r="G4071" s="7">
        <v>130.185</v>
      </c>
      <c r="H4071" s="7">
        <v>136.553</v>
      </c>
      <c r="I4071" s="7">
        <v>109.062</v>
      </c>
      <c r="J4071" s="7">
        <v>127.76300000000001</v>
      </c>
      <c r="K4071" s="7">
        <v>83.774000000000001</v>
      </c>
      <c r="L4071" s="7">
        <v>79.867999999999995</v>
      </c>
      <c r="M4071" s="7">
        <v>99.381</v>
      </c>
      <c r="N4071" s="7">
        <v>108.386</v>
      </c>
      <c r="O4071" s="7"/>
    </row>
    <row r="4072" spans="1:15" x14ac:dyDescent="0.2">
      <c r="A4072" s="2">
        <v>1</v>
      </c>
      <c r="B4072" s="6" t="s">
        <v>63</v>
      </c>
      <c r="C4072" s="6">
        <v>0</v>
      </c>
      <c r="D4072" s="5" t="s">
        <v>311</v>
      </c>
      <c r="E4072" s="5" t="str">
        <f t="shared" si="786"/>
        <v/>
      </c>
      <c r="F4072" s="5" t="str">
        <f t="shared" si="785"/>
        <v/>
      </c>
      <c r="G4072" s="7">
        <v>134.28200000000001</v>
      </c>
      <c r="H4072" s="7">
        <v>142.65199999999999</v>
      </c>
      <c r="I4072" s="7">
        <v>119.985</v>
      </c>
      <c r="J4072" s="7">
        <v>131.33699999999999</v>
      </c>
      <c r="K4072" s="7">
        <v>89.352999999999994</v>
      </c>
      <c r="L4072" s="7">
        <v>84.11</v>
      </c>
      <c r="M4072" s="7">
        <v>97.275000000000006</v>
      </c>
      <c r="N4072" s="7">
        <v>116.71599999999999</v>
      </c>
      <c r="O4072" s="7"/>
    </row>
    <row r="4073" spans="1:15" x14ac:dyDescent="0.2">
      <c r="A4073" s="2">
        <v>0</v>
      </c>
      <c r="B4073" s="5" t="s">
        <v>312</v>
      </c>
      <c r="C4073" s="6" t="s">
        <v>0</v>
      </c>
      <c r="E4073" s="5" t="str">
        <f t="shared" si="786"/>
        <v/>
      </c>
      <c r="F4073" s="5" t="str">
        <f t="shared" si="785"/>
        <v/>
      </c>
    </row>
    <row r="4074" spans="1:15" x14ac:dyDescent="0.2">
      <c r="A4074" s="2">
        <v>1</v>
      </c>
      <c r="B4074" s="6" t="s">
        <v>13</v>
      </c>
      <c r="C4074" s="6">
        <v>0</v>
      </c>
      <c r="D4074" s="5" t="s">
        <v>313</v>
      </c>
      <c r="E4074" s="5" t="str">
        <f t="shared" si="786"/>
        <v/>
      </c>
      <c r="F4074" s="5" t="str">
        <f t="shared" si="785"/>
        <v/>
      </c>
      <c r="G4074" s="7">
        <v>108.937</v>
      </c>
      <c r="H4074" s="7">
        <v>103.102</v>
      </c>
      <c r="I4074" s="7">
        <v>98.852000000000004</v>
      </c>
      <c r="J4074" s="7">
        <v>67.656999999999996</v>
      </c>
      <c r="K4074" s="7">
        <v>90.742999999999995</v>
      </c>
      <c r="L4074" s="7">
        <v>95.878</v>
      </c>
      <c r="M4074" s="7">
        <v>75.927999999999997</v>
      </c>
      <c r="N4074" s="7">
        <v>75.055999999999997</v>
      </c>
      <c r="O4074" s="7"/>
    </row>
    <row r="4075" spans="1:15" x14ac:dyDescent="0.2">
      <c r="A4075" s="2">
        <v>1</v>
      </c>
      <c r="B4075" s="6" t="s">
        <v>15</v>
      </c>
      <c r="C4075" s="6">
        <v>0</v>
      </c>
      <c r="D4075" s="5" t="s">
        <v>313</v>
      </c>
      <c r="E4075" s="5" t="str">
        <f t="shared" si="786"/>
        <v/>
      </c>
      <c r="F4075" s="5" t="str">
        <f t="shared" si="785"/>
        <v/>
      </c>
      <c r="G4075" s="7">
        <v>112.79300000000001</v>
      </c>
      <c r="H4075" s="7">
        <v>107.157</v>
      </c>
      <c r="I4075" s="7">
        <v>107.733</v>
      </c>
      <c r="J4075" s="7">
        <v>70.067999999999998</v>
      </c>
      <c r="K4075" s="7">
        <v>95.513999999999996</v>
      </c>
      <c r="L4075" s="7">
        <v>100.538</v>
      </c>
      <c r="M4075" s="7">
        <v>74.603999999999999</v>
      </c>
      <c r="N4075" s="7">
        <v>80.372</v>
      </c>
      <c r="O4075" s="7"/>
    </row>
    <row r="4076" spans="1:15" x14ac:dyDescent="0.2">
      <c r="A4076" s="2">
        <v>1</v>
      </c>
      <c r="B4076" s="6" t="s">
        <v>16</v>
      </c>
      <c r="C4076" s="6">
        <v>0</v>
      </c>
      <c r="D4076" s="5" t="s">
        <v>313</v>
      </c>
      <c r="E4076" s="5" t="str">
        <f t="shared" si="786"/>
        <v/>
      </c>
      <c r="F4076" s="5" t="str">
        <f t="shared" si="785"/>
        <v/>
      </c>
      <c r="G4076" s="7">
        <v>98.138000000000005</v>
      </c>
      <c r="H4076" s="7">
        <v>93.623999999999995</v>
      </c>
      <c r="I4076" s="7">
        <v>101.845</v>
      </c>
      <c r="J4076" s="7">
        <v>73.69</v>
      </c>
      <c r="K4076" s="7">
        <v>103.77800000000001</v>
      </c>
      <c r="L4076" s="7">
        <v>108.78100000000001</v>
      </c>
      <c r="M4076" s="7">
        <v>80.116</v>
      </c>
      <c r="N4076" s="7">
        <v>81.594999999999999</v>
      </c>
      <c r="O4076" s="7"/>
    </row>
    <row r="4077" spans="1:15" x14ac:dyDescent="0.2">
      <c r="A4077" s="2">
        <v>1</v>
      </c>
      <c r="B4077" s="6" t="s">
        <v>17</v>
      </c>
      <c r="C4077" s="6">
        <v>0</v>
      </c>
      <c r="D4077" s="5" t="s">
        <v>313</v>
      </c>
      <c r="E4077" s="5" t="str">
        <f t="shared" si="786"/>
        <v/>
      </c>
      <c r="F4077" s="5" t="str">
        <f t="shared" si="785"/>
        <v/>
      </c>
      <c r="G4077" s="7">
        <v>94.793999999999997</v>
      </c>
      <c r="H4077" s="7">
        <v>90.834999999999994</v>
      </c>
      <c r="I4077" s="7">
        <v>103.532</v>
      </c>
      <c r="J4077" s="7">
        <v>76.454999999999998</v>
      </c>
      <c r="K4077" s="7">
        <v>109.218</v>
      </c>
      <c r="L4077" s="7">
        <v>113.97799999999999</v>
      </c>
      <c r="M4077" s="7">
        <v>81.707999999999998</v>
      </c>
      <c r="N4077" s="7">
        <v>84.593999999999994</v>
      </c>
      <c r="O4077" s="7"/>
    </row>
    <row r="4078" spans="1:15" x14ac:dyDescent="0.2">
      <c r="A4078" s="2">
        <v>1</v>
      </c>
      <c r="B4078" s="6" t="s">
        <v>18</v>
      </c>
      <c r="C4078" s="6">
        <v>0</v>
      </c>
      <c r="D4078" s="5" t="s">
        <v>313</v>
      </c>
      <c r="E4078" s="5" t="str">
        <f t="shared" si="786"/>
        <v/>
      </c>
      <c r="F4078" s="5" t="str">
        <f t="shared" si="785"/>
        <v/>
      </c>
      <c r="G4078" s="7">
        <v>98.022999999999996</v>
      </c>
      <c r="H4078" s="7">
        <v>94.888999999999996</v>
      </c>
      <c r="I4078" s="7">
        <v>106.623</v>
      </c>
      <c r="J4078" s="7">
        <v>79.581999999999994</v>
      </c>
      <c r="K4078" s="7">
        <v>108.773</v>
      </c>
      <c r="L4078" s="7">
        <v>112.366</v>
      </c>
      <c r="M4078" s="7">
        <v>82.566000000000003</v>
      </c>
      <c r="N4078" s="7">
        <v>88.034999999999997</v>
      </c>
      <c r="O4078" s="7"/>
    </row>
    <row r="4079" spans="1:15" x14ac:dyDescent="0.2">
      <c r="A4079" s="2">
        <v>1</v>
      </c>
      <c r="B4079" s="6" t="s">
        <v>19</v>
      </c>
      <c r="C4079" s="6">
        <v>0</v>
      </c>
      <c r="D4079" s="5" t="s">
        <v>313</v>
      </c>
      <c r="E4079" s="5" t="str">
        <f t="shared" si="786"/>
        <v/>
      </c>
      <c r="F4079" s="5" t="str">
        <f t="shared" si="785"/>
        <v/>
      </c>
      <c r="G4079" s="7">
        <v>93.156999999999996</v>
      </c>
      <c r="H4079" s="7">
        <v>89.938999999999993</v>
      </c>
      <c r="I4079" s="7">
        <v>101.06</v>
      </c>
      <c r="J4079" s="7">
        <v>81.935000000000002</v>
      </c>
      <c r="K4079" s="7">
        <v>108.48399999999999</v>
      </c>
      <c r="L4079" s="7">
        <v>112.366</v>
      </c>
      <c r="M4079" s="7">
        <v>88.983000000000004</v>
      </c>
      <c r="N4079" s="7">
        <v>89.926000000000002</v>
      </c>
      <c r="O4079" s="7"/>
    </row>
    <row r="4080" spans="1:15" x14ac:dyDescent="0.2">
      <c r="A4080" s="2">
        <v>1</v>
      </c>
      <c r="B4080" s="6" t="s">
        <v>20</v>
      </c>
      <c r="C4080" s="6">
        <v>0</v>
      </c>
      <c r="D4080" s="5" t="s">
        <v>313</v>
      </c>
      <c r="E4080" s="5" t="str">
        <f t="shared" si="786"/>
        <v/>
      </c>
      <c r="F4080" s="5" t="str">
        <f t="shared" si="785"/>
        <v/>
      </c>
      <c r="G4080" s="7">
        <v>98.394999999999996</v>
      </c>
      <c r="H4080" s="7">
        <v>96.986000000000004</v>
      </c>
      <c r="I4080" s="7">
        <v>107.762</v>
      </c>
      <c r="J4080" s="7">
        <v>83.872</v>
      </c>
      <c r="K4080" s="7">
        <v>109.51900000000001</v>
      </c>
      <c r="L4080" s="7">
        <v>111.111</v>
      </c>
      <c r="M4080" s="7">
        <v>86.192999999999998</v>
      </c>
      <c r="N4080" s="7">
        <v>92.882999999999996</v>
      </c>
      <c r="O4080" s="7"/>
    </row>
    <row r="4081" spans="1:15" x14ac:dyDescent="0.2">
      <c r="A4081" s="2">
        <v>1</v>
      </c>
      <c r="B4081" s="6" t="s">
        <v>21</v>
      </c>
      <c r="C4081" s="6">
        <v>0</v>
      </c>
      <c r="D4081" s="5" t="s">
        <v>313</v>
      </c>
      <c r="E4081" s="5" t="str">
        <f t="shared" si="786"/>
        <v/>
      </c>
      <c r="F4081" s="5" t="str">
        <f t="shared" si="785"/>
        <v/>
      </c>
      <c r="G4081" s="7">
        <v>100.919</v>
      </c>
      <c r="H4081" s="7">
        <v>101.9</v>
      </c>
      <c r="I4081" s="7">
        <v>115.04900000000001</v>
      </c>
      <c r="J4081" s="7">
        <v>85.376999999999995</v>
      </c>
      <c r="K4081" s="7">
        <v>114.001</v>
      </c>
      <c r="L4081" s="7">
        <v>112.90300000000001</v>
      </c>
      <c r="M4081" s="7">
        <v>83.468999999999994</v>
      </c>
      <c r="N4081" s="7">
        <v>96.03</v>
      </c>
      <c r="O4081" s="7"/>
    </row>
    <row r="4082" spans="1:15" x14ac:dyDescent="0.2">
      <c r="A4082" s="2">
        <v>1</v>
      </c>
      <c r="B4082" s="6" t="s">
        <v>22</v>
      </c>
      <c r="C4082" s="6">
        <v>0</v>
      </c>
      <c r="D4082" s="5" t="s">
        <v>313</v>
      </c>
      <c r="E4082" s="5" t="str">
        <f t="shared" si="786"/>
        <v/>
      </c>
      <c r="F4082" s="5" t="str">
        <f t="shared" si="785"/>
        <v/>
      </c>
      <c r="G4082" s="7">
        <v>103.402</v>
      </c>
      <c r="H4082" s="7">
        <v>104.155</v>
      </c>
      <c r="I4082" s="7">
        <v>116.661</v>
      </c>
      <c r="J4082" s="7">
        <v>87.988</v>
      </c>
      <c r="K4082" s="7">
        <v>112.82299999999999</v>
      </c>
      <c r="L4082" s="7">
        <v>112.00700000000001</v>
      </c>
      <c r="M4082" s="7">
        <v>84.414000000000001</v>
      </c>
      <c r="N4082" s="7">
        <v>98.477999999999994</v>
      </c>
      <c r="O4082" s="7"/>
    </row>
    <row r="4083" spans="1:15" x14ac:dyDescent="0.2">
      <c r="A4083" s="2">
        <v>1</v>
      </c>
      <c r="B4083" s="6" t="s">
        <v>23</v>
      </c>
      <c r="C4083" s="6">
        <v>0</v>
      </c>
      <c r="D4083" s="5" t="s">
        <v>313</v>
      </c>
      <c r="E4083" s="5" t="str">
        <f t="shared" si="786"/>
        <v/>
      </c>
      <c r="F4083" s="5" t="str">
        <f t="shared" si="785"/>
        <v/>
      </c>
      <c r="G4083" s="7">
        <v>110.661</v>
      </c>
      <c r="H4083" s="7">
        <v>109.39100000000001</v>
      </c>
      <c r="I4083" s="7">
        <v>123.702</v>
      </c>
      <c r="J4083" s="7">
        <v>90.084999999999994</v>
      </c>
      <c r="K4083" s="7">
        <v>111.78400000000001</v>
      </c>
      <c r="L4083" s="7">
        <v>113.08199999999999</v>
      </c>
      <c r="M4083" s="7">
        <v>83.831999999999994</v>
      </c>
      <c r="N4083" s="7">
        <v>103.70099999999999</v>
      </c>
      <c r="O4083" s="7"/>
    </row>
    <row r="4084" spans="1:15" x14ac:dyDescent="0.2">
      <c r="A4084" s="2">
        <v>1</v>
      </c>
      <c r="B4084" s="6" t="s">
        <v>24</v>
      </c>
      <c r="C4084" s="6">
        <v>0</v>
      </c>
      <c r="D4084" s="5" t="s">
        <v>313</v>
      </c>
      <c r="E4084" s="5" t="str">
        <f t="shared" si="786"/>
        <v/>
      </c>
      <c r="F4084" s="5" t="str">
        <f t="shared" si="785"/>
        <v/>
      </c>
      <c r="G4084" s="7">
        <v>107.744</v>
      </c>
      <c r="H4084" s="7">
        <v>105.24299999999999</v>
      </c>
      <c r="I4084" s="7">
        <v>120.52</v>
      </c>
      <c r="J4084" s="7">
        <v>92.134</v>
      </c>
      <c r="K4084" s="7">
        <v>111.857</v>
      </c>
      <c r="L4084" s="7">
        <v>114.51600000000001</v>
      </c>
      <c r="M4084" s="7">
        <v>86.435000000000002</v>
      </c>
      <c r="N4084" s="7">
        <v>104.172</v>
      </c>
      <c r="O4084" s="7"/>
    </row>
    <row r="4085" spans="1:15" x14ac:dyDescent="0.2">
      <c r="A4085" s="2">
        <v>1</v>
      </c>
      <c r="B4085" s="6" t="s">
        <v>25</v>
      </c>
      <c r="C4085" s="6">
        <v>0</v>
      </c>
      <c r="D4085" s="5" t="s">
        <v>313</v>
      </c>
      <c r="E4085" s="5" t="str">
        <f t="shared" si="786"/>
        <v/>
      </c>
      <c r="F4085" s="5" t="str">
        <f t="shared" si="785"/>
        <v/>
      </c>
      <c r="G4085" s="7">
        <v>114.083</v>
      </c>
      <c r="H4085" s="7">
        <v>109.23399999999999</v>
      </c>
      <c r="I4085" s="7">
        <v>125.873</v>
      </c>
      <c r="J4085" s="7">
        <v>93.616</v>
      </c>
      <c r="K4085" s="7">
        <v>110.33499999999999</v>
      </c>
      <c r="L4085" s="7">
        <v>115.233</v>
      </c>
      <c r="M4085" s="7">
        <v>86.95</v>
      </c>
      <c r="N4085" s="7">
        <v>109.446</v>
      </c>
      <c r="O4085" s="7"/>
    </row>
    <row r="4086" spans="1:15" x14ac:dyDescent="0.2">
      <c r="A4086" s="2">
        <v>1</v>
      </c>
      <c r="B4086" s="6" t="s">
        <v>26</v>
      </c>
      <c r="C4086" s="6">
        <v>0</v>
      </c>
      <c r="D4086" s="5" t="s">
        <v>313</v>
      </c>
      <c r="E4086" s="5" t="str">
        <f t="shared" si="786"/>
        <v/>
      </c>
      <c r="F4086" s="5" t="str">
        <f t="shared" si="785"/>
        <v/>
      </c>
      <c r="G4086" s="7">
        <v>111.084</v>
      </c>
      <c r="H4086" s="7">
        <v>106.524</v>
      </c>
      <c r="I4086" s="7">
        <v>119.887</v>
      </c>
      <c r="J4086" s="7">
        <v>94.748999999999995</v>
      </c>
      <c r="K4086" s="7">
        <v>107.925</v>
      </c>
      <c r="L4086" s="7">
        <v>112.545</v>
      </c>
      <c r="M4086" s="7">
        <v>87.216999999999999</v>
      </c>
      <c r="N4086" s="7">
        <v>104.562</v>
      </c>
      <c r="O4086" s="7"/>
    </row>
    <row r="4087" spans="1:15" x14ac:dyDescent="0.2">
      <c r="A4087" s="2">
        <v>1</v>
      </c>
      <c r="B4087" s="6" t="s">
        <v>27</v>
      </c>
      <c r="C4087" s="6">
        <v>0</v>
      </c>
      <c r="D4087" s="5" t="s">
        <v>313</v>
      </c>
      <c r="E4087" s="5" t="str">
        <f t="shared" si="786"/>
        <v/>
      </c>
      <c r="F4087" s="5" t="str">
        <f t="shared" si="785"/>
        <v/>
      </c>
      <c r="G4087" s="7">
        <v>117.621</v>
      </c>
      <c r="H4087" s="7">
        <v>114.00700000000001</v>
      </c>
      <c r="I4087" s="7">
        <v>126.26600000000001</v>
      </c>
      <c r="J4087" s="7">
        <v>95.872</v>
      </c>
      <c r="K4087" s="7">
        <v>107.35</v>
      </c>
      <c r="L4087" s="7">
        <v>110.753</v>
      </c>
      <c r="M4087" s="7">
        <v>80.742999999999995</v>
      </c>
      <c r="N4087" s="7">
        <v>101.95099999999999</v>
      </c>
      <c r="O4087" s="7"/>
    </row>
    <row r="4088" spans="1:15" x14ac:dyDescent="0.2">
      <c r="A4088" s="2">
        <v>1</v>
      </c>
      <c r="B4088" s="6" t="s">
        <v>28</v>
      </c>
      <c r="C4088" s="6">
        <v>0</v>
      </c>
      <c r="D4088" s="5" t="s">
        <v>313</v>
      </c>
      <c r="E4088" s="5" t="str">
        <f t="shared" si="786"/>
        <v/>
      </c>
      <c r="F4088" s="5" t="str">
        <f t="shared" si="785"/>
        <v/>
      </c>
      <c r="G4088" s="7">
        <v>105.675</v>
      </c>
      <c r="H4088" s="7">
        <v>105.65</v>
      </c>
      <c r="I4088" s="7">
        <v>113.602</v>
      </c>
      <c r="J4088" s="7">
        <v>98.046999999999997</v>
      </c>
      <c r="K4088" s="7">
        <v>107.501</v>
      </c>
      <c r="L4088" s="7">
        <v>107.527</v>
      </c>
      <c r="M4088" s="7">
        <v>86.838999999999999</v>
      </c>
      <c r="N4088" s="7">
        <v>98.650999999999996</v>
      </c>
      <c r="O4088" s="7"/>
    </row>
    <row r="4089" spans="1:15" x14ac:dyDescent="0.2">
      <c r="A4089" s="2">
        <v>1</v>
      </c>
      <c r="B4089" s="6" t="s">
        <v>29</v>
      </c>
      <c r="C4089" s="6">
        <v>0</v>
      </c>
      <c r="D4089" s="5" t="s">
        <v>313</v>
      </c>
      <c r="E4089" s="5" t="str">
        <f t="shared" si="786"/>
        <v/>
      </c>
      <c r="F4089" s="5" t="str">
        <f t="shared" si="785"/>
        <v/>
      </c>
      <c r="G4089" s="7">
        <v>100</v>
      </c>
      <c r="H4089" s="7">
        <v>100</v>
      </c>
      <c r="I4089" s="7">
        <v>100</v>
      </c>
      <c r="J4089" s="7">
        <v>100</v>
      </c>
      <c r="K4089" s="7">
        <v>100</v>
      </c>
      <c r="L4089" s="7">
        <v>100</v>
      </c>
      <c r="M4089" s="7">
        <v>100</v>
      </c>
      <c r="N4089" s="7">
        <v>100</v>
      </c>
      <c r="O4089" s="7"/>
    </row>
    <row r="4090" spans="1:15" x14ac:dyDescent="0.2">
      <c r="A4090" s="2">
        <v>1</v>
      </c>
      <c r="B4090" s="6" t="s">
        <v>30</v>
      </c>
      <c r="C4090" s="6">
        <v>0</v>
      </c>
      <c r="D4090" s="5" t="s">
        <v>313</v>
      </c>
      <c r="E4090" s="5" t="str">
        <f t="shared" si="786"/>
        <v/>
      </c>
      <c r="F4090" s="5" t="str">
        <f t="shared" si="785"/>
        <v/>
      </c>
      <c r="G4090" s="7">
        <v>119.712</v>
      </c>
      <c r="H4090" s="7">
        <v>117.208</v>
      </c>
      <c r="I4090" s="7">
        <v>107.96599999999999</v>
      </c>
      <c r="J4090" s="7">
        <v>101.56699999999999</v>
      </c>
      <c r="K4090" s="7">
        <v>90.188000000000002</v>
      </c>
      <c r="L4090" s="7">
        <v>92.114999999999995</v>
      </c>
      <c r="M4090" s="7">
        <v>98.539000000000001</v>
      </c>
      <c r="N4090" s="7">
        <v>106.38800000000001</v>
      </c>
      <c r="O4090" s="7"/>
    </row>
    <row r="4091" spans="1:15" x14ac:dyDescent="0.2">
      <c r="A4091" s="2">
        <v>1</v>
      </c>
      <c r="B4091" s="6" t="s">
        <v>31</v>
      </c>
      <c r="C4091" s="6">
        <v>0</v>
      </c>
      <c r="D4091" s="5" t="s">
        <v>313</v>
      </c>
      <c r="E4091" s="5" t="str">
        <f t="shared" si="786"/>
        <v/>
      </c>
      <c r="F4091" s="5" t="str">
        <f t="shared" si="785"/>
        <v/>
      </c>
      <c r="G4091" s="7">
        <v>120.649</v>
      </c>
      <c r="H4091" s="7">
        <v>124.086</v>
      </c>
      <c r="I4091" s="7">
        <v>115.191</v>
      </c>
      <c r="J4091" s="7">
        <v>104.233</v>
      </c>
      <c r="K4091" s="7">
        <v>95.474999999999994</v>
      </c>
      <c r="L4091" s="7">
        <v>92.831999999999994</v>
      </c>
      <c r="M4091" s="7">
        <v>94.531000000000006</v>
      </c>
      <c r="N4091" s="7">
        <v>108.89</v>
      </c>
      <c r="O4091" s="7"/>
    </row>
    <row r="4092" spans="1:15" x14ac:dyDescent="0.2">
      <c r="A4092" s="2">
        <v>1</v>
      </c>
      <c r="B4092" s="6" t="s">
        <v>32</v>
      </c>
      <c r="C4092" s="6">
        <v>0</v>
      </c>
      <c r="D4092" s="5" t="s">
        <v>313</v>
      </c>
      <c r="E4092" s="5" t="str">
        <f t="shared" si="786"/>
        <v/>
      </c>
      <c r="F4092" s="5" t="str">
        <f t="shared" si="785"/>
        <v/>
      </c>
      <c r="G4092" s="7">
        <v>131.35900000000001</v>
      </c>
      <c r="H4092" s="7">
        <v>139.232</v>
      </c>
      <c r="I4092" s="7">
        <v>128.50299999999999</v>
      </c>
      <c r="J4092" s="7">
        <v>110.77500000000001</v>
      </c>
      <c r="K4092" s="7">
        <v>97.825999999999993</v>
      </c>
      <c r="L4092" s="7">
        <v>92.293999999999997</v>
      </c>
      <c r="M4092" s="7">
        <v>90.448999999999998</v>
      </c>
      <c r="N4092" s="7">
        <v>116.23</v>
      </c>
      <c r="O4092" s="7"/>
    </row>
    <row r="4093" spans="1:15" x14ac:dyDescent="0.2">
      <c r="A4093" s="2">
        <v>1</v>
      </c>
      <c r="B4093" s="6" t="s">
        <v>33</v>
      </c>
      <c r="C4093" s="6">
        <v>0</v>
      </c>
      <c r="D4093" s="5" t="s">
        <v>313</v>
      </c>
      <c r="E4093" s="5" t="str">
        <f t="shared" si="786"/>
        <v/>
      </c>
      <c r="F4093" s="5" t="str">
        <f t="shared" si="785"/>
        <v/>
      </c>
      <c r="G4093" s="7">
        <v>139.56100000000001</v>
      </c>
      <c r="H4093" s="7">
        <v>142.28700000000001</v>
      </c>
      <c r="I4093" s="7">
        <v>136.67699999999999</v>
      </c>
      <c r="J4093" s="7">
        <v>115.191</v>
      </c>
      <c r="K4093" s="7">
        <v>97.933999999999997</v>
      </c>
      <c r="L4093" s="7">
        <v>96.057000000000002</v>
      </c>
      <c r="M4093" s="7">
        <v>87.171999999999997</v>
      </c>
      <c r="N4093" s="7">
        <v>119.14400000000001</v>
      </c>
      <c r="O4093" s="7"/>
    </row>
    <row r="4094" spans="1:15" x14ac:dyDescent="0.2">
      <c r="A4094" s="2">
        <v>1</v>
      </c>
      <c r="B4094" s="6" t="s">
        <v>34</v>
      </c>
      <c r="C4094" s="6">
        <v>0</v>
      </c>
      <c r="D4094" s="5" t="s">
        <v>313</v>
      </c>
      <c r="E4094" s="5" t="str">
        <f t="shared" si="786"/>
        <v/>
      </c>
      <c r="F4094" s="5" t="str">
        <f t="shared" si="785"/>
        <v/>
      </c>
      <c r="G4094" s="7">
        <v>165.178</v>
      </c>
      <c r="H4094" s="7">
        <v>160.667</v>
      </c>
      <c r="I4094" s="7">
        <v>159.803</v>
      </c>
      <c r="J4094" s="7">
        <v>120.861</v>
      </c>
      <c r="K4094" s="7">
        <v>96.745999999999995</v>
      </c>
      <c r="L4094" s="7">
        <v>99.462000000000003</v>
      </c>
      <c r="M4094" s="7">
        <v>87.278000000000006</v>
      </c>
      <c r="N4094" s="7">
        <v>139.47300000000001</v>
      </c>
      <c r="O4094" s="7"/>
    </row>
    <row r="4095" spans="1:15" x14ac:dyDescent="0.2">
      <c r="A4095" s="2">
        <v>1</v>
      </c>
      <c r="B4095" s="6" t="s">
        <v>35</v>
      </c>
      <c r="C4095" s="6">
        <v>0</v>
      </c>
      <c r="D4095" s="5" t="s">
        <v>313</v>
      </c>
      <c r="E4095" s="5" t="str">
        <f t="shared" si="786"/>
        <v/>
      </c>
      <c r="F4095" s="5" t="str">
        <f t="shared" si="785"/>
        <v/>
      </c>
      <c r="G4095" s="7">
        <v>165.20599999999999</v>
      </c>
      <c r="H4095" s="7">
        <v>162.13200000000001</v>
      </c>
      <c r="I4095" s="7">
        <v>161.26</v>
      </c>
      <c r="J4095" s="7">
        <v>127.01600000000001</v>
      </c>
      <c r="K4095" s="7">
        <v>97.611999999999995</v>
      </c>
      <c r="L4095" s="7">
        <v>99.462000000000003</v>
      </c>
      <c r="M4095" s="7">
        <v>88.177000000000007</v>
      </c>
      <c r="N4095" s="7">
        <v>142.19499999999999</v>
      </c>
      <c r="O4095" s="7"/>
    </row>
    <row r="4096" spans="1:15" x14ac:dyDescent="0.2">
      <c r="A4096" s="2">
        <v>1</v>
      </c>
      <c r="B4096" s="6" t="s">
        <v>36</v>
      </c>
      <c r="C4096" s="6">
        <v>0</v>
      </c>
      <c r="D4096" s="5" t="s">
        <v>313</v>
      </c>
      <c r="E4096" s="5" t="str">
        <f t="shared" si="786"/>
        <v/>
      </c>
      <c r="F4096" s="5" t="str">
        <f t="shared" si="785"/>
        <v/>
      </c>
      <c r="G4096" s="7">
        <v>155.27099999999999</v>
      </c>
      <c r="H4096" s="7">
        <v>150.53200000000001</v>
      </c>
      <c r="I4096" s="7">
        <v>135.42500000000001</v>
      </c>
      <c r="J4096" s="7">
        <v>130.215</v>
      </c>
      <c r="K4096" s="7">
        <v>87.218999999999994</v>
      </c>
      <c r="L4096" s="7">
        <v>89.963999999999999</v>
      </c>
      <c r="M4096" s="7">
        <v>99.293000000000006</v>
      </c>
      <c r="N4096" s="7">
        <v>134.46700000000001</v>
      </c>
      <c r="O4096" s="7"/>
    </row>
    <row r="4097" spans="1:15" x14ac:dyDescent="0.2">
      <c r="A4097" s="2">
        <v>1</v>
      </c>
      <c r="B4097" s="6" t="s">
        <v>37</v>
      </c>
      <c r="C4097" s="6">
        <v>0</v>
      </c>
      <c r="D4097" s="5" t="s">
        <v>313</v>
      </c>
      <c r="E4097" s="5" t="str">
        <f t="shared" si="786"/>
        <v/>
      </c>
      <c r="F4097" s="5" t="str">
        <f t="shared" si="785"/>
        <v/>
      </c>
      <c r="G4097" s="7">
        <v>155.93100000000001</v>
      </c>
      <c r="H4097" s="7">
        <v>154.11799999999999</v>
      </c>
      <c r="I4097" s="7">
        <v>130.64099999999999</v>
      </c>
      <c r="J4097" s="7">
        <v>131.46799999999999</v>
      </c>
      <c r="K4097" s="7">
        <v>83.781999999999996</v>
      </c>
      <c r="L4097" s="7">
        <v>84.766999999999996</v>
      </c>
      <c r="M4097" s="7">
        <v>104.55800000000001</v>
      </c>
      <c r="N4097" s="7">
        <v>136.596</v>
      </c>
      <c r="O4097" s="7"/>
    </row>
    <row r="4098" spans="1:15" x14ac:dyDescent="0.2">
      <c r="A4098" s="2">
        <v>1</v>
      </c>
      <c r="B4098" s="6" t="s">
        <v>63</v>
      </c>
      <c r="C4098" s="6">
        <v>0</v>
      </c>
      <c r="D4098" s="5" t="s">
        <v>313</v>
      </c>
      <c r="E4098" s="5" t="str">
        <f t="shared" si="786"/>
        <v/>
      </c>
      <c r="F4098" s="5" t="str">
        <f t="shared" si="785"/>
        <v/>
      </c>
      <c r="G4098" s="7">
        <v>177.41900000000001</v>
      </c>
      <c r="H4098" s="7">
        <v>173.68700000000001</v>
      </c>
      <c r="I4098" s="7">
        <v>150.964</v>
      </c>
      <c r="J4098" s="7">
        <v>135.41</v>
      </c>
      <c r="K4098" s="7">
        <v>85.088999999999999</v>
      </c>
      <c r="L4098" s="7">
        <v>86.918000000000006</v>
      </c>
      <c r="M4098" s="7">
        <v>99.018000000000001</v>
      </c>
      <c r="N4098" s="7">
        <v>149.482</v>
      </c>
      <c r="O4098" s="7"/>
    </row>
    <row r="4099" spans="1:15" x14ac:dyDescent="0.2">
      <c r="A4099" s="2">
        <v>0</v>
      </c>
      <c r="B4099" s="5" t="s">
        <v>314</v>
      </c>
      <c r="C4099" s="6" t="s">
        <v>0</v>
      </c>
      <c r="E4099" s="5" t="str">
        <f t="shared" si="786"/>
        <v/>
      </c>
      <c r="F4099" s="5" t="str">
        <f t="shared" si="785"/>
        <v/>
      </c>
    </row>
    <row r="4100" spans="1:15" x14ac:dyDescent="0.2">
      <c r="A4100" s="2">
        <v>1</v>
      </c>
      <c r="B4100" s="6" t="s">
        <v>13</v>
      </c>
      <c r="C4100" s="6">
        <v>0</v>
      </c>
      <c r="D4100" s="5" t="s">
        <v>315</v>
      </c>
      <c r="E4100" s="5" t="str">
        <f t="shared" si="786"/>
        <v/>
      </c>
      <c r="F4100" s="5" t="str">
        <f t="shared" si="785"/>
        <v/>
      </c>
      <c r="G4100" s="7">
        <v>61.786999999999999</v>
      </c>
      <c r="H4100" s="7">
        <v>64.192999999999998</v>
      </c>
      <c r="I4100" s="7">
        <v>69.861999999999995</v>
      </c>
      <c r="J4100" s="7">
        <v>77.063999999999993</v>
      </c>
      <c r="K4100" s="7">
        <v>113.068</v>
      </c>
      <c r="L4100" s="7">
        <v>108.831</v>
      </c>
      <c r="M4100" s="7">
        <v>84.784000000000006</v>
      </c>
      <c r="N4100" s="7">
        <v>59.231999999999999</v>
      </c>
      <c r="O4100" s="7"/>
    </row>
    <row r="4101" spans="1:15" x14ac:dyDescent="0.2">
      <c r="A4101" s="2">
        <v>1</v>
      </c>
      <c r="B4101" s="6" t="s">
        <v>15</v>
      </c>
      <c r="C4101" s="6">
        <v>0</v>
      </c>
      <c r="D4101" s="5" t="s">
        <v>315</v>
      </c>
      <c r="E4101" s="5" t="str">
        <f t="shared" si="786"/>
        <v/>
      </c>
      <c r="F4101" s="5" t="str">
        <f t="shared" si="785"/>
        <v/>
      </c>
      <c r="G4101" s="7">
        <v>63.411000000000001</v>
      </c>
      <c r="H4101" s="7">
        <v>66.221000000000004</v>
      </c>
      <c r="I4101" s="7">
        <v>75.611000000000004</v>
      </c>
      <c r="J4101" s="7">
        <v>79.328999999999994</v>
      </c>
      <c r="K4101" s="7">
        <v>119.239</v>
      </c>
      <c r="L4101" s="7">
        <v>114.179</v>
      </c>
      <c r="M4101" s="7">
        <v>81.716999999999999</v>
      </c>
      <c r="N4101" s="7">
        <v>61.786999999999999</v>
      </c>
      <c r="O4101" s="7"/>
    </row>
    <row r="4102" spans="1:15" x14ac:dyDescent="0.2">
      <c r="A4102" s="2">
        <v>1</v>
      </c>
      <c r="B4102" s="6" t="s">
        <v>16</v>
      </c>
      <c r="C4102" s="6">
        <v>0</v>
      </c>
      <c r="D4102" s="5" t="s">
        <v>315</v>
      </c>
      <c r="E4102" s="5" t="str">
        <f t="shared" si="786"/>
        <v/>
      </c>
      <c r="F4102" s="5" t="str">
        <f t="shared" si="785"/>
        <v/>
      </c>
      <c r="G4102" s="7">
        <v>65.694999999999993</v>
      </c>
      <c r="H4102" s="7">
        <v>68.906999999999996</v>
      </c>
      <c r="I4102" s="7">
        <v>78.677000000000007</v>
      </c>
      <c r="J4102" s="7">
        <v>82.23</v>
      </c>
      <c r="K4102" s="7">
        <v>119.762</v>
      </c>
      <c r="L4102" s="7">
        <v>114.179</v>
      </c>
      <c r="M4102" s="7">
        <v>83.944999999999993</v>
      </c>
      <c r="N4102" s="7">
        <v>66.045000000000002</v>
      </c>
      <c r="O4102" s="7"/>
    </row>
    <row r="4103" spans="1:15" x14ac:dyDescent="0.2">
      <c r="A4103" s="2">
        <v>1</v>
      </c>
      <c r="B4103" s="6" t="s">
        <v>17</v>
      </c>
      <c r="C4103" s="6">
        <v>0</v>
      </c>
      <c r="D4103" s="5" t="s">
        <v>315</v>
      </c>
      <c r="E4103" s="5" t="str">
        <f t="shared" si="786"/>
        <v/>
      </c>
      <c r="F4103" s="5" t="str">
        <f t="shared" si="785"/>
        <v/>
      </c>
      <c r="G4103" s="7">
        <v>66.492000000000004</v>
      </c>
      <c r="H4103" s="7">
        <v>68.188000000000002</v>
      </c>
      <c r="I4103" s="7">
        <v>77.518000000000001</v>
      </c>
      <c r="J4103" s="7">
        <v>84.658000000000001</v>
      </c>
      <c r="K4103" s="7">
        <v>116.58199999999999</v>
      </c>
      <c r="L4103" s="7">
        <v>113.682</v>
      </c>
      <c r="M4103" s="7">
        <v>85.424000000000007</v>
      </c>
      <c r="N4103" s="7">
        <v>66.218000000000004</v>
      </c>
      <c r="O4103" s="7"/>
    </row>
    <row r="4104" spans="1:15" x14ac:dyDescent="0.2">
      <c r="A4104" s="2">
        <v>1</v>
      </c>
      <c r="B4104" s="6" t="s">
        <v>18</v>
      </c>
      <c r="C4104" s="6">
        <v>0</v>
      </c>
      <c r="D4104" s="5" t="s">
        <v>315</v>
      </c>
      <c r="E4104" s="5" t="str">
        <f t="shared" si="786"/>
        <v/>
      </c>
      <c r="F4104" s="5" t="str">
        <f t="shared" ref="F4104:F4167" si="787">IF(LEN(E4104)=0,"",E4104&amp;B4104)</f>
        <v/>
      </c>
      <c r="G4104" s="7">
        <v>63.655999999999999</v>
      </c>
      <c r="H4104" s="7">
        <v>65.126000000000005</v>
      </c>
      <c r="I4104" s="7">
        <v>70.066999999999993</v>
      </c>
      <c r="J4104" s="7">
        <v>86.156000000000006</v>
      </c>
      <c r="K4104" s="7">
        <v>110.072</v>
      </c>
      <c r="L4104" s="7">
        <v>107.587</v>
      </c>
      <c r="M4104" s="7">
        <v>90.905000000000001</v>
      </c>
      <c r="N4104" s="7">
        <v>63.695</v>
      </c>
      <c r="O4104" s="7"/>
    </row>
    <row r="4105" spans="1:15" x14ac:dyDescent="0.2">
      <c r="A4105" s="2">
        <v>1</v>
      </c>
      <c r="B4105" s="6" t="s">
        <v>19</v>
      </c>
      <c r="C4105" s="6">
        <v>0</v>
      </c>
      <c r="D4105" s="5" t="s">
        <v>315</v>
      </c>
      <c r="E4105" s="5" t="str">
        <f t="shared" ref="E4105:E4168" si="788">IF(C4105=0,IF(LEN(D4105)&lt;&gt;3,"",D4105),IF(LEN(D4105)&lt;&gt;4,"",LEFT(D4105,3)))</f>
        <v/>
      </c>
      <c r="F4105" s="5" t="str">
        <f t="shared" si="787"/>
        <v/>
      </c>
      <c r="G4105" s="7">
        <v>63.104999999999997</v>
      </c>
      <c r="H4105" s="7">
        <v>66.412000000000006</v>
      </c>
      <c r="I4105" s="7">
        <v>69.302999999999997</v>
      </c>
      <c r="J4105" s="7">
        <v>87.15</v>
      </c>
      <c r="K4105" s="7">
        <v>109.822</v>
      </c>
      <c r="L4105" s="7">
        <v>104.35299999999999</v>
      </c>
      <c r="M4105" s="7">
        <v>94.480999999999995</v>
      </c>
      <c r="N4105" s="7">
        <v>65.477999999999994</v>
      </c>
      <c r="O4105" s="7"/>
    </row>
    <row r="4106" spans="1:15" x14ac:dyDescent="0.2">
      <c r="A4106" s="2">
        <v>1</v>
      </c>
      <c r="B4106" s="6" t="s">
        <v>20</v>
      </c>
      <c r="C4106" s="6">
        <v>0</v>
      </c>
      <c r="D4106" s="5" t="s">
        <v>315</v>
      </c>
      <c r="E4106" s="5" t="str">
        <f t="shared" si="788"/>
        <v/>
      </c>
      <c r="F4106" s="5" t="str">
        <f t="shared" si="787"/>
        <v/>
      </c>
      <c r="G4106" s="7">
        <v>65.882999999999996</v>
      </c>
      <c r="H4106" s="7">
        <v>69.736999999999995</v>
      </c>
      <c r="I4106" s="7">
        <v>75.635000000000005</v>
      </c>
      <c r="J4106" s="7">
        <v>88.658000000000001</v>
      </c>
      <c r="K4106" s="7">
        <v>114.801</v>
      </c>
      <c r="L4106" s="7">
        <v>108.458</v>
      </c>
      <c r="M4106" s="7">
        <v>94.927999999999997</v>
      </c>
      <c r="N4106" s="7">
        <v>71.799000000000007</v>
      </c>
      <c r="O4106" s="7"/>
    </row>
    <row r="4107" spans="1:15" x14ac:dyDescent="0.2">
      <c r="A4107" s="2">
        <v>1</v>
      </c>
      <c r="B4107" s="6" t="s">
        <v>21</v>
      </c>
      <c r="C4107" s="6">
        <v>0</v>
      </c>
      <c r="D4107" s="5" t="s">
        <v>315</v>
      </c>
      <c r="E4107" s="5" t="str">
        <f t="shared" si="788"/>
        <v/>
      </c>
      <c r="F4107" s="5" t="str">
        <f t="shared" si="787"/>
        <v/>
      </c>
      <c r="G4107" s="7">
        <v>71.531999999999996</v>
      </c>
      <c r="H4107" s="7">
        <v>76.287000000000006</v>
      </c>
      <c r="I4107" s="7">
        <v>86.06</v>
      </c>
      <c r="J4107" s="7">
        <v>90.51</v>
      </c>
      <c r="K4107" s="7">
        <v>120.31</v>
      </c>
      <c r="L4107" s="7">
        <v>112.81100000000001</v>
      </c>
      <c r="M4107" s="7">
        <v>89.034000000000006</v>
      </c>
      <c r="N4107" s="7">
        <v>76.623000000000005</v>
      </c>
      <c r="O4107" s="7"/>
    </row>
    <row r="4108" spans="1:15" x14ac:dyDescent="0.2">
      <c r="A4108" s="2">
        <v>1</v>
      </c>
      <c r="B4108" s="6" t="s">
        <v>22</v>
      </c>
      <c r="C4108" s="6">
        <v>0</v>
      </c>
      <c r="D4108" s="5" t="s">
        <v>315</v>
      </c>
      <c r="E4108" s="5" t="str">
        <f t="shared" si="788"/>
        <v/>
      </c>
      <c r="F4108" s="5" t="str">
        <f t="shared" si="787"/>
        <v/>
      </c>
      <c r="G4108" s="7">
        <v>73.665000000000006</v>
      </c>
      <c r="H4108" s="7">
        <v>79.064999999999998</v>
      </c>
      <c r="I4108" s="7">
        <v>94.8</v>
      </c>
      <c r="J4108" s="7">
        <v>92.385000000000005</v>
      </c>
      <c r="K4108" s="7">
        <v>128.69</v>
      </c>
      <c r="L4108" s="7">
        <v>119.9</v>
      </c>
      <c r="M4108" s="7">
        <v>87.462999999999994</v>
      </c>
      <c r="N4108" s="7">
        <v>82.915000000000006</v>
      </c>
      <c r="O4108" s="7"/>
    </row>
    <row r="4109" spans="1:15" x14ac:dyDescent="0.2">
      <c r="A4109" s="2">
        <v>1</v>
      </c>
      <c r="B4109" s="6" t="s">
        <v>23</v>
      </c>
      <c r="C4109" s="6">
        <v>0</v>
      </c>
      <c r="D4109" s="5" t="s">
        <v>315</v>
      </c>
      <c r="E4109" s="5" t="str">
        <f t="shared" si="788"/>
        <v/>
      </c>
      <c r="F4109" s="5" t="str">
        <f t="shared" si="787"/>
        <v/>
      </c>
      <c r="G4109" s="7">
        <v>74.234999999999999</v>
      </c>
      <c r="H4109" s="7">
        <v>78.441000000000003</v>
      </c>
      <c r="I4109" s="7">
        <v>95.515000000000001</v>
      </c>
      <c r="J4109" s="7">
        <v>93.840999999999994</v>
      </c>
      <c r="K4109" s="7">
        <v>128.666</v>
      </c>
      <c r="L4109" s="7">
        <v>121.76600000000001</v>
      </c>
      <c r="M4109" s="7">
        <v>90.759</v>
      </c>
      <c r="N4109" s="7">
        <v>86.688000000000002</v>
      </c>
      <c r="O4109" s="7"/>
    </row>
    <row r="4110" spans="1:15" x14ac:dyDescent="0.2">
      <c r="A4110" s="2">
        <v>1</v>
      </c>
      <c r="B4110" s="6" t="s">
        <v>24</v>
      </c>
      <c r="C4110" s="6">
        <v>0</v>
      </c>
      <c r="D4110" s="5" t="s">
        <v>315</v>
      </c>
      <c r="E4110" s="5" t="str">
        <f t="shared" si="788"/>
        <v/>
      </c>
      <c r="F4110" s="5" t="str">
        <f t="shared" si="787"/>
        <v/>
      </c>
      <c r="G4110" s="7">
        <v>81.956999999999994</v>
      </c>
      <c r="H4110" s="7">
        <v>87.3</v>
      </c>
      <c r="I4110" s="7">
        <v>108.69</v>
      </c>
      <c r="J4110" s="7">
        <v>95.277000000000001</v>
      </c>
      <c r="K4110" s="7">
        <v>132.619</v>
      </c>
      <c r="L4110" s="7">
        <v>124.502</v>
      </c>
      <c r="M4110" s="7">
        <v>91.725999999999999</v>
      </c>
      <c r="N4110" s="7">
        <v>99.697999999999993</v>
      </c>
      <c r="O4110" s="7"/>
    </row>
    <row r="4111" spans="1:15" x14ac:dyDescent="0.2">
      <c r="A4111" s="2">
        <v>1</v>
      </c>
      <c r="B4111" s="6" t="s">
        <v>25</v>
      </c>
      <c r="C4111" s="6">
        <v>0</v>
      </c>
      <c r="D4111" s="5" t="s">
        <v>315</v>
      </c>
      <c r="E4111" s="5" t="str">
        <f t="shared" si="788"/>
        <v/>
      </c>
      <c r="F4111" s="5" t="str">
        <f t="shared" si="787"/>
        <v/>
      </c>
      <c r="G4111" s="7">
        <v>85.614999999999995</v>
      </c>
      <c r="H4111" s="7">
        <v>90.247</v>
      </c>
      <c r="I4111" s="7">
        <v>115.503</v>
      </c>
      <c r="J4111" s="7">
        <v>96.272000000000006</v>
      </c>
      <c r="K4111" s="7">
        <v>134.90899999999999</v>
      </c>
      <c r="L4111" s="7">
        <v>127.985</v>
      </c>
      <c r="M4111" s="7">
        <v>89.076999999999998</v>
      </c>
      <c r="N4111" s="7">
        <v>102.887</v>
      </c>
      <c r="O4111" s="7"/>
    </row>
    <row r="4112" spans="1:15" x14ac:dyDescent="0.2">
      <c r="A4112" s="2">
        <v>1</v>
      </c>
      <c r="B4112" s="6" t="s">
        <v>26</v>
      </c>
      <c r="C4112" s="6">
        <v>0</v>
      </c>
      <c r="D4112" s="5" t="s">
        <v>315</v>
      </c>
      <c r="E4112" s="5" t="str">
        <f t="shared" si="788"/>
        <v/>
      </c>
      <c r="F4112" s="5" t="str">
        <f t="shared" si="787"/>
        <v/>
      </c>
      <c r="G4112" s="7">
        <v>87.320999999999998</v>
      </c>
      <c r="H4112" s="7">
        <v>92.522000000000006</v>
      </c>
      <c r="I4112" s="7">
        <v>116.919</v>
      </c>
      <c r="J4112" s="7">
        <v>97.31</v>
      </c>
      <c r="K4112" s="7">
        <v>133.89599999999999</v>
      </c>
      <c r="L4112" s="7">
        <v>126.36799999999999</v>
      </c>
      <c r="M4112" s="7">
        <v>93.203999999999994</v>
      </c>
      <c r="N4112" s="7">
        <v>108.97199999999999</v>
      </c>
      <c r="O4112" s="7"/>
    </row>
    <row r="4113" spans="1:15" x14ac:dyDescent="0.2">
      <c r="A4113" s="2">
        <v>1</v>
      </c>
      <c r="B4113" s="6" t="s">
        <v>27</v>
      </c>
      <c r="C4113" s="6">
        <v>0</v>
      </c>
      <c r="D4113" s="5" t="s">
        <v>315</v>
      </c>
      <c r="E4113" s="5" t="str">
        <f t="shared" si="788"/>
        <v/>
      </c>
      <c r="F4113" s="5" t="str">
        <f t="shared" si="787"/>
        <v/>
      </c>
      <c r="G4113" s="7">
        <v>93.956000000000003</v>
      </c>
      <c r="H4113" s="7">
        <v>99.653999999999996</v>
      </c>
      <c r="I4113" s="7">
        <v>124.816</v>
      </c>
      <c r="J4113" s="7">
        <v>98.406999999999996</v>
      </c>
      <c r="K4113" s="7">
        <v>132.845</v>
      </c>
      <c r="L4113" s="7">
        <v>125.249</v>
      </c>
      <c r="M4113" s="7">
        <v>91.271000000000001</v>
      </c>
      <c r="N4113" s="7">
        <v>113.92100000000001</v>
      </c>
      <c r="O4113" s="7"/>
    </row>
    <row r="4114" spans="1:15" x14ac:dyDescent="0.2">
      <c r="A4114" s="2">
        <v>1</v>
      </c>
      <c r="B4114" s="6" t="s">
        <v>28</v>
      </c>
      <c r="C4114" s="6">
        <v>0</v>
      </c>
      <c r="D4114" s="5" t="s">
        <v>315</v>
      </c>
      <c r="E4114" s="5" t="str">
        <f t="shared" si="788"/>
        <v/>
      </c>
      <c r="F4114" s="5" t="str">
        <f t="shared" si="787"/>
        <v/>
      </c>
      <c r="G4114" s="7">
        <v>94.725999999999999</v>
      </c>
      <c r="H4114" s="7">
        <v>96.650999999999996</v>
      </c>
      <c r="I4114" s="7">
        <v>112.999</v>
      </c>
      <c r="J4114" s="7">
        <v>99.546999999999997</v>
      </c>
      <c r="K4114" s="7">
        <v>119.291</v>
      </c>
      <c r="L4114" s="7">
        <v>116.91500000000001</v>
      </c>
      <c r="M4114" s="7">
        <v>94.012</v>
      </c>
      <c r="N4114" s="7">
        <v>106.233</v>
      </c>
      <c r="O4114" s="7"/>
    </row>
    <row r="4115" spans="1:15" x14ac:dyDescent="0.2">
      <c r="A4115" s="2">
        <v>1</v>
      </c>
      <c r="B4115" s="6" t="s">
        <v>29</v>
      </c>
      <c r="C4115" s="6">
        <v>0</v>
      </c>
      <c r="D4115" s="5" t="s">
        <v>315</v>
      </c>
      <c r="E4115" s="5" t="str">
        <f t="shared" si="788"/>
        <v/>
      </c>
      <c r="F4115" s="5" t="str">
        <f t="shared" si="787"/>
        <v/>
      </c>
      <c r="G4115" s="7">
        <v>100</v>
      </c>
      <c r="H4115" s="7">
        <v>100</v>
      </c>
      <c r="I4115" s="7">
        <v>100</v>
      </c>
      <c r="J4115" s="7">
        <v>100</v>
      </c>
      <c r="K4115" s="7">
        <v>100</v>
      </c>
      <c r="L4115" s="7">
        <v>100</v>
      </c>
      <c r="M4115" s="7">
        <v>100</v>
      </c>
      <c r="N4115" s="7">
        <v>100</v>
      </c>
      <c r="O4115" s="7"/>
    </row>
    <row r="4116" spans="1:15" x14ac:dyDescent="0.2">
      <c r="A4116" s="2">
        <v>1</v>
      </c>
      <c r="B4116" s="6" t="s">
        <v>30</v>
      </c>
      <c r="C4116" s="6">
        <v>0</v>
      </c>
      <c r="D4116" s="5" t="s">
        <v>315</v>
      </c>
      <c r="E4116" s="5" t="str">
        <f t="shared" si="788"/>
        <v/>
      </c>
      <c r="F4116" s="5" t="str">
        <f t="shared" si="787"/>
        <v/>
      </c>
      <c r="G4116" s="7">
        <v>108.747</v>
      </c>
      <c r="H4116" s="7">
        <v>109.93</v>
      </c>
      <c r="I4116" s="7">
        <v>102.82</v>
      </c>
      <c r="J4116" s="7">
        <v>100.72</v>
      </c>
      <c r="K4116" s="7">
        <v>94.55</v>
      </c>
      <c r="L4116" s="7">
        <v>93.531999999999996</v>
      </c>
      <c r="M4116" s="7">
        <v>96.494</v>
      </c>
      <c r="N4116" s="7">
        <v>99.215999999999994</v>
      </c>
      <c r="O4116" s="7"/>
    </row>
    <row r="4117" spans="1:15" x14ac:dyDescent="0.2">
      <c r="A4117" s="2">
        <v>1</v>
      </c>
      <c r="B4117" s="6" t="s">
        <v>31</v>
      </c>
      <c r="C4117" s="6">
        <v>0</v>
      </c>
      <c r="D4117" s="5" t="s">
        <v>315</v>
      </c>
      <c r="E4117" s="5" t="str">
        <f t="shared" si="788"/>
        <v/>
      </c>
      <c r="F4117" s="5" t="str">
        <f t="shared" si="787"/>
        <v/>
      </c>
      <c r="G4117" s="7">
        <v>115.569</v>
      </c>
      <c r="H4117" s="7">
        <v>121.747</v>
      </c>
      <c r="I4117" s="7">
        <v>112.358</v>
      </c>
      <c r="J4117" s="7">
        <v>105.261</v>
      </c>
      <c r="K4117" s="7">
        <v>97.221000000000004</v>
      </c>
      <c r="L4117" s="7">
        <v>92.289000000000001</v>
      </c>
      <c r="M4117" s="7">
        <v>88.524000000000001</v>
      </c>
      <c r="N4117" s="7">
        <v>99.463999999999999</v>
      </c>
      <c r="O4117" s="7"/>
    </row>
    <row r="4118" spans="1:15" x14ac:dyDescent="0.2">
      <c r="A4118" s="2">
        <v>1</v>
      </c>
      <c r="B4118" s="6" t="s">
        <v>32</v>
      </c>
      <c r="C4118" s="6">
        <v>0</v>
      </c>
      <c r="D4118" s="5" t="s">
        <v>315</v>
      </c>
      <c r="E4118" s="5" t="str">
        <f t="shared" si="788"/>
        <v/>
      </c>
      <c r="F4118" s="5" t="str">
        <f t="shared" si="787"/>
        <v/>
      </c>
      <c r="G4118" s="7">
        <v>124.53100000000001</v>
      </c>
      <c r="H4118" s="7">
        <v>130.072</v>
      </c>
      <c r="I4118" s="7">
        <v>126.02800000000001</v>
      </c>
      <c r="J4118" s="7">
        <v>111.587</v>
      </c>
      <c r="K4118" s="7">
        <v>101.202</v>
      </c>
      <c r="L4118" s="7">
        <v>96.891000000000005</v>
      </c>
      <c r="M4118" s="7">
        <v>84.835999999999999</v>
      </c>
      <c r="N4118" s="7">
        <v>106.917</v>
      </c>
      <c r="O4118" s="7"/>
    </row>
    <row r="4119" spans="1:15" x14ac:dyDescent="0.2">
      <c r="A4119" s="2">
        <v>1</v>
      </c>
      <c r="B4119" s="6" t="s">
        <v>33</v>
      </c>
      <c r="C4119" s="6">
        <v>0</v>
      </c>
      <c r="D4119" s="5" t="s">
        <v>315</v>
      </c>
      <c r="E4119" s="5" t="str">
        <f t="shared" si="788"/>
        <v/>
      </c>
      <c r="F4119" s="5" t="str">
        <f t="shared" si="787"/>
        <v/>
      </c>
      <c r="G4119" s="7">
        <v>132.18299999999999</v>
      </c>
      <c r="H4119" s="7">
        <v>139.27000000000001</v>
      </c>
      <c r="I4119" s="7">
        <v>136.845</v>
      </c>
      <c r="J4119" s="7">
        <v>115.401</v>
      </c>
      <c r="K4119" s="7">
        <v>103.52800000000001</v>
      </c>
      <c r="L4119" s="7">
        <v>98.259</v>
      </c>
      <c r="M4119" s="7">
        <v>85.415000000000006</v>
      </c>
      <c r="N4119" s="7">
        <v>116.886</v>
      </c>
      <c r="O4119" s="7"/>
    </row>
    <row r="4120" spans="1:15" x14ac:dyDescent="0.2">
      <c r="A4120" s="2">
        <v>1</v>
      </c>
      <c r="B4120" s="6" t="s">
        <v>34</v>
      </c>
      <c r="C4120" s="6">
        <v>0</v>
      </c>
      <c r="D4120" s="5" t="s">
        <v>315</v>
      </c>
      <c r="E4120" s="5" t="str">
        <f t="shared" si="788"/>
        <v/>
      </c>
      <c r="F4120" s="5" t="str">
        <f t="shared" si="787"/>
        <v/>
      </c>
      <c r="G4120" s="7">
        <v>137.28700000000001</v>
      </c>
      <c r="H4120" s="7">
        <v>149.32400000000001</v>
      </c>
      <c r="I4120" s="7">
        <v>148.39500000000001</v>
      </c>
      <c r="J4120" s="7">
        <v>118.994</v>
      </c>
      <c r="K4120" s="7">
        <v>108.09099999999999</v>
      </c>
      <c r="L4120" s="7">
        <v>99.378</v>
      </c>
      <c r="M4120" s="7">
        <v>92.891000000000005</v>
      </c>
      <c r="N4120" s="7">
        <v>137.845</v>
      </c>
      <c r="O4120" s="7"/>
    </row>
    <row r="4121" spans="1:15" x14ac:dyDescent="0.2">
      <c r="A4121" s="2">
        <v>1</v>
      </c>
      <c r="B4121" s="6" t="s">
        <v>35</v>
      </c>
      <c r="C4121" s="6">
        <v>0</v>
      </c>
      <c r="D4121" s="5" t="s">
        <v>315</v>
      </c>
      <c r="E4121" s="5" t="str">
        <f t="shared" si="788"/>
        <v/>
      </c>
      <c r="F4121" s="5" t="str">
        <f t="shared" si="787"/>
        <v/>
      </c>
      <c r="G4121" s="7">
        <v>123.563</v>
      </c>
      <c r="H4121" s="7">
        <v>137.14099999999999</v>
      </c>
      <c r="I4121" s="7">
        <v>135.43600000000001</v>
      </c>
      <c r="J4121" s="7">
        <v>125.378</v>
      </c>
      <c r="K4121" s="7">
        <v>109.60899999999999</v>
      </c>
      <c r="L4121" s="7">
        <v>98.756</v>
      </c>
      <c r="M4121" s="7">
        <v>98.084999999999994</v>
      </c>
      <c r="N4121" s="7">
        <v>132.84200000000001</v>
      </c>
      <c r="O4121" s="7"/>
    </row>
    <row r="4122" spans="1:15" x14ac:dyDescent="0.2">
      <c r="A4122" s="2">
        <v>1</v>
      </c>
      <c r="B4122" s="6" t="s">
        <v>36</v>
      </c>
      <c r="C4122" s="6">
        <v>0</v>
      </c>
      <c r="D4122" s="5" t="s">
        <v>315</v>
      </c>
      <c r="E4122" s="5" t="str">
        <f t="shared" si="788"/>
        <v/>
      </c>
      <c r="F4122" s="5" t="str">
        <f t="shared" si="787"/>
        <v/>
      </c>
      <c r="G4122" s="7">
        <v>135.07400000000001</v>
      </c>
      <c r="H4122" s="7">
        <v>137.672</v>
      </c>
      <c r="I4122" s="7">
        <v>112.158</v>
      </c>
      <c r="J4122" s="7">
        <v>129.32300000000001</v>
      </c>
      <c r="K4122" s="7">
        <v>83.034000000000006</v>
      </c>
      <c r="L4122" s="7">
        <v>81.468000000000004</v>
      </c>
      <c r="M4122" s="7">
        <v>95.489000000000004</v>
      </c>
      <c r="N4122" s="7">
        <v>107.098</v>
      </c>
      <c r="O4122" s="7"/>
    </row>
    <row r="4123" spans="1:15" x14ac:dyDescent="0.2">
      <c r="A4123" s="2">
        <v>1</v>
      </c>
      <c r="B4123" s="6" t="s">
        <v>37</v>
      </c>
      <c r="C4123" s="6">
        <v>0</v>
      </c>
      <c r="D4123" s="5" t="s">
        <v>315</v>
      </c>
      <c r="E4123" s="5" t="str">
        <f t="shared" si="788"/>
        <v/>
      </c>
      <c r="F4123" s="5" t="str">
        <f t="shared" si="787"/>
        <v/>
      </c>
      <c r="G4123" s="7">
        <v>162.429</v>
      </c>
      <c r="H4123" s="7">
        <v>170.387</v>
      </c>
      <c r="I4123" s="7">
        <v>132.24100000000001</v>
      </c>
      <c r="J4123" s="7">
        <v>130.08799999999999</v>
      </c>
      <c r="K4123" s="7">
        <v>81.414000000000001</v>
      </c>
      <c r="L4123" s="7">
        <v>77.611999999999995</v>
      </c>
      <c r="M4123" s="7">
        <v>81.664000000000001</v>
      </c>
      <c r="N4123" s="7">
        <v>107.99299999999999</v>
      </c>
      <c r="O4123" s="7"/>
    </row>
    <row r="4124" spans="1:15" x14ac:dyDescent="0.2">
      <c r="A4124" s="2">
        <v>1</v>
      </c>
      <c r="B4124" s="6" t="s">
        <v>63</v>
      </c>
      <c r="C4124" s="6">
        <v>0</v>
      </c>
      <c r="D4124" s="5" t="s">
        <v>315</v>
      </c>
      <c r="E4124" s="5" t="str">
        <f t="shared" si="788"/>
        <v/>
      </c>
      <c r="F4124" s="5" t="str">
        <f t="shared" si="787"/>
        <v/>
      </c>
      <c r="G4124" s="7">
        <v>153.101</v>
      </c>
      <c r="H4124" s="7">
        <v>168.31800000000001</v>
      </c>
      <c r="I4124" s="7">
        <v>142.149</v>
      </c>
      <c r="J4124" s="7">
        <v>133.03299999999999</v>
      </c>
      <c r="K4124" s="7">
        <v>92.846000000000004</v>
      </c>
      <c r="L4124" s="7">
        <v>84.453000000000003</v>
      </c>
      <c r="M4124" s="7">
        <v>83.019000000000005</v>
      </c>
      <c r="N4124" s="7">
        <v>118.011</v>
      </c>
      <c r="O4124" s="7"/>
    </row>
    <row r="4125" spans="1:15" x14ac:dyDescent="0.2">
      <c r="A4125" s="2">
        <v>0</v>
      </c>
      <c r="B4125" s="5" t="s">
        <v>316</v>
      </c>
      <c r="C4125" s="6" t="s">
        <v>0</v>
      </c>
      <c r="E4125" s="5" t="str">
        <f t="shared" si="788"/>
        <v/>
      </c>
      <c r="F4125" s="5" t="str">
        <f t="shared" si="787"/>
        <v/>
      </c>
    </row>
    <row r="4126" spans="1:15" x14ac:dyDescent="0.2">
      <c r="A4126" s="2">
        <v>1</v>
      </c>
      <c r="B4126" s="6" t="s">
        <v>13</v>
      </c>
      <c r="C4126" s="6">
        <v>0</v>
      </c>
      <c r="D4126" s="5" t="s">
        <v>317</v>
      </c>
      <c r="E4126" s="5" t="str">
        <f t="shared" si="788"/>
        <v/>
      </c>
      <c r="F4126" s="5" t="str">
        <f t="shared" si="787"/>
        <v/>
      </c>
      <c r="G4126" s="7">
        <v>63.298000000000002</v>
      </c>
      <c r="H4126" s="7">
        <v>69.575999999999993</v>
      </c>
      <c r="I4126" s="7">
        <v>82.442999999999998</v>
      </c>
      <c r="J4126" s="7">
        <v>69.222999999999999</v>
      </c>
      <c r="K4126" s="7">
        <v>130.245</v>
      </c>
      <c r="L4126" s="7">
        <v>118.494</v>
      </c>
      <c r="M4126" s="7">
        <v>75.817999999999998</v>
      </c>
      <c r="N4126" s="7">
        <v>62.506</v>
      </c>
      <c r="O4126" s="7"/>
    </row>
    <row r="4127" spans="1:15" x14ac:dyDescent="0.2">
      <c r="A4127" s="2">
        <v>1</v>
      </c>
      <c r="B4127" s="6" t="s">
        <v>15</v>
      </c>
      <c r="C4127" s="6">
        <v>0</v>
      </c>
      <c r="D4127" s="5" t="s">
        <v>317</v>
      </c>
      <c r="E4127" s="5" t="str">
        <f t="shared" si="788"/>
        <v/>
      </c>
      <c r="F4127" s="5" t="str">
        <f t="shared" si="787"/>
        <v/>
      </c>
      <c r="G4127" s="7">
        <v>68.281000000000006</v>
      </c>
      <c r="H4127" s="7">
        <v>75.084999999999994</v>
      </c>
      <c r="I4127" s="7">
        <v>90.162000000000006</v>
      </c>
      <c r="J4127" s="7">
        <v>72.403000000000006</v>
      </c>
      <c r="K4127" s="7">
        <v>132.04499999999999</v>
      </c>
      <c r="L4127" s="7">
        <v>120.07899999999999</v>
      </c>
      <c r="M4127" s="7">
        <v>74.86</v>
      </c>
      <c r="N4127" s="7">
        <v>67.495000000000005</v>
      </c>
      <c r="O4127" s="7"/>
    </row>
    <row r="4128" spans="1:15" x14ac:dyDescent="0.2">
      <c r="A4128" s="2">
        <v>1</v>
      </c>
      <c r="B4128" s="6" t="s">
        <v>16</v>
      </c>
      <c r="C4128" s="6">
        <v>0</v>
      </c>
      <c r="D4128" s="5" t="s">
        <v>317</v>
      </c>
      <c r="E4128" s="5" t="str">
        <f t="shared" si="788"/>
        <v/>
      </c>
      <c r="F4128" s="5" t="str">
        <f t="shared" si="787"/>
        <v/>
      </c>
      <c r="G4128" s="7">
        <v>66.706999999999994</v>
      </c>
      <c r="H4128" s="7">
        <v>73.679000000000002</v>
      </c>
      <c r="I4128" s="7">
        <v>91.197999999999993</v>
      </c>
      <c r="J4128" s="7">
        <v>75.688000000000002</v>
      </c>
      <c r="K4128" s="7">
        <v>136.714</v>
      </c>
      <c r="L4128" s="7">
        <v>123.77800000000001</v>
      </c>
      <c r="M4128" s="7">
        <v>78.84</v>
      </c>
      <c r="N4128" s="7">
        <v>71.900000000000006</v>
      </c>
      <c r="O4128" s="7"/>
    </row>
    <row r="4129" spans="1:15" x14ac:dyDescent="0.2">
      <c r="A4129" s="2">
        <v>1</v>
      </c>
      <c r="B4129" s="6" t="s">
        <v>17</v>
      </c>
      <c r="C4129" s="6">
        <v>0</v>
      </c>
      <c r="D4129" s="5" t="s">
        <v>317</v>
      </c>
      <c r="E4129" s="5" t="str">
        <f t="shared" si="788"/>
        <v/>
      </c>
      <c r="F4129" s="5" t="str">
        <f t="shared" si="787"/>
        <v/>
      </c>
      <c r="G4129" s="7">
        <v>69.171000000000006</v>
      </c>
      <c r="H4129" s="7">
        <v>74.775999999999996</v>
      </c>
      <c r="I4129" s="7">
        <v>91.47</v>
      </c>
      <c r="J4129" s="7">
        <v>78.316999999999993</v>
      </c>
      <c r="K4129" s="7">
        <v>132.23699999999999</v>
      </c>
      <c r="L4129" s="7">
        <v>122.325</v>
      </c>
      <c r="M4129" s="7">
        <v>81.900999999999996</v>
      </c>
      <c r="N4129" s="7">
        <v>74.914000000000001</v>
      </c>
      <c r="O4129" s="7"/>
    </row>
    <row r="4130" spans="1:15" x14ac:dyDescent="0.2">
      <c r="A4130" s="2">
        <v>1</v>
      </c>
      <c r="B4130" s="6" t="s">
        <v>18</v>
      </c>
      <c r="C4130" s="6">
        <v>0</v>
      </c>
      <c r="D4130" s="5" t="s">
        <v>317</v>
      </c>
      <c r="E4130" s="5" t="str">
        <f t="shared" si="788"/>
        <v/>
      </c>
      <c r="F4130" s="5" t="str">
        <f t="shared" si="787"/>
        <v/>
      </c>
      <c r="G4130" s="7">
        <v>67.933000000000007</v>
      </c>
      <c r="H4130" s="7">
        <v>72.748000000000005</v>
      </c>
      <c r="I4130" s="7">
        <v>86.49</v>
      </c>
      <c r="J4130" s="7">
        <v>80.644000000000005</v>
      </c>
      <c r="K4130" s="7">
        <v>127.316</v>
      </c>
      <c r="L4130" s="7">
        <v>118.89</v>
      </c>
      <c r="M4130" s="7">
        <v>86.900999999999996</v>
      </c>
      <c r="N4130" s="7">
        <v>75.161000000000001</v>
      </c>
      <c r="O4130" s="7"/>
    </row>
    <row r="4131" spans="1:15" x14ac:dyDescent="0.2">
      <c r="A4131" s="2">
        <v>1</v>
      </c>
      <c r="B4131" s="6" t="s">
        <v>19</v>
      </c>
      <c r="C4131" s="6">
        <v>0</v>
      </c>
      <c r="D4131" s="5" t="s">
        <v>317</v>
      </c>
      <c r="E4131" s="5" t="str">
        <f t="shared" si="788"/>
        <v/>
      </c>
      <c r="F4131" s="5" t="str">
        <f t="shared" si="787"/>
        <v/>
      </c>
      <c r="G4131" s="7">
        <v>68.66</v>
      </c>
      <c r="H4131" s="7">
        <v>74.369</v>
      </c>
      <c r="I4131" s="7">
        <v>86.206999999999994</v>
      </c>
      <c r="J4131" s="7">
        <v>82.725999999999999</v>
      </c>
      <c r="K4131" s="7">
        <v>125.55500000000001</v>
      </c>
      <c r="L4131" s="7">
        <v>115.91800000000001</v>
      </c>
      <c r="M4131" s="7">
        <v>89.188000000000002</v>
      </c>
      <c r="N4131" s="7">
        <v>76.885999999999996</v>
      </c>
      <c r="O4131" s="7"/>
    </row>
    <row r="4132" spans="1:15" x14ac:dyDescent="0.2">
      <c r="A4132" s="2">
        <v>1</v>
      </c>
      <c r="B4132" s="6" t="s">
        <v>20</v>
      </c>
      <c r="C4132" s="6">
        <v>0</v>
      </c>
      <c r="D4132" s="5" t="s">
        <v>317</v>
      </c>
      <c r="E4132" s="5" t="str">
        <f t="shared" si="788"/>
        <v/>
      </c>
      <c r="F4132" s="5" t="str">
        <f t="shared" si="787"/>
        <v/>
      </c>
      <c r="G4132" s="7">
        <v>72.525999999999996</v>
      </c>
      <c r="H4132" s="7">
        <v>79.600999999999999</v>
      </c>
      <c r="I4132" s="7">
        <v>93.061000000000007</v>
      </c>
      <c r="J4132" s="7">
        <v>84.953999999999994</v>
      </c>
      <c r="K4132" s="7">
        <v>128.31299999999999</v>
      </c>
      <c r="L4132" s="7">
        <v>116.90900000000001</v>
      </c>
      <c r="M4132" s="7">
        <v>88.153000000000006</v>
      </c>
      <c r="N4132" s="7">
        <v>82.036000000000001</v>
      </c>
      <c r="O4132" s="7"/>
    </row>
    <row r="4133" spans="1:15" x14ac:dyDescent="0.2">
      <c r="A4133" s="2">
        <v>1</v>
      </c>
      <c r="B4133" s="6" t="s">
        <v>21</v>
      </c>
      <c r="C4133" s="6">
        <v>0</v>
      </c>
      <c r="D4133" s="5" t="s">
        <v>317</v>
      </c>
      <c r="E4133" s="5" t="str">
        <f t="shared" si="788"/>
        <v/>
      </c>
      <c r="F4133" s="5" t="str">
        <f t="shared" si="787"/>
        <v/>
      </c>
      <c r="G4133" s="7">
        <v>71.709999999999994</v>
      </c>
      <c r="H4133" s="7">
        <v>79.421999999999997</v>
      </c>
      <c r="I4133" s="7">
        <v>96.418999999999997</v>
      </c>
      <c r="J4133" s="7">
        <v>87.331000000000003</v>
      </c>
      <c r="K4133" s="7">
        <v>134.45599999999999</v>
      </c>
      <c r="L4133" s="7">
        <v>121.4</v>
      </c>
      <c r="M4133" s="7">
        <v>85.478999999999999</v>
      </c>
      <c r="N4133" s="7">
        <v>82.417000000000002</v>
      </c>
      <c r="O4133" s="7"/>
    </row>
    <row r="4134" spans="1:15" x14ac:dyDescent="0.2">
      <c r="A4134" s="2">
        <v>1</v>
      </c>
      <c r="B4134" s="6" t="s">
        <v>22</v>
      </c>
      <c r="C4134" s="6">
        <v>0</v>
      </c>
      <c r="D4134" s="5" t="s">
        <v>317</v>
      </c>
      <c r="E4134" s="5" t="str">
        <f t="shared" si="788"/>
        <v/>
      </c>
      <c r="F4134" s="5" t="str">
        <f t="shared" si="787"/>
        <v/>
      </c>
      <c r="G4134" s="7">
        <v>74.585999999999999</v>
      </c>
      <c r="H4134" s="7">
        <v>82.620999999999995</v>
      </c>
      <c r="I4134" s="7">
        <v>105.32299999999999</v>
      </c>
      <c r="J4134" s="7">
        <v>89.805999999999997</v>
      </c>
      <c r="K4134" s="7">
        <v>141.21</v>
      </c>
      <c r="L4134" s="7">
        <v>127.477</v>
      </c>
      <c r="M4134" s="7">
        <v>84.878</v>
      </c>
      <c r="N4134" s="7">
        <v>89.396000000000001</v>
      </c>
      <c r="O4134" s="7"/>
    </row>
    <row r="4135" spans="1:15" x14ac:dyDescent="0.2">
      <c r="A4135" s="2">
        <v>1</v>
      </c>
      <c r="B4135" s="6" t="s">
        <v>23</v>
      </c>
      <c r="C4135" s="6">
        <v>0</v>
      </c>
      <c r="D4135" s="5" t="s">
        <v>317</v>
      </c>
      <c r="E4135" s="5" t="str">
        <f t="shared" si="788"/>
        <v/>
      </c>
      <c r="F4135" s="5" t="str">
        <f t="shared" si="787"/>
        <v/>
      </c>
      <c r="G4135" s="7">
        <v>73.706000000000003</v>
      </c>
      <c r="H4135" s="7">
        <v>81.372</v>
      </c>
      <c r="I4135" s="7">
        <v>104.913</v>
      </c>
      <c r="J4135" s="7">
        <v>91.77</v>
      </c>
      <c r="K4135" s="7">
        <v>142.339</v>
      </c>
      <c r="L4135" s="7">
        <v>128.93</v>
      </c>
      <c r="M4135" s="7">
        <v>86.995999999999995</v>
      </c>
      <c r="N4135" s="7">
        <v>91.27</v>
      </c>
      <c r="O4135" s="7"/>
    </row>
    <row r="4136" spans="1:15" x14ac:dyDescent="0.2">
      <c r="A4136" s="2">
        <v>1</v>
      </c>
      <c r="B4136" s="6" t="s">
        <v>24</v>
      </c>
      <c r="C4136" s="6">
        <v>0</v>
      </c>
      <c r="D4136" s="5" t="s">
        <v>317</v>
      </c>
      <c r="E4136" s="5" t="str">
        <f t="shared" si="788"/>
        <v/>
      </c>
      <c r="F4136" s="5" t="str">
        <f t="shared" si="787"/>
        <v/>
      </c>
      <c r="G4136" s="7">
        <v>79.721000000000004</v>
      </c>
      <c r="H4136" s="7">
        <v>89.183000000000007</v>
      </c>
      <c r="I4136" s="7">
        <v>117.04600000000001</v>
      </c>
      <c r="J4136" s="7">
        <v>93.02</v>
      </c>
      <c r="K4136" s="7">
        <v>146.81800000000001</v>
      </c>
      <c r="L4136" s="7">
        <v>131.24199999999999</v>
      </c>
      <c r="M4136" s="7">
        <v>91.442999999999998</v>
      </c>
      <c r="N4136" s="7">
        <v>107.03</v>
      </c>
      <c r="O4136" s="7"/>
    </row>
    <row r="4137" spans="1:15" x14ac:dyDescent="0.2">
      <c r="A4137" s="2">
        <v>1</v>
      </c>
      <c r="B4137" s="6" t="s">
        <v>25</v>
      </c>
      <c r="C4137" s="6">
        <v>0</v>
      </c>
      <c r="D4137" s="5" t="s">
        <v>317</v>
      </c>
      <c r="E4137" s="5" t="str">
        <f t="shared" si="788"/>
        <v/>
      </c>
      <c r="F4137" s="5" t="str">
        <f t="shared" si="787"/>
        <v/>
      </c>
      <c r="G4137" s="7">
        <v>81.733000000000004</v>
      </c>
      <c r="H4137" s="7">
        <v>89.28</v>
      </c>
      <c r="I4137" s="7">
        <v>118.294</v>
      </c>
      <c r="J4137" s="7">
        <v>94.156000000000006</v>
      </c>
      <c r="K4137" s="7">
        <v>144.73099999999999</v>
      </c>
      <c r="L4137" s="7">
        <v>132.49700000000001</v>
      </c>
      <c r="M4137" s="7">
        <v>92.266000000000005</v>
      </c>
      <c r="N4137" s="7">
        <v>109.14400000000001</v>
      </c>
      <c r="O4137" s="7"/>
    </row>
    <row r="4138" spans="1:15" x14ac:dyDescent="0.2">
      <c r="A4138" s="2">
        <v>1</v>
      </c>
      <c r="B4138" s="6" t="s">
        <v>26</v>
      </c>
      <c r="C4138" s="6">
        <v>0</v>
      </c>
      <c r="D4138" s="5" t="s">
        <v>317</v>
      </c>
      <c r="E4138" s="5" t="str">
        <f t="shared" si="788"/>
        <v/>
      </c>
      <c r="F4138" s="5" t="str">
        <f t="shared" si="787"/>
        <v/>
      </c>
      <c r="G4138" s="7">
        <v>84.661000000000001</v>
      </c>
      <c r="H4138" s="7">
        <v>91.524000000000001</v>
      </c>
      <c r="I4138" s="7">
        <v>115.282</v>
      </c>
      <c r="J4138" s="7">
        <v>95.575000000000003</v>
      </c>
      <c r="K4138" s="7">
        <v>136.16900000000001</v>
      </c>
      <c r="L4138" s="7">
        <v>125.958</v>
      </c>
      <c r="M4138" s="7">
        <v>92.241</v>
      </c>
      <c r="N4138" s="7">
        <v>106.337</v>
      </c>
      <c r="O4138" s="7"/>
    </row>
    <row r="4139" spans="1:15" x14ac:dyDescent="0.2">
      <c r="A4139" s="2">
        <v>1</v>
      </c>
      <c r="B4139" s="6" t="s">
        <v>27</v>
      </c>
      <c r="C4139" s="6">
        <v>0</v>
      </c>
      <c r="D4139" s="5" t="s">
        <v>317</v>
      </c>
      <c r="E4139" s="5" t="str">
        <f t="shared" si="788"/>
        <v/>
      </c>
      <c r="F4139" s="5" t="str">
        <f t="shared" si="787"/>
        <v/>
      </c>
      <c r="G4139" s="7">
        <v>90.55</v>
      </c>
      <c r="H4139" s="7">
        <v>97.013999999999996</v>
      </c>
      <c r="I4139" s="7">
        <v>118.99299999999999</v>
      </c>
      <c r="J4139" s="7">
        <v>96.787999999999997</v>
      </c>
      <c r="K4139" s="7">
        <v>131.411</v>
      </c>
      <c r="L4139" s="7">
        <v>122.655</v>
      </c>
      <c r="M4139" s="7">
        <v>92.373999999999995</v>
      </c>
      <c r="N4139" s="7">
        <v>109.91800000000001</v>
      </c>
      <c r="O4139" s="7"/>
    </row>
    <row r="4140" spans="1:15" x14ac:dyDescent="0.2">
      <c r="A4140" s="2">
        <v>1</v>
      </c>
      <c r="B4140" s="6" t="s">
        <v>28</v>
      </c>
      <c r="C4140" s="6">
        <v>0</v>
      </c>
      <c r="D4140" s="5" t="s">
        <v>317</v>
      </c>
      <c r="E4140" s="5" t="str">
        <f t="shared" si="788"/>
        <v/>
      </c>
      <c r="F4140" s="5" t="str">
        <f t="shared" si="787"/>
        <v/>
      </c>
      <c r="G4140" s="7">
        <v>88.162000000000006</v>
      </c>
      <c r="H4140" s="7">
        <v>90.832999999999998</v>
      </c>
      <c r="I4140" s="7">
        <v>102.892</v>
      </c>
      <c r="J4140" s="7">
        <v>97.924999999999997</v>
      </c>
      <c r="K4140" s="7">
        <v>116.709</v>
      </c>
      <c r="L4140" s="7">
        <v>113.276</v>
      </c>
      <c r="M4140" s="7">
        <v>100.83499999999999</v>
      </c>
      <c r="N4140" s="7">
        <v>103.752</v>
      </c>
      <c r="O4140" s="7"/>
    </row>
    <row r="4141" spans="1:15" x14ac:dyDescent="0.2">
      <c r="A4141" s="2">
        <v>1</v>
      </c>
      <c r="B4141" s="6" t="s">
        <v>29</v>
      </c>
      <c r="C4141" s="6">
        <v>0</v>
      </c>
      <c r="D4141" s="5" t="s">
        <v>317</v>
      </c>
      <c r="E4141" s="5" t="str">
        <f t="shared" si="788"/>
        <v/>
      </c>
      <c r="F4141" s="5" t="str">
        <f t="shared" si="787"/>
        <v/>
      </c>
      <c r="G4141" s="7">
        <v>100</v>
      </c>
      <c r="H4141" s="7">
        <v>100</v>
      </c>
      <c r="I4141" s="7">
        <v>100</v>
      </c>
      <c r="J4141" s="7">
        <v>100</v>
      </c>
      <c r="K4141" s="7">
        <v>100</v>
      </c>
      <c r="L4141" s="7">
        <v>100</v>
      </c>
      <c r="M4141" s="7">
        <v>100</v>
      </c>
      <c r="N4141" s="7">
        <v>100</v>
      </c>
      <c r="O4141" s="7"/>
    </row>
    <row r="4142" spans="1:15" x14ac:dyDescent="0.2">
      <c r="A4142" s="2">
        <v>1</v>
      </c>
      <c r="B4142" s="6" t="s">
        <v>30</v>
      </c>
      <c r="C4142" s="6">
        <v>0</v>
      </c>
      <c r="D4142" s="5" t="s">
        <v>317</v>
      </c>
      <c r="E4142" s="5" t="str">
        <f t="shared" si="788"/>
        <v/>
      </c>
      <c r="F4142" s="5" t="str">
        <f t="shared" si="787"/>
        <v/>
      </c>
      <c r="G4142" s="7">
        <v>103.611</v>
      </c>
      <c r="H4142" s="7">
        <v>104.684</v>
      </c>
      <c r="I4142" s="7">
        <v>98.738</v>
      </c>
      <c r="J4142" s="7">
        <v>100.38200000000001</v>
      </c>
      <c r="K4142" s="7">
        <v>95.296999999999997</v>
      </c>
      <c r="L4142" s="7">
        <v>94.32</v>
      </c>
      <c r="M4142" s="7">
        <v>100.07</v>
      </c>
      <c r="N4142" s="7">
        <v>98.807000000000002</v>
      </c>
      <c r="O4142" s="7"/>
    </row>
    <row r="4143" spans="1:15" x14ac:dyDescent="0.2">
      <c r="A4143" s="2">
        <v>1</v>
      </c>
      <c r="B4143" s="6" t="s">
        <v>31</v>
      </c>
      <c r="C4143" s="6">
        <v>0</v>
      </c>
      <c r="D4143" s="5" t="s">
        <v>317</v>
      </c>
      <c r="E4143" s="5" t="str">
        <f t="shared" si="788"/>
        <v/>
      </c>
      <c r="F4143" s="5" t="str">
        <f t="shared" si="787"/>
        <v/>
      </c>
      <c r="G4143" s="7">
        <v>98.635999999999996</v>
      </c>
      <c r="H4143" s="7">
        <v>104.944</v>
      </c>
      <c r="I4143" s="7">
        <v>99.328999999999994</v>
      </c>
      <c r="J4143" s="7">
        <v>102.771</v>
      </c>
      <c r="K4143" s="7">
        <v>100.702</v>
      </c>
      <c r="L4143" s="7">
        <v>94.65</v>
      </c>
      <c r="M4143" s="7">
        <v>98.968999999999994</v>
      </c>
      <c r="N4143" s="7">
        <v>98.305000000000007</v>
      </c>
      <c r="O4143" s="7"/>
    </row>
    <row r="4144" spans="1:15" x14ac:dyDescent="0.2">
      <c r="A4144" s="2">
        <v>1</v>
      </c>
      <c r="B4144" s="6" t="s">
        <v>32</v>
      </c>
      <c r="C4144" s="6">
        <v>0</v>
      </c>
      <c r="D4144" s="5" t="s">
        <v>317</v>
      </c>
      <c r="E4144" s="5" t="str">
        <f t="shared" si="788"/>
        <v/>
      </c>
      <c r="F4144" s="5" t="str">
        <f t="shared" si="787"/>
        <v/>
      </c>
      <c r="G4144" s="7">
        <v>108.771</v>
      </c>
      <c r="H4144" s="7">
        <v>113.598</v>
      </c>
      <c r="I4144" s="7">
        <v>106.92</v>
      </c>
      <c r="J4144" s="7">
        <v>105.928</v>
      </c>
      <c r="K4144" s="7">
        <v>98.298000000000002</v>
      </c>
      <c r="L4144" s="7">
        <v>94.122</v>
      </c>
      <c r="M4144" s="7">
        <v>94.287999999999997</v>
      </c>
      <c r="N4144" s="7">
        <v>100.813</v>
      </c>
      <c r="O4144" s="7"/>
    </row>
    <row r="4145" spans="1:15" x14ac:dyDescent="0.2">
      <c r="A4145" s="2">
        <v>1</v>
      </c>
      <c r="B4145" s="6" t="s">
        <v>33</v>
      </c>
      <c r="C4145" s="6">
        <v>0</v>
      </c>
      <c r="D4145" s="5" t="s">
        <v>317</v>
      </c>
      <c r="E4145" s="5" t="str">
        <f t="shared" si="788"/>
        <v/>
      </c>
      <c r="F4145" s="5" t="str">
        <f t="shared" si="787"/>
        <v/>
      </c>
      <c r="G4145" s="7">
        <v>109.67700000000001</v>
      </c>
      <c r="H4145" s="7">
        <v>113.021</v>
      </c>
      <c r="I4145" s="7">
        <v>107.423</v>
      </c>
      <c r="J4145" s="7">
        <v>109.306</v>
      </c>
      <c r="K4145" s="7">
        <v>97.944999999999993</v>
      </c>
      <c r="L4145" s="7">
        <v>95.046000000000006</v>
      </c>
      <c r="M4145" s="7">
        <v>96.015000000000001</v>
      </c>
      <c r="N4145" s="7">
        <v>103.142</v>
      </c>
      <c r="O4145" s="7"/>
    </row>
    <row r="4146" spans="1:15" x14ac:dyDescent="0.2">
      <c r="A4146" s="2">
        <v>1</v>
      </c>
      <c r="B4146" s="6" t="s">
        <v>34</v>
      </c>
      <c r="C4146" s="6">
        <v>0</v>
      </c>
      <c r="D4146" s="5" t="s">
        <v>317</v>
      </c>
      <c r="E4146" s="5" t="str">
        <f t="shared" si="788"/>
        <v/>
      </c>
      <c r="F4146" s="5" t="str">
        <f t="shared" si="787"/>
        <v/>
      </c>
      <c r="G4146" s="7">
        <v>106.991</v>
      </c>
      <c r="H4146" s="7">
        <v>110.501</v>
      </c>
      <c r="I4146" s="7">
        <v>104.224</v>
      </c>
      <c r="J4146" s="7">
        <v>113.041</v>
      </c>
      <c r="K4146" s="7">
        <v>97.414000000000001</v>
      </c>
      <c r="L4146" s="7">
        <v>94.32</v>
      </c>
      <c r="M4146" s="7">
        <v>101.58799999999999</v>
      </c>
      <c r="N4146" s="7">
        <v>105.88</v>
      </c>
      <c r="O4146" s="7"/>
    </row>
    <row r="4147" spans="1:15" x14ac:dyDescent="0.2">
      <c r="A4147" s="2">
        <v>1</v>
      </c>
      <c r="B4147" s="6" t="s">
        <v>35</v>
      </c>
      <c r="C4147" s="6">
        <v>0</v>
      </c>
      <c r="D4147" s="5" t="s">
        <v>317</v>
      </c>
      <c r="E4147" s="5" t="str">
        <f t="shared" si="788"/>
        <v/>
      </c>
      <c r="F4147" s="5" t="str">
        <f t="shared" si="787"/>
        <v/>
      </c>
      <c r="G4147" s="7">
        <v>106.599</v>
      </c>
      <c r="H4147" s="7">
        <v>109.962</v>
      </c>
      <c r="I4147" s="7">
        <v>103.425</v>
      </c>
      <c r="J4147" s="7">
        <v>118.982</v>
      </c>
      <c r="K4147" s="7">
        <v>97.022000000000006</v>
      </c>
      <c r="L4147" s="7">
        <v>94.055000000000007</v>
      </c>
      <c r="M4147" s="7">
        <v>105.874</v>
      </c>
      <c r="N4147" s="7">
        <v>109.501</v>
      </c>
      <c r="O4147" s="7"/>
    </row>
    <row r="4148" spans="1:15" x14ac:dyDescent="0.2">
      <c r="A4148" s="2">
        <v>1</v>
      </c>
      <c r="B4148" s="6" t="s">
        <v>36</v>
      </c>
      <c r="C4148" s="6">
        <v>0</v>
      </c>
      <c r="D4148" s="5" t="s">
        <v>317</v>
      </c>
      <c r="E4148" s="5" t="str">
        <f t="shared" si="788"/>
        <v/>
      </c>
      <c r="F4148" s="5" t="str">
        <f t="shared" si="787"/>
        <v/>
      </c>
      <c r="G4148" s="7">
        <v>92.894000000000005</v>
      </c>
      <c r="H4148" s="7">
        <v>92.382000000000005</v>
      </c>
      <c r="I4148" s="7">
        <v>74.808999999999997</v>
      </c>
      <c r="J4148" s="7">
        <v>123.09699999999999</v>
      </c>
      <c r="K4148" s="7">
        <v>80.531000000000006</v>
      </c>
      <c r="L4148" s="7">
        <v>80.977999999999994</v>
      </c>
      <c r="M4148" s="7">
        <v>126.003</v>
      </c>
      <c r="N4148" s="7">
        <v>94.260999999999996</v>
      </c>
      <c r="O4148" s="7"/>
    </row>
    <row r="4149" spans="1:15" x14ac:dyDescent="0.2">
      <c r="A4149" s="2">
        <v>1</v>
      </c>
      <c r="B4149" s="6" t="s">
        <v>37</v>
      </c>
      <c r="C4149" s="6">
        <v>0</v>
      </c>
      <c r="D4149" s="5" t="s">
        <v>317</v>
      </c>
      <c r="E4149" s="5" t="str">
        <f t="shared" si="788"/>
        <v/>
      </c>
      <c r="F4149" s="5" t="str">
        <f t="shared" si="787"/>
        <v/>
      </c>
      <c r="G4149" s="7">
        <v>102.946</v>
      </c>
      <c r="H4149" s="7">
        <v>110.474</v>
      </c>
      <c r="I4149" s="7">
        <v>87.561999999999998</v>
      </c>
      <c r="J4149" s="7">
        <v>124.914</v>
      </c>
      <c r="K4149" s="7">
        <v>85.055999999999997</v>
      </c>
      <c r="L4149" s="7">
        <v>79.260000000000005</v>
      </c>
      <c r="M4149" s="7">
        <v>112.666</v>
      </c>
      <c r="N4149" s="7">
        <v>98.652000000000001</v>
      </c>
      <c r="O4149" s="7"/>
    </row>
    <row r="4150" spans="1:15" x14ac:dyDescent="0.2">
      <c r="A4150" s="2">
        <v>1</v>
      </c>
      <c r="B4150" s="6" t="s">
        <v>63</v>
      </c>
      <c r="C4150" s="6">
        <v>0</v>
      </c>
      <c r="D4150" s="5" t="s">
        <v>317</v>
      </c>
      <c r="E4150" s="5" t="str">
        <f t="shared" si="788"/>
        <v/>
      </c>
      <c r="F4150" s="5" t="str">
        <f t="shared" si="787"/>
        <v/>
      </c>
      <c r="G4150" s="7">
        <v>106.38200000000001</v>
      </c>
      <c r="H4150" s="7">
        <v>114.38800000000001</v>
      </c>
      <c r="I4150" s="7">
        <v>94.82</v>
      </c>
      <c r="J4150" s="7">
        <v>128.78700000000001</v>
      </c>
      <c r="K4150" s="7">
        <v>89.132000000000005</v>
      </c>
      <c r="L4150" s="7">
        <v>82.893000000000001</v>
      </c>
      <c r="M4150" s="7">
        <v>110.301</v>
      </c>
      <c r="N4150" s="7">
        <v>104.587</v>
      </c>
      <c r="O4150" s="7"/>
    </row>
    <row r="4151" spans="1:15" x14ac:dyDescent="0.2">
      <c r="A4151" s="2">
        <v>0</v>
      </c>
      <c r="B4151" s="5" t="s">
        <v>318</v>
      </c>
      <c r="C4151" s="6" t="s">
        <v>0</v>
      </c>
      <c r="E4151" s="5" t="str">
        <f t="shared" si="788"/>
        <v/>
      </c>
      <c r="F4151" s="5" t="str">
        <f t="shared" si="787"/>
        <v/>
      </c>
    </row>
    <row r="4152" spans="1:15" x14ac:dyDescent="0.2">
      <c r="A4152" s="2">
        <v>1</v>
      </c>
      <c r="B4152" s="6" t="s">
        <v>13</v>
      </c>
      <c r="C4152" s="6">
        <v>0</v>
      </c>
      <c r="D4152" s="5" t="s">
        <v>319</v>
      </c>
      <c r="E4152" s="5" t="str">
        <f t="shared" si="788"/>
        <v>334</v>
      </c>
      <c r="F4152" s="5" t="str">
        <f t="shared" si="787"/>
        <v>3341987</v>
      </c>
      <c r="G4152" s="7">
        <v>15.154999999999999</v>
      </c>
      <c r="H4152" s="7">
        <v>15.695</v>
      </c>
      <c r="I4152" s="7">
        <v>20.681999999999999</v>
      </c>
      <c r="J4152" s="7">
        <v>305.13099999999997</v>
      </c>
      <c r="K4152" s="7">
        <v>136.477</v>
      </c>
      <c r="L4152" s="7">
        <v>131.773</v>
      </c>
      <c r="M4152" s="7">
        <v>391.065</v>
      </c>
      <c r="N4152" s="7">
        <v>80.882000000000005</v>
      </c>
      <c r="O4152" s="7"/>
    </row>
    <row r="4153" spans="1:15" x14ac:dyDescent="0.2">
      <c r="A4153" s="2">
        <v>1</v>
      </c>
      <c r="B4153" s="6" t="s">
        <v>15</v>
      </c>
      <c r="C4153" s="6">
        <v>0</v>
      </c>
      <c r="D4153" s="5" t="s">
        <v>319</v>
      </c>
      <c r="E4153" s="5" t="str">
        <f t="shared" si="788"/>
        <v>334</v>
      </c>
      <c r="F4153" s="5" t="str">
        <f t="shared" si="787"/>
        <v>3341988</v>
      </c>
      <c r="G4153" s="7">
        <v>16.466999999999999</v>
      </c>
      <c r="H4153" s="7">
        <v>17.097999999999999</v>
      </c>
      <c r="I4153" s="7">
        <v>22.635999999999999</v>
      </c>
      <c r="J4153" s="7">
        <v>302.30599999999998</v>
      </c>
      <c r="K4153" s="7">
        <v>137.465</v>
      </c>
      <c r="L4153" s="7">
        <v>132.38800000000001</v>
      </c>
      <c r="M4153" s="7">
        <v>383.50299999999999</v>
      </c>
      <c r="N4153" s="7">
        <v>86.81</v>
      </c>
      <c r="O4153" s="7"/>
    </row>
    <row r="4154" spans="1:15" x14ac:dyDescent="0.2">
      <c r="A4154" s="2">
        <v>1</v>
      </c>
      <c r="B4154" s="6" t="s">
        <v>16</v>
      </c>
      <c r="C4154" s="6">
        <v>0</v>
      </c>
      <c r="D4154" s="5" t="s">
        <v>319</v>
      </c>
      <c r="E4154" s="5" t="str">
        <f t="shared" si="788"/>
        <v>334</v>
      </c>
      <c r="F4154" s="5" t="str">
        <f t="shared" si="787"/>
        <v>3341989</v>
      </c>
      <c r="G4154" s="7">
        <v>16.829999999999998</v>
      </c>
      <c r="H4154" s="7">
        <v>17.53</v>
      </c>
      <c r="I4154" s="7">
        <v>23.039000000000001</v>
      </c>
      <c r="J4154" s="7">
        <v>300.08100000000002</v>
      </c>
      <c r="K4154" s="7">
        <v>136.88999999999999</v>
      </c>
      <c r="L4154" s="7">
        <v>131.43</v>
      </c>
      <c r="M4154" s="7">
        <v>387.262</v>
      </c>
      <c r="N4154" s="7">
        <v>89.221999999999994</v>
      </c>
      <c r="O4154" s="7"/>
    </row>
    <row r="4155" spans="1:15" x14ac:dyDescent="0.2">
      <c r="A4155" s="2">
        <v>1</v>
      </c>
      <c r="B4155" s="6" t="s">
        <v>17</v>
      </c>
      <c r="C4155" s="6">
        <v>0</v>
      </c>
      <c r="D4155" s="5" t="s">
        <v>319</v>
      </c>
      <c r="E4155" s="5" t="str">
        <f t="shared" si="788"/>
        <v>334</v>
      </c>
      <c r="F4155" s="5" t="str">
        <f t="shared" si="787"/>
        <v>3341990</v>
      </c>
      <c r="G4155" s="7">
        <v>18.428999999999998</v>
      </c>
      <c r="H4155" s="7">
        <v>19.238</v>
      </c>
      <c r="I4155" s="7">
        <v>24.347999999999999</v>
      </c>
      <c r="J4155" s="7">
        <v>292.64400000000001</v>
      </c>
      <c r="K4155" s="7">
        <v>132.11699999999999</v>
      </c>
      <c r="L4155" s="7">
        <v>126.565</v>
      </c>
      <c r="M4155" s="7">
        <v>370.029</v>
      </c>
      <c r="N4155" s="7">
        <v>90.094999999999999</v>
      </c>
      <c r="O4155" s="7"/>
    </row>
    <row r="4156" spans="1:15" x14ac:dyDescent="0.2">
      <c r="A4156" s="2">
        <v>1</v>
      </c>
      <c r="B4156" s="6" t="s">
        <v>18</v>
      </c>
      <c r="C4156" s="6">
        <v>0</v>
      </c>
      <c r="D4156" s="5" t="s">
        <v>319</v>
      </c>
      <c r="E4156" s="5" t="str">
        <f t="shared" si="788"/>
        <v>334</v>
      </c>
      <c r="F4156" s="5" t="str">
        <f t="shared" si="787"/>
        <v>3341991</v>
      </c>
      <c r="G4156" s="7">
        <v>20.16</v>
      </c>
      <c r="H4156" s="7">
        <v>20.795000000000002</v>
      </c>
      <c r="I4156" s="7">
        <v>25.016999999999999</v>
      </c>
      <c r="J4156" s="7">
        <v>286.96899999999999</v>
      </c>
      <c r="K4156" s="7">
        <v>124.09099999999999</v>
      </c>
      <c r="L4156" s="7">
        <v>120.29900000000001</v>
      </c>
      <c r="M4156" s="7">
        <v>364.72</v>
      </c>
      <c r="N4156" s="7">
        <v>91.241</v>
      </c>
      <c r="O4156" s="7"/>
    </row>
    <row r="4157" spans="1:15" x14ac:dyDescent="0.2">
      <c r="A4157" s="2">
        <v>1</v>
      </c>
      <c r="B4157" s="6" t="s">
        <v>19</v>
      </c>
      <c r="C4157" s="6">
        <v>0</v>
      </c>
      <c r="D4157" s="5" t="s">
        <v>319</v>
      </c>
      <c r="E4157" s="5" t="str">
        <f t="shared" si="788"/>
        <v>334</v>
      </c>
      <c r="F4157" s="5" t="str">
        <f t="shared" si="787"/>
        <v>3341992</v>
      </c>
      <c r="G4157" s="7">
        <v>23.204000000000001</v>
      </c>
      <c r="H4157" s="7">
        <v>24.199000000000002</v>
      </c>
      <c r="I4157" s="7">
        <v>27.486999999999998</v>
      </c>
      <c r="J4157" s="7">
        <v>277.09699999999998</v>
      </c>
      <c r="K4157" s="7">
        <v>118.46</v>
      </c>
      <c r="L4157" s="7">
        <v>113.59</v>
      </c>
      <c r="M4157" s="7">
        <v>334.863</v>
      </c>
      <c r="N4157" s="7">
        <v>92.045000000000002</v>
      </c>
      <c r="O4157" s="7"/>
    </row>
    <row r="4158" spans="1:15" x14ac:dyDescent="0.2">
      <c r="A4158" s="2">
        <v>1</v>
      </c>
      <c r="B4158" s="6" t="s">
        <v>20</v>
      </c>
      <c r="C4158" s="6">
        <v>0</v>
      </c>
      <c r="D4158" s="5" t="s">
        <v>319</v>
      </c>
      <c r="E4158" s="5" t="str">
        <f t="shared" si="788"/>
        <v>334</v>
      </c>
      <c r="F4158" s="5" t="str">
        <f t="shared" si="787"/>
        <v>3341993</v>
      </c>
      <c r="G4158" s="7">
        <v>25.908999999999999</v>
      </c>
      <c r="H4158" s="7">
        <v>27.364999999999998</v>
      </c>
      <c r="I4158" s="7">
        <v>30.212</v>
      </c>
      <c r="J4158" s="7">
        <v>265.26499999999999</v>
      </c>
      <c r="K4158" s="7">
        <v>116.611</v>
      </c>
      <c r="L4158" s="7">
        <v>110.404</v>
      </c>
      <c r="M4158" s="7">
        <v>303.96499999999997</v>
      </c>
      <c r="N4158" s="7">
        <v>91.834999999999994</v>
      </c>
      <c r="O4158" s="7"/>
    </row>
    <row r="4159" spans="1:15" x14ac:dyDescent="0.2">
      <c r="A4159" s="2">
        <v>1</v>
      </c>
      <c r="B4159" s="6" t="s">
        <v>21</v>
      </c>
      <c r="C4159" s="6">
        <v>0</v>
      </c>
      <c r="D4159" s="5" t="s">
        <v>319</v>
      </c>
      <c r="E4159" s="5" t="str">
        <f t="shared" si="788"/>
        <v>334</v>
      </c>
      <c r="F4159" s="5" t="str">
        <f t="shared" si="787"/>
        <v>3341994</v>
      </c>
      <c r="G4159" s="7">
        <v>30.100999999999999</v>
      </c>
      <c r="H4159" s="7">
        <v>32.183</v>
      </c>
      <c r="I4159" s="7">
        <v>35.381999999999998</v>
      </c>
      <c r="J4159" s="7">
        <v>253.34399999999999</v>
      </c>
      <c r="K4159" s="7">
        <v>117.545</v>
      </c>
      <c r="L4159" s="7">
        <v>109.941</v>
      </c>
      <c r="M4159" s="7">
        <v>263.983</v>
      </c>
      <c r="N4159" s="7">
        <v>93.403000000000006</v>
      </c>
      <c r="O4159" s="7"/>
    </row>
    <row r="4160" spans="1:15" x14ac:dyDescent="0.2">
      <c r="A4160" s="2">
        <v>1</v>
      </c>
      <c r="B4160" s="6" t="s">
        <v>22</v>
      </c>
      <c r="C4160" s="6">
        <v>0</v>
      </c>
      <c r="D4160" s="5" t="s">
        <v>319</v>
      </c>
      <c r="E4160" s="5" t="str">
        <f t="shared" si="788"/>
        <v>334</v>
      </c>
      <c r="F4160" s="5" t="str">
        <f t="shared" si="787"/>
        <v>3341995</v>
      </c>
      <c r="G4160" s="7">
        <v>37.777000000000001</v>
      </c>
      <c r="H4160" s="7">
        <v>40.555</v>
      </c>
      <c r="I4160" s="7">
        <v>45.521999999999998</v>
      </c>
      <c r="J4160" s="7">
        <v>228.17500000000001</v>
      </c>
      <c r="K4160" s="7">
        <v>120.501</v>
      </c>
      <c r="L4160" s="7">
        <v>112.248</v>
      </c>
      <c r="M4160" s="7">
        <v>217.50800000000001</v>
      </c>
      <c r="N4160" s="7">
        <v>99.013000000000005</v>
      </c>
      <c r="O4160" s="7"/>
    </row>
    <row r="4161" spans="1:15" x14ac:dyDescent="0.2">
      <c r="A4161" s="2">
        <v>1</v>
      </c>
      <c r="B4161" s="6" t="s">
        <v>23</v>
      </c>
      <c r="C4161" s="6">
        <v>0</v>
      </c>
      <c r="D4161" s="5" t="s">
        <v>319</v>
      </c>
      <c r="E4161" s="5" t="str">
        <f t="shared" si="788"/>
        <v>334</v>
      </c>
      <c r="F4161" s="5" t="str">
        <f t="shared" si="787"/>
        <v>3341996</v>
      </c>
      <c r="G4161" s="7">
        <v>45.015999999999998</v>
      </c>
      <c r="H4161" s="7">
        <v>47.831000000000003</v>
      </c>
      <c r="I4161" s="7">
        <v>55.652000000000001</v>
      </c>
      <c r="J4161" s="7">
        <v>199.91399999999999</v>
      </c>
      <c r="K4161" s="7">
        <v>123.627</v>
      </c>
      <c r="L4161" s="7">
        <v>116.35299999999999</v>
      </c>
      <c r="M4161" s="7">
        <v>186.084</v>
      </c>
      <c r="N4161" s="7">
        <v>103.56</v>
      </c>
      <c r="O4161" s="7"/>
    </row>
    <row r="4162" spans="1:15" x14ac:dyDescent="0.2">
      <c r="A4162" s="2">
        <v>1</v>
      </c>
      <c r="B4162" s="6" t="s">
        <v>24</v>
      </c>
      <c r="C4162" s="6">
        <v>0</v>
      </c>
      <c r="D4162" s="5" t="s">
        <v>319</v>
      </c>
      <c r="E4162" s="5" t="str">
        <f t="shared" si="788"/>
        <v>334</v>
      </c>
      <c r="F4162" s="5" t="str">
        <f t="shared" si="787"/>
        <v>3341997</v>
      </c>
      <c r="G4162" s="7">
        <v>53.548999999999999</v>
      </c>
      <c r="H4162" s="7">
        <v>57.517000000000003</v>
      </c>
      <c r="I4162" s="7">
        <v>69.081999999999994</v>
      </c>
      <c r="J4162" s="7">
        <v>179.52799999999999</v>
      </c>
      <c r="K4162" s="7">
        <v>129.00700000000001</v>
      </c>
      <c r="L4162" s="7">
        <v>120.107</v>
      </c>
      <c r="M4162" s="7">
        <v>162.85900000000001</v>
      </c>
      <c r="N4162" s="7">
        <v>112.506</v>
      </c>
      <c r="O4162" s="7"/>
    </row>
    <row r="4163" spans="1:15" x14ac:dyDescent="0.2">
      <c r="A4163" s="2">
        <v>1</v>
      </c>
      <c r="B4163" s="6" t="s">
        <v>25</v>
      </c>
      <c r="C4163" s="6">
        <v>0</v>
      </c>
      <c r="D4163" s="5" t="s">
        <v>319</v>
      </c>
      <c r="E4163" s="5" t="str">
        <f t="shared" si="788"/>
        <v>334</v>
      </c>
      <c r="F4163" s="5" t="str">
        <f t="shared" si="787"/>
        <v>3341998</v>
      </c>
      <c r="G4163" s="7">
        <v>63.365000000000002</v>
      </c>
      <c r="H4163" s="7">
        <v>66.724999999999994</v>
      </c>
      <c r="I4163" s="7">
        <v>81.442999999999998</v>
      </c>
      <c r="J4163" s="7">
        <v>152.50899999999999</v>
      </c>
      <c r="K4163" s="7">
        <v>128.53</v>
      </c>
      <c r="L4163" s="7">
        <v>122.057</v>
      </c>
      <c r="M4163" s="7">
        <v>140.76</v>
      </c>
      <c r="N4163" s="7">
        <v>114.639</v>
      </c>
      <c r="O4163" s="7"/>
    </row>
    <row r="4164" spans="1:15" x14ac:dyDescent="0.2">
      <c r="A4164" s="2">
        <v>1</v>
      </c>
      <c r="B4164" s="6" t="s">
        <v>26</v>
      </c>
      <c r="C4164" s="6">
        <v>0</v>
      </c>
      <c r="D4164" s="5" t="s">
        <v>319</v>
      </c>
      <c r="E4164" s="5" t="str">
        <f t="shared" si="788"/>
        <v>334</v>
      </c>
      <c r="F4164" s="5" t="str">
        <f t="shared" si="787"/>
        <v>3341999</v>
      </c>
      <c r="G4164" s="7">
        <v>79.492999999999995</v>
      </c>
      <c r="H4164" s="7">
        <v>83.004999999999995</v>
      </c>
      <c r="I4164" s="7">
        <v>98.263000000000005</v>
      </c>
      <c r="J4164" s="7">
        <v>133.56899999999999</v>
      </c>
      <c r="K4164" s="7">
        <v>123.611</v>
      </c>
      <c r="L4164" s="7">
        <v>118.38200000000001</v>
      </c>
      <c r="M4164" s="7">
        <v>117.03100000000001</v>
      </c>
      <c r="N4164" s="7">
        <v>114.998</v>
      </c>
      <c r="O4164" s="7"/>
    </row>
    <row r="4165" spans="1:15" x14ac:dyDescent="0.2">
      <c r="A4165" s="2">
        <v>1</v>
      </c>
      <c r="B4165" s="6" t="s">
        <v>27</v>
      </c>
      <c r="C4165" s="6">
        <v>0</v>
      </c>
      <c r="D4165" s="5" t="s">
        <v>319</v>
      </c>
      <c r="E4165" s="5" t="str">
        <f t="shared" si="788"/>
        <v>334</v>
      </c>
      <c r="F4165" s="5" t="str">
        <f t="shared" si="787"/>
        <v>3342000</v>
      </c>
      <c r="G4165" s="7">
        <v>96.283000000000001</v>
      </c>
      <c r="H4165" s="7">
        <v>99.807000000000002</v>
      </c>
      <c r="I4165" s="7">
        <v>121.373</v>
      </c>
      <c r="J4165" s="7">
        <v>118.65300000000001</v>
      </c>
      <c r="K4165" s="7">
        <v>126.059</v>
      </c>
      <c r="L4165" s="7">
        <v>121.608</v>
      </c>
      <c r="M4165" s="7">
        <v>101.81699999999999</v>
      </c>
      <c r="N4165" s="7">
        <v>123.57899999999999</v>
      </c>
      <c r="O4165" s="7"/>
    </row>
    <row r="4166" spans="1:15" x14ac:dyDescent="0.2">
      <c r="A4166" s="2">
        <v>1</v>
      </c>
      <c r="B4166" s="6" t="s">
        <v>28</v>
      </c>
      <c r="C4166" s="6">
        <v>0</v>
      </c>
      <c r="D4166" s="5" t="s">
        <v>319</v>
      </c>
      <c r="E4166" s="5" t="str">
        <f t="shared" si="788"/>
        <v>334</v>
      </c>
      <c r="F4166" s="5" t="str">
        <f t="shared" si="787"/>
        <v>3342001</v>
      </c>
      <c r="G4166" s="7">
        <v>96.594999999999999</v>
      </c>
      <c r="H4166" s="7">
        <v>97.025999999999996</v>
      </c>
      <c r="I4166" s="7">
        <v>112.79600000000001</v>
      </c>
      <c r="J4166" s="7">
        <v>104.922</v>
      </c>
      <c r="K4166" s="7">
        <v>116.771</v>
      </c>
      <c r="L4166" s="7">
        <v>116.254</v>
      </c>
      <c r="M4166" s="7">
        <v>106.25</v>
      </c>
      <c r="N4166" s="7">
        <v>119.846</v>
      </c>
      <c r="O4166" s="7"/>
    </row>
    <row r="4167" spans="1:15" x14ac:dyDescent="0.2">
      <c r="A4167" s="2">
        <v>1</v>
      </c>
      <c r="B4167" s="6" t="s">
        <v>29</v>
      </c>
      <c r="C4167" s="6">
        <v>0</v>
      </c>
      <c r="D4167" s="5" t="s">
        <v>319</v>
      </c>
      <c r="E4167" s="5" t="str">
        <f t="shared" si="788"/>
        <v>334</v>
      </c>
      <c r="F4167" s="5" t="str">
        <f t="shared" si="787"/>
        <v>3342002</v>
      </c>
      <c r="G4167" s="7">
        <v>100</v>
      </c>
      <c r="H4167" s="7">
        <v>100</v>
      </c>
      <c r="I4167" s="7">
        <v>100</v>
      </c>
      <c r="J4167" s="7">
        <v>100</v>
      </c>
      <c r="K4167" s="7">
        <v>100</v>
      </c>
      <c r="L4167" s="7">
        <v>100</v>
      </c>
      <c r="M4167" s="7">
        <v>100</v>
      </c>
      <c r="N4167" s="7">
        <v>100</v>
      </c>
      <c r="O4167" s="7"/>
    </row>
    <row r="4168" spans="1:15" x14ac:dyDescent="0.2">
      <c r="A4168" s="2">
        <v>1</v>
      </c>
      <c r="B4168" s="6" t="s">
        <v>30</v>
      </c>
      <c r="C4168" s="6">
        <v>0</v>
      </c>
      <c r="D4168" s="5" t="s">
        <v>319</v>
      </c>
      <c r="E4168" s="5" t="str">
        <f t="shared" si="788"/>
        <v>334</v>
      </c>
      <c r="F4168" s="5" t="str">
        <f t="shared" ref="F4168:F4231" si="789">IF(LEN(E4168)=0,"",E4168&amp;B4168)</f>
        <v>3342003</v>
      </c>
      <c r="G4168" s="7">
        <v>114.119</v>
      </c>
      <c r="H4168" s="7">
        <v>115.914</v>
      </c>
      <c r="I4168" s="7">
        <v>104.529</v>
      </c>
      <c r="J4168" s="7">
        <v>94.575000000000003</v>
      </c>
      <c r="K4168" s="7">
        <v>91.596999999999994</v>
      </c>
      <c r="L4168" s="7">
        <v>90.177999999999997</v>
      </c>
      <c r="M4168" s="7">
        <v>94.715999999999994</v>
      </c>
      <c r="N4168" s="7">
        <v>99.006</v>
      </c>
      <c r="O4168" s="7"/>
    </row>
    <row r="4169" spans="1:15" x14ac:dyDescent="0.2">
      <c r="A4169" s="2">
        <v>1</v>
      </c>
      <c r="B4169" s="6" t="s">
        <v>31</v>
      </c>
      <c r="C4169" s="6">
        <v>0</v>
      </c>
      <c r="D4169" s="5" t="s">
        <v>319</v>
      </c>
      <c r="E4169" s="5" t="str">
        <f t="shared" ref="E4169:E4232" si="790">IF(C4169=0,IF(LEN(D4169)&lt;&gt;3,"",D4169),IF(LEN(D4169)&lt;&gt;4,"",LEFT(D4169,3)))</f>
        <v>334</v>
      </c>
      <c r="F4169" s="5" t="str">
        <f t="shared" si="789"/>
        <v>3342004</v>
      </c>
      <c r="G4169" s="7">
        <v>127.223</v>
      </c>
      <c r="H4169" s="7">
        <v>127.956</v>
      </c>
      <c r="I4169" s="7">
        <v>112.76600000000001</v>
      </c>
      <c r="J4169" s="7">
        <v>90.863</v>
      </c>
      <c r="K4169" s="7">
        <v>88.637</v>
      </c>
      <c r="L4169" s="7">
        <v>88.129000000000005</v>
      </c>
      <c r="M4169" s="7">
        <v>83.917000000000002</v>
      </c>
      <c r="N4169" s="7">
        <v>94.63</v>
      </c>
      <c r="O4169" s="7"/>
    </row>
    <row r="4170" spans="1:15" x14ac:dyDescent="0.2">
      <c r="A4170" s="2">
        <v>1</v>
      </c>
      <c r="B4170" s="6" t="s">
        <v>32</v>
      </c>
      <c r="C4170" s="6">
        <v>0</v>
      </c>
      <c r="D4170" s="5" t="s">
        <v>319</v>
      </c>
      <c r="E4170" s="5" t="str">
        <f t="shared" si="790"/>
        <v>334</v>
      </c>
      <c r="F4170" s="5" t="str">
        <f t="shared" si="789"/>
        <v>3342005</v>
      </c>
      <c r="G4170" s="7">
        <v>134.13499999999999</v>
      </c>
      <c r="H4170" s="7">
        <v>135.67400000000001</v>
      </c>
      <c r="I4170" s="7">
        <v>118.74299999999999</v>
      </c>
      <c r="J4170" s="7">
        <v>87.531000000000006</v>
      </c>
      <c r="K4170" s="7">
        <v>88.525000000000006</v>
      </c>
      <c r="L4170" s="7">
        <v>87.521000000000001</v>
      </c>
      <c r="M4170" s="7">
        <v>79.569000000000003</v>
      </c>
      <c r="N4170" s="7">
        <v>94.483000000000004</v>
      </c>
      <c r="O4170" s="7"/>
    </row>
    <row r="4171" spans="1:15" x14ac:dyDescent="0.2">
      <c r="A4171" s="2">
        <v>1</v>
      </c>
      <c r="B4171" s="6" t="s">
        <v>33</v>
      </c>
      <c r="C4171" s="6">
        <v>0</v>
      </c>
      <c r="D4171" s="5" t="s">
        <v>319</v>
      </c>
      <c r="E4171" s="5" t="str">
        <f t="shared" si="790"/>
        <v>334</v>
      </c>
      <c r="F4171" s="5" t="str">
        <f t="shared" si="789"/>
        <v>3342006</v>
      </c>
      <c r="G4171" s="7">
        <v>145.01400000000001</v>
      </c>
      <c r="H4171" s="7">
        <v>147.298</v>
      </c>
      <c r="I4171" s="7">
        <v>128.215</v>
      </c>
      <c r="J4171" s="7">
        <v>83.730999999999995</v>
      </c>
      <c r="K4171" s="7">
        <v>88.415999999999997</v>
      </c>
      <c r="L4171" s="7">
        <v>87.045000000000002</v>
      </c>
      <c r="M4171" s="7">
        <v>78.16</v>
      </c>
      <c r="N4171" s="7">
        <v>100.21299999999999</v>
      </c>
      <c r="O4171" s="7"/>
    </row>
    <row r="4172" spans="1:15" x14ac:dyDescent="0.2">
      <c r="A4172" s="2">
        <v>1</v>
      </c>
      <c r="B4172" s="6" t="s">
        <v>34</v>
      </c>
      <c r="C4172" s="6">
        <v>0</v>
      </c>
      <c r="D4172" s="5" t="s">
        <v>319</v>
      </c>
      <c r="E4172" s="5" t="str">
        <f t="shared" si="790"/>
        <v>334</v>
      </c>
      <c r="F4172" s="5" t="str">
        <f t="shared" si="789"/>
        <v>3342007</v>
      </c>
      <c r="G4172" s="7">
        <v>156.92599999999999</v>
      </c>
      <c r="H4172" s="7">
        <v>159.29499999999999</v>
      </c>
      <c r="I4172" s="7">
        <v>134.73099999999999</v>
      </c>
      <c r="J4172" s="7">
        <v>79.260000000000005</v>
      </c>
      <c r="K4172" s="7">
        <v>85.855999999999995</v>
      </c>
      <c r="L4172" s="7">
        <v>84.578999999999994</v>
      </c>
      <c r="M4172" s="7">
        <v>80.683999999999997</v>
      </c>
      <c r="N4172" s="7">
        <v>108.706</v>
      </c>
      <c r="O4172" s="7"/>
    </row>
    <row r="4173" spans="1:15" x14ac:dyDescent="0.2">
      <c r="A4173" s="2">
        <v>1</v>
      </c>
      <c r="B4173" s="6" t="s">
        <v>35</v>
      </c>
      <c r="C4173" s="6">
        <v>0</v>
      </c>
      <c r="D4173" s="5" t="s">
        <v>319</v>
      </c>
      <c r="E4173" s="5" t="str">
        <f t="shared" si="790"/>
        <v>334</v>
      </c>
      <c r="F4173" s="5" t="str">
        <f t="shared" si="789"/>
        <v>3342008</v>
      </c>
      <c r="G4173" s="7">
        <v>161.28200000000001</v>
      </c>
      <c r="H4173" s="7">
        <v>167.547</v>
      </c>
      <c r="I4173" s="7">
        <v>139.01900000000001</v>
      </c>
      <c r="J4173" s="7">
        <v>75.703999999999994</v>
      </c>
      <c r="K4173" s="7">
        <v>86.195999999999998</v>
      </c>
      <c r="L4173" s="7">
        <v>82.972999999999999</v>
      </c>
      <c r="M4173" s="7">
        <v>75.86</v>
      </c>
      <c r="N4173" s="7">
        <v>105.459</v>
      </c>
      <c r="O4173" s="7"/>
    </row>
    <row r="4174" spans="1:15" x14ac:dyDescent="0.2">
      <c r="A4174" s="2">
        <v>1</v>
      </c>
      <c r="B4174" s="6" t="s">
        <v>36</v>
      </c>
      <c r="C4174" s="6">
        <v>0</v>
      </c>
      <c r="D4174" s="5" t="s">
        <v>319</v>
      </c>
      <c r="E4174" s="5" t="str">
        <f t="shared" si="790"/>
        <v>334</v>
      </c>
      <c r="F4174" s="5" t="str">
        <f t="shared" si="789"/>
        <v>3342009</v>
      </c>
      <c r="G4174" s="7">
        <v>154.096</v>
      </c>
      <c r="H4174" s="7">
        <v>157.738</v>
      </c>
      <c r="I4174" s="7">
        <v>119.369</v>
      </c>
      <c r="J4174" s="7">
        <v>73.923000000000002</v>
      </c>
      <c r="K4174" s="7">
        <v>77.463999999999999</v>
      </c>
      <c r="L4174" s="7">
        <v>75.676000000000002</v>
      </c>
      <c r="M4174" s="7">
        <v>78.543999999999997</v>
      </c>
      <c r="N4174" s="7">
        <v>93.757999999999996</v>
      </c>
      <c r="O4174" s="7"/>
    </row>
    <row r="4175" spans="1:15" x14ac:dyDescent="0.2">
      <c r="A4175" s="2">
        <v>1</v>
      </c>
      <c r="B4175" s="6" t="s">
        <v>37</v>
      </c>
      <c r="C4175" s="6">
        <v>0</v>
      </c>
      <c r="D4175" s="5" t="s">
        <v>319</v>
      </c>
      <c r="E4175" s="5" t="str">
        <f t="shared" si="790"/>
        <v>334</v>
      </c>
      <c r="F4175" s="5" t="str">
        <f t="shared" si="789"/>
        <v>3342010</v>
      </c>
      <c r="G4175" s="7">
        <v>167.911</v>
      </c>
      <c r="H4175" s="7">
        <v>172.71</v>
      </c>
      <c r="I4175" s="7">
        <v>126.03100000000001</v>
      </c>
      <c r="J4175" s="7">
        <v>72.885000000000005</v>
      </c>
      <c r="K4175" s="7">
        <v>75.058000000000007</v>
      </c>
      <c r="L4175" s="7">
        <v>72.971999999999994</v>
      </c>
      <c r="M4175" s="7">
        <v>75.766999999999996</v>
      </c>
      <c r="N4175" s="7">
        <v>95.49</v>
      </c>
      <c r="O4175" s="7"/>
    </row>
    <row r="4176" spans="1:15" x14ac:dyDescent="0.2">
      <c r="A4176" s="2">
        <v>1</v>
      </c>
      <c r="B4176" s="6" t="s">
        <v>63</v>
      </c>
      <c r="C4176" s="6">
        <v>0</v>
      </c>
      <c r="D4176" s="5" t="s">
        <v>319</v>
      </c>
      <c r="E4176" s="5" t="str">
        <f t="shared" si="790"/>
        <v>334</v>
      </c>
      <c r="F4176" s="5" t="str">
        <f t="shared" si="789"/>
        <v>3342011</v>
      </c>
      <c r="G4176" s="7">
        <v>175.30699999999999</v>
      </c>
      <c r="H4176" s="7">
        <v>178.494</v>
      </c>
      <c r="I4176" s="7">
        <v>131.113</v>
      </c>
      <c r="J4176" s="7">
        <v>71.305999999999997</v>
      </c>
      <c r="K4176" s="7">
        <v>74.790000000000006</v>
      </c>
      <c r="L4176" s="7">
        <v>73.454999999999998</v>
      </c>
      <c r="M4176" s="7">
        <v>75.757000000000005</v>
      </c>
      <c r="N4176" s="7">
        <v>99.326999999999998</v>
      </c>
      <c r="O4176" s="7"/>
    </row>
    <row r="4177" spans="1:15" x14ac:dyDescent="0.2">
      <c r="A4177" s="2">
        <v>0</v>
      </c>
      <c r="B4177" s="5" t="s">
        <v>320</v>
      </c>
      <c r="C4177" s="6" t="s">
        <v>0</v>
      </c>
      <c r="E4177" s="5" t="str">
        <f t="shared" si="790"/>
        <v/>
      </c>
      <c r="F4177" s="5" t="str">
        <f t="shared" si="789"/>
        <v/>
      </c>
    </row>
    <row r="4178" spans="1:15" x14ac:dyDescent="0.2">
      <c r="A4178" s="2">
        <v>1</v>
      </c>
      <c r="B4178" s="6" t="s">
        <v>13</v>
      </c>
      <c r="C4178" s="6">
        <v>0</v>
      </c>
      <c r="D4178" s="5" t="s">
        <v>321</v>
      </c>
      <c r="E4178" s="5" t="str">
        <f t="shared" si="790"/>
        <v/>
      </c>
      <c r="F4178" s="5" t="str">
        <f t="shared" si="789"/>
        <v/>
      </c>
      <c r="G4178" s="7">
        <v>3.65</v>
      </c>
      <c r="H4178" s="7">
        <v>3.944</v>
      </c>
      <c r="I4178" s="7">
        <v>6.1070000000000002</v>
      </c>
      <c r="J4178" s="7">
        <v>1309.557</v>
      </c>
      <c r="K4178" s="7">
        <v>167.31100000000001</v>
      </c>
      <c r="L4178" s="7">
        <v>154.857</v>
      </c>
      <c r="M4178" s="7">
        <v>1922.9490000000001</v>
      </c>
      <c r="N4178" s="7">
        <v>117.434</v>
      </c>
      <c r="O4178" s="7"/>
    </row>
    <row r="4179" spans="1:15" x14ac:dyDescent="0.2">
      <c r="A4179" s="2">
        <v>1</v>
      </c>
      <c r="B4179" s="6" t="s">
        <v>15</v>
      </c>
      <c r="C4179" s="6">
        <v>0</v>
      </c>
      <c r="D4179" s="5" t="s">
        <v>321</v>
      </c>
      <c r="E4179" s="5" t="str">
        <f t="shared" si="790"/>
        <v/>
      </c>
      <c r="F4179" s="5" t="str">
        <f t="shared" si="789"/>
        <v/>
      </c>
      <c r="G4179" s="7">
        <v>4.3869999999999996</v>
      </c>
      <c r="H4179" s="7">
        <v>4.7560000000000002</v>
      </c>
      <c r="I4179" s="7">
        <v>7.3280000000000003</v>
      </c>
      <c r="J4179" s="7">
        <v>1233.942</v>
      </c>
      <c r="K4179" s="7">
        <v>167.01900000000001</v>
      </c>
      <c r="L4179" s="7">
        <v>154.06100000000001</v>
      </c>
      <c r="M4179" s="7">
        <v>1755.0519999999999</v>
      </c>
      <c r="N4179" s="7">
        <v>128.608</v>
      </c>
      <c r="O4179" s="7"/>
    </row>
    <row r="4180" spans="1:15" x14ac:dyDescent="0.2">
      <c r="A4180" s="2">
        <v>1</v>
      </c>
      <c r="B4180" s="6" t="s">
        <v>16</v>
      </c>
      <c r="C4180" s="6">
        <v>0</v>
      </c>
      <c r="D4180" s="5" t="s">
        <v>321</v>
      </c>
      <c r="E4180" s="5" t="str">
        <f t="shared" si="790"/>
        <v/>
      </c>
      <c r="F4180" s="5" t="str">
        <f t="shared" si="789"/>
        <v/>
      </c>
      <c r="G4180" s="7">
        <v>4.3959999999999999</v>
      </c>
      <c r="H4180" s="7">
        <v>4.8319999999999999</v>
      </c>
      <c r="I4180" s="7">
        <v>7.431</v>
      </c>
      <c r="J4180" s="7">
        <v>1165.192</v>
      </c>
      <c r="K4180" s="7">
        <v>169.03100000000001</v>
      </c>
      <c r="L4180" s="7">
        <v>153.78200000000001</v>
      </c>
      <c r="M4180" s="7">
        <v>1623.89</v>
      </c>
      <c r="N4180" s="7">
        <v>120.678</v>
      </c>
      <c r="O4180" s="7"/>
    </row>
    <row r="4181" spans="1:15" x14ac:dyDescent="0.2">
      <c r="A4181" s="2">
        <v>1</v>
      </c>
      <c r="B4181" s="6" t="s">
        <v>17</v>
      </c>
      <c r="C4181" s="6">
        <v>0</v>
      </c>
      <c r="D4181" s="5" t="s">
        <v>321</v>
      </c>
      <c r="E4181" s="5" t="str">
        <f t="shared" si="790"/>
        <v/>
      </c>
      <c r="F4181" s="5" t="str">
        <f t="shared" si="789"/>
        <v/>
      </c>
      <c r="G4181" s="7">
        <v>4.8869999999999996</v>
      </c>
      <c r="H4181" s="7">
        <v>5.3979999999999997</v>
      </c>
      <c r="I4181" s="7">
        <v>7.9269999999999996</v>
      </c>
      <c r="J4181" s="7">
        <v>1051.3219999999999</v>
      </c>
      <c r="K4181" s="7">
        <v>162.20599999999999</v>
      </c>
      <c r="L4181" s="7">
        <v>146.85499999999999</v>
      </c>
      <c r="M4181" s="7">
        <v>1437.8530000000001</v>
      </c>
      <c r="N4181" s="7">
        <v>113.98099999999999</v>
      </c>
      <c r="O4181" s="7"/>
    </row>
    <row r="4182" spans="1:15" x14ac:dyDescent="0.2">
      <c r="A4182" s="2">
        <v>1</v>
      </c>
      <c r="B4182" s="6" t="s">
        <v>18</v>
      </c>
      <c r="C4182" s="6">
        <v>0</v>
      </c>
      <c r="D4182" s="5" t="s">
        <v>321</v>
      </c>
      <c r="E4182" s="5" t="str">
        <f t="shared" si="790"/>
        <v/>
      </c>
      <c r="F4182" s="5" t="str">
        <f t="shared" si="789"/>
        <v/>
      </c>
      <c r="G4182" s="7">
        <v>5.4429999999999996</v>
      </c>
      <c r="H4182" s="7">
        <v>5.9139999999999997</v>
      </c>
      <c r="I4182" s="7">
        <v>8.2420000000000009</v>
      </c>
      <c r="J4182" s="7">
        <v>956.93499999999995</v>
      </c>
      <c r="K4182" s="7">
        <v>151.42400000000001</v>
      </c>
      <c r="L4182" s="7">
        <v>139.37100000000001</v>
      </c>
      <c r="M4182" s="7">
        <v>1422.644</v>
      </c>
      <c r="N4182" s="7">
        <v>117.255</v>
      </c>
      <c r="O4182" s="7"/>
    </row>
    <row r="4183" spans="1:15" x14ac:dyDescent="0.2">
      <c r="A4183" s="2">
        <v>1</v>
      </c>
      <c r="B4183" s="6" t="s">
        <v>19</v>
      </c>
      <c r="C4183" s="6">
        <v>0</v>
      </c>
      <c r="D4183" s="5" t="s">
        <v>321</v>
      </c>
      <c r="E4183" s="5" t="str">
        <f t="shared" si="790"/>
        <v/>
      </c>
      <c r="F4183" s="5" t="str">
        <f t="shared" si="789"/>
        <v/>
      </c>
      <c r="G4183" s="7">
        <v>7.1150000000000002</v>
      </c>
      <c r="H4183" s="7">
        <v>7.7249999999999996</v>
      </c>
      <c r="I4183" s="7">
        <v>10.167</v>
      </c>
      <c r="J4183" s="7">
        <v>835.745</v>
      </c>
      <c r="K4183" s="7">
        <v>142.90100000000001</v>
      </c>
      <c r="L4183" s="7">
        <v>131.608</v>
      </c>
      <c r="M4183" s="7">
        <v>1129.808</v>
      </c>
      <c r="N4183" s="7">
        <v>114.86799999999999</v>
      </c>
      <c r="O4183" s="7"/>
    </row>
    <row r="4184" spans="1:15" x14ac:dyDescent="0.2">
      <c r="A4184" s="2">
        <v>1</v>
      </c>
      <c r="B4184" s="6" t="s">
        <v>20</v>
      </c>
      <c r="C4184" s="6">
        <v>0</v>
      </c>
      <c r="D4184" s="5" t="s">
        <v>321</v>
      </c>
      <c r="E4184" s="5" t="str">
        <f t="shared" si="790"/>
        <v/>
      </c>
      <c r="F4184" s="5" t="str">
        <f t="shared" si="789"/>
        <v/>
      </c>
      <c r="G4184" s="7">
        <v>9.3550000000000004</v>
      </c>
      <c r="H4184" s="7">
        <v>10.305999999999999</v>
      </c>
      <c r="I4184" s="7">
        <v>12.641</v>
      </c>
      <c r="J4184" s="7">
        <v>708.976</v>
      </c>
      <c r="K4184" s="7">
        <v>135.11799999999999</v>
      </c>
      <c r="L4184" s="7">
        <v>122.651</v>
      </c>
      <c r="M4184" s="7">
        <v>893.20100000000002</v>
      </c>
      <c r="N4184" s="7">
        <v>112.90600000000001</v>
      </c>
      <c r="O4184" s="7"/>
    </row>
    <row r="4185" spans="1:15" x14ac:dyDescent="0.2">
      <c r="A4185" s="2">
        <v>1</v>
      </c>
      <c r="B4185" s="6" t="s">
        <v>21</v>
      </c>
      <c r="C4185" s="6">
        <v>0</v>
      </c>
      <c r="D4185" s="5" t="s">
        <v>321</v>
      </c>
      <c r="E4185" s="5" t="str">
        <f t="shared" si="790"/>
        <v/>
      </c>
      <c r="F4185" s="5" t="str">
        <f t="shared" si="789"/>
        <v/>
      </c>
      <c r="G4185" s="7">
        <v>11.818</v>
      </c>
      <c r="H4185" s="7">
        <v>13.381</v>
      </c>
      <c r="I4185" s="7">
        <v>15.959</v>
      </c>
      <c r="J4185" s="7">
        <v>626.88099999999997</v>
      </c>
      <c r="K4185" s="7">
        <v>135.042</v>
      </c>
      <c r="L4185" s="7">
        <v>119.268</v>
      </c>
      <c r="M4185" s="7">
        <v>697.30799999999999</v>
      </c>
      <c r="N4185" s="7">
        <v>111.286</v>
      </c>
      <c r="O4185" s="7"/>
    </row>
    <row r="4186" spans="1:15" x14ac:dyDescent="0.2">
      <c r="A4186" s="2">
        <v>1</v>
      </c>
      <c r="B4186" s="6" t="s">
        <v>22</v>
      </c>
      <c r="C4186" s="6">
        <v>0</v>
      </c>
      <c r="D4186" s="5" t="s">
        <v>321</v>
      </c>
      <c r="E4186" s="5" t="str">
        <f t="shared" si="790"/>
        <v/>
      </c>
      <c r="F4186" s="5" t="str">
        <f t="shared" si="789"/>
        <v/>
      </c>
      <c r="G4186" s="7">
        <v>16.658999999999999</v>
      </c>
      <c r="H4186" s="7">
        <v>19.161000000000001</v>
      </c>
      <c r="I4186" s="7">
        <v>22.623999999999999</v>
      </c>
      <c r="J4186" s="7">
        <v>526.23400000000004</v>
      </c>
      <c r="K4186" s="7">
        <v>135.803</v>
      </c>
      <c r="L4186" s="7">
        <v>118.07299999999999</v>
      </c>
      <c r="M4186" s="7">
        <v>511.36399999999998</v>
      </c>
      <c r="N4186" s="7">
        <v>115.68899999999999</v>
      </c>
      <c r="O4186" s="7"/>
    </row>
    <row r="4187" spans="1:15" x14ac:dyDescent="0.2">
      <c r="A4187" s="2">
        <v>1</v>
      </c>
      <c r="B4187" s="6" t="s">
        <v>23</v>
      </c>
      <c r="C4187" s="6">
        <v>0</v>
      </c>
      <c r="D4187" s="5" t="s">
        <v>321</v>
      </c>
      <c r="E4187" s="5" t="str">
        <f t="shared" si="790"/>
        <v/>
      </c>
      <c r="F4187" s="5" t="str">
        <f t="shared" si="789"/>
        <v/>
      </c>
      <c r="G4187" s="7">
        <v>24.213000000000001</v>
      </c>
      <c r="H4187" s="7">
        <v>26.733000000000001</v>
      </c>
      <c r="I4187" s="7">
        <v>32.576000000000001</v>
      </c>
      <c r="J4187" s="7">
        <v>403.065</v>
      </c>
      <c r="K4187" s="7">
        <v>134.53899999999999</v>
      </c>
      <c r="L4187" s="7">
        <v>121.855</v>
      </c>
      <c r="M4187" s="7">
        <v>388.19</v>
      </c>
      <c r="N4187" s="7">
        <v>126.456</v>
      </c>
      <c r="O4187" s="7"/>
    </row>
    <row r="4188" spans="1:15" x14ac:dyDescent="0.2">
      <c r="A4188" s="2">
        <v>1</v>
      </c>
      <c r="B4188" s="6" t="s">
        <v>24</v>
      </c>
      <c r="C4188" s="6">
        <v>0</v>
      </c>
      <c r="D4188" s="5" t="s">
        <v>321</v>
      </c>
      <c r="E4188" s="5" t="str">
        <f t="shared" si="790"/>
        <v/>
      </c>
      <c r="F4188" s="5" t="str">
        <f t="shared" si="789"/>
        <v/>
      </c>
      <c r="G4188" s="7">
        <v>33.335999999999999</v>
      </c>
      <c r="H4188" s="7">
        <v>36.771999999999998</v>
      </c>
      <c r="I4188" s="7">
        <v>46.712000000000003</v>
      </c>
      <c r="J4188" s="7">
        <v>311.86200000000002</v>
      </c>
      <c r="K4188" s="7">
        <v>140.126</v>
      </c>
      <c r="L4188" s="7">
        <v>127.03</v>
      </c>
      <c r="M4188" s="7">
        <v>286.82499999999999</v>
      </c>
      <c r="N4188" s="7">
        <v>133.982</v>
      </c>
      <c r="O4188" s="7"/>
    </row>
    <row r="4189" spans="1:15" x14ac:dyDescent="0.2">
      <c r="A4189" s="2">
        <v>1</v>
      </c>
      <c r="B4189" s="6" t="s">
        <v>25</v>
      </c>
      <c r="C4189" s="6">
        <v>0</v>
      </c>
      <c r="D4189" s="5" t="s">
        <v>321</v>
      </c>
      <c r="E4189" s="5" t="str">
        <f t="shared" si="790"/>
        <v/>
      </c>
      <c r="F4189" s="5" t="str">
        <f t="shared" si="789"/>
        <v/>
      </c>
      <c r="G4189" s="7">
        <v>46.741999999999997</v>
      </c>
      <c r="H4189" s="7">
        <v>50.881999999999998</v>
      </c>
      <c r="I4189" s="7">
        <v>65.707999999999998</v>
      </c>
      <c r="J4189" s="7">
        <v>227.04499999999999</v>
      </c>
      <c r="K4189" s="7">
        <v>140.57599999999999</v>
      </c>
      <c r="L4189" s="7">
        <v>129.13999999999999</v>
      </c>
      <c r="M4189" s="7">
        <v>209.45599999999999</v>
      </c>
      <c r="N4189" s="7">
        <v>137.631</v>
      </c>
      <c r="O4189" s="7"/>
    </row>
    <row r="4190" spans="1:15" x14ac:dyDescent="0.2">
      <c r="A4190" s="2">
        <v>1</v>
      </c>
      <c r="B4190" s="6" t="s">
        <v>26</v>
      </c>
      <c r="C4190" s="6">
        <v>0</v>
      </c>
      <c r="D4190" s="5" t="s">
        <v>321</v>
      </c>
      <c r="E4190" s="5" t="str">
        <f t="shared" si="790"/>
        <v/>
      </c>
      <c r="F4190" s="5" t="str">
        <f t="shared" si="789"/>
        <v/>
      </c>
      <c r="G4190" s="7">
        <v>65.278999999999996</v>
      </c>
      <c r="H4190" s="7">
        <v>69.828000000000003</v>
      </c>
      <c r="I4190" s="7">
        <v>86.644999999999996</v>
      </c>
      <c r="J4190" s="7">
        <v>173.154</v>
      </c>
      <c r="K4190" s="7">
        <v>132.73099999999999</v>
      </c>
      <c r="L4190" s="7">
        <v>124.084</v>
      </c>
      <c r="M4190" s="7">
        <v>151.85</v>
      </c>
      <c r="N4190" s="7">
        <v>131.57</v>
      </c>
      <c r="O4190" s="7"/>
    </row>
    <row r="4191" spans="1:15" x14ac:dyDescent="0.2">
      <c r="A4191" s="2">
        <v>1</v>
      </c>
      <c r="B4191" s="6" t="s">
        <v>27</v>
      </c>
      <c r="C4191" s="6">
        <v>0</v>
      </c>
      <c r="D4191" s="5" t="s">
        <v>321</v>
      </c>
      <c r="E4191" s="5" t="str">
        <f t="shared" si="790"/>
        <v/>
      </c>
      <c r="F4191" s="5" t="str">
        <f t="shared" si="789"/>
        <v/>
      </c>
      <c r="G4191" s="7">
        <v>78.238</v>
      </c>
      <c r="H4191" s="7">
        <v>81.382000000000005</v>
      </c>
      <c r="I4191" s="7">
        <v>99.039000000000001</v>
      </c>
      <c r="J4191" s="7">
        <v>148.19399999999999</v>
      </c>
      <c r="K4191" s="7">
        <v>126.587</v>
      </c>
      <c r="L4191" s="7">
        <v>121.696</v>
      </c>
      <c r="M4191" s="7">
        <v>130.83500000000001</v>
      </c>
      <c r="N4191" s="7">
        <v>129.577</v>
      </c>
      <c r="O4191" s="7"/>
    </row>
    <row r="4192" spans="1:15" x14ac:dyDescent="0.2">
      <c r="A4192" s="2">
        <v>1</v>
      </c>
      <c r="B4192" s="6" t="s">
        <v>28</v>
      </c>
      <c r="C4192" s="6">
        <v>0</v>
      </c>
      <c r="D4192" s="5" t="s">
        <v>321</v>
      </c>
      <c r="E4192" s="5" t="str">
        <f t="shared" si="790"/>
        <v/>
      </c>
      <c r="F4192" s="5" t="str">
        <f t="shared" si="789"/>
        <v/>
      </c>
      <c r="G4192" s="7">
        <v>84.561000000000007</v>
      </c>
      <c r="H4192" s="7">
        <v>84.768000000000001</v>
      </c>
      <c r="I4192" s="7">
        <v>96.95</v>
      </c>
      <c r="J4192" s="7">
        <v>120.238</v>
      </c>
      <c r="K4192" s="7">
        <v>114.652</v>
      </c>
      <c r="L4192" s="7">
        <v>114.371</v>
      </c>
      <c r="M4192" s="7">
        <v>117.202</v>
      </c>
      <c r="N4192" s="7">
        <v>113.628</v>
      </c>
      <c r="O4192" s="7"/>
    </row>
    <row r="4193" spans="1:15" x14ac:dyDescent="0.2">
      <c r="A4193" s="2">
        <v>1</v>
      </c>
      <c r="B4193" s="6" t="s">
        <v>29</v>
      </c>
      <c r="C4193" s="6">
        <v>0</v>
      </c>
      <c r="D4193" s="5" t="s">
        <v>321</v>
      </c>
      <c r="E4193" s="5" t="str">
        <f t="shared" si="790"/>
        <v/>
      </c>
      <c r="F4193" s="5" t="str">
        <f t="shared" si="789"/>
        <v/>
      </c>
      <c r="G4193" s="7">
        <v>100</v>
      </c>
      <c r="H4193" s="7">
        <v>100</v>
      </c>
      <c r="I4193" s="7">
        <v>100</v>
      </c>
      <c r="J4193" s="7">
        <v>100</v>
      </c>
      <c r="K4193" s="7">
        <v>100</v>
      </c>
      <c r="L4193" s="7">
        <v>100</v>
      </c>
      <c r="M4193" s="7">
        <v>100</v>
      </c>
      <c r="N4193" s="7">
        <v>100</v>
      </c>
      <c r="O4193" s="7"/>
    </row>
    <row r="4194" spans="1:15" x14ac:dyDescent="0.2">
      <c r="A4194" s="2">
        <v>1</v>
      </c>
      <c r="B4194" s="6" t="s">
        <v>30</v>
      </c>
      <c r="C4194" s="6">
        <v>0</v>
      </c>
      <c r="D4194" s="5" t="s">
        <v>321</v>
      </c>
      <c r="E4194" s="5" t="str">
        <f t="shared" si="790"/>
        <v/>
      </c>
      <c r="F4194" s="5" t="str">
        <f t="shared" si="789"/>
        <v/>
      </c>
      <c r="G4194" s="7">
        <v>121.65900000000001</v>
      </c>
      <c r="H4194" s="7">
        <v>123.16800000000001</v>
      </c>
      <c r="I4194" s="7">
        <v>111.30200000000001</v>
      </c>
      <c r="J4194" s="7">
        <v>83.42</v>
      </c>
      <c r="K4194" s="7">
        <v>91.486999999999995</v>
      </c>
      <c r="L4194" s="7">
        <v>90.366</v>
      </c>
      <c r="M4194" s="7">
        <v>101.145</v>
      </c>
      <c r="N4194" s="7">
        <v>112.577</v>
      </c>
      <c r="O4194" s="7"/>
    </row>
    <row r="4195" spans="1:15" x14ac:dyDescent="0.2">
      <c r="A4195" s="2">
        <v>1</v>
      </c>
      <c r="B4195" s="6" t="s">
        <v>31</v>
      </c>
      <c r="C4195" s="6">
        <v>0</v>
      </c>
      <c r="D4195" s="5" t="s">
        <v>321</v>
      </c>
      <c r="E4195" s="5" t="str">
        <f t="shared" si="790"/>
        <v/>
      </c>
      <c r="F4195" s="5" t="str">
        <f t="shared" si="789"/>
        <v/>
      </c>
      <c r="G4195" s="7">
        <v>134.179</v>
      </c>
      <c r="H4195" s="7">
        <v>134.17099999999999</v>
      </c>
      <c r="I4195" s="7">
        <v>112.913</v>
      </c>
      <c r="J4195" s="7">
        <v>74.715999999999994</v>
      </c>
      <c r="K4195" s="7">
        <v>84.150999999999996</v>
      </c>
      <c r="L4195" s="7">
        <v>84.156000000000006</v>
      </c>
      <c r="M4195" s="7">
        <v>65.960999999999999</v>
      </c>
      <c r="N4195" s="7">
        <v>74.478999999999999</v>
      </c>
      <c r="O4195" s="7"/>
    </row>
    <row r="4196" spans="1:15" x14ac:dyDescent="0.2">
      <c r="A4196" s="2">
        <v>1</v>
      </c>
      <c r="B4196" s="6" t="s">
        <v>32</v>
      </c>
      <c r="C4196" s="6">
        <v>0</v>
      </c>
      <c r="D4196" s="5" t="s">
        <v>321</v>
      </c>
      <c r="E4196" s="5" t="str">
        <f t="shared" si="790"/>
        <v/>
      </c>
      <c r="F4196" s="5" t="str">
        <f t="shared" si="789"/>
        <v/>
      </c>
      <c r="G4196" s="7">
        <v>173.45400000000001</v>
      </c>
      <c r="H4196" s="7">
        <v>164.38499999999999</v>
      </c>
      <c r="I4196" s="7">
        <v>134.41300000000001</v>
      </c>
      <c r="J4196" s="7">
        <v>62.636000000000003</v>
      </c>
      <c r="K4196" s="7">
        <v>77.492000000000004</v>
      </c>
      <c r="L4196" s="7">
        <v>81.768000000000001</v>
      </c>
      <c r="M4196" s="7">
        <v>58.774999999999999</v>
      </c>
      <c r="N4196" s="7">
        <v>79.001999999999995</v>
      </c>
      <c r="O4196" s="7"/>
    </row>
    <row r="4197" spans="1:15" x14ac:dyDescent="0.2">
      <c r="A4197" s="2">
        <v>1</v>
      </c>
      <c r="B4197" s="6" t="s">
        <v>33</v>
      </c>
      <c r="C4197" s="6">
        <v>0</v>
      </c>
      <c r="D4197" s="5" t="s">
        <v>321</v>
      </c>
      <c r="E4197" s="5" t="str">
        <f t="shared" si="790"/>
        <v/>
      </c>
      <c r="F4197" s="5" t="str">
        <f t="shared" si="789"/>
        <v/>
      </c>
      <c r="G4197" s="7">
        <v>233.363</v>
      </c>
      <c r="H4197" s="7">
        <v>220.43299999999999</v>
      </c>
      <c r="I4197" s="7">
        <v>172.43299999999999</v>
      </c>
      <c r="J4197" s="7">
        <v>51.314999999999998</v>
      </c>
      <c r="K4197" s="7">
        <v>73.89</v>
      </c>
      <c r="L4197" s="7">
        <v>78.224999999999994</v>
      </c>
      <c r="M4197" s="7">
        <v>43.313000000000002</v>
      </c>
      <c r="N4197" s="7">
        <v>74.686000000000007</v>
      </c>
      <c r="O4197" s="7"/>
    </row>
    <row r="4198" spans="1:15" x14ac:dyDescent="0.2">
      <c r="A4198" s="2">
        <v>1</v>
      </c>
      <c r="B4198" s="6" t="s">
        <v>34</v>
      </c>
      <c r="C4198" s="6">
        <v>0</v>
      </c>
      <c r="D4198" s="5" t="s">
        <v>321</v>
      </c>
      <c r="E4198" s="5" t="str">
        <f t="shared" si="790"/>
        <v/>
      </c>
      <c r="F4198" s="5" t="str">
        <f t="shared" si="789"/>
        <v/>
      </c>
      <c r="G4198" s="7">
        <v>288.08600000000001</v>
      </c>
      <c r="H4198" s="7">
        <v>279.27600000000001</v>
      </c>
      <c r="I4198" s="7">
        <v>207.678</v>
      </c>
      <c r="J4198" s="7">
        <v>42.527999999999999</v>
      </c>
      <c r="K4198" s="7">
        <v>72.088999999999999</v>
      </c>
      <c r="L4198" s="7">
        <v>74.363</v>
      </c>
      <c r="M4198" s="7">
        <v>33.805999999999997</v>
      </c>
      <c r="N4198" s="7">
        <v>70.207999999999998</v>
      </c>
      <c r="O4198" s="7"/>
    </row>
    <row r="4199" spans="1:15" x14ac:dyDescent="0.2">
      <c r="A4199" s="2">
        <v>1</v>
      </c>
      <c r="B4199" s="6" t="s">
        <v>35</v>
      </c>
      <c r="C4199" s="6">
        <v>0</v>
      </c>
      <c r="D4199" s="5" t="s">
        <v>321</v>
      </c>
      <c r="E4199" s="5" t="str">
        <f t="shared" si="790"/>
        <v/>
      </c>
      <c r="F4199" s="5" t="str">
        <f t="shared" si="789"/>
        <v/>
      </c>
      <c r="G4199" s="7">
        <v>368.96600000000001</v>
      </c>
      <c r="H4199" s="7">
        <v>370.01900000000001</v>
      </c>
      <c r="I4199" s="7">
        <v>272.35899999999998</v>
      </c>
      <c r="J4199" s="7">
        <v>34.774000000000001</v>
      </c>
      <c r="K4199" s="7">
        <v>73.816999999999993</v>
      </c>
      <c r="L4199" s="7">
        <v>73.606999999999999</v>
      </c>
      <c r="M4199" s="7">
        <v>27.783999999999999</v>
      </c>
      <c r="N4199" s="7">
        <v>75.671000000000006</v>
      </c>
      <c r="O4199" s="7"/>
    </row>
    <row r="4200" spans="1:15" x14ac:dyDescent="0.2">
      <c r="A4200" s="2">
        <v>1</v>
      </c>
      <c r="B4200" s="6" t="s">
        <v>36</v>
      </c>
      <c r="C4200" s="6">
        <v>0</v>
      </c>
      <c r="D4200" s="5" t="s">
        <v>321</v>
      </c>
      <c r="E4200" s="5" t="str">
        <f t="shared" si="790"/>
        <v/>
      </c>
      <c r="F4200" s="5" t="str">
        <f t="shared" si="789"/>
        <v/>
      </c>
      <c r="G4200" s="7">
        <v>353.52199999999999</v>
      </c>
      <c r="H4200" s="7">
        <v>352.358</v>
      </c>
      <c r="I4200" s="7">
        <v>234.952</v>
      </c>
      <c r="J4200" s="7">
        <v>30.257000000000001</v>
      </c>
      <c r="K4200" s="7">
        <v>66.459999999999994</v>
      </c>
      <c r="L4200" s="7">
        <v>66.680000000000007</v>
      </c>
      <c r="M4200" s="7">
        <v>24.327999999999999</v>
      </c>
      <c r="N4200" s="7">
        <v>57.158000000000001</v>
      </c>
      <c r="O4200" s="7"/>
    </row>
    <row r="4201" spans="1:15" x14ac:dyDescent="0.2">
      <c r="A4201" s="2">
        <v>1</v>
      </c>
      <c r="B4201" s="6" t="s">
        <v>37</v>
      </c>
      <c r="C4201" s="6">
        <v>0</v>
      </c>
      <c r="D4201" s="5" t="s">
        <v>321</v>
      </c>
      <c r="E4201" s="5" t="str">
        <f t="shared" si="790"/>
        <v/>
      </c>
      <c r="F4201" s="5" t="str">
        <f t="shared" si="789"/>
        <v/>
      </c>
      <c r="G4201" s="7">
        <v>274.57</v>
      </c>
      <c r="H4201" s="7">
        <v>275.358</v>
      </c>
      <c r="I4201" s="7">
        <v>173.08500000000001</v>
      </c>
      <c r="J4201" s="7">
        <v>27.861999999999998</v>
      </c>
      <c r="K4201" s="7">
        <v>63.039000000000001</v>
      </c>
      <c r="L4201" s="7">
        <v>62.857999999999997</v>
      </c>
      <c r="M4201" s="7">
        <v>32.341999999999999</v>
      </c>
      <c r="N4201" s="7">
        <v>55.98</v>
      </c>
      <c r="O4201" s="7"/>
    </row>
    <row r="4202" spans="1:15" x14ac:dyDescent="0.2">
      <c r="A4202" s="2">
        <v>1</v>
      </c>
      <c r="B4202" s="6" t="s">
        <v>63</v>
      </c>
      <c r="C4202" s="6">
        <v>0</v>
      </c>
      <c r="D4202" s="5" t="s">
        <v>321</v>
      </c>
      <c r="E4202" s="5" t="str">
        <f t="shared" si="790"/>
        <v/>
      </c>
      <c r="F4202" s="5" t="str">
        <f t="shared" si="789"/>
        <v/>
      </c>
      <c r="G4202" s="7">
        <v>211.59399999999999</v>
      </c>
      <c r="H4202" s="7">
        <v>197.16499999999999</v>
      </c>
      <c r="I4202" s="7">
        <v>123.699</v>
      </c>
      <c r="J4202" s="7">
        <v>26.401</v>
      </c>
      <c r="K4202" s="7">
        <v>58.460999999999999</v>
      </c>
      <c r="L4202" s="7">
        <v>62.738999999999997</v>
      </c>
      <c r="M4202" s="7">
        <v>42.829000000000001</v>
      </c>
      <c r="N4202" s="7">
        <v>52.978999999999999</v>
      </c>
      <c r="O4202" s="7"/>
    </row>
    <row r="4203" spans="1:15" x14ac:dyDescent="0.2">
      <c r="A4203" s="2">
        <v>0</v>
      </c>
      <c r="B4203" s="5" t="s">
        <v>320</v>
      </c>
      <c r="C4203" s="6" t="s">
        <v>0</v>
      </c>
      <c r="E4203" s="5" t="str">
        <f t="shared" si="790"/>
        <v/>
      </c>
      <c r="F4203" s="5" t="str">
        <f t="shared" si="789"/>
        <v/>
      </c>
    </row>
    <row r="4204" spans="1:15" x14ac:dyDescent="0.2">
      <c r="A4204" s="2">
        <v>1</v>
      </c>
      <c r="B4204" s="6" t="s">
        <v>13</v>
      </c>
      <c r="C4204" s="6">
        <v>0</v>
      </c>
      <c r="D4204" s="5" t="s">
        <v>322</v>
      </c>
      <c r="E4204" s="5" t="str">
        <f t="shared" si="790"/>
        <v/>
      </c>
      <c r="F4204" s="5" t="str">
        <f t="shared" si="789"/>
        <v/>
      </c>
      <c r="G4204" s="7">
        <v>3.65</v>
      </c>
      <c r="H4204" s="7">
        <v>3.944</v>
      </c>
      <c r="I4204" s="7">
        <v>6.1070000000000002</v>
      </c>
      <c r="J4204" s="7">
        <v>1309.557</v>
      </c>
      <c r="K4204" s="7">
        <v>167.31100000000001</v>
      </c>
      <c r="L4204" s="7">
        <v>154.857</v>
      </c>
      <c r="M4204" s="7">
        <v>1922.9490000000001</v>
      </c>
      <c r="N4204" s="7">
        <v>117.434</v>
      </c>
      <c r="O4204" s="7"/>
    </row>
    <row r="4205" spans="1:15" x14ac:dyDescent="0.2">
      <c r="A4205" s="2">
        <v>1</v>
      </c>
      <c r="B4205" s="6" t="s">
        <v>15</v>
      </c>
      <c r="C4205" s="6">
        <v>0</v>
      </c>
      <c r="D4205" s="5" t="s">
        <v>322</v>
      </c>
      <c r="E4205" s="5" t="str">
        <f t="shared" si="790"/>
        <v/>
      </c>
      <c r="F4205" s="5" t="str">
        <f t="shared" si="789"/>
        <v/>
      </c>
      <c r="G4205" s="7">
        <v>4.3869999999999996</v>
      </c>
      <c r="H4205" s="7">
        <v>4.7560000000000002</v>
      </c>
      <c r="I4205" s="7">
        <v>7.3280000000000003</v>
      </c>
      <c r="J4205" s="7">
        <v>1233.942</v>
      </c>
      <c r="K4205" s="7">
        <v>167.01900000000001</v>
      </c>
      <c r="L4205" s="7">
        <v>154.06100000000001</v>
      </c>
      <c r="M4205" s="7">
        <v>1755.0519999999999</v>
      </c>
      <c r="N4205" s="7">
        <v>128.608</v>
      </c>
      <c r="O4205" s="7"/>
    </row>
    <row r="4206" spans="1:15" x14ac:dyDescent="0.2">
      <c r="A4206" s="2">
        <v>1</v>
      </c>
      <c r="B4206" s="6" t="s">
        <v>16</v>
      </c>
      <c r="C4206" s="6">
        <v>0</v>
      </c>
      <c r="D4206" s="5" t="s">
        <v>322</v>
      </c>
      <c r="E4206" s="5" t="str">
        <f t="shared" si="790"/>
        <v/>
      </c>
      <c r="F4206" s="5" t="str">
        <f t="shared" si="789"/>
        <v/>
      </c>
      <c r="G4206" s="7">
        <v>4.3959999999999999</v>
      </c>
      <c r="H4206" s="7">
        <v>4.8319999999999999</v>
      </c>
      <c r="I4206" s="7">
        <v>7.431</v>
      </c>
      <c r="J4206" s="7">
        <v>1165.192</v>
      </c>
      <c r="K4206" s="7">
        <v>169.03100000000001</v>
      </c>
      <c r="L4206" s="7">
        <v>153.78200000000001</v>
      </c>
      <c r="M4206" s="7">
        <v>1623.89</v>
      </c>
      <c r="N4206" s="7">
        <v>120.678</v>
      </c>
      <c r="O4206" s="7"/>
    </row>
    <row r="4207" spans="1:15" x14ac:dyDescent="0.2">
      <c r="A4207" s="2">
        <v>1</v>
      </c>
      <c r="B4207" s="6" t="s">
        <v>17</v>
      </c>
      <c r="C4207" s="6">
        <v>0</v>
      </c>
      <c r="D4207" s="5" t="s">
        <v>322</v>
      </c>
      <c r="E4207" s="5" t="str">
        <f t="shared" si="790"/>
        <v/>
      </c>
      <c r="F4207" s="5" t="str">
        <f t="shared" si="789"/>
        <v/>
      </c>
      <c r="G4207" s="7">
        <v>4.8869999999999996</v>
      </c>
      <c r="H4207" s="7">
        <v>5.3979999999999997</v>
      </c>
      <c r="I4207" s="7">
        <v>7.9269999999999996</v>
      </c>
      <c r="J4207" s="7">
        <v>1051.3219999999999</v>
      </c>
      <c r="K4207" s="7">
        <v>162.20599999999999</v>
      </c>
      <c r="L4207" s="7">
        <v>146.85499999999999</v>
      </c>
      <c r="M4207" s="7">
        <v>1437.8530000000001</v>
      </c>
      <c r="N4207" s="7">
        <v>113.98099999999999</v>
      </c>
      <c r="O4207" s="7"/>
    </row>
    <row r="4208" spans="1:15" x14ac:dyDescent="0.2">
      <c r="A4208" s="2">
        <v>1</v>
      </c>
      <c r="B4208" s="6" t="s">
        <v>18</v>
      </c>
      <c r="C4208" s="6">
        <v>0</v>
      </c>
      <c r="D4208" s="5" t="s">
        <v>322</v>
      </c>
      <c r="E4208" s="5" t="str">
        <f t="shared" si="790"/>
        <v/>
      </c>
      <c r="F4208" s="5" t="str">
        <f t="shared" si="789"/>
        <v/>
      </c>
      <c r="G4208" s="7">
        <v>5.4429999999999996</v>
      </c>
      <c r="H4208" s="7">
        <v>5.9139999999999997</v>
      </c>
      <c r="I4208" s="7">
        <v>8.2420000000000009</v>
      </c>
      <c r="J4208" s="7">
        <v>956.93499999999995</v>
      </c>
      <c r="K4208" s="7">
        <v>151.42400000000001</v>
      </c>
      <c r="L4208" s="7">
        <v>139.37100000000001</v>
      </c>
      <c r="M4208" s="7">
        <v>1422.644</v>
      </c>
      <c r="N4208" s="7">
        <v>117.255</v>
      </c>
      <c r="O4208" s="7"/>
    </row>
    <row r="4209" spans="1:15" x14ac:dyDescent="0.2">
      <c r="A4209" s="2">
        <v>1</v>
      </c>
      <c r="B4209" s="6" t="s">
        <v>19</v>
      </c>
      <c r="C4209" s="6">
        <v>0</v>
      </c>
      <c r="D4209" s="5" t="s">
        <v>322</v>
      </c>
      <c r="E4209" s="5" t="str">
        <f t="shared" si="790"/>
        <v/>
      </c>
      <c r="F4209" s="5" t="str">
        <f t="shared" si="789"/>
        <v/>
      </c>
      <c r="G4209" s="7">
        <v>7.1150000000000002</v>
      </c>
      <c r="H4209" s="7">
        <v>7.7249999999999996</v>
      </c>
      <c r="I4209" s="7">
        <v>10.167</v>
      </c>
      <c r="J4209" s="7">
        <v>835.745</v>
      </c>
      <c r="K4209" s="7">
        <v>142.90100000000001</v>
      </c>
      <c r="L4209" s="7">
        <v>131.608</v>
      </c>
      <c r="M4209" s="7">
        <v>1129.808</v>
      </c>
      <c r="N4209" s="7">
        <v>114.86799999999999</v>
      </c>
      <c r="O4209" s="7"/>
    </row>
    <row r="4210" spans="1:15" x14ac:dyDescent="0.2">
      <c r="A4210" s="2">
        <v>1</v>
      </c>
      <c r="B4210" s="6" t="s">
        <v>20</v>
      </c>
      <c r="C4210" s="6">
        <v>0</v>
      </c>
      <c r="D4210" s="5" t="s">
        <v>322</v>
      </c>
      <c r="E4210" s="5" t="str">
        <f t="shared" si="790"/>
        <v/>
      </c>
      <c r="F4210" s="5" t="str">
        <f t="shared" si="789"/>
        <v/>
      </c>
      <c r="G4210" s="7">
        <v>9.3550000000000004</v>
      </c>
      <c r="H4210" s="7">
        <v>10.305999999999999</v>
      </c>
      <c r="I4210" s="7">
        <v>12.641</v>
      </c>
      <c r="J4210" s="7">
        <v>708.976</v>
      </c>
      <c r="K4210" s="7">
        <v>135.11799999999999</v>
      </c>
      <c r="L4210" s="7">
        <v>122.651</v>
      </c>
      <c r="M4210" s="7">
        <v>893.20100000000002</v>
      </c>
      <c r="N4210" s="7">
        <v>112.90600000000001</v>
      </c>
      <c r="O4210" s="7"/>
    </row>
    <row r="4211" spans="1:15" x14ac:dyDescent="0.2">
      <c r="A4211" s="2">
        <v>1</v>
      </c>
      <c r="B4211" s="6" t="s">
        <v>21</v>
      </c>
      <c r="C4211" s="6">
        <v>0</v>
      </c>
      <c r="D4211" s="5" t="s">
        <v>322</v>
      </c>
      <c r="E4211" s="5" t="str">
        <f t="shared" si="790"/>
        <v/>
      </c>
      <c r="F4211" s="5" t="str">
        <f t="shared" si="789"/>
        <v/>
      </c>
      <c r="G4211" s="7">
        <v>11.818</v>
      </c>
      <c r="H4211" s="7">
        <v>13.381</v>
      </c>
      <c r="I4211" s="7">
        <v>15.959</v>
      </c>
      <c r="J4211" s="7">
        <v>626.88099999999997</v>
      </c>
      <c r="K4211" s="7">
        <v>135.042</v>
      </c>
      <c r="L4211" s="7">
        <v>119.268</v>
      </c>
      <c r="M4211" s="7">
        <v>697.30799999999999</v>
      </c>
      <c r="N4211" s="7">
        <v>111.286</v>
      </c>
      <c r="O4211" s="7"/>
    </row>
    <row r="4212" spans="1:15" x14ac:dyDescent="0.2">
      <c r="A4212" s="2">
        <v>1</v>
      </c>
      <c r="B4212" s="6" t="s">
        <v>22</v>
      </c>
      <c r="C4212" s="6">
        <v>0</v>
      </c>
      <c r="D4212" s="5" t="s">
        <v>322</v>
      </c>
      <c r="E4212" s="5" t="str">
        <f t="shared" si="790"/>
        <v/>
      </c>
      <c r="F4212" s="5" t="str">
        <f t="shared" si="789"/>
        <v/>
      </c>
      <c r="G4212" s="7">
        <v>16.658999999999999</v>
      </c>
      <c r="H4212" s="7">
        <v>19.161000000000001</v>
      </c>
      <c r="I4212" s="7">
        <v>22.623999999999999</v>
      </c>
      <c r="J4212" s="7">
        <v>526.23400000000004</v>
      </c>
      <c r="K4212" s="7">
        <v>135.803</v>
      </c>
      <c r="L4212" s="7">
        <v>118.07299999999999</v>
      </c>
      <c r="M4212" s="7">
        <v>511.36399999999998</v>
      </c>
      <c r="N4212" s="7">
        <v>115.68899999999999</v>
      </c>
      <c r="O4212" s="7"/>
    </row>
    <row r="4213" spans="1:15" x14ac:dyDescent="0.2">
      <c r="A4213" s="2">
        <v>1</v>
      </c>
      <c r="B4213" s="6" t="s">
        <v>23</v>
      </c>
      <c r="C4213" s="6">
        <v>0</v>
      </c>
      <c r="D4213" s="5" t="s">
        <v>322</v>
      </c>
      <c r="E4213" s="5" t="str">
        <f t="shared" si="790"/>
        <v/>
      </c>
      <c r="F4213" s="5" t="str">
        <f t="shared" si="789"/>
        <v/>
      </c>
      <c r="G4213" s="7">
        <v>24.213000000000001</v>
      </c>
      <c r="H4213" s="7">
        <v>26.733000000000001</v>
      </c>
      <c r="I4213" s="7">
        <v>32.576000000000001</v>
      </c>
      <c r="J4213" s="7">
        <v>403.065</v>
      </c>
      <c r="K4213" s="7">
        <v>134.53899999999999</v>
      </c>
      <c r="L4213" s="7">
        <v>121.855</v>
      </c>
      <c r="M4213" s="7">
        <v>388.19</v>
      </c>
      <c r="N4213" s="7">
        <v>126.456</v>
      </c>
      <c r="O4213" s="7"/>
    </row>
    <row r="4214" spans="1:15" x14ac:dyDescent="0.2">
      <c r="A4214" s="2">
        <v>1</v>
      </c>
      <c r="B4214" s="6" t="s">
        <v>24</v>
      </c>
      <c r="C4214" s="6">
        <v>0</v>
      </c>
      <c r="D4214" s="5" t="s">
        <v>322</v>
      </c>
      <c r="E4214" s="5" t="str">
        <f t="shared" si="790"/>
        <v/>
      </c>
      <c r="F4214" s="5" t="str">
        <f t="shared" si="789"/>
        <v/>
      </c>
      <c r="G4214" s="7">
        <v>33.335999999999999</v>
      </c>
      <c r="H4214" s="7">
        <v>36.771999999999998</v>
      </c>
      <c r="I4214" s="7">
        <v>46.712000000000003</v>
      </c>
      <c r="J4214" s="7">
        <v>311.86200000000002</v>
      </c>
      <c r="K4214" s="7">
        <v>140.126</v>
      </c>
      <c r="L4214" s="7">
        <v>127.03</v>
      </c>
      <c r="M4214" s="7">
        <v>286.82499999999999</v>
      </c>
      <c r="N4214" s="7">
        <v>133.982</v>
      </c>
      <c r="O4214" s="7"/>
    </row>
    <row r="4215" spans="1:15" x14ac:dyDescent="0.2">
      <c r="A4215" s="2">
        <v>1</v>
      </c>
      <c r="B4215" s="6" t="s">
        <v>25</v>
      </c>
      <c r="C4215" s="6">
        <v>0</v>
      </c>
      <c r="D4215" s="5" t="s">
        <v>322</v>
      </c>
      <c r="E4215" s="5" t="str">
        <f t="shared" si="790"/>
        <v/>
      </c>
      <c r="F4215" s="5" t="str">
        <f t="shared" si="789"/>
        <v/>
      </c>
      <c r="G4215" s="7">
        <v>46.741999999999997</v>
      </c>
      <c r="H4215" s="7">
        <v>50.881999999999998</v>
      </c>
      <c r="I4215" s="7">
        <v>65.707999999999998</v>
      </c>
      <c r="J4215" s="7">
        <v>227.04499999999999</v>
      </c>
      <c r="K4215" s="7">
        <v>140.57599999999999</v>
      </c>
      <c r="L4215" s="7">
        <v>129.13999999999999</v>
      </c>
      <c r="M4215" s="7">
        <v>209.45599999999999</v>
      </c>
      <c r="N4215" s="7">
        <v>137.631</v>
      </c>
      <c r="O4215" s="7"/>
    </row>
    <row r="4216" spans="1:15" x14ac:dyDescent="0.2">
      <c r="A4216" s="2">
        <v>1</v>
      </c>
      <c r="B4216" s="6" t="s">
        <v>26</v>
      </c>
      <c r="C4216" s="6">
        <v>0</v>
      </c>
      <c r="D4216" s="5" t="s">
        <v>322</v>
      </c>
      <c r="E4216" s="5" t="str">
        <f t="shared" si="790"/>
        <v/>
      </c>
      <c r="F4216" s="5" t="str">
        <f t="shared" si="789"/>
        <v/>
      </c>
      <c r="G4216" s="7">
        <v>65.278999999999996</v>
      </c>
      <c r="H4216" s="7">
        <v>69.828000000000003</v>
      </c>
      <c r="I4216" s="7">
        <v>86.644999999999996</v>
      </c>
      <c r="J4216" s="7">
        <v>173.154</v>
      </c>
      <c r="K4216" s="7">
        <v>132.73099999999999</v>
      </c>
      <c r="L4216" s="7">
        <v>124.084</v>
      </c>
      <c r="M4216" s="7">
        <v>151.85</v>
      </c>
      <c r="N4216" s="7">
        <v>131.57</v>
      </c>
      <c r="O4216" s="7"/>
    </row>
    <row r="4217" spans="1:15" x14ac:dyDescent="0.2">
      <c r="A4217" s="2">
        <v>1</v>
      </c>
      <c r="B4217" s="6" t="s">
        <v>27</v>
      </c>
      <c r="C4217" s="6">
        <v>0</v>
      </c>
      <c r="D4217" s="5" t="s">
        <v>322</v>
      </c>
      <c r="E4217" s="5" t="str">
        <f t="shared" si="790"/>
        <v/>
      </c>
      <c r="F4217" s="5" t="str">
        <f t="shared" si="789"/>
        <v/>
      </c>
      <c r="G4217" s="7">
        <v>78.238</v>
      </c>
      <c r="H4217" s="7">
        <v>81.382000000000005</v>
      </c>
      <c r="I4217" s="7">
        <v>99.039000000000001</v>
      </c>
      <c r="J4217" s="7">
        <v>148.19399999999999</v>
      </c>
      <c r="K4217" s="7">
        <v>126.587</v>
      </c>
      <c r="L4217" s="7">
        <v>121.696</v>
      </c>
      <c r="M4217" s="7">
        <v>130.83500000000001</v>
      </c>
      <c r="N4217" s="7">
        <v>129.577</v>
      </c>
      <c r="O4217" s="7"/>
    </row>
    <row r="4218" spans="1:15" x14ac:dyDescent="0.2">
      <c r="A4218" s="2">
        <v>1</v>
      </c>
      <c r="B4218" s="6" t="s">
        <v>28</v>
      </c>
      <c r="C4218" s="6">
        <v>0</v>
      </c>
      <c r="D4218" s="5" t="s">
        <v>322</v>
      </c>
      <c r="E4218" s="5" t="str">
        <f t="shared" si="790"/>
        <v/>
      </c>
      <c r="F4218" s="5" t="str">
        <f t="shared" si="789"/>
        <v/>
      </c>
      <c r="G4218" s="7">
        <v>84.561000000000007</v>
      </c>
      <c r="H4218" s="7">
        <v>84.768000000000001</v>
      </c>
      <c r="I4218" s="7">
        <v>96.95</v>
      </c>
      <c r="J4218" s="7">
        <v>120.238</v>
      </c>
      <c r="K4218" s="7">
        <v>114.652</v>
      </c>
      <c r="L4218" s="7">
        <v>114.371</v>
      </c>
      <c r="M4218" s="7">
        <v>117.202</v>
      </c>
      <c r="N4218" s="7">
        <v>113.628</v>
      </c>
      <c r="O4218" s="7"/>
    </row>
    <row r="4219" spans="1:15" x14ac:dyDescent="0.2">
      <c r="A4219" s="2">
        <v>1</v>
      </c>
      <c r="B4219" s="6" t="s">
        <v>29</v>
      </c>
      <c r="C4219" s="6">
        <v>0</v>
      </c>
      <c r="D4219" s="5" t="s">
        <v>322</v>
      </c>
      <c r="E4219" s="5" t="str">
        <f t="shared" si="790"/>
        <v/>
      </c>
      <c r="F4219" s="5" t="str">
        <f t="shared" si="789"/>
        <v/>
      </c>
      <c r="G4219" s="7">
        <v>100</v>
      </c>
      <c r="H4219" s="7">
        <v>100</v>
      </c>
      <c r="I4219" s="7">
        <v>100</v>
      </c>
      <c r="J4219" s="7">
        <v>100</v>
      </c>
      <c r="K4219" s="7">
        <v>100</v>
      </c>
      <c r="L4219" s="7">
        <v>100</v>
      </c>
      <c r="M4219" s="7">
        <v>100</v>
      </c>
      <c r="N4219" s="7">
        <v>100</v>
      </c>
      <c r="O4219" s="7"/>
    </row>
    <row r="4220" spans="1:15" x14ac:dyDescent="0.2">
      <c r="A4220" s="2">
        <v>1</v>
      </c>
      <c r="B4220" s="6" t="s">
        <v>30</v>
      </c>
      <c r="C4220" s="6">
        <v>0</v>
      </c>
      <c r="D4220" s="5" t="s">
        <v>322</v>
      </c>
      <c r="E4220" s="5" t="str">
        <f t="shared" si="790"/>
        <v/>
      </c>
      <c r="F4220" s="5" t="str">
        <f t="shared" si="789"/>
        <v/>
      </c>
      <c r="G4220" s="7">
        <v>121.65900000000001</v>
      </c>
      <c r="H4220" s="7">
        <v>123.16800000000001</v>
      </c>
      <c r="I4220" s="7">
        <v>111.30200000000001</v>
      </c>
      <c r="J4220" s="7">
        <v>83.42</v>
      </c>
      <c r="K4220" s="7">
        <v>91.486999999999995</v>
      </c>
      <c r="L4220" s="7">
        <v>90.366</v>
      </c>
      <c r="M4220" s="7">
        <v>101.145</v>
      </c>
      <c r="N4220" s="7">
        <v>112.577</v>
      </c>
      <c r="O4220" s="7"/>
    </row>
    <row r="4221" spans="1:15" x14ac:dyDescent="0.2">
      <c r="A4221" s="2">
        <v>1</v>
      </c>
      <c r="B4221" s="6" t="s">
        <v>31</v>
      </c>
      <c r="C4221" s="6">
        <v>0</v>
      </c>
      <c r="D4221" s="5" t="s">
        <v>322</v>
      </c>
      <c r="E4221" s="5" t="str">
        <f t="shared" si="790"/>
        <v/>
      </c>
      <c r="F4221" s="5" t="str">
        <f t="shared" si="789"/>
        <v/>
      </c>
      <c r="G4221" s="7">
        <v>134.179</v>
      </c>
      <c r="H4221" s="7">
        <v>134.17099999999999</v>
      </c>
      <c r="I4221" s="7">
        <v>112.913</v>
      </c>
      <c r="J4221" s="7">
        <v>74.715999999999994</v>
      </c>
      <c r="K4221" s="7">
        <v>84.150999999999996</v>
      </c>
      <c r="L4221" s="7">
        <v>84.156000000000006</v>
      </c>
      <c r="M4221" s="7">
        <v>65.960999999999999</v>
      </c>
      <c r="N4221" s="7">
        <v>74.478999999999999</v>
      </c>
      <c r="O4221" s="7"/>
    </row>
    <row r="4222" spans="1:15" x14ac:dyDescent="0.2">
      <c r="A4222" s="2">
        <v>1</v>
      </c>
      <c r="B4222" s="6" t="s">
        <v>32</v>
      </c>
      <c r="C4222" s="6">
        <v>0</v>
      </c>
      <c r="D4222" s="5" t="s">
        <v>322</v>
      </c>
      <c r="E4222" s="5" t="str">
        <f t="shared" si="790"/>
        <v/>
      </c>
      <c r="F4222" s="5" t="str">
        <f t="shared" si="789"/>
        <v/>
      </c>
      <c r="G4222" s="7">
        <v>173.45400000000001</v>
      </c>
      <c r="H4222" s="7">
        <v>164.38499999999999</v>
      </c>
      <c r="I4222" s="7">
        <v>134.41300000000001</v>
      </c>
      <c r="J4222" s="7">
        <v>62.636000000000003</v>
      </c>
      <c r="K4222" s="7">
        <v>77.492000000000004</v>
      </c>
      <c r="L4222" s="7">
        <v>81.768000000000001</v>
      </c>
      <c r="M4222" s="7">
        <v>58.774999999999999</v>
      </c>
      <c r="N4222" s="7">
        <v>79.001999999999995</v>
      </c>
      <c r="O4222" s="7"/>
    </row>
    <row r="4223" spans="1:15" x14ac:dyDescent="0.2">
      <c r="A4223" s="2">
        <v>1</v>
      </c>
      <c r="B4223" s="6" t="s">
        <v>33</v>
      </c>
      <c r="C4223" s="6">
        <v>0</v>
      </c>
      <c r="D4223" s="5" t="s">
        <v>322</v>
      </c>
      <c r="E4223" s="5" t="str">
        <f t="shared" si="790"/>
        <v/>
      </c>
      <c r="F4223" s="5" t="str">
        <f t="shared" si="789"/>
        <v/>
      </c>
      <c r="G4223" s="7">
        <v>233.363</v>
      </c>
      <c r="H4223" s="7">
        <v>220.43299999999999</v>
      </c>
      <c r="I4223" s="7">
        <v>172.43299999999999</v>
      </c>
      <c r="J4223" s="7">
        <v>51.314999999999998</v>
      </c>
      <c r="K4223" s="7">
        <v>73.89</v>
      </c>
      <c r="L4223" s="7">
        <v>78.224999999999994</v>
      </c>
      <c r="M4223" s="7">
        <v>43.313000000000002</v>
      </c>
      <c r="N4223" s="7">
        <v>74.686000000000007</v>
      </c>
      <c r="O4223" s="7"/>
    </row>
    <row r="4224" spans="1:15" x14ac:dyDescent="0.2">
      <c r="A4224" s="2">
        <v>1</v>
      </c>
      <c r="B4224" s="6" t="s">
        <v>34</v>
      </c>
      <c r="C4224" s="6">
        <v>0</v>
      </c>
      <c r="D4224" s="5" t="s">
        <v>322</v>
      </c>
      <c r="E4224" s="5" t="str">
        <f t="shared" si="790"/>
        <v/>
      </c>
      <c r="F4224" s="5" t="str">
        <f t="shared" si="789"/>
        <v/>
      </c>
      <c r="G4224" s="7">
        <v>288.08600000000001</v>
      </c>
      <c r="H4224" s="7">
        <v>279.27600000000001</v>
      </c>
      <c r="I4224" s="7">
        <v>207.678</v>
      </c>
      <c r="J4224" s="7">
        <v>42.527999999999999</v>
      </c>
      <c r="K4224" s="7">
        <v>72.088999999999999</v>
      </c>
      <c r="L4224" s="7">
        <v>74.363</v>
      </c>
      <c r="M4224" s="7">
        <v>33.805999999999997</v>
      </c>
      <c r="N4224" s="7">
        <v>70.207999999999998</v>
      </c>
      <c r="O4224" s="7"/>
    </row>
    <row r="4225" spans="1:15" x14ac:dyDescent="0.2">
      <c r="A4225" s="2">
        <v>1</v>
      </c>
      <c r="B4225" s="6" t="s">
        <v>35</v>
      </c>
      <c r="C4225" s="6">
        <v>0</v>
      </c>
      <c r="D4225" s="5" t="s">
        <v>322</v>
      </c>
      <c r="E4225" s="5" t="str">
        <f t="shared" si="790"/>
        <v/>
      </c>
      <c r="F4225" s="5" t="str">
        <f t="shared" si="789"/>
        <v/>
      </c>
      <c r="G4225" s="7">
        <v>368.96600000000001</v>
      </c>
      <c r="H4225" s="7">
        <v>370.01900000000001</v>
      </c>
      <c r="I4225" s="7">
        <v>272.35899999999998</v>
      </c>
      <c r="J4225" s="7">
        <v>34.774000000000001</v>
      </c>
      <c r="K4225" s="7">
        <v>73.816999999999993</v>
      </c>
      <c r="L4225" s="7">
        <v>73.606999999999999</v>
      </c>
      <c r="M4225" s="7">
        <v>27.783999999999999</v>
      </c>
      <c r="N4225" s="7">
        <v>75.671000000000006</v>
      </c>
      <c r="O4225" s="7"/>
    </row>
    <row r="4226" spans="1:15" x14ac:dyDescent="0.2">
      <c r="A4226" s="2">
        <v>1</v>
      </c>
      <c r="B4226" s="6" t="s">
        <v>36</v>
      </c>
      <c r="C4226" s="6">
        <v>0</v>
      </c>
      <c r="D4226" s="5" t="s">
        <v>322</v>
      </c>
      <c r="E4226" s="5" t="str">
        <f t="shared" si="790"/>
        <v/>
      </c>
      <c r="F4226" s="5" t="str">
        <f t="shared" si="789"/>
        <v/>
      </c>
      <c r="G4226" s="7">
        <v>353.52199999999999</v>
      </c>
      <c r="H4226" s="7">
        <v>352.358</v>
      </c>
      <c r="I4226" s="7">
        <v>234.952</v>
      </c>
      <c r="J4226" s="7">
        <v>30.257000000000001</v>
      </c>
      <c r="K4226" s="7">
        <v>66.459999999999994</v>
      </c>
      <c r="L4226" s="7">
        <v>66.680000000000007</v>
      </c>
      <c r="M4226" s="7">
        <v>24.327999999999999</v>
      </c>
      <c r="N4226" s="7">
        <v>57.158000000000001</v>
      </c>
      <c r="O4226" s="7"/>
    </row>
    <row r="4227" spans="1:15" x14ac:dyDescent="0.2">
      <c r="A4227" s="2">
        <v>1</v>
      </c>
      <c r="B4227" s="6" t="s">
        <v>37</v>
      </c>
      <c r="C4227" s="6">
        <v>0</v>
      </c>
      <c r="D4227" s="5" t="s">
        <v>322</v>
      </c>
      <c r="E4227" s="5" t="str">
        <f t="shared" si="790"/>
        <v/>
      </c>
      <c r="F4227" s="5" t="str">
        <f t="shared" si="789"/>
        <v/>
      </c>
      <c r="G4227" s="7">
        <v>274.57</v>
      </c>
      <c r="H4227" s="7">
        <v>275.358</v>
      </c>
      <c r="I4227" s="7">
        <v>173.08500000000001</v>
      </c>
      <c r="J4227" s="7">
        <v>27.861999999999998</v>
      </c>
      <c r="K4227" s="7">
        <v>63.039000000000001</v>
      </c>
      <c r="L4227" s="7">
        <v>62.857999999999997</v>
      </c>
      <c r="M4227" s="7">
        <v>32.341999999999999</v>
      </c>
      <c r="N4227" s="7">
        <v>55.98</v>
      </c>
      <c r="O4227" s="7"/>
    </row>
    <row r="4228" spans="1:15" x14ac:dyDescent="0.2">
      <c r="A4228" s="2">
        <v>1</v>
      </c>
      <c r="B4228" s="6" t="s">
        <v>63</v>
      </c>
      <c r="C4228" s="6">
        <v>0</v>
      </c>
      <c r="D4228" s="5" t="s">
        <v>322</v>
      </c>
      <c r="E4228" s="5" t="str">
        <f t="shared" si="790"/>
        <v/>
      </c>
      <c r="F4228" s="5" t="str">
        <f t="shared" si="789"/>
        <v/>
      </c>
      <c r="G4228" s="7">
        <v>211.59399999999999</v>
      </c>
      <c r="H4228" s="7">
        <v>197.16499999999999</v>
      </c>
      <c r="I4228" s="7">
        <v>123.699</v>
      </c>
      <c r="J4228" s="7">
        <v>26.401</v>
      </c>
      <c r="K4228" s="7">
        <v>58.460999999999999</v>
      </c>
      <c r="L4228" s="7">
        <v>62.738999999999997</v>
      </c>
      <c r="M4228" s="7">
        <v>42.829000000000001</v>
      </c>
      <c r="N4228" s="7">
        <v>52.978999999999999</v>
      </c>
      <c r="O4228" s="7"/>
    </row>
    <row r="4229" spans="1:15" x14ac:dyDescent="0.2">
      <c r="A4229" s="2">
        <v>0</v>
      </c>
      <c r="B4229" s="5" t="s">
        <v>323</v>
      </c>
      <c r="C4229" s="6" t="s">
        <v>0</v>
      </c>
      <c r="E4229" s="5" t="str">
        <f t="shared" si="790"/>
        <v/>
      </c>
      <c r="F4229" s="5" t="str">
        <f t="shared" si="789"/>
        <v/>
      </c>
    </row>
    <row r="4230" spans="1:15" x14ac:dyDescent="0.2">
      <c r="A4230" s="2">
        <v>1</v>
      </c>
      <c r="B4230" s="6" t="s">
        <v>13</v>
      </c>
      <c r="C4230" s="6">
        <v>0</v>
      </c>
      <c r="D4230" s="5" t="s">
        <v>324</v>
      </c>
      <c r="E4230" s="5" t="str">
        <f t="shared" si="790"/>
        <v/>
      </c>
      <c r="F4230" s="5" t="str">
        <f t="shared" si="789"/>
        <v/>
      </c>
      <c r="G4230" s="7">
        <v>31.187000000000001</v>
      </c>
      <c r="H4230" s="7">
        <v>31.911000000000001</v>
      </c>
      <c r="I4230" s="7">
        <v>42.292999999999999</v>
      </c>
      <c r="J4230" s="7">
        <v>139.297</v>
      </c>
      <c r="K4230" s="7">
        <v>135.613</v>
      </c>
      <c r="L4230" s="7">
        <v>132.53700000000001</v>
      </c>
      <c r="M4230" s="7">
        <v>174.53299999999999</v>
      </c>
      <c r="N4230" s="7">
        <v>73.816000000000003</v>
      </c>
      <c r="O4230" s="7"/>
    </row>
    <row r="4231" spans="1:15" x14ac:dyDescent="0.2">
      <c r="A4231" s="2">
        <v>1</v>
      </c>
      <c r="B4231" s="6" t="s">
        <v>15</v>
      </c>
      <c r="C4231" s="6">
        <v>0</v>
      </c>
      <c r="D4231" s="5" t="s">
        <v>324</v>
      </c>
      <c r="E4231" s="5" t="str">
        <f t="shared" si="790"/>
        <v/>
      </c>
      <c r="F4231" s="5" t="str">
        <f t="shared" si="789"/>
        <v/>
      </c>
      <c r="G4231" s="7">
        <v>34.170999999999999</v>
      </c>
      <c r="H4231" s="7">
        <v>35.057000000000002</v>
      </c>
      <c r="I4231" s="7">
        <v>45.49</v>
      </c>
      <c r="J4231" s="7">
        <v>138.184</v>
      </c>
      <c r="K4231" s="7">
        <v>133.124</v>
      </c>
      <c r="L4231" s="7">
        <v>129.761</v>
      </c>
      <c r="M4231" s="7">
        <v>176.17400000000001</v>
      </c>
      <c r="N4231" s="7">
        <v>80.141999999999996</v>
      </c>
      <c r="O4231" s="7"/>
    </row>
    <row r="4232" spans="1:15" x14ac:dyDescent="0.2">
      <c r="A4232" s="2">
        <v>1</v>
      </c>
      <c r="B4232" s="6" t="s">
        <v>16</v>
      </c>
      <c r="C4232" s="6">
        <v>0</v>
      </c>
      <c r="D4232" s="5" t="s">
        <v>324</v>
      </c>
      <c r="E4232" s="5" t="str">
        <f t="shared" si="790"/>
        <v/>
      </c>
      <c r="F4232" s="5" t="str">
        <f t="shared" ref="F4232:F4295" si="791">IF(LEN(E4232)=0,"",E4232&amp;B4232)</f>
        <v/>
      </c>
      <c r="G4232" s="7">
        <v>33.264000000000003</v>
      </c>
      <c r="H4232" s="7">
        <v>34.713000000000001</v>
      </c>
      <c r="I4232" s="7">
        <v>44.755000000000003</v>
      </c>
      <c r="J4232" s="7">
        <v>137.40600000000001</v>
      </c>
      <c r="K4232" s="7">
        <v>134.54499999999999</v>
      </c>
      <c r="L4232" s="7">
        <v>128.928</v>
      </c>
      <c r="M4232" s="7">
        <v>190.27</v>
      </c>
      <c r="N4232" s="7">
        <v>85.155000000000001</v>
      </c>
      <c r="O4232" s="7"/>
    </row>
    <row r="4233" spans="1:15" x14ac:dyDescent="0.2">
      <c r="A4233" s="2">
        <v>1</v>
      </c>
      <c r="B4233" s="6" t="s">
        <v>17</v>
      </c>
      <c r="C4233" s="6">
        <v>0</v>
      </c>
      <c r="D4233" s="5" t="s">
        <v>324</v>
      </c>
      <c r="E4233" s="5" t="str">
        <f t="shared" ref="E4233:E4296" si="792">IF(C4233=0,IF(LEN(D4233)&lt;&gt;3,"",D4233),IF(LEN(D4233)&lt;&gt;4,"",LEFT(D4233,3)))</f>
        <v/>
      </c>
      <c r="F4233" s="5" t="str">
        <f t="shared" si="791"/>
        <v/>
      </c>
      <c r="G4233" s="7">
        <v>37.86</v>
      </c>
      <c r="H4233" s="7">
        <v>39.847000000000001</v>
      </c>
      <c r="I4233" s="7">
        <v>49.648000000000003</v>
      </c>
      <c r="J4233" s="7">
        <v>136.24799999999999</v>
      </c>
      <c r="K4233" s="7">
        <v>131.13499999999999</v>
      </c>
      <c r="L4233" s="7">
        <v>124.59699999999999</v>
      </c>
      <c r="M4233" s="7">
        <v>173.952</v>
      </c>
      <c r="N4233" s="7">
        <v>86.363</v>
      </c>
      <c r="O4233" s="7"/>
    </row>
    <row r="4234" spans="1:15" x14ac:dyDescent="0.2">
      <c r="A4234" s="2">
        <v>1</v>
      </c>
      <c r="B4234" s="6" t="s">
        <v>18</v>
      </c>
      <c r="C4234" s="6">
        <v>0</v>
      </c>
      <c r="D4234" s="5" t="s">
        <v>324</v>
      </c>
      <c r="E4234" s="5" t="str">
        <f t="shared" si="792"/>
        <v/>
      </c>
      <c r="F4234" s="5" t="str">
        <f t="shared" si="791"/>
        <v/>
      </c>
      <c r="G4234" s="7">
        <v>39.731000000000002</v>
      </c>
      <c r="H4234" s="7">
        <v>41.061</v>
      </c>
      <c r="I4234" s="7">
        <v>48.744</v>
      </c>
      <c r="J4234" s="7">
        <v>136.15899999999999</v>
      </c>
      <c r="K4234" s="7">
        <v>122.685</v>
      </c>
      <c r="L4234" s="7">
        <v>118.712</v>
      </c>
      <c r="M4234" s="7">
        <v>175.05199999999999</v>
      </c>
      <c r="N4234" s="7">
        <v>85.328000000000003</v>
      </c>
      <c r="O4234" s="7"/>
    </row>
    <row r="4235" spans="1:15" x14ac:dyDescent="0.2">
      <c r="A4235" s="2">
        <v>1</v>
      </c>
      <c r="B4235" s="6" t="s">
        <v>19</v>
      </c>
      <c r="C4235" s="6">
        <v>0</v>
      </c>
      <c r="D4235" s="5" t="s">
        <v>324</v>
      </c>
      <c r="E4235" s="5" t="str">
        <f t="shared" si="792"/>
        <v/>
      </c>
      <c r="F4235" s="5" t="str">
        <f t="shared" si="791"/>
        <v/>
      </c>
      <c r="G4235" s="7">
        <v>47.476999999999997</v>
      </c>
      <c r="H4235" s="7">
        <v>49.887999999999998</v>
      </c>
      <c r="I4235" s="7">
        <v>56.176000000000002</v>
      </c>
      <c r="J4235" s="7">
        <v>135.57900000000001</v>
      </c>
      <c r="K4235" s="7">
        <v>118.32299999999999</v>
      </c>
      <c r="L4235" s="7">
        <v>112.604</v>
      </c>
      <c r="M4235" s="7">
        <v>161.738</v>
      </c>
      <c r="N4235" s="7">
        <v>90.858000000000004</v>
      </c>
      <c r="O4235" s="7"/>
    </row>
    <row r="4236" spans="1:15" x14ac:dyDescent="0.2">
      <c r="A4236" s="2">
        <v>1</v>
      </c>
      <c r="B4236" s="6" t="s">
        <v>20</v>
      </c>
      <c r="C4236" s="6">
        <v>0</v>
      </c>
      <c r="D4236" s="5" t="s">
        <v>324</v>
      </c>
      <c r="E4236" s="5" t="str">
        <f t="shared" si="792"/>
        <v/>
      </c>
      <c r="F4236" s="5" t="str">
        <f t="shared" si="791"/>
        <v/>
      </c>
      <c r="G4236" s="7">
        <v>48.432000000000002</v>
      </c>
      <c r="H4236" s="7">
        <v>52.536999999999999</v>
      </c>
      <c r="I4236" s="7">
        <v>59.8</v>
      </c>
      <c r="J4236" s="7">
        <v>135.34200000000001</v>
      </c>
      <c r="K4236" s="7">
        <v>123.473</v>
      </c>
      <c r="L4236" s="7">
        <v>113.82599999999999</v>
      </c>
      <c r="M4236" s="7">
        <v>152.714</v>
      </c>
      <c r="N4236" s="7">
        <v>91.322999999999993</v>
      </c>
      <c r="O4236" s="7"/>
    </row>
    <row r="4237" spans="1:15" x14ac:dyDescent="0.2">
      <c r="A4237" s="2">
        <v>1</v>
      </c>
      <c r="B4237" s="6" t="s">
        <v>21</v>
      </c>
      <c r="C4237" s="6">
        <v>0</v>
      </c>
      <c r="D4237" s="5" t="s">
        <v>324</v>
      </c>
      <c r="E4237" s="5" t="str">
        <f t="shared" si="792"/>
        <v/>
      </c>
      <c r="F4237" s="5" t="str">
        <f t="shared" si="791"/>
        <v/>
      </c>
      <c r="G4237" s="7">
        <v>55.5</v>
      </c>
      <c r="H4237" s="7">
        <v>59.234999999999999</v>
      </c>
      <c r="I4237" s="7">
        <v>69.661000000000001</v>
      </c>
      <c r="J4237" s="7">
        <v>133.994</v>
      </c>
      <c r="K4237" s="7">
        <v>125.515</v>
      </c>
      <c r="L4237" s="7">
        <v>117.601</v>
      </c>
      <c r="M4237" s="7">
        <v>138.18100000000001</v>
      </c>
      <c r="N4237" s="7">
        <v>96.257999999999996</v>
      </c>
      <c r="O4237" s="7"/>
    </row>
    <row r="4238" spans="1:15" x14ac:dyDescent="0.2">
      <c r="A4238" s="2">
        <v>1</v>
      </c>
      <c r="B4238" s="6" t="s">
        <v>22</v>
      </c>
      <c r="C4238" s="6">
        <v>0</v>
      </c>
      <c r="D4238" s="5" t="s">
        <v>324</v>
      </c>
      <c r="E4238" s="5" t="str">
        <f t="shared" si="792"/>
        <v/>
      </c>
      <c r="F4238" s="5" t="str">
        <f t="shared" si="791"/>
        <v/>
      </c>
      <c r="G4238" s="7">
        <v>58.292999999999999</v>
      </c>
      <c r="H4238" s="7">
        <v>63.338000000000001</v>
      </c>
      <c r="I4238" s="7">
        <v>79.34</v>
      </c>
      <c r="J4238" s="7">
        <v>128.989</v>
      </c>
      <c r="K4238" s="7">
        <v>136.10400000000001</v>
      </c>
      <c r="L4238" s="7">
        <v>125.264</v>
      </c>
      <c r="M4238" s="7">
        <v>126.289</v>
      </c>
      <c r="N4238" s="7">
        <v>100.197</v>
      </c>
      <c r="O4238" s="7"/>
    </row>
    <row r="4239" spans="1:15" x14ac:dyDescent="0.2">
      <c r="A4239" s="2">
        <v>1</v>
      </c>
      <c r="B4239" s="6" t="s">
        <v>23</v>
      </c>
      <c r="C4239" s="6">
        <v>0</v>
      </c>
      <c r="D4239" s="5" t="s">
        <v>324</v>
      </c>
      <c r="E4239" s="5" t="str">
        <f t="shared" si="792"/>
        <v/>
      </c>
      <c r="F4239" s="5" t="str">
        <f t="shared" si="791"/>
        <v/>
      </c>
      <c r="G4239" s="7">
        <v>65.963999999999999</v>
      </c>
      <c r="H4239" s="7">
        <v>70.891000000000005</v>
      </c>
      <c r="I4239" s="7">
        <v>91.358999999999995</v>
      </c>
      <c r="J4239" s="7">
        <v>127.402</v>
      </c>
      <c r="K4239" s="7">
        <v>138.499</v>
      </c>
      <c r="L4239" s="7">
        <v>128.87299999999999</v>
      </c>
      <c r="M4239" s="7">
        <v>123.998</v>
      </c>
      <c r="N4239" s="7">
        <v>113.28400000000001</v>
      </c>
      <c r="O4239" s="7"/>
    </row>
    <row r="4240" spans="1:15" x14ac:dyDescent="0.2">
      <c r="A4240" s="2">
        <v>1</v>
      </c>
      <c r="B4240" s="6" t="s">
        <v>24</v>
      </c>
      <c r="C4240" s="6">
        <v>0</v>
      </c>
      <c r="D4240" s="5" t="s">
        <v>324</v>
      </c>
      <c r="E4240" s="5" t="str">
        <f t="shared" si="792"/>
        <v/>
      </c>
      <c r="F4240" s="5" t="str">
        <f t="shared" si="791"/>
        <v/>
      </c>
      <c r="G4240" s="7">
        <v>78.233999999999995</v>
      </c>
      <c r="H4240" s="7">
        <v>84.215999999999994</v>
      </c>
      <c r="I4240" s="7">
        <v>110.869</v>
      </c>
      <c r="J4240" s="7">
        <v>126.667</v>
      </c>
      <c r="K4240" s="7">
        <v>141.714</v>
      </c>
      <c r="L4240" s="7">
        <v>131.649</v>
      </c>
      <c r="M4240" s="7">
        <v>119.973</v>
      </c>
      <c r="N4240" s="7">
        <v>133.01300000000001</v>
      </c>
      <c r="O4240" s="7"/>
    </row>
    <row r="4241" spans="1:15" x14ac:dyDescent="0.2">
      <c r="A4241" s="2">
        <v>1</v>
      </c>
      <c r="B4241" s="6" t="s">
        <v>25</v>
      </c>
      <c r="C4241" s="6">
        <v>0</v>
      </c>
      <c r="D4241" s="5" t="s">
        <v>324</v>
      </c>
      <c r="E4241" s="5" t="str">
        <f t="shared" si="792"/>
        <v/>
      </c>
      <c r="F4241" s="5" t="str">
        <f t="shared" si="791"/>
        <v/>
      </c>
      <c r="G4241" s="7">
        <v>83.537000000000006</v>
      </c>
      <c r="H4241" s="7">
        <v>89.266999999999996</v>
      </c>
      <c r="I4241" s="7">
        <v>118.95699999999999</v>
      </c>
      <c r="J4241" s="7">
        <v>121.169</v>
      </c>
      <c r="K4241" s="7">
        <v>142.40100000000001</v>
      </c>
      <c r="L4241" s="7">
        <v>133.25899999999999</v>
      </c>
      <c r="M4241" s="7">
        <v>111.761</v>
      </c>
      <c r="N4241" s="7">
        <v>132.947</v>
      </c>
      <c r="O4241" s="7"/>
    </row>
    <row r="4242" spans="1:15" x14ac:dyDescent="0.2">
      <c r="A4242" s="2">
        <v>1</v>
      </c>
      <c r="B4242" s="6" t="s">
        <v>26</v>
      </c>
      <c r="C4242" s="6">
        <v>0</v>
      </c>
      <c r="D4242" s="5" t="s">
        <v>324</v>
      </c>
      <c r="E4242" s="5" t="str">
        <f t="shared" si="792"/>
        <v/>
      </c>
      <c r="F4242" s="5" t="str">
        <f t="shared" si="791"/>
        <v/>
      </c>
      <c r="G4242" s="7">
        <v>105.9</v>
      </c>
      <c r="H4242" s="7">
        <v>109.03100000000001</v>
      </c>
      <c r="I4242" s="7">
        <v>139.24</v>
      </c>
      <c r="J4242" s="7">
        <v>115.553</v>
      </c>
      <c r="K4242" s="7">
        <v>131.483</v>
      </c>
      <c r="L4242" s="7">
        <v>127.70699999999999</v>
      </c>
      <c r="M4242" s="7">
        <v>97.674000000000007</v>
      </c>
      <c r="N4242" s="7">
        <v>136.001</v>
      </c>
      <c r="O4242" s="7"/>
    </row>
    <row r="4243" spans="1:15" x14ac:dyDescent="0.2">
      <c r="A4243" s="2">
        <v>1</v>
      </c>
      <c r="B4243" s="6" t="s">
        <v>27</v>
      </c>
      <c r="C4243" s="6">
        <v>0</v>
      </c>
      <c r="D4243" s="5" t="s">
        <v>324</v>
      </c>
      <c r="E4243" s="5" t="str">
        <f t="shared" si="792"/>
        <v/>
      </c>
      <c r="F4243" s="5" t="str">
        <f t="shared" si="791"/>
        <v/>
      </c>
      <c r="G4243" s="7">
        <v>128.381</v>
      </c>
      <c r="H4243" s="7">
        <v>134.09</v>
      </c>
      <c r="I4243" s="7">
        <v>179.13399999999999</v>
      </c>
      <c r="J4243" s="7">
        <v>109.633</v>
      </c>
      <c r="K4243" s="7">
        <v>139.53200000000001</v>
      </c>
      <c r="L4243" s="7">
        <v>133.59200000000001</v>
      </c>
      <c r="M4243" s="7">
        <v>88.498000000000005</v>
      </c>
      <c r="N4243" s="7">
        <v>158.53</v>
      </c>
      <c r="O4243" s="7"/>
    </row>
    <row r="4244" spans="1:15" x14ac:dyDescent="0.2">
      <c r="A4244" s="2">
        <v>1</v>
      </c>
      <c r="B4244" s="6" t="s">
        <v>28</v>
      </c>
      <c r="C4244" s="6">
        <v>0</v>
      </c>
      <c r="D4244" s="5" t="s">
        <v>324</v>
      </c>
      <c r="E4244" s="5" t="str">
        <f t="shared" si="792"/>
        <v/>
      </c>
      <c r="F4244" s="5" t="str">
        <f t="shared" si="791"/>
        <v/>
      </c>
      <c r="G4244" s="7">
        <v>120.056</v>
      </c>
      <c r="H4244" s="7">
        <v>121.199</v>
      </c>
      <c r="I4244" s="7">
        <v>151.751</v>
      </c>
      <c r="J4244" s="7">
        <v>104.657</v>
      </c>
      <c r="K4244" s="7">
        <v>126.4</v>
      </c>
      <c r="L4244" s="7">
        <v>125.208</v>
      </c>
      <c r="M4244" s="7">
        <v>107.761</v>
      </c>
      <c r="N4244" s="7">
        <v>163.529</v>
      </c>
      <c r="O4244" s="7"/>
    </row>
    <row r="4245" spans="1:15" x14ac:dyDescent="0.2">
      <c r="A4245" s="2">
        <v>1</v>
      </c>
      <c r="B4245" s="6" t="s">
        <v>29</v>
      </c>
      <c r="C4245" s="6">
        <v>0</v>
      </c>
      <c r="D4245" s="5" t="s">
        <v>324</v>
      </c>
      <c r="E4245" s="5" t="str">
        <f t="shared" si="792"/>
        <v/>
      </c>
      <c r="F4245" s="5" t="str">
        <f t="shared" si="791"/>
        <v/>
      </c>
      <c r="G4245" s="7">
        <v>100</v>
      </c>
      <c r="H4245" s="7">
        <v>100</v>
      </c>
      <c r="I4245" s="7">
        <v>100</v>
      </c>
      <c r="J4245" s="7">
        <v>100</v>
      </c>
      <c r="K4245" s="7">
        <v>100</v>
      </c>
      <c r="L4245" s="7">
        <v>100</v>
      </c>
      <c r="M4245" s="7">
        <v>100</v>
      </c>
      <c r="N4245" s="7">
        <v>100</v>
      </c>
      <c r="O4245" s="7"/>
    </row>
    <row r="4246" spans="1:15" x14ac:dyDescent="0.2">
      <c r="A4246" s="2">
        <v>1</v>
      </c>
      <c r="B4246" s="6" t="s">
        <v>30</v>
      </c>
      <c r="C4246" s="6">
        <v>0</v>
      </c>
      <c r="D4246" s="5" t="s">
        <v>324</v>
      </c>
      <c r="E4246" s="5" t="str">
        <f t="shared" si="792"/>
        <v/>
      </c>
      <c r="F4246" s="5" t="str">
        <f t="shared" si="791"/>
        <v/>
      </c>
      <c r="G4246" s="7">
        <v>113.373</v>
      </c>
      <c r="H4246" s="7">
        <v>117.063</v>
      </c>
      <c r="I4246" s="7">
        <v>97.953000000000003</v>
      </c>
      <c r="J4246" s="7">
        <v>96.423000000000002</v>
      </c>
      <c r="K4246" s="7">
        <v>86.399000000000001</v>
      </c>
      <c r="L4246" s="7">
        <v>83.676000000000002</v>
      </c>
      <c r="M4246" s="7">
        <v>92.543000000000006</v>
      </c>
      <c r="N4246" s="7">
        <v>90.647999999999996</v>
      </c>
      <c r="O4246" s="7"/>
    </row>
    <row r="4247" spans="1:15" x14ac:dyDescent="0.2">
      <c r="A4247" s="2">
        <v>1</v>
      </c>
      <c r="B4247" s="6" t="s">
        <v>31</v>
      </c>
      <c r="C4247" s="6">
        <v>0</v>
      </c>
      <c r="D4247" s="5" t="s">
        <v>324</v>
      </c>
      <c r="E4247" s="5" t="str">
        <f t="shared" si="792"/>
        <v/>
      </c>
      <c r="F4247" s="5" t="str">
        <f t="shared" si="791"/>
        <v/>
      </c>
      <c r="G4247" s="7">
        <v>121.953</v>
      </c>
      <c r="H4247" s="7">
        <v>130.881</v>
      </c>
      <c r="I4247" s="7">
        <v>104.35599999999999</v>
      </c>
      <c r="J4247" s="7">
        <v>93.444000000000003</v>
      </c>
      <c r="K4247" s="7">
        <v>85.570999999999998</v>
      </c>
      <c r="L4247" s="7">
        <v>79.733000000000004</v>
      </c>
      <c r="M4247" s="7">
        <v>84.995999999999995</v>
      </c>
      <c r="N4247" s="7">
        <v>88.698999999999998</v>
      </c>
      <c r="O4247" s="7"/>
    </row>
    <row r="4248" spans="1:15" x14ac:dyDescent="0.2">
      <c r="A4248" s="2">
        <v>1</v>
      </c>
      <c r="B4248" s="6" t="s">
        <v>32</v>
      </c>
      <c r="C4248" s="6">
        <v>0</v>
      </c>
      <c r="D4248" s="5" t="s">
        <v>324</v>
      </c>
      <c r="E4248" s="5" t="str">
        <f t="shared" si="792"/>
        <v/>
      </c>
      <c r="F4248" s="5" t="str">
        <f t="shared" si="791"/>
        <v/>
      </c>
      <c r="G4248" s="7">
        <v>118.497</v>
      </c>
      <c r="H4248" s="7">
        <v>129.83199999999999</v>
      </c>
      <c r="I4248" s="7">
        <v>102.15</v>
      </c>
      <c r="J4248" s="7">
        <v>91.915000000000006</v>
      </c>
      <c r="K4248" s="7">
        <v>86.204999999999998</v>
      </c>
      <c r="L4248" s="7">
        <v>78.679000000000002</v>
      </c>
      <c r="M4248" s="7">
        <v>78.370999999999995</v>
      </c>
      <c r="N4248" s="7">
        <v>80.055999999999997</v>
      </c>
      <c r="O4248" s="7"/>
    </row>
    <row r="4249" spans="1:15" x14ac:dyDescent="0.2">
      <c r="A4249" s="2">
        <v>1</v>
      </c>
      <c r="B4249" s="6" t="s">
        <v>33</v>
      </c>
      <c r="C4249" s="6">
        <v>0</v>
      </c>
      <c r="D4249" s="5" t="s">
        <v>324</v>
      </c>
      <c r="E4249" s="5" t="str">
        <f t="shared" si="792"/>
        <v/>
      </c>
      <c r="F4249" s="5" t="str">
        <f t="shared" si="791"/>
        <v/>
      </c>
      <c r="G4249" s="7">
        <v>146.32400000000001</v>
      </c>
      <c r="H4249" s="7">
        <v>158.25200000000001</v>
      </c>
      <c r="I4249" s="7">
        <v>120.556</v>
      </c>
      <c r="J4249" s="7">
        <v>90.433999999999997</v>
      </c>
      <c r="K4249" s="7">
        <v>82.39</v>
      </c>
      <c r="L4249" s="7">
        <v>76.180000000000007</v>
      </c>
      <c r="M4249" s="7">
        <v>71.456000000000003</v>
      </c>
      <c r="N4249" s="7">
        <v>86.144000000000005</v>
      </c>
      <c r="O4249" s="7"/>
    </row>
    <row r="4250" spans="1:15" x14ac:dyDescent="0.2">
      <c r="A4250" s="2">
        <v>1</v>
      </c>
      <c r="B4250" s="6" t="s">
        <v>34</v>
      </c>
      <c r="C4250" s="6">
        <v>0</v>
      </c>
      <c r="D4250" s="5" t="s">
        <v>324</v>
      </c>
      <c r="E4250" s="5" t="str">
        <f t="shared" si="792"/>
        <v/>
      </c>
      <c r="F4250" s="5" t="str">
        <f t="shared" si="791"/>
        <v/>
      </c>
      <c r="G4250" s="7">
        <v>145.13499999999999</v>
      </c>
      <c r="H4250" s="7">
        <v>149.57599999999999</v>
      </c>
      <c r="I4250" s="7">
        <v>107.46899999999999</v>
      </c>
      <c r="J4250" s="7">
        <v>89.52</v>
      </c>
      <c r="K4250" s="7">
        <v>74.048000000000002</v>
      </c>
      <c r="L4250" s="7">
        <v>71.849000000000004</v>
      </c>
      <c r="M4250" s="7">
        <v>86.575999999999993</v>
      </c>
      <c r="N4250" s="7">
        <v>93.042000000000002</v>
      </c>
      <c r="O4250" s="7"/>
    </row>
    <row r="4251" spans="1:15" x14ac:dyDescent="0.2">
      <c r="A4251" s="2">
        <v>1</v>
      </c>
      <c r="B4251" s="6" t="s">
        <v>35</v>
      </c>
      <c r="C4251" s="6">
        <v>0</v>
      </c>
      <c r="D4251" s="5" t="s">
        <v>324</v>
      </c>
      <c r="E4251" s="5" t="str">
        <f t="shared" si="792"/>
        <v/>
      </c>
      <c r="F4251" s="5" t="str">
        <f t="shared" si="791"/>
        <v/>
      </c>
      <c r="G4251" s="7">
        <v>117.217</v>
      </c>
      <c r="H4251" s="7">
        <v>123.625</v>
      </c>
      <c r="I4251" s="7">
        <v>88.822999999999993</v>
      </c>
      <c r="J4251" s="7">
        <v>90.284999999999997</v>
      </c>
      <c r="K4251" s="7">
        <v>75.777000000000001</v>
      </c>
      <c r="L4251" s="7">
        <v>71.849000000000004</v>
      </c>
      <c r="M4251" s="7">
        <v>97.415999999999997</v>
      </c>
      <c r="N4251" s="7">
        <v>86.528000000000006</v>
      </c>
      <c r="O4251" s="7"/>
    </row>
    <row r="4252" spans="1:15" x14ac:dyDescent="0.2">
      <c r="A4252" s="2">
        <v>1</v>
      </c>
      <c r="B4252" s="6" t="s">
        <v>36</v>
      </c>
      <c r="C4252" s="6">
        <v>0</v>
      </c>
      <c r="D4252" s="5" t="s">
        <v>324</v>
      </c>
      <c r="E4252" s="5" t="str">
        <f t="shared" si="792"/>
        <v/>
      </c>
      <c r="F4252" s="5" t="str">
        <f t="shared" si="791"/>
        <v/>
      </c>
      <c r="G4252" s="7">
        <v>96.635000000000005</v>
      </c>
      <c r="H4252" s="7">
        <v>103.718</v>
      </c>
      <c r="I4252" s="7">
        <v>70.373999999999995</v>
      </c>
      <c r="J4252" s="7">
        <v>91.539000000000001</v>
      </c>
      <c r="K4252" s="7">
        <v>72.823999999999998</v>
      </c>
      <c r="L4252" s="7">
        <v>67.850999999999999</v>
      </c>
      <c r="M4252" s="7">
        <v>109.46599999999999</v>
      </c>
      <c r="N4252" s="7">
        <v>77.034999999999997</v>
      </c>
      <c r="O4252" s="7"/>
    </row>
    <row r="4253" spans="1:15" x14ac:dyDescent="0.2">
      <c r="A4253" s="2">
        <v>1</v>
      </c>
      <c r="B4253" s="6" t="s">
        <v>37</v>
      </c>
      <c r="C4253" s="6">
        <v>0</v>
      </c>
      <c r="D4253" s="5" t="s">
        <v>324</v>
      </c>
      <c r="E4253" s="5" t="str">
        <f t="shared" si="792"/>
        <v/>
      </c>
      <c r="F4253" s="5" t="str">
        <f t="shared" si="791"/>
        <v/>
      </c>
      <c r="G4253" s="7">
        <v>101.178</v>
      </c>
      <c r="H4253" s="7">
        <v>105.892</v>
      </c>
      <c r="I4253" s="7">
        <v>69.320999999999998</v>
      </c>
      <c r="J4253" s="7">
        <v>91.608000000000004</v>
      </c>
      <c r="K4253" s="7">
        <v>68.513000000000005</v>
      </c>
      <c r="L4253" s="7">
        <v>65.463999999999999</v>
      </c>
      <c r="M4253" s="7">
        <v>110.91500000000001</v>
      </c>
      <c r="N4253" s="7">
        <v>76.887</v>
      </c>
      <c r="O4253" s="7"/>
    </row>
    <row r="4254" spans="1:15" x14ac:dyDescent="0.2">
      <c r="A4254" s="2">
        <v>1</v>
      </c>
      <c r="B4254" s="6" t="s">
        <v>63</v>
      </c>
      <c r="C4254" s="6">
        <v>0</v>
      </c>
      <c r="D4254" s="5" t="s">
        <v>324</v>
      </c>
      <c r="E4254" s="5" t="str">
        <f t="shared" si="792"/>
        <v/>
      </c>
      <c r="F4254" s="5" t="str">
        <f t="shared" si="791"/>
        <v/>
      </c>
      <c r="G4254" s="7">
        <v>106.506</v>
      </c>
      <c r="H4254" s="7">
        <v>114.143</v>
      </c>
      <c r="I4254" s="7">
        <v>73.263999999999996</v>
      </c>
      <c r="J4254" s="7">
        <v>91.16</v>
      </c>
      <c r="K4254" s="7">
        <v>68.789000000000001</v>
      </c>
      <c r="L4254" s="7">
        <v>64.186999999999998</v>
      </c>
      <c r="M4254" s="7">
        <v>117.32299999999999</v>
      </c>
      <c r="N4254" s="7">
        <v>85.956000000000003</v>
      </c>
      <c r="O4254" s="7"/>
    </row>
    <row r="4255" spans="1:15" x14ac:dyDescent="0.2">
      <c r="A4255" s="2">
        <v>0</v>
      </c>
      <c r="B4255" s="5" t="s">
        <v>325</v>
      </c>
      <c r="C4255" s="6" t="s">
        <v>0</v>
      </c>
      <c r="E4255" s="5" t="str">
        <f t="shared" si="792"/>
        <v/>
      </c>
      <c r="F4255" s="5" t="str">
        <f t="shared" si="791"/>
        <v/>
      </c>
    </row>
    <row r="4256" spans="1:15" x14ac:dyDescent="0.2">
      <c r="A4256" s="2">
        <v>1</v>
      </c>
      <c r="B4256" s="6" t="s">
        <v>13</v>
      </c>
      <c r="C4256" s="6">
        <v>0</v>
      </c>
      <c r="D4256" s="5" t="s">
        <v>326</v>
      </c>
      <c r="E4256" s="5" t="str">
        <f t="shared" si="792"/>
        <v/>
      </c>
      <c r="F4256" s="5" t="str">
        <f t="shared" si="791"/>
        <v/>
      </c>
      <c r="G4256" s="7">
        <v>44.634</v>
      </c>
      <c r="H4256" s="7">
        <v>45.677999999999997</v>
      </c>
      <c r="I4256" s="7">
        <v>54.098999999999997</v>
      </c>
      <c r="J4256" s="7">
        <v>97.635000000000005</v>
      </c>
      <c r="K4256" s="7">
        <v>121.20699999999999</v>
      </c>
      <c r="L4256" s="7">
        <v>118.437</v>
      </c>
      <c r="M4256" s="7">
        <v>134.761</v>
      </c>
      <c r="N4256" s="7">
        <v>72.905000000000001</v>
      </c>
      <c r="O4256" s="7"/>
    </row>
    <row r="4257" spans="1:15" x14ac:dyDescent="0.2">
      <c r="A4257" s="2">
        <v>1</v>
      </c>
      <c r="B4257" s="6" t="s">
        <v>15</v>
      </c>
      <c r="C4257" s="6">
        <v>0</v>
      </c>
      <c r="D4257" s="5" t="s">
        <v>326</v>
      </c>
      <c r="E4257" s="5" t="str">
        <f t="shared" si="792"/>
        <v/>
      </c>
      <c r="F4257" s="5" t="str">
        <f t="shared" si="791"/>
        <v/>
      </c>
      <c r="G4257" s="7">
        <v>49.451000000000001</v>
      </c>
      <c r="H4257" s="7">
        <v>50.749000000000002</v>
      </c>
      <c r="I4257" s="7">
        <v>58.991</v>
      </c>
      <c r="J4257" s="7">
        <v>98.539000000000001</v>
      </c>
      <c r="K4257" s="7">
        <v>119.292</v>
      </c>
      <c r="L4257" s="7">
        <v>116.239</v>
      </c>
      <c r="M4257" s="7">
        <v>133.47399999999999</v>
      </c>
      <c r="N4257" s="7">
        <v>78.736999999999995</v>
      </c>
      <c r="O4257" s="7"/>
    </row>
    <row r="4258" spans="1:15" x14ac:dyDescent="0.2">
      <c r="A4258" s="2">
        <v>1</v>
      </c>
      <c r="B4258" s="6" t="s">
        <v>16</v>
      </c>
      <c r="C4258" s="6">
        <v>0</v>
      </c>
      <c r="D4258" s="5" t="s">
        <v>326</v>
      </c>
      <c r="E4258" s="5" t="str">
        <f t="shared" si="792"/>
        <v/>
      </c>
      <c r="F4258" s="5" t="str">
        <f t="shared" si="791"/>
        <v/>
      </c>
      <c r="G4258" s="7">
        <v>54.935000000000002</v>
      </c>
      <c r="H4258" s="7">
        <v>56.491999999999997</v>
      </c>
      <c r="I4258" s="7">
        <v>64.424000000000007</v>
      </c>
      <c r="J4258" s="7">
        <v>99.855000000000004</v>
      </c>
      <c r="K4258" s="7">
        <v>117.273</v>
      </c>
      <c r="L4258" s="7">
        <v>114.042</v>
      </c>
      <c r="M4258" s="7">
        <v>140.86000000000001</v>
      </c>
      <c r="N4258" s="7">
        <v>90.748000000000005</v>
      </c>
      <c r="O4258" s="7"/>
    </row>
    <row r="4259" spans="1:15" x14ac:dyDescent="0.2">
      <c r="A4259" s="2">
        <v>1</v>
      </c>
      <c r="B4259" s="6" t="s">
        <v>17</v>
      </c>
      <c r="C4259" s="6">
        <v>0</v>
      </c>
      <c r="D4259" s="5" t="s">
        <v>326</v>
      </c>
      <c r="E4259" s="5" t="str">
        <f t="shared" si="792"/>
        <v/>
      </c>
      <c r="F4259" s="5" t="str">
        <f t="shared" si="791"/>
        <v/>
      </c>
      <c r="G4259" s="7">
        <v>60.365000000000002</v>
      </c>
      <c r="H4259" s="7">
        <v>60.798000000000002</v>
      </c>
      <c r="I4259" s="7">
        <v>70.522999999999996</v>
      </c>
      <c r="J4259" s="7">
        <v>99.608000000000004</v>
      </c>
      <c r="K4259" s="7">
        <v>116.828</v>
      </c>
      <c r="L4259" s="7">
        <v>115.995</v>
      </c>
      <c r="M4259" s="7">
        <v>130.04599999999999</v>
      </c>
      <c r="N4259" s="7">
        <v>91.712000000000003</v>
      </c>
      <c r="O4259" s="7"/>
    </row>
    <row r="4260" spans="1:15" x14ac:dyDescent="0.2">
      <c r="A4260" s="2">
        <v>1</v>
      </c>
      <c r="B4260" s="6" t="s">
        <v>18</v>
      </c>
      <c r="C4260" s="6">
        <v>0</v>
      </c>
      <c r="D4260" s="5" t="s">
        <v>326</v>
      </c>
      <c r="E4260" s="5" t="str">
        <f t="shared" si="792"/>
        <v/>
      </c>
      <c r="F4260" s="5" t="str">
        <f t="shared" si="791"/>
        <v/>
      </c>
      <c r="G4260" s="7">
        <v>58.155000000000001</v>
      </c>
      <c r="H4260" s="7">
        <v>58.633000000000003</v>
      </c>
      <c r="I4260" s="7">
        <v>66.293000000000006</v>
      </c>
      <c r="J4260" s="7">
        <v>100.75</v>
      </c>
      <c r="K4260" s="7">
        <v>113.994</v>
      </c>
      <c r="L4260" s="7">
        <v>113.065</v>
      </c>
      <c r="M4260" s="7">
        <v>132.93100000000001</v>
      </c>
      <c r="N4260" s="7">
        <v>88.125</v>
      </c>
      <c r="O4260" s="7"/>
    </row>
    <row r="4261" spans="1:15" x14ac:dyDescent="0.2">
      <c r="A4261" s="2">
        <v>1</v>
      </c>
      <c r="B4261" s="6" t="s">
        <v>19</v>
      </c>
      <c r="C4261" s="6">
        <v>0</v>
      </c>
      <c r="D4261" s="5" t="s">
        <v>326</v>
      </c>
      <c r="E4261" s="5" t="str">
        <f t="shared" si="792"/>
        <v/>
      </c>
      <c r="F4261" s="5" t="str">
        <f t="shared" si="791"/>
        <v/>
      </c>
      <c r="G4261" s="7">
        <v>64.772000000000006</v>
      </c>
      <c r="H4261" s="7">
        <v>65.584999999999994</v>
      </c>
      <c r="I4261" s="7">
        <v>70.549000000000007</v>
      </c>
      <c r="J4261" s="7">
        <v>103.383</v>
      </c>
      <c r="K4261" s="7">
        <v>108.92</v>
      </c>
      <c r="L4261" s="7">
        <v>107.57</v>
      </c>
      <c r="M4261" s="7">
        <v>131.84100000000001</v>
      </c>
      <c r="N4261" s="7">
        <v>93.013000000000005</v>
      </c>
      <c r="O4261" s="7"/>
    </row>
    <row r="4262" spans="1:15" x14ac:dyDescent="0.2">
      <c r="A4262" s="2">
        <v>1</v>
      </c>
      <c r="B4262" s="6" t="s">
        <v>20</v>
      </c>
      <c r="C4262" s="6">
        <v>0</v>
      </c>
      <c r="D4262" s="5" t="s">
        <v>326</v>
      </c>
      <c r="E4262" s="5" t="str">
        <f t="shared" si="792"/>
        <v/>
      </c>
      <c r="F4262" s="5" t="str">
        <f t="shared" si="791"/>
        <v/>
      </c>
      <c r="G4262" s="7">
        <v>66.474999999999994</v>
      </c>
      <c r="H4262" s="7">
        <v>69.53</v>
      </c>
      <c r="I4262" s="7">
        <v>74.707999999999998</v>
      </c>
      <c r="J4262" s="7">
        <v>104.718</v>
      </c>
      <c r="K4262" s="7">
        <v>112.38500000000001</v>
      </c>
      <c r="L4262" s="7">
        <v>107.44799999999999</v>
      </c>
      <c r="M4262" s="7">
        <v>125.59399999999999</v>
      </c>
      <c r="N4262" s="7">
        <v>93.828999999999994</v>
      </c>
      <c r="O4262" s="7"/>
    </row>
    <row r="4263" spans="1:15" x14ac:dyDescent="0.2">
      <c r="A4263" s="2">
        <v>1</v>
      </c>
      <c r="B4263" s="6" t="s">
        <v>21</v>
      </c>
      <c r="C4263" s="6">
        <v>0</v>
      </c>
      <c r="D4263" s="5" t="s">
        <v>326</v>
      </c>
      <c r="E4263" s="5" t="str">
        <f t="shared" si="792"/>
        <v/>
      </c>
      <c r="F4263" s="5" t="str">
        <f t="shared" si="791"/>
        <v/>
      </c>
      <c r="G4263" s="7">
        <v>76.599999999999994</v>
      </c>
      <c r="H4263" s="7">
        <v>78.611999999999995</v>
      </c>
      <c r="I4263" s="7">
        <v>90.418000000000006</v>
      </c>
      <c r="J4263" s="7">
        <v>105.857</v>
      </c>
      <c r="K4263" s="7">
        <v>118.039</v>
      </c>
      <c r="L4263" s="7">
        <v>115.018</v>
      </c>
      <c r="M4263" s="7">
        <v>116.813</v>
      </c>
      <c r="N4263" s="7">
        <v>105.621</v>
      </c>
      <c r="O4263" s="7"/>
    </row>
    <row r="4264" spans="1:15" x14ac:dyDescent="0.2">
      <c r="A4264" s="2">
        <v>1</v>
      </c>
      <c r="B4264" s="6" t="s">
        <v>22</v>
      </c>
      <c r="C4264" s="6">
        <v>0</v>
      </c>
      <c r="D4264" s="5" t="s">
        <v>326</v>
      </c>
      <c r="E4264" s="5" t="str">
        <f t="shared" si="792"/>
        <v/>
      </c>
      <c r="F4264" s="5" t="str">
        <f t="shared" si="791"/>
        <v/>
      </c>
      <c r="G4264" s="7">
        <v>76.316000000000003</v>
      </c>
      <c r="H4264" s="7">
        <v>78.350999999999999</v>
      </c>
      <c r="I4264" s="7">
        <v>99.206000000000003</v>
      </c>
      <c r="J4264" s="7">
        <v>105.45</v>
      </c>
      <c r="K4264" s="7">
        <v>129.994</v>
      </c>
      <c r="L4264" s="7">
        <v>126.61799999999999</v>
      </c>
      <c r="M4264" s="7">
        <v>107.843</v>
      </c>
      <c r="N4264" s="7">
        <v>106.98699999999999</v>
      </c>
      <c r="O4264" s="7"/>
    </row>
    <row r="4265" spans="1:15" x14ac:dyDescent="0.2">
      <c r="A4265" s="2">
        <v>1</v>
      </c>
      <c r="B4265" s="6" t="s">
        <v>23</v>
      </c>
      <c r="C4265" s="6">
        <v>0</v>
      </c>
      <c r="D4265" s="5" t="s">
        <v>326</v>
      </c>
      <c r="E4265" s="5" t="str">
        <f t="shared" si="792"/>
        <v/>
      </c>
      <c r="F4265" s="5" t="str">
        <f t="shared" si="791"/>
        <v/>
      </c>
      <c r="G4265" s="7">
        <v>77.853999999999999</v>
      </c>
      <c r="H4265" s="7">
        <v>82.152000000000001</v>
      </c>
      <c r="I4265" s="7">
        <v>106.527</v>
      </c>
      <c r="J4265" s="7">
        <v>106.226</v>
      </c>
      <c r="K4265" s="7">
        <v>136.82900000000001</v>
      </c>
      <c r="L4265" s="7">
        <v>129.66999999999999</v>
      </c>
      <c r="M4265" s="7">
        <v>113.94199999999999</v>
      </c>
      <c r="N4265" s="7">
        <v>121.379</v>
      </c>
      <c r="O4265" s="7"/>
    </row>
    <row r="4266" spans="1:15" x14ac:dyDescent="0.2">
      <c r="A4266" s="2">
        <v>1</v>
      </c>
      <c r="B4266" s="6" t="s">
        <v>24</v>
      </c>
      <c r="C4266" s="6">
        <v>0</v>
      </c>
      <c r="D4266" s="5" t="s">
        <v>326</v>
      </c>
      <c r="E4266" s="5" t="str">
        <f t="shared" si="792"/>
        <v/>
      </c>
      <c r="F4266" s="5" t="str">
        <f t="shared" si="791"/>
        <v/>
      </c>
      <c r="G4266" s="7">
        <v>90.902000000000001</v>
      </c>
      <c r="H4266" s="7">
        <v>95.835999999999999</v>
      </c>
      <c r="I4266" s="7">
        <v>125.20699999999999</v>
      </c>
      <c r="J4266" s="7">
        <v>107.619</v>
      </c>
      <c r="K4266" s="7">
        <v>137.739</v>
      </c>
      <c r="L4266" s="7">
        <v>130.64699999999999</v>
      </c>
      <c r="M4266" s="7">
        <v>108.79</v>
      </c>
      <c r="N4266" s="7">
        <v>136.21299999999999</v>
      </c>
      <c r="O4266" s="7"/>
    </row>
    <row r="4267" spans="1:15" x14ac:dyDescent="0.2">
      <c r="A4267" s="2">
        <v>1</v>
      </c>
      <c r="B4267" s="6" t="s">
        <v>25</v>
      </c>
      <c r="C4267" s="6">
        <v>0</v>
      </c>
      <c r="D4267" s="5" t="s">
        <v>326</v>
      </c>
      <c r="E4267" s="5" t="str">
        <f t="shared" si="792"/>
        <v/>
      </c>
      <c r="F4267" s="5" t="str">
        <f t="shared" si="791"/>
        <v/>
      </c>
      <c r="G4267" s="7">
        <v>92.251999999999995</v>
      </c>
      <c r="H4267" s="7">
        <v>95.147999999999996</v>
      </c>
      <c r="I4267" s="7">
        <v>121.28700000000001</v>
      </c>
      <c r="J4267" s="7">
        <v>107.247</v>
      </c>
      <c r="K4267" s="7">
        <v>131.47300000000001</v>
      </c>
      <c r="L4267" s="7">
        <v>127.473</v>
      </c>
      <c r="M4267" s="7">
        <v>111.069</v>
      </c>
      <c r="N4267" s="7">
        <v>134.71199999999999</v>
      </c>
      <c r="O4267" s="7"/>
    </row>
    <row r="4268" spans="1:15" x14ac:dyDescent="0.2">
      <c r="A4268" s="2">
        <v>1</v>
      </c>
      <c r="B4268" s="6" t="s">
        <v>26</v>
      </c>
      <c r="C4268" s="6">
        <v>0</v>
      </c>
      <c r="D4268" s="5" t="s">
        <v>326</v>
      </c>
      <c r="E4268" s="5" t="str">
        <f t="shared" si="792"/>
        <v/>
      </c>
      <c r="F4268" s="5" t="str">
        <f t="shared" si="791"/>
        <v/>
      </c>
      <c r="G4268" s="7">
        <v>102.968</v>
      </c>
      <c r="H4268" s="7">
        <v>100.498</v>
      </c>
      <c r="I4268" s="7">
        <v>120.131</v>
      </c>
      <c r="J4268" s="7">
        <v>105.867</v>
      </c>
      <c r="K4268" s="7">
        <v>116.669</v>
      </c>
      <c r="L4268" s="7">
        <v>119.536</v>
      </c>
      <c r="M4268" s="7">
        <v>105.708</v>
      </c>
      <c r="N4268" s="7">
        <v>126.988</v>
      </c>
      <c r="O4268" s="7"/>
    </row>
    <row r="4269" spans="1:15" x14ac:dyDescent="0.2">
      <c r="A4269" s="2">
        <v>1</v>
      </c>
      <c r="B4269" s="6" t="s">
        <v>27</v>
      </c>
      <c r="C4269" s="6">
        <v>0</v>
      </c>
      <c r="D4269" s="5" t="s">
        <v>326</v>
      </c>
      <c r="E4269" s="5" t="str">
        <f t="shared" si="792"/>
        <v/>
      </c>
      <c r="F4269" s="5" t="str">
        <f t="shared" si="791"/>
        <v/>
      </c>
      <c r="G4269" s="7">
        <v>131.66999999999999</v>
      </c>
      <c r="H4269" s="7">
        <v>132.46</v>
      </c>
      <c r="I4269" s="7">
        <v>163.02799999999999</v>
      </c>
      <c r="J4269" s="7">
        <v>102.82899999999999</v>
      </c>
      <c r="K4269" s="7">
        <v>123.815</v>
      </c>
      <c r="L4269" s="7">
        <v>123.077</v>
      </c>
      <c r="M4269" s="7">
        <v>96.438000000000002</v>
      </c>
      <c r="N4269" s="7">
        <v>157.221</v>
      </c>
      <c r="O4269" s="7"/>
    </row>
    <row r="4270" spans="1:15" x14ac:dyDescent="0.2">
      <c r="A4270" s="2">
        <v>1</v>
      </c>
      <c r="B4270" s="6" t="s">
        <v>28</v>
      </c>
      <c r="C4270" s="6">
        <v>0</v>
      </c>
      <c r="D4270" s="5" t="s">
        <v>326</v>
      </c>
      <c r="E4270" s="5" t="str">
        <f t="shared" si="792"/>
        <v/>
      </c>
      <c r="F4270" s="5" t="str">
        <f t="shared" si="791"/>
        <v/>
      </c>
      <c r="G4270" s="7">
        <v>117.14400000000001</v>
      </c>
      <c r="H4270" s="7">
        <v>117.99</v>
      </c>
      <c r="I4270" s="7">
        <v>137.583</v>
      </c>
      <c r="J4270" s="7">
        <v>103.05200000000001</v>
      </c>
      <c r="K4270" s="7">
        <v>117.447</v>
      </c>
      <c r="L4270" s="7">
        <v>116.60599999999999</v>
      </c>
      <c r="M4270" s="7">
        <v>105.04300000000001</v>
      </c>
      <c r="N4270" s="7">
        <v>144.52099999999999</v>
      </c>
      <c r="O4270" s="7"/>
    </row>
    <row r="4271" spans="1:15" x14ac:dyDescent="0.2">
      <c r="A4271" s="2">
        <v>1</v>
      </c>
      <c r="B4271" s="6" t="s">
        <v>29</v>
      </c>
      <c r="C4271" s="6">
        <v>0</v>
      </c>
      <c r="D4271" s="5" t="s">
        <v>326</v>
      </c>
      <c r="E4271" s="5" t="str">
        <f t="shared" si="792"/>
        <v/>
      </c>
      <c r="F4271" s="5" t="str">
        <f t="shared" si="791"/>
        <v/>
      </c>
      <c r="G4271" s="7">
        <v>100</v>
      </c>
      <c r="H4271" s="7">
        <v>100</v>
      </c>
      <c r="I4271" s="7">
        <v>100</v>
      </c>
      <c r="J4271" s="7">
        <v>100</v>
      </c>
      <c r="K4271" s="7">
        <v>100</v>
      </c>
      <c r="L4271" s="7">
        <v>100</v>
      </c>
      <c r="M4271" s="7">
        <v>100</v>
      </c>
      <c r="N4271" s="7">
        <v>100</v>
      </c>
      <c r="O4271" s="7"/>
    </row>
    <row r="4272" spans="1:15" x14ac:dyDescent="0.2">
      <c r="A4272" s="2">
        <v>1</v>
      </c>
      <c r="B4272" s="6" t="s">
        <v>30</v>
      </c>
      <c r="C4272" s="6">
        <v>0</v>
      </c>
      <c r="D4272" s="5" t="s">
        <v>326</v>
      </c>
      <c r="E4272" s="5" t="str">
        <f t="shared" si="792"/>
        <v/>
      </c>
      <c r="F4272" s="5" t="str">
        <f t="shared" si="791"/>
        <v/>
      </c>
      <c r="G4272" s="7">
        <v>120.66800000000001</v>
      </c>
      <c r="H4272" s="7">
        <v>123.992</v>
      </c>
      <c r="I4272" s="7">
        <v>110.97199999999999</v>
      </c>
      <c r="J4272" s="7">
        <v>96.307000000000002</v>
      </c>
      <c r="K4272" s="7">
        <v>91.965000000000003</v>
      </c>
      <c r="L4272" s="7">
        <v>89.498999999999995</v>
      </c>
      <c r="M4272" s="7">
        <v>88.991</v>
      </c>
      <c r="N4272" s="7">
        <v>98.754000000000005</v>
      </c>
      <c r="O4272" s="7"/>
    </row>
    <row r="4273" spans="1:15" x14ac:dyDescent="0.2">
      <c r="A4273" s="2">
        <v>1</v>
      </c>
      <c r="B4273" s="6" t="s">
        <v>31</v>
      </c>
      <c r="C4273" s="6">
        <v>0</v>
      </c>
      <c r="D4273" s="5" t="s">
        <v>326</v>
      </c>
      <c r="E4273" s="5" t="str">
        <f t="shared" si="792"/>
        <v/>
      </c>
      <c r="F4273" s="5" t="str">
        <f t="shared" si="791"/>
        <v/>
      </c>
      <c r="G4273" s="7">
        <v>141.89099999999999</v>
      </c>
      <c r="H4273" s="7">
        <v>151.47800000000001</v>
      </c>
      <c r="I4273" s="7">
        <v>132.05699999999999</v>
      </c>
      <c r="J4273" s="7">
        <v>94.102000000000004</v>
      </c>
      <c r="K4273" s="7">
        <v>93.07</v>
      </c>
      <c r="L4273" s="7">
        <v>87.179000000000002</v>
      </c>
      <c r="M4273" s="7">
        <v>84.001999999999995</v>
      </c>
      <c r="N4273" s="7">
        <v>110.931</v>
      </c>
      <c r="O4273" s="7"/>
    </row>
    <row r="4274" spans="1:15" x14ac:dyDescent="0.2">
      <c r="A4274" s="2">
        <v>1</v>
      </c>
      <c r="B4274" s="6" t="s">
        <v>32</v>
      </c>
      <c r="C4274" s="6">
        <v>0</v>
      </c>
      <c r="D4274" s="5" t="s">
        <v>326</v>
      </c>
      <c r="E4274" s="5" t="str">
        <f t="shared" si="792"/>
        <v/>
      </c>
      <c r="F4274" s="5" t="str">
        <f t="shared" si="791"/>
        <v/>
      </c>
      <c r="G4274" s="7">
        <v>121.26300000000001</v>
      </c>
      <c r="H4274" s="7">
        <v>132.851</v>
      </c>
      <c r="I4274" s="7">
        <v>122.307</v>
      </c>
      <c r="J4274" s="7">
        <v>93.275999999999996</v>
      </c>
      <c r="K4274" s="7">
        <v>100.861</v>
      </c>
      <c r="L4274" s="7">
        <v>92.063000000000002</v>
      </c>
      <c r="M4274" s="7">
        <v>78.882000000000005</v>
      </c>
      <c r="N4274" s="7">
        <v>96.478999999999999</v>
      </c>
      <c r="O4274" s="7"/>
    </row>
    <row r="4275" spans="1:15" x14ac:dyDescent="0.2">
      <c r="A4275" s="2">
        <v>1</v>
      </c>
      <c r="B4275" s="6" t="s">
        <v>33</v>
      </c>
      <c r="C4275" s="6">
        <v>0</v>
      </c>
      <c r="D4275" s="5" t="s">
        <v>326</v>
      </c>
      <c r="E4275" s="5" t="str">
        <f t="shared" si="792"/>
        <v/>
      </c>
      <c r="F4275" s="5" t="str">
        <f t="shared" si="791"/>
        <v/>
      </c>
      <c r="G4275" s="7">
        <v>142.52799999999999</v>
      </c>
      <c r="H4275" s="7">
        <v>146.464</v>
      </c>
      <c r="I4275" s="7">
        <v>132.15700000000001</v>
      </c>
      <c r="J4275" s="7">
        <v>92.683999999999997</v>
      </c>
      <c r="K4275" s="7">
        <v>92.724000000000004</v>
      </c>
      <c r="L4275" s="7">
        <v>90.231999999999999</v>
      </c>
      <c r="M4275" s="7">
        <v>81.822999999999993</v>
      </c>
      <c r="N4275" s="7">
        <v>108.136</v>
      </c>
      <c r="O4275" s="7"/>
    </row>
    <row r="4276" spans="1:15" x14ac:dyDescent="0.2">
      <c r="A4276" s="2">
        <v>1</v>
      </c>
      <c r="B4276" s="6" t="s">
        <v>34</v>
      </c>
      <c r="C4276" s="6">
        <v>0</v>
      </c>
      <c r="D4276" s="5" t="s">
        <v>326</v>
      </c>
      <c r="E4276" s="5" t="str">
        <f t="shared" si="792"/>
        <v/>
      </c>
      <c r="F4276" s="5" t="str">
        <f t="shared" si="791"/>
        <v/>
      </c>
      <c r="G4276" s="7">
        <v>154.04599999999999</v>
      </c>
      <c r="H4276" s="7">
        <v>152.161</v>
      </c>
      <c r="I4276" s="7">
        <v>125.779</v>
      </c>
      <c r="J4276" s="7">
        <v>92.45</v>
      </c>
      <c r="K4276" s="7">
        <v>81.650000000000006</v>
      </c>
      <c r="L4276" s="7">
        <v>82.662000000000006</v>
      </c>
      <c r="M4276" s="7">
        <v>93.701999999999998</v>
      </c>
      <c r="N4276" s="7">
        <v>117.858</v>
      </c>
      <c r="O4276" s="7"/>
    </row>
    <row r="4277" spans="1:15" x14ac:dyDescent="0.2">
      <c r="A4277" s="2">
        <v>1</v>
      </c>
      <c r="B4277" s="6" t="s">
        <v>35</v>
      </c>
      <c r="C4277" s="6">
        <v>0</v>
      </c>
      <c r="D4277" s="5" t="s">
        <v>326</v>
      </c>
      <c r="E4277" s="5" t="str">
        <f t="shared" si="792"/>
        <v/>
      </c>
      <c r="F4277" s="5" t="str">
        <f t="shared" si="791"/>
        <v/>
      </c>
      <c r="G4277" s="7">
        <v>148.042</v>
      </c>
      <c r="H4277" s="7">
        <v>150.57</v>
      </c>
      <c r="I4277" s="7">
        <v>130.53100000000001</v>
      </c>
      <c r="J4277" s="7">
        <v>93.968999999999994</v>
      </c>
      <c r="K4277" s="7">
        <v>88.171999999999997</v>
      </c>
      <c r="L4277" s="7">
        <v>86.691000000000003</v>
      </c>
      <c r="M4277" s="7">
        <v>90.498000000000005</v>
      </c>
      <c r="N4277" s="7">
        <v>118.128</v>
      </c>
      <c r="O4277" s="7"/>
    </row>
    <row r="4278" spans="1:15" x14ac:dyDescent="0.2">
      <c r="A4278" s="2">
        <v>1</v>
      </c>
      <c r="B4278" s="6" t="s">
        <v>36</v>
      </c>
      <c r="C4278" s="6">
        <v>0</v>
      </c>
      <c r="D4278" s="5" t="s">
        <v>326</v>
      </c>
      <c r="E4278" s="5" t="str">
        <f t="shared" si="792"/>
        <v/>
      </c>
      <c r="F4278" s="5" t="str">
        <f t="shared" si="791"/>
        <v/>
      </c>
      <c r="G4278" s="7">
        <v>112.083</v>
      </c>
      <c r="H4278" s="7">
        <v>113.801</v>
      </c>
      <c r="I4278" s="7">
        <v>95.459000000000003</v>
      </c>
      <c r="J4278" s="7">
        <v>94.814999999999998</v>
      </c>
      <c r="K4278" s="7">
        <v>85.168000000000006</v>
      </c>
      <c r="L4278" s="7">
        <v>83.882999999999996</v>
      </c>
      <c r="M4278" s="7">
        <v>104.849</v>
      </c>
      <c r="N4278" s="7">
        <v>100.08799999999999</v>
      </c>
      <c r="O4278" s="7"/>
    </row>
    <row r="4279" spans="1:15" x14ac:dyDescent="0.2">
      <c r="A4279" s="2">
        <v>1</v>
      </c>
      <c r="B4279" s="6" t="s">
        <v>37</v>
      </c>
      <c r="C4279" s="6">
        <v>0</v>
      </c>
      <c r="D4279" s="5" t="s">
        <v>326</v>
      </c>
      <c r="E4279" s="5" t="str">
        <f t="shared" si="792"/>
        <v/>
      </c>
      <c r="F4279" s="5" t="str">
        <f t="shared" si="791"/>
        <v/>
      </c>
      <c r="G4279" s="7">
        <v>106.121</v>
      </c>
      <c r="H4279" s="7">
        <v>105.16500000000001</v>
      </c>
      <c r="I4279" s="7">
        <v>85.647000000000006</v>
      </c>
      <c r="J4279" s="7">
        <v>95.203999999999994</v>
      </c>
      <c r="K4279" s="7">
        <v>80.706999999999994</v>
      </c>
      <c r="L4279" s="7">
        <v>81.441000000000003</v>
      </c>
      <c r="M4279" s="7">
        <v>113.241</v>
      </c>
      <c r="N4279" s="7">
        <v>96.988</v>
      </c>
      <c r="O4279" s="7"/>
    </row>
    <row r="4280" spans="1:15" x14ac:dyDescent="0.2">
      <c r="A4280" s="2">
        <v>1</v>
      </c>
      <c r="B4280" s="6" t="s">
        <v>63</v>
      </c>
      <c r="C4280" s="6">
        <v>0</v>
      </c>
      <c r="D4280" s="5" t="s">
        <v>326</v>
      </c>
      <c r="E4280" s="5" t="str">
        <f t="shared" si="792"/>
        <v/>
      </c>
      <c r="F4280" s="5" t="str">
        <f t="shared" si="791"/>
        <v/>
      </c>
      <c r="G4280" s="7">
        <v>113.392</v>
      </c>
      <c r="H4280" s="7">
        <v>116.898</v>
      </c>
      <c r="I4280" s="7">
        <v>93.203999999999994</v>
      </c>
      <c r="J4280" s="7">
        <v>94.543999999999997</v>
      </c>
      <c r="K4280" s="7">
        <v>82.195999999999998</v>
      </c>
      <c r="L4280" s="7">
        <v>79.730999999999995</v>
      </c>
      <c r="M4280" s="7">
        <v>121.863</v>
      </c>
      <c r="N4280" s="7">
        <v>113.58199999999999</v>
      </c>
      <c r="O4280" s="7"/>
    </row>
    <row r="4281" spans="1:15" x14ac:dyDescent="0.2">
      <c r="A4281" s="2">
        <v>0</v>
      </c>
      <c r="B4281" s="5" t="s">
        <v>325</v>
      </c>
      <c r="C4281" s="6" t="s">
        <v>0</v>
      </c>
      <c r="E4281" s="5" t="str">
        <f t="shared" si="792"/>
        <v/>
      </c>
      <c r="F4281" s="5" t="str">
        <f t="shared" si="791"/>
        <v/>
      </c>
    </row>
    <row r="4282" spans="1:15" x14ac:dyDescent="0.2">
      <c r="A4282" s="2">
        <v>1</v>
      </c>
      <c r="B4282" s="6" t="s">
        <v>13</v>
      </c>
      <c r="C4282" s="6">
        <v>0</v>
      </c>
      <c r="D4282" s="5" t="s">
        <v>327</v>
      </c>
      <c r="E4282" s="5" t="str">
        <f t="shared" si="792"/>
        <v/>
      </c>
      <c r="F4282" s="5" t="str">
        <f t="shared" si="791"/>
        <v/>
      </c>
      <c r="G4282" s="7">
        <v>44.634</v>
      </c>
      <c r="H4282" s="7">
        <v>45.677999999999997</v>
      </c>
      <c r="I4282" s="7">
        <v>54.098999999999997</v>
      </c>
      <c r="J4282" s="7">
        <v>97.635000000000005</v>
      </c>
      <c r="K4282" s="7">
        <v>121.20699999999999</v>
      </c>
      <c r="L4282" s="7">
        <v>118.437</v>
      </c>
      <c r="M4282" s="7">
        <v>134.761</v>
      </c>
      <c r="N4282" s="7">
        <v>72.905000000000001</v>
      </c>
      <c r="O4282" s="7"/>
    </row>
    <row r="4283" spans="1:15" x14ac:dyDescent="0.2">
      <c r="A4283" s="2">
        <v>1</v>
      </c>
      <c r="B4283" s="6" t="s">
        <v>15</v>
      </c>
      <c r="C4283" s="6">
        <v>0</v>
      </c>
      <c r="D4283" s="5" t="s">
        <v>327</v>
      </c>
      <c r="E4283" s="5" t="str">
        <f t="shared" si="792"/>
        <v/>
      </c>
      <c r="F4283" s="5" t="str">
        <f t="shared" si="791"/>
        <v/>
      </c>
      <c r="G4283" s="7">
        <v>49.451000000000001</v>
      </c>
      <c r="H4283" s="7">
        <v>50.749000000000002</v>
      </c>
      <c r="I4283" s="7">
        <v>58.991</v>
      </c>
      <c r="J4283" s="7">
        <v>98.539000000000001</v>
      </c>
      <c r="K4283" s="7">
        <v>119.292</v>
      </c>
      <c r="L4283" s="7">
        <v>116.239</v>
      </c>
      <c r="M4283" s="7">
        <v>133.47399999999999</v>
      </c>
      <c r="N4283" s="7">
        <v>78.736999999999995</v>
      </c>
      <c r="O4283" s="7"/>
    </row>
    <row r="4284" spans="1:15" x14ac:dyDescent="0.2">
      <c r="A4284" s="2">
        <v>1</v>
      </c>
      <c r="B4284" s="6" t="s">
        <v>16</v>
      </c>
      <c r="C4284" s="6">
        <v>0</v>
      </c>
      <c r="D4284" s="5" t="s">
        <v>327</v>
      </c>
      <c r="E4284" s="5" t="str">
        <f t="shared" si="792"/>
        <v/>
      </c>
      <c r="F4284" s="5" t="str">
        <f t="shared" si="791"/>
        <v/>
      </c>
      <c r="G4284" s="7">
        <v>54.935000000000002</v>
      </c>
      <c r="H4284" s="7">
        <v>56.491999999999997</v>
      </c>
      <c r="I4284" s="7">
        <v>64.424000000000007</v>
      </c>
      <c r="J4284" s="7">
        <v>99.855000000000004</v>
      </c>
      <c r="K4284" s="7">
        <v>117.273</v>
      </c>
      <c r="L4284" s="7">
        <v>114.042</v>
      </c>
      <c r="M4284" s="7">
        <v>140.86000000000001</v>
      </c>
      <c r="N4284" s="7">
        <v>90.748000000000005</v>
      </c>
      <c r="O4284" s="7"/>
    </row>
    <row r="4285" spans="1:15" x14ac:dyDescent="0.2">
      <c r="A4285" s="2">
        <v>1</v>
      </c>
      <c r="B4285" s="6" t="s">
        <v>17</v>
      </c>
      <c r="C4285" s="6">
        <v>0</v>
      </c>
      <c r="D4285" s="5" t="s">
        <v>327</v>
      </c>
      <c r="E4285" s="5" t="str">
        <f t="shared" si="792"/>
        <v/>
      </c>
      <c r="F4285" s="5" t="str">
        <f t="shared" si="791"/>
        <v/>
      </c>
      <c r="G4285" s="7">
        <v>60.365000000000002</v>
      </c>
      <c r="H4285" s="7">
        <v>60.798000000000002</v>
      </c>
      <c r="I4285" s="7">
        <v>70.522999999999996</v>
      </c>
      <c r="J4285" s="7">
        <v>99.608000000000004</v>
      </c>
      <c r="K4285" s="7">
        <v>116.828</v>
      </c>
      <c r="L4285" s="7">
        <v>115.995</v>
      </c>
      <c r="M4285" s="7">
        <v>130.04599999999999</v>
      </c>
      <c r="N4285" s="7">
        <v>91.712000000000003</v>
      </c>
      <c r="O4285" s="7"/>
    </row>
    <row r="4286" spans="1:15" x14ac:dyDescent="0.2">
      <c r="A4286" s="2">
        <v>1</v>
      </c>
      <c r="B4286" s="6" t="s">
        <v>18</v>
      </c>
      <c r="C4286" s="6">
        <v>0</v>
      </c>
      <c r="D4286" s="5" t="s">
        <v>327</v>
      </c>
      <c r="E4286" s="5" t="str">
        <f t="shared" si="792"/>
        <v/>
      </c>
      <c r="F4286" s="5" t="str">
        <f t="shared" si="791"/>
        <v/>
      </c>
      <c r="G4286" s="7">
        <v>58.155000000000001</v>
      </c>
      <c r="H4286" s="7">
        <v>58.633000000000003</v>
      </c>
      <c r="I4286" s="7">
        <v>66.293000000000006</v>
      </c>
      <c r="J4286" s="7">
        <v>100.75</v>
      </c>
      <c r="K4286" s="7">
        <v>113.994</v>
      </c>
      <c r="L4286" s="7">
        <v>113.065</v>
      </c>
      <c r="M4286" s="7">
        <v>132.93100000000001</v>
      </c>
      <c r="N4286" s="7">
        <v>88.125</v>
      </c>
      <c r="O4286" s="7"/>
    </row>
    <row r="4287" spans="1:15" x14ac:dyDescent="0.2">
      <c r="A4287" s="2">
        <v>1</v>
      </c>
      <c r="B4287" s="6" t="s">
        <v>19</v>
      </c>
      <c r="C4287" s="6">
        <v>0</v>
      </c>
      <c r="D4287" s="5" t="s">
        <v>327</v>
      </c>
      <c r="E4287" s="5" t="str">
        <f t="shared" si="792"/>
        <v/>
      </c>
      <c r="F4287" s="5" t="str">
        <f t="shared" si="791"/>
        <v/>
      </c>
      <c r="G4287" s="7">
        <v>64.772000000000006</v>
      </c>
      <c r="H4287" s="7">
        <v>65.584999999999994</v>
      </c>
      <c r="I4287" s="7">
        <v>70.549000000000007</v>
      </c>
      <c r="J4287" s="7">
        <v>103.383</v>
      </c>
      <c r="K4287" s="7">
        <v>108.92</v>
      </c>
      <c r="L4287" s="7">
        <v>107.57</v>
      </c>
      <c r="M4287" s="7">
        <v>131.84100000000001</v>
      </c>
      <c r="N4287" s="7">
        <v>93.013000000000005</v>
      </c>
      <c r="O4287" s="7"/>
    </row>
    <row r="4288" spans="1:15" x14ac:dyDescent="0.2">
      <c r="A4288" s="2">
        <v>1</v>
      </c>
      <c r="B4288" s="6" t="s">
        <v>20</v>
      </c>
      <c r="C4288" s="6">
        <v>0</v>
      </c>
      <c r="D4288" s="5" t="s">
        <v>327</v>
      </c>
      <c r="E4288" s="5" t="str">
        <f t="shared" si="792"/>
        <v/>
      </c>
      <c r="F4288" s="5" t="str">
        <f t="shared" si="791"/>
        <v/>
      </c>
      <c r="G4288" s="7">
        <v>66.474999999999994</v>
      </c>
      <c r="H4288" s="7">
        <v>69.53</v>
      </c>
      <c r="I4288" s="7">
        <v>74.707999999999998</v>
      </c>
      <c r="J4288" s="7">
        <v>104.718</v>
      </c>
      <c r="K4288" s="7">
        <v>112.38500000000001</v>
      </c>
      <c r="L4288" s="7">
        <v>107.44799999999999</v>
      </c>
      <c r="M4288" s="7">
        <v>125.59399999999999</v>
      </c>
      <c r="N4288" s="7">
        <v>93.828999999999994</v>
      </c>
      <c r="O4288" s="7"/>
    </row>
    <row r="4289" spans="1:15" x14ac:dyDescent="0.2">
      <c r="A4289" s="2">
        <v>1</v>
      </c>
      <c r="B4289" s="6" t="s">
        <v>21</v>
      </c>
      <c r="C4289" s="6">
        <v>0</v>
      </c>
      <c r="D4289" s="5" t="s">
        <v>327</v>
      </c>
      <c r="E4289" s="5" t="str">
        <f t="shared" si="792"/>
        <v/>
      </c>
      <c r="F4289" s="5" t="str">
        <f t="shared" si="791"/>
        <v/>
      </c>
      <c r="G4289" s="7">
        <v>76.599999999999994</v>
      </c>
      <c r="H4289" s="7">
        <v>78.611999999999995</v>
      </c>
      <c r="I4289" s="7">
        <v>90.418000000000006</v>
      </c>
      <c r="J4289" s="7">
        <v>105.857</v>
      </c>
      <c r="K4289" s="7">
        <v>118.039</v>
      </c>
      <c r="L4289" s="7">
        <v>115.018</v>
      </c>
      <c r="M4289" s="7">
        <v>116.813</v>
      </c>
      <c r="N4289" s="7">
        <v>105.621</v>
      </c>
      <c r="O4289" s="7"/>
    </row>
    <row r="4290" spans="1:15" x14ac:dyDescent="0.2">
      <c r="A4290" s="2">
        <v>1</v>
      </c>
      <c r="B4290" s="6" t="s">
        <v>22</v>
      </c>
      <c r="C4290" s="6">
        <v>0</v>
      </c>
      <c r="D4290" s="5" t="s">
        <v>327</v>
      </c>
      <c r="E4290" s="5" t="str">
        <f t="shared" si="792"/>
        <v/>
      </c>
      <c r="F4290" s="5" t="str">
        <f t="shared" si="791"/>
        <v/>
      </c>
      <c r="G4290" s="7">
        <v>76.316000000000003</v>
      </c>
      <c r="H4290" s="7">
        <v>78.350999999999999</v>
      </c>
      <c r="I4290" s="7">
        <v>99.206000000000003</v>
      </c>
      <c r="J4290" s="7">
        <v>105.45</v>
      </c>
      <c r="K4290" s="7">
        <v>129.994</v>
      </c>
      <c r="L4290" s="7">
        <v>126.61799999999999</v>
      </c>
      <c r="M4290" s="7">
        <v>107.843</v>
      </c>
      <c r="N4290" s="7">
        <v>106.98699999999999</v>
      </c>
      <c r="O4290" s="7"/>
    </row>
    <row r="4291" spans="1:15" x14ac:dyDescent="0.2">
      <c r="A4291" s="2">
        <v>1</v>
      </c>
      <c r="B4291" s="6" t="s">
        <v>23</v>
      </c>
      <c r="C4291" s="6">
        <v>0</v>
      </c>
      <c r="D4291" s="5" t="s">
        <v>327</v>
      </c>
      <c r="E4291" s="5" t="str">
        <f t="shared" si="792"/>
        <v/>
      </c>
      <c r="F4291" s="5" t="str">
        <f t="shared" si="791"/>
        <v/>
      </c>
      <c r="G4291" s="7">
        <v>77.853999999999999</v>
      </c>
      <c r="H4291" s="7">
        <v>82.152000000000001</v>
      </c>
      <c r="I4291" s="7">
        <v>106.527</v>
      </c>
      <c r="J4291" s="7">
        <v>106.226</v>
      </c>
      <c r="K4291" s="7">
        <v>136.82900000000001</v>
      </c>
      <c r="L4291" s="7">
        <v>129.66999999999999</v>
      </c>
      <c r="M4291" s="7">
        <v>113.94199999999999</v>
      </c>
      <c r="N4291" s="7">
        <v>121.379</v>
      </c>
      <c r="O4291" s="7"/>
    </row>
    <row r="4292" spans="1:15" x14ac:dyDescent="0.2">
      <c r="A4292" s="2">
        <v>1</v>
      </c>
      <c r="B4292" s="6" t="s">
        <v>24</v>
      </c>
      <c r="C4292" s="6">
        <v>0</v>
      </c>
      <c r="D4292" s="5" t="s">
        <v>327</v>
      </c>
      <c r="E4292" s="5" t="str">
        <f t="shared" si="792"/>
        <v/>
      </c>
      <c r="F4292" s="5" t="str">
        <f t="shared" si="791"/>
        <v/>
      </c>
      <c r="G4292" s="7">
        <v>90.902000000000001</v>
      </c>
      <c r="H4292" s="7">
        <v>95.835999999999999</v>
      </c>
      <c r="I4292" s="7">
        <v>125.20699999999999</v>
      </c>
      <c r="J4292" s="7">
        <v>107.619</v>
      </c>
      <c r="K4292" s="7">
        <v>137.739</v>
      </c>
      <c r="L4292" s="7">
        <v>130.64699999999999</v>
      </c>
      <c r="M4292" s="7">
        <v>108.79</v>
      </c>
      <c r="N4292" s="7">
        <v>136.21299999999999</v>
      </c>
      <c r="O4292" s="7"/>
    </row>
    <row r="4293" spans="1:15" x14ac:dyDescent="0.2">
      <c r="A4293" s="2">
        <v>1</v>
      </c>
      <c r="B4293" s="6" t="s">
        <v>25</v>
      </c>
      <c r="C4293" s="6">
        <v>0</v>
      </c>
      <c r="D4293" s="5" t="s">
        <v>327</v>
      </c>
      <c r="E4293" s="5" t="str">
        <f t="shared" si="792"/>
        <v/>
      </c>
      <c r="F4293" s="5" t="str">
        <f t="shared" si="791"/>
        <v/>
      </c>
      <c r="G4293" s="7">
        <v>92.251999999999995</v>
      </c>
      <c r="H4293" s="7">
        <v>95.147999999999996</v>
      </c>
      <c r="I4293" s="7">
        <v>121.28700000000001</v>
      </c>
      <c r="J4293" s="7">
        <v>107.247</v>
      </c>
      <c r="K4293" s="7">
        <v>131.47300000000001</v>
      </c>
      <c r="L4293" s="7">
        <v>127.473</v>
      </c>
      <c r="M4293" s="7">
        <v>111.069</v>
      </c>
      <c r="N4293" s="7">
        <v>134.71199999999999</v>
      </c>
      <c r="O4293" s="7"/>
    </row>
    <row r="4294" spans="1:15" x14ac:dyDescent="0.2">
      <c r="A4294" s="2">
        <v>1</v>
      </c>
      <c r="B4294" s="6" t="s">
        <v>26</v>
      </c>
      <c r="C4294" s="6">
        <v>0</v>
      </c>
      <c r="D4294" s="5" t="s">
        <v>327</v>
      </c>
      <c r="E4294" s="5" t="str">
        <f t="shared" si="792"/>
        <v/>
      </c>
      <c r="F4294" s="5" t="str">
        <f t="shared" si="791"/>
        <v/>
      </c>
      <c r="G4294" s="7">
        <v>102.968</v>
      </c>
      <c r="H4294" s="7">
        <v>100.498</v>
      </c>
      <c r="I4294" s="7">
        <v>120.131</v>
      </c>
      <c r="J4294" s="7">
        <v>105.867</v>
      </c>
      <c r="K4294" s="7">
        <v>116.669</v>
      </c>
      <c r="L4294" s="7">
        <v>119.536</v>
      </c>
      <c r="M4294" s="7">
        <v>105.708</v>
      </c>
      <c r="N4294" s="7">
        <v>126.988</v>
      </c>
      <c r="O4294" s="7"/>
    </row>
    <row r="4295" spans="1:15" x14ac:dyDescent="0.2">
      <c r="A4295" s="2">
        <v>1</v>
      </c>
      <c r="B4295" s="6" t="s">
        <v>27</v>
      </c>
      <c r="C4295" s="6">
        <v>0</v>
      </c>
      <c r="D4295" s="5" t="s">
        <v>327</v>
      </c>
      <c r="E4295" s="5" t="str">
        <f t="shared" si="792"/>
        <v/>
      </c>
      <c r="F4295" s="5" t="str">
        <f t="shared" si="791"/>
        <v/>
      </c>
      <c r="G4295" s="7">
        <v>131.66999999999999</v>
      </c>
      <c r="H4295" s="7">
        <v>132.46</v>
      </c>
      <c r="I4295" s="7">
        <v>163.02799999999999</v>
      </c>
      <c r="J4295" s="7">
        <v>102.82899999999999</v>
      </c>
      <c r="K4295" s="7">
        <v>123.815</v>
      </c>
      <c r="L4295" s="7">
        <v>123.077</v>
      </c>
      <c r="M4295" s="7">
        <v>96.438000000000002</v>
      </c>
      <c r="N4295" s="7">
        <v>157.221</v>
      </c>
      <c r="O4295" s="7"/>
    </row>
    <row r="4296" spans="1:15" x14ac:dyDescent="0.2">
      <c r="A4296" s="2">
        <v>1</v>
      </c>
      <c r="B4296" s="6" t="s">
        <v>28</v>
      </c>
      <c r="C4296" s="6">
        <v>0</v>
      </c>
      <c r="D4296" s="5" t="s">
        <v>327</v>
      </c>
      <c r="E4296" s="5" t="str">
        <f t="shared" si="792"/>
        <v/>
      </c>
      <c r="F4296" s="5" t="str">
        <f t="shared" ref="F4296:F4359" si="793">IF(LEN(E4296)=0,"",E4296&amp;B4296)</f>
        <v/>
      </c>
      <c r="G4296" s="7">
        <v>117.14400000000001</v>
      </c>
      <c r="H4296" s="7">
        <v>117.99</v>
      </c>
      <c r="I4296" s="7">
        <v>137.583</v>
      </c>
      <c r="J4296" s="7">
        <v>103.05200000000001</v>
      </c>
      <c r="K4296" s="7">
        <v>117.447</v>
      </c>
      <c r="L4296" s="7">
        <v>116.60599999999999</v>
      </c>
      <c r="M4296" s="7">
        <v>105.04300000000001</v>
      </c>
      <c r="N4296" s="7">
        <v>144.52099999999999</v>
      </c>
      <c r="O4296" s="7"/>
    </row>
    <row r="4297" spans="1:15" x14ac:dyDescent="0.2">
      <c r="A4297" s="2">
        <v>1</v>
      </c>
      <c r="B4297" s="6" t="s">
        <v>29</v>
      </c>
      <c r="C4297" s="6">
        <v>0</v>
      </c>
      <c r="D4297" s="5" t="s">
        <v>327</v>
      </c>
      <c r="E4297" s="5" t="str">
        <f t="shared" ref="E4297:E4360" si="794">IF(C4297=0,IF(LEN(D4297)&lt;&gt;3,"",D4297),IF(LEN(D4297)&lt;&gt;4,"",LEFT(D4297,3)))</f>
        <v/>
      </c>
      <c r="F4297" s="5" t="str">
        <f t="shared" si="793"/>
        <v/>
      </c>
      <c r="G4297" s="7">
        <v>100</v>
      </c>
      <c r="H4297" s="7">
        <v>100</v>
      </c>
      <c r="I4297" s="7">
        <v>100</v>
      </c>
      <c r="J4297" s="7">
        <v>100</v>
      </c>
      <c r="K4297" s="7">
        <v>100</v>
      </c>
      <c r="L4297" s="7">
        <v>100</v>
      </c>
      <c r="M4297" s="7">
        <v>100</v>
      </c>
      <c r="N4297" s="7">
        <v>100</v>
      </c>
      <c r="O4297" s="7"/>
    </row>
    <row r="4298" spans="1:15" x14ac:dyDescent="0.2">
      <c r="A4298" s="2">
        <v>1</v>
      </c>
      <c r="B4298" s="6" t="s">
        <v>30</v>
      </c>
      <c r="C4298" s="6">
        <v>0</v>
      </c>
      <c r="D4298" s="5" t="s">
        <v>327</v>
      </c>
      <c r="E4298" s="5" t="str">
        <f t="shared" si="794"/>
        <v/>
      </c>
      <c r="F4298" s="5" t="str">
        <f t="shared" si="793"/>
        <v/>
      </c>
      <c r="G4298" s="7">
        <v>120.66800000000001</v>
      </c>
      <c r="H4298" s="7">
        <v>123.992</v>
      </c>
      <c r="I4298" s="7">
        <v>110.97199999999999</v>
      </c>
      <c r="J4298" s="7">
        <v>96.307000000000002</v>
      </c>
      <c r="K4298" s="7">
        <v>91.965000000000003</v>
      </c>
      <c r="L4298" s="7">
        <v>89.498999999999995</v>
      </c>
      <c r="M4298" s="7">
        <v>88.991</v>
      </c>
      <c r="N4298" s="7">
        <v>98.754000000000005</v>
      </c>
      <c r="O4298" s="7"/>
    </row>
    <row r="4299" spans="1:15" x14ac:dyDescent="0.2">
      <c r="A4299" s="2">
        <v>1</v>
      </c>
      <c r="B4299" s="6" t="s">
        <v>31</v>
      </c>
      <c r="C4299" s="6">
        <v>0</v>
      </c>
      <c r="D4299" s="5" t="s">
        <v>327</v>
      </c>
      <c r="E4299" s="5" t="str">
        <f t="shared" si="794"/>
        <v/>
      </c>
      <c r="F4299" s="5" t="str">
        <f t="shared" si="793"/>
        <v/>
      </c>
      <c r="G4299" s="7">
        <v>141.89099999999999</v>
      </c>
      <c r="H4299" s="7">
        <v>151.47800000000001</v>
      </c>
      <c r="I4299" s="7">
        <v>132.05699999999999</v>
      </c>
      <c r="J4299" s="7">
        <v>94.102000000000004</v>
      </c>
      <c r="K4299" s="7">
        <v>93.07</v>
      </c>
      <c r="L4299" s="7">
        <v>87.179000000000002</v>
      </c>
      <c r="M4299" s="7">
        <v>84.001999999999995</v>
      </c>
      <c r="N4299" s="7">
        <v>110.931</v>
      </c>
      <c r="O4299" s="7"/>
    </row>
    <row r="4300" spans="1:15" x14ac:dyDescent="0.2">
      <c r="A4300" s="2">
        <v>1</v>
      </c>
      <c r="B4300" s="6" t="s">
        <v>32</v>
      </c>
      <c r="C4300" s="6">
        <v>0</v>
      </c>
      <c r="D4300" s="5" t="s">
        <v>327</v>
      </c>
      <c r="E4300" s="5" t="str">
        <f t="shared" si="794"/>
        <v/>
      </c>
      <c r="F4300" s="5" t="str">
        <f t="shared" si="793"/>
        <v/>
      </c>
      <c r="G4300" s="7">
        <v>121.26300000000001</v>
      </c>
      <c r="H4300" s="7">
        <v>132.851</v>
      </c>
      <c r="I4300" s="7">
        <v>122.307</v>
      </c>
      <c r="J4300" s="7">
        <v>93.275999999999996</v>
      </c>
      <c r="K4300" s="7">
        <v>100.861</v>
      </c>
      <c r="L4300" s="7">
        <v>92.063000000000002</v>
      </c>
      <c r="M4300" s="7">
        <v>78.882000000000005</v>
      </c>
      <c r="N4300" s="7">
        <v>96.478999999999999</v>
      </c>
      <c r="O4300" s="7"/>
    </row>
    <row r="4301" spans="1:15" x14ac:dyDescent="0.2">
      <c r="A4301" s="2">
        <v>1</v>
      </c>
      <c r="B4301" s="6" t="s">
        <v>33</v>
      </c>
      <c r="C4301" s="6">
        <v>0</v>
      </c>
      <c r="D4301" s="5" t="s">
        <v>327</v>
      </c>
      <c r="E4301" s="5" t="str">
        <f t="shared" si="794"/>
        <v/>
      </c>
      <c r="F4301" s="5" t="str">
        <f t="shared" si="793"/>
        <v/>
      </c>
      <c r="G4301" s="7">
        <v>142.52799999999999</v>
      </c>
      <c r="H4301" s="7">
        <v>146.464</v>
      </c>
      <c r="I4301" s="7">
        <v>132.15700000000001</v>
      </c>
      <c r="J4301" s="7">
        <v>92.683999999999997</v>
      </c>
      <c r="K4301" s="7">
        <v>92.724000000000004</v>
      </c>
      <c r="L4301" s="7">
        <v>90.231999999999999</v>
      </c>
      <c r="M4301" s="7">
        <v>81.822999999999993</v>
      </c>
      <c r="N4301" s="7">
        <v>108.136</v>
      </c>
      <c r="O4301" s="7"/>
    </row>
    <row r="4302" spans="1:15" x14ac:dyDescent="0.2">
      <c r="A4302" s="2">
        <v>1</v>
      </c>
      <c r="B4302" s="6" t="s">
        <v>34</v>
      </c>
      <c r="C4302" s="6">
        <v>0</v>
      </c>
      <c r="D4302" s="5" t="s">
        <v>327</v>
      </c>
      <c r="E4302" s="5" t="str">
        <f t="shared" si="794"/>
        <v/>
      </c>
      <c r="F4302" s="5" t="str">
        <f t="shared" si="793"/>
        <v/>
      </c>
      <c r="G4302" s="7">
        <v>154.04599999999999</v>
      </c>
      <c r="H4302" s="7">
        <v>152.161</v>
      </c>
      <c r="I4302" s="7">
        <v>125.779</v>
      </c>
      <c r="J4302" s="7">
        <v>92.45</v>
      </c>
      <c r="K4302" s="7">
        <v>81.650000000000006</v>
      </c>
      <c r="L4302" s="7">
        <v>82.662000000000006</v>
      </c>
      <c r="M4302" s="7">
        <v>93.701999999999998</v>
      </c>
      <c r="N4302" s="7">
        <v>117.858</v>
      </c>
      <c r="O4302" s="7"/>
    </row>
    <row r="4303" spans="1:15" x14ac:dyDescent="0.2">
      <c r="A4303" s="2">
        <v>1</v>
      </c>
      <c r="B4303" s="6" t="s">
        <v>35</v>
      </c>
      <c r="C4303" s="6">
        <v>0</v>
      </c>
      <c r="D4303" s="5" t="s">
        <v>327</v>
      </c>
      <c r="E4303" s="5" t="str">
        <f t="shared" si="794"/>
        <v/>
      </c>
      <c r="F4303" s="5" t="str">
        <f t="shared" si="793"/>
        <v/>
      </c>
      <c r="G4303" s="7">
        <v>148.042</v>
      </c>
      <c r="H4303" s="7">
        <v>150.57</v>
      </c>
      <c r="I4303" s="7">
        <v>130.53100000000001</v>
      </c>
      <c r="J4303" s="7">
        <v>93.968999999999994</v>
      </c>
      <c r="K4303" s="7">
        <v>88.171999999999997</v>
      </c>
      <c r="L4303" s="7">
        <v>86.691000000000003</v>
      </c>
      <c r="M4303" s="7">
        <v>90.498000000000005</v>
      </c>
      <c r="N4303" s="7">
        <v>118.128</v>
      </c>
      <c r="O4303" s="7"/>
    </row>
    <row r="4304" spans="1:15" x14ac:dyDescent="0.2">
      <c r="A4304" s="2">
        <v>1</v>
      </c>
      <c r="B4304" s="6" t="s">
        <v>36</v>
      </c>
      <c r="C4304" s="6">
        <v>0</v>
      </c>
      <c r="D4304" s="5" t="s">
        <v>327</v>
      </c>
      <c r="E4304" s="5" t="str">
        <f t="shared" si="794"/>
        <v/>
      </c>
      <c r="F4304" s="5" t="str">
        <f t="shared" si="793"/>
        <v/>
      </c>
      <c r="G4304" s="7">
        <v>112.083</v>
      </c>
      <c r="H4304" s="7">
        <v>113.801</v>
      </c>
      <c r="I4304" s="7">
        <v>95.459000000000003</v>
      </c>
      <c r="J4304" s="7">
        <v>94.814999999999998</v>
      </c>
      <c r="K4304" s="7">
        <v>85.168000000000006</v>
      </c>
      <c r="L4304" s="7">
        <v>83.882999999999996</v>
      </c>
      <c r="M4304" s="7">
        <v>104.849</v>
      </c>
      <c r="N4304" s="7">
        <v>100.08799999999999</v>
      </c>
      <c r="O4304" s="7"/>
    </row>
    <row r="4305" spans="1:15" x14ac:dyDescent="0.2">
      <c r="A4305" s="2">
        <v>1</v>
      </c>
      <c r="B4305" s="6" t="s">
        <v>37</v>
      </c>
      <c r="C4305" s="6">
        <v>0</v>
      </c>
      <c r="D4305" s="5" t="s">
        <v>327</v>
      </c>
      <c r="E4305" s="5" t="str">
        <f t="shared" si="794"/>
        <v/>
      </c>
      <c r="F4305" s="5" t="str">
        <f t="shared" si="793"/>
        <v/>
      </c>
      <c r="G4305" s="7">
        <v>106.121</v>
      </c>
      <c r="H4305" s="7">
        <v>105.16500000000001</v>
      </c>
      <c r="I4305" s="7">
        <v>85.647000000000006</v>
      </c>
      <c r="J4305" s="7">
        <v>95.203999999999994</v>
      </c>
      <c r="K4305" s="7">
        <v>80.706999999999994</v>
      </c>
      <c r="L4305" s="7">
        <v>81.441000000000003</v>
      </c>
      <c r="M4305" s="7">
        <v>113.241</v>
      </c>
      <c r="N4305" s="7">
        <v>96.988</v>
      </c>
      <c r="O4305" s="7"/>
    </row>
    <row r="4306" spans="1:15" x14ac:dyDescent="0.2">
      <c r="A4306" s="2">
        <v>1</v>
      </c>
      <c r="B4306" s="6" t="s">
        <v>63</v>
      </c>
      <c r="C4306" s="6">
        <v>0</v>
      </c>
      <c r="D4306" s="5" t="s">
        <v>327</v>
      </c>
      <c r="E4306" s="5" t="str">
        <f t="shared" si="794"/>
        <v/>
      </c>
      <c r="F4306" s="5" t="str">
        <f t="shared" si="793"/>
        <v/>
      </c>
      <c r="G4306" s="7">
        <v>113.392</v>
      </c>
      <c r="H4306" s="7">
        <v>116.898</v>
      </c>
      <c r="I4306" s="7">
        <v>93.203999999999994</v>
      </c>
      <c r="J4306" s="7">
        <v>94.543999999999997</v>
      </c>
      <c r="K4306" s="7">
        <v>82.195999999999998</v>
      </c>
      <c r="L4306" s="7">
        <v>79.730999999999995</v>
      </c>
      <c r="M4306" s="7">
        <v>121.863</v>
      </c>
      <c r="N4306" s="7">
        <v>113.58199999999999</v>
      </c>
      <c r="O4306" s="7"/>
    </row>
    <row r="4307" spans="1:15" x14ac:dyDescent="0.2">
      <c r="A4307" s="2">
        <v>0</v>
      </c>
      <c r="B4307" s="5" t="s">
        <v>328</v>
      </c>
      <c r="C4307" s="6" t="s">
        <v>0</v>
      </c>
      <c r="E4307" s="5" t="str">
        <f t="shared" si="794"/>
        <v/>
      </c>
      <c r="F4307" s="5" t="str">
        <f t="shared" si="793"/>
        <v/>
      </c>
    </row>
    <row r="4308" spans="1:15" x14ac:dyDescent="0.2">
      <c r="A4308" s="2">
        <v>1</v>
      </c>
      <c r="B4308" s="6" t="s">
        <v>13</v>
      </c>
      <c r="C4308" s="6">
        <v>0</v>
      </c>
      <c r="D4308" s="5" t="s">
        <v>329</v>
      </c>
      <c r="E4308" s="5" t="str">
        <f t="shared" si="794"/>
        <v/>
      </c>
      <c r="F4308" s="5" t="str">
        <f t="shared" si="793"/>
        <v/>
      </c>
      <c r="G4308" s="7">
        <v>41.584000000000003</v>
      </c>
      <c r="H4308" s="7">
        <v>43.220999999999997</v>
      </c>
      <c r="I4308" s="7">
        <v>61.222000000000001</v>
      </c>
      <c r="J4308" s="7">
        <v>118.95099999999999</v>
      </c>
      <c r="K4308" s="7">
        <v>147.22499999999999</v>
      </c>
      <c r="L4308" s="7">
        <v>141.64699999999999</v>
      </c>
      <c r="M4308" s="7">
        <v>102.828</v>
      </c>
      <c r="N4308" s="7">
        <v>62.953000000000003</v>
      </c>
      <c r="O4308" s="7"/>
    </row>
    <row r="4309" spans="1:15" x14ac:dyDescent="0.2">
      <c r="A4309" s="2">
        <v>1</v>
      </c>
      <c r="B4309" s="6" t="s">
        <v>15</v>
      </c>
      <c r="C4309" s="6">
        <v>0</v>
      </c>
      <c r="D4309" s="5" t="s">
        <v>329</v>
      </c>
      <c r="E4309" s="5" t="str">
        <f t="shared" si="794"/>
        <v/>
      </c>
      <c r="F4309" s="5" t="str">
        <f t="shared" si="793"/>
        <v/>
      </c>
      <c r="G4309" s="7">
        <v>44.067</v>
      </c>
      <c r="H4309" s="7">
        <v>45.988999999999997</v>
      </c>
      <c r="I4309" s="7">
        <v>65.141999999999996</v>
      </c>
      <c r="J4309" s="7">
        <v>116.30200000000001</v>
      </c>
      <c r="K4309" s="7">
        <v>147.822</v>
      </c>
      <c r="L4309" s="7">
        <v>141.64699999999999</v>
      </c>
      <c r="M4309" s="7">
        <v>107.36799999999999</v>
      </c>
      <c r="N4309" s="7">
        <v>69.941000000000003</v>
      </c>
      <c r="O4309" s="7"/>
    </row>
    <row r="4310" spans="1:15" x14ac:dyDescent="0.2">
      <c r="A4310" s="2">
        <v>1</v>
      </c>
      <c r="B4310" s="6" t="s">
        <v>16</v>
      </c>
      <c r="C4310" s="6">
        <v>0</v>
      </c>
      <c r="D4310" s="5" t="s">
        <v>329</v>
      </c>
      <c r="E4310" s="5" t="str">
        <f t="shared" si="794"/>
        <v/>
      </c>
      <c r="F4310" s="5" t="str">
        <f t="shared" si="793"/>
        <v/>
      </c>
      <c r="G4310" s="7">
        <v>50.640999999999998</v>
      </c>
      <c r="H4310" s="7">
        <v>51.613999999999997</v>
      </c>
      <c r="I4310" s="7">
        <v>76.873999999999995</v>
      </c>
      <c r="J4310" s="7">
        <v>116.78400000000001</v>
      </c>
      <c r="K4310" s="7">
        <v>151.80199999999999</v>
      </c>
      <c r="L4310" s="7">
        <v>148.941</v>
      </c>
      <c r="M4310" s="7">
        <v>98.644999999999996</v>
      </c>
      <c r="N4310" s="7">
        <v>75.831999999999994</v>
      </c>
      <c r="O4310" s="7"/>
    </row>
    <row r="4311" spans="1:15" x14ac:dyDescent="0.2">
      <c r="A4311" s="2">
        <v>1</v>
      </c>
      <c r="B4311" s="6" t="s">
        <v>17</v>
      </c>
      <c r="C4311" s="6">
        <v>0</v>
      </c>
      <c r="D4311" s="5" t="s">
        <v>329</v>
      </c>
      <c r="E4311" s="5" t="str">
        <f t="shared" si="794"/>
        <v/>
      </c>
      <c r="F4311" s="5" t="str">
        <f t="shared" si="793"/>
        <v/>
      </c>
      <c r="G4311" s="7">
        <v>51.773000000000003</v>
      </c>
      <c r="H4311" s="7">
        <v>54.222999999999999</v>
      </c>
      <c r="I4311" s="7">
        <v>77.314999999999998</v>
      </c>
      <c r="J4311" s="7">
        <v>114.679</v>
      </c>
      <c r="K4311" s="7">
        <v>149.33500000000001</v>
      </c>
      <c r="L4311" s="7">
        <v>142.58799999999999</v>
      </c>
      <c r="M4311" s="7">
        <v>98.766999999999996</v>
      </c>
      <c r="N4311" s="7">
        <v>76.361999999999995</v>
      </c>
      <c r="O4311" s="7"/>
    </row>
    <row r="4312" spans="1:15" x14ac:dyDescent="0.2">
      <c r="A4312" s="2">
        <v>1</v>
      </c>
      <c r="B4312" s="6" t="s">
        <v>18</v>
      </c>
      <c r="C4312" s="6">
        <v>0</v>
      </c>
      <c r="D4312" s="5" t="s">
        <v>329</v>
      </c>
      <c r="E4312" s="5" t="str">
        <f t="shared" si="794"/>
        <v/>
      </c>
      <c r="F4312" s="5" t="str">
        <f t="shared" si="793"/>
        <v/>
      </c>
      <c r="G4312" s="7">
        <v>57.133000000000003</v>
      </c>
      <c r="H4312" s="7">
        <v>58.381999999999998</v>
      </c>
      <c r="I4312" s="7">
        <v>81.459999999999994</v>
      </c>
      <c r="J4312" s="7">
        <v>115.42400000000001</v>
      </c>
      <c r="K4312" s="7">
        <v>142.58099999999999</v>
      </c>
      <c r="L4312" s="7">
        <v>139.529</v>
      </c>
      <c r="M4312" s="7">
        <v>97.108000000000004</v>
      </c>
      <c r="N4312" s="7">
        <v>79.105000000000004</v>
      </c>
      <c r="O4312" s="7"/>
    </row>
    <row r="4313" spans="1:15" x14ac:dyDescent="0.2">
      <c r="A4313" s="2">
        <v>1</v>
      </c>
      <c r="B4313" s="6" t="s">
        <v>19</v>
      </c>
      <c r="C4313" s="6">
        <v>0</v>
      </c>
      <c r="D4313" s="5" t="s">
        <v>329</v>
      </c>
      <c r="E4313" s="5" t="str">
        <f t="shared" si="794"/>
        <v/>
      </c>
      <c r="F4313" s="5" t="str">
        <f t="shared" si="793"/>
        <v/>
      </c>
      <c r="G4313" s="7">
        <v>63.064999999999998</v>
      </c>
      <c r="H4313" s="7">
        <v>65.984999999999999</v>
      </c>
      <c r="I4313" s="7">
        <v>89.739000000000004</v>
      </c>
      <c r="J4313" s="7">
        <v>114.26</v>
      </c>
      <c r="K4313" s="7">
        <v>142.297</v>
      </c>
      <c r="L4313" s="7">
        <v>136</v>
      </c>
      <c r="M4313" s="7">
        <v>90.391000000000005</v>
      </c>
      <c r="N4313" s="7">
        <v>81.116</v>
      </c>
      <c r="O4313" s="7"/>
    </row>
    <row r="4314" spans="1:15" x14ac:dyDescent="0.2">
      <c r="A4314" s="2">
        <v>1</v>
      </c>
      <c r="B4314" s="6" t="s">
        <v>20</v>
      </c>
      <c r="C4314" s="6">
        <v>0</v>
      </c>
      <c r="D4314" s="5" t="s">
        <v>329</v>
      </c>
      <c r="E4314" s="5" t="str">
        <f t="shared" si="794"/>
        <v/>
      </c>
      <c r="F4314" s="5" t="str">
        <f t="shared" si="793"/>
        <v/>
      </c>
      <c r="G4314" s="7">
        <v>66.652000000000001</v>
      </c>
      <c r="H4314" s="7">
        <v>70.378</v>
      </c>
      <c r="I4314" s="7">
        <v>96.045000000000002</v>
      </c>
      <c r="J4314" s="7">
        <v>111.997</v>
      </c>
      <c r="K4314" s="7">
        <v>144.09899999999999</v>
      </c>
      <c r="L4314" s="7">
        <v>136.471</v>
      </c>
      <c r="M4314" s="7">
        <v>88.272999999999996</v>
      </c>
      <c r="N4314" s="7">
        <v>84.781999999999996</v>
      </c>
      <c r="O4314" s="7"/>
    </row>
    <row r="4315" spans="1:15" x14ac:dyDescent="0.2">
      <c r="A4315" s="2">
        <v>1</v>
      </c>
      <c r="B4315" s="6" t="s">
        <v>21</v>
      </c>
      <c r="C4315" s="6">
        <v>0</v>
      </c>
      <c r="D4315" s="5" t="s">
        <v>329</v>
      </c>
      <c r="E4315" s="5" t="str">
        <f t="shared" si="794"/>
        <v/>
      </c>
      <c r="F4315" s="5" t="str">
        <f t="shared" si="793"/>
        <v/>
      </c>
      <c r="G4315" s="7">
        <v>73.835999999999999</v>
      </c>
      <c r="H4315" s="7">
        <v>77.945999999999998</v>
      </c>
      <c r="I4315" s="7">
        <v>106.741</v>
      </c>
      <c r="J4315" s="7">
        <v>111.946</v>
      </c>
      <c r="K4315" s="7">
        <v>144.56399999999999</v>
      </c>
      <c r="L4315" s="7">
        <v>136.941</v>
      </c>
      <c r="M4315" s="7">
        <v>76.813999999999993</v>
      </c>
      <c r="N4315" s="7">
        <v>81.992000000000004</v>
      </c>
      <c r="O4315" s="7"/>
    </row>
    <row r="4316" spans="1:15" x14ac:dyDescent="0.2">
      <c r="A4316" s="2">
        <v>1</v>
      </c>
      <c r="B4316" s="6" t="s">
        <v>22</v>
      </c>
      <c r="C4316" s="6">
        <v>0</v>
      </c>
      <c r="D4316" s="5" t="s">
        <v>329</v>
      </c>
      <c r="E4316" s="5" t="str">
        <f t="shared" si="794"/>
        <v/>
      </c>
      <c r="F4316" s="5" t="str">
        <f t="shared" si="793"/>
        <v/>
      </c>
      <c r="G4316" s="7">
        <v>95.162999999999997</v>
      </c>
      <c r="H4316" s="7">
        <v>99.432000000000002</v>
      </c>
      <c r="I4316" s="7">
        <v>127.038</v>
      </c>
      <c r="J4316" s="7">
        <v>109.53400000000001</v>
      </c>
      <c r="K4316" s="7">
        <v>133.495</v>
      </c>
      <c r="L4316" s="7">
        <v>127.765</v>
      </c>
      <c r="M4316" s="7">
        <v>75.445999999999998</v>
      </c>
      <c r="N4316" s="7">
        <v>95.844999999999999</v>
      </c>
      <c r="O4316" s="7"/>
    </row>
    <row r="4317" spans="1:15" x14ac:dyDescent="0.2">
      <c r="A4317" s="2">
        <v>1</v>
      </c>
      <c r="B4317" s="6" t="s">
        <v>23</v>
      </c>
      <c r="C4317" s="6">
        <v>0</v>
      </c>
      <c r="D4317" s="5" t="s">
        <v>329</v>
      </c>
      <c r="E4317" s="5" t="str">
        <f t="shared" si="794"/>
        <v/>
      </c>
      <c r="F4317" s="5" t="str">
        <f t="shared" si="793"/>
        <v/>
      </c>
      <c r="G4317" s="7">
        <v>70.875</v>
      </c>
      <c r="H4317" s="7">
        <v>73.521000000000001</v>
      </c>
      <c r="I4317" s="7">
        <v>93.587999999999994</v>
      </c>
      <c r="J4317" s="7">
        <v>109.474</v>
      </c>
      <c r="K4317" s="7">
        <v>132.04599999999999</v>
      </c>
      <c r="L4317" s="7">
        <v>127.294</v>
      </c>
      <c r="M4317" s="7">
        <v>96.16</v>
      </c>
      <c r="N4317" s="7">
        <v>89.994</v>
      </c>
      <c r="O4317" s="7"/>
    </row>
    <row r="4318" spans="1:15" x14ac:dyDescent="0.2">
      <c r="A4318" s="2">
        <v>1</v>
      </c>
      <c r="B4318" s="6" t="s">
        <v>24</v>
      </c>
      <c r="C4318" s="6">
        <v>0</v>
      </c>
      <c r="D4318" s="5" t="s">
        <v>329</v>
      </c>
      <c r="E4318" s="5" t="str">
        <f t="shared" si="794"/>
        <v/>
      </c>
      <c r="F4318" s="5" t="str">
        <f t="shared" si="793"/>
        <v/>
      </c>
      <c r="G4318" s="7">
        <v>67.007000000000005</v>
      </c>
      <c r="H4318" s="7">
        <v>71.566000000000003</v>
      </c>
      <c r="I4318" s="7">
        <v>88.91</v>
      </c>
      <c r="J4318" s="7">
        <v>107.383</v>
      </c>
      <c r="K4318" s="7">
        <v>132.68899999999999</v>
      </c>
      <c r="L4318" s="7">
        <v>124.235</v>
      </c>
      <c r="M4318" s="7">
        <v>110.13500000000001</v>
      </c>
      <c r="N4318" s="7">
        <v>97.921000000000006</v>
      </c>
      <c r="O4318" s="7"/>
    </row>
    <row r="4319" spans="1:15" x14ac:dyDescent="0.2">
      <c r="A4319" s="2">
        <v>1</v>
      </c>
      <c r="B4319" s="6" t="s">
        <v>25</v>
      </c>
      <c r="C4319" s="6">
        <v>0</v>
      </c>
      <c r="D4319" s="5" t="s">
        <v>329</v>
      </c>
      <c r="E4319" s="5" t="str">
        <f t="shared" si="794"/>
        <v/>
      </c>
      <c r="F4319" s="5" t="str">
        <f t="shared" si="793"/>
        <v/>
      </c>
      <c r="G4319" s="7">
        <v>70.435000000000002</v>
      </c>
      <c r="H4319" s="7">
        <v>71.61</v>
      </c>
      <c r="I4319" s="7">
        <v>91.156000000000006</v>
      </c>
      <c r="J4319" s="7">
        <v>106.13</v>
      </c>
      <c r="K4319" s="7">
        <v>129.41800000000001</v>
      </c>
      <c r="L4319" s="7">
        <v>127.294</v>
      </c>
      <c r="M4319" s="7">
        <v>112.089</v>
      </c>
      <c r="N4319" s="7">
        <v>102.176</v>
      </c>
      <c r="O4319" s="7"/>
    </row>
    <row r="4320" spans="1:15" x14ac:dyDescent="0.2">
      <c r="A4320" s="2">
        <v>1</v>
      </c>
      <c r="B4320" s="6" t="s">
        <v>26</v>
      </c>
      <c r="C4320" s="6">
        <v>0</v>
      </c>
      <c r="D4320" s="5" t="s">
        <v>329</v>
      </c>
      <c r="E4320" s="5" t="str">
        <f t="shared" si="794"/>
        <v/>
      </c>
      <c r="F4320" s="5" t="str">
        <f t="shared" si="793"/>
        <v/>
      </c>
      <c r="G4320" s="7">
        <v>80.412999999999997</v>
      </c>
      <c r="H4320" s="7">
        <v>80.835999999999999</v>
      </c>
      <c r="I4320" s="7">
        <v>100.42700000000001</v>
      </c>
      <c r="J4320" s="7">
        <v>104.244</v>
      </c>
      <c r="K4320" s="7">
        <v>124.89</v>
      </c>
      <c r="L4320" s="7">
        <v>124.235</v>
      </c>
      <c r="M4320" s="7">
        <v>102.57299999999999</v>
      </c>
      <c r="N4320" s="7">
        <v>103.011</v>
      </c>
      <c r="O4320" s="7"/>
    </row>
    <row r="4321" spans="1:15" x14ac:dyDescent="0.2">
      <c r="A4321" s="2">
        <v>1</v>
      </c>
      <c r="B4321" s="6" t="s">
        <v>27</v>
      </c>
      <c r="C4321" s="6">
        <v>0</v>
      </c>
      <c r="D4321" s="5" t="s">
        <v>329</v>
      </c>
      <c r="E4321" s="5" t="str">
        <f t="shared" si="794"/>
        <v/>
      </c>
      <c r="F4321" s="5" t="str">
        <f t="shared" si="793"/>
        <v/>
      </c>
      <c r="G4321" s="7">
        <v>84.869</v>
      </c>
      <c r="H4321" s="7">
        <v>85.442999999999998</v>
      </c>
      <c r="I4321" s="7">
        <v>105.949</v>
      </c>
      <c r="J4321" s="7">
        <v>102.267</v>
      </c>
      <c r="K4321" s="7">
        <v>124.83799999999999</v>
      </c>
      <c r="L4321" s="7">
        <v>124</v>
      </c>
      <c r="M4321" s="7">
        <v>94.685000000000002</v>
      </c>
      <c r="N4321" s="7">
        <v>100.318</v>
      </c>
      <c r="O4321" s="7"/>
    </row>
    <row r="4322" spans="1:15" x14ac:dyDescent="0.2">
      <c r="A4322" s="2">
        <v>1</v>
      </c>
      <c r="B4322" s="6" t="s">
        <v>28</v>
      </c>
      <c r="C4322" s="6">
        <v>0</v>
      </c>
      <c r="D4322" s="5" t="s">
        <v>329</v>
      </c>
      <c r="E4322" s="5" t="str">
        <f t="shared" si="794"/>
        <v/>
      </c>
      <c r="F4322" s="5" t="str">
        <f t="shared" si="793"/>
        <v/>
      </c>
      <c r="G4322" s="7">
        <v>86.733000000000004</v>
      </c>
      <c r="H4322" s="7">
        <v>90.427000000000007</v>
      </c>
      <c r="I4322" s="7">
        <v>101.065</v>
      </c>
      <c r="J4322" s="7">
        <v>100.979</v>
      </c>
      <c r="K4322" s="7">
        <v>116.524</v>
      </c>
      <c r="L4322" s="7">
        <v>111.765</v>
      </c>
      <c r="M4322" s="7">
        <v>98.316000000000003</v>
      </c>
      <c r="N4322" s="7">
        <v>99.364000000000004</v>
      </c>
      <c r="O4322" s="7"/>
    </row>
    <row r="4323" spans="1:15" x14ac:dyDescent="0.2">
      <c r="A4323" s="2">
        <v>1</v>
      </c>
      <c r="B4323" s="6" t="s">
        <v>29</v>
      </c>
      <c r="C4323" s="6">
        <v>0</v>
      </c>
      <c r="D4323" s="5" t="s">
        <v>329</v>
      </c>
      <c r="E4323" s="5" t="str">
        <f t="shared" si="794"/>
        <v/>
      </c>
      <c r="F4323" s="5" t="str">
        <f t="shared" si="793"/>
        <v/>
      </c>
      <c r="G4323" s="7">
        <v>100</v>
      </c>
      <c r="H4323" s="7">
        <v>100</v>
      </c>
      <c r="I4323" s="7">
        <v>100</v>
      </c>
      <c r="J4323" s="7">
        <v>100</v>
      </c>
      <c r="K4323" s="7">
        <v>100</v>
      </c>
      <c r="L4323" s="7">
        <v>100</v>
      </c>
      <c r="M4323" s="7">
        <v>100</v>
      </c>
      <c r="N4323" s="7">
        <v>100</v>
      </c>
      <c r="O4323" s="7"/>
    </row>
    <row r="4324" spans="1:15" x14ac:dyDescent="0.2">
      <c r="A4324" s="2">
        <v>1</v>
      </c>
      <c r="B4324" s="6" t="s">
        <v>30</v>
      </c>
      <c r="C4324" s="6">
        <v>0</v>
      </c>
      <c r="D4324" s="5" t="s">
        <v>329</v>
      </c>
      <c r="E4324" s="5" t="str">
        <f t="shared" si="794"/>
        <v/>
      </c>
      <c r="F4324" s="5" t="str">
        <f t="shared" si="793"/>
        <v/>
      </c>
      <c r="G4324" s="7">
        <v>112.563</v>
      </c>
      <c r="H4324" s="7">
        <v>108.379</v>
      </c>
      <c r="I4324" s="7">
        <v>96.138999999999996</v>
      </c>
      <c r="J4324" s="7">
        <v>98.272000000000006</v>
      </c>
      <c r="K4324" s="7">
        <v>85.409000000000006</v>
      </c>
      <c r="L4324" s="7">
        <v>88.706000000000003</v>
      </c>
      <c r="M4324" s="7">
        <v>102.018</v>
      </c>
      <c r="N4324" s="7">
        <v>98.078999999999994</v>
      </c>
      <c r="O4324" s="7"/>
    </row>
    <row r="4325" spans="1:15" x14ac:dyDescent="0.2">
      <c r="A4325" s="2">
        <v>1</v>
      </c>
      <c r="B4325" s="6" t="s">
        <v>31</v>
      </c>
      <c r="C4325" s="6">
        <v>0</v>
      </c>
      <c r="D4325" s="5" t="s">
        <v>329</v>
      </c>
      <c r="E4325" s="5" t="str">
        <f t="shared" si="794"/>
        <v/>
      </c>
      <c r="F4325" s="5" t="str">
        <f t="shared" si="793"/>
        <v/>
      </c>
      <c r="G4325" s="7">
        <v>155.78399999999999</v>
      </c>
      <c r="H4325" s="7">
        <v>161.71700000000001</v>
      </c>
      <c r="I4325" s="7">
        <v>124.80800000000001</v>
      </c>
      <c r="J4325" s="7">
        <v>95.757999999999996</v>
      </c>
      <c r="K4325" s="7">
        <v>80.116</v>
      </c>
      <c r="L4325" s="7">
        <v>77.176000000000002</v>
      </c>
      <c r="M4325" s="7">
        <v>69.864999999999995</v>
      </c>
      <c r="N4325" s="7">
        <v>87.197000000000003</v>
      </c>
      <c r="O4325" s="7"/>
    </row>
    <row r="4326" spans="1:15" x14ac:dyDescent="0.2">
      <c r="A4326" s="2">
        <v>1</v>
      </c>
      <c r="B4326" s="6" t="s">
        <v>32</v>
      </c>
      <c r="C4326" s="6">
        <v>0</v>
      </c>
      <c r="D4326" s="5" t="s">
        <v>329</v>
      </c>
      <c r="E4326" s="5" t="str">
        <f t="shared" si="794"/>
        <v/>
      </c>
      <c r="F4326" s="5" t="str">
        <f t="shared" si="793"/>
        <v/>
      </c>
      <c r="G4326" s="7">
        <v>149.22999999999999</v>
      </c>
      <c r="H4326" s="7">
        <v>155.65299999999999</v>
      </c>
      <c r="I4326" s="7">
        <v>119.02800000000001</v>
      </c>
      <c r="J4326" s="7">
        <v>92.447999999999993</v>
      </c>
      <c r="K4326" s="7">
        <v>79.762</v>
      </c>
      <c r="L4326" s="7">
        <v>76.471000000000004</v>
      </c>
      <c r="M4326" s="7">
        <v>76.165999999999997</v>
      </c>
      <c r="N4326" s="7">
        <v>90.659000000000006</v>
      </c>
      <c r="O4326" s="7"/>
    </row>
    <row r="4327" spans="1:15" x14ac:dyDescent="0.2">
      <c r="A4327" s="2">
        <v>1</v>
      </c>
      <c r="B4327" s="6" t="s">
        <v>33</v>
      </c>
      <c r="C4327" s="6">
        <v>0</v>
      </c>
      <c r="D4327" s="5" t="s">
        <v>329</v>
      </c>
      <c r="E4327" s="5" t="str">
        <f t="shared" si="794"/>
        <v/>
      </c>
      <c r="F4327" s="5" t="str">
        <f t="shared" si="793"/>
        <v/>
      </c>
      <c r="G4327" s="7">
        <v>147.113</v>
      </c>
      <c r="H4327" s="7">
        <v>149.916</v>
      </c>
      <c r="I4327" s="7">
        <v>112.172</v>
      </c>
      <c r="J4327" s="7">
        <v>89.974999999999994</v>
      </c>
      <c r="K4327" s="7">
        <v>76.248999999999995</v>
      </c>
      <c r="L4327" s="7">
        <v>74.823999999999998</v>
      </c>
      <c r="M4327" s="7">
        <v>78.944999999999993</v>
      </c>
      <c r="N4327" s="7">
        <v>88.554000000000002</v>
      </c>
      <c r="O4327" s="7"/>
    </row>
    <row r="4328" spans="1:15" x14ac:dyDescent="0.2">
      <c r="A4328" s="2">
        <v>1</v>
      </c>
      <c r="B4328" s="6" t="s">
        <v>34</v>
      </c>
      <c r="C4328" s="6">
        <v>0</v>
      </c>
      <c r="D4328" s="5" t="s">
        <v>329</v>
      </c>
      <c r="E4328" s="5" t="str">
        <f t="shared" si="794"/>
        <v/>
      </c>
      <c r="F4328" s="5" t="str">
        <f t="shared" si="793"/>
        <v/>
      </c>
      <c r="G4328" s="7">
        <v>111.947</v>
      </c>
      <c r="H4328" s="7">
        <v>115.38800000000001</v>
      </c>
      <c r="I4328" s="7">
        <v>81.992999999999995</v>
      </c>
      <c r="J4328" s="7">
        <v>87.242999999999995</v>
      </c>
      <c r="K4328" s="7">
        <v>73.242999999999995</v>
      </c>
      <c r="L4328" s="7">
        <v>71.058999999999997</v>
      </c>
      <c r="M4328" s="7">
        <v>100.879</v>
      </c>
      <c r="N4328" s="7">
        <v>82.713999999999999</v>
      </c>
      <c r="O4328" s="7"/>
    </row>
    <row r="4329" spans="1:15" x14ac:dyDescent="0.2">
      <c r="A4329" s="2">
        <v>1</v>
      </c>
      <c r="B4329" s="6" t="s">
        <v>35</v>
      </c>
      <c r="C4329" s="6">
        <v>0</v>
      </c>
      <c r="D4329" s="5" t="s">
        <v>329</v>
      </c>
      <c r="E4329" s="5" t="str">
        <f t="shared" si="794"/>
        <v/>
      </c>
      <c r="F4329" s="5" t="str">
        <f t="shared" si="793"/>
        <v/>
      </c>
      <c r="G4329" s="7">
        <v>93.18</v>
      </c>
      <c r="H4329" s="7">
        <v>98.218000000000004</v>
      </c>
      <c r="I4329" s="7">
        <v>64.938999999999993</v>
      </c>
      <c r="J4329" s="7">
        <v>85.304000000000002</v>
      </c>
      <c r="K4329" s="7">
        <v>69.692999999999998</v>
      </c>
      <c r="L4329" s="7">
        <v>66.117999999999995</v>
      </c>
      <c r="M4329" s="7">
        <v>111.794</v>
      </c>
      <c r="N4329" s="7">
        <v>72.597999999999999</v>
      </c>
      <c r="O4329" s="7"/>
    </row>
    <row r="4330" spans="1:15" x14ac:dyDescent="0.2">
      <c r="A4330" s="2">
        <v>1</v>
      </c>
      <c r="B4330" s="6" t="s">
        <v>36</v>
      </c>
      <c r="C4330" s="6">
        <v>0</v>
      </c>
      <c r="D4330" s="5" t="s">
        <v>329</v>
      </c>
      <c r="E4330" s="5" t="str">
        <f t="shared" si="794"/>
        <v/>
      </c>
      <c r="F4330" s="5" t="str">
        <f t="shared" si="793"/>
        <v/>
      </c>
      <c r="G4330" s="7">
        <v>62.265999999999998</v>
      </c>
      <c r="H4330" s="7">
        <v>64.040000000000006</v>
      </c>
      <c r="I4330" s="7">
        <v>35.259</v>
      </c>
      <c r="J4330" s="7">
        <v>84.841999999999999</v>
      </c>
      <c r="K4330" s="7">
        <v>56.627000000000002</v>
      </c>
      <c r="L4330" s="7">
        <v>55.058999999999997</v>
      </c>
      <c r="M4330" s="7">
        <v>149.47300000000001</v>
      </c>
      <c r="N4330" s="7">
        <v>52.703000000000003</v>
      </c>
      <c r="O4330" s="7"/>
    </row>
    <row r="4331" spans="1:15" x14ac:dyDescent="0.2">
      <c r="A4331" s="2">
        <v>1</v>
      </c>
      <c r="B4331" s="6" t="s">
        <v>37</v>
      </c>
      <c r="C4331" s="6">
        <v>0</v>
      </c>
      <c r="D4331" s="5" t="s">
        <v>329</v>
      </c>
      <c r="E4331" s="5" t="str">
        <f t="shared" si="794"/>
        <v/>
      </c>
      <c r="F4331" s="5" t="str">
        <f t="shared" si="793"/>
        <v/>
      </c>
      <c r="G4331" s="7">
        <v>60.619</v>
      </c>
      <c r="H4331" s="7">
        <v>62.558</v>
      </c>
      <c r="I4331" s="7">
        <v>29.585999999999999</v>
      </c>
      <c r="J4331" s="7">
        <v>85.881</v>
      </c>
      <c r="K4331" s="7">
        <v>48.807000000000002</v>
      </c>
      <c r="L4331" s="7">
        <v>47.293999999999997</v>
      </c>
      <c r="M4331" s="7">
        <v>129.72300000000001</v>
      </c>
      <c r="N4331" s="7">
        <v>38.380000000000003</v>
      </c>
      <c r="O4331" s="7"/>
    </row>
    <row r="4332" spans="1:15" x14ac:dyDescent="0.2">
      <c r="A4332" s="2">
        <v>1</v>
      </c>
      <c r="B4332" s="6" t="s">
        <v>63</v>
      </c>
      <c r="C4332" s="6">
        <v>0</v>
      </c>
      <c r="D4332" s="5" t="s">
        <v>329</v>
      </c>
      <c r="E4332" s="5" t="str">
        <f t="shared" si="794"/>
        <v/>
      </c>
      <c r="F4332" s="5" t="str">
        <f t="shared" si="793"/>
        <v/>
      </c>
      <c r="G4332" s="7">
        <v>72.542000000000002</v>
      </c>
      <c r="H4332" s="7">
        <v>72.513000000000005</v>
      </c>
      <c r="I4332" s="7">
        <v>34.465000000000003</v>
      </c>
      <c r="J4332" s="7">
        <v>86.016000000000005</v>
      </c>
      <c r="K4332" s="7">
        <v>47.51</v>
      </c>
      <c r="L4332" s="7">
        <v>47.529000000000003</v>
      </c>
      <c r="M4332" s="7">
        <v>125.33799999999999</v>
      </c>
      <c r="N4332" s="7">
        <v>43.198</v>
      </c>
      <c r="O4332" s="7"/>
    </row>
    <row r="4333" spans="1:15" x14ac:dyDescent="0.2">
      <c r="A4333" s="2">
        <v>0</v>
      </c>
      <c r="B4333" s="5" t="s">
        <v>328</v>
      </c>
      <c r="C4333" s="6" t="s">
        <v>0</v>
      </c>
      <c r="E4333" s="5" t="str">
        <f t="shared" si="794"/>
        <v/>
      </c>
      <c r="F4333" s="5" t="str">
        <f t="shared" si="793"/>
        <v/>
      </c>
    </row>
    <row r="4334" spans="1:15" x14ac:dyDescent="0.2">
      <c r="A4334" s="2">
        <v>1</v>
      </c>
      <c r="B4334" s="6" t="s">
        <v>13</v>
      </c>
      <c r="C4334" s="6">
        <v>0</v>
      </c>
      <c r="D4334" s="5" t="s">
        <v>330</v>
      </c>
      <c r="E4334" s="5" t="str">
        <f t="shared" si="794"/>
        <v/>
      </c>
      <c r="F4334" s="5" t="str">
        <f t="shared" si="793"/>
        <v/>
      </c>
      <c r="G4334" s="7">
        <v>41.584000000000003</v>
      </c>
      <c r="H4334" s="7">
        <v>43.220999999999997</v>
      </c>
      <c r="I4334" s="7">
        <v>61.222000000000001</v>
      </c>
      <c r="J4334" s="7">
        <v>118.95099999999999</v>
      </c>
      <c r="K4334" s="7">
        <v>147.22499999999999</v>
      </c>
      <c r="L4334" s="7">
        <v>141.64699999999999</v>
      </c>
      <c r="M4334" s="7">
        <v>102.828</v>
      </c>
      <c r="N4334" s="7">
        <v>62.953000000000003</v>
      </c>
      <c r="O4334" s="7"/>
    </row>
    <row r="4335" spans="1:15" x14ac:dyDescent="0.2">
      <c r="A4335" s="2">
        <v>1</v>
      </c>
      <c r="B4335" s="6" t="s">
        <v>15</v>
      </c>
      <c r="C4335" s="6">
        <v>0</v>
      </c>
      <c r="D4335" s="5" t="s">
        <v>330</v>
      </c>
      <c r="E4335" s="5" t="str">
        <f t="shared" si="794"/>
        <v/>
      </c>
      <c r="F4335" s="5" t="str">
        <f t="shared" si="793"/>
        <v/>
      </c>
      <c r="G4335" s="7">
        <v>44.067</v>
      </c>
      <c r="H4335" s="7">
        <v>45.988999999999997</v>
      </c>
      <c r="I4335" s="7">
        <v>65.141999999999996</v>
      </c>
      <c r="J4335" s="7">
        <v>116.30200000000001</v>
      </c>
      <c r="K4335" s="7">
        <v>147.822</v>
      </c>
      <c r="L4335" s="7">
        <v>141.64699999999999</v>
      </c>
      <c r="M4335" s="7">
        <v>107.36799999999999</v>
      </c>
      <c r="N4335" s="7">
        <v>69.941000000000003</v>
      </c>
      <c r="O4335" s="7"/>
    </row>
    <row r="4336" spans="1:15" x14ac:dyDescent="0.2">
      <c r="A4336" s="2">
        <v>1</v>
      </c>
      <c r="B4336" s="6" t="s">
        <v>16</v>
      </c>
      <c r="C4336" s="6">
        <v>0</v>
      </c>
      <c r="D4336" s="5" t="s">
        <v>330</v>
      </c>
      <c r="E4336" s="5" t="str">
        <f t="shared" si="794"/>
        <v/>
      </c>
      <c r="F4336" s="5" t="str">
        <f t="shared" si="793"/>
        <v/>
      </c>
      <c r="G4336" s="7">
        <v>50.640999999999998</v>
      </c>
      <c r="H4336" s="7">
        <v>51.613999999999997</v>
      </c>
      <c r="I4336" s="7">
        <v>76.873999999999995</v>
      </c>
      <c r="J4336" s="7">
        <v>116.78400000000001</v>
      </c>
      <c r="K4336" s="7">
        <v>151.80199999999999</v>
      </c>
      <c r="L4336" s="7">
        <v>148.941</v>
      </c>
      <c r="M4336" s="7">
        <v>98.644999999999996</v>
      </c>
      <c r="N4336" s="7">
        <v>75.831999999999994</v>
      </c>
      <c r="O4336" s="7"/>
    </row>
    <row r="4337" spans="1:15" x14ac:dyDescent="0.2">
      <c r="A4337" s="2">
        <v>1</v>
      </c>
      <c r="B4337" s="6" t="s">
        <v>17</v>
      </c>
      <c r="C4337" s="6">
        <v>0</v>
      </c>
      <c r="D4337" s="5" t="s">
        <v>330</v>
      </c>
      <c r="E4337" s="5" t="str">
        <f t="shared" si="794"/>
        <v/>
      </c>
      <c r="F4337" s="5" t="str">
        <f t="shared" si="793"/>
        <v/>
      </c>
      <c r="G4337" s="7">
        <v>51.773000000000003</v>
      </c>
      <c r="H4337" s="7">
        <v>54.222999999999999</v>
      </c>
      <c r="I4337" s="7">
        <v>77.314999999999998</v>
      </c>
      <c r="J4337" s="7">
        <v>114.679</v>
      </c>
      <c r="K4337" s="7">
        <v>149.33500000000001</v>
      </c>
      <c r="L4337" s="7">
        <v>142.58799999999999</v>
      </c>
      <c r="M4337" s="7">
        <v>98.766999999999996</v>
      </c>
      <c r="N4337" s="7">
        <v>76.361999999999995</v>
      </c>
      <c r="O4337" s="7"/>
    </row>
    <row r="4338" spans="1:15" x14ac:dyDescent="0.2">
      <c r="A4338" s="2">
        <v>1</v>
      </c>
      <c r="B4338" s="6" t="s">
        <v>18</v>
      </c>
      <c r="C4338" s="6">
        <v>0</v>
      </c>
      <c r="D4338" s="5" t="s">
        <v>330</v>
      </c>
      <c r="E4338" s="5" t="str">
        <f t="shared" si="794"/>
        <v/>
      </c>
      <c r="F4338" s="5" t="str">
        <f t="shared" si="793"/>
        <v/>
      </c>
      <c r="G4338" s="7">
        <v>57.133000000000003</v>
      </c>
      <c r="H4338" s="7">
        <v>58.381999999999998</v>
      </c>
      <c r="I4338" s="7">
        <v>81.459999999999994</v>
      </c>
      <c r="J4338" s="7">
        <v>115.42400000000001</v>
      </c>
      <c r="K4338" s="7">
        <v>142.58099999999999</v>
      </c>
      <c r="L4338" s="7">
        <v>139.529</v>
      </c>
      <c r="M4338" s="7">
        <v>97.108000000000004</v>
      </c>
      <c r="N4338" s="7">
        <v>79.105000000000004</v>
      </c>
      <c r="O4338" s="7"/>
    </row>
    <row r="4339" spans="1:15" x14ac:dyDescent="0.2">
      <c r="A4339" s="2">
        <v>1</v>
      </c>
      <c r="B4339" s="6" t="s">
        <v>19</v>
      </c>
      <c r="C4339" s="6">
        <v>0</v>
      </c>
      <c r="D4339" s="5" t="s">
        <v>330</v>
      </c>
      <c r="E4339" s="5" t="str">
        <f t="shared" si="794"/>
        <v/>
      </c>
      <c r="F4339" s="5" t="str">
        <f t="shared" si="793"/>
        <v/>
      </c>
      <c r="G4339" s="7">
        <v>63.064999999999998</v>
      </c>
      <c r="H4339" s="7">
        <v>65.984999999999999</v>
      </c>
      <c r="I4339" s="7">
        <v>89.739000000000004</v>
      </c>
      <c r="J4339" s="7">
        <v>114.26</v>
      </c>
      <c r="K4339" s="7">
        <v>142.297</v>
      </c>
      <c r="L4339" s="7">
        <v>136</v>
      </c>
      <c r="M4339" s="7">
        <v>90.391000000000005</v>
      </c>
      <c r="N4339" s="7">
        <v>81.116</v>
      </c>
      <c r="O4339" s="7"/>
    </row>
    <row r="4340" spans="1:15" x14ac:dyDescent="0.2">
      <c r="A4340" s="2">
        <v>1</v>
      </c>
      <c r="B4340" s="6" t="s">
        <v>20</v>
      </c>
      <c r="C4340" s="6">
        <v>0</v>
      </c>
      <c r="D4340" s="5" t="s">
        <v>330</v>
      </c>
      <c r="E4340" s="5" t="str">
        <f t="shared" si="794"/>
        <v/>
      </c>
      <c r="F4340" s="5" t="str">
        <f t="shared" si="793"/>
        <v/>
      </c>
      <c r="G4340" s="7">
        <v>66.652000000000001</v>
      </c>
      <c r="H4340" s="7">
        <v>70.378</v>
      </c>
      <c r="I4340" s="7">
        <v>96.045000000000002</v>
      </c>
      <c r="J4340" s="7">
        <v>111.997</v>
      </c>
      <c r="K4340" s="7">
        <v>144.09899999999999</v>
      </c>
      <c r="L4340" s="7">
        <v>136.471</v>
      </c>
      <c r="M4340" s="7">
        <v>88.272999999999996</v>
      </c>
      <c r="N4340" s="7">
        <v>84.781999999999996</v>
      </c>
      <c r="O4340" s="7"/>
    </row>
    <row r="4341" spans="1:15" x14ac:dyDescent="0.2">
      <c r="A4341" s="2">
        <v>1</v>
      </c>
      <c r="B4341" s="6" t="s">
        <v>21</v>
      </c>
      <c r="C4341" s="6">
        <v>0</v>
      </c>
      <c r="D4341" s="5" t="s">
        <v>330</v>
      </c>
      <c r="E4341" s="5" t="str">
        <f t="shared" si="794"/>
        <v/>
      </c>
      <c r="F4341" s="5" t="str">
        <f t="shared" si="793"/>
        <v/>
      </c>
      <c r="G4341" s="7">
        <v>73.835999999999999</v>
      </c>
      <c r="H4341" s="7">
        <v>77.945999999999998</v>
      </c>
      <c r="I4341" s="7">
        <v>106.741</v>
      </c>
      <c r="J4341" s="7">
        <v>111.946</v>
      </c>
      <c r="K4341" s="7">
        <v>144.56399999999999</v>
      </c>
      <c r="L4341" s="7">
        <v>136.941</v>
      </c>
      <c r="M4341" s="7">
        <v>76.813999999999993</v>
      </c>
      <c r="N4341" s="7">
        <v>81.992000000000004</v>
      </c>
      <c r="O4341" s="7"/>
    </row>
    <row r="4342" spans="1:15" x14ac:dyDescent="0.2">
      <c r="A4342" s="2">
        <v>1</v>
      </c>
      <c r="B4342" s="6" t="s">
        <v>22</v>
      </c>
      <c r="C4342" s="6">
        <v>0</v>
      </c>
      <c r="D4342" s="5" t="s">
        <v>330</v>
      </c>
      <c r="E4342" s="5" t="str">
        <f t="shared" si="794"/>
        <v/>
      </c>
      <c r="F4342" s="5" t="str">
        <f t="shared" si="793"/>
        <v/>
      </c>
      <c r="G4342" s="7">
        <v>95.162999999999997</v>
      </c>
      <c r="H4342" s="7">
        <v>99.432000000000002</v>
      </c>
      <c r="I4342" s="7">
        <v>127.038</v>
      </c>
      <c r="J4342" s="7">
        <v>109.53400000000001</v>
      </c>
      <c r="K4342" s="7">
        <v>133.495</v>
      </c>
      <c r="L4342" s="7">
        <v>127.765</v>
      </c>
      <c r="M4342" s="7">
        <v>75.445999999999998</v>
      </c>
      <c r="N4342" s="7">
        <v>95.844999999999999</v>
      </c>
      <c r="O4342" s="7"/>
    </row>
    <row r="4343" spans="1:15" x14ac:dyDescent="0.2">
      <c r="A4343" s="2">
        <v>1</v>
      </c>
      <c r="B4343" s="6" t="s">
        <v>23</v>
      </c>
      <c r="C4343" s="6">
        <v>0</v>
      </c>
      <c r="D4343" s="5" t="s">
        <v>330</v>
      </c>
      <c r="E4343" s="5" t="str">
        <f t="shared" si="794"/>
        <v/>
      </c>
      <c r="F4343" s="5" t="str">
        <f t="shared" si="793"/>
        <v/>
      </c>
      <c r="G4343" s="7">
        <v>70.875</v>
      </c>
      <c r="H4343" s="7">
        <v>73.521000000000001</v>
      </c>
      <c r="I4343" s="7">
        <v>93.587999999999994</v>
      </c>
      <c r="J4343" s="7">
        <v>109.474</v>
      </c>
      <c r="K4343" s="7">
        <v>132.04599999999999</v>
      </c>
      <c r="L4343" s="7">
        <v>127.294</v>
      </c>
      <c r="M4343" s="7">
        <v>96.16</v>
      </c>
      <c r="N4343" s="7">
        <v>89.994</v>
      </c>
      <c r="O4343" s="7"/>
    </row>
    <row r="4344" spans="1:15" x14ac:dyDescent="0.2">
      <c r="A4344" s="2">
        <v>1</v>
      </c>
      <c r="B4344" s="6" t="s">
        <v>24</v>
      </c>
      <c r="C4344" s="6">
        <v>0</v>
      </c>
      <c r="D4344" s="5" t="s">
        <v>330</v>
      </c>
      <c r="E4344" s="5" t="str">
        <f t="shared" si="794"/>
        <v/>
      </c>
      <c r="F4344" s="5" t="str">
        <f t="shared" si="793"/>
        <v/>
      </c>
      <c r="G4344" s="7">
        <v>67.007000000000005</v>
      </c>
      <c r="H4344" s="7">
        <v>71.566000000000003</v>
      </c>
      <c r="I4344" s="7">
        <v>88.91</v>
      </c>
      <c r="J4344" s="7">
        <v>107.383</v>
      </c>
      <c r="K4344" s="7">
        <v>132.68899999999999</v>
      </c>
      <c r="L4344" s="7">
        <v>124.235</v>
      </c>
      <c r="M4344" s="7">
        <v>110.13500000000001</v>
      </c>
      <c r="N4344" s="7">
        <v>97.921000000000006</v>
      </c>
      <c r="O4344" s="7"/>
    </row>
    <row r="4345" spans="1:15" x14ac:dyDescent="0.2">
      <c r="A4345" s="2">
        <v>1</v>
      </c>
      <c r="B4345" s="6" t="s">
        <v>25</v>
      </c>
      <c r="C4345" s="6">
        <v>0</v>
      </c>
      <c r="D4345" s="5" t="s">
        <v>330</v>
      </c>
      <c r="E4345" s="5" t="str">
        <f t="shared" si="794"/>
        <v/>
      </c>
      <c r="F4345" s="5" t="str">
        <f t="shared" si="793"/>
        <v/>
      </c>
      <c r="G4345" s="7">
        <v>70.435000000000002</v>
      </c>
      <c r="H4345" s="7">
        <v>71.61</v>
      </c>
      <c r="I4345" s="7">
        <v>91.156000000000006</v>
      </c>
      <c r="J4345" s="7">
        <v>106.13</v>
      </c>
      <c r="K4345" s="7">
        <v>129.41800000000001</v>
      </c>
      <c r="L4345" s="7">
        <v>127.294</v>
      </c>
      <c r="M4345" s="7">
        <v>112.089</v>
      </c>
      <c r="N4345" s="7">
        <v>102.176</v>
      </c>
      <c r="O4345" s="7"/>
    </row>
    <row r="4346" spans="1:15" x14ac:dyDescent="0.2">
      <c r="A4346" s="2">
        <v>1</v>
      </c>
      <c r="B4346" s="6" t="s">
        <v>26</v>
      </c>
      <c r="C4346" s="6">
        <v>0</v>
      </c>
      <c r="D4346" s="5" t="s">
        <v>330</v>
      </c>
      <c r="E4346" s="5" t="str">
        <f t="shared" si="794"/>
        <v/>
      </c>
      <c r="F4346" s="5" t="str">
        <f t="shared" si="793"/>
        <v/>
      </c>
      <c r="G4346" s="7">
        <v>80.412999999999997</v>
      </c>
      <c r="H4346" s="7">
        <v>80.835999999999999</v>
      </c>
      <c r="I4346" s="7">
        <v>100.42700000000001</v>
      </c>
      <c r="J4346" s="7">
        <v>104.244</v>
      </c>
      <c r="K4346" s="7">
        <v>124.89</v>
      </c>
      <c r="L4346" s="7">
        <v>124.235</v>
      </c>
      <c r="M4346" s="7">
        <v>102.57299999999999</v>
      </c>
      <c r="N4346" s="7">
        <v>103.011</v>
      </c>
      <c r="O4346" s="7"/>
    </row>
    <row r="4347" spans="1:15" x14ac:dyDescent="0.2">
      <c r="A4347" s="2">
        <v>1</v>
      </c>
      <c r="B4347" s="6" t="s">
        <v>27</v>
      </c>
      <c r="C4347" s="6">
        <v>0</v>
      </c>
      <c r="D4347" s="5" t="s">
        <v>330</v>
      </c>
      <c r="E4347" s="5" t="str">
        <f t="shared" si="794"/>
        <v/>
      </c>
      <c r="F4347" s="5" t="str">
        <f t="shared" si="793"/>
        <v/>
      </c>
      <c r="G4347" s="7">
        <v>84.869</v>
      </c>
      <c r="H4347" s="7">
        <v>85.442999999999998</v>
      </c>
      <c r="I4347" s="7">
        <v>105.949</v>
      </c>
      <c r="J4347" s="7">
        <v>102.267</v>
      </c>
      <c r="K4347" s="7">
        <v>124.83799999999999</v>
      </c>
      <c r="L4347" s="7">
        <v>124</v>
      </c>
      <c r="M4347" s="7">
        <v>94.685000000000002</v>
      </c>
      <c r="N4347" s="7">
        <v>100.318</v>
      </c>
      <c r="O4347" s="7"/>
    </row>
    <row r="4348" spans="1:15" x14ac:dyDescent="0.2">
      <c r="A4348" s="2">
        <v>1</v>
      </c>
      <c r="B4348" s="6" t="s">
        <v>28</v>
      </c>
      <c r="C4348" s="6">
        <v>0</v>
      </c>
      <c r="D4348" s="5" t="s">
        <v>330</v>
      </c>
      <c r="E4348" s="5" t="str">
        <f t="shared" si="794"/>
        <v/>
      </c>
      <c r="F4348" s="5" t="str">
        <f t="shared" si="793"/>
        <v/>
      </c>
      <c r="G4348" s="7">
        <v>86.733000000000004</v>
      </c>
      <c r="H4348" s="7">
        <v>90.427000000000007</v>
      </c>
      <c r="I4348" s="7">
        <v>101.065</v>
      </c>
      <c r="J4348" s="7">
        <v>100.979</v>
      </c>
      <c r="K4348" s="7">
        <v>116.524</v>
      </c>
      <c r="L4348" s="7">
        <v>111.765</v>
      </c>
      <c r="M4348" s="7">
        <v>98.316000000000003</v>
      </c>
      <c r="N4348" s="7">
        <v>99.364000000000004</v>
      </c>
      <c r="O4348" s="7"/>
    </row>
    <row r="4349" spans="1:15" x14ac:dyDescent="0.2">
      <c r="A4349" s="2">
        <v>1</v>
      </c>
      <c r="B4349" s="6" t="s">
        <v>29</v>
      </c>
      <c r="C4349" s="6">
        <v>0</v>
      </c>
      <c r="D4349" s="5" t="s">
        <v>330</v>
      </c>
      <c r="E4349" s="5" t="str">
        <f t="shared" si="794"/>
        <v/>
      </c>
      <c r="F4349" s="5" t="str">
        <f t="shared" si="793"/>
        <v/>
      </c>
      <c r="G4349" s="7">
        <v>100</v>
      </c>
      <c r="H4349" s="7">
        <v>100</v>
      </c>
      <c r="I4349" s="7">
        <v>100</v>
      </c>
      <c r="J4349" s="7">
        <v>100</v>
      </c>
      <c r="K4349" s="7">
        <v>100</v>
      </c>
      <c r="L4349" s="7">
        <v>100</v>
      </c>
      <c r="M4349" s="7">
        <v>100</v>
      </c>
      <c r="N4349" s="7">
        <v>100</v>
      </c>
      <c r="O4349" s="7"/>
    </row>
    <row r="4350" spans="1:15" x14ac:dyDescent="0.2">
      <c r="A4350" s="2">
        <v>1</v>
      </c>
      <c r="B4350" s="6" t="s">
        <v>30</v>
      </c>
      <c r="C4350" s="6">
        <v>0</v>
      </c>
      <c r="D4350" s="5" t="s">
        <v>330</v>
      </c>
      <c r="E4350" s="5" t="str">
        <f t="shared" si="794"/>
        <v/>
      </c>
      <c r="F4350" s="5" t="str">
        <f t="shared" si="793"/>
        <v/>
      </c>
      <c r="G4350" s="7">
        <v>112.563</v>
      </c>
      <c r="H4350" s="7">
        <v>108.379</v>
      </c>
      <c r="I4350" s="7">
        <v>96.138999999999996</v>
      </c>
      <c r="J4350" s="7">
        <v>98.272000000000006</v>
      </c>
      <c r="K4350" s="7">
        <v>85.409000000000006</v>
      </c>
      <c r="L4350" s="7">
        <v>88.706000000000003</v>
      </c>
      <c r="M4350" s="7">
        <v>102.018</v>
      </c>
      <c r="N4350" s="7">
        <v>98.078999999999994</v>
      </c>
      <c r="O4350" s="7"/>
    </row>
    <row r="4351" spans="1:15" x14ac:dyDescent="0.2">
      <c r="A4351" s="2">
        <v>1</v>
      </c>
      <c r="B4351" s="6" t="s">
        <v>31</v>
      </c>
      <c r="C4351" s="6">
        <v>0</v>
      </c>
      <c r="D4351" s="5" t="s">
        <v>330</v>
      </c>
      <c r="E4351" s="5" t="str">
        <f t="shared" si="794"/>
        <v/>
      </c>
      <c r="F4351" s="5" t="str">
        <f t="shared" si="793"/>
        <v/>
      </c>
      <c r="G4351" s="7">
        <v>155.78399999999999</v>
      </c>
      <c r="H4351" s="7">
        <v>161.71700000000001</v>
      </c>
      <c r="I4351" s="7">
        <v>124.80800000000001</v>
      </c>
      <c r="J4351" s="7">
        <v>95.757999999999996</v>
      </c>
      <c r="K4351" s="7">
        <v>80.116</v>
      </c>
      <c r="L4351" s="7">
        <v>77.176000000000002</v>
      </c>
      <c r="M4351" s="7">
        <v>69.864999999999995</v>
      </c>
      <c r="N4351" s="7">
        <v>87.197000000000003</v>
      </c>
      <c r="O4351" s="7"/>
    </row>
    <row r="4352" spans="1:15" x14ac:dyDescent="0.2">
      <c r="A4352" s="2">
        <v>1</v>
      </c>
      <c r="B4352" s="6" t="s">
        <v>32</v>
      </c>
      <c r="C4352" s="6">
        <v>0</v>
      </c>
      <c r="D4352" s="5" t="s">
        <v>330</v>
      </c>
      <c r="E4352" s="5" t="str">
        <f t="shared" si="794"/>
        <v/>
      </c>
      <c r="F4352" s="5" t="str">
        <f t="shared" si="793"/>
        <v/>
      </c>
      <c r="G4352" s="7">
        <v>149.22999999999999</v>
      </c>
      <c r="H4352" s="7">
        <v>155.65299999999999</v>
      </c>
      <c r="I4352" s="7">
        <v>119.02800000000001</v>
      </c>
      <c r="J4352" s="7">
        <v>92.447999999999993</v>
      </c>
      <c r="K4352" s="7">
        <v>79.762</v>
      </c>
      <c r="L4352" s="7">
        <v>76.471000000000004</v>
      </c>
      <c r="M4352" s="7">
        <v>76.165999999999997</v>
      </c>
      <c r="N4352" s="7">
        <v>90.659000000000006</v>
      </c>
      <c r="O4352" s="7"/>
    </row>
    <row r="4353" spans="1:15" x14ac:dyDescent="0.2">
      <c r="A4353" s="2">
        <v>1</v>
      </c>
      <c r="B4353" s="6" t="s">
        <v>33</v>
      </c>
      <c r="C4353" s="6">
        <v>0</v>
      </c>
      <c r="D4353" s="5" t="s">
        <v>330</v>
      </c>
      <c r="E4353" s="5" t="str">
        <f t="shared" si="794"/>
        <v/>
      </c>
      <c r="F4353" s="5" t="str">
        <f t="shared" si="793"/>
        <v/>
      </c>
      <c r="G4353" s="7">
        <v>147.113</v>
      </c>
      <c r="H4353" s="7">
        <v>149.916</v>
      </c>
      <c r="I4353" s="7">
        <v>112.172</v>
      </c>
      <c r="J4353" s="7">
        <v>89.974999999999994</v>
      </c>
      <c r="K4353" s="7">
        <v>76.248999999999995</v>
      </c>
      <c r="L4353" s="7">
        <v>74.823999999999998</v>
      </c>
      <c r="M4353" s="7">
        <v>78.944999999999993</v>
      </c>
      <c r="N4353" s="7">
        <v>88.554000000000002</v>
      </c>
      <c r="O4353" s="7"/>
    </row>
    <row r="4354" spans="1:15" x14ac:dyDescent="0.2">
      <c r="A4354" s="2">
        <v>1</v>
      </c>
      <c r="B4354" s="6" t="s">
        <v>34</v>
      </c>
      <c r="C4354" s="6">
        <v>0</v>
      </c>
      <c r="D4354" s="5" t="s">
        <v>330</v>
      </c>
      <c r="E4354" s="5" t="str">
        <f t="shared" si="794"/>
        <v/>
      </c>
      <c r="F4354" s="5" t="str">
        <f t="shared" si="793"/>
        <v/>
      </c>
      <c r="G4354" s="7">
        <v>111.947</v>
      </c>
      <c r="H4354" s="7">
        <v>115.38800000000001</v>
      </c>
      <c r="I4354" s="7">
        <v>81.992999999999995</v>
      </c>
      <c r="J4354" s="7">
        <v>87.242999999999995</v>
      </c>
      <c r="K4354" s="7">
        <v>73.242999999999995</v>
      </c>
      <c r="L4354" s="7">
        <v>71.058999999999997</v>
      </c>
      <c r="M4354" s="7">
        <v>100.879</v>
      </c>
      <c r="N4354" s="7">
        <v>82.713999999999999</v>
      </c>
      <c r="O4354" s="7"/>
    </row>
    <row r="4355" spans="1:15" x14ac:dyDescent="0.2">
      <c r="A4355" s="2">
        <v>1</v>
      </c>
      <c r="B4355" s="6" t="s">
        <v>35</v>
      </c>
      <c r="C4355" s="6">
        <v>0</v>
      </c>
      <c r="D4355" s="5" t="s">
        <v>330</v>
      </c>
      <c r="E4355" s="5" t="str">
        <f t="shared" si="794"/>
        <v/>
      </c>
      <c r="F4355" s="5" t="str">
        <f t="shared" si="793"/>
        <v/>
      </c>
      <c r="G4355" s="7">
        <v>93.18</v>
      </c>
      <c r="H4355" s="7">
        <v>98.218000000000004</v>
      </c>
      <c r="I4355" s="7">
        <v>64.938999999999993</v>
      </c>
      <c r="J4355" s="7">
        <v>85.304000000000002</v>
      </c>
      <c r="K4355" s="7">
        <v>69.692999999999998</v>
      </c>
      <c r="L4355" s="7">
        <v>66.117999999999995</v>
      </c>
      <c r="M4355" s="7">
        <v>111.794</v>
      </c>
      <c r="N4355" s="7">
        <v>72.597999999999999</v>
      </c>
      <c r="O4355" s="7"/>
    </row>
    <row r="4356" spans="1:15" x14ac:dyDescent="0.2">
      <c r="A4356" s="2">
        <v>1</v>
      </c>
      <c r="B4356" s="6" t="s">
        <v>36</v>
      </c>
      <c r="C4356" s="6">
        <v>0</v>
      </c>
      <c r="D4356" s="5" t="s">
        <v>330</v>
      </c>
      <c r="E4356" s="5" t="str">
        <f t="shared" si="794"/>
        <v/>
      </c>
      <c r="F4356" s="5" t="str">
        <f t="shared" si="793"/>
        <v/>
      </c>
      <c r="G4356" s="7">
        <v>62.265999999999998</v>
      </c>
      <c r="H4356" s="7">
        <v>64.040000000000006</v>
      </c>
      <c r="I4356" s="7">
        <v>35.259</v>
      </c>
      <c r="J4356" s="7">
        <v>84.841999999999999</v>
      </c>
      <c r="K4356" s="7">
        <v>56.627000000000002</v>
      </c>
      <c r="L4356" s="7">
        <v>55.058999999999997</v>
      </c>
      <c r="M4356" s="7">
        <v>149.47300000000001</v>
      </c>
      <c r="N4356" s="7">
        <v>52.703000000000003</v>
      </c>
      <c r="O4356" s="7"/>
    </row>
    <row r="4357" spans="1:15" x14ac:dyDescent="0.2">
      <c r="A4357" s="2">
        <v>1</v>
      </c>
      <c r="B4357" s="6" t="s">
        <v>37</v>
      </c>
      <c r="C4357" s="6">
        <v>0</v>
      </c>
      <c r="D4357" s="5" t="s">
        <v>330</v>
      </c>
      <c r="E4357" s="5" t="str">
        <f t="shared" si="794"/>
        <v/>
      </c>
      <c r="F4357" s="5" t="str">
        <f t="shared" si="793"/>
        <v/>
      </c>
      <c r="G4357" s="7">
        <v>60.619</v>
      </c>
      <c r="H4357" s="7">
        <v>62.558</v>
      </c>
      <c r="I4357" s="7">
        <v>29.585999999999999</v>
      </c>
      <c r="J4357" s="7">
        <v>85.881</v>
      </c>
      <c r="K4357" s="7">
        <v>48.807000000000002</v>
      </c>
      <c r="L4357" s="7">
        <v>47.293999999999997</v>
      </c>
      <c r="M4357" s="7">
        <v>129.72300000000001</v>
      </c>
      <c r="N4357" s="7">
        <v>38.380000000000003</v>
      </c>
      <c r="O4357" s="7"/>
    </row>
    <row r="4358" spans="1:15" x14ac:dyDescent="0.2">
      <c r="A4358" s="2">
        <v>1</v>
      </c>
      <c r="B4358" s="6" t="s">
        <v>63</v>
      </c>
      <c r="C4358" s="6">
        <v>0</v>
      </c>
      <c r="D4358" s="5" t="s">
        <v>330</v>
      </c>
      <c r="E4358" s="5" t="str">
        <f t="shared" si="794"/>
        <v/>
      </c>
      <c r="F4358" s="5" t="str">
        <f t="shared" si="793"/>
        <v/>
      </c>
      <c r="G4358" s="7">
        <v>72.542000000000002</v>
      </c>
      <c r="H4358" s="7">
        <v>72.513000000000005</v>
      </c>
      <c r="I4358" s="7">
        <v>34.465000000000003</v>
      </c>
      <c r="J4358" s="7">
        <v>86.016000000000005</v>
      </c>
      <c r="K4358" s="7">
        <v>47.51</v>
      </c>
      <c r="L4358" s="7">
        <v>47.529000000000003</v>
      </c>
      <c r="M4358" s="7">
        <v>125.33799999999999</v>
      </c>
      <c r="N4358" s="7">
        <v>43.198</v>
      </c>
      <c r="O4358" s="7"/>
    </row>
    <row r="4359" spans="1:15" x14ac:dyDescent="0.2">
      <c r="A4359" s="2">
        <v>0</v>
      </c>
      <c r="B4359" s="5" t="s">
        <v>328</v>
      </c>
      <c r="C4359" s="6" t="s">
        <v>0</v>
      </c>
      <c r="E4359" s="5" t="str">
        <f t="shared" si="794"/>
        <v/>
      </c>
      <c r="F4359" s="5" t="str">
        <f t="shared" si="793"/>
        <v/>
      </c>
    </row>
    <row r="4360" spans="1:15" x14ac:dyDescent="0.2">
      <c r="A4360" s="2">
        <v>1</v>
      </c>
      <c r="B4360" s="6" t="s">
        <v>13</v>
      </c>
      <c r="C4360" s="6">
        <v>0</v>
      </c>
      <c r="D4360" s="5" t="s">
        <v>331</v>
      </c>
      <c r="E4360" s="5" t="str">
        <f t="shared" si="794"/>
        <v/>
      </c>
      <c r="F4360" s="5" t="str">
        <f t="shared" ref="F4360:F4423" si="795">IF(LEN(E4360)=0,"",E4360&amp;B4360)</f>
        <v/>
      </c>
      <c r="G4360" s="7">
        <v>41.584000000000003</v>
      </c>
      <c r="H4360" s="7">
        <v>43.220999999999997</v>
      </c>
      <c r="I4360" s="7">
        <v>61.222000000000001</v>
      </c>
      <c r="J4360" s="7">
        <v>118.95099999999999</v>
      </c>
      <c r="K4360" s="7">
        <v>147.22499999999999</v>
      </c>
      <c r="L4360" s="7">
        <v>141.64699999999999</v>
      </c>
      <c r="M4360" s="7">
        <v>102.828</v>
      </c>
      <c r="N4360" s="7">
        <v>62.953000000000003</v>
      </c>
      <c r="O4360" s="7"/>
    </row>
    <row r="4361" spans="1:15" x14ac:dyDescent="0.2">
      <c r="A4361" s="2">
        <v>1</v>
      </c>
      <c r="B4361" s="6" t="s">
        <v>15</v>
      </c>
      <c r="C4361" s="6">
        <v>0</v>
      </c>
      <c r="D4361" s="5" t="s">
        <v>331</v>
      </c>
      <c r="E4361" s="5" t="str">
        <f t="shared" ref="E4361:E4424" si="796">IF(C4361=0,IF(LEN(D4361)&lt;&gt;3,"",D4361),IF(LEN(D4361)&lt;&gt;4,"",LEFT(D4361,3)))</f>
        <v/>
      </c>
      <c r="F4361" s="5" t="str">
        <f t="shared" si="795"/>
        <v/>
      </c>
      <c r="G4361" s="7">
        <v>44.067</v>
      </c>
      <c r="H4361" s="7">
        <v>45.988999999999997</v>
      </c>
      <c r="I4361" s="7">
        <v>65.141999999999996</v>
      </c>
      <c r="J4361" s="7">
        <v>116.30200000000001</v>
      </c>
      <c r="K4361" s="7">
        <v>147.822</v>
      </c>
      <c r="L4361" s="7">
        <v>141.64699999999999</v>
      </c>
      <c r="M4361" s="7">
        <v>107.36799999999999</v>
      </c>
      <c r="N4361" s="7">
        <v>69.941000000000003</v>
      </c>
      <c r="O4361" s="7"/>
    </row>
    <row r="4362" spans="1:15" x14ac:dyDescent="0.2">
      <c r="A4362" s="2">
        <v>1</v>
      </c>
      <c r="B4362" s="6" t="s">
        <v>16</v>
      </c>
      <c r="C4362" s="6">
        <v>0</v>
      </c>
      <c r="D4362" s="5" t="s">
        <v>331</v>
      </c>
      <c r="E4362" s="5" t="str">
        <f t="shared" si="796"/>
        <v/>
      </c>
      <c r="F4362" s="5" t="str">
        <f t="shared" si="795"/>
        <v/>
      </c>
      <c r="G4362" s="7">
        <v>50.640999999999998</v>
      </c>
      <c r="H4362" s="7">
        <v>51.613999999999997</v>
      </c>
      <c r="I4362" s="7">
        <v>76.873999999999995</v>
      </c>
      <c r="J4362" s="7">
        <v>116.78400000000001</v>
      </c>
      <c r="K4362" s="7">
        <v>151.80199999999999</v>
      </c>
      <c r="L4362" s="7">
        <v>148.941</v>
      </c>
      <c r="M4362" s="7">
        <v>98.644999999999996</v>
      </c>
      <c r="N4362" s="7">
        <v>75.831999999999994</v>
      </c>
      <c r="O4362" s="7"/>
    </row>
    <row r="4363" spans="1:15" x14ac:dyDescent="0.2">
      <c r="A4363" s="2">
        <v>1</v>
      </c>
      <c r="B4363" s="6" t="s">
        <v>17</v>
      </c>
      <c r="C4363" s="6">
        <v>0</v>
      </c>
      <c r="D4363" s="5" t="s">
        <v>331</v>
      </c>
      <c r="E4363" s="5" t="str">
        <f t="shared" si="796"/>
        <v/>
      </c>
      <c r="F4363" s="5" t="str">
        <f t="shared" si="795"/>
        <v/>
      </c>
      <c r="G4363" s="7">
        <v>51.773000000000003</v>
      </c>
      <c r="H4363" s="7">
        <v>54.222999999999999</v>
      </c>
      <c r="I4363" s="7">
        <v>77.314999999999998</v>
      </c>
      <c r="J4363" s="7">
        <v>114.679</v>
      </c>
      <c r="K4363" s="7">
        <v>149.33500000000001</v>
      </c>
      <c r="L4363" s="7">
        <v>142.58799999999999</v>
      </c>
      <c r="M4363" s="7">
        <v>98.766999999999996</v>
      </c>
      <c r="N4363" s="7">
        <v>76.361999999999995</v>
      </c>
      <c r="O4363" s="7"/>
    </row>
    <row r="4364" spans="1:15" x14ac:dyDescent="0.2">
      <c r="A4364" s="2">
        <v>1</v>
      </c>
      <c r="B4364" s="6" t="s">
        <v>18</v>
      </c>
      <c r="C4364" s="6">
        <v>0</v>
      </c>
      <c r="D4364" s="5" t="s">
        <v>331</v>
      </c>
      <c r="E4364" s="5" t="str">
        <f t="shared" si="796"/>
        <v/>
      </c>
      <c r="F4364" s="5" t="str">
        <f t="shared" si="795"/>
        <v/>
      </c>
      <c r="G4364" s="7">
        <v>57.133000000000003</v>
      </c>
      <c r="H4364" s="7">
        <v>58.381999999999998</v>
      </c>
      <c r="I4364" s="7">
        <v>81.459999999999994</v>
      </c>
      <c r="J4364" s="7">
        <v>115.42400000000001</v>
      </c>
      <c r="K4364" s="7">
        <v>142.58099999999999</v>
      </c>
      <c r="L4364" s="7">
        <v>139.529</v>
      </c>
      <c r="M4364" s="7">
        <v>97.108000000000004</v>
      </c>
      <c r="N4364" s="7">
        <v>79.105000000000004</v>
      </c>
      <c r="O4364" s="7"/>
    </row>
    <row r="4365" spans="1:15" x14ac:dyDescent="0.2">
      <c r="A4365" s="2">
        <v>1</v>
      </c>
      <c r="B4365" s="6" t="s">
        <v>19</v>
      </c>
      <c r="C4365" s="6">
        <v>0</v>
      </c>
      <c r="D4365" s="5" t="s">
        <v>331</v>
      </c>
      <c r="E4365" s="5" t="str">
        <f t="shared" si="796"/>
        <v/>
      </c>
      <c r="F4365" s="5" t="str">
        <f t="shared" si="795"/>
        <v/>
      </c>
      <c r="G4365" s="7">
        <v>63.064999999999998</v>
      </c>
      <c r="H4365" s="7">
        <v>65.984999999999999</v>
      </c>
      <c r="I4365" s="7">
        <v>89.739000000000004</v>
      </c>
      <c r="J4365" s="7">
        <v>114.26</v>
      </c>
      <c r="K4365" s="7">
        <v>142.297</v>
      </c>
      <c r="L4365" s="7">
        <v>136</v>
      </c>
      <c r="M4365" s="7">
        <v>90.391000000000005</v>
      </c>
      <c r="N4365" s="7">
        <v>81.116</v>
      </c>
      <c r="O4365" s="7"/>
    </row>
    <row r="4366" spans="1:15" x14ac:dyDescent="0.2">
      <c r="A4366" s="2">
        <v>1</v>
      </c>
      <c r="B4366" s="6" t="s">
        <v>20</v>
      </c>
      <c r="C4366" s="6">
        <v>0</v>
      </c>
      <c r="D4366" s="5" t="s">
        <v>331</v>
      </c>
      <c r="E4366" s="5" t="str">
        <f t="shared" si="796"/>
        <v/>
      </c>
      <c r="F4366" s="5" t="str">
        <f t="shared" si="795"/>
        <v/>
      </c>
      <c r="G4366" s="7">
        <v>66.652000000000001</v>
      </c>
      <c r="H4366" s="7">
        <v>70.378</v>
      </c>
      <c r="I4366" s="7">
        <v>96.045000000000002</v>
      </c>
      <c r="J4366" s="7">
        <v>111.997</v>
      </c>
      <c r="K4366" s="7">
        <v>144.09899999999999</v>
      </c>
      <c r="L4366" s="7">
        <v>136.471</v>
      </c>
      <c r="M4366" s="7">
        <v>88.272999999999996</v>
      </c>
      <c r="N4366" s="7">
        <v>84.781999999999996</v>
      </c>
      <c r="O4366" s="7"/>
    </row>
    <row r="4367" spans="1:15" x14ac:dyDescent="0.2">
      <c r="A4367" s="2">
        <v>1</v>
      </c>
      <c r="B4367" s="6" t="s">
        <v>21</v>
      </c>
      <c r="C4367" s="6">
        <v>0</v>
      </c>
      <c r="D4367" s="5" t="s">
        <v>331</v>
      </c>
      <c r="E4367" s="5" t="str">
        <f t="shared" si="796"/>
        <v/>
      </c>
      <c r="F4367" s="5" t="str">
        <f t="shared" si="795"/>
        <v/>
      </c>
      <c r="G4367" s="7">
        <v>73.835999999999999</v>
      </c>
      <c r="H4367" s="7">
        <v>77.945999999999998</v>
      </c>
      <c r="I4367" s="7">
        <v>106.741</v>
      </c>
      <c r="J4367" s="7">
        <v>111.946</v>
      </c>
      <c r="K4367" s="7">
        <v>144.56399999999999</v>
      </c>
      <c r="L4367" s="7">
        <v>136.941</v>
      </c>
      <c r="M4367" s="7">
        <v>76.813999999999993</v>
      </c>
      <c r="N4367" s="7">
        <v>81.992000000000004</v>
      </c>
      <c r="O4367" s="7"/>
    </row>
    <row r="4368" spans="1:15" x14ac:dyDescent="0.2">
      <c r="A4368" s="2">
        <v>1</v>
      </c>
      <c r="B4368" s="6" t="s">
        <v>22</v>
      </c>
      <c r="C4368" s="6">
        <v>0</v>
      </c>
      <c r="D4368" s="5" t="s">
        <v>331</v>
      </c>
      <c r="E4368" s="5" t="str">
        <f t="shared" si="796"/>
        <v/>
      </c>
      <c r="F4368" s="5" t="str">
        <f t="shared" si="795"/>
        <v/>
      </c>
      <c r="G4368" s="7">
        <v>95.162999999999997</v>
      </c>
      <c r="H4368" s="7">
        <v>99.432000000000002</v>
      </c>
      <c r="I4368" s="7">
        <v>127.038</v>
      </c>
      <c r="J4368" s="7">
        <v>109.53400000000001</v>
      </c>
      <c r="K4368" s="7">
        <v>133.495</v>
      </c>
      <c r="L4368" s="7">
        <v>127.765</v>
      </c>
      <c r="M4368" s="7">
        <v>75.445999999999998</v>
      </c>
      <c r="N4368" s="7">
        <v>95.844999999999999</v>
      </c>
      <c r="O4368" s="7"/>
    </row>
    <row r="4369" spans="1:15" x14ac:dyDescent="0.2">
      <c r="A4369" s="2">
        <v>1</v>
      </c>
      <c r="B4369" s="6" t="s">
        <v>23</v>
      </c>
      <c r="C4369" s="6">
        <v>0</v>
      </c>
      <c r="D4369" s="5" t="s">
        <v>331</v>
      </c>
      <c r="E4369" s="5" t="str">
        <f t="shared" si="796"/>
        <v/>
      </c>
      <c r="F4369" s="5" t="str">
        <f t="shared" si="795"/>
        <v/>
      </c>
      <c r="G4369" s="7">
        <v>70.875</v>
      </c>
      <c r="H4369" s="7">
        <v>73.521000000000001</v>
      </c>
      <c r="I4369" s="7">
        <v>93.587999999999994</v>
      </c>
      <c r="J4369" s="7">
        <v>109.474</v>
      </c>
      <c r="K4369" s="7">
        <v>132.04599999999999</v>
      </c>
      <c r="L4369" s="7">
        <v>127.294</v>
      </c>
      <c r="M4369" s="7">
        <v>96.16</v>
      </c>
      <c r="N4369" s="7">
        <v>89.994</v>
      </c>
      <c r="O4369" s="7"/>
    </row>
    <row r="4370" spans="1:15" x14ac:dyDescent="0.2">
      <c r="A4370" s="2">
        <v>1</v>
      </c>
      <c r="B4370" s="6" t="s">
        <v>24</v>
      </c>
      <c r="C4370" s="6">
        <v>0</v>
      </c>
      <c r="D4370" s="5" t="s">
        <v>331</v>
      </c>
      <c r="E4370" s="5" t="str">
        <f t="shared" si="796"/>
        <v/>
      </c>
      <c r="F4370" s="5" t="str">
        <f t="shared" si="795"/>
        <v/>
      </c>
      <c r="G4370" s="7">
        <v>67.007000000000005</v>
      </c>
      <c r="H4370" s="7">
        <v>71.566000000000003</v>
      </c>
      <c r="I4370" s="7">
        <v>88.91</v>
      </c>
      <c r="J4370" s="7">
        <v>107.383</v>
      </c>
      <c r="K4370" s="7">
        <v>132.68899999999999</v>
      </c>
      <c r="L4370" s="7">
        <v>124.235</v>
      </c>
      <c r="M4370" s="7">
        <v>110.13500000000001</v>
      </c>
      <c r="N4370" s="7">
        <v>97.921000000000006</v>
      </c>
      <c r="O4370" s="7"/>
    </row>
    <row r="4371" spans="1:15" x14ac:dyDescent="0.2">
      <c r="A4371" s="2">
        <v>1</v>
      </c>
      <c r="B4371" s="6" t="s">
        <v>25</v>
      </c>
      <c r="C4371" s="6">
        <v>0</v>
      </c>
      <c r="D4371" s="5" t="s">
        <v>331</v>
      </c>
      <c r="E4371" s="5" t="str">
        <f t="shared" si="796"/>
        <v/>
      </c>
      <c r="F4371" s="5" t="str">
        <f t="shared" si="795"/>
        <v/>
      </c>
      <c r="G4371" s="7">
        <v>70.435000000000002</v>
      </c>
      <c r="H4371" s="7">
        <v>71.61</v>
      </c>
      <c r="I4371" s="7">
        <v>91.156000000000006</v>
      </c>
      <c r="J4371" s="7">
        <v>106.13</v>
      </c>
      <c r="K4371" s="7">
        <v>129.41800000000001</v>
      </c>
      <c r="L4371" s="7">
        <v>127.294</v>
      </c>
      <c r="M4371" s="7">
        <v>112.089</v>
      </c>
      <c r="N4371" s="7">
        <v>102.176</v>
      </c>
      <c r="O4371" s="7"/>
    </row>
    <row r="4372" spans="1:15" x14ac:dyDescent="0.2">
      <c r="A4372" s="2">
        <v>1</v>
      </c>
      <c r="B4372" s="6" t="s">
        <v>26</v>
      </c>
      <c r="C4372" s="6">
        <v>0</v>
      </c>
      <c r="D4372" s="5" t="s">
        <v>331</v>
      </c>
      <c r="E4372" s="5" t="str">
        <f t="shared" si="796"/>
        <v/>
      </c>
      <c r="F4372" s="5" t="str">
        <f t="shared" si="795"/>
        <v/>
      </c>
      <c r="G4372" s="7">
        <v>80.412999999999997</v>
      </c>
      <c r="H4372" s="7">
        <v>80.835999999999999</v>
      </c>
      <c r="I4372" s="7">
        <v>100.42700000000001</v>
      </c>
      <c r="J4372" s="7">
        <v>104.244</v>
      </c>
      <c r="K4372" s="7">
        <v>124.89</v>
      </c>
      <c r="L4372" s="7">
        <v>124.235</v>
      </c>
      <c r="M4372" s="7">
        <v>102.57299999999999</v>
      </c>
      <c r="N4372" s="7">
        <v>103.011</v>
      </c>
      <c r="O4372" s="7"/>
    </row>
    <row r="4373" spans="1:15" x14ac:dyDescent="0.2">
      <c r="A4373" s="2">
        <v>1</v>
      </c>
      <c r="B4373" s="6" t="s">
        <v>27</v>
      </c>
      <c r="C4373" s="6">
        <v>0</v>
      </c>
      <c r="D4373" s="5" t="s">
        <v>331</v>
      </c>
      <c r="E4373" s="5" t="str">
        <f t="shared" si="796"/>
        <v/>
      </c>
      <c r="F4373" s="5" t="str">
        <f t="shared" si="795"/>
        <v/>
      </c>
      <c r="G4373" s="7">
        <v>84.869</v>
      </c>
      <c r="H4373" s="7">
        <v>85.442999999999998</v>
      </c>
      <c r="I4373" s="7">
        <v>105.949</v>
      </c>
      <c r="J4373" s="7">
        <v>102.267</v>
      </c>
      <c r="K4373" s="7">
        <v>124.83799999999999</v>
      </c>
      <c r="L4373" s="7">
        <v>124</v>
      </c>
      <c r="M4373" s="7">
        <v>94.685000000000002</v>
      </c>
      <c r="N4373" s="7">
        <v>100.318</v>
      </c>
      <c r="O4373" s="7"/>
    </row>
    <row r="4374" spans="1:15" x14ac:dyDescent="0.2">
      <c r="A4374" s="2">
        <v>1</v>
      </c>
      <c r="B4374" s="6" t="s">
        <v>28</v>
      </c>
      <c r="C4374" s="6">
        <v>0</v>
      </c>
      <c r="D4374" s="5" t="s">
        <v>331</v>
      </c>
      <c r="E4374" s="5" t="str">
        <f t="shared" si="796"/>
        <v/>
      </c>
      <c r="F4374" s="5" t="str">
        <f t="shared" si="795"/>
        <v/>
      </c>
      <c r="G4374" s="7">
        <v>86.733000000000004</v>
      </c>
      <c r="H4374" s="7">
        <v>90.427000000000007</v>
      </c>
      <c r="I4374" s="7">
        <v>101.065</v>
      </c>
      <c r="J4374" s="7">
        <v>100.979</v>
      </c>
      <c r="K4374" s="7">
        <v>116.524</v>
      </c>
      <c r="L4374" s="7">
        <v>111.765</v>
      </c>
      <c r="M4374" s="7">
        <v>98.316000000000003</v>
      </c>
      <c r="N4374" s="7">
        <v>99.364000000000004</v>
      </c>
      <c r="O4374" s="7"/>
    </row>
    <row r="4375" spans="1:15" x14ac:dyDescent="0.2">
      <c r="A4375" s="2">
        <v>1</v>
      </c>
      <c r="B4375" s="6" t="s">
        <v>29</v>
      </c>
      <c r="C4375" s="6">
        <v>0</v>
      </c>
      <c r="D4375" s="5" t="s">
        <v>331</v>
      </c>
      <c r="E4375" s="5" t="str">
        <f t="shared" si="796"/>
        <v/>
      </c>
      <c r="F4375" s="5" t="str">
        <f t="shared" si="795"/>
        <v/>
      </c>
      <c r="G4375" s="7">
        <v>100</v>
      </c>
      <c r="H4375" s="7">
        <v>100</v>
      </c>
      <c r="I4375" s="7">
        <v>100</v>
      </c>
      <c r="J4375" s="7">
        <v>100</v>
      </c>
      <c r="K4375" s="7">
        <v>100</v>
      </c>
      <c r="L4375" s="7">
        <v>100</v>
      </c>
      <c r="M4375" s="7">
        <v>100</v>
      </c>
      <c r="N4375" s="7">
        <v>100</v>
      </c>
      <c r="O4375" s="7"/>
    </row>
    <row r="4376" spans="1:15" x14ac:dyDescent="0.2">
      <c r="A4376" s="2">
        <v>1</v>
      </c>
      <c r="B4376" s="6" t="s">
        <v>30</v>
      </c>
      <c r="C4376" s="6">
        <v>0</v>
      </c>
      <c r="D4376" s="5" t="s">
        <v>331</v>
      </c>
      <c r="E4376" s="5" t="str">
        <f t="shared" si="796"/>
        <v/>
      </c>
      <c r="F4376" s="5" t="str">
        <f t="shared" si="795"/>
        <v/>
      </c>
      <c r="G4376" s="7">
        <v>112.563</v>
      </c>
      <c r="H4376" s="7">
        <v>108.379</v>
      </c>
      <c r="I4376" s="7">
        <v>96.138999999999996</v>
      </c>
      <c r="J4376" s="7">
        <v>98.272000000000006</v>
      </c>
      <c r="K4376" s="7">
        <v>85.409000000000006</v>
      </c>
      <c r="L4376" s="7">
        <v>88.706000000000003</v>
      </c>
      <c r="M4376" s="7">
        <v>102.018</v>
      </c>
      <c r="N4376" s="7">
        <v>98.078999999999994</v>
      </c>
      <c r="O4376" s="7"/>
    </row>
    <row r="4377" spans="1:15" x14ac:dyDescent="0.2">
      <c r="A4377" s="2">
        <v>1</v>
      </c>
      <c r="B4377" s="6" t="s">
        <v>31</v>
      </c>
      <c r="C4377" s="6">
        <v>0</v>
      </c>
      <c r="D4377" s="5" t="s">
        <v>331</v>
      </c>
      <c r="E4377" s="5" t="str">
        <f t="shared" si="796"/>
        <v/>
      </c>
      <c r="F4377" s="5" t="str">
        <f t="shared" si="795"/>
        <v/>
      </c>
      <c r="G4377" s="7">
        <v>155.78399999999999</v>
      </c>
      <c r="H4377" s="7">
        <v>161.71700000000001</v>
      </c>
      <c r="I4377" s="7">
        <v>124.80800000000001</v>
      </c>
      <c r="J4377" s="7">
        <v>95.757999999999996</v>
      </c>
      <c r="K4377" s="7">
        <v>80.116</v>
      </c>
      <c r="L4377" s="7">
        <v>77.176000000000002</v>
      </c>
      <c r="M4377" s="7">
        <v>69.864999999999995</v>
      </c>
      <c r="N4377" s="7">
        <v>87.197000000000003</v>
      </c>
      <c r="O4377" s="7"/>
    </row>
    <row r="4378" spans="1:15" x14ac:dyDescent="0.2">
      <c r="A4378" s="2">
        <v>1</v>
      </c>
      <c r="B4378" s="6" t="s">
        <v>32</v>
      </c>
      <c r="C4378" s="6">
        <v>0</v>
      </c>
      <c r="D4378" s="5" t="s">
        <v>331</v>
      </c>
      <c r="E4378" s="5" t="str">
        <f t="shared" si="796"/>
        <v/>
      </c>
      <c r="F4378" s="5" t="str">
        <f t="shared" si="795"/>
        <v/>
      </c>
      <c r="G4378" s="7">
        <v>149.22999999999999</v>
      </c>
      <c r="H4378" s="7">
        <v>155.65299999999999</v>
      </c>
      <c r="I4378" s="7">
        <v>119.02800000000001</v>
      </c>
      <c r="J4378" s="7">
        <v>92.447999999999993</v>
      </c>
      <c r="K4378" s="7">
        <v>79.762</v>
      </c>
      <c r="L4378" s="7">
        <v>76.471000000000004</v>
      </c>
      <c r="M4378" s="7">
        <v>76.165999999999997</v>
      </c>
      <c r="N4378" s="7">
        <v>90.659000000000006</v>
      </c>
      <c r="O4378" s="7"/>
    </row>
    <row r="4379" spans="1:15" x14ac:dyDescent="0.2">
      <c r="A4379" s="2">
        <v>1</v>
      </c>
      <c r="B4379" s="6" t="s">
        <v>33</v>
      </c>
      <c r="C4379" s="6">
        <v>0</v>
      </c>
      <c r="D4379" s="5" t="s">
        <v>331</v>
      </c>
      <c r="E4379" s="5" t="str">
        <f t="shared" si="796"/>
        <v/>
      </c>
      <c r="F4379" s="5" t="str">
        <f t="shared" si="795"/>
        <v/>
      </c>
      <c r="G4379" s="7">
        <v>147.113</v>
      </c>
      <c r="H4379" s="7">
        <v>149.916</v>
      </c>
      <c r="I4379" s="7">
        <v>112.172</v>
      </c>
      <c r="J4379" s="7">
        <v>89.974999999999994</v>
      </c>
      <c r="K4379" s="7">
        <v>76.248999999999995</v>
      </c>
      <c r="L4379" s="7">
        <v>74.823999999999998</v>
      </c>
      <c r="M4379" s="7">
        <v>78.944999999999993</v>
      </c>
      <c r="N4379" s="7">
        <v>88.554000000000002</v>
      </c>
      <c r="O4379" s="7"/>
    </row>
    <row r="4380" spans="1:15" x14ac:dyDescent="0.2">
      <c r="A4380" s="2">
        <v>1</v>
      </c>
      <c r="B4380" s="6" t="s">
        <v>34</v>
      </c>
      <c r="C4380" s="6">
        <v>0</v>
      </c>
      <c r="D4380" s="5" t="s">
        <v>331</v>
      </c>
      <c r="E4380" s="5" t="str">
        <f t="shared" si="796"/>
        <v/>
      </c>
      <c r="F4380" s="5" t="str">
        <f t="shared" si="795"/>
        <v/>
      </c>
      <c r="G4380" s="7">
        <v>111.947</v>
      </c>
      <c r="H4380" s="7">
        <v>115.38800000000001</v>
      </c>
      <c r="I4380" s="7">
        <v>81.992999999999995</v>
      </c>
      <c r="J4380" s="7">
        <v>87.242999999999995</v>
      </c>
      <c r="K4380" s="7">
        <v>73.242999999999995</v>
      </c>
      <c r="L4380" s="7">
        <v>71.058999999999997</v>
      </c>
      <c r="M4380" s="7">
        <v>100.879</v>
      </c>
      <c r="N4380" s="7">
        <v>82.713999999999999</v>
      </c>
      <c r="O4380" s="7"/>
    </row>
    <row r="4381" spans="1:15" x14ac:dyDescent="0.2">
      <c r="A4381" s="2">
        <v>1</v>
      </c>
      <c r="B4381" s="6" t="s">
        <v>35</v>
      </c>
      <c r="C4381" s="6">
        <v>0</v>
      </c>
      <c r="D4381" s="5" t="s">
        <v>331</v>
      </c>
      <c r="E4381" s="5" t="str">
        <f t="shared" si="796"/>
        <v/>
      </c>
      <c r="F4381" s="5" t="str">
        <f t="shared" si="795"/>
        <v/>
      </c>
      <c r="G4381" s="7">
        <v>93.18</v>
      </c>
      <c r="H4381" s="7">
        <v>98.218000000000004</v>
      </c>
      <c r="I4381" s="7">
        <v>64.938999999999993</v>
      </c>
      <c r="J4381" s="7">
        <v>85.304000000000002</v>
      </c>
      <c r="K4381" s="7">
        <v>69.692999999999998</v>
      </c>
      <c r="L4381" s="7">
        <v>66.117999999999995</v>
      </c>
      <c r="M4381" s="7">
        <v>111.794</v>
      </c>
      <c r="N4381" s="7">
        <v>72.597999999999999</v>
      </c>
      <c r="O4381" s="7"/>
    </row>
    <row r="4382" spans="1:15" x14ac:dyDescent="0.2">
      <c r="A4382" s="2">
        <v>1</v>
      </c>
      <c r="B4382" s="6" t="s">
        <v>36</v>
      </c>
      <c r="C4382" s="6">
        <v>0</v>
      </c>
      <c r="D4382" s="5" t="s">
        <v>331</v>
      </c>
      <c r="E4382" s="5" t="str">
        <f t="shared" si="796"/>
        <v/>
      </c>
      <c r="F4382" s="5" t="str">
        <f t="shared" si="795"/>
        <v/>
      </c>
      <c r="G4382" s="7">
        <v>62.265999999999998</v>
      </c>
      <c r="H4382" s="7">
        <v>64.040000000000006</v>
      </c>
      <c r="I4382" s="7">
        <v>35.259</v>
      </c>
      <c r="J4382" s="7">
        <v>84.841999999999999</v>
      </c>
      <c r="K4382" s="7">
        <v>56.627000000000002</v>
      </c>
      <c r="L4382" s="7">
        <v>55.058999999999997</v>
      </c>
      <c r="M4382" s="7">
        <v>149.47300000000001</v>
      </c>
      <c r="N4382" s="7">
        <v>52.703000000000003</v>
      </c>
      <c r="O4382" s="7"/>
    </row>
    <row r="4383" spans="1:15" x14ac:dyDescent="0.2">
      <c r="A4383" s="2">
        <v>1</v>
      </c>
      <c r="B4383" s="6" t="s">
        <v>37</v>
      </c>
      <c r="C4383" s="6">
        <v>0</v>
      </c>
      <c r="D4383" s="5" t="s">
        <v>331</v>
      </c>
      <c r="E4383" s="5" t="str">
        <f t="shared" si="796"/>
        <v/>
      </c>
      <c r="F4383" s="5" t="str">
        <f t="shared" si="795"/>
        <v/>
      </c>
      <c r="G4383" s="7">
        <v>60.619</v>
      </c>
      <c r="H4383" s="7">
        <v>62.558</v>
      </c>
      <c r="I4383" s="7">
        <v>29.585999999999999</v>
      </c>
      <c r="J4383" s="7">
        <v>85.881</v>
      </c>
      <c r="K4383" s="7">
        <v>48.807000000000002</v>
      </c>
      <c r="L4383" s="7">
        <v>47.293999999999997</v>
      </c>
      <c r="M4383" s="7">
        <v>129.72300000000001</v>
      </c>
      <c r="N4383" s="7">
        <v>38.380000000000003</v>
      </c>
      <c r="O4383" s="7"/>
    </row>
    <row r="4384" spans="1:15" x14ac:dyDescent="0.2">
      <c r="A4384" s="2">
        <v>1</v>
      </c>
      <c r="B4384" s="6" t="s">
        <v>63</v>
      </c>
      <c r="C4384" s="6">
        <v>0</v>
      </c>
      <c r="D4384" s="5" t="s">
        <v>331</v>
      </c>
      <c r="E4384" s="5" t="str">
        <f t="shared" si="796"/>
        <v/>
      </c>
      <c r="F4384" s="5" t="str">
        <f t="shared" si="795"/>
        <v/>
      </c>
      <c r="G4384" s="7">
        <v>72.542000000000002</v>
      </c>
      <c r="H4384" s="7">
        <v>72.513000000000005</v>
      </c>
      <c r="I4384" s="7">
        <v>34.465000000000003</v>
      </c>
      <c r="J4384" s="7">
        <v>86.016000000000005</v>
      </c>
      <c r="K4384" s="7">
        <v>47.51</v>
      </c>
      <c r="L4384" s="7">
        <v>47.529000000000003</v>
      </c>
      <c r="M4384" s="7">
        <v>125.33799999999999</v>
      </c>
      <c r="N4384" s="7">
        <v>43.198</v>
      </c>
      <c r="O4384" s="7"/>
    </row>
    <row r="4385" spans="1:15" x14ac:dyDescent="0.2">
      <c r="A4385" s="2">
        <v>0</v>
      </c>
      <c r="B4385" s="5" t="s">
        <v>332</v>
      </c>
      <c r="C4385" s="6" t="s">
        <v>0</v>
      </c>
      <c r="E4385" s="5" t="str">
        <f t="shared" si="796"/>
        <v/>
      </c>
      <c r="F4385" s="5" t="str">
        <f t="shared" si="795"/>
        <v/>
      </c>
    </row>
    <row r="4386" spans="1:15" x14ac:dyDescent="0.2">
      <c r="A4386" s="2">
        <v>1</v>
      </c>
      <c r="B4386" s="6" t="s">
        <v>13</v>
      </c>
      <c r="C4386" s="6">
        <v>0</v>
      </c>
      <c r="D4386" s="5" t="s">
        <v>333</v>
      </c>
      <c r="E4386" s="5" t="str">
        <f t="shared" si="796"/>
        <v/>
      </c>
      <c r="F4386" s="5" t="str">
        <f t="shared" si="795"/>
        <v/>
      </c>
      <c r="G4386" s="7">
        <v>6.4169999999999998</v>
      </c>
      <c r="H4386" s="7">
        <v>6.4669999999999996</v>
      </c>
      <c r="I4386" s="7">
        <v>7.3419999999999996</v>
      </c>
      <c r="J4386" s="7">
        <v>627.67399999999998</v>
      </c>
      <c r="K4386" s="7">
        <v>114.401</v>
      </c>
      <c r="L4386" s="7">
        <v>113.515</v>
      </c>
      <c r="M4386" s="7">
        <v>898.43700000000001</v>
      </c>
      <c r="N4386" s="7">
        <v>65.959000000000003</v>
      </c>
      <c r="O4386" s="7"/>
    </row>
    <row r="4387" spans="1:15" x14ac:dyDescent="0.2">
      <c r="A4387" s="2">
        <v>1</v>
      </c>
      <c r="B4387" s="6" t="s">
        <v>15</v>
      </c>
      <c r="C4387" s="6">
        <v>0</v>
      </c>
      <c r="D4387" s="5" t="s">
        <v>333</v>
      </c>
      <c r="E4387" s="5" t="str">
        <f t="shared" si="796"/>
        <v/>
      </c>
      <c r="F4387" s="5" t="str">
        <f t="shared" si="795"/>
        <v/>
      </c>
      <c r="G4387" s="7">
        <v>6.9720000000000004</v>
      </c>
      <c r="H4387" s="7">
        <v>7.0190000000000001</v>
      </c>
      <c r="I4387" s="7">
        <v>8.2200000000000006</v>
      </c>
      <c r="J4387" s="7">
        <v>638.649</v>
      </c>
      <c r="K4387" s="7">
        <v>117.892</v>
      </c>
      <c r="L4387" s="7">
        <v>117.107</v>
      </c>
      <c r="M4387" s="7">
        <v>867.75099999999998</v>
      </c>
      <c r="N4387" s="7">
        <v>71.326999999999998</v>
      </c>
      <c r="O4387" s="7"/>
    </row>
    <row r="4388" spans="1:15" x14ac:dyDescent="0.2">
      <c r="A4388" s="2">
        <v>1</v>
      </c>
      <c r="B4388" s="6" t="s">
        <v>16</v>
      </c>
      <c r="C4388" s="6">
        <v>0</v>
      </c>
      <c r="D4388" s="5" t="s">
        <v>333</v>
      </c>
      <c r="E4388" s="5" t="str">
        <f t="shared" si="796"/>
        <v/>
      </c>
      <c r="F4388" s="5" t="str">
        <f t="shared" si="795"/>
        <v/>
      </c>
      <c r="G4388" s="7">
        <v>7.577</v>
      </c>
      <c r="H4388" s="7">
        <v>7.6189999999999998</v>
      </c>
      <c r="I4388" s="7">
        <v>8.7769999999999992</v>
      </c>
      <c r="J4388" s="7">
        <v>634.46500000000003</v>
      </c>
      <c r="K4388" s="7">
        <v>115.842</v>
      </c>
      <c r="L4388" s="7">
        <v>115.206</v>
      </c>
      <c r="M4388" s="7">
        <v>851.84400000000005</v>
      </c>
      <c r="N4388" s="7">
        <v>74.766999999999996</v>
      </c>
      <c r="O4388" s="7"/>
    </row>
    <row r="4389" spans="1:15" x14ac:dyDescent="0.2">
      <c r="A4389" s="2">
        <v>1</v>
      </c>
      <c r="B4389" s="6" t="s">
        <v>17</v>
      </c>
      <c r="C4389" s="6">
        <v>0</v>
      </c>
      <c r="D4389" s="5" t="s">
        <v>333</v>
      </c>
      <c r="E4389" s="5" t="str">
        <f t="shared" si="796"/>
        <v/>
      </c>
      <c r="F4389" s="5" t="str">
        <f t="shared" si="795"/>
        <v/>
      </c>
      <c r="G4389" s="7">
        <v>8.2579999999999991</v>
      </c>
      <c r="H4389" s="7">
        <v>8.3369999999999997</v>
      </c>
      <c r="I4389" s="7">
        <v>9.1880000000000006</v>
      </c>
      <c r="J4389" s="7">
        <v>605.59299999999996</v>
      </c>
      <c r="K4389" s="7">
        <v>111.259</v>
      </c>
      <c r="L4389" s="7">
        <v>110.20699999999999</v>
      </c>
      <c r="M4389" s="7">
        <v>829.02800000000002</v>
      </c>
      <c r="N4389" s="7">
        <v>76.168000000000006</v>
      </c>
      <c r="O4389" s="7"/>
    </row>
    <row r="4390" spans="1:15" x14ac:dyDescent="0.2">
      <c r="A4390" s="2">
        <v>1</v>
      </c>
      <c r="B4390" s="6" t="s">
        <v>18</v>
      </c>
      <c r="C4390" s="6">
        <v>0</v>
      </c>
      <c r="D4390" s="5" t="s">
        <v>333</v>
      </c>
      <c r="E4390" s="5" t="str">
        <f t="shared" si="796"/>
        <v/>
      </c>
      <c r="F4390" s="5" t="str">
        <f t="shared" si="795"/>
        <v/>
      </c>
      <c r="G4390" s="7">
        <v>9.4589999999999996</v>
      </c>
      <c r="H4390" s="7">
        <v>9.5530000000000008</v>
      </c>
      <c r="I4390" s="7">
        <v>10.016</v>
      </c>
      <c r="J4390" s="7">
        <v>586.78800000000001</v>
      </c>
      <c r="K4390" s="7">
        <v>105.88800000000001</v>
      </c>
      <c r="L4390" s="7">
        <v>104.84699999999999</v>
      </c>
      <c r="M4390" s="7">
        <v>784.56399999999996</v>
      </c>
      <c r="N4390" s="7">
        <v>78.582999999999998</v>
      </c>
      <c r="O4390" s="7"/>
    </row>
    <row r="4391" spans="1:15" x14ac:dyDescent="0.2">
      <c r="A4391" s="2">
        <v>1</v>
      </c>
      <c r="B4391" s="6" t="s">
        <v>19</v>
      </c>
      <c r="C4391" s="6">
        <v>0</v>
      </c>
      <c r="D4391" s="5" t="s">
        <v>333</v>
      </c>
      <c r="E4391" s="5" t="str">
        <f t="shared" si="796"/>
        <v/>
      </c>
      <c r="F4391" s="5" t="str">
        <f t="shared" si="795"/>
        <v/>
      </c>
      <c r="G4391" s="7">
        <v>11.337</v>
      </c>
      <c r="H4391" s="7">
        <v>11.637</v>
      </c>
      <c r="I4391" s="7">
        <v>11.606</v>
      </c>
      <c r="J4391" s="7">
        <v>556.78700000000003</v>
      </c>
      <c r="K4391" s="7">
        <v>102.37</v>
      </c>
      <c r="L4391" s="7">
        <v>99.733999999999995</v>
      </c>
      <c r="M4391" s="7">
        <v>710.625</v>
      </c>
      <c r="N4391" s="7">
        <v>82.474000000000004</v>
      </c>
      <c r="O4391" s="7"/>
    </row>
    <row r="4392" spans="1:15" x14ac:dyDescent="0.2">
      <c r="A4392" s="2">
        <v>1</v>
      </c>
      <c r="B4392" s="6" t="s">
        <v>20</v>
      </c>
      <c r="C4392" s="6">
        <v>0</v>
      </c>
      <c r="D4392" s="5" t="s">
        <v>333</v>
      </c>
      <c r="E4392" s="5" t="str">
        <f t="shared" si="796"/>
        <v/>
      </c>
      <c r="F4392" s="5" t="str">
        <f t="shared" si="795"/>
        <v/>
      </c>
      <c r="G4392" s="7">
        <v>12.997</v>
      </c>
      <c r="H4392" s="7">
        <v>13.461</v>
      </c>
      <c r="I4392" s="7">
        <v>13.443</v>
      </c>
      <c r="J4392" s="7">
        <v>529.90599999999995</v>
      </c>
      <c r="K4392" s="7">
        <v>103.431</v>
      </c>
      <c r="L4392" s="7">
        <v>99.867000000000004</v>
      </c>
      <c r="M4392" s="7">
        <v>637.25099999999998</v>
      </c>
      <c r="N4392" s="7">
        <v>85.667000000000002</v>
      </c>
      <c r="O4392" s="7"/>
    </row>
    <row r="4393" spans="1:15" x14ac:dyDescent="0.2">
      <c r="A4393" s="2">
        <v>1</v>
      </c>
      <c r="B4393" s="6" t="s">
        <v>21</v>
      </c>
      <c r="C4393" s="6">
        <v>0</v>
      </c>
      <c r="D4393" s="5" t="s">
        <v>333</v>
      </c>
      <c r="E4393" s="5" t="str">
        <f t="shared" si="796"/>
        <v/>
      </c>
      <c r="F4393" s="5" t="str">
        <f t="shared" si="795"/>
        <v/>
      </c>
      <c r="G4393" s="7">
        <v>16.366</v>
      </c>
      <c r="H4393" s="7">
        <v>17.164000000000001</v>
      </c>
      <c r="I4393" s="7">
        <v>17.637</v>
      </c>
      <c r="J4393" s="7">
        <v>491.423</v>
      </c>
      <c r="K4393" s="7">
        <v>107.76600000000001</v>
      </c>
      <c r="L4393" s="7">
        <v>102.756</v>
      </c>
      <c r="M4393" s="7">
        <v>513.25699999999995</v>
      </c>
      <c r="N4393" s="7">
        <v>90.522000000000006</v>
      </c>
      <c r="O4393" s="7"/>
    </row>
    <row r="4394" spans="1:15" x14ac:dyDescent="0.2">
      <c r="A4394" s="2">
        <v>1</v>
      </c>
      <c r="B4394" s="6" t="s">
        <v>22</v>
      </c>
      <c r="C4394" s="6">
        <v>0</v>
      </c>
      <c r="D4394" s="5" t="s">
        <v>333</v>
      </c>
      <c r="E4394" s="5" t="str">
        <f t="shared" si="796"/>
        <v/>
      </c>
      <c r="F4394" s="5" t="str">
        <f t="shared" si="795"/>
        <v/>
      </c>
      <c r="G4394" s="7">
        <v>24.067</v>
      </c>
      <c r="H4394" s="7">
        <v>25.221</v>
      </c>
      <c r="I4394" s="7">
        <v>27.599</v>
      </c>
      <c r="J4394" s="7">
        <v>393.75700000000001</v>
      </c>
      <c r="K4394" s="7">
        <v>114.67400000000001</v>
      </c>
      <c r="L4394" s="7">
        <v>109.428</v>
      </c>
      <c r="M4394" s="7">
        <v>357.21899999999999</v>
      </c>
      <c r="N4394" s="7">
        <v>98.587999999999994</v>
      </c>
      <c r="O4394" s="7"/>
    </row>
    <row r="4395" spans="1:15" x14ac:dyDescent="0.2">
      <c r="A4395" s="2">
        <v>1</v>
      </c>
      <c r="B4395" s="6" t="s">
        <v>23</v>
      </c>
      <c r="C4395" s="6">
        <v>0</v>
      </c>
      <c r="D4395" s="5" t="s">
        <v>333</v>
      </c>
      <c r="E4395" s="5" t="str">
        <f t="shared" si="796"/>
        <v/>
      </c>
      <c r="F4395" s="5" t="str">
        <f t="shared" si="795"/>
        <v/>
      </c>
      <c r="G4395" s="7">
        <v>31.285</v>
      </c>
      <c r="H4395" s="7">
        <v>32.258000000000003</v>
      </c>
      <c r="I4395" s="7">
        <v>37.524999999999999</v>
      </c>
      <c r="J4395" s="7">
        <v>310.08800000000002</v>
      </c>
      <c r="K4395" s="7">
        <v>119.947</v>
      </c>
      <c r="L4395" s="7">
        <v>116.328</v>
      </c>
      <c r="M4395" s="7">
        <v>269.52699999999999</v>
      </c>
      <c r="N4395" s="7">
        <v>101.14</v>
      </c>
      <c r="O4395" s="7"/>
    </row>
    <row r="4396" spans="1:15" x14ac:dyDescent="0.2">
      <c r="A4396" s="2">
        <v>1</v>
      </c>
      <c r="B4396" s="6" t="s">
        <v>24</v>
      </c>
      <c r="C4396" s="6">
        <v>0</v>
      </c>
      <c r="D4396" s="5" t="s">
        <v>333</v>
      </c>
      <c r="E4396" s="5" t="str">
        <f t="shared" si="796"/>
        <v/>
      </c>
      <c r="F4396" s="5" t="str">
        <f t="shared" si="795"/>
        <v/>
      </c>
      <c r="G4396" s="7">
        <v>37.811</v>
      </c>
      <c r="H4396" s="7">
        <v>40.216999999999999</v>
      </c>
      <c r="I4396" s="7">
        <v>49.350999999999999</v>
      </c>
      <c r="J4396" s="7">
        <v>263.27600000000001</v>
      </c>
      <c r="K4396" s="7">
        <v>130.52199999999999</v>
      </c>
      <c r="L4396" s="7">
        <v>122.714</v>
      </c>
      <c r="M4396" s="7">
        <v>225.49600000000001</v>
      </c>
      <c r="N4396" s="7">
        <v>111.285</v>
      </c>
      <c r="O4396" s="7"/>
    </row>
    <row r="4397" spans="1:15" x14ac:dyDescent="0.2">
      <c r="A4397" s="2">
        <v>1</v>
      </c>
      <c r="B4397" s="6" t="s">
        <v>25</v>
      </c>
      <c r="C4397" s="6">
        <v>0</v>
      </c>
      <c r="D4397" s="5" t="s">
        <v>333</v>
      </c>
      <c r="E4397" s="5" t="str">
        <f t="shared" si="796"/>
        <v/>
      </c>
      <c r="F4397" s="5" t="str">
        <f t="shared" si="795"/>
        <v/>
      </c>
      <c r="G4397" s="7">
        <v>47.616</v>
      </c>
      <c r="H4397" s="7">
        <v>49.404000000000003</v>
      </c>
      <c r="I4397" s="7">
        <v>61.686999999999998</v>
      </c>
      <c r="J4397" s="7">
        <v>199.346</v>
      </c>
      <c r="K4397" s="7">
        <v>129.54900000000001</v>
      </c>
      <c r="L4397" s="7">
        <v>124.86199999999999</v>
      </c>
      <c r="M4397" s="7">
        <v>182.13900000000001</v>
      </c>
      <c r="N4397" s="7">
        <v>112.35599999999999</v>
      </c>
      <c r="O4397" s="7"/>
    </row>
    <row r="4398" spans="1:15" x14ac:dyDescent="0.2">
      <c r="A4398" s="2">
        <v>1</v>
      </c>
      <c r="B4398" s="6" t="s">
        <v>26</v>
      </c>
      <c r="C4398" s="6">
        <v>0</v>
      </c>
      <c r="D4398" s="5" t="s">
        <v>333</v>
      </c>
      <c r="E4398" s="5" t="str">
        <f t="shared" si="796"/>
        <v/>
      </c>
      <c r="F4398" s="5" t="str">
        <f t="shared" si="795"/>
        <v/>
      </c>
      <c r="G4398" s="7">
        <v>65.972999999999999</v>
      </c>
      <c r="H4398" s="7">
        <v>69.152000000000001</v>
      </c>
      <c r="I4398" s="7">
        <v>83.518000000000001</v>
      </c>
      <c r="J4398" s="7">
        <v>163.00800000000001</v>
      </c>
      <c r="K4398" s="7">
        <v>126.59399999999999</v>
      </c>
      <c r="L4398" s="7">
        <v>120.776</v>
      </c>
      <c r="M4398" s="7">
        <v>143.672</v>
      </c>
      <c r="N4398" s="7">
        <v>119.992</v>
      </c>
      <c r="O4398" s="7"/>
    </row>
    <row r="4399" spans="1:15" x14ac:dyDescent="0.2">
      <c r="A4399" s="2">
        <v>1</v>
      </c>
      <c r="B4399" s="6" t="s">
        <v>27</v>
      </c>
      <c r="C4399" s="6">
        <v>0</v>
      </c>
      <c r="D4399" s="5" t="s">
        <v>333</v>
      </c>
      <c r="E4399" s="5" t="str">
        <f t="shared" si="796"/>
        <v/>
      </c>
      <c r="F4399" s="5" t="str">
        <f t="shared" si="795"/>
        <v/>
      </c>
      <c r="G4399" s="7">
        <v>87.584999999999994</v>
      </c>
      <c r="H4399" s="7">
        <v>91.295000000000002</v>
      </c>
      <c r="I4399" s="7">
        <v>119.06</v>
      </c>
      <c r="J4399" s="7">
        <v>129.02799999999999</v>
      </c>
      <c r="K4399" s="7">
        <v>135.93700000000001</v>
      </c>
      <c r="L4399" s="7">
        <v>130.41200000000001</v>
      </c>
      <c r="M4399" s="7">
        <v>110.642</v>
      </c>
      <c r="N4399" s="7">
        <v>131.73099999999999</v>
      </c>
      <c r="O4399" s="7"/>
    </row>
    <row r="4400" spans="1:15" x14ac:dyDescent="0.2">
      <c r="A4400" s="2">
        <v>1</v>
      </c>
      <c r="B4400" s="6" t="s">
        <v>28</v>
      </c>
      <c r="C4400" s="6">
        <v>0</v>
      </c>
      <c r="D4400" s="5" t="s">
        <v>333</v>
      </c>
      <c r="E4400" s="5" t="str">
        <f t="shared" si="796"/>
        <v/>
      </c>
      <c r="F4400" s="5" t="str">
        <f t="shared" si="795"/>
        <v/>
      </c>
      <c r="G4400" s="7">
        <v>87.712999999999994</v>
      </c>
      <c r="H4400" s="7">
        <v>87.522000000000006</v>
      </c>
      <c r="I4400" s="7">
        <v>108.23399999999999</v>
      </c>
      <c r="J4400" s="7">
        <v>102.158</v>
      </c>
      <c r="K4400" s="7">
        <v>123.396</v>
      </c>
      <c r="L4400" s="7">
        <v>123.66500000000001</v>
      </c>
      <c r="M4400" s="7">
        <v>111.39400000000001</v>
      </c>
      <c r="N4400" s="7">
        <v>120.565</v>
      </c>
      <c r="O4400" s="7"/>
    </row>
    <row r="4401" spans="1:15" x14ac:dyDescent="0.2">
      <c r="A4401" s="2">
        <v>1</v>
      </c>
      <c r="B4401" s="6" t="s">
        <v>29</v>
      </c>
      <c r="C4401" s="6">
        <v>0</v>
      </c>
      <c r="D4401" s="5" t="s">
        <v>333</v>
      </c>
      <c r="E4401" s="5" t="str">
        <f t="shared" si="796"/>
        <v/>
      </c>
      <c r="F4401" s="5" t="str">
        <f t="shared" si="795"/>
        <v/>
      </c>
      <c r="G4401" s="7">
        <v>100</v>
      </c>
      <c r="H4401" s="7">
        <v>100</v>
      </c>
      <c r="I4401" s="7">
        <v>100</v>
      </c>
      <c r="J4401" s="7">
        <v>100</v>
      </c>
      <c r="K4401" s="7">
        <v>100</v>
      </c>
      <c r="L4401" s="7">
        <v>100</v>
      </c>
      <c r="M4401" s="7">
        <v>100</v>
      </c>
      <c r="N4401" s="7">
        <v>100</v>
      </c>
      <c r="O4401" s="7"/>
    </row>
    <row r="4402" spans="1:15" x14ac:dyDescent="0.2">
      <c r="A4402" s="2">
        <v>1</v>
      </c>
      <c r="B4402" s="6" t="s">
        <v>30</v>
      </c>
      <c r="C4402" s="6">
        <v>0</v>
      </c>
      <c r="D4402" s="5" t="s">
        <v>333</v>
      </c>
      <c r="E4402" s="5" t="str">
        <f t="shared" si="796"/>
        <v/>
      </c>
      <c r="F4402" s="5" t="str">
        <f t="shared" si="795"/>
        <v/>
      </c>
      <c r="G4402" s="7">
        <v>121.669</v>
      </c>
      <c r="H4402" s="7">
        <v>123.753</v>
      </c>
      <c r="I4402" s="7">
        <v>108.98</v>
      </c>
      <c r="J4402" s="7">
        <v>94.272999999999996</v>
      </c>
      <c r="K4402" s="7">
        <v>89.570999999999998</v>
      </c>
      <c r="L4402" s="7">
        <v>88.063000000000002</v>
      </c>
      <c r="M4402" s="7">
        <v>85.59</v>
      </c>
      <c r="N4402" s="7">
        <v>93.277000000000001</v>
      </c>
      <c r="O4402" s="7"/>
    </row>
    <row r="4403" spans="1:15" x14ac:dyDescent="0.2">
      <c r="A4403" s="2">
        <v>1</v>
      </c>
      <c r="B4403" s="6" t="s">
        <v>31</v>
      </c>
      <c r="C4403" s="6">
        <v>0</v>
      </c>
      <c r="D4403" s="5" t="s">
        <v>333</v>
      </c>
      <c r="E4403" s="5" t="str">
        <f t="shared" si="796"/>
        <v/>
      </c>
      <c r="F4403" s="5" t="str">
        <f t="shared" si="795"/>
        <v/>
      </c>
      <c r="G4403" s="7">
        <v>133.822</v>
      </c>
      <c r="H4403" s="7">
        <v>134.721</v>
      </c>
      <c r="I4403" s="7">
        <v>117.30800000000001</v>
      </c>
      <c r="J4403" s="7">
        <v>89.314999999999998</v>
      </c>
      <c r="K4403" s="7">
        <v>87.66</v>
      </c>
      <c r="L4403" s="7">
        <v>87.075000000000003</v>
      </c>
      <c r="M4403" s="7">
        <v>76.497</v>
      </c>
      <c r="N4403" s="7">
        <v>89.736999999999995</v>
      </c>
      <c r="O4403" s="7"/>
    </row>
    <row r="4404" spans="1:15" x14ac:dyDescent="0.2">
      <c r="A4404" s="2">
        <v>1</v>
      </c>
      <c r="B4404" s="6" t="s">
        <v>32</v>
      </c>
      <c r="C4404" s="6">
        <v>0</v>
      </c>
      <c r="D4404" s="5" t="s">
        <v>333</v>
      </c>
      <c r="E4404" s="5" t="str">
        <f t="shared" si="796"/>
        <v/>
      </c>
      <c r="F4404" s="5" t="str">
        <f t="shared" si="795"/>
        <v/>
      </c>
      <c r="G4404" s="7">
        <v>141.066</v>
      </c>
      <c r="H4404" s="7">
        <v>142.02000000000001</v>
      </c>
      <c r="I4404" s="7">
        <v>122.827</v>
      </c>
      <c r="J4404" s="7">
        <v>86.933000000000007</v>
      </c>
      <c r="K4404" s="7">
        <v>87.070999999999998</v>
      </c>
      <c r="L4404" s="7">
        <v>86.484999999999999</v>
      </c>
      <c r="M4404" s="7">
        <v>74.813999999999993</v>
      </c>
      <c r="N4404" s="7">
        <v>91.891999999999996</v>
      </c>
      <c r="O4404" s="7"/>
    </row>
    <row r="4405" spans="1:15" x14ac:dyDescent="0.2">
      <c r="A4405" s="2">
        <v>1</v>
      </c>
      <c r="B4405" s="6" t="s">
        <v>33</v>
      </c>
      <c r="C4405" s="6">
        <v>0</v>
      </c>
      <c r="D4405" s="5" t="s">
        <v>333</v>
      </c>
      <c r="E4405" s="5" t="str">
        <f t="shared" si="796"/>
        <v/>
      </c>
      <c r="F4405" s="5" t="str">
        <f t="shared" si="795"/>
        <v/>
      </c>
      <c r="G4405" s="7">
        <v>138.06</v>
      </c>
      <c r="H4405" s="7">
        <v>140.827</v>
      </c>
      <c r="I4405" s="7">
        <v>123.803</v>
      </c>
      <c r="J4405" s="7">
        <v>83.385000000000005</v>
      </c>
      <c r="K4405" s="7">
        <v>89.673000000000002</v>
      </c>
      <c r="L4405" s="7">
        <v>87.911000000000001</v>
      </c>
      <c r="M4405" s="7">
        <v>78.915999999999997</v>
      </c>
      <c r="N4405" s="7">
        <v>97.7</v>
      </c>
      <c r="O4405" s="7"/>
    </row>
    <row r="4406" spans="1:15" x14ac:dyDescent="0.2">
      <c r="A4406" s="2">
        <v>1</v>
      </c>
      <c r="B4406" s="6" t="s">
        <v>34</v>
      </c>
      <c r="C4406" s="6">
        <v>0</v>
      </c>
      <c r="D4406" s="5" t="s">
        <v>333</v>
      </c>
      <c r="E4406" s="5" t="str">
        <f t="shared" si="796"/>
        <v/>
      </c>
      <c r="F4406" s="5" t="str">
        <f t="shared" si="795"/>
        <v/>
      </c>
      <c r="G4406" s="7">
        <v>161.87899999999999</v>
      </c>
      <c r="H4406" s="7">
        <v>163.048</v>
      </c>
      <c r="I4406" s="7">
        <v>139.30799999999999</v>
      </c>
      <c r="J4406" s="7">
        <v>75.855000000000004</v>
      </c>
      <c r="K4406" s="7">
        <v>86.057000000000002</v>
      </c>
      <c r="L4406" s="7">
        <v>85.44</v>
      </c>
      <c r="M4406" s="7">
        <v>76.263000000000005</v>
      </c>
      <c r="N4406" s="7">
        <v>106.241</v>
      </c>
      <c r="O4406" s="7"/>
    </row>
    <row r="4407" spans="1:15" x14ac:dyDescent="0.2">
      <c r="A4407" s="2">
        <v>1</v>
      </c>
      <c r="B4407" s="6" t="s">
        <v>35</v>
      </c>
      <c r="C4407" s="6">
        <v>0</v>
      </c>
      <c r="D4407" s="5" t="s">
        <v>333</v>
      </c>
      <c r="E4407" s="5" t="str">
        <f t="shared" si="796"/>
        <v/>
      </c>
      <c r="F4407" s="5" t="str">
        <f t="shared" si="795"/>
        <v/>
      </c>
      <c r="G4407" s="7">
        <v>171.18199999999999</v>
      </c>
      <c r="H4407" s="7">
        <v>176.24700000000001</v>
      </c>
      <c r="I4407" s="7">
        <v>145.49299999999999</v>
      </c>
      <c r="J4407" s="7">
        <v>70.227000000000004</v>
      </c>
      <c r="K4407" s="7">
        <v>84.992999999999995</v>
      </c>
      <c r="L4407" s="7">
        <v>82.551000000000002</v>
      </c>
      <c r="M4407" s="7">
        <v>68.289000000000001</v>
      </c>
      <c r="N4407" s="7">
        <v>99.355999999999995</v>
      </c>
      <c r="O4407" s="7"/>
    </row>
    <row r="4408" spans="1:15" x14ac:dyDescent="0.2">
      <c r="A4408" s="2">
        <v>1</v>
      </c>
      <c r="B4408" s="6" t="s">
        <v>36</v>
      </c>
      <c r="C4408" s="6">
        <v>0</v>
      </c>
      <c r="D4408" s="5" t="s">
        <v>333</v>
      </c>
      <c r="E4408" s="5" t="str">
        <f t="shared" si="796"/>
        <v/>
      </c>
      <c r="F4408" s="5" t="str">
        <f t="shared" si="795"/>
        <v/>
      </c>
      <c r="G4408" s="7">
        <v>161.23599999999999</v>
      </c>
      <c r="H4408" s="7">
        <v>162.99299999999999</v>
      </c>
      <c r="I4408" s="7">
        <v>118.163</v>
      </c>
      <c r="J4408" s="7">
        <v>68.096999999999994</v>
      </c>
      <c r="K4408" s="7">
        <v>73.286000000000001</v>
      </c>
      <c r="L4408" s="7">
        <v>72.495999999999995</v>
      </c>
      <c r="M4408" s="7">
        <v>67.141999999999996</v>
      </c>
      <c r="N4408" s="7">
        <v>79.337000000000003</v>
      </c>
      <c r="O4408" s="7"/>
    </row>
    <row r="4409" spans="1:15" x14ac:dyDescent="0.2">
      <c r="A4409" s="2">
        <v>1</v>
      </c>
      <c r="B4409" s="6" t="s">
        <v>37</v>
      </c>
      <c r="C4409" s="6">
        <v>0</v>
      </c>
      <c r="D4409" s="5" t="s">
        <v>333</v>
      </c>
      <c r="E4409" s="5" t="str">
        <f t="shared" si="796"/>
        <v/>
      </c>
      <c r="F4409" s="5" t="str">
        <f t="shared" si="795"/>
        <v/>
      </c>
      <c r="G4409" s="7">
        <v>210.95599999999999</v>
      </c>
      <c r="H4409" s="7">
        <v>216.607</v>
      </c>
      <c r="I4409" s="7">
        <v>153.81899999999999</v>
      </c>
      <c r="J4409" s="7">
        <v>66.335999999999999</v>
      </c>
      <c r="K4409" s="7">
        <v>72.915000000000006</v>
      </c>
      <c r="L4409" s="7">
        <v>71.013000000000005</v>
      </c>
      <c r="M4409" s="7">
        <v>54.34</v>
      </c>
      <c r="N4409" s="7">
        <v>83.585999999999999</v>
      </c>
      <c r="O4409" s="7"/>
    </row>
    <row r="4410" spans="1:15" x14ac:dyDescent="0.2">
      <c r="A4410" s="2">
        <v>1</v>
      </c>
      <c r="B4410" s="6" t="s">
        <v>63</v>
      </c>
      <c r="C4410" s="6">
        <v>0</v>
      </c>
      <c r="D4410" s="5" t="s">
        <v>333</v>
      </c>
      <c r="E4410" s="5" t="str">
        <f t="shared" si="796"/>
        <v/>
      </c>
      <c r="F4410" s="5" t="str">
        <f t="shared" si="795"/>
        <v/>
      </c>
      <c r="G4410" s="7">
        <v>228.94</v>
      </c>
      <c r="H4410" s="7">
        <v>239.852</v>
      </c>
      <c r="I4410" s="7">
        <v>176.61799999999999</v>
      </c>
      <c r="J4410" s="7">
        <v>62.042999999999999</v>
      </c>
      <c r="K4410" s="7">
        <v>77.146000000000001</v>
      </c>
      <c r="L4410" s="7">
        <v>73.635999999999996</v>
      </c>
      <c r="M4410" s="7">
        <v>49.237000000000002</v>
      </c>
      <c r="N4410" s="7">
        <v>86.96</v>
      </c>
      <c r="O4410" s="7"/>
    </row>
    <row r="4411" spans="1:15" x14ac:dyDescent="0.2">
      <c r="A4411" s="2">
        <v>0</v>
      </c>
      <c r="B4411" s="5" t="s">
        <v>332</v>
      </c>
      <c r="C4411" s="6" t="s">
        <v>0</v>
      </c>
      <c r="E4411" s="5" t="str">
        <f t="shared" si="796"/>
        <v/>
      </c>
      <c r="F4411" s="5" t="str">
        <f t="shared" si="795"/>
        <v/>
      </c>
    </row>
    <row r="4412" spans="1:15" x14ac:dyDescent="0.2">
      <c r="A4412" s="2">
        <v>1</v>
      </c>
      <c r="B4412" s="6" t="s">
        <v>13</v>
      </c>
      <c r="C4412" s="6">
        <v>0</v>
      </c>
      <c r="D4412" s="5" t="s">
        <v>334</v>
      </c>
      <c r="E4412" s="5" t="str">
        <f t="shared" si="796"/>
        <v/>
      </c>
      <c r="F4412" s="5" t="str">
        <f t="shared" si="795"/>
        <v/>
      </c>
      <c r="G4412" s="7">
        <v>6.4169999999999998</v>
      </c>
      <c r="H4412" s="7">
        <v>6.4669999999999996</v>
      </c>
      <c r="I4412" s="7">
        <v>7.3419999999999996</v>
      </c>
      <c r="J4412" s="7">
        <v>627.67399999999998</v>
      </c>
      <c r="K4412" s="7">
        <v>114.401</v>
      </c>
      <c r="L4412" s="7">
        <v>113.515</v>
      </c>
      <c r="M4412" s="7">
        <v>898.43700000000001</v>
      </c>
      <c r="N4412" s="7">
        <v>65.959000000000003</v>
      </c>
      <c r="O4412" s="7"/>
    </row>
    <row r="4413" spans="1:15" x14ac:dyDescent="0.2">
      <c r="A4413" s="2">
        <v>1</v>
      </c>
      <c r="B4413" s="6" t="s">
        <v>15</v>
      </c>
      <c r="C4413" s="6">
        <v>0</v>
      </c>
      <c r="D4413" s="5" t="s">
        <v>334</v>
      </c>
      <c r="E4413" s="5" t="str">
        <f t="shared" si="796"/>
        <v/>
      </c>
      <c r="F4413" s="5" t="str">
        <f t="shared" si="795"/>
        <v/>
      </c>
      <c r="G4413" s="7">
        <v>6.9720000000000004</v>
      </c>
      <c r="H4413" s="7">
        <v>7.0190000000000001</v>
      </c>
      <c r="I4413" s="7">
        <v>8.2200000000000006</v>
      </c>
      <c r="J4413" s="7">
        <v>638.649</v>
      </c>
      <c r="K4413" s="7">
        <v>117.892</v>
      </c>
      <c r="L4413" s="7">
        <v>117.107</v>
      </c>
      <c r="M4413" s="7">
        <v>867.75099999999998</v>
      </c>
      <c r="N4413" s="7">
        <v>71.326999999999998</v>
      </c>
      <c r="O4413" s="7"/>
    </row>
    <row r="4414" spans="1:15" x14ac:dyDescent="0.2">
      <c r="A4414" s="2">
        <v>1</v>
      </c>
      <c r="B4414" s="6" t="s">
        <v>16</v>
      </c>
      <c r="C4414" s="6">
        <v>0</v>
      </c>
      <c r="D4414" s="5" t="s">
        <v>334</v>
      </c>
      <c r="E4414" s="5" t="str">
        <f t="shared" si="796"/>
        <v/>
      </c>
      <c r="F4414" s="5" t="str">
        <f t="shared" si="795"/>
        <v/>
      </c>
      <c r="G4414" s="7">
        <v>7.577</v>
      </c>
      <c r="H4414" s="7">
        <v>7.6189999999999998</v>
      </c>
      <c r="I4414" s="7">
        <v>8.7769999999999992</v>
      </c>
      <c r="J4414" s="7">
        <v>634.46500000000003</v>
      </c>
      <c r="K4414" s="7">
        <v>115.842</v>
      </c>
      <c r="L4414" s="7">
        <v>115.206</v>
      </c>
      <c r="M4414" s="7">
        <v>851.84400000000005</v>
      </c>
      <c r="N4414" s="7">
        <v>74.766999999999996</v>
      </c>
      <c r="O4414" s="7"/>
    </row>
    <row r="4415" spans="1:15" x14ac:dyDescent="0.2">
      <c r="A4415" s="2">
        <v>1</v>
      </c>
      <c r="B4415" s="6" t="s">
        <v>17</v>
      </c>
      <c r="C4415" s="6">
        <v>0</v>
      </c>
      <c r="D4415" s="5" t="s">
        <v>334</v>
      </c>
      <c r="E4415" s="5" t="str">
        <f t="shared" si="796"/>
        <v/>
      </c>
      <c r="F4415" s="5" t="str">
        <f t="shared" si="795"/>
        <v/>
      </c>
      <c r="G4415" s="7">
        <v>8.2579999999999991</v>
      </c>
      <c r="H4415" s="7">
        <v>8.3369999999999997</v>
      </c>
      <c r="I4415" s="7">
        <v>9.1880000000000006</v>
      </c>
      <c r="J4415" s="7">
        <v>605.59299999999996</v>
      </c>
      <c r="K4415" s="7">
        <v>111.259</v>
      </c>
      <c r="L4415" s="7">
        <v>110.20699999999999</v>
      </c>
      <c r="M4415" s="7">
        <v>829.02800000000002</v>
      </c>
      <c r="N4415" s="7">
        <v>76.168000000000006</v>
      </c>
      <c r="O4415" s="7"/>
    </row>
    <row r="4416" spans="1:15" x14ac:dyDescent="0.2">
      <c r="A4416" s="2">
        <v>1</v>
      </c>
      <c r="B4416" s="6" t="s">
        <v>18</v>
      </c>
      <c r="C4416" s="6">
        <v>0</v>
      </c>
      <c r="D4416" s="5" t="s">
        <v>334</v>
      </c>
      <c r="E4416" s="5" t="str">
        <f t="shared" si="796"/>
        <v/>
      </c>
      <c r="F4416" s="5" t="str">
        <f t="shared" si="795"/>
        <v/>
      </c>
      <c r="G4416" s="7">
        <v>9.4589999999999996</v>
      </c>
      <c r="H4416" s="7">
        <v>9.5530000000000008</v>
      </c>
      <c r="I4416" s="7">
        <v>10.016</v>
      </c>
      <c r="J4416" s="7">
        <v>586.78800000000001</v>
      </c>
      <c r="K4416" s="7">
        <v>105.88800000000001</v>
      </c>
      <c r="L4416" s="7">
        <v>104.84699999999999</v>
      </c>
      <c r="M4416" s="7">
        <v>784.56399999999996</v>
      </c>
      <c r="N4416" s="7">
        <v>78.582999999999998</v>
      </c>
      <c r="O4416" s="7"/>
    </row>
    <row r="4417" spans="1:15" x14ac:dyDescent="0.2">
      <c r="A4417" s="2">
        <v>1</v>
      </c>
      <c r="B4417" s="6" t="s">
        <v>19</v>
      </c>
      <c r="C4417" s="6">
        <v>0</v>
      </c>
      <c r="D4417" s="5" t="s">
        <v>334</v>
      </c>
      <c r="E4417" s="5" t="str">
        <f t="shared" si="796"/>
        <v/>
      </c>
      <c r="F4417" s="5" t="str">
        <f t="shared" si="795"/>
        <v/>
      </c>
      <c r="G4417" s="7">
        <v>11.337</v>
      </c>
      <c r="H4417" s="7">
        <v>11.637</v>
      </c>
      <c r="I4417" s="7">
        <v>11.606</v>
      </c>
      <c r="J4417" s="7">
        <v>556.78700000000003</v>
      </c>
      <c r="K4417" s="7">
        <v>102.37</v>
      </c>
      <c r="L4417" s="7">
        <v>99.733999999999995</v>
      </c>
      <c r="M4417" s="7">
        <v>710.625</v>
      </c>
      <c r="N4417" s="7">
        <v>82.474000000000004</v>
      </c>
      <c r="O4417" s="7"/>
    </row>
    <row r="4418" spans="1:15" x14ac:dyDescent="0.2">
      <c r="A4418" s="2">
        <v>1</v>
      </c>
      <c r="B4418" s="6" t="s">
        <v>20</v>
      </c>
      <c r="C4418" s="6">
        <v>0</v>
      </c>
      <c r="D4418" s="5" t="s">
        <v>334</v>
      </c>
      <c r="E4418" s="5" t="str">
        <f t="shared" si="796"/>
        <v/>
      </c>
      <c r="F4418" s="5" t="str">
        <f t="shared" si="795"/>
        <v/>
      </c>
      <c r="G4418" s="7">
        <v>12.997</v>
      </c>
      <c r="H4418" s="7">
        <v>13.461</v>
      </c>
      <c r="I4418" s="7">
        <v>13.443</v>
      </c>
      <c r="J4418" s="7">
        <v>529.90599999999995</v>
      </c>
      <c r="K4418" s="7">
        <v>103.431</v>
      </c>
      <c r="L4418" s="7">
        <v>99.867000000000004</v>
      </c>
      <c r="M4418" s="7">
        <v>637.25099999999998</v>
      </c>
      <c r="N4418" s="7">
        <v>85.667000000000002</v>
      </c>
      <c r="O4418" s="7"/>
    </row>
    <row r="4419" spans="1:15" x14ac:dyDescent="0.2">
      <c r="A4419" s="2">
        <v>1</v>
      </c>
      <c r="B4419" s="6" t="s">
        <v>21</v>
      </c>
      <c r="C4419" s="6">
        <v>0</v>
      </c>
      <c r="D4419" s="5" t="s">
        <v>334</v>
      </c>
      <c r="E4419" s="5" t="str">
        <f t="shared" si="796"/>
        <v/>
      </c>
      <c r="F4419" s="5" t="str">
        <f t="shared" si="795"/>
        <v/>
      </c>
      <c r="G4419" s="7">
        <v>16.366</v>
      </c>
      <c r="H4419" s="7">
        <v>17.164000000000001</v>
      </c>
      <c r="I4419" s="7">
        <v>17.637</v>
      </c>
      <c r="J4419" s="7">
        <v>491.423</v>
      </c>
      <c r="K4419" s="7">
        <v>107.76600000000001</v>
      </c>
      <c r="L4419" s="7">
        <v>102.756</v>
      </c>
      <c r="M4419" s="7">
        <v>513.25699999999995</v>
      </c>
      <c r="N4419" s="7">
        <v>90.522000000000006</v>
      </c>
      <c r="O4419" s="7"/>
    </row>
    <row r="4420" spans="1:15" x14ac:dyDescent="0.2">
      <c r="A4420" s="2">
        <v>1</v>
      </c>
      <c r="B4420" s="6" t="s">
        <v>22</v>
      </c>
      <c r="C4420" s="6">
        <v>0</v>
      </c>
      <c r="D4420" s="5" t="s">
        <v>334</v>
      </c>
      <c r="E4420" s="5" t="str">
        <f t="shared" si="796"/>
        <v/>
      </c>
      <c r="F4420" s="5" t="str">
        <f t="shared" si="795"/>
        <v/>
      </c>
      <c r="G4420" s="7">
        <v>24.067</v>
      </c>
      <c r="H4420" s="7">
        <v>25.221</v>
      </c>
      <c r="I4420" s="7">
        <v>27.599</v>
      </c>
      <c r="J4420" s="7">
        <v>393.75700000000001</v>
      </c>
      <c r="K4420" s="7">
        <v>114.67400000000001</v>
      </c>
      <c r="L4420" s="7">
        <v>109.428</v>
      </c>
      <c r="M4420" s="7">
        <v>357.21899999999999</v>
      </c>
      <c r="N4420" s="7">
        <v>98.587999999999994</v>
      </c>
      <c r="O4420" s="7"/>
    </row>
    <row r="4421" spans="1:15" x14ac:dyDescent="0.2">
      <c r="A4421" s="2">
        <v>1</v>
      </c>
      <c r="B4421" s="6" t="s">
        <v>23</v>
      </c>
      <c r="C4421" s="6">
        <v>0</v>
      </c>
      <c r="D4421" s="5" t="s">
        <v>334</v>
      </c>
      <c r="E4421" s="5" t="str">
        <f t="shared" si="796"/>
        <v/>
      </c>
      <c r="F4421" s="5" t="str">
        <f t="shared" si="795"/>
        <v/>
      </c>
      <c r="G4421" s="7">
        <v>31.285</v>
      </c>
      <c r="H4421" s="7">
        <v>32.258000000000003</v>
      </c>
      <c r="I4421" s="7">
        <v>37.524999999999999</v>
      </c>
      <c r="J4421" s="7">
        <v>310.08800000000002</v>
      </c>
      <c r="K4421" s="7">
        <v>119.947</v>
      </c>
      <c r="L4421" s="7">
        <v>116.328</v>
      </c>
      <c r="M4421" s="7">
        <v>269.52699999999999</v>
      </c>
      <c r="N4421" s="7">
        <v>101.14</v>
      </c>
      <c r="O4421" s="7"/>
    </row>
    <row r="4422" spans="1:15" x14ac:dyDescent="0.2">
      <c r="A4422" s="2">
        <v>1</v>
      </c>
      <c r="B4422" s="6" t="s">
        <v>24</v>
      </c>
      <c r="C4422" s="6">
        <v>0</v>
      </c>
      <c r="D4422" s="5" t="s">
        <v>334</v>
      </c>
      <c r="E4422" s="5" t="str">
        <f t="shared" si="796"/>
        <v/>
      </c>
      <c r="F4422" s="5" t="str">
        <f t="shared" si="795"/>
        <v/>
      </c>
      <c r="G4422" s="7">
        <v>37.811</v>
      </c>
      <c r="H4422" s="7">
        <v>40.216999999999999</v>
      </c>
      <c r="I4422" s="7">
        <v>49.350999999999999</v>
      </c>
      <c r="J4422" s="7">
        <v>263.27600000000001</v>
      </c>
      <c r="K4422" s="7">
        <v>130.52199999999999</v>
      </c>
      <c r="L4422" s="7">
        <v>122.714</v>
      </c>
      <c r="M4422" s="7">
        <v>225.49600000000001</v>
      </c>
      <c r="N4422" s="7">
        <v>111.285</v>
      </c>
      <c r="O4422" s="7"/>
    </row>
    <row r="4423" spans="1:15" x14ac:dyDescent="0.2">
      <c r="A4423" s="2">
        <v>1</v>
      </c>
      <c r="B4423" s="6" t="s">
        <v>25</v>
      </c>
      <c r="C4423" s="6">
        <v>0</v>
      </c>
      <c r="D4423" s="5" t="s">
        <v>334</v>
      </c>
      <c r="E4423" s="5" t="str">
        <f t="shared" si="796"/>
        <v/>
      </c>
      <c r="F4423" s="5" t="str">
        <f t="shared" si="795"/>
        <v/>
      </c>
      <c r="G4423" s="7">
        <v>47.616</v>
      </c>
      <c r="H4423" s="7">
        <v>49.404000000000003</v>
      </c>
      <c r="I4423" s="7">
        <v>61.686999999999998</v>
      </c>
      <c r="J4423" s="7">
        <v>199.346</v>
      </c>
      <c r="K4423" s="7">
        <v>129.54900000000001</v>
      </c>
      <c r="L4423" s="7">
        <v>124.86199999999999</v>
      </c>
      <c r="M4423" s="7">
        <v>182.13900000000001</v>
      </c>
      <c r="N4423" s="7">
        <v>112.35599999999999</v>
      </c>
      <c r="O4423" s="7"/>
    </row>
    <row r="4424" spans="1:15" x14ac:dyDescent="0.2">
      <c r="A4424" s="2">
        <v>1</v>
      </c>
      <c r="B4424" s="6" t="s">
        <v>26</v>
      </c>
      <c r="C4424" s="6">
        <v>0</v>
      </c>
      <c r="D4424" s="5" t="s">
        <v>334</v>
      </c>
      <c r="E4424" s="5" t="str">
        <f t="shared" si="796"/>
        <v/>
      </c>
      <c r="F4424" s="5" t="str">
        <f t="shared" ref="F4424:F4487" si="797">IF(LEN(E4424)=0,"",E4424&amp;B4424)</f>
        <v/>
      </c>
      <c r="G4424" s="7">
        <v>65.972999999999999</v>
      </c>
      <c r="H4424" s="7">
        <v>69.152000000000001</v>
      </c>
      <c r="I4424" s="7">
        <v>83.518000000000001</v>
      </c>
      <c r="J4424" s="7">
        <v>163.00800000000001</v>
      </c>
      <c r="K4424" s="7">
        <v>126.59399999999999</v>
      </c>
      <c r="L4424" s="7">
        <v>120.776</v>
      </c>
      <c r="M4424" s="7">
        <v>143.672</v>
      </c>
      <c r="N4424" s="7">
        <v>119.992</v>
      </c>
      <c r="O4424" s="7"/>
    </row>
    <row r="4425" spans="1:15" x14ac:dyDescent="0.2">
      <c r="A4425" s="2">
        <v>1</v>
      </c>
      <c r="B4425" s="6" t="s">
        <v>27</v>
      </c>
      <c r="C4425" s="6">
        <v>0</v>
      </c>
      <c r="D4425" s="5" t="s">
        <v>334</v>
      </c>
      <c r="E4425" s="5" t="str">
        <f t="shared" ref="E4425:E4488" si="798">IF(C4425=0,IF(LEN(D4425)&lt;&gt;3,"",D4425),IF(LEN(D4425)&lt;&gt;4,"",LEFT(D4425,3)))</f>
        <v/>
      </c>
      <c r="F4425" s="5" t="str">
        <f t="shared" si="797"/>
        <v/>
      </c>
      <c r="G4425" s="7">
        <v>87.584999999999994</v>
      </c>
      <c r="H4425" s="7">
        <v>91.295000000000002</v>
      </c>
      <c r="I4425" s="7">
        <v>119.06</v>
      </c>
      <c r="J4425" s="7">
        <v>129.02799999999999</v>
      </c>
      <c r="K4425" s="7">
        <v>135.93700000000001</v>
      </c>
      <c r="L4425" s="7">
        <v>130.41200000000001</v>
      </c>
      <c r="M4425" s="7">
        <v>110.642</v>
      </c>
      <c r="N4425" s="7">
        <v>131.73099999999999</v>
      </c>
      <c r="O4425" s="7"/>
    </row>
    <row r="4426" spans="1:15" x14ac:dyDescent="0.2">
      <c r="A4426" s="2">
        <v>1</v>
      </c>
      <c r="B4426" s="6" t="s">
        <v>28</v>
      </c>
      <c r="C4426" s="6">
        <v>0</v>
      </c>
      <c r="D4426" s="5" t="s">
        <v>334</v>
      </c>
      <c r="E4426" s="5" t="str">
        <f t="shared" si="798"/>
        <v/>
      </c>
      <c r="F4426" s="5" t="str">
        <f t="shared" si="797"/>
        <v/>
      </c>
      <c r="G4426" s="7">
        <v>87.712999999999994</v>
      </c>
      <c r="H4426" s="7">
        <v>87.522000000000006</v>
      </c>
      <c r="I4426" s="7">
        <v>108.23399999999999</v>
      </c>
      <c r="J4426" s="7">
        <v>102.158</v>
      </c>
      <c r="K4426" s="7">
        <v>123.396</v>
      </c>
      <c r="L4426" s="7">
        <v>123.66500000000001</v>
      </c>
      <c r="M4426" s="7">
        <v>111.39400000000001</v>
      </c>
      <c r="N4426" s="7">
        <v>120.565</v>
      </c>
      <c r="O4426" s="7"/>
    </row>
    <row r="4427" spans="1:15" x14ac:dyDescent="0.2">
      <c r="A4427" s="2">
        <v>1</v>
      </c>
      <c r="B4427" s="6" t="s">
        <v>29</v>
      </c>
      <c r="C4427" s="6">
        <v>0</v>
      </c>
      <c r="D4427" s="5" t="s">
        <v>334</v>
      </c>
      <c r="E4427" s="5" t="str">
        <f t="shared" si="798"/>
        <v/>
      </c>
      <c r="F4427" s="5" t="str">
        <f t="shared" si="797"/>
        <v/>
      </c>
      <c r="G4427" s="7">
        <v>100</v>
      </c>
      <c r="H4427" s="7">
        <v>100</v>
      </c>
      <c r="I4427" s="7">
        <v>100</v>
      </c>
      <c r="J4427" s="7">
        <v>100</v>
      </c>
      <c r="K4427" s="7">
        <v>100</v>
      </c>
      <c r="L4427" s="7">
        <v>100</v>
      </c>
      <c r="M4427" s="7">
        <v>100</v>
      </c>
      <c r="N4427" s="7">
        <v>100</v>
      </c>
      <c r="O4427" s="7"/>
    </row>
    <row r="4428" spans="1:15" x14ac:dyDescent="0.2">
      <c r="A4428" s="2">
        <v>1</v>
      </c>
      <c r="B4428" s="6" t="s">
        <v>30</v>
      </c>
      <c r="C4428" s="6">
        <v>0</v>
      </c>
      <c r="D4428" s="5" t="s">
        <v>334</v>
      </c>
      <c r="E4428" s="5" t="str">
        <f t="shared" si="798"/>
        <v/>
      </c>
      <c r="F4428" s="5" t="str">
        <f t="shared" si="797"/>
        <v/>
      </c>
      <c r="G4428" s="7">
        <v>121.669</v>
      </c>
      <c r="H4428" s="7">
        <v>123.753</v>
      </c>
      <c r="I4428" s="7">
        <v>108.98</v>
      </c>
      <c r="J4428" s="7">
        <v>94.272999999999996</v>
      </c>
      <c r="K4428" s="7">
        <v>89.570999999999998</v>
      </c>
      <c r="L4428" s="7">
        <v>88.063000000000002</v>
      </c>
      <c r="M4428" s="7">
        <v>85.59</v>
      </c>
      <c r="N4428" s="7">
        <v>93.277000000000001</v>
      </c>
      <c r="O4428" s="7"/>
    </row>
    <row r="4429" spans="1:15" x14ac:dyDescent="0.2">
      <c r="A4429" s="2">
        <v>1</v>
      </c>
      <c r="B4429" s="6" t="s">
        <v>31</v>
      </c>
      <c r="C4429" s="6">
        <v>0</v>
      </c>
      <c r="D4429" s="5" t="s">
        <v>334</v>
      </c>
      <c r="E4429" s="5" t="str">
        <f t="shared" si="798"/>
        <v/>
      </c>
      <c r="F4429" s="5" t="str">
        <f t="shared" si="797"/>
        <v/>
      </c>
      <c r="G4429" s="7">
        <v>133.822</v>
      </c>
      <c r="H4429" s="7">
        <v>134.721</v>
      </c>
      <c r="I4429" s="7">
        <v>117.30800000000001</v>
      </c>
      <c r="J4429" s="7">
        <v>89.314999999999998</v>
      </c>
      <c r="K4429" s="7">
        <v>87.66</v>
      </c>
      <c r="L4429" s="7">
        <v>87.075000000000003</v>
      </c>
      <c r="M4429" s="7">
        <v>76.497</v>
      </c>
      <c r="N4429" s="7">
        <v>89.736999999999995</v>
      </c>
      <c r="O4429" s="7"/>
    </row>
    <row r="4430" spans="1:15" x14ac:dyDescent="0.2">
      <c r="A4430" s="2">
        <v>1</v>
      </c>
      <c r="B4430" s="6" t="s">
        <v>32</v>
      </c>
      <c r="C4430" s="6">
        <v>0</v>
      </c>
      <c r="D4430" s="5" t="s">
        <v>334</v>
      </c>
      <c r="E4430" s="5" t="str">
        <f t="shared" si="798"/>
        <v/>
      </c>
      <c r="F4430" s="5" t="str">
        <f t="shared" si="797"/>
        <v/>
      </c>
      <c r="G4430" s="7">
        <v>141.066</v>
      </c>
      <c r="H4430" s="7">
        <v>142.02000000000001</v>
      </c>
      <c r="I4430" s="7">
        <v>122.827</v>
      </c>
      <c r="J4430" s="7">
        <v>86.933000000000007</v>
      </c>
      <c r="K4430" s="7">
        <v>87.070999999999998</v>
      </c>
      <c r="L4430" s="7">
        <v>86.484999999999999</v>
      </c>
      <c r="M4430" s="7">
        <v>74.813999999999993</v>
      </c>
      <c r="N4430" s="7">
        <v>91.891999999999996</v>
      </c>
      <c r="O4430" s="7"/>
    </row>
    <row r="4431" spans="1:15" x14ac:dyDescent="0.2">
      <c r="A4431" s="2">
        <v>1</v>
      </c>
      <c r="B4431" s="6" t="s">
        <v>33</v>
      </c>
      <c r="C4431" s="6">
        <v>0</v>
      </c>
      <c r="D4431" s="5" t="s">
        <v>334</v>
      </c>
      <c r="E4431" s="5" t="str">
        <f t="shared" si="798"/>
        <v/>
      </c>
      <c r="F4431" s="5" t="str">
        <f t="shared" si="797"/>
        <v/>
      </c>
      <c r="G4431" s="7">
        <v>138.06</v>
      </c>
      <c r="H4431" s="7">
        <v>140.827</v>
      </c>
      <c r="I4431" s="7">
        <v>123.803</v>
      </c>
      <c r="J4431" s="7">
        <v>83.385000000000005</v>
      </c>
      <c r="K4431" s="7">
        <v>89.673000000000002</v>
      </c>
      <c r="L4431" s="7">
        <v>87.911000000000001</v>
      </c>
      <c r="M4431" s="7">
        <v>78.915999999999997</v>
      </c>
      <c r="N4431" s="7">
        <v>97.7</v>
      </c>
      <c r="O4431" s="7"/>
    </row>
    <row r="4432" spans="1:15" x14ac:dyDescent="0.2">
      <c r="A4432" s="2">
        <v>1</v>
      </c>
      <c r="B4432" s="6" t="s">
        <v>34</v>
      </c>
      <c r="C4432" s="6">
        <v>0</v>
      </c>
      <c r="D4432" s="5" t="s">
        <v>334</v>
      </c>
      <c r="E4432" s="5" t="str">
        <f t="shared" si="798"/>
        <v/>
      </c>
      <c r="F4432" s="5" t="str">
        <f t="shared" si="797"/>
        <v/>
      </c>
      <c r="G4432" s="7">
        <v>161.87899999999999</v>
      </c>
      <c r="H4432" s="7">
        <v>163.048</v>
      </c>
      <c r="I4432" s="7">
        <v>139.30799999999999</v>
      </c>
      <c r="J4432" s="7">
        <v>75.855000000000004</v>
      </c>
      <c r="K4432" s="7">
        <v>86.057000000000002</v>
      </c>
      <c r="L4432" s="7">
        <v>85.44</v>
      </c>
      <c r="M4432" s="7">
        <v>76.263000000000005</v>
      </c>
      <c r="N4432" s="7">
        <v>106.241</v>
      </c>
      <c r="O4432" s="7"/>
    </row>
    <row r="4433" spans="1:15" x14ac:dyDescent="0.2">
      <c r="A4433" s="2">
        <v>1</v>
      </c>
      <c r="B4433" s="6" t="s">
        <v>35</v>
      </c>
      <c r="C4433" s="6">
        <v>0</v>
      </c>
      <c r="D4433" s="5" t="s">
        <v>334</v>
      </c>
      <c r="E4433" s="5" t="str">
        <f t="shared" si="798"/>
        <v/>
      </c>
      <c r="F4433" s="5" t="str">
        <f t="shared" si="797"/>
        <v/>
      </c>
      <c r="G4433" s="7">
        <v>171.18199999999999</v>
      </c>
      <c r="H4433" s="7">
        <v>176.24700000000001</v>
      </c>
      <c r="I4433" s="7">
        <v>145.49299999999999</v>
      </c>
      <c r="J4433" s="7">
        <v>70.227000000000004</v>
      </c>
      <c r="K4433" s="7">
        <v>84.992999999999995</v>
      </c>
      <c r="L4433" s="7">
        <v>82.551000000000002</v>
      </c>
      <c r="M4433" s="7">
        <v>68.289000000000001</v>
      </c>
      <c r="N4433" s="7">
        <v>99.355999999999995</v>
      </c>
      <c r="O4433" s="7"/>
    </row>
    <row r="4434" spans="1:15" x14ac:dyDescent="0.2">
      <c r="A4434" s="2">
        <v>1</v>
      </c>
      <c r="B4434" s="6" t="s">
        <v>36</v>
      </c>
      <c r="C4434" s="6">
        <v>0</v>
      </c>
      <c r="D4434" s="5" t="s">
        <v>334</v>
      </c>
      <c r="E4434" s="5" t="str">
        <f t="shared" si="798"/>
        <v/>
      </c>
      <c r="F4434" s="5" t="str">
        <f t="shared" si="797"/>
        <v/>
      </c>
      <c r="G4434" s="7">
        <v>161.23599999999999</v>
      </c>
      <c r="H4434" s="7">
        <v>162.99299999999999</v>
      </c>
      <c r="I4434" s="7">
        <v>118.163</v>
      </c>
      <c r="J4434" s="7">
        <v>68.096999999999994</v>
      </c>
      <c r="K4434" s="7">
        <v>73.286000000000001</v>
      </c>
      <c r="L4434" s="7">
        <v>72.495999999999995</v>
      </c>
      <c r="M4434" s="7">
        <v>67.141999999999996</v>
      </c>
      <c r="N4434" s="7">
        <v>79.337000000000003</v>
      </c>
      <c r="O4434" s="7"/>
    </row>
    <row r="4435" spans="1:15" x14ac:dyDescent="0.2">
      <c r="A4435" s="2">
        <v>1</v>
      </c>
      <c r="B4435" s="6" t="s">
        <v>37</v>
      </c>
      <c r="C4435" s="6">
        <v>0</v>
      </c>
      <c r="D4435" s="5" t="s">
        <v>334</v>
      </c>
      <c r="E4435" s="5" t="str">
        <f t="shared" si="798"/>
        <v/>
      </c>
      <c r="F4435" s="5" t="str">
        <f t="shared" si="797"/>
        <v/>
      </c>
      <c r="G4435" s="7">
        <v>210.95599999999999</v>
      </c>
      <c r="H4435" s="7">
        <v>216.607</v>
      </c>
      <c r="I4435" s="7">
        <v>153.81899999999999</v>
      </c>
      <c r="J4435" s="7">
        <v>66.335999999999999</v>
      </c>
      <c r="K4435" s="7">
        <v>72.915000000000006</v>
      </c>
      <c r="L4435" s="7">
        <v>71.013000000000005</v>
      </c>
      <c r="M4435" s="7">
        <v>54.34</v>
      </c>
      <c r="N4435" s="7">
        <v>83.585999999999999</v>
      </c>
      <c r="O4435" s="7"/>
    </row>
    <row r="4436" spans="1:15" x14ac:dyDescent="0.2">
      <c r="A4436" s="2">
        <v>1</v>
      </c>
      <c r="B4436" s="6" t="s">
        <v>63</v>
      </c>
      <c r="C4436" s="6">
        <v>0</v>
      </c>
      <c r="D4436" s="5" t="s">
        <v>334</v>
      </c>
      <c r="E4436" s="5" t="str">
        <f t="shared" si="798"/>
        <v/>
      </c>
      <c r="F4436" s="5" t="str">
        <f t="shared" si="797"/>
        <v/>
      </c>
      <c r="G4436" s="7">
        <v>228.94</v>
      </c>
      <c r="H4436" s="7">
        <v>239.852</v>
      </c>
      <c r="I4436" s="7">
        <v>176.61799999999999</v>
      </c>
      <c r="J4436" s="7">
        <v>62.042999999999999</v>
      </c>
      <c r="K4436" s="7">
        <v>77.146000000000001</v>
      </c>
      <c r="L4436" s="7">
        <v>73.635999999999996</v>
      </c>
      <c r="M4436" s="7">
        <v>49.237000000000002</v>
      </c>
      <c r="N4436" s="7">
        <v>86.96</v>
      </c>
      <c r="O4436" s="7"/>
    </row>
    <row r="4437" spans="1:15" x14ac:dyDescent="0.2">
      <c r="A4437" s="2">
        <v>0</v>
      </c>
      <c r="B4437" s="5" t="s">
        <v>335</v>
      </c>
      <c r="C4437" s="6" t="s">
        <v>0</v>
      </c>
      <c r="E4437" s="5" t="str">
        <f t="shared" si="798"/>
        <v/>
      </c>
      <c r="F4437" s="5" t="str">
        <f t="shared" si="797"/>
        <v/>
      </c>
    </row>
    <row r="4438" spans="1:15" x14ac:dyDescent="0.2">
      <c r="A4438" s="2">
        <v>1</v>
      </c>
      <c r="B4438" s="6" t="s">
        <v>13</v>
      </c>
      <c r="C4438" s="6">
        <v>0</v>
      </c>
      <c r="D4438" s="5" t="s">
        <v>336</v>
      </c>
      <c r="E4438" s="5" t="str">
        <f t="shared" si="798"/>
        <v/>
      </c>
      <c r="F4438" s="5" t="str">
        <f t="shared" si="797"/>
        <v/>
      </c>
      <c r="G4438" s="7">
        <v>0.96</v>
      </c>
      <c r="H4438" s="7">
        <v>0.96099999999999997</v>
      </c>
      <c r="I4438" s="7">
        <v>0.93</v>
      </c>
      <c r="J4438" s="7">
        <v>3202.4850000000001</v>
      </c>
      <c r="K4438" s="7">
        <v>96.793000000000006</v>
      </c>
      <c r="L4438" s="7">
        <v>96.703999999999994</v>
      </c>
      <c r="M4438" s="7">
        <v>5884.8050000000003</v>
      </c>
      <c r="N4438" s="7">
        <v>54.709000000000003</v>
      </c>
      <c r="O4438" s="7"/>
    </row>
    <row r="4439" spans="1:15" x14ac:dyDescent="0.2">
      <c r="A4439" s="2">
        <v>1</v>
      </c>
      <c r="B4439" s="6" t="s">
        <v>15</v>
      </c>
      <c r="C4439" s="6">
        <v>0</v>
      </c>
      <c r="D4439" s="5" t="s">
        <v>336</v>
      </c>
      <c r="E4439" s="5" t="str">
        <f t="shared" si="798"/>
        <v/>
      </c>
      <c r="F4439" s="5" t="str">
        <f t="shared" si="797"/>
        <v/>
      </c>
      <c r="G4439" s="7">
        <v>1.054</v>
      </c>
      <c r="H4439" s="7">
        <v>1.0489999999999999</v>
      </c>
      <c r="I4439" s="7">
        <v>1.0660000000000001</v>
      </c>
      <c r="J4439" s="7">
        <v>3263.895</v>
      </c>
      <c r="K4439" s="7">
        <v>101.123</v>
      </c>
      <c r="L4439" s="7">
        <v>101.628</v>
      </c>
      <c r="M4439" s="7">
        <v>5562.6840000000002</v>
      </c>
      <c r="N4439" s="7">
        <v>59.281999999999996</v>
      </c>
      <c r="O4439" s="7"/>
    </row>
    <row r="4440" spans="1:15" x14ac:dyDescent="0.2">
      <c r="A4440" s="2">
        <v>1</v>
      </c>
      <c r="B4440" s="6" t="s">
        <v>16</v>
      </c>
      <c r="C4440" s="6">
        <v>0</v>
      </c>
      <c r="D4440" s="5" t="s">
        <v>336</v>
      </c>
      <c r="E4440" s="5" t="str">
        <f t="shared" si="798"/>
        <v/>
      </c>
      <c r="F4440" s="5" t="str">
        <f t="shared" si="797"/>
        <v/>
      </c>
      <c r="G4440" s="7">
        <v>1.302</v>
      </c>
      <c r="H4440" s="7">
        <v>1.2969999999999999</v>
      </c>
      <c r="I4440" s="7">
        <v>1.2689999999999999</v>
      </c>
      <c r="J4440" s="7">
        <v>3139.3870000000002</v>
      </c>
      <c r="K4440" s="7">
        <v>97.43</v>
      </c>
      <c r="L4440" s="7">
        <v>97.855000000000004</v>
      </c>
      <c r="M4440" s="7">
        <v>5053.6880000000001</v>
      </c>
      <c r="N4440" s="7">
        <v>64.123000000000005</v>
      </c>
      <c r="O4440" s="7"/>
    </row>
    <row r="4441" spans="1:15" x14ac:dyDescent="0.2">
      <c r="A4441" s="2">
        <v>1</v>
      </c>
      <c r="B4441" s="6" t="s">
        <v>17</v>
      </c>
      <c r="C4441" s="6">
        <v>0</v>
      </c>
      <c r="D4441" s="5" t="s">
        <v>336</v>
      </c>
      <c r="E4441" s="5" t="str">
        <f t="shared" si="798"/>
        <v/>
      </c>
      <c r="F4441" s="5" t="str">
        <f t="shared" si="797"/>
        <v/>
      </c>
      <c r="G4441" s="7">
        <v>1.542</v>
      </c>
      <c r="H4441" s="7">
        <v>1.5609999999999999</v>
      </c>
      <c r="I4441" s="7">
        <v>1.47</v>
      </c>
      <c r="J4441" s="7">
        <v>2739.7040000000002</v>
      </c>
      <c r="K4441" s="7">
        <v>95.370999999999995</v>
      </c>
      <c r="L4441" s="7">
        <v>94.162000000000006</v>
      </c>
      <c r="M4441" s="7">
        <v>4487.7330000000002</v>
      </c>
      <c r="N4441" s="7">
        <v>65.983999999999995</v>
      </c>
      <c r="O4441" s="7"/>
    </row>
    <row r="4442" spans="1:15" x14ac:dyDescent="0.2">
      <c r="A4442" s="2">
        <v>1</v>
      </c>
      <c r="B4442" s="6" t="s">
        <v>18</v>
      </c>
      <c r="C4442" s="6">
        <v>0</v>
      </c>
      <c r="D4442" s="5" t="s">
        <v>336</v>
      </c>
      <c r="E4442" s="5" t="str">
        <f t="shared" si="798"/>
        <v/>
      </c>
      <c r="F4442" s="5" t="str">
        <f t="shared" si="797"/>
        <v/>
      </c>
      <c r="G4442" s="7">
        <v>1.95</v>
      </c>
      <c r="H4442" s="7">
        <v>2.0099999999999998</v>
      </c>
      <c r="I4442" s="7">
        <v>1.8280000000000001</v>
      </c>
      <c r="J4442" s="7">
        <v>2499.7919999999999</v>
      </c>
      <c r="K4442" s="7">
        <v>93.757999999999996</v>
      </c>
      <c r="L4442" s="7">
        <v>90.944999999999993</v>
      </c>
      <c r="M4442" s="7">
        <v>3751.1469999999999</v>
      </c>
      <c r="N4442" s="7">
        <v>68.576999999999998</v>
      </c>
      <c r="O4442" s="7"/>
    </row>
    <row r="4443" spans="1:15" x14ac:dyDescent="0.2">
      <c r="A4443" s="2">
        <v>1</v>
      </c>
      <c r="B4443" s="6" t="s">
        <v>19</v>
      </c>
      <c r="C4443" s="6">
        <v>0</v>
      </c>
      <c r="D4443" s="5" t="s">
        <v>336</v>
      </c>
      <c r="E4443" s="5" t="str">
        <f t="shared" si="798"/>
        <v/>
      </c>
      <c r="F4443" s="5" t="str">
        <f t="shared" si="797"/>
        <v/>
      </c>
      <c r="G4443" s="7">
        <v>2.468</v>
      </c>
      <c r="H4443" s="7">
        <v>2.633</v>
      </c>
      <c r="I4443" s="7">
        <v>2.2490000000000001</v>
      </c>
      <c r="J4443" s="7">
        <v>2152.75</v>
      </c>
      <c r="K4443" s="7">
        <v>91.138000000000005</v>
      </c>
      <c r="L4443" s="7">
        <v>85.424999999999997</v>
      </c>
      <c r="M4443" s="7">
        <v>3108.7080000000001</v>
      </c>
      <c r="N4443" s="7">
        <v>69.912000000000006</v>
      </c>
      <c r="O4443" s="7"/>
    </row>
    <row r="4444" spans="1:15" x14ac:dyDescent="0.2">
      <c r="A4444" s="2">
        <v>1</v>
      </c>
      <c r="B4444" s="6" t="s">
        <v>20</v>
      </c>
      <c r="C4444" s="6">
        <v>0</v>
      </c>
      <c r="D4444" s="5" t="s">
        <v>336</v>
      </c>
      <c r="E4444" s="5" t="str">
        <f t="shared" si="798"/>
        <v/>
      </c>
      <c r="F4444" s="5" t="str">
        <f t="shared" si="797"/>
        <v/>
      </c>
      <c r="G4444" s="7">
        <v>3.2290000000000001</v>
      </c>
      <c r="H4444" s="7">
        <v>3.403</v>
      </c>
      <c r="I4444" s="7">
        <v>2.8610000000000002</v>
      </c>
      <c r="J4444" s="7">
        <v>1891.3040000000001</v>
      </c>
      <c r="K4444" s="7">
        <v>88.611000000000004</v>
      </c>
      <c r="L4444" s="7">
        <v>84.075000000000003</v>
      </c>
      <c r="M4444" s="7">
        <v>2427.0450000000001</v>
      </c>
      <c r="N4444" s="7">
        <v>69.441999999999993</v>
      </c>
      <c r="O4444" s="7"/>
    </row>
    <row r="4445" spans="1:15" x14ac:dyDescent="0.2">
      <c r="A4445" s="2">
        <v>1</v>
      </c>
      <c r="B4445" s="6" t="s">
        <v>21</v>
      </c>
      <c r="C4445" s="6">
        <v>0</v>
      </c>
      <c r="D4445" s="5" t="s">
        <v>336</v>
      </c>
      <c r="E4445" s="5" t="str">
        <f t="shared" si="798"/>
        <v/>
      </c>
      <c r="F4445" s="5" t="str">
        <f t="shared" si="797"/>
        <v/>
      </c>
      <c r="G4445" s="7">
        <v>5.0060000000000002</v>
      </c>
      <c r="H4445" s="7">
        <v>5.282</v>
      </c>
      <c r="I4445" s="7">
        <v>4.5750000000000002</v>
      </c>
      <c r="J4445" s="7">
        <v>1609.36</v>
      </c>
      <c r="K4445" s="7">
        <v>91.388000000000005</v>
      </c>
      <c r="L4445" s="7">
        <v>86.616</v>
      </c>
      <c r="M4445" s="7">
        <v>1761.175</v>
      </c>
      <c r="N4445" s="7">
        <v>80.569999999999993</v>
      </c>
      <c r="O4445" s="7"/>
    </row>
    <row r="4446" spans="1:15" x14ac:dyDescent="0.2">
      <c r="A4446" s="2">
        <v>1</v>
      </c>
      <c r="B4446" s="6" t="s">
        <v>22</v>
      </c>
      <c r="C4446" s="6">
        <v>0</v>
      </c>
      <c r="D4446" s="5" t="s">
        <v>336</v>
      </c>
      <c r="E4446" s="5" t="str">
        <f t="shared" si="798"/>
        <v/>
      </c>
      <c r="F4446" s="5" t="str">
        <f t="shared" si="797"/>
        <v/>
      </c>
      <c r="G4446" s="7">
        <v>10.35</v>
      </c>
      <c r="H4446" s="7">
        <v>10.694000000000001</v>
      </c>
      <c r="I4446" s="7">
        <v>9.8740000000000006</v>
      </c>
      <c r="J4446" s="7">
        <v>1056.4449999999999</v>
      </c>
      <c r="K4446" s="7">
        <v>95.399000000000001</v>
      </c>
      <c r="L4446" s="7">
        <v>92.334999999999994</v>
      </c>
      <c r="M4446" s="7">
        <v>899.99400000000003</v>
      </c>
      <c r="N4446" s="7">
        <v>88.867000000000004</v>
      </c>
      <c r="O4446" s="7"/>
    </row>
    <row r="4447" spans="1:15" x14ac:dyDescent="0.2">
      <c r="A4447" s="2">
        <v>1</v>
      </c>
      <c r="B4447" s="6" t="s">
        <v>23</v>
      </c>
      <c r="C4447" s="6">
        <v>0</v>
      </c>
      <c r="D4447" s="5" t="s">
        <v>336</v>
      </c>
      <c r="E4447" s="5" t="str">
        <f t="shared" si="798"/>
        <v/>
      </c>
      <c r="F4447" s="5" t="str">
        <f t="shared" si="797"/>
        <v/>
      </c>
      <c r="G4447" s="7">
        <v>15.802</v>
      </c>
      <c r="H4447" s="7">
        <v>16.023</v>
      </c>
      <c r="I4447" s="7">
        <v>16.329000000000001</v>
      </c>
      <c r="J4447" s="7">
        <v>698.92100000000005</v>
      </c>
      <c r="K4447" s="7">
        <v>103.334</v>
      </c>
      <c r="L4447" s="7">
        <v>101.90600000000001</v>
      </c>
      <c r="M4447" s="7">
        <v>559.08500000000004</v>
      </c>
      <c r="N4447" s="7">
        <v>91.290999999999997</v>
      </c>
      <c r="O4447" s="7"/>
    </row>
    <row r="4448" spans="1:15" x14ac:dyDescent="0.2">
      <c r="A4448" s="2">
        <v>1</v>
      </c>
      <c r="B4448" s="6" t="s">
        <v>24</v>
      </c>
      <c r="C4448" s="6">
        <v>0</v>
      </c>
      <c r="D4448" s="5" t="s">
        <v>336</v>
      </c>
      <c r="E4448" s="5" t="str">
        <f t="shared" si="798"/>
        <v/>
      </c>
      <c r="F4448" s="5" t="str">
        <f t="shared" si="797"/>
        <v/>
      </c>
      <c r="G4448" s="7">
        <v>20.693000000000001</v>
      </c>
      <c r="H4448" s="7">
        <v>22.283999999999999</v>
      </c>
      <c r="I4448" s="7">
        <v>24.257999999999999</v>
      </c>
      <c r="J4448" s="7">
        <v>526.93100000000004</v>
      </c>
      <c r="K4448" s="7">
        <v>117.227</v>
      </c>
      <c r="L4448" s="7">
        <v>108.85599999999999</v>
      </c>
      <c r="M4448" s="7">
        <v>422.25200000000001</v>
      </c>
      <c r="N4448" s="7">
        <v>102.429</v>
      </c>
      <c r="O4448" s="7"/>
    </row>
    <row r="4449" spans="1:15" x14ac:dyDescent="0.2">
      <c r="A4449" s="2">
        <v>1</v>
      </c>
      <c r="B4449" s="6" t="s">
        <v>25</v>
      </c>
      <c r="C4449" s="6">
        <v>0</v>
      </c>
      <c r="D4449" s="5" t="s">
        <v>336</v>
      </c>
      <c r="E4449" s="5" t="str">
        <f t="shared" si="798"/>
        <v/>
      </c>
      <c r="F4449" s="5" t="str">
        <f t="shared" si="797"/>
        <v/>
      </c>
      <c r="G4449" s="7">
        <v>31.359000000000002</v>
      </c>
      <c r="H4449" s="7">
        <v>33.289000000000001</v>
      </c>
      <c r="I4449" s="7">
        <v>37.203000000000003</v>
      </c>
      <c r="J4449" s="7">
        <v>326.33800000000002</v>
      </c>
      <c r="K4449" s="7">
        <v>118.63500000000001</v>
      </c>
      <c r="L4449" s="7">
        <v>111.755</v>
      </c>
      <c r="M4449" s="7">
        <v>286.71300000000002</v>
      </c>
      <c r="N4449" s="7">
        <v>106.66500000000001</v>
      </c>
      <c r="O4449" s="7"/>
    </row>
    <row r="4450" spans="1:15" x14ac:dyDescent="0.2">
      <c r="A4450" s="2">
        <v>1</v>
      </c>
      <c r="B4450" s="6" t="s">
        <v>26</v>
      </c>
      <c r="C4450" s="6">
        <v>0</v>
      </c>
      <c r="D4450" s="5" t="s">
        <v>336</v>
      </c>
      <c r="E4450" s="5" t="str">
        <f t="shared" si="798"/>
        <v/>
      </c>
      <c r="F4450" s="5" t="str">
        <f t="shared" si="797"/>
        <v/>
      </c>
      <c r="G4450" s="7">
        <v>51.317999999999998</v>
      </c>
      <c r="H4450" s="7">
        <v>54.872</v>
      </c>
      <c r="I4450" s="7">
        <v>58.621000000000002</v>
      </c>
      <c r="J4450" s="7">
        <v>231.691</v>
      </c>
      <c r="K4450" s="7">
        <v>114.23</v>
      </c>
      <c r="L4450" s="7">
        <v>106.831</v>
      </c>
      <c r="M4450" s="7">
        <v>200.75800000000001</v>
      </c>
      <c r="N4450" s="7">
        <v>117.685</v>
      </c>
      <c r="O4450" s="7"/>
    </row>
    <row r="4451" spans="1:15" x14ac:dyDescent="0.2">
      <c r="A4451" s="2">
        <v>1</v>
      </c>
      <c r="B4451" s="6" t="s">
        <v>27</v>
      </c>
      <c r="C4451" s="6">
        <v>0</v>
      </c>
      <c r="D4451" s="5" t="s">
        <v>336</v>
      </c>
      <c r="E4451" s="5" t="str">
        <f t="shared" si="798"/>
        <v/>
      </c>
      <c r="F4451" s="5" t="str">
        <f t="shared" si="797"/>
        <v/>
      </c>
      <c r="G4451" s="7">
        <v>79.97</v>
      </c>
      <c r="H4451" s="7">
        <v>83.878</v>
      </c>
      <c r="I4451" s="7">
        <v>97.036000000000001</v>
      </c>
      <c r="J4451" s="7">
        <v>153.239</v>
      </c>
      <c r="K4451" s="7">
        <v>121.34</v>
      </c>
      <c r="L4451" s="7">
        <v>115.687</v>
      </c>
      <c r="M4451" s="7">
        <v>135.26300000000001</v>
      </c>
      <c r="N4451" s="7">
        <v>131.25299999999999</v>
      </c>
      <c r="O4451" s="7"/>
    </row>
    <row r="4452" spans="1:15" x14ac:dyDescent="0.2">
      <c r="A4452" s="2">
        <v>1</v>
      </c>
      <c r="B4452" s="6" t="s">
        <v>28</v>
      </c>
      <c r="C4452" s="6">
        <v>0</v>
      </c>
      <c r="D4452" s="5" t="s">
        <v>336</v>
      </c>
      <c r="E4452" s="5" t="str">
        <f t="shared" si="798"/>
        <v/>
      </c>
      <c r="F4452" s="5" t="str">
        <f t="shared" si="797"/>
        <v/>
      </c>
      <c r="G4452" s="7">
        <v>81.400999999999996</v>
      </c>
      <c r="H4452" s="7">
        <v>84.641000000000005</v>
      </c>
      <c r="I4452" s="7">
        <v>98.590999999999994</v>
      </c>
      <c r="J4452" s="7">
        <v>103.554</v>
      </c>
      <c r="K4452" s="7">
        <v>121.117</v>
      </c>
      <c r="L4452" s="7">
        <v>116.48099999999999</v>
      </c>
      <c r="M4452" s="7">
        <v>120.483</v>
      </c>
      <c r="N4452" s="7">
        <v>118.785</v>
      </c>
      <c r="O4452" s="7"/>
    </row>
    <row r="4453" spans="1:15" x14ac:dyDescent="0.2">
      <c r="A4453" s="2">
        <v>1</v>
      </c>
      <c r="B4453" s="6" t="s">
        <v>29</v>
      </c>
      <c r="C4453" s="6">
        <v>0</v>
      </c>
      <c r="D4453" s="5" t="s">
        <v>336</v>
      </c>
      <c r="E4453" s="5" t="str">
        <f t="shared" si="798"/>
        <v/>
      </c>
      <c r="F4453" s="5" t="str">
        <f t="shared" si="797"/>
        <v/>
      </c>
      <c r="G4453" s="7">
        <v>100</v>
      </c>
      <c r="H4453" s="7">
        <v>100</v>
      </c>
      <c r="I4453" s="7">
        <v>100</v>
      </c>
      <c r="J4453" s="7">
        <v>100</v>
      </c>
      <c r="K4453" s="7">
        <v>100</v>
      </c>
      <c r="L4453" s="7">
        <v>100</v>
      </c>
      <c r="M4453" s="7">
        <v>100</v>
      </c>
      <c r="N4453" s="7">
        <v>100</v>
      </c>
      <c r="O4453" s="7"/>
    </row>
    <row r="4454" spans="1:15" x14ac:dyDescent="0.2">
      <c r="A4454" s="2">
        <v>1</v>
      </c>
      <c r="B4454" s="6" t="s">
        <v>30</v>
      </c>
      <c r="C4454" s="6">
        <v>0</v>
      </c>
      <c r="D4454" s="5" t="s">
        <v>336</v>
      </c>
      <c r="E4454" s="5" t="str">
        <f t="shared" si="798"/>
        <v/>
      </c>
      <c r="F4454" s="5" t="str">
        <f t="shared" si="797"/>
        <v/>
      </c>
      <c r="G4454" s="7">
        <v>127.73699999999999</v>
      </c>
      <c r="H4454" s="7">
        <v>133.64599999999999</v>
      </c>
      <c r="I4454" s="7">
        <v>119.952</v>
      </c>
      <c r="J4454" s="7">
        <v>90.316000000000003</v>
      </c>
      <c r="K4454" s="7">
        <v>93.906000000000006</v>
      </c>
      <c r="L4454" s="7">
        <v>89.754000000000005</v>
      </c>
      <c r="M4454" s="7">
        <v>77.933999999999997</v>
      </c>
      <c r="N4454" s="7">
        <v>93.483999999999995</v>
      </c>
      <c r="O4454" s="7"/>
    </row>
    <row r="4455" spans="1:15" x14ac:dyDescent="0.2">
      <c r="A4455" s="2">
        <v>1</v>
      </c>
      <c r="B4455" s="6" t="s">
        <v>31</v>
      </c>
      <c r="C4455" s="6">
        <v>0</v>
      </c>
      <c r="D4455" s="5" t="s">
        <v>336</v>
      </c>
      <c r="E4455" s="5" t="str">
        <f t="shared" si="798"/>
        <v/>
      </c>
      <c r="F4455" s="5" t="str">
        <f t="shared" si="797"/>
        <v/>
      </c>
      <c r="G4455" s="7">
        <v>158.27500000000001</v>
      </c>
      <c r="H4455" s="7">
        <v>158.44999999999999</v>
      </c>
      <c r="I4455" s="7">
        <v>140.51599999999999</v>
      </c>
      <c r="J4455" s="7">
        <v>83.155000000000001</v>
      </c>
      <c r="K4455" s="7">
        <v>88.78</v>
      </c>
      <c r="L4455" s="7">
        <v>88.680999999999997</v>
      </c>
      <c r="M4455" s="7">
        <v>63.277999999999999</v>
      </c>
      <c r="N4455" s="7">
        <v>88.915999999999997</v>
      </c>
      <c r="O4455" s="7"/>
    </row>
    <row r="4456" spans="1:15" x14ac:dyDescent="0.2">
      <c r="A4456" s="2">
        <v>1</v>
      </c>
      <c r="B4456" s="6" t="s">
        <v>32</v>
      </c>
      <c r="C4456" s="6">
        <v>0</v>
      </c>
      <c r="D4456" s="5" t="s">
        <v>336</v>
      </c>
      <c r="E4456" s="5" t="str">
        <f t="shared" si="798"/>
        <v/>
      </c>
      <c r="F4456" s="5" t="str">
        <f t="shared" si="797"/>
        <v/>
      </c>
      <c r="G4456" s="7">
        <v>165.16800000000001</v>
      </c>
      <c r="H4456" s="7">
        <v>168.22399999999999</v>
      </c>
      <c r="I4456" s="7">
        <v>149.38399999999999</v>
      </c>
      <c r="J4456" s="7">
        <v>80.494</v>
      </c>
      <c r="K4456" s="7">
        <v>90.444000000000003</v>
      </c>
      <c r="L4456" s="7">
        <v>88.801000000000002</v>
      </c>
      <c r="M4456" s="7">
        <v>62.173000000000002</v>
      </c>
      <c r="N4456" s="7">
        <v>92.876000000000005</v>
      </c>
      <c r="O4456" s="7"/>
    </row>
    <row r="4457" spans="1:15" x14ac:dyDescent="0.2">
      <c r="A4457" s="2">
        <v>1</v>
      </c>
      <c r="B4457" s="6" t="s">
        <v>33</v>
      </c>
      <c r="C4457" s="6">
        <v>0</v>
      </c>
      <c r="D4457" s="5" t="s">
        <v>336</v>
      </c>
      <c r="E4457" s="5" t="str">
        <f t="shared" si="798"/>
        <v/>
      </c>
      <c r="F4457" s="5" t="str">
        <f t="shared" si="797"/>
        <v/>
      </c>
      <c r="G4457" s="7">
        <v>155.41499999999999</v>
      </c>
      <c r="H4457" s="7">
        <v>162.02799999999999</v>
      </c>
      <c r="I4457" s="7">
        <v>148.19300000000001</v>
      </c>
      <c r="J4457" s="7">
        <v>75.344999999999999</v>
      </c>
      <c r="K4457" s="7">
        <v>95.352999999999994</v>
      </c>
      <c r="L4457" s="7">
        <v>91.460999999999999</v>
      </c>
      <c r="M4457" s="7">
        <v>67.099000000000004</v>
      </c>
      <c r="N4457" s="7">
        <v>99.436000000000007</v>
      </c>
      <c r="O4457" s="7"/>
    </row>
    <row r="4458" spans="1:15" x14ac:dyDescent="0.2">
      <c r="A4458" s="2">
        <v>1</v>
      </c>
      <c r="B4458" s="6" t="s">
        <v>34</v>
      </c>
      <c r="C4458" s="6">
        <v>0</v>
      </c>
      <c r="D4458" s="5" t="s">
        <v>336</v>
      </c>
      <c r="E4458" s="5" t="str">
        <f t="shared" si="798"/>
        <v/>
      </c>
      <c r="F4458" s="5" t="str">
        <f t="shared" si="797"/>
        <v/>
      </c>
      <c r="G4458" s="7">
        <v>196.24100000000001</v>
      </c>
      <c r="H4458" s="7">
        <v>201.684</v>
      </c>
      <c r="I4458" s="7">
        <v>175.09200000000001</v>
      </c>
      <c r="J4458" s="7">
        <v>65.066000000000003</v>
      </c>
      <c r="K4458" s="7">
        <v>89.222999999999999</v>
      </c>
      <c r="L4458" s="7">
        <v>86.814999999999998</v>
      </c>
      <c r="M4458" s="7">
        <v>61.012999999999998</v>
      </c>
      <c r="N4458" s="7">
        <v>106.828</v>
      </c>
      <c r="O4458" s="7"/>
    </row>
    <row r="4459" spans="1:15" x14ac:dyDescent="0.2">
      <c r="A4459" s="2">
        <v>1</v>
      </c>
      <c r="B4459" s="6" t="s">
        <v>35</v>
      </c>
      <c r="C4459" s="6">
        <v>0</v>
      </c>
      <c r="D4459" s="5" t="s">
        <v>336</v>
      </c>
      <c r="E4459" s="5" t="str">
        <f t="shared" si="798"/>
        <v/>
      </c>
      <c r="F4459" s="5" t="str">
        <f t="shared" si="797"/>
        <v/>
      </c>
      <c r="G4459" s="7">
        <v>222.142</v>
      </c>
      <c r="H4459" s="7">
        <v>230.91900000000001</v>
      </c>
      <c r="I4459" s="7">
        <v>191.11799999999999</v>
      </c>
      <c r="J4459" s="7">
        <v>57.887</v>
      </c>
      <c r="K4459" s="7">
        <v>86.034000000000006</v>
      </c>
      <c r="L4459" s="7">
        <v>82.763999999999996</v>
      </c>
      <c r="M4459" s="7">
        <v>51.965000000000003</v>
      </c>
      <c r="N4459" s="7">
        <v>99.313999999999993</v>
      </c>
      <c r="O4459" s="7"/>
    </row>
    <row r="4460" spans="1:15" x14ac:dyDescent="0.2">
      <c r="A4460" s="2">
        <v>1</v>
      </c>
      <c r="B4460" s="6" t="s">
        <v>36</v>
      </c>
      <c r="C4460" s="6">
        <v>0</v>
      </c>
      <c r="D4460" s="5" t="s">
        <v>336</v>
      </c>
      <c r="E4460" s="5" t="str">
        <f t="shared" si="798"/>
        <v/>
      </c>
      <c r="F4460" s="5" t="str">
        <f t="shared" si="797"/>
        <v/>
      </c>
      <c r="G4460" s="7">
        <v>213.453</v>
      </c>
      <c r="H4460" s="7">
        <v>219.42500000000001</v>
      </c>
      <c r="I4460" s="7">
        <v>162.34700000000001</v>
      </c>
      <c r="J4460" s="7">
        <v>54.76</v>
      </c>
      <c r="K4460" s="7">
        <v>76.057000000000002</v>
      </c>
      <c r="L4460" s="7">
        <v>73.986999999999995</v>
      </c>
      <c r="M4460" s="7">
        <v>47.725000000000001</v>
      </c>
      <c r="N4460" s="7">
        <v>77.480999999999995</v>
      </c>
      <c r="O4460" s="7"/>
    </row>
    <row r="4461" spans="1:15" x14ac:dyDescent="0.2">
      <c r="A4461" s="2">
        <v>1</v>
      </c>
      <c r="B4461" s="6" t="s">
        <v>37</v>
      </c>
      <c r="C4461" s="6">
        <v>0</v>
      </c>
      <c r="D4461" s="5" t="s">
        <v>336</v>
      </c>
      <c r="E4461" s="5" t="str">
        <f t="shared" si="798"/>
        <v/>
      </c>
      <c r="F4461" s="5" t="str">
        <f t="shared" si="797"/>
        <v/>
      </c>
      <c r="G4461" s="7">
        <v>295.358</v>
      </c>
      <c r="H4461" s="7">
        <v>307.72000000000003</v>
      </c>
      <c r="I4461" s="7">
        <v>222.17400000000001</v>
      </c>
      <c r="J4461" s="7">
        <v>52.755000000000003</v>
      </c>
      <c r="K4461" s="7">
        <v>75.221999999999994</v>
      </c>
      <c r="L4461" s="7">
        <v>72.2</v>
      </c>
      <c r="M4461" s="7">
        <v>35.719000000000001</v>
      </c>
      <c r="N4461" s="7">
        <v>79.358999999999995</v>
      </c>
      <c r="O4461" s="7"/>
    </row>
    <row r="4462" spans="1:15" x14ac:dyDescent="0.2">
      <c r="A4462" s="2">
        <v>1</v>
      </c>
      <c r="B4462" s="6" t="s">
        <v>63</v>
      </c>
      <c r="C4462" s="6">
        <v>0</v>
      </c>
      <c r="D4462" s="5" t="s">
        <v>336</v>
      </c>
      <c r="E4462" s="5" t="str">
        <f t="shared" si="798"/>
        <v/>
      </c>
      <c r="F4462" s="5" t="str">
        <f t="shared" si="797"/>
        <v/>
      </c>
      <c r="G4462" s="7">
        <v>345.32400000000001</v>
      </c>
      <c r="H4462" s="7">
        <v>358.36500000000001</v>
      </c>
      <c r="I4462" s="7">
        <v>268.27600000000001</v>
      </c>
      <c r="J4462" s="7">
        <v>47.774999999999999</v>
      </c>
      <c r="K4462" s="7">
        <v>77.688000000000002</v>
      </c>
      <c r="L4462" s="7">
        <v>74.861000000000004</v>
      </c>
      <c r="M4462" s="7">
        <v>30.204000000000001</v>
      </c>
      <c r="N4462" s="7">
        <v>81.031000000000006</v>
      </c>
      <c r="O4462" s="7"/>
    </row>
    <row r="4463" spans="1:15" x14ac:dyDescent="0.2">
      <c r="A4463" s="2">
        <v>0</v>
      </c>
      <c r="B4463" s="5" t="s">
        <v>337</v>
      </c>
      <c r="C4463" s="6" t="s">
        <v>0</v>
      </c>
      <c r="E4463" s="5" t="str">
        <f t="shared" si="798"/>
        <v/>
      </c>
      <c r="F4463" s="5" t="str">
        <f t="shared" si="797"/>
        <v/>
      </c>
    </row>
    <row r="4464" spans="1:15" x14ac:dyDescent="0.2">
      <c r="A4464" s="2">
        <v>1</v>
      </c>
      <c r="B4464" s="6" t="s">
        <v>13</v>
      </c>
      <c r="C4464" s="6">
        <v>0</v>
      </c>
      <c r="D4464" s="5" t="s">
        <v>338</v>
      </c>
      <c r="E4464" s="5" t="str">
        <f t="shared" si="798"/>
        <v/>
      </c>
      <c r="F4464" s="5" t="str">
        <f t="shared" si="797"/>
        <v/>
      </c>
      <c r="G4464" s="7">
        <v>59.39</v>
      </c>
      <c r="H4464" s="7">
        <v>61.906999999999996</v>
      </c>
      <c r="I4464" s="7">
        <v>90.424999999999997</v>
      </c>
      <c r="J4464" s="7">
        <v>83.372</v>
      </c>
      <c r="K4464" s="7">
        <v>152.256</v>
      </c>
      <c r="L4464" s="7">
        <v>146.066</v>
      </c>
      <c r="M4464" s="7">
        <v>93.966999999999999</v>
      </c>
      <c r="N4464" s="7">
        <v>84.97</v>
      </c>
      <c r="O4464" s="7"/>
    </row>
    <row r="4465" spans="1:15" x14ac:dyDescent="0.2">
      <c r="A4465" s="2">
        <v>1</v>
      </c>
      <c r="B4465" s="6" t="s">
        <v>15</v>
      </c>
      <c r="C4465" s="6">
        <v>0</v>
      </c>
      <c r="D4465" s="5" t="s">
        <v>338</v>
      </c>
      <c r="E4465" s="5" t="str">
        <f t="shared" si="798"/>
        <v/>
      </c>
      <c r="F4465" s="5" t="str">
        <f t="shared" si="797"/>
        <v/>
      </c>
      <c r="G4465" s="7">
        <v>61.451999999999998</v>
      </c>
      <c r="H4465" s="7">
        <v>64.373999999999995</v>
      </c>
      <c r="I4465" s="7">
        <v>93.55</v>
      </c>
      <c r="J4465" s="7">
        <v>84.459000000000003</v>
      </c>
      <c r="K4465" s="7">
        <v>152.233</v>
      </c>
      <c r="L4465" s="7">
        <v>145.32300000000001</v>
      </c>
      <c r="M4465" s="7">
        <v>95.718000000000004</v>
      </c>
      <c r="N4465" s="7">
        <v>89.543999999999997</v>
      </c>
      <c r="O4465" s="7"/>
    </row>
    <row r="4466" spans="1:15" x14ac:dyDescent="0.2">
      <c r="A4466" s="2">
        <v>1</v>
      </c>
      <c r="B4466" s="6" t="s">
        <v>16</v>
      </c>
      <c r="C4466" s="6">
        <v>0</v>
      </c>
      <c r="D4466" s="5" t="s">
        <v>338</v>
      </c>
      <c r="E4466" s="5" t="str">
        <f t="shared" si="798"/>
        <v/>
      </c>
      <c r="F4466" s="5" t="str">
        <f t="shared" si="797"/>
        <v/>
      </c>
      <c r="G4466" s="7">
        <v>62.045999999999999</v>
      </c>
      <c r="H4466" s="7">
        <v>64.870999999999995</v>
      </c>
      <c r="I4466" s="7">
        <v>93.295000000000002</v>
      </c>
      <c r="J4466" s="7">
        <v>86.75</v>
      </c>
      <c r="K4466" s="7">
        <v>150.36500000000001</v>
      </c>
      <c r="L4466" s="7">
        <v>143.816</v>
      </c>
      <c r="M4466" s="7">
        <v>100.158</v>
      </c>
      <c r="N4466" s="7">
        <v>93.442999999999998</v>
      </c>
      <c r="O4466" s="7"/>
    </row>
    <row r="4467" spans="1:15" x14ac:dyDescent="0.2">
      <c r="A4467" s="2">
        <v>1</v>
      </c>
      <c r="B4467" s="6" t="s">
        <v>17</v>
      </c>
      <c r="C4467" s="6">
        <v>0</v>
      </c>
      <c r="D4467" s="5" t="s">
        <v>338</v>
      </c>
      <c r="E4467" s="5" t="str">
        <f t="shared" si="798"/>
        <v/>
      </c>
      <c r="F4467" s="5" t="str">
        <f t="shared" si="797"/>
        <v/>
      </c>
      <c r="G4467" s="7">
        <v>66.533000000000001</v>
      </c>
      <c r="H4467" s="7">
        <v>69.328000000000003</v>
      </c>
      <c r="I4467" s="7">
        <v>96.417000000000002</v>
      </c>
      <c r="J4467" s="7">
        <v>89.355000000000004</v>
      </c>
      <c r="K4467" s="7">
        <v>144.916</v>
      </c>
      <c r="L4467" s="7">
        <v>139.07300000000001</v>
      </c>
      <c r="M4467" s="7">
        <v>99.668999999999997</v>
      </c>
      <c r="N4467" s="7">
        <v>96.097999999999999</v>
      </c>
      <c r="O4467" s="7"/>
    </row>
    <row r="4468" spans="1:15" x14ac:dyDescent="0.2">
      <c r="A4468" s="2">
        <v>1</v>
      </c>
      <c r="B4468" s="6" t="s">
        <v>18</v>
      </c>
      <c r="C4468" s="6">
        <v>0</v>
      </c>
      <c r="D4468" s="5" t="s">
        <v>338</v>
      </c>
      <c r="E4468" s="5" t="str">
        <f t="shared" si="798"/>
        <v/>
      </c>
      <c r="F4468" s="5" t="str">
        <f t="shared" si="797"/>
        <v/>
      </c>
      <c r="G4468" s="7">
        <v>71.186000000000007</v>
      </c>
      <c r="H4468" s="7">
        <v>72.977000000000004</v>
      </c>
      <c r="I4468" s="7">
        <v>95.575000000000003</v>
      </c>
      <c r="J4468" s="7">
        <v>91.207999999999998</v>
      </c>
      <c r="K4468" s="7">
        <v>134.26</v>
      </c>
      <c r="L4468" s="7">
        <v>130.96600000000001</v>
      </c>
      <c r="M4468" s="7">
        <v>100.405</v>
      </c>
      <c r="N4468" s="7">
        <v>95.962000000000003</v>
      </c>
      <c r="O4468" s="7"/>
    </row>
    <row r="4469" spans="1:15" x14ac:dyDescent="0.2">
      <c r="A4469" s="2">
        <v>1</v>
      </c>
      <c r="B4469" s="6" t="s">
        <v>19</v>
      </c>
      <c r="C4469" s="6">
        <v>0</v>
      </c>
      <c r="D4469" s="5" t="s">
        <v>338</v>
      </c>
      <c r="E4469" s="5" t="str">
        <f t="shared" si="798"/>
        <v/>
      </c>
      <c r="F4469" s="5" t="str">
        <f t="shared" si="797"/>
        <v/>
      </c>
      <c r="G4469" s="7">
        <v>72.849999999999994</v>
      </c>
      <c r="H4469" s="7">
        <v>75.424999999999997</v>
      </c>
      <c r="I4469" s="7">
        <v>91.941000000000003</v>
      </c>
      <c r="J4469" s="7">
        <v>92.936999999999998</v>
      </c>
      <c r="K4469" s="7">
        <v>126.206</v>
      </c>
      <c r="L4469" s="7">
        <v>121.89700000000001</v>
      </c>
      <c r="M4469" s="7">
        <v>101.14100000000001</v>
      </c>
      <c r="N4469" s="7">
        <v>92.99</v>
      </c>
      <c r="O4469" s="7"/>
    </row>
    <row r="4470" spans="1:15" x14ac:dyDescent="0.2">
      <c r="A4470" s="2">
        <v>1</v>
      </c>
      <c r="B4470" s="6" t="s">
        <v>20</v>
      </c>
      <c r="C4470" s="6">
        <v>0</v>
      </c>
      <c r="D4470" s="5" t="s">
        <v>338</v>
      </c>
      <c r="E4470" s="5" t="str">
        <f t="shared" si="798"/>
        <v/>
      </c>
      <c r="F4470" s="5" t="str">
        <f t="shared" si="797"/>
        <v/>
      </c>
      <c r="G4470" s="7">
        <v>74.418000000000006</v>
      </c>
      <c r="H4470" s="7">
        <v>77.921000000000006</v>
      </c>
      <c r="I4470" s="7">
        <v>89.688000000000002</v>
      </c>
      <c r="J4470" s="7">
        <v>94.334000000000003</v>
      </c>
      <c r="K4470" s="7">
        <v>120.51900000000001</v>
      </c>
      <c r="L4470" s="7">
        <v>115.101</v>
      </c>
      <c r="M4470" s="7">
        <v>100.256</v>
      </c>
      <c r="N4470" s="7">
        <v>89.917000000000002</v>
      </c>
      <c r="O4470" s="7"/>
    </row>
    <row r="4471" spans="1:15" x14ac:dyDescent="0.2">
      <c r="A4471" s="2">
        <v>1</v>
      </c>
      <c r="B4471" s="6" t="s">
        <v>21</v>
      </c>
      <c r="C4471" s="6">
        <v>0</v>
      </c>
      <c r="D4471" s="5" t="s">
        <v>338</v>
      </c>
      <c r="E4471" s="5" t="str">
        <f t="shared" si="798"/>
        <v/>
      </c>
      <c r="F4471" s="5" t="str">
        <f t="shared" si="797"/>
        <v/>
      </c>
      <c r="G4471" s="7">
        <v>76.352999999999994</v>
      </c>
      <c r="H4471" s="7">
        <v>81.323999999999998</v>
      </c>
      <c r="I4471" s="7">
        <v>89.375</v>
      </c>
      <c r="J4471" s="7">
        <v>95.259</v>
      </c>
      <c r="K4471" s="7">
        <v>117.056</v>
      </c>
      <c r="L4471" s="7">
        <v>109.899</v>
      </c>
      <c r="M4471" s="7">
        <v>98.363</v>
      </c>
      <c r="N4471" s="7">
        <v>87.912000000000006</v>
      </c>
      <c r="O4471" s="7"/>
    </row>
    <row r="4472" spans="1:15" x14ac:dyDescent="0.2">
      <c r="A4472" s="2">
        <v>1</v>
      </c>
      <c r="B4472" s="6" t="s">
        <v>22</v>
      </c>
      <c r="C4472" s="6">
        <v>0</v>
      </c>
      <c r="D4472" s="5" t="s">
        <v>338</v>
      </c>
      <c r="E4472" s="5" t="str">
        <f t="shared" si="798"/>
        <v/>
      </c>
      <c r="F4472" s="5" t="str">
        <f t="shared" si="797"/>
        <v/>
      </c>
      <c r="G4472" s="7">
        <v>82.897000000000006</v>
      </c>
      <c r="H4472" s="7">
        <v>88.293999999999997</v>
      </c>
      <c r="I4472" s="7">
        <v>94.853999999999999</v>
      </c>
      <c r="J4472" s="7">
        <v>96.706999999999994</v>
      </c>
      <c r="K4472" s="7">
        <v>114.42400000000001</v>
      </c>
      <c r="L4472" s="7">
        <v>107.43</v>
      </c>
      <c r="M4472" s="7">
        <v>97.072000000000003</v>
      </c>
      <c r="N4472" s="7">
        <v>92.076999999999998</v>
      </c>
      <c r="O4472" s="7"/>
    </row>
    <row r="4473" spans="1:15" x14ac:dyDescent="0.2">
      <c r="A4473" s="2">
        <v>1</v>
      </c>
      <c r="B4473" s="6" t="s">
        <v>23</v>
      </c>
      <c r="C4473" s="6">
        <v>0</v>
      </c>
      <c r="D4473" s="5" t="s">
        <v>338</v>
      </c>
      <c r="E4473" s="5" t="str">
        <f t="shared" si="798"/>
        <v/>
      </c>
      <c r="F4473" s="5" t="str">
        <f t="shared" si="797"/>
        <v/>
      </c>
      <c r="G4473" s="7">
        <v>82.667000000000002</v>
      </c>
      <c r="H4473" s="7">
        <v>89.581000000000003</v>
      </c>
      <c r="I4473" s="7">
        <v>97.665999999999997</v>
      </c>
      <c r="J4473" s="7">
        <v>97.375</v>
      </c>
      <c r="K4473" s="7">
        <v>118.143</v>
      </c>
      <c r="L4473" s="7">
        <v>109.02500000000001</v>
      </c>
      <c r="M4473" s="7">
        <v>94.587000000000003</v>
      </c>
      <c r="N4473" s="7">
        <v>92.379000000000005</v>
      </c>
      <c r="O4473" s="7"/>
    </row>
    <row r="4474" spans="1:15" x14ac:dyDescent="0.2">
      <c r="A4474" s="2">
        <v>1</v>
      </c>
      <c r="B4474" s="6" t="s">
        <v>24</v>
      </c>
      <c r="C4474" s="6">
        <v>0</v>
      </c>
      <c r="D4474" s="5" t="s">
        <v>338</v>
      </c>
      <c r="E4474" s="5" t="str">
        <f t="shared" si="798"/>
        <v/>
      </c>
      <c r="F4474" s="5" t="str">
        <f t="shared" si="797"/>
        <v/>
      </c>
      <c r="G4474" s="7">
        <v>85.051000000000002</v>
      </c>
      <c r="H4474" s="7">
        <v>91.673000000000002</v>
      </c>
      <c r="I4474" s="7">
        <v>100.968</v>
      </c>
      <c r="J4474" s="7">
        <v>98.251999999999995</v>
      </c>
      <c r="K4474" s="7">
        <v>118.714</v>
      </c>
      <c r="L4474" s="7">
        <v>110.14</v>
      </c>
      <c r="M4474" s="7">
        <v>95.805999999999997</v>
      </c>
      <c r="N4474" s="7">
        <v>96.733000000000004</v>
      </c>
      <c r="O4474" s="7"/>
    </row>
    <row r="4475" spans="1:15" x14ac:dyDescent="0.2">
      <c r="A4475" s="2">
        <v>1</v>
      </c>
      <c r="B4475" s="6" t="s">
        <v>25</v>
      </c>
      <c r="C4475" s="6">
        <v>0</v>
      </c>
      <c r="D4475" s="5" t="s">
        <v>338</v>
      </c>
      <c r="E4475" s="5" t="str">
        <f t="shared" si="798"/>
        <v/>
      </c>
      <c r="F4475" s="5" t="str">
        <f t="shared" si="797"/>
        <v/>
      </c>
      <c r="G4475" s="7">
        <v>86.959000000000003</v>
      </c>
      <c r="H4475" s="7">
        <v>91.712000000000003</v>
      </c>
      <c r="I4475" s="7">
        <v>102.294</v>
      </c>
      <c r="J4475" s="7">
        <v>98.891999999999996</v>
      </c>
      <c r="K4475" s="7">
        <v>117.634</v>
      </c>
      <c r="L4475" s="7">
        <v>111.538</v>
      </c>
      <c r="M4475" s="7">
        <v>97.457999999999998</v>
      </c>
      <c r="N4475" s="7">
        <v>99.692999999999998</v>
      </c>
      <c r="O4475" s="7"/>
    </row>
    <row r="4476" spans="1:15" x14ac:dyDescent="0.2">
      <c r="A4476" s="2">
        <v>1</v>
      </c>
      <c r="B4476" s="6" t="s">
        <v>26</v>
      </c>
      <c r="C4476" s="6">
        <v>0</v>
      </c>
      <c r="D4476" s="5" t="s">
        <v>338</v>
      </c>
      <c r="E4476" s="5" t="str">
        <f t="shared" si="798"/>
        <v/>
      </c>
      <c r="F4476" s="5" t="str">
        <f t="shared" si="797"/>
        <v/>
      </c>
      <c r="G4476" s="7">
        <v>90.385999999999996</v>
      </c>
      <c r="H4476" s="7">
        <v>94.192999999999998</v>
      </c>
      <c r="I4476" s="7">
        <v>102.798</v>
      </c>
      <c r="J4476" s="7">
        <v>98.492000000000004</v>
      </c>
      <c r="K4476" s="7">
        <v>113.732</v>
      </c>
      <c r="L4476" s="7">
        <v>109.13500000000001</v>
      </c>
      <c r="M4476" s="7">
        <v>93.962999999999994</v>
      </c>
      <c r="N4476" s="7">
        <v>96.591999999999999</v>
      </c>
      <c r="O4476" s="7"/>
    </row>
    <row r="4477" spans="1:15" x14ac:dyDescent="0.2">
      <c r="A4477" s="2">
        <v>1</v>
      </c>
      <c r="B4477" s="6" t="s">
        <v>27</v>
      </c>
      <c r="C4477" s="6">
        <v>0</v>
      </c>
      <c r="D4477" s="5" t="s">
        <v>338</v>
      </c>
      <c r="E4477" s="5" t="str">
        <f t="shared" si="798"/>
        <v/>
      </c>
      <c r="F4477" s="5" t="str">
        <f t="shared" si="797"/>
        <v/>
      </c>
      <c r="G4477" s="7">
        <v>98.358999999999995</v>
      </c>
      <c r="H4477" s="7">
        <v>101.783</v>
      </c>
      <c r="I4477" s="7">
        <v>108.723</v>
      </c>
      <c r="J4477" s="7">
        <v>98.518000000000001</v>
      </c>
      <c r="K4477" s="7">
        <v>110.53700000000001</v>
      </c>
      <c r="L4477" s="7">
        <v>106.818</v>
      </c>
      <c r="M4477" s="7">
        <v>93.05</v>
      </c>
      <c r="N4477" s="7">
        <v>101.166</v>
      </c>
      <c r="O4477" s="7"/>
    </row>
    <row r="4478" spans="1:15" x14ac:dyDescent="0.2">
      <c r="A4478" s="2">
        <v>1</v>
      </c>
      <c r="B4478" s="6" t="s">
        <v>28</v>
      </c>
      <c r="C4478" s="6">
        <v>0</v>
      </c>
      <c r="D4478" s="5" t="s">
        <v>338</v>
      </c>
      <c r="E4478" s="5" t="str">
        <f t="shared" si="798"/>
        <v/>
      </c>
      <c r="F4478" s="5" t="str">
        <f t="shared" si="797"/>
        <v/>
      </c>
      <c r="G4478" s="7">
        <v>100.256</v>
      </c>
      <c r="H4478" s="7">
        <v>101.786</v>
      </c>
      <c r="I4478" s="7">
        <v>107.96899999999999</v>
      </c>
      <c r="J4478" s="7">
        <v>98.646000000000001</v>
      </c>
      <c r="K4478" s="7">
        <v>107.694</v>
      </c>
      <c r="L4478" s="7">
        <v>106.075</v>
      </c>
      <c r="M4478" s="7">
        <v>96.13</v>
      </c>
      <c r="N4478" s="7">
        <v>103.791</v>
      </c>
      <c r="O4478" s="7"/>
    </row>
    <row r="4479" spans="1:15" x14ac:dyDescent="0.2">
      <c r="A4479" s="2">
        <v>1</v>
      </c>
      <c r="B4479" s="6" t="s">
        <v>29</v>
      </c>
      <c r="C4479" s="6">
        <v>0</v>
      </c>
      <c r="D4479" s="5" t="s">
        <v>338</v>
      </c>
      <c r="E4479" s="5" t="str">
        <f t="shared" si="798"/>
        <v/>
      </c>
      <c r="F4479" s="5" t="str">
        <f t="shared" si="797"/>
        <v/>
      </c>
      <c r="G4479" s="7">
        <v>100</v>
      </c>
      <c r="H4479" s="7">
        <v>100</v>
      </c>
      <c r="I4479" s="7">
        <v>100</v>
      </c>
      <c r="J4479" s="7">
        <v>100</v>
      </c>
      <c r="K4479" s="7">
        <v>100</v>
      </c>
      <c r="L4479" s="7">
        <v>100</v>
      </c>
      <c r="M4479" s="7">
        <v>100</v>
      </c>
      <c r="N4479" s="7">
        <v>100</v>
      </c>
      <c r="O4479" s="7"/>
    </row>
    <row r="4480" spans="1:15" x14ac:dyDescent="0.2">
      <c r="A4480" s="2">
        <v>1</v>
      </c>
      <c r="B4480" s="6" t="s">
        <v>30</v>
      </c>
      <c r="C4480" s="6">
        <v>0</v>
      </c>
      <c r="D4480" s="5" t="s">
        <v>338</v>
      </c>
      <c r="E4480" s="5" t="str">
        <f t="shared" si="798"/>
        <v/>
      </c>
      <c r="F4480" s="5" t="str">
        <f t="shared" si="797"/>
        <v/>
      </c>
      <c r="G4480" s="7">
        <v>105.842</v>
      </c>
      <c r="H4480" s="7">
        <v>107.218</v>
      </c>
      <c r="I4480" s="7">
        <v>102.251</v>
      </c>
      <c r="J4480" s="7">
        <v>101.29600000000001</v>
      </c>
      <c r="K4480" s="7">
        <v>96.606999999999999</v>
      </c>
      <c r="L4480" s="7">
        <v>95.367000000000004</v>
      </c>
      <c r="M4480" s="7">
        <v>100.676</v>
      </c>
      <c r="N4480" s="7">
        <v>102.94199999999999</v>
      </c>
      <c r="O4480" s="7"/>
    </row>
    <row r="4481" spans="1:15" x14ac:dyDescent="0.2">
      <c r="A4481" s="2">
        <v>1</v>
      </c>
      <c r="B4481" s="6" t="s">
        <v>31</v>
      </c>
      <c r="C4481" s="6">
        <v>0</v>
      </c>
      <c r="D4481" s="5" t="s">
        <v>338</v>
      </c>
      <c r="E4481" s="5" t="str">
        <f t="shared" si="798"/>
        <v/>
      </c>
      <c r="F4481" s="5" t="str">
        <f t="shared" si="797"/>
        <v/>
      </c>
      <c r="G4481" s="7">
        <v>121.876</v>
      </c>
      <c r="H4481" s="7">
        <v>119.673</v>
      </c>
      <c r="I4481" s="7">
        <v>115.018</v>
      </c>
      <c r="J4481" s="7">
        <v>102.024</v>
      </c>
      <c r="K4481" s="7">
        <v>94.373000000000005</v>
      </c>
      <c r="L4481" s="7">
        <v>96.11</v>
      </c>
      <c r="M4481" s="7">
        <v>93.655000000000001</v>
      </c>
      <c r="N4481" s="7">
        <v>107.72</v>
      </c>
      <c r="O4481" s="7"/>
    </row>
    <row r="4482" spans="1:15" x14ac:dyDescent="0.2">
      <c r="A4482" s="2">
        <v>1</v>
      </c>
      <c r="B4482" s="6" t="s">
        <v>32</v>
      </c>
      <c r="C4482" s="6">
        <v>0</v>
      </c>
      <c r="D4482" s="5" t="s">
        <v>338</v>
      </c>
      <c r="E4482" s="5" t="str">
        <f t="shared" si="798"/>
        <v/>
      </c>
      <c r="F4482" s="5" t="str">
        <f t="shared" si="797"/>
        <v/>
      </c>
      <c r="G4482" s="7">
        <v>124.41200000000001</v>
      </c>
      <c r="H4482" s="7">
        <v>126.77200000000001</v>
      </c>
      <c r="I4482" s="7">
        <v>122.977</v>
      </c>
      <c r="J4482" s="7">
        <v>102.678</v>
      </c>
      <c r="K4482" s="7">
        <v>98.846000000000004</v>
      </c>
      <c r="L4482" s="7">
        <v>97.006</v>
      </c>
      <c r="M4482" s="7">
        <v>88.278000000000006</v>
      </c>
      <c r="N4482" s="7">
        <v>108.56100000000001</v>
      </c>
      <c r="O4482" s="7"/>
    </row>
    <row r="4483" spans="1:15" x14ac:dyDescent="0.2">
      <c r="A4483" s="2">
        <v>1</v>
      </c>
      <c r="B4483" s="6" t="s">
        <v>33</v>
      </c>
      <c r="C4483" s="6">
        <v>0</v>
      </c>
      <c r="D4483" s="5" t="s">
        <v>338</v>
      </c>
      <c r="E4483" s="5" t="str">
        <f t="shared" si="798"/>
        <v/>
      </c>
      <c r="F4483" s="5" t="str">
        <f t="shared" si="797"/>
        <v/>
      </c>
      <c r="G4483" s="7">
        <v>129.209</v>
      </c>
      <c r="H4483" s="7">
        <v>132.13200000000001</v>
      </c>
      <c r="I4483" s="7">
        <v>128.75399999999999</v>
      </c>
      <c r="J4483" s="7">
        <v>103.44</v>
      </c>
      <c r="K4483" s="7">
        <v>99.647000000000006</v>
      </c>
      <c r="L4483" s="7">
        <v>97.442999999999998</v>
      </c>
      <c r="M4483" s="7">
        <v>92.141999999999996</v>
      </c>
      <c r="N4483" s="7">
        <v>118.636</v>
      </c>
      <c r="O4483" s="7"/>
    </row>
    <row r="4484" spans="1:15" x14ac:dyDescent="0.2">
      <c r="A4484" s="2">
        <v>1</v>
      </c>
      <c r="B4484" s="6" t="s">
        <v>34</v>
      </c>
      <c r="C4484" s="6">
        <v>0</v>
      </c>
      <c r="D4484" s="5" t="s">
        <v>338</v>
      </c>
      <c r="E4484" s="5" t="str">
        <f t="shared" si="798"/>
        <v/>
      </c>
      <c r="F4484" s="5" t="str">
        <f t="shared" si="797"/>
        <v/>
      </c>
      <c r="G4484" s="7">
        <v>135.453</v>
      </c>
      <c r="H4484" s="7">
        <v>140.49700000000001</v>
      </c>
      <c r="I4484" s="7">
        <v>136.65899999999999</v>
      </c>
      <c r="J4484" s="7">
        <v>104.706</v>
      </c>
      <c r="K4484" s="7">
        <v>100.89</v>
      </c>
      <c r="L4484" s="7">
        <v>97.268000000000001</v>
      </c>
      <c r="M4484" s="7">
        <v>97.406000000000006</v>
      </c>
      <c r="N4484" s="7">
        <v>133.114</v>
      </c>
      <c r="O4484" s="7"/>
    </row>
    <row r="4485" spans="1:15" x14ac:dyDescent="0.2">
      <c r="A4485" s="2">
        <v>1</v>
      </c>
      <c r="B4485" s="6" t="s">
        <v>35</v>
      </c>
      <c r="C4485" s="6">
        <v>0</v>
      </c>
      <c r="D4485" s="5" t="s">
        <v>338</v>
      </c>
      <c r="E4485" s="5" t="str">
        <f t="shared" si="798"/>
        <v/>
      </c>
      <c r="F4485" s="5" t="str">
        <f t="shared" si="797"/>
        <v/>
      </c>
      <c r="G4485" s="7">
        <v>135.61600000000001</v>
      </c>
      <c r="H4485" s="7">
        <v>144.24199999999999</v>
      </c>
      <c r="I4485" s="7">
        <v>139.86000000000001</v>
      </c>
      <c r="J4485" s="7">
        <v>106.486</v>
      </c>
      <c r="K4485" s="7">
        <v>103.129</v>
      </c>
      <c r="L4485" s="7">
        <v>96.962000000000003</v>
      </c>
      <c r="M4485" s="7">
        <v>94.408000000000001</v>
      </c>
      <c r="N4485" s="7">
        <v>132.04</v>
      </c>
      <c r="O4485" s="7"/>
    </row>
    <row r="4486" spans="1:15" x14ac:dyDescent="0.2">
      <c r="A4486" s="2">
        <v>1</v>
      </c>
      <c r="B4486" s="6" t="s">
        <v>36</v>
      </c>
      <c r="C4486" s="6">
        <v>0</v>
      </c>
      <c r="D4486" s="5" t="s">
        <v>338</v>
      </c>
      <c r="E4486" s="5" t="str">
        <f t="shared" si="798"/>
        <v/>
      </c>
      <c r="F4486" s="5" t="str">
        <f t="shared" si="797"/>
        <v/>
      </c>
      <c r="G4486" s="7">
        <v>134.858</v>
      </c>
      <c r="H4486" s="7">
        <v>140.29400000000001</v>
      </c>
      <c r="I4486" s="7">
        <v>129.25700000000001</v>
      </c>
      <c r="J4486" s="7">
        <v>107.90600000000001</v>
      </c>
      <c r="K4486" s="7">
        <v>95.846999999999994</v>
      </c>
      <c r="L4486" s="7">
        <v>92.132999999999996</v>
      </c>
      <c r="M4486" s="7">
        <v>100.202</v>
      </c>
      <c r="N4486" s="7">
        <v>129.518</v>
      </c>
      <c r="O4486" s="7"/>
    </row>
    <row r="4487" spans="1:15" x14ac:dyDescent="0.2">
      <c r="A4487" s="2">
        <v>1</v>
      </c>
      <c r="B4487" s="6" t="s">
        <v>37</v>
      </c>
      <c r="C4487" s="6">
        <v>0</v>
      </c>
      <c r="D4487" s="5" t="s">
        <v>338</v>
      </c>
      <c r="E4487" s="5" t="str">
        <f t="shared" si="798"/>
        <v/>
      </c>
      <c r="F4487" s="5" t="str">
        <f t="shared" si="797"/>
        <v/>
      </c>
      <c r="G4487" s="7">
        <v>145.57900000000001</v>
      </c>
      <c r="H4487" s="7">
        <v>151.89599999999999</v>
      </c>
      <c r="I4487" s="7">
        <v>135.797</v>
      </c>
      <c r="J4487" s="7">
        <v>108.35899999999999</v>
      </c>
      <c r="K4487" s="7">
        <v>93.281000000000006</v>
      </c>
      <c r="L4487" s="7">
        <v>89.400999999999996</v>
      </c>
      <c r="M4487" s="7">
        <v>98.198999999999998</v>
      </c>
      <c r="N4487" s="7">
        <v>133.352</v>
      </c>
      <c r="O4487" s="7"/>
    </row>
    <row r="4488" spans="1:15" x14ac:dyDescent="0.2">
      <c r="A4488" s="2">
        <v>1</v>
      </c>
      <c r="B4488" s="6" t="s">
        <v>63</v>
      </c>
      <c r="C4488" s="6">
        <v>0</v>
      </c>
      <c r="D4488" s="5" t="s">
        <v>338</v>
      </c>
      <c r="E4488" s="5" t="str">
        <f t="shared" si="798"/>
        <v/>
      </c>
      <c r="F4488" s="5" t="str">
        <f t="shared" ref="F4488:F4551" si="799">IF(LEN(E4488)=0,"",E4488&amp;B4488)</f>
        <v/>
      </c>
      <c r="G4488" s="7">
        <v>154.84100000000001</v>
      </c>
      <c r="H4488" s="7">
        <v>157.88499999999999</v>
      </c>
      <c r="I4488" s="7">
        <v>140.08199999999999</v>
      </c>
      <c r="J4488" s="7">
        <v>109.383</v>
      </c>
      <c r="K4488" s="7">
        <v>90.468000000000004</v>
      </c>
      <c r="L4488" s="7">
        <v>88.724000000000004</v>
      </c>
      <c r="M4488" s="7">
        <v>98.406999999999996</v>
      </c>
      <c r="N4488" s="7">
        <v>137.851</v>
      </c>
      <c r="O4488" s="7"/>
    </row>
    <row r="4489" spans="1:15" x14ac:dyDescent="0.2">
      <c r="A4489" s="2">
        <v>0</v>
      </c>
      <c r="B4489" s="5" t="s">
        <v>337</v>
      </c>
      <c r="C4489" s="6" t="s">
        <v>0</v>
      </c>
      <c r="E4489" s="5" t="str">
        <f t="shared" ref="E4489:E4552" si="800">IF(C4489=0,IF(LEN(D4489)&lt;&gt;3,"",D4489),IF(LEN(D4489)&lt;&gt;4,"",LEFT(D4489,3)))</f>
        <v/>
      </c>
      <c r="F4489" s="5" t="str">
        <f t="shared" si="799"/>
        <v/>
      </c>
    </row>
    <row r="4490" spans="1:15" x14ac:dyDescent="0.2">
      <c r="A4490" s="2">
        <v>1</v>
      </c>
      <c r="B4490" s="6" t="s">
        <v>13</v>
      </c>
      <c r="C4490" s="6">
        <v>0</v>
      </c>
      <c r="D4490" s="5" t="s">
        <v>339</v>
      </c>
      <c r="E4490" s="5" t="str">
        <f t="shared" si="800"/>
        <v/>
      </c>
      <c r="F4490" s="5" t="str">
        <f t="shared" si="799"/>
        <v/>
      </c>
      <c r="G4490" s="7">
        <v>59.39</v>
      </c>
      <c r="H4490" s="7">
        <v>61.906999999999996</v>
      </c>
      <c r="I4490" s="7">
        <v>90.424999999999997</v>
      </c>
      <c r="J4490" s="7">
        <v>83.372</v>
      </c>
      <c r="K4490" s="7">
        <v>152.256</v>
      </c>
      <c r="L4490" s="7">
        <v>146.066</v>
      </c>
      <c r="M4490" s="7">
        <v>93.966999999999999</v>
      </c>
      <c r="N4490" s="7">
        <v>84.97</v>
      </c>
      <c r="O4490" s="7"/>
    </row>
    <row r="4491" spans="1:15" x14ac:dyDescent="0.2">
      <c r="A4491" s="2">
        <v>1</v>
      </c>
      <c r="B4491" s="6" t="s">
        <v>15</v>
      </c>
      <c r="C4491" s="6">
        <v>0</v>
      </c>
      <c r="D4491" s="5" t="s">
        <v>339</v>
      </c>
      <c r="E4491" s="5" t="str">
        <f t="shared" si="800"/>
        <v/>
      </c>
      <c r="F4491" s="5" t="str">
        <f t="shared" si="799"/>
        <v/>
      </c>
      <c r="G4491" s="7">
        <v>61.451999999999998</v>
      </c>
      <c r="H4491" s="7">
        <v>64.373999999999995</v>
      </c>
      <c r="I4491" s="7">
        <v>93.55</v>
      </c>
      <c r="J4491" s="7">
        <v>84.459000000000003</v>
      </c>
      <c r="K4491" s="7">
        <v>152.233</v>
      </c>
      <c r="L4491" s="7">
        <v>145.32300000000001</v>
      </c>
      <c r="M4491" s="7">
        <v>95.718000000000004</v>
      </c>
      <c r="N4491" s="7">
        <v>89.543999999999997</v>
      </c>
      <c r="O4491" s="7"/>
    </row>
    <row r="4492" spans="1:15" x14ac:dyDescent="0.2">
      <c r="A4492" s="2">
        <v>1</v>
      </c>
      <c r="B4492" s="6" t="s">
        <v>16</v>
      </c>
      <c r="C4492" s="6">
        <v>0</v>
      </c>
      <c r="D4492" s="5" t="s">
        <v>339</v>
      </c>
      <c r="E4492" s="5" t="str">
        <f t="shared" si="800"/>
        <v/>
      </c>
      <c r="F4492" s="5" t="str">
        <f t="shared" si="799"/>
        <v/>
      </c>
      <c r="G4492" s="7">
        <v>62.045999999999999</v>
      </c>
      <c r="H4492" s="7">
        <v>64.870999999999995</v>
      </c>
      <c r="I4492" s="7">
        <v>93.295000000000002</v>
      </c>
      <c r="J4492" s="7">
        <v>86.75</v>
      </c>
      <c r="K4492" s="7">
        <v>150.36500000000001</v>
      </c>
      <c r="L4492" s="7">
        <v>143.816</v>
      </c>
      <c r="M4492" s="7">
        <v>100.158</v>
      </c>
      <c r="N4492" s="7">
        <v>93.442999999999998</v>
      </c>
      <c r="O4492" s="7"/>
    </row>
    <row r="4493" spans="1:15" x14ac:dyDescent="0.2">
      <c r="A4493" s="2">
        <v>1</v>
      </c>
      <c r="B4493" s="6" t="s">
        <v>17</v>
      </c>
      <c r="C4493" s="6">
        <v>0</v>
      </c>
      <c r="D4493" s="5" t="s">
        <v>339</v>
      </c>
      <c r="E4493" s="5" t="str">
        <f t="shared" si="800"/>
        <v/>
      </c>
      <c r="F4493" s="5" t="str">
        <f t="shared" si="799"/>
        <v/>
      </c>
      <c r="G4493" s="7">
        <v>66.533000000000001</v>
      </c>
      <c r="H4493" s="7">
        <v>69.328000000000003</v>
      </c>
      <c r="I4493" s="7">
        <v>96.417000000000002</v>
      </c>
      <c r="J4493" s="7">
        <v>89.355000000000004</v>
      </c>
      <c r="K4493" s="7">
        <v>144.916</v>
      </c>
      <c r="L4493" s="7">
        <v>139.07300000000001</v>
      </c>
      <c r="M4493" s="7">
        <v>99.668999999999997</v>
      </c>
      <c r="N4493" s="7">
        <v>96.097999999999999</v>
      </c>
      <c r="O4493" s="7"/>
    </row>
    <row r="4494" spans="1:15" x14ac:dyDescent="0.2">
      <c r="A4494" s="2">
        <v>1</v>
      </c>
      <c r="B4494" s="6" t="s">
        <v>18</v>
      </c>
      <c r="C4494" s="6">
        <v>0</v>
      </c>
      <c r="D4494" s="5" t="s">
        <v>339</v>
      </c>
      <c r="E4494" s="5" t="str">
        <f t="shared" si="800"/>
        <v/>
      </c>
      <c r="F4494" s="5" t="str">
        <f t="shared" si="799"/>
        <v/>
      </c>
      <c r="G4494" s="7">
        <v>71.186000000000007</v>
      </c>
      <c r="H4494" s="7">
        <v>72.977000000000004</v>
      </c>
      <c r="I4494" s="7">
        <v>95.575000000000003</v>
      </c>
      <c r="J4494" s="7">
        <v>91.207999999999998</v>
      </c>
      <c r="K4494" s="7">
        <v>134.26</v>
      </c>
      <c r="L4494" s="7">
        <v>130.96600000000001</v>
      </c>
      <c r="M4494" s="7">
        <v>100.405</v>
      </c>
      <c r="N4494" s="7">
        <v>95.962000000000003</v>
      </c>
      <c r="O4494" s="7"/>
    </row>
    <row r="4495" spans="1:15" x14ac:dyDescent="0.2">
      <c r="A4495" s="2">
        <v>1</v>
      </c>
      <c r="B4495" s="6" t="s">
        <v>19</v>
      </c>
      <c r="C4495" s="6">
        <v>0</v>
      </c>
      <c r="D4495" s="5" t="s">
        <v>339</v>
      </c>
      <c r="E4495" s="5" t="str">
        <f t="shared" si="800"/>
        <v/>
      </c>
      <c r="F4495" s="5" t="str">
        <f t="shared" si="799"/>
        <v/>
      </c>
      <c r="G4495" s="7">
        <v>72.849999999999994</v>
      </c>
      <c r="H4495" s="7">
        <v>75.424999999999997</v>
      </c>
      <c r="I4495" s="7">
        <v>91.941000000000003</v>
      </c>
      <c r="J4495" s="7">
        <v>92.936999999999998</v>
      </c>
      <c r="K4495" s="7">
        <v>126.206</v>
      </c>
      <c r="L4495" s="7">
        <v>121.89700000000001</v>
      </c>
      <c r="M4495" s="7">
        <v>101.14100000000001</v>
      </c>
      <c r="N4495" s="7">
        <v>92.99</v>
      </c>
      <c r="O4495" s="7"/>
    </row>
    <row r="4496" spans="1:15" x14ac:dyDescent="0.2">
      <c r="A4496" s="2">
        <v>1</v>
      </c>
      <c r="B4496" s="6" t="s">
        <v>20</v>
      </c>
      <c r="C4496" s="6">
        <v>0</v>
      </c>
      <c r="D4496" s="5" t="s">
        <v>339</v>
      </c>
      <c r="E4496" s="5" t="str">
        <f t="shared" si="800"/>
        <v/>
      </c>
      <c r="F4496" s="5" t="str">
        <f t="shared" si="799"/>
        <v/>
      </c>
      <c r="G4496" s="7">
        <v>74.418000000000006</v>
      </c>
      <c r="H4496" s="7">
        <v>77.921000000000006</v>
      </c>
      <c r="I4496" s="7">
        <v>89.688000000000002</v>
      </c>
      <c r="J4496" s="7">
        <v>94.334000000000003</v>
      </c>
      <c r="K4496" s="7">
        <v>120.51900000000001</v>
      </c>
      <c r="L4496" s="7">
        <v>115.101</v>
      </c>
      <c r="M4496" s="7">
        <v>100.256</v>
      </c>
      <c r="N4496" s="7">
        <v>89.917000000000002</v>
      </c>
      <c r="O4496" s="7"/>
    </row>
    <row r="4497" spans="1:15" x14ac:dyDescent="0.2">
      <c r="A4497" s="2">
        <v>1</v>
      </c>
      <c r="B4497" s="6" t="s">
        <v>21</v>
      </c>
      <c r="C4497" s="6">
        <v>0</v>
      </c>
      <c r="D4497" s="5" t="s">
        <v>339</v>
      </c>
      <c r="E4497" s="5" t="str">
        <f t="shared" si="800"/>
        <v/>
      </c>
      <c r="F4497" s="5" t="str">
        <f t="shared" si="799"/>
        <v/>
      </c>
      <c r="G4497" s="7">
        <v>76.352999999999994</v>
      </c>
      <c r="H4497" s="7">
        <v>81.323999999999998</v>
      </c>
      <c r="I4497" s="7">
        <v>89.375</v>
      </c>
      <c r="J4497" s="7">
        <v>95.259</v>
      </c>
      <c r="K4497" s="7">
        <v>117.056</v>
      </c>
      <c r="L4497" s="7">
        <v>109.899</v>
      </c>
      <c r="M4497" s="7">
        <v>98.363</v>
      </c>
      <c r="N4497" s="7">
        <v>87.912000000000006</v>
      </c>
      <c r="O4497" s="7"/>
    </row>
    <row r="4498" spans="1:15" x14ac:dyDescent="0.2">
      <c r="A4498" s="2">
        <v>1</v>
      </c>
      <c r="B4498" s="6" t="s">
        <v>22</v>
      </c>
      <c r="C4498" s="6">
        <v>0</v>
      </c>
      <c r="D4498" s="5" t="s">
        <v>339</v>
      </c>
      <c r="E4498" s="5" t="str">
        <f t="shared" si="800"/>
        <v/>
      </c>
      <c r="F4498" s="5" t="str">
        <f t="shared" si="799"/>
        <v/>
      </c>
      <c r="G4498" s="7">
        <v>82.897000000000006</v>
      </c>
      <c r="H4498" s="7">
        <v>88.293999999999997</v>
      </c>
      <c r="I4498" s="7">
        <v>94.853999999999999</v>
      </c>
      <c r="J4498" s="7">
        <v>96.706999999999994</v>
      </c>
      <c r="K4498" s="7">
        <v>114.42400000000001</v>
      </c>
      <c r="L4498" s="7">
        <v>107.43</v>
      </c>
      <c r="M4498" s="7">
        <v>97.072000000000003</v>
      </c>
      <c r="N4498" s="7">
        <v>92.076999999999998</v>
      </c>
      <c r="O4498" s="7"/>
    </row>
    <row r="4499" spans="1:15" x14ac:dyDescent="0.2">
      <c r="A4499" s="2">
        <v>1</v>
      </c>
      <c r="B4499" s="6" t="s">
        <v>23</v>
      </c>
      <c r="C4499" s="6">
        <v>0</v>
      </c>
      <c r="D4499" s="5" t="s">
        <v>339</v>
      </c>
      <c r="E4499" s="5" t="str">
        <f t="shared" si="800"/>
        <v/>
      </c>
      <c r="F4499" s="5" t="str">
        <f t="shared" si="799"/>
        <v/>
      </c>
      <c r="G4499" s="7">
        <v>82.667000000000002</v>
      </c>
      <c r="H4499" s="7">
        <v>89.581000000000003</v>
      </c>
      <c r="I4499" s="7">
        <v>97.665999999999997</v>
      </c>
      <c r="J4499" s="7">
        <v>97.375</v>
      </c>
      <c r="K4499" s="7">
        <v>118.143</v>
      </c>
      <c r="L4499" s="7">
        <v>109.02500000000001</v>
      </c>
      <c r="M4499" s="7">
        <v>94.587000000000003</v>
      </c>
      <c r="N4499" s="7">
        <v>92.379000000000005</v>
      </c>
      <c r="O4499" s="7"/>
    </row>
    <row r="4500" spans="1:15" x14ac:dyDescent="0.2">
      <c r="A4500" s="2">
        <v>1</v>
      </c>
      <c r="B4500" s="6" t="s">
        <v>24</v>
      </c>
      <c r="C4500" s="6">
        <v>0</v>
      </c>
      <c r="D4500" s="5" t="s">
        <v>339</v>
      </c>
      <c r="E4500" s="5" t="str">
        <f t="shared" si="800"/>
        <v/>
      </c>
      <c r="F4500" s="5" t="str">
        <f t="shared" si="799"/>
        <v/>
      </c>
      <c r="G4500" s="7">
        <v>85.051000000000002</v>
      </c>
      <c r="H4500" s="7">
        <v>91.673000000000002</v>
      </c>
      <c r="I4500" s="7">
        <v>100.968</v>
      </c>
      <c r="J4500" s="7">
        <v>98.251999999999995</v>
      </c>
      <c r="K4500" s="7">
        <v>118.714</v>
      </c>
      <c r="L4500" s="7">
        <v>110.14</v>
      </c>
      <c r="M4500" s="7">
        <v>95.805999999999997</v>
      </c>
      <c r="N4500" s="7">
        <v>96.733000000000004</v>
      </c>
      <c r="O4500" s="7"/>
    </row>
    <row r="4501" spans="1:15" x14ac:dyDescent="0.2">
      <c r="A4501" s="2">
        <v>1</v>
      </c>
      <c r="B4501" s="6" t="s">
        <v>25</v>
      </c>
      <c r="C4501" s="6">
        <v>0</v>
      </c>
      <c r="D4501" s="5" t="s">
        <v>339</v>
      </c>
      <c r="E4501" s="5" t="str">
        <f t="shared" si="800"/>
        <v/>
      </c>
      <c r="F4501" s="5" t="str">
        <f t="shared" si="799"/>
        <v/>
      </c>
      <c r="G4501" s="7">
        <v>86.959000000000003</v>
      </c>
      <c r="H4501" s="7">
        <v>91.712000000000003</v>
      </c>
      <c r="I4501" s="7">
        <v>102.294</v>
      </c>
      <c r="J4501" s="7">
        <v>98.891999999999996</v>
      </c>
      <c r="K4501" s="7">
        <v>117.634</v>
      </c>
      <c r="L4501" s="7">
        <v>111.538</v>
      </c>
      <c r="M4501" s="7">
        <v>97.457999999999998</v>
      </c>
      <c r="N4501" s="7">
        <v>99.692999999999998</v>
      </c>
      <c r="O4501" s="7"/>
    </row>
    <row r="4502" spans="1:15" x14ac:dyDescent="0.2">
      <c r="A4502" s="2">
        <v>1</v>
      </c>
      <c r="B4502" s="6" t="s">
        <v>26</v>
      </c>
      <c r="C4502" s="6">
        <v>0</v>
      </c>
      <c r="D4502" s="5" t="s">
        <v>339</v>
      </c>
      <c r="E4502" s="5" t="str">
        <f t="shared" si="800"/>
        <v/>
      </c>
      <c r="F4502" s="5" t="str">
        <f t="shared" si="799"/>
        <v/>
      </c>
      <c r="G4502" s="7">
        <v>90.385999999999996</v>
      </c>
      <c r="H4502" s="7">
        <v>94.192999999999998</v>
      </c>
      <c r="I4502" s="7">
        <v>102.798</v>
      </c>
      <c r="J4502" s="7">
        <v>98.492000000000004</v>
      </c>
      <c r="K4502" s="7">
        <v>113.732</v>
      </c>
      <c r="L4502" s="7">
        <v>109.13500000000001</v>
      </c>
      <c r="M4502" s="7">
        <v>93.962999999999994</v>
      </c>
      <c r="N4502" s="7">
        <v>96.591999999999999</v>
      </c>
      <c r="O4502" s="7"/>
    </row>
    <row r="4503" spans="1:15" x14ac:dyDescent="0.2">
      <c r="A4503" s="2">
        <v>1</v>
      </c>
      <c r="B4503" s="6" t="s">
        <v>27</v>
      </c>
      <c r="C4503" s="6">
        <v>0</v>
      </c>
      <c r="D4503" s="5" t="s">
        <v>339</v>
      </c>
      <c r="E4503" s="5" t="str">
        <f t="shared" si="800"/>
        <v/>
      </c>
      <c r="F4503" s="5" t="str">
        <f t="shared" si="799"/>
        <v/>
      </c>
      <c r="G4503" s="7">
        <v>98.358999999999995</v>
      </c>
      <c r="H4503" s="7">
        <v>101.783</v>
      </c>
      <c r="I4503" s="7">
        <v>108.723</v>
      </c>
      <c r="J4503" s="7">
        <v>98.518000000000001</v>
      </c>
      <c r="K4503" s="7">
        <v>110.53700000000001</v>
      </c>
      <c r="L4503" s="7">
        <v>106.818</v>
      </c>
      <c r="M4503" s="7">
        <v>93.05</v>
      </c>
      <c r="N4503" s="7">
        <v>101.166</v>
      </c>
      <c r="O4503" s="7"/>
    </row>
    <row r="4504" spans="1:15" x14ac:dyDescent="0.2">
      <c r="A4504" s="2">
        <v>1</v>
      </c>
      <c r="B4504" s="6" t="s">
        <v>28</v>
      </c>
      <c r="C4504" s="6">
        <v>0</v>
      </c>
      <c r="D4504" s="5" t="s">
        <v>339</v>
      </c>
      <c r="E4504" s="5" t="str">
        <f t="shared" si="800"/>
        <v/>
      </c>
      <c r="F4504" s="5" t="str">
        <f t="shared" si="799"/>
        <v/>
      </c>
      <c r="G4504" s="7">
        <v>100.256</v>
      </c>
      <c r="H4504" s="7">
        <v>101.786</v>
      </c>
      <c r="I4504" s="7">
        <v>107.96899999999999</v>
      </c>
      <c r="J4504" s="7">
        <v>98.646000000000001</v>
      </c>
      <c r="K4504" s="7">
        <v>107.694</v>
      </c>
      <c r="L4504" s="7">
        <v>106.075</v>
      </c>
      <c r="M4504" s="7">
        <v>96.13</v>
      </c>
      <c r="N4504" s="7">
        <v>103.791</v>
      </c>
      <c r="O4504" s="7"/>
    </row>
    <row r="4505" spans="1:15" x14ac:dyDescent="0.2">
      <c r="A4505" s="2">
        <v>1</v>
      </c>
      <c r="B4505" s="6" t="s">
        <v>29</v>
      </c>
      <c r="C4505" s="6">
        <v>0</v>
      </c>
      <c r="D4505" s="5" t="s">
        <v>339</v>
      </c>
      <c r="E4505" s="5" t="str">
        <f t="shared" si="800"/>
        <v/>
      </c>
      <c r="F4505" s="5" t="str">
        <f t="shared" si="799"/>
        <v/>
      </c>
      <c r="G4505" s="7">
        <v>100</v>
      </c>
      <c r="H4505" s="7">
        <v>100</v>
      </c>
      <c r="I4505" s="7">
        <v>100</v>
      </c>
      <c r="J4505" s="7">
        <v>100</v>
      </c>
      <c r="K4505" s="7">
        <v>100</v>
      </c>
      <c r="L4505" s="7">
        <v>100</v>
      </c>
      <c r="M4505" s="7">
        <v>100</v>
      </c>
      <c r="N4505" s="7">
        <v>100</v>
      </c>
      <c r="O4505" s="7"/>
    </row>
    <row r="4506" spans="1:15" x14ac:dyDescent="0.2">
      <c r="A4506" s="2">
        <v>1</v>
      </c>
      <c r="B4506" s="6" t="s">
        <v>30</v>
      </c>
      <c r="C4506" s="6">
        <v>0</v>
      </c>
      <c r="D4506" s="5" t="s">
        <v>339</v>
      </c>
      <c r="E4506" s="5" t="str">
        <f t="shared" si="800"/>
        <v/>
      </c>
      <c r="F4506" s="5" t="str">
        <f t="shared" si="799"/>
        <v/>
      </c>
      <c r="G4506" s="7">
        <v>105.842</v>
      </c>
      <c r="H4506" s="7">
        <v>107.218</v>
      </c>
      <c r="I4506" s="7">
        <v>102.251</v>
      </c>
      <c r="J4506" s="7">
        <v>101.29600000000001</v>
      </c>
      <c r="K4506" s="7">
        <v>96.606999999999999</v>
      </c>
      <c r="L4506" s="7">
        <v>95.367000000000004</v>
      </c>
      <c r="M4506" s="7">
        <v>100.676</v>
      </c>
      <c r="N4506" s="7">
        <v>102.94199999999999</v>
      </c>
      <c r="O4506" s="7"/>
    </row>
    <row r="4507" spans="1:15" x14ac:dyDescent="0.2">
      <c r="A4507" s="2">
        <v>1</v>
      </c>
      <c r="B4507" s="6" t="s">
        <v>31</v>
      </c>
      <c r="C4507" s="6">
        <v>0</v>
      </c>
      <c r="D4507" s="5" t="s">
        <v>339</v>
      </c>
      <c r="E4507" s="5" t="str">
        <f t="shared" si="800"/>
        <v/>
      </c>
      <c r="F4507" s="5" t="str">
        <f t="shared" si="799"/>
        <v/>
      </c>
      <c r="G4507" s="7">
        <v>121.876</v>
      </c>
      <c r="H4507" s="7">
        <v>119.673</v>
      </c>
      <c r="I4507" s="7">
        <v>115.018</v>
      </c>
      <c r="J4507" s="7">
        <v>102.024</v>
      </c>
      <c r="K4507" s="7">
        <v>94.373000000000005</v>
      </c>
      <c r="L4507" s="7">
        <v>96.11</v>
      </c>
      <c r="M4507" s="7">
        <v>93.655000000000001</v>
      </c>
      <c r="N4507" s="7">
        <v>107.72</v>
      </c>
      <c r="O4507" s="7"/>
    </row>
    <row r="4508" spans="1:15" x14ac:dyDescent="0.2">
      <c r="A4508" s="2">
        <v>1</v>
      </c>
      <c r="B4508" s="6" t="s">
        <v>32</v>
      </c>
      <c r="C4508" s="6">
        <v>0</v>
      </c>
      <c r="D4508" s="5" t="s">
        <v>339</v>
      </c>
      <c r="E4508" s="5" t="str">
        <f t="shared" si="800"/>
        <v/>
      </c>
      <c r="F4508" s="5" t="str">
        <f t="shared" si="799"/>
        <v/>
      </c>
      <c r="G4508" s="7">
        <v>124.41200000000001</v>
      </c>
      <c r="H4508" s="7">
        <v>126.77200000000001</v>
      </c>
      <c r="I4508" s="7">
        <v>122.977</v>
      </c>
      <c r="J4508" s="7">
        <v>102.678</v>
      </c>
      <c r="K4508" s="7">
        <v>98.846000000000004</v>
      </c>
      <c r="L4508" s="7">
        <v>97.006</v>
      </c>
      <c r="M4508" s="7">
        <v>88.278000000000006</v>
      </c>
      <c r="N4508" s="7">
        <v>108.56100000000001</v>
      </c>
      <c r="O4508" s="7"/>
    </row>
    <row r="4509" spans="1:15" x14ac:dyDescent="0.2">
      <c r="A4509" s="2">
        <v>1</v>
      </c>
      <c r="B4509" s="6" t="s">
        <v>33</v>
      </c>
      <c r="C4509" s="6">
        <v>0</v>
      </c>
      <c r="D4509" s="5" t="s">
        <v>339</v>
      </c>
      <c r="E4509" s="5" t="str">
        <f t="shared" si="800"/>
        <v/>
      </c>
      <c r="F4509" s="5" t="str">
        <f t="shared" si="799"/>
        <v/>
      </c>
      <c r="G4509" s="7">
        <v>129.209</v>
      </c>
      <c r="H4509" s="7">
        <v>132.13200000000001</v>
      </c>
      <c r="I4509" s="7">
        <v>128.75399999999999</v>
      </c>
      <c r="J4509" s="7">
        <v>103.44</v>
      </c>
      <c r="K4509" s="7">
        <v>99.647000000000006</v>
      </c>
      <c r="L4509" s="7">
        <v>97.442999999999998</v>
      </c>
      <c r="M4509" s="7">
        <v>92.141999999999996</v>
      </c>
      <c r="N4509" s="7">
        <v>118.636</v>
      </c>
      <c r="O4509" s="7"/>
    </row>
    <row r="4510" spans="1:15" x14ac:dyDescent="0.2">
      <c r="A4510" s="2">
        <v>1</v>
      </c>
      <c r="B4510" s="6" t="s">
        <v>34</v>
      </c>
      <c r="C4510" s="6">
        <v>0</v>
      </c>
      <c r="D4510" s="5" t="s">
        <v>339</v>
      </c>
      <c r="E4510" s="5" t="str">
        <f t="shared" si="800"/>
        <v/>
      </c>
      <c r="F4510" s="5" t="str">
        <f t="shared" si="799"/>
        <v/>
      </c>
      <c r="G4510" s="7">
        <v>135.453</v>
      </c>
      <c r="H4510" s="7">
        <v>140.49700000000001</v>
      </c>
      <c r="I4510" s="7">
        <v>136.65899999999999</v>
      </c>
      <c r="J4510" s="7">
        <v>104.706</v>
      </c>
      <c r="K4510" s="7">
        <v>100.89</v>
      </c>
      <c r="L4510" s="7">
        <v>97.268000000000001</v>
      </c>
      <c r="M4510" s="7">
        <v>97.406000000000006</v>
      </c>
      <c r="N4510" s="7">
        <v>133.114</v>
      </c>
      <c r="O4510" s="7"/>
    </row>
    <row r="4511" spans="1:15" x14ac:dyDescent="0.2">
      <c r="A4511" s="2">
        <v>1</v>
      </c>
      <c r="B4511" s="6" t="s">
        <v>35</v>
      </c>
      <c r="C4511" s="6">
        <v>0</v>
      </c>
      <c r="D4511" s="5" t="s">
        <v>339</v>
      </c>
      <c r="E4511" s="5" t="str">
        <f t="shared" si="800"/>
        <v/>
      </c>
      <c r="F4511" s="5" t="str">
        <f t="shared" si="799"/>
        <v/>
      </c>
      <c r="G4511" s="7">
        <v>135.61600000000001</v>
      </c>
      <c r="H4511" s="7">
        <v>144.24199999999999</v>
      </c>
      <c r="I4511" s="7">
        <v>139.86000000000001</v>
      </c>
      <c r="J4511" s="7">
        <v>106.486</v>
      </c>
      <c r="K4511" s="7">
        <v>103.129</v>
      </c>
      <c r="L4511" s="7">
        <v>96.962000000000003</v>
      </c>
      <c r="M4511" s="7">
        <v>94.408000000000001</v>
      </c>
      <c r="N4511" s="7">
        <v>132.04</v>
      </c>
      <c r="O4511" s="7"/>
    </row>
    <row r="4512" spans="1:15" x14ac:dyDescent="0.2">
      <c r="A4512" s="2">
        <v>1</v>
      </c>
      <c r="B4512" s="6" t="s">
        <v>36</v>
      </c>
      <c r="C4512" s="6">
        <v>0</v>
      </c>
      <c r="D4512" s="5" t="s">
        <v>339</v>
      </c>
      <c r="E4512" s="5" t="str">
        <f t="shared" si="800"/>
        <v/>
      </c>
      <c r="F4512" s="5" t="str">
        <f t="shared" si="799"/>
        <v/>
      </c>
      <c r="G4512" s="7">
        <v>134.858</v>
      </c>
      <c r="H4512" s="7">
        <v>140.29400000000001</v>
      </c>
      <c r="I4512" s="7">
        <v>129.25700000000001</v>
      </c>
      <c r="J4512" s="7">
        <v>107.90600000000001</v>
      </c>
      <c r="K4512" s="7">
        <v>95.846999999999994</v>
      </c>
      <c r="L4512" s="7">
        <v>92.132999999999996</v>
      </c>
      <c r="M4512" s="7">
        <v>100.202</v>
      </c>
      <c r="N4512" s="7">
        <v>129.518</v>
      </c>
      <c r="O4512" s="7"/>
    </row>
    <row r="4513" spans="1:15" x14ac:dyDescent="0.2">
      <c r="A4513" s="2">
        <v>1</v>
      </c>
      <c r="B4513" s="6" t="s">
        <v>37</v>
      </c>
      <c r="C4513" s="6">
        <v>0</v>
      </c>
      <c r="D4513" s="5" t="s">
        <v>339</v>
      </c>
      <c r="E4513" s="5" t="str">
        <f t="shared" si="800"/>
        <v/>
      </c>
      <c r="F4513" s="5" t="str">
        <f t="shared" si="799"/>
        <v/>
      </c>
      <c r="G4513" s="7">
        <v>145.57900000000001</v>
      </c>
      <c r="H4513" s="7">
        <v>151.89599999999999</v>
      </c>
      <c r="I4513" s="7">
        <v>135.797</v>
      </c>
      <c r="J4513" s="7">
        <v>108.35899999999999</v>
      </c>
      <c r="K4513" s="7">
        <v>93.281000000000006</v>
      </c>
      <c r="L4513" s="7">
        <v>89.400999999999996</v>
      </c>
      <c r="M4513" s="7">
        <v>98.198999999999998</v>
      </c>
      <c r="N4513" s="7">
        <v>133.352</v>
      </c>
      <c r="O4513" s="7"/>
    </row>
    <row r="4514" spans="1:15" x14ac:dyDescent="0.2">
      <c r="A4514" s="2">
        <v>1</v>
      </c>
      <c r="B4514" s="6" t="s">
        <v>63</v>
      </c>
      <c r="C4514" s="6">
        <v>0</v>
      </c>
      <c r="D4514" s="5" t="s">
        <v>339</v>
      </c>
      <c r="E4514" s="5" t="str">
        <f t="shared" si="800"/>
        <v/>
      </c>
      <c r="F4514" s="5" t="str">
        <f t="shared" si="799"/>
        <v/>
      </c>
      <c r="G4514" s="7">
        <v>154.84100000000001</v>
      </c>
      <c r="H4514" s="7">
        <v>157.88499999999999</v>
      </c>
      <c r="I4514" s="7">
        <v>140.08199999999999</v>
      </c>
      <c r="J4514" s="7">
        <v>109.383</v>
      </c>
      <c r="K4514" s="7">
        <v>90.468000000000004</v>
      </c>
      <c r="L4514" s="7">
        <v>88.724000000000004</v>
      </c>
      <c r="M4514" s="7">
        <v>98.406999999999996</v>
      </c>
      <c r="N4514" s="7">
        <v>137.851</v>
      </c>
      <c r="O4514" s="7"/>
    </row>
    <row r="4515" spans="1:15" x14ac:dyDescent="0.2">
      <c r="A4515" s="2">
        <v>0</v>
      </c>
      <c r="B4515" s="5" t="s">
        <v>340</v>
      </c>
      <c r="C4515" s="6" t="s">
        <v>0</v>
      </c>
      <c r="E4515" s="5" t="str">
        <f t="shared" si="800"/>
        <v/>
      </c>
      <c r="F4515" s="5" t="str">
        <f t="shared" si="799"/>
        <v/>
      </c>
    </row>
    <row r="4516" spans="1:15" x14ac:dyDescent="0.2">
      <c r="A4516" s="2">
        <v>1</v>
      </c>
      <c r="B4516" s="6" t="s">
        <v>13</v>
      </c>
      <c r="C4516" s="6">
        <v>0</v>
      </c>
      <c r="D4516" s="5" t="s">
        <v>341</v>
      </c>
      <c r="E4516" s="5" t="str">
        <f t="shared" si="800"/>
        <v/>
      </c>
      <c r="F4516" s="5" t="str">
        <f t="shared" si="799"/>
        <v/>
      </c>
      <c r="G4516" s="7">
        <v>97.403000000000006</v>
      </c>
      <c r="H4516" s="7">
        <v>92.650999999999996</v>
      </c>
      <c r="I4516" s="7">
        <v>67.063000000000002</v>
      </c>
      <c r="J4516" s="7">
        <v>125.223</v>
      </c>
      <c r="K4516" s="7">
        <v>68.850999999999999</v>
      </c>
      <c r="L4516" s="7">
        <v>72.382999999999996</v>
      </c>
      <c r="M4516" s="7">
        <v>114.44499999999999</v>
      </c>
      <c r="N4516" s="7">
        <v>76.751000000000005</v>
      </c>
      <c r="O4516" s="7"/>
    </row>
    <row r="4517" spans="1:15" x14ac:dyDescent="0.2">
      <c r="A4517" s="2">
        <v>1</v>
      </c>
      <c r="B4517" s="6" t="s">
        <v>15</v>
      </c>
      <c r="C4517" s="6">
        <v>0</v>
      </c>
      <c r="D4517" s="5" t="s">
        <v>341</v>
      </c>
      <c r="E4517" s="5" t="str">
        <f t="shared" si="800"/>
        <v/>
      </c>
      <c r="F4517" s="5" t="str">
        <f t="shared" si="799"/>
        <v/>
      </c>
      <c r="G4517" s="7">
        <v>98.09</v>
      </c>
      <c r="H4517" s="7">
        <v>94.914000000000001</v>
      </c>
      <c r="I4517" s="7">
        <v>70.072000000000003</v>
      </c>
      <c r="J4517" s="7">
        <v>125.941</v>
      </c>
      <c r="K4517" s="7">
        <v>71.436000000000007</v>
      </c>
      <c r="L4517" s="7">
        <v>73.826999999999998</v>
      </c>
      <c r="M4517" s="7">
        <v>113.988</v>
      </c>
      <c r="N4517" s="7">
        <v>79.873999999999995</v>
      </c>
      <c r="O4517" s="7"/>
    </row>
    <row r="4518" spans="1:15" x14ac:dyDescent="0.2">
      <c r="A4518" s="2">
        <v>1</v>
      </c>
      <c r="B4518" s="6" t="s">
        <v>16</v>
      </c>
      <c r="C4518" s="6">
        <v>0</v>
      </c>
      <c r="D4518" s="5" t="s">
        <v>341</v>
      </c>
      <c r="E4518" s="5" t="str">
        <f t="shared" si="800"/>
        <v/>
      </c>
      <c r="F4518" s="5" t="str">
        <f t="shared" si="799"/>
        <v/>
      </c>
      <c r="G4518" s="7">
        <v>91.218999999999994</v>
      </c>
      <c r="H4518" s="7">
        <v>87.659000000000006</v>
      </c>
      <c r="I4518" s="7">
        <v>67.088999999999999</v>
      </c>
      <c r="J4518" s="7">
        <v>126.86799999999999</v>
      </c>
      <c r="K4518" s="7">
        <v>73.546999999999997</v>
      </c>
      <c r="L4518" s="7">
        <v>76.534000000000006</v>
      </c>
      <c r="M4518" s="7">
        <v>119.304</v>
      </c>
      <c r="N4518" s="7">
        <v>80.040000000000006</v>
      </c>
      <c r="O4518" s="7"/>
    </row>
    <row r="4519" spans="1:15" x14ac:dyDescent="0.2">
      <c r="A4519" s="2">
        <v>1</v>
      </c>
      <c r="B4519" s="6" t="s">
        <v>17</v>
      </c>
      <c r="C4519" s="6">
        <v>0</v>
      </c>
      <c r="D4519" s="5" t="s">
        <v>341</v>
      </c>
      <c r="E4519" s="5" t="str">
        <f t="shared" si="800"/>
        <v/>
      </c>
      <c r="F4519" s="5" t="str">
        <f t="shared" si="799"/>
        <v/>
      </c>
      <c r="G4519" s="7">
        <v>94.421000000000006</v>
      </c>
      <c r="H4519" s="7">
        <v>89.001999999999995</v>
      </c>
      <c r="I4519" s="7">
        <v>71.811999999999998</v>
      </c>
      <c r="J4519" s="7">
        <v>127.807</v>
      </c>
      <c r="K4519" s="7">
        <v>76.055000000000007</v>
      </c>
      <c r="L4519" s="7">
        <v>80.686000000000007</v>
      </c>
      <c r="M4519" s="7">
        <v>117.327</v>
      </c>
      <c r="N4519" s="7">
        <v>84.254999999999995</v>
      </c>
      <c r="O4519" s="7"/>
    </row>
    <row r="4520" spans="1:15" x14ac:dyDescent="0.2">
      <c r="A4520" s="2">
        <v>1</v>
      </c>
      <c r="B4520" s="6" t="s">
        <v>18</v>
      </c>
      <c r="C4520" s="6">
        <v>0</v>
      </c>
      <c r="D4520" s="5" t="s">
        <v>341</v>
      </c>
      <c r="E4520" s="5" t="str">
        <f t="shared" si="800"/>
        <v/>
      </c>
      <c r="F4520" s="5" t="str">
        <f t="shared" si="799"/>
        <v/>
      </c>
      <c r="G4520" s="7">
        <v>100.42100000000001</v>
      </c>
      <c r="H4520" s="7">
        <v>93.736000000000004</v>
      </c>
      <c r="I4520" s="7">
        <v>77.662000000000006</v>
      </c>
      <c r="J4520" s="7">
        <v>128.678</v>
      </c>
      <c r="K4520" s="7">
        <v>77.337000000000003</v>
      </c>
      <c r="L4520" s="7">
        <v>82.852000000000004</v>
      </c>
      <c r="M4520" s="7">
        <v>118.94799999999999</v>
      </c>
      <c r="N4520" s="7">
        <v>92.376999999999995</v>
      </c>
      <c r="O4520" s="7"/>
    </row>
    <row r="4521" spans="1:15" x14ac:dyDescent="0.2">
      <c r="A4521" s="2">
        <v>1</v>
      </c>
      <c r="B4521" s="6" t="s">
        <v>19</v>
      </c>
      <c r="C4521" s="6">
        <v>0</v>
      </c>
      <c r="D4521" s="5" t="s">
        <v>341</v>
      </c>
      <c r="E4521" s="5" t="str">
        <f t="shared" si="800"/>
        <v/>
      </c>
      <c r="F4521" s="5" t="str">
        <f t="shared" si="799"/>
        <v/>
      </c>
      <c r="G4521" s="7">
        <v>102.886</v>
      </c>
      <c r="H4521" s="7">
        <v>97.847999999999999</v>
      </c>
      <c r="I4521" s="7">
        <v>79.126000000000005</v>
      </c>
      <c r="J4521" s="7">
        <v>127.986</v>
      </c>
      <c r="K4521" s="7">
        <v>76.906999999999996</v>
      </c>
      <c r="L4521" s="7">
        <v>80.866</v>
      </c>
      <c r="M4521" s="7">
        <v>122.11199999999999</v>
      </c>
      <c r="N4521" s="7">
        <v>96.622</v>
      </c>
      <c r="O4521" s="7"/>
    </row>
    <row r="4522" spans="1:15" x14ac:dyDescent="0.2">
      <c r="A4522" s="2">
        <v>1</v>
      </c>
      <c r="B4522" s="6" t="s">
        <v>20</v>
      </c>
      <c r="C4522" s="6">
        <v>0</v>
      </c>
      <c r="D4522" s="5" t="s">
        <v>341</v>
      </c>
      <c r="E4522" s="5" t="str">
        <f t="shared" si="800"/>
        <v/>
      </c>
      <c r="F4522" s="5" t="str">
        <f t="shared" si="799"/>
        <v/>
      </c>
      <c r="G4522" s="7">
        <v>106.893</v>
      </c>
      <c r="H4522" s="7">
        <v>102.8</v>
      </c>
      <c r="I4522" s="7">
        <v>87.399000000000001</v>
      </c>
      <c r="J4522" s="7">
        <v>124.636</v>
      </c>
      <c r="K4522" s="7">
        <v>81.763000000000005</v>
      </c>
      <c r="L4522" s="7">
        <v>85.018000000000001</v>
      </c>
      <c r="M4522" s="7">
        <v>114.10599999999999</v>
      </c>
      <c r="N4522" s="7">
        <v>99.727999999999994</v>
      </c>
      <c r="O4522" s="7"/>
    </row>
    <row r="4523" spans="1:15" x14ac:dyDescent="0.2">
      <c r="A4523" s="2">
        <v>1</v>
      </c>
      <c r="B4523" s="6" t="s">
        <v>21</v>
      </c>
      <c r="C4523" s="6">
        <v>0</v>
      </c>
      <c r="D4523" s="5" t="s">
        <v>341</v>
      </c>
      <c r="E4523" s="5" t="str">
        <f t="shared" si="800"/>
        <v/>
      </c>
      <c r="F4523" s="5" t="str">
        <f t="shared" si="799"/>
        <v/>
      </c>
      <c r="G4523" s="7">
        <v>118.158</v>
      </c>
      <c r="H4523" s="7">
        <v>114.196</v>
      </c>
      <c r="I4523" s="7">
        <v>103.477</v>
      </c>
      <c r="J4523" s="7">
        <v>119.32899999999999</v>
      </c>
      <c r="K4523" s="7">
        <v>87.575000000000003</v>
      </c>
      <c r="L4523" s="7">
        <v>90.614000000000004</v>
      </c>
      <c r="M4523" s="7">
        <v>108.70099999999999</v>
      </c>
      <c r="N4523" s="7">
        <v>112.48099999999999</v>
      </c>
      <c r="O4523" s="7"/>
    </row>
    <row r="4524" spans="1:15" x14ac:dyDescent="0.2">
      <c r="A4524" s="2">
        <v>1</v>
      </c>
      <c r="B4524" s="6" t="s">
        <v>22</v>
      </c>
      <c r="C4524" s="6">
        <v>0</v>
      </c>
      <c r="D4524" s="5" t="s">
        <v>341</v>
      </c>
      <c r="E4524" s="5" t="str">
        <f t="shared" si="800"/>
        <v/>
      </c>
      <c r="F4524" s="5" t="str">
        <f t="shared" si="799"/>
        <v/>
      </c>
      <c r="G4524" s="7">
        <v>119.70699999999999</v>
      </c>
      <c r="H4524" s="7">
        <v>115.70699999999999</v>
      </c>
      <c r="I4524" s="7">
        <v>113.61799999999999</v>
      </c>
      <c r="J4524" s="7">
        <v>117.044</v>
      </c>
      <c r="K4524" s="7">
        <v>94.912999999999997</v>
      </c>
      <c r="L4524" s="7">
        <v>98.194999999999993</v>
      </c>
      <c r="M4524" s="7">
        <v>107.21299999999999</v>
      </c>
      <c r="N4524" s="7">
        <v>121.81399999999999</v>
      </c>
      <c r="O4524" s="7"/>
    </row>
    <row r="4525" spans="1:15" x14ac:dyDescent="0.2">
      <c r="A4525" s="2">
        <v>1</v>
      </c>
      <c r="B4525" s="6" t="s">
        <v>23</v>
      </c>
      <c r="C4525" s="6">
        <v>0</v>
      </c>
      <c r="D4525" s="5" t="s">
        <v>341</v>
      </c>
      <c r="E4525" s="5" t="str">
        <f t="shared" si="800"/>
        <v/>
      </c>
      <c r="F4525" s="5" t="str">
        <f t="shared" si="799"/>
        <v/>
      </c>
      <c r="G4525" s="7">
        <v>117.14400000000001</v>
      </c>
      <c r="H4525" s="7">
        <v>112.703</v>
      </c>
      <c r="I4525" s="7">
        <v>116.161</v>
      </c>
      <c r="J4525" s="7">
        <v>113.36799999999999</v>
      </c>
      <c r="K4525" s="7">
        <v>99.161000000000001</v>
      </c>
      <c r="L4525" s="7">
        <v>103.069</v>
      </c>
      <c r="M4525" s="7">
        <v>116.63200000000001</v>
      </c>
      <c r="N4525" s="7">
        <v>135.482</v>
      </c>
      <c r="O4525" s="7"/>
    </row>
    <row r="4526" spans="1:15" x14ac:dyDescent="0.2">
      <c r="A4526" s="2">
        <v>1</v>
      </c>
      <c r="B4526" s="6" t="s">
        <v>24</v>
      </c>
      <c r="C4526" s="6">
        <v>0</v>
      </c>
      <c r="D4526" s="5" t="s">
        <v>341</v>
      </c>
      <c r="E4526" s="5" t="str">
        <f t="shared" si="800"/>
        <v/>
      </c>
      <c r="F4526" s="5" t="str">
        <f t="shared" si="799"/>
        <v/>
      </c>
      <c r="G4526" s="7">
        <v>113.498</v>
      </c>
      <c r="H4526" s="7">
        <v>111.14400000000001</v>
      </c>
      <c r="I4526" s="7">
        <v>117.364</v>
      </c>
      <c r="J4526" s="7">
        <v>111.089</v>
      </c>
      <c r="K4526" s="7">
        <v>103.40600000000001</v>
      </c>
      <c r="L4526" s="7">
        <v>105.596</v>
      </c>
      <c r="M4526" s="7">
        <v>114.77</v>
      </c>
      <c r="N4526" s="7">
        <v>134.69800000000001</v>
      </c>
      <c r="O4526" s="7"/>
    </row>
    <row r="4527" spans="1:15" x14ac:dyDescent="0.2">
      <c r="A4527" s="2">
        <v>1</v>
      </c>
      <c r="B4527" s="6" t="s">
        <v>25</v>
      </c>
      <c r="C4527" s="6">
        <v>0</v>
      </c>
      <c r="D4527" s="5" t="s">
        <v>341</v>
      </c>
      <c r="E4527" s="5" t="str">
        <f t="shared" si="800"/>
        <v/>
      </c>
      <c r="F4527" s="5" t="str">
        <f t="shared" si="799"/>
        <v/>
      </c>
      <c r="G4527" s="7">
        <v>120.235</v>
      </c>
      <c r="H4527" s="7">
        <v>116.70399999999999</v>
      </c>
      <c r="I4527" s="7">
        <v>128.08000000000001</v>
      </c>
      <c r="J4527" s="7">
        <v>110.626</v>
      </c>
      <c r="K4527" s="7">
        <v>106.52500000000001</v>
      </c>
      <c r="L4527" s="7">
        <v>109.747</v>
      </c>
      <c r="M4527" s="7">
        <v>112.473</v>
      </c>
      <c r="N4527" s="7">
        <v>144.05500000000001</v>
      </c>
      <c r="O4527" s="7"/>
    </row>
    <row r="4528" spans="1:15" x14ac:dyDescent="0.2">
      <c r="A4528" s="2">
        <v>1</v>
      </c>
      <c r="B4528" s="6" t="s">
        <v>26</v>
      </c>
      <c r="C4528" s="6">
        <v>0</v>
      </c>
      <c r="D4528" s="5" t="s">
        <v>341</v>
      </c>
      <c r="E4528" s="5" t="str">
        <f t="shared" si="800"/>
        <v/>
      </c>
      <c r="F4528" s="5" t="str">
        <f t="shared" si="799"/>
        <v/>
      </c>
      <c r="G4528" s="7">
        <v>97.957999999999998</v>
      </c>
      <c r="H4528" s="7">
        <v>94.063000000000002</v>
      </c>
      <c r="I4528" s="7">
        <v>104.76</v>
      </c>
      <c r="J4528" s="7">
        <v>110.122</v>
      </c>
      <c r="K4528" s="7">
        <v>106.944</v>
      </c>
      <c r="L4528" s="7">
        <v>111.372</v>
      </c>
      <c r="M4528" s="7">
        <v>111.167</v>
      </c>
      <c r="N4528" s="7">
        <v>116.459</v>
      </c>
      <c r="O4528" s="7"/>
    </row>
    <row r="4529" spans="1:15" x14ac:dyDescent="0.2">
      <c r="A4529" s="2">
        <v>1</v>
      </c>
      <c r="B4529" s="6" t="s">
        <v>27</v>
      </c>
      <c r="C4529" s="6">
        <v>0</v>
      </c>
      <c r="D4529" s="5" t="s">
        <v>341</v>
      </c>
      <c r="E4529" s="5" t="str">
        <f t="shared" si="800"/>
        <v/>
      </c>
      <c r="F4529" s="5" t="str">
        <f t="shared" si="799"/>
        <v/>
      </c>
      <c r="G4529" s="7">
        <v>93.870999999999995</v>
      </c>
      <c r="H4529" s="7">
        <v>90.18</v>
      </c>
      <c r="I4529" s="7">
        <v>107.271</v>
      </c>
      <c r="J4529" s="7">
        <v>108.348</v>
      </c>
      <c r="K4529" s="7">
        <v>114.27500000000001</v>
      </c>
      <c r="L4529" s="7">
        <v>118.953</v>
      </c>
      <c r="M4529" s="7">
        <v>105.925</v>
      </c>
      <c r="N4529" s="7">
        <v>113.627</v>
      </c>
      <c r="O4529" s="7"/>
    </row>
    <row r="4530" spans="1:15" x14ac:dyDescent="0.2">
      <c r="A4530" s="2">
        <v>1</v>
      </c>
      <c r="B4530" s="6" t="s">
        <v>28</v>
      </c>
      <c r="C4530" s="6">
        <v>0</v>
      </c>
      <c r="D4530" s="5" t="s">
        <v>341</v>
      </c>
      <c r="E4530" s="5" t="str">
        <f t="shared" si="800"/>
        <v/>
      </c>
      <c r="F4530" s="5" t="str">
        <f t="shared" si="799"/>
        <v/>
      </c>
      <c r="G4530" s="7">
        <v>89.037000000000006</v>
      </c>
      <c r="H4530" s="7">
        <v>84.816000000000003</v>
      </c>
      <c r="I4530" s="7">
        <v>95.686000000000007</v>
      </c>
      <c r="J4530" s="7">
        <v>105.181</v>
      </c>
      <c r="K4530" s="7">
        <v>107.468</v>
      </c>
      <c r="L4530" s="7">
        <v>112.816</v>
      </c>
      <c r="M4530" s="7">
        <v>114.93300000000001</v>
      </c>
      <c r="N4530" s="7">
        <v>109.97499999999999</v>
      </c>
      <c r="O4530" s="7"/>
    </row>
    <row r="4531" spans="1:15" x14ac:dyDescent="0.2">
      <c r="A4531" s="2">
        <v>1</v>
      </c>
      <c r="B4531" s="6" t="s">
        <v>29</v>
      </c>
      <c r="C4531" s="6">
        <v>0</v>
      </c>
      <c r="D4531" s="5" t="s">
        <v>341</v>
      </c>
      <c r="E4531" s="5" t="str">
        <f t="shared" si="800"/>
        <v/>
      </c>
      <c r="F4531" s="5" t="str">
        <f t="shared" si="799"/>
        <v/>
      </c>
      <c r="G4531" s="7">
        <v>100</v>
      </c>
      <c r="H4531" s="7">
        <v>100</v>
      </c>
      <c r="I4531" s="7">
        <v>100</v>
      </c>
      <c r="J4531" s="7">
        <v>100</v>
      </c>
      <c r="K4531" s="7">
        <v>100</v>
      </c>
      <c r="L4531" s="7">
        <v>100</v>
      </c>
      <c r="M4531" s="7">
        <v>100</v>
      </c>
      <c r="N4531" s="7">
        <v>100</v>
      </c>
      <c r="O4531" s="7"/>
    </row>
    <row r="4532" spans="1:15" x14ac:dyDescent="0.2">
      <c r="A4532" s="2">
        <v>1</v>
      </c>
      <c r="B4532" s="6" t="s">
        <v>30</v>
      </c>
      <c r="C4532" s="6">
        <v>0</v>
      </c>
      <c r="D4532" s="5" t="s">
        <v>341</v>
      </c>
      <c r="E4532" s="5" t="str">
        <f t="shared" si="800"/>
        <v/>
      </c>
      <c r="F4532" s="5" t="str">
        <f t="shared" si="799"/>
        <v/>
      </c>
      <c r="G4532" s="7">
        <v>114.505</v>
      </c>
      <c r="H4532" s="7">
        <v>118.125</v>
      </c>
      <c r="I4532" s="7">
        <v>104.905</v>
      </c>
      <c r="J4532" s="7">
        <v>97.192999999999998</v>
      </c>
      <c r="K4532" s="7">
        <v>91.616</v>
      </c>
      <c r="L4532" s="7">
        <v>88.808999999999997</v>
      </c>
      <c r="M4532" s="7">
        <v>98.414000000000001</v>
      </c>
      <c r="N4532" s="7">
        <v>103.242</v>
      </c>
      <c r="O4532" s="7"/>
    </row>
    <row r="4533" spans="1:15" x14ac:dyDescent="0.2">
      <c r="A4533" s="2">
        <v>1</v>
      </c>
      <c r="B4533" s="6" t="s">
        <v>31</v>
      </c>
      <c r="C4533" s="6">
        <v>0</v>
      </c>
      <c r="D4533" s="5" t="s">
        <v>341</v>
      </c>
      <c r="E4533" s="5" t="str">
        <f t="shared" si="800"/>
        <v/>
      </c>
      <c r="F4533" s="5" t="str">
        <f t="shared" si="799"/>
        <v/>
      </c>
      <c r="G4533" s="7">
        <v>128.88399999999999</v>
      </c>
      <c r="H4533" s="7">
        <v>132.69</v>
      </c>
      <c r="I4533" s="7">
        <v>114.008</v>
      </c>
      <c r="J4533" s="7">
        <v>94.373000000000005</v>
      </c>
      <c r="K4533" s="7">
        <v>88.457999999999998</v>
      </c>
      <c r="L4533" s="7">
        <v>85.921000000000006</v>
      </c>
      <c r="M4533" s="7">
        <v>102.178</v>
      </c>
      <c r="N4533" s="7">
        <v>116.492</v>
      </c>
      <c r="O4533" s="7"/>
    </row>
    <row r="4534" spans="1:15" x14ac:dyDescent="0.2">
      <c r="A4534" s="2">
        <v>1</v>
      </c>
      <c r="B4534" s="6" t="s">
        <v>32</v>
      </c>
      <c r="C4534" s="6">
        <v>0</v>
      </c>
      <c r="D4534" s="5" t="s">
        <v>341</v>
      </c>
      <c r="E4534" s="5" t="str">
        <f t="shared" si="800"/>
        <v/>
      </c>
      <c r="F4534" s="5" t="str">
        <f t="shared" si="799"/>
        <v/>
      </c>
      <c r="G4534" s="7">
        <v>129.81800000000001</v>
      </c>
      <c r="H4534" s="7">
        <v>133.227</v>
      </c>
      <c r="I4534" s="7">
        <v>109.66</v>
      </c>
      <c r="J4534" s="7">
        <v>93.820999999999998</v>
      </c>
      <c r="K4534" s="7">
        <v>84.471999999999994</v>
      </c>
      <c r="L4534" s="7">
        <v>82.31</v>
      </c>
      <c r="M4534" s="7">
        <v>94.823999999999998</v>
      </c>
      <c r="N4534" s="7">
        <v>103.983</v>
      </c>
      <c r="O4534" s="7"/>
    </row>
    <row r="4535" spans="1:15" x14ac:dyDescent="0.2">
      <c r="A4535" s="2">
        <v>1</v>
      </c>
      <c r="B4535" s="6" t="s">
        <v>33</v>
      </c>
      <c r="C4535" s="6">
        <v>0</v>
      </c>
      <c r="D4535" s="5" t="s">
        <v>341</v>
      </c>
      <c r="E4535" s="5" t="str">
        <f t="shared" si="800"/>
        <v/>
      </c>
      <c r="F4535" s="5" t="str">
        <f t="shared" si="799"/>
        <v/>
      </c>
      <c r="G4535" s="7">
        <v>124.994</v>
      </c>
      <c r="H4535" s="7">
        <v>131.75800000000001</v>
      </c>
      <c r="I4535" s="7">
        <v>102.267</v>
      </c>
      <c r="J4535" s="7">
        <v>92.424000000000007</v>
      </c>
      <c r="K4535" s="7">
        <v>81.816999999999993</v>
      </c>
      <c r="L4535" s="7">
        <v>77.617000000000004</v>
      </c>
      <c r="M4535" s="7">
        <v>95.164000000000001</v>
      </c>
      <c r="N4535" s="7">
        <v>97.322000000000003</v>
      </c>
      <c r="O4535" s="7"/>
    </row>
    <row r="4536" spans="1:15" x14ac:dyDescent="0.2">
      <c r="A4536" s="2">
        <v>1</v>
      </c>
      <c r="B4536" s="6" t="s">
        <v>34</v>
      </c>
      <c r="C4536" s="6">
        <v>0</v>
      </c>
      <c r="D4536" s="5" t="s">
        <v>341</v>
      </c>
      <c r="E4536" s="5" t="str">
        <f t="shared" si="800"/>
        <v/>
      </c>
      <c r="F4536" s="5" t="str">
        <f t="shared" si="799"/>
        <v/>
      </c>
      <c r="G4536" s="7">
        <v>133.06100000000001</v>
      </c>
      <c r="H4536" s="7">
        <v>140.244</v>
      </c>
      <c r="I4536" s="7">
        <v>97.715000000000003</v>
      </c>
      <c r="J4536" s="7">
        <v>89.930999999999997</v>
      </c>
      <c r="K4536" s="7">
        <v>73.436000000000007</v>
      </c>
      <c r="L4536" s="7">
        <v>69.674999999999997</v>
      </c>
      <c r="M4536" s="7">
        <v>106.01300000000001</v>
      </c>
      <c r="N4536" s="7">
        <v>103.59099999999999</v>
      </c>
      <c r="O4536" s="7"/>
    </row>
    <row r="4537" spans="1:15" x14ac:dyDescent="0.2">
      <c r="A4537" s="2">
        <v>1</v>
      </c>
      <c r="B4537" s="6" t="s">
        <v>35</v>
      </c>
      <c r="C4537" s="6">
        <v>0</v>
      </c>
      <c r="D4537" s="5" t="s">
        <v>341</v>
      </c>
      <c r="E4537" s="5" t="str">
        <f t="shared" si="800"/>
        <v/>
      </c>
      <c r="F4537" s="5" t="str">
        <f t="shared" si="799"/>
        <v/>
      </c>
      <c r="G4537" s="7">
        <v>147.84299999999999</v>
      </c>
      <c r="H4537" s="7">
        <v>149.81299999999999</v>
      </c>
      <c r="I4537" s="7">
        <v>94.376999999999995</v>
      </c>
      <c r="J4537" s="7">
        <v>91.335999999999999</v>
      </c>
      <c r="K4537" s="7">
        <v>63.835999999999999</v>
      </c>
      <c r="L4537" s="7">
        <v>62.996000000000002</v>
      </c>
      <c r="M4537" s="7">
        <v>101.91500000000001</v>
      </c>
      <c r="N4537" s="7">
        <v>96.183999999999997</v>
      </c>
      <c r="O4537" s="7"/>
    </row>
    <row r="4538" spans="1:15" x14ac:dyDescent="0.2">
      <c r="A4538" s="2">
        <v>1</v>
      </c>
      <c r="B4538" s="6" t="s">
        <v>36</v>
      </c>
      <c r="C4538" s="6">
        <v>0</v>
      </c>
      <c r="D4538" s="5" t="s">
        <v>341</v>
      </c>
      <c r="E4538" s="5" t="str">
        <f t="shared" si="800"/>
        <v/>
      </c>
      <c r="F4538" s="5" t="str">
        <f t="shared" si="799"/>
        <v/>
      </c>
      <c r="G4538" s="7">
        <v>144.898</v>
      </c>
      <c r="H4538" s="7">
        <v>140.21</v>
      </c>
      <c r="I4538" s="7">
        <v>72.888999999999996</v>
      </c>
      <c r="J4538" s="7">
        <v>90.174999999999997</v>
      </c>
      <c r="K4538" s="7">
        <v>50.302999999999997</v>
      </c>
      <c r="L4538" s="7">
        <v>51.985999999999997</v>
      </c>
      <c r="M4538" s="7">
        <v>108.577</v>
      </c>
      <c r="N4538" s="7">
        <v>79.14</v>
      </c>
      <c r="O4538" s="7"/>
    </row>
    <row r="4539" spans="1:15" x14ac:dyDescent="0.2">
      <c r="A4539" s="2">
        <v>1</v>
      </c>
      <c r="B4539" s="6" t="s">
        <v>37</v>
      </c>
      <c r="C4539" s="6">
        <v>0</v>
      </c>
      <c r="D4539" s="5" t="s">
        <v>341</v>
      </c>
      <c r="E4539" s="5" t="str">
        <f t="shared" si="800"/>
        <v/>
      </c>
      <c r="F4539" s="5" t="str">
        <f t="shared" si="799"/>
        <v/>
      </c>
      <c r="G4539" s="7">
        <v>136.61099999999999</v>
      </c>
      <c r="H4539" s="7">
        <v>132.934</v>
      </c>
      <c r="I4539" s="7">
        <v>60.948</v>
      </c>
      <c r="J4539" s="7">
        <v>86.917000000000002</v>
      </c>
      <c r="K4539" s="7">
        <v>44.613999999999997</v>
      </c>
      <c r="L4539" s="7">
        <v>45.847999999999999</v>
      </c>
      <c r="M4539" s="7">
        <v>86.048000000000002</v>
      </c>
      <c r="N4539" s="7">
        <v>52.444000000000003</v>
      </c>
      <c r="O4539" s="7"/>
    </row>
    <row r="4540" spans="1:15" x14ac:dyDescent="0.2">
      <c r="A4540" s="2">
        <v>1</v>
      </c>
      <c r="B4540" s="6" t="s">
        <v>63</v>
      </c>
      <c r="C4540" s="6">
        <v>0</v>
      </c>
      <c r="D4540" s="5" t="s">
        <v>341</v>
      </c>
      <c r="E4540" s="5" t="str">
        <f t="shared" si="800"/>
        <v/>
      </c>
      <c r="F4540" s="5" t="str">
        <f t="shared" si="799"/>
        <v/>
      </c>
      <c r="G4540" s="7">
        <v>133.27600000000001</v>
      </c>
      <c r="H4540" s="7">
        <v>125.387</v>
      </c>
      <c r="I4540" s="7">
        <v>55.451000000000001</v>
      </c>
      <c r="J4540" s="7">
        <v>85.518000000000001</v>
      </c>
      <c r="K4540" s="7">
        <v>41.606000000000002</v>
      </c>
      <c r="L4540" s="7">
        <v>44.223999999999997</v>
      </c>
      <c r="M4540" s="7">
        <v>89.844999999999999</v>
      </c>
      <c r="N4540" s="7">
        <v>49.82</v>
      </c>
      <c r="O4540" s="7"/>
    </row>
    <row r="4541" spans="1:15" x14ac:dyDescent="0.2">
      <c r="A4541" s="2">
        <v>0</v>
      </c>
      <c r="B4541" s="5" t="s">
        <v>340</v>
      </c>
      <c r="C4541" s="6" t="s">
        <v>0</v>
      </c>
      <c r="E4541" s="5" t="str">
        <f t="shared" si="800"/>
        <v/>
      </c>
      <c r="F4541" s="5" t="str">
        <f t="shared" si="799"/>
        <v/>
      </c>
    </row>
    <row r="4542" spans="1:15" x14ac:dyDescent="0.2">
      <c r="A4542" s="2">
        <v>1</v>
      </c>
      <c r="B4542" s="6" t="s">
        <v>13</v>
      </c>
      <c r="C4542" s="6">
        <v>0</v>
      </c>
      <c r="D4542" s="5" t="s">
        <v>342</v>
      </c>
      <c r="E4542" s="5" t="str">
        <f t="shared" si="800"/>
        <v/>
      </c>
      <c r="F4542" s="5" t="str">
        <f t="shared" si="799"/>
        <v/>
      </c>
      <c r="G4542" s="7">
        <v>97.403000000000006</v>
      </c>
      <c r="H4542" s="7">
        <v>92.650999999999996</v>
      </c>
      <c r="I4542" s="7">
        <v>67.063000000000002</v>
      </c>
      <c r="J4542" s="7">
        <v>125.223</v>
      </c>
      <c r="K4542" s="7">
        <v>68.850999999999999</v>
      </c>
      <c r="L4542" s="7">
        <v>72.382999999999996</v>
      </c>
      <c r="M4542" s="7">
        <v>114.44499999999999</v>
      </c>
      <c r="N4542" s="7">
        <v>76.751000000000005</v>
      </c>
      <c r="O4542" s="7"/>
    </row>
    <row r="4543" spans="1:15" x14ac:dyDescent="0.2">
      <c r="A4543" s="2">
        <v>1</v>
      </c>
      <c r="B4543" s="6" t="s">
        <v>15</v>
      </c>
      <c r="C4543" s="6">
        <v>0</v>
      </c>
      <c r="D4543" s="5" t="s">
        <v>342</v>
      </c>
      <c r="E4543" s="5" t="str">
        <f t="shared" si="800"/>
        <v/>
      </c>
      <c r="F4543" s="5" t="str">
        <f t="shared" si="799"/>
        <v/>
      </c>
      <c r="G4543" s="7">
        <v>98.09</v>
      </c>
      <c r="H4543" s="7">
        <v>94.914000000000001</v>
      </c>
      <c r="I4543" s="7">
        <v>70.072000000000003</v>
      </c>
      <c r="J4543" s="7">
        <v>125.941</v>
      </c>
      <c r="K4543" s="7">
        <v>71.436000000000007</v>
      </c>
      <c r="L4543" s="7">
        <v>73.826999999999998</v>
      </c>
      <c r="M4543" s="7">
        <v>113.988</v>
      </c>
      <c r="N4543" s="7">
        <v>79.873999999999995</v>
      </c>
      <c r="O4543" s="7"/>
    </row>
    <row r="4544" spans="1:15" x14ac:dyDescent="0.2">
      <c r="A4544" s="2">
        <v>1</v>
      </c>
      <c r="B4544" s="6" t="s">
        <v>16</v>
      </c>
      <c r="C4544" s="6">
        <v>0</v>
      </c>
      <c r="D4544" s="5" t="s">
        <v>342</v>
      </c>
      <c r="E4544" s="5" t="str">
        <f t="shared" si="800"/>
        <v/>
      </c>
      <c r="F4544" s="5" t="str">
        <f t="shared" si="799"/>
        <v/>
      </c>
      <c r="G4544" s="7">
        <v>91.218999999999994</v>
      </c>
      <c r="H4544" s="7">
        <v>87.659000000000006</v>
      </c>
      <c r="I4544" s="7">
        <v>67.088999999999999</v>
      </c>
      <c r="J4544" s="7">
        <v>126.86799999999999</v>
      </c>
      <c r="K4544" s="7">
        <v>73.546999999999997</v>
      </c>
      <c r="L4544" s="7">
        <v>76.534000000000006</v>
      </c>
      <c r="M4544" s="7">
        <v>119.304</v>
      </c>
      <c r="N4544" s="7">
        <v>80.040000000000006</v>
      </c>
      <c r="O4544" s="7"/>
    </row>
    <row r="4545" spans="1:15" x14ac:dyDescent="0.2">
      <c r="A4545" s="2">
        <v>1</v>
      </c>
      <c r="B4545" s="6" t="s">
        <v>17</v>
      </c>
      <c r="C4545" s="6">
        <v>0</v>
      </c>
      <c r="D4545" s="5" t="s">
        <v>342</v>
      </c>
      <c r="E4545" s="5" t="str">
        <f t="shared" si="800"/>
        <v/>
      </c>
      <c r="F4545" s="5" t="str">
        <f t="shared" si="799"/>
        <v/>
      </c>
      <c r="G4545" s="7">
        <v>94.421000000000006</v>
      </c>
      <c r="H4545" s="7">
        <v>89.001999999999995</v>
      </c>
      <c r="I4545" s="7">
        <v>71.811999999999998</v>
      </c>
      <c r="J4545" s="7">
        <v>127.807</v>
      </c>
      <c r="K4545" s="7">
        <v>76.055000000000007</v>
      </c>
      <c r="L4545" s="7">
        <v>80.686000000000007</v>
      </c>
      <c r="M4545" s="7">
        <v>117.327</v>
      </c>
      <c r="N4545" s="7">
        <v>84.254999999999995</v>
      </c>
      <c r="O4545" s="7"/>
    </row>
    <row r="4546" spans="1:15" x14ac:dyDescent="0.2">
      <c r="A4546" s="2">
        <v>1</v>
      </c>
      <c r="B4546" s="6" t="s">
        <v>18</v>
      </c>
      <c r="C4546" s="6">
        <v>0</v>
      </c>
      <c r="D4546" s="5" t="s">
        <v>342</v>
      </c>
      <c r="E4546" s="5" t="str">
        <f t="shared" si="800"/>
        <v/>
      </c>
      <c r="F4546" s="5" t="str">
        <f t="shared" si="799"/>
        <v/>
      </c>
      <c r="G4546" s="7">
        <v>100.42100000000001</v>
      </c>
      <c r="H4546" s="7">
        <v>93.736000000000004</v>
      </c>
      <c r="I4546" s="7">
        <v>77.662000000000006</v>
      </c>
      <c r="J4546" s="7">
        <v>128.678</v>
      </c>
      <c r="K4546" s="7">
        <v>77.337000000000003</v>
      </c>
      <c r="L4546" s="7">
        <v>82.852000000000004</v>
      </c>
      <c r="M4546" s="7">
        <v>118.94799999999999</v>
      </c>
      <c r="N4546" s="7">
        <v>92.376999999999995</v>
      </c>
      <c r="O4546" s="7"/>
    </row>
    <row r="4547" spans="1:15" x14ac:dyDescent="0.2">
      <c r="A4547" s="2">
        <v>1</v>
      </c>
      <c r="B4547" s="6" t="s">
        <v>19</v>
      </c>
      <c r="C4547" s="6">
        <v>0</v>
      </c>
      <c r="D4547" s="5" t="s">
        <v>342</v>
      </c>
      <c r="E4547" s="5" t="str">
        <f t="shared" si="800"/>
        <v/>
      </c>
      <c r="F4547" s="5" t="str">
        <f t="shared" si="799"/>
        <v/>
      </c>
      <c r="G4547" s="7">
        <v>102.886</v>
      </c>
      <c r="H4547" s="7">
        <v>97.847999999999999</v>
      </c>
      <c r="I4547" s="7">
        <v>79.126000000000005</v>
      </c>
      <c r="J4547" s="7">
        <v>127.986</v>
      </c>
      <c r="K4547" s="7">
        <v>76.906999999999996</v>
      </c>
      <c r="L4547" s="7">
        <v>80.866</v>
      </c>
      <c r="M4547" s="7">
        <v>122.11199999999999</v>
      </c>
      <c r="N4547" s="7">
        <v>96.622</v>
      </c>
      <c r="O4547" s="7"/>
    </row>
    <row r="4548" spans="1:15" x14ac:dyDescent="0.2">
      <c r="A4548" s="2">
        <v>1</v>
      </c>
      <c r="B4548" s="6" t="s">
        <v>20</v>
      </c>
      <c r="C4548" s="6">
        <v>0</v>
      </c>
      <c r="D4548" s="5" t="s">
        <v>342</v>
      </c>
      <c r="E4548" s="5" t="str">
        <f t="shared" si="800"/>
        <v/>
      </c>
      <c r="F4548" s="5" t="str">
        <f t="shared" si="799"/>
        <v/>
      </c>
      <c r="G4548" s="7">
        <v>106.893</v>
      </c>
      <c r="H4548" s="7">
        <v>102.8</v>
      </c>
      <c r="I4548" s="7">
        <v>87.399000000000001</v>
      </c>
      <c r="J4548" s="7">
        <v>124.636</v>
      </c>
      <c r="K4548" s="7">
        <v>81.763000000000005</v>
      </c>
      <c r="L4548" s="7">
        <v>85.018000000000001</v>
      </c>
      <c r="M4548" s="7">
        <v>114.10599999999999</v>
      </c>
      <c r="N4548" s="7">
        <v>99.727999999999994</v>
      </c>
      <c r="O4548" s="7"/>
    </row>
    <row r="4549" spans="1:15" x14ac:dyDescent="0.2">
      <c r="A4549" s="2">
        <v>1</v>
      </c>
      <c r="B4549" s="6" t="s">
        <v>21</v>
      </c>
      <c r="C4549" s="6">
        <v>0</v>
      </c>
      <c r="D4549" s="5" t="s">
        <v>342</v>
      </c>
      <c r="E4549" s="5" t="str">
        <f t="shared" si="800"/>
        <v/>
      </c>
      <c r="F4549" s="5" t="str">
        <f t="shared" si="799"/>
        <v/>
      </c>
      <c r="G4549" s="7">
        <v>118.158</v>
      </c>
      <c r="H4549" s="7">
        <v>114.196</v>
      </c>
      <c r="I4549" s="7">
        <v>103.477</v>
      </c>
      <c r="J4549" s="7">
        <v>119.32899999999999</v>
      </c>
      <c r="K4549" s="7">
        <v>87.575000000000003</v>
      </c>
      <c r="L4549" s="7">
        <v>90.614000000000004</v>
      </c>
      <c r="M4549" s="7">
        <v>108.70099999999999</v>
      </c>
      <c r="N4549" s="7">
        <v>112.48099999999999</v>
      </c>
      <c r="O4549" s="7"/>
    </row>
    <row r="4550" spans="1:15" x14ac:dyDescent="0.2">
      <c r="A4550" s="2">
        <v>1</v>
      </c>
      <c r="B4550" s="6" t="s">
        <v>22</v>
      </c>
      <c r="C4550" s="6">
        <v>0</v>
      </c>
      <c r="D4550" s="5" t="s">
        <v>342</v>
      </c>
      <c r="E4550" s="5" t="str">
        <f t="shared" si="800"/>
        <v/>
      </c>
      <c r="F4550" s="5" t="str">
        <f t="shared" si="799"/>
        <v/>
      </c>
      <c r="G4550" s="7">
        <v>119.70699999999999</v>
      </c>
      <c r="H4550" s="7">
        <v>115.70699999999999</v>
      </c>
      <c r="I4550" s="7">
        <v>113.61799999999999</v>
      </c>
      <c r="J4550" s="7">
        <v>117.044</v>
      </c>
      <c r="K4550" s="7">
        <v>94.912999999999997</v>
      </c>
      <c r="L4550" s="7">
        <v>98.194999999999993</v>
      </c>
      <c r="M4550" s="7">
        <v>107.21299999999999</v>
      </c>
      <c r="N4550" s="7">
        <v>121.81399999999999</v>
      </c>
      <c r="O4550" s="7"/>
    </row>
    <row r="4551" spans="1:15" x14ac:dyDescent="0.2">
      <c r="A4551" s="2">
        <v>1</v>
      </c>
      <c r="B4551" s="6" t="s">
        <v>23</v>
      </c>
      <c r="C4551" s="6">
        <v>0</v>
      </c>
      <c r="D4551" s="5" t="s">
        <v>342</v>
      </c>
      <c r="E4551" s="5" t="str">
        <f t="shared" si="800"/>
        <v/>
      </c>
      <c r="F4551" s="5" t="str">
        <f t="shared" si="799"/>
        <v/>
      </c>
      <c r="G4551" s="7">
        <v>117.14400000000001</v>
      </c>
      <c r="H4551" s="7">
        <v>112.703</v>
      </c>
      <c r="I4551" s="7">
        <v>116.161</v>
      </c>
      <c r="J4551" s="7">
        <v>113.36799999999999</v>
      </c>
      <c r="K4551" s="7">
        <v>99.161000000000001</v>
      </c>
      <c r="L4551" s="7">
        <v>103.069</v>
      </c>
      <c r="M4551" s="7">
        <v>116.63200000000001</v>
      </c>
      <c r="N4551" s="7">
        <v>135.482</v>
      </c>
      <c r="O4551" s="7"/>
    </row>
    <row r="4552" spans="1:15" x14ac:dyDescent="0.2">
      <c r="A4552" s="2">
        <v>1</v>
      </c>
      <c r="B4552" s="6" t="s">
        <v>24</v>
      </c>
      <c r="C4552" s="6">
        <v>0</v>
      </c>
      <c r="D4552" s="5" t="s">
        <v>342</v>
      </c>
      <c r="E4552" s="5" t="str">
        <f t="shared" si="800"/>
        <v/>
      </c>
      <c r="F4552" s="5" t="str">
        <f t="shared" ref="F4552:F4615" si="801">IF(LEN(E4552)=0,"",E4552&amp;B4552)</f>
        <v/>
      </c>
      <c r="G4552" s="7">
        <v>113.498</v>
      </c>
      <c r="H4552" s="7">
        <v>111.14400000000001</v>
      </c>
      <c r="I4552" s="7">
        <v>117.364</v>
      </c>
      <c r="J4552" s="7">
        <v>111.089</v>
      </c>
      <c r="K4552" s="7">
        <v>103.40600000000001</v>
      </c>
      <c r="L4552" s="7">
        <v>105.596</v>
      </c>
      <c r="M4552" s="7">
        <v>114.77</v>
      </c>
      <c r="N4552" s="7">
        <v>134.69800000000001</v>
      </c>
      <c r="O4552" s="7"/>
    </row>
    <row r="4553" spans="1:15" x14ac:dyDescent="0.2">
      <c r="A4553" s="2">
        <v>1</v>
      </c>
      <c r="B4553" s="6" t="s">
        <v>25</v>
      </c>
      <c r="C4553" s="6">
        <v>0</v>
      </c>
      <c r="D4553" s="5" t="s">
        <v>342</v>
      </c>
      <c r="E4553" s="5" t="str">
        <f t="shared" ref="E4553:E4616" si="802">IF(C4553=0,IF(LEN(D4553)&lt;&gt;3,"",D4553),IF(LEN(D4553)&lt;&gt;4,"",LEFT(D4553,3)))</f>
        <v/>
      </c>
      <c r="F4553" s="5" t="str">
        <f t="shared" si="801"/>
        <v/>
      </c>
      <c r="G4553" s="7">
        <v>120.235</v>
      </c>
      <c r="H4553" s="7">
        <v>116.70399999999999</v>
      </c>
      <c r="I4553" s="7">
        <v>128.08000000000001</v>
      </c>
      <c r="J4553" s="7">
        <v>110.626</v>
      </c>
      <c r="K4553" s="7">
        <v>106.52500000000001</v>
      </c>
      <c r="L4553" s="7">
        <v>109.747</v>
      </c>
      <c r="M4553" s="7">
        <v>112.473</v>
      </c>
      <c r="N4553" s="7">
        <v>144.05500000000001</v>
      </c>
      <c r="O4553" s="7"/>
    </row>
    <row r="4554" spans="1:15" x14ac:dyDescent="0.2">
      <c r="A4554" s="2">
        <v>1</v>
      </c>
      <c r="B4554" s="6" t="s">
        <v>26</v>
      </c>
      <c r="C4554" s="6">
        <v>0</v>
      </c>
      <c r="D4554" s="5" t="s">
        <v>342</v>
      </c>
      <c r="E4554" s="5" t="str">
        <f t="shared" si="802"/>
        <v/>
      </c>
      <c r="F4554" s="5" t="str">
        <f t="shared" si="801"/>
        <v/>
      </c>
      <c r="G4554" s="7">
        <v>97.957999999999998</v>
      </c>
      <c r="H4554" s="7">
        <v>94.063000000000002</v>
      </c>
      <c r="I4554" s="7">
        <v>104.76</v>
      </c>
      <c r="J4554" s="7">
        <v>110.122</v>
      </c>
      <c r="K4554" s="7">
        <v>106.944</v>
      </c>
      <c r="L4554" s="7">
        <v>111.372</v>
      </c>
      <c r="M4554" s="7">
        <v>111.167</v>
      </c>
      <c r="N4554" s="7">
        <v>116.459</v>
      </c>
      <c r="O4554" s="7"/>
    </row>
    <row r="4555" spans="1:15" x14ac:dyDescent="0.2">
      <c r="A4555" s="2">
        <v>1</v>
      </c>
      <c r="B4555" s="6" t="s">
        <v>27</v>
      </c>
      <c r="C4555" s="6">
        <v>0</v>
      </c>
      <c r="D4555" s="5" t="s">
        <v>342</v>
      </c>
      <c r="E4555" s="5" t="str">
        <f t="shared" si="802"/>
        <v/>
      </c>
      <c r="F4555" s="5" t="str">
        <f t="shared" si="801"/>
        <v/>
      </c>
      <c r="G4555" s="7">
        <v>93.870999999999995</v>
      </c>
      <c r="H4555" s="7">
        <v>90.18</v>
      </c>
      <c r="I4555" s="7">
        <v>107.271</v>
      </c>
      <c r="J4555" s="7">
        <v>108.348</v>
      </c>
      <c r="K4555" s="7">
        <v>114.27500000000001</v>
      </c>
      <c r="L4555" s="7">
        <v>118.953</v>
      </c>
      <c r="M4555" s="7">
        <v>105.925</v>
      </c>
      <c r="N4555" s="7">
        <v>113.627</v>
      </c>
      <c r="O4555" s="7"/>
    </row>
    <row r="4556" spans="1:15" x14ac:dyDescent="0.2">
      <c r="A4556" s="2">
        <v>1</v>
      </c>
      <c r="B4556" s="6" t="s">
        <v>28</v>
      </c>
      <c r="C4556" s="6">
        <v>0</v>
      </c>
      <c r="D4556" s="5" t="s">
        <v>342</v>
      </c>
      <c r="E4556" s="5" t="str">
        <f t="shared" si="802"/>
        <v/>
      </c>
      <c r="F4556" s="5" t="str">
        <f t="shared" si="801"/>
        <v/>
      </c>
      <c r="G4556" s="7">
        <v>89.037000000000006</v>
      </c>
      <c r="H4556" s="7">
        <v>84.816000000000003</v>
      </c>
      <c r="I4556" s="7">
        <v>95.686000000000007</v>
      </c>
      <c r="J4556" s="7">
        <v>105.181</v>
      </c>
      <c r="K4556" s="7">
        <v>107.468</v>
      </c>
      <c r="L4556" s="7">
        <v>112.816</v>
      </c>
      <c r="M4556" s="7">
        <v>114.93300000000001</v>
      </c>
      <c r="N4556" s="7">
        <v>109.97499999999999</v>
      </c>
      <c r="O4556" s="7"/>
    </row>
    <row r="4557" spans="1:15" x14ac:dyDescent="0.2">
      <c r="A4557" s="2">
        <v>1</v>
      </c>
      <c r="B4557" s="6" t="s">
        <v>29</v>
      </c>
      <c r="C4557" s="6">
        <v>0</v>
      </c>
      <c r="D4557" s="5" t="s">
        <v>342</v>
      </c>
      <c r="E4557" s="5" t="str">
        <f t="shared" si="802"/>
        <v/>
      </c>
      <c r="F4557" s="5" t="str">
        <f t="shared" si="801"/>
        <v/>
      </c>
      <c r="G4557" s="7">
        <v>100</v>
      </c>
      <c r="H4557" s="7">
        <v>100</v>
      </c>
      <c r="I4557" s="7">
        <v>100</v>
      </c>
      <c r="J4557" s="7">
        <v>100</v>
      </c>
      <c r="K4557" s="7">
        <v>100</v>
      </c>
      <c r="L4557" s="7">
        <v>100</v>
      </c>
      <c r="M4557" s="7">
        <v>100</v>
      </c>
      <c r="N4557" s="7">
        <v>100</v>
      </c>
      <c r="O4557" s="7"/>
    </row>
    <row r="4558" spans="1:15" x14ac:dyDescent="0.2">
      <c r="A4558" s="2">
        <v>1</v>
      </c>
      <c r="B4558" s="6" t="s">
        <v>30</v>
      </c>
      <c r="C4558" s="6">
        <v>0</v>
      </c>
      <c r="D4558" s="5" t="s">
        <v>342</v>
      </c>
      <c r="E4558" s="5" t="str">
        <f t="shared" si="802"/>
        <v/>
      </c>
      <c r="F4558" s="5" t="str">
        <f t="shared" si="801"/>
        <v/>
      </c>
      <c r="G4558" s="7">
        <v>114.505</v>
      </c>
      <c r="H4558" s="7">
        <v>118.125</v>
      </c>
      <c r="I4558" s="7">
        <v>104.905</v>
      </c>
      <c r="J4558" s="7">
        <v>97.192999999999998</v>
      </c>
      <c r="K4558" s="7">
        <v>91.616</v>
      </c>
      <c r="L4558" s="7">
        <v>88.808999999999997</v>
      </c>
      <c r="M4558" s="7">
        <v>98.414000000000001</v>
      </c>
      <c r="N4558" s="7">
        <v>103.242</v>
      </c>
      <c r="O4558" s="7"/>
    </row>
    <row r="4559" spans="1:15" x14ac:dyDescent="0.2">
      <c r="A4559" s="2">
        <v>1</v>
      </c>
      <c r="B4559" s="6" t="s">
        <v>31</v>
      </c>
      <c r="C4559" s="6">
        <v>0</v>
      </c>
      <c r="D4559" s="5" t="s">
        <v>342</v>
      </c>
      <c r="E4559" s="5" t="str">
        <f t="shared" si="802"/>
        <v/>
      </c>
      <c r="F4559" s="5" t="str">
        <f t="shared" si="801"/>
        <v/>
      </c>
      <c r="G4559" s="7">
        <v>128.88399999999999</v>
      </c>
      <c r="H4559" s="7">
        <v>132.69</v>
      </c>
      <c r="I4559" s="7">
        <v>114.008</v>
      </c>
      <c r="J4559" s="7">
        <v>94.373000000000005</v>
      </c>
      <c r="K4559" s="7">
        <v>88.457999999999998</v>
      </c>
      <c r="L4559" s="7">
        <v>85.921000000000006</v>
      </c>
      <c r="M4559" s="7">
        <v>102.178</v>
      </c>
      <c r="N4559" s="7">
        <v>116.492</v>
      </c>
      <c r="O4559" s="7"/>
    </row>
    <row r="4560" spans="1:15" x14ac:dyDescent="0.2">
      <c r="A4560" s="2">
        <v>1</v>
      </c>
      <c r="B4560" s="6" t="s">
        <v>32</v>
      </c>
      <c r="C4560" s="6">
        <v>0</v>
      </c>
      <c r="D4560" s="5" t="s">
        <v>342</v>
      </c>
      <c r="E4560" s="5" t="str">
        <f t="shared" si="802"/>
        <v/>
      </c>
      <c r="F4560" s="5" t="str">
        <f t="shared" si="801"/>
        <v/>
      </c>
      <c r="G4560" s="7">
        <v>129.81800000000001</v>
      </c>
      <c r="H4560" s="7">
        <v>133.227</v>
      </c>
      <c r="I4560" s="7">
        <v>109.66</v>
      </c>
      <c r="J4560" s="7">
        <v>93.820999999999998</v>
      </c>
      <c r="K4560" s="7">
        <v>84.471999999999994</v>
      </c>
      <c r="L4560" s="7">
        <v>82.31</v>
      </c>
      <c r="M4560" s="7">
        <v>94.823999999999998</v>
      </c>
      <c r="N4560" s="7">
        <v>103.983</v>
      </c>
      <c r="O4560" s="7"/>
    </row>
    <row r="4561" spans="1:15" x14ac:dyDescent="0.2">
      <c r="A4561" s="2">
        <v>1</v>
      </c>
      <c r="B4561" s="6" t="s">
        <v>33</v>
      </c>
      <c r="C4561" s="6">
        <v>0</v>
      </c>
      <c r="D4561" s="5" t="s">
        <v>342</v>
      </c>
      <c r="E4561" s="5" t="str">
        <f t="shared" si="802"/>
        <v/>
      </c>
      <c r="F4561" s="5" t="str">
        <f t="shared" si="801"/>
        <v/>
      </c>
      <c r="G4561" s="7">
        <v>124.994</v>
      </c>
      <c r="H4561" s="7">
        <v>131.75800000000001</v>
      </c>
      <c r="I4561" s="7">
        <v>102.267</v>
      </c>
      <c r="J4561" s="7">
        <v>92.424000000000007</v>
      </c>
      <c r="K4561" s="7">
        <v>81.816999999999993</v>
      </c>
      <c r="L4561" s="7">
        <v>77.617000000000004</v>
      </c>
      <c r="M4561" s="7">
        <v>95.164000000000001</v>
      </c>
      <c r="N4561" s="7">
        <v>97.322000000000003</v>
      </c>
      <c r="O4561" s="7"/>
    </row>
    <row r="4562" spans="1:15" x14ac:dyDescent="0.2">
      <c r="A4562" s="2">
        <v>1</v>
      </c>
      <c r="B4562" s="6" t="s">
        <v>34</v>
      </c>
      <c r="C4562" s="6">
        <v>0</v>
      </c>
      <c r="D4562" s="5" t="s">
        <v>342</v>
      </c>
      <c r="E4562" s="5" t="str">
        <f t="shared" si="802"/>
        <v/>
      </c>
      <c r="F4562" s="5" t="str">
        <f t="shared" si="801"/>
        <v/>
      </c>
      <c r="G4562" s="7">
        <v>133.06100000000001</v>
      </c>
      <c r="H4562" s="7">
        <v>140.244</v>
      </c>
      <c r="I4562" s="7">
        <v>97.715000000000003</v>
      </c>
      <c r="J4562" s="7">
        <v>89.930999999999997</v>
      </c>
      <c r="K4562" s="7">
        <v>73.436000000000007</v>
      </c>
      <c r="L4562" s="7">
        <v>69.674999999999997</v>
      </c>
      <c r="M4562" s="7">
        <v>106.01300000000001</v>
      </c>
      <c r="N4562" s="7">
        <v>103.59099999999999</v>
      </c>
      <c r="O4562" s="7"/>
    </row>
    <row r="4563" spans="1:15" x14ac:dyDescent="0.2">
      <c r="A4563" s="2">
        <v>1</v>
      </c>
      <c r="B4563" s="6" t="s">
        <v>35</v>
      </c>
      <c r="C4563" s="6">
        <v>0</v>
      </c>
      <c r="D4563" s="5" t="s">
        <v>342</v>
      </c>
      <c r="E4563" s="5" t="str">
        <f t="shared" si="802"/>
        <v/>
      </c>
      <c r="F4563" s="5" t="str">
        <f t="shared" si="801"/>
        <v/>
      </c>
      <c r="G4563" s="7">
        <v>147.84299999999999</v>
      </c>
      <c r="H4563" s="7">
        <v>149.81299999999999</v>
      </c>
      <c r="I4563" s="7">
        <v>94.376999999999995</v>
      </c>
      <c r="J4563" s="7">
        <v>91.335999999999999</v>
      </c>
      <c r="K4563" s="7">
        <v>63.835999999999999</v>
      </c>
      <c r="L4563" s="7">
        <v>62.996000000000002</v>
      </c>
      <c r="M4563" s="7">
        <v>101.91500000000001</v>
      </c>
      <c r="N4563" s="7">
        <v>96.183999999999997</v>
      </c>
      <c r="O4563" s="7"/>
    </row>
    <row r="4564" spans="1:15" x14ac:dyDescent="0.2">
      <c r="A4564" s="2">
        <v>1</v>
      </c>
      <c r="B4564" s="6" t="s">
        <v>36</v>
      </c>
      <c r="C4564" s="6">
        <v>0</v>
      </c>
      <c r="D4564" s="5" t="s">
        <v>342</v>
      </c>
      <c r="E4564" s="5" t="str">
        <f t="shared" si="802"/>
        <v/>
      </c>
      <c r="F4564" s="5" t="str">
        <f t="shared" si="801"/>
        <v/>
      </c>
      <c r="G4564" s="7">
        <v>144.898</v>
      </c>
      <c r="H4564" s="7">
        <v>140.21</v>
      </c>
      <c r="I4564" s="7">
        <v>72.888999999999996</v>
      </c>
      <c r="J4564" s="7">
        <v>90.174999999999997</v>
      </c>
      <c r="K4564" s="7">
        <v>50.302999999999997</v>
      </c>
      <c r="L4564" s="7">
        <v>51.985999999999997</v>
      </c>
      <c r="M4564" s="7">
        <v>108.577</v>
      </c>
      <c r="N4564" s="7">
        <v>79.14</v>
      </c>
      <c r="O4564" s="7"/>
    </row>
    <row r="4565" spans="1:15" x14ac:dyDescent="0.2">
      <c r="A4565" s="2">
        <v>1</v>
      </c>
      <c r="B4565" s="6" t="s">
        <v>37</v>
      </c>
      <c r="C4565" s="6">
        <v>0</v>
      </c>
      <c r="D4565" s="5" t="s">
        <v>342</v>
      </c>
      <c r="E4565" s="5" t="str">
        <f t="shared" si="802"/>
        <v/>
      </c>
      <c r="F4565" s="5" t="str">
        <f t="shared" si="801"/>
        <v/>
      </c>
      <c r="G4565" s="7">
        <v>136.61099999999999</v>
      </c>
      <c r="H4565" s="7">
        <v>132.934</v>
      </c>
      <c r="I4565" s="7">
        <v>60.948</v>
      </c>
      <c r="J4565" s="7">
        <v>86.917000000000002</v>
      </c>
      <c r="K4565" s="7">
        <v>44.613999999999997</v>
      </c>
      <c r="L4565" s="7">
        <v>45.847999999999999</v>
      </c>
      <c r="M4565" s="7">
        <v>86.048000000000002</v>
      </c>
      <c r="N4565" s="7">
        <v>52.444000000000003</v>
      </c>
      <c r="O4565" s="7"/>
    </row>
    <row r="4566" spans="1:15" x14ac:dyDescent="0.2">
      <c r="A4566" s="2">
        <v>1</v>
      </c>
      <c r="B4566" s="6" t="s">
        <v>63</v>
      </c>
      <c r="C4566" s="6">
        <v>0</v>
      </c>
      <c r="D4566" s="5" t="s">
        <v>342</v>
      </c>
      <c r="E4566" s="5" t="str">
        <f t="shared" si="802"/>
        <v/>
      </c>
      <c r="F4566" s="5" t="str">
        <f t="shared" si="801"/>
        <v/>
      </c>
      <c r="G4566" s="7">
        <v>133.27600000000001</v>
      </c>
      <c r="H4566" s="7">
        <v>125.387</v>
      </c>
      <c r="I4566" s="7">
        <v>55.451000000000001</v>
      </c>
      <c r="J4566" s="7">
        <v>85.518000000000001</v>
      </c>
      <c r="K4566" s="7">
        <v>41.606000000000002</v>
      </c>
      <c r="L4566" s="7">
        <v>44.223999999999997</v>
      </c>
      <c r="M4566" s="7">
        <v>89.844999999999999</v>
      </c>
      <c r="N4566" s="7">
        <v>49.82</v>
      </c>
      <c r="O4566" s="7"/>
    </row>
    <row r="4567" spans="1:15" x14ac:dyDescent="0.2">
      <c r="A4567" s="2">
        <v>0</v>
      </c>
      <c r="B4567" s="5" t="s">
        <v>343</v>
      </c>
      <c r="C4567" s="6" t="s">
        <v>0</v>
      </c>
      <c r="E4567" s="5" t="str">
        <f t="shared" si="802"/>
        <v/>
      </c>
      <c r="F4567" s="5" t="str">
        <f t="shared" si="801"/>
        <v/>
      </c>
    </row>
    <row r="4568" spans="1:15" x14ac:dyDescent="0.2">
      <c r="A4568" s="2">
        <v>1</v>
      </c>
      <c r="B4568" s="6" t="s">
        <v>13</v>
      </c>
      <c r="C4568" s="6">
        <v>0</v>
      </c>
      <c r="D4568" s="5" t="s">
        <v>344</v>
      </c>
      <c r="E4568" s="5" t="str">
        <f t="shared" si="802"/>
        <v>335</v>
      </c>
      <c r="F4568" s="5" t="str">
        <f t="shared" si="801"/>
        <v>3351987</v>
      </c>
      <c r="G4568" s="7">
        <v>65.960999999999999</v>
      </c>
      <c r="H4568" s="7">
        <v>68.063000000000002</v>
      </c>
      <c r="I4568" s="7">
        <v>91.447000000000003</v>
      </c>
      <c r="J4568" s="7">
        <v>81.537999999999997</v>
      </c>
      <c r="K4568" s="7">
        <v>138.63800000000001</v>
      </c>
      <c r="L4568" s="7">
        <v>134.35599999999999</v>
      </c>
      <c r="M4568" s="7">
        <v>84.879000000000005</v>
      </c>
      <c r="N4568" s="7">
        <v>77.62</v>
      </c>
      <c r="O4568" s="7"/>
    </row>
    <row r="4569" spans="1:15" x14ac:dyDescent="0.2">
      <c r="A4569" s="2">
        <v>1</v>
      </c>
      <c r="B4569" s="6" t="s">
        <v>15</v>
      </c>
      <c r="C4569" s="6">
        <v>0</v>
      </c>
      <c r="D4569" s="5" t="s">
        <v>344</v>
      </c>
      <c r="E4569" s="5" t="str">
        <f t="shared" si="802"/>
        <v>335</v>
      </c>
      <c r="F4569" s="5" t="str">
        <f t="shared" si="801"/>
        <v>3351988</v>
      </c>
      <c r="G4569" s="7">
        <v>67.155000000000001</v>
      </c>
      <c r="H4569" s="7">
        <v>70.082999999999998</v>
      </c>
      <c r="I4569" s="7">
        <v>94.765000000000001</v>
      </c>
      <c r="J4569" s="7">
        <v>85.363</v>
      </c>
      <c r="K4569" s="7">
        <v>141.113</v>
      </c>
      <c r="L4569" s="7">
        <v>135.21899999999999</v>
      </c>
      <c r="M4569" s="7">
        <v>85.748999999999995</v>
      </c>
      <c r="N4569" s="7">
        <v>81.260000000000005</v>
      </c>
      <c r="O4569" s="7"/>
    </row>
    <row r="4570" spans="1:15" x14ac:dyDescent="0.2">
      <c r="A4570" s="2">
        <v>1</v>
      </c>
      <c r="B4570" s="6" t="s">
        <v>16</v>
      </c>
      <c r="C4570" s="6">
        <v>0</v>
      </c>
      <c r="D4570" s="5" t="s">
        <v>344</v>
      </c>
      <c r="E4570" s="5" t="str">
        <f t="shared" si="802"/>
        <v>335</v>
      </c>
      <c r="F4570" s="5" t="str">
        <f t="shared" si="801"/>
        <v>3351989</v>
      </c>
      <c r="G4570" s="7">
        <v>66.311000000000007</v>
      </c>
      <c r="H4570" s="7">
        <v>68.927000000000007</v>
      </c>
      <c r="I4570" s="7">
        <v>91.64</v>
      </c>
      <c r="J4570" s="7">
        <v>89.926000000000002</v>
      </c>
      <c r="K4570" s="7">
        <v>138.197</v>
      </c>
      <c r="L4570" s="7">
        <v>132.952</v>
      </c>
      <c r="M4570" s="7">
        <v>91.257999999999996</v>
      </c>
      <c r="N4570" s="7">
        <v>83.629000000000005</v>
      </c>
      <c r="O4570" s="7"/>
    </row>
    <row r="4571" spans="1:15" x14ac:dyDescent="0.2">
      <c r="A4571" s="2">
        <v>1</v>
      </c>
      <c r="B4571" s="6" t="s">
        <v>17</v>
      </c>
      <c r="C4571" s="6">
        <v>0</v>
      </c>
      <c r="D4571" s="5" t="s">
        <v>344</v>
      </c>
      <c r="E4571" s="5" t="str">
        <f t="shared" si="802"/>
        <v>335</v>
      </c>
      <c r="F4571" s="5" t="str">
        <f t="shared" si="801"/>
        <v>3351990</v>
      </c>
      <c r="G4571" s="7">
        <v>67.058999999999997</v>
      </c>
      <c r="H4571" s="7">
        <v>68.739000000000004</v>
      </c>
      <c r="I4571" s="7">
        <v>87.763999999999996</v>
      </c>
      <c r="J4571" s="7">
        <v>91.710999999999999</v>
      </c>
      <c r="K4571" s="7">
        <v>130.876</v>
      </c>
      <c r="L4571" s="7">
        <v>127.67700000000001</v>
      </c>
      <c r="M4571" s="7">
        <v>95.436000000000007</v>
      </c>
      <c r="N4571" s="7">
        <v>83.759</v>
      </c>
      <c r="O4571" s="7"/>
    </row>
    <row r="4572" spans="1:15" x14ac:dyDescent="0.2">
      <c r="A4572" s="2">
        <v>1</v>
      </c>
      <c r="B4572" s="6" t="s">
        <v>18</v>
      </c>
      <c r="C4572" s="6">
        <v>0</v>
      </c>
      <c r="D4572" s="5" t="s">
        <v>344</v>
      </c>
      <c r="E4572" s="5" t="str">
        <f t="shared" si="802"/>
        <v>335</v>
      </c>
      <c r="F4572" s="5" t="str">
        <f t="shared" si="801"/>
        <v>3351991</v>
      </c>
      <c r="G4572" s="7">
        <v>66.581999999999994</v>
      </c>
      <c r="H4572" s="7">
        <v>68.537000000000006</v>
      </c>
      <c r="I4572" s="7">
        <v>82.599000000000004</v>
      </c>
      <c r="J4572" s="7">
        <v>92.72</v>
      </c>
      <c r="K4572" s="7">
        <v>124.056</v>
      </c>
      <c r="L4572" s="7">
        <v>120.517</v>
      </c>
      <c r="M4572" s="7">
        <v>98.953999999999994</v>
      </c>
      <c r="N4572" s="7">
        <v>81.734999999999999</v>
      </c>
      <c r="O4572" s="7"/>
    </row>
    <row r="4573" spans="1:15" x14ac:dyDescent="0.2">
      <c r="A4573" s="2">
        <v>1</v>
      </c>
      <c r="B4573" s="6" t="s">
        <v>19</v>
      </c>
      <c r="C4573" s="6">
        <v>0</v>
      </c>
      <c r="D4573" s="5" t="s">
        <v>344</v>
      </c>
      <c r="E4573" s="5" t="str">
        <f t="shared" si="802"/>
        <v>335</v>
      </c>
      <c r="F4573" s="5" t="str">
        <f t="shared" si="801"/>
        <v>3351992</v>
      </c>
      <c r="G4573" s="7">
        <v>72.417000000000002</v>
      </c>
      <c r="H4573" s="7">
        <v>75.111000000000004</v>
      </c>
      <c r="I4573" s="7">
        <v>87.644999999999996</v>
      </c>
      <c r="J4573" s="7">
        <v>93.355000000000004</v>
      </c>
      <c r="K4573" s="7">
        <v>121.029</v>
      </c>
      <c r="L4573" s="7">
        <v>116.687</v>
      </c>
      <c r="M4573" s="7">
        <v>97.564999999999998</v>
      </c>
      <c r="N4573" s="7">
        <v>85.510999999999996</v>
      </c>
      <c r="O4573" s="7"/>
    </row>
    <row r="4574" spans="1:15" x14ac:dyDescent="0.2">
      <c r="A4574" s="2">
        <v>1</v>
      </c>
      <c r="B4574" s="6" t="s">
        <v>20</v>
      </c>
      <c r="C4574" s="6">
        <v>0</v>
      </c>
      <c r="D4574" s="5" t="s">
        <v>344</v>
      </c>
      <c r="E4574" s="5" t="str">
        <f t="shared" si="802"/>
        <v>335</v>
      </c>
      <c r="F4574" s="5" t="str">
        <f t="shared" si="801"/>
        <v>3351993</v>
      </c>
      <c r="G4574" s="7">
        <v>76.891999999999996</v>
      </c>
      <c r="H4574" s="7">
        <v>80.847999999999999</v>
      </c>
      <c r="I4574" s="7">
        <v>93.787999999999997</v>
      </c>
      <c r="J4574" s="7">
        <v>94.066999999999993</v>
      </c>
      <c r="K4574" s="7">
        <v>121.973</v>
      </c>
      <c r="L4574" s="7">
        <v>116.005</v>
      </c>
      <c r="M4574" s="7">
        <v>94.055000000000007</v>
      </c>
      <c r="N4574" s="7">
        <v>88.212000000000003</v>
      </c>
      <c r="O4574" s="7"/>
    </row>
    <row r="4575" spans="1:15" x14ac:dyDescent="0.2">
      <c r="A4575" s="2">
        <v>1</v>
      </c>
      <c r="B4575" s="6" t="s">
        <v>21</v>
      </c>
      <c r="C4575" s="6">
        <v>0</v>
      </c>
      <c r="D4575" s="5" t="s">
        <v>344</v>
      </c>
      <c r="E4575" s="5" t="str">
        <f t="shared" si="802"/>
        <v>335</v>
      </c>
      <c r="F4575" s="5" t="str">
        <f t="shared" si="801"/>
        <v>3351994</v>
      </c>
      <c r="G4575" s="7">
        <v>79.858999999999995</v>
      </c>
      <c r="H4575" s="7">
        <v>85.188999999999993</v>
      </c>
      <c r="I4575" s="7">
        <v>100.94199999999999</v>
      </c>
      <c r="J4575" s="7">
        <v>95.504000000000005</v>
      </c>
      <c r="K4575" s="7">
        <v>126.4</v>
      </c>
      <c r="L4575" s="7">
        <v>118.492</v>
      </c>
      <c r="M4575" s="7">
        <v>92.414000000000001</v>
      </c>
      <c r="N4575" s="7">
        <v>93.284999999999997</v>
      </c>
      <c r="O4575" s="7"/>
    </row>
    <row r="4576" spans="1:15" x14ac:dyDescent="0.2">
      <c r="A4576" s="2">
        <v>1</v>
      </c>
      <c r="B4576" s="6" t="s">
        <v>22</v>
      </c>
      <c r="C4576" s="6">
        <v>0</v>
      </c>
      <c r="D4576" s="5" t="s">
        <v>344</v>
      </c>
      <c r="E4576" s="5" t="str">
        <f t="shared" si="802"/>
        <v>335</v>
      </c>
      <c r="F4576" s="5" t="str">
        <f t="shared" si="801"/>
        <v>3351995</v>
      </c>
      <c r="G4576" s="7">
        <v>82.408000000000001</v>
      </c>
      <c r="H4576" s="7">
        <v>86.144000000000005</v>
      </c>
      <c r="I4576" s="7">
        <v>102.81699999999999</v>
      </c>
      <c r="J4576" s="7">
        <v>98.063999999999993</v>
      </c>
      <c r="K4576" s="7">
        <v>124.765</v>
      </c>
      <c r="L4576" s="7">
        <v>119.354</v>
      </c>
      <c r="M4576" s="7">
        <v>96.376999999999995</v>
      </c>
      <c r="N4576" s="7">
        <v>99.090999999999994</v>
      </c>
      <c r="O4576" s="7"/>
    </row>
    <row r="4577" spans="1:15" x14ac:dyDescent="0.2">
      <c r="A4577" s="2">
        <v>1</v>
      </c>
      <c r="B4577" s="6" t="s">
        <v>23</v>
      </c>
      <c r="C4577" s="6">
        <v>0</v>
      </c>
      <c r="D4577" s="5" t="s">
        <v>344</v>
      </c>
      <c r="E4577" s="5" t="str">
        <f t="shared" si="802"/>
        <v>335</v>
      </c>
      <c r="F4577" s="5" t="str">
        <f t="shared" si="801"/>
        <v>3351996</v>
      </c>
      <c r="G4577" s="7">
        <v>84.927999999999997</v>
      </c>
      <c r="H4577" s="7">
        <v>88.900999999999996</v>
      </c>
      <c r="I4577" s="7">
        <v>105.786</v>
      </c>
      <c r="J4577" s="7">
        <v>98.945999999999998</v>
      </c>
      <c r="K4577" s="7">
        <v>124.56</v>
      </c>
      <c r="L4577" s="7">
        <v>118.99299999999999</v>
      </c>
      <c r="M4577" s="7">
        <v>96.361000000000004</v>
      </c>
      <c r="N4577" s="7">
        <v>101.937</v>
      </c>
      <c r="O4577" s="7"/>
    </row>
    <row r="4578" spans="1:15" x14ac:dyDescent="0.2">
      <c r="A4578" s="2">
        <v>1</v>
      </c>
      <c r="B4578" s="6" t="s">
        <v>24</v>
      </c>
      <c r="C4578" s="6">
        <v>0</v>
      </c>
      <c r="D4578" s="5" t="s">
        <v>344</v>
      </c>
      <c r="E4578" s="5" t="str">
        <f t="shared" si="802"/>
        <v>335</v>
      </c>
      <c r="F4578" s="5" t="str">
        <f t="shared" si="801"/>
        <v>3351997</v>
      </c>
      <c r="G4578" s="7">
        <v>88.06</v>
      </c>
      <c r="H4578" s="7">
        <v>92.055999999999997</v>
      </c>
      <c r="I4578" s="7">
        <v>108.72799999999999</v>
      </c>
      <c r="J4578" s="7">
        <v>99.992999999999995</v>
      </c>
      <c r="K4578" s="7">
        <v>123.471</v>
      </c>
      <c r="L4578" s="7">
        <v>118.111</v>
      </c>
      <c r="M4578" s="7">
        <v>95.486000000000004</v>
      </c>
      <c r="N4578" s="7">
        <v>103.821</v>
      </c>
      <c r="O4578" s="7"/>
    </row>
    <row r="4579" spans="1:15" x14ac:dyDescent="0.2">
      <c r="A4579" s="2">
        <v>1</v>
      </c>
      <c r="B4579" s="6" t="s">
        <v>25</v>
      </c>
      <c r="C4579" s="6">
        <v>0</v>
      </c>
      <c r="D4579" s="5" t="s">
        <v>344</v>
      </c>
      <c r="E4579" s="5" t="str">
        <f t="shared" si="802"/>
        <v>335</v>
      </c>
      <c r="F4579" s="5" t="str">
        <f t="shared" si="801"/>
        <v>3351998</v>
      </c>
      <c r="G4579" s="7">
        <v>91.512</v>
      </c>
      <c r="H4579" s="7">
        <v>94.710999999999999</v>
      </c>
      <c r="I4579" s="7">
        <v>112.75700000000001</v>
      </c>
      <c r="J4579" s="7">
        <v>99.71</v>
      </c>
      <c r="K4579" s="7">
        <v>123.215</v>
      </c>
      <c r="L4579" s="7">
        <v>119.053</v>
      </c>
      <c r="M4579" s="7">
        <v>94.823999999999998</v>
      </c>
      <c r="N4579" s="7">
        <v>106.92</v>
      </c>
      <c r="O4579" s="7"/>
    </row>
    <row r="4580" spans="1:15" x14ac:dyDescent="0.2">
      <c r="A4580" s="2">
        <v>1</v>
      </c>
      <c r="B4580" s="6" t="s">
        <v>26</v>
      </c>
      <c r="C4580" s="6">
        <v>0</v>
      </c>
      <c r="D4580" s="5" t="s">
        <v>344</v>
      </c>
      <c r="E4580" s="5" t="str">
        <f t="shared" si="802"/>
        <v>335</v>
      </c>
      <c r="F4580" s="5" t="str">
        <f t="shared" si="801"/>
        <v>3351999</v>
      </c>
      <c r="G4580" s="7">
        <v>93.891000000000005</v>
      </c>
      <c r="H4580" s="7">
        <v>97.406000000000006</v>
      </c>
      <c r="I4580" s="7">
        <v>115.282</v>
      </c>
      <c r="J4580" s="7">
        <v>99.32</v>
      </c>
      <c r="K4580" s="7">
        <v>122.782</v>
      </c>
      <c r="L4580" s="7">
        <v>118.351</v>
      </c>
      <c r="M4580" s="7">
        <v>94.366</v>
      </c>
      <c r="N4580" s="7">
        <v>108.78700000000001</v>
      </c>
      <c r="O4580" s="7"/>
    </row>
    <row r="4581" spans="1:15" x14ac:dyDescent="0.2">
      <c r="A4581" s="2">
        <v>1</v>
      </c>
      <c r="B4581" s="6" t="s">
        <v>27</v>
      </c>
      <c r="C4581" s="6">
        <v>0</v>
      </c>
      <c r="D4581" s="5" t="s">
        <v>344</v>
      </c>
      <c r="E4581" s="5" t="str">
        <f t="shared" si="802"/>
        <v>335</v>
      </c>
      <c r="F4581" s="5" t="str">
        <f t="shared" si="801"/>
        <v>3352000</v>
      </c>
      <c r="G4581" s="7">
        <v>98.212999999999994</v>
      </c>
      <c r="H4581" s="7">
        <v>101.83799999999999</v>
      </c>
      <c r="I4581" s="7">
        <v>121.20099999999999</v>
      </c>
      <c r="J4581" s="7">
        <v>100.59</v>
      </c>
      <c r="K4581" s="7">
        <v>123.40600000000001</v>
      </c>
      <c r="L4581" s="7">
        <v>119.01300000000001</v>
      </c>
      <c r="M4581" s="7">
        <v>92.676000000000002</v>
      </c>
      <c r="N4581" s="7">
        <v>112.324</v>
      </c>
      <c r="O4581" s="7"/>
    </row>
    <row r="4582" spans="1:15" x14ac:dyDescent="0.2">
      <c r="A4582" s="2">
        <v>1</v>
      </c>
      <c r="B4582" s="6" t="s">
        <v>28</v>
      </c>
      <c r="C4582" s="6">
        <v>0</v>
      </c>
      <c r="D4582" s="5" t="s">
        <v>344</v>
      </c>
      <c r="E4582" s="5" t="str">
        <f t="shared" si="802"/>
        <v>335</v>
      </c>
      <c r="F4582" s="5" t="str">
        <f t="shared" si="801"/>
        <v>3352001</v>
      </c>
      <c r="G4582" s="7">
        <v>98.049000000000007</v>
      </c>
      <c r="H4582" s="7">
        <v>97.069000000000003</v>
      </c>
      <c r="I4582" s="7">
        <v>109.101</v>
      </c>
      <c r="J4582" s="7">
        <v>100.497</v>
      </c>
      <c r="K4582" s="7">
        <v>111.27200000000001</v>
      </c>
      <c r="L4582" s="7">
        <v>112.395</v>
      </c>
      <c r="M4582" s="7">
        <v>97.557000000000002</v>
      </c>
      <c r="N4582" s="7">
        <v>106.435</v>
      </c>
      <c r="O4582" s="7"/>
    </row>
    <row r="4583" spans="1:15" x14ac:dyDescent="0.2">
      <c r="A4583" s="2">
        <v>1</v>
      </c>
      <c r="B4583" s="6" t="s">
        <v>29</v>
      </c>
      <c r="C4583" s="6">
        <v>0</v>
      </c>
      <c r="D4583" s="5" t="s">
        <v>344</v>
      </c>
      <c r="E4583" s="5" t="str">
        <f t="shared" si="802"/>
        <v>335</v>
      </c>
      <c r="F4583" s="5" t="str">
        <f t="shared" si="801"/>
        <v>3352002</v>
      </c>
      <c r="G4583" s="7">
        <v>100</v>
      </c>
      <c r="H4583" s="7">
        <v>100</v>
      </c>
      <c r="I4583" s="7">
        <v>100</v>
      </c>
      <c r="J4583" s="7">
        <v>100</v>
      </c>
      <c r="K4583" s="7">
        <v>100</v>
      </c>
      <c r="L4583" s="7">
        <v>100</v>
      </c>
      <c r="M4583" s="7">
        <v>100</v>
      </c>
      <c r="N4583" s="7">
        <v>100</v>
      </c>
      <c r="O4583" s="7"/>
    </row>
    <row r="4584" spans="1:15" x14ac:dyDescent="0.2">
      <c r="A4584" s="2">
        <v>1</v>
      </c>
      <c r="B4584" s="6" t="s">
        <v>30</v>
      </c>
      <c r="C4584" s="6">
        <v>0</v>
      </c>
      <c r="D4584" s="5" t="s">
        <v>344</v>
      </c>
      <c r="E4584" s="5" t="str">
        <f t="shared" si="802"/>
        <v>335</v>
      </c>
      <c r="F4584" s="5" t="str">
        <f t="shared" si="801"/>
        <v>3352003</v>
      </c>
      <c r="G4584" s="7">
        <v>103.622</v>
      </c>
      <c r="H4584" s="7">
        <v>105.905</v>
      </c>
      <c r="I4584" s="7">
        <v>98.108999999999995</v>
      </c>
      <c r="J4584" s="7">
        <v>99.626999999999995</v>
      </c>
      <c r="K4584" s="7">
        <v>94.68</v>
      </c>
      <c r="L4584" s="7">
        <v>92.638999999999996</v>
      </c>
      <c r="M4584" s="7">
        <v>97.49</v>
      </c>
      <c r="N4584" s="7">
        <v>95.646000000000001</v>
      </c>
      <c r="O4584" s="7"/>
    </row>
    <row r="4585" spans="1:15" x14ac:dyDescent="0.2">
      <c r="A4585" s="2">
        <v>1</v>
      </c>
      <c r="B4585" s="6" t="s">
        <v>31</v>
      </c>
      <c r="C4585" s="6">
        <v>0</v>
      </c>
      <c r="D4585" s="5" t="s">
        <v>344</v>
      </c>
      <c r="E4585" s="5" t="str">
        <f t="shared" si="802"/>
        <v>335</v>
      </c>
      <c r="F4585" s="5" t="str">
        <f t="shared" si="801"/>
        <v>3352004</v>
      </c>
      <c r="G4585" s="7">
        <v>109.392</v>
      </c>
      <c r="H4585" s="7">
        <v>111.62</v>
      </c>
      <c r="I4585" s="7">
        <v>99.956000000000003</v>
      </c>
      <c r="J4585" s="7">
        <v>103.318</v>
      </c>
      <c r="K4585" s="7">
        <v>91.373999999999995</v>
      </c>
      <c r="L4585" s="7">
        <v>89.551000000000002</v>
      </c>
      <c r="M4585" s="7">
        <v>98.009</v>
      </c>
      <c r="N4585" s="7">
        <v>97.966999999999999</v>
      </c>
      <c r="O4585" s="7"/>
    </row>
    <row r="4586" spans="1:15" x14ac:dyDescent="0.2">
      <c r="A4586" s="2">
        <v>1</v>
      </c>
      <c r="B4586" s="6" t="s">
        <v>32</v>
      </c>
      <c r="C4586" s="6">
        <v>0</v>
      </c>
      <c r="D4586" s="5" t="s">
        <v>344</v>
      </c>
      <c r="E4586" s="5" t="str">
        <f t="shared" si="802"/>
        <v>335</v>
      </c>
      <c r="F4586" s="5" t="str">
        <f t="shared" si="801"/>
        <v>3352005</v>
      </c>
      <c r="G4586" s="7">
        <v>114.623</v>
      </c>
      <c r="H4586" s="7">
        <v>116.212</v>
      </c>
      <c r="I4586" s="7">
        <v>102.181</v>
      </c>
      <c r="J4586" s="7">
        <v>108.042</v>
      </c>
      <c r="K4586" s="7">
        <v>89.146000000000001</v>
      </c>
      <c r="L4586" s="7">
        <v>87.926000000000002</v>
      </c>
      <c r="M4586" s="7">
        <v>96.76</v>
      </c>
      <c r="N4586" s="7">
        <v>98.870999999999995</v>
      </c>
      <c r="O4586" s="7"/>
    </row>
    <row r="4587" spans="1:15" x14ac:dyDescent="0.2">
      <c r="A4587" s="2">
        <v>1</v>
      </c>
      <c r="B4587" s="6" t="s">
        <v>33</v>
      </c>
      <c r="C4587" s="6">
        <v>0</v>
      </c>
      <c r="D4587" s="5" t="s">
        <v>344</v>
      </c>
      <c r="E4587" s="5" t="str">
        <f t="shared" si="802"/>
        <v>335</v>
      </c>
      <c r="F4587" s="5" t="str">
        <f t="shared" si="801"/>
        <v>3352006</v>
      </c>
      <c r="G4587" s="7">
        <v>114.989</v>
      </c>
      <c r="H4587" s="7">
        <v>118.28100000000001</v>
      </c>
      <c r="I4587" s="7">
        <v>102.69499999999999</v>
      </c>
      <c r="J4587" s="7">
        <v>116.499</v>
      </c>
      <c r="K4587" s="7">
        <v>89.308999999999997</v>
      </c>
      <c r="L4587" s="7">
        <v>86.822999999999993</v>
      </c>
      <c r="M4587" s="7">
        <v>97.225999999999999</v>
      </c>
      <c r="N4587" s="7">
        <v>99.846000000000004</v>
      </c>
      <c r="O4587" s="7"/>
    </row>
    <row r="4588" spans="1:15" x14ac:dyDescent="0.2">
      <c r="A4588" s="2">
        <v>1</v>
      </c>
      <c r="B4588" s="6" t="s">
        <v>34</v>
      </c>
      <c r="C4588" s="6">
        <v>0</v>
      </c>
      <c r="D4588" s="5" t="s">
        <v>344</v>
      </c>
      <c r="E4588" s="5" t="str">
        <f t="shared" si="802"/>
        <v>335</v>
      </c>
      <c r="F4588" s="5" t="str">
        <f t="shared" si="801"/>
        <v>3352007</v>
      </c>
      <c r="G4588" s="7">
        <v>117.733</v>
      </c>
      <c r="H4588" s="7">
        <v>121.12</v>
      </c>
      <c r="I4588" s="7">
        <v>104.941</v>
      </c>
      <c r="J4588" s="7">
        <v>121.839</v>
      </c>
      <c r="K4588" s="7">
        <v>89.135000000000005</v>
      </c>
      <c r="L4588" s="7">
        <v>86.643000000000001</v>
      </c>
      <c r="M4588" s="7">
        <v>101.604</v>
      </c>
      <c r="N4588" s="7">
        <v>106.624</v>
      </c>
      <c r="O4588" s="7"/>
    </row>
    <row r="4589" spans="1:15" x14ac:dyDescent="0.2">
      <c r="A4589" s="2">
        <v>1</v>
      </c>
      <c r="B4589" s="6" t="s">
        <v>35</v>
      </c>
      <c r="C4589" s="6">
        <v>0</v>
      </c>
      <c r="D4589" s="5" t="s">
        <v>344</v>
      </c>
      <c r="E4589" s="5" t="str">
        <f t="shared" si="802"/>
        <v>335</v>
      </c>
      <c r="F4589" s="5" t="str">
        <f t="shared" si="801"/>
        <v>3352008</v>
      </c>
      <c r="G4589" s="7">
        <v>113.357</v>
      </c>
      <c r="H4589" s="7">
        <v>116.858</v>
      </c>
      <c r="I4589" s="7">
        <v>100.54600000000001</v>
      </c>
      <c r="J4589" s="7">
        <v>127.55800000000001</v>
      </c>
      <c r="K4589" s="7">
        <v>88.698999999999998</v>
      </c>
      <c r="L4589" s="7">
        <v>86.040999999999997</v>
      </c>
      <c r="M4589" s="7">
        <v>107.084</v>
      </c>
      <c r="N4589" s="7">
        <v>107.66800000000001</v>
      </c>
      <c r="O4589" s="7"/>
    </row>
    <row r="4590" spans="1:15" x14ac:dyDescent="0.2">
      <c r="A4590" s="2">
        <v>1</v>
      </c>
      <c r="B4590" s="6" t="s">
        <v>36</v>
      </c>
      <c r="C4590" s="6">
        <v>0</v>
      </c>
      <c r="D4590" s="5" t="s">
        <v>344</v>
      </c>
      <c r="E4590" s="5" t="str">
        <f t="shared" si="802"/>
        <v>335</v>
      </c>
      <c r="F4590" s="5" t="str">
        <f t="shared" si="801"/>
        <v>3352009</v>
      </c>
      <c r="G4590" s="7">
        <v>107.315</v>
      </c>
      <c r="H4590" s="7">
        <v>106.056</v>
      </c>
      <c r="I4590" s="7">
        <v>80.063000000000002</v>
      </c>
      <c r="J4590" s="7">
        <v>128.608</v>
      </c>
      <c r="K4590" s="7">
        <v>74.605999999999995</v>
      </c>
      <c r="L4590" s="7">
        <v>75.491</v>
      </c>
      <c r="M4590" s="7">
        <v>115.336</v>
      </c>
      <c r="N4590" s="7">
        <v>92.341999999999999</v>
      </c>
      <c r="O4590" s="7"/>
    </row>
    <row r="4591" spans="1:15" x14ac:dyDescent="0.2">
      <c r="A4591" s="2">
        <v>1</v>
      </c>
      <c r="B4591" s="6" t="s">
        <v>37</v>
      </c>
      <c r="C4591" s="6">
        <v>0</v>
      </c>
      <c r="D4591" s="5" t="s">
        <v>344</v>
      </c>
      <c r="E4591" s="5" t="str">
        <f t="shared" si="802"/>
        <v>335</v>
      </c>
      <c r="F4591" s="5" t="str">
        <f t="shared" si="801"/>
        <v>3352010</v>
      </c>
      <c r="G4591" s="7">
        <v>112.61199999999999</v>
      </c>
      <c r="H4591" s="7">
        <v>115.367</v>
      </c>
      <c r="I4591" s="7">
        <v>83.736999999999995</v>
      </c>
      <c r="J4591" s="7">
        <v>131.53700000000001</v>
      </c>
      <c r="K4591" s="7">
        <v>74.358999999999995</v>
      </c>
      <c r="L4591" s="7">
        <v>72.582999999999998</v>
      </c>
      <c r="M4591" s="7">
        <v>111.07899999999999</v>
      </c>
      <c r="N4591" s="7">
        <v>93.015000000000001</v>
      </c>
      <c r="O4591" s="7"/>
    </row>
    <row r="4592" spans="1:15" x14ac:dyDescent="0.2">
      <c r="A4592" s="2">
        <v>1</v>
      </c>
      <c r="B4592" s="6" t="s">
        <v>63</v>
      </c>
      <c r="C4592" s="6">
        <v>0</v>
      </c>
      <c r="D4592" s="5" t="s">
        <v>344</v>
      </c>
      <c r="E4592" s="5" t="str">
        <f t="shared" si="802"/>
        <v>335</v>
      </c>
      <c r="F4592" s="5" t="str">
        <f t="shared" si="801"/>
        <v>3352011</v>
      </c>
      <c r="G4592" s="7">
        <v>118.066</v>
      </c>
      <c r="H4592" s="7">
        <v>119.983</v>
      </c>
      <c r="I4592" s="7">
        <v>88.628</v>
      </c>
      <c r="J4592" s="7">
        <v>135.36699999999999</v>
      </c>
      <c r="K4592" s="7">
        <v>75.066000000000003</v>
      </c>
      <c r="L4592" s="7">
        <v>73.867000000000004</v>
      </c>
      <c r="M4592" s="7">
        <v>108.209</v>
      </c>
      <c r="N4592" s="7">
        <v>95.903000000000006</v>
      </c>
      <c r="O4592" s="7"/>
    </row>
    <row r="4593" spans="1:15" x14ac:dyDescent="0.2">
      <c r="A4593" s="2">
        <v>0</v>
      </c>
      <c r="B4593" s="5" t="s">
        <v>345</v>
      </c>
      <c r="C4593" s="6" t="s">
        <v>0</v>
      </c>
      <c r="E4593" s="5" t="str">
        <f t="shared" si="802"/>
        <v/>
      </c>
      <c r="F4593" s="5" t="str">
        <f t="shared" si="801"/>
        <v/>
      </c>
    </row>
    <row r="4594" spans="1:15" x14ac:dyDescent="0.2">
      <c r="A4594" s="2">
        <v>1</v>
      </c>
      <c r="B4594" s="6" t="s">
        <v>13</v>
      </c>
      <c r="C4594" s="6">
        <v>0</v>
      </c>
      <c r="D4594" s="5" t="s">
        <v>346</v>
      </c>
      <c r="E4594" s="5" t="str">
        <f t="shared" si="802"/>
        <v/>
      </c>
      <c r="F4594" s="5" t="str">
        <f t="shared" si="801"/>
        <v/>
      </c>
      <c r="G4594" s="7">
        <v>80.602000000000004</v>
      </c>
      <c r="H4594" s="7">
        <v>78.998999999999995</v>
      </c>
      <c r="I4594" s="7">
        <v>93.641000000000005</v>
      </c>
      <c r="J4594" s="7">
        <v>83.088999999999999</v>
      </c>
      <c r="K4594" s="7">
        <v>116.178</v>
      </c>
      <c r="L4594" s="7">
        <v>118.53400000000001</v>
      </c>
      <c r="M4594" s="7">
        <v>82.507000000000005</v>
      </c>
      <c r="N4594" s="7">
        <v>77.260000000000005</v>
      </c>
      <c r="O4594" s="7"/>
    </row>
    <row r="4595" spans="1:15" x14ac:dyDescent="0.2">
      <c r="A4595" s="2">
        <v>1</v>
      </c>
      <c r="B4595" s="6" t="s">
        <v>15</v>
      </c>
      <c r="C4595" s="6">
        <v>0</v>
      </c>
      <c r="D4595" s="5" t="s">
        <v>346</v>
      </c>
      <c r="E4595" s="5" t="str">
        <f t="shared" si="802"/>
        <v/>
      </c>
      <c r="F4595" s="5" t="str">
        <f t="shared" si="801"/>
        <v/>
      </c>
      <c r="G4595" s="7">
        <v>79.314999999999998</v>
      </c>
      <c r="H4595" s="7">
        <v>78.671999999999997</v>
      </c>
      <c r="I4595" s="7">
        <v>94.45</v>
      </c>
      <c r="J4595" s="7">
        <v>84.63</v>
      </c>
      <c r="K4595" s="7">
        <v>119.083</v>
      </c>
      <c r="L4595" s="7">
        <v>120.05500000000001</v>
      </c>
      <c r="M4595" s="7">
        <v>85.233000000000004</v>
      </c>
      <c r="N4595" s="7">
        <v>80.503</v>
      </c>
      <c r="O4595" s="7"/>
    </row>
    <row r="4596" spans="1:15" x14ac:dyDescent="0.2">
      <c r="A4596" s="2">
        <v>1</v>
      </c>
      <c r="B4596" s="6" t="s">
        <v>16</v>
      </c>
      <c r="C4596" s="6">
        <v>0</v>
      </c>
      <c r="D4596" s="5" t="s">
        <v>346</v>
      </c>
      <c r="E4596" s="5" t="str">
        <f t="shared" si="802"/>
        <v/>
      </c>
      <c r="F4596" s="5" t="str">
        <f t="shared" si="801"/>
        <v/>
      </c>
      <c r="G4596" s="7">
        <v>76.457999999999998</v>
      </c>
      <c r="H4596" s="7">
        <v>75.546000000000006</v>
      </c>
      <c r="I4596" s="7">
        <v>89.756</v>
      </c>
      <c r="J4596" s="7">
        <v>88.343000000000004</v>
      </c>
      <c r="K4596" s="7">
        <v>117.393</v>
      </c>
      <c r="L4596" s="7">
        <v>118.81100000000001</v>
      </c>
      <c r="M4596" s="7">
        <v>91.100999999999999</v>
      </c>
      <c r="N4596" s="7">
        <v>81.769000000000005</v>
      </c>
      <c r="O4596" s="7"/>
    </row>
    <row r="4597" spans="1:15" x14ac:dyDescent="0.2">
      <c r="A4597" s="2">
        <v>1</v>
      </c>
      <c r="B4597" s="6" t="s">
        <v>17</v>
      </c>
      <c r="C4597" s="6">
        <v>0</v>
      </c>
      <c r="D4597" s="5" t="s">
        <v>346</v>
      </c>
      <c r="E4597" s="5" t="str">
        <f t="shared" si="802"/>
        <v/>
      </c>
      <c r="F4597" s="5" t="str">
        <f t="shared" si="801"/>
        <v/>
      </c>
      <c r="G4597" s="7">
        <v>77.632999999999996</v>
      </c>
      <c r="H4597" s="7">
        <v>76.335999999999999</v>
      </c>
      <c r="I4597" s="7">
        <v>86.155000000000001</v>
      </c>
      <c r="J4597" s="7">
        <v>90.706000000000003</v>
      </c>
      <c r="K4597" s="7">
        <v>110.97799999999999</v>
      </c>
      <c r="L4597" s="7">
        <v>112.863</v>
      </c>
      <c r="M4597" s="7">
        <v>95.941000000000003</v>
      </c>
      <c r="N4597" s="7">
        <v>82.659000000000006</v>
      </c>
      <c r="O4597" s="7"/>
    </row>
    <row r="4598" spans="1:15" x14ac:dyDescent="0.2">
      <c r="A4598" s="2">
        <v>1</v>
      </c>
      <c r="B4598" s="6" t="s">
        <v>18</v>
      </c>
      <c r="C4598" s="6">
        <v>0</v>
      </c>
      <c r="D4598" s="5" t="s">
        <v>346</v>
      </c>
      <c r="E4598" s="5" t="str">
        <f t="shared" si="802"/>
        <v/>
      </c>
      <c r="F4598" s="5" t="str">
        <f t="shared" si="801"/>
        <v/>
      </c>
      <c r="G4598" s="7">
        <v>78.603999999999999</v>
      </c>
      <c r="H4598" s="7">
        <v>77.850999999999999</v>
      </c>
      <c r="I4598" s="7">
        <v>80.326999999999998</v>
      </c>
      <c r="J4598" s="7">
        <v>92.182000000000002</v>
      </c>
      <c r="K4598" s="7">
        <v>102.193</v>
      </c>
      <c r="L4598" s="7">
        <v>103.181</v>
      </c>
      <c r="M4598" s="7">
        <v>100.46</v>
      </c>
      <c r="N4598" s="7">
        <v>80.695999999999998</v>
      </c>
      <c r="O4598" s="7"/>
    </row>
    <row r="4599" spans="1:15" x14ac:dyDescent="0.2">
      <c r="A4599" s="2">
        <v>1</v>
      </c>
      <c r="B4599" s="6" t="s">
        <v>19</v>
      </c>
      <c r="C4599" s="6">
        <v>0</v>
      </c>
      <c r="D4599" s="5" t="s">
        <v>346</v>
      </c>
      <c r="E4599" s="5" t="str">
        <f t="shared" si="802"/>
        <v/>
      </c>
      <c r="F4599" s="5" t="str">
        <f t="shared" si="801"/>
        <v/>
      </c>
      <c r="G4599" s="7">
        <v>83.397999999999996</v>
      </c>
      <c r="H4599" s="7">
        <v>83.510999999999996</v>
      </c>
      <c r="I4599" s="7">
        <v>85.936000000000007</v>
      </c>
      <c r="J4599" s="7">
        <v>93.08</v>
      </c>
      <c r="K4599" s="7">
        <v>103.04300000000001</v>
      </c>
      <c r="L4599" s="7">
        <v>102.905</v>
      </c>
      <c r="M4599" s="7">
        <v>95.221999999999994</v>
      </c>
      <c r="N4599" s="7">
        <v>81.83</v>
      </c>
      <c r="O4599" s="7"/>
    </row>
    <row r="4600" spans="1:15" x14ac:dyDescent="0.2">
      <c r="A4600" s="2">
        <v>1</v>
      </c>
      <c r="B4600" s="6" t="s">
        <v>20</v>
      </c>
      <c r="C4600" s="6">
        <v>0</v>
      </c>
      <c r="D4600" s="5" t="s">
        <v>346</v>
      </c>
      <c r="E4600" s="5" t="str">
        <f t="shared" si="802"/>
        <v/>
      </c>
      <c r="F4600" s="5" t="str">
        <f t="shared" si="801"/>
        <v/>
      </c>
      <c r="G4600" s="7">
        <v>80.198999999999998</v>
      </c>
      <c r="H4600" s="7">
        <v>82.644999999999996</v>
      </c>
      <c r="I4600" s="7">
        <v>86.188000000000002</v>
      </c>
      <c r="J4600" s="7">
        <v>94.757999999999996</v>
      </c>
      <c r="K4600" s="7">
        <v>107.468</v>
      </c>
      <c r="L4600" s="7">
        <v>104.288</v>
      </c>
      <c r="M4600" s="7">
        <v>98.463999999999999</v>
      </c>
      <c r="N4600" s="7">
        <v>84.864999999999995</v>
      </c>
      <c r="O4600" s="7"/>
    </row>
    <row r="4601" spans="1:15" x14ac:dyDescent="0.2">
      <c r="A4601" s="2">
        <v>1</v>
      </c>
      <c r="B4601" s="6" t="s">
        <v>21</v>
      </c>
      <c r="C4601" s="6">
        <v>0</v>
      </c>
      <c r="D4601" s="5" t="s">
        <v>346</v>
      </c>
      <c r="E4601" s="5" t="str">
        <f t="shared" si="802"/>
        <v/>
      </c>
      <c r="F4601" s="5" t="str">
        <f t="shared" si="801"/>
        <v/>
      </c>
      <c r="G4601" s="7">
        <v>83.221000000000004</v>
      </c>
      <c r="H4601" s="7">
        <v>86.545000000000002</v>
      </c>
      <c r="I4601" s="7">
        <v>94.204999999999998</v>
      </c>
      <c r="J4601" s="7">
        <v>95.802999999999997</v>
      </c>
      <c r="K4601" s="7">
        <v>113.2</v>
      </c>
      <c r="L4601" s="7">
        <v>108.852</v>
      </c>
      <c r="M4601" s="7">
        <v>92.578999999999994</v>
      </c>
      <c r="N4601" s="7">
        <v>87.213999999999999</v>
      </c>
      <c r="O4601" s="7"/>
    </row>
    <row r="4602" spans="1:15" x14ac:dyDescent="0.2">
      <c r="A4602" s="2">
        <v>1</v>
      </c>
      <c r="B4602" s="6" t="s">
        <v>22</v>
      </c>
      <c r="C4602" s="6">
        <v>0</v>
      </c>
      <c r="D4602" s="5" t="s">
        <v>346</v>
      </c>
      <c r="E4602" s="5" t="str">
        <f t="shared" si="802"/>
        <v/>
      </c>
      <c r="F4602" s="5" t="str">
        <f t="shared" si="801"/>
        <v/>
      </c>
      <c r="G4602" s="7">
        <v>81.454999999999998</v>
      </c>
      <c r="H4602" s="7">
        <v>82.769000000000005</v>
      </c>
      <c r="I4602" s="7">
        <v>93.759</v>
      </c>
      <c r="J4602" s="7">
        <v>98.596999999999994</v>
      </c>
      <c r="K4602" s="7">
        <v>115.105</v>
      </c>
      <c r="L4602" s="7">
        <v>113.27800000000001</v>
      </c>
      <c r="M4602" s="7">
        <v>96.903000000000006</v>
      </c>
      <c r="N4602" s="7">
        <v>90.855000000000004</v>
      </c>
      <c r="O4602" s="7"/>
    </row>
    <row r="4603" spans="1:15" x14ac:dyDescent="0.2">
      <c r="A4603" s="2">
        <v>1</v>
      </c>
      <c r="B4603" s="6" t="s">
        <v>23</v>
      </c>
      <c r="C4603" s="6">
        <v>0</v>
      </c>
      <c r="D4603" s="5" t="s">
        <v>346</v>
      </c>
      <c r="E4603" s="5" t="str">
        <f t="shared" si="802"/>
        <v/>
      </c>
      <c r="F4603" s="5" t="str">
        <f t="shared" si="801"/>
        <v/>
      </c>
      <c r="G4603" s="7">
        <v>84.742999999999995</v>
      </c>
      <c r="H4603" s="7">
        <v>85.456000000000003</v>
      </c>
      <c r="I4603" s="7">
        <v>97.156999999999996</v>
      </c>
      <c r="J4603" s="7">
        <v>99.453000000000003</v>
      </c>
      <c r="K4603" s="7">
        <v>114.649</v>
      </c>
      <c r="L4603" s="7">
        <v>113.693</v>
      </c>
      <c r="M4603" s="7">
        <v>94.174000000000007</v>
      </c>
      <c r="N4603" s="7">
        <v>91.497</v>
      </c>
      <c r="O4603" s="7"/>
    </row>
    <row r="4604" spans="1:15" x14ac:dyDescent="0.2">
      <c r="A4604" s="2">
        <v>1</v>
      </c>
      <c r="B4604" s="6" t="s">
        <v>24</v>
      </c>
      <c r="C4604" s="6">
        <v>0</v>
      </c>
      <c r="D4604" s="5" t="s">
        <v>346</v>
      </c>
      <c r="E4604" s="5" t="str">
        <f t="shared" si="802"/>
        <v/>
      </c>
      <c r="F4604" s="5" t="str">
        <f t="shared" si="801"/>
        <v/>
      </c>
      <c r="G4604" s="7">
        <v>88.567999999999998</v>
      </c>
      <c r="H4604" s="7">
        <v>89.908000000000001</v>
      </c>
      <c r="I4604" s="7">
        <v>103.46299999999999</v>
      </c>
      <c r="J4604" s="7">
        <v>99.828999999999994</v>
      </c>
      <c r="K4604" s="7">
        <v>116.81699999999999</v>
      </c>
      <c r="L4604" s="7">
        <v>115.07599999999999</v>
      </c>
      <c r="M4604" s="7">
        <v>95.91</v>
      </c>
      <c r="N4604" s="7">
        <v>99.23</v>
      </c>
      <c r="O4604" s="7"/>
    </row>
    <row r="4605" spans="1:15" x14ac:dyDescent="0.2">
      <c r="A4605" s="2">
        <v>1</v>
      </c>
      <c r="B4605" s="6" t="s">
        <v>25</v>
      </c>
      <c r="C4605" s="6">
        <v>0</v>
      </c>
      <c r="D4605" s="5" t="s">
        <v>346</v>
      </c>
      <c r="E4605" s="5" t="str">
        <f t="shared" si="802"/>
        <v/>
      </c>
      <c r="F4605" s="5" t="str">
        <f t="shared" si="801"/>
        <v/>
      </c>
      <c r="G4605" s="7">
        <v>92.652000000000001</v>
      </c>
      <c r="H4605" s="7">
        <v>92.039000000000001</v>
      </c>
      <c r="I4605" s="7">
        <v>108.333</v>
      </c>
      <c r="J4605" s="7">
        <v>100.658</v>
      </c>
      <c r="K4605" s="7">
        <v>116.925</v>
      </c>
      <c r="L4605" s="7">
        <v>117.70399999999999</v>
      </c>
      <c r="M4605" s="7">
        <v>90.412000000000006</v>
      </c>
      <c r="N4605" s="7">
        <v>97.945999999999998</v>
      </c>
      <c r="O4605" s="7"/>
    </row>
    <row r="4606" spans="1:15" x14ac:dyDescent="0.2">
      <c r="A4606" s="2">
        <v>1</v>
      </c>
      <c r="B4606" s="6" t="s">
        <v>26</v>
      </c>
      <c r="C4606" s="6">
        <v>0</v>
      </c>
      <c r="D4606" s="5" t="s">
        <v>346</v>
      </c>
      <c r="E4606" s="5" t="str">
        <f t="shared" si="802"/>
        <v/>
      </c>
      <c r="F4606" s="5" t="str">
        <f t="shared" si="801"/>
        <v/>
      </c>
      <c r="G4606" s="7">
        <v>91.251000000000005</v>
      </c>
      <c r="H4606" s="7">
        <v>90.998999999999995</v>
      </c>
      <c r="I4606" s="7">
        <v>108.242</v>
      </c>
      <c r="J4606" s="7">
        <v>100.498</v>
      </c>
      <c r="K4606" s="7">
        <v>118.62</v>
      </c>
      <c r="L4606" s="7">
        <v>118.949</v>
      </c>
      <c r="M4606" s="7">
        <v>97.447000000000003</v>
      </c>
      <c r="N4606" s="7">
        <v>105.479</v>
      </c>
      <c r="O4606" s="7"/>
    </row>
    <row r="4607" spans="1:15" x14ac:dyDescent="0.2">
      <c r="A4607" s="2">
        <v>1</v>
      </c>
      <c r="B4607" s="6" t="s">
        <v>27</v>
      </c>
      <c r="C4607" s="6">
        <v>0</v>
      </c>
      <c r="D4607" s="5" t="s">
        <v>346</v>
      </c>
      <c r="E4607" s="5" t="str">
        <f t="shared" si="802"/>
        <v/>
      </c>
      <c r="F4607" s="5" t="str">
        <f t="shared" si="801"/>
        <v/>
      </c>
      <c r="G4607" s="7">
        <v>90.173000000000002</v>
      </c>
      <c r="H4607" s="7">
        <v>89.828000000000003</v>
      </c>
      <c r="I4607" s="7">
        <v>106.104</v>
      </c>
      <c r="J4607" s="7">
        <v>100.822</v>
      </c>
      <c r="K4607" s="7">
        <v>117.667</v>
      </c>
      <c r="L4607" s="7">
        <v>118.119</v>
      </c>
      <c r="M4607" s="7">
        <v>98.64</v>
      </c>
      <c r="N4607" s="7">
        <v>104.661</v>
      </c>
      <c r="O4607" s="7"/>
    </row>
    <row r="4608" spans="1:15" x14ac:dyDescent="0.2">
      <c r="A4608" s="2">
        <v>1</v>
      </c>
      <c r="B4608" s="6" t="s">
        <v>28</v>
      </c>
      <c r="C4608" s="6">
        <v>0</v>
      </c>
      <c r="D4608" s="5" t="s">
        <v>346</v>
      </c>
      <c r="E4608" s="5" t="str">
        <f t="shared" si="802"/>
        <v/>
      </c>
      <c r="F4608" s="5" t="str">
        <f t="shared" si="801"/>
        <v/>
      </c>
      <c r="G4608" s="7">
        <v>94.304000000000002</v>
      </c>
      <c r="H4608" s="7">
        <v>91.751000000000005</v>
      </c>
      <c r="I4608" s="7">
        <v>101.015</v>
      </c>
      <c r="J4608" s="7">
        <v>100.699</v>
      </c>
      <c r="K4608" s="7">
        <v>107.116</v>
      </c>
      <c r="L4608" s="7">
        <v>110.09699999999999</v>
      </c>
      <c r="M4608" s="7">
        <v>98.787999999999997</v>
      </c>
      <c r="N4608" s="7">
        <v>99.79</v>
      </c>
      <c r="O4608" s="7"/>
    </row>
    <row r="4609" spans="1:15" x14ac:dyDescent="0.2">
      <c r="A4609" s="2">
        <v>1</v>
      </c>
      <c r="B4609" s="6" t="s">
        <v>29</v>
      </c>
      <c r="C4609" s="6">
        <v>0</v>
      </c>
      <c r="D4609" s="5" t="s">
        <v>346</v>
      </c>
      <c r="E4609" s="5" t="str">
        <f t="shared" si="802"/>
        <v/>
      </c>
      <c r="F4609" s="5" t="str">
        <f t="shared" si="801"/>
        <v/>
      </c>
      <c r="G4609" s="7">
        <v>100</v>
      </c>
      <c r="H4609" s="7">
        <v>100</v>
      </c>
      <c r="I4609" s="7">
        <v>100</v>
      </c>
      <c r="J4609" s="7">
        <v>100</v>
      </c>
      <c r="K4609" s="7">
        <v>100</v>
      </c>
      <c r="L4609" s="7">
        <v>100</v>
      </c>
      <c r="M4609" s="7">
        <v>100</v>
      </c>
      <c r="N4609" s="7">
        <v>100</v>
      </c>
      <c r="O4609" s="7"/>
    </row>
    <row r="4610" spans="1:15" x14ac:dyDescent="0.2">
      <c r="A4610" s="2">
        <v>1</v>
      </c>
      <c r="B4610" s="6" t="s">
        <v>30</v>
      </c>
      <c r="C4610" s="6">
        <v>0</v>
      </c>
      <c r="D4610" s="5" t="s">
        <v>346</v>
      </c>
      <c r="E4610" s="5" t="str">
        <f t="shared" si="802"/>
        <v/>
      </c>
      <c r="F4610" s="5" t="str">
        <f t="shared" si="801"/>
        <v/>
      </c>
      <c r="G4610" s="7">
        <v>98.424999999999997</v>
      </c>
      <c r="H4610" s="7">
        <v>100.077</v>
      </c>
      <c r="I4610" s="7">
        <v>93.156000000000006</v>
      </c>
      <c r="J4610" s="7">
        <v>100.3</v>
      </c>
      <c r="K4610" s="7">
        <v>94.646000000000001</v>
      </c>
      <c r="L4610" s="7">
        <v>93.084000000000003</v>
      </c>
      <c r="M4610" s="7">
        <v>102.59699999999999</v>
      </c>
      <c r="N4610" s="7">
        <v>95.575000000000003</v>
      </c>
      <c r="O4610" s="7"/>
    </row>
    <row r="4611" spans="1:15" x14ac:dyDescent="0.2">
      <c r="A4611" s="2">
        <v>1</v>
      </c>
      <c r="B4611" s="6" t="s">
        <v>31</v>
      </c>
      <c r="C4611" s="6">
        <v>0</v>
      </c>
      <c r="D4611" s="5" t="s">
        <v>346</v>
      </c>
      <c r="E4611" s="5" t="str">
        <f t="shared" si="802"/>
        <v/>
      </c>
      <c r="F4611" s="5" t="str">
        <f t="shared" si="801"/>
        <v/>
      </c>
      <c r="G4611" s="7">
        <v>107.861</v>
      </c>
      <c r="H4611" s="7">
        <v>108.285</v>
      </c>
      <c r="I4611" s="7">
        <v>97.052000000000007</v>
      </c>
      <c r="J4611" s="7">
        <v>100.95</v>
      </c>
      <c r="K4611" s="7">
        <v>89.978999999999999</v>
      </c>
      <c r="L4611" s="7">
        <v>89.626999999999995</v>
      </c>
      <c r="M4611" s="7">
        <v>104.577</v>
      </c>
      <c r="N4611" s="7">
        <v>101.494</v>
      </c>
      <c r="O4611" s="7"/>
    </row>
    <row r="4612" spans="1:15" x14ac:dyDescent="0.2">
      <c r="A4612" s="2">
        <v>1</v>
      </c>
      <c r="B4612" s="6" t="s">
        <v>32</v>
      </c>
      <c r="C4612" s="6">
        <v>0</v>
      </c>
      <c r="D4612" s="5" t="s">
        <v>346</v>
      </c>
      <c r="E4612" s="5" t="str">
        <f t="shared" si="802"/>
        <v/>
      </c>
      <c r="F4612" s="5" t="str">
        <f t="shared" si="801"/>
        <v/>
      </c>
      <c r="G4612" s="7">
        <v>112.47</v>
      </c>
      <c r="H4612" s="7">
        <v>113.93</v>
      </c>
      <c r="I4612" s="7">
        <v>97.856999999999999</v>
      </c>
      <c r="J4612" s="7">
        <v>103.307</v>
      </c>
      <c r="K4612" s="7">
        <v>87.007000000000005</v>
      </c>
      <c r="L4612" s="7">
        <v>85.891999999999996</v>
      </c>
      <c r="M4612" s="7">
        <v>106.301</v>
      </c>
      <c r="N4612" s="7">
        <v>104.023</v>
      </c>
      <c r="O4612" s="7"/>
    </row>
    <row r="4613" spans="1:15" x14ac:dyDescent="0.2">
      <c r="A4613" s="2">
        <v>1</v>
      </c>
      <c r="B4613" s="6" t="s">
        <v>33</v>
      </c>
      <c r="C4613" s="6">
        <v>0</v>
      </c>
      <c r="D4613" s="5" t="s">
        <v>346</v>
      </c>
      <c r="E4613" s="5" t="str">
        <f t="shared" si="802"/>
        <v/>
      </c>
      <c r="F4613" s="5" t="str">
        <f t="shared" si="801"/>
        <v/>
      </c>
      <c r="G4613" s="7">
        <v>121.479</v>
      </c>
      <c r="H4613" s="7">
        <v>121.23</v>
      </c>
      <c r="I4613" s="7">
        <v>99.766999999999996</v>
      </c>
      <c r="J4613" s="7">
        <v>105.977</v>
      </c>
      <c r="K4613" s="7">
        <v>82.126999999999995</v>
      </c>
      <c r="L4613" s="7">
        <v>82.296000000000006</v>
      </c>
      <c r="M4613" s="7">
        <v>106.46</v>
      </c>
      <c r="N4613" s="7">
        <v>106.212</v>
      </c>
      <c r="O4613" s="7"/>
    </row>
    <row r="4614" spans="1:15" x14ac:dyDescent="0.2">
      <c r="A4614" s="2">
        <v>1</v>
      </c>
      <c r="B4614" s="6" t="s">
        <v>34</v>
      </c>
      <c r="C4614" s="6">
        <v>0</v>
      </c>
      <c r="D4614" s="5" t="s">
        <v>346</v>
      </c>
      <c r="E4614" s="5" t="str">
        <f t="shared" si="802"/>
        <v/>
      </c>
      <c r="F4614" s="5" t="str">
        <f t="shared" si="801"/>
        <v/>
      </c>
      <c r="G4614" s="7">
        <v>121.467</v>
      </c>
      <c r="H4614" s="7">
        <v>124.733</v>
      </c>
      <c r="I4614" s="7">
        <v>102.133</v>
      </c>
      <c r="J4614" s="7">
        <v>108.158</v>
      </c>
      <c r="K4614" s="7">
        <v>84.082999999999998</v>
      </c>
      <c r="L4614" s="7">
        <v>81.881</v>
      </c>
      <c r="M4614" s="7">
        <v>108.895</v>
      </c>
      <c r="N4614" s="7">
        <v>111.217</v>
      </c>
      <c r="O4614" s="7"/>
    </row>
    <row r="4615" spans="1:15" x14ac:dyDescent="0.2">
      <c r="A4615" s="2">
        <v>1</v>
      </c>
      <c r="B4615" s="6" t="s">
        <v>35</v>
      </c>
      <c r="C4615" s="6">
        <v>0</v>
      </c>
      <c r="D4615" s="5" t="s">
        <v>346</v>
      </c>
      <c r="E4615" s="5" t="str">
        <f t="shared" si="802"/>
        <v/>
      </c>
      <c r="F4615" s="5" t="str">
        <f t="shared" si="801"/>
        <v/>
      </c>
      <c r="G4615" s="7">
        <v>125.295</v>
      </c>
      <c r="H4615" s="7">
        <v>123.497</v>
      </c>
      <c r="I4615" s="7">
        <v>99.924999999999997</v>
      </c>
      <c r="J4615" s="7">
        <v>111.072</v>
      </c>
      <c r="K4615" s="7">
        <v>79.751999999999995</v>
      </c>
      <c r="L4615" s="7">
        <v>80.912999999999997</v>
      </c>
      <c r="M4615" s="7">
        <v>111.532</v>
      </c>
      <c r="N4615" s="7">
        <v>111.449</v>
      </c>
      <c r="O4615" s="7"/>
    </row>
    <row r="4616" spans="1:15" x14ac:dyDescent="0.2">
      <c r="A4616" s="2">
        <v>1</v>
      </c>
      <c r="B4616" s="6" t="s">
        <v>36</v>
      </c>
      <c r="C4616" s="6">
        <v>0</v>
      </c>
      <c r="D4616" s="5" t="s">
        <v>346</v>
      </c>
      <c r="E4616" s="5" t="str">
        <f t="shared" si="802"/>
        <v/>
      </c>
      <c r="F4616" s="5" t="str">
        <f t="shared" ref="F4616:F4679" si="803">IF(LEN(E4616)=0,"",E4616&amp;B4616)</f>
        <v/>
      </c>
      <c r="G4616" s="7">
        <v>121.149</v>
      </c>
      <c r="H4616" s="7">
        <v>115.34399999999999</v>
      </c>
      <c r="I4616" s="7">
        <v>78.171999999999997</v>
      </c>
      <c r="J4616" s="7">
        <v>112.943</v>
      </c>
      <c r="K4616" s="7">
        <v>64.525999999999996</v>
      </c>
      <c r="L4616" s="7">
        <v>67.772999999999996</v>
      </c>
      <c r="M4616" s="7">
        <v>122.50700000000001</v>
      </c>
      <c r="N4616" s="7">
        <v>95.766999999999996</v>
      </c>
      <c r="O4616" s="7"/>
    </row>
    <row r="4617" spans="1:15" x14ac:dyDescent="0.2">
      <c r="A4617" s="2">
        <v>1</v>
      </c>
      <c r="B4617" s="6" t="s">
        <v>37</v>
      </c>
      <c r="C4617" s="6">
        <v>0</v>
      </c>
      <c r="D4617" s="5" t="s">
        <v>346</v>
      </c>
      <c r="E4617" s="5" t="str">
        <f t="shared" ref="E4617:E4680" si="804">IF(C4617=0,IF(LEN(D4617)&lt;&gt;3,"",D4617),IF(LEN(D4617)&lt;&gt;4,"",LEFT(D4617,3)))</f>
        <v/>
      </c>
      <c r="F4617" s="5" t="str">
        <f t="shared" si="803"/>
        <v/>
      </c>
      <c r="G4617" s="7">
        <v>123.16800000000001</v>
      </c>
      <c r="H4617" s="7">
        <v>123.735</v>
      </c>
      <c r="I4617" s="7">
        <v>78.210999999999999</v>
      </c>
      <c r="J4617" s="7">
        <v>112.815</v>
      </c>
      <c r="K4617" s="7">
        <v>63.5</v>
      </c>
      <c r="L4617" s="7">
        <v>63.209000000000003</v>
      </c>
      <c r="M4617" s="7">
        <v>121.738</v>
      </c>
      <c r="N4617" s="7">
        <v>95.212999999999994</v>
      </c>
      <c r="O4617" s="7"/>
    </row>
    <row r="4618" spans="1:15" x14ac:dyDescent="0.2">
      <c r="A4618" s="2">
        <v>1</v>
      </c>
      <c r="B4618" s="6" t="s">
        <v>63</v>
      </c>
      <c r="C4618" s="6">
        <v>0</v>
      </c>
      <c r="D4618" s="5" t="s">
        <v>346</v>
      </c>
      <c r="E4618" s="5" t="str">
        <f t="shared" si="804"/>
        <v/>
      </c>
      <c r="F4618" s="5" t="str">
        <f t="shared" si="803"/>
        <v/>
      </c>
      <c r="G4618" s="7">
        <v>135.50200000000001</v>
      </c>
      <c r="H4618" s="7">
        <v>130.56700000000001</v>
      </c>
      <c r="I4618" s="7">
        <v>83.072000000000003</v>
      </c>
      <c r="J4618" s="7">
        <v>115.331</v>
      </c>
      <c r="K4618" s="7">
        <v>61.307000000000002</v>
      </c>
      <c r="L4618" s="7">
        <v>63.624000000000002</v>
      </c>
      <c r="M4618" s="7">
        <v>116.197</v>
      </c>
      <c r="N4618" s="7">
        <v>96.527000000000001</v>
      </c>
      <c r="O4618" s="7"/>
    </row>
    <row r="4619" spans="1:15" x14ac:dyDescent="0.2">
      <c r="A4619" s="2">
        <v>0</v>
      </c>
      <c r="B4619" s="5" t="s">
        <v>347</v>
      </c>
      <c r="C4619" s="6" t="s">
        <v>0</v>
      </c>
      <c r="E4619" s="5" t="str">
        <f t="shared" si="804"/>
        <v/>
      </c>
      <c r="F4619" s="5" t="str">
        <f t="shared" si="803"/>
        <v/>
      </c>
    </row>
    <row r="4620" spans="1:15" x14ac:dyDescent="0.2">
      <c r="A4620" s="2">
        <v>1</v>
      </c>
      <c r="B4620" s="6" t="s">
        <v>13</v>
      </c>
      <c r="C4620" s="6">
        <v>0</v>
      </c>
      <c r="D4620" s="5" t="s">
        <v>348</v>
      </c>
      <c r="E4620" s="5" t="str">
        <f t="shared" si="804"/>
        <v/>
      </c>
      <c r="F4620" s="5" t="str">
        <f t="shared" si="803"/>
        <v/>
      </c>
      <c r="G4620" s="7">
        <v>53.503</v>
      </c>
      <c r="H4620" s="7">
        <v>60.548000000000002</v>
      </c>
      <c r="I4620" s="7">
        <v>76.358999999999995</v>
      </c>
      <c r="J4620" s="7">
        <v>99.92</v>
      </c>
      <c r="K4620" s="7">
        <v>142.71899999999999</v>
      </c>
      <c r="L4620" s="7">
        <v>126.113</v>
      </c>
      <c r="M4620" s="7">
        <v>104.09</v>
      </c>
      <c r="N4620" s="7">
        <v>79.481999999999999</v>
      </c>
      <c r="O4620" s="7"/>
    </row>
    <row r="4621" spans="1:15" x14ac:dyDescent="0.2">
      <c r="A4621" s="2">
        <v>1</v>
      </c>
      <c r="B4621" s="6" t="s">
        <v>15</v>
      </c>
      <c r="C4621" s="6">
        <v>0</v>
      </c>
      <c r="D4621" s="5" t="s">
        <v>348</v>
      </c>
      <c r="E4621" s="5" t="str">
        <f t="shared" si="804"/>
        <v/>
      </c>
      <c r="F4621" s="5" t="str">
        <f t="shared" si="803"/>
        <v/>
      </c>
      <c r="G4621" s="7">
        <v>54.442999999999998</v>
      </c>
      <c r="H4621" s="7">
        <v>61.808999999999997</v>
      </c>
      <c r="I4621" s="7">
        <v>78.888000000000005</v>
      </c>
      <c r="J4621" s="7">
        <v>100.39</v>
      </c>
      <c r="K4621" s="7">
        <v>144.90100000000001</v>
      </c>
      <c r="L4621" s="7">
        <v>127.63200000000001</v>
      </c>
      <c r="M4621" s="7">
        <v>102.042</v>
      </c>
      <c r="N4621" s="7">
        <v>80.498999999999995</v>
      </c>
      <c r="O4621" s="7"/>
    </row>
    <row r="4622" spans="1:15" x14ac:dyDescent="0.2">
      <c r="A4622" s="2">
        <v>1</v>
      </c>
      <c r="B4622" s="6" t="s">
        <v>16</v>
      </c>
      <c r="C4622" s="6">
        <v>0</v>
      </c>
      <c r="D4622" s="5" t="s">
        <v>348</v>
      </c>
      <c r="E4622" s="5" t="str">
        <f t="shared" si="804"/>
        <v/>
      </c>
      <c r="F4622" s="5" t="str">
        <f t="shared" si="803"/>
        <v/>
      </c>
      <c r="G4622" s="7">
        <v>55.646000000000001</v>
      </c>
      <c r="H4622" s="7">
        <v>62.447000000000003</v>
      </c>
      <c r="I4622" s="7">
        <v>76.542000000000002</v>
      </c>
      <c r="J4622" s="7">
        <v>102.765</v>
      </c>
      <c r="K4622" s="7">
        <v>137.553</v>
      </c>
      <c r="L4622" s="7">
        <v>122.571</v>
      </c>
      <c r="M4622" s="7">
        <v>107.328</v>
      </c>
      <c r="N4622" s="7">
        <v>82.150999999999996</v>
      </c>
      <c r="O4622" s="7"/>
    </row>
    <row r="4623" spans="1:15" x14ac:dyDescent="0.2">
      <c r="A4623" s="2">
        <v>1</v>
      </c>
      <c r="B4623" s="6" t="s">
        <v>17</v>
      </c>
      <c r="C4623" s="6">
        <v>0</v>
      </c>
      <c r="D4623" s="5" t="s">
        <v>348</v>
      </c>
      <c r="E4623" s="5" t="str">
        <f t="shared" si="804"/>
        <v/>
      </c>
      <c r="F4623" s="5" t="str">
        <f t="shared" si="803"/>
        <v/>
      </c>
      <c r="G4623" s="7">
        <v>58.201000000000001</v>
      </c>
      <c r="H4623" s="7">
        <v>62.305999999999997</v>
      </c>
      <c r="I4623" s="7">
        <v>71.766000000000005</v>
      </c>
      <c r="J4623" s="7">
        <v>105.014</v>
      </c>
      <c r="K4623" s="7">
        <v>123.30800000000001</v>
      </c>
      <c r="L4623" s="7">
        <v>115.182</v>
      </c>
      <c r="M4623" s="7">
        <v>108.833</v>
      </c>
      <c r="N4623" s="7">
        <v>78.105000000000004</v>
      </c>
      <c r="O4623" s="7"/>
    </row>
    <row r="4624" spans="1:15" x14ac:dyDescent="0.2">
      <c r="A4624" s="2">
        <v>1</v>
      </c>
      <c r="B4624" s="6" t="s">
        <v>18</v>
      </c>
      <c r="C4624" s="6">
        <v>0</v>
      </c>
      <c r="D4624" s="5" t="s">
        <v>348</v>
      </c>
      <c r="E4624" s="5" t="str">
        <f t="shared" si="804"/>
        <v/>
      </c>
      <c r="F4624" s="5" t="str">
        <f t="shared" si="803"/>
        <v/>
      </c>
      <c r="G4624" s="7">
        <v>57.945999999999998</v>
      </c>
      <c r="H4624" s="7">
        <v>63.304000000000002</v>
      </c>
      <c r="I4624" s="7">
        <v>68.238</v>
      </c>
      <c r="J4624" s="7">
        <v>105.74299999999999</v>
      </c>
      <c r="K4624" s="7">
        <v>117.761</v>
      </c>
      <c r="L4624" s="7">
        <v>107.794</v>
      </c>
      <c r="M4624" s="7">
        <v>108.926</v>
      </c>
      <c r="N4624" s="7">
        <v>74.328000000000003</v>
      </c>
      <c r="O4624" s="7"/>
    </row>
    <row r="4625" spans="1:15" x14ac:dyDescent="0.2">
      <c r="A4625" s="2">
        <v>1</v>
      </c>
      <c r="B4625" s="6" t="s">
        <v>19</v>
      </c>
      <c r="C4625" s="6">
        <v>0</v>
      </c>
      <c r="D4625" s="5" t="s">
        <v>348</v>
      </c>
      <c r="E4625" s="5" t="str">
        <f t="shared" si="804"/>
        <v/>
      </c>
      <c r="F4625" s="5" t="str">
        <f t="shared" si="803"/>
        <v/>
      </c>
      <c r="G4625" s="7">
        <v>62.44</v>
      </c>
      <c r="H4625" s="7">
        <v>68.849999999999994</v>
      </c>
      <c r="I4625" s="7">
        <v>74.146000000000001</v>
      </c>
      <c r="J4625" s="7">
        <v>106.188</v>
      </c>
      <c r="K4625" s="7">
        <v>118.747</v>
      </c>
      <c r="L4625" s="7">
        <v>107.69199999999999</v>
      </c>
      <c r="M4625" s="7">
        <v>108.639</v>
      </c>
      <c r="N4625" s="7">
        <v>80.551000000000002</v>
      </c>
      <c r="O4625" s="7"/>
    </row>
    <row r="4626" spans="1:15" x14ac:dyDescent="0.2">
      <c r="A4626" s="2">
        <v>1</v>
      </c>
      <c r="B4626" s="6" t="s">
        <v>20</v>
      </c>
      <c r="C4626" s="6">
        <v>0</v>
      </c>
      <c r="D4626" s="5" t="s">
        <v>348</v>
      </c>
      <c r="E4626" s="5" t="str">
        <f t="shared" si="804"/>
        <v/>
      </c>
      <c r="F4626" s="5" t="str">
        <f t="shared" si="803"/>
        <v/>
      </c>
      <c r="G4626" s="7">
        <v>67.302999999999997</v>
      </c>
      <c r="H4626" s="7">
        <v>75.308000000000007</v>
      </c>
      <c r="I4626" s="7">
        <v>83.388000000000005</v>
      </c>
      <c r="J4626" s="7">
        <v>107.262</v>
      </c>
      <c r="K4626" s="7">
        <v>123.9</v>
      </c>
      <c r="L4626" s="7">
        <v>110.729</v>
      </c>
      <c r="M4626" s="7">
        <v>103.182</v>
      </c>
      <c r="N4626" s="7">
        <v>86.040999999999997</v>
      </c>
      <c r="O4626" s="7"/>
    </row>
    <row r="4627" spans="1:15" x14ac:dyDescent="0.2">
      <c r="A4627" s="2">
        <v>1</v>
      </c>
      <c r="B4627" s="6" t="s">
        <v>21</v>
      </c>
      <c r="C4627" s="6">
        <v>0</v>
      </c>
      <c r="D4627" s="5" t="s">
        <v>348</v>
      </c>
      <c r="E4627" s="5" t="str">
        <f t="shared" si="804"/>
        <v/>
      </c>
      <c r="F4627" s="5" t="str">
        <f t="shared" si="803"/>
        <v/>
      </c>
      <c r="G4627" s="7">
        <v>71.989000000000004</v>
      </c>
      <c r="H4627" s="7">
        <v>81.227000000000004</v>
      </c>
      <c r="I4627" s="7">
        <v>92.983999999999995</v>
      </c>
      <c r="J4627" s="7">
        <v>107.83799999999999</v>
      </c>
      <c r="K4627" s="7">
        <v>129.16399999999999</v>
      </c>
      <c r="L4627" s="7">
        <v>114.474</v>
      </c>
      <c r="M4627" s="7">
        <v>101.46</v>
      </c>
      <c r="N4627" s="7">
        <v>94.341999999999999</v>
      </c>
      <c r="O4627" s="7"/>
    </row>
    <row r="4628" spans="1:15" x14ac:dyDescent="0.2">
      <c r="A4628" s="2">
        <v>1</v>
      </c>
      <c r="B4628" s="6" t="s">
        <v>22</v>
      </c>
      <c r="C4628" s="6">
        <v>0</v>
      </c>
      <c r="D4628" s="5" t="s">
        <v>348</v>
      </c>
      <c r="E4628" s="5" t="str">
        <f t="shared" si="804"/>
        <v/>
      </c>
      <c r="F4628" s="5" t="str">
        <f t="shared" si="803"/>
        <v/>
      </c>
      <c r="G4628" s="7">
        <v>69.793000000000006</v>
      </c>
      <c r="H4628" s="7">
        <v>77.578000000000003</v>
      </c>
      <c r="I4628" s="7">
        <v>87.864000000000004</v>
      </c>
      <c r="J4628" s="7">
        <v>107.876</v>
      </c>
      <c r="K4628" s="7">
        <v>125.892</v>
      </c>
      <c r="L4628" s="7">
        <v>113.259</v>
      </c>
      <c r="M4628" s="7">
        <v>108.67</v>
      </c>
      <c r="N4628" s="7">
        <v>95.481999999999999</v>
      </c>
      <c r="O4628" s="7"/>
    </row>
    <row r="4629" spans="1:15" x14ac:dyDescent="0.2">
      <c r="A4629" s="2">
        <v>1</v>
      </c>
      <c r="B4629" s="6" t="s">
        <v>23</v>
      </c>
      <c r="C4629" s="6">
        <v>0</v>
      </c>
      <c r="D4629" s="5" t="s">
        <v>348</v>
      </c>
      <c r="E4629" s="5" t="str">
        <f t="shared" si="804"/>
        <v/>
      </c>
      <c r="F4629" s="5" t="str">
        <f t="shared" si="803"/>
        <v/>
      </c>
      <c r="G4629" s="7">
        <v>69.905000000000001</v>
      </c>
      <c r="H4629" s="7">
        <v>79.293999999999997</v>
      </c>
      <c r="I4629" s="7">
        <v>89.245999999999995</v>
      </c>
      <c r="J4629" s="7">
        <v>108.514</v>
      </c>
      <c r="K4629" s="7">
        <v>127.66800000000001</v>
      </c>
      <c r="L4629" s="7">
        <v>112.551</v>
      </c>
      <c r="M4629" s="7">
        <v>108.13200000000001</v>
      </c>
      <c r="N4629" s="7">
        <v>96.504000000000005</v>
      </c>
      <c r="O4629" s="7"/>
    </row>
    <row r="4630" spans="1:15" x14ac:dyDescent="0.2">
      <c r="A4630" s="2">
        <v>1</v>
      </c>
      <c r="B4630" s="6" t="s">
        <v>24</v>
      </c>
      <c r="C4630" s="6">
        <v>0</v>
      </c>
      <c r="D4630" s="5" t="s">
        <v>348</v>
      </c>
      <c r="E4630" s="5" t="str">
        <f t="shared" si="804"/>
        <v/>
      </c>
      <c r="F4630" s="5" t="str">
        <f t="shared" si="803"/>
        <v/>
      </c>
      <c r="G4630" s="7">
        <v>76.028000000000006</v>
      </c>
      <c r="H4630" s="7">
        <v>83.022000000000006</v>
      </c>
      <c r="I4630" s="7">
        <v>89.661000000000001</v>
      </c>
      <c r="J4630" s="7">
        <v>105.94</v>
      </c>
      <c r="K4630" s="7">
        <v>117.932</v>
      </c>
      <c r="L4630" s="7">
        <v>107.996</v>
      </c>
      <c r="M4630" s="7">
        <v>106.13200000000001</v>
      </c>
      <c r="N4630" s="7">
        <v>95.159000000000006</v>
      </c>
      <c r="O4630" s="7"/>
    </row>
    <row r="4631" spans="1:15" x14ac:dyDescent="0.2">
      <c r="A4631" s="2">
        <v>1</v>
      </c>
      <c r="B4631" s="6" t="s">
        <v>25</v>
      </c>
      <c r="C4631" s="6">
        <v>0</v>
      </c>
      <c r="D4631" s="5" t="s">
        <v>348</v>
      </c>
      <c r="E4631" s="5" t="str">
        <f t="shared" si="804"/>
        <v/>
      </c>
      <c r="F4631" s="5" t="str">
        <f t="shared" si="803"/>
        <v/>
      </c>
      <c r="G4631" s="7">
        <v>80.036000000000001</v>
      </c>
      <c r="H4631" s="7">
        <v>87.983000000000004</v>
      </c>
      <c r="I4631" s="7">
        <v>96.531999999999996</v>
      </c>
      <c r="J4631" s="7">
        <v>104.58499999999999</v>
      </c>
      <c r="K4631" s="7">
        <v>120.611</v>
      </c>
      <c r="L4631" s="7">
        <v>109.717</v>
      </c>
      <c r="M4631" s="7">
        <v>103.748</v>
      </c>
      <c r="N4631" s="7">
        <v>100.15</v>
      </c>
      <c r="O4631" s="7"/>
    </row>
    <row r="4632" spans="1:15" x14ac:dyDescent="0.2">
      <c r="A4632" s="2">
        <v>1</v>
      </c>
      <c r="B4632" s="6" t="s">
        <v>26</v>
      </c>
      <c r="C4632" s="6">
        <v>0</v>
      </c>
      <c r="D4632" s="5" t="s">
        <v>348</v>
      </c>
      <c r="E4632" s="5" t="str">
        <f t="shared" si="804"/>
        <v/>
      </c>
      <c r="F4632" s="5" t="str">
        <f t="shared" si="803"/>
        <v/>
      </c>
      <c r="G4632" s="7">
        <v>78.977999999999994</v>
      </c>
      <c r="H4632" s="7">
        <v>87.686000000000007</v>
      </c>
      <c r="I4632" s="7">
        <v>96.561000000000007</v>
      </c>
      <c r="J4632" s="7">
        <v>104.033</v>
      </c>
      <c r="K4632" s="7">
        <v>122.26300000000001</v>
      </c>
      <c r="L4632" s="7">
        <v>110.121</v>
      </c>
      <c r="M4632" s="7">
        <v>104.57599999999999</v>
      </c>
      <c r="N4632" s="7">
        <v>100.979</v>
      </c>
      <c r="O4632" s="7"/>
    </row>
    <row r="4633" spans="1:15" x14ac:dyDescent="0.2">
      <c r="A4633" s="2">
        <v>1</v>
      </c>
      <c r="B4633" s="6" t="s">
        <v>27</v>
      </c>
      <c r="C4633" s="6">
        <v>0</v>
      </c>
      <c r="D4633" s="5" t="s">
        <v>348</v>
      </c>
      <c r="E4633" s="5" t="str">
        <f t="shared" si="804"/>
        <v/>
      </c>
      <c r="F4633" s="5" t="str">
        <f t="shared" si="803"/>
        <v/>
      </c>
      <c r="G4633" s="7">
        <v>89.275000000000006</v>
      </c>
      <c r="H4633" s="7">
        <v>95.409000000000006</v>
      </c>
      <c r="I4633" s="7">
        <v>102.072</v>
      </c>
      <c r="J4633" s="7">
        <v>102.616</v>
      </c>
      <c r="K4633" s="7">
        <v>114.334</v>
      </c>
      <c r="L4633" s="7">
        <v>106.98399999999999</v>
      </c>
      <c r="M4633" s="7">
        <v>104.98399999999999</v>
      </c>
      <c r="N4633" s="7">
        <v>107.15900000000001</v>
      </c>
      <c r="O4633" s="7"/>
    </row>
    <row r="4634" spans="1:15" x14ac:dyDescent="0.2">
      <c r="A4634" s="2">
        <v>1</v>
      </c>
      <c r="B4634" s="6" t="s">
        <v>28</v>
      </c>
      <c r="C4634" s="6">
        <v>0</v>
      </c>
      <c r="D4634" s="5" t="s">
        <v>348</v>
      </c>
      <c r="E4634" s="5" t="str">
        <f t="shared" si="804"/>
        <v/>
      </c>
      <c r="F4634" s="5" t="str">
        <f t="shared" si="803"/>
        <v/>
      </c>
      <c r="G4634" s="7">
        <v>94.924000000000007</v>
      </c>
      <c r="H4634" s="7">
        <v>96.739000000000004</v>
      </c>
      <c r="I4634" s="7">
        <v>99.382999999999996</v>
      </c>
      <c r="J4634" s="7">
        <v>100.42400000000001</v>
      </c>
      <c r="K4634" s="7">
        <v>104.697</v>
      </c>
      <c r="L4634" s="7">
        <v>102.733</v>
      </c>
      <c r="M4634" s="7">
        <v>101.499</v>
      </c>
      <c r="N4634" s="7">
        <v>100.873</v>
      </c>
      <c r="O4634" s="7"/>
    </row>
    <row r="4635" spans="1:15" x14ac:dyDescent="0.2">
      <c r="A4635" s="2">
        <v>1</v>
      </c>
      <c r="B4635" s="6" t="s">
        <v>29</v>
      </c>
      <c r="C4635" s="6">
        <v>0</v>
      </c>
      <c r="D4635" s="5" t="s">
        <v>348</v>
      </c>
      <c r="E4635" s="5" t="str">
        <f t="shared" si="804"/>
        <v/>
      </c>
      <c r="F4635" s="5" t="str">
        <f t="shared" si="803"/>
        <v/>
      </c>
      <c r="G4635" s="7">
        <v>100</v>
      </c>
      <c r="H4635" s="7">
        <v>100</v>
      </c>
      <c r="I4635" s="7">
        <v>100</v>
      </c>
      <c r="J4635" s="7">
        <v>100</v>
      </c>
      <c r="K4635" s="7">
        <v>100</v>
      </c>
      <c r="L4635" s="7">
        <v>100</v>
      </c>
      <c r="M4635" s="7">
        <v>100</v>
      </c>
      <c r="N4635" s="7">
        <v>100</v>
      </c>
      <c r="O4635" s="7"/>
    </row>
    <row r="4636" spans="1:15" x14ac:dyDescent="0.2">
      <c r="A4636" s="2">
        <v>1</v>
      </c>
      <c r="B4636" s="6" t="s">
        <v>30</v>
      </c>
      <c r="C4636" s="6">
        <v>0</v>
      </c>
      <c r="D4636" s="5" t="s">
        <v>348</v>
      </c>
      <c r="E4636" s="5" t="str">
        <f t="shared" si="804"/>
        <v/>
      </c>
      <c r="F4636" s="5" t="str">
        <f t="shared" si="803"/>
        <v/>
      </c>
      <c r="G4636" s="7">
        <v>111.636</v>
      </c>
      <c r="H4636" s="7">
        <v>111.381</v>
      </c>
      <c r="I4636" s="7">
        <v>104.843</v>
      </c>
      <c r="J4636" s="7">
        <v>98.569000000000003</v>
      </c>
      <c r="K4636" s="7">
        <v>93.915000000000006</v>
      </c>
      <c r="L4636" s="7">
        <v>94.13</v>
      </c>
      <c r="M4636" s="7">
        <v>94.150999999999996</v>
      </c>
      <c r="N4636" s="7">
        <v>98.710999999999999</v>
      </c>
      <c r="O4636" s="7"/>
    </row>
    <row r="4637" spans="1:15" x14ac:dyDescent="0.2">
      <c r="A4637" s="2">
        <v>1</v>
      </c>
      <c r="B4637" s="6" t="s">
        <v>31</v>
      </c>
      <c r="C4637" s="6">
        <v>0</v>
      </c>
      <c r="D4637" s="5" t="s">
        <v>348</v>
      </c>
      <c r="E4637" s="5" t="str">
        <f t="shared" si="804"/>
        <v/>
      </c>
      <c r="F4637" s="5" t="str">
        <f t="shared" si="803"/>
        <v/>
      </c>
      <c r="G4637" s="7">
        <v>121.15300000000001</v>
      </c>
      <c r="H4637" s="7">
        <v>120.764</v>
      </c>
      <c r="I4637" s="7">
        <v>109.64100000000001</v>
      </c>
      <c r="J4637" s="7">
        <v>98.22</v>
      </c>
      <c r="K4637" s="7">
        <v>90.498000000000005</v>
      </c>
      <c r="L4637" s="7">
        <v>90.789000000000001</v>
      </c>
      <c r="M4637" s="7">
        <v>92.156999999999996</v>
      </c>
      <c r="N4637" s="7">
        <v>101.042</v>
      </c>
      <c r="O4637" s="7"/>
    </row>
    <row r="4638" spans="1:15" x14ac:dyDescent="0.2">
      <c r="A4638" s="2">
        <v>1</v>
      </c>
      <c r="B4638" s="6" t="s">
        <v>32</v>
      </c>
      <c r="C4638" s="6">
        <v>0</v>
      </c>
      <c r="D4638" s="5" t="s">
        <v>348</v>
      </c>
      <c r="E4638" s="5" t="str">
        <f t="shared" si="804"/>
        <v/>
      </c>
      <c r="F4638" s="5" t="str">
        <f t="shared" si="803"/>
        <v/>
      </c>
      <c r="G4638" s="7">
        <v>124.583</v>
      </c>
      <c r="H4638" s="7">
        <v>125.836</v>
      </c>
      <c r="I4638" s="7">
        <v>108.387</v>
      </c>
      <c r="J4638" s="7">
        <v>101.06699999999999</v>
      </c>
      <c r="K4638" s="7">
        <v>87</v>
      </c>
      <c r="L4638" s="7">
        <v>86.134</v>
      </c>
      <c r="M4638" s="7">
        <v>87.253</v>
      </c>
      <c r="N4638" s="7">
        <v>94.570999999999998</v>
      </c>
      <c r="O4638" s="7"/>
    </row>
    <row r="4639" spans="1:15" x14ac:dyDescent="0.2">
      <c r="A4639" s="2">
        <v>1</v>
      </c>
      <c r="B4639" s="6" t="s">
        <v>33</v>
      </c>
      <c r="C4639" s="6">
        <v>0</v>
      </c>
      <c r="D4639" s="5" t="s">
        <v>348</v>
      </c>
      <c r="E4639" s="5" t="str">
        <f t="shared" si="804"/>
        <v/>
      </c>
      <c r="F4639" s="5" t="str">
        <f t="shared" si="803"/>
        <v/>
      </c>
      <c r="G4639" s="7">
        <v>129.68</v>
      </c>
      <c r="H4639" s="7">
        <v>131.161</v>
      </c>
      <c r="I4639" s="7">
        <v>105.539</v>
      </c>
      <c r="J4639" s="7">
        <v>102.256</v>
      </c>
      <c r="K4639" s="7">
        <v>81.384</v>
      </c>
      <c r="L4639" s="7">
        <v>80.465999999999994</v>
      </c>
      <c r="M4639" s="7">
        <v>84.474999999999994</v>
      </c>
      <c r="N4639" s="7">
        <v>89.153999999999996</v>
      </c>
      <c r="O4639" s="7"/>
    </row>
    <row r="4640" spans="1:15" x14ac:dyDescent="0.2">
      <c r="A4640" s="2">
        <v>1</v>
      </c>
      <c r="B4640" s="6" t="s">
        <v>34</v>
      </c>
      <c r="C4640" s="6">
        <v>0</v>
      </c>
      <c r="D4640" s="5" t="s">
        <v>348</v>
      </c>
      <c r="E4640" s="5" t="str">
        <f t="shared" si="804"/>
        <v/>
      </c>
      <c r="F4640" s="5" t="str">
        <f t="shared" si="803"/>
        <v/>
      </c>
      <c r="G4640" s="7">
        <v>124.497</v>
      </c>
      <c r="H4640" s="7">
        <v>131.893</v>
      </c>
      <c r="I4640" s="7">
        <v>102.124</v>
      </c>
      <c r="J4640" s="7">
        <v>103.497</v>
      </c>
      <c r="K4640" s="7">
        <v>82.028999999999996</v>
      </c>
      <c r="L4640" s="7">
        <v>77.429000000000002</v>
      </c>
      <c r="M4640" s="7">
        <v>79.959000000000003</v>
      </c>
      <c r="N4640" s="7">
        <v>81.656999999999996</v>
      </c>
      <c r="O4640" s="7"/>
    </row>
    <row r="4641" spans="1:15" x14ac:dyDescent="0.2">
      <c r="A4641" s="2">
        <v>1</v>
      </c>
      <c r="B4641" s="6" t="s">
        <v>35</v>
      </c>
      <c r="C4641" s="6">
        <v>0</v>
      </c>
      <c r="D4641" s="5" t="s">
        <v>348</v>
      </c>
      <c r="E4641" s="5" t="str">
        <f t="shared" si="804"/>
        <v/>
      </c>
      <c r="F4641" s="5" t="str">
        <f t="shared" si="803"/>
        <v/>
      </c>
      <c r="G4641" s="7">
        <v>118.498</v>
      </c>
      <c r="H4641" s="7">
        <v>125.583</v>
      </c>
      <c r="I4641" s="7">
        <v>90.12</v>
      </c>
      <c r="J4641" s="7">
        <v>106.376</v>
      </c>
      <c r="K4641" s="7">
        <v>76.052000000000007</v>
      </c>
      <c r="L4641" s="7">
        <v>71.760999999999996</v>
      </c>
      <c r="M4641" s="7">
        <v>84.798000000000002</v>
      </c>
      <c r="N4641" s="7">
        <v>76.42</v>
      </c>
      <c r="O4641" s="7"/>
    </row>
    <row r="4642" spans="1:15" x14ac:dyDescent="0.2">
      <c r="A4642" s="2">
        <v>1</v>
      </c>
      <c r="B4642" s="6" t="s">
        <v>36</v>
      </c>
      <c r="C4642" s="6">
        <v>0</v>
      </c>
      <c r="D4642" s="5" t="s">
        <v>348</v>
      </c>
      <c r="E4642" s="5" t="str">
        <f t="shared" si="804"/>
        <v/>
      </c>
      <c r="F4642" s="5" t="str">
        <f t="shared" si="803"/>
        <v/>
      </c>
      <c r="G4642" s="7">
        <v>118.881</v>
      </c>
      <c r="H4642" s="7">
        <v>122.333</v>
      </c>
      <c r="I4642" s="7">
        <v>73.92</v>
      </c>
      <c r="J4642" s="7">
        <v>111.137</v>
      </c>
      <c r="K4642" s="7">
        <v>62.18</v>
      </c>
      <c r="L4642" s="7">
        <v>60.424999999999997</v>
      </c>
      <c r="M4642" s="7">
        <v>88.915000000000006</v>
      </c>
      <c r="N4642" s="7">
        <v>65.725999999999999</v>
      </c>
      <c r="O4642" s="7"/>
    </row>
    <row r="4643" spans="1:15" x14ac:dyDescent="0.2">
      <c r="A4643" s="2">
        <v>1</v>
      </c>
      <c r="B4643" s="6" t="s">
        <v>37</v>
      </c>
      <c r="C4643" s="6">
        <v>0</v>
      </c>
      <c r="D4643" s="5" t="s">
        <v>348</v>
      </c>
      <c r="E4643" s="5" t="str">
        <f t="shared" si="804"/>
        <v/>
      </c>
      <c r="F4643" s="5" t="str">
        <f t="shared" si="803"/>
        <v/>
      </c>
      <c r="G4643" s="7">
        <v>118.762</v>
      </c>
      <c r="H4643" s="7">
        <v>121.91200000000001</v>
      </c>
      <c r="I4643" s="7">
        <v>73.912000000000006</v>
      </c>
      <c r="J4643" s="7">
        <v>110.589</v>
      </c>
      <c r="K4643" s="7">
        <v>62.235999999999997</v>
      </c>
      <c r="L4643" s="7">
        <v>60.628</v>
      </c>
      <c r="M4643" s="7">
        <v>87.908000000000001</v>
      </c>
      <c r="N4643" s="7">
        <v>64.974999999999994</v>
      </c>
      <c r="O4643" s="7"/>
    </row>
    <row r="4644" spans="1:15" x14ac:dyDescent="0.2">
      <c r="A4644" s="2">
        <v>1</v>
      </c>
      <c r="B4644" s="6" t="s">
        <v>63</v>
      </c>
      <c r="C4644" s="6">
        <v>0</v>
      </c>
      <c r="D4644" s="5" t="s">
        <v>348</v>
      </c>
      <c r="E4644" s="5" t="str">
        <f t="shared" si="804"/>
        <v/>
      </c>
      <c r="F4644" s="5" t="str">
        <f t="shared" si="803"/>
        <v/>
      </c>
      <c r="G4644" s="7">
        <v>118.16500000000001</v>
      </c>
      <c r="H4644" s="7">
        <v>125.69799999999999</v>
      </c>
      <c r="I4644" s="7">
        <v>72.391000000000005</v>
      </c>
      <c r="J4644" s="7">
        <v>111.58799999999999</v>
      </c>
      <c r="K4644" s="7">
        <v>61.262999999999998</v>
      </c>
      <c r="L4644" s="7">
        <v>57.591000000000001</v>
      </c>
      <c r="M4644" s="7">
        <v>84.477000000000004</v>
      </c>
      <c r="N4644" s="7">
        <v>61.154000000000003</v>
      </c>
      <c r="O4644" s="7"/>
    </row>
    <row r="4645" spans="1:15" x14ac:dyDescent="0.2">
      <c r="A4645" s="2">
        <v>0</v>
      </c>
      <c r="B4645" s="5" t="s">
        <v>349</v>
      </c>
      <c r="C4645" s="6" t="s">
        <v>0</v>
      </c>
      <c r="E4645" s="5" t="str">
        <f t="shared" si="804"/>
        <v/>
      </c>
      <c r="F4645" s="5" t="str">
        <f t="shared" si="803"/>
        <v/>
      </c>
    </row>
    <row r="4646" spans="1:15" x14ac:dyDescent="0.2">
      <c r="A4646" s="2">
        <v>1</v>
      </c>
      <c r="B4646" s="6" t="s">
        <v>13</v>
      </c>
      <c r="C4646" s="6">
        <v>0</v>
      </c>
      <c r="D4646" s="5" t="s">
        <v>350</v>
      </c>
      <c r="E4646" s="5" t="str">
        <f t="shared" si="804"/>
        <v/>
      </c>
      <c r="F4646" s="5" t="str">
        <f t="shared" si="803"/>
        <v/>
      </c>
      <c r="G4646" s="7">
        <v>67.287000000000006</v>
      </c>
      <c r="H4646" s="7">
        <v>68.463999999999999</v>
      </c>
      <c r="I4646" s="7">
        <v>100.783</v>
      </c>
      <c r="J4646" s="7">
        <v>72.468999999999994</v>
      </c>
      <c r="K4646" s="7">
        <v>149.78100000000001</v>
      </c>
      <c r="L4646" s="7">
        <v>147.20599999999999</v>
      </c>
      <c r="M4646" s="7">
        <v>81.269000000000005</v>
      </c>
      <c r="N4646" s="7">
        <v>81.905000000000001</v>
      </c>
      <c r="O4646" s="7"/>
    </row>
    <row r="4647" spans="1:15" x14ac:dyDescent="0.2">
      <c r="A4647" s="2">
        <v>1</v>
      </c>
      <c r="B4647" s="6" t="s">
        <v>15</v>
      </c>
      <c r="C4647" s="6">
        <v>0</v>
      </c>
      <c r="D4647" s="5" t="s">
        <v>350</v>
      </c>
      <c r="E4647" s="5" t="str">
        <f t="shared" si="804"/>
        <v/>
      </c>
      <c r="F4647" s="5" t="str">
        <f t="shared" si="803"/>
        <v/>
      </c>
      <c r="G4647" s="7">
        <v>71.475999999999999</v>
      </c>
      <c r="H4647" s="7">
        <v>74.087000000000003</v>
      </c>
      <c r="I4647" s="7">
        <v>109.01900000000001</v>
      </c>
      <c r="J4647" s="7">
        <v>75.054000000000002</v>
      </c>
      <c r="K4647" s="7">
        <v>152.524</v>
      </c>
      <c r="L4647" s="7">
        <v>147.149</v>
      </c>
      <c r="M4647" s="7">
        <v>78.599000000000004</v>
      </c>
      <c r="N4647" s="7">
        <v>85.686999999999998</v>
      </c>
      <c r="O4647" s="7"/>
    </row>
    <row r="4648" spans="1:15" x14ac:dyDescent="0.2">
      <c r="A4648" s="2">
        <v>1</v>
      </c>
      <c r="B4648" s="6" t="s">
        <v>16</v>
      </c>
      <c r="C4648" s="6">
        <v>0</v>
      </c>
      <c r="D4648" s="5" t="s">
        <v>350</v>
      </c>
      <c r="E4648" s="5" t="str">
        <f t="shared" si="804"/>
        <v/>
      </c>
      <c r="F4648" s="5" t="str">
        <f t="shared" si="803"/>
        <v/>
      </c>
      <c r="G4648" s="7">
        <v>71.341999999999999</v>
      </c>
      <c r="H4648" s="7">
        <v>73.665999999999997</v>
      </c>
      <c r="I4648" s="7">
        <v>107.602</v>
      </c>
      <c r="J4648" s="7">
        <v>79.323999999999998</v>
      </c>
      <c r="K4648" s="7">
        <v>150.82599999999999</v>
      </c>
      <c r="L4648" s="7">
        <v>146.066</v>
      </c>
      <c r="M4648" s="7">
        <v>82.384</v>
      </c>
      <c r="N4648" s="7">
        <v>88.646000000000001</v>
      </c>
      <c r="O4648" s="7"/>
    </row>
    <row r="4649" spans="1:15" x14ac:dyDescent="0.2">
      <c r="A4649" s="2">
        <v>1</v>
      </c>
      <c r="B4649" s="6" t="s">
        <v>17</v>
      </c>
      <c r="C4649" s="6">
        <v>0</v>
      </c>
      <c r="D4649" s="5" t="s">
        <v>350</v>
      </c>
      <c r="E4649" s="5" t="str">
        <f t="shared" si="804"/>
        <v/>
      </c>
      <c r="F4649" s="5" t="str">
        <f t="shared" si="803"/>
        <v/>
      </c>
      <c r="G4649" s="7">
        <v>72.037999999999997</v>
      </c>
      <c r="H4649" s="7">
        <v>74.081999999999994</v>
      </c>
      <c r="I4649" s="7">
        <v>103.52</v>
      </c>
      <c r="J4649" s="7">
        <v>82.335999999999999</v>
      </c>
      <c r="K4649" s="7">
        <v>143.702</v>
      </c>
      <c r="L4649" s="7">
        <v>139.738</v>
      </c>
      <c r="M4649" s="7">
        <v>87.266999999999996</v>
      </c>
      <c r="N4649" s="7">
        <v>90.338999999999999</v>
      </c>
      <c r="O4649" s="7"/>
    </row>
    <row r="4650" spans="1:15" x14ac:dyDescent="0.2">
      <c r="A4650" s="2">
        <v>1</v>
      </c>
      <c r="B4650" s="6" t="s">
        <v>18</v>
      </c>
      <c r="C4650" s="6">
        <v>0</v>
      </c>
      <c r="D4650" s="5" t="s">
        <v>350</v>
      </c>
      <c r="E4650" s="5" t="str">
        <f t="shared" si="804"/>
        <v/>
      </c>
      <c r="F4650" s="5" t="str">
        <f t="shared" si="803"/>
        <v/>
      </c>
      <c r="G4650" s="7">
        <v>71.132999999999996</v>
      </c>
      <c r="H4650" s="7">
        <v>73.344999999999999</v>
      </c>
      <c r="I4650" s="7">
        <v>96.844999999999999</v>
      </c>
      <c r="J4650" s="7">
        <v>84.504999999999995</v>
      </c>
      <c r="K4650" s="7">
        <v>136.14699999999999</v>
      </c>
      <c r="L4650" s="7">
        <v>132.041</v>
      </c>
      <c r="M4650" s="7">
        <v>92.260999999999996</v>
      </c>
      <c r="N4650" s="7">
        <v>89.350999999999999</v>
      </c>
      <c r="O4650" s="7"/>
    </row>
    <row r="4651" spans="1:15" x14ac:dyDescent="0.2">
      <c r="A4651" s="2">
        <v>1</v>
      </c>
      <c r="B4651" s="6" t="s">
        <v>19</v>
      </c>
      <c r="C4651" s="6">
        <v>0</v>
      </c>
      <c r="D4651" s="5" t="s">
        <v>350</v>
      </c>
      <c r="E4651" s="5" t="str">
        <f t="shared" si="804"/>
        <v/>
      </c>
      <c r="F4651" s="5" t="str">
        <f t="shared" si="803"/>
        <v/>
      </c>
      <c r="G4651" s="7">
        <v>77.27</v>
      </c>
      <c r="H4651" s="7">
        <v>79.59</v>
      </c>
      <c r="I4651" s="7">
        <v>99.783000000000001</v>
      </c>
      <c r="J4651" s="7">
        <v>85.625</v>
      </c>
      <c r="K4651" s="7">
        <v>129.136</v>
      </c>
      <c r="L4651" s="7">
        <v>125.371</v>
      </c>
      <c r="M4651" s="7">
        <v>92.744</v>
      </c>
      <c r="N4651" s="7">
        <v>92.543000000000006</v>
      </c>
      <c r="O4651" s="7"/>
    </row>
    <row r="4652" spans="1:15" x14ac:dyDescent="0.2">
      <c r="A4652" s="2">
        <v>1</v>
      </c>
      <c r="B4652" s="6" t="s">
        <v>20</v>
      </c>
      <c r="C4652" s="6">
        <v>0</v>
      </c>
      <c r="D4652" s="5" t="s">
        <v>350</v>
      </c>
      <c r="E4652" s="5" t="str">
        <f t="shared" si="804"/>
        <v/>
      </c>
      <c r="F4652" s="5" t="str">
        <f t="shared" si="803"/>
        <v/>
      </c>
      <c r="G4652" s="7">
        <v>83.772000000000006</v>
      </c>
      <c r="H4652" s="7">
        <v>87.271000000000001</v>
      </c>
      <c r="I4652" s="7">
        <v>107.124</v>
      </c>
      <c r="J4652" s="7">
        <v>86.83</v>
      </c>
      <c r="K4652" s="7">
        <v>127.875</v>
      </c>
      <c r="L4652" s="7">
        <v>122.748</v>
      </c>
      <c r="M4652" s="7">
        <v>88.873999999999995</v>
      </c>
      <c r="N4652" s="7">
        <v>95.204999999999998</v>
      </c>
      <c r="O4652" s="7"/>
    </row>
    <row r="4653" spans="1:15" x14ac:dyDescent="0.2">
      <c r="A4653" s="2">
        <v>1</v>
      </c>
      <c r="B4653" s="6" t="s">
        <v>21</v>
      </c>
      <c r="C4653" s="6">
        <v>0</v>
      </c>
      <c r="D4653" s="5" t="s">
        <v>350</v>
      </c>
      <c r="E4653" s="5" t="str">
        <f t="shared" si="804"/>
        <v/>
      </c>
      <c r="F4653" s="5" t="str">
        <f t="shared" si="803"/>
        <v/>
      </c>
      <c r="G4653" s="7">
        <v>86.600999999999999</v>
      </c>
      <c r="H4653" s="7">
        <v>91.468000000000004</v>
      </c>
      <c r="I4653" s="7">
        <v>113.996</v>
      </c>
      <c r="J4653" s="7">
        <v>87.963999999999999</v>
      </c>
      <c r="K4653" s="7">
        <v>131.63399999999999</v>
      </c>
      <c r="L4653" s="7">
        <v>124.629</v>
      </c>
      <c r="M4653" s="7">
        <v>88.760999999999996</v>
      </c>
      <c r="N4653" s="7">
        <v>101.184</v>
      </c>
      <c r="O4653" s="7"/>
    </row>
    <row r="4654" spans="1:15" x14ac:dyDescent="0.2">
      <c r="A4654" s="2">
        <v>1</v>
      </c>
      <c r="B4654" s="6" t="s">
        <v>22</v>
      </c>
      <c r="C4654" s="6">
        <v>0</v>
      </c>
      <c r="D4654" s="5" t="s">
        <v>350</v>
      </c>
      <c r="E4654" s="5" t="str">
        <f t="shared" si="804"/>
        <v/>
      </c>
      <c r="F4654" s="5" t="str">
        <f t="shared" si="803"/>
        <v/>
      </c>
      <c r="G4654" s="7">
        <v>95.903000000000006</v>
      </c>
      <c r="H4654" s="7">
        <v>98.771000000000001</v>
      </c>
      <c r="I4654" s="7">
        <v>123.943</v>
      </c>
      <c r="J4654" s="7">
        <v>90.254000000000005</v>
      </c>
      <c r="K4654" s="7">
        <v>129.238</v>
      </c>
      <c r="L4654" s="7">
        <v>125.485</v>
      </c>
      <c r="M4654" s="7">
        <v>88.863</v>
      </c>
      <c r="N4654" s="7">
        <v>110.139</v>
      </c>
      <c r="O4654" s="7"/>
    </row>
    <row r="4655" spans="1:15" x14ac:dyDescent="0.2">
      <c r="A4655" s="2">
        <v>1</v>
      </c>
      <c r="B4655" s="6" t="s">
        <v>23</v>
      </c>
      <c r="C4655" s="6">
        <v>0</v>
      </c>
      <c r="D4655" s="5" t="s">
        <v>350</v>
      </c>
      <c r="E4655" s="5" t="str">
        <f t="shared" si="804"/>
        <v/>
      </c>
      <c r="F4655" s="5" t="str">
        <f t="shared" si="803"/>
        <v/>
      </c>
      <c r="G4655" s="7">
        <v>98.265000000000001</v>
      </c>
      <c r="H4655" s="7">
        <v>100.67100000000001</v>
      </c>
      <c r="I4655" s="7">
        <v>125.122</v>
      </c>
      <c r="J4655" s="7">
        <v>91.471999999999994</v>
      </c>
      <c r="K4655" s="7">
        <v>127.33</v>
      </c>
      <c r="L4655" s="7">
        <v>124.28700000000001</v>
      </c>
      <c r="M4655" s="7">
        <v>90.7</v>
      </c>
      <c r="N4655" s="7">
        <v>113.486</v>
      </c>
      <c r="O4655" s="7"/>
    </row>
    <row r="4656" spans="1:15" x14ac:dyDescent="0.2">
      <c r="A4656" s="2">
        <v>1</v>
      </c>
      <c r="B4656" s="6" t="s">
        <v>24</v>
      </c>
      <c r="C4656" s="6">
        <v>0</v>
      </c>
      <c r="D4656" s="5" t="s">
        <v>350</v>
      </c>
      <c r="E4656" s="5" t="str">
        <f t="shared" si="804"/>
        <v/>
      </c>
      <c r="F4656" s="5" t="str">
        <f t="shared" si="803"/>
        <v/>
      </c>
      <c r="G4656" s="7">
        <v>97.921000000000006</v>
      </c>
      <c r="H4656" s="7">
        <v>100.992</v>
      </c>
      <c r="I4656" s="7">
        <v>124.42700000000001</v>
      </c>
      <c r="J4656" s="7">
        <v>94.509</v>
      </c>
      <c r="K4656" s="7">
        <v>127.068</v>
      </c>
      <c r="L4656" s="7">
        <v>123.20399999999999</v>
      </c>
      <c r="M4656" s="7">
        <v>89.665999999999997</v>
      </c>
      <c r="N4656" s="7">
        <v>111.568</v>
      </c>
      <c r="O4656" s="7"/>
    </row>
    <row r="4657" spans="1:15" x14ac:dyDescent="0.2">
      <c r="A4657" s="2">
        <v>1</v>
      </c>
      <c r="B4657" s="6" t="s">
        <v>25</v>
      </c>
      <c r="C4657" s="6">
        <v>0</v>
      </c>
      <c r="D4657" s="5" t="s">
        <v>350</v>
      </c>
      <c r="E4657" s="5" t="str">
        <f t="shared" si="804"/>
        <v/>
      </c>
      <c r="F4657" s="5" t="str">
        <f t="shared" si="803"/>
        <v/>
      </c>
      <c r="G4657" s="7">
        <v>97.921000000000006</v>
      </c>
      <c r="H4657" s="7">
        <v>99.548000000000002</v>
      </c>
      <c r="I4657" s="7">
        <v>122.42100000000001</v>
      </c>
      <c r="J4657" s="7">
        <v>95.813000000000002</v>
      </c>
      <c r="K4657" s="7">
        <v>125.02</v>
      </c>
      <c r="L4657" s="7">
        <v>122.976</v>
      </c>
      <c r="M4657" s="7">
        <v>93.367999999999995</v>
      </c>
      <c r="N4657" s="7">
        <v>114.30200000000001</v>
      </c>
      <c r="O4657" s="7"/>
    </row>
    <row r="4658" spans="1:15" x14ac:dyDescent="0.2">
      <c r="A4658" s="2">
        <v>1</v>
      </c>
      <c r="B4658" s="6" t="s">
        <v>26</v>
      </c>
      <c r="C4658" s="6">
        <v>0</v>
      </c>
      <c r="D4658" s="5" t="s">
        <v>350</v>
      </c>
      <c r="E4658" s="5" t="str">
        <f t="shared" si="804"/>
        <v/>
      </c>
      <c r="F4658" s="5" t="str">
        <f t="shared" si="803"/>
        <v/>
      </c>
      <c r="G4658" s="7">
        <v>96.465000000000003</v>
      </c>
      <c r="H4658" s="7">
        <v>98.715999999999994</v>
      </c>
      <c r="I4658" s="7">
        <v>118.639</v>
      </c>
      <c r="J4658" s="7">
        <v>96.856999999999999</v>
      </c>
      <c r="K4658" s="7">
        <v>122.98699999999999</v>
      </c>
      <c r="L4658" s="7">
        <v>120.182</v>
      </c>
      <c r="M4658" s="7">
        <v>95.713999999999999</v>
      </c>
      <c r="N4658" s="7">
        <v>113.554</v>
      </c>
      <c r="O4658" s="7"/>
    </row>
    <row r="4659" spans="1:15" x14ac:dyDescent="0.2">
      <c r="A4659" s="2">
        <v>1</v>
      </c>
      <c r="B4659" s="6" t="s">
        <v>27</v>
      </c>
      <c r="C4659" s="6">
        <v>0</v>
      </c>
      <c r="D4659" s="5" t="s">
        <v>350</v>
      </c>
      <c r="E4659" s="5" t="str">
        <f t="shared" si="804"/>
        <v/>
      </c>
      <c r="F4659" s="5" t="str">
        <f t="shared" si="803"/>
        <v/>
      </c>
      <c r="G4659" s="7">
        <v>97.225999999999999</v>
      </c>
      <c r="H4659" s="7">
        <v>101.08199999999999</v>
      </c>
      <c r="I4659" s="7">
        <v>121.425</v>
      </c>
      <c r="J4659" s="7">
        <v>97.95</v>
      </c>
      <c r="K4659" s="7">
        <v>124.89</v>
      </c>
      <c r="L4659" s="7">
        <v>120.125</v>
      </c>
      <c r="M4659" s="7">
        <v>93.695999999999998</v>
      </c>
      <c r="N4659" s="7">
        <v>113.771</v>
      </c>
      <c r="O4659" s="7"/>
    </row>
    <row r="4660" spans="1:15" x14ac:dyDescent="0.2">
      <c r="A4660" s="2">
        <v>1</v>
      </c>
      <c r="B4660" s="6" t="s">
        <v>28</v>
      </c>
      <c r="C4660" s="6">
        <v>0</v>
      </c>
      <c r="D4660" s="5" t="s">
        <v>350</v>
      </c>
      <c r="E4660" s="5" t="str">
        <f t="shared" si="804"/>
        <v/>
      </c>
      <c r="F4660" s="5" t="str">
        <f t="shared" si="803"/>
        <v/>
      </c>
      <c r="G4660" s="7">
        <v>98.52</v>
      </c>
      <c r="H4660" s="7">
        <v>96.632999999999996</v>
      </c>
      <c r="I4660" s="7">
        <v>109.029</v>
      </c>
      <c r="J4660" s="7">
        <v>99.438999999999993</v>
      </c>
      <c r="K4660" s="7">
        <v>110.667</v>
      </c>
      <c r="L4660" s="7">
        <v>112.828</v>
      </c>
      <c r="M4660" s="7">
        <v>98.369</v>
      </c>
      <c r="N4660" s="7">
        <v>107.252</v>
      </c>
      <c r="O4660" s="7"/>
    </row>
    <row r="4661" spans="1:15" x14ac:dyDescent="0.2">
      <c r="A4661" s="2">
        <v>1</v>
      </c>
      <c r="B4661" s="6" t="s">
        <v>29</v>
      </c>
      <c r="C4661" s="6">
        <v>0</v>
      </c>
      <c r="D4661" s="5" t="s">
        <v>350</v>
      </c>
      <c r="E4661" s="5" t="str">
        <f t="shared" si="804"/>
        <v/>
      </c>
      <c r="F4661" s="5" t="str">
        <f t="shared" si="803"/>
        <v/>
      </c>
      <c r="G4661" s="7">
        <v>100</v>
      </c>
      <c r="H4661" s="7">
        <v>100</v>
      </c>
      <c r="I4661" s="7">
        <v>100</v>
      </c>
      <c r="J4661" s="7">
        <v>100</v>
      </c>
      <c r="K4661" s="7">
        <v>100</v>
      </c>
      <c r="L4661" s="7">
        <v>100</v>
      </c>
      <c r="M4661" s="7">
        <v>100</v>
      </c>
      <c r="N4661" s="7">
        <v>100</v>
      </c>
      <c r="O4661" s="7"/>
    </row>
    <row r="4662" spans="1:15" x14ac:dyDescent="0.2">
      <c r="A4662" s="2">
        <v>1</v>
      </c>
      <c r="B4662" s="6" t="s">
        <v>30</v>
      </c>
      <c r="C4662" s="6">
        <v>0</v>
      </c>
      <c r="D4662" s="5" t="s">
        <v>350</v>
      </c>
      <c r="E4662" s="5" t="str">
        <f t="shared" si="804"/>
        <v/>
      </c>
      <c r="F4662" s="5" t="str">
        <f t="shared" si="803"/>
        <v/>
      </c>
      <c r="G4662" s="7">
        <v>102.10899999999999</v>
      </c>
      <c r="H4662" s="7">
        <v>106.11499999999999</v>
      </c>
      <c r="I4662" s="7">
        <v>97.341999999999999</v>
      </c>
      <c r="J4662" s="7">
        <v>100.60599999999999</v>
      </c>
      <c r="K4662" s="7">
        <v>95.331999999999994</v>
      </c>
      <c r="L4662" s="7">
        <v>91.733000000000004</v>
      </c>
      <c r="M4662" s="7">
        <v>97.442999999999998</v>
      </c>
      <c r="N4662" s="7">
        <v>94.852999999999994</v>
      </c>
      <c r="O4662" s="7"/>
    </row>
    <row r="4663" spans="1:15" x14ac:dyDescent="0.2">
      <c r="A4663" s="2">
        <v>1</v>
      </c>
      <c r="B4663" s="6" t="s">
        <v>31</v>
      </c>
      <c r="C4663" s="6">
        <v>0</v>
      </c>
      <c r="D4663" s="5" t="s">
        <v>350</v>
      </c>
      <c r="E4663" s="5" t="str">
        <f t="shared" si="804"/>
        <v/>
      </c>
      <c r="F4663" s="5" t="str">
        <f t="shared" si="803"/>
        <v/>
      </c>
      <c r="G4663" s="7">
        <v>110.623</v>
      </c>
      <c r="H4663" s="7">
        <v>114.56699999999999</v>
      </c>
      <c r="I4663" s="7">
        <v>100.655</v>
      </c>
      <c r="J4663" s="7">
        <v>102.914</v>
      </c>
      <c r="K4663" s="7">
        <v>90.989000000000004</v>
      </c>
      <c r="L4663" s="7">
        <v>87.855999999999995</v>
      </c>
      <c r="M4663" s="7">
        <v>95.393000000000001</v>
      </c>
      <c r="N4663" s="7">
        <v>96.016999999999996</v>
      </c>
      <c r="O4663" s="7"/>
    </row>
    <row r="4664" spans="1:15" x14ac:dyDescent="0.2">
      <c r="A4664" s="2">
        <v>1</v>
      </c>
      <c r="B4664" s="6" t="s">
        <v>32</v>
      </c>
      <c r="C4664" s="6">
        <v>0</v>
      </c>
      <c r="D4664" s="5" t="s">
        <v>350</v>
      </c>
      <c r="E4664" s="5" t="str">
        <f t="shared" si="804"/>
        <v/>
      </c>
      <c r="F4664" s="5" t="str">
        <f t="shared" si="803"/>
        <v/>
      </c>
      <c r="G4664" s="7">
        <v>118.087</v>
      </c>
      <c r="H4664" s="7">
        <v>118.961</v>
      </c>
      <c r="I4664" s="7">
        <v>104.312</v>
      </c>
      <c r="J4664" s="7">
        <v>108.22</v>
      </c>
      <c r="K4664" s="7">
        <v>88.334999999999994</v>
      </c>
      <c r="L4664" s="7">
        <v>87.685000000000002</v>
      </c>
      <c r="M4664" s="7">
        <v>97.638999999999996</v>
      </c>
      <c r="N4664" s="7">
        <v>101.849</v>
      </c>
      <c r="O4664" s="7"/>
    </row>
    <row r="4665" spans="1:15" x14ac:dyDescent="0.2">
      <c r="A4665" s="2">
        <v>1</v>
      </c>
      <c r="B4665" s="6" t="s">
        <v>33</v>
      </c>
      <c r="C4665" s="6">
        <v>0</v>
      </c>
      <c r="D4665" s="5" t="s">
        <v>350</v>
      </c>
      <c r="E4665" s="5" t="str">
        <f t="shared" si="804"/>
        <v/>
      </c>
      <c r="F4665" s="5" t="str">
        <f t="shared" si="803"/>
        <v/>
      </c>
      <c r="G4665" s="7">
        <v>119.746</v>
      </c>
      <c r="H4665" s="7">
        <v>123.28</v>
      </c>
      <c r="I4665" s="7">
        <v>109.012</v>
      </c>
      <c r="J4665" s="7">
        <v>114.66800000000001</v>
      </c>
      <c r="K4665" s="7">
        <v>91.036000000000001</v>
      </c>
      <c r="L4665" s="7">
        <v>88.426000000000002</v>
      </c>
      <c r="M4665" s="7">
        <v>94.197999999999993</v>
      </c>
      <c r="N4665" s="7">
        <v>102.688</v>
      </c>
      <c r="O4665" s="7"/>
    </row>
    <row r="4666" spans="1:15" x14ac:dyDescent="0.2">
      <c r="A4666" s="2">
        <v>1</v>
      </c>
      <c r="B4666" s="6" t="s">
        <v>34</v>
      </c>
      <c r="C4666" s="6">
        <v>0</v>
      </c>
      <c r="D4666" s="5" t="s">
        <v>350</v>
      </c>
      <c r="E4666" s="5" t="str">
        <f t="shared" si="804"/>
        <v/>
      </c>
      <c r="F4666" s="5" t="str">
        <f t="shared" si="803"/>
        <v/>
      </c>
      <c r="G4666" s="7">
        <v>125.47499999999999</v>
      </c>
      <c r="H4666" s="7">
        <v>128.505</v>
      </c>
      <c r="I4666" s="7">
        <v>115.39100000000001</v>
      </c>
      <c r="J4666" s="7">
        <v>121.96599999999999</v>
      </c>
      <c r="K4666" s="7">
        <v>91.963999999999999</v>
      </c>
      <c r="L4666" s="7">
        <v>89.795000000000002</v>
      </c>
      <c r="M4666" s="7">
        <v>95.619</v>
      </c>
      <c r="N4666" s="7">
        <v>110.33499999999999</v>
      </c>
      <c r="O4666" s="7"/>
    </row>
    <row r="4667" spans="1:15" x14ac:dyDescent="0.2">
      <c r="A4667" s="2">
        <v>1</v>
      </c>
      <c r="B4667" s="6" t="s">
        <v>35</v>
      </c>
      <c r="C4667" s="6">
        <v>0</v>
      </c>
      <c r="D4667" s="5" t="s">
        <v>350</v>
      </c>
      <c r="E4667" s="5" t="str">
        <f t="shared" si="804"/>
        <v/>
      </c>
      <c r="F4667" s="5" t="str">
        <f t="shared" si="803"/>
        <v/>
      </c>
      <c r="G4667" s="7">
        <v>118.715</v>
      </c>
      <c r="H4667" s="7">
        <v>124.036</v>
      </c>
      <c r="I4667" s="7">
        <v>113.923</v>
      </c>
      <c r="J4667" s="7">
        <v>128.886</v>
      </c>
      <c r="K4667" s="7">
        <v>95.962999999999994</v>
      </c>
      <c r="L4667" s="7">
        <v>91.846999999999994</v>
      </c>
      <c r="M4667" s="7">
        <v>100.52</v>
      </c>
      <c r="N4667" s="7">
        <v>114.51600000000001</v>
      </c>
      <c r="O4667" s="7"/>
    </row>
    <row r="4668" spans="1:15" x14ac:dyDescent="0.2">
      <c r="A4668" s="2">
        <v>1</v>
      </c>
      <c r="B4668" s="6" t="s">
        <v>36</v>
      </c>
      <c r="C4668" s="6">
        <v>0</v>
      </c>
      <c r="D4668" s="5" t="s">
        <v>350</v>
      </c>
      <c r="E4668" s="5" t="str">
        <f t="shared" si="804"/>
        <v/>
      </c>
      <c r="F4668" s="5" t="str">
        <f t="shared" si="803"/>
        <v/>
      </c>
      <c r="G4668" s="7">
        <v>110.905</v>
      </c>
      <c r="H4668" s="7">
        <v>109.55200000000001</v>
      </c>
      <c r="I4668" s="7">
        <v>91.063999999999993</v>
      </c>
      <c r="J4668" s="7">
        <v>131.07599999999999</v>
      </c>
      <c r="K4668" s="7">
        <v>82.11</v>
      </c>
      <c r="L4668" s="7">
        <v>83.123999999999995</v>
      </c>
      <c r="M4668" s="7">
        <v>107.786</v>
      </c>
      <c r="N4668" s="7">
        <v>98.153999999999996</v>
      </c>
      <c r="O4668" s="7"/>
    </row>
    <row r="4669" spans="1:15" x14ac:dyDescent="0.2">
      <c r="A4669" s="2">
        <v>1</v>
      </c>
      <c r="B4669" s="6" t="s">
        <v>37</v>
      </c>
      <c r="C4669" s="6">
        <v>0</v>
      </c>
      <c r="D4669" s="5" t="s">
        <v>350</v>
      </c>
      <c r="E4669" s="5" t="str">
        <f t="shared" si="804"/>
        <v/>
      </c>
      <c r="F4669" s="5" t="str">
        <f t="shared" si="803"/>
        <v/>
      </c>
      <c r="G4669" s="7">
        <v>106.886</v>
      </c>
      <c r="H4669" s="7">
        <v>113.762</v>
      </c>
      <c r="I4669" s="7">
        <v>88.790999999999997</v>
      </c>
      <c r="J4669" s="7">
        <v>135.09399999999999</v>
      </c>
      <c r="K4669" s="7">
        <v>83.070999999999998</v>
      </c>
      <c r="L4669" s="7">
        <v>78.05</v>
      </c>
      <c r="M4669" s="7">
        <v>110.21599999999999</v>
      </c>
      <c r="N4669" s="7">
        <v>97.861999999999995</v>
      </c>
      <c r="O4669" s="7"/>
    </row>
    <row r="4670" spans="1:15" x14ac:dyDescent="0.2">
      <c r="A4670" s="2">
        <v>1</v>
      </c>
      <c r="B4670" s="6" t="s">
        <v>63</v>
      </c>
      <c r="C4670" s="6">
        <v>0</v>
      </c>
      <c r="D4670" s="5" t="s">
        <v>350</v>
      </c>
      <c r="E4670" s="5" t="str">
        <f t="shared" si="804"/>
        <v/>
      </c>
      <c r="F4670" s="5" t="str">
        <f t="shared" si="803"/>
        <v/>
      </c>
      <c r="G4670" s="7">
        <v>112.379</v>
      </c>
      <c r="H4670" s="7">
        <v>118.139</v>
      </c>
      <c r="I4670" s="7">
        <v>94.093000000000004</v>
      </c>
      <c r="J4670" s="7">
        <v>140.041</v>
      </c>
      <c r="K4670" s="7">
        <v>83.728999999999999</v>
      </c>
      <c r="L4670" s="7">
        <v>79.647000000000006</v>
      </c>
      <c r="M4670" s="7">
        <v>106.59399999999999</v>
      </c>
      <c r="N4670" s="7">
        <v>100.298</v>
      </c>
      <c r="O4670" s="7"/>
    </row>
    <row r="4671" spans="1:15" x14ac:dyDescent="0.2">
      <c r="A4671" s="2">
        <v>0</v>
      </c>
      <c r="B4671" s="5" t="s">
        <v>349</v>
      </c>
      <c r="C4671" s="6" t="s">
        <v>0</v>
      </c>
      <c r="E4671" s="5" t="str">
        <f t="shared" si="804"/>
        <v/>
      </c>
      <c r="F4671" s="5" t="str">
        <f t="shared" si="803"/>
        <v/>
      </c>
    </row>
    <row r="4672" spans="1:15" x14ac:dyDescent="0.2">
      <c r="A4672" s="2">
        <v>1</v>
      </c>
      <c r="B4672" s="6" t="s">
        <v>13</v>
      </c>
      <c r="C4672" s="6">
        <v>0</v>
      </c>
      <c r="D4672" s="5" t="s">
        <v>351</v>
      </c>
      <c r="E4672" s="5" t="str">
        <f t="shared" si="804"/>
        <v/>
      </c>
      <c r="F4672" s="5" t="str">
        <f t="shared" si="803"/>
        <v/>
      </c>
      <c r="G4672" s="7">
        <v>67.287000000000006</v>
      </c>
      <c r="H4672" s="7">
        <v>68.463999999999999</v>
      </c>
      <c r="I4672" s="7">
        <v>100.783</v>
      </c>
      <c r="J4672" s="7">
        <v>72.468999999999994</v>
      </c>
      <c r="K4672" s="7">
        <v>149.78100000000001</v>
      </c>
      <c r="L4672" s="7">
        <v>147.20599999999999</v>
      </c>
      <c r="M4672" s="7">
        <v>81.269000000000005</v>
      </c>
      <c r="N4672" s="7">
        <v>81.905000000000001</v>
      </c>
      <c r="O4672" s="7"/>
    </row>
    <row r="4673" spans="1:15" x14ac:dyDescent="0.2">
      <c r="A4673" s="2">
        <v>1</v>
      </c>
      <c r="B4673" s="6" t="s">
        <v>15</v>
      </c>
      <c r="C4673" s="6">
        <v>0</v>
      </c>
      <c r="D4673" s="5" t="s">
        <v>351</v>
      </c>
      <c r="E4673" s="5" t="str">
        <f t="shared" si="804"/>
        <v/>
      </c>
      <c r="F4673" s="5" t="str">
        <f t="shared" si="803"/>
        <v/>
      </c>
      <c r="G4673" s="7">
        <v>71.475999999999999</v>
      </c>
      <c r="H4673" s="7">
        <v>74.087000000000003</v>
      </c>
      <c r="I4673" s="7">
        <v>109.01900000000001</v>
      </c>
      <c r="J4673" s="7">
        <v>75.054000000000002</v>
      </c>
      <c r="K4673" s="7">
        <v>152.524</v>
      </c>
      <c r="L4673" s="7">
        <v>147.149</v>
      </c>
      <c r="M4673" s="7">
        <v>78.599000000000004</v>
      </c>
      <c r="N4673" s="7">
        <v>85.686999999999998</v>
      </c>
      <c r="O4673" s="7"/>
    </row>
    <row r="4674" spans="1:15" x14ac:dyDescent="0.2">
      <c r="A4674" s="2">
        <v>1</v>
      </c>
      <c r="B4674" s="6" t="s">
        <v>16</v>
      </c>
      <c r="C4674" s="6">
        <v>0</v>
      </c>
      <c r="D4674" s="5" t="s">
        <v>351</v>
      </c>
      <c r="E4674" s="5" t="str">
        <f t="shared" si="804"/>
        <v/>
      </c>
      <c r="F4674" s="5" t="str">
        <f t="shared" si="803"/>
        <v/>
      </c>
      <c r="G4674" s="7">
        <v>71.341999999999999</v>
      </c>
      <c r="H4674" s="7">
        <v>73.665999999999997</v>
      </c>
      <c r="I4674" s="7">
        <v>107.602</v>
      </c>
      <c r="J4674" s="7">
        <v>79.323999999999998</v>
      </c>
      <c r="K4674" s="7">
        <v>150.82599999999999</v>
      </c>
      <c r="L4674" s="7">
        <v>146.066</v>
      </c>
      <c r="M4674" s="7">
        <v>82.384</v>
      </c>
      <c r="N4674" s="7">
        <v>88.646000000000001</v>
      </c>
      <c r="O4674" s="7"/>
    </row>
    <row r="4675" spans="1:15" x14ac:dyDescent="0.2">
      <c r="A4675" s="2">
        <v>1</v>
      </c>
      <c r="B4675" s="6" t="s">
        <v>17</v>
      </c>
      <c r="C4675" s="6">
        <v>0</v>
      </c>
      <c r="D4675" s="5" t="s">
        <v>351</v>
      </c>
      <c r="E4675" s="5" t="str">
        <f t="shared" si="804"/>
        <v/>
      </c>
      <c r="F4675" s="5" t="str">
        <f t="shared" si="803"/>
        <v/>
      </c>
      <c r="G4675" s="7">
        <v>72.037999999999997</v>
      </c>
      <c r="H4675" s="7">
        <v>74.081999999999994</v>
      </c>
      <c r="I4675" s="7">
        <v>103.52</v>
      </c>
      <c r="J4675" s="7">
        <v>82.335999999999999</v>
      </c>
      <c r="K4675" s="7">
        <v>143.702</v>
      </c>
      <c r="L4675" s="7">
        <v>139.738</v>
      </c>
      <c r="M4675" s="7">
        <v>87.266999999999996</v>
      </c>
      <c r="N4675" s="7">
        <v>90.338999999999999</v>
      </c>
      <c r="O4675" s="7"/>
    </row>
    <row r="4676" spans="1:15" x14ac:dyDescent="0.2">
      <c r="A4676" s="2">
        <v>1</v>
      </c>
      <c r="B4676" s="6" t="s">
        <v>18</v>
      </c>
      <c r="C4676" s="6">
        <v>0</v>
      </c>
      <c r="D4676" s="5" t="s">
        <v>351</v>
      </c>
      <c r="E4676" s="5" t="str">
        <f t="shared" si="804"/>
        <v/>
      </c>
      <c r="F4676" s="5" t="str">
        <f t="shared" si="803"/>
        <v/>
      </c>
      <c r="G4676" s="7">
        <v>71.132999999999996</v>
      </c>
      <c r="H4676" s="7">
        <v>73.344999999999999</v>
      </c>
      <c r="I4676" s="7">
        <v>96.844999999999999</v>
      </c>
      <c r="J4676" s="7">
        <v>84.504999999999995</v>
      </c>
      <c r="K4676" s="7">
        <v>136.14699999999999</v>
      </c>
      <c r="L4676" s="7">
        <v>132.041</v>
      </c>
      <c r="M4676" s="7">
        <v>92.260999999999996</v>
      </c>
      <c r="N4676" s="7">
        <v>89.350999999999999</v>
      </c>
      <c r="O4676" s="7"/>
    </row>
    <row r="4677" spans="1:15" x14ac:dyDescent="0.2">
      <c r="A4677" s="2">
        <v>1</v>
      </c>
      <c r="B4677" s="6" t="s">
        <v>19</v>
      </c>
      <c r="C4677" s="6">
        <v>0</v>
      </c>
      <c r="D4677" s="5" t="s">
        <v>351</v>
      </c>
      <c r="E4677" s="5" t="str">
        <f t="shared" si="804"/>
        <v/>
      </c>
      <c r="F4677" s="5" t="str">
        <f t="shared" si="803"/>
        <v/>
      </c>
      <c r="G4677" s="7">
        <v>77.27</v>
      </c>
      <c r="H4677" s="7">
        <v>79.59</v>
      </c>
      <c r="I4677" s="7">
        <v>99.783000000000001</v>
      </c>
      <c r="J4677" s="7">
        <v>85.625</v>
      </c>
      <c r="K4677" s="7">
        <v>129.136</v>
      </c>
      <c r="L4677" s="7">
        <v>125.371</v>
      </c>
      <c r="M4677" s="7">
        <v>92.744</v>
      </c>
      <c r="N4677" s="7">
        <v>92.543000000000006</v>
      </c>
      <c r="O4677" s="7"/>
    </row>
    <row r="4678" spans="1:15" x14ac:dyDescent="0.2">
      <c r="A4678" s="2">
        <v>1</v>
      </c>
      <c r="B4678" s="6" t="s">
        <v>20</v>
      </c>
      <c r="C4678" s="6">
        <v>0</v>
      </c>
      <c r="D4678" s="5" t="s">
        <v>351</v>
      </c>
      <c r="E4678" s="5" t="str">
        <f t="shared" si="804"/>
        <v/>
      </c>
      <c r="F4678" s="5" t="str">
        <f t="shared" si="803"/>
        <v/>
      </c>
      <c r="G4678" s="7">
        <v>83.772000000000006</v>
      </c>
      <c r="H4678" s="7">
        <v>87.271000000000001</v>
      </c>
      <c r="I4678" s="7">
        <v>107.124</v>
      </c>
      <c r="J4678" s="7">
        <v>86.83</v>
      </c>
      <c r="K4678" s="7">
        <v>127.875</v>
      </c>
      <c r="L4678" s="7">
        <v>122.748</v>
      </c>
      <c r="M4678" s="7">
        <v>88.873999999999995</v>
      </c>
      <c r="N4678" s="7">
        <v>95.204999999999998</v>
      </c>
      <c r="O4678" s="7"/>
    </row>
    <row r="4679" spans="1:15" x14ac:dyDescent="0.2">
      <c r="A4679" s="2">
        <v>1</v>
      </c>
      <c r="B4679" s="6" t="s">
        <v>21</v>
      </c>
      <c r="C4679" s="6">
        <v>0</v>
      </c>
      <c r="D4679" s="5" t="s">
        <v>351</v>
      </c>
      <c r="E4679" s="5" t="str">
        <f t="shared" si="804"/>
        <v/>
      </c>
      <c r="F4679" s="5" t="str">
        <f t="shared" si="803"/>
        <v/>
      </c>
      <c r="G4679" s="7">
        <v>86.600999999999999</v>
      </c>
      <c r="H4679" s="7">
        <v>91.468000000000004</v>
      </c>
      <c r="I4679" s="7">
        <v>113.996</v>
      </c>
      <c r="J4679" s="7">
        <v>87.963999999999999</v>
      </c>
      <c r="K4679" s="7">
        <v>131.63399999999999</v>
      </c>
      <c r="L4679" s="7">
        <v>124.629</v>
      </c>
      <c r="M4679" s="7">
        <v>88.760999999999996</v>
      </c>
      <c r="N4679" s="7">
        <v>101.184</v>
      </c>
      <c r="O4679" s="7"/>
    </row>
    <row r="4680" spans="1:15" x14ac:dyDescent="0.2">
      <c r="A4680" s="2">
        <v>1</v>
      </c>
      <c r="B4680" s="6" t="s">
        <v>22</v>
      </c>
      <c r="C4680" s="6">
        <v>0</v>
      </c>
      <c r="D4680" s="5" t="s">
        <v>351</v>
      </c>
      <c r="E4680" s="5" t="str">
        <f t="shared" si="804"/>
        <v/>
      </c>
      <c r="F4680" s="5" t="str">
        <f t="shared" ref="F4680:F4743" si="805">IF(LEN(E4680)=0,"",E4680&amp;B4680)</f>
        <v/>
      </c>
      <c r="G4680" s="7">
        <v>95.903000000000006</v>
      </c>
      <c r="H4680" s="7">
        <v>98.771000000000001</v>
      </c>
      <c r="I4680" s="7">
        <v>123.943</v>
      </c>
      <c r="J4680" s="7">
        <v>90.254000000000005</v>
      </c>
      <c r="K4680" s="7">
        <v>129.238</v>
      </c>
      <c r="L4680" s="7">
        <v>125.485</v>
      </c>
      <c r="M4680" s="7">
        <v>88.863</v>
      </c>
      <c r="N4680" s="7">
        <v>110.139</v>
      </c>
      <c r="O4680" s="7"/>
    </row>
    <row r="4681" spans="1:15" x14ac:dyDescent="0.2">
      <c r="A4681" s="2">
        <v>1</v>
      </c>
      <c r="B4681" s="6" t="s">
        <v>23</v>
      </c>
      <c r="C4681" s="6">
        <v>0</v>
      </c>
      <c r="D4681" s="5" t="s">
        <v>351</v>
      </c>
      <c r="E4681" s="5" t="str">
        <f t="shared" ref="E4681:E4744" si="806">IF(C4681=0,IF(LEN(D4681)&lt;&gt;3,"",D4681),IF(LEN(D4681)&lt;&gt;4,"",LEFT(D4681,3)))</f>
        <v/>
      </c>
      <c r="F4681" s="5" t="str">
        <f t="shared" si="805"/>
        <v/>
      </c>
      <c r="G4681" s="7">
        <v>98.265000000000001</v>
      </c>
      <c r="H4681" s="7">
        <v>100.67100000000001</v>
      </c>
      <c r="I4681" s="7">
        <v>125.122</v>
      </c>
      <c r="J4681" s="7">
        <v>91.471999999999994</v>
      </c>
      <c r="K4681" s="7">
        <v>127.33</v>
      </c>
      <c r="L4681" s="7">
        <v>124.28700000000001</v>
      </c>
      <c r="M4681" s="7">
        <v>90.7</v>
      </c>
      <c r="N4681" s="7">
        <v>113.486</v>
      </c>
      <c r="O4681" s="7"/>
    </row>
    <row r="4682" spans="1:15" x14ac:dyDescent="0.2">
      <c r="A4682" s="2">
        <v>1</v>
      </c>
      <c r="B4682" s="6" t="s">
        <v>24</v>
      </c>
      <c r="C4682" s="6">
        <v>0</v>
      </c>
      <c r="D4682" s="5" t="s">
        <v>351</v>
      </c>
      <c r="E4682" s="5" t="str">
        <f t="shared" si="806"/>
        <v/>
      </c>
      <c r="F4682" s="5" t="str">
        <f t="shared" si="805"/>
        <v/>
      </c>
      <c r="G4682" s="7">
        <v>97.921000000000006</v>
      </c>
      <c r="H4682" s="7">
        <v>100.992</v>
      </c>
      <c r="I4682" s="7">
        <v>124.42700000000001</v>
      </c>
      <c r="J4682" s="7">
        <v>94.509</v>
      </c>
      <c r="K4682" s="7">
        <v>127.068</v>
      </c>
      <c r="L4682" s="7">
        <v>123.20399999999999</v>
      </c>
      <c r="M4682" s="7">
        <v>89.665999999999997</v>
      </c>
      <c r="N4682" s="7">
        <v>111.568</v>
      </c>
      <c r="O4682" s="7"/>
    </row>
    <row r="4683" spans="1:15" x14ac:dyDescent="0.2">
      <c r="A4683" s="2">
        <v>1</v>
      </c>
      <c r="B4683" s="6" t="s">
        <v>25</v>
      </c>
      <c r="C4683" s="6">
        <v>0</v>
      </c>
      <c r="D4683" s="5" t="s">
        <v>351</v>
      </c>
      <c r="E4683" s="5" t="str">
        <f t="shared" si="806"/>
        <v/>
      </c>
      <c r="F4683" s="5" t="str">
        <f t="shared" si="805"/>
        <v/>
      </c>
      <c r="G4683" s="7">
        <v>97.921000000000006</v>
      </c>
      <c r="H4683" s="7">
        <v>99.548000000000002</v>
      </c>
      <c r="I4683" s="7">
        <v>122.42100000000001</v>
      </c>
      <c r="J4683" s="7">
        <v>95.813000000000002</v>
      </c>
      <c r="K4683" s="7">
        <v>125.02</v>
      </c>
      <c r="L4683" s="7">
        <v>122.976</v>
      </c>
      <c r="M4683" s="7">
        <v>93.367999999999995</v>
      </c>
      <c r="N4683" s="7">
        <v>114.30200000000001</v>
      </c>
      <c r="O4683" s="7"/>
    </row>
    <row r="4684" spans="1:15" x14ac:dyDescent="0.2">
      <c r="A4684" s="2">
        <v>1</v>
      </c>
      <c r="B4684" s="6" t="s">
        <v>26</v>
      </c>
      <c r="C4684" s="6">
        <v>0</v>
      </c>
      <c r="D4684" s="5" t="s">
        <v>351</v>
      </c>
      <c r="E4684" s="5" t="str">
        <f t="shared" si="806"/>
        <v/>
      </c>
      <c r="F4684" s="5" t="str">
        <f t="shared" si="805"/>
        <v/>
      </c>
      <c r="G4684" s="7">
        <v>96.465000000000003</v>
      </c>
      <c r="H4684" s="7">
        <v>98.715999999999994</v>
      </c>
      <c r="I4684" s="7">
        <v>118.639</v>
      </c>
      <c r="J4684" s="7">
        <v>96.856999999999999</v>
      </c>
      <c r="K4684" s="7">
        <v>122.98699999999999</v>
      </c>
      <c r="L4684" s="7">
        <v>120.182</v>
      </c>
      <c r="M4684" s="7">
        <v>95.713999999999999</v>
      </c>
      <c r="N4684" s="7">
        <v>113.554</v>
      </c>
      <c r="O4684" s="7"/>
    </row>
    <row r="4685" spans="1:15" x14ac:dyDescent="0.2">
      <c r="A4685" s="2">
        <v>1</v>
      </c>
      <c r="B4685" s="6" t="s">
        <v>27</v>
      </c>
      <c r="C4685" s="6">
        <v>0</v>
      </c>
      <c r="D4685" s="5" t="s">
        <v>351</v>
      </c>
      <c r="E4685" s="5" t="str">
        <f t="shared" si="806"/>
        <v/>
      </c>
      <c r="F4685" s="5" t="str">
        <f t="shared" si="805"/>
        <v/>
      </c>
      <c r="G4685" s="7">
        <v>97.225999999999999</v>
      </c>
      <c r="H4685" s="7">
        <v>101.08199999999999</v>
      </c>
      <c r="I4685" s="7">
        <v>121.425</v>
      </c>
      <c r="J4685" s="7">
        <v>97.95</v>
      </c>
      <c r="K4685" s="7">
        <v>124.89</v>
      </c>
      <c r="L4685" s="7">
        <v>120.125</v>
      </c>
      <c r="M4685" s="7">
        <v>93.695999999999998</v>
      </c>
      <c r="N4685" s="7">
        <v>113.771</v>
      </c>
      <c r="O4685" s="7"/>
    </row>
    <row r="4686" spans="1:15" x14ac:dyDescent="0.2">
      <c r="A4686" s="2">
        <v>1</v>
      </c>
      <c r="B4686" s="6" t="s">
        <v>28</v>
      </c>
      <c r="C4686" s="6">
        <v>0</v>
      </c>
      <c r="D4686" s="5" t="s">
        <v>351</v>
      </c>
      <c r="E4686" s="5" t="str">
        <f t="shared" si="806"/>
        <v/>
      </c>
      <c r="F4686" s="5" t="str">
        <f t="shared" si="805"/>
        <v/>
      </c>
      <c r="G4686" s="7">
        <v>98.52</v>
      </c>
      <c r="H4686" s="7">
        <v>96.632999999999996</v>
      </c>
      <c r="I4686" s="7">
        <v>109.029</v>
      </c>
      <c r="J4686" s="7">
        <v>99.438999999999993</v>
      </c>
      <c r="K4686" s="7">
        <v>110.667</v>
      </c>
      <c r="L4686" s="7">
        <v>112.828</v>
      </c>
      <c r="M4686" s="7">
        <v>98.369</v>
      </c>
      <c r="N4686" s="7">
        <v>107.252</v>
      </c>
      <c r="O4686" s="7"/>
    </row>
    <row r="4687" spans="1:15" x14ac:dyDescent="0.2">
      <c r="A4687" s="2">
        <v>1</v>
      </c>
      <c r="B4687" s="6" t="s">
        <v>29</v>
      </c>
      <c r="C4687" s="6">
        <v>0</v>
      </c>
      <c r="D4687" s="5" t="s">
        <v>351</v>
      </c>
      <c r="E4687" s="5" t="str">
        <f t="shared" si="806"/>
        <v/>
      </c>
      <c r="F4687" s="5" t="str">
        <f t="shared" si="805"/>
        <v/>
      </c>
      <c r="G4687" s="7">
        <v>100</v>
      </c>
      <c r="H4687" s="7">
        <v>100</v>
      </c>
      <c r="I4687" s="7">
        <v>100</v>
      </c>
      <c r="J4687" s="7">
        <v>100</v>
      </c>
      <c r="K4687" s="7">
        <v>100</v>
      </c>
      <c r="L4687" s="7">
        <v>100</v>
      </c>
      <c r="M4687" s="7">
        <v>100</v>
      </c>
      <c r="N4687" s="7">
        <v>100</v>
      </c>
      <c r="O4687" s="7"/>
    </row>
    <row r="4688" spans="1:15" x14ac:dyDescent="0.2">
      <c r="A4688" s="2">
        <v>1</v>
      </c>
      <c r="B4688" s="6" t="s">
        <v>30</v>
      </c>
      <c r="C4688" s="6">
        <v>0</v>
      </c>
      <c r="D4688" s="5" t="s">
        <v>351</v>
      </c>
      <c r="E4688" s="5" t="str">
        <f t="shared" si="806"/>
        <v/>
      </c>
      <c r="F4688" s="5" t="str">
        <f t="shared" si="805"/>
        <v/>
      </c>
      <c r="G4688" s="7">
        <v>102.10899999999999</v>
      </c>
      <c r="H4688" s="7">
        <v>106.11499999999999</v>
      </c>
      <c r="I4688" s="7">
        <v>97.341999999999999</v>
      </c>
      <c r="J4688" s="7">
        <v>100.60599999999999</v>
      </c>
      <c r="K4688" s="7">
        <v>95.331999999999994</v>
      </c>
      <c r="L4688" s="7">
        <v>91.733000000000004</v>
      </c>
      <c r="M4688" s="7">
        <v>97.442999999999998</v>
      </c>
      <c r="N4688" s="7">
        <v>94.852999999999994</v>
      </c>
      <c r="O4688" s="7"/>
    </row>
    <row r="4689" spans="1:15" x14ac:dyDescent="0.2">
      <c r="A4689" s="2">
        <v>1</v>
      </c>
      <c r="B4689" s="6" t="s">
        <v>31</v>
      </c>
      <c r="C4689" s="6">
        <v>0</v>
      </c>
      <c r="D4689" s="5" t="s">
        <v>351</v>
      </c>
      <c r="E4689" s="5" t="str">
        <f t="shared" si="806"/>
        <v/>
      </c>
      <c r="F4689" s="5" t="str">
        <f t="shared" si="805"/>
        <v/>
      </c>
      <c r="G4689" s="7">
        <v>110.623</v>
      </c>
      <c r="H4689" s="7">
        <v>114.56699999999999</v>
      </c>
      <c r="I4689" s="7">
        <v>100.655</v>
      </c>
      <c r="J4689" s="7">
        <v>102.914</v>
      </c>
      <c r="K4689" s="7">
        <v>90.989000000000004</v>
      </c>
      <c r="L4689" s="7">
        <v>87.855999999999995</v>
      </c>
      <c r="M4689" s="7">
        <v>95.393000000000001</v>
      </c>
      <c r="N4689" s="7">
        <v>96.016999999999996</v>
      </c>
      <c r="O4689" s="7"/>
    </row>
    <row r="4690" spans="1:15" x14ac:dyDescent="0.2">
      <c r="A4690" s="2">
        <v>1</v>
      </c>
      <c r="B4690" s="6" t="s">
        <v>32</v>
      </c>
      <c r="C4690" s="6">
        <v>0</v>
      </c>
      <c r="D4690" s="5" t="s">
        <v>351</v>
      </c>
      <c r="E4690" s="5" t="str">
        <f t="shared" si="806"/>
        <v/>
      </c>
      <c r="F4690" s="5" t="str">
        <f t="shared" si="805"/>
        <v/>
      </c>
      <c r="G4690" s="7">
        <v>118.087</v>
      </c>
      <c r="H4690" s="7">
        <v>118.961</v>
      </c>
      <c r="I4690" s="7">
        <v>104.312</v>
      </c>
      <c r="J4690" s="7">
        <v>108.22</v>
      </c>
      <c r="K4690" s="7">
        <v>88.334999999999994</v>
      </c>
      <c r="L4690" s="7">
        <v>87.685000000000002</v>
      </c>
      <c r="M4690" s="7">
        <v>97.638999999999996</v>
      </c>
      <c r="N4690" s="7">
        <v>101.849</v>
      </c>
      <c r="O4690" s="7"/>
    </row>
    <row r="4691" spans="1:15" x14ac:dyDescent="0.2">
      <c r="A4691" s="2">
        <v>1</v>
      </c>
      <c r="B4691" s="6" t="s">
        <v>33</v>
      </c>
      <c r="C4691" s="6">
        <v>0</v>
      </c>
      <c r="D4691" s="5" t="s">
        <v>351</v>
      </c>
      <c r="E4691" s="5" t="str">
        <f t="shared" si="806"/>
        <v/>
      </c>
      <c r="F4691" s="5" t="str">
        <f t="shared" si="805"/>
        <v/>
      </c>
      <c r="G4691" s="7">
        <v>119.746</v>
      </c>
      <c r="H4691" s="7">
        <v>123.28</v>
      </c>
      <c r="I4691" s="7">
        <v>109.012</v>
      </c>
      <c r="J4691" s="7">
        <v>114.66800000000001</v>
      </c>
      <c r="K4691" s="7">
        <v>91.036000000000001</v>
      </c>
      <c r="L4691" s="7">
        <v>88.426000000000002</v>
      </c>
      <c r="M4691" s="7">
        <v>94.197999999999993</v>
      </c>
      <c r="N4691" s="7">
        <v>102.688</v>
      </c>
      <c r="O4691" s="7"/>
    </row>
    <row r="4692" spans="1:15" x14ac:dyDescent="0.2">
      <c r="A4692" s="2">
        <v>1</v>
      </c>
      <c r="B4692" s="6" t="s">
        <v>34</v>
      </c>
      <c r="C4692" s="6">
        <v>0</v>
      </c>
      <c r="D4692" s="5" t="s">
        <v>351</v>
      </c>
      <c r="E4692" s="5" t="str">
        <f t="shared" si="806"/>
        <v/>
      </c>
      <c r="F4692" s="5" t="str">
        <f t="shared" si="805"/>
        <v/>
      </c>
      <c r="G4692" s="7">
        <v>125.47499999999999</v>
      </c>
      <c r="H4692" s="7">
        <v>128.505</v>
      </c>
      <c r="I4692" s="7">
        <v>115.39100000000001</v>
      </c>
      <c r="J4692" s="7">
        <v>121.96599999999999</v>
      </c>
      <c r="K4692" s="7">
        <v>91.963999999999999</v>
      </c>
      <c r="L4692" s="7">
        <v>89.795000000000002</v>
      </c>
      <c r="M4692" s="7">
        <v>95.619</v>
      </c>
      <c r="N4692" s="7">
        <v>110.33499999999999</v>
      </c>
      <c r="O4692" s="7"/>
    </row>
    <row r="4693" spans="1:15" x14ac:dyDescent="0.2">
      <c r="A4693" s="2">
        <v>1</v>
      </c>
      <c r="B4693" s="6" t="s">
        <v>35</v>
      </c>
      <c r="C4693" s="6">
        <v>0</v>
      </c>
      <c r="D4693" s="5" t="s">
        <v>351</v>
      </c>
      <c r="E4693" s="5" t="str">
        <f t="shared" si="806"/>
        <v/>
      </c>
      <c r="F4693" s="5" t="str">
        <f t="shared" si="805"/>
        <v/>
      </c>
      <c r="G4693" s="7">
        <v>118.715</v>
      </c>
      <c r="H4693" s="7">
        <v>124.036</v>
      </c>
      <c r="I4693" s="7">
        <v>113.923</v>
      </c>
      <c r="J4693" s="7">
        <v>128.886</v>
      </c>
      <c r="K4693" s="7">
        <v>95.962999999999994</v>
      </c>
      <c r="L4693" s="7">
        <v>91.846999999999994</v>
      </c>
      <c r="M4693" s="7">
        <v>100.52</v>
      </c>
      <c r="N4693" s="7">
        <v>114.51600000000001</v>
      </c>
      <c r="O4693" s="7"/>
    </row>
    <row r="4694" spans="1:15" x14ac:dyDescent="0.2">
      <c r="A4694" s="2">
        <v>1</v>
      </c>
      <c r="B4694" s="6" t="s">
        <v>36</v>
      </c>
      <c r="C4694" s="6">
        <v>0</v>
      </c>
      <c r="D4694" s="5" t="s">
        <v>351</v>
      </c>
      <c r="E4694" s="5" t="str">
        <f t="shared" si="806"/>
        <v/>
      </c>
      <c r="F4694" s="5" t="str">
        <f t="shared" si="805"/>
        <v/>
      </c>
      <c r="G4694" s="7">
        <v>110.905</v>
      </c>
      <c r="H4694" s="7">
        <v>109.55200000000001</v>
      </c>
      <c r="I4694" s="7">
        <v>91.063999999999993</v>
      </c>
      <c r="J4694" s="7">
        <v>131.07599999999999</v>
      </c>
      <c r="K4694" s="7">
        <v>82.11</v>
      </c>
      <c r="L4694" s="7">
        <v>83.123999999999995</v>
      </c>
      <c r="M4694" s="7">
        <v>107.786</v>
      </c>
      <c r="N4694" s="7">
        <v>98.153999999999996</v>
      </c>
      <c r="O4694" s="7"/>
    </row>
    <row r="4695" spans="1:15" x14ac:dyDescent="0.2">
      <c r="A4695" s="2">
        <v>1</v>
      </c>
      <c r="B4695" s="6" t="s">
        <v>37</v>
      </c>
      <c r="C4695" s="6">
        <v>0</v>
      </c>
      <c r="D4695" s="5" t="s">
        <v>351</v>
      </c>
      <c r="E4695" s="5" t="str">
        <f t="shared" si="806"/>
        <v/>
      </c>
      <c r="F4695" s="5" t="str">
        <f t="shared" si="805"/>
        <v/>
      </c>
      <c r="G4695" s="7">
        <v>106.886</v>
      </c>
      <c r="H4695" s="7">
        <v>113.762</v>
      </c>
      <c r="I4695" s="7">
        <v>88.790999999999997</v>
      </c>
      <c r="J4695" s="7">
        <v>135.09399999999999</v>
      </c>
      <c r="K4695" s="7">
        <v>83.070999999999998</v>
      </c>
      <c r="L4695" s="7">
        <v>78.05</v>
      </c>
      <c r="M4695" s="7">
        <v>110.21599999999999</v>
      </c>
      <c r="N4695" s="7">
        <v>97.861999999999995</v>
      </c>
      <c r="O4695" s="7"/>
    </row>
    <row r="4696" spans="1:15" x14ac:dyDescent="0.2">
      <c r="A4696" s="2">
        <v>1</v>
      </c>
      <c r="B4696" s="6" t="s">
        <v>63</v>
      </c>
      <c r="C4696" s="6">
        <v>0</v>
      </c>
      <c r="D4696" s="5" t="s">
        <v>351</v>
      </c>
      <c r="E4696" s="5" t="str">
        <f t="shared" si="806"/>
        <v/>
      </c>
      <c r="F4696" s="5" t="str">
        <f t="shared" si="805"/>
        <v/>
      </c>
      <c r="G4696" s="7">
        <v>112.379</v>
      </c>
      <c r="H4696" s="7">
        <v>118.139</v>
      </c>
      <c r="I4696" s="7">
        <v>94.093000000000004</v>
      </c>
      <c r="J4696" s="7">
        <v>140.041</v>
      </c>
      <c r="K4696" s="7">
        <v>83.728999999999999</v>
      </c>
      <c r="L4696" s="7">
        <v>79.647000000000006</v>
      </c>
      <c r="M4696" s="7">
        <v>106.59399999999999</v>
      </c>
      <c r="N4696" s="7">
        <v>100.298</v>
      </c>
      <c r="O4696" s="7"/>
    </row>
    <row r="4697" spans="1:15" x14ac:dyDescent="0.2">
      <c r="A4697" s="2">
        <v>0</v>
      </c>
      <c r="B4697" s="5" t="s">
        <v>352</v>
      </c>
      <c r="C4697" s="6" t="s">
        <v>0</v>
      </c>
      <c r="E4697" s="5" t="str">
        <f t="shared" si="806"/>
        <v/>
      </c>
      <c r="F4697" s="5" t="str">
        <f t="shared" si="805"/>
        <v/>
      </c>
    </row>
    <row r="4698" spans="1:15" x14ac:dyDescent="0.2">
      <c r="A4698" s="2">
        <v>1</v>
      </c>
      <c r="B4698" s="6" t="s">
        <v>13</v>
      </c>
      <c r="C4698" s="6">
        <v>0</v>
      </c>
      <c r="D4698" s="5" t="s">
        <v>353</v>
      </c>
      <c r="E4698" s="5" t="str">
        <f t="shared" si="806"/>
        <v/>
      </c>
      <c r="F4698" s="5" t="str">
        <f t="shared" si="805"/>
        <v/>
      </c>
      <c r="G4698" s="7">
        <v>68.725999999999999</v>
      </c>
      <c r="H4698" s="7">
        <v>69.494</v>
      </c>
      <c r="I4698" s="7">
        <v>92.019000000000005</v>
      </c>
      <c r="J4698" s="7">
        <v>79.393000000000001</v>
      </c>
      <c r="K4698" s="7">
        <v>133.89099999999999</v>
      </c>
      <c r="L4698" s="7">
        <v>132.41300000000001</v>
      </c>
      <c r="M4698" s="7">
        <v>79.304000000000002</v>
      </c>
      <c r="N4698" s="7">
        <v>72.974000000000004</v>
      </c>
      <c r="O4698" s="7"/>
    </row>
    <row r="4699" spans="1:15" x14ac:dyDescent="0.2">
      <c r="A4699" s="2">
        <v>1</v>
      </c>
      <c r="B4699" s="6" t="s">
        <v>15</v>
      </c>
      <c r="C4699" s="6">
        <v>0</v>
      </c>
      <c r="D4699" s="5" t="s">
        <v>353</v>
      </c>
      <c r="E4699" s="5" t="str">
        <f t="shared" si="806"/>
        <v/>
      </c>
      <c r="F4699" s="5" t="str">
        <f t="shared" si="805"/>
        <v/>
      </c>
      <c r="G4699" s="7">
        <v>68.709999999999994</v>
      </c>
      <c r="H4699" s="7">
        <v>69.962000000000003</v>
      </c>
      <c r="I4699" s="7">
        <v>93.465999999999994</v>
      </c>
      <c r="J4699" s="7">
        <v>86.677000000000007</v>
      </c>
      <c r="K4699" s="7">
        <v>136.03</v>
      </c>
      <c r="L4699" s="7">
        <v>133.596</v>
      </c>
      <c r="M4699" s="7">
        <v>83.287999999999997</v>
      </c>
      <c r="N4699" s="7">
        <v>77.846000000000004</v>
      </c>
      <c r="O4699" s="7"/>
    </row>
    <row r="4700" spans="1:15" x14ac:dyDescent="0.2">
      <c r="A4700" s="2">
        <v>1</v>
      </c>
      <c r="B4700" s="6" t="s">
        <v>16</v>
      </c>
      <c r="C4700" s="6">
        <v>0</v>
      </c>
      <c r="D4700" s="5" t="s">
        <v>353</v>
      </c>
      <c r="E4700" s="5" t="str">
        <f t="shared" si="806"/>
        <v/>
      </c>
      <c r="F4700" s="5" t="str">
        <f t="shared" si="805"/>
        <v/>
      </c>
      <c r="G4700" s="7">
        <v>66.843000000000004</v>
      </c>
      <c r="H4700" s="7">
        <v>68.164000000000001</v>
      </c>
      <c r="I4700" s="7">
        <v>89.495999999999995</v>
      </c>
      <c r="J4700" s="7">
        <v>92.872</v>
      </c>
      <c r="K4700" s="7">
        <v>133.88900000000001</v>
      </c>
      <c r="L4700" s="7">
        <v>131.29499999999999</v>
      </c>
      <c r="M4700" s="7">
        <v>89.805000000000007</v>
      </c>
      <c r="N4700" s="7">
        <v>80.372</v>
      </c>
      <c r="O4700" s="7"/>
    </row>
    <row r="4701" spans="1:15" x14ac:dyDescent="0.2">
      <c r="A4701" s="2">
        <v>1</v>
      </c>
      <c r="B4701" s="6" t="s">
        <v>17</v>
      </c>
      <c r="C4701" s="6">
        <v>0</v>
      </c>
      <c r="D4701" s="5" t="s">
        <v>353</v>
      </c>
      <c r="E4701" s="5" t="str">
        <f t="shared" si="806"/>
        <v/>
      </c>
      <c r="F4701" s="5" t="str">
        <f t="shared" si="805"/>
        <v/>
      </c>
      <c r="G4701" s="7">
        <v>66.382000000000005</v>
      </c>
      <c r="H4701" s="7">
        <v>67.061999999999998</v>
      </c>
      <c r="I4701" s="7">
        <v>86.462000000000003</v>
      </c>
      <c r="J4701" s="7">
        <v>93.132999999999996</v>
      </c>
      <c r="K4701" s="7">
        <v>130.249</v>
      </c>
      <c r="L4701" s="7">
        <v>128.928</v>
      </c>
      <c r="M4701" s="7">
        <v>93.453000000000003</v>
      </c>
      <c r="N4701" s="7">
        <v>80.801000000000002</v>
      </c>
      <c r="O4701" s="7"/>
    </row>
    <row r="4702" spans="1:15" x14ac:dyDescent="0.2">
      <c r="A4702" s="2">
        <v>1</v>
      </c>
      <c r="B4702" s="6" t="s">
        <v>18</v>
      </c>
      <c r="C4702" s="6">
        <v>0</v>
      </c>
      <c r="D4702" s="5" t="s">
        <v>353</v>
      </c>
      <c r="E4702" s="5" t="str">
        <f t="shared" si="806"/>
        <v/>
      </c>
      <c r="F4702" s="5" t="str">
        <f t="shared" si="805"/>
        <v/>
      </c>
      <c r="G4702" s="7">
        <v>65.638000000000005</v>
      </c>
      <c r="H4702" s="7">
        <v>66.007000000000005</v>
      </c>
      <c r="I4702" s="7">
        <v>81.673000000000002</v>
      </c>
      <c r="J4702" s="7">
        <v>93.102000000000004</v>
      </c>
      <c r="K4702" s="7">
        <v>124.43</v>
      </c>
      <c r="L4702" s="7">
        <v>123.73399999999999</v>
      </c>
      <c r="M4702" s="7">
        <v>96.287000000000006</v>
      </c>
      <c r="N4702" s="7">
        <v>78.641000000000005</v>
      </c>
      <c r="O4702" s="7"/>
    </row>
    <row r="4703" spans="1:15" x14ac:dyDescent="0.2">
      <c r="A4703" s="2">
        <v>1</v>
      </c>
      <c r="B4703" s="6" t="s">
        <v>19</v>
      </c>
      <c r="C4703" s="6">
        <v>0</v>
      </c>
      <c r="D4703" s="5" t="s">
        <v>353</v>
      </c>
      <c r="E4703" s="5" t="str">
        <f t="shared" si="806"/>
        <v/>
      </c>
      <c r="F4703" s="5" t="str">
        <f t="shared" si="805"/>
        <v/>
      </c>
      <c r="G4703" s="7">
        <v>71.811999999999998</v>
      </c>
      <c r="H4703" s="7">
        <v>73.378</v>
      </c>
      <c r="I4703" s="7">
        <v>87.367999999999995</v>
      </c>
      <c r="J4703" s="7">
        <v>93.328000000000003</v>
      </c>
      <c r="K4703" s="7">
        <v>121.663</v>
      </c>
      <c r="L4703" s="7">
        <v>119.066</v>
      </c>
      <c r="M4703" s="7">
        <v>94.596999999999994</v>
      </c>
      <c r="N4703" s="7">
        <v>82.647999999999996</v>
      </c>
      <c r="O4703" s="7"/>
    </row>
    <row r="4704" spans="1:15" x14ac:dyDescent="0.2">
      <c r="A4704" s="2">
        <v>1</v>
      </c>
      <c r="B4704" s="6" t="s">
        <v>20</v>
      </c>
      <c r="C4704" s="6">
        <v>0</v>
      </c>
      <c r="D4704" s="5" t="s">
        <v>353</v>
      </c>
      <c r="E4704" s="5" t="str">
        <f t="shared" si="806"/>
        <v/>
      </c>
      <c r="F4704" s="5" t="str">
        <f t="shared" si="805"/>
        <v/>
      </c>
      <c r="G4704" s="7">
        <v>76.284999999999997</v>
      </c>
      <c r="H4704" s="7">
        <v>78.650999999999996</v>
      </c>
      <c r="I4704" s="7">
        <v>92.198999999999998</v>
      </c>
      <c r="J4704" s="7">
        <v>93.096000000000004</v>
      </c>
      <c r="K4704" s="7">
        <v>120.86199999999999</v>
      </c>
      <c r="L4704" s="7">
        <v>117.226</v>
      </c>
      <c r="M4704" s="7">
        <v>91.072999999999993</v>
      </c>
      <c r="N4704" s="7">
        <v>83.968000000000004</v>
      </c>
      <c r="O4704" s="7"/>
    </row>
    <row r="4705" spans="1:15" x14ac:dyDescent="0.2">
      <c r="A4705" s="2">
        <v>1</v>
      </c>
      <c r="B4705" s="6" t="s">
        <v>21</v>
      </c>
      <c r="C4705" s="6">
        <v>0</v>
      </c>
      <c r="D4705" s="5" t="s">
        <v>353</v>
      </c>
      <c r="E4705" s="5" t="str">
        <f t="shared" si="806"/>
        <v/>
      </c>
      <c r="F4705" s="5" t="str">
        <f t="shared" si="805"/>
        <v/>
      </c>
      <c r="G4705" s="7">
        <v>78.040000000000006</v>
      </c>
      <c r="H4705" s="7">
        <v>82.19</v>
      </c>
      <c r="I4705" s="7">
        <v>97.481999999999999</v>
      </c>
      <c r="J4705" s="7">
        <v>95.391999999999996</v>
      </c>
      <c r="K4705" s="7">
        <v>124.913</v>
      </c>
      <c r="L4705" s="7">
        <v>118.60599999999999</v>
      </c>
      <c r="M4705" s="7">
        <v>89.840999999999994</v>
      </c>
      <c r="N4705" s="7">
        <v>87.578999999999994</v>
      </c>
      <c r="O4705" s="7"/>
    </row>
    <row r="4706" spans="1:15" x14ac:dyDescent="0.2">
      <c r="A4706" s="2">
        <v>1</v>
      </c>
      <c r="B4706" s="6" t="s">
        <v>22</v>
      </c>
      <c r="C4706" s="6">
        <v>0</v>
      </c>
      <c r="D4706" s="5" t="s">
        <v>353</v>
      </c>
      <c r="E4706" s="5" t="str">
        <f t="shared" si="806"/>
        <v/>
      </c>
      <c r="F4706" s="5" t="str">
        <f t="shared" si="805"/>
        <v/>
      </c>
      <c r="G4706" s="7">
        <v>80.454999999999998</v>
      </c>
      <c r="H4706" s="7">
        <v>83.397999999999996</v>
      </c>
      <c r="I4706" s="7">
        <v>99.353999999999999</v>
      </c>
      <c r="J4706" s="7">
        <v>99.498000000000005</v>
      </c>
      <c r="K4706" s="7">
        <v>123.489</v>
      </c>
      <c r="L4706" s="7">
        <v>119.13200000000001</v>
      </c>
      <c r="M4706" s="7">
        <v>94.027000000000001</v>
      </c>
      <c r="N4706" s="7">
        <v>93.418999999999997</v>
      </c>
      <c r="O4706" s="7"/>
    </row>
    <row r="4707" spans="1:15" x14ac:dyDescent="0.2">
      <c r="A4707" s="2">
        <v>1</v>
      </c>
      <c r="B4707" s="6" t="s">
        <v>23</v>
      </c>
      <c r="C4707" s="6">
        <v>0</v>
      </c>
      <c r="D4707" s="5" t="s">
        <v>353</v>
      </c>
      <c r="E4707" s="5" t="str">
        <f t="shared" si="806"/>
        <v/>
      </c>
      <c r="F4707" s="5" t="str">
        <f t="shared" si="805"/>
        <v/>
      </c>
      <c r="G4707" s="7">
        <v>84.024000000000001</v>
      </c>
      <c r="H4707" s="7">
        <v>87.224000000000004</v>
      </c>
      <c r="I4707" s="7">
        <v>104.313</v>
      </c>
      <c r="J4707" s="7">
        <v>100.21599999999999</v>
      </c>
      <c r="K4707" s="7">
        <v>124.14700000000001</v>
      </c>
      <c r="L4707" s="7">
        <v>119.592</v>
      </c>
      <c r="M4707" s="7">
        <v>93.350999999999999</v>
      </c>
      <c r="N4707" s="7">
        <v>97.376999999999995</v>
      </c>
      <c r="O4707" s="7"/>
    </row>
    <row r="4708" spans="1:15" x14ac:dyDescent="0.2">
      <c r="A4708" s="2">
        <v>1</v>
      </c>
      <c r="B4708" s="6" t="s">
        <v>24</v>
      </c>
      <c r="C4708" s="6">
        <v>0</v>
      </c>
      <c r="D4708" s="5" t="s">
        <v>353</v>
      </c>
      <c r="E4708" s="5" t="str">
        <f t="shared" si="806"/>
        <v/>
      </c>
      <c r="F4708" s="5" t="str">
        <f t="shared" si="805"/>
        <v/>
      </c>
      <c r="G4708" s="7">
        <v>87.335999999999999</v>
      </c>
      <c r="H4708" s="7">
        <v>91.480999999999995</v>
      </c>
      <c r="I4708" s="7">
        <v>110.006</v>
      </c>
      <c r="J4708" s="7">
        <v>101.55500000000001</v>
      </c>
      <c r="K4708" s="7">
        <v>125.95699999999999</v>
      </c>
      <c r="L4708" s="7">
        <v>120.25</v>
      </c>
      <c r="M4708" s="7">
        <v>93.031999999999996</v>
      </c>
      <c r="N4708" s="7">
        <v>102.34</v>
      </c>
      <c r="O4708" s="7"/>
    </row>
    <row r="4709" spans="1:15" x14ac:dyDescent="0.2">
      <c r="A4709" s="2">
        <v>1</v>
      </c>
      <c r="B4709" s="6" t="s">
        <v>25</v>
      </c>
      <c r="C4709" s="6">
        <v>0</v>
      </c>
      <c r="D4709" s="5" t="s">
        <v>353</v>
      </c>
      <c r="E4709" s="5" t="str">
        <f t="shared" si="806"/>
        <v/>
      </c>
      <c r="F4709" s="5" t="str">
        <f t="shared" si="805"/>
        <v/>
      </c>
      <c r="G4709" s="7">
        <v>92.405000000000001</v>
      </c>
      <c r="H4709" s="7">
        <v>95.861999999999995</v>
      </c>
      <c r="I4709" s="7">
        <v>116.22</v>
      </c>
      <c r="J4709" s="7">
        <v>100.196</v>
      </c>
      <c r="K4709" s="7">
        <v>125.77200000000001</v>
      </c>
      <c r="L4709" s="7">
        <v>121.236</v>
      </c>
      <c r="M4709" s="7">
        <v>91.462000000000003</v>
      </c>
      <c r="N4709" s="7">
        <v>106.29600000000001</v>
      </c>
      <c r="O4709" s="7"/>
    </row>
    <row r="4710" spans="1:15" x14ac:dyDescent="0.2">
      <c r="A4710" s="2">
        <v>1</v>
      </c>
      <c r="B4710" s="6" t="s">
        <v>26</v>
      </c>
      <c r="C4710" s="6">
        <v>0</v>
      </c>
      <c r="D4710" s="5" t="s">
        <v>353</v>
      </c>
      <c r="E4710" s="5" t="str">
        <f t="shared" si="806"/>
        <v/>
      </c>
      <c r="F4710" s="5" t="str">
        <f t="shared" si="805"/>
        <v/>
      </c>
      <c r="G4710" s="7">
        <v>100.551</v>
      </c>
      <c r="H4710" s="7">
        <v>103.509</v>
      </c>
      <c r="I4710" s="7">
        <v>125.559</v>
      </c>
      <c r="J4710" s="7">
        <v>98.757999999999996</v>
      </c>
      <c r="K4710" s="7">
        <v>124.87</v>
      </c>
      <c r="L4710" s="7">
        <v>121.30200000000001</v>
      </c>
      <c r="M4710" s="7">
        <v>86.966999999999999</v>
      </c>
      <c r="N4710" s="7">
        <v>109.19499999999999</v>
      </c>
      <c r="O4710" s="7"/>
    </row>
    <row r="4711" spans="1:15" x14ac:dyDescent="0.2">
      <c r="A4711" s="2">
        <v>1</v>
      </c>
      <c r="B4711" s="6" t="s">
        <v>27</v>
      </c>
      <c r="C4711" s="6">
        <v>0</v>
      </c>
      <c r="D4711" s="5" t="s">
        <v>353</v>
      </c>
      <c r="E4711" s="5" t="str">
        <f t="shared" si="806"/>
        <v/>
      </c>
      <c r="F4711" s="5" t="str">
        <f t="shared" si="805"/>
        <v/>
      </c>
      <c r="G4711" s="7">
        <v>104.732</v>
      </c>
      <c r="H4711" s="7">
        <v>108.193</v>
      </c>
      <c r="I4711" s="7">
        <v>136.29</v>
      </c>
      <c r="J4711" s="7">
        <v>101.55200000000001</v>
      </c>
      <c r="K4711" s="7">
        <v>130.13200000000001</v>
      </c>
      <c r="L4711" s="7">
        <v>125.97</v>
      </c>
      <c r="M4711" s="7">
        <v>85.043000000000006</v>
      </c>
      <c r="N4711" s="7">
        <v>115.905</v>
      </c>
      <c r="O4711" s="7"/>
    </row>
    <row r="4712" spans="1:15" x14ac:dyDescent="0.2">
      <c r="A4712" s="2">
        <v>1</v>
      </c>
      <c r="B4712" s="6" t="s">
        <v>28</v>
      </c>
      <c r="C4712" s="6">
        <v>0</v>
      </c>
      <c r="D4712" s="5" t="s">
        <v>353</v>
      </c>
      <c r="E4712" s="5" t="str">
        <f t="shared" si="806"/>
        <v/>
      </c>
      <c r="F4712" s="5" t="str">
        <f t="shared" si="805"/>
        <v/>
      </c>
      <c r="G4712" s="7">
        <v>98.978999999999999</v>
      </c>
      <c r="H4712" s="7">
        <v>98.016000000000005</v>
      </c>
      <c r="I4712" s="7">
        <v>116.89700000000001</v>
      </c>
      <c r="J4712" s="7">
        <v>101.357</v>
      </c>
      <c r="K4712" s="7">
        <v>118.10299999999999</v>
      </c>
      <c r="L4712" s="7">
        <v>119.264</v>
      </c>
      <c r="M4712" s="7">
        <v>94.483999999999995</v>
      </c>
      <c r="N4712" s="7">
        <v>110.449</v>
      </c>
      <c r="O4712" s="7"/>
    </row>
    <row r="4713" spans="1:15" x14ac:dyDescent="0.2">
      <c r="A4713" s="2">
        <v>1</v>
      </c>
      <c r="B4713" s="6" t="s">
        <v>29</v>
      </c>
      <c r="C4713" s="6">
        <v>0</v>
      </c>
      <c r="D4713" s="5" t="s">
        <v>353</v>
      </c>
      <c r="E4713" s="5" t="str">
        <f t="shared" si="806"/>
        <v/>
      </c>
      <c r="F4713" s="5" t="str">
        <f t="shared" si="805"/>
        <v/>
      </c>
      <c r="G4713" s="7">
        <v>100</v>
      </c>
      <c r="H4713" s="7">
        <v>100</v>
      </c>
      <c r="I4713" s="7">
        <v>100</v>
      </c>
      <c r="J4713" s="7">
        <v>100</v>
      </c>
      <c r="K4713" s="7">
        <v>100</v>
      </c>
      <c r="L4713" s="7">
        <v>100</v>
      </c>
      <c r="M4713" s="7">
        <v>100</v>
      </c>
      <c r="N4713" s="7">
        <v>100</v>
      </c>
      <c r="O4713" s="7"/>
    </row>
    <row r="4714" spans="1:15" x14ac:dyDescent="0.2">
      <c r="A4714" s="2">
        <v>1</v>
      </c>
      <c r="B4714" s="6" t="s">
        <v>30</v>
      </c>
      <c r="C4714" s="6">
        <v>0</v>
      </c>
      <c r="D4714" s="5" t="s">
        <v>353</v>
      </c>
      <c r="E4714" s="5" t="str">
        <f t="shared" si="806"/>
        <v/>
      </c>
      <c r="F4714" s="5" t="str">
        <f t="shared" si="805"/>
        <v/>
      </c>
      <c r="G4714" s="7">
        <v>102.036</v>
      </c>
      <c r="H4714" s="7">
        <v>104.14400000000001</v>
      </c>
      <c r="I4714" s="7">
        <v>96.337999999999994</v>
      </c>
      <c r="J4714" s="7">
        <v>99.331999999999994</v>
      </c>
      <c r="K4714" s="7">
        <v>94.415999999999997</v>
      </c>
      <c r="L4714" s="7">
        <v>92.504999999999995</v>
      </c>
      <c r="M4714" s="7">
        <v>98.537999999999997</v>
      </c>
      <c r="N4714" s="7">
        <v>94.929000000000002</v>
      </c>
      <c r="O4714" s="7"/>
    </row>
    <row r="4715" spans="1:15" x14ac:dyDescent="0.2">
      <c r="A4715" s="2">
        <v>1</v>
      </c>
      <c r="B4715" s="6" t="s">
        <v>31</v>
      </c>
      <c r="C4715" s="6">
        <v>0</v>
      </c>
      <c r="D4715" s="5" t="s">
        <v>353</v>
      </c>
      <c r="E4715" s="5" t="str">
        <f t="shared" si="806"/>
        <v/>
      </c>
      <c r="F4715" s="5" t="str">
        <f t="shared" si="805"/>
        <v/>
      </c>
      <c r="G4715" s="7">
        <v>101.79900000000001</v>
      </c>
      <c r="H4715" s="7">
        <v>104.473</v>
      </c>
      <c r="I4715" s="7">
        <v>94.718999999999994</v>
      </c>
      <c r="J4715" s="7">
        <v>107.982</v>
      </c>
      <c r="K4715" s="7">
        <v>93.045000000000002</v>
      </c>
      <c r="L4715" s="7">
        <v>90.664000000000001</v>
      </c>
      <c r="M4715" s="7">
        <v>102.544</v>
      </c>
      <c r="N4715" s="7">
        <v>97.128</v>
      </c>
      <c r="O4715" s="7"/>
    </row>
    <row r="4716" spans="1:15" x14ac:dyDescent="0.2">
      <c r="A4716" s="2">
        <v>1</v>
      </c>
      <c r="B4716" s="6" t="s">
        <v>32</v>
      </c>
      <c r="C4716" s="6">
        <v>0</v>
      </c>
      <c r="D4716" s="5" t="s">
        <v>353</v>
      </c>
      <c r="E4716" s="5" t="str">
        <f t="shared" si="806"/>
        <v/>
      </c>
      <c r="F4716" s="5" t="str">
        <f t="shared" si="805"/>
        <v/>
      </c>
      <c r="G4716" s="7">
        <v>106.351</v>
      </c>
      <c r="H4716" s="7">
        <v>108.86</v>
      </c>
      <c r="I4716" s="7">
        <v>98.338999999999999</v>
      </c>
      <c r="J4716" s="7">
        <v>114.39</v>
      </c>
      <c r="K4716" s="7">
        <v>92.465999999999994</v>
      </c>
      <c r="L4716" s="7">
        <v>90.334999999999994</v>
      </c>
      <c r="M4716" s="7">
        <v>98.069000000000003</v>
      </c>
      <c r="N4716" s="7">
        <v>96.44</v>
      </c>
      <c r="O4716" s="7"/>
    </row>
    <row r="4717" spans="1:15" x14ac:dyDescent="0.2">
      <c r="A4717" s="2">
        <v>1</v>
      </c>
      <c r="B4717" s="6" t="s">
        <v>33</v>
      </c>
      <c r="C4717" s="6">
        <v>0</v>
      </c>
      <c r="D4717" s="5" t="s">
        <v>353</v>
      </c>
      <c r="E4717" s="5" t="str">
        <f t="shared" si="806"/>
        <v/>
      </c>
      <c r="F4717" s="5" t="str">
        <f t="shared" si="805"/>
        <v/>
      </c>
      <c r="G4717" s="7">
        <v>101.491</v>
      </c>
      <c r="H4717" s="7">
        <v>106.459</v>
      </c>
      <c r="I4717" s="7">
        <v>97.15</v>
      </c>
      <c r="J4717" s="7">
        <v>131.33099999999999</v>
      </c>
      <c r="K4717" s="7">
        <v>95.722999999999999</v>
      </c>
      <c r="L4717" s="7">
        <v>91.256</v>
      </c>
      <c r="M4717" s="7">
        <v>103.17700000000001</v>
      </c>
      <c r="N4717" s="7">
        <v>100.23699999999999</v>
      </c>
      <c r="O4717" s="7"/>
    </row>
    <row r="4718" spans="1:15" x14ac:dyDescent="0.2">
      <c r="A4718" s="2">
        <v>1</v>
      </c>
      <c r="B4718" s="6" t="s">
        <v>34</v>
      </c>
      <c r="C4718" s="6">
        <v>0</v>
      </c>
      <c r="D4718" s="5" t="s">
        <v>353</v>
      </c>
      <c r="E4718" s="5" t="str">
        <f t="shared" si="806"/>
        <v/>
      </c>
      <c r="F4718" s="5" t="str">
        <f t="shared" si="805"/>
        <v/>
      </c>
      <c r="G4718" s="7">
        <v>106.974</v>
      </c>
      <c r="H4718" s="7">
        <v>108.702</v>
      </c>
      <c r="I4718" s="7">
        <v>99.197000000000003</v>
      </c>
      <c r="J4718" s="7">
        <v>138.76</v>
      </c>
      <c r="K4718" s="7">
        <v>92.73</v>
      </c>
      <c r="L4718" s="7">
        <v>91.256</v>
      </c>
      <c r="M4718" s="7">
        <v>114.63200000000001</v>
      </c>
      <c r="N4718" s="7">
        <v>113.711</v>
      </c>
      <c r="O4718" s="7"/>
    </row>
    <row r="4719" spans="1:15" x14ac:dyDescent="0.2">
      <c r="A4719" s="2">
        <v>1</v>
      </c>
      <c r="B4719" s="6" t="s">
        <v>35</v>
      </c>
      <c r="C4719" s="6">
        <v>0</v>
      </c>
      <c r="D4719" s="5" t="s">
        <v>353</v>
      </c>
      <c r="E4719" s="5" t="str">
        <f t="shared" si="806"/>
        <v/>
      </c>
      <c r="F4719" s="5" t="str">
        <f t="shared" si="805"/>
        <v/>
      </c>
      <c r="G4719" s="7">
        <v>103.681</v>
      </c>
      <c r="H4719" s="7">
        <v>105.292</v>
      </c>
      <c r="I4719" s="7">
        <v>95.876999999999995</v>
      </c>
      <c r="J4719" s="7">
        <v>146.24100000000001</v>
      </c>
      <c r="K4719" s="7">
        <v>92.472999999999999</v>
      </c>
      <c r="L4719" s="7">
        <v>91.058999999999997</v>
      </c>
      <c r="M4719" s="7">
        <v>120.077</v>
      </c>
      <c r="N4719" s="7">
        <v>115.127</v>
      </c>
      <c r="O4719" s="7"/>
    </row>
    <row r="4720" spans="1:15" x14ac:dyDescent="0.2">
      <c r="A4720" s="2">
        <v>1</v>
      </c>
      <c r="B4720" s="6" t="s">
        <v>36</v>
      </c>
      <c r="C4720" s="6">
        <v>0</v>
      </c>
      <c r="D4720" s="5" t="s">
        <v>353</v>
      </c>
      <c r="E4720" s="5" t="str">
        <f t="shared" si="806"/>
        <v/>
      </c>
      <c r="F4720" s="5" t="str">
        <f t="shared" si="805"/>
        <v/>
      </c>
      <c r="G4720" s="7">
        <v>95.798000000000002</v>
      </c>
      <c r="H4720" s="7">
        <v>93.84</v>
      </c>
      <c r="I4720" s="7">
        <v>75.207999999999998</v>
      </c>
      <c r="J4720" s="7">
        <v>143.74199999999999</v>
      </c>
      <c r="K4720" s="7">
        <v>78.506</v>
      </c>
      <c r="L4720" s="7">
        <v>80.144999999999996</v>
      </c>
      <c r="M4720" s="7">
        <v>131.16300000000001</v>
      </c>
      <c r="N4720" s="7">
        <v>98.644999999999996</v>
      </c>
      <c r="O4720" s="7"/>
    </row>
    <row r="4721" spans="1:15" x14ac:dyDescent="0.2">
      <c r="A4721" s="2">
        <v>1</v>
      </c>
      <c r="B4721" s="6" t="s">
        <v>37</v>
      </c>
      <c r="C4721" s="6">
        <v>0</v>
      </c>
      <c r="D4721" s="5" t="s">
        <v>353</v>
      </c>
      <c r="E4721" s="5" t="str">
        <f t="shared" si="806"/>
        <v/>
      </c>
      <c r="F4721" s="5" t="str">
        <f t="shared" si="805"/>
        <v/>
      </c>
      <c r="G4721" s="7">
        <v>110.916</v>
      </c>
      <c r="H4721" s="7">
        <v>108.84699999999999</v>
      </c>
      <c r="I4721" s="7">
        <v>85.445999999999998</v>
      </c>
      <c r="J4721" s="7">
        <v>148.80099999999999</v>
      </c>
      <c r="K4721" s="7">
        <v>77.037000000000006</v>
      </c>
      <c r="L4721" s="7">
        <v>78.501000000000005</v>
      </c>
      <c r="M4721" s="7">
        <v>118.58199999999999</v>
      </c>
      <c r="N4721" s="7">
        <v>101.324</v>
      </c>
      <c r="O4721" s="7"/>
    </row>
    <row r="4722" spans="1:15" x14ac:dyDescent="0.2">
      <c r="A4722" s="2">
        <v>1</v>
      </c>
      <c r="B4722" s="6" t="s">
        <v>63</v>
      </c>
      <c r="C4722" s="6">
        <v>0</v>
      </c>
      <c r="D4722" s="5" t="s">
        <v>353</v>
      </c>
      <c r="E4722" s="5" t="str">
        <f t="shared" si="806"/>
        <v/>
      </c>
      <c r="F4722" s="5" t="str">
        <f t="shared" si="805"/>
        <v/>
      </c>
      <c r="G4722" s="7">
        <v>115.711</v>
      </c>
      <c r="H4722" s="7">
        <v>112.36199999999999</v>
      </c>
      <c r="I4722" s="7">
        <v>92.86</v>
      </c>
      <c r="J4722" s="7">
        <v>153.81700000000001</v>
      </c>
      <c r="K4722" s="7">
        <v>80.251999999999995</v>
      </c>
      <c r="L4722" s="7">
        <v>82.643000000000001</v>
      </c>
      <c r="M4722" s="7">
        <v>116.753</v>
      </c>
      <c r="N4722" s="7">
        <v>108.416</v>
      </c>
      <c r="O4722" s="7"/>
    </row>
    <row r="4723" spans="1:15" x14ac:dyDescent="0.2">
      <c r="A4723" s="2">
        <v>0</v>
      </c>
      <c r="B4723" s="5" t="s">
        <v>354</v>
      </c>
      <c r="C4723" s="6" t="s">
        <v>0</v>
      </c>
      <c r="E4723" s="5" t="str">
        <f t="shared" si="806"/>
        <v/>
      </c>
      <c r="F4723" s="5" t="str">
        <f t="shared" si="805"/>
        <v/>
      </c>
    </row>
    <row r="4724" spans="1:15" x14ac:dyDescent="0.2">
      <c r="A4724" s="2">
        <v>1</v>
      </c>
      <c r="B4724" s="6" t="s">
        <v>13</v>
      </c>
      <c r="C4724" s="6">
        <v>0</v>
      </c>
      <c r="D4724" s="5" t="s">
        <v>355</v>
      </c>
      <c r="E4724" s="5" t="str">
        <f t="shared" si="806"/>
        <v>336</v>
      </c>
      <c r="F4724" s="5" t="str">
        <f t="shared" si="805"/>
        <v>3361987</v>
      </c>
      <c r="G4724" s="7">
        <v>65.418000000000006</v>
      </c>
      <c r="H4724" s="7">
        <v>64.501000000000005</v>
      </c>
      <c r="I4724" s="7">
        <v>76.222999999999999</v>
      </c>
      <c r="J4724" s="7">
        <v>79.141000000000005</v>
      </c>
      <c r="K4724" s="7">
        <v>116.517</v>
      </c>
      <c r="L4724" s="7">
        <v>118.17400000000001</v>
      </c>
      <c r="M4724" s="7">
        <v>102.143</v>
      </c>
      <c r="N4724" s="7">
        <v>77.856999999999999</v>
      </c>
      <c r="O4724" s="7"/>
    </row>
    <row r="4725" spans="1:15" x14ac:dyDescent="0.2">
      <c r="A4725" s="2">
        <v>1</v>
      </c>
      <c r="B4725" s="6" t="s">
        <v>15</v>
      </c>
      <c r="C4725" s="6">
        <v>0</v>
      </c>
      <c r="D4725" s="5" t="s">
        <v>355</v>
      </c>
      <c r="E4725" s="5" t="str">
        <f t="shared" si="806"/>
        <v>336</v>
      </c>
      <c r="F4725" s="5" t="str">
        <f t="shared" si="805"/>
        <v>3361988</v>
      </c>
      <c r="G4725" s="7">
        <v>66.191000000000003</v>
      </c>
      <c r="H4725" s="7">
        <v>66.320999999999998</v>
      </c>
      <c r="I4725" s="7">
        <v>79.143000000000001</v>
      </c>
      <c r="J4725" s="7">
        <v>80.516000000000005</v>
      </c>
      <c r="K4725" s="7">
        <v>119.56699999999999</v>
      </c>
      <c r="L4725" s="7">
        <v>119.333</v>
      </c>
      <c r="M4725" s="7">
        <v>102.991</v>
      </c>
      <c r="N4725" s="7">
        <v>81.510000000000005</v>
      </c>
      <c r="O4725" s="7"/>
    </row>
    <row r="4726" spans="1:15" x14ac:dyDescent="0.2">
      <c r="A4726" s="2">
        <v>1</v>
      </c>
      <c r="B4726" s="6" t="s">
        <v>16</v>
      </c>
      <c r="C4726" s="6">
        <v>0</v>
      </c>
      <c r="D4726" s="5" t="s">
        <v>355</v>
      </c>
      <c r="E4726" s="5" t="str">
        <f t="shared" si="806"/>
        <v>336</v>
      </c>
      <c r="F4726" s="5" t="str">
        <f t="shared" si="805"/>
        <v>3361989</v>
      </c>
      <c r="G4726" s="7">
        <v>67.876000000000005</v>
      </c>
      <c r="H4726" s="7">
        <v>67.512</v>
      </c>
      <c r="I4726" s="7">
        <v>81.195999999999998</v>
      </c>
      <c r="J4726" s="7">
        <v>83.201999999999998</v>
      </c>
      <c r="K4726" s="7">
        <v>119.625</v>
      </c>
      <c r="L4726" s="7">
        <v>120.27</v>
      </c>
      <c r="M4726" s="7">
        <v>102.21899999999999</v>
      </c>
      <c r="N4726" s="7">
        <v>82.997</v>
      </c>
      <c r="O4726" s="7"/>
    </row>
    <row r="4727" spans="1:15" x14ac:dyDescent="0.2">
      <c r="A4727" s="2">
        <v>1</v>
      </c>
      <c r="B4727" s="6" t="s">
        <v>17</v>
      </c>
      <c r="C4727" s="6">
        <v>0</v>
      </c>
      <c r="D4727" s="5" t="s">
        <v>355</v>
      </c>
      <c r="E4727" s="5" t="str">
        <f t="shared" si="806"/>
        <v>336</v>
      </c>
      <c r="F4727" s="5" t="str">
        <f t="shared" si="805"/>
        <v>3361990</v>
      </c>
      <c r="G4727" s="7">
        <v>66.596999999999994</v>
      </c>
      <c r="H4727" s="7">
        <v>66.024000000000001</v>
      </c>
      <c r="I4727" s="7">
        <v>76.822999999999993</v>
      </c>
      <c r="J4727" s="7">
        <v>85.37</v>
      </c>
      <c r="K4727" s="7">
        <v>115.355</v>
      </c>
      <c r="L4727" s="7">
        <v>116.35599999999999</v>
      </c>
      <c r="M4727" s="7">
        <v>110.51900000000001</v>
      </c>
      <c r="N4727" s="7">
        <v>84.903999999999996</v>
      </c>
      <c r="O4727" s="7"/>
    </row>
    <row r="4728" spans="1:15" x14ac:dyDescent="0.2">
      <c r="A4728" s="2">
        <v>1</v>
      </c>
      <c r="B4728" s="6" t="s">
        <v>18</v>
      </c>
      <c r="C4728" s="6">
        <v>0</v>
      </c>
      <c r="D4728" s="5" t="s">
        <v>355</v>
      </c>
      <c r="E4728" s="5" t="str">
        <f t="shared" si="806"/>
        <v>336</v>
      </c>
      <c r="F4728" s="5" t="str">
        <f t="shared" si="805"/>
        <v>3361991</v>
      </c>
      <c r="G4728" s="7">
        <v>65.739000000000004</v>
      </c>
      <c r="H4728" s="7">
        <v>64.936999999999998</v>
      </c>
      <c r="I4728" s="7">
        <v>71.941999999999993</v>
      </c>
      <c r="J4728" s="7">
        <v>88.381</v>
      </c>
      <c r="K4728" s="7">
        <v>109.43600000000001</v>
      </c>
      <c r="L4728" s="7">
        <v>110.78700000000001</v>
      </c>
      <c r="M4728" s="7">
        <v>116.271</v>
      </c>
      <c r="N4728" s="7">
        <v>83.647000000000006</v>
      </c>
      <c r="O4728" s="7"/>
    </row>
    <row r="4729" spans="1:15" x14ac:dyDescent="0.2">
      <c r="A4729" s="2">
        <v>1</v>
      </c>
      <c r="B4729" s="6" t="s">
        <v>19</v>
      </c>
      <c r="C4729" s="6">
        <v>0</v>
      </c>
      <c r="D4729" s="5" t="s">
        <v>355</v>
      </c>
      <c r="E4729" s="5" t="str">
        <f t="shared" si="806"/>
        <v>336</v>
      </c>
      <c r="F4729" s="5" t="str">
        <f t="shared" si="805"/>
        <v>3361992</v>
      </c>
      <c r="G4729" s="7">
        <v>70.527000000000001</v>
      </c>
      <c r="H4729" s="7">
        <v>69.498999999999995</v>
      </c>
      <c r="I4729" s="7">
        <v>74.923000000000002</v>
      </c>
      <c r="J4729" s="7">
        <v>91.087000000000003</v>
      </c>
      <c r="K4729" s="7">
        <v>106.23399999999999</v>
      </c>
      <c r="L4729" s="7">
        <v>107.80500000000001</v>
      </c>
      <c r="M4729" s="7">
        <v>116.518</v>
      </c>
      <c r="N4729" s="7">
        <v>87.299000000000007</v>
      </c>
      <c r="O4729" s="7"/>
    </row>
    <row r="4730" spans="1:15" x14ac:dyDescent="0.2">
      <c r="A4730" s="2">
        <v>1</v>
      </c>
      <c r="B4730" s="6" t="s">
        <v>20</v>
      </c>
      <c r="C4730" s="6">
        <v>0</v>
      </c>
      <c r="D4730" s="5" t="s">
        <v>355</v>
      </c>
      <c r="E4730" s="5" t="str">
        <f t="shared" si="806"/>
        <v>336</v>
      </c>
      <c r="F4730" s="5" t="str">
        <f t="shared" si="805"/>
        <v>3361993</v>
      </c>
      <c r="G4730" s="7">
        <v>73.281999999999996</v>
      </c>
      <c r="H4730" s="7">
        <v>73.590999999999994</v>
      </c>
      <c r="I4730" s="7">
        <v>76.929000000000002</v>
      </c>
      <c r="J4730" s="7">
        <v>93.712999999999994</v>
      </c>
      <c r="K4730" s="7">
        <v>104.976</v>
      </c>
      <c r="L4730" s="7">
        <v>104.536</v>
      </c>
      <c r="M4730" s="7">
        <v>113.97499999999999</v>
      </c>
      <c r="N4730" s="7">
        <v>87.679000000000002</v>
      </c>
      <c r="O4730" s="7"/>
    </row>
    <row r="4731" spans="1:15" x14ac:dyDescent="0.2">
      <c r="A4731" s="2">
        <v>1</v>
      </c>
      <c r="B4731" s="6" t="s">
        <v>21</v>
      </c>
      <c r="C4731" s="6">
        <v>0</v>
      </c>
      <c r="D4731" s="5" t="s">
        <v>355</v>
      </c>
      <c r="E4731" s="5" t="str">
        <f t="shared" si="806"/>
        <v>336</v>
      </c>
      <c r="F4731" s="5" t="str">
        <f t="shared" si="805"/>
        <v>3361994</v>
      </c>
      <c r="G4731" s="7">
        <v>74.037999999999997</v>
      </c>
      <c r="H4731" s="7">
        <v>76.626999999999995</v>
      </c>
      <c r="I4731" s="7">
        <v>80.873999999999995</v>
      </c>
      <c r="J4731" s="7">
        <v>96.471999999999994</v>
      </c>
      <c r="K4731" s="7">
        <v>109.23399999999999</v>
      </c>
      <c r="L4731" s="7">
        <v>105.542</v>
      </c>
      <c r="M4731" s="7">
        <v>111.462</v>
      </c>
      <c r="N4731" s="7">
        <v>90.144000000000005</v>
      </c>
      <c r="O4731" s="7"/>
    </row>
    <row r="4732" spans="1:15" x14ac:dyDescent="0.2">
      <c r="A4732" s="2">
        <v>1</v>
      </c>
      <c r="B4732" s="6" t="s">
        <v>22</v>
      </c>
      <c r="C4732" s="6">
        <v>0</v>
      </c>
      <c r="D4732" s="5" t="s">
        <v>355</v>
      </c>
      <c r="E4732" s="5" t="str">
        <f t="shared" si="806"/>
        <v>336</v>
      </c>
      <c r="F4732" s="5" t="str">
        <f t="shared" si="805"/>
        <v>3361995</v>
      </c>
      <c r="G4732" s="7">
        <v>73.227000000000004</v>
      </c>
      <c r="H4732" s="7">
        <v>74.742999999999995</v>
      </c>
      <c r="I4732" s="7">
        <v>80.543999999999997</v>
      </c>
      <c r="J4732" s="7">
        <v>98</v>
      </c>
      <c r="K4732" s="7">
        <v>109.992</v>
      </c>
      <c r="L4732" s="7">
        <v>107.761</v>
      </c>
      <c r="M4732" s="7">
        <v>111.27</v>
      </c>
      <c r="N4732" s="7">
        <v>89.620999999999995</v>
      </c>
      <c r="O4732" s="7"/>
    </row>
    <row r="4733" spans="1:15" x14ac:dyDescent="0.2">
      <c r="A4733" s="2">
        <v>1</v>
      </c>
      <c r="B4733" s="6" t="s">
        <v>23</v>
      </c>
      <c r="C4733" s="6">
        <v>0</v>
      </c>
      <c r="D4733" s="5" t="s">
        <v>355</v>
      </c>
      <c r="E4733" s="5" t="str">
        <f t="shared" si="806"/>
        <v>336</v>
      </c>
      <c r="F4733" s="5" t="str">
        <f t="shared" si="805"/>
        <v>3361996</v>
      </c>
      <c r="G4733" s="7">
        <v>73.887</v>
      </c>
      <c r="H4733" s="7">
        <v>75.739999999999995</v>
      </c>
      <c r="I4733" s="7">
        <v>81.424999999999997</v>
      </c>
      <c r="J4733" s="7">
        <v>99.18</v>
      </c>
      <c r="K4733" s="7">
        <v>110.202</v>
      </c>
      <c r="L4733" s="7">
        <v>107.50700000000001</v>
      </c>
      <c r="M4733" s="7">
        <v>109.271</v>
      </c>
      <c r="N4733" s="7">
        <v>88.974999999999994</v>
      </c>
      <c r="O4733" s="7"/>
    </row>
    <row r="4734" spans="1:15" x14ac:dyDescent="0.2">
      <c r="A4734" s="2">
        <v>1</v>
      </c>
      <c r="B4734" s="6" t="s">
        <v>24</v>
      </c>
      <c r="C4734" s="6">
        <v>0</v>
      </c>
      <c r="D4734" s="5" t="s">
        <v>355</v>
      </c>
      <c r="E4734" s="5" t="str">
        <f t="shared" si="806"/>
        <v>336</v>
      </c>
      <c r="F4734" s="5" t="str">
        <f t="shared" si="805"/>
        <v>3361997</v>
      </c>
      <c r="G4734" s="7">
        <v>78.608999999999995</v>
      </c>
      <c r="H4734" s="7">
        <v>81.533000000000001</v>
      </c>
      <c r="I4734" s="7">
        <v>89.965999999999994</v>
      </c>
      <c r="J4734" s="7">
        <v>99.042000000000002</v>
      </c>
      <c r="K4734" s="7">
        <v>114.447</v>
      </c>
      <c r="L4734" s="7">
        <v>110.343</v>
      </c>
      <c r="M4734" s="7">
        <v>106.08799999999999</v>
      </c>
      <c r="N4734" s="7">
        <v>95.442999999999998</v>
      </c>
      <c r="O4734" s="7"/>
    </row>
    <row r="4735" spans="1:15" x14ac:dyDescent="0.2">
      <c r="A4735" s="2">
        <v>1</v>
      </c>
      <c r="B4735" s="6" t="s">
        <v>25</v>
      </c>
      <c r="C4735" s="6">
        <v>0</v>
      </c>
      <c r="D4735" s="5" t="s">
        <v>355</v>
      </c>
      <c r="E4735" s="5" t="str">
        <f t="shared" si="806"/>
        <v>336</v>
      </c>
      <c r="F4735" s="5" t="str">
        <f t="shared" si="805"/>
        <v>3361998</v>
      </c>
      <c r="G4735" s="7">
        <v>86.183999999999997</v>
      </c>
      <c r="H4735" s="7">
        <v>87.46</v>
      </c>
      <c r="I4735" s="7">
        <v>99.275999999999996</v>
      </c>
      <c r="J4735" s="7">
        <v>98.506</v>
      </c>
      <c r="K4735" s="7">
        <v>115.191</v>
      </c>
      <c r="L4735" s="7">
        <v>113.509</v>
      </c>
      <c r="M4735" s="7">
        <v>97.224999999999994</v>
      </c>
      <c r="N4735" s="7">
        <v>96.521000000000001</v>
      </c>
      <c r="O4735" s="7"/>
    </row>
    <row r="4736" spans="1:15" x14ac:dyDescent="0.2">
      <c r="A4736" s="2">
        <v>1</v>
      </c>
      <c r="B4736" s="6" t="s">
        <v>26</v>
      </c>
      <c r="C4736" s="6">
        <v>0</v>
      </c>
      <c r="D4736" s="5" t="s">
        <v>355</v>
      </c>
      <c r="E4736" s="5" t="str">
        <f t="shared" si="806"/>
        <v>336</v>
      </c>
      <c r="F4736" s="5" t="str">
        <f t="shared" si="805"/>
        <v>3361999</v>
      </c>
      <c r="G4736" s="7">
        <v>92.733999999999995</v>
      </c>
      <c r="H4736" s="7">
        <v>94.772000000000006</v>
      </c>
      <c r="I4736" s="7">
        <v>107.791</v>
      </c>
      <c r="J4736" s="7">
        <v>99.200999999999993</v>
      </c>
      <c r="K4736" s="7">
        <v>116.236</v>
      </c>
      <c r="L4736" s="7">
        <v>113.73699999999999</v>
      </c>
      <c r="M4736" s="7">
        <v>94.843000000000004</v>
      </c>
      <c r="N4736" s="7">
        <v>102.23099999999999</v>
      </c>
      <c r="O4736" s="7"/>
    </row>
    <row r="4737" spans="1:15" x14ac:dyDescent="0.2">
      <c r="A4737" s="2">
        <v>1</v>
      </c>
      <c r="B4737" s="6" t="s">
        <v>27</v>
      </c>
      <c r="C4737" s="6">
        <v>0</v>
      </c>
      <c r="D4737" s="5" t="s">
        <v>355</v>
      </c>
      <c r="E4737" s="5" t="str">
        <f t="shared" si="806"/>
        <v>336</v>
      </c>
      <c r="F4737" s="5" t="str">
        <f t="shared" si="805"/>
        <v>3362000</v>
      </c>
      <c r="G4737" s="7">
        <v>85.626999999999995</v>
      </c>
      <c r="H4737" s="7">
        <v>87.126999999999995</v>
      </c>
      <c r="I4737" s="7">
        <v>97.798000000000002</v>
      </c>
      <c r="J4737" s="7">
        <v>100.42</v>
      </c>
      <c r="K4737" s="7">
        <v>114.214</v>
      </c>
      <c r="L4737" s="7">
        <v>112.248</v>
      </c>
      <c r="M4737" s="7">
        <v>105.617</v>
      </c>
      <c r="N4737" s="7">
        <v>103.291</v>
      </c>
      <c r="O4737" s="7"/>
    </row>
    <row r="4738" spans="1:15" x14ac:dyDescent="0.2">
      <c r="A4738" s="2">
        <v>1</v>
      </c>
      <c r="B4738" s="6" t="s">
        <v>28</v>
      </c>
      <c r="C4738" s="6">
        <v>0</v>
      </c>
      <c r="D4738" s="5" t="s">
        <v>355</v>
      </c>
      <c r="E4738" s="5" t="str">
        <f t="shared" si="806"/>
        <v>336</v>
      </c>
      <c r="F4738" s="5" t="str">
        <f t="shared" si="805"/>
        <v>3362001</v>
      </c>
      <c r="G4738" s="7">
        <v>89.117999999999995</v>
      </c>
      <c r="H4738" s="7">
        <v>88.429000000000002</v>
      </c>
      <c r="I4738" s="7">
        <v>93.718000000000004</v>
      </c>
      <c r="J4738" s="7">
        <v>100.71</v>
      </c>
      <c r="K4738" s="7">
        <v>105.16200000000001</v>
      </c>
      <c r="L4738" s="7">
        <v>105.98099999999999</v>
      </c>
      <c r="M4738" s="7">
        <v>104.51300000000001</v>
      </c>
      <c r="N4738" s="7">
        <v>97.947000000000003</v>
      </c>
      <c r="O4738" s="7"/>
    </row>
    <row r="4739" spans="1:15" x14ac:dyDescent="0.2">
      <c r="A4739" s="2">
        <v>1</v>
      </c>
      <c r="B4739" s="6" t="s">
        <v>29</v>
      </c>
      <c r="C4739" s="6">
        <v>0</v>
      </c>
      <c r="D4739" s="5" t="s">
        <v>355</v>
      </c>
      <c r="E4739" s="5" t="str">
        <f t="shared" si="806"/>
        <v>336</v>
      </c>
      <c r="F4739" s="5" t="str">
        <f t="shared" si="805"/>
        <v>3362002</v>
      </c>
      <c r="G4739" s="7">
        <v>100</v>
      </c>
      <c r="H4739" s="7">
        <v>100</v>
      </c>
      <c r="I4739" s="7">
        <v>100</v>
      </c>
      <c r="J4739" s="7">
        <v>100</v>
      </c>
      <c r="K4739" s="7">
        <v>100</v>
      </c>
      <c r="L4739" s="7">
        <v>100</v>
      </c>
      <c r="M4739" s="7">
        <v>100</v>
      </c>
      <c r="N4739" s="7">
        <v>100</v>
      </c>
      <c r="O4739" s="7"/>
    </row>
    <row r="4740" spans="1:15" x14ac:dyDescent="0.2">
      <c r="A4740" s="2">
        <v>1</v>
      </c>
      <c r="B4740" s="6" t="s">
        <v>30</v>
      </c>
      <c r="C4740" s="6">
        <v>0</v>
      </c>
      <c r="D4740" s="5" t="s">
        <v>355</v>
      </c>
      <c r="E4740" s="5" t="str">
        <f t="shared" si="806"/>
        <v>336</v>
      </c>
      <c r="F4740" s="5" t="str">
        <f t="shared" si="805"/>
        <v>3362003</v>
      </c>
      <c r="G4740" s="7">
        <v>108.92100000000001</v>
      </c>
      <c r="H4740" s="7">
        <v>107.414</v>
      </c>
      <c r="I4740" s="7">
        <v>103.88500000000001</v>
      </c>
      <c r="J4740" s="7">
        <v>100.786</v>
      </c>
      <c r="K4740" s="7">
        <v>95.376999999999995</v>
      </c>
      <c r="L4740" s="7">
        <v>96.715000000000003</v>
      </c>
      <c r="M4740" s="7">
        <v>97.897999999999996</v>
      </c>
      <c r="N4740" s="7">
        <v>101.70099999999999</v>
      </c>
      <c r="O4740" s="7"/>
    </row>
    <row r="4741" spans="1:15" x14ac:dyDescent="0.2">
      <c r="A4741" s="2">
        <v>1</v>
      </c>
      <c r="B4741" s="6" t="s">
        <v>31</v>
      </c>
      <c r="C4741" s="6">
        <v>0</v>
      </c>
      <c r="D4741" s="5" t="s">
        <v>355</v>
      </c>
      <c r="E4741" s="5" t="str">
        <f t="shared" si="806"/>
        <v>336</v>
      </c>
      <c r="F4741" s="5" t="str">
        <f t="shared" si="805"/>
        <v>3362004</v>
      </c>
      <c r="G4741" s="7">
        <v>107.839</v>
      </c>
      <c r="H4741" s="7">
        <v>107.566</v>
      </c>
      <c r="I4741" s="7">
        <v>103.491</v>
      </c>
      <c r="J4741" s="7">
        <v>102.639</v>
      </c>
      <c r="K4741" s="7">
        <v>95.968000000000004</v>
      </c>
      <c r="L4741" s="7">
        <v>96.210999999999999</v>
      </c>
      <c r="M4741" s="7">
        <v>100.875</v>
      </c>
      <c r="N4741" s="7">
        <v>104.39700000000001</v>
      </c>
      <c r="O4741" s="7"/>
    </row>
    <row r="4742" spans="1:15" x14ac:dyDescent="0.2">
      <c r="A4742" s="2">
        <v>1</v>
      </c>
      <c r="B4742" s="6" t="s">
        <v>32</v>
      </c>
      <c r="C4742" s="6">
        <v>0</v>
      </c>
      <c r="D4742" s="5" t="s">
        <v>355</v>
      </c>
      <c r="E4742" s="5" t="str">
        <f t="shared" si="806"/>
        <v>336</v>
      </c>
      <c r="F4742" s="5" t="str">
        <f t="shared" si="805"/>
        <v>3362005</v>
      </c>
      <c r="G4742" s="7">
        <v>113.349</v>
      </c>
      <c r="H4742" s="7">
        <v>113.146</v>
      </c>
      <c r="I4742" s="7">
        <v>109.14100000000001</v>
      </c>
      <c r="J4742" s="7">
        <v>103.76300000000001</v>
      </c>
      <c r="K4742" s="7">
        <v>96.287000000000006</v>
      </c>
      <c r="L4742" s="7">
        <v>96.46</v>
      </c>
      <c r="M4742" s="7">
        <v>95.77</v>
      </c>
      <c r="N4742" s="7">
        <v>104.524</v>
      </c>
      <c r="O4742" s="7"/>
    </row>
    <row r="4743" spans="1:15" x14ac:dyDescent="0.2">
      <c r="A4743" s="2">
        <v>1</v>
      </c>
      <c r="B4743" s="6" t="s">
        <v>33</v>
      </c>
      <c r="C4743" s="6">
        <v>0</v>
      </c>
      <c r="D4743" s="5" t="s">
        <v>355</v>
      </c>
      <c r="E4743" s="5" t="str">
        <f t="shared" si="806"/>
        <v>336</v>
      </c>
      <c r="F4743" s="5" t="str">
        <f t="shared" si="805"/>
        <v>3362006</v>
      </c>
      <c r="G4743" s="7">
        <v>114.864</v>
      </c>
      <c r="H4743" s="7">
        <v>115.37</v>
      </c>
      <c r="I4743" s="7">
        <v>111.511</v>
      </c>
      <c r="J4743" s="7">
        <v>103.908</v>
      </c>
      <c r="K4743" s="7">
        <v>97.081000000000003</v>
      </c>
      <c r="L4743" s="7">
        <v>96.655000000000001</v>
      </c>
      <c r="M4743" s="7">
        <v>90.787999999999997</v>
      </c>
      <c r="N4743" s="7">
        <v>101.239</v>
      </c>
      <c r="O4743" s="7"/>
    </row>
    <row r="4744" spans="1:15" x14ac:dyDescent="0.2">
      <c r="A4744" s="2">
        <v>1</v>
      </c>
      <c r="B4744" s="6" t="s">
        <v>34</v>
      </c>
      <c r="C4744" s="6">
        <v>0</v>
      </c>
      <c r="D4744" s="5" t="s">
        <v>355</v>
      </c>
      <c r="E4744" s="5" t="str">
        <f t="shared" si="806"/>
        <v>336</v>
      </c>
      <c r="F4744" s="5" t="str">
        <f t="shared" ref="F4744:F4807" si="807">IF(LEN(E4744)=0,"",E4744&amp;B4744)</f>
        <v>3362007</v>
      </c>
      <c r="G4744" s="7">
        <v>126.154</v>
      </c>
      <c r="H4744" s="7">
        <v>127.264</v>
      </c>
      <c r="I4744" s="7">
        <v>118.785</v>
      </c>
      <c r="J4744" s="7">
        <v>105.294</v>
      </c>
      <c r="K4744" s="7">
        <v>94.158000000000001</v>
      </c>
      <c r="L4744" s="7">
        <v>93.337000000000003</v>
      </c>
      <c r="M4744" s="7">
        <v>89.509</v>
      </c>
      <c r="N4744" s="7">
        <v>106.32299999999999</v>
      </c>
      <c r="O4744" s="7"/>
    </row>
    <row r="4745" spans="1:15" x14ac:dyDescent="0.2">
      <c r="A4745" s="2">
        <v>1</v>
      </c>
      <c r="B4745" s="6" t="s">
        <v>35</v>
      </c>
      <c r="C4745" s="6">
        <v>0</v>
      </c>
      <c r="D4745" s="5" t="s">
        <v>355</v>
      </c>
      <c r="E4745" s="5" t="str">
        <f t="shared" ref="E4745:E4808" si="808">IF(C4745=0,IF(LEN(D4745)&lt;&gt;3,"",D4745),IF(LEN(D4745)&lt;&gt;4,"",LEFT(D4745,3)))</f>
        <v>336</v>
      </c>
      <c r="F4745" s="5" t="str">
        <f t="shared" si="807"/>
        <v>3362008</v>
      </c>
      <c r="G4745" s="7">
        <v>120.227</v>
      </c>
      <c r="H4745" s="7">
        <v>119.152</v>
      </c>
      <c r="I4745" s="7">
        <v>104.596</v>
      </c>
      <c r="J4745" s="7">
        <v>107.584</v>
      </c>
      <c r="K4745" s="7">
        <v>86.998999999999995</v>
      </c>
      <c r="L4745" s="7">
        <v>87.784000000000006</v>
      </c>
      <c r="M4745" s="7">
        <v>97.495000000000005</v>
      </c>
      <c r="N4745" s="7">
        <v>101.976</v>
      </c>
      <c r="O4745" s="7"/>
    </row>
    <row r="4746" spans="1:15" x14ac:dyDescent="0.2">
      <c r="A4746" s="2">
        <v>1</v>
      </c>
      <c r="B4746" s="6" t="s">
        <v>36</v>
      </c>
      <c r="C4746" s="6">
        <v>0</v>
      </c>
      <c r="D4746" s="5" t="s">
        <v>355</v>
      </c>
      <c r="E4746" s="5" t="str">
        <f t="shared" si="808"/>
        <v>336</v>
      </c>
      <c r="F4746" s="5" t="str">
        <f t="shared" si="807"/>
        <v>3362009</v>
      </c>
      <c r="G4746" s="7">
        <v>114.732</v>
      </c>
      <c r="H4746" s="7">
        <v>112.58199999999999</v>
      </c>
      <c r="I4746" s="7">
        <v>83.010999999999996</v>
      </c>
      <c r="J4746" s="7">
        <v>109.67400000000001</v>
      </c>
      <c r="K4746" s="7">
        <v>72.352000000000004</v>
      </c>
      <c r="L4746" s="7">
        <v>73.733000000000004</v>
      </c>
      <c r="M4746" s="7">
        <v>107.27</v>
      </c>
      <c r="N4746" s="7">
        <v>89.046000000000006</v>
      </c>
      <c r="O4746" s="7"/>
    </row>
    <row r="4747" spans="1:15" x14ac:dyDescent="0.2">
      <c r="A4747" s="2">
        <v>1</v>
      </c>
      <c r="B4747" s="6" t="s">
        <v>37</v>
      </c>
      <c r="C4747" s="6">
        <v>0</v>
      </c>
      <c r="D4747" s="5" t="s">
        <v>355</v>
      </c>
      <c r="E4747" s="5" t="str">
        <f t="shared" si="808"/>
        <v>336</v>
      </c>
      <c r="F4747" s="5" t="str">
        <f t="shared" si="807"/>
        <v>3362010</v>
      </c>
      <c r="G4747" s="7">
        <v>133.726</v>
      </c>
      <c r="H4747" s="7">
        <v>135.066</v>
      </c>
      <c r="I4747" s="7">
        <v>98.528999999999996</v>
      </c>
      <c r="J4747" s="7">
        <v>110.58</v>
      </c>
      <c r="K4747" s="7">
        <v>73.680000000000007</v>
      </c>
      <c r="L4747" s="7">
        <v>72.948999999999998</v>
      </c>
      <c r="M4747" s="7">
        <v>93.447000000000003</v>
      </c>
      <c r="N4747" s="7">
        <v>92.072000000000003</v>
      </c>
      <c r="O4747" s="7"/>
    </row>
    <row r="4748" spans="1:15" x14ac:dyDescent="0.2">
      <c r="A4748" s="2">
        <v>1</v>
      </c>
      <c r="B4748" s="6" t="s">
        <v>63</v>
      </c>
      <c r="C4748" s="6">
        <v>0</v>
      </c>
      <c r="D4748" s="5" t="s">
        <v>355</v>
      </c>
      <c r="E4748" s="5" t="str">
        <f t="shared" si="808"/>
        <v>336</v>
      </c>
      <c r="F4748" s="5" t="str">
        <f t="shared" si="807"/>
        <v>3362011</v>
      </c>
      <c r="G4748" s="7">
        <v>135.34700000000001</v>
      </c>
      <c r="H4748" s="7">
        <v>137.54400000000001</v>
      </c>
      <c r="I4748" s="7">
        <v>104.074</v>
      </c>
      <c r="J4748" s="7">
        <v>112.545</v>
      </c>
      <c r="K4748" s="7">
        <v>76.894000000000005</v>
      </c>
      <c r="L4748" s="7">
        <v>75.665999999999997</v>
      </c>
      <c r="M4748" s="7">
        <v>93.325999999999993</v>
      </c>
      <c r="N4748" s="7">
        <v>97.128</v>
      </c>
      <c r="O4748" s="7"/>
    </row>
    <row r="4749" spans="1:15" x14ac:dyDescent="0.2">
      <c r="A4749" s="2">
        <v>0</v>
      </c>
      <c r="B4749" s="5" t="s">
        <v>356</v>
      </c>
      <c r="C4749" s="6" t="s">
        <v>0</v>
      </c>
      <c r="E4749" s="5" t="str">
        <f t="shared" si="808"/>
        <v/>
      </c>
      <c r="F4749" s="5" t="str">
        <f t="shared" si="807"/>
        <v/>
      </c>
    </row>
    <row r="4750" spans="1:15" x14ac:dyDescent="0.2">
      <c r="A4750" s="2">
        <v>1</v>
      </c>
      <c r="B4750" s="6" t="s">
        <v>13</v>
      </c>
      <c r="C4750" s="6">
        <v>0</v>
      </c>
      <c r="D4750" s="5" t="s">
        <v>357</v>
      </c>
      <c r="E4750" s="5" t="str">
        <f t="shared" si="808"/>
        <v/>
      </c>
      <c r="F4750" s="5" t="str">
        <f t="shared" si="807"/>
        <v/>
      </c>
      <c r="G4750" s="7">
        <v>60.43</v>
      </c>
      <c r="H4750" s="7">
        <v>57.371000000000002</v>
      </c>
      <c r="I4750" s="7">
        <v>68.207999999999998</v>
      </c>
      <c r="J4750" s="7">
        <v>81.975999999999999</v>
      </c>
      <c r="K4750" s="7">
        <v>112.87</v>
      </c>
      <c r="L4750" s="7">
        <v>118.88800000000001</v>
      </c>
      <c r="M4750" s="7">
        <v>103.77200000000001</v>
      </c>
      <c r="N4750" s="7">
        <v>70.781000000000006</v>
      </c>
      <c r="O4750" s="7"/>
    </row>
    <row r="4751" spans="1:15" x14ac:dyDescent="0.2">
      <c r="A4751" s="2">
        <v>1</v>
      </c>
      <c r="B4751" s="6" t="s">
        <v>15</v>
      </c>
      <c r="C4751" s="6">
        <v>0</v>
      </c>
      <c r="D4751" s="5" t="s">
        <v>357</v>
      </c>
      <c r="E4751" s="5" t="str">
        <f t="shared" si="808"/>
        <v/>
      </c>
      <c r="F4751" s="5" t="str">
        <f t="shared" si="807"/>
        <v/>
      </c>
      <c r="G4751" s="7">
        <v>65.566000000000003</v>
      </c>
      <c r="H4751" s="7">
        <v>64.896000000000001</v>
      </c>
      <c r="I4751" s="7">
        <v>71.378</v>
      </c>
      <c r="J4751" s="7">
        <v>83.519000000000005</v>
      </c>
      <c r="K4751" s="7">
        <v>108.864</v>
      </c>
      <c r="L4751" s="7">
        <v>109.989</v>
      </c>
      <c r="M4751" s="7">
        <v>97.739000000000004</v>
      </c>
      <c r="N4751" s="7">
        <v>69.763999999999996</v>
      </c>
      <c r="O4751" s="7"/>
    </row>
    <row r="4752" spans="1:15" x14ac:dyDescent="0.2">
      <c r="A4752" s="2">
        <v>1</v>
      </c>
      <c r="B4752" s="6" t="s">
        <v>16</v>
      </c>
      <c r="C4752" s="6">
        <v>0</v>
      </c>
      <c r="D4752" s="5" t="s">
        <v>357</v>
      </c>
      <c r="E4752" s="5" t="str">
        <f t="shared" si="808"/>
        <v/>
      </c>
      <c r="F4752" s="5" t="str">
        <f t="shared" si="807"/>
        <v/>
      </c>
      <c r="G4752" s="7">
        <v>69.736000000000004</v>
      </c>
      <c r="H4752" s="7">
        <v>68.915000000000006</v>
      </c>
      <c r="I4752" s="7">
        <v>74.971000000000004</v>
      </c>
      <c r="J4752" s="7">
        <v>85.909000000000006</v>
      </c>
      <c r="K4752" s="7">
        <v>107.506</v>
      </c>
      <c r="L4752" s="7">
        <v>108.78700000000001</v>
      </c>
      <c r="M4752" s="7">
        <v>100.733</v>
      </c>
      <c r="N4752" s="7">
        <v>75.521000000000001</v>
      </c>
      <c r="O4752" s="7"/>
    </row>
    <row r="4753" spans="1:15" x14ac:dyDescent="0.2">
      <c r="A4753" s="2">
        <v>1</v>
      </c>
      <c r="B4753" s="6" t="s">
        <v>17</v>
      </c>
      <c r="C4753" s="6">
        <v>0</v>
      </c>
      <c r="D4753" s="5" t="s">
        <v>357</v>
      </c>
      <c r="E4753" s="5" t="str">
        <f t="shared" si="808"/>
        <v/>
      </c>
      <c r="F4753" s="5" t="str">
        <f t="shared" si="807"/>
        <v/>
      </c>
      <c r="G4753" s="7">
        <v>68.337999999999994</v>
      </c>
      <c r="H4753" s="7">
        <v>66.516999999999996</v>
      </c>
      <c r="I4753" s="7">
        <v>67.915999999999997</v>
      </c>
      <c r="J4753" s="7">
        <v>87.305999999999997</v>
      </c>
      <c r="K4753" s="7">
        <v>99.382000000000005</v>
      </c>
      <c r="L4753" s="7">
        <v>102.10299999999999</v>
      </c>
      <c r="M4753" s="7">
        <v>107.53700000000001</v>
      </c>
      <c r="N4753" s="7">
        <v>73.034999999999997</v>
      </c>
      <c r="O4753" s="7"/>
    </row>
    <row r="4754" spans="1:15" x14ac:dyDescent="0.2">
      <c r="A4754" s="2">
        <v>1</v>
      </c>
      <c r="B4754" s="6" t="s">
        <v>18</v>
      </c>
      <c r="C4754" s="6">
        <v>0</v>
      </c>
      <c r="D4754" s="5" t="s">
        <v>357</v>
      </c>
      <c r="E4754" s="5" t="str">
        <f t="shared" si="808"/>
        <v/>
      </c>
      <c r="F4754" s="5" t="str">
        <f t="shared" si="807"/>
        <v/>
      </c>
      <c r="G4754" s="7">
        <v>65.266000000000005</v>
      </c>
      <c r="H4754" s="7">
        <v>63.665999999999997</v>
      </c>
      <c r="I4754" s="7">
        <v>61.944000000000003</v>
      </c>
      <c r="J4754" s="7">
        <v>91.182000000000002</v>
      </c>
      <c r="K4754" s="7">
        <v>94.91</v>
      </c>
      <c r="L4754" s="7">
        <v>97.296000000000006</v>
      </c>
      <c r="M4754" s="7">
        <v>119.642</v>
      </c>
      <c r="N4754" s="7">
        <v>74.111000000000004</v>
      </c>
      <c r="O4754" s="7"/>
    </row>
    <row r="4755" spans="1:15" x14ac:dyDescent="0.2">
      <c r="A4755" s="2">
        <v>1</v>
      </c>
      <c r="B4755" s="6" t="s">
        <v>19</v>
      </c>
      <c r="C4755" s="6">
        <v>0</v>
      </c>
      <c r="D4755" s="5" t="s">
        <v>357</v>
      </c>
      <c r="E4755" s="5" t="str">
        <f t="shared" si="808"/>
        <v/>
      </c>
      <c r="F4755" s="5" t="str">
        <f t="shared" si="807"/>
        <v/>
      </c>
      <c r="G4755" s="7">
        <v>72.406000000000006</v>
      </c>
      <c r="H4755" s="7">
        <v>68.662000000000006</v>
      </c>
      <c r="I4755" s="7">
        <v>67.218000000000004</v>
      </c>
      <c r="J4755" s="7">
        <v>94.664000000000001</v>
      </c>
      <c r="K4755" s="7">
        <v>92.834999999999994</v>
      </c>
      <c r="L4755" s="7">
        <v>97.897000000000006</v>
      </c>
      <c r="M4755" s="7">
        <v>118.616</v>
      </c>
      <c r="N4755" s="7">
        <v>79.731999999999999</v>
      </c>
      <c r="O4755" s="7"/>
    </row>
    <row r="4756" spans="1:15" x14ac:dyDescent="0.2">
      <c r="A4756" s="2">
        <v>1</v>
      </c>
      <c r="B4756" s="6" t="s">
        <v>20</v>
      </c>
      <c r="C4756" s="6">
        <v>0</v>
      </c>
      <c r="D4756" s="5" t="s">
        <v>357</v>
      </c>
      <c r="E4756" s="5" t="str">
        <f t="shared" si="808"/>
        <v/>
      </c>
      <c r="F4756" s="5" t="str">
        <f t="shared" si="807"/>
        <v/>
      </c>
      <c r="G4756" s="7">
        <v>71.058999999999997</v>
      </c>
      <c r="H4756" s="7">
        <v>71.494</v>
      </c>
      <c r="I4756" s="7">
        <v>70.983999999999995</v>
      </c>
      <c r="J4756" s="7">
        <v>98.364999999999995</v>
      </c>
      <c r="K4756" s="7">
        <v>99.894999999999996</v>
      </c>
      <c r="L4756" s="7">
        <v>99.287000000000006</v>
      </c>
      <c r="M4756" s="7">
        <v>119.211</v>
      </c>
      <c r="N4756" s="7">
        <v>84.620999999999995</v>
      </c>
      <c r="O4756" s="7"/>
    </row>
    <row r="4757" spans="1:15" x14ac:dyDescent="0.2">
      <c r="A4757" s="2">
        <v>1</v>
      </c>
      <c r="B4757" s="6" t="s">
        <v>21</v>
      </c>
      <c r="C4757" s="6">
        <v>0</v>
      </c>
      <c r="D4757" s="5" t="s">
        <v>357</v>
      </c>
      <c r="E4757" s="5" t="str">
        <f t="shared" si="808"/>
        <v/>
      </c>
      <c r="F4757" s="5" t="str">
        <f t="shared" si="807"/>
        <v/>
      </c>
      <c r="G4757" s="7">
        <v>71.159000000000006</v>
      </c>
      <c r="H4757" s="7">
        <v>76.162000000000006</v>
      </c>
      <c r="I4757" s="7">
        <v>80.623999999999995</v>
      </c>
      <c r="J4757" s="7">
        <v>102.101</v>
      </c>
      <c r="K4757" s="7">
        <v>113.301</v>
      </c>
      <c r="L4757" s="7">
        <v>105.858</v>
      </c>
      <c r="M4757" s="7">
        <v>113.002</v>
      </c>
      <c r="N4757" s="7">
        <v>91.106999999999999</v>
      </c>
      <c r="O4757" s="7"/>
    </row>
    <row r="4758" spans="1:15" x14ac:dyDescent="0.2">
      <c r="A4758" s="2">
        <v>1</v>
      </c>
      <c r="B4758" s="6" t="s">
        <v>22</v>
      </c>
      <c r="C4758" s="6">
        <v>0</v>
      </c>
      <c r="D4758" s="5" t="s">
        <v>357</v>
      </c>
      <c r="E4758" s="5" t="str">
        <f t="shared" si="808"/>
        <v/>
      </c>
      <c r="F4758" s="5" t="str">
        <f t="shared" si="807"/>
        <v/>
      </c>
      <c r="G4758" s="7">
        <v>70.248999999999995</v>
      </c>
      <c r="H4758" s="7">
        <v>73.349999999999994</v>
      </c>
      <c r="I4758" s="7">
        <v>81.31</v>
      </c>
      <c r="J4758" s="7">
        <v>103.003</v>
      </c>
      <c r="K4758" s="7">
        <v>115.746</v>
      </c>
      <c r="L4758" s="7">
        <v>110.852</v>
      </c>
      <c r="M4758" s="7">
        <v>114.29900000000001</v>
      </c>
      <c r="N4758" s="7">
        <v>92.936000000000007</v>
      </c>
      <c r="O4758" s="7"/>
    </row>
    <row r="4759" spans="1:15" x14ac:dyDescent="0.2">
      <c r="A4759" s="2">
        <v>1</v>
      </c>
      <c r="B4759" s="6" t="s">
        <v>23</v>
      </c>
      <c r="C4759" s="6">
        <v>0</v>
      </c>
      <c r="D4759" s="5" t="s">
        <v>357</v>
      </c>
      <c r="E4759" s="5" t="str">
        <f t="shared" si="808"/>
        <v/>
      </c>
      <c r="F4759" s="5" t="str">
        <f t="shared" si="807"/>
        <v/>
      </c>
      <c r="G4759" s="7">
        <v>72.367999999999995</v>
      </c>
      <c r="H4759" s="7">
        <v>74.855999999999995</v>
      </c>
      <c r="I4759" s="7">
        <v>80.281000000000006</v>
      </c>
      <c r="J4759" s="7">
        <v>104.05800000000001</v>
      </c>
      <c r="K4759" s="7">
        <v>110.934</v>
      </c>
      <c r="L4759" s="7">
        <v>107.247</v>
      </c>
      <c r="M4759" s="7">
        <v>110.057</v>
      </c>
      <c r="N4759" s="7">
        <v>88.353999999999999</v>
      </c>
      <c r="O4759" s="7"/>
    </row>
    <row r="4760" spans="1:15" x14ac:dyDescent="0.2">
      <c r="A4760" s="2">
        <v>1</v>
      </c>
      <c r="B4760" s="6" t="s">
        <v>24</v>
      </c>
      <c r="C4760" s="6">
        <v>0</v>
      </c>
      <c r="D4760" s="5" t="s">
        <v>357</v>
      </c>
      <c r="E4760" s="5" t="str">
        <f t="shared" si="808"/>
        <v/>
      </c>
      <c r="F4760" s="5" t="str">
        <f t="shared" si="807"/>
        <v/>
      </c>
      <c r="G4760" s="7">
        <v>79.504999999999995</v>
      </c>
      <c r="H4760" s="7">
        <v>82.611999999999995</v>
      </c>
      <c r="I4760" s="7">
        <v>89.064999999999998</v>
      </c>
      <c r="J4760" s="7">
        <v>103.152</v>
      </c>
      <c r="K4760" s="7">
        <v>112.024</v>
      </c>
      <c r="L4760" s="7">
        <v>107.81100000000001</v>
      </c>
      <c r="M4760" s="7">
        <v>105.849</v>
      </c>
      <c r="N4760" s="7">
        <v>94.274000000000001</v>
      </c>
      <c r="O4760" s="7"/>
    </row>
    <row r="4761" spans="1:15" x14ac:dyDescent="0.2">
      <c r="A4761" s="2">
        <v>1</v>
      </c>
      <c r="B4761" s="6" t="s">
        <v>25</v>
      </c>
      <c r="C4761" s="6">
        <v>0</v>
      </c>
      <c r="D4761" s="5" t="s">
        <v>357</v>
      </c>
      <c r="E4761" s="5" t="str">
        <f t="shared" si="808"/>
        <v/>
      </c>
      <c r="F4761" s="5" t="str">
        <f t="shared" si="807"/>
        <v/>
      </c>
      <c r="G4761" s="7">
        <v>90.01</v>
      </c>
      <c r="H4761" s="7">
        <v>87.960999999999999</v>
      </c>
      <c r="I4761" s="7">
        <v>93.94</v>
      </c>
      <c r="J4761" s="7">
        <v>101.67700000000001</v>
      </c>
      <c r="K4761" s="7">
        <v>104.366</v>
      </c>
      <c r="L4761" s="7">
        <v>106.797</v>
      </c>
      <c r="M4761" s="7">
        <v>93.968999999999994</v>
      </c>
      <c r="N4761" s="7">
        <v>88.274000000000001</v>
      </c>
      <c r="O4761" s="7"/>
    </row>
    <row r="4762" spans="1:15" x14ac:dyDescent="0.2">
      <c r="A4762" s="2">
        <v>1</v>
      </c>
      <c r="B4762" s="6" t="s">
        <v>26</v>
      </c>
      <c r="C4762" s="6">
        <v>0</v>
      </c>
      <c r="D4762" s="5" t="s">
        <v>357</v>
      </c>
      <c r="E4762" s="5" t="str">
        <f t="shared" si="808"/>
        <v/>
      </c>
      <c r="F4762" s="5" t="str">
        <f t="shared" si="807"/>
        <v/>
      </c>
      <c r="G4762" s="7">
        <v>97.41</v>
      </c>
      <c r="H4762" s="7">
        <v>99.125</v>
      </c>
      <c r="I4762" s="7">
        <v>108.617</v>
      </c>
      <c r="J4762" s="7">
        <v>102.536</v>
      </c>
      <c r="K4762" s="7">
        <v>111.504</v>
      </c>
      <c r="L4762" s="7">
        <v>109.57599999999999</v>
      </c>
      <c r="M4762" s="7">
        <v>90.974999999999994</v>
      </c>
      <c r="N4762" s="7">
        <v>98.813999999999993</v>
      </c>
      <c r="O4762" s="7"/>
    </row>
    <row r="4763" spans="1:15" x14ac:dyDescent="0.2">
      <c r="A4763" s="2">
        <v>1</v>
      </c>
      <c r="B4763" s="6" t="s">
        <v>27</v>
      </c>
      <c r="C4763" s="6">
        <v>0</v>
      </c>
      <c r="D4763" s="5" t="s">
        <v>357</v>
      </c>
      <c r="E4763" s="5" t="str">
        <f t="shared" si="808"/>
        <v/>
      </c>
      <c r="F4763" s="5" t="str">
        <f t="shared" si="807"/>
        <v/>
      </c>
      <c r="G4763" s="7">
        <v>87.078000000000003</v>
      </c>
      <c r="H4763" s="7">
        <v>88.078000000000003</v>
      </c>
      <c r="I4763" s="7">
        <v>96.677999999999997</v>
      </c>
      <c r="J4763" s="7">
        <v>103.194</v>
      </c>
      <c r="K4763" s="7">
        <v>111.024</v>
      </c>
      <c r="L4763" s="7">
        <v>109.76300000000001</v>
      </c>
      <c r="M4763" s="7">
        <v>105.054</v>
      </c>
      <c r="N4763" s="7">
        <v>101.563</v>
      </c>
      <c r="O4763" s="7"/>
    </row>
    <row r="4764" spans="1:15" x14ac:dyDescent="0.2">
      <c r="A4764" s="2">
        <v>1</v>
      </c>
      <c r="B4764" s="6" t="s">
        <v>28</v>
      </c>
      <c r="C4764" s="6">
        <v>0</v>
      </c>
      <c r="D4764" s="5" t="s">
        <v>357</v>
      </c>
      <c r="E4764" s="5" t="str">
        <f t="shared" si="808"/>
        <v/>
      </c>
      <c r="F4764" s="5" t="str">
        <f t="shared" si="807"/>
        <v/>
      </c>
      <c r="G4764" s="7">
        <v>87.338999999999999</v>
      </c>
      <c r="H4764" s="7">
        <v>85.087999999999994</v>
      </c>
      <c r="I4764" s="7">
        <v>89.305000000000007</v>
      </c>
      <c r="J4764" s="7">
        <v>102.215</v>
      </c>
      <c r="K4764" s="7">
        <v>102.251</v>
      </c>
      <c r="L4764" s="7">
        <v>104.95699999999999</v>
      </c>
      <c r="M4764" s="7">
        <v>104.154</v>
      </c>
      <c r="N4764" s="7">
        <v>93.015000000000001</v>
      </c>
      <c r="O4764" s="7"/>
    </row>
    <row r="4765" spans="1:15" x14ac:dyDescent="0.2">
      <c r="A4765" s="2">
        <v>1</v>
      </c>
      <c r="B4765" s="6" t="s">
        <v>29</v>
      </c>
      <c r="C4765" s="6">
        <v>0</v>
      </c>
      <c r="D4765" s="5" t="s">
        <v>357</v>
      </c>
      <c r="E4765" s="5" t="str">
        <f t="shared" si="808"/>
        <v/>
      </c>
      <c r="F4765" s="5" t="str">
        <f t="shared" si="807"/>
        <v/>
      </c>
      <c r="G4765" s="7">
        <v>100</v>
      </c>
      <c r="H4765" s="7">
        <v>100</v>
      </c>
      <c r="I4765" s="7">
        <v>100</v>
      </c>
      <c r="J4765" s="7">
        <v>100</v>
      </c>
      <c r="K4765" s="7">
        <v>100</v>
      </c>
      <c r="L4765" s="7">
        <v>100</v>
      </c>
      <c r="M4765" s="7">
        <v>100</v>
      </c>
      <c r="N4765" s="7">
        <v>100</v>
      </c>
      <c r="O4765" s="7"/>
    </row>
    <row r="4766" spans="1:15" x14ac:dyDescent="0.2">
      <c r="A4766" s="2">
        <v>1</v>
      </c>
      <c r="B4766" s="6" t="s">
        <v>30</v>
      </c>
      <c r="C4766" s="6">
        <v>0</v>
      </c>
      <c r="D4766" s="5" t="s">
        <v>357</v>
      </c>
      <c r="E4766" s="5" t="str">
        <f t="shared" si="808"/>
        <v/>
      </c>
      <c r="F4766" s="5" t="str">
        <f t="shared" si="807"/>
        <v/>
      </c>
      <c r="G4766" s="7">
        <v>111.979</v>
      </c>
      <c r="H4766" s="7">
        <v>110.122</v>
      </c>
      <c r="I4766" s="7">
        <v>109.626</v>
      </c>
      <c r="J4766" s="7">
        <v>100.11</v>
      </c>
      <c r="K4766" s="7">
        <v>97.899000000000001</v>
      </c>
      <c r="L4766" s="7">
        <v>99.549000000000007</v>
      </c>
      <c r="M4766" s="7">
        <v>93.548000000000002</v>
      </c>
      <c r="N4766" s="7">
        <v>102.553</v>
      </c>
      <c r="O4766" s="7"/>
    </row>
    <row r="4767" spans="1:15" x14ac:dyDescent="0.2">
      <c r="A4767" s="2">
        <v>1</v>
      </c>
      <c r="B4767" s="6" t="s">
        <v>31</v>
      </c>
      <c r="C4767" s="6">
        <v>0</v>
      </c>
      <c r="D4767" s="5" t="s">
        <v>357</v>
      </c>
      <c r="E4767" s="5" t="str">
        <f t="shared" si="808"/>
        <v/>
      </c>
      <c r="F4767" s="5" t="str">
        <f t="shared" si="807"/>
        <v/>
      </c>
      <c r="G4767" s="7">
        <v>113.245</v>
      </c>
      <c r="H4767" s="7">
        <v>111.96299999999999</v>
      </c>
      <c r="I4767" s="7">
        <v>107.759</v>
      </c>
      <c r="J4767" s="7">
        <v>101.39</v>
      </c>
      <c r="K4767" s="7">
        <v>95.156000000000006</v>
      </c>
      <c r="L4767" s="7">
        <v>96.245000000000005</v>
      </c>
      <c r="M4767" s="7">
        <v>100.251</v>
      </c>
      <c r="N4767" s="7">
        <v>108.029</v>
      </c>
      <c r="O4767" s="7"/>
    </row>
    <row r="4768" spans="1:15" x14ac:dyDescent="0.2">
      <c r="A4768" s="2">
        <v>1</v>
      </c>
      <c r="B4768" s="6" t="s">
        <v>32</v>
      </c>
      <c r="C4768" s="6">
        <v>0</v>
      </c>
      <c r="D4768" s="5" t="s">
        <v>357</v>
      </c>
      <c r="E4768" s="5" t="str">
        <f t="shared" si="808"/>
        <v/>
      </c>
      <c r="F4768" s="5" t="str">
        <f t="shared" si="807"/>
        <v/>
      </c>
      <c r="G4768" s="7">
        <v>118.5</v>
      </c>
      <c r="H4768" s="7">
        <v>116.768</v>
      </c>
      <c r="I4768" s="7">
        <v>108.65600000000001</v>
      </c>
      <c r="J4768" s="7">
        <v>100.59</v>
      </c>
      <c r="K4768" s="7">
        <v>91.692999999999998</v>
      </c>
      <c r="L4768" s="7">
        <v>93.052999999999997</v>
      </c>
      <c r="M4768" s="7">
        <v>97.777000000000001</v>
      </c>
      <c r="N4768" s="7">
        <v>106.241</v>
      </c>
      <c r="O4768" s="7"/>
    </row>
    <row r="4769" spans="1:15" x14ac:dyDescent="0.2">
      <c r="A4769" s="2">
        <v>1</v>
      </c>
      <c r="B4769" s="6" t="s">
        <v>33</v>
      </c>
      <c r="C4769" s="6">
        <v>0</v>
      </c>
      <c r="D4769" s="5" t="s">
        <v>357</v>
      </c>
      <c r="E4769" s="5" t="str">
        <f t="shared" si="808"/>
        <v/>
      </c>
      <c r="F4769" s="5" t="str">
        <f t="shared" si="807"/>
        <v/>
      </c>
      <c r="G4769" s="7">
        <v>130.56399999999999</v>
      </c>
      <c r="H4769" s="7">
        <v>125.205</v>
      </c>
      <c r="I4769" s="7">
        <v>111.477</v>
      </c>
      <c r="J4769" s="7">
        <v>98.036000000000001</v>
      </c>
      <c r="K4769" s="7">
        <v>85.381</v>
      </c>
      <c r="L4769" s="7">
        <v>89.034999999999997</v>
      </c>
      <c r="M4769" s="7">
        <v>86.545000000000002</v>
      </c>
      <c r="N4769" s="7">
        <v>96.477000000000004</v>
      </c>
      <c r="O4769" s="7"/>
    </row>
    <row r="4770" spans="1:15" x14ac:dyDescent="0.2">
      <c r="A4770" s="2">
        <v>1</v>
      </c>
      <c r="B4770" s="6" t="s">
        <v>34</v>
      </c>
      <c r="C4770" s="6">
        <v>0</v>
      </c>
      <c r="D4770" s="5" t="s">
        <v>357</v>
      </c>
      <c r="E4770" s="5" t="str">
        <f t="shared" si="808"/>
        <v/>
      </c>
      <c r="F4770" s="5" t="str">
        <f t="shared" si="807"/>
        <v/>
      </c>
      <c r="G4770" s="7">
        <v>134.661</v>
      </c>
      <c r="H4770" s="7">
        <v>131.63399999999999</v>
      </c>
      <c r="I4770" s="7">
        <v>108.995</v>
      </c>
      <c r="J4770" s="7">
        <v>98.896000000000001</v>
      </c>
      <c r="K4770" s="7">
        <v>80.94</v>
      </c>
      <c r="L4770" s="7">
        <v>82.801000000000002</v>
      </c>
      <c r="M4770" s="7">
        <v>86.552999999999997</v>
      </c>
      <c r="N4770" s="7">
        <v>94.337999999999994</v>
      </c>
      <c r="O4770" s="7"/>
    </row>
    <row r="4771" spans="1:15" x14ac:dyDescent="0.2">
      <c r="A4771" s="2">
        <v>1</v>
      </c>
      <c r="B4771" s="6" t="s">
        <v>35</v>
      </c>
      <c r="C4771" s="6">
        <v>0</v>
      </c>
      <c r="D4771" s="5" t="s">
        <v>357</v>
      </c>
      <c r="E4771" s="5" t="str">
        <f t="shared" si="808"/>
        <v/>
      </c>
      <c r="F4771" s="5" t="str">
        <f t="shared" si="807"/>
        <v/>
      </c>
      <c r="G4771" s="7">
        <v>120.71299999999999</v>
      </c>
      <c r="H4771" s="7">
        <v>119.639</v>
      </c>
      <c r="I4771" s="7">
        <v>86.259</v>
      </c>
      <c r="J4771" s="7">
        <v>100.289</v>
      </c>
      <c r="K4771" s="7">
        <v>71.457999999999998</v>
      </c>
      <c r="L4771" s="7">
        <v>72.099000000000004</v>
      </c>
      <c r="M4771" s="7">
        <v>91.171999999999997</v>
      </c>
      <c r="N4771" s="7">
        <v>78.644000000000005</v>
      </c>
      <c r="O4771" s="7"/>
    </row>
    <row r="4772" spans="1:15" x14ac:dyDescent="0.2">
      <c r="A4772" s="2">
        <v>1</v>
      </c>
      <c r="B4772" s="6" t="s">
        <v>36</v>
      </c>
      <c r="C4772" s="6">
        <v>0</v>
      </c>
      <c r="D4772" s="5" t="s">
        <v>357</v>
      </c>
      <c r="E4772" s="5" t="str">
        <f t="shared" si="808"/>
        <v/>
      </c>
      <c r="F4772" s="5" t="str">
        <f t="shared" si="807"/>
        <v/>
      </c>
      <c r="G4772" s="7">
        <v>115.252</v>
      </c>
      <c r="H4772" s="7">
        <v>108.871</v>
      </c>
      <c r="I4772" s="7">
        <v>60.057000000000002</v>
      </c>
      <c r="J4772" s="7">
        <v>103.35599999999999</v>
      </c>
      <c r="K4772" s="7">
        <v>52.109000000000002</v>
      </c>
      <c r="L4772" s="7">
        <v>55.162999999999997</v>
      </c>
      <c r="M4772" s="7">
        <v>100.551</v>
      </c>
      <c r="N4772" s="7">
        <v>60.387999999999998</v>
      </c>
      <c r="O4772" s="7"/>
    </row>
    <row r="4773" spans="1:15" x14ac:dyDescent="0.2">
      <c r="A4773" s="2">
        <v>1</v>
      </c>
      <c r="B4773" s="6" t="s">
        <v>37</v>
      </c>
      <c r="C4773" s="6">
        <v>0</v>
      </c>
      <c r="D4773" s="5" t="s">
        <v>357</v>
      </c>
      <c r="E4773" s="5" t="str">
        <f t="shared" si="808"/>
        <v/>
      </c>
      <c r="F4773" s="5" t="str">
        <f t="shared" si="807"/>
        <v/>
      </c>
      <c r="G4773" s="7">
        <v>145.28200000000001</v>
      </c>
      <c r="H4773" s="7">
        <v>146.1</v>
      </c>
      <c r="I4773" s="7">
        <v>84.05</v>
      </c>
      <c r="J4773" s="7">
        <v>103.73099999999999</v>
      </c>
      <c r="K4773" s="7">
        <v>57.853000000000002</v>
      </c>
      <c r="L4773" s="7">
        <v>57.529000000000003</v>
      </c>
      <c r="M4773" s="7">
        <v>79.346999999999994</v>
      </c>
      <c r="N4773" s="7">
        <v>66.691999999999993</v>
      </c>
      <c r="O4773" s="7"/>
    </row>
    <row r="4774" spans="1:15" x14ac:dyDescent="0.2">
      <c r="A4774" s="2">
        <v>1</v>
      </c>
      <c r="B4774" s="6" t="s">
        <v>63</v>
      </c>
      <c r="C4774" s="6">
        <v>0</v>
      </c>
      <c r="D4774" s="5" t="s">
        <v>357</v>
      </c>
      <c r="E4774" s="5" t="str">
        <f t="shared" si="808"/>
        <v/>
      </c>
      <c r="F4774" s="5" t="str">
        <f t="shared" si="807"/>
        <v/>
      </c>
      <c r="G4774" s="7">
        <v>156.065</v>
      </c>
      <c r="H4774" s="7">
        <v>157.28899999999999</v>
      </c>
      <c r="I4774" s="7">
        <v>93.793999999999997</v>
      </c>
      <c r="J4774" s="7">
        <v>104.627</v>
      </c>
      <c r="K4774" s="7">
        <v>60.1</v>
      </c>
      <c r="L4774" s="7">
        <v>59.631999999999998</v>
      </c>
      <c r="M4774" s="7">
        <v>77.716999999999999</v>
      </c>
      <c r="N4774" s="7">
        <v>72.894000000000005</v>
      </c>
      <c r="O4774" s="7"/>
    </row>
    <row r="4775" spans="1:15" x14ac:dyDescent="0.2">
      <c r="A4775" s="2">
        <v>0</v>
      </c>
      <c r="B4775" s="5" t="s">
        <v>358</v>
      </c>
      <c r="C4775" s="6" t="s">
        <v>0</v>
      </c>
      <c r="E4775" s="5" t="str">
        <f t="shared" si="808"/>
        <v/>
      </c>
      <c r="F4775" s="5" t="str">
        <f t="shared" si="807"/>
        <v/>
      </c>
    </row>
    <row r="4776" spans="1:15" x14ac:dyDescent="0.2">
      <c r="A4776" s="2">
        <v>1</v>
      </c>
      <c r="B4776" s="6" t="s">
        <v>13</v>
      </c>
      <c r="C4776" s="6">
        <v>0</v>
      </c>
      <c r="D4776" s="5" t="s">
        <v>359</v>
      </c>
      <c r="E4776" s="5" t="str">
        <f t="shared" si="808"/>
        <v/>
      </c>
      <c r="F4776" s="5" t="str">
        <f t="shared" si="807"/>
        <v/>
      </c>
      <c r="G4776" s="7">
        <v>59.764000000000003</v>
      </c>
      <c r="H4776" s="7">
        <v>56.387</v>
      </c>
      <c r="I4776" s="7">
        <v>67.287000000000006</v>
      </c>
      <c r="J4776" s="7">
        <v>82.927000000000007</v>
      </c>
      <c r="K4776" s="7">
        <v>112.589</v>
      </c>
      <c r="L4776" s="7">
        <v>119.331</v>
      </c>
      <c r="M4776" s="7">
        <v>104.822</v>
      </c>
      <c r="N4776" s="7">
        <v>70.531999999999996</v>
      </c>
      <c r="O4776" s="7"/>
    </row>
    <row r="4777" spans="1:15" x14ac:dyDescent="0.2">
      <c r="A4777" s="2">
        <v>1</v>
      </c>
      <c r="B4777" s="6" t="s">
        <v>15</v>
      </c>
      <c r="C4777" s="6">
        <v>0</v>
      </c>
      <c r="D4777" s="5" t="s">
        <v>359</v>
      </c>
      <c r="E4777" s="5" t="str">
        <f t="shared" si="808"/>
        <v/>
      </c>
      <c r="F4777" s="5" t="str">
        <f t="shared" si="807"/>
        <v/>
      </c>
      <c r="G4777" s="7">
        <v>64.882999999999996</v>
      </c>
      <c r="H4777" s="7">
        <v>63.813000000000002</v>
      </c>
      <c r="I4777" s="7">
        <v>70.459999999999994</v>
      </c>
      <c r="J4777" s="7">
        <v>84.433000000000007</v>
      </c>
      <c r="K4777" s="7">
        <v>108.595</v>
      </c>
      <c r="L4777" s="7">
        <v>110.416</v>
      </c>
      <c r="M4777" s="7">
        <v>98.665000000000006</v>
      </c>
      <c r="N4777" s="7">
        <v>69.52</v>
      </c>
      <c r="O4777" s="7"/>
    </row>
    <row r="4778" spans="1:15" x14ac:dyDescent="0.2">
      <c r="A4778" s="2">
        <v>1</v>
      </c>
      <c r="B4778" s="6" t="s">
        <v>16</v>
      </c>
      <c r="C4778" s="6">
        <v>0</v>
      </c>
      <c r="D4778" s="5" t="s">
        <v>359</v>
      </c>
      <c r="E4778" s="5" t="str">
        <f t="shared" si="808"/>
        <v/>
      </c>
      <c r="F4778" s="5" t="str">
        <f t="shared" si="807"/>
        <v/>
      </c>
      <c r="G4778" s="7">
        <v>69.040000000000006</v>
      </c>
      <c r="H4778" s="7">
        <v>67.792000000000002</v>
      </c>
      <c r="I4778" s="7">
        <v>74.039000000000001</v>
      </c>
      <c r="J4778" s="7">
        <v>86.811000000000007</v>
      </c>
      <c r="K4778" s="7">
        <v>107.241</v>
      </c>
      <c r="L4778" s="7">
        <v>109.21599999999999</v>
      </c>
      <c r="M4778" s="7">
        <v>101.643</v>
      </c>
      <c r="N4778" s="7">
        <v>75.254999999999995</v>
      </c>
      <c r="O4778" s="7"/>
    </row>
    <row r="4779" spans="1:15" x14ac:dyDescent="0.2">
      <c r="A4779" s="2">
        <v>1</v>
      </c>
      <c r="B4779" s="6" t="s">
        <v>17</v>
      </c>
      <c r="C4779" s="6">
        <v>0</v>
      </c>
      <c r="D4779" s="5" t="s">
        <v>359</v>
      </c>
      <c r="E4779" s="5" t="str">
        <f t="shared" si="808"/>
        <v/>
      </c>
      <c r="F4779" s="5" t="str">
        <f t="shared" si="807"/>
        <v/>
      </c>
      <c r="G4779" s="7">
        <v>67.751000000000005</v>
      </c>
      <c r="H4779" s="7">
        <v>65.521000000000001</v>
      </c>
      <c r="I4779" s="7">
        <v>67.150000000000006</v>
      </c>
      <c r="J4779" s="7">
        <v>88.12</v>
      </c>
      <c r="K4779" s="7">
        <v>99.113</v>
      </c>
      <c r="L4779" s="7">
        <v>102.486</v>
      </c>
      <c r="M4779" s="7">
        <v>108.38200000000001</v>
      </c>
      <c r="N4779" s="7">
        <v>72.778999999999996</v>
      </c>
      <c r="O4779" s="7"/>
    </row>
    <row r="4780" spans="1:15" x14ac:dyDescent="0.2">
      <c r="A4780" s="2">
        <v>1</v>
      </c>
      <c r="B4780" s="6" t="s">
        <v>18</v>
      </c>
      <c r="C4780" s="6">
        <v>0</v>
      </c>
      <c r="D4780" s="5" t="s">
        <v>359</v>
      </c>
      <c r="E4780" s="5" t="str">
        <f t="shared" si="808"/>
        <v/>
      </c>
      <c r="F4780" s="5" t="str">
        <f t="shared" si="807"/>
        <v/>
      </c>
      <c r="G4780" s="7">
        <v>64.427000000000007</v>
      </c>
      <c r="H4780" s="7">
        <v>62.442</v>
      </c>
      <c r="I4780" s="7">
        <v>61.183999999999997</v>
      </c>
      <c r="J4780" s="7">
        <v>92.126000000000005</v>
      </c>
      <c r="K4780" s="7">
        <v>94.965000000000003</v>
      </c>
      <c r="L4780" s="7">
        <v>97.984999999999999</v>
      </c>
      <c r="M4780" s="7">
        <v>120.705</v>
      </c>
      <c r="N4780" s="7">
        <v>73.850999999999999</v>
      </c>
      <c r="O4780" s="7"/>
    </row>
    <row r="4781" spans="1:15" x14ac:dyDescent="0.2">
      <c r="A4781" s="2">
        <v>1</v>
      </c>
      <c r="B4781" s="6" t="s">
        <v>19</v>
      </c>
      <c r="C4781" s="6">
        <v>0</v>
      </c>
      <c r="D4781" s="5" t="s">
        <v>359</v>
      </c>
      <c r="E4781" s="5" t="str">
        <f t="shared" si="808"/>
        <v/>
      </c>
      <c r="F4781" s="5" t="str">
        <f t="shared" si="807"/>
        <v/>
      </c>
      <c r="G4781" s="7">
        <v>72.864999999999995</v>
      </c>
      <c r="H4781" s="7">
        <v>68.635000000000005</v>
      </c>
      <c r="I4781" s="7">
        <v>66.399000000000001</v>
      </c>
      <c r="J4781" s="7">
        <v>95.635000000000005</v>
      </c>
      <c r="K4781" s="7">
        <v>91.125</v>
      </c>
      <c r="L4781" s="7">
        <v>96.742000000000004</v>
      </c>
      <c r="M4781" s="7">
        <v>119.658</v>
      </c>
      <c r="N4781" s="7">
        <v>79.451999999999998</v>
      </c>
      <c r="O4781" s="7"/>
    </row>
    <row r="4782" spans="1:15" x14ac:dyDescent="0.2">
      <c r="A4782" s="2">
        <v>1</v>
      </c>
      <c r="B4782" s="6" t="s">
        <v>20</v>
      </c>
      <c r="C4782" s="6">
        <v>0</v>
      </c>
      <c r="D4782" s="5" t="s">
        <v>359</v>
      </c>
      <c r="E4782" s="5" t="str">
        <f t="shared" si="808"/>
        <v/>
      </c>
      <c r="F4782" s="5" t="str">
        <f t="shared" si="807"/>
        <v/>
      </c>
      <c r="G4782" s="7">
        <v>72.489000000000004</v>
      </c>
      <c r="H4782" s="7">
        <v>72.477000000000004</v>
      </c>
      <c r="I4782" s="7">
        <v>70.116</v>
      </c>
      <c r="J4782" s="7">
        <v>99.38</v>
      </c>
      <c r="K4782" s="7">
        <v>96.727000000000004</v>
      </c>
      <c r="L4782" s="7">
        <v>96.742000000000004</v>
      </c>
      <c r="M4782" s="7">
        <v>120.26300000000001</v>
      </c>
      <c r="N4782" s="7">
        <v>84.323999999999998</v>
      </c>
      <c r="O4782" s="7"/>
    </row>
    <row r="4783" spans="1:15" x14ac:dyDescent="0.2">
      <c r="A4783" s="2">
        <v>1</v>
      </c>
      <c r="B4783" s="6" t="s">
        <v>21</v>
      </c>
      <c r="C4783" s="6">
        <v>0</v>
      </c>
      <c r="D4783" s="5" t="s">
        <v>359</v>
      </c>
      <c r="E4783" s="5" t="str">
        <f t="shared" si="808"/>
        <v/>
      </c>
      <c r="F4783" s="5" t="str">
        <f t="shared" si="807"/>
        <v/>
      </c>
      <c r="G4783" s="7">
        <v>73.069999999999993</v>
      </c>
      <c r="H4783" s="7">
        <v>77.709000000000003</v>
      </c>
      <c r="I4783" s="7">
        <v>79.606999999999999</v>
      </c>
      <c r="J4783" s="7">
        <v>103.196</v>
      </c>
      <c r="K4783" s="7">
        <v>108.947</v>
      </c>
      <c r="L4783" s="7">
        <v>102.443</v>
      </c>
      <c r="M4783" s="7">
        <v>114.044</v>
      </c>
      <c r="N4783" s="7">
        <v>90.787000000000006</v>
      </c>
      <c r="O4783" s="7"/>
    </row>
    <row r="4784" spans="1:15" x14ac:dyDescent="0.2">
      <c r="A4784" s="2">
        <v>1</v>
      </c>
      <c r="B4784" s="6" t="s">
        <v>22</v>
      </c>
      <c r="C4784" s="6">
        <v>0</v>
      </c>
      <c r="D4784" s="5" t="s">
        <v>359</v>
      </c>
      <c r="E4784" s="5" t="str">
        <f t="shared" si="808"/>
        <v/>
      </c>
      <c r="F4784" s="5" t="str">
        <f t="shared" si="807"/>
        <v/>
      </c>
      <c r="G4784" s="7">
        <v>71.841999999999999</v>
      </c>
      <c r="H4784" s="7">
        <v>74.534999999999997</v>
      </c>
      <c r="I4784" s="7">
        <v>80.414000000000001</v>
      </c>
      <c r="J4784" s="7">
        <v>103.94199999999999</v>
      </c>
      <c r="K4784" s="7">
        <v>111.932</v>
      </c>
      <c r="L4784" s="7">
        <v>107.887</v>
      </c>
      <c r="M4784" s="7">
        <v>115.167</v>
      </c>
      <c r="N4784" s="7">
        <v>92.61</v>
      </c>
      <c r="O4784" s="7"/>
    </row>
    <row r="4785" spans="1:15" x14ac:dyDescent="0.2">
      <c r="A4785" s="2">
        <v>1</v>
      </c>
      <c r="B4785" s="6" t="s">
        <v>23</v>
      </c>
      <c r="C4785" s="6">
        <v>0</v>
      </c>
      <c r="D4785" s="5" t="s">
        <v>359</v>
      </c>
      <c r="E4785" s="5" t="str">
        <f t="shared" si="808"/>
        <v/>
      </c>
      <c r="F4785" s="5" t="str">
        <f t="shared" si="807"/>
        <v/>
      </c>
      <c r="G4785" s="7">
        <v>74.427000000000007</v>
      </c>
      <c r="H4785" s="7">
        <v>76.534999999999997</v>
      </c>
      <c r="I4785" s="7">
        <v>79.421999999999997</v>
      </c>
      <c r="J4785" s="7">
        <v>104.97499999999999</v>
      </c>
      <c r="K4785" s="7">
        <v>106.712</v>
      </c>
      <c r="L4785" s="7">
        <v>103.77200000000001</v>
      </c>
      <c r="M4785" s="7">
        <v>110.85599999999999</v>
      </c>
      <c r="N4785" s="7">
        <v>88.043999999999997</v>
      </c>
      <c r="O4785" s="7"/>
    </row>
    <row r="4786" spans="1:15" x14ac:dyDescent="0.2">
      <c r="A4786" s="2">
        <v>1</v>
      </c>
      <c r="B4786" s="6" t="s">
        <v>24</v>
      </c>
      <c r="C4786" s="6">
        <v>0</v>
      </c>
      <c r="D4786" s="5" t="s">
        <v>359</v>
      </c>
      <c r="E4786" s="5" t="str">
        <f t="shared" si="808"/>
        <v/>
      </c>
      <c r="F4786" s="5" t="str">
        <f t="shared" si="807"/>
        <v/>
      </c>
      <c r="G4786" s="7">
        <v>81.316000000000003</v>
      </c>
      <c r="H4786" s="7">
        <v>83.971000000000004</v>
      </c>
      <c r="I4786" s="7">
        <v>88.146000000000001</v>
      </c>
      <c r="J4786" s="7">
        <v>103.98699999999999</v>
      </c>
      <c r="K4786" s="7">
        <v>108.399</v>
      </c>
      <c r="L4786" s="7">
        <v>104.97199999999999</v>
      </c>
      <c r="M4786" s="7">
        <v>106.89700000000001</v>
      </c>
      <c r="N4786" s="7">
        <v>94.224999999999994</v>
      </c>
      <c r="O4786" s="7"/>
    </row>
    <row r="4787" spans="1:15" x14ac:dyDescent="0.2">
      <c r="A4787" s="2">
        <v>1</v>
      </c>
      <c r="B4787" s="6" t="s">
        <v>25</v>
      </c>
      <c r="C4787" s="6">
        <v>0</v>
      </c>
      <c r="D4787" s="5" t="s">
        <v>359</v>
      </c>
      <c r="E4787" s="5" t="str">
        <f t="shared" si="808"/>
        <v/>
      </c>
      <c r="F4787" s="5" t="str">
        <f t="shared" si="807"/>
        <v/>
      </c>
      <c r="G4787" s="7">
        <v>93.534000000000006</v>
      </c>
      <c r="H4787" s="7">
        <v>90.884</v>
      </c>
      <c r="I4787" s="7">
        <v>91.858000000000004</v>
      </c>
      <c r="J4787" s="7">
        <v>102.30800000000001</v>
      </c>
      <c r="K4787" s="7">
        <v>98.207999999999998</v>
      </c>
      <c r="L4787" s="7">
        <v>101.072</v>
      </c>
      <c r="M4787" s="7">
        <v>93.989000000000004</v>
      </c>
      <c r="N4787" s="7">
        <v>86.335999999999999</v>
      </c>
      <c r="O4787" s="7"/>
    </row>
    <row r="4788" spans="1:15" x14ac:dyDescent="0.2">
      <c r="A4788" s="2">
        <v>1</v>
      </c>
      <c r="B4788" s="6" t="s">
        <v>26</v>
      </c>
      <c r="C4788" s="6">
        <v>0</v>
      </c>
      <c r="D4788" s="5" t="s">
        <v>359</v>
      </c>
      <c r="E4788" s="5" t="str">
        <f t="shared" si="808"/>
        <v/>
      </c>
      <c r="F4788" s="5" t="str">
        <f t="shared" si="807"/>
        <v/>
      </c>
      <c r="G4788" s="7">
        <v>102.988</v>
      </c>
      <c r="H4788" s="7">
        <v>104.16500000000001</v>
      </c>
      <c r="I4788" s="7">
        <v>105.86199999999999</v>
      </c>
      <c r="J4788" s="7">
        <v>103.03700000000001</v>
      </c>
      <c r="K4788" s="7">
        <v>102.791</v>
      </c>
      <c r="L4788" s="7">
        <v>101.629</v>
      </c>
      <c r="M4788" s="7">
        <v>90.222999999999999</v>
      </c>
      <c r="N4788" s="7">
        <v>95.510999999999996</v>
      </c>
      <c r="O4788" s="7"/>
    </row>
    <row r="4789" spans="1:15" x14ac:dyDescent="0.2">
      <c r="A4789" s="2">
        <v>1</v>
      </c>
      <c r="B4789" s="6" t="s">
        <v>27</v>
      </c>
      <c r="C4789" s="6">
        <v>0</v>
      </c>
      <c r="D4789" s="5" t="s">
        <v>359</v>
      </c>
      <c r="E4789" s="5" t="str">
        <f t="shared" si="808"/>
        <v/>
      </c>
      <c r="F4789" s="5" t="str">
        <f t="shared" si="807"/>
        <v/>
      </c>
      <c r="G4789" s="7">
        <v>92.075000000000003</v>
      </c>
      <c r="H4789" s="7">
        <v>92.558999999999997</v>
      </c>
      <c r="I4789" s="7">
        <v>94.503</v>
      </c>
      <c r="J4789" s="7">
        <v>103.608</v>
      </c>
      <c r="K4789" s="7">
        <v>102.63800000000001</v>
      </c>
      <c r="L4789" s="7">
        <v>102.1</v>
      </c>
      <c r="M4789" s="7">
        <v>105.008</v>
      </c>
      <c r="N4789" s="7">
        <v>99.236000000000004</v>
      </c>
      <c r="O4789" s="7"/>
    </row>
    <row r="4790" spans="1:15" x14ac:dyDescent="0.2">
      <c r="A4790" s="2">
        <v>1</v>
      </c>
      <c r="B4790" s="6" t="s">
        <v>28</v>
      </c>
      <c r="C4790" s="6">
        <v>0</v>
      </c>
      <c r="D4790" s="5" t="s">
        <v>359</v>
      </c>
      <c r="E4790" s="5" t="str">
        <f t="shared" si="808"/>
        <v/>
      </c>
      <c r="F4790" s="5" t="str">
        <f t="shared" si="807"/>
        <v/>
      </c>
      <c r="G4790" s="7">
        <v>91.411000000000001</v>
      </c>
      <c r="H4790" s="7">
        <v>88.287000000000006</v>
      </c>
      <c r="I4790" s="7">
        <v>89.724999999999994</v>
      </c>
      <c r="J4790" s="7">
        <v>102.53400000000001</v>
      </c>
      <c r="K4790" s="7">
        <v>98.156000000000006</v>
      </c>
      <c r="L4790" s="7">
        <v>101.629</v>
      </c>
      <c r="M4790" s="7">
        <v>103.117</v>
      </c>
      <c r="N4790" s="7">
        <v>92.522000000000006</v>
      </c>
      <c r="O4790" s="7"/>
    </row>
    <row r="4791" spans="1:15" x14ac:dyDescent="0.2">
      <c r="A4791" s="2">
        <v>1</v>
      </c>
      <c r="B4791" s="6" t="s">
        <v>29</v>
      </c>
      <c r="C4791" s="6">
        <v>0</v>
      </c>
      <c r="D4791" s="5" t="s">
        <v>359</v>
      </c>
      <c r="E4791" s="5" t="str">
        <f t="shared" si="808"/>
        <v/>
      </c>
      <c r="F4791" s="5" t="str">
        <f t="shared" si="807"/>
        <v/>
      </c>
      <c r="G4791" s="7">
        <v>100</v>
      </c>
      <c r="H4791" s="7">
        <v>100</v>
      </c>
      <c r="I4791" s="7">
        <v>100</v>
      </c>
      <c r="J4791" s="7">
        <v>100</v>
      </c>
      <c r="K4791" s="7">
        <v>100</v>
      </c>
      <c r="L4791" s="7">
        <v>100</v>
      </c>
      <c r="M4791" s="7">
        <v>100</v>
      </c>
      <c r="N4791" s="7">
        <v>100</v>
      </c>
      <c r="O4791" s="7"/>
    </row>
    <row r="4792" spans="1:15" x14ac:dyDescent="0.2">
      <c r="A4792" s="2">
        <v>1</v>
      </c>
      <c r="B4792" s="6" t="s">
        <v>30</v>
      </c>
      <c r="C4792" s="6">
        <v>0</v>
      </c>
      <c r="D4792" s="5" t="s">
        <v>359</v>
      </c>
      <c r="E4792" s="5" t="str">
        <f t="shared" si="808"/>
        <v/>
      </c>
      <c r="F4792" s="5" t="str">
        <f t="shared" si="807"/>
        <v/>
      </c>
      <c r="G4792" s="7">
        <v>112.042</v>
      </c>
      <c r="H4792" s="7">
        <v>110.288</v>
      </c>
      <c r="I4792" s="7">
        <v>110.572</v>
      </c>
      <c r="J4792" s="7">
        <v>100.024</v>
      </c>
      <c r="K4792" s="7">
        <v>98.688000000000002</v>
      </c>
      <c r="L4792" s="7">
        <v>100.25700000000001</v>
      </c>
      <c r="M4792" s="7">
        <v>93.741</v>
      </c>
      <c r="N4792" s="7">
        <v>103.651</v>
      </c>
      <c r="O4792" s="7"/>
    </row>
    <row r="4793" spans="1:15" x14ac:dyDescent="0.2">
      <c r="A4793" s="2">
        <v>1</v>
      </c>
      <c r="B4793" s="6" t="s">
        <v>31</v>
      </c>
      <c r="C4793" s="6">
        <v>0</v>
      </c>
      <c r="D4793" s="5" t="s">
        <v>359</v>
      </c>
      <c r="E4793" s="5" t="str">
        <f t="shared" si="808"/>
        <v/>
      </c>
      <c r="F4793" s="5" t="str">
        <f t="shared" si="807"/>
        <v/>
      </c>
      <c r="G4793" s="7">
        <v>112.913</v>
      </c>
      <c r="H4793" s="7">
        <v>112.098</v>
      </c>
      <c r="I4793" s="7">
        <v>106.38</v>
      </c>
      <c r="J4793" s="7">
        <v>101.30500000000001</v>
      </c>
      <c r="K4793" s="7">
        <v>94.213999999999999</v>
      </c>
      <c r="L4793" s="7">
        <v>94.899000000000001</v>
      </c>
      <c r="M4793" s="7">
        <v>101.48399999999999</v>
      </c>
      <c r="N4793" s="7">
        <v>107.959</v>
      </c>
      <c r="O4793" s="7"/>
    </row>
    <row r="4794" spans="1:15" x14ac:dyDescent="0.2">
      <c r="A4794" s="2">
        <v>1</v>
      </c>
      <c r="B4794" s="6" t="s">
        <v>32</v>
      </c>
      <c r="C4794" s="6">
        <v>0</v>
      </c>
      <c r="D4794" s="5" t="s">
        <v>359</v>
      </c>
      <c r="E4794" s="5" t="str">
        <f t="shared" si="808"/>
        <v/>
      </c>
      <c r="F4794" s="5" t="str">
        <f t="shared" si="807"/>
        <v/>
      </c>
      <c r="G4794" s="7">
        <v>118.05500000000001</v>
      </c>
      <c r="H4794" s="7">
        <v>116.97199999999999</v>
      </c>
      <c r="I4794" s="7">
        <v>105.34</v>
      </c>
      <c r="J4794" s="7">
        <v>100.05500000000001</v>
      </c>
      <c r="K4794" s="7">
        <v>89.228999999999999</v>
      </c>
      <c r="L4794" s="7">
        <v>90.055999999999997</v>
      </c>
      <c r="M4794" s="7">
        <v>99.438000000000002</v>
      </c>
      <c r="N4794" s="7">
        <v>104.748</v>
      </c>
      <c r="O4794" s="7"/>
    </row>
    <row r="4795" spans="1:15" x14ac:dyDescent="0.2">
      <c r="A4795" s="2">
        <v>1</v>
      </c>
      <c r="B4795" s="6" t="s">
        <v>33</v>
      </c>
      <c r="C4795" s="6">
        <v>0</v>
      </c>
      <c r="D4795" s="5" t="s">
        <v>359</v>
      </c>
      <c r="E4795" s="5" t="str">
        <f t="shared" si="808"/>
        <v/>
      </c>
      <c r="F4795" s="5" t="str">
        <f t="shared" si="807"/>
        <v/>
      </c>
      <c r="G4795" s="7">
        <v>130.505</v>
      </c>
      <c r="H4795" s="7">
        <v>124.923</v>
      </c>
      <c r="I4795" s="7">
        <v>107.2</v>
      </c>
      <c r="J4795" s="7">
        <v>96.828999999999994</v>
      </c>
      <c r="K4795" s="7">
        <v>82.141999999999996</v>
      </c>
      <c r="L4795" s="7">
        <v>85.811999999999998</v>
      </c>
      <c r="M4795" s="7">
        <v>88.188999999999993</v>
      </c>
      <c r="N4795" s="7">
        <v>94.537999999999997</v>
      </c>
      <c r="O4795" s="7"/>
    </row>
    <row r="4796" spans="1:15" x14ac:dyDescent="0.2">
      <c r="A4796" s="2">
        <v>1</v>
      </c>
      <c r="B4796" s="6" t="s">
        <v>34</v>
      </c>
      <c r="C4796" s="6">
        <v>0</v>
      </c>
      <c r="D4796" s="5" t="s">
        <v>359</v>
      </c>
      <c r="E4796" s="5" t="str">
        <f t="shared" si="808"/>
        <v/>
      </c>
      <c r="F4796" s="5" t="str">
        <f t="shared" si="807"/>
        <v/>
      </c>
      <c r="G4796" s="7">
        <v>141.86799999999999</v>
      </c>
      <c r="H4796" s="7">
        <v>137.17500000000001</v>
      </c>
      <c r="I4796" s="7">
        <v>109.48099999999999</v>
      </c>
      <c r="J4796" s="7">
        <v>97.323999999999998</v>
      </c>
      <c r="K4796" s="7">
        <v>77.171000000000006</v>
      </c>
      <c r="L4796" s="7">
        <v>79.811000000000007</v>
      </c>
      <c r="M4796" s="7">
        <v>84.846999999999994</v>
      </c>
      <c r="N4796" s="7">
        <v>92.891000000000005</v>
      </c>
      <c r="O4796" s="7"/>
    </row>
    <row r="4797" spans="1:15" x14ac:dyDescent="0.2">
      <c r="A4797" s="2">
        <v>1</v>
      </c>
      <c r="B4797" s="6" t="s">
        <v>35</v>
      </c>
      <c r="C4797" s="6">
        <v>0</v>
      </c>
      <c r="D4797" s="5" t="s">
        <v>359</v>
      </c>
      <c r="E4797" s="5" t="str">
        <f t="shared" si="808"/>
        <v/>
      </c>
      <c r="F4797" s="5" t="str">
        <f t="shared" si="807"/>
        <v/>
      </c>
      <c r="G4797" s="7">
        <v>123.849</v>
      </c>
      <c r="H4797" s="7">
        <v>121.15900000000001</v>
      </c>
      <c r="I4797" s="7">
        <v>85.429000000000002</v>
      </c>
      <c r="J4797" s="7">
        <v>98.566000000000003</v>
      </c>
      <c r="K4797" s="7">
        <v>68.978999999999999</v>
      </c>
      <c r="L4797" s="7">
        <v>70.510000000000005</v>
      </c>
      <c r="M4797" s="7">
        <v>89.46</v>
      </c>
      <c r="N4797" s="7">
        <v>76.424999999999997</v>
      </c>
      <c r="O4797" s="7"/>
    </row>
    <row r="4798" spans="1:15" x14ac:dyDescent="0.2">
      <c r="A4798" s="2">
        <v>1</v>
      </c>
      <c r="B4798" s="6" t="s">
        <v>36</v>
      </c>
      <c r="C4798" s="6">
        <v>0</v>
      </c>
      <c r="D4798" s="5" t="s">
        <v>359</v>
      </c>
      <c r="E4798" s="5" t="str">
        <f t="shared" si="808"/>
        <v/>
      </c>
      <c r="F4798" s="5" t="str">
        <f t="shared" si="807"/>
        <v/>
      </c>
      <c r="G4798" s="7">
        <v>119.346</v>
      </c>
      <c r="H4798" s="7">
        <v>110.643</v>
      </c>
      <c r="I4798" s="7">
        <v>58.713000000000001</v>
      </c>
      <c r="J4798" s="7">
        <v>101.42700000000001</v>
      </c>
      <c r="K4798" s="7">
        <v>49.195</v>
      </c>
      <c r="L4798" s="7">
        <v>53.064999999999998</v>
      </c>
      <c r="M4798" s="7">
        <v>97.162000000000006</v>
      </c>
      <c r="N4798" s="7">
        <v>57.045999999999999</v>
      </c>
      <c r="O4798" s="7"/>
    </row>
    <row r="4799" spans="1:15" x14ac:dyDescent="0.2">
      <c r="A4799" s="2">
        <v>1</v>
      </c>
      <c r="B4799" s="6" t="s">
        <v>37</v>
      </c>
      <c r="C4799" s="6">
        <v>0</v>
      </c>
      <c r="D4799" s="5" t="s">
        <v>359</v>
      </c>
      <c r="E4799" s="5" t="str">
        <f t="shared" si="808"/>
        <v/>
      </c>
      <c r="F4799" s="5" t="str">
        <f t="shared" si="807"/>
        <v/>
      </c>
      <c r="G4799" s="7">
        <v>148.43700000000001</v>
      </c>
      <c r="H4799" s="7">
        <v>149.251</v>
      </c>
      <c r="I4799" s="7">
        <v>82.525999999999996</v>
      </c>
      <c r="J4799" s="7">
        <v>101.474</v>
      </c>
      <c r="K4799" s="7">
        <v>55.597000000000001</v>
      </c>
      <c r="L4799" s="7">
        <v>55.293999999999997</v>
      </c>
      <c r="M4799" s="7">
        <v>77.251000000000005</v>
      </c>
      <c r="N4799" s="7">
        <v>63.752000000000002</v>
      </c>
      <c r="O4799" s="7"/>
    </row>
    <row r="4800" spans="1:15" x14ac:dyDescent="0.2">
      <c r="A4800" s="2">
        <v>1</v>
      </c>
      <c r="B4800" s="6" t="s">
        <v>63</v>
      </c>
      <c r="C4800" s="6">
        <v>0</v>
      </c>
      <c r="D4800" s="5" t="s">
        <v>359</v>
      </c>
      <c r="E4800" s="5" t="str">
        <f t="shared" si="808"/>
        <v/>
      </c>
      <c r="F4800" s="5" t="str">
        <f t="shared" si="807"/>
        <v/>
      </c>
      <c r="G4800" s="7">
        <v>158.11000000000001</v>
      </c>
      <c r="H4800" s="7">
        <v>159.745</v>
      </c>
      <c r="I4800" s="7">
        <v>90.930999999999997</v>
      </c>
      <c r="J4800" s="7">
        <v>102.17700000000001</v>
      </c>
      <c r="K4800" s="7">
        <v>57.511000000000003</v>
      </c>
      <c r="L4800" s="7">
        <v>56.921999999999997</v>
      </c>
      <c r="M4800" s="7">
        <v>74.616</v>
      </c>
      <c r="N4800" s="7">
        <v>67.847999999999999</v>
      </c>
      <c r="O4800" s="7"/>
    </row>
    <row r="4801" spans="1:15" x14ac:dyDescent="0.2">
      <c r="A4801" s="2">
        <v>0</v>
      </c>
      <c r="B4801" s="5" t="s">
        <v>360</v>
      </c>
      <c r="C4801" s="6" t="s">
        <v>0</v>
      </c>
      <c r="E4801" s="5" t="str">
        <f t="shared" si="808"/>
        <v/>
      </c>
      <c r="F4801" s="5" t="str">
        <f t="shared" si="807"/>
        <v/>
      </c>
    </row>
    <row r="4802" spans="1:15" x14ac:dyDescent="0.2">
      <c r="A4802" s="2">
        <v>1</v>
      </c>
      <c r="B4802" s="6" t="s">
        <v>13</v>
      </c>
      <c r="C4802" s="6">
        <v>0</v>
      </c>
      <c r="D4802" s="5" t="s">
        <v>361</v>
      </c>
      <c r="E4802" s="5" t="str">
        <f t="shared" si="808"/>
        <v/>
      </c>
      <c r="F4802" s="5" t="str">
        <f t="shared" si="807"/>
        <v/>
      </c>
      <c r="G4802" s="7">
        <v>64.078000000000003</v>
      </c>
      <c r="H4802" s="7">
        <v>60.914000000000001</v>
      </c>
      <c r="I4802" s="7">
        <v>76.400999999999996</v>
      </c>
      <c r="J4802" s="7">
        <v>86.143000000000001</v>
      </c>
      <c r="K4802" s="7">
        <v>119.232</v>
      </c>
      <c r="L4802" s="7">
        <v>125.42400000000001</v>
      </c>
      <c r="M4802" s="7">
        <v>123.223</v>
      </c>
      <c r="N4802" s="7">
        <v>94.143000000000001</v>
      </c>
      <c r="O4802" s="7"/>
    </row>
    <row r="4803" spans="1:15" x14ac:dyDescent="0.2">
      <c r="A4803" s="2">
        <v>1</v>
      </c>
      <c r="B4803" s="6" t="s">
        <v>15</v>
      </c>
      <c r="C4803" s="6">
        <v>0</v>
      </c>
      <c r="D4803" s="5" t="s">
        <v>361</v>
      </c>
      <c r="E4803" s="5" t="str">
        <f t="shared" si="808"/>
        <v/>
      </c>
      <c r="F4803" s="5" t="str">
        <f t="shared" si="807"/>
        <v/>
      </c>
      <c r="G4803" s="7">
        <v>70.679000000000002</v>
      </c>
      <c r="H4803" s="7">
        <v>70.042000000000002</v>
      </c>
      <c r="I4803" s="7">
        <v>81.254000000000005</v>
      </c>
      <c r="J4803" s="7">
        <v>86.358000000000004</v>
      </c>
      <c r="K4803" s="7">
        <v>114.962</v>
      </c>
      <c r="L4803" s="7">
        <v>116.008</v>
      </c>
      <c r="M4803" s="7">
        <v>114.2</v>
      </c>
      <c r="N4803" s="7">
        <v>92.792000000000002</v>
      </c>
      <c r="O4803" s="7"/>
    </row>
    <row r="4804" spans="1:15" x14ac:dyDescent="0.2">
      <c r="A4804" s="2">
        <v>1</v>
      </c>
      <c r="B4804" s="6" t="s">
        <v>16</v>
      </c>
      <c r="C4804" s="6">
        <v>0</v>
      </c>
      <c r="D4804" s="5" t="s">
        <v>361</v>
      </c>
      <c r="E4804" s="5" t="str">
        <f t="shared" si="808"/>
        <v/>
      </c>
      <c r="F4804" s="5" t="str">
        <f t="shared" si="807"/>
        <v/>
      </c>
      <c r="G4804" s="7">
        <v>75.724000000000004</v>
      </c>
      <c r="H4804" s="7">
        <v>74.930000000000007</v>
      </c>
      <c r="I4804" s="7">
        <v>85.983999999999995</v>
      </c>
      <c r="J4804" s="7">
        <v>88.168000000000006</v>
      </c>
      <c r="K4804" s="7">
        <v>113.548</v>
      </c>
      <c r="L4804" s="7">
        <v>114.752</v>
      </c>
      <c r="M4804" s="7">
        <v>116.822</v>
      </c>
      <c r="N4804" s="7">
        <v>100.44799999999999</v>
      </c>
      <c r="O4804" s="7"/>
    </row>
    <row r="4805" spans="1:15" x14ac:dyDescent="0.2">
      <c r="A4805" s="2">
        <v>1</v>
      </c>
      <c r="B4805" s="6" t="s">
        <v>17</v>
      </c>
      <c r="C4805" s="6">
        <v>0</v>
      </c>
      <c r="D4805" s="5" t="s">
        <v>361</v>
      </c>
      <c r="E4805" s="5" t="str">
        <f t="shared" si="808"/>
        <v/>
      </c>
      <c r="F4805" s="5" t="str">
        <f t="shared" si="807"/>
        <v/>
      </c>
      <c r="G4805" s="7">
        <v>73.47</v>
      </c>
      <c r="H4805" s="7">
        <v>71.614999999999995</v>
      </c>
      <c r="I4805" s="7">
        <v>77.144000000000005</v>
      </c>
      <c r="J4805" s="7">
        <v>90.471000000000004</v>
      </c>
      <c r="K4805" s="7">
        <v>105.001</v>
      </c>
      <c r="L4805" s="7">
        <v>107.721</v>
      </c>
      <c r="M4805" s="7">
        <v>125.922</v>
      </c>
      <c r="N4805" s="7">
        <v>97.141999999999996</v>
      </c>
      <c r="O4805" s="7"/>
    </row>
    <row r="4806" spans="1:15" x14ac:dyDescent="0.2">
      <c r="A4806" s="2">
        <v>1</v>
      </c>
      <c r="B4806" s="6" t="s">
        <v>18</v>
      </c>
      <c r="C4806" s="6">
        <v>0</v>
      </c>
      <c r="D4806" s="5" t="s">
        <v>361</v>
      </c>
      <c r="E4806" s="5" t="str">
        <f t="shared" si="808"/>
        <v/>
      </c>
      <c r="F4806" s="5" t="str">
        <f t="shared" si="807"/>
        <v/>
      </c>
      <c r="G4806" s="7">
        <v>69.540999999999997</v>
      </c>
      <c r="H4806" s="7">
        <v>67.930999999999997</v>
      </c>
      <c r="I4806" s="7">
        <v>70.021000000000001</v>
      </c>
      <c r="J4806" s="7">
        <v>94.947000000000003</v>
      </c>
      <c r="K4806" s="7">
        <v>100.68899999999999</v>
      </c>
      <c r="L4806" s="7">
        <v>103.07599999999999</v>
      </c>
      <c r="M4806" s="7">
        <v>140.779</v>
      </c>
      <c r="N4806" s="7">
        <v>98.573999999999998</v>
      </c>
      <c r="O4806" s="7"/>
    </row>
    <row r="4807" spans="1:15" x14ac:dyDescent="0.2">
      <c r="A4807" s="2">
        <v>1</v>
      </c>
      <c r="B4807" s="6" t="s">
        <v>19</v>
      </c>
      <c r="C4807" s="6">
        <v>0</v>
      </c>
      <c r="D4807" s="5" t="s">
        <v>361</v>
      </c>
      <c r="E4807" s="5" t="str">
        <f t="shared" si="808"/>
        <v/>
      </c>
      <c r="F4807" s="5" t="str">
        <f t="shared" si="807"/>
        <v/>
      </c>
      <c r="G4807" s="7">
        <v>79.900999999999996</v>
      </c>
      <c r="H4807" s="7">
        <v>75.867000000000004</v>
      </c>
      <c r="I4807" s="7">
        <v>77.105000000000004</v>
      </c>
      <c r="J4807" s="7">
        <v>97.137</v>
      </c>
      <c r="K4807" s="7">
        <v>96.501000000000005</v>
      </c>
      <c r="L4807" s="7">
        <v>101.63200000000001</v>
      </c>
      <c r="M4807" s="7">
        <v>137.53800000000001</v>
      </c>
      <c r="N4807" s="7">
        <v>106.048</v>
      </c>
      <c r="O4807" s="7"/>
    </row>
    <row r="4808" spans="1:15" x14ac:dyDescent="0.2">
      <c r="A4808" s="2">
        <v>1</v>
      </c>
      <c r="B4808" s="6" t="s">
        <v>20</v>
      </c>
      <c r="C4808" s="6">
        <v>0</v>
      </c>
      <c r="D4808" s="5" t="s">
        <v>361</v>
      </c>
      <c r="E4808" s="5" t="str">
        <f t="shared" si="808"/>
        <v/>
      </c>
      <c r="F4808" s="5" t="str">
        <f t="shared" ref="F4808:F4871" si="809">IF(LEN(E4808)=0,"",E4808&amp;B4808)</f>
        <v/>
      </c>
      <c r="G4808" s="7">
        <v>80.849000000000004</v>
      </c>
      <c r="H4808" s="7">
        <v>81.448999999999998</v>
      </c>
      <c r="I4808" s="7">
        <v>82.778000000000006</v>
      </c>
      <c r="J4808" s="7">
        <v>99.322999999999993</v>
      </c>
      <c r="K4808" s="7">
        <v>102.386</v>
      </c>
      <c r="L4808" s="7">
        <v>101.63200000000001</v>
      </c>
      <c r="M4808" s="7">
        <v>135.96899999999999</v>
      </c>
      <c r="N4808" s="7">
        <v>112.55200000000001</v>
      </c>
      <c r="O4808" s="7"/>
    </row>
    <row r="4809" spans="1:15" x14ac:dyDescent="0.2">
      <c r="A4809" s="2">
        <v>1</v>
      </c>
      <c r="B4809" s="6" t="s">
        <v>21</v>
      </c>
      <c r="C4809" s="6">
        <v>0</v>
      </c>
      <c r="D4809" s="5" t="s">
        <v>361</v>
      </c>
      <c r="E4809" s="5" t="str">
        <f t="shared" ref="E4809:E4872" si="810">IF(C4809=0,IF(LEN(D4809)&lt;&gt;3,"",D4809),IF(LEN(D4809)&lt;&gt;4,"",LEFT(D4809,3)))</f>
        <v/>
      </c>
      <c r="F4809" s="5" t="str">
        <f t="shared" si="809"/>
        <v/>
      </c>
      <c r="G4809" s="7">
        <v>82.037000000000006</v>
      </c>
      <c r="H4809" s="7">
        <v>87.941999999999993</v>
      </c>
      <c r="I4809" s="7">
        <v>94.677000000000007</v>
      </c>
      <c r="J4809" s="7">
        <v>102.41800000000001</v>
      </c>
      <c r="K4809" s="7">
        <v>115.408</v>
      </c>
      <c r="L4809" s="7">
        <v>107.65900000000001</v>
      </c>
      <c r="M4809" s="7">
        <v>127.992</v>
      </c>
      <c r="N4809" s="7">
        <v>121.179</v>
      </c>
      <c r="O4809" s="7"/>
    </row>
    <row r="4810" spans="1:15" x14ac:dyDescent="0.2">
      <c r="A4810" s="2">
        <v>1</v>
      </c>
      <c r="B4810" s="6" t="s">
        <v>22</v>
      </c>
      <c r="C4810" s="6">
        <v>0</v>
      </c>
      <c r="D4810" s="5" t="s">
        <v>361</v>
      </c>
      <c r="E4810" s="5" t="str">
        <f t="shared" si="810"/>
        <v/>
      </c>
      <c r="F4810" s="5" t="str">
        <f t="shared" si="809"/>
        <v/>
      </c>
      <c r="G4810" s="7">
        <v>81.126000000000005</v>
      </c>
      <c r="H4810" s="7">
        <v>84.846999999999994</v>
      </c>
      <c r="I4810" s="7">
        <v>96.191999999999993</v>
      </c>
      <c r="J4810" s="7">
        <v>102.599</v>
      </c>
      <c r="K4810" s="7">
        <v>118.571</v>
      </c>
      <c r="L4810" s="7">
        <v>113.371</v>
      </c>
      <c r="M4810" s="7">
        <v>128.506</v>
      </c>
      <c r="N4810" s="7">
        <v>123.61199999999999</v>
      </c>
      <c r="O4810" s="7"/>
    </row>
    <row r="4811" spans="1:15" x14ac:dyDescent="0.2">
      <c r="A4811" s="2">
        <v>1</v>
      </c>
      <c r="B4811" s="6" t="s">
        <v>23</v>
      </c>
      <c r="C4811" s="6">
        <v>0</v>
      </c>
      <c r="D4811" s="5" t="s">
        <v>361</v>
      </c>
      <c r="E4811" s="5" t="str">
        <f t="shared" si="810"/>
        <v/>
      </c>
      <c r="F4811" s="5" t="str">
        <f t="shared" si="809"/>
        <v/>
      </c>
      <c r="G4811" s="7">
        <v>84.033000000000001</v>
      </c>
      <c r="H4811" s="7">
        <v>87.048000000000002</v>
      </c>
      <c r="I4811" s="7">
        <v>94.917000000000002</v>
      </c>
      <c r="J4811" s="7">
        <v>103.752</v>
      </c>
      <c r="K4811" s="7">
        <v>112.952</v>
      </c>
      <c r="L4811" s="7">
        <v>109.04</v>
      </c>
      <c r="M4811" s="7">
        <v>123.81100000000001</v>
      </c>
      <c r="N4811" s="7">
        <v>117.518</v>
      </c>
      <c r="O4811" s="7"/>
    </row>
    <row r="4812" spans="1:15" x14ac:dyDescent="0.2">
      <c r="A4812" s="2">
        <v>1</v>
      </c>
      <c r="B4812" s="6" t="s">
        <v>24</v>
      </c>
      <c r="C4812" s="6">
        <v>0</v>
      </c>
      <c r="D4812" s="5" t="s">
        <v>361</v>
      </c>
      <c r="E4812" s="5" t="str">
        <f t="shared" si="810"/>
        <v/>
      </c>
      <c r="F4812" s="5" t="str">
        <f t="shared" si="809"/>
        <v/>
      </c>
      <c r="G4812" s="7">
        <v>92.236000000000004</v>
      </c>
      <c r="H4812" s="7">
        <v>95.941999999999993</v>
      </c>
      <c r="I4812" s="7">
        <v>105.699</v>
      </c>
      <c r="J4812" s="7">
        <v>102.599</v>
      </c>
      <c r="K4812" s="7">
        <v>114.596</v>
      </c>
      <c r="L4812" s="7">
        <v>110.169</v>
      </c>
      <c r="M4812" s="7">
        <v>118.28400000000001</v>
      </c>
      <c r="N4812" s="7">
        <v>125.02500000000001</v>
      </c>
      <c r="O4812" s="7"/>
    </row>
    <row r="4813" spans="1:15" x14ac:dyDescent="0.2">
      <c r="A4813" s="2">
        <v>1</v>
      </c>
      <c r="B4813" s="6" t="s">
        <v>25</v>
      </c>
      <c r="C4813" s="6">
        <v>0</v>
      </c>
      <c r="D4813" s="5" t="s">
        <v>361</v>
      </c>
      <c r="E4813" s="5" t="str">
        <f t="shared" si="810"/>
        <v/>
      </c>
      <c r="F4813" s="5" t="str">
        <f t="shared" si="809"/>
        <v/>
      </c>
      <c r="G4813" s="7">
        <v>104.166</v>
      </c>
      <c r="H4813" s="7">
        <v>101.988</v>
      </c>
      <c r="I4813" s="7">
        <v>107.94199999999999</v>
      </c>
      <c r="J4813" s="7">
        <v>101.59099999999999</v>
      </c>
      <c r="K4813" s="7">
        <v>103.625</v>
      </c>
      <c r="L4813" s="7">
        <v>105.83799999999999</v>
      </c>
      <c r="M4813" s="7">
        <v>104.366</v>
      </c>
      <c r="N4813" s="7">
        <v>112.655</v>
      </c>
      <c r="O4813" s="7"/>
    </row>
    <row r="4814" spans="1:15" x14ac:dyDescent="0.2">
      <c r="A4814" s="2">
        <v>1</v>
      </c>
      <c r="B4814" s="6" t="s">
        <v>26</v>
      </c>
      <c r="C4814" s="6">
        <v>0</v>
      </c>
      <c r="D4814" s="5" t="s">
        <v>361</v>
      </c>
      <c r="E4814" s="5" t="str">
        <f t="shared" si="810"/>
        <v/>
      </c>
      <c r="F4814" s="5" t="str">
        <f t="shared" si="809"/>
        <v/>
      </c>
      <c r="G4814" s="7">
        <v>102.854</v>
      </c>
      <c r="H4814" s="7">
        <v>104.809</v>
      </c>
      <c r="I4814" s="7">
        <v>111.914</v>
      </c>
      <c r="J4814" s="7">
        <v>101.247</v>
      </c>
      <c r="K4814" s="7">
        <v>108.809</v>
      </c>
      <c r="L4814" s="7">
        <v>106.78</v>
      </c>
      <c r="M4814" s="7">
        <v>96.251000000000005</v>
      </c>
      <c r="N4814" s="7">
        <v>107.71899999999999</v>
      </c>
      <c r="O4814" s="7"/>
    </row>
    <row r="4815" spans="1:15" x14ac:dyDescent="0.2">
      <c r="A4815" s="2">
        <v>1</v>
      </c>
      <c r="B4815" s="6" t="s">
        <v>27</v>
      </c>
      <c r="C4815" s="6">
        <v>0</v>
      </c>
      <c r="D4815" s="5" t="s">
        <v>361</v>
      </c>
      <c r="E4815" s="5" t="str">
        <f t="shared" si="810"/>
        <v/>
      </c>
      <c r="F4815" s="5" t="str">
        <f t="shared" si="809"/>
        <v/>
      </c>
      <c r="G4815" s="7">
        <v>100.785</v>
      </c>
      <c r="H4815" s="7">
        <v>102.08199999999999</v>
      </c>
      <c r="I4815" s="7">
        <v>109.515</v>
      </c>
      <c r="J4815" s="7">
        <v>102.37</v>
      </c>
      <c r="K4815" s="7">
        <v>108.66200000000001</v>
      </c>
      <c r="L4815" s="7">
        <v>107.282</v>
      </c>
      <c r="M4815" s="7">
        <v>102.04900000000001</v>
      </c>
      <c r="N4815" s="7">
        <v>111.759</v>
      </c>
      <c r="O4815" s="7"/>
    </row>
    <row r="4816" spans="1:15" x14ac:dyDescent="0.2">
      <c r="A4816" s="2">
        <v>1</v>
      </c>
      <c r="B4816" s="6" t="s">
        <v>28</v>
      </c>
      <c r="C4816" s="6">
        <v>0</v>
      </c>
      <c r="D4816" s="5" t="s">
        <v>361</v>
      </c>
      <c r="E4816" s="5" t="str">
        <f t="shared" si="810"/>
        <v/>
      </c>
      <c r="F4816" s="5" t="str">
        <f t="shared" si="809"/>
        <v/>
      </c>
      <c r="G4816" s="7">
        <v>93.953000000000003</v>
      </c>
      <c r="H4816" s="7">
        <v>90.683999999999997</v>
      </c>
      <c r="I4816" s="7">
        <v>96.263000000000005</v>
      </c>
      <c r="J4816" s="7">
        <v>101.94</v>
      </c>
      <c r="K4816" s="7">
        <v>102.459</v>
      </c>
      <c r="L4816" s="7">
        <v>106.152</v>
      </c>
      <c r="M4816" s="7">
        <v>109.76300000000001</v>
      </c>
      <c r="N4816" s="7">
        <v>105.661</v>
      </c>
      <c r="O4816" s="7"/>
    </row>
    <row r="4817" spans="1:15" x14ac:dyDescent="0.2">
      <c r="A4817" s="2">
        <v>1</v>
      </c>
      <c r="B4817" s="6" t="s">
        <v>29</v>
      </c>
      <c r="C4817" s="6">
        <v>0</v>
      </c>
      <c r="D4817" s="5" t="s">
        <v>361</v>
      </c>
      <c r="E4817" s="5" t="str">
        <f t="shared" si="810"/>
        <v/>
      </c>
      <c r="F4817" s="5" t="str">
        <f t="shared" si="809"/>
        <v/>
      </c>
      <c r="G4817" s="7">
        <v>100</v>
      </c>
      <c r="H4817" s="7">
        <v>100</v>
      </c>
      <c r="I4817" s="7">
        <v>100</v>
      </c>
      <c r="J4817" s="7">
        <v>100</v>
      </c>
      <c r="K4817" s="7">
        <v>100</v>
      </c>
      <c r="L4817" s="7">
        <v>100</v>
      </c>
      <c r="M4817" s="7">
        <v>100</v>
      </c>
      <c r="N4817" s="7">
        <v>100</v>
      </c>
      <c r="O4817" s="7"/>
    </row>
    <row r="4818" spans="1:15" x14ac:dyDescent="0.2">
      <c r="A4818" s="2">
        <v>1</v>
      </c>
      <c r="B4818" s="6" t="s">
        <v>30</v>
      </c>
      <c r="C4818" s="6">
        <v>0</v>
      </c>
      <c r="D4818" s="5" t="s">
        <v>361</v>
      </c>
      <c r="E4818" s="5" t="str">
        <f t="shared" si="810"/>
        <v/>
      </c>
      <c r="F4818" s="5" t="str">
        <f t="shared" si="809"/>
        <v/>
      </c>
      <c r="G4818" s="7">
        <v>100.038</v>
      </c>
      <c r="H4818" s="7">
        <v>98.894000000000005</v>
      </c>
      <c r="I4818" s="7">
        <v>97.403999999999996</v>
      </c>
      <c r="J4818" s="7">
        <v>100.19499999999999</v>
      </c>
      <c r="K4818" s="7">
        <v>97.367000000000004</v>
      </c>
      <c r="L4818" s="7">
        <v>98.492999999999995</v>
      </c>
      <c r="M4818" s="7">
        <v>104.059</v>
      </c>
      <c r="N4818" s="7">
        <v>101.358</v>
      </c>
      <c r="O4818" s="7"/>
    </row>
    <row r="4819" spans="1:15" x14ac:dyDescent="0.2">
      <c r="A4819" s="2">
        <v>1</v>
      </c>
      <c r="B4819" s="6" t="s">
        <v>31</v>
      </c>
      <c r="C4819" s="6">
        <v>0</v>
      </c>
      <c r="D4819" s="5" t="s">
        <v>361</v>
      </c>
      <c r="E4819" s="5" t="str">
        <f t="shared" si="810"/>
        <v/>
      </c>
      <c r="F4819" s="5" t="str">
        <f t="shared" si="809"/>
        <v/>
      </c>
      <c r="G4819" s="7">
        <v>104.57599999999999</v>
      </c>
      <c r="H4819" s="7">
        <v>104.51</v>
      </c>
      <c r="I4819" s="7">
        <v>96.111999999999995</v>
      </c>
      <c r="J4819" s="7">
        <v>102.07</v>
      </c>
      <c r="K4819" s="7">
        <v>91.906000000000006</v>
      </c>
      <c r="L4819" s="7">
        <v>91.965000000000003</v>
      </c>
      <c r="M4819" s="7">
        <v>107.88500000000001</v>
      </c>
      <c r="N4819" s="7">
        <v>103.69</v>
      </c>
      <c r="O4819" s="7"/>
    </row>
    <row r="4820" spans="1:15" x14ac:dyDescent="0.2">
      <c r="A4820" s="2">
        <v>1</v>
      </c>
      <c r="B4820" s="6" t="s">
        <v>32</v>
      </c>
      <c r="C4820" s="6">
        <v>0</v>
      </c>
      <c r="D4820" s="5" t="s">
        <v>361</v>
      </c>
      <c r="E4820" s="5" t="str">
        <f t="shared" si="810"/>
        <v/>
      </c>
      <c r="F4820" s="5" t="str">
        <f t="shared" si="809"/>
        <v/>
      </c>
      <c r="G4820" s="7">
        <v>110.938</v>
      </c>
      <c r="H4820" s="7">
        <v>110.86</v>
      </c>
      <c r="I4820" s="7">
        <v>97.358999999999995</v>
      </c>
      <c r="J4820" s="7">
        <v>102.02500000000001</v>
      </c>
      <c r="K4820" s="7">
        <v>87.76</v>
      </c>
      <c r="L4820" s="7">
        <v>87.822000000000003</v>
      </c>
      <c r="M4820" s="7">
        <v>108.044</v>
      </c>
      <c r="N4820" s="7">
        <v>105.19</v>
      </c>
      <c r="O4820" s="7"/>
    </row>
    <row r="4821" spans="1:15" x14ac:dyDescent="0.2">
      <c r="A4821" s="2">
        <v>1</v>
      </c>
      <c r="B4821" s="6" t="s">
        <v>33</v>
      </c>
      <c r="C4821" s="6">
        <v>0</v>
      </c>
      <c r="D4821" s="5" t="s">
        <v>361</v>
      </c>
      <c r="E4821" s="5" t="str">
        <f t="shared" si="810"/>
        <v/>
      </c>
      <c r="F4821" s="5" t="str">
        <f t="shared" si="809"/>
        <v/>
      </c>
      <c r="G4821" s="7">
        <v>131.21899999999999</v>
      </c>
      <c r="H4821" s="7">
        <v>126.169</v>
      </c>
      <c r="I4821" s="7">
        <v>106.923</v>
      </c>
      <c r="J4821" s="7">
        <v>99.025000000000006</v>
      </c>
      <c r="K4821" s="7">
        <v>81.483999999999995</v>
      </c>
      <c r="L4821" s="7">
        <v>84.745999999999995</v>
      </c>
      <c r="M4821" s="7">
        <v>92.245000000000005</v>
      </c>
      <c r="N4821" s="7">
        <v>98.63</v>
      </c>
      <c r="O4821" s="7"/>
    </row>
    <row r="4822" spans="1:15" x14ac:dyDescent="0.2">
      <c r="A4822" s="2">
        <v>1</v>
      </c>
      <c r="B4822" s="6" t="s">
        <v>34</v>
      </c>
      <c r="C4822" s="6">
        <v>0</v>
      </c>
      <c r="D4822" s="5" t="s">
        <v>361</v>
      </c>
      <c r="E4822" s="5" t="str">
        <f t="shared" si="810"/>
        <v/>
      </c>
      <c r="F4822" s="5" t="str">
        <f t="shared" si="809"/>
        <v/>
      </c>
      <c r="G4822" s="7">
        <v>122.94199999999999</v>
      </c>
      <c r="H4822" s="7">
        <v>121.128</v>
      </c>
      <c r="I4822" s="7">
        <v>97.403999999999996</v>
      </c>
      <c r="J4822" s="7">
        <v>98.034999999999997</v>
      </c>
      <c r="K4822" s="7">
        <v>79.227999999999994</v>
      </c>
      <c r="L4822" s="7">
        <v>80.414000000000001</v>
      </c>
      <c r="M4822" s="7">
        <v>101.94199999999999</v>
      </c>
      <c r="N4822" s="7">
        <v>99.295000000000002</v>
      </c>
      <c r="O4822" s="7"/>
    </row>
    <row r="4823" spans="1:15" x14ac:dyDescent="0.2">
      <c r="A4823" s="2">
        <v>1</v>
      </c>
      <c r="B4823" s="6" t="s">
        <v>35</v>
      </c>
      <c r="C4823" s="6">
        <v>0</v>
      </c>
      <c r="D4823" s="5" t="s">
        <v>361</v>
      </c>
      <c r="E4823" s="5" t="str">
        <f t="shared" si="810"/>
        <v/>
      </c>
      <c r="F4823" s="5" t="str">
        <f t="shared" si="809"/>
        <v/>
      </c>
      <c r="G4823" s="7">
        <v>124.815</v>
      </c>
      <c r="H4823" s="7">
        <v>123.741</v>
      </c>
      <c r="I4823" s="7">
        <v>91.271000000000001</v>
      </c>
      <c r="J4823" s="7">
        <v>100.405</v>
      </c>
      <c r="K4823" s="7">
        <v>73.126000000000005</v>
      </c>
      <c r="L4823" s="7">
        <v>73.760000000000005</v>
      </c>
      <c r="M4823" s="7">
        <v>95.638000000000005</v>
      </c>
      <c r="N4823" s="7">
        <v>87.29</v>
      </c>
      <c r="O4823" s="7"/>
    </row>
    <row r="4824" spans="1:15" x14ac:dyDescent="0.2">
      <c r="A4824" s="2">
        <v>1</v>
      </c>
      <c r="B4824" s="6" t="s">
        <v>36</v>
      </c>
      <c r="C4824" s="6">
        <v>0</v>
      </c>
      <c r="D4824" s="5" t="s">
        <v>361</v>
      </c>
      <c r="E4824" s="5" t="str">
        <f t="shared" si="810"/>
        <v/>
      </c>
      <c r="F4824" s="5" t="str">
        <f t="shared" si="809"/>
        <v/>
      </c>
      <c r="G4824" s="7">
        <v>110.024</v>
      </c>
      <c r="H4824" s="7">
        <v>101.956</v>
      </c>
      <c r="I4824" s="7">
        <v>58.499000000000002</v>
      </c>
      <c r="J4824" s="7">
        <v>102.053</v>
      </c>
      <c r="K4824" s="7">
        <v>53.168999999999997</v>
      </c>
      <c r="L4824" s="7">
        <v>57.375999999999998</v>
      </c>
      <c r="M4824" s="7">
        <v>118.361</v>
      </c>
      <c r="N4824" s="7">
        <v>69.239999999999995</v>
      </c>
      <c r="O4824" s="7"/>
    </row>
    <row r="4825" spans="1:15" x14ac:dyDescent="0.2">
      <c r="A4825" s="2">
        <v>1</v>
      </c>
      <c r="B4825" s="6" t="s">
        <v>37</v>
      </c>
      <c r="C4825" s="6">
        <v>0</v>
      </c>
      <c r="D4825" s="5" t="s">
        <v>361</v>
      </c>
      <c r="E4825" s="5" t="str">
        <f t="shared" si="810"/>
        <v/>
      </c>
      <c r="F4825" s="5" t="str">
        <f t="shared" si="809"/>
        <v/>
      </c>
      <c r="G4825" s="7">
        <v>142.881</v>
      </c>
      <c r="H4825" s="7">
        <v>143.72999999999999</v>
      </c>
      <c r="I4825" s="7">
        <v>83.91</v>
      </c>
      <c r="J4825" s="7">
        <v>100.688</v>
      </c>
      <c r="K4825" s="7">
        <v>58.726999999999997</v>
      </c>
      <c r="L4825" s="7">
        <v>58.38</v>
      </c>
      <c r="M4825" s="7">
        <v>91.546000000000006</v>
      </c>
      <c r="N4825" s="7">
        <v>76.816999999999993</v>
      </c>
      <c r="O4825" s="7"/>
    </row>
    <row r="4826" spans="1:15" x14ac:dyDescent="0.2">
      <c r="A4826" s="2">
        <v>1</v>
      </c>
      <c r="B4826" s="6" t="s">
        <v>63</v>
      </c>
      <c r="C4826" s="6">
        <v>0</v>
      </c>
      <c r="D4826" s="5" t="s">
        <v>361</v>
      </c>
      <c r="E4826" s="5" t="str">
        <f t="shared" si="810"/>
        <v/>
      </c>
      <c r="F4826" s="5" t="str">
        <f t="shared" si="809"/>
        <v/>
      </c>
      <c r="G4826" s="7">
        <v>157.80199999999999</v>
      </c>
      <c r="H4826" s="7">
        <v>156.821</v>
      </c>
      <c r="I4826" s="7">
        <v>95.983000000000004</v>
      </c>
      <c r="J4826" s="7">
        <v>101.22199999999999</v>
      </c>
      <c r="K4826" s="7">
        <v>60.825000000000003</v>
      </c>
      <c r="L4826" s="7">
        <v>61.204999999999998</v>
      </c>
      <c r="M4826" s="7">
        <v>78.228999999999999</v>
      </c>
      <c r="N4826" s="7">
        <v>75.085999999999999</v>
      </c>
      <c r="O4826" s="7"/>
    </row>
    <row r="4827" spans="1:15" x14ac:dyDescent="0.2">
      <c r="A4827" s="2">
        <v>0</v>
      </c>
      <c r="B4827" s="5" t="s">
        <v>362</v>
      </c>
      <c r="C4827" s="6" t="s">
        <v>0</v>
      </c>
      <c r="E4827" s="5" t="str">
        <f t="shared" si="810"/>
        <v/>
      </c>
      <c r="F4827" s="5" t="str">
        <f t="shared" si="809"/>
        <v/>
      </c>
    </row>
    <row r="4828" spans="1:15" x14ac:dyDescent="0.2">
      <c r="A4828" s="2">
        <v>1</v>
      </c>
      <c r="B4828" s="6" t="s">
        <v>13</v>
      </c>
      <c r="C4828" s="6">
        <v>0</v>
      </c>
      <c r="D4828" s="5" t="s">
        <v>363</v>
      </c>
      <c r="E4828" s="5" t="str">
        <f t="shared" si="810"/>
        <v/>
      </c>
      <c r="F4828" s="5" t="str">
        <f t="shared" si="809"/>
        <v/>
      </c>
      <c r="G4828" s="7">
        <v>62.506999999999998</v>
      </c>
      <c r="H4828" s="7">
        <v>57.932000000000002</v>
      </c>
      <c r="I4828" s="7">
        <v>61.533000000000001</v>
      </c>
      <c r="J4828" s="7">
        <v>80.144999999999996</v>
      </c>
      <c r="K4828" s="7">
        <v>98.441999999999993</v>
      </c>
      <c r="L4828" s="7">
        <v>106.21599999999999</v>
      </c>
      <c r="M4828" s="7">
        <v>88.179000000000002</v>
      </c>
      <c r="N4828" s="7">
        <v>54.259</v>
      </c>
      <c r="O4828" s="7"/>
    </row>
    <row r="4829" spans="1:15" x14ac:dyDescent="0.2">
      <c r="A4829" s="2">
        <v>1</v>
      </c>
      <c r="B4829" s="6" t="s">
        <v>15</v>
      </c>
      <c r="C4829" s="6">
        <v>0</v>
      </c>
      <c r="D4829" s="5" t="s">
        <v>363</v>
      </c>
      <c r="E4829" s="5" t="str">
        <f t="shared" si="810"/>
        <v/>
      </c>
      <c r="F4829" s="5" t="str">
        <f t="shared" si="809"/>
        <v/>
      </c>
      <c r="G4829" s="7">
        <v>66.897999999999996</v>
      </c>
      <c r="H4829" s="7">
        <v>64.625</v>
      </c>
      <c r="I4829" s="7">
        <v>63.576999999999998</v>
      </c>
      <c r="J4829" s="7">
        <v>82.700999999999993</v>
      </c>
      <c r="K4829" s="7">
        <v>95.034999999999997</v>
      </c>
      <c r="L4829" s="7">
        <v>98.378</v>
      </c>
      <c r="M4829" s="7">
        <v>84.119</v>
      </c>
      <c r="N4829" s="7">
        <v>53.48</v>
      </c>
      <c r="O4829" s="7"/>
    </row>
    <row r="4830" spans="1:15" x14ac:dyDescent="0.2">
      <c r="A4830" s="2">
        <v>1</v>
      </c>
      <c r="B4830" s="6" t="s">
        <v>16</v>
      </c>
      <c r="C4830" s="6">
        <v>0</v>
      </c>
      <c r="D4830" s="5" t="s">
        <v>363</v>
      </c>
      <c r="E4830" s="5" t="str">
        <f t="shared" si="810"/>
        <v/>
      </c>
      <c r="F4830" s="5" t="str">
        <f t="shared" si="809"/>
        <v/>
      </c>
      <c r="G4830" s="7">
        <v>70.784000000000006</v>
      </c>
      <c r="H4830" s="7">
        <v>68.245999999999995</v>
      </c>
      <c r="I4830" s="7">
        <v>66.400999999999996</v>
      </c>
      <c r="J4830" s="7">
        <v>85.549000000000007</v>
      </c>
      <c r="K4830" s="7">
        <v>93.808999999999997</v>
      </c>
      <c r="L4830" s="7">
        <v>97.296999999999997</v>
      </c>
      <c r="M4830" s="7">
        <v>87.186000000000007</v>
      </c>
      <c r="N4830" s="7">
        <v>57.893000000000001</v>
      </c>
      <c r="O4830" s="7"/>
    </row>
    <row r="4831" spans="1:15" x14ac:dyDescent="0.2">
      <c r="A4831" s="2">
        <v>1</v>
      </c>
      <c r="B4831" s="6" t="s">
        <v>17</v>
      </c>
      <c r="C4831" s="6">
        <v>0</v>
      </c>
      <c r="D4831" s="5" t="s">
        <v>363</v>
      </c>
      <c r="E4831" s="5" t="str">
        <f t="shared" si="810"/>
        <v/>
      </c>
      <c r="F4831" s="5" t="str">
        <f t="shared" si="809"/>
        <v/>
      </c>
      <c r="G4831" s="7">
        <v>70.218000000000004</v>
      </c>
      <c r="H4831" s="7">
        <v>66.641999999999996</v>
      </c>
      <c r="I4831" s="7">
        <v>60.789000000000001</v>
      </c>
      <c r="J4831" s="7">
        <v>86.03</v>
      </c>
      <c r="K4831" s="7">
        <v>86.570999999999998</v>
      </c>
      <c r="L4831" s="7">
        <v>91.215999999999994</v>
      </c>
      <c r="M4831" s="7">
        <v>92.100999999999999</v>
      </c>
      <c r="N4831" s="7">
        <v>55.987000000000002</v>
      </c>
      <c r="O4831" s="7"/>
    </row>
    <row r="4832" spans="1:15" x14ac:dyDescent="0.2">
      <c r="A4832" s="2">
        <v>1</v>
      </c>
      <c r="B4832" s="6" t="s">
        <v>18</v>
      </c>
      <c r="C4832" s="6">
        <v>0</v>
      </c>
      <c r="D4832" s="5" t="s">
        <v>363</v>
      </c>
      <c r="E4832" s="5" t="str">
        <f t="shared" si="810"/>
        <v/>
      </c>
      <c r="F4832" s="5" t="str">
        <f t="shared" si="809"/>
        <v/>
      </c>
      <c r="G4832" s="7">
        <v>67.135999999999996</v>
      </c>
      <c r="H4832" s="7">
        <v>63.854999999999997</v>
      </c>
      <c r="I4832" s="7">
        <v>55.570999999999998</v>
      </c>
      <c r="J4832" s="7">
        <v>89.644000000000005</v>
      </c>
      <c r="K4832" s="7">
        <v>82.774000000000001</v>
      </c>
      <c r="L4832" s="7">
        <v>87.027000000000001</v>
      </c>
      <c r="M4832" s="7">
        <v>102.23399999999999</v>
      </c>
      <c r="N4832" s="7">
        <v>56.811999999999998</v>
      </c>
      <c r="O4832" s="7"/>
    </row>
    <row r="4833" spans="1:15" x14ac:dyDescent="0.2">
      <c r="A4833" s="2">
        <v>1</v>
      </c>
      <c r="B4833" s="6" t="s">
        <v>19</v>
      </c>
      <c r="C4833" s="6">
        <v>0</v>
      </c>
      <c r="D4833" s="5" t="s">
        <v>363</v>
      </c>
      <c r="E4833" s="5" t="str">
        <f t="shared" si="810"/>
        <v/>
      </c>
      <c r="F4833" s="5" t="str">
        <f t="shared" si="809"/>
        <v/>
      </c>
      <c r="G4833" s="7">
        <v>74.742999999999995</v>
      </c>
      <c r="H4833" s="7">
        <v>69.075000000000003</v>
      </c>
      <c r="I4833" s="7">
        <v>59.552999999999997</v>
      </c>
      <c r="J4833" s="7">
        <v>94.238</v>
      </c>
      <c r="K4833" s="7">
        <v>79.677999999999997</v>
      </c>
      <c r="L4833" s="7">
        <v>86.215999999999994</v>
      </c>
      <c r="M4833" s="7">
        <v>102.63200000000001</v>
      </c>
      <c r="N4833" s="7">
        <v>61.121000000000002</v>
      </c>
      <c r="O4833" s="7"/>
    </row>
    <row r="4834" spans="1:15" x14ac:dyDescent="0.2">
      <c r="A4834" s="2">
        <v>1</v>
      </c>
      <c r="B4834" s="6" t="s">
        <v>20</v>
      </c>
      <c r="C4834" s="6">
        <v>0</v>
      </c>
      <c r="D4834" s="5" t="s">
        <v>363</v>
      </c>
      <c r="E4834" s="5" t="str">
        <f t="shared" si="810"/>
        <v/>
      </c>
      <c r="F4834" s="5" t="str">
        <f t="shared" si="809"/>
        <v/>
      </c>
      <c r="G4834" s="7">
        <v>73.215999999999994</v>
      </c>
      <c r="H4834" s="7">
        <v>71.906999999999996</v>
      </c>
      <c r="I4834" s="7">
        <v>61.996000000000002</v>
      </c>
      <c r="J4834" s="7">
        <v>99.305999999999997</v>
      </c>
      <c r="K4834" s="7">
        <v>84.674999999999997</v>
      </c>
      <c r="L4834" s="7">
        <v>86.215999999999994</v>
      </c>
      <c r="M4834" s="7">
        <v>104.634</v>
      </c>
      <c r="N4834" s="7">
        <v>64.869</v>
      </c>
      <c r="O4834" s="7"/>
    </row>
    <row r="4835" spans="1:15" x14ac:dyDescent="0.2">
      <c r="A4835" s="2">
        <v>1</v>
      </c>
      <c r="B4835" s="6" t="s">
        <v>21</v>
      </c>
      <c r="C4835" s="6">
        <v>0</v>
      </c>
      <c r="D4835" s="5" t="s">
        <v>363</v>
      </c>
      <c r="E4835" s="5" t="str">
        <f t="shared" si="810"/>
        <v/>
      </c>
      <c r="F4835" s="5" t="str">
        <f t="shared" si="809"/>
        <v/>
      </c>
      <c r="G4835" s="7">
        <v>73.478999999999999</v>
      </c>
      <c r="H4835" s="7">
        <v>76.677000000000007</v>
      </c>
      <c r="I4835" s="7">
        <v>69.941999999999993</v>
      </c>
      <c r="J4835" s="7">
        <v>103.745</v>
      </c>
      <c r="K4835" s="7">
        <v>95.186999999999998</v>
      </c>
      <c r="L4835" s="7">
        <v>91.215999999999994</v>
      </c>
      <c r="M4835" s="7">
        <v>99.855999999999995</v>
      </c>
      <c r="N4835" s="7">
        <v>69.840999999999994</v>
      </c>
      <c r="O4835" s="7"/>
    </row>
    <row r="4836" spans="1:15" x14ac:dyDescent="0.2">
      <c r="A4836" s="2">
        <v>1</v>
      </c>
      <c r="B4836" s="6" t="s">
        <v>22</v>
      </c>
      <c r="C4836" s="6">
        <v>0</v>
      </c>
      <c r="D4836" s="5" t="s">
        <v>363</v>
      </c>
      <c r="E4836" s="5" t="str">
        <f t="shared" si="810"/>
        <v/>
      </c>
      <c r="F4836" s="5" t="str">
        <f t="shared" si="809"/>
        <v/>
      </c>
      <c r="G4836" s="7">
        <v>71.882999999999996</v>
      </c>
      <c r="H4836" s="7">
        <v>73.164000000000001</v>
      </c>
      <c r="I4836" s="7">
        <v>70.296000000000006</v>
      </c>
      <c r="J4836" s="7">
        <v>104.989</v>
      </c>
      <c r="K4836" s="7">
        <v>97.792000000000002</v>
      </c>
      <c r="L4836" s="7">
        <v>96.081000000000003</v>
      </c>
      <c r="M4836" s="7">
        <v>101.34699999999999</v>
      </c>
      <c r="N4836" s="7">
        <v>71.242999999999995</v>
      </c>
      <c r="O4836" s="7"/>
    </row>
    <row r="4837" spans="1:15" x14ac:dyDescent="0.2">
      <c r="A4837" s="2">
        <v>1</v>
      </c>
      <c r="B4837" s="6" t="s">
        <v>23</v>
      </c>
      <c r="C4837" s="6">
        <v>0</v>
      </c>
      <c r="D4837" s="5" t="s">
        <v>363</v>
      </c>
      <c r="E4837" s="5" t="str">
        <f t="shared" si="810"/>
        <v/>
      </c>
      <c r="F4837" s="5" t="str">
        <f t="shared" si="809"/>
        <v/>
      </c>
      <c r="G4837" s="7">
        <v>74.378</v>
      </c>
      <c r="H4837" s="7">
        <v>75.174999999999997</v>
      </c>
      <c r="I4837" s="7">
        <v>69.486000000000004</v>
      </c>
      <c r="J4837" s="7">
        <v>105.91200000000001</v>
      </c>
      <c r="K4837" s="7">
        <v>93.421999999999997</v>
      </c>
      <c r="L4837" s="7">
        <v>92.432000000000002</v>
      </c>
      <c r="M4837" s="7">
        <v>97.474000000000004</v>
      </c>
      <c r="N4837" s="7">
        <v>67.730999999999995</v>
      </c>
      <c r="O4837" s="7"/>
    </row>
    <row r="4838" spans="1:15" x14ac:dyDescent="0.2">
      <c r="A4838" s="2">
        <v>1</v>
      </c>
      <c r="B4838" s="6" t="s">
        <v>24</v>
      </c>
      <c r="C4838" s="6">
        <v>0</v>
      </c>
      <c r="D4838" s="5" t="s">
        <v>363</v>
      </c>
      <c r="E4838" s="5" t="str">
        <f t="shared" si="810"/>
        <v/>
      </c>
      <c r="F4838" s="5" t="str">
        <f t="shared" si="809"/>
        <v/>
      </c>
      <c r="G4838" s="7">
        <v>80.769000000000005</v>
      </c>
      <c r="H4838" s="7">
        <v>81.989000000000004</v>
      </c>
      <c r="I4838" s="7">
        <v>76.891999999999996</v>
      </c>
      <c r="J4838" s="7">
        <v>105.07299999999999</v>
      </c>
      <c r="K4838" s="7">
        <v>95.2</v>
      </c>
      <c r="L4838" s="7">
        <v>93.784000000000006</v>
      </c>
      <c r="M4838" s="7">
        <v>94.933999999999997</v>
      </c>
      <c r="N4838" s="7">
        <v>72.997</v>
      </c>
      <c r="O4838" s="7"/>
    </row>
    <row r="4839" spans="1:15" x14ac:dyDescent="0.2">
      <c r="A4839" s="2">
        <v>1</v>
      </c>
      <c r="B4839" s="6" t="s">
        <v>25</v>
      </c>
      <c r="C4839" s="6">
        <v>0</v>
      </c>
      <c r="D4839" s="5" t="s">
        <v>363</v>
      </c>
      <c r="E4839" s="5" t="str">
        <f t="shared" si="810"/>
        <v/>
      </c>
      <c r="F4839" s="5" t="str">
        <f t="shared" si="809"/>
        <v/>
      </c>
      <c r="G4839" s="7">
        <v>94.072999999999993</v>
      </c>
      <c r="H4839" s="7">
        <v>89.784999999999997</v>
      </c>
      <c r="I4839" s="7">
        <v>81.534999999999997</v>
      </c>
      <c r="J4839" s="7">
        <v>102.809</v>
      </c>
      <c r="K4839" s="7">
        <v>86.671000000000006</v>
      </c>
      <c r="L4839" s="7">
        <v>90.811000000000007</v>
      </c>
      <c r="M4839" s="7">
        <v>83.641999999999996</v>
      </c>
      <c r="N4839" s="7">
        <v>68.197000000000003</v>
      </c>
      <c r="O4839" s="7"/>
    </row>
    <row r="4840" spans="1:15" x14ac:dyDescent="0.2">
      <c r="A4840" s="2">
        <v>1</v>
      </c>
      <c r="B4840" s="6" t="s">
        <v>26</v>
      </c>
      <c r="C4840" s="6">
        <v>0</v>
      </c>
      <c r="D4840" s="5" t="s">
        <v>363</v>
      </c>
      <c r="E4840" s="5" t="str">
        <f t="shared" si="810"/>
        <v/>
      </c>
      <c r="F4840" s="5" t="str">
        <f t="shared" si="809"/>
        <v/>
      </c>
      <c r="G4840" s="7">
        <v>113.236</v>
      </c>
      <c r="H4840" s="7">
        <v>112.526</v>
      </c>
      <c r="I4840" s="7">
        <v>101.88200000000001</v>
      </c>
      <c r="J4840" s="7">
        <v>104.372</v>
      </c>
      <c r="K4840" s="7">
        <v>89.972999999999999</v>
      </c>
      <c r="L4840" s="7">
        <v>90.540999999999997</v>
      </c>
      <c r="M4840" s="7">
        <v>85.489000000000004</v>
      </c>
      <c r="N4840" s="7">
        <v>87.097999999999999</v>
      </c>
      <c r="O4840" s="7"/>
    </row>
    <row r="4841" spans="1:15" x14ac:dyDescent="0.2">
      <c r="A4841" s="2">
        <v>1</v>
      </c>
      <c r="B4841" s="6" t="s">
        <v>27</v>
      </c>
      <c r="C4841" s="6">
        <v>0</v>
      </c>
      <c r="D4841" s="5" t="s">
        <v>363</v>
      </c>
      <c r="E4841" s="5" t="str">
        <f t="shared" si="810"/>
        <v/>
      </c>
      <c r="F4841" s="5" t="str">
        <f t="shared" si="809"/>
        <v/>
      </c>
      <c r="G4841" s="7">
        <v>94.519000000000005</v>
      </c>
      <c r="H4841" s="7">
        <v>93.334999999999994</v>
      </c>
      <c r="I4841" s="7">
        <v>84.884</v>
      </c>
      <c r="J4841" s="7">
        <v>104.52</v>
      </c>
      <c r="K4841" s="7">
        <v>89.805999999999997</v>
      </c>
      <c r="L4841" s="7">
        <v>90.945999999999998</v>
      </c>
      <c r="M4841" s="7">
        <v>106.74</v>
      </c>
      <c r="N4841" s="7">
        <v>90.605000000000004</v>
      </c>
      <c r="O4841" s="7"/>
    </row>
    <row r="4842" spans="1:15" x14ac:dyDescent="0.2">
      <c r="A4842" s="2">
        <v>1</v>
      </c>
      <c r="B4842" s="6" t="s">
        <v>28</v>
      </c>
      <c r="C4842" s="6">
        <v>0</v>
      </c>
      <c r="D4842" s="5" t="s">
        <v>363</v>
      </c>
      <c r="E4842" s="5" t="str">
        <f t="shared" si="810"/>
        <v/>
      </c>
      <c r="F4842" s="5" t="str">
        <f t="shared" si="809"/>
        <v/>
      </c>
      <c r="G4842" s="7">
        <v>96.09</v>
      </c>
      <c r="H4842" s="7">
        <v>93.058000000000007</v>
      </c>
      <c r="I4842" s="7">
        <v>85.512</v>
      </c>
      <c r="J4842" s="7">
        <v>102.944</v>
      </c>
      <c r="K4842" s="7">
        <v>88.992000000000004</v>
      </c>
      <c r="L4842" s="7">
        <v>91.891999999999996</v>
      </c>
      <c r="M4842" s="7">
        <v>97.606999999999999</v>
      </c>
      <c r="N4842" s="7">
        <v>83.465999999999994</v>
      </c>
      <c r="O4842" s="7"/>
    </row>
    <row r="4843" spans="1:15" x14ac:dyDescent="0.2">
      <c r="A4843" s="2">
        <v>1</v>
      </c>
      <c r="B4843" s="6" t="s">
        <v>29</v>
      </c>
      <c r="C4843" s="6">
        <v>0</v>
      </c>
      <c r="D4843" s="5" t="s">
        <v>363</v>
      </c>
      <c r="E4843" s="5" t="str">
        <f t="shared" si="810"/>
        <v/>
      </c>
      <c r="F4843" s="5" t="str">
        <f t="shared" si="809"/>
        <v/>
      </c>
      <c r="G4843" s="7">
        <v>100</v>
      </c>
      <c r="H4843" s="7">
        <v>100</v>
      </c>
      <c r="I4843" s="7">
        <v>100</v>
      </c>
      <c r="J4843" s="7">
        <v>100</v>
      </c>
      <c r="K4843" s="7">
        <v>100</v>
      </c>
      <c r="L4843" s="7">
        <v>100</v>
      </c>
      <c r="M4843" s="7">
        <v>100</v>
      </c>
      <c r="N4843" s="7">
        <v>100</v>
      </c>
      <c r="O4843" s="7"/>
    </row>
    <row r="4844" spans="1:15" x14ac:dyDescent="0.2">
      <c r="A4844" s="2">
        <v>1</v>
      </c>
      <c r="B4844" s="6" t="s">
        <v>30</v>
      </c>
      <c r="C4844" s="6">
        <v>0</v>
      </c>
      <c r="D4844" s="5" t="s">
        <v>363</v>
      </c>
      <c r="E4844" s="5" t="str">
        <f t="shared" si="810"/>
        <v/>
      </c>
      <c r="F4844" s="5" t="str">
        <f t="shared" si="809"/>
        <v/>
      </c>
      <c r="G4844" s="7">
        <v>117.35599999999999</v>
      </c>
      <c r="H4844" s="7">
        <v>114.47499999999999</v>
      </c>
      <c r="I4844" s="7">
        <v>119.116</v>
      </c>
      <c r="J4844" s="7">
        <v>99.917000000000002</v>
      </c>
      <c r="K4844" s="7">
        <v>101.5</v>
      </c>
      <c r="L4844" s="7">
        <v>104.054</v>
      </c>
      <c r="M4844" s="7">
        <v>88.343999999999994</v>
      </c>
      <c r="N4844" s="7">
        <v>105.232</v>
      </c>
      <c r="O4844" s="7"/>
    </row>
    <row r="4845" spans="1:15" x14ac:dyDescent="0.2">
      <c r="A4845" s="2">
        <v>1</v>
      </c>
      <c r="B4845" s="6" t="s">
        <v>31</v>
      </c>
      <c r="C4845" s="6">
        <v>0</v>
      </c>
      <c r="D4845" s="5" t="s">
        <v>363</v>
      </c>
      <c r="E4845" s="5" t="str">
        <f t="shared" si="810"/>
        <v/>
      </c>
      <c r="F4845" s="5" t="str">
        <f t="shared" si="809"/>
        <v/>
      </c>
      <c r="G4845" s="7">
        <v>114.02800000000001</v>
      </c>
      <c r="H4845" s="7">
        <v>111.676</v>
      </c>
      <c r="I4845" s="7">
        <v>113.035</v>
      </c>
      <c r="J4845" s="7">
        <v>100.878</v>
      </c>
      <c r="K4845" s="7">
        <v>99.129000000000005</v>
      </c>
      <c r="L4845" s="7">
        <v>101.21599999999999</v>
      </c>
      <c r="M4845" s="7">
        <v>98.111999999999995</v>
      </c>
      <c r="N4845" s="7">
        <v>110.901</v>
      </c>
      <c r="O4845" s="7"/>
    </row>
    <row r="4846" spans="1:15" x14ac:dyDescent="0.2">
      <c r="A4846" s="2">
        <v>1</v>
      </c>
      <c r="B4846" s="6" t="s">
        <v>32</v>
      </c>
      <c r="C4846" s="6">
        <v>0</v>
      </c>
      <c r="D4846" s="5" t="s">
        <v>363</v>
      </c>
      <c r="E4846" s="5" t="str">
        <f t="shared" si="810"/>
        <v/>
      </c>
      <c r="F4846" s="5" t="str">
        <f t="shared" si="809"/>
        <v/>
      </c>
      <c r="G4846" s="7">
        <v>119.624</v>
      </c>
      <c r="H4846" s="7">
        <v>116.465</v>
      </c>
      <c r="I4846" s="7">
        <v>110.48399999999999</v>
      </c>
      <c r="J4846" s="7">
        <v>98.953000000000003</v>
      </c>
      <c r="K4846" s="7">
        <v>92.358999999999995</v>
      </c>
      <c r="L4846" s="7">
        <v>94.864999999999995</v>
      </c>
      <c r="M4846" s="7">
        <v>94.531999999999996</v>
      </c>
      <c r="N4846" s="7">
        <v>104.443</v>
      </c>
      <c r="O4846" s="7"/>
    </row>
    <row r="4847" spans="1:15" x14ac:dyDescent="0.2">
      <c r="A4847" s="2">
        <v>1</v>
      </c>
      <c r="B4847" s="6" t="s">
        <v>33</v>
      </c>
      <c r="C4847" s="6">
        <v>0</v>
      </c>
      <c r="D4847" s="5" t="s">
        <v>363</v>
      </c>
      <c r="E4847" s="5" t="str">
        <f t="shared" si="810"/>
        <v/>
      </c>
      <c r="F4847" s="5" t="str">
        <f t="shared" si="809"/>
        <v/>
      </c>
      <c r="G4847" s="7">
        <v>128.298</v>
      </c>
      <c r="H4847" s="7">
        <v>121.649</v>
      </c>
      <c r="I4847" s="7">
        <v>107.18300000000001</v>
      </c>
      <c r="J4847" s="7">
        <v>95.587999999999994</v>
      </c>
      <c r="K4847" s="7">
        <v>83.542000000000002</v>
      </c>
      <c r="L4847" s="7">
        <v>88.108000000000004</v>
      </c>
      <c r="M4847" s="7">
        <v>85.57</v>
      </c>
      <c r="N4847" s="7">
        <v>91.716999999999999</v>
      </c>
      <c r="O4847" s="7"/>
    </row>
    <row r="4848" spans="1:15" x14ac:dyDescent="0.2">
      <c r="A4848" s="2">
        <v>1</v>
      </c>
      <c r="B4848" s="6" t="s">
        <v>34</v>
      </c>
      <c r="C4848" s="6">
        <v>0</v>
      </c>
      <c r="D4848" s="5" t="s">
        <v>363</v>
      </c>
      <c r="E4848" s="5" t="str">
        <f t="shared" si="810"/>
        <v/>
      </c>
      <c r="F4848" s="5" t="str">
        <f t="shared" si="809"/>
        <v/>
      </c>
      <c r="G4848" s="7">
        <v>161.12899999999999</v>
      </c>
      <c r="H4848" s="7">
        <v>149.38499999999999</v>
      </c>
      <c r="I4848" s="7">
        <v>117.288</v>
      </c>
      <c r="J4848" s="7">
        <v>96.951999999999998</v>
      </c>
      <c r="K4848" s="7">
        <v>72.790999999999997</v>
      </c>
      <c r="L4848" s="7">
        <v>78.513999999999996</v>
      </c>
      <c r="M4848" s="7">
        <v>75.436000000000007</v>
      </c>
      <c r="N4848" s="7">
        <v>88.477000000000004</v>
      </c>
      <c r="O4848" s="7"/>
    </row>
    <row r="4849" spans="1:15" x14ac:dyDescent="0.2">
      <c r="A4849" s="2">
        <v>1</v>
      </c>
      <c r="B4849" s="6" t="s">
        <v>35</v>
      </c>
      <c r="C4849" s="6">
        <v>0</v>
      </c>
      <c r="D4849" s="5" t="s">
        <v>363</v>
      </c>
      <c r="E4849" s="5" t="str">
        <f t="shared" si="810"/>
        <v/>
      </c>
      <c r="F4849" s="5" t="str">
        <f t="shared" si="809"/>
        <v/>
      </c>
      <c r="G4849" s="7">
        <v>135.36000000000001</v>
      </c>
      <c r="H4849" s="7">
        <v>128.18600000000001</v>
      </c>
      <c r="I4849" s="7">
        <v>81.415999999999997</v>
      </c>
      <c r="J4849" s="7">
        <v>97.510999999999996</v>
      </c>
      <c r="K4849" s="7">
        <v>60.146999999999998</v>
      </c>
      <c r="L4849" s="7">
        <v>63.514000000000003</v>
      </c>
      <c r="M4849" s="7">
        <v>84.673000000000002</v>
      </c>
      <c r="N4849" s="7">
        <v>68.936999999999998</v>
      </c>
      <c r="O4849" s="7"/>
    </row>
    <row r="4850" spans="1:15" x14ac:dyDescent="0.2">
      <c r="A4850" s="2">
        <v>1</v>
      </c>
      <c r="B4850" s="6" t="s">
        <v>36</v>
      </c>
      <c r="C4850" s="6">
        <v>0</v>
      </c>
      <c r="D4850" s="5" t="s">
        <v>363</v>
      </c>
      <c r="E4850" s="5" t="str">
        <f t="shared" si="810"/>
        <v/>
      </c>
      <c r="F4850" s="5" t="str">
        <f t="shared" si="809"/>
        <v/>
      </c>
      <c r="G4850" s="7">
        <v>144.221</v>
      </c>
      <c r="H4850" s="7">
        <v>134.16999999999999</v>
      </c>
      <c r="I4850" s="7">
        <v>58.744999999999997</v>
      </c>
      <c r="J4850" s="7">
        <v>101.206</v>
      </c>
      <c r="K4850" s="7">
        <v>40.732999999999997</v>
      </c>
      <c r="L4850" s="7">
        <v>43.783999999999999</v>
      </c>
      <c r="M4850" s="7">
        <v>82.802000000000007</v>
      </c>
      <c r="N4850" s="7">
        <v>48.642000000000003</v>
      </c>
      <c r="O4850" s="7"/>
    </row>
    <row r="4851" spans="1:15" x14ac:dyDescent="0.2">
      <c r="A4851" s="2">
        <v>1</v>
      </c>
      <c r="B4851" s="6" t="s">
        <v>37</v>
      </c>
      <c r="C4851" s="6">
        <v>0</v>
      </c>
      <c r="D4851" s="5" t="s">
        <v>363</v>
      </c>
      <c r="E4851" s="5" t="str">
        <f t="shared" si="810"/>
        <v/>
      </c>
      <c r="F4851" s="5" t="str">
        <f t="shared" si="809"/>
        <v/>
      </c>
      <c r="G4851" s="7">
        <v>166.53299999999999</v>
      </c>
      <c r="H4851" s="7">
        <v>167.49600000000001</v>
      </c>
      <c r="I4851" s="7">
        <v>81.484999999999999</v>
      </c>
      <c r="J4851" s="7">
        <v>102.179</v>
      </c>
      <c r="K4851" s="7">
        <v>48.93</v>
      </c>
      <c r="L4851" s="7">
        <v>48.649000000000001</v>
      </c>
      <c r="M4851" s="7">
        <v>67.188000000000002</v>
      </c>
      <c r="N4851" s="7">
        <v>54.747999999999998</v>
      </c>
      <c r="O4851" s="7"/>
    </row>
    <row r="4852" spans="1:15" x14ac:dyDescent="0.2">
      <c r="A4852" s="2">
        <v>1</v>
      </c>
      <c r="B4852" s="6" t="s">
        <v>63</v>
      </c>
      <c r="C4852" s="6">
        <v>0</v>
      </c>
      <c r="D4852" s="5" t="s">
        <v>363</v>
      </c>
      <c r="E4852" s="5" t="str">
        <f t="shared" si="810"/>
        <v/>
      </c>
      <c r="F4852" s="5" t="str">
        <f t="shared" si="809"/>
        <v/>
      </c>
      <c r="G4852" s="7">
        <v>173.49600000000001</v>
      </c>
      <c r="H4852" s="7">
        <v>183.50200000000001</v>
      </c>
      <c r="I4852" s="7">
        <v>87.534999999999997</v>
      </c>
      <c r="J4852" s="7">
        <v>103</v>
      </c>
      <c r="K4852" s="7">
        <v>50.454000000000001</v>
      </c>
      <c r="L4852" s="7">
        <v>47.703000000000003</v>
      </c>
      <c r="M4852" s="7">
        <v>71.811000000000007</v>
      </c>
      <c r="N4852" s="7">
        <v>62.86</v>
      </c>
      <c r="O4852" s="7"/>
    </row>
    <row r="4853" spans="1:15" x14ac:dyDescent="0.2">
      <c r="A4853" s="2">
        <v>0</v>
      </c>
      <c r="B4853" s="5" t="s">
        <v>364</v>
      </c>
      <c r="C4853" s="6" t="s">
        <v>0</v>
      </c>
      <c r="E4853" s="5" t="str">
        <f t="shared" si="810"/>
        <v/>
      </c>
      <c r="F4853" s="5" t="str">
        <f t="shared" si="809"/>
        <v/>
      </c>
    </row>
    <row r="4854" spans="1:15" x14ac:dyDescent="0.2">
      <c r="A4854" s="2">
        <v>1</v>
      </c>
      <c r="B4854" s="6" t="s">
        <v>13</v>
      </c>
      <c r="C4854" s="6">
        <v>0</v>
      </c>
      <c r="D4854" s="5" t="s">
        <v>365</v>
      </c>
      <c r="E4854" s="5" t="str">
        <f t="shared" si="810"/>
        <v/>
      </c>
      <c r="F4854" s="5" t="str">
        <f t="shared" si="809"/>
        <v/>
      </c>
      <c r="G4854" s="7">
        <v>71.39</v>
      </c>
      <c r="H4854" s="7">
        <v>70.906000000000006</v>
      </c>
      <c r="I4854" s="7">
        <v>82.078999999999994</v>
      </c>
      <c r="J4854" s="7">
        <v>70.174000000000007</v>
      </c>
      <c r="K4854" s="7">
        <v>114.97199999999999</v>
      </c>
      <c r="L4854" s="7">
        <v>115.758</v>
      </c>
      <c r="M4854" s="7">
        <v>89.287000000000006</v>
      </c>
      <c r="N4854" s="7">
        <v>73.284999999999997</v>
      </c>
      <c r="O4854" s="7"/>
    </row>
    <row r="4855" spans="1:15" x14ac:dyDescent="0.2">
      <c r="A4855" s="2">
        <v>1</v>
      </c>
      <c r="B4855" s="6" t="s">
        <v>15</v>
      </c>
      <c r="C4855" s="6">
        <v>0</v>
      </c>
      <c r="D4855" s="5" t="s">
        <v>365</v>
      </c>
      <c r="E4855" s="5" t="str">
        <f t="shared" si="810"/>
        <v/>
      </c>
      <c r="F4855" s="5" t="str">
        <f t="shared" si="809"/>
        <v/>
      </c>
      <c r="G4855" s="7">
        <v>76.760000000000005</v>
      </c>
      <c r="H4855" s="7">
        <v>79.563999999999993</v>
      </c>
      <c r="I4855" s="7">
        <v>85.108999999999995</v>
      </c>
      <c r="J4855" s="7">
        <v>72.155000000000001</v>
      </c>
      <c r="K4855" s="7">
        <v>110.876</v>
      </c>
      <c r="L4855" s="7">
        <v>106.97</v>
      </c>
      <c r="M4855" s="7">
        <v>84.869</v>
      </c>
      <c r="N4855" s="7">
        <v>72.230999999999995</v>
      </c>
      <c r="O4855" s="7"/>
    </row>
    <row r="4856" spans="1:15" x14ac:dyDescent="0.2">
      <c r="A4856" s="2">
        <v>1</v>
      </c>
      <c r="B4856" s="6" t="s">
        <v>16</v>
      </c>
      <c r="C4856" s="6">
        <v>0</v>
      </c>
      <c r="D4856" s="5" t="s">
        <v>365</v>
      </c>
      <c r="E4856" s="5" t="str">
        <f t="shared" si="810"/>
        <v/>
      </c>
      <c r="F4856" s="5" t="str">
        <f t="shared" si="809"/>
        <v/>
      </c>
      <c r="G4856" s="7">
        <v>81.144000000000005</v>
      </c>
      <c r="H4856" s="7">
        <v>84.007000000000005</v>
      </c>
      <c r="I4856" s="7">
        <v>88.843999999999994</v>
      </c>
      <c r="J4856" s="7">
        <v>74.677999999999997</v>
      </c>
      <c r="K4856" s="7">
        <v>109.49</v>
      </c>
      <c r="L4856" s="7">
        <v>105.758</v>
      </c>
      <c r="M4856" s="7">
        <v>88.015000000000001</v>
      </c>
      <c r="N4856" s="7">
        <v>78.195999999999998</v>
      </c>
      <c r="O4856" s="7"/>
    </row>
    <row r="4857" spans="1:15" x14ac:dyDescent="0.2">
      <c r="A4857" s="2">
        <v>1</v>
      </c>
      <c r="B4857" s="6" t="s">
        <v>17</v>
      </c>
      <c r="C4857" s="6">
        <v>0</v>
      </c>
      <c r="D4857" s="5" t="s">
        <v>365</v>
      </c>
      <c r="E4857" s="5" t="str">
        <f t="shared" si="810"/>
        <v/>
      </c>
      <c r="F4857" s="5" t="str">
        <f t="shared" si="809"/>
        <v/>
      </c>
      <c r="G4857" s="7">
        <v>78.058000000000007</v>
      </c>
      <c r="H4857" s="7">
        <v>79.632999999999996</v>
      </c>
      <c r="I4857" s="7">
        <v>79.150000000000006</v>
      </c>
      <c r="J4857" s="7">
        <v>77.171000000000006</v>
      </c>
      <c r="K4857" s="7">
        <v>101.399</v>
      </c>
      <c r="L4857" s="7">
        <v>99.394000000000005</v>
      </c>
      <c r="M4857" s="7">
        <v>95.537000000000006</v>
      </c>
      <c r="N4857" s="7">
        <v>75.617000000000004</v>
      </c>
      <c r="O4857" s="7"/>
    </row>
    <row r="4858" spans="1:15" x14ac:dyDescent="0.2">
      <c r="A4858" s="2">
        <v>1</v>
      </c>
      <c r="B4858" s="6" t="s">
        <v>18</v>
      </c>
      <c r="C4858" s="6">
        <v>0</v>
      </c>
      <c r="D4858" s="5" t="s">
        <v>365</v>
      </c>
      <c r="E4858" s="5" t="str">
        <f t="shared" si="810"/>
        <v/>
      </c>
      <c r="F4858" s="5" t="str">
        <f t="shared" si="809"/>
        <v/>
      </c>
      <c r="G4858" s="7">
        <v>77.512</v>
      </c>
      <c r="H4858" s="7">
        <v>79.251000000000005</v>
      </c>
      <c r="I4858" s="7">
        <v>73.247</v>
      </c>
      <c r="J4858" s="7">
        <v>79.435000000000002</v>
      </c>
      <c r="K4858" s="7">
        <v>94.497</v>
      </c>
      <c r="L4858" s="7">
        <v>92.424000000000007</v>
      </c>
      <c r="M4858" s="7">
        <v>104.762</v>
      </c>
      <c r="N4858" s="7">
        <v>76.734999999999999</v>
      </c>
      <c r="O4858" s="7"/>
    </row>
    <row r="4859" spans="1:15" x14ac:dyDescent="0.2">
      <c r="A4859" s="2">
        <v>1</v>
      </c>
      <c r="B4859" s="6" t="s">
        <v>19</v>
      </c>
      <c r="C4859" s="6">
        <v>0</v>
      </c>
      <c r="D4859" s="5" t="s">
        <v>365</v>
      </c>
      <c r="E4859" s="5" t="str">
        <f t="shared" si="810"/>
        <v/>
      </c>
      <c r="F4859" s="5" t="str">
        <f t="shared" si="809"/>
        <v/>
      </c>
      <c r="G4859" s="7">
        <v>75.147999999999996</v>
      </c>
      <c r="H4859" s="7">
        <v>74.841999999999999</v>
      </c>
      <c r="I4859" s="7">
        <v>79.376999999999995</v>
      </c>
      <c r="J4859" s="7">
        <v>82.576999999999998</v>
      </c>
      <c r="K4859" s="7">
        <v>105.629</v>
      </c>
      <c r="L4859" s="7">
        <v>106.06100000000001</v>
      </c>
      <c r="M4859" s="7">
        <v>104.005</v>
      </c>
      <c r="N4859" s="7">
        <v>82.555999999999997</v>
      </c>
      <c r="O4859" s="7"/>
    </row>
    <row r="4860" spans="1:15" x14ac:dyDescent="0.2">
      <c r="A4860" s="2">
        <v>1</v>
      </c>
      <c r="B4860" s="6" t="s">
        <v>20</v>
      </c>
      <c r="C4860" s="6">
        <v>0</v>
      </c>
      <c r="D4860" s="5" t="s">
        <v>365</v>
      </c>
      <c r="E4860" s="5" t="str">
        <f t="shared" si="810"/>
        <v/>
      </c>
      <c r="F4860" s="5" t="str">
        <f t="shared" si="809"/>
        <v/>
      </c>
      <c r="G4860" s="7">
        <v>67.86</v>
      </c>
      <c r="H4860" s="7">
        <v>71.521000000000001</v>
      </c>
      <c r="I4860" s="7">
        <v>83.875</v>
      </c>
      <c r="J4860" s="7">
        <v>85.731999999999999</v>
      </c>
      <c r="K4860" s="7">
        <v>123.6</v>
      </c>
      <c r="L4860" s="7">
        <v>117.273</v>
      </c>
      <c r="M4860" s="7">
        <v>104.46</v>
      </c>
      <c r="N4860" s="7">
        <v>87.616</v>
      </c>
      <c r="O4860" s="7"/>
    </row>
    <row r="4861" spans="1:15" x14ac:dyDescent="0.2">
      <c r="A4861" s="2">
        <v>1</v>
      </c>
      <c r="B4861" s="6" t="s">
        <v>21</v>
      </c>
      <c r="C4861" s="6">
        <v>0</v>
      </c>
      <c r="D4861" s="5" t="s">
        <v>365</v>
      </c>
      <c r="E4861" s="5" t="str">
        <f t="shared" si="810"/>
        <v/>
      </c>
      <c r="F4861" s="5" t="str">
        <f t="shared" si="809"/>
        <v/>
      </c>
      <c r="G4861" s="7">
        <v>65.656999999999996</v>
      </c>
      <c r="H4861" s="7">
        <v>73.682000000000002</v>
      </c>
      <c r="I4861" s="7">
        <v>95.786000000000001</v>
      </c>
      <c r="J4861" s="7">
        <v>88.483000000000004</v>
      </c>
      <c r="K4861" s="7">
        <v>145.88800000000001</v>
      </c>
      <c r="L4861" s="7">
        <v>130</v>
      </c>
      <c r="M4861" s="7">
        <v>98.480999999999995</v>
      </c>
      <c r="N4861" s="7">
        <v>94.331000000000003</v>
      </c>
      <c r="O4861" s="7"/>
    </row>
    <row r="4862" spans="1:15" x14ac:dyDescent="0.2">
      <c r="A4862" s="2">
        <v>1</v>
      </c>
      <c r="B4862" s="6" t="s">
        <v>22</v>
      </c>
      <c r="C4862" s="6">
        <v>0</v>
      </c>
      <c r="D4862" s="5" t="s">
        <v>365</v>
      </c>
      <c r="E4862" s="5" t="str">
        <f t="shared" si="810"/>
        <v/>
      </c>
      <c r="F4862" s="5" t="str">
        <f t="shared" si="809"/>
        <v/>
      </c>
      <c r="G4862" s="7">
        <v>65.444000000000003</v>
      </c>
      <c r="H4862" s="7">
        <v>71.634</v>
      </c>
      <c r="I4862" s="7">
        <v>94.426000000000002</v>
      </c>
      <c r="J4862" s="7">
        <v>91.296999999999997</v>
      </c>
      <c r="K4862" s="7">
        <v>144.285</v>
      </c>
      <c r="L4862" s="7">
        <v>131.81800000000001</v>
      </c>
      <c r="M4862" s="7">
        <v>101.908</v>
      </c>
      <c r="N4862" s="7">
        <v>96.227999999999994</v>
      </c>
      <c r="O4862" s="7"/>
    </row>
    <row r="4863" spans="1:15" x14ac:dyDescent="0.2">
      <c r="A4863" s="2">
        <v>1</v>
      </c>
      <c r="B4863" s="6" t="s">
        <v>23</v>
      </c>
      <c r="C4863" s="6">
        <v>0</v>
      </c>
      <c r="D4863" s="5" t="s">
        <v>365</v>
      </c>
      <c r="E4863" s="5" t="str">
        <f t="shared" si="810"/>
        <v/>
      </c>
      <c r="F4863" s="5" t="str">
        <f t="shared" si="809"/>
        <v/>
      </c>
      <c r="G4863" s="7">
        <v>65.102999999999994</v>
      </c>
      <c r="H4863" s="7">
        <v>70.391999999999996</v>
      </c>
      <c r="I4863" s="7">
        <v>92.789000000000001</v>
      </c>
      <c r="J4863" s="7">
        <v>92.649000000000001</v>
      </c>
      <c r="K4863" s="7">
        <v>142.52600000000001</v>
      </c>
      <c r="L4863" s="7">
        <v>131.81800000000001</v>
      </c>
      <c r="M4863" s="7">
        <v>98.593000000000004</v>
      </c>
      <c r="N4863" s="7">
        <v>91.483999999999995</v>
      </c>
      <c r="O4863" s="7"/>
    </row>
    <row r="4864" spans="1:15" x14ac:dyDescent="0.2">
      <c r="A4864" s="2">
        <v>1</v>
      </c>
      <c r="B4864" s="6" t="s">
        <v>24</v>
      </c>
      <c r="C4864" s="6">
        <v>0</v>
      </c>
      <c r="D4864" s="5" t="s">
        <v>365</v>
      </c>
      <c r="E4864" s="5" t="str">
        <f t="shared" si="810"/>
        <v/>
      </c>
      <c r="F4864" s="5" t="str">
        <f t="shared" si="809"/>
        <v/>
      </c>
      <c r="G4864" s="7">
        <v>73.582999999999998</v>
      </c>
      <c r="H4864" s="7">
        <v>80.067999999999998</v>
      </c>
      <c r="I4864" s="7">
        <v>102.39</v>
      </c>
      <c r="J4864" s="7">
        <v>92.753</v>
      </c>
      <c r="K4864" s="7">
        <v>139.149</v>
      </c>
      <c r="L4864" s="7">
        <v>127.879</v>
      </c>
      <c r="M4864" s="7">
        <v>92.56</v>
      </c>
      <c r="N4864" s="7">
        <v>94.772999999999996</v>
      </c>
      <c r="O4864" s="7"/>
    </row>
    <row r="4865" spans="1:15" x14ac:dyDescent="0.2">
      <c r="A4865" s="2">
        <v>1</v>
      </c>
      <c r="B4865" s="6" t="s">
        <v>25</v>
      </c>
      <c r="C4865" s="6">
        <v>0</v>
      </c>
      <c r="D4865" s="5" t="s">
        <v>365</v>
      </c>
      <c r="E4865" s="5" t="str">
        <f t="shared" si="810"/>
        <v/>
      </c>
      <c r="F4865" s="5" t="str">
        <f t="shared" si="809"/>
        <v/>
      </c>
      <c r="G4865" s="7">
        <v>83.74</v>
      </c>
      <c r="H4865" s="7">
        <v>85.546999999999997</v>
      </c>
      <c r="I4865" s="7">
        <v>125.988</v>
      </c>
      <c r="J4865" s="7">
        <v>93.700999999999993</v>
      </c>
      <c r="K4865" s="7">
        <v>150.45099999999999</v>
      </c>
      <c r="L4865" s="7">
        <v>147.273</v>
      </c>
      <c r="M4865" s="7">
        <v>85.584000000000003</v>
      </c>
      <c r="N4865" s="7">
        <v>107.825</v>
      </c>
      <c r="O4865" s="7"/>
    </row>
    <row r="4866" spans="1:15" x14ac:dyDescent="0.2">
      <c r="A4866" s="2">
        <v>1</v>
      </c>
      <c r="B4866" s="6" t="s">
        <v>26</v>
      </c>
      <c r="C4866" s="6">
        <v>0</v>
      </c>
      <c r="D4866" s="5" t="s">
        <v>365</v>
      </c>
      <c r="E4866" s="5" t="str">
        <f t="shared" si="810"/>
        <v/>
      </c>
      <c r="F4866" s="5" t="str">
        <f t="shared" si="809"/>
        <v/>
      </c>
      <c r="G4866" s="7">
        <v>85.572999999999993</v>
      </c>
      <c r="H4866" s="7">
        <v>91.227999999999994</v>
      </c>
      <c r="I4866" s="7">
        <v>151.21700000000001</v>
      </c>
      <c r="J4866" s="7">
        <v>95.899000000000001</v>
      </c>
      <c r="K4866" s="7">
        <v>176.71100000000001</v>
      </c>
      <c r="L4866" s="7">
        <v>165.75800000000001</v>
      </c>
      <c r="M4866" s="7">
        <v>87.379000000000005</v>
      </c>
      <c r="N4866" s="7">
        <v>132.131</v>
      </c>
      <c r="O4866" s="7"/>
    </row>
    <row r="4867" spans="1:15" x14ac:dyDescent="0.2">
      <c r="A4867" s="2">
        <v>1</v>
      </c>
      <c r="B4867" s="6" t="s">
        <v>27</v>
      </c>
      <c r="C4867" s="6">
        <v>0</v>
      </c>
      <c r="D4867" s="5" t="s">
        <v>365</v>
      </c>
      <c r="E4867" s="5" t="str">
        <f t="shared" si="810"/>
        <v/>
      </c>
      <c r="F4867" s="5" t="str">
        <f t="shared" si="809"/>
        <v/>
      </c>
      <c r="G4867" s="7">
        <v>74.942999999999998</v>
      </c>
      <c r="H4867" s="7">
        <v>79.442999999999998</v>
      </c>
      <c r="I4867" s="7">
        <v>130.238</v>
      </c>
      <c r="J4867" s="7">
        <v>97.46</v>
      </c>
      <c r="K4867" s="7">
        <v>173.78299999999999</v>
      </c>
      <c r="L4867" s="7">
        <v>163.93899999999999</v>
      </c>
      <c r="M4867" s="7">
        <v>96.012</v>
      </c>
      <c r="N4867" s="7">
        <v>125.044</v>
      </c>
      <c r="O4867" s="7"/>
    </row>
    <row r="4868" spans="1:15" x14ac:dyDescent="0.2">
      <c r="A4868" s="2">
        <v>1</v>
      </c>
      <c r="B4868" s="6" t="s">
        <v>28</v>
      </c>
      <c r="C4868" s="6">
        <v>0</v>
      </c>
      <c r="D4868" s="5" t="s">
        <v>365</v>
      </c>
      <c r="E4868" s="5" t="str">
        <f t="shared" si="810"/>
        <v/>
      </c>
      <c r="F4868" s="5" t="str">
        <f t="shared" si="809"/>
        <v/>
      </c>
      <c r="G4868" s="7">
        <v>62.445999999999998</v>
      </c>
      <c r="H4868" s="7">
        <v>64.59</v>
      </c>
      <c r="I4868" s="7">
        <v>82.989000000000004</v>
      </c>
      <c r="J4868" s="7">
        <v>97.349000000000004</v>
      </c>
      <c r="K4868" s="7">
        <v>132.89699999999999</v>
      </c>
      <c r="L4868" s="7">
        <v>128.48500000000001</v>
      </c>
      <c r="M4868" s="7">
        <v>118.072</v>
      </c>
      <c r="N4868" s="7">
        <v>97.986999999999995</v>
      </c>
      <c r="O4868" s="7"/>
    </row>
    <row r="4869" spans="1:15" x14ac:dyDescent="0.2">
      <c r="A4869" s="2">
        <v>1</v>
      </c>
      <c r="B4869" s="6" t="s">
        <v>29</v>
      </c>
      <c r="C4869" s="6">
        <v>0</v>
      </c>
      <c r="D4869" s="5" t="s">
        <v>365</v>
      </c>
      <c r="E4869" s="5" t="str">
        <f t="shared" si="810"/>
        <v/>
      </c>
      <c r="F4869" s="5" t="str">
        <f t="shared" si="809"/>
        <v/>
      </c>
      <c r="G4869" s="7">
        <v>100</v>
      </c>
      <c r="H4869" s="7">
        <v>100</v>
      </c>
      <c r="I4869" s="7">
        <v>100</v>
      </c>
      <c r="J4869" s="7">
        <v>100</v>
      </c>
      <c r="K4869" s="7">
        <v>100</v>
      </c>
      <c r="L4869" s="7">
        <v>100</v>
      </c>
      <c r="M4869" s="7">
        <v>100</v>
      </c>
      <c r="N4869" s="7">
        <v>100</v>
      </c>
      <c r="O4869" s="7"/>
    </row>
    <row r="4870" spans="1:15" x14ac:dyDescent="0.2">
      <c r="A4870" s="2">
        <v>1</v>
      </c>
      <c r="B4870" s="6" t="s">
        <v>30</v>
      </c>
      <c r="C4870" s="6">
        <v>0</v>
      </c>
      <c r="D4870" s="5" t="s">
        <v>365</v>
      </c>
      <c r="E4870" s="5" t="str">
        <f t="shared" si="810"/>
        <v/>
      </c>
      <c r="F4870" s="5" t="str">
        <f t="shared" si="809"/>
        <v/>
      </c>
      <c r="G4870" s="7">
        <v>104.182</v>
      </c>
      <c r="H4870" s="7">
        <v>101.372</v>
      </c>
      <c r="I4870" s="7">
        <v>95.843000000000004</v>
      </c>
      <c r="J4870" s="7">
        <v>101.48099999999999</v>
      </c>
      <c r="K4870" s="7">
        <v>91.995999999999995</v>
      </c>
      <c r="L4870" s="7">
        <v>94.545000000000002</v>
      </c>
      <c r="M4870" s="7">
        <v>95.444000000000003</v>
      </c>
      <c r="N4870" s="7">
        <v>91.475999999999999</v>
      </c>
      <c r="O4870" s="7"/>
    </row>
    <row r="4871" spans="1:15" x14ac:dyDescent="0.2">
      <c r="A4871" s="2">
        <v>1</v>
      </c>
      <c r="B4871" s="6" t="s">
        <v>31</v>
      </c>
      <c r="C4871" s="6">
        <v>0</v>
      </c>
      <c r="D4871" s="5" t="s">
        <v>365</v>
      </c>
      <c r="E4871" s="5" t="str">
        <f t="shared" si="810"/>
        <v/>
      </c>
      <c r="F4871" s="5" t="str">
        <f t="shared" si="809"/>
        <v/>
      </c>
      <c r="G4871" s="7">
        <v>124.551</v>
      </c>
      <c r="H4871" s="7">
        <v>120.364</v>
      </c>
      <c r="I4871" s="7">
        <v>127.294</v>
      </c>
      <c r="J4871" s="7">
        <v>102.97499999999999</v>
      </c>
      <c r="K4871" s="7">
        <v>102.202</v>
      </c>
      <c r="L4871" s="7">
        <v>105.758</v>
      </c>
      <c r="M4871" s="7">
        <v>85.424000000000007</v>
      </c>
      <c r="N4871" s="7">
        <v>108.739</v>
      </c>
      <c r="O4871" s="7"/>
    </row>
    <row r="4872" spans="1:15" x14ac:dyDescent="0.2">
      <c r="A4872" s="2">
        <v>1</v>
      </c>
      <c r="B4872" s="6" t="s">
        <v>32</v>
      </c>
      <c r="C4872" s="6">
        <v>0</v>
      </c>
      <c r="D4872" s="5" t="s">
        <v>365</v>
      </c>
      <c r="E4872" s="5" t="str">
        <f t="shared" si="810"/>
        <v/>
      </c>
      <c r="F4872" s="5" t="str">
        <f t="shared" ref="F4872:F4935" si="811">IF(LEN(E4872)=0,"",E4872&amp;B4872)</f>
        <v/>
      </c>
      <c r="G4872" s="7">
        <v>140.97300000000001</v>
      </c>
      <c r="H4872" s="7">
        <v>135.899</v>
      </c>
      <c r="I4872" s="7">
        <v>155.25399999999999</v>
      </c>
      <c r="J4872" s="7">
        <v>107.212</v>
      </c>
      <c r="K4872" s="7">
        <v>110.13</v>
      </c>
      <c r="L4872" s="7">
        <v>114.242</v>
      </c>
      <c r="M4872" s="7">
        <v>78.134</v>
      </c>
      <c r="N4872" s="7">
        <v>121.306</v>
      </c>
      <c r="O4872" s="7"/>
    </row>
    <row r="4873" spans="1:15" x14ac:dyDescent="0.2">
      <c r="A4873" s="2">
        <v>1</v>
      </c>
      <c r="B4873" s="6" t="s">
        <v>33</v>
      </c>
      <c r="C4873" s="6">
        <v>0</v>
      </c>
      <c r="D4873" s="5" t="s">
        <v>365</v>
      </c>
      <c r="E4873" s="5" t="str">
        <f t="shared" ref="E4873:E4936" si="812">IF(C4873=0,IF(LEN(D4873)&lt;&gt;3,"",D4873),IF(LEN(D4873)&lt;&gt;4,"",LEFT(D4873,3)))</f>
        <v/>
      </c>
      <c r="F4873" s="5" t="str">
        <f t="shared" si="811"/>
        <v/>
      </c>
      <c r="G4873" s="7">
        <v>155.858</v>
      </c>
      <c r="H4873" s="7">
        <v>152.792</v>
      </c>
      <c r="I4873" s="7">
        <v>170.84899999999999</v>
      </c>
      <c r="J4873" s="7">
        <v>111.05</v>
      </c>
      <c r="K4873" s="7">
        <v>109.61799999999999</v>
      </c>
      <c r="L4873" s="7">
        <v>111.818</v>
      </c>
      <c r="M4873" s="7">
        <v>67.92</v>
      </c>
      <c r="N4873" s="7">
        <v>116.04</v>
      </c>
      <c r="O4873" s="7"/>
    </row>
    <row r="4874" spans="1:15" x14ac:dyDescent="0.2">
      <c r="A4874" s="2">
        <v>1</v>
      </c>
      <c r="B4874" s="6" t="s">
        <v>34</v>
      </c>
      <c r="C4874" s="6">
        <v>0</v>
      </c>
      <c r="D4874" s="5" t="s">
        <v>365</v>
      </c>
      <c r="E4874" s="5" t="str">
        <f t="shared" si="812"/>
        <v/>
      </c>
      <c r="F4874" s="5" t="str">
        <f t="shared" si="811"/>
        <v/>
      </c>
      <c r="G4874" s="7">
        <v>99.846000000000004</v>
      </c>
      <c r="H4874" s="7">
        <v>104.848</v>
      </c>
      <c r="I4874" s="7">
        <v>108.97799999999999</v>
      </c>
      <c r="J4874" s="7">
        <v>115.58799999999999</v>
      </c>
      <c r="K4874" s="7">
        <v>109.146</v>
      </c>
      <c r="L4874" s="7">
        <v>103.93899999999999</v>
      </c>
      <c r="M4874" s="7">
        <v>99.96</v>
      </c>
      <c r="N4874" s="7">
        <v>108.935</v>
      </c>
      <c r="O4874" s="7"/>
    </row>
    <row r="4875" spans="1:15" x14ac:dyDescent="0.2">
      <c r="A4875" s="2">
        <v>1</v>
      </c>
      <c r="B4875" s="6" t="s">
        <v>35</v>
      </c>
      <c r="C4875" s="6">
        <v>0</v>
      </c>
      <c r="D4875" s="5" t="s">
        <v>365</v>
      </c>
      <c r="E4875" s="5" t="str">
        <f t="shared" si="812"/>
        <v/>
      </c>
      <c r="F4875" s="5" t="str">
        <f t="shared" si="811"/>
        <v/>
      </c>
      <c r="G4875" s="7">
        <v>112.4</v>
      </c>
      <c r="H4875" s="7">
        <v>121.40600000000001</v>
      </c>
      <c r="I4875" s="7">
        <v>101.172</v>
      </c>
      <c r="J4875" s="7">
        <v>118.88500000000001</v>
      </c>
      <c r="K4875" s="7">
        <v>90.01</v>
      </c>
      <c r="L4875" s="7">
        <v>83.332999999999998</v>
      </c>
      <c r="M4875" s="7">
        <v>99.850999999999999</v>
      </c>
      <c r="N4875" s="7">
        <v>101.021</v>
      </c>
      <c r="O4875" s="7"/>
    </row>
    <row r="4876" spans="1:15" x14ac:dyDescent="0.2">
      <c r="A4876" s="2">
        <v>1</v>
      </c>
      <c r="B4876" s="6" t="s">
        <v>36</v>
      </c>
      <c r="C4876" s="6">
        <v>0</v>
      </c>
      <c r="D4876" s="5" t="s">
        <v>365</v>
      </c>
      <c r="E4876" s="5" t="str">
        <f t="shared" si="812"/>
        <v/>
      </c>
      <c r="F4876" s="5" t="str">
        <f t="shared" si="811"/>
        <v/>
      </c>
      <c r="G4876" s="7">
        <v>107.798</v>
      </c>
      <c r="H4876" s="7">
        <v>113.825</v>
      </c>
      <c r="I4876" s="7">
        <v>79.677999999999997</v>
      </c>
      <c r="J4876" s="7">
        <v>124.3</v>
      </c>
      <c r="K4876" s="7">
        <v>73.914000000000001</v>
      </c>
      <c r="L4876" s="7">
        <v>70</v>
      </c>
      <c r="M4876" s="7">
        <v>118.09699999999999</v>
      </c>
      <c r="N4876" s="7">
        <v>94.096999999999994</v>
      </c>
      <c r="O4876" s="7"/>
    </row>
    <row r="4877" spans="1:15" x14ac:dyDescent="0.2">
      <c r="A4877" s="2">
        <v>1</v>
      </c>
      <c r="B4877" s="6" t="s">
        <v>37</v>
      </c>
      <c r="C4877" s="6">
        <v>0</v>
      </c>
      <c r="D4877" s="5" t="s">
        <v>365</v>
      </c>
      <c r="E4877" s="5" t="str">
        <f t="shared" si="812"/>
        <v/>
      </c>
      <c r="F4877" s="5" t="str">
        <f t="shared" si="811"/>
        <v/>
      </c>
      <c r="G4877" s="7">
        <v>143.57300000000001</v>
      </c>
      <c r="H4877" s="7">
        <v>146.321</v>
      </c>
      <c r="I4877" s="7">
        <v>107.30200000000001</v>
      </c>
      <c r="J4877" s="7">
        <v>128.29300000000001</v>
      </c>
      <c r="K4877" s="7">
        <v>74.736999999999995</v>
      </c>
      <c r="L4877" s="7">
        <v>73.332999999999998</v>
      </c>
      <c r="M4877" s="7">
        <v>89.786000000000001</v>
      </c>
      <c r="N4877" s="7">
        <v>96.341999999999999</v>
      </c>
      <c r="O4877" s="7"/>
    </row>
    <row r="4878" spans="1:15" x14ac:dyDescent="0.2">
      <c r="A4878" s="2">
        <v>1</v>
      </c>
      <c r="B4878" s="6" t="s">
        <v>63</v>
      </c>
      <c r="C4878" s="6">
        <v>0</v>
      </c>
      <c r="D4878" s="5" t="s">
        <v>365</v>
      </c>
      <c r="E4878" s="5" t="str">
        <f t="shared" si="812"/>
        <v/>
      </c>
      <c r="F4878" s="5" t="str">
        <f t="shared" si="811"/>
        <v/>
      </c>
      <c r="G4878" s="7">
        <v>167.49199999999999</v>
      </c>
      <c r="H4878" s="7">
        <v>168.94300000000001</v>
      </c>
      <c r="I4878" s="7">
        <v>133.10599999999999</v>
      </c>
      <c r="J4878" s="7">
        <v>131.255</v>
      </c>
      <c r="K4878" s="7">
        <v>79.47</v>
      </c>
      <c r="L4878" s="7">
        <v>78.787999999999997</v>
      </c>
      <c r="M4878" s="7">
        <v>93.006</v>
      </c>
      <c r="N4878" s="7">
        <v>123.797</v>
      </c>
      <c r="O4878" s="7"/>
    </row>
    <row r="4879" spans="1:15" x14ac:dyDescent="0.2">
      <c r="A4879" s="2">
        <v>0</v>
      </c>
      <c r="B4879" s="5" t="s">
        <v>364</v>
      </c>
      <c r="C4879" s="6" t="s">
        <v>0</v>
      </c>
      <c r="E4879" s="5" t="str">
        <f t="shared" si="812"/>
        <v/>
      </c>
      <c r="F4879" s="5" t="str">
        <f t="shared" si="811"/>
        <v/>
      </c>
    </row>
    <row r="4880" spans="1:15" x14ac:dyDescent="0.2">
      <c r="A4880" s="2">
        <v>1</v>
      </c>
      <c r="B4880" s="6" t="s">
        <v>13</v>
      </c>
      <c r="C4880" s="6">
        <v>0</v>
      </c>
      <c r="D4880" s="5" t="s">
        <v>366</v>
      </c>
      <c r="E4880" s="5" t="str">
        <f t="shared" si="812"/>
        <v/>
      </c>
      <c r="F4880" s="5" t="str">
        <f t="shared" si="811"/>
        <v/>
      </c>
      <c r="G4880" s="7">
        <v>71.39</v>
      </c>
      <c r="H4880" s="7">
        <v>70.906000000000006</v>
      </c>
      <c r="I4880" s="7">
        <v>82.078999999999994</v>
      </c>
      <c r="J4880" s="7">
        <v>70.174000000000007</v>
      </c>
      <c r="K4880" s="7">
        <v>114.97199999999999</v>
      </c>
      <c r="L4880" s="7">
        <v>115.758</v>
      </c>
      <c r="M4880" s="7">
        <v>89.287000000000006</v>
      </c>
      <c r="N4880" s="7">
        <v>73.284999999999997</v>
      </c>
      <c r="O4880" s="7"/>
    </row>
    <row r="4881" spans="1:15" x14ac:dyDescent="0.2">
      <c r="A4881" s="2">
        <v>1</v>
      </c>
      <c r="B4881" s="6" t="s">
        <v>15</v>
      </c>
      <c r="C4881" s="6">
        <v>0</v>
      </c>
      <c r="D4881" s="5" t="s">
        <v>366</v>
      </c>
      <c r="E4881" s="5" t="str">
        <f t="shared" si="812"/>
        <v/>
      </c>
      <c r="F4881" s="5" t="str">
        <f t="shared" si="811"/>
        <v/>
      </c>
      <c r="G4881" s="7">
        <v>76.760000000000005</v>
      </c>
      <c r="H4881" s="7">
        <v>79.563999999999993</v>
      </c>
      <c r="I4881" s="7">
        <v>85.108999999999995</v>
      </c>
      <c r="J4881" s="7">
        <v>72.155000000000001</v>
      </c>
      <c r="K4881" s="7">
        <v>110.876</v>
      </c>
      <c r="L4881" s="7">
        <v>106.97</v>
      </c>
      <c r="M4881" s="7">
        <v>84.869</v>
      </c>
      <c r="N4881" s="7">
        <v>72.230999999999995</v>
      </c>
      <c r="O4881" s="7"/>
    </row>
    <row r="4882" spans="1:15" x14ac:dyDescent="0.2">
      <c r="A4882" s="2">
        <v>1</v>
      </c>
      <c r="B4882" s="6" t="s">
        <v>16</v>
      </c>
      <c r="C4882" s="6">
        <v>0</v>
      </c>
      <c r="D4882" s="5" t="s">
        <v>366</v>
      </c>
      <c r="E4882" s="5" t="str">
        <f t="shared" si="812"/>
        <v/>
      </c>
      <c r="F4882" s="5" t="str">
        <f t="shared" si="811"/>
        <v/>
      </c>
      <c r="G4882" s="7">
        <v>81.144000000000005</v>
      </c>
      <c r="H4882" s="7">
        <v>84.007000000000005</v>
      </c>
      <c r="I4882" s="7">
        <v>88.843999999999994</v>
      </c>
      <c r="J4882" s="7">
        <v>74.677999999999997</v>
      </c>
      <c r="K4882" s="7">
        <v>109.49</v>
      </c>
      <c r="L4882" s="7">
        <v>105.758</v>
      </c>
      <c r="M4882" s="7">
        <v>88.015000000000001</v>
      </c>
      <c r="N4882" s="7">
        <v>78.195999999999998</v>
      </c>
      <c r="O4882" s="7"/>
    </row>
    <row r="4883" spans="1:15" x14ac:dyDescent="0.2">
      <c r="A4883" s="2">
        <v>1</v>
      </c>
      <c r="B4883" s="6" t="s">
        <v>17</v>
      </c>
      <c r="C4883" s="6">
        <v>0</v>
      </c>
      <c r="D4883" s="5" t="s">
        <v>366</v>
      </c>
      <c r="E4883" s="5" t="str">
        <f t="shared" si="812"/>
        <v/>
      </c>
      <c r="F4883" s="5" t="str">
        <f t="shared" si="811"/>
        <v/>
      </c>
      <c r="G4883" s="7">
        <v>78.058000000000007</v>
      </c>
      <c r="H4883" s="7">
        <v>79.632999999999996</v>
      </c>
      <c r="I4883" s="7">
        <v>79.150000000000006</v>
      </c>
      <c r="J4883" s="7">
        <v>77.171000000000006</v>
      </c>
      <c r="K4883" s="7">
        <v>101.399</v>
      </c>
      <c r="L4883" s="7">
        <v>99.394000000000005</v>
      </c>
      <c r="M4883" s="7">
        <v>95.537000000000006</v>
      </c>
      <c r="N4883" s="7">
        <v>75.617000000000004</v>
      </c>
      <c r="O4883" s="7"/>
    </row>
    <row r="4884" spans="1:15" x14ac:dyDescent="0.2">
      <c r="A4884" s="2">
        <v>1</v>
      </c>
      <c r="B4884" s="6" t="s">
        <v>18</v>
      </c>
      <c r="C4884" s="6">
        <v>0</v>
      </c>
      <c r="D4884" s="5" t="s">
        <v>366</v>
      </c>
      <c r="E4884" s="5" t="str">
        <f t="shared" si="812"/>
        <v/>
      </c>
      <c r="F4884" s="5" t="str">
        <f t="shared" si="811"/>
        <v/>
      </c>
      <c r="G4884" s="7">
        <v>77.512</v>
      </c>
      <c r="H4884" s="7">
        <v>79.251000000000005</v>
      </c>
      <c r="I4884" s="7">
        <v>73.247</v>
      </c>
      <c r="J4884" s="7">
        <v>79.435000000000002</v>
      </c>
      <c r="K4884" s="7">
        <v>94.497</v>
      </c>
      <c r="L4884" s="7">
        <v>92.424000000000007</v>
      </c>
      <c r="M4884" s="7">
        <v>104.762</v>
      </c>
      <c r="N4884" s="7">
        <v>76.734999999999999</v>
      </c>
      <c r="O4884" s="7"/>
    </row>
    <row r="4885" spans="1:15" x14ac:dyDescent="0.2">
      <c r="A4885" s="2">
        <v>1</v>
      </c>
      <c r="B4885" s="6" t="s">
        <v>19</v>
      </c>
      <c r="C4885" s="6">
        <v>0</v>
      </c>
      <c r="D4885" s="5" t="s">
        <v>366</v>
      </c>
      <c r="E4885" s="5" t="str">
        <f t="shared" si="812"/>
        <v/>
      </c>
      <c r="F4885" s="5" t="str">
        <f t="shared" si="811"/>
        <v/>
      </c>
      <c r="G4885" s="7">
        <v>75.147999999999996</v>
      </c>
      <c r="H4885" s="7">
        <v>74.841999999999999</v>
      </c>
      <c r="I4885" s="7">
        <v>79.376999999999995</v>
      </c>
      <c r="J4885" s="7">
        <v>82.576999999999998</v>
      </c>
      <c r="K4885" s="7">
        <v>105.629</v>
      </c>
      <c r="L4885" s="7">
        <v>106.06100000000001</v>
      </c>
      <c r="M4885" s="7">
        <v>104.005</v>
      </c>
      <c r="N4885" s="7">
        <v>82.555999999999997</v>
      </c>
      <c r="O4885" s="7"/>
    </row>
    <row r="4886" spans="1:15" x14ac:dyDescent="0.2">
      <c r="A4886" s="2">
        <v>1</v>
      </c>
      <c r="B4886" s="6" t="s">
        <v>20</v>
      </c>
      <c r="C4886" s="6">
        <v>0</v>
      </c>
      <c r="D4886" s="5" t="s">
        <v>366</v>
      </c>
      <c r="E4886" s="5" t="str">
        <f t="shared" si="812"/>
        <v/>
      </c>
      <c r="F4886" s="5" t="str">
        <f t="shared" si="811"/>
        <v/>
      </c>
      <c r="G4886" s="7">
        <v>67.86</v>
      </c>
      <c r="H4886" s="7">
        <v>71.521000000000001</v>
      </c>
      <c r="I4886" s="7">
        <v>83.875</v>
      </c>
      <c r="J4886" s="7">
        <v>85.731999999999999</v>
      </c>
      <c r="K4886" s="7">
        <v>123.6</v>
      </c>
      <c r="L4886" s="7">
        <v>117.273</v>
      </c>
      <c r="M4886" s="7">
        <v>104.46</v>
      </c>
      <c r="N4886" s="7">
        <v>87.616</v>
      </c>
      <c r="O4886" s="7"/>
    </row>
    <row r="4887" spans="1:15" x14ac:dyDescent="0.2">
      <c r="A4887" s="2">
        <v>1</v>
      </c>
      <c r="B4887" s="6" t="s">
        <v>21</v>
      </c>
      <c r="C4887" s="6">
        <v>0</v>
      </c>
      <c r="D4887" s="5" t="s">
        <v>366</v>
      </c>
      <c r="E4887" s="5" t="str">
        <f t="shared" si="812"/>
        <v/>
      </c>
      <c r="F4887" s="5" t="str">
        <f t="shared" si="811"/>
        <v/>
      </c>
      <c r="G4887" s="7">
        <v>65.656999999999996</v>
      </c>
      <c r="H4887" s="7">
        <v>73.682000000000002</v>
      </c>
      <c r="I4887" s="7">
        <v>95.786000000000001</v>
      </c>
      <c r="J4887" s="7">
        <v>88.483000000000004</v>
      </c>
      <c r="K4887" s="7">
        <v>145.88800000000001</v>
      </c>
      <c r="L4887" s="7">
        <v>130</v>
      </c>
      <c r="M4887" s="7">
        <v>98.480999999999995</v>
      </c>
      <c r="N4887" s="7">
        <v>94.331000000000003</v>
      </c>
      <c r="O4887" s="7"/>
    </row>
    <row r="4888" spans="1:15" x14ac:dyDescent="0.2">
      <c r="A4888" s="2">
        <v>1</v>
      </c>
      <c r="B4888" s="6" t="s">
        <v>22</v>
      </c>
      <c r="C4888" s="6">
        <v>0</v>
      </c>
      <c r="D4888" s="5" t="s">
        <v>366</v>
      </c>
      <c r="E4888" s="5" t="str">
        <f t="shared" si="812"/>
        <v/>
      </c>
      <c r="F4888" s="5" t="str">
        <f t="shared" si="811"/>
        <v/>
      </c>
      <c r="G4888" s="7">
        <v>65.444000000000003</v>
      </c>
      <c r="H4888" s="7">
        <v>71.634</v>
      </c>
      <c r="I4888" s="7">
        <v>94.426000000000002</v>
      </c>
      <c r="J4888" s="7">
        <v>91.296999999999997</v>
      </c>
      <c r="K4888" s="7">
        <v>144.285</v>
      </c>
      <c r="L4888" s="7">
        <v>131.81800000000001</v>
      </c>
      <c r="M4888" s="7">
        <v>101.908</v>
      </c>
      <c r="N4888" s="7">
        <v>96.227999999999994</v>
      </c>
      <c r="O4888" s="7"/>
    </row>
    <row r="4889" spans="1:15" x14ac:dyDescent="0.2">
      <c r="A4889" s="2">
        <v>1</v>
      </c>
      <c r="B4889" s="6" t="s">
        <v>23</v>
      </c>
      <c r="C4889" s="6">
        <v>0</v>
      </c>
      <c r="D4889" s="5" t="s">
        <v>366</v>
      </c>
      <c r="E4889" s="5" t="str">
        <f t="shared" si="812"/>
        <v/>
      </c>
      <c r="F4889" s="5" t="str">
        <f t="shared" si="811"/>
        <v/>
      </c>
      <c r="G4889" s="7">
        <v>65.102999999999994</v>
      </c>
      <c r="H4889" s="7">
        <v>70.391999999999996</v>
      </c>
      <c r="I4889" s="7">
        <v>92.789000000000001</v>
      </c>
      <c r="J4889" s="7">
        <v>92.649000000000001</v>
      </c>
      <c r="K4889" s="7">
        <v>142.52600000000001</v>
      </c>
      <c r="L4889" s="7">
        <v>131.81800000000001</v>
      </c>
      <c r="M4889" s="7">
        <v>98.593000000000004</v>
      </c>
      <c r="N4889" s="7">
        <v>91.483999999999995</v>
      </c>
      <c r="O4889" s="7"/>
    </row>
    <row r="4890" spans="1:15" x14ac:dyDescent="0.2">
      <c r="A4890" s="2">
        <v>1</v>
      </c>
      <c r="B4890" s="6" t="s">
        <v>24</v>
      </c>
      <c r="C4890" s="6">
        <v>0</v>
      </c>
      <c r="D4890" s="5" t="s">
        <v>366</v>
      </c>
      <c r="E4890" s="5" t="str">
        <f t="shared" si="812"/>
        <v/>
      </c>
      <c r="F4890" s="5" t="str">
        <f t="shared" si="811"/>
        <v/>
      </c>
      <c r="G4890" s="7">
        <v>73.582999999999998</v>
      </c>
      <c r="H4890" s="7">
        <v>80.067999999999998</v>
      </c>
      <c r="I4890" s="7">
        <v>102.39</v>
      </c>
      <c r="J4890" s="7">
        <v>92.753</v>
      </c>
      <c r="K4890" s="7">
        <v>139.149</v>
      </c>
      <c r="L4890" s="7">
        <v>127.879</v>
      </c>
      <c r="M4890" s="7">
        <v>92.56</v>
      </c>
      <c r="N4890" s="7">
        <v>94.772999999999996</v>
      </c>
      <c r="O4890" s="7"/>
    </row>
    <row r="4891" spans="1:15" x14ac:dyDescent="0.2">
      <c r="A4891" s="2">
        <v>1</v>
      </c>
      <c r="B4891" s="6" t="s">
        <v>25</v>
      </c>
      <c r="C4891" s="6">
        <v>0</v>
      </c>
      <c r="D4891" s="5" t="s">
        <v>366</v>
      </c>
      <c r="E4891" s="5" t="str">
        <f t="shared" si="812"/>
        <v/>
      </c>
      <c r="F4891" s="5" t="str">
        <f t="shared" si="811"/>
        <v/>
      </c>
      <c r="G4891" s="7">
        <v>83.74</v>
      </c>
      <c r="H4891" s="7">
        <v>85.546999999999997</v>
      </c>
      <c r="I4891" s="7">
        <v>125.988</v>
      </c>
      <c r="J4891" s="7">
        <v>93.700999999999993</v>
      </c>
      <c r="K4891" s="7">
        <v>150.45099999999999</v>
      </c>
      <c r="L4891" s="7">
        <v>147.273</v>
      </c>
      <c r="M4891" s="7">
        <v>85.584000000000003</v>
      </c>
      <c r="N4891" s="7">
        <v>107.825</v>
      </c>
      <c r="O4891" s="7"/>
    </row>
    <row r="4892" spans="1:15" x14ac:dyDescent="0.2">
      <c r="A4892" s="2">
        <v>1</v>
      </c>
      <c r="B4892" s="6" t="s">
        <v>26</v>
      </c>
      <c r="C4892" s="6">
        <v>0</v>
      </c>
      <c r="D4892" s="5" t="s">
        <v>366</v>
      </c>
      <c r="E4892" s="5" t="str">
        <f t="shared" si="812"/>
        <v/>
      </c>
      <c r="F4892" s="5" t="str">
        <f t="shared" si="811"/>
        <v/>
      </c>
      <c r="G4892" s="7">
        <v>85.572999999999993</v>
      </c>
      <c r="H4892" s="7">
        <v>91.227999999999994</v>
      </c>
      <c r="I4892" s="7">
        <v>151.21700000000001</v>
      </c>
      <c r="J4892" s="7">
        <v>95.899000000000001</v>
      </c>
      <c r="K4892" s="7">
        <v>176.71100000000001</v>
      </c>
      <c r="L4892" s="7">
        <v>165.75800000000001</v>
      </c>
      <c r="M4892" s="7">
        <v>87.379000000000005</v>
      </c>
      <c r="N4892" s="7">
        <v>132.131</v>
      </c>
      <c r="O4892" s="7"/>
    </row>
    <row r="4893" spans="1:15" x14ac:dyDescent="0.2">
      <c r="A4893" s="2">
        <v>1</v>
      </c>
      <c r="B4893" s="6" t="s">
        <v>27</v>
      </c>
      <c r="C4893" s="6">
        <v>0</v>
      </c>
      <c r="D4893" s="5" t="s">
        <v>366</v>
      </c>
      <c r="E4893" s="5" t="str">
        <f t="shared" si="812"/>
        <v/>
      </c>
      <c r="F4893" s="5" t="str">
        <f t="shared" si="811"/>
        <v/>
      </c>
      <c r="G4893" s="7">
        <v>74.942999999999998</v>
      </c>
      <c r="H4893" s="7">
        <v>79.442999999999998</v>
      </c>
      <c r="I4893" s="7">
        <v>130.238</v>
      </c>
      <c r="J4893" s="7">
        <v>97.46</v>
      </c>
      <c r="K4893" s="7">
        <v>173.78299999999999</v>
      </c>
      <c r="L4893" s="7">
        <v>163.93899999999999</v>
      </c>
      <c r="M4893" s="7">
        <v>96.012</v>
      </c>
      <c r="N4893" s="7">
        <v>125.044</v>
      </c>
      <c r="O4893" s="7"/>
    </row>
    <row r="4894" spans="1:15" x14ac:dyDescent="0.2">
      <c r="A4894" s="2">
        <v>1</v>
      </c>
      <c r="B4894" s="6" t="s">
        <v>28</v>
      </c>
      <c r="C4894" s="6">
        <v>0</v>
      </c>
      <c r="D4894" s="5" t="s">
        <v>366</v>
      </c>
      <c r="E4894" s="5" t="str">
        <f t="shared" si="812"/>
        <v/>
      </c>
      <c r="F4894" s="5" t="str">
        <f t="shared" si="811"/>
        <v/>
      </c>
      <c r="G4894" s="7">
        <v>62.445999999999998</v>
      </c>
      <c r="H4894" s="7">
        <v>64.59</v>
      </c>
      <c r="I4894" s="7">
        <v>82.989000000000004</v>
      </c>
      <c r="J4894" s="7">
        <v>97.349000000000004</v>
      </c>
      <c r="K4894" s="7">
        <v>132.89699999999999</v>
      </c>
      <c r="L4894" s="7">
        <v>128.48500000000001</v>
      </c>
      <c r="M4894" s="7">
        <v>118.072</v>
      </c>
      <c r="N4894" s="7">
        <v>97.986999999999995</v>
      </c>
      <c r="O4894" s="7"/>
    </row>
    <row r="4895" spans="1:15" x14ac:dyDescent="0.2">
      <c r="A4895" s="2">
        <v>1</v>
      </c>
      <c r="B4895" s="6" t="s">
        <v>29</v>
      </c>
      <c r="C4895" s="6">
        <v>0</v>
      </c>
      <c r="D4895" s="5" t="s">
        <v>366</v>
      </c>
      <c r="E4895" s="5" t="str">
        <f t="shared" si="812"/>
        <v/>
      </c>
      <c r="F4895" s="5" t="str">
        <f t="shared" si="811"/>
        <v/>
      </c>
      <c r="G4895" s="7">
        <v>100</v>
      </c>
      <c r="H4895" s="7">
        <v>100</v>
      </c>
      <c r="I4895" s="7">
        <v>100</v>
      </c>
      <c r="J4895" s="7">
        <v>100</v>
      </c>
      <c r="K4895" s="7">
        <v>100</v>
      </c>
      <c r="L4895" s="7">
        <v>100</v>
      </c>
      <c r="M4895" s="7">
        <v>100</v>
      </c>
      <c r="N4895" s="7">
        <v>100</v>
      </c>
      <c r="O4895" s="7"/>
    </row>
    <row r="4896" spans="1:15" x14ac:dyDescent="0.2">
      <c r="A4896" s="2">
        <v>1</v>
      </c>
      <c r="B4896" s="6" t="s">
        <v>30</v>
      </c>
      <c r="C4896" s="6">
        <v>0</v>
      </c>
      <c r="D4896" s="5" t="s">
        <v>366</v>
      </c>
      <c r="E4896" s="5" t="str">
        <f t="shared" si="812"/>
        <v/>
      </c>
      <c r="F4896" s="5" t="str">
        <f t="shared" si="811"/>
        <v/>
      </c>
      <c r="G4896" s="7">
        <v>104.182</v>
      </c>
      <c r="H4896" s="7">
        <v>101.372</v>
      </c>
      <c r="I4896" s="7">
        <v>95.843000000000004</v>
      </c>
      <c r="J4896" s="7">
        <v>101.48099999999999</v>
      </c>
      <c r="K4896" s="7">
        <v>91.995999999999995</v>
      </c>
      <c r="L4896" s="7">
        <v>94.545000000000002</v>
      </c>
      <c r="M4896" s="7">
        <v>95.444000000000003</v>
      </c>
      <c r="N4896" s="7">
        <v>91.475999999999999</v>
      </c>
      <c r="O4896" s="7"/>
    </row>
    <row r="4897" spans="1:15" x14ac:dyDescent="0.2">
      <c r="A4897" s="2">
        <v>1</v>
      </c>
      <c r="B4897" s="6" t="s">
        <v>31</v>
      </c>
      <c r="C4897" s="6">
        <v>0</v>
      </c>
      <c r="D4897" s="5" t="s">
        <v>366</v>
      </c>
      <c r="E4897" s="5" t="str">
        <f t="shared" si="812"/>
        <v/>
      </c>
      <c r="F4897" s="5" t="str">
        <f t="shared" si="811"/>
        <v/>
      </c>
      <c r="G4897" s="7">
        <v>124.551</v>
      </c>
      <c r="H4897" s="7">
        <v>120.364</v>
      </c>
      <c r="I4897" s="7">
        <v>127.294</v>
      </c>
      <c r="J4897" s="7">
        <v>102.97499999999999</v>
      </c>
      <c r="K4897" s="7">
        <v>102.202</v>
      </c>
      <c r="L4897" s="7">
        <v>105.758</v>
      </c>
      <c r="M4897" s="7">
        <v>85.424000000000007</v>
      </c>
      <c r="N4897" s="7">
        <v>108.739</v>
      </c>
      <c r="O4897" s="7"/>
    </row>
    <row r="4898" spans="1:15" x14ac:dyDescent="0.2">
      <c r="A4898" s="2">
        <v>1</v>
      </c>
      <c r="B4898" s="6" t="s">
        <v>32</v>
      </c>
      <c r="C4898" s="6">
        <v>0</v>
      </c>
      <c r="D4898" s="5" t="s">
        <v>366</v>
      </c>
      <c r="E4898" s="5" t="str">
        <f t="shared" si="812"/>
        <v/>
      </c>
      <c r="F4898" s="5" t="str">
        <f t="shared" si="811"/>
        <v/>
      </c>
      <c r="G4898" s="7">
        <v>140.97300000000001</v>
      </c>
      <c r="H4898" s="7">
        <v>135.899</v>
      </c>
      <c r="I4898" s="7">
        <v>155.25399999999999</v>
      </c>
      <c r="J4898" s="7">
        <v>107.212</v>
      </c>
      <c r="K4898" s="7">
        <v>110.13</v>
      </c>
      <c r="L4898" s="7">
        <v>114.242</v>
      </c>
      <c r="M4898" s="7">
        <v>78.134</v>
      </c>
      <c r="N4898" s="7">
        <v>121.306</v>
      </c>
      <c r="O4898" s="7"/>
    </row>
    <row r="4899" spans="1:15" x14ac:dyDescent="0.2">
      <c r="A4899" s="2">
        <v>1</v>
      </c>
      <c r="B4899" s="6" t="s">
        <v>33</v>
      </c>
      <c r="C4899" s="6">
        <v>0</v>
      </c>
      <c r="D4899" s="5" t="s">
        <v>366</v>
      </c>
      <c r="E4899" s="5" t="str">
        <f t="shared" si="812"/>
        <v/>
      </c>
      <c r="F4899" s="5" t="str">
        <f t="shared" si="811"/>
        <v/>
      </c>
      <c r="G4899" s="7">
        <v>155.858</v>
      </c>
      <c r="H4899" s="7">
        <v>152.792</v>
      </c>
      <c r="I4899" s="7">
        <v>170.84899999999999</v>
      </c>
      <c r="J4899" s="7">
        <v>111.05</v>
      </c>
      <c r="K4899" s="7">
        <v>109.61799999999999</v>
      </c>
      <c r="L4899" s="7">
        <v>111.818</v>
      </c>
      <c r="M4899" s="7">
        <v>67.92</v>
      </c>
      <c r="N4899" s="7">
        <v>116.04</v>
      </c>
      <c r="O4899" s="7"/>
    </row>
    <row r="4900" spans="1:15" x14ac:dyDescent="0.2">
      <c r="A4900" s="2">
        <v>1</v>
      </c>
      <c r="B4900" s="6" t="s">
        <v>34</v>
      </c>
      <c r="C4900" s="6">
        <v>0</v>
      </c>
      <c r="D4900" s="5" t="s">
        <v>366</v>
      </c>
      <c r="E4900" s="5" t="str">
        <f t="shared" si="812"/>
        <v/>
      </c>
      <c r="F4900" s="5" t="str">
        <f t="shared" si="811"/>
        <v/>
      </c>
      <c r="G4900" s="7">
        <v>99.846000000000004</v>
      </c>
      <c r="H4900" s="7">
        <v>104.848</v>
      </c>
      <c r="I4900" s="7">
        <v>108.97799999999999</v>
      </c>
      <c r="J4900" s="7">
        <v>115.58799999999999</v>
      </c>
      <c r="K4900" s="7">
        <v>109.146</v>
      </c>
      <c r="L4900" s="7">
        <v>103.93899999999999</v>
      </c>
      <c r="M4900" s="7">
        <v>99.96</v>
      </c>
      <c r="N4900" s="7">
        <v>108.935</v>
      </c>
      <c r="O4900" s="7"/>
    </row>
    <row r="4901" spans="1:15" x14ac:dyDescent="0.2">
      <c r="A4901" s="2">
        <v>1</v>
      </c>
      <c r="B4901" s="6" t="s">
        <v>35</v>
      </c>
      <c r="C4901" s="6">
        <v>0</v>
      </c>
      <c r="D4901" s="5" t="s">
        <v>366</v>
      </c>
      <c r="E4901" s="5" t="str">
        <f t="shared" si="812"/>
        <v/>
      </c>
      <c r="F4901" s="5" t="str">
        <f t="shared" si="811"/>
        <v/>
      </c>
      <c r="G4901" s="7">
        <v>112.4</v>
      </c>
      <c r="H4901" s="7">
        <v>121.40600000000001</v>
      </c>
      <c r="I4901" s="7">
        <v>101.172</v>
      </c>
      <c r="J4901" s="7">
        <v>118.88500000000001</v>
      </c>
      <c r="K4901" s="7">
        <v>90.01</v>
      </c>
      <c r="L4901" s="7">
        <v>83.332999999999998</v>
      </c>
      <c r="M4901" s="7">
        <v>99.850999999999999</v>
      </c>
      <c r="N4901" s="7">
        <v>101.021</v>
      </c>
      <c r="O4901" s="7"/>
    </row>
    <row r="4902" spans="1:15" x14ac:dyDescent="0.2">
      <c r="A4902" s="2">
        <v>1</v>
      </c>
      <c r="B4902" s="6" t="s">
        <v>36</v>
      </c>
      <c r="C4902" s="6">
        <v>0</v>
      </c>
      <c r="D4902" s="5" t="s">
        <v>366</v>
      </c>
      <c r="E4902" s="5" t="str">
        <f t="shared" si="812"/>
        <v/>
      </c>
      <c r="F4902" s="5" t="str">
        <f t="shared" si="811"/>
        <v/>
      </c>
      <c r="G4902" s="7">
        <v>107.798</v>
      </c>
      <c r="H4902" s="7">
        <v>113.825</v>
      </c>
      <c r="I4902" s="7">
        <v>79.677999999999997</v>
      </c>
      <c r="J4902" s="7">
        <v>124.3</v>
      </c>
      <c r="K4902" s="7">
        <v>73.914000000000001</v>
      </c>
      <c r="L4902" s="7">
        <v>70</v>
      </c>
      <c r="M4902" s="7">
        <v>118.09699999999999</v>
      </c>
      <c r="N4902" s="7">
        <v>94.096999999999994</v>
      </c>
      <c r="O4902" s="7"/>
    </row>
    <row r="4903" spans="1:15" x14ac:dyDescent="0.2">
      <c r="A4903" s="2">
        <v>1</v>
      </c>
      <c r="B4903" s="6" t="s">
        <v>37</v>
      </c>
      <c r="C4903" s="6">
        <v>0</v>
      </c>
      <c r="D4903" s="5" t="s">
        <v>366</v>
      </c>
      <c r="E4903" s="5" t="str">
        <f t="shared" si="812"/>
        <v/>
      </c>
      <c r="F4903" s="5" t="str">
        <f t="shared" si="811"/>
        <v/>
      </c>
      <c r="G4903" s="7">
        <v>143.57300000000001</v>
      </c>
      <c r="H4903" s="7">
        <v>146.321</v>
      </c>
      <c r="I4903" s="7">
        <v>107.30200000000001</v>
      </c>
      <c r="J4903" s="7">
        <v>128.29300000000001</v>
      </c>
      <c r="K4903" s="7">
        <v>74.736999999999995</v>
      </c>
      <c r="L4903" s="7">
        <v>73.332999999999998</v>
      </c>
      <c r="M4903" s="7">
        <v>89.786000000000001</v>
      </c>
      <c r="N4903" s="7">
        <v>96.341999999999999</v>
      </c>
      <c r="O4903" s="7"/>
    </row>
    <row r="4904" spans="1:15" x14ac:dyDescent="0.2">
      <c r="A4904" s="2">
        <v>1</v>
      </c>
      <c r="B4904" s="6" t="s">
        <v>63</v>
      </c>
      <c r="C4904" s="6">
        <v>0</v>
      </c>
      <c r="D4904" s="5" t="s">
        <v>366</v>
      </c>
      <c r="E4904" s="5" t="str">
        <f t="shared" si="812"/>
        <v/>
      </c>
      <c r="F4904" s="5" t="str">
        <f t="shared" si="811"/>
        <v/>
      </c>
      <c r="G4904" s="7">
        <v>167.49199999999999</v>
      </c>
      <c r="H4904" s="7">
        <v>168.94300000000001</v>
      </c>
      <c r="I4904" s="7">
        <v>133.10599999999999</v>
      </c>
      <c r="J4904" s="7">
        <v>131.255</v>
      </c>
      <c r="K4904" s="7">
        <v>79.47</v>
      </c>
      <c r="L4904" s="7">
        <v>78.787999999999997</v>
      </c>
      <c r="M4904" s="7">
        <v>93.006</v>
      </c>
      <c r="N4904" s="7">
        <v>123.797</v>
      </c>
      <c r="O4904" s="7"/>
    </row>
    <row r="4905" spans="1:15" x14ac:dyDescent="0.2">
      <c r="A4905" s="2">
        <v>0</v>
      </c>
      <c r="B4905" s="5" t="s">
        <v>367</v>
      </c>
      <c r="C4905" s="6" t="s">
        <v>0</v>
      </c>
      <c r="E4905" s="5" t="str">
        <f t="shared" si="812"/>
        <v/>
      </c>
      <c r="F4905" s="5" t="str">
        <f t="shared" si="811"/>
        <v/>
      </c>
    </row>
    <row r="4906" spans="1:15" x14ac:dyDescent="0.2">
      <c r="A4906" s="2">
        <v>1</v>
      </c>
      <c r="B4906" s="6" t="s">
        <v>13</v>
      </c>
      <c r="C4906" s="6">
        <v>0</v>
      </c>
      <c r="D4906" s="5" t="s">
        <v>368</v>
      </c>
      <c r="E4906" s="5" t="str">
        <f t="shared" si="812"/>
        <v/>
      </c>
      <c r="F4906" s="5" t="str">
        <f t="shared" si="811"/>
        <v/>
      </c>
      <c r="G4906" s="7">
        <v>81.043999999999997</v>
      </c>
      <c r="H4906" s="7">
        <v>79.861000000000004</v>
      </c>
      <c r="I4906" s="7">
        <v>73.635000000000005</v>
      </c>
      <c r="J4906" s="7">
        <v>72.628</v>
      </c>
      <c r="K4906" s="7">
        <v>90.858000000000004</v>
      </c>
      <c r="L4906" s="7">
        <v>92.203999999999994</v>
      </c>
      <c r="M4906" s="7">
        <v>71.078999999999994</v>
      </c>
      <c r="N4906" s="7">
        <v>52.338999999999999</v>
      </c>
      <c r="O4906" s="7"/>
    </row>
    <row r="4907" spans="1:15" x14ac:dyDescent="0.2">
      <c r="A4907" s="2">
        <v>1</v>
      </c>
      <c r="B4907" s="6" t="s">
        <v>15</v>
      </c>
      <c r="C4907" s="6">
        <v>0</v>
      </c>
      <c r="D4907" s="5" t="s">
        <v>368</v>
      </c>
      <c r="E4907" s="5" t="str">
        <f t="shared" si="812"/>
        <v/>
      </c>
      <c r="F4907" s="5" t="str">
        <f t="shared" si="811"/>
        <v/>
      </c>
      <c r="G4907" s="7">
        <v>72.548000000000002</v>
      </c>
      <c r="H4907" s="7">
        <v>72.745999999999995</v>
      </c>
      <c r="I4907" s="7">
        <v>69.558999999999997</v>
      </c>
      <c r="J4907" s="7">
        <v>75.391000000000005</v>
      </c>
      <c r="K4907" s="7">
        <v>95.88</v>
      </c>
      <c r="L4907" s="7">
        <v>95.619</v>
      </c>
      <c r="M4907" s="7">
        <v>75.212999999999994</v>
      </c>
      <c r="N4907" s="7">
        <v>52.317</v>
      </c>
      <c r="O4907" s="7"/>
    </row>
    <row r="4908" spans="1:15" x14ac:dyDescent="0.2">
      <c r="A4908" s="2">
        <v>1</v>
      </c>
      <c r="B4908" s="6" t="s">
        <v>16</v>
      </c>
      <c r="C4908" s="6">
        <v>0</v>
      </c>
      <c r="D4908" s="5" t="s">
        <v>368</v>
      </c>
      <c r="E4908" s="5" t="str">
        <f t="shared" si="812"/>
        <v/>
      </c>
      <c r="F4908" s="5" t="str">
        <f t="shared" si="811"/>
        <v/>
      </c>
      <c r="G4908" s="7">
        <v>73.820999999999998</v>
      </c>
      <c r="H4908" s="7">
        <v>73.126000000000005</v>
      </c>
      <c r="I4908" s="7">
        <v>67.661000000000001</v>
      </c>
      <c r="J4908" s="7">
        <v>78.542000000000002</v>
      </c>
      <c r="K4908" s="7">
        <v>91.655000000000001</v>
      </c>
      <c r="L4908" s="7">
        <v>92.525999999999996</v>
      </c>
      <c r="M4908" s="7">
        <v>77.512</v>
      </c>
      <c r="N4908" s="7">
        <v>52.445</v>
      </c>
      <c r="O4908" s="7"/>
    </row>
    <row r="4909" spans="1:15" x14ac:dyDescent="0.2">
      <c r="A4909" s="2">
        <v>1</v>
      </c>
      <c r="B4909" s="6" t="s">
        <v>17</v>
      </c>
      <c r="C4909" s="6">
        <v>0</v>
      </c>
      <c r="D4909" s="5" t="s">
        <v>368</v>
      </c>
      <c r="E4909" s="5" t="str">
        <f t="shared" si="812"/>
        <v/>
      </c>
      <c r="F4909" s="5" t="str">
        <f t="shared" si="811"/>
        <v/>
      </c>
      <c r="G4909" s="7">
        <v>72.311000000000007</v>
      </c>
      <c r="H4909" s="7">
        <v>70.962999999999994</v>
      </c>
      <c r="I4909" s="7">
        <v>60.264000000000003</v>
      </c>
      <c r="J4909" s="7">
        <v>79.947999999999993</v>
      </c>
      <c r="K4909" s="7">
        <v>83.34</v>
      </c>
      <c r="L4909" s="7">
        <v>84.923000000000002</v>
      </c>
      <c r="M4909" s="7">
        <v>84.412999999999997</v>
      </c>
      <c r="N4909" s="7">
        <v>50.871000000000002</v>
      </c>
      <c r="O4909" s="7"/>
    </row>
    <row r="4910" spans="1:15" x14ac:dyDescent="0.2">
      <c r="A4910" s="2">
        <v>1</v>
      </c>
      <c r="B4910" s="6" t="s">
        <v>18</v>
      </c>
      <c r="C4910" s="6">
        <v>0</v>
      </c>
      <c r="D4910" s="5" t="s">
        <v>368</v>
      </c>
      <c r="E4910" s="5" t="str">
        <f t="shared" si="812"/>
        <v/>
      </c>
      <c r="F4910" s="5" t="str">
        <f t="shared" si="811"/>
        <v/>
      </c>
      <c r="G4910" s="7">
        <v>67.533000000000001</v>
      </c>
      <c r="H4910" s="7">
        <v>67.075999999999993</v>
      </c>
      <c r="I4910" s="7">
        <v>52.944000000000003</v>
      </c>
      <c r="J4910" s="7">
        <v>81.531000000000006</v>
      </c>
      <c r="K4910" s="7">
        <v>78.397000000000006</v>
      </c>
      <c r="L4910" s="7">
        <v>78.930000000000007</v>
      </c>
      <c r="M4910" s="7">
        <v>86.997</v>
      </c>
      <c r="N4910" s="7">
        <v>46.06</v>
      </c>
      <c r="O4910" s="7"/>
    </row>
    <row r="4911" spans="1:15" x14ac:dyDescent="0.2">
      <c r="A4911" s="2">
        <v>1</v>
      </c>
      <c r="B4911" s="6" t="s">
        <v>19</v>
      </c>
      <c r="C4911" s="6">
        <v>0</v>
      </c>
      <c r="D4911" s="5" t="s">
        <v>368</v>
      </c>
      <c r="E4911" s="5" t="str">
        <f t="shared" si="812"/>
        <v/>
      </c>
      <c r="F4911" s="5" t="str">
        <f t="shared" si="811"/>
        <v/>
      </c>
      <c r="G4911" s="7">
        <v>82.981999999999999</v>
      </c>
      <c r="H4911" s="7">
        <v>83.322999999999993</v>
      </c>
      <c r="I4911" s="7">
        <v>68.774000000000001</v>
      </c>
      <c r="J4911" s="7">
        <v>83.355999999999995</v>
      </c>
      <c r="K4911" s="7">
        <v>82.876999999999995</v>
      </c>
      <c r="L4911" s="7">
        <v>82.539000000000001</v>
      </c>
      <c r="M4911" s="7">
        <v>83.58</v>
      </c>
      <c r="N4911" s="7">
        <v>57.481000000000002</v>
      </c>
      <c r="O4911" s="7"/>
    </row>
    <row r="4912" spans="1:15" x14ac:dyDescent="0.2">
      <c r="A4912" s="2">
        <v>1</v>
      </c>
      <c r="B4912" s="6" t="s">
        <v>20</v>
      </c>
      <c r="C4912" s="6">
        <v>0</v>
      </c>
      <c r="D4912" s="5" t="s">
        <v>368</v>
      </c>
      <c r="E4912" s="5" t="str">
        <f t="shared" si="812"/>
        <v/>
      </c>
      <c r="F4912" s="5" t="str">
        <f t="shared" si="811"/>
        <v/>
      </c>
      <c r="G4912" s="7">
        <v>90.662999999999997</v>
      </c>
      <c r="H4912" s="7">
        <v>92.65</v>
      </c>
      <c r="I4912" s="7">
        <v>82.858999999999995</v>
      </c>
      <c r="J4912" s="7">
        <v>84.671000000000006</v>
      </c>
      <c r="K4912" s="7">
        <v>91.391999999999996</v>
      </c>
      <c r="L4912" s="7">
        <v>89.433000000000007</v>
      </c>
      <c r="M4912" s="7">
        <v>76.796999999999997</v>
      </c>
      <c r="N4912" s="7">
        <v>63.634</v>
      </c>
      <c r="O4912" s="7"/>
    </row>
    <row r="4913" spans="1:15" x14ac:dyDescent="0.2">
      <c r="A4913" s="2">
        <v>1</v>
      </c>
      <c r="B4913" s="6" t="s">
        <v>21</v>
      </c>
      <c r="C4913" s="6">
        <v>0</v>
      </c>
      <c r="D4913" s="5" t="s">
        <v>368</v>
      </c>
      <c r="E4913" s="5" t="str">
        <f t="shared" si="812"/>
        <v/>
      </c>
      <c r="F4913" s="5" t="str">
        <f t="shared" si="811"/>
        <v/>
      </c>
      <c r="G4913" s="7">
        <v>92.643000000000001</v>
      </c>
      <c r="H4913" s="7">
        <v>95.676000000000002</v>
      </c>
      <c r="I4913" s="7">
        <v>94.442999999999998</v>
      </c>
      <c r="J4913" s="7">
        <v>86.441000000000003</v>
      </c>
      <c r="K4913" s="7">
        <v>101.944</v>
      </c>
      <c r="L4913" s="7">
        <v>98.710999999999999</v>
      </c>
      <c r="M4913" s="7">
        <v>75.338999999999999</v>
      </c>
      <c r="N4913" s="7">
        <v>71.153000000000006</v>
      </c>
      <c r="O4913" s="7"/>
    </row>
    <row r="4914" spans="1:15" x14ac:dyDescent="0.2">
      <c r="A4914" s="2">
        <v>1</v>
      </c>
      <c r="B4914" s="6" t="s">
        <v>22</v>
      </c>
      <c r="C4914" s="6">
        <v>0</v>
      </c>
      <c r="D4914" s="5" t="s">
        <v>368</v>
      </c>
      <c r="E4914" s="5" t="str">
        <f t="shared" si="812"/>
        <v/>
      </c>
      <c r="F4914" s="5" t="str">
        <f t="shared" si="811"/>
        <v/>
      </c>
      <c r="G4914" s="7">
        <v>92.506</v>
      </c>
      <c r="H4914" s="7">
        <v>93.962999999999994</v>
      </c>
      <c r="I4914" s="7">
        <v>97.897999999999996</v>
      </c>
      <c r="J4914" s="7">
        <v>90.665000000000006</v>
      </c>
      <c r="K4914" s="7">
        <v>105.828</v>
      </c>
      <c r="L4914" s="7">
        <v>104.188</v>
      </c>
      <c r="M4914" s="7">
        <v>78.274000000000001</v>
      </c>
      <c r="N4914" s="7">
        <v>76.629000000000005</v>
      </c>
      <c r="O4914" s="7"/>
    </row>
    <row r="4915" spans="1:15" x14ac:dyDescent="0.2">
      <c r="A4915" s="2">
        <v>1</v>
      </c>
      <c r="B4915" s="6" t="s">
        <v>23</v>
      </c>
      <c r="C4915" s="6">
        <v>0</v>
      </c>
      <c r="D4915" s="5" t="s">
        <v>368</v>
      </c>
      <c r="E4915" s="5" t="str">
        <f t="shared" si="812"/>
        <v/>
      </c>
      <c r="F4915" s="5" t="str">
        <f t="shared" si="811"/>
        <v/>
      </c>
      <c r="G4915" s="7">
        <v>94.040999999999997</v>
      </c>
      <c r="H4915" s="7">
        <v>94.281000000000006</v>
      </c>
      <c r="I4915" s="7">
        <v>95.191999999999993</v>
      </c>
      <c r="J4915" s="7">
        <v>92.100999999999999</v>
      </c>
      <c r="K4915" s="7">
        <v>101.224</v>
      </c>
      <c r="L4915" s="7">
        <v>100.96599999999999</v>
      </c>
      <c r="M4915" s="7">
        <v>78.671999999999997</v>
      </c>
      <c r="N4915" s="7">
        <v>74.888999999999996</v>
      </c>
      <c r="O4915" s="7"/>
    </row>
    <row r="4916" spans="1:15" x14ac:dyDescent="0.2">
      <c r="A4916" s="2">
        <v>1</v>
      </c>
      <c r="B4916" s="6" t="s">
        <v>24</v>
      </c>
      <c r="C4916" s="6">
        <v>0</v>
      </c>
      <c r="D4916" s="5" t="s">
        <v>368</v>
      </c>
      <c r="E4916" s="5" t="str">
        <f t="shared" si="812"/>
        <v/>
      </c>
      <c r="F4916" s="5" t="str">
        <f t="shared" si="811"/>
        <v/>
      </c>
      <c r="G4916" s="7">
        <v>95.191000000000003</v>
      </c>
      <c r="H4916" s="7">
        <v>96.715999999999994</v>
      </c>
      <c r="I4916" s="7">
        <v>99.644999999999996</v>
      </c>
      <c r="J4916" s="7">
        <v>93.272999999999996</v>
      </c>
      <c r="K4916" s="7">
        <v>104.679</v>
      </c>
      <c r="L4916" s="7">
        <v>103.02800000000001</v>
      </c>
      <c r="M4916" s="7">
        <v>82.22</v>
      </c>
      <c r="N4916" s="7">
        <v>81.927999999999997</v>
      </c>
      <c r="O4916" s="7"/>
    </row>
    <row r="4917" spans="1:15" x14ac:dyDescent="0.2">
      <c r="A4917" s="2">
        <v>1</v>
      </c>
      <c r="B4917" s="6" t="s">
        <v>25</v>
      </c>
      <c r="C4917" s="6">
        <v>0</v>
      </c>
      <c r="D4917" s="5" t="s">
        <v>368</v>
      </c>
      <c r="E4917" s="5" t="str">
        <f t="shared" si="812"/>
        <v/>
      </c>
      <c r="F4917" s="5" t="str">
        <f t="shared" si="811"/>
        <v/>
      </c>
      <c r="G4917" s="7">
        <v>97.385999999999996</v>
      </c>
      <c r="H4917" s="7">
        <v>98.569000000000003</v>
      </c>
      <c r="I4917" s="7">
        <v>109.62</v>
      </c>
      <c r="J4917" s="7">
        <v>94.846000000000004</v>
      </c>
      <c r="K4917" s="7">
        <v>112.562</v>
      </c>
      <c r="L4917" s="7">
        <v>111.211</v>
      </c>
      <c r="M4917" s="7">
        <v>78.972999999999999</v>
      </c>
      <c r="N4917" s="7">
        <v>86.57</v>
      </c>
      <c r="O4917" s="7"/>
    </row>
    <row r="4918" spans="1:15" x14ac:dyDescent="0.2">
      <c r="A4918" s="2">
        <v>1</v>
      </c>
      <c r="B4918" s="6" t="s">
        <v>26</v>
      </c>
      <c r="C4918" s="6">
        <v>0</v>
      </c>
      <c r="D4918" s="5" t="s">
        <v>368</v>
      </c>
      <c r="E4918" s="5" t="str">
        <f t="shared" si="812"/>
        <v/>
      </c>
      <c r="F4918" s="5" t="str">
        <f t="shared" si="811"/>
        <v/>
      </c>
      <c r="G4918" s="7">
        <v>98.552999999999997</v>
      </c>
      <c r="H4918" s="7">
        <v>101.426</v>
      </c>
      <c r="I4918" s="7">
        <v>121.489</v>
      </c>
      <c r="J4918" s="7">
        <v>96.162000000000006</v>
      </c>
      <c r="K4918" s="7">
        <v>123.27200000000001</v>
      </c>
      <c r="L4918" s="7">
        <v>119.78100000000001</v>
      </c>
      <c r="M4918" s="7">
        <v>79.971999999999994</v>
      </c>
      <c r="N4918" s="7">
        <v>97.156999999999996</v>
      </c>
      <c r="O4918" s="7"/>
    </row>
    <row r="4919" spans="1:15" x14ac:dyDescent="0.2">
      <c r="A4919" s="2">
        <v>1</v>
      </c>
      <c r="B4919" s="6" t="s">
        <v>27</v>
      </c>
      <c r="C4919" s="6">
        <v>0</v>
      </c>
      <c r="D4919" s="5" t="s">
        <v>368</v>
      </c>
      <c r="E4919" s="5" t="str">
        <f t="shared" si="812"/>
        <v/>
      </c>
      <c r="F4919" s="5" t="str">
        <f t="shared" si="811"/>
        <v/>
      </c>
      <c r="G4919" s="7">
        <v>93.697000000000003</v>
      </c>
      <c r="H4919" s="7">
        <v>95.793000000000006</v>
      </c>
      <c r="I4919" s="7">
        <v>114.556</v>
      </c>
      <c r="J4919" s="7">
        <v>97.850999999999999</v>
      </c>
      <c r="K4919" s="7">
        <v>122.262</v>
      </c>
      <c r="L4919" s="7">
        <v>119.58799999999999</v>
      </c>
      <c r="M4919" s="7">
        <v>86.947999999999993</v>
      </c>
      <c r="N4919" s="7">
        <v>99.605000000000004</v>
      </c>
      <c r="O4919" s="7"/>
    </row>
    <row r="4920" spans="1:15" x14ac:dyDescent="0.2">
      <c r="A4920" s="2">
        <v>1</v>
      </c>
      <c r="B4920" s="6" t="s">
        <v>28</v>
      </c>
      <c r="C4920" s="6">
        <v>0</v>
      </c>
      <c r="D4920" s="5" t="s">
        <v>368</v>
      </c>
      <c r="E4920" s="5" t="str">
        <f t="shared" si="812"/>
        <v/>
      </c>
      <c r="F4920" s="5" t="str">
        <f t="shared" si="811"/>
        <v/>
      </c>
      <c r="G4920" s="7">
        <v>84.183999999999997</v>
      </c>
      <c r="H4920" s="7">
        <v>83.236000000000004</v>
      </c>
      <c r="I4920" s="7">
        <v>86.99</v>
      </c>
      <c r="J4920" s="7">
        <v>98.92</v>
      </c>
      <c r="K4920" s="7">
        <v>103.333</v>
      </c>
      <c r="L4920" s="7">
        <v>104.51</v>
      </c>
      <c r="M4920" s="7">
        <v>104.496</v>
      </c>
      <c r="N4920" s="7">
        <v>90.900999999999996</v>
      </c>
      <c r="O4920" s="7"/>
    </row>
    <row r="4921" spans="1:15" x14ac:dyDescent="0.2">
      <c r="A4921" s="2">
        <v>1</v>
      </c>
      <c r="B4921" s="6" t="s">
        <v>29</v>
      </c>
      <c r="C4921" s="6">
        <v>0</v>
      </c>
      <c r="D4921" s="5" t="s">
        <v>368</v>
      </c>
      <c r="E4921" s="5" t="str">
        <f t="shared" si="812"/>
        <v/>
      </c>
      <c r="F4921" s="5" t="str">
        <f t="shared" si="811"/>
        <v/>
      </c>
      <c r="G4921" s="7">
        <v>100</v>
      </c>
      <c r="H4921" s="7">
        <v>100</v>
      </c>
      <c r="I4921" s="7">
        <v>100</v>
      </c>
      <c r="J4921" s="7">
        <v>100</v>
      </c>
      <c r="K4921" s="7">
        <v>100</v>
      </c>
      <c r="L4921" s="7">
        <v>100</v>
      </c>
      <c r="M4921" s="7">
        <v>100</v>
      </c>
      <c r="N4921" s="7">
        <v>100</v>
      </c>
      <c r="O4921" s="7"/>
    </row>
    <row r="4922" spans="1:15" x14ac:dyDescent="0.2">
      <c r="A4922" s="2">
        <v>1</v>
      </c>
      <c r="B4922" s="6" t="s">
        <v>30</v>
      </c>
      <c r="C4922" s="6">
        <v>0</v>
      </c>
      <c r="D4922" s="5" t="s">
        <v>368</v>
      </c>
      <c r="E4922" s="5" t="str">
        <f t="shared" si="812"/>
        <v/>
      </c>
      <c r="F4922" s="5" t="str">
        <f t="shared" si="811"/>
        <v/>
      </c>
      <c r="G4922" s="7">
        <v>103.783</v>
      </c>
      <c r="H4922" s="7">
        <v>104.608</v>
      </c>
      <c r="I4922" s="7">
        <v>104.40600000000001</v>
      </c>
      <c r="J4922" s="7">
        <v>101.488</v>
      </c>
      <c r="K4922" s="7">
        <v>100.601</v>
      </c>
      <c r="L4922" s="7">
        <v>99.807000000000002</v>
      </c>
      <c r="M4922" s="7">
        <v>99.751999999999995</v>
      </c>
      <c r="N4922" s="7">
        <v>104.148</v>
      </c>
      <c r="O4922" s="7"/>
    </row>
    <row r="4923" spans="1:15" x14ac:dyDescent="0.2">
      <c r="A4923" s="2">
        <v>1</v>
      </c>
      <c r="B4923" s="6" t="s">
        <v>31</v>
      </c>
      <c r="C4923" s="6">
        <v>0</v>
      </c>
      <c r="D4923" s="5" t="s">
        <v>368</v>
      </c>
      <c r="E4923" s="5" t="str">
        <f t="shared" si="812"/>
        <v/>
      </c>
      <c r="F4923" s="5" t="str">
        <f t="shared" si="811"/>
        <v/>
      </c>
      <c r="G4923" s="7">
        <v>104.818</v>
      </c>
      <c r="H4923" s="7">
        <v>108.80200000000001</v>
      </c>
      <c r="I4923" s="7">
        <v>116.233</v>
      </c>
      <c r="J4923" s="7">
        <v>105.71299999999999</v>
      </c>
      <c r="K4923" s="7">
        <v>110.89</v>
      </c>
      <c r="L4923" s="7">
        <v>106.83</v>
      </c>
      <c r="M4923" s="7">
        <v>101.333</v>
      </c>
      <c r="N4923" s="7">
        <v>117.782</v>
      </c>
      <c r="O4923" s="7"/>
    </row>
    <row r="4924" spans="1:15" x14ac:dyDescent="0.2">
      <c r="A4924" s="2">
        <v>1</v>
      </c>
      <c r="B4924" s="6" t="s">
        <v>32</v>
      </c>
      <c r="C4924" s="6">
        <v>0</v>
      </c>
      <c r="D4924" s="5" t="s">
        <v>368</v>
      </c>
      <c r="E4924" s="5" t="str">
        <f t="shared" si="812"/>
        <v/>
      </c>
      <c r="F4924" s="5" t="str">
        <f t="shared" si="811"/>
        <v/>
      </c>
      <c r="G4924" s="7">
        <v>107.8</v>
      </c>
      <c r="H4924" s="7">
        <v>110.902</v>
      </c>
      <c r="I4924" s="7">
        <v>122.764</v>
      </c>
      <c r="J4924" s="7">
        <v>110.84399999999999</v>
      </c>
      <c r="K4924" s="7">
        <v>113.881</v>
      </c>
      <c r="L4924" s="7">
        <v>110.696</v>
      </c>
      <c r="M4924" s="7">
        <v>102.09099999999999</v>
      </c>
      <c r="N4924" s="7">
        <v>125.33199999999999</v>
      </c>
      <c r="O4924" s="7"/>
    </row>
    <row r="4925" spans="1:15" x14ac:dyDescent="0.2">
      <c r="A4925" s="2">
        <v>1</v>
      </c>
      <c r="B4925" s="6" t="s">
        <v>33</v>
      </c>
      <c r="C4925" s="6">
        <v>0</v>
      </c>
      <c r="D4925" s="5" t="s">
        <v>368</v>
      </c>
      <c r="E4925" s="5" t="str">
        <f t="shared" si="812"/>
        <v/>
      </c>
      <c r="F4925" s="5" t="str">
        <f t="shared" si="811"/>
        <v/>
      </c>
      <c r="G4925" s="7">
        <v>103.381</v>
      </c>
      <c r="H4925" s="7">
        <v>108.515</v>
      </c>
      <c r="I4925" s="7">
        <v>126.764</v>
      </c>
      <c r="J4925" s="7">
        <v>114.61199999999999</v>
      </c>
      <c r="K4925" s="7">
        <v>122.61799999999999</v>
      </c>
      <c r="L4925" s="7">
        <v>116.81699999999999</v>
      </c>
      <c r="M4925" s="7">
        <v>107.523</v>
      </c>
      <c r="N4925" s="7">
        <v>136.30000000000001</v>
      </c>
      <c r="O4925" s="7"/>
    </row>
    <row r="4926" spans="1:15" x14ac:dyDescent="0.2">
      <c r="A4926" s="2">
        <v>1</v>
      </c>
      <c r="B4926" s="6" t="s">
        <v>34</v>
      </c>
      <c r="C4926" s="6">
        <v>0</v>
      </c>
      <c r="D4926" s="5" t="s">
        <v>368</v>
      </c>
      <c r="E4926" s="5" t="str">
        <f t="shared" si="812"/>
        <v/>
      </c>
      <c r="F4926" s="5" t="str">
        <f t="shared" si="811"/>
        <v/>
      </c>
      <c r="G4926" s="7">
        <v>111.849</v>
      </c>
      <c r="H4926" s="7">
        <v>112.598</v>
      </c>
      <c r="I4926" s="7">
        <v>121.812</v>
      </c>
      <c r="J4926" s="7">
        <v>118.005</v>
      </c>
      <c r="K4926" s="7">
        <v>108.908</v>
      </c>
      <c r="L4926" s="7">
        <v>108.18300000000001</v>
      </c>
      <c r="M4926" s="7">
        <v>114.46899999999999</v>
      </c>
      <c r="N4926" s="7">
        <v>139.43700000000001</v>
      </c>
      <c r="O4926" s="7"/>
    </row>
    <row r="4927" spans="1:15" x14ac:dyDescent="0.2">
      <c r="A4927" s="2">
        <v>1</v>
      </c>
      <c r="B4927" s="6" t="s">
        <v>35</v>
      </c>
      <c r="C4927" s="6">
        <v>0</v>
      </c>
      <c r="D4927" s="5" t="s">
        <v>368</v>
      </c>
      <c r="E4927" s="5" t="str">
        <f t="shared" si="812"/>
        <v/>
      </c>
      <c r="F4927" s="5" t="str">
        <f t="shared" si="811"/>
        <v/>
      </c>
      <c r="G4927" s="7">
        <v>103.946</v>
      </c>
      <c r="H4927" s="7">
        <v>102.47</v>
      </c>
      <c r="I4927" s="7">
        <v>93.754999999999995</v>
      </c>
      <c r="J4927" s="7">
        <v>122.575</v>
      </c>
      <c r="K4927" s="7">
        <v>90.195999999999998</v>
      </c>
      <c r="L4927" s="7">
        <v>91.495000000000005</v>
      </c>
      <c r="M4927" s="7">
        <v>125.124</v>
      </c>
      <c r="N4927" s="7">
        <v>117.31</v>
      </c>
      <c r="O4927" s="7"/>
    </row>
    <row r="4928" spans="1:15" x14ac:dyDescent="0.2">
      <c r="A4928" s="2">
        <v>1</v>
      </c>
      <c r="B4928" s="6" t="s">
        <v>36</v>
      </c>
      <c r="C4928" s="6">
        <v>0</v>
      </c>
      <c r="D4928" s="5" t="s">
        <v>368</v>
      </c>
      <c r="E4928" s="5" t="str">
        <f t="shared" si="812"/>
        <v/>
      </c>
      <c r="F4928" s="5" t="str">
        <f t="shared" si="811"/>
        <v/>
      </c>
      <c r="G4928" s="7">
        <v>97.153999999999996</v>
      </c>
      <c r="H4928" s="7">
        <v>95.677999999999997</v>
      </c>
      <c r="I4928" s="7">
        <v>65.346999999999994</v>
      </c>
      <c r="J4928" s="7">
        <v>124.024</v>
      </c>
      <c r="K4928" s="7">
        <v>67.260999999999996</v>
      </c>
      <c r="L4928" s="7">
        <v>68.299000000000007</v>
      </c>
      <c r="M4928" s="7">
        <v>135.804</v>
      </c>
      <c r="N4928" s="7">
        <v>88.744</v>
      </c>
      <c r="O4928" s="7"/>
    </row>
    <row r="4929" spans="1:15" x14ac:dyDescent="0.2">
      <c r="A4929" s="2">
        <v>1</v>
      </c>
      <c r="B4929" s="6" t="s">
        <v>37</v>
      </c>
      <c r="C4929" s="6">
        <v>0</v>
      </c>
      <c r="D4929" s="5" t="s">
        <v>368</v>
      </c>
      <c r="E4929" s="5" t="str">
        <f t="shared" si="812"/>
        <v/>
      </c>
      <c r="F4929" s="5" t="str">
        <f t="shared" si="811"/>
        <v/>
      </c>
      <c r="G4929" s="7">
        <v>101.907</v>
      </c>
      <c r="H4929" s="7">
        <v>108.509</v>
      </c>
      <c r="I4929" s="7">
        <v>76.207999999999998</v>
      </c>
      <c r="J4929" s="7">
        <v>124.51300000000001</v>
      </c>
      <c r="K4929" s="7">
        <v>74.781000000000006</v>
      </c>
      <c r="L4929" s="7">
        <v>70.231999999999999</v>
      </c>
      <c r="M4929" s="7">
        <v>123.316</v>
      </c>
      <c r="N4929" s="7">
        <v>93.975999999999999</v>
      </c>
      <c r="O4929" s="7"/>
    </row>
    <row r="4930" spans="1:15" x14ac:dyDescent="0.2">
      <c r="A4930" s="2">
        <v>1</v>
      </c>
      <c r="B4930" s="6" t="s">
        <v>63</v>
      </c>
      <c r="C4930" s="6">
        <v>0</v>
      </c>
      <c r="D4930" s="5" t="s">
        <v>368</v>
      </c>
      <c r="E4930" s="5" t="str">
        <f t="shared" si="812"/>
        <v/>
      </c>
      <c r="F4930" s="5" t="str">
        <f t="shared" si="811"/>
        <v/>
      </c>
      <c r="G4930" s="7">
        <v>103.506</v>
      </c>
      <c r="H4930" s="7">
        <v>110.477</v>
      </c>
      <c r="I4930" s="7">
        <v>83.498000000000005</v>
      </c>
      <c r="J4930" s="7">
        <v>127.256</v>
      </c>
      <c r="K4930" s="7">
        <v>80.67</v>
      </c>
      <c r="L4930" s="7">
        <v>75.58</v>
      </c>
      <c r="M4930" s="7">
        <v>122.06699999999999</v>
      </c>
      <c r="N4930" s="7">
        <v>101.92400000000001</v>
      </c>
      <c r="O4930" s="7"/>
    </row>
    <row r="4931" spans="1:15" x14ac:dyDescent="0.2">
      <c r="A4931" s="2">
        <v>0</v>
      </c>
      <c r="B4931" s="5" t="s">
        <v>367</v>
      </c>
      <c r="C4931" s="6" t="s">
        <v>0</v>
      </c>
      <c r="E4931" s="5" t="str">
        <f t="shared" si="812"/>
        <v/>
      </c>
      <c r="F4931" s="5" t="str">
        <f t="shared" si="811"/>
        <v/>
      </c>
    </row>
    <row r="4932" spans="1:15" x14ac:dyDescent="0.2">
      <c r="A4932" s="2">
        <v>1</v>
      </c>
      <c r="B4932" s="6" t="s">
        <v>13</v>
      </c>
      <c r="C4932" s="6">
        <v>0</v>
      </c>
      <c r="D4932" s="5" t="s">
        <v>369</v>
      </c>
      <c r="E4932" s="5" t="str">
        <f t="shared" si="812"/>
        <v/>
      </c>
      <c r="F4932" s="5" t="str">
        <f t="shared" si="811"/>
        <v/>
      </c>
      <c r="G4932" s="7">
        <v>81.043999999999997</v>
      </c>
      <c r="H4932" s="7">
        <v>79.861000000000004</v>
      </c>
      <c r="I4932" s="7">
        <v>73.635000000000005</v>
      </c>
      <c r="J4932" s="7">
        <v>72.628</v>
      </c>
      <c r="K4932" s="7">
        <v>90.858000000000004</v>
      </c>
      <c r="L4932" s="7">
        <v>92.203999999999994</v>
      </c>
      <c r="M4932" s="7">
        <v>71.078999999999994</v>
      </c>
      <c r="N4932" s="7">
        <v>52.338999999999999</v>
      </c>
      <c r="O4932" s="7"/>
    </row>
    <row r="4933" spans="1:15" x14ac:dyDescent="0.2">
      <c r="A4933" s="2">
        <v>1</v>
      </c>
      <c r="B4933" s="6" t="s">
        <v>15</v>
      </c>
      <c r="C4933" s="6">
        <v>0</v>
      </c>
      <c r="D4933" s="5" t="s">
        <v>369</v>
      </c>
      <c r="E4933" s="5" t="str">
        <f t="shared" si="812"/>
        <v/>
      </c>
      <c r="F4933" s="5" t="str">
        <f t="shared" si="811"/>
        <v/>
      </c>
      <c r="G4933" s="7">
        <v>72.548000000000002</v>
      </c>
      <c r="H4933" s="7">
        <v>72.745999999999995</v>
      </c>
      <c r="I4933" s="7">
        <v>69.558999999999997</v>
      </c>
      <c r="J4933" s="7">
        <v>75.391000000000005</v>
      </c>
      <c r="K4933" s="7">
        <v>95.88</v>
      </c>
      <c r="L4933" s="7">
        <v>95.619</v>
      </c>
      <c r="M4933" s="7">
        <v>75.212999999999994</v>
      </c>
      <c r="N4933" s="7">
        <v>52.317</v>
      </c>
      <c r="O4933" s="7"/>
    </row>
    <row r="4934" spans="1:15" x14ac:dyDescent="0.2">
      <c r="A4934" s="2">
        <v>1</v>
      </c>
      <c r="B4934" s="6" t="s">
        <v>16</v>
      </c>
      <c r="C4934" s="6">
        <v>0</v>
      </c>
      <c r="D4934" s="5" t="s">
        <v>369</v>
      </c>
      <c r="E4934" s="5" t="str">
        <f t="shared" si="812"/>
        <v/>
      </c>
      <c r="F4934" s="5" t="str">
        <f t="shared" si="811"/>
        <v/>
      </c>
      <c r="G4934" s="7">
        <v>73.820999999999998</v>
      </c>
      <c r="H4934" s="7">
        <v>73.126000000000005</v>
      </c>
      <c r="I4934" s="7">
        <v>67.661000000000001</v>
      </c>
      <c r="J4934" s="7">
        <v>78.542000000000002</v>
      </c>
      <c r="K4934" s="7">
        <v>91.655000000000001</v>
      </c>
      <c r="L4934" s="7">
        <v>92.525999999999996</v>
      </c>
      <c r="M4934" s="7">
        <v>77.512</v>
      </c>
      <c r="N4934" s="7">
        <v>52.445</v>
      </c>
      <c r="O4934" s="7"/>
    </row>
    <row r="4935" spans="1:15" x14ac:dyDescent="0.2">
      <c r="A4935" s="2">
        <v>1</v>
      </c>
      <c r="B4935" s="6" t="s">
        <v>17</v>
      </c>
      <c r="C4935" s="6">
        <v>0</v>
      </c>
      <c r="D4935" s="5" t="s">
        <v>369</v>
      </c>
      <c r="E4935" s="5" t="str">
        <f t="shared" si="812"/>
        <v/>
      </c>
      <c r="F4935" s="5" t="str">
        <f t="shared" si="811"/>
        <v/>
      </c>
      <c r="G4935" s="7">
        <v>72.311000000000007</v>
      </c>
      <c r="H4935" s="7">
        <v>70.962999999999994</v>
      </c>
      <c r="I4935" s="7">
        <v>60.264000000000003</v>
      </c>
      <c r="J4935" s="7">
        <v>79.947999999999993</v>
      </c>
      <c r="K4935" s="7">
        <v>83.34</v>
      </c>
      <c r="L4935" s="7">
        <v>84.923000000000002</v>
      </c>
      <c r="M4935" s="7">
        <v>84.412999999999997</v>
      </c>
      <c r="N4935" s="7">
        <v>50.871000000000002</v>
      </c>
      <c r="O4935" s="7"/>
    </row>
    <row r="4936" spans="1:15" x14ac:dyDescent="0.2">
      <c r="A4936" s="2">
        <v>1</v>
      </c>
      <c r="B4936" s="6" t="s">
        <v>18</v>
      </c>
      <c r="C4936" s="6">
        <v>0</v>
      </c>
      <c r="D4936" s="5" t="s">
        <v>369</v>
      </c>
      <c r="E4936" s="5" t="str">
        <f t="shared" si="812"/>
        <v/>
      </c>
      <c r="F4936" s="5" t="str">
        <f t="shared" ref="F4936:F4999" si="813">IF(LEN(E4936)=0,"",E4936&amp;B4936)</f>
        <v/>
      </c>
      <c r="G4936" s="7">
        <v>67.533000000000001</v>
      </c>
      <c r="H4936" s="7">
        <v>67.075999999999993</v>
      </c>
      <c r="I4936" s="7">
        <v>52.944000000000003</v>
      </c>
      <c r="J4936" s="7">
        <v>81.531000000000006</v>
      </c>
      <c r="K4936" s="7">
        <v>78.397000000000006</v>
      </c>
      <c r="L4936" s="7">
        <v>78.930000000000007</v>
      </c>
      <c r="M4936" s="7">
        <v>86.997</v>
      </c>
      <c r="N4936" s="7">
        <v>46.06</v>
      </c>
      <c r="O4936" s="7"/>
    </row>
    <row r="4937" spans="1:15" x14ac:dyDescent="0.2">
      <c r="A4937" s="2">
        <v>1</v>
      </c>
      <c r="B4937" s="6" t="s">
        <v>19</v>
      </c>
      <c r="C4937" s="6">
        <v>0</v>
      </c>
      <c r="D4937" s="5" t="s">
        <v>369</v>
      </c>
      <c r="E4937" s="5" t="str">
        <f t="shared" ref="E4937:E5000" si="814">IF(C4937=0,IF(LEN(D4937)&lt;&gt;3,"",D4937),IF(LEN(D4937)&lt;&gt;4,"",LEFT(D4937,3)))</f>
        <v/>
      </c>
      <c r="F4937" s="5" t="str">
        <f t="shared" si="813"/>
        <v/>
      </c>
      <c r="G4937" s="7">
        <v>82.981999999999999</v>
      </c>
      <c r="H4937" s="7">
        <v>83.322999999999993</v>
      </c>
      <c r="I4937" s="7">
        <v>68.774000000000001</v>
      </c>
      <c r="J4937" s="7">
        <v>83.355999999999995</v>
      </c>
      <c r="K4937" s="7">
        <v>82.876999999999995</v>
      </c>
      <c r="L4937" s="7">
        <v>82.539000000000001</v>
      </c>
      <c r="M4937" s="7">
        <v>83.58</v>
      </c>
      <c r="N4937" s="7">
        <v>57.481000000000002</v>
      </c>
      <c r="O4937" s="7"/>
    </row>
    <row r="4938" spans="1:15" x14ac:dyDescent="0.2">
      <c r="A4938" s="2">
        <v>1</v>
      </c>
      <c r="B4938" s="6" t="s">
        <v>20</v>
      </c>
      <c r="C4938" s="6">
        <v>0</v>
      </c>
      <c r="D4938" s="5" t="s">
        <v>369</v>
      </c>
      <c r="E4938" s="5" t="str">
        <f t="shared" si="814"/>
        <v/>
      </c>
      <c r="F4938" s="5" t="str">
        <f t="shared" si="813"/>
        <v/>
      </c>
      <c r="G4938" s="7">
        <v>90.662999999999997</v>
      </c>
      <c r="H4938" s="7">
        <v>92.65</v>
      </c>
      <c r="I4938" s="7">
        <v>82.858999999999995</v>
      </c>
      <c r="J4938" s="7">
        <v>84.671000000000006</v>
      </c>
      <c r="K4938" s="7">
        <v>91.391999999999996</v>
      </c>
      <c r="L4938" s="7">
        <v>89.433000000000007</v>
      </c>
      <c r="M4938" s="7">
        <v>76.796999999999997</v>
      </c>
      <c r="N4938" s="7">
        <v>63.634</v>
      </c>
      <c r="O4938" s="7"/>
    </row>
    <row r="4939" spans="1:15" x14ac:dyDescent="0.2">
      <c r="A4939" s="2">
        <v>1</v>
      </c>
      <c r="B4939" s="6" t="s">
        <v>21</v>
      </c>
      <c r="C4939" s="6">
        <v>0</v>
      </c>
      <c r="D4939" s="5" t="s">
        <v>369</v>
      </c>
      <c r="E4939" s="5" t="str">
        <f t="shared" si="814"/>
        <v/>
      </c>
      <c r="F4939" s="5" t="str">
        <f t="shared" si="813"/>
        <v/>
      </c>
      <c r="G4939" s="7">
        <v>92.643000000000001</v>
      </c>
      <c r="H4939" s="7">
        <v>95.676000000000002</v>
      </c>
      <c r="I4939" s="7">
        <v>94.442999999999998</v>
      </c>
      <c r="J4939" s="7">
        <v>86.441000000000003</v>
      </c>
      <c r="K4939" s="7">
        <v>101.944</v>
      </c>
      <c r="L4939" s="7">
        <v>98.710999999999999</v>
      </c>
      <c r="M4939" s="7">
        <v>75.338999999999999</v>
      </c>
      <c r="N4939" s="7">
        <v>71.153000000000006</v>
      </c>
      <c r="O4939" s="7"/>
    </row>
    <row r="4940" spans="1:15" x14ac:dyDescent="0.2">
      <c r="A4940" s="2">
        <v>1</v>
      </c>
      <c r="B4940" s="6" t="s">
        <v>22</v>
      </c>
      <c r="C4940" s="6">
        <v>0</v>
      </c>
      <c r="D4940" s="5" t="s">
        <v>369</v>
      </c>
      <c r="E4940" s="5" t="str">
        <f t="shared" si="814"/>
        <v/>
      </c>
      <c r="F4940" s="5" t="str">
        <f t="shared" si="813"/>
        <v/>
      </c>
      <c r="G4940" s="7">
        <v>92.506</v>
      </c>
      <c r="H4940" s="7">
        <v>93.962999999999994</v>
      </c>
      <c r="I4940" s="7">
        <v>97.897999999999996</v>
      </c>
      <c r="J4940" s="7">
        <v>90.665000000000006</v>
      </c>
      <c r="K4940" s="7">
        <v>105.828</v>
      </c>
      <c r="L4940" s="7">
        <v>104.188</v>
      </c>
      <c r="M4940" s="7">
        <v>78.274000000000001</v>
      </c>
      <c r="N4940" s="7">
        <v>76.629000000000005</v>
      </c>
      <c r="O4940" s="7"/>
    </row>
    <row r="4941" spans="1:15" x14ac:dyDescent="0.2">
      <c r="A4941" s="2">
        <v>1</v>
      </c>
      <c r="B4941" s="6" t="s">
        <v>23</v>
      </c>
      <c r="C4941" s="6">
        <v>0</v>
      </c>
      <c r="D4941" s="5" t="s">
        <v>369</v>
      </c>
      <c r="E4941" s="5" t="str">
        <f t="shared" si="814"/>
        <v/>
      </c>
      <c r="F4941" s="5" t="str">
        <f t="shared" si="813"/>
        <v/>
      </c>
      <c r="G4941" s="7">
        <v>94.040999999999997</v>
      </c>
      <c r="H4941" s="7">
        <v>94.281000000000006</v>
      </c>
      <c r="I4941" s="7">
        <v>95.191999999999993</v>
      </c>
      <c r="J4941" s="7">
        <v>92.100999999999999</v>
      </c>
      <c r="K4941" s="7">
        <v>101.224</v>
      </c>
      <c r="L4941" s="7">
        <v>100.96599999999999</v>
      </c>
      <c r="M4941" s="7">
        <v>78.671999999999997</v>
      </c>
      <c r="N4941" s="7">
        <v>74.888999999999996</v>
      </c>
      <c r="O4941" s="7"/>
    </row>
    <row r="4942" spans="1:15" x14ac:dyDescent="0.2">
      <c r="A4942" s="2">
        <v>1</v>
      </c>
      <c r="B4942" s="6" t="s">
        <v>24</v>
      </c>
      <c r="C4942" s="6">
        <v>0</v>
      </c>
      <c r="D4942" s="5" t="s">
        <v>369</v>
      </c>
      <c r="E4942" s="5" t="str">
        <f t="shared" si="814"/>
        <v/>
      </c>
      <c r="F4942" s="5" t="str">
        <f t="shared" si="813"/>
        <v/>
      </c>
      <c r="G4942" s="7">
        <v>95.191000000000003</v>
      </c>
      <c r="H4942" s="7">
        <v>96.715999999999994</v>
      </c>
      <c r="I4942" s="7">
        <v>99.644999999999996</v>
      </c>
      <c r="J4942" s="7">
        <v>93.272999999999996</v>
      </c>
      <c r="K4942" s="7">
        <v>104.679</v>
      </c>
      <c r="L4942" s="7">
        <v>103.02800000000001</v>
      </c>
      <c r="M4942" s="7">
        <v>82.22</v>
      </c>
      <c r="N4942" s="7">
        <v>81.927999999999997</v>
      </c>
      <c r="O4942" s="7"/>
    </row>
    <row r="4943" spans="1:15" x14ac:dyDescent="0.2">
      <c r="A4943" s="2">
        <v>1</v>
      </c>
      <c r="B4943" s="6" t="s">
        <v>25</v>
      </c>
      <c r="C4943" s="6">
        <v>0</v>
      </c>
      <c r="D4943" s="5" t="s">
        <v>369</v>
      </c>
      <c r="E4943" s="5" t="str">
        <f t="shared" si="814"/>
        <v/>
      </c>
      <c r="F4943" s="5" t="str">
        <f t="shared" si="813"/>
        <v/>
      </c>
      <c r="G4943" s="7">
        <v>97.385999999999996</v>
      </c>
      <c r="H4943" s="7">
        <v>98.569000000000003</v>
      </c>
      <c r="I4943" s="7">
        <v>109.62</v>
      </c>
      <c r="J4943" s="7">
        <v>94.846000000000004</v>
      </c>
      <c r="K4943" s="7">
        <v>112.562</v>
      </c>
      <c r="L4943" s="7">
        <v>111.211</v>
      </c>
      <c r="M4943" s="7">
        <v>78.972999999999999</v>
      </c>
      <c r="N4943" s="7">
        <v>86.57</v>
      </c>
      <c r="O4943" s="7"/>
    </row>
    <row r="4944" spans="1:15" x14ac:dyDescent="0.2">
      <c r="A4944" s="2">
        <v>1</v>
      </c>
      <c r="B4944" s="6" t="s">
        <v>26</v>
      </c>
      <c r="C4944" s="6">
        <v>0</v>
      </c>
      <c r="D4944" s="5" t="s">
        <v>369</v>
      </c>
      <c r="E4944" s="5" t="str">
        <f t="shared" si="814"/>
        <v/>
      </c>
      <c r="F4944" s="5" t="str">
        <f t="shared" si="813"/>
        <v/>
      </c>
      <c r="G4944" s="7">
        <v>98.552999999999997</v>
      </c>
      <c r="H4944" s="7">
        <v>101.426</v>
      </c>
      <c r="I4944" s="7">
        <v>121.489</v>
      </c>
      <c r="J4944" s="7">
        <v>96.162000000000006</v>
      </c>
      <c r="K4944" s="7">
        <v>123.27200000000001</v>
      </c>
      <c r="L4944" s="7">
        <v>119.78100000000001</v>
      </c>
      <c r="M4944" s="7">
        <v>79.971999999999994</v>
      </c>
      <c r="N4944" s="7">
        <v>97.156999999999996</v>
      </c>
      <c r="O4944" s="7"/>
    </row>
    <row r="4945" spans="1:15" x14ac:dyDescent="0.2">
      <c r="A4945" s="2">
        <v>1</v>
      </c>
      <c r="B4945" s="6" t="s">
        <v>27</v>
      </c>
      <c r="C4945" s="6">
        <v>0</v>
      </c>
      <c r="D4945" s="5" t="s">
        <v>369</v>
      </c>
      <c r="E4945" s="5" t="str">
        <f t="shared" si="814"/>
        <v/>
      </c>
      <c r="F4945" s="5" t="str">
        <f t="shared" si="813"/>
        <v/>
      </c>
      <c r="G4945" s="7">
        <v>93.697000000000003</v>
      </c>
      <c r="H4945" s="7">
        <v>95.793000000000006</v>
      </c>
      <c r="I4945" s="7">
        <v>114.556</v>
      </c>
      <c r="J4945" s="7">
        <v>97.850999999999999</v>
      </c>
      <c r="K4945" s="7">
        <v>122.262</v>
      </c>
      <c r="L4945" s="7">
        <v>119.58799999999999</v>
      </c>
      <c r="M4945" s="7">
        <v>86.947999999999993</v>
      </c>
      <c r="N4945" s="7">
        <v>99.605000000000004</v>
      </c>
      <c r="O4945" s="7"/>
    </row>
    <row r="4946" spans="1:15" x14ac:dyDescent="0.2">
      <c r="A4946" s="2">
        <v>1</v>
      </c>
      <c r="B4946" s="6" t="s">
        <v>28</v>
      </c>
      <c r="C4946" s="6">
        <v>0</v>
      </c>
      <c r="D4946" s="5" t="s">
        <v>369</v>
      </c>
      <c r="E4946" s="5" t="str">
        <f t="shared" si="814"/>
        <v/>
      </c>
      <c r="F4946" s="5" t="str">
        <f t="shared" si="813"/>
        <v/>
      </c>
      <c r="G4946" s="7">
        <v>84.183999999999997</v>
      </c>
      <c r="H4946" s="7">
        <v>83.236000000000004</v>
      </c>
      <c r="I4946" s="7">
        <v>86.99</v>
      </c>
      <c r="J4946" s="7">
        <v>98.92</v>
      </c>
      <c r="K4946" s="7">
        <v>103.333</v>
      </c>
      <c r="L4946" s="7">
        <v>104.51</v>
      </c>
      <c r="M4946" s="7">
        <v>104.496</v>
      </c>
      <c r="N4946" s="7">
        <v>90.900999999999996</v>
      </c>
      <c r="O4946" s="7"/>
    </row>
    <row r="4947" spans="1:15" x14ac:dyDescent="0.2">
      <c r="A4947" s="2">
        <v>1</v>
      </c>
      <c r="B4947" s="6" t="s">
        <v>29</v>
      </c>
      <c r="C4947" s="6">
        <v>0</v>
      </c>
      <c r="D4947" s="5" t="s">
        <v>369</v>
      </c>
      <c r="E4947" s="5" t="str">
        <f t="shared" si="814"/>
        <v/>
      </c>
      <c r="F4947" s="5" t="str">
        <f t="shared" si="813"/>
        <v/>
      </c>
      <c r="G4947" s="7">
        <v>100</v>
      </c>
      <c r="H4947" s="7">
        <v>100</v>
      </c>
      <c r="I4947" s="7">
        <v>100</v>
      </c>
      <c r="J4947" s="7">
        <v>100</v>
      </c>
      <c r="K4947" s="7">
        <v>100</v>
      </c>
      <c r="L4947" s="7">
        <v>100</v>
      </c>
      <c r="M4947" s="7">
        <v>100</v>
      </c>
      <c r="N4947" s="7">
        <v>100</v>
      </c>
      <c r="O4947" s="7"/>
    </row>
    <row r="4948" spans="1:15" x14ac:dyDescent="0.2">
      <c r="A4948" s="2">
        <v>1</v>
      </c>
      <c r="B4948" s="6" t="s">
        <v>30</v>
      </c>
      <c r="C4948" s="6">
        <v>0</v>
      </c>
      <c r="D4948" s="5" t="s">
        <v>369</v>
      </c>
      <c r="E4948" s="5" t="str">
        <f t="shared" si="814"/>
        <v/>
      </c>
      <c r="F4948" s="5" t="str">
        <f t="shared" si="813"/>
        <v/>
      </c>
      <c r="G4948" s="7">
        <v>103.783</v>
      </c>
      <c r="H4948" s="7">
        <v>104.608</v>
      </c>
      <c r="I4948" s="7">
        <v>104.40600000000001</v>
      </c>
      <c r="J4948" s="7">
        <v>101.488</v>
      </c>
      <c r="K4948" s="7">
        <v>100.601</v>
      </c>
      <c r="L4948" s="7">
        <v>99.807000000000002</v>
      </c>
      <c r="M4948" s="7">
        <v>99.751999999999995</v>
      </c>
      <c r="N4948" s="7">
        <v>104.148</v>
      </c>
      <c r="O4948" s="7"/>
    </row>
    <row r="4949" spans="1:15" x14ac:dyDescent="0.2">
      <c r="A4949" s="2">
        <v>1</v>
      </c>
      <c r="B4949" s="6" t="s">
        <v>31</v>
      </c>
      <c r="C4949" s="6">
        <v>0</v>
      </c>
      <c r="D4949" s="5" t="s">
        <v>369</v>
      </c>
      <c r="E4949" s="5" t="str">
        <f t="shared" si="814"/>
        <v/>
      </c>
      <c r="F4949" s="5" t="str">
        <f t="shared" si="813"/>
        <v/>
      </c>
      <c r="G4949" s="7">
        <v>104.818</v>
      </c>
      <c r="H4949" s="7">
        <v>108.80200000000001</v>
      </c>
      <c r="I4949" s="7">
        <v>116.233</v>
      </c>
      <c r="J4949" s="7">
        <v>105.71299999999999</v>
      </c>
      <c r="K4949" s="7">
        <v>110.89</v>
      </c>
      <c r="L4949" s="7">
        <v>106.83</v>
      </c>
      <c r="M4949" s="7">
        <v>101.333</v>
      </c>
      <c r="N4949" s="7">
        <v>117.782</v>
      </c>
      <c r="O4949" s="7"/>
    </row>
    <row r="4950" spans="1:15" x14ac:dyDescent="0.2">
      <c r="A4950" s="2">
        <v>1</v>
      </c>
      <c r="B4950" s="6" t="s">
        <v>32</v>
      </c>
      <c r="C4950" s="6">
        <v>0</v>
      </c>
      <c r="D4950" s="5" t="s">
        <v>369</v>
      </c>
      <c r="E4950" s="5" t="str">
        <f t="shared" si="814"/>
        <v/>
      </c>
      <c r="F4950" s="5" t="str">
        <f t="shared" si="813"/>
        <v/>
      </c>
      <c r="G4950" s="7">
        <v>107.8</v>
      </c>
      <c r="H4950" s="7">
        <v>110.902</v>
      </c>
      <c r="I4950" s="7">
        <v>122.764</v>
      </c>
      <c r="J4950" s="7">
        <v>110.84399999999999</v>
      </c>
      <c r="K4950" s="7">
        <v>113.881</v>
      </c>
      <c r="L4950" s="7">
        <v>110.696</v>
      </c>
      <c r="M4950" s="7">
        <v>102.09099999999999</v>
      </c>
      <c r="N4950" s="7">
        <v>125.33199999999999</v>
      </c>
      <c r="O4950" s="7"/>
    </row>
    <row r="4951" spans="1:15" x14ac:dyDescent="0.2">
      <c r="A4951" s="2">
        <v>1</v>
      </c>
      <c r="B4951" s="6" t="s">
        <v>33</v>
      </c>
      <c r="C4951" s="6">
        <v>0</v>
      </c>
      <c r="D4951" s="5" t="s">
        <v>369</v>
      </c>
      <c r="E4951" s="5" t="str">
        <f t="shared" si="814"/>
        <v/>
      </c>
      <c r="F4951" s="5" t="str">
        <f t="shared" si="813"/>
        <v/>
      </c>
      <c r="G4951" s="7">
        <v>103.381</v>
      </c>
      <c r="H4951" s="7">
        <v>108.515</v>
      </c>
      <c r="I4951" s="7">
        <v>126.764</v>
      </c>
      <c r="J4951" s="7">
        <v>114.61199999999999</v>
      </c>
      <c r="K4951" s="7">
        <v>122.61799999999999</v>
      </c>
      <c r="L4951" s="7">
        <v>116.81699999999999</v>
      </c>
      <c r="M4951" s="7">
        <v>107.523</v>
      </c>
      <c r="N4951" s="7">
        <v>136.30000000000001</v>
      </c>
      <c r="O4951" s="7"/>
    </row>
    <row r="4952" spans="1:15" x14ac:dyDescent="0.2">
      <c r="A4952" s="2">
        <v>1</v>
      </c>
      <c r="B4952" s="6" t="s">
        <v>34</v>
      </c>
      <c r="C4952" s="6">
        <v>0</v>
      </c>
      <c r="D4952" s="5" t="s">
        <v>369</v>
      </c>
      <c r="E4952" s="5" t="str">
        <f t="shared" si="814"/>
        <v/>
      </c>
      <c r="F4952" s="5" t="str">
        <f t="shared" si="813"/>
        <v/>
      </c>
      <c r="G4952" s="7">
        <v>111.849</v>
      </c>
      <c r="H4952" s="7">
        <v>112.598</v>
      </c>
      <c r="I4952" s="7">
        <v>121.812</v>
      </c>
      <c r="J4952" s="7">
        <v>118.005</v>
      </c>
      <c r="K4952" s="7">
        <v>108.908</v>
      </c>
      <c r="L4952" s="7">
        <v>108.18300000000001</v>
      </c>
      <c r="M4952" s="7">
        <v>114.46899999999999</v>
      </c>
      <c r="N4952" s="7">
        <v>139.43700000000001</v>
      </c>
      <c r="O4952" s="7"/>
    </row>
    <row r="4953" spans="1:15" x14ac:dyDescent="0.2">
      <c r="A4953" s="2">
        <v>1</v>
      </c>
      <c r="B4953" s="6" t="s">
        <v>35</v>
      </c>
      <c r="C4953" s="6">
        <v>0</v>
      </c>
      <c r="D4953" s="5" t="s">
        <v>369</v>
      </c>
      <c r="E4953" s="5" t="str">
        <f t="shared" si="814"/>
        <v/>
      </c>
      <c r="F4953" s="5" t="str">
        <f t="shared" si="813"/>
        <v/>
      </c>
      <c r="G4953" s="7">
        <v>103.946</v>
      </c>
      <c r="H4953" s="7">
        <v>102.47</v>
      </c>
      <c r="I4953" s="7">
        <v>93.754999999999995</v>
      </c>
      <c r="J4953" s="7">
        <v>122.575</v>
      </c>
      <c r="K4953" s="7">
        <v>90.195999999999998</v>
      </c>
      <c r="L4953" s="7">
        <v>91.495000000000005</v>
      </c>
      <c r="M4953" s="7">
        <v>125.124</v>
      </c>
      <c r="N4953" s="7">
        <v>117.31</v>
      </c>
      <c r="O4953" s="7"/>
    </row>
    <row r="4954" spans="1:15" x14ac:dyDescent="0.2">
      <c r="A4954" s="2">
        <v>1</v>
      </c>
      <c r="B4954" s="6" t="s">
        <v>36</v>
      </c>
      <c r="C4954" s="6">
        <v>0</v>
      </c>
      <c r="D4954" s="5" t="s">
        <v>369</v>
      </c>
      <c r="E4954" s="5" t="str">
        <f t="shared" si="814"/>
        <v/>
      </c>
      <c r="F4954" s="5" t="str">
        <f t="shared" si="813"/>
        <v/>
      </c>
      <c r="G4954" s="7">
        <v>97.153999999999996</v>
      </c>
      <c r="H4954" s="7">
        <v>95.677999999999997</v>
      </c>
      <c r="I4954" s="7">
        <v>65.346999999999994</v>
      </c>
      <c r="J4954" s="7">
        <v>124.024</v>
      </c>
      <c r="K4954" s="7">
        <v>67.260999999999996</v>
      </c>
      <c r="L4954" s="7">
        <v>68.299000000000007</v>
      </c>
      <c r="M4954" s="7">
        <v>135.804</v>
      </c>
      <c r="N4954" s="7">
        <v>88.744</v>
      </c>
      <c r="O4954" s="7"/>
    </row>
    <row r="4955" spans="1:15" x14ac:dyDescent="0.2">
      <c r="A4955" s="2">
        <v>1</v>
      </c>
      <c r="B4955" s="6" t="s">
        <v>37</v>
      </c>
      <c r="C4955" s="6">
        <v>0</v>
      </c>
      <c r="D4955" s="5" t="s">
        <v>369</v>
      </c>
      <c r="E4955" s="5" t="str">
        <f t="shared" si="814"/>
        <v/>
      </c>
      <c r="F4955" s="5" t="str">
        <f t="shared" si="813"/>
        <v/>
      </c>
      <c r="G4955" s="7">
        <v>101.907</v>
      </c>
      <c r="H4955" s="7">
        <v>108.509</v>
      </c>
      <c r="I4955" s="7">
        <v>76.207999999999998</v>
      </c>
      <c r="J4955" s="7">
        <v>124.51300000000001</v>
      </c>
      <c r="K4955" s="7">
        <v>74.781000000000006</v>
      </c>
      <c r="L4955" s="7">
        <v>70.231999999999999</v>
      </c>
      <c r="M4955" s="7">
        <v>123.316</v>
      </c>
      <c r="N4955" s="7">
        <v>93.975999999999999</v>
      </c>
      <c r="O4955" s="7"/>
    </row>
    <row r="4956" spans="1:15" x14ac:dyDescent="0.2">
      <c r="A4956" s="2">
        <v>1</v>
      </c>
      <c r="B4956" s="6" t="s">
        <v>63</v>
      </c>
      <c r="C4956" s="6">
        <v>0</v>
      </c>
      <c r="D4956" s="5" t="s">
        <v>369</v>
      </c>
      <c r="E4956" s="5" t="str">
        <f t="shared" si="814"/>
        <v/>
      </c>
      <c r="F4956" s="5" t="str">
        <f t="shared" si="813"/>
        <v/>
      </c>
      <c r="G4956" s="7">
        <v>103.506</v>
      </c>
      <c r="H4956" s="7">
        <v>110.477</v>
      </c>
      <c r="I4956" s="7">
        <v>83.498000000000005</v>
      </c>
      <c r="J4956" s="7">
        <v>127.256</v>
      </c>
      <c r="K4956" s="7">
        <v>80.67</v>
      </c>
      <c r="L4956" s="7">
        <v>75.58</v>
      </c>
      <c r="M4956" s="7">
        <v>122.06699999999999</v>
      </c>
      <c r="N4956" s="7">
        <v>101.92400000000001</v>
      </c>
      <c r="O4956" s="7"/>
    </row>
    <row r="4957" spans="1:15" x14ac:dyDescent="0.2">
      <c r="A4957" s="2">
        <v>0</v>
      </c>
      <c r="B4957" s="5" t="s">
        <v>370</v>
      </c>
      <c r="C4957" s="6" t="s">
        <v>0</v>
      </c>
      <c r="E4957" s="5" t="str">
        <f t="shared" si="814"/>
        <v/>
      </c>
      <c r="F4957" s="5" t="str">
        <f t="shared" si="813"/>
        <v/>
      </c>
    </row>
    <row r="4958" spans="1:15" x14ac:dyDescent="0.2">
      <c r="A4958" s="2">
        <v>1</v>
      </c>
      <c r="B4958" s="6" t="s">
        <v>13</v>
      </c>
      <c r="C4958" s="6">
        <v>0</v>
      </c>
      <c r="D4958" s="5" t="s">
        <v>371</v>
      </c>
      <c r="E4958" s="5" t="str">
        <f t="shared" si="814"/>
        <v/>
      </c>
      <c r="F4958" s="5" t="str">
        <f t="shared" si="813"/>
        <v/>
      </c>
      <c r="G4958" s="7">
        <v>92.003</v>
      </c>
      <c r="H4958" s="7">
        <v>91.876000000000005</v>
      </c>
      <c r="I4958" s="7">
        <v>89.622</v>
      </c>
      <c r="J4958" s="7">
        <v>69.075000000000003</v>
      </c>
      <c r="K4958" s="7">
        <v>97.412000000000006</v>
      </c>
      <c r="L4958" s="7">
        <v>97.546999999999997</v>
      </c>
      <c r="M4958" s="7">
        <v>67.799000000000007</v>
      </c>
      <c r="N4958" s="7">
        <v>60.762999999999998</v>
      </c>
      <c r="O4958" s="7"/>
    </row>
    <row r="4959" spans="1:15" x14ac:dyDescent="0.2">
      <c r="A4959" s="2">
        <v>1</v>
      </c>
      <c r="B4959" s="6" t="s">
        <v>15</v>
      </c>
      <c r="C4959" s="6">
        <v>0</v>
      </c>
      <c r="D4959" s="5" t="s">
        <v>371</v>
      </c>
      <c r="E4959" s="5" t="str">
        <f t="shared" si="814"/>
        <v/>
      </c>
      <c r="F4959" s="5" t="str">
        <f t="shared" si="813"/>
        <v/>
      </c>
      <c r="G4959" s="7">
        <v>76.313000000000002</v>
      </c>
      <c r="H4959" s="7">
        <v>77.677000000000007</v>
      </c>
      <c r="I4959" s="7">
        <v>77.117000000000004</v>
      </c>
      <c r="J4959" s="7">
        <v>71.497</v>
      </c>
      <c r="K4959" s="7">
        <v>101.05200000000001</v>
      </c>
      <c r="L4959" s="7">
        <v>99.278000000000006</v>
      </c>
      <c r="M4959" s="7">
        <v>75.585999999999999</v>
      </c>
      <c r="N4959" s="7">
        <v>58.29</v>
      </c>
      <c r="O4959" s="7"/>
    </row>
    <row r="4960" spans="1:15" x14ac:dyDescent="0.2">
      <c r="A4960" s="2">
        <v>1</v>
      </c>
      <c r="B4960" s="6" t="s">
        <v>16</v>
      </c>
      <c r="C4960" s="6">
        <v>0</v>
      </c>
      <c r="D4960" s="5" t="s">
        <v>371</v>
      </c>
      <c r="E4960" s="5" t="str">
        <f t="shared" si="814"/>
        <v/>
      </c>
      <c r="F4960" s="5" t="str">
        <f t="shared" si="813"/>
        <v/>
      </c>
      <c r="G4960" s="7">
        <v>77.132000000000005</v>
      </c>
      <c r="H4960" s="7">
        <v>78.581000000000003</v>
      </c>
      <c r="I4960" s="7">
        <v>76.88</v>
      </c>
      <c r="J4960" s="7">
        <v>74.974999999999994</v>
      </c>
      <c r="K4960" s="7">
        <v>99.674000000000007</v>
      </c>
      <c r="L4960" s="7">
        <v>97.834999999999994</v>
      </c>
      <c r="M4960" s="7">
        <v>78.260999999999996</v>
      </c>
      <c r="N4960" s="7">
        <v>60.167000000000002</v>
      </c>
      <c r="O4960" s="7"/>
    </row>
    <row r="4961" spans="1:15" x14ac:dyDescent="0.2">
      <c r="A4961" s="2">
        <v>1</v>
      </c>
      <c r="B4961" s="6" t="s">
        <v>17</v>
      </c>
      <c r="C4961" s="6">
        <v>0</v>
      </c>
      <c r="D4961" s="5" t="s">
        <v>371</v>
      </c>
      <c r="E4961" s="5" t="str">
        <f t="shared" si="814"/>
        <v/>
      </c>
      <c r="F4961" s="5" t="str">
        <f t="shared" si="813"/>
        <v/>
      </c>
      <c r="G4961" s="7">
        <v>82.165999999999997</v>
      </c>
      <c r="H4961" s="7">
        <v>81.718000000000004</v>
      </c>
      <c r="I4961" s="7">
        <v>75.349999999999994</v>
      </c>
      <c r="J4961" s="7">
        <v>76.974999999999994</v>
      </c>
      <c r="K4961" s="7">
        <v>91.706000000000003</v>
      </c>
      <c r="L4961" s="7">
        <v>92.207999999999998</v>
      </c>
      <c r="M4961" s="7">
        <v>80.805000000000007</v>
      </c>
      <c r="N4961" s="7">
        <v>60.887</v>
      </c>
      <c r="O4961" s="7"/>
    </row>
    <row r="4962" spans="1:15" x14ac:dyDescent="0.2">
      <c r="A4962" s="2">
        <v>1</v>
      </c>
      <c r="B4962" s="6" t="s">
        <v>18</v>
      </c>
      <c r="C4962" s="6">
        <v>0</v>
      </c>
      <c r="D4962" s="5" t="s">
        <v>371</v>
      </c>
      <c r="E4962" s="5" t="str">
        <f t="shared" si="814"/>
        <v/>
      </c>
      <c r="F4962" s="5" t="str">
        <f t="shared" si="813"/>
        <v/>
      </c>
      <c r="G4962" s="7">
        <v>75.37</v>
      </c>
      <c r="H4962" s="7">
        <v>75.248000000000005</v>
      </c>
      <c r="I4962" s="7">
        <v>65.040999999999997</v>
      </c>
      <c r="J4962" s="7">
        <v>78.831999999999994</v>
      </c>
      <c r="K4962" s="7">
        <v>86.295000000000002</v>
      </c>
      <c r="L4962" s="7">
        <v>86.436000000000007</v>
      </c>
      <c r="M4962" s="7">
        <v>82.204999999999998</v>
      </c>
      <c r="N4962" s="7">
        <v>53.466999999999999</v>
      </c>
      <c r="O4962" s="7"/>
    </row>
    <row r="4963" spans="1:15" x14ac:dyDescent="0.2">
      <c r="A4963" s="2">
        <v>1</v>
      </c>
      <c r="B4963" s="6" t="s">
        <v>19</v>
      </c>
      <c r="C4963" s="6">
        <v>0</v>
      </c>
      <c r="D4963" s="5" t="s">
        <v>371</v>
      </c>
      <c r="E4963" s="5" t="str">
        <f t="shared" si="814"/>
        <v/>
      </c>
      <c r="F4963" s="5" t="str">
        <f t="shared" si="813"/>
        <v/>
      </c>
      <c r="G4963" s="7">
        <v>85.986000000000004</v>
      </c>
      <c r="H4963" s="7">
        <v>87.210999999999999</v>
      </c>
      <c r="I4963" s="7">
        <v>75.256</v>
      </c>
      <c r="J4963" s="7">
        <v>80.757999999999996</v>
      </c>
      <c r="K4963" s="7">
        <v>87.522000000000006</v>
      </c>
      <c r="L4963" s="7">
        <v>86.290999999999997</v>
      </c>
      <c r="M4963" s="7">
        <v>85.26</v>
      </c>
      <c r="N4963" s="7">
        <v>64.164000000000001</v>
      </c>
      <c r="O4963" s="7"/>
    </row>
    <row r="4964" spans="1:15" x14ac:dyDescent="0.2">
      <c r="A4964" s="2">
        <v>1</v>
      </c>
      <c r="B4964" s="6" t="s">
        <v>20</v>
      </c>
      <c r="C4964" s="6">
        <v>0</v>
      </c>
      <c r="D4964" s="5" t="s">
        <v>371</v>
      </c>
      <c r="E4964" s="5" t="str">
        <f t="shared" si="814"/>
        <v/>
      </c>
      <c r="F4964" s="5" t="str">
        <f t="shared" si="813"/>
        <v/>
      </c>
      <c r="G4964" s="7">
        <v>99.953999999999994</v>
      </c>
      <c r="H4964" s="7">
        <v>104.592</v>
      </c>
      <c r="I4964" s="7">
        <v>93.876999999999995</v>
      </c>
      <c r="J4964" s="7">
        <v>81.784999999999997</v>
      </c>
      <c r="K4964" s="7">
        <v>93.92</v>
      </c>
      <c r="L4964" s="7">
        <v>89.754999999999995</v>
      </c>
      <c r="M4964" s="7">
        <v>69.084999999999994</v>
      </c>
      <c r="N4964" s="7">
        <v>64.855000000000004</v>
      </c>
      <c r="O4964" s="7"/>
    </row>
    <row r="4965" spans="1:15" x14ac:dyDescent="0.2">
      <c r="A4965" s="2">
        <v>1</v>
      </c>
      <c r="B4965" s="6" t="s">
        <v>21</v>
      </c>
      <c r="C4965" s="6">
        <v>0</v>
      </c>
      <c r="D4965" s="5" t="s">
        <v>371</v>
      </c>
      <c r="E4965" s="5" t="str">
        <f t="shared" si="814"/>
        <v/>
      </c>
      <c r="F4965" s="5" t="str">
        <f t="shared" si="813"/>
        <v/>
      </c>
      <c r="G4965" s="7">
        <v>105.22199999999999</v>
      </c>
      <c r="H4965" s="7">
        <v>111.756</v>
      </c>
      <c r="I4965" s="7">
        <v>107.56399999999999</v>
      </c>
      <c r="J4965" s="7">
        <v>83.941000000000003</v>
      </c>
      <c r="K4965" s="7">
        <v>102.22499999999999</v>
      </c>
      <c r="L4965" s="7">
        <v>96.248000000000005</v>
      </c>
      <c r="M4965" s="7">
        <v>66.001000000000005</v>
      </c>
      <c r="N4965" s="7">
        <v>70.992999999999995</v>
      </c>
      <c r="O4965" s="7"/>
    </row>
    <row r="4966" spans="1:15" x14ac:dyDescent="0.2">
      <c r="A4966" s="2">
        <v>1</v>
      </c>
      <c r="B4966" s="6" t="s">
        <v>22</v>
      </c>
      <c r="C4966" s="6">
        <v>0</v>
      </c>
      <c r="D4966" s="5" t="s">
        <v>371</v>
      </c>
      <c r="E4966" s="5" t="str">
        <f t="shared" si="814"/>
        <v/>
      </c>
      <c r="F4966" s="5" t="str">
        <f t="shared" si="813"/>
        <v/>
      </c>
      <c r="G4966" s="7">
        <v>107.86199999999999</v>
      </c>
      <c r="H4966" s="7">
        <v>113.262</v>
      </c>
      <c r="I4966" s="7">
        <v>115.714</v>
      </c>
      <c r="J4966" s="7">
        <v>88.406999999999996</v>
      </c>
      <c r="K4966" s="7">
        <v>107.279</v>
      </c>
      <c r="L4966" s="7">
        <v>102.16500000000001</v>
      </c>
      <c r="M4966" s="7">
        <v>68.105000000000004</v>
      </c>
      <c r="N4966" s="7">
        <v>78.805999999999997</v>
      </c>
      <c r="O4966" s="7"/>
    </row>
    <row r="4967" spans="1:15" x14ac:dyDescent="0.2">
      <c r="A4967" s="2">
        <v>1</v>
      </c>
      <c r="B4967" s="6" t="s">
        <v>23</v>
      </c>
      <c r="C4967" s="6">
        <v>0</v>
      </c>
      <c r="D4967" s="5" t="s">
        <v>371</v>
      </c>
      <c r="E4967" s="5" t="str">
        <f t="shared" si="814"/>
        <v/>
      </c>
      <c r="F4967" s="5" t="str">
        <f t="shared" si="813"/>
        <v/>
      </c>
      <c r="G4967" s="7">
        <v>112.321</v>
      </c>
      <c r="H4967" s="7">
        <v>117.253</v>
      </c>
      <c r="I4967" s="7">
        <v>120.97499999999999</v>
      </c>
      <c r="J4967" s="7">
        <v>90.77</v>
      </c>
      <c r="K4967" s="7">
        <v>107.705</v>
      </c>
      <c r="L4967" s="7">
        <v>103.175</v>
      </c>
      <c r="M4967" s="7">
        <v>63.283999999999999</v>
      </c>
      <c r="N4967" s="7">
        <v>76.558000000000007</v>
      </c>
      <c r="O4967" s="7"/>
    </row>
    <row r="4968" spans="1:15" x14ac:dyDescent="0.2">
      <c r="A4968" s="2">
        <v>1</v>
      </c>
      <c r="B4968" s="6" t="s">
        <v>24</v>
      </c>
      <c r="C4968" s="6">
        <v>0</v>
      </c>
      <c r="D4968" s="5" t="s">
        <v>371</v>
      </c>
      <c r="E4968" s="5" t="str">
        <f t="shared" si="814"/>
        <v/>
      </c>
      <c r="F4968" s="5" t="str">
        <f t="shared" si="813"/>
        <v/>
      </c>
      <c r="G4968" s="7">
        <v>107.333</v>
      </c>
      <c r="H4968" s="7">
        <v>112.712</v>
      </c>
      <c r="I4968" s="7">
        <v>120.03100000000001</v>
      </c>
      <c r="J4968" s="7">
        <v>93.022999999999996</v>
      </c>
      <c r="K4968" s="7">
        <v>111.83</v>
      </c>
      <c r="L4968" s="7">
        <v>106.494</v>
      </c>
      <c r="M4968" s="7">
        <v>70.075999999999993</v>
      </c>
      <c r="N4968" s="7">
        <v>84.113</v>
      </c>
      <c r="O4968" s="7"/>
    </row>
    <row r="4969" spans="1:15" x14ac:dyDescent="0.2">
      <c r="A4969" s="2">
        <v>1</v>
      </c>
      <c r="B4969" s="6" t="s">
        <v>25</v>
      </c>
      <c r="C4969" s="6">
        <v>0</v>
      </c>
      <c r="D4969" s="5" t="s">
        <v>371</v>
      </c>
      <c r="E4969" s="5" t="str">
        <f t="shared" si="814"/>
        <v/>
      </c>
      <c r="F4969" s="5" t="str">
        <f t="shared" si="813"/>
        <v/>
      </c>
      <c r="G4969" s="7">
        <v>109.315</v>
      </c>
      <c r="H4969" s="7">
        <v>113.14</v>
      </c>
      <c r="I4969" s="7">
        <v>125.711</v>
      </c>
      <c r="J4969" s="7">
        <v>94.102999999999994</v>
      </c>
      <c r="K4969" s="7">
        <v>114.999</v>
      </c>
      <c r="L4969" s="7">
        <v>111.111</v>
      </c>
      <c r="M4969" s="7">
        <v>68.263999999999996</v>
      </c>
      <c r="N4969" s="7">
        <v>85.816000000000003</v>
      </c>
      <c r="O4969" s="7"/>
    </row>
    <row r="4970" spans="1:15" x14ac:dyDescent="0.2">
      <c r="A4970" s="2">
        <v>1</v>
      </c>
      <c r="B4970" s="6" t="s">
        <v>26</v>
      </c>
      <c r="C4970" s="6">
        <v>0</v>
      </c>
      <c r="D4970" s="5" t="s">
        <v>371</v>
      </c>
      <c r="E4970" s="5" t="str">
        <f t="shared" si="814"/>
        <v/>
      </c>
      <c r="F4970" s="5" t="str">
        <f t="shared" si="813"/>
        <v/>
      </c>
      <c r="G4970" s="7">
        <v>112.041</v>
      </c>
      <c r="H4970" s="7">
        <v>118.613</v>
      </c>
      <c r="I4970" s="7">
        <v>138.63900000000001</v>
      </c>
      <c r="J4970" s="7">
        <v>95.15</v>
      </c>
      <c r="K4970" s="7">
        <v>123.739</v>
      </c>
      <c r="L4970" s="7">
        <v>116.883</v>
      </c>
      <c r="M4970" s="7">
        <v>67.084000000000003</v>
      </c>
      <c r="N4970" s="7">
        <v>93.004999999999995</v>
      </c>
      <c r="O4970" s="7"/>
    </row>
    <row r="4971" spans="1:15" x14ac:dyDescent="0.2">
      <c r="A4971" s="2">
        <v>1</v>
      </c>
      <c r="B4971" s="6" t="s">
        <v>27</v>
      </c>
      <c r="C4971" s="6">
        <v>0</v>
      </c>
      <c r="D4971" s="5" t="s">
        <v>371</v>
      </c>
      <c r="E4971" s="5" t="str">
        <f t="shared" si="814"/>
        <v/>
      </c>
      <c r="F4971" s="5" t="str">
        <f t="shared" si="813"/>
        <v/>
      </c>
      <c r="G4971" s="7">
        <v>105.88500000000001</v>
      </c>
      <c r="H4971" s="7">
        <v>111.64400000000001</v>
      </c>
      <c r="I4971" s="7">
        <v>133.393</v>
      </c>
      <c r="J4971" s="7">
        <v>96.975999999999999</v>
      </c>
      <c r="K4971" s="7">
        <v>125.98</v>
      </c>
      <c r="L4971" s="7">
        <v>119.48099999999999</v>
      </c>
      <c r="M4971" s="7">
        <v>72.394000000000005</v>
      </c>
      <c r="N4971" s="7">
        <v>96.569000000000003</v>
      </c>
      <c r="O4971" s="7"/>
    </row>
    <row r="4972" spans="1:15" x14ac:dyDescent="0.2">
      <c r="A4972" s="2">
        <v>1</v>
      </c>
      <c r="B4972" s="6" t="s">
        <v>28</v>
      </c>
      <c r="C4972" s="6">
        <v>0</v>
      </c>
      <c r="D4972" s="5" t="s">
        <v>371</v>
      </c>
      <c r="E4972" s="5" t="str">
        <f t="shared" si="814"/>
        <v/>
      </c>
      <c r="F4972" s="5" t="str">
        <f t="shared" si="813"/>
        <v/>
      </c>
      <c r="G4972" s="7">
        <v>86.13</v>
      </c>
      <c r="H4972" s="7">
        <v>87.254000000000005</v>
      </c>
      <c r="I4972" s="7">
        <v>96.697000000000003</v>
      </c>
      <c r="J4972" s="7">
        <v>98.697999999999993</v>
      </c>
      <c r="K4972" s="7">
        <v>112.27</v>
      </c>
      <c r="L4972" s="7">
        <v>110.82299999999999</v>
      </c>
      <c r="M4972" s="7">
        <v>95.814999999999998</v>
      </c>
      <c r="N4972" s="7">
        <v>92.650999999999996</v>
      </c>
      <c r="O4972" s="7"/>
    </row>
    <row r="4973" spans="1:15" x14ac:dyDescent="0.2">
      <c r="A4973" s="2">
        <v>1</v>
      </c>
      <c r="B4973" s="6" t="s">
        <v>29</v>
      </c>
      <c r="C4973" s="6">
        <v>0</v>
      </c>
      <c r="D4973" s="5" t="s">
        <v>371</v>
      </c>
      <c r="E4973" s="5" t="str">
        <f t="shared" si="814"/>
        <v/>
      </c>
      <c r="F4973" s="5" t="str">
        <f t="shared" si="813"/>
        <v/>
      </c>
      <c r="G4973" s="7">
        <v>100</v>
      </c>
      <c r="H4973" s="7">
        <v>100</v>
      </c>
      <c r="I4973" s="7">
        <v>100</v>
      </c>
      <c r="J4973" s="7">
        <v>100</v>
      </c>
      <c r="K4973" s="7">
        <v>100</v>
      </c>
      <c r="L4973" s="7">
        <v>100</v>
      </c>
      <c r="M4973" s="7">
        <v>100</v>
      </c>
      <c r="N4973" s="7">
        <v>100</v>
      </c>
      <c r="O4973" s="7"/>
    </row>
    <row r="4974" spans="1:15" x14ac:dyDescent="0.2">
      <c r="A4974" s="2">
        <v>1</v>
      </c>
      <c r="B4974" s="6" t="s">
        <v>30</v>
      </c>
      <c r="C4974" s="6">
        <v>0</v>
      </c>
      <c r="D4974" s="5" t="s">
        <v>371</v>
      </c>
      <c r="E4974" s="5" t="str">
        <f t="shared" si="814"/>
        <v/>
      </c>
      <c r="F4974" s="5" t="str">
        <f t="shared" si="813"/>
        <v/>
      </c>
      <c r="G4974" s="7">
        <v>117.38500000000001</v>
      </c>
      <c r="H4974" s="7">
        <v>117.28400000000001</v>
      </c>
      <c r="I4974" s="7">
        <v>105.776</v>
      </c>
      <c r="J4974" s="7">
        <v>101.071</v>
      </c>
      <c r="K4974" s="7">
        <v>90.11</v>
      </c>
      <c r="L4974" s="7">
        <v>90.188000000000002</v>
      </c>
      <c r="M4974" s="7">
        <v>96.19</v>
      </c>
      <c r="N4974" s="7">
        <v>101.746</v>
      </c>
      <c r="O4974" s="7"/>
    </row>
    <row r="4975" spans="1:15" x14ac:dyDescent="0.2">
      <c r="A4975" s="2">
        <v>1</v>
      </c>
      <c r="B4975" s="6" t="s">
        <v>31</v>
      </c>
      <c r="C4975" s="6">
        <v>0</v>
      </c>
      <c r="D4975" s="5" t="s">
        <v>371</v>
      </c>
      <c r="E4975" s="5" t="str">
        <f t="shared" si="814"/>
        <v/>
      </c>
      <c r="F4975" s="5" t="str">
        <f t="shared" si="813"/>
        <v/>
      </c>
      <c r="G4975" s="7">
        <v>109.53</v>
      </c>
      <c r="H4975" s="7">
        <v>116.113</v>
      </c>
      <c r="I4975" s="7">
        <v>108.57299999999999</v>
      </c>
      <c r="J4975" s="7">
        <v>106.09</v>
      </c>
      <c r="K4975" s="7">
        <v>99.126999999999995</v>
      </c>
      <c r="L4975" s="7">
        <v>93.506</v>
      </c>
      <c r="M4975" s="7">
        <v>103.59399999999999</v>
      </c>
      <c r="N4975" s="7">
        <v>112.476</v>
      </c>
      <c r="O4975" s="7"/>
    </row>
    <row r="4976" spans="1:15" x14ac:dyDescent="0.2">
      <c r="A4976" s="2">
        <v>1</v>
      </c>
      <c r="B4976" s="6" t="s">
        <v>32</v>
      </c>
      <c r="C4976" s="6">
        <v>0</v>
      </c>
      <c r="D4976" s="5" t="s">
        <v>371</v>
      </c>
      <c r="E4976" s="5" t="str">
        <f t="shared" si="814"/>
        <v/>
      </c>
      <c r="F4976" s="5" t="str">
        <f t="shared" si="813"/>
        <v/>
      </c>
      <c r="G4976" s="7">
        <v>113.661</v>
      </c>
      <c r="H4976" s="7">
        <v>121.346</v>
      </c>
      <c r="I4976" s="7">
        <v>115.74299999999999</v>
      </c>
      <c r="J4976" s="7">
        <v>113.42700000000001</v>
      </c>
      <c r="K4976" s="7">
        <v>101.83199999999999</v>
      </c>
      <c r="L4976" s="7">
        <v>95.382000000000005</v>
      </c>
      <c r="M4976" s="7">
        <v>107.092</v>
      </c>
      <c r="N4976" s="7">
        <v>123.95099999999999</v>
      </c>
      <c r="O4976" s="7"/>
    </row>
    <row r="4977" spans="1:15" x14ac:dyDescent="0.2">
      <c r="A4977" s="2">
        <v>1</v>
      </c>
      <c r="B4977" s="6" t="s">
        <v>33</v>
      </c>
      <c r="C4977" s="6">
        <v>0</v>
      </c>
      <c r="D4977" s="5" t="s">
        <v>371</v>
      </c>
      <c r="E4977" s="5" t="str">
        <f t="shared" si="814"/>
        <v/>
      </c>
      <c r="F4977" s="5" t="str">
        <f t="shared" si="813"/>
        <v/>
      </c>
      <c r="G4977" s="7">
        <v>114.224</v>
      </c>
      <c r="H4977" s="7">
        <v>120.661</v>
      </c>
      <c r="I4977" s="7">
        <v>119.79</v>
      </c>
      <c r="J4977" s="7">
        <v>118.53700000000001</v>
      </c>
      <c r="K4977" s="7">
        <v>104.873</v>
      </c>
      <c r="L4977" s="7">
        <v>99.278000000000006</v>
      </c>
      <c r="M4977" s="7">
        <v>113.05200000000001</v>
      </c>
      <c r="N4977" s="7">
        <v>135.42500000000001</v>
      </c>
      <c r="O4977" s="7"/>
    </row>
    <row r="4978" spans="1:15" x14ac:dyDescent="0.2">
      <c r="A4978" s="2">
        <v>1</v>
      </c>
      <c r="B4978" s="6" t="s">
        <v>34</v>
      </c>
      <c r="C4978" s="6">
        <v>0</v>
      </c>
      <c r="D4978" s="5" t="s">
        <v>371</v>
      </c>
      <c r="E4978" s="5" t="str">
        <f t="shared" si="814"/>
        <v/>
      </c>
      <c r="F4978" s="5" t="str">
        <f t="shared" si="813"/>
        <v/>
      </c>
      <c r="G4978" s="7">
        <v>123.65300000000001</v>
      </c>
      <c r="H4978" s="7">
        <v>125.846</v>
      </c>
      <c r="I4978" s="7">
        <v>118.764</v>
      </c>
      <c r="J4978" s="7">
        <v>121.274</v>
      </c>
      <c r="K4978" s="7">
        <v>96.046000000000006</v>
      </c>
      <c r="L4978" s="7">
        <v>94.372</v>
      </c>
      <c r="M4978" s="7">
        <v>119.846</v>
      </c>
      <c r="N4978" s="7">
        <v>142.33500000000001</v>
      </c>
      <c r="O4978" s="7"/>
    </row>
    <row r="4979" spans="1:15" x14ac:dyDescent="0.2">
      <c r="A4979" s="2">
        <v>1</v>
      </c>
      <c r="B4979" s="6" t="s">
        <v>35</v>
      </c>
      <c r="C4979" s="6">
        <v>0</v>
      </c>
      <c r="D4979" s="5" t="s">
        <v>371</v>
      </c>
      <c r="E4979" s="5" t="str">
        <f t="shared" si="814"/>
        <v/>
      </c>
      <c r="F4979" s="5" t="str">
        <f t="shared" si="813"/>
        <v/>
      </c>
      <c r="G4979" s="7">
        <v>113.637</v>
      </c>
      <c r="H4979" s="7">
        <v>117.43899999999999</v>
      </c>
      <c r="I4979" s="7">
        <v>103.03400000000001</v>
      </c>
      <c r="J4979" s="7">
        <v>125.42100000000001</v>
      </c>
      <c r="K4979" s="7">
        <v>90.668999999999997</v>
      </c>
      <c r="L4979" s="7">
        <v>87.733999999999995</v>
      </c>
      <c r="M4979" s="7">
        <v>126.419</v>
      </c>
      <c r="N4979" s="7">
        <v>130.255</v>
      </c>
      <c r="O4979" s="7"/>
    </row>
    <row r="4980" spans="1:15" x14ac:dyDescent="0.2">
      <c r="A4980" s="2">
        <v>1</v>
      </c>
      <c r="B4980" s="6" t="s">
        <v>36</v>
      </c>
      <c r="C4980" s="6">
        <v>0</v>
      </c>
      <c r="D4980" s="5" t="s">
        <v>371</v>
      </c>
      <c r="E4980" s="5" t="str">
        <f t="shared" si="814"/>
        <v/>
      </c>
      <c r="F4980" s="5" t="str">
        <f t="shared" si="813"/>
        <v/>
      </c>
      <c r="G4980" s="7">
        <v>118.48399999999999</v>
      </c>
      <c r="H4980" s="7">
        <v>112.98</v>
      </c>
      <c r="I4980" s="7">
        <v>84.123999999999995</v>
      </c>
      <c r="J4980" s="7">
        <v>127.413</v>
      </c>
      <c r="K4980" s="7">
        <v>71</v>
      </c>
      <c r="L4980" s="7">
        <v>74.459000000000003</v>
      </c>
      <c r="M4980" s="7">
        <v>135.393</v>
      </c>
      <c r="N4980" s="7">
        <v>113.898</v>
      </c>
      <c r="O4980" s="7"/>
    </row>
    <row r="4981" spans="1:15" x14ac:dyDescent="0.2">
      <c r="A4981" s="2">
        <v>1</v>
      </c>
      <c r="B4981" s="6" t="s">
        <v>37</v>
      </c>
      <c r="C4981" s="6">
        <v>0</v>
      </c>
      <c r="D4981" s="5" t="s">
        <v>371</v>
      </c>
      <c r="E4981" s="5" t="str">
        <f t="shared" si="814"/>
        <v/>
      </c>
      <c r="F4981" s="5" t="str">
        <f t="shared" si="813"/>
        <v/>
      </c>
      <c r="G4981" s="7">
        <v>127.72799999999999</v>
      </c>
      <c r="H4981" s="7">
        <v>127.072</v>
      </c>
      <c r="I4981" s="7">
        <v>86.730999999999995</v>
      </c>
      <c r="J4981" s="7">
        <v>127.917</v>
      </c>
      <c r="K4981" s="7">
        <v>67.903000000000006</v>
      </c>
      <c r="L4981" s="7">
        <v>68.254000000000005</v>
      </c>
      <c r="M4981" s="7">
        <v>129.85900000000001</v>
      </c>
      <c r="N4981" s="7">
        <v>112.628</v>
      </c>
      <c r="O4981" s="7"/>
    </row>
    <row r="4982" spans="1:15" x14ac:dyDescent="0.2">
      <c r="A4982" s="2">
        <v>1</v>
      </c>
      <c r="B4982" s="6" t="s">
        <v>63</v>
      </c>
      <c r="C4982" s="6">
        <v>0</v>
      </c>
      <c r="D4982" s="5" t="s">
        <v>371</v>
      </c>
      <c r="E4982" s="5" t="str">
        <f t="shared" si="814"/>
        <v/>
      </c>
      <c r="F4982" s="5" t="str">
        <f t="shared" si="813"/>
        <v/>
      </c>
      <c r="G4982" s="7">
        <v>129.72300000000001</v>
      </c>
      <c r="H4982" s="7">
        <v>134.078</v>
      </c>
      <c r="I4982" s="7">
        <v>90.352999999999994</v>
      </c>
      <c r="J4982" s="7">
        <v>129.84700000000001</v>
      </c>
      <c r="K4982" s="7">
        <v>69.650999999999996</v>
      </c>
      <c r="L4982" s="7">
        <v>67.388000000000005</v>
      </c>
      <c r="M4982" s="7">
        <v>133.191</v>
      </c>
      <c r="N4982" s="7">
        <v>120.342</v>
      </c>
      <c r="O4982" s="7"/>
    </row>
    <row r="4983" spans="1:15" x14ac:dyDescent="0.2">
      <c r="A4983" s="2">
        <v>0</v>
      </c>
      <c r="B4983" s="5" t="s">
        <v>372</v>
      </c>
      <c r="C4983" s="6" t="s">
        <v>0</v>
      </c>
      <c r="E4983" s="5" t="str">
        <f t="shared" si="814"/>
        <v/>
      </c>
      <c r="F4983" s="5" t="str">
        <f t="shared" si="813"/>
        <v/>
      </c>
    </row>
    <row r="4984" spans="1:15" x14ac:dyDescent="0.2">
      <c r="A4984" s="2">
        <v>1</v>
      </c>
      <c r="B4984" s="6" t="s">
        <v>13</v>
      </c>
      <c r="C4984" s="6">
        <v>0</v>
      </c>
      <c r="D4984" s="5" t="s">
        <v>373</v>
      </c>
      <c r="E4984" s="5" t="str">
        <f t="shared" si="814"/>
        <v/>
      </c>
      <c r="F4984" s="5" t="str">
        <f t="shared" si="813"/>
        <v/>
      </c>
      <c r="G4984" s="7">
        <v>60.261000000000003</v>
      </c>
      <c r="H4984" s="7">
        <v>58.841000000000001</v>
      </c>
      <c r="I4984" s="7">
        <v>51.808999999999997</v>
      </c>
      <c r="J4984" s="7">
        <v>93.022000000000006</v>
      </c>
      <c r="K4984" s="7">
        <v>85.974999999999994</v>
      </c>
      <c r="L4984" s="7">
        <v>88.049000000000007</v>
      </c>
      <c r="M4984" s="7">
        <v>117.554</v>
      </c>
      <c r="N4984" s="7">
        <v>60.904000000000003</v>
      </c>
      <c r="O4984" s="7"/>
    </row>
    <row r="4985" spans="1:15" x14ac:dyDescent="0.2">
      <c r="A4985" s="2">
        <v>1</v>
      </c>
      <c r="B4985" s="6" t="s">
        <v>15</v>
      </c>
      <c r="C4985" s="6">
        <v>0</v>
      </c>
      <c r="D4985" s="5" t="s">
        <v>373</v>
      </c>
      <c r="E4985" s="5" t="str">
        <f t="shared" si="814"/>
        <v/>
      </c>
      <c r="F4985" s="5" t="str">
        <f t="shared" si="813"/>
        <v/>
      </c>
      <c r="G4985" s="7">
        <v>61.552</v>
      </c>
      <c r="H4985" s="7">
        <v>61.610999999999997</v>
      </c>
      <c r="I4985" s="7">
        <v>56.158000000000001</v>
      </c>
      <c r="J4985" s="7">
        <v>94.507999999999996</v>
      </c>
      <c r="K4985" s="7">
        <v>91.236999999999995</v>
      </c>
      <c r="L4985" s="7">
        <v>91.147999999999996</v>
      </c>
      <c r="M4985" s="7">
        <v>117.001</v>
      </c>
      <c r="N4985" s="7">
        <v>65.704999999999998</v>
      </c>
      <c r="O4985" s="7"/>
    </row>
    <row r="4986" spans="1:15" x14ac:dyDescent="0.2">
      <c r="A4986" s="2">
        <v>1</v>
      </c>
      <c r="B4986" s="6" t="s">
        <v>16</v>
      </c>
      <c r="C4986" s="6">
        <v>0</v>
      </c>
      <c r="D4986" s="5" t="s">
        <v>373</v>
      </c>
      <c r="E4986" s="5" t="str">
        <f t="shared" si="814"/>
        <v/>
      </c>
      <c r="F4986" s="5" t="str">
        <f t="shared" si="813"/>
        <v/>
      </c>
      <c r="G4986" s="7">
        <v>59.588000000000001</v>
      </c>
      <c r="H4986" s="7">
        <v>58.582000000000001</v>
      </c>
      <c r="I4986" s="7">
        <v>54.256</v>
      </c>
      <c r="J4986" s="7">
        <v>96.492000000000004</v>
      </c>
      <c r="K4986" s="7">
        <v>91.052000000000007</v>
      </c>
      <c r="L4986" s="7">
        <v>92.617000000000004</v>
      </c>
      <c r="M4986" s="7">
        <v>123.458</v>
      </c>
      <c r="N4986" s="7">
        <v>66.983999999999995</v>
      </c>
      <c r="O4986" s="7"/>
    </row>
    <row r="4987" spans="1:15" x14ac:dyDescent="0.2">
      <c r="A4987" s="2">
        <v>1</v>
      </c>
      <c r="B4987" s="6" t="s">
        <v>17</v>
      </c>
      <c r="C4987" s="6">
        <v>0</v>
      </c>
      <c r="D4987" s="5" t="s">
        <v>373</v>
      </c>
      <c r="E4987" s="5" t="str">
        <f t="shared" si="814"/>
        <v/>
      </c>
      <c r="F4987" s="5" t="str">
        <f t="shared" si="813"/>
        <v/>
      </c>
      <c r="G4987" s="7">
        <v>58.223999999999997</v>
      </c>
      <c r="H4987" s="7">
        <v>56.558999999999997</v>
      </c>
      <c r="I4987" s="7">
        <v>50.173000000000002</v>
      </c>
      <c r="J4987" s="7">
        <v>97.998000000000005</v>
      </c>
      <c r="K4987" s="7">
        <v>86.171999999999997</v>
      </c>
      <c r="L4987" s="7">
        <v>88.709000000000003</v>
      </c>
      <c r="M4987" s="7">
        <v>129.72300000000001</v>
      </c>
      <c r="N4987" s="7">
        <v>65.085999999999999</v>
      </c>
      <c r="O4987" s="7"/>
    </row>
    <row r="4988" spans="1:15" x14ac:dyDescent="0.2">
      <c r="A4988" s="2">
        <v>1</v>
      </c>
      <c r="B4988" s="6" t="s">
        <v>18</v>
      </c>
      <c r="C4988" s="6">
        <v>0</v>
      </c>
      <c r="D4988" s="5" t="s">
        <v>373</v>
      </c>
      <c r="E4988" s="5" t="str">
        <f t="shared" si="814"/>
        <v/>
      </c>
      <c r="F4988" s="5" t="str">
        <f t="shared" si="813"/>
        <v/>
      </c>
      <c r="G4988" s="7">
        <v>57.045999999999999</v>
      </c>
      <c r="H4988" s="7">
        <v>55.466000000000001</v>
      </c>
      <c r="I4988" s="7">
        <v>48.21</v>
      </c>
      <c r="J4988" s="7">
        <v>98.897999999999996</v>
      </c>
      <c r="K4988" s="7">
        <v>84.510999999999996</v>
      </c>
      <c r="L4988" s="7">
        <v>86.917000000000002</v>
      </c>
      <c r="M4988" s="7">
        <v>135.86000000000001</v>
      </c>
      <c r="N4988" s="7">
        <v>65.497</v>
      </c>
      <c r="O4988" s="7"/>
    </row>
    <row r="4989" spans="1:15" x14ac:dyDescent="0.2">
      <c r="A4989" s="2">
        <v>1</v>
      </c>
      <c r="B4989" s="6" t="s">
        <v>19</v>
      </c>
      <c r="C4989" s="6">
        <v>0</v>
      </c>
      <c r="D4989" s="5" t="s">
        <v>373</v>
      </c>
      <c r="E4989" s="5" t="str">
        <f t="shared" si="814"/>
        <v/>
      </c>
      <c r="F4989" s="5" t="str">
        <f t="shared" si="813"/>
        <v/>
      </c>
      <c r="G4989" s="7">
        <v>63.104999999999997</v>
      </c>
      <c r="H4989" s="7">
        <v>62.195</v>
      </c>
      <c r="I4989" s="7">
        <v>55.893000000000001</v>
      </c>
      <c r="J4989" s="7">
        <v>99.325000000000003</v>
      </c>
      <c r="K4989" s="7">
        <v>88.570999999999998</v>
      </c>
      <c r="L4989" s="7">
        <v>89.867999999999995</v>
      </c>
      <c r="M4989" s="7">
        <v>126.776</v>
      </c>
      <c r="N4989" s="7">
        <v>70.858999999999995</v>
      </c>
      <c r="O4989" s="7"/>
    </row>
    <row r="4990" spans="1:15" x14ac:dyDescent="0.2">
      <c r="A4990" s="2">
        <v>1</v>
      </c>
      <c r="B4990" s="6" t="s">
        <v>20</v>
      </c>
      <c r="C4990" s="6">
        <v>0</v>
      </c>
      <c r="D4990" s="5" t="s">
        <v>373</v>
      </c>
      <c r="E4990" s="5" t="str">
        <f t="shared" si="814"/>
        <v/>
      </c>
      <c r="F4990" s="5" t="str">
        <f t="shared" si="813"/>
        <v/>
      </c>
      <c r="G4990" s="7">
        <v>67.622</v>
      </c>
      <c r="H4990" s="7">
        <v>68.772000000000006</v>
      </c>
      <c r="I4990" s="7">
        <v>63.415999999999997</v>
      </c>
      <c r="J4990" s="7">
        <v>99.858000000000004</v>
      </c>
      <c r="K4990" s="7">
        <v>93.778999999999996</v>
      </c>
      <c r="L4990" s="7">
        <v>92.212000000000003</v>
      </c>
      <c r="M4990" s="7">
        <v>120.586</v>
      </c>
      <c r="N4990" s="7">
        <v>76.471000000000004</v>
      </c>
      <c r="O4990" s="7"/>
    </row>
    <row r="4991" spans="1:15" x14ac:dyDescent="0.2">
      <c r="A4991" s="2">
        <v>1</v>
      </c>
      <c r="B4991" s="6" t="s">
        <v>21</v>
      </c>
      <c r="C4991" s="6">
        <v>0</v>
      </c>
      <c r="D4991" s="5" t="s">
        <v>373</v>
      </c>
      <c r="E4991" s="5" t="str">
        <f t="shared" si="814"/>
        <v/>
      </c>
      <c r="F4991" s="5" t="str">
        <f t="shared" si="813"/>
        <v/>
      </c>
      <c r="G4991" s="7">
        <v>70.075999999999993</v>
      </c>
      <c r="H4991" s="7">
        <v>73.281000000000006</v>
      </c>
      <c r="I4991" s="7">
        <v>73.141999999999996</v>
      </c>
      <c r="J4991" s="7">
        <v>100.44799999999999</v>
      </c>
      <c r="K4991" s="7">
        <v>104.376</v>
      </c>
      <c r="L4991" s="7">
        <v>99.811000000000007</v>
      </c>
      <c r="M4991" s="7">
        <v>116.824</v>
      </c>
      <c r="N4991" s="7">
        <v>85.447999999999993</v>
      </c>
      <c r="O4991" s="7"/>
    </row>
    <row r="4992" spans="1:15" x14ac:dyDescent="0.2">
      <c r="A4992" s="2">
        <v>1</v>
      </c>
      <c r="B4992" s="6" t="s">
        <v>22</v>
      </c>
      <c r="C4992" s="6">
        <v>0</v>
      </c>
      <c r="D4992" s="5" t="s">
        <v>373</v>
      </c>
      <c r="E4992" s="5" t="str">
        <f t="shared" si="814"/>
        <v/>
      </c>
      <c r="F4992" s="5" t="str">
        <f t="shared" si="813"/>
        <v/>
      </c>
      <c r="G4992" s="7">
        <v>70.88</v>
      </c>
      <c r="H4992" s="7">
        <v>72.319000000000003</v>
      </c>
      <c r="I4992" s="7">
        <v>77.152000000000001</v>
      </c>
      <c r="J4992" s="7">
        <v>101.422</v>
      </c>
      <c r="K4992" s="7">
        <v>108.849</v>
      </c>
      <c r="L4992" s="7">
        <v>106.68300000000001</v>
      </c>
      <c r="M4992" s="7">
        <v>115.044</v>
      </c>
      <c r="N4992" s="7">
        <v>88.759</v>
      </c>
      <c r="O4992" s="7"/>
    </row>
    <row r="4993" spans="1:15" x14ac:dyDescent="0.2">
      <c r="A4993" s="2">
        <v>1</v>
      </c>
      <c r="B4993" s="6" t="s">
        <v>23</v>
      </c>
      <c r="C4993" s="6">
        <v>0</v>
      </c>
      <c r="D4993" s="5" t="s">
        <v>373</v>
      </c>
      <c r="E4993" s="5" t="str">
        <f t="shared" si="814"/>
        <v/>
      </c>
      <c r="F4993" s="5" t="str">
        <f t="shared" si="813"/>
        <v/>
      </c>
      <c r="G4993" s="7">
        <v>71.453000000000003</v>
      </c>
      <c r="H4993" s="7">
        <v>73.159000000000006</v>
      </c>
      <c r="I4993" s="7">
        <v>79.27</v>
      </c>
      <c r="J4993" s="7">
        <v>102.249</v>
      </c>
      <c r="K4993" s="7">
        <v>110.941</v>
      </c>
      <c r="L4993" s="7">
        <v>108.354</v>
      </c>
      <c r="M4993" s="7">
        <v>111.23099999999999</v>
      </c>
      <c r="N4993" s="7">
        <v>88.173000000000002</v>
      </c>
      <c r="O4993" s="7"/>
    </row>
    <row r="4994" spans="1:15" x14ac:dyDescent="0.2">
      <c r="A4994" s="2">
        <v>1</v>
      </c>
      <c r="B4994" s="6" t="s">
        <v>24</v>
      </c>
      <c r="C4994" s="6">
        <v>0</v>
      </c>
      <c r="D4994" s="5" t="s">
        <v>373</v>
      </c>
      <c r="E4994" s="5" t="str">
        <f t="shared" si="814"/>
        <v/>
      </c>
      <c r="F4994" s="5" t="str">
        <f t="shared" si="813"/>
        <v/>
      </c>
      <c r="G4994" s="7">
        <v>76.753</v>
      </c>
      <c r="H4994" s="7">
        <v>78.52</v>
      </c>
      <c r="I4994" s="7">
        <v>86.042000000000002</v>
      </c>
      <c r="J4994" s="7">
        <v>101.895</v>
      </c>
      <c r="K4994" s="7">
        <v>112.102</v>
      </c>
      <c r="L4994" s="7">
        <v>109.58</v>
      </c>
      <c r="M4994" s="7">
        <v>110.45</v>
      </c>
      <c r="N4994" s="7">
        <v>95.033000000000001</v>
      </c>
      <c r="O4994" s="7"/>
    </row>
    <row r="4995" spans="1:15" x14ac:dyDescent="0.2">
      <c r="A4995" s="2">
        <v>1</v>
      </c>
      <c r="B4995" s="6" t="s">
        <v>25</v>
      </c>
      <c r="C4995" s="6">
        <v>0</v>
      </c>
      <c r="D4995" s="5" t="s">
        <v>373</v>
      </c>
      <c r="E4995" s="5" t="str">
        <f t="shared" si="814"/>
        <v/>
      </c>
      <c r="F4995" s="5" t="str">
        <f t="shared" si="813"/>
        <v/>
      </c>
      <c r="G4995" s="7">
        <v>80.406000000000006</v>
      </c>
      <c r="H4995" s="7">
        <v>80.552000000000007</v>
      </c>
      <c r="I4995" s="7">
        <v>89.625</v>
      </c>
      <c r="J4995" s="7">
        <v>101.32899999999999</v>
      </c>
      <c r="K4995" s="7">
        <v>111.465</v>
      </c>
      <c r="L4995" s="7">
        <v>111.264</v>
      </c>
      <c r="M4995" s="7">
        <v>104.63800000000001</v>
      </c>
      <c r="N4995" s="7">
        <v>93.781999999999996</v>
      </c>
      <c r="O4995" s="7"/>
    </row>
    <row r="4996" spans="1:15" x14ac:dyDescent="0.2">
      <c r="A4996" s="2">
        <v>1</v>
      </c>
      <c r="B4996" s="6" t="s">
        <v>26</v>
      </c>
      <c r="C4996" s="6">
        <v>0</v>
      </c>
      <c r="D4996" s="5" t="s">
        <v>373</v>
      </c>
      <c r="E4996" s="5" t="str">
        <f t="shared" si="814"/>
        <v/>
      </c>
      <c r="F4996" s="5" t="str">
        <f t="shared" si="813"/>
        <v/>
      </c>
      <c r="G4996" s="7">
        <v>84.593000000000004</v>
      </c>
      <c r="H4996" s="7">
        <v>87.043000000000006</v>
      </c>
      <c r="I4996" s="7">
        <v>98.736000000000004</v>
      </c>
      <c r="J4996" s="7">
        <v>100.75</v>
      </c>
      <c r="K4996" s="7">
        <v>116.718</v>
      </c>
      <c r="L4996" s="7">
        <v>113.43300000000001</v>
      </c>
      <c r="M4996" s="7">
        <v>104.041</v>
      </c>
      <c r="N4996" s="7">
        <v>102.72499999999999</v>
      </c>
      <c r="O4996" s="7"/>
    </row>
    <row r="4997" spans="1:15" x14ac:dyDescent="0.2">
      <c r="A4997" s="2">
        <v>1</v>
      </c>
      <c r="B4997" s="6" t="s">
        <v>27</v>
      </c>
      <c r="C4997" s="6">
        <v>0</v>
      </c>
      <c r="D4997" s="5" t="s">
        <v>373</v>
      </c>
      <c r="E4997" s="5" t="str">
        <f t="shared" si="814"/>
        <v/>
      </c>
      <c r="F4997" s="5" t="str">
        <f t="shared" si="813"/>
        <v/>
      </c>
      <c r="G4997" s="7">
        <v>85.947000000000003</v>
      </c>
      <c r="H4997" s="7">
        <v>87.683999999999997</v>
      </c>
      <c r="I4997" s="7">
        <v>100.089</v>
      </c>
      <c r="J4997" s="7">
        <v>100.413</v>
      </c>
      <c r="K4997" s="7">
        <v>116.45399999999999</v>
      </c>
      <c r="L4997" s="7">
        <v>114.14700000000001</v>
      </c>
      <c r="M4997" s="7">
        <v>106.831</v>
      </c>
      <c r="N4997" s="7">
        <v>106.926</v>
      </c>
      <c r="O4997" s="7"/>
    </row>
    <row r="4998" spans="1:15" x14ac:dyDescent="0.2">
      <c r="A4998" s="2">
        <v>1</v>
      </c>
      <c r="B4998" s="6" t="s">
        <v>28</v>
      </c>
      <c r="C4998" s="6">
        <v>0</v>
      </c>
      <c r="D4998" s="5" t="s">
        <v>373</v>
      </c>
      <c r="E4998" s="5" t="str">
        <f t="shared" si="814"/>
        <v/>
      </c>
      <c r="F4998" s="5" t="str">
        <f t="shared" si="813"/>
        <v/>
      </c>
      <c r="G4998" s="7">
        <v>87.933999999999997</v>
      </c>
      <c r="H4998" s="7">
        <v>86.192999999999998</v>
      </c>
      <c r="I4998" s="7">
        <v>90.826999999999998</v>
      </c>
      <c r="J4998" s="7">
        <v>100.251</v>
      </c>
      <c r="K4998" s="7">
        <v>103.29</v>
      </c>
      <c r="L4998" s="7">
        <v>105.376</v>
      </c>
      <c r="M4998" s="7">
        <v>107.51</v>
      </c>
      <c r="N4998" s="7">
        <v>97.647999999999996</v>
      </c>
      <c r="O4998" s="7"/>
    </row>
    <row r="4999" spans="1:15" x14ac:dyDescent="0.2">
      <c r="A4999" s="2">
        <v>1</v>
      </c>
      <c r="B4999" s="6" t="s">
        <v>29</v>
      </c>
      <c r="C4999" s="6">
        <v>0</v>
      </c>
      <c r="D4999" s="5" t="s">
        <v>373</v>
      </c>
      <c r="E4999" s="5" t="str">
        <f t="shared" si="814"/>
        <v/>
      </c>
      <c r="F4999" s="5" t="str">
        <f t="shared" si="813"/>
        <v/>
      </c>
      <c r="G4999" s="7">
        <v>100</v>
      </c>
      <c r="H4999" s="7">
        <v>100</v>
      </c>
      <c r="I4999" s="7">
        <v>100</v>
      </c>
      <c r="J4999" s="7">
        <v>100</v>
      </c>
      <c r="K4999" s="7">
        <v>100</v>
      </c>
      <c r="L4999" s="7">
        <v>100</v>
      </c>
      <c r="M4999" s="7">
        <v>100</v>
      </c>
      <c r="N4999" s="7">
        <v>100</v>
      </c>
      <c r="O4999" s="7"/>
    </row>
    <row r="5000" spans="1:15" x14ac:dyDescent="0.2">
      <c r="A5000" s="2">
        <v>1</v>
      </c>
      <c r="B5000" s="6" t="s">
        <v>30</v>
      </c>
      <c r="C5000" s="6">
        <v>0</v>
      </c>
      <c r="D5000" s="5" t="s">
        <v>373</v>
      </c>
      <c r="E5000" s="5" t="str">
        <f t="shared" si="814"/>
        <v/>
      </c>
      <c r="F5000" s="5" t="str">
        <f t="shared" ref="F5000:F5063" si="815">IF(LEN(E5000)=0,"",E5000&amp;B5000)</f>
        <v/>
      </c>
      <c r="G5000" s="7">
        <v>104.699</v>
      </c>
      <c r="H5000" s="7">
        <v>103.17700000000001</v>
      </c>
      <c r="I5000" s="7">
        <v>99.144999999999996</v>
      </c>
      <c r="J5000" s="7">
        <v>99.334000000000003</v>
      </c>
      <c r="K5000" s="7">
        <v>94.694999999999993</v>
      </c>
      <c r="L5000" s="7">
        <v>96.093000000000004</v>
      </c>
      <c r="M5000" s="7">
        <v>101.18899999999999</v>
      </c>
      <c r="N5000" s="7">
        <v>100.324</v>
      </c>
      <c r="O5000" s="7"/>
    </row>
    <row r="5001" spans="1:15" x14ac:dyDescent="0.2">
      <c r="A5001" s="2">
        <v>1</v>
      </c>
      <c r="B5001" s="6" t="s">
        <v>31</v>
      </c>
      <c r="C5001" s="6">
        <v>0</v>
      </c>
      <c r="D5001" s="5" t="s">
        <v>373</v>
      </c>
      <c r="E5001" s="5" t="str">
        <f t="shared" ref="E5001:E5064" si="816">IF(C5001=0,IF(LEN(D5001)&lt;&gt;3,"",D5001),IF(LEN(D5001)&lt;&gt;4,"",LEFT(D5001,3)))</f>
        <v/>
      </c>
      <c r="F5001" s="5" t="str">
        <f t="shared" si="815"/>
        <v/>
      </c>
      <c r="G5001" s="7">
        <v>105.46299999999999</v>
      </c>
      <c r="H5001" s="7">
        <v>105.48399999999999</v>
      </c>
      <c r="I5001" s="7">
        <v>98.748000000000005</v>
      </c>
      <c r="J5001" s="7">
        <v>99.813999999999993</v>
      </c>
      <c r="K5001" s="7">
        <v>93.632000000000005</v>
      </c>
      <c r="L5001" s="7">
        <v>93.614000000000004</v>
      </c>
      <c r="M5001" s="7">
        <v>101.68600000000001</v>
      </c>
      <c r="N5001" s="7">
        <v>100.41200000000001</v>
      </c>
      <c r="O5001" s="7"/>
    </row>
    <row r="5002" spans="1:15" x14ac:dyDescent="0.2">
      <c r="A5002" s="2">
        <v>1</v>
      </c>
      <c r="B5002" s="6" t="s">
        <v>32</v>
      </c>
      <c r="C5002" s="6">
        <v>0</v>
      </c>
      <c r="D5002" s="5" t="s">
        <v>373</v>
      </c>
      <c r="E5002" s="5" t="str">
        <f t="shared" si="816"/>
        <v/>
      </c>
      <c r="F5002" s="5" t="str">
        <f t="shared" si="815"/>
        <v/>
      </c>
      <c r="G5002" s="7">
        <v>109.937</v>
      </c>
      <c r="H5002" s="7">
        <v>108.48</v>
      </c>
      <c r="I5002" s="7">
        <v>99.447999999999993</v>
      </c>
      <c r="J5002" s="7">
        <v>100.726</v>
      </c>
      <c r="K5002" s="7">
        <v>90.459000000000003</v>
      </c>
      <c r="L5002" s="7">
        <v>91.673000000000002</v>
      </c>
      <c r="M5002" s="7">
        <v>96.822999999999993</v>
      </c>
      <c r="N5002" s="7">
        <v>96.287999999999997</v>
      </c>
      <c r="O5002" s="7"/>
    </row>
    <row r="5003" spans="1:15" x14ac:dyDescent="0.2">
      <c r="A5003" s="2">
        <v>1</v>
      </c>
      <c r="B5003" s="6" t="s">
        <v>33</v>
      </c>
      <c r="C5003" s="6">
        <v>0</v>
      </c>
      <c r="D5003" s="5" t="s">
        <v>373</v>
      </c>
      <c r="E5003" s="5" t="str">
        <f t="shared" si="816"/>
        <v/>
      </c>
      <c r="F5003" s="5" t="str">
        <f t="shared" si="815"/>
        <v/>
      </c>
      <c r="G5003" s="7">
        <v>108.422</v>
      </c>
      <c r="H5003" s="7">
        <v>107.099</v>
      </c>
      <c r="I5003" s="7">
        <v>95.555000000000007</v>
      </c>
      <c r="J5003" s="7">
        <v>102.71</v>
      </c>
      <c r="K5003" s="7">
        <v>88.132999999999996</v>
      </c>
      <c r="L5003" s="7">
        <v>89.221000000000004</v>
      </c>
      <c r="M5003" s="7">
        <v>92.411000000000001</v>
      </c>
      <c r="N5003" s="7">
        <v>88.304000000000002</v>
      </c>
      <c r="O5003" s="7"/>
    </row>
    <row r="5004" spans="1:15" x14ac:dyDescent="0.2">
      <c r="A5004" s="2">
        <v>1</v>
      </c>
      <c r="B5004" s="6" t="s">
        <v>34</v>
      </c>
      <c r="C5004" s="6">
        <v>0</v>
      </c>
      <c r="D5004" s="5" t="s">
        <v>373</v>
      </c>
      <c r="E5004" s="5" t="str">
        <f t="shared" si="816"/>
        <v/>
      </c>
      <c r="F5004" s="5" t="str">
        <f t="shared" si="815"/>
        <v/>
      </c>
      <c r="G5004" s="7">
        <v>114.747</v>
      </c>
      <c r="H5004" s="7">
        <v>114.98099999999999</v>
      </c>
      <c r="I5004" s="7">
        <v>94.918999999999997</v>
      </c>
      <c r="J5004" s="7">
        <v>104.035</v>
      </c>
      <c r="K5004" s="7">
        <v>82.721000000000004</v>
      </c>
      <c r="L5004" s="7">
        <v>82.552000000000007</v>
      </c>
      <c r="M5004" s="7">
        <v>91.03</v>
      </c>
      <c r="N5004" s="7">
        <v>86.405000000000001</v>
      </c>
      <c r="O5004" s="7"/>
    </row>
    <row r="5005" spans="1:15" x14ac:dyDescent="0.2">
      <c r="A5005" s="2">
        <v>1</v>
      </c>
      <c r="B5005" s="6" t="s">
        <v>35</v>
      </c>
      <c r="C5005" s="6">
        <v>0</v>
      </c>
      <c r="D5005" s="5" t="s">
        <v>373</v>
      </c>
      <c r="E5005" s="5" t="str">
        <f t="shared" si="816"/>
        <v/>
      </c>
      <c r="F5005" s="5" t="str">
        <f t="shared" si="815"/>
        <v/>
      </c>
      <c r="G5005" s="7">
        <v>109.167</v>
      </c>
      <c r="H5005" s="7">
        <v>106.22799999999999</v>
      </c>
      <c r="I5005" s="7">
        <v>78.676000000000002</v>
      </c>
      <c r="J5005" s="7">
        <v>106.251</v>
      </c>
      <c r="K5005" s="7">
        <v>72.069999999999993</v>
      </c>
      <c r="L5005" s="7">
        <v>74.063999999999993</v>
      </c>
      <c r="M5005" s="7">
        <v>97.763000000000005</v>
      </c>
      <c r="N5005" s="7">
        <v>76.915999999999997</v>
      </c>
      <c r="O5005" s="7"/>
    </row>
    <row r="5006" spans="1:15" x14ac:dyDescent="0.2">
      <c r="A5006" s="2">
        <v>1</v>
      </c>
      <c r="B5006" s="6" t="s">
        <v>36</v>
      </c>
      <c r="C5006" s="6">
        <v>0</v>
      </c>
      <c r="D5006" s="5" t="s">
        <v>373</v>
      </c>
      <c r="E5006" s="5" t="str">
        <f t="shared" si="816"/>
        <v/>
      </c>
      <c r="F5006" s="5" t="str">
        <f t="shared" si="815"/>
        <v/>
      </c>
      <c r="G5006" s="7">
        <v>110.492</v>
      </c>
      <c r="H5006" s="7">
        <v>105.413</v>
      </c>
      <c r="I5006" s="7">
        <v>59.552999999999997</v>
      </c>
      <c r="J5006" s="7">
        <v>106.182</v>
      </c>
      <c r="K5006" s="7">
        <v>53.898000000000003</v>
      </c>
      <c r="L5006" s="7">
        <v>56.494</v>
      </c>
      <c r="M5006" s="7">
        <v>98.058000000000007</v>
      </c>
      <c r="N5006" s="7">
        <v>58.396000000000001</v>
      </c>
      <c r="O5006" s="7"/>
    </row>
    <row r="5007" spans="1:15" x14ac:dyDescent="0.2">
      <c r="A5007" s="2">
        <v>1</v>
      </c>
      <c r="B5007" s="6" t="s">
        <v>37</v>
      </c>
      <c r="C5007" s="6">
        <v>0</v>
      </c>
      <c r="D5007" s="5" t="s">
        <v>373</v>
      </c>
      <c r="E5007" s="5" t="str">
        <f t="shared" si="816"/>
        <v/>
      </c>
      <c r="F5007" s="5" t="str">
        <f t="shared" si="815"/>
        <v/>
      </c>
      <c r="G5007" s="7">
        <v>130.18100000000001</v>
      </c>
      <c r="H5007" s="7">
        <v>133.429</v>
      </c>
      <c r="I5007" s="7">
        <v>76.314999999999998</v>
      </c>
      <c r="J5007" s="7">
        <v>107.14</v>
      </c>
      <c r="K5007" s="7">
        <v>58.622</v>
      </c>
      <c r="L5007" s="7">
        <v>57.195</v>
      </c>
      <c r="M5007" s="7">
        <v>79.641999999999996</v>
      </c>
      <c r="N5007" s="7">
        <v>60.779000000000003</v>
      </c>
      <c r="O5007" s="7"/>
    </row>
    <row r="5008" spans="1:15" x14ac:dyDescent="0.2">
      <c r="A5008" s="2">
        <v>1</v>
      </c>
      <c r="B5008" s="6" t="s">
        <v>63</v>
      </c>
      <c r="C5008" s="6">
        <v>0</v>
      </c>
      <c r="D5008" s="5" t="s">
        <v>373</v>
      </c>
      <c r="E5008" s="5" t="str">
        <f t="shared" si="816"/>
        <v/>
      </c>
      <c r="F5008" s="5" t="str">
        <f t="shared" si="815"/>
        <v/>
      </c>
      <c r="G5008" s="7">
        <v>131.869</v>
      </c>
      <c r="H5008" s="7">
        <v>133.619</v>
      </c>
      <c r="I5008" s="7">
        <v>81.841999999999999</v>
      </c>
      <c r="J5008" s="7">
        <v>108.72</v>
      </c>
      <c r="K5008" s="7">
        <v>62.063000000000002</v>
      </c>
      <c r="L5008" s="7">
        <v>61.25</v>
      </c>
      <c r="M5008" s="7">
        <v>78.855000000000004</v>
      </c>
      <c r="N5008" s="7">
        <v>64.536000000000001</v>
      </c>
      <c r="O5008" s="7"/>
    </row>
    <row r="5009" spans="1:15" x14ac:dyDescent="0.2">
      <c r="A5009" s="2">
        <v>0</v>
      </c>
      <c r="B5009" s="5" t="s">
        <v>374</v>
      </c>
      <c r="C5009" s="6" t="s">
        <v>0</v>
      </c>
      <c r="E5009" s="5" t="str">
        <f t="shared" si="816"/>
        <v/>
      </c>
      <c r="F5009" s="5" t="str">
        <f t="shared" si="815"/>
        <v/>
      </c>
    </row>
    <row r="5010" spans="1:15" x14ac:dyDescent="0.2">
      <c r="A5010" s="2">
        <v>1</v>
      </c>
      <c r="B5010" s="6" t="s">
        <v>13</v>
      </c>
      <c r="C5010" s="6">
        <v>0</v>
      </c>
      <c r="D5010" s="5" t="s">
        <v>375</v>
      </c>
      <c r="E5010" s="5" t="str">
        <f t="shared" si="816"/>
        <v/>
      </c>
      <c r="F5010" s="5" t="str">
        <f t="shared" si="815"/>
        <v/>
      </c>
      <c r="G5010" s="7">
        <v>46.975000000000001</v>
      </c>
      <c r="H5010" s="7">
        <v>47.427</v>
      </c>
      <c r="I5010" s="7">
        <v>44.546999999999997</v>
      </c>
      <c r="J5010" s="7">
        <v>98.35</v>
      </c>
      <c r="K5010" s="7">
        <v>94.831000000000003</v>
      </c>
      <c r="L5010" s="7">
        <v>93.927000000000007</v>
      </c>
      <c r="M5010" s="7">
        <v>126.187</v>
      </c>
      <c r="N5010" s="7">
        <v>56.212000000000003</v>
      </c>
      <c r="O5010" s="7"/>
    </row>
    <row r="5011" spans="1:15" x14ac:dyDescent="0.2">
      <c r="A5011" s="2">
        <v>1</v>
      </c>
      <c r="B5011" s="6" t="s">
        <v>15</v>
      </c>
      <c r="C5011" s="6">
        <v>0</v>
      </c>
      <c r="D5011" s="5" t="s">
        <v>375</v>
      </c>
      <c r="E5011" s="5" t="str">
        <f t="shared" si="816"/>
        <v/>
      </c>
      <c r="F5011" s="5" t="str">
        <f t="shared" si="815"/>
        <v/>
      </c>
      <c r="G5011" s="7">
        <v>50.183999999999997</v>
      </c>
      <c r="H5011" s="7">
        <v>52.027000000000001</v>
      </c>
      <c r="I5011" s="7">
        <v>48.975999999999999</v>
      </c>
      <c r="J5011" s="7">
        <v>99.968999999999994</v>
      </c>
      <c r="K5011" s="7">
        <v>97.593999999999994</v>
      </c>
      <c r="L5011" s="7">
        <v>94.135999999999996</v>
      </c>
      <c r="M5011" s="7">
        <v>125.086</v>
      </c>
      <c r="N5011" s="7">
        <v>61.262</v>
      </c>
      <c r="O5011" s="7"/>
    </row>
    <row r="5012" spans="1:15" x14ac:dyDescent="0.2">
      <c r="A5012" s="2">
        <v>1</v>
      </c>
      <c r="B5012" s="6" t="s">
        <v>16</v>
      </c>
      <c r="C5012" s="6">
        <v>0</v>
      </c>
      <c r="D5012" s="5" t="s">
        <v>375</v>
      </c>
      <c r="E5012" s="5" t="str">
        <f t="shared" si="816"/>
        <v/>
      </c>
      <c r="F5012" s="5" t="str">
        <f t="shared" si="815"/>
        <v/>
      </c>
      <c r="G5012" s="7">
        <v>50.085999999999999</v>
      </c>
      <c r="H5012" s="7">
        <v>51.198999999999998</v>
      </c>
      <c r="I5012" s="7">
        <v>46.481000000000002</v>
      </c>
      <c r="J5012" s="7">
        <v>102.066</v>
      </c>
      <c r="K5012" s="7">
        <v>92.802999999999997</v>
      </c>
      <c r="L5012" s="7">
        <v>90.784999999999997</v>
      </c>
      <c r="M5012" s="7">
        <v>134.399</v>
      </c>
      <c r="N5012" s="7">
        <v>62.47</v>
      </c>
      <c r="O5012" s="7"/>
    </row>
    <row r="5013" spans="1:15" x14ac:dyDescent="0.2">
      <c r="A5013" s="2">
        <v>1</v>
      </c>
      <c r="B5013" s="6" t="s">
        <v>17</v>
      </c>
      <c r="C5013" s="6">
        <v>0</v>
      </c>
      <c r="D5013" s="5" t="s">
        <v>375</v>
      </c>
      <c r="E5013" s="5" t="str">
        <f t="shared" si="816"/>
        <v/>
      </c>
      <c r="F5013" s="5" t="str">
        <f t="shared" si="815"/>
        <v/>
      </c>
      <c r="G5013" s="7">
        <v>51.292000000000002</v>
      </c>
      <c r="H5013" s="7">
        <v>51.603999999999999</v>
      </c>
      <c r="I5013" s="7">
        <v>44.579000000000001</v>
      </c>
      <c r="J5013" s="7">
        <v>102.789</v>
      </c>
      <c r="K5013" s="7">
        <v>86.912000000000006</v>
      </c>
      <c r="L5013" s="7">
        <v>86.387</v>
      </c>
      <c r="M5013" s="7">
        <v>138.6</v>
      </c>
      <c r="N5013" s="7">
        <v>61.786999999999999</v>
      </c>
      <c r="O5013" s="7"/>
    </row>
    <row r="5014" spans="1:15" x14ac:dyDescent="0.2">
      <c r="A5014" s="2">
        <v>1</v>
      </c>
      <c r="B5014" s="6" t="s">
        <v>18</v>
      </c>
      <c r="C5014" s="6">
        <v>0</v>
      </c>
      <c r="D5014" s="5" t="s">
        <v>375</v>
      </c>
      <c r="E5014" s="5" t="str">
        <f t="shared" si="816"/>
        <v/>
      </c>
      <c r="F5014" s="5" t="str">
        <f t="shared" si="815"/>
        <v/>
      </c>
      <c r="G5014" s="7">
        <v>50.503</v>
      </c>
      <c r="H5014" s="7">
        <v>50.56</v>
      </c>
      <c r="I5014" s="7">
        <v>43.253999999999998</v>
      </c>
      <c r="J5014" s="7">
        <v>103.19799999999999</v>
      </c>
      <c r="K5014" s="7">
        <v>85.647000000000006</v>
      </c>
      <c r="L5014" s="7">
        <v>85.55</v>
      </c>
      <c r="M5014" s="7">
        <v>141.953</v>
      </c>
      <c r="N5014" s="7">
        <v>61.401000000000003</v>
      </c>
      <c r="O5014" s="7"/>
    </row>
    <row r="5015" spans="1:15" x14ac:dyDescent="0.2">
      <c r="A5015" s="2">
        <v>1</v>
      </c>
      <c r="B5015" s="6" t="s">
        <v>19</v>
      </c>
      <c r="C5015" s="6">
        <v>0</v>
      </c>
      <c r="D5015" s="5" t="s">
        <v>375</v>
      </c>
      <c r="E5015" s="5" t="str">
        <f t="shared" si="816"/>
        <v/>
      </c>
      <c r="F5015" s="5" t="str">
        <f t="shared" si="815"/>
        <v/>
      </c>
      <c r="G5015" s="7">
        <v>56.411000000000001</v>
      </c>
      <c r="H5015" s="7">
        <v>57.401000000000003</v>
      </c>
      <c r="I5015" s="7">
        <v>49.948</v>
      </c>
      <c r="J5015" s="7">
        <v>103.004</v>
      </c>
      <c r="K5015" s="7">
        <v>88.542000000000002</v>
      </c>
      <c r="L5015" s="7">
        <v>87.016000000000005</v>
      </c>
      <c r="M5015" s="7">
        <v>131.08000000000001</v>
      </c>
      <c r="N5015" s="7">
        <v>65.471000000000004</v>
      </c>
      <c r="O5015" s="7"/>
    </row>
    <row r="5016" spans="1:15" x14ac:dyDescent="0.2">
      <c r="A5016" s="2">
        <v>1</v>
      </c>
      <c r="B5016" s="6" t="s">
        <v>20</v>
      </c>
      <c r="C5016" s="6">
        <v>0</v>
      </c>
      <c r="D5016" s="5" t="s">
        <v>375</v>
      </c>
      <c r="E5016" s="5" t="str">
        <f t="shared" si="816"/>
        <v/>
      </c>
      <c r="F5016" s="5" t="str">
        <f t="shared" si="815"/>
        <v/>
      </c>
      <c r="G5016" s="7">
        <v>61.317</v>
      </c>
      <c r="H5016" s="7">
        <v>64.507000000000005</v>
      </c>
      <c r="I5016" s="7">
        <v>57.481999999999999</v>
      </c>
      <c r="J5016" s="7">
        <v>103.155</v>
      </c>
      <c r="K5016" s="7">
        <v>93.747</v>
      </c>
      <c r="L5016" s="7">
        <v>89.11</v>
      </c>
      <c r="M5016" s="7">
        <v>122.49299999999999</v>
      </c>
      <c r="N5016" s="7">
        <v>70.412000000000006</v>
      </c>
      <c r="O5016" s="7"/>
    </row>
    <row r="5017" spans="1:15" x14ac:dyDescent="0.2">
      <c r="A5017" s="2">
        <v>1</v>
      </c>
      <c r="B5017" s="6" t="s">
        <v>21</v>
      </c>
      <c r="C5017" s="6">
        <v>0</v>
      </c>
      <c r="D5017" s="5" t="s">
        <v>375</v>
      </c>
      <c r="E5017" s="5" t="str">
        <f t="shared" si="816"/>
        <v/>
      </c>
      <c r="F5017" s="5" t="str">
        <f t="shared" si="815"/>
        <v/>
      </c>
      <c r="G5017" s="7">
        <v>65.778999999999996</v>
      </c>
      <c r="H5017" s="7">
        <v>70.89</v>
      </c>
      <c r="I5017" s="7">
        <v>68.366</v>
      </c>
      <c r="J5017" s="7">
        <v>102.59699999999999</v>
      </c>
      <c r="K5017" s="7">
        <v>103.934</v>
      </c>
      <c r="L5017" s="7">
        <v>96.44</v>
      </c>
      <c r="M5017" s="7">
        <v>116.959</v>
      </c>
      <c r="N5017" s="7">
        <v>79.960999999999999</v>
      </c>
      <c r="O5017" s="7"/>
    </row>
    <row r="5018" spans="1:15" x14ac:dyDescent="0.2">
      <c r="A5018" s="2">
        <v>1</v>
      </c>
      <c r="B5018" s="6" t="s">
        <v>22</v>
      </c>
      <c r="C5018" s="6">
        <v>0</v>
      </c>
      <c r="D5018" s="5" t="s">
        <v>375</v>
      </c>
      <c r="E5018" s="5" t="str">
        <f t="shared" si="816"/>
        <v/>
      </c>
      <c r="F5018" s="5" t="str">
        <f t="shared" si="815"/>
        <v/>
      </c>
      <c r="G5018" s="7">
        <v>66.682000000000002</v>
      </c>
      <c r="H5018" s="7">
        <v>70.855000000000004</v>
      </c>
      <c r="I5018" s="7">
        <v>73.081000000000003</v>
      </c>
      <c r="J5018" s="7">
        <v>103.13200000000001</v>
      </c>
      <c r="K5018" s="7">
        <v>109.596</v>
      </c>
      <c r="L5018" s="7">
        <v>103.14100000000001</v>
      </c>
      <c r="M5018" s="7">
        <v>114.017</v>
      </c>
      <c r="N5018" s="7">
        <v>83.323999999999998</v>
      </c>
      <c r="O5018" s="7"/>
    </row>
    <row r="5019" spans="1:15" x14ac:dyDescent="0.2">
      <c r="A5019" s="2">
        <v>1</v>
      </c>
      <c r="B5019" s="6" t="s">
        <v>23</v>
      </c>
      <c r="C5019" s="6">
        <v>0</v>
      </c>
      <c r="D5019" s="5" t="s">
        <v>375</v>
      </c>
      <c r="E5019" s="5" t="str">
        <f t="shared" si="816"/>
        <v/>
      </c>
      <c r="F5019" s="5" t="str">
        <f t="shared" si="815"/>
        <v/>
      </c>
      <c r="G5019" s="7">
        <v>67.259</v>
      </c>
      <c r="H5019" s="7">
        <v>71.084999999999994</v>
      </c>
      <c r="I5019" s="7">
        <v>74.954999999999998</v>
      </c>
      <c r="J5019" s="7">
        <v>103.224</v>
      </c>
      <c r="K5019" s="7">
        <v>111.443</v>
      </c>
      <c r="L5019" s="7">
        <v>105.44499999999999</v>
      </c>
      <c r="M5019" s="7">
        <v>110.108</v>
      </c>
      <c r="N5019" s="7">
        <v>82.531999999999996</v>
      </c>
      <c r="O5019" s="7"/>
    </row>
    <row r="5020" spans="1:15" x14ac:dyDescent="0.2">
      <c r="A5020" s="2">
        <v>1</v>
      </c>
      <c r="B5020" s="6" t="s">
        <v>24</v>
      </c>
      <c r="C5020" s="6">
        <v>0</v>
      </c>
      <c r="D5020" s="5" t="s">
        <v>375</v>
      </c>
      <c r="E5020" s="5" t="str">
        <f t="shared" si="816"/>
        <v/>
      </c>
      <c r="F5020" s="5" t="str">
        <f t="shared" si="815"/>
        <v/>
      </c>
      <c r="G5020" s="7">
        <v>71.632000000000005</v>
      </c>
      <c r="H5020" s="7">
        <v>75.281000000000006</v>
      </c>
      <c r="I5020" s="7">
        <v>81.349999999999994</v>
      </c>
      <c r="J5020" s="7">
        <v>102.03700000000001</v>
      </c>
      <c r="K5020" s="7">
        <v>113.56699999999999</v>
      </c>
      <c r="L5020" s="7">
        <v>108.063</v>
      </c>
      <c r="M5020" s="7">
        <v>105.179</v>
      </c>
      <c r="N5020" s="7">
        <v>85.563999999999993</v>
      </c>
      <c r="O5020" s="7"/>
    </row>
    <row r="5021" spans="1:15" x14ac:dyDescent="0.2">
      <c r="A5021" s="2">
        <v>1</v>
      </c>
      <c r="B5021" s="6" t="s">
        <v>25</v>
      </c>
      <c r="C5021" s="6">
        <v>0</v>
      </c>
      <c r="D5021" s="5" t="s">
        <v>375</v>
      </c>
      <c r="E5021" s="5" t="str">
        <f t="shared" si="816"/>
        <v/>
      </c>
      <c r="F5021" s="5" t="str">
        <f t="shared" si="815"/>
        <v/>
      </c>
      <c r="G5021" s="7">
        <v>75.334999999999994</v>
      </c>
      <c r="H5021" s="7">
        <v>77.474999999999994</v>
      </c>
      <c r="I5021" s="7">
        <v>85.263000000000005</v>
      </c>
      <c r="J5021" s="7">
        <v>100.527</v>
      </c>
      <c r="K5021" s="7">
        <v>113.179</v>
      </c>
      <c r="L5021" s="7">
        <v>110.05200000000001</v>
      </c>
      <c r="M5021" s="7">
        <v>99.793000000000006</v>
      </c>
      <c r="N5021" s="7">
        <v>85.085999999999999</v>
      </c>
      <c r="O5021" s="7"/>
    </row>
    <row r="5022" spans="1:15" x14ac:dyDescent="0.2">
      <c r="A5022" s="2">
        <v>1</v>
      </c>
      <c r="B5022" s="6" t="s">
        <v>26</v>
      </c>
      <c r="C5022" s="6">
        <v>0</v>
      </c>
      <c r="D5022" s="5" t="s">
        <v>375</v>
      </c>
      <c r="E5022" s="5" t="str">
        <f t="shared" si="816"/>
        <v/>
      </c>
      <c r="F5022" s="5" t="str">
        <f t="shared" si="815"/>
        <v/>
      </c>
      <c r="G5022" s="7">
        <v>77.909000000000006</v>
      </c>
      <c r="H5022" s="7">
        <v>82.891000000000005</v>
      </c>
      <c r="I5022" s="7">
        <v>91.570999999999998</v>
      </c>
      <c r="J5022" s="7">
        <v>99.603999999999999</v>
      </c>
      <c r="K5022" s="7">
        <v>117.535</v>
      </c>
      <c r="L5022" s="7">
        <v>110.471</v>
      </c>
      <c r="M5022" s="7">
        <v>103.342</v>
      </c>
      <c r="N5022" s="7">
        <v>94.631</v>
      </c>
      <c r="O5022" s="7"/>
    </row>
    <row r="5023" spans="1:15" x14ac:dyDescent="0.2">
      <c r="A5023" s="2">
        <v>1</v>
      </c>
      <c r="B5023" s="6" t="s">
        <v>27</v>
      </c>
      <c r="C5023" s="6">
        <v>0</v>
      </c>
      <c r="D5023" s="5" t="s">
        <v>375</v>
      </c>
      <c r="E5023" s="5" t="str">
        <f t="shared" si="816"/>
        <v/>
      </c>
      <c r="F5023" s="5" t="str">
        <f t="shared" si="815"/>
        <v/>
      </c>
      <c r="G5023" s="7">
        <v>78.971000000000004</v>
      </c>
      <c r="H5023" s="7">
        <v>83.269000000000005</v>
      </c>
      <c r="I5023" s="7">
        <v>92.597999999999999</v>
      </c>
      <c r="J5023" s="7">
        <v>98.753</v>
      </c>
      <c r="K5023" s="7">
        <v>117.255</v>
      </c>
      <c r="L5023" s="7">
        <v>111.20399999999999</v>
      </c>
      <c r="M5023" s="7">
        <v>103.42700000000001</v>
      </c>
      <c r="N5023" s="7">
        <v>95.772000000000006</v>
      </c>
      <c r="O5023" s="7"/>
    </row>
    <row r="5024" spans="1:15" x14ac:dyDescent="0.2">
      <c r="A5024" s="2">
        <v>1</v>
      </c>
      <c r="B5024" s="6" t="s">
        <v>28</v>
      </c>
      <c r="C5024" s="6">
        <v>0</v>
      </c>
      <c r="D5024" s="5" t="s">
        <v>375</v>
      </c>
      <c r="E5024" s="5" t="str">
        <f t="shared" si="816"/>
        <v/>
      </c>
      <c r="F5024" s="5" t="str">
        <f t="shared" si="815"/>
        <v/>
      </c>
      <c r="G5024" s="7">
        <v>84.366</v>
      </c>
      <c r="H5024" s="7">
        <v>84.135999999999996</v>
      </c>
      <c r="I5024" s="7">
        <v>87.043000000000006</v>
      </c>
      <c r="J5024" s="7">
        <v>99.058999999999997</v>
      </c>
      <c r="K5024" s="7">
        <v>103.173</v>
      </c>
      <c r="L5024" s="7">
        <v>103.455</v>
      </c>
      <c r="M5024" s="7">
        <v>102.845</v>
      </c>
      <c r="N5024" s="7">
        <v>89.52</v>
      </c>
      <c r="O5024" s="7"/>
    </row>
    <row r="5025" spans="1:15" x14ac:dyDescent="0.2">
      <c r="A5025" s="2">
        <v>1</v>
      </c>
      <c r="B5025" s="6" t="s">
        <v>29</v>
      </c>
      <c r="C5025" s="6">
        <v>0</v>
      </c>
      <c r="D5025" s="5" t="s">
        <v>375</v>
      </c>
      <c r="E5025" s="5" t="str">
        <f t="shared" si="816"/>
        <v/>
      </c>
      <c r="F5025" s="5" t="str">
        <f t="shared" si="815"/>
        <v/>
      </c>
      <c r="G5025" s="7">
        <v>100</v>
      </c>
      <c r="H5025" s="7">
        <v>100</v>
      </c>
      <c r="I5025" s="7">
        <v>100</v>
      </c>
      <c r="J5025" s="7">
        <v>100</v>
      </c>
      <c r="K5025" s="7">
        <v>100</v>
      </c>
      <c r="L5025" s="7">
        <v>100</v>
      </c>
      <c r="M5025" s="7">
        <v>100</v>
      </c>
      <c r="N5025" s="7">
        <v>100</v>
      </c>
      <c r="O5025" s="7"/>
    </row>
    <row r="5026" spans="1:15" x14ac:dyDescent="0.2">
      <c r="A5026" s="2">
        <v>1</v>
      </c>
      <c r="B5026" s="6" t="s">
        <v>30</v>
      </c>
      <c r="C5026" s="6">
        <v>0</v>
      </c>
      <c r="D5026" s="5" t="s">
        <v>375</v>
      </c>
      <c r="E5026" s="5" t="str">
        <f t="shared" si="816"/>
        <v/>
      </c>
      <c r="F5026" s="5" t="str">
        <f t="shared" si="815"/>
        <v/>
      </c>
      <c r="G5026" s="7">
        <v>115.023</v>
      </c>
      <c r="H5026" s="7">
        <v>112.745</v>
      </c>
      <c r="I5026" s="7">
        <v>102.828</v>
      </c>
      <c r="J5026" s="7">
        <v>98.355000000000004</v>
      </c>
      <c r="K5026" s="7">
        <v>89.397999999999996</v>
      </c>
      <c r="L5026" s="7">
        <v>91.203999999999994</v>
      </c>
      <c r="M5026" s="7">
        <v>97.984999999999999</v>
      </c>
      <c r="N5026" s="7">
        <v>100.756</v>
      </c>
      <c r="O5026" s="7"/>
    </row>
    <row r="5027" spans="1:15" x14ac:dyDescent="0.2">
      <c r="A5027" s="2">
        <v>1</v>
      </c>
      <c r="B5027" s="6" t="s">
        <v>31</v>
      </c>
      <c r="C5027" s="6">
        <v>0</v>
      </c>
      <c r="D5027" s="5" t="s">
        <v>375</v>
      </c>
      <c r="E5027" s="5" t="str">
        <f t="shared" si="816"/>
        <v/>
      </c>
      <c r="F5027" s="5" t="str">
        <f t="shared" si="815"/>
        <v/>
      </c>
      <c r="G5027" s="7">
        <v>124.351</v>
      </c>
      <c r="H5027" s="7">
        <v>124.46</v>
      </c>
      <c r="I5027" s="7">
        <v>105.563</v>
      </c>
      <c r="J5027" s="7">
        <v>99.992999999999995</v>
      </c>
      <c r="K5027" s="7">
        <v>84.891999999999996</v>
      </c>
      <c r="L5027" s="7">
        <v>84.816999999999993</v>
      </c>
      <c r="M5027" s="7">
        <v>90.277000000000001</v>
      </c>
      <c r="N5027" s="7">
        <v>95.299000000000007</v>
      </c>
      <c r="O5027" s="7"/>
    </row>
    <row r="5028" spans="1:15" x14ac:dyDescent="0.2">
      <c r="A5028" s="2">
        <v>1</v>
      </c>
      <c r="B5028" s="6" t="s">
        <v>32</v>
      </c>
      <c r="C5028" s="6">
        <v>0</v>
      </c>
      <c r="D5028" s="5" t="s">
        <v>375</v>
      </c>
      <c r="E5028" s="5" t="str">
        <f t="shared" si="816"/>
        <v/>
      </c>
      <c r="F5028" s="5" t="str">
        <f t="shared" si="815"/>
        <v/>
      </c>
      <c r="G5028" s="7">
        <v>124.099</v>
      </c>
      <c r="H5028" s="7">
        <v>126.934</v>
      </c>
      <c r="I5028" s="7">
        <v>102.345</v>
      </c>
      <c r="J5028" s="7">
        <v>101.154</v>
      </c>
      <c r="K5028" s="7">
        <v>82.47</v>
      </c>
      <c r="L5028" s="7">
        <v>80.628</v>
      </c>
      <c r="M5028" s="7">
        <v>87.957999999999998</v>
      </c>
      <c r="N5028" s="7">
        <v>90.02</v>
      </c>
      <c r="O5028" s="7"/>
    </row>
    <row r="5029" spans="1:15" x14ac:dyDescent="0.2">
      <c r="A5029" s="2">
        <v>1</v>
      </c>
      <c r="B5029" s="6" t="s">
        <v>33</v>
      </c>
      <c r="C5029" s="6">
        <v>0</v>
      </c>
      <c r="D5029" s="5" t="s">
        <v>375</v>
      </c>
      <c r="E5029" s="5" t="str">
        <f t="shared" si="816"/>
        <v/>
      </c>
      <c r="F5029" s="5" t="str">
        <f t="shared" si="815"/>
        <v/>
      </c>
      <c r="G5029" s="7">
        <v>108.718</v>
      </c>
      <c r="H5029" s="7">
        <v>111.871</v>
      </c>
      <c r="I5029" s="7">
        <v>88.442999999999998</v>
      </c>
      <c r="J5029" s="7">
        <v>109.661</v>
      </c>
      <c r="K5029" s="7">
        <v>81.350999999999999</v>
      </c>
      <c r="L5029" s="7">
        <v>79.058000000000007</v>
      </c>
      <c r="M5029" s="7">
        <v>92.21</v>
      </c>
      <c r="N5029" s="7">
        <v>81.552999999999997</v>
      </c>
      <c r="O5029" s="7"/>
    </row>
    <row r="5030" spans="1:15" x14ac:dyDescent="0.2">
      <c r="A5030" s="2">
        <v>1</v>
      </c>
      <c r="B5030" s="6" t="s">
        <v>34</v>
      </c>
      <c r="C5030" s="6">
        <v>0</v>
      </c>
      <c r="D5030" s="5" t="s">
        <v>375</v>
      </c>
      <c r="E5030" s="5" t="str">
        <f t="shared" si="816"/>
        <v/>
      </c>
      <c r="F5030" s="5" t="str">
        <f t="shared" si="815"/>
        <v/>
      </c>
      <c r="G5030" s="7">
        <v>95.96</v>
      </c>
      <c r="H5030" s="7">
        <v>98.649000000000001</v>
      </c>
      <c r="I5030" s="7">
        <v>71.790999999999997</v>
      </c>
      <c r="J5030" s="7">
        <v>111.009</v>
      </c>
      <c r="K5030" s="7">
        <v>74.813999999999993</v>
      </c>
      <c r="L5030" s="7">
        <v>72.775000000000006</v>
      </c>
      <c r="M5030" s="7">
        <v>98.540999999999997</v>
      </c>
      <c r="N5030" s="7">
        <v>70.744</v>
      </c>
      <c r="O5030" s="7"/>
    </row>
    <row r="5031" spans="1:15" x14ac:dyDescent="0.2">
      <c r="A5031" s="2">
        <v>1</v>
      </c>
      <c r="B5031" s="6" t="s">
        <v>35</v>
      </c>
      <c r="C5031" s="6">
        <v>0</v>
      </c>
      <c r="D5031" s="5" t="s">
        <v>375</v>
      </c>
      <c r="E5031" s="5" t="str">
        <f t="shared" si="816"/>
        <v/>
      </c>
      <c r="F5031" s="5" t="str">
        <f t="shared" si="815"/>
        <v/>
      </c>
      <c r="G5031" s="7">
        <v>90.343000000000004</v>
      </c>
      <c r="H5031" s="7">
        <v>91.582999999999998</v>
      </c>
      <c r="I5031" s="7">
        <v>60.8</v>
      </c>
      <c r="J5031" s="7">
        <v>113.922</v>
      </c>
      <c r="K5031" s="7">
        <v>67.299000000000007</v>
      </c>
      <c r="L5031" s="7">
        <v>66.387</v>
      </c>
      <c r="M5031" s="7">
        <v>100.17700000000001</v>
      </c>
      <c r="N5031" s="7">
        <v>60.908000000000001</v>
      </c>
      <c r="O5031" s="7"/>
    </row>
    <row r="5032" spans="1:15" x14ac:dyDescent="0.2">
      <c r="A5032" s="2">
        <v>1</v>
      </c>
      <c r="B5032" s="6" t="s">
        <v>36</v>
      </c>
      <c r="C5032" s="6">
        <v>0</v>
      </c>
      <c r="D5032" s="5" t="s">
        <v>375</v>
      </c>
      <c r="E5032" s="5" t="str">
        <f t="shared" si="816"/>
        <v/>
      </c>
      <c r="F5032" s="5" t="str">
        <f t="shared" si="815"/>
        <v/>
      </c>
      <c r="G5032" s="7">
        <v>94.016000000000005</v>
      </c>
      <c r="H5032" s="7">
        <v>89.442999999999998</v>
      </c>
      <c r="I5032" s="7">
        <v>45.048999999999999</v>
      </c>
      <c r="J5032" s="7">
        <v>103.05200000000001</v>
      </c>
      <c r="K5032" s="7">
        <v>47.915999999999997</v>
      </c>
      <c r="L5032" s="7">
        <v>50.366</v>
      </c>
      <c r="M5032" s="7">
        <v>106.61199999999999</v>
      </c>
      <c r="N5032" s="7">
        <v>48.027999999999999</v>
      </c>
      <c r="O5032" s="7"/>
    </row>
    <row r="5033" spans="1:15" x14ac:dyDescent="0.2">
      <c r="A5033" s="2">
        <v>1</v>
      </c>
      <c r="B5033" s="6" t="s">
        <v>37</v>
      </c>
      <c r="C5033" s="6">
        <v>0</v>
      </c>
      <c r="D5033" s="5" t="s">
        <v>375</v>
      </c>
      <c r="E5033" s="5" t="str">
        <f t="shared" si="816"/>
        <v/>
      </c>
      <c r="F5033" s="5" t="str">
        <f t="shared" si="815"/>
        <v/>
      </c>
      <c r="G5033" s="7">
        <v>113.837</v>
      </c>
      <c r="H5033" s="7">
        <v>114.919</v>
      </c>
      <c r="I5033" s="7">
        <v>59.686</v>
      </c>
      <c r="J5033" s="7">
        <v>107.318</v>
      </c>
      <c r="K5033" s="7">
        <v>52.430999999999997</v>
      </c>
      <c r="L5033" s="7">
        <v>51.936999999999998</v>
      </c>
      <c r="M5033" s="7">
        <v>90.432000000000002</v>
      </c>
      <c r="N5033" s="7">
        <v>53.975000000000001</v>
      </c>
      <c r="O5033" s="7"/>
    </row>
    <row r="5034" spans="1:15" x14ac:dyDescent="0.2">
      <c r="A5034" s="2">
        <v>1</v>
      </c>
      <c r="B5034" s="6" t="s">
        <v>63</v>
      </c>
      <c r="C5034" s="6">
        <v>0</v>
      </c>
      <c r="D5034" s="5" t="s">
        <v>375</v>
      </c>
      <c r="E5034" s="5" t="str">
        <f t="shared" si="816"/>
        <v/>
      </c>
      <c r="F5034" s="5" t="str">
        <f t="shared" si="815"/>
        <v/>
      </c>
      <c r="G5034" s="7">
        <v>105.38</v>
      </c>
      <c r="H5034" s="7">
        <v>105.45699999999999</v>
      </c>
      <c r="I5034" s="7">
        <v>60.844999999999999</v>
      </c>
      <c r="J5034" s="7">
        <v>112.03</v>
      </c>
      <c r="K5034" s="7">
        <v>57.738999999999997</v>
      </c>
      <c r="L5034" s="7">
        <v>57.695999999999998</v>
      </c>
      <c r="M5034" s="7">
        <v>99.721999999999994</v>
      </c>
      <c r="N5034" s="7">
        <v>60.676000000000002</v>
      </c>
      <c r="O5034" s="7"/>
    </row>
    <row r="5035" spans="1:15" x14ac:dyDescent="0.2">
      <c r="A5035" s="2">
        <v>0</v>
      </c>
      <c r="B5035" s="5" t="s">
        <v>376</v>
      </c>
      <c r="C5035" s="6" t="s">
        <v>0</v>
      </c>
      <c r="E5035" s="5" t="str">
        <f t="shared" si="816"/>
        <v/>
      </c>
      <c r="F5035" s="5" t="str">
        <f t="shared" si="815"/>
        <v/>
      </c>
    </row>
    <row r="5036" spans="1:15" x14ac:dyDescent="0.2">
      <c r="A5036" s="2">
        <v>1</v>
      </c>
      <c r="B5036" s="6" t="s">
        <v>13</v>
      </c>
      <c r="C5036" s="6">
        <v>0</v>
      </c>
      <c r="D5036" s="5" t="s">
        <v>377</v>
      </c>
      <c r="E5036" s="5" t="str">
        <f t="shared" si="816"/>
        <v/>
      </c>
      <c r="F5036" s="5" t="str">
        <f t="shared" si="815"/>
        <v/>
      </c>
      <c r="G5036" s="7">
        <v>58.420999999999999</v>
      </c>
      <c r="H5036" s="7">
        <v>58.593000000000004</v>
      </c>
      <c r="I5036" s="7">
        <v>62.106999999999999</v>
      </c>
      <c r="J5036" s="7">
        <v>90.899000000000001</v>
      </c>
      <c r="K5036" s="7">
        <v>106.31</v>
      </c>
      <c r="L5036" s="7">
        <v>105.998</v>
      </c>
      <c r="M5036" s="7">
        <v>116.01</v>
      </c>
      <c r="N5036" s="7">
        <v>72.05</v>
      </c>
      <c r="O5036" s="7"/>
    </row>
    <row r="5037" spans="1:15" x14ac:dyDescent="0.2">
      <c r="A5037" s="2">
        <v>1</v>
      </c>
      <c r="B5037" s="6" t="s">
        <v>15</v>
      </c>
      <c r="C5037" s="6">
        <v>0</v>
      </c>
      <c r="D5037" s="5" t="s">
        <v>377</v>
      </c>
      <c r="E5037" s="5" t="str">
        <f t="shared" si="816"/>
        <v/>
      </c>
      <c r="F5037" s="5" t="str">
        <f t="shared" si="815"/>
        <v/>
      </c>
      <c r="G5037" s="7">
        <v>60.354999999999997</v>
      </c>
      <c r="H5037" s="7">
        <v>61.680999999999997</v>
      </c>
      <c r="I5037" s="7">
        <v>67.81</v>
      </c>
      <c r="J5037" s="7">
        <v>92.01</v>
      </c>
      <c r="K5037" s="7">
        <v>112.352</v>
      </c>
      <c r="L5037" s="7">
        <v>109.937</v>
      </c>
      <c r="M5037" s="7">
        <v>109.998</v>
      </c>
      <c r="N5037" s="7">
        <v>74.588999999999999</v>
      </c>
      <c r="O5037" s="7"/>
    </row>
    <row r="5038" spans="1:15" x14ac:dyDescent="0.2">
      <c r="A5038" s="2">
        <v>1</v>
      </c>
      <c r="B5038" s="6" t="s">
        <v>16</v>
      </c>
      <c r="C5038" s="6">
        <v>0</v>
      </c>
      <c r="D5038" s="5" t="s">
        <v>377</v>
      </c>
      <c r="E5038" s="5" t="str">
        <f t="shared" si="816"/>
        <v/>
      </c>
      <c r="F5038" s="5" t="str">
        <f t="shared" si="815"/>
        <v/>
      </c>
      <c r="G5038" s="7">
        <v>59.015000000000001</v>
      </c>
      <c r="H5038" s="7">
        <v>59.436999999999998</v>
      </c>
      <c r="I5038" s="7">
        <v>67.099000000000004</v>
      </c>
      <c r="J5038" s="7">
        <v>94.141999999999996</v>
      </c>
      <c r="K5038" s="7">
        <v>113.697</v>
      </c>
      <c r="L5038" s="7">
        <v>112.892</v>
      </c>
      <c r="M5038" s="7">
        <v>109.145</v>
      </c>
      <c r="N5038" s="7">
        <v>73.234999999999999</v>
      </c>
      <c r="O5038" s="7"/>
    </row>
    <row r="5039" spans="1:15" x14ac:dyDescent="0.2">
      <c r="A5039" s="2">
        <v>1</v>
      </c>
      <c r="B5039" s="6" t="s">
        <v>17</v>
      </c>
      <c r="C5039" s="6">
        <v>0</v>
      </c>
      <c r="D5039" s="5" t="s">
        <v>377</v>
      </c>
      <c r="E5039" s="5" t="str">
        <f t="shared" si="816"/>
        <v/>
      </c>
      <c r="F5039" s="5" t="str">
        <f t="shared" si="815"/>
        <v/>
      </c>
      <c r="G5039" s="7">
        <v>49.933999999999997</v>
      </c>
      <c r="H5039" s="7">
        <v>49.113</v>
      </c>
      <c r="I5039" s="7">
        <v>52.805999999999997</v>
      </c>
      <c r="J5039" s="7">
        <v>96.316999999999993</v>
      </c>
      <c r="K5039" s="7">
        <v>105.752</v>
      </c>
      <c r="L5039" s="7">
        <v>107.52</v>
      </c>
      <c r="M5039" s="7">
        <v>119.39100000000001</v>
      </c>
      <c r="N5039" s="7">
        <v>63.045999999999999</v>
      </c>
      <c r="O5039" s="7"/>
    </row>
    <row r="5040" spans="1:15" x14ac:dyDescent="0.2">
      <c r="A5040" s="2">
        <v>1</v>
      </c>
      <c r="B5040" s="6" t="s">
        <v>18</v>
      </c>
      <c r="C5040" s="6">
        <v>0</v>
      </c>
      <c r="D5040" s="5" t="s">
        <v>377</v>
      </c>
      <c r="E5040" s="5" t="str">
        <f t="shared" si="816"/>
        <v/>
      </c>
      <c r="F5040" s="5" t="str">
        <f t="shared" si="815"/>
        <v/>
      </c>
      <c r="G5040" s="7">
        <v>52.847999999999999</v>
      </c>
      <c r="H5040" s="7">
        <v>51.93</v>
      </c>
      <c r="I5040" s="7">
        <v>53.929000000000002</v>
      </c>
      <c r="J5040" s="7">
        <v>98.081000000000003</v>
      </c>
      <c r="K5040" s="7">
        <v>102.047</v>
      </c>
      <c r="L5040" s="7">
        <v>103.85</v>
      </c>
      <c r="M5040" s="7">
        <v>123.751</v>
      </c>
      <c r="N5040" s="7">
        <v>66.738</v>
      </c>
      <c r="O5040" s="7"/>
    </row>
    <row r="5041" spans="1:15" x14ac:dyDescent="0.2">
      <c r="A5041" s="2">
        <v>1</v>
      </c>
      <c r="B5041" s="6" t="s">
        <v>19</v>
      </c>
      <c r="C5041" s="6">
        <v>0</v>
      </c>
      <c r="D5041" s="5" t="s">
        <v>377</v>
      </c>
      <c r="E5041" s="5" t="str">
        <f t="shared" si="816"/>
        <v/>
      </c>
      <c r="F5041" s="5" t="str">
        <f t="shared" si="815"/>
        <v/>
      </c>
      <c r="G5041" s="7">
        <v>57.77</v>
      </c>
      <c r="H5041" s="7">
        <v>57.573</v>
      </c>
      <c r="I5041" s="7">
        <v>60.459000000000003</v>
      </c>
      <c r="J5041" s="7">
        <v>98.988</v>
      </c>
      <c r="K5041" s="7">
        <v>104.65600000000001</v>
      </c>
      <c r="L5041" s="7">
        <v>105.01300000000001</v>
      </c>
      <c r="M5041" s="7">
        <v>116.599</v>
      </c>
      <c r="N5041" s="7">
        <v>70.495000000000005</v>
      </c>
      <c r="O5041" s="7"/>
    </row>
    <row r="5042" spans="1:15" x14ac:dyDescent="0.2">
      <c r="A5042" s="2">
        <v>1</v>
      </c>
      <c r="B5042" s="6" t="s">
        <v>20</v>
      </c>
      <c r="C5042" s="6">
        <v>0</v>
      </c>
      <c r="D5042" s="5" t="s">
        <v>377</v>
      </c>
      <c r="E5042" s="5" t="str">
        <f t="shared" si="816"/>
        <v/>
      </c>
      <c r="F5042" s="5" t="str">
        <f t="shared" si="815"/>
        <v/>
      </c>
      <c r="G5042" s="7">
        <v>61.470999999999997</v>
      </c>
      <c r="H5042" s="7">
        <v>62.808999999999997</v>
      </c>
      <c r="I5042" s="7">
        <v>66.801000000000002</v>
      </c>
      <c r="J5042" s="7">
        <v>99.617000000000004</v>
      </c>
      <c r="K5042" s="7">
        <v>108.67100000000001</v>
      </c>
      <c r="L5042" s="7">
        <v>106.35599999999999</v>
      </c>
      <c r="M5042" s="7">
        <v>113.861</v>
      </c>
      <c r="N5042" s="7">
        <v>76.061000000000007</v>
      </c>
      <c r="O5042" s="7"/>
    </row>
    <row r="5043" spans="1:15" x14ac:dyDescent="0.2">
      <c r="A5043" s="2">
        <v>1</v>
      </c>
      <c r="B5043" s="6" t="s">
        <v>21</v>
      </c>
      <c r="C5043" s="6">
        <v>0</v>
      </c>
      <c r="D5043" s="5" t="s">
        <v>377</v>
      </c>
      <c r="E5043" s="5" t="str">
        <f t="shared" si="816"/>
        <v/>
      </c>
      <c r="F5043" s="5" t="str">
        <f t="shared" si="815"/>
        <v/>
      </c>
      <c r="G5043" s="7">
        <v>61.93</v>
      </c>
      <c r="H5043" s="7">
        <v>65.316999999999993</v>
      </c>
      <c r="I5043" s="7">
        <v>74.146000000000001</v>
      </c>
      <c r="J5043" s="7">
        <v>100.794</v>
      </c>
      <c r="K5043" s="7">
        <v>119.727</v>
      </c>
      <c r="L5043" s="7">
        <v>113.518</v>
      </c>
      <c r="M5043" s="7">
        <v>111.983</v>
      </c>
      <c r="N5043" s="7">
        <v>83.031000000000006</v>
      </c>
      <c r="O5043" s="7"/>
    </row>
    <row r="5044" spans="1:15" x14ac:dyDescent="0.2">
      <c r="A5044" s="2">
        <v>1</v>
      </c>
      <c r="B5044" s="6" t="s">
        <v>22</v>
      </c>
      <c r="C5044" s="6">
        <v>0</v>
      </c>
      <c r="D5044" s="5" t="s">
        <v>377</v>
      </c>
      <c r="E5044" s="5" t="str">
        <f t="shared" si="816"/>
        <v/>
      </c>
      <c r="F5044" s="5" t="str">
        <f t="shared" si="815"/>
        <v/>
      </c>
      <c r="G5044" s="7">
        <v>60.749000000000002</v>
      </c>
      <c r="H5044" s="7">
        <v>62.515999999999998</v>
      </c>
      <c r="I5044" s="7">
        <v>73.150000000000006</v>
      </c>
      <c r="J5044" s="7">
        <v>102.072</v>
      </c>
      <c r="K5044" s="7">
        <v>120.414</v>
      </c>
      <c r="L5044" s="7">
        <v>117.01</v>
      </c>
      <c r="M5044" s="7">
        <v>113.133</v>
      </c>
      <c r="N5044" s="7">
        <v>82.757000000000005</v>
      </c>
      <c r="O5044" s="7"/>
    </row>
    <row r="5045" spans="1:15" x14ac:dyDescent="0.2">
      <c r="A5045" s="2">
        <v>1</v>
      </c>
      <c r="B5045" s="6" t="s">
        <v>23</v>
      </c>
      <c r="C5045" s="6">
        <v>0</v>
      </c>
      <c r="D5045" s="5" t="s">
        <v>377</v>
      </c>
      <c r="E5045" s="5" t="str">
        <f t="shared" si="816"/>
        <v/>
      </c>
      <c r="F5045" s="5" t="str">
        <f t="shared" si="815"/>
        <v/>
      </c>
      <c r="G5045" s="7">
        <v>63.728999999999999</v>
      </c>
      <c r="H5045" s="7">
        <v>66.277000000000001</v>
      </c>
      <c r="I5045" s="7">
        <v>77.075999999999993</v>
      </c>
      <c r="J5045" s="7">
        <v>102.881</v>
      </c>
      <c r="K5045" s="7">
        <v>120.944</v>
      </c>
      <c r="L5045" s="7">
        <v>116.294</v>
      </c>
      <c r="M5045" s="7">
        <v>109.151</v>
      </c>
      <c r="N5045" s="7">
        <v>84.13</v>
      </c>
      <c r="O5045" s="7"/>
    </row>
    <row r="5046" spans="1:15" x14ac:dyDescent="0.2">
      <c r="A5046" s="2">
        <v>1</v>
      </c>
      <c r="B5046" s="6" t="s">
        <v>24</v>
      </c>
      <c r="C5046" s="6">
        <v>0</v>
      </c>
      <c r="D5046" s="5" t="s">
        <v>377</v>
      </c>
      <c r="E5046" s="5" t="str">
        <f t="shared" si="816"/>
        <v/>
      </c>
      <c r="F5046" s="5" t="str">
        <f t="shared" si="815"/>
        <v/>
      </c>
      <c r="G5046" s="7">
        <v>69.876000000000005</v>
      </c>
      <c r="H5046" s="7">
        <v>72.421000000000006</v>
      </c>
      <c r="I5046" s="7">
        <v>83.507999999999996</v>
      </c>
      <c r="J5046" s="7">
        <v>102.57299999999999</v>
      </c>
      <c r="K5046" s="7">
        <v>119.509</v>
      </c>
      <c r="L5046" s="7">
        <v>115.309</v>
      </c>
      <c r="M5046" s="7">
        <v>117.379</v>
      </c>
      <c r="N5046" s="7">
        <v>98.021000000000001</v>
      </c>
      <c r="O5046" s="7"/>
    </row>
    <row r="5047" spans="1:15" x14ac:dyDescent="0.2">
      <c r="A5047" s="2">
        <v>1</v>
      </c>
      <c r="B5047" s="6" t="s">
        <v>25</v>
      </c>
      <c r="C5047" s="6">
        <v>0</v>
      </c>
      <c r="D5047" s="5" t="s">
        <v>377</v>
      </c>
      <c r="E5047" s="5" t="str">
        <f t="shared" si="816"/>
        <v/>
      </c>
      <c r="F5047" s="5" t="str">
        <f t="shared" si="815"/>
        <v/>
      </c>
      <c r="G5047" s="7">
        <v>74.694999999999993</v>
      </c>
      <c r="H5047" s="7">
        <v>75.981999999999999</v>
      </c>
      <c r="I5047" s="7">
        <v>89.11</v>
      </c>
      <c r="J5047" s="7">
        <v>101.893</v>
      </c>
      <c r="K5047" s="7">
        <v>119.298</v>
      </c>
      <c r="L5047" s="7">
        <v>117.27800000000001</v>
      </c>
      <c r="M5047" s="7">
        <v>104.742</v>
      </c>
      <c r="N5047" s="7">
        <v>93.335999999999999</v>
      </c>
      <c r="O5047" s="7"/>
    </row>
    <row r="5048" spans="1:15" x14ac:dyDescent="0.2">
      <c r="A5048" s="2">
        <v>1</v>
      </c>
      <c r="B5048" s="6" t="s">
        <v>26</v>
      </c>
      <c r="C5048" s="6">
        <v>0</v>
      </c>
      <c r="D5048" s="5" t="s">
        <v>377</v>
      </c>
      <c r="E5048" s="5" t="str">
        <f t="shared" si="816"/>
        <v/>
      </c>
      <c r="F5048" s="5" t="str">
        <f t="shared" si="815"/>
        <v/>
      </c>
      <c r="G5048" s="7">
        <v>81.918999999999997</v>
      </c>
      <c r="H5048" s="7">
        <v>84.191000000000003</v>
      </c>
      <c r="I5048" s="7">
        <v>101.452</v>
      </c>
      <c r="J5048" s="7">
        <v>101.496</v>
      </c>
      <c r="K5048" s="7">
        <v>123.843</v>
      </c>
      <c r="L5048" s="7">
        <v>120.501</v>
      </c>
      <c r="M5048" s="7">
        <v>101.67400000000001</v>
      </c>
      <c r="N5048" s="7">
        <v>103.15</v>
      </c>
      <c r="O5048" s="7"/>
    </row>
    <row r="5049" spans="1:15" x14ac:dyDescent="0.2">
      <c r="A5049" s="2">
        <v>1</v>
      </c>
      <c r="B5049" s="6" t="s">
        <v>27</v>
      </c>
      <c r="C5049" s="6">
        <v>0</v>
      </c>
      <c r="D5049" s="5" t="s">
        <v>377</v>
      </c>
      <c r="E5049" s="5" t="str">
        <f t="shared" si="816"/>
        <v/>
      </c>
      <c r="F5049" s="5" t="str">
        <f t="shared" si="815"/>
        <v/>
      </c>
      <c r="G5049" s="7">
        <v>82.578000000000003</v>
      </c>
      <c r="H5049" s="7">
        <v>82.673000000000002</v>
      </c>
      <c r="I5049" s="7">
        <v>100.14</v>
      </c>
      <c r="J5049" s="7">
        <v>100.973</v>
      </c>
      <c r="K5049" s="7">
        <v>121.267</v>
      </c>
      <c r="L5049" s="7">
        <v>121.128</v>
      </c>
      <c r="M5049" s="7">
        <v>108.42700000000001</v>
      </c>
      <c r="N5049" s="7">
        <v>108.57899999999999</v>
      </c>
      <c r="O5049" s="7"/>
    </row>
    <row r="5050" spans="1:15" x14ac:dyDescent="0.2">
      <c r="A5050" s="2">
        <v>1</v>
      </c>
      <c r="B5050" s="6" t="s">
        <v>28</v>
      </c>
      <c r="C5050" s="6">
        <v>0</v>
      </c>
      <c r="D5050" s="5" t="s">
        <v>377</v>
      </c>
      <c r="E5050" s="5" t="str">
        <f t="shared" si="816"/>
        <v/>
      </c>
      <c r="F5050" s="5" t="str">
        <f t="shared" si="815"/>
        <v/>
      </c>
      <c r="G5050" s="7">
        <v>90.063000000000002</v>
      </c>
      <c r="H5050" s="7">
        <v>89.269000000000005</v>
      </c>
      <c r="I5050" s="7">
        <v>97.180999999999997</v>
      </c>
      <c r="J5050" s="7">
        <v>100.35599999999999</v>
      </c>
      <c r="K5050" s="7">
        <v>107.90300000000001</v>
      </c>
      <c r="L5050" s="7">
        <v>108.863</v>
      </c>
      <c r="M5050" s="7">
        <v>107.179</v>
      </c>
      <c r="N5050" s="7">
        <v>104.157</v>
      </c>
      <c r="O5050" s="7"/>
    </row>
    <row r="5051" spans="1:15" x14ac:dyDescent="0.2">
      <c r="A5051" s="2">
        <v>1</v>
      </c>
      <c r="B5051" s="6" t="s">
        <v>29</v>
      </c>
      <c r="C5051" s="6">
        <v>0</v>
      </c>
      <c r="D5051" s="5" t="s">
        <v>377</v>
      </c>
      <c r="E5051" s="5" t="str">
        <f t="shared" si="816"/>
        <v/>
      </c>
      <c r="F5051" s="5" t="str">
        <f t="shared" si="815"/>
        <v/>
      </c>
      <c r="G5051" s="7">
        <v>100</v>
      </c>
      <c r="H5051" s="7">
        <v>100</v>
      </c>
      <c r="I5051" s="7">
        <v>100</v>
      </c>
      <c r="J5051" s="7">
        <v>100</v>
      </c>
      <c r="K5051" s="7">
        <v>100</v>
      </c>
      <c r="L5051" s="7">
        <v>100</v>
      </c>
      <c r="M5051" s="7">
        <v>100</v>
      </c>
      <c r="N5051" s="7">
        <v>100</v>
      </c>
      <c r="O5051" s="7"/>
    </row>
    <row r="5052" spans="1:15" x14ac:dyDescent="0.2">
      <c r="A5052" s="2">
        <v>1</v>
      </c>
      <c r="B5052" s="6" t="s">
        <v>30</v>
      </c>
      <c r="C5052" s="6">
        <v>0</v>
      </c>
      <c r="D5052" s="5" t="s">
        <v>377</v>
      </c>
      <c r="E5052" s="5" t="str">
        <f t="shared" si="816"/>
        <v/>
      </c>
      <c r="F5052" s="5" t="str">
        <f t="shared" si="815"/>
        <v/>
      </c>
      <c r="G5052" s="7">
        <v>102.874</v>
      </c>
      <c r="H5052" s="7">
        <v>102.53700000000001</v>
      </c>
      <c r="I5052" s="7">
        <v>96.385999999999996</v>
      </c>
      <c r="J5052" s="7">
        <v>99.656000000000006</v>
      </c>
      <c r="K5052" s="7">
        <v>93.694000000000003</v>
      </c>
      <c r="L5052" s="7">
        <v>94.001999999999995</v>
      </c>
      <c r="M5052" s="7">
        <v>102.16200000000001</v>
      </c>
      <c r="N5052" s="7">
        <v>98.47</v>
      </c>
      <c r="O5052" s="7"/>
    </row>
    <row r="5053" spans="1:15" x14ac:dyDescent="0.2">
      <c r="A5053" s="2">
        <v>1</v>
      </c>
      <c r="B5053" s="6" t="s">
        <v>31</v>
      </c>
      <c r="C5053" s="6">
        <v>0</v>
      </c>
      <c r="D5053" s="5" t="s">
        <v>377</v>
      </c>
      <c r="E5053" s="5" t="str">
        <f t="shared" si="816"/>
        <v/>
      </c>
      <c r="F5053" s="5" t="str">
        <f t="shared" si="815"/>
        <v/>
      </c>
      <c r="G5053" s="7">
        <v>86.012</v>
      </c>
      <c r="H5053" s="7">
        <v>87.222999999999999</v>
      </c>
      <c r="I5053" s="7">
        <v>78.867999999999995</v>
      </c>
      <c r="J5053" s="7">
        <v>99.177000000000007</v>
      </c>
      <c r="K5053" s="7">
        <v>91.694000000000003</v>
      </c>
      <c r="L5053" s="7">
        <v>90.421000000000006</v>
      </c>
      <c r="M5053" s="7">
        <v>110.967</v>
      </c>
      <c r="N5053" s="7">
        <v>87.516999999999996</v>
      </c>
      <c r="O5053" s="7"/>
    </row>
    <row r="5054" spans="1:15" x14ac:dyDescent="0.2">
      <c r="A5054" s="2">
        <v>1</v>
      </c>
      <c r="B5054" s="6" t="s">
        <v>32</v>
      </c>
      <c r="C5054" s="6">
        <v>0</v>
      </c>
      <c r="D5054" s="5" t="s">
        <v>377</v>
      </c>
      <c r="E5054" s="5" t="str">
        <f t="shared" si="816"/>
        <v/>
      </c>
      <c r="F5054" s="5" t="str">
        <f t="shared" si="815"/>
        <v/>
      </c>
      <c r="G5054" s="7">
        <v>98.948999999999998</v>
      </c>
      <c r="H5054" s="7">
        <v>100.637</v>
      </c>
      <c r="I5054" s="7">
        <v>86.671999999999997</v>
      </c>
      <c r="J5054" s="7">
        <v>98.108999999999995</v>
      </c>
      <c r="K5054" s="7">
        <v>87.593000000000004</v>
      </c>
      <c r="L5054" s="7">
        <v>86.123999999999995</v>
      </c>
      <c r="M5054" s="7">
        <v>106.212</v>
      </c>
      <c r="N5054" s="7">
        <v>92.057000000000002</v>
      </c>
      <c r="O5054" s="7"/>
    </row>
    <row r="5055" spans="1:15" x14ac:dyDescent="0.2">
      <c r="A5055" s="2">
        <v>1</v>
      </c>
      <c r="B5055" s="6" t="s">
        <v>33</v>
      </c>
      <c r="C5055" s="6">
        <v>0</v>
      </c>
      <c r="D5055" s="5" t="s">
        <v>377</v>
      </c>
      <c r="E5055" s="5" t="str">
        <f t="shared" si="816"/>
        <v/>
      </c>
      <c r="F5055" s="5" t="str">
        <f t="shared" si="815"/>
        <v/>
      </c>
      <c r="G5055" s="7">
        <v>100.944</v>
      </c>
      <c r="H5055" s="7">
        <v>102.32599999999999</v>
      </c>
      <c r="I5055" s="7">
        <v>84.370999999999995</v>
      </c>
      <c r="J5055" s="7">
        <v>98.034000000000006</v>
      </c>
      <c r="K5055" s="7">
        <v>83.581000000000003</v>
      </c>
      <c r="L5055" s="7">
        <v>82.453000000000003</v>
      </c>
      <c r="M5055" s="7">
        <v>99.028999999999996</v>
      </c>
      <c r="N5055" s="7">
        <v>83.552000000000007</v>
      </c>
      <c r="O5055" s="7"/>
    </row>
    <row r="5056" spans="1:15" x14ac:dyDescent="0.2">
      <c r="A5056" s="2">
        <v>1</v>
      </c>
      <c r="B5056" s="6" t="s">
        <v>34</v>
      </c>
      <c r="C5056" s="6">
        <v>0</v>
      </c>
      <c r="D5056" s="5" t="s">
        <v>377</v>
      </c>
      <c r="E5056" s="5" t="str">
        <f t="shared" si="816"/>
        <v/>
      </c>
      <c r="F5056" s="5" t="str">
        <f t="shared" si="815"/>
        <v/>
      </c>
      <c r="G5056" s="7">
        <v>107.599</v>
      </c>
      <c r="H5056" s="7">
        <v>108.70399999999999</v>
      </c>
      <c r="I5056" s="7">
        <v>78.632999999999996</v>
      </c>
      <c r="J5056" s="7">
        <v>98.768000000000001</v>
      </c>
      <c r="K5056" s="7">
        <v>73.08</v>
      </c>
      <c r="L5056" s="7">
        <v>72.337000000000003</v>
      </c>
      <c r="M5056" s="7">
        <v>104.18899999999999</v>
      </c>
      <c r="N5056" s="7">
        <v>81.927000000000007</v>
      </c>
      <c r="O5056" s="7"/>
    </row>
    <row r="5057" spans="1:15" x14ac:dyDescent="0.2">
      <c r="A5057" s="2">
        <v>1</v>
      </c>
      <c r="B5057" s="6" t="s">
        <v>35</v>
      </c>
      <c r="C5057" s="6">
        <v>0</v>
      </c>
      <c r="D5057" s="5" t="s">
        <v>377</v>
      </c>
      <c r="E5057" s="5" t="str">
        <f t="shared" si="816"/>
        <v/>
      </c>
      <c r="F5057" s="5" t="str">
        <f t="shared" si="815"/>
        <v/>
      </c>
      <c r="G5057" s="7">
        <v>105.12</v>
      </c>
      <c r="H5057" s="7">
        <v>106.70699999999999</v>
      </c>
      <c r="I5057" s="7">
        <v>68.495000000000005</v>
      </c>
      <c r="J5057" s="7">
        <v>99.424000000000007</v>
      </c>
      <c r="K5057" s="7">
        <v>65.159000000000006</v>
      </c>
      <c r="L5057" s="7">
        <v>64.19</v>
      </c>
      <c r="M5057" s="7">
        <v>112.161</v>
      </c>
      <c r="N5057" s="7">
        <v>76.825000000000003</v>
      </c>
      <c r="O5057" s="7"/>
    </row>
    <row r="5058" spans="1:15" x14ac:dyDescent="0.2">
      <c r="A5058" s="2">
        <v>1</v>
      </c>
      <c r="B5058" s="6" t="s">
        <v>36</v>
      </c>
      <c r="C5058" s="6">
        <v>0</v>
      </c>
      <c r="D5058" s="5" t="s">
        <v>377</v>
      </c>
      <c r="E5058" s="5" t="str">
        <f t="shared" si="816"/>
        <v/>
      </c>
      <c r="F5058" s="5" t="str">
        <f t="shared" si="815"/>
        <v/>
      </c>
      <c r="G5058" s="7">
        <v>104.259</v>
      </c>
      <c r="H5058" s="7">
        <v>107.71299999999999</v>
      </c>
      <c r="I5058" s="7">
        <v>53.326000000000001</v>
      </c>
      <c r="J5058" s="7">
        <v>99.488</v>
      </c>
      <c r="K5058" s="7">
        <v>51.148000000000003</v>
      </c>
      <c r="L5058" s="7">
        <v>49.508000000000003</v>
      </c>
      <c r="M5058" s="7">
        <v>115.55200000000001</v>
      </c>
      <c r="N5058" s="7">
        <v>61.619</v>
      </c>
      <c r="O5058" s="7"/>
    </row>
    <row r="5059" spans="1:15" x14ac:dyDescent="0.2">
      <c r="A5059" s="2">
        <v>1</v>
      </c>
      <c r="B5059" s="6" t="s">
        <v>37</v>
      </c>
      <c r="C5059" s="6">
        <v>0</v>
      </c>
      <c r="D5059" s="5" t="s">
        <v>377</v>
      </c>
      <c r="E5059" s="5" t="str">
        <f t="shared" si="816"/>
        <v/>
      </c>
      <c r="F5059" s="5" t="str">
        <f t="shared" si="815"/>
        <v/>
      </c>
      <c r="G5059" s="7">
        <v>121.997</v>
      </c>
      <c r="H5059" s="7">
        <v>127.968</v>
      </c>
      <c r="I5059" s="7">
        <v>60.146000000000001</v>
      </c>
      <c r="J5059" s="7">
        <v>99.816999999999993</v>
      </c>
      <c r="K5059" s="7">
        <v>49.301000000000002</v>
      </c>
      <c r="L5059" s="7">
        <v>47.000999999999998</v>
      </c>
      <c r="M5059" s="7">
        <v>88.073999999999998</v>
      </c>
      <c r="N5059" s="7">
        <v>52.972999999999999</v>
      </c>
      <c r="O5059" s="7"/>
    </row>
    <row r="5060" spans="1:15" x14ac:dyDescent="0.2">
      <c r="A5060" s="2">
        <v>1</v>
      </c>
      <c r="B5060" s="6" t="s">
        <v>63</v>
      </c>
      <c r="C5060" s="6">
        <v>0</v>
      </c>
      <c r="D5060" s="5" t="s">
        <v>377</v>
      </c>
      <c r="E5060" s="5" t="str">
        <f t="shared" si="816"/>
        <v/>
      </c>
      <c r="F5060" s="5" t="str">
        <f t="shared" si="815"/>
        <v/>
      </c>
      <c r="G5060" s="7">
        <v>117.22499999999999</v>
      </c>
      <c r="H5060" s="7">
        <v>117.751</v>
      </c>
      <c r="I5060" s="7">
        <v>56.924999999999997</v>
      </c>
      <c r="J5060" s="7">
        <v>100.91800000000001</v>
      </c>
      <c r="K5060" s="7">
        <v>48.56</v>
      </c>
      <c r="L5060" s="7">
        <v>48.344000000000001</v>
      </c>
      <c r="M5060" s="7">
        <v>87.486999999999995</v>
      </c>
      <c r="N5060" s="7">
        <v>49.802</v>
      </c>
      <c r="O5060" s="7"/>
    </row>
    <row r="5061" spans="1:15" x14ac:dyDescent="0.2">
      <c r="A5061" s="2">
        <v>0</v>
      </c>
      <c r="B5061" s="5" t="s">
        <v>378</v>
      </c>
      <c r="C5061" s="6" t="s">
        <v>0</v>
      </c>
      <c r="E5061" s="5" t="str">
        <f t="shared" si="816"/>
        <v/>
      </c>
      <c r="F5061" s="5" t="str">
        <f t="shared" si="815"/>
        <v/>
      </c>
    </row>
    <row r="5062" spans="1:15" x14ac:dyDescent="0.2">
      <c r="A5062" s="2">
        <v>1</v>
      </c>
      <c r="B5062" s="6" t="s">
        <v>13</v>
      </c>
      <c r="C5062" s="6">
        <v>0</v>
      </c>
      <c r="D5062" s="5" t="s">
        <v>379</v>
      </c>
      <c r="E5062" s="5" t="str">
        <f t="shared" si="816"/>
        <v/>
      </c>
      <c r="F5062" s="5" t="str">
        <f t="shared" si="815"/>
        <v/>
      </c>
      <c r="G5062" s="7">
        <v>66.497</v>
      </c>
      <c r="H5062" s="7">
        <v>63.334000000000003</v>
      </c>
      <c r="I5062" s="7">
        <v>51.639000000000003</v>
      </c>
      <c r="J5062" s="7">
        <v>92.804000000000002</v>
      </c>
      <c r="K5062" s="7">
        <v>77.656000000000006</v>
      </c>
      <c r="L5062" s="7">
        <v>81.533000000000001</v>
      </c>
      <c r="M5062" s="7">
        <v>109.143</v>
      </c>
      <c r="N5062" s="7">
        <v>56.36</v>
      </c>
      <c r="O5062" s="7"/>
    </row>
    <row r="5063" spans="1:15" x14ac:dyDescent="0.2">
      <c r="A5063" s="2">
        <v>1</v>
      </c>
      <c r="B5063" s="6" t="s">
        <v>15</v>
      </c>
      <c r="C5063" s="6">
        <v>0</v>
      </c>
      <c r="D5063" s="5" t="s">
        <v>379</v>
      </c>
      <c r="E5063" s="5" t="str">
        <f t="shared" si="816"/>
        <v/>
      </c>
      <c r="F5063" s="5" t="str">
        <f t="shared" si="815"/>
        <v/>
      </c>
      <c r="G5063" s="7">
        <v>68.902000000000001</v>
      </c>
      <c r="H5063" s="7">
        <v>67.39</v>
      </c>
      <c r="I5063" s="7">
        <v>56.838000000000001</v>
      </c>
      <c r="J5063" s="7">
        <v>94.338999999999999</v>
      </c>
      <c r="K5063" s="7">
        <v>82.491</v>
      </c>
      <c r="L5063" s="7">
        <v>84.340999999999994</v>
      </c>
      <c r="M5063" s="7">
        <v>109.767</v>
      </c>
      <c r="N5063" s="7">
        <v>62.389000000000003</v>
      </c>
      <c r="O5063" s="7"/>
    </row>
    <row r="5064" spans="1:15" x14ac:dyDescent="0.2">
      <c r="A5064" s="2">
        <v>1</v>
      </c>
      <c r="B5064" s="6" t="s">
        <v>16</v>
      </c>
      <c r="C5064" s="6">
        <v>0</v>
      </c>
      <c r="D5064" s="5" t="s">
        <v>379</v>
      </c>
      <c r="E5064" s="5" t="str">
        <f t="shared" si="816"/>
        <v/>
      </c>
      <c r="F5064" s="5" t="str">
        <f t="shared" ref="F5064:F5127" si="817">IF(LEN(E5064)=0,"",E5064&amp;B5064)</f>
        <v/>
      </c>
      <c r="G5064" s="7">
        <v>65.308000000000007</v>
      </c>
      <c r="H5064" s="7">
        <v>63.091000000000001</v>
      </c>
      <c r="I5064" s="7">
        <v>54.097999999999999</v>
      </c>
      <c r="J5064" s="7">
        <v>96.25</v>
      </c>
      <c r="K5064" s="7">
        <v>82.834000000000003</v>
      </c>
      <c r="L5064" s="7">
        <v>85.745000000000005</v>
      </c>
      <c r="M5064" s="7">
        <v>117.729</v>
      </c>
      <c r="N5064" s="7">
        <v>63.688000000000002</v>
      </c>
      <c r="O5064" s="7"/>
    </row>
    <row r="5065" spans="1:15" x14ac:dyDescent="0.2">
      <c r="A5065" s="2">
        <v>1</v>
      </c>
      <c r="B5065" s="6" t="s">
        <v>17</v>
      </c>
      <c r="C5065" s="6">
        <v>0</v>
      </c>
      <c r="D5065" s="5" t="s">
        <v>379</v>
      </c>
      <c r="E5065" s="5" t="str">
        <f t="shared" ref="E5065:E5128" si="818">IF(C5065=0,IF(LEN(D5065)&lt;&gt;3,"",D5065),IF(LEN(D5065)&lt;&gt;4,"",LEFT(D5065,3)))</f>
        <v/>
      </c>
      <c r="F5065" s="5" t="str">
        <f t="shared" si="817"/>
        <v/>
      </c>
      <c r="G5065" s="7">
        <v>66.375</v>
      </c>
      <c r="H5065" s="7">
        <v>62.982999999999997</v>
      </c>
      <c r="I5065" s="7">
        <v>51.76</v>
      </c>
      <c r="J5065" s="7">
        <v>97.453999999999994</v>
      </c>
      <c r="K5065" s="7">
        <v>77.981999999999999</v>
      </c>
      <c r="L5065" s="7">
        <v>82.180999999999997</v>
      </c>
      <c r="M5065" s="7">
        <v>123.14700000000001</v>
      </c>
      <c r="N5065" s="7">
        <v>63.741</v>
      </c>
      <c r="O5065" s="7"/>
    </row>
    <row r="5066" spans="1:15" x14ac:dyDescent="0.2">
      <c r="A5066" s="2">
        <v>1</v>
      </c>
      <c r="B5066" s="6" t="s">
        <v>18</v>
      </c>
      <c r="C5066" s="6">
        <v>0</v>
      </c>
      <c r="D5066" s="5" t="s">
        <v>379</v>
      </c>
      <c r="E5066" s="5" t="str">
        <f t="shared" si="818"/>
        <v/>
      </c>
      <c r="F5066" s="5" t="str">
        <f t="shared" si="817"/>
        <v/>
      </c>
      <c r="G5066" s="7">
        <v>64.034000000000006</v>
      </c>
      <c r="H5066" s="7">
        <v>60.408999999999999</v>
      </c>
      <c r="I5066" s="7">
        <v>49.841000000000001</v>
      </c>
      <c r="J5066" s="7">
        <v>98.593000000000004</v>
      </c>
      <c r="K5066" s="7">
        <v>77.834999999999994</v>
      </c>
      <c r="L5066" s="7">
        <v>82.504999999999995</v>
      </c>
      <c r="M5066" s="7">
        <v>128.64500000000001</v>
      </c>
      <c r="N5066" s="7">
        <v>64.117999999999995</v>
      </c>
      <c r="O5066" s="7"/>
    </row>
    <row r="5067" spans="1:15" x14ac:dyDescent="0.2">
      <c r="A5067" s="2">
        <v>1</v>
      </c>
      <c r="B5067" s="6" t="s">
        <v>19</v>
      </c>
      <c r="C5067" s="6">
        <v>0</v>
      </c>
      <c r="D5067" s="5" t="s">
        <v>379</v>
      </c>
      <c r="E5067" s="5" t="str">
        <f t="shared" si="818"/>
        <v/>
      </c>
      <c r="F5067" s="5" t="str">
        <f t="shared" si="817"/>
        <v/>
      </c>
      <c r="G5067" s="7">
        <v>68.921999999999997</v>
      </c>
      <c r="H5067" s="7">
        <v>66.277000000000001</v>
      </c>
      <c r="I5067" s="7">
        <v>57.186999999999998</v>
      </c>
      <c r="J5067" s="7">
        <v>99.48</v>
      </c>
      <c r="K5067" s="7">
        <v>82.974999999999994</v>
      </c>
      <c r="L5067" s="7">
        <v>86.284999999999997</v>
      </c>
      <c r="M5067" s="7">
        <v>121.501</v>
      </c>
      <c r="N5067" s="7">
        <v>69.483000000000004</v>
      </c>
      <c r="O5067" s="7"/>
    </row>
    <row r="5068" spans="1:15" x14ac:dyDescent="0.2">
      <c r="A5068" s="2">
        <v>1</v>
      </c>
      <c r="B5068" s="6" t="s">
        <v>20</v>
      </c>
      <c r="C5068" s="6">
        <v>0</v>
      </c>
      <c r="D5068" s="5" t="s">
        <v>379</v>
      </c>
      <c r="E5068" s="5" t="str">
        <f t="shared" si="818"/>
        <v/>
      </c>
      <c r="F5068" s="5" t="str">
        <f t="shared" si="817"/>
        <v/>
      </c>
      <c r="G5068" s="7">
        <v>73.576999999999998</v>
      </c>
      <c r="H5068" s="7">
        <v>73.322999999999993</v>
      </c>
      <c r="I5068" s="7">
        <v>65.167000000000002</v>
      </c>
      <c r="J5068" s="7">
        <v>100.372</v>
      </c>
      <c r="K5068" s="7">
        <v>88.57</v>
      </c>
      <c r="L5068" s="7">
        <v>88.876999999999995</v>
      </c>
      <c r="M5068" s="7">
        <v>116.584</v>
      </c>
      <c r="N5068" s="7">
        <v>75.974000000000004</v>
      </c>
      <c r="O5068" s="7"/>
    </row>
    <row r="5069" spans="1:15" x14ac:dyDescent="0.2">
      <c r="A5069" s="2">
        <v>1</v>
      </c>
      <c r="B5069" s="6" t="s">
        <v>21</v>
      </c>
      <c r="C5069" s="6">
        <v>0</v>
      </c>
      <c r="D5069" s="5" t="s">
        <v>379</v>
      </c>
      <c r="E5069" s="5" t="str">
        <f t="shared" si="818"/>
        <v/>
      </c>
      <c r="F5069" s="5" t="str">
        <f t="shared" si="817"/>
        <v/>
      </c>
      <c r="G5069" s="7">
        <v>77.176000000000002</v>
      </c>
      <c r="H5069" s="7">
        <v>78.903000000000006</v>
      </c>
      <c r="I5069" s="7">
        <v>76.772999999999996</v>
      </c>
      <c r="J5069" s="7">
        <v>100.645</v>
      </c>
      <c r="K5069" s="7">
        <v>99.477999999999994</v>
      </c>
      <c r="L5069" s="7">
        <v>97.3</v>
      </c>
      <c r="M5069" s="7">
        <v>111.949</v>
      </c>
      <c r="N5069" s="7">
        <v>85.945999999999998</v>
      </c>
      <c r="O5069" s="7"/>
    </row>
    <row r="5070" spans="1:15" x14ac:dyDescent="0.2">
      <c r="A5070" s="2">
        <v>1</v>
      </c>
      <c r="B5070" s="6" t="s">
        <v>22</v>
      </c>
      <c r="C5070" s="6">
        <v>0</v>
      </c>
      <c r="D5070" s="5" t="s">
        <v>379</v>
      </c>
      <c r="E5070" s="5" t="str">
        <f t="shared" si="818"/>
        <v/>
      </c>
      <c r="F5070" s="5" t="str">
        <f t="shared" si="817"/>
        <v/>
      </c>
      <c r="G5070" s="7">
        <v>77.891999999999996</v>
      </c>
      <c r="H5070" s="7">
        <v>77.539000000000001</v>
      </c>
      <c r="I5070" s="7">
        <v>81.893000000000001</v>
      </c>
      <c r="J5070" s="7">
        <v>101.187</v>
      </c>
      <c r="K5070" s="7">
        <v>105.137</v>
      </c>
      <c r="L5070" s="7">
        <v>105.616</v>
      </c>
      <c r="M5070" s="7">
        <v>110.25700000000001</v>
      </c>
      <c r="N5070" s="7">
        <v>90.293000000000006</v>
      </c>
      <c r="O5070" s="7"/>
    </row>
    <row r="5071" spans="1:15" x14ac:dyDescent="0.2">
      <c r="A5071" s="2">
        <v>1</v>
      </c>
      <c r="B5071" s="6" t="s">
        <v>23</v>
      </c>
      <c r="C5071" s="6">
        <v>0</v>
      </c>
      <c r="D5071" s="5" t="s">
        <v>379</v>
      </c>
      <c r="E5071" s="5" t="str">
        <f t="shared" si="818"/>
        <v/>
      </c>
      <c r="F5071" s="5" t="str">
        <f t="shared" si="817"/>
        <v/>
      </c>
      <c r="G5071" s="7">
        <v>76.861999999999995</v>
      </c>
      <c r="H5071" s="7">
        <v>77.266000000000005</v>
      </c>
      <c r="I5071" s="7">
        <v>83.774000000000001</v>
      </c>
      <c r="J5071" s="7">
        <v>101.423</v>
      </c>
      <c r="K5071" s="7">
        <v>108.992</v>
      </c>
      <c r="L5071" s="7">
        <v>108.423</v>
      </c>
      <c r="M5071" s="7">
        <v>105.81399999999999</v>
      </c>
      <c r="N5071" s="7">
        <v>88.644999999999996</v>
      </c>
      <c r="O5071" s="7"/>
    </row>
    <row r="5072" spans="1:15" x14ac:dyDescent="0.2">
      <c r="A5072" s="2">
        <v>1</v>
      </c>
      <c r="B5072" s="6" t="s">
        <v>24</v>
      </c>
      <c r="C5072" s="6">
        <v>0</v>
      </c>
      <c r="D5072" s="5" t="s">
        <v>379</v>
      </c>
      <c r="E5072" s="5" t="str">
        <f t="shared" si="818"/>
        <v/>
      </c>
      <c r="F5072" s="5" t="str">
        <f t="shared" si="817"/>
        <v/>
      </c>
      <c r="G5072" s="7">
        <v>73.94</v>
      </c>
      <c r="H5072" s="7">
        <v>74.126999999999995</v>
      </c>
      <c r="I5072" s="7">
        <v>82.611999999999995</v>
      </c>
      <c r="J5072" s="7">
        <v>100.851</v>
      </c>
      <c r="K5072" s="7">
        <v>111.72799999999999</v>
      </c>
      <c r="L5072" s="7">
        <v>111.447</v>
      </c>
      <c r="M5072" s="7">
        <v>103.328</v>
      </c>
      <c r="N5072" s="7">
        <v>85.361000000000004</v>
      </c>
      <c r="O5072" s="7"/>
    </row>
    <row r="5073" spans="1:15" x14ac:dyDescent="0.2">
      <c r="A5073" s="2">
        <v>1</v>
      </c>
      <c r="B5073" s="6" t="s">
        <v>25</v>
      </c>
      <c r="C5073" s="6">
        <v>0</v>
      </c>
      <c r="D5073" s="5" t="s">
        <v>379</v>
      </c>
      <c r="E5073" s="5" t="str">
        <f t="shared" si="818"/>
        <v/>
      </c>
      <c r="F5073" s="5" t="str">
        <f t="shared" si="817"/>
        <v/>
      </c>
      <c r="G5073" s="7">
        <v>76.405000000000001</v>
      </c>
      <c r="H5073" s="7">
        <v>74.813999999999993</v>
      </c>
      <c r="I5073" s="7">
        <v>84.59</v>
      </c>
      <c r="J5073" s="7">
        <v>101.33499999999999</v>
      </c>
      <c r="K5073" s="7">
        <v>110.712</v>
      </c>
      <c r="L5073" s="7">
        <v>113.06699999999999</v>
      </c>
      <c r="M5073" s="7">
        <v>102.086</v>
      </c>
      <c r="N5073" s="7">
        <v>86.353999999999999</v>
      </c>
      <c r="O5073" s="7"/>
    </row>
    <row r="5074" spans="1:15" x14ac:dyDescent="0.2">
      <c r="A5074" s="2">
        <v>1</v>
      </c>
      <c r="B5074" s="6" t="s">
        <v>26</v>
      </c>
      <c r="C5074" s="6">
        <v>0</v>
      </c>
      <c r="D5074" s="5" t="s">
        <v>379</v>
      </c>
      <c r="E5074" s="5" t="str">
        <f t="shared" si="818"/>
        <v/>
      </c>
      <c r="F5074" s="5" t="str">
        <f t="shared" si="817"/>
        <v/>
      </c>
      <c r="G5074" s="7">
        <v>84.471000000000004</v>
      </c>
      <c r="H5074" s="7">
        <v>86</v>
      </c>
      <c r="I5074" s="7">
        <v>97.236999999999995</v>
      </c>
      <c r="J5074" s="7">
        <v>100.871</v>
      </c>
      <c r="K5074" s="7">
        <v>115.114</v>
      </c>
      <c r="L5074" s="7">
        <v>113.06699999999999</v>
      </c>
      <c r="M5074" s="7">
        <v>101.99</v>
      </c>
      <c r="N5074" s="7">
        <v>99.171999999999997</v>
      </c>
      <c r="O5074" s="7"/>
    </row>
    <row r="5075" spans="1:15" x14ac:dyDescent="0.2">
      <c r="A5075" s="2">
        <v>1</v>
      </c>
      <c r="B5075" s="6" t="s">
        <v>27</v>
      </c>
      <c r="C5075" s="6">
        <v>0</v>
      </c>
      <c r="D5075" s="5" t="s">
        <v>379</v>
      </c>
      <c r="E5075" s="5" t="str">
        <f t="shared" si="818"/>
        <v/>
      </c>
      <c r="F5075" s="5" t="str">
        <f t="shared" si="817"/>
        <v/>
      </c>
      <c r="G5075" s="7">
        <v>87.617999999999995</v>
      </c>
      <c r="H5075" s="7">
        <v>87.391999999999996</v>
      </c>
      <c r="I5075" s="7">
        <v>99.188999999999993</v>
      </c>
      <c r="J5075" s="7">
        <v>100.381</v>
      </c>
      <c r="K5075" s="7">
        <v>113.20699999999999</v>
      </c>
      <c r="L5075" s="7">
        <v>113.499</v>
      </c>
      <c r="M5075" s="7">
        <v>107.251</v>
      </c>
      <c r="N5075" s="7">
        <v>106.381</v>
      </c>
      <c r="O5075" s="7"/>
    </row>
    <row r="5076" spans="1:15" x14ac:dyDescent="0.2">
      <c r="A5076" s="2">
        <v>1</v>
      </c>
      <c r="B5076" s="6" t="s">
        <v>28</v>
      </c>
      <c r="C5076" s="6">
        <v>0</v>
      </c>
      <c r="D5076" s="5" t="s">
        <v>379</v>
      </c>
      <c r="E5076" s="5" t="str">
        <f t="shared" si="818"/>
        <v/>
      </c>
      <c r="F5076" s="5" t="str">
        <f t="shared" si="817"/>
        <v/>
      </c>
      <c r="G5076" s="7">
        <v>89.298000000000002</v>
      </c>
      <c r="H5076" s="7">
        <v>84.372</v>
      </c>
      <c r="I5076" s="7">
        <v>87.834999999999994</v>
      </c>
      <c r="J5076" s="7">
        <v>100.399</v>
      </c>
      <c r="K5076" s="7">
        <v>98.361999999999995</v>
      </c>
      <c r="L5076" s="7">
        <v>104.104</v>
      </c>
      <c r="M5076" s="7">
        <v>105.443</v>
      </c>
      <c r="N5076" s="7">
        <v>92.616</v>
      </c>
      <c r="O5076" s="7"/>
    </row>
    <row r="5077" spans="1:15" x14ac:dyDescent="0.2">
      <c r="A5077" s="2">
        <v>1</v>
      </c>
      <c r="B5077" s="6" t="s">
        <v>29</v>
      </c>
      <c r="C5077" s="6">
        <v>0</v>
      </c>
      <c r="D5077" s="5" t="s">
        <v>379</v>
      </c>
      <c r="E5077" s="5" t="str">
        <f t="shared" si="818"/>
        <v/>
      </c>
      <c r="F5077" s="5" t="str">
        <f t="shared" si="817"/>
        <v/>
      </c>
      <c r="G5077" s="7">
        <v>100</v>
      </c>
      <c r="H5077" s="7">
        <v>100</v>
      </c>
      <c r="I5077" s="7">
        <v>100</v>
      </c>
      <c r="J5077" s="7">
        <v>100</v>
      </c>
      <c r="K5077" s="7">
        <v>100</v>
      </c>
      <c r="L5077" s="7">
        <v>100</v>
      </c>
      <c r="M5077" s="7">
        <v>100</v>
      </c>
      <c r="N5077" s="7">
        <v>100</v>
      </c>
      <c r="O5077" s="7"/>
    </row>
    <row r="5078" spans="1:15" x14ac:dyDescent="0.2">
      <c r="A5078" s="2">
        <v>1</v>
      </c>
      <c r="B5078" s="6" t="s">
        <v>30</v>
      </c>
      <c r="C5078" s="6">
        <v>0</v>
      </c>
      <c r="D5078" s="5" t="s">
        <v>379</v>
      </c>
      <c r="E5078" s="5" t="str">
        <f t="shared" si="818"/>
        <v/>
      </c>
      <c r="F5078" s="5" t="str">
        <f t="shared" si="817"/>
        <v/>
      </c>
      <c r="G5078" s="7">
        <v>100.23699999999999</v>
      </c>
      <c r="H5078" s="7">
        <v>97.542000000000002</v>
      </c>
      <c r="I5078" s="7">
        <v>96.698999999999998</v>
      </c>
      <c r="J5078" s="7">
        <v>98.626000000000005</v>
      </c>
      <c r="K5078" s="7">
        <v>96.471000000000004</v>
      </c>
      <c r="L5078" s="7">
        <v>99.135999999999996</v>
      </c>
      <c r="M5078" s="7">
        <v>100.818</v>
      </c>
      <c r="N5078" s="7">
        <v>97.491</v>
      </c>
      <c r="O5078" s="7"/>
    </row>
    <row r="5079" spans="1:15" x14ac:dyDescent="0.2">
      <c r="A5079" s="2">
        <v>1</v>
      </c>
      <c r="B5079" s="6" t="s">
        <v>31</v>
      </c>
      <c r="C5079" s="6">
        <v>0</v>
      </c>
      <c r="D5079" s="5" t="s">
        <v>379</v>
      </c>
      <c r="E5079" s="5" t="str">
        <f t="shared" si="818"/>
        <v/>
      </c>
      <c r="F5079" s="5" t="str">
        <f t="shared" si="817"/>
        <v/>
      </c>
      <c r="G5079" s="7">
        <v>113.358</v>
      </c>
      <c r="H5079" s="7">
        <v>110.66500000000001</v>
      </c>
      <c r="I5079" s="7">
        <v>102.77800000000001</v>
      </c>
      <c r="J5079" s="7">
        <v>98.063999999999993</v>
      </c>
      <c r="K5079" s="7">
        <v>90.665999999999997</v>
      </c>
      <c r="L5079" s="7">
        <v>92.873000000000005</v>
      </c>
      <c r="M5079" s="7">
        <v>104.56</v>
      </c>
      <c r="N5079" s="7">
        <v>107.464</v>
      </c>
      <c r="O5079" s="7"/>
    </row>
    <row r="5080" spans="1:15" x14ac:dyDescent="0.2">
      <c r="A5080" s="2">
        <v>1</v>
      </c>
      <c r="B5080" s="6" t="s">
        <v>32</v>
      </c>
      <c r="C5080" s="6">
        <v>0</v>
      </c>
      <c r="D5080" s="5" t="s">
        <v>379</v>
      </c>
      <c r="E5080" s="5" t="str">
        <f t="shared" si="818"/>
        <v/>
      </c>
      <c r="F5080" s="5" t="str">
        <f t="shared" si="817"/>
        <v/>
      </c>
      <c r="G5080" s="7">
        <v>115.16</v>
      </c>
      <c r="H5080" s="7">
        <v>109.378</v>
      </c>
      <c r="I5080" s="7">
        <v>100.637</v>
      </c>
      <c r="J5080" s="7">
        <v>98.587999999999994</v>
      </c>
      <c r="K5080" s="7">
        <v>87.388999999999996</v>
      </c>
      <c r="L5080" s="7">
        <v>92.009</v>
      </c>
      <c r="M5080" s="7">
        <v>93.772999999999996</v>
      </c>
      <c r="N5080" s="7">
        <v>94.370999999999995</v>
      </c>
      <c r="O5080" s="7"/>
    </row>
    <row r="5081" spans="1:15" x14ac:dyDescent="0.2">
      <c r="A5081" s="2">
        <v>1</v>
      </c>
      <c r="B5081" s="6" t="s">
        <v>33</v>
      </c>
      <c r="C5081" s="6">
        <v>0</v>
      </c>
      <c r="D5081" s="5" t="s">
        <v>379</v>
      </c>
      <c r="E5081" s="5" t="str">
        <f t="shared" si="818"/>
        <v/>
      </c>
      <c r="F5081" s="5" t="str">
        <f t="shared" si="817"/>
        <v/>
      </c>
      <c r="G5081" s="7">
        <v>119.117</v>
      </c>
      <c r="H5081" s="7">
        <v>111.459</v>
      </c>
      <c r="I5081" s="7">
        <v>98.7</v>
      </c>
      <c r="J5081" s="7">
        <v>100.151</v>
      </c>
      <c r="K5081" s="7">
        <v>82.86</v>
      </c>
      <c r="L5081" s="7">
        <v>88.552999999999997</v>
      </c>
      <c r="M5081" s="7">
        <v>90.933999999999997</v>
      </c>
      <c r="N5081" s="7">
        <v>89.751999999999995</v>
      </c>
      <c r="O5081" s="7"/>
    </row>
    <row r="5082" spans="1:15" x14ac:dyDescent="0.2">
      <c r="A5082" s="2">
        <v>1</v>
      </c>
      <c r="B5082" s="6" t="s">
        <v>34</v>
      </c>
      <c r="C5082" s="6">
        <v>0</v>
      </c>
      <c r="D5082" s="5" t="s">
        <v>379</v>
      </c>
      <c r="E5082" s="5" t="str">
        <f t="shared" si="818"/>
        <v/>
      </c>
      <c r="F5082" s="5" t="str">
        <f t="shared" si="817"/>
        <v/>
      </c>
      <c r="G5082" s="7">
        <v>113.99299999999999</v>
      </c>
      <c r="H5082" s="7">
        <v>119.301</v>
      </c>
      <c r="I5082" s="7">
        <v>98.944999999999993</v>
      </c>
      <c r="J5082" s="7">
        <v>103.04</v>
      </c>
      <c r="K5082" s="7">
        <v>86.799000000000007</v>
      </c>
      <c r="L5082" s="7">
        <v>82.936999999999998</v>
      </c>
      <c r="M5082" s="7">
        <v>84.853999999999999</v>
      </c>
      <c r="N5082" s="7">
        <v>83.959000000000003</v>
      </c>
      <c r="O5082" s="7"/>
    </row>
    <row r="5083" spans="1:15" x14ac:dyDescent="0.2">
      <c r="A5083" s="2">
        <v>1</v>
      </c>
      <c r="B5083" s="6" t="s">
        <v>35</v>
      </c>
      <c r="C5083" s="6">
        <v>0</v>
      </c>
      <c r="D5083" s="5" t="s">
        <v>379</v>
      </c>
      <c r="E5083" s="5" t="str">
        <f t="shared" si="818"/>
        <v/>
      </c>
      <c r="F5083" s="5" t="str">
        <f t="shared" si="817"/>
        <v/>
      </c>
      <c r="G5083" s="7">
        <v>96.605000000000004</v>
      </c>
      <c r="H5083" s="7">
        <v>96.001000000000005</v>
      </c>
      <c r="I5083" s="7">
        <v>73.09</v>
      </c>
      <c r="J5083" s="7">
        <v>105.261</v>
      </c>
      <c r="K5083" s="7">
        <v>75.658000000000001</v>
      </c>
      <c r="L5083" s="7">
        <v>76.134</v>
      </c>
      <c r="M5083" s="7">
        <v>97.183000000000007</v>
      </c>
      <c r="N5083" s="7">
        <v>71.03</v>
      </c>
      <c r="O5083" s="7"/>
    </row>
    <row r="5084" spans="1:15" x14ac:dyDescent="0.2">
      <c r="A5084" s="2">
        <v>1</v>
      </c>
      <c r="B5084" s="6" t="s">
        <v>36</v>
      </c>
      <c r="C5084" s="6">
        <v>0</v>
      </c>
      <c r="D5084" s="5" t="s">
        <v>379</v>
      </c>
      <c r="E5084" s="5" t="str">
        <f t="shared" si="818"/>
        <v/>
      </c>
      <c r="F5084" s="5" t="str">
        <f t="shared" si="817"/>
        <v/>
      </c>
      <c r="G5084" s="7">
        <v>107.282</v>
      </c>
      <c r="H5084" s="7">
        <v>103.29300000000001</v>
      </c>
      <c r="I5084" s="7">
        <v>59.343000000000004</v>
      </c>
      <c r="J5084" s="7">
        <v>109.226</v>
      </c>
      <c r="K5084" s="7">
        <v>55.314999999999998</v>
      </c>
      <c r="L5084" s="7">
        <v>57.451000000000001</v>
      </c>
      <c r="M5084" s="7">
        <v>86.775000000000006</v>
      </c>
      <c r="N5084" s="7">
        <v>51.494999999999997</v>
      </c>
      <c r="O5084" s="7"/>
    </row>
    <row r="5085" spans="1:15" x14ac:dyDescent="0.2">
      <c r="A5085" s="2">
        <v>1</v>
      </c>
      <c r="B5085" s="6" t="s">
        <v>37</v>
      </c>
      <c r="C5085" s="6">
        <v>0</v>
      </c>
      <c r="D5085" s="5" t="s">
        <v>379</v>
      </c>
      <c r="E5085" s="5" t="str">
        <f t="shared" si="818"/>
        <v/>
      </c>
      <c r="F5085" s="5" t="str">
        <f t="shared" si="817"/>
        <v/>
      </c>
      <c r="G5085" s="7">
        <v>125.06</v>
      </c>
      <c r="H5085" s="7">
        <v>132.94</v>
      </c>
      <c r="I5085" s="7">
        <v>79.102999999999994</v>
      </c>
      <c r="J5085" s="7">
        <v>108.964</v>
      </c>
      <c r="K5085" s="7">
        <v>63.252000000000002</v>
      </c>
      <c r="L5085" s="7">
        <v>59.503</v>
      </c>
      <c r="M5085" s="7">
        <v>68.486000000000004</v>
      </c>
      <c r="N5085" s="7">
        <v>54.174999999999997</v>
      </c>
      <c r="O5085" s="7"/>
    </row>
    <row r="5086" spans="1:15" x14ac:dyDescent="0.2">
      <c r="A5086" s="2">
        <v>1</v>
      </c>
      <c r="B5086" s="6" t="s">
        <v>63</v>
      </c>
      <c r="C5086" s="6">
        <v>0</v>
      </c>
      <c r="D5086" s="5" t="s">
        <v>379</v>
      </c>
      <c r="E5086" s="5" t="str">
        <f t="shared" si="818"/>
        <v/>
      </c>
      <c r="F5086" s="5" t="str">
        <f t="shared" si="817"/>
        <v/>
      </c>
      <c r="G5086" s="7">
        <v>123.776</v>
      </c>
      <c r="H5086" s="7">
        <v>130.71700000000001</v>
      </c>
      <c r="I5086" s="7">
        <v>83.569000000000003</v>
      </c>
      <c r="J5086" s="7">
        <v>109.774</v>
      </c>
      <c r="K5086" s="7">
        <v>67.516000000000005</v>
      </c>
      <c r="L5086" s="7">
        <v>63.930999999999997</v>
      </c>
      <c r="M5086" s="7">
        <v>68.682000000000002</v>
      </c>
      <c r="N5086" s="7">
        <v>57.396999999999998</v>
      </c>
      <c r="O5086" s="7"/>
    </row>
    <row r="5087" spans="1:15" x14ac:dyDescent="0.2">
      <c r="A5087" s="2">
        <v>0</v>
      </c>
      <c r="B5087" s="5" t="s">
        <v>378</v>
      </c>
      <c r="C5087" s="6" t="s">
        <v>0</v>
      </c>
      <c r="E5087" s="5" t="str">
        <f t="shared" si="818"/>
        <v/>
      </c>
      <c r="F5087" s="5" t="str">
        <f t="shared" si="817"/>
        <v/>
      </c>
    </row>
    <row r="5088" spans="1:15" x14ac:dyDescent="0.2">
      <c r="A5088" s="2">
        <v>1</v>
      </c>
      <c r="B5088" s="6" t="s">
        <v>13</v>
      </c>
      <c r="C5088" s="6">
        <v>0</v>
      </c>
      <c r="D5088" s="5" t="s">
        <v>380</v>
      </c>
      <c r="E5088" s="5" t="str">
        <f t="shared" si="818"/>
        <v/>
      </c>
      <c r="F5088" s="5" t="str">
        <f t="shared" si="817"/>
        <v/>
      </c>
      <c r="G5088" s="7">
        <v>66.497</v>
      </c>
      <c r="H5088" s="7">
        <v>63.334000000000003</v>
      </c>
      <c r="I5088" s="7">
        <v>51.639000000000003</v>
      </c>
      <c r="J5088" s="7">
        <v>92.804000000000002</v>
      </c>
      <c r="K5088" s="7">
        <v>77.656000000000006</v>
      </c>
      <c r="L5088" s="7">
        <v>81.533000000000001</v>
      </c>
      <c r="M5088" s="7">
        <v>109.143</v>
      </c>
      <c r="N5088" s="7">
        <v>56.36</v>
      </c>
      <c r="O5088" s="7"/>
    </row>
    <row r="5089" spans="1:15" x14ac:dyDescent="0.2">
      <c r="A5089" s="2">
        <v>1</v>
      </c>
      <c r="B5089" s="6" t="s">
        <v>15</v>
      </c>
      <c r="C5089" s="6">
        <v>0</v>
      </c>
      <c r="D5089" s="5" t="s">
        <v>380</v>
      </c>
      <c r="E5089" s="5" t="str">
        <f t="shared" si="818"/>
        <v/>
      </c>
      <c r="F5089" s="5" t="str">
        <f t="shared" si="817"/>
        <v/>
      </c>
      <c r="G5089" s="7">
        <v>68.902000000000001</v>
      </c>
      <c r="H5089" s="7">
        <v>67.39</v>
      </c>
      <c r="I5089" s="7">
        <v>56.838000000000001</v>
      </c>
      <c r="J5089" s="7">
        <v>94.338999999999999</v>
      </c>
      <c r="K5089" s="7">
        <v>82.491</v>
      </c>
      <c r="L5089" s="7">
        <v>84.340999999999994</v>
      </c>
      <c r="M5089" s="7">
        <v>109.767</v>
      </c>
      <c r="N5089" s="7">
        <v>62.389000000000003</v>
      </c>
      <c r="O5089" s="7"/>
    </row>
    <row r="5090" spans="1:15" x14ac:dyDescent="0.2">
      <c r="A5090" s="2">
        <v>1</v>
      </c>
      <c r="B5090" s="6" t="s">
        <v>16</v>
      </c>
      <c r="C5090" s="6">
        <v>0</v>
      </c>
      <c r="D5090" s="5" t="s">
        <v>380</v>
      </c>
      <c r="E5090" s="5" t="str">
        <f t="shared" si="818"/>
        <v/>
      </c>
      <c r="F5090" s="5" t="str">
        <f t="shared" si="817"/>
        <v/>
      </c>
      <c r="G5090" s="7">
        <v>65.308000000000007</v>
      </c>
      <c r="H5090" s="7">
        <v>63.091000000000001</v>
      </c>
      <c r="I5090" s="7">
        <v>54.097999999999999</v>
      </c>
      <c r="J5090" s="7">
        <v>96.25</v>
      </c>
      <c r="K5090" s="7">
        <v>82.834000000000003</v>
      </c>
      <c r="L5090" s="7">
        <v>85.745000000000005</v>
      </c>
      <c r="M5090" s="7">
        <v>117.729</v>
      </c>
      <c r="N5090" s="7">
        <v>63.688000000000002</v>
      </c>
      <c r="O5090" s="7"/>
    </row>
    <row r="5091" spans="1:15" x14ac:dyDescent="0.2">
      <c r="A5091" s="2">
        <v>1</v>
      </c>
      <c r="B5091" s="6" t="s">
        <v>17</v>
      </c>
      <c r="C5091" s="6">
        <v>0</v>
      </c>
      <c r="D5091" s="5" t="s">
        <v>380</v>
      </c>
      <c r="E5091" s="5" t="str">
        <f t="shared" si="818"/>
        <v/>
      </c>
      <c r="F5091" s="5" t="str">
        <f t="shared" si="817"/>
        <v/>
      </c>
      <c r="G5091" s="7">
        <v>66.375</v>
      </c>
      <c r="H5091" s="7">
        <v>62.982999999999997</v>
      </c>
      <c r="I5091" s="7">
        <v>51.76</v>
      </c>
      <c r="J5091" s="7">
        <v>97.453999999999994</v>
      </c>
      <c r="K5091" s="7">
        <v>77.981999999999999</v>
      </c>
      <c r="L5091" s="7">
        <v>82.180999999999997</v>
      </c>
      <c r="M5091" s="7">
        <v>123.14700000000001</v>
      </c>
      <c r="N5091" s="7">
        <v>63.741</v>
      </c>
      <c r="O5091" s="7"/>
    </row>
    <row r="5092" spans="1:15" x14ac:dyDescent="0.2">
      <c r="A5092" s="2">
        <v>1</v>
      </c>
      <c r="B5092" s="6" t="s">
        <v>18</v>
      </c>
      <c r="C5092" s="6">
        <v>0</v>
      </c>
      <c r="D5092" s="5" t="s">
        <v>380</v>
      </c>
      <c r="E5092" s="5" t="str">
        <f t="shared" si="818"/>
        <v/>
      </c>
      <c r="F5092" s="5" t="str">
        <f t="shared" si="817"/>
        <v/>
      </c>
      <c r="G5092" s="7">
        <v>64.034000000000006</v>
      </c>
      <c r="H5092" s="7">
        <v>60.408999999999999</v>
      </c>
      <c r="I5092" s="7">
        <v>49.841000000000001</v>
      </c>
      <c r="J5092" s="7">
        <v>98.593000000000004</v>
      </c>
      <c r="K5092" s="7">
        <v>77.834999999999994</v>
      </c>
      <c r="L5092" s="7">
        <v>82.504999999999995</v>
      </c>
      <c r="M5092" s="7">
        <v>128.64500000000001</v>
      </c>
      <c r="N5092" s="7">
        <v>64.117999999999995</v>
      </c>
      <c r="O5092" s="7"/>
    </row>
    <row r="5093" spans="1:15" x14ac:dyDescent="0.2">
      <c r="A5093" s="2">
        <v>1</v>
      </c>
      <c r="B5093" s="6" t="s">
        <v>19</v>
      </c>
      <c r="C5093" s="6">
        <v>0</v>
      </c>
      <c r="D5093" s="5" t="s">
        <v>380</v>
      </c>
      <c r="E5093" s="5" t="str">
        <f t="shared" si="818"/>
        <v/>
      </c>
      <c r="F5093" s="5" t="str">
        <f t="shared" si="817"/>
        <v/>
      </c>
      <c r="G5093" s="7">
        <v>68.921999999999997</v>
      </c>
      <c r="H5093" s="7">
        <v>66.277000000000001</v>
      </c>
      <c r="I5093" s="7">
        <v>57.186999999999998</v>
      </c>
      <c r="J5093" s="7">
        <v>99.48</v>
      </c>
      <c r="K5093" s="7">
        <v>82.974999999999994</v>
      </c>
      <c r="L5093" s="7">
        <v>86.284999999999997</v>
      </c>
      <c r="M5093" s="7">
        <v>121.501</v>
      </c>
      <c r="N5093" s="7">
        <v>69.483000000000004</v>
      </c>
      <c r="O5093" s="7"/>
    </row>
    <row r="5094" spans="1:15" x14ac:dyDescent="0.2">
      <c r="A5094" s="2">
        <v>1</v>
      </c>
      <c r="B5094" s="6" t="s">
        <v>20</v>
      </c>
      <c r="C5094" s="6">
        <v>0</v>
      </c>
      <c r="D5094" s="5" t="s">
        <v>380</v>
      </c>
      <c r="E5094" s="5" t="str">
        <f t="shared" si="818"/>
        <v/>
      </c>
      <c r="F5094" s="5" t="str">
        <f t="shared" si="817"/>
        <v/>
      </c>
      <c r="G5094" s="7">
        <v>73.576999999999998</v>
      </c>
      <c r="H5094" s="7">
        <v>73.322999999999993</v>
      </c>
      <c r="I5094" s="7">
        <v>65.167000000000002</v>
      </c>
      <c r="J5094" s="7">
        <v>100.372</v>
      </c>
      <c r="K5094" s="7">
        <v>88.57</v>
      </c>
      <c r="L5094" s="7">
        <v>88.876999999999995</v>
      </c>
      <c r="M5094" s="7">
        <v>116.584</v>
      </c>
      <c r="N5094" s="7">
        <v>75.974000000000004</v>
      </c>
      <c r="O5094" s="7"/>
    </row>
    <row r="5095" spans="1:15" x14ac:dyDescent="0.2">
      <c r="A5095" s="2">
        <v>1</v>
      </c>
      <c r="B5095" s="6" t="s">
        <v>21</v>
      </c>
      <c r="C5095" s="6">
        <v>0</v>
      </c>
      <c r="D5095" s="5" t="s">
        <v>380</v>
      </c>
      <c r="E5095" s="5" t="str">
        <f t="shared" si="818"/>
        <v/>
      </c>
      <c r="F5095" s="5" t="str">
        <f t="shared" si="817"/>
        <v/>
      </c>
      <c r="G5095" s="7">
        <v>77.176000000000002</v>
      </c>
      <c r="H5095" s="7">
        <v>78.903000000000006</v>
      </c>
      <c r="I5095" s="7">
        <v>76.772999999999996</v>
      </c>
      <c r="J5095" s="7">
        <v>100.645</v>
      </c>
      <c r="K5095" s="7">
        <v>99.477999999999994</v>
      </c>
      <c r="L5095" s="7">
        <v>97.3</v>
      </c>
      <c r="M5095" s="7">
        <v>111.949</v>
      </c>
      <c r="N5095" s="7">
        <v>85.945999999999998</v>
      </c>
      <c r="O5095" s="7"/>
    </row>
    <row r="5096" spans="1:15" x14ac:dyDescent="0.2">
      <c r="A5096" s="2">
        <v>1</v>
      </c>
      <c r="B5096" s="6" t="s">
        <v>22</v>
      </c>
      <c r="C5096" s="6">
        <v>0</v>
      </c>
      <c r="D5096" s="5" t="s">
        <v>380</v>
      </c>
      <c r="E5096" s="5" t="str">
        <f t="shared" si="818"/>
        <v/>
      </c>
      <c r="F5096" s="5" t="str">
        <f t="shared" si="817"/>
        <v/>
      </c>
      <c r="G5096" s="7">
        <v>77.891999999999996</v>
      </c>
      <c r="H5096" s="7">
        <v>77.539000000000001</v>
      </c>
      <c r="I5096" s="7">
        <v>81.893000000000001</v>
      </c>
      <c r="J5096" s="7">
        <v>101.187</v>
      </c>
      <c r="K5096" s="7">
        <v>105.137</v>
      </c>
      <c r="L5096" s="7">
        <v>105.616</v>
      </c>
      <c r="M5096" s="7">
        <v>110.25700000000001</v>
      </c>
      <c r="N5096" s="7">
        <v>90.293000000000006</v>
      </c>
      <c r="O5096" s="7"/>
    </row>
    <row r="5097" spans="1:15" x14ac:dyDescent="0.2">
      <c r="A5097" s="2">
        <v>1</v>
      </c>
      <c r="B5097" s="6" t="s">
        <v>23</v>
      </c>
      <c r="C5097" s="6">
        <v>0</v>
      </c>
      <c r="D5097" s="5" t="s">
        <v>380</v>
      </c>
      <c r="E5097" s="5" t="str">
        <f t="shared" si="818"/>
        <v/>
      </c>
      <c r="F5097" s="5" t="str">
        <f t="shared" si="817"/>
        <v/>
      </c>
      <c r="G5097" s="7">
        <v>76.861999999999995</v>
      </c>
      <c r="H5097" s="7">
        <v>77.266000000000005</v>
      </c>
      <c r="I5097" s="7">
        <v>83.774000000000001</v>
      </c>
      <c r="J5097" s="7">
        <v>101.423</v>
      </c>
      <c r="K5097" s="7">
        <v>108.992</v>
      </c>
      <c r="L5097" s="7">
        <v>108.423</v>
      </c>
      <c r="M5097" s="7">
        <v>105.81399999999999</v>
      </c>
      <c r="N5097" s="7">
        <v>88.644999999999996</v>
      </c>
      <c r="O5097" s="7"/>
    </row>
    <row r="5098" spans="1:15" x14ac:dyDescent="0.2">
      <c r="A5098" s="2">
        <v>1</v>
      </c>
      <c r="B5098" s="6" t="s">
        <v>24</v>
      </c>
      <c r="C5098" s="6">
        <v>0</v>
      </c>
      <c r="D5098" s="5" t="s">
        <v>380</v>
      </c>
      <c r="E5098" s="5" t="str">
        <f t="shared" si="818"/>
        <v/>
      </c>
      <c r="F5098" s="5" t="str">
        <f t="shared" si="817"/>
        <v/>
      </c>
      <c r="G5098" s="7">
        <v>73.94</v>
      </c>
      <c r="H5098" s="7">
        <v>74.126999999999995</v>
      </c>
      <c r="I5098" s="7">
        <v>82.611999999999995</v>
      </c>
      <c r="J5098" s="7">
        <v>100.851</v>
      </c>
      <c r="K5098" s="7">
        <v>111.72799999999999</v>
      </c>
      <c r="L5098" s="7">
        <v>111.447</v>
      </c>
      <c r="M5098" s="7">
        <v>103.328</v>
      </c>
      <c r="N5098" s="7">
        <v>85.361000000000004</v>
      </c>
      <c r="O5098" s="7"/>
    </row>
    <row r="5099" spans="1:15" x14ac:dyDescent="0.2">
      <c r="A5099" s="2">
        <v>1</v>
      </c>
      <c r="B5099" s="6" t="s">
        <v>25</v>
      </c>
      <c r="C5099" s="6">
        <v>0</v>
      </c>
      <c r="D5099" s="5" t="s">
        <v>380</v>
      </c>
      <c r="E5099" s="5" t="str">
        <f t="shared" si="818"/>
        <v/>
      </c>
      <c r="F5099" s="5" t="str">
        <f t="shared" si="817"/>
        <v/>
      </c>
      <c r="G5099" s="7">
        <v>76.405000000000001</v>
      </c>
      <c r="H5099" s="7">
        <v>74.813999999999993</v>
      </c>
      <c r="I5099" s="7">
        <v>84.59</v>
      </c>
      <c r="J5099" s="7">
        <v>101.33499999999999</v>
      </c>
      <c r="K5099" s="7">
        <v>110.712</v>
      </c>
      <c r="L5099" s="7">
        <v>113.06699999999999</v>
      </c>
      <c r="M5099" s="7">
        <v>102.086</v>
      </c>
      <c r="N5099" s="7">
        <v>86.353999999999999</v>
      </c>
      <c r="O5099" s="7"/>
    </row>
    <row r="5100" spans="1:15" x14ac:dyDescent="0.2">
      <c r="A5100" s="2">
        <v>1</v>
      </c>
      <c r="B5100" s="6" t="s">
        <v>26</v>
      </c>
      <c r="C5100" s="6">
        <v>0</v>
      </c>
      <c r="D5100" s="5" t="s">
        <v>380</v>
      </c>
      <c r="E5100" s="5" t="str">
        <f t="shared" si="818"/>
        <v/>
      </c>
      <c r="F5100" s="5" t="str">
        <f t="shared" si="817"/>
        <v/>
      </c>
      <c r="G5100" s="7">
        <v>84.471000000000004</v>
      </c>
      <c r="H5100" s="7">
        <v>86</v>
      </c>
      <c r="I5100" s="7">
        <v>97.236999999999995</v>
      </c>
      <c r="J5100" s="7">
        <v>100.871</v>
      </c>
      <c r="K5100" s="7">
        <v>115.114</v>
      </c>
      <c r="L5100" s="7">
        <v>113.06699999999999</v>
      </c>
      <c r="M5100" s="7">
        <v>101.99</v>
      </c>
      <c r="N5100" s="7">
        <v>99.171999999999997</v>
      </c>
      <c r="O5100" s="7"/>
    </row>
    <row r="5101" spans="1:15" x14ac:dyDescent="0.2">
      <c r="A5101" s="2">
        <v>1</v>
      </c>
      <c r="B5101" s="6" t="s">
        <v>27</v>
      </c>
      <c r="C5101" s="6">
        <v>0</v>
      </c>
      <c r="D5101" s="5" t="s">
        <v>380</v>
      </c>
      <c r="E5101" s="5" t="str">
        <f t="shared" si="818"/>
        <v/>
      </c>
      <c r="F5101" s="5" t="str">
        <f t="shared" si="817"/>
        <v/>
      </c>
      <c r="G5101" s="7">
        <v>87.617999999999995</v>
      </c>
      <c r="H5101" s="7">
        <v>87.391999999999996</v>
      </c>
      <c r="I5101" s="7">
        <v>99.188999999999993</v>
      </c>
      <c r="J5101" s="7">
        <v>100.381</v>
      </c>
      <c r="K5101" s="7">
        <v>113.20699999999999</v>
      </c>
      <c r="L5101" s="7">
        <v>113.499</v>
      </c>
      <c r="M5101" s="7">
        <v>107.251</v>
      </c>
      <c r="N5101" s="7">
        <v>106.381</v>
      </c>
      <c r="O5101" s="7"/>
    </row>
    <row r="5102" spans="1:15" x14ac:dyDescent="0.2">
      <c r="A5102" s="2">
        <v>1</v>
      </c>
      <c r="B5102" s="6" t="s">
        <v>28</v>
      </c>
      <c r="C5102" s="6">
        <v>0</v>
      </c>
      <c r="D5102" s="5" t="s">
        <v>380</v>
      </c>
      <c r="E5102" s="5" t="str">
        <f t="shared" si="818"/>
        <v/>
      </c>
      <c r="F5102" s="5" t="str">
        <f t="shared" si="817"/>
        <v/>
      </c>
      <c r="G5102" s="7">
        <v>89.298000000000002</v>
      </c>
      <c r="H5102" s="7">
        <v>84.372</v>
      </c>
      <c r="I5102" s="7">
        <v>87.834999999999994</v>
      </c>
      <c r="J5102" s="7">
        <v>100.399</v>
      </c>
      <c r="K5102" s="7">
        <v>98.361999999999995</v>
      </c>
      <c r="L5102" s="7">
        <v>104.104</v>
      </c>
      <c r="M5102" s="7">
        <v>105.443</v>
      </c>
      <c r="N5102" s="7">
        <v>92.616</v>
      </c>
      <c r="O5102" s="7"/>
    </row>
    <row r="5103" spans="1:15" x14ac:dyDescent="0.2">
      <c r="A5103" s="2">
        <v>1</v>
      </c>
      <c r="B5103" s="6" t="s">
        <v>29</v>
      </c>
      <c r="C5103" s="6">
        <v>0</v>
      </c>
      <c r="D5103" s="5" t="s">
        <v>380</v>
      </c>
      <c r="E5103" s="5" t="str">
        <f t="shared" si="818"/>
        <v/>
      </c>
      <c r="F5103" s="5" t="str">
        <f t="shared" si="817"/>
        <v/>
      </c>
      <c r="G5103" s="7">
        <v>100</v>
      </c>
      <c r="H5103" s="7">
        <v>100</v>
      </c>
      <c r="I5103" s="7">
        <v>100</v>
      </c>
      <c r="J5103" s="7">
        <v>100</v>
      </c>
      <c r="K5103" s="7">
        <v>100</v>
      </c>
      <c r="L5103" s="7">
        <v>100</v>
      </c>
      <c r="M5103" s="7">
        <v>100</v>
      </c>
      <c r="N5103" s="7">
        <v>100</v>
      </c>
      <c r="O5103" s="7"/>
    </row>
    <row r="5104" spans="1:15" x14ac:dyDescent="0.2">
      <c r="A5104" s="2">
        <v>1</v>
      </c>
      <c r="B5104" s="6" t="s">
        <v>30</v>
      </c>
      <c r="C5104" s="6">
        <v>0</v>
      </c>
      <c r="D5104" s="5" t="s">
        <v>380</v>
      </c>
      <c r="E5104" s="5" t="str">
        <f t="shared" si="818"/>
        <v/>
      </c>
      <c r="F5104" s="5" t="str">
        <f t="shared" si="817"/>
        <v/>
      </c>
      <c r="G5104" s="7">
        <v>100.23699999999999</v>
      </c>
      <c r="H5104" s="7">
        <v>97.542000000000002</v>
      </c>
      <c r="I5104" s="7">
        <v>96.698999999999998</v>
      </c>
      <c r="J5104" s="7">
        <v>98.626000000000005</v>
      </c>
      <c r="K5104" s="7">
        <v>96.471000000000004</v>
      </c>
      <c r="L5104" s="7">
        <v>99.135999999999996</v>
      </c>
      <c r="M5104" s="7">
        <v>100.818</v>
      </c>
      <c r="N5104" s="7">
        <v>97.491</v>
      </c>
      <c r="O5104" s="7"/>
    </row>
    <row r="5105" spans="1:15" x14ac:dyDescent="0.2">
      <c r="A5105" s="2">
        <v>1</v>
      </c>
      <c r="B5105" s="6" t="s">
        <v>31</v>
      </c>
      <c r="C5105" s="6">
        <v>0</v>
      </c>
      <c r="D5105" s="5" t="s">
        <v>380</v>
      </c>
      <c r="E5105" s="5" t="str">
        <f t="shared" si="818"/>
        <v/>
      </c>
      <c r="F5105" s="5" t="str">
        <f t="shared" si="817"/>
        <v/>
      </c>
      <c r="G5105" s="7">
        <v>113.358</v>
      </c>
      <c r="H5105" s="7">
        <v>110.66500000000001</v>
      </c>
      <c r="I5105" s="7">
        <v>102.77800000000001</v>
      </c>
      <c r="J5105" s="7">
        <v>98.063999999999993</v>
      </c>
      <c r="K5105" s="7">
        <v>90.665999999999997</v>
      </c>
      <c r="L5105" s="7">
        <v>92.873000000000005</v>
      </c>
      <c r="M5105" s="7">
        <v>104.56</v>
      </c>
      <c r="N5105" s="7">
        <v>107.464</v>
      </c>
      <c r="O5105" s="7"/>
    </row>
    <row r="5106" spans="1:15" x14ac:dyDescent="0.2">
      <c r="A5106" s="2">
        <v>1</v>
      </c>
      <c r="B5106" s="6" t="s">
        <v>32</v>
      </c>
      <c r="C5106" s="6">
        <v>0</v>
      </c>
      <c r="D5106" s="5" t="s">
        <v>380</v>
      </c>
      <c r="E5106" s="5" t="str">
        <f t="shared" si="818"/>
        <v/>
      </c>
      <c r="F5106" s="5" t="str">
        <f t="shared" si="817"/>
        <v/>
      </c>
      <c r="G5106" s="7">
        <v>115.16</v>
      </c>
      <c r="H5106" s="7">
        <v>109.378</v>
      </c>
      <c r="I5106" s="7">
        <v>100.637</v>
      </c>
      <c r="J5106" s="7">
        <v>98.587999999999994</v>
      </c>
      <c r="K5106" s="7">
        <v>87.388999999999996</v>
      </c>
      <c r="L5106" s="7">
        <v>92.009</v>
      </c>
      <c r="M5106" s="7">
        <v>93.772999999999996</v>
      </c>
      <c r="N5106" s="7">
        <v>94.370999999999995</v>
      </c>
      <c r="O5106" s="7"/>
    </row>
    <row r="5107" spans="1:15" x14ac:dyDescent="0.2">
      <c r="A5107" s="2">
        <v>1</v>
      </c>
      <c r="B5107" s="6" t="s">
        <v>33</v>
      </c>
      <c r="C5107" s="6">
        <v>0</v>
      </c>
      <c r="D5107" s="5" t="s">
        <v>380</v>
      </c>
      <c r="E5107" s="5" t="str">
        <f t="shared" si="818"/>
        <v/>
      </c>
      <c r="F5107" s="5" t="str">
        <f t="shared" si="817"/>
        <v/>
      </c>
      <c r="G5107" s="7">
        <v>119.117</v>
      </c>
      <c r="H5107" s="7">
        <v>111.459</v>
      </c>
      <c r="I5107" s="7">
        <v>98.7</v>
      </c>
      <c r="J5107" s="7">
        <v>100.151</v>
      </c>
      <c r="K5107" s="7">
        <v>82.86</v>
      </c>
      <c r="L5107" s="7">
        <v>88.552999999999997</v>
      </c>
      <c r="M5107" s="7">
        <v>90.933999999999997</v>
      </c>
      <c r="N5107" s="7">
        <v>89.751999999999995</v>
      </c>
      <c r="O5107" s="7"/>
    </row>
    <row r="5108" spans="1:15" x14ac:dyDescent="0.2">
      <c r="A5108" s="2">
        <v>1</v>
      </c>
      <c r="B5108" s="6" t="s">
        <v>34</v>
      </c>
      <c r="C5108" s="6">
        <v>0</v>
      </c>
      <c r="D5108" s="5" t="s">
        <v>380</v>
      </c>
      <c r="E5108" s="5" t="str">
        <f t="shared" si="818"/>
        <v/>
      </c>
      <c r="F5108" s="5" t="str">
        <f t="shared" si="817"/>
        <v/>
      </c>
      <c r="G5108" s="7">
        <v>113.99299999999999</v>
      </c>
      <c r="H5108" s="7">
        <v>119.301</v>
      </c>
      <c r="I5108" s="7">
        <v>98.944999999999993</v>
      </c>
      <c r="J5108" s="7">
        <v>103.04</v>
      </c>
      <c r="K5108" s="7">
        <v>86.799000000000007</v>
      </c>
      <c r="L5108" s="7">
        <v>82.936999999999998</v>
      </c>
      <c r="M5108" s="7">
        <v>84.853999999999999</v>
      </c>
      <c r="N5108" s="7">
        <v>83.959000000000003</v>
      </c>
      <c r="O5108" s="7"/>
    </row>
    <row r="5109" spans="1:15" x14ac:dyDescent="0.2">
      <c r="A5109" s="2">
        <v>1</v>
      </c>
      <c r="B5109" s="6" t="s">
        <v>35</v>
      </c>
      <c r="C5109" s="6">
        <v>0</v>
      </c>
      <c r="D5109" s="5" t="s">
        <v>380</v>
      </c>
      <c r="E5109" s="5" t="str">
        <f t="shared" si="818"/>
        <v/>
      </c>
      <c r="F5109" s="5" t="str">
        <f t="shared" si="817"/>
        <v/>
      </c>
      <c r="G5109" s="7">
        <v>96.605000000000004</v>
      </c>
      <c r="H5109" s="7">
        <v>96.001000000000005</v>
      </c>
      <c r="I5109" s="7">
        <v>73.09</v>
      </c>
      <c r="J5109" s="7">
        <v>105.261</v>
      </c>
      <c r="K5109" s="7">
        <v>75.658000000000001</v>
      </c>
      <c r="L5109" s="7">
        <v>76.134</v>
      </c>
      <c r="M5109" s="7">
        <v>97.183000000000007</v>
      </c>
      <c r="N5109" s="7">
        <v>71.03</v>
      </c>
      <c r="O5109" s="7"/>
    </row>
    <row r="5110" spans="1:15" x14ac:dyDescent="0.2">
      <c r="A5110" s="2">
        <v>1</v>
      </c>
      <c r="B5110" s="6" t="s">
        <v>36</v>
      </c>
      <c r="C5110" s="6">
        <v>0</v>
      </c>
      <c r="D5110" s="5" t="s">
        <v>380</v>
      </c>
      <c r="E5110" s="5" t="str">
        <f t="shared" si="818"/>
        <v/>
      </c>
      <c r="F5110" s="5" t="str">
        <f t="shared" si="817"/>
        <v/>
      </c>
      <c r="G5110" s="7">
        <v>107.282</v>
      </c>
      <c r="H5110" s="7">
        <v>103.29300000000001</v>
      </c>
      <c r="I5110" s="7">
        <v>59.343000000000004</v>
      </c>
      <c r="J5110" s="7">
        <v>109.226</v>
      </c>
      <c r="K5110" s="7">
        <v>55.314999999999998</v>
      </c>
      <c r="L5110" s="7">
        <v>57.451000000000001</v>
      </c>
      <c r="M5110" s="7">
        <v>86.775000000000006</v>
      </c>
      <c r="N5110" s="7">
        <v>51.494999999999997</v>
      </c>
      <c r="O5110" s="7"/>
    </row>
    <row r="5111" spans="1:15" x14ac:dyDescent="0.2">
      <c r="A5111" s="2">
        <v>1</v>
      </c>
      <c r="B5111" s="6" t="s">
        <v>37</v>
      </c>
      <c r="C5111" s="6">
        <v>0</v>
      </c>
      <c r="D5111" s="5" t="s">
        <v>380</v>
      </c>
      <c r="E5111" s="5" t="str">
        <f t="shared" si="818"/>
        <v/>
      </c>
      <c r="F5111" s="5" t="str">
        <f t="shared" si="817"/>
        <v/>
      </c>
      <c r="G5111" s="7">
        <v>125.06</v>
      </c>
      <c r="H5111" s="7">
        <v>132.94</v>
      </c>
      <c r="I5111" s="7">
        <v>79.102999999999994</v>
      </c>
      <c r="J5111" s="7">
        <v>108.964</v>
      </c>
      <c r="K5111" s="7">
        <v>63.252000000000002</v>
      </c>
      <c r="L5111" s="7">
        <v>59.503</v>
      </c>
      <c r="M5111" s="7">
        <v>68.486000000000004</v>
      </c>
      <c r="N5111" s="7">
        <v>54.174999999999997</v>
      </c>
      <c r="O5111" s="7"/>
    </row>
    <row r="5112" spans="1:15" x14ac:dyDescent="0.2">
      <c r="A5112" s="2">
        <v>1</v>
      </c>
      <c r="B5112" s="6" t="s">
        <v>63</v>
      </c>
      <c r="C5112" s="6">
        <v>0</v>
      </c>
      <c r="D5112" s="5" t="s">
        <v>380</v>
      </c>
      <c r="E5112" s="5" t="str">
        <f t="shared" si="818"/>
        <v/>
      </c>
      <c r="F5112" s="5" t="str">
        <f t="shared" si="817"/>
        <v/>
      </c>
      <c r="G5112" s="7">
        <v>123.776</v>
      </c>
      <c r="H5112" s="7">
        <v>130.71700000000001</v>
      </c>
      <c r="I5112" s="7">
        <v>83.569000000000003</v>
      </c>
      <c r="J5112" s="7">
        <v>109.774</v>
      </c>
      <c r="K5112" s="7">
        <v>67.516000000000005</v>
      </c>
      <c r="L5112" s="7">
        <v>63.930999999999997</v>
      </c>
      <c r="M5112" s="7">
        <v>68.682000000000002</v>
      </c>
      <c r="N5112" s="7">
        <v>57.396999999999998</v>
      </c>
      <c r="O5112" s="7"/>
    </row>
    <row r="5113" spans="1:15" x14ac:dyDescent="0.2">
      <c r="A5113" s="2">
        <v>0</v>
      </c>
      <c r="B5113" s="5" t="s">
        <v>381</v>
      </c>
      <c r="C5113" s="6" t="s">
        <v>0</v>
      </c>
      <c r="E5113" s="5" t="str">
        <f t="shared" si="818"/>
        <v/>
      </c>
      <c r="F5113" s="5" t="str">
        <f t="shared" si="817"/>
        <v/>
      </c>
    </row>
    <row r="5114" spans="1:15" x14ac:dyDescent="0.2">
      <c r="A5114" s="2">
        <v>1</v>
      </c>
      <c r="B5114" s="6" t="s">
        <v>13</v>
      </c>
      <c r="C5114" s="6">
        <v>0</v>
      </c>
      <c r="D5114" s="5" t="s">
        <v>382</v>
      </c>
      <c r="E5114" s="5" t="str">
        <f t="shared" si="818"/>
        <v/>
      </c>
      <c r="F5114" s="5" t="str">
        <f t="shared" si="817"/>
        <v/>
      </c>
      <c r="G5114" s="7">
        <v>73.629000000000005</v>
      </c>
      <c r="H5114" s="7">
        <v>67.11</v>
      </c>
      <c r="I5114" s="7">
        <v>61.918999999999997</v>
      </c>
      <c r="J5114" s="7">
        <v>96.171000000000006</v>
      </c>
      <c r="K5114" s="7">
        <v>84.094999999999999</v>
      </c>
      <c r="L5114" s="7">
        <v>92.263999999999996</v>
      </c>
      <c r="M5114" s="7">
        <v>110.852</v>
      </c>
      <c r="N5114" s="7">
        <v>68.638000000000005</v>
      </c>
      <c r="O5114" s="7"/>
    </row>
    <row r="5115" spans="1:15" x14ac:dyDescent="0.2">
      <c r="A5115" s="2">
        <v>1</v>
      </c>
      <c r="B5115" s="6" t="s">
        <v>15</v>
      </c>
      <c r="C5115" s="6">
        <v>0</v>
      </c>
      <c r="D5115" s="5" t="s">
        <v>382</v>
      </c>
      <c r="E5115" s="5" t="str">
        <f t="shared" si="818"/>
        <v/>
      </c>
      <c r="F5115" s="5" t="str">
        <f t="shared" si="817"/>
        <v/>
      </c>
      <c r="G5115" s="7">
        <v>70.447000000000003</v>
      </c>
      <c r="H5115" s="7">
        <v>65.674999999999997</v>
      </c>
      <c r="I5115" s="7">
        <v>63.258000000000003</v>
      </c>
      <c r="J5115" s="7">
        <v>97.516999999999996</v>
      </c>
      <c r="K5115" s="7">
        <v>89.795000000000002</v>
      </c>
      <c r="L5115" s="7">
        <v>96.320999999999998</v>
      </c>
      <c r="M5115" s="7">
        <v>113.619</v>
      </c>
      <c r="N5115" s="7">
        <v>71.873000000000005</v>
      </c>
      <c r="O5115" s="7"/>
    </row>
    <row r="5116" spans="1:15" x14ac:dyDescent="0.2">
      <c r="A5116" s="2">
        <v>1</v>
      </c>
      <c r="B5116" s="6" t="s">
        <v>16</v>
      </c>
      <c r="C5116" s="6">
        <v>0</v>
      </c>
      <c r="D5116" s="5" t="s">
        <v>382</v>
      </c>
      <c r="E5116" s="5" t="str">
        <f t="shared" si="818"/>
        <v/>
      </c>
      <c r="F5116" s="5" t="str">
        <f t="shared" si="817"/>
        <v/>
      </c>
      <c r="G5116" s="7">
        <v>68.33</v>
      </c>
      <c r="H5116" s="7">
        <v>61.709000000000003</v>
      </c>
      <c r="I5116" s="7">
        <v>61.475999999999999</v>
      </c>
      <c r="J5116" s="7">
        <v>99.177999999999997</v>
      </c>
      <c r="K5116" s="7">
        <v>89.968999999999994</v>
      </c>
      <c r="L5116" s="7">
        <v>99.623000000000005</v>
      </c>
      <c r="M5116" s="7">
        <v>119.76900000000001</v>
      </c>
      <c r="N5116" s="7">
        <v>73.629000000000005</v>
      </c>
      <c r="O5116" s="7"/>
    </row>
    <row r="5117" spans="1:15" x14ac:dyDescent="0.2">
      <c r="A5117" s="2">
        <v>1</v>
      </c>
      <c r="B5117" s="6" t="s">
        <v>17</v>
      </c>
      <c r="C5117" s="6">
        <v>0</v>
      </c>
      <c r="D5117" s="5" t="s">
        <v>382</v>
      </c>
      <c r="E5117" s="5" t="str">
        <f t="shared" si="818"/>
        <v/>
      </c>
      <c r="F5117" s="5" t="str">
        <f t="shared" si="817"/>
        <v/>
      </c>
      <c r="G5117" s="7">
        <v>63.847000000000001</v>
      </c>
      <c r="H5117" s="7">
        <v>58.222999999999999</v>
      </c>
      <c r="I5117" s="7">
        <v>54.927</v>
      </c>
      <c r="J5117" s="7">
        <v>101.038</v>
      </c>
      <c r="K5117" s="7">
        <v>86.03</v>
      </c>
      <c r="L5117" s="7">
        <v>94.34</v>
      </c>
      <c r="M5117" s="7">
        <v>128.291</v>
      </c>
      <c r="N5117" s="7">
        <v>70.466999999999999</v>
      </c>
      <c r="O5117" s="7"/>
    </row>
    <row r="5118" spans="1:15" x14ac:dyDescent="0.2">
      <c r="A5118" s="2">
        <v>1</v>
      </c>
      <c r="B5118" s="6" t="s">
        <v>18</v>
      </c>
      <c r="C5118" s="6">
        <v>0</v>
      </c>
      <c r="D5118" s="5" t="s">
        <v>382</v>
      </c>
      <c r="E5118" s="5" t="str">
        <f t="shared" si="818"/>
        <v/>
      </c>
      <c r="F5118" s="5" t="str">
        <f t="shared" si="817"/>
        <v/>
      </c>
      <c r="G5118" s="7">
        <v>61.655000000000001</v>
      </c>
      <c r="H5118" s="7">
        <v>56.820999999999998</v>
      </c>
      <c r="I5118" s="7">
        <v>50.121000000000002</v>
      </c>
      <c r="J5118" s="7">
        <v>100.367</v>
      </c>
      <c r="K5118" s="7">
        <v>81.292000000000002</v>
      </c>
      <c r="L5118" s="7">
        <v>88.207999999999998</v>
      </c>
      <c r="M5118" s="7">
        <v>138.48699999999999</v>
      </c>
      <c r="N5118" s="7">
        <v>69.411000000000001</v>
      </c>
      <c r="O5118" s="7"/>
    </row>
    <row r="5119" spans="1:15" x14ac:dyDescent="0.2">
      <c r="A5119" s="2">
        <v>1</v>
      </c>
      <c r="B5119" s="6" t="s">
        <v>19</v>
      </c>
      <c r="C5119" s="6">
        <v>0</v>
      </c>
      <c r="D5119" s="5" t="s">
        <v>382</v>
      </c>
      <c r="E5119" s="5" t="str">
        <f t="shared" si="818"/>
        <v/>
      </c>
      <c r="F5119" s="5" t="str">
        <f t="shared" si="817"/>
        <v/>
      </c>
      <c r="G5119" s="7">
        <v>72.037999999999997</v>
      </c>
      <c r="H5119" s="7">
        <v>67.02</v>
      </c>
      <c r="I5119" s="7">
        <v>61.582000000000001</v>
      </c>
      <c r="J5119" s="7">
        <v>100.21299999999999</v>
      </c>
      <c r="K5119" s="7">
        <v>85.486000000000004</v>
      </c>
      <c r="L5119" s="7">
        <v>91.887</v>
      </c>
      <c r="M5119" s="7">
        <v>123.029</v>
      </c>
      <c r="N5119" s="7">
        <v>75.763999999999996</v>
      </c>
      <c r="O5119" s="7"/>
    </row>
    <row r="5120" spans="1:15" x14ac:dyDescent="0.2">
      <c r="A5120" s="2">
        <v>1</v>
      </c>
      <c r="B5120" s="6" t="s">
        <v>20</v>
      </c>
      <c r="C5120" s="6">
        <v>0</v>
      </c>
      <c r="D5120" s="5" t="s">
        <v>382</v>
      </c>
      <c r="E5120" s="5" t="str">
        <f t="shared" si="818"/>
        <v/>
      </c>
      <c r="F5120" s="5" t="str">
        <f t="shared" si="817"/>
        <v/>
      </c>
      <c r="G5120" s="7">
        <v>75.793999999999997</v>
      </c>
      <c r="H5120" s="7">
        <v>73.308999999999997</v>
      </c>
      <c r="I5120" s="7">
        <v>69.227999999999994</v>
      </c>
      <c r="J5120" s="7">
        <v>100.116</v>
      </c>
      <c r="K5120" s="7">
        <v>91.337000000000003</v>
      </c>
      <c r="L5120" s="7">
        <v>94.433999999999997</v>
      </c>
      <c r="M5120" s="7">
        <v>115.286</v>
      </c>
      <c r="N5120" s="7">
        <v>79.81</v>
      </c>
      <c r="O5120" s="7"/>
    </row>
    <row r="5121" spans="1:15" x14ac:dyDescent="0.2">
      <c r="A5121" s="2">
        <v>1</v>
      </c>
      <c r="B5121" s="6" t="s">
        <v>21</v>
      </c>
      <c r="C5121" s="6">
        <v>0</v>
      </c>
      <c r="D5121" s="5" t="s">
        <v>382</v>
      </c>
      <c r="E5121" s="5" t="str">
        <f t="shared" si="818"/>
        <v/>
      </c>
      <c r="F5121" s="5" t="str">
        <f t="shared" si="817"/>
        <v/>
      </c>
      <c r="G5121" s="7">
        <v>75.412000000000006</v>
      </c>
      <c r="H5121" s="7">
        <v>75.959999999999994</v>
      </c>
      <c r="I5121" s="7">
        <v>76.605000000000004</v>
      </c>
      <c r="J5121" s="7">
        <v>100.56100000000001</v>
      </c>
      <c r="K5121" s="7">
        <v>101.581</v>
      </c>
      <c r="L5121" s="7">
        <v>100.849</v>
      </c>
      <c r="M5121" s="7">
        <v>113.887</v>
      </c>
      <c r="N5121" s="7">
        <v>87.242999999999995</v>
      </c>
      <c r="O5121" s="7"/>
    </row>
    <row r="5122" spans="1:15" x14ac:dyDescent="0.2">
      <c r="A5122" s="2">
        <v>1</v>
      </c>
      <c r="B5122" s="6" t="s">
        <v>22</v>
      </c>
      <c r="C5122" s="6">
        <v>0</v>
      </c>
      <c r="D5122" s="5" t="s">
        <v>382</v>
      </c>
      <c r="E5122" s="5" t="str">
        <f t="shared" si="818"/>
        <v/>
      </c>
      <c r="F5122" s="5" t="str">
        <f t="shared" si="817"/>
        <v/>
      </c>
      <c r="G5122" s="7">
        <v>75.326999999999998</v>
      </c>
      <c r="H5122" s="7">
        <v>73.944999999999993</v>
      </c>
      <c r="I5122" s="7">
        <v>80.222999999999999</v>
      </c>
      <c r="J5122" s="7">
        <v>100.40900000000001</v>
      </c>
      <c r="K5122" s="7">
        <v>106.499</v>
      </c>
      <c r="L5122" s="7">
        <v>108.491</v>
      </c>
      <c r="M5122" s="7">
        <v>111.18</v>
      </c>
      <c r="N5122" s="7">
        <v>89.191999999999993</v>
      </c>
      <c r="O5122" s="7"/>
    </row>
    <row r="5123" spans="1:15" x14ac:dyDescent="0.2">
      <c r="A5123" s="2">
        <v>1</v>
      </c>
      <c r="B5123" s="6" t="s">
        <v>23</v>
      </c>
      <c r="C5123" s="6">
        <v>0</v>
      </c>
      <c r="D5123" s="5" t="s">
        <v>382</v>
      </c>
      <c r="E5123" s="5" t="str">
        <f t="shared" si="818"/>
        <v/>
      </c>
      <c r="F5123" s="5" t="str">
        <f t="shared" si="817"/>
        <v/>
      </c>
      <c r="G5123" s="7">
        <v>78.850999999999999</v>
      </c>
      <c r="H5123" s="7">
        <v>76.212000000000003</v>
      </c>
      <c r="I5123" s="7">
        <v>83.257999999999996</v>
      </c>
      <c r="J5123" s="7">
        <v>101.087</v>
      </c>
      <c r="K5123" s="7">
        <v>105.58799999999999</v>
      </c>
      <c r="L5123" s="7">
        <v>109.245</v>
      </c>
      <c r="M5123" s="7">
        <v>106.23699999999999</v>
      </c>
      <c r="N5123" s="7">
        <v>88.450999999999993</v>
      </c>
      <c r="O5123" s="7"/>
    </row>
    <row r="5124" spans="1:15" x14ac:dyDescent="0.2">
      <c r="A5124" s="2">
        <v>1</v>
      </c>
      <c r="B5124" s="6" t="s">
        <v>24</v>
      </c>
      <c r="C5124" s="6">
        <v>0</v>
      </c>
      <c r="D5124" s="5" t="s">
        <v>382</v>
      </c>
      <c r="E5124" s="5" t="str">
        <f t="shared" si="818"/>
        <v/>
      </c>
      <c r="F5124" s="5" t="str">
        <f t="shared" si="817"/>
        <v/>
      </c>
      <c r="G5124" s="7">
        <v>87.478999999999999</v>
      </c>
      <c r="H5124" s="7">
        <v>84.108999999999995</v>
      </c>
      <c r="I5124" s="7">
        <v>89.902000000000001</v>
      </c>
      <c r="J5124" s="7">
        <v>101.348</v>
      </c>
      <c r="K5124" s="7">
        <v>102.77</v>
      </c>
      <c r="L5124" s="7">
        <v>106.887</v>
      </c>
      <c r="M5124" s="7">
        <v>110.498</v>
      </c>
      <c r="N5124" s="7">
        <v>99.34</v>
      </c>
      <c r="O5124" s="7"/>
    </row>
    <row r="5125" spans="1:15" x14ac:dyDescent="0.2">
      <c r="A5125" s="2">
        <v>1</v>
      </c>
      <c r="B5125" s="6" t="s">
        <v>25</v>
      </c>
      <c r="C5125" s="6">
        <v>0</v>
      </c>
      <c r="D5125" s="5" t="s">
        <v>382</v>
      </c>
      <c r="E5125" s="5" t="str">
        <f t="shared" si="818"/>
        <v/>
      </c>
      <c r="F5125" s="5" t="str">
        <f t="shared" si="817"/>
        <v/>
      </c>
      <c r="G5125" s="7">
        <v>91.540999999999997</v>
      </c>
      <c r="H5125" s="7">
        <v>85.525000000000006</v>
      </c>
      <c r="I5125" s="7">
        <v>92.463999999999999</v>
      </c>
      <c r="J5125" s="7">
        <v>101.001</v>
      </c>
      <c r="K5125" s="7">
        <v>101.008</v>
      </c>
      <c r="L5125" s="7">
        <v>108.113</v>
      </c>
      <c r="M5125" s="7">
        <v>99.572999999999993</v>
      </c>
      <c r="N5125" s="7">
        <v>92.069000000000003</v>
      </c>
      <c r="O5125" s="7"/>
    </row>
    <row r="5126" spans="1:15" x14ac:dyDescent="0.2">
      <c r="A5126" s="2">
        <v>1</v>
      </c>
      <c r="B5126" s="6" t="s">
        <v>26</v>
      </c>
      <c r="C5126" s="6">
        <v>0</v>
      </c>
      <c r="D5126" s="5" t="s">
        <v>382</v>
      </c>
      <c r="E5126" s="5" t="str">
        <f t="shared" si="818"/>
        <v/>
      </c>
      <c r="F5126" s="5" t="str">
        <f t="shared" si="817"/>
        <v/>
      </c>
      <c r="G5126" s="7">
        <v>85.87</v>
      </c>
      <c r="H5126" s="7">
        <v>83.867000000000004</v>
      </c>
      <c r="I5126" s="7">
        <v>95.656000000000006</v>
      </c>
      <c r="J5126" s="7">
        <v>100.28400000000001</v>
      </c>
      <c r="K5126" s="7">
        <v>111.39700000000001</v>
      </c>
      <c r="L5126" s="7">
        <v>114.057</v>
      </c>
      <c r="M5126" s="7">
        <v>102.551</v>
      </c>
      <c r="N5126" s="7">
        <v>98.096000000000004</v>
      </c>
      <c r="O5126" s="7"/>
    </row>
    <row r="5127" spans="1:15" x14ac:dyDescent="0.2">
      <c r="A5127" s="2">
        <v>1</v>
      </c>
      <c r="B5127" s="6" t="s">
        <v>27</v>
      </c>
      <c r="C5127" s="6">
        <v>0</v>
      </c>
      <c r="D5127" s="5" t="s">
        <v>382</v>
      </c>
      <c r="E5127" s="5" t="str">
        <f t="shared" si="818"/>
        <v/>
      </c>
      <c r="F5127" s="5" t="str">
        <f t="shared" si="817"/>
        <v/>
      </c>
      <c r="G5127" s="7">
        <v>80.462000000000003</v>
      </c>
      <c r="H5127" s="7">
        <v>80.507000000000005</v>
      </c>
      <c r="I5127" s="7">
        <v>92.430999999999997</v>
      </c>
      <c r="J5127" s="7">
        <v>100.488</v>
      </c>
      <c r="K5127" s="7">
        <v>114.876</v>
      </c>
      <c r="L5127" s="7">
        <v>114.81100000000001</v>
      </c>
      <c r="M5127" s="7">
        <v>110.949</v>
      </c>
      <c r="N5127" s="7">
        <v>102.551</v>
      </c>
      <c r="O5127" s="7"/>
    </row>
    <row r="5128" spans="1:15" x14ac:dyDescent="0.2">
      <c r="A5128" s="2">
        <v>1</v>
      </c>
      <c r="B5128" s="6" t="s">
        <v>28</v>
      </c>
      <c r="C5128" s="6">
        <v>0</v>
      </c>
      <c r="D5128" s="5" t="s">
        <v>382</v>
      </c>
      <c r="E5128" s="5" t="str">
        <f t="shared" si="818"/>
        <v/>
      </c>
      <c r="F5128" s="5" t="str">
        <f t="shared" ref="F5128:F5191" si="819">IF(LEN(E5128)=0,"",E5128&amp;B5128)</f>
        <v/>
      </c>
      <c r="G5128" s="7">
        <v>82.179000000000002</v>
      </c>
      <c r="H5128" s="7">
        <v>79.763000000000005</v>
      </c>
      <c r="I5128" s="7">
        <v>84.278000000000006</v>
      </c>
      <c r="J5128" s="7">
        <v>100.004</v>
      </c>
      <c r="K5128" s="7">
        <v>102.554</v>
      </c>
      <c r="L5128" s="7">
        <v>105.66</v>
      </c>
      <c r="M5128" s="7">
        <v>112.905</v>
      </c>
      <c r="N5128" s="7">
        <v>95.153000000000006</v>
      </c>
      <c r="O5128" s="7"/>
    </row>
    <row r="5129" spans="1:15" x14ac:dyDescent="0.2">
      <c r="A5129" s="2">
        <v>1</v>
      </c>
      <c r="B5129" s="6" t="s">
        <v>29</v>
      </c>
      <c r="C5129" s="6">
        <v>0</v>
      </c>
      <c r="D5129" s="5" t="s">
        <v>382</v>
      </c>
      <c r="E5129" s="5" t="str">
        <f t="shared" ref="E5129:E5192" si="820">IF(C5129=0,IF(LEN(D5129)&lt;&gt;3,"",D5129),IF(LEN(D5129)&lt;&gt;4,"",LEFT(D5129,3)))</f>
        <v/>
      </c>
      <c r="F5129" s="5" t="str">
        <f t="shared" si="819"/>
        <v/>
      </c>
      <c r="G5129" s="7">
        <v>100</v>
      </c>
      <c r="H5129" s="7">
        <v>100</v>
      </c>
      <c r="I5129" s="7">
        <v>100</v>
      </c>
      <c r="J5129" s="7">
        <v>100</v>
      </c>
      <c r="K5129" s="7">
        <v>100</v>
      </c>
      <c r="L5129" s="7">
        <v>100</v>
      </c>
      <c r="M5129" s="7">
        <v>100</v>
      </c>
      <c r="N5129" s="7">
        <v>100</v>
      </c>
      <c r="O5129" s="7"/>
    </row>
    <row r="5130" spans="1:15" x14ac:dyDescent="0.2">
      <c r="A5130" s="2">
        <v>1</v>
      </c>
      <c r="B5130" s="6" t="s">
        <v>30</v>
      </c>
      <c r="C5130" s="6">
        <v>0</v>
      </c>
      <c r="D5130" s="5" t="s">
        <v>382</v>
      </c>
      <c r="E5130" s="5" t="str">
        <f t="shared" si="820"/>
        <v/>
      </c>
      <c r="F5130" s="5" t="str">
        <f t="shared" si="819"/>
        <v/>
      </c>
      <c r="G5130" s="7">
        <v>102.563</v>
      </c>
      <c r="H5130" s="7">
        <v>102.10899999999999</v>
      </c>
      <c r="I5130" s="7">
        <v>98.352000000000004</v>
      </c>
      <c r="J5130" s="7">
        <v>101.94499999999999</v>
      </c>
      <c r="K5130" s="7">
        <v>95.894999999999996</v>
      </c>
      <c r="L5130" s="7">
        <v>96.320999999999998</v>
      </c>
      <c r="M5130" s="7">
        <v>104.58499999999999</v>
      </c>
      <c r="N5130" s="7">
        <v>102.861</v>
      </c>
      <c r="O5130" s="7"/>
    </row>
    <row r="5131" spans="1:15" x14ac:dyDescent="0.2">
      <c r="A5131" s="2">
        <v>1</v>
      </c>
      <c r="B5131" s="6" t="s">
        <v>31</v>
      </c>
      <c r="C5131" s="6">
        <v>0</v>
      </c>
      <c r="D5131" s="5" t="s">
        <v>382</v>
      </c>
      <c r="E5131" s="5" t="str">
        <f t="shared" si="820"/>
        <v/>
      </c>
      <c r="F5131" s="5" t="str">
        <f t="shared" si="819"/>
        <v/>
      </c>
      <c r="G5131" s="7">
        <v>105.845</v>
      </c>
      <c r="H5131" s="7">
        <v>105.014</v>
      </c>
      <c r="I5131" s="7">
        <v>98.177999999999997</v>
      </c>
      <c r="J5131" s="7">
        <v>104.45399999999999</v>
      </c>
      <c r="K5131" s="7">
        <v>92.757000000000005</v>
      </c>
      <c r="L5131" s="7">
        <v>93.491</v>
      </c>
      <c r="M5131" s="7">
        <v>106.47499999999999</v>
      </c>
      <c r="N5131" s="7">
        <v>104.535</v>
      </c>
      <c r="O5131" s="7"/>
    </row>
    <row r="5132" spans="1:15" x14ac:dyDescent="0.2">
      <c r="A5132" s="2">
        <v>1</v>
      </c>
      <c r="B5132" s="6" t="s">
        <v>32</v>
      </c>
      <c r="C5132" s="6">
        <v>0</v>
      </c>
      <c r="D5132" s="5" t="s">
        <v>382</v>
      </c>
      <c r="E5132" s="5" t="str">
        <f t="shared" si="820"/>
        <v/>
      </c>
      <c r="F5132" s="5" t="str">
        <f t="shared" si="819"/>
        <v/>
      </c>
      <c r="G5132" s="7">
        <v>110.03400000000001</v>
      </c>
      <c r="H5132" s="7">
        <v>104.85299999999999</v>
      </c>
      <c r="I5132" s="7">
        <v>97.632000000000005</v>
      </c>
      <c r="J5132" s="7">
        <v>106.468</v>
      </c>
      <c r="K5132" s="7">
        <v>88.727999999999994</v>
      </c>
      <c r="L5132" s="7">
        <v>93.113</v>
      </c>
      <c r="M5132" s="7">
        <v>100.327</v>
      </c>
      <c r="N5132" s="7">
        <v>97.950999999999993</v>
      </c>
      <c r="O5132" s="7"/>
    </row>
    <row r="5133" spans="1:15" x14ac:dyDescent="0.2">
      <c r="A5133" s="2">
        <v>1</v>
      </c>
      <c r="B5133" s="6" t="s">
        <v>33</v>
      </c>
      <c r="C5133" s="6">
        <v>0</v>
      </c>
      <c r="D5133" s="5" t="s">
        <v>382</v>
      </c>
      <c r="E5133" s="5" t="str">
        <f t="shared" si="820"/>
        <v/>
      </c>
      <c r="F5133" s="5" t="str">
        <f t="shared" si="819"/>
        <v/>
      </c>
      <c r="G5133" s="7">
        <v>107.744</v>
      </c>
      <c r="H5133" s="7">
        <v>104.313</v>
      </c>
      <c r="I5133" s="7">
        <v>94.471999999999994</v>
      </c>
      <c r="J5133" s="7">
        <v>106.985</v>
      </c>
      <c r="K5133" s="7">
        <v>87.683000000000007</v>
      </c>
      <c r="L5133" s="7">
        <v>90.566000000000003</v>
      </c>
      <c r="M5133" s="7">
        <v>94.576999999999998</v>
      </c>
      <c r="N5133" s="7">
        <v>89.349000000000004</v>
      </c>
      <c r="O5133" s="7"/>
    </row>
    <row r="5134" spans="1:15" x14ac:dyDescent="0.2">
      <c r="A5134" s="2">
        <v>1</v>
      </c>
      <c r="B5134" s="6" t="s">
        <v>34</v>
      </c>
      <c r="C5134" s="6">
        <v>0</v>
      </c>
      <c r="D5134" s="5" t="s">
        <v>382</v>
      </c>
      <c r="E5134" s="5" t="str">
        <f t="shared" si="820"/>
        <v/>
      </c>
      <c r="F5134" s="5" t="str">
        <f t="shared" si="819"/>
        <v/>
      </c>
      <c r="G5134" s="7">
        <v>123.81100000000001</v>
      </c>
      <c r="H5134" s="7">
        <v>124.708</v>
      </c>
      <c r="I5134" s="7">
        <v>105.884</v>
      </c>
      <c r="J5134" s="7">
        <v>108.416</v>
      </c>
      <c r="K5134" s="7">
        <v>85.521000000000001</v>
      </c>
      <c r="L5134" s="7">
        <v>84.906000000000006</v>
      </c>
      <c r="M5134" s="7">
        <v>86.694999999999993</v>
      </c>
      <c r="N5134" s="7">
        <v>91.796999999999997</v>
      </c>
      <c r="O5134" s="7"/>
    </row>
    <row r="5135" spans="1:15" x14ac:dyDescent="0.2">
      <c r="A5135" s="2">
        <v>1</v>
      </c>
      <c r="B5135" s="6" t="s">
        <v>35</v>
      </c>
      <c r="C5135" s="6">
        <v>0</v>
      </c>
      <c r="D5135" s="5" t="s">
        <v>382</v>
      </c>
      <c r="E5135" s="5" t="str">
        <f t="shared" si="820"/>
        <v/>
      </c>
      <c r="F5135" s="5" t="str">
        <f t="shared" si="819"/>
        <v/>
      </c>
      <c r="G5135" s="7">
        <v>118.208</v>
      </c>
      <c r="H5135" s="7">
        <v>114.54600000000001</v>
      </c>
      <c r="I5135" s="7">
        <v>84.504000000000005</v>
      </c>
      <c r="J5135" s="7">
        <v>112.035</v>
      </c>
      <c r="K5135" s="7">
        <v>71.488</v>
      </c>
      <c r="L5135" s="7">
        <v>73.774000000000001</v>
      </c>
      <c r="M5135" s="7">
        <v>89.378</v>
      </c>
      <c r="N5135" s="7">
        <v>75.528000000000006</v>
      </c>
      <c r="O5135" s="7"/>
    </row>
    <row r="5136" spans="1:15" x14ac:dyDescent="0.2">
      <c r="A5136" s="2">
        <v>1</v>
      </c>
      <c r="B5136" s="6" t="s">
        <v>36</v>
      </c>
      <c r="C5136" s="6">
        <v>0</v>
      </c>
      <c r="D5136" s="5" t="s">
        <v>382</v>
      </c>
      <c r="E5136" s="5" t="str">
        <f t="shared" si="820"/>
        <v/>
      </c>
      <c r="F5136" s="5" t="str">
        <f t="shared" si="819"/>
        <v/>
      </c>
      <c r="G5136" s="7">
        <v>119.715</v>
      </c>
      <c r="H5136" s="7">
        <v>115.73399999999999</v>
      </c>
      <c r="I5136" s="7">
        <v>59.395000000000003</v>
      </c>
      <c r="J5136" s="7">
        <v>115.16200000000001</v>
      </c>
      <c r="K5136" s="7">
        <v>49.613999999999997</v>
      </c>
      <c r="L5136" s="7">
        <v>51.320999999999998</v>
      </c>
      <c r="M5136" s="7">
        <v>92.037999999999997</v>
      </c>
      <c r="N5136" s="7">
        <v>54.665999999999997</v>
      </c>
      <c r="O5136" s="7"/>
    </row>
    <row r="5137" spans="1:15" x14ac:dyDescent="0.2">
      <c r="A5137" s="2">
        <v>1</v>
      </c>
      <c r="B5137" s="6" t="s">
        <v>37</v>
      </c>
      <c r="C5137" s="6">
        <v>0</v>
      </c>
      <c r="D5137" s="5" t="s">
        <v>382</v>
      </c>
      <c r="E5137" s="5" t="str">
        <f t="shared" si="820"/>
        <v/>
      </c>
      <c r="F5137" s="5" t="str">
        <f t="shared" si="819"/>
        <v/>
      </c>
      <c r="G5137" s="7">
        <v>157.619</v>
      </c>
      <c r="H5137" s="7">
        <v>157.892</v>
      </c>
      <c r="I5137" s="7">
        <v>85.350999999999999</v>
      </c>
      <c r="J5137" s="7">
        <v>113.285</v>
      </c>
      <c r="K5137" s="7">
        <v>54.15</v>
      </c>
      <c r="L5137" s="7">
        <v>54.057000000000002</v>
      </c>
      <c r="M5137" s="7">
        <v>72.652000000000001</v>
      </c>
      <c r="N5137" s="7">
        <v>62.009</v>
      </c>
      <c r="O5137" s="7"/>
    </row>
    <row r="5138" spans="1:15" x14ac:dyDescent="0.2">
      <c r="A5138" s="2">
        <v>1</v>
      </c>
      <c r="B5138" s="6" t="s">
        <v>63</v>
      </c>
      <c r="C5138" s="6">
        <v>0</v>
      </c>
      <c r="D5138" s="5" t="s">
        <v>382</v>
      </c>
      <c r="E5138" s="5" t="str">
        <f t="shared" si="820"/>
        <v/>
      </c>
      <c r="F5138" s="5" t="str">
        <f t="shared" si="819"/>
        <v/>
      </c>
      <c r="G5138" s="7">
        <v>158.80199999999999</v>
      </c>
      <c r="H5138" s="7">
        <v>164.845</v>
      </c>
      <c r="I5138" s="7">
        <v>94.864000000000004</v>
      </c>
      <c r="J5138" s="7">
        <v>112.892</v>
      </c>
      <c r="K5138" s="7">
        <v>59.737000000000002</v>
      </c>
      <c r="L5138" s="7">
        <v>57.546999999999997</v>
      </c>
      <c r="M5138" s="7">
        <v>71.394000000000005</v>
      </c>
      <c r="N5138" s="7">
        <v>67.727000000000004</v>
      </c>
      <c r="O5138" s="7"/>
    </row>
    <row r="5139" spans="1:15" x14ac:dyDescent="0.2">
      <c r="A5139" s="2">
        <v>0</v>
      </c>
      <c r="B5139" s="5" t="s">
        <v>381</v>
      </c>
      <c r="C5139" s="6" t="s">
        <v>0</v>
      </c>
      <c r="E5139" s="5" t="str">
        <f t="shared" si="820"/>
        <v/>
      </c>
      <c r="F5139" s="5" t="str">
        <f t="shared" si="819"/>
        <v/>
      </c>
    </row>
    <row r="5140" spans="1:15" x14ac:dyDescent="0.2">
      <c r="A5140" s="2">
        <v>1</v>
      </c>
      <c r="B5140" s="6" t="s">
        <v>13</v>
      </c>
      <c r="C5140" s="6">
        <v>0</v>
      </c>
      <c r="D5140" s="5" t="s">
        <v>383</v>
      </c>
      <c r="E5140" s="5" t="str">
        <f t="shared" si="820"/>
        <v/>
      </c>
      <c r="F5140" s="5" t="str">
        <f t="shared" si="819"/>
        <v/>
      </c>
      <c r="G5140" s="7">
        <v>73.629000000000005</v>
      </c>
      <c r="H5140" s="7">
        <v>67.11</v>
      </c>
      <c r="I5140" s="7">
        <v>61.918999999999997</v>
      </c>
      <c r="J5140" s="7">
        <v>96.171000000000006</v>
      </c>
      <c r="K5140" s="7">
        <v>84.094999999999999</v>
      </c>
      <c r="L5140" s="7">
        <v>92.263999999999996</v>
      </c>
      <c r="M5140" s="7">
        <v>110.852</v>
      </c>
      <c r="N5140" s="7">
        <v>68.638000000000005</v>
      </c>
      <c r="O5140" s="7"/>
    </row>
    <row r="5141" spans="1:15" x14ac:dyDescent="0.2">
      <c r="A5141" s="2">
        <v>1</v>
      </c>
      <c r="B5141" s="6" t="s">
        <v>15</v>
      </c>
      <c r="C5141" s="6">
        <v>0</v>
      </c>
      <c r="D5141" s="5" t="s">
        <v>383</v>
      </c>
      <c r="E5141" s="5" t="str">
        <f t="shared" si="820"/>
        <v/>
      </c>
      <c r="F5141" s="5" t="str">
        <f t="shared" si="819"/>
        <v/>
      </c>
      <c r="G5141" s="7">
        <v>70.447000000000003</v>
      </c>
      <c r="H5141" s="7">
        <v>65.674999999999997</v>
      </c>
      <c r="I5141" s="7">
        <v>63.258000000000003</v>
      </c>
      <c r="J5141" s="7">
        <v>97.516999999999996</v>
      </c>
      <c r="K5141" s="7">
        <v>89.795000000000002</v>
      </c>
      <c r="L5141" s="7">
        <v>96.320999999999998</v>
      </c>
      <c r="M5141" s="7">
        <v>113.619</v>
      </c>
      <c r="N5141" s="7">
        <v>71.873000000000005</v>
      </c>
      <c r="O5141" s="7"/>
    </row>
    <row r="5142" spans="1:15" x14ac:dyDescent="0.2">
      <c r="A5142" s="2">
        <v>1</v>
      </c>
      <c r="B5142" s="6" t="s">
        <v>16</v>
      </c>
      <c r="C5142" s="6">
        <v>0</v>
      </c>
      <c r="D5142" s="5" t="s">
        <v>383</v>
      </c>
      <c r="E5142" s="5" t="str">
        <f t="shared" si="820"/>
        <v/>
      </c>
      <c r="F5142" s="5" t="str">
        <f t="shared" si="819"/>
        <v/>
      </c>
      <c r="G5142" s="7">
        <v>68.33</v>
      </c>
      <c r="H5142" s="7">
        <v>61.709000000000003</v>
      </c>
      <c r="I5142" s="7">
        <v>61.475999999999999</v>
      </c>
      <c r="J5142" s="7">
        <v>99.177999999999997</v>
      </c>
      <c r="K5142" s="7">
        <v>89.968999999999994</v>
      </c>
      <c r="L5142" s="7">
        <v>99.623000000000005</v>
      </c>
      <c r="M5142" s="7">
        <v>119.76900000000001</v>
      </c>
      <c r="N5142" s="7">
        <v>73.629000000000005</v>
      </c>
      <c r="O5142" s="7"/>
    </row>
    <row r="5143" spans="1:15" x14ac:dyDescent="0.2">
      <c r="A5143" s="2">
        <v>1</v>
      </c>
      <c r="B5143" s="6" t="s">
        <v>17</v>
      </c>
      <c r="C5143" s="6">
        <v>0</v>
      </c>
      <c r="D5143" s="5" t="s">
        <v>383</v>
      </c>
      <c r="E5143" s="5" t="str">
        <f t="shared" si="820"/>
        <v/>
      </c>
      <c r="F5143" s="5" t="str">
        <f t="shared" si="819"/>
        <v/>
      </c>
      <c r="G5143" s="7">
        <v>63.847000000000001</v>
      </c>
      <c r="H5143" s="7">
        <v>58.222999999999999</v>
      </c>
      <c r="I5143" s="7">
        <v>54.927</v>
      </c>
      <c r="J5143" s="7">
        <v>101.038</v>
      </c>
      <c r="K5143" s="7">
        <v>86.03</v>
      </c>
      <c r="L5143" s="7">
        <v>94.34</v>
      </c>
      <c r="M5143" s="7">
        <v>128.291</v>
      </c>
      <c r="N5143" s="7">
        <v>70.466999999999999</v>
      </c>
      <c r="O5143" s="7"/>
    </row>
    <row r="5144" spans="1:15" x14ac:dyDescent="0.2">
      <c r="A5144" s="2">
        <v>1</v>
      </c>
      <c r="B5144" s="6" t="s">
        <v>18</v>
      </c>
      <c r="C5144" s="6">
        <v>0</v>
      </c>
      <c r="D5144" s="5" t="s">
        <v>383</v>
      </c>
      <c r="E5144" s="5" t="str">
        <f t="shared" si="820"/>
        <v/>
      </c>
      <c r="F5144" s="5" t="str">
        <f t="shared" si="819"/>
        <v/>
      </c>
      <c r="G5144" s="7">
        <v>61.655000000000001</v>
      </c>
      <c r="H5144" s="7">
        <v>56.820999999999998</v>
      </c>
      <c r="I5144" s="7">
        <v>50.121000000000002</v>
      </c>
      <c r="J5144" s="7">
        <v>100.367</v>
      </c>
      <c r="K5144" s="7">
        <v>81.292000000000002</v>
      </c>
      <c r="L5144" s="7">
        <v>88.207999999999998</v>
      </c>
      <c r="M5144" s="7">
        <v>138.48699999999999</v>
      </c>
      <c r="N5144" s="7">
        <v>69.411000000000001</v>
      </c>
      <c r="O5144" s="7"/>
    </row>
    <row r="5145" spans="1:15" x14ac:dyDescent="0.2">
      <c r="A5145" s="2">
        <v>1</v>
      </c>
      <c r="B5145" s="6" t="s">
        <v>19</v>
      </c>
      <c r="C5145" s="6">
        <v>0</v>
      </c>
      <c r="D5145" s="5" t="s">
        <v>383</v>
      </c>
      <c r="E5145" s="5" t="str">
        <f t="shared" si="820"/>
        <v/>
      </c>
      <c r="F5145" s="5" t="str">
        <f t="shared" si="819"/>
        <v/>
      </c>
      <c r="G5145" s="7">
        <v>72.037999999999997</v>
      </c>
      <c r="H5145" s="7">
        <v>67.02</v>
      </c>
      <c r="I5145" s="7">
        <v>61.582000000000001</v>
      </c>
      <c r="J5145" s="7">
        <v>100.21299999999999</v>
      </c>
      <c r="K5145" s="7">
        <v>85.486000000000004</v>
      </c>
      <c r="L5145" s="7">
        <v>91.887</v>
      </c>
      <c r="M5145" s="7">
        <v>123.029</v>
      </c>
      <c r="N5145" s="7">
        <v>75.763999999999996</v>
      </c>
      <c r="O5145" s="7"/>
    </row>
    <row r="5146" spans="1:15" x14ac:dyDescent="0.2">
      <c r="A5146" s="2">
        <v>1</v>
      </c>
      <c r="B5146" s="6" t="s">
        <v>20</v>
      </c>
      <c r="C5146" s="6">
        <v>0</v>
      </c>
      <c r="D5146" s="5" t="s">
        <v>383</v>
      </c>
      <c r="E5146" s="5" t="str">
        <f t="shared" si="820"/>
        <v/>
      </c>
      <c r="F5146" s="5" t="str">
        <f t="shared" si="819"/>
        <v/>
      </c>
      <c r="G5146" s="7">
        <v>75.793999999999997</v>
      </c>
      <c r="H5146" s="7">
        <v>73.308999999999997</v>
      </c>
      <c r="I5146" s="7">
        <v>69.227999999999994</v>
      </c>
      <c r="J5146" s="7">
        <v>100.116</v>
      </c>
      <c r="K5146" s="7">
        <v>91.337000000000003</v>
      </c>
      <c r="L5146" s="7">
        <v>94.433999999999997</v>
      </c>
      <c r="M5146" s="7">
        <v>115.286</v>
      </c>
      <c r="N5146" s="7">
        <v>79.81</v>
      </c>
      <c r="O5146" s="7"/>
    </row>
    <row r="5147" spans="1:15" x14ac:dyDescent="0.2">
      <c r="A5147" s="2">
        <v>1</v>
      </c>
      <c r="B5147" s="6" t="s">
        <v>21</v>
      </c>
      <c r="C5147" s="6">
        <v>0</v>
      </c>
      <c r="D5147" s="5" t="s">
        <v>383</v>
      </c>
      <c r="E5147" s="5" t="str">
        <f t="shared" si="820"/>
        <v/>
      </c>
      <c r="F5147" s="5" t="str">
        <f t="shared" si="819"/>
        <v/>
      </c>
      <c r="G5147" s="7">
        <v>75.412000000000006</v>
      </c>
      <c r="H5147" s="7">
        <v>75.959999999999994</v>
      </c>
      <c r="I5147" s="7">
        <v>76.605000000000004</v>
      </c>
      <c r="J5147" s="7">
        <v>100.56100000000001</v>
      </c>
      <c r="K5147" s="7">
        <v>101.581</v>
      </c>
      <c r="L5147" s="7">
        <v>100.849</v>
      </c>
      <c r="M5147" s="7">
        <v>113.887</v>
      </c>
      <c r="N5147" s="7">
        <v>87.242999999999995</v>
      </c>
      <c r="O5147" s="7"/>
    </row>
    <row r="5148" spans="1:15" x14ac:dyDescent="0.2">
      <c r="A5148" s="2">
        <v>1</v>
      </c>
      <c r="B5148" s="6" t="s">
        <v>22</v>
      </c>
      <c r="C5148" s="6">
        <v>0</v>
      </c>
      <c r="D5148" s="5" t="s">
        <v>383</v>
      </c>
      <c r="E5148" s="5" t="str">
        <f t="shared" si="820"/>
        <v/>
      </c>
      <c r="F5148" s="5" t="str">
        <f t="shared" si="819"/>
        <v/>
      </c>
      <c r="G5148" s="7">
        <v>75.326999999999998</v>
      </c>
      <c r="H5148" s="7">
        <v>73.944999999999993</v>
      </c>
      <c r="I5148" s="7">
        <v>80.222999999999999</v>
      </c>
      <c r="J5148" s="7">
        <v>100.40900000000001</v>
      </c>
      <c r="K5148" s="7">
        <v>106.499</v>
      </c>
      <c r="L5148" s="7">
        <v>108.491</v>
      </c>
      <c r="M5148" s="7">
        <v>111.18</v>
      </c>
      <c r="N5148" s="7">
        <v>89.191999999999993</v>
      </c>
      <c r="O5148" s="7"/>
    </row>
    <row r="5149" spans="1:15" x14ac:dyDescent="0.2">
      <c r="A5149" s="2">
        <v>1</v>
      </c>
      <c r="B5149" s="6" t="s">
        <v>23</v>
      </c>
      <c r="C5149" s="6">
        <v>0</v>
      </c>
      <c r="D5149" s="5" t="s">
        <v>383</v>
      </c>
      <c r="E5149" s="5" t="str">
        <f t="shared" si="820"/>
        <v/>
      </c>
      <c r="F5149" s="5" t="str">
        <f t="shared" si="819"/>
        <v/>
      </c>
      <c r="G5149" s="7">
        <v>78.850999999999999</v>
      </c>
      <c r="H5149" s="7">
        <v>76.212000000000003</v>
      </c>
      <c r="I5149" s="7">
        <v>83.257999999999996</v>
      </c>
      <c r="J5149" s="7">
        <v>101.087</v>
      </c>
      <c r="K5149" s="7">
        <v>105.58799999999999</v>
      </c>
      <c r="L5149" s="7">
        <v>109.245</v>
      </c>
      <c r="M5149" s="7">
        <v>106.23699999999999</v>
      </c>
      <c r="N5149" s="7">
        <v>88.450999999999993</v>
      </c>
      <c r="O5149" s="7"/>
    </row>
    <row r="5150" spans="1:15" x14ac:dyDescent="0.2">
      <c r="A5150" s="2">
        <v>1</v>
      </c>
      <c r="B5150" s="6" t="s">
        <v>24</v>
      </c>
      <c r="C5150" s="6">
        <v>0</v>
      </c>
      <c r="D5150" s="5" t="s">
        <v>383</v>
      </c>
      <c r="E5150" s="5" t="str">
        <f t="shared" si="820"/>
        <v/>
      </c>
      <c r="F5150" s="5" t="str">
        <f t="shared" si="819"/>
        <v/>
      </c>
      <c r="G5150" s="7">
        <v>87.478999999999999</v>
      </c>
      <c r="H5150" s="7">
        <v>84.108999999999995</v>
      </c>
      <c r="I5150" s="7">
        <v>89.902000000000001</v>
      </c>
      <c r="J5150" s="7">
        <v>101.348</v>
      </c>
      <c r="K5150" s="7">
        <v>102.77</v>
      </c>
      <c r="L5150" s="7">
        <v>106.887</v>
      </c>
      <c r="M5150" s="7">
        <v>110.498</v>
      </c>
      <c r="N5150" s="7">
        <v>99.34</v>
      </c>
      <c r="O5150" s="7"/>
    </row>
    <row r="5151" spans="1:15" x14ac:dyDescent="0.2">
      <c r="A5151" s="2">
        <v>1</v>
      </c>
      <c r="B5151" s="6" t="s">
        <v>25</v>
      </c>
      <c r="C5151" s="6">
        <v>0</v>
      </c>
      <c r="D5151" s="5" t="s">
        <v>383</v>
      </c>
      <c r="E5151" s="5" t="str">
        <f t="shared" si="820"/>
        <v/>
      </c>
      <c r="F5151" s="5" t="str">
        <f t="shared" si="819"/>
        <v/>
      </c>
      <c r="G5151" s="7">
        <v>91.540999999999997</v>
      </c>
      <c r="H5151" s="7">
        <v>85.525000000000006</v>
      </c>
      <c r="I5151" s="7">
        <v>92.463999999999999</v>
      </c>
      <c r="J5151" s="7">
        <v>101.001</v>
      </c>
      <c r="K5151" s="7">
        <v>101.008</v>
      </c>
      <c r="L5151" s="7">
        <v>108.113</v>
      </c>
      <c r="M5151" s="7">
        <v>99.572999999999993</v>
      </c>
      <c r="N5151" s="7">
        <v>92.069000000000003</v>
      </c>
      <c r="O5151" s="7"/>
    </row>
    <row r="5152" spans="1:15" x14ac:dyDescent="0.2">
      <c r="A5152" s="2">
        <v>1</v>
      </c>
      <c r="B5152" s="6" t="s">
        <v>26</v>
      </c>
      <c r="C5152" s="6">
        <v>0</v>
      </c>
      <c r="D5152" s="5" t="s">
        <v>383</v>
      </c>
      <c r="E5152" s="5" t="str">
        <f t="shared" si="820"/>
        <v/>
      </c>
      <c r="F5152" s="5" t="str">
        <f t="shared" si="819"/>
        <v/>
      </c>
      <c r="G5152" s="7">
        <v>85.87</v>
      </c>
      <c r="H5152" s="7">
        <v>83.867000000000004</v>
      </c>
      <c r="I5152" s="7">
        <v>95.656000000000006</v>
      </c>
      <c r="J5152" s="7">
        <v>100.28400000000001</v>
      </c>
      <c r="K5152" s="7">
        <v>111.39700000000001</v>
      </c>
      <c r="L5152" s="7">
        <v>114.057</v>
      </c>
      <c r="M5152" s="7">
        <v>102.551</v>
      </c>
      <c r="N5152" s="7">
        <v>98.096000000000004</v>
      </c>
      <c r="O5152" s="7"/>
    </row>
    <row r="5153" spans="1:15" x14ac:dyDescent="0.2">
      <c r="A5153" s="2">
        <v>1</v>
      </c>
      <c r="B5153" s="6" t="s">
        <v>27</v>
      </c>
      <c r="C5153" s="6">
        <v>0</v>
      </c>
      <c r="D5153" s="5" t="s">
        <v>383</v>
      </c>
      <c r="E5153" s="5" t="str">
        <f t="shared" si="820"/>
        <v/>
      </c>
      <c r="F5153" s="5" t="str">
        <f t="shared" si="819"/>
        <v/>
      </c>
      <c r="G5153" s="7">
        <v>80.462000000000003</v>
      </c>
      <c r="H5153" s="7">
        <v>80.507000000000005</v>
      </c>
      <c r="I5153" s="7">
        <v>92.430999999999997</v>
      </c>
      <c r="J5153" s="7">
        <v>100.488</v>
      </c>
      <c r="K5153" s="7">
        <v>114.876</v>
      </c>
      <c r="L5153" s="7">
        <v>114.81100000000001</v>
      </c>
      <c r="M5153" s="7">
        <v>110.949</v>
      </c>
      <c r="N5153" s="7">
        <v>102.551</v>
      </c>
      <c r="O5153" s="7"/>
    </row>
    <row r="5154" spans="1:15" x14ac:dyDescent="0.2">
      <c r="A5154" s="2">
        <v>1</v>
      </c>
      <c r="B5154" s="6" t="s">
        <v>28</v>
      </c>
      <c r="C5154" s="6">
        <v>0</v>
      </c>
      <c r="D5154" s="5" t="s">
        <v>383</v>
      </c>
      <c r="E5154" s="5" t="str">
        <f t="shared" si="820"/>
        <v/>
      </c>
      <c r="F5154" s="5" t="str">
        <f t="shared" si="819"/>
        <v/>
      </c>
      <c r="G5154" s="7">
        <v>82.179000000000002</v>
      </c>
      <c r="H5154" s="7">
        <v>79.763000000000005</v>
      </c>
      <c r="I5154" s="7">
        <v>84.278000000000006</v>
      </c>
      <c r="J5154" s="7">
        <v>100.004</v>
      </c>
      <c r="K5154" s="7">
        <v>102.554</v>
      </c>
      <c r="L5154" s="7">
        <v>105.66</v>
      </c>
      <c r="M5154" s="7">
        <v>112.905</v>
      </c>
      <c r="N5154" s="7">
        <v>95.153000000000006</v>
      </c>
      <c r="O5154" s="7"/>
    </row>
    <row r="5155" spans="1:15" x14ac:dyDescent="0.2">
      <c r="A5155" s="2">
        <v>1</v>
      </c>
      <c r="B5155" s="6" t="s">
        <v>29</v>
      </c>
      <c r="C5155" s="6">
        <v>0</v>
      </c>
      <c r="D5155" s="5" t="s">
        <v>383</v>
      </c>
      <c r="E5155" s="5" t="str">
        <f t="shared" si="820"/>
        <v/>
      </c>
      <c r="F5155" s="5" t="str">
        <f t="shared" si="819"/>
        <v/>
      </c>
      <c r="G5155" s="7">
        <v>100</v>
      </c>
      <c r="H5155" s="7">
        <v>100</v>
      </c>
      <c r="I5155" s="7">
        <v>100</v>
      </c>
      <c r="J5155" s="7">
        <v>100</v>
      </c>
      <c r="K5155" s="7">
        <v>100</v>
      </c>
      <c r="L5155" s="7">
        <v>100</v>
      </c>
      <c r="M5155" s="7">
        <v>100</v>
      </c>
      <c r="N5155" s="7">
        <v>100</v>
      </c>
      <c r="O5155" s="7"/>
    </row>
    <row r="5156" spans="1:15" x14ac:dyDescent="0.2">
      <c r="A5156" s="2">
        <v>1</v>
      </c>
      <c r="B5156" s="6" t="s">
        <v>30</v>
      </c>
      <c r="C5156" s="6">
        <v>0</v>
      </c>
      <c r="D5156" s="5" t="s">
        <v>383</v>
      </c>
      <c r="E5156" s="5" t="str">
        <f t="shared" si="820"/>
        <v/>
      </c>
      <c r="F5156" s="5" t="str">
        <f t="shared" si="819"/>
        <v/>
      </c>
      <c r="G5156" s="7">
        <v>102.563</v>
      </c>
      <c r="H5156" s="7">
        <v>102.10899999999999</v>
      </c>
      <c r="I5156" s="7">
        <v>98.352000000000004</v>
      </c>
      <c r="J5156" s="7">
        <v>101.94499999999999</v>
      </c>
      <c r="K5156" s="7">
        <v>95.894999999999996</v>
      </c>
      <c r="L5156" s="7">
        <v>96.320999999999998</v>
      </c>
      <c r="M5156" s="7">
        <v>104.58499999999999</v>
      </c>
      <c r="N5156" s="7">
        <v>102.861</v>
      </c>
      <c r="O5156" s="7"/>
    </row>
    <row r="5157" spans="1:15" x14ac:dyDescent="0.2">
      <c r="A5157" s="2">
        <v>1</v>
      </c>
      <c r="B5157" s="6" t="s">
        <v>31</v>
      </c>
      <c r="C5157" s="6">
        <v>0</v>
      </c>
      <c r="D5157" s="5" t="s">
        <v>383</v>
      </c>
      <c r="E5157" s="5" t="str">
        <f t="shared" si="820"/>
        <v/>
      </c>
      <c r="F5157" s="5" t="str">
        <f t="shared" si="819"/>
        <v/>
      </c>
      <c r="G5157" s="7">
        <v>105.845</v>
      </c>
      <c r="H5157" s="7">
        <v>105.014</v>
      </c>
      <c r="I5157" s="7">
        <v>98.177999999999997</v>
      </c>
      <c r="J5157" s="7">
        <v>104.45399999999999</v>
      </c>
      <c r="K5157" s="7">
        <v>92.757000000000005</v>
      </c>
      <c r="L5157" s="7">
        <v>93.491</v>
      </c>
      <c r="M5157" s="7">
        <v>106.47499999999999</v>
      </c>
      <c r="N5157" s="7">
        <v>104.535</v>
      </c>
      <c r="O5157" s="7"/>
    </row>
    <row r="5158" spans="1:15" x14ac:dyDescent="0.2">
      <c r="A5158" s="2">
        <v>1</v>
      </c>
      <c r="B5158" s="6" t="s">
        <v>32</v>
      </c>
      <c r="C5158" s="6">
        <v>0</v>
      </c>
      <c r="D5158" s="5" t="s">
        <v>383</v>
      </c>
      <c r="E5158" s="5" t="str">
        <f t="shared" si="820"/>
        <v/>
      </c>
      <c r="F5158" s="5" t="str">
        <f t="shared" si="819"/>
        <v/>
      </c>
      <c r="G5158" s="7">
        <v>110.03400000000001</v>
      </c>
      <c r="H5158" s="7">
        <v>104.85299999999999</v>
      </c>
      <c r="I5158" s="7">
        <v>97.632000000000005</v>
      </c>
      <c r="J5158" s="7">
        <v>106.468</v>
      </c>
      <c r="K5158" s="7">
        <v>88.727999999999994</v>
      </c>
      <c r="L5158" s="7">
        <v>93.113</v>
      </c>
      <c r="M5158" s="7">
        <v>100.327</v>
      </c>
      <c r="N5158" s="7">
        <v>97.950999999999993</v>
      </c>
      <c r="O5158" s="7"/>
    </row>
    <row r="5159" spans="1:15" x14ac:dyDescent="0.2">
      <c r="A5159" s="2">
        <v>1</v>
      </c>
      <c r="B5159" s="6" t="s">
        <v>33</v>
      </c>
      <c r="C5159" s="6">
        <v>0</v>
      </c>
      <c r="D5159" s="5" t="s">
        <v>383</v>
      </c>
      <c r="E5159" s="5" t="str">
        <f t="shared" si="820"/>
        <v/>
      </c>
      <c r="F5159" s="5" t="str">
        <f t="shared" si="819"/>
        <v/>
      </c>
      <c r="G5159" s="7">
        <v>107.744</v>
      </c>
      <c r="H5159" s="7">
        <v>104.313</v>
      </c>
      <c r="I5159" s="7">
        <v>94.471999999999994</v>
      </c>
      <c r="J5159" s="7">
        <v>106.985</v>
      </c>
      <c r="K5159" s="7">
        <v>87.683000000000007</v>
      </c>
      <c r="L5159" s="7">
        <v>90.566000000000003</v>
      </c>
      <c r="M5159" s="7">
        <v>94.576999999999998</v>
      </c>
      <c r="N5159" s="7">
        <v>89.349000000000004</v>
      </c>
      <c r="O5159" s="7"/>
    </row>
    <row r="5160" spans="1:15" x14ac:dyDescent="0.2">
      <c r="A5160" s="2">
        <v>1</v>
      </c>
      <c r="B5160" s="6" t="s">
        <v>34</v>
      </c>
      <c r="C5160" s="6">
        <v>0</v>
      </c>
      <c r="D5160" s="5" t="s">
        <v>383</v>
      </c>
      <c r="E5160" s="5" t="str">
        <f t="shared" si="820"/>
        <v/>
      </c>
      <c r="F5160" s="5" t="str">
        <f t="shared" si="819"/>
        <v/>
      </c>
      <c r="G5160" s="7">
        <v>123.81100000000001</v>
      </c>
      <c r="H5160" s="7">
        <v>124.708</v>
      </c>
      <c r="I5160" s="7">
        <v>105.884</v>
      </c>
      <c r="J5160" s="7">
        <v>108.416</v>
      </c>
      <c r="K5160" s="7">
        <v>85.521000000000001</v>
      </c>
      <c r="L5160" s="7">
        <v>84.906000000000006</v>
      </c>
      <c r="M5160" s="7">
        <v>86.694999999999993</v>
      </c>
      <c r="N5160" s="7">
        <v>91.796999999999997</v>
      </c>
      <c r="O5160" s="7"/>
    </row>
    <row r="5161" spans="1:15" x14ac:dyDescent="0.2">
      <c r="A5161" s="2">
        <v>1</v>
      </c>
      <c r="B5161" s="6" t="s">
        <v>35</v>
      </c>
      <c r="C5161" s="6">
        <v>0</v>
      </c>
      <c r="D5161" s="5" t="s">
        <v>383</v>
      </c>
      <c r="E5161" s="5" t="str">
        <f t="shared" si="820"/>
        <v/>
      </c>
      <c r="F5161" s="5" t="str">
        <f t="shared" si="819"/>
        <v/>
      </c>
      <c r="G5161" s="7">
        <v>118.208</v>
      </c>
      <c r="H5161" s="7">
        <v>114.54600000000001</v>
      </c>
      <c r="I5161" s="7">
        <v>84.504000000000005</v>
      </c>
      <c r="J5161" s="7">
        <v>112.035</v>
      </c>
      <c r="K5161" s="7">
        <v>71.488</v>
      </c>
      <c r="L5161" s="7">
        <v>73.774000000000001</v>
      </c>
      <c r="M5161" s="7">
        <v>89.378</v>
      </c>
      <c r="N5161" s="7">
        <v>75.528000000000006</v>
      </c>
      <c r="O5161" s="7"/>
    </row>
    <row r="5162" spans="1:15" x14ac:dyDescent="0.2">
      <c r="A5162" s="2">
        <v>1</v>
      </c>
      <c r="B5162" s="6" t="s">
        <v>36</v>
      </c>
      <c r="C5162" s="6">
        <v>0</v>
      </c>
      <c r="D5162" s="5" t="s">
        <v>383</v>
      </c>
      <c r="E5162" s="5" t="str">
        <f t="shared" si="820"/>
        <v/>
      </c>
      <c r="F5162" s="5" t="str">
        <f t="shared" si="819"/>
        <v/>
      </c>
      <c r="G5162" s="7">
        <v>119.715</v>
      </c>
      <c r="H5162" s="7">
        <v>115.73399999999999</v>
      </c>
      <c r="I5162" s="7">
        <v>59.395000000000003</v>
      </c>
      <c r="J5162" s="7">
        <v>115.16200000000001</v>
      </c>
      <c r="K5162" s="7">
        <v>49.613999999999997</v>
      </c>
      <c r="L5162" s="7">
        <v>51.320999999999998</v>
      </c>
      <c r="M5162" s="7">
        <v>92.037999999999997</v>
      </c>
      <c r="N5162" s="7">
        <v>54.665999999999997</v>
      </c>
      <c r="O5162" s="7"/>
    </row>
    <row r="5163" spans="1:15" x14ac:dyDescent="0.2">
      <c r="A5163" s="2">
        <v>1</v>
      </c>
      <c r="B5163" s="6" t="s">
        <v>37</v>
      </c>
      <c r="C5163" s="6">
        <v>0</v>
      </c>
      <c r="D5163" s="5" t="s">
        <v>383</v>
      </c>
      <c r="E5163" s="5" t="str">
        <f t="shared" si="820"/>
        <v/>
      </c>
      <c r="F5163" s="5" t="str">
        <f t="shared" si="819"/>
        <v/>
      </c>
      <c r="G5163" s="7">
        <v>157.619</v>
      </c>
      <c r="H5163" s="7">
        <v>157.892</v>
      </c>
      <c r="I5163" s="7">
        <v>85.350999999999999</v>
      </c>
      <c r="J5163" s="7">
        <v>113.285</v>
      </c>
      <c r="K5163" s="7">
        <v>54.15</v>
      </c>
      <c r="L5163" s="7">
        <v>54.057000000000002</v>
      </c>
      <c r="M5163" s="7">
        <v>72.652000000000001</v>
      </c>
      <c r="N5163" s="7">
        <v>62.009</v>
      </c>
      <c r="O5163" s="7"/>
    </row>
    <row r="5164" spans="1:15" x14ac:dyDescent="0.2">
      <c r="A5164" s="2">
        <v>1</v>
      </c>
      <c r="B5164" s="6" t="s">
        <v>63</v>
      </c>
      <c r="C5164" s="6">
        <v>0</v>
      </c>
      <c r="D5164" s="5" t="s">
        <v>383</v>
      </c>
      <c r="E5164" s="5" t="str">
        <f t="shared" si="820"/>
        <v/>
      </c>
      <c r="F5164" s="5" t="str">
        <f t="shared" si="819"/>
        <v/>
      </c>
      <c r="G5164" s="7">
        <v>158.80199999999999</v>
      </c>
      <c r="H5164" s="7">
        <v>164.845</v>
      </c>
      <c r="I5164" s="7">
        <v>94.864000000000004</v>
      </c>
      <c r="J5164" s="7">
        <v>112.892</v>
      </c>
      <c r="K5164" s="7">
        <v>59.737000000000002</v>
      </c>
      <c r="L5164" s="7">
        <v>57.546999999999997</v>
      </c>
      <c r="M5164" s="7">
        <v>71.394000000000005</v>
      </c>
      <c r="N5164" s="7">
        <v>67.727000000000004</v>
      </c>
      <c r="O5164" s="7"/>
    </row>
    <row r="5165" spans="1:15" x14ac:dyDescent="0.2">
      <c r="A5165" s="2">
        <v>0</v>
      </c>
      <c r="B5165" s="5" t="s">
        <v>384</v>
      </c>
      <c r="C5165" s="6" t="s">
        <v>0</v>
      </c>
      <c r="E5165" s="5" t="str">
        <f t="shared" si="820"/>
        <v/>
      </c>
      <c r="F5165" s="5" t="str">
        <f t="shared" si="819"/>
        <v/>
      </c>
    </row>
    <row r="5166" spans="1:15" x14ac:dyDescent="0.2">
      <c r="A5166" s="2">
        <v>1</v>
      </c>
      <c r="B5166" s="6" t="s">
        <v>13</v>
      </c>
      <c r="C5166" s="6">
        <v>0</v>
      </c>
      <c r="D5166" s="5" t="s">
        <v>385</v>
      </c>
      <c r="E5166" s="5" t="str">
        <f t="shared" si="820"/>
        <v/>
      </c>
      <c r="F5166" s="5" t="str">
        <f t="shared" si="819"/>
        <v/>
      </c>
      <c r="G5166" s="7">
        <v>66.438000000000002</v>
      </c>
      <c r="H5166" s="7">
        <v>65.754999999999995</v>
      </c>
      <c r="I5166" s="7">
        <v>54.534999999999997</v>
      </c>
      <c r="J5166" s="7">
        <v>91.31</v>
      </c>
      <c r="K5166" s="7">
        <v>82.084000000000003</v>
      </c>
      <c r="L5166" s="7">
        <v>82.936000000000007</v>
      </c>
      <c r="M5166" s="7">
        <v>117.718</v>
      </c>
      <c r="N5166" s="7">
        <v>64.197000000000003</v>
      </c>
      <c r="O5166" s="7"/>
    </row>
    <row r="5167" spans="1:15" x14ac:dyDescent="0.2">
      <c r="A5167" s="2">
        <v>1</v>
      </c>
      <c r="B5167" s="6" t="s">
        <v>15</v>
      </c>
      <c r="C5167" s="6">
        <v>0</v>
      </c>
      <c r="D5167" s="5" t="s">
        <v>385</v>
      </c>
      <c r="E5167" s="5" t="str">
        <f t="shared" si="820"/>
        <v/>
      </c>
      <c r="F5167" s="5" t="str">
        <f t="shared" si="819"/>
        <v/>
      </c>
      <c r="G5167" s="7">
        <v>68.950999999999993</v>
      </c>
      <c r="H5167" s="7">
        <v>69.847999999999999</v>
      </c>
      <c r="I5167" s="7">
        <v>59.902999999999999</v>
      </c>
      <c r="J5167" s="7">
        <v>93.057000000000002</v>
      </c>
      <c r="K5167" s="7">
        <v>86.876999999999995</v>
      </c>
      <c r="L5167" s="7">
        <v>85.762</v>
      </c>
      <c r="M5167" s="7">
        <v>117.18899999999999</v>
      </c>
      <c r="N5167" s="7">
        <v>70.2</v>
      </c>
      <c r="O5167" s="7"/>
    </row>
    <row r="5168" spans="1:15" x14ac:dyDescent="0.2">
      <c r="A5168" s="2">
        <v>1</v>
      </c>
      <c r="B5168" s="6" t="s">
        <v>16</v>
      </c>
      <c r="C5168" s="6">
        <v>0</v>
      </c>
      <c r="D5168" s="5" t="s">
        <v>385</v>
      </c>
      <c r="E5168" s="5" t="str">
        <f t="shared" si="820"/>
        <v/>
      </c>
      <c r="F5168" s="5" t="str">
        <f t="shared" si="819"/>
        <v/>
      </c>
      <c r="G5168" s="7">
        <v>66.695999999999998</v>
      </c>
      <c r="H5168" s="7">
        <v>66.646000000000001</v>
      </c>
      <c r="I5168" s="7">
        <v>58.006</v>
      </c>
      <c r="J5168" s="7">
        <v>95.111000000000004</v>
      </c>
      <c r="K5168" s="7">
        <v>86.971000000000004</v>
      </c>
      <c r="L5168" s="7">
        <v>87.036000000000001</v>
      </c>
      <c r="M5168" s="7">
        <v>124.938</v>
      </c>
      <c r="N5168" s="7">
        <v>72.471999999999994</v>
      </c>
      <c r="O5168" s="7"/>
    </row>
    <row r="5169" spans="1:15" x14ac:dyDescent="0.2">
      <c r="A5169" s="2">
        <v>1</v>
      </c>
      <c r="B5169" s="6" t="s">
        <v>17</v>
      </c>
      <c r="C5169" s="6">
        <v>0</v>
      </c>
      <c r="D5169" s="5" t="s">
        <v>385</v>
      </c>
      <c r="E5169" s="5" t="str">
        <f t="shared" si="820"/>
        <v/>
      </c>
      <c r="F5169" s="5" t="str">
        <f t="shared" si="819"/>
        <v/>
      </c>
      <c r="G5169" s="7">
        <v>66.933000000000007</v>
      </c>
      <c r="H5169" s="7">
        <v>65.745999999999995</v>
      </c>
      <c r="I5169" s="7">
        <v>54.637</v>
      </c>
      <c r="J5169" s="7">
        <v>96.632999999999996</v>
      </c>
      <c r="K5169" s="7">
        <v>81.629000000000005</v>
      </c>
      <c r="L5169" s="7">
        <v>83.102000000000004</v>
      </c>
      <c r="M5169" s="7">
        <v>131.626</v>
      </c>
      <c r="N5169" s="7">
        <v>71.915999999999997</v>
      </c>
      <c r="O5169" s="7"/>
    </row>
    <row r="5170" spans="1:15" x14ac:dyDescent="0.2">
      <c r="A5170" s="2">
        <v>1</v>
      </c>
      <c r="B5170" s="6" t="s">
        <v>18</v>
      </c>
      <c r="C5170" s="6">
        <v>0</v>
      </c>
      <c r="D5170" s="5" t="s">
        <v>385</v>
      </c>
      <c r="E5170" s="5" t="str">
        <f t="shared" si="820"/>
        <v/>
      </c>
      <c r="F5170" s="5" t="str">
        <f t="shared" si="819"/>
        <v/>
      </c>
      <c r="G5170" s="7">
        <v>64.567999999999998</v>
      </c>
      <c r="H5170" s="7">
        <v>63.329000000000001</v>
      </c>
      <c r="I5170" s="7">
        <v>52.347000000000001</v>
      </c>
      <c r="J5170" s="7">
        <v>98.129000000000005</v>
      </c>
      <c r="K5170" s="7">
        <v>81.072999999999993</v>
      </c>
      <c r="L5170" s="7">
        <v>82.659000000000006</v>
      </c>
      <c r="M5170" s="7">
        <v>137.947</v>
      </c>
      <c r="N5170" s="7">
        <v>72.212000000000003</v>
      </c>
      <c r="O5170" s="7"/>
    </row>
    <row r="5171" spans="1:15" x14ac:dyDescent="0.2">
      <c r="A5171" s="2">
        <v>1</v>
      </c>
      <c r="B5171" s="6" t="s">
        <v>19</v>
      </c>
      <c r="C5171" s="6">
        <v>0</v>
      </c>
      <c r="D5171" s="5" t="s">
        <v>385</v>
      </c>
      <c r="E5171" s="5" t="str">
        <f t="shared" si="820"/>
        <v/>
      </c>
      <c r="F5171" s="5" t="str">
        <f t="shared" si="819"/>
        <v/>
      </c>
      <c r="G5171" s="7">
        <v>69.289000000000001</v>
      </c>
      <c r="H5171" s="7">
        <v>69.081999999999994</v>
      </c>
      <c r="I5171" s="7">
        <v>59.552</v>
      </c>
      <c r="J5171" s="7">
        <v>98.849000000000004</v>
      </c>
      <c r="K5171" s="7">
        <v>85.947999999999993</v>
      </c>
      <c r="L5171" s="7">
        <v>86.204999999999998</v>
      </c>
      <c r="M5171" s="7">
        <v>130.489</v>
      </c>
      <c r="N5171" s="7">
        <v>77.709999999999994</v>
      </c>
      <c r="O5171" s="7"/>
    </row>
    <row r="5172" spans="1:15" x14ac:dyDescent="0.2">
      <c r="A5172" s="2">
        <v>1</v>
      </c>
      <c r="B5172" s="6" t="s">
        <v>20</v>
      </c>
      <c r="C5172" s="6">
        <v>0</v>
      </c>
      <c r="D5172" s="5" t="s">
        <v>385</v>
      </c>
      <c r="E5172" s="5" t="str">
        <f t="shared" si="820"/>
        <v/>
      </c>
      <c r="F5172" s="5" t="str">
        <f t="shared" si="819"/>
        <v/>
      </c>
      <c r="G5172" s="7">
        <v>73.629000000000005</v>
      </c>
      <c r="H5172" s="7">
        <v>75.989999999999995</v>
      </c>
      <c r="I5172" s="7">
        <v>67.444000000000003</v>
      </c>
      <c r="J5172" s="7">
        <v>99.64</v>
      </c>
      <c r="K5172" s="7">
        <v>91.599000000000004</v>
      </c>
      <c r="L5172" s="7">
        <v>88.753</v>
      </c>
      <c r="M5172" s="7">
        <v>125.03</v>
      </c>
      <c r="N5172" s="7">
        <v>84.323999999999998</v>
      </c>
      <c r="O5172" s="7"/>
    </row>
    <row r="5173" spans="1:15" x14ac:dyDescent="0.2">
      <c r="A5173" s="2">
        <v>1</v>
      </c>
      <c r="B5173" s="6" t="s">
        <v>21</v>
      </c>
      <c r="C5173" s="6">
        <v>0</v>
      </c>
      <c r="D5173" s="5" t="s">
        <v>385</v>
      </c>
      <c r="E5173" s="5" t="str">
        <f t="shared" si="820"/>
        <v/>
      </c>
      <c r="F5173" s="5" t="str">
        <f t="shared" si="819"/>
        <v/>
      </c>
      <c r="G5173" s="7">
        <v>76.994</v>
      </c>
      <c r="H5173" s="7">
        <v>81.39</v>
      </c>
      <c r="I5173" s="7">
        <v>78.864999999999995</v>
      </c>
      <c r="J5173" s="7">
        <v>100.4</v>
      </c>
      <c r="K5173" s="7">
        <v>102.43</v>
      </c>
      <c r="L5173" s="7">
        <v>96.897999999999996</v>
      </c>
      <c r="M5173" s="7">
        <v>120.413</v>
      </c>
      <c r="N5173" s="7">
        <v>94.962999999999994</v>
      </c>
      <c r="O5173" s="7"/>
    </row>
    <row r="5174" spans="1:15" x14ac:dyDescent="0.2">
      <c r="A5174" s="2">
        <v>1</v>
      </c>
      <c r="B5174" s="6" t="s">
        <v>22</v>
      </c>
      <c r="C5174" s="6">
        <v>0</v>
      </c>
      <c r="D5174" s="5" t="s">
        <v>385</v>
      </c>
      <c r="E5174" s="5" t="str">
        <f t="shared" si="820"/>
        <v/>
      </c>
      <c r="F5174" s="5" t="str">
        <f t="shared" si="819"/>
        <v/>
      </c>
      <c r="G5174" s="7">
        <v>76.994</v>
      </c>
      <c r="H5174" s="7">
        <v>79.346999999999994</v>
      </c>
      <c r="I5174" s="7">
        <v>83.04</v>
      </c>
      <c r="J5174" s="7">
        <v>102.271</v>
      </c>
      <c r="K5174" s="7">
        <v>107.852</v>
      </c>
      <c r="L5174" s="7">
        <v>104.654</v>
      </c>
      <c r="M5174" s="7">
        <v>120.041</v>
      </c>
      <c r="N5174" s="7">
        <v>99.682000000000002</v>
      </c>
      <c r="O5174" s="7"/>
    </row>
    <row r="5175" spans="1:15" x14ac:dyDescent="0.2">
      <c r="A5175" s="2">
        <v>1</v>
      </c>
      <c r="B5175" s="6" t="s">
        <v>23</v>
      </c>
      <c r="C5175" s="6">
        <v>0</v>
      </c>
      <c r="D5175" s="5" t="s">
        <v>385</v>
      </c>
      <c r="E5175" s="5" t="str">
        <f t="shared" si="820"/>
        <v/>
      </c>
      <c r="F5175" s="5" t="str">
        <f t="shared" si="819"/>
        <v/>
      </c>
      <c r="G5175" s="7">
        <v>76.504999999999995</v>
      </c>
      <c r="H5175" s="7">
        <v>79.492000000000004</v>
      </c>
      <c r="I5175" s="7">
        <v>85.173000000000002</v>
      </c>
      <c r="J5175" s="7">
        <v>102.92700000000001</v>
      </c>
      <c r="K5175" s="7">
        <v>111.33</v>
      </c>
      <c r="L5175" s="7">
        <v>107.14700000000001</v>
      </c>
      <c r="M5175" s="7">
        <v>115.86799999999999</v>
      </c>
      <c r="N5175" s="7">
        <v>98.688000000000002</v>
      </c>
      <c r="O5175" s="7"/>
    </row>
    <row r="5176" spans="1:15" x14ac:dyDescent="0.2">
      <c r="A5176" s="2">
        <v>1</v>
      </c>
      <c r="B5176" s="6" t="s">
        <v>24</v>
      </c>
      <c r="C5176" s="6">
        <v>0</v>
      </c>
      <c r="D5176" s="5" t="s">
        <v>385</v>
      </c>
      <c r="E5176" s="5" t="str">
        <f t="shared" si="820"/>
        <v/>
      </c>
      <c r="F5176" s="5" t="str">
        <f t="shared" si="819"/>
        <v/>
      </c>
      <c r="G5176" s="7">
        <v>83.186999999999998</v>
      </c>
      <c r="H5176" s="7">
        <v>86.358000000000004</v>
      </c>
      <c r="I5176" s="7">
        <v>94.778000000000006</v>
      </c>
      <c r="J5176" s="7">
        <v>102.491</v>
      </c>
      <c r="K5176" s="7">
        <v>113.935</v>
      </c>
      <c r="L5176" s="7">
        <v>109.751</v>
      </c>
      <c r="M5176" s="7">
        <v>113.75700000000001</v>
      </c>
      <c r="N5176" s="7">
        <v>107.81699999999999</v>
      </c>
      <c r="O5176" s="7"/>
    </row>
    <row r="5177" spans="1:15" x14ac:dyDescent="0.2">
      <c r="A5177" s="2">
        <v>1</v>
      </c>
      <c r="B5177" s="6" t="s">
        <v>25</v>
      </c>
      <c r="C5177" s="6">
        <v>0</v>
      </c>
      <c r="D5177" s="5" t="s">
        <v>385</v>
      </c>
      <c r="E5177" s="5" t="str">
        <f t="shared" si="820"/>
        <v/>
      </c>
      <c r="F5177" s="5" t="str">
        <f t="shared" si="819"/>
        <v/>
      </c>
      <c r="G5177" s="7">
        <v>89.287999999999997</v>
      </c>
      <c r="H5177" s="7">
        <v>90.947999999999993</v>
      </c>
      <c r="I5177" s="7">
        <v>101.328</v>
      </c>
      <c r="J5177" s="7">
        <v>101.70399999999999</v>
      </c>
      <c r="K5177" s="7">
        <v>113.48399999999999</v>
      </c>
      <c r="L5177" s="7">
        <v>111.413</v>
      </c>
      <c r="M5177" s="7">
        <v>109.887</v>
      </c>
      <c r="N5177" s="7">
        <v>111.346</v>
      </c>
      <c r="O5177" s="7"/>
    </row>
    <row r="5178" spans="1:15" x14ac:dyDescent="0.2">
      <c r="A5178" s="2">
        <v>1</v>
      </c>
      <c r="B5178" s="6" t="s">
        <v>26</v>
      </c>
      <c r="C5178" s="6">
        <v>0</v>
      </c>
      <c r="D5178" s="5" t="s">
        <v>385</v>
      </c>
      <c r="E5178" s="5" t="str">
        <f t="shared" si="820"/>
        <v/>
      </c>
      <c r="F5178" s="5" t="str">
        <f t="shared" si="819"/>
        <v/>
      </c>
      <c r="G5178" s="7">
        <v>93.435000000000002</v>
      </c>
      <c r="H5178" s="7">
        <v>98.031000000000006</v>
      </c>
      <c r="I5178" s="7">
        <v>109.599</v>
      </c>
      <c r="J5178" s="7">
        <v>101.283</v>
      </c>
      <c r="K5178" s="7">
        <v>117.29900000000001</v>
      </c>
      <c r="L5178" s="7">
        <v>111.801</v>
      </c>
      <c r="M5178" s="7">
        <v>106.751</v>
      </c>
      <c r="N5178" s="7">
        <v>116.999</v>
      </c>
      <c r="O5178" s="7"/>
    </row>
    <row r="5179" spans="1:15" x14ac:dyDescent="0.2">
      <c r="A5179" s="2">
        <v>1</v>
      </c>
      <c r="B5179" s="6" t="s">
        <v>27</v>
      </c>
      <c r="C5179" s="6">
        <v>0</v>
      </c>
      <c r="D5179" s="5" t="s">
        <v>385</v>
      </c>
      <c r="E5179" s="5" t="str">
        <f t="shared" si="820"/>
        <v/>
      </c>
      <c r="F5179" s="5" t="str">
        <f t="shared" si="819"/>
        <v/>
      </c>
      <c r="G5179" s="7">
        <v>98.278999999999996</v>
      </c>
      <c r="H5179" s="7">
        <v>101.517</v>
      </c>
      <c r="I5179" s="7">
        <v>114.396</v>
      </c>
      <c r="J5179" s="7">
        <v>100.97499999999999</v>
      </c>
      <c r="K5179" s="7">
        <v>116.4</v>
      </c>
      <c r="L5179" s="7">
        <v>112.687</v>
      </c>
      <c r="M5179" s="7">
        <v>106.086</v>
      </c>
      <c r="N5179" s="7">
        <v>121.358</v>
      </c>
      <c r="O5179" s="7"/>
    </row>
    <row r="5180" spans="1:15" x14ac:dyDescent="0.2">
      <c r="A5180" s="2">
        <v>1</v>
      </c>
      <c r="B5180" s="6" t="s">
        <v>28</v>
      </c>
      <c r="C5180" s="6">
        <v>0</v>
      </c>
      <c r="D5180" s="5" t="s">
        <v>385</v>
      </c>
      <c r="E5180" s="5" t="str">
        <f t="shared" si="820"/>
        <v/>
      </c>
      <c r="F5180" s="5" t="str">
        <f t="shared" si="819"/>
        <v/>
      </c>
      <c r="G5180" s="7">
        <v>96.399000000000001</v>
      </c>
      <c r="H5180" s="7">
        <v>95.570999999999998</v>
      </c>
      <c r="I5180" s="7">
        <v>100.23</v>
      </c>
      <c r="J5180" s="7">
        <v>100.92100000000001</v>
      </c>
      <c r="K5180" s="7">
        <v>103.974</v>
      </c>
      <c r="L5180" s="7">
        <v>104.875</v>
      </c>
      <c r="M5180" s="7">
        <v>111.982</v>
      </c>
      <c r="N5180" s="7">
        <v>112.24</v>
      </c>
      <c r="O5180" s="7"/>
    </row>
    <row r="5181" spans="1:15" x14ac:dyDescent="0.2">
      <c r="A5181" s="2">
        <v>1</v>
      </c>
      <c r="B5181" s="6" t="s">
        <v>29</v>
      </c>
      <c r="C5181" s="6">
        <v>0</v>
      </c>
      <c r="D5181" s="5" t="s">
        <v>385</v>
      </c>
      <c r="E5181" s="5" t="str">
        <f t="shared" si="820"/>
        <v/>
      </c>
      <c r="F5181" s="5" t="str">
        <f t="shared" si="819"/>
        <v/>
      </c>
      <c r="G5181" s="7">
        <v>100</v>
      </c>
      <c r="H5181" s="7">
        <v>100</v>
      </c>
      <c r="I5181" s="7">
        <v>100</v>
      </c>
      <c r="J5181" s="7">
        <v>100</v>
      </c>
      <c r="K5181" s="7">
        <v>100</v>
      </c>
      <c r="L5181" s="7">
        <v>100</v>
      </c>
      <c r="M5181" s="7">
        <v>100</v>
      </c>
      <c r="N5181" s="7">
        <v>100</v>
      </c>
      <c r="O5181" s="7"/>
    </row>
    <row r="5182" spans="1:15" x14ac:dyDescent="0.2">
      <c r="A5182" s="2">
        <v>1</v>
      </c>
      <c r="B5182" s="6" t="s">
        <v>30</v>
      </c>
      <c r="C5182" s="6">
        <v>0</v>
      </c>
      <c r="D5182" s="5" t="s">
        <v>385</v>
      </c>
      <c r="E5182" s="5" t="str">
        <f t="shared" si="820"/>
        <v/>
      </c>
      <c r="F5182" s="5" t="str">
        <f t="shared" si="819"/>
        <v/>
      </c>
      <c r="G5182" s="7">
        <v>107.084</v>
      </c>
      <c r="H5182" s="7">
        <v>104.88200000000001</v>
      </c>
      <c r="I5182" s="7">
        <v>100.931</v>
      </c>
      <c r="J5182" s="7">
        <v>99.201999999999998</v>
      </c>
      <c r="K5182" s="7">
        <v>94.254000000000005</v>
      </c>
      <c r="L5182" s="7">
        <v>96.233000000000004</v>
      </c>
      <c r="M5182" s="7">
        <v>99.498000000000005</v>
      </c>
      <c r="N5182" s="7">
        <v>100.42400000000001</v>
      </c>
      <c r="O5182" s="7"/>
    </row>
    <row r="5183" spans="1:15" x14ac:dyDescent="0.2">
      <c r="A5183" s="2">
        <v>1</v>
      </c>
      <c r="B5183" s="6" t="s">
        <v>31</v>
      </c>
      <c r="C5183" s="6">
        <v>0</v>
      </c>
      <c r="D5183" s="5" t="s">
        <v>385</v>
      </c>
      <c r="E5183" s="5" t="str">
        <f t="shared" si="820"/>
        <v/>
      </c>
      <c r="F5183" s="5" t="str">
        <f t="shared" si="819"/>
        <v/>
      </c>
      <c r="G5183" s="7">
        <v>106.22199999999999</v>
      </c>
      <c r="H5183" s="7">
        <v>105.664</v>
      </c>
      <c r="I5183" s="7">
        <v>101.157</v>
      </c>
      <c r="J5183" s="7">
        <v>99.584000000000003</v>
      </c>
      <c r="K5183" s="7">
        <v>95.230999999999995</v>
      </c>
      <c r="L5183" s="7">
        <v>95.733999999999995</v>
      </c>
      <c r="M5183" s="7">
        <v>102.42100000000001</v>
      </c>
      <c r="N5183" s="7">
        <v>103.605</v>
      </c>
      <c r="O5183" s="7"/>
    </row>
    <row r="5184" spans="1:15" x14ac:dyDescent="0.2">
      <c r="A5184" s="2">
        <v>1</v>
      </c>
      <c r="B5184" s="6" t="s">
        <v>32</v>
      </c>
      <c r="C5184" s="6">
        <v>0</v>
      </c>
      <c r="D5184" s="5" t="s">
        <v>385</v>
      </c>
      <c r="E5184" s="5" t="str">
        <f t="shared" si="820"/>
        <v/>
      </c>
      <c r="F5184" s="5" t="str">
        <f t="shared" si="819"/>
        <v/>
      </c>
      <c r="G5184" s="7">
        <v>110.97799999999999</v>
      </c>
      <c r="H5184" s="7">
        <v>110.48699999999999</v>
      </c>
      <c r="I5184" s="7">
        <v>105.468</v>
      </c>
      <c r="J5184" s="7">
        <v>100.54600000000001</v>
      </c>
      <c r="K5184" s="7">
        <v>95.034999999999997</v>
      </c>
      <c r="L5184" s="7">
        <v>95.456999999999994</v>
      </c>
      <c r="M5184" s="7">
        <v>98.165999999999997</v>
      </c>
      <c r="N5184" s="7">
        <v>103.533</v>
      </c>
      <c r="O5184" s="7"/>
    </row>
    <row r="5185" spans="1:15" x14ac:dyDescent="0.2">
      <c r="A5185" s="2">
        <v>1</v>
      </c>
      <c r="B5185" s="6" t="s">
        <v>33</v>
      </c>
      <c r="C5185" s="6">
        <v>0</v>
      </c>
      <c r="D5185" s="5" t="s">
        <v>385</v>
      </c>
      <c r="E5185" s="5" t="str">
        <f t="shared" si="820"/>
        <v/>
      </c>
      <c r="F5185" s="5" t="str">
        <f t="shared" si="819"/>
        <v/>
      </c>
      <c r="G5185" s="7">
        <v>111.26900000000001</v>
      </c>
      <c r="H5185" s="7">
        <v>112.54900000000001</v>
      </c>
      <c r="I5185" s="7">
        <v>106.126</v>
      </c>
      <c r="J5185" s="7">
        <v>100.846</v>
      </c>
      <c r="K5185" s="7">
        <v>95.378</v>
      </c>
      <c r="L5185" s="7">
        <v>94.293999999999997</v>
      </c>
      <c r="M5185" s="7">
        <v>91.102000000000004</v>
      </c>
      <c r="N5185" s="7">
        <v>96.683000000000007</v>
      </c>
      <c r="O5185" s="7"/>
    </row>
    <row r="5186" spans="1:15" x14ac:dyDescent="0.2">
      <c r="A5186" s="2">
        <v>1</v>
      </c>
      <c r="B5186" s="6" t="s">
        <v>34</v>
      </c>
      <c r="C5186" s="6">
        <v>0</v>
      </c>
      <c r="D5186" s="5" t="s">
        <v>385</v>
      </c>
      <c r="E5186" s="5" t="str">
        <f t="shared" si="820"/>
        <v/>
      </c>
      <c r="F5186" s="5" t="str">
        <f t="shared" si="819"/>
        <v/>
      </c>
      <c r="G5186" s="7">
        <v>126.956</v>
      </c>
      <c r="H5186" s="7">
        <v>128.31</v>
      </c>
      <c r="I5186" s="7">
        <v>113.38200000000001</v>
      </c>
      <c r="J5186" s="7">
        <v>102.405</v>
      </c>
      <c r="K5186" s="7">
        <v>89.308000000000007</v>
      </c>
      <c r="L5186" s="7">
        <v>88.366</v>
      </c>
      <c r="M5186" s="7">
        <v>87.552000000000007</v>
      </c>
      <c r="N5186" s="7">
        <v>99.268000000000001</v>
      </c>
      <c r="O5186" s="7"/>
    </row>
    <row r="5187" spans="1:15" x14ac:dyDescent="0.2">
      <c r="A5187" s="2">
        <v>1</v>
      </c>
      <c r="B5187" s="6" t="s">
        <v>35</v>
      </c>
      <c r="C5187" s="6">
        <v>0</v>
      </c>
      <c r="D5187" s="5" t="s">
        <v>385</v>
      </c>
      <c r="E5187" s="5" t="str">
        <f t="shared" si="820"/>
        <v/>
      </c>
      <c r="F5187" s="5" t="str">
        <f t="shared" si="819"/>
        <v/>
      </c>
      <c r="G5187" s="7">
        <v>133.05799999999999</v>
      </c>
      <c r="H5187" s="7">
        <v>126.916</v>
      </c>
      <c r="I5187" s="7">
        <v>100.97</v>
      </c>
      <c r="J5187" s="7">
        <v>105.602</v>
      </c>
      <c r="K5187" s="7">
        <v>75.884</v>
      </c>
      <c r="L5187" s="7">
        <v>79.557000000000002</v>
      </c>
      <c r="M5187" s="7">
        <v>91.679000000000002</v>
      </c>
      <c r="N5187" s="7">
        <v>92.567999999999998</v>
      </c>
      <c r="O5187" s="7"/>
    </row>
    <row r="5188" spans="1:15" x14ac:dyDescent="0.2">
      <c r="A5188" s="2">
        <v>1</v>
      </c>
      <c r="B5188" s="6" t="s">
        <v>36</v>
      </c>
      <c r="C5188" s="6">
        <v>0</v>
      </c>
      <c r="D5188" s="5" t="s">
        <v>385</v>
      </c>
      <c r="E5188" s="5" t="str">
        <f t="shared" si="820"/>
        <v/>
      </c>
      <c r="F5188" s="5" t="str">
        <f t="shared" si="819"/>
        <v/>
      </c>
      <c r="G5188" s="7">
        <v>122.584</v>
      </c>
      <c r="H5188" s="7">
        <v>115.25</v>
      </c>
      <c r="I5188" s="7">
        <v>73.3</v>
      </c>
      <c r="J5188" s="7">
        <v>106.619</v>
      </c>
      <c r="K5188" s="7">
        <v>59.795999999999999</v>
      </c>
      <c r="L5188" s="7">
        <v>63.600999999999999</v>
      </c>
      <c r="M5188" s="7">
        <v>92.72</v>
      </c>
      <c r="N5188" s="7">
        <v>67.963999999999999</v>
      </c>
      <c r="O5188" s="7"/>
    </row>
    <row r="5189" spans="1:15" x14ac:dyDescent="0.2">
      <c r="A5189" s="2">
        <v>1</v>
      </c>
      <c r="B5189" s="6" t="s">
        <v>37</v>
      </c>
      <c r="C5189" s="6">
        <v>0</v>
      </c>
      <c r="D5189" s="5" t="s">
        <v>385</v>
      </c>
      <c r="E5189" s="5" t="str">
        <f t="shared" si="820"/>
        <v/>
      </c>
      <c r="F5189" s="5" t="str">
        <f t="shared" si="819"/>
        <v/>
      </c>
      <c r="G5189" s="7">
        <v>136.93700000000001</v>
      </c>
      <c r="H5189" s="7">
        <v>142.91399999999999</v>
      </c>
      <c r="I5189" s="7">
        <v>92.477999999999994</v>
      </c>
      <c r="J5189" s="7">
        <v>109.264</v>
      </c>
      <c r="K5189" s="7">
        <v>67.534000000000006</v>
      </c>
      <c r="L5189" s="7">
        <v>64.709000000000003</v>
      </c>
      <c r="M5189" s="7">
        <v>77.778000000000006</v>
      </c>
      <c r="N5189" s="7">
        <v>71.927999999999997</v>
      </c>
      <c r="O5189" s="7"/>
    </row>
    <row r="5190" spans="1:15" x14ac:dyDescent="0.2">
      <c r="A5190" s="2">
        <v>1</v>
      </c>
      <c r="B5190" s="6" t="s">
        <v>63</v>
      </c>
      <c r="C5190" s="6">
        <v>0</v>
      </c>
      <c r="D5190" s="5" t="s">
        <v>385</v>
      </c>
      <c r="E5190" s="5" t="str">
        <f t="shared" si="820"/>
        <v/>
      </c>
      <c r="F5190" s="5" t="str">
        <f t="shared" si="819"/>
        <v/>
      </c>
      <c r="G5190" s="7">
        <v>144.78800000000001</v>
      </c>
      <c r="H5190" s="7">
        <v>147.54499999999999</v>
      </c>
      <c r="I5190" s="7">
        <v>102.015</v>
      </c>
      <c r="J5190" s="7">
        <v>111.428</v>
      </c>
      <c r="K5190" s="7">
        <v>70.457999999999998</v>
      </c>
      <c r="L5190" s="7">
        <v>69.141000000000005</v>
      </c>
      <c r="M5190" s="7">
        <v>77.367999999999995</v>
      </c>
      <c r="N5190" s="7">
        <v>78.926000000000002</v>
      </c>
      <c r="O5190" s="7"/>
    </row>
    <row r="5191" spans="1:15" x14ac:dyDescent="0.2">
      <c r="A5191" s="2">
        <v>0</v>
      </c>
      <c r="B5191" s="5" t="s">
        <v>386</v>
      </c>
      <c r="C5191" s="6" t="s">
        <v>0</v>
      </c>
      <c r="E5191" s="5" t="str">
        <f t="shared" si="820"/>
        <v/>
      </c>
      <c r="F5191" s="5" t="str">
        <f t="shared" si="819"/>
        <v/>
      </c>
    </row>
    <row r="5192" spans="1:15" x14ac:dyDescent="0.2">
      <c r="A5192" s="2">
        <v>1</v>
      </c>
      <c r="B5192" s="6" t="s">
        <v>13</v>
      </c>
      <c r="C5192" s="6">
        <v>0</v>
      </c>
      <c r="D5192" s="5" t="s">
        <v>387</v>
      </c>
      <c r="E5192" s="5" t="str">
        <f t="shared" si="820"/>
        <v/>
      </c>
      <c r="F5192" s="5" t="str">
        <f t="shared" ref="F5192:F5255" si="821">IF(LEN(E5192)=0,"",E5192&amp;B5192)</f>
        <v/>
      </c>
      <c r="G5192" s="7">
        <v>73.176000000000002</v>
      </c>
      <c r="H5192" s="7">
        <v>72.695999999999998</v>
      </c>
      <c r="I5192" s="7">
        <v>128.52500000000001</v>
      </c>
      <c r="J5192" s="7">
        <v>71.210999999999999</v>
      </c>
      <c r="K5192" s="7">
        <v>175.63800000000001</v>
      </c>
      <c r="L5192" s="7">
        <v>176.797</v>
      </c>
      <c r="M5192" s="7">
        <v>87.616</v>
      </c>
      <c r="N5192" s="7">
        <v>112.60899999999999</v>
      </c>
      <c r="O5192" s="7"/>
    </row>
    <row r="5193" spans="1:15" x14ac:dyDescent="0.2">
      <c r="A5193" s="2">
        <v>1</v>
      </c>
      <c r="B5193" s="6" t="s">
        <v>15</v>
      </c>
      <c r="C5193" s="6">
        <v>0</v>
      </c>
      <c r="D5193" s="5" t="s">
        <v>387</v>
      </c>
      <c r="E5193" s="5" t="str">
        <f t="shared" ref="E5193:E5256" si="822">IF(C5193=0,IF(LEN(D5193)&lt;&gt;3,"",D5193),IF(LEN(D5193)&lt;&gt;4,"",LEFT(D5193,3)))</f>
        <v/>
      </c>
      <c r="F5193" s="5" t="str">
        <f t="shared" si="821"/>
        <v/>
      </c>
      <c r="G5193" s="7">
        <v>73.384</v>
      </c>
      <c r="H5193" s="7">
        <v>73.239000000000004</v>
      </c>
      <c r="I5193" s="7">
        <v>130.45099999999999</v>
      </c>
      <c r="J5193" s="7">
        <v>72.156999999999996</v>
      </c>
      <c r="K5193" s="7">
        <v>177.76300000000001</v>
      </c>
      <c r="L5193" s="7">
        <v>178.11799999999999</v>
      </c>
      <c r="M5193" s="7">
        <v>90.605000000000004</v>
      </c>
      <c r="N5193" s="7">
        <v>118.19499999999999</v>
      </c>
      <c r="O5193" s="7"/>
    </row>
    <row r="5194" spans="1:15" x14ac:dyDescent="0.2">
      <c r="A5194" s="2">
        <v>1</v>
      </c>
      <c r="B5194" s="6" t="s">
        <v>16</v>
      </c>
      <c r="C5194" s="6">
        <v>0</v>
      </c>
      <c r="D5194" s="5" t="s">
        <v>387</v>
      </c>
      <c r="E5194" s="5" t="str">
        <f t="shared" si="822"/>
        <v/>
      </c>
      <c r="F5194" s="5" t="str">
        <f t="shared" si="821"/>
        <v/>
      </c>
      <c r="G5194" s="7">
        <v>73.783000000000001</v>
      </c>
      <c r="H5194" s="7">
        <v>73.400999999999996</v>
      </c>
      <c r="I5194" s="7">
        <v>132.65899999999999</v>
      </c>
      <c r="J5194" s="7">
        <v>75.129000000000005</v>
      </c>
      <c r="K5194" s="7">
        <v>179.797</v>
      </c>
      <c r="L5194" s="7">
        <v>180.73099999999999</v>
      </c>
      <c r="M5194" s="7">
        <v>89</v>
      </c>
      <c r="N5194" s="7">
        <v>118.06699999999999</v>
      </c>
      <c r="O5194" s="7"/>
    </row>
    <row r="5195" spans="1:15" x14ac:dyDescent="0.2">
      <c r="A5195" s="2">
        <v>1</v>
      </c>
      <c r="B5195" s="6" t="s">
        <v>17</v>
      </c>
      <c r="C5195" s="6">
        <v>0</v>
      </c>
      <c r="D5195" s="5" t="s">
        <v>387</v>
      </c>
      <c r="E5195" s="5" t="str">
        <f t="shared" si="822"/>
        <v/>
      </c>
      <c r="F5195" s="5" t="str">
        <f t="shared" si="821"/>
        <v/>
      </c>
      <c r="G5195" s="7">
        <v>75.027000000000001</v>
      </c>
      <c r="H5195" s="7">
        <v>75.194999999999993</v>
      </c>
      <c r="I5195" s="7">
        <v>134.63800000000001</v>
      </c>
      <c r="J5195" s="7">
        <v>78.284000000000006</v>
      </c>
      <c r="K5195" s="7">
        <v>179.45400000000001</v>
      </c>
      <c r="L5195" s="7">
        <v>179.05199999999999</v>
      </c>
      <c r="M5195" s="7">
        <v>94.828000000000003</v>
      </c>
      <c r="N5195" s="7">
        <v>127.675</v>
      </c>
      <c r="O5195" s="7"/>
    </row>
    <row r="5196" spans="1:15" x14ac:dyDescent="0.2">
      <c r="A5196" s="2">
        <v>1</v>
      </c>
      <c r="B5196" s="6" t="s">
        <v>18</v>
      </c>
      <c r="C5196" s="6">
        <v>0</v>
      </c>
      <c r="D5196" s="5" t="s">
        <v>387</v>
      </c>
      <c r="E5196" s="5" t="str">
        <f t="shared" si="822"/>
        <v/>
      </c>
      <c r="F5196" s="5" t="str">
        <f t="shared" si="821"/>
        <v/>
      </c>
      <c r="G5196" s="7">
        <v>79.216999999999999</v>
      </c>
      <c r="H5196" s="7">
        <v>78.396000000000001</v>
      </c>
      <c r="I5196" s="7">
        <v>130.91</v>
      </c>
      <c r="J5196" s="7">
        <v>80.680000000000007</v>
      </c>
      <c r="K5196" s="7">
        <v>165.25399999999999</v>
      </c>
      <c r="L5196" s="7">
        <v>166.98500000000001</v>
      </c>
      <c r="M5196" s="7">
        <v>93.909000000000006</v>
      </c>
      <c r="N5196" s="7">
        <v>122.93600000000001</v>
      </c>
      <c r="O5196" s="7"/>
    </row>
    <row r="5197" spans="1:15" x14ac:dyDescent="0.2">
      <c r="A5197" s="2">
        <v>1</v>
      </c>
      <c r="B5197" s="6" t="s">
        <v>19</v>
      </c>
      <c r="C5197" s="6">
        <v>0</v>
      </c>
      <c r="D5197" s="5" t="s">
        <v>387</v>
      </c>
      <c r="E5197" s="5" t="str">
        <f t="shared" si="822"/>
        <v/>
      </c>
      <c r="F5197" s="5" t="str">
        <f t="shared" si="821"/>
        <v/>
      </c>
      <c r="G5197" s="7">
        <v>81.272000000000006</v>
      </c>
      <c r="H5197" s="7">
        <v>79.956999999999994</v>
      </c>
      <c r="I5197" s="7">
        <v>120.946</v>
      </c>
      <c r="J5197" s="7">
        <v>83.186999999999998</v>
      </c>
      <c r="K5197" s="7">
        <v>148.816</v>
      </c>
      <c r="L5197" s="7">
        <v>151.26400000000001</v>
      </c>
      <c r="M5197" s="7">
        <v>100.274</v>
      </c>
      <c r="N5197" s="7">
        <v>121.277</v>
      </c>
      <c r="O5197" s="7"/>
    </row>
    <row r="5198" spans="1:15" x14ac:dyDescent="0.2">
      <c r="A5198" s="2">
        <v>1</v>
      </c>
      <c r="B5198" s="6" t="s">
        <v>20</v>
      </c>
      <c r="C5198" s="6">
        <v>0</v>
      </c>
      <c r="D5198" s="5" t="s">
        <v>387</v>
      </c>
      <c r="E5198" s="5" t="str">
        <f t="shared" si="822"/>
        <v/>
      </c>
      <c r="F5198" s="5" t="str">
        <f t="shared" si="821"/>
        <v/>
      </c>
      <c r="G5198" s="7">
        <v>85.125</v>
      </c>
      <c r="H5198" s="7">
        <v>83.24</v>
      </c>
      <c r="I5198" s="7">
        <v>110.827</v>
      </c>
      <c r="J5198" s="7">
        <v>85.293999999999997</v>
      </c>
      <c r="K5198" s="7">
        <v>130.19399999999999</v>
      </c>
      <c r="L5198" s="7">
        <v>133.142</v>
      </c>
      <c r="M5198" s="7">
        <v>100.035</v>
      </c>
      <c r="N5198" s="7">
        <v>110.866</v>
      </c>
      <c r="O5198" s="7"/>
    </row>
    <row r="5199" spans="1:15" x14ac:dyDescent="0.2">
      <c r="A5199" s="2">
        <v>1</v>
      </c>
      <c r="B5199" s="6" t="s">
        <v>21</v>
      </c>
      <c r="C5199" s="6">
        <v>0</v>
      </c>
      <c r="D5199" s="5" t="s">
        <v>387</v>
      </c>
      <c r="E5199" s="5" t="str">
        <f t="shared" si="822"/>
        <v/>
      </c>
      <c r="F5199" s="5" t="str">
        <f t="shared" si="821"/>
        <v/>
      </c>
      <c r="G5199" s="7">
        <v>80.358999999999995</v>
      </c>
      <c r="H5199" s="7">
        <v>79.971000000000004</v>
      </c>
      <c r="I5199" s="7">
        <v>94.191000000000003</v>
      </c>
      <c r="J5199" s="7">
        <v>87.486000000000004</v>
      </c>
      <c r="K5199" s="7">
        <v>117.214</v>
      </c>
      <c r="L5199" s="7">
        <v>117.782</v>
      </c>
      <c r="M5199" s="7">
        <v>107.65300000000001</v>
      </c>
      <c r="N5199" s="7">
        <v>101.4</v>
      </c>
      <c r="O5199" s="7"/>
    </row>
    <row r="5200" spans="1:15" x14ac:dyDescent="0.2">
      <c r="A5200" s="2">
        <v>1</v>
      </c>
      <c r="B5200" s="6" t="s">
        <v>22</v>
      </c>
      <c r="C5200" s="6">
        <v>0</v>
      </c>
      <c r="D5200" s="5" t="s">
        <v>387</v>
      </c>
      <c r="E5200" s="5" t="str">
        <f t="shared" si="822"/>
        <v/>
      </c>
      <c r="F5200" s="5" t="str">
        <f t="shared" si="821"/>
        <v/>
      </c>
      <c r="G5200" s="7">
        <v>80.507000000000005</v>
      </c>
      <c r="H5200" s="7">
        <v>80.046000000000006</v>
      </c>
      <c r="I5200" s="7">
        <v>87.731999999999999</v>
      </c>
      <c r="J5200" s="7">
        <v>89.22</v>
      </c>
      <c r="K5200" s="7">
        <v>108.974</v>
      </c>
      <c r="L5200" s="7">
        <v>109.60299999999999</v>
      </c>
      <c r="M5200" s="7">
        <v>106.366</v>
      </c>
      <c r="N5200" s="7">
        <v>93.317999999999998</v>
      </c>
      <c r="O5200" s="7"/>
    </row>
    <row r="5201" spans="1:15" x14ac:dyDescent="0.2">
      <c r="A5201" s="2">
        <v>1</v>
      </c>
      <c r="B5201" s="6" t="s">
        <v>23</v>
      </c>
      <c r="C5201" s="6">
        <v>0</v>
      </c>
      <c r="D5201" s="5" t="s">
        <v>387</v>
      </c>
      <c r="E5201" s="5" t="str">
        <f t="shared" si="822"/>
        <v/>
      </c>
      <c r="F5201" s="5" t="str">
        <f t="shared" si="821"/>
        <v/>
      </c>
      <c r="G5201" s="7">
        <v>83.691000000000003</v>
      </c>
      <c r="H5201" s="7">
        <v>84.751999999999995</v>
      </c>
      <c r="I5201" s="7">
        <v>92.837000000000003</v>
      </c>
      <c r="J5201" s="7">
        <v>90.783000000000001</v>
      </c>
      <c r="K5201" s="7">
        <v>110.928</v>
      </c>
      <c r="L5201" s="7">
        <v>109.539</v>
      </c>
      <c r="M5201" s="7">
        <v>102.328</v>
      </c>
      <c r="N5201" s="7">
        <v>94.998999999999995</v>
      </c>
      <c r="O5201" s="7"/>
    </row>
    <row r="5202" spans="1:15" x14ac:dyDescent="0.2">
      <c r="A5202" s="2">
        <v>1</v>
      </c>
      <c r="B5202" s="6" t="s">
        <v>24</v>
      </c>
      <c r="C5202" s="6">
        <v>0</v>
      </c>
      <c r="D5202" s="5" t="s">
        <v>387</v>
      </c>
      <c r="E5202" s="5" t="str">
        <f t="shared" si="822"/>
        <v/>
      </c>
      <c r="F5202" s="5" t="str">
        <f t="shared" si="821"/>
        <v/>
      </c>
      <c r="G5202" s="7">
        <v>84.206999999999994</v>
      </c>
      <c r="H5202" s="7">
        <v>88.24</v>
      </c>
      <c r="I5202" s="7">
        <v>104.268</v>
      </c>
      <c r="J5202" s="7">
        <v>91.826999999999998</v>
      </c>
      <c r="K5202" s="7">
        <v>123.824</v>
      </c>
      <c r="L5202" s="7">
        <v>118.164</v>
      </c>
      <c r="M5202" s="7">
        <v>96.948999999999998</v>
      </c>
      <c r="N5202" s="7">
        <v>101.087</v>
      </c>
      <c r="O5202" s="7"/>
    </row>
    <row r="5203" spans="1:15" x14ac:dyDescent="0.2">
      <c r="A5203" s="2">
        <v>1</v>
      </c>
      <c r="B5203" s="6" t="s">
        <v>25</v>
      </c>
      <c r="C5203" s="6">
        <v>0</v>
      </c>
      <c r="D5203" s="5" t="s">
        <v>387</v>
      </c>
      <c r="E5203" s="5" t="str">
        <f t="shared" si="822"/>
        <v/>
      </c>
      <c r="F5203" s="5" t="str">
        <f t="shared" si="821"/>
        <v/>
      </c>
      <c r="G5203" s="7">
        <v>100.32299999999999</v>
      </c>
      <c r="H5203" s="7">
        <v>103.693</v>
      </c>
      <c r="I5203" s="7">
        <v>127.815</v>
      </c>
      <c r="J5203" s="7">
        <v>92.35</v>
      </c>
      <c r="K5203" s="7">
        <v>127.40300000000001</v>
      </c>
      <c r="L5203" s="7">
        <v>123.26300000000001</v>
      </c>
      <c r="M5203" s="7">
        <v>84.831000000000003</v>
      </c>
      <c r="N5203" s="7">
        <v>108.426</v>
      </c>
      <c r="O5203" s="7"/>
    </row>
    <row r="5204" spans="1:15" x14ac:dyDescent="0.2">
      <c r="A5204" s="2">
        <v>1</v>
      </c>
      <c r="B5204" s="6" t="s">
        <v>26</v>
      </c>
      <c r="C5204" s="6">
        <v>0</v>
      </c>
      <c r="D5204" s="5" t="s">
        <v>387</v>
      </c>
      <c r="E5204" s="5" t="str">
        <f t="shared" si="822"/>
        <v/>
      </c>
      <c r="F5204" s="5" t="str">
        <f t="shared" si="821"/>
        <v/>
      </c>
      <c r="G5204" s="7">
        <v>101.56399999999999</v>
      </c>
      <c r="H5204" s="7">
        <v>102.396</v>
      </c>
      <c r="I5204" s="7">
        <v>119.473</v>
      </c>
      <c r="J5204" s="7">
        <v>93.230999999999995</v>
      </c>
      <c r="K5204" s="7">
        <v>117.633</v>
      </c>
      <c r="L5204" s="7">
        <v>116.67700000000001</v>
      </c>
      <c r="M5204" s="7">
        <v>89.033000000000001</v>
      </c>
      <c r="N5204" s="7">
        <v>106.371</v>
      </c>
      <c r="O5204" s="7"/>
    </row>
    <row r="5205" spans="1:15" x14ac:dyDescent="0.2">
      <c r="A5205" s="2">
        <v>1</v>
      </c>
      <c r="B5205" s="6" t="s">
        <v>27</v>
      </c>
      <c r="C5205" s="6">
        <v>0</v>
      </c>
      <c r="D5205" s="5" t="s">
        <v>387</v>
      </c>
      <c r="E5205" s="5" t="str">
        <f t="shared" si="822"/>
        <v/>
      </c>
      <c r="F5205" s="5" t="str">
        <f t="shared" si="821"/>
        <v/>
      </c>
      <c r="G5205" s="7">
        <v>86.872</v>
      </c>
      <c r="H5205" s="7">
        <v>88.921999999999997</v>
      </c>
      <c r="I5205" s="7">
        <v>98.046999999999997</v>
      </c>
      <c r="J5205" s="7">
        <v>96.132000000000005</v>
      </c>
      <c r="K5205" s="7">
        <v>112.863</v>
      </c>
      <c r="L5205" s="7">
        <v>110.261</v>
      </c>
      <c r="M5205" s="7">
        <v>102.74299999999999</v>
      </c>
      <c r="N5205" s="7">
        <v>100.73699999999999</v>
      </c>
      <c r="O5205" s="7"/>
    </row>
    <row r="5206" spans="1:15" x14ac:dyDescent="0.2">
      <c r="A5206" s="2">
        <v>1</v>
      </c>
      <c r="B5206" s="6" t="s">
        <v>28</v>
      </c>
      <c r="C5206" s="6">
        <v>0</v>
      </c>
      <c r="D5206" s="5" t="s">
        <v>387</v>
      </c>
      <c r="E5206" s="5" t="str">
        <f t="shared" si="822"/>
        <v/>
      </c>
      <c r="F5206" s="5" t="str">
        <f t="shared" si="821"/>
        <v/>
      </c>
      <c r="G5206" s="7">
        <v>97.433999999999997</v>
      </c>
      <c r="H5206" s="7">
        <v>99.885999999999996</v>
      </c>
      <c r="I5206" s="7">
        <v>108.884</v>
      </c>
      <c r="J5206" s="7">
        <v>98.751999999999995</v>
      </c>
      <c r="K5206" s="7">
        <v>111.751</v>
      </c>
      <c r="L5206" s="7">
        <v>109.008</v>
      </c>
      <c r="M5206" s="7">
        <v>93.796999999999997</v>
      </c>
      <c r="N5206" s="7">
        <v>102.13</v>
      </c>
      <c r="O5206" s="7"/>
    </row>
    <row r="5207" spans="1:15" x14ac:dyDescent="0.2">
      <c r="A5207" s="2">
        <v>1</v>
      </c>
      <c r="B5207" s="6" t="s">
        <v>29</v>
      </c>
      <c r="C5207" s="6">
        <v>0</v>
      </c>
      <c r="D5207" s="5" t="s">
        <v>387</v>
      </c>
      <c r="E5207" s="5" t="str">
        <f t="shared" si="822"/>
        <v/>
      </c>
      <c r="F5207" s="5" t="str">
        <f t="shared" si="821"/>
        <v/>
      </c>
      <c r="G5207" s="7">
        <v>100</v>
      </c>
      <c r="H5207" s="7">
        <v>100</v>
      </c>
      <c r="I5207" s="7">
        <v>100</v>
      </c>
      <c r="J5207" s="7">
        <v>100</v>
      </c>
      <c r="K5207" s="7">
        <v>100</v>
      </c>
      <c r="L5207" s="7">
        <v>100</v>
      </c>
      <c r="M5207" s="7">
        <v>100</v>
      </c>
      <c r="N5207" s="7">
        <v>100</v>
      </c>
      <c r="O5207" s="7"/>
    </row>
    <row r="5208" spans="1:15" x14ac:dyDescent="0.2">
      <c r="A5208" s="2">
        <v>1</v>
      </c>
      <c r="B5208" s="6" t="s">
        <v>30</v>
      </c>
      <c r="C5208" s="6">
        <v>0</v>
      </c>
      <c r="D5208" s="5" t="s">
        <v>387</v>
      </c>
      <c r="E5208" s="5" t="str">
        <f t="shared" si="822"/>
        <v/>
      </c>
      <c r="F5208" s="5" t="str">
        <f t="shared" si="821"/>
        <v/>
      </c>
      <c r="G5208" s="7">
        <v>99.254000000000005</v>
      </c>
      <c r="H5208" s="7">
        <v>97.962000000000003</v>
      </c>
      <c r="I5208" s="7">
        <v>92.53</v>
      </c>
      <c r="J5208" s="7">
        <v>102.56</v>
      </c>
      <c r="K5208" s="7">
        <v>93.224999999999994</v>
      </c>
      <c r="L5208" s="7">
        <v>94.454999999999998</v>
      </c>
      <c r="M5208" s="7">
        <v>110.60299999999999</v>
      </c>
      <c r="N5208" s="7">
        <v>102.34099999999999</v>
      </c>
      <c r="O5208" s="7"/>
    </row>
    <row r="5209" spans="1:15" x14ac:dyDescent="0.2">
      <c r="A5209" s="2">
        <v>1</v>
      </c>
      <c r="B5209" s="6" t="s">
        <v>31</v>
      </c>
      <c r="C5209" s="6">
        <v>0</v>
      </c>
      <c r="D5209" s="5" t="s">
        <v>387</v>
      </c>
      <c r="E5209" s="5" t="str">
        <f t="shared" si="822"/>
        <v/>
      </c>
      <c r="F5209" s="5" t="str">
        <f t="shared" si="821"/>
        <v/>
      </c>
      <c r="G5209" s="7">
        <v>93.948999999999998</v>
      </c>
      <c r="H5209" s="7">
        <v>93.465999999999994</v>
      </c>
      <c r="I5209" s="7">
        <v>88.382000000000005</v>
      </c>
      <c r="J5209" s="7">
        <v>105.747</v>
      </c>
      <c r="K5209" s="7">
        <v>94.075000000000003</v>
      </c>
      <c r="L5209" s="7">
        <v>94.561000000000007</v>
      </c>
      <c r="M5209" s="7">
        <v>118.512</v>
      </c>
      <c r="N5209" s="7">
        <v>104.744</v>
      </c>
      <c r="O5209" s="7"/>
    </row>
    <row r="5210" spans="1:15" x14ac:dyDescent="0.2">
      <c r="A5210" s="2">
        <v>1</v>
      </c>
      <c r="B5210" s="6" t="s">
        <v>32</v>
      </c>
      <c r="C5210" s="6">
        <v>0</v>
      </c>
      <c r="D5210" s="5" t="s">
        <v>387</v>
      </c>
      <c r="E5210" s="5" t="str">
        <f t="shared" si="822"/>
        <v/>
      </c>
      <c r="F5210" s="5" t="str">
        <f t="shared" si="821"/>
        <v/>
      </c>
      <c r="G5210" s="7">
        <v>102.822</v>
      </c>
      <c r="H5210" s="7">
        <v>104.014</v>
      </c>
      <c r="I5210" s="7">
        <v>101.03</v>
      </c>
      <c r="J5210" s="7">
        <v>109.81399999999999</v>
      </c>
      <c r="K5210" s="7">
        <v>98.257999999999996</v>
      </c>
      <c r="L5210" s="7">
        <v>97.132000000000005</v>
      </c>
      <c r="M5210" s="7">
        <v>108.46299999999999</v>
      </c>
      <c r="N5210" s="7">
        <v>109.581</v>
      </c>
      <c r="O5210" s="7"/>
    </row>
    <row r="5211" spans="1:15" x14ac:dyDescent="0.2">
      <c r="A5211" s="2">
        <v>1</v>
      </c>
      <c r="B5211" s="6" t="s">
        <v>33</v>
      </c>
      <c r="C5211" s="6">
        <v>0</v>
      </c>
      <c r="D5211" s="5" t="s">
        <v>387</v>
      </c>
      <c r="E5211" s="5" t="str">
        <f t="shared" si="822"/>
        <v/>
      </c>
      <c r="F5211" s="5" t="str">
        <f t="shared" si="821"/>
        <v/>
      </c>
      <c r="G5211" s="7">
        <v>97.081999999999994</v>
      </c>
      <c r="H5211" s="7">
        <v>99.88</v>
      </c>
      <c r="I5211" s="7">
        <v>100.72799999999999</v>
      </c>
      <c r="J5211" s="7">
        <v>113.22499999999999</v>
      </c>
      <c r="K5211" s="7">
        <v>103.75700000000001</v>
      </c>
      <c r="L5211" s="7">
        <v>100.85</v>
      </c>
      <c r="M5211" s="7">
        <v>111.142</v>
      </c>
      <c r="N5211" s="7">
        <v>111.95099999999999</v>
      </c>
      <c r="O5211" s="7"/>
    </row>
    <row r="5212" spans="1:15" x14ac:dyDescent="0.2">
      <c r="A5212" s="2">
        <v>1</v>
      </c>
      <c r="B5212" s="6" t="s">
        <v>34</v>
      </c>
      <c r="C5212" s="6">
        <v>0</v>
      </c>
      <c r="D5212" s="5" t="s">
        <v>387</v>
      </c>
      <c r="E5212" s="5" t="str">
        <f t="shared" si="822"/>
        <v/>
      </c>
      <c r="F5212" s="5" t="str">
        <f t="shared" si="821"/>
        <v/>
      </c>
      <c r="G5212" s="7">
        <v>115.027</v>
      </c>
      <c r="H5212" s="7">
        <v>119.184</v>
      </c>
      <c r="I5212" s="7">
        <v>124.476</v>
      </c>
      <c r="J5212" s="7">
        <v>115.074</v>
      </c>
      <c r="K5212" s="7">
        <v>108.215</v>
      </c>
      <c r="L5212" s="7">
        <v>104.44</v>
      </c>
      <c r="M5212" s="7">
        <v>101.078</v>
      </c>
      <c r="N5212" s="7">
        <v>125.81699999999999</v>
      </c>
      <c r="O5212" s="7"/>
    </row>
    <row r="5213" spans="1:15" x14ac:dyDescent="0.2">
      <c r="A5213" s="2">
        <v>1</v>
      </c>
      <c r="B5213" s="6" t="s">
        <v>35</v>
      </c>
      <c r="C5213" s="6">
        <v>0</v>
      </c>
      <c r="D5213" s="5" t="s">
        <v>387</v>
      </c>
      <c r="E5213" s="5" t="str">
        <f t="shared" si="822"/>
        <v/>
      </c>
      <c r="F5213" s="5" t="str">
        <f t="shared" si="821"/>
        <v/>
      </c>
      <c r="G5213" s="7">
        <v>110.215</v>
      </c>
      <c r="H5213" s="7">
        <v>113.247</v>
      </c>
      <c r="I5213" s="7">
        <v>122.173</v>
      </c>
      <c r="J5213" s="7">
        <v>118.464</v>
      </c>
      <c r="K5213" s="7">
        <v>110.85</v>
      </c>
      <c r="L5213" s="7">
        <v>107.88200000000001</v>
      </c>
      <c r="M5213" s="7">
        <v>110.44</v>
      </c>
      <c r="N5213" s="7">
        <v>134.928</v>
      </c>
      <c r="O5213" s="7"/>
    </row>
    <row r="5214" spans="1:15" x14ac:dyDescent="0.2">
      <c r="A5214" s="2">
        <v>1</v>
      </c>
      <c r="B5214" s="6" t="s">
        <v>36</v>
      </c>
      <c r="C5214" s="6">
        <v>0</v>
      </c>
      <c r="D5214" s="5" t="s">
        <v>387</v>
      </c>
      <c r="E5214" s="5" t="str">
        <f t="shared" si="822"/>
        <v/>
      </c>
      <c r="F5214" s="5" t="str">
        <f t="shared" si="821"/>
        <v/>
      </c>
      <c r="G5214" s="7">
        <v>106.54600000000001</v>
      </c>
      <c r="H5214" s="7">
        <v>109.806</v>
      </c>
      <c r="I5214" s="7">
        <v>115.59099999999999</v>
      </c>
      <c r="J5214" s="7">
        <v>120.405</v>
      </c>
      <c r="K5214" s="7">
        <v>108.489</v>
      </c>
      <c r="L5214" s="7">
        <v>105.26900000000001</v>
      </c>
      <c r="M5214" s="7">
        <v>115.20099999999999</v>
      </c>
      <c r="N5214" s="7">
        <v>133.16200000000001</v>
      </c>
      <c r="O5214" s="7"/>
    </row>
    <row r="5215" spans="1:15" x14ac:dyDescent="0.2">
      <c r="A5215" s="2">
        <v>1</v>
      </c>
      <c r="B5215" s="6" t="s">
        <v>37</v>
      </c>
      <c r="C5215" s="6">
        <v>0</v>
      </c>
      <c r="D5215" s="5" t="s">
        <v>387</v>
      </c>
      <c r="E5215" s="5" t="str">
        <f t="shared" si="822"/>
        <v/>
      </c>
      <c r="F5215" s="5" t="str">
        <f t="shared" si="821"/>
        <v/>
      </c>
      <c r="G5215" s="7">
        <v>117.767</v>
      </c>
      <c r="H5215" s="7">
        <v>119.276</v>
      </c>
      <c r="I5215" s="7">
        <v>121.988</v>
      </c>
      <c r="J5215" s="7">
        <v>121.64700000000001</v>
      </c>
      <c r="K5215" s="7">
        <v>103.584</v>
      </c>
      <c r="L5215" s="7">
        <v>102.273</v>
      </c>
      <c r="M5215" s="7">
        <v>112.569</v>
      </c>
      <c r="N5215" s="7">
        <v>137.32</v>
      </c>
      <c r="O5215" s="7"/>
    </row>
    <row r="5216" spans="1:15" x14ac:dyDescent="0.2">
      <c r="A5216" s="2">
        <v>1</v>
      </c>
      <c r="B5216" s="6" t="s">
        <v>63</v>
      </c>
      <c r="C5216" s="6">
        <v>0</v>
      </c>
      <c r="D5216" s="5" t="s">
        <v>387</v>
      </c>
      <c r="E5216" s="5" t="str">
        <f t="shared" si="822"/>
        <v/>
      </c>
      <c r="F5216" s="5" t="str">
        <f t="shared" si="821"/>
        <v/>
      </c>
      <c r="G5216" s="7">
        <v>112.771</v>
      </c>
      <c r="H5216" s="7">
        <v>115.932</v>
      </c>
      <c r="I5216" s="7">
        <v>120.242</v>
      </c>
      <c r="J5216" s="7">
        <v>125.428</v>
      </c>
      <c r="K5216" s="7">
        <v>106.626</v>
      </c>
      <c r="L5216" s="7">
        <v>103.718</v>
      </c>
      <c r="M5216" s="7">
        <v>119.33799999999999</v>
      </c>
      <c r="N5216" s="7">
        <v>143.495</v>
      </c>
      <c r="O5216" s="7"/>
    </row>
    <row r="5217" spans="1:15" x14ac:dyDescent="0.2">
      <c r="A5217" s="2">
        <v>0</v>
      </c>
      <c r="B5217" s="5" t="s">
        <v>386</v>
      </c>
      <c r="C5217" s="6" t="s">
        <v>0</v>
      </c>
      <c r="E5217" s="5" t="str">
        <f t="shared" si="822"/>
        <v/>
      </c>
      <c r="F5217" s="5" t="str">
        <f t="shared" si="821"/>
        <v/>
      </c>
    </row>
    <row r="5218" spans="1:15" x14ac:dyDescent="0.2">
      <c r="A5218" s="2">
        <v>1</v>
      </c>
      <c r="B5218" s="6" t="s">
        <v>13</v>
      </c>
      <c r="C5218" s="6">
        <v>0</v>
      </c>
      <c r="D5218" s="5" t="s">
        <v>388</v>
      </c>
      <c r="E5218" s="5" t="str">
        <f t="shared" si="822"/>
        <v/>
      </c>
      <c r="F5218" s="5" t="str">
        <f t="shared" si="821"/>
        <v/>
      </c>
      <c r="G5218" s="7">
        <v>73.176000000000002</v>
      </c>
      <c r="H5218" s="7">
        <v>72.695999999999998</v>
      </c>
      <c r="I5218" s="7">
        <v>128.52500000000001</v>
      </c>
      <c r="J5218" s="7">
        <v>71.210999999999999</v>
      </c>
      <c r="K5218" s="7">
        <v>175.63800000000001</v>
      </c>
      <c r="L5218" s="7">
        <v>176.797</v>
      </c>
      <c r="M5218" s="7">
        <v>87.616</v>
      </c>
      <c r="N5218" s="7">
        <v>112.60899999999999</v>
      </c>
      <c r="O5218" s="7"/>
    </row>
    <row r="5219" spans="1:15" x14ac:dyDescent="0.2">
      <c r="A5219" s="2">
        <v>1</v>
      </c>
      <c r="B5219" s="6" t="s">
        <v>15</v>
      </c>
      <c r="C5219" s="6">
        <v>0</v>
      </c>
      <c r="D5219" s="5" t="s">
        <v>388</v>
      </c>
      <c r="E5219" s="5" t="str">
        <f t="shared" si="822"/>
        <v/>
      </c>
      <c r="F5219" s="5" t="str">
        <f t="shared" si="821"/>
        <v/>
      </c>
      <c r="G5219" s="7">
        <v>73.384</v>
      </c>
      <c r="H5219" s="7">
        <v>73.239000000000004</v>
      </c>
      <c r="I5219" s="7">
        <v>130.45099999999999</v>
      </c>
      <c r="J5219" s="7">
        <v>72.156999999999996</v>
      </c>
      <c r="K5219" s="7">
        <v>177.76300000000001</v>
      </c>
      <c r="L5219" s="7">
        <v>178.11799999999999</v>
      </c>
      <c r="M5219" s="7">
        <v>90.605000000000004</v>
      </c>
      <c r="N5219" s="7">
        <v>118.19499999999999</v>
      </c>
      <c r="O5219" s="7"/>
    </row>
    <row r="5220" spans="1:15" x14ac:dyDescent="0.2">
      <c r="A5220" s="2">
        <v>1</v>
      </c>
      <c r="B5220" s="6" t="s">
        <v>16</v>
      </c>
      <c r="C5220" s="6">
        <v>0</v>
      </c>
      <c r="D5220" s="5" t="s">
        <v>388</v>
      </c>
      <c r="E5220" s="5" t="str">
        <f t="shared" si="822"/>
        <v/>
      </c>
      <c r="F5220" s="5" t="str">
        <f t="shared" si="821"/>
        <v/>
      </c>
      <c r="G5220" s="7">
        <v>73.783000000000001</v>
      </c>
      <c r="H5220" s="7">
        <v>73.400999999999996</v>
      </c>
      <c r="I5220" s="7">
        <v>132.65899999999999</v>
      </c>
      <c r="J5220" s="7">
        <v>75.129000000000005</v>
      </c>
      <c r="K5220" s="7">
        <v>179.797</v>
      </c>
      <c r="L5220" s="7">
        <v>180.73099999999999</v>
      </c>
      <c r="M5220" s="7">
        <v>89</v>
      </c>
      <c r="N5220" s="7">
        <v>118.06699999999999</v>
      </c>
      <c r="O5220" s="7"/>
    </row>
    <row r="5221" spans="1:15" x14ac:dyDescent="0.2">
      <c r="A5221" s="2">
        <v>1</v>
      </c>
      <c r="B5221" s="6" t="s">
        <v>17</v>
      </c>
      <c r="C5221" s="6">
        <v>0</v>
      </c>
      <c r="D5221" s="5" t="s">
        <v>388</v>
      </c>
      <c r="E5221" s="5" t="str">
        <f t="shared" si="822"/>
        <v/>
      </c>
      <c r="F5221" s="5" t="str">
        <f t="shared" si="821"/>
        <v/>
      </c>
      <c r="G5221" s="7">
        <v>75.027000000000001</v>
      </c>
      <c r="H5221" s="7">
        <v>75.194999999999993</v>
      </c>
      <c r="I5221" s="7">
        <v>134.63800000000001</v>
      </c>
      <c r="J5221" s="7">
        <v>78.284000000000006</v>
      </c>
      <c r="K5221" s="7">
        <v>179.45400000000001</v>
      </c>
      <c r="L5221" s="7">
        <v>179.05199999999999</v>
      </c>
      <c r="M5221" s="7">
        <v>94.828000000000003</v>
      </c>
      <c r="N5221" s="7">
        <v>127.675</v>
      </c>
      <c r="O5221" s="7"/>
    </row>
    <row r="5222" spans="1:15" x14ac:dyDescent="0.2">
      <c r="A5222" s="2">
        <v>1</v>
      </c>
      <c r="B5222" s="6" t="s">
        <v>18</v>
      </c>
      <c r="C5222" s="6">
        <v>0</v>
      </c>
      <c r="D5222" s="5" t="s">
        <v>388</v>
      </c>
      <c r="E5222" s="5" t="str">
        <f t="shared" si="822"/>
        <v/>
      </c>
      <c r="F5222" s="5" t="str">
        <f t="shared" si="821"/>
        <v/>
      </c>
      <c r="G5222" s="7">
        <v>79.216999999999999</v>
      </c>
      <c r="H5222" s="7">
        <v>78.396000000000001</v>
      </c>
      <c r="I5222" s="7">
        <v>130.91</v>
      </c>
      <c r="J5222" s="7">
        <v>80.680000000000007</v>
      </c>
      <c r="K5222" s="7">
        <v>165.25399999999999</v>
      </c>
      <c r="L5222" s="7">
        <v>166.98500000000001</v>
      </c>
      <c r="M5222" s="7">
        <v>93.909000000000006</v>
      </c>
      <c r="N5222" s="7">
        <v>122.93600000000001</v>
      </c>
      <c r="O5222" s="7"/>
    </row>
    <row r="5223" spans="1:15" x14ac:dyDescent="0.2">
      <c r="A5223" s="2">
        <v>1</v>
      </c>
      <c r="B5223" s="6" t="s">
        <v>19</v>
      </c>
      <c r="C5223" s="6">
        <v>0</v>
      </c>
      <c r="D5223" s="5" t="s">
        <v>388</v>
      </c>
      <c r="E5223" s="5" t="str">
        <f t="shared" si="822"/>
        <v/>
      </c>
      <c r="F5223" s="5" t="str">
        <f t="shared" si="821"/>
        <v/>
      </c>
      <c r="G5223" s="7">
        <v>81.272000000000006</v>
      </c>
      <c r="H5223" s="7">
        <v>79.956999999999994</v>
      </c>
      <c r="I5223" s="7">
        <v>120.946</v>
      </c>
      <c r="J5223" s="7">
        <v>83.186999999999998</v>
      </c>
      <c r="K5223" s="7">
        <v>148.816</v>
      </c>
      <c r="L5223" s="7">
        <v>151.26400000000001</v>
      </c>
      <c r="M5223" s="7">
        <v>100.274</v>
      </c>
      <c r="N5223" s="7">
        <v>121.277</v>
      </c>
      <c r="O5223" s="7"/>
    </row>
    <row r="5224" spans="1:15" x14ac:dyDescent="0.2">
      <c r="A5224" s="2">
        <v>1</v>
      </c>
      <c r="B5224" s="6" t="s">
        <v>20</v>
      </c>
      <c r="C5224" s="6">
        <v>0</v>
      </c>
      <c r="D5224" s="5" t="s">
        <v>388</v>
      </c>
      <c r="E5224" s="5" t="str">
        <f t="shared" si="822"/>
        <v/>
      </c>
      <c r="F5224" s="5" t="str">
        <f t="shared" si="821"/>
        <v/>
      </c>
      <c r="G5224" s="7">
        <v>85.125</v>
      </c>
      <c r="H5224" s="7">
        <v>83.24</v>
      </c>
      <c r="I5224" s="7">
        <v>110.827</v>
      </c>
      <c r="J5224" s="7">
        <v>85.293999999999997</v>
      </c>
      <c r="K5224" s="7">
        <v>130.19399999999999</v>
      </c>
      <c r="L5224" s="7">
        <v>133.142</v>
      </c>
      <c r="M5224" s="7">
        <v>100.035</v>
      </c>
      <c r="N5224" s="7">
        <v>110.866</v>
      </c>
      <c r="O5224" s="7"/>
    </row>
    <row r="5225" spans="1:15" x14ac:dyDescent="0.2">
      <c r="A5225" s="2">
        <v>1</v>
      </c>
      <c r="B5225" s="6" t="s">
        <v>21</v>
      </c>
      <c r="C5225" s="6">
        <v>0</v>
      </c>
      <c r="D5225" s="5" t="s">
        <v>388</v>
      </c>
      <c r="E5225" s="5" t="str">
        <f t="shared" si="822"/>
        <v/>
      </c>
      <c r="F5225" s="5" t="str">
        <f t="shared" si="821"/>
        <v/>
      </c>
      <c r="G5225" s="7">
        <v>80.358999999999995</v>
      </c>
      <c r="H5225" s="7">
        <v>79.971000000000004</v>
      </c>
      <c r="I5225" s="7">
        <v>94.191000000000003</v>
      </c>
      <c r="J5225" s="7">
        <v>87.486000000000004</v>
      </c>
      <c r="K5225" s="7">
        <v>117.214</v>
      </c>
      <c r="L5225" s="7">
        <v>117.782</v>
      </c>
      <c r="M5225" s="7">
        <v>107.65300000000001</v>
      </c>
      <c r="N5225" s="7">
        <v>101.4</v>
      </c>
      <c r="O5225" s="7"/>
    </row>
    <row r="5226" spans="1:15" x14ac:dyDescent="0.2">
      <c r="A5226" s="2">
        <v>1</v>
      </c>
      <c r="B5226" s="6" t="s">
        <v>22</v>
      </c>
      <c r="C5226" s="6">
        <v>0</v>
      </c>
      <c r="D5226" s="5" t="s">
        <v>388</v>
      </c>
      <c r="E5226" s="5" t="str">
        <f t="shared" si="822"/>
        <v/>
      </c>
      <c r="F5226" s="5" t="str">
        <f t="shared" si="821"/>
        <v/>
      </c>
      <c r="G5226" s="7">
        <v>80.507000000000005</v>
      </c>
      <c r="H5226" s="7">
        <v>80.046000000000006</v>
      </c>
      <c r="I5226" s="7">
        <v>87.731999999999999</v>
      </c>
      <c r="J5226" s="7">
        <v>89.22</v>
      </c>
      <c r="K5226" s="7">
        <v>108.974</v>
      </c>
      <c r="L5226" s="7">
        <v>109.60299999999999</v>
      </c>
      <c r="M5226" s="7">
        <v>106.366</v>
      </c>
      <c r="N5226" s="7">
        <v>93.317999999999998</v>
      </c>
      <c r="O5226" s="7"/>
    </row>
    <row r="5227" spans="1:15" x14ac:dyDescent="0.2">
      <c r="A5227" s="2">
        <v>1</v>
      </c>
      <c r="B5227" s="6" t="s">
        <v>23</v>
      </c>
      <c r="C5227" s="6">
        <v>0</v>
      </c>
      <c r="D5227" s="5" t="s">
        <v>388</v>
      </c>
      <c r="E5227" s="5" t="str">
        <f t="shared" si="822"/>
        <v/>
      </c>
      <c r="F5227" s="5" t="str">
        <f t="shared" si="821"/>
        <v/>
      </c>
      <c r="G5227" s="7">
        <v>83.691000000000003</v>
      </c>
      <c r="H5227" s="7">
        <v>84.751999999999995</v>
      </c>
      <c r="I5227" s="7">
        <v>92.837000000000003</v>
      </c>
      <c r="J5227" s="7">
        <v>90.783000000000001</v>
      </c>
      <c r="K5227" s="7">
        <v>110.928</v>
      </c>
      <c r="L5227" s="7">
        <v>109.539</v>
      </c>
      <c r="M5227" s="7">
        <v>102.328</v>
      </c>
      <c r="N5227" s="7">
        <v>94.998999999999995</v>
      </c>
      <c r="O5227" s="7"/>
    </row>
    <row r="5228" spans="1:15" x14ac:dyDescent="0.2">
      <c r="A5228" s="2">
        <v>1</v>
      </c>
      <c r="B5228" s="6" t="s">
        <v>24</v>
      </c>
      <c r="C5228" s="6">
        <v>0</v>
      </c>
      <c r="D5228" s="5" t="s">
        <v>388</v>
      </c>
      <c r="E5228" s="5" t="str">
        <f t="shared" si="822"/>
        <v/>
      </c>
      <c r="F5228" s="5" t="str">
        <f t="shared" si="821"/>
        <v/>
      </c>
      <c r="G5228" s="7">
        <v>84.206999999999994</v>
      </c>
      <c r="H5228" s="7">
        <v>88.24</v>
      </c>
      <c r="I5228" s="7">
        <v>104.268</v>
      </c>
      <c r="J5228" s="7">
        <v>91.826999999999998</v>
      </c>
      <c r="K5228" s="7">
        <v>123.824</v>
      </c>
      <c r="L5228" s="7">
        <v>118.164</v>
      </c>
      <c r="M5228" s="7">
        <v>96.948999999999998</v>
      </c>
      <c r="N5228" s="7">
        <v>101.087</v>
      </c>
      <c r="O5228" s="7"/>
    </row>
    <row r="5229" spans="1:15" x14ac:dyDescent="0.2">
      <c r="A5229" s="2">
        <v>1</v>
      </c>
      <c r="B5229" s="6" t="s">
        <v>25</v>
      </c>
      <c r="C5229" s="6">
        <v>0</v>
      </c>
      <c r="D5229" s="5" t="s">
        <v>388</v>
      </c>
      <c r="E5229" s="5" t="str">
        <f t="shared" si="822"/>
        <v/>
      </c>
      <c r="F5229" s="5" t="str">
        <f t="shared" si="821"/>
        <v/>
      </c>
      <c r="G5229" s="7">
        <v>100.32299999999999</v>
      </c>
      <c r="H5229" s="7">
        <v>103.693</v>
      </c>
      <c r="I5229" s="7">
        <v>127.815</v>
      </c>
      <c r="J5229" s="7">
        <v>92.35</v>
      </c>
      <c r="K5229" s="7">
        <v>127.40300000000001</v>
      </c>
      <c r="L5229" s="7">
        <v>123.26300000000001</v>
      </c>
      <c r="M5229" s="7">
        <v>84.831000000000003</v>
      </c>
      <c r="N5229" s="7">
        <v>108.426</v>
      </c>
      <c r="O5229" s="7"/>
    </row>
    <row r="5230" spans="1:15" x14ac:dyDescent="0.2">
      <c r="A5230" s="2">
        <v>1</v>
      </c>
      <c r="B5230" s="6" t="s">
        <v>26</v>
      </c>
      <c r="C5230" s="6">
        <v>0</v>
      </c>
      <c r="D5230" s="5" t="s">
        <v>388</v>
      </c>
      <c r="E5230" s="5" t="str">
        <f t="shared" si="822"/>
        <v/>
      </c>
      <c r="F5230" s="5" t="str">
        <f t="shared" si="821"/>
        <v/>
      </c>
      <c r="G5230" s="7">
        <v>101.56399999999999</v>
      </c>
      <c r="H5230" s="7">
        <v>102.396</v>
      </c>
      <c r="I5230" s="7">
        <v>119.473</v>
      </c>
      <c r="J5230" s="7">
        <v>93.230999999999995</v>
      </c>
      <c r="K5230" s="7">
        <v>117.633</v>
      </c>
      <c r="L5230" s="7">
        <v>116.67700000000001</v>
      </c>
      <c r="M5230" s="7">
        <v>89.033000000000001</v>
      </c>
      <c r="N5230" s="7">
        <v>106.371</v>
      </c>
      <c r="O5230" s="7"/>
    </row>
    <row r="5231" spans="1:15" x14ac:dyDescent="0.2">
      <c r="A5231" s="2">
        <v>1</v>
      </c>
      <c r="B5231" s="6" t="s">
        <v>27</v>
      </c>
      <c r="C5231" s="6">
        <v>0</v>
      </c>
      <c r="D5231" s="5" t="s">
        <v>388</v>
      </c>
      <c r="E5231" s="5" t="str">
        <f t="shared" si="822"/>
        <v/>
      </c>
      <c r="F5231" s="5" t="str">
        <f t="shared" si="821"/>
        <v/>
      </c>
      <c r="G5231" s="7">
        <v>86.872</v>
      </c>
      <c r="H5231" s="7">
        <v>88.921999999999997</v>
      </c>
      <c r="I5231" s="7">
        <v>98.046999999999997</v>
      </c>
      <c r="J5231" s="7">
        <v>96.132000000000005</v>
      </c>
      <c r="K5231" s="7">
        <v>112.863</v>
      </c>
      <c r="L5231" s="7">
        <v>110.261</v>
      </c>
      <c r="M5231" s="7">
        <v>102.74299999999999</v>
      </c>
      <c r="N5231" s="7">
        <v>100.73699999999999</v>
      </c>
      <c r="O5231" s="7"/>
    </row>
    <row r="5232" spans="1:15" x14ac:dyDescent="0.2">
      <c r="A5232" s="2">
        <v>1</v>
      </c>
      <c r="B5232" s="6" t="s">
        <v>28</v>
      </c>
      <c r="C5232" s="6">
        <v>0</v>
      </c>
      <c r="D5232" s="5" t="s">
        <v>388</v>
      </c>
      <c r="E5232" s="5" t="str">
        <f t="shared" si="822"/>
        <v/>
      </c>
      <c r="F5232" s="5" t="str">
        <f t="shared" si="821"/>
        <v/>
      </c>
      <c r="G5232" s="7">
        <v>97.433999999999997</v>
      </c>
      <c r="H5232" s="7">
        <v>99.885999999999996</v>
      </c>
      <c r="I5232" s="7">
        <v>108.884</v>
      </c>
      <c r="J5232" s="7">
        <v>98.751999999999995</v>
      </c>
      <c r="K5232" s="7">
        <v>111.751</v>
      </c>
      <c r="L5232" s="7">
        <v>109.008</v>
      </c>
      <c r="M5232" s="7">
        <v>93.796999999999997</v>
      </c>
      <c r="N5232" s="7">
        <v>102.13</v>
      </c>
      <c r="O5232" s="7"/>
    </row>
    <row r="5233" spans="1:15" x14ac:dyDescent="0.2">
      <c r="A5233" s="2">
        <v>1</v>
      </c>
      <c r="B5233" s="6" t="s">
        <v>29</v>
      </c>
      <c r="C5233" s="6">
        <v>0</v>
      </c>
      <c r="D5233" s="5" t="s">
        <v>388</v>
      </c>
      <c r="E5233" s="5" t="str">
        <f t="shared" si="822"/>
        <v/>
      </c>
      <c r="F5233" s="5" t="str">
        <f t="shared" si="821"/>
        <v/>
      </c>
      <c r="G5233" s="7">
        <v>100</v>
      </c>
      <c r="H5233" s="7">
        <v>100</v>
      </c>
      <c r="I5233" s="7">
        <v>100</v>
      </c>
      <c r="J5233" s="7">
        <v>100</v>
      </c>
      <c r="K5233" s="7">
        <v>100</v>
      </c>
      <c r="L5233" s="7">
        <v>100</v>
      </c>
      <c r="M5233" s="7">
        <v>100</v>
      </c>
      <c r="N5233" s="7">
        <v>100</v>
      </c>
      <c r="O5233" s="7"/>
    </row>
    <row r="5234" spans="1:15" x14ac:dyDescent="0.2">
      <c r="A5234" s="2">
        <v>1</v>
      </c>
      <c r="B5234" s="6" t="s">
        <v>30</v>
      </c>
      <c r="C5234" s="6">
        <v>0</v>
      </c>
      <c r="D5234" s="5" t="s">
        <v>388</v>
      </c>
      <c r="E5234" s="5" t="str">
        <f t="shared" si="822"/>
        <v/>
      </c>
      <c r="F5234" s="5" t="str">
        <f t="shared" si="821"/>
        <v/>
      </c>
      <c r="G5234" s="7">
        <v>99.254000000000005</v>
      </c>
      <c r="H5234" s="7">
        <v>97.962000000000003</v>
      </c>
      <c r="I5234" s="7">
        <v>92.53</v>
      </c>
      <c r="J5234" s="7">
        <v>102.56</v>
      </c>
      <c r="K5234" s="7">
        <v>93.224999999999994</v>
      </c>
      <c r="L5234" s="7">
        <v>94.454999999999998</v>
      </c>
      <c r="M5234" s="7">
        <v>110.60299999999999</v>
      </c>
      <c r="N5234" s="7">
        <v>102.34099999999999</v>
      </c>
      <c r="O5234" s="7"/>
    </row>
    <row r="5235" spans="1:15" x14ac:dyDescent="0.2">
      <c r="A5235" s="2">
        <v>1</v>
      </c>
      <c r="B5235" s="6" t="s">
        <v>31</v>
      </c>
      <c r="C5235" s="6">
        <v>0</v>
      </c>
      <c r="D5235" s="5" t="s">
        <v>388</v>
      </c>
      <c r="E5235" s="5" t="str">
        <f t="shared" si="822"/>
        <v/>
      </c>
      <c r="F5235" s="5" t="str">
        <f t="shared" si="821"/>
        <v/>
      </c>
      <c r="G5235" s="7">
        <v>93.948999999999998</v>
      </c>
      <c r="H5235" s="7">
        <v>93.465999999999994</v>
      </c>
      <c r="I5235" s="7">
        <v>88.382000000000005</v>
      </c>
      <c r="J5235" s="7">
        <v>105.747</v>
      </c>
      <c r="K5235" s="7">
        <v>94.075000000000003</v>
      </c>
      <c r="L5235" s="7">
        <v>94.561000000000007</v>
      </c>
      <c r="M5235" s="7">
        <v>118.512</v>
      </c>
      <c r="N5235" s="7">
        <v>104.744</v>
      </c>
      <c r="O5235" s="7"/>
    </row>
    <row r="5236" spans="1:15" x14ac:dyDescent="0.2">
      <c r="A5236" s="2">
        <v>1</v>
      </c>
      <c r="B5236" s="6" t="s">
        <v>32</v>
      </c>
      <c r="C5236" s="6">
        <v>0</v>
      </c>
      <c r="D5236" s="5" t="s">
        <v>388</v>
      </c>
      <c r="E5236" s="5" t="str">
        <f t="shared" si="822"/>
        <v/>
      </c>
      <c r="F5236" s="5" t="str">
        <f t="shared" si="821"/>
        <v/>
      </c>
      <c r="G5236" s="7">
        <v>102.822</v>
      </c>
      <c r="H5236" s="7">
        <v>104.014</v>
      </c>
      <c r="I5236" s="7">
        <v>101.03</v>
      </c>
      <c r="J5236" s="7">
        <v>109.81399999999999</v>
      </c>
      <c r="K5236" s="7">
        <v>98.257999999999996</v>
      </c>
      <c r="L5236" s="7">
        <v>97.132000000000005</v>
      </c>
      <c r="M5236" s="7">
        <v>108.46299999999999</v>
      </c>
      <c r="N5236" s="7">
        <v>109.581</v>
      </c>
      <c r="O5236" s="7"/>
    </row>
    <row r="5237" spans="1:15" x14ac:dyDescent="0.2">
      <c r="A5237" s="2">
        <v>1</v>
      </c>
      <c r="B5237" s="6" t="s">
        <v>33</v>
      </c>
      <c r="C5237" s="6">
        <v>0</v>
      </c>
      <c r="D5237" s="5" t="s">
        <v>388</v>
      </c>
      <c r="E5237" s="5" t="str">
        <f t="shared" si="822"/>
        <v/>
      </c>
      <c r="F5237" s="5" t="str">
        <f t="shared" si="821"/>
        <v/>
      </c>
      <c r="G5237" s="7">
        <v>97.081999999999994</v>
      </c>
      <c r="H5237" s="7">
        <v>99.88</v>
      </c>
      <c r="I5237" s="7">
        <v>100.72799999999999</v>
      </c>
      <c r="J5237" s="7">
        <v>113.22499999999999</v>
      </c>
      <c r="K5237" s="7">
        <v>103.75700000000001</v>
      </c>
      <c r="L5237" s="7">
        <v>100.85</v>
      </c>
      <c r="M5237" s="7">
        <v>111.142</v>
      </c>
      <c r="N5237" s="7">
        <v>111.95099999999999</v>
      </c>
      <c r="O5237" s="7"/>
    </row>
    <row r="5238" spans="1:15" x14ac:dyDescent="0.2">
      <c r="A5238" s="2">
        <v>1</v>
      </c>
      <c r="B5238" s="6" t="s">
        <v>34</v>
      </c>
      <c r="C5238" s="6">
        <v>0</v>
      </c>
      <c r="D5238" s="5" t="s">
        <v>388</v>
      </c>
      <c r="E5238" s="5" t="str">
        <f t="shared" si="822"/>
        <v/>
      </c>
      <c r="F5238" s="5" t="str">
        <f t="shared" si="821"/>
        <v/>
      </c>
      <c r="G5238" s="7">
        <v>115.027</v>
      </c>
      <c r="H5238" s="7">
        <v>119.184</v>
      </c>
      <c r="I5238" s="7">
        <v>124.476</v>
      </c>
      <c r="J5238" s="7">
        <v>115.074</v>
      </c>
      <c r="K5238" s="7">
        <v>108.215</v>
      </c>
      <c r="L5238" s="7">
        <v>104.44</v>
      </c>
      <c r="M5238" s="7">
        <v>101.078</v>
      </c>
      <c r="N5238" s="7">
        <v>125.81699999999999</v>
      </c>
      <c r="O5238" s="7"/>
    </row>
    <row r="5239" spans="1:15" x14ac:dyDescent="0.2">
      <c r="A5239" s="2">
        <v>1</v>
      </c>
      <c r="B5239" s="6" t="s">
        <v>35</v>
      </c>
      <c r="C5239" s="6">
        <v>0</v>
      </c>
      <c r="D5239" s="5" t="s">
        <v>388</v>
      </c>
      <c r="E5239" s="5" t="str">
        <f t="shared" si="822"/>
        <v/>
      </c>
      <c r="F5239" s="5" t="str">
        <f t="shared" si="821"/>
        <v/>
      </c>
      <c r="G5239" s="7">
        <v>110.215</v>
      </c>
      <c r="H5239" s="7">
        <v>113.247</v>
      </c>
      <c r="I5239" s="7">
        <v>122.173</v>
      </c>
      <c r="J5239" s="7">
        <v>118.464</v>
      </c>
      <c r="K5239" s="7">
        <v>110.85</v>
      </c>
      <c r="L5239" s="7">
        <v>107.88200000000001</v>
      </c>
      <c r="M5239" s="7">
        <v>110.44</v>
      </c>
      <c r="N5239" s="7">
        <v>134.928</v>
      </c>
      <c r="O5239" s="7"/>
    </row>
    <row r="5240" spans="1:15" x14ac:dyDescent="0.2">
      <c r="A5240" s="2">
        <v>1</v>
      </c>
      <c r="B5240" s="6" t="s">
        <v>36</v>
      </c>
      <c r="C5240" s="6">
        <v>0</v>
      </c>
      <c r="D5240" s="5" t="s">
        <v>388</v>
      </c>
      <c r="E5240" s="5" t="str">
        <f t="shared" si="822"/>
        <v/>
      </c>
      <c r="F5240" s="5" t="str">
        <f t="shared" si="821"/>
        <v/>
      </c>
      <c r="G5240" s="7">
        <v>106.54600000000001</v>
      </c>
      <c r="H5240" s="7">
        <v>109.806</v>
      </c>
      <c r="I5240" s="7">
        <v>115.59099999999999</v>
      </c>
      <c r="J5240" s="7">
        <v>120.405</v>
      </c>
      <c r="K5240" s="7">
        <v>108.489</v>
      </c>
      <c r="L5240" s="7">
        <v>105.26900000000001</v>
      </c>
      <c r="M5240" s="7">
        <v>115.20099999999999</v>
      </c>
      <c r="N5240" s="7">
        <v>133.16200000000001</v>
      </c>
      <c r="O5240" s="7"/>
    </row>
    <row r="5241" spans="1:15" x14ac:dyDescent="0.2">
      <c r="A5241" s="2">
        <v>1</v>
      </c>
      <c r="B5241" s="6" t="s">
        <v>37</v>
      </c>
      <c r="C5241" s="6">
        <v>0</v>
      </c>
      <c r="D5241" s="5" t="s">
        <v>388</v>
      </c>
      <c r="E5241" s="5" t="str">
        <f t="shared" si="822"/>
        <v/>
      </c>
      <c r="F5241" s="5" t="str">
        <f t="shared" si="821"/>
        <v/>
      </c>
      <c r="G5241" s="7">
        <v>117.767</v>
      </c>
      <c r="H5241" s="7">
        <v>119.276</v>
      </c>
      <c r="I5241" s="7">
        <v>121.988</v>
      </c>
      <c r="J5241" s="7">
        <v>121.64700000000001</v>
      </c>
      <c r="K5241" s="7">
        <v>103.584</v>
      </c>
      <c r="L5241" s="7">
        <v>102.273</v>
      </c>
      <c r="M5241" s="7">
        <v>112.569</v>
      </c>
      <c r="N5241" s="7">
        <v>137.32</v>
      </c>
      <c r="O5241" s="7"/>
    </row>
    <row r="5242" spans="1:15" x14ac:dyDescent="0.2">
      <c r="A5242" s="2">
        <v>1</v>
      </c>
      <c r="B5242" s="6" t="s">
        <v>63</v>
      </c>
      <c r="C5242" s="6">
        <v>0</v>
      </c>
      <c r="D5242" s="5" t="s">
        <v>388</v>
      </c>
      <c r="E5242" s="5" t="str">
        <f t="shared" si="822"/>
        <v/>
      </c>
      <c r="F5242" s="5" t="str">
        <f t="shared" si="821"/>
        <v/>
      </c>
      <c r="G5242" s="7">
        <v>112.771</v>
      </c>
      <c r="H5242" s="7">
        <v>115.932</v>
      </c>
      <c r="I5242" s="7">
        <v>120.242</v>
      </c>
      <c r="J5242" s="7">
        <v>125.428</v>
      </c>
      <c r="K5242" s="7">
        <v>106.626</v>
      </c>
      <c r="L5242" s="7">
        <v>103.718</v>
      </c>
      <c r="M5242" s="7">
        <v>119.33799999999999</v>
      </c>
      <c r="N5242" s="7">
        <v>143.495</v>
      </c>
      <c r="O5242" s="7"/>
    </row>
    <row r="5243" spans="1:15" x14ac:dyDescent="0.2">
      <c r="A5243" s="2">
        <v>0</v>
      </c>
      <c r="B5243" s="5" t="s">
        <v>389</v>
      </c>
      <c r="C5243" s="6" t="s">
        <v>0</v>
      </c>
      <c r="E5243" s="5" t="str">
        <f t="shared" si="822"/>
        <v/>
      </c>
      <c r="F5243" s="5" t="str">
        <f t="shared" si="821"/>
        <v/>
      </c>
    </row>
    <row r="5244" spans="1:15" x14ac:dyDescent="0.2">
      <c r="A5244" s="2">
        <v>1</v>
      </c>
      <c r="B5244" s="6" t="s">
        <v>13</v>
      </c>
      <c r="C5244" s="6">
        <v>0</v>
      </c>
      <c r="D5244" s="5" t="s">
        <v>390</v>
      </c>
      <c r="E5244" s="5" t="str">
        <f t="shared" si="822"/>
        <v/>
      </c>
      <c r="F5244" s="5" t="str">
        <f t="shared" si="821"/>
        <v/>
      </c>
      <c r="G5244" s="7">
        <v>57.557000000000002</v>
      </c>
      <c r="H5244" s="7">
        <v>58.319000000000003</v>
      </c>
      <c r="I5244" s="7">
        <v>96.784000000000006</v>
      </c>
      <c r="J5244" s="7">
        <v>65.581999999999994</v>
      </c>
      <c r="K5244" s="7">
        <v>168.155</v>
      </c>
      <c r="L5244" s="7">
        <v>165.95599999999999</v>
      </c>
      <c r="M5244" s="7">
        <v>92.013000000000005</v>
      </c>
      <c r="N5244" s="7">
        <v>89.054000000000002</v>
      </c>
      <c r="O5244" s="7"/>
    </row>
    <row r="5245" spans="1:15" x14ac:dyDescent="0.2">
      <c r="A5245" s="2">
        <v>1</v>
      </c>
      <c r="B5245" s="6" t="s">
        <v>15</v>
      </c>
      <c r="C5245" s="6">
        <v>0</v>
      </c>
      <c r="D5245" s="5" t="s">
        <v>390</v>
      </c>
      <c r="E5245" s="5" t="str">
        <f t="shared" si="822"/>
        <v/>
      </c>
      <c r="F5245" s="5" t="str">
        <f t="shared" si="821"/>
        <v/>
      </c>
      <c r="G5245" s="7">
        <v>58.917000000000002</v>
      </c>
      <c r="H5245" s="7">
        <v>59.652999999999999</v>
      </c>
      <c r="I5245" s="7">
        <v>101.76</v>
      </c>
      <c r="J5245" s="7">
        <v>66.557000000000002</v>
      </c>
      <c r="K5245" s="7">
        <v>172.71799999999999</v>
      </c>
      <c r="L5245" s="7">
        <v>170.58600000000001</v>
      </c>
      <c r="M5245" s="7">
        <v>91.914000000000001</v>
      </c>
      <c r="N5245" s="7">
        <v>93.531999999999996</v>
      </c>
      <c r="O5245" s="7"/>
    </row>
    <row r="5246" spans="1:15" x14ac:dyDescent="0.2">
      <c r="A5246" s="2">
        <v>1</v>
      </c>
      <c r="B5246" s="6" t="s">
        <v>16</v>
      </c>
      <c r="C5246" s="6">
        <v>0</v>
      </c>
      <c r="D5246" s="5" t="s">
        <v>390</v>
      </c>
      <c r="E5246" s="5" t="str">
        <f t="shared" si="822"/>
        <v/>
      </c>
      <c r="F5246" s="5" t="str">
        <f t="shared" si="821"/>
        <v/>
      </c>
      <c r="G5246" s="7">
        <v>59.548999999999999</v>
      </c>
      <c r="H5246" s="7">
        <v>59.92</v>
      </c>
      <c r="I5246" s="7">
        <v>106.376</v>
      </c>
      <c r="J5246" s="7">
        <v>70.733000000000004</v>
      </c>
      <c r="K5246" s="7">
        <v>178.637</v>
      </c>
      <c r="L5246" s="7">
        <v>177.53100000000001</v>
      </c>
      <c r="M5246" s="7">
        <v>88.584000000000003</v>
      </c>
      <c r="N5246" s="7">
        <v>94.231999999999999</v>
      </c>
      <c r="O5246" s="7"/>
    </row>
    <row r="5247" spans="1:15" x14ac:dyDescent="0.2">
      <c r="A5247" s="2">
        <v>1</v>
      </c>
      <c r="B5247" s="6" t="s">
        <v>17</v>
      </c>
      <c r="C5247" s="6">
        <v>0</v>
      </c>
      <c r="D5247" s="5" t="s">
        <v>390</v>
      </c>
      <c r="E5247" s="5" t="str">
        <f t="shared" si="822"/>
        <v/>
      </c>
      <c r="F5247" s="5" t="str">
        <f t="shared" si="821"/>
        <v/>
      </c>
      <c r="G5247" s="7">
        <v>62.723999999999997</v>
      </c>
      <c r="H5247" s="7">
        <v>63.491999999999997</v>
      </c>
      <c r="I5247" s="7">
        <v>112.401</v>
      </c>
      <c r="J5247" s="7">
        <v>74.165999999999997</v>
      </c>
      <c r="K5247" s="7">
        <v>179.19800000000001</v>
      </c>
      <c r="L5247" s="7">
        <v>177.03100000000001</v>
      </c>
      <c r="M5247" s="7">
        <v>95.786000000000001</v>
      </c>
      <c r="N5247" s="7">
        <v>107.66500000000001</v>
      </c>
      <c r="O5247" s="7"/>
    </row>
    <row r="5248" spans="1:15" x14ac:dyDescent="0.2">
      <c r="A5248" s="2">
        <v>1</v>
      </c>
      <c r="B5248" s="6" t="s">
        <v>18</v>
      </c>
      <c r="C5248" s="6">
        <v>0</v>
      </c>
      <c r="D5248" s="5" t="s">
        <v>390</v>
      </c>
      <c r="E5248" s="5" t="str">
        <f t="shared" si="822"/>
        <v/>
      </c>
      <c r="F5248" s="5" t="str">
        <f t="shared" si="821"/>
        <v/>
      </c>
      <c r="G5248" s="7">
        <v>72.688999999999993</v>
      </c>
      <c r="H5248" s="7">
        <v>72.695999999999998</v>
      </c>
      <c r="I5248" s="7">
        <v>120.247</v>
      </c>
      <c r="J5248" s="7">
        <v>76.652000000000001</v>
      </c>
      <c r="K5248" s="7">
        <v>165.42599999999999</v>
      </c>
      <c r="L5248" s="7">
        <v>165.411</v>
      </c>
      <c r="M5248" s="7">
        <v>83.798000000000002</v>
      </c>
      <c r="N5248" s="7">
        <v>100.765</v>
      </c>
      <c r="O5248" s="7"/>
    </row>
    <row r="5249" spans="1:15" x14ac:dyDescent="0.2">
      <c r="A5249" s="2">
        <v>1</v>
      </c>
      <c r="B5249" s="6" t="s">
        <v>19</v>
      </c>
      <c r="C5249" s="6">
        <v>0</v>
      </c>
      <c r="D5249" s="5" t="s">
        <v>390</v>
      </c>
      <c r="E5249" s="5" t="str">
        <f t="shared" si="822"/>
        <v/>
      </c>
      <c r="F5249" s="5" t="str">
        <f t="shared" si="821"/>
        <v/>
      </c>
      <c r="G5249" s="7">
        <v>78.795000000000002</v>
      </c>
      <c r="H5249" s="7">
        <v>78.924999999999997</v>
      </c>
      <c r="I5249" s="7">
        <v>121.55800000000001</v>
      </c>
      <c r="J5249" s="7">
        <v>79.114000000000004</v>
      </c>
      <c r="K5249" s="7">
        <v>154.27199999999999</v>
      </c>
      <c r="L5249" s="7">
        <v>154.017</v>
      </c>
      <c r="M5249" s="7">
        <v>91.706000000000003</v>
      </c>
      <c r="N5249" s="7">
        <v>111.476</v>
      </c>
      <c r="O5249" s="7"/>
    </row>
    <row r="5250" spans="1:15" x14ac:dyDescent="0.2">
      <c r="A5250" s="2">
        <v>1</v>
      </c>
      <c r="B5250" s="6" t="s">
        <v>20</v>
      </c>
      <c r="C5250" s="6">
        <v>0</v>
      </c>
      <c r="D5250" s="5" t="s">
        <v>390</v>
      </c>
      <c r="E5250" s="5" t="str">
        <f t="shared" si="822"/>
        <v/>
      </c>
      <c r="F5250" s="5" t="str">
        <f t="shared" si="821"/>
        <v/>
      </c>
      <c r="G5250" s="7">
        <v>79.652000000000001</v>
      </c>
      <c r="H5250" s="7">
        <v>78.977000000000004</v>
      </c>
      <c r="I5250" s="7">
        <v>110.023</v>
      </c>
      <c r="J5250" s="7">
        <v>81.421000000000006</v>
      </c>
      <c r="K5250" s="7">
        <v>138.13</v>
      </c>
      <c r="L5250" s="7">
        <v>139.31</v>
      </c>
      <c r="M5250" s="7">
        <v>95.602000000000004</v>
      </c>
      <c r="N5250" s="7">
        <v>105.185</v>
      </c>
      <c r="O5250" s="7"/>
    </row>
    <row r="5251" spans="1:15" x14ac:dyDescent="0.2">
      <c r="A5251" s="2">
        <v>1</v>
      </c>
      <c r="B5251" s="6" t="s">
        <v>21</v>
      </c>
      <c r="C5251" s="6">
        <v>0</v>
      </c>
      <c r="D5251" s="5" t="s">
        <v>390</v>
      </c>
      <c r="E5251" s="5" t="str">
        <f t="shared" si="822"/>
        <v/>
      </c>
      <c r="F5251" s="5" t="str">
        <f t="shared" si="821"/>
        <v/>
      </c>
      <c r="G5251" s="7">
        <v>72.804000000000002</v>
      </c>
      <c r="H5251" s="7">
        <v>73.093999999999994</v>
      </c>
      <c r="I5251" s="7">
        <v>91.474999999999994</v>
      </c>
      <c r="J5251" s="7">
        <v>84.06</v>
      </c>
      <c r="K5251" s="7">
        <v>125.646</v>
      </c>
      <c r="L5251" s="7">
        <v>125.148</v>
      </c>
      <c r="M5251" s="7">
        <v>109.944</v>
      </c>
      <c r="N5251" s="7">
        <v>100.571</v>
      </c>
      <c r="O5251" s="7"/>
    </row>
    <row r="5252" spans="1:15" x14ac:dyDescent="0.2">
      <c r="A5252" s="2">
        <v>1</v>
      </c>
      <c r="B5252" s="6" t="s">
        <v>22</v>
      </c>
      <c r="C5252" s="6">
        <v>0</v>
      </c>
      <c r="D5252" s="5" t="s">
        <v>390</v>
      </c>
      <c r="E5252" s="5" t="str">
        <f t="shared" si="822"/>
        <v/>
      </c>
      <c r="F5252" s="5" t="str">
        <f t="shared" si="821"/>
        <v/>
      </c>
      <c r="G5252" s="7">
        <v>73.403000000000006</v>
      </c>
      <c r="H5252" s="7">
        <v>72.454999999999998</v>
      </c>
      <c r="I5252" s="7">
        <v>81.96</v>
      </c>
      <c r="J5252" s="7">
        <v>86.635999999999996</v>
      </c>
      <c r="K5252" s="7">
        <v>111.657</v>
      </c>
      <c r="L5252" s="7">
        <v>113.11799999999999</v>
      </c>
      <c r="M5252" s="7">
        <v>107.443</v>
      </c>
      <c r="N5252" s="7">
        <v>88.06</v>
      </c>
      <c r="O5252" s="7"/>
    </row>
    <row r="5253" spans="1:15" x14ac:dyDescent="0.2">
      <c r="A5253" s="2">
        <v>1</v>
      </c>
      <c r="B5253" s="6" t="s">
        <v>23</v>
      </c>
      <c r="C5253" s="6">
        <v>0</v>
      </c>
      <c r="D5253" s="5" t="s">
        <v>390</v>
      </c>
      <c r="E5253" s="5" t="str">
        <f t="shared" si="822"/>
        <v/>
      </c>
      <c r="F5253" s="5" t="str">
        <f t="shared" si="821"/>
        <v/>
      </c>
      <c r="G5253" s="7">
        <v>78.950999999999993</v>
      </c>
      <c r="H5253" s="7">
        <v>79.941000000000003</v>
      </c>
      <c r="I5253" s="7">
        <v>90.572999999999993</v>
      </c>
      <c r="J5253" s="7">
        <v>88.448999999999998</v>
      </c>
      <c r="K5253" s="7">
        <v>114.721</v>
      </c>
      <c r="L5253" s="7">
        <v>113.3</v>
      </c>
      <c r="M5253" s="7">
        <v>103.128</v>
      </c>
      <c r="N5253" s="7">
        <v>93.406000000000006</v>
      </c>
      <c r="O5253" s="7"/>
    </row>
    <row r="5254" spans="1:15" x14ac:dyDescent="0.2">
      <c r="A5254" s="2">
        <v>1</v>
      </c>
      <c r="B5254" s="6" t="s">
        <v>24</v>
      </c>
      <c r="C5254" s="6">
        <v>0</v>
      </c>
      <c r="D5254" s="5" t="s">
        <v>390</v>
      </c>
      <c r="E5254" s="5" t="str">
        <f t="shared" si="822"/>
        <v/>
      </c>
      <c r="F5254" s="5" t="str">
        <f t="shared" si="821"/>
        <v/>
      </c>
      <c r="G5254" s="7">
        <v>77.295000000000002</v>
      </c>
      <c r="H5254" s="7">
        <v>81.721000000000004</v>
      </c>
      <c r="I5254" s="7">
        <v>100.529</v>
      </c>
      <c r="J5254" s="7">
        <v>89.552999999999997</v>
      </c>
      <c r="K5254" s="7">
        <v>130.059</v>
      </c>
      <c r="L5254" s="7">
        <v>123.014</v>
      </c>
      <c r="M5254" s="7">
        <v>100.682</v>
      </c>
      <c r="N5254" s="7">
        <v>101.215</v>
      </c>
      <c r="O5254" s="7"/>
    </row>
    <row r="5255" spans="1:15" x14ac:dyDescent="0.2">
      <c r="A5255" s="2">
        <v>1</v>
      </c>
      <c r="B5255" s="6" t="s">
        <v>25</v>
      </c>
      <c r="C5255" s="6">
        <v>0</v>
      </c>
      <c r="D5255" s="5" t="s">
        <v>390</v>
      </c>
      <c r="E5255" s="5" t="str">
        <f t="shared" si="822"/>
        <v/>
      </c>
      <c r="F5255" s="5" t="str">
        <f t="shared" si="821"/>
        <v/>
      </c>
      <c r="G5255" s="7">
        <v>100.34</v>
      </c>
      <c r="H5255" s="7">
        <v>105.005</v>
      </c>
      <c r="I5255" s="7">
        <v>134.27099999999999</v>
      </c>
      <c r="J5255" s="7">
        <v>89.686999999999998</v>
      </c>
      <c r="K5255" s="7">
        <v>133.816</v>
      </c>
      <c r="L5255" s="7">
        <v>127.871</v>
      </c>
      <c r="M5255" s="7">
        <v>80.325999999999993</v>
      </c>
      <c r="N5255" s="7">
        <v>107.855</v>
      </c>
      <c r="O5255" s="7"/>
    </row>
    <row r="5256" spans="1:15" x14ac:dyDescent="0.2">
      <c r="A5256" s="2">
        <v>1</v>
      </c>
      <c r="B5256" s="6" t="s">
        <v>26</v>
      </c>
      <c r="C5256" s="6">
        <v>0</v>
      </c>
      <c r="D5256" s="5" t="s">
        <v>390</v>
      </c>
      <c r="E5256" s="5" t="str">
        <f t="shared" si="822"/>
        <v/>
      </c>
      <c r="F5256" s="5" t="str">
        <f t="shared" ref="F5256:F5319" si="823">IF(LEN(E5256)=0,"",E5256&amp;B5256)</f>
        <v/>
      </c>
      <c r="G5256" s="7">
        <v>99.022999999999996</v>
      </c>
      <c r="H5256" s="7">
        <v>101.666</v>
      </c>
      <c r="I5256" s="7">
        <v>121.648</v>
      </c>
      <c r="J5256" s="7">
        <v>90.692999999999998</v>
      </c>
      <c r="K5256" s="7">
        <v>122.849</v>
      </c>
      <c r="L5256" s="7">
        <v>119.655</v>
      </c>
      <c r="M5256" s="7">
        <v>83.268000000000001</v>
      </c>
      <c r="N5256" s="7">
        <v>101.29300000000001</v>
      </c>
      <c r="O5256" s="7"/>
    </row>
    <row r="5257" spans="1:15" x14ac:dyDescent="0.2">
      <c r="A5257" s="2">
        <v>1</v>
      </c>
      <c r="B5257" s="6" t="s">
        <v>27</v>
      </c>
      <c r="C5257" s="6">
        <v>0</v>
      </c>
      <c r="D5257" s="5" t="s">
        <v>390</v>
      </c>
      <c r="E5257" s="5" t="str">
        <f t="shared" ref="E5257:E5320" si="824">IF(C5257=0,IF(LEN(D5257)&lt;&gt;3,"",D5257),IF(LEN(D5257)&lt;&gt;4,"",LEFT(D5257,3)))</f>
        <v/>
      </c>
      <c r="F5257" s="5" t="str">
        <f t="shared" si="823"/>
        <v/>
      </c>
      <c r="G5257" s="7">
        <v>84.17</v>
      </c>
      <c r="H5257" s="7">
        <v>88.313000000000002</v>
      </c>
      <c r="I5257" s="7">
        <v>97.492999999999995</v>
      </c>
      <c r="J5257" s="7">
        <v>94.628</v>
      </c>
      <c r="K5257" s="7">
        <v>115.82899999999999</v>
      </c>
      <c r="L5257" s="7">
        <v>110.395</v>
      </c>
      <c r="M5257" s="7">
        <v>101.376</v>
      </c>
      <c r="N5257" s="7">
        <v>98.834999999999994</v>
      </c>
      <c r="O5257" s="7"/>
    </row>
    <row r="5258" spans="1:15" x14ac:dyDescent="0.2">
      <c r="A5258" s="2">
        <v>1</v>
      </c>
      <c r="B5258" s="6" t="s">
        <v>28</v>
      </c>
      <c r="C5258" s="6">
        <v>0</v>
      </c>
      <c r="D5258" s="5" t="s">
        <v>390</v>
      </c>
      <c r="E5258" s="5" t="str">
        <f t="shared" si="824"/>
        <v/>
      </c>
      <c r="F5258" s="5" t="str">
        <f t="shared" si="823"/>
        <v/>
      </c>
      <c r="G5258" s="7">
        <v>97.668000000000006</v>
      </c>
      <c r="H5258" s="7">
        <v>100.392</v>
      </c>
      <c r="I5258" s="7">
        <v>110.14400000000001</v>
      </c>
      <c r="J5258" s="7">
        <v>98.344999999999999</v>
      </c>
      <c r="K5258" s="7">
        <v>112.774</v>
      </c>
      <c r="L5258" s="7">
        <v>109.714</v>
      </c>
      <c r="M5258" s="7">
        <v>86.031999999999996</v>
      </c>
      <c r="N5258" s="7">
        <v>94.759</v>
      </c>
      <c r="O5258" s="7"/>
    </row>
    <row r="5259" spans="1:15" x14ac:dyDescent="0.2">
      <c r="A5259" s="2">
        <v>1</v>
      </c>
      <c r="B5259" s="6" t="s">
        <v>29</v>
      </c>
      <c r="C5259" s="6">
        <v>0</v>
      </c>
      <c r="D5259" s="5" t="s">
        <v>390</v>
      </c>
      <c r="E5259" s="5" t="str">
        <f t="shared" si="824"/>
        <v/>
      </c>
      <c r="F5259" s="5" t="str">
        <f t="shared" si="823"/>
        <v/>
      </c>
      <c r="G5259" s="7">
        <v>100</v>
      </c>
      <c r="H5259" s="7">
        <v>100</v>
      </c>
      <c r="I5259" s="7">
        <v>100</v>
      </c>
      <c r="J5259" s="7">
        <v>100</v>
      </c>
      <c r="K5259" s="7">
        <v>100</v>
      </c>
      <c r="L5259" s="7">
        <v>100</v>
      </c>
      <c r="M5259" s="7">
        <v>100</v>
      </c>
      <c r="N5259" s="7">
        <v>100</v>
      </c>
      <c r="O5259" s="7"/>
    </row>
    <row r="5260" spans="1:15" x14ac:dyDescent="0.2">
      <c r="A5260" s="2">
        <v>1</v>
      </c>
      <c r="B5260" s="6" t="s">
        <v>30</v>
      </c>
      <c r="C5260" s="6">
        <v>0</v>
      </c>
      <c r="D5260" s="5" t="s">
        <v>390</v>
      </c>
      <c r="E5260" s="5" t="str">
        <f t="shared" si="824"/>
        <v/>
      </c>
      <c r="F5260" s="5" t="str">
        <f t="shared" si="823"/>
        <v/>
      </c>
      <c r="G5260" s="7">
        <v>92.91</v>
      </c>
      <c r="H5260" s="7">
        <v>91.936000000000007</v>
      </c>
      <c r="I5260" s="7">
        <v>87.554000000000002</v>
      </c>
      <c r="J5260" s="7">
        <v>102.995</v>
      </c>
      <c r="K5260" s="7">
        <v>94.234999999999999</v>
      </c>
      <c r="L5260" s="7">
        <v>95.233999999999995</v>
      </c>
      <c r="M5260" s="7">
        <v>113.627</v>
      </c>
      <c r="N5260" s="7">
        <v>99.484999999999999</v>
      </c>
      <c r="O5260" s="7"/>
    </row>
    <row r="5261" spans="1:15" x14ac:dyDescent="0.2">
      <c r="A5261" s="2">
        <v>1</v>
      </c>
      <c r="B5261" s="6" t="s">
        <v>31</v>
      </c>
      <c r="C5261" s="6">
        <v>0</v>
      </c>
      <c r="D5261" s="5" t="s">
        <v>390</v>
      </c>
      <c r="E5261" s="5" t="str">
        <f t="shared" si="824"/>
        <v/>
      </c>
      <c r="F5261" s="5" t="str">
        <f t="shared" si="823"/>
        <v/>
      </c>
      <c r="G5261" s="7">
        <v>89.649000000000001</v>
      </c>
      <c r="H5261" s="7">
        <v>89.453000000000003</v>
      </c>
      <c r="I5261" s="7">
        <v>84.498999999999995</v>
      </c>
      <c r="J5261" s="7">
        <v>106.97199999999999</v>
      </c>
      <c r="K5261" s="7">
        <v>94.256</v>
      </c>
      <c r="L5261" s="7">
        <v>94.462000000000003</v>
      </c>
      <c r="M5261" s="7">
        <v>122.965</v>
      </c>
      <c r="N5261" s="7">
        <v>103.905</v>
      </c>
      <c r="O5261" s="7"/>
    </row>
    <row r="5262" spans="1:15" x14ac:dyDescent="0.2">
      <c r="A5262" s="2">
        <v>1</v>
      </c>
      <c r="B5262" s="6" t="s">
        <v>32</v>
      </c>
      <c r="C5262" s="6">
        <v>0</v>
      </c>
      <c r="D5262" s="5" t="s">
        <v>390</v>
      </c>
      <c r="E5262" s="5" t="str">
        <f t="shared" si="824"/>
        <v/>
      </c>
      <c r="F5262" s="5" t="str">
        <f t="shared" si="823"/>
        <v/>
      </c>
      <c r="G5262" s="7">
        <v>95.38</v>
      </c>
      <c r="H5262" s="7">
        <v>97.195999999999998</v>
      </c>
      <c r="I5262" s="7">
        <v>93.49</v>
      </c>
      <c r="J5262" s="7">
        <v>112.70399999999999</v>
      </c>
      <c r="K5262" s="7">
        <v>98.018000000000001</v>
      </c>
      <c r="L5262" s="7">
        <v>96.186999999999998</v>
      </c>
      <c r="M5262" s="7">
        <v>114.61</v>
      </c>
      <c r="N5262" s="7">
        <v>107.149</v>
      </c>
      <c r="O5262" s="7"/>
    </row>
    <row r="5263" spans="1:15" x14ac:dyDescent="0.2">
      <c r="A5263" s="2">
        <v>1</v>
      </c>
      <c r="B5263" s="6" t="s">
        <v>33</v>
      </c>
      <c r="C5263" s="6">
        <v>0</v>
      </c>
      <c r="D5263" s="5" t="s">
        <v>390</v>
      </c>
      <c r="E5263" s="5" t="str">
        <f t="shared" si="824"/>
        <v/>
      </c>
      <c r="F5263" s="5" t="str">
        <f t="shared" si="823"/>
        <v/>
      </c>
      <c r="G5263" s="7">
        <v>89.668999999999997</v>
      </c>
      <c r="H5263" s="7">
        <v>94.084000000000003</v>
      </c>
      <c r="I5263" s="7">
        <v>94.768000000000001</v>
      </c>
      <c r="J5263" s="7">
        <v>116.767</v>
      </c>
      <c r="K5263" s="7">
        <v>105.68600000000001</v>
      </c>
      <c r="L5263" s="7">
        <v>100.726</v>
      </c>
      <c r="M5263" s="7">
        <v>113.399</v>
      </c>
      <c r="N5263" s="7">
        <v>107.46599999999999</v>
      </c>
      <c r="O5263" s="7"/>
    </row>
    <row r="5264" spans="1:15" x14ac:dyDescent="0.2">
      <c r="A5264" s="2">
        <v>1</v>
      </c>
      <c r="B5264" s="6" t="s">
        <v>34</v>
      </c>
      <c r="C5264" s="6">
        <v>0</v>
      </c>
      <c r="D5264" s="5" t="s">
        <v>390</v>
      </c>
      <c r="E5264" s="5" t="str">
        <f t="shared" si="824"/>
        <v/>
      </c>
      <c r="F5264" s="5" t="str">
        <f t="shared" si="823"/>
        <v/>
      </c>
      <c r="G5264" s="7">
        <v>113.495</v>
      </c>
      <c r="H5264" s="7">
        <v>121.447</v>
      </c>
      <c r="I5264" s="7">
        <v>127.014</v>
      </c>
      <c r="J5264" s="7">
        <v>118.17</v>
      </c>
      <c r="K5264" s="7">
        <v>111.91200000000001</v>
      </c>
      <c r="L5264" s="7">
        <v>104.58499999999999</v>
      </c>
      <c r="M5264" s="7">
        <v>99.986000000000004</v>
      </c>
      <c r="N5264" s="7">
        <v>126.997</v>
      </c>
      <c r="O5264" s="7"/>
    </row>
    <row r="5265" spans="1:15" x14ac:dyDescent="0.2">
      <c r="A5265" s="2">
        <v>1</v>
      </c>
      <c r="B5265" s="6" t="s">
        <v>35</v>
      </c>
      <c r="C5265" s="6">
        <v>0</v>
      </c>
      <c r="D5265" s="5" t="s">
        <v>390</v>
      </c>
      <c r="E5265" s="5" t="str">
        <f t="shared" si="824"/>
        <v/>
      </c>
      <c r="F5265" s="5" t="str">
        <f t="shared" si="823"/>
        <v/>
      </c>
      <c r="G5265" s="7">
        <v>109.691</v>
      </c>
      <c r="H5265" s="7">
        <v>114.569</v>
      </c>
      <c r="I5265" s="7">
        <v>123.566</v>
      </c>
      <c r="J5265" s="7">
        <v>121.19199999999999</v>
      </c>
      <c r="K5265" s="7">
        <v>112.65</v>
      </c>
      <c r="L5265" s="7">
        <v>107.85299999999999</v>
      </c>
      <c r="M5265" s="7">
        <v>115.624</v>
      </c>
      <c r="N5265" s="7">
        <v>142.87299999999999</v>
      </c>
      <c r="O5265" s="7"/>
    </row>
    <row r="5266" spans="1:15" x14ac:dyDescent="0.2">
      <c r="A5266" s="2">
        <v>1</v>
      </c>
      <c r="B5266" s="6" t="s">
        <v>36</v>
      </c>
      <c r="C5266" s="6">
        <v>0</v>
      </c>
      <c r="D5266" s="5" t="s">
        <v>390</v>
      </c>
      <c r="E5266" s="5" t="str">
        <f t="shared" si="824"/>
        <v/>
      </c>
      <c r="F5266" s="5" t="str">
        <f t="shared" si="823"/>
        <v/>
      </c>
      <c r="G5266" s="7">
        <v>100.08799999999999</v>
      </c>
      <c r="H5266" s="7">
        <v>107.556</v>
      </c>
      <c r="I5266" s="7">
        <v>114.831</v>
      </c>
      <c r="J5266" s="7">
        <v>122.934</v>
      </c>
      <c r="K5266" s="7">
        <v>114.73099999999999</v>
      </c>
      <c r="L5266" s="7">
        <v>106.764</v>
      </c>
      <c r="M5266" s="7">
        <v>116.182</v>
      </c>
      <c r="N5266" s="7">
        <v>133.41300000000001</v>
      </c>
      <c r="O5266" s="7"/>
    </row>
    <row r="5267" spans="1:15" x14ac:dyDescent="0.2">
      <c r="A5267" s="2">
        <v>1</v>
      </c>
      <c r="B5267" s="6" t="s">
        <v>37</v>
      </c>
      <c r="C5267" s="6">
        <v>0</v>
      </c>
      <c r="D5267" s="5" t="s">
        <v>390</v>
      </c>
      <c r="E5267" s="5" t="str">
        <f t="shared" si="824"/>
        <v/>
      </c>
      <c r="F5267" s="5" t="str">
        <f t="shared" si="823"/>
        <v/>
      </c>
      <c r="G5267" s="7">
        <v>114.646</v>
      </c>
      <c r="H5267" s="7">
        <v>120.827</v>
      </c>
      <c r="I5267" s="7">
        <v>125.214</v>
      </c>
      <c r="J5267" s="7">
        <v>124.26</v>
      </c>
      <c r="K5267" s="7">
        <v>109.218</v>
      </c>
      <c r="L5267" s="7">
        <v>103.631</v>
      </c>
      <c r="M5267" s="7">
        <v>109.556</v>
      </c>
      <c r="N5267" s="7">
        <v>137.18</v>
      </c>
      <c r="O5267" s="7"/>
    </row>
    <row r="5268" spans="1:15" x14ac:dyDescent="0.2">
      <c r="A5268" s="2">
        <v>1</v>
      </c>
      <c r="B5268" s="6" t="s">
        <v>63</v>
      </c>
      <c r="C5268" s="6">
        <v>0</v>
      </c>
      <c r="D5268" s="5" t="s">
        <v>390</v>
      </c>
      <c r="E5268" s="5" t="str">
        <f t="shared" si="824"/>
        <v/>
      </c>
      <c r="F5268" s="5" t="str">
        <f t="shared" si="823"/>
        <v/>
      </c>
      <c r="G5268" s="7">
        <v>104.503</v>
      </c>
      <c r="H5268" s="7">
        <v>111.20699999999999</v>
      </c>
      <c r="I5268" s="7">
        <v>118.325</v>
      </c>
      <c r="J5268" s="7">
        <v>128.67500000000001</v>
      </c>
      <c r="K5268" s="7">
        <v>113.226</v>
      </c>
      <c r="L5268" s="7">
        <v>106.4</v>
      </c>
      <c r="M5268" s="7">
        <v>123.997</v>
      </c>
      <c r="N5268" s="7">
        <v>146.71899999999999</v>
      </c>
      <c r="O5268" s="7"/>
    </row>
    <row r="5269" spans="1:15" x14ac:dyDescent="0.2">
      <c r="A5269" s="2">
        <v>0</v>
      </c>
      <c r="B5269" s="5" t="s">
        <v>391</v>
      </c>
      <c r="C5269" s="6" t="s">
        <v>0</v>
      </c>
      <c r="E5269" s="5" t="str">
        <f t="shared" si="824"/>
        <v/>
      </c>
      <c r="F5269" s="5" t="str">
        <f t="shared" si="823"/>
        <v/>
      </c>
    </row>
    <row r="5270" spans="1:15" x14ac:dyDescent="0.2">
      <c r="A5270" s="2">
        <v>1</v>
      </c>
      <c r="B5270" s="6" t="s">
        <v>13</v>
      </c>
      <c r="C5270" s="6">
        <v>0</v>
      </c>
      <c r="D5270" s="5" t="s">
        <v>392</v>
      </c>
      <c r="E5270" s="5" t="str">
        <f t="shared" si="824"/>
        <v/>
      </c>
      <c r="F5270" s="5" t="str">
        <f t="shared" si="823"/>
        <v/>
      </c>
      <c r="G5270" s="7">
        <v>38.043999999999997</v>
      </c>
      <c r="H5270" s="7">
        <v>38.585999999999999</v>
      </c>
      <c r="I5270" s="7">
        <v>44.417000000000002</v>
      </c>
      <c r="J5270" s="7">
        <v>79.105999999999995</v>
      </c>
      <c r="K5270" s="7">
        <v>116.752</v>
      </c>
      <c r="L5270" s="7">
        <v>115.111</v>
      </c>
      <c r="M5270" s="7">
        <v>133.34800000000001</v>
      </c>
      <c r="N5270" s="7">
        <v>59.228999999999999</v>
      </c>
      <c r="O5270" s="7"/>
    </row>
    <row r="5271" spans="1:15" x14ac:dyDescent="0.2">
      <c r="A5271" s="2">
        <v>1</v>
      </c>
      <c r="B5271" s="6" t="s">
        <v>15</v>
      </c>
      <c r="C5271" s="6">
        <v>0</v>
      </c>
      <c r="D5271" s="5" t="s">
        <v>392</v>
      </c>
      <c r="E5271" s="5" t="str">
        <f t="shared" si="824"/>
        <v/>
      </c>
      <c r="F5271" s="5" t="str">
        <f t="shared" si="823"/>
        <v/>
      </c>
      <c r="G5271" s="7">
        <v>42.805</v>
      </c>
      <c r="H5271" s="7">
        <v>45.215000000000003</v>
      </c>
      <c r="I5271" s="7">
        <v>58.277000000000001</v>
      </c>
      <c r="J5271" s="7">
        <v>79.962000000000003</v>
      </c>
      <c r="K5271" s="7">
        <v>136.14500000000001</v>
      </c>
      <c r="L5271" s="7">
        <v>128.88900000000001</v>
      </c>
      <c r="M5271" s="7">
        <v>118.48099999999999</v>
      </c>
      <c r="N5271" s="7">
        <v>69.046999999999997</v>
      </c>
      <c r="O5271" s="7"/>
    </row>
    <row r="5272" spans="1:15" x14ac:dyDescent="0.2">
      <c r="A5272" s="2">
        <v>1</v>
      </c>
      <c r="B5272" s="6" t="s">
        <v>16</v>
      </c>
      <c r="C5272" s="6">
        <v>0</v>
      </c>
      <c r="D5272" s="5" t="s">
        <v>392</v>
      </c>
      <c r="E5272" s="5" t="str">
        <f t="shared" si="824"/>
        <v/>
      </c>
      <c r="F5272" s="5" t="str">
        <f t="shared" si="823"/>
        <v/>
      </c>
      <c r="G5272" s="7">
        <v>50.664999999999999</v>
      </c>
      <c r="H5272" s="7">
        <v>54.031999999999996</v>
      </c>
      <c r="I5272" s="7">
        <v>75.164000000000001</v>
      </c>
      <c r="J5272" s="7">
        <v>84.552999999999997</v>
      </c>
      <c r="K5272" s="7">
        <v>148.35499999999999</v>
      </c>
      <c r="L5272" s="7">
        <v>139.11099999999999</v>
      </c>
      <c r="M5272" s="7">
        <v>106.80800000000001</v>
      </c>
      <c r="N5272" s="7">
        <v>80.281000000000006</v>
      </c>
      <c r="O5272" s="7"/>
    </row>
    <row r="5273" spans="1:15" x14ac:dyDescent="0.2">
      <c r="A5273" s="2">
        <v>1</v>
      </c>
      <c r="B5273" s="6" t="s">
        <v>17</v>
      </c>
      <c r="C5273" s="6">
        <v>0</v>
      </c>
      <c r="D5273" s="5" t="s">
        <v>392</v>
      </c>
      <c r="E5273" s="5" t="str">
        <f t="shared" si="824"/>
        <v/>
      </c>
      <c r="F5273" s="5" t="str">
        <f t="shared" si="823"/>
        <v/>
      </c>
      <c r="G5273" s="7">
        <v>53.156999999999996</v>
      </c>
      <c r="H5273" s="7">
        <v>54.648000000000003</v>
      </c>
      <c r="I5273" s="7">
        <v>75.293000000000006</v>
      </c>
      <c r="J5273" s="7">
        <v>87.94</v>
      </c>
      <c r="K5273" s="7">
        <v>141.643</v>
      </c>
      <c r="L5273" s="7">
        <v>137.77799999999999</v>
      </c>
      <c r="M5273" s="7">
        <v>113.322</v>
      </c>
      <c r="N5273" s="7">
        <v>85.323999999999998</v>
      </c>
      <c r="O5273" s="7"/>
    </row>
    <row r="5274" spans="1:15" x14ac:dyDescent="0.2">
      <c r="A5274" s="2">
        <v>1</v>
      </c>
      <c r="B5274" s="6" t="s">
        <v>18</v>
      </c>
      <c r="C5274" s="6">
        <v>0</v>
      </c>
      <c r="D5274" s="5" t="s">
        <v>392</v>
      </c>
      <c r="E5274" s="5" t="str">
        <f t="shared" si="824"/>
        <v/>
      </c>
      <c r="F5274" s="5" t="str">
        <f t="shared" si="823"/>
        <v/>
      </c>
      <c r="G5274" s="7">
        <v>55.091999999999999</v>
      </c>
      <c r="H5274" s="7">
        <v>56.372999999999998</v>
      </c>
      <c r="I5274" s="7">
        <v>70.153000000000006</v>
      </c>
      <c r="J5274" s="7">
        <v>90.635999999999996</v>
      </c>
      <c r="K5274" s="7">
        <v>127.34</v>
      </c>
      <c r="L5274" s="7">
        <v>124.444</v>
      </c>
      <c r="M5274" s="7">
        <v>119.848</v>
      </c>
      <c r="N5274" s="7">
        <v>84.078000000000003</v>
      </c>
      <c r="O5274" s="7"/>
    </row>
    <row r="5275" spans="1:15" x14ac:dyDescent="0.2">
      <c r="A5275" s="2">
        <v>1</v>
      </c>
      <c r="B5275" s="6" t="s">
        <v>19</v>
      </c>
      <c r="C5275" s="6">
        <v>0</v>
      </c>
      <c r="D5275" s="5" t="s">
        <v>392</v>
      </c>
      <c r="E5275" s="5" t="str">
        <f t="shared" si="824"/>
        <v/>
      </c>
      <c r="F5275" s="5" t="str">
        <f t="shared" si="823"/>
        <v/>
      </c>
      <c r="G5275" s="7">
        <v>55.920999999999999</v>
      </c>
      <c r="H5275" s="7">
        <v>57.182000000000002</v>
      </c>
      <c r="I5275" s="7">
        <v>68.11</v>
      </c>
      <c r="J5275" s="7">
        <v>91.730999999999995</v>
      </c>
      <c r="K5275" s="7">
        <v>121.798</v>
      </c>
      <c r="L5275" s="7">
        <v>119.111</v>
      </c>
      <c r="M5275" s="7">
        <v>121.51600000000001</v>
      </c>
      <c r="N5275" s="7">
        <v>82.763999999999996</v>
      </c>
      <c r="O5275" s="7"/>
    </row>
    <row r="5276" spans="1:15" x14ac:dyDescent="0.2">
      <c r="A5276" s="2">
        <v>1</v>
      </c>
      <c r="B5276" s="6" t="s">
        <v>20</v>
      </c>
      <c r="C5276" s="6">
        <v>0</v>
      </c>
      <c r="D5276" s="5" t="s">
        <v>392</v>
      </c>
      <c r="E5276" s="5" t="str">
        <f t="shared" si="824"/>
        <v/>
      </c>
      <c r="F5276" s="5" t="str">
        <f t="shared" si="823"/>
        <v/>
      </c>
      <c r="G5276" s="7">
        <v>56.677</v>
      </c>
      <c r="H5276" s="7">
        <v>59.34</v>
      </c>
      <c r="I5276" s="7">
        <v>76.483000000000004</v>
      </c>
      <c r="J5276" s="7">
        <v>92.64</v>
      </c>
      <c r="K5276" s="7">
        <v>134.94399999999999</v>
      </c>
      <c r="L5276" s="7">
        <v>128.88900000000001</v>
      </c>
      <c r="M5276" s="7">
        <v>113.569</v>
      </c>
      <c r="N5276" s="7">
        <v>86.86</v>
      </c>
      <c r="O5276" s="7"/>
    </row>
    <row r="5277" spans="1:15" x14ac:dyDescent="0.2">
      <c r="A5277" s="2">
        <v>1</v>
      </c>
      <c r="B5277" s="6" t="s">
        <v>21</v>
      </c>
      <c r="C5277" s="6">
        <v>0</v>
      </c>
      <c r="D5277" s="5" t="s">
        <v>392</v>
      </c>
      <c r="E5277" s="5" t="str">
        <f t="shared" si="824"/>
        <v/>
      </c>
      <c r="F5277" s="5" t="str">
        <f t="shared" si="823"/>
        <v/>
      </c>
      <c r="G5277" s="7">
        <v>56.582999999999998</v>
      </c>
      <c r="H5277" s="7">
        <v>63.436</v>
      </c>
      <c r="I5277" s="7">
        <v>91.629000000000005</v>
      </c>
      <c r="J5277" s="7">
        <v>95.513999999999996</v>
      </c>
      <c r="K5277" s="7">
        <v>161.93700000000001</v>
      </c>
      <c r="L5277" s="7">
        <v>144.44399999999999</v>
      </c>
      <c r="M5277" s="7">
        <v>106.11799999999999</v>
      </c>
      <c r="N5277" s="7">
        <v>97.234999999999999</v>
      </c>
      <c r="O5277" s="7"/>
    </row>
    <row r="5278" spans="1:15" x14ac:dyDescent="0.2">
      <c r="A5278" s="2">
        <v>1</v>
      </c>
      <c r="B5278" s="6" t="s">
        <v>22</v>
      </c>
      <c r="C5278" s="6">
        <v>0</v>
      </c>
      <c r="D5278" s="5" t="s">
        <v>392</v>
      </c>
      <c r="E5278" s="5" t="str">
        <f t="shared" si="824"/>
        <v/>
      </c>
      <c r="F5278" s="5" t="str">
        <f t="shared" si="823"/>
        <v/>
      </c>
      <c r="G5278" s="7">
        <v>56.009</v>
      </c>
      <c r="H5278" s="7">
        <v>61.822000000000003</v>
      </c>
      <c r="I5278" s="7">
        <v>95.891999999999996</v>
      </c>
      <c r="J5278" s="7">
        <v>100.012</v>
      </c>
      <c r="K5278" s="7">
        <v>171.21</v>
      </c>
      <c r="L5278" s="7">
        <v>155.11099999999999</v>
      </c>
      <c r="M5278" s="7">
        <v>105.786</v>
      </c>
      <c r="N5278" s="7">
        <v>101.441</v>
      </c>
      <c r="O5278" s="7"/>
    </row>
    <row r="5279" spans="1:15" x14ac:dyDescent="0.2">
      <c r="A5279" s="2">
        <v>1</v>
      </c>
      <c r="B5279" s="6" t="s">
        <v>23</v>
      </c>
      <c r="C5279" s="6">
        <v>0</v>
      </c>
      <c r="D5279" s="5" t="s">
        <v>392</v>
      </c>
      <c r="E5279" s="5" t="str">
        <f t="shared" si="824"/>
        <v/>
      </c>
      <c r="F5279" s="5" t="str">
        <f t="shared" si="823"/>
        <v/>
      </c>
      <c r="G5279" s="7">
        <v>55.343000000000004</v>
      </c>
      <c r="H5279" s="7">
        <v>60.737000000000002</v>
      </c>
      <c r="I5279" s="7">
        <v>90.16</v>
      </c>
      <c r="J5279" s="7">
        <v>101.83799999999999</v>
      </c>
      <c r="K5279" s="7">
        <v>162.91200000000001</v>
      </c>
      <c r="L5279" s="7">
        <v>148.44399999999999</v>
      </c>
      <c r="M5279" s="7">
        <v>113.41500000000001</v>
      </c>
      <c r="N5279" s="7">
        <v>102.255</v>
      </c>
      <c r="O5279" s="7"/>
    </row>
    <row r="5280" spans="1:15" x14ac:dyDescent="0.2">
      <c r="A5280" s="2">
        <v>1</v>
      </c>
      <c r="B5280" s="6" t="s">
        <v>24</v>
      </c>
      <c r="C5280" s="6">
        <v>0</v>
      </c>
      <c r="D5280" s="5" t="s">
        <v>392</v>
      </c>
      <c r="E5280" s="5" t="str">
        <f t="shared" si="824"/>
        <v/>
      </c>
      <c r="F5280" s="5" t="str">
        <f t="shared" si="823"/>
        <v/>
      </c>
      <c r="G5280" s="7">
        <v>68.45</v>
      </c>
      <c r="H5280" s="7">
        <v>75.126000000000005</v>
      </c>
      <c r="I5280" s="7">
        <v>106.846</v>
      </c>
      <c r="J5280" s="7">
        <v>100.125</v>
      </c>
      <c r="K5280" s="7">
        <v>156.09200000000001</v>
      </c>
      <c r="L5280" s="7">
        <v>142.22200000000001</v>
      </c>
      <c r="M5280" s="7">
        <v>103.051</v>
      </c>
      <c r="N5280" s="7">
        <v>110.10599999999999</v>
      </c>
      <c r="O5280" s="7"/>
    </row>
    <row r="5281" spans="1:15" x14ac:dyDescent="0.2">
      <c r="A5281" s="2">
        <v>1</v>
      </c>
      <c r="B5281" s="6" t="s">
        <v>25</v>
      </c>
      <c r="C5281" s="6">
        <v>0</v>
      </c>
      <c r="D5281" s="5" t="s">
        <v>392</v>
      </c>
      <c r="E5281" s="5" t="str">
        <f t="shared" si="824"/>
        <v/>
      </c>
      <c r="F5281" s="5" t="str">
        <f t="shared" si="823"/>
        <v/>
      </c>
      <c r="G5281" s="7">
        <v>70.742999999999995</v>
      </c>
      <c r="H5281" s="7">
        <v>75.536000000000001</v>
      </c>
      <c r="I5281" s="7">
        <v>117.16500000000001</v>
      </c>
      <c r="J5281" s="7">
        <v>100.24</v>
      </c>
      <c r="K5281" s="7">
        <v>165.62100000000001</v>
      </c>
      <c r="L5281" s="7">
        <v>155.11099999999999</v>
      </c>
      <c r="M5281" s="7">
        <v>102.407</v>
      </c>
      <c r="N5281" s="7">
        <v>119.985</v>
      </c>
      <c r="O5281" s="7"/>
    </row>
    <row r="5282" spans="1:15" x14ac:dyDescent="0.2">
      <c r="A5282" s="2">
        <v>1</v>
      </c>
      <c r="B5282" s="6" t="s">
        <v>26</v>
      </c>
      <c r="C5282" s="6">
        <v>0</v>
      </c>
      <c r="D5282" s="5" t="s">
        <v>392</v>
      </c>
      <c r="E5282" s="5" t="str">
        <f t="shared" si="824"/>
        <v/>
      </c>
      <c r="F5282" s="5" t="str">
        <f t="shared" si="823"/>
        <v/>
      </c>
      <c r="G5282" s="7">
        <v>79.738</v>
      </c>
      <c r="H5282" s="7">
        <v>82.984999999999999</v>
      </c>
      <c r="I5282" s="7">
        <v>130.19399999999999</v>
      </c>
      <c r="J5282" s="7">
        <v>100.572</v>
      </c>
      <c r="K5282" s="7">
        <v>163.27600000000001</v>
      </c>
      <c r="L5282" s="7">
        <v>156.88900000000001</v>
      </c>
      <c r="M5282" s="7">
        <v>97.811999999999998</v>
      </c>
      <c r="N5282" s="7">
        <v>127.345</v>
      </c>
      <c r="O5282" s="7"/>
    </row>
    <row r="5283" spans="1:15" x14ac:dyDescent="0.2">
      <c r="A5283" s="2">
        <v>1</v>
      </c>
      <c r="B5283" s="6" t="s">
        <v>27</v>
      </c>
      <c r="C5283" s="6">
        <v>0</v>
      </c>
      <c r="D5283" s="5" t="s">
        <v>392</v>
      </c>
      <c r="E5283" s="5" t="str">
        <f t="shared" si="824"/>
        <v/>
      </c>
      <c r="F5283" s="5" t="str">
        <f t="shared" si="823"/>
        <v/>
      </c>
      <c r="G5283" s="7">
        <v>81.102999999999994</v>
      </c>
      <c r="H5283" s="7">
        <v>84.051000000000002</v>
      </c>
      <c r="I5283" s="7">
        <v>122.52800000000001</v>
      </c>
      <c r="J5283" s="7">
        <v>100.938</v>
      </c>
      <c r="K5283" s="7">
        <v>151.077</v>
      </c>
      <c r="L5283" s="7">
        <v>145.77799999999999</v>
      </c>
      <c r="M5283" s="7">
        <v>100.32599999999999</v>
      </c>
      <c r="N5283" s="7">
        <v>122.928</v>
      </c>
      <c r="O5283" s="7"/>
    </row>
    <row r="5284" spans="1:15" x14ac:dyDescent="0.2">
      <c r="A5284" s="2">
        <v>1</v>
      </c>
      <c r="B5284" s="6" t="s">
        <v>28</v>
      </c>
      <c r="C5284" s="6">
        <v>0</v>
      </c>
      <c r="D5284" s="5" t="s">
        <v>392</v>
      </c>
      <c r="E5284" s="5" t="str">
        <f t="shared" si="824"/>
        <v/>
      </c>
      <c r="F5284" s="5" t="str">
        <f t="shared" si="823"/>
        <v/>
      </c>
      <c r="G5284" s="7">
        <v>86.28</v>
      </c>
      <c r="H5284" s="7">
        <v>85.817999999999998</v>
      </c>
      <c r="I5284" s="7">
        <v>106.032</v>
      </c>
      <c r="J5284" s="7">
        <v>100.607</v>
      </c>
      <c r="K5284" s="7">
        <v>122.89400000000001</v>
      </c>
      <c r="L5284" s="7">
        <v>123.556</v>
      </c>
      <c r="M5284" s="7">
        <v>113.348</v>
      </c>
      <c r="N5284" s="7">
        <v>120.18600000000001</v>
      </c>
      <c r="O5284" s="7"/>
    </row>
    <row r="5285" spans="1:15" x14ac:dyDescent="0.2">
      <c r="A5285" s="2">
        <v>1</v>
      </c>
      <c r="B5285" s="6" t="s">
        <v>29</v>
      </c>
      <c r="C5285" s="6">
        <v>0</v>
      </c>
      <c r="D5285" s="5" t="s">
        <v>392</v>
      </c>
      <c r="E5285" s="5" t="str">
        <f t="shared" si="824"/>
        <v/>
      </c>
      <c r="F5285" s="5" t="str">
        <f t="shared" si="823"/>
        <v/>
      </c>
      <c r="G5285" s="7">
        <v>100</v>
      </c>
      <c r="H5285" s="7">
        <v>100</v>
      </c>
      <c r="I5285" s="7">
        <v>100</v>
      </c>
      <c r="J5285" s="7">
        <v>100</v>
      </c>
      <c r="K5285" s="7">
        <v>100</v>
      </c>
      <c r="L5285" s="7">
        <v>100</v>
      </c>
      <c r="M5285" s="7">
        <v>100</v>
      </c>
      <c r="N5285" s="7">
        <v>100</v>
      </c>
      <c r="O5285" s="7"/>
    </row>
    <row r="5286" spans="1:15" x14ac:dyDescent="0.2">
      <c r="A5286" s="2">
        <v>1</v>
      </c>
      <c r="B5286" s="6" t="s">
        <v>30</v>
      </c>
      <c r="C5286" s="6">
        <v>0</v>
      </c>
      <c r="D5286" s="5" t="s">
        <v>392</v>
      </c>
      <c r="E5286" s="5" t="str">
        <f t="shared" si="824"/>
        <v/>
      </c>
      <c r="F5286" s="5" t="str">
        <f t="shared" si="823"/>
        <v/>
      </c>
      <c r="G5286" s="7">
        <v>94.144000000000005</v>
      </c>
      <c r="H5286" s="7">
        <v>90.453999999999994</v>
      </c>
      <c r="I5286" s="7">
        <v>91.257999999999996</v>
      </c>
      <c r="J5286" s="7">
        <v>100.242</v>
      </c>
      <c r="K5286" s="7">
        <v>96.933999999999997</v>
      </c>
      <c r="L5286" s="7">
        <v>100.889</v>
      </c>
      <c r="M5286" s="7">
        <v>105.58799999999999</v>
      </c>
      <c r="N5286" s="7">
        <v>96.358000000000004</v>
      </c>
      <c r="O5286" s="7"/>
    </row>
    <row r="5287" spans="1:15" x14ac:dyDescent="0.2">
      <c r="A5287" s="2">
        <v>1</v>
      </c>
      <c r="B5287" s="6" t="s">
        <v>31</v>
      </c>
      <c r="C5287" s="6">
        <v>0</v>
      </c>
      <c r="D5287" s="5" t="s">
        <v>392</v>
      </c>
      <c r="E5287" s="5" t="str">
        <f t="shared" si="824"/>
        <v/>
      </c>
      <c r="F5287" s="5" t="str">
        <f t="shared" si="823"/>
        <v/>
      </c>
      <c r="G5287" s="7">
        <v>87.24</v>
      </c>
      <c r="H5287" s="7">
        <v>85.375</v>
      </c>
      <c r="I5287" s="7">
        <v>96.379000000000005</v>
      </c>
      <c r="J5287" s="7">
        <v>103.14700000000001</v>
      </c>
      <c r="K5287" s="7">
        <v>110.476</v>
      </c>
      <c r="L5287" s="7">
        <v>112.889</v>
      </c>
      <c r="M5287" s="7">
        <v>100.151</v>
      </c>
      <c r="N5287" s="7">
        <v>96.525000000000006</v>
      </c>
      <c r="O5287" s="7"/>
    </row>
    <row r="5288" spans="1:15" x14ac:dyDescent="0.2">
      <c r="A5288" s="2">
        <v>1</v>
      </c>
      <c r="B5288" s="6" t="s">
        <v>32</v>
      </c>
      <c r="C5288" s="6">
        <v>0</v>
      </c>
      <c r="D5288" s="5" t="s">
        <v>392</v>
      </c>
      <c r="E5288" s="5" t="str">
        <f t="shared" si="824"/>
        <v/>
      </c>
      <c r="F5288" s="5" t="str">
        <f t="shared" si="823"/>
        <v/>
      </c>
      <c r="G5288" s="7">
        <v>88.364999999999995</v>
      </c>
      <c r="H5288" s="7">
        <v>91.266000000000005</v>
      </c>
      <c r="I5288" s="7">
        <v>110.73699999999999</v>
      </c>
      <c r="J5288" s="7">
        <v>111.72799999999999</v>
      </c>
      <c r="K5288" s="7">
        <v>125.31699999999999</v>
      </c>
      <c r="L5288" s="7">
        <v>121.333</v>
      </c>
      <c r="M5288" s="7">
        <v>90.704999999999998</v>
      </c>
      <c r="N5288" s="7">
        <v>100.443</v>
      </c>
      <c r="O5288" s="7"/>
    </row>
    <row r="5289" spans="1:15" x14ac:dyDescent="0.2">
      <c r="A5289" s="2">
        <v>1</v>
      </c>
      <c r="B5289" s="6" t="s">
        <v>33</v>
      </c>
      <c r="C5289" s="6">
        <v>0</v>
      </c>
      <c r="D5289" s="5" t="s">
        <v>392</v>
      </c>
      <c r="E5289" s="5" t="str">
        <f t="shared" si="824"/>
        <v/>
      </c>
      <c r="F5289" s="5" t="str">
        <f t="shared" si="823"/>
        <v/>
      </c>
      <c r="G5289" s="7">
        <v>95.247</v>
      </c>
      <c r="H5289" s="7">
        <v>102.881</v>
      </c>
      <c r="I5289" s="7">
        <v>126.2</v>
      </c>
      <c r="J5289" s="7">
        <v>116.914</v>
      </c>
      <c r="K5289" s="7">
        <v>132.49799999999999</v>
      </c>
      <c r="L5289" s="7">
        <v>122.667</v>
      </c>
      <c r="M5289" s="7">
        <v>84.138999999999996</v>
      </c>
      <c r="N5289" s="7">
        <v>106.18300000000001</v>
      </c>
      <c r="O5289" s="7"/>
    </row>
    <row r="5290" spans="1:15" x14ac:dyDescent="0.2">
      <c r="A5290" s="2">
        <v>1</v>
      </c>
      <c r="B5290" s="6" t="s">
        <v>34</v>
      </c>
      <c r="C5290" s="6">
        <v>0</v>
      </c>
      <c r="D5290" s="5" t="s">
        <v>392</v>
      </c>
      <c r="E5290" s="5" t="str">
        <f t="shared" si="824"/>
        <v/>
      </c>
      <c r="F5290" s="5" t="str">
        <f t="shared" si="823"/>
        <v/>
      </c>
      <c r="G5290" s="7">
        <v>94.04</v>
      </c>
      <c r="H5290" s="7">
        <v>99.918000000000006</v>
      </c>
      <c r="I5290" s="7">
        <v>125.23099999999999</v>
      </c>
      <c r="J5290" s="7">
        <v>123.395</v>
      </c>
      <c r="K5290" s="7">
        <v>133.167</v>
      </c>
      <c r="L5290" s="7">
        <v>125.333</v>
      </c>
      <c r="M5290" s="7">
        <v>107.14100000000001</v>
      </c>
      <c r="N5290" s="7">
        <v>134.17400000000001</v>
      </c>
      <c r="O5290" s="7"/>
    </row>
    <row r="5291" spans="1:15" x14ac:dyDescent="0.2">
      <c r="A5291" s="2">
        <v>1</v>
      </c>
      <c r="B5291" s="6" t="s">
        <v>35</v>
      </c>
      <c r="C5291" s="6">
        <v>0</v>
      </c>
      <c r="D5291" s="5" t="s">
        <v>392</v>
      </c>
      <c r="E5291" s="5" t="str">
        <f t="shared" si="824"/>
        <v/>
      </c>
      <c r="F5291" s="5" t="str">
        <f t="shared" si="823"/>
        <v/>
      </c>
      <c r="G5291" s="7">
        <v>109.849</v>
      </c>
      <c r="H5291" s="7">
        <v>115.53700000000001</v>
      </c>
      <c r="I5291" s="7">
        <v>147.887</v>
      </c>
      <c r="J5291" s="7">
        <v>126.105</v>
      </c>
      <c r="K5291" s="7">
        <v>134.62799999999999</v>
      </c>
      <c r="L5291" s="7">
        <v>128</v>
      </c>
      <c r="M5291" s="7">
        <v>92.991</v>
      </c>
      <c r="N5291" s="7">
        <v>137.523</v>
      </c>
      <c r="O5291" s="7"/>
    </row>
    <row r="5292" spans="1:15" x14ac:dyDescent="0.2">
      <c r="A5292" s="2">
        <v>1</v>
      </c>
      <c r="B5292" s="6" t="s">
        <v>36</v>
      </c>
      <c r="C5292" s="6">
        <v>0</v>
      </c>
      <c r="D5292" s="5" t="s">
        <v>392</v>
      </c>
      <c r="E5292" s="5" t="str">
        <f t="shared" si="824"/>
        <v/>
      </c>
      <c r="F5292" s="5" t="str">
        <f t="shared" si="823"/>
        <v/>
      </c>
      <c r="G5292" s="7">
        <v>111.788</v>
      </c>
      <c r="H5292" s="7">
        <v>106.88800000000001</v>
      </c>
      <c r="I5292" s="7">
        <v>109.26300000000001</v>
      </c>
      <c r="J5292" s="7">
        <v>126.82</v>
      </c>
      <c r="K5292" s="7">
        <v>97.741</v>
      </c>
      <c r="L5292" s="7">
        <v>102.22199999999999</v>
      </c>
      <c r="M5292" s="7">
        <v>111.624</v>
      </c>
      <c r="N5292" s="7">
        <v>121.964</v>
      </c>
      <c r="O5292" s="7"/>
    </row>
    <row r="5293" spans="1:15" x14ac:dyDescent="0.2">
      <c r="A5293" s="2">
        <v>1</v>
      </c>
      <c r="B5293" s="6" t="s">
        <v>37</v>
      </c>
      <c r="C5293" s="6">
        <v>0</v>
      </c>
      <c r="D5293" s="5" t="s">
        <v>392</v>
      </c>
      <c r="E5293" s="5" t="str">
        <f t="shared" si="824"/>
        <v/>
      </c>
      <c r="F5293" s="5" t="str">
        <f t="shared" si="823"/>
        <v/>
      </c>
      <c r="G5293" s="7">
        <v>122.68300000000001</v>
      </c>
      <c r="H5293" s="7">
        <v>118.861</v>
      </c>
      <c r="I5293" s="7">
        <v>100.372</v>
      </c>
      <c r="J5293" s="7">
        <v>128.096</v>
      </c>
      <c r="K5293" s="7">
        <v>81.813000000000002</v>
      </c>
      <c r="L5293" s="7">
        <v>84.444000000000003</v>
      </c>
      <c r="M5293" s="7">
        <v>125.44499999999999</v>
      </c>
      <c r="N5293" s="7">
        <v>125.91200000000001</v>
      </c>
      <c r="O5293" s="7"/>
    </row>
    <row r="5294" spans="1:15" x14ac:dyDescent="0.2">
      <c r="A5294" s="2">
        <v>1</v>
      </c>
      <c r="B5294" s="6" t="s">
        <v>63</v>
      </c>
      <c r="C5294" s="6">
        <v>0</v>
      </c>
      <c r="D5294" s="5" t="s">
        <v>392</v>
      </c>
      <c r="E5294" s="5" t="str">
        <f t="shared" si="824"/>
        <v/>
      </c>
      <c r="F5294" s="5" t="str">
        <f t="shared" si="823"/>
        <v/>
      </c>
      <c r="G5294" s="7">
        <v>129.12</v>
      </c>
      <c r="H5294" s="7">
        <v>124.001</v>
      </c>
      <c r="I5294" s="7">
        <v>117.38800000000001</v>
      </c>
      <c r="J5294" s="7">
        <v>129.94300000000001</v>
      </c>
      <c r="K5294" s="7">
        <v>90.914000000000001</v>
      </c>
      <c r="L5294" s="7">
        <v>94.667000000000002</v>
      </c>
      <c r="M5294" s="7">
        <v>114.639</v>
      </c>
      <c r="N5294" s="7">
        <v>134.57300000000001</v>
      </c>
      <c r="O5294" s="7"/>
    </row>
    <row r="5295" spans="1:15" x14ac:dyDescent="0.2">
      <c r="A5295" s="2">
        <v>0</v>
      </c>
      <c r="B5295" s="5" t="s">
        <v>391</v>
      </c>
      <c r="C5295" s="6" t="s">
        <v>0</v>
      </c>
      <c r="E5295" s="5" t="str">
        <f t="shared" si="824"/>
        <v/>
      </c>
      <c r="F5295" s="5" t="str">
        <f t="shared" si="823"/>
        <v/>
      </c>
    </row>
    <row r="5296" spans="1:15" x14ac:dyDescent="0.2">
      <c r="A5296" s="2">
        <v>1</v>
      </c>
      <c r="B5296" s="6" t="s">
        <v>13</v>
      </c>
      <c r="C5296" s="6">
        <v>0</v>
      </c>
      <c r="D5296" s="5" t="s">
        <v>393</v>
      </c>
      <c r="E5296" s="5" t="str">
        <f t="shared" si="824"/>
        <v/>
      </c>
      <c r="F5296" s="5" t="str">
        <f t="shared" si="823"/>
        <v/>
      </c>
      <c r="G5296" s="7">
        <v>38.043999999999997</v>
      </c>
      <c r="H5296" s="7">
        <v>38.585999999999999</v>
      </c>
      <c r="I5296" s="7">
        <v>44.417000000000002</v>
      </c>
      <c r="J5296" s="7">
        <v>79.105999999999995</v>
      </c>
      <c r="K5296" s="7">
        <v>116.752</v>
      </c>
      <c r="L5296" s="7">
        <v>115.111</v>
      </c>
      <c r="M5296" s="7">
        <v>133.34800000000001</v>
      </c>
      <c r="N5296" s="7">
        <v>59.228999999999999</v>
      </c>
      <c r="O5296" s="7"/>
    </row>
    <row r="5297" spans="1:15" x14ac:dyDescent="0.2">
      <c r="A5297" s="2">
        <v>1</v>
      </c>
      <c r="B5297" s="6" t="s">
        <v>15</v>
      </c>
      <c r="C5297" s="6">
        <v>0</v>
      </c>
      <c r="D5297" s="5" t="s">
        <v>393</v>
      </c>
      <c r="E5297" s="5" t="str">
        <f t="shared" si="824"/>
        <v/>
      </c>
      <c r="F5297" s="5" t="str">
        <f t="shared" si="823"/>
        <v/>
      </c>
      <c r="G5297" s="7">
        <v>42.805</v>
      </c>
      <c r="H5297" s="7">
        <v>45.215000000000003</v>
      </c>
      <c r="I5297" s="7">
        <v>58.277000000000001</v>
      </c>
      <c r="J5297" s="7">
        <v>79.962000000000003</v>
      </c>
      <c r="K5297" s="7">
        <v>136.14500000000001</v>
      </c>
      <c r="L5297" s="7">
        <v>128.88900000000001</v>
      </c>
      <c r="M5297" s="7">
        <v>118.48099999999999</v>
      </c>
      <c r="N5297" s="7">
        <v>69.046999999999997</v>
      </c>
      <c r="O5297" s="7"/>
    </row>
    <row r="5298" spans="1:15" x14ac:dyDescent="0.2">
      <c r="A5298" s="2">
        <v>1</v>
      </c>
      <c r="B5298" s="6" t="s">
        <v>16</v>
      </c>
      <c r="C5298" s="6">
        <v>0</v>
      </c>
      <c r="D5298" s="5" t="s">
        <v>393</v>
      </c>
      <c r="E5298" s="5" t="str">
        <f t="shared" si="824"/>
        <v/>
      </c>
      <c r="F5298" s="5" t="str">
        <f t="shared" si="823"/>
        <v/>
      </c>
      <c r="G5298" s="7">
        <v>50.664999999999999</v>
      </c>
      <c r="H5298" s="7">
        <v>54.031999999999996</v>
      </c>
      <c r="I5298" s="7">
        <v>75.164000000000001</v>
      </c>
      <c r="J5298" s="7">
        <v>84.552999999999997</v>
      </c>
      <c r="K5298" s="7">
        <v>148.35499999999999</v>
      </c>
      <c r="L5298" s="7">
        <v>139.11099999999999</v>
      </c>
      <c r="M5298" s="7">
        <v>106.80800000000001</v>
      </c>
      <c r="N5298" s="7">
        <v>80.281000000000006</v>
      </c>
      <c r="O5298" s="7"/>
    </row>
    <row r="5299" spans="1:15" x14ac:dyDescent="0.2">
      <c r="A5299" s="2">
        <v>1</v>
      </c>
      <c r="B5299" s="6" t="s">
        <v>17</v>
      </c>
      <c r="C5299" s="6">
        <v>0</v>
      </c>
      <c r="D5299" s="5" t="s">
        <v>393</v>
      </c>
      <c r="E5299" s="5" t="str">
        <f t="shared" si="824"/>
        <v/>
      </c>
      <c r="F5299" s="5" t="str">
        <f t="shared" si="823"/>
        <v/>
      </c>
      <c r="G5299" s="7">
        <v>53.156999999999996</v>
      </c>
      <c r="H5299" s="7">
        <v>54.648000000000003</v>
      </c>
      <c r="I5299" s="7">
        <v>75.293000000000006</v>
      </c>
      <c r="J5299" s="7">
        <v>87.94</v>
      </c>
      <c r="K5299" s="7">
        <v>141.643</v>
      </c>
      <c r="L5299" s="7">
        <v>137.77799999999999</v>
      </c>
      <c r="M5299" s="7">
        <v>113.322</v>
      </c>
      <c r="N5299" s="7">
        <v>85.323999999999998</v>
      </c>
      <c r="O5299" s="7"/>
    </row>
    <row r="5300" spans="1:15" x14ac:dyDescent="0.2">
      <c r="A5300" s="2">
        <v>1</v>
      </c>
      <c r="B5300" s="6" t="s">
        <v>18</v>
      </c>
      <c r="C5300" s="6">
        <v>0</v>
      </c>
      <c r="D5300" s="5" t="s">
        <v>393</v>
      </c>
      <c r="E5300" s="5" t="str">
        <f t="shared" si="824"/>
        <v/>
      </c>
      <c r="F5300" s="5" t="str">
        <f t="shared" si="823"/>
        <v/>
      </c>
      <c r="G5300" s="7">
        <v>55.091999999999999</v>
      </c>
      <c r="H5300" s="7">
        <v>56.372999999999998</v>
      </c>
      <c r="I5300" s="7">
        <v>70.153000000000006</v>
      </c>
      <c r="J5300" s="7">
        <v>90.635999999999996</v>
      </c>
      <c r="K5300" s="7">
        <v>127.34</v>
      </c>
      <c r="L5300" s="7">
        <v>124.444</v>
      </c>
      <c r="M5300" s="7">
        <v>119.848</v>
      </c>
      <c r="N5300" s="7">
        <v>84.078000000000003</v>
      </c>
      <c r="O5300" s="7"/>
    </row>
    <row r="5301" spans="1:15" x14ac:dyDescent="0.2">
      <c r="A5301" s="2">
        <v>1</v>
      </c>
      <c r="B5301" s="6" t="s">
        <v>19</v>
      </c>
      <c r="C5301" s="6">
        <v>0</v>
      </c>
      <c r="D5301" s="5" t="s">
        <v>393</v>
      </c>
      <c r="E5301" s="5" t="str">
        <f t="shared" si="824"/>
        <v/>
      </c>
      <c r="F5301" s="5" t="str">
        <f t="shared" si="823"/>
        <v/>
      </c>
      <c r="G5301" s="7">
        <v>55.920999999999999</v>
      </c>
      <c r="H5301" s="7">
        <v>57.182000000000002</v>
      </c>
      <c r="I5301" s="7">
        <v>68.11</v>
      </c>
      <c r="J5301" s="7">
        <v>91.730999999999995</v>
      </c>
      <c r="K5301" s="7">
        <v>121.798</v>
      </c>
      <c r="L5301" s="7">
        <v>119.111</v>
      </c>
      <c r="M5301" s="7">
        <v>121.51600000000001</v>
      </c>
      <c r="N5301" s="7">
        <v>82.763999999999996</v>
      </c>
      <c r="O5301" s="7"/>
    </row>
    <row r="5302" spans="1:15" x14ac:dyDescent="0.2">
      <c r="A5302" s="2">
        <v>1</v>
      </c>
      <c r="B5302" s="6" t="s">
        <v>20</v>
      </c>
      <c r="C5302" s="6">
        <v>0</v>
      </c>
      <c r="D5302" s="5" t="s">
        <v>393</v>
      </c>
      <c r="E5302" s="5" t="str">
        <f t="shared" si="824"/>
        <v/>
      </c>
      <c r="F5302" s="5" t="str">
        <f t="shared" si="823"/>
        <v/>
      </c>
      <c r="G5302" s="7">
        <v>56.677</v>
      </c>
      <c r="H5302" s="7">
        <v>59.34</v>
      </c>
      <c r="I5302" s="7">
        <v>76.483000000000004</v>
      </c>
      <c r="J5302" s="7">
        <v>92.64</v>
      </c>
      <c r="K5302" s="7">
        <v>134.94399999999999</v>
      </c>
      <c r="L5302" s="7">
        <v>128.88900000000001</v>
      </c>
      <c r="M5302" s="7">
        <v>113.569</v>
      </c>
      <c r="N5302" s="7">
        <v>86.86</v>
      </c>
      <c r="O5302" s="7"/>
    </row>
    <row r="5303" spans="1:15" x14ac:dyDescent="0.2">
      <c r="A5303" s="2">
        <v>1</v>
      </c>
      <c r="B5303" s="6" t="s">
        <v>21</v>
      </c>
      <c r="C5303" s="6">
        <v>0</v>
      </c>
      <c r="D5303" s="5" t="s">
        <v>393</v>
      </c>
      <c r="E5303" s="5" t="str">
        <f t="shared" si="824"/>
        <v/>
      </c>
      <c r="F5303" s="5" t="str">
        <f t="shared" si="823"/>
        <v/>
      </c>
      <c r="G5303" s="7">
        <v>56.582999999999998</v>
      </c>
      <c r="H5303" s="7">
        <v>63.436</v>
      </c>
      <c r="I5303" s="7">
        <v>91.629000000000005</v>
      </c>
      <c r="J5303" s="7">
        <v>95.513999999999996</v>
      </c>
      <c r="K5303" s="7">
        <v>161.93700000000001</v>
      </c>
      <c r="L5303" s="7">
        <v>144.44399999999999</v>
      </c>
      <c r="M5303" s="7">
        <v>106.11799999999999</v>
      </c>
      <c r="N5303" s="7">
        <v>97.234999999999999</v>
      </c>
      <c r="O5303" s="7"/>
    </row>
    <row r="5304" spans="1:15" x14ac:dyDescent="0.2">
      <c r="A5304" s="2">
        <v>1</v>
      </c>
      <c r="B5304" s="6" t="s">
        <v>22</v>
      </c>
      <c r="C5304" s="6">
        <v>0</v>
      </c>
      <c r="D5304" s="5" t="s">
        <v>393</v>
      </c>
      <c r="E5304" s="5" t="str">
        <f t="shared" si="824"/>
        <v/>
      </c>
      <c r="F5304" s="5" t="str">
        <f t="shared" si="823"/>
        <v/>
      </c>
      <c r="G5304" s="7">
        <v>56.009</v>
      </c>
      <c r="H5304" s="7">
        <v>61.822000000000003</v>
      </c>
      <c r="I5304" s="7">
        <v>95.891999999999996</v>
      </c>
      <c r="J5304" s="7">
        <v>100.012</v>
      </c>
      <c r="K5304" s="7">
        <v>171.21</v>
      </c>
      <c r="L5304" s="7">
        <v>155.11099999999999</v>
      </c>
      <c r="M5304" s="7">
        <v>105.786</v>
      </c>
      <c r="N5304" s="7">
        <v>101.441</v>
      </c>
      <c r="O5304" s="7"/>
    </row>
    <row r="5305" spans="1:15" x14ac:dyDescent="0.2">
      <c r="A5305" s="2">
        <v>1</v>
      </c>
      <c r="B5305" s="6" t="s">
        <v>23</v>
      </c>
      <c r="C5305" s="6">
        <v>0</v>
      </c>
      <c r="D5305" s="5" t="s">
        <v>393</v>
      </c>
      <c r="E5305" s="5" t="str">
        <f t="shared" si="824"/>
        <v/>
      </c>
      <c r="F5305" s="5" t="str">
        <f t="shared" si="823"/>
        <v/>
      </c>
      <c r="G5305" s="7">
        <v>55.343000000000004</v>
      </c>
      <c r="H5305" s="7">
        <v>60.737000000000002</v>
      </c>
      <c r="I5305" s="7">
        <v>90.16</v>
      </c>
      <c r="J5305" s="7">
        <v>101.83799999999999</v>
      </c>
      <c r="K5305" s="7">
        <v>162.91200000000001</v>
      </c>
      <c r="L5305" s="7">
        <v>148.44399999999999</v>
      </c>
      <c r="M5305" s="7">
        <v>113.41500000000001</v>
      </c>
      <c r="N5305" s="7">
        <v>102.255</v>
      </c>
      <c r="O5305" s="7"/>
    </row>
    <row r="5306" spans="1:15" x14ac:dyDescent="0.2">
      <c r="A5306" s="2">
        <v>1</v>
      </c>
      <c r="B5306" s="6" t="s">
        <v>24</v>
      </c>
      <c r="C5306" s="6">
        <v>0</v>
      </c>
      <c r="D5306" s="5" t="s">
        <v>393</v>
      </c>
      <c r="E5306" s="5" t="str">
        <f t="shared" si="824"/>
        <v/>
      </c>
      <c r="F5306" s="5" t="str">
        <f t="shared" si="823"/>
        <v/>
      </c>
      <c r="G5306" s="7">
        <v>68.45</v>
      </c>
      <c r="H5306" s="7">
        <v>75.126000000000005</v>
      </c>
      <c r="I5306" s="7">
        <v>106.846</v>
      </c>
      <c r="J5306" s="7">
        <v>100.125</v>
      </c>
      <c r="K5306" s="7">
        <v>156.09200000000001</v>
      </c>
      <c r="L5306" s="7">
        <v>142.22200000000001</v>
      </c>
      <c r="M5306" s="7">
        <v>103.051</v>
      </c>
      <c r="N5306" s="7">
        <v>110.10599999999999</v>
      </c>
      <c r="O5306" s="7"/>
    </row>
    <row r="5307" spans="1:15" x14ac:dyDescent="0.2">
      <c r="A5307" s="2">
        <v>1</v>
      </c>
      <c r="B5307" s="6" t="s">
        <v>25</v>
      </c>
      <c r="C5307" s="6">
        <v>0</v>
      </c>
      <c r="D5307" s="5" t="s">
        <v>393</v>
      </c>
      <c r="E5307" s="5" t="str">
        <f t="shared" si="824"/>
        <v/>
      </c>
      <c r="F5307" s="5" t="str">
        <f t="shared" si="823"/>
        <v/>
      </c>
      <c r="G5307" s="7">
        <v>70.742999999999995</v>
      </c>
      <c r="H5307" s="7">
        <v>75.536000000000001</v>
      </c>
      <c r="I5307" s="7">
        <v>117.16500000000001</v>
      </c>
      <c r="J5307" s="7">
        <v>100.24</v>
      </c>
      <c r="K5307" s="7">
        <v>165.62100000000001</v>
      </c>
      <c r="L5307" s="7">
        <v>155.11099999999999</v>
      </c>
      <c r="M5307" s="7">
        <v>102.407</v>
      </c>
      <c r="N5307" s="7">
        <v>119.985</v>
      </c>
      <c r="O5307" s="7"/>
    </row>
    <row r="5308" spans="1:15" x14ac:dyDescent="0.2">
      <c r="A5308" s="2">
        <v>1</v>
      </c>
      <c r="B5308" s="6" t="s">
        <v>26</v>
      </c>
      <c r="C5308" s="6">
        <v>0</v>
      </c>
      <c r="D5308" s="5" t="s">
        <v>393</v>
      </c>
      <c r="E5308" s="5" t="str">
        <f t="shared" si="824"/>
        <v/>
      </c>
      <c r="F5308" s="5" t="str">
        <f t="shared" si="823"/>
        <v/>
      </c>
      <c r="G5308" s="7">
        <v>79.738</v>
      </c>
      <c r="H5308" s="7">
        <v>82.984999999999999</v>
      </c>
      <c r="I5308" s="7">
        <v>130.19399999999999</v>
      </c>
      <c r="J5308" s="7">
        <v>100.572</v>
      </c>
      <c r="K5308" s="7">
        <v>163.27600000000001</v>
      </c>
      <c r="L5308" s="7">
        <v>156.88900000000001</v>
      </c>
      <c r="M5308" s="7">
        <v>97.811999999999998</v>
      </c>
      <c r="N5308" s="7">
        <v>127.345</v>
      </c>
      <c r="O5308" s="7"/>
    </row>
    <row r="5309" spans="1:15" x14ac:dyDescent="0.2">
      <c r="A5309" s="2">
        <v>1</v>
      </c>
      <c r="B5309" s="6" t="s">
        <v>27</v>
      </c>
      <c r="C5309" s="6">
        <v>0</v>
      </c>
      <c r="D5309" s="5" t="s">
        <v>393</v>
      </c>
      <c r="E5309" s="5" t="str">
        <f t="shared" si="824"/>
        <v/>
      </c>
      <c r="F5309" s="5" t="str">
        <f t="shared" si="823"/>
        <v/>
      </c>
      <c r="G5309" s="7">
        <v>81.102999999999994</v>
      </c>
      <c r="H5309" s="7">
        <v>84.051000000000002</v>
      </c>
      <c r="I5309" s="7">
        <v>122.52800000000001</v>
      </c>
      <c r="J5309" s="7">
        <v>100.938</v>
      </c>
      <c r="K5309" s="7">
        <v>151.077</v>
      </c>
      <c r="L5309" s="7">
        <v>145.77799999999999</v>
      </c>
      <c r="M5309" s="7">
        <v>100.32599999999999</v>
      </c>
      <c r="N5309" s="7">
        <v>122.928</v>
      </c>
      <c r="O5309" s="7"/>
    </row>
    <row r="5310" spans="1:15" x14ac:dyDescent="0.2">
      <c r="A5310" s="2">
        <v>1</v>
      </c>
      <c r="B5310" s="6" t="s">
        <v>28</v>
      </c>
      <c r="C5310" s="6">
        <v>0</v>
      </c>
      <c r="D5310" s="5" t="s">
        <v>393</v>
      </c>
      <c r="E5310" s="5" t="str">
        <f t="shared" si="824"/>
        <v/>
      </c>
      <c r="F5310" s="5" t="str">
        <f t="shared" si="823"/>
        <v/>
      </c>
      <c r="G5310" s="7">
        <v>86.28</v>
      </c>
      <c r="H5310" s="7">
        <v>85.817999999999998</v>
      </c>
      <c r="I5310" s="7">
        <v>106.032</v>
      </c>
      <c r="J5310" s="7">
        <v>100.607</v>
      </c>
      <c r="K5310" s="7">
        <v>122.89400000000001</v>
      </c>
      <c r="L5310" s="7">
        <v>123.556</v>
      </c>
      <c r="M5310" s="7">
        <v>113.348</v>
      </c>
      <c r="N5310" s="7">
        <v>120.18600000000001</v>
      </c>
      <c r="O5310" s="7"/>
    </row>
    <row r="5311" spans="1:15" x14ac:dyDescent="0.2">
      <c r="A5311" s="2">
        <v>1</v>
      </c>
      <c r="B5311" s="6" t="s">
        <v>29</v>
      </c>
      <c r="C5311" s="6">
        <v>0</v>
      </c>
      <c r="D5311" s="5" t="s">
        <v>393</v>
      </c>
      <c r="E5311" s="5" t="str">
        <f t="shared" si="824"/>
        <v/>
      </c>
      <c r="F5311" s="5" t="str">
        <f t="shared" si="823"/>
        <v/>
      </c>
      <c r="G5311" s="7">
        <v>100</v>
      </c>
      <c r="H5311" s="7">
        <v>100</v>
      </c>
      <c r="I5311" s="7">
        <v>100</v>
      </c>
      <c r="J5311" s="7">
        <v>100</v>
      </c>
      <c r="K5311" s="7">
        <v>100</v>
      </c>
      <c r="L5311" s="7">
        <v>100</v>
      </c>
      <c r="M5311" s="7">
        <v>100</v>
      </c>
      <c r="N5311" s="7">
        <v>100</v>
      </c>
      <c r="O5311" s="7"/>
    </row>
    <row r="5312" spans="1:15" x14ac:dyDescent="0.2">
      <c r="A5312" s="2">
        <v>1</v>
      </c>
      <c r="B5312" s="6" t="s">
        <v>30</v>
      </c>
      <c r="C5312" s="6">
        <v>0</v>
      </c>
      <c r="D5312" s="5" t="s">
        <v>393</v>
      </c>
      <c r="E5312" s="5" t="str">
        <f t="shared" si="824"/>
        <v/>
      </c>
      <c r="F5312" s="5" t="str">
        <f t="shared" si="823"/>
        <v/>
      </c>
      <c r="G5312" s="7">
        <v>94.144000000000005</v>
      </c>
      <c r="H5312" s="7">
        <v>90.453999999999994</v>
      </c>
      <c r="I5312" s="7">
        <v>91.257999999999996</v>
      </c>
      <c r="J5312" s="7">
        <v>100.242</v>
      </c>
      <c r="K5312" s="7">
        <v>96.933999999999997</v>
      </c>
      <c r="L5312" s="7">
        <v>100.889</v>
      </c>
      <c r="M5312" s="7">
        <v>105.58799999999999</v>
      </c>
      <c r="N5312" s="7">
        <v>96.358000000000004</v>
      </c>
      <c r="O5312" s="7"/>
    </row>
    <row r="5313" spans="1:15" x14ac:dyDescent="0.2">
      <c r="A5313" s="2">
        <v>1</v>
      </c>
      <c r="B5313" s="6" t="s">
        <v>31</v>
      </c>
      <c r="C5313" s="6">
        <v>0</v>
      </c>
      <c r="D5313" s="5" t="s">
        <v>393</v>
      </c>
      <c r="E5313" s="5" t="str">
        <f t="shared" si="824"/>
        <v/>
      </c>
      <c r="F5313" s="5" t="str">
        <f t="shared" si="823"/>
        <v/>
      </c>
      <c r="G5313" s="7">
        <v>87.24</v>
      </c>
      <c r="H5313" s="7">
        <v>85.375</v>
      </c>
      <c r="I5313" s="7">
        <v>96.379000000000005</v>
      </c>
      <c r="J5313" s="7">
        <v>103.14700000000001</v>
      </c>
      <c r="K5313" s="7">
        <v>110.476</v>
      </c>
      <c r="L5313" s="7">
        <v>112.889</v>
      </c>
      <c r="M5313" s="7">
        <v>100.151</v>
      </c>
      <c r="N5313" s="7">
        <v>96.525000000000006</v>
      </c>
      <c r="O5313" s="7"/>
    </row>
    <row r="5314" spans="1:15" x14ac:dyDescent="0.2">
      <c r="A5314" s="2">
        <v>1</v>
      </c>
      <c r="B5314" s="6" t="s">
        <v>32</v>
      </c>
      <c r="C5314" s="6">
        <v>0</v>
      </c>
      <c r="D5314" s="5" t="s">
        <v>393</v>
      </c>
      <c r="E5314" s="5" t="str">
        <f t="shared" si="824"/>
        <v/>
      </c>
      <c r="F5314" s="5" t="str">
        <f t="shared" si="823"/>
        <v/>
      </c>
      <c r="G5314" s="7">
        <v>88.364999999999995</v>
      </c>
      <c r="H5314" s="7">
        <v>91.266000000000005</v>
      </c>
      <c r="I5314" s="7">
        <v>110.73699999999999</v>
      </c>
      <c r="J5314" s="7">
        <v>111.72799999999999</v>
      </c>
      <c r="K5314" s="7">
        <v>125.31699999999999</v>
      </c>
      <c r="L5314" s="7">
        <v>121.333</v>
      </c>
      <c r="M5314" s="7">
        <v>90.704999999999998</v>
      </c>
      <c r="N5314" s="7">
        <v>100.443</v>
      </c>
      <c r="O5314" s="7"/>
    </row>
    <row r="5315" spans="1:15" x14ac:dyDescent="0.2">
      <c r="A5315" s="2">
        <v>1</v>
      </c>
      <c r="B5315" s="6" t="s">
        <v>33</v>
      </c>
      <c r="C5315" s="6">
        <v>0</v>
      </c>
      <c r="D5315" s="5" t="s">
        <v>393</v>
      </c>
      <c r="E5315" s="5" t="str">
        <f t="shared" si="824"/>
        <v/>
      </c>
      <c r="F5315" s="5" t="str">
        <f t="shared" si="823"/>
        <v/>
      </c>
      <c r="G5315" s="7">
        <v>95.247</v>
      </c>
      <c r="H5315" s="7">
        <v>102.881</v>
      </c>
      <c r="I5315" s="7">
        <v>126.2</v>
      </c>
      <c r="J5315" s="7">
        <v>116.914</v>
      </c>
      <c r="K5315" s="7">
        <v>132.49799999999999</v>
      </c>
      <c r="L5315" s="7">
        <v>122.667</v>
      </c>
      <c r="M5315" s="7">
        <v>84.138999999999996</v>
      </c>
      <c r="N5315" s="7">
        <v>106.18300000000001</v>
      </c>
      <c r="O5315" s="7"/>
    </row>
    <row r="5316" spans="1:15" x14ac:dyDescent="0.2">
      <c r="A5316" s="2">
        <v>1</v>
      </c>
      <c r="B5316" s="6" t="s">
        <v>34</v>
      </c>
      <c r="C5316" s="6">
        <v>0</v>
      </c>
      <c r="D5316" s="5" t="s">
        <v>393</v>
      </c>
      <c r="E5316" s="5" t="str">
        <f t="shared" si="824"/>
        <v/>
      </c>
      <c r="F5316" s="5" t="str">
        <f t="shared" si="823"/>
        <v/>
      </c>
      <c r="G5316" s="7">
        <v>94.04</v>
      </c>
      <c r="H5316" s="7">
        <v>99.918000000000006</v>
      </c>
      <c r="I5316" s="7">
        <v>125.23099999999999</v>
      </c>
      <c r="J5316" s="7">
        <v>123.395</v>
      </c>
      <c r="K5316" s="7">
        <v>133.167</v>
      </c>
      <c r="L5316" s="7">
        <v>125.333</v>
      </c>
      <c r="M5316" s="7">
        <v>107.14100000000001</v>
      </c>
      <c r="N5316" s="7">
        <v>134.17400000000001</v>
      </c>
      <c r="O5316" s="7"/>
    </row>
    <row r="5317" spans="1:15" x14ac:dyDescent="0.2">
      <c r="A5317" s="2">
        <v>1</v>
      </c>
      <c r="B5317" s="6" t="s">
        <v>35</v>
      </c>
      <c r="C5317" s="6">
        <v>0</v>
      </c>
      <c r="D5317" s="5" t="s">
        <v>393</v>
      </c>
      <c r="E5317" s="5" t="str">
        <f t="shared" si="824"/>
        <v/>
      </c>
      <c r="F5317" s="5" t="str">
        <f t="shared" si="823"/>
        <v/>
      </c>
      <c r="G5317" s="7">
        <v>109.849</v>
      </c>
      <c r="H5317" s="7">
        <v>115.53700000000001</v>
      </c>
      <c r="I5317" s="7">
        <v>147.887</v>
      </c>
      <c r="J5317" s="7">
        <v>126.105</v>
      </c>
      <c r="K5317" s="7">
        <v>134.62799999999999</v>
      </c>
      <c r="L5317" s="7">
        <v>128</v>
      </c>
      <c r="M5317" s="7">
        <v>92.991</v>
      </c>
      <c r="N5317" s="7">
        <v>137.523</v>
      </c>
      <c r="O5317" s="7"/>
    </row>
    <row r="5318" spans="1:15" x14ac:dyDescent="0.2">
      <c r="A5318" s="2">
        <v>1</v>
      </c>
      <c r="B5318" s="6" t="s">
        <v>36</v>
      </c>
      <c r="C5318" s="6">
        <v>0</v>
      </c>
      <c r="D5318" s="5" t="s">
        <v>393</v>
      </c>
      <c r="E5318" s="5" t="str">
        <f t="shared" si="824"/>
        <v/>
      </c>
      <c r="F5318" s="5" t="str">
        <f t="shared" si="823"/>
        <v/>
      </c>
      <c r="G5318" s="7">
        <v>111.788</v>
      </c>
      <c r="H5318" s="7">
        <v>106.88800000000001</v>
      </c>
      <c r="I5318" s="7">
        <v>109.26300000000001</v>
      </c>
      <c r="J5318" s="7">
        <v>126.82</v>
      </c>
      <c r="K5318" s="7">
        <v>97.741</v>
      </c>
      <c r="L5318" s="7">
        <v>102.22199999999999</v>
      </c>
      <c r="M5318" s="7">
        <v>111.624</v>
      </c>
      <c r="N5318" s="7">
        <v>121.964</v>
      </c>
      <c r="O5318" s="7"/>
    </row>
    <row r="5319" spans="1:15" x14ac:dyDescent="0.2">
      <c r="A5319" s="2">
        <v>1</v>
      </c>
      <c r="B5319" s="6" t="s">
        <v>37</v>
      </c>
      <c r="C5319" s="6">
        <v>0</v>
      </c>
      <c r="D5319" s="5" t="s">
        <v>393</v>
      </c>
      <c r="E5319" s="5" t="str">
        <f t="shared" si="824"/>
        <v/>
      </c>
      <c r="F5319" s="5" t="str">
        <f t="shared" si="823"/>
        <v/>
      </c>
      <c r="G5319" s="7">
        <v>122.68300000000001</v>
      </c>
      <c r="H5319" s="7">
        <v>118.861</v>
      </c>
      <c r="I5319" s="7">
        <v>100.372</v>
      </c>
      <c r="J5319" s="7">
        <v>128.096</v>
      </c>
      <c r="K5319" s="7">
        <v>81.813000000000002</v>
      </c>
      <c r="L5319" s="7">
        <v>84.444000000000003</v>
      </c>
      <c r="M5319" s="7">
        <v>125.44499999999999</v>
      </c>
      <c r="N5319" s="7">
        <v>125.91200000000001</v>
      </c>
      <c r="O5319" s="7"/>
    </row>
    <row r="5320" spans="1:15" x14ac:dyDescent="0.2">
      <c r="A5320" s="2">
        <v>1</v>
      </c>
      <c r="B5320" s="6" t="s">
        <v>63</v>
      </c>
      <c r="C5320" s="6">
        <v>0</v>
      </c>
      <c r="D5320" s="5" t="s">
        <v>393</v>
      </c>
      <c r="E5320" s="5" t="str">
        <f t="shared" si="824"/>
        <v/>
      </c>
      <c r="F5320" s="5" t="str">
        <f t="shared" ref="F5320:F5383" si="825">IF(LEN(E5320)=0,"",E5320&amp;B5320)</f>
        <v/>
      </c>
      <c r="G5320" s="7">
        <v>129.12</v>
      </c>
      <c r="H5320" s="7">
        <v>124.001</v>
      </c>
      <c r="I5320" s="7">
        <v>117.38800000000001</v>
      </c>
      <c r="J5320" s="7">
        <v>129.94300000000001</v>
      </c>
      <c r="K5320" s="7">
        <v>90.914000000000001</v>
      </c>
      <c r="L5320" s="7">
        <v>94.667000000000002</v>
      </c>
      <c r="M5320" s="7">
        <v>114.639</v>
      </c>
      <c r="N5320" s="7">
        <v>134.57300000000001</v>
      </c>
      <c r="O5320" s="7"/>
    </row>
    <row r="5321" spans="1:15" x14ac:dyDescent="0.2">
      <c r="A5321" s="2">
        <v>0</v>
      </c>
      <c r="B5321" s="5" t="s">
        <v>391</v>
      </c>
      <c r="C5321" s="6" t="s">
        <v>0</v>
      </c>
      <c r="E5321" s="5" t="str">
        <f t="shared" ref="E5321:E5384" si="826">IF(C5321=0,IF(LEN(D5321)&lt;&gt;3,"",D5321),IF(LEN(D5321)&lt;&gt;4,"",LEFT(D5321,3)))</f>
        <v/>
      </c>
      <c r="F5321" s="5" t="str">
        <f t="shared" si="825"/>
        <v/>
      </c>
    </row>
    <row r="5322" spans="1:15" x14ac:dyDescent="0.2">
      <c r="A5322" s="2">
        <v>1</v>
      </c>
      <c r="B5322" s="6" t="s">
        <v>13</v>
      </c>
      <c r="C5322" s="6">
        <v>0</v>
      </c>
      <c r="D5322" s="5" t="s">
        <v>394</v>
      </c>
      <c r="E5322" s="5" t="str">
        <f t="shared" si="826"/>
        <v/>
      </c>
      <c r="F5322" s="5" t="str">
        <f t="shared" si="825"/>
        <v/>
      </c>
      <c r="G5322" s="7">
        <v>38.043999999999997</v>
      </c>
      <c r="H5322" s="7">
        <v>38.585999999999999</v>
      </c>
      <c r="I5322" s="7">
        <v>44.417000000000002</v>
      </c>
      <c r="J5322" s="7">
        <v>79.105999999999995</v>
      </c>
      <c r="K5322" s="7">
        <v>116.752</v>
      </c>
      <c r="L5322" s="7">
        <v>115.111</v>
      </c>
      <c r="M5322" s="7">
        <v>133.34800000000001</v>
      </c>
      <c r="N5322" s="7">
        <v>59.228999999999999</v>
      </c>
      <c r="O5322" s="7"/>
    </row>
    <row r="5323" spans="1:15" x14ac:dyDescent="0.2">
      <c r="A5323" s="2">
        <v>1</v>
      </c>
      <c r="B5323" s="6" t="s">
        <v>15</v>
      </c>
      <c r="C5323" s="6">
        <v>0</v>
      </c>
      <c r="D5323" s="5" t="s">
        <v>394</v>
      </c>
      <c r="E5323" s="5" t="str">
        <f t="shared" si="826"/>
        <v/>
      </c>
      <c r="F5323" s="5" t="str">
        <f t="shared" si="825"/>
        <v/>
      </c>
      <c r="G5323" s="7">
        <v>42.805</v>
      </c>
      <c r="H5323" s="7">
        <v>45.215000000000003</v>
      </c>
      <c r="I5323" s="7">
        <v>58.277000000000001</v>
      </c>
      <c r="J5323" s="7">
        <v>79.962000000000003</v>
      </c>
      <c r="K5323" s="7">
        <v>136.14500000000001</v>
      </c>
      <c r="L5323" s="7">
        <v>128.88900000000001</v>
      </c>
      <c r="M5323" s="7">
        <v>118.48099999999999</v>
      </c>
      <c r="N5323" s="7">
        <v>69.046999999999997</v>
      </c>
      <c r="O5323" s="7"/>
    </row>
    <row r="5324" spans="1:15" x14ac:dyDescent="0.2">
      <c r="A5324" s="2">
        <v>1</v>
      </c>
      <c r="B5324" s="6" t="s">
        <v>16</v>
      </c>
      <c r="C5324" s="6">
        <v>0</v>
      </c>
      <c r="D5324" s="5" t="s">
        <v>394</v>
      </c>
      <c r="E5324" s="5" t="str">
        <f t="shared" si="826"/>
        <v/>
      </c>
      <c r="F5324" s="5" t="str">
        <f t="shared" si="825"/>
        <v/>
      </c>
      <c r="G5324" s="7">
        <v>50.664999999999999</v>
      </c>
      <c r="H5324" s="7">
        <v>54.031999999999996</v>
      </c>
      <c r="I5324" s="7">
        <v>75.164000000000001</v>
      </c>
      <c r="J5324" s="7">
        <v>84.552999999999997</v>
      </c>
      <c r="K5324" s="7">
        <v>148.35499999999999</v>
      </c>
      <c r="L5324" s="7">
        <v>139.11099999999999</v>
      </c>
      <c r="M5324" s="7">
        <v>106.80800000000001</v>
      </c>
      <c r="N5324" s="7">
        <v>80.281000000000006</v>
      </c>
      <c r="O5324" s="7"/>
    </row>
    <row r="5325" spans="1:15" x14ac:dyDescent="0.2">
      <c r="A5325" s="2">
        <v>1</v>
      </c>
      <c r="B5325" s="6" t="s">
        <v>17</v>
      </c>
      <c r="C5325" s="6">
        <v>0</v>
      </c>
      <c r="D5325" s="5" t="s">
        <v>394</v>
      </c>
      <c r="E5325" s="5" t="str">
        <f t="shared" si="826"/>
        <v/>
      </c>
      <c r="F5325" s="5" t="str">
        <f t="shared" si="825"/>
        <v/>
      </c>
      <c r="G5325" s="7">
        <v>53.156999999999996</v>
      </c>
      <c r="H5325" s="7">
        <v>54.648000000000003</v>
      </c>
      <c r="I5325" s="7">
        <v>75.293000000000006</v>
      </c>
      <c r="J5325" s="7">
        <v>87.94</v>
      </c>
      <c r="K5325" s="7">
        <v>141.643</v>
      </c>
      <c r="L5325" s="7">
        <v>137.77799999999999</v>
      </c>
      <c r="M5325" s="7">
        <v>113.322</v>
      </c>
      <c r="N5325" s="7">
        <v>85.323999999999998</v>
      </c>
      <c r="O5325" s="7"/>
    </row>
    <row r="5326" spans="1:15" x14ac:dyDescent="0.2">
      <c r="A5326" s="2">
        <v>1</v>
      </c>
      <c r="B5326" s="6" t="s">
        <v>18</v>
      </c>
      <c r="C5326" s="6">
        <v>0</v>
      </c>
      <c r="D5326" s="5" t="s">
        <v>394</v>
      </c>
      <c r="E5326" s="5" t="str">
        <f t="shared" si="826"/>
        <v/>
      </c>
      <c r="F5326" s="5" t="str">
        <f t="shared" si="825"/>
        <v/>
      </c>
      <c r="G5326" s="7">
        <v>55.091999999999999</v>
      </c>
      <c r="H5326" s="7">
        <v>56.372999999999998</v>
      </c>
      <c r="I5326" s="7">
        <v>70.153000000000006</v>
      </c>
      <c r="J5326" s="7">
        <v>90.635999999999996</v>
      </c>
      <c r="K5326" s="7">
        <v>127.34</v>
      </c>
      <c r="L5326" s="7">
        <v>124.444</v>
      </c>
      <c r="M5326" s="7">
        <v>119.848</v>
      </c>
      <c r="N5326" s="7">
        <v>84.078000000000003</v>
      </c>
      <c r="O5326" s="7"/>
    </row>
    <row r="5327" spans="1:15" x14ac:dyDescent="0.2">
      <c r="A5327" s="2">
        <v>1</v>
      </c>
      <c r="B5327" s="6" t="s">
        <v>19</v>
      </c>
      <c r="C5327" s="6">
        <v>0</v>
      </c>
      <c r="D5327" s="5" t="s">
        <v>394</v>
      </c>
      <c r="E5327" s="5" t="str">
        <f t="shared" si="826"/>
        <v/>
      </c>
      <c r="F5327" s="5" t="str">
        <f t="shared" si="825"/>
        <v/>
      </c>
      <c r="G5327" s="7">
        <v>55.920999999999999</v>
      </c>
      <c r="H5327" s="7">
        <v>57.182000000000002</v>
      </c>
      <c r="I5327" s="7">
        <v>68.11</v>
      </c>
      <c r="J5327" s="7">
        <v>91.730999999999995</v>
      </c>
      <c r="K5327" s="7">
        <v>121.798</v>
      </c>
      <c r="L5327" s="7">
        <v>119.111</v>
      </c>
      <c r="M5327" s="7">
        <v>121.51600000000001</v>
      </c>
      <c r="N5327" s="7">
        <v>82.763999999999996</v>
      </c>
      <c r="O5327" s="7"/>
    </row>
    <row r="5328" spans="1:15" x14ac:dyDescent="0.2">
      <c r="A5328" s="2">
        <v>1</v>
      </c>
      <c r="B5328" s="6" t="s">
        <v>20</v>
      </c>
      <c r="C5328" s="6">
        <v>0</v>
      </c>
      <c r="D5328" s="5" t="s">
        <v>394</v>
      </c>
      <c r="E5328" s="5" t="str">
        <f t="shared" si="826"/>
        <v/>
      </c>
      <c r="F5328" s="5" t="str">
        <f t="shared" si="825"/>
        <v/>
      </c>
      <c r="G5328" s="7">
        <v>56.677</v>
      </c>
      <c r="H5328" s="7">
        <v>59.34</v>
      </c>
      <c r="I5328" s="7">
        <v>76.483000000000004</v>
      </c>
      <c r="J5328" s="7">
        <v>92.64</v>
      </c>
      <c r="K5328" s="7">
        <v>134.94399999999999</v>
      </c>
      <c r="L5328" s="7">
        <v>128.88900000000001</v>
      </c>
      <c r="M5328" s="7">
        <v>113.569</v>
      </c>
      <c r="N5328" s="7">
        <v>86.86</v>
      </c>
      <c r="O5328" s="7"/>
    </row>
    <row r="5329" spans="1:15" x14ac:dyDescent="0.2">
      <c r="A5329" s="2">
        <v>1</v>
      </c>
      <c r="B5329" s="6" t="s">
        <v>21</v>
      </c>
      <c r="C5329" s="6">
        <v>0</v>
      </c>
      <c r="D5329" s="5" t="s">
        <v>394</v>
      </c>
      <c r="E5329" s="5" t="str">
        <f t="shared" si="826"/>
        <v/>
      </c>
      <c r="F5329" s="5" t="str">
        <f t="shared" si="825"/>
        <v/>
      </c>
      <c r="G5329" s="7">
        <v>56.582999999999998</v>
      </c>
      <c r="H5329" s="7">
        <v>63.436</v>
      </c>
      <c r="I5329" s="7">
        <v>91.629000000000005</v>
      </c>
      <c r="J5329" s="7">
        <v>95.513999999999996</v>
      </c>
      <c r="K5329" s="7">
        <v>161.93700000000001</v>
      </c>
      <c r="L5329" s="7">
        <v>144.44399999999999</v>
      </c>
      <c r="M5329" s="7">
        <v>106.11799999999999</v>
      </c>
      <c r="N5329" s="7">
        <v>97.234999999999999</v>
      </c>
      <c r="O5329" s="7"/>
    </row>
    <row r="5330" spans="1:15" x14ac:dyDescent="0.2">
      <c r="A5330" s="2">
        <v>1</v>
      </c>
      <c r="B5330" s="6" t="s">
        <v>22</v>
      </c>
      <c r="C5330" s="6">
        <v>0</v>
      </c>
      <c r="D5330" s="5" t="s">
        <v>394</v>
      </c>
      <c r="E5330" s="5" t="str">
        <f t="shared" si="826"/>
        <v/>
      </c>
      <c r="F5330" s="5" t="str">
        <f t="shared" si="825"/>
        <v/>
      </c>
      <c r="G5330" s="7">
        <v>56.009</v>
      </c>
      <c r="H5330" s="7">
        <v>61.822000000000003</v>
      </c>
      <c r="I5330" s="7">
        <v>95.891999999999996</v>
      </c>
      <c r="J5330" s="7">
        <v>100.012</v>
      </c>
      <c r="K5330" s="7">
        <v>171.21</v>
      </c>
      <c r="L5330" s="7">
        <v>155.11099999999999</v>
      </c>
      <c r="M5330" s="7">
        <v>105.786</v>
      </c>
      <c r="N5330" s="7">
        <v>101.441</v>
      </c>
      <c r="O5330" s="7"/>
    </row>
    <row r="5331" spans="1:15" x14ac:dyDescent="0.2">
      <c r="A5331" s="2">
        <v>1</v>
      </c>
      <c r="B5331" s="6" t="s">
        <v>23</v>
      </c>
      <c r="C5331" s="6">
        <v>0</v>
      </c>
      <c r="D5331" s="5" t="s">
        <v>394</v>
      </c>
      <c r="E5331" s="5" t="str">
        <f t="shared" si="826"/>
        <v/>
      </c>
      <c r="F5331" s="5" t="str">
        <f t="shared" si="825"/>
        <v/>
      </c>
      <c r="G5331" s="7">
        <v>55.343000000000004</v>
      </c>
      <c r="H5331" s="7">
        <v>60.737000000000002</v>
      </c>
      <c r="I5331" s="7">
        <v>90.16</v>
      </c>
      <c r="J5331" s="7">
        <v>101.83799999999999</v>
      </c>
      <c r="K5331" s="7">
        <v>162.91200000000001</v>
      </c>
      <c r="L5331" s="7">
        <v>148.44399999999999</v>
      </c>
      <c r="M5331" s="7">
        <v>113.41500000000001</v>
      </c>
      <c r="N5331" s="7">
        <v>102.255</v>
      </c>
      <c r="O5331" s="7"/>
    </row>
    <row r="5332" spans="1:15" x14ac:dyDescent="0.2">
      <c r="A5332" s="2">
        <v>1</v>
      </c>
      <c r="B5332" s="6" t="s">
        <v>24</v>
      </c>
      <c r="C5332" s="6">
        <v>0</v>
      </c>
      <c r="D5332" s="5" t="s">
        <v>394</v>
      </c>
      <c r="E5332" s="5" t="str">
        <f t="shared" si="826"/>
        <v/>
      </c>
      <c r="F5332" s="5" t="str">
        <f t="shared" si="825"/>
        <v/>
      </c>
      <c r="G5332" s="7">
        <v>68.45</v>
      </c>
      <c r="H5332" s="7">
        <v>75.126000000000005</v>
      </c>
      <c r="I5332" s="7">
        <v>106.846</v>
      </c>
      <c r="J5332" s="7">
        <v>100.125</v>
      </c>
      <c r="K5332" s="7">
        <v>156.09200000000001</v>
      </c>
      <c r="L5332" s="7">
        <v>142.22200000000001</v>
      </c>
      <c r="M5332" s="7">
        <v>103.051</v>
      </c>
      <c r="N5332" s="7">
        <v>110.10599999999999</v>
      </c>
      <c r="O5332" s="7"/>
    </row>
    <row r="5333" spans="1:15" x14ac:dyDescent="0.2">
      <c r="A5333" s="2">
        <v>1</v>
      </c>
      <c r="B5333" s="6" t="s">
        <v>25</v>
      </c>
      <c r="C5333" s="6">
        <v>0</v>
      </c>
      <c r="D5333" s="5" t="s">
        <v>394</v>
      </c>
      <c r="E5333" s="5" t="str">
        <f t="shared" si="826"/>
        <v/>
      </c>
      <c r="F5333" s="5" t="str">
        <f t="shared" si="825"/>
        <v/>
      </c>
      <c r="G5333" s="7">
        <v>70.742999999999995</v>
      </c>
      <c r="H5333" s="7">
        <v>75.536000000000001</v>
      </c>
      <c r="I5333" s="7">
        <v>117.16500000000001</v>
      </c>
      <c r="J5333" s="7">
        <v>100.24</v>
      </c>
      <c r="K5333" s="7">
        <v>165.62100000000001</v>
      </c>
      <c r="L5333" s="7">
        <v>155.11099999999999</v>
      </c>
      <c r="M5333" s="7">
        <v>102.407</v>
      </c>
      <c r="N5333" s="7">
        <v>119.985</v>
      </c>
      <c r="O5333" s="7"/>
    </row>
    <row r="5334" spans="1:15" x14ac:dyDescent="0.2">
      <c r="A5334" s="2">
        <v>1</v>
      </c>
      <c r="B5334" s="6" t="s">
        <v>26</v>
      </c>
      <c r="C5334" s="6">
        <v>0</v>
      </c>
      <c r="D5334" s="5" t="s">
        <v>394</v>
      </c>
      <c r="E5334" s="5" t="str">
        <f t="shared" si="826"/>
        <v/>
      </c>
      <c r="F5334" s="5" t="str">
        <f t="shared" si="825"/>
        <v/>
      </c>
      <c r="G5334" s="7">
        <v>79.738</v>
      </c>
      <c r="H5334" s="7">
        <v>82.984999999999999</v>
      </c>
      <c r="I5334" s="7">
        <v>130.19399999999999</v>
      </c>
      <c r="J5334" s="7">
        <v>100.572</v>
      </c>
      <c r="K5334" s="7">
        <v>163.27600000000001</v>
      </c>
      <c r="L5334" s="7">
        <v>156.88900000000001</v>
      </c>
      <c r="M5334" s="7">
        <v>97.811999999999998</v>
      </c>
      <c r="N5334" s="7">
        <v>127.345</v>
      </c>
      <c r="O5334" s="7"/>
    </row>
    <row r="5335" spans="1:15" x14ac:dyDescent="0.2">
      <c r="A5335" s="2">
        <v>1</v>
      </c>
      <c r="B5335" s="6" t="s">
        <v>27</v>
      </c>
      <c r="C5335" s="6">
        <v>0</v>
      </c>
      <c r="D5335" s="5" t="s">
        <v>394</v>
      </c>
      <c r="E5335" s="5" t="str">
        <f t="shared" si="826"/>
        <v/>
      </c>
      <c r="F5335" s="5" t="str">
        <f t="shared" si="825"/>
        <v/>
      </c>
      <c r="G5335" s="7">
        <v>81.102999999999994</v>
      </c>
      <c r="H5335" s="7">
        <v>84.051000000000002</v>
      </c>
      <c r="I5335" s="7">
        <v>122.52800000000001</v>
      </c>
      <c r="J5335" s="7">
        <v>100.938</v>
      </c>
      <c r="K5335" s="7">
        <v>151.077</v>
      </c>
      <c r="L5335" s="7">
        <v>145.77799999999999</v>
      </c>
      <c r="M5335" s="7">
        <v>100.32599999999999</v>
      </c>
      <c r="N5335" s="7">
        <v>122.928</v>
      </c>
      <c r="O5335" s="7"/>
    </row>
    <row r="5336" spans="1:15" x14ac:dyDescent="0.2">
      <c r="A5336" s="2">
        <v>1</v>
      </c>
      <c r="B5336" s="6" t="s">
        <v>28</v>
      </c>
      <c r="C5336" s="6">
        <v>0</v>
      </c>
      <c r="D5336" s="5" t="s">
        <v>394</v>
      </c>
      <c r="E5336" s="5" t="str">
        <f t="shared" si="826"/>
        <v/>
      </c>
      <c r="F5336" s="5" t="str">
        <f t="shared" si="825"/>
        <v/>
      </c>
      <c r="G5336" s="7">
        <v>86.28</v>
      </c>
      <c r="H5336" s="7">
        <v>85.817999999999998</v>
      </c>
      <c r="I5336" s="7">
        <v>106.032</v>
      </c>
      <c r="J5336" s="7">
        <v>100.607</v>
      </c>
      <c r="K5336" s="7">
        <v>122.89400000000001</v>
      </c>
      <c r="L5336" s="7">
        <v>123.556</v>
      </c>
      <c r="M5336" s="7">
        <v>113.348</v>
      </c>
      <c r="N5336" s="7">
        <v>120.18600000000001</v>
      </c>
      <c r="O5336" s="7"/>
    </row>
    <row r="5337" spans="1:15" x14ac:dyDescent="0.2">
      <c r="A5337" s="2">
        <v>1</v>
      </c>
      <c r="B5337" s="6" t="s">
        <v>29</v>
      </c>
      <c r="C5337" s="6">
        <v>0</v>
      </c>
      <c r="D5337" s="5" t="s">
        <v>394</v>
      </c>
      <c r="E5337" s="5" t="str">
        <f t="shared" si="826"/>
        <v/>
      </c>
      <c r="F5337" s="5" t="str">
        <f t="shared" si="825"/>
        <v/>
      </c>
      <c r="G5337" s="7">
        <v>100</v>
      </c>
      <c r="H5337" s="7">
        <v>100</v>
      </c>
      <c r="I5337" s="7">
        <v>100</v>
      </c>
      <c r="J5337" s="7">
        <v>100</v>
      </c>
      <c r="K5337" s="7">
        <v>100</v>
      </c>
      <c r="L5337" s="7">
        <v>100</v>
      </c>
      <c r="M5337" s="7">
        <v>100</v>
      </c>
      <c r="N5337" s="7">
        <v>100</v>
      </c>
      <c r="O5337" s="7"/>
    </row>
    <row r="5338" spans="1:15" x14ac:dyDescent="0.2">
      <c r="A5338" s="2">
        <v>1</v>
      </c>
      <c r="B5338" s="6" t="s">
        <v>30</v>
      </c>
      <c r="C5338" s="6">
        <v>0</v>
      </c>
      <c r="D5338" s="5" t="s">
        <v>394</v>
      </c>
      <c r="E5338" s="5" t="str">
        <f t="shared" si="826"/>
        <v/>
      </c>
      <c r="F5338" s="5" t="str">
        <f t="shared" si="825"/>
        <v/>
      </c>
      <c r="G5338" s="7">
        <v>94.144000000000005</v>
      </c>
      <c r="H5338" s="7">
        <v>90.453999999999994</v>
      </c>
      <c r="I5338" s="7">
        <v>91.257999999999996</v>
      </c>
      <c r="J5338" s="7">
        <v>100.242</v>
      </c>
      <c r="K5338" s="7">
        <v>96.933999999999997</v>
      </c>
      <c r="L5338" s="7">
        <v>100.889</v>
      </c>
      <c r="M5338" s="7">
        <v>105.58799999999999</v>
      </c>
      <c r="N5338" s="7">
        <v>96.358000000000004</v>
      </c>
      <c r="O5338" s="7"/>
    </row>
    <row r="5339" spans="1:15" x14ac:dyDescent="0.2">
      <c r="A5339" s="2">
        <v>1</v>
      </c>
      <c r="B5339" s="6" t="s">
        <v>31</v>
      </c>
      <c r="C5339" s="6">
        <v>0</v>
      </c>
      <c r="D5339" s="5" t="s">
        <v>394</v>
      </c>
      <c r="E5339" s="5" t="str">
        <f t="shared" si="826"/>
        <v/>
      </c>
      <c r="F5339" s="5" t="str">
        <f t="shared" si="825"/>
        <v/>
      </c>
      <c r="G5339" s="7">
        <v>87.24</v>
      </c>
      <c r="H5339" s="7">
        <v>85.375</v>
      </c>
      <c r="I5339" s="7">
        <v>96.379000000000005</v>
      </c>
      <c r="J5339" s="7">
        <v>103.14700000000001</v>
      </c>
      <c r="K5339" s="7">
        <v>110.476</v>
      </c>
      <c r="L5339" s="7">
        <v>112.889</v>
      </c>
      <c r="M5339" s="7">
        <v>100.151</v>
      </c>
      <c r="N5339" s="7">
        <v>96.525000000000006</v>
      </c>
      <c r="O5339" s="7"/>
    </row>
    <row r="5340" spans="1:15" x14ac:dyDescent="0.2">
      <c r="A5340" s="2">
        <v>1</v>
      </c>
      <c r="B5340" s="6" t="s">
        <v>32</v>
      </c>
      <c r="C5340" s="6">
        <v>0</v>
      </c>
      <c r="D5340" s="5" t="s">
        <v>394</v>
      </c>
      <c r="E5340" s="5" t="str">
        <f t="shared" si="826"/>
        <v/>
      </c>
      <c r="F5340" s="5" t="str">
        <f t="shared" si="825"/>
        <v/>
      </c>
      <c r="G5340" s="7">
        <v>88.364999999999995</v>
      </c>
      <c r="H5340" s="7">
        <v>91.266000000000005</v>
      </c>
      <c r="I5340" s="7">
        <v>110.73699999999999</v>
      </c>
      <c r="J5340" s="7">
        <v>111.72799999999999</v>
      </c>
      <c r="K5340" s="7">
        <v>125.31699999999999</v>
      </c>
      <c r="L5340" s="7">
        <v>121.333</v>
      </c>
      <c r="M5340" s="7">
        <v>90.704999999999998</v>
      </c>
      <c r="N5340" s="7">
        <v>100.443</v>
      </c>
      <c r="O5340" s="7"/>
    </row>
    <row r="5341" spans="1:15" x14ac:dyDescent="0.2">
      <c r="A5341" s="2">
        <v>1</v>
      </c>
      <c r="B5341" s="6" t="s">
        <v>33</v>
      </c>
      <c r="C5341" s="6">
        <v>0</v>
      </c>
      <c r="D5341" s="5" t="s">
        <v>394</v>
      </c>
      <c r="E5341" s="5" t="str">
        <f t="shared" si="826"/>
        <v/>
      </c>
      <c r="F5341" s="5" t="str">
        <f t="shared" si="825"/>
        <v/>
      </c>
      <c r="G5341" s="7">
        <v>95.247</v>
      </c>
      <c r="H5341" s="7">
        <v>102.881</v>
      </c>
      <c r="I5341" s="7">
        <v>126.2</v>
      </c>
      <c r="J5341" s="7">
        <v>116.914</v>
      </c>
      <c r="K5341" s="7">
        <v>132.49799999999999</v>
      </c>
      <c r="L5341" s="7">
        <v>122.667</v>
      </c>
      <c r="M5341" s="7">
        <v>84.138999999999996</v>
      </c>
      <c r="N5341" s="7">
        <v>106.18300000000001</v>
      </c>
      <c r="O5341" s="7"/>
    </row>
    <row r="5342" spans="1:15" x14ac:dyDescent="0.2">
      <c r="A5342" s="2">
        <v>1</v>
      </c>
      <c r="B5342" s="6" t="s">
        <v>34</v>
      </c>
      <c r="C5342" s="6">
        <v>0</v>
      </c>
      <c r="D5342" s="5" t="s">
        <v>394</v>
      </c>
      <c r="E5342" s="5" t="str">
        <f t="shared" si="826"/>
        <v/>
      </c>
      <c r="F5342" s="5" t="str">
        <f t="shared" si="825"/>
        <v/>
      </c>
      <c r="G5342" s="7">
        <v>94.04</v>
      </c>
      <c r="H5342" s="7">
        <v>99.918000000000006</v>
      </c>
      <c r="I5342" s="7">
        <v>125.23099999999999</v>
      </c>
      <c r="J5342" s="7">
        <v>123.395</v>
      </c>
      <c r="K5342" s="7">
        <v>133.167</v>
      </c>
      <c r="L5342" s="7">
        <v>125.333</v>
      </c>
      <c r="M5342" s="7">
        <v>107.14100000000001</v>
      </c>
      <c r="N5342" s="7">
        <v>134.17400000000001</v>
      </c>
      <c r="O5342" s="7"/>
    </row>
    <row r="5343" spans="1:15" x14ac:dyDescent="0.2">
      <c r="A5343" s="2">
        <v>1</v>
      </c>
      <c r="B5343" s="6" t="s">
        <v>35</v>
      </c>
      <c r="C5343" s="6">
        <v>0</v>
      </c>
      <c r="D5343" s="5" t="s">
        <v>394</v>
      </c>
      <c r="E5343" s="5" t="str">
        <f t="shared" si="826"/>
        <v/>
      </c>
      <c r="F5343" s="5" t="str">
        <f t="shared" si="825"/>
        <v/>
      </c>
      <c r="G5343" s="7">
        <v>109.849</v>
      </c>
      <c r="H5343" s="7">
        <v>115.53700000000001</v>
      </c>
      <c r="I5343" s="7">
        <v>147.887</v>
      </c>
      <c r="J5343" s="7">
        <v>126.105</v>
      </c>
      <c r="K5343" s="7">
        <v>134.62799999999999</v>
      </c>
      <c r="L5343" s="7">
        <v>128</v>
      </c>
      <c r="M5343" s="7">
        <v>92.991</v>
      </c>
      <c r="N5343" s="7">
        <v>137.523</v>
      </c>
      <c r="O5343" s="7"/>
    </row>
    <row r="5344" spans="1:15" x14ac:dyDescent="0.2">
      <c r="A5344" s="2">
        <v>1</v>
      </c>
      <c r="B5344" s="6" t="s">
        <v>36</v>
      </c>
      <c r="C5344" s="6">
        <v>0</v>
      </c>
      <c r="D5344" s="5" t="s">
        <v>394</v>
      </c>
      <c r="E5344" s="5" t="str">
        <f t="shared" si="826"/>
        <v/>
      </c>
      <c r="F5344" s="5" t="str">
        <f t="shared" si="825"/>
        <v/>
      </c>
      <c r="G5344" s="7">
        <v>111.788</v>
      </c>
      <c r="H5344" s="7">
        <v>106.88800000000001</v>
      </c>
      <c r="I5344" s="7">
        <v>109.26300000000001</v>
      </c>
      <c r="J5344" s="7">
        <v>126.82</v>
      </c>
      <c r="K5344" s="7">
        <v>97.741</v>
      </c>
      <c r="L5344" s="7">
        <v>102.22199999999999</v>
      </c>
      <c r="M5344" s="7">
        <v>111.624</v>
      </c>
      <c r="N5344" s="7">
        <v>121.964</v>
      </c>
      <c r="O5344" s="7"/>
    </row>
    <row r="5345" spans="1:15" x14ac:dyDescent="0.2">
      <c r="A5345" s="2">
        <v>1</v>
      </c>
      <c r="B5345" s="6" t="s">
        <v>37</v>
      </c>
      <c r="C5345" s="6">
        <v>0</v>
      </c>
      <c r="D5345" s="5" t="s">
        <v>394</v>
      </c>
      <c r="E5345" s="5" t="str">
        <f t="shared" si="826"/>
        <v/>
      </c>
      <c r="F5345" s="5" t="str">
        <f t="shared" si="825"/>
        <v/>
      </c>
      <c r="G5345" s="7">
        <v>122.68300000000001</v>
      </c>
      <c r="H5345" s="7">
        <v>118.861</v>
      </c>
      <c r="I5345" s="7">
        <v>100.372</v>
      </c>
      <c r="J5345" s="7">
        <v>128.096</v>
      </c>
      <c r="K5345" s="7">
        <v>81.813000000000002</v>
      </c>
      <c r="L5345" s="7">
        <v>84.444000000000003</v>
      </c>
      <c r="M5345" s="7">
        <v>125.44499999999999</v>
      </c>
      <c r="N5345" s="7">
        <v>125.91200000000001</v>
      </c>
      <c r="O5345" s="7"/>
    </row>
    <row r="5346" spans="1:15" x14ac:dyDescent="0.2">
      <c r="A5346" s="2">
        <v>1</v>
      </c>
      <c r="B5346" s="6" t="s">
        <v>63</v>
      </c>
      <c r="C5346" s="6">
        <v>0</v>
      </c>
      <c r="D5346" s="5" t="s">
        <v>394</v>
      </c>
      <c r="E5346" s="5" t="str">
        <f t="shared" si="826"/>
        <v/>
      </c>
      <c r="F5346" s="5" t="str">
        <f t="shared" si="825"/>
        <v/>
      </c>
      <c r="G5346" s="7">
        <v>129.12</v>
      </c>
      <c r="H5346" s="7">
        <v>124.001</v>
      </c>
      <c r="I5346" s="7">
        <v>117.38800000000001</v>
      </c>
      <c r="J5346" s="7">
        <v>129.94300000000001</v>
      </c>
      <c r="K5346" s="7">
        <v>90.914000000000001</v>
      </c>
      <c r="L5346" s="7">
        <v>94.667000000000002</v>
      </c>
      <c r="M5346" s="7">
        <v>114.639</v>
      </c>
      <c r="N5346" s="7">
        <v>134.57300000000001</v>
      </c>
      <c r="O5346" s="7"/>
    </row>
    <row r="5347" spans="1:15" x14ac:dyDescent="0.2">
      <c r="A5347" s="2">
        <v>0</v>
      </c>
      <c r="B5347" s="5" t="s">
        <v>395</v>
      </c>
      <c r="C5347" s="6" t="s">
        <v>0</v>
      </c>
      <c r="E5347" s="5" t="str">
        <f t="shared" si="826"/>
        <v/>
      </c>
      <c r="F5347" s="5" t="str">
        <f t="shared" si="825"/>
        <v/>
      </c>
    </row>
    <row r="5348" spans="1:15" x14ac:dyDescent="0.2">
      <c r="A5348" s="2">
        <v>1</v>
      </c>
      <c r="B5348" s="6" t="s">
        <v>13</v>
      </c>
      <c r="C5348" s="6">
        <v>0</v>
      </c>
      <c r="D5348" s="5" t="s">
        <v>396</v>
      </c>
      <c r="E5348" s="5" t="str">
        <f t="shared" si="826"/>
        <v/>
      </c>
      <c r="F5348" s="5" t="str">
        <f t="shared" si="825"/>
        <v/>
      </c>
      <c r="G5348" s="7">
        <v>73.463999999999999</v>
      </c>
      <c r="H5348" s="7">
        <v>76.403000000000006</v>
      </c>
      <c r="I5348" s="7">
        <v>88.697999999999993</v>
      </c>
      <c r="J5348" s="7">
        <v>70.89</v>
      </c>
      <c r="K5348" s="7">
        <v>120.73699999999999</v>
      </c>
      <c r="L5348" s="7">
        <v>116.093</v>
      </c>
      <c r="M5348" s="7">
        <v>86.94</v>
      </c>
      <c r="N5348" s="7">
        <v>77.114000000000004</v>
      </c>
      <c r="O5348" s="7"/>
    </row>
    <row r="5349" spans="1:15" x14ac:dyDescent="0.2">
      <c r="A5349" s="2">
        <v>1</v>
      </c>
      <c r="B5349" s="6" t="s">
        <v>15</v>
      </c>
      <c r="C5349" s="6">
        <v>0</v>
      </c>
      <c r="D5349" s="5" t="s">
        <v>396</v>
      </c>
      <c r="E5349" s="5" t="str">
        <f t="shared" si="826"/>
        <v/>
      </c>
      <c r="F5349" s="5" t="str">
        <f t="shared" si="825"/>
        <v/>
      </c>
      <c r="G5349" s="7">
        <v>73.036000000000001</v>
      </c>
      <c r="H5349" s="7">
        <v>75.388000000000005</v>
      </c>
      <c r="I5349" s="7">
        <v>92.113</v>
      </c>
      <c r="J5349" s="7">
        <v>72.576999999999998</v>
      </c>
      <c r="K5349" s="7">
        <v>126.12</v>
      </c>
      <c r="L5349" s="7">
        <v>122.185</v>
      </c>
      <c r="M5349" s="7">
        <v>87.475999999999999</v>
      </c>
      <c r="N5349" s="7">
        <v>80.576999999999998</v>
      </c>
      <c r="O5349" s="7"/>
    </row>
    <row r="5350" spans="1:15" x14ac:dyDescent="0.2">
      <c r="A5350" s="2">
        <v>1</v>
      </c>
      <c r="B5350" s="6" t="s">
        <v>16</v>
      </c>
      <c r="C5350" s="6">
        <v>0</v>
      </c>
      <c r="D5350" s="5" t="s">
        <v>396</v>
      </c>
      <c r="E5350" s="5" t="str">
        <f t="shared" si="826"/>
        <v/>
      </c>
      <c r="F5350" s="5" t="str">
        <f t="shared" si="825"/>
        <v/>
      </c>
      <c r="G5350" s="7">
        <v>71.665999999999997</v>
      </c>
      <c r="H5350" s="7">
        <v>74.210999999999999</v>
      </c>
      <c r="I5350" s="7">
        <v>90.084999999999994</v>
      </c>
      <c r="J5350" s="7">
        <v>75.463999999999999</v>
      </c>
      <c r="K5350" s="7">
        <v>125.70099999999999</v>
      </c>
      <c r="L5350" s="7">
        <v>121.39100000000001</v>
      </c>
      <c r="M5350" s="7">
        <v>88.302999999999997</v>
      </c>
      <c r="N5350" s="7">
        <v>79.548000000000002</v>
      </c>
      <c r="O5350" s="7"/>
    </row>
    <row r="5351" spans="1:15" x14ac:dyDescent="0.2">
      <c r="A5351" s="2">
        <v>1</v>
      </c>
      <c r="B5351" s="6" t="s">
        <v>17</v>
      </c>
      <c r="C5351" s="6">
        <v>0</v>
      </c>
      <c r="D5351" s="5" t="s">
        <v>396</v>
      </c>
      <c r="E5351" s="5" t="str">
        <f t="shared" si="826"/>
        <v/>
      </c>
      <c r="F5351" s="5" t="str">
        <f t="shared" si="825"/>
        <v/>
      </c>
      <c r="G5351" s="7">
        <v>76.042000000000002</v>
      </c>
      <c r="H5351" s="7">
        <v>78.959999999999994</v>
      </c>
      <c r="I5351" s="7">
        <v>93.183000000000007</v>
      </c>
      <c r="J5351" s="7">
        <v>78.058999999999997</v>
      </c>
      <c r="K5351" s="7">
        <v>122.541</v>
      </c>
      <c r="L5351" s="7">
        <v>118.01300000000001</v>
      </c>
      <c r="M5351" s="7">
        <v>92.286000000000001</v>
      </c>
      <c r="N5351" s="7">
        <v>85.995000000000005</v>
      </c>
      <c r="O5351" s="7"/>
    </row>
    <row r="5352" spans="1:15" x14ac:dyDescent="0.2">
      <c r="A5352" s="2">
        <v>1</v>
      </c>
      <c r="B5352" s="6" t="s">
        <v>18</v>
      </c>
      <c r="C5352" s="6">
        <v>0</v>
      </c>
      <c r="D5352" s="5" t="s">
        <v>396</v>
      </c>
      <c r="E5352" s="5" t="str">
        <f t="shared" si="826"/>
        <v/>
      </c>
      <c r="F5352" s="5" t="str">
        <f t="shared" si="825"/>
        <v/>
      </c>
      <c r="G5352" s="7">
        <v>70.293999999999997</v>
      </c>
      <c r="H5352" s="7">
        <v>73.048000000000002</v>
      </c>
      <c r="I5352" s="7">
        <v>82.53</v>
      </c>
      <c r="J5352" s="7">
        <v>81.754000000000005</v>
      </c>
      <c r="K5352" s="7">
        <v>117.407</v>
      </c>
      <c r="L5352" s="7">
        <v>112.98</v>
      </c>
      <c r="M5352" s="7">
        <v>103.023</v>
      </c>
      <c r="N5352" s="7">
        <v>85.025000000000006</v>
      </c>
      <c r="O5352" s="7"/>
    </row>
    <row r="5353" spans="1:15" x14ac:dyDescent="0.2">
      <c r="A5353" s="2">
        <v>1</v>
      </c>
      <c r="B5353" s="6" t="s">
        <v>19</v>
      </c>
      <c r="C5353" s="6">
        <v>0</v>
      </c>
      <c r="D5353" s="5" t="s">
        <v>396</v>
      </c>
      <c r="E5353" s="5" t="str">
        <f t="shared" si="826"/>
        <v/>
      </c>
      <c r="F5353" s="5" t="str">
        <f t="shared" si="825"/>
        <v/>
      </c>
      <c r="G5353" s="7">
        <v>75.968000000000004</v>
      </c>
      <c r="H5353" s="7">
        <v>78.135999999999996</v>
      </c>
      <c r="I5353" s="7">
        <v>83.361999999999995</v>
      </c>
      <c r="J5353" s="7">
        <v>83.475999999999999</v>
      </c>
      <c r="K5353" s="7">
        <v>109.732</v>
      </c>
      <c r="L5353" s="7">
        <v>106.68899999999999</v>
      </c>
      <c r="M5353" s="7">
        <v>106.10299999999999</v>
      </c>
      <c r="N5353" s="7">
        <v>88.448999999999998</v>
      </c>
      <c r="O5353" s="7"/>
    </row>
    <row r="5354" spans="1:15" x14ac:dyDescent="0.2">
      <c r="A5354" s="2">
        <v>1</v>
      </c>
      <c r="B5354" s="6" t="s">
        <v>20</v>
      </c>
      <c r="C5354" s="6">
        <v>0</v>
      </c>
      <c r="D5354" s="5" t="s">
        <v>396</v>
      </c>
      <c r="E5354" s="5" t="str">
        <f t="shared" si="826"/>
        <v/>
      </c>
      <c r="F5354" s="5" t="str">
        <f t="shared" si="825"/>
        <v/>
      </c>
      <c r="G5354" s="7">
        <v>77.741</v>
      </c>
      <c r="H5354" s="7">
        <v>79.650000000000006</v>
      </c>
      <c r="I5354" s="7">
        <v>79.756</v>
      </c>
      <c r="J5354" s="7">
        <v>85.185000000000002</v>
      </c>
      <c r="K5354" s="7">
        <v>102.592</v>
      </c>
      <c r="L5354" s="7">
        <v>100.13200000000001</v>
      </c>
      <c r="M5354" s="7">
        <v>105.59099999999999</v>
      </c>
      <c r="N5354" s="7">
        <v>84.215000000000003</v>
      </c>
      <c r="O5354" s="7"/>
    </row>
    <row r="5355" spans="1:15" x14ac:dyDescent="0.2">
      <c r="A5355" s="2">
        <v>1</v>
      </c>
      <c r="B5355" s="6" t="s">
        <v>21</v>
      </c>
      <c r="C5355" s="6">
        <v>0</v>
      </c>
      <c r="D5355" s="5" t="s">
        <v>396</v>
      </c>
      <c r="E5355" s="5" t="str">
        <f t="shared" si="826"/>
        <v/>
      </c>
      <c r="F5355" s="5" t="str">
        <f t="shared" si="825"/>
        <v/>
      </c>
      <c r="G5355" s="7">
        <v>75.662999999999997</v>
      </c>
      <c r="H5355" s="7">
        <v>80.034999999999997</v>
      </c>
      <c r="I5355" s="7">
        <v>79.081000000000003</v>
      </c>
      <c r="J5355" s="7">
        <v>86.9</v>
      </c>
      <c r="K5355" s="7">
        <v>104.517</v>
      </c>
      <c r="L5355" s="7">
        <v>98.808000000000007</v>
      </c>
      <c r="M5355" s="7">
        <v>104.72</v>
      </c>
      <c r="N5355" s="7">
        <v>82.813999999999993</v>
      </c>
      <c r="O5355" s="7"/>
    </row>
    <row r="5356" spans="1:15" x14ac:dyDescent="0.2">
      <c r="A5356" s="2">
        <v>1</v>
      </c>
      <c r="B5356" s="6" t="s">
        <v>22</v>
      </c>
      <c r="C5356" s="6">
        <v>0</v>
      </c>
      <c r="D5356" s="5" t="s">
        <v>396</v>
      </c>
      <c r="E5356" s="5" t="str">
        <f t="shared" si="826"/>
        <v/>
      </c>
      <c r="F5356" s="5" t="str">
        <f t="shared" si="825"/>
        <v/>
      </c>
      <c r="G5356" s="7">
        <v>71.272000000000006</v>
      </c>
      <c r="H5356" s="7">
        <v>75.909000000000006</v>
      </c>
      <c r="I5356" s="7">
        <v>75.808000000000007</v>
      </c>
      <c r="J5356" s="7">
        <v>90.635000000000005</v>
      </c>
      <c r="K5356" s="7">
        <v>106.36499999999999</v>
      </c>
      <c r="L5356" s="7">
        <v>99.867999999999995</v>
      </c>
      <c r="M5356" s="7">
        <v>106.223</v>
      </c>
      <c r="N5356" s="7">
        <v>80.525000000000006</v>
      </c>
      <c r="O5356" s="7"/>
    </row>
    <row r="5357" spans="1:15" x14ac:dyDescent="0.2">
      <c r="A5357" s="2">
        <v>1</v>
      </c>
      <c r="B5357" s="6" t="s">
        <v>23</v>
      </c>
      <c r="C5357" s="6">
        <v>0</v>
      </c>
      <c r="D5357" s="5" t="s">
        <v>396</v>
      </c>
      <c r="E5357" s="5" t="str">
        <f t="shared" si="826"/>
        <v/>
      </c>
      <c r="F5357" s="5" t="str">
        <f t="shared" si="825"/>
        <v/>
      </c>
      <c r="G5357" s="7">
        <v>71.382999999999996</v>
      </c>
      <c r="H5357" s="7">
        <v>76.984999999999999</v>
      </c>
      <c r="I5357" s="7">
        <v>76.474999999999994</v>
      </c>
      <c r="J5357" s="7">
        <v>91.977000000000004</v>
      </c>
      <c r="K5357" s="7">
        <v>107.133</v>
      </c>
      <c r="L5357" s="7">
        <v>99.337999999999994</v>
      </c>
      <c r="M5357" s="7">
        <v>104.163</v>
      </c>
      <c r="N5357" s="7">
        <v>79.659000000000006</v>
      </c>
      <c r="O5357" s="7"/>
    </row>
    <row r="5358" spans="1:15" x14ac:dyDescent="0.2">
      <c r="A5358" s="2">
        <v>1</v>
      </c>
      <c r="B5358" s="6" t="s">
        <v>24</v>
      </c>
      <c r="C5358" s="6">
        <v>0</v>
      </c>
      <c r="D5358" s="5" t="s">
        <v>396</v>
      </c>
      <c r="E5358" s="5" t="str">
        <f t="shared" si="826"/>
        <v/>
      </c>
      <c r="F5358" s="5" t="str">
        <f t="shared" si="825"/>
        <v/>
      </c>
      <c r="G5358" s="7">
        <v>76.501000000000005</v>
      </c>
      <c r="H5358" s="7">
        <v>82.465000000000003</v>
      </c>
      <c r="I5358" s="7">
        <v>81.427000000000007</v>
      </c>
      <c r="J5358" s="7">
        <v>93.504999999999995</v>
      </c>
      <c r="K5358" s="7">
        <v>106.44</v>
      </c>
      <c r="L5358" s="7">
        <v>98.742000000000004</v>
      </c>
      <c r="M5358" s="7">
        <v>103.96899999999999</v>
      </c>
      <c r="N5358" s="7">
        <v>84.659000000000006</v>
      </c>
      <c r="O5358" s="7"/>
    </row>
    <row r="5359" spans="1:15" x14ac:dyDescent="0.2">
      <c r="A5359" s="2">
        <v>1</v>
      </c>
      <c r="B5359" s="6" t="s">
        <v>25</v>
      </c>
      <c r="C5359" s="6">
        <v>0</v>
      </c>
      <c r="D5359" s="5" t="s">
        <v>396</v>
      </c>
      <c r="E5359" s="5" t="str">
        <f t="shared" si="826"/>
        <v/>
      </c>
      <c r="F5359" s="5" t="str">
        <f t="shared" si="825"/>
        <v/>
      </c>
      <c r="G5359" s="7">
        <v>75.921999999999997</v>
      </c>
      <c r="H5359" s="7">
        <v>82.051000000000002</v>
      </c>
      <c r="I5359" s="7">
        <v>86.072000000000003</v>
      </c>
      <c r="J5359" s="7">
        <v>93.533000000000001</v>
      </c>
      <c r="K5359" s="7">
        <v>113.369</v>
      </c>
      <c r="L5359" s="7">
        <v>104.901</v>
      </c>
      <c r="M5359" s="7">
        <v>100.19</v>
      </c>
      <c r="N5359" s="7">
        <v>86.236000000000004</v>
      </c>
      <c r="O5359" s="7"/>
    </row>
    <row r="5360" spans="1:15" x14ac:dyDescent="0.2">
      <c r="A5360" s="2">
        <v>1</v>
      </c>
      <c r="B5360" s="6" t="s">
        <v>26</v>
      </c>
      <c r="C5360" s="6">
        <v>0</v>
      </c>
      <c r="D5360" s="5" t="s">
        <v>396</v>
      </c>
      <c r="E5360" s="5" t="str">
        <f t="shared" si="826"/>
        <v/>
      </c>
      <c r="F5360" s="5" t="str">
        <f t="shared" si="825"/>
        <v/>
      </c>
      <c r="G5360" s="7">
        <v>86.311999999999998</v>
      </c>
      <c r="H5360" s="7">
        <v>89.570999999999998</v>
      </c>
      <c r="I5360" s="7">
        <v>92.477999999999994</v>
      </c>
      <c r="J5360" s="7">
        <v>94.322999999999993</v>
      </c>
      <c r="K5360" s="7">
        <v>107.14400000000001</v>
      </c>
      <c r="L5360" s="7">
        <v>103.245</v>
      </c>
      <c r="M5360" s="7">
        <v>98.096999999999994</v>
      </c>
      <c r="N5360" s="7">
        <v>90.718000000000004</v>
      </c>
      <c r="O5360" s="7"/>
    </row>
    <row r="5361" spans="1:15" x14ac:dyDescent="0.2">
      <c r="A5361" s="2">
        <v>1</v>
      </c>
      <c r="B5361" s="6" t="s">
        <v>27</v>
      </c>
      <c r="C5361" s="6">
        <v>0</v>
      </c>
      <c r="D5361" s="5" t="s">
        <v>396</v>
      </c>
      <c r="E5361" s="5" t="str">
        <f t="shared" si="826"/>
        <v/>
      </c>
      <c r="F5361" s="5" t="str">
        <f t="shared" si="825"/>
        <v/>
      </c>
      <c r="G5361" s="7">
        <v>94.352000000000004</v>
      </c>
      <c r="H5361" s="7">
        <v>93.393000000000001</v>
      </c>
      <c r="I5361" s="7">
        <v>95.742999999999995</v>
      </c>
      <c r="J5361" s="7">
        <v>96.921000000000006</v>
      </c>
      <c r="K5361" s="7">
        <v>101.474</v>
      </c>
      <c r="L5361" s="7">
        <v>102.517</v>
      </c>
      <c r="M5361" s="7">
        <v>100.251</v>
      </c>
      <c r="N5361" s="7">
        <v>95.983000000000004</v>
      </c>
      <c r="O5361" s="7"/>
    </row>
    <row r="5362" spans="1:15" x14ac:dyDescent="0.2">
      <c r="A5362" s="2">
        <v>1</v>
      </c>
      <c r="B5362" s="6" t="s">
        <v>28</v>
      </c>
      <c r="C5362" s="6">
        <v>0</v>
      </c>
      <c r="D5362" s="5" t="s">
        <v>396</v>
      </c>
      <c r="E5362" s="5" t="str">
        <f t="shared" si="826"/>
        <v/>
      </c>
      <c r="F5362" s="5" t="str">
        <f t="shared" si="825"/>
        <v/>
      </c>
      <c r="G5362" s="7">
        <v>93.305000000000007</v>
      </c>
      <c r="H5362" s="7">
        <v>90.771000000000001</v>
      </c>
      <c r="I5362" s="7">
        <v>90.531000000000006</v>
      </c>
      <c r="J5362" s="7">
        <v>98.707999999999998</v>
      </c>
      <c r="K5362" s="7">
        <v>97.025999999999996</v>
      </c>
      <c r="L5362" s="7">
        <v>99.734999999999999</v>
      </c>
      <c r="M5362" s="7">
        <v>102.955</v>
      </c>
      <c r="N5362" s="7">
        <v>93.206000000000003</v>
      </c>
      <c r="O5362" s="7"/>
    </row>
    <row r="5363" spans="1:15" x14ac:dyDescent="0.2">
      <c r="A5363" s="2">
        <v>1</v>
      </c>
      <c r="B5363" s="6" t="s">
        <v>29</v>
      </c>
      <c r="C5363" s="6">
        <v>0</v>
      </c>
      <c r="D5363" s="5" t="s">
        <v>396</v>
      </c>
      <c r="E5363" s="5" t="str">
        <f t="shared" si="826"/>
        <v/>
      </c>
      <c r="F5363" s="5" t="str">
        <f t="shared" si="825"/>
        <v/>
      </c>
      <c r="G5363" s="7">
        <v>100</v>
      </c>
      <c r="H5363" s="7">
        <v>100</v>
      </c>
      <c r="I5363" s="7">
        <v>100</v>
      </c>
      <c r="J5363" s="7">
        <v>100</v>
      </c>
      <c r="K5363" s="7">
        <v>100</v>
      </c>
      <c r="L5363" s="7">
        <v>100</v>
      </c>
      <c r="M5363" s="7">
        <v>100</v>
      </c>
      <c r="N5363" s="7">
        <v>100</v>
      </c>
      <c r="O5363" s="7"/>
    </row>
    <row r="5364" spans="1:15" x14ac:dyDescent="0.2">
      <c r="A5364" s="2">
        <v>1</v>
      </c>
      <c r="B5364" s="6" t="s">
        <v>30</v>
      </c>
      <c r="C5364" s="6">
        <v>0</v>
      </c>
      <c r="D5364" s="5" t="s">
        <v>396</v>
      </c>
      <c r="E5364" s="5" t="str">
        <f t="shared" si="826"/>
        <v/>
      </c>
      <c r="F5364" s="5" t="str">
        <f t="shared" si="825"/>
        <v/>
      </c>
      <c r="G5364" s="7">
        <v>103.721</v>
      </c>
      <c r="H5364" s="7">
        <v>101.483</v>
      </c>
      <c r="I5364" s="7">
        <v>99.802999999999997</v>
      </c>
      <c r="J5364" s="7">
        <v>104.166</v>
      </c>
      <c r="K5364" s="7">
        <v>96.222999999999999</v>
      </c>
      <c r="L5364" s="7">
        <v>98.343999999999994</v>
      </c>
      <c r="M5364" s="7">
        <v>103.68300000000001</v>
      </c>
      <c r="N5364" s="7">
        <v>103.479</v>
      </c>
      <c r="O5364" s="7"/>
    </row>
    <row r="5365" spans="1:15" x14ac:dyDescent="0.2">
      <c r="A5365" s="2">
        <v>1</v>
      </c>
      <c r="B5365" s="6" t="s">
        <v>31</v>
      </c>
      <c r="C5365" s="6">
        <v>0</v>
      </c>
      <c r="D5365" s="5" t="s">
        <v>396</v>
      </c>
      <c r="E5365" s="5" t="str">
        <f t="shared" si="826"/>
        <v/>
      </c>
      <c r="F5365" s="5" t="str">
        <f t="shared" si="825"/>
        <v/>
      </c>
      <c r="G5365" s="7">
        <v>106.85599999999999</v>
      </c>
      <c r="H5365" s="7">
        <v>104.916</v>
      </c>
      <c r="I5365" s="7">
        <v>104.84699999999999</v>
      </c>
      <c r="J5365" s="7">
        <v>108.42700000000001</v>
      </c>
      <c r="K5365" s="7">
        <v>98.12</v>
      </c>
      <c r="L5365" s="7">
        <v>99.933999999999997</v>
      </c>
      <c r="M5365" s="7">
        <v>105.896</v>
      </c>
      <c r="N5365" s="7">
        <v>111.029</v>
      </c>
      <c r="O5365" s="7"/>
    </row>
    <row r="5366" spans="1:15" x14ac:dyDescent="0.2">
      <c r="A5366" s="2">
        <v>1</v>
      </c>
      <c r="B5366" s="6" t="s">
        <v>32</v>
      </c>
      <c r="C5366" s="6">
        <v>0</v>
      </c>
      <c r="D5366" s="5" t="s">
        <v>396</v>
      </c>
      <c r="E5366" s="5" t="str">
        <f t="shared" si="826"/>
        <v/>
      </c>
      <c r="F5366" s="5" t="str">
        <f t="shared" si="825"/>
        <v/>
      </c>
      <c r="G5366" s="7">
        <v>102.336</v>
      </c>
      <c r="H5366" s="7">
        <v>103.473</v>
      </c>
      <c r="I5366" s="7">
        <v>106.282</v>
      </c>
      <c r="J5366" s="7">
        <v>111.917</v>
      </c>
      <c r="K5366" s="7">
        <v>103.85599999999999</v>
      </c>
      <c r="L5366" s="7">
        <v>102.715</v>
      </c>
      <c r="M5366" s="7">
        <v>104.282</v>
      </c>
      <c r="N5366" s="7">
        <v>110.833</v>
      </c>
      <c r="O5366" s="7"/>
    </row>
    <row r="5367" spans="1:15" x14ac:dyDescent="0.2">
      <c r="A5367" s="2">
        <v>1</v>
      </c>
      <c r="B5367" s="6" t="s">
        <v>33</v>
      </c>
      <c r="C5367" s="6">
        <v>0</v>
      </c>
      <c r="D5367" s="5" t="s">
        <v>396</v>
      </c>
      <c r="E5367" s="5" t="str">
        <f t="shared" si="826"/>
        <v/>
      </c>
      <c r="F5367" s="5" t="str">
        <f t="shared" si="825"/>
        <v/>
      </c>
      <c r="G5367" s="7">
        <v>97.757999999999996</v>
      </c>
      <c r="H5367" s="7">
        <v>102.304</v>
      </c>
      <c r="I5367" s="7">
        <v>108.19799999999999</v>
      </c>
      <c r="J5367" s="7">
        <v>115.663</v>
      </c>
      <c r="K5367" s="7">
        <v>110.68</v>
      </c>
      <c r="L5367" s="7">
        <v>105.762</v>
      </c>
      <c r="M5367" s="7">
        <v>104.688</v>
      </c>
      <c r="N5367" s="7">
        <v>113.271</v>
      </c>
      <c r="O5367" s="7"/>
    </row>
    <row r="5368" spans="1:15" x14ac:dyDescent="0.2">
      <c r="A5368" s="2">
        <v>1</v>
      </c>
      <c r="B5368" s="6" t="s">
        <v>34</v>
      </c>
      <c r="C5368" s="6">
        <v>0</v>
      </c>
      <c r="D5368" s="5" t="s">
        <v>396</v>
      </c>
      <c r="E5368" s="5" t="str">
        <f t="shared" si="826"/>
        <v/>
      </c>
      <c r="F5368" s="5" t="str">
        <f t="shared" si="825"/>
        <v/>
      </c>
      <c r="G5368" s="7">
        <v>103.383</v>
      </c>
      <c r="H5368" s="7">
        <v>106.087</v>
      </c>
      <c r="I5368" s="7">
        <v>114.23699999999999</v>
      </c>
      <c r="J5368" s="7">
        <v>120.033</v>
      </c>
      <c r="K5368" s="7">
        <v>110.499</v>
      </c>
      <c r="L5368" s="7">
        <v>107.682</v>
      </c>
      <c r="M5368" s="7">
        <v>117.009</v>
      </c>
      <c r="N5368" s="7">
        <v>133.66800000000001</v>
      </c>
      <c r="O5368" s="7"/>
    </row>
    <row r="5369" spans="1:15" x14ac:dyDescent="0.2">
      <c r="A5369" s="2">
        <v>1</v>
      </c>
      <c r="B5369" s="6" t="s">
        <v>35</v>
      </c>
      <c r="C5369" s="6">
        <v>0</v>
      </c>
      <c r="D5369" s="5" t="s">
        <v>396</v>
      </c>
      <c r="E5369" s="5" t="str">
        <f t="shared" si="826"/>
        <v/>
      </c>
      <c r="F5369" s="5" t="str">
        <f t="shared" si="825"/>
        <v/>
      </c>
      <c r="G5369" s="7">
        <v>115.66500000000001</v>
      </c>
      <c r="H5369" s="7">
        <v>112.242</v>
      </c>
      <c r="I5369" s="7">
        <v>116.925</v>
      </c>
      <c r="J5369" s="7">
        <v>123.85599999999999</v>
      </c>
      <c r="K5369" s="7">
        <v>101.089</v>
      </c>
      <c r="L5369" s="7">
        <v>104.172</v>
      </c>
      <c r="M5369" s="7">
        <v>120.117</v>
      </c>
      <c r="N5369" s="7">
        <v>140.447</v>
      </c>
      <c r="O5369" s="7"/>
    </row>
    <row r="5370" spans="1:15" x14ac:dyDescent="0.2">
      <c r="A5370" s="2">
        <v>1</v>
      </c>
      <c r="B5370" s="6" t="s">
        <v>36</v>
      </c>
      <c r="C5370" s="6">
        <v>0</v>
      </c>
      <c r="D5370" s="5" t="s">
        <v>396</v>
      </c>
      <c r="E5370" s="5" t="str">
        <f t="shared" si="826"/>
        <v/>
      </c>
      <c r="F5370" s="5" t="str">
        <f t="shared" si="825"/>
        <v/>
      </c>
      <c r="G5370" s="7">
        <v>123.40900000000001</v>
      </c>
      <c r="H5370" s="7">
        <v>116.505</v>
      </c>
      <c r="I5370" s="7">
        <v>101.768</v>
      </c>
      <c r="J5370" s="7">
        <v>127.47199999999999</v>
      </c>
      <c r="K5370" s="7">
        <v>82.463999999999999</v>
      </c>
      <c r="L5370" s="7">
        <v>87.350999999999999</v>
      </c>
      <c r="M5370" s="7">
        <v>134.70699999999999</v>
      </c>
      <c r="N5370" s="7">
        <v>137.08799999999999</v>
      </c>
      <c r="O5370" s="7"/>
    </row>
    <row r="5371" spans="1:15" x14ac:dyDescent="0.2">
      <c r="A5371" s="2">
        <v>1</v>
      </c>
      <c r="B5371" s="6" t="s">
        <v>37</v>
      </c>
      <c r="C5371" s="6">
        <v>0</v>
      </c>
      <c r="D5371" s="5" t="s">
        <v>396</v>
      </c>
      <c r="E5371" s="5" t="str">
        <f t="shared" si="826"/>
        <v/>
      </c>
      <c r="F5371" s="5" t="str">
        <f t="shared" si="825"/>
        <v/>
      </c>
      <c r="G5371" s="7">
        <v>127.748</v>
      </c>
      <c r="H5371" s="7">
        <v>120.15900000000001</v>
      </c>
      <c r="I5371" s="7">
        <v>100.742</v>
      </c>
      <c r="J5371" s="7">
        <v>129.381</v>
      </c>
      <c r="K5371" s="7">
        <v>78.86</v>
      </c>
      <c r="L5371" s="7">
        <v>83.840999999999994</v>
      </c>
      <c r="M5371" s="7">
        <v>132.36500000000001</v>
      </c>
      <c r="N5371" s="7">
        <v>133.34700000000001</v>
      </c>
      <c r="O5371" s="7"/>
    </row>
    <row r="5372" spans="1:15" x14ac:dyDescent="0.2">
      <c r="A5372" s="2">
        <v>1</v>
      </c>
      <c r="B5372" s="6" t="s">
        <v>63</v>
      </c>
      <c r="C5372" s="6">
        <v>0</v>
      </c>
      <c r="D5372" s="5" t="s">
        <v>396</v>
      </c>
      <c r="E5372" s="5" t="str">
        <f t="shared" si="826"/>
        <v/>
      </c>
      <c r="F5372" s="5" t="str">
        <f t="shared" si="825"/>
        <v/>
      </c>
      <c r="G5372" s="7">
        <v>126.093</v>
      </c>
      <c r="H5372" s="7">
        <v>124.422</v>
      </c>
      <c r="I5372" s="7">
        <v>101.268</v>
      </c>
      <c r="J5372" s="7">
        <v>131.66900000000001</v>
      </c>
      <c r="K5372" s="7">
        <v>80.311999999999998</v>
      </c>
      <c r="L5372" s="7">
        <v>81.391000000000005</v>
      </c>
      <c r="M5372" s="7">
        <v>135.702</v>
      </c>
      <c r="N5372" s="7">
        <v>137.423</v>
      </c>
      <c r="O5372" s="7"/>
    </row>
    <row r="5373" spans="1:15" x14ac:dyDescent="0.2">
      <c r="A5373" s="2">
        <v>0</v>
      </c>
      <c r="B5373" s="5" t="s">
        <v>395</v>
      </c>
      <c r="C5373" s="6" t="s">
        <v>0</v>
      </c>
      <c r="E5373" s="5" t="str">
        <f t="shared" si="826"/>
        <v/>
      </c>
      <c r="F5373" s="5" t="str">
        <f t="shared" si="825"/>
        <v/>
      </c>
    </row>
    <row r="5374" spans="1:15" x14ac:dyDescent="0.2">
      <c r="A5374" s="2">
        <v>1</v>
      </c>
      <c r="B5374" s="6" t="s">
        <v>13</v>
      </c>
      <c r="C5374" s="6">
        <v>0</v>
      </c>
      <c r="D5374" s="5" t="s">
        <v>397</v>
      </c>
      <c r="E5374" s="5" t="str">
        <f t="shared" si="826"/>
        <v/>
      </c>
      <c r="F5374" s="5" t="str">
        <f t="shared" si="825"/>
        <v/>
      </c>
      <c r="G5374" s="7">
        <v>73.463999999999999</v>
      </c>
      <c r="H5374" s="7">
        <v>76.403000000000006</v>
      </c>
      <c r="I5374" s="7">
        <v>88.697999999999993</v>
      </c>
      <c r="J5374" s="7">
        <v>70.89</v>
      </c>
      <c r="K5374" s="7">
        <v>120.73699999999999</v>
      </c>
      <c r="L5374" s="7">
        <v>116.093</v>
      </c>
      <c r="M5374" s="7">
        <v>86.94</v>
      </c>
      <c r="N5374" s="7">
        <v>77.114000000000004</v>
      </c>
      <c r="O5374" s="7"/>
    </row>
    <row r="5375" spans="1:15" x14ac:dyDescent="0.2">
      <c r="A5375" s="2">
        <v>1</v>
      </c>
      <c r="B5375" s="6" t="s">
        <v>15</v>
      </c>
      <c r="C5375" s="6">
        <v>0</v>
      </c>
      <c r="D5375" s="5" t="s">
        <v>397</v>
      </c>
      <c r="E5375" s="5" t="str">
        <f t="shared" si="826"/>
        <v/>
      </c>
      <c r="F5375" s="5" t="str">
        <f t="shared" si="825"/>
        <v/>
      </c>
      <c r="G5375" s="7">
        <v>73.036000000000001</v>
      </c>
      <c r="H5375" s="7">
        <v>75.388000000000005</v>
      </c>
      <c r="I5375" s="7">
        <v>92.113</v>
      </c>
      <c r="J5375" s="7">
        <v>72.576999999999998</v>
      </c>
      <c r="K5375" s="7">
        <v>126.12</v>
      </c>
      <c r="L5375" s="7">
        <v>122.185</v>
      </c>
      <c r="M5375" s="7">
        <v>87.475999999999999</v>
      </c>
      <c r="N5375" s="7">
        <v>80.576999999999998</v>
      </c>
      <c r="O5375" s="7"/>
    </row>
    <row r="5376" spans="1:15" x14ac:dyDescent="0.2">
      <c r="A5376" s="2">
        <v>1</v>
      </c>
      <c r="B5376" s="6" t="s">
        <v>16</v>
      </c>
      <c r="C5376" s="6">
        <v>0</v>
      </c>
      <c r="D5376" s="5" t="s">
        <v>397</v>
      </c>
      <c r="E5376" s="5" t="str">
        <f t="shared" si="826"/>
        <v/>
      </c>
      <c r="F5376" s="5" t="str">
        <f t="shared" si="825"/>
        <v/>
      </c>
      <c r="G5376" s="7">
        <v>71.665999999999997</v>
      </c>
      <c r="H5376" s="7">
        <v>74.210999999999999</v>
      </c>
      <c r="I5376" s="7">
        <v>90.084999999999994</v>
      </c>
      <c r="J5376" s="7">
        <v>75.463999999999999</v>
      </c>
      <c r="K5376" s="7">
        <v>125.70099999999999</v>
      </c>
      <c r="L5376" s="7">
        <v>121.39100000000001</v>
      </c>
      <c r="M5376" s="7">
        <v>88.302999999999997</v>
      </c>
      <c r="N5376" s="7">
        <v>79.548000000000002</v>
      </c>
      <c r="O5376" s="7"/>
    </row>
    <row r="5377" spans="1:15" x14ac:dyDescent="0.2">
      <c r="A5377" s="2">
        <v>1</v>
      </c>
      <c r="B5377" s="6" t="s">
        <v>17</v>
      </c>
      <c r="C5377" s="6">
        <v>0</v>
      </c>
      <c r="D5377" s="5" t="s">
        <v>397</v>
      </c>
      <c r="E5377" s="5" t="str">
        <f t="shared" si="826"/>
        <v/>
      </c>
      <c r="F5377" s="5" t="str">
        <f t="shared" si="825"/>
        <v/>
      </c>
      <c r="G5377" s="7">
        <v>76.042000000000002</v>
      </c>
      <c r="H5377" s="7">
        <v>78.959999999999994</v>
      </c>
      <c r="I5377" s="7">
        <v>93.183000000000007</v>
      </c>
      <c r="J5377" s="7">
        <v>78.058999999999997</v>
      </c>
      <c r="K5377" s="7">
        <v>122.541</v>
      </c>
      <c r="L5377" s="7">
        <v>118.01300000000001</v>
      </c>
      <c r="M5377" s="7">
        <v>92.286000000000001</v>
      </c>
      <c r="N5377" s="7">
        <v>85.995000000000005</v>
      </c>
      <c r="O5377" s="7"/>
    </row>
    <row r="5378" spans="1:15" x14ac:dyDescent="0.2">
      <c r="A5378" s="2">
        <v>1</v>
      </c>
      <c r="B5378" s="6" t="s">
        <v>18</v>
      </c>
      <c r="C5378" s="6">
        <v>0</v>
      </c>
      <c r="D5378" s="5" t="s">
        <v>397</v>
      </c>
      <c r="E5378" s="5" t="str">
        <f t="shared" si="826"/>
        <v/>
      </c>
      <c r="F5378" s="5" t="str">
        <f t="shared" si="825"/>
        <v/>
      </c>
      <c r="G5378" s="7">
        <v>70.293999999999997</v>
      </c>
      <c r="H5378" s="7">
        <v>73.048000000000002</v>
      </c>
      <c r="I5378" s="7">
        <v>82.53</v>
      </c>
      <c r="J5378" s="7">
        <v>81.754000000000005</v>
      </c>
      <c r="K5378" s="7">
        <v>117.407</v>
      </c>
      <c r="L5378" s="7">
        <v>112.98</v>
      </c>
      <c r="M5378" s="7">
        <v>103.023</v>
      </c>
      <c r="N5378" s="7">
        <v>85.025000000000006</v>
      </c>
      <c r="O5378" s="7"/>
    </row>
    <row r="5379" spans="1:15" x14ac:dyDescent="0.2">
      <c r="A5379" s="2">
        <v>1</v>
      </c>
      <c r="B5379" s="6" t="s">
        <v>19</v>
      </c>
      <c r="C5379" s="6">
        <v>0</v>
      </c>
      <c r="D5379" s="5" t="s">
        <v>397</v>
      </c>
      <c r="E5379" s="5" t="str">
        <f t="shared" si="826"/>
        <v/>
      </c>
      <c r="F5379" s="5" t="str">
        <f t="shared" si="825"/>
        <v/>
      </c>
      <c r="G5379" s="7">
        <v>75.968000000000004</v>
      </c>
      <c r="H5379" s="7">
        <v>78.135999999999996</v>
      </c>
      <c r="I5379" s="7">
        <v>83.361999999999995</v>
      </c>
      <c r="J5379" s="7">
        <v>83.475999999999999</v>
      </c>
      <c r="K5379" s="7">
        <v>109.732</v>
      </c>
      <c r="L5379" s="7">
        <v>106.68899999999999</v>
      </c>
      <c r="M5379" s="7">
        <v>106.10299999999999</v>
      </c>
      <c r="N5379" s="7">
        <v>88.448999999999998</v>
      </c>
      <c r="O5379" s="7"/>
    </row>
    <row r="5380" spans="1:15" x14ac:dyDescent="0.2">
      <c r="A5380" s="2">
        <v>1</v>
      </c>
      <c r="B5380" s="6" t="s">
        <v>20</v>
      </c>
      <c r="C5380" s="6">
        <v>0</v>
      </c>
      <c r="D5380" s="5" t="s">
        <v>397</v>
      </c>
      <c r="E5380" s="5" t="str">
        <f t="shared" si="826"/>
        <v/>
      </c>
      <c r="F5380" s="5" t="str">
        <f t="shared" si="825"/>
        <v/>
      </c>
      <c r="G5380" s="7">
        <v>77.741</v>
      </c>
      <c r="H5380" s="7">
        <v>79.650000000000006</v>
      </c>
      <c r="I5380" s="7">
        <v>79.756</v>
      </c>
      <c r="J5380" s="7">
        <v>85.185000000000002</v>
      </c>
      <c r="K5380" s="7">
        <v>102.592</v>
      </c>
      <c r="L5380" s="7">
        <v>100.13200000000001</v>
      </c>
      <c r="M5380" s="7">
        <v>105.59099999999999</v>
      </c>
      <c r="N5380" s="7">
        <v>84.215000000000003</v>
      </c>
      <c r="O5380" s="7"/>
    </row>
    <row r="5381" spans="1:15" x14ac:dyDescent="0.2">
      <c r="A5381" s="2">
        <v>1</v>
      </c>
      <c r="B5381" s="6" t="s">
        <v>21</v>
      </c>
      <c r="C5381" s="6">
        <v>0</v>
      </c>
      <c r="D5381" s="5" t="s">
        <v>397</v>
      </c>
      <c r="E5381" s="5" t="str">
        <f t="shared" si="826"/>
        <v/>
      </c>
      <c r="F5381" s="5" t="str">
        <f t="shared" si="825"/>
        <v/>
      </c>
      <c r="G5381" s="7">
        <v>75.662999999999997</v>
      </c>
      <c r="H5381" s="7">
        <v>80.034999999999997</v>
      </c>
      <c r="I5381" s="7">
        <v>79.081000000000003</v>
      </c>
      <c r="J5381" s="7">
        <v>86.9</v>
      </c>
      <c r="K5381" s="7">
        <v>104.517</v>
      </c>
      <c r="L5381" s="7">
        <v>98.808000000000007</v>
      </c>
      <c r="M5381" s="7">
        <v>104.72</v>
      </c>
      <c r="N5381" s="7">
        <v>82.813999999999993</v>
      </c>
      <c r="O5381" s="7"/>
    </row>
    <row r="5382" spans="1:15" x14ac:dyDescent="0.2">
      <c r="A5382" s="2">
        <v>1</v>
      </c>
      <c r="B5382" s="6" t="s">
        <v>22</v>
      </c>
      <c r="C5382" s="6">
        <v>0</v>
      </c>
      <c r="D5382" s="5" t="s">
        <v>397</v>
      </c>
      <c r="E5382" s="5" t="str">
        <f t="shared" si="826"/>
        <v/>
      </c>
      <c r="F5382" s="5" t="str">
        <f t="shared" si="825"/>
        <v/>
      </c>
      <c r="G5382" s="7">
        <v>71.272000000000006</v>
      </c>
      <c r="H5382" s="7">
        <v>75.909000000000006</v>
      </c>
      <c r="I5382" s="7">
        <v>75.808000000000007</v>
      </c>
      <c r="J5382" s="7">
        <v>90.635000000000005</v>
      </c>
      <c r="K5382" s="7">
        <v>106.36499999999999</v>
      </c>
      <c r="L5382" s="7">
        <v>99.867999999999995</v>
      </c>
      <c r="M5382" s="7">
        <v>106.223</v>
      </c>
      <c r="N5382" s="7">
        <v>80.525000000000006</v>
      </c>
      <c r="O5382" s="7"/>
    </row>
    <row r="5383" spans="1:15" x14ac:dyDescent="0.2">
      <c r="A5383" s="2">
        <v>1</v>
      </c>
      <c r="B5383" s="6" t="s">
        <v>23</v>
      </c>
      <c r="C5383" s="6">
        <v>0</v>
      </c>
      <c r="D5383" s="5" t="s">
        <v>397</v>
      </c>
      <c r="E5383" s="5" t="str">
        <f t="shared" si="826"/>
        <v/>
      </c>
      <c r="F5383" s="5" t="str">
        <f t="shared" si="825"/>
        <v/>
      </c>
      <c r="G5383" s="7">
        <v>71.382999999999996</v>
      </c>
      <c r="H5383" s="7">
        <v>76.984999999999999</v>
      </c>
      <c r="I5383" s="7">
        <v>76.474999999999994</v>
      </c>
      <c r="J5383" s="7">
        <v>91.977000000000004</v>
      </c>
      <c r="K5383" s="7">
        <v>107.133</v>
      </c>
      <c r="L5383" s="7">
        <v>99.337999999999994</v>
      </c>
      <c r="M5383" s="7">
        <v>104.163</v>
      </c>
      <c r="N5383" s="7">
        <v>79.659000000000006</v>
      </c>
      <c r="O5383" s="7"/>
    </row>
    <row r="5384" spans="1:15" x14ac:dyDescent="0.2">
      <c r="A5384" s="2">
        <v>1</v>
      </c>
      <c r="B5384" s="6" t="s">
        <v>24</v>
      </c>
      <c r="C5384" s="6">
        <v>0</v>
      </c>
      <c r="D5384" s="5" t="s">
        <v>397</v>
      </c>
      <c r="E5384" s="5" t="str">
        <f t="shared" si="826"/>
        <v/>
      </c>
      <c r="F5384" s="5" t="str">
        <f t="shared" ref="F5384:F5447" si="827">IF(LEN(E5384)=0,"",E5384&amp;B5384)</f>
        <v/>
      </c>
      <c r="G5384" s="7">
        <v>76.501000000000005</v>
      </c>
      <c r="H5384" s="7">
        <v>82.465000000000003</v>
      </c>
      <c r="I5384" s="7">
        <v>81.427000000000007</v>
      </c>
      <c r="J5384" s="7">
        <v>93.504999999999995</v>
      </c>
      <c r="K5384" s="7">
        <v>106.44</v>
      </c>
      <c r="L5384" s="7">
        <v>98.742000000000004</v>
      </c>
      <c r="M5384" s="7">
        <v>103.96899999999999</v>
      </c>
      <c r="N5384" s="7">
        <v>84.659000000000006</v>
      </c>
      <c r="O5384" s="7"/>
    </row>
    <row r="5385" spans="1:15" x14ac:dyDescent="0.2">
      <c r="A5385" s="2">
        <v>1</v>
      </c>
      <c r="B5385" s="6" t="s">
        <v>25</v>
      </c>
      <c r="C5385" s="6">
        <v>0</v>
      </c>
      <c r="D5385" s="5" t="s">
        <v>397</v>
      </c>
      <c r="E5385" s="5" t="str">
        <f t="shared" ref="E5385:E5448" si="828">IF(C5385=0,IF(LEN(D5385)&lt;&gt;3,"",D5385),IF(LEN(D5385)&lt;&gt;4,"",LEFT(D5385,3)))</f>
        <v/>
      </c>
      <c r="F5385" s="5" t="str">
        <f t="shared" si="827"/>
        <v/>
      </c>
      <c r="G5385" s="7">
        <v>75.921999999999997</v>
      </c>
      <c r="H5385" s="7">
        <v>82.051000000000002</v>
      </c>
      <c r="I5385" s="7">
        <v>86.072000000000003</v>
      </c>
      <c r="J5385" s="7">
        <v>93.533000000000001</v>
      </c>
      <c r="K5385" s="7">
        <v>113.369</v>
      </c>
      <c r="L5385" s="7">
        <v>104.901</v>
      </c>
      <c r="M5385" s="7">
        <v>100.19</v>
      </c>
      <c r="N5385" s="7">
        <v>86.236000000000004</v>
      </c>
      <c r="O5385" s="7"/>
    </row>
    <row r="5386" spans="1:15" x14ac:dyDescent="0.2">
      <c r="A5386" s="2">
        <v>1</v>
      </c>
      <c r="B5386" s="6" t="s">
        <v>26</v>
      </c>
      <c r="C5386" s="6">
        <v>0</v>
      </c>
      <c r="D5386" s="5" t="s">
        <v>397</v>
      </c>
      <c r="E5386" s="5" t="str">
        <f t="shared" si="828"/>
        <v/>
      </c>
      <c r="F5386" s="5" t="str">
        <f t="shared" si="827"/>
        <v/>
      </c>
      <c r="G5386" s="7">
        <v>86.311999999999998</v>
      </c>
      <c r="H5386" s="7">
        <v>89.570999999999998</v>
      </c>
      <c r="I5386" s="7">
        <v>92.477999999999994</v>
      </c>
      <c r="J5386" s="7">
        <v>94.322999999999993</v>
      </c>
      <c r="K5386" s="7">
        <v>107.14400000000001</v>
      </c>
      <c r="L5386" s="7">
        <v>103.245</v>
      </c>
      <c r="M5386" s="7">
        <v>98.096999999999994</v>
      </c>
      <c r="N5386" s="7">
        <v>90.718000000000004</v>
      </c>
      <c r="O5386" s="7"/>
    </row>
    <row r="5387" spans="1:15" x14ac:dyDescent="0.2">
      <c r="A5387" s="2">
        <v>1</v>
      </c>
      <c r="B5387" s="6" t="s">
        <v>27</v>
      </c>
      <c r="C5387" s="6">
        <v>0</v>
      </c>
      <c r="D5387" s="5" t="s">
        <v>397</v>
      </c>
      <c r="E5387" s="5" t="str">
        <f t="shared" si="828"/>
        <v/>
      </c>
      <c r="F5387" s="5" t="str">
        <f t="shared" si="827"/>
        <v/>
      </c>
      <c r="G5387" s="7">
        <v>94.352000000000004</v>
      </c>
      <c r="H5387" s="7">
        <v>93.393000000000001</v>
      </c>
      <c r="I5387" s="7">
        <v>95.742999999999995</v>
      </c>
      <c r="J5387" s="7">
        <v>96.921000000000006</v>
      </c>
      <c r="K5387" s="7">
        <v>101.474</v>
      </c>
      <c r="L5387" s="7">
        <v>102.517</v>
      </c>
      <c r="M5387" s="7">
        <v>100.251</v>
      </c>
      <c r="N5387" s="7">
        <v>95.983000000000004</v>
      </c>
      <c r="O5387" s="7"/>
    </row>
    <row r="5388" spans="1:15" x14ac:dyDescent="0.2">
      <c r="A5388" s="2">
        <v>1</v>
      </c>
      <c r="B5388" s="6" t="s">
        <v>28</v>
      </c>
      <c r="C5388" s="6">
        <v>0</v>
      </c>
      <c r="D5388" s="5" t="s">
        <v>397</v>
      </c>
      <c r="E5388" s="5" t="str">
        <f t="shared" si="828"/>
        <v/>
      </c>
      <c r="F5388" s="5" t="str">
        <f t="shared" si="827"/>
        <v/>
      </c>
      <c r="G5388" s="7">
        <v>93.305000000000007</v>
      </c>
      <c r="H5388" s="7">
        <v>90.771000000000001</v>
      </c>
      <c r="I5388" s="7">
        <v>90.531000000000006</v>
      </c>
      <c r="J5388" s="7">
        <v>98.707999999999998</v>
      </c>
      <c r="K5388" s="7">
        <v>97.025999999999996</v>
      </c>
      <c r="L5388" s="7">
        <v>99.734999999999999</v>
      </c>
      <c r="M5388" s="7">
        <v>102.955</v>
      </c>
      <c r="N5388" s="7">
        <v>93.206000000000003</v>
      </c>
      <c r="O5388" s="7"/>
    </row>
    <row r="5389" spans="1:15" x14ac:dyDescent="0.2">
      <c r="A5389" s="2">
        <v>1</v>
      </c>
      <c r="B5389" s="6" t="s">
        <v>29</v>
      </c>
      <c r="C5389" s="6">
        <v>0</v>
      </c>
      <c r="D5389" s="5" t="s">
        <v>397</v>
      </c>
      <c r="E5389" s="5" t="str">
        <f t="shared" si="828"/>
        <v/>
      </c>
      <c r="F5389" s="5" t="str">
        <f t="shared" si="827"/>
        <v/>
      </c>
      <c r="G5389" s="7">
        <v>100</v>
      </c>
      <c r="H5389" s="7">
        <v>100</v>
      </c>
      <c r="I5389" s="7">
        <v>100</v>
      </c>
      <c r="J5389" s="7">
        <v>100</v>
      </c>
      <c r="K5389" s="7">
        <v>100</v>
      </c>
      <c r="L5389" s="7">
        <v>100</v>
      </c>
      <c r="M5389" s="7">
        <v>100</v>
      </c>
      <c r="N5389" s="7">
        <v>100</v>
      </c>
      <c r="O5389" s="7"/>
    </row>
    <row r="5390" spans="1:15" x14ac:dyDescent="0.2">
      <c r="A5390" s="2">
        <v>1</v>
      </c>
      <c r="B5390" s="6" t="s">
        <v>30</v>
      </c>
      <c r="C5390" s="6">
        <v>0</v>
      </c>
      <c r="D5390" s="5" t="s">
        <v>397</v>
      </c>
      <c r="E5390" s="5" t="str">
        <f t="shared" si="828"/>
        <v/>
      </c>
      <c r="F5390" s="5" t="str">
        <f t="shared" si="827"/>
        <v/>
      </c>
      <c r="G5390" s="7">
        <v>103.721</v>
      </c>
      <c r="H5390" s="7">
        <v>101.483</v>
      </c>
      <c r="I5390" s="7">
        <v>99.802999999999997</v>
      </c>
      <c r="J5390" s="7">
        <v>104.166</v>
      </c>
      <c r="K5390" s="7">
        <v>96.222999999999999</v>
      </c>
      <c r="L5390" s="7">
        <v>98.343999999999994</v>
      </c>
      <c r="M5390" s="7">
        <v>103.68300000000001</v>
      </c>
      <c r="N5390" s="7">
        <v>103.479</v>
      </c>
      <c r="O5390" s="7"/>
    </row>
    <row r="5391" spans="1:15" x14ac:dyDescent="0.2">
      <c r="A5391" s="2">
        <v>1</v>
      </c>
      <c r="B5391" s="6" t="s">
        <v>31</v>
      </c>
      <c r="C5391" s="6">
        <v>0</v>
      </c>
      <c r="D5391" s="5" t="s">
        <v>397</v>
      </c>
      <c r="E5391" s="5" t="str">
        <f t="shared" si="828"/>
        <v/>
      </c>
      <c r="F5391" s="5" t="str">
        <f t="shared" si="827"/>
        <v/>
      </c>
      <c r="G5391" s="7">
        <v>106.85599999999999</v>
      </c>
      <c r="H5391" s="7">
        <v>104.916</v>
      </c>
      <c r="I5391" s="7">
        <v>104.84699999999999</v>
      </c>
      <c r="J5391" s="7">
        <v>108.42700000000001</v>
      </c>
      <c r="K5391" s="7">
        <v>98.12</v>
      </c>
      <c r="L5391" s="7">
        <v>99.933999999999997</v>
      </c>
      <c r="M5391" s="7">
        <v>105.896</v>
      </c>
      <c r="N5391" s="7">
        <v>111.029</v>
      </c>
      <c r="O5391" s="7"/>
    </row>
    <row r="5392" spans="1:15" x14ac:dyDescent="0.2">
      <c r="A5392" s="2">
        <v>1</v>
      </c>
      <c r="B5392" s="6" t="s">
        <v>32</v>
      </c>
      <c r="C5392" s="6">
        <v>0</v>
      </c>
      <c r="D5392" s="5" t="s">
        <v>397</v>
      </c>
      <c r="E5392" s="5" t="str">
        <f t="shared" si="828"/>
        <v/>
      </c>
      <c r="F5392" s="5" t="str">
        <f t="shared" si="827"/>
        <v/>
      </c>
      <c r="G5392" s="7">
        <v>102.336</v>
      </c>
      <c r="H5392" s="7">
        <v>103.473</v>
      </c>
      <c r="I5392" s="7">
        <v>106.282</v>
      </c>
      <c r="J5392" s="7">
        <v>111.917</v>
      </c>
      <c r="K5392" s="7">
        <v>103.85599999999999</v>
      </c>
      <c r="L5392" s="7">
        <v>102.715</v>
      </c>
      <c r="M5392" s="7">
        <v>104.282</v>
      </c>
      <c r="N5392" s="7">
        <v>110.833</v>
      </c>
      <c r="O5392" s="7"/>
    </row>
    <row r="5393" spans="1:15" x14ac:dyDescent="0.2">
      <c r="A5393" s="2">
        <v>1</v>
      </c>
      <c r="B5393" s="6" t="s">
        <v>33</v>
      </c>
      <c r="C5393" s="6">
        <v>0</v>
      </c>
      <c r="D5393" s="5" t="s">
        <v>397</v>
      </c>
      <c r="E5393" s="5" t="str">
        <f t="shared" si="828"/>
        <v/>
      </c>
      <c r="F5393" s="5" t="str">
        <f t="shared" si="827"/>
        <v/>
      </c>
      <c r="G5393" s="7">
        <v>97.757999999999996</v>
      </c>
      <c r="H5393" s="7">
        <v>102.304</v>
      </c>
      <c r="I5393" s="7">
        <v>108.19799999999999</v>
      </c>
      <c r="J5393" s="7">
        <v>115.663</v>
      </c>
      <c r="K5393" s="7">
        <v>110.68</v>
      </c>
      <c r="L5393" s="7">
        <v>105.762</v>
      </c>
      <c r="M5393" s="7">
        <v>104.688</v>
      </c>
      <c r="N5393" s="7">
        <v>113.271</v>
      </c>
      <c r="O5393" s="7"/>
    </row>
    <row r="5394" spans="1:15" x14ac:dyDescent="0.2">
      <c r="A5394" s="2">
        <v>1</v>
      </c>
      <c r="B5394" s="6" t="s">
        <v>34</v>
      </c>
      <c r="C5394" s="6">
        <v>0</v>
      </c>
      <c r="D5394" s="5" t="s">
        <v>397</v>
      </c>
      <c r="E5394" s="5" t="str">
        <f t="shared" si="828"/>
        <v/>
      </c>
      <c r="F5394" s="5" t="str">
        <f t="shared" si="827"/>
        <v/>
      </c>
      <c r="G5394" s="7">
        <v>103.383</v>
      </c>
      <c r="H5394" s="7">
        <v>106.087</v>
      </c>
      <c r="I5394" s="7">
        <v>114.23699999999999</v>
      </c>
      <c r="J5394" s="7">
        <v>120.033</v>
      </c>
      <c r="K5394" s="7">
        <v>110.499</v>
      </c>
      <c r="L5394" s="7">
        <v>107.682</v>
      </c>
      <c r="M5394" s="7">
        <v>117.009</v>
      </c>
      <c r="N5394" s="7">
        <v>133.66800000000001</v>
      </c>
      <c r="O5394" s="7"/>
    </row>
    <row r="5395" spans="1:15" x14ac:dyDescent="0.2">
      <c r="A5395" s="2">
        <v>1</v>
      </c>
      <c r="B5395" s="6" t="s">
        <v>35</v>
      </c>
      <c r="C5395" s="6">
        <v>0</v>
      </c>
      <c r="D5395" s="5" t="s">
        <v>397</v>
      </c>
      <c r="E5395" s="5" t="str">
        <f t="shared" si="828"/>
        <v/>
      </c>
      <c r="F5395" s="5" t="str">
        <f t="shared" si="827"/>
        <v/>
      </c>
      <c r="G5395" s="7">
        <v>115.66500000000001</v>
      </c>
      <c r="H5395" s="7">
        <v>112.242</v>
      </c>
      <c r="I5395" s="7">
        <v>116.925</v>
      </c>
      <c r="J5395" s="7">
        <v>123.85599999999999</v>
      </c>
      <c r="K5395" s="7">
        <v>101.089</v>
      </c>
      <c r="L5395" s="7">
        <v>104.172</v>
      </c>
      <c r="M5395" s="7">
        <v>120.117</v>
      </c>
      <c r="N5395" s="7">
        <v>140.447</v>
      </c>
      <c r="O5395" s="7"/>
    </row>
    <row r="5396" spans="1:15" x14ac:dyDescent="0.2">
      <c r="A5396" s="2">
        <v>1</v>
      </c>
      <c r="B5396" s="6" t="s">
        <v>36</v>
      </c>
      <c r="C5396" s="6">
        <v>0</v>
      </c>
      <c r="D5396" s="5" t="s">
        <v>397</v>
      </c>
      <c r="E5396" s="5" t="str">
        <f t="shared" si="828"/>
        <v/>
      </c>
      <c r="F5396" s="5" t="str">
        <f t="shared" si="827"/>
        <v/>
      </c>
      <c r="G5396" s="7">
        <v>123.40900000000001</v>
      </c>
      <c r="H5396" s="7">
        <v>116.505</v>
      </c>
      <c r="I5396" s="7">
        <v>101.768</v>
      </c>
      <c r="J5396" s="7">
        <v>127.47199999999999</v>
      </c>
      <c r="K5396" s="7">
        <v>82.463999999999999</v>
      </c>
      <c r="L5396" s="7">
        <v>87.350999999999999</v>
      </c>
      <c r="M5396" s="7">
        <v>134.70699999999999</v>
      </c>
      <c r="N5396" s="7">
        <v>137.08799999999999</v>
      </c>
      <c r="O5396" s="7"/>
    </row>
    <row r="5397" spans="1:15" x14ac:dyDescent="0.2">
      <c r="A5397" s="2">
        <v>1</v>
      </c>
      <c r="B5397" s="6" t="s">
        <v>37</v>
      </c>
      <c r="C5397" s="6">
        <v>0</v>
      </c>
      <c r="D5397" s="5" t="s">
        <v>397</v>
      </c>
      <c r="E5397" s="5" t="str">
        <f t="shared" si="828"/>
        <v/>
      </c>
      <c r="F5397" s="5" t="str">
        <f t="shared" si="827"/>
        <v/>
      </c>
      <c r="G5397" s="7">
        <v>127.748</v>
      </c>
      <c r="H5397" s="7">
        <v>120.15900000000001</v>
      </c>
      <c r="I5397" s="7">
        <v>100.742</v>
      </c>
      <c r="J5397" s="7">
        <v>129.381</v>
      </c>
      <c r="K5397" s="7">
        <v>78.86</v>
      </c>
      <c r="L5397" s="7">
        <v>83.840999999999994</v>
      </c>
      <c r="M5397" s="7">
        <v>132.36500000000001</v>
      </c>
      <c r="N5397" s="7">
        <v>133.34700000000001</v>
      </c>
      <c r="O5397" s="7"/>
    </row>
    <row r="5398" spans="1:15" x14ac:dyDescent="0.2">
      <c r="A5398" s="2">
        <v>1</v>
      </c>
      <c r="B5398" s="6" t="s">
        <v>63</v>
      </c>
      <c r="C5398" s="6">
        <v>0</v>
      </c>
      <c r="D5398" s="5" t="s">
        <v>397</v>
      </c>
      <c r="E5398" s="5" t="str">
        <f t="shared" si="828"/>
        <v/>
      </c>
      <c r="F5398" s="5" t="str">
        <f t="shared" si="827"/>
        <v/>
      </c>
      <c r="G5398" s="7">
        <v>126.093</v>
      </c>
      <c r="H5398" s="7">
        <v>124.422</v>
      </c>
      <c r="I5398" s="7">
        <v>101.268</v>
      </c>
      <c r="J5398" s="7">
        <v>131.66900000000001</v>
      </c>
      <c r="K5398" s="7">
        <v>80.311999999999998</v>
      </c>
      <c r="L5398" s="7">
        <v>81.391000000000005</v>
      </c>
      <c r="M5398" s="7">
        <v>135.702</v>
      </c>
      <c r="N5398" s="7">
        <v>137.423</v>
      </c>
      <c r="O5398" s="7"/>
    </row>
    <row r="5399" spans="1:15" x14ac:dyDescent="0.2">
      <c r="A5399" s="2">
        <v>0</v>
      </c>
      <c r="B5399" s="5" t="s">
        <v>398</v>
      </c>
      <c r="C5399" s="6" t="s">
        <v>0</v>
      </c>
      <c r="E5399" s="5" t="str">
        <f t="shared" si="828"/>
        <v/>
      </c>
      <c r="F5399" s="5" t="str">
        <f t="shared" si="827"/>
        <v/>
      </c>
    </row>
    <row r="5400" spans="1:15" x14ac:dyDescent="0.2">
      <c r="A5400" s="2">
        <v>1</v>
      </c>
      <c r="B5400" s="6" t="s">
        <v>13</v>
      </c>
      <c r="C5400" s="6">
        <v>0</v>
      </c>
      <c r="D5400" s="5" t="s">
        <v>399</v>
      </c>
      <c r="E5400" s="5" t="str">
        <f t="shared" si="828"/>
        <v/>
      </c>
      <c r="F5400" s="5" t="str">
        <f t="shared" si="827"/>
        <v/>
      </c>
      <c r="G5400" s="7">
        <v>48.746000000000002</v>
      </c>
      <c r="H5400" s="7">
        <v>48.436999999999998</v>
      </c>
      <c r="I5400" s="7">
        <v>44.899000000000001</v>
      </c>
      <c r="J5400" s="7">
        <v>78.861999999999995</v>
      </c>
      <c r="K5400" s="7">
        <v>92.108000000000004</v>
      </c>
      <c r="L5400" s="7">
        <v>92.694999999999993</v>
      </c>
      <c r="M5400" s="7">
        <v>121.247</v>
      </c>
      <c r="N5400" s="7">
        <v>54.438000000000002</v>
      </c>
      <c r="O5400" s="7"/>
    </row>
    <row r="5401" spans="1:15" x14ac:dyDescent="0.2">
      <c r="A5401" s="2">
        <v>1</v>
      </c>
      <c r="B5401" s="6" t="s">
        <v>15</v>
      </c>
      <c r="C5401" s="6">
        <v>0</v>
      </c>
      <c r="D5401" s="5" t="s">
        <v>399</v>
      </c>
      <c r="E5401" s="5" t="str">
        <f t="shared" si="828"/>
        <v/>
      </c>
      <c r="F5401" s="5" t="str">
        <f t="shared" si="827"/>
        <v/>
      </c>
      <c r="G5401" s="7">
        <v>47.683999999999997</v>
      </c>
      <c r="H5401" s="7">
        <v>47.215000000000003</v>
      </c>
      <c r="I5401" s="7">
        <v>41.744</v>
      </c>
      <c r="J5401" s="7">
        <v>79.113</v>
      </c>
      <c r="K5401" s="7">
        <v>87.543999999999997</v>
      </c>
      <c r="L5401" s="7">
        <v>88.412999999999997</v>
      </c>
      <c r="M5401" s="7">
        <v>127.871</v>
      </c>
      <c r="N5401" s="7">
        <v>53.378999999999998</v>
      </c>
      <c r="O5401" s="7"/>
    </row>
    <row r="5402" spans="1:15" x14ac:dyDescent="0.2">
      <c r="A5402" s="2">
        <v>1</v>
      </c>
      <c r="B5402" s="6" t="s">
        <v>16</v>
      </c>
      <c r="C5402" s="6">
        <v>0</v>
      </c>
      <c r="D5402" s="5" t="s">
        <v>399</v>
      </c>
      <c r="E5402" s="5" t="str">
        <f t="shared" si="828"/>
        <v/>
      </c>
      <c r="F5402" s="5" t="str">
        <f t="shared" si="827"/>
        <v/>
      </c>
      <c r="G5402" s="7">
        <v>43.988999999999997</v>
      </c>
      <c r="H5402" s="7">
        <v>43.201000000000001</v>
      </c>
      <c r="I5402" s="7">
        <v>39.283999999999999</v>
      </c>
      <c r="J5402" s="7">
        <v>82.625</v>
      </c>
      <c r="K5402" s="7">
        <v>89.304000000000002</v>
      </c>
      <c r="L5402" s="7">
        <v>90.932000000000002</v>
      </c>
      <c r="M5402" s="7">
        <v>120.16500000000001</v>
      </c>
      <c r="N5402" s="7">
        <v>47.206000000000003</v>
      </c>
      <c r="O5402" s="7"/>
    </row>
    <row r="5403" spans="1:15" x14ac:dyDescent="0.2">
      <c r="A5403" s="2">
        <v>1</v>
      </c>
      <c r="B5403" s="6" t="s">
        <v>17</v>
      </c>
      <c r="C5403" s="6">
        <v>0</v>
      </c>
      <c r="D5403" s="5" t="s">
        <v>399</v>
      </c>
      <c r="E5403" s="5" t="str">
        <f t="shared" si="828"/>
        <v/>
      </c>
      <c r="F5403" s="5" t="str">
        <f t="shared" si="827"/>
        <v/>
      </c>
      <c r="G5403" s="7">
        <v>41.317</v>
      </c>
      <c r="H5403" s="7">
        <v>40.613</v>
      </c>
      <c r="I5403" s="7">
        <v>36.521000000000001</v>
      </c>
      <c r="J5403" s="7">
        <v>84.546000000000006</v>
      </c>
      <c r="K5403" s="7">
        <v>88.393000000000001</v>
      </c>
      <c r="L5403" s="7">
        <v>89.924000000000007</v>
      </c>
      <c r="M5403" s="7">
        <v>124.95699999999999</v>
      </c>
      <c r="N5403" s="7">
        <v>45.636000000000003</v>
      </c>
      <c r="O5403" s="7"/>
    </row>
    <row r="5404" spans="1:15" x14ac:dyDescent="0.2">
      <c r="A5404" s="2">
        <v>1</v>
      </c>
      <c r="B5404" s="6" t="s">
        <v>18</v>
      </c>
      <c r="C5404" s="6">
        <v>0</v>
      </c>
      <c r="D5404" s="5" t="s">
        <v>399</v>
      </c>
      <c r="E5404" s="5" t="str">
        <f t="shared" si="828"/>
        <v/>
      </c>
      <c r="F5404" s="5" t="str">
        <f t="shared" si="827"/>
        <v/>
      </c>
      <c r="G5404" s="7">
        <v>40.826000000000001</v>
      </c>
      <c r="H5404" s="7">
        <v>40.488</v>
      </c>
      <c r="I5404" s="7">
        <v>36.305999999999997</v>
      </c>
      <c r="J5404" s="7">
        <v>85.688000000000002</v>
      </c>
      <c r="K5404" s="7">
        <v>88.927999999999997</v>
      </c>
      <c r="L5404" s="7">
        <v>89.673000000000002</v>
      </c>
      <c r="M5404" s="7">
        <v>132.19499999999999</v>
      </c>
      <c r="N5404" s="7">
        <v>47.994999999999997</v>
      </c>
      <c r="O5404" s="7"/>
    </row>
    <row r="5405" spans="1:15" x14ac:dyDescent="0.2">
      <c r="A5405" s="2">
        <v>1</v>
      </c>
      <c r="B5405" s="6" t="s">
        <v>19</v>
      </c>
      <c r="C5405" s="6">
        <v>0</v>
      </c>
      <c r="D5405" s="5" t="s">
        <v>399</v>
      </c>
      <c r="E5405" s="5" t="str">
        <f t="shared" si="828"/>
        <v/>
      </c>
      <c r="F5405" s="5" t="str">
        <f t="shared" si="827"/>
        <v/>
      </c>
      <c r="G5405" s="7">
        <v>59.26</v>
      </c>
      <c r="H5405" s="7">
        <v>57.716000000000001</v>
      </c>
      <c r="I5405" s="7">
        <v>52.481999999999999</v>
      </c>
      <c r="J5405" s="7">
        <v>86.603999999999999</v>
      </c>
      <c r="K5405" s="7">
        <v>88.561999999999998</v>
      </c>
      <c r="L5405" s="7">
        <v>90.932000000000002</v>
      </c>
      <c r="M5405" s="7">
        <v>120.404</v>
      </c>
      <c r="N5405" s="7">
        <v>63.191000000000003</v>
      </c>
      <c r="O5405" s="7"/>
    </row>
    <row r="5406" spans="1:15" x14ac:dyDescent="0.2">
      <c r="A5406" s="2">
        <v>1</v>
      </c>
      <c r="B5406" s="6" t="s">
        <v>20</v>
      </c>
      <c r="C5406" s="6">
        <v>0</v>
      </c>
      <c r="D5406" s="5" t="s">
        <v>399</v>
      </c>
      <c r="E5406" s="5" t="str">
        <f t="shared" si="828"/>
        <v/>
      </c>
      <c r="F5406" s="5" t="str">
        <f t="shared" si="827"/>
        <v/>
      </c>
      <c r="G5406" s="7">
        <v>65.983999999999995</v>
      </c>
      <c r="H5406" s="7">
        <v>66.284999999999997</v>
      </c>
      <c r="I5406" s="7">
        <v>61.61</v>
      </c>
      <c r="J5406" s="7">
        <v>88.19</v>
      </c>
      <c r="K5406" s="7">
        <v>93.37</v>
      </c>
      <c r="L5406" s="7">
        <v>92.947000000000003</v>
      </c>
      <c r="M5406" s="7">
        <v>116.999</v>
      </c>
      <c r="N5406" s="7">
        <v>72.082999999999998</v>
      </c>
      <c r="O5406" s="7"/>
    </row>
    <row r="5407" spans="1:15" x14ac:dyDescent="0.2">
      <c r="A5407" s="2">
        <v>1</v>
      </c>
      <c r="B5407" s="6" t="s">
        <v>21</v>
      </c>
      <c r="C5407" s="6">
        <v>0</v>
      </c>
      <c r="D5407" s="5" t="s">
        <v>399</v>
      </c>
      <c r="E5407" s="5" t="str">
        <f t="shared" si="828"/>
        <v/>
      </c>
      <c r="F5407" s="5" t="str">
        <f t="shared" si="827"/>
        <v/>
      </c>
      <c r="G5407" s="7">
        <v>62.715000000000003</v>
      </c>
      <c r="H5407" s="7">
        <v>61.152999999999999</v>
      </c>
      <c r="I5407" s="7">
        <v>58.533999999999999</v>
      </c>
      <c r="J5407" s="7">
        <v>89.153999999999996</v>
      </c>
      <c r="K5407" s="7">
        <v>93.332999999999998</v>
      </c>
      <c r="L5407" s="7">
        <v>95.718000000000004</v>
      </c>
      <c r="M5407" s="7">
        <v>126.255</v>
      </c>
      <c r="N5407" s="7">
        <v>73.902000000000001</v>
      </c>
      <c r="O5407" s="7"/>
    </row>
    <row r="5408" spans="1:15" x14ac:dyDescent="0.2">
      <c r="A5408" s="2">
        <v>1</v>
      </c>
      <c r="B5408" s="6" t="s">
        <v>22</v>
      </c>
      <c r="C5408" s="6">
        <v>0</v>
      </c>
      <c r="D5408" s="5" t="s">
        <v>399</v>
      </c>
      <c r="E5408" s="5" t="str">
        <f t="shared" si="828"/>
        <v/>
      </c>
      <c r="F5408" s="5" t="str">
        <f t="shared" si="827"/>
        <v/>
      </c>
      <c r="G5408" s="7">
        <v>62.125999999999998</v>
      </c>
      <c r="H5408" s="7">
        <v>60.125</v>
      </c>
      <c r="I5408" s="7">
        <v>61.64</v>
      </c>
      <c r="J5408" s="7">
        <v>91.13</v>
      </c>
      <c r="K5408" s="7">
        <v>99.215999999999994</v>
      </c>
      <c r="L5408" s="7">
        <v>102.51900000000001</v>
      </c>
      <c r="M5408" s="7">
        <v>116.886</v>
      </c>
      <c r="N5408" s="7">
        <v>72.048000000000002</v>
      </c>
      <c r="O5408" s="7"/>
    </row>
    <row r="5409" spans="1:15" x14ac:dyDescent="0.2">
      <c r="A5409" s="2">
        <v>1</v>
      </c>
      <c r="B5409" s="6" t="s">
        <v>23</v>
      </c>
      <c r="C5409" s="6">
        <v>0</v>
      </c>
      <c r="D5409" s="5" t="s">
        <v>399</v>
      </c>
      <c r="E5409" s="5" t="str">
        <f t="shared" si="828"/>
        <v/>
      </c>
      <c r="F5409" s="5" t="str">
        <f t="shared" si="827"/>
        <v/>
      </c>
      <c r="G5409" s="7">
        <v>67.337999999999994</v>
      </c>
      <c r="H5409" s="7">
        <v>64.183999999999997</v>
      </c>
      <c r="I5409" s="7">
        <v>65.962999999999994</v>
      </c>
      <c r="J5409" s="7">
        <v>92.665000000000006</v>
      </c>
      <c r="K5409" s="7">
        <v>97.956999999999994</v>
      </c>
      <c r="L5409" s="7">
        <v>102.771</v>
      </c>
      <c r="M5409" s="7">
        <v>112.575</v>
      </c>
      <c r="N5409" s="7">
        <v>74.257000000000005</v>
      </c>
      <c r="O5409" s="7"/>
    </row>
    <row r="5410" spans="1:15" x14ac:dyDescent="0.2">
      <c r="A5410" s="2">
        <v>1</v>
      </c>
      <c r="B5410" s="6" t="s">
        <v>24</v>
      </c>
      <c r="C5410" s="6">
        <v>0</v>
      </c>
      <c r="D5410" s="5" t="s">
        <v>399</v>
      </c>
      <c r="E5410" s="5" t="str">
        <f t="shared" si="828"/>
        <v/>
      </c>
      <c r="F5410" s="5" t="str">
        <f t="shared" si="827"/>
        <v/>
      </c>
      <c r="G5410" s="7">
        <v>65.472999999999999</v>
      </c>
      <c r="H5410" s="7">
        <v>67.712000000000003</v>
      </c>
      <c r="I5410" s="7">
        <v>70.099999999999994</v>
      </c>
      <c r="J5410" s="7">
        <v>93.751999999999995</v>
      </c>
      <c r="K5410" s="7">
        <v>107.06699999999999</v>
      </c>
      <c r="L5410" s="7">
        <v>103.526</v>
      </c>
      <c r="M5410" s="7">
        <v>122.259</v>
      </c>
      <c r="N5410" s="7">
        <v>85.703999999999994</v>
      </c>
      <c r="O5410" s="7"/>
    </row>
    <row r="5411" spans="1:15" x14ac:dyDescent="0.2">
      <c r="A5411" s="2">
        <v>1</v>
      </c>
      <c r="B5411" s="6" t="s">
        <v>25</v>
      </c>
      <c r="C5411" s="6">
        <v>0</v>
      </c>
      <c r="D5411" s="5" t="s">
        <v>399</v>
      </c>
      <c r="E5411" s="5" t="str">
        <f t="shared" si="828"/>
        <v/>
      </c>
      <c r="F5411" s="5" t="str">
        <f t="shared" si="827"/>
        <v/>
      </c>
      <c r="G5411" s="7">
        <v>72.498000000000005</v>
      </c>
      <c r="H5411" s="7">
        <v>72.459000000000003</v>
      </c>
      <c r="I5411" s="7">
        <v>74.649000000000001</v>
      </c>
      <c r="J5411" s="7">
        <v>95.02</v>
      </c>
      <c r="K5411" s="7">
        <v>102.967</v>
      </c>
      <c r="L5411" s="7">
        <v>103.023</v>
      </c>
      <c r="M5411" s="7">
        <v>121.351</v>
      </c>
      <c r="N5411" s="7">
        <v>90.587000000000003</v>
      </c>
      <c r="O5411" s="7"/>
    </row>
    <row r="5412" spans="1:15" x14ac:dyDescent="0.2">
      <c r="A5412" s="2">
        <v>1</v>
      </c>
      <c r="B5412" s="6" t="s">
        <v>26</v>
      </c>
      <c r="C5412" s="6">
        <v>0</v>
      </c>
      <c r="D5412" s="5" t="s">
        <v>399</v>
      </c>
      <c r="E5412" s="5" t="str">
        <f t="shared" si="828"/>
        <v/>
      </c>
      <c r="F5412" s="5" t="str">
        <f t="shared" si="827"/>
        <v/>
      </c>
      <c r="G5412" s="7">
        <v>73.430000000000007</v>
      </c>
      <c r="H5412" s="7">
        <v>74.251000000000005</v>
      </c>
      <c r="I5412" s="7">
        <v>77.430000000000007</v>
      </c>
      <c r="J5412" s="7">
        <v>95.304000000000002</v>
      </c>
      <c r="K5412" s="7">
        <v>105.44799999999999</v>
      </c>
      <c r="L5412" s="7">
        <v>104.282</v>
      </c>
      <c r="M5412" s="7">
        <v>117.244</v>
      </c>
      <c r="N5412" s="7">
        <v>90.781999999999996</v>
      </c>
      <c r="O5412" s="7"/>
    </row>
    <row r="5413" spans="1:15" x14ac:dyDescent="0.2">
      <c r="A5413" s="2">
        <v>1</v>
      </c>
      <c r="B5413" s="6" t="s">
        <v>27</v>
      </c>
      <c r="C5413" s="6">
        <v>0</v>
      </c>
      <c r="D5413" s="5" t="s">
        <v>399</v>
      </c>
      <c r="E5413" s="5" t="str">
        <f t="shared" si="828"/>
        <v/>
      </c>
      <c r="F5413" s="5" t="str">
        <f t="shared" si="827"/>
        <v/>
      </c>
      <c r="G5413" s="7">
        <v>83.343999999999994</v>
      </c>
      <c r="H5413" s="7">
        <v>84.914000000000001</v>
      </c>
      <c r="I5413" s="7">
        <v>90.260999999999996</v>
      </c>
      <c r="J5413" s="7">
        <v>97.787999999999997</v>
      </c>
      <c r="K5413" s="7">
        <v>108.29900000000001</v>
      </c>
      <c r="L5413" s="7">
        <v>106.297</v>
      </c>
      <c r="M5413" s="7">
        <v>109.42100000000001</v>
      </c>
      <c r="N5413" s="7">
        <v>98.765000000000001</v>
      </c>
      <c r="O5413" s="7"/>
    </row>
    <row r="5414" spans="1:15" x14ac:dyDescent="0.2">
      <c r="A5414" s="2">
        <v>1</v>
      </c>
      <c r="B5414" s="6" t="s">
        <v>28</v>
      </c>
      <c r="C5414" s="6">
        <v>0</v>
      </c>
      <c r="D5414" s="5" t="s">
        <v>399</v>
      </c>
      <c r="E5414" s="5" t="str">
        <f t="shared" si="828"/>
        <v/>
      </c>
      <c r="F5414" s="5" t="str">
        <f t="shared" si="827"/>
        <v/>
      </c>
      <c r="G5414" s="7">
        <v>83.429000000000002</v>
      </c>
      <c r="H5414" s="7">
        <v>85.200999999999993</v>
      </c>
      <c r="I5414" s="7">
        <v>91.853999999999999</v>
      </c>
      <c r="J5414" s="7">
        <v>99.466999999999999</v>
      </c>
      <c r="K5414" s="7">
        <v>110.099</v>
      </c>
      <c r="L5414" s="7">
        <v>107.809</v>
      </c>
      <c r="M5414" s="7">
        <v>111.937</v>
      </c>
      <c r="N5414" s="7">
        <v>102.818</v>
      </c>
      <c r="O5414" s="7"/>
    </row>
    <row r="5415" spans="1:15" x14ac:dyDescent="0.2">
      <c r="A5415" s="2">
        <v>1</v>
      </c>
      <c r="B5415" s="6" t="s">
        <v>29</v>
      </c>
      <c r="C5415" s="6">
        <v>0</v>
      </c>
      <c r="D5415" s="5" t="s">
        <v>399</v>
      </c>
      <c r="E5415" s="5" t="str">
        <f t="shared" si="828"/>
        <v/>
      </c>
      <c r="F5415" s="5" t="str">
        <f t="shared" si="827"/>
        <v/>
      </c>
      <c r="G5415" s="7">
        <v>100</v>
      </c>
      <c r="H5415" s="7">
        <v>100</v>
      </c>
      <c r="I5415" s="7">
        <v>100</v>
      </c>
      <c r="J5415" s="7">
        <v>100</v>
      </c>
      <c r="K5415" s="7">
        <v>100</v>
      </c>
      <c r="L5415" s="7">
        <v>100</v>
      </c>
      <c r="M5415" s="7">
        <v>100</v>
      </c>
      <c r="N5415" s="7">
        <v>100</v>
      </c>
      <c r="O5415" s="7"/>
    </row>
    <row r="5416" spans="1:15" x14ac:dyDescent="0.2">
      <c r="A5416" s="2">
        <v>1</v>
      </c>
      <c r="B5416" s="6" t="s">
        <v>30</v>
      </c>
      <c r="C5416" s="6">
        <v>0</v>
      </c>
      <c r="D5416" s="5" t="s">
        <v>399</v>
      </c>
      <c r="E5416" s="5" t="str">
        <f t="shared" si="828"/>
        <v/>
      </c>
      <c r="F5416" s="5" t="str">
        <f t="shared" si="827"/>
        <v/>
      </c>
      <c r="G5416" s="7">
        <v>109.98399999999999</v>
      </c>
      <c r="H5416" s="7">
        <v>107.28700000000001</v>
      </c>
      <c r="I5416" s="7">
        <v>102.422</v>
      </c>
      <c r="J5416" s="7">
        <v>100.389</v>
      </c>
      <c r="K5416" s="7">
        <v>93.125</v>
      </c>
      <c r="L5416" s="7">
        <v>95.465999999999994</v>
      </c>
      <c r="M5416" s="7">
        <v>102.992</v>
      </c>
      <c r="N5416" s="7">
        <v>105.48699999999999</v>
      </c>
      <c r="O5416" s="7"/>
    </row>
    <row r="5417" spans="1:15" x14ac:dyDescent="0.2">
      <c r="A5417" s="2">
        <v>1</v>
      </c>
      <c r="B5417" s="6" t="s">
        <v>31</v>
      </c>
      <c r="C5417" s="6">
        <v>0</v>
      </c>
      <c r="D5417" s="5" t="s">
        <v>399</v>
      </c>
      <c r="E5417" s="5" t="str">
        <f t="shared" si="828"/>
        <v/>
      </c>
      <c r="F5417" s="5" t="str">
        <f t="shared" si="827"/>
        <v/>
      </c>
      <c r="G5417" s="7">
        <v>110.35</v>
      </c>
      <c r="H5417" s="7">
        <v>108.063</v>
      </c>
      <c r="I5417" s="7">
        <v>106.974</v>
      </c>
      <c r="J5417" s="7">
        <v>102.047</v>
      </c>
      <c r="K5417" s="7">
        <v>96.941000000000003</v>
      </c>
      <c r="L5417" s="7">
        <v>98.992000000000004</v>
      </c>
      <c r="M5417" s="7">
        <v>94.063999999999993</v>
      </c>
      <c r="N5417" s="7">
        <v>100.624</v>
      </c>
      <c r="O5417" s="7"/>
    </row>
    <row r="5418" spans="1:15" x14ac:dyDescent="0.2">
      <c r="A5418" s="2">
        <v>1</v>
      </c>
      <c r="B5418" s="6" t="s">
        <v>32</v>
      </c>
      <c r="C5418" s="6">
        <v>0</v>
      </c>
      <c r="D5418" s="5" t="s">
        <v>399</v>
      </c>
      <c r="E5418" s="5" t="str">
        <f t="shared" si="828"/>
        <v/>
      </c>
      <c r="F5418" s="5" t="str">
        <f t="shared" si="827"/>
        <v/>
      </c>
      <c r="G5418" s="7">
        <v>112.753</v>
      </c>
      <c r="H5418" s="7">
        <v>110.123</v>
      </c>
      <c r="I5418" s="7">
        <v>118.167</v>
      </c>
      <c r="J5418" s="7">
        <v>104.242</v>
      </c>
      <c r="K5418" s="7">
        <v>104.80200000000001</v>
      </c>
      <c r="L5418" s="7">
        <v>107.30500000000001</v>
      </c>
      <c r="M5418" s="7">
        <v>99.23</v>
      </c>
      <c r="N5418" s="7">
        <v>117.258</v>
      </c>
      <c r="O5418" s="7"/>
    </row>
    <row r="5419" spans="1:15" x14ac:dyDescent="0.2">
      <c r="A5419" s="2">
        <v>1</v>
      </c>
      <c r="B5419" s="6" t="s">
        <v>33</v>
      </c>
      <c r="C5419" s="6">
        <v>0</v>
      </c>
      <c r="D5419" s="5" t="s">
        <v>399</v>
      </c>
      <c r="E5419" s="5" t="str">
        <f t="shared" si="828"/>
        <v/>
      </c>
      <c r="F5419" s="5" t="str">
        <f t="shared" si="827"/>
        <v/>
      </c>
      <c r="G5419" s="7">
        <v>122.937</v>
      </c>
      <c r="H5419" s="7">
        <v>114.545</v>
      </c>
      <c r="I5419" s="7">
        <v>124.643</v>
      </c>
      <c r="J5419" s="7">
        <v>105.30800000000001</v>
      </c>
      <c r="K5419" s="7">
        <v>101.38800000000001</v>
      </c>
      <c r="L5419" s="7">
        <v>108.816</v>
      </c>
      <c r="M5419" s="7">
        <v>102.839</v>
      </c>
      <c r="N5419" s="7">
        <v>128.18100000000001</v>
      </c>
      <c r="O5419" s="7"/>
    </row>
    <row r="5420" spans="1:15" x14ac:dyDescent="0.2">
      <c r="A5420" s="2">
        <v>1</v>
      </c>
      <c r="B5420" s="6" t="s">
        <v>34</v>
      </c>
      <c r="C5420" s="6">
        <v>0</v>
      </c>
      <c r="D5420" s="5" t="s">
        <v>399</v>
      </c>
      <c r="E5420" s="5" t="str">
        <f t="shared" si="828"/>
        <v/>
      </c>
      <c r="F5420" s="5" t="str">
        <f t="shared" si="827"/>
        <v/>
      </c>
      <c r="G5420" s="7">
        <v>194.99299999999999</v>
      </c>
      <c r="H5420" s="7">
        <v>179.934</v>
      </c>
      <c r="I5420" s="7">
        <v>185.82599999999999</v>
      </c>
      <c r="J5420" s="7">
        <v>105.223</v>
      </c>
      <c r="K5420" s="7">
        <v>95.299000000000007</v>
      </c>
      <c r="L5420" s="7">
        <v>103.27500000000001</v>
      </c>
      <c r="M5420" s="7">
        <v>83.078000000000003</v>
      </c>
      <c r="N5420" s="7">
        <v>154.381</v>
      </c>
      <c r="O5420" s="7"/>
    </row>
    <row r="5421" spans="1:15" x14ac:dyDescent="0.2">
      <c r="A5421" s="2">
        <v>1</v>
      </c>
      <c r="B5421" s="6" t="s">
        <v>35</v>
      </c>
      <c r="C5421" s="6">
        <v>0</v>
      </c>
      <c r="D5421" s="5" t="s">
        <v>399</v>
      </c>
      <c r="E5421" s="5" t="str">
        <f t="shared" si="828"/>
        <v/>
      </c>
      <c r="F5421" s="5" t="str">
        <f t="shared" si="827"/>
        <v/>
      </c>
      <c r="G5421" s="7">
        <v>217.08600000000001</v>
      </c>
      <c r="H5421" s="7">
        <v>194.71899999999999</v>
      </c>
      <c r="I5421" s="7">
        <v>217.28100000000001</v>
      </c>
      <c r="J5421" s="7">
        <v>106.08799999999999</v>
      </c>
      <c r="K5421" s="7">
        <v>100.089</v>
      </c>
      <c r="L5421" s="7">
        <v>111.587</v>
      </c>
      <c r="M5421" s="7">
        <v>75.622</v>
      </c>
      <c r="N5421" s="7">
        <v>164.31100000000001</v>
      </c>
      <c r="O5421" s="7"/>
    </row>
    <row r="5422" spans="1:15" x14ac:dyDescent="0.2">
      <c r="A5422" s="2">
        <v>1</v>
      </c>
      <c r="B5422" s="6" t="s">
        <v>36</v>
      </c>
      <c r="C5422" s="6">
        <v>0</v>
      </c>
      <c r="D5422" s="5" t="s">
        <v>399</v>
      </c>
      <c r="E5422" s="5" t="str">
        <f t="shared" si="828"/>
        <v/>
      </c>
      <c r="F5422" s="5" t="str">
        <f t="shared" si="827"/>
        <v/>
      </c>
      <c r="G5422" s="7">
        <v>183.54599999999999</v>
      </c>
      <c r="H5422" s="7">
        <v>176.67400000000001</v>
      </c>
      <c r="I5422" s="7">
        <v>176.67400000000001</v>
      </c>
      <c r="J5422" s="7">
        <v>107.29300000000001</v>
      </c>
      <c r="K5422" s="7">
        <v>96.256</v>
      </c>
      <c r="L5422" s="7">
        <v>100</v>
      </c>
      <c r="M5422" s="7">
        <v>90.936000000000007</v>
      </c>
      <c r="N5422" s="7">
        <v>160.661</v>
      </c>
      <c r="O5422" s="7"/>
    </row>
    <row r="5423" spans="1:15" x14ac:dyDescent="0.2">
      <c r="A5423" s="2">
        <v>1</v>
      </c>
      <c r="B5423" s="6" t="s">
        <v>37</v>
      </c>
      <c r="C5423" s="6">
        <v>0</v>
      </c>
      <c r="D5423" s="5" t="s">
        <v>399</v>
      </c>
      <c r="E5423" s="5" t="str">
        <f t="shared" si="828"/>
        <v/>
      </c>
      <c r="F5423" s="5" t="str">
        <f t="shared" si="827"/>
        <v/>
      </c>
      <c r="G5423" s="7">
        <v>185.57900000000001</v>
      </c>
      <c r="H5423" s="7">
        <v>178.298</v>
      </c>
      <c r="I5423" s="7">
        <v>153.148</v>
      </c>
      <c r="J5423" s="7">
        <v>107.764</v>
      </c>
      <c r="K5423" s="7">
        <v>82.524000000000001</v>
      </c>
      <c r="L5423" s="7">
        <v>85.894000000000005</v>
      </c>
      <c r="M5423" s="7">
        <v>94.168000000000006</v>
      </c>
      <c r="N5423" s="7">
        <v>144.215</v>
      </c>
      <c r="O5423" s="7"/>
    </row>
    <row r="5424" spans="1:15" x14ac:dyDescent="0.2">
      <c r="A5424" s="2">
        <v>1</v>
      </c>
      <c r="B5424" s="6" t="s">
        <v>63</v>
      </c>
      <c r="C5424" s="6">
        <v>0</v>
      </c>
      <c r="D5424" s="5" t="s">
        <v>399</v>
      </c>
      <c r="E5424" s="5" t="str">
        <f t="shared" si="828"/>
        <v/>
      </c>
      <c r="F5424" s="5" t="str">
        <f t="shared" si="827"/>
        <v/>
      </c>
      <c r="G5424" s="7">
        <v>171.16800000000001</v>
      </c>
      <c r="H5424" s="7">
        <v>163.02199999999999</v>
      </c>
      <c r="I5424" s="7">
        <v>143.31200000000001</v>
      </c>
      <c r="J5424" s="7">
        <v>108.90900000000001</v>
      </c>
      <c r="K5424" s="7">
        <v>83.725999999999999</v>
      </c>
      <c r="L5424" s="7">
        <v>87.909000000000006</v>
      </c>
      <c r="M5424" s="7">
        <v>99.016000000000005</v>
      </c>
      <c r="N5424" s="7">
        <v>141.90100000000001</v>
      </c>
      <c r="O5424" s="7"/>
    </row>
    <row r="5425" spans="1:15" x14ac:dyDescent="0.2">
      <c r="A5425" s="2">
        <v>0</v>
      </c>
      <c r="B5425" s="5" t="s">
        <v>398</v>
      </c>
      <c r="C5425" s="6" t="s">
        <v>0</v>
      </c>
      <c r="E5425" s="5" t="str">
        <f t="shared" si="828"/>
        <v/>
      </c>
      <c r="F5425" s="5" t="str">
        <f t="shared" si="827"/>
        <v/>
      </c>
    </row>
    <row r="5426" spans="1:15" x14ac:dyDescent="0.2">
      <c r="A5426" s="2">
        <v>1</v>
      </c>
      <c r="B5426" s="6" t="s">
        <v>13</v>
      </c>
      <c r="C5426" s="6">
        <v>0</v>
      </c>
      <c r="D5426" s="5" t="s">
        <v>400</v>
      </c>
      <c r="E5426" s="5" t="str">
        <f t="shared" si="828"/>
        <v/>
      </c>
      <c r="F5426" s="5" t="str">
        <f t="shared" si="827"/>
        <v/>
      </c>
      <c r="G5426" s="7">
        <v>48.746000000000002</v>
      </c>
      <c r="H5426" s="7">
        <v>48.436999999999998</v>
      </c>
      <c r="I5426" s="7">
        <v>44.899000000000001</v>
      </c>
      <c r="J5426" s="7">
        <v>78.861999999999995</v>
      </c>
      <c r="K5426" s="7">
        <v>92.108000000000004</v>
      </c>
      <c r="L5426" s="7">
        <v>92.694999999999993</v>
      </c>
      <c r="M5426" s="7">
        <v>121.247</v>
      </c>
      <c r="N5426" s="7">
        <v>54.438000000000002</v>
      </c>
      <c r="O5426" s="7"/>
    </row>
    <row r="5427" spans="1:15" x14ac:dyDescent="0.2">
      <c r="A5427" s="2">
        <v>1</v>
      </c>
      <c r="B5427" s="6" t="s">
        <v>15</v>
      </c>
      <c r="C5427" s="6">
        <v>0</v>
      </c>
      <c r="D5427" s="5" t="s">
        <v>400</v>
      </c>
      <c r="E5427" s="5" t="str">
        <f t="shared" si="828"/>
        <v/>
      </c>
      <c r="F5427" s="5" t="str">
        <f t="shared" si="827"/>
        <v/>
      </c>
      <c r="G5427" s="7">
        <v>47.683999999999997</v>
      </c>
      <c r="H5427" s="7">
        <v>47.215000000000003</v>
      </c>
      <c r="I5427" s="7">
        <v>41.744</v>
      </c>
      <c r="J5427" s="7">
        <v>79.113</v>
      </c>
      <c r="K5427" s="7">
        <v>87.543999999999997</v>
      </c>
      <c r="L5427" s="7">
        <v>88.412999999999997</v>
      </c>
      <c r="M5427" s="7">
        <v>127.871</v>
      </c>
      <c r="N5427" s="7">
        <v>53.378999999999998</v>
      </c>
      <c r="O5427" s="7"/>
    </row>
    <row r="5428" spans="1:15" x14ac:dyDescent="0.2">
      <c r="A5428" s="2">
        <v>1</v>
      </c>
      <c r="B5428" s="6" t="s">
        <v>16</v>
      </c>
      <c r="C5428" s="6">
        <v>0</v>
      </c>
      <c r="D5428" s="5" t="s">
        <v>400</v>
      </c>
      <c r="E5428" s="5" t="str">
        <f t="shared" si="828"/>
        <v/>
      </c>
      <c r="F5428" s="5" t="str">
        <f t="shared" si="827"/>
        <v/>
      </c>
      <c r="G5428" s="7">
        <v>43.988999999999997</v>
      </c>
      <c r="H5428" s="7">
        <v>43.201000000000001</v>
      </c>
      <c r="I5428" s="7">
        <v>39.283999999999999</v>
      </c>
      <c r="J5428" s="7">
        <v>82.625</v>
      </c>
      <c r="K5428" s="7">
        <v>89.304000000000002</v>
      </c>
      <c r="L5428" s="7">
        <v>90.932000000000002</v>
      </c>
      <c r="M5428" s="7">
        <v>120.16500000000001</v>
      </c>
      <c r="N5428" s="7">
        <v>47.206000000000003</v>
      </c>
      <c r="O5428" s="7"/>
    </row>
    <row r="5429" spans="1:15" x14ac:dyDescent="0.2">
      <c r="A5429" s="2">
        <v>1</v>
      </c>
      <c r="B5429" s="6" t="s">
        <v>17</v>
      </c>
      <c r="C5429" s="6">
        <v>0</v>
      </c>
      <c r="D5429" s="5" t="s">
        <v>400</v>
      </c>
      <c r="E5429" s="5" t="str">
        <f t="shared" si="828"/>
        <v/>
      </c>
      <c r="F5429" s="5" t="str">
        <f t="shared" si="827"/>
        <v/>
      </c>
      <c r="G5429" s="7">
        <v>41.317</v>
      </c>
      <c r="H5429" s="7">
        <v>40.613</v>
      </c>
      <c r="I5429" s="7">
        <v>36.521000000000001</v>
      </c>
      <c r="J5429" s="7">
        <v>84.546000000000006</v>
      </c>
      <c r="K5429" s="7">
        <v>88.393000000000001</v>
      </c>
      <c r="L5429" s="7">
        <v>89.924000000000007</v>
      </c>
      <c r="M5429" s="7">
        <v>124.95699999999999</v>
      </c>
      <c r="N5429" s="7">
        <v>45.636000000000003</v>
      </c>
      <c r="O5429" s="7"/>
    </row>
    <row r="5430" spans="1:15" x14ac:dyDescent="0.2">
      <c r="A5430" s="2">
        <v>1</v>
      </c>
      <c r="B5430" s="6" t="s">
        <v>18</v>
      </c>
      <c r="C5430" s="6">
        <v>0</v>
      </c>
      <c r="D5430" s="5" t="s">
        <v>400</v>
      </c>
      <c r="E5430" s="5" t="str">
        <f t="shared" si="828"/>
        <v/>
      </c>
      <c r="F5430" s="5" t="str">
        <f t="shared" si="827"/>
        <v/>
      </c>
      <c r="G5430" s="7">
        <v>40.826000000000001</v>
      </c>
      <c r="H5430" s="7">
        <v>40.488</v>
      </c>
      <c r="I5430" s="7">
        <v>36.305999999999997</v>
      </c>
      <c r="J5430" s="7">
        <v>85.688000000000002</v>
      </c>
      <c r="K5430" s="7">
        <v>88.927999999999997</v>
      </c>
      <c r="L5430" s="7">
        <v>89.673000000000002</v>
      </c>
      <c r="M5430" s="7">
        <v>132.19499999999999</v>
      </c>
      <c r="N5430" s="7">
        <v>47.994999999999997</v>
      </c>
      <c r="O5430" s="7"/>
    </row>
    <row r="5431" spans="1:15" x14ac:dyDescent="0.2">
      <c r="A5431" s="2">
        <v>1</v>
      </c>
      <c r="B5431" s="6" t="s">
        <v>19</v>
      </c>
      <c r="C5431" s="6">
        <v>0</v>
      </c>
      <c r="D5431" s="5" t="s">
        <v>400</v>
      </c>
      <c r="E5431" s="5" t="str">
        <f t="shared" si="828"/>
        <v/>
      </c>
      <c r="F5431" s="5" t="str">
        <f t="shared" si="827"/>
        <v/>
      </c>
      <c r="G5431" s="7">
        <v>59.26</v>
      </c>
      <c r="H5431" s="7">
        <v>57.716000000000001</v>
      </c>
      <c r="I5431" s="7">
        <v>52.481999999999999</v>
      </c>
      <c r="J5431" s="7">
        <v>86.603999999999999</v>
      </c>
      <c r="K5431" s="7">
        <v>88.561999999999998</v>
      </c>
      <c r="L5431" s="7">
        <v>90.932000000000002</v>
      </c>
      <c r="M5431" s="7">
        <v>120.404</v>
      </c>
      <c r="N5431" s="7">
        <v>63.191000000000003</v>
      </c>
      <c r="O5431" s="7"/>
    </row>
    <row r="5432" spans="1:15" x14ac:dyDescent="0.2">
      <c r="A5432" s="2">
        <v>1</v>
      </c>
      <c r="B5432" s="6" t="s">
        <v>20</v>
      </c>
      <c r="C5432" s="6">
        <v>0</v>
      </c>
      <c r="D5432" s="5" t="s">
        <v>400</v>
      </c>
      <c r="E5432" s="5" t="str">
        <f t="shared" si="828"/>
        <v/>
      </c>
      <c r="F5432" s="5" t="str">
        <f t="shared" si="827"/>
        <v/>
      </c>
      <c r="G5432" s="7">
        <v>65.983999999999995</v>
      </c>
      <c r="H5432" s="7">
        <v>66.284999999999997</v>
      </c>
      <c r="I5432" s="7">
        <v>61.61</v>
      </c>
      <c r="J5432" s="7">
        <v>88.19</v>
      </c>
      <c r="K5432" s="7">
        <v>93.37</v>
      </c>
      <c r="L5432" s="7">
        <v>92.947000000000003</v>
      </c>
      <c r="M5432" s="7">
        <v>116.999</v>
      </c>
      <c r="N5432" s="7">
        <v>72.082999999999998</v>
      </c>
      <c r="O5432" s="7"/>
    </row>
    <row r="5433" spans="1:15" x14ac:dyDescent="0.2">
      <c r="A5433" s="2">
        <v>1</v>
      </c>
      <c r="B5433" s="6" t="s">
        <v>21</v>
      </c>
      <c r="C5433" s="6">
        <v>0</v>
      </c>
      <c r="D5433" s="5" t="s">
        <v>400</v>
      </c>
      <c r="E5433" s="5" t="str">
        <f t="shared" si="828"/>
        <v/>
      </c>
      <c r="F5433" s="5" t="str">
        <f t="shared" si="827"/>
        <v/>
      </c>
      <c r="G5433" s="7">
        <v>62.715000000000003</v>
      </c>
      <c r="H5433" s="7">
        <v>61.152999999999999</v>
      </c>
      <c r="I5433" s="7">
        <v>58.533999999999999</v>
      </c>
      <c r="J5433" s="7">
        <v>89.153999999999996</v>
      </c>
      <c r="K5433" s="7">
        <v>93.332999999999998</v>
      </c>
      <c r="L5433" s="7">
        <v>95.718000000000004</v>
      </c>
      <c r="M5433" s="7">
        <v>126.255</v>
      </c>
      <c r="N5433" s="7">
        <v>73.902000000000001</v>
      </c>
      <c r="O5433" s="7"/>
    </row>
    <row r="5434" spans="1:15" x14ac:dyDescent="0.2">
      <c r="A5434" s="2">
        <v>1</v>
      </c>
      <c r="B5434" s="6" t="s">
        <v>22</v>
      </c>
      <c r="C5434" s="6">
        <v>0</v>
      </c>
      <c r="D5434" s="5" t="s">
        <v>400</v>
      </c>
      <c r="E5434" s="5" t="str">
        <f t="shared" si="828"/>
        <v/>
      </c>
      <c r="F5434" s="5" t="str">
        <f t="shared" si="827"/>
        <v/>
      </c>
      <c r="G5434" s="7">
        <v>62.125999999999998</v>
      </c>
      <c r="H5434" s="7">
        <v>60.125</v>
      </c>
      <c r="I5434" s="7">
        <v>61.64</v>
      </c>
      <c r="J5434" s="7">
        <v>91.13</v>
      </c>
      <c r="K5434" s="7">
        <v>99.215999999999994</v>
      </c>
      <c r="L5434" s="7">
        <v>102.51900000000001</v>
      </c>
      <c r="M5434" s="7">
        <v>116.886</v>
      </c>
      <c r="N5434" s="7">
        <v>72.048000000000002</v>
      </c>
      <c r="O5434" s="7"/>
    </row>
    <row r="5435" spans="1:15" x14ac:dyDescent="0.2">
      <c r="A5435" s="2">
        <v>1</v>
      </c>
      <c r="B5435" s="6" t="s">
        <v>23</v>
      </c>
      <c r="C5435" s="6">
        <v>0</v>
      </c>
      <c r="D5435" s="5" t="s">
        <v>400</v>
      </c>
      <c r="E5435" s="5" t="str">
        <f t="shared" si="828"/>
        <v/>
      </c>
      <c r="F5435" s="5" t="str">
        <f t="shared" si="827"/>
        <v/>
      </c>
      <c r="G5435" s="7">
        <v>67.337999999999994</v>
      </c>
      <c r="H5435" s="7">
        <v>64.183999999999997</v>
      </c>
      <c r="I5435" s="7">
        <v>65.962999999999994</v>
      </c>
      <c r="J5435" s="7">
        <v>92.665000000000006</v>
      </c>
      <c r="K5435" s="7">
        <v>97.956999999999994</v>
      </c>
      <c r="L5435" s="7">
        <v>102.771</v>
      </c>
      <c r="M5435" s="7">
        <v>112.575</v>
      </c>
      <c r="N5435" s="7">
        <v>74.257000000000005</v>
      </c>
      <c r="O5435" s="7"/>
    </row>
    <row r="5436" spans="1:15" x14ac:dyDescent="0.2">
      <c r="A5436" s="2">
        <v>1</v>
      </c>
      <c r="B5436" s="6" t="s">
        <v>24</v>
      </c>
      <c r="C5436" s="6">
        <v>0</v>
      </c>
      <c r="D5436" s="5" t="s">
        <v>400</v>
      </c>
      <c r="E5436" s="5" t="str">
        <f t="shared" si="828"/>
        <v/>
      </c>
      <c r="F5436" s="5" t="str">
        <f t="shared" si="827"/>
        <v/>
      </c>
      <c r="G5436" s="7">
        <v>65.472999999999999</v>
      </c>
      <c r="H5436" s="7">
        <v>67.712000000000003</v>
      </c>
      <c r="I5436" s="7">
        <v>70.099999999999994</v>
      </c>
      <c r="J5436" s="7">
        <v>93.751999999999995</v>
      </c>
      <c r="K5436" s="7">
        <v>107.06699999999999</v>
      </c>
      <c r="L5436" s="7">
        <v>103.526</v>
      </c>
      <c r="M5436" s="7">
        <v>122.259</v>
      </c>
      <c r="N5436" s="7">
        <v>85.703999999999994</v>
      </c>
      <c r="O5436" s="7"/>
    </row>
    <row r="5437" spans="1:15" x14ac:dyDescent="0.2">
      <c r="A5437" s="2">
        <v>1</v>
      </c>
      <c r="B5437" s="6" t="s">
        <v>25</v>
      </c>
      <c r="C5437" s="6">
        <v>0</v>
      </c>
      <c r="D5437" s="5" t="s">
        <v>400</v>
      </c>
      <c r="E5437" s="5" t="str">
        <f t="shared" si="828"/>
        <v/>
      </c>
      <c r="F5437" s="5" t="str">
        <f t="shared" si="827"/>
        <v/>
      </c>
      <c r="G5437" s="7">
        <v>72.498000000000005</v>
      </c>
      <c r="H5437" s="7">
        <v>72.459000000000003</v>
      </c>
      <c r="I5437" s="7">
        <v>74.649000000000001</v>
      </c>
      <c r="J5437" s="7">
        <v>95.02</v>
      </c>
      <c r="K5437" s="7">
        <v>102.967</v>
      </c>
      <c r="L5437" s="7">
        <v>103.023</v>
      </c>
      <c r="M5437" s="7">
        <v>121.351</v>
      </c>
      <c r="N5437" s="7">
        <v>90.587000000000003</v>
      </c>
      <c r="O5437" s="7"/>
    </row>
    <row r="5438" spans="1:15" x14ac:dyDescent="0.2">
      <c r="A5438" s="2">
        <v>1</v>
      </c>
      <c r="B5438" s="6" t="s">
        <v>26</v>
      </c>
      <c r="C5438" s="6">
        <v>0</v>
      </c>
      <c r="D5438" s="5" t="s">
        <v>400</v>
      </c>
      <c r="E5438" s="5" t="str">
        <f t="shared" si="828"/>
        <v/>
      </c>
      <c r="F5438" s="5" t="str">
        <f t="shared" si="827"/>
        <v/>
      </c>
      <c r="G5438" s="7">
        <v>73.430000000000007</v>
      </c>
      <c r="H5438" s="7">
        <v>74.251000000000005</v>
      </c>
      <c r="I5438" s="7">
        <v>77.430000000000007</v>
      </c>
      <c r="J5438" s="7">
        <v>95.304000000000002</v>
      </c>
      <c r="K5438" s="7">
        <v>105.44799999999999</v>
      </c>
      <c r="L5438" s="7">
        <v>104.282</v>
      </c>
      <c r="M5438" s="7">
        <v>117.244</v>
      </c>
      <c r="N5438" s="7">
        <v>90.781999999999996</v>
      </c>
      <c r="O5438" s="7"/>
    </row>
    <row r="5439" spans="1:15" x14ac:dyDescent="0.2">
      <c r="A5439" s="2">
        <v>1</v>
      </c>
      <c r="B5439" s="6" t="s">
        <v>27</v>
      </c>
      <c r="C5439" s="6">
        <v>0</v>
      </c>
      <c r="D5439" s="5" t="s">
        <v>400</v>
      </c>
      <c r="E5439" s="5" t="str">
        <f t="shared" si="828"/>
        <v/>
      </c>
      <c r="F5439" s="5" t="str">
        <f t="shared" si="827"/>
        <v/>
      </c>
      <c r="G5439" s="7">
        <v>83.343999999999994</v>
      </c>
      <c r="H5439" s="7">
        <v>84.914000000000001</v>
      </c>
      <c r="I5439" s="7">
        <v>90.260999999999996</v>
      </c>
      <c r="J5439" s="7">
        <v>97.787999999999997</v>
      </c>
      <c r="K5439" s="7">
        <v>108.29900000000001</v>
      </c>
      <c r="L5439" s="7">
        <v>106.297</v>
      </c>
      <c r="M5439" s="7">
        <v>109.42100000000001</v>
      </c>
      <c r="N5439" s="7">
        <v>98.765000000000001</v>
      </c>
      <c r="O5439" s="7"/>
    </row>
    <row r="5440" spans="1:15" x14ac:dyDescent="0.2">
      <c r="A5440" s="2">
        <v>1</v>
      </c>
      <c r="B5440" s="6" t="s">
        <v>28</v>
      </c>
      <c r="C5440" s="6">
        <v>0</v>
      </c>
      <c r="D5440" s="5" t="s">
        <v>400</v>
      </c>
      <c r="E5440" s="5" t="str">
        <f t="shared" si="828"/>
        <v/>
      </c>
      <c r="F5440" s="5" t="str">
        <f t="shared" si="827"/>
        <v/>
      </c>
      <c r="G5440" s="7">
        <v>83.429000000000002</v>
      </c>
      <c r="H5440" s="7">
        <v>85.200999999999993</v>
      </c>
      <c r="I5440" s="7">
        <v>91.853999999999999</v>
      </c>
      <c r="J5440" s="7">
        <v>99.466999999999999</v>
      </c>
      <c r="K5440" s="7">
        <v>110.099</v>
      </c>
      <c r="L5440" s="7">
        <v>107.809</v>
      </c>
      <c r="M5440" s="7">
        <v>111.937</v>
      </c>
      <c r="N5440" s="7">
        <v>102.818</v>
      </c>
      <c r="O5440" s="7"/>
    </row>
    <row r="5441" spans="1:15" x14ac:dyDescent="0.2">
      <c r="A5441" s="2">
        <v>1</v>
      </c>
      <c r="B5441" s="6" t="s">
        <v>29</v>
      </c>
      <c r="C5441" s="6">
        <v>0</v>
      </c>
      <c r="D5441" s="5" t="s">
        <v>400</v>
      </c>
      <c r="E5441" s="5" t="str">
        <f t="shared" si="828"/>
        <v/>
      </c>
      <c r="F5441" s="5" t="str">
        <f t="shared" si="827"/>
        <v/>
      </c>
      <c r="G5441" s="7">
        <v>100</v>
      </c>
      <c r="H5441" s="7">
        <v>100</v>
      </c>
      <c r="I5441" s="7">
        <v>100</v>
      </c>
      <c r="J5441" s="7">
        <v>100</v>
      </c>
      <c r="K5441" s="7">
        <v>100</v>
      </c>
      <c r="L5441" s="7">
        <v>100</v>
      </c>
      <c r="M5441" s="7">
        <v>100</v>
      </c>
      <c r="N5441" s="7">
        <v>100</v>
      </c>
      <c r="O5441" s="7"/>
    </row>
    <row r="5442" spans="1:15" x14ac:dyDescent="0.2">
      <c r="A5442" s="2">
        <v>1</v>
      </c>
      <c r="B5442" s="6" t="s">
        <v>30</v>
      </c>
      <c r="C5442" s="6">
        <v>0</v>
      </c>
      <c r="D5442" s="5" t="s">
        <v>400</v>
      </c>
      <c r="E5442" s="5" t="str">
        <f t="shared" si="828"/>
        <v/>
      </c>
      <c r="F5442" s="5" t="str">
        <f t="shared" si="827"/>
        <v/>
      </c>
      <c r="G5442" s="7">
        <v>109.98399999999999</v>
      </c>
      <c r="H5442" s="7">
        <v>107.28700000000001</v>
      </c>
      <c r="I5442" s="7">
        <v>102.422</v>
      </c>
      <c r="J5442" s="7">
        <v>100.389</v>
      </c>
      <c r="K5442" s="7">
        <v>93.125</v>
      </c>
      <c r="L5442" s="7">
        <v>95.465999999999994</v>
      </c>
      <c r="M5442" s="7">
        <v>102.992</v>
      </c>
      <c r="N5442" s="7">
        <v>105.48699999999999</v>
      </c>
      <c r="O5442" s="7"/>
    </row>
    <row r="5443" spans="1:15" x14ac:dyDescent="0.2">
      <c r="A5443" s="2">
        <v>1</v>
      </c>
      <c r="B5443" s="6" t="s">
        <v>31</v>
      </c>
      <c r="C5443" s="6">
        <v>0</v>
      </c>
      <c r="D5443" s="5" t="s">
        <v>400</v>
      </c>
      <c r="E5443" s="5" t="str">
        <f t="shared" si="828"/>
        <v/>
      </c>
      <c r="F5443" s="5" t="str">
        <f t="shared" si="827"/>
        <v/>
      </c>
      <c r="G5443" s="7">
        <v>110.35</v>
      </c>
      <c r="H5443" s="7">
        <v>108.063</v>
      </c>
      <c r="I5443" s="7">
        <v>106.974</v>
      </c>
      <c r="J5443" s="7">
        <v>102.047</v>
      </c>
      <c r="K5443" s="7">
        <v>96.941000000000003</v>
      </c>
      <c r="L5443" s="7">
        <v>98.992000000000004</v>
      </c>
      <c r="M5443" s="7">
        <v>94.063999999999993</v>
      </c>
      <c r="N5443" s="7">
        <v>100.624</v>
      </c>
      <c r="O5443" s="7"/>
    </row>
    <row r="5444" spans="1:15" x14ac:dyDescent="0.2">
      <c r="A5444" s="2">
        <v>1</v>
      </c>
      <c r="B5444" s="6" t="s">
        <v>32</v>
      </c>
      <c r="C5444" s="6">
        <v>0</v>
      </c>
      <c r="D5444" s="5" t="s">
        <v>400</v>
      </c>
      <c r="E5444" s="5" t="str">
        <f t="shared" si="828"/>
        <v/>
      </c>
      <c r="F5444" s="5" t="str">
        <f t="shared" si="827"/>
        <v/>
      </c>
      <c r="G5444" s="7">
        <v>112.753</v>
      </c>
      <c r="H5444" s="7">
        <v>110.123</v>
      </c>
      <c r="I5444" s="7">
        <v>118.167</v>
      </c>
      <c r="J5444" s="7">
        <v>104.242</v>
      </c>
      <c r="K5444" s="7">
        <v>104.80200000000001</v>
      </c>
      <c r="L5444" s="7">
        <v>107.30500000000001</v>
      </c>
      <c r="M5444" s="7">
        <v>99.23</v>
      </c>
      <c r="N5444" s="7">
        <v>117.258</v>
      </c>
      <c r="O5444" s="7"/>
    </row>
    <row r="5445" spans="1:15" x14ac:dyDescent="0.2">
      <c r="A5445" s="2">
        <v>1</v>
      </c>
      <c r="B5445" s="6" t="s">
        <v>33</v>
      </c>
      <c r="C5445" s="6">
        <v>0</v>
      </c>
      <c r="D5445" s="5" t="s">
        <v>400</v>
      </c>
      <c r="E5445" s="5" t="str">
        <f t="shared" si="828"/>
        <v/>
      </c>
      <c r="F5445" s="5" t="str">
        <f t="shared" si="827"/>
        <v/>
      </c>
      <c r="G5445" s="7">
        <v>122.937</v>
      </c>
      <c r="H5445" s="7">
        <v>114.545</v>
      </c>
      <c r="I5445" s="7">
        <v>124.643</v>
      </c>
      <c r="J5445" s="7">
        <v>105.30800000000001</v>
      </c>
      <c r="K5445" s="7">
        <v>101.38800000000001</v>
      </c>
      <c r="L5445" s="7">
        <v>108.816</v>
      </c>
      <c r="M5445" s="7">
        <v>102.839</v>
      </c>
      <c r="N5445" s="7">
        <v>128.18100000000001</v>
      </c>
      <c r="O5445" s="7"/>
    </row>
    <row r="5446" spans="1:15" x14ac:dyDescent="0.2">
      <c r="A5446" s="2">
        <v>1</v>
      </c>
      <c r="B5446" s="6" t="s">
        <v>34</v>
      </c>
      <c r="C5446" s="6">
        <v>0</v>
      </c>
      <c r="D5446" s="5" t="s">
        <v>400</v>
      </c>
      <c r="E5446" s="5" t="str">
        <f t="shared" si="828"/>
        <v/>
      </c>
      <c r="F5446" s="5" t="str">
        <f t="shared" si="827"/>
        <v/>
      </c>
      <c r="G5446" s="7">
        <v>194.99299999999999</v>
      </c>
      <c r="H5446" s="7">
        <v>179.934</v>
      </c>
      <c r="I5446" s="7">
        <v>185.82599999999999</v>
      </c>
      <c r="J5446" s="7">
        <v>105.223</v>
      </c>
      <c r="K5446" s="7">
        <v>95.299000000000007</v>
      </c>
      <c r="L5446" s="7">
        <v>103.27500000000001</v>
      </c>
      <c r="M5446" s="7">
        <v>83.078000000000003</v>
      </c>
      <c r="N5446" s="7">
        <v>154.381</v>
      </c>
      <c r="O5446" s="7"/>
    </row>
    <row r="5447" spans="1:15" x14ac:dyDescent="0.2">
      <c r="A5447" s="2">
        <v>1</v>
      </c>
      <c r="B5447" s="6" t="s">
        <v>35</v>
      </c>
      <c r="C5447" s="6">
        <v>0</v>
      </c>
      <c r="D5447" s="5" t="s">
        <v>400</v>
      </c>
      <c r="E5447" s="5" t="str">
        <f t="shared" si="828"/>
        <v/>
      </c>
      <c r="F5447" s="5" t="str">
        <f t="shared" si="827"/>
        <v/>
      </c>
      <c r="G5447" s="7">
        <v>217.08600000000001</v>
      </c>
      <c r="H5447" s="7">
        <v>194.71899999999999</v>
      </c>
      <c r="I5447" s="7">
        <v>217.28100000000001</v>
      </c>
      <c r="J5447" s="7">
        <v>106.08799999999999</v>
      </c>
      <c r="K5447" s="7">
        <v>100.089</v>
      </c>
      <c r="L5447" s="7">
        <v>111.587</v>
      </c>
      <c r="M5447" s="7">
        <v>75.622</v>
      </c>
      <c r="N5447" s="7">
        <v>164.31100000000001</v>
      </c>
      <c r="O5447" s="7"/>
    </row>
    <row r="5448" spans="1:15" x14ac:dyDescent="0.2">
      <c r="A5448" s="2">
        <v>1</v>
      </c>
      <c r="B5448" s="6" t="s">
        <v>36</v>
      </c>
      <c r="C5448" s="6">
        <v>0</v>
      </c>
      <c r="D5448" s="5" t="s">
        <v>400</v>
      </c>
      <c r="E5448" s="5" t="str">
        <f t="shared" si="828"/>
        <v/>
      </c>
      <c r="F5448" s="5" t="str">
        <f t="shared" ref="F5448:F5511" si="829">IF(LEN(E5448)=0,"",E5448&amp;B5448)</f>
        <v/>
      </c>
      <c r="G5448" s="7">
        <v>183.54599999999999</v>
      </c>
      <c r="H5448" s="7">
        <v>176.67400000000001</v>
      </c>
      <c r="I5448" s="7">
        <v>176.67400000000001</v>
      </c>
      <c r="J5448" s="7">
        <v>107.29300000000001</v>
      </c>
      <c r="K5448" s="7">
        <v>96.256</v>
      </c>
      <c r="L5448" s="7">
        <v>100</v>
      </c>
      <c r="M5448" s="7">
        <v>90.936000000000007</v>
      </c>
      <c r="N5448" s="7">
        <v>160.661</v>
      </c>
      <c r="O5448" s="7"/>
    </row>
    <row r="5449" spans="1:15" x14ac:dyDescent="0.2">
      <c r="A5449" s="2">
        <v>1</v>
      </c>
      <c r="B5449" s="6" t="s">
        <v>37</v>
      </c>
      <c r="C5449" s="6">
        <v>0</v>
      </c>
      <c r="D5449" s="5" t="s">
        <v>400</v>
      </c>
      <c r="E5449" s="5" t="str">
        <f t="shared" ref="E5449:E5512" si="830">IF(C5449=0,IF(LEN(D5449)&lt;&gt;3,"",D5449),IF(LEN(D5449)&lt;&gt;4,"",LEFT(D5449,3)))</f>
        <v/>
      </c>
      <c r="F5449" s="5" t="str">
        <f t="shared" si="829"/>
        <v/>
      </c>
      <c r="G5449" s="7">
        <v>185.57900000000001</v>
      </c>
      <c r="H5449" s="7">
        <v>178.298</v>
      </c>
      <c r="I5449" s="7">
        <v>153.148</v>
      </c>
      <c r="J5449" s="7">
        <v>107.764</v>
      </c>
      <c r="K5449" s="7">
        <v>82.524000000000001</v>
      </c>
      <c r="L5449" s="7">
        <v>85.894000000000005</v>
      </c>
      <c r="M5449" s="7">
        <v>94.168000000000006</v>
      </c>
      <c r="N5449" s="7">
        <v>144.215</v>
      </c>
      <c r="O5449" s="7"/>
    </row>
    <row r="5450" spans="1:15" x14ac:dyDescent="0.2">
      <c r="A5450" s="2">
        <v>1</v>
      </c>
      <c r="B5450" s="6" t="s">
        <v>63</v>
      </c>
      <c r="C5450" s="6">
        <v>0</v>
      </c>
      <c r="D5450" s="5" t="s">
        <v>400</v>
      </c>
      <c r="E5450" s="5" t="str">
        <f t="shared" si="830"/>
        <v/>
      </c>
      <c r="F5450" s="5" t="str">
        <f t="shared" si="829"/>
        <v/>
      </c>
      <c r="G5450" s="7">
        <v>171.16800000000001</v>
      </c>
      <c r="H5450" s="7">
        <v>163.02199999999999</v>
      </c>
      <c r="I5450" s="7">
        <v>143.31200000000001</v>
      </c>
      <c r="J5450" s="7">
        <v>108.90900000000001</v>
      </c>
      <c r="K5450" s="7">
        <v>83.725999999999999</v>
      </c>
      <c r="L5450" s="7">
        <v>87.909000000000006</v>
      </c>
      <c r="M5450" s="7">
        <v>99.016000000000005</v>
      </c>
      <c r="N5450" s="7">
        <v>141.90100000000001</v>
      </c>
      <c r="O5450" s="7"/>
    </row>
    <row r="5451" spans="1:15" x14ac:dyDescent="0.2">
      <c r="A5451" s="2">
        <v>0</v>
      </c>
      <c r="B5451" s="5" t="s">
        <v>401</v>
      </c>
      <c r="C5451" s="6" t="s">
        <v>0</v>
      </c>
      <c r="E5451" s="5" t="str">
        <f t="shared" si="830"/>
        <v/>
      </c>
      <c r="F5451" s="5" t="str">
        <f t="shared" si="829"/>
        <v/>
      </c>
    </row>
    <row r="5452" spans="1:15" x14ac:dyDescent="0.2">
      <c r="A5452" s="2">
        <v>1</v>
      </c>
      <c r="B5452" s="6" t="s">
        <v>13</v>
      </c>
      <c r="C5452" s="6">
        <v>0</v>
      </c>
      <c r="D5452" s="5" t="s">
        <v>402</v>
      </c>
      <c r="E5452" s="5" t="str">
        <f t="shared" si="830"/>
        <v>337</v>
      </c>
      <c r="F5452" s="5" t="str">
        <f t="shared" si="829"/>
        <v>3371987</v>
      </c>
      <c r="G5452" s="7">
        <v>75.600999999999999</v>
      </c>
      <c r="H5452" s="7">
        <v>75.686000000000007</v>
      </c>
      <c r="I5452" s="7">
        <v>76.307000000000002</v>
      </c>
      <c r="J5452" s="7">
        <v>72.076999999999998</v>
      </c>
      <c r="K5452" s="7">
        <v>100.934</v>
      </c>
      <c r="L5452" s="7">
        <v>100.821</v>
      </c>
      <c r="M5452" s="7">
        <v>77.698999999999998</v>
      </c>
      <c r="N5452" s="7">
        <v>59.29</v>
      </c>
      <c r="O5452" s="7"/>
    </row>
    <row r="5453" spans="1:15" x14ac:dyDescent="0.2">
      <c r="A5453" s="2">
        <v>1</v>
      </c>
      <c r="B5453" s="6" t="s">
        <v>15</v>
      </c>
      <c r="C5453" s="6">
        <v>0</v>
      </c>
      <c r="D5453" s="5" t="s">
        <v>402</v>
      </c>
      <c r="E5453" s="5" t="str">
        <f t="shared" si="830"/>
        <v>337</v>
      </c>
      <c r="F5453" s="5" t="str">
        <f t="shared" si="829"/>
        <v>3371988</v>
      </c>
      <c r="G5453" s="7">
        <v>74.239000000000004</v>
      </c>
      <c r="H5453" s="7">
        <v>73.244</v>
      </c>
      <c r="I5453" s="7">
        <v>75.343000000000004</v>
      </c>
      <c r="J5453" s="7">
        <v>75.353999999999999</v>
      </c>
      <c r="K5453" s="7">
        <v>101.48699999999999</v>
      </c>
      <c r="L5453" s="7">
        <v>102.866</v>
      </c>
      <c r="M5453" s="7">
        <v>82.037000000000006</v>
      </c>
      <c r="N5453" s="7">
        <v>61.808999999999997</v>
      </c>
      <c r="O5453" s="7"/>
    </row>
    <row r="5454" spans="1:15" x14ac:dyDescent="0.2">
      <c r="A5454" s="2">
        <v>1</v>
      </c>
      <c r="B5454" s="6" t="s">
        <v>16</v>
      </c>
      <c r="C5454" s="6">
        <v>0</v>
      </c>
      <c r="D5454" s="5" t="s">
        <v>402</v>
      </c>
      <c r="E5454" s="5" t="str">
        <f t="shared" si="830"/>
        <v>337</v>
      </c>
      <c r="F5454" s="5" t="str">
        <f t="shared" si="829"/>
        <v>3371989</v>
      </c>
      <c r="G5454" s="7">
        <v>74.44</v>
      </c>
      <c r="H5454" s="7">
        <v>73.528000000000006</v>
      </c>
      <c r="I5454" s="7">
        <v>75.715000000000003</v>
      </c>
      <c r="J5454" s="7">
        <v>78.168999999999997</v>
      </c>
      <c r="K5454" s="7">
        <v>101.71299999999999</v>
      </c>
      <c r="L5454" s="7">
        <v>102.974</v>
      </c>
      <c r="M5454" s="7">
        <v>83.768000000000001</v>
      </c>
      <c r="N5454" s="7">
        <v>63.424999999999997</v>
      </c>
      <c r="O5454" s="7"/>
    </row>
    <row r="5455" spans="1:15" x14ac:dyDescent="0.2">
      <c r="A5455" s="2">
        <v>1</v>
      </c>
      <c r="B5455" s="6" t="s">
        <v>17</v>
      </c>
      <c r="C5455" s="6">
        <v>0</v>
      </c>
      <c r="D5455" s="5" t="s">
        <v>402</v>
      </c>
      <c r="E5455" s="5" t="str">
        <f t="shared" si="830"/>
        <v>337</v>
      </c>
      <c r="F5455" s="5" t="str">
        <f t="shared" si="829"/>
        <v>3371990</v>
      </c>
      <c r="G5455" s="7">
        <v>75.712000000000003</v>
      </c>
      <c r="H5455" s="7">
        <v>73.501000000000005</v>
      </c>
      <c r="I5455" s="7">
        <v>73.694999999999993</v>
      </c>
      <c r="J5455" s="7">
        <v>80.557000000000002</v>
      </c>
      <c r="K5455" s="7">
        <v>97.335999999999999</v>
      </c>
      <c r="L5455" s="7">
        <v>100.26300000000001</v>
      </c>
      <c r="M5455" s="7">
        <v>86.867000000000004</v>
      </c>
      <c r="N5455" s="7">
        <v>64.016999999999996</v>
      </c>
      <c r="O5455" s="7"/>
    </row>
    <row r="5456" spans="1:15" x14ac:dyDescent="0.2">
      <c r="A5456" s="2">
        <v>1</v>
      </c>
      <c r="B5456" s="6" t="s">
        <v>18</v>
      </c>
      <c r="C5456" s="6">
        <v>0</v>
      </c>
      <c r="D5456" s="5" t="s">
        <v>402</v>
      </c>
      <c r="E5456" s="5" t="str">
        <f t="shared" si="830"/>
        <v>337</v>
      </c>
      <c r="F5456" s="5" t="str">
        <f t="shared" si="829"/>
        <v>3371991</v>
      </c>
      <c r="G5456" s="7">
        <v>74.863</v>
      </c>
      <c r="H5456" s="7">
        <v>72.971000000000004</v>
      </c>
      <c r="I5456" s="7">
        <v>68.188999999999993</v>
      </c>
      <c r="J5456" s="7">
        <v>82.393000000000001</v>
      </c>
      <c r="K5456" s="7">
        <v>91.085999999999999</v>
      </c>
      <c r="L5456" s="7">
        <v>93.447000000000003</v>
      </c>
      <c r="M5456" s="7">
        <v>90</v>
      </c>
      <c r="N5456" s="7">
        <v>61.37</v>
      </c>
      <c r="O5456" s="7"/>
    </row>
    <row r="5457" spans="1:15" x14ac:dyDescent="0.2">
      <c r="A5457" s="2">
        <v>1</v>
      </c>
      <c r="B5457" s="6" t="s">
        <v>19</v>
      </c>
      <c r="C5457" s="6">
        <v>0</v>
      </c>
      <c r="D5457" s="5" t="s">
        <v>402</v>
      </c>
      <c r="E5457" s="5" t="str">
        <f t="shared" si="830"/>
        <v>337</v>
      </c>
      <c r="F5457" s="5" t="str">
        <f t="shared" si="829"/>
        <v>3371992</v>
      </c>
      <c r="G5457" s="7">
        <v>78.388999999999996</v>
      </c>
      <c r="H5457" s="7">
        <v>78.242000000000004</v>
      </c>
      <c r="I5457" s="7">
        <v>73.671999999999997</v>
      </c>
      <c r="J5457" s="7">
        <v>83.471999999999994</v>
      </c>
      <c r="K5457" s="7">
        <v>93.983000000000004</v>
      </c>
      <c r="L5457" s="7">
        <v>94.16</v>
      </c>
      <c r="M5457" s="7">
        <v>91.116</v>
      </c>
      <c r="N5457" s="7">
        <v>67.126999999999995</v>
      </c>
      <c r="O5457" s="7"/>
    </row>
    <row r="5458" spans="1:15" x14ac:dyDescent="0.2">
      <c r="A5458" s="2">
        <v>1</v>
      </c>
      <c r="B5458" s="6" t="s">
        <v>20</v>
      </c>
      <c r="C5458" s="6">
        <v>0</v>
      </c>
      <c r="D5458" s="5" t="s">
        <v>402</v>
      </c>
      <c r="E5458" s="5" t="str">
        <f t="shared" si="830"/>
        <v>337</v>
      </c>
      <c r="F5458" s="5" t="str">
        <f t="shared" si="829"/>
        <v>3371993</v>
      </c>
      <c r="G5458" s="7">
        <v>79.736000000000004</v>
      </c>
      <c r="H5458" s="7">
        <v>80.019000000000005</v>
      </c>
      <c r="I5458" s="7">
        <v>76.92</v>
      </c>
      <c r="J5458" s="7">
        <v>85.251999999999995</v>
      </c>
      <c r="K5458" s="7">
        <v>96.468000000000004</v>
      </c>
      <c r="L5458" s="7">
        <v>96.126999999999995</v>
      </c>
      <c r="M5458" s="7">
        <v>91.230999999999995</v>
      </c>
      <c r="N5458" s="7">
        <v>70.174999999999997</v>
      </c>
      <c r="O5458" s="7"/>
    </row>
    <row r="5459" spans="1:15" x14ac:dyDescent="0.2">
      <c r="A5459" s="2">
        <v>1</v>
      </c>
      <c r="B5459" s="6" t="s">
        <v>21</v>
      </c>
      <c r="C5459" s="6">
        <v>0</v>
      </c>
      <c r="D5459" s="5" t="s">
        <v>402</v>
      </c>
      <c r="E5459" s="5" t="str">
        <f t="shared" si="830"/>
        <v>337</v>
      </c>
      <c r="F5459" s="5" t="str">
        <f t="shared" si="829"/>
        <v>3371994</v>
      </c>
      <c r="G5459" s="7">
        <v>79.962999999999994</v>
      </c>
      <c r="H5459" s="7">
        <v>80.043999999999997</v>
      </c>
      <c r="I5459" s="7">
        <v>79.932000000000002</v>
      </c>
      <c r="J5459" s="7">
        <v>87.935000000000002</v>
      </c>
      <c r="K5459" s="7">
        <v>99.960999999999999</v>
      </c>
      <c r="L5459" s="7">
        <v>99.861000000000004</v>
      </c>
      <c r="M5459" s="7">
        <v>91.909000000000006</v>
      </c>
      <c r="N5459" s="7">
        <v>73.465000000000003</v>
      </c>
      <c r="O5459" s="7"/>
    </row>
    <row r="5460" spans="1:15" x14ac:dyDescent="0.2">
      <c r="A5460" s="2">
        <v>1</v>
      </c>
      <c r="B5460" s="6" t="s">
        <v>22</v>
      </c>
      <c r="C5460" s="6">
        <v>0</v>
      </c>
      <c r="D5460" s="5" t="s">
        <v>402</v>
      </c>
      <c r="E5460" s="5" t="str">
        <f t="shared" si="830"/>
        <v>337</v>
      </c>
      <c r="F5460" s="5" t="str">
        <f t="shared" si="829"/>
        <v>3371995</v>
      </c>
      <c r="G5460" s="7">
        <v>81.891000000000005</v>
      </c>
      <c r="H5460" s="7">
        <v>80.59</v>
      </c>
      <c r="I5460" s="7">
        <v>81.463999999999999</v>
      </c>
      <c r="J5460" s="7">
        <v>90.424000000000007</v>
      </c>
      <c r="K5460" s="7">
        <v>99.478999999999999</v>
      </c>
      <c r="L5460" s="7">
        <v>101.084</v>
      </c>
      <c r="M5460" s="7">
        <v>94.230999999999995</v>
      </c>
      <c r="N5460" s="7">
        <v>76.765000000000001</v>
      </c>
      <c r="O5460" s="7"/>
    </row>
    <row r="5461" spans="1:15" x14ac:dyDescent="0.2">
      <c r="A5461" s="2">
        <v>1</v>
      </c>
      <c r="B5461" s="6" t="s">
        <v>23</v>
      </c>
      <c r="C5461" s="6">
        <v>0</v>
      </c>
      <c r="D5461" s="5" t="s">
        <v>402</v>
      </c>
      <c r="E5461" s="5" t="str">
        <f t="shared" si="830"/>
        <v>337</v>
      </c>
      <c r="F5461" s="5" t="str">
        <f t="shared" si="829"/>
        <v>3371996</v>
      </c>
      <c r="G5461" s="7">
        <v>83.802000000000007</v>
      </c>
      <c r="H5461" s="7">
        <v>82.137</v>
      </c>
      <c r="I5461" s="7">
        <v>82.507000000000005</v>
      </c>
      <c r="J5461" s="7">
        <v>92.358000000000004</v>
      </c>
      <c r="K5461" s="7">
        <v>98.453999999999994</v>
      </c>
      <c r="L5461" s="7">
        <v>100.449</v>
      </c>
      <c r="M5461" s="7">
        <v>96.575000000000003</v>
      </c>
      <c r="N5461" s="7">
        <v>79.680999999999997</v>
      </c>
      <c r="O5461" s="7"/>
    </row>
    <row r="5462" spans="1:15" x14ac:dyDescent="0.2">
      <c r="A5462" s="2">
        <v>1</v>
      </c>
      <c r="B5462" s="6" t="s">
        <v>24</v>
      </c>
      <c r="C5462" s="6">
        <v>0</v>
      </c>
      <c r="D5462" s="5" t="s">
        <v>402</v>
      </c>
      <c r="E5462" s="5" t="str">
        <f t="shared" si="830"/>
        <v>337</v>
      </c>
      <c r="F5462" s="5" t="str">
        <f t="shared" si="829"/>
        <v>3371997</v>
      </c>
      <c r="G5462" s="7">
        <v>88.676000000000002</v>
      </c>
      <c r="H5462" s="7">
        <v>88.680999999999997</v>
      </c>
      <c r="I5462" s="7">
        <v>90.48</v>
      </c>
      <c r="J5462" s="7">
        <v>94.013999999999996</v>
      </c>
      <c r="K5462" s="7">
        <v>102.035</v>
      </c>
      <c r="L5462" s="7">
        <v>102.029</v>
      </c>
      <c r="M5462" s="7">
        <v>95.778999999999996</v>
      </c>
      <c r="N5462" s="7">
        <v>86.661000000000001</v>
      </c>
      <c r="O5462" s="7"/>
    </row>
    <row r="5463" spans="1:15" x14ac:dyDescent="0.2">
      <c r="A5463" s="2">
        <v>1</v>
      </c>
      <c r="B5463" s="6" t="s">
        <v>25</v>
      </c>
      <c r="C5463" s="6">
        <v>0</v>
      </c>
      <c r="D5463" s="5" t="s">
        <v>402</v>
      </c>
      <c r="E5463" s="5" t="str">
        <f t="shared" si="830"/>
        <v>337</v>
      </c>
      <c r="F5463" s="5" t="str">
        <f t="shared" si="829"/>
        <v>3371998</v>
      </c>
      <c r="G5463" s="7">
        <v>91.034999999999997</v>
      </c>
      <c r="H5463" s="7">
        <v>91.738</v>
      </c>
      <c r="I5463" s="7">
        <v>96.882999999999996</v>
      </c>
      <c r="J5463" s="7">
        <v>95.165999999999997</v>
      </c>
      <c r="K5463" s="7">
        <v>106.425</v>
      </c>
      <c r="L5463" s="7">
        <v>105.608</v>
      </c>
      <c r="M5463" s="7">
        <v>95.653000000000006</v>
      </c>
      <c r="N5463" s="7">
        <v>92.671999999999997</v>
      </c>
      <c r="O5463" s="7"/>
    </row>
    <row r="5464" spans="1:15" x14ac:dyDescent="0.2">
      <c r="A5464" s="2">
        <v>1</v>
      </c>
      <c r="B5464" s="6" t="s">
        <v>26</v>
      </c>
      <c r="C5464" s="6">
        <v>0</v>
      </c>
      <c r="D5464" s="5" t="s">
        <v>402</v>
      </c>
      <c r="E5464" s="5" t="str">
        <f t="shared" si="830"/>
        <v>337</v>
      </c>
      <c r="F5464" s="5" t="str">
        <f t="shared" si="829"/>
        <v>3371999</v>
      </c>
      <c r="G5464" s="7">
        <v>91.028000000000006</v>
      </c>
      <c r="H5464" s="7">
        <v>91.391999999999996</v>
      </c>
      <c r="I5464" s="7">
        <v>99.787999999999997</v>
      </c>
      <c r="J5464" s="7">
        <v>96.381</v>
      </c>
      <c r="K5464" s="7">
        <v>109.623</v>
      </c>
      <c r="L5464" s="7">
        <v>109.187</v>
      </c>
      <c r="M5464" s="7">
        <v>97.230999999999995</v>
      </c>
      <c r="N5464" s="7">
        <v>97.025000000000006</v>
      </c>
      <c r="O5464" s="7"/>
    </row>
    <row r="5465" spans="1:15" x14ac:dyDescent="0.2">
      <c r="A5465" s="2">
        <v>1</v>
      </c>
      <c r="B5465" s="6" t="s">
        <v>27</v>
      </c>
      <c r="C5465" s="6">
        <v>0</v>
      </c>
      <c r="D5465" s="5" t="s">
        <v>402</v>
      </c>
      <c r="E5465" s="5" t="str">
        <f t="shared" si="830"/>
        <v>337</v>
      </c>
      <c r="F5465" s="5" t="str">
        <f t="shared" si="829"/>
        <v>3372000</v>
      </c>
      <c r="G5465" s="7">
        <v>91.322999999999993</v>
      </c>
      <c r="H5465" s="7">
        <v>91.192999999999998</v>
      </c>
      <c r="I5465" s="7">
        <v>101.336</v>
      </c>
      <c r="J5465" s="7">
        <v>97.97</v>
      </c>
      <c r="K5465" s="7">
        <v>110.965</v>
      </c>
      <c r="L5465" s="7">
        <v>111.123</v>
      </c>
      <c r="M5465" s="7">
        <v>99.811000000000007</v>
      </c>
      <c r="N5465" s="7">
        <v>101.145</v>
      </c>
      <c r="O5465" s="7"/>
    </row>
    <row r="5466" spans="1:15" x14ac:dyDescent="0.2">
      <c r="A5466" s="2">
        <v>1</v>
      </c>
      <c r="B5466" s="6" t="s">
        <v>28</v>
      </c>
      <c r="C5466" s="6">
        <v>0</v>
      </c>
      <c r="D5466" s="5" t="s">
        <v>402</v>
      </c>
      <c r="E5466" s="5" t="str">
        <f t="shared" si="830"/>
        <v>337</v>
      </c>
      <c r="F5466" s="5" t="str">
        <f t="shared" si="829"/>
        <v>3372001</v>
      </c>
      <c r="G5466" s="7">
        <v>92.040999999999997</v>
      </c>
      <c r="H5466" s="7">
        <v>89.605000000000004</v>
      </c>
      <c r="I5466" s="7">
        <v>95.254999999999995</v>
      </c>
      <c r="J5466" s="7">
        <v>99.305000000000007</v>
      </c>
      <c r="K5466" s="7">
        <v>103.492</v>
      </c>
      <c r="L5466" s="7">
        <v>106.30500000000001</v>
      </c>
      <c r="M5466" s="7">
        <v>102.753</v>
      </c>
      <c r="N5466" s="7">
        <v>97.876999999999995</v>
      </c>
      <c r="O5466" s="7"/>
    </row>
    <row r="5467" spans="1:15" x14ac:dyDescent="0.2">
      <c r="A5467" s="2">
        <v>1</v>
      </c>
      <c r="B5467" s="6" t="s">
        <v>29</v>
      </c>
      <c r="C5467" s="6">
        <v>0</v>
      </c>
      <c r="D5467" s="5" t="s">
        <v>402</v>
      </c>
      <c r="E5467" s="5" t="str">
        <f t="shared" si="830"/>
        <v>337</v>
      </c>
      <c r="F5467" s="5" t="str">
        <f t="shared" si="829"/>
        <v>3372002</v>
      </c>
      <c r="G5467" s="7">
        <v>100</v>
      </c>
      <c r="H5467" s="7">
        <v>100</v>
      </c>
      <c r="I5467" s="7">
        <v>100</v>
      </c>
      <c r="J5467" s="7">
        <v>100</v>
      </c>
      <c r="K5467" s="7">
        <v>100</v>
      </c>
      <c r="L5467" s="7">
        <v>100</v>
      </c>
      <c r="M5467" s="7">
        <v>100</v>
      </c>
      <c r="N5467" s="7">
        <v>100</v>
      </c>
      <c r="O5467" s="7"/>
    </row>
    <row r="5468" spans="1:15" x14ac:dyDescent="0.2">
      <c r="A5468" s="2">
        <v>1</v>
      </c>
      <c r="B5468" s="6" t="s">
        <v>30</v>
      </c>
      <c r="C5468" s="6">
        <v>0</v>
      </c>
      <c r="D5468" s="5" t="s">
        <v>402</v>
      </c>
      <c r="E5468" s="5" t="str">
        <f t="shared" si="830"/>
        <v>337</v>
      </c>
      <c r="F5468" s="5" t="str">
        <f t="shared" si="829"/>
        <v>3372003</v>
      </c>
      <c r="G5468" s="7">
        <v>101.996</v>
      </c>
      <c r="H5468" s="7">
        <v>101.411</v>
      </c>
      <c r="I5468" s="7">
        <v>97.593000000000004</v>
      </c>
      <c r="J5468" s="7">
        <v>100.91500000000001</v>
      </c>
      <c r="K5468" s="7">
        <v>95.683000000000007</v>
      </c>
      <c r="L5468" s="7">
        <v>96.234999999999999</v>
      </c>
      <c r="M5468" s="7">
        <v>99.956000000000003</v>
      </c>
      <c r="N5468" s="7">
        <v>97.549000000000007</v>
      </c>
      <c r="O5468" s="7"/>
    </row>
    <row r="5469" spans="1:15" x14ac:dyDescent="0.2">
      <c r="A5469" s="2">
        <v>1</v>
      </c>
      <c r="B5469" s="6" t="s">
        <v>31</v>
      </c>
      <c r="C5469" s="6">
        <v>0</v>
      </c>
      <c r="D5469" s="5" t="s">
        <v>402</v>
      </c>
      <c r="E5469" s="5" t="str">
        <f t="shared" si="830"/>
        <v>337</v>
      </c>
      <c r="F5469" s="5" t="str">
        <f t="shared" si="829"/>
        <v>3372004</v>
      </c>
      <c r="G5469" s="7">
        <v>103.21299999999999</v>
      </c>
      <c r="H5469" s="7">
        <v>104.09099999999999</v>
      </c>
      <c r="I5469" s="7">
        <v>99.35</v>
      </c>
      <c r="J5469" s="7">
        <v>102.80500000000001</v>
      </c>
      <c r="K5469" s="7">
        <v>96.257000000000005</v>
      </c>
      <c r="L5469" s="7">
        <v>95.444999999999993</v>
      </c>
      <c r="M5469" s="7">
        <v>99.546999999999997</v>
      </c>
      <c r="N5469" s="7">
        <v>98.9</v>
      </c>
      <c r="O5469" s="7"/>
    </row>
    <row r="5470" spans="1:15" x14ac:dyDescent="0.2">
      <c r="A5470" s="2">
        <v>1</v>
      </c>
      <c r="B5470" s="6" t="s">
        <v>32</v>
      </c>
      <c r="C5470" s="6">
        <v>0</v>
      </c>
      <c r="D5470" s="5" t="s">
        <v>402</v>
      </c>
      <c r="E5470" s="5" t="str">
        <f t="shared" si="830"/>
        <v>337</v>
      </c>
      <c r="F5470" s="5" t="str">
        <f t="shared" si="829"/>
        <v>3372005</v>
      </c>
      <c r="G5470" s="7">
        <v>107.381</v>
      </c>
      <c r="H5470" s="7">
        <v>107.857</v>
      </c>
      <c r="I5470" s="7">
        <v>102.309</v>
      </c>
      <c r="J5470" s="7">
        <v>106.479</v>
      </c>
      <c r="K5470" s="7">
        <v>95.277000000000001</v>
      </c>
      <c r="L5470" s="7">
        <v>94.855999999999995</v>
      </c>
      <c r="M5470" s="7">
        <v>98.802999999999997</v>
      </c>
      <c r="N5470" s="7">
        <v>101.084</v>
      </c>
      <c r="O5470" s="7"/>
    </row>
    <row r="5471" spans="1:15" x14ac:dyDescent="0.2">
      <c r="A5471" s="2">
        <v>1</v>
      </c>
      <c r="B5471" s="6" t="s">
        <v>33</v>
      </c>
      <c r="C5471" s="6">
        <v>0</v>
      </c>
      <c r="D5471" s="5" t="s">
        <v>402</v>
      </c>
      <c r="E5471" s="5" t="str">
        <f t="shared" si="830"/>
        <v>337</v>
      </c>
      <c r="F5471" s="5" t="str">
        <f t="shared" si="829"/>
        <v>3372006</v>
      </c>
      <c r="G5471" s="7">
        <v>108.715</v>
      </c>
      <c r="H5471" s="7">
        <v>108.18600000000001</v>
      </c>
      <c r="I5471" s="7">
        <v>100.039</v>
      </c>
      <c r="J5471" s="7">
        <v>109.824</v>
      </c>
      <c r="K5471" s="7">
        <v>92.02</v>
      </c>
      <c r="L5471" s="7">
        <v>92.47</v>
      </c>
      <c r="M5471" s="7">
        <v>103.15300000000001</v>
      </c>
      <c r="N5471" s="7">
        <v>103.193</v>
      </c>
      <c r="O5471" s="7"/>
    </row>
    <row r="5472" spans="1:15" x14ac:dyDescent="0.2">
      <c r="A5472" s="2">
        <v>1</v>
      </c>
      <c r="B5472" s="6" t="s">
        <v>34</v>
      </c>
      <c r="C5472" s="6">
        <v>0</v>
      </c>
      <c r="D5472" s="5" t="s">
        <v>402</v>
      </c>
      <c r="E5472" s="5" t="str">
        <f t="shared" si="830"/>
        <v>337</v>
      </c>
      <c r="F5472" s="5" t="str">
        <f t="shared" si="829"/>
        <v>3372007</v>
      </c>
      <c r="G5472" s="7">
        <v>107.822</v>
      </c>
      <c r="H5472" s="7">
        <v>107.99299999999999</v>
      </c>
      <c r="I5472" s="7">
        <v>94.991</v>
      </c>
      <c r="J5472" s="7">
        <v>112.206</v>
      </c>
      <c r="K5472" s="7">
        <v>88.1</v>
      </c>
      <c r="L5472" s="7">
        <v>87.960999999999999</v>
      </c>
      <c r="M5472" s="7">
        <v>111.67400000000001</v>
      </c>
      <c r="N5472" s="7">
        <v>106.081</v>
      </c>
      <c r="O5472" s="7"/>
    </row>
    <row r="5473" spans="1:15" x14ac:dyDescent="0.2">
      <c r="A5473" s="2">
        <v>1</v>
      </c>
      <c r="B5473" s="6" t="s">
        <v>35</v>
      </c>
      <c r="C5473" s="6">
        <v>0</v>
      </c>
      <c r="D5473" s="5" t="s">
        <v>402</v>
      </c>
      <c r="E5473" s="5" t="str">
        <f t="shared" si="830"/>
        <v>337</v>
      </c>
      <c r="F5473" s="5" t="str">
        <f t="shared" si="829"/>
        <v>3372008</v>
      </c>
      <c r="G5473" s="7">
        <v>111.792</v>
      </c>
      <c r="H5473" s="7">
        <v>108.714</v>
      </c>
      <c r="I5473" s="7">
        <v>86.429000000000002</v>
      </c>
      <c r="J5473" s="7">
        <v>116.10299999999999</v>
      </c>
      <c r="K5473" s="7">
        <v>77.313000000000002</v>
      </c>
      <c r="L5473" s="7">
        <v>79.501000000000005</v>
      </c>
      <c r="M5473" s="7">
        <v>111.188</v>
      </c>
      <c r="N5473" s="7">
        <v>96.099000000000004</v>
      </c>
      <c r="O5473" s="7"/>
    </row>
    <row r="5474" spans="1:15" x14ac:dyDescent="0.2">
      <c r="A5474" s="2">
        <v>1</v>
      </c>
      <c r="B5474" s="6" t="s">
        <v>36</v>
      </c>
      <c r="C5474" s="6">
        <v>0</v>
      </c>
      <c r="D5474" s="5" t="s">
        <v>402</v>
      </c>
      <c r="E5474" s="5" t="str">
        <f t="shared" si="830"/>
        <v>337</v>
      </c>
      <c r="F5474" s="5" t="str">
        <f t="shared" si="829"/>
        <v>3372009</v>
      </c>
      <c r="G5474" s="7">
        <v>100.181</v>
      </c>
      <c r="H5474" s="7">
        <v>96.783000000000001</v>
      </c>
      <c r="I5474" s="7">
        <v>62.997999999999998</v>
      </c>
      <c r="J5474" s="7">
        <v>119.071</v>
      </c>
      <c r="K5474" s="7">
        <v>62.884</v>
      </c>
      <c r="L5474" s="7">
        <v>65.090999999999994</v>
      </c>
      <c r="M5474" s="7">
        <v>118.465</v>
      </c>
      <c r="N5474" s="7">
        <v>74.63</v>
      </c>
      <c r="O5474" s="7"/>
    </row>
    <row r="5475" spans="1:15" x14ac:dyDescent="0.2">
      <c r="A5475" s="2">
        <v>1</v>
      </c>
      <c r="B5475" s="6" t="s">
        <v>37</v>
      </c>
      <c r="C5475" s="6">
        <v>0</v>
      </c>
      <c r="D5475" s="5" t="s">
        <v>402</v>
      </c>
      <c r="E5475" s="5" t="str">
        <f t="shared" si="830"/>
        <v>337</v>
      </c>
      <c r="F5475" s="5" t="str">
        <f t="shared" si="829"/>
        <v>3372010</v>
      </c>
      <c r="G5475" s="7">
        <v>107.30800000000001</v>
      </c>
      <c r="H5475" s="7">
        <v>104.126</v>
      </c>
      <c r="I5475" s="7">
        <v>62.195</v>
      </c>
      <c r="J5475" s="7">
        <v>119.127</v>
      </c>
      <c r="K5475" s="7">
        <v>57.96</v>
      </c>
      <c r="L5475" s="7">
        <v>59.73</v>
      </c>
      <c r="M5475" s="7">
        <v>115.41800000000001</v>
      </c>
      <c r="N5475" s="7">
        <v>71.784999999999997</v>
      </c>
      <c r="O5475" s="7"/>
    </row>
    <row r="5476" spans="1:15" x14ac:dyDescent="0.2">
      <c r="A5476" s="2">
        <v>1</v>
      </c>
      <c r="B5476" s="6" t="s">
        <v>63</v>
      </c>
      <c r="C5476" s="6">
        <v>0</v>
      </c>
      <c r="D5476" s="5" t="s">
        <v>402</v>
      </c>
      <c r="E5476" s="5" t="str">
        <f t="shared" si="830"/>
        <v>337</v>
      </c>
      <c r="F5476" s="5" t="str">
        <f t="shared" si="829"/>
        <v>3372011</v>
      </c>
      <c r="G5476" s="7">
        <v>107.08199999999999</v>
      </c>
      <c r="H5476" s="7">
        <v>109.828</v>
      </c>
      <c r="I5476" s="7">
        <v>63.95</v>
      </c>
      <c r="J5476" s="7">
        <v>121.59699999999999</v>
      </c>
      <c r="K5476" s="7">
        <v>59.72</v>
      </c>
      <c r="L5476" s="7">
        <v>58.226999999999997</v>
      </c>
      <c r="M5476" s="7">
        <v>111.14700000000001</v>
      </c>
      <c r="N5476" s="7">
        <v>71.078000000000003</v>
      </c>
      <c r="O5476" s="7"/>
    </row>
    <row r="5477" spans="1:15" x14ac:dyDescent="0.2">
      <c r="A5477" s="2">
        <v>0</v>
      </c>
      <c r="B5477" s="5" t="s">
        <v>403</v>
      </c>
      <c r="C5477" s="6" t="s">
        <v>0</v>
      </c>
      <c r="E5477" s="5" t="str">
        <f t="shared" si="830"/>
        <v/>
      </c>
      <c r="F5477" s="5" t="str">
        <f t="shared" si="829"/>
        <v/>
      </c>
    </row>
    <row r="5478" spans="1:15" x14ac:dyDescent="0.2">
      <c r="A5478" s="2">
        <v>1</v>
      </c>
      <c r="B5478" s="6" t="s">
        <v>13</v>
      </c>
      <c r="C5478" s="6">
        <v>0</v>
      </c>
      <c r="D5478" s="5" t="s">
        <v>404</v>
      </c>
      <c r="E5478" s="5" t="str">
        <f t="shared" si="830"/>
        <v/>
      </c>
      <c r="F5478" s="5" t="str">
        <f t="shared" si="829"/>
        <v/>
      </c>
      <c r="G5478" s="7">
        <v>76.793000000000006</v>
      </c>
      <c r="H5478" s="7">
        <v>76.546000000000006</v>
      </c>
      <c r="I5478" s="7">
        <v>77.953000000000003</v>
      </c>
      <c r="J5478" s="7">
        <v>70.864999999999995</v>
      </c>
      <c r="K5478" s="7">
        <v>101.51</v>
      </c>
      <c r="L5478" s="7">
        <v>101.837</v>
      </c>
      <c r="M5478" s="7">
        <v>76.105000000000004</v>
      </c>
      <c r="N5478" s="7">
        <v>59.326000000000001</v>
      </c>
      <c r="O5478" s="7"/>
    </row>
    <row r="5479" spans="1:15" x14ac:dyDescent="0.2">
      <c r="A5479" s="2">
        <v>1</v>
      </c>
      <c r="B5479" s="6" t="s">
        <v>15</v>
      </c>
      <c r="C5479" s="6">
        <v>0</v>
      </c>
      <c r="D5479" s="5" t="s">
        <v>404</v>
      </c>
      <c r="E5479" s="5" t="str">
        <f t="shared" si="830"/>
        <v/>
      </c>
      <c r="F5479" s="5" t="str">
        <f t="shared" si="829"/>
        <v/>
      </c>
      <c r="G5479" s="7">
        <v>76.667000000000002</v>
      </c>
      <c r="H5479" s="7">
        <v>75.233000000000004</v>
      </c>
      <c r="I5479" s="7">
        <v>77.513999999999996</v>
      </c>
      <c r="J5479" s="7">
        <v>73.77</v>
      </c>
      <c r="K5479" s="7">
        <v>101.105</v>
      </c>
      <c r="L5479" s="7">
        <v>103.032</v>
      </c>
      <c r="M5479" s="7">
        <v>79.817999999999998</v>
      </c>
      <c r="N5479" s="7">
        <v>61.87</v>
      </c>
      <c r="O5479" s="7"/>
    </row>
    <row r="5480" spans="1:15" x14ac:dyDescent="0.2">
      <c r="A5480" s="2">
        <v>1</v>
      </c>
      <c r="B5480" s="6" t="s">
        <v>16</v>
      </c>
      <c r="C5480" s="6">
        <v>0</v>
      </c>
      <c r="D5480" s="5" t="s">
        <v>404</v>
      </c>
      <c r="E5480" s="5" t="str">
        <f t="shared" si="830"/>
        <v/>
      </c>
      <c r="F5480" s="5" t="str">
        <f t="shared" si="829"/>
        <v/>
      </c>
      <c r="G5480" s="7">
        <v>76.027000000000001</v>
      </c>
      <c r="H5480" s="7">
        <v>74.48</v>
      </c>
      <c r="I5480" s="7">
        <v>76.738</v>
      </c>
      <c r="J5480" s="7">
        <v>76.388999999999996</v>
      </c>
      <c r="K5480" s="7">
        <v>100.93600000000001</v>
      </c>
      <c r="L5480" s="7">
        <v>103.032</v>
      </c>
      <c r="M5480" s="7">
        <v>81.918999999999997</v>
      </c>
      <c r="N5480" s="7">
        <v>62.863</v>
      </c>
      <c r="O5480" s="7"/>
    </row>
    <row r="5481" spans="1:15" x14ac:dyDescent="0.2">
      <c r="A5481" s="2">
        <v>1</v>
      </c>
      <c r="B5481" s="6" t="s">
        <v>17</v>
      </c>
      <c r="C5481" s="6">
        <v>0</v>
      </c>
      <c r="D5481" s="5" t="s">
        <v>404</v>
      </c>
      <c r="E5481" s="5" t="str">
        <f t="shared" si="830"/>
        <v/>
      </c>
      <c r="F5481" s="5" t="str">
        <f t="shared" si="829"/>
        <v/>
      </c>
      <c r="G5481" s="7">
        <v>78.275999999999996</v>
      </c>
      <c r="H5481" s="7">
        <v>75.364000000000004</v>
      </c>
      <c r="I5481" s="7">
        <v>75.537000000000006</v>
      </c>
      <c r="J5481" s="7">
        <v>78.569999999999993</v>
      </c>
      <c r="K5481" s="7">
        <v>96.501000000000005</v>
      </c>
      <c r="L5481" s="7">
        <v>100.23</v>
      </c>
      <c r="M5481" s="7">
        <v>84.578000000000003</v>
      </c>
      <c r="N5481" s="7">
        <v>63.887999999999998</v>
      </c>
      <c r="O5481" s="7"/>
    </row>
    <row r="5482" spans="1:15" x14ac:dyDescent="0.2">
      <c r="A5482" s="2">
        <v>1</v>
      </c>
      <c r="B5482" s="6" t="s">
        <v>18</v>
      </c>
      <c r="C5482" s="6">
        <v>0</v>
      </c>
      <c r="D5482" s="5" t="s">
        <v>404</v>
      </c>
      <c r="E5482" s="5" t="str">
        <f t="shared" si="830"/>
        <v/>
      </c>
      <c r="F5482" s="5" t="str">
        <f t="shared" si="829"/>
        <v/>
      </c>
      <c r="G5482" s="7">
        <v>78.125</v>
      </c>
      <c r="H5482" s="7">
        <v>75.641000000000005</v>
      </c>
      <c r="I5482" s="7">
        <v>70.516000000000005</v>
      </c>
      <c r="J5482" s="7">
        <v>80.537999999999997</v>
      </c>
      <c r="K5482" s="7">
        <v>90.26</v>
      </c>
      <c r="L5482" s="7">
        <v>93.224999999999994</v>
      </c>
      <c r="M5482" s="7">
        <v>87.563999999999993</v>
      </c>
      <c r="N5482" s="7">
        <v>61.746000000000002</v>
      </c>
      <c r="O5482" s="7"/>
    </row>
    <row r="5483" spans="1:15" x14ac:dyDescent="0.2">
      <c r="A5483" s="2">
        <v>1</v>
      </c>
      <c r="B5483" s="6" t="s">
        <v>19</v>
      </c>
      <c r="C5483" s="6">
        <v>0</v>
      </c>
      <c r="D5483" s="5" t="s">
        <v>404</v>
      </c>
      <c r="E5483" s="5" t="str">
        <f t="shared" si="830"/>
        <v/>
      </c>
      <c r="F5483" s="5" t="str">
        <f t="shared" si="829"/>
        <v/>
      </c>
      <c r="G5483" s="7">
        <v>81.391000000000005</v>
      </c>
      <c r="H5483" s="7">
        <v>80.45</v>
      </c>
      <c r="I5483" s="7">
        <v>75.885999999999996</v>
      </c>
      <c r="J5483" s="7">
        <v>81.983999999999995</v>
      </c>
      <c r="K5483" s="7">
        <v>93.236000000000004</v>
      </c>
      <c r="L5483" s="7">
        <v>94.326999999999998</v>
      </c>
      <c r="M5483" s="7">
        <v>88.903999999999996</v>
      </c>
      <c r="N5483" s="7">
        <v>67.465999999999994</v>
      </c>
      <c r="O5483" s="7"/>
    </row>
    <row r="5484" spans="1:15" x14ac:dyDescent="0.2">
      <c r="A5484" s="2">
        <v>1</v>
      </c>
      <c r="B5484" s="6" t="s">
        <v>20</v>
      </c>
      <c r="C5484" s="6">
        <v>0</v>
      </c>
      <c r="D5484" s="5" t="s">
        <v>404</v>
      </c>
      <c r="E5484" s="5" t="str">
        <f t="shared" si="830"/>
        <v/>
      </c>
      <c r="F5484" s="5" t="str">
        <f t="shared" si="829"/>
        <v/>
      </c>
      <c r="G5484" s="7">
        <v>82.582999999999998</v>
      </c>
      <c r="H5484" s="7">
        <v>82.100999999999999</v>
      </c>
      <c r="I5484" s="7">
        <v>79.48</v>
      </c>
      <c r="J5484" s="7">
        <v>84.191000000000003</v>
      </c>
      <c r="K5484" s="7">
        <v>96.242000000000004</v>
      </c>
      <c r="L5484" s="7">
        <v>96.808000000000007</v>
      </c>
      <c r="M5484" s="7">
        <v>88.106999999999999</v>
      </c>
      <c r="N5484" s="7">
        <v>70.027000000000001</v>
      </c>
      <c r="O5484" s="7"/>
    </row>
    <row r="5485" spans="1:15" x14ac:dyDescent="0.2">
      <c r="A5485" s="2">
        <v>1</v>
      </c>
      <c r="B5485" s="6" t="s">
        <v>21</v>
      </c>
      <c r="C5485" s="6">
        <v>0</v>
      </c>
      <c r="D5485" s="5" t="s">
        <v>404</v>
      </c>
      <c r="E5485" s="5" t="str">
        <f t="shared" si="830"/>
        <v/>
      </c>
      <c r="F5485" s="5" t="str">
        <f t="shared" si="829"/>
        <v/>
      </c>
      <c r="G5485" s="7">
        <v>84.022999999999996</v>
      </c>
      <c r="H5485" s="7">
        <v>83.043000000000006</v>
      </c>
      <c r="I5485" s="7">
        <v>83.177000000000007</v>
      </c>
      <c r="J5485" s="7">
        <v>86.828000000000003</v>
      </c>
      <c r="K5485" s="7">
        <v>98.992999999999995</v>
      </c>
      <c r="L5485" s="7">
        <v>100.161</v>
      </c>
      <c r="M5485" s="7">
        <v>90.234999999999999</v>
      </c>
      <c r="N5485" s="7">
        <v>75.055000000000007</v>
      </c>
      <c r="O5485" s="7"/>
    </row>
    <row r="5486" spans="1:15" x14ac:dyDescent="0.2">
      <c r="A5486" s="2">
        <v>1</v>
      </c>
      <c r="B5486" s="6" t="s">
        <v>22</v>
      </c>
      <c r="C5486" s="6">
        <v>0</v>
      </c>
      <c r="D5486" s="5" t="s">
        <v>404</v>
      </c>
      <c r="E5486" s="5" t="str">
        <f t="shared" si="830"/>
        <v/>
      </c>
      <c r="F5486" s="5" t="str">
        <f t="shared" si="829"/>
        <v/>
      </c>
      <c r="G5486" s="7">
        <v>86.512</v>
      </c>
      <c r="H5486" s="7">
        <v>84.13</v>
      </c>
      <c r="I5486" s="7">
        <v>84.438999999999993</v>
      </c>
      <c r="J5486" s="7">
        <v>89.313000000000002</v>
      </c>
      <c r="K5486" s="7">
        <v>97.603999999999999</v>
      </c>
      <c r="L5486" s="7">
        <v>100.367</v>
      </c>
      <c r="M5486" s="7">
        <v>92.203000000000003</v>
      </c>
      <c r="N5486" s="7">
        <v>77.855000000000004</v>
      </c>
      <c r="O5486" s="7"/>
    </row>
    <row r="5487" spans="1:15" x14ac:dyDescent="0.2">
      <c r="A5487" s="2">
        <v>1</v>
      </c>
      <c r="B5487" s="6" t="s">
        <v>23</v>
      </c>
      <c r="C5487" s="6">
        <v>0</v>
      </c>
      <c r="D5487" s="5" t="s">
        <v>404</v>
      </c>
      <c r="E5487" s="5" t="str">
        <f t="shared" si="830"/>
        <v/>
      </c>
      <c r="F5487" s="5" t="str">
        <f t="shared" si="829"/>
        <v/>
      </c>
      <c r="G5487" s="7">
        <v>88.608000000000004</v>
      </c>
      <c r="H5487" s="7">
        <v>85.718000000000004</v>
      </c>
      <c r="I5487" s="7">
        <v>85.58</v>
      </c>
      <c r="J5487" s="7">
        <v>91.186000000000007</v>
      </c>
      <c r="K5487" s="7">
        <v>96.582999999999998</v>
      </c>
      <c r="L5487" s="7">
        <v>99.838999999999999</v>
      </c>
      <c r="M5487" s="7">
        <v>94.231999999999999</v>
      </c>
      <c r="N5487" s="7">
        <v>80.643000000000001</v>
      </c>
      <c r="O5487" s="7"/>
    </row>
    <row r="5488" spans="1:15" x14ac:dyDescent="0.2">
      <c r="A5488" s="2">
        <v>1</v>
      </c>
      <c r="B5488" s="6" t="s">
        <v>24</v>
      </c>
      <c r="C5488" s="6">
        <v>0</v>
      </c>
      <c r="D5488" s="5" t="s">
        <v>404</v>
      </c>
      <c r="E5488" s="5" t="str">
        <f t="shared" si="830"/>
        <v/>
      </c>
      <c r="F5488" s="5" t="str">
        <f t="shared" si="829"/>
        <v/>
      </c>
      <c r="G5488" s="7">
        <v>89.262</v>
      </c>
      <c r="H5488" s="7">
        <v>87.644999999999996</v>
      </c>
      <c r="I5488" s="7">
        <v>88.248000000000005</v>
      </c>
      <c r="J5488" s="7">
        <v>93.076999999999998</v>
      </c>
      <c r="K5488" s="7">
        <v>98.864999999999995</v>
      </c>
      <c r="L5488" s="7">
        <v>100.68899999999999</v>
      </c>
      <c r="M5488" s="7">
        <v>94.896000000000001</v>
      </c>
      <c r="N5488" s="7">
        <v>83.744</v>
      </c>
      <c r="O5488" s="7"/>
    </row>
    <row r="5489" spans="1:15" x14ac:dyDescent="0.2">
      <c r="A5489" s="2">
        <v>1</v>
      </c>
      <c r="B5489" s="6" t="s">
        <v>25</v>
      </c>
      <c r="C5489" s="6">
        <v>0</v>
      </c>
      <c r="D5489" s="5" t="s">
        <v>404</v>
      </c>
      <c r="E5489" s="5" t="str">
        <f t="shared" si="830"/>
        <v/>
      </c>
      <c r="F5489" s="5" t="str">
        <f t="shared" si="829"/>
        <v/>
      </c>
      <c r="G5489" s="7">
        <v>91.930999999999997</v>
      </c>
      <c r="H5489" s="7">
        <v>91.534000000000006</v>
      </c>
      <c r="I5489" s="7">
        <v>94.540999999999997</v>
      </c>
      <c r="J5489" s="7">
        <v>94.531999999999996</v>
      </c>
      <c r="K5489" s="7">
        <v>102.839</v>
      </c>
      <c r="L5489" s="7">
        <v>103.28400000000001</v>
      </c>
      <c r="M5489" s="7">
        <v>94.843000000000004</v>
      </c>
      <c r="N5489" s="7">
        <v>89.665000000000006</v>
      </c>
      <c r="O5489" s="7"/>
    </row>
    <row r="5490" spans="1:15" x14ac:dyDescent="0.2">
      <c r="A5490" s="2">
        <v>1</v>
      </c>
      <c r="B5490" s="6" t="s">
        <v>26</v>
      </c>
      <c r="C5490" s="6">
        <v>0</v>
      </c>
      <c r="D5490" s="5" t="s">
        <v>404</v>
      </c>
      <c r="E5490" s="5" t="str">
        <f t="shared" si="830"/>
        <v/>
      </c>
      <c r="F5490" s="5" t="str">
        <f t="shared" si="829"/>
        <v/>
      </c>
      <c r="G5490" s="7">
        <v>93.278000000000006</v>
      </c>
      <c r="H5490" s="7">
        <v>92.376999999999995</v>
      </c>
      <c r="I5490" s="7">
        <v>98.891000000000005</v>
      </c>
      <c r="J5490" s="7">
        <v>95.977999999999994</v>
      </c>
      <c r="K5490" s="7">
        <v>106.017</v>
      </c>
      <c r="L5490" s="7">
        <v>107.051</v>
      </c>
      <c r="M5490" s="7">
        <v>96.903999999999996</v>
      </c>
      <c r="N5490" s="7">
        <v>95.828999999999994</v>
      </c>
      <c r="O5490" s="7"/>
    </row>
    <row r="5491" spans="1:15" x14ac:dyDescent="0.2">
      <c r="A5491" s="2">
        <v>1</v>
      </c>
      <c r="B5491" s="6" t="s">
        <v>27</v>
      </c>
      <c r="C5491" s="6">
        <v>0</v>
      </c>
      <c r="D5491" s="5" t="s">
        <v>404</v>
      </c>
      <c r="E5491" s="5" t="str">
        <f t="shared" si="830"/>
        <v/>
      </c>
      <c r="F5491" s="5" t="str">
        <f t="shared" si="829"/>
        <v/>
      </c>
      <c r="G5491" s="7">
        <v>92.747</v>
      </c>
      <c r="H5491" s="7">
        <v>91.418000000000006</v>
      </c>
      <c r="I5491" s="7">
        <v>99.102999999999994</v>
      </c>
      <c r="J5491" s="7">
        <v>97.715999999999994</v>
      </c>
      <c r="K5491" s="7">
        <v>106.852</v>
      </c>
      <c r="L5491" s="7">
        <v>108.40600000000001</v>
      </c>
      <c r="M5491" s="7">
        <v>100.246</v>
      </c>
      <c r="N5491" s="7">
        <v>99.346999999999994</v>
      </c>
      <c r="O5491" s="7"/>
    </row>
    <row r="5492" spans="1:15" x14ac:dyDescent="0.2">
      <c r="A5492" s="2">
        <v>1</v>
      </c>
      <c r="B5492" s="6" t="s">
        <v>28</v>
      </c>
      <c r="C5492" s="6">
        <v>0</v>
      </c>
      <c r="D5492" s="5" t="s">
        <v>404</v>
      </c>
      <c r="E5492" s="5" t="str">
        <f t="shared" si="830"/>
        <v/>
      </c>
      <c r="F5492" s="5" t="str">
        <f t="shared" si="829"/>
        <v/>
      </c>
      <c r="G5492" s="7">
        <v>94.683000000000007</v>
      </c>
      <c r="H5492" s="7">
        <v>91.462000000000003</v>
      </c>
      <c r="I5492" s="7">
        <v>95.138000000000005</v>
      </c>
      <c r="J5492" s="7">
        <v>99.188000000000002</v>
      </c>
      <c r="K5492" s="7">
        <v>100.48</v>
      </c>
      <c r="L5492" s="7">
        <v>104.01900000000001</v>
      </c>
      <c r="M5492" s="7">
        <v>101.642</v>
      </c>
      <c r="N5492" s="7">
        <v>96.7</v>
      </c>
      <c r="O5492" s="7"/>
    </row>
    <row r="5493" spans="1:15" x14ac:dyDescent="0.2">
      <c r="A5493" s="2">
        <v>1</v>
      </c>
      <c r="B5493" s="6" t="s">
        <v>29</v>
      </c>
      <c r="C5493" s="6">
        <v>0</v>
      </c>
      <c r="D5493" s="5" t="s">
        <v>404</v>
      </c>
      <c r="E5493" s="5" t="str">
        <f t="shared" si="830"/>
        <v/>
      </c>
      <c r="F5493" s="5" t="str">
        <f t="shared" si="829"/>
        <v/>
      </c>
      <c r="G5493" s="7">
        <v>100</v>
      </c>
      <c r="H5493" s="7">
        <v>100</v>
      </c>
      <c r="I5493" s="7">
        <v>100</v>
      </c>
      <c r="J5493" s="7">
        <v>100</v>
      </c>
      <c r="K5493" s="7">
        <v>100</v>
      </c>
      <c r="L5493" s="7">
        <v>100</v>
      </c>
      <c r="M5493" s="7">
        <v>100</v>
      </c>
      <c r="N5493" s="7">
        <v>100</v>
      </c>
      <c r="O5493" s="7"/>
    </row>
    <row r="5494" spans="1:15" x14ac:dyDescent="0.2">
      <c r="A5494" s="2">
        <v>1</v>
      </c>
      <c r="B5494" s="6" t="s">
        <v>30</v>
      </c>
      <c r="C5494" s="6">
        <v>0</v>
      </c>
      <c r="D5494" s="5" t="s">
        <v>404</v>
      </c>
      <c r="E5494" s="5" t="str">
        <f t="shared" si="830"/>
        <v/>
      </c>
      <c r="F5494" s="5" t="str">
        <f t="shared" si="829"/>
        <v/>
      </c>
      <c r="G5494" s="7">
        <v>101.066</v>
      </c>
      <c r="H5494" s="7">
        <v>99.84</v>
      </c>
      <c r="I5494" s="7">
        <v>97.02</v>
      </c>
      <c r="J5494" s="7">
        <v>100.985</v>
      </c>
      <c r="K5494" s="7">
        <v>95.995999999999995</v>
      </c>
      <c r="L5494" s="7">
        <v>97.174999999999997</v>
      </c>
      <c r="M5494" s="7">
        <v>99.947000000000003</v>
      </c>
      <c r="N5494" s="7">
        <v>96.968000000000004</v>
      </c>
      <c r="O5494" s="7"/>
    </row>
    <row r="5495" spans="1:15" x14ac:dyDescent="0.2">
      <c r="A5495" s="2">
        <v>1</v>
      </c>
      <c r="B5495" s="6" t="s">
        <v>31</v>
      </c>
      <c r="C5495" s="6">
        <v>0</v>
      </c>
      <c r="D5495" s="5" t="s">
        <v>404</v>
      </c>
      <c r="E5495" s="5" t="str">
        <f t="shared" si="830"/>
        <v/>
      </c>
      <c r="F5495" s="5" t="str">
        <f t="shared" si="829"/>
        <v/>
      </c>
      <c r="G5495" s="7">
        <v>100.776</v>
      </c>
      <c r="H5495" s="7">
        <v>102.429</v>
      </c>
      <c r="I5495" s="7">
        <v>99.253</v>
      </c>
      <c r="J5495" s="7">
        <v>102.32899999999999</v>
      </c>
      <c r="K5495" s="7">
        <v>98.489000000000004</v>
      </c>
      <c r="L5495" s="7">
        <v>96.899000000000001</v>
      </c>
      <c r="M5495" s="7">
        <v>100.976</v>
      </c>
      <c r="N5495" s="7">
        <v>100.22199999999999</v>
      </c>
      <c r="O5495" s="7"/>
    </row>
    <row r="5496" spans="1:15" x14ac:dyDescent="0.2">
      <c r="A5496" s="2">
        <v>1</v>
      </c>
      <c r="B5496" s="6" t="s">
        <v>32</v>
      </c>
      <c r="C5496" s="6">
        <v>0</v>
      </c>
      <c r="D5496" s="5" t="s">
        <v>404</v>
      </c>
      <c r="E5496" s="5" t="str">
        <f t="shared" si="830"/>
        <v/>
      </c>
      <c r="F5496" s="5" t="str">
        <f t="shared" si="829"/>
        <v/>
      </c>
      <c r="G5496" s="7">
        <v>105.94499999999999</v>
      </c>
      <c r="H5496" s="7">
        <v>106.542</v>
      </c>
      <c r="I5496" s="7">
        <v>102.822</v>
      </c>
      <c r="J5496" s="7">
        <v>104.872</v>
      </c>
      <c r="K5496" s="7">
        <v>97.052000000000007</v>
      </c>
      <c r="L5496" s="7">
        <v>96.509</v>
      </c>
      <c r="M5496" s="7">
        <v>99.980999999999995</v>
      </c>
      <c r="N5496" s="7">
        <v>102.80200000000001</v>
      </c>
      <c r="O5496" s="7"/>
    </row>
    <row r="5497" spans="1:15" x14ac:dyDescent="0.2">
      <c r="A5497" s="2">
        <v>1</v>
      </c>
      <c r="B5497" s="6" t="s">
        <v>33</v>
      </c>
      <c r="C5497" s="6">
        <v>0</v>
      </c>
      <c r="D5497" s="5" t="s">
        <v>404</v>
      </c>
      <c r="E5497" s="5" t="str">
        <f t="shared" si="830"/>
        <v/>
      </c>
      <c r="F5497" s="5" t="str">
        <f t="shared" si="829"/>
        <v/>
      </c>
      <c r="G5497" s="7">
        <v>109.655</v>
      </c>
      <c r="H5497" s="7">
        <v>107.863</v>
      </c>
      <c r="I5497" s="7">
        <v>100.33199999999999</v>
      </c>
      <c r="J5497" s="7">
        <v>108.19</v>
      </c>
      <c r="K5497" s="7">
        <v>91.498000000000005</v>
      </c>
      <c r="L5497" s="7">
        <v>93.018000000000001</v>
      </c>
      <c r="M5497" s="7">
        <v>104.419</v>
      </c>
      <c r="N5497" s="7">
        <v>104.76600000000001</v>
      </c>
      <c r="O5497" s="7"/>
    </row>
    <row r="5498" spans="1:15" x14ac:dyDescent="0.2">
      <c r="A5498" s="2">
        <v>1</v>
      </c>
      <c r="B5498" s="6" t="s">
        <v>34</v>
      </c>
      <c r="C5498" s="6">
        <v>0</v>
      </c>
      <c r="D5498" s="5" t="s">
        <v>404</v>
      </c>
      <c r="E5498" s="5" t="str">
        <f t="shared" si="830"/>
        <v/>
      </c>
      <c r="F5498" s="5" t="str">
        <f t="shared" si="829"/>
        <v/>
      </c>
      <c r="G5498" s="7">
        <v>107.483</v>
      </c>
      <c r="H5498" s="7">
        <v>106.158</v>
      </c>
      <c r="I5498" s="7">
        <v>92.552999999999997</v>
      </c>
      <c r="J5498" s="7">
        <v>110.629</v>
      </c>
      <c r="K5498" s="7">
        <v>86.108999999999995</v>
      </c>
      <c r="L5498" s="7">
        <v>87.183999999999997</v>
      </c>
      <c r="M5498" s="7">
        <v>113.407</v>
      </c>
      <c r="N5498" s="7">
        <v>104.962</v>
      </c>
      <c r="O5498" s="7"/>
    </row>
    <row r="5499" spans="1:15" x14ac:dyDescent="0.2">
      <c r="A5499" s="2">
        <v>1</v>
      </c>
      <c r="B5499" s="6" t="s">
        <v>35</v>
      </c>
      <c r="C5499" s="6">
        <v>0</v>
      </c>
      <c r="D5499" s="5" t="s">
        <v>404</v>
      </c>
      <c r="E5499" s="5" t="str">
        <f t="shared" si="830"/>
        <v/>
      </c>
      <c r="F5499" s="5" t="str">
        <f t="shared" si="829"/>
        <v/>
      </c>
      <c r="G5499" s="7">
        <v>112.129</v>
      </c>
      <c r="H5499" s="7">
        <v>107.762</v>
      </c>
      <c r="I5499" s="7">
        <v>82.789000000000001</v>
      </c>
      <c r="J5499" s="7">
        <v>114.30200000000001</v>
      </c>
      <c r="K5499" s="7">
        <v>73.834000000000003</v>
      </c>
      <c r="L5499" s="7">
        <v>76.825999999999993</v>
      </c>
      <c r="M5499" s="7">
        <v>112.636</v>
      </c>
      <c r="N5499" s="7">
        <v>93.25</v>
      </c>
      <c r="O5499" s="7"/>
    </row>
    <row r="5500" spans="1:15" x14ac:dyDescent="0.2">
      <c r="A5500" s="2">
        <v>1</v>
      </c>
      <c r="B5500" s="6" t="s">
        <v>36</v>
      </c>
      <c r="C5500" s="6">
        <v>0</v>
      </c>
      <c r="D5500" s="5" t="s">
        <v>404</v>
      </c>
      <c r="E5500" s="5" t="str">
        <f t="shared" si="830"/>
        <v/>
      </c>
      <c r="F5500" s="5" t="str">
        <f t="shared" si="829"/>
        <v/>
      </c>
      <c r="G5500" s="7">
        <v>99.076999999999998</v>
      </c>
      <c r="H5500" s="7">
        <v>93.197000000000003</v>
      </c>
      <c r="I5500" s="7">
        <v>58.393000000000001</v>
      </c>
      <c r="J5500" s="7">
        <v>116.986</v>
      </c>
      <c r="K5500" s="7">
        <v>58.936999999999998</v>
      </c>
      <c r="L5500" s="7">
        <v>62.655000000000001</v>
      </c>
      <c r="M5500" s="7">
        <v>119.819</v>
      </c>
      <c r="N5500" s="7">
        <v>69.965999999999994</v>
      </c>
      <c r="O5500" s="7"/>
    </row>
    <row r="5501" spans="1:15" x14ac:dyDescent="0.2">
      <c r="A5501" s="2">
        <v>1</v>
      </c>
      <c r="B5501" s="6" t="s">
        <v>37</v>
      </c>
      <c r="C5501" s="6">
        <v>0</v>
      </c>
      <c r="D5501" s="5" t="s">
        <v>404</v>
      </c>
      <c r="E5501" s="5" t="str">
        <f t="shared" si="830"/>
        <v/>
      </c>
      <c r="F5501" s="5" t="str">
        <f t="shared" si="829"/>
        <v/>
      </c>
      <c r="G5501" s="7">
        <v>109.447</v>
      </c>
      <c r="H5501" s="7">
        <v>103.02200000000001</v>
      </c>
      <c r="I5501" s="7">
        <v>58.372999999999998</v>
      </c>
      <c r="J5501" s="7">
        <v>117.01</v>
      </c>
      <c r="K5501" s="7">
        <v>53.335000000000001</v>
      </c>
      <c r="L5501" s="7">
        <v>56.661000000000001</v>
      </c>
      <c r="M5501" s="7">
        <v>114.20699999999999</v>
      </c>
      <c r="N5501" s="7">
        <v>66.665999999999997</v>
      </c>
      <c r="O5501" s="7"/>
    </row>
    <row r="5502" spans="1:15" x14ac:dyDescent="0.2">
      <c r="A5502" s="2">
        <v>1</v>
      </c>
      <c r="B5502" s="6" t="s">
        <v>63</v>
      </c>
      <c r="C5502" s="6">
        <v>0</v>
      </c>
      <c r="D5502" s="5" t="s">
        <v>404</v>
      </c>
      <c r="E5502" s="5" t="str">
        <f t="shared" si="830"/>
        <v/>
      </c>
      <c r="F5502" s="5" t="str">
        <f t="shared" si="829"/>
        <v/>
      </c>
      <c r="G5502" s="7">
        <v>103.878</v>
      </c>
      <c r="H5502" s="7">
        <v>104.18899999999999</v>
      </c>
      <c r="I5502" s="7">
        <v>56.904000000000003</v>
      </c>
      <c r="J5502" s="7">
        <v>119.34099999999999</v>
      </c>
      <c r="K5502" s="7">
        <v>54.78</v>
      </c>
      <c r="L5502" s="7">
        <v>54.616</v>
      </c>
      <c r="M5502" s="7">
        <v>114.29</v>
      </c>
      <c r="N5502" s="7">
        <v>65.036000000000001</v>
      </c>
      <c r="O5502" s="7"/>
    </row>
    <row r="5503" spans="1:15" x14ac:dyDescent="0.2">
      <c r="A5503" s="2">
        <v>0</v>
      </c>
      <c r="B5503" s="5" t="s">
        <v>405</v>
      </c>
      <c r="C5503" s="6" t="s">
        <v>0</v>
      </c>
      <c r="E5503" s="5" t="str">
        <f t="shared" si="830"/>
        <v/>
      </c>
      <c r="F5503" s="5" t="str">
        <f t="shared" si="829"/>
        <v/>
      </c>
    </row>
    <row r="5504" spans="1:15" x14ac:dyDescent="0.2">
      <c r="A5504" s="2">
        <v>1</v>
      </c>
      <c r="B5504" s="6" t="s">
        <v>13</v>
      </c>
      <c r="C5504" s="6">
        <v>0</v>
      </c>
      <c r="D5504" s="5" t="s">
        <v>406</v>
      </c>
      <c r="E5504" s="5" t="str">
        <f t="shared" si="830"/>
        <v/>
      </c>
      <c r="F5504" s="5" t="str">
        <f t="shared" si="829"/>
        <v/>
      </c>
      <c r="G5504" s="7">
        <v>78.861000000000004</v>
      </c>
      <c r="H5504" s="7">
        <v>74.495000000000005</v>
      </c>
      <c r="I5504" s="7">
        <v>55.331000000000003</v>
      </c>
      <c r="J5504" s="7">
        <v>68.165999999999997</v>
      </c>
      <c r="K5504" s="7">
        <v>70.162999999999997</v>
      </c>
      <c r="L5504" s="7">
        <v>74.275999999999996</v>
      </c>
      <c r="M5504" s="7">
        <v>75.408000000000001</v>
      </c>
      <c r="N5504" s="7">
        <v>41.723999999999997</v>
      </c>
      <c r="O5504" s="7"/>
    </row>
    <row r="5505" spans="1:15" x14ac:dyDescent="0.2">
      <c r="A5505" s="2">
        <v>1</v>
      </c>
      <c r="B5505" s="6" t="s">
        <v>15</v>
      </c>
      <c r="C5505" s="6">
        <v>0</v>
      </c>
      <c r="D5505" s="5" t="s">
        <v>406</v>
      </c>
      <c r="E5505" s="5" t="str">
        <f t="shared" si="830"/>
        <v/>
      </c>
      <c r="F5505" s="5" t="str">
        <f t="shared" si="829"/>
        <v/>
      </c>
      <c r="G5505" s="7">
        <v>76.454999999999998</v>
      </c>
      <c r="H5505" s="7">
        <v>71.185000000000002</v>
      </c>
      <c r="I5505" s="7">
        <v>54.304000000000002</v>
      </c>
      <c r="J5505" s="7">
        <v>71.045000000000002</v>
      </c>
      <c r="K5505" s="7">
        <v>71.027000000000001</v>
      </c>
      <c r="L5505" s="7">
        <v>76.286000000000001</v>
      </c>
      <c r="M5505" s="7">
        <v>79.69</v>
      </c>
      <c r="N5505" s="7">
        <v>43.274999999999999</v>
      </c>
      <c r="O5505" s="7"/>
    </row>
    <row r="5506" spans="1:15" x14ac:dyDescent="0.2">
      <c r="A5506" s="2">
        <v>1</v>
      </c>
      <c r="B5506" s="6" t="s">
        <v>16</v>
      </c>
      <c r="C5506" s="6">
        <v>0</v>
      </c>
      <c r="D5506" s="5" t="s">
        <v>406</v>
      </c>
      <c r="E5506" s="5" t="str">
        <f t="shared" si="830"/>
        <v/>
      </c>
      <c r="F5506" s="5" t="str">
        <f t="shared" si="829"/>
        <v/>
      </c>
      <c r="G5506" s="7">
        <v>72.492999999999995</v>
      </c>
      <c r="H5506" s="7">
        <v>67.622</v>
      </c>
      <c r="I5506" s="7">
        <v>52.506</v>
      </c>
      <c r="J5506" s="7">
        <v>73.344999999999999</v>
      </c>
      <c r="K5506" s="7">
        <v>72.430000000000007</v>
      </c>
      <c r="L5506" s="7">
        <v>77.646000000000001</v>
      </c>
      <c r="M5506" s="7">
        <v>81.872</v>
      </c>
      <c r="N5506" s="7">
        <v>42.988</v>
      </c>
      <c r="O5506" s="7"/>
    </row>
    <row r="5507" spans="1:15" x14ac:dyDescent="0.2">
      <c r="A5507" s="2">
        <v>1</v>
      </c>
      <c r="B5507" s="6" t="s">
        <v>17</v>
      </c>
      <c r="C5507" s="6">
        <v>0</v>
      </c>
      <c r="D5507" s="5" t="s">
        <v>406</v>
      </c>
      <c r="E5507" s="5" t="str">
        <f t="shared" si="830"/>
        <v/>
      </c>
      <c r="F5507" s="5" t="str">
        <f t="shared" si="829"/>
        <v/>
      </c>
      <c r="G5507" s="7">
        <v>74.188000000000002</v>
      </c>
      <c r="H5507" s="7">
        <v>68.430999999999997</v>
      </c>
      <c r="I5507" s="7">
        <v>52.77</v>
      </c>
      <c r="J5507" s="7">
        <v>75.572999999999993</v>
      </c>
      <c r="K5507" s="7">
        <v>71.129000000000005</v>
      </c>
      <c r="L5507" s="7">
        <v>77.114000000000004</v>
      </c>
      <c r="M5507" s="7">
        <v>82.691000000000003</v>
      </c>
      <c r="N5507" s="7">
        <v>43.636000000000003</v>
      </c>
      <c r="O5507" s="7"/>
    </row>
    <row r="5508" spans="1:15" x14ac:dyDescent="0.2">
      <c r="A5508" s="2">
        <v>1</v>
      </c>
      <c r="B5508" s="6" t="s">
        <v>18</v>
      </c>
      <c r="C5508" s="6">
        <v>0</v>
      </c>
      <c r="D5508" s="5" t="s">
        <v>406</v>
      </c>
      <c r="E5508" s="5" t="str">
        <f t="shared" si="830"/>
        <v/>
      </c>
      <c r="F5508" s="5" t="str">
        <f t="shared" si="829"/>
        <v/>
      </c>
      <c r="G5508" s="7">
        <v>70.778999999999996</v>
      </c>
      <c r="H5508" s="7">
        <v>65.933000000000007</v>
      </c>
      <c r="I5508" s="7">
        <v>46.554000000000002</v>
      </c>
      <c r="J5508" s="7">
        <v>77.584000000000003</v>
      </c>
      <c r="K5508" s="7">
        <v>65.774000000000001</v>
      </c>
      <c r="L5508" s="7">
        <v>70.608999999999995</v>
      </c>
      <c r="M5508" s="7">
        <v>88.102999999999994</v>
      </c>
      <c r="N5508" s="7">
        <v>41.015999999999998</v>
      </c>
      <c r="O5508" s="7"/>
    </row>
    <row r="5509" spans="1:15" x14ac:dyDescent="0.2">
      <c r="A5509" s="2">
        <v>1</v>
      </c>
      <c r="B5509" s="6" t="s">
        <v>19</v>
      </c>
      <c r="C5509" s="6">
        <v>0</v>
      </c>
      <c r="D5509" s="5" t="s">
        <v>406</v>
      </c>
      <c r="E5509" s="5" t="str">
        <f t="shared" si="830"/>
        <v/>
      </c>
      <c r="F5509" s="5" t="str">
        <f t="shared" si="829"/>
        <v/>
      </c>
      <c r="G5509" s="7">
        <v>77.646000000000001</v>
      </c>
      <c r="H5509" s="7">
        <v>74.146000000000001</v>
      </c>
      <c r="I5509" s="7">
        <v>53.143000000000001</v>
      </c>
      <c r="J5509" s="7">
        <v>79.427000000000007</v>
      </c>
      <c r="K5509" s="7">
        <v>68.442999999999998</v>
      </c>
      <c r="L5509" s="7">
        <v>71.674000000000007</v>
      </c>
      <c r="M5509" s="7">
        <v>87.763999999999996</v>
      </c>
      <c r="N5509" s="7">
        <v>46.64</v>
      </c>
      <c r="O5509" s="7"/>
    </row>
    <row r="5510" spans="1:15" x14ac:dyDescent="0.2">
      <c r="A5510" s="2">
        <v>1</v>
      </c>
      <c r="B5510" s="6" t="s">
        <v>20</v>
      </c>
      <c r="C5510" s="6">
        <v>0</v>
      </c>
      <c r="D5510" s="5" t="s">
        <v>406</v>
      </c>
      <c r="E5510" s="5" t="str">
        <f t="shared" si="830"/>
        <v/>
      </c>
      <c r="F5510" s="5" t="str">
        <f t="shared" si="829"/>
        <v/>
      </c>
      <c r="G5510" s="7">
        <v>79.334000000000003</v>
      </c>
      <c r="H5510" s="7">
        <v>75.692999999999998</v>
      </c>
      <c r="I5510" s="7">
        <v>56.042000000000002</v>
      </c>
      <c r="J5510" s="7">
        <v>82.132999999999996</v>
      </c>
      <c r="K5510" s="7">
        <v>70.641000000000005</v>
      </c>
      <c r="L5510" s="7">
        <v>74.039000000000001</v>
      </c>
      <c r="M5510" s="7">
        <v>87.853999999999999</v>
      </c>
      <c r="N5510" s="7">
        <v>49.234999999999999</v>
      </c>
      <c r="O5510" s="7"/>
    </row>
    <row r="5511" spans="1:15" x14ac:dyDescent="0.2">
      <c r="A5511" s="2">
        <v>1</v>
      </c>
      <c r="B5511" s="6" t="s">
        <v>21</v>
      </c>
      <c r="C5511" s="6">
        <v>0</v>
      </c>
      <c r="D5511" s="5" t="s">
        <v>406</v>
      </c>
      <c r="E5511" s="5" t="str">
        <f t="shared" si="830"/>
        <v/>
      </c>
      <c r="F5511" s="5" t="str">
        <f t="shared" si="829"/>
        <v/>
      </c>
      <c r="G5511" s="7">
        <v>80.807000000000002</v>
      </c>
      <c r="H5511" s="7">
        <v>76.941000000000003</v>
      </c>
      <c r="I5511" s="7">
        <v>60.606000000000002</v>
      </c>
      <c r="J5511" s="7">
        <v>85.036000000000001</v>
      </c>
      <c r="K5511" s="7">
        <v>75.001000000000005</v>
      </c>
      <c r="L5511" s="7">
        <v>78.77</v>
      </c>
      <c r="M5511" s="7">
        <v>87.929000000000002</v>
      </c>
      <c r="N5511" s="7">
        <v>53.29</v>
      </c>
      <c r="O5511" s="7"/>
    </row>
    <row r="5512" spans="1:15" x14ac:dyDescent="0.2">
      <c r="A5512" s="2">
        <v>1</v>
      </c>
      <c r="B5512" s="6" t="s">
        <v>22</v>
      </c>
      <c r="C5512" s="6">
        <v>0</v>
      </c>
      <c r="D5512" s="5" t="s">
        <v>406</v>
      </c>
      <c r="E5512" s="5" t="str">
        <f t="shared" si="830"/>
        <v/>
      </c>
      <c r="F5512" s="5" t="str">
        <f t="shared" ref="F5512:F5575" si="831">IF(LEN(E5512)=0,"",E5512&amp;B5512)</f>
        <v/>
      </c>
      <c r="G5512" s="7">
        <v>81.513000000000005</v>
      </c>
      <c r="H5512" s="7">
        <v>76.076999999999998</v>
      </c>
      <c r="I5512" s="7">
        <v>61.454999999999998</v>
      </c>
      <c r="J5512" s="7">
        <v>87.712000000000003</v>
      </c>
      <c r="K5512" s="7">
        <v>75.393000000000001</v>
      </c>
      <c r="L5512" s="7">
        <v>80.781000000000006</v>
      </c>
      <c r="M5512" s="7">
        <v>90.164000000000001</v>
      </c>
      <c r="N5512" s="7">
        <v>55.411000000000001</v>
      </c>
      <c r="O5512" s="7"/>
    </row>
    <row r="5513" spans="1:15" x14ac:dyDescent="0.2">
      <c r="A5513" s="2">
        <v>1</v>
      </c>
      <c r="B5513" s="6" t="s">
        <v>23</v>
      </c>
      <c r="C5513" s="6">
        <v>0</v>
      </c>
      <c r="D5513" s="5" t="s">
        <v>406</v>
      </c>
      <c r="E5513" s="5" t="str">
        <f t="shared" ref="E5513:E5576" si="832">IF(C5513=0,IF(LEN(D5513)&lt;&gt;3,"",D5513),IF(LEN(D5513)&lt;&gt;4,"",LEFT(D5513,3)))</f>
        <v/>
      </c>
      <c r="F5513" s="5" t="str">
        <f t="shared" si="831"/>
        <v/>
      </c>
      <c r="G5513" s="7">
        <v>80.328999999999994</v>
      </c>
      <c r="H5513" s="7">
        <v>75.015000000000001</v>
      </c>
      <c r="I5513" s="7">
        <v>61.750999999999998</v>
      </c>
      <c r="J5513" s="7">
        <v>89.444999999999993</v>
      </c>
      <c r="K5513" s="7">
        <v>76.873000000000005</v>
      </c>
      <c r="L5513" s="7">
        <v>82.317999999999998</v>
      </c>
      <c r="M5513" s="7">
        <v>91.328999999999994</v>
      </c>
      <c r="N5513" s="7">
        <v>56.396999999999998</v>
      </c>
      <c r="O5513" s="7"/>
    </row>
    <row r="5514" spans="1:15" x14ac:dyDescent="0.2">
      <c r="A5514" s="2">
        <v>1</v>
      </c>
      <c r="B5514" s="6" t="s">
        <v>24</v>
      </c>
      <c r="C5514" s="6">
        <v>0</v>
      </c>
      <c r="D5514" s="5" t="s">
        <v>406</v>
      </c>
      <c r="E5514" s="5" t="str">
        <f t="shared" si="832"/>
        <v/>
      </c>
      <c r="F5514" s="5" t="str">
        <f t="shared" si="831"/>
        <v/>
      </c>
      <c r="G5514" s="7">
        <v>84.558999999999997</v>
      </c>
      <c r="H5514" s="7">
        <v>80.200999999999993</v>
      </c>
      <c r="I5514" s="7">
        <v>67.585999999999999</v>
      </c>
      <c r="J5514" s="7">
        <v>93.129000000000005</v>
      </c>
      <c r="K5514" s="7">
        <v>79.927000000000007</v>
      </c>
      <c r="L5514" s="7">
        <v>84.27</v>
      </c>
      <c r="M5514" s="7">
        <v>95.814999999999998</v>
      </c>
      <c r="N5514" s="7">
        <v>64.757000000000005</v>
      </c>
      <c r="O5514" s="7"/>
    </row>
    <row r="5515" spans="1:15" x14ac:dyDescent="0.2">
      <c r="A5515" s="2">
        <v>1</v>
      </c>
      <c r="B5515" s="6" t="s">
        <v>25</v>
      </c>
      <c r="C5515" s="6">
        <v>0</v>
      </c>
      <c r="D5515" s="5" t="s">
        <v>406</v>
      </c>
      <c r="E5515" s="5" t="str">
        <f t="shared" si="832"/>
        <v/>
      </c>
      <c r="F5515" s="5" t="str">
        <f t="shared" si="831"/>
        <v/>
      </c>
      <c r="G5515" s="7">
        <v>85.912000000000006</v>
      </c>
      <c r="H5515" s="7">
        <v>82.518000000000001</v>
      </c>
      <c r="I5515" s="7">
        <v>72.271000000000001</v>
      </c>
      <c r="J5515" s="7">
        <v>94.731999999999999</v>
      </c>
      <c r="K5515" s="7">
        <v>84.122</v>
      </c>
      <c r="L5515" s="7">
        <v>87.581000000000003</v>
      </c>
      <c r="M5515" s="7">
        <v>95.622</v>
      </c>
      <c r="N5515" s="7">
        <v>69.106999999999999</v>
      </c>
      <c r="O5515" s="7"/>
    </row>
    <row r="5516" spans="1:15" x14ac:dyDescent="0.2">
      <c r="A5516" s="2">
        <v>1</v>
      </c>
      <c r="B5516" s="6" t="s">
        <v>26</v>
      </c>
      <c r="C5516" s="6">
        <v>0</v>
      </c>
      <c r="D5516" s="5" t="s">
        <v>406</v>
      </c>
      <c r="E5516" s="5" t="str">
        <f t="shared" si="832"/>
        <v/>
      </c>
      <c r="F5516" s="5" t="str">
        <f t="shared" si="831"/>
        <v/>
      </c>
      <c r="G5516" s="7">
        <v>85.602999999999994</v>
      </c>
      <c r="H5516" s="7">
        <v>82.284000000000006</v>
      </c>
      <c r="I5516" s="7">
        <v>77.174999999999997</v>
      </c>
      <c r="J5516" s="7">
        <v>96.397999999999996</v>
      </c>
      <c r="K5516" s="7">
        <v>90.155000000000001</v>
      </c>
      <c r="L5516" s="7">
        <v>93.790999999999997</v>
      </c>
      <c r="M5516" s="7">
        <v>99.400999999999996</v>
      </c>
      <c r="N5516" s="7">
        <v>76.712000000000003</v>
      </c>
      <c r="O5516" s="7"/>
    </row>
    <row r="5517" spans="1:15" x14ac:dyDescent="0.2">
      <c r="A5517" s="2">
        <v>1</v>
      </c>
      <c r="B5517" s="6" t="s">
        <v>27</v>
      </c>
      <c r="C5517" s="6">
        <v>0</v>
      </c>
      <c r="D5517" s="5" t="s">
        <v>406</v>
      </c>
      <c r="E5517" s="5" t="str">
        <f t="shared" si="832"/>
        <v/>
      </c>
      <c r="F5517" s="5" t="str">
        <f t="shared" si="831"/>
        <v/>
      </c>
      <c r="G5517" s="7">
        <v>88.316000000000003</v>
      </c>
      <c r="H5517" s="7">
        <v>85.183999999999997</v>
      </c>
      <c r="I5517" s="7">
        <v>82.966999999999999</v>
      </c>
      <c r="J5517" s="7">
        <v>98.778999999999996</v>
      </c>
      <c r="K5517" s="7">
        <v>93.944000000000003</v>
      </c>
      <c r="L5517" s="7">
        <v>97.397999999999996</v>
      </c>
      <c r="M5517" s="7">
        <v>101.39400000000001</v>
      </c>
      <c r="N5517" s="7">
        <v>84.123999999999995</v>
      </c>
      <c r="O5517" s="7"/>
    </row>
    <row r="5518" spans="1:15" x14ac:dyDescent="0.2">
      <c r="A5518" s="2">
        <v>1</v>
      </c>
      <c r="B5518" s="6" t="s">
        <v>28</v>
      </c>
      <c r="C5518" s="6">
        <v>0</v>
      </c>
      <c r="D5518" s="5" t="s">
        <v>406</v>
      </c>
      <c r="E5518" s="5" t="str">
        <f t="shared" si="832"/>
        <v/>
      </c>
      <c r="F5518" s="5" t="str">
        <f t="shared" si="831"/>
        <v/>
      </c>
      <c r="G5518" s="7">
        <v>88.191000000000003</v>
      </c>
      <c r="H5518" s="7">
        <v>86.248000000000005</v>
      </c>
      <c r="I5518" s="7">
        <v>85.789000000000001</v>
      </c>
      <c r="J5518" s="7">
        <v>100.47799999999999</v>
      </c>
      <c r="K5518" s="7">
        <v>97.277000000000001</v>
      </c>
      <c r="L5518" s="7">
        <v>99.468000000000004</v>
      </c>
      <c r="M5518" s="7">
        <v>102.438</v>
      </c>
      <c r="N5518" s="7">
        <v>87.881</v>
      </c>
      <c r="O5518" s="7"/>
    </row>
    <row r="5519" spans="1:15" x14ac:dyDescent="0.2">
      <c r="A5519" s="2">
        <v>1</v>
      </c>
      <c r="B5519" s="6" t="s">
        <v>29</v>
      </c>
      <c r="C5519" s="6">
        <v>0</v>
      </c>
      <c r="D5519" s="5" t="s">
        <v>406</v>
      </c>
      <c r="E5519" s="5" t="str">
        <f t="shared" si="832"/>
        <v/>
      </c>
      <c r="F5519" s="5" t="str">
        <f t="shared" si="831"/>
        <v/>
      </c>
      <c r="G5519" s="7">
        <v>100</v>
      </c>
      <c r="H5519" s="7">
        <v>100</v>
      </c>
      <c r="I5519" s="7">
        <v>100</v>
      </c>
      <c r="J5519" s="7">
        <v>100</v>
      </c>
      <c r="K5519" s="7">
        <v>100</v>
      </c>
      <c r="L5519" s="7">
        <v>100</v>
      </c>
      <c r="M5519" s="7">
        <v>100</v>
      </c>
      <c r="N5519" s="7">
        <v>100</v>
      </c>
      <c r="O5519" s="7"/>
    </row>
    <row r="5520" spans="1:15" x14ac:dyDescent="0.2">
      <c r="A5520" s="2">
        <v>1</v>
      </c>
      <c r="B5520" s="6" t="s">
        <v>30</v>
      </c>
      <c r="C5520" s="6">
        <v>0</v>
      </c>
      <c r="D5520" s="5" t="s">
        <v>406</v>
      </c>
      <c r="E5520" s="5" t="str">
        <f t="shared" si="832"/>
        <v/>
      </c>
      <c r="F5520" s="5" t="str">
        <f t="shared" si="831"/>
        <v/>
      </c>
      <c r="G5520" s="7">
        <v>99.424999999999997</v>
      </c>
      <c r="H5520" s="7">
        <v>100.764</v>
      </c>
      <c r="I5520" s="7">
        <v>104.994</v>
      </c>
      <c r="J5520" s="7">
        <v>101.616</v>
      </c>
      <c r="K5520" s="7">
        <v>105.601</v>
      </c>
      <c r="L5520" s="7">
        <v>104.199</v>
      </c>
      <c r="M5520" s="7">
        <v>99.816000000000003</v>
      </c>
      <c r="N5520" s="7">
        <v>104.801</v>
      </c>
      <c r="O5520" s="7"/>
    </row>
    <row r="5521" spans="1:15" x14ac:dyDescent="0.2">
      <c r="A5521" s="2">
        <v>1</v>
      </c>
      <c r="B5521" s="6" t="s">
        <v>31</v>
      </c>
      <c r="C5521" s="6">
        <v>0</v>
      </c>
      <c r="D5521" s="5" t="s">
        <v>406</v>
      </c>
      <c r="E5521" s="5" t="str">
        <f t="shared" si="832"/>
        <v/>
      </c>
      <c r="F5521" s="5" t="str">
        <f t="shared" si="831"/>
        <v/>
      </c>
      <c r="G5521" s="7">
        <v>104.596</v>
      </c>
      <c r="H5521" s="7">
        <v>107.88500000000001</v>
      </c>
      <c r="I5521" s="7">
        <v>116.242</v>
      </c>
      <c r="J5521" s="7">
        <v>103.03100000000001</v>
      </c>
      <c r="K5521" s="7">
        <v>111.13500000000001</v>
      </c>
      <c r="L5521" s="7">
        <v>107.747</v>
      </c>
      <c r="M5521" s="7">
        <v>100.548</v>
      </c>
      <c r="N5521" s="7">
        <v>116.88</v>
      </c>
      <c r="O5521" s="7"/>
    </row>
    <row r="5522" spans="1:15" x14ac:dyDescent="0.2">
      <c r="A5522" s="2">
        <v>1</v>
      </c>
      <c r="B5522" s="6" t="s">
        <v>32</v>
      </c>
      <c r="C5522" s="6">
        <v>0</v>
      </c>
      <c r="D5522" s="5" t="s">
        <v>406</v>
      </c>
      <c r="E5522" s="5" t="str">
        <f t="shared" si="832"/>
        <v/>
      </c>
      <c r="F5522" s="5" t="str">
        <f t="shared" si="831"/>
        <v/>
      </c>
      <c r="G5522" s="7">
        <v>109.32899999999999</v>
      </c>
      <c r="H5522" s="7">
        <v>110.64</v>
      </c>
      <c r="I5522" s="7">
        <v>126.212</v>
      </c>
      <c r="J5522" s="7">
        <v>104.884</v>
      </c>
      <c r="K5522" s="7">
        <v>115.443</v>
      </c>
      <c r="L5522" s="7">
        <v>114.075</v>
      </c>
      <c r="M5522" s="7">
        <v>96.727000000000004</v>
      </c>
      <c r="N5522" s="7">
        <v>122.08199999999999</v>
      </c>
      <c r="O5522" s="7"/>
    </row>
    <row r="5523" spans="1:15" x14ac:dyDescent="0.2">
      <c r="A5523" s="2">
        <v>1</v>
      </c>
      <c r="B5523" s="6" t="s">
        <v>33</v>
      </c>
      <c r="C5523" s="6">
        <v>0</v>
      </c>
      <c r="D5523" s="5" t="s">
        <v>406</v>
      </c>
      <c r="E5523" s="5" t="str">
        <f t="shared" si="832"/>
        <v/>
      </c>
      <c r="F5523" s="5" t="str">
        <f t="shared" si="831"/>
        <v/>
      </c>
      <c r="G5523" s="7">
        <v>113.376</v>
      </c>
      <c r="H5523" s="7">
        <v>112.19199999999999</v>
      </c>
      <c r="I5523" s="7">
        <v>129.70699999999999</v>
      </c>
      <c r="J5523" s="7">
        <v>107.72499999999999</v>
      </c>
      <c r="K5523" s="7">
        <v>114.404</v>
      </c>
      <c r="L5523" s="7">
        <v>115.61199999999999</v>
      </c>
      <c r="M5523" s="7">
        <v>102.32</v>
      </c>
      <c r="N5523" s="7">
        <v>132.71600000000001</v>
      </c>
      <c r="O5523" s="7"/>
    </row>
    <row r="5524" spans="1:15" x14ac:dyDescent="0.2">
      <c r="A5524" s="2">
        <v>1</v>
      </c>
      <c r="B5524" s="6" t="s">
        <v>34</v>
      </c>
      <c r="C5524" s="6">
        <v>0</v>
      </c>
      <c r="D5524" s="5" t="s">
        <v>406</v>
      </c>
      <c r="E5524" s="5" t="str">
        <f t="shared" si="832"/>
        <v/>
      </c>
      <c r="F5524" s="5" t="str">
        <f t="shared" si="831"/>
        <v/>
      </c>
      <c r="G5524" s="7">
        <v>109.39100000000001</v>
      </c>
      <c r="H5524" s="7">
        <v>108.39100000000001</v>
      </c>
      <c r="I5524" s="7">
        <v>119.03100000000001</v>
      </c>
      <c r="J5524" s="7">
        <v>109.795</v>
      </c>
      <c r="K5524" s="7">
        <v>108.812</v>
      </c>
      <c r="L5524" s="7">
        <v>109.81699999999999</v>
      </c>
      <c r="M5524" s="7">
        <v>111.07299999999999</v>
      </c>
      <c r="N5524" s="7">
        <v>132.21199999999999</v>
      </c>
      <c r="O5524" s="7"/>
    </row>
    <row r="5525" spans="1:15" x14ac:dyDescent="0.2">
      <c r="A5525" s="2">
        <v>1</v>
      </c>
      <c r="B5525" s="6" t="s">
        <v>35</v>
      </c>
      <c r="C5525" s="6">
        <v>0</v>
      </c>
      <c r="D5525" s="5" t="s">
        <v>406</v>
      </c>
      <c r="E5525" s="5" t="str">
        <f t="shared" si="832"/>
        <v/>
      </c>
      <c r="F5525" s="5" t="str">
        <f t="shared" si="831"/>
        <v/>
      </c>
      <c r="G5525" s="7">
        <v>105.43</v>
      </c>
      <c r="H5525" s="7">
        <v>103.43600000000001</v>
      </c>
      <c r="I5525" s="7">
        <v>99.215999999999994</v>
      </c>
      <c r="J5525" s="7">
        <v>112.283</v>
      </c>
      <c r="K5525" s="7">
        <v>94.105999999999995</v>
      </c>
      <c r="L5525" s="7">
        <v>95.92</v>
      </c>
      <c r="M5525" s="7">
        <v>117.679</v>
      </c>
      <c r="N5525" s="7">
        <v>116.756</v>
      </c>
      <c r="O5525" s="7"/>
    </row>
    <row r="5526" spans="1:15" x14ac:dyDescent="0.2">
      <c r="A5526" s="2">
        <v>1</v>
      </c>
      <c r="B5526" s="6" t="s">
        <v>36</v>
      </c>
      <c r="C5526" s="6">
        <v>0</v>
      </c>
      <c r="D5526" s="5" t="s">
        <v>406</v>
      </c>
      <c r="E5526" s="5" t="str">
        <f t="shared" si="832"/>
        <v/>
      </c>
      <c r="F5526" s="5" t="str">
        <f t="shared" si="831"/>
        <v/>
      </c>
      <c r="G5526" s="7">
        <v>93.783000000000001</v>
      </c>
      <c r="H5526" s="7">
        <v>88.394000000000005</v>
      </c>
      <c r="I5526" s="7">
        <v>67.903000000000006</v>
      </c>
      <c r="J5526" s="7">
        <v>113.935</v>
      </c>
      <c r="K5526" s="7">
        <v>72.403999999999996</v>
      </c>
      <c r="L5526" s="7">
        <v>76.817999999999998</v>
      </c>
      <c r="M5526" s="7">
        <v>121.90600000000001</v>
      </c>
      <c r="N5526" s="7">
        <v>82.777000000000001</v>
      </c>
      <c r="O5526" s="7"/>
    </row>
    <row r="5527" spans="1:15" x14ac:dyDescent="0.2">
      <c r="A5527" s="2">
        <v>1</v>
      </c>
      <c r="B5527" s="6" t="s">
        <v>37</v>
      </c>
      <c r="C5527" s="6">
        <v>0</v>
      </c>
      <c r="D5527" s="5" t="s">
        <v>406</v>
      </c>
      <c r="E5527" s="5" t="str">
        <f t="shared" si="832"/>
        <v/>
      </c>
      <c r="F5527" s="5" t="str">
        <f t="shared" si="831"/>
        <v/>
      </c>
      <c r="G5527" s="7">
        <v>109.99299999999999</v>
      </c>
      <c r="H5527" s="7">
        <v>100.682</v>
      </c>
      <c r="I5527" s="7">
        <v>67.637</v>
      </c>
      <c r="J5527" s="7">
        <v>113.985</v>
      </c>
      <c r="K5527" s="7">
        <v>61.491999999999997</v>
      </c>
      <c r="L5527" s="7">
        <v>67.179000000000002</v>
      </c>
      <c r="M5527" s="7">
        <v>113.877</v>
      </c>
      <c r="N5527" s="7">
        <v>77.024000000000001</v>
      </c>
      <c r="O5527" s="7"/>
    </row>
    <row r="5528" spans="1:15" x14ac:dyDescent="0.2">
      <c r="A5528" s="2">
        <v>1</v>
      </c>
      <c r="B5528" s="6" t="s">
        <v>63</v>
      </c>
      <c r="C5528" s="6">
        <v>0</v>
      </c>
      <c r="D5528" s="5" t="s">
        <v>406</v>
      </c>
      <c r="E5528" s="5" t="str">
        <f t="shared" si="832"/>
        <v/>
      </c>
      <c r="F5528" s="5" t="str">
        <f t="shared" si="831"/>
        <v/>
      </c>
      <c r="G5528" s="7">
        <v>106.48099999999999</v>
      </c>
      <c r="H5528" s="7">
        <v>102.908</v>
      </c>
      <c r="I5528" s="7">
        <v>65.786000000000001</v>
      </c>
      <c r="J5528" s="7">
        <v>115.74</v>
      </c>
      <c r="K5528" s="7">
        <v>61.781999999999996</v>
      </c>
      <c r="L5528" s="7">
        <v>63.927</v>
      </c>
      <c r="M5528" s="7">
        <v>110.96299999999999</v>
      </c>
      <c r="N5528" s="7">
        <v>72.998000000000005</v>
      </c>
      <c r="O5528" s="7"/>
    </row>
    <row r="5529" spans="1:15" x14ac:dyDescent="0.2">
      <c r="A5529" s="2">
        <v>0</v>
      </c>
      <c r="B5529" s="5" t="s">
        <v>405</v>
      </c>
      <c r="C5529" s="6" t="s">
        <v>0</v>
      </c>
      <c r="E5529" s="5" t="str">
        <f t="shared" si="832"/>
        <v/>
      </c>
      <c r="F5529" s="5" t="str">
        <f t="shared" si="831"/>
        <v/>
      </c>
    </row>
    <row r="5530" spans="1:15" x14ac:dyDescent="0.2">
      <c r="A5530" s="2">
        <v>1</v>
      </c>
      <c r="B5530" s="6" t="s">
        <v>13</v>
      </c>
      <c r="C5530" s="6">
        <v>0</v>
      </c>
      <c r="D5530" s="5" t="s">
        <v>407</v>
      </c>
      <c r="E5530" s="5" t="str">
        <f t="shared" si="832"/>
        <v/>
      </c>
      <c r="F5530" s="5" t="str">
        <f t="shared" si="831"/>
        <v/>
      </c>
      <c r="G5530" s="7">
        <v>78.861000000000004</v>
      </c>
      <c r="H5530" s="7">
        <v>74.495000000000005</v>
      </c>
      <c r="I5530" s="7">
        <v>55.331000000000003</v>
      </c>
      <c r="J5530" s="7">
        <v>68.165999999999997</v>
      </c>
      <c r="K5530" s="7">
        <v>70.162999999999997</v>
      </c>
      <c r="L5530" s="7">
        <v>74.275999999999996</v>
      </c>
      <c r="M5530" s="7">
        <v>75.408000000000001</v>
      </c>
      <c r="N5530" s="7">
        <v>41.723999999999997</v>
      </c>
      <c r="O5530" s="7"/>
    </row>
    <row r="5531" spans="1:15" x14ac:dyDescent="0.2">
      <c r="A5531" s="2">
        <v>1</v>
      </c>
      <c r="B5531" s="6" t="s">
        <v>15</v>
      </c>
      <c r="C5531" s="6">
        <v>0</v>
      </c>
      <c r="D5531" s="5" t="s">
        <v>407</v>
      </c>
      <c r="E5531" s="5" t="str">
        <f t="shared" si="832"/>
        <v/>
      </c>
      <c r="F5531" s="5" t="str">
        <f t="shared" si="831"/>
        <v/>
      </c>
      <c r="G5531" s="7">
        <v>76.454999999999998</v>
      </c>
      <c r="H5531" s="7">
        <v>71.185000000000002</v>
      </c>
      <c r="I5531" s="7">
        <v>54.304000000000002</v>
      </c>
      <c r="J5531" s="7">
        <v>71.045000000000002</v>
      </c>
      <c r="K5531" s="7">
        <v>71.027000000000001</v>
      </c>
      <c r="L5531" s="7">
        <v>76.286000000000001</v>
      </c>
      <c r="M5531" s="7">
        <v>79.69</v>
      </c>
      <c r="N5531" s="7">
        <v>43.274999999999999</v>
      </c>
      <c r="O5531" s="7"/>
    </row>
    <row r="5532" spans="1:15" x14ac:dyDescent="0.2">
      <c r="A5532" s="2">
        <v>1</v>
      </c>
      <c r="B5532" s="6" t="s">
        <v>16</v>
      </c>
      <c r="C5532" s="6">
        <v>0</v>
      </c>
      <c r="D5532" s="5" t="s">
        <v>407</v>
      </c>
      <c r="E5532" s="5" t="str">
        <f t="shared" si="832"/>
        <v/>
      </c>
      <c r="F5532" s="5" t="str">
        <f t="shared" si="831"/>
        <v/>
      </c>
      <c r="G5532" s="7">
        <v>72.492999999999995</v>
      </c>
      <c r="H5532" s="7">
        <v>67.622</v>
      </c>
      <c r="I5532" s="7">
        <v>52.506</v>
      </c>
      <c r="J5532" s="7">
        <v>73.344999999999999</v>
      </c>
      <c r="K5532" s="7">
        <v>72.430000000000007</v>
      </c>
      <c r="L5532" s="7">
        <v>77.646000000000001</v>
      </c>
      <c r="M5532" s="7">
        <v>81.872</v>
      </c>
      <c r="N5532" s="7">
        <v>42.988</v>
      </c>
      <c r="O5532" s="7"/>
    </row>
    <row r="5533" spans="1:15" x14ac:dyDescent="0.2">
      <c r="A5533" s="2">
        <v>1</v>
      </c>
      <c r="B5533" s="6" t="s">
        <v>17</v>
      </c>
      <c r="C5533" s="6">
        <v>0</v>
      </c>
      <c r="D5533" s="5" t="s">
        <v>407</v>
      </c>
      <c r="E5533" s="5" t="str">
        <f t="shared" si="832"/>
        <v/>
      </c>
      <c r="F5533" s="5" t="str">
        <f t="shared" si="831"/>
        <v/>
      </c>
      <c r="G5533" s="7">
        <v>74.188000000000002</v>
      </c>
      <c r="H5533" s="7">
        <v>68.430999999999997</v>
      </c>
      <c r="I5533" s="7">
        <v>52.77</v>
      </c>
      <c r="J5533" s="7">
        <v>75.572999999999993</v>
      </c>
      <c r="K5533" s="7">
        <v>71.129000000000005</v>
      </c>
      <c r="L5533" s="7">
        <v>77.114000000000004</v>
      </c>
      <c r="M5533" s="7">
        <v>82.691000000000003</v>
      </c>
      <c r="N5533" s="7">
        <v>43.636000000000003</v>
      </c>
      <c r="O5533" s="7"/>
    </row>
    <row r="5534" spans="1:15" x14ac:dyDescent="0.2">
      <c r="A5534" s="2">
        <v>1</v>
      </c>
      <c r="B5534" s="6" t="s">
        <v>18</v>
      </c>
      <c r="C5534" s="6">
        <v>0</v>
      </c>
      <c r="D5534" s="5" t="s">
        <v>407</v>
      </c>
      <c r="E5534" s="5" t="str">
        <f t="shared" si="832"/>
        <v/>
      </c>
      <c r="F5534" s="5" t="str">
        <f t="shared" si="831"/>
        <v/>
      </c>
      <c r="G5534" s="7">
        <v>70.778999999999996</v>
      </c>
      <c r="H5534" s="7">
        <v>65.933000000000007</v>
      </c>
      <c r="I5534" s="7">
        <v>46.554000000000002</v>
      </c>
      <c r="J5534" s="7">
        <v>77.584000000000003</v>
      </c>
      <c r="K5534" s="7">
        <v>65.774000000000001</v>
      </c>
      <c r="L5534" s="7">
        <v>70.608999999999995</v>
      </c>
      <c r="M5534" s="7">
        <v>88.102999999999994</v>
      </c>
      <c r="N5534" s="7">
        <v>41.015999999999998</v>
      </c>
      <c r="O5534" s="7"/>
    </row>
    <row r="5535" spans="1:15" x14ac:dyDescent="0.2">
      <c r="A5535" s="2">
        <v>1</v>
      </c>
      <c r="B5535" s="6" t="s">
        <v>19</v>
      </c>
      <c r="C5535" s="6">
        <v>0</v>
      </c>
      <c r="D5535" s="5" t="s">
        <v>407</v>
      </c>
      <c r="E5535" s="5" t="str">
        <f t="shared" si="832"/>
        <v/>
      </c>
      <c r="F5535" s="5" t="str">
        <f t="shared" si="831"/>
        <v/>
      </c>
      <c r="G5535" s="7">
        <v>77.646000000000001</v>
      </c>
      <c r="H5535" s="7">
        <v>74.146000000000001</v>
      </c>
      <c r="I5535" s="7">
        <v>53.143000000000001</v>
      </c>
      <c r="J5535" s="7">
        <v>79.427000000000007</v>
      </c>
      <c r="K5535" s="7">
        <v>68.442999999999998</v>
      </c>
      <c r="L5535" s="7">
        <v>71.674000000000007</v>
      </c>
      <c r="M5535" s="7">
        <v>87.763999999999996</v>
      </c>
      <c r="N5535" s="7">
        <v>46.64</v>
      </c>
      <c r="O5535" s="7"/>
    </row>
    <row r="5536" spans="1:15" x14ac:dyDescent="0.2">
      <c r="A5536" s="2">
        <v>1</v>
      </c>
      <c r="B5536" s="6" t="s">
        <v>20</v>
      </c>
      <c r="C5536" s="6">
        <v>0</v>
      </c>
      <c r="D5536" s="5" t="s">
        <v>407</v>
      </c>
      <c r="E5536" s="5" t="str">
        <f t="shared" si="832"/>
        <v/>
      </c>
      <c r="F5536" s="5" t="str">
        <f t="shared" si="831"/>
        <v/>
      </c>
      <c r="G5536" s="7">
        <v>79.334000000000003</v>
      </c>
      <c r="H5536" s="7">
        <v>75.692999999999998</v>
      </c>
      <c r="I5536" s="7">
        <v>56.042000000000002</v>
      </c>
      <c r="J5536" s="7">
        <v>82.132999999999996</v>
      </c>
      <c r="K5536" s="7">
        <v>70.641000000000005</v>
      </c>
      <c r="L5536" s="7">
        <v>74.039000000000001</v>
      </c>
      <c r="M5536" s="7">
        <v>87.853999999999999</v>
      </c>
      <c r="N5536" s="7">
        <v>49.234999999999999</v>
      </c>
      <c r="O5536" s="7"/>
    </row>
    <row r="5537" spans="1:15" x14ac:dyDescent="0.2">
      <c r="A5537" s="2">
        <v>1</v>
      </c>
      <c r="B5537" s="6" t="s">
        <v>21</v>
      </c>
      <c r="C5537" s="6">
        <v>0</v>
      </c>
      <c r="D5537" s="5" t="s">
        <v>407</v>
      </c>
      <c r="E5537" s="5" t="str">
        <f t="shared" si="832"/>
        <v/>
      </c>
      <c r="F5537" s="5" t="str">
        <f t="shared" si="831"/>
        <v/>
      </c>
      <c r="G5537" s="7">
        <v>80.807000000000002</v>
      </c>
      <c r="H5537" s="7">
        <v>76.941000000000003</v>
      </c>
      <c r="I5537" s="7">
        <v>60.606000000000002</v>
      </c>
      <c r="J5537" s="7">
        <v>85.036000000000001</v>
      </c>
      <c r="K5537" s="7">
        <v>75.001000000000005</v>
      </c>
      <c r="L5537" s="7">
        <v>78.77</v>
      </c>
      <c r="M5537" s="7">
        <v>87.929000000000002</v>
      </c>
      <c r="N5537" s="7">
        <v>53.29</v>
      </c>
      <c r="O5537" s="7"/>
    </row>
    <row r="5538" spans="1:15" x14ac:dyDescent="0.2">
      <c r="A5538" s="2">
        <v>1</v>
      </c>
      <c r="B5538" s="6" t="s">
        <v>22</v>
      </c>
      <c r="C5538" s="6">
        <v>0</v>
      </c>
      <c r="D5538" s="5" t="s">
        <v>407</v>
      </c>
      <c r="E5538" s="5" t="str">
        <f t="shared" si="832"/>
        <v/>
      </c>
      <c r="F5538" s="5" t="str">
        <f t="shared" si="831"/>
        <v/>
      </c>
      <c r="G5538" s="7">
        <v>81.513000000000005</v>
      </c>
      <c r="H5538" s="7">
        <v>76.076999999999998</v>
      </c>
      <c r="I5538" s="7">
        <v>61.454999999999998</v>
      </c>
      <c r="J5538" s="7">
        <v>87.712000000000003</v>
      </c>
      <c r="K5538" s="7">
        <v>75.393000000000001</v>
      </c>
      <c r="L5538" s="7">
        <v>80.781000000000006</v>
      </c>
      <c r="M5538" s="7">
        <v>90.164000000000001</v>
      </c>
      <c r="N5538" s="7">
        <v>55.411000000000001</v>
      </c>
      <c r="O5538" s="7"/>
    </row>
    <row r="5539" spans="1:15" x14ac:dyDescent="0.2">
      <c r="A5539" s="2">
        <v>1</v>
      </c>
      <c r="B5539" s="6" t="s">
        <v>23</v>
      </c>
      <c r="C5539" s="6">
        <v>0</v>
      </c>
      <c r="D5539" s="5" t="s">
        <v>407</v>
      </c>
      <c r="E5539" s="5" t="str">
        <f t="shared" si="832"/>
        <v/>
      </c>
      <c r="F5539" s="5" t="str">
        <f t="shared" si="831"/>
        <v/>
      </c>
      <c r="G5539" s="7">
        <v>80.328999999999994</v>
      </c>
      <c r="H5539" s="7">
        <v>75.015000000000001</v>
      </c>
      <c r="I5539" s="7">
        <v>61.750999999999998</v>
      </c>
      <c r="J5539" s="7">
        <v>89.444999999999993</v>
      </c>
      <c r="K5539" s="7">
        <v>76.873000000000005</v>
      </c>
      <c r="L5539" s="7">
        <v>82.317999999999998</v>
      </c>
      <c r="M5539" s="7">
        <v>91.328999999999994</v>
      </c>
      <c r="N5539" s="7">
        <v>56.396999999999998</v>
      </c>
      <c r="O5539" s="7"/>
    </row>
    <row r="5540" spans="1:15" x14ac:dyDescent="0.2">
      <c r="A5540" s="2">
        <v>1</v>
      </c>
      <c r="B5540" s="6" t="s">
        <v>24</v>
      </c>
      <c r="C5540" s="6">
        <v>0</v>
      </c>
      <c r="D5540" s="5" t="s">
        <v>407</v>
      </c>
      <c r="E5540" s="5" t="str">
        <f t="shared" si="832"/>
        <v/>
      </c>
      <c r="F5540" s="5" t="str">
        <f t="shared" si="831"/>
        <v/>
      </c>
      <c r="G5540" s="7">
        <v>84.558999999999997</v>
      </c>
      <c r="H5540" s="7">
        <v>80.200999999999993</v>
      </c>
      <c r="I5540" s="7">
        <v>67.585999999999999</v>
      </c>
      <c r="J5540" s="7">
        <v>93.129000000000005</v>
      </c>
      <c r="K5540" s="7">
        <v>79.927000000000007</v>
      </c>
      <c r="L5540" s="7">
        <v>84.27</v>
      </c>
      <c r="M5540" s="7">
        <v>95.814999999999998</v>
      </c>
      <c r="N5540" s="7">
        <v>64.757000000000005</v>
      </c>
      <c r="O5540" s="7"/>
    </row>
    <row r="5541" spans="1:15" x14ac:dyDescent="0.2">
      <c r="A5541" s="2">
        <v>1</v>
      </c>
      <c r="B5541" s="6" t="s">
        <v>25</v>
      </c>
      <c r="C5541" s="6">
        <v>0</v>
      </c>
      <c r="D5541" s="5" t="s">
        <v>407</v>
      </c>
      <c r="E5541" s="5" t="str">
        <f t="shared" si="832"/>
        <v/>
      </c>
      <c r="F5541" s="5" t="str">
        <f t="shared" si="831"/>
        <v/>
      </c>
      <c r="G5541" s="7">
        <v>85.912000000000006</v>
      </c>
      <c r="H5541" s="7">
        <v>82.518000000000001</v>
      </c>
      <c r="I5541" s="7">
        <v>72.271000000000001</v>
      </c>
      <c r="J5541" s="7">
        <v>94.731999999999999</v>
      </c>
      <c r="K5541" s="7">
        <v>84.122</v>
      </c>
      <c r="L5541" s="7">
        <v>87.581000000000003</v>
      </c>
      <c r="M5541" s="7">
        <v>95.622</v>
      </c>
      <c r="N5541" s="7">
        <v>69.106999999999999</v>
      </c>
      <c r="O5541" s="7"/>
    </row>
    <row r="5542" spans="1:15" x14ac:dyDescent="0.2">
      <c r="A5542" s="2">
        <v>1</v>
      </c>
      <c r="B5542" s="6" t="s">
        <v>26</v>
      </c>
      <c r="C5542" s="6">
        <v>0</v>
      </c>
      <c r="D5542" s="5" t="s">
        <v>407</v>
      </c>
      <c r="E5542" s="5" t="str">
        <f t="shared" si="832"/>
        <v/>
      </c>
      <c r="F5542" s="5" t="str">
        <f t="shared" si="831"/>
        <v/>
      </c>
      <c r="G5542" s="7">
        <v>85.602999999999994</v>
      </c>
      <c r="H5542" s="7">
        <v>82.284000000000006</v>
      </c>
      <c r="I5542" s="7">
        <v>77.174999999999997</v>
      </c>
      <c r="J5542" s="7">
        <v>96.397999999999996</v>
      </c>
      <c r="K5542" s="7">
        <v>90.155000000000001</v>
      </c>
      <c r="L5542" s="7">
        <v>93.790999999999997</v>
      </c>
      <c r="M5542" s="7">
        <v>99.400999999999996</v>
      </c>
      <c r="N5542" s="7">
        <v>76.712000000000003</v>
      </c>
      <c r="O5542" s="7"/>
    </row>
    <row r="5543" spans="1:15" x14ac:dyDescent="0.2">
      <c r="A5543" s="2">
        <v>1</v>
      </c>
      <c r="B5543" s="6" t="s">
        <v>27</v>
      </c>
      <c r="C5543" s="6">
        <v>0</v>
      </c>
      <c r="D5543" s="5" t="s">
        <v>407</v>
      </c>
      <c r="E5543" s="5" t="str">
        <f t="shared" si="832"/>
        <v/>
      </c>
      <c r="F5543" s="5" t="str">
        <f t="shared" si="831"/>
        <v/>
      </c>
      <c r="G5543" s="7">
        <v>88.316000000000003</v>
      </c>
      <c r="H5543" s="7">
        <v>85.183999999999997</v>
      </c>
      <c r="I5543" s="7">
        <v>82.966999999999999</v>
      </c>
      <c r="J5543" s="7">
        <v>98.778999999999996</v>
      </c>
      <c r="K5543" s="7">
        <v>93.944000000000003</v>
      </c>
      <c r="L5543" s="7">
        <v>97.397999999999996</v>
      </c>
      <c r="M5543" s="7">
        <v>101.39400000000001</v>
      </c>
      <c r="N5543" s="7">
        <v>84.123999999999995</v>
      </c>
      <c r="O5543" s="7"/>
    </row>
    <row r="5544" spans="1:15" x14ac:dyDescent="0.2">
      <c r="A5544" s="2">
        <v>1</v>
      </c>
      <c r="B5544" s="6" t="s">
        <v>28</v>
      </c>
      <c r="C5544" s="6">
        <v>0</v>
      </c>
      <c r="D5544" s="5" t="s">
        <v>407</v>
      </c>
      <c r="E5544" s="5" t="str">
        <f t="shared" si="832"/>
        <v/>
      </c>
      <c r="F5544" s="5" t="str">
        <f t="shared" si="831"/>
        <v/>
      </c>
      <c r="G5544" s="7">
        <v>88.191000000000003</v>
      </c>
      <c r="H5544" s="7">
        <v>86.248000000000005</v>
      </c>
      <c r="I5544" s="7">
        <v>85.789000000000001</v>
      </c>
      <c r="J5544" s="7">
        <v>100.47799999999999</v>
      </c>
      <c r="K5544" s="7">
        <v>97.277000000000001</v>
      </c>
      <c r="L5544" s="7">
        <v>99.468000000000004</v>
      </c>
      <c r="M5544" s="7">
        <v>102.438</v>
      </c>
      <c r="N5544" s="7">
        <v>87.881</v>
      </c>
      <c r="O5544" s="7"/>
    </row>
    <row r="5545" spans="1:15" x14ac:dyDescent="0.2">
      <c r="A5545" s="2">
        <v>1</v>
      </c>
      <c r="B5545" s="6" t="s">
        <v>29</v>
      </c>
      <c r="C5545" s="6">
        <v>0</v>
      </c>
      <c r="D5545" s="5" t="s">
        <v>407</v>
      </c>
      <c r="E5545" s="5" t="str">
        <f t="shared" si="832"/>
        <v/>
      </c>
      <c r="F5545" s="5" t="str">
        <f t="shared" si="831"/>
        <v/>
      </c>
      <c r="G5545" s="7">
        <v>100</v>
      </c>
      <c r="H5545" s="7">
        <v>100</v>
      </c>
      <c r="I5545" s="7">
        <v>100</v>
      </c>
      <c r="J5545" s="7">
        <v>100</v>
      </c>
      <c r="K5545" s="7">
        <v>100</v>
      </c>
      <c r="L5545" s="7">
        <v>100</v>
      </c>
      <c r="M5545" s="7">
        <v>100</v>
      </c>
      <c r="N5545" s="7">
        <v>100</v>
      </c>
      <c r="O5545" s="7"/>
    </row>
    <row r="5546" spans="1:15" x14ac:dyDescent="0.2">
      <c r="A5546" s="2">
        <v>1</v>
      </c>
      <c r="B5546" s="6" t="s">
        <v>30</v>
      </c>
      <c r="C5546" s="6">
        <v>0</v>
      </c>
      <c r="D5546" s="5" t="s">
        <v>407</v>
      </c>
      <c r="E5546" s="5" t="str">
        <f t="shared" si="832"/>
        <v/>
      </c>
      <c r="F5546" s="5" t="str">
        <f t="shared" si="831"/>
        <v/>
      </c>
      <c r="G5546" s="7">
        <v>99.424999999999997</v>
      </c>
      <c r="H5546" s="7">
        <v>100.764</v>
      </c>
      <c r="I5546" s="7">
        <v>104.994</v>
      </c>
      <c r="J5546" s="7">
        <v>101.616</v>
      </c>
      <c r="K5546" s="7">
        <v>105.601</v>
      </c>
      <c r="L5546" s="7">
        <v>104.199</v>
      </c>
      <c r="M5546" s="7">
        <v>99.816000000000003</v>
      </c>
      <c r="N5546" s="7">
        <v>104.801</v>
      </c>
      <c r="O5546" s="7"/>
    </row>
    <row r="5547" spans="1:15" x14ac:dyDescent="0.2">
      <c r="A5547" s="2">
        <v>1</v>
      </c>
      <c r="B5547" s="6" t="s">
        <v>31</v>
      </c>
      <c r="C5547" s="6">
        <v>0</v>
      </c>
      <c r="D5547" s="5" t="s">
        <v>407</v>
      </c>
      <c r="E5547" s="5" t="str">
        <f t="shared" si="832"/>
        <v/>
      </c>
      <c r="F5547" s="5" t="str">
        <f t="shared" si="831"/>
        <v/>
      </c>
      <c r="G5547" s="7">
        <v>104.596</v>
      </c>
      <c r="H5547" s="7">
        <v>107.88500000000001</v>
      </c>
      <c r="I5547" s="7">
        <v>116.242</v>
      </c>
      <c r="J5547" s="7">
        <v>103.03100000000001</v>
      </c>
      <c r="K5547" s="7">
        <v>111.13500000000001</v>
      </c>
      <c r="L5547" s="7">
        <v>107.747</v>
      </c>
      <c r="M5547" s="7">
        <v>100.548</v>
      </c>
      <c r="N5547" s="7">
        <v>116.88</v>
      </c>
      <c r="O5547" s="7"/>
    </row>
    <row r="5548" spans="1:15" x14ac:dyDescent="0.2">
      <c r="A5548" s="2">
        <v>1</v>
      </c>
      <c r="B5548" s="6" t="s">
        <v>32</v>
      </c>
      <c r="C5548" s="6">
        <v>0</v>
      </c>
      <c r="D5548" s="5" t="s">
        <v>407</v>
      </c>
      <c r="E5548" s="5" t="str">
        <f t="shared" si="832"/>
        <v/>
      </c>
      <c r="F5548" s="5" t="str">
        <f t="shared" si="831"/>
        <v/>
      </c>
      <c r="G5548" s="7">
        <v>109.32899999999999</v>
      </c>
      <c r="H5548" s="7">
        <v>110.64</v>
      </c>
      <c r="I5548" s="7">
        <v>126.212</v>
      </c>
      <c r="J5548" s="7">
        <v>104.884</v>
      </c>
      <c r="K5548" s="7">
        <v>115.443</v>
      </c>
      <c r="L5548" s="7">
        <v>114.075</v>
      </c>
      <c r="M5548" s="7">
        <v>96.727000000000004</v>
      </c>
      <c r="N5548" s="7">
        <v>122.08199999999999</v>
      </c>
      <c r="O5548" s="7"/>
    </row>
    <row r="5549" spans="1:15" x14ac:dyDescent="0.2">
      <c r="A5549" s="2">
        <v>1</v>
      </c>
      <c r="B5549" s="6" t="s">
        <v>33</v>
      </c>
      <c r="C5549" s="6">
        <v>0</v>
      </c>
      <c r="D5549" s="5" t="s">
        <v>407</v>
      </c>
      <c r="E5549" s="5" t="str">
        <f t="shared" si="832"/>
        <v/>
      </c>
      <c r="F5549" s="5" t="str">
        <f t="shared" si="831"/>
        <v/>
      </c>
      <c r="G5549" s="7">
        <v>113.376</v>
      </c>
      <c r="H5549" s="7">
        <v>112.19199999999999</v>
      </c>
      <c r="I5549" s="7">
        <v>129.70699999999999</v>
      </c>
      <c r="J5549" s="7">
        <v>107.72499999999999</v>
      </c>
      <c r="K5549" s="7">
        <v>114.404</v>
      </c>
      <c r="L5549" s="7">
        <v>115.61199999999999</v>
      </c>
      <c r="M5549" s="7">
        <v>102.32</v>
      </c>
      <c r="N5549" s="7">
        <v>132.71600000000001</v>
      </c>
      <c r="O5549" s="7"/>
    </row>
    <row r="5550" spans="1:15" x14ac:dyDescent="0.2">
      <c r="A5550" s="2">
        <v>1</v>
      </c>
      <c r="B5550" s="6" t="s">
        <v>34</v>
      </c>
      <c r="C5550" s="6">
        <v>0</v>
      </c>
      <c r="D5550" s="5" t="s">
        <v>407</v>
      </c>
      <c r="E5550" s="5" t="str">
        <f t="shared" si="832"/>
        <v/>
      </c>
      <c r="F5550" s="5" t="str">
        <f t="shared" si="831"/>
        <v/>
      </c>
      <c r="G5550" s="7">
        <v>109.39100000000001</v>
      </c>
      <c r="H5550" s="7">
        <v>108.39100000000001</v>
      </c>
      <c r="I5550" s="7">
        <v>119.03100000000001</v>
      </c>
      <c r="J5550" s="7">
        <v>109.795</v>
      </c>
      <c r="K5550" s="7">
        <v>108.812</v>
      </c>
      <c r="L5550" s="7">
        <v>109.81699999999999</v>
      </c>
      <c r="M5550" s="7">
        <v>111.07299999999999</v>
      </c>
      <c r="N5550" s="7">
        <v>132.21199999999999</v>
      </c>
      <c r="O5550" s="7"/>
    </row>
    <row r="5551" spans="1:15" x14ac:dyDescent="0.2">
      <c r="A5551" s="2">
        <v>1</v>
      </c>
      <c r="B5551" s="6" t="s">
        <v>35</v>
      </c>
      <c r="C5551" s="6">
        <v>0</v>
      </c>
      <c r="D5551" s="5" t="s">
        <v>407</v>
      </c>
      <c r="E5551" s="5" t="str">
        <f t="shared" si="832"/>
        <v/>
      </c>
      <c r="F5551" s="5" t="str">
        <f t="shared" si="831"/>
        <v/>
      </c>
      <c r="G5551" s="7">
        <v>105.43</v>
      </c>
      <c r="H5551" s="7">
        <v>103.43600000000001</v>
      </c>
      <c r="I5551" s="7">
        <v>99.215999999999994</v>
      </c>
      <c r="J5551" s="7">
        <v>112.283</v>
      </c>
      <c r="K5551" s="7">
        <v>94.105999999999995</v>
      </c>
      <c r="L5551" s="7">
        <v>95.92</v>
      </c>
      <c r="M5551" s="7">
        <v>117.679</v>
      </c>
      <c r="N5551" s="7">
        <v>116.756</v>
      </c>
      <c r="O5551" s="7"/>
    </row>
    <row r="5552" spans="1:15" x14ac:dyDescent="0.2">
      <c r="A5552" s="2">
        <v>1</v>
      </c>
      <c r="B5552" s="6" t="s">
        <v>36</v>
      </c>
      <c r="C5552" s="6">
        <v>0</v>
      </c>
      <c r="D5552" s="5" t="s">
        <v>407</v>
      </c>
      <c r="E5552" s="5" t="str">
        <f t="shared" si="832"/>
        <v/>
      </c>
      <c r="F5552" s="5" t="str">
        <f t="shared" si="831"/>
        <v/>
      </c>
      <c r="G5552" s="7">
        <v>93.783000000000001</v>
      </c>
      <c r="H5552" s="7">
        <v>88.394000000000005</v>
      </c>
      <c r="I5552" s="7">
        <v>67.903000000000006</v>
      </c>
      <c r="J5552" s="7">
        <v>113.935</v>
      </c>
      <c r="K5552" s="7">
        <v>72.403999999999996</v>
      </c>
      <c r="L5552" s="7">
        <v>76.817999999999998</v>
      </c>
      <c r="M5552" s="7">
        <v>121.90600000000001</v>
      </c>
      <c r="N5552" s="7">
        <v>82.777000000000001</v>
      </c>
      <c r="O5552" s="7"/>
    </row>
    <row r="5553" spans="1:15" x14ac:dyDescent="0.2">
      <c r="A5553" s="2">
        <v>1</v>
      </c>
      <c r="B5553" s="6" t="s">
        <v>37</v>
      </c>
      <c r="C5553" s="6">
        <v>0</v>
      </c>
      <c r="D5553" s="5" t="s">
        <v>407</v>
      </c>
      <c r="E5553" s="5" t="str">
        <f t="shared" si="832"/>
        <v/>
      </c>
      <c r="F5553" s="5" t="str">
        <f t="shared" si="831"/>
        <v/>
      </c>
      <c r="G5553" s="7">
        <v>109.99299999999999</v>
      </c>
      <c r="H5553" s="7">
        <v>100.682</v>
      </c>
      <c r="I5553" s="7">
        <v>67.637</v>
      </c>
      <c r="J5553" s="7">
        <v>113.985</v>
      </c>
      <c r="K5553" s="7">
        <v>61.491999999999997</v>
      </c>
      <c r="L5553" s="7">
        <v>67.179000000000002</v>
      </c>
      <c r="M5553" s="7">
        <v>113.877</v>
      </c>
      <c r="N5553" s="7">
        <v>77.024000000000001</v>
      </c>
      <c r="O5553" s="7"/>
    </row>
    <row r="5554" spans="1:15" x14ac:dyDescent="0.2">
      <c r="A5554" s="2">
        <v>1</v>
      </c>
      <c r="B5554" s="6" t="s">
        <v>63</v>
      </c>
      <c r="C5554" s="6">
        <v>0</v>
      </c>
      <c r="D5554" s="5" t="s">
        <v>407</v>
      </c>
      <c r="E5554" s="5" t="str">
        <f t="shared" si="832"/>
        <v/>
      </c>
      <c r="F5554" s="5" t="str">
        <f t="shared" si="831"/>
        <v/>
      </c>
      <c r="G5554" s="7">
        <v>106.48099999999999</v>
      </c>
      <c r="H5554" s="7">
        <v>102.908</v>
      </c>
      <c r="I5554" s="7">
        <v>65.786000000000001</v>
      </c>
      <c r="J5554" s="7">
        <v>115.74</v>
      </c>
      <c r="K5554" s="7">
        <v>61.781999999999996</v>
      </c>
      <c r="L5554" s="7">
        <v>63.927</v>
      </c>
      <c r="M5554" s="7">
        <v>110.96299999999999</v>
      </c>
      <c r="N5554" s="7">
        <v>72.998000000000005</v>
      </c>
      <c r="O5554" s="7"/>
    </row>
    <row r="5555" spans="1:15" x14ac:dyDescent="0.2">
      <c r="A5555" s="2">
        <v>0</v>
      </c>
      <c r="B5555" s="5" t="s">
        <v>408</v>
      </c>
      <c r="C5555" s="6" t="s">
        <v>0</v>
      </c>
      <c r="E5555" s="5" t="str">
        <f t="shared" si="832"/>
        <v/>
      </c>
      <c r="F5555" s="5" t="str">
        <f t="shared" si="831"/>
        <v/>
      </c>
    </row>
    <row r="5556" spans="1:15" x14ac:dyDescent="0.2">
      <c r="A5556" s="2">
        <v>1</v>
      </c>
      <c r="B5556" s="6" t="s">
        <v>13</v>
      </c>
      <c r="C5556" s="6">
        <v>0</v>
      </c>
      <c r="D5556" s="5" t="s">
        <v>409</v>
      </c>
      <c r="E5556" s="5" t="str">
        <f t="shared" si="832"/>
        <v/>
      </c>
      <c r="F5556" s="5" t="str">
        <f t="shared" si="831"/>
        <v/>
      </c>
      <c r="G5556" s="7">
        <v>73.292000000000002</v>
      </c>
      <c r="H5556" s="7">
        <v>74.686999999999998</v>
      </c>
      <c r="I5556" s="7">
        <v>89.131</v>
      </c>
      <c r="J5556" s="7">
        <v>71.635000000000005</v>
      </c>
      <c r="K5556" s="7">
        <v>121.611</v>
      </c>
      <c r="L5556" s="7">
        <v>119.339</v>
      </c>
      <c r="M5556" s="7">
        <v>76.786000000000001</v>
      </c>
      <c r="N5556" s="7">
        <v>68.44</v>
      </c>
      <c r="O5556" s="7"/>
    </row>
    <row r="5557" spans="1:15" x14ac:dyDescent="0.2">
      <c r="A5557" s="2">
        <v>1</v>
      </c>
      <c r="B5557" s="6" t="s">
        <v>15</v>
      </c>
      <c r="C5557" s="6">
        <v>0</v>
      </c>
      <c r="D5557" s="5" t="s">
        <v>409</v>
      </c>
      <c r="E5557" s="5" t="str">
        <f t="shared" si="832"/>
        <v/>
      </c>
      <c r="F5557" s="5" t="str">
        <f t="shared" si="831"/>
        <v/>
      </c>
      <c r="G5557" s="7">
        <v>73.894999999999996</v>
      </c>
      <c r="H5557" s="7">
        <v>74.126999999999995</v>
      </c>
      <c r="I5557" s="7">
        <v>88.963999999999999</v>
      </c>
      <c r="J5557" s="7">
        <v>74.546000000000006</v>
      </c>
      <c r="K5557" s="7">
        <v>120.393</v>
      </c>
      <c r="L5557" s="7">
        <v>120.015</v>
      </c>
      <c r="M5557" s="7">
        <v>80.367999999999995</v>
      </c>
      <c r="N5557" s="7">
        <v>71.498999999999995</v>
      </c>
      <c r="O5557" s="7"/>
    </row>
    <row r="5558" spans="1:15" x14ac:dyDescent="0.2">
      <c r="A5558" s="2">
        <v>1</v>
      </c>
      <c r="B5558" s="6" t="s">
        <v>16</v>
      </c>
      <c r="C5558" s="6">
        <v>0</v>
      </c>
      <c r="D5558" s="5" t="s">
        <v>409</v>
      </c>
      <c r="E5558" s="5" t="str">
        <f t="shared" si="832"/>
        <v/>
      </c>
      <c r="F5558" s="5" t="str">
        <f t="shared" si="831"/>
        <v/>
      </c>
      <c r="G5558" s="7">
        <v>74.369</v>
      </c>
      <c r="H5558" s="7">
        <v>74.409000000000006</v>
      </c>
      <c r="I5558" s="7">
        <v>88.66</v>
      </c>
      <c r="J5558" s="7">
        <v>77.259</v>
      </c>
      <c r="K5558" s="7">
        <v>119.21599999999999</v>
      </c>
      <c r="L5558" s="7">
        <v>119.151</v>
      </c>
      <c r="M5558" s="7">
        <v>82.512</v>
      </c>
      <c r="N5558" s="7">
        <v>73.155000000000001</v>
      </c>
      <c r="O5558" s="7"/>
    </row>
    <row r="5559" spans="1:15" x14ac:dyDescent="0.2">
      <c r="A5559" s="2">
        <v>1</v>
      </c>
      <c r="B5559" s="6" t="s">
        <v>17</v>
      </c>
      <c r="C5559" s="6">
        <v>0</v>
      </c>
      <c r="D5559" s="5" t="s">
        <v>409</v>
      </c>
      <c r="E5559" s="5" t="str">
        <f t="shared" si="832"/>
        <v/>
      </c>
      <c r="F5559" s="5" t="str">
        <f t="shared" si="831"/>
        <v/>
      </c>
      <c r="G5559" s="7">
        <v>76.94</v>
      </c>
      <c r="H5559" s="7">
        <v>75.509</v>
      </c>
      <c r="I5559" s="7">
        <v>86.765000000000001</v>
      </c>
      <c r="J5559" s="7">
        <v>79.424999999999997</v>
      </c>
      <c r="K5559" s="7">
        <v>112.77</v>
      </c>
      <c r="L5559" s="7">
        <v>114.908</v>
      </c>
      <c r="M5559" s="7">
        <v>85.718000000000004</v>
      </c>
      <c r="N5559" s="7">
        <v>74.373999999999995</v>
      </c>
      <c r="O5559" s="7"/>
    </row>
    <row r="5560" spans="1:15" x14ac:dyDescent="0.2">
      <c r="A5560" s="2">
        <v>1</v>
      </c>
      <c r="B5560" s="6" t="s">
        <v>18</v>
      </c>
      <c r="C5560" s="6">
        <v>0</v>
      </c>
      <c r="D5560" s="5" t="s">
        <v>409</v>
      </c>
      <c r="E5560" s="5" t="str">
        <f t="shared" si="832"/>
        <v/>
      </c>
      <c r="F5560" s="5" t="str">
        <f t="shared" si="831"/>
        <v/>
      </c>
      <c r="G5560" s="7">
        <v>77.635000000000005</v>
      </c>
      <c r="H5560" s="7">
        <v>76.463999999999999</v>
      </c>
      <c r="I5560" s="7">
        <v>82.263999999999996</v>
      </c>
      <c r="J5560" s="7">
        <v>81.38</v>
      </c>
      <c r="K5560" s="7">
        <v>105.962</v>
      </c>
      <c r="L5560" s="7">
        <v>107.58499999999999</v>
      </c>
      <c r="M5560" s="7">
        <v>88.106999999999999</v>
      </c>
      <c r="N5560" s="7">
        <v>72.48</v>
      </c>
      <c r="O5560" s="7"/>
    </row>
    <row r="5561" spans="1:15" x14ac:dyDescent="0.2">
      <c r="A5561" s="2">
        <v>1</v>
      </c>
      <c r="B5561" s="6" t="s">
        <v>19</v>
      </c>
      <c r="C5561" s="6">
        <v>0</v>
      </c>
      <c r="D5561" s="5" t="s">
        <v>409</v>
      </c>
      <c r="E5561" s="5" t="str">
        <f t="shared" si="832"/>
        <v/>
      </c>
      <c r="F5561" s="5" t="str">
        <f t="shared" si="831"/>
        <v/>
      </c>
      <c r="G5561" s="7">
        <v>79.808999999999997</v>
      </c>
      <c r="H5561" s="7">
        <v>80.119</v>
      </c>
      <c r="I5561" s="7">
        <v>87.099000000000004</v>
      </c>
      <c r="J5561" s="7">
        <v>82.710999999999999</v>
      </c>
      <c r="K5561" s="7">
        <v>109.13500000000001</v>
      </c>
      <c r="L5561" s="7">
        <v>108.712</v>
      </c>
      <c r="M5561" s="7">
        <v>89.837999999999994</v>
      </c>
      <c r="N5561" s="7">
        <v>78.248999999999995</v>
      </c>
      <c r="O5561" s="7"/>
    </row>
    <row r="5562" spans="1:15" x14ac:dyDescent="0.2">
      <c r="A5562" s="2">
        <v>1</v>
      </c>
      <c r="B5562" s="6" t="s">
        <v>20</v>
      </c>
      <c r="C5562" s="6">
        <v>0</v>
      </c>
      <c r="D5562" s="5" t="s">
        <v>409</v>
      </c>
      <c r="E5562" s="5" t="str">
        <f t="shared" si="832"/>
        <v/>
      </c>
      <c r="F5562" s="5" t="str">
        <f t="shared" si="831"/>
        <v/>
      </c>
      <c r="G5562" s="7">
        <v>80.813000000000002</v>
      </c>
      <c r="H5562" s="7">
        <v>81.825000000000003</v>
      </c>
      <c r="I5562" s="7">
        <v>91.043000000000006</v>
      </c>
      <c r="J5562" s="7">
        <v>84.766999999999996</v>
      </c>
      <c r="K5562" s="7">
        <v>112.65900000000001</v>
      </c>
      <c r="L5562" s="7">
        <v>111.265</v>
      </c>
      <c r="M5562" s="7">
        <v>88.742000000000004</v>
      </c>
      <c r="N5562" s="7">
        <v>80.793000000000006</v>
      </c>
      <c r="O5562" s="7"/>
    </row>
    <row r="5563" spans="1:15" x14ac:dyDescent="0.2">
      <c r="A5563" s="2">
        <v>1</v>
      </c>
      <c r="B5563" s="6" t="s">
        <v>21</v>
      </c>
      <c r="C5563" s="6">
        <v>0</v>
      </c>
      <c r="D5563" s="5" t="s">
        <v>409</v>
      </c>
      <c r="E5563" s="5" t="str">
        <f t="shared" si="832"/>
        <v/>
      </c>
      <c r="F5563" s="5" t="str">
        <f t="shared" si="831"/>
        <v/>
      </c>
      <c r="G5563" s="7">
        <v>82.484999999999999</v>
      </c>
      <c r="H5563" s="7">
        <v>82.944000000000003</v>
      </c>
      <c r="I5563" s="7">
        <v>94.343999999999994</v>
      </c>
      <c r="J5563" s="7">
        <v>87.319000000000003</v>
      </c>
      <c r="K5563" s="7">
        <v>114.378</v>
      </c>
      <c r="L5563" s="7">
        <v>113.744</v>
      </c>
      <c r="M5563" s="7">
        <v>91.498999999999995</v>
      </c>
      <c r="N5563" s="7">
        <v>86.323999999999998</v>
      </c>
      <c r="O5563" s="7"/>
    </row>
    <row r="5564" spans="1:15" x14ac:dyDescent="0.2">
      <c r="A5564" s="2">
        <v>1</v>
      </c>
      <c r="B5564" s="6" t="s">
        <v>22</v>
      </c>
      <c r="C5564" s="6">
        <v>0</v>
      </c>
      <c r="D5564" s="5" t="s">
        <v>409</v>
      </c>
      <c r="E5564" s="5" t="str">
        <f t="shared" si="832"/>
        <v/>
      </c>
      <c r="F5564" s="5" t="str">
        <f t="shared" si="831"/>
        <v/>
      </c>
      <c r="G5564" s="7">
        <v>85.662000000000006</v>
      </c>
      <c r="H5564" s="7">
        <v>84.933999999999997</v>
      </c>
      <c r="I5564" s="7">
        <v>95.81</v>
      </c>
      <c r="J5564" s="7">
        <v>89.742000000000004</v>
      </c>
      <c r="K5564" s="7">
        <v>111.846</v>
      </c>
      <c r="L5564" s="7">
        <v>112.80500000000001</v>
      </c>
      <c r="M5564" s="7">
        <v>93.39</v>
      </c>
      <c r="N5564" s="7">
        <v>89.475999999999999</v>
      </c>
      <c r="O5564" s="7"/>
    </row>
    <row r="5565" spans="1:15" x14ac:dyDescent="0.2">
      <c r="A5565" s="2">
        <v>1</v>
      </c>
      <c r="B5565" s="6" t="s">
        <v>23</v>
      </c>
      <c r="C5565" s="6">
        <v>0</v>
      </c>
      <c r="D5565" s="5" t="s">
        <v>409</v>
      </c>
      <c r="E5565" s="5" t="str">
        <f t="shared" si="832"/>
        <v/>
      </c>
      <c r="F5565" s="5" t="str">
        <f t="shared" si="831"/>
        <v/>
      </c>
      <c r="G5565" s="7">
        <v>89.14</v>
      </c>
      <c r="H5565" s="7">
        <v>87.74</v>
      </c>
      <c r="I5565" s="7">
        <v>97.361000000000004</v>
      </c>
      <c r="J5565" s="7">
        <v>91.656999999999996</v>
      </c>
      <c r="K5565" s="7">
        <v>109.22199999999999</v>
      </c>
      <c r="L5565" s="7">
        <v>110.965</v>
      </c>
      <c r="M5565" s="7">
        <v>95.724000000000004</v>
      </c>
      <c r="N5565" s="7">
        <v>93.197999999999993</v>
      </c>
      <c r="O5565" s="7"/>
    </row>
    <row r="5566" spans="1:15" x14ac:dyDescent="0.2">
      <c r="A5566" s="2">
        <v>1</v>
      </c>
      <c r="B5566" s="6" t="s">
        <v>24</v>
      </c>
      <c r="C5566" s="6">
        <v>0</v>
      </c>
      <c r="D5566" s="5" t="s">
        <v>409</v>
      </c>
      <c r="E5566" s="5" t="str">
        <f t="shared" si="832"/>
        <v/>
      </c>
      <c r="F5566" s="5" t="str">
        <f t="shared" si="831"/>
        <v/>
      </c>
      <c r="G5566" s="7">
        <v>88.731999999999999</v>
      </c>
      <c r="H5566" s="7">
        <v>88.647000000000006</v>
      </c>
      <c r="I5566" s="7">
        <v>98.501000000000005</v>
      </c>
      <c r="J5566" s="7">
        <v>92.962999999999994</v>
      </c>
      <c r="K5566" s="7">
        <v>111.009</v>
      </c>
      <c r="L5566" s="7">
        <v>111.11499999999999</v>
      </c>
      <c r="M5566" s="7">
        <v>95</v>
      </c>
      <c r="N5566" s="7">
        <v>93.575000000000003</v>
      </c>
      <c r="O5566" s="7"/>
    </row>
    <row r="5567" spans="1:15" x14ac:dyDescent="0.2">
      <c r="A5567" s="2">
        <v>1</v>
      </c>
      <c r="B5567" s="6" t="s">
        <v>25</v>
      </c>
      <c r="C5567" s="6">
        <v>0</v>
      </c>
      <c r="D5567" s="5" t="s">
        <v>409</v>
      </c>
      <c r="E5567" s="5" t="str">
        <f t="shared" si="832"/>
        <v/>
      </c>
      <c r="F5567" s="5" t="str">
        <f t="shared" si="831"/>
        <v/>
      </c>
      <c r="G5567" s="7">
        <v>91.942999999999998</v>
      </c>
      <c r="H5567" s="7">
        <v>93.230999999999995</v>
      </c>
      <c r="I5567" s="7">
        <v>105.589</v>
      </c>
      <c r="J5567" s="7">
        <v>94.366</v>
      </c>
      <c r="K5567" s="7">
        <v>114.842</v>
      </c>
      <c r="L5567" s="7">
        <v>113.256</v>
      </c>
      <c r="M5567" s="7">
        <v>95</v>
      </c>
      <c r="N5567" s="7">
        <v>100.31</v>
      </c>
      <c r="O5567" s="7"/>
    </row>
    <row r="5568" spans="1:15" x14ac:dyDescent="0.2">
      <c r="A5568" s="2">
        <v>1</v>
      </c>
      <c r="B5568" s="6" t="s">
        <v>26</v>
      </c>
      <c r="C5568" s="6">
        <v>0</v>
      </c>
      <c r="D5568" s="5" t="s">
        <v>409</v>
      </c>
      <c r="E5568" s="5" t="str">
        <f t="shared" si="832"/>
        <v/>
      </c>
      <c r="F5568" s="5" t="str">
        <f t="shared" si="831"/>
        <v/>
      </c>
      <c r="G5568" s="7">
        <v>94.388999999999996</v>
      </c>
      <c r="H5568" s="7">
        <v>94.974999999999994</v>
      </c>
      <c r="I5568" s="7">
        <v>109.669</v>
      </c>
      <c r="J5568" s="7">
        <v>95.736000000000004</v>
      </c>
      <c r="K5568" s="7">
        <v>116.188</v>
      </c>
      <c r="L5568" s="7">
        <v>115.471</v>
      </c>
      <c r="M5568" s="7">
        <v>96.406000000000006</v>
      </c>
      <c r="N5568" s="7">
        <v>105.727</v>
      </c>
      <c r="O5568" s="7"/>
    </row>
    <row r="5569" spans="1:15" x14ac:dyDescent="0.2">
      <c r="A5569" s="2">
        <v>1</v>
      </c>
      <c r="B5569" s="6" t="s">
        <v>27</v>
      </c>
      <c r="C5569" s="6">
        <v>0</v>
      </c>
      <c r="D5569" s="5" t="s">
        <v>409</v>
      </c>
      <c r="E5569" s="5" t="str">
        <f t="shared" si="832"/>
        <v/>
      </c>
      <c r="F5569" s="5" t="str">
        <f t="shared" si="831"/>
        <v/>
      </c>
      <c r="G5569" s="7">
        <v>93.031999999999996</v>
      </c>
      <c r="H5569" s="7">
        <v>92.816999999999993</v>
      </c>
      <c r="I5569" s="7">
        <v>107.108</v>
      </c>
      <c r="J5569" s="7">
        <v>97.239000000000004</v>
      </c>
      <c r="K5569" s="7">
        <v>115.13</v>
      </c>
      <c r="L5569" s="7">
        <v>115.396</v>
      </c>
      <c r="M5569" s="7">
        <v>100.113</v>
      </c>
      <c r="N5569" s="7">
        <v>107.229</v>
      </c>
      <c r="O5569" s="7"/>
    </row>
    <row r="5570" spans="1:15" x14ac:dyDescent="0.2">
      <c r="A5570" s="2">
        <v>1</v>
      </c>
      <c r="B5570" s="6" t="s">
        <v>28</v>
      </c>
      <c r="C5570" s="6">
        <v>0</v>
      </c>
      <c r="D5570" s="5" t="s">
        <v>409</v>
      </c>
      <c r="E5570" s="5" t="str">
        <f t="shared" si="832"/>
        <v/>
      </c>
      <c r="F5570" s="5" t="str">
        <f t="shared" si="831"/>
        <v/>
      </c>
      <c r="G5570" s="7">
        <v>97.289000000000001</v>
      </c>
      <c r="H5570" s="7">
        <v>93.308000000000007</v>
      </c>
      <c r="I5570" s="7">
        <v>99.754999999999995</v>
      </c>
      <c r="J5570" s="7">
        <v>98.619</v>
      </c>
      <c r="K5570" s="7">
        <v>102.535</v>
      </c>
      <c r="L5570" s="7">
        <v>106.91</v>
      </c>
      <c r="M5570" s="7">
        <v>101.51600000000001</v>
      </c>
      <c r="N5570" s="7">
        <v>101.267</v>
      </c>
      <c r="O5570" s="7"/>
    </row>
    <row r="5571" spans="1:15" x14ac:dyDescent="0.2">
      <c r="A5571" s="2">
        <v>1</v>
      </c>
      <c r="B5571" s="6" t="s">
        <v>29</v>
      </c>
      <c r="C5571" s="6">
        <v>0</v>
      </c>
      <c r="D5571" s="5" t="s">
        <v>409</v>
      </c>
      <c r="E5571" s="5" t="str">
        <f t="shared" si="832"/>
        <v/>
      </c>
      <c r="F5571" s="5" t="str">
        <f t="shared" si="831"/>
        <v/>
      </c>
      <c r="G5571" s="7">
        <v>100</v>
      </c>
      <c r="H5571" s="7">
        <v>100</v>
      </c>
      <c r="I5571" s="7">
        <v>100</v>
      </c>
      <c r="J5571" s="7">
        <v>100</v>
      </c>
      <c r="K5571" s="7">
        <v>100</v>
      </c>
      <c r="L5571" s="7">
        <v>100</v>
      </c>
      <c r="M5571" s="7">
        <v>100</v>
      </c>
      <c r="N5571" s="7">
        <v>100</v>
      </c>
      <c r="O5571" s="7"/>
    </row>
    <row r="5572" spans="1:15" x14ac:dyDescent="0.2">
      <c r="A5572" s="2">
        <v>1</v>
      </c>
      <c r="B5572" s="6" t="s">
        <v>30</v>
      </c>
      <c r="C5572" s="6">
        <v>0</v>
      </c>
      <c r="D5572" s="5" t="s">
        <v>409</v>
      </c>
      <c r="E5572" s="5" t="str">
        <f t="shared" si="832"/>
        <v/>
      </c>
      <c r="F5572" s="5" t="str">
        <f t="shared" si="831"/>
        <v/>
      </c>
      <c r="G5572" s="7">
        <v>103.65900000000001</v>
      </c>
      <c r="H5572" s="7">
        <v>100.44199999999999</v>
      </c>
      <c r="I5572" s="7">
        <v>93.125</v>
      </c>
      <c r="J5572" s="7">
        <v>100.65900000000001</v>
      </c>
      <c r="K5572" s="7">
        <v>89.837000000000003</v>
      </c>
      <c r="L5572" s="7">
        <v>92.715000000000003</v>
      </c>
      <c r="M5572" s="7">
        <v>99.828000000000003</v>
      </c>
      <c r="N5572" s="7">
        <v>92.965000000000003</v>
      </c>
      <c r="O5572" s="7"/>
    </row>
    <row r="5573" spans="1:15" x14ac:dyDescent="0.2">
      <c r="A5573" s="2">
        <v>1</v>
      </c>
      <c r="B5573" s="6" t="s">
        <v>31</v>
      </c>
      <c r="C5573" s="6">
        <v>0</v>
      </c>
      <c r="D5573" s="5" t="s">
        <v>409</v>
      </c>
      <c r="E5573" s="5" t="str">
        <f t="shared" si="832"/>
        <v/>
      </c>
      <c r="F5573" s="5" t="str">
        <f t="shared" si="831"/>
        <v/>
      </c>
      <c r="G5573" s="7">
        <v>100.611</v>
      </c>
      <c r="H5573" s="7">
        <v>101.023</v>
      </c>
      <c r="I5573" s="7">
        <v>90.932000000000002</v>
      </c>
      <c r="J5573" s="7">
        <v>101.96299999999999</v>
      </c>
      <c r="K5573" s="7">
        <v>90.38</v>
      </c>
      <c r="L5573" s="7">
        <v>90.010999999999996</v>
      </c>
      <c r="M5573" s="7">
        <v>100.855</v>
      </c>
      <c r="N5573" s="7">
        <v>91.709000000000003</v>
      </c>
      <c r="O5573" s="7"/>
    </row>
    <row r="5574" spans="1:15" x14ac:dyDescent="0.2">
      <c r="A5574" s="2">
        <v>1</v>
      </c>
      <c r="B5574" s="6" t="s">
        <v>32</v>
      </c>
      <c r="C5574" s="6">
        <v>0</v>
      </c>
      <c r="D5574" s="5" t="s">
        <v>409</v>
      </c>
      <c r="E5574" s="5" t="str">
        <f t="shared" si="832"/>
        <v/>
      </c>
      <c r="F5574" s="5" t="str">
        <f t="shared" si="831"/>
        <v/>
      </c>
      <c r="G5574" s="7">
        <v>107.172</v>
      </c>
      <c r="H5574" s="7">
        <v>107.051</v>
      </c>
      <c r="I5574" s="7">
        <v>91.373000000000005</v>
      </c>
      <c r="J5574" s="7">
        <v>104.953</v>
      </c>
      <c r="K5574" s="7">
        <v>85.257999999999996</v>
      </c>
      <c r="L5574" s="7">
        <v>85.355000000000004</v>
      </c>
      <c r="M5574" s="7">
        <v>101.72499999999999</v>
      </c>
      <c r="N5574" s="7">
        <v>92.948999999999998</v>
      </c>
      <c r="O5574" s="7"/>
    </row>
    <row r="5575" spans="1:15" x14ac:dyDescent="0.2">
      <c r="A5575" s="2">
        <v>1</v>
      </c>
      <c r="B5575" s="6" t="s">
        <v>33</v>
      </c>
      <c r="C5575" s="6">
        <v>0</v>
      </c>
      <c r="D5575" s="5" t="s">
        <v>409</v>
      </c>
      <c r="E5575" s="5" t="str">
        <f t="shared" si="832"/>
        <v/>
      </c>
      <c r="F5575" s="5" t="str">
        <f t="shared" si="831"/>
        <v/>
      </c>
      <c r="G5575" s="7">
        <v>111.95099999999999</v>
      </c>
      <c r="H5575" s="7">
        <v>109.303</v>
      </c>
      <c r="I5575" s="7">
        <v>85.99</v>
      </c>
      <c r="J5575" s="7">
        <v>108.60899999999999</v>
      </c>
      <c r="K5575" s="7">
        <v>76.81</v>
      </c>
      <c r="L5575" s="7">
        <v>78.671000000000006</v>
      </c>
      <c r="M5575" s="7">
        <v>105.22499999999999</v>
      </c>
      <c r="N5575" s="7">
        <v>90.483000000000004</v>
      </c>
      <c r="O5575" s="7"/>
    </row>
    <row r="5576" spans="1:15" x14ac:dyDescent="0.2">
      <c r="A5576" s="2">
        <v>1</v>
      </c>
      <c r="B5576" s="6" t="s">
        <v>34</v>
      </c>
      <c r="C5576" s="6">
        <v>0</v>
      </c>
      <c r="D5576" s="5" t="s">
        <v>409</v>
      </c>
      <c r="E5576" s="5" t="str">
        <f t="shared" si="832"/>
        <v/>
      </c>
      <c r="F5576" s="5" t="str">
        <f t="shared" ref="F5576:F5639" si="833">IF(LEN(E5576)=0,"",E5576&amp;B5576)</f>
        <v/>
      </c>
      <c r="G5576" s="7">
        <v>111.274</v>
      </c>
      <c r="H5576" s="7">
        <v>109.346</v>
      </c>
      <c r="I5576" s="7">
        <v>79.617000000000004</v>
      </c>
      <c r="J5576" s="7">
        <v>111.322</v>
      </c>
      <c r="K5576" s="7">
        <v>71.551000000000002</v>
      </c>
      <c r="L5576" s="7">
        <v>72.813000000000002</v>
      </c>
      <c r="M5576" s="7">
        <v>114.34099999999999</v>
      </c>
      <c r="N5576" s="7">
        <v>91.034999999999997</v>
      </c>
      <c r="O5576" s="7"/>
    </row>
    <row r="5577" spans="1:15" x14ac:dyDescent="0.2">
      <c r="A5577" s="2">
        <v>1</v>
      </c>
      <c r="B5577" s="6" t="s">
        <v>35</v>
      </c>
      <c r="C5577" s="6">
        <v>0</v>
      </c>
      <c r="D5577" s="5" t="s">
        <v>409</v>
      </c>
      <c r="E5577" s="5" t="str">
        <f t="shared" ref="E5577:E5640" si="834">IF(C5577=0,IF(LEN(D5577)&lt;&gt;3,"",D5577),IF(LEN(D5577)&lt;&gt;4,"",LEFT(D5577,3)))</f>
        <v/>
      </c>
      <c r="F5577" s="5" t="str">
        <f t="shared" si="833"/>
        <v/>
      </c>
      <c r="G5577" s="7">
        <v>122.738</v>
      </c>
      <c r="H5577" s="7">
        <v>115.40300000000001</v>
      </c>
      <c r="I5577" s="7">
        <v>74.667000000000002</v>
      </c>
      <c r="J5577" s="7">
        <v>115.81399999999999</v>
      </c>
      <c r="K5577" s="7">
        <v>60.835000000000001</v>
      </c>
      <c r="L5577" s="7">
        <v>64.700999999999993</v>
      </c>
      <c r="M5577" s="7">
        <v>108.79900000000001</v>
      </c>
      <c r="N5577" s="7">
        <v>81.238</v>
      </c>
      <c r="O5577" s="7"/>
    </row>
    <row r="5578" spans="1:15" x14ac:dyDescent="0.2">
      <c r="A5578" s="2">
        <v>1</v>
      </c>
      <c r="B5578" s="6" t="s">
        <v>36</v>
      </c>
      <c r="C5578" s="6">
        <v>0</v>
      </c>
      <c r="D5578" s="5" t="s">
        <v>409</v>
      </c>
      <c r="E5578" s="5" t="str">
        <f t="shared" si="834"/>
        <v/>
      </c>
      <c r="F5578" s="5" t="str">
        <f t="shared" si="833"/>
        <v/>
      </c>
      <c r="G5578" s="7">
        <v>106.622</v>
      </c>
      <c r="H5578" s="7">
        <v>99.944000000000003</v>
      </c>
      <c r="I5578" s="7">
        <v>53.631</v>
      </c>
      <c r="J5578" s="7">
        <v>119.166</v>
      </c>
      <c r="K5578" s="7">
        <v>50.3</v>
      </c>
      <c r="L5578" s="7">
        <v>53.661000000000001</v>
      </c>
      <c r="M5578" s="7">
        <v>118.249</v>
      </c>
      <c r="N5578" s="7">
        <v>63.417999999999999</v>
      </c>
      <c r="O5578" s="7"/>
    </row>
    <row r="5579" spans="1:15" x14ac:dyDescent="0.2">
      <c r="A5579" s="2">
        <v>1</v>
      </c>
      <c r="B5579" s="6" t="s">
        <v>37</v>
      </c>
      <c r="C5579" s="6">
        <v>0</v>
      </c>
      <c r="D5579" s="5" t="s">
        <v>409</v>
      </c>
      <c r="E5579" s="5" t="str">
        <f t="shared" si="834"/>
        <v/>
      </c>
      <c r="F5579" s="5" t="str">
        <f t="shared" si="833"/>
        <v/>
      </c>
      <c r="G5579" s="7">
        <v>111.688</v>
      </c>
      <c r="H5579" s="7">
        <v>107.492</v>
      </c>
      <c r="I5579" s="7">
        <v>53.725999999999999</v>
      </c>
      <c r="J5579" s="7">
        <v>119.173</v>
      </c>
      <c r="K5579" s="7">
        <v>48.103999999999999</v>
      </c>
      <c r="L5579" s="7">
        <v>49.981000000000002</v>
      </c>
      <c r="M5579" s="7">
        <v>114.23399999999999</v>
      </c>
      <c r="N5579" s="7">
        <v>61.372999999999998</v>
      </c>
      <c r="O5579" s="7"/>
    </row>
    <row r="5580" spans="1:15" x14ac:dyDescent="0.2">
      <c r="A5580" s="2">
        <v>1</v>
      </c>
      <c r="B5580" s="6" t="s">
        <v>63</v>
      </c>
      <c r="C5580" s="6">
        <v>0</v>
      </c>
      <c r="D5580" s="5" t="s">
        <v>409</v>
      </c>
      <c r="E5580" s="5" t="str">
        <f t="shared" si="834"/>
        <v/>
      </c>
      <c r="F5580" s="5" t="str">
        <f t="shared" si="833"/>
        <v/>
      </c>
      <c r="G5580" s="7">
        <v>104.283</v>
      </c>
      <c r="H5580" s="7">
        <v>107.676</v>
      </c>
      <c r="I5580" s="7">
        <v>52.442999999999998</v>
      </c>
      <c r="J5580" s="7">
        <v>121.86199999999999</v>
      </c>
      <c r="K5580" s="7">
        <v>50.289000000000001</v>
      </c>
      <c r="L5580" s="7">
        <v>48.704000000000001</v>
      </c>
      <c r="M5580" s="7">
        <v>116.253</v>
      </c>
      <c r="N5580" s="7">
        <v>60.966999999999999</v>
      </c>
      <c r="O5580" s="7"/>
    </row>
    <row r="5581" spans="1:15" x14ac:dyDescent="0.2">
      <c r="A5581" s="2">
        <v>0</v>
      </c>
      <c r="B5581" s="5" t="s">
        <v>410</v>
      </c>
      <c r="C5581" s="6" t="s">
        <v>0</v>
      </c>
      <c r="E5581" s="5" t="str">
        <f t="shared" si="834"/>
        <v/>
      </c>
      <c r="F5581" s="5" t="str">
        <f t="shared" si="833"/>
        <v/>
      </c>
    </row>
    <row r="5582" spans="1:15" x14ac:dyDescent="0.2">
      <c r="A5582" s="2">
        <v>1</v>
      </c>
      <c r="B5582" s="6" t="s">
        <v>13</v>
      </c>
      <c r="C5582" s="6">
        <v>0</v>
      </c>
      <c r="D5582" s="5" t="s">
        <v>411</v>
      </c>
      <c r="E5582" s="5" t="str">
        <f t="shared" si="834"/>
        <v/>
      </c>
      <c r="F5582" s="5" t="str">
        <f t="shared" si="833"/>
        <v/>
      </c>
      <c r="G5582" s="7">
        <v>60.610999999999997</v>
      </c>
      <c r="H5582" s="7">
        <v>62.404000000000003</v>
      </c>
      <c r="I5582" s="7">
        <v>72.603999999999999</v>
      </c>
      <c r="J5582" s="7">
        <v>73.525999999999996</v>
      </c>
      <c r="K5582" s="7">
        <v>119.788</v>
      </c>
      <c r="L5582" s="7">
        <v>116.346</v>
      </c>
      <c r="M5582" s="7">
        <v>76.897999999999996</v>
      </c>
      <c r="N5582" s="7">
        <v>55.832000000000001</v>
      </c>
      <c r="O5582" s="7"/>
    </row>
    <row r="5583" spans="1:15" x14ac:dyDescent="0.2">
      <c r="A5583" s="2">
        <v>1</v>
      </c>
      <c r="B5583" s="6" t="s">
        <v>15</v>
      </c>
      <c r="C5583" s="6">
        <v>0</v>
      </c>
      <c r="D5583" s="5" t="s">
        <v>411</v>
      </c>
      <c r="E5583" s="5" t="str">
        <f t="shared" si="834"/>
        <v/>
      </c>
      <c r="F5583" s="5" t="str">
        <f t="shared" si="833"/>
        <v/>
      </c>
      <c r="G5583" s="7">
        <v>60.125</v>
      </c>
      <c r="H5583" s="7">
        <v>60.401000000000003</v>
      </c>
      <c r="I5583" s="7">
        <v>71.307000000000002</v>
      </c>
      <c r="J5583" s="7">
        <v>76.454999999999998</v>
      </c>
      <c r="K5583" s="7">
        <v>118.596</v>
      </c>
      <c r="L5583" s="7">
        <v>118.056</v>
      </c>
      <c r="M5583" s="7">
        <v>81.483999999999995</v>
      </c>
      <c r="N5583" s="7">
        <v>58.103999999999999</v>
      </c>
      <c r="O5583" s="7"/>
    </row>
    <row r="5584" spans="1:15" x14ac:dyDescent="0.2">
      <c r="A5584" s="2">
        <v>1</v>
      </c>
      <c r="B5584" s="6" t="s">
        <v>16</v>
      </c>
      <c r="C5584" s="6">
        <v>0</v>
      </c>
      <c r="D5584" s="5" t="s">
        <v>411</v>
      </c>
      <c r="E5584" s="5" t="str">
        <f t="shared" si="834"/>
        <v/>
      </c>
      <c r="F5584" s="5" t="str">
        <f t="shared" si="833"/>
        <v/>
      </c>
      <c r="G5584" s="7">
        <v>61.674999999999997</v>
      </c>
      <c r="H5584" s="7">
        <v>61.98</v>
      </c>
      <c r="I5584" s="7">
        <v>72.641000000000005</v>
      </c>
      <c r="J5584" s="7">
        <v>78.742000000000004</v>
      </c>
      <c r="K5584" s="7">
        <v>117.779</v>
      </c>
      <c r="L5584" s="7">
        <v>117.20099999999999</v>
      </c>
      <c r="M5584" s="7">
        <v>83.796999999999997</v>
      </c>
      <c r="N5584" s="7">
        <v>60.871000000000002</v>
      </c>
      <c r="O5584" s="7"/>
    </row>
    <row r="5585" spans="1:15" x14ac:dyDescent="0.2">
      <c r="A5585" s="2">
        <v>1</v>
      </c>
      <c r="B5585" s="6" t="s">
        <v>17</v>
      </c>
      <c r="C5585" s="6">
        <v>0</v>
      </c>
      <c r="D5585" s="5" t="s">
        <v>411</v>
      </c>
      <c r="E5585" s="5" t="str">
        <f t="shared" si="834"/>
        <v/>
      </c>
      <c r="F5585" s="5" t="str">
        <f t="shared" si="833"/>
        <v/>
      </c>
      <c r="G5585" s="7">
        <v>65.694999999999993</v>
      </c>
      <c r="H5585" s="7">
        <v>64.445999999999998</v>
      </c>
      <c r="I5585" s="7">
        <v>72.983999999999995</v>
      </c>
      <c r="J5585" s="7">
        <v>80.445999999999998</v>
      </c>
      <c r="K5585" s="7">
        <v>111.096</v>
      </c>
      <c r="L5585" s="7">
        <v>113.248</v>
      </c>
      <c r="M5585" s="7">
        <v>87.682000000000002</v>
      </c>
      <c r="N5585" s="7">
        <v>63.993000000000002</v>
      </c>
      <c r="O5585" s="7"/>
    </row>
    <row r="5586" spans="1:15" x14ac:dyDescent="0.2">
      <c r="A5586" s="2">
        <v>1</v>
      </c>
      <c r="B5586" s="6" t="s">
        <v>18</v>
      </c>
      <c r="C5586" s="6">
        <v>0</v>
      </c>
      <c r="D5586" s="5" t="s">
        <v>411</v>
      </c>
      <c r="E5586" s="5" t="str">
        <f t="shared" si="834"/>
        <v/>
      </c>
      <c r="F5586" s="5" t="str">
        <f t="shared" si="833"/>
        <v/>
      </c>
      <c r="G5586" s="7">
        <v>69.596999999999994</v>
      </c>
      <c r="H5586" s="7">
        <v>68.251000000000005</v>
      </c>
      <c r="I5586" s="7">
        <v>71.387</v>
      </c>
      <c r="J5586" s="7">
        <v>82.414000000000001</v>
      </c>
      <c r="K5586" s="7">
        <v>102.572</v>
      </c>
      <c r="L5586" s="7">
        <v>104.59399999999999</v>
      </c>
      <c r="M5586" s="7">
        <v>88.78</v>
      </c>
      <c r="N5586" s="7">
        <v>63.377000000000002</v>
      </c>
      <c r="O5586" s="7"/>
    </row>
    <row r="5587" spans="1:15" x14ac:dyDescent="0.2">
      <c r="A5587" s="2">
        <v>1</v>
      </c>
      <c r="B5587" s="6" t="s">
        <v>19</v>
      </c>
      <c r="C5587" s="6">
        <v>0</v>
      </c>
      <c r="D5587" s="5" t="s">
        <v>411</v>
      </c>
      <c r="E5587" s="5" t="str">
        <f t="shared" si="834"/>
        <v/>
      </c>
      <c r="F5587" s="5" t="str">
        <f t="shared" si="833"/>
        <v/>
      </c>
      <c r="G5587" s="7">
        <v>71.662999999999997</v>
      </c>
      <c r="H5587" s="7">
        <v>72.025000000000006</v>
      </c>
      <c r="I5587" s="7">
        <v>74.948999999999998</v>
      </c>
      <c r="J5587" s="7">
        <v>83.406000000000006</v>
      </c>
      <c r="K5587" s="7">
        <v>104.586</v>
      </c>
      <c r="L5587" s="7">
        <v>104.06</v>
      </c>
      <c r="M5587" s="7">
        <v>89.792000000000002</v>
      </c>
      <c r="N5587" s="7">
        <v>67.298000000000002</v>
      </c>
      <c r="O5587" s="7"/>
    </row>
    <row r="5588" spans="1:15" x14ac:dyDescent="0.2">
      <c r="A5588" s="2">
        <v>1</v>
      </c>
      <c r="B5588" s="6" t="s">
        <v>20</v>
      </c>
      <c r="C5588" s="6">
        <v>0</v>
      </c>
      <c r="D5588" s="5" t="s">
        <v>411</v>
      </c>
      <c r="E5588" s="5" t="str">
        <f t="shared" si="834"/>
        <v/>
      </c>
      <c r="F5588" s="5" t="str">
        <f t="shared" si="833"/>
        <v/>
      </c>
      <c r="G5588" s="7">
        <v>71.438000000000002</v>
      </c>
      <c r="H5588" s="7">
        <v>73.027000000000001</v>
      </c>
      <c r="I5588" s="7">
        <v>78.644999999999996</v>
      </c>
      <c r="J5588" s="7">
        <v>85.224999999999994</v>
      </c>
      <c r="K5588" s="7">
        <v>110.08799999999999</v>
      </c>
      <c r="L5588" s="7">
        <v>107.69199999999999</v>
      </c>
      <c r="M5588" s="7">
        <v>89.858000000000004</v>
      </c>
      <c r="N5588" s="7">
        <v>70.668000000000006</v>
      </c>
      <c r="O5588" s="7"/>
    </row>
    <row r="5589" spans="1:15" x14ac:dyDescent="0.2">
      <c r="A5589" s="2">
        <v>1</v>
      </c>
      <c r="B5589" s="6" t="s">
        <v>21</v>
      </c>
      <c r="C5589" s="6">
        <v>0</v>
      </c>
      <c r="D5589" s="5" t="s">
        <v>411</v>
      </c>
      <c r="E5589" s="5" t="str">
        <f t="shared" si="834"/>
        <v/>
      </c>
      <c r="F5589" s="5" t="str">
        <f t="shared" si="833"/>
        <v/>
      </c>
      <c r="G5589" s="7">
        <v>76.912000000000006</v>
      </c>
      <c r="H5589" s="7">
        <v>77.992999999999995</v>
      </c>
      <c r="I5589" s="7">
        <v>84.992999999999995</v>
      </c>
      <c r="J5589" s="7">
        <v>87.605000000000004</v>
      </c>
      <c r="K5589" s="7">
        <v>110.506</v>
      </c>
      <c r="L5589" s="7">
        <v>108.974</v>
      </c>
      <c r="M5589" s="7">
        <v>89.926000000000002</v>
      </c>
      <c r="N5589" s="7">
        <v>76.430999999999997</v>
      </c>
      <c r="O5589" s="7"/>
    </row>
    <row r="5590" spans="1:15" x14ac:dyDescent="0.2">
      <c r="A5590" s="2">
        <v>1</v>
      </c>
      <c r="B5590" s="6" t="s">
        <v>22</v>
      </c>
      <c r="C5590" s="6">
        <v>0</v>
      </c>
      <c r="D5590" s="5" t="s">
        <v>411</v>
      </c>
      <c r="E5590" s="5" t="str">
        <f t="shared" si="834"/>
        <v/>
      </c>
      <c r="F5590" s="5" t="str">
        <f t="shared" si="833"/>
        <v/>
      </c>
      <c r="G5590" s="7">
        <v>80.989000000000004</v>
      </c>
      <c r="H5590" s="7">
        <v>81.12</v>
      </c>
      <c r="I5590" s="7">
        <v>86.233999999999995</v>
      </c>
      <c r="J5590" s="7">
        <v>89.861000000000004</v>
      </c>
      <c r="K5590" s="7">
        <v>106.476</v>
      </c>
      <c r="L5590" s="7">
        <v>106.303</v>
      </c>
      <c r="M5590" s="7">
        <v>94.555999999999997</v>
      </c>
      <c r="N5590" s="7">
        <v>81.539000000000001</v>
      </c>
      <c r="O5590" s="7"/>
    </row>
    <row r="5591" spans="1:15" x14ac:dyDescent="0.2">
      <c r="A5591" s="2">
        <v>1</v>
      </c>
      <c r="B5591" s="6" t="s">
        <v>23</v>
      </c>
      <c r="C5591" s="6">
        <v>0</v>
      </c>
      <c r="D5591" s="5" t="s">
        <v>411</v>
      </c>
      <c r="E5591" s="5" t="str">
        <f t="shared" si="834"/>
        <v/>
      </c>
      <c r="F5591" s="5" t="str">
        <f t="shared" si="833"/>
        <v/>
      </c>
      <c r="G5591" s="7">
        <v>85.713999999999999</v>
      </c>
      <c r="H5591" s="7">
        <v>84.725999999999999</v>
      </c>
      <c r="I5591" s="7">
        <v>87.350999999999999</v>
      </c>
      <c r="J5591" s="7">
        <v>92.066999999999993</v>
      </c>
      <c r="K5591" s="7">
        <v>101.90900000000001</v>
      </c>
      <c r="L5591" s="7">
        <v>103.098</v>
      </c>
      <c r="M5591" s="7">
        <v>95.27</v>
      </c>
      <c r="N5591" s="7">
        <v>83.218999999999994</v>
      </c>
      <c r="O5591" s="7"/>
    </row>
    <row r="5592" spans="1:15" x14ac:dyDescent="0.2">
      <c r="A5592" s="2">
        <v>1</v>
      </c>
      <c r="B5592" s="6" t="s">
        <v>24</v>
      </c>
      <c r="C5592" s="6">
        <v>0</v>
      </c>
      <c r="D5592" s="5" t="s">
        <v>411</v>
      </c>
      <c r="E5592" s="5" t="str">
        <f t="shared" si="834"/>
        <v/>
      </c>
      <c r="F5592" s="5" t="str">
        <f t="shared" si="833"/>
        <v/>
      </c>
      <c r="G5592" s="7">
        <v>80.617999999999995</v>
      </c>
      <c r="H5592" s="7">
        <v>81.569000000000003</v>
      </c>
      <c r="I5592" s="7">
        <v>84.444999999999993</v>
      </c>
      <c r="J5592" s="7">
        <v>93.167000000000002</v>
      </c>
      <c r="K5592" s="7">
        <v>104.747</v>
      </c>
      <c r="L5592" s="7">
        <v>103.526</v>
      </c>
      <c r="M5592" s="7">
        <v>97.093000000000004</v>
      </c>
      <c r="N5592" s="7">
        <v>81.99</v>
      </c>
      <c r="O5592" s="7"/>
    </row>
    <row r="5593" spans="1:15" x14ac:dyDescent="0.2">
      <c r="A5593" s="2">
        <v>1</v>
      </c>
      <c r="B5593" s="6" t="s">
        <v>25</v>
      </c>
      <c r="C5593" s="6">
        <v>0</v>
      </c>
      <c r="D5593" s="5" t="s">
        <v>411</v>
      </c>
      <c r="E5593" s="5" t="str">
        <f t="shared" si="834"/>
        <v/>
      </c>
      <c r="F5593" s="5" t="str">
        <f t="shared" si="833"/>
        <v/>
      </c>
      <c r="G5593" s="7">
        <v>82.2</v>
      </c>
      <c r="H5593" s="7">
        <v>84.646000000000001</v>
      </c>
      <c r="I5593" s="7">
        <v>90.343000000000004</v>
      </c>
      <c r="J5593" s="7">
        <v>94.53</v>
      </c>
      <c r="K5593" s="7">
        <v>109.907</v>
      </c>
      <c r="L5593" s="7">
        <v>106.73099999999999</v>
      </c>
      <c r="M5593" s="7">
        <v>95.46</v>
      </c>
      <c r="N5593" s="7">
        <v>86.241</v>
      </c>
      <c r="O5593" s="7"/>
    </row>
    <row r="5594" spans="1:15" x14ac:dyDescent="0.2">
      <c r="A5594" s="2">
        <v>1</v>
      </c>
      <c r="B5594" s="6" t="s">
        <v>26</v>
      </c>
      <c r="C5594" s="6">
        <v>0</v>
      </c>
      <c r="D5594" s="5" t="s">
        <v>411</v>
      </c>
      <c r="E5594" s="5" t="str">
        <f t="shared" si="834"/>
        <v/>
      </c>
      <c r="F5594" s="5" t="str">
        <f t="shared" si="833"/>
        <v/>
      </c>
      <c r="G5594" s="7">
        <v>83.21</v>
      </c>
      <c r="H5594" s="7">
        <v>85.902000000000001</v>
      </c>
      <c r="I5594" s="7">
        <v>95.355000000000004</v>
      </c>
      <c r="J5594" s="7">
        <v>95.816999999999993</v>
      </c>
      <c r="K5594" s="7">
        <v>114.596</v>
      </c>
      <c r="L5594" s="7">
        <v>111.004</v>
      </c>
      <c r="M5594" s="7">
        <v>97.188999999999993</v>
      </c>
      <c r="N5594" s="7">
        <v>92.674999999999997</v>
      </c>
      <c r="O5594" s="7"/>
    </row>
    <row r="5595" spans="1:15" x14ac:dyDescent="0.2">
      <c r="A5595" s="2">
        <v>1</v>
      </c>
      <c r="B5595" s="6" t="s">
        <v>27</v>
      </c>
      <c r="C5595" s="6">
        <v>0</v>
      </c>
      <c r="D5595" s="5" t="s">
        <v>411</v>
      </c>
      <c r="E5595" s="5" t="str">
        <f t="shared" si="834"/>
        <v/>
      </c>
      <c r="F5595" s="5" t="str">
        <f t="shared" si="833"/>
        <v/>
      </c>
      <c r="G5595" s="7">
        <v>82.525000000000006</v>
      </c>
      <c r="H5595" s="7">
        <v>83.856999999999999</v>
      </c>
      <c r="I5595" s="7">
        <v>93.712000000000003</v>
      </c>
      <c r="J5595" s="7">
        <v>97.474000000000004</v>
      </c>
      <c r="K5595" s="7">
        <v>113.55500000000001</v>
      </c>
      <c r="L5595" s="7">
        <v>111.752</v>
      </c>
      <c r="M5595" s="7">
        <v>101.355</v>
      </c>
      <c r="N5595" s="7">
        <v>94.980999999999995</v>
      </c>
      <c r="O5595" s="7"/>
    </row>
    <row r="5596" spans="1:15" x14ac:dyDescent="0.2">
      <c r="A5596" s="2">
        <v>1</v>
      </c>
      <c r="B5596" s="6" t="s">
        <v>28</v>
      </c>
      <c r="C5596" s="6">
        <v>0</v>
      </c>
      <c r="D5596" s="5" t="s">
        <v>411</v>
      </c>
      <c r="E5596" s="5" t="str">
        <f t="shared" si="834"/>
        <v/>
      </c>
      <c r="F5596" s="5" t="str">
        <f t="shared" si="833"/>
        <v/>
      </c>
      <c r="G5596" s="7">
        <v>89.891999999999996</v>
      </c>
      <c r="H5596" s="7">
        <v>86.165000000000006</v>
      </c>
      <c r="I5596" s="7">
        <v>89.295000000000002</v>
      </c>
      <c r="J5596" s="7">
        <v>98.78</v>
      </c>
      <c r="K5596" s="7">
        <v>99.335999999999999</v>
      </c>
      <c r="L5596" s="7">
        <v>103.63200000000001</v>
      </c>
      <c r="M5596" s="7">
        <v>101.36799999999999</v>
      </c>
      <c r="N5596" s="7">
        <v>90.516999999999996</v>
      </c>
      <c r="O5596" s="7"/>
    </row>
    <row r="5597" spans="1:15" x14ac:dyDescent="0.2">
      <c r="A5597" s="2">
        <v>1</v>
      </c>
      <c r="B5597" s="6" t="s">
        <v>29</v>
      </c>
      <c r="C5597" s="6">
        <v>0</v>
      </c>
      <c r="D5597" s="5" t="s">
        <v>411</v>
      </c>
      <c r="E5597" s="5" t="str">
        <f t="shared" si="834"/>
        <v/>
      </c>
      <c r="F5597" s="5" t="str">
        <f t="shared" si="833"/>
        <v/>
      </c>
      <c r="G5597" s="7">
        <v>100</v>
      </c>
      <c r="H5597" s="7">
        <v>100</v>
      </c>
      <c r="I5597" s="7">
        <v>100</v>
      </c>
      <c r="J5597" s="7">
        <v>100</v>
      </c>
      <c r="K5597" s="7">
        <v>100</v>
      </c>
      <c r="L5597" s="7">
        <v>100</v>
      </c>
      <c r="M5597" s="7">
        <v>100</v>
      </c>
      <c r="N5597" s="7">
        <v>100</v>
      </c>
      <c r="O5597" s="7"/>
    </row>
    <row r="5598" spans="1:15" x14ac:dyDescent="0.2">
      <c r="A5598" s="2">
        <v>1</v>
      </c>
      <c r="B5598" s="6" t="s">
        <v>30</v>
      </c>
      <c r="C5598" s="6">
        <v>0</v>
      </c>
      <c r="D5598" s="5" t="s">
        <v>411</v>
      </c>
      <c r="E5598" s="5" t="str">
        <f t="shared" si="834"/>
        <v/>
      </c>
      <c r="F5598" s="5" t="str">
        <f t="shared" si="833"/>
        <v/>
      </c>
      <c r="G5598" s="7">
        <v>103.13800000000001</v>
      </c>
      <c r="H5598" s="7">
        <v>100.30500000000001</v>
      </c>
      <c r="I5598" s="7">
        <v>95.911000000000001</v>
      </c>
      <c r="J5598" s="7">
        <v>100.727</v>
      </c>
      <c r="K5598" s="7">
        <v>92.992000000000004</v>
      </c>
      <c r="L5598" s="7">
        <v>95.62</v>
      </c>
      <c r="M5598" s="7">
        <v>100.42100000000001</v>
      </c>
      <c r="N5598" s="7">
        <v>96.314999999999998</v>
      </c>
      <c r="O5598" s="7"/>
    </row>
    <row r="5599" spans="1:15" x14ac:dyDescent="0.2">
      <c r="A5599" s="2">
        <v>1</v>
      </c>
      <c r="B5599" s="6" t="s">
        <v>31</v>
      </c>
      <c r="C5599" s="6">
        <v>0</v>
      </c>
      <c r="D5599" s="5" t="s">
        <v>411</v>
      </c>
      <c r="E5599" s="5" t="str">
        <f t="shared" si="834"/>
        <v/>
      </c>
      <c r="F5599" s="5" t="str">
        <f t="shared" si="833"/>
        <v/>
      </c>
      <c r="G5599" s="7">
        <v>94.369</v>
      </c>
      <c r="H5599" s="7">
        <v>96.206999999999994</v>
      </c>
      <c r="I5599" s="7">
        <v>93.843000000000004</v>
      </c>
      <c r="J5599" s="7">
        <v>101.32299999999999</v>
      </c>
      <c r="K5599" s="7">
        <v>99.441999999999993</v>
      </c>
      <c r="L5599" s="7">
        <v>97.543000000000006</v>
      </c>
      <c r="M5599" s="7">
        <v>100.495</v>
      </c>
      <c r="N5599" s="7">
        <v>94.307000000000002</v>
      </c>
      <c r="O5599" s="7"/>
    </row>
    <row r="5600" spans="1:15" x14ac:dyDescent="0.2">
      <c r="A5600" s="2">
        <v>1</v>
      </c>
      <c r="B5600" s="6" t="s">
        <v>32</v>
      </c>
      <c r="C5600" s="6">
        <v>0</v>
      </c>
      <c r="D5600" s="5" t="s">
        <v>411</v>
      </c>
      <c r="E5600" s="5" t="str">
        <f t="shared" si="834"/>
        <v/>
      </c>
      <c r="F5600" s="5" t="str">
        <f t="shared" si="833"/>
        <v/>
      </c>
      <c r="G5600" s="7">
        <v>102.717</v>
      </c>
      <c r="H5600" s="7">
        <v>103.9</v>
      </c>
      <c r="I5600" s="7">
        <v>98.126999999999995</v>
      </c>
      <c r="J5600" s="7">
        <v>103.413</v>
      </c>
      <c r="K5600" s="7">
        <v>95.531000000000006</v>
      </c>
      <c r="L5600" s="7">
        <v>94.444000000000003</v>
      </c>
      <c r="M5600" s="7">
        <v>103.57</v>
      </c>
      <c r="N5600" s="7">
        <v>101.631</v>
      </c>
      <c r="O5600" s="7"/>
    </row>
    <row r="5601" spans="1:15" x14ac:dyDescent="0.2">
      <c r="A5601" s="2">
        <v>1</v>
      </c>
      <c r="B5601" s="6" t="s">
        <v>33</v>
      </c>
      <c r="C5601" s="6">
        <v>0</v>
      </c>
      <c r="D5601" s="5" t="s">
        <v>411</v>
      </c>
      <c r="E5601" s="5" t="str">
        <f t="shared" si="834"/>
        <v/>
      </c>
      <c r="F5601" s="5" t="str">
        <f t="shared" si="833"/>
        <v/>
      </c>
      <c r="G5601" s="7">
        <v>107.973</v>
      </c>
      <c r="H5601" s="7">
        <v>104.61799999999999</v>
      </c>
      <c r="I5601" s="7">
        <v>91.988</v>
      </c>
      <c r="J5601" s="7">
        <v>107.648</v>
      </c>
      <c r="K5601" s="7">
        <v>85.194999999999993</v>
      </c>
      <c r="L5601" s="7">
        <v>87.927000000000007</v>
      </c>
      <c r="M5601" s="7">
        <v>109.623</v>
      </c>
      <c r="N5601" s="7">
        <v>100.839</v>
      </c>
      <c r="O5601" s="7"/>
    </row>
    <row r="5602" spans="1:15" x14ac:dyDescent="0.2">
      <c r="A5602" s="2">
        <v>1</v>
      </c>
      <c r="B5602" s="6" t="s">
        <v>34</v>
      </c>
      <c r="C5602" s="6">
        <v>0</v>
      </c>
      <c r="D5602" s="5" t="s">
        <v>411</v>
      </c>
      <c r="E5602" s="5" t="str">
        <f t="shared" si="834"/>
        <v/>
      </c>
      <c r="F5602" s="5" t="str">
        <f t="shared" si="833"/>
        <v/>
      </c>
      <c r="G5602" s="7">
        <v>115.426</v>
      </c>
      <c r="H5602" s="7">
        <v>113.375</v>
      </c>
      <c r="I5602" s="7">
        <v>91.935000000000002</v>
      </c>
      <c r="J5602" s="7">
        <v>109.643</v>
      </c>
      <c r="K5602" s="7">
        <v>79.649000000000001</v>
      </c>
      <c r="L5602" s="7">
        <v>81.09</v>
      </c>
      <c r="M5602" s="7">
        <v>111.392</v>
      </c>
      <c r="N5602" s="7">
        <v>102.40900000000001</v>
      </c>
      <c r="O5602" s="7"/>
    </row>
    <row r="5603" spans="1:15" x14ac:dyDescent="0.2">
      <c r="A5603" s="2">
        <v>1</v>
      </c>
      <c r="B5603" s="6" t="s">
        <v>35</v>
      </c>
      <c r="C5603" s="6">
        <v>0</v>
      </c>
      <c r="D5603" s="5" t="s">
        <v>411</v>
      </c>
      <c r="E5603" s="5" t="str">
        <f t="shared" si="834"/>
        <v/>
      </c>
      <c r="F5603" s="5" t="str">
        <f t="shared" si="833"/>
        <v/>
      </c>
      <c r="G5603" s="7">
        <v>123.033</v>
      </c>
      <c r="H5603" s="7">
        <v>114.148</v>
      </c>
      <c r="I5603" s="7">
        <v>81.707999999999998</v>
      </c>
      <c r="J5603" s="7">
        <v>113.474</v>
      </c>
      <c r="K5603" s="7">
        <v>66.412000000000006</v>
      </c>
      <c r="L5603" s="7">
        <v>71.581000000000003</v>
      </c>
      <c r="M5603" s="7">
        <v>104.38500000000001</v>
      </c>
      <c r="N5603" s="7">
        <v>85.290999999999997</v>
      </c>
      <c r="O5603" s="7"/>
    </row>
    <row r="5604" spans="1:15" x14ac:dyDescent="0.2">
      <c r="A5604" s="2">
        <v>1</v>
      </c>
      <c r="B5604" s="6" t="s">
        <v>36</v>
      </c>
      <c r="C5604" s="6">
        <v>0</v>
      </c>
      <c r="D5604" s="5" t="s">
        <v>411</v>
      </c>
      <c r="E5604" s="5" t="str">
        <f t="shared" si="834"/>
        <v/>
      </c>
      <c r="F5604" s="5" t="str">
        <f t="shared" si="833"/>
        <v/>
      </c>
      <c r="G5604" s="7">
        <v>112.393</v>
      </c>
      <c r="H5604" s="7">
        <v>107.429</v>
      </c>
      <c r="I5604" s="7">
        <v>63.585000000000001</v>
      </c>
      <c r="J5604" s="7">
        <v>115.66200000000001</v>
      </c>
      <c r="K5604" s="7">
        <v>56.573999999999998</v>
      </c>
      <c r="L5604" s="7">
        <v>59.188000000000002</v>
      </c>
      <c r="M5604" s="7">
        <v>114.12</v>
      </c>
      <c r="N5604" s="7">
        <v>72.563000000000002</v>
      </c>
      <c r="O5604" s="7"/>
    </row>
    <row r="5605" spans="1:15" x14ac:dyDescent="0.2">
      <c r="A5605" s="2">
        <v>1</v>
      </c>
      <c r="B5605" s="6" t="s">
        <v>37</v>
      </c>
      <c r="C5605" s="6">
        <v>0</v>
      </c>
      <c r="D5605" s="5" t="s">
        <v>411</v>
      </c>
      <c r="E5605" s="5" t="str">
        <f t="shared" si="834"/>
        <v/>
      </c>
      <c r="F5605" s="5" t="str">
        <f t="shared" si="833"/>
        <v/>
      </c>
      <c r="G5605" s="7">
        <v>118.747</v>
      </c>
      <c r="H5605" s="7">
        <v>116.29900000000001</v>
      </c>
      <c r="I5605" s="7">
        <v>65.977000000000004</v>
      </c>
      <c r="J5605" s="7">
        <v>115.334</v>
      </c>
      <c r="K5605" s="7">
        <v>55.561</v>
      </c>
      <c r="L5605" s="7">
        <v>56.731000000000002</v>
      </c>
      <c r="M5605" s="7">
        <v>108.733</v>
      </c>
      <c r="N5605" s="7">
        <v>71.739000000000004</v>
      </c>
      <c r="O5605" s="7"/>
    </row>
    <row r="5606" spans="1:15" x14ac:dyDescent="0.2">
      <c r="A5606" s="2">
        <v>1</v>
      </c>
      <c r="B5606" s="6" t="s">
        <v>63</v>
      </c>
      <c r="C5606" s="6">
        <v>0</v>
      </c>
      <c r="D5606" s="5" t="s">
        <v>411</v>
      </c>
      <c r="E5606" s="5" t="str">
        <f t="shared" si="834"/>
        <v/>
      </c>
      <c r="F5606" s="5" t="str">
        <f t="shared" si="833"/>
        <v/>
      </c>
      <c r="G5606" s="7">
        <v>104.837</v>
      </c>
      <c r="H5606" s="7">
        <v>114.514</v>
      </c>
      <c r="I5606" s="7">
        <v>63.985999999999997</v>
      </c>
      <c r="J5606" s="7">
        <v>117.554</v>
      </c>
      <c r="K5606" s="7">
        <v>61.033999999999999</v>
      </c>
      <c r="L5606" s="7">
        <v>55.875999999999998</v>
      </c>
      <c r="M5606" s="7">
        <v>112.08799999999999</v>
      </c>
      <c r="N5606" s="7">
        <v>71.721000000000004</v>
      </c>
      <c r="O5606" s="7"/>
    </row>
    <row r="5607" spans="1:15" x14ac:dyDescent="0.2">
      <c r="A5607" s="2">
        <v>0</v>
      </c>
      <c r="B5607" s="5" t="s">
        <v>412</v>
      </c>
      <c r="C5607" s="6" t="s">
        <v>0</v>
      </c>
      <c r="E5607" s="5" t="str">
        <f t="shared" si="834"/>
        <v/>
      </c>
      <c r="F5607" s="5" t="str">
        <f t="shared" si="833"/>
        <v/>
      </c>
    </row>
    <row r="5608" spans="1:15" x14ac:dyDescent="0.2">
      <c r="A5608" s="2">
        <v>1</v>
      </c>
      <c r="B5608" s="6" t="s">
        <v>13</v>
      </c>
      <c r="C5608" s="6">
        <v>0</v>
      </c>
      <c r="D5608" s="5" t="s">
        <v>413</v>
      </c>
      <c r="E5608" s="5" t="str">
        <f t="shared" si="834"/>
        <v/>
      </c>
      <c r="F5608" s="5" t="str">
        <f t="shared" si="833"/>
        <v/>
      </c>
      <c r="G5608" s="7">
        <v>84.096999999999994</v>
      </c>
      <c r="H5608" s="7">
        <v>86.620999999999995</v>
      </c>
      <c r="I5608" s="7">
        <v>108.652</v>
      </c>
      <c r="J5608" s="7">
        <v>67.906000000000006</v>
      </c>
      <c r="K5608" s="7">
        <v>129.197</v>
      </c>
      <c r="L5608" s="7">
        <v>125.43300000000001</v>
      </c>
      <c r="M5608" s="7">
        <v>68.748999999999995</v>
      </c>
      <c r="N5608" s="7">
        <v>74.697000000000003</v>
      </c>
      <c r="O5608" s="7"/>
    </row>
    <row r="5609" spans="1:15" x14ac:dyDescent="0.2">
      <c r="A5609" s="2">
        <v>1</v>
      </c>
      <c r="B5609" s="6" t="s">
        <v>15</v>
      </c>
      <c r="C5609" s="6">
        <v>0</v>
      </c>
      <c r="D5609" s="5" t="s">
        <v>413</v>
      </c>
      <c r="E5609" s="5" t="str">
        <f t="shared" si="834"/>
        <v/>
      </c>
      <c r="F5609" s="5" t="str">
        <f t="shared" si="833"/>
        <v/>
      </c>
      <c r="G5609" s="7">
        <v>84.260999999999996</v>
      </c>
      <c r="H5609" s="7">
        <v>85.558999999999997</v>
      </c>
      <c r="I5609" s="7">
        <v>107.911</v>
      </c>
      <c r="J5609" s="7">
        <v>71.028000000000006</v>
      </c>
      <c r="K5609" s="7">
        <v>128.06899999999999</v>
      </c>
      <c r="L5609" s="7">
        <v>126.125</v>
      </c>
      <c r="M5609" s="7">
        <v>72.635999999999996</v>
      </c>
      <c r="N5609" s="7">
        <v>78.382999999999996</v>
      </c>
      <c r="O5609" s="7"/>
    </row>
    <row r="5610" spans="1:15" x14ac:dyDescent="0.2">
      <c r="A5610" s="2">
        <v>1</v>
      </c>
      <c r="B5610" s="6" t="s">
        <v>16</v>
      </c>
      <c r="C5610" s="6">
        <v>0</v>
      </c>
      <c r="D5610" s="5" t="s">
        <v>413</v>
      </c>
      <c r="E5610" s="5" t="str">
        <f t="shared" si="834"/>
        <v/>
      </c>
      <c r="F5610" s="5" t="str">
        <f t="shared" si="833"/>
        <v/>
      </c>
      <c r="G5610" s="7">
        <v>84.447000000000003</v>
      </c>
      <c r="H5610" s="7">
        <v>85.667000000000002</v>
      </c>
      <c r="I5610" s="7">
        <v>105.898</v>
      </c>
      <c r="J5610" s="7">
        <v>73.872</v>
      </c>
      <c r="K5610" s="7">
        <v>125.402</v>
      </c>
      <c r="L5610" s="7">
        <v>123.616</v>
      </c>
      <c r="M5610" s="7">
        <v>75.212999999999994</v>
      </c>
      <c r="N5610" s="7">
        <v>79.649000000000001</v>
      </c>
      <c r="O5610" s="7"/>
    </row>
    <row r="5611" spans="1:15" x14ac:dyDescent="0.2">
      <c r="A5611" s="2">
        <v>1</v>
      </c>
      <c r="B5611" s="6" t="s">
        <v>17</v>
      </c>
      <c r="C5611" s="6">
        <v>0</v>
      </c>
      <c r="D5611" s="5" t="s">
        <v>413</v>
      </c>
      <c r="E5611" s="5" t="str">
        <f t="shared" si="834"/>
        <v/>
      </c>
      <c r="F5611" s="5" t="str">
        <f t="shared" si="833"/>
        <v/>
      </c>
      <c r="G5611" s="7">
        <v>85.545000000000002</v>
      </c>
      <c r="H5611" s="7">
        <v>84.947999999999993</v>
      </c>
      <c r="I5611" s="7">
        <v>100.67400000000001</v>
      </c>
      <c r="J5611" s="7">
        <v>76.09</v>
      </c>
      <c r="K5611" s="7">
        <v>117.68600000000001</v>
      </c>
      <c r="L5611" s="7">
        <v>118.512</v>
      </c>
      <c r="M5611" s="7">
        <v>78.521000000000001</v>
      </c>
      <c r="N5611" s="7">
        <v>79.05</v>
      </c>
      <c r="O5611" s="7"/>
    </row>
    <row r="5612" spans="1:15" x14ac:dyDescent="0.2">
      <c r="A5612" s="2">
        <v>1</v>
      </c>
      <c r="B5612" s="6" t="s">
        <v>18</v>
      </c>
      <c r="C5612" s="6">
        <v>0</v>
      </c>
      <c r="D5612" s="5" t="s">
        <v>413</v>
      </c>
      <c r="E5612" s="5" t="str">
        <f t="shared" si="834"/>
        <v/>
      </c>
      <c r="F5612" s="5" t="str">
        <f t="shared" si="833"/>
        <v/>
      </c>
      <c r="G5612" s="7">
        <v>84.230999999999995</v>
      </c>
      <c r="H5612" s="7">
        <v>83.501000000000005</v>
      </c>
      <c r="I5612" s="7">
        <v>93.251999999999995</v>
      </c>
      <c r="J5612" s="7">
        <v>78.195999999999998</v>
      </c>
      <c r="K5612" s="7">
        <v>110.711</v>
      </c>
      <c r="L5612" s="7">
        <v>111.678</v>
      </c>
      <c r="M5612" s="7">
        <v>81.259</v>
      </c>
      <c r="N5612" s="7">
        <v>75.775999999999996</v>
      </c>
      <c r="O5612" s="7"/>
    </row>
    <row r="5613" spans="1:15" x14ac:dyDescent="0.2">
      <c r="A5613" s="2">
        <v>1</v>
      </c>
      <c r="B5613" s="6" t="s">
        <v>19</v>
      </c>
      <c r="C5613" s="6">
        <v>0</v>
      </c>
      <c r="D5613" s="5" t="s">
        <v>413</v>
      </c>
      <c r="E5613" s="5" t="str">
        <f t="shared" si="834"/>
        <v/>
      </c>
      <c r="F5613" s="5" t="str">
        <f t="shared" si="833"/>
        <v/>
      </c>
      <c r="G5613" s="7">
        <v>88.254000000000005</v>
      </c>
      <c r="H5613" s="7">
        <v>88.781999999999996</v>
      </c>
      <c r="I5613" s="7">
        <v>100.456</v>
      </c>
      <c r="J5613" s="7">
        <v>79.837000000000003</v>
      </c>
      <c r="K5613" s="7">
        <v>113.82599999999999</v>
      </c>
      <c r="L5613" s="7">
        <v>113.149</v>
      </c>
      <c r="M5613" s="7">
        <v>82.385000000000005</v>
      </c>
      <c r="N5613" s="7">
        <v>82.76</v>
      </c>
      <c r="O5613" s="7"/>
    </row>
    <row r="5614" spans="1:15" x14ac:dyDescent="0.2">
      <c r="A5614" s="2">
        <v>1</v>
      </c>
      <c r="B5614" s="6" t="s">
        <v>20</v>
      </c>
      <c r="C5614" s="6">
        <v>0</v>
      </c>
      <c r="D5614" s="5" t="s">
        <v>413</v>
      </c>
      <c r="E5614" s="5" t="str">
        <f t="shared" si="834"/>
        <v/>
      </c>
      <c r="F5614" s="5" t="str">
        <f t="shared" si="833"/>
        <v/>
      </c>
      <c r="G5614" s="7">
        <v>88.614000000000004</v>
      </c>
      <c r="H5614" s="7">
        <v>89.927000000000007</v>
      </c>
      <c r="I5614" s="7">
        <v>103.54</v>
      </c>
      <c r="J5614" s="7">
        <v>82.539000000000001</v>
      </c>
      <c r="K5614" s="7">
        <v>116.84399999999999</v>
      </c>
      <c r="L5614" s="7">
        <v>115.13800000000001</v>
      </c>
      <c r="M5614" s="7">
        <v>80.247</v>
      </c>
      <c r="N5614" s="7">
        <v>83.087999999999994</v>
      </c>
      <c r="O5614" s="7"/>
    </row>
    <row r="5615" spans="1:15" x14ac:dyDescent="0.2">
      <c r="A5615" s="2">
        <v>1</v>
      </c>
      <c r="B5615" s="6" t="s">
        <v>21</v>
      </c>
      <c r="C5615" s="6">
        <v>0</v>
      </c>
      <c r="D5615" s="5" t="s">
        <v>413</v>
      </c>
      <c r="E5615" s="5" t="str">
        <f t="shared" si="834"/>
        <v/>
      </c>
      <c r="F5615" s="5" t="str">
        <f t="shared" si="833"/>
        <v/>
      </c>
      <c r="G5615" s="7">
        <v>88.643000000000001</v>
      </c>
      <c r="H5615" s="7">
        <v>89.948999999999998</v>
      </c>
      <c r="I5615" s="7">
        <v>106.367</v>
      </c>
      <c r="J5615" s="7">
        <v>85.597999999999999</v>
      </c>
      <c r="K5615" s="7">
        <v>119.995</v>
      </c>
      <c r="L5615" s="7">
        <v>118.253</v>
      </c>
      <c r="M5615" s="7">
        <v>84.519000000000005</v>
      </c>
      <c r="N5615" s="7">
        <v>89.9</v>
      </c>
      <c r="O5615" s="7"/>
    </row>
    <row r="5616" spans="1:15" x14ac:dyDescent="0.2">
      <c r="A5616" s="2">
        <v>1</v>
      </c>
      <c r="B5616" s="6" t="s">
        <v>22</v>
      </c>
      <c r="C5616" s="6">
        <v>0</v>
      </c>
      <c r="D5616" s="5" t="s">
        <v>413</v>
      </c>
      <c r="E5616" s="5" t="str">
        <f t="shared" si="834"/>
        <v/>
      </c>
      <c r="F5616" s="5" t="str">
        <f t="shared" si="833"/>
        <v/>
      </c>
      <c r="G5616" s="7">
        <v>90.244</v>
      </c>
      <c r="H5616" s="7">
        <v>89.808999999999997</v>
      </c>
      <c r="I5616" s="7">
        <v>105.89100000000001</v>
      </c>
      <c r="J5616" s="7">
        <v>88.332999999999998</v>
      </c>
      <c r="K5616" s="7">
        <v>117.33799999999999</v>
      </c>
      <c r="L5616" s="7">
        <v>117.907</v>
      </c>
      <c r="M5616" s="7">
        <v>85.524000000000001</v>
      </c>
      <c r="N5616" s="7">
        <v>90.561999999999998</v>
      </c>
      <c r="O5616" s="7"/>
    </row>
    <row r="5617" spans="1:15" x14ac:dyDescent="0.2">
      <c r="A5617" s="2">
        <v>1</v>
      </c>
      <c r="B5617" s="6" t="s">
        <v>23</v>
      </c>
      <c r="C5617" s="6">
        <v>0</v>
      </c>
      <c r="D5617" s="5" t="s">
        <v>413</v>
      </c>
      <c r="E5617" s="5" t="str">
        <f t="shared" si="834"/>
        <v/>
      </c>
      <c r="F5617" s="5" t="str">
        <f t="shared" si="833"/>
        <v/>
      </c>
      <c r="G5617" s="7">
        <v>92.283000000000001</v>
      </c>
      <c r="H5617" s="7">
        <v>90.811999999999998</v>
      </c>
      <c r="I5617" s="7">
        <v>105.895</v>
      </c>
      <c r="J5617" s="7">
        <v>90.108999999999995</v>
      </c>
      <c r="K5617" s="7">
        <v>114.75</v>
      </c>
      <c r="L5617" s="7">
        <v>116.60899999999999</v>
      </c>
      <c r="M5617" s="7">
        <v>87.724000000000004</v>
      </c>
      <c r="N5617" s="7">
        <v>92.894999999999996</v>
      </c>
      <c r="O5617" s="7"/>
    </row>
    <row r="5618" spans="1:15" x14ac:dyDescent="0.2">
      <c r="A5618" s="2">
        <v>1</v>
      </c>
      <c r="B5618" s="6" t="s">
        <v>24</v>
      </c>
      <c r="C5618" s="6">
        <v>0</v>
      </c>
      <c r="D5618" s="5" t="s">
        <v>413</v>
      </c>
      <c r="E5618" s="5" t="str">
        <f t="shared" si="834"/>
        <v/>
      </c>
      <c r="F5618" s="5" t="str">
        <f t="shared" si="833"/>
        <v/>
      </c>
      <c r="G5618" s="7">
        <v>92.168999999999997</v>
      </c>
      <c r="H5618" s="7">
        <v>92.457999999999998</v>
      </c>
      <c r="I5618" s="7">
        <v>108.61499999999999</v>
      </c>
      <c r="J5618" s="7">
        <v>91.399000000000001</v>
      </c>
      <c r="K5618" s="7">
        <v>117.843</v>
      </c>
      <c r="L5618" s="7">
        <v>117.474</v>
      </c>
      <c r="M5618" s="7">
        <v>89.25</v>
      </c>
      <c r="N5618" s="7">
        <v>96.938999999999993</v>
      </c>
      <c r="O5618" s="7"/>
    </row>
    <row r="5619" spans="1:15" x14ac:dyDescent="0.2">
      <c r="A5619" s="2">
        <v>1</v>
      </c>
      <c r="B5619" s="6" t="s">
        <v>25</v>
      </c>
      <c r="C5619" s="6">
        <v>0</v>
      </c>
      <c r="D5619" s="5" t="s">
        <v>413</v>
      </c>
      <c r="E5619" s="5" t="str">
        <f t="shared" si="834"/>
        <v/>
      </c>
      <c r="F5619" s="5" t="str">
        <f t="shared" si="833"/>
        <v/>
      </c>
      <c r="G5619" s="7">
        <v>96.21</v>
      </c>
      <c r="H5619" s="7">
        <v>97.974000000000004</v>
      </c>
      <c r="I5619" s="7">
        <v>116.789</v>
      </c>
      <c r="J5619" s="7">
        <v>92.977999999999994</v>
      </c>
      <c r="K5619" s="7">
        <v>121.39</v>
      </c>
      <c r="L5619" s="7">
        <v>119.20399999999999</v>
      </c>
      <c r="M5619" s="7">
        <v>90.578999999999994</v>
      </c>
      <c r="N5619" s="7">
        <v>105.786</v>
      </c>
      <c r="O5619" s="7"/>
    </row>
    <row r="5620" spans="1:15" x14ac:dyDescent="0.2">
      <c r="A5620" s="2">
        <v>1</v>
      </c>
      <c r="B5620" s="6" t="s">
        <v>26</v>
      </c>
      <c r="C5620" s="6">
        <v>0</v>
      </c>
      <c r="D5620" s="5" t="s">
        <v>413</v>
      </c>
      <c r="E5620" s="5" t="str">
        <f t="shared" si="834"/>
        <v/>
      </c>
      <c r="F5620" s="5" t="str">
        <f t="shared" si="833"/>
        <v/>
      </c>
      <c r="G5620" s="7">
        <v>99.301000000000002</v>
      </c>
      <c r="H5620" s="7">
        <v>100.07</v>
      </c>
      <c r="I5620" s="7">
        <v>120.327</v>
      </c>
      <c r="J5620" s="7">
        <v>94.878</v>
      </c>
      <c r="K5620" s="7">
        <v>121.173</v>
      </c>
      <c r="L5620" s="7">
        <v>120.242</v>
      </c>
      <c r="M5620" s="7">
        <v>92.284000000000006</v>
      </c>
      <c r="N5620" s="7">
        <v>111.042</v>
      </c>
      <c r="O5620" s="7"/>
    </row>
    <row r="5621" spans="1:15" x14ac:dyDescent="0.2">
      <c r="A5621" s="2">
        <v>1</v>
      </c>
      <c r="B5621" s="6" t="s">
        <v>27</v>
      </c>
      <c r="C5621" s="6">
        <v>0</v>
      </c>
      <c r="D5621" s="5" t="s">
        <v>413</v>
      </c>
      <c r="E5621" s="5" t="str">
        <f t="shared" si="834"/>
        <v/>
      </c>
      <c r="F5621" s="5" t="str">
        <f t="shared" si="833"/>
        <v/>
      </c>
      <c r="G5621" s="7">
        <v>97.188000000000002</v>
      </c>
      <c r="H5621" s="7">
        <v>97.625</v>
      </c>
      <c r="I5621" s="7">
        <v>116.458</v>
      </c>
      <c r="J5621" s="7">
        <v>96.546999999999997</v>
      </c>
      <c r="K5621" s="7">
        <v>119.827</v>
      </c>
      <c r="L5621" s="7">
        <v>119.291</v>
      </c>
      <c r="M5621" s="7">
        <v>95.852000000000004</v>
      </c>
      <c r="N5621" s="7">
        <v>111.627</v>
      </c>
      <c r="O5621" s="7"/>
    </row>
    <row r="5622" spans="1:15" x14ac:dyDescent="0.2">
      <c r="A5622" s="2">
        <v>1</v>
      </c>
      <c r="B5622" s="6" t="s">
        <v>28</v>
      </c>
      <c r="C5622" s="6">
        <v>0</v>
      </c>
      <c r="D5622" s="5" t="s">
        <v>413</v>
      </c>
      <c r="E5622" s="5" t="str">
        <f t="shared" si="834"/>
        <v/>
      </c>
      <c r="F5622" s="5" t="str">
        <f t="shared" si="833"/>
        <v/>
      </c>
      <c r="G5622" s="7">
        <v>97.867000000000004</v>
      </c>
      <c r="H5622" s="7">
        <v>94.289000000000001</v>
      </c>
      <c r="I5622" s="7">
        <v>102.282</v>
      </c>
      <c r="J5622" s="7">
        <v>98.153000000000006</v>
      </c>
      <c r="K5622" s="7">
        <v>104.511</v>
      </c>
      <c r="L5622" s="7">
        <v>108.47799999999999</v>
      </c>
      <c r="M5622" s="7">
        <v>100.611</v>
      </c>
      <c r="N5622" s="7">
        <v>102.907</v>
      </c>
      <c r="O5622" s="7"/>
    </row>
    <row r="5623" spans="1:15" x14ac:dyDescent="0.2">
      <c r="A5623" s="2">
        <v>1</v>
      </c>
      <c r="B5623" s="6" t="s">
        <v>29</v>
      </c>
      <c r="C5623" s="6">
        <v>0</v>
      </c>
      <c r="D5623" s="5" t="s">
        <v>413</v>
      </c>
      <c r="E5623" s="5" t="str">
        <f t="shared" si="834"/>
        <v/>
      </c>
      <c r="F5623" s="5" t="str">
        <f t="shared" si="833"/>
        <v/>
      </c>
      <c r="G5623" s="7">
        <v>100</v>
      </c>
      <c r="H5623" s="7">
        <v>100</v>
      </c>
      <c r="I5623" s="7">
        <v>100</v>
      </c>
      <c r="J5623" s="7">
        <v>100</v>
      </c>
      <c r="K5623" s="7">
        <v>100</v>
      </c>
      <c r="L5623" s="7">
        <v>100</v>
      </c>
      <c r="M5623" s="7">
        <v>100</v>
      </c>
      <c r="N5623" s="7">
        <v>100</v>
      </c>
      <c r="O5623" s="7"/>
    </row>
    <row r="5624" spans="1:15" x14ac:dyDescent="0.2">
      <c r="A5624" s="2">
        <v>1</v>
      </c>
      <c r="B5624" s="6" t="s">
        <v>30</v>
      </c>
      <c r="C5624" s="6">
        <v>0</v>
      </c>
      <c r="D5624" s="5" t="s">
        <v>413</v>
      </c>
      <c r="E5624" s="5" t="str">
        <f t="shared" si="834"/>
        <v/>
      </c>
      <c r="F5624" s="5" t="str">
        <f t="shared" si="833"/>
        <v/>
      </c>
      <c r="G5624" s="7">
        <v>100.398</v>
      </c>
      <c r="H5624" s="7">
        <v>97.313000000000002</v>
      </c>
      <c r="I5624" s="7">
        <v>87.632999999999996</v>
      </c>
      <c r="J5624" s="7">
        <v>100.654</v>
      </c>
      <c r="K5624" s="7">
        <v>87.284999999999997</v>
      </c>
      <c r="L5624" s="7">
        <v>90.052000000000007</v>
      </c>
      <c r="M5624" s="7">
        <v>103.621</v>
      </c>
      <c r="N5624" s="7">
        <v>90.805999999999997</v>
      </c>
      <c r="O5624" s="7"/>
    </row>
    <row r="5625" spans="1:15" x14ac:dyDescent="0.2">
      <c r="A5625" s="2">
        <v>1</v>
      </c>
      <c r="B5625" s="6" t="s">
        <v>31</v>
      </c>
      <c r="C5625" s="6">
        <v>0</v>
      </c>
      <c r="D5625" s="5" t="s">
        <v>413</v>
      </c>
      <c r="E5625" s="5" t="str">
        <f t="shared" si="834"/>
        <v/>
      </c>
      <c r="F5625" s="5" t="str">
        <f t="shared" si="833"/>
        <v/>
      </c>
      <c r="G5625" s="7">
        <v>100.818</v>
      </c>
      <c r="H5625" s="7">
        <v>101.145</v>
      </c>
      <c r="I5625" s="7">
        <v>83.471000000000004</v>
      </c>
      <c r="J5625" s="7">
        <v>101.64100000000001</v>
      </c>
      <c r="K5625" s="7">
        <v>82.793000000000006</v>
      </c>
      <c r="L5625" s="7">
        <v>82.525999999999996</v>
      </c>
      <c r="M5625" s="7">
        <v>104.148</v>
      </c>
      <c r="N5625" s="7">
        <v>86.933000000000007</v>
      </c>
      <c r="O5625" s="7"/>
    </row>
    <row r="5626" spans="1:15" x14ac:dyDescent="0.2">
      <c r="A5626" s="2">
        <v>1</v>
      </c>
      <c r="B5626" s="6" t="s">
        <v>32</v>
      </c>
      <c r="C5626" s="6">
        <v>0</v>
      </c>
      <c r="D5626" s="5" t="s">
        <v>413</v>
      </c>
      <c r="E5626" s="5" t="str">
        <f t="shared" si="834"/>
        <v/>
      </c>
      <c r="F5626" s="5" t="str">
        <f t="shared" si="833"/>
        <v/>
      </c>
      <c r="G5626" s="7">
        <v>102.678</v>
      </c>
      <c r="H5626" s="7">
        <v>104.14100000000001</v>
      </c>
      <c r="I5626" s="7">
        <v>79.637</v>
      </c>
      <c r="J5626" s="7">
        <v>104.889</v>
      </c>
      <c r="K5626" s="7">
        <v>77.56</v>
      </c>
      <c r="L5626" s="7">
        <v>76.471000000000004</v>
      </c>
      <c r="M5626" s="7">
        <v>103.518</v>
      </c>
      <c r="N5626" s="7">
        <v>82.438999999999993</v>
      </c>
      <c r="O5626" s="7"/>
    </row>
    <row r="5627" spans="1:15" x14ac:dyDescent="0.2">
      <c r="A5627" s="2">
        <v>1</v>
      </c>
      <c r="B5627" s="6" t="s">
        <v>33</v>
      </c>
      <c r="C5627" s="6">
        <v>0</v>
      </c>
      <c r="D5627" s="5" t="s">
        <v>413</v>
      </c>
      <c r="E5627" s="5" t="str">
        <f t="shared" si="834"/>
        <v/>
      </c>
      <c r="F5627" s="5" t="str">
        <f t="shared" si="833"/>
        <v/>
      </c>
      <c r="G5627" s="7">
        <v>107.199</v>
      </c>
      <c r="H5627" s="7">
        <v>108.563</v>
      </c>
      <c r="I5627" s="7">
        <v>73.534000000000006</v>
      </c>
      <c r="J5627" s="7">
        <v>107.753</v>
      </c>
      <c r="K5627" s="7">
        <v>68.594999999999999</v>
      </c>
      <c r="L5627" s="7">
        <v>67.733999999999995</v>
      </c>
      <c r="M5627" s="7">
        <v>104.714</v>
      </c>
      <c r="N5627" s="7">
        <v>77</v>
      </c>
      <c r="O5627" s="7"/>
    </row>
    <row r="5628" spans="1:15" x14ac:dyDescent="0.2">
      <c r="A5628" s="2">
        <v>1</v>
      </c>
      <c r="B5628" s="6" t="s">
        <v>34</v>
      </c>
      <c r="C5628" s="6">
        <v>0</v>
      </c>
      <c r="D5628" s="5" t="s">
        <v>413</v>
      </c>
      <c r="E5628" s="5" t="str">
        <f t="shared" si="834"/>
        <v/>
      </c>
      <c r="F5628" s="5" t="str">
        <f t="shared" si="833"/>
        <v/>
      </c>
      <c r="G5628" s="7">
        <v>91.36</v>
      </c>
      <c r="H5628" s="7">
        <v>92.450999999999993</v>
      </c>
      <c r="I5628" s="7">
        <v>56.061999999999998</v>
      </c>
      <c r="J5628" s="7">
        <v>109.65</v>
      </c>
      <c r="K5628" s="7">
        <v>61.363999999999997</v>
      </c>
      <c r="L5628" s="7">
        <v>60.64</v>
      </c>
      <c r="M5628" s="7">
        <v>124.922</v>
      </c>
      <c r="N5628" s="7">
        <v>70.034000000000006</v>
      </c>
      <c r="O5628" s="7"/>
    </row>
    <row r="5629" spans="1:15" x14ac:dyDescent="0.2">
      <c r="A5629" s="2">
        <v>1</v>
      </c>
      <c r="B5629" s="6" t="s">
        <v>35</v>
      </c>
      <c r="C5629" s="6">
        <v>0</v>
      </c>
      <c r="D5629" s="5" t="s">
        <v>413</v>
      </c>
      <c r="E5629" s="5" t="str">
        <f t="shared" si="834"/>
        <v/>
      </c>
      <c r="F5629" s="5" t="str">
        <f t="shared" si="833"/>
        <v/>
      </c>
      <c r="G5629" s="7">
        <v>108.804</v>
      </c>
      <c r="H5629" s="7">
        <v>105.886</v>
      </c>
      <c r="I5629" s="7">
        <v>55.691000000000003</v>
      </c>
      <c r="J5629" s="7">
        <v>113.178</v>
      </c>
      <c r="K5629" s="7">
        <v>51.185000000000002</v>
      </c>
      <c r="L5629" s="7">
        <v>52.594999999999999</v>
      </c>
      <c r="M5629" s="7">
        <v>108.851</v>
      </c>
      <c r="N5629" s="7">
        <v>60.621000000000002</v>
      </c>
      <c r="O5629" s="7"/>
    </row>
    <row r="5630" spans="1:15" x14ac:dyDescent="0.2">
      <c r="A5630" s="2">
        <v>1</v>
      </c>
      <c r="B5630" s="6" t="s">
        <v>36</v>
      </c>
      <c r="C5630" s="6">
        <v>0</v>
      </c>
      <c r="D5630" s="5" t="s">
        <v>413</v>
      </c>
      <c r="E5630" s="5" t="str">
        <f t="shared" si="834"/>
        <v/>
      </c>
      <c r="F5630" s="5" t="str">
        <f t="shared" si="833"/>
        <v/>
      </c>
      <c r="G5630" s="7">
        <v>81.268000000000001</v>
      </c>
      <c r="H5630" s="7">
        <v>76.846999999999994</v>
      </c>
      <c r="I5630" s="7">
        <v>32.107999999999997</v>
      </c>
      <c r="J5630" s="7">
        <v>117.104</v>
      </c>
      <c r="K5630" s="7">
        <v>39.509</v>
      </c>
      <c r="L5630" s="7">
        <v>41.781999999999996</v>
      </c>
      <c r="M5630" s="7">
        <v>126.55800000000001</v>
      </c>
      <c r="N5630" s="7">
        <v>40.636000000000003</v>
      </c>
      <c r="O5630" s="7"/>
    </row>
    <row r="5631" spans="1:15" x14ac:dyDescent="0.2">
      <c r="A5631" s="2">
        <v>1</v>
      </c>
      <c r="B5631" s="6" t="s">
        <v>37</v>
      </c>
      <c r="C5631" s="6">
        <v>0</v>
      </c>
      <c r="D5631" s="5" t="s">
        <v>413</v>
      </c>
      <c r="E5631" s="5" t="str">
        <f t="shared" si="834"/>
        <v/>
      </c>
      <c r="F5631" s="5" t="str">
        <f t="shared" si="833"/>
        <v/>
      </c>
      <c r="G5631" s="7">
        <v>83.436999999999998</v>
      </c>
      <c r="H5631" s="7">
        <v>80.314999999999998</v>
      </c>
      <c r="I5631" s="7">
        <v>30.431000000000001</v>
      </c>
      <c r="J5631" s="7">
        <v>118.729</v>
      </c>
      <c r="K5631" s="7">
        <v>36.470999999999997</v>
      </c>
      <c r="L5631" s="7">
        <v>37.889000000000003</v>
      </c>
      <c r="M5631" s="7">
        <v>123.419</v>
      </c>
      <c r="N5631" s="7">
        <v>37.557000000000002</v>
      </c>
      <c r="O5631" s="7"/>
    </row>
    <row r="5632" spans="1:15" x14ac:dyDescent="0.2">
      <c r="A5632" s="2">
        <v>1</v>
      </c>
      <c r="B5632" s="6" t="s">
        <v>63</v>
      </c>
      <c r="C5632" s="6">
        <v>0</v>
      </c>
      <c r="D5632" s="5" t="s">
        <v>413</v>
      </c>
      <c r="E5632" s="5" t="str">
        <f t="shared" si="834"/>
        <v/>
      </c>
      <c r="F5632" s="5" t="str">
        <f t="shared" si="833"/>
        <v/>
      </c>
      <c r="G5632" s="7">
        <v>85.075000000000003</v>
      </c>
      <c r="H5632" s="7">
        <v>84.241</v>
      </c>
      <c r="I5632" s="7">
        <v>30.023</v>
      </c>
      <c r="J5632" s="7">
        <v>121.074</v>
      </c>
      <c r="K5632" s="7">
        <v>35.290999999999997</v>
      </c>
      <c r="L5632" s="7">
        <v>35.64</v>
      </c>
      <c r="M5632" s="7">
        <v>123.30800000000001</v>
      </c>
      <c r="N5632" s="7">
        <v>37.021000000000001</v>
      </c>
      <c r="O5632" s="7"/>
    </row>
    <row r="5633" spans="1:15" x14ac:dyDescent="0.2">
      <c r="A5633" s="2">
        <v>0</v>
      </c>
      <c r="B5633" s="5" t="s">
        <v>414</v>
      </c>
      <c r="C5633" s="6" t="s">
        <v>0</v>
      </c>
      <c r="E5633" s="5" t="str">
        <f t="shared" si="834"/>
        <v/>
      </c>
      <c r="F5633" s="5" t="str">
        <f t="shared" si="833"/>
        <v/>
      </c>
    </row>
    <row r="5634" spans="1:15" x14ac:dyDescent="0.2">
      <c r="A5634" s="2">
        <v>1</v>
      </c>
      <c r="B5634" s="6" t="s">
        <v>13</v>
      </c>
      <c r="C5634" s="6">
        <v>0</v>
      </c>
      <c r="D5634" s="5" t="s">
        <v>415</v>
      </c>
      <c r="E5634" s="5" t="str">
        <f t="shared" si="834"/>
        <v/>
      </c>
      <c r="F5634" s="5" t="str">
        <f t="shared" si="833"/>
        <v/>
      </c>
      <c r="G5634" s="7">
        <v>74.043999999999997</v>
      </c>
      <c r="H5634" s="7">
        <v>75.381</v>
      </c>
      <c r="I5634" s="7">
        <v>76.981999999999999</v>
      </c>
      <c r="J5634" s="7">
        <v>72.790999999999997</v>
      </c>
      <c r="K5634" s="7">
        <v>103.968</v>
      </c>
      <c r="L5634" s="7">
        <v>102.124</v>
      </c>
      <c r="M5634" s="7">
        <v>77.631</v>
      </c>
      <c r="N5634" s="7">
        <v>59.762</v>
      </c>
      <c r="O5634" s="7"/>
    </row>
    <row r="5635" spans="1:15" x14ac:dyDescent="0.2">
      <c r="A5635" s="2">
        <v>1</v>
      </c>
      <c r="B5635" s="6" t="s">
        <v>15</v>
      </c>
      <c r="C5635" s="6">
        <v>0</v>
      </c>
      <c r="D5635" s="5" t="s">
        <v>415</v>
      </c>
      <c r="E5635" s="5" t="str">
        <f t="shared" si="834"/>
        <v/>
      </c>
      <c r="F5635" s="5" t="str">
        <f t="shared" si="833"/>
        <v/>
      </c>
      <c r="G5635" s="7">
        <v>70.551000000000002</v>
      </c>
      <c r="H5635" s="7">
        <v>70.790999999999997</v>
      </c>
      <c r="I5635" s="7">
        <v>75.164000000000001</v>
      </c>
      <c r="J5635" s="7">
        <v>76.957999999999998</v>
      </c>
      <c r="K5635" s="7">
        <v>106.539</v>
      </c>
      <c r="L5635" s="7">
        <v>106.178</v>
      </c>
      <c r="M5635" s="7">
        <v>83.566000000000003</v>
      </c>
      <c r="N5635" s="7">
        <v>62.811</v>
      </c>
      <c r="O5635" s="7"/>
    </row>
    <row r="5636" spans="1:15" x14ac:dyDescent="0.2">
      <c r="A5636" s="2">
        <v>1</v>
      </c>
      <c r="B5636" s="6" t="s">
        <v>16</v>
      </c>
      <c r="C5636" s="6">
        <v>0</v>
      </c>
      <c r="D5636" s="5" t="s">
        <v>415</v>
      </c>
      <c r="E5636" s="5" t="str">
        <f t="shared" si="834"/>
        <v/>
      </c>
      <c r="F5636" s="5" t="str">
        <f t="shared" si="833"/>
        <v/>
      </c>
      <c r="G5636" s="7">
        <v>70.319000000000003</v>
      </c>
      <c r="H5636" s="7">
        <v>71.022999999999996</v>
      </c>
      <c r="I5636" s="7">
        <v>75.959000000000003</v>
      </c>
      <c r="J5636" s="7">
        <v>79.778999999999996</v>
      </c>
      <c r="K5636" s="7">
        <v>108.02</v>
      </c>
      <c r="L5636" s="7">
        <v>106.95</v>
      </c>
      <c r="M5636" s="7">
        <v>85.144999999999996</v>
      </c>
      <c r="N5636" s="7">
        <v>64.674999999999997</v>
      </c>
      <c r="O5636" s="7"/>
    </row>
    <row r="5637" spans="1:15" x14ac:dyDescent="0.2">
      <c r="A5637" s="2">
        <v>1</v>
      </c>
      <c r="B5637" s="6" t="s">
        <v>17</v>
      </c>
      <c r="C5637" s="6">
        <v>0</v>
      </c>
      <c r="D5637" s="5" t="s">
        <v>415</v>
      </c>
      <c r="E5637" s="5" t="str">
        <f t="shared" si="834"/>
        <v/>
      </c>
      <c r="F5637" s="5" t="str">
        <f t="shared" si="833"/>
        <v/>
      </c>
      <c r="G5637" s="7">
        <v>70.536000000000001</v>
      </c>
      <c r="H5637" s="7">
        <v>70.004000000000005</v>
      </c>
      <c r="I5637" s="7">
        <v>72.887</v>
      </c>
      <c r="J5637" s="7">
        <v>82.486000000000004</v>
      </c>
      <c r="K5637" s="7">
        <v>103.333</v>
      </c>
      <c r="L5637" s="7">
        <v>104.11799999999999</v>
      </c>
      <c r="M5637" s="7">
        <v>89.238</v>
      </c>
      <c r="N5637" s="7">
        <v>65.043000000000006</v>
      </c>
      <c r="O5637" s="7"/>
    </row>
    <row r="5638" spans="1:15" x14ac:dyDescent="0.2">
      <c r="A5638" s="2">
        <v>1</v>
      </c>
      <c r="B5638" s="6" t="s">
        <v>18</v>
      </c>
      <c r="C5638" s="6">
        <v>0</v>
      </c>
      <c r="D5638" s="5" t="s">
        <v>415</v>
      </c>
      <c r="E5638" s="5" t="str">
        <f t="shared" si="834"/>
        <v/>
      </c>
      <c r="F5638" s="5" t="str">
        <f t="shared" si="833"/>
        <v/>
      </c>
      <c r="G5638" s="7">
        <v>68.417000000000002</v>
      </c>
      <c r="H5638" s="7">
        <v>67.760000000000005</v>
      </c>
      <c r="I5638" s="7">
        <v>65.929000000000002</v>
      </c>
      <c r="J5638" s="7">
        <v>84.13</v>
      </c>
      <c r="K5638" s="7">
        <v>96.363</v>
      </c>
      <c r="L5638" s="7">
        <v>97.296999999999997</v>
      </c>
      <c r="M5638" s="7">
        <v>92.417000000000002</v>
      </c>
      <c r="N5638" s="7">
        <v>60.929000000000002</v>
      </c>
      <c r="O5638" s="7"/>
    </row>
    <row r="5639" spans="1:15" x14ac:dyDescent="0.2">
      <c r="A5639" s="2">
        <v>1</v>
      </c>
      <c r="B5639" s="6" t="s">
        <v>19</v>
      </c>
      <c r="C5639" s="6">
        <v>0</v>
      </c>
      <c r="D5639" s="5" t="s">
        <v>415</v>
      </c>
      <c r="E5639" s="5" t="str">
        <f t="shared" si="834"/>
        <v/>
      </c>
      <c r="F5639" s="5" t="str">
        <f t="shared" si="833"/>
        <v/>
      </c>
      <c r="G5639" s="7">
        <v>73.956999999999994</v>
      </c>
      <c r="H5639" s="7">
        <v>75.393000000000001</v>
      </c>
      <c r="I5639" s="7">
        <v>73.307000000000002</v>
      </c>
      <c r="J5639" s="7">
        <v>84.477999999999994</v>
      </c>
      <c r="K5639" s="7">
        <v>99.120999999999995</v>
      </c>
      <c r="L5639" s="7">
        <v>97.233000000000004</v>
      </c>
      <c r="M5639" s="7">
        <v>91.724000000000004</v>
      </c>
      <c r="N5639" s="7">
        <v>67.239999999999995</v>
      </c>
      <c r="O5639" s="7"/>
    </row>
    <row r="5640" spans="1:15" x14ac:dyDescent="0.2">
      <c r="A5640" s="2">
        <v>1</v>
      </c>
      <c r="B5640" s="6" t="s">
        <v>20</v>
      </c>
      <c r="C5640" s="6">
        <v>0</v>
      </c>
      <c r="D5640" s="5" t="s">
        <v>415</v>
      </c>
      <c r="E5640" s="5" t="str">
        <f t="shared" si="834"/>
        <v/>
      </c>
      <c r="F5640" s="5" t="str">
        <f t="shared" ref="F5640:F5703" si="835">IF(LEN(E5640)=0,"",E5640&amp;B5640)</f>
        <v/>
      </c>
      <c r="G5640" s="7">
        <v>75.585999999999999</v>
      </c>
      <c r="H5640" s="7">
        <v>77.78</v>
      </c>
      <c r="I5640" s="7">
        <v>76.228999999999999</v>
      </c>
      <c r="J5640" s="7">
        <v>85.947999999999993</v>
      </c>
      <c r="K5640" s="7">
        <v>100.85</v>
      </c>
      <c r="L5640" s="7">
        <v>98.004999999999995</v>
      </c>
      <c r="M5640" s="7">
        <v>93.613</v>
      </c>
      <c r="N5640" s="7">
        <v>71.36</v>
      </c>
      <c r="O5640" s="7"/>
    </row>
    <row r="5641" spans="1:15" x14ac:dyDescent="0.2">
      <c r="A5641" s="2">
        <v>1</v>
      </c>
      <c r="B5641" s="6" t="s">
        <v>21</v>
      </c>
      <c r="C5641" s="6">
        <v>0</v>
      </c>
      <c r="D5641" s="5" t="s">
        <v>415</v>
      </c>
      <c r="E5641" s="5" t="str">
        <f t="shared" ref="E5641:E5704" si="836">IF(C5641=0,IF(LEN(D5641)&lt;&gt;3,"",D5641),IF(LEN(D5641)&lt;&gt;4,"",LEFT(D5641,3)))</f>
        <v/>
      </c>
      <c r="F5641" s="5" t="str">
        <f t="shared" si="835"/>
        <v/>
      </c>
      <c r="G5641" s="7">
        <v>72.192999999999998</v>
      </c>
      <c r="H5641" s="7">
        <v>74.852999999999994</v>
      </c>
      <c r="I5641" s="7">
        <v>76.876000000000005</v>
      </c>
      <c r="J5641" s="7">
        <v>89.179000000000002</v>
      </c>
      <c r="K5641" s="7">
        <v>106.486</v>
      </c>
      <c r="L5641" s="7">
        <v>102.703</v>
      </c>
      <c r="M5641" s="7">
        <v>92.453999999999994</v>
      </c>
      <c r="N5641" s="7">
        <v>71.073999999999998</v>
      </c>
      <c r="O5641" s="7"/>
    </row>
    <row r="5642" spans="1:15" x14ac:dyDescent="0.2">
      <c r="A5642" s="2">
        <v>1</v>
      </c>
      <c r="B5642" s="6" t="s">
        <v>22</v>
      </c>
      <c r="C5642" s="6">
        <v>0</v>
      </c>
      <c r="D5642" s="5" t="s">
        <v>415</v>
      </c>
      <c r="E5642" s="5" t="str">
        <f t="shared" si="836"/>
        <v/>
      </c>
      <c r="F5642" s="5" t="str">
        <f t="shared" si="835"/>
        <v/>
      </c>
      <c r="G5642" s="7">
        <v>73.045000000000002</v>
      </c>
      <c r="H5642" s="7">
        <v>74.299000000000007</v>
      </c>
      <c r="I5642" s="7">
        <v>78.888000000000005</v>
      </c>
      <c r="J5642" s="7">
        <v>91.906999999999996</v>
      </c>
      <c r="K5642" s="7">
        <v>108</v>
      </c>
      <c r="L5642" s="7">
        <v>106.178</v>
      </c>
      <c r="M5642" s="7">
        <v>96.847999999999999</v>
      </c>
      <c r="N5642" s="7">
        <v>76.402000000000001</v>
      </c>
      <c r="O5642" s="7"/>
    </row>
    <row r="5643" spans="1:15" x14ac:dyDescent="0.2">
      <c r="A5643" s="2">
        <v>1</v>
      </c>
      <c r="B5643" s="6" t="s">
        <v>23</v>
      </c>
      <c r="C5643" s="6">
        <v>0</v>
      </c>
      <c r="D5643" s="5" t="s">
        <v>415</v>
      </c>
      <c r="E5643" s="5" t="str">
        <f t="shared" si="836"/>
        <v/>
      </c>
      <c r="F5643" s="5" t="str">
        <f t="shared" si="835"/>
        <v/>
      </c>
      <c r="G5643" s="7">
        <v>74.234999999999999</v>
      </c>
      <c r="H5643" s="7">
        <v>75.67</v>
      </c>
      <c r="I5643" s="7">
        <v>79.224999999999994</v>
      </c>
      <c r="J5643" s="7">
        <v>93.927999999999997</v>
      </c>
      <c r="K5643" s="7">
        <v>106.721</v>
      </c>
      <c r="L5643" s="7">
        <v>104.69799999999999</v>
      </c>
      <c r="M5643" s="7">
        <v>100.58</v>
      </c>
      <c r="N5643" s="7">
        <v>79.683999999999997</v>
      </c>
      <c r="O5643" s="7"/>
    </row>
    <row r="5644" spans="1:15" x14ac:dyDescent="0.2">
      <c r="A5644" s="2">
        <v>1</v>
      </c>
      <c r="B5644" s="6" t="s">
        <v>24</v>
      </c>
      <c r="C5644" s="6">
        <v>0</v>
      </c>
      <c r="D5644" s="5" t="s">
        <v>415</v>
      </c>
      <c r="E5644" s="5" t="str">
        <f t="shared" si="836"/>
        <v/>
      </c>
      <c r="F5644" s="5" t="str">
        <f t="shared" si="835"/>
        <v/>
      </c>
      <c r="G5644" s="7">
        <v>86.296000000000006</v>
      </c>
      <c r="H5644" s="7">
        <v>90.569000000000003</v>
      </c>
      <c r="I5644" s="7">
        <v>97.68</v>
      </c>
      <c r="J5644" s="7">
        <v>95.358999999999995</v>
      </c>
      <c r="K5644" s="7">
        <v>113.19199999999999</v>
      </c>
      <c r="L5644" s="7">
        <v>107.851</v>
      </c>
      <c r="M5644" s="7">
        <v>96.361999999999995</v>
      </c>
      <c r="N5644" s="7">
        <v>94.126000000000005</v>
      </c>
      <c r="O5644" s="7"/>
    </row>
    <row r="5645" spans="1:15" x14ac:dyDescent="0.2">
      <c r="A5645" s="2">
        <v>1</v>
      </c>
      <c r="B5645" s="6" t="s">
        <v>25</v>
      </c>
      <c r="C5645" s="6">
        <v>0</v>
      </c>
      <c r="D5645" s="5" t="s">
        <v>415</v>
      </c>
      <c r="E5645" s="5" t="str">
        <f t="shared" si="836"/>
        <v/>
      </c>
      <c r="F5645" s="5" t="str">
        <f t="shared" si="835"/>
        <v/>
      </c>
      <c r="G5645" s="7">
        <v>86.510999999999996</v>
      </c>
      <c r="H5645" s="7">
        <v>90.176000000000002</v>
      </c>
      <c r="I5645" s="7">
        <v>103.117</v>
      </c>
      <c r="J5645" s="7">
        <v>95.932000000000002</v>
      </c>
      <c r="K5645" s="7">
        <v>119.194</v>
      </c>
      <c r="L5645" s="7">
        <v>114.35</v>
      </c>
      <c r="M5645" s="7">
        <v>96.911000000000001</v>
      </c>
      <c r="N5645" s="7">
        <v>99.932000000000002</v>
      </c>
      <c r="O5645" s="7"/>
    </row>
    <row r="5646" spans="1:15" x14ac:dyDescent="0.2">
      <c r="A5646" s="2">
        <v>1</v>
      </c>
      <c r="B5646" s="6" t="s">
        <v>26</v>
      </c>
      <c r="C5646" s="6">
        <v>0</v>
      </c>
      <c r="D5646" s="5" t="s">
        <v>415</v>
      </c>
      <c r="E5646" s="5" t="str">
        <f t="shared" si="836"/>
        <v/>
      </c>
      <c r="F5646" s="5" t="str">
        <f t="shared" si="835"/>
        <v/>
      </c>
      <c r="G5646" s="7">
        <v>85.075000000000003</v>
      </c>
      <c r="H5646" s="7">
        <v>88.668999999999997</v>
      </c>
      <c r="I5646" s="7">
        <v>103.447</v>
      </c>
      <c r="J5646" s="7">
        <v>96.902000000000001</v>
      </c>
      <c r="K5646" s="7">
        <v>121.596</v>
      </c>
      <c r="L5646" s="7">
        <v>116.667</v>
      </c>
      <c r="M5646" s="7">
        <v>97.337999999999994</v>
      </c>
      <c r="N5646" s="7">
        <v>100.694</v>
      </c>
      <c r="O5646" s="7"/>
    </row>
    <row r="5647" spans="1:15" x14ac:dyDescent="0.2">
      <c r="A5647" s="2">
        <v>1</v>
      </c>
      <c r="B5647" s="6" t="s">
        <v>27</v>
      </c>
      <c r="C5647" s="6">
        <v>0</v>
      </c>
      <c r="D5647" s="5" t="s">
        <v>415</v>
      </c>
      <c r="E5647" s="5" t="str">
        <f t="shared" si="836"/>
        <v/>
      </c>
      <c r="F5647" s="5" t="str">
        <f t="shared" si="835"/>
        <v/>
      </c>
      <c r="G5647" s="7">
        <v>86.941999999999993</v>
      </c>
      <c r="H5647" s="7">
        <v>89.581999999999994</v>
      </c>
      <c r="I5647" s="7">
        <v>107.10599999999999</v>
      </c>
      <c r="J5647" s="7">
        <v>98.234999999999999</v>
      </c>
      <c r="K5647" s="7">
        <v>123.193</v>
      </c>
      <c r="L5647" s="7">
        <v>119.562</v>
      </c>
      <c r="M5647" s="7">
        <v>98.460999999999999</v>
      </c>
      <c r="N5647" s="7">
        <v>105.458</v>
      </c>
      <c r="O5647" s="7"/>
    </row>
    <row r="5648" spans="1:15" x14ac:dyDescent="0.2">
      <c r="A5648" s="2">
        <v>1</v>
      </c>
      <c r="B5648" s="6" t="s">
        <v>28</v>
      </c>
      <c r="C5648" s="6">
        <v>0</v>
      </c>
      <c r="D5648" s="5" t="s">
        <v>415</v>
      </c>
      <c r="E5648" s="5" t="str">
        <f t="shared" si="836"/>
        <v/>
      </c>
      <c r="F5648" s="5" t="str">
        <f t="shared" si="835"/>
        <v/>
      </c>
      <c r="G5648" s="7">
        <v>84.658000000000001</v>
      </c>
      <c r="H5648" s="7">
        <v>83.941999999999993</v>
      </c>
      <c r="I5648" s="7">
        <v>95.177999999999997</v>
      </c>
      <c r="J5648" s="7">
        <v>99.366</v>
      </c>
      <c r="K5648" s="7">
        <v>112.42700000000001</v>
      </c>
      <c r="L5648" s="7">
        <v>113.38500000000001</v>
      </c>
      <c r="M5648" s="7">
        <v>105.83499999999999</v>
      </c>
      <c r="N5648" s="7">
        <v>100.732</v>
      </c>
      <c r="O5648" s="7"/>
    </row>
    <row r="5649" spans="1:15" x14ac:dyDescent="0.2">
      <c r="A5649" s="2">
        <v>1</v>
      </c>
      <c r="B5649" s="6" t="s">
        <v>29</v>
      </c>
      <c r="C5649" s="6">
        <v>0</v>
      </c>
      <c r="D5649" s="5" t="s">
        <v>415</v>
      </c>
      <c r="E5649" s="5" t="str">
        <f t="shared" si="836"/>
        <v/>
      </c>
      <c r="F5649" s="5" t="str">
        <f t="shared" si="835"/>
        <v/>
      </c>
      <c r="G5649" s="7">
        <v>100</v>
      </c>
      <c r="H5649" s="7">
        <v>100</v>
      </c>
      <c r="I5649" s="7">
        <v>100</v>
      </c>
      <c r="J5649" s="7">
        <v>100</v>
      </c>
      <c r="K5649" s="7">
        <v>100</v>
      </c>
      <c r="L5649" s="7">
        <v>100</v>
      </c>
      <c r="M5649" s="7">
        <v>100</v>
      </c>
      <c r="N5649" s="7">
        <v>100</v>
      </c>
      <c r="O5649" s="7"/>
    </row>
    <row r="5650" spans="1:15" x14ac:dyDescent="0.2">
      <c r="A5650" s="2">
        <v>1</v>
      </c>
      <c r="B5650" s="6" t="s">
        <v>30</v>
      </c>
      <c r="C5650" s="6">
        <v>0</v>
      </c>
      <c r="D5650" s="5" t="s">
        <v>415</v>
      </c>
      <c r="E5650" s="5" t="str">
        <f t="shared" si="836"/>
        <v/>
      </c>
      <c r="F5650" s="5" t="str">
        <f t="shared" si="835"/>
        <v/>
      </c>
      <c r="G5650" s="7">
        <v>106.20399999999999</v>
      </c>
      <c r="H5650" s="7">
        <v>106.004</v>
      </c>
      <c r="I5650" s="7">
        <v>98.632000000000005</v>
      </c>
      <c r="J5650" s="7">
        <v>101.105</v>
      </c>
      <c r="K5650" s="7">
        <v>92.870999999999995</v>
      </c>
      <c r="L5650" s="7">
        <v>93.046000000000006</v>
      </c>
      <c r="M5650" s="7">
        <v>99.519000000000005</v>
      </c>
      <c r="N5650" s="7">
        <v>98.158000000000001</v>
      </c>
      <c r="O5650" s="7"/>
    </row>
    <row r="5651" spans="1:15" x14ac:dyDescent="0.2">
      <c r="A5651" s="2">
        <v>1</v>
      </c>
      <c r="B5651" s="6" t="s">
        <v>31</v>
      </c>
      <c r="C5651" s="6">
        <v>0</v>
      </c>
      <c r="D5651" s="5" t="s">
        <v>415</v>
      </c>
      <c r="E5651" s="5" t="str">
        <f t="shared" si="836"/>
        <v/>
      </c>
      <c r="F5651" s="5" t="str">
        <f t="shared" si="835"/>
        <v/>
      </c>
      <c r="G5651" s="7">
        <v>110.3</v>
      </c>
      <c r="H5651" s="7">
        <v>109.836</v>
      </c>
      <c r="I5651" s="7">
        <v>99.015000000000001</v>
      </c>
      <c r="J5651" s="7">
        <v>103.38</v>
      </c>
      <c r="K5651" s="7">
        <v>89.768000000000001</v>
      </c>
      <c r="L5651" s="7">
        <v>90.147999999999996</v>
      </c>
      <c r="M5651" s="7">
        <v>95.414000000000001</v>
      </c>
      <c r="N5651" s="7">
        <v>94.474000000000004</v>
      </c>
      <c r="O5651" s="7"/>
    </row>
    <row r="5652" spans="1:15" x14ac:dyDescent="0.2">
      <c r="A5652" s="2">
        <v>1</v>
      </c>
      <c r="B5652" s="6" t="s">
        <v>32</v>
      </c>
      <c r="C5652" s="6">
        <v>0</v>
      </c>
      <c r="D5652" s="5" t="s">
        <v>415</v>
      </c>
      <c r="E5652" s="5" t="str">
        <f t="shared" si="836"/>
        <v/>
      </c>
      <c r="F5652" s="5" t="str">
        <f t="shared" si="835"/>
        <v/>
      </c>
      <c r="G5652" s="7">
        <v>112.235</v>
      </c>
      <c r="H5652" s="7">
        <v>112.97199999999999</v>
      </c>
      <c r="I5652" s="7">
        <v>100.533</v>
      </c>
      <c r="J5652" s="7">
        <v>108.134</v>
      </c>
      <c r="K5652" s="7">
        <v>89.572999999999993</v>
      </c>
      <c r="L5652" s="7">
        <v>88.989000000000004</v>
      </c>
      <c r="M5652" s="7">
        <v>94.83</v>
      </c>
      <c r="N5652" s="7">
        <v>95.334999999999994</v>
      </c>
      <c r="O5652" s="7"/>
    </row>
    <row r="5653" spans="1:15" x14ac:dyDescent="0.2">
      <c r="A5653" s="2">
        <v>1</v>
      </c>
      <c r="B5653" s="6" t="s">
        <v>33</v>
      </c>
      <c r="C5653" s="6">
        <v>0</v>
      </c>
      <c r="D5653" s="5" t="s">
        <v>415</v>
      </c>
      <c r="E5653" s="5" t="str">
        <f t="shared" si="836"/>
        <v/>
      </c>
      <c r="F5653" s="5" t="str">
        <f t="shared" si="835"/>
        <v/>
      </c>
      <c r="G5653" s="7">
        <v>106.74</v>
      </c>
      <c r="H5653" s="7">
        <v>109.736</v>
      </c>
      <c r="I5653" s="7">
        <v>98.924999999999997</v>
      </c>
      <c r="J5653" s="7">
        <v>110.68899999999999</v>
      </c>
      <c r="K5653" s="7">
        <v>92.679000000000002</v>
      </c>
      <c r="L5653" s="7">
        <v>90.147999999999996</v>
      </c>
      <c r="M5653" s="7">
        <v>99.414000000000001</v>
      </c>
      <c r="N5653" s="7">
        <v>98.344999999999999</v>
      </c>
      <c r="O5653" s="7"/>
    </row>
    <row r="5654" spans="1:15" x14ac:dyDescent="0.2">
      <c r="A5654" s="2">
        <v>1</v>
      </c>
      <c r="B5654" s="6" t="s">
        <v>34</v>
      </c>
      <c r="C5654" s="6">
        <v>0</v>
      </c>
      <c r="D5654" s="5" t="s">
        <v>415</v>
      </c>
      <c r="E5654" s="5" t="str">
        <f t="shared" si="836"/>
        <v/>
      </c>
      <c r="F5654" s="5" t="str">
        <f t="shared" si="835"/>
        <v/>
      </c>
      <c r="G5654" s="7">
        <v>105.974</v>
      </c>
      <c r="H5654" s="7">
        <v>108.709</v>
      </c>
      <c r="I5654" s="7">
        <v>97.369</v>
      </c>
      <c r="J5654" s="7">
        <v>113.827</v>
      </c>
      <c r="K5654" s="7">
        <v>91.88</v>
      </c>
      <c r="L5654" s="7">
        <v>89.569000000000003</v>
      </c>
      <c r="M5654" s="7">
        <v>109.17400000000001</v>
      </c>
      <c r="N5654" s="7">
        <v>106.30200000000001</v>
      </c>
      <c r="O5654" s="7"/>
    </row>
    <row r="5655" spans="1:15" x14ac:dyDescent="0.2">
      <c r="A5655" s="2">
        <v>1</v>
      </c>
      <c r="B5655" s="6" t="s">
        <v>35</v>
      </c>
      <c r="C5655" s="6">
        <v>0</v>
      </c>
      <c r="D5655" s="5" t="s">
        <v>415</v>
      </c>
      <c r="E5655" s="5" t="str">
        <f t="shared" si="836"/>
        <v/>
      </c>
      <c r="F5655" s="5" t="str">
        <f t="shared" si="835"/>
        <v/>
      </c>
      <c r="G5655" s="7">
        <v>107.55</v>
      </c>
      <c r="H5655" s="7">
        <v>108.45099999999999</v>
      </c>
      <c r="I5655" s="7">
        <v>93.158000000000001</v>
      </c>
      <c r="J5655" s="7">
        <v>118.416</v>
      </c>
      <c r="K5655" s="7">
        <v>86.617999999999995</v>
      </c>
      <c r="L5655" s="7">
        <v>85.897999999999996</v>
      </c>
      <c r="M5655" s="7">
        <v>107.791</v>
      </c>
      <c r="N5655" s="7">
        <v>100.41500000000001</v>
      </c>
      <c r="O5655" s="7"/>
    </row>
    <row r="5656" spans="1:15" x14ac:dyDescent="0.2">
      <c r="A5656" s="2">
        <v>1</v>
      </c>
      <c r="B5656" s="6" t="s">
        <v>36</v>
      </c>
      <c r="C5656" s="6">
        <v>0</v>
      </c>
      <c r="D5656" s="5" t="s">
        <v>415</v>
      </c>
      <c r="E5656" s="5" t="str">
        <f t="shared" si="836"/>
        <v/>
      </c>
      <c r="F5656" s="5" t="str">
        <f t="shared" si="835"/>
        <v/>
      </c>
      <c r="G5656" s="7">
        <v>93.497</v>
      </c>
      <c r="H5656" s="7">
        <v>94.834999999999994</v>
      </c>
      <c r="I5656" s="7">
        <v>66.012</v>
      </c>
      <c r="J5656" s="7">
        <v>121.479</v>
      </c>
      <c r="K5656" s="7">
        <v>70.602999999999994</v>
      </c>
      <c r="L5656" s="7">
        <v>69.606999999999999</v>
      </c>
      <c r="M5656" s="7">
        <v>120.886</v>
      </c>
      <c r="N5656" s="7">
        <v>79.799000000000007</v>
      </c>
      <c r="O5656" s="7"/>
    </row>
    <row r="5657" spans="1:15" x14ac:dyDescent="0.2">
      <c r="A5657" s="2">
        <v>1</v>
      </c>
      <c r="B5657" s="6" t="s">
        <v>37</v>
      </c>
      <c r="C5657" s="6">
        <v>0</v>
      </c>
      <c r="D5657" s="5" t="s">
        <v>415</v>
      </c>
      <c r="E5657" s="5" t="str">
        <f t="shared" si="836"/>
        <v/>
      </c>
      <c r="F5657" s="5" t="str">
        <f t="shared" si="835"/>
        <v/>
      </c>
      <c r="G5657" s="7">
        <v>95.465000000000003</v>
      </c>
      <c r="H5657" s="7">
        <v>97.611000000000004</v>
      </c>
      <c r="I5657" s="7">
        <v>63.984999999999999</v>
      </c>
      <c r="J5657" s="7">
        <v>122.218</v>
      </c>
      <c r="K5657" s="7">
        <v>67.024000000000001</v>
      </c>
      <c r="L5657" s="7">
        <v>65.551000000000002</v>
      </c>
      <c r="M5657" s="7">
        <v>121.84699999999999</v>
      </c>
      <c r="N5657" s="7">
        <v>77.962999999999994</v>
      </c>
      <c r="O5657" s="7"/>
    </row>
    <row r="5658" spans="1:15" x14ac:dyDescent="0.2">
      <c r="A5658" s="2">
        <v>1</v>
      </c>
      <c r="B5658" s="6" t="s">
        <v>63</v>
      </c>
      <c r="C5658" s="6">
        <v>0</v>
      </c>
      <c r="D5658" s="5" t="s">
        <v>415</v>
      </c>
      <c r="E5658" s="5" t="str">
        <f t="shared" si="836"/>
        <v/>
      </c>
      <c r="F5658" s="5" t="str">
        <f t="shared" si="835"/>
        <v/>
      </c>
      <c r="G5658" s="7">
        <v>99.372</v>
      </c>
      <c r="H5658" s="7">
        <v>108.58</v>
      </c>
      <c r="I5658" s="7">
        <v>70.894999999999996</v>
      </c>
      <c r="J5658" s="7">
        <v>124.98099999999999</v>
      </c>
      <c r="K5658" s="7">
        <v>71.343000000000004</v>
      </c>
      <c r="L5658" s="7">
        <v>65.293000000000006</v>
      </c>
      <c r="M5658" s="7">
        <v>110.934</v>
      </c>
      <c r="N5658" s="7">
        <v>78.647000000000006</v>
      </c>
      <c r="O5658" s="7"/>
    </row>
    <row r="5659" spans="1:15" x14ac:dyDescent="0.2">
      <c r="A5659" s="2">
        <v>0</v>
      </c>
      <c r="B5659" s="5" t="s">
        <v>414</v>
      </c>
      <c r="C5659" s="6" t="s">
        <v>0</v>
      </c>
      <c r="E5659" s="5" t="str">
        <f t="shared" si="836"/>
        <v/>
      </c>
      <c r="F5659" s="5" t="str">
        <f t="shared" si="835"/>
        <v/>
      </c>
    </row>
    <row r="5660" spans="1:15" x14ac:dyDescent="0.2">
      <c r="A5660" s="2">
        <v>1</v>
      </c>
      <c r="B5660" s="6" t="s">
        <v>13</v>
      </c>
      <c r="C5660" s="6">
        <v>0</v>
      </c>
      <c r="D5660" s="5" t="s">
        <v>416</v>
      </c>
      <c r="E5660" s="5" t="str">
        <f t="shared" si="836"/>
        <v/>
      </c>
      <c r="F5660" s="5" t="str">
        <f t="shared" si="835"/>
        <v/>
      </c>
      <c r="G5660" s="7">
        <v>74.043999999999997</v>
      </c>
      <c r="H5660" s="7">
        <v>75.381</v>
      </c>
      <c r="I5660" s="7">
        <v>76.981999999999999</v>
      </c>
      <c r="J5660" s="7">
        <v>72.790999999999997</v>
      </c>
      <c r="K5660" s="7">
        <v>103.968</v>
      </c>
      <c r="L5660" s="7">
        <v>102.124</v>
      </c>
      <c r="M5660" s="7">
        <v>77.631</v>
      </c>
      <c r="N5660" s="7">
        <v>59.762</v>
      </c>
      <c r="O5660" s="7"/>
    </row>
    <row r="5661" spans="1:15" x14ac:dyDescent="0.2">
      <c r="A5661" s="2">
        <v>1</v>
      </c>
      <c r="B5661" s="6" t="s">
        <v>15</v>
      </c>
      <c r="C5661" s="6">
        <v>0</v>
      </c>
      <c r="D5661" s="5" t="s">
        <v>416</v>
      </c>
      <c r="E5661" s="5" t="str">
        <f t="shared" si="836"/>
        <v/>
      </c>
      <c r="F5661" s="5" t="str">
        <f t="shared" si="835"/>
        <v/>
      </c>
      <c r="G5661" s="7">
        <v>70.551000000000002</v>
      </c>
      <c r="H5661" s="7">
        <v>70.790999999999997</v>
      </c>
      <c r="I5661" s="7">
        <v>75.164000000000001</v>
      </c>
      <c r="J5661" s="7">
        <v>76.957999999999998</v>
      </c>
      <c r="K5661" s="7">
        <v>106.539</v>
      </c>
      <c r="L5661" s="7">
        <v>106.178</v>
      </c>
      <c r="M5661" s="7">
        <v>83.566000000000003</v>
      </c>
      <c r="N5661" s="7">
        <v>62.811</v>
      </c>
      <c r="O5661" s="7"/>
    </row>
    <row r="5662" spans="1:15" x14ac:dyDescent="0.2">
      <c r="A5662" s="2">
        <v>1</v>
      </c>
      <c r="B5662" s="6" t="s">
        <v>16</v>
      </c>
      <c r="C5662" s="6">
        <v>0</v>
      </c>
      <c r="D5662" s="5" t="s">
        <v>416</v>
      </c>
      <c r="E5662" s="5" t="str">
        <f t="shared" si="836"/>
        <v/>
      </c>
      <c r="F5662" s="5" t="str">
        <f t="shared" si="835"/>
        <v/>
      </c>
      <c r="G5662" s="7">
        <v>70.319000000000003</v>
      </c>
      <c r="H5662" s="7">
        <v>71.022999999999996</v>
      </c>
      <c r="I5662" s="7">
        <v>75.959000000000003</v>
      </c>
      <c r="J5662" s="7">
        <v>79.778999999999996</v>
      </c>
      <c r="K5662" s="7">
        <v>108.02</v>
      </c>
      <c r="L5662" s="7">
        <v>106.95</v>
      </c>
      <c r="M5662" s="7">
        <v>85.144999999999996</v>
      </c>
      <c r="N5662" s="7">
        <v>64.674999999999997</v>
      </c>
      <c r="O5662" s="7"/>
    </row>
    <row r="5663" spans="1:15" x14ac:dyDescent="0.2">
      <c r="A5663" s="2">
        <v>1</v>
      </c>
      <c r="B5663" s="6" t="s">
        <v>17</v>
      </c>
      <c r="C5663" s="6">
        <v>0</v>
      </c>
      <c r="D5663" s="5" t="s">
        <v>416</v>
      </c>
      <c r="E5663" s="5" t="str">
        <f t="shared" si="836"/>
        <v/>
      </c>
      <c r="F5663" s="5" t="str">
        <f t="shared" si="835"/>
        <v/>
      </c>
      <c r="G5663" s="7">
        <v>70.536000000000001</v>
      </c>
      <c r="H5663" s="7">
        <v>70.004000000000005</v>
      </c>
      <c r="I5663" s="7">
        <v>72.887</v>
      </c>
      <c r="J5663" s="7">
        <v>82.486000000000004</v>
      </c>
      <c r="K5663" s="7">
        <v>103.333</v>
      </c>
      <c r="L5663" s="7">
        <v>104.11799999999999</v>
      </c>
      <c r="M5663" s="7">
        <v>89.238</v>
      </c>
      <c r="N5663" s="7">
        <v>65.043000000000006</v>
      </c>
      <c r="O5663" s="7"/>
    </row>
    <row r="5664" spans="1:15" x14ac:dyDescent="0.2">
      <c r="A5664" s="2">
        <v>1</v>
      </c>
      <c r="B5664" s="6" t="s">
        <v>18</v>
      </c>
      <c r="C5664" s="6">
        <v>0</v>
      </c>
      <c r="D5664" s="5" t="s">
        <v>416</v>
      </c>
      <c r="E5664" s="5" t="str">
        <f t="shared" si="836"/>
        <v/>
      </c>
      <c r="F5664" s="5" t="str">
        <f t="shared" si="835"/>
        <v/>
      </c>
      <c r="G5664" s="7">
        <v>68.417000000000002</v>
      </c>
      <c r="H5664" s="7">
        <v>67.760000000000005</v>
      </c>
      <c r="I5664" s="7">
        <v>65.929000000000002</v>
      </c>
      <c r="J5664" s="7">
        <v>84.13</v>
      </c>
      <c r="K5664" s="7">
        <v>96.363</v>
      </c>
      <c r="L5664" s="7">
        <v>97.296999999999997</v>
      </c>
      <c r="M5664" s="7">
        <v>92.417000000000002</v>
      </c>
      <c r="N5664" s="7">
        <v>60.929000000000002</v>
      </c>
      <c r="O5664" s="7"/>
    </row>
    <row r="5665" spans="1:15" x14ac:dyDescent="0.2">
      <c r="A5665" s="2">
        <v>1</v>
      </c>
      <c r="B5665" s="6" t="s">
        <v>19</v>
      </c>
      <c r="C5665" s="6">
        <v>0</v>
      </c>
      <c r="D5665" s="5" t="s">
        <v>416</v>
      </c>
      <c r="E5665" s="5" t="str">
        <f t="shared" si="836"/>
        <v/>
      </c>
      <c r="F5665" s="5" t="str">
        <f t="shared" si="835"/>
        <v/>
      </c>
      <c r="G5665" s="7">
        <v>73.956999999999994</v>
      </c>
      <c r="H5665" s="7">
        <v>75.393000000000001</v>
      </c>
      <c r="I5665" s="7">
        <v>73.307000000000002</v>
      </c>
      <c r="J5665" s="7">
        <v>84.477999999999994</v>
      </c>
      <c r="K5665" s="7">
        <v>99.120999999999995</v>
      </c>
      <c r="L5665" s="7">
        <v>97.233000000000004</v>
      </c>
      <c r="M5665" s="7">
        <v>91.724000000000004</v>
      </c>
      <c r="N5665" s="7">
        <v>67.239999999999995</v>
      </c>
      <c r="O5665" s="7"/>
    </row>
    <row r="5666" spans="1:15" x14ac:dyDescent="0.2">
      <c r="A5666" s="2">
        <v>1</v>
      </c>
      <c r="B5666" s="6" t="s">
        <v>20</v>
      </c>
      <c r="C5666" s="6">
        <v>0</v>
      </c>
      <c r="D5666" s="5" t="s">
        <v>416</v>
      </c>
      <c r="E5666" s="5" t="str">
        <f t="shared" si="836"/>
        <v/>
      </c>
      <c r="F5666" s="5" t="str">
        <f t="shared" si="835"/>
        <v/>
      </c>
      <c r="G5666" s="7">
        <v>75.585999999999999</v>
      </c>
      <c r="H5666" s="7">
        <v>77.78</v>
      </c>
      <c r="I5666" s="7">
        <v>76.228999999999999</v>
      </c>
      <c r="J5666" s="7">
        <v>85.947999999999993</v>
      </c>
      <c r="K5666" s="7">
        <v>100.85</v>
      </c>
      <c r="L5666" s="7">
        <v>98.004999999999995</v>
      </c>
      <c r="M5666" s="7">
        <v>93.613</v>
      </c>
      <c r="N5666" s="7">
        <v>71.36</v>
      </c>
      <c r="O5666" s="7"/>
    </row>
    <row r="5667" spans="1:15" x14ac:dyDescent="0.2">
      <c r="A5667" s="2">
        <v>1</v>
      </c>
      <c r="B5667" s="6" t="s">
        <v>21</v>
      </c>
      <c r="C5667" s="6">
        <v>0</v>
      </c>
      <c r="D5667" s="5" t="s">
        <v>416</v>
      </c>
      <c r="E5667" s="5" t="str">
        <f t="shared" si="836"/>
        <v/>
      </c>
      <c r="F5667" s="5" t="str">
        <f t="shared" si="835"/>
        <v/>
      </c>
      <c r="G5667" s="7">
        <v>72.192999999999998</v>
      </c>
      <c r="H5667" s="7">
        <v>74.852999999999994</v>
      </c>
      <c r="I5667" s="7">
        <v>76.876000000000005</v>
      </c>
      <c r="J5667" s="7">
        <v>89.179000000000002</v>
      </c>
      <c r="K5667" s="7">
        <v>106.486</v>
      </c>
      <c r="L5667" s="7">
        <v>102.703</v>
      </c>
      <c r="M5667" s="7">
        <v>92.453999999999994</v>
      </c>
      <c r="N5667" s="7">
        <v>71.073999999999998</v>
      </c>
      <c r="O5667" s="7"/>
    </row>
    <row r="5668" spans="1:15" x14ac:dyDescent="0.2">
      <c r="A5668" s="2">
        <v>1</v>
      </c>
      <c r="B5668" s="6" t="s">
        <v>22</v>
      </c>
      <c r="C5668" s="6">
        <v>0</v>
      </c>
      <c r="D5668" s="5" t="s">
        <v>416</v>
      </c>
      <c r="E5668" s="5" t="str">
        <f t="shared" si="836"/>
        <v/>
      </c>
      <c r="F5668" s="5" t="str">
        <f t="shared" si="835"/>
        <v/>
      </c>
      <c r="G5668" s="7">
        <v>73.045000000000002</v>
      </c>
      <c r="H5668" s="7">
        <v>74.299000000000007</v>
      </c>
      <c r="I5668" s="7">
        <v>78.888000000000005</v>
      </c>
      <c r="J5668" s="7">
        <v>91.906999999999996</v>
      </c>
      <c r="K5668" s="7">
        <v>108</v>
      </c>
      <c r="L5668" s="7">
        <v>106.178</v>
      </c>
      <c r="M5668" s="7">
        <v>96.847999999999999</v>
      </c>
      <c r="N5668" s="7">
        <v>76.402000000000001</v>
      </c>
      <c r="O5668" s="7"/>
    </row>
    <row r="5669" spans="1:15" x14ac:dyDescent="0.2">
      <c r="A5669" s="2">
        <v>1</v>
      </c>
      <c r="B5669" s="6" t="s">
        <v>23</v>
      </c>
      <c r="C5669" s="6">
        <v>0</v>
      </c>
      <c r="D5669" s="5" t="s">
        <v>416</v>
      </c>
      <c r="E5669" s="5" t="str">
        <f t="shared" si="836"/>
        <v/>
      </c>
      <c r="F5669" s="5" t="str">
        <f t="shared" si="835"/>
        <v/>
      </c>
      <c r="G5669" s="7">
        <v>74.234999999999999</v>
      </c>
      <c r="H5669" s="7">
        <v>75.67</v>
      </c>
      <c r="I5669" s="7">
        <v>79.224999999999994</v>
      </c>
      <c r="J5669" s="7">
        <v>93.927999999999997</v>
      </c>
      <c r="K5669" s="7">
        <v>106.721</v>
      </c>
      <c r="L5669" s="7">
        <v>104.69799999999999</v>
      </c>
      <c r="M5669" s="7">
        <v>100.58</v>
      </c>
      <c r="N5669" s="7">
        <v>79.683999999999997</v>
      </c>
      <c r="O5669" s="7"/>
    </row>
    <row r="5670" spans="1:15" x14ac:dyDescent="0.2">
      <c r="A5670" s="2">
        <v>1</v>
      </c>
      <c r="B5670" s="6" t="s">
        <v>24</v>
      </c>
      <c r="C5670" s="6">
        <v>0</v>
      </c>
      <c r="D5670" s="5" t="s">
        <v>416</v>
      </c>
      <c r="E5670" s="5" t="str">
        <f t="shared" si="836"/>
        <v/>
      </c>
      <c r="F5670" s="5" t="str">
        <f t="shared" si="835"/>
        <v/>
      </c>
      <c r="G5670" s="7">
        <v>86.296000000000006</v>
      </c>
      <c r="H5670" s="7">
        <v>90.569000000000003</v>
      </c>
      <c r="I5670" s="7">
        <v>97.68</v>
      </c>
      <c r="J5670" s="7">
        <v>95.358999999999995</v>
      </c>
      <c r="K5670" s="7">
        <v>113.19199999999999</v>
      </c>
      <c r="L5670" s="7">
        <v>107.851</v>
      </c>
      <c r="M5670" s="7">
        <v>96.361999999999995</v>
      </c>
      <c r="N5670" s="7">
        <v>94.126000000000005</v>
      </c>
      <c r="O5670" s="7"/>
    </row>
    <row r="5671" spans="1:15" x14ac:dyDescent="0.2">
      <c r="A5671" s="2">
        <v>1</v>
      </c>
      <c r="B5671" s="6" t="s">
        <v>25</v>
      </c>
      <c r="C5671" s="6">
        <v>0</v>
      </c>
      <c r="D5671" s="5" t="s">
        <v>416</v>
      </c>
      <c r="E5671" s="5" t="str">
        <f t="shared" si="836"/>
        <v/>
      </c>
      <c r="F5671" s="5" t="str">
        <f t="shared" si="835"/>
        <v/>
      </c>
      <c r="G5671" s="7">
        <v>86.510999999999996</v>
      </c>
      <c r="H5671" s="7">
        <v>90.176000000000002</v>
      </c>
      <c r="I5671" s="7">
        <v>103.117</v>
      </c>
      <c r="J5671" s="7">
        <v>95.932000000000002</v>
      </c>
      <c r="K5671" s="7">
        <v>119.194</v>
      </c>
      <c r="L5671" s="7">
        <v>114.35</v>
      </c>
      <c r="M5671" s="7">
        <v>96.911000000000001</v>
      </c>
      <c r="N5671" s="7">
        <v>99.932000000000002</v>
      </c>
      <c r="O5671" s="7"/>
    </row>
    <row r="5672" spans="1:15" x14ac:dyDescent="0.2">
      <c r="A5672" s="2">
        <v>1</v>
      </c>
      <c r="B5672" s="6" t="s">
        <v>26</v>
      </c>
      <c r="C5672" s="6">
        <v>0</v>
      </c>
      <c r="D5672" s="5" t="s">
        <v>416</v>
      </c>
      <c r="E5672" s="5" t="str">
        <f t="shared" si="836"/>
        <v/>
      </c>
      <c r="F5672" s="5" t="str">
        <f t="shared" si="835"/>
        <v/>
      </c>
      <c r="G5672" s="7">
        <v>85.075000000000003</v>
      </c>
      <c r="H5672" s="7">
        <v>88.668999999999997</v>
      </c>
      <c r="I5672" s="7">
        <v>103.447</v>
      </c>
      <c r="J5672" s="7">
        <v>96.902000000000001</v>
      </c>
      <c r="K5672" s="7">
        <v>121.596</v>
      </c>
      <c r="L5672" s="7">
        <v>116.667</v>
      </c>
      <c r="M5672" s="7">
        <v>97.337999999999994</v>
      </c>
      <c r="N5672" s="7">
        <v>100.694</v>
      </c>
      <c r="O5672" s="7"/>
    </row>
    <row r="5673" spans="1:15" x14ac:dyDescent="0.2">
      <c r="A5673" s="2">
        <v>1</v>
      </c>
      <c r="B5673" s="6" t="s">
        <v>27</v>
      </c>
      <c r="C5673" s="6">
        <v>0</v>
      </c>
      <c r="D5673" s="5" t="s">
        <v>416</v>
      </c>
      <c r="E5673" s="5" t="str">
        <f t="shared" si="836"/>
        <v/>
      </c>
      <c r="F5673" s="5" t="str">
        <f t="shared" si="835"/>
        <v/>
      </c>
      <c r="G5673" s="7">
        <v>86.941999999999993</v>
      </c>
      <c r="H5673" s="7">
        <v>89.581999999999994</v>
      </c>
      <c r="I5673" s="7">
        <v>107.10599999999999</v>
      </c>
      <c r="J5673" s="7">
        <v>98.234999999999999</v>
      </c>
      <c r="K5673" s="7">
        <v>123.193</v>
      </c>
      <c r="L5673" s="7">
        <v>119.562</v>
      </c>
      <c r="M5673" s="7">
        <v>98.460999999999999</v>
      </c>
      <c r="N5673" s="7">
        <v>105.458</v>
      </c>
      <c r="O5673" s="7"/>
    </row>
    <row r="5674" spans="1:15" x14ac:dyDescent="0.2">
      <c r="A5674" s="2">
        <v>1</v>
      </c>
      <c r="B5674" s="6" t="s">
        <v>28</v>
      </c>
      <c r="C5674" s="6">
        <v>0</v>
      </c>
      <c r="D5674" s="5" t="s">
        <v>416</v>
      </c>
      <c r="E5674" s="5" t="str">
        <f t="shared" si="836"/>
        <v/>
      </c>
      <c r="F5674" s="5" t="str">
        <f t="shared" si="835"/>
        <v/>
      </c>
      <c r="G5674" s="7">
        <v>84.658000000000001</v>
      </c>
      <c r="H5674" s="7">
        <v>83.941999999999993</v>
      </c>
      <c r="I5674" s="7">
        <v>95.177999999999997</v>
      </c>
      <c r="J5674" s="7">
        <v>99.366</v>
      </c>
      <c r="K5674" s="7">
        <v>112.42700000000001</v>
      </c>
      <c r="L5674" s="7">
        <v>113.38500000000001</v>
      </c>
      <c r="M5674" s="7">
        <v>105.83499999999999</v>
      </c>
      <c r="N5674" s="7">
        <v>100.732</v>
      </c>
      <c r="O5674" s="7"/>
    </row>
    <row r="5675" spans="1:15" x14ac:dyDescent="0.2">
      <c r="A5675" s="2">
        <v>1</v>
      </c>
      <c r="B5675" s="6" t="s">
        <v>29</v>
      </c>
      <c r="C5675" s="6">
        <v>0</v>
      </c>
      <c r="D5675" s="5" t="s">
        <v>416</v>
      </c>
      <c r="E5675" s="5" t="str">
        <f t="shared" si="836"/>
        <v/>
      </c>
      <c r="F5675" s="5" t="str">
        <f t="shared" si="835"/>
        <v/>
      </c>
      <c r="G5675" s="7">
        <v>100</v>
      </c>
      <c r="H5675" s="7">
        <v>100</v>
      </c>
      <c r="I5675" s="7">
        <v>100</v>
      </c>
      <c r="J5675" s="7">
        <v>100</v>
      </c>
      <c r="K5675" s="7">
        <v>100</v>
      </c>
      <c r="L5675" s="7">
        <v>100</v>
      </c>
      <c r="M5675" s="7">
        <v>100</v>
      </c>
      <c r="N5675" s="7">
        <v>100</v>
      </c>
      <c r="O5675" s="7"/>
    </row>
    <row r="5676" spans="1:15" x14ac:dyDescent="0.2">
      <c r="A5676" s="2">
        <v>1</v>
      </c>
      <c r="B5676" s="6" t="s">
        <v>30</v>
      </c>
      <c r="C5676" s="6">
        <v>0</v>
      </c>
      <c r="D5676" s="5" t="s">
        <v>416</v>
      </c>
      <c r="E5676" s="5" t="str">
        <f t="shared" si="836"/>
        <v/>
      </c>
      <c r="F5676" s="5" t="str">
        <f t="shared" si="835"/>
        <v/>
      </c>
      <c r="G5676" s="7">
        <v>106.20399999999999</v>
      </c>
      <c r="H5676" s="7">
        <v>106.004</v>
      </c>
      <c r="I5676" s="7">
        <v>98.632000000000005</v>
      </c>
      <c r="J5676" s="7">
        <v>101.105</v>
      </c>
      <c r="K5676" s="7">
        <v>92.870999999999995</v>
      </c>
      <c r="L5676" s="7">
        <v>93.046000000000006</v>
      </c>
      <c r="M5676" s="7">
        <v>99.519000000000005</v>
      </c>
      <c r="N5676" s="7">
        <v>98.158000000000001</v>
      </c>
      <c r="O5676" s="7"/>
    </row>
    <row r="5677" spans="1:15" x14ac:dyDescent="0.2">
      <c r="A5677" s="2">
        <v>1</v>
      </c>
      <c r="B5677" s="6" t="s">
        <v>31</v>
      </c>
      <c r="C5677" s="6">
        <v>0</v>
      </c>
      <c r="D5677" s="5" t="s">
        <v>416</v>
      </c>
      <c r="E5677" s="5" t="str">
        <f t="shared" si="836"/>
        <v/>
      </c>
      <c r="F5677" s="5" t="str">
        <f t="shared" si="835"/>
        <v/>
      </c>
      <c r="G5677" s="7">
        <v>110.3</v>
      </c>
      <c r="H5677" s="7">
        <v>109.836</v>
      </c>
      <c r="I5677" s="7">
        <v>99.015000000000001</v>
      </c>
      <c r="J5677" s="7">
        <v>103.38</v>
      </c>
      <c r="K5677" s="7">
        <v>89.768000000000001</v>
      </c>
      <c r="L5677" s="7">
        <v>90.147999999999996</v>
      </c>
      <c r="M5677" s="7">
        <v>95.414000000000001</v>
      </c>
      <c r="N5677" s="7">
        <v>94.474000000000004</v>
      </c>
      <c r="O5677" s="7"/>
    </row>
    <row r="5678" spans="1:15" x14ac:dyDescent="0.2">
      <c r="A5678" s="2">
        <v>1</v>
      </c>
      <c r="B5678" s="6" t="s">
        <v>32</v>
      </c>
      <c r="C5678" s="6">
        <v>0</v>
      </c>
      <c r="D5678" s="5" t="s">
        <v>416</v>
      </c>
      <c r="E5678" s="5" t="str">
        <f t="shared" si="836"/>
        <v/>
      </c>
      <c r="F5678" s="5" t="str">
        <f t="shared" si="835"/>
        <v/>
      </c>
      <c r="G5678" s="7">
        <v>112.235</v>
      </c>
      <c r="H5678" s="7">
        <v>112.97199999999999</v>
      </c>
      <c r="I5678" s="7">
        <v>100.533</v>
      </c>
      <c r="J5678" s="7">
        <v>108.134</v>
      </c>
      <c r="K5678" s="7">
        <v>89.572999999999993</v>
      </c>
      <c r="L5678" s="7">
        <v>88.989000000000004</v>
      </c>
      <c r="M5678" s="7">
        <v>94.83</v>
      </c>
      <c r="N5678" s="7">
        <v>95.334999999999994</v>
      </c>
      <c r="O5678" s="7"/>
    </row>
    <row r="5679" spans="1:15" x14ac:dyDescent="0.2">
      <c r="A5679" s="2">
        <v>1</v>
      </c>
      <c r="B5679" s="6" t="s">
        <v>33</v>
      </c>
      <c r="C5679" s="6">
        <v>0</v>
      </c>
      <c r="D5679" s="5" t="s">
        <v>416</v>
      </c>
      <c r="E5679" s="5" t="str">
        <f t="shared" si="836"/>
        <v/>
      </c>
      <c r="F5679" s="5" t="str">
        <f t="shared" si="835"/>
        <v/>
      </c>
      <c r="G5679" s="7">
        <v>106.74</v>
      </c>
      <c r="H5679" s="7">
        <v>109.736</v>
      </c>
      <c r="I5679" s="7">
        <v>98.924999999999997</v>
      </c>
      <c r="J5679" s="7">
        <v>110.68899999999999</v>
      </c>
      <c r="K5679" s="7">
        <v>92.679000000000002</v>
      </c>
      <c r="L5679" s="7">
        <v>90.147999999999996</v>
      </c>
      <c r="M5679" s="7">
        <v>99.414000000000001</v>
      </c>
      <c r="N5679" s="7">
        <v>98.344999999999999</v>
      </c>
      <c r="O5679" s="7"/>
    </row>
    <row r="5680" spans="1:15" x14ac:dyDescent="0.2">
      <c r="A5680" s="2">
        <v>1</v>
      </c>
      <c r="B5680" s="6" t="s">
        <v>34</v>
      </c>
      <c r="C5680" s="6">
        <v>0</v>
      </c>
      <c r="D5680" s="5" t="s">
        <v>416</v>
      </c>
      <c r="E5680" s="5" t="str">
        <f t="shared" si="836"/>
        <v/>
      </c>
      <c r="F5680" s="5" t="str">
        <f t="shared" si="835"/>
        <v/>
      </c>
      <c r="G5680" s="7">
        <v>105.974</v>
      </c>
      <c r="H5680" s="7">
        <v>108.709</v>
      </c>
      <c r="I5680" s="7">
        <v>97.369</v>
      </c>
      <c r="J5680" s="7">
        <v>113.827</v>
      </c>
      <c r="K5680" s="7">
        <v>91.88</v>
      </c>
      <c r="L5680" s="7">
        <v>89.569000000000003</v>
      </c>
      <c r="M5680" s="7">
        <v>109.17400000000001</v>
      </c>
      <c r="N5680" s="7">
        <v>106.30200000000001</v>
      </c>
      <c r="O5680" s="7"/>
    </row>
    <row r="5681" spans="1:15" x14ac:dyDescent="0.2">
      <c r="A5681" s="2">
        <v>1</v>
      </c>
      <c r="B5681" s="6" t="s">
        <v>35</v>
      </c>
      <c r="C5681" s="6">
        <v>0</v>
      </c>
      <c r="D5681" s="5" t="s">
        <v>416</v>
      </c>
      <c r="E5681" s="5" t="str">
        <f t="shared" si="836"/>
        <v/>
      </c>
      <c r="F5681" s="5" t="str">
        <f t="shared" si="835"/>
        <v/>
      </c>
      <c r="G5681" s="7">
        <v>107.55</v>
      </c>
      <c r="H5681" s="7">
        <v>108.45099999999999</v>
      </c>
      <c r="I5681" s="7">
        <v>93.158000000000001</v>
      </c>
      <c r="J5681" s="7">
        <v>118.416</v>
      </c>
      <c r="K5681" s="7">
        <v>86.617999999999995</v>
      </c>
      <c r="L5681" s="7">
        <v>85.897999999999996</v>
      </c>
      <c r="M5681" s="7">
        <v>107.791</v>
      </c>
      <c r="N5681" s="7">
        <v>100.41500000000001</v>
      </c>
      <c r="O5681" s="7"/>
    </row>
    <row r="5682" spans="1:15" x14ac:dyDescent="0.2">
      <c r="A5682" s="2">
        <v>1</v>
      </c>
      <c r="B5682" s="6" t="s">
        <v>36</v>
      </c>
      <c r="C5682" s="6">
        <v>0</v>
      </c>
      <c r="D5682" s="5" t="s">
        <v>416</v>
      </c>
      <c r="E5682" s="5" t="str">
        <f t="shared" si="836"/>
        <v/>
      </c>
      <c r="F5682" s="5" t="str">
        <f t="shared" si="835"/>
        <v/>
      </c>
      <c r="G5682" s="7">
        <v>93.497</v>
      </c>
      <c r="H5682" s="7">
        <v>94.834999999999994</v>
      </c>
      <c r="I5682" s="7">
        <v>66.012</v>
      </c>
      <c r="J5682" s="7">
        <v>121.479</v>
      </c>
      <c r="K5682" s="7">
        <v>70.602999999999994</v>
      </c>
      <c r="L5682" s="7">
        <v>69.606999999999999</v>
      </c>
      <c r="M5682" s="7">
        <v>120.886</v>
      </c>
      <c r="N5682" s="7">
        <v>79.799000000000007</v>
      </c>
      <c r="O5682" s="7"/>
    </row>
    <row r="5683" spans="1:15" x14ac:dyDescent="0.2">
      <c r="A5683" s="2">
        <v>1</v>
      </c>
      <c r="B5683" s="6" t="s">
        <v>37</v>
      </c>
      <c r="C5683" s="6">
        <v>0</v>
      </c>
      <c r="D5683" s="5" t="s">
        <v>416</v>
      </c>
      <c r="E5683" s="5" t="str">
        <f t="shared" si="836"/>
        <v/>
      </c>
      <c r="F5683" s="5" t="str">
        <f t="shared" si="835"/>
        <v/>
      </c>
      <c r="G5683" s="7">
        <v>95.465000000000003</v>
      </c>
      <c r="H5683" s="7">
        <v>97.611000000000004</v>
      </c>
      <c r="I5683" s="7">
        <v>63.984999999999999</v>
      </c>
      <c r="J5683" s="7">
        <v>122.218</v>
      </c>
      <c r="K5683" s="7">
        <v>67.024000000000001</v>
      </c>
      <c r="L5683" s="7">
        <v>65.551000000000002</v>
      </c>
      <c r="M5683" s="7">
        <v>121.84699999999999</v>
      </c>
      <c r="N5683" s="7">
        <v>77.962999999999994</v>
      </c>
      <c r="O5683" s="7"/>
    </row>
    <row r="5684" spans="1:15" x14ac:dyDescent="0.2">
      <c r="A5684" s="2">
        <v>1</v>
      </c>
      <c r="B5684" s="6" t="s">
        <v>63</v>
      </c>
      <c r="C5684" s="6">
        <v>0</v>
      </c>
      <c r="D5684" s="5" t="s">
        <v>416</v>
      </c>
      <c r="E5684" s="5" t="str">
        <f t="shared" si="836"/>
        <v/>
      </c>
      <c r="F5684" s="5" t="str">
        <f t="shared" si="835"/>
        <v/>
      </c>
      <c r="G5684" s="7">
        <v>99.372</v>
      </c>
      <c r="H5684" s="7">
        <v>108.58</v>
      </c>
      <c r="I5684" s="7">
        <v>70.894999999999996</v>
      </c>
      <c r="J5684" s="7">
        <v>124.98099999999999</v>
      </c>
      <c r="K5684" s="7">
        <v>71.343000000000004</v>
      </c>
      <c r="L5684" s="7">
        <v>65.293000000000006</v>
      </c>
      <c r="M5684" s="7">
        <v>110.934</v>
      </c>
      <c r="N5684" s="7">
        <v>78.647000000000006</v>
      </c>
      <c r="O5684" s="7"/>
    </row>
    <row r="5685" spans="1:15" x14ac:dyDescent="0.2">
      <c r="A5685" s="2">
        <v>0</v>
      </c>
      <c r="B5685" s="5" t="s">
        <v>417</v>
      </c>
      <c r="C5685" s="6" t="s">
        <v>0</v>
      </c>
      <c r="E5685" s="5" t="str">
        <f t="shared" si="836"/>
        <v/>
      </c>
      <c r="F5685" s="5" t="str">
        <f t="shared" si="835"/>
        <v/>
      </c>
    </row>
    <row r="5686" spans="1:15" x14ac:dyDescent="0.2">
      <c r="A5686" s="2">
        <v>1</v>
      </c>
      <c r="B5686" s="6" t="s">
        <v>13</v>
      </c>
      <c r="C5686" s="6">
        <v>0</v>
      </c>
      <c r="D5686" s="5" t="s">
        <v>418</v>
      </c>
      <c r="E5686" s="5" t="str">
        <f t="shared" si="836"/>
        <v/>
      </c>
      <c r="F5686" s="5" t="str">
        <f t="shared" si="835"/>
        <v/>
      </c>
      <c r="G5686" s="7">
        <v>66.054000000000002</v>
      </c>
      <c r="H5686" s="7">
        <v>66.356999999999999</v>
      </c>
      <c r="I5686" s="7">
        <v>67.05</v>
      </c>
      <c r="J5686" s="7">
        <v>74.272999999999996</v>
      </c>
      <c r="K5686" s="7">
        <v>101.509</v>
      </c>
      <c r="L5686" s="7">
        <v>101.04600000000001</v>
      </c>
      <c r="M5686" s="7">
        <v>79.376999999999995</v>
      </c>
      <c r="N5686" s="7">
        <v>53.222999999999999</v>
      </c>
      <c r="O5686" s="7"/>
    </row>
    <row r="5687" spans="1:15" x14ac:dyDescent="0.2">
      <c r="A5687" s="2">
        <v>1</v>
      </c>
      <c r="B5687" s="6" t="s">
        <v>15</v>
      </c>
      <c r="C5687" s="6">
        <v>0</v>
      </c>
      <c r="D5687" s="5" t="s">
        <v>418</v>
      </c>
      <c r="E5687" s="5" t="str">
        <f t="shared" si="836"/>
        <v/>
      </c>
      <c r="F5687" s="5" t="str">
        <f t="shared" si="835"/>
        <v/>
      </c>
      <c r="G5687" s="7">
        <v>63.948</v>
      </c>
      <c r="H5687" s="7">
        <v>63.743000000000002</v>
      </c>
      <c r="I5687" s="7">
        <v>66.825999999999993</v>
      </c>
      <c r="J5687" s="7">
        <v>77.962999999999994</v>
      </c>
      <c r="K5687" s="7">
        <v>104.5</v>
      </c>
      <c r="L5687" s="7">
        <v>104.837</v>
      </c>
      <c r="M5687" s="7">
        <v>83.370999999999995</v>
      </c>
      <c r="N5687" s="7">
        <v>55.713999999999999</v>
      </c>
      <c r="O5687" s="7"/>
    </row>
    <row r="5688" spans="1:15" x14ac:dyDescent="0.2">
      <c r="A5688" s="2">
        <v>1</v>
      </c>
      <c r="B5688" s="6" t="s">
        <v>16</v>
      </c>
      <c r="C5688" s="6">
        <v>0</v>
      </c>
      <c r="D5688" s="5" t="s">
        <v>418</v>
      </c>
      <c r="E5688" s="5" t="str">
        <f t="shared" si="836"/>
        <v/>
      </c>
      <c r="F5688" s="5" t="str">
        <f t="shared" si="835"/>
        <v/>
      </c>
      <c r="G5688" s="7">
        <v>60.965000000000003</v>
      </c>
      <c r="H5688" s="7">
        <v>61.883000000000003</v>
      </c>
      <c r="I5688" s="7">
        <v>65.846999999999994</v>
      </c>
      <c r="J5688" s="7">
        <v>80.644999999999996</v>
      </c>
      <c r="K5688" s="7">
        <v>108.008</v>
      </c>
      <c r="L5688" s="7">
        <v>106.405</v>
      </c>
      <c r="M5688" s="7">
        <v>85.417000000000002</v>
      </c>
      <c r="N5688" s="7">
        <v>56.244</v>
      </c>
      <c r="O5688" s="7"/>
    </row>
    <row r="5689" spans="1:15" x14ac:dyDescent="0.2">
      <c r="A5689" s="2">
        <v>1</v>
      </c>
      <c r="B5689" s="6" t="s">
        <v>17</v>
      </c>
      <c r="C5689" s="6">
        <v>0</v>
      </c>
      <c r="D5689" s="5" t="s">
        <v>418</v>
      </c>
      <c r="E5689" s="5" t="str">
        <f t="shared" si="836"/>
        <v/>
      </c>
      <c r="F5689" s="5" t="str">
        <f t="shared" si="835"/>
        <v/>
      </c>
      <c r="G5689" s="7">
        <v>63.652000000000001</v>
      </c>
      <c r="H5689" s="7">
        <v>63.256999999999998</v>
      </c>
      <c r="I5689" s="7">
        <v>66.316000000000003</v>
      </c>
      <c r="J5689" s="7">
        <v>82.894999999999996</v>
      </c>
      <c r="K5689" s="7">
        <v>104.185</v>
      </c>
      <c r="L5689" s="7">
        <v>104.837</v>
      </c>
      <c r="M5689" s="7">
        <v>88.563000000000002</v>
      </c>
      <c r="N5689" s="7">
        <v>58.731999999999999</v>
      </c>
      <c r="O5689" s="7"/>
    </row>
    <row r="5690" spans="1:15" x14ac:dyDescent="0.2">
      <c r="A5690" s="2">
        <v>1</v>
      </c>
      <c r="B5690" s="6" t="s">
        <v>18</v>
      </c>
      <c r="C5690" s="6">
        <v>0</v>
      </c>
      <c r="D5690" s="5" t="s">
        <v>418</v>
      </c>
      <c r="E5690" s="5" t="str">
        <f t="shared" si="836"/>
        <v/>
      </c>
      <c r="F5690" s="5" t="str">
        <f t="shared" si="835"/>
        <v/>
      </c>
      <c r="G5690" s="7">
        <v>63.095999999999997</v>
      </c>
      <c r="H5690" s="7">
        <v>63.860999999999997</v>
      </c>
      <c r="I5690" s="7">
        <v>63.36</v>
      </c>
      <c r="J5690" s="7">
        <v>84.703000000000003</v>
      </c>
      <c r="K5690" s="7">
        <v>100.41800000000001</v>
      </c>
      <c r="L5690" s="7">
        <v>99.215999999999994</v>
      </c>
      <c r="M5690" s="7">
        <v>91.087000000000003</v>
      </c>
      <c r="N5690" s="7">
        <v>57.713000000000001</v>
      </c>
      <c r="O5690" s="7"/>
    </row>
    <row r="5691" spans="1:15" x14ac:dyDescent="0.2">
      <c r="A5691" s="2">
        <v>1</v>
      </c>
      <c r="B5691" s="6" t="s">
        <v>19</v>
      </c>
      <c r="C5691" s="6">
        <v>0</v>
      </c>
      <c r="D5691" s="5" t="s">
        <v>418</v>
      </c>
      <c r="E5691" s="5" t="str">
        <f t="shared" si="836"/>
        <v/>
      </c>
      <c r="F5691" s="5" t="str">
        <f t="shared" si="835"/>
        <v/>
      </c>
      <c r="G5691" s="7">
        <v>68.698999999999998</v>
      </c>
      <c r="H5691" s="7">
        <v>69.95</v>
      </c>
      <c r="I5691" s="7">
        <v>70.040999999999997</v>
      </c>
      <c r="J5691" s="7">
        <v>85.710999999999999</v>
      </c>
      <c r="K5691" s="7">
        <v>101.95399999999999</v>
      </c>
      <c r="L5691" s="7">
        <v>100.131</v>
      </c>
      <c r="M5691" s="7">
        <v>92.656999999999996</v>
      </c>
      <c r="N5691" s="7">
        <v>64.897999999999996</v>
      </c>
      <c r="O5691" s="7"/>
    </row>
    <row r="5692" spans="1:15" x14ac:dyDescent="0.2">
      <c r="A5692" s="2">
        <v>1</v>
      </c>
      <c r="B5692" s="6" t="s">
        <v>20</v>
      </c>
      <c r="C5692" s="6">
        <v>0</v>
      </c>
      <c r="D5692" s="5" t="s">
        <v>418</v>
      </c>
      <c r="E5692" s="5" t="str">
        <f t="shared" si="836"/>
        <v/>
      </c>
      <c r="F5692" s="5" t="str">
        <f t="shared" si="835"/>
        <v/>
      </c>
      <c r="G5692" s="7">
        <v>71.727999999999994</v>
      </c>
      <c r="H5692" s="7">
        <v>72.697000000000003</v>
      </c>
      <c r="I5692" s="7">
        <v>74.691999999999993</v>
      </c>
      <c r="J5692" s="7">
        <v>87.373000000000005</v>
      </c>
      <c r="K5692" s="7">
        <v>104.133</v>
      </c>
      <c r="L5692" s="7">
        <v>102.745</v>
      </c>
      <c r="M5692" s="7">
        <v>94.097999999999999</v>
      </c>
      <c r="N5692" s="7">
        <v>70.284000000000006</v>
      </c>
      <c r="O5692" s="7"/>
    </row>
    <row r="5693" spans="1:15" x14ac:dyDescent="0.2">
      <c r="A5693" s="2">
        <v>1</v>
      </c>
      <c r="B5693" s="6" t="s">
        <v>21</v>
      </c>
      <c r="C5693" s="6">
        <v>0</v>
      </c>
      <c r="D5693" s="5" t="s">
        <v>418</v>
      </c>
      <c r="E5693" s="5" t="str">
        <f t="shared" si="836"/>
        <v/>
      </c>
      <c r="F5693" s="5" t="str">
        <f t="shared" si="835"/>
        <v/>
      </c>
      <c r="G5693" s="7">
        <v>66.998999999999995</v>
      </c>
      <c r="H5693" s="7">
        <v>68.847999999999999</v>
      </c>
      <c r="I5693" s="7">
        <v>74.966999999999999</v>
      </c>
      <c r="J5693" s="7">
        <v>90.094999999999999</v>
      </c>
      <c r="K5693" s="7">
        <v>111.893</v>
      </c>
      <c r="L5693" s="7">
        <v>108.889</v>
      </c>
      <c r="M5693" s="7">
        <v>92.055999999999997</v>
      </c>
      <c r="N5693" s="7">
        <v>69.012</v>
      </c>
      <c r="O5693" s="7"/>
    </row>
    <row r="5694" spans="1:15" x14ac:dyDescent="0.2">
      <c r="A5694" s="2">
        <v>1</v>
      </c>
      <c r="B5694" s="6" t="s">
        <v>22</v>
      </c>
      <c r="C5694" s="6">
        <v>0</v>
      </c>
      <c r="D5694" s="5" t="s">
        <v>418</v>
      </c>
      <c r="E5694" s="5" t="str">
        <f t="shared" si="836"/>
        <v/>
      </c>
      <c r="F5694" s="5" t="str">
        <f t="shared" si="835"/>
        <v/>
      </c>
      <c r="G5694" s="7">
        <v>69.611000000000004</v>
      </c>
      <c r="H5694" s="7">
        <v>70.522000000000006</v>
      </c>
      <c r="I5694" s="7">
        <v>80.293999999999997</v>
      </c>
      <c r="J5694" s="7">
        <v>92.798000000000002</v>
      </c>
      <c r="K5694" s="7">
        <v>115.34699999999999</v>
      </c>
      <c r="L5694" s="7">
        <v>113.85599999999999</v>
      </c>
      <c r="M5694" s="7">
        <v>96.084999999999994</v>
      </c>
      <c r="N5694" s="7">
        <v>77.150000000000006</v>
      </c>
      <c r="O5694" s="7"/>
    </row>
    <row r="5695" spans="1:15" x14ac:dyDescent="0.2">
      <c r="A5695" s="2">
        <v>1</v>
      </c>
      <c r="B5695" s="6" t="s">
        <v>23</v>
      </c>
      <c r="C5695" s="6">
        <v>0</v>
      </c>
      <c r="D5695" s="5" t="s">
        <v>418</v>
      </c>
      <c r="E5695" s="5" t="str">
        <f t="shared" si="836"/>
        <v/>
      </c>
      <c r="F5695" s="5" t="str">
        <f t="shared" si="835"/>
        <v/>
      </c>
      <c r="G5695" s="7">
        <v>67.766000000000005</v>
      </c>
      <c r="H5695" s="7">
        <v>69.228999999999999</v>
      </c>
      <c r="I5695" s="7">
        <v>77.283000000000001</v>
      </c>
      <c r="J5695" s="7">
        <v>94.503</v>
      </c>
      <c r="K5695" s="7">
        <v>114.045</v>
      </c>
      <c r="L5695" s="7">
        <v>111.634</v>
      </c>
      <c r="M5695" s="7">
        <v>103.51900000000001</v>
      </c>
      <c r="N5695" s="7">
        <v>80.003</v>
      </c>
      <c r="O5695" s="7"/>
    </row>
    <row r="5696" spans="1:15" x14ac:dyDescent="0.2">
      <c r="A5696" s="2">
        <v>1</v>
      </c>
      <c r="B5696" s="6" t="s">
        <v>24</v>
      </c>
      <c r="C5696" s="6">
        <v>0</v>
      </c>
      <c r="D5696" s="5" t="s">
        <v>418</v>
      </c>
      <c r="E5696" s="5" t="str">
        <f t="shared" si="836"/>
        <v/>
      </c>
      <c r="F5696" s="5" t="str">
        <f t="shared" si="835"/>
        <v/>
      </c>
      <c r="G5696" s="7">
        <v>81.677999999999997</v>
      </c>
      <c r="H5696" s="7">
        <v>85.11</v>
      </c>
      <c r="I5696" s="7">
        <v>97.682000000000002</v>
      </c>
      <c r="J5696" s="7">
        <v>95.966999999999999</v>
      </c>
      <c r="K5696" s="7">
        <v>119.595</v>
      </c>
      <c r="L5696" s="7">
        <v>114.771</v>
      </c>
      <c r="M5696" s="7">
        <v>99.167000000000002</v>
      </c>
      <c r="N5696" s="7">
        <v>96.869</v>
      </c>
      <c r="O5696" s="7"/>
    </row>
    <row r="5697" spans="1:15" x14ac:dyDescent="0.2">
      <c r="A5697" s="2">
        <v>1</v>
      </c>
      <c r="B5697" s="6" t="s">
        <v>25</v>
      </c>
      <c r="C5697" s="6">
        <v>0</v>
      </c>
      <c r="D5697" s="5" t="s">
        <v>418</v>
      </c>
      <c r="E5697" s="5" t="str">
        <f t="shared" si="836"/>
        <v/>
      </c>
      <c r="F5697" s="5" t="str">
        <f t="shared" si="835"/>
        <v/>
      </c>
      <c r="G5697" s="7">
        <v>84.278000000000006</v>
      </c>
      <c r="H5697" s="7">
        <v>87.203999999999994</v>
      </c>
      <c r="I5697" s="7">
        <v>103.504</v>
      </c>
      <c r="J5697" s="7">
        <v>97.081999999999994</v>
      </c>
      <c r="K5697" s="7">
        <v>122.813</v>
      </c>
      <c r="L5697" s="7">
        <v>118.693</v>
      </c>
      <c r="M5697" s="7">
        <v>98.506</v>
      </c>
      <c r="N5697" s="7">
        <v>101.959</v>
      </c>
      <c r="O5697" s="7"/>
    </row>
    <row r="5698" spans="1:15" x14ac:dyDescent="0.2">
      <c r="A5698" s="2">
        <v>1</v>
      </c>
      <c r="B5698" s="6" t="s">
        <v>26</v>
      </c>
      <c r="C5698" s="6">
        <v>0</v>
      </c>
      <c r="D5698" s="5" t="s">
        <v>418</v>
      </c>
      <c r="E5698" s="5" t="str">
        <f t="shared" si="836"/>
        <v/>
      </c>
      <c r="F5698" s="5" t="str">
        <f t="shared" si="835"/>
        <v/>
      </c>
      <c r="G5698" s="7">
        <v>82.894999999999996</v>
      </c>
      <c r="H5698" s="7">
        <v>83.903999999999996</v>
      </c>
      <c r="I5698" s="7">
        <v>99.807000000000002</v>
      </c>
      <c r="J5698" s="7">
        <v>98.353999999999999</v>
      </c>
      <c r="K5698" s="7">
        <v>120.401</v>
      </c>
      <c r="L5698" s="7">
        <v>118.95399999999999</v>
      </c>
      <c r="M5698" s="7">
        <v>102.922</v>
      </c>
      <c r="N5698" s="7">
        <v>102.724</v>
      </c>
      <c r="O5698" s="7"/>
    </row>
    <row r="5699" spans="1:15" x14ac:dyDescent="0.2">
      <c r="A5699" s="2">
        <v>1</v>
      </c>
      <c r="B5699" s="6" t="s">
        <v>27</v>
      </c>
      <c r="C5699" s="6">
        <v>0</v>
      </c>
      <c r="D5699" s="5" t="s">
        <v>418</v>
      </c>
      <c r="E5699" s="5" t="str">
        <f t="shared" si="836"/>
        <v/>
      </c>
      <c r="F5699" s="5" t="str">
        <f t="shared" si="835"/>
        <v/>
      </c>
      <c r="G5699" s="7">
        <v>85.841999999999999</v>
      </c>
      <c r="H5699" s="7">
        <v>85.849000000000004</v>
      </c>
      <c r="I5699" s="7">
        <v>102.23399999999999</v>
      </c>
      <c r="J5699" s="7">
        <v>99.683000000000007</v>
      </c>
      <c r="K5699" s="7">
        <v>119.095</v>
      </c>
      <c r="L5699" s="7">
        <v>119.08499999999999</v>
      </c>
      <c r="M5699" s="7">
        <v>102.66</v>
      </c>
      <c r="N5699" s="7">
        <v>104.953</v>
      </c>
      <c r="O5699" s="7"/>
    </row>
    <row r="5700" spans="1:15" x14ac:dyDescent="0.2">
      <c r="A5700" s="2">
        <v>1</v>
      </c>
      <c r="B5700" s="6" t="s">
        <v>28</v>
      </c>
      <c r="C5700" s="6">
        <v>0</v>
      </c>
      <c r="D5700" s="5" t="s">
        <v>418</v>
      </c>
      <c r="E5700" s="5" t="str">
        <f t="shared" si="836"/>
        <v/>
      </c>
      <c r="F5700" s="5" t="str">
        <f t="shared" si="835"/>
        <v/>
      </c>
      <c r="G5700" s="7">
        <v>85.242999999999995</v>
      </c>
      <c r="H5700" s="7">
        <v>84.242000000000004</v>
      </c>
      <c r="I5700" s="7">
        <v>94.153000000000006</v>
      </c>
      <c r="J5700" s="7">
        <v>100.429</v>
      </c>
      <c r="K5700" s="7">
        <v>110.452</v>
      </c>
      <c r="L5700" s="7">
        <v>111.765</v>
      </c>
      <c r="M5700" s="7">
        <v>107.86199999999999</v>
      </c>
      <c r="N5700" s="7">
        <v>101.55500000000001</v>
      </c>
      <c r="O5700" s="7"/>
    </row>
    <row r="5701" spans="1:15" x14ac:dyDescent="0.2">
      <c r="A5701" s="2">
        <v>1</v>
      </c>
      <c r="B5701" s="6" t="s">
        <v>29</v>
      </c>
      <c r="C5701" s="6">
        <v>0</v>
      </c>
      <c r="D5701" s="5" t="s">
        <v>418</v>
      </c>
      <c r="E5701" s="5" t="str">
        <f t="shared" si="836"/>
        <v/>
      </c>
      <c r="F5701" s="5" t="str">
        <f t="shared" si="835"/>
        <v/>
      </c>
      <c r="G5701" s="7">
        <v>100</v>
      </c>
      <c r="H5701" s="7">
        <v>100</v>
      </c>
      <c r="I5701" s="7">
        <v>100</v>
      </c>
      <c r="J5701" s="7">
        <v>100</v>
      </c>
      <c r="K5701" s="7">
        <v>100</v>
      </c>
      <c r="L5701" s="7">
        <v>100</v>
      </c>
      <c r="M5701" s="7">
        <v>100</v>
      </c>
      <c r="N5701" s="7">
        <v>100</v>
      </c>
      <c r="O5701" s="7"/>
    </row>
    <row r="5702" spans="1:15" x14ac:dyDescent="0.2">
      <c r="A5702" s="2">
        <v>1</v>
      </c>
      <c r="B5702" s="6" t="s">
        <v>30</v>
      </c>
      <c r="C5702" s="6">
        <v>0</v>
      </c>
      <c r="D5702" s="5" t="s">
        <v>418</v>
      </c>
      <c r="E5702" s="5" t="str">
        <f t="shared" si="836"/>
        <v/>
      </c>
      <c r="F5702" s="5" t="str">
        <f t="shared" si="835"/>
        <v/>
      </c>
      <c r="G5702" s="7">
        <v>104.476</v>
      </c>
      <c r="H5702" s="7">
        <v>103.276</v>
      </c>
      <c r="I5702" s="7">
        <v>97.471000000000004</v>
      </c>
      <c r="J5702" s="7">
        <v>100.502</v>
      </c>
      <c r="K5702" s="7">
        <v>93.296000000000006</v>
      </c>
      <c r="L5702" s="7">
        <v>94.379000000000005</v>
      </c>
      <c r="M5702" s="7">
        <v>100.113</v>
      </c>
      <c r="N5702" s="7">
        <v>97.581000000000003</v>
      </c>
      <c r="O5702" s="7"/>
    </row>
    <row r="5703" spans="1:15" x14ac:dyDescent="0.2">
      <c r="A5703" s="2">
        <v>1</v>
      </c>
      <c r="B5703" s="6" t="s">
        <v>31</v>
      </c>
      <c r="C5703" s="6">
        <v>0</v>
      </c>
      <c r="D5703" s="5" t="s">
        <v>418</v>
      </c>
      <c r="E5703" s="5" t="str">
        <f t="shared" si="836"/>
        <v/>
      </c>
      <c r="F5703" s="5" t="str">
        <f t="shared" si="835"/>
        <v/>
      </c>
      <c r="G5703" s="7">
        <v>110.614</v>
      </c>
      <c r="H5703" s="7">
        <v>107.435</v>
      </c>
      <c r="I5703" s="7">
        <v>96.620999999999995</v>
      </c>
      <c r="J5703" s="7">
        <v>103.751</v>
      </c>
      <c r="K5703" s="7">
        <v>87.35</v>
      </c>
      <c r="L5703" s="7">
        <v>89.935000000000002</v>
      </c>
      <c r="M5703" s="7">
        <v>97.793000000000006</v>
      </c>
      <c r="N5703" s="7">
        <v>94.489000000000004</v>
      </c>
      <c r="O5703" s="7"/>
    </row>
    <row r="5704" spans="1:15" x14ac:dyDescent="0.2">
      <c r="A5704" s="2">
        <v>1</v>
      </c>
      <c r="B5704" s="6" t="s">
        <v>32</v>
      </c>
      <c r="C5704" s="6">
        <v>0</v>
      </c>
      <c r="D5704" s="5" t="s">
        <v>418</v>
      </c>
      <c r="E5704" s="5" t="str">
        <f t="shared" si="836"/>
        <v/>
      </c>
      <c r="F5704" s="5" t="str">
        <f t="shared" ref="F5704:F5767" si="837">IF(LEN(E5704)=0,"",E5704&amp;B5704)</f>
        <v/>
      </c>
      <c r="G5704" s="7">
        <v>114.255</v>
      </c>
      <c r="H5704" s="7">
        <v>113.254</v>
      </c>
      <c r="I5704" s="7">
        <v>97.412999999999997</v>
      </c>
      <c r="J5704" s="7">
        <v>108.226</v>
      </c>
      <c r="K5704" s="7">
        <v>85.259</v>
      </c>
      <c r="L5704" s="7">
        <v>86.013000000000005</v>
      </c>
      <c r="M5704" s="7">
        <v>94.691000000000003</v>
      </c>
      <c r="N5704" s="7">
        <v>92.242000000000004</v>
      </c>
      <c r="O5704" s="7"/>
    </row>
    <row r="5705" spans="1:15" x14ac:dyDescent="0.2">
      <c r="A5705" s="2">
        <v>1</v>
      </c>
      <c r="B5705" s="6" t="s">
        <v>33</v>
      </c>
      <c r="C5705" s="6">
        <v>0</v>
      </c>
      <c r="D5705" s="5" t="s">
        <v>418</v>
      </c>
      <c r="E5705" s="5" t="str">
        <f t="shared" ref="E5705:E5768" si="838">IF(C5705=0,IF(LEN(D5705)&lt;&gt;3,"",D5705),IF(LEN(D5705)&lt;&gt;4,"",LEFT(D5705,3)))</f>
        <v/>
      </c>
      <c r="F5705" s="5" t="str">
        <f t="shared" si="837"/>
        <v/>
      </c>
      <c r="G5705" s="7">
        <v>122.3</v>
      </c>
      <c r="H5705" s="7">
        <v>123.479</v>
      </c>
      <c r="I5705" s="7">
        <v>105.24</v>
      </c>
      <c r="J5705" s="7">
        <v>108.795</v>
      </c>
      <c r="K5705" s="7">
        <v>86.051000000000002</v>
      </c>
      <c r="L5705" s="7">
        <v>85.228999999999999</v>
      </c>
      <c r="M5705" s="7">
        <v>91.340999999999994</v>
      </c>
      <c r="N5705" s="7">
        <v>96.126999999999995</v>
      </c>
      <c r="O5705" s="7"/>
    </row>
    <row r="5706" spans="1:15" x14ac:dyDescent="0.2">
      <c r="A5706" s="2">
        <v>1</v>
      </c>
      <c r="B5706" s="6" t="s">
        <v>34</v>
      </c>
      <c r="C5706" s="6">
        <v>0</v>
      </c>
      <c r="D5706" s="5" t="s">
        <v>418</v>
      </c>
      <c r="E5706" s="5" t="str">
        <f t="shared" si="838"/>
        <v/>
      </c>
      <c r="F5706" s="5" t="str">
        <f t="shared" si="837"/>
        <v/>
      </c>
      <c r="G5706" s="7">
        <v>100.75700000000001</v>
      </c>
      <c r="H5706" s="7">
        <v>99.152000000000001</v>
      </c>
      <c r="I5706" s="7">
        <v>83.081000000000003</v>
      </c>
      <c r="J5706" s="7">
        <v>109.80800000000001</v>
      </c>
      <c r="K5706" s="7">
        <v>82.456999999999994</v>
      </c>
      <c r="L5706" s="7">
        <v>83.790999999999997</v>
      </c>
      <c r="M5706" s="7">
        <v>95.668000000000006</v>
      </c>
      <c r="N5706" s="7">
        <v>79.481999999999999</v>
      </c>
      <c r="O5706" s="7"/>
    </row>
    <row r="5707" spans="1:15" x14ac:dyDescent="0.2">
      <c r="A5707" s="2">
        <v>1</v>
      </c>
      <c r="B5707" s="6" t="s">
        <v>35</v>
      </c>
      <c r="C5707" s="6">
        <v>0</v>
      </c>
      <c r="D5707" s="5" t="s">
        <v>418</v>
      </c>
      <c r="E5707" s="5" t="str">
        <f t="shared" si="838"/>
        <v/>
      </c>
      <c r="F5707" s="5" t="str">
        <f t="shared" si="837"/>
        <v/>
      </c>
      <c r="G5707" s="7">
        <v>97.647999999999996</v>
      </c>
      <c r="H5707" s="7">
        <v>95.872</v>
      </c>
      <c r="I5707" s="7">
        <v>74.691999999999993</v>
      </c>
      <c r="J5707" s="7">
        <v>115.78400000000001</v>
      </c>
      <c r="K5707" s="7">
        <v>76.491</v>
      </c>
      <c r="L5707" s="7">
        <v>77.908000000000001</v>
      </c>
      <c r="M5707" s="7">
        <v>99.001000000000005</v>
      </c>
      <c r="N5707" s="7">
        <v>73.945999999999998</v>
      </c>
      <c r="O5707" s="7"/>
    </row>
    <row r="5708" spans="1:15" x14ac:dyDescent="0.2">
      <c r="A5708" s="2">
        <v>1</v>
      </c>
      <c r="B5708" s="6" t="s">
        <v>36</v>
      </c>
      <c r="C5708" s="6">
        <v>0</v>
      </c>
      <c r="D5708" s="5" t="s">
        <v>418</v>
      </c>
      <c r="E5708" s="5" t="str">
        <f t="shared" si="838"/>
        <v/>
      </c>
      <c r="F5708" s="5" t="str">
        <f t="shared" si="837"/>
        <v/>
      </c>
      <c r="G5708" s="7">
        <v>85.909000000000006</v>
      </c>
      <c r="H5708" s="7">
        <v>85.59</v>
      </c>
      <c r="I5708" s="7">
        <v>53.927</v>
      </c>
      <c r="J5708" s="7">
        <v>118.798</v>
      </c>
      <c r="K5708" s="7">
        <v>62.773000000000003</v>
      </c>
      <c r="L5708" s="7">
        <v>63.006999999999998</v>
      </c>
      <c r="M5708" s="7">
        <v>109.238</v>
      </c>
      <c r="N5708" s="7">
        <v>58.908999999999999</v>
      </c>
      <c r="O5708" s="7"/>
    </row>
    <row r="5709" spans="1:15" x14ac:dyDescent="0.2">
      <c r="A5709" s="2">
        <v>1</v>
      </c>
      <c r="B5709" s="6" t="s">
        <v>37</v>
      </c>
      <c r="C5709" s="6">
        <v>0</v>
      </c>
      <c r="D5709" s="5" t="s">
        <v>418</v>
      </c>
      <c r="E5709" s="5" t="str">
        <f t="shared" si="838"/>
        <v/>
      </c>
      <c r="F5709" s="5" t="str">
        <f t="shared" si="837"/>
        <v/>
      </c>
      <c r="G5709" s="7">
        <v>87.382000000000005</v>
      </c>
      <c r="H5709" s="7">
        <v>90.668999999999997</v>
      </c>
      <c r="I5709" s="7">
        <v>55.112000000000002</v>
      </c>
      <c r="J5709" s="7">
        <v>119.408</v>
      </c>
      <c r="K5709" s="7">
        <v>63.07</v>
      </c>
      <c r="L5709" s="7">
        <v>60.783999999999999</v>
      </c>
      <c r="M5709" s="7">
        <v>103.45</v>
      </c>
      <c r="N5709" s="7">
        <v>57.014000000000003</v>
      </c>
      <c r="O5709" s="7"/>
    </row>
    <row r="5710" spans="1:15" x14ac:dyDescent="0.2">
      <c r="A5710" s="2">
        <v>1</v>
      </c>
      <c r="B5710" s="6" t="s">
        <v>63</v>
      </c>
      <c r="C5710" s="6">
        <v>0</v>
      </c>
      <c r="D5710" s="5" t="s">
        <v>418</v>
      </c>
      <c r="E5710" s="5" t="str">
        <f t="shared" si="838"/>
        <v/>
      </c>
      <c r="F5710" s="5" t="str">
        <f t="shared" si="837"/>
        <v/>
      </c>
      <c r="G5710" s="7">
        <v>79.698999999999998</v>
      </c>
      <c r="H5710" s="7">
        <v>93.4</v>
      </c>
      <c r="I5710" s="7">
        <v>55.185000000000002</v>
      </c>
      <c r="J5710" s="7">
        <v>122.708</v>
      </c>
      <c r="K5710" s="7">
        <v>69.242000000000004</v>
      </c>
      <c r="L5710" s="7">
        <v>59.085000000000001</v>
      </c>
      <c r="M5710" s="7">
        <v>103.14400000000001</v>
      </c>
      <c r="N5710" s="7">
        <v>56.92</v>
      </c>
      <c r="O5710" s="7"/>
    </row>
    <row r="5711" spans="1:15" x14ac:dyDescent="0.2">
      <c r="A5711" s="2">
        <v>0</v>
      </c>
      <c r="B5711" s="5" t="s">
        <v>419</v>
      </c>
      <c r="C5711" s="6" t="s">
        <v>0</v>
      </c>
      <c r="E5711" s="5" t="str">
        <f t="shared" si="838"/>
        <v/>
      </c>
      <c r="F5711" s="5" t="str">
        <f t="shared" si="837"/>
        <v/>
      </c>
    </row>
    <row r="5712" spans="1:15" x14ac:dyDescent="0.2">
      <c r="A5712" s="2">
        <v>1</v>
      </c>
      <c r="B5712" s="6" t="s">
        <v>13</v>
      </c>
      <c r="C5712" s="6">
        <v>0</v>
      </c>
      <c r="D5712" s="5" t="s">
        <v>420</v>
      </c>
      <c r="E5712" s="5" t="str">
        <f t="shared" si="838"/>
        <v/>
      </c>
      <c r="F5712" s="5" t="str">
        <f t="shared" si="837"/>
        <v/>
      </c>
      <c r="G5712" s="7">
        <v>77.408000000000001</v>
      </c>
      <c r="H5712" s="7">
        <v>76.284999999999997</v>
      </c>
      <c r="I5712" s="7">
        <v>67.917000000000002</v>
      </c>
      <c r="J5712" s="7">
        <v>77.224000000000004</v>
      </c>
      <c r="K5712" s="7">
        <v>87.74</v>
      </c>
      <c r="L5712" s="7">
        <v>89.031000000000006</v>
      </c>
      <c r="M5712" s="7">
        <v>84.070999999999998</v>
      </c>
      <c r="N5712" s="7">
        <v>57.098999999999997</v>
      </c>
      <c r="O5712" s="7"/>
    </row>
    <row r="5713" spans="1:15" x14ac:dyDescent="0.2">
      <c r="A5713" s="2">
        <v>1</v>
      </c>
      <c r="B5713" s="6" t="s">
        <v>15</v>
      </c>
      <c r="C5713" s="6">
        <v>0</v>
      </c>
      <c r="D5713" s="5" t="s">
        <v>420</v>
      </c>
      <c r="E5713" s="5" t="str">
        <f t="shared" si="838"/>
        <v/>
      </c>
      <c r="F5713" s="5" t="str">
        <f t="shared" si="837"/>
        <v/>
      </c>
      <c r="G5713" s="7">
        <v>74.075999999999993</v>
      </c>
      <c r="H5713" s="7">
        <v>72.513999999999996</v>
      </c>
      <c r="I5713" s="7">
        <v>66.813999999999993</v>
      </c>
      <c r="J5713" s="7">
        <v>79.956999999999994</v>
      </c>
      <c r="K5713" s="7">
        <v>90.195999999999998</v>
      </c>
      <c r="L5713" s="7">
        <v>92.138999999999996</v>
      </c>
      <c r="M5713" s="7">
        <v>85.709000000000003</v>
      </c>
      <c r="N5713" s="7">
        <v>57.265999999999998</v>
      </c>
      <c r="O5713" s="7"/>
    </row>
    <row r="5714" spans="1:15" x14ac:dyDescent="0.2">
      <c r="A5714" s="2">
        <v>1</v>
      </c>
      <c r="B5714" s="6" t="s">
        <v>16</v>
      </c>
      <c r="C5714" s="6">
        <v>0</v>
      </c>
      <c r="D5714" s="5" t="s">
        <v>420</v>
      </c>
      <c r="E5714" s="5" t="str">
        <f t="shared" si="838"/>
        <v/>
      </c>
      <c r="F5714" s="5" t="str">
        <f t="shared" si="837"/>
        <v/>
      </c>
      <c r="G5714" s="7">
        <v>79.989000000000004</v>
      </c>
      <c r="H5714" s="7">
        <v>78.926000000000002</v>
      </c>
      <c r="I5714" s="7">
        <v>72.001000000000005</v>
      </c>
      <c r="J5714" s="7">
        <v>83.956999999999994</v>
      </c>
      <c r="K5714" s="7">
        <v>90.013000000000005</v>
      </c>
      <c r="L5714" s="7">
        <v>91.224999999999994</v>
      </c>
      <c r="M5714" s="7">
        <v>86.912999999999997</v>
      </c>
      <c r="N5714" s="7">
        <v>62.578000000000003</v>
      </c>
      <c r="O5714" s="7"/>
    </row>
    <row r="5715" spans="1:15" x14ac:dyDescent="0.2">
      <c r="A5715" s="2">
        <v>1</v>
      </c>
      <c r="B5715" s="6" t="s">
        <v>17</v>
      </c>
      <c r="C5715" s="6">
        <v>0</v>
      </c>
      <c r="D5715" s="5" t="s">
        <v>420</v>
      </c>
      <c r="E5715" s="5" t="str">
        <f t="shared" si="838"/>
        <v/>
      </c>
      <c r="F5715" s="5" t="str">
        <f t="shared" si="837"/>
        <v/>
      </c>
      <c r="G5715" s="7">
        <v>79.397999999999996</v>
      </c>
      <c r="H5715" s="7">
        <v>77.088999999999999</v>
      </c>
      <c r="I5715" s="7">
        <v>69.055999999999997</v>
      </c>
      <c r="J5715" s="7">
        <v>86.587999999999994</v>
      </c>
      <c r="K5715" s="7">
        <v>86.974000000000004</v>
      </c>
      <c r="L5715" s="7">
        <v>89.58</v>
      </c>
      <c r="M5715" s="7">
        <v>88.061000000000007</v>
      </c>
      <c r="N5715" s="7">
        <v>60.811</v>
      </c>
      <c r="O5715" s="7"/>
    </row>
    <row r="5716" spans="1:15" x14ac:dyDescent="0.2">
      <c r="A5716" s="2">
        <v>1</v>
      </c>
      <c r="B5716" s="6" t="s">
        <v>18</v>
      </c>
      <c r="C5716" s="6">
        <v>0</v>
      </c>
      <c r="D5716" s="5" t="s">
        <v>420</v>
      </c>
      <c r="E5716" s="5" t="str">
        <f t="shared" si="838"/>
        <v/>
      </c>
      <c r="F5716" s="5" t="str">
        <f t="shared" si="837"/>
        <v/>
      </c>
      <c r="G5716" s="7">
        <v>79.051000000000002</v>
      </c>
      <c r="H5716" s="7">
        <v>77.561999999999998</v>
      </c>
      <c r="I5716" s="7">
        <v>65.367000000000004</v>
      </c>
      <c r="J5716" s="7">
        <v>88.188000000000002</v>
      </c>
      <c r="K5716" s="7">
        <v>82.69</v>
      </c>
      <c r="L5716" s="7">
        <v>84.278000000000006</v>
      </c>
      <c r="M5716" s="7">
        <v>92.293000000000006</v>
      </c>
      <c r="N5716" s="7">
        <v>60.329000000000001</v>
      </c>
      <c r="O5716" s="7"/>
    </row>
    <row r="5717" spans="1:15" x14ac:dyDescent="0.2">
      <c r="A5717" s="2">
        <v>1</v>
      </c>
      <c r="B5717" s="6" t="s">
        <v>19</v>
      </c>
      <c r="C5717" s="6">
        <v>0</v>
      </c>
      <c r="D5717" s="5" t="s">
        <v>420</v>
      </c>
      <c r="E5717" s="5" t="str">
        <f t="shared" si="838"/>
        <v/>
      </c>
      <c r="F5717" s="5" t="str">
        <f t="shared" si="837"/>
        <v/>
      </c>
      <c r="G5717" s="7">
        <v>77.986999999999995</v>
      </c>
      <c r="H5717" s="7">
        <v>79.161000000000001</v>
      </c>
      <c r="I5717" s="7">
        <v>66.569999999999993</v>
      </c>
      <c r="J5717" s="7">
        <v>89.24</v>
      </c>
      <c r="K5717" s="7">
        <v>85.361000000000004</v>
      </c>
      <c r="L5717" s="7">
        <v>84.094999999999999</v>
      </c>
      <c r="M5717" s="7">
        <v>96.317999999999998</v>
      </c>
      <c r="N5717" s="7">
        <v>64.119</v>
      </c>
      <c r="O5717" s="7"/>
    </row>
    <row r="5718" spans="1:15" x14ac:dyDescent="0.2">
      <c r="A5718" s="2">
        <v>1</v>
      </c>
      <c r="B5718" s="6" t="s">
        <v>20</v>
      </c>
      <c r="C5718" s="6">
        <v>0</v>
      </c>
      <c r="D5718" s="5" t="s">
        <v>420</v>
      </c>
      <c r="E5718" s="5" t="str">
        <f t="shared" si="838"/>
        <v/>
      </c>
      <c r="F5718" s="5" t="str">
        <f t="shared" si="837"/>
        <v/>
      </c>
      <c r="G5718" s="7">
        <v>80.322999999999993</v>
      </c>
      <c r="H5718" s="7">
        <v>80.765000000000001</v>
      </c>
      <c r="I5718" s="7">
        <v>68.953000000000003</v>
      </c>
      <c r="J5718" s="7">
        <v>89.231999999999999</v>
      </c>
      <c r="K5718" s="7">
        <v>85.844999999999999</v>
      </c>
      <c r="L5718" s="7">
        <v>85.375</v>
      </c>
      <c r="M5718" s="7">
        <v>96.397999999999996</v>
      </c>
      <c r="N5718" s="7">
        <v>66.468999999999994</v>
      </c>
      <c r="O5718" s="7"/>
    </row>
    <row r="5719" spans="1:15" x14ac:dyDescent="0.2">
      <c r="A5719" s="2">
        <v>1</v>
      </c>
      <c r="B5719" s="6" t="s">
        <v>21</v>
      </c>
      <c r="C5719" s="6">
        <v>0</v>
      </c>
      <c r="D5719" s="5" t="s">
        <v>420</v>
      </c>
      <c r="E5719" s="5" t="str">
        <f t="shared" si="838"/>
        <v/>
      </c>
      <c r="F5719" s="5" t="str">
        <f t="shared" si="837"/>
        <v/>
      </c>
      <c r="G5719" s="7">
        <v>83.89</v>
      </c>
      <c r="H5719" s="7">
        <v>83.679000000000002</v>
      </c>
      <c r="I5719" s="7">
        <v>74.805999999999997</v>
      </c>
      <c r="J5719" s="7">
        <v>90.394999999999996</v>
      </c>
      <c r="K5719" s="7">
        <v>89.171999999999997</v>
      </c>
      <c r="L5719" s="7">
        <v>89.397000000000006</v>
      </c>
      <c r="M5719" s="7">
        <v>95.192999999999998</v>
      </c>
      <c r="N5719" s="7">
        <v>71.209999999999994</v>
      </c>
      <c r="O5719" s="7"/>
    </row>
    <row r="5720" spans="1:15" x14ac:dyDescent="0.2">
      <c r="A5720" s="2">
        <v>1</v>
      </c>
      <c r="B5720" s="6" t="s">
        <v>22</v>
      </c>
      <c r="C5720" s="6">
        <v>0</v>
      </c>
      <c r="D5720" s="5" t="s">
        <v>420</v>
      </c>
      <c r="E5720" s="5" t="str">
        <f t="shared" si="838"/>
        <v/>
      </c>
      <c r="F5720" s="5" t="str">
        <f t="shared" si="837"/>
        <v/>
      </c>
      <c r="G5720" s="7">
        <v>84.832999999999998</v>
      </c>
      <c r="H5720" s="7">
        <v>82.924999999999997</v>
      </c>
      <c r="I5720" s="7">
        <v>76.558000000000007</v>
      </c>
      <c r="J5720" s="7">
        <v>92.174999999999997</v>
      </c>
      <c r="K5720" s="7">
        <v>90.245000000000005</v>
      </c>
      <c r="L5720" s="7">
        <v>92.322000000000003</v>
      </c>
      <c r="M5720" s="7">
        <v>91.468000000000004</v>
      </c>
      <c r="N5720" s="7">
        <v>70.025999999999996</v>
      </c>
      <c r="O5720" s="7"/>
    </row>
    <row r="5721" spans="1:15" x14ac:dyDescent="0.2">
      <c r="A5721" s="2">
        <v>1</v>
      </c>
      <c r="B5721" s="6" t="s">
        <v>23</v>
      </c>
      <c r="C5721" s="6">
        <v>0</v>
      </c>
      <c r="D5721" s="5" t="s">
        <v>420</v>
      </c>
      <c r="E5721" s="5" t="str">
        <f t="shared" si="838"/>
        <v/>
      </c>
      <c r="F5721" s="5" t="str">
        <f t="shared" si="837"/>
        <v/>
      </c>
      <c r="G5721" s="7">
        <v>87.4</v>
      </c>
      <c r="H5721" s="7">
        <v>84.281000000000006</v>
      </c>
      <c r="I5721" s="7">
        <v>78.58</v>
      </c>
      <c r="J5721" s="7">
        <v>94.194000000000003</v>
      </c>
      <c r="K5721" s="7">
        <v>89.909000000000006</v>
      </c>
      <c r="L5721" s="7">
        <v>93.236000000000004</v>
      </c>
      <c r="M5721" s="7">
        <v>92.158000000000001</v>
      </c>
      <c r="N5721" s="7">
        <v>72.418000000000006</v>
      </c>
      <c r="O5721" s="7"/>
    </row>
    <row r="5722" spans="1:15" x14ac:dyDescent="0.2">
      <c r="A5722" s="2">
        <v>1</v>
      </c>
      <c r="B5722" s="6" t="s">
        <v>24</v>
      </c>
      <c r="C5722" s="6">
        <v>0</v>
      </c>
      <c r="D5722" s="5" t="s">
        <v>420</v>
      </c>
      <c r="E5722" s="5" t="str">
        <f t="shared" si="838"/>
        <v/>
      </c>
      <c r="F5722" s="5" t="str">
        <f t="shared" si="837"/>
        <v/>
      </c>
      <c r="G5722" s="7">
        <v>89.606999999999999</v>
      </c>
      <c r="H5722" s="7">
        <v>89.119</v>
      </c>
      <c r="I5722" s="7">
        <v>85.697999999999993</v>
      </c>
      <c r="J5722" s="7">
        <v>95.134</v>
      </c>
      <c r="K5722" s="7">
        <v>95.638000000000005</v>
      </c>
      <c r="L5722" s="7">
        <v>96.161000000000001</v>
      </c>
      <c r="M5722" s="7">
        <v>91.340999999999994</v>
      </c>
      <c r="N5722" s="7">
        <v>78.278000000000006</v>
      </c>
      <c r="O5722" s="7"/>
    </row>
    <row r="5723" spans="1:15" x14ac:dyDescent="0.2">
      <c r="A5723" s="2">
        <v>1</v>
      </c>
      <c r="B5723" s="6" t="s">
        <v>25</v>
      </c>
      <c r="C5723" s="6">
        <v>0</v>
      </c>
      <c r="D5723" s="5" t="s">
        <v>420</v>
      </c>
      <c r="E5723" s="5" t="str">
        <f t="shared" si="838"/>
        <v/>
      </c>
      <c r="F5723" s="5" t="str">
        <f t="shared" si="837"/>
        <v/>
      </c>
      <c r="G5723" s="7">
        <v>96.194999999999993</v>
      </c>
      <c r="H5723" s="7">
        <v>95.697999999999993</v>
      </c>
      <c r="I5723" s="7">
        <v>94.998000000000005</v>
      </c>
      <c r="J5723" s="7">
        <v>96.471000000000004</v>
      </c>
      <c r="K5723" s="7">
        <v>98.756</v>
      </c>
      <c r="L5723" s="7">
        <v>99.269000000000005</v>
      </c>
      <c r="M5723" s="7">
        <v>90.308999999999997</v>
      </c>
      <c r="N5723" s="7">
        <v>85.790999999999997</v>
      </c>
      <c r="O5723" s="7"/>
    </row>
    <row r="5724" spans="1:15" x14ac:dyDescent="0.2">
      <c r="A5724" s="2">
        <v>1</v>
      </c>
      <c r="B5724" s="6" t="s">
        <v>26</v>
      </c>
      <c r="C5724" s="6">
        <v>0</v>
      </c>
      <c r="D5724" s="5" t="s">
        <v>420</v>
      </c>
      <c r="E5724" s="5" t="str">
        <f t="shared" si="838"/>
        <v/>
      </c>
      <c r="F5724" s="5" t="str">
        <f t="shared" si="837"/>
        <v/>
      </c>
      <c r="G5724" s="7">
        <v>92.213999999999999</v>
      </c>
      <c r="H5724" s="7">
        <v>91.724999999999994</v>
      </c>
      <c r="I5724" s="7">
        <v>96.253</v>
      </c>
      <c r="J5724" s="7">
        <v>97.153999999999996</v>
      </c>
      <c r="K5724" s="7">
        <v>104.379</v>
      </c>
      <c r="L5724" s="7">
        <v>104.93600000000001</v>
      </c>
      <c r="M5724" s="7">
        <v>94.662999999999997</v>
      </c>
      <c r="N5724" s="7">
        <v>91.116</v>
      </c>
      <c r="O5724" s="7"/>
    </row>
    <row r="5725" spans="1:15" x14ac:dyDescent="0.2">
      <c r="A5725" s="2">
        <v>1</v>
      </c>
      <c r="B5725" s="6" t="s">
        <v>27</v>
      </c>
      <c r="C5725" s="6">
        <v>0</v>
      </c>
      <c r="D5725" s="5" t="s">
        <v>420</v>
      </c>
      <c r="E5725" s="5" t="str">
        <f t="shared" si="838"/>
        <v/>
      </c>
      <c r="F5725" s="5" t="str">
        <f t="shared" si="837"/>
        <v/>
      </c>
      <c r="G5725" s="7">
        <v>90.201999999999998</v>
      </c>
      <c r="H5725" s="7">
        <v>90.409000000000006</v>
      </c>
      <c r="I5725" s="7">
        <v>98.343000000000004</v>
      </c>
      <c r="J5725" s="7">
        <v>98.685000000000002</v>
      </c>
      <c r="K5725" s="7">
        <v>109.02500000000001</v>
      </c>
      <c r="L5725" s="7">
        <v>108.77500000000001</v>
      </c>
      <c r="M5725" s="7">
        <v>98.784999999999997</v>
      </c>
      <c r="N5725" s="7">
        <v>97.147999999999996</v>
      </c>
      <c r="O5725" s="7"/>
    </row>
    <row r="5726" spans="1:15" x14ac:dyDescent="0.2">
      <c r="A5726" s="2">
        <v>1</v>
      </c>
      <c r="B5726" s="6" t="s">
        <v>28</v>
      </c>
      <c r="C5726" s="6">
        <v>0</v>
      </c>
      <c r="D5726" s="5" t="s">
        <v>420</v>
      </c>
      <c r="E5726" s="5" t="str">
        <f t="shared" si="838"/>
        <v/>
      </c>
      <c r="F5726" s="5" t="str">
        <f t="shared" si="837"/>
        <v/>
      </c>
      <c r="G5726" s="7">
        <v>94.823999999999998</v>
      </c>
      <c r="H5726" s="7">
        <v>92.771000000000001</v>
      </c>
      <c r="I5726" s="7">
        <v>96.840999999999994</v>
      </c>
      <c r="J5726" s="7">
        <v>99.837999999999994</v>
      </c>
      <c r="K5726" s="7">
        <v>102.127</v>
      </c>
      <c r="L5726" s="7">
        <v>104.38800000000001</v>
      </c>
      <c r="M5726" s="7">
        <v>98.234999999999999</v>
      </c>
      <c r="N5726" s="7">
        <v>95.131</v>
      </c>
      <c r="O5726" s="7"/>
    </row>
    <row r="5727" spans="1:15" x14ac:dyDescent="0.2">
      <c r="A5727" s="2">
        <v>1</v>
      </c>
      <c r="B5727" s="6" t="s">
        <v>29</v>
      </c>
      <c r="C5727" s="6">
        <v>0</v>
      </c>
      <c r="D5727" s="5" t="s">
        <v>420</v>
      </c>
      <c r="E5727" s="5" t="str">
        <f t="shared" si="838"/>
        <v/>
      </c>
      <c r="F5727" s="5" t="str">
        <f t="shared" si="837"/>
        <v/>
      </c>
      <c r="G5727" s="7">
        <v>100</v>
      </c>
      <c r="H5727" s="7">
        <v>100</v>
      </c>
      <c r="I5727" s="7">
        <v>100</v>
      </c>
      <c r="J5727" s="7">
        <v>100</v>
      </c>
      <c r="K5727" s="7">
        <v>100</v>
      </c>
      <c r="L5727" s="7">
        <v>100</v>
      </c>
      <c r="M5727" s="7">
        <v>100</v>
      </c>
      <c r="N5727" s="7">
        <v>100</v>
      </c>
      <c r="O5727" s="7"/>
    </row>
    <row r="5728" spans="1:15" x14ac:dyDescent="0.2">
      <c r="A5728" s="2">
        <v>1</v>
      </c>
      <c r="B5728" s="6" t="s">
        <v>30</v>
      </c>
      <c r="C5728" s="6">
        <v>0</v>
      </c>
      <c r="D5728" s="5" t="s">
        <v>420</v>
      </c>
      <c r="E5728" s="5" t="str">
        <f t="shared" si="838"/>
        <v/>
      </c>
      <c r="F5728" s="5" t="str">
        <f t="shared" si="837"/>
        <v/>
      </c>
      <c r="G5728" s="7">
        <v>99.394000000000005</v>
      </c>
      <c r="H5728" s="7">
        <v>102.804</v>
      </c>
      <c r="I5728" s="7">
        <v>100.548</v>
      </c>
      <c r="J5728" s="7">
        <v>99.902000000000001</v>
      </c>
      <c r="K5728" s="7">
        <v>101.161</v>
      </c>
      <c r="L5728" s="7">
        <v>97.805999999999997</v>
      </c>
      <c r="M5728" s="7">
        <v>99.054000000000002</v>
      </c>
      <c r="N5728" s="7">
        <v>99.596999999999994</v>
      </c>
      <c r="O5728" s="7"/>
    </row>
    <row r="5729" spans="1:15" x14ac:dyDescent="0.2">
      <c r="A5729" s="2">
        <v>1</v>
      </c>
      <c r="B5729" s="6" t="s">
        <v>31</v>
      </c>
      <c r="C5729" s="6">
        <v>0</v>
      </c>
      <c r="D5729" s="5" t="s">
        <v>420</v>
      </c>
      <c r="E5729" s="5" t="str">
        <f t="shared" si="838"/>
        <v/>
      </c>
      <c r="F5729" s="5" t="str">
        <f t="shared" si="837"/>
        <v/>
      </c>
      <c r="G5729" s="7">
        <v>109.432</v>
      </c>
      <c r="H5729" s="7">
        <v>107.199</v>
      </c>
      <c r="I5729" s="7">
        <v>106.023</v>
      </c>
      <c r="J5729" s="7">
        <v>103.79600000000001</v>
      </c>
      <c r="K5729" s="7">
        <v>96.885000000000005</v>
      </c>
      <c r="L5729" s="7">
        <v>98.903000000000006</v>
      </c>
      <c r="M5729" s="7">
        <v>100.56699999999999</v>
      </c>
      <c r="N5729" s="7">
        <v>106.625</v>
      </c>
      <c r="O5729" s="7"/>
    </row>
    <row r="5730" spans="1:15" x14ac:dyDescent="0.2">
      <c r="A5730" s="2">
        <v>1</v>
      </c>
      <c r="B5730" s="6" t="s">
        <v>32</v>
      </c>
      <c r="C5730" s="6">
        <v>0</v>
      </c>
      <c r="D5730" s="5" t="s">
        <v>420</v>
      </c>
      <c r="E5730" s="5" t="str">
        <f t="shared" si="838"/>
        <v/>
      </c>
      <c r="F5730" s="5" t="str">
        <f t="shared" si="837"/>
        <v/>
      </c>
      <c r="G5730" s="7">
        <v>115.459</v>
      </c>
      <c r="H5730" s="7">
        <v>114.24</v>
      </c>
      <c r="I5730" s="7">
        <v>112.36</v>
      </c>
      <c r="J5730" s="7">
        <v>110.72</v>
      </c>
      <c r="K5730" s="7">
        <v>97.316000000000003</v>
      </c>
      <c r="L5730" s="7">
        <v>98.355000000000004</v>
      </c>
      <c r="M5730" s="7">
        <v>98.894999999999996</v>
      </c>
      <c r="N5730" s="7">
        <v>111.11799999999999</v>
      </c>
      <c r="O5730" s="7"/>
    </row>
    <row r="5731" spans="1:15" x14ac:dyDescent="0.2">
      <c r="A5731" s="2">
        <v>1</v>
      </c>
      <c r="B5731" s="6" t="s">
        <v>33</v>
      </c>
      <c r="C5731" s="6">
        <v>0</v>
      </c>
      <c r="D5731" s="5" t="s">
        <v>420</v>
      </c>
      <c r="E5731" s="5" t="str">
        <f t="shared" si="838"/>
        <v/>
      </c>
      <c r="F5731" s="5" t="str">
        <f t="shared" si="837"/>
        <v/>
      </c>
      <c r="G5731" s="7">
        <v>120.544</v>
      </c>
      <c r="H5731" s="7">
        <v>120.044</v>
      </c>
      <c r="I5731" s="7">
        <v>113.68</v>
      </c>
      <c r="J5731" s="7">
        <v>115.77</v>
      </c>
      <c r="K5731" s="7">
        <v>94.305000000000007</v>
      </c>
      <c r="L5731" s="7">
        <v>94.697999999999993</v>
      </c>
      <c r="M5731" s="7">
        <v>97.364999999999995</v>
      </c>
      <c r="N5731" s="7">
        <v>110.684</v>
      </c>
      <c r="O5731" s="7"/>
    </row>
    <row r="5732" spans="1:15" x14ac:dyDescent="0.2">
      <c r="A5732" s="2">
        <v>1</v>
      </c>
      <c r="B5732" s="6" t="s">
        <v>34</v>
      </c>
      <c r="C5732" s="6">
        <v>0</v>
      </c>
      <c r="D5732" s="5" t="s">
        <v>420</v>
      </c>
      <c r="E5732" s="5" t="str">
        <f t="shared" si="838"/>
        <v/>
      </c>
      <c r="F5732" s="5" t="str">
        <f t="shared" si="837"/>
        <v/>
      </c>
      <c r="G5732" s="7">
        <v>120.30800000000001</v>
      </c>
      <c r="H5732" s="7">
        <v>125.20699999999999</v>
      </c>
      <c r="I5732" s="7">
        <v>112.16</v>
      </c>
      <c r="J5732" s="7">
        <v>115.747</v>
      </c>
      <c r="K5732" s="7">
        <v>93.227000000000004</v>
      </c>
      <c r="L5732" s="7">
        <v>89.58</v>
      </c>
      <c r="M5732" s="7">
        <v>101.544</v>
      </c>
      <c r="N5732" s="7">
        <v>113.892</v>
      </c>
      <c r="O5732" s="7"/>
    </row>
    <row r="5733" spans="1:15" x14ac:dyDescent="0.2">
      <c r="A5733" s="2">
        <v>1</v>
      </c>
      <c r="B5733" s="6" t="s">
        <v>35</v>
      </c>
      <c r="C5733" s="6">
        <v>0</v>
      </c>
      <c r="D5733" s="5" t="s">
        <v>420</v>
      </c>
      <c r="E5733" s="5" t="str">
        <f t="shared" si="838"/>
        <v/>
      </c>
      <c r="F5733" s="5" t="str">
        <f t="shared" si="837"/>
        <v/>
      </c>
      <c r="G5733" s="7">
        <v>122.578</v>
      </c>
      <c r="H5733" s="7">
        <v>116.625</v>
      </c>
      <c r="I5733" s="7">
        <v>96.37</v>
      </c>
      <c r="J5733" s="7">
        <v>119.226</v>
      </c>
      <c r="K5733" s="7">
        <v>78.619</v>
      </c>
      <c r="L5733" s="7">
        <v>82.632999999999996</v>
      </c>
      <c r="M5733" s="7">
        <v>104.492</v>
      </c>
      <c r="N5733" s="7">
        <v>100.699</v>
      </c>
      <c r="O5733" s="7"/>
    </row>
    <row r="5734" spans="1:15" x14ac:dyDescent="0.2">
      <c r="A5734" s="2">
        <v>1</v>
      </c>
      <c r="B5734" s="6" t="s">
        <v>36</v>
      </c>
      <c r="C5734" s="6">
        <v>0</v>
      </c>
      <c r="D5734" s="5" t="s">
        <v>420</v>
      </c>
      <c r="E5734" s="5" t="str">
        <f t="shared" si="838"/>
        <v/>
      </c>
      <c r="F5734" s="5" t="str">
        <f t="shared" si="837"/>
        <v/>
      </c>
      <c r="G5734" s="7">
        <v>119.468</v>
      </c>
      <c r="H5734" s="7">
        <v>120.726</v>
      </c>
      <c r="I5734" s="7">
        <v>86.516999999999996</v>
      </c>
      <c r="J5734" s="7">
        <v>123.357</v>
      </c>
      <c r="K5734" s="7">
        <v>72.418000000000006</v>
      </c>
      <c r="L5734" s="7">
        <v>71.664000000000001</v>
      </c>
      <c r="M5734" s="7">
        <v>103.889</v>
      </c>
      <c r="N5734" s="7">
        <v>89.881</v>
      </c>
      <c r="O5734" s="7"/>
    </row>
    <row r="5735" spans="1:15" x14ac:dyDescent="0.2">
      <c r="A5735" s="2">
        <v>1</v>
      </c>
      <c r="B5735" s="6" t="s">
        <v>37</v>
      </c>
      <c r="C5735" s="6">
        <v>0</v>
      </c>
      <c r="D5735" s="5" t="s">
        <v>420</v>
      </c>
      <c r="E5735" s="5" t="str">
        <f t="shared" si="838"/>
        <v/>
      </c>
      <c r="F5735" s="5" t="str">
        <f t="shared" si="837"/>
        <v/>
      </c>
      <c r="G5735" s="7">
        <v>123.11</v>
      </c>
      <c r="H5735" s="7">
        <v>125.72199999999999</v>
      </c>
      <c r="I5735" s="7">
        <v>85.040999999999997</v>
      </c>
      <c r="J5735" s="7">
        <v>122.077</v>
      </c>
      <c r="K5735" s="7">
        <v>69.076999999999998</v>
      </c>
      <c r="L5735" s="7">
        <v>67.641999999999996</v>
      </c>
      <c r="M5735" s="7">
        <v>101.675</v>
      </c>
      <c r="N5735" s="7">
        <v>86.465000000000003</v>
      </c>
      <c r="O5735" s="7"/>
    </row>
    <row r="5736" spans="1:15" x14ac:dyDescent="0.2">
      <c r="A5736" s="2">
        <v>1</v>
      </c>
      <c r="B5736" s="6" t="s">
        <v>63</v>
      </c>
      <c r="C5736" s="6">
        <v>0</v>
      </c>
      <c r="D5736" s="5" t="s">
        <v>420</v>
      </c>
      <c r="E5736" s="5" t="str">
        <f t="shared" si="838"/>
        <v/>
      </c>
      <c r="F5736" s="5" t="str">
        <f t="shared" si="837"/>
        <v/>
      </c>
      <c r="G5736" s="7">
        <v>135.30099999999999</v>
      </c>
      <c r="H5736" s="7">
        <v>133.654</v>
      </c>
      <c r="I5736" s="7">
        <v>89.427999999999997</v>
      </c>
      <c r="J5736" s="7">
        <v>124.61</v>
      </c>
      <c r="K5736" s="7">
        <v>66.096000000000004</v>
      </c>
      <c r="L5736" s="7">
        <v>66.91</v>
      </c>
      <c r="M5736" s="7">
        <v>97.611000000000004</v>
      </c>
      <c r="N5736" s="7">
        <v>87.292000000000002</v>
      </c>
      <c r="O5736" s="7"/>
    </row>
    <row r="5737" spans="1:15" x14ac:dyDescent="0.2">
      <c r="A5737" s="2">
        <v>0</v>
      </c>
      <c r="B5737" s="5" t="s">
        <v>421</v>
      </c>
      <c r="C5737" s="6" t="s">
        <v>0</v>
      </c>
      <c r="E5737" s="5" t="str">
        <f t="shared" si="838"/>
        <v/>
      </c>
      <c r="F5737" s="5" t="str">
        <f t="shared" si="837"/>
        <v/>
      </c>
    </row>
    <row r="5738" spans="1:15" x14ac:dyDescent="0.2">
      <c r="A5738" s="2">
        <v>1</v>
      </c>
      <c r="B5738" s="6" t="s">
        <v>13</v>
      </c>
      <c r="C5738" s="6">
        <v>0</v>
      </c>
      <c r="D5738" s="5" t="s">
        <v>422</v>
      </c>
      <c r="E5738" s="5" t="str">
        <f t="shared" si="838"/>
        <v>339</v>
      </c>
      <c r="F5738" s="5" t="str">
        <f t="shared" si="837"/>
        <v>3391987</v>
      </c>
      <c r="G5738" s="7">
        <v>64.456000000000003</v>
      </c>
      <c r="H5738" s="7">
        <v>63.656999999999996</v>
      </c>
      <c r="I5738" s="7">
        <v>60.762999999999998</v>
      </c>
      <c r="J5738" s="7">
        <v>77.105999999999995</v>
      </c>
      <c r="K5738" s="7">
        <v>94.271000000000001</v>
      </c>
      <c r="L5738" s="7">
        <v>95.454999999999998</v>
      </c>
      <c r="M5738" s="7">
        <v>77.616</v>
      </c>
      <c r="N5738" s="7">
        <v>47.161999999999999</v>
      </c>
      <c r="O5738" s="7"/>
    </row>
    <row r="5739" spans="1:15" x14ac:dyDescent="0.2">
      <c r="A5739" s="2">
        <v>1</v>
      </c>
      <c r="B5739" s="6" t="s">
        <v>15</v>
      </c>
      <c r="C5739" s="6">
        <v>0</v>
      </c>
      <c r="D5739" s="5" t="s">
        <v>422</v>
      </c>
      <c r="E5739" s="5" t="str">
        <f t="shared" si="838"/>
        <v>339</v>
      </c>
      <c r="F5739" s="5" t="str">
        <f t="shared" si="837"/>
        <v>3391988</v>
      </c>
      <c r="G5739" s="7">
        <v>66.545000000000002</v>
      </c>
      <c r="H5739" s="7">
        <v>65.805000000000007</v>
      </c>
      <c r="I5739" s="7">
        <v>65.822999999999993</v>
      </c>
      <c r="J5739" s="7">
        <v>79.135000000000005</v>
      </c>
      <c r="K5739" s="7">
        <v>98.914000000000001</v>
      </c>
      <c r="L5739" s="7">
        <v>100.027</v>
      </c>
      <c r="M5739" s="7">
        <v>78.052000000000007</v>
      </c>
      <c r="N5739" s="7">
        <v>51.375999999999998</v>
      </c>
      <c r="O5739" s="7"/>
    </row>
    <row r="5740" spans="1:15" x14ac:dyDescent="0.2">
      <c r="A5740" s="2">
        <v>1</v>
      </c>
      <c r="B5740" s="6" t="s">
        <v>16</v>
      </c>
      <c r="C5740" s="6">
        <v>0</v>
      </c>
      <c r="D5740" s="5" t="s">
        <v>422</v>
      </c>
      <c r="E5740" s="5" t="str">
        <f t="shared" si="838"/>
        <v>339</v>
      </c>
      <c r="F5740" s="5" t="str">
        <f t="shared" si="837"/>
        <v>3391989</v>
      </c>
      <c r="G5740" s="7">
        <v>66.638999999999996</v>
      </c>
      <c r="H5740" s="7">
        <v>66.039000000000001</v>
      </c>
      <c r="I5740" s="7">
        <v>66.816000000000003</v>
      </c>
      <c r="J5740" s="7">
        <v>82.078000000000003</v>
      </c>
      <c r="K5740" s="7">
        <v>100.265</v>
      </c>
      <c r="L5740" s="7">
        <v>101.176</v>
      </c>
      <c r="M5740" s="7">
        <v>81.811999999999998</v>
      </c>
      <c r="N5740" s="7">
        <v>54.664000000000001</v>
      </c>
      <c r="O5740" s="7"/>
    </row>
    <row r="5741" spans="1:15" x14ac:dyDescent="0.2">
      <c r="A5741" s="2">
        <v>1</v>
      </c>
      <c r="B5741" s="6" t="s">
        <v>17</v>
      </c>
      <c r="C5741" s="6">
        <v>0</v>
      </c>
      <c r="D5741" s="5" t="s">
        <v>422</v>
      </c>
      <c r="E5741" s="5" t="str">
        <f t="shared" si="838"/>
        <v>339</v>
      </c>
      <c r="F5741" s="5" t="str">
        <f t="shared" si="837"/>
        <v>3391990</v>
      </c>
      <c r="G5741" s="7">
        <v>68.989999999999995</v>
      </c>
      <c r="H5741" s="7">
        <v>68.468999999999994</v>
      </c>
      <c r="I5741" s="7">
        <v>69.677999999999997</v>
      </c>
      <c r="J5741" s="7">
        <v>84.53</v>
      </c>
      <c r="K5741" s="7">
        <v>100.997</v>
      </c>
      <c r="L5741" s="7">
        <v>101.765</v>
      </c>
      <c r="M5741" s="7">
        <v>84.757999999999996</v>
      </c>
      <c r="N5741" s="7">
        <v>59.058</v>
      </c>
      <c r="O5741" s="7"/>
    </row>
    <row r="5742" spans="1:15" x14ac:dyDescent="0.2">
      <c r="A5742" s="2">
        <v>1</v>
      </c>
      <c r="B5742" s="6" t="s">
        <v>18</v>
      </c>
      <c r="C5742" s="6">
        <v>0</v>
      </c>
      <c r="D5742" s="5" t="s">
        <v>422</v>
      </c>
      <c r="E5742" s="5" t="str">
        <f t="shared" si="838"/>
        <v>339</v>
      </c>
      <c r="F5742" s="5" t="str">
        <f t="shared" si="837"/>
        <v>3391991</v>
      </c>
      <c r="G5742" s="7">
        <v>70.471000000000004</v>
      </c>
      <c r="H5742" s="7">
        <v>70.116</v>
      </c>
      <c r="I5742" s="7">
        <v>70.745000000000005</v>
      </c>
      <c r="J5742" s="7">
        <v>86.528999999999996</v>
      </c>
      <c r="K5742" s="7">
        <v>100.38800000000001</v>
      </c>
      <c r="L5742" s="7">
        <v>100.896</v>
      </c>
      <c r="M5742" s="7">
        <v>87.48</v>
      </c>
      <c r="N5742" s="7">
        <v>61.887999999999998</v>
      </c>
      <c r="O5742" s="7"/>
    </row>
    <row r="5743" spans="1:15" x14ac:dyDescent="0.2">
      <c r="A5743" s="2">
        <v>1</v>
      </c>
      <c r="B5743" s="6" t="s">
        <v>19</v>
      </c>
      <c r="C5743" s="6">
        <v>0</v>
      </c>
      <c r="D5743" s="5" t="s">
        <v>422</v>
      </c>
      <c r="E5743" s="5" t="str">
        <f t="shared" si="838"/>
        <v>339</v>
      </c>
      <c r="F5743" s="5" t="str">
        <f t="shared" si="837"/>
        <v>3391992</v>
      </c>
      <c r="G5743" s="7">
        <v>71.066999999999993</v>
      </c>
      <c r="H5743" s="7">
        <v>71.725999999999999</v>
      </c>
      <c r="I5743" s="7">
        <v>73.049000000000007</v>
      </c>
      <c r="J5743" s="7">
        <v>88.608000000000004</v>
      </c>
      <c r="K5743" s="7">
        <v>102.789</v>
      </c>
      <c r="L5743" s="7">
        <v>101.845</v>
      </c>
      <c r="M5743" s="7">
        <v>90.468999999999994</v>
      </c>
      <c r="N5743" s="7">
        <v>66.087000000000003</v>
      </c>
      <c r="O5743" s="7"/>
    </row>
    <row r="5744" spans="1:15" x14ac:dyDescent="0.2">
      <c r="A5744" s="2">
        <v>1</v>
      </c>
      <c r="B5744" s="6" t="s">
        <v>20</v>
      </c>
      <c r="C5744" s="6">
        <v>0</v>
      </c>
      <c r="D5744" s="5" t="s">
        <v>422</v>
      </c>
      <c r="E5744" s="5" t="str">
        <f t="shared" si="838"/>
        <v>339</v>
      </c>
      <c r="F5744" s="5" t="str">
        <f t="shared" si="837"/>
        <v>3391993</v>
      </c>
      <c r="G5744" s="7">
        <v>72.766999999999996</v>
      </c>
      <c r="H5744" s="7">
        <v>73.067999999999998</v>
      </c>
      <c r="I5744" s="7">
        <v>76.789000000000001</v>
      </c>
      <c r="J5744" s="7">
        <v>90.55</v>
      </c>
      <c r="K5744" s="7">
        <v>105.527</v>
      </c>
      <c r="L5744" s="7">
        <v>105.09399999999999</v>
      </c>
      <c r="M5744" s="7">
        <v>90.653999999999996</v>
      </c>
      <c r="N5744" s="7">
        <v>69.613</v>
      </c>
      <c r="O5744" s="7"/>
    </row>
    <row r="5745" spans="1:15" x14ac:dyDescent="0.2">
      <c r="A5745" s="2">
        <v>1</v>
      </c>
      <c r="B5745" s="6" t="s">
        <v>21</v>
      </c>
      <c r="C5745" s="6">
        <v>0</v>
      </c>
      <c r="D5745" s="5" t="s">
        <v>422</v>
      </c>
      <c r="E5745" s="5" t="str">
        <f t="shared" si="838"/>
        <v>339</v>
      </c>
      <c r="F5745" s="5" t="str">
        <f t="shared" si="837"/>
        <v>3391994</v>
      </c>
      <c r="G5745" s="7">
        <v>73.582999999999998</v>
      </c>
      <c r="H5745" s="7">
        <v>73.759</v>
      </c>
      <c r="I5745" s="7">
        <v>77.605000000000004</v>
      </c>
      <c r="J5745" s="7">
        <v>92.063999999999993</v>
      </c>
      <c r="K5745" s="7">
        <v>105.46599999999999</v>
      </c>
      <c r="L5745" s="7">
        <v>105.214</v>
      </c>
      <c r="M5745" s="7">
        <v>91.007000000000005</v>
      </c>
      <c r="N5745" s="7">
        <v>70.626000000000005</v>
      </c>
      <c r="O5745" s="7"/>
    </row>
    <row r="5746" spans="1:15" x14ac:dyDescent="0.2">
      <c r="A5746" s="2">
        <v>1</v>
      </c>
      <c r="B5746" s="6" t="s">
        <v>22</v>
      </c>
      <c r="C5746" s="6">
        <v>0</v>
      </c>
      <c r="D5746" s="5" t="s">
        <v>422</v>
      </c>
      <c r="E5746" s="5" t="str">
        <f t="shared" si="838"/>
        <v>339</v>
      </c>
      <c r="F5746" s="5" t="str">
        <f t="shared" si="837"/>
        <v>3391995</v>
      </c>
      <c r="G5746" s="7">
        <v>77.203000000000003</v>
      </c>
      <c r="H5746" s="7">
        <v>77.168000000000006</v>
      </c>
      <c r="I5746" s="7">
        <v>80.478999999999999</v>
      </c>
      <c r="J5746" s="7">
        <v>93.483000000000004</v>
      </c>
      <c r="K5746" s="7">
        <v>104.244</v>
      </c>
      <c r="L5746" s="7">
        <v>104.291</v>
      </c>
      <c r="M5746" s="7">
        <v>91.65</v>
      </c>
      <c r="N5746" s="7">
        <v>73.759</v>
      </c>
      <c r="O5746" s="7"/>
    </row>
    <row r="5747" spans="1:15" x14ac:dyDescent="0.2">
      <c r="A5747" s="2">
        <v>1</v>
      </c>
      <c r="B5747" s="6" t="s">
        <v>23</v>
      </c>
      <c r="C5747" s="6">
        <v>0</v>
      </c>
      <c r="D5747" s="5" t="s">
        <v>422</v>
      </c>
      <c r="E5747" s="5" t="str">
        <f t="shared" si="838"/>
        <v>339</v>
      </c>
      <c r="F5747" s="5" t="str">
        <f t="shared" si="837"/>
        <v>3391996</v>
      </c>
      <c r="G5747" s="7">
        <v>80.033000000000001</v>
      </c>
      <c r="H5747" s="7">
        <v>79.683999999999997</v>
      </c>
      <c r="I5747" s="7">
        <v>84.254000000000005</v>
      </c>
      <c r="J5747" s="7">
        <v>94.734999999999999</v>
      </c>
      <c r="K5747" s="7">
        <v>105.274</v>
      </c>
      <c r="L5747" s="7">
        <v>105.735</v>
      </c>
      <c r="M5747" s="7">
        <v>91.12</v>
      </c>
      <c r="N5747" s="7">
        <v>76.772000000000006</v>
      </c>
      <c r="O5747" s="7"/>
    </row>
    <row r="5748" spans="1:15" x14ac:dyDescent="0.2">
      <c r="A5748" s="2">
        <v>1</v>
      </c>
      <c r="B5748" s="6" t="s">
        <v>24</v>
      </c>
      <c r="C5748" s="6">
        <v>0</v>
      </c>
      <c r="D5748" s="5" t="s">
        <v>422</v>
      </c>
      <c r="E5748" s="5" t="str">
        <f t="shared" si="838"/>
        <v>339</v>
      </c>
      <c r="F5748" s="5" t="str">
        <f t="shared" si="837"/>
        <v>3391997</v>
      </c>
      <c r="G5748" s="7">
        <v>79.286000000000001</v>
      </c>
      <c r="H5748" s="7">
        <v>81.23</v>
      </c>
      <c r="I5748" s="7">
        <v>86.551000000000002</v>
      </c>
      <c r="J5748" s="7">
        <v>95.441000000000003</v>
      </c>
      <c r="K5748" s="7">
        <v>109.16200000000001</v>
      </c>
      <c r="L5748" s="7">
        <v>106.551</v>
      </c>
      <c r="M5748" s="7">
        <v>93.513999999999996</v>
      </c>
      <c r="N5748" s="7">
        <v>80.936999999999998</v>
      </c>
      <c r="O5748" s="7"/>
    </row>
    <row r="5749" spans="1:15" x14ac:dyDescent="0.2">
      <c r="A5749" s="2">
        <v>1</v>
      </c>
      <c r="B5749" s="6" t="s">
        <v>25</v>
      </c>
      <c r="C5749" s="6">
        <v>0</v>
      </c>
      <c r="D5749" s="5" t="s">
        <v>422</v>
      </c>
      <c r="E5749" s="5" t="str">
        <f t="shared" si="838"/>
        <v>339</v>
      </c>
      <c r="F5749" s="5" t="str">
        <f t="shared" si="837"/>
        <v>3391998</v>
      </c>
      <c r="G5749" s="7">
        <v>84.284999999999997</v>
      </c>
      <c r="H5749" s="7">
        <v>85.444000000000003</v>
      </c>
      <c r="I5749" s="7">
        <v>91.372</v>
      </c>
      <c r="J5749" s="7">
        <v>96.159000000000006</v>
      </c>
      <c r="K5749" s="7">
        <v>108.40900000000001</v>
      </c>
      <c r="L5749" s="7">
        <v>106.93899999999999</v>
      </c>
      <c r="M5749" s="7">
        <v>93.942999999999998</v>
      </c>
      <c r="N5749" s="7">
        <v>85.837999999999994</v>
      </c>
      <c r="O5749" s="7"/>
    </row>
    <row r="5750" spans="1:15" x14ac:dyDescent="0.2">
      <c r="A5750" s="2">
        <v>1</v>
      </c>
      <c r="B5750" s="6" t="s">
        <v>26</v>
      </c>
      <c r="C5750" s="6">
        <v>0</v>
      </c>
      <c r="D5750" s="5" t="s">
        <v>422</v>
      </c>
      <c r="E5750" s="5" t="str">
        <f t="shared" si="838"/>
        <v>339</v>
      </c>
      <c r="F5750" s="5" t="str">
        <f t="shared" si="837"/>
        <v>3391999</v>
      </c>
      <c r="G5750" s="7">
        <v>87.373999999999995</v>
      </c>
      <c r="H5750" s="7">
        <v>88.325999999999993</v>
      </c>
      <c r="I5750" s="7">
        <v>93.462000000000003</v>
      </c>
      <c r="J5750" s="7">
        <v>97.043000000000006</v>
      </c>
      <c r="K5750" s="7">
        <v>106.968</v>
      </c>
      <c r="L5750" s="7">
        <v>105.816</v>
      </c>
      <c r="M5750" s="7">
        <v>93.54</v>
      </c>
      <c r="N5750" s="7">
        <v>87.424000000000007</v>
      </c>
      <c r="O5750" s="7"/>
    </row>
    <row r="5751" spans="1:15" x14ac:dyDescent="0.2">
      <c r="A5751" s="2">
        <v>1</v>
      </c>
      <c r="B5751" s="6" t="s">
        <v>27</v>
      </c>
      <c r="C5751" s="6">
        <v>0</v>
      </c>
      <c r="D5751" s="5" t="s">
        <v>422</v>
      </c>
      <c r="E5751" s="5" t="str">
        <f t="shared" si="838"/>
        <v>339</v>
      </c>
      <c r="F5751" s="5" t="str">
        <f t="shared" si="837"/>
        <v>3392000</v>
      </c>
      <c r="G5751" s="7">
        <v>92.637</v>
      </c>
      <c r="H5751" s="7">
        <v>92.415999999999997</v>
      </c>
      <c r="I5751" s="7">
        <v>99.063000000000002</v>
      </c>
      <c r="J5751" s="7">
        <v>97.840999999999994</v>
      </c>
      <c r="K5751" s="7">
        <v>106.938</v>
      </c>
      <c r="L5751" s="7">
        <v>107.193</v>
      </c>
      <c r="M5751" s="7">
        <v>92.721000000000004</v>
      </c>
      <c r="N5751" s="7">
        <v>91.852000000000004</v>
      </c>
      <c r="O5751" s="7"/>
    </row>
    <row r="5752" spans="1:15" x14ac:dyDescent="0.2">
      <c r="A5752" s="2">
        <v>1</v>
      </c>
      <c r="B5752" s="6" t="s">
        <v>28</v>
      </c>
      <c r="C5752" s="6">
        <v>0</v>
      </c>
      <c r="D5752" s="5" t="s">
        <v>422</v>
      </c>
      <c r="E5752" s="5" t="str">
        <f t="shared" si="838"/>
        <v>339</v>
      </c>
      <c r="F5752" s="5" t="str">
        <f t="shared" si="837"/>
        <v>3392001</v>
      </c>
      <c r="G5752" s="7">
        <v>94.037999999999997</v>
      </c>
      <c r="H5752" s="7">
        <v>94.611999999999995</v>
      </c>
      <c r="I5752" s="7">
        <v>97.546999999999997</v>
      </c>
      <c r="J5752" s="7">
        <v>99.296000000000006</v>
      </c>
      <c r="K5752" s="7">
        <v>103.73099999999999</v>
      </c>
      <c r="L5752" s="7">
        <v>103.102</v>
      </c>
      <c r="M5752" s="7">
        <v>95.15</v>
      </c>
      <c r="N5752" s="7">
        <v>92.814999999999998</v>
      </c>
      <c r="O5752" s="7"/>
    </row>
    <row r="5753" spans="1:15" x14ac:dyDescent="0.2">
      <c r="A5753" s="2">
        <v>1</v>
      </c>
      <c r="B5753" s="6" t="s">
        <v>29</v>
      </c>
      <c r="C5753" s="6">
        <v>0</v>
      </c>
      <c r="D5753" s="5" t="s">
        <v>422</v>
      </c>
      <c r="E5753" s="5" t="str">
        <f t="shared" si="838"/>
        <v>339</v>
      </c>
      <c r="F5753" s="5" t="str">
        <f t="shared" si="837"/>
        <v>3392002</v>
      </c>
      <c r="G5753" s="7">
        <v>100</v>
      </c>
      <c r="H5753" s="7">
        <v>100</v>
      </c>
      <c r="I5753" s="7">
        <v>100</v>
      </c>
      <c r="J5753" s="7">
        <v>100</v>
      </c>
      <c r="K5753" s="7">
        <v>100</v>
      </c>
      <c r="L5753" s="7">
        <v>100</v>
      </c>
      <c r="M5753" s="7">
        <v>100</v>
      </c>
      <c r="N5753" s="7">
        <v>100</v>
      </c>
      <c r="O5753" s="7"/>
    </row>
    <row r="5754" spans="1:15" x14ac:dyDescent="0.2">
      <c r="A5754" s="2">
        <v>1</v>
      </c>
      <c r="B5754" s="6" t="s">
        <v>30</v>
      </c>
      <c r="C5754" s="6">
        <v>0</v>
      </c>
      <c r="D5754" s="5" t="s">
        <v>422</v>
      </c>
      <c r="E5754" s="5" t="str">
        <f t="shared" si="838"/>
        <v>339</v>
      </c>
      <c r="F5754" s="5" t="str">
        <f t="shared" si="837"/>
        <v>3392003</v>
      </c>
      <c r="G5754" s="7">
        <v>106.848</v>
      </c>
      <c r="H5754" s="7">
        <v>106.363</v>
      </c>
      <c r="I5754" s="7">
        <v>102.794</v>
      </c>
      <c r="J5754" s="7">
        <v>101.212</v>
      </c>
      <c r="K5754" s="7">
        <v>96.206000000000003</v>
      </c>
      <c r="L5754" s="7">
        <v>96.644000000000005</v>
      </c>
      <c r="M5754" s="7">
        <v>98.62</v>
      </c>
      <c r="N5754" s="7">
        <v>101.376</v>
      </c>
      <c r="O5754" s="7"/>
    </row>
    <row r="5755" spans="1:15" x14ac:dyDescent="0.2">
      <c r="A5755" s="2">
        <v>1</v>
      </c>
      <c r="B5755" s="6" t="s">
        <v>31</v>
      </c>
      <c r="C5755" s="6">
        <v>0</v>
      </c>
      <c r="D5755" s="5" t="s">
        <v>422</v>
      </c>
      <c r="E5755" s="5" t="str">
        <f t="shared" si="838"/>
        <v>339</v>
      </c>
      <c r="F5755" s="5" t="str">
        <f t="shared" si="837"/>
        <v>3392004</v>
      </c>
      <c r="G5755" s="7">
        <v>106.277</v>
      </c>
      <c r="H5755" s="7">
        <v>105.60299999999999</v>
      </c>
      <c r="I5755" s="7">
        <v>103.09</v>
      </c>
      <c r="J5755" s="7">
        <v>102.688</v>
      </c>
      <c r="K5755" s="7">
        <v>97.001999999999995</v>
      </c>
      <c r="L5755" s="7">
        <v>97.62</v>
      </c>
      <c r="M5755" s="7">
        <v>99.25</v>
      </c>
      <c r="N5755" s="7">
        <v>102.31699999999999</v>
      </c>
      <c r="O5755" s="7"/>
    </row>
    <row r="5756" spans="1:15" x14ac:dyDescent="0.2">
      <c r="A5756" s="2">
        <v>1</v>
      </c>
      <c r="B5756" s="6" t="s">
        <v>32</v>
      </c>
      <c r="C5756" s="6">
        <v>0</v>
      </c>
      <c r="D5756" s="5" t="s">
        <v>422</v>
      </c>
      <c r="E5756" s="5" t="str">
        <f t="shared" si="838"/>
        <v>339</v>
      </c>
      <c r="F5756" s="5" t="str">
        <f t="shared" si="837"/>
        <v>3392005</v>
      </c>
      <c r="G5756" s="7">
        <v>114.72499999999999</v>
      </c>
      <c r="H5756" s="7">
        <v>113.364</v>
      </c>
      <c r="I5756" s="7">
        <v>109.742</v>
      </c>
      <c r="J5756" s="7">
        <v>104.842</v>
      </c>
      <c r="K5756" s="7">
        <v>95.656999999999996</v>
      </c>
      <c r="L5756" s="7">
        <v>96.805000000000007</v>
      </c>
      <c r="M5756" s="7">
        <v>95.947999999999993</v>
      </c>
      <c r="N5756" s="7">
        <v>105.295</v>
      </c>
      <c r="O5756" s="7"/>
    </row>
    <row r="5757" spans="1:15" x14ac:dyDescent="0.2">
      <c r="A5757" s="2">
        <v>1</v>
      </c>
      <c r="B5757" s="6" t="s">
        <v>33</v>
      </c>
      <c r="C5757" s="6">
        <v>0</v>
      </c>
      <c r="D5757" s="5" t="s">
        <v>422</v>
      </c>
      <c r="E5757" s="5" t="str">
        <f t="shared" si="838"/>
        <v>339</v>
      </c>
      <c r="F5757" s="5" t="str">
        <f t="shared" si="837"/>
        <v>3392006</v>
      </c>
      <c r="G5757" s="7">
        <v>118.33499999999999</v>
      </c>
      <c r="H5757" s="7">
        <v>118.89400000000001</v>
      </c>
      <c r="I5757" s="7">
        <v>113.331</v>
      </c>
      <c r="J5757" s="7">
        <v>106.964</v>
      </c>
      <c r="K5757" s="7">
        <v>95.772000000000006</v>
      </c>
      <c r="L5757" s="7">
        <v>95.320999999999998</v>
      </c>
      <c r="M5757" s="7">
        <v>99.466999999999999</v>
      </c>
      <c r="N5757" s="7">
        <v>112.727</v>
      </c>
      <c r="O5757" s="7"/>
    </row>
    <row r="5758" spans="1:15" x14ac:dyDescent="0.2">
      <c r="A5758" s="2">
        <v>1</v>
      </c>
      <c r="B5758" s="6" t="s">
        <v>34</v>
      </c>
      <c r="C5758" s="6">
        <v>0</v>
      </c>
      <c r="D5758" s="5" t="s">
        <v>422</v>
      </c>
      <c r="E5758" s="5" t="str">
        <f t="shared" si="838"/>
        <v>339</v>
      </c>
      <c r="F5758" s="5" t="str">
        <f t="shared" si="837"/>
        <v>3392007</v>
      </c>
      <c r="G5758" s="7">
        <v>117.81699999999999</v>
      </c>
      <c r="H5758" s="7">
        <v>117.592</v>
      </c>
      <c r="I5758" s="7">
        <v>111.571</v>
      </c>
      <c r="J5758" s="7">
        <v>109.21</v>
      </c>
      <c r="K5758" s="7">
        <v>94.697999999999993</v>
      </c>
      <c r="L5758" s="7">
        <v>94.88</v>
      </c>
      <c r="M5758" s="7">
        <v>105.312</v>
      </c>
      <c r="N5758" s="7">
        <v>117.497</v>
      </c>
      <c r="O5758" s="7"/>
    </row>
    <row r="5759" spans="1:15" x14ac:dyDescent="0.2">
      <c r="A5759" s="2">
        <v>1</v>
      </c>
      <c r="B5759" s="6" t="s">
        <v>35</v>
      </c>
      <c r="C5759" s="6">
        <v>0</v>
      </c>
      <c r="D5759" s="5" t="s">
        <v>422</v>
      </c>
      <c r="E5759" s="5" t="str">
        <f t="shared" si="838"/>
        <v>339</v>
      </c>
      <c r="F5759" s="5" t="str">
        <f t="shared" si="837"/>
        <v>3392008</v>
      </c>
      <c r="G5759" s="7">
        <v>119.73699999999999</v>
      </c>
      <c r="H5759" s="7">
        <v>120.877</v>
      </c>
      <c r="I5759" s="7">
        <v>112.91</v>
      </c>
      <c r="J5759" s="7">
        <v>112.154</v>
      </c>
      <c r="K5759" s="7">
        <v>94.299000000000007</v>
      </c>
      <c r="L5759" s="7">
        <v>93.409000000000006</v>
      </c>
      <c r="M5759" s="7">
        <v>104.206</v>
      </c>
      <c r="N5759" s="7">
        <v>117.65900000000001</v>
      </c>
      <c r="O5759" s="7"/>
    </row>
    <row r="5760" spans="1:15" x14ac:dyDescent="0.2">
      <c r="A5760" s="2">
        <v>1</v>
      </c>
      <c r="B5760" s="6" t="s">
        <v>36</v>
      </c>
      <c r="C5760" s="6">
        <v>0</v>
      </c>
      <c r="D5760" s="5" t="s">
        <v>422</v>
      </c>
      <c r="E5760" s="5" t="str">
        <f t="shared" si="838"/>
        <v>339</v>
      </c>
      <c r="F5760" s="5" t="str">
        <f t="shared" si="837"/>
        <v>3392009</v>
      </c>
      <c r="G5760" s="7">
        <v>120.742</v>
      </c>
      <c r="H5760" s="7">
        <v>119.605</v>
      </c>
      <c r="I5760" s="7">
        <v>103.759</v>
      </c>
      <c r="J5760" s="7">
        <v>113.51</v>
      </c>
      <c r="K5760" s="7">
        <v>85.935000000000002</v>
      </c>
      <c r="L5760" s="7">
        <v>86.751000000000005</v>
      </c>
      <c r="M5760" s="7">
        <v>106.072</v>
      </c>
      <c r="N5760" s="7">
        <v>110.06</v>
      </c>
      <c r="O5760" s="7"/>
    </row>
    <row r="5761" spans="1:15" x14ac:dyDescent="0.2">
      <c r="A5761" s="2">
        <v>1</v>
      </c>
      <c r="B5761" s="6" t="s">
        <v>37</v>
      </c>
      <c r="C5761" s="6">
        <v>0</v>
      </c>
      <c r="D5761" s="5" t="s">
        <v>422</v>
      </c>
      <c r="E5761" s="5" t="str">
        <f t="shared" si="838"/>
        <v>339</v>
      </c>
      <c r="F5761" s="5" t="str">
        <f t="shared" si="837"/>
        <v>3392010</v>
      </c>
      <c r="G5761" s="7">
        <v>129.298</v>
      </c>
      <c r="H5761" s="7">
        <v>128.661</v>
      </c>
      <c r="I5761" s="7">
        <v>106.696</v>
      </c>
      <c r="J5761" s="7">
        <v>115.145</v>
      </c>
      <c r="K5761" s="7">
        <v>82.52</v>
      </c>
      <c r="L5761" s="7">
        <v>82.927999999999997</v>
      </c>
      <c r="M5761" s="7">
        <v>105.336</v>
      </c>
      <c r="N5761" s="7">
        <v>112.389</v>
      </c>
      <c r="O5761" s="7"/>
    </row>
    <row r="5762" spans="1:15" x14ac:dyDescent="0.2">
      <c r="A5762" s="2">
        <v>1</v>
      </c>
      <c r="B5762" s="6" t="s">
        <v>63</v>
      </c>
      <c r="C5762" s="6">
        <v>0</v>
      </c>
      <c r="D5762" s="5" t="s">
        <v>422</v>
      </c>
      <c r="E5762" s="5" t="str">
        <f t="shared" si="838"/>
        <v>339</v>
      </c>
      <c r="F5762" s="5" t="str">
        <f t="shared" si="837"/>
        <v>3392011</v>
      </c>
      <c r="G5762" s="7">
        <v>127.645</v>
      </c>
      <c r="H5762" s="7">
        <v>128.84</v>
      </c>
      <c r="I5762" s="7">
        <v>107.75700000000001</v>
      </c>
      <c r="J5762" s="7">
        <v>117.846</v>
      </c>
      <c r="K5762" s="7">
        <v>84.418999999999997</v>
      </c>
      <c r="L5762" s="7">
        <v>83.635999999999996</v>
      </c>
      <c r="M5762" s="7">
        <v>107.167</v>
      </c>
      <c r="N5762" s="7">
        <v>115.48</v>
      </c>
      <c r="O5762" s="7"/>
    </row>
    <row r="5763" spans="1:15" x14ac:dyDescent="0.2">
      <c r="A5763" s="2">
        <v>0</v>
      </c>
      <c r="B5763" s="5" t="s">
        <v>423</v>
      </c>
      <c r="C5763" s="6" t="s">
        <v>0</v>
      </c>
      <c r="E5763" s="5" t="str">
        <f t="shared" si="838"/>
        <v/>
      </c>
      <c r="F5763" s="5" t="str">
        <f t="shared" si="837"/>
        <v/>
      </c>
    </row>
    <row r="5764" spans="1:15" x14ac:dyDescent="0.2">
      <c r="A5764" s="2">
        <v>1</v>
      </c>
      <c r="B5764" s="6" t="s">
        <v>13</v>
      </c>
      <c r="C5764" s="6">
        <v>0</v>
      </c>
      <c r="D5764" s="5" t="s">
        <v>424</v>
      </c>
      <c r="E5764" s="5" t="str">
        <f t="shared" si="838"/>
        <v/>
      </c>
      <c r="F5764" s="5" t="str">
        <f t="shared" si="837"/>
        <v/>
      </c>
      <c r="G5764" s="7">
        <v>57.68</v>
      </c>
      <c r="H5764" s="7">
        <v>56.051000000000002</v>
      </c>
      <c r="I5764" s="7">
        <v>46.718000000000004</v>
      </c>
      <c r="J5764" s="7">
        <v>76.891999999999996</v>
      </c>
      <c r="K5764" s="7">
        <v>80.995000000000005</v>
      </c>
      <c r="L5764" s="7">
        <v>83.349000000000004</v>
      </c>
      <c r="M5764" s="7">
        <v>85.573999999999998</v>
      </c>
      <c r="N5764" s="7">
        <v>39.978999999999999</v>
      </c>
      <c r="O5764" s="7"/>
    </row>
    <row r="5765" spans="1:15" x14ac:dyDescent="0.2">
      <c r="A5765" s="2">
        <v>1</v>
      </c>
      <c r="B5765" s="6" t="s">
        <v>15</v>
      </c>
      <c r="C5765" s="6">
        <v>0</v>
      </c>
      <c r="D5765" s="5" t="s">
        <v>424</v>
      </c>
      <c r="E5765" s="5" t="str">
        <f t="shared" si="838"/>
        <v/>
      </c>
      <c r="F5765" s="5" t="str">
        <f t="shared" si="837"/>
        <v/>
      </c>
      <c r="G5765" s="7">
        <v>60.18</v>
      </c>
      <c r="H5765" s="7">
        <v>58.421999999999997</v>
      </c>
      <c r="I5765" s="7">
        <v>51.326000000000001</v>
      </c>
      <c r="J5765" s="7">
        <v>78.245000000000005</v>
      </c>
      <c r="K5765" s="7">
        <v>85.287000000000006</v>
      </c>
      <c r="L5765" s="7">
        <v>87.852999999999994</v>
      </c>
      <c r="M5765" s="7">
        <v>84.227000000000004</v>
      </c>
      <c r="N5765" s="7">
        <v>43.23</v>
      </c>
      <c r="O5765" s="7"/>
    </row>
    <row r="5766" spans="1:15" x14ac:dyDescent="0.2">
      <c r="A5766" s="2">
        <v>1</v>
      </c>
      <c r="B5766" s="6" t="s">
        <v>16</v>
      </c>
      <c r="C5766" s="6">
        <v>0</v>
      </c>
      <c r="D5766" s="5" t="s">
        <v>424</v>
      </c>
      <c r="E5766" s="5" t="str">
        <f t="shared" si="838"/>
        <v/>
      </c>
      <c r="F5766" s="5" t="str">
        <f t="shared" si="837"/>
        <v/>
      </c>
      <c r="G5766" s="7">
        <v>61.192</v>
      </c>
      <c r="H5766" s="7">
        <v>59.256</v>
      </c>
      <c r="I5766" s="7">
        <v>53.091999999999999</v>
      </c>
      <c r="J5766" s="7">
        <v>80.891000000000005</v>
      </c>
      <c r="K5766" s="7">
        <v>86.762</v>
      </c>
      <c r="L5766" s="7">
        <v>89.596999999999994</v>
      </c>
      <c r="M5766" s="7">
        <v>89.71</v>
      </c>
      <c r="N5766" s="7">
        <v>47.628999999999998</v>
      </c>
      <c r="O5766" s="7"/>
    </row>
    <row r="5767" spans="1:15" x14ac:dyDescent="0.2">
      <c r="A5767" s="2">
        <v>1</v>
      </c>
      <c r="B5767" s="6" t="s">
        <v>17</v>
      </c>
      <c r="C5767" s="6">
        <v>0</v>
      </c>
      <c r="D5767" s="5" t="s">
        <v>424</v>
      </c>
      <c r="E5767" s="5" t="str">
        <f t="shared" si="838"/>
        <v/>
      </c>
      <c r="F5767" s="5" t="str">
        <f t="shared" si="837"/>
        <v/>
      </c>
      <c r="G5767" s="7">
        <v>62.936</v>
      </c>
      <c r="H5767" s="7">
        <v>61.042999999999999</v>
      </c>
      <c r="I5767" s="7">
        <v>57.170999999999999</v>
      </c>
      <c r="J5767" s="7">
        <v>83.653000000000006</v>
      </c>
      <c r="K5767" s="7">
        <v>90.84</v>
      </c>
      <c r="L5767" s="7">
        <v>93.656999999999996</v>
      </c>
      <c r="M5767" s="7">
        <v>92.602000000000004</v>
      </c>
      <c r="N5767" s="7">
        <v>52.941000000000003</v>
      </c>
      <c r="O5767" s="7"/>
    </row>
    <row r="5768" spans="1:15" x14ac:dyDescent="0.2">
      <c r="A5768" s="2">
        <v>1</v>
      </c>
      <c r="B5768" s="6" t="s">
        <v>18</v>
      </c>
      <c r="C5768" s="6">
        <v>0</v>
      </c>
      <c r="D5768" s="5" t="s">
        <v>424</v>
      </c>
      <c r="E5768" s="5" t="str">
        <f t="shared" si="838"/>
        <v/>
      </c>
      <c r="F5768" s="5" t="str">
        <f t="shared" ref="F5768:F5831" si="839">IF(LEN(E5768)=0,"",E5768&amp;B5768)</f>
        <v/>
      </c>
      <c r="G5768" s="7">
        <v>65.382999999999996</v>
      </c>
      <c r="H5768" s="7">
        <v>63.636000000000003</v>
      </c>
      <c r="I5768" s="7">
        <v>60.831000000000003</v>
      </c>
      <c r="J5768" s="7">
        <v>85.647000000000006</v>
      </c>
      <c r="K5768" s="7">
        <v>93.037000000000006</v>
      </c>
      <c r="L5768" s="7">
        <v>95.591999999999999</v>
      </c>
      <c r="M5768" s="7">
        <v>95.97</v>
      </c>
      <c r="N5768" s="7">
        <v>58.38</v>
      </c>
      <c r="O5768" s="7"/>
    </row>
    <row r="5769" spans="1:15" x14ac:dyDescent="0.2">
      <c r="A5769" s="2">
        <v>1</v>
      </c>
      <c r="B5769" s="6" t="s">
        <v>19</v>
      </c>
      <c r="C5769" s="6">
        <v>0</v>
      </c>
      <c r="D5769" s="5" t="s">
        <v>424</v>
      </c>
      <c r="E5769" s="5" t="str">
        <f t="shared" ref="E5769:E5832" si="840">IF(C5769=0,IF(LEN(D5769)&lt;&gt;3,"",D5769),IF(LEN(D5769)&lt;&gt;4,"",LEFT(D5769,3)))</f>
        <v/>
      </c>
      <c r="F5769" s="5" t="str">
        <f t="shared" si="839"/>
        <v/>
      </c>
      <c r="G5769" s="7">
        <v>68.465999999999994</v>
      </c>
      <c r="H5769" s="7">
        <v>67.463999999999999</v>
      </c>
      <c r="I5769" s="7">
        <v>64.918000000000006</v>
      </c>
      <c r="J5769" s="7">
        <v>88.018000000000001</v>
      </c>
      <c r="K5769" s="7">
        <v>94.817999999999998</v>
      </c>
      <c r="L5769" s="7">
        <v>96.225999999999999</v>
      </c>
      <c r="M5769" s="7">
        <v>98.366</v>
      </c>
      <c r="N5769" s="7">
        <v>63.856999999999999</v>
      </c>
      <c r="O5769" s="7"/>
    </row>
    <row r="5770" spans="1:15" x14ac:dyDescent="0.2">
      <c r="A5770" s="2">
        <v>1</v>
      </c>
      <c r="B5770" s="6" t="s">
        <v>20</v>
      </c>
      <c r="C5770" s="6">
        <v>0</v>
      </c>
      <c r="D5770" s="5" t="s">
        <v>424</v>
      </c>
      <c r="E5770" s="5" t="str">
        <f t="shared" si="840"/>
        <v/>
      </c>
      <c r="F5770" s="5" t="str">
        <f t="shared" si="839"/>
        <v/>
      </c>
      <c r="G5770" s="7">
        <v>70.772000000000006</v>
      </c>
      <c r="H5770" s="7">
        <v>69.757999999999996</v>
      </c>
      <c r="I5770" s="7">
        <v>68.186999999999998</v>
      </c>
      <c r="J5770" s="7">
        <v>90.492000000000004</v>
      </c>
      <c r="K5770" s="7">
        <v>96.346999999999994</v>
      </c>
      <c r="L5770" s="7">
        <v>97.748000000000005</v>
      </c>
      <c r="M5770" s="7">
        <v>98.622</v>
      </c>
      <c r="N5770" s="7">
        <v>67.247</v>
      </c>
      <c r="O5770" s="7"/>
    </row>
    <row r="5771" spans="1:15" x14ac:dyDescent="0.2">
      <c r="A5771" s="2">
        <v>1</v>
      </c>
      <c r="B5771" s="6" t="s">
        <v>21</v>
      </c>
      <c r="C5771" s="6">
        <v>0</v>
      </c>
      <c r="D5771" s="5" t="s">
        <v>424</v>
      </c>
      <c r="E5771" s="5" t="str">
        <f t="shared" si="840"/>
        <v/>
      </c>
      <c r="F5771" s="5" t="str">
        <f t="shared" si="839"/>
        <v/>
      </c>
      <c r="G5771" s="7">
        <v>70.698999999999998</v>
      </c>
      <c r="H5771" s="7">
        <v>69.290999999999997</v>
      </c>
      <c r="I5771" s="7">
        <v>66.259</v>
      </c>
      <c r="J5771" s="7">
        <v>92.090999999999994</v>
      </c>
      <c r="K5771" s="7">
        <v>93.718999999999994</v>
      </c>
      <c r="L5771" s="7">
        <v>95.623000000000005</v>
      </c>
      <c r="M5771" s="7">
        <v>101.849</v>
      </c>
      <c r="N5771" s="7">
        <v>67.483999999999995</v>
      </c>
      <c r="O5771" s="7"/>
    </row>
    <row r="5772" spans="1:15" x14ac:dyDescent="0.2">
      <c r="A5772" s="2">
        <v>1</v>
      </c>
      <c r="B5772" s="6" t="s">
        <v>22</v>
      </c>
      <c r="C5772" s="6">
        <v>0</v>
      </c>
      <c r="D5772" s="5" t="s">
        <v>424</v>
      </c>
      <c r="E5772" s="5" t="str">
        <f t="shared" si="840"/>
        <v/>
      </c>
      <c r="F5772" s="5" t="str">
        <f t="shared" si="839"/>
        <v/>
      </c>
      <c r="G5772" s="7">
        <v>73.962000000000003</v>
      </c>
      <c r="H5772" s="7">
        <v>72.225999999999999</v>
      </c>
      <c r="I5772" s="7">
        <v>68.950999999999993</v>
      </c>
      <c r="J5772" s="7">
        <v>92.837000000000003</v>
      </c>
      <c r="K5772" s="7">
        <v>93.224999999999994</v>
      </c>
      <c r="L5772" s="7">
        <v>95.465000000000003</v>
      </c>
      <c r="M5772" s="7">
        <v>99.658000000000001</v>
      </c>
      <c r="N5772" s="7">
        <v>68.715000000000003</v>
      </c>
      <c r="O5772" s="7"/>
    </row>
    <row r="5773" spans="1:15" x14ac:dyDescent="0.2">
      <c r="A5773" s="2">
        <v>1</v>
      </c>
      <c r="B5773" s="6" t="s">
        <v>23</v>
      </c>
      <c r="C5773" s="6">
        <v>0</v>
      </c>
      <c r="D5773" s="5" t="s">
        <v>424</v>
      </c>
      <c r="E5773" s="5" t="str">
        <f t="shared" si="840"/>
        <v/>
      </c>
      <c r="F5773" s="5" t="str">
        <f t="shared" si="839"/>
        <v/>
      </c>
      <c r="G5773" s="7">
        <v>77.781000000000006</v>
      </c>
      <c r="H5773" s="7">
        <v>76.558000000000007</v>
      </c>
      <c r="I5773" s="7">
        <v>73.887</v>
      </c>
      <c r="J5773" s="7">
        <v>93.703999999999994</v>
      </c>
      <c r="K5773" s="7">
        <v>94.994</v>
      </c>
      <c r="L5773" s="7">
        <v>96.510999999999996</v>
      </c>
      <c r="M5773" s="7">
        <v>97.33</v>
      </c>
      <c r="N5773" s="7">
        <v>71.914000000000001</v>
      </c>
      <c r="O5773" s="7"/>
    </row>
    <row r="5774" spans="1:15" x14ac:dyDescent="0.2">
      <c r="A5774" s="2">
        <v>1</v>
      </c>
      <c r="B5774" s="6" t="s">
        <v>24</v>
      </c>
      <c r="C5774" s="6">
        <v>0</v>
      </c>
      <c r="D5774" s="5" t="s">
        <v>424</v>
      </c>
      <c r="E5774" s="5" t="str">
        <f t="shared" si="840"/>
        <v/>
      </c>
      <c r="F5774" s="5" t="str">
        <f t="shared" si="839"/>
        <v/>
      </c>
      <c r="G5774" s="7">
        <v>76.641000000000005</v>
      </c>
      <c r="H5774" s="7">
        <v>76.98</v>
      </c>
      <c r="I5774" s="7">
        <v>76.174000000000007</v>
      </c>
      <c r="J5774" s="7">
        <v>93.911000000000001</v>
      </c>
      <c r="K5774" s="7">
        <v>99.391000000000005</v>
      </c>
      <c r="L5774" s="7">
        <v>98.953000000000003</v>
      </c>
      <c r="M5774" s="7">
        <v>100.414</v>
      </c>
      <c r="N5774" s="7">
        <v>76.489000000000004</v>
      </c>
      <c r="O5774" s="7"/>
    </row>
    <row r="5775" spans="1:15" x14ac:dyDescent="0.2">
      <c r="A5775" s="2">
        <v>1</v>
      </c>
      <c r="B5775" s="6" t="s">
        <v>25</v>
      </c>
      <c r="C5775" s="6">
        <v>0</v>
      </c>
      <c r="D5775" s="5" t="s">
        <v>424</v>
      </c>
      <c r="E5775" s="5" t="str">
        <f t="shared" si="840"/>
        <v/>
      </c>
      <c r="F5775" s="5" t="str">
        <f t="shared" si="839"/>
        <v/>
      </c>
      <c r="G5775" s="7">
        <v>84.668000000000006</v>
      </c>
      <c r="H5775" s="7">
        <v>84.043000000000006</v>
      </c>
      <c r="I5775" s="7">
        <v>84.07</v>
      </c>
      <c r="J5775" s="7">
        <v>94.611000000000004</v>
      </c>
      <c r="K5775" s="7">
        <v>99.293999999999997</v>
      </c>
      <c r="L5775" s="7">
        <v>100.032</v>
      </c>
      <c r="M5775" s="7">
        <v>100.961</v>
      </c>
      <c r="N5775" s="7">
        <v>84.878</v>
      </c>
      <c r="O5775" s="7"/>
    </row>
    <row r="5776" spans="1:15" x14ac:dyDescent="0.2">
      <c r="A5776" s="2">
        <v>1</v>
      </c>
      <c r="B5776" s="6" t="s">
        <v>26</v>
      </c>
      <c r="C5776" s="6">
        <v>0</v>
      </c>
      <c r="D5776" s="5" t="s">
        <v>424</v>
      </c>
      <c r="E5776" s="5" t="str">
        <f t="shared" si="840"/>
        <v/>
      </c>
      <c r="F5776" s="5" t="str">
        <f t="shared" si="839"/>
        <v/>
      </c>
      <c r="G5776" s="7">
        <v>87.213999999999999</v>
      </c>
      <c r="H5776" s="7">
        <v>86.64</v>
      </c>
      <c r="I5776" s="7">
        <v>85.897999999999996</v>
      </c>
      <c r="J5776" s="7">
        <v>95.736999999999995</v>
      </c>
      <c r="K5776" s="7">
        <v>98.492000000000004</v>
      </c>
      <c r="L5776" s="7">
        <v>99.144000000000005</v>
      </c>
      <c r="M5776" s="7">
        <v>98.924000000000007</v>
      </c>
      <c r="N5776" s="7">
        <v>84.974000000000004</v>
      </c>
      <c r="O5776" s="7"/>
    </row>
    <row r="5777" spans="1:15" x14ac:dyDescent="0.2">
      <c r="A5777" s="2">
        <v>1</v>
      </c>
      <c r="B5777" s="6" t="s">
        <v>27</v>
      </c>
      <c r="C5777" s="6">
        <v>0</v>
      </c>
      <c r="D5777" s="5" t="s">
        <v>424</v>
      </c>
      <c r="E5777" s="5" t="str">
        <f t="shared" si="840"/>
        <v/>
      </c>
      <c r="F5777" s="5" t="str">
        <f t="shared" si="839"/>
        <v/>
      </c>
      <c r="G5777" s="7">
        <v>90.272999999999996</v>
      </c>
      <c r="H5777" s="7">
        <v>89.825000000000003</v>
      </c>
      <c r="I5777" s="7">
        <v>90.908000000000001</v>
      </c>
      <c r="J5777" s="7">
        <v>96.778999999999996</v>
      </c>
      <c r="K5777" s="7">
        <v>100.703</v>
      </c>
      <c r="L5777" s="7">
        <v>101.205</v>
      </c>
      <c r="M5777" s="7">
        <v>98.209000000000003</v>
      </c>
      <c r="N5777" s="7">
        <v>89.278999999999996</v>
      </c>
      <c r="O5777" s="7"/>
    </row>
    <row r="5778" spans="1:15" x14ac:dyDescent="0.2">
      <c r="A5778" s="2">
        <v>1</v>
      </c>
      <c r="B5778" s="6" t="s">
        <v>28</v>
      </c>
      <c r="C5778" s="6">
        <v>0</v>
      </c>
      <c r="D5778" s="5" t="s">
        <v>424</v>
      </c>
      <c r="E5778" s="5" t="str">
        <f t="shared" si="840"/>
        <v/>
      </c>
      <c r="F5778" s="5" t="str">
        <f t="shared" si="839"/>
        <v/>
      </c>
      <c r="G5778" s="7">
        <v>93.771000000000001</v>
      </c>
      <c r="H5778" s="7">
        <v>94.411000000000001</v>
      </c>
      <c r="I5778" s="7">
        <v>95.608000000000004</v>
      </c>
      <c r="J5778" s="7">
        <v>98.405000000000001</v>
      </c>
      <c r="K5778" s="7">
        <v>101.959</v>
      </c>
      <c r="L5778" s="7">
        <v>101.26900000000001</v>
      </c>
      <c r="M5778" s="7">
        <v>96.35</v>
      </c>
      <c r="N5778" s="7">
        <v>92.119</v>
      </c>
      <c r="O5778" s="7"/>
    </row>
    <row r="5779" spans="1:15" x14ac:dyDescent="0.2">
      <c r="A5779" s="2">
        <v>1</v>
      </c>
      <c r="B5779" s="6" t="s">
        <v>29</v>
      </c>
      <c r="C5779" s="6">
        <v>0</v>
      </c>
      <c r="D5779" s="5" t="s">
        <v>424</v>
      </c>
      <c r="E5779" s="5" t="str">
        <f t="shared" si="840"/>
        <v/>
      </c>
      <c r="F5779" s="5" t="str">
        <f t="shared" si="839"/>
        <v/>
      </c>
      <c r="G5779" s="7">
        <v>100</v>
      </c>
      <c r="H5779" s="7">
        <v>100</v>
      </c>
      <c r="I5779" s="7">
        <v>100</v>
      </c>
      <c r="J5779" s="7">
        <v>100</v>
      </c>
      <c r="K5779" s="7">
        <v>100</v>
      </c>
      <c r="L5779" s="7">
        <v>100</v>
      </c>
      <c r="M5779" s="7">
        <v>100</v>
      </c>
      <c r="N5779" s="7">
        <v>100</v>
      </c>
      <c r="O5779" s="7"/>
    </row>
    <row r="5780" spans="1:15" x14ac:dyDescent="0.2">
      <c r="A5780" s="2">
        <v>1</v>
      </c>
      <c r="B5780" s="6" t="s">
        <v>30</v>
      </c>
      <c r="C5780" s="6">
        <v>0</v>
      </c>
      <c r="D5780" s="5" t="s">
        <v>424</v>
      </c>
      <c r="E5780" s="5" t="str">
        <f t="shared" si="840"/>
        <v/>
      </c>
      <c r="F5780" s="5" t="str">
        <f t="shared" si="839"/>
        <v/>
      </c>
      <c r="G5780" s="7">
        <v>107.486</v>
      </c>
      <c r="H5780" s="7">
        <v>105.89100000000001</v>
      </c>
      <c r="I5780" s="7">
        <v>105.65600000000001</v>
      </c>
      <c r="J5780" s="7">
        <v>102.185</v>
      </c>
      <c r="K5780" s="7">
        <v>98.296999999999997</v>
      </c>
      <c r="L5780" s="7">
        <v>99.778000000000006</v>
      </c>
      <c r="M5780" s="7">
        <v>96.91</v>
      </c>
      <c r="N5780" s="7">
        <v>102.39100000000001</v>
      </c>
      <c r="O5780" s="7"/>
    </row>
    <row r="5781" spans="1:15" x14ac:dyDescent="0.2">
      <c r="A5781" s="2">
        <v>1</v>
      </c>
      <c r="B5781" s="6" t="s">
        <v>31</v>
      </c>
      <c r="C5781" s="6">
        <v>0</v>
      </c>
      <c r="D5781" s="5" t="s">
        <v>424</v>
      </c>
      <c r="E5781" s="5" t="str">
        <f t="shared" si="840"/>
        <v/>
      </c>
      <c r="F5781" s="5" t="str">
        <f t="shared" si="839"/>
        <v/>
      </c>
      <c r="G5781" s="7">
        <v>108.354</v>
      </c>
      <c r="H5781" s="7">
        <v>105.33</v>
      </c>
      <c r="I5781" s="7">
        <v>103.92700000000001</v>
      </c>
      <c r="J5781" s="7">
        <v>104.13800000000001</v>
      </c>
      <c r="K5781" s="7">
        <v>95.914000000000001</v>
      </c>
      <c r="L5781" s="7">
        <v>98.668000000000006</v>
      </c>
      <c r="M5781" s="7">
        <v>99.82</v>
      </c>
      <c r="N5781" s="7">
        <v>103.739</v>
      </c>
      <c r="O5781" s="7"/>
    </row>
    <row r="5782" spans="1:15" x14ac:dyDescent="0.2">
      <c r="A5782" s="2">
        <v>1</v>
      </c>
      <c r="B5782" s="6" t="s">
        <v>32</v>
      </c>
      <c r="C5782" s="6">
        <v>0</v>
      </c>
      <c r="D5782" s="5" t="s">
        <v>424</v>
      </c>
      <c r="E5782" s="5" t="str">
        <f t="shared" si="840"/>
        <v/>
      </c>
      <c r="F5782" s="5" t="str">
        <f t="shared" si="839"/>
        <v/>
      </c>
      <c r="G5782" s="7">
        <v>115.96599999999999</v>
      </c>
      <c r="H5782" s="7">
        <v>115.163</v>
      </c>
      <c r="I5782" s="7">
        <v>113.95699999999999</v>
      </c>
      <c r="J5782" s="7">
        <v>106.063</v>
      </c>
      <c r="K5782" s="7">
        <v>98.268000000000001</v>
      </c>
      <c r="L5782" s="7">
        <v>98.953000000000003</v>
      </c>
      <c r="M5782" s="7">
        <v>96.424000000000007</v>
      </c>
      <c r="N5782" s="7">
        <v>109.88200000000001</v>
      </c>
      <c r="O5782" s="7"/>
    </row>
    <row r="5783" spans="1:15" x14ac:dyDescent="0.2">
      <c r="A5783" s="2">
        <v>1</v>
      </c>
      <c r="B5783" s="6" t="s">
        <v>33</v>
      </c>
      <c r="C5783" s="6">
        <v>0</v>
      </c>
      <c r="D5783" s="5" t="s">
        <v>424</v>
      </c>
      <c r="E5783" s="5" t="str">
        <f t="shared" si="840"/>
        <v/>
      </c>
      <c r="F5783" s="5" t="str">
        <f t="shared" si="839"/>
        <v/>
      </c>
      <c r="G5783" s="7">
        <v>117.694</v>
      </c>
      <c r="H5783" s="7">
        <v>117.44</v>
      </c>
      <c r="I5783" s="7">
        <v>119.078</v>
      </c>
      <c r="J5783" s="7">
        <v>107.79</v>
      </c>
      <c r="K5783" s="7">
        <v>101.176</v>
      </c>
      <c r="L5783" s="7">
        <v>101.395</v>
      </c>
      <c r="M5783" s="7">
        <v>100.551</v>
      </c>
      <c r="N5783" s="7">
        <v>119.73399999999999</v>
      </c>
      <c r="O5783" s="7"/>
    </row>
    <row r="5784" spans="1:15" x14ac:dyDescent="0.2">
      <c r="A5784" s="2">
        <v>1</v>
      </c>
      <c r="B5784" s="6" t="s">
        <v>34</v>
      </c>
      <c r="C5784" s="6">
        <v>0</v>
      </c>
      <c r="D5784" s="5" t="s">
        <v>424</v>
      </c>
      <c r="E5784" s="5" t="str">
        <f t="shared" si="840"/>
        <v/>
      </c>
      <c r="F5784" s="5" t="str">
        <f t="shared" si="839"/>
        <v/>
      </c>
      <c r="G5784" s="7">
        <v>119.212</v>
      </c>
      <c r="H5784" s="7">
        <v>120.756</v>
      </c>
      <c r="I5784" s="7">
        <v>122.402</v>
      </c>
      <c r="J5784" s="7">
        <v>109.202</v>
      </c>
      <c r="K5784" s="7">
        <v>102.67700000000001</v>
      </c>
      <c r="L5784" s="7">
        <v>101.364</v>
      </c>
      <c r="M5784" s="7">
        <v>107.28</v>
      </c>
      <c r="N5784" s="7">
        <v>131.31399999999999</v>
      </c>
      <c r="O5784" s="7"/>
    </row>
    <row r="5785" spans="1:15" x14ac:dyDescent="0.2">
      <c r="A5785" s="2">
        <v>1</v>
      </c>
      <c r="B5785" s="6" t="s">
        <v>35</v>
      </c>
      <c r="C5785" s="6">
        <v>0</v>
      </c>
      <c r="D5785" s="5" t="s">
        <v>424</v>
      </c>
      <c r="E5785" s="5" t="str">
        <f t="shared" si="840"/>
        <v/>
      </c>
      <c r="F5785" s="5" t="str">
        <f t="shared" si="839"/>
        <v/>
      </c>
      <c r="G5785" s="7">
        <v>122.026</v>
      </c>
      <c r="H5785" s="7">
        <v>125.988</v>
      </c>
      <c r="I5785" s="7">
        <v>129.54400000000001</v>
      </c>
      <c r="J5785" s="7">
        <v>111.73099999999999</v>
      </c>
      <c r="K5785" s="7">
        <v>106.161</v>
      </c>
      <c r="L5785" s="7">
        <v>102.82299999999999</v>
      </c>
      <c r="M5785" s="7">
        <v>104.166</v>
      </c>
      <c r="N5785" s="7">
        <v>134.941</v>
      </c>
      <c r="O5785" s="7"/>
    </row>
    <row r="5786" spans="1:15" x14ac:dyDescent="0.2">
      <c r="A5786" s="2">
        <v>1</v>
      </c>
      <c r="B5786" s="6" t="s">
        <v>36</v>
      </c>
      <c r="C5786" s="6">
        <v>0</v>
      </c>
      <c r="D5786" s="5" t="s">
        <v>424</v>
      </c>
      <c r="E5786" s="5" t="str">
        <f t="shared" si="840"/>
        <v/>
      </c>
      <c r="F5786" s="5" t="str">
        <f t="shared" si="839"/>
        <v/>
      </c>
      <c r="G5786" s="7">
        <v>122.91</v>
      </c>
      <c r="H5786" s="7">
        <v>126.42700000000001</v>
      </c>
      <c r="I5786" s="7">
        <v>128.59200000000001</v>
      </c>
      <c r="J5786" s="7">
        <v>112.92700000000001</v>
      </c>
      <c r="K5786" s="7">
        <v>104.623</v>
      </c>
      <c r="L5786" s="7">
        <v>101.71299999999999</v>
      </c>
      <c r="M5786" s="7">
        <v>103.306</v>
      </c>
      <c r="N5786" s="7">
        <v>132.84299999999999</v>
      </c>
      <c r="O5786" s="7"/>
    </row>
    <row r="5787" spans="1:15" x14ac:dyDescent="0.2">
      <c r="A5787" s="2">
        <v>1</v>
      </c>
      <c r="B5787" s="6" t="s">
        <v>37</v>
      </c>
      <c r="C5787" s="6">
        <v>0</v>
      </c>
      <c r="D5787" s="5" t="s">
        <v>424</v>
      </c>
      <c r="E5787" s="5" t="str">
        <f t="shared" si="840"/>
        <v/>
      </c>
      <c r="F5787" s="5" t="str">
        <f t="shared" si="839"/>
        <v/>
      </c>
      <c r="G5787" s="7">
        <v>129.11600000000001</v>
      </c>
      <c r="H5787" s="7">
        <v>131.268</v>
      </c>
      <c r="I5787" s="7">
        <v>130.18600000000001</v>
      </c>
      <c r="J5787" s="7">
        <v>115.19799999999999</v>
      </c>
      <c r="K5787" s="7">
        <v>100.828</v>
      </c>
      <c r="L5787" s="7">
        <v>99.174999999999997</v>
      </c>
      <c r="M5787" s="7">
        <v>105.13</v>
      </c>
      <c r="N5787" s="7">
        <v>136.864</v>
      </c>
      <c r="O5787" s="7"/>
    </row>
    <row r="5788" spans="1:15" x14ac:dyDescent="0.2">
      <c r="A5788" s="2">
        <v>1</v>
      </c>
      <c r="B5788" s="6" t="s">
        <v>63</v>
      </c>
      <c r="C5788" s="6">
        <v>0</v>
      </c>
      <c r="D5788" s="5" t="s">
        <v>424</v>
      </c>
      <c r="E5788" s="5" t="str">
        <f t="shared" si="840"/>
        <v/>
      </c>
      <c r="F5788" s="5" t="str">
        <f t="shared" si="839"/>
        <v/>
      </c>
      <c r="G5788" s="7">
        <v>126.072</v>
      </c>
      <c r="H5788" s="7">
        <v>129.77699999999999</v>
      </c>
      <c r="I5788" s="7">
        <v>128.089</v>
      </c>
      <c r="J5788" s="7">
        <v>117.876</v>
      </c>
      <c r="K5788" s="7">
        <v>101.6</v>
      </c>
      <c r="L5788" s="7">
        <v>98.7</v>
      </c>
      <c r="M5788" s="7">
        <v>109.217</v>
      </c>
      <c r="N5788" s="7">
        <v>139.89500000000001</v>
      </c>
      <c r="O5788" s="7"/>
    </row>
    <row r="5789" spans="1:15" x14ac:dyDescent="0.2">
      <c r="A5789" s="2">
        <v>0</v>
      </c>
      <c r="B5789" s="5" t="s">
        <v>423</v>
      </c>
      <c r="C5789" s="6" t="s">
        <v>0</v>
      </c>
      <c r="E5789" s="5" t="str">
        <f t="shared" si="840"/>
        <v/>
      </c>
      <c r="F5789" s="5" t="str">
        <f t="shared" si="839"/>
        <v/>
      </c>
    </row>
    <row r="5790" spans="1:15" x14ac:dyDescent="0.2">
      <c r="A5790" s="2">
        <v>1</v>
      </c>
      <c r="B5790" s="6" t="s">
        <v>13</v>
      </c>
      <c r="C5790" s="6">
        <v>0</v>
      </c>
      <c r="D5790" s="5" t="s">
        <v>425</v>
      </c>
      <c r="E5790" s="5" t="str">
        <f t="shared" si="840"/>
        <v/>
      </c>
      <c r="F5790" s="5" t="str">
        <f t="shared" si="839"/>
        <v/>
      </c>
      <c r="G5790" s="7">
        <v>57.68</v>
      </c>
      <c r="H5790" s="7">
        <v>56.051000000000002</v>
      </c>
      <c r="I5790" s="7">
        <v>46.718000000000004</v>
      </c>
      <c r="J5790" s="7">
        <v>76.891999999999996</v>
      </c>
      <c r="K5790" s="7">
        <v>80.995000000000005</v>
      </c>
      <c r="L5790" s="7">
        <v>83.349000000000004</v>
      </c>
      <c r="M5790" s="7">
        <v>85.573999999999998</v>
      </c>
      <c r="N5790" s="7">
        <v>39.978999999999999</v>
      </c>
      <c r="O5790" s="7"/>
    </row>
    <row r="5791" spans="1:15" x14ac:dyDescent="0.2">
      <c r="A5791" s="2">
        <v>1</v>
      </c>
      <c r="B5791" s="6" t="s">
        <v>15</v>
      </c>
      <c r="C5791" s="6">
        <v>0</v>
      </c>
      <c r="D5791" s="5" t="s">
        <v>425</v>
      </c>
      <c r="E5791" s="5" t="str">
        <f t="shared" si="840"/>
        <v/>
      </c>
      <c r="F5791" s="5" t="str">
        <f t="shared" si="839"/>
        <v/>
      </c>
      <c r="G5791" s="7">
        <v>60.18</v>
      </c>
      <c r="H5791" s="7">
        <v>58.421999999999997</v>
      </c>
      <c r="I5791" s="7">
        <v>51.326000000000001</v>
      </c>
      <c r="J5791" s="7">
        <v>78.245000000000005</v>
      </c>
      <c r="K5791" s="7">
        <v>85.287000000000006</v>
      </c>
      <c r="L5791" s="7">
        <v>87.852999999999994</v>
      </c>
      <c r="M5791" s="7">
        <v>84.227000000000004</v>
      </c>
      <c r="N5791" s="7">
        <v>43.23</v>
      </c>
      <c r="O5791" s="7"/>
    </row>
    <row r="5792" spans="1:15" x14ac:dyDescent="0.2">
      <c r="A5792" s="2">
        <v>1</v>
      </c>
      <c r="B5792" s="6" t="s">
        <v>16</v>
      </c>
      <c r="C5792" s="6">
        <v>0</v>
      </c>
      <c r="D5792" s="5" t="s">
        <v>425</v>
      </c>
      <c r="E5792" s="5" t="str">
        <f t="shared" si="840"/>
        <v/>
      </c>
      <c r="F5792" s="5" t="str">
        <f t="shared" si="839"/>
        <v/>
      </c>
      <c r="G5792" s="7">
        <v>61.192</v>
      </c>
      <c r="H5792" s="7">
        <v>59.256</v>
      </c>
      <c r="I5792" s="7">
        <v>53.091999999999999</v>
      </c>
      <c r="J5792" s="7">
        <v>80.891000000000005</v>
      </c>
      <c r="K5792" s="7">
        <v>86.762</v>
      </c>
      <c r="L5792" s="7">
        <v>89.596999999999994</v>
      </c>
      <c r="M5792" s="7">
        <v>89.71</v>
      </c>
      <c r="N5792" s="7">
        <v>47.628999999999998</v>
      </c>
      <c r="O5792" s="7"/>
    </row>
    <row r="5793" spans="1:15" x14ac:dyDescent="0.2">
      <c r="A5793" s="2">
        <v>1</v>
      </c>
      <c r="B5793" s="6" t="s">
        <v>17</v>
      </c>
      <c r="C5793" s="6">
        <v>0</v>
      </c>
      <c r="D5793" s="5" t="s">
        <v>425</v>
      </c>
      <c r="E5793" s="5" t="str">
        <f t="shared" si="840"/>
        <v/>
      </c>
      <c r="F5793" s="5" t="str">
        <f t="shared" si="839"/>
        <v/>
      </c>
      <c r="G5793" s="7">
        <v>62.936</v>
      </c>
      <c r="H5793" s="7">
        <v>61.042999999999999</v>
      </c>
      <c r="I5793" s="7">
        <v>57.170999999999999</v>
      </c>
      <c r="J5793" s="7">
        <v>83.653000000000006</v>
      </c>
      <c r="K5793" s="7">
        <v>90.84</v>
      </c>
      <c r="L5793" s="7">
        <v>93.656999999999996</v>
      </c>
      <c r="M5793" s="7">
        <v>92.602000000000004</v>
      </c>
      <c r="N5793" s="7">
        <v>52.941000000000003</v>
      </c>
      <c r="O5793" s="7"/>
    </row>
    <row r="5794" spans="1:15" x14ac:dyDescent="0.2">
      <c r="A5794" s="2">
        <v>1</v>
      </c>
      <c r="B5794" s="6" t="s">
        <v>18</v>
      </c>
      <c r="C5794" s="6">
        <v>0</v>
      </c>
      <c r="D5794" s="5" t="s">
        <v>425</v>
      </c>
      <c r="E5794" s="5" t="str">
        <f t="shared" si="840"/>
        <v/>
      </c>
      <c r="F5794" s="5" t="str">
        <f t="shared" si="839"/>
        <v/>
      </c>
      <c r="G5794" s="7">
        <v>65.382999999999996</v>
      </c>
      <c r="H5794" s="7">
        <v>63.636000000000003</v>
      </c>
      <c r="I5794" s="7">
        <v>60.831000000000003</v>
      </c>
      <c r="J5794" s="7">
        <v>85.647000000000006</v>
      </c>
      <c r="K5794" s="7">
        <v>93.037000000000006</v>
      </c>
      <c r="L5794" s="7">
        <v>95.591999999999999</v>
      </c>
      <c r="M5794" s="7">
        <v>95.97</v>
      </c>
      <c r="N5794" s="7">
        <v>58.38</v>
      </c>
      <c r="O5794" s="7"/>
    </row>
    <row r="5795" spans="1:15" x14ac:dyDescent="0.2">
      <c r="A5795" s="2">
        <v>1</v>
      </c>
      <c r="B5795" s="6" t="s">
        <v>19</v>
      </c>
      <c r="C5795" s="6">
        <v>0</v>
      </c>
      <c r="D5795" s="5" t="s">
        <v>425</v>
      </c>
      <c r="E5795" s="5" t="str">
        <f t="shared" si="840"/>
        <v/>
      </c>
      <c r="F5795" s="5" t="str">
        <f t="shared" si="839"/>
        <v/>
      </c>
      <c r="G5795" s="7">
        <v>68.465999999999994</v>
      </c>
      <c r="H5795" s="7">
        <v>67.463999999999999</v>
      </c>
      <c r="I5795" s="7">
        <v>64.918000000000006</v>
      </c>
      <c r="J5795" s="7">
        <v>88.018000000000001</v>
      </c>
      <c r="K5795" s="7">
        <v>94.817999999999998</v>
      </c>
      <c r="L5795" s="7">
        <v>96.225999999999999</v>
      </c>
      <c r="M5795" s="7">
        <v>98.366</v>
      </c>
      <c r="N5795" s="7">
        <v>63.856999999999999</v>
      </c>
      <c r="O5795" s="7"/>
    </row>
    <row r="5796" spans="1:15" x14ac:dyDescent="0.2">
      <c r="A5796" s="2">
        <v>1</v>
      </c>
      <c r="B5796" s="6" t="s">
        <v>20</v>
      </c>
      <c r="C5796" s="6">
        <v>0</v>
      </c>
      <c r="D5796" s="5" t="s">
        <v>425</v>
      </c>
      <c r="E5796" s="5" t="str">
        <f t="shared" si="840"/>
        <v/>
      </c>
      <c r="F5796" s="5" t="str">
        <f t="shared" si="839"/>
        <v/>
      </c>
      <c r="G5796" s="7">
        <v>70.772000000000006</v>
      </c>
      <c r="H5796" s="7">
        <v>69.757999999999996</v>
      </c>
      <c r="I5796" s="7">
        <v>68.186999999999998</v>
      </c>
      <c r="J5796" s="7">
        <v>90.492000000000004</v>
      </c>
      <c r="K5796" s="7">
        <v>96.346999999999994</v>
      </c>
      <c r="L5796" s="7">
        <v>97.748000000000005</v>
      </c>
      <c r="M5796" s="7">
        <v>98.622</v>
      </c>
      <c r="N5796" s="7">
        <v>67.247</v>
      </c>
      <c r="O5796" s="7"/>
    </row>
    <row r="5797" spans="1:15" x14ac:dyDescent="0.2">
      <c r="A5797" s="2">
        <v>1</v>
      </c>
      <c r="B5797" s="6" t="s">
        <v>21</v>
      </c>
      <c r="C5797" s="6">
        <v>0</v>
      </c>
      <c r="D5797" s="5" t="s">
        <v>425</v>
      </c>
      <c r="E5797" s="5" t="str">
        <f t="shared" si="840"/>
        <v/>
      </c>
      <c r="F5797" s="5" t="str">
        <f t="shared" si="839"/>
        <v/>
      </c>
      <c r="G5797" s="7">
        <v>70.698999999999998</v>
      </c>
      <c r="H5797" s="7">
        <v>69.290999999999997</v>
      </c>
      <c r="I5797" s="7">
        <v>66.259</v>
      </c>
      <c r="J5797" s="7">
        <v>92.090999999999994</v>
      </c>
      <c r="K5797" s="7">
        <v>93.718999999999994</v>
      </c>
      <c r="L5797" s="7">
        <v>95.623000000000005</v>
      </c>
      <c r="M5797" s="7">
        <v>101.849</v>
      </c>
      <c r="N5797" s="7">
        <v>67.483999999999995</v>
      </c>
      <c r="O5797" s="7"/>
    </row>
    <row r="5798" spans="1:15" x14ac:dyDescent="0.2">
      <c r="A5798" s="2">
        <v>1</v>
      </c>
      <c r="B5798" s="6" t="s">
        <v>22</v>
      </c>
      <c r="C5798" s="6">
        <v>0</v>
      </c>
      <c r="D5798" s="5" t="s">
        <v>425</v>
      </c>
      <c r="E5798" s="5" t="str">
        <f t="shared" si="840"/>
        <v/>
      </c>
      <c r="F5798" s="5" t="str">
        <f t="shared" si="839"/>
        <v/>
      </c>
      <c r="G5798" s="7">
        <v>73.962000000000003</v>
      </c>
      <c r="H5798" s="7">
        <v>72.225999999999999</v>
      </c>
      <c r="I5798" s="7">
        <v>68.950999999999993</v>
      </c>
      <c r="J5798" s="7">
        <v>92.837000000000003</v>
      </c>
      <c r="K5798" s="7">
        <v>93.224999999999994</v>
      </c>
      <c r="L5798" s="7">
        <v>95.465000000000003</v>
      </c>
      <c r="M5798" s="7">
        <v>99.658000000000001</v>
      </c>
      <c r="N5798" s="7">
        <v>68.715000000000003</v>
      </c>
      <c r="O5798" s="7"/>
    </row>
    <row r="5799" spans="1:15" x14ac:dyDescent="0.2">
      <c r="A5799" s="2">
        <v>1</v>
      </c>
      <c r="B5799" s="6" t="s">
        <v>23</v>
      </c>
      <c r="C5799" s="6">
        <v>0</v>
      </c>
      <c r="D5799" s="5" t="s">
        <v>425</v>
      </c>
      <c r="E5799" s="5" t="str">
        <f t="shared" si="840"/>
        <v/>
      </c>
      <c r="F5799" s="5" t="str">
        <f t="shared" si="839"/>
        <v/>
      </c>
      <c r="G5799" s="7">
        <v>77.781000000000006</v>
      </c>
      <c r="H5799" s="7">
        <v>76.558000000000007</v>
      </c>
      <c r="I5799" s="7">
        <v>73.887</v>
      </c>
      <c r="J5799" s="7">
        <v>93.703999999999994</v>
      </c>
      <c r="K5799" s="7">
        <v>94.994</v>
      </c>
      <c r="L5799" s="7">
        <v>96.510999999999996</v>
      </c>
      <c r="M5799" s="7">
        <v>97.33</v>
      </c>
      <c r="N5799" s="7">
        <v>71.914000000000001</v>
      </c>
      <c r="O5799" s="7"/>
    </row>
    <row r="5800" spans="1:15" x14ac:dyDescent="0.2">
      <c r="A5800" s="2">
        <v>1</v>
      </c>
      <c r="B5800" s="6" t="s">
        <v>24</v>
      </c>
      <c r="C5800" s="6">
        <v>0</v>
      </c>
      <c r="D5800" s="5" t="s">
        <v>425</v>
      </c>
      <c r="E5800" s="5" t="str">
        <f t="shared" si="840"/>
        <v/>
      </c>
      <c r="F5800" s="5" t="str">
        <f t="shared" si="839"/>
        <v/>
      </c>
      <c r="G5800" s="7">
        <v>76.641000000000005</v>
      </c>
      <c r="H5800" s="7">
        <v>76.98</v>
      </c>
      <c r="I5800" s="7">
        <v>76.174000000000007</v>
      </c>
      <c r="J5800" s="7">
        <v>93.911000000000001</v>
      </c>
      <c r="K5800" s="7">
        <v>99.391000000000005</v>
      </c>
      <c r="L5800" s="7">
        <v>98.953000000000003</v>
      </c>
      <c r="M5800" s="7">
        <v>100.414</v>
      </c>
      <c r="N5800" s="7">
        <v>76.489000000000004</v>
      </c>
      <c r="O5800" s="7"/>
    </row>
    <row r="5801" spans="1:15" x14ac:dyDescent="0.2">
      <c r="A5801" s="2">
        <v>1</v>
      </c>
      <c r="B5801" s="6" t="s">
        <v>25</v>
      </c>
      <c r="C5801" s="6">
        <v>0</v>
      </c>
      <c r="D5801" s="5" t="s">
        <v>425</v>
      </c>
      <c r="E5801" s="5" t="str">
        <f t="shared" si="840"/>
        <v/>
      </c>
      <c r="F5801" s="5" t="str">
        <f t="shared" si="839"/>
        <v/>
      </c>
      <c r="G5801" s="7">
        <v>84.668000000000006</v>
      </c>
      <c r="H5801" s="7">
        <v>84.043000000000006</v>
      </c>
      <c r="I5801" s="7">
        <v>84.07</v>
      </c>
      <c r="J5801" s="7">
        <v>94.611000000000004</v>
      </c>
      <c r="K5801" s="7">
        <v>99.293999999999997</v>
      </c>
      <c r="L5801" s="7">
        <v>100.032</v>
      </c>
      <c r="M5801" s="7">
        <v>100.961</v>
      </c>
      <c r="N5801" s="7">
        <v>84.878</v>
      </c>
      <c r="O5801" s="7"/>
    </row>
    <row r="5802" spans="1:15" x14ac:dyDescent="0.2">
      <c r="A5802" s="2">
        <v>1</v>
      </c>
      <c r="B5802" s="6" t="s">
        <v>26</v>
      </c>
      <c r="C5802" s="6">
        <v>0</v>
      </c>
      <c r="D5802" s="5" t="s">
        <v>425</v>
      </c>
      <c r="E5802" s="5" t="str">
        <f t="shared" si="840"/>
        <v/>
      </c>
      <c r="F5802" s="5" t="str">
        <f t="shared" si="839"/>
        <v/>
      </c>
      <c r="G5802" s="7">
        <v>87.213999999999999</v>
      </c>
      <c r="H5802" s="7">
        <v>86.64</v>
      </c>
      <c r="I5802" s="7">
        <v>85.897999999999996</v>
      </c>
      <c r="J5802" s="7">
        <v>95.736999999999995</v>
      </c>
      <c r="K5802" s="7">
        <v>98.492000000000004</v>
      </c>
      <c r="L5802" s="7">
        <v>99.144000000000005</v>
      </c>
      <c r="M5802" s="7">
        <v>98.924000000000007</v>
      </c>
      <c r="N5802" s="7">
        <v>84.974000000000004</v>
      </c>
      <c r="O5802" s="7"/>
    </row>
    <row r="5803" spans="1:15" x14ac:dyDescent="0.2">
      <c r="A5803" s="2">
        <v>1</v>
      </c>
      <c r="B5803" s="6" t="s">
        <v>27</v>
      </c>
      <c r="C5803" s="6">
        <v>0</v>
      </c>
      <c r="D5803" s="5" t="s">
        <v>425</v>
      </c>
      <c r="E5803" s="5" t="str">
        <f t="shared" si="840"/>
        <v/>
      </c>
      <c r="F5803" s="5" t="str">
        <f t="shared" si="839"/>
        <v/>
      </c>
      <c r="G5803" s="7">
        <v>90.272999999999996</v>
      </c>
      <c r="H5803" s="7">
        <v>89.825000000000003</v>
      </c>
      <c r="I5803" s="7">
        <v>90.908000000000001</v>
      </c>
      <c r="J5803" s="7">
        <v>96.778999999999996</v>
      </c>
      <c r="K5803" s="7">
        <v>100.703</v>
      </c>
      <c r="L5803" s="7">
        <v>101.205</v>
      </c>
      <c r="M5803" s="7">
        <v>98.209000000000003</v>
      </c>
      <c r="N5803" s="7">
        <v>89.278999999999996</v>
      </c>
      <c r="O5803" s="7"/>
    </row>
    <row r="5804" spans="1:15" x14ac:dyDescent="0.2">
      <c r="A5804" s="2">
        <v>1</v>
      </c>
      <c r="B5804" s="6" t="s">
        <v>28</v>
      </c>
      <c r="C5804" s="6">
        <v>0</v>
      </c>
      <c r="D5804" s="5" t="s">
        <v>425</v>
      </c>
      <c r="E5804" s="5" t="str">
        <f t="shared" si="840"/>
        <v/>
      </c>
      <c r="F5804" s="5" t="str">
        <f t="shared" si="839"/>
        <v/>
      </c>
      <c r="G5804" s="7">
        <v>93.771000000000001</v>
      </c>
      <c r="H5804" s="7">
        <v>94.411000000000001</v>
      </c>
      <c r="I5804" s="7">
        <v>95.608000000000004</v>
      </c>
      <c r="J5804" s="7">
        <v>98.405000000000001</v>
      </c>
      <c r="K5804" s="7">
        <v>101.959</v>
      </c>
      <c r="L5804" s="7">
        <v>101.26900000000001</v>
      </c>
      <c r="M5804" s="7">
        <v>96.35</v>
      </c>
      <c r="N5804" s="7">
        <v>92.119</v>
      </c>
      <c r="O5804" s="7"/>
    </row>
    <row r="5805" spans="1:15" x14ac:dyDescent="0.2">
      <c r="A5805" s="2">
        <v>1</v>
      </c>
      <c r="B5805" s="6" t="s">
        <v>29</v>
      </c>
      <c r="C5805" s="6">
        <v>0</v>
      </c>
      <c r="D5805" s="5" t="s">
        <v>425</v>
      </c>
      <c r="E5805" s="5" t="str">
        <f t="shared" si="840"/>
        <v/>
      </c>
      <c r="F5805" s="5" t="str">
        <f t="shared" si="839"/>
        <v/>
      </c>
      <c r="G5805" s="7">
        <v>100</v>
      </c>
      <c r="H5805" s="7">
        <v>100</v>
      </c>
      <c r="I5805" s="7">
        <v>100</v>
      </c>
      <c r="J5805" s="7">
        <v>100</v>
      </c>
      <c r="K5805" s="7">
        <v>100</v>
      </c>
      <c r="L5805" s="7">
        <v>100</v>
      </c>
      <c r="M5805" s="7">
        <v>100</v>
      </c>
      <c r="N5805" s="7">
        <v>100</v>
      </c>
      <c r="O5805" s="7"/>
    </row>
    <row r="5806" spans="1:15" x14ac:dyDescent="0.2">
      <c r="A5806" s="2">
        <v>1</v>
      </c>
      <c r="B5806" s="6" t="s">
        <v>30</v>
      </c>
      <c r="C5806" s="6">
        <v>0</v>
      </c>
      <c r="D5806" s="5" t="s">
        <v>425</v>
      </c>
      <c r="E5806" s="5" t="str">
        <f t="shared" si="840"/>
        <v/>
      </c>
      <c r="F5806" s="5" t="str">
        <f t="shared" si="839"/>
        <v/>
      </c>
      <c r="G5806" s="7">
        <v>107.486</v>
      </c>
      <c r="H5806" s="7">
        <v>105.89100000000001</v>
      </c>
      <c r="I5806" s="7">
        <v>105.65600000000001</v>
      </c>
      <c r="J5806" s="7">
        <v>102.185</v>
      </c>
      <c r="K5806" s="7">
        <v>98.296999999999997</v>
      </c>
      <c r="L5806" s="7">
        <v>99.778000000000006</v>
      </c>
      <c r="M5806" s="7">
        <v>96.91</v>
      </c>
      <c r="N5806" s="7">
        <v>102.39100000000001</v>
      </c>
      <c r="O5806" s="7"/>
    </row>
    <row r="5807" spans="1:15" x14ac:dyDescent="0.2">
      <c r="A5807" s="2">
        <v>1</v>
      </c>
      <c r="B5807" s="6" t="s">
        <v>31</v>
      </c>
      <c r="C5807" s="6">
        <v>0</v>
      </c>
      <c r="D5807" s="5" t="s">
        <v>425</v>
      </c>
      <c r="E5807" s="5" t="str">
        <f t="shared" si="840"/>
        <v/>
      </c>
      <c r="F5807" s="5" t="str">
        <f t="shared" si="839"/>
        <v/>
      </c>
      <c r="G5807" s="7">
        <v>108.354</v>
      </c>
      <c r="H5807" s="7">
        <v>105.33</v>
      </c>
      <c r="I5807" s="7">
        <v>103.92700000000001</v>
      </c>
      <c r="J5807" s="7">
        <v>104.13800000000001</v>
      </c>
      <c r="K5807" s="7">
        <v>95.914000000000001</v>
      </c>
      <c r="L5807" s="7">
        <v>98.668000000000006</v>
      </c>
      <c r="M5807" s="7">
        <v>99.82</v>
      </c>
      <c r="N5807" s="7">
        <v>103.739</v>
      </c>
      <c r="O5807" s="7"/>
    </row>
    <row r="5808" spans="1:15" x14ac:dyDescent="0.2">
      <c r="A5808" s="2">
        <v>1</v>
      </c>
      <c r="B5808" s="6" t="s">
        <v>32</v>
      </c>
      <c r="C5808" s="6">
        <v>0</v>
      </c>
      <c r="D5808" s="5" t="s">
        <v>425</v>
      </c>
      <c r="E5808" s="5" t="str">
        <f t="shared" si="840"/>
        <v/>
      </c>
      <c r="F5808" s="5" t="str">
        <f t="shared" si="839"/>
        <v/>
      </c>
      <c r="G5808" s="7">
        <v>115.96599999999999</v>
      </c>
      <c r="H5808" s="7">
        <v>115.163</v>
      </c>
      <c r="I5808" s="7">
        <v>113.95699999999999</v>
      </c>
      <c r="J5808" s="7">
        <v>106.063</v>
      </c>
      <c r="K5808" s="7">
        <v>98.268000000000001</v>
      </c>
      <c r="L5808" s="7">
        <v>98.953000000000003</v>
      </c>
      <c r="M5808" s="7">
        <v>96.424000000000007</v>
      </c>
      <c r="N5808" s="7">
        <v>109.88200000000001</v>
      </c>
      <c r="O5808" s="7"/>
    </row>
    <row r="5809" spans="1:15" x14ac:dyDescent="0.2">
      <c r="A5809" s="2">
        <v>1</v>
      </c>
      <c r="B5809" s="6" t="s">
        <v>33</v>
      </c>
      <c r="C5809" s="6">
        <v>0</v>
      </c>
      <c r="D5809" s="5" t="s">
        <v>425</v>
      </c>
      <c r="E5809" s="5" t="str">
        <f t="shared" si="840"/>
        <v/>
      </c>
      <c r="F5809" s="5" t="str">
        <f t="shared" si="839"/>
        <v/>
      </c>
      <c r="G5809" s="7">
        <v>117.694</v>
      </c>
      <c r="H5809" s="7">
        <v>117.44</v>
      </c>
      <c r="I5809" s="7">
        <v>119.078</v>
      </c>
      <c r="J5809" s="7">
        <v>107.79</v>
      </c>
      <c r="K5809" s="7">
        <v>101.176</v>
      </c>
      <c r="L5809" s="7">
        <v>101.395</v>
      </c>
      <c r="M5809" s="7">
        <v>100.551</v>
      </c>
      <c r="N5809" s="7">
        <v>119.73399999999999</v>
      </c>
      <c r="O5809" s="7"/>
    </row>
    <row r="5810" spans="1:15" x14ac:dyDescent="0.2">
      <c r="A5810" s="2">
        <v>1</v>
      </c>
      <c r="B5810" s="6" t="s">
        <v>34</v>
      </c>
      <c r="C5810" s="6">
        <v>0</v>
      </c>
      <c r="D5810" s="5" t="s">
        <v>425</v>
      </c>
      <c r="E5810" s="5" t="str">
        <f t="shared" si="840"/>
        <v/>
      </c>
      <c r="F5810" s="5" t="str">
        <f t="shared" si="839"/>
        <v/>
      </c>
      <c r="G5810" s="7">
        <v>119.212</v>
      </c>
      <c r="H5810" s="7">
        <v>120.756</v>
      </c>
      <c r="I5810" s="7">
        <v>122.402</v>
      </c>
      <c r="J5810" s="7">
        <v>109.202</v>
      </c>
      <c r="K5810" s="7">
        <v>102.67700000000001</v>
      </c>
      <c r="L5810" s="7">
        <v>101.364</v>
      </c>
      <c r="M5810" s="7">
        <v>107.28</v>
      </c>
      <c r="N5810" s="7">
        <v>131.31399999999999</v>
      </c>
      <c r="O5810" s="7"/>
    </row>
    <row r="5811" spans="1:15" x14ac:dyDescent="0.2">
      <c r="A5811" s="2">
        <v>1</v>
      </c>
      <c r="B5811" s="6" t="s">
        <v>35</v>
      </c>
      <c r="C5811" s="6">
        <v>0</v>
      </c>
      <c r="D5811" s="5" t="s">
        <v>425</v>
      </c>
      <c r="E5811" s="5" t="str">
        <f t="shared" si="840"/>
        <v/>
      </c>
      <c r="F5811" s="5" t="str">
        <f t="shared" si="839"/>
        <v/>
      </c>
      <c r="G5811" s="7">
        <v>122.026</v>
      </c>
      <c r="H5811" s="7">
        <v>125.988</v>
      </c>
      <c r="I5811" s="7">
        <v>129.54400000000001</v>
      </c>
      <c r="J5811" s="7">
        <v>111.73099999999999</v>
      </c>
      <c r="K5811" s="7">
        <v>106.161</v>
      </c>
      <c r="L5811" s="7">
        <v>102.82299999999999</v>
      </c>
      <c r="M5811" s="7">
        <v>104.166</v>
      </c>
      <c r="N5811" s="7">
        <v>134.941</v>
      </c>
      <c r="O5811" s="7"/>
    </row>
    <row r="5812" spans="1:15" x14ac:dyDescent="0.2">
      <c r="A5812" s="2">
        <v>1</v>
      </c>
      <c r="B5812" s="6" t="s">
        <v>36</v>
      </c>
      <c r="C5812" s="6">
        <v>0</v>
      </c>
      <c r="D5812" s="5" t="s">
        <v>425</v>
      </c>
      <c r="E5812" s="5" t="str">
        <f t="shared" si="840"/>
        <v/>
      </c>
      <c r="F5812" s="5" t="str">
        <f t="shared" si="839"/>
        <v/>
      </c>
      <c r="G5812" s="7">
        <v>122.91</v>
      </c>
      <c r="H5812" s="7">
        <v>126.42700000000001</v>
      </c>
      <c r="I5812" s="7">
        <v>128.59200000000001</v>
      </c>
      <c r="J5812" s="7">
        <v>112.92700000000001</v>
      </c>
      <c r="K5812" s="7">
        <v>104.623</v>
      </c>
      <c r="L5812" s="7">
        <v>101.71299999999999</v>
      </c>
      <c r="M5812" s="7">
        <v>103.306</v>
      </c>
      <c r="N5812" s="7">
        <v>132.84299999999999</v>
      </c>
      <c r="O5812" s="7"/>
    </row>
    <row r="5813" spans="1:15" x14ac:dyDescent="0.2">
      <c r="A5813" s="2">
        <v>1</v>
      </c>
      <c r="B5813" s="6" t="s">
        <v>37</v>
      </c>
      <c r="C5813" s="6">
        <v>0</v>
      </c>
      <c r="D5813" s="5" t="s">
        <v>425</v>
      </c>
      <c r="E5813" s="5" t="str">
        <f t="shared" si="840"/>
        <v/>
      </c>
      <c r="F5813" s="5" t="str">
        <f t="shared" si="839"/>
        <v/>
      </c>
      <c r="G5813" s="7">
        <v>129.11600000000001</v>
      </c>
      <c r="H5813" s="7">
        <v>131.268</v>
      </c>
      <c r="I5813" s="7">
        <v>130.18600000000001</v>
      </c>
      <c r="J5813" s="7">
        <v>115.19799999999999</v>
      </c>
      <c r="K5813" s="7">
        <v>100.828</v>
      </c>
      <c r="L5813" s="7">
        <v>99.174999999999997</v>
      </c>
      <c r="M5813" s="7">
        <v>105.13</v>
      </c>
      <c r="N5813" s="7">
        <v>136.864</v>
      </c>
      <c r="O5813" s="7"/>
    </row>
    <row r="5814" spans="1:15" x14ac:dyDescent="0.2">
      <c r="A5814" s="2">
        <v>1</v>
      </c>
      <c r="B5814" s="6" t="s">
        <v>63</v>
      </c>
      <c r="C5814" s="6">
        <v>0</v>
      </c>
      <c r="D5814" s="5" t="s">
        <v>425</v>
      </c>
      <c r="E5814" s="5" t="str">
        <f t="shared" si="840"/>
        <v/>
      </c>
      <c r="F5814" s="5" t="str">
        <f t="shared" si="839"/>
        <v/>
      </c>
      <c r="G5814" s="7">
        <v>126.072</v>
      </c>
      <c r="H5814" s="7">
        <v>129.77699999999999</v>
      </c>
      <c r="I5814" s="7">
        <v>128.089</v>
      </c>
      <c r="J5814" s="7">
        <v>117.876</v>
      </c>
      <c r="K5814" s="7">
        <v>101.6</v>
      </c>
      <c r="L5814" s="7">
        <v>98.7</v>
      </c>
      <c r="M5814" s="7">
        <v>109.217</v>
      </c>
      <c r="N5814" s="7">
        <v>139.89500000000001</v>
      </c>
      <c r="O5814" s="7"/>
    </row>
    <row r="5815" spans="1:15" x14ac:dyDescent="0.2">
      <c r="A5815" s="2">
        <v>0</v>
      </c>
      <c r="B5815" s="5" t="s">
        <v>426</v>
      </c>
      <c r="C5815" s="6" t="s">
        <v>0</v>
      </c>
      <c r="E5815" s="5" t="str">
        <f t="shared" si="840"/>
        <v/>
      </c>
      <c r="F5815" s="5" t="str">
        <f t="shared" si="839"/>
        <v/>
      </c>
    </row>
    <row r="5816" spans="1:15" x14ac:dyDescent="0.2">
      <c r="A5816" s="2">
        <v>1</v>
      </c>
      <c r="B5816" s="6" t="s">
        <v>13</v>
      </c>
      <c r="C5816" s="6">
        <v>0</v>
      </c>
      <c r="D5816" s="5" t="s">
        <v>427</v>
      </c>
      <c r="E5816" s="5" t="str">
        <f t="shared" si="840"/>
        <v/>
      </c>
      <c r="F5816" s="5" t="str">
        <f t="shared" si="839"/>
        <v/>
      </c>
      <c r="G5816" s="7">
        <v>62.08</v>
      </c>
      <c r="H5816" s="7">
        <v>62.838999999999999</v>
      </c>
      <c r="I5816" s="7">
        <v>53.076999999999998</v>
      </c>
      <c r="J5816" s="7">
        <v>70.792000000000002</v>
      </c>
      <c r="K5816" s="7">
        <v>85.497</v>
      </c>
      <c r="L5816" s="7">
        <v>84.465000000000003</v>
      </c>
      <c r="M5816" s="7">
        <v>73.042000000000002</v>
      </c>
      <c r="N5816" s="7">
        <v>38.768999999999998</v>
      </c>
      <c r="O5816" s="7"/>
    </row>
    <row r="5817" spans="1:15" x14ac:dyDescent="0.2">
      <c r="A5817" s="2">
        <v>1</v>
      </c>
      <c r="B5817" s="6" t="s">
        <v>15</v>
      </c>
      <c r="C5817" s="6">
        <v>0</v>
      </c>
      <c r="D5817" s="5" t="s">
        <v>427</v>
      </c>
      <c r="E5817" s="5" t="str">
        <f t="shared" si="840"/>
        <v/>
      </c>
      <c r="F5817" s="5" t="str">
        <f t="shared" si="839"/>
        <v/>
      </c>
      <c r="G5817" s="7">
        <v>66.212999999999994</v>
      </c>
      <c r="H5817" s="7">
        <v>67.563999999999993</v>
      </c>
      <c r="I5817" s="7">
        <v>61.1</v>
      </c>
      <c r="J5817" s="7">
        <v>72.245000000000005</v>
      </c>
      <c r="K5817" s="7">
        <v>92.278000000000006</v>
      </c>
      <c r="L5817" s="7">
        <v>90.432000000000002</v>
      </c>
      <c r="M5817" s="7">
        <v>69.271000000000001</v>
      </c>
      <c r="N5817" s="7">
        <v>42.323999999999998</v>
      </c>
      <c r="O5817" s="7"/>
    </row>
    <row r="5818" spans="1:15" x14ac:dyDescent="0.2">
      <c r="A5818" s="2">
        <v>1</v>
      </c>
      <c r="B5818" s="6" t="s">
        <v>16</v>
      </c>
      <c r="C5818" s="6">
        <v>0</v>
      </c>
      <c r="D5818" s="5" t="s">
        <v>427</v>
      </c>
      <c r="E5818" s="5" t="str">
        <f t="shared" si="840"/>
        <v/>
      </c>
      <c r="F5818" s="5" t="str">
        <f t="shared" si="839"/>
        <v/>
      </c>
      <c r="G5818" s="7">
        <v>64.816000000000003</v>
      </c>
      <c r="H5818" s="7">
        <v>65.569000000000003</v>
      </c>
      <c r="I5818" s="7">
        <v>61.521999999999998</v>
      </c>
      <c r="J5818" s="7">
        <v>75.138000000000005</v>
      </c>
      <c r="K5818" s="7">
        <v>94.917000000000002</v>
      </c>
      <c r="L5818" s="7">
        <v>93.826999999999998</v>
      </c>
      <c r="M5818" s="7">
        <v>75.292000000000002</v>
      </c>
      <c r="N5818" s="7">
        <v>46.320999999999998</v>
      </c>
      <c r="O5818" s="7"/>
    </row>
    <row r="5819" spans="1:15" x14ac:dyDescent="0.2">
      <c r="A5819" s="2">
        <v>1</v>
      </c>
      <c r="B5819" s="6" t="s">
        <v>17</v>
      </c>
      <c r="C5819" s="6">
        <v>0</v>
      </c>
      <c r="D5819" s="5" t="s">
        <v>427</v>
      </c>
      <c r="E5819" s="5" t="str">
        <f t="shared" si="840"/>
        <v/>
      </c>
      <c r="F5819" s="5" t="str">
        <f t="shared" si="839"/>
        <v/>
      </c>
      <c r="G5819" s="7">
        <v>66.787000000000006</v>
      </c>
      <c r="H5819" s="7">
        <v>67.700999999999993</v>
      </c>
      <c r="I5819" s="7">
        <v>64.706000000000003</v>
      </c>
      <c r="J5819" s="7">
        <v>78.605000000000004</v>
      </c>
      <c r="K5819" s="7">
        <v>96.884</v>
      </c>
      <c r="L5819" s="7">
        <v>95.575999999999993</v>
      </c>
      <c r="M5819" s="7">
        <v>78.268000000000001</v>
      </c>
      <c r="N5819" s="7">
        <v>50.643999999999998</v>
      </c>
      <c r="O5819" s="7"/>
    </row>
    <row r="5820" spans="1:15" x14ac:dyDescent="0.2">
      <c r="A5820" s="2">
        <v>1</v>
      </c>
      <c r="B5820" s="6" t="s">
        <v>18</v>
      </c>
      <c r="C5820" s="6">
        <v>0</v>
      </c>
      <c r="D5820" s="5" t="s">
        <v>427</v>
      </c>
      <c r="E5820" s="5" t="str">
        <f t="shared" si="840"/>
        <v/>
      </c>
      <c r="F5820" s="5" t="str">
        <f t="shared" si="839"/>
        <v/>
      </c>
      <c r="G5820" s="7">
        <v>72.025999999999996</v>
      </c>
      <c r="H5820" s="7">
        <v>73.141000000000005</v>
      </c>
      <c r="I5820" s="7">
        <v>70.658000000000001</v>
      </c>
      <c r="J5820" s="7">
        <v>81.427000000000007</v>
      </c>
      <c r="K5820" s="7">
        <v>98.1</v>
      </c>
      <c r="L5820" s="7">
        <v>96.605000000000004</v>
      </c>
      <c r="M5820" s="7">
        <v>83.388999999999996</v>
      </c>
      <c r="N5820" s="7">
        <v>58.920999999999999</v>
      </c>
      <c r="O5820" s="7"/>
    </row>
    <row r="5821" spans="1:15" x14ac:dyDescent="0.2">
      <c r="A5821" s="2">
        <v>1</v>
      </c>
      <c r="B5821" s="6" t="s">
        <v>19</v>
      </c>
      <c r="C5821" s="6">
        <v>0</v>
      </c>
      <c r="D5821" s="5" t="s">
        <v>427</v>
      </c>
      <c r="E5821" s="5" t="str">
        <f t="shared" si="840"/>
        <v/>
      </c>
      <c r="F5821" s="5" t="str">
        <f t="shared" si="839"/>
        <v/>
      </c>
      <c r="G5821" s="7">
        <v>70.406000000000006</v>
      </c>
      <c r="H5821" s="7">
        <v>70.843000000000004</v>
      </c>
      <c r="I5821" s="7">
        <v>70.186999999999998</v>
      </c>
      <c r="J5821" s="7">
        <v>83.811999999999998</v>
      </c>
      <c r="K5821" s="7">
        <v>99.688999999999993</v>
      </c>
      <c r="L5821" s="7">
        <v>99.073999999999998</v>
      </c>
      <c r="M5821" s="7">
        <v>89.346000000000004</v>
      </c>
      <c r="N5821" s="7">
        <v>62.71</v>
      </c>
      <c r="O5821" s="7"/>
    </row>
    <row r="5822" spans="1:15" x14ac:dyDescent="0.2">
      <c r="A5822" s="2">
        <v>1</v>
      </c>
      <c r="B5822" s="6" t="s">
        <v>20</v>
      </c>
      <c r="C5822" s="6">
        <v>0</v>
      </c>
      <c r="D5822" s="5" t="s">
        <v>427</v>
      </c>
      <c r="E5822" s="5" t="str">
        <f t="shared" si="840"/>
        <v/>
      </c>
      <c r="F5822" s="5" t="str">
        <f t="shared" si="839"/>
        <v/>
      </c>
      <c r="G5822" s="7">
        <v>69.680999999999997</v>
      </c>
      <c r="H5822" s="7">
        <v>70.316999999999993</v>
      </c>
      <c r="I5822" s="7">
        <v>70.462000000000003</v>
      </c>
      <c r="J5822" s="7">
        <v>87.012</v>
      </c>
      <c r="K5822" s="7">
        <v>101.121</v>
      </c>
      <c r="L5822" s="7">
        <v>100.206</v>
      </c>
      <c r="M5822" s="7">
        <v>92.385000000000005</v>
      </c>
      <c r="N5822" s="7">
        <v>65.096000000000004</v>
      </c>
      <c r="O5822" s="7"/>
    </row>
    <row r="5823" spans="1:15" x14ac:dyDescent="0.2">
      <c r="A5823" s="2">
        <v>1</v>
      </c>
      <c r="B5823" s="6" t="s">
        <v>21</v>
      </c>
      <c r="C5823" s="6">
        <v>0</v>
      </c>
      <c r="D5823" s="5" t="s">
        <v>427</v>
      </c>
      <c r="E5823" s="5" t="str">
        <f t="shared" si="840"/>
        <v/>
      </c>
      <c r="F5823" s="5" t="str">
        <f t="shared" si="839"/>
        <v/>
      </c>
      <c r="G5823" s="7">
        <v>66.194000000000003</v>
      </c>
      <c r="H5823" s="7">
        <v>67.602000000000004</v>
      </c>
      <c r="I5823" s="7">
        <v>67.741</v>
      </c>
      <c r="J5823" s="7">
        <v>89.418000000000006</v>
      </c>
      <c r="K5823" s="7">
        <v>102.337</v>
      </c>
      <c r="L5823" s="7">
        <v>100.206</v>
      </c>
      <c r="M5823" s="7">
        <v>97.786000000000001</v>
      </c>
      <c r="N5823" s="7">
        <v>66.241</v>
      </c>
      <c r="O5823" s="7"/>
    </row>
    <row r="5824" spans="1:15" x14ac:dyDescent="0.2">
      <c r="A5824" s="2">
        <v>1</v>
      </c>
      <c r="B5824" s="6" t="s">
        <v>22</v>
      </c>
      <c r="C5824" s="6">
        <v>0</v>
      </c>
      <c r="D5824" s="5" t="s">
        <v>427</v>
      </c>
      <c r="E5824" s="5" t="str">
        <f t="shared" si="840"/>
        <v/>
      </c>
      <c r="F5824" s="5" t="str">
        <f t="shared" si="839"/>
        <v/>
      </c>
      <c r="G5824" s="7">
        <v>70.744</v>
      </c>
      <c r="H5824" s="7">
        <v>70.991</v>
      </c>
      <c r="I5824" s="7">
        <v>70.260000000000005</v>
      </c>
      <c r="J5824" s="7">
        <v>89.314999999999998</v>
      </c>
      <c r="K5824" s="7">
        <v>99.316000000000003</v>
      </c>
      <c r="L5824" s="7">
        <v>98.971000000000004</v>
      </c>
      <c r="M5824" s="7">
        <v>90.915999999999997</v>
      </c>
      <c r="N5824" s="7">
        <v>63.878</v>
      </c>
      <c r="O5824" s="7"/>
    </row>
    <row r="5825" spans="1:15" x14ac:dyDescent="0.2">
      <c r="A5825" s="2">
        <v>1</v>
      </c>
      <c r="B5825" s="6" t="s">
        <v>23</v>
      </c>
      <c r="C5825" s="6">
        <v>0</v>
      </c>
      <c r="D5825" s="5" t="s">
        <v>427</v>
      </c>
      <c r="E5825" s="5" t="str">
        <f t="shared" si="840"/>
        <v/>
      </c>
      <c r="F5825" s="5" t="str">
        <f t="shared" si="839"/>
        <v/>
      </c>
      <c r="G5825" s="7">
        <v>73.869</v>
      </c>
      <c r="H5825" s="7">
        <v>75.483000000000004</v>
      </c>
      <c r="I5825" s="7">
        <v>74.551000000000002</v>
      </c>
      <c r="J5825" s="7">
        <v>90.099000000000004</v>
      </c>
      <c r="K5825" s="7">
        <v>100.92400000000001</v>
      </c>
      <c r="L5825" s="7">
        <v>98.765000000000001</v>
      </c>
      <c r="M5825" s="7">
        <v>89.186999999999998</v>
      </c>
      <c r="N5825" s="7">
        <v>66.489999999999995</v>
      </c>
      <c r="O5825" s="7"/>
    </row>
    <row r="5826" spans="1:15" x14ac:dyDescent="0.2">
      <c r="A5826" s="2">
        <v>1</v>
      </c>
      <c r="B5826" s="6" t="s">
        <v>24</v>
      </c>
      <c r="C5826" s="6">
        <v>0</v>
      </c>
      <c r="D5826" s="5" t="s">
        <v>427</v>
      </c>
      <c r="E5826" s="5" t="str">
        <f t="shared" si="840"/>
        <v/>
      </c>
      <c r="F5826" s="5" t="str">
        <f t="shared" si="839"/>
        <v/>
      </c>
      <c r="G5826" s="7">
        <v>71.197999999999993</v>
      </c>
      <c r="H5826" s="7">
        <v>73.635000000000005</v>
      </c>
      <c r="I5826" s="7">
        <v>73.256</v>
      </c>
      <c r="J5826" s="7">
        <v>91.012</v>
      </c>
      <c r="K5826" s="7">
        <v>102.89</v>
      </c>
      <c r="L5826" s="7">
        <v>99.486000000000004</v>
      </c>
      <c r="M5826" s="7">
        <v>96.444000000000003</v>
      </c>
      <c r="N5826" s="7">
        <v>70.650999999999996</v>
      </c>
      <c r="O5826" s="7"/>
    </row>
    <row r="5827" spans="1:15" x14ac:dyDescent="0.2">
      <c r="A5827" s="2">
        <v>1</v>
      </c>
      <c r="B5827" s="6" t="s">
        <v>25</v>
      </c>
      <c r="C5827" s="6">
        <v>0</v>
      </c>
      <c r="D5827" s="5" t="s">
        <v>427</v>
      </c>
      <c r="E5827" s="5" t="str">
        <f t="shared" si="840"/>
        <v/>
      </c>
      <c r="F5827" s="5" t="str">
        <f t="shared" si="839"/>
        <v/>
      </c>
      <c r="G5827" s="7">
        <v>79.680000000000007</v>
      </c>
      <c r="H5827" s="7">
        <v>82.04</v>
      </c>
      <c r="I5827" s="7">
        <v>82.293000000000006</v>
      </c>
      <c r="J5827" s="7">
        <v>92.448999999999998</v>
      </c>
      <c r="K5827" s="7">
        <v>103.28</v>
      </c>
      <c r="L5827" s="7">
        <v>100.309</v>
      </c>
      <c r="M5827" s="7">
        <v>100.648</v>
      </c>
      <c r="N5827" s="7">
        <v>82.825999999999993</v>
      </c>
      <c r="O5827" s="7"/>
    </row>
    <row r="5828" spans="1:15" x14ac:dyDescent="0.2">
      <c r="A5828" s="2">
        <v>1</v>
      </c>
      <c r="B5828" s="6" t="s">
        <v>26</v>
      </c>
      <c r="C5828" s="6">
        <v>0</v>
      </c>
      <c r="D5828" s="5" t="s">
        <v>427</v>
      </c>
      <c r="E5828" s="5" t="str">
        <f t="shared" si="840"/>
        <v/>
      </c>
      <c r="F5828" s="5" t="str">
        <f t="shared" si="839"/>
        <v/>
      </c>
      <c r="G5828" s="7">
        <v>82.135000000000005</v>
      </c>
      <c r="H5828" s="7">
        <v>84.762</v>
      </c>
      <c r="I5828" s="7">
        <v>85.634</v>
      </c>
      <c r="J5828" s="7">
        <v>93.905000000000001</v>
      </c>
      <c r="K5828" s="7">
        <v>104.26</v>
      </c>
      <c r="L5828" s="7">
        <v>101.029</v>
      </c>
      <c r="M5828" s="7">
        <v>98.456999999999994</v>
      </c>
      <c r="N5828" s="7">
        <v>84.313000000000002</v>
      </c>
      <c r="O5828" s="7"/>
    </row>
    <row r="5829" spans="1:15" x14ac:dyDescent="0.2">
      <c r="A5829" s="2">
        <v>1</v>
      </c>
      <c r="B5829" s="6" t="s">
        <v>27</v>
      </c>
      <c r="C5829" s="6">
        <v>0</v>
      </c>
      <c r="D5829" s="5" t="s">
        <v>427</v>
      </c>
      <c r="E5829" s="5" t="str">
        <f t="shared" si="840"/>
        <v/>
      </c>
      <c r="F5829" s="5" t="str">
        <f t="shared" si="839"/>
        <v/>
      </c>
      <c r="G5829" s="7">
        <v>87.453999999999994</v>
      </c>
      <c r="H5829" s="7">
        <v>89.287999999999997</v>
      </c>
      <c r="I5829" s="7">
        <v>91.308999999999997</v>
      </c>
      <c r="J5829" s="7">
        <v>95.872</v>
      </c>
      <c r="K5829" s="7">
        <v>104.408</v>
      </c>
      <c r="L5829" s="7">
        <v>102.26300000000001</v>
      </c>
      <c r="M5829" s="7">
        <v>100.334</v>
      </c>
      <c r="N5829" s="7">
        <v>91.614000000000004</v>
      </c>
      <c r="O5829" s="7"/>
    </row>
    <row r="5830" spans="1:15" x14ac:dyDescent="0.2">
      <c r="A5830" s="2">
        <v>1</v>
      </c>
      <c r="B5830" s="6" t="s">
        <v>28</v>
      </c>
      <c r="C5830" s="6">
        <v>0</v>
      </c>
      <c r="D5830" s="5" t="s">
        <v>427</v>
      </c>
      <c r="E5830" s="5" t="str">
        <f t="shared" si="840"/>
        <v/>
      </c>
      <c r="F5830" s="5" t="str">
        <f t="shared" si="839"/>
        <v/>
      </c>
      <c r="G5830" s="7">
        <v>93.376000000000005</v>
      </c>
      <c r="H5830" s="7">
        <v>94.680999999999997</v>
      </c>
      <c r="I5830" s="7">
        <v>96.045000000000002</v>
      </c>
      <c r="J5830" s="7">
        <v>97.897000000000006</v>
      </c>
      <c r="K5830" s="7">
        <v>102.85899999999999</v>
      </c>
      <c r="L5830" s="7">
        <v>101.44</v>
      </c>
      <c r="M5830" s="7">
        <v>95.313999999999993</v>
      </c>
      <c r="N5830" s="7">
        <v>91.543999999999997</v>
      </c>
      <c r="O5830" s="7"/>
    </row>
    <row r="5831" spans="1:15" x14ac:dyDescent="0.2">
      <c r="A5831" s="2">
        <v>1</v>
      </c>
      <c r="B5831" s="6" t="s">
        <v>29</v>
      </c>
      <c r="C5831" s="6">
        <v>0</v>
      </c>
      <c r="D5831" s="5" t="s">
        <v>427</v>
      </c>
      <c r="E5831" s="5" t="str">
        <f t="shared" si="840"/>
        <v/>
      </c>
      <c r="F5831" s="5" t="str">
        <f t="shared" si="839"/>
        <v/>
      </c>
      <c r="G5831" s="7">
        <v>100</v>
      </c>
      <c r="H5831" s="7">
        <v>100</v>
      </c>
      <c r="I5831" s="7">
        <v>100</v>
      </c>
      <c r="J5831" s="7">
        <v>100</v>
      </c>
      <c r="K5831" s="7">
        <v>100</v>
      </c>
      <c r="L5831" s="7">
        <v>100</v>
      </c>
      <c r="M5831" s="7">
        <v>100</v>
      </c>
      <c r="N5831" s="7">
        <v>100</v>
      </c>
      <c r="O5831" s="7"/>
    </row>
    <row r="5832" spans="1:15" x14ac:dyDescent="0.2">
      <c r="A5832" s="2">
        <v>1</v>
      </c>
      <c r="B5832" s="6" t="s">
        <v>30</v>
      </c>
      <c r="C5832" s="6">
        <v>0</v>
      </c>
      <c r="D5832" s="5" t="s">
        <v>427</v>
      </c>
      <c r="E5832" s="5" t="str">
        <f t="shared" si="840"/>
        <v/>
      </c>
      <c r="F5832" s="5" t="str">
        <f t="shared" ref="F5832:F5895" si="841">IF(LEN(E5832)=0,"",E5832&amp;B5832)</f>
        <v/>
      </c>
      <c r="G5832" s="7">
        <v>111.973</v>
      </c>
      <c r="H5832" s="7">
        <v>109.825</v>
      </c>
      <c r="I5832" s="7">
        <v>108.46899999999999</v>
      </c>
      <c r="J5832" s="7">
        <v>102.122</v>
      </c>
      <c r="K5832" s="7">
        <v>96.870999999999995</v>
      </c>
      <c r="L5832" s="7">
        <v>98.765000000000001</v>
      </c>
      <c r="M5832" s="7">
        <v>97.114000000000004</v>
      </c>
      <c r="N5832" s="7">
        <v>105.339</v>
      </c>
      <c r="O5832" s="7"/>
    </row>
    <row r="5833" spans="1:15" x14ac:dyDescent="0.2">
      <c r="A5833" s="2">
        <v>1</v>
      </c>
      <c r="B5833" s="6" t="s">
        <v>31</v>
      </c>
      <c r="C5833" s="6">
        <v>0</v>
      </c>
      <c r="D5833" s="5" t="s">
        <v>427</v>
      </c>
      <c r="E5833" s="5" t="str">
        <f t="shared" ref="E5833:E5896" si="842">IF(C5833=0,IF(LEN(D5833)&lt;&gt;3,"",D5833),IF(LEN(D5833)&lt;&gt;4,"",LEFT(D5833,3)))</f>
        <v/>
      </c>
      <c r="F5833" s="5" t="str">
        <f t="shared" si="841"/>
        <v/>
      </c>
      <c r="G5833" s="7">
        <v>108.58199999999999</v>
      </c>
      <c r="H5833" s="7">
        <v>106.931</v>
      </c>
      <c r="I5833" s="7">
        <v>103.301</v>
      </c>
      <c r="J5833" s="7">
        <v>104.702</v>
      </c>
      <c r="K5833" s="7">
        <v>95.135999999999996</v>
      </c>
      <c r="L5833" s="7">
        <v>96.605000000000004</v>
      </c>
      <c r="M5833" s="7">
        <v>99.722999999999999</v>
      </c>
      <c r="N5833" s="7">
        <v>103.015</v>
      </c>
      <c r="O5833" s="7"/>
    </row>
    <row r="5834" spans="1:15" x14ac:dyDescent="0.2">
      <c r="A5834" s="2">
        <v>1</v>
      </c>
      <c r="B5834" s="6" t="s">
        <v>32</v>
      </c>
      <c r="C5834" s="6">
        <v>0</v>
      </c>
      <c r="D5834" s="5" t="s">
        <v>427</v>
      </c>
      <c r="E5834" s="5" t="str">
        <f t="shared" si="842"/>
        <v/>
      </c>
      <c r="F5834" s="5" t="str">
        <f t="shared" si="841"/>
        <v/>
      </c>
      <c r="G5834" s="7">
        <v>114.46899999999999</v>
      </c>
      <c r="H5834" s="7">
        <v>114.19</v>
      </c>
      <c r="I5834" s="7">
        <v>111.605</v>
      </c>
      <c r="J5834" s="7">
        <v>105.566</v>
      </c>
      <c r="K5834" s="7">
        <v>97.498999999999995</v>
      </c>
      <c r="L5834" s="7">
        <v>97.736999999999995</v>
      </c>
      <c r="M5834" s="7">
        <v>99.912999999999997</v>
      </c>
      <c r="N5834" s="7">
        <v>111.508</v>
      </c>
      <c r="O5834" s="7"/>
    </row>
    <row r="5835" spans="1:15" x14ac:dyDescent="0.2">
      <c r="A5835" s="2">
        <v>1</v>
      </c>
      <c r="B5835" s="6" t="s">
        <v>33</v>
      </c>
      <c r="C5835" s="6">
        <v>0</v>
      </c>
      <c r="D5835" s="5" t="s">
        <v>427</v>
      </c>
      <c r="E5835" s="5" t="str">
        <f t="shared" si="842"/>
        <v/>
      </c>
      <c r="F5835" s="5" t="str">
        <f t="shared" si="841"/>
        <v/>
      </c>
      <c r="G5835" s="7">
        <v>115.21299999999999</v>
      </c>
      <c r="H5835" s="7">
        <v>114.44199999999999</v>
      </c>
      <c r="I5835" s="7">
        <v>115.26600000000001</v>
      </c>
      <c r="J5835" s="7">
        <v>107.31699999999999</v>
      </c>
      <c r="K5835" s="7">
        <v>100.04600000000001</v>
      </c>
      <c r="L5835" s="7">
        <v>100.72</v>
      </c>
      <c r="M5835" s="7">
        <v>104.166</v>
      </c>
      <c r="N5835" s="7">
        <v>120.069</v>
      </c>
      <c r="O5835" s="7"/>
    </row>
    <row r="5836" spans="1:15" x14ac:dyDescent="0.2">
      <c r="A5836" s="2">
        <v>1</v>
      </c>
      <c r="B5836" s="6" t="s">
        <v>34</v>
      </c>
      <c r="C5836" s="6">
        <v>0</v>
      </c>
      <c r="D5836" s="5" t="s">
        <v>427</v>
      </c>
      <c r="E5836" s="5" t="str">
        <f t="shared" si="842"/>
        <v/>
      </c>
      <c r="F5836" s="5" t="str">
        <f t="shared" si="841"/>
        <v/>
      </c>
      <c r="G5836" s="7">
        <v>111.321</v>
      </c>
      <c r="H5836" s="7">
        <v>116.074</v>
      </c>
      <c r="I5836" s="7">
        <v>118.94</v>
      </c>
      <c r="J5836" s="7">
        <v>108.449</v>
      </c>
      <c r="K5836" s="7">
        <v>106.84399999999999</v>
      </c>
      <c r="L5836" s="7">
        <v>102.46899999999999</v>
      </c>
      <c r="M5836" s="7">
        <v>109.794</v>
      </c>
      <c r="N5836" s="7">
        <v>130.589</v>
      </c>
      <c r="O5836" s="7"/>
    </row>
    <row r="5837" spans="1:15" x14ac:dyDescent="0.2">
      <c r="A5837" s="2">
        <v>1</v>
      </c>
      <c r="B5837" s="6" t="s">
        <v>35</v>
      </c>
      <c r="C5837" s="6">
        <v>0</v>
      </c>
      <c r="D5837" s="5" t="s">
        <v>427</v>
      </c>
      <c r="E5837" s="5" t="str">
        <f t="shared" si="842"/>
        <v/>
      </c>
      <c r="F5837" s="5" t="str">
        <f t="shared" si="841"/>
        <v/>
      </c>
      <c r="G5837" s="7">
        <v>107.313</v>
      </c>
      <c r="H5837" s="7">
        <v>116.70399999999999</v>
      </c>
      <c r="I5837" s="7">
        <v>122.94799999999999</v>
      </c>
      <c r="J5837" s="7">
        <v>111.07299999999999</v>
      </c>
      <c r="K5837" s="7">
        <v>114.57</v>
      </c>
      <c r="L5837" s="7">
        <v>105.35</v>
      </c>
      <c r="M5837" s="7">
        <v>109.764</v>
      </c>
      <c r="N5837" s="7">
        <v>134.952</v>
      </c>
      <c r="O5837" s="7"/>
    </row>
    <row r="5838" spans="1:15" x14ac:dyDescent="0.2">
      <c r="A5838" s="2">
        <v>1</v>
      </c>
      <c r="B5838" s="6" t="s">
        <v>36</v>
      </c>
      <c r="C5838" s="6">
        <v>0</v>
      </c>
      <c r="D5838" s="5" t="s">
        <v>427</v>
      </c>
      <c r="E5838" s="5" t="str">
        <f t="shared" si="842"/>
        <v/>
      </c>
      <c r="F5838" s="5" t="str">
        <f t="shared" si="841"/>
        <v/>
      </c>
      <c r="G5838" s="7">
        <v>106.52200000000001</v>
      </c>
      <c r="H5838" s="7">
        <v>118.351</v>
      </c>
      <c r="I5838" s="7">
        <v>122.247</v>
      </c>
      <c r="J5838" s="7">
        <v>112.768</v>
      </c>
      <c r="K5838" s="7">
        <v>114.76300000000001</v>
      </c>
      <c r="L5838" s="7">
        <v>103.292</v>
      </c>
      <c r="M5838" s="7">
        <v>108.67400000000001</v>
      </c>
      <c r="N5838" s="7">
        <v>132.851</v>
      </c>
      <c r="O5838" s="7"/>
    </row>
    <row r="5839" spans="1:15" x14ac:dyDescent="0.2">
      <c r="A5839" s="2">
        <v>1</v>
      </c>
      <c r="B5839" s="6" t="s">
        <v>37</v>
      </c>
      <c r="C5839" s="6">
        <v>0</v>
      </c>
      <c r="D5839" s="5" t="s">
        <v>427</v>
      </c>
      <c r="E5839" s="5" t="str">
        <f t="shared" si="842"/>
        <v/>
      </c>
      <c r="F5839" s="5" t="str">
        <f t="shared" si="841"/>
        <v/>
      </c>
      <c r="G5839" s="7">
        <v>116.578</v>
      </c>
      <c r="H5839" s="7">
        <v>126.03</v>
      </c>
      <c r="I5839" s="7">
        <v>128.62299999999999</v>
      </c>
      <c r="J5839" s="7">
        <v>113.518</v>
      </c>
      <c r="K5839" s="7">
        <v>110.33199999999999</v>
      </c>
      <c r="L5839" s="7">
        <v>102.05800000000001</v>
      </c>
      <c r="M5839" s="7">
        <v>106.818</v>
      </c>
      <c r="N5839" s="7">
        <v>137.392</v>
      </c>
      <c r="O5839" s="7"/>
    </row>
    <row r="5840" spans="1:15" x14ac:dyDescent="0.2">
      <c r="A5840" s="2">
        <v>1</v>
      </c>
      <c r="B5840" s="6" t="s">
        <v>63</v>
      </c>
      <c r="C5840" s="6">
        <v>0</v>
      </c>
      <c r="D5840" s="5" t="s">
        <v>427</v>
      </c>
      <c r="E5840" s="5" t="str">
        <f t="shared" si="842"/>
        <v/>
      </c>
      <c r="F5840" s="5" t="str">
        <f t="shared" si="841"/>
        <v/>
      </c>
      <c r="G5840" s="7">
        <v>107.642</v>
      </c>
      <c r="H5840" s="7">
        <v>121.23</v>
      </c>
      <c r="I5840" s="7">
        <v>124.97199999999999</v>
      </c>
      <c r="J5840" s="7">
        <v>115.146</v>
      </c>
      <c r="K5840" s="7">
        <v>116.1</v>
      </c>
      <c r="L5840" s="7">
        <v>103.086</v>
      </c>
      <c r="M5840" s="7">
        <v>112.73699999999999</v>
      </c>
      <c r="N5840" s="7">
        <v>140.88900000000001</v>
      </c>
      <c r="O5840" s="7"/>
    </row>
    <row r="5841" spans="1:15" x14ac:dyDescent="0.2">
      <c r="A5841" s="2">
        <v>0</v>
      </c>
      <c r="B5841" s="5" t="s">
        <v>428</v>
      </c>
      <c r="C5841" s="6" t="s">
        <v>0</v>
      </c>
      <c r="E5841" s="5" t="str">
        <f t="shared" si="842"/>
        <v/>
      </c>
      <c r="F5841" s="5" t="str">
        <f t="shared" si="841"/>
        <v/>
      </c>
    </row>
    <row r="5842" spans="1:15" x14ac:dyDescent="0.2">
      <c r="A5842" s="2">
        <v>1</v>
      </c>
      <c r="B5842" s="6" t="s">
        <v>13</v>
      </c>
      <c r="C5842" s="6">
        <v>0</v>
      </c>
      <c r="D5842" s="5" t="s">
        <v>429</v>
      </c>
      <c r="E5842" s="5" t="str">
        <f t="shared" si="842"/>
        <v/>
      </c>
      <c r="F5842" s="5" t="str">
        <f t="shared" si="841"/>
        <v/>
      </c>
      <c r="G5842" s="7">
        <v>148.69800000000001</v>
      </c>
      <c r="H5842" s="7">
        <v>136.262</v>
      </c>
      <c r="I5842" s="7">
        <v>83.522999999999996</v>
      </c>
      <c r="J5842" s="7">
        <v>62.052</v>
      </c>
      <c r="K5842" s="7">
        <v>56.168999999999997</v>
      </c>
      <c r="L5842" s="7">
        <v>61.295999999999999</v>
      </c>
      <c r="M5842" s="7">
        <v>54.094000000000001</v>
      </c>
      <c r="N5842" s="7">
        <v>45.180999999999997</v>
      </c>
      <c r="O5842" s="7"/>
    </row>
    <row r="5843" spans="1:15" x14ac:dyDescent="0.2">
      <c r="A5843" s="2">
        <v>1</v>
      </c>
      <c r="B5843" s="6" t="s">
        <v>15</v>
      </c>
      <c r="C5843" s="6">
        <v>0</v>
      </c>
      <c r="D5843" s="5" t="s">
        <v>429</v>
      </c>
      <c r="E5843" s="5" t="str">
        <f t="shared" si="842"/>
        <v/>
      </c>
      <c r="F5843" s="5" t="str">
        <f t="shared" si="841"/>
        <v/>
      </c>
      <c r="G5843" s="7">
        <v>127.06699999999999</v>
      </c>
      <c r="H5843" s="7">
        <v>117.60299999999999</v>
      </c>
      <c r="I5843" s="7">
        <v>78.882999999999996</v>
      </c>
      <c r="J5843" s="7">
        <v>63.524000000000001</v>
      </c>
      <c r="K5843" s="7">
        <v>62.08</v>
      </c>
      <c r="L5843" s="7">
        <v>67.075000000000003</v>
      </c>
      <c r="M5843" s="7">
        <v>60.994</v>
      </c>
      <c r="N5843" s="7">
        <v>48.113</v>
      </c>
      <c r="O5843" s="7"/>
    </row>
    <row r="5844" spans="1:15" x14ac:dyDescent="0.2">
      <c r="A5844" s="2">
        <v>1</v>
      </c>
      <c r="B5844" s="6" t="s">
        <v>16</v>
      </c>
      <c r="C5844" s="6">
        <v>0</v>
      </c>
      <c r="D5844" s="5" t="s">
        <v>429</v>
      </c>
      <c r="E5844" s="5" t="str">
        <f t="shared" si="842"/>
        <v/>
      </c>
      <c r="F5844" s="5" t="str">
        <f t="shared" si="841"/>
        <v/>
      </c>
      <c r="G5844" s="7">
        <v>129.63300000000001</v>
      </c>
      <c r="H5844" s="7">
        <v>117.345</v>
      </c>
      <c r="I5844" s="7">
        <v>83.025000000000006</v>
      </c>
      <c r="J5844" s="7">
        <v>64.355000000000004</v>
      </c>
      <c r="K5844" s="7">
        <v>64.046000000000006</v>
      </c>
      <c r="L5844" s="7">
        <v>70.753</v>
      </c>
      <c r="M5844" s="7">
        <v>61.128999999999998</v>
      </c>
      <c r="N5844" s="7">
        <v>50.753</v>
      </c>
      <c r="O5844" s="7"/>
    </row>
    <row r="5845" spans="1:15" x14ac:dyDescent="0.2">
      <c r="A5845" s="2">
        <v>1</v>
      </c>
      <c r="B5845" s="6" t="s">
        <v>17</v>
      </c>
      <c r="C5845" s="6">
        <v>0</v>
      </c>
      <c r="D5845" s="5" t="s">
        <v>429</v>
      </c>
      <c r="E5845" s="5" t="str">
        <f t="shared" si="842"/>
        <v/>
      </c>
      <c r="F5845" s="5" t="str">
        <f t="shared" si="841"/>
        <v/>
      </c>
      <c r="G5845" s="7">
        <v>120.13200000000001</v>
      </c>
      <c r="H5845" s="7">
        <v>110.86799999999999</v>
      </c>
      <c r="I5845" s="7">
        <v>86.984999999999999</v>
      </c>
      <c r="J5845" s="7">
        <v>67.054000000000002</v>
      </c>
      <c r="K5845" s="7">
        <v>72.408000000000001</v>
      </c>
      <c r="L5845" s="7">
        <v>78.459000000000003</v>
      </c>
      <c r="M5845" s="7">
        <v>63.369</v>
      </c>
      <c r="N5845" s="7">
        <v>55.121000000000002</v>
      </c>
      <c r="O5845" s="7"/>
    </row>
    <row r="5846" spans="1:15" x14ac:dyDescent="0.2">
      <c r="A5846" s="2">
        <v>1</v>
      </c>
      <c r="B5846" s="6" t="s">
        <v>18</v>
      </c>
      <c r="C5846" s="6">
        <v>0</v>
      </c>
      <c r="D5846" s="5" t="s">
        <v>429</v>
      </c>
      <c r="E5846" s="5" t="str">
        <f t="shared" si="842"/>
        <v/>
      </c>
      <c r="F5846" s="5" t="str">
        <f t="shared" si="841"/>
        <v/>
      </c>
      <c r="G5846" s="7">
        <v>120.89100000000001</v>
      </c>
      <c r="H5846" s="7">
        <v>110.678</v>
      </c>
      <c r="I5846" s="7">
        <v>88.388000000000005</v>
      </c>
      <c r="J5846" s="7">
        <v>68.322999999999993</v>
      </c>
      <c r="K5846" s="7">
        <v>73.113</v>
      </c>
      <c r="L5846" s="7">
        <v>79.86</v>
      </c>
      <c r="M5846" s="7">
        <v>64.358000000000004</v>
      </c>
      <c r="N5846" s="7">
        <v>56.884999999999998</v>
      </c>
      <c r="O5846" s="7"/>
    </row>
    <row r="5847" spans="1:15" x14ac:dyDescent="0.2">
      <c r="A5847" s="2">
        <v>1</v>
      </c>
      <c r="B5847" s="6" t="s">
        <v>19</v>
      </c>
      <c r="C5847" s="6">
        <v>0</v>
      </c>
      <c r="D5847" s="5" t="s">
        <v>429</v>
      </c>
      <c r="E5847" s="5" t="str">
        <f t="shared" si="842"/>
        <v/>
      </c>
      <c r="F5847" s="5" t="str">
        <f t="shared" si="841"/>
        <v/>
      </c>
      <c r="G5847" s="7">
        <v>118.989</v>
      </c>
      <c r="H5847" s="7">
        <v>112.211</v>
      </c>
      <c r="I5847" s="7">
        <v>91.774000000000001</v>
      </c>
      <c r="J5847" s="7">
        <v>71.448999999999998</v>
      </c>
      <c r="K5847" s="7">
        <v>77.128</v>
      </c>
      <c r="L5847" s="7">
        <v>81.786000000000001</v>
      </c>
      <c r="M5847" s="7">
        <v>66.14</v>
      </c>
      <c r="N5847" s="7">
        <v>60.698999999999998</v>
      </c>
      <c r="O5847" s="7"/>
    </row>
    <row r="5848" spans="1:15" x14ac:dyDescent="0.2">
      <c r="A5848" s="2">
        <v>1</v>
      </c>
      <c r="B5848" s="6" t="s">
        <v>20</v>
      </c>
      <c r="C5848" s="6">
        <v>0</v>
      </c>
      <c r="D5848" s="5" t="s">
        <v>429</v>
      </c>
      <c r="E5848" s="5" t="str">
        <f t="shared" si="842"/>
        <v/>
      </c>
      <c r="F5848" s="5" t="str">
        <f t="shared" si="841"/>
        <v/>
      </c>
      <c r="G5848" s="7">
        <v>111.71599999999999</v>
      </c>
      <c r="H5848" s="7">
        <v>104.866</v>
      </c>
      <c r="I5848" s="7">
        <v>89.99</v>
      </c>
      <c r="J5848" s="7">
        <v>74.17</v>
      </c>
      <c r="K5848" s="7">
        <v>80.552999999999997</v>
      </c>
      <c r="L5848" s="7">
        <v>85.813999999999993</v>
      </c>
      <c r="M5848" s="7">
        <v>68.355999999999995</v>
      </c>
      <c r="N5848" s="7">
        <v>61.514000000000003</v>
      </c>
      <c r="O5848" s="7"/>
    </row>
    <row r="5849" spans="1:15" x14ac:dyDescent="0.2">
      <c r="A5849" s="2">
        <v>1</v>
      </c>
      <c r="B5849" s="6" t="s">
        <v>21</v>
      </c>
      <c r="C5849" s="6">
        <v>0</v>
      </c>
      <c r="D5849" s="5" t="s">
        <v>429</v>
      </c>
      <c r="E5849" s="5" t="str">
        <f t="shared" si="842"/>
        <v/>
      </c>
      <c r="F5849" s="5" t="str">
        <f t="shared" si="841"/>
        <v/>
      </c>
      <c r="G5849" s="7">
        <v>114.506</v>
      </c>
      <c r="H5849" s="7">
        <v>106.78400000000001</v>
      </c>
      <c r="I5849" s="7">
        <v>90.888000000000005</v>
      </c>
      <c r="J5849" s="7">
        <v>76.241</v>
      </c>
      <c r="K5849" s="7">
        <v>79.373999999999995</v>
      </c>
      <c r="L5849" s="7">
        <v>85.114000000000004</v>
      </c>
      <c r="M5849" s="7">
        <v>68.876999999999995</v>
      </c>
      <c r="N5849" s="7">
        <v>62.600999999999999</v>
      </c>
      <c r="O5849" s="7"/>
    </row>
    <row r="5850" spans="1:15" x14ac:dyDescent="0.2">
      <c r="A5850" s="2">
        <v>1</v>
      </c>
      <c r="B5850" s="6" t="s">
        <v>22</v>
      </c>
      <c r="C5850" s="6">
        <v>0</v>
      </c>
      <c r="D5850" s="5" t="s">
        <v>429</v>
      </c>
      <c r="E5850" s="5" t="str">
        <f t="shared" si="842"/>
        <v/>
      </c>
      <c r="F5850" s="5" t="str">
        <f t="shared" si="841"/>
        <v/>
      </c>
      <c r="G5850" s="7">
        <v>116.791</v>
      </c>
      <c r="H5850" s="7">
        <v>110.491</v>
      </c>
      <c r="I5850" s="7">
        <v>96.558999999999997</v>
      </c>
      <c r="J5850" s="7">
        <v>77.546000000000006</v>
      </c>
      <c r="K5850" s="7">
        <v>82.676000000000002</v>
      </c>
      <c r="L5850" s="7">
        <v>87.391000000000005</v>
      </c>
      <c r="M5850" s="7">
        <v>68.811000000000007</v>
      </c>
      <c r="N5850" s="7">
        <v>66.442999999999998</v>
      </c>
      <c r="O5850" s="7"/>
    </row>
    <row r="5851" spans="1:15" x14ac:dyDescent="0.2">
      <c r="A5851" s="2">
        <v>1</v>
      </c>
      <c r="B5851" s="6" t="s">
        <v>23</v>
      </c>
      <c r="C5851" s="6">
        <v>0</v>
      </c>
      <c r="D5851" s="5" t="s">
        <v>429</v>
      </c>
      <c r="E5851" s="5" t="str">
        <f t="shared" si="842"/>
        <v/>
      </c>
      <c r="F5851" s="5" t="str">
        <f t="shared" si="841"/>
        <v/>
      </c>
      <c r="G5851" s="7">
        <v>122.801</v>
      </c>
      <c r="H5851" s="7">
        <v>113.4</v>
      </c>
      <c r="I5851" s="7">
        <v>99.894999999999996</v>
      </c>
      <c r="J5851" s="7">
        <v>79.570999999999998</v>
      </c>
      <c r="K5851" s="7">
        <v>81.346999999999994</v>
      </c>
      <c r="L5851" s="7">
        <v>88.090999999999994</v>
      </c>
      <c r="M5851" s="7">
        <v>69.076999999999998</v>
      </c>
      <c r="N5851" s="7">
        <v>69.004000000000005</v>
      </c>
      <c r="O5851" s="7"/>
    </row>
    <row r="5852" spans="1:15" x14ac:dyDescent="0.2">
      <c r="A5852" s="2">
        <v>1</v>
      </c>
      <c r="B5852" s="6" t="s">
        <v>24</v>
      </c>
      <c r="C5852" s="6">
        <v>0</v>
      </c>
      <c r="D5852" s="5" t="s">
        <v>429</v>
      </c>
      <c r="E5852" s="5" t="str">
        <f t="shared" si="842"/>
        <v/>
      </c>
      <c r="F5852" s="5" t="str">
        <f t="shared" si="841"/>
        <v/>
      </c>
      <c r="G5852" s="7">
        <v>114.825</v>
      </c>
      <c r="H5852" s="7">
        <v>109.83199999999999</v>
      </c>
      <c r="I5852" s="7">
        <v>103.485</v>
      </c>
      <c r="J5852" s="7">
        <v>82.555000000000007</v>
      </c>
      <c r="K5852" s="7">
        <v>90.123000000000005</v>
      </c>
      <c r="L5852" s="7">
        <v>94.221000000000004</v>
      </c>
      <c r="M5852" s="7">
        <v>68.165000000000006</v>
      </c>
      <c r="N5852" s="7">
        <v>70.540000000000006</v>
      </c>
      <c r="O5852" s="7"/>
    </row>
    <row r="5853" spans="1:15" x14ac:dyDescent="0.2">
      <c r="A5853" s="2">
        <v>1</v>
      </c>
      <c r="B5853" s="6" t="s">
        <v>25</v>
      </c>
      <c r="C5853" s="6">
        <v>0</v>
      </c>
      <c r="D5853" s="5" t="s">
        <v>429</v>
      </c>
      <c r="E5853" s="5" t="str">
        <f t="shared" si="842"/>
        <v/>
      </c>
      <c r="F5853" s="5" t="str">
        <f t="shared" si="841"/>
        <v/>
      </c>
      <c r="G5853" s="7">
        <v>140.101</v>
      </c>
      <c r="H5853" s="7">
        <v>129.39400000000001</v>
      </c>
      <c r="I5853" s="7">
        <v>120.557</v>
      </c>
      <c r="J5853" s="7">
        <v>85.712999999999994</v>
      </c>
      <c r="K5853" s="7">
        <v>86.05</v>
      </c>
      <c r="L5853" s="7">
        <v>93.17</v>
      </c>
      <c r="M5853" s="7">
        <v>71.816999999999993</v>
      </c>
      <c r="N5853" s="7">
        <v>86.58</v>
      </c>
      <c r="O5853" s="7"/>
    </row>
    <row r="5854" spans="1:15" x14ac:dyDescent="0.2">
      <c r="A5854" s="2">
        <v>1</v>
      </c>
      <c r="B5854" s="6" t="s">
        <v>26</v>
      </c>
      <c r="C5854" s="6">
        <v>0</v>
      </c>
      <c r="D5854" s="5" t="s">
        <v>429</v>
      </c>
      <c r="E5854" s="5" t="str">
        <f t="shared" si="842"/>
        <v/>
      </c>
      <c r="F5854" s="5" t="str">
        <f t="shared" si="841"/>
        <v/>
      </c>
      <c r="G5854" s="7">
        <v>101.89400000000001</v>
      </c>
      <c r="H5854" s="7">
        <v>93.296000000000006</v>
      </c>
      <c r="I5854" s="7">
        <v>84.635999999999996</v>
      </c>
      <c r="J5854" s="7">
        <v>91.549000000000007</v>
      </c>
      <c r="K5854" s="7">
        <v>83.063000000000002</v>
      </c>
      <c r="L5854" s="7">
        <v>90.718000000000004</v>
      </c>
      <c r="M5854" s="7">
        <v>92.843999999999994</v>
      </c>
      <c r="N5854" s="7">
        <v>78.578999999999994</v>
      </c>
      <c r="O5854" s="7"/>
    </row>
    <row r="5855" spans="1:15" x14ac:dyDescent="0.2">
      <c r="A5855" s="2">
        <v>1</v>
      </c>
      <c r="B5855" s="6" t="s">
        <v>27</v>
      </c>
      <c r="C5855" s="6">
        <v>0</v>
      </c>
      <c r="D5855" s="5" t="s">
        <v>429</v>
      </c>
      <c r="E5855" s="5" t="str">
        <f t="shared" si="842"/>
        <v/>
      </c>
      <c r="F5855" s="5" t="str">
        <f t="shared" si="841"/>
        <v/>
      </c>
      <c r="G5855" s="7">
        <v>98.573999999999998</v>
      </c>
      <c r="H5855" s="7">
        <v>89.950999999999993</v>
      </c>
      <c r="I5855" s="7">
        <v>88.218000000000004</v>
      </c>
      <c r="J5855" s="7">
        <v>95.634</v>
      </c>
      <c r="K5855" s="7">
        <v>89.494</v>
      </c>
      <c r="L5855" s="7">
        <v>98.073999999999998</v>
      </c>
      <c r="M5855" s="7">
        <v>93.863</v>
      </c>
      <c r="N5855" s="7">
        <v>82.804000000000002</v>
      </c>
      <c r="O5855" s="7"/>
    </row>
    <row r="5856" spans="1:15" x14ac:dyDescent="0.2">
      <c r="A5856" s="2">
        <v>1</v>
      </c>
      <c r="B5856" s="6" t="s">
        <v>28</v>
      </c>
      <c r="C5856" s="6">
        <v>0</v>
      </c>
      <c r="D5856" s="5" t="s">
        <v>429</v>
      </c>
      <c r="E5856" s="5" t="str">
        <f t="shared" si="842"/>
        <v/>
      </c>
      <c r="F5856" s="5" t="str">
        <f t="shared" si="841"/>
        <v/>
      </c>
      <c r="G5856" s="7">
        <v>95.192999999999998</v>
      </c>
      <c r="H5856" s="7">
        <v>92.722999999999999</v>
      </c>
      <c r="I5856" s="7">
        <v>92.397999999999996</v>
      </c>
      <c r="J5856" s="7">
        <v>99.081999999999994</v>
      </c>
      <c r="K5856" s="7">
        <v>97.063999999999993</v>
      </c>
      <c r="L5856" s="7">
        <v>99.65</v>
      </c>
      <c r="M5856" s="7">
        <v>97.194999999999993</v>
      </c>
      <c r="N5856" s="7">
        <v>89.807000000000002</v>
      </c>
      <c r="O5856" s="7"/>
    </row>
    <row r="5857" spans="1:15" x14ac:dyDescent="0.2">
      <c r="A5857" s="2">
        <v>1</v>
      </c>
      <c r="B5857" s="6" t="s">
        <v>29</v>
      </c>
      <c r="C5857" s="6">
        <v>0</v>
      </c>
      <c r="D5857" s="5" t="s">
        <v>429</v>
      </c>
      <c r="E5857" s="5" t="str">
        <f t="shared" si="842"/>
        <v/>
      </c>
      <c r="F5857" s="5" t="str">
        <f t="shared" si="841"/>
        <v/>
      </c>
      <c r="G5857" s="7">
        <v>100</v>
      </c>
      <c r="H5857" s="7">
        <v>100</v>
      </c>
      <c r="I5857" s="7">
        <v>100</v>
      </c>
      <c r="J5857" s="7">
        <v>100</v>
      </c>
      <c r="K5857" s="7">
        <v>100</v>
      </c>
      <c r="L5857" s="7">
        <v>100</v>
      </c>
      <c r="M5857" s="7">
        <v>100</v>
      </c>
      <c r="N5857" s="7">
        <v>100</v>
      </c>
      <c r="O5857" s="7"/>
    </row>
    <row r="5858" spans="1:15" x14ac:dyDescent="0.2">
      <c r="A5858" s="2">
        <v>1</v>
      </c>
      <c r="B5858" s="6" t="s">
        <v>30</v>
      </c>
      <c r="C5858" s="6">
        <v>0</v>
      </c>
      <c r="D5858" s="5" t="s">
        <v>429</v>
      </c>
      <c r="E5858" s="5" t="str">
        <f t="shared" si="842"/>
        <v/>
      </c>
      <c r="F5858" s="5" t="str">
        <f t="shared" si="841"/>
        <v/>
      </c>
      <c r="G5858" s="7">
        <v>103.318</v>
      </c>
      <c r="H5858" s="7">
        <v>100.771</v>
      </c>
      <c r="I5858" s="7">
        <v>106.242</v>
      </c>
      <c r="J5858" s="7">
        <v>101.76900000000001</v>
      </c>
      <c r="K5858" s="7">
        <v>102.83</v>
      </c>
      <c r="L5858" s="7">
        <v>105.429</v>
      </c>
      <c r="M5858" s="7">
        <v>99.947000000000003</v>
      </c>
      <c r="N5858" s="7">
        <v>106.185</v>
      </c>
      <c r="O5858" s="7"/>
    </row>
    <row r="5859" spans="1:15" x14ac:dyDescent="0.2">
      <c r="A5859" s="2">
        <v>1</v>
      </c>
      <c r="B5859" s="6" t="s">
        <v>31</v>
      </c>
      <c r="C5859" s="6">
        <v>0</v>
      </c>
      <c r="D5859" s="5" t="s">
        <v>429</v>
      </c>
      <c r="E5859" s="5" t="str">
        <f t="shared" si="842"/>
        <v/>
      </c>
      <c r="F5859" s="5" t="str">
        <f t="shared" si="841"/>
        <v/>
      </c>
      <c r="G5859" s="7">
        <v>107.664</v>
      </c>
      <c r="H5859" s="7">
        <v>100.294</v>
      </c>
      <c r="I5859" s="7">
        <v>107.14400000000001</v>
      </c>
      <c r="J5859" s="7">
        <v>106.229</v>
      </c>
      <c r="K5859" s="7">
        <v>99.516999999999996</v>
      </c>
      <c r="L5859" s="7">
        <v>106.83</v>
      </c>
      <c r="M5859" s="7">
        <v>98.932000000000002</v>
      </c>
      <c r="N5859" s="7">
        <v>105.999</v>
      </c>
      <c r="O5859" s="7"/>
    </row>
    <row r="5860" spans="1:15" x14ac:dyDescent="0.2">
      <c r="A5860" s="2">
        <v>1</v>
      </c>
      <c r="B5860" s="6" t="s">
        <v>32</v>
      </c>
      <c r="C5860" s="6">
        <v>0</v>
      </c>
      <c r="D5860" s="5" t="s">
        <v>429</v>
      </c>
      <c r="E5860" s="5" t="str">
        <f t="shared" si="842"/>
        <v/>
      </c>
      <c r="F5860" s="5" t="str">
        <f t="shared" si="841"/>
        <v/>
      </c>
      <c r="G5860" s="7">
        <v>100.931</v>
      </c>
      <c r="H5860" s="7">
        <v>93.369</v>
      </c>
      <c r="I5860" s="7">
        <v>95.986000000000004</v>
      </c>
      <c r="J5860" s="7">
        <v>125.01600000000001</v>
      </c>
      <c r="K5860" s="7">
        <v>95.100999999999999</v>
      </c>
      <c r="L5860" s="7">
        <v>102.80200000000001</v>
      </c>
      <c r="M5860" s="7">
        <v>111.884</v>
      </c>
      <c r="N5860" s="7">
        <v>107.393</v>
      </c>
      <c r="O5860" s="7"/>
    </row>
    <row r="5861" spans="1:15" x14ac:dyDescent="0.2">
      <c r="A5861" s="2">
        <v>1</v>
      </c>
      <c r="B5861" s="6" t="s">
        <v>33</v>
      </c>
      <c r="C5861" s="6">
        <v>0</v>
      </c>
      <c r="D5861" s="5" t="s">
        <v>429</v>
      </c>
      <c r="E5861" s="5" t="str">
        <f t="shared" si="842"/>
        <v/>
      </c>
      <c r="F5861" s="5" t="str">
        <f t="shared" si="841"/>
        <v/>
      </c>
      <c r="G5861" s="7">
        <v>87.414000000000001</v>
      </c>
      <c r="H5861" s="7">
        <v>85.947999999999993</v>
      </c>
      <c r="I5861" s="7">
        <v>94.98</v>
      </c>
      <c r="J5861" s="7">
        <v>135.26499999999999</v>
      </c>
      <c r="K5861" s="7">
        <v>108.655</v>
      </c>
      <c r="L5861" s="7">
        <v>110.508</v>
      </c>
      <c r="M5861" s="7">
        <v>122.97199999999999</v>
      </c>
      <c r="N5861" s="7">
        <v>116.79900000000001</v>
      </c>
      <c r="O5861" s="7"/>
    </row>
    <row r="5862" spans="1:15" x14ac:dyDescent="0.2">
      <c r="A5862" s="2">
        <v>1</v>
      </c>
      <c r="B5862" s="6" t="s">
        <v>34</v>
      </c>
      <c r="C5862" s="6">
        <v>0</v>
      </c>
      <c r="D5862" s="5" t="s">
        <v>429</v>
      </c>
      <c r="E5862" s="5" t="str">
        <f t="shared" si="842"/>
        <v/>
      </c>
      <c r="F5862" s="5" t="str">
        <f t="shared" si="841"/>
        <v/>
      </c>
      <c r="G5862" s="7">
        <v>95.39</v>
      </c>
      <c r="H5862" s="7">
        <v>91.161000000000001</v>
      </c>
      <c r="I5862" s="7">
        <v>95.311999999999998</v>
      </c>
      <c r="J5862" s="7">
        <v>146.096</v>
      </c>
      <c r="K5862" s="7">
        <v>99.918000000000006</v>
      </c>
      <c r="L5862" s="7">
        <v>104.553</v>
      </c>
      <c r="M5862" s="7">
        <v>131.92699999999999</v>
      </c>
      <c r="N5862" s="7">
        <v>125.742</v>
      </c>
      <c r="O5862" s="7"/>
    </row>
    <row r="5863" spans="1:15" x14ac:dyDescent="0.2">
      <c r="A5863" s="2">
        <v>1</v>
      </c>
      <c r="B5863" s="6" t="s">
        <v>35</v>
      </c>
      <c r="C5863" s="6">
        <v>0</v>
      </c>
      <c r="D5863" s="5" t="s">
        <v>429</v>
      </c>
      <c r="E5863" s="5" t="str">
        <f t="shared" si="842"/>
        <v/>
      </c>
      <c r="F5863" s="5" t="str">
        <f t="shared" si="841"/>
        <v/>
      </c>
      <c r="G5863" s="7">
        <v>88.465999999999994</v>
      </c>
      <c r="H5863" s="7">
        <v>86.123000000000005</v>
      </c>
      <c r="I5863" s="7">
        <v>87.781999999999996</v>
      </c>
      <c r="J5863" s="7">
        <v>162.72300000000001</v>
      </c>
      <c r="K5863" s="7">
        <v>99.227000000000004</v>
      </c>
      <c r="L5863" s="7">
        <v>101.926</v>
      </c>
      <c r="M5863" s="7">
        <v>139.02099999999999</v>
      </c>
      <c r="N5863" s="7">
        <v>122.035</v>
      </c>
      <c r="O5863" s="7"/>
    </row>
    <row r="5864" spans="1:15" x14ac:dyDescent="0.2">
      <c r="A5864" s="2">
        <v>1</v>
      </c>
      <c r="B5864" s="6" t="s">
        <v>36</v>
      </c>
      <c r="C5864" s="6">
        <v>0</v>
      </c>
      <c r="D5864" s="5" t="s">
        <v>429</v>
      </c>
      <c r="E5864" s="5" t="str">
        <f t="shared" si="842"/>
        <v/>
      </c>
      <c r="F5864" s="5" t="str">
        <f t="shared" si="841"/>
        <v/>
      </c>
      <c r="G5864" s="7">
        <v>85.272000000000006</v>
      </c>
      <c r="H5864" s="7">
        <v>80.977000000000004</v>
      </c>
      <c r="I5864" s="7">
        <v>80.268000000000001</v>
      </c>
      <c r="J5864" s="7">
        <v>161.17400000000001</v>
      </c>
      <c r="K5864" s="7">
        <v>94.132000000000005</v>
      </c>
      <c r="L5864" s="7">
        <v>99.123999999999995</v>
      </c>
      <c r="M5864" s="7">
        <v>143.98099999999999</v>
      </c>
      <c r="N5864" s="7">
        <v>115.571</v>
      </c>
      <c r="O5864" s="7"/>
    </row>
    <row r="5865" spans="1:15" x14ac:dyDescent="0.2">
      <c r="A5865" s="2">
        <v>1</v>
      </c>
      <c r="B5865" s="6" t="s">
        <v>37</v>
      </c>
      <c r="C5865" s="6">
        <v>0</v>
      </c>
      <c r="D5865" s="5" t="s">
        <v>429</v>
      </c>
      <c r="E5865" s="5" t="str">
        <f t="shared" si="842"/>
        <v/>
      </c>
      <c r="F5865" s="5" t="str">
        <f t="shared" si="841"/>
        <v/>
      </c>
      <c r="G5865" s="7">
        <v>77.849999999999994</v>
      </c>
      <c r="H5865" s="7">
        <v>74.307000000000002</v>
      </c>
      <c r="I5865" s="7">
        <v>67.67</v>
      </c>
      <c r="J5865" s="7">
        <v>190.84399999999999</v>
      </c>
      <c r="K5865" s="7">
        <v>86.923000000000002</v>
      </c>
      <c r="L5865" s="7">
        <v>91.067999999999998</v>
      </c>
      <c r="M5865" s="7">
        <v>169.00399999999999</v>
      </c>
      <c r="N5865" s="7">
        <v>114.366</v>
      </c>
      <c r="O5865" s="7"/>
    </row>
    <row r="5866" spans="1:15" x14ac:dyDescent="0.2">
      <c r="A5866" s="2">
        <v>1</v>
      </c>
      <c r="B5866" s="6" t="s">
        <v>63</v>
      </c>
      <c r="C5866" s="6">
        <v>0</v>
      </c>
      <c r="D5866" s="5" t="s">
        <v>429</v>
      </c>
      <c r="E5866" s="5" t="str">
        <f t="shared" si="842"/>
        <v/>
      </c>
      <c r="F5866" s="5" t="str">
        <f t="shared" si="841"/>
        <v/>
      </c>
      <c r="G5866" s="7">
        <v>70.617000000000004</v>
      </c>
      <c r="H5866" s="7">
        <v>68.073999999999998</v>
      </c>
      <c r="I5866" s="7">
        <v>56.271000000000001</v>
      </c>
      <c r="J5866" s="7">
        <v>231.14699999999999</v>
      </c>
      <c r="K5866" s="7">
        <v>79.685000000000002</v>
      </c>
      <c r="L5866" s="7">
        <v>82.662000000000006</v>
      </c>
      <c r="M5866" s="7">
        <v>199.63900000000001</v>
      </c>
      <c r="N5866" s="7">
        <v>112.339</v>
      </c>
      <c r="O5866" s="7"/>
    </row>
    <row r="5867" spans="1:15" x14ac:dyDescent="0.2">
      <c r="A5867" s="2">
        <v>0</v>
      </c>
      <c r="B5867" s="5" t="s">
        <v>430</v>
      </c>
      <c r="C5867" s="6" t="s">
        <v>0</v>
      </c>
      <c r="E5867" s="5" t="str">
        <f t="shared" si="842"/>
        <v/>
      </c>
      <c r="F5867" s="5" t="str">
        <f t="shared" si="841"/>
        <v/>
      </c>
    </row>
    <row r="5868" spans="1:15" x14ac:dyDescent="0.2">
      <c r="A5868" s="2">
        <v>1</v>
      </c>
      <c r="B5868" s="6" t="s">
        <v>13</v>
      </c>
      <c r="C5868" s="6">
        <v>0</v>
      </c>
      <c r="D5868" s="5" t="s">
        <v>431</v>
      </c>
      <c r="E5868" s="5" t="str">
        <f t="shared" si="842"/>
        <v/>
      </c>
      <c r="F5868" s="5" t="str">
        <f t="shared" si="841"/>
        <v/>
      </c>
      <c r="G5868" s="7">
        <v>71.843000000000004</v>
      </c>
      <c r="H5868" s="7">
        <v>71.832999999999998</v>
      </c>
      <c r="I5868" s="7">
        <v>74.903999999999996</v>
      </c>
      <c r="J5868" s="7">
        <v>77.576999999999998</v>
      </c>
      <c r="K5868" s="7">
        <v>104.261</v>
      </c>
      <c r="L5868" s="7">
        <v>104.27500000000001</v>
      </c>
      <c r="M5868" s="7">
        <v>71.814999999999998</v>
      </c>
      <c r="N5868" s="7">
        <v>53.792000000000002</v>
      </c>
      <c r="O5868" s="7"/>
    </row>
    <row r="5869" spans="1:15" x14ac:dyDescent="0.2">
      <c r="A5869" s="2">
        <v>1</v>
      </c>
      <c r="B5869" s="6" t="s">
        <v>15</v>
      </c>
      <c r="C5869" s="6">
        <v>0</v>
      </c>
      <c r="D5869" s="5" t="s">
        <v>431</v>
      </c>
      <c r="E5869" s="5" t="str">
        <f t="shared" si="842"/>
        <v/>
      </c>
      <c r="F5869" s="5" t="str">
        <f t="shared" si="841"/>
        <v/>
      </c>
      <c r="G5869" s="7">
        <v>73.647000000000006</v>
      </c>
      <c r="H5869" s="7">
        <v>73.83</v>
      </c>
      <c r="I5869" s="7">
        <v>80.399000000000001</v>
      </c>
      <c r="J5869" s="7">
        <v>80.061999999999998</v>
      </c>
      <c r="K5869" s="7">
        <v>109.16800000000001</v>
      </c>
      <c r="L5869" s="7">
        <v>108.898</v>
      </c>
      <c r="M5869" s="7">
        <v>73.254000000000005</v>
      </c>
      <c r="N5869" s="7">
        <v>58.895000000000003</v>
      </c>
      <c r="O5869" s="7"/>
    </row>
    <row r="5870" spans="1:15" x14ac:dyDescent="0.2">
      <c r="A5870" s="2">
        <v>1</v>
      </c>
      <c r="B5870" s="6" t="s">
        <v>16</v>
      </c>
      <c r="C5870" s="6">
        <v>0</v>
      </c>
      <c r="D5870" s="5" t="s">
        <v>431</v>
      </c>
      <c r="E5870" s="5" t="str">
        <f t="shared" si="842"/>
        <v/>
      </c>
      <c r="F5870" s="5" t="str">
        <f t="shared" si="841"/>
        <v/>
      </c>
      <c r="G5870" s="7">
        <v>72.988</v>
      </c>
      <c r="H5870" s="7">
        <v>73.528999999999996</v>
      </c>
      <c r="I5870" s="7">
        <v>80.597999999999999</v>
      </c>
      <c r="J5870" s="7">
        <v>83.218000000000004</v>
      </c>
      <c r="K5870" s="7">
        <v>110.426</v>
      </c>
      <c r="L5870" s="7">
        <v>109.614</v>
      </c>
      <c r="M5870" s="7">
        <v>75.88</v>
      </c>
      <c r="N5870" s="7">
        <v>61.158000000000001</v>
      </c>
      <c r="O5870" s="7"/>
    </row>
    <row r="5871" spans="1:15" x14ac:dyDescent="0.2">
      <c r="A5871" s="2">
        <v>1</v>
      </c>
      <c r="B5871" s="6" t="s">
        <v>17</v>
      </c>
      <c r="C5871" s="6">
        <v>0</v>
      </c>
      <c r="D5871" s="5" t="s">
        <v>431</v>
      </c>
      <c r="E5871" s="5" t="str">
        <f t="shared" si="842"/>
        <v/>
      </c>
      <c r="F5871" s="5" t="str">
        <f t="shared" si="841"/>
        <v/>
      </c>
      <c r="G5871" s="7">
        <v>75.665000000000006</v>
      </c>
      <c r="H5871" s="7">
        <v>76.343999999999994</v>
      </c>
      <c r="I5871" s="7">
        <v>82.201999999999998</v>
      </c>
      <c r="J5871" s="7">
        <v>85.459000000000003</v>
      </c>
      <c r="K5871" s="7">
        <v>108.64</v>
      </c>
      <c r="L5871" s="7">
        <v>107.673</v>
      </c>
      <c r="M5871" s="7">
        <v>78.712999999999994</v>
      </c>
      <c r="N5871" s="7">
        <v>64.703000000000003</v>
      </c>
      <c r="O5871" s="7"/>
    </row>
    <row r="5872" spans="1:15" x14ac:dyDescent="0.2">
      <c r="A5872" s="2">
        <v>1</v>
      </c>
      <c r="B5872" s="6" t="s">
        <v>18</v>
      </c>
      <c r="C5872" s="6">
        <v>0</v>
      </c>
      <c r="D5872" s="5" t="s">
        <v>431</v>
      </c>
      <c r="E5872" s="5" t="str">
        <f t="shared" si="842"/>
        <v/>
      </c>
      <c r="F5872" s="5" t="str">
        <f t="shared" si="841"/>
        <v/>
      </c>
      <c r="G5872" s="7">
        <v>76.093999999999994</v>
      </c>
      <c r="H5872" s="7">
        <v>76.935000000000002</v>
      </c>
      <c r="I5872" s="7">
        <v>80.597999999999999</v>
      </c>
      <c r="J5872" s="7">
        <v>87.466999999999999</v>
      </c>
      <c r="K5872" s="7">
        <v>105.919</v>
      </c>
      <c r="L5872" s="7">
        <v>104.761</v>
      </c>
      <c r="M5872" s="7">
        <v>80.802999999999997</v>
      </c>
      <c r="N5872" s="7">
        <v>65.126000000000005</v>
      </c>
      <c r="O5872" s="7"/>
    </row>
    <row r="5873" spans="1:15" x14ac:dyDescent="0.2">
      <c r="A5873" s="2">
        <v>1</v>
      </c>
      <c r="B5873" s="6" t="s">
        <v>19</v>
      </c>
      <c r="C5873" s="6">
        <v>0</v>
      </c>
      <c r="D5873" s="5" t="s">
        <v>431</v>
      </c>
      <c r="E5873" s="5" t="str">
        <f t="shared" si="842"/>
        <v/>
      </c>
      <c r="F5873" s="5" t="str">
        <f t="shared" si="841"/>
        <v/>
      </c>
      <c r="G5873" s="7">
        <v>74.506</v>
      </c>
      <c r="H5873" s="7">
        <v>76.510000000000005</v>
      </c>
      <c r="I5873" s="7">
        <v>81.054000000000002</v>
      </c>
      <c r="J5873" s="7">
        <v>89.31</v>
      </c>
      <c r="K5873" s="7">
        <v>108.788</v>
      </c>
      <c r="L5873" s="7">
        <v>105.93899999999999</v>
      </c>
      <c r="M5873" s="7">
        <v>84.073999999999998</v>
      </c>
      <c r="N5873" s="7">
        <v>68.144999999999996</v>
      </c>
      <c r="O5873" s="7"/>
    </row>
    <row r="5874" spans="1:15" x14ac:dyDescent="0.2">
      <c r="A5874" s="2">
        <v>1</v>
      </c>
      <c r="B5874" s="6" t="s">
        <v>20</v>
      </c>
      <c r="C5874" s="6">
        <v>0</v>
      </c>
      <c r="D5874" s="5" t="s">
        <v>431</v>
      </c>
      <c r="E5874" s="5" t="str">
        <f t="shared" si="842"/>
        <v/>
      </c>
      <c r="F5874" s="5" t="str">
        <f t="shared" si="841"/>
        <v/>
      </c>
      <c r="G5874" s="7">
        <v>75.831000000000003</v>
      </c>
      <c r="H5874" s="7">
        <v>77.197000000000003</v>
      </c>
      <c r="I5874" s="7">
        <v>85.260999999999996</v>
      </c>
      <c r="J5874" s="7">
        <v>90.808999999999997</v>
      </c>
      <c r="K5874" s="7">
        <v>112.435</v>
      </c>
      <c r="L5874" s="7">
        <v>110.446</v>
      </c>
      <c r="M5874" s="7">
        <v>84.207999999999998</v>
      </c>
      <c r="N5874" s="7">
        <v>71.796000000000006</v>
      </c>
      <c r="O5874" s="7"/>
    </row>
    <row r="5875" spans="1:15" x14ac:dyDescent="0.2">
      <c r="A5875" s="2">
        <v>1</v>
      </c>
      <c r="B5875" s="6" t="s">
        <v>21</v>
      </c>
      <c r="C5875" s="6">
        <v>0</v>
      </c>
      <c r="D5875" s="5" t="s">
        <v>431</v>
      </c>
      <c r="E5875" s="5" t="str">
        <f t="shared" si="842"/>
        <v/>
      </c>
      <c r="F5875" s="5" t="str">
        <f t="shared" si="841"/>
        <v/>
      </c>
      <c r="G5875" s="7">
        <v>77.81</v>
      </c>
      <c r="H5875" s="7">
        <v>79.268000000000001</v>
      </c>
      <c r="I5875" s="7">
        <v>88.941000000000003</v>
      </c>
      <c r="J5875" s="7">
        <v>92.262</v>
      </c>
      <c r="K5875" s="7">
        <v>114.30500000000001</v>
      </c>
      <c r="L5875" s="7">
        <v>112.202</v>
      </c>
      <c r="M5875" s="7">
        <v>82.668000000000006</v>
      </c>
      <c r="N5875" s="7">
        <v>73.525999999999996</v>
      </c>
      <c r="O5875" s="7"/>
    </row>
    <row r="5876" spans="1:15" x14ac:dyDescent="0.2">
      <c r="A5876" s="2">
        <v>1</v>
      </c>
      <c r="B5876" s="6" t="s">
        <v>22</v>
      </c>
      <c r="C5876" s="6">
        <v>0</v>
      </c>
      <c r="D5876" s="5" t="s">
        <v>431</v>
      </c>
      <c r="E5876" s="5" t="str">
        <f t="shared" si="842"/>
        <v/>
      </c>
      <c r="F5876" s="5" t="str">
        <f t="shared" si="841"/>
        <v/>
      </c>
      <c r="G5876" s="7">
        <v>81.739999999999995</v>
      </c>
      <c r="H5876" s="7">
        <v>83.078000000000003</v>
      </c>
      <c r="I5876" s="7">
        <v>91.986999999999995</v>
      </c>
      <c r="J5876" s="7">
        <v>94.213999999999999</v>
      </c>
      <c r="K5876" s="7">
        <v>112.536</v>
      </c>
      <c r="L5876" s="7">
        <v>110.723</v>
      </c>
      <c r="M5876" s="7">
        <v>85.247</v>
      </c>
      <c r="N5876" s="7">
        <v>78.415999999999997</v>
      </c>
      <c r="O5876" s="7"/>
    </row>
    <row r="5877" spans="1:15" x14ac:dyDescent="0.2">
      <c r="A5877" s="2">
        <v>1</v>
      </c>
      <c r="B5877" s="6" t="s">
        <v>23</v>
      </c>
      <c r="C5877" s="6">
        <v>0</v>
      </c>
      <c r="D5877" s="5" t="s">
        <v>431</v>
      </c>
      <c r="E5877" s="5" t="str">
        <f t="shared" si="842"/>
        <v/>
      </c>
      <c r="F5877" s="5" t="str">
        <f t="shared" si="841"/>
        <v/>
      </c>
      <c r="G5877" s="7">
        <v>83.662999999999997</v>
      </c>
      <c r="H5877" s="7">
        <v>84.073999999999998</v>
      </c>
      <c r="I5877" s="7">
        <v>94.546999999999997</v>
      </c>
      <c r="J5877" s="7">
        <v>95.777000000000001</v>
      </c>
      <c r="K5877" s="7">
        <v>113.01</v>
      </c>
      <c r="L5877" s="7">
        <v>112.45699999999999</v>
      </c>
      <c r="M5877" s="7">
        <v>85.942999999999998</v>
      </c>
      <c r="N5877" s="7">
        <v>81.257000000000005</v>
      </c>
      <c r="O5877" s="7"/>
    </row>
    <row r="5878" spans="1:15" x14ac:dyDescent="0.2">
      <c r="A5878" s="2">
        <v>1</v>
      </c>
      <c r="B5878" s="6" t="s">
        <v>24</v>
      </c>
      <c r="C5878" s="6">
        <v>0</v>
      </c>
      <c r="D5878" s="5" t="s">
        <v>431</v>
      </c>
      <c r="E5878" s="5" t="str">
        <f t="shared" si="842"/>
        <v/>
      </c>
      <c r="F5878" s="5" t="str">
        <f t="shared" si="841"/>
        <v/>
      </c>
      <c r="G5878" s="7">
        <v>83.117999999999995</v>
      </c>
      <c r="H5878" s="7">
        <v>86.402000000000001</v>
      </c>
      <c r="I5878" s="7">
        <v>96.844999999999999</v>
      </c>
      <c r="J5878" s="7">
        <v>96.894999999999996</v>
      </c>
      <c r="K5878" s="7">
        <v>116.515</v>
      </c>
      <c r="L5878" s="7">
        <v>112.087</v>
      </c>
      <c r="M5878" s="7">
        <v>87.813999999999993</v>
      </c>
      <c r="N5878" s="7">
        <v>85.043000000000006</v>
      </c>
      <c r="O5878" s="7"/>
    </row>
    <row r="5879" spans="1:15" x14ac:dyDescent="0.2">
      <c r="A5879" s="2">
        <v>1</v>
      </c>
      <c r="B5879" s="6" t="s">
        <v>25</v>
      </c>
      <c r="C5879" s="6">
        <v>0</v>
      </c>
      <c r="D5879" s="5" t="s">
        <v>431</v>
      </c>
      <c r="E5879" s="5" t="str">
        <f t="shared" si="842"/>
        <v/>
      </c>
      <c r="F5879" s="5" t="str">
        <f t="shared" si="841"/>
        <v/>
      </c>
      <c r="G5879" s="7">
        <v>85.581999999999994</v>
      </c>
      <c r="H5879" s="7">
        <v>88.102000000000004</v>
      </c>
      <c r="I5879" s="7">
        <v>98.649000000000001</v>
      </c>
      <c r="J5879" s="7">
        <v>97.628</v>
      </c>
      <c r="K5879" s="7">
        <v>115.268</v>
      </c>
      <c r="L5879" s="7">
        <v>111.971</v>
      </c>
      <c r="M5879" s="7">
        <v>87.912000000000006</v>
      </c>
      <c r="N5879" s="7">
        <v>86.724000000000004</v>
      </c>
      <c r="O5879" s="7"/>
    </row>
    <row r="5880" spans="1:15" x14ac:dyDescent="0.2">
      <c r="A5880" s="2">
        <v>1</v>
      </c>
      <c r="B5880" s="6" t="s">
        <v>26</v>
      </c>
      <c r="C5880" s="6">
        <v>0</v>
      </c>
      <c r="D5880" s="5" t="s">
        <v>431</v>
      </c>
      <c r="E5880" s="5" t="str">
        <f t="shared" si="842"/>
        <v/>
      </c>
      <c r="F5880" s="5" t="str">
        <f t="shared" si="841"/>
        <v/>
      </c>
      <c r="G5880" s="7">
        <v>89.106999999999999</v>
      </c>
      <c r="H5880" s="7">
        <v>91.254999999999995</v>
      </c>
      <c r="I5880" s="7">
        <v>100.999</v>
      </c>
      <c r="J5880" s="7">
        <v>98.304000000000002</v>
      </c>
      <c r="K5880" s="7">
        <v>113.346</v>
      </c>
      <c r="L5880" s="7">
        <v>110.67700000000001</v>
      </c>
      <c r="M5880" s="7">
        <v>88.799000000000007</v>
      </c>
      <c r="N5880" s="7">
        <v>89.686000000000007</v>
      </c>
      <c r="O5880" s="7"/>
    </row>
    <row r="5881" spans="1:15" x14ac:dyDescent="0.2">
      <c r="A5881" s="2">
        <v>1</v>
      </c>
      <c r="B5881" s="6" t="s">
        <v>27</v>
      </c>
      <c r="C5881" s="6">
        <v>0</v>
      </c>
      <c r="D5881" s="5" t="s">
        <v>431</v>
      </c>
      <c r="E5881" s="5" t="str">
        <f t="shared" si="842"/>
        <v/>
      </c>
      <c r="F5881" s="5" t="str">
        <f t="shared" si="841"/>
        <v/>
      </c>
      <c r="G5881" s="7">
        <v>96.022000000000006</v>
      </c>
      <c r="H5881" s="7">
        <v>96.085999999999999</v>
      </c>
      <c r="I5881" s="7">
        <v>107.18899999999999</v>
      </c>
      <c r="J5881" s="7">
        <v>98.894000000000005</v>
      </c>
      <c r="K5881" s="7">
        <v>111.629</v>
      </c>
      <c r="L5881" s="7">
        <v>111.55500000000001</v>
      </c>
      <c r="M5881" s="7">
        <v>87.908000000000001</v>
      </c>
      <c r="N5881" s="7">
        <v>94.227999999999994</v>
      </c>
      <c r="O5881" s="7"/>
    </row>
    <row r="5882" spans="1:15" x14ac:dyDescent="0.2">
      <c r="A5882" s="2">
        <v>1</v>
      </c>
      <c r="B5882" s="6" t="s">
        <v>28</v>
      </c>
      <c r="C5882" s="6">
        <v>0</v>
      </c>
      <c r="D5882" s="5" t="s">
        <v>431</v>
      </c>
      <c r="E5882" s="5" t="str">
        <f t="shared" si="842"/>
        <v/>
      </c>
      <c r="F5882" s="5" t="str">
        <f t="shared" si="841"/>
        <v/>
      </c>
      <c r="G5882" s="7">
        <v>94.691999999999993</v>
      </c>
      <c r="H5882" s="7">
        <v>95.260999999999996</v>
      </c>
      <c r="I5882" s="7">
        <v>99.488</v>
      </c>
      <c r="J5882" s="7">
        <v>100.191</v>
      </c>
      <c r="K5882" s="7">
        <v>105.06399999999999</v>
      </c>
      <c r="L5882" s="7">
        <v>104.437</v>
      </c>
      <c r="M5882" s="7">
        <v>93.938999999999993</v>
      </c>
      <c r="N5882" s="7">
        <v>93.457999999999998</v>
      </c>
      <c r="O5882" s="7"/>
    </row>
    <row r="5883" spans="1:15" x14ac:dyDescent="0.2">
      <c r="A5883" s="2">
        <v>1</v>
      </c>
      <c r="B5883" s="6" t="s">
        <v>29</v>
      </c>
      <c r="C5883" s="6">
        <v>0</v>
      </c>
      <c r="D5883" s="5" t="s">
        <v>431</v>
      </c>
      <c r="E5883" s="5" t="str">
        <f t="shared" si="842"/>
        <v/>
      </c>
      <c r="F5883" s="5" t="str">
        <f t="shared" si="841"/>
        <v/>
      </c>
      <c r="G5883" s="7">
        <v>100</v>
      </c>
      <c r="H5883" s="7">
        <v>100</v>
      </c>
      <c r="I5883" s="7">
        <v>100</v>
      </c>
      <c r="J5883" s="7">
        <v>100</v>
      </c>
      <c r="K5883" s="7">
        <v>100</v>
      </c>
      <c r="L5883" s="7">
        <v>100</v>
      </c>
      <c r="M5883" s="7">
        <v>100</v>
      </c>
      <c r="N5883" s="7">
        <v>100</v>
      </c>
      <c r="O5883" s="7"/>
    </row>
    <row r="5884" spans="1:15" x14ac:dyDescent="0.2">
      <c r="A5884" s="2">
        <v>1</v>
      </c>
      <c r="B5884" s="6" t="s">
        <v>30</v>
      </c>
      <c r="C5884" s="6">
        <v>0</v>
      </c>
      <c r="D5884" s="5" t="s">
        <v>431</v>
      </c>
      <c r="E5884" s="5" t="str">
        <f t="shared" si="842"/>
        <v/>
      </c>
      <c r="F5884" s="5" t="str">
        <f t="shared" si="841"/>
        <v/>
      </c>
      <c r="G5884" s="7">
        <v>105.839</v>
      </c>
      <c r="H5884" s="7">
        <v>106.14400000000001</v>
      </c>
      <c r="I5884" s="7">
        <v>100.15900000000001</v>
      </c>
      <c r="J5884" s="7">
        <v>100.297</v>
      </c>
      <c r="K5884" s="7">
        <v>94.632999999999996</v>
      </c>
      <c r="L5884" s="7">
        <v>94.361000000000004</v>
      </c>
      <c r="M5884" s="7">
        <v>100.301</v>
      </c>
      <c r="N5884" s="7">
        <v>100.46</v>
      </c>
      <c r="O5884" s="7"/>
    </row>
    <row r="5885" spans="1:15" x14ac:dyDescent="0.2">
      <c r="A5885" s="2">
        <v>1</v>
      </c>
      <c r="B5885" s="6" t="s">
        <v>31</v>
      </c>
      <c r="C5885" s="6">
        <v>0</v>
      </c>
      <c r="D5885" s="5" t="s">
        <v>431</v>
      </c>
      <c r="E5885" s="5" t="str">
        <f t="shared" si="842"/>
        <v/>
      </c>
      <c r="F5885" s="5" t="str">
        <f t="shared" si="841"/>
        <v/>
      </c>
      <c r="G5885" s="7">
        <v>104.628</v>
      </c>
      <c r="H5885" s="7">
        <v>105.669</v>
      </c>
      <c r="I5885" s="7">
        <v>102.34699999999999</v>
      </c>
      <c r="J5885" s="7">
        <v>101.32299999999999</v>
      </c>
      <c r="K5885" s="7">
        <v>97.820999999999998</v>
      </c>
      <c r="L5885" s="7">
        <v>96.856999999999999</v>
      </c>
      <c r="M5885" s="7">
        <v>98.718999999999994</v>
      </c>
      <c r="N5885" s="7">
        <v>101.036</v>
      </c>
      <c r="O5885" s="7"/>
    </row>
    <row r="5886" spans="1:15" x14ac:dyDescent="0.2">
      <c r="A5886" s="2">
        <v>1</v>
      </c>
      <c r="B5886" s="6" t="s">
        <v>32</v>
      </c>
      <c r="C5886" s="6">
        <v>0</v>
      </c>
      <c r="D5886" s="5" t="s">
        <v>431</v>
      </c>
      <c r="E5886" s="5" t="str">
        <f t="shared" si="842"/>
        <v/>
      </c>
      <c r="F5886" s="5" t="str">
        <f t="shared" si="841"/>
        <v/>
      </c>
      <c r="G5886" s="7">
        <v>112.96299999999999</v>
      </c>
      <c r="H5886" s="7">
        <v>111.127</v>
      </c>
      <c r="I5886" s="7">
        <v>105.836</v>
      </c>
      <c r="J5886" s="7">
        <v>103.69799999999999</v>
      </c>
      <c r="K5886" s="7">
        <v>93.691000000000003</v>
      </c>
      <c r="L5886" s="7">
        <v>95.239000000000004</v>
      </c>
      <c r="M5886" s="7">
        <v>95.584000000000003</v>
      </c>
      <c r="N5886" s="7">
        <v>101.16200000000001</v>
      </c>
      <c r="O5886" s="7"/>
    </row>
    <row r="5887" spans="1:15" x14ac:dyDescent="0.2">
      <c r="A5887" s="2">
        <v>1</v>
      </c>
      <c r="B5887" s="6" t="s">
        <v>33</v>
      </c>
      <c r="C5887" s="6">
        <v>0</v>
      </c>
      <c r="D5887" s="5" t="s">
        <v>431</v>
      </c>
      <c r="E5887" s="5" t="str">
        <f t="shared" si="842"/>
        <v/>
      </c>
      <c r="F5887" s="5" t="str">
        <f t="shared" si="841"/>
        <v/>
      </c>
      <c r="G5887" s="7">
        <v>117.77</v>
      </c>
      <c r="H5887" s="7">
        <v>118.82</v>
      </c>
      <c r="I5887" s="7">
        <v>108.001</v>
      </c>
      <c r="J5887" s="7">
        <v>106.212</v>
      </c>
      <c r="K5887" s="7">
        <v>91.704999999999998</v>
      </c>
      <c r="L5887" s="7">
        <v>90.894000000000005</v>
      </c>
      <c r="M5887" s="7">
        <v>98.531999999999996</v>
      </c>
      <c r="N5887" s="7">
        <v>106.41500000000001</v>
      </c>
      <c r="O5887" s="7"/>
    </row>
    <row r="5888" spans="1:15" x14ac:dyDescent="0.2">
      <c r="A5888" s="2">
        <v>1</v>
      </c>
      <c r="B5888" s="6" t="s">
        <v>34</v>
      </c>
      <c r="C5888" s="6">
        <v>0</v>
      </c>
      <c r="D5888" s="5" t="s">
        <v>431</v>
      </c>
      <c r="E5888" s="5" t="str">
        <f t="shared" si="842"/>
        <v/>
      </c>
      <c r="F5888" s="5" t="str">
        <f t="shared" si="841"/>
        <v/>
      </c>
      <c r="G5888" s="7">
        <v>114.523</v>
      </c>
      <c r="H5888" s="7">
        <v>112.669</v>
      </c>
      <c r="I5888" s="7">
        <v>101.57599999999999</v>
      </c>
      <c r="J5888" s="7">
        <v>109.328</v>
      </c>
      <c r="K5888" s="7">
        <v>88.694999999999993</v>
      </c>
      <c r="L5888" s="7">
        <v>90.155000000000001</v>
      </c>
      <c r="M5888" s="7">
        <v>103.42100000000001</v>
      </c>
      <c r="N5888" s="7">
        <v>105.051</v>
      </c>
      <c r="O5888" s="7"/>
    </row>
    <row r="5889" spans="1:15" x14ac:dyDescent="0.2">
      <c r="A5889" s="2">
        <v>1</v>
      </c>
      <c r="B5889" s="6" t="s">
        <v>35</v>
      </c>
      <c r="C5889" s="6">
        <v>0</v>
      </c>
      <c r="D5889" s="5" t="s">
        <v>431</v>
      </c>
      <c r="E5889" s="5" t="str">
        <f t="shared" si="842"/>
        <v/>
      </c>
      <c r="F5889" s="5" t="str">
        <f t="shared" si="841"/>
        <v/>
      </c>
      <c r="G5889" s="7">
        <v>114.37</v>
      </c>
      <c r="H5889" s="7">
        <v>112.815</v>
      </c>
      <c r="I5889" s="7">
        <v>97.641000000000005</v>
      </c>
      <c r="J5889" s="7">
        <v>112.755</v>
      </c>
      <c r="K5889" s="7">
        <v>85.373000000000005</v>
      </c>
      <c r="L5889" s="7">
        <v>86.55</v>
      </c>
      <c r="M5889" s="7">
        <v>104.55800000000001</v>
      </c>
      <c r="N5889" s="7">
        <v>102.092</v>
      </c>
      <c r="O5889" s="7"/>
    </row>
    <row r="5890" spans="1:15" x14ac:dyDescent="0.2">
      <c r="A5890" s="2">
        <v>1</v>
      </c>
      <c r="B5890" s="6" t="s">
        <v>36</v>
      </c>
      <c r="C5890" s="6">
        <v>0</v>
      </c>
      <c r="D5890" s="5" t="s">
        <v>431</v>
      </c>
      <c r="E5890" s="5" t="str">
        <f t="shared" si="842"/>
        <v/>
      </c>
      <c r="F5890" s="5" t="str">
        <f t="shared" si="841"/>
        <v/>
      </c>
      <c r="G5890" s="7">
        <v>112.85299999999999</v>
      </c>
      <c r="H5890" s="7">
        <v>106.935</v>
      </c>
      <c r="I5890" s="7">
        <v>81.11</v>
      </c>
      <c r="J5890" s="7">
        <v>114.31100000000001</v>
      </c>
      <c r="K5890" s="7">
        <v>71.872</v>
      </c>
      <c r="L5890" s="7">
        <v>75.849000000000004</v>
      </c>
      <c r="M5890" s="7">
        <v>110.39</v>
      </c>
      <c r="N5890" s="7">
        <v>89.537000000000006</v>
      </c>
      <c r="O5890" s="7"/>
    </row>
    <row r="5891" spans="1:15" x14ac:dyDescent="0.2">
      <c r="A5891" s="2">
        <v>1</v>
      </c>
      <c r="B5891" s="6" t="s">
        <v>37</v>
      </c>
      <c r="C5891" s="6">
        <v>0</v>
      </c>
      <c r="D5891" s="5" t="s">
        <v>431</v>
      </c>
      <c r="E5891" s="5" t="str">
        <f t="shared" si="842"/>
        <v/>
      </c>
      <c r="F5891" s="5" t="str">
        <f t="shared" si="841"/>
        <v/>
      </c>
      <c r="G5891" s="7">
        <v>124.03100000000001</v>
      </c>
      <c r="H5891" s="7">
        <v>119.938</v>
      </c>
      <c r="I5891" s="7">
        <v>85.262</v>
      </c>
      <c r="J5891" s="7">
        <v>115.042</v>
      </c>
      <c r="K5891" s="7">
        <v>68.742999999999995</v>
      </c>
      <c r="L5891" s="7">
        <v>71.088999999999999</v>
      </c>
      <c r="M5891" s="7">
        <v>105.958</v>
      </c>
      <c r="N5891" s="7">
        <v>90.341999999999999</v>
      </c>
      <c r="O5891" s="7"/>
    </row>
    <row r="5892" spans="1:15" x14ac:dyDescent="0.2">
      <c r="A5892" s="2">
        <v>1</v>
      </c>
      <c r="B5892" s="6" t="s">
        <v>63</v>
      </c>
      <c r="C5892" s="6">
        <v>0</v>
      </c>
      <c r="D5892" s="5" t="s">
        <v>431</v>
      </c>
      <c r="E5892" s="5" t="str">
        <f t="shared" si="842"/>
        <v/>
      </c>
      <c r="F5892" s="5" t="str">
        <f t="shared" si="841"/>
        <v/>
      </c>
      <c r="G5892" s="7">
        <v>124.782</v>
      </c>
      <c r="H5892" s="7">
        <v>122.77500000000001</v>
      </c>
      <c r="I5892" s="7">
        <v>89.207999999999998</v>
      </c>
      <c r="J5892" s="7">
        <v>117.78</v>
      </c>
      <c r="K5892" s="7">
        <v>71.491</v>
      </c>
      <c r="L5892" s="7">
        <v>72.66</v>
      </c>
      <c r="M5892" s="7">
        <v>104.79600000000001</v>
      </c>
      <c r="N5892" s="7">
        <v>93.486999999999995</v>
      </c>
      <c r="O5892" s="7"/>
    </row>
    <row r="5893" spans="1:15" x14ac:dyDescent="0.2">
      <c r="A5893" s="2">
        <v>0</v>
      </c>
      <c r="B5893" s="5" t="s">
        <v>432</v>
      </c>
      <c r="C5893" s="6" t="s">
        <v>0</v>
      </c>
      <c r="E5893" s="5" t="str">
        <f t="shared" si="842"/>
        <v/>
      </c>
      <c r="F5893" s="5" t="str">
        <f t="shared" si="841"/>
        <v/>
      </c>
    </row>
    <row r="5894" spans="1:15" x14ac:dyDescent="0.2">
      <c r="A5894" s="2">
        <v>1</v>
      </c>
      <c r="B5894" s="6" t="s">
        <v>13</v>
      </c>
      <c r="C5894" s="6">
        <v>0</v>
      </c>
      <c r="D5894" s="5" t="s">
        <v>433</v>
      </c>
      <c r="E5894" s="5" t="str">
        <f t="shared" si="842"/>
        <v/>
      </c>
      <c r="F5894" s="5" t="str">
        <f t="shared" si="841"/>
        <v/>
      </c>
      <c r="G5894" s="7">
        <v>85.12</v>
      </c>
      <c r="H5894" s="7">
        <v>79.018000000000001</v>
      </c>
      <c r="I5894" s="7">
        <v>62.774999999999999</v>
      </c>
      <c r="J5894" s="7">
        <v>71.245999999999995</v>
      </c>
      <c r="K5894" s="7">
        <v>73.748999999999995</v>
      </c>
      <c r="L5894" s="7">
        <v>79.444000000000003</v>
      </c>
      <c r="M5894" s="7">
        <v>74.475999999999999</v>
      </c>
      <c r="N5894" s="7">
        <v>46.752000000000002</v>
      </c>
      <c r="O5894" s="7"/>
    </row>
    <row r="5895" spans="1:15" x14ac:dyDescent="0.2">
      <c r="A5895" s="2">
        <v>1</v>
      </c>
      <c r="B5895" s="6" t="s">
        <v>15</v>
      </c>
      <c r="C5895" s="6">
        <v>0</v>
      </c>
      <c r="D5895" s="5" t="s">
        <v>433</v>
      </c>
      <c r="E5895" s="5" t="str">
        <f t="shared" si="842"/>
        <v/>
      </c>
      <c r="F5895" s="5" t="str">
        <f t="shared" si="841"/>
        <v/>
      </c>
      <c r="G5895" s="7">
        <v>89.438000000000002</v>
      </c>
      <c r="H5895" s="7">
        <v>83.3</v>
      </c>
      <c r="I5895" s="7">
        <v>68.769000000000005</v>
      </c>
      <c r="J5895" s="7">
        <v>73.715000000000003</v>
      </c>
      <c r="K5895" s="7">
        <v>76.89</v>
      </c>
      <c r="L5895" s="7">
        <v>82.555999999999997</v>
      </c>
      <c r="M5895" s="7">
        <v>73.337999999999994</v>
      </c>
      <c r="N5895" s="7">
        <v>50.433</v>
      </c>
      <c r="O5895" s="7"/>
    </row>
    <row r="5896" spans="1:15" x14ac:dyDescent="0.2">
      <c r="A5896" s="2">
        <v>1</v>
      </c>
      <c r="B5896" s="6" t="s">
        <v>16</v>
      </c>
      <c r="C5896" s="6">
        <v>0</v>
      </c>
      <c r="D5896" s="5" t="s">
        <v>433</v>
      </c>
      <c r="E5896" s="5" t="str">
        <f t="shared" si="842"/>
        <v/>
      </c>
      <c r="F5896" s="5" t="str">
        <f t="shared" ref="F5896:F5959" si="843">IF(LEN(E5896)=0,"",E5896&amp;B5896)</f>
        <v/>
      </c>
      <c r="G5896" s="7">
        <v>86.846000000000004</v>
      </c>
      <c r="H5896" s="7">
        <v>81.34</v>
      </c>
      <c r="I5896" s="7">
        <v>66.156000000000006</v>
      </c>
      <c r="J5896" s="7">
        <v>75.468000000000004</v>
      </c>
      <c r="K5896" s="7">
        <v>76.177000000000007</v>
      </c>
      <c r="L5896" s="7">
        <v>81.332999999999998</v>
      </c>
      <c r="M5896" s="7">
        <v>80.725999999999999</v>
      </c>
      <c r="N5896" s="7">
        <v>53.405000000000001</v>
      </c>
      <c r="O5896" s="7"/>
    </row>
    <row r="5897" spans="1:15" x14ac:dyDescent="0.2">
      <c r="A5897" s="2">
        <v>1</v>
      </c>
      <c r="B5897" s="6" t="s">
        <v>17</v>
      </c>
      <c r="C5897" s="6">
        <v>0</v>
      </c>
      <c r="D5897" s="5" t="s">
        <v>433</v>
      </c>
      <c r="E5897" s="5" t="str">
        <f t="shared" ref="E5897:E5960" si="844">IF(C5897=0,IF(LEN(D5897)&lt;&gt;3,"",D5897),IF(LEN(D5897)&lt;&gt;4,"",LEFT(D5897,3)))</f>
        <v/>
      </c>
      <c r="F5897" s="5" t="str">
        <f t="shared" si="843"/>
        <v/>
      </c>
      <c r="G5897" s="7">
        <v>90.2</v>
      </c>
      <c r="H5897" s="7">
        <v>83.873000000000005</v>
      </c>
      <c r="I5897" s="7">
        <v>67.004999999999995</v>
      </c>
      <c r="J5897" s="7">
        <v>77.475999999999999</v>
      </c>
      <c r="K5897" s="7">
        <v>74.284999999999997</v>
      </c>
      <c r="L5897" s="7">
        <v>79.888999999999996</v>
      </c>
      <c r="M5897" s="7">
        <v>81.11</v>
      </c>
      <c r="N5897" s="7">
        <v>54.347999999999999</v>
      </c>
      <c r="O5897" s="7"/>
    </row>
    <row r="5898" spans="1:15" x14ac:dyDescent="0.2">
      <c r="A5898" s="2">
        <v>1</v>
      </c>
      <c r="B5898" s="6" t="s">
        <v>18</v>
      </c>
      <c r="C5898" s="6">
        <v>0</v>
      </c>
      <c r="D5898" s="5" t="s">
        <v>433</v>
      </c>
      <c r="E5898" s="5" t="str">
        <f t="shared" si="844"/>
        <v/>
      </c>
      <c r="F5898" s="5" t="str">
        <f t="shared" si="843"/>
        <v/>
      </c>
      <c r="G5898" s="7">
        <v>91.691999999999993</v>
      </c>
      <c r="H5898" s="7">
        <v>85.206999999999994</v>
      </c>
      <c r="I5898" s="7">
        <v>65.135999999999996</v>
      </c>
      <c r="J5898" s="7">
        <v>79.477999999999994</v>
      </c>
      <c r="K5898" s="7">
        <v>71.037000000000006</v>
      </c>
      <c r="L5898" s="7">
        <v>76.444000000000003</v>
      </c>
      <c r="M5898" s="7">
        <v>80.335999999999999</v>
      </c>
      <c r="N5898" s="7">
        <v>52.328000000000003</v>
      </c>
      <c r="O5898" s="7"/>
    </row>
    <row r="5899" spans="1:15" x14ac:dyDescent="0.2">
      <c r="A5899" s="2">
        <v>1</v>
      </c>
      <c r="B5899" s="6" t="s">
        <v>19</v>
      </c>
      <c r="C5899" s="6">
        <v>0</v>
      </c>
      <c r="D5899" s="5" t="s">
        <v>433</v>
      </c>
      <c r="E5899" s="5" t="str">
        <f t="shared" si="844"/>
        <v/>
      </c>
      <c r="F5899" s="5" t="str">
        <f t="shared" si="843"/>
        <v/>
      </c>
      <c r="G5899" s="7">
        <v>95.614999999999995</v>
      </c>
      <c r="H5899" s="7">
        <v>91.203999999999994</v>
      </c>
      <c r="I5899" s="7">
        <v>69.518000000000001</v>
      </c>
      <c r="J5899" s="7">
        <v>81.483000000000004</v>
      </c>
      <c r="K5899" s="7">
        <v>72.706000000000003</v>
      </c>
      <c r="L5899" s="7">
        <v>76.221999999999994</v>
      </c>
      <c r="M5899" s="7">
        <v>84.611000000000004</v>
      </c>
      <c r="N5899" s="7">
        <v>58.82</v>
      </c>
      <c r="O5899" s="7"/>
    </row>
    <row r="5900" spans="1:15" x14ac:dyDescent="0.2">
      <c r="A5900" s="2">
        <v>1</v>
      </c>
      <c r="B5900" s="6" t="s">
        <v>20</v>
      </c>
      <c r="C5900" s="6">
        <v>0</v>
      </c>
      <c r="D5900" s="5" t="s">
        <v>433</v>
      </c>
      <c r="E5900" s="5" t="str">
        <f t="shared" si="844"/>
        <v/>
      </c>
      <c r="F5900" s="5" t="str">
        <f t="shared" si="843"/>
        <v/>
      </c>
      <c r="G5900" s="7">
        <v>90.358000000000004</v>
      </c>
      <c r="H5900" s="7">
        <v>85.448999999999998</v>
      </c>
      <c r="I5900" s="7">
        <v>71.206999999999994</v>
      </c>
      <c r="J5900" s="7">
        <v>84.858000000000004</v>
      </c>
      <c r="K5900" s="7">
        <v>78.805999999999997</v>
      </c>
      <c r="L5900" s="7">
        <v>83.332999999999998</v>
      </c>
      <c r="M5900" s="7">
        <v>85.177999999999997</v>
      </c>
      <c r="N5900" s="7">
        <v>60.652999999999999</v>
      </c>
      <c r="O5900" s="7"/>
    </row>
    <row r="5901" spans="1:15" x14ac:dyDescent="0.2">
      <c r="A5901" s="2">
        <v>1</v>
      </c>
      <c r="B5901" s="6" t="s">
        <v>21</v>
      </c>
      <c r="C5901" s="6">
        <v>0</v>
      </c>
      <c r="D5901" s="5" t="s">
        <v>433</v>
      </c>
      <c r="E5901" s="5" t="str">
        <f t="shared" si="844"/>
        <v/>
      </c>
      <c r="F5901" s="5" t="str">
        <f t="shared" si="843"/>
        <v/>
      </c>
      <c r="G5901" s="7">
        <v>90.989000000000004</v>
      </c>
      <c r="H5901" s="7">
        <v>86.701999999999998</v>
      </c>
      <c r="I5901" s="7">
        <v>74.370999999999995</v>
      </c>
      <c r="J5901" s="7">
        <v>86.885000000000005</v>
      </c>
      <c r="K5901" s="7">
        <v>81.736000000000004</v>
      </c>
      <c r="L5901" s="7">
        <v>85.778000000000006</v>
      </c>
      <c r="M5901" s="7">
        <v>85.671999999999997</v>
      </c>
      <c r="N5901" s="7">
        <v>63.715000000000003</v>
      </c>
      <c r="O5901" s="7"/>
    </row>
    <row r="5902" spans="1:15" x14ac:dyDescent="0.2">
      <c r="A5902" s="2">
        <v>1</v>
      </c>
      <c r="B5902" s="6" t="s">
        <v>22</v>
      </c>
      <c r="C5902" s="6">
        <v>0</v>
      </c>
      <c r="D5902" s="5" t="s">
        <v>433</v>
      </c>
      <c r="E5902" s="5" t="str">
        <f t="shared" si="844"/>
        <v/>
      </c>
      <c r="F5902" s="5" t="str">
        <f t="shared" si="843"/>
        <v/>
      </c>
      <c r="G5902" s="7">
        <v>97.867000000000004</v>
      </c>
      <c r="H5902" s="7">
        <v>93.662999999999997</v>
      </c>
      <c r="I5902" s="7">
        <v>79.197000000000003</v>
      </c>
      <c r="J5902" s="7">
        <v>89.171999999999997</v>
      </c>
      <c r="K5902" s="7">
        <v>80.923000000000002</v>
      </c>
      <c r="L5902" s="7">
        <v>84.555999999999997</v>
      </c>
      <c r="M5902" s="7">
        <v>86.765000000000001</v>
      </c>
      <c r="N5902" s="7">
        <v>68.715999999999994</v>
      </c>
      <c r="O5902" s="7"/>
    </row>
    <row r="5903" spans="1:15" x14ac:dyDescent="0.2">
      <c r="A5903" s="2">
        <v>1</v>
      </c>
      <c r="B5903" s="6" t="s">
        <v>23</v>
      </c>
      <c r="C5903" s="6">
        <v>0</v>
      </c>
      <c r="D5903" s="5" t="s">
        <v>433</v>
      </c>
      <c r="E5903" s="5" t="str">
        <f t="shared" si="844"/>
        <v/>
      </c>
      <c r="F5903" s="5" t="str">
        <f t="shared" si="843"/>
        <v/>
      </c>
      <c r="G5903" s="7">
        <v>97.792000000000002</v>
      </c>
      <c r="H5903" s="7">
        <v>91.453999999999994</v>
      </c>
      <c r="I5903" s="7">
        <v>82.715000000000003</v>
      </c>
      <c r="J5903" s="7">
        <v>90.78</v>
      </c>
      <c r="K5903" s="7">
        <v>84.581999999999994</v>
      </c>
      <c r="L5903" s="7">
        <v>90.444000000000003</v>
      </c>
      <c r="M5903" s="7">
        <v>87.575000000000003</v>
      </c>
      <c r="N5903" s="7">
        <v>72.436999999999998</v>
      </c>
      <c r="O5903" s="7"/>
    </row>
    <row r="5904" spans="1:15" x14ac:dyDescent="0.2">
      <c r="A5904" s="2">
        <v>1</v>
      </c>
      <c r="B5904" s="6" t="s">
        <v>24</v>
      </c>
      <c r="C5904" s="6">
        <v>0</v>
      </c>
      <c r="D5904" s="5" t="s">
        <v>433</v>
      </c>
      <c r="E5904" s="5" t="str">
        <f t="shared" si="844"/>
        <v/>
      </c>
      <c r="F5904" s="5" t="str">
        <f t="shared" si="843"/>
        <v/>
      </c>
      <c r="G5904" s="7">
        <v>99.774000000000001</v>
      </c>
      <c r="H5904" s="7">
        <v>98.504000000000005</v>
      </c>
      <c r="I5904" s="7">
        <v>90.075999999999993</v>
      </c>
      <c r="J5904" s="7">
        <v>92.14</v>
      </c>
      <c r="K5904" s="7">
        <v>90.281000000000006</v>
      </c>
      <c r="L5904" s="7">
        <v>91.444000000000003</v>
      </c>
      <c r="M5904" s="7">
        <v>92.619</v>
      </c>
      <c r="N5904" s="7">
        <v>83.427999999999997</v>
      </c>
      <c r="O5904" s="7"/>
    </row>
    <row r="5905" spans="1:15" x14ac:dyDescent="0.2">
      <c r="A5905" s="2">
        <v>1</v>
      </c>
      <c r="B5905" s="6" t="s">
        <v>25</v>
      </c>
      <c r="C5905" s="6">
        <v>0</v>
      </c>
      <c r="D5905" s="5" t="s">
        <v>433</v>
      </c>
      <c r="E5905" s="5" t="str">
        <f t="shared" si="844"/>
        <v/>
      </c>
      <c r="F5905" s="5" t="str">
        <f t="shared" si="843"/>
        <v/>
      </c>
      <c r="G5905" s="7">
        <v>97.528999999999996</v>
      </c>
      <c r="H5905" s="7">
        <v>96.119</v>
      </c>
      <c r="I5905" s="7">
        <v>90.457999999999998</v>
      </c>
      <c r="J5905" s="7">
        <v>93.531999999999996</v>
      </c>
      <c r="K5905" s="7">
        <v>92.75</v>
      </c>
      <c r="L5905" s="7">
        <v>94.111000000000004</v>
      </c>
      <c r="M5905" s="7">
        <v>92.582999999999998</v>
      </c>
      <c r="N5905" s="7">
        <v>83.748999999999995</v>
      </c>
      <c r="O5905" s="7"/>
    </row>
    <row r="5906" spans="1:15" x14ac:dyDescent="0.2">
      <c r="A5906" s="2">
        <v>1</v>
      </c>
      <c r="B5906" s="6" t="s">
        <v>26</v>
      </c>
      <c r="C5906" s="6">
        <v>0</v>
      </c>
      <c r="D5906" s="5" t="s">
        <v>433</v>
      </c>
      <c r="E5906" s="5" t="str">
        <f t="shared" si="844"/>
        <v/>
      </c>
      <c r="F5906" s="5" t="str">
        <f t="shared" si="843"/>
        <v/>
      </c>
      <c r="G5906" s="7">
        <v>107.746</v>
      </c>
      <c r="H5906" s="7">
        <v>104.101</v>
      </c>
      <c r="I5906" s="7">
        <v>101.44</v>
      </c>
      <c r="J5906" s="7">
        <v>95.263999999999996</v>
      </c>
      <c r="K5906" s="7">
        <v>94.147000000000006</v>
      </c>
      <c r="L5906" s="7">
        <v>97.444000000000003</v>
      </c>
      <c r="M5906" s="7">
        <v>91.82</v>
      </c>
      <c r="N5906" s="7">
        <v>93.143000000000001</v>
      </c>
      <c r="O5906" s="7"/>
    </row>
    <row r="5907" spans="1:15" x14ac:dyDescent="0.2">
      <c r="A5907" s="2">
        <v>1</v>
      </c>
      <c r="B5907" s="6" t="s">
        <v>27</v>
      </c>
      <c r="C5907" s="6">
        <v>0</v>
      </c>
      <c r="D5907" s="5" t="s">
        <v>433</v>
      </c>
      <c r="E5907" s="5" t="str">
        <f t="shared" si="844"/>
        <v/>
      </c>
      <c r="F5907" s="5" t="str">
        <f t="shared" si="843"/>
        <v/>
      </c>
      <c r="G5907" s="7">
        <v>104.378</v>
      </c>
      <c r="H5907" s="7">
        <v>99.808000000000007</v>
      </c>
      <c r="I5907" s="7">
        <v>102.80200000000001</v>
      </c>
      <c r="J5907" s="7">
        <v>96.367000000000004</v>
      </c>
      <c r="K5907" s="7">
        <v>98.49</v>
      </c>
      <c r="L5907" s="7">
        <v>103</v>
      </c>
      <c r="M5907" s="7">
        <v>92.171999999999997</v>
      </c>
      <c r="N5907" s="7">
        <v>94.754000000000005</v>
      </c>
      <c r="O5907" s="7"/>
    </row>
    <row r="5908" spans="1:15" x14ac:dyDescent="0.2">
      <c r="A5908" s="2">
        <v>1</v>
      </c>
      <c r="B5908" s="6" t="s">
        <v>28</v>
      </c>
      <c r="C5908" s="6">
        <v>0</v>
      </c>
      <c r="D5908" s="5" t="s">
        <v>433</v>
      </c>
      <c r="E5908" s="5" t="str">
        <f t="shared" si="844"/>
        <v/>
      </c>
      <c r="F5908" s="5" t="str">
        <f t="shared" si="843"/>
        <v/>
      </c>
      <c r="G5908" s="7">
        <v>99.894999999999996</v>
      </c>
      <c r="H5908" s="7">
        <v>99.765000000000001</v>
      </c>
      <c r="I5908" s="7">
        <v>99.433000000000007</v>
      </c>
      <c r="J5908" s="7">
        <v>99.158000000000001</v>
      </c>
      <c r="K5908" s="7">
        <v>99.537000000000006</v>
      </c>
      <c r="L5908" s="7">
        <v>99.667000000000002</v>
      </c>
      <c r="M5908" s="7">
        <v>96.662999999999997</v>
      </c>
      <c r="N5908" s="7">
        <v>96.114000000000004</v>
      </c>
      <c r="O5908" s="7"/>
    </row>
    <row r="5909" spans="1:15" x14ac:dyDescent="0.2">
      <c r="A5909" s="2">
        <v>1</v>
      </c>
      <c r="B5909" s="6" t="s">
        <v>29</v>
      </c>
      <c r="C5909" s="6">
        <v>0</v>
      </c>
      <c r="D5909" s="5" t="s">
        <v>433</v>
      </c>
      <c r="E5909" s="5" t="str">
        <f t="shared" si="844"/>
        <v/>
      </c>
      <c r="F5909" s="5" t="str">
        <f t="shared" si="843"/>
        <v/>
      </c>
      <c r="G5909" s="7">
        <v>100</v>
      </c>
      <c r="H5909" s="7">
        <v>100</v>
      </c>
      <c r="I5909" s="7">
        <v>100</v>
      </c>
      <c r="J5909" s="7">
        <v>100</v>
      </c>
      <c r="K5909" s="7">
        <v>100</v>
      </c>
      <c r="L5909" s="7">
        <v>100</v>
      </c>
      <c r="M5909" s="7">
        <v>100</v>
      </c>
      <c r="N5909" s="7">
        <v>100</v>
      </c>
      <c r="O5909" s="7"/>
    </row>
    <row r="5910" spans="1:15" x14ac:dyDescent="0.2">
      <c r="A5910" s="2">
        <v>1</v>
      </c>
      <c r="B5910" s="6" t="s">
        <v>30</v>
      </c>
      <c r="C5910" s="6">
        <v>0</v>
      </c>
      <c r="D5910" s="5" t="s">
        <v>433</v>
      </c>
      <c r="E5910" s="5" t="str">
        <f t="shared" si="844"/>
        <v/>
      </c>
      <c r="F5910" s="5" t="str">
        <f t="shared" si="843"/>
        <v/>
      </c>
      <c r="G5910" s="7">
        <v>100.273</v>
      </c>
      <c r="H5910" s="7">
        <v>103.377</v>
      </c>
      <c r="I5910" s="7">
        <v>100.85</v>
      </c>
      <c r="J5910" s="7">
        <v>99.697000000000003</v>
      </c>
      <c r="K5910" s="7">
        <v>100.575</v>
      </c>
      <c r="L5910" s="7">
        <v>97.555999999999997</v>
      </c>
      <c r="M5910" s="7">
        <v>98.594999999999999</v>
      </c>
      <c r="N5910" s="7">
        <v>99.433999999999997</v>
      </c>
      <c r="O5910" s="7"/>
    </row>
    <row r="5911" spans="1:15" x14ac:dyDescent="0.2">
      <c r="A5911" s="2">
        <v>1</v>
      </c>
      <c r="B5911" s="6" t="s">
        <v>31</v>
      </c>
      <c r="C5911" s="6">
        <v>0</v>
      </c>
      <c r="D5911" s="5" t="s">
        <v>433</v>
      </c>
      <c r="E5911" s="5" t="str">
        <f t="shared" si="844"/>
        <v/>
      </c>
      <c r="F5911" s="5" t="str">
        <f t="shared" si="843"/>
        <v/>
      </c>
      <c r="G5911" s="7">
        <v>92.557000000000002</v>
      </c>
      <c r="H5911" s="7">
        <v>95.772000000000006</v>
      </c>
      <c r="I5911" s="7">
        <v>103.64700000000001</v>
      </c>
      <c r="J5911" s="7">
        <v>100.47</v>
      </c>
      <c r="K5911" s="7">
        <v>111.98099999999999</v>
      </c>
      <c r="L5911" s="7">
        <v>108.22199999999999</v>
      </c>
      <c r="M5911" s="7">
        <v>98.022000000000006</v>
      </c>
      <c r="N5911" s="7">
        <v>101.59699999999999</v>
      </c>
      <c r="O5911" s="7"/>
    </row>
    <row r="5912" spans="1:15" x14ac:dyDescent="0.2">
      <c r="A5912" s="2">
        <v>1</v>
      </c>
      <c r="B5912" s="6" t="s">
        <v>32</v>
      </c>
      <c r="C5912" s="6">
        <v>0</v>
      </c>
      <c r="D5912" s="5" t="s">
        <v>433</v>
      </c>
      <c r="E5912" s="5" t="str">
        <f t="shared" si="844"/>
        <v/>
      </c>
      <c r="F5912" s="5" t="str">
        <f t="shared" si="843"/>
        <v/>
      </c>
      <c r="G5912" s="7">
        <v>98.343000000000004</v>
      </c>
      <c r="H5912" s="7">
        <v>94.926000000000002</v>
      </c>
      <c r="I5912" s="7">
        <v>105.896</v>
      </c>
      <c r="J5912" s="7">
        <v>104.14700000000001</v>
      </c>
      <c r="K5912" s="7">
        <v>107.68</v>
      </c>
      <c r="L5912" s="7">
        <v>111.556</v>
      </c>
      <c r="M5912" s="7">
        <v>96.504999999999995</v>
      </c>
      <c r="N5912" s="7">
        <v>102.19499999999999</v>
      </c>
      <c r="O5912" s="7"/>
    </row>
    <row r="5913" spans="1:15" x14ac:dyDescent="0.2">
      <c r="A5913" s="2">
        <v>1</v>
      </c>
      <c r="B5913" s="6" t="s">
        <v>33</v>
      </c>
      <c r="C5913" s="6">
        <v>0</v>
      </c>
      <c r="D5913" s="5" t="s">
        <v>433</v>
      </c>
      <c r="E5913" s="5" t="str">
        <f t="shared" si="844"/>
        <v/>
      </c>
      <c r="F5913" s="5" t="str">
        <f t="shared" si="843"/>
        <v/>
      </c>
      <c r="G5913" s="7">
        <v>105.51600000000001</v>
      </c>
      <c r="H5913" s="7">
        <v>105.547</v>
      </c>
      <c r="I5913" s="7">
        <v>115.04600000000001</v>
      </c>
      <c r="J5913" s="7">
        <v>106.464</v>
      </c>
      <c r="K5913" s="7">
        <v>109.032</v>
      </c>
      <c r="L5913" s="7">
        <v>109</v>
      </c>
      <c r="M5913" s="7">
        <v>99.597999999999999</v>
      </c>
      <c r="N5913" s="7">
        <v>114.584</v>
      </c>
      <c r="O5913" s="7"/>
    </row>
    <row r="5914" spans="1:15" x14ac:dyDescent="0.2">
      <c r="A5914" s="2">
        <v>1</v>
      </c>
      <c r="B5914" s="6" t="s">
        <v>34</v>
      </c>
      <c r="C5914" s="6">
        <v>0</v>
      </c>
      <c r="D5914" s="5" t="s">
        <v>433</v>
      </c>
      <c r="E5914" s="5" t="str">
        <f t="shared" si="844"/>
        <v/>
      </c>
      <c r="F5914" s="5" t="str">
        <f t="shared" si="843"/>
        <v/>
      </c>
      <c r="G5914" s="7">
        <v>115.41800000000001</v>
      </c>
      <c r="H5914" s="7">
        <v>114.188</v>
      </c>
      <c r="I5914" s="7">
        <v>123.70399999999999</v>
      </c>
      <c r="J5914" s="7">
        <v>108.331</v>
      </c>
      <c r="K5914" s="7">
        <v>107.179</v>
      </c>
      <c r="L5914" s="7">
        <v>108.333</v>
      </c>
      <c r="M5914" s="7">
        <v>104.485</v>
      </c>
      <c r="N5914" s="7">
        <v>129.25200000000001</v>
      </c>
      <c r="O5914" s="7"/>
    </row>
    <row r="5915" spans="1:15" x14ac:dyDescent="0.2">
      <c r="A5915" s="2">
        <v>1</v>
      </c>
      <c r="B5915" s="6" t="s">
        <v>35</v>
      </c>
      <c r="C5915" s="6">
        <v>0</v>
      </c>
      <c r="D5915" s="5" t="s">
        <v>433</v>
      </c>
      <c r="E5915" s="5" t="str">
        <f t="shared" si="844"/>
        <v/>
      </c>
      <c r="F5915" s="5" t="str">
        <f t="shared" si="843"/>
        <v/>
      </c>
      <c r="G5915" s="7">
        <v>111.32299999999999</v>
      </c>
      <c r="H5915" s="7">
        <v>111.691</v>
      </c>
      <c r="I5915" s="7">
        <v>119.758</v>
      </c>
      <c r="J5915" s="7">
        <v>110.289</v>
      </c>
      <c r="K5915" s="7">
        <v>107.57599999999999</v>
      </c>
      <c r="L5915" s="7">
        <v>107.22199999999999</v>
      </c>
      <c r="M5915" s="7">
        <v>102.43</v>
      </c>
      <c r="N5915" s="7">
        <v>122.66800000000001</v>
      </c>
      <c r="O5915" s="7"/>
    </row>
    <row r="5916" spans="1:15" x14ac:dyDescent="0.2">
      <c r="A5916" s="2">
        <v>1</v>
      </c>
      <c r="B5916" s="6" t="s">
        <v>36</v>
      </c>
      <c r="C5916" s="6">
        <v>0</v>
      </c>
      <c r="D5916" s="5" t="s">
        <v>433</v>
      </c>
      <c r="E5916" s="5" t="str">
        <f t="shared" si="844"/>
        <v/>
      </c>
      <c r="F5916" s="5" t="str">
        <f t="shared" si="843"/>
        <v/>
      </c>
      <c r="G5916" s="7">
        <v>108.598</v>
      </c>
      <c r="H5916" s="7">
        <v>102.792</v>
      </c>
      <c r="I5916" s="7">
        <v>98.222999999999999</v>
      </c>
      <c r="J5916" s="7">
        <v>110.402</v>
      </c>
      <c r="K5916" s="7">
        <v>90.447000000000003</v>
      </c>
      <c r="L5916" s="7">
        <v>95.555999999999997</v>
      </c>
      <c r="M5916" s="7">
        <v>107.72799999999999</v>
      </c>
      <c r="N5916" s="7">
        <v>105.813</v>
      </c>
      <c r="O5916" s="7"/>
    </row>
    <row r="5917" spans="1:15" x14ac:dyDescent="0.2">
      <c r="A5917" s="2">
        <v>1</v>
      </c>
      <c r="B5917" s="6" t="s">
        <v>37</v>
      </c>
      <c r="C5917" s="6">
        <v>0</v>
      </c>
      <c r="D5917" s="5" t="s">
        <v>433</v>
      </c>
      <c r="E5917" s="5" t="str">
        <f t="shared" si="844"/>
        <v/>
      </c>
      <c r="F5917" s="5" t="str">
        <f t="shared" si="843"/>
        <v/>
      </c>
      <c r="G5917" s="7">
        <v>113.562</v>
      </c>
      <c r="H5917" s="7">
        <v>110.97</v>
      </c>
      <c r="I5917" s="7">
        <v>96.421000000000006</v>
      </c>
      <c r="J5917" s="7">
        <v>111.09099999999999</v>
      </c>
      <c r="K5917" s="7">
        <v>84.906000000000006</v>
      </c>
      <c r="L5917" s="7">
        <v>86.888999999999996</v>
      </c>
      <c r="M5917" s="7">
        <v>106.313</v>
      </c>
      <c r="N5917" s="7">
        <v>102.50700000000001</v>
      </c>
      <c r="O5917" s="7"/>
    </row>
    <row r="5918" spans="1:15" x14ac:dyDescent="0.2">
      <c r="A5918" s="2">
        <v>1</v>
      </c>
      <c r="B5918" s="6" t="s">
        <v>63</v>
      </c>
      <c r="C5918" s="6">
        <v>0</v>
      </c>
      <c r="D5918" s="5" t="s">
        <v>433</v>
      </c>
      <c r="E5918" s="5" t="str">
        <f t="shared" si="844"/>
        <v/>
      </c>
      <c r="F5918" s="5" t="str">
        <f t="shared" si="843"/>
        <v/>
      </c>
      <c r="G5918" s="7">
        <v>110.381</v>
      </c>
      <c r="H5918" s="7">
        <v>112.468</v>
      </c>
      <c r="I5918" s="7">
        <v>100.72199999999999</v>
      </c>
      <c r="J5918" s="7">
        <v>111.89100000000001</v>
      </c>
      <c r="K5918" s="7">
        <v>91.248999999999995</v>
      </c>
      <c r="L5918" s="7">
        <v>89.555999999999997</v>
      </c>
      <c r="M5918" s="7">
        <v>103.268</v>
      </c>
      <c r="N5918" s="7">
        <v>104.01300000000001</v>
      </c>
      <c r="O5918" s="7"/>
    </row>
    <row r="5919" spans="1:15" x14ac:dyDescent="0.2">
      <c r="A5919" s="2">
        <v>0</v>
      </c>
      <c r="B5919" s="5" t="s">
        <v>432</v>
      </c>
      <c r="C5919" s="6" t="s">
        <v>0</v>
      </c>
      <c r="E5919" s="5" t="str">
        <f t="shared" si="844"/>
        <v/>
      </c>
      <c r="F5919" s="5" t="str">
        <f t="shared" si="843"/>
        <v/>
      </c>
    </row>
    <row r="5920" spans="1:15" x14ac:dyDescent="0.2">
      <c r="A5920" s="2">
        <v>1</v>
      </c>
      <c r="B5920" s="6" t="s">
        <v>13</v>
      </c>
      <c r="C5920" s="6">
        <v>0</v>
      </c>
      <c r="D5920" s="5" t="s">
        <v>434</v>
      </c>
      <c r="E5920" s="5" t="str">
        <f t="shared" si="844"/>
        <v/>
      </c>
      <c r="F5920" s="5" t="str">
        <f t="shared" si="843"/>
        <v/>
      </c>
      <c r="G5920" s="7">
        <v>85.12</v>
      </c>
      <c r="H5920" s="7">
        <v>79.018000000000001</v>
      </c>
      <c r="I5920" s="7">
        <v>62.774999999999999</v>
      </c>
      <c r="J5920" s="7">
        <v>71.245999999999995</v>
      </c>
      <c r="K5920" s="7">
        <v>73.748999999999995</v>
      </c>
      <c r="L5920" s="7">
        <v>79.444000000000003</v>
      </c>
      <c r="M5920" s="7">
        <v>74.475999999999999</v>
      </c>
      <c r="N5920" s="7">
        <v>46.752000000000002</v>
      </c>
      <c r="O5920" s="7"/>
    </row>
    <row r="5921" spans="1:15" x14ac:dyDescent="0.2">
      <c r="A5921" s="2">
        <v>1</v>
      </c>
      <c r="B5921" s="6" t="s">
        <v>15</v>
      </c>
      <c r="C5921" s="6">
        <v>0</v>
      </c>
      <c r="D5921" s="5" t="s">
        <v>434</v>
      </c>
      <c r="E5921" s="5" t="str">
        <f t="shared" si="844"/>
        <v/>
      </c>
      <c r="F5921" s="5" t="str">
        <f t="shared" si="843"/>
        <v/>
      </c>
      <c r="G5921" s="7">
        <v>89.438000000000002</v>
      </c>
      <c r="H5921" s="7">
        <v>83.3</v>
      </c>
      <c r="I5921" s="7">
        <v>68.769000000000005</v>
      </c>
      <c r="J5921" s="7">
        <v>73.715000000000003</v>
      </c>
      <c r="K5921" s="7">
        <v>76.89</v>
      </c>
      <c r="L5921" s="7">
        <v>82.555999999999997</v>
      </c>
      <c r="M5921" s="7">
        <v>73.337999999999994</v>
      </c>
      <c r="N5921" s="7">
        <v>50.433</v>
      </c>
      <c r="O5921" s="7"/>
    </row>
    <row r="5922" spans="1:15" x14ac:dyDescent="0.2">
      <c r="A5922" s="2">
        <v>1</v>
      </c>
      <c r="B5922" s="6" t="s">
        <v>16</v>
      </c>
      <c r="C5922" s="6">
        <v>0</v>
      </c>
      <c r="D5922" s="5" t="s">
        <v>434</v>
      </c>
      <c r="E5922" s="5" t="str">
        <f t="shared" si="844"/>
        <v/>
      </c>
      <c r="F5922" s="5" t="str">
        <f t="shared" si="843"/>
        <v/>
      </c>
      <c r="G5922" s="7">
        <v>86.846000000000004</v>
      </c>
      <c r="H5922" s="7">
        <v>81.34</v>
      </c>
      <c r="I5922" s="7">
        <v>66.156000000000006</v>
      </c>
      <c r="J5922" s="7">
        <v>75.468000000000004</v>
      </c>
      <c r="K5922" s="7">
        <v>76.177000000000007</v>
      </c>
      <c r="L5922" s="7">
        <v>81.332999999999998</v>
      </c>
      <c r="M5922" s="7">
        <v>80.725999999999999</v>
      </c>
      <c r="N5922" s="7">
        <v>53.405000000000001</v>
      </c>
      <c r="O5922" s="7"/>
    </row>
    <row r="5923" spans="1:15" x14ac:dyDescent="0.2">
      <c r="A5923" s="2">
        <v>1</v>
      </c>
      <c r="B5923" s="6" t="s">
        <v>17</v>
      </c>
      <c r="C5923" s="6">
        <v>0</v>
      </c>
      <c r="D5923" s="5" t="s">
        <v>434</v>
      </c>
      <c r="E5923" s="5" t="str">
        <f t="shared" si="844"/>
        <v/>
      </c>
      <c r="F5923" s="5" t="str">
        <f t="shared" si="843"/>
        <v/>
      </c>
      <c r="G5923" s="7">
        <v>90.2</v>
      </c>
      <c r="H5923" s="7">
        <v>83.873000000000005</v>
      </c>
      <c r="I5923" s="7">
        <v>67.004999999999995</v>
      </c>
      <c r="J5923" s="7">
        <v>77.475999999999999</v>
      </c>
      <c r="K5923" s="7">
        <v>74.284999999999997</v>
      </c>
      <c r="L5923" s="7">
        <v>79.888999999999996</v>
      </c>
      <c r="M5923" s="7">
        <v>81.11</v>
      </c>
      <c r="N5923" s="7">
        <v>54.347999999999999</v>
      </c>
      <c r="O5923" s="7"/>
    </row>
    <row r="5924" spans="1:15" x14ac:dyDescent="0.2">
      <c r="A5924" s="2">
        <v>1</v>
      </c>
      <c r="B5924" s="6" t="s">
        <v>18</v>
      </c>
      <c r="C5924" s="6">
        <v>0</v>
      </c>
      <c r="D5924" s="5" t="s">
        <v>434</v>
      </c>
      <c r="E5924" s="5" t="str">
        <f t="shared" si="844"/>
        <v/>
      </c>
      <c r="F5924" s="5" t="str">
        <f t="shared" si="843"/>
        <v/>
      </c>
      <c r="G5924" s="7">
        <v>91.691999999999993</v>
      </c>
      <c r="H5924" s="7">
        <v>85.206999999999994</v>
      </c>
      <c r="I5924" s="7">
        <v>65.135999999999996</v>
      </c>
      <c r="J5924" s="7">
        <v>79.477999999999994</v>
      </c>
      <c r="K5924" s="7">
        <v>71.037000000000006</v>
      </c>
      <c r="L5924" s="7">
        <v>76.444000000000003</v>
      </c>
      <c r="M5924" s="7">
        <v>80.335999999999999</v>
      </c>
      <c r="N5924" s="7">
        <v>52.328000000000003</v>
      </c>
      <c r="O5924" s="7"/>
    </row>
    <row r="5925" spans="1:15" x14ac:dyDescent="0.2">
      <c r="A5925" s="2">
        <v>1</v>
      </c>
      <c r="B5925" s="6" t="s">
        <v>19</v>
      </c>
      <c r="C5925" s="6">
        <v>0</v>
      </c>
      <c r="D5925" s="5" t="s">
        <v>434</v>
      </c>
      <c r="E5925" s="5" t="str">
        <f t="shared" si="844"/>
        <v/>
      </c>
      <c r="F5925" s="5" t="str">
        <f t="shared" si="843"/>
        <v/>
      </c>
      <c r="G5925" s="7">
        <v>95.614999999999995</v>
      </c>
      <c r="H5925" s="7">
        <v>91.203999999999994</v>
      </c>
      <c r="I5925" s="7">
        <v>69.518000000000001</v>
      </c>
      <c r="J5925" s="7">
        <v>81.483000000000004</v>
      </c>
      <c r="K5925" s="7">
        <v>72.706000000000003</v>
      </c>
      <c r="L5925" s="7">
        <v>76.221999999999994</v>
      </c>
      <c r="M5925" s="7">
        <v>84.611000000000004</v>
      </c>
      <c r="N5925" s="7">
        <v>58.82</v>
      </c>
      <c r="O5925" s="7"/>
    </row>
    <row r="5926" spans="1:15" x14ac:dyDescent="0.2">
      <c r="A5926" s="2">
        <v>1</v>
      </c>
      <c r="B5926" s="6" t="s">
        <v>20</v>
      </c>
      <c r="C5926" s="6">
        <v>0</v>
      </c>
      <c r="D5926" s="5" t="s">
        <v>434</v>
      </c>
      <c r="E5926" s="5" t="str">
        <f t="shared" si="844"/>
        <v/>
      </c>
      <c r="F5926" s="5" t="str">
        <f t="shared" si="843"/>
        <v/>
      </c>
      <c r="G5926" s="7">
        <v>90.358000000000004</v>
      </c>
      <c r="H5926" s="7">
        <v>85.448999999999998</v>
      </c>
      <c r="I5926" s="7">
        <v>71.206999999999994</v>
      </c>
      <c r="J5926" s="7">
        <v>84.858000000000004</v>
      </c>
      <c r="K5926" s="7">
        <v>78.805999999999997</v>
      </c>
      <c r="L5926" s="7">
        <v>83.332999999999998</v>
      </c>
      <c r="M5926" s="7">
        <v>85.177999999999997</v>
      </c>
      <c r="N5926" s="7">
        <v>60.652999999999999</v>
      </c>
      <c r="O5926" s="7"/>
    </row>
    <row r="5927" spans="1:15" x14ac:dyDescent="0.2">
      <c r="A5927" s="2">
        <v>1</v>
      </c>
      <c r="B5927" s="6" t="s">
        <v>21</v>
      </c>
      <c r="C5927" s="6">
        <v>0</v>
      </c>
      <c r="D5927" s="5" t="s">
        <v>434</v>
      </c>
      <c r="E5927" s="5" t="str">
        <f t="shared" si="844"/>
        <v/>
      </c>
      <c r="F5927" s="5" t="str">
        <f t="shared" si="843"/>
        <v/>
      </c>
      <c r="G5927" s="7">
        <v>90.989000000000004</v>
      </c>
      <c r="H5927" s="7">
        <v>86.701999999999998</v>
      </c>
      <c r="I5927" s="7">
        <v>74.370999999999995</v>
      </c>
      <c r="J5927" s="7">
        <v>86.885000000000005</v>
      </c>
      <c r="K5927" s="7">
        <v>81.736000000000004</v>
      </c>
      <c r="L5927" s="7">
        <v>85.778000000000006</v>
      </c>
      <c r="M5927" s="7">
        <v>85.671999999999997</v>
      </c>
      <c r="N5927" s="7">
        <v>63.715000000000003</v>
      </c>
      <c r="O5927" s="7"/>
    </row>
    <row r="5928" spans="1:15" x14ac:dyDescent="0.2">
      <c r="A5928" s="2">
        <v>1</v>
      </c>
      <c r="B5928" s="6" t="s">
        <v>22</v>
      </c>
      <c r="C5928" s="6">
        <v>0</v>
      </c>
      <c r="D5928" s="5" t="s">
        <v>434</v>
      </c>
      <c r="E5928" s="5" t="str">
        <f t="shared" si="844"/>
        <v/>
      </c>
      <c r="F5928" s="5" t="str">
        <f t="shared" si="843"/>
        <v/>
      </c>
      <c r="G5928" s="7">
        <v>97.867000000000004</v>
      </c>
      <c r="H5928" s="7">
        <v>93.662999999999997</v>
      </c>
      <c r="I5928" s="7">
        <v>79.197000000000003</v>
      </c>
      <c r="J5928" s="7">
        <v>89.171999999999997</v>
      </c>
      <c r="K5928" s="7">
        <v>80.923000000000002</v>
      </c>
      <c r="L5928" s="7">
        <v>84.555999999999997</v>
      </c>
      <c r="M5928" s="7">
        <v>86.765000000000001</v>
      </c>
      <c r="N5928" s="7">
        <v>68.715999999999994</v>
      </c>
      <c r="O5928" s="7"/>
    </row>
    <row r="5929" spans="1:15" x14ac:dyDescent="0.2">
      <c r="A5929" s="2">
        <v>1</v>
      </c>
      <c r="B5929" s="6" t="s">
        <v>23</v>
      </c>
      <c r="C5929" s="6">
        <v>0</v>
      </c>
      <c r="D5929" s="5" t="s">
        <v>434</v>
      </c>
      <c r="E5929" s="5" t="str">
        <f t="shared" si="844"/>
        <v/>
      </c>
      <c r="F5929" s="5" t="str">
        <f t="shared" si="843"/>
        <v/>
      </c>
      <c r="G5929" s="7">
        <v>97.792000000000002</v>
      </c>
      <c r="H5929" s="7">
        <v>91.453999999999994</v>
      </c>
      <c r="I5929" s="7">
        <v>82.715000000000003</v>
      </c>
      <c r="J5929" s="7">
        <v>90.78</v>
      </c>
      <c r="K5929" s="7">
        <v>84.581999999999994</v>
      </c>
      <c r="L5929" s="7">
        <v>90.444000000000003</v>
      </c>
      <c r="M5929" s="7">
        <v>87.575000000000003</v>
      </c>
      <c r="N5929" s="7">
        <v>72.436999999999998</v>
      </c>
      <c r="O5929" s="7"/>
    </row>
    <row r="5930" spans="1:15" x14ac:dyDescent="0.2">
      <c r="A5930" s="2">
        <v>1</v>
      </c>
      <c r="B5930" s="6" t="s">
        <v>24</v>
      </c>
      <c r="C5930" s="6">
        <v>0</v>
      </c>
      <c r="D5930" s="5" t="s">
        <v>434</v>
      </c>
      <c r="E5930" s="5" t="str">
        <f t="shared" si="844"/>
        <v/>
      </c>
      <c r="F5930" s="5" t="str">
        <f t="shared" si="843"/>
        <v/>
      </c>
      <c r="G5930" s="7">
        <v>99.774000000000001</v>
      </c>
      <c r="H5930" s="7">
        <v>98.504000000000005</v>
      </c>
      <c r="I5930" s="7">
        <v>90.075999999999993</v>
      </c>
      <c r="J5930" s="7">
        <v>92.14</v>
      </c>
      <c r="K5930" s="7">
        <v>90.281000000000006</v>
      </c>
      <c r="L5930" s="7">
        <v>91.444000000000003</v>
      </c>
      <c r="M5930" s="7">
        <v>92.619</v>
      </c>
      <c r="N5930" s="7">
        <v>83.427999999999997</v>
      </c>
      <c r="O5930" s="7"/>
    </row>
    <row r="5931" spans="1:15" x14ac:dyDescent="0.2">
      <c r="A5931" s="2">
        <v>1</v>
      </c>
      <c r="B5931" s="6" t="s">
        <v>25</v>
      </c>
      <c r="C5931" s="6">
        <v>0</v>
      </c>
      <c r="D5931" s="5" t="s">
        <v>434</v>
      </c>
      <c r="E5931" s="5" t="str">
        <f t="shared" si="844"/>
        <v/>
      </c>
      <c r="F5931" s="5" t="str">
        <f t="shared" si="843"/>
        <v/>
      </c>
      <c r="G5931" s="7">
        <v>97.528999999999996</v>
      </c>
      <c r="H5931" s="7">
        <v>96.119</v>
      </c>
      <c r="I5931" s="7">
        <v>90.457999999999998</v>
      </c>
      <c r="J5931" s="7">
        <v>93.531999999999996</v>
      </c>
      <c r="K5931" s="7">
        <v>92.75</v>
      </c>
      <c r="L5931" s="7">
        <v>94.111000000000004</v>
      </c>
      <c r="M5931" s="7">
        <v>92.582999999999998</v>
      </c>
      <c r="N5931" s="7">
        <v>83.748999999999995</v>
      </c>
      <c r="O5931" s="7"/>
    </row>
    <row r="5932" spans="1:15" x14ac:dyDescent="0.2">
      <c r="A5932" s="2">
        <v>1</v>
      </c>
      <c r="B5932" s="6" t="s">
        <v>26</v>
      </c>
      <c r="C5932" s="6">
        <v>0</v>
      </c>
      <c r="D5932" s="5" t="s">
        <v>434</v>
      </c>
      <c r="E5932" s="5" t="str">
        <f t="shared" si="844"/>
        <v/>
      </c>
      <c r="F5932" s="5" t="str">
        <f t="shared" si="843"/>
        <v/>
      </c>
      <c r="G5932" s="7">
        <v>107.746</v>
      </c>
      <c r="H5932" s="7">
        <v>104.101</v>
      </c>
      <c r="I5932" s="7">
        <v>101.44</v>
      </c>
      <c r="J5932" s="7">
        <v>95.263999999999996</v>
      </c>
      <c r="K5932" s="7">
        <v>94.147000000000006</v>
      </c>
      <c r="L5932" s="7">
        <v>97.444000000000003</v>
      </c>
      <c r="M5932" s="7">
        <v>91.82</v>
      </c>
      <c r="N5932" s="7">
        <v>93.143000000000001</v>
      </c>
      <c r="O5932" s="7"/>
    </row>
    <row r="5933" spans="1:15" x14ac:dyDescent="0.2">
      <c r="A5933" s="2">
        <v>1</v>
      </c>
      <c r="B5933" s="6" t="s">
        <v>27</v>
      </c>
      <c r="C5933" s="6">
        <v>0</v>
      </c>
      <c r="D5933" s="5" t="s">
        <v>434</v>
      </c>
      <c r="E5933" s="5" t="str">
        <f t="shared" si="844"/>
        <v/>
      </c>
      <c r="F5933" s="5" t="str">
        <f t="shared" si="843"/>
        <v/>
      </c>
      <c r="G5933" s="7">
        <v>104.378</v>
      </c>
      <c r="H5933" s="7">
        <v>99.808000000000007</v>
      </c>
      <c r="I5933" s="7">
        <v>102.80200000000001</v>
      </c>
      <c r="J5933" s="7">
        <v>96.367000000000004</v>
      </c>
      <c r="K5933" s="7">
        <v>98.49</v>
      </c>
      <c r="L5933" s="7">
        <v>103</v>
      </c>
      <c r="M5933" s="7">
        <v>92.171999999999997</v>
      </c>
      <c r="N5933" s="7">
        <v>94.754000000000005</v>
      </c>
      <c r="O5933" s="7"/>
    </row>
    <row r="5934" spans="1:15" x14ac:dyDescent="0.2">
      <c r="A5934" s="2">
        <v>1</v>
      </c>
      <c r="B5934" s="6" t="s">
        <v>28</v>
      </c>
      <c r="C5934" s="6">
        <v>0</v>
      </c>
      <c r="D5934" s="5" t="s">
        <v>434</v>
      </c>
      <c r="E5934" s="5" t="str">
        <f t="shared" si="844"/>
        <v/>
      </c>
      <c r="F5934" s="5" t="str">
        <f t="shared" si="843"/>
        <v/>
      </c>
      <c r="G5934" s="7">
        <v>99.894999999999996</v>
      </c>
      <c r="H5934" s="7">
        <v>99.765000000000001</v>
      </c>
      <c r="I5934" s="7">
        <v>99.433000000000007</v>
      </c>
      <c r="J5934" s="7">
        <v>99.158000000000001</v>
      </c>
      <c r="K5934" s="7">
        <v>99.537000000000006</v>
      </c>
      <c r="L5934" s="7">
        <v>99.667000000000002</v>
      </c>
      <c r="M5934" s="7">
        <v>96.662999999999997</v>
      </c>
      <c r="N5934" s="7">
        <v>96.114000000000004</v>
      </c>
      <c r="O5934" s="7"/>
    </row>
    <row r="5935" spans="1:15" x14ac:dyDescent="0.2">
      <c r="A5935" s="2">
        <v>1</v>
      </c>
      <c r="B5935" s="6" t="s">
        <v>29</v>
      </c>
      <c r="C5935" s="6">
        <v>0</v>
      </c>
      <c r="D5935" s="5" t="s">
        <v>434</v>
      </c>
      <c r="E5935" s="5" t="str">
        <f t="shared" si="844"/>
        <v/>
      </c>
      <c r="F5935" s="5" t="str">
        <f t="shared" si="843"/>
        <v/>
      </c>
      <c r="G5935" s="7">
        <v>100</v>
      </c>
      <c r="H5935" s="7">
        <v>100</v>
      </c>
      <c r="I5935" s="7">
        <v>100</v>
      </c>
      <c r="J5935" s="7">
        <v>100</v>
      </c>
      <c r="K5935" s="7">
        <v>100</v>
      </c>
      <c r="L5935" s="7">
        <v>100</v>
      </c>
      <c r="M5935" s="7">
        <v>100</v>
      </c>
      <c r="N5935" s="7">
        <v>100</v>
      </c>
      <c r="O5935" s="7"/>
    </row>
    <row r="5936" spans="1:15" x14ac:dyDescent="0.2">
      <c r="A5936" s="2">
        <v>1</v>
      </c>
      <c r="B5936" s="6" t="s">
        <v>30</v>
      </c>
      <c r="C5936" s="6">
        <v>0</v>
      </c>
      <c r="D5936" s="5" t="s">
        <v>434</v>
      </c>
      <c r="E5936" s="5" t="str">
        <f t="shared" si="844"/>
        <v/>
      </c>
      <c r="F5936" s="5" t="str">
        <f t="shared" si="843"/>
        <v/>
      </c>
      <c r="G5936" s="7">
        <v>100.273</v>
      </c>
      <c r="H5936" s="7">
        <v>103.377</v>
      </c>
      <c r="I5936" s="7">
        <v>100.85</v>
      </c>
      <c r="J5936" s="7">
        <v>99.697000000000003</v>
      </c>
      <c r="K5936" s="7">
        <v>100.575</v>
      </c>
      <c r="L5936" s="7">
        <v>97.555999999999997</v>
      </c>
      <c r="M5936" s="7">
        <v>98.594999999999999</v>
      </c>
      <c r="N5936" s="7">
        <v>99.433999999999997</v>
      </c>
      <c r="O5936" s="7"/>
    </row>
    <row r="5937" spans="1:15" x14ac:dyDescent="0.2">
      <c r="A5937" s="2">
        <v>1</v>
      </c>
      <c r="B5937" s="6" t="s">
        <v>31</v>
      </c>
      <c r="C5937" s="6">
        <v>0</v>
      </c>
      <c r="D5937" s="5" t="s">
        <v>434</v>
      </c>
      <c r="E5937" s="5" t="str">
        <f t="shared" si="844"/>
        <v/>
      </c>
      <c r="F5937" s="5" t="str">
        <f t="shared" si="843"/>
        <v/>
      </c>
      <c r="G5937" s="7">
        <v>92.557000000000002</v>
      </c>
      <c r="H5937" s="7">
        <v>95.772000000000006</v>
      </c>
      <c r="I5937" s="7">
        <v>103.64700000000001</v>
      </c>
      <c r="J5937" s="7">
        <v>100.47</v>
      </c>
      <c r="K5937" s="7">
        <v>111.98099999999999</v>
      </c>
      <c r="L5937" s="7">
        <v>108.22199999999999</v>
      </c>
      <c r="M5937" s="7">
        <v>98.022000000000006</v>
      </c>
      <c r="N5937" s="7">
        <v>101.59699999999999</v>
      </c>
      <c r="O5937" s="7"/>
    </row>
    <row r="5938" spans="1:15" x14ac:dyDescent="0.2">
      <c r="A5938" s="2">
        <v>1</v>
      </c>
      <c r="B5938" s="6" t="s">
        <v>32</v>
      </c>
      <c r="C5938" s="6">
        <v>0</v>
      </c>
      <c r="D5938" s="5" t="s">
        <v>434</v>
      </c>
      <c r="E5938" s="5" t="str">
        <f t="shared" si="844"/>
        <v/>
      </c>
      <c r="F5938" s="5" t="str">
        <f t="shared" si="843"/>
        <v/>
      </c>
      <c r="G5938" s="7">
        <v>98.343000000000004</v>
      </c>
      <c r="H5938" s="7">
        <v>94.926000000000002</v>
      </c>
      <c r="I5938" s="7">
        <v>105.896</v>
      </c>
      <c r="J5938" s="7">
        <v>104.14700000000001</v>
      </c>
      <c r="K5938" s="7">
        <v>107.68</v>
      </c>
      <c r="L5938" s="7">
        <v>111.556</v>
      </c>
      <c r="M5938" s="7">
        <v>96.504999999999995</v>
      </c>
      <c r="N5938" s="7">
        <v>102.19499999999999</v>
      </c>
      <c r="O5938" s="7"/>
    </row>
    <row r="5939" spans="1:15" x14ac:dyDescent="0.2">
      <c r="A5939" s="2">
        <v>1</v>
      </c>
      <c r="B5939" s="6" t="s">
        <v>33</v>
      </c>
      <c r="C5939" s="6">
        <v>0</v>
      </c>
      <c r="D5939" s="5" t="s">
        <v>434</v>
      </c>
      <c r="E5939" s="5" t="str">
        <f t="shared" si="844"/>
        <v/>
      </c>
      <c r="F5939" s="5" t="str">
        <f t="shared" si="843"/>
        <v/>
      </c>
      <c r="G5939" s="7">
        <v>105.51600000000001</v>
      </c>
      <c r="H5939" s="7">
        <v>105.547</v>
      </c>
      <c r="I5939" s="7">
        <v>115.04600000000001</v>
      </c>
      <c r="J5939" s="7">
        <v>106.464</v>
      </c>
      <c r="K5939" s="7">
        <v>109.032</v>
      </c>
      <c r="L5939" s="7">
        <v>109</v>
      </c>
      <c r="M5939" s="7">
        <v>99.597999999999999</v>
      </c>
      <c r="N5939" s="7">
        <v>114.584</v>
      </c>
      <c r="O5939" s="7"/>
    </row>
    <row r="5940" spans="1:15" x14ac:dyDescent="0.2">
      <c r="A5940" s="2">
        <v>1</v>
      </c>
      <c r="B5940" s="6" t="s">
        <v>34</v>
      </c>
      <c r="C5940" s="6">
        <v>0</v>
      </c>
      <c r="D5940" s="5" t="s">
        <v>434</v>
      </c>
      <c r="E5940" s="5" t="str">
        <f t="shared" si="844"/>
        <v/>
      </c>
      <c r="F5940" s="5" t="str">
        <f t="shared" si="843"/>
        <v/>
      </c>
      <c r="G5940" s="7">
        <v>115.41800000000001</v>
      </c>
      <c r="H5940" s="7">
        <v>114.188</v>
      </c>
      <c r="I5940" s="7">
        <v>123.70399999999999</v>
      </c>
      <c r="J5940" s="7">
        <v>108.331</v>
      </c>
      <c r="K5940" s="7">
        <v>107.179</v>
      </c>
      <c r="L5940" s="7">
        <v>108.333</v>
      </c>
      <c r="M5940" s="7">
        <v>104.485</v>
      </c>
      <c r="N5940" s="7">
        <v>129.25200000000001</v>
      </c>
      <c r="O5940" s="7"/>
    </row>
    <row r="5941" spans="1:15" x14ac:dyDescent="0.2">
      <c r="A5941" s="2">
        <v>1</v>
      </c>
      <c r="B5941" s="6" t="s">
        <v>35</v>
      </c>
      <c r="C5941" s="6">
        <v>0</v>
      </c>
      <c r="D5941" s="5" t="s">
        <v>434</v>
      </c>
      <c r="E5941" s="5" t="str">
        <f t="shared" si="844"/>
        <v/>
      </c>
      <c r="F5941" s="5" t="str">
        <f t="shared" si="843"/>
        <v/>
      </c>
      <c r="G5941" s="7">
        <v>111.32299999999999</v>
      </c>
      <c r="H5941" s="7">
        <v>111.691</v>
      </c>
      <c r="I5941" s="7">
        <v>119.758</v>
      </c>
      <c r="J5941" s="7">
        <v>110.289</v>
      </c>
      <c r="K5941" s="7">
        <v>107.57599999999999</v>
      </c>
      <c r="L5941" s="7">
        <v>107.22199999999999</v>
      </c>
      <c r="M5941" s="7">
        <v>102.43</v>
      </c>
      <c r="N5941" s="7">
        <v>122.66800000000001</v>
      </c>
      <c r="O5941" s="7"/>
    </row>
    <row r="5942" spans="1:15" x14ac:dyDescent="0.2">
      <c r="A5942" s="2">
        <v>1</v>
      </c>
      <c r="B5942" s="6" t="s">
        <v>36</v>
      </c>
      <c r="C5942" s="6">
        <v>0</v>
      </c>
      <c r="D5942" s="5" t="s">
        <v>434</v>
      </c>
      <c r="E5942" s="5" t="str">
        <f t="shared" si="844"/>
        <v/>
      </c>
      <c r="F5942" s="5" t="str">
        <f t="shared" si="843"/>
        <v/>
      </c>
      <c r="G5942" s="7">
        <v>108.598</v>
      </c>
      <c r="H5942" s="7">
        <v>102.792</v>
      </c>
      <c r="I5942" s="7">
        <v>98.222999999999999</v>
      </c>
      <c r="J5942" s="7">
        <v>110.402</v>
      </c>
      <c r="K5942" s="7">
        <v>90.447000000000003</v>
      </c>
      <c r="L5942" s="7">
        <v>95.555999999999997</v>
      </c>
      <c r="M5942" s="7">
        <v>107.72799999999999</v>
      </c>
      <c r="N5942" s="7">
        <v>105.813</v>
      </c>
      <c r="O5942" s="7"/>
    </row>
    <row r="5943" spans="1:15" x14ac:dyDescent="0.2">
      <c r="A5943" s="2">
        <v>1</v>
      </c>
      <c r="B5943" s="6" t="s">
        <v>37</v>
      </c>
      <c r="C5943" s="6">
        <v>0</v>
      </c>
      <c r="D5943" s="5" t="s">
        <v>434</v>
      </c>
      <c r="E5943" s="5" t="str">
        <f t="shared" si="844"/>
        <v/>
      </c>
      <c r="F5943" s="5" t="str">
        <f t="shared" si="843"/>
        <v/>
      </c>
      <c r="G5943" s="7">
        <v>113.562</v>
      </c>
      <c r="H5943" s="7">
        <v>110.97</v>
      </c>
      <c r="I5943" s="7">
        <v>96.421000000000006</v>
      </c>
      <c r="J5943" s="7">
        <v>111.09099999999999</v>
      </c>
      <c r="K5943" s="7">
        <v>84.906000000000006</v>
      </c>
      <c r="L5943" s="7">
        <v>86.888999999999996</v>
      </c>
      <c r="M5943" s="7">
        <v>106.313</v>
      </c>
      <c r="N5943" s="7">
        <v>102.50700000000001</v>
      </c>
      <c r="O5943" s="7"/>
    </row>
    <row r="5944" spans="1:15" x14ac:dyDescent="0.2">
      <c r="A5944" s="2">
        <v>1</v>
      </c>
      <c r="B5944" s="6" t="s">
        <v>63</v>
      </c>
      <c r="C5944" s="6">
        <v>0</v>
      </c>
      <c r="D5944" s="5" t="s">
        <v>434</v>
      </c>
      <c r="E5944" s="5" t="str">
        <f t="shared" si="844"/>
        <v/>
      </c>
      <c r="F5944" s="5" t="str">
        <f t="shared" si="843"/>
        <v/>
      </c>
      <c r="G5944" s="7">
        <v>110.381</v>
      </c>
      <c r="H5944" s="7">
        <v>112.468</v>
      </c>
      <c r="I5944" s="7">
        <v>100.72199999999999</v>
      </c>
      <c r="J5944" s="7">
        <v>111.89100000000001</v>
      </c>
      <c r="K5944" s="7">
        <v>91.248999999999995</v>
      </c>
      <c r="L5944" s="7">
        <v>89.555999999999997</v>
      </c>
      <c r="M5944" s="7">
        <v>103.268</v>
      </c>
      <c r="N5944" s="7">
        <v>104.01300000000001</v>
      </c>
      <c r="O5944" s="7"/>
    </row>
    <row r="5945" spans="1:15" x14ac:dyDescent="0.2">
      <c r="A5945" s="2">
        <v>0</v>
      </c>
      <c r="B5945" s="5" t="s">
        <v>435</v>
      </c>
      <c r="C5945" s="6" t="s">
        <v>0</v>
      </c>
      <c r="E5945" s="5" t="str">
        <f t="shared" si="844"/>
        <v/>
      </c>
      <c r="F5945" s="5" t="str">
        <f t="shared" si="843"/>
        <v/>
      </c>
    </row>
    <row r="5946" spans="1:15" x14ac:dyDescent="0.2">
      <c r="A5946" s="2">
        <v>1</v>
      </c>
      <c r="B5946" s="6" t="s">
        <v>13</v>
      </c>
      <c r="C5946" s="6">
        <v>0</v>
      </c>
      <c r="D5946" s="5" t="s">
        <v>436</v>
      </c>
      <c r="E5946" s="5" t="str">
        <f t="shared" si="844"/>
        <v/>
      </c>
      <c r="F5946" s="5" t="str">
        <f t="shared" si="843"/>
        <v/>
      </c>
      <c r="G5946" s="7">
        <v>59.198</v>
      </c>
      <c r="H5946" s="7">
        <v>60.158000000000001</v>
      </c>
      <c r="I5946" s="7">
        <v>54.142000000000003</v>
      </c>
      <c r="J5946" s="7">
        <v>101.541</v>
      </c>
      <c r="K5946" s="7">
        <v>91.46</v>
      </c>
      <c r="L5946" s="7">
        <v>89.998999999999995</v>
      </c>
      <c r="M5946" s="7">
        <v>89.475999999999999</v>
      </c>
      <c r="N5946" s="7">
        <v>48.444000000000003</v>
      </c>
      <c r="O5946" s="7"/>
    </row>
    <row r="5947" spans="1:15" x14ac:dyDescent="0.2">
      <c r="A5947" s="2">
        <v>1</v>
      </c>
      <c r="B5947" s="6" t="s">
        <v>15</v>
      </c>
      <c r="C5947" s="6">
        <v>0</v>
      </c>
      <c r="D5947" s="5" t="s">
        <v>436</v>
      </c>
      <c r="E5947" s="5" t="str">
        <f t="shared" si="844"/>
        <v/>
      </c>
      <c r="F5947" s="5" t="str">
        <f t="shared" si="843"/>
        <v/>
      </c>
      <c r="G5947" s="7">
        <v>61.354999999999997</v>
      </c>
      <c r="H5947" s="7">
        <v>62.16</v>
      </c>
      <c r="I5947" s="7">
        <v>57.710999999999999</v>
      </c>
      <c r="J5947" s="7">
        <v>105.589</v>
      </c>
      <c r="K5947" s="7">
        <v>94.06</v>
      </c>
      <c r="L5947" s="7">
        <v>92.841999999999999</v>
      </c>
      <c r="M5947" s="7">
        <v>90.171000000000006</v>
      </c>
      <c r="N5947" s="7">
        <v>52.037999999999997</v>
      </c>
      <c r="O5947" s="7"/>
    </row>
    <row r="5948" spans="1:15" x14ac:dyDescent="0.2">
      <c r="A5948" s="2">
        <v>1</v>
      </c>
      <c r="B5948" s="6" t="s">
        <v>16</v>
      </c>
      <c r="C5948" s="6">
        <v>0</v>
      </c>
      <c r="D5948" s="5" t="s">
        <v>436</v>
      </c>
      <c r="E5948" s="5" t="str">
        <f t="shared" si="844"/>
        <v/>
      </c>
      <c r="F5948" s="5" t="str">
        <f t="shared" si="843"/>
        <v/>
      </c>
      <c r="G5948" s="7">
        <v>62.197000000000003</v>
      </c>
      <c r="H5948" s="7">
        <v>63.055</v>
      </c>
      <c r="I5948" s="7">
        <v>59.954999999999998</v>
      </c>
      <c r="J5948" s="7">
        <v>109.11499999999999</v>
      </c>
      <c r="K5948" s="7">
        <v>96.394999999999996</v>
      </c>
      <c r="L5948" s="7">
        <v>95.084000000000003</v>
      </c>
      <c r="M5948" s="7">
        <v>92.861000000000004</v>
      </c>
      <c r="N5948" s="7">
        <v>55.674999999999997</v>
      </c>
      <c r="O5948" s="7"/>
    </row>
    <row r="5949" spans="1:15" x14ac:dyDescent="0.2">
      <c r="A5949" s="2">
        <v>1</v>
      </c>
      <c r="B5949" s="6" t="s">
        <v>17</v>
      </c>
      <c r="C5949" s="6">
        <v>0</v>
      </c>
      <c r="D5949" s="5" t="s">
        <v>436</v>
      </c>
      <c r="E5949" s="5" t="str">
        <f t="shared" si="844"/>
        <v/>
      </c>
      <c r="F5949" s="5" t="str">
        <f t="shared" si="843"/>
        <v/>
      </c>
      <c r="G5949" s="7">
        <v>64.575999999999993</v>
      </c>
      <c r="H5949" s="7">
        <v>65.311999999999998</v>
      </c>
      <c r="I5949" s="7">
        <v>61.732999999999997</v>
      </c>
      <c r="J5949" s="7">
        <v>110.64400000000001</v>
      </c>
      <c r="K5949" s="7">
        <v>95.596999999999994</v>
      </c>
      <c r="L5949" s="7">
        <v>94.52</v>
      </c>
      <c r="M5949" s="7">
        <v>93.266999999999996</v>
      </c>
      <c r="N5949" s="7">
        <v>57.576000000000001</v>
      </c>
      <c r="O5949" s="7"/>
    </row>
    <row r="5950" spans="1:15" x14ac:dyDescent="0.2">
      <c r="A5950" s="2">
        <v>1</v>
      </c>
      <c r="B5950" s="6" t="s">
        <v>18</v>
      </c>
      <c r="C5950" s="6">
        <v>0</v>
      </c>
      <c r="D5950" s="5" t="s">
        <v>436</v>
      </c>
      <c r="E5950" s="5" t="str">
        <f t="shared" si="844"/>
        <v/>
      </c>
      <c r="F5950" s="5" t="str">
        <f t="shared" si="843"/>
        <v/>
      </c>
      <c r="G5950" s="7">
        <v>65.159000000000006</v>
      </c>
      <c r="H5950" s="7">
        <v>65.953000000000003</v>
      </c>
      <c r="I5950" s="7">
        <v>61.523000000000003</v>
      </c>
      <c r="J5950" s="7">
        <v>111.012</v>
      </c>
      <c r="K5950" s="7">
        <v>94.42</v>
      </c>
      <c r="L5950" s="7">
        <v>93.283000000000001</v>
      </c>
      <c r="M5950" s="7">
        <v>94.323999999999998</v>
      </c>
      <c r="N5950" s="7">
        <v>58.030999999999999</v>
      </c>
      <c r="O5950" s="7"/>
    </row>
    <row r="5951" spans="1:15" x14ac:dyDescent="0.2">
      <c r="A5951" s="2">
        <v>1</v>
      </c>
      <c r="B5951" s="6" t="s">
        <v>19</v>
      </c>
      <c r="C5951" s="6">
        <v>0</v>
      </c>
      <c r="D5951" s="5" t="s">
        <v>436</v>
      </c>
      <c r="E5951" s="5" t="str">
        <f t="shared" si="844"/>
        <v/>
      </c>
      <c r="F5951" s="5" t="str">
        <f t="shared" si="843"/>
        <v/>
      </c>
      <c r="G5951" s="7">
        <v>69.953999999999994</v>
      </c>
      <c r="H5951" s="7">
        <v>71.058000000000007</v>
      </c>
      <c r="I5951" s="7">
        <v>65.363</v>
      </c>
      <c r="J5951" s="7">
        <v>111.194</v>
      </c>
      <c r="K5951" s="7">
        <v>93.436999999999998</v>
      </c>
      <c r="L5951" s="7">
        <v>91.984999999999999</v>
      </c>
      <c r="M5951" s="7">
        <v>93.103999999999999</v>
      </c>
      <c r="N5951" s="7">
        <v>60.854999999999997</v>
      </c>
      <c r="O5951" s="7"/>
    </row>
    <row r="5952" spans="1:15" x14ac:dyDescent="0.2">
      <c r="A5952" s="2">
        <v>1</v>
      </c>
      <c r="B5952" s="6" t="s">
        <v>20</v>
      </c>
      <c r="C5952" s="6">
        <v>0</v>
      </c>
      <c r="D5952" s="5" t="s">
        <v>436</v>
      </c>
      <c r="E5952" s="5" t="str">
        <f t="shared" si="844"/>
        <v/>
      </c>
      <c r="F5952" s="5" t="str">
        <f t="shared" si="843"/>
        <v/>
      </c>
      <c r="G5952" s="7">
        <v>72.606999999999999</v>
      </c>
      <c r="H5952" s="7">
        <v>73.63</v>
      </c>
      <c r="I5952" s="7">
        <v>67.564999999999998</v>
      </c>
      <c r="J5952" s="7">
        <v>111.7</v>
      </c>
      <c r="K5952" s="7">
        <v>93.055999999999997</v>
      </c>
      <c r="L5952" s="7">
        <v>91.763000000000005</v>
      </c>
      <c r="M5952" s="7">
        <v>92.018000000000001</v>
      </c>
      <c r="N5952" s="7">
        <v>62.171999999999997</v>
      </c>
      <c r="O5952" s="7"/>
    </row>
    <row r="5953" spans="1:15" x14ac:dyDescent="0.2">
      <c r="A5953" s="2">
        <v>1</v>
      </c>
      <c r="B5953" s="6" t="s">
        <v>21</v>
      </c>
      <c r="C5953" s="6">
        <v>0</v>
      </c>
      <c r="D5953" s="5" t="s">
        <v>436</v>
      </c>
      <c r="E5953" s="5" t="str">
        <f t="shared" si="844"/>
        <v/>
      </c>
      <c r="F5953" s="5" t="str">
        <f t="shared" si="843"/>
        <v/>
      </c>
      <c r="G5953" s="7">
        <v>74.036000000000001</v>
      </c>
      <c r="H5953" s="7">
        <v>75.486999999999995</v>
      </c>
      <c r="I5953" s="7">
        <v>71.192999999999998</v>
      </c>
      <c r="J5953" s="7">
        <v>112.60299999999999</v>
      </c>
      <c r="K5953" s="7">
        <v>96.161000000000001</v>
      </c>
      <c r="L5953" s="7">
        <v>94.311999999999998</v>
      </c>
      <c r="M5953" s="7">
        <v>90.962999999999994</v>
      </c>
      <c r="N5953" s="7">
        <v>64.759</v>
      </c>
      <c r="O5953" s="7"/>
    </row>
    <row r="5954" spans="1:15" x14ac:dyDescent="0.2">
      <c r="A5954" s="2">
        <v>1</v>
      </c>
      <c r="B5954" s="6" t="s">
        <v>22</v>
      </c>
      <c r="C5954" s="6">
        <v>0</v>
      </c>
      <c r="D5954" s="5" t="s">
        <v>436</v>
      </c>
      <c r="E5954" s="5" t="str">
        <f t="shared" si="844"/>
        <v/>
      </c>
      <c r="F5954" s="5" t="str">
        <f t="shared" si="843"/>
        <v/>
      </c>
      <c r="G5954" s="7">
        <v>76.021000000000001</v>
      </c>
      <c r="H5954" s="7">
        <v>77.262</v>
      </c>
      <c r="I5954" s="7">
        <v>75.412999999999997</v>
      </c>
      <c r="J5954" s="7">
        <v>114.125</v>
      </c>
      <c r="K5954" s="7">
        <v>99.2</v>
      </c>
      <c r="L5954" s="7">
        <v>97.606999999999999</v>
      </c>
      <c r="M5954" s="7">
        <v>91.415999999999997</v>
      </c>
      <c r="N5954" s="7">
        <v>68.938999999999993</v>
      </c>
      <c r="O5954" s="7"/>
    </row>
    <row r="5955" spans="1:15" x14ac:dyDescent="0.2">
      <c r="A5955" s="2">
        <v>1</v>
      </c>
      <c r="B5955" s="6" t="s">
        <v>23</v>
      </c>
      <c r="C5955" s="6">
        <v>0</v>
      </c>
      <c r="D5955" s="5" t="s">
        <v>436</v>
      </c>
      <c r="E5955" s="5" t="str">
        <f t="shared" si="844"/>
        <v/>
      </c>
      <c r="F5955" s="5" t="str">
        <f t="shared" si="843"/>
        <v/>
      </c>
      <c r="G5955" s="7">
        <v>78.492999999999995</v>
      </c>
      <c r="H5955" s="7">
        <v>79.728999999999999</v>
      </c>
      <c r="I5955" s="7">
        <v>78.781999999999996</v>
      </c>
      <c r="J5955" s="7">
        <v>113.117</v>
      </c>
      <c r="K5955" s="7">
        <v>100.369</v>
      </c>
      <c r="L5955" s="7">
        <v>98.811999999999998</v>
      </c>
      <c r="M5955" s="7">
        <v>92.373000000000005</v>
      </c>
      <c r="N5955" s="7">
        <v>72.772999999999996</v>
      </c>
      <c r="O5955" s="7"/>
    </row>
    <row r="5956" spans="1:15" x14ac:dyDescent="0.2">
      <c r="A5956" s="2">
        <v>1</v>
      </c>
      <c r="B5956" s="6" t="s">
        <v>24</v>
      </c>
      <c r="C5956" s="6">
        <v>0</v>
      </c>
      <c r="D5956" s="5" t="s">
        <v>436</v>
      </c>
      <c r="E5956" s="5" t="str">
        <f t="shared" si="844"/>
        <v/>
      </c>
      <c r="F5956" s="5" t="str">
        <f t="shared" si="843"/>
        <v/>
      </c>
      <c r="G5956" s="7">
        <v>80.849999999999994</v>
      </c>
      <c r="H5956" s="7">
        <v>82.516000000000005</v>
      </c>
      <c r="I5956" s="7">
        <v>83.134</v>
      </c>
      <c r="J5956" s="7">
        <v>109.845</v>
      </c>
      <c r="K5956" s="7">
        <v>102.825</v>
      </c>
      <c r="L5956" s="7">
        <v>100.748</v>
      </c>
      <c r="M5956" s="7">
        <v>94.14</v>
      </c>
      <c r="N5956" s="7">
        <v>78.262</v>
      </c>
      <c r="O5956" s="7"/>
    </row>
    <row r="5957" spans="1:15" x14ac:dyDescent="0.2">
      <c r="A5957" s="2">
        <v>1</v>
      </c>
      <c r="B5957" s="6" t="s">
        <v>25</v>
      </c>
      <c r="C5957" s="6">
        <v>0</v>
      </c>
      <c r="D5957" s="5" t="s">
        <v>436</v>
      </c>
      <c r="E5957" s="5" t="str">
        <f t="shared" si="844"/>
        <v/>
      </c>
      <c r="F5957" s="5" t="str">
        <f t="shared" si="843"/>
        <v/>
      </c>
      <c r="G5957" s="7">
        <v>83.641000000000005</v>
      </c>
      <c r="H5957" s="7">
        <v>84.983999999999995</v>
      </c>
      <c r="I5957" s="7">
        <v>87.638999999999996</v>
      </c>
      <c r="J5957" s="7">
        <v>106.087</v>
      </c>
      <c r="K5957" s="7">
        <v>104.78</v>
      </c>
      <c r="L5957" s="7">
        <v>103.124</v>
      </c>
      <c r="M5957" s="7">
        <v>97.7</v>
      </c>
      <c r="N5957" s="7">
        <v>85.623999999999995</v>
      </c>
      <c r="O5957" s="7"/>
    </row>
    <row r="5958" spans="1:15" x14ac:dyDescent="0.2">
      <c r="A5958" s="2">
        <v>1</v>
      </c>
      <c r="B5958" s="6" t="s">
        <v>26</v>
      </c>
      <c r="C5958" s="6">
        <v>0</v>
      </c>
      <c r="D5958" s="5" t="s">
        <v>436</v>
      </c>
      <c r="E5958" s="5" t="str">
        <f t="shared" si="844"/>
        <v/>
      </c>
      <c r="F5958" s="5" t="str">
        <f t="shared" si="843"/>
        <v/>
      </c>
      <c r="G5958" s="7">
        <v>89.956999999999994</v>
      </c>
      <c r="H5958" s="7">
        <v>91.141000000000005</v>
      </c>
      <c r="I5958" s="7">
        <v>95.272000000000006</v>
      </c>
      <c r="J5958" s="7">
        <v>103.61199999999999</v>
      </c>
      <c r="K5958" s="7">
        <v>105.908</v>
      </c>
      <c r="L5958" s="7">
        <v>104.533</v>
      </c>
      <c r="M5958" s="7">
        <v>96.403999999999996</v>
      </c>
      <c r="N5958" s="7">
        <v>91.846000000000004</v>
      </c>
      <c r="O5958" s="7"/>
    </row>
    <row r="5959" spans="1:15" x14ac:dyDescent="0.2">
      <c r="A5959" s="2">
        <v>1</v>
      </c>
      <c r="B5959" s="6" t="s">
        <v>27</v>
      </c>
      <c r="C5959" s="6">
        <v>0</v>
      </c>
      <c r="D5959" s="5" t="s">
        <v>436</v>
      </c>
      <c r="E5959" s="5" t="str">
        <f t="shared" si="844"/>
        <v/>
      </c>
      <c r="F5959" s="5" t="str">
        <f t="shared" si="843"/>
        <v/>
      </c>
      <c r="G5959" s="7">
        <v>94.406999999999996</v>
      </c>
      <c r="H5959" s="7">
        <v>96.44</v>
      </c>
      <c r="I5959" s="7">
        <v>101.154</v>
      </c>
      <c r="J5959" s="7">
        <v>103.06</v>
      </c>
      <c r="K5959" s="7">
        <v>107.14700000000001</v>
      </c>
      <c r="L5959" s="7">
        <v>104.887</v>
      </c>
      <c r="M5959" s="7">
        <v>98.417000000000002</v>
      </c>
      <c r="N5959" s="7">
        <v>99.552000000000007</v>
      </c>
      <c r="O5959" s="7"/>
    </row>
    <row r="5960" spans="1:15" x14ac:dyDescent="0.2">
      <c r="A5960" s="2">
        <v>1</v>
      </c>
      <c r="B5960" s="6" t="s">
        <v>28</v>
      </c>
      <c r="C5960" s="6">
        <v>0</v>
      </c>
      <c r="D5960" s="5" t="s">
        <v>436</v>
      </c>
      <c r="E5960" s="5" t="str">
        <f t="shared" si="844"/>
        <v/>
      </c>
      <c r="F5960" s="5" t="str">
        <f t="shared" ref="F5960:F6023" si="845">IF(LEN(E5960)=0,"",E5960&amp;B5960)</f>
        <v/>
      </c>
      <c r="G5960" s="7">
        <v>95.41</v>
      </c>
      <c r="H5960" s="7">
        <v>96.427999999999997</v>
      </c>
      <c r="I5960" s="7">
        <v>98.39</v>
      </c>
      <c r="J5960" s="7">
        <v>101.51300000000001</v>
      </c>
      <c r="K5960" s="7">
        <v>103.123</v>
      </c>
      <c r="L5960" s="7">
        <v>102.035</v>
      </c>
      <c r="M5960" s="7">
        <v>102.524</v>
      </c>
      <c r="N5960" s="7">
        <v>100.874</v>
      </c>
      <c r="O5960" s="7"/>
    </row>
    <row r="5961" spans="1:15" x14ac:dyDescent="0.2">
      <c r="A5961" s="2">
        <v>1</v>
      </c>
      <c r="B5961" s="6" t="s">
        <v>29</v>
      </c>
      <c r="C5961" s="6">
        <v>0</v>
      </c>
      <c r="D5961" s="5" t="s">
        <v>436</v>
      </c>
      <c r="E5961" s="5" t="str">
        <f t="shared" ref="E5961:E6024" si="846">IF(C5961=0,IF(LEN(D5961)&lt;&gt;3,"",D5961),IF(LEN(D5961)&lt;&gt;4,"",LEFT(D5961,3)))</f>
        <v/>
      </c>
      <c r="F5961" s="5" t="str">
        <f t="shared" si="845"/>
        <v/>
      </c>
      <c r="G5961" s="7">
        <v>100</v>
      </c>
      <c r="H5961" s="7">
        <v>100</v>
      </c>
      <c r="I5961" s="7">
        <v>100</v>
      </c>
      <c r="J5961" s="7">
        <v>100</v>
      </c>
      <c r="K5961" s="7">
        <v>100</v>
      </c>
      <c r="L5961" s="7">
        <v>100</v>
      </c>
      <c r="M5961" s="7">
        <v>100</v>
      </c>
      <c r="N5961" s="7">
        <v>100</v>
      </c>
      <c r="O5961" s="7"/>
    </row>
    <row r="5962" spans="1:15" x14ac:dyDescent="0.2">
      <c r="A5962" s="2">
        <v>1</v>
      </c>
      <c r="B5962" s="6" t="s">
        <v>30</v>
      </c>
      <c r="C5962" s="6">
        <v>0</v>
      </c>
      <c r="D5962" s="5" t="s">
        <v>436</v>
      </c>
      <c r="E5962" s="5" t="str">
        <f t="shared" si="846"/>
        <v/>
      </c>
      <c r="F5962" s="5" t="str">
        <f t="shared" si="845"/>
        <v/>
      </c>
      <c r="G5962" s="7">
        <v>105.453</v>
      </c>
      <c r="H5962" s="7">
        <v>105.173</v>
      </c>
      <c r="I5962" s="7">
        <v>104.395</v>
      </c>
      <c r="J5962" s="7">
        <v>101.45699999999999</v>
      </c>
      <c r="K5962" s="7">
        <v>98.997</v>
      </c>
      <c r="L5962" s="7">
        <v>99.26</v>
      </c>
      <c r="M5962" s="7">
        <v>98.471000000000004</v>
      </c>
      <c r="N5962" s="7">
        <v>102.79900000000001</v>
      </c>
      <c r="O5962" s="7"/>
    </row>
    <row r="5963" spans="1:15" x14ac:dyDescent="0.2">
      <c r="A5963" s="2">
        <v>1</v>
      </c>
      <c r="B5963" s="6" t="s">
        <v>31</v>
      </c>
      <c r="C5963" s="6">
        <v>0</v>
      </c>
      <c r="D5963" s="5" t="s">
        <v>436</v>
      </c>
      <c r="E5963" s="5" t="str">
        <f t="shared" si="846"/>
        <v/>
      </c>
      <c r="F5963" s="5" t="str">
        <f t="shared" si="845"/>
        <v/>
      </c>
      <c r="G5963" s="7">
        <v>112.98099999999999</v>
      </c>
      <c r="H5963" s="7">
        <v>112.56399999999999</v>
      </c>
      <c r="I5963" s="7">
        <v>112.04300000000001</v>
      </c>
      <c r="J5963" s="7">
        <v>105.283</v>
      </c>
      <c r="K5963" s="7">
        <v>99.17</v>
      </c>
      <c r="L5963" s="7">
        <v>99.537000000000006</v>
      </c>
      <c r="M5963" s="7">
        <v>96.296000000000006</v>
      </c>
      <c r="N5963" s="7">
        <v>107.893</v>
      </c>
      <c r="O5963" s="7"/>
    </row>
    <row r="5964" spans="1:15" x14ac:dyDescent="0.2">
      <c r="A5964" s="2">
        <v>1</v>
      </c>
      <c r="B5964" s="6" t="s">
        <v>32</v>
      </c>
      <c r="C5964" s="6">
        <v>0</v>
      </c>
      <c r="D5964" s="5" t="s">
        <v>436</v>
      </c>
      <c r="E5964" s="5" t="str">
        <f t="shared" si="846"/>
        <v/>
      </c>
      <c r="F5964" s="5" t="str">
        <f t="shared" si="845"/>
        <v/>
      </c>
      <c r="G5964" s="7">
        <v>115.215</v>
      </c>
      <c r="H5964" s="7">
        <v>115.286</v>
      </c>
      <c r="I5964" s="7">
        <v>117.43</v>
      </c>
      <c r="J5964" s="7">
        <v>109.084</v>
      </c>
      <c r="K5964" s="7">
        <v>101.923</v>
      </c>
      <c r="L5964" s="7">
        <v>101.86</v>
      </c>
      <c r="M5964" s="7">
        <v>97.231999999999999</v>
      </c>
      <c r="N5964" s="7">
        <v>114.179</v>
      </c>
      <c r="O5964" s="7"/>
    </row>
    <row r="5965" spans="1:15" x14ac:dyDescent="0.2">
      <c r="A5965" s="2">
        <v>1</v>
      </c>
      <c r="B5965" s="6" t="s">
        <v>33</v>
      </c>
      <c r="C5965" s="6">
        <v>0</v>
      </c>
      <c r="D5965" s="5" t="s">
        <v>436</v>
      </c>
      <c r="E5965" s="5" t="str">
        <f t="shared" si="846"/>
        <v/>
      </c>
      <c r="F5965" s="5" t="str">
        <f t="shared" si="845"/>
        <v/>
      </c>
      <c r="G5965" s="7">
        <v>117.732</v>
      </c>
      <c r="H5965" s="7">
        <v>118.157</v>
      </c>
      <c r="I5965" s="7">
        <v>122.81100000000001</v>
      </c>
      <c r="J5965" s="7">
        <v>112.435</v>
      </c>
      <c r="K5965" s="7">
        <v>104.315</v>
      </c>
      <c r="L5965" s="7">
        <v>103.93899999999999</v>
      </c>
      <c r="M5965" s="7">
        <v>99.649000000000001</v>
      </c>
      <c r="N5965" s="7">
        <v>122.381</v>
      </c>
      <c r="O5965" s="7"/>
    </row>
    <row r="5966" spans="1:15" x14ac:dyDescent="0.2">
      <c r="A5966" s="2">
        <v>1</v>
      </c>
      <c r="B5966" s="6" t="s">
        <v>34</v>
      </c>
      <c r="C5966" s="6">
        <v>0</v>
      </c>
      <c r="D5966" s="5" t="s">
        <v>436</v>
      </c>
      <c r="E5966" s="5" t="str">
        <f t="shared" si="846"/>
        <v/>
      </c>
      <c r="F5966" s="5" t="str">
        <f t="shared" si="845"/>
        <v/>
      </c>
      <c r="G5966" s="7">
        <v>118.642</v>
      </c>
      <c r="H5966" s="7">
        <v>119.05500000000001</v>
      </c>
      <c r="I5966" s="7">
        <v>125.548</v>
      </c>
      <c r="J5966" s="7">
        <v>116.306</v>
      </c>
      <c r="K5966" s="7">
        <v>105.822</v>
      </c>
      <c r="L5966" s="7">
        <v>105.45399999999999</v>
      </c>
      <c r="M5966" s="7">
        <v>103.146</v>
      </c>
      <c r="N5966" s="7">
        <v>129.49799999999999</v>
      </c>
      <c r="O5966" s="7"/>
    </row>
    <row r="5967" spans="1:15" x14ac:dyDescent="0.2">
      <c r="A5967" s="2">
        <v>1</v>
      </c>
      <c r="B5967" s="6" t="s">
        <v>35</v>
      </c>
      <c r="C5967" s="6">
        <v>0</v>
      </c>
      <c r="D5967" s="5" t="s">
        <v>436</v>
      </c>
      <c r="E5967" s="5" t="str">
        <f t="shared" si="846"/>
        <v/>
      </c>
      <c r="F5967" s="5" t="str">
        <f t="shared" si="845"/>
        <v/>
      </c>
      <c r="G5967" s="7">
        <v>115.246</v>
      </c>
      <c r="H5967" s="7">
        <v>115.996</v>
      </c>
      <c r="I5967" s="7">
        <v>120.95699999999999</v>
      </c>
      <c r="J5967" s="7">
        <v>124.455</v>
      </c>
      <c r="K5967" s="7">
        <v>104.955</v>
      </c>
      <c r="L5967" s="7">
        <v>104.277</v>
      </c>
      <c r="M5967" s="7">
        <v>108.324</v>
      </c>
      <c r="N5967" s="7">
        <v>131.02500000000001</v>
      </c>
      <c r="O5967" s="7"/>
    </row>
    <row r="5968" spans="1:15" x14ac:dyDescent="0.2">
      <c r="A5968" s="2">
        <v>1</v>
      </c>
      <c r="B5968" s="6" t="s">
        <v>36</v>
      </c>
      <c r="C5968" s="6">
        <v>0</v>
      </c>
      <c r="D5968" s="5" t="s">
        <v>436</v>
      </c>
      <c r="E5968" s="5" t="str">
        <f t="shared" si="846"/>
        <v/>
      </c>
      <c r="F5968" s="5" t="str">
        <f t="shared" si="845"/>
        <v/>
      </c>
      <c r="G5968" s="7">
        <v>112.59</v>
      </c>
      <c r="H5968" s="7">
        <v>111.72199999999999</v>
      </c>
      <c r="I5968" s="7">
        <v>109.096</v>
      </c>
      <c r="J5968" s="7">
        <v>117.569</v>
      </c>
      <c r="K5968" s="7">
        <v>96.897000000000006</v>
      </c>
      <c r="L5968" s="7">
        <v>97.65</v>
      </c>
      <c r="M5968" s="7">
        <v>111.505</v>
      </c>
      <c r="N5968" s="7">
        <v>121.648</v>
      </c>
      <c r="O5968" s="7"/>
    </row>
    <row r="5969" spans="1:15" x14ac:dyDescent="0.2">
      <c r="A5969" s="2">
        <v>1</v>
      </c>
      <c r="B5969" s="6" t="s">
        <v>37</v>
      </c>
      <c r="C5969" s="6">
        <v>0</v>
      </c>
      <c r="D5969" s="5" t="s">
        <v>436</v>
      </c>
      <c r="E5969" s="5" t="str">
        <f t="shared" si="846"/>
        <v/>
      </c>
      <c r="F5969" s="5" t="str">
        <f t="shared" si="845"/>
        <v/>
      </c>
      <c r="G5969" s="7">
        <v>121.46299999999999</v>
      </c>
      <c r="H5969" s="7">
        <v>121.245</v>
      </c>
      <c r="I5969" s="7">
        <v>115.718</v>
      </c>
      <c r="J5969" s="7">
        <v>123.154</v>
      </c>
      <c r="K5969" s="7">
        <v>95.271000000000001</v>
      </c>
      <c r="L5969" s="7">
        <v>95.441999999999993</v>
      </c>
      <c r="M5969" s="7">
        <v>106.514</v>
      </c>
      <c r="N5969" s="7">
        <v>123.256</v>
      </c>
      <c r="O5969" s="7"/>
    </row>
    <row r="5970" spans="1:15" x14ac:dyDescent="0.2">
      <c r="A5970" s="2">
        <v>1</v>
      </c>
      <c r="B5970" s="6" t="s">
        <v>63</v>
      </c>
      <c r="C5970" s="6">
        <v>0</v>
      </c>
      <c r="D5970" s="5" t="s">
        <v>436</v>
      </c>
      <c r="E5970" s="5" t="str">
        <f t="shared" si="846"/>
        <v/>
      </c>
      <c r="F5970" s="5" t="str">
        <f t="shared" si="845"/>
        <v/>
      </c>
      <c r="G5970" s="7">
        <v>123.786</v>
      </c>
      <c r="H5970" s="7">
        <v>125.33199999999999</v>
      </c>
      <c r="I5970" s="7">
        <v>121.319</v>
      </c>
      <c r="J5970" s="7">
        <v>131.953</v>
      </c>
      <c r="K5970" s="7">
        <v>98.007000000000005</v>
      </c>
      <c r="L5970" s="7">
        <v>96.798000000000002</v>
      </c>
      <c r="M5970" s="7">
        <v>107.041</v>
      </c>
      <c r="N5970" s="7">
        <v>129.86000000000001</v>
      </c>
      <c r="O5970" s="7"/>
    </row>
    <row r="5971" spans="1:15" x14ac:dyDescent="0.2">
      <c r="A5971" s="2">
        <v>0</v>
      </c>
      <c r="B5971" s="5" t="s">
        <v>437</v>
      </c>
      <c r="C5971" s="6" t="s">
        <v>0</v>
      </c>
      <c r="E5971" s="5" t="str">
        <f t="shared" si="846"/>
        <v/>
      </c>
      <c r="F5971" s="5" t="str">
        <f t="shared" si="845"/>
        <v/>
      </c>
    </row>
    <row r="5972" spans="1:15" x14ac:dyDescent="0.2">
      <c r="A5972" s="2">
        <v>1</v>
      </c>
      <c r="B5972" s="6" t="s">
        <v>13</v>
      </c>
      <c r="C5972" s="6">
        <v>0</v>
      </c>
      <c r="D5972" s="5" t="s">
        <v>438</v>
      </c>
      <c r="E5972" s="5" t="str">
        <f t="shared" si="846"/>
        <v>423</v>
      </c>
      <c r="F5972" s="5" t="str">
        <f t="shared" si="845"/>
        <v>4231987</v>
      </c>
      <c r="G5972" s="7">
        <v>44.113</v>
      </c>
      <c r="H5972" s="7">
        <v>45.118000000000002</v>
      </c>
      <c r="I5972" s="7">
        <v>41.207999999999998</v>
      </c>
      <c r="J5972" s="7">
        <v>124.562</v>
      </c>
      <c r="K5972" s="7">
        <v>93.415000000000006</v>
      </c>
      <c r="L5972" s="7">
        <v>91.334000000000003</v>
      </c>
      <c r="M5972" s="7">
        <v>114.173</v>
      </c>
      <c r="N5972" s="7">
        <v>47.048999999999999</v>
      </c>
      <c r="O5972" s="7"/>
    </row>
    <row r="5973" spans="1:15" x14ac:dyDescent="0.2">
      <c r="A5973" s="2">
        <v>1</v>
      </c>
      <c r="B5973" s="6" t="s">
        <v>15</v>
      </c>
      <c r="C5973" s="6">
        <v>0</v>
      </c>
      <c r="D5973" s="5" t="s">
        <v>438</v>
      </c>
      <c r="E5973" s="5" t="str">
        <f t="shared" si="846"/>
        <v>423</v>
      </c>
      <c r="F5973" s="5" t="str">
        <f t="shared" si="845"/>
        <v>4231988</v>
      </c>
      <c r="G5973" s="7">
        <v>45.673000000000002</v>
      </c>
      <c r="H5973" s="7">
        <v>46.668999999999997</v>
      </c>
      <c r="I5973" s="7">
        <v>44.411000000000001</v>
      </c>
      <c r="J5973" s="7">
        <v>127.63200000000001</v>
      </c>
      <c r="K5973" s="7">
        <v>97.236999999999995</v>
      </c>
      <c r="L5973" s="7">
        <v>95.161000000000001</v>
      </c>
      <c r="M5973" s="7">
        <v>115.40600000000001</v>
      </c>
      <c r="N5973" s="7">
        <v>51.253</v>
      </c>
      <c r="O5973" s="7"/>
    </row>
    <row r="5974" spans="1:15" x14ac:dyDescent="0.2">
      <c r="A5974" s="2">
        <v>1</v>
      </c>
      <c r="B5974" s="6" t="s">
        <v>16</v>
      </c>
      <c r="C5974" s="6">
        <v>0</v>
      </c>
      <c r="D5974" s="5" t="s">
        <v>438</v>
      </c>
      <c r="E5974" s="5" t="str">
        <f t="shared" si="846"/>
        <v>423</v>
      </c>
      <c r="F5974" s="5" t="str">
        <f t="shared" si="845"/>
        <v>4231989</v>
      </c>
      <c r="G5974" s="7">
        <v>46.399000000000001</v>
      </c>
      <c r="H5974" s="7">
        <v>47.401000000000003</v>
      </c>
      <c r="I5974" s="7">
        <v>46.098999999999997</v>
      </c>
      <c r="J5974" s="7">
        <v>130.33199999999999</v>
      </c>
      <c r="K5974" s="7">
        <v>99.352000000000004</v>
      </c>
      <c r="L5974" s="7">
        <v>97.253</v>
      </c>
      <c r="M5974" s="7">
        <v>119.14400000000001</v>
      </c>
      <c r="N5974" s="7">
        <v>54.923999999999999</v>
      </c>
      <c r="O5974" s="7"/>
    </row>
    <row r="5975" spans="1:15" x14ac:dyDescent="0.2">
      <c r="A5975" s="2">
        <v>1</v>
      </c>
      <c r="B5975" s="6" t="s">
        <v>17</v>
      </c>
      <c r="C5975" s="6">
        <v>0</v>
      </c>
      <c r="D5975" s="5" t="s">
        <v>438</v>
      </c>
      <c r="E5975" s="5" t="str">
        <f t="shared" si="846"/>
        <v>423</v>
      </c>
      <c r="F5975" s="5" t="str">
        <f t="shared" si="845"/>
        <v>4231990</v>
      </c>
      <c r="G5975" s="7">
        <v>47.777000000000001</v>
      </c>
      <c r="H5975" s="7">
        <v>48.695</v>
      </c>
      <c r="I5975" s="7">
        <v>46.713999999999999</v>
      </c>
      <c r="J5975" s="7">
        <v>131.214</v>
      </c>
      <c r="K5975" s="7">
        <v>97.775999999999996</v>
      </c>
      <c r="L5975" s="7">
        <v>95.930999999999997</v>
      </c>
      <c r="M5975" s="7">
        <v>120.19</v>
      </c>
      <c r="N5975" s="7">
        <v>56.146000000000001</v>
      </c>
      <c r="O5975" s="7"/>
    </row>
    <row r="5976" spans="1:15" x14ac:dyDescent="0.2">
      <c r="A5976" s="2">
        <v>1</v>
      </c>
      <c r="B5976" s="6" t="s">
        <v>18</v>
      </c>
      <c r="C5976" s="6">
        <v>0</v>
      </c>
      <c r="D5976" s="5" t="s">
        <v>438</v>
      </c>
      <c r="E5976" s="5" t="str">
        <f t="shared" si="846"/>
        <v>423</v>
      </c>
      <c r="F5976" s="5" t="str">
        <f t="shared" si="845"/>
        <v>4231991</v>
      </c>
      <c r="G5976" s="7">
        <v>47.908999999999999</v>
      </c>
      <c r="H5976" s="7">
        <v>48.868000000000002</v>
      </c>
      <c r="I5976" s="7">
        <v>45.85</v>
      </c>
      <c r="J5976" s="7">
        <v>131.184</v>
      </c>
      <c r="K5976" s="7">
        <v>95.703000000000003</v>
      </c>
      <c r="L5976" s="7">
        <v>93.822999999999993</v>
      </c>
      <c r="M5976" s="7">
        <v>121.96</v>
      </c>
      <c r="N5976" s="7">
        <v>55.918999999999997</v>
      </c>
      <c r="O5976" s="7"/>
    </row>
    <row r="5977" spans="1:15" x14ac:dyDescent="0.2">
      <c r="A5977" s="2">
        <v>1</v>
      </c>
      <c r="B5977" s="6" t="s">
        <v>19</v>
      </c>
      <c r="C5977" s="6">
        <v>0</v>
      </c>
      <c r="D5977" s="5" t="s">
        <v>438</v>
      </c>
      <c r="E5977" s="5" t="str">
        <f t="shared" si="846"/>
        <v>423</v>
      </c>
      <c r="F5977" s="5" t="str">
        <f t="shared" si="845"/>
        <v>4231992</v>
      </c>
      <c r="G5977" s="7">
        <v>53.375999999999998</v>
      </c>
      <c r="H5977" s="7">
        <v>54.585000000000001</v>
      </c>
      <c r="I5977" s="7">
        <v>49.927</v>
      </c>
      <c r="J5977" s="7">
        <v>130.40899999999999</v>
      </c>
      <c r="K5977" s="7">
        <v>93.537999999999997</v>
      </c>
      <c r="L5977" s="7">
        <v>91.465000000000003</v>
      </c>
      <c r="M5977" s="7">
        <v>117.402</v>
      </c>
      <c r="N5977" s="7">
        <v>58.615000000000002</v>
      </c>
      <c r="O5977" s="7"/>
    </row>
    <row r="5978" spans="1:15" x14ac:dyDescent="0.2">
      <c r="A5978" s="2">
        <v>1</v>
      </c>
      <c r="B5978" s="6" t="s">
        <v>20</v>
      </c>
      <c r="C5978" s="6">
        <v>0</v>
      </c>
      <c r="D5978" s="5" t="s">
        <v>438</v>
      </c>
      <c r="E5978" s="5" t="str">
        <f t="shared" si="846"/>
        <v>423</v>
      </c>
      <c r="F5978" s="5" t="str">
        <f t="shared" si="845"/>
        <v>4231993</v>
      </c>
      <c r="G5978" s="7">
        <v>57.697000000000003</v>
      </c>
      <c r="H5978" s="7">
        <v>59.095999999999997</v>
      </c>
      <c r="I5978" s="7">
        <v>54.024000000000001</v>
      </c>
      <c r="J5978" s="7">
        <v>130.13499999999999</v>
      </c>
      <c r="K5978" s="7">
        <v>93.634</v>
      </c>
      <c r="L5978" s="7">
        <v>91.417000000000002</v>
      </c>
      <c r="M5978" s="7">
        <v>112.096</v>
      </c>
      <c r="N5978" s="7">
        <v>60.558999999999997</v>
      </c>
      <c r="O5978" s="7"/>
    </row>
    <row r="5979" spans="1:15" x14ac:dyDescent="0.2">
      <c r="A5979" s="2">
        <v>1</v>
      </c>
      <c r="B5979" s="6" t="s">
        <v>21</v>
      </c>
      <c r="C5979" s="6">
        <v>0</v>
      </c>
      <c r="D5979" s="5" t="s">
        <v>438</v>
      </c>
      <c r="E5979" s="5" t="str">
        <f t="shared" si="846"/>
        <v>423</v>
      </c>
      <c r="F5979" s="5" t="str">
        <f t="shared" si="845"/>
        <v>4231994</v>
      </c>
      <c r="G5979" s="7">
        <v>60.567999999999998</v>
      </c>
      <c r="H5979" s="7">
        <v>62.44</v>
      </c>
      <c r="I5979" s="7">
        <v>59.122</v>
      </c>
      <c r="J5979" s="7">
        <v>130.76599999999999</v>
      </c>
      <c r="K5979" s="7">
        <v>97.613</v>
      </c>
      <c r="L5979" s="7">
        <v>94.686999999999998</v>
      </c>
      <c r="M5979" s="7">
        <v>107.726</v>
      </c>
      <c r="N5979" s="7">
        <v>63.69</v>
      </c>
      <c r="O5979" s="7"/>
    </row>
    <row r="5980" spans="1:15" x14ac:dyDescent="0.2">
      <c r="A5980" s="2">
        <v>1</v>
      </c>
      <c r="B5980" s="6" t="s">
        <v>22</v>
      </c>
      <c r="C5980" s="6">
        <v>0</v>
      </c>
      <c r="D5980" s="5" t="s">
        <v>438</v>
      </c>
      <c r="E5980" s="5" t="str">
        <f t="shared" si="846"/>
        <v>423</v>
      </c>
      <c r="F5980" s="5" t="str">
        <f t="shared" si="845"/>
        <v>4231995</v>
      </c>
      <c r="G5980" s="7">
        <v>63.774999999999999</v>
      </c>
      <c r="H5980" s="7">
        <v>65.463999999999999</v>
      </c>
      <c r="I5980" s="7">
        <v>64.543999999999997</v>
      </c>
      <c r="J5980" s="7">
        <v>129.58799999999999</v>
      </c>
      <c r="K5980" s="7">
        <v>101.20699999999999</v>
      </c>
      <c r="L5980" s="7">
        <v>98.594999999999999</v>
      </c>
      <c r="M5980" s="7">
        <v>106.087</v>
      </c>
      <c r="N5980" s="7">
        <v>68.472999999999999</v>
      </c>
      <c r="O5980" s="7"/>
    </row>
    <row r="5981" spans="1:15" x14ac:dyDescent="0.2">
      <c r="A5981" s="2">
        <v>1</v>
      </c>
      <c r="B5981" s="6" t="s">
        <v>23</v>
      </c>
      <c r="C5981" s="6">
        <v>0</v>
      </c>
      <c r="D5981" s="5" t="s">
        <v>438</v>
      </c>
      <c r="E5981" s="5" t="str">
        <f t="shared" si="846"/>
        <v>423</v>
      </c>
      <c r="F5981" s="5" t="str">
        <f t="shared" si="845"/>
        <v>4231996</v>
      </c>
      <c r="G5981" s="7">
        <v>67.006</v>
      </c>
      <c r="H5981" s="7">
        <v>68.92</v>
      </c>
      <c r="I5981" s="7">
        <v>69.191999999999993</v>
      </c>
      <c r="J5981" s="7">
        <v>124.426</v>
      </c>
      <c r="K5981" s="7">
        <v>103.262</v>
      </c>
      <c r="L5981" s="7">
        <v>100.395</v>
      </c>
      <c r="M5981" s="7">
        <v>105.506</v>
      </c>
      <c r="N5981" s="7">
        <v>73.001999999999995</v>
      </c>
      <c r="O5981" s="7"/>
    </row>
    <row r="5982" spans="1:15" x14ac:dyDescent="0.2">
      <c r="A5982" s="2">
        <v>1</v>
      </c>
      <c r="B5982" s="6" t="s">
        <v>24</v>
      </c>
      <c r="C5982" s="6">
        <v>0</v>
      </c>
      <c r="D5982" s="5" t="s">
        <v>438</v>
      </c>
      <c r="E5982" s="5" t="str">
        <f t="shared" si="846"/>
        <v>423</v>
      </c>
      <c r="F5982" s="5" t="str">
        <f t="shared" si="845"/>
        <v>4231997</v>
      </c>
      <c r="G5982" s="7">
        <v>70.778999999999996</v>
      </c>
      <c r="H5982" s="7">
        <v>73.295000000000002</v>
      </c>
      <c r="I5982" s="7">
        <v>75.481999999999999</v>
      </c>
      <c r="J5982" s="7">
        <v>119.521</v>
      </c>
      <c r="K5982" s="7">
        <v>106.645</v>
      </c>
      <c r="L5982" s="7">
        <v>102.98399999999999</v>
      </c>
      <c r="M5982" s="7">
        <v>105.169</v>
      </c>
      <c r="N5982" s="7">
        <v>79.384</v>
      </c>
      <c r="O5982" s="7"/>
    </row>
    <row r="5983" spans="1:15" x14ac:dyDescent="0.2">
      <c r="A5983" s="2">
        <v>1</v>
      </c>
      <c r="B5983" s="6" t="s">
        <v>25</v>
      </c>
      <c r="C5983" s="6">
        <v>0</v>
      </c>
      <c r="D5983" s="5" t="s">
        <v>438</v>
      </c>
      <c r="E5983" s="5" t="str">
        <f t="shared" si="846"/>
        <v>423</v>
      </c>
      <c r="F5983" s="5" t="str">
        <f t="shared" si="845"/>
        <v>4231998</v>
      </c>
      <c r="G5983" s="7">
        <v>75.787000000000006</v>
      </c>
      <c r="H5983" s="7">
        <v>78.090999999999994</v>
      </c>
      <c r="I5983" s="7">
        <v>82.804000000000002</v>
      </c>
      <c r="J5983" s="7">
        <v>113.773</v>
      </c>
      <c r="K5983" s="7">
        <v>109.259</v>
      </c>
      <c r="L5983" s="7">
        <v>106.035</v>
      </c>
      <c r="M5983" s="7">
        <v>106.428</v>
      </c>
      <c r="N5983" s="7">
        <v>88.126000000000005</v>
      </c>
      <c r="O5983" s="7"/>
    </row>
    <row r="5984" spans="1:15" x14ac:dyDescent="0.2">
      <c r="A5984" s="2">
        <v>1</v>
      </c>
      <c r="B5984" s="6" t="s">
        <v>26</v>
      </c>
      <c r="C5984" s="6">
        <v>0</v>
      </c>
      <c r="D5984" s="5" t="s">
        <v>438</v>
      </c>
      <c r="E5984" s="5" t="str">
        <f t="shared" si="846"/>
        <v>423</v>
      </c>
      <c r="F5984" s="5" t="str">
        <f t="shared" si="845"/>
        <v>4231999</v>
      </c>
      <c r="G5984" s="7">
        <v>84.460999999999999</v>
      </c>
      <c r="H5984" s="7">
        <v>86.421000000000006</v>
      </c>
      <c r="I5984" s="7">
        <v>93.147999999999996</v>
      </c>
      <c r="J5984" s="7">
        <v>109.32599999999999</v>
      </c>
      <c r="K5984" s="7">
        <v>110.286</v>
      </c>
      <c r="L5984" s="7">
        <v>107.78400000000001</v>
      </c>
      <c r="M5984" s="7">
        <v>103.074</v>
      </c>
      <c r="N5984" s="7">
        <v>96.012</v>
      </c>
      <c r="O5984" s="7"/>
    </row>
    <row r="5985" spans="1:15" x14ac:dyDescent="0.2">
      <c r="A5985" s="2">
        <v>1</v>
      </c>
      <c r="B5985" s="6" t="s">
        <v>27</v>
      </c>
      <c r="C5985" s="6">
        <v>0</v>
      </c>
      <c r="D5985" s="5" t="s">
        <v>438</v>
      </c>
      <c r="E5985" s="5" t="str">
        <f t="shared" si="846"/>
        <v>423</v>
      </c>
      <c r="F5985" s="5" t="str">
        <f t="shared" si="845"/>
        <v>4232000</v>
      </c>
      <c r="G5985" s="7">
        <v>88.793999999999997</v>
      </c>
      <c r="H5985" s="7">
        <v>91.573999999999998</v>
      </c>
      <c r="I5985" s="7">
        <v>99.36</v>
      </c>
      <c r="J5985" s="7">
        <v>106.56399999999999</v>
      </c>
      <c r="K5985" s="7">
        <v>111.9</v>
      </c>
      <c r="L5985" s="7">
        <v>108.503</v>
      </c>
      <c r="M5985" s="7">
        <v>105.372</v>
      </c>
      <c r="N5985" s="7">
        <v>104.69799999999999</v>
      </c>
      <c r="O5985" s="7"/>
    </row>
    <row r="5986" spans="1:15" x14ac:dyDescent="0.2">
      <c r="A5986" s="2">
        <v>1</v>
      </c>
      <c r="B5986" s="6" t="s">
        <v>28</v>
      </c>
      <c r="C5986" s="6">
        <v>0</v>
      </c>
      <c r="D5986" s="5" t="s">
        <v>438</v>
      </c>
      <c r="E5986" s="5" t="str">
        <f t="shared" si="846"/>
        <v>423</v>
      </c>
      <c r="F5986" s="5" t="str">
        <f t="shared" si="845"/>
        <v>4232001</v>
      </c>
      <c r="G5986" s="7">
        <v>91.763000000000005</v>
      </c>
      <c r="H5986" s="7">
        <v>93.135999999999996</v>
      </c>
      <c r="I5986" s="7">
        <v>97.296000000000006</v>
      </c>
      <c r="J5986" s="7">
        <v>102.61499999999999</v>
      </c>
      <c r="K5986" s="7">
        <v>106.029</v>
      </c>
      <c r="L5986" s="7">
        <v>104.46599999999999</v>
      </c>
      <c r="M5986" s="7">
        <v>107.309</v>
      </c>
      <c r="N5986" s="7">
        <v>104.407</v>
      </c>
      <c r="O5986" s="7"/>
    </row>
    <row r="5987" spans="1:15" x14ac:dyDescent="0.2">
      <c r="A5987" s="2">
        <v>1</v>
      </c>
      <c r="B5987" s="6" t="s">
        <v>29</v>
      </c>
      <c r="C5987" s="6">
        <v>0</v>
      </c>
      <c r="D5987" s="5" t="s">
        <v>438</v>
      </c>
      <c r="E5987" s="5" t="str">
        <f t="shared" si="846"/>
        <v>423</v>
      </c>
      <c r="F5987" s="5" t="str">
        <f t="shared" si="845"/>
        <v>4232002</v>
      </c>
      <c r="G5987" s="7">
        <v>100</v>
      </c>
      <c r="H5987" s="7">
        <v>100</v>
      </c>
      <c r="I5987" s="7">
        <v>100</v>
      </c>
      <c r="J5987" s="7">
        <v>100</v>
      </c>
      <c r="K5987" s="7">
        <v>100</v>
      </c>
      <c r="L5987" s="7">
        <v>100</v>
      </c>
      <c r="M5987" s="7">
        <v>100</v>
      </c>
      <c r="N5987" s="7">
        <v>100</v>
      </c>
      <c r="O5987" s="7"/>
    </row>
    <row r="5988" spans="1:15" x14ac:dyDescent="0.2">
      <c r="A5988" s="2">
        <v>1</v>
      </c>
      <c r="B5988" s="6" t="s">
        <v>30</v>
      </c>
      <c r="C5988" s="6">
        <v>0</v>
      </c>
      <c r="D5988" s="5" t="s">
        <v>438</v>
      </c>
      <c r="E5988" s="5" t="str">
        <f t="shared" si="846"/>
        <v>423</v>
      </c>
      <c r="F5988" s="5" t="str">
        <f t="shared" si="845"/>
        <v>4232003</v>
      </c>
      <c r="G5988" s="7">
        <v>106.36799999999999</v>
      </c>
      <c r="H5988" s="7">
        <v>106.785</v>
      </c>
      <c r="I5988" s="7">
        <v>104.938</v>
      </c>
      <c r="J5988" s="7">
        <v>98.778999999999996</v>
      </c>
      <c r="K5988" s="7">
        <v>98.656000000000006</v>
      </c>
      <c r="L5988" s="7">
        <v>98.271000000000001</v>
      </c>
      <c r="M5988" s="7">
        <v>97.200999999999993</v>
      </c>
      <c r="N5988" s="7">
        <v>102.001</v>
      </c>
      <c r="O5988" s="7"/>
    </row>
    <row r="5989" spans="1:15" x14ac:dyDescent="0.2">
      <c r="A5989" s="2">
        <v>1</v>
      </c>
      <c r="B5989" s="6" t="s">
        <v>31</v>
      </c>
      <c r="C5989" s="6">
        <v>0</v>
      </c>
      <c r="D5989" s="5" t="s">
        <v>438</v>
      </c>
      <c r="E5989" s="5" t="str">
        <f t="shared" si="846"/>
        <v>423</v>
      </c>
      <c r="F5989" s="5" t="str">
        <f t="shared" si="845"/>
        <v>4232004</v>
      </c>
      <c r="G5989" s="7">
        <v>118.764</v>
      </c>
      <c r="H5989" s="7">
        <v>118.84099999999999</v>
      </c>
      <c r="I5989" s="7">
        <v>116.679</v>
      </c>
      <c r="J5989" s="7">
        <v>100.8</v>
      </c>
      <c r="K5989" s="7">
        <v>98.244</v>
      </c>
      <c r="L5989" s="7">
        <v>98.180999999999997</v>
      </c>
      <c r="M5989" s="7">
        <v>91.501999999999995</v>
      </c>
      <c r="N5989" s="7">
        <v>106.764</v>
      </c>
      <c r="O5989" s="7"/>
    </row>
    <row r="5990" spans="1:15" x14ac:dyDescent="0.2">
      <c r="A5990" s="2">
        <v>1</v>
      </c>
      <c r="B5990" s="6" t="s">
        <v>32</v>
      </c>
      <c r="C5990" s="6">
        <v>0</v>
      </c>
      <c r="D5990" s="5" t="s">
        <v>438</v>
      </c>
      <c r="E5990" s="5" t="str">
        <f t="shared" si="846"/>
        <v>423</v>
      </c>
      <c r="F5990" s="5" t="str">
        <f t="shared" si="845"/>
        <v>4232005</v>
      </c>
      <c r="G5990" s="7">
        <v>124.752</v>
      </c>
      <c r="H5990" s="7">
        <v>125.09699999999999</v>
      </c>
      <c r="I5990" s="7">
        <v>125.09699999999999</v>
      </c>
      <c r="J5990" s="7">
        <v>101.27500000000001</v>
      </c>
      <c r="K5990" s="7">
        <v>100.276</v>
      </c>
      <c r="L5990" s="7">
        <v>100</v>
      </c>
      <c r="M5990" s="7">
        <v>89.781000000000006</v>
      </c>
      <c r="N5990" s="7">
        <v>112.313</v>
      </c>
      <c r="O5990" s="7"/>
    </row>
    <row r="5991" spans="1:15" x14ac:dyDescent="0.2">
      <c r="A5991" s="2">
        <v>1</v>
      </c>
      <c r="B5991" s="6" t="s">
        <v>33</v>
      </c>
      <c r="C5991" s="6">
        <v>0</v>
      </c>
      <c r="D5991" s="5" t="s">
        <v>438</v>
      </c>
      <c r="E5991" s="5" t="str">
        <f t="shared" si="846"/>
        <v>423</v>
      </c>
      <c r="F5991" s="5" t="str">
        <f t="shared" si="845"/>
        <v>4232006</v>
      </c>
      <c r="G5991" s="7">
        <v>129.108</v>
      </c>
      <c r="H5991" s="7">
        <v>130.51</v>
      </c>
      <c r="I5991" s="7">
        <v>133.27799999999999</v>
      </c>
      <c r="J5991" s="7">
        <v>102.25</v>
      </c>
      <c r="K5991" s="7">
        <v>103.23</v>
      </c>
      <c r="L5991" s="7">
        <v>102.121</v>
      </c>
      <c r="M5991" s="7">
        <v>90.204999999999998</v>
      </c>
      <c r="N5991" s="7">
        <v>120.224</v>
      </c>
      <c r="O5991" s="7"/>
    </row>
    <row r="5992" spans="1:15" x14ac:dyDescent="0.2">
      <c r="A5992" s="2">
        <v>1</v>
      </c>
      <c r="B5992" s="6" t="s">
        <v>34</v>
      </c>
      <c r="C5992" s="6">
        <v>0</v>
      </c>
      <c r="D5992" s="5" t="s">
        <v>438</v>
      </c>
      <c r="E5992" s="5" t="str">
        <f t="shared" si="846"/>
        <v>423</v>
      </c>
      <c r="F5992" s="5" t="str">
        <f t="shared" si="845"/>
        <v>4232007</v>
      </c>
      <c r="G5992" s="7">
        <v>129.81</v>
      </c>
      <c r="H5992" s="7">
        <v>131.17599999999999</v>
      </c>
      <c r="I5992" s="7">
        <v>135.65899999999999</v>
      </c>
      <c r="J5992" s="7">
        <v>103.08499999999999</v>
      </c>
      <c r="K5992" s="7">
        <v>104.506</v>
      </c>
      <c r="L5992" s="7">
        <v>103.417</v>
      </c>
      <c r="M5992" s="7">
        <v>93.073999999999998</v>
      </c>
      <c r="N5992" s="7">
        <v>126.264</v>
      </c>
      <c r="O5992" s="7"/>
    </row>
    <row r="5993" spans="1:15" x14ac:dyDescent="0.2">
      <c r="A5993" s="2">
        <v>1</v>
      </c>
      <c r="B5993" s="6" t="s">
        <v>35</v>
      </c>
      <c r="C5993" s="6">
        <v>0</v>
      </c>
      <c r="D5993" s="5" t="s">
        <v>438</v>
      </c>
      <c r="E5993" s="5" t="str">
        <f t="shared" si="846"/>
        <v>423</v>
      </c>
      <c r="F5993" s="5" t="str">
        <f t="shared" si="845"/>
        <v>4232008</v>
      </c>
      <c r="G5993" s="7">
        <v>125.767</v>
      </c>
      <c r="H5993" s="7">
        <v>127.292</v>
      </c>
      <c r="I5993" s="7">
        <v>129.142</v>
      </c>
      <c r="J5993" s="7">
        <v>105.712</v>
      </c>
      <c r="K5993" s="7">
        <v>102.68300000000001</v>
      </c>
      <c r="L5993" s="7">
        <v>101.45399999999999</v>
      </c>
      <c r="M5993" s="7">
        <v>98.084000000000003</v>
      </c>
      <c r="N5993" s="7">
        <v>126.667</v>
      </c>
      <c r="O5993" s="7"/>
    </row>
    <row r="5994" spans="1:15" x14ac:dyDescent="0.2">
      <c r="A5994" s="2">
        <v>1</v>
      </c>
      <c r="B5994" s="6" t="s">
        <v>36</v>
      </c>
      <c r="C5994" s="6">
        <v>0</v>
      </c>
      <c r="D5994" s="5" t="s">
        <v>438</v>
      </c>
      <c r="E5994" s="5" t="str">
        <f t="shared" si="846"/>
        <v>423</v>
      </c>
      <c r="F5994" s="5" t="str">
        <f t="shared" si="845"/>
        <v>4232009</v>
      </c>
      <c r="G5994" s="7">
        <v>115.782</v>
      </c>
      <c r="H5994" s="7">
        <v>115.399</v>
      </c>
      <c r="I5994" s="7">
        <v>107.45699999999999</v>
      </c>
      <c r="J5994" s="7">
        <v>103.533</v>
      </c>
      <c r="K5994" s="7">
        <v>92.808999999999997</v>
      </c>
      <c r="L5994" s="7">
        <v>93.117000000000004</v>
      </c>
      <c r="M5994" s="7">
        <v>105.90900000000001</v>
      </c>
      <c r="N5994" s="7">
        <v>113.807</v>
      </c>
      <c r="O5994" s="7"/>
    </row>
    <row r="5995" spans="1:15" x14ac:dyDescent="0.2">
      <c r="A5995" s="2">
        <v>1</v>
      </c>
      <c r="B5995" s="6" t="s">
        <v>37</v>
      </c>
      <c r="C5995" s="6">
        <v>0</v>
      </c>
      <c r="D5995" s="5" t="s">
        <v>438</v>
      </c>
      <c r="E5995" s="5" t="str">
        <f t="shared" si="846"/>
        <v>423</v>
      </c>
      <c r="F5995" s="5" t="str">
        <f t="shared" si="845"/>
        <v>4232010</v>
      </c>
      <c r="G5995" s="7">
        <v>132.77500000000001</v>
      </c>
      <c r="H5995" s="7">
        <v>133.35300000000001</v>
      </c>
      <c r="I5995" s="7">
        <v>119.84099999999999</v>
      </c>
      <c r="J5995" s="7">
        <v>105.345</v>
      </c>
      <c r="K5995" s="7">
        <v>90.257999999999996</v>
      </c>
      <c r="L5995" s="7">
        <v>89.867000000000004</v>
      </c>
      <c r="M5995" s="7">
        <v>94.944999999999993</v>
      </c>
      <c r="N5995" s="7">
        <v>113.783</v>
      </c>
      <c r="O5995" s="7"/>
    </row>
    <row r="5996" spans="1:15" x14ac:dyDescent="0.2">
      <c r="A5996" s="2">
        <v>1</v>
      </c>
      <c r="B5996" s="6" t="s">
        <v>63</v>
      </c>
      <c r="C5996" s="6">
        <v>0</v>
      </c>
      <c r="D5996" s="5" t="s">
        <v>438</v>
      </c>
      <c r="E5996" s="5" t="str">
        <f t="shared" si="846"/>
        <v>423</v>
      </c>
      <c r="F5996" s="5" t="str">
        <f t="shared" si="845"/>
        <v>4232011</v>
      </c>
      <c r="G5996" s="7">
        <v>141.15</v>
      </c>
      <c r="H5996" s="7">
        <v>143.13900000000001</v>
      </c>
      <c r="I5996" s="7">
        <v>130.72499999999999</v>
      </c>
      <c r="J5996" s="7">
        <v>107.688</v>
      </c>
      <c r="K5996" s="7">
        <v>92.614999999999995</v>
      </c>
      <c r="L5996" s="7">
        <v>91.326999999999998</v>
      </c>
      <c r="M5996" s="7">
        <v>92.495000000000005</v>
      </c>
      <c r="N5996" s="7">
        <v>120.914</v>
      </c>
      <c r="O5996" s="7"/>
    </row>
    <row r="5997" spans="1:15" x14ac:dyDescent="0.2">
      <c r="A5997" s="2">
        <v>0</v>
      </c>
      <c r="B5997" s="5" t="s">
        <v>439</v>
      </c>
      <c r="C5997" s="6" t="s">
        <v>0</v>
      </c>
      <c r="E5997" s="5" t="str">
        <f t="shared" si="846"/>
        <v/>
      </c>
      <c r="F5997" s="5" t="str">
        <f t="shared" si="845"/>
        <v/>
      </c>
    </row>
    <row r="5998" spans="1:15" x14ac:dyDescent="0.2">
      <c r="A5998" s="2">
        <v>1</v>
      </c>
      <c r="B5998" s="6" t="s">
        <v>13</v>
      </c>
      <c r="C5998" s="6">
        <v>0</v>
      </c>
      <c r="D5998" s="5" t="s">
        <v>440</v>
      </c>
      <c r="E5998" s="5" t="str">
        <f t="shared" si="846"/>
        <v/>
      </c>
      <c r="F5998" s="5" t="str">
        <f t="shared" si="845"/>
        <v/>
      </c>
      <c r="G5998" s="7">
        <v>55.901000000000003</v>
      </c>
      <c r="H5998" s="7">
        <v>61.164999999999999</v>
      </c>
      <c r="I5998" s="7">
        <v>55.444000000000003</v>
      </c>
      <c r="J5998" s="7">
        <v>87.004999999999995</v>
      </c>
      <c r="K5998" s="7">
        <v>99.183000000000007</v>
      </c>
      <c r="L5998" s="7">
        <v>90.647000000000006</v>
      </c>
      <c r="M5998" s="7">
        <v>94.787000000000006</v>
      </c>
      <c r="N5998" s="7">
        <v>52.554000000000002</v>
      </c>
      <c r="O5998" s="7"/>
    </row>
    <row r="5999" spans="1:15" x14ac:dyDescent="0.2">
      <c r="A5999" s="2">
        <v>1</v>
      </c>
      <c r="B5999" s="6" t="s">
        <v>15</v>
      </c>
      <c r="C5999" s="6">
        <v>0</v>
      </c>
      <c r="D5999" s="5" t="s">
        <v>440</v>
      </c>
      <c r="E5999" s="5" t="str">
        <f t="shared" si="846"/>
        <v/>
      </c>
      <c r="F5999" s="5" t="str">
        <f t="shared" si="845"/>
        <v/>
      </c>
      <c r="G5999" s="7">
        <v>60.723999999999997</v>
      </c>
      <c r="H5999" s="7">
        <v>65.441000000000003</v>
      </c>
      <c r="I5999" s="7">
        <v>59.14</v>
      </c>
      <c r="J5999" s="7">
        <v>88.581999999999994</v>
      </c>
      <c r="K5999" s="7">
        <v>97.391000000000005</v>
      </c>
      <c r="L5999" s="7">
        <v>90.370999999999995</v>
      </c>
      <c r="M5999" s="7">
        <v>91.468000000000004</v>
      </c>
      <c r="N5999" s="7">
        <v>54.094000000000001</v>
      </c>
      <c r="O5999" s="7"/>
    </row>
    <row r="6000" spans="1:15" x14ac:dyDescent="0.2">
      <c r="A6000" s="2">
        <v>1</v>
      </c>
      <c r="B6000" s="6" t="s">
        <v>16</v>
      </c>
      <c r="C6000" s="6">
        <v>0</v>
      </c>
      <c r="D6000" s="5" t="s">
        <v>440</v>
      </c>
      <c r="E6000" s="5" t="str">
        <f t="shared" si="846"/>
        <v/>
      </c>
      <c r="F6000" s="5" t="str">
        <f t="shared" si="845"/>
        <v/>
      </c>
      <c r="G6000" s="7">
        <v>61.203000000000003</v>
      </c>
      <c r="H6000" s="7">
        <v>65.349000000000004</v>
      </c>
      <c r="I6000" s="7">
        <v>59.037999999999997</v>
      </c>
      <c r="J6000" s="7">
        <v>90.763999999999996</v>
      </c>
      <c r="K6000" s="7">
        <v>96.462000000000003</v>
      </c>
      <c r="L6000" s="7">
        <v>90.343000000000004</v>
      </c>
      <c r="M6000" s="7">
        <v>96.197000000000003</v>
      </c>
      <c r="N6000" s="7">
        <v>56.792999999999999</v>
      </c>
      <c r="O6000" s="7"/>
    </row>
    <row r="6001" spans="1:15" x14ac:dyDescent="0.2">
      <c r="A6001" s="2">
        <v>1</v>
      </c>
      <c r="B6001" s="6" t="s">
        <v>17</v>
      </c>
      <c r="C6001" s="6">
        <v>0</v>
      </c>
      <c r="D6001" s="5" t="s">
        <v>440</v>
      </c>
      <c r="E6001" s="5" t="str">
        <f t="shared" si="846"/>
        <v/>
      </c>
      <c r="F6001" s="5" t="str">
        <f t="shared" si="845"/>
        <v/>
      </c>
      <c r="G6001" s="7">
        <v>58.923999999999999</v>
      </c>
      <c r="H6001" s="7">
        <v>63.570999999999998</v>
      </c>
      <c r="I6001" s="7">
        <v>57.59</v>
      </c>
      <c r="J6001" s="7">
        <v>92.1</v>
      </c>
      <c r="K6001" s="7">
        <v>97.736000000000004</v>
      </c>
      <c r="L6001" s="7">
        <v>90.591999999999999</v>
      </c>
      <c r="M6001" s="7">
        <v>101.06</v>
      </c>
      <c r="N6001" s="7">
        <v>58.2</v>
      </c>
      <c r="O6001" s="7"/>
    </row>
    <row r="6002" spans="1:15" x14ac:dyDescent="0.2">
      <c r="A6002" s="2">
        <v>1</v>
      </c>
      <c r="B6002" s="6" t="s">
        <v>18</v>
      </c>
      <c r="C6002" s="6">
        <v>0</v>
      </c>
      <c r="D6002" s="5" t="s">
        <v>440</v>
      </c>
      <c r="E6002" s="5" t="str">
        <f t="shared" si="846"/>
        <v/>
      </c>
      <c r="F6002" s="5" t="str">
        <f t="shared" si="845"/>
        <v/>
      </c>
      <c r="G6002" s="7">
        <v>56.996000000000002</v>
      </c>
      <c r="H6002" s="7">
        <v>61.137999999999998</v>
      </c>
      <c r="I6002" s="7">
        <v>54.506999999999998</v>
      </c>
      <c r="J6002" s="7">
        <v>94.938000000000002</v>
      </c>
      <c r="K6002" s="7">
        <v>95.632999999999996</v>
      </c>
      <c r="L6002" s="7">
        <v>89.153000000000006</v>
      </c>
      <c r="M6002" s="7">
        <v>105.788</v>
      </c>
      <c r="N6002" s="7">
        <v>57.661999999999999</v>
      </c>
      <c r="O6002" s="7"/>
    </row>
    <row r="6003" spans="1:15" x14ac:dyDescent="0.2">
      <c r="A6003" s="2">
        <v>1</v>
      </c>
      <c r="B6003" s="6" t="s">
        <v>19</v>
      </c>
      <c r="C6003" s="6">
        <v>0</v>
      </c>
      <c r="D6003" s="5" t="s">
        <v>440</v>
      </c>
      <c r="E6003" s="5" t="str">
        <f t="shared" si="846"/>
        <v/>
      </c>
      <c r="F6003" s="5" t="str">
        <f t="shared" si="845"/>
        <v/>
      </c>
      <c r="G6003" s="7">
        <v>63.084000000000003</v>
      </c>
      <c r="H6003" s="7">
        <v>68.007000000000005</v>
      </c>
      <c r="I6003" s="7">
        <v>60.423999999999999</v>
      </c>
      <c r="J6003" s="7">
        <v>96.844999999999999</v>
      </c>
      <c r="K6003" s="7">
        <v>95.783000000000001</v>
      </c>
      <c r="L6003" s="7">
        <v>88.849000000000004</v>
      </c>
      <c r="M6003" s="7">
        <v>98.816000000000003</v>
      </c>
      <c r="N6003" s="7">
        <v>59.707999999999998</v>
      </c>
      <c r="O6003" s="7"/>
    </row>
    <row r="6004" spans="1:15" x14ac:dyDescent="0.2">
      <c r="A6004" s="2">
        <v>1</v>
      </c>
      <c r="B6004" s="6" t="s">
        <v>20</v>
      </c>
      <c r="C6004" s="6">
        <v>0</v>
      </c>
      <c r="D6004" s="5" t="s">
        <v>440</v>
      </c>
      <c r="E6004" s="5" t="str">
        <f t="shared" si="846"/>
        <v/>
      </c>
      <c r="F6004" s="5" t="str">
        <f t="shared" si="845"/>
        <v/>
      </c>
      <c r="G6004" s="7">
        <v>66.622</v>
      </c>
      <c r="H6004" s="7">
        <v>72.668000000000006</v>
      </c>
      <c r="I6004" s="7">
        <v>65.147999999999996</v>
      </c>
      <c r="J6004" s="7">
        <v>98.927000000000007</v>
      </c>
      <c r="K6004" s="7">
        <v>97.787000000000006</v>
      </c>
      <c r="L6004" s="7">
        <v>89.650999999999996</v>
      </c>
      <c r="M6004" s="7">
        <v>95.516999999999996</v>
      </c>
      <c r="N6004" s="7">
        <v>62.226999999999997</v>
      </c>
      <c r="O6004" s="7"/>
    </row>
    <row r="6005" spans="1:15" x14ac:dyDescent="0.2">
      <c r="A6005" s="2">
        <v>1</v>
      </c>
      <c r="B6005" s="6" t="s">
        <v>21</v>
      </c>
      <c r="C6005" s="6">
        <v>0</v>
      </c>
      <c r="D6005" s="5" t="s">
        <v>440</v>
      </c>
      <c r="E6005" s="5" t="str">
        <f t="shared" si="846"/>
        <v/>
      </c>
      <c r="F6005" s="5" t="str">
        <f t="shared" si="845"/>
        <v/>
      </c>
      <c r="G6005" s="7">
        <v>71.617999999999995</v>
      </c>
      <c r="H6005" s="7">
        <v>77.335999999999999</v>
      </c>
      <c r="I6005" s="7">
        <v>73.248999999999995</v>
      </c>
      <c r="J6005" s="7">
        <v>101.27800000000001</v>
      </c>
      <c r="K6005" s="7">
        <v>102.27800000000001</v>
      </c>
      <c r="L6005" s="7">
        <v>94.715000000000003</v>
      </c>
      <c r="M6005" s="7">
        <v>92.481999999999999</v>
      </c>
      <c r="N6005" s="7">
        <v>67.742000000000004</v>
      </c>
      <c r="O6005" s="7"/>
    </row>
    <row r="6006" spans="1:15" x14ac:dyDescent="0.2">
      <c r="A6006" s="2">
        <v>1</v>
      </c>
      <c r="B6006" s="6" t="s">
        <v>22</v>
      </c>
      <c r="C6006" s="6">
        <v>0</v>
      </c>
      <c r="D6006" s="5" t="s">
        <v>440</v>
      </c>
      <c r="E6006" s="5" t="str">
        <f t="shared" si="846"/>
        <v/>
      </c>
      <c r="F6006" s="5" t="str">
        <f t="shared" si="845"/>
        <v/>
      </c>
      <c r="G6006" s="7">
        <v>70.947999999999993</v>
      </c>
      <c r="H6006" s="7">
        <v>76.463999999999999</v>
      </c>
      <c r="I6006" s="7">
        <v>75.257999999999996</v>
      </c>
      <c r="J6006" s="7">
        <v>102.726</v>
      </c>
      <c r="K6006" s="7">
        <v>106.074</v>
      </c>
      <c r="L6006" s="7">
        <v>98.423000000000002</v>
      </c>
      <c r="M6006" s="7">
        <v>95.900999999999996</v>
      </c>
      <c r="N6006" s="7">
        <v>72.173000000000002</v>
      </c>
      <c r="O6006" s="7"/>
    </row>
    <row r="6007" spans="1:15" x14ac:dyDescent="0.2">
      <c r="A6007" s="2">
        <v>1</v>
      </c>
      <c r="B6007" s="6" t="s">
        <v>23</v>
      </c>
      <c r="C6007" s="6">
        <v>0</v>
      </c>
      <c r="D6007" s="5" t="s">
        <v>440</v>
      </c>
      <c r="E6007" s="5" t="str">
        <f t="shared" si="846"/>
        <v/>
      </c>
      <c r="F6007" s="5" t="str">
        <f t="shared" si="845"/>
        <v/>
      </c>
      <c r="G6007" s="7">
        <v>72.061000000000007</v>
      </c>
      <c r="H6007" s="7">
        <v>77.013000000000005</v>
      </c>
      <c r="I6007" s="7">
        <v>76.608999999999995</v>
      </c>
      <c r="J6007" s="7">
        <v>103.23099999999999</v>
      </c>
      <c r="K6007" s="7">
        <v>106.31</v>
      </c>
      <c r="L6007" s="7">
        <v>99.474000000000004</v>
      </c>
      <c r="M6007" s="7">
        <v>98.271000000000001</v>
      </c>
      <c r="N6007" s="7">
        <v>75.284000000000006</v>
      </c>
      <c r="O6007" s="7"/>
    </row>
    <row r="6008" spans="1:15" x14ac:dyDescent="0.2">
      <c r="A6008" s="2">
        <v>1</v>
      </c>
      <c r="B6008" s="6" t="s">
        <v>24</v>
      </c>
      <c r="C6008" s="6">
        <v>0</v>
      </c>
      <c r="D6008" s="5" t="s">
        <v>440</v>
      </c>
      <c r="E6008" s="5" t="str">
        <f t="shared" si="846"/>
        <v/>
      </c>
      <c r="F6008" s="5" t="str">
        <f t="shared" si="845"/>
        <v/>
      </c>
      <c r="G6008" s="7">
        <v>74.991</v>
      </c>
      <c r="H6008" s="7">
        <v>80.66</v>
      </c>
      <c r="I6008" s="7">
        <v>82.668999999999997</v>
      </c>
      <c r="J6008" s="7">
        <v>102.437</v>
      </c>
      <c r="K6008" s="7">
        <v>110.239</v>
      </c>
      <c r="L6008" s="7">
        <v>102.49</v>
      </c>
      <c r="M6008" s="7">
        <v>97.617000000000004</v>
      </c>
      <c r="N6008" s="7">
        <v>80.698999999999998</v>
      </c>
      <c r="O6008" s="7"/>
    </row>
    <row r="6009" spans="1:15" x14ac:dyDescent="0.2">
      <c r="A6009" s="2">
        <v>1</v>
      </c>
      <c r="B6009" s="6" t="s">
        <v>25</v>
      </c>
      <c r="C6009" s="6">
        <v>0</v>
      </c>
      <c r="D6009" s="5" t="s">
        <v>440</v>
      </c>
      <c r="E6009" s="5" t="str">
        <f t="shared" si="846"/>
        <v/>
      </c>
      <c r="F6009" s="5" t="str">
        <f t="shared" si="845"/>
        <v/>
      </c>
      <c r="G6009" s="7">
        <v>79.834999999999994</v>
      </c>
      <c r="H6009" s="7">
        <v>84.578999999999994</v>
      </c>
      <c r="I6009" s="7">
        <v>87.247</v>
      </c>
      <c r="J6009" s="7">
        <v>101.324</v>
      </c>
      <c r="K6009" s="7">
        <v>109.285</v>
      </c>
      <c r="L6009" s="7">
        <v>103.154</v>
      </c>
      <c r="M6009" s="7">
        <v>100.49</v>
      </c>
      <c r="N6009" s="7">
        <v>87.674999999999997</v>
      </c>
      <c r="O6009" s="7"/>
    </row>
    <row r="6010" spans="1:15" x14ac:dyDescent="0.2">
      <c r="A6010" s="2">
        <v>1</v>
      </c>
      <c r="B6010" s="6" t="s">
        <v>26</v>
      </c>
      <c r="C6010" s="6">
        <v>0</v>
      </c>
      <c r="D6010" s="5" t="s">
        <v>440</v>
      </c>
      <c r="E6010" s="5" t="str">
        <f t="shared" si="846"/>
        <v/>
      </c>
      <c r="F6010" s="5" t="str">
        <f t="shared" si="845"/>
        <v/>
      </c>
      <c r="G6010" s="7">
        <v>90.287999999999997</v>
      </c>
      <c r="H6010" s="7">
        <v>94.819000000000003</v>
      </c>
      <c r="I6010" s="7">
        <v>98.938000000000002</v>
      </c>
      <c r="J6010" s="7">
        <v>101.68600000000001</v>
      </c>
      <c r="K6010" s="7">
        <v>109.58</v>
      </c>
      <c r="L6010" s="7">
        <v>104.34399999999999</v>
      </c>
      <c r="M6010" s="7">
        <v>94.099000000000004</v>
      </c>
      <c r="N6010" s="7">
        <v>93.099000000000004</v>
      </c>
      <c r="O6010" s="7"/>
    </row>
    <row r="6011" spans="1:15" x14ac:dyDescent="0.2">
      <c r="A6011" s="2">
        <v>1</v>
      </c>
      <c r="B6011" s="6" t="s">
        <v>27</v>
      </c>
      <c r="C6011" s="6">
        <v>0</v>
      </c>
      <c r="D6011" s="5" t="s">
        <v>440</v>
      </c>
      <c r="E6011" s="5" t="str">
        <f t="shared" si="846"/>
        <v/>
      </c>
      <c r="F6011" s="5" t="str">
        <f t="shared" si="845"/>
        <v/>
      </c>
      <c r="G6011" s="7">
        <v>87.512</v>
      </c>
      <c r="H6011" s="7">
        <v>93.218999999999994</v>
      </c>
      <c r="I6011" s="7">
        <v>95.747</v>
      </c>
      <c r="J6011" s="7">
        <v>102.021</v>
      </c>
      <c r="K6011" s="7">
        <v>109.41</v>
      </c>
      <c r="L6011" s="7">
        <v>102.712</v>
      </c>
      <c r="M6011" s="7">
        <v>101.229</v>
      </c>
      <c r="N6011" s="7">
        <v>96.923000000000002</v>
      </c>
      <c r="O6011" s="7"/>
    </row>
    <row r="6012" spans="1:15" x14ac:dyDescent="0.2">
      <c r="A6012" s="2">
        <v>1</v>
      </c>
      <c r="B6012" s="6" t="s">
        <v>28</v>
      </c>
      <c r="C6012" s="6">
        <v>0</v>
      </c>
      <c r="D6012" s="5" t="s">
        <v>440</v>
      </c>
      <c r="E6012" s="5" t="str">
        <f t="shared" si="846"/>
        <v/>
      </c>
      <c r="F6012" s="5" t="str">
        <f t="shared" si="845"/>
        <v/>
      </c>
      <c r="G6012" s="7">
        <v>90.009</v>
      </c>
      <c r="H6012" s="7">
        <v>90.787000000000006</v>
      </c>
      <c r="I6012" s="7">
        <v>91.792000000000002</v>
      </c>
      <c r="J6012" s="7">
        <v>101.473</v>
      </c>
      <c r="K6012" s="7">
        <v>101.98099999999999</v>
      </c>
      <c r="L6012" s="7">
        <v>101.107</v>
      </c>
      <c r="M6012" s="7">
        <v>107.586</v>
      </c>
      <c r="N6012" s="7">
        <v>98.756</v>
      </c>
      <c r="O6012" s="7"/>
    </row>
    <row r="6013" spans="1:15" x14ac:dyDescent="0.2">
      <c r="A6013" s="2">
        <v>1</v>
      </c>
      <c r="B6013" s="6" t="s">
        <v>29</v>
      </c>
      <c r="C6013" s="6">
        <v>0</v>
      </c>
      <c r="D6013" s="5" t="s">
        <v>440</v>
      </c>
      <c r="E6013" s="5" t="str">
        <f t="shared" si="846"/>
        <v/>
      </c>
      <c r="F6013" s="5" t="str">
        <f t="shared" si="845"/>
        <v/>
      </c>
      <c r="G6013" s="7">
        <v>100</v>
      </c>
      <c r="H6013" s="7">
        <v>100</v>
      </c>
      <c r="I6013" s="7">
        <v>100</v>
      </c>
      <c r="J6013" s="7">
        <v>100</v>
      </c>
      <c r="K6013" s="7">
        <v>100</v>
      </c>
      <c r="L6013" s="7">
        <v>100</v>
      </c>
      <c r="M6013" s="7">
        <v>100</v>
      </c>
      <c r="N6013" s="7">
        <v>100</v>
      </c>
      <c r="O6013" s="7"/>
    </row>
    <row r="6014" spans="1:15" x14ac:dyDescent="0.2">
      <c r="A6014" s="2">
        <v>1</v>
      </c>
      <c r="B6014" s="6" t="s">
        <v>30</v>
      </c>
      <c r="C6014" s="6">
        <v>0</v>
      </c>
      <c r="D6014" s="5" t="s">
        <v>440</v>
      </c>
      <c r="E6014" s="5" t="str">
        <f t="shared" si="846"/>
        <v/>
      </c>
      <c r="F6014" s="5" t="str">
        <f t="shared" si="845"/>
        <v/>
      </c>
      <c r="G6014" s="7">
        <v>106.57599999999999</v>
      </c>
      <c r="H6014" s="7">
        <v>105.812</v>
      </c>
      <c r="I6014" s="7">
        <v>104.904</v>
      </c>
      <c r="J6014" s="7">
        <v>99.682000000000002</v>
      </c>
      <c r="K6014" s="7">
        <v>98.430999999999997</v>
      </c>
      <c r="L6014" s="7">
        <v>99.141999999999996</v>
      </c>
      <c r="M6014" s="7">
        <v>98.421000000000006</v>
      </c>
      <c r="N6014" s="7">
        <v>103.247</v>
      </c>
      <c r="O6014" s="7"/>
    </row>
    <row r="6015" spans="1:15" x14ac:dyDescent="0.2">
      <c r="A6015" s="2">
        <v>1</v>
      </c>
      <c r="B6015" s="6" t="s">
        <v>31</v>
      </c>
      <c r="C6015" s="6">
        <v>0</v>
      </c>
      <c r="D6015" s="5" t="s">
        <v>440</v>
      </c>
      <c r="E6015" s="5" t="str">
        <f t="shared" si="846"/>
        <v/>
      </c>
      <c r="F6015" s="5" t="str">
        <f t="shared" si="845"/>
        <v/>
      </c>
      <c r="G6015" s="7">
        <v>114.52800000000001</v>
      </c>
      <c r="H6015" s="7">
        <v>115.065</v>
      </c>
      <c r="I6015" s="7">
        <v>114.04600000000001</v>
      </c>
      <c r="J6015" s="7">
        <v>100.755</v>
      </c>
      <c r="K6015" s="7">
        <v>99.578999999999994</v>
      </c>
      <c r="L6015" s="7">
        <v>99.114999999999995</v>
      </c>
      <c r="M6015" s="7">
        <v>93.203999999999994</v>
      </c>
      <c r="N6015" s="7">
        <v>106.29600000000001</v>
      </c>
      <c r="O6015" s="7"/>
    </row>
    <row r="6016" spans="1:15" x14ac:dyDescent="0.2">
      <c r="A6016" s="2">
        <v>1</v>
      </c>
      <c r="B6016" s="6" t="s">
        <v>32</v>
      </c>
      <c r="C6016" s="6">
        <v>0</v>
      </c>
      <c r="D6016" s="5" t="s">
        <v>440</v>
      </c>
      <c r="E6016" s="5" t="str">
        <f t="shared" si="846"/>
        <v/>
      </c>
      <c r="F6016" s="5" t="str">
        <f t="shared" si="845"/>
        <v/>
      </c>
      <c r="G6016" s="7">
        <v>120.59699999999999</v>
      </c>
      <c r="H6016" s="7">
        <v>118.68600000000001</v>
      </c>
      <c r="I6016" s="7">
        <v>118.489</v>
      </c>
      <c r="J6016" s="7">
        <v>101.152</v>
      </c>
      <c r="K6016" s="7">
        <v>98.251999999999995</v>
      </c>
      <c r="L6016" s="7">
        <v>99.834000000000003</v>
      </c>
      <c r="M6016" s="7">
        <v>95.47</v>
      </c>
      <c r="N6016" s="7">
        <v>113.122</v>
      </c>
      <c r="O6016" s="7"/>
    </row>
    <row r="6017" spans="1:15" x14ac:dyDescent="0.2">
      <c r="A6017" s="2">
        <v>1</v>
      </c>
      <c r="B6017" s="6" t="s">
        <v>33</v>
      </c>
      <c r="C6017" s="6">
        <v>0</v>
      </c>
      <c r="D6017" s="5" t="s">
        <v>440</v>
      </c>
      <c r="E6017" s="5" t="str">
        <f t="shared" si="846"/>
        <v/>
      </c>
      <c r="F6017" s="5" t="str">
        <f t="shared" si="845"/>
        <v/>
      </c>
      <c r="G6017" s="7">
        <v>131.995</v>
      </c>
      <c r="H6017" s="7">
        <v>128.25</v>
      </c>
      <c r="I6017" s="7">
        <v>129.066</v>
      </c>
      <c r="J6017" s="7">
        <v>99.620999999999995</v>
      </c>
      <c r="K6017" s="7">
        <v>97.781000000000006</v>
      </c>
      <c r="L6017" s="7">
        <v>100.636</v>
      </c>
      <c r="M6017" s="7">
        <v>90.367999999999995</v>
      </c>
      <c r="N6017" s="7">
        <v>116.634</v>
      </c>
      <c r="O6017" s="7"/>
    </row>
    <row r="6018" spans="1:15" x14ac:dyDescent="0.2">
      <c r="A6018" s="2">
        <v>1</v>
      </c>
      <c r="B6018" s="6" t="s">
        <v>34</v>
      </c>
      <c r="C6018" s="6">
        <v>0</v>
      </c>
      <c r="D6018" s="5" t="s">
        <v>440</v>
      </c>
      <c r="E6018" s="5" t="str">
        <f t="shared" si="846"/>
        <v/>
      </c>
      <c r="F6018" s="5" t="str">
        <f t="shared" si="845"/>
        <v/>
      </c>
      <c r="G6018" s="7">
        <v>131.78200000000001</v>
      </c>
      <c r="H6018" s="7">
        <v>128.273</v>
      </c>
      <c r="I6018" s="7">
        <v>130.9</v>
      </c>
      <c r="J6018" s="7">
        <v>99.498000000000005</v>
      </c>
      <c r="K6018" s="7">
        <v>99.33</v>
      </c>
      <c r="L6018" s="7">
        <v>102.048</v>
      </c>
      <c r="M6018" s="7">
        <v>92.897000000000006</v>
      </c>
      <c r="N6018" s="7">
        <v>121.602</v>
      </c>
      <c r="O6018" s="7"/>
    </row>
    <row r="6019" spans="1:15" x14ac:dyDescent="0.2">
      <c r="A6019" s="2">
        <v>1</v>
      </c>
      <c r="B6019" s="6" t="s">
        <v>35</v>
      </c>
      <c r="C6019" s="6">
        <v>0</v>
      </c>
      <c r="D6019" s="5" t="s">
        <v>440</v>
      </c>
      <c r="E6019" s="5" t="str">
        <f t="shared" si="846"/>
        <v/>
      </c>
      <c r="F6019" s="5" t="str">
        <f t="shared" si="845"/>
        <v/>
      </c>
      <c r="G6019" s="7">
        <v>112.13800000000001</v>
      </c>
      <c r="H6019" s="7">
        <v>110.569</v>
      </c>
      <c r="I6019" s="7">
        <v>107.23399999999999</v>
      </c>
      <c r="J6019" s="7">
        <v>101.636</v>
      </c>
      <c r="K6019" s="7">
        <v>95.626999999999995</v>
      </c>
      <c r="L6019" s="7">
        <v>96.983999999999995</v>
      </c>
      <c r="M6019" s="7">
        <v>108.66800000000001</v>
      </c>
      <c r="N6019" s="7">
        <v>116.529</v>
      </c>
      <c r="O6019" s="7"/>
    </row>
    <row r="6020" spans="1:15" x14ac:dyDescent="0.2">
      <c r="A6020" s="2">
        <v>1</v>
      </c>
      <c r="B6020" s="6" t="s">
        <v>36</v>
      </c>
      <c r="C6020" s="6">
        <v>0</v>
      </c>
      <c r="D6020" s="5" t="s">
        <v>440</v>
      </c>
      <c r="E6020" s="5" t="str">
        <f t="shared" si="846"/>
        <v/>
      </c>
      <c r="F6020" s="5" t="str">
        <f t="shared" si="845"/>
        <v/>
      </c>
      <c r="G6020" s="7">
        <v>97.787000000000006</v>
      </c>
      <c r="H6020" s="7">
        <v>94.835999999999999</v>
      </c>
      <c r="I6020" s="7">
        <v>85.441000000000003</v>
      </c>
      <c r="J6020" s="7">
        <v>103.56</v>
      </c>
      <c r="K6020" s="7">
        <v>87.375</v>
      </c>
      <c r="L6020" s="7">
        <v>90.093999999999994</v>
      </c>
      <c r="M6020" s="7">
        <v>123.527</v>
      </c>
      <c r="N6020" s="7">
        <v>105.54300000000001</v>
      </c>
      <c r="O6020" s="7"/>
    </row>
    <row r="6021" spans="1:15" x14ac:dyDescent="0.2">
      <c r="A6021" s="2">
        <v>1</v>
      </c>
      <c r="B6021" s="6" t="s">
        <v>37</v>
      </c>
      <c r="C6021" s="6">
        <v>0</v>
      </c>
      <c r="D6021" s="5" t="s">
        <v>440</v>
      </c>
      <c r="E6021" s="5" t="str">
        <f t="shared" si="846"/>
        <v/>
      </c>
      <c r="F6021" s="5" t="str">
        <f t="shared" si="845"/>
        <v/>
      </c>
      <c r="G6021" s="7">
        <v>122.667</v>
      </c>
      <c r="H6021" s="7">
        <v>119.15900000000001</v>
      </c>
      <c r="I6021" s="7">
        <v>104.684</v>
      </c>
      <c r="J6021" s="7">
        <v>103.991</v>
      </c>
      <c r="K6021" s="7">
        <v>85.34</v>
      </c>
      <c r="L6021" s="7">
        <v>87.852999999999994</v>
      </c>
      <c r="M6021" s="7">
        <v>101.32599999999999</v>
      </c>
      <c r="N6021" s="7">
        <v>106.072</v>
      </c>
      <c r="O6021" s="7"/>
    </row>
    <row r="6022" spans="1:15" x14ac:dyDescent="0.2">
      <c r="A6022" s="2">
        <v>1</v>
      </c>
      <c r="B6022" s="6" t="s">
        <v>63</v>
      </c>
      <c r="C6022" s="6">
        <v>0</v>
      </c>
      <c r="D6022" s="5" t="s">
        <v>440</v>
      </c>
      <c r="E6022" s="5" t="str">
        <f t="shared" si="846"/>
        <v/>
      </c>
      <c r="F6022" s="5" t="str">
        <f t="shared" si="845"/>
        <v/>
      </c>
      <c r="G6022" s="7">
        <v>130.83600000000001</v>
      </c>
      <c r="H6022" s="7">
        <v>131.75299999999999</v>
      </c>
      <c r="I6022" s="7">
        <v>116.66</v>
      </c>
      <c r="J6022" s="7">
        <v>105.452</v>
      </c>
      <c r="K6022" s="7">
        <v>89.165000000000006</v>
      </c>
      <c r="L6022" s="7">
        <v>88.545000000000002</v>
      </c>
      <c r="M6022" s="7">
        <v>95.593999999999994</v>
      </c>
      <c r="N6022" s="7">
        <v>111.52</v>
      </c>
      <c r="O6022" s="7"/>
    </row>
    <row r="6023" spans="1:15" x14ac:dyDescent="0.2">
      <c r="A6023" s="2">
        <v>0</v>
      </c>
      <c r="B6023" s="5" t="s">
        <v>441</v>
      </c>
      <c r="C6023" s="6" t="s">
        <v>0</v>
      </c>
      <c r="E6023" s="5" t="str">
        <f t="shared" si="846"/>
        <v/>
      </c>
      <c r="F6023" s="5" t="str">
        <f t="shared" si="845"/>
        <v/>
      </c>
    </row>
    <row r="6024" spans="1:15" x14ac:dyDescent="0.2">
      <c r="A6024" s="2">
        <v>1</v>
      </c>
      <c r="B6024" s="6" t="s">
        <v>13</v>
      </c>
      <c r="C6024" s="6">
        <v>0</v>
      </c>
      <c r="D6024" s="5" t="s">
        <v>442</v>
      </c>
      <c r="E6024" s="5" t="str">
        <f t="shared" si="846"/>
        <v/>
      </c>
      <c r="F6024" s="5" t="str">
        <f t="shared" ref="F6024:F6087" si="847">IF(LEN(E6024)=0,"",E6024&amp;B6024)</f>
        <v/>
      </c>
      <c r="G6024" s="7">
        <v>69.522999999999996</v>
      </c>
      <c r="H6024" s="7">
        <v>70.453000000000003</v>
      </c>
      <c r="I6024" s="7">
        <v>64.730999999999995</v>
      </c>
      <c r="J6024" s="7">
        <v>76.555000000000007</v>
      </c>
      <c r="K6024" s="7">
        <v>93.106999999999999</v>
      </c>
      <c r="L6024" s="7">
        <v>91.878</v>
      </c>
      <c r="M6024" s="7">
        <v>68.09</v>
      </c>
      <c r="N6024" s="7">
        <v>44.075000000000003</v>
      </c>
      <c r="O6024" s="7"/>
    </row>
    <row r="6025" spans="1:15" x14ac:dyDescent="0.2">
      <c r="A6025" s="2">
        <v>1</v>
      </c>
      <c r="B6025" s="6" t="s">
        <v>15</v>
      </c>
      <c r="C6025" s="6">
        <v>0</v>
      </c>
      <c r="D6025" s="5" t="s">
        <v>442</v>
      </c>
      <c r="E6025" s="5" t="str">
        <f t="shared" ref="E6025:E6088" si="848">IF(C6025=0,IF(LEN(D6025)&lt;&gt;3,"",D6025),IF(LEN(D6025)&lt;&gt;4,"",LEFT(D6025,3)))</f>
        <v/>
      </c>
      <c r="F6025" s="5" t="str">
        <f t="shared" si="847"/>
        <v/>
      </c>
      <c r="G6025" s="7">
        <v>69.141000000000005</v>
      </c>
      <c r="H6025" s="7">
        <v>71.558000000000007</v>
      </c>
      <c r="I6025" s="7">
        <v>69.015000000000001</v>
      </c>
      <c r="J6025" s="7">
        <v>79.887</v>
      </c>
      <c r="K6025" s="7">
        <v>99.819000000000003</v>
      </c>
      <c r="L6025" s="7">
        <v>96.447000000000003</v>
      </c>
      <c r="M6025" s="7">
        <v>74.656999999999996</v>
      </c>
      <c r="N6025" s="7">
        <v>51.524999999999999</v>
      </c>
      <c r="O6025" s="7"/>
    </row>
    <row r="6026" spans="1:15" x14ac:dyDescent="0.2">
      <c r="A6026" s="2">
        <v>1</v>
      </c>
      <c r="B6026" s="6" t="s">
        <v>16</v>
      </c>
      <c r="C6026" s="6">
        <v>0</v>
      </c>
      <c r="D6026" s="5" t="s">
        <v>442</v>
      </c>
      <c r="E6026" s="5" t="str">
        <f t="shared" si="848"/>
        <v/>
      </c>
      <c r="F6026" s="5" t="str">
        <f t="shared" si="847"/>
        <v/>
      </c>
      <c r="G6026" s="7">
        <v>70.111999999999995</v>
      </c>
      <c r="H6026" s="7">
        <v>71.658000000000001</v>
      </c>
      <c r="I6026" s="7">
        <v>70.991</v>
      </c>
      <c r="J6026" s="7">
        <v>82.902000000000001</v>
      </c>
      <c r="K6026" s="7">
        <v>101.255</v>
      </c>
      <c r="L6026" s="7">
        <v>99.069000000000003</v>
      </c>
      <c r="M6026" s="7">
        <v>76.938000000000002</v>
      </c>
      <c r="N6026" s="7">
        <v>54.619</v>
      </c>
      <c r="O6026" s="7"/>
    </row>
    <row r="6027" spans="1:15" x14ac:dyDescent="0.2">
      <c r="A6027" s="2">
        <v>1</v>
      </c>
      <c r="B6027" s="6" t="s">
        <v>17</v>
      </c>
      <c r="C6027" s="6">
        <v>0</v>
      </c>
      <c r="D6027" s="5" t="s">
        <v>442</v>
      </c>
      <c r="E6027" s="5" t="str">
        <f t="shared" si="848"/>
        <v/>
      </c>
      <c r="F6027" s="5" t="str">
        <f t="shared" si="847"/>
        <v/>
      </c>
      <c r="G6027" s="7">
        <v>77.8</v>
      </c>
      <c r="H6027" s="7">
        <v>78.212000000000003</v>
      </c>
      <c r="I6027" s="7">
        <v>73.447999999999993</v>
      </c>
      <c r="J6027" s="7">
        <v>84.74</v>
      </c>
      <c r="K6027" s="7">
        <v>94.406000000000006</v>
      </c>
      <c r="L6027" s="7">
        <v>93.909000000000006</v>
      </c>
      <c r="M6027" s="7">
        <v>73.66</v>
      </c>
      <c r="N6027" s="7">
        <v>54.101999999999997</v>
      </c>
      <c r="O6027" s="7"/>
    </row>
    <row r="6028" spans="1:15" x14ac:dyDescent="0.2">
      <c r="A6028" s="2">
        <v>1</v>
      </c>
      <c r="B6028" s="6" t="s">
        <v>18</v>
      </c>
      <c r="C6028" s="6">
        <v>0</v>
      </c>
      <c r="D6028" s="5" t="s">
        <v>442</v>
      </c>
      <c r="E6028" s="5" t="str">
        <f t="shared" si="848"/>
        <v/>
      </c>
      <c r="F6028" s="5" t="str">
        <f t="shared" si="847"/>
        <v/>
      </c>
      <c r="G6028" s="7">
        <v>76.774000000000001</v>
      </c>
      <c r="H6028" s="7">
        <v>76.438000000000002</v>
      </c>
      <c r="I6028" s="7">
        <v>69.777000000000001</v>
      </c>
      <c r="J6028" s="7">
        <v>86.141999999999996</v>
      </c>
      <c r="K6028" s="7">
        <v>90.887</v>
      </c>
      <c r="L6028" s="7">
        <v>91.286000000000001</v>
      </c>
      <c r="M6028" s="7">
        <v>75.462000000000003</v>
      </c>
      <c r="N6028" s="7">
        <v>52.655000000000001</v>
      </c>
      <c r="O6028" s="7"/>
    </row>
    <row r="6029" spans="1:15" x14ac:dyDescent="0.2">
      <c r="A6029" s="2">
        <v>1</v>
      </c>
      <c r="B6029" s="6" t="s">
        <v>19</v>
      </c>
      <c r="C6029" s="6">
        <v>0</v>
      </c>
      <c r="D6029" s="5" t="s">
        <v>442</v>
      </c>
      <c r="E6029" s="5" t="str">
        <f t="shared" si="848"/>
        <v/>
      </c>
      <c r="F6029" s="5" t="str">
        <f t="shared" si="847"/>
        <v/>
      </c>
      <c r="G6029" s="7">
        <v>82.375</v>
      </c>
      <c r="H6029" s="7">
        <v>83.400999999999996</v>
      </c>
      <c r="I6029" s="7">
        <v>73.945999999999998</v>
      </c>
      <c r="J6029" s="7">
        <v>87.2</v>
      </c>
      <c r="K6029" s="7">
        <v>89.766999999999996</v>
      </c>
      <c r="L6029" s="7">
        <v>88.662999999999997</v>
      </c>
      <c r="M6029" s="7">
        <v>74.774000000000001</v>
      </c>
      <c r="N6029" s="7">
        <v>55.292999999999999</v>
      </c>
      <c r="O6029" s="7"/>
    </row>
    <row r="6030" spans="1:15" x14ac:dyDescent="0.2">
      <c r="A6030" s="2">
        <v>1</v>
      </c>
      <c r="B6030" s="6" t="s">
        <v>20</v>
      </c>
      <c r="C6030" s="6">
        <v>0</v>
      </c>
      <c r="D6030" s="5" t="s">
        <v>442</v>
      </c>
      <c r="E6030" s="5" t="str">
        <f t="shared" si="848"/>
        <v/>
      </c>
      <c r="F6030" s="5" t="str">
        <f t="shared" si="847"/>
        <v/>
      </c>
      <c r="G6030" s="7">
        <v>87.412000000000006</v>
      </c>
      <c r="H6030" s="7">
        <v>88.715999999999994</v>
      </c>
      <c r="I6030" s="7">
        <v>77.081999999999994</v>
      </c>
      <c r="J6030" s="7">
        <v>89.007000000000005</v>
      </c>
      <c r="K6030" s="7">
        <v>88.182000000000002</v>
      </c>
      <c r="L6030" s="7">
        <v>86.887</v>
      </c>
      <c r="M6030" s="7">
        <v>75.248000000000005</v>
      </c>
      <c r="N6030" s="7">
        <v>58.003</v>
      </c>
      <c r="O6030" s="7"/>
    </row>
    <row r="6031" spans="1:15" x14ac:dyDescent="0.2">
      <c r="A6031" s="2">
        <v>1</v>
      </c>
      <c r="B6031" s="6" t="s">
        <v>21</v>
      </c>
      <c r="C6031" s="6">
        <v>0</v>
      </c>
      <c r="D6031" s="5" t="s">
        <v>442</v>
      </c>
      <c r="E6031" s="5" t="str">
        <f t="shared" si="848"/>
        <v/>
      </c>
      <c r="F6031" s="5" t="str">
        <f t="shared" si="847"/>
        <v/>
      </c>
      <c r="G6031" s="7">
        <v>86.768000000000001</v>
      </c>
      <c r="H6031" s="7">
        <v>88.668999999999997</v>
      </c>
      <c r="I6031" s="7">
        <v>80.417000000000002</v>
      </c>
      <c r="J6031" s="7">
        <v>91.356999999999999</v>
      </c>
      <c r="K6031" s="7">
        <v>92.680999999999997</v>
      </c>
      <c r="L6031" s="7">
        <v>90.694000000000003</v>
      </c>
      <c r="M6031" s="7">
        <v>77.043000000000006</v>
      </c>
      <c r="N6031" s="7">
        <v>61.954999999999998</v>
      </c>
      <c r="O6031" s="7"/>
    </row>
    <row r="6032" spans="1:15" x14ac:dyDescent="0.2">
      <c r="A6032" s="2">
        <v>1</v>
      </c>
      <c r="B6032" s="6" t="s">
        <v>22</v>
      </c>
      <c r="C6032" s="6">
        <v>0</v>
      </c>
      <c r="D6032" s="5" t="s">
        <v>442</v>
      </c>
      <c r="E6032" s="5" t="str">
        <f t="shared" si="848"/>
        <v/>
      </c>
      <c r="F6032" s="5" t="str">
        <f t="shared" si="847"/>
        <v/>
      </c>
      <c r="G6032" s="7">
        <v>88.65</v>
      </c>
      <c r="H6032" s="7">
        <v>89.951999999999998</v>
      </c>
      <c r="I6032" s="7">
        <v>85.843000000000004</v>
      </c>
      <c r="J6032" s="7">
        <v>93.572999999999993</v>
      </c>
      <c r="K6032" s="7">
        <v>96.832999999999998</v>
      </c>
      <c r="L6032" s="7">
        <v>95.430999999999997</v>
      </c>
      <c r="M6032" s="7">
        <v>76.403000000000006</v>
      </c>
      <c r="N6032" s="7">
        <v>65.585999999999999</v>
      </c>
      <c r="O6032" s="7"/>
    </row>
    <row r="6033" spans="1:15" x14ac:dyDescent="0.2">
      <c r="A6033" s="2">
        <v>1</v>
      </c>
      <c r="B6033" s="6" t="s">
        <v>23</v>
      </c>
      <c r="C6033" s="6">
        <v>0</v>
      </c>
      <c r="D6033" s="5" t="s">
        <v>442</v>
      </c>
      <c r="E6033" s="5" t="str">
        <f t="shared" si="848"/>
        <v/>
      </c>
      <c r="F6033" s="5" t="str">
        <f t="shared" si="847"/>
        <v/>
      </c>
      <c r="G6033" s="7">
        <v>89.14</v>
      </c>
      <c r="H6033" s="7">
        <v>90.5</v>
      </c>
      <c r="I6033" s="7">
        <v>89.504000000000005</v>
      </c>
      <c r="J6033" s="7">
        <v>95.382999999999996</v>
      </c>
      <c r="K6033" s="7">
        <v>100.40900000000001</v>
      </c>
      <c r="L6033" s="7">
        <v>98.9</v>
      </c>
      <c r="M6033" s="7">
        <v>78.900999999999996</v>
      </c>
      <c r="N6033" s="7">
        <v>70.62</v>
      </c>
      <c r="O6033" s="7"/>
    </row>
    <row r="6034" spans="1:15" x14ac:dyDescent="0.2">
      <c r="A6034" s="2">
        <v>1</v>
      </c>
      <c r="B6034" s="6" t="s">
        <v>24</v>
      </c>
      <c r="C6034" s="6">
        <v>0</v>
      </c>
      <c r="D6034" s="5" t="s">
        <v>442</v>
      </c>
      <c r="E6034" s="5" t="str">
        <f t="shared" si="848"/>
        <v/>
      </c>
      <c r="F6034" s="5" t="str">
        <f t="shared" si="847"/>
        <v/>
      </c>
      <c r="G6034" s="7">
        <v>86.344999999999999</v>
      </c>
      <c r="H6034" s="7">
        <v>88.221999999999994</v>
      </c>
      <c r="I6034" s="7">
        <v>87.400999999999996</v>
      </c>
      <c r="J6034" s="7">
        <v>96.295000000000002</v>
      </c>
      <c r="K6034" s="7">
        <v>101.223</v>
      </c>
      <c r="L6034" s="7">
        <v>99.069000000000003</v>
      </c>
      <c r="M6034" s="7">
        <v>86.768000000000001</v>
      </c>
      <c r="N6034" s="7">
        <v>75.835999999999999</v>
      </c>
      <c r="O6034" s="7"/>
    </row>
    <row r="6035" spans="1:15" x14ac:dyDescent="0.2">
      <c r="A6035" s="2">
        <v>1</v>
      </c>
      <c r="B6035" s="6" t="s">
        <v>25</v>
      </c>
      <c r="C6035" s="6">
        <v>0</v>
      </c>
      <c r="D6035" s="5" t="s">
        <v>442</v>
      </c>
      <c r="E6035" s="5" t="str">
        <f t="shared" si="848"/>
        <v/>
      </c>
      <c r="F6035" s="5" t="str">
        <f t="shared" si="847"/>
        <v/>
      </c>
      <c r="G6035" s="7">
        <v>86.262</v>
      </c>
      <c r="H6035" s="7">
        <v>86.944000000000003</v>
      </c>
      <c r="I6035" s="7">
        <v>91.799000000000007</v>
      </c>
      <c r="J6035" s="7">
        <v>96.923000000000002</v>
      </c>
      <c r="K6035" s="7">
        <v>106.419</v>
      </c>
      <c r="L6035" s="7">
        <v>105.584</v>
      </c>
      <c r="M6035" s="7">
        <v>90.85</v>
      </c>
      <c r="N6035" s="7">
        <v>83.4</v>
      </c>
      <c r="O6035" s="7"/>
    </row>
    <row r="6036" spans="1:15" x14ac:dyDescent="0.2">
      <c r="A6036" s="2">
        <v>1</v>
      </c>
      <c r="B6036" s="6" t="s">
        <v>26</v>
      </c>
      <c r="C6036" s="6">
        <v>0</v>
      </c>
      <c r="D6036" s="5" t="s">
        <v>442</v>
      </c>
      <c r="E6036" s="5" t="str">
        <f t="shared" si="848"/>
        <v/>
      </c>
      <c r="F6036" s="5" t="str">
        <f t="shared" si="847"/>
        <v/>
      </c>
      <c r="G6036" s="7">
        <v>88.275000000000006</v>
      </c>
      <c r="H6036" s="7">
        <v>90.841999999999999</v>
      </c>
      <c r="I6036" s="7">
        <v>97.066999999999993</v>
      </c>
      <c r="J6036" s="7">
        <v>97.323999999999998</v>
      </c>
      <c r="K6036" s="7">
        <v>109.96</v>
      </c>
      <c r="L6036" s="7">
        <v>106.85299999999999</v>
      </c>
      <c r="M6036" s="7">
        <v>92.606999999999999</v>
      </c>
      <c r="N6036" s="7">
        <v>89.891000000000005</v>
      </c>
      <c r="O6036" s="7"/>
    </row>
    <row r="6037" spans="1:15" x14ac:dyDescent="0.2">
      <c r="A6037" s="2">
        <v>1</v>
      </c>
      <c r="B6037" s="6" t="s">
        <v>27</v>
      </c>
      <c r="C6037" s="6">
        <v>0</v>
      </c>
      <c r="D6037" s="5" t="s">
        <v>442</v>
      </c>
      <c r="E6037" s="5" t="str">
        <f t="shared" si="848"/>
        <v/>
      </c>
      <c r="F6037" s="5" t="str">
        <f t="shared" si="847"/>
        <v/>
      </c>
      <c r="G6037" s="7">
        <v>97.034000000000006</v>
      </c>
      <c r="H6037" s="7">
        <v>96.683000000000007</v>
      </c>
      <c r="I6037" s="7">
        <v>103.63500000000001</v>
      </c>
      <c r="J6037" s="7">
        <v>98.566000000000003</v>
      </c>
      <c r="K6037" s="7">
        <v>106.803</v>
      </c>
      <c r="L6037" s="7">
        <v>107.191</v>
      </c>
      <c r="M6037" s="7">
        <v>96.022000000000006</v>
      </c>
      <c r="N6037" s="7">
        <v>99.512</v>
      </c>
      <c r="O6037" s="7"/>
    </row>
    <row r="6038" spans="1:15" x14ac:dyDescent="0.2">
      <c r="A6038" s="2">
        <v>1</v>
      </c>
      <c r="B6038" s="6" t="s">
        <v>28</v>
      </c>
      <c r="C6038" s="6">
        <v>0</v>
      </c>
      <c r="D6038" s="5" t="s">
        <v>442</v>
      </c>
      <c r="E6038" s="5" t="str">
        <f t="shared" si="848"/>
        <v/>
      </c>
      <c r="F6038" s="5" t="str">
        <f t="shared" si="847"/>
        <v/>
      </c>
      <c r="G6038" s="7">
        <v>95.47</v>
      </c>
      <c r="H6038" s="7">
        <v>96.451999999999998</v>
      </c>
      <c r="I6038" s="7">
        <v>99.879000000000005</v>
      </c>
      <c r="J6038" s="7">
        <v>99.378</v>
      </c>
      <c r="K6038" s="7">
        <v>104.61799999999999</v>
      </c>
      <c r="L6038" s="7">
        <v>103.553</v>
      </c>
      <c r="M6038" s="7">
        <v>100.247</v>
      </c>
      <c r="N6038" s="7">
        <v>100.127</v>
      </c>
      <c r="O6038" s="7"/>
    </row>
    <row r="6039" spans="1:15" x14ac:dyDescent="0.2">
      <c r="A6039" s="2">
        <v>1</v>
      </c>
      <c r="B6039" s="6" t="s">
        <v>29</v>
      </c>
      <c r="C6039" s="6">
        <v>0</v>
      </c>
      <c r="D6039" s="5" t="s">
        <v>442</v>
      </c>
      <c r="E6039" s="5" t="str">
        <f t="shared" si="848"/>
        <v/>
      </c>
      <c r="F6039" s="5" t="str">
        <f t="shared" si="847"/>
        <v/>
      </c>
      <c r="G6039" s="7">
        <v>100</v>
      </c>
      <c r="H6039" s="7">
        <v>100</v>
      </c>
      <c r="I6039" s="7">
        <v>100</v>
      </c>
      <c r="J6039" s="7">
        <v>100</v>
      </c>
      <c r="K6039" s="7">
        <v>100</v>
      </c>
      <c r="L6039" s="7">
        <v>100</v>
      </c>
      <c r="M6039" s="7">
        <v>100</v>
      </c>
      <c r="N6039" s="7">
        <v>100</v>
      </c>
      <c r="O6039" s="7"/>
    </row>
    <row r="6040" spans="1:15" x14ac:dyDescent="0.2">
      <c r="A6040" s="2">
        <v>1</v>
      </c>
      <c r="B6040" s="6" t="s">
        <v>30</v>
      </c>
      <c r="C6040" s="6">
        <v>0</v>
      </c>
      <c r="D6040" s="5" t="s">
        <v>442</v>
      </c>
      <c r="E6040" s="5" t="str">
        <f t="shared" si="848"/>
        <v/>
      </c>
      <c r="F6040" s="5" t="str">
        <f t="shared" si="847"/>
        <v/>
      </c>
      <c r="G6040" s="7">
        <v>109.837</v>
      </c>
      <c r="H6040" s="7">
        <v>101.536</v>
      </c>
      <c r="I6040" s="7">
        <v>102.223</v>
      </c>
      <c r="J6040" s="7">
        <v>101.057</v>
      </c>
      <c r="K6040" s="7">
        <v>93.067999999999998</v>
      </c>
      <c r="L6040" s="7">
        <v>100.67700000000001</v>
      </c>
      <c r="M6040" s="7">
        <v>98.272000000000006</v>
      </c>
      <c r="N6040" s="7">
        <v>100.45699999999999</v>
      </c>
      <c r="O6040" s="7"/>
    </row>
    <row r="6041" spans="1:15" x14ac:dyDescent="0.2">
      <c r="A6041" s="2">
        <v>1</v>
      </c>
      <c r="B6041" s="6" t="s">
        <v>31</v>
      </c>
      <c r="C6041" s="6">
        <v>0</v>
      </c>
      <c r="D6041" s="5" t="s">
        <v>442</v>
      </c>
      <c r="E6041" s="5" t="str">
        <f t="shared" si="848"/>
        <v/>
      </c>
      <c r="F6041" s="5" t="str">
        <f t="shared" si="847"/>
        <v/>
      </c>
      <c r="G6041" s="7">
        <v>117.874</v>
      </c>
      <c r="H6041" s="7">
        <v>109.247</v>
      </c>
      <c r="I6041" s="7">
        <v>109.062</v>
      </c>
      <c r="J6041" s="7">
        <v>102.863</v>
      </c>
      <c r="K6041" s="7">
        <v>92.524000000000001</v>
      </c>
      <c r="L6041" s="7">
        <v>99.831000000000003</v>
      </c>
      <c r="M6041" s="7">
        <v>96.174999999999997</v>
      </c>
      <c r="N6041" s="7">
        <v>104.89</v>
      </c>
      <c r="O6041" s="7"/>
    </row>
    <row r="6042" spans="1:15" x14ac:dyDescent="0.2">
      <c r="A6042" s="2">
        <v>1</v>
      </c>
      <c r="B6042" s="6" t="s">
        <v>32</v>
      </c>
      <c r="C6042" s="6">
        <v>0</v>
      </c>
      <c r="D6042" s="5" t="s">
        <v>442</v>
      </c>
      <c r="E6042" s="5" t="str">
        <f t="shared" si="848"/>
        <v/>
      </c>
      <c r="F6042" s="5" t="str">
        <f t="shared" si="847"/>
        <v/>
      </c>
      <c r="G6042" s="7">
        <v>117.187</v>
      </c>
      <c r="H6042" s="7">
        <v>109.756</v>
      </c>
      <c r="I6042" s="7">
        <v>111.52</v>
      </c>
      <c r="J6042" s="7">
        <v>106.92</v>
      </c>
      <c r="K6042" s="7">
        <v>95.164000000000001</v>
      </c>
      <c r="L6042" s="7">
        <v>101.607</v>
      </c>
      <c r="M6042" s="7">
        <v>96.058000000000007</v>
      </c>
      <c r="N6042" s="7">
        <v>107.124</v>
      </c>
      <c r="O6042" s="7"/>
    </row>
    <row r="6043" spans="1:15" x14ac:dyDescent="0.2">
      <c r="A6043" s="2">
        <v>1</v>
      </c>
      <c r="B6043" s="6" t="s">
        <v>33</v>
      </c>
      <c r="C6043" s="6">
        <v>0</v>
      </c>
      <c r="D6043" s="5" t="s">
        <v>442</v>
      </c>
      <c r="E6043" s="5" t="str">
        <f t="shared" si="848"/>
        <v/>
      </c>
      <c r="F6043" s="5" t="str">
        <f t="shared" si="847"/>
        <v/>
      </c>
      <c r="G6043" s="7">
        <v>120.998</v>
      </c>
      <c r="H6043" s="7">
        <v>111.895</v>
      </c>
      <c r="I6043" s="7">
        <v>115.303</v>
      </c>
      <c r="J6043" s="7">
        <v>109.999</v>
      </c>
      <c r="K6043" s="7">
        <v>95.293000000000006</v>
      </c>
      <c r="L6043" s="7">
        <v>103.04600000000001</v>
      </c>
      <c r="M6043" s="7">
        <v>98.185000000000002</v>
      </c>
      <c r="N6043" s="7">
        <v>113.211</v>
      </c>
      <c r="O6043" s="7"/>
    </row>
    <row r="6044" spans="1:15" x14ac:dyDescent="0.2">
      <c r="A6044" s="2">
        <v>1</v>
      </c>
      <c r="B6044" s="6" t="s">
        <v>34</v>
      </c>
      <c r="C6044" s="6">
        <v>0</v>
      </c>
      <c r="D6044" s="5" t="s">
        <v>442</v>
      </c>
      <c r="E6044" s="5" t="str">
        <f t="shared" si="848"/>
        <v/>
      </c>
      <c r="F6044" s="5" t="str">
        <f t="shared" si="847"/>
        <v/>
      </c>
      <c r="G6044" s="7">
        <v>115.599</v>
      </c>
      <c r="H6044" s="7">
        <v>111.393</v>
      </c>
      <c r="I6044" s="7">
        <v>113.184</v>
      </c>
      <c r="J6044" s="7">
        <v>112.861</v>
      </c>
      <c r="K6044" s="7">
        <v>97.91</v>
      </c>
      <c r="L6044" s="7">
        <v>101.607</v>
      </c>
      <c r="M6044" s="7">
        <v>101.93899999999999</v>
      </c>
      <c r="N6044" s="7">
        <v>115.379</v>
      </c>
      <c r="O6044" s="7"/>
    </row>
    <row r="6045" spans="1:15" x14ac:dyDescent="0.2">
      <c r="A6045" s="2">
        <v>1</v>
      </c>
      <c r="B6045" s="6" t="s">
        <v>35</v>
      </c>
      <c r="C6045" s="6">
        <v>0</v>
      </c>
      <c r="D6045" s="5" t="s">
        <v>442</v>
      </c>
      <c r="E6045" s="5" t="str">
        <f t="shared" si="848"/>
        <v/>
      </c>
      <c r="F6045" s="5" t="str">
        <f t="shared" si="847"/>
        <v/>
      </c>
      <c r="G6045" s="7">
        <v>97.926000000000002</v>
      </c>
      <c r="H6045" s="7">
        <v>99.257000000000005</v>
      </c>
      <c r="I6045" s="7">
        <v>101.35599999999999</v>
      </c>
      <c r="J6045" s="7">
        <v>116.842</v>
      </c>
      <c r="K6045" s="7">
        <v>103.503</v>
      </c>
      <c r="L6045" s="7">
        <v>102.11499999999999</v>
      </c>
      <c r="M6045" s="7">
        <v>118.10299999999999</v>
      </c>
      <c r="N6045" s="7">
        <v>119.705</v>
      </c>
      <c r="O6045" s="7"/>
    </row>
    <row r="6046" spans="1:15" x14ac:dyDescent="0.2">
      <c r="A6046" s="2">
        <v>1</v>
      </c>
      <c r="B6046" s="6" t="s">
        <v>36</v>
      </c>
      <c r="C6046" s="6">
        <v>0</v>
      </c>
      <c r="D6046" s="5" t="s">
        <v>442</v>
      </c>
      <c r="E6046" s="5" t="str">
        <f t="shared" si="848"/>
        <v/>
      </c>
      <c r="F6046" s="5" t="str">
        <f t="shared" si="847"/>
        <v/>
      </c>
      <c r="G6046" s="7">
        <v>96.400999999999996</v>
      </c>
      <c r="H6046" s="7">
        <v>92.891999999999996</v>
      </c>
      <c r="I6046" s="7">
        <v>80.161000000000001</v>
      </c>
      <c r="J6046" s="7">
        <v>120.25</v>
      </c>
      <c r="K6046" s="7">
        <v>83.153999999999996</v>
      </c>
      <c r="L6046" s="7">
        <v>86.293999999999997</v>
      </c>
      <c r="M6046" s="7">
        <v>121.188</v>
      </c>
      <c r="N6046" s="7">
        <v>97.146000000000001</v>
      </c>
      <c r="O6046" s="7"/>
    </row>
    <row r="6047" spans="1:15" x14ac:dyDescent="0.2">
      <c r="A6047" s="2">
        <v>1</v>
      </c>
      <c r="B6047" s="6" t="s">
        <v>37</v>
      </c>
      <c r="C6047" s="6">
        <v>0</v>
      </c>
      <c r="D6047" s="5" t="s">
        <v>442</v>
      </c>
      <c r="E6047" s="5" t="str">
        <f t="shared" si="848"/>
        <v/>
      </c>
      <c r="F6047" s="5" t="str">
        <f t="shared" si="847"/>
        <v/>
      </c>
      <c r="G6047" s="7">
        <v>103.10599999999999</v>
      </c>
      <c r="H6047" s="7">
        <v>99.516999999999996</v>
      </c>
      <c r="I6047" s="7">
        <v>82.424999999999997</v>
      </c>
      <c r="J6047" s="7">
        <v>120.949</v>
      </c>
      <c r="K6047" s="7">
        <v>79.941999999999993</v>
      </c>
      <c r="L6047" s="7">
        <v>82.825999999999993</v>
      </c>
      <c r="M6047" s="7">
        <v>118.624</v>
      </c>
      <c r="N6047" s="7">
        <v>97.777000000000001</v>
      </c>
      <c r="O6047" s="7"/>
    </row>
    <row r="6048" spans="1:15" x14ac:dyDescent="0.2">
      <c r="A6048" s="2">
        <v>1</v>
      </c>
      <c r="B6048" s="6" t="s">
        <v>63</v>
      </c>
      <c r="C6048" s="6">
        <v>0</v>
      </c>
      <c r="D6048" s="5" t="s">
        <v>442</v>
      </c>
      <c r="E6048" s="5" t="str">
        <f t="shared" si="848"/>
        <v/>
      </c>
      <c r="F6048" s="5" t="str">
        <f t="shared" si="847"/>
        <v/>
      </c>
      <c r="G6048" s="7">
        <v>105.264</v>
      </c>
      <c r="H6048" s="7">
        <v>97.796000000000006</v>
      </c>
      <c r="I6048" s="7">
        <v>78.932000000000002</v>
      </c>
      <c r="J6048" s="7">
        <v>124.91</v>
      </c>
      <c r="K6048" s="7">
        <v>74.983999999999995</v>
      </c>
      <c r="L6048" s="7">
        <v>80.710999999999999</v>
      </c>
      <c r="M6048" s="7">
        <v>128.41800000000001</v>
      </c>
      <c r="N6048" s="7">
        <v>101.36199999999999</v>
      </c>
      <c r="O6048" s="7"/>
    </row>
    <row r="6049" spans="1:15" x14ac:dyDescent="0.2">
      <c r="A6049" s="2">
        <v>0</v>
      </c>
      <c r="B6049" s="5" t="s">
        <v>443</v>
      </c>
      <c r="C6049" s="6" t="s">
        <v>0</v>
      </c>
      <c r="E6049" s="5" t="str">
        <f t="shared" si="848"/>
        <v/>
      </c>
      <c r="F6049" s="5" t="str">
        <f t="shared" si="847"/>
        <v/>
      </c>
    </row>
    <row r="6050" spans="1:15" x14ac:dyDescent="0.2">
      <c r="A6050" s="2">
        <v>1</v>
      </c>
      <c r="B6050" s="6" t="s">
        <v>13</v>
      </c>
      <c r="C6050" s="6">
        <v>0</v>
      </c>
      <c r="D6050" s="5" t="s">
        <v>444</v>
      </c>
      <c r="E6050" s="5" t="str">
        <f t="shared" si="848"/>
        <v/>
      </c>
      <c r="F6050" s="5" t="str">
        <f t="shared" si="847"/>
        <v/>
      </c>
      <c r="G6050" s="7">
        <v>87.956999999999994</v>
      </c>
      <c r="H6050" s="7">
        <v>90.171999999999997</v>
      </c>
      <c r="I6050" s="7">
        <v>72.082999999999998</v>
      </c>
      <c r="J6050" s="7">
        <v>72.183999999999997</v>
      </c>
      <c r="K6050" s="7">
        <v>81.953000000000003</v>
      </c>
      <c r="L6050" s="7">
        <v>79.94</v>
      </c>
      <c r="M6050" s="7">
        <v>81.123000000000005</v>
      </c>
      <c r="N6050" s="7">
        <v>58.475999999999999</v>
      </c>
      <c r="O6050" s="7"/>
    </row>
    <row r="6051" spans="1:15" x14ac:dyDescent="0.2">
      <c r="A6051" s="2">
        <v>1</v>
      </c>
      <c r="B6051" s="6" t="s">
        <v>15</v>
      </c>
      <c r="C6051" s="6">
        <v>0</v>
      </c>
      <c r="D6051" s="5" t="s">
        <v>444</v>
      </c>
      <c r="E6051" s="5" t="str">
        <f t="shared" si="848"/>
        <v/>
      </c>
      <c r="F6051" s="5" t="str">
        <f t="shared" si="847"/>
        <v/>
      </c>
      <c r="G6051" s="7">
        <v>88.796999999999997</v>
      </c>
      <c r="H6051" s="7">
        <v>91.472999999999999</v>
      </c>
      <c r="I6051" s="7">
        <v>73.28</v>
      </c>
      <c r="J6051" s="7">
        <v>74.44</v>
      </c>
      <c r="K6051" s="7">
        <v>82.525000000000006</v>
      </c>
      <c r="L6051" s="7">
        <v>80.111000000000004</v>
      </c>
      <c r="M6051" s="7">
        <v>63.869</v>
      </c>
      <c r="N6051" s="7">
        <v>46.802999999999997</v>
      </c>
      <c r="O6051" s="7"/>
    </row>
    <row r="6052" spans="1:15" x14ac:dyDescent="0.2">
      <c r="A6052" s="2">
        <v>1</v>
      </c>
      <c r="B6052" s="6" t="s">
        <v>16</v>
      </c>
      <c r="C6052" s="6">
        <v>0</v>
      </c>
      <c r="D6052" s="5" t="s">
        <v>444</v>
      </c>
      <c r="E6052" s="5" t="str">
        <f t="shared" si="848"/>
        <v/>
      </c>
      <c r="F6052" s="5" t="str">
        <f t="shared" si="847"/>
        <v/>
      </c>
      <c r="G6052" s="7">
        <v>85.459000000000003</v>
      </c>
      <c r="H6052" s="7">
        <v>88.073999999999998</v>
      </c>
      <c r="I6052" s="7">
        <v>72.406999999999996</v>
      </c>
      <c r="J6052" s="7">
        <v>77.197000000000003</v>
      </c>
      <c r="K6052" s="7">
        <v>84.727000000000004</v>
      </c>
      <c r="L6052" s="7">
        <v>82.212000000000003</v>
      </c>
      <c r="M6052" s="7">
        <v>68.932000000000002</v>
      </c>
      <c r="N6052" s="7">
        <v>49.911999999999999</v>
      </c>
      <c r="O6052" s="7"/>
    </row>
    <row r="6053" spans="1:15" x14ac:dyDescent="0.2">
      <c r="A6053" s="2">
        <v>1</v>
      </c>
      <c r="B6053" s="6" t="s">
        <v>17</v>
      </c>
      <c r="C6053" s="6">
        <v>0</v>
      </c>
      <c r="D6053" s="5" t="s">
        <v>444</v>
      </c>
      <c r="E6053" s="5" t="str">
        <f t="shared" si="848"/>
        <v/>
      </c>
      <c r="F6053" s="5" t="str">
        <f t="shared" si="847"/>
        <v/>
      </c>
      <c r="G6053" s="7">
        <v>87.418999999999997</v>
      </c>
      <c r="H6053" s="7">
        <v>89.781000000000006</v>
      </c>
      <c r="I6053" s="7">
        <v>72.617000000000004</v>
      </c>
      <c r="J6053" s="7">
        <v>77.494</v>
      </c>
      <c r="K6053" s="7">
        <v>83.069000000000003</v>
      </c>
      <c r="L6053" s="7">
        <v>80.882999999999996</v>
      </c>
      <c r="M6053" s="7">
        <v>69.677000000000007</v>
      </c>
      <c r="N6053" s="7">
        <v>50.597000000000001</v>
      </c>
      <c r="O6053" s="7"/>
    </row>
    <row r="6054" spans="1:15" x14ac:dyDescent="0.2">
      <c r="A6054" s="2">
        <v>1</v>
      </c>
      <c r="B6054" s="6" t="s">
        <v>18</v>
      </c>
      <c r="C6054" s="6">
        <v>0</v>
      </c>
      <c r="D6054" s="5" t="s">
        <v>444</v>
      </c>
      <c r="E6054" s="5" t="str">
        <f t="shared" si="848"/>
        <v/>
      </c>
      <c r="F6054" s="5" t="str">
        <f t="shared" si="847"/>
        <v/>
      </c>
      <c r="G6054" s="7">
        <v>82.903000000000006</v>
      </c>
      <c r="H6054" s="7">
        <v>85.488</v>
      </c>
      <c r="I6054" s="7">
        <v>65.480999999999995</v>
      </c>
      <c r="J6054" s="7">
        <v>79.271000000000001</v>
      </c>
      <c r="K6054" s="7">
        <v>78.984999999999999</v>
      </c>
      <c r="L6054" s="7">
        <v>76.596999999999994</v>
      </c>
      <c r="M6054" s="7">
        <v>73.343000000000004</v>
      </c>
      <c r="N6054" s="7">
        <v>48.026000000000003</v>
      </c>
      <c r="O6054" s="7"/>
    </row>
    <row r="6055" spans="1:15" x14ac:dyDescent="0.2">
      <c r="A6055" s="2">
        <v>1</v>
      </c>
      <c r="B6055" s="6" t="s">
        <v>19</v>
      </c>
      <c r="C6055" s="6">
        <v>0</v>
      </c>
      <c r="D6055" s="5" t="s">
        <v>444</v>
      </c>
      <c r="E6055" s="5" t="str">
        <f t="shared" si="848"/>
        <v/>
      </c>
      <c r="F6055" s="5" t="str">
        <f t="shared" si="847"/>
        <v/>
      </c>
      <c r="G6055" s="7">
        <v>89.033000000000001</v>
      </c>
      <c r="H6055" s="7">
        <v>92.301000000000002</v>
      </c>
      <c r="I6055" s="7">
        <v>70.382999999999996</v>
      </c>
      <c r="J6055" s="7">
        <v>85.244</v>
      </c>
      <c r="K6055" s="7">
        <v>79.052999999999997</v>
      </c>
      <c r="L6055" s="7">
        <v>76.254000000000005</v>
      </c>
      <c r="M6055" s="7">
        <v>72.688000000000002</v>
      </c>
      <c r="N6055" s="7">
        <v>51.16</v>
      </c>
      <c r="O6055" s="7"/>
    </row>
    <row r="6056" spans="1:15" x14ac:dyDescent="0.2">
      <c r="A6056" s="2">
        <v>1</v>
      </c>
      <c r="B6056" s="6" t="s">
        <v>20</v>
      </c>
      <c r="C6056" s="6">
        <v>0</v>
      </c>
      <c r="D6056" s="5" t="s">
        <v>444</v>
      </c>
      <c r="E6056" s="5" t="str">
        <f t="shared" si="848"/>
        <v/>
      </c>
      <c r="F6056" s="5" t="str">
        <f t="shared" si="847"/>
        <v/>
      </c>
      <c r="G6056" s="7">
        <v>87.162999999999997</v>
      </c>
      <c r="H6056" s="7">
        <v>89.926000000000002</v>
      </c>
      <c r="I6056" s="7">
        <v>69.42</v>
      </c>
      <c r="J6056" s="7">
        <v>96.472999999999999</v>
      </c>
      <c r="K6056" s="7">
        <v>79.644000000000005</v>
      </c>
      <c r="L6056" s="7">
        <v>77.197000000000003</v>
      </c>
      <c r="M6056" s="7">
        <v>78.290000000000006</v>
      </c>
      <c r="N6056" s="7">
        <v>54.348999999999997</v>
      </c>
      <c r="O6056" s="7"/>
    </row>
    <row r="6057" spans="1:15" x14ac:dyDescent="0.2">
      <c r="A6057" s="2">
        <v>1</v>
      </c>
      <c r="B6057" s="6" t="s">
        <v>21</v>
      </c>
      <c r="C6057" s="6">
        <v>0</v>
      </c>
      <c r="D6057" s="5" t="s">
        <v>444</v>
      </c>
      <c r="E6057" s="5" t="str">
        <f t="shared" si="848"/>
        <v/>
      </c>
      <c r="F6057" s="5" t="str">
        <f t="shared" si="847"/>
        <v/>
      </c>
      <c r="G6057" s="7">
        <v>86.841999999999999</v>
      </c>
      <c r="H6057" s="7">
        <v>90.462999999999994</v>
      </c>
      <c r="I6057" s="7">
        <v>73.518000000000001</v>
      </c>
      <c r="J6057" s="7">
        <v>98.762</v>
      </c>
      <c r="K6057" s="7">
        <v>84.656999999999996</v>
      </c>
      <c r="L6057" s="7">
        <v>81.269000000000005</v>
      </c>
      <c r="M6057" s="7">
        <v>80.08</v>
      </c>
      <c r="N6057" s="7">
        <v>58.872999999999998</v>
      </c>
      <c r="O6057" s="7"/>
    </row>
    <row r="6058" spans="1:15" x14ac:dyDescent="0.2">
      <c r="A6058" s="2">
        <v>1</v>
      </c>
      <c r="B6058" s="6" t="s">
        <v>22</v>
      </c>
      <c r="C6058" s="6">
        <v>0</v>
      </c>
      <c r="D6058" s="5" t="s">
        <v>444</v>
      </c>
      <c r="E6058" s="5" t="str">
        <f t="shared" si="848"/>
        <v/>
      </c>
      <c r="F6058" s="5" t="str">
        <f t="shared" si="847"/>
        <v/>
      </c>
      <c r="G6058" s="7">
        <v>81.953999999999994</v>
      </c>
      <c r="H6058" s="7">
        <v>86.031000000000006</v>
      </c>
      <c r="I6058" s="7">
        <v>73.825000000000003</v>
      </c>
      <c r="J6058" s="7">
        <v>96.936000000000007</v>
      </c>
      <c r="K6058" s="7">
        <v>90.081000000000003</v>
      </c>
      <c r="L6058" s="7">
        <v>85.811999999999998</v>
      </c>
      <c r="M6058" s="7">
        <v>85.064999999999998</v>
      </c>
      <c r="N6058" s="7">
        <v>62.8</v>
      </c>
      <c r="O6058" s="7"/>
    </row>
    <row r="6059" spans="1:15" x14ac:dyDescent="0.2">
      <c r="A6059" s="2">
        <v>1</v>
      </c>
      <c r="B6059" s="6" t="s">
        <v>23</v>
      </c>
      <c r="C6059" s="6">
        <v>0</v>
      </c>
      <c r="D6059" s="5" t="s">
        <v>444</v>
      </c>
      <c r="E6059" s="5" t="str">
        <f t="shared" si="848"/>
        <v/>
      </c>
      <c r="F6059" s="5" t="str">
        <f t="shared" si="847"/>
        <v/>
      </c>
      <c r="G6059" s="7">
        <v>83.8</v>
      </c>
      <c r="H6059" s="7">
        <v>87.578000000000003</v>
      </c>
      <c r="I6059" s="7">
        <v>77.066999999999993</v>
      </c>
      <c r="J6059" s="7">
        <v>97.861000000000004</v>
      </c>
      <c r="K6059" s="7">
        <v>91.965999999999994</v>
      </c>
      <c r="L6059" s="7">
        <v>87.998000000000005</v>
      </c>
      <c r="M6059" s="7">
        <v>87.611000000000004</v>
      </c>
      <c r="N6059" s="7">
        <v>67.52</v>
      </c>
      <c r="O6059" s="7"/>
    </row>
    <row r="6060" spans="1:15" x14ac:dyDescent="0.2">
      <c r="A6060" s="2">
        <v>1</v>
      </c>
      <c r="B6060" s="6" t="s">
        <v>24</v>
      </c>
      <c r="C6060" s="6">
        <v>0</v>
      </c>
      <c r="D6060" s="5" t="s">
        <v>444</v>
      </c>
      <c r="E6060" s="5" t="str">
        <f t="shared" si="848"/>
        <v/>
      </c>
      <c r="F6060" s="5" t="str">
        <f t="shared" si="847"/>
        <v/>
      </c>
      <c r="G6060" s="7">
        <v>80.649000000000001</v>
      </c>
      <c r="H6060" s="7">
        <v>84.561999999999998</v>
      </c>
      <c r="I6060" s="7">
        <v>75.682000000000002</v>
      </c>
      <c r="J6060" s="7">
        <v>101.703</v>
      </c>
      <c r="K6060" s="7">
        <v>93.841999999999999</v>
      </c>
      <c r="L6060" s="7">
        <v>89.498000000000005</v>
      </c>
      <c r="M6060" s="7">
        <v>95.228999999999999</v>
      </c>
      <c r="N6060" s="7">
        <v>72.070999999999998</v>
      </c>
      <c r="O6060" s="7"/>
    </row>
    <row r="6061" spans="1:15" x14ac:dyDescent="0.2">
      <c r="A6061" s="2">
        <v>1</v>
      </c>
      <c r="B6061" s="6" t="s">
        <v>25</v>
      </c>
      <c r="C6061" s="6">
        <v>0</v>
      </c>
      <c r="D6061" s="5" t="s">
        <v>444</v>
      </c>
      <c r="E6061" s="5" t="str">
        <f t="shared" si="848"/>
        <v/>
      </c>
      <c r="F6061" s="5" t="str">
        <f t="shared" si="847"/>
        <v/>
      </c>
      <c r="G6061" s="7">
        <v>85.040999999999997</v>
      </c>
      <c r="H6061" s="7">
        <v>87.837999999999994</v>
      </c>
      <c r="I6061" s="7">
        <v>81.700999999999993</v>
      </c>
      <c r="J6061" s="7">
        <v>98.661000000000001</v>
      </c>
      <c r="K6061" s="7">
        <v>96.072999999999993</v>
      </c>
      <c r="L6061" s="7">
        <v>93.013000000000005</v>
      </c>
      <c r="M6061" s="7">
        <v>95.313000000000002</v>
      </c>
      <c r="N6061" s="7">
        <v>77.872</v>
      </c>
      <c r="O6061" s="7"/>
    </row>
    <row r="6062" spans="1:15" x14ac:dyDescent="0.2">
      <c r="A6062" s="2">
        <v>1</v>
      </c>
      <c r="B6062" s="6" t="s">
        <v>26</v>
      </c>
      <c r="C6062" s="6">
        <v>0</v>
      </c>
      <c r="D6062" s="5" t="s">
        <v>444</v>
      </c>
      <c r="E6062" s="5" t="str">
        <f t="shared" si="848"/>
        <v/>
      </c>
      <c r="F6062" s="5" t="str">
        <f t="shared" si="847"/>
        <v/>
      </c>
      <c r="G6062" s="7">
        <v>88.180999999999997</v>
      </c>
      <c r="H6062" s="7">
        <v>90.563999999999993</v>
      </c>
      <c r="I6062" s="7">
        <v>88.545000000000002</v>
      </c>
      <c r="J6062" s="7">
        <v>102.04300000000001</v>
      </c>
      <c r="K6062" s="7">
        <v>100.413</v>
      </c>
      <c r="L6062" s="7">
        <v>97.771000000000001</v>
      </c>
      <c r="M6062" s="7">
        <v>97.858999999999995</v>
      </c>
      <c r="N6062" s="7">
        <v>86.649000000000001</v>
      </c>
      <c r="O6062" s="7"/>
    </row>
    <row r="6063" spans="1:15" x14ac:dyDescent="0.2">
      <c r="A6063" s="2">
        <v>1</v>
      </c>
      <c r="B6063" s="6" t="s">
        <v>27</v>
      </c>
      <c r="C6063" s="6">
        <v>0</v>
      </c>
      <c r="D6063" s="5" t="s">
        <v>444</v>
      </c>
      <c r="E6063" s="5" t="str">
        <f t="shared" si="848"/>
        <v/>
      </c>
      <c r="F6063" s="5" t="str">
        <f t="shared" si="847"/>
        <v/>
      </c>
      <c r="G6063" s="7">
        <v>86.891999999999996</v>
      </c>
      <c r="H6063" s="7">
        <v>89.658000000000001</v>
      </c>
      <c r="I6063" s="7">
        <v>89.927000000000007</v>
      </c>
      <c r="J6063" s="7">
        <v>100.786</v>
      </c>
      <c r="K6063" s="7">
        <v>103.49299999999999</v>
      </c>
      <c r="L6063" s="7">
        <v>100.3</v>
      </c>
      <c r="M6063" s="7">
        <v>104.432</v>
      </c>
      <c r="N6063" s="7">
        <v>93.912000000000006</v>
      </c>
      <c r="O6063" s="7"/>
    </row>
    <row r="6064" spans="1:15" x14ac:dyDescent="0.2">
      <c r="A6064" s="2">
        <v>1</v>
      </c>
      <c r="B6064" s="6" t="s">
        <v>28</v>
      </c>
      <c r="C6064" s="6">
        <v>0</v>
      </c>
      <c r="D6064" s="5" t="s">
        <v>444</v>
      </c>
      <c r="E6064" s="5" t="str">
        <f t="shared" si="848"/>
        <v/>
      </c>
      <c r="F6064" s="5" t="str">
        <f t="shared" si="847"/>
        <v/>
      </c>
      <c r="G6064" s="7">
        <v>94.087999999999994</v>
      </c>
      <c r="H6064" s="7">
        <v>95.376000000000005</v>
      </c>
      <c r="I6064" s="7">
        <v>93.290999999999997</v>
      </c>
      <c r="J6064" s="7">
        <v>100.11199999999999</v>
      </c>
      <c r="K6064" s="7">
        <v>99.152000000000001</v>
      </c>
      <c r="L6064" s="7">
        <v>97.813999999999993</v>
      </c>
      <c r="M6064" s="7">
        <v>103.238</v>
      </c>
      <c r="N6064" s="7">
        <v>96.311999999999998</v>
      </c>
      <c r="O6064" s="7"/>
    </row>
    <row r="6065" spans="1:15" x14ac:dyDescent="0.2">
      <c r="A6065" s="2">
        <v>1</v>
      </c>
      <c r="B6065" s="6" t="s">
        <v>29</v>
      </c>
      <c r="C6065" s="6">
        <v>0</v>
      </c>
      <c r="D6065" s="5" t="s">
        <v>444</v>
      </c>
      <c r="E6065" s="5" t="str">
        <f t="shared" si="848"/>
        <v/>
      </c>
      <c r="F6065" s="5" t="str">
        <f t="shared" si="847"/>
        <v/>
      </c>
      <c r="G6065" s="7">
        <v>100</v>
      </c>
      <c r="H6065" s="7">
        <v>100</v>
      </c>
      <c r="I6065" s="7">
        <v>100</v>
      </c>
      <c r="J6065" s="7">
        <v>100</v>
      </c>
      <c r="K6065" s="7">
        <v>100</v>
      </c>
      <c r="L6065" s="7">
        <v>100</v>
      </c>
      <c r="M6065" s="7">
        <v>100</v>
      </c>
      <c r="N6065" s="7">
        <v>100</v>
      </c>
      <c r="O6065" s="7"/>
    </row>
    <row r="6066" spans="1:15" x14ac:dyDescent="0.2">
      <c r="A6066" s="2">
        <v>1</v>
      </c>
      <c r="B6066" s="6" t="s">
        <v>30</v>
      </c>
      <c r="C6066" s="6">
        <v>0</v>
      </c>
      <c r="D6066" s="5" t="s">
        <v>444</v>
      </c>
      <c r="E6066" s="5" t="str">
        <f t="shared" si="848"/>
        <v/>
      </c>
      <c r="F6066" s="5" t="str">
        <f t="shared" si="847"/>
        <v/>
      </c>
      <c r="G6066" s="7">
        <v>109.458</v>
      </c>
      <c r="H6066" s="7">
        <v>109.432</v>
      </c>
      <c r="I6066" s="7">
        <v>110.652</v>
      </c>
      <c r="J6066" s="7">
        <v>101.88500000000001</v>
      </c>
      <c r="K6066" s="7">
        <v>101.09</v>
      </c>
      <c r="L6066" s="7">
        <v>101.114</v>
      </c>
      <c r="M6066" s="7">
        <v>96.108000000000004</v>
      </c>
      <c r="N6066" s="7">
        <v>106.345</v>
      </c>
      <c r="O6066" s="7"/>
    </row>
    <row r="6067" spans="1:15" x14ac:dyDescent="0.2">
      <c r="A6067" s="2">
        <v>1</v>
      </c>
      <c r="B6067" s="6" t="s">
        <v>31</v>
      </c>
      <c r="C6067" s="6">
        <v>0</v>
      </c>
      <c r="D6067" s="5" t="s">
        <v>444</v>
      </c>
      <c r="E6067" s="5" t="str">
        <f t="shared" si="848"/>
        <v/>
      </c>
      <c r="F6067" s="5" t="str">
        <f t="shared" si="847"/>
        <v/>
      </c>
      <c r="G6067" s="7">
        <v>116.773</v>
      </c>
      <c r="H6067" s="7">
        <v>116.1</v>
      </c>
      <c r="I6067" s="7">
        <v>124.709</v>
      </c>
      <c r="J6067" s="7">
        <v>110.578</v>
      </c>
      <c r="K6067" s="7">
        <v>106.79600000000001</v>
      </c>
      <c r="L6067" s="7">
        <v>107.41500000000001</v>
      </c>
      <c r="M6067" s="7">
        <v>96.86</v>
      </c>
      <c r="N6067" s="7">
        <v>120.79300000000001</v>
      </c>
      <c r="O6067" s="7"/>
    </row>
    <row r="6068" spans="1:15" x14ac:dyDescent="0.2">
      <c r="A6068" s="2">
        <v>1</v>
      </c>
      <c r="B6068" s="6" t="s">
        <v>32</v>
      </c>
      <c r="C6068" s="6">
        <v>0</v>
      </c>
      <c r="D6068" s="5" t="s">
        <v>444</v>
      </c>
      <c r="E6068" s="5" t="str">
        <f t="shared" si="848"/>
        <v/>
      </c>
      <c r="F6068" s="5" t="str">
        <f t="shared" si="847"/>
        <v/>
      </c>
      <c r="G6068" s="7">
        <v>119.849</v>
      </c>
      <c r="H6068" s="7">
        <v>121.685</v>
      </c>
      <c r="I6068" s="7">
        <v>136.75899999999999</v>
      </c>
      <c r="J6068" s="7">
        <v>113.111</v>
      </c>
      <c r="K6068" s="7">
        <v>114.11</v>
      </c>
      <c r="L6068" s="7">
        <v>112.387</v>
      </c>
      <c r="M6068" s="7">
        <v>95.826999999999998</v>
      </c>
      <c r="N6068" s="7">
        <v>131.05099999999999</v>
      </c>
      <c r="O6068" s="7"/>
    </row>
    <row r="6069" spans="1:15" x14ac:dyDescent="0.2">
      <c r="A6069" s="2">
        <v>1</v>
      </c>
      <c r="B6069" s="6" t="s">
        <v>33</v>
      </c>
      <c r="C6069" s="6">
        <v>0</v>
      </c>
      <c r="D6069" s="5" t="s">
        <v>444</v>
      </c>
      <c r="E6069" s="5" t="str">
        <f t="shared" si="848"/>
        <v/>
      </c>
      <c r="F6069" s="5" t="str">
        <f t="shared" si="847"/>
        <v/>
      </c>
      <c r="G6069" s="7">
        <v>117.913</v>
      </c>
      <c r="H6069" s="7">
        <v>120.95699999999999</v>
      </c>
      <c r="I6069" s="7">
        <v>141.54</v>
      </c>
      <c r="J6069" s="7">
        <v>115.03100000000001</v>
      </c>
      <c r="K6069" s="7">
        <v>120.038</v>
      </c>
      <c r="L6069" s="7">
        <v>117.017</v>
      </c>
      <c r="M6069" s="7">
        <v>100.82299999999999</v>
      </c>
      <c r="N6069" s="7">
        <v>142.70500000000001</v>
      </c>
      <c r="O6069" s="7"/>
    </row>
    <row r="6070" spans="1:15" x14ac:dyDescent="0.2">
      <c r="A6070" s="2">
        <v>1</v>
      </c>
      <c r="B6070" s="6" t="s">
        <v>34</v>
      </c>
      <c r="C6070" s="6">
        <v>0</v>
      </c>
      <c r="D6070" s="5" t="s">
        <v>444</v>
      </c>
      <c r="E6070" s="5" t="str">
        <f t="shared" si="848"/>
        <v/>
      </c>
      <c r="F6070" s="5" t="str">
        <f t="shared" si="847"/>
        <v/>
      </c>
      <c r="G6070" s="7">
        <v>117.008</v>
      </c>
      <c r="H6070" s="7">
        <v>118.82599999999999</v>
      </c>
      <c r="I6070" s="7">
        <v>135.47999999999999</v>
      </c>
      <c r="J6070" s="7">
        <v>113.182</v>
      </c>
      <c r="K6070" s="7">
        <v>115.78700000000001</v>
      </c>
      <c r="L6070" s="7">
        <v>114.01600000000001</v>
      </c>
      <c r="M6070" s="7">
        <v>102.74299999999999</v>
      </c>
      <c r="N6070" s="7">
        <v>139.197</v>
      </c>
      <c r="O6070" s="7"/>
    </row>
    <row r="6071" spans="1:15" x14ac:dyDescent="0.2">
      <c r="A6071" s="2">
        <v>1</v>
      </c>
      <c r="B6071" s="6" t="s">
        <v>35</v>
      </c>
      <c r="C6071" s="6">
        <v>0</v>
      </c>
      <c r="D6071" s="5" t="s">
        <v>444</v>
      </c>
      <c r="E6071" s="5" t="str">
        <f t="shared" si="848"/>
        <v/>
      </c>
      <c r="F6071" s="5" t="str">
        <f t="shared" si="847"/>
        <v/>
      </c>
      <c r="G6071" s="7">
        <v>117.626</v>
      </c>
      <c r="H6071" s="7">
        <v>119.992</v>
      </c>
      <c r="I6071" s="7">
        <v>122.873</v>
      </c>
      <c r="J6071" s="7">
        <v>114.881</v>
      </c>
      <c r="K6071" s="7">
        <v>104.46</v>
      </c>
      <c r="L6071" s="7">
        <v>102.4</v>
      </c>
      <c r="M6071" s="7">
        <v>104.47</v>
      </c>
      <c r="N6071" s="7">
        <v>128.36500000000001</v>
      </c>
      <c r="O6071" s="7"/>
    </row>
    <row r="6072" spans="1:15" x14ac:dyDescent="0.2">
      <c r="A6072" s="2">
        <v>1</v>
      </c>
      <c r="B6072" s="6" t="s">
        <v>36</v>
      </c>
      <c r="C6072" s="6">
        <v>0</v>
      </c>
      <c r="D6072" s="5" t="s">
        <v>444</v>
      </c>
      <c r="E6072" s="5" t="str">
        <f t="shared" si="848"/>
        <v/>
      </c>
      <c r="F6072" s="5" t="str">
        <f t="shared" si="847"/>
        <v/>
      </c>
      <c r="G6072" s="7">
        <v>111.28400000000001</v>
      </c>
      <c r="H6072" s="7">
        <v>109.129</v>
      </c>
      <c r="I6072" s="7">
        <v>97.295000000000002</v>
      </c>
      <c r="J6072" s="7">
        <v>115.00700000000001</v>
      </c>
      <c r="K6072" s="7">
        <v>87.429000000000002</v>
      </c>
      <c r="L6072" s="7">
        <v>89.156000000000006</v>
      </c>
      <c r="M6072" s="7">
        <v>109.72499999999999</v>
      </c>
      <c r="N6072" s="7">
        <v>106.756</v>
      </c>
      <c r="O6072" s="7"/>
    </row>
    <row r="6073" spans="1:15" x14ac:dyDescent="0.2">
      <c r="A6073" s="2">
        <v>1</v>
      </c>
      <c r="B6073" s="6" t="s">
        <v>37</v>
      </c>
      <c r="C6073" s="6">
        <v>0</v>
      </c>
      <c r="D6073" s="5" t="s">
        <v>444</v>
      </c>
      <c r="E6073" s="5" t="str">
        <f t="shared" si="848"/>
        <v/>
      </c>
      <c r="F6073" s="5" t="str">
        <f t="shared" si="847"/>
        <v/>
      </c>
      <c r="G6073" s="7">
        <v>118.047</v>
      </c>
      <c r="H6073" s="7">
        <v>116.294</v>
      </c>
      <c r="I6073" s="7">
        <v>94.361000000000004</v>
      </c>
      <c r="J6073" s="7">
        <v>119.029</v>
      </c>
      <c r="K6073" s="7">
        <v>79.935000000000002</v>
      </c>
      <c r="L6073" s="7">
        <v>81.14</v>
      </c>
      <c r="M6073" s="7">
        <v>106.24</v>
      </c>
      <c r="N6073" s="7">
        <v>100.249</v>
      </c>
      <c r="O6073" s="7"/>
    </row>
    <row r="6074" spans="1:15" x14ac:dyDescent="0.2">
      <c r="A6074" s="2">
        <v>1</v>
      </c>
      <c r="B6074" s="6" t="s">
        <v>63</v>
      </c>
      <c r="C6074" s="6">
        <v>0</v>
      </c>
      <c r="D6074" s="5" t="s">
        <v>444</v>
      </c>
      <c r="E6074" s="5" t="str">
        <f t="shared" si="848"/>
        <v/>
      </c>
      <c r="F6074" s="5" t="str">
        <f t="shared" si="847"/>
        <v/>
      </c>
      <c r="G6074" s="7">
        <v>124.578</v>
      </c>
      <c r="H6074" s="7">
        <v>121.33799999999999</v>
      </c>
      <c r="I6074" s="7">
        <v>98.61</v>
      </c>
      <c r="J6074" s="7">
        <v>120.20399999999999</v>
      </c>
      <c r="K6074" s="7">
        <v>79.155000000000001</v>
      </c>
      <c r="L6074" s="7">
        <v>81.269000000000005</v>
      </c>
      <c r="M6074" s="7">
        <v>103.154</v>
      </c>
      <c r="N6074" s="7">
        <v>101.72</v>
      </c>
      <c r="O6074" s="7"/>
    </row>
    <row r="6075" spans="1:15" x14ac:dyDescent="0.2">
      <c r="A6075" s="2">
        <v>0</v>
      </c>
      <c r="B6075" s="5" t="s">
        <v>445</v>
      </c>
      <c r="C6075" s="6" t="s">
        <v>0</v>
      </c>
      <c r="E6075" s="5" t="str">
        <f t="shared" si="848"/>
        <v/>
      </c>
      <c r="F6075" s="5" t="str">
        <f t="shared" si="847"/>
        <v/>
      </c>
    </row>
    <row r="6076" spans="1:15" x14ac:dyDescent="0.2">
      <c r="A6076" s="2">
        <v>1</v>
      </c>
      <c r="B6076" s="6" t="s">
        <v>13</v>
      </c>
      <c r="C6076" s="6">
        <v>0</v>
      </c>
      <c r="D6076" s="5" t="s">
        <v>446</v>
      </c>
      <c r="E6076" s="5" t="str">
        <f t="shared" si="848"/>
        <v/>
      </c>
      <c r="F6076" s="5" t="str">
        <f t="shared" si="847"/>
        <v/>
      </c>
      <c r="G6076" s="7">
        <v>10.045999999999999</v>
      </c>
      <c r="H6076" s="7">
        <v>10.651</v>
      </c>
      <c r="I6076" s="7">
        <v>8.907</v>
      </c>
      <c r="J6076" s="7">
        <v>464.43599999999998</v>
      </c>
      <c r="K6076" s="7">
        <v>88.662999999999997</v>
      </c>
      <c r="L6076" s="7">
        <v>83.63</v>
      </c>
      <c r="M6076" s="7">
        <v>480.80500000000001</v>
      </c>
      <c r="N6076" s="7">
        <v>42.826999999999998</v>
      </c>
      <c r="O6076" s="7"/>
    </row>
    <row r="6077" spans="1:15" x14ac:dyDescent="0.2">
      <c r="A6077" s="2">
        <v>1</v>
      </c>
      <c r="B6077" s="6" t="s">
        <v>15</v>
      </c>
      <c r="C6077" s="6">
        <v>0</v>
      </c>
      <c r="D6077" s="5" t="s">
        <v>446</v>
      </c>
      <c r="E6077" s="5" t="str">
        <f t="shared" si="848"/>
        <v/>
      </c>
      <c r="F6077" s="5" t="str">
        <f t="shared" si="847"/>
        <v/>
      </c>
      <c r="G6077" s="7">
        <v>10.840999999999999</v>
      </c>
      <c r="H6077" s="7">
        <v>11.51</v>
      </c>
      <c r="I6077" s="7">
        <v>9.9090000000000007</v>
      </c>
      <c r="J6077" s="7">
        <v>455.31900000000002</v>
      </c>
      <c r="K6077" s="7">
        <v>91.397999999999996</v>
      </c>
      <c r="L6077" s="7">
        <v>86.088999999999999</v>
      </c>
      <c r="M6077" s="7">
        <v>454.09199999999998</v>
      </c>
      <c r="N6077" s="7">
        <v>44.994</v>
      </c>
      <c r="O6077" s="7"/>
    </row>
    <row r="6078" spans="1:15" x14ac:dyDescent="0.2">
      <c r="A6078" s="2">
        <v>1</v>
      </c>
      <c r="B6078" s="6" t="s">
        <v>16</v>
      </c>
      <c r="C6078" s="6">
        <v>0</v>
      </c>
      <c r="D6078" s="5" t="s">
        <v>446</v>
      </c>
      <c r="E6078" s="5" t="str">
        <f t="shared" si="848"/>
        <v/>
      </c>
      <c r="F6078" s="5" t="str">
        <f t="shared" si="847"/>
        <v/>
      </c>
      <c r="G6078" s="7">
        <v>11.805</v>
      </c>
      <c r="H6078" s="7">
        <v>12.436</v>
      </c>
      <c r="I6078" s="7">
        <v>11.058999999999999</v>
      </c>
      <c r="J6078" s="7">
        <v>449.76600000000002</v>
      </c>
      <c r="K6078" s="7">
        <v>93.680999999999997</v>
      </c>
      <c r="L6078" s="7">
        <v>88.933000000000007</v>
      </c>
      <c r="M6078" s="7">
        <v>435.01400000000001</v>
      </c>
      <c r="N6078" s="7">
        <v>48.11</v>
      </c>
      <c r="O6078" s="7"/>
    </row>
    <row r="6079" spans="1:15" x14ac:dyDescent="0.2">
      <c r="A6079" s="2">
        <v>1</v>
      </c>
      <c r="B6079" s="6" t="s">
        <v>17</v>
      </c>
      <c r="C6079" s="6">
        <v>0</v>
      </c>
      <c r="D6079" s="5" t="s">
        <v>446</v>
      </c>
      <c r="E6079" s="5" t="str">
        <f t="shared" si="848"/>
        <v/>
      </c>
      <c r="F6079" s="5" t="str">
        <f t="shared" si="847"/>
        <v/>
      </c>
      <c r="G6079" s="7">
        <v>12.266</v>
      </c>
      <c r="H6079" s="7">
        <v>12.932</v>
      </c>
      <c r="I6079" s="7">
        <v>11.605</v>
      </c>
      <c r="J6079" s="7">
        <v>436.30599999999998</v>
      </c>
      <c r="K6079" s="7">
        <v>94.605000000000004</v>
      </c>
      <c r="L6079" s="7">
        <v>89.733000000000004</v>
      </c>
      <c r="M6079" s="7">
        <v>436.19799999999998</v>
      </c>
      <c r="N6079" s="7">
        <v>50.619</v>
      </c>
      <c r="O6079" s="7"/>
    </row>
    <row r="6080" spans="1:15" x14ac:dyDescent="0.2">
      <c r="A6080" s="2">
        <v>1</v>
      </c>
      <c r="B6080" s="6" t="s">
        <v>18</v>
      </c>
      <c r="C6080" s="6">
        <v>0</v>
      </c>
      <c r="D6080" s="5" t="s">
        <v>446</v>
      </c>
      <c r="E6080" s="5" t="str">
        <f t="shared" si="848"/>
        <v/>
      </c>
      <c r="F6080" s="5" t="str">
        <f t="shared" si="847"/>
        <v/>
      </c>
      <c r="G6080" s="7">
        <v>13.471</v>
      </c>
      <c r="H6080" s="7">
        <v>14.26</v>
      </c>
      <c r="I6080" s="7">
        <v>12.872</v>
      </c>
      <c r="J6080" s="7">
        <v>409.03699999999998</v>
      </c>
      <c r="K6080" s="7">
        <v>95.555000000000007</v>
      </c>
      <c r="L6080" s="7">
        <v>90.266999999999996</v>
      </c>
      <c r="M6080" s="7">
        <v>411.733</v>
      </c>
      <c r="N6080" s="7">
        <v>53</v>
      </c>
      <c r="O6080" s="7"/>
    </row>
    <row r="6081" spans="1:15" x14ac:dyDescent="0.2">
      <c r="A6081" s="2">
        <v>1</v>
      </c>
      <c r="B6081" s="6" t="s">
        <v>19</v>
      </c>
      <c r="C6081" s="6">
        <v>0</v>
      </c>
      <c r="D6081" s="5" t="s">
        <v>446</v>
      </c>
      <c r="E6081" s="5" t="str">
        <f t="shared" si="848"/>
        <v/>
      </c>
      <c r="F6081" s="5" t="str">
        <f t="shared" si="847"/>
        <v/>
      </c>
      <c r="G6081" s="7">
        <v>16.896999999999998</v>
      </c>
      <c r="H6081" s="7">
        <v>17.846</v>
      </c>
      <c r="I6081" s="7">
        <v>15.815</v>
      </c>
      <c r="J6081" s="7">
        <v>371.09</v>
      </c>
      <c r="K6081" s="7">
        <v>93.596999999999994</v>
      </c>
      <c r="L6081" s="7">
        <v>88.622</v>
      </c>
      <c r="M6081" s="7">
        <v>350.01</v>
      </c>
      <c r="N6081" s="7">
        <v>55.354999999999997</v>
      </c>
      <c r="O6081" s="7"/>
    </row>
    <row r="6082" spans="1:15" x14ac:dyDescent="0.2">
      <c r="A6082" s="2">
        <v>1</v>
      </c>
      <c r="B6082" s="6" t="s">
        <v>20</v>
      </c>
      <c r="C6082" s="6">
        <v>0</v>
      </c>
      <c r="D6082" s="5" t="s">
        <v>446</v>
      </c>
      <c r="E6082" s="5" t="str">
        <f t="shared" si="848"/>
        <v/>
      </c>
      <c r="F6082" s="5" t="str">
        <f t="shared" si="847"/>
        <v/>
      </c>
      <c r="G6082" s="7">
        <v>20.036999999999999</v>
      </c>
      <c r="H6082" s="7">
        <v>21.117999999999999</v>
      </c>
      <c r="I6082" s="7">
        <v>18.725000000000001</v>
      </c>
      <c r="J6082" s="7">
        <v>336.09500000000003</v>
      </c>
      <c r="K6082" s="7">
        <v>93.450999999999993</v>
      </c>
      <c r="L6082" s="7">
        <v>88.667000000000002</v>
      </c>
      <c r="M6082" s="7">
        <v>298.69600000000003</v>
      </c>
      <c r="N6082" s="7">
        <v>55.930999999999997</v>
      </c>
      <c r="O6082" s="7"/>
    </row>
    <row r="6083" spans="1:15" x14ac:dyDescent="0.2">
      <c r="A6083" s="2">
        <v>1</v>
      </c>
      <c r="B6083" s="6" t="s">
        <v>21</v>
      </c>
      <c r="C6083" s="6">
        <v>0</v>
      </c>
      <c r="D6083" s="5" t="s">
        <v>446</v>
      </c>
      <c r="E6083" s="5" t="str">
        <f t="shared" si="848"/>
        <v/>
      </c>
      <c r="F6083" s="5" t="str">
        <f t="shared" si="847"/>
        <v/>
      </c>
      <c r="G6083" s="7">
        <v>21.614000000000001</v>
      </c>
      <c r="H6083" s="7">
        <v>22.977</v>
      </c>
      <c r="I6083" s="7">
        <v>20.672999999999998</v>
      </c>
      <c r="J6083" s="7">
        <v>310.68200000000002</v>
      </c>
      <c r="K6083" s="7">
        <v>95.644999999999996</v>
      </c>
      <c r="L6083" s="7">
        <v>89.97</v>
      </c>
      <c r="M6083" s="7">
        <v>270.69099999999997</v>
      </c>
      <c r="N6083" s="7">
        <v>55.959000000000003</v>
      </c>
      <c r="O6083" s="7"/>
    </row>
    <row r="6084" spans="1:15" x14ac:dyDescent="0.2">
      <c r="A6084" s="2">
        <v>1</v>
      </c>
      <c r="B6084" s="6" t="s">
        <v>22</v>
      </c>
      <c r="C6084" s="6">
        <v>0</v>
      </c>
      <c r="D6084" s="5" t="s">
        <v>446</v>
      </c>
      <c r="E6084" s="5" t="str">
        <f t="shared" si="848"/>
        <v/>
      </c>
      <c r="F6084" s="5" t="str">
        <f t="shared" si="847"/>
        <v/>
      </c>
      <c r="G6084" s="7">
        <v>26.744</v>
      </c>
      <c r="H6084" s="7">
        <v>28.277000000000001</v>
      </c>
      <c r="I6084" s="7">
        <v>25.91</v>
      </c>
      <c r="J6084" s="7">
        <v>276.887</v>
      </c>
      <c r="K6084" s="7">
        <v>96.881</v>
      </c>
      <c r="L6084" s="7">
        <v>91.63</v>
      </c>
      <c r="M6084" s="7">
        <v>227.815</v>
      </c>
      <c r="N6084" s="7">
        <v>59.027000000000001</v>
      </c>
      <c r="O6084" s="7"/>
    </row>
    <row r="6085" spans="1:15" x14ac:dyDescent="0.2">
      <c r="A6085" s="2">
        <v>1</v>
      </c>
      <c r="B6085" s="6" t="s">
        <v>23</v>
      </c>
      <c r="C6085" s="6">
        <v>0</v>
      </c>
      <c r="D6085" s="5" t="s">
        <v>446</v>
      </c>
      <c r="E6085" s="5" t="str">
        <f t="shared" si="848"/>
        <v/>
      </c>
      <c r="F6085" s="5" t="str">
        <f t="shared" si="847"/>
        <v/>
      </c>
      <c r="G6085" s="7">
        <v>31.62</v>
      </c>
      <c r="H6085" s="7">
        <v>33.475999999999999</v>
      </c>
      <c r="I6085" s="7">
        <v>31.79</v>
      </c>
      <c r="J6085" s="7">
        <v>235.55799999999999</v>
      </c>
      <c r="K6085" s="7">
        <v>100.538</v>
      </c>
      <c r="L6085" s="7">
        <v>94.962999999999994</v>
      </c>
      <c r="M6085" s="7">
        <v>203.55600000000001</v>
      </c>
      <c r="N6085" s="7">
        <v>64.710999999999999</v>
      </c>
      <c r="O6085" s="7"/>
    </row>
    <row r="6086" spans="1:15" x14ac:dyDescent="0.2">
      <c r="A6086" s="2">
        <v>1</v>
      </c>
      <c r="B6086" s="6" t="s">
        <v>24</v>
      </c>
      <c r="C6086" s="6">
        <v>0</v>
      </c>
      <c r="D6086" s="5" t="s">
        <v>446</v>
      </c>
      <c r="E6086" s="5" t="str">
        <f t="shared" si="848"/>
        <v/>
      </c>
      <c r="F6086" s="5" t="str">
        <f t="shared" si="847"/>
        <v/>
      </c>
      <c r="G6086" s="7">
        <v>35.905999999999999</v>
      </c>
      <c r="H6086" s="7">
        <v>38.515000000000001</v>
      </c>
      <c r="I6086" s="7">
        <v>38.304000000000002</v>
      </c>
      <c r="J6086" s="7">
        <v>198.45699999999999</v>
      </c>
      <c r="K6086" s="7">
        <v>106.67700000000001</v>
      </c>
      <c r="L6086" s="7">
        <v>99.451999999999998</v>
      </c>
      <c r="M6086" s="7">
        <v>190.21700000000001</v>
      </c>
      <c r="N6086" s="7">
        <v>72.86</v>
      </c>
      <c r="O6086" s="7"/>
    </row>
    <row r="6087" spans="1:15" x14ac:dyDescent="0.2">
      <c r="A6087" s="2">
        <v>1</v>
      </c>
      <c r="B6087" s="6" t="s">
        <v>25</v>
      </c>
      <c r="C6087" s="6">
        <v>0</v>
      </c>
      <c r="D6087" s="5" t="s">
        <v>446</v>
      </c>
      <c r="E6087" s="5" t="str">
        <f t="shared" si="848"/>
        <v/>
      </c>
      <c r="F6087" s="5" t="str">
        <f t="shared" si="847"/>
        <v/>
      </c>
      <c r="G6087" s="7">
        <v>45.328000000000003</v>
      </c>
      <c r="H6087" s="7">
        <v>48.822000000000003</v>
      </c>
      <c r="I6087" s="7">
        <v>51.563000000000002</v>
      </c>
      <c r="J6087" s="7">
        <v>163.98400000000001</v>
      </c>
      <c r="K6087" s="7">
        <v>113.756</v>
      </c>
      <c r="L6087" s="7">
        <v>105.61499999999999</v>
      </c>
      <c r="M6087" s="7">
        <v>168.31800000000001</v>
      </c>
      <c r="N6087" s="7">
        <v>86.79</v>
      </c>
      <c r="O6087" s="7"/>
    </row>
    <row r="6088" spans="1:15" x14ac:dyDescent="0.2">
      <c r="A6088" s="2">
        <v>1</v>
      </c>
      <c r="B6088" s="6" t="s">
        <v>26</v>
      </c>
      <c r="C6088" s="6">
        <v>0</v>
      </c>
      <c r="D6088" s="5" t="s">
        <v>446</v>
      </c>
      <c r="E6088" s="5" t="str">
        <f t="shared" si="848"/>
        <v/>
      </c>
      <c r="F6088" s="5" t="str">
        <f t="shared" ref="F6088:F6151" si="849">IF(LEN(E6088)=0,"",E6088&amp;B6088)</f>
        <v/>
      </c>
      <c r="G6088" s="7">
        <v>59.149000000000001</v>
      </c>
      <c r="H6088" s="7">
        <v>63.506</v>
      </c>
      <c r="I6088" s="7">
        <v>69.234999999999999</v>
      </c>
      <c r="J6088" s="7">
        <v>137.12299999999999</v>
      </c>
      <c r="K6088" s="7">
        <v>117.053</v>
      </c>
      <c r="L6088" s="7">
        <v>109.02200000000001</v>
      </c>
      <c r="M6088" s="7">
        <v>143.779</v>
      </c>
      <c r="N6088" s="7">
        <v>99.545000000000002</v>
      </c>
      <c r="O6088" s="7"/>
    </row>
    <row r="6089" spans="1:15" x14ac:dyDescent="0.2">
      <c r="A6089" s="2">
        <v>1</v>
      </c>
      <c r="B6089" s="6" t="s">
        <v>27</v>
      </c>
      <c r="C6089" s="6">
        <v>0</v>
      </c>
      <c r="D6089" s="5" t="s">
        <v>446</v>
      </c>
      <c r="E6089" s="5" t="str">
        <f t="shared" ref="E6089:E6152" si="850">IF(C6089=0,IF(LEN(D6089)&lt;&gt;3,"",D6089),IF(LEN(D6089)&lt;&gt;4,"",LEFT(D6089,3)))</f>
        <v/>
      </c>
      <c r="F6089" s="5" t="str">
        <f t="shared" si="849"/>
        <v/>
      </c>
      <c r="G6089" s="7">
        <v>67.061000000000007</v>
      </c>
      <c r="H6089" s="7">
        <v>72.84</v>
      </c>
      <c r="I6089" s="7">
        <v>79.713999999999999</v>
      </c>
      <c r="J6089" s="7">
        <v>124.761</v>
      </c>
      <c r="K6089" s="7">
        <v>118.86799999999999</v>
      </c>
      <c r="L6089" s="7">
        <v>109.437</v>
      </c>
      <c r="M6089" s="7">
        <v>136.13900000000001</v>
      </c>
      <c r="N6089" s="7">
        <v>108.52200000000001</v>
      </c>
      <c r="O6089" s="7"/>
    </row>
    <row r="6090" spans="1:15" x14ac:dyDescent="0.2">
      <c r="A6090" s="2">
        <v>1</v>
      </c>
      <c r="B6090" s="6" t="s">
        <v>28</v>
      </c>
      <c r="C6090" s="6">
        <v>0</v>
      </c>
      <c r="D6090" s="5" t="s">
        <v>446</v>
      </c>
      <c r="E6090" s="5" t="str">
        <f t="shared" si="850"/>
        <v/>
      </c>
      <c r="F6090" s="5" t="str">
        <f t="shared" si="849"/>
        <v/>
      </c>
      <c r="G6090" s="7">
        <v>81.447999999999993</v>
      </c>
      <c r="H6090" s="7">
        <v>84.590999999999994</v>
      </c>
      <c r="I6090" s="7">
        <v>88.739000000000004</v>
      </c>
      <c r="J6090" s="7">
        <v>109.64700000000001</v>
      </c>
      <c r="K6090" s="7">
        <v>108.95099999999999</v>
      </c>
      <c r="L6090" s="7">
        <v>104.904</v>
      </c>
      <c r="M6090" s="7">
        <v>120.247</v>
      </c>
      <c r="N6090" s="7">
        <v>106.706</v>
      </c>
      <c r="O6090" s="7"/>
    </row>
    <row r="6091" spans="1:15" x14ac:dyDescent="0.2">
      <c r="A6091" s="2">
        <v>1</v>
      </c>
      <c r="B6091" s="6" t="s">
        <v>29</v>
      </c>
      <c r="C6091" s="6">
        <v>0</v>
      </c>
      <c r="D6091" s="5" t="s">
        <v>446</v>
      </c>
      <c r="E6091" s="5" t="str">
        <f t="shared" si="850"/>
        <v/>
      </c>
      <c r="F6091" s="5" t="str">
        <f t="shared" si="849"/>
        <v/>
      </c>
      <c r="G6091" s="7">
        <v>100</v>
      </c>
      <c r="H6091" s="7">
        <v>100</v>
      </c>
      <c r="I6091" s="7">
        <v>100</v>
      </c>
      <c r="J6091" s="7">
        <v>100</v>
      </c>
      <c r="K6091" s="7">
        <v>100</v>
      </c>
      <c r="L6091" s="7">
        <v>100</v>
      </c>
      <c r="M6091" s="7">
        <v>100</v>
      </c>
      <c r="N6091" s="7">
        <v>100</v>
      </c>
      <c r="O6091" s="7"/>
    </row>
    <row r="6092" spans="1:15" x14ac:dyDescent="0.2">
      <c r="A6092" s="2">
        <v>1</v>
      </c>
      <c r="B6092" s="6" t="s">
        <v>30</v>
      </c>
      <c r="C6092" s="6">
        <v>0</v>
      </c>
      <c r="D6092" s="5" t="s">
        <v>446</v>
      </c>
      <c r="E6092" s="5" t="str">
        <f t="shared" si="850"/>
        <v/>
      </c>
      <c r="F6092" s="5" t="str">
        <f t="shared" si="849"/>
        <v/>
      </c>
      <c r="G6092" s="7">
        <v>114.345</v>
      </c>
      <c r="H6092" s="7">
        <v>114.343</v>
      </c>
      <c r="I6092" s="7">
        <v>113.88500000000001</v>
      </c>
      <c r="J6092" s="7">
        <v>91.456999999999994</v>
      </c>
      <c r="K6092" s="7">
        <v>99.597999999999999</v>
      </c>
      <c r="L6092" s="7">
        <v>99.6</v>
      </c>
      <c r="M6092" s="7">
        <v>90.986999999999995</v>
      </c>
      <c r="N6092" s="7">
        <v>103.621</v>
      </c>
      <c r="O6092" s="7"/>
    </row>
    <row r="6093" spans="1:15" x14ac:dyDescent="0.2">
      <c r="A6093" s="2">
        <v>1</v>
      </c>
      <c r="B6093" s="6" t="s">
        <v>31</v>
      </c>
      <c r="C6093" s="6">
        <v>0</v>
      </c>
      <c r="D6093" s="5" t="s">
        <v>446</v>
      </c>
      <c r="E6093" s="5" t="str">
        <f t="shared" si="850"/>
        <v/>
      </c>
      <c r="F6093" s="5" t="str">
        <f t="shared" si="849"/>
        <v/>
      </c>
      <c r="G6093" s="7">
        <v>135.93100000000001</v>
      </c>
      <c r="H6093" s="7">
        <v>135.41</v>
      </c>
      <c r="I6093" s="7">
        <v>130.89699999999999</v>
      </c>
      <c r="J6093" s="7">
        <v>85.789000000000001</v>
      </c>
      <c r="K6093" s="7">
        <v>96.296000000000006</v>
      </c>
      <c r="L6093" s="7">
        <v>96.667000000000002</v>
      </c>
      <c r="M6093" s="7">
        <v>80.146000000000001</v>
      </c>
      <c r="N6093" s="7">
        <v>104.90900000000001</v>
      </c>
      <c r="O6093" s="7"/>
    </row>
    <row r="6094" spans="1:15" x14ac:dyDescent="0.2">
      <c r="A6094" s="2">
        <v>1</v>
      </c>
      <c r="B6094" s="6" t="s">
        <v>32</v>
      </c>
      <c r="C6094" s="6">
        <v>0</v>
      </c>
      <c r="D6094" s="5" t="s">
        <v>446</v>
      </c>
      <c r="E6094" s="5" t="str">
        <f t="shared" si="850"/>
        <v/>
      </c>
      <c r="F6094" s="5" t="str">
        <f t="shared" si="849"/>
        <v/>
      </c>
      <c r="G6094" s="7">
        <v>155.34399999999999</v>
      </c>
      <c r="H6094" s="7">
        <v>154.637</v>
      </c>
      <c r="I6094" s="7">
        <v>149.87100000000001</v>
      </c>
      <c r="J6094" s="7">
        <v>78.956999999999994</v>
      </c>
      <c r="K6094" s="7">
        <v>96.477000000000004</v>
      </c>
      <c r="L6094" s="7">
        <v>96.918999999999997</v>
      </c>
      <c r="M6094" s="7">
        <v>71.658000000000001</v>
      </c>
      <c r="N6094" s="7">
        <v>107.395</v>
      </c>
      <c r="O6094" s="7"/>
    </row>
    <row r="6095" spans="1:15" x14ac:dyDescent="0.2">
      <c r="A6095" s="2">
        <v>1</v>
      </c>
      <c r="B6095" s="6" t="s">
        <v>33</v>
      </c>
      <c r="C6095" s="6">
        <v>0</v>
      </c>
      <c r="D6095" s="5" t="s">
        <v>446</v>
      </c>
      <c r="E6095" s="5" t="str">
        <f t="shared" si="850"/>
        <v/>
      </c>
      <c r="F6095" s="5" t="str">
        <f t="shared" si="849"/>
        <v/>
      </c>
      <c r="G6095" s="7">
        <v>168.14699999999999</v>
      </c>
      <c r="H6095" s="7">
        <v>170.166</v>
      </c>
      <c r="I6095" s="7">
        <v>167.41800000000001</v>
      </c>
      <c r="J6095" s="7">
        <v>73.123999999999995</v>
      </c>
      <c r="K6095" s="7">
        <v>99.566000000000003</v>
      </c>
      <c r="L6095" s="7">
        <v>98.385000000000005</v>
      </c>
      <c r="M6095" s="7">
        <v>68.503</v>
      </c>
      <c r="N6095" s="7">
        <v>114.68600000000001</v>
      </c>
      <c r="O6095" s="7"/>
    </row>
    <row r="6096" spans="1:15" x14ac:dyDescent="0.2">
      <c r="A6096" s="2">
        <v>1</v>
      </c>
      <c r="B6096" s="6" t="s">
        <v>34</v>
      </c>
      <c r="C6096" s="6">
        <v>0</v>
      </c>
      <c r="D6096" s="5" t="s">
        <v>446</v>
      </c>
      <c r="E6096" s="5" t="str">
        <f t="shared" si="850"/>
        <v/>
      </c>
      <c r="F6096" s="5" t="str">
        <f t="shared" si="849"/>
        <v/>
      </c>
      <c r="G6096" s="7">
        <v>181.917</v>
      </c>
      <c r="H6096" s="7">
        <v>180.703</v>
      </c>
      <c r="I6096" s="7">
        <v>179.124</v>
      </c>
      <c r="J6096" s="7">
        <v>68.884</v>
      </c>
      <c r="K6096" s="7">
        <v>98.463999999999999</v>
      </c>
      <c r="L6096" s="7">
        <v>99.126000000000005</v>
      </c>
      <c r="M6096" s="7">
        <v>68.843999999999994</v>
      </c>
      <c r="N6096" s="7">
        <v>123.315</v>
      </c>
      <c r="O6096" s="7"/>
    </row>
    <row r="6097" spans="1:15" x14ac:dyDescent="0.2">
      <c r="A6097" s="2">
        <v>1</v>
      </c>
      <c r="B6097" s="6" t="s">
        <v>35</v>
      </c>
      <c r="C6097" s="6">
        <v>0</v>
      </c>
      <c r="D6097" s="5" t="s">
        <v>446</v>
      </c>
      <c r="E6097" s="5" t="str">
        <f t="shared" si="850"/>
        <v/>
      </c>
      <c r="F6097" s="5" t="str">
        <f t="shared" si="849"/>
        <v/>
      </c>
      <c r="G6097" s="7">
        <v>199.149</v>
      </c>
      <c r="H6097" s="7">
        <v>198.494</v>
      </c>
      <c r="I6097" s="7">
        <v>195.31800000000001</v>
      </c>
      <c r="J6097" s="7">
        <v>65.316000000000003</v>
      </c>
      <c r="K6097" s="7">
        <v>98.075999999999993</v>
      </c>
      <c r="L6097" s="7">
        <v>98.4</v>
      </c>
      <c r="M6097" s="7">
        <v>62.801000000000002</v>
      </c>
      <c r="N6097" s="7">
        <v>122.66200000000001</v>
      </c>
      <c r="O6097" s="7"/>
    </row>
    <row r="6098" spans="1:15" x14ac:dyDescent="0.2">
      <c r="A6098" s="2">
        <v>1</v>
      </c>
      <c r="B6098" s="6" t="s">
        <v>36</v>
      </c>
      <c r="C6098" s="6">
        <v>0</v>
      </c>
      <c r="D6098" s="5" t="s">
        <v>446</v>
      </c>
      <c r="E6098" s="5" t="str">
        <f t="shared" si="850"/>
        <v/>
      </c>
      <c r="F6098" s="5" t="str">
        <f t="shared" si="849"/>
        <v/>
      </c>
      <c r="G6098" s="7">
        <v>203.76300000000001</v>
      </c>
      <c r="H6098" s="7">
        <v>206.142</v>
      </c>
      <c r="I6098" s="7">
        <v>193.529</v>
      </c>
      <c r="J6098" s="7">
        <v>62.331000000000003</v>
      </c>
      <c r="K6098" s="7">
        <v>94.977000000000004</v>
      </c>
      <c r="L6098" s="7">
        <v>93.881</v>
      </c>
      <c r="M6098" s="7">
        <v>60.601999999999997</v>
      </c>
      <c r="N6098" s="7">
        <v>117.282</v>
      </c>
      <c r="O6098" s="7"/>
    </row>
    <row r="6099" spans="1:15" x14ac:dyDescent="0.2">
      <c r="A6099" s="2">
        <v>1</v>
      </c>
      <c r="B6099" s="6" t="s">
        <v>37</v>
      </c>
      <c r="C6099" s="6">
        <v>0</v>
      </c>
      <c r="D6099" s="5" t="s">
        <v>446</v>
      </c>
      <c r="E6099" s="5" t="str">
        <f t="shared" si="850"/>
        <v/>
      </c>
      <c r="F6099" s="5" t="str">
        <f t="shared" si="849"/>
        <v/>
      </c>
      <c r="G6099" s="7">
        <v>234.434</v>
      </c>
      <c r="H6099" s="7">
        <v>235.79900000000001</v>
      </c>
      <c r="I6099" s="7">
        <v>214.559</v>
      </c>
      <c r="J6099" s="7">
        <v>60.326000000000001</v>
      </c>
      <c r="K6099" s="7">
        <v>91.522000000000006</v>
      </c>
      <c r="L6099" s="7">
        <v>90.992999999999995</v>
      </c>
      <c r="M6099" s="7">
        <v>54.491999999999997</v>
      </c>
      <c r="N6099" s="7">
        <v>116.91800000000001</v>
      </c>
      <c r="O6099" s="7"/>
    </row>
    <row r="6100" spans="1:15" x14ac:dyDescent="0.2">
      <c r="A6100" s="2">
        <v>1</v>
      </c>
      <c r="B6100" s="6" t="s">
        <v>63</v>
      </c>
      <c r="C6100" s="6">
        <v>0</v>
      </c>
      <c r="D6100" s="5" t="s">
        <v>446</v>
      </c>
      <c r="E6100" s="5" t="str">
        <f t="shared" si="850"/>
        <v/>
      </c>
      <c r="F6100" s="5" t="str">
        <f t="shared" si="849"/>
        <v/>
      </c>
      <c r="G6100" s="7">
        <v>243.97800000000001</v>
      </c>
      <c r="H6100" s="7">
        <v>246.851</v>
      </c>
      <c r="I6100" s="7">
        <v>230.578</v>
      </c>
      <c r="J6100" s="7">
        <v>58.368000000000002</v>
      </c>
      <c r="K6100" s="7">
        <v>94.507999999999996</v>
      </c>
      <c r="L6100" s="7">
        <v>93.406999999999996</v>
      </c>
      <c r="M6100" s="7">
        <v>53.728999999999999</v>
      </c>
      <c r="N6100" s="7">
        <v>123.886</v>
      </c>
      <c r="O6100" s="7"/>
    </row>
    <row r="6101" spans="1:15" x14ac:dyDescent="0.2">
      <c r="A6101" s="2">
        <v>0</v>
      </c>
      <c r="B6101" s="5" t="s">
        <v>447</v>
      </c>
      <c r="C6101" s="6" t="s">
        <v>0</v>
      </c>
      <c r="E6101" s="5" t="str">
        <f t="shared" si="850"/>
        <v/>
      </c>
      <c r="F6101" s="5" t="str">
        <f t="shared" si="849"/>
        <v/>
      </c>
    </row>
    <row r="6102" spans="1:15" x14ac:dyDescent="0.2">
      <c r="A6102" s="2">
        <v>1</v>
      </c>
      <c r="B6102" s="6" t="s">
        <v>13</v>
      </c>
      <c r="C6102" s="6">
        <v>0</v>
      </c>
      <c r="D6102" s="5" t="s">
        <v>448</v>
      </c>
      <c r="E6102" s="5" t="str">
        <f t="shared" si="850"/>
        <v/>
      </c>
      <c r="F6102" s="5" t="str">
        <f t="shared" si="849"/>
        <v/>
      </c>
      <c r="G6102" s="7">
        <v>105.417</v>
      </c>
      <c r="H6102" s="7">
        <v>105.831</v>
      </c>
      <c r="I6102" s="7">
        <v>102.691</v>
      </c>
      <c r="J6102" s="7">
        <v>91.747</v>
      </c>
      <c r="K6102" s="7">
        <v>97.414000000000001</v>
      </c>
      <c r="L6102" s="7">
        <v>97.033000000000001</v>
      </c>
      <c r="M6102" s="7">
        <v>51.381999999999998</v>
      </c>
      <c r="N6102" s="7">
        <v>52.765000000000001</v>
      </c>
      <c r="O6102" s="7"/>
    </row>
    <row r="6103" spans="1:15" x14ac:dyDescent="0.2">
      <c r="A6103" s="2">
        <v>1</v>
      </c>
      <c r="B6103" s="6" t="s">
        <v>15</v>
      </c>
      <c r="C6103" s="6">
        <v>0</v>
      </c>
      <c r="D6103" s="5" t="s">
        <v>448</v>
      </c>
      <c r="E6103" s="5" t="str">
        <f t="shared" si="850"/>
        <v/>
      </c>
      <c r="F6103" s="5" t="str">
        <f t="shared" si="849"/>
        <v/>
      </c>
      <c r="G6103" s="7">
        <v>111.64400000000001</v>
      </c>
      <c r="H6103" s="7">
        <v>111.26300000000001</v>
      </c>
      <c r="I6103" s="7">
        <v>114.29600000000001</v>
      </c>
      <c r="J6103" s="7">
        <v>97.813999999999993</v>
      </c>
      <c r="K6103" s="7">
        <v>102.376</v>
      </c>
      <c r="L6103" s="7">
        <v>102.727</v>
      </c>
      <c r="M6103" s="7">
        <v>54.96</v>
      </c>
      <c r="N6103" s="7">
        <v>62.817</v>
      </c>
      <c r="O6103" s="7"/>
    </row>
    <row r="6104" spans="1:15" x14ac:dyDescent="0.2">
      <c r="A6104" s="2">
        <v>1</v>
      </c>
      <c r="B6104" s="6" t="s">
        <v>16</v>
      </c>
      <c r="C6104" s="6">
        <v>0</v>
      </c>
      <c r="D6104" s="5" t="s">
        <v>448</v>
      </c>
      <c r="E6104" s="5" t="str">
        <f t="shared" si="850"/>
        <v/>
      </c>
      <c r="F6104" s="5" t="str">
        <f t="shared" si="849"/>
        <v/>
      </c>
      <c r="G6104" s="7">
        <v>106.015</v>
      </c>
      <c r="H6104" s="7">
        <v>105.73099999999999</v>
      </c>
      <c r="I6104" s="7">
        <v>112.76900000000001</v>
      </c>
      <c r="J6104" s="7">
        <v>100.437</v>
      </c>
      <c r="K6104" s="7">
        <v>106.371</v>
      </c>
      <c r="L6104" s="7">
        <v>106.65600000000001</v>
      </c>
      <c r="M6104" s="7">
        <v>59.88</v>
      </c>
      <c r="N6104" s="7">
        <v>67.525999999999996</v>
      </c>
      <c r="O6104" s="7"/>
    </row>
    <row r="6105" spans="1:15" x14ac:dyDescent="0.2">
      <c r="A6105" s="2">
        <v>1</v>
      </c>
      <c r="B6105" s="6" t="s">
        <v>17</v>
      </c>
      <c r="C6105" s="6">
        <v>0</v>
      </c>
      <c r="D6105" s="5" t="s">
        <v>448</v>
      </c>
      <c r="E6105" s="5" t="str">
        <f t="shared" si="850"/>
        <v/>
      </c>
      <c r="F6105" s="5" t="str">
        <f t="shared" si="849"/>
        <v/>
      </c>
      <c r="G6105" s="7">
        <v>106.941</v>
      </c>
      <c r="H6105" s="7">
        <v>105.82899999999999</v>
      </c>
      <c r="I6105" s="7">
        <v>108.629</v>
      </c>
      <c r="J6105" s="7">
        <v>99.834999999999994</v>
      </c>
      <c r="K6105" s="7">
        <v>101.578</v>
      </c>
      <c r="L6105" s="7">
        <v>102.646</v>
      </c>
      <c r="M6105" s="7">
        <v>62.011000000000003</v>
      </c>
      <c r="N6105" s="7">
        <v>67.361999999999995</v>
      </c>
      <c r="O6105" s="7"/>
    </row>
    <row r="6106" spans="1:15" x14ac:dyDescent="0.2">
      <c r="A6106" s="2">
        <v>1</v>
      </c>
      <c r="B6106" s="6" t="s">
        <v>18</v>
      </c>
      <c r="C6106" s="6">
        <v>0</v>
      </c>
      <c r="D6106" s="5" t="s">
        <v>448</v>
      </c>
      <c r="E6106" s="5" t="str">
        <f t="shared" si="850"/>
        <v/>
      </c>
      <c r="F6106" s="5" t="str">
        <f t="shared" si="849"/>
        <v/>
      </c>
      <c r="G6106" s="7">
        <v>107.184</v>
      </c>
      <c r="H6106" s="7">
        <v>106.042</v>
      </c>
      <c r="I6106" s="7">
        <v>103.916</v>
      </c>
      <c r="J6106" s="7">
        <v>98.251000000000005</v>
      </c>
      <c r="K6106" s="7">
        <v>96.950999999999993</v>
      </c>
      <c r="L6106" s="7">
        <v>97.995000000000005</v>
      </c>
      <c r="M6106" s="7">
        <v>62.283999999999999</v>
      </c>
      <c r="N6106" s="7">
        <v>64.724000000000004</v>
      </c>
      <c r="O6106" s="7"/>
    </row>
    <row r="6107" spans="1:15" x14ac:dyDescent="0.2">
      <c r="A6107" s="2">
        <v>1</v>
      </c>
      <c r="B6107" s="6" t="s">
        <v>19</v>
      </c>
      <c r="C6107" s="6">
        <v>0</v>
      </c>
      <c r="D6107" s="5" t="s">
        <v>448</v>
      </c>
      <c r="E6107" s="5" t="str">
        <f t="shared" si="850"/>
        <v/>
      </c>
      <c r="F6107" s="5" t="str">
        <f t="shared" si="849"/>
        <v/>
      </c>
      <c r="G6107" s="7">
        <v>112.023</v>
      </c>
      <c r="H6107" s="7">
        <v>110.874</v>
      </c>
      <c r="I6107" s="7">
        <v>106.16200000000001</v>
      </c>
      <c r="J6107" s="7">
        <v>97.644000000000005</v>
      </c>
      <c r="K6107" s="7">
        <v>94.768000000000001</v>
      </c>
      <c r="L6107" s="7">
        <v>95.75</v>
      </c>
      <c r="M6107" s="7">
        <v>63.316000000000003</v>
      </c>
      <c r="N6107" s="7">
        <v>67.218000000000004</v>
      </c>
      <c r="O6107" s="7"/>
    </row>
    <row r="6108" spans="1:15" x14ac:dyDescent="0.2">
      <c r="A6108" s="2">
        <v>1</v>
      </c>
      <c r="B6108" s="6" t="s">
        <v>20</v>
      </c>
      <c r="C6108" s="6">
        <v>0</v>
      </c>
      <c r="D6108" s="5" t="s">
        <v>448</v>
      </c>
      <c r="E6108" s="5" t="str">
        <f t="shared" si="850"/>
        <v/>
      </c>
      <c r="F6108" s="5" t="str">
        <f t="shared" si="849"/>
        <v/>
      </c>
      <c r="G6108" s="7">
        <v>113.42100000000001</v>
      </c>
      <c r="H6108" s="7">
        <v>113.249</v>
      </c>
      <c r="I6108" s="7">
        <v>107.982</v>
      </c>
      <c r="J6108" s="7">
        <v>96.65</v>
      </c>
      <c r="K6108" s="7">
        <v>95.203999999999994</v>
      </c>
      <c r="L6108" s="7">
        <v>95.349000000000004</v>
      </c>
      <c r="M6108" s="7">
        <v>63.847999999999999</v>
      </c>
      <c r="N6108" s="7">
        <v>68.944000000000003</v>
      </c>
      <c r="O6108" s="7"/>
    </row>
    <row r="6109" spans="1:15" x14ac:dyDescent="0.2">
      <c r="A6109" s="2">
        <v>1</v>
      </c>
      <c r="B6109" s="6" t="s">
        <v>21</v>
      </c>
      <c r="C6109" s="6">
        <v>0</v>
      </c>
      <c r="D6109" s="5" t="s">
        <v>448</v>
      </c>
      <c r="E6109" s="5" t="str">
        <f t="shared" si="850"/>
        <v/>
      </c>
      <c r="F6109" s="5" t="str">
        <f t="shared" si="849"/>
        <v/>
      </c>
      <c r="G6109" s="7">
        <v>115.54300000000001</v>
      </c>
      <c r="H6109" s="7">
        <v>117.211</v>
      </c>
      <c r="I6109" s="7">
        <v>116.084</v>
      </c>
      <c r="J6109" s="7">
        <v>99.617999999999995</v>
      </c>
      <c r="K6109" s="7">
        <v>100.468</v>
      </c>
      <c r="L6109" s="7">
        <v>99.037999999999997</v>
      </c>
      <c r="M6109" s="7">
        <v>64.097999999999999</v>
      </c>
      <c r="N6109" s="7">
        <v>74.406999999999996</v>
      </c>
      <c r="O6109" s="7"/>
    </row>
    <row r="6110" spans="1:15" x14ac:dyDescent="0.2">
      <c r="A6110" s="2">
        <v>1</v>
      </c>
      <c r="B6110" s="6" t="s">
        <v>22</v>
      </c>
      <c r="C6110" s="6">
        <v>0</v>
      </c>
      <c r="D6110" s="5" t="s">
        <v>448</v>
      </c>
      <c r="E6110" s="5" t="str">
        <f t="shared" si="850"/>
        <v/>
      </c>
      <c r="F6110" s="5" t="str">
        <f t="shared" si="849"/>
        <v/>
      </c>
      <c r="G6110" s="7">
        <v>109.03700000000001</v>
      </c>
      <c r="H6110" s="7">
        <v>109.789</v>
      </c>
      <c r="I6110" s="7">
        <v>115.512</v>
      </c>
      <c r="J6110" s="7">
        <v>106.209</v>
      </c>
      <c r="K6110" s="7">
        <v>105.938</v>
      </c>
      <c r="L6110" s="7">
        <v>105.21299999999999</v>
      </c>
      <c r="M6110" s="7">
        <v>70.540000000000006</v>
      </c>
      <c r="N6110" s="7">
        <v>81.483000000000004</v>
      </c>
      <c r="O6110" s="7"/>
    </row>
    <row r="6111" spans="1:15" x14ac:dyDescent="0.2">
      <c r="A6111" s="2">
        <v>1</v>
      </c>
      <c r="B6111" s="6" t="s">
        <v>23</v>
      </c>
      <c r="C6111" s="6">
        <v>0</v>
      </c>
      <c r="D6111" s="5" t="s">
        <v>448</v>
      </c>
      <c r="E6111" s="5" t="str">
        <f t="shared" si="850"/>
        <v/>
      </c>
      <c r="F6111" s="5" t="str">
        <f t="shared" si="849"/>
        <v/>
      </c>
      <c r="G6111" s="7">
        <v>106.098</v>
      </c>
      <c r="H6111" s="7">
        <v>107.617</v>
      </c>
      <c r="I6111" s="7">
        <v>113.658</v>
      </c>
      <c r="J6111" s="7">
        <v>104.645</v>
      </c>
      <c r="K6111" s="7">
        <v>107.125</v>
      </c>
      <c r="L6111" s="7">
        <v>105.613</v>
      </c>
      <c r="M6111" s="7">
        <v>74.441999999999993</v>
      </c>
      <c r="N6111" s="7">
        <v>84.608999999999995</v>
      </c>
      <c r="O6111" s="7"/>
    </row>
    <row r="6112" spans="1:15" x14ac:dyDescent="0.2">
      <c r="A6112" s="2">
        <v>1</v>
      </c>
      <c r="B6112" s="6" t="s">
        <v>24</v>
      </c>
      <c r="C6112" s="6">
        <v>0</v>
      </c>
      <c r="D6112" s="5" t="s">
        <v>448</v>
      </c>
      <c r="E6112" s="5" t="str">
        <f t="shared" si="850"/>
        <v/>
      </c>
      <c r="F6112" s="5" t="str">
        <f t="shared" si="849"/>
        <v/>
      </c>
      <c r="G6112" s="7">
        <v>103.678</v>
      </c>
      <c r="H6112" s="7">
        <v>107.43</v>
      </c>
      <c r="I6112" s="7">
        <v>116.907</v>
      </c>
      <c r="J6112" s="7">
        <v>105.34399999999999</v>
      </c>
      <c r="K6112" s="7">
        <v>112.76</v>
      </c>
      <c r="L6112" s="7">
        <v>108.821</v>
      </c>
      <c r="M6112" s="7">
        <v>78.712000000000003</v>
      </c>
      <c r="N6112" s="7">
        <v>92.02</v>
      </c>
      <c r="O6112" s="7"/>
    </row>
    <row r="6113" spans="1:15" x14ac:dyDescent="0.2">
      <c r="A6113" s="2">
        <v>1</v>
      </c>
      <c r="B6113" s="6" t="s">
        <v>25</v>
      </c>
      <c r="C6113" s="6">
        <v>0</v>
      </c>
      <c r="D6113" s="5" t="s">
        <v>448</v>
      </c>
      <c r="E6113" s="5" t="str">
        <f t="shared" si="850"/>
        <v/>
      </c>
      <c r="F6113" s="5" t="str">
        <f t="shared" si="849"/>
        <v/>
      </c>
      <c r="G6113" s="7">
        <v>104.63200000000001</v>
      </c>
      <c r="H6113" s="7">
        <v>105.15900000000001</v>
      </c>
      <c r="I6113" s="7">
        <v>116.71299999999999</v>
      </c>
      <c r="J6113" s="7">
        <v>101.461</v>
      </c>
      <c r="K6113" s="7">
        <v>111.54600000000001</v>
      </c>
      <c r="L6113" s="7">
        <v>110.986</v>
      </c>
      <c r="M6113" s="7">
        <v>82.766999999999996</v>
      </c>
      <c r="N6113" s="7">
        <v>96.6</v>
      </c>
      <c r="O6113" s="7"/>
    </row>
    <row r="6114" spans="1:15" x14ac:dyDescent="0.2">
      <c r="A6114" s="2">
        <v>1</v>
      </c>
      <c r="B6114" s="6" t="s">
        <v>26</v>
      </c>
      <c r="C6114" s="6">
        <v>0</v>
      </c>
      <c r="D6114" s="5" t="s">
        <v>448</v>
      </c>
      <c r="E6114" s="5" t="str">
        <f t="shared" si="850"/>
        <v/>
      </c>
      <c r="F6114" s="5" t="str">
        <f t="shared" si="849"/>
        <v/>
      </c>
      <c r="G6114" s="7">
        <v>97.421000000000006</v>
      </c>
      <c r="H6114" s="7">
        <v>98.242000000000004</v>
      </c>
      <c r="I6114" s="7">
        <v>115.023</v>
      </c>
      <c r="J6114" s="7">
        <v>98.477000000000004</v>
      </c>
      <c r="K6114" s="7">
        <v>118.068</v>
      </c>
      <c r="L6114" s="7">
        <v>117.081</v>
      </c>
      <c r="M6114" s="7">
        <v>90.581999999999994</v>
      </c>
      <c r="N6114" s="7">
        <v>104.19</v>
      </c>
      <c r="O6114" s="7"/>
    </row>
    <row r="6115" spans="1:15" x14ac:dyDescent="0.2">
      <c r="A6115" s="2">
        <v>1</v>
      </c>
      <c r="B6115" s="6" t="s">
        <v>27</v>
      </c>
      <c r="C6115" s="6">
        <v>0</v>
      </c>
      <c r="D6115" s="5" t="s">
        <v>448</v>
      </c>
      <c r="E6115" s="5" t="str">
        <f t="shared" si="850"/>
        <v/>
      </c>
      <c r="F6115" s="5" t="str">
        <f t="shared" si="849"/>
        <v/>
      </c>
      <c r="G6115" s="7">
        <v>97.283000000000001</v>
      </c>
      <c r="H6115" s="7">
        <v>98.468000000000004</v>
      </c>
      <c r="I6115" s="7">
        <v>116.077</v>
      </c>
      <c r="J6115" s="7">
        <v>102.227</v>
      </c>
      <c r="K6115" s="7">
        <v>119.318</v>
      </c>
      <c r="L6115" s="7">
        <v>117.883</v>
      </c>
      <c r="M6115" s="7">
        <v>94.113</v>
      </c>
      <c r="N6115" s="7">
        <v>109.244</v>
      </c>
      <c r="O6115" s="7"/>
    </row>
    <row r="6116" spans="1:15" x14ac:dyDescent="0.2">
      <c r="A6116" s="2">
        <v>1</v>
      </c>
      <c r="B6116" s="6" t="s">
        <v>28</v>
      </c>
      <c r="C6116" s="6">
        <v>0</v>
      </c>
      <c r="D6116" s="5" t="s">
        <v>448</v>
      </c>
      <c r="E6116" s="5" t="str">
        <f t="shared" si="850"/>
        <v/>
      </c>
      <c r="F6116" s="5" t="str">
        <f t="shared" si="849"/>
        <v/>
      </c>
      <c r="G6116" s="7">
        <v>97.74</v>
      </c>
      <c r="H6116" s="7">
        <v>97.89</v>
      </c>
      <c r="I6116" s="7">
        <v>105.819</v>
      </c>
      <c r="J6116" s="7">
        <v>99.084000000000003</v>
      </c>
      <c r="K6116" s="7">
        <v>108.26600000000001</v>
      </c>
      <c r="L6116" s="7">
        <v>108.099</v>
      </c>
      <c r="M6116" s="7">
        <v>98.424000000000007</v>
      </c>
      <c r="N6116" s="7">
        <v>104.151</v>
      </c>
      <c r="O6116" s="7"/>
    </row>
    <row r="6117" spans="1:15" x14ac:dyDescent="0.2">
      <c r="A6117" s="2">
        <v>1</v>
      </c>
      <c r="B6117" s="6" t="s">
        <v>29</v>
      </c>
      <c r="C6117" s="6">
        <v>0</v>
      </c>
      <c r="D6117" s="5" t="s">
        <v>448</v>
      </c>
      <c r="E6117" s="5" t="str">
        <f t="shared" si="850"/>
        <v/>
      </c>
      <c r="F6117" s="5" t="str">
        <f t="shared" si="849"/>
        <v/>
      </c>
      <c r="G6117" s="7">
        <v>100</v>
      </c>
      <c r="H6117" s="7">
        <v>100</v>
      </c>
      <c r="I6117" s="7">
        <v>100</v>
      </c>
      <c r="J6117" s="7">
        <v>100</v>
      </c>
      <c r="K6117" s="7">
        <v>100</v>
      </c>
      <c r="L6117" s="7">
        <v>100</v>
      </c>
      <c r="M6117" s="7">
        <v>100</v>
      </c>
      <c r="N6117" s="7">
        <v>100</v>
      </c>
      <c r="O6117" s="7"/>
    </row>
    <row r="6118" spans="1:15" x14ac:dyDescent="0.2">
      <c r="A6118" s="2">
        <v>1</v>
      </c>
      <c r="B6118" s="6" t="s">
        <v>30</v>
      </c>
      <c r="C6118" s="6">
        <v>0</v>
      </c>
      <c r="D6118" s="5" t="s">
        <v>448</v>
      </c>
      <c r="E6118" s="5" t="str">
        <f t="shared" si="850"/>
        <v/>
      </c>
      <c r="F6118" s="5" t="str">
        <f t="shared" si="849"/>
        <v/>
      </c>
      <c r="G6118" s="7">
        <v>101.47799999999999</v>
      </c>
      <c r="H6118" s="7">
        <v>100.221</v>
      </c>
      <c r="I6118" s="7">
        <v>97.007000000000005</v>
      </c>
      <c r="J6118" s="7">
        <v>104.72799999999999</v>
      </c>
      <c r="K6118" s="7">
        <v>95.593000000000004</v>
      </c>
      <c r="L6118" s="7">
        <v>96.792000000000002</v>
      </c>
      <c r="M6118" s="7">
        <v>101.294</v>
      </c>
      <c r="N6118" s="7">
        <v>98.262</v>
      </c>
      <c r="O6118" s="7"/>
    </row>
    <row r="6119" spans="1:15" x14ac:dyDescent="0.2">
      <c r="A6119" s="2">
        <v>1</v>
      </c>
      <c r="B6119" s="6" t="s">
        <v>31</v>
      </c>
      <c r="C6119" s="6">
        <v>0</v>
      </c>
      <c r="D6119" s="5" t="s">
        <v>448</v>
      </c>
      <c r="E6119" s="5" t="str">
        <f t="shared" si="850"/>
        <v/>
      </c>
      <c r="F6119" s="5" t="str">
        <f t="shared" si="849"/>
        <v/>
      </c>
      <c r="G6119" s="7">
        <v>110.86</v>
      </c>
      <c r="H6119" s="7">
        <v>107.191</v>
      </c>
      <c r="I6119" s="7">
        <v>106.331</v>
      </c>
      <c r="J6119" s="7">
        <v>133.9</v>
      </c>
      <c r="K6119" s="7">
        <v>95.915000000000006</v>
      </c>
      <c r="L6119" s="7">
        <v>99.197999999999993</v>
      </c>
      <c r="M6119" s="7">
        <v>105.843</v>
      </c>
      <c r="N6119" s="7">
        <v>112.544</v>
      </c>
      <c r="O6119" s="7"/>
    </row>
    <row r="6120" spans="1:15" x14ac:dyDescent="0.2">
      <c r="A6120" s="2">
        <v>1</v>
      </c>
      <c r="B6120" s="6" t="s">
        <v>32</v>
      </c>
      <c r="C6120" s="6">
        <v>0</v>
      </c>
      <c r="D6120" s="5" t="s">
        <v>448</v>
      </c>
      <c r="E6120" s="5" t="str">
        <f t="shared" si="850"/>
        <v/>
      </c>
      <c r="F6120" s="5" t="str">
        <f t="shared" si="849"/>
        <v/>
      </c>
      <c r="G6120" s="7">
        <v>108.46899999999999</v>
      </c>
      <c r="H6120" s="7">
        <v>109.577</v>
      </c>
      <c r="I6120" s="7">
        <v>111.15900000000001</v>
      </c>
      <c r="J6120" s="7">
        <v>145.58600000000001</v>
      </c>
      <c r="K6120" s="7">
        <v>102.48</v>
      </c>
      <c r="L6120" s="7">
        <v>101.443</v>
      </c>
      <c r="M6120" s="7">
        <v>109.812</v>
      </c>
      <c r="N6120" s="7">
        <v>122.066</v>
      </c>
      <c r="O6120" s="7"/>
    </row>
    <row r="6121" spans="1:15" x14ac:dyDescent="0.2">
      <c r="A6121" s="2">
        <v>1</v>
      </c>
      <c r="B6121" s="6" t="s">
        <v>33</v>
      </c>
      <c r="C6121" s="6">
        <v>0</v>
      </c>
      <c r="D6121" s="5" t="s">
        <v>448</v>
      </c>
      <c r="E6121" s="5" t="str">
        <f t="shared" si="850"/>
        <v/>
      </c>
      <c r="F6121" s="5" t="str">
        <f t="shared" si="849"/>
        <v/>
      </c>
      <c r="G6121" s="7">
        <v>104.081</v>
      </c>
      <c r="H6121" s="7">
        <v>108.33</v>
      </c>
      <c r="I6121" s="7">
        <v>111.023</v>
      </c>
      <c r="J6121" s="7">
        <v>165.535</v>
      </c>
      <c r="K6121" s="7">
        <v>106.669</v>
      </c>
      <c r="L6121" s="7">
        <v>102.486</v>
      </c>
      <c r="M6121" s="7">
        <v>115.42</v>
      </c>
      <c r="N6121" s="7">
        <v>128.143</v>
      </c>
      <c r="O6121" s="7"/>
    </row>
    <row r="6122" spans="1:15" x14ac:dyDescent="0.2">
      <c r="A6122" s="2">
        <v>1</v>
      </c>
      <c r="B6122" s="6" t="s">
        <v>34</v>
      </c>
      <c r="C6122" s="6">
        <v>0</v>
      </c>
      <c r="D6122" s="5" t="s">
        <v>448</v>
      </c>
      <c r="E6122" s="5" t="str">
        <f t="shared" si="850"/>
        <v/>
      </c>
      <c r="F6122" s="5" t="str">
        <f t="shared" si="849"/>
        <v/>
      </c>
      <c r="G6122" s="7">
        <v>97.870999999999995</v>
      </c>
      <c r="H6122" s="7">
        <v>99.628</v>
      </c>
      <c r="I6122" s="7">
        <v>106.498</v>
      </c>
      <c r="J6122" s="7">
        <v>178.172</v>
      </c>
      <c r="K6122" s="7">
        <v>108.815</v>
      </c>
      <c r="L6122" s="7">
        <v>106.89700000000001</v>
      </c>
      <c r="M6122" s="7">
        <v>125.873</v>
      </c>
      <c r="N6122" s="7">
        <v>134.053</v>
      </c>
      <c r="O6122" s="7"/>
    </row>
    <row r="6123" spans="1:15" x14ac:dyDescent="0.2">
      <c r="A6123" s="2">
        <v>1</v>
      </c>
      <c r="B6123" s="6" t="s">
        <v>35</v>
      </c>
      <c r="C6123" s="6">
        <v>0</v>
      </c>
      <c r="D6123" s="5" t="s">
        <v>448</v>
      </c>
      <c r="E6123" s="5" t="str">
        <f t="shared" si="850"/>
        <v/>
      </c>
      <c r="F6123" s="5" t="str">
        <f t="shared" si="849"/>
        <v/>
      </c>
      <c r="G6123" s="7">
        <v>89.56</v>
      </c>
      <c r="H6123" s="7">
        <v>90.561000000000007</v>
      </c>
      <c r="I6123" s="7">
        <v>97.822999999999993</v>
      </c>
      <c r="J6123" s="7">
        <v>205.97499999999999</v>
      </c>
      <c r="K6123" s="7">
        <v>109.226</v>
      </c>
      <c r="L6123" s="7">
        <v>108.01900000000001</v>
      </c>
      <c r="M6123" s="7">
        <v>145.30500000000001</v>
      </c>
      <c r="N6123" s="7">
        <v>142.14099999999999</v>
      </c>
      <c r="O6123" s="7"/>
    </row>
    <row r="6124" spans="1:15" x14ac:dyDescent="0.2">
      <c r="A6124" s="2">
        <v>1</v>
      </c>
      <c r="B6124" s="6" t="s">
        <v>36</v>
      </c>
      <c r="C6124" s="6">
        <v>0</v>
      </c>
      <c r="D6124" s="5" t="s">
        <v>448</v>
      </c>
      <c r="E6124" s="5" t="str">
        <f t="shared" si="850"/>
        <v/>
      </c>
      <c r="F6124" s="5" t="str">
        <f t="shared" si="849"/>
        <v/>
      </c>
      <c r="G6124" s="7">
        <v>78.325999999999993</v>
      </c>
      <c r="H6124" s="7">
        <v>76.573999999999998</v>
      </c>
      <c r="I6124" s="7">
        <v>71.599999999999994</v>
      </c>
      <c r="J6124" s="7">
        <v>167.32900000000001</v>
      </c>
      <c r="K6124" s="7">
        <v>91.414000000000001</v>
      </c>
      <c r="L6124" s="7">
        <v>93.504000000000005</v>
      </c>
      <c r="M6124" s="7">
        <v>162.65600000000001</v>
      </c>
      <c r="N6124" s="7">
        <v>116.462</v>
      </c>
      <c r="O6124" s="7"/>
    </row>
    <row r="6125" spans="1:15" x14ac:dyDescent="0.2">
      <c r="A6125" s="2">
        <v>1</v>
      </c>
      <c r="B6125" s="6" t="s">
        <v>37</v>
      </c>
      <c r="C6125" s="6">
        <v>0</v>
      </c>
      <c r="D6125" s="5" t="s">
        <v>448</v>
      </c>
      <c r="E6125" s="5" t="str">
        <f t="shared" si="850"/>
        <v/>
      </c>
      <c r="F6125" s="5" t="str">
        <f t="shared" si="849"/>
        <v/>
      </c>
      <c r="G6125" s="7">
        <v>84.491</v>
      </c>
      <c r="H6125" s="7">
        <v>83.75</v>
      </c>
      <c r="I6125" s="7">
        <v>75.221000000000004</v>
      </c>
      <c r="J6125" s="7">
        <v>195.61500000000001</v>
      </c>
      <c r="K6125" s="7">
        <v>89.027000000000001</v>
      </c>
      <c r="L6125" s="7">
        <v>89.816000000000003</v>
      </c>
      <c r="M6125" s="7">
        <v>152.97900000000001</v>
      </c>
      <c r="N6125" s="7">
        <v>115.072</v>
      </c>
      <c r="O6125" s="7"/>
    </row>
    <row r="6126" spans="1:15" x14ac:dyDescent="0.2">
      <c r="A6126" s="2">
        <v>1</v>
      </c>
      <c r="B6126" s="6" t="s">
        <v>63</v>
      </c>
      <c r="C6126" s="6">
        <v>0</v>
      </c>
      <c r="D6126" s="5" t="s">
        <v>448</v>
      </c>
      <c r="E6126" s="5" t="str">
        <f t="shared" si="850"/>
        <v/>
      </c>
      <c r="F6126" s="5" t="str">
        <f t="shared" si="849"/>
        <v/>
      </c>
      <c r="G6126" s="7">
        <v>82.878</v>
      </c>
      <c r="H6126" s="7">
        <v>83.870999999999995</v>
      </c>
      <c r="I6126" s="7">
        <v>79.096000000000004</v>
      </c>
      <c r="J6126" s="7">
        <v>218.952</v>
      </c>
      <c r="K6126" s="7">
        <v>95.436000000000007</v>
      </c>
      <c r="L6126" s="7">
        <v>94.305999999999997</v>
      </c>
      <c r="M6126" s="7">
        <v>160.74799999999999</v>
      </c>
      <c r="N6126" s="7">
        <v>127.145</v>
      </c>
      <c r="O6126" s="7"/>
    </row>
    <row r="6127" spans="1:15" x14ac:dyDescent="0.2">
      <c r="A6127" s="2">
        <v>0</v>
      </c>
      <c r="B6127" s="5" t="s">
        <v>449</v>
      </c>
      <c r="C6127" s="6" t="s">
        <v>0</v>
      </c>
      <c r="E6127" s="5" t="str">
        <f t="shared" si="850"/>
        <v/>
      </c>
      <c r="F6127" s="5" t="str">
        <f t="shared" si="849"/>
        <v/>
      </c>
    </row>
    <row r="6128" spans="1:15" x14ac:dyDescent="0.2">
      <c r="A6128" s="2">
        <v>1</v>
      </c>
      <c r="B6128" s="6" t="s">
        <v>13</v>
      </c>
      <c r="C6128" s="6">
        <v>0</v>
      </c>
      <c r="D6128" s="5" t="s">
        <v>450</v>
      </c>
      <c r="E6128" s="5" t="str">
        <f t="shared" si="850"/>
        <v/>
      </c>
      <c r="F6128" s="5" t="str">
        <f t="shared" si="849"/>
        <v/>
      </c>
      <c r="G6128" s="7">
        <v>26.791</v>
      </c>
      <c r="H6128" s="7">
        <v>26.423999999999999</v>
      </c>
      <c r="I6128" s="7">
        <v>26.091000000000001</v>
      </c>
      <c r="J6128" s="7">
        <v>182.31700000000001</v>
      </c>
      <c r="K6128" s="7">
        <v>97.387</v>
      </c>
      <c r="L6128" s="7">
        <v>98.739000000000004</v>
      </c>
      <c r="M6128" s="7">
        <v>163.96</v>
      </c>
      <c r="N6128" s="7">
        <v>42.777999999999999</v>
      </c>
      <c r="O6128" s="7"/>
    </row>
    <row r="6129" spans="1:15" x14ac:dyDescent="0.2">
      <c r="A6129" s="2">
        <v>1</v>
      </c>
      <c r="B6129" s="6" t="s">
        <v>15</v>
      </c>
      <c r="C6129" s="6">
        <v>0</v>
      </c>
      <c r="D6129" s="5" t="s">
        <v>450</v>
      </c>
      <c r="E6129" s="5" t="str">
        <f t="shared" si="850"/>
        <v/>
      </c>
      <c r="F6129" s="5" t="str">
        <f t="shared" si="849"/>
        <v/>
      </c>
      <c r="G6129" s="7">
        <v>28.137</v>
      </c>
      <c r="H6129" s="7">
        <v>27.803999999999998</v>
      </c>
      <c r="I6129" s="7">
        <v>28.117000000000001</v>
      </c>
      <c r="J6129" s="7">
        <v>185.245</v>
      </c>
      <c r="K6129" s="7">
        <v>99.929000000000002</v>
      </c>
      <c r="L6129" s="7">
        <v>101.127</v>
      </c>
      <c r="M6129" s="7">
        <v>165.95</v>
      </c>
      <c r="N6129" s="7">
        <v>46.66</v>
      </c>
      <c r="O6129" s="7"/>
    </row>
    <row r="6130" spans="1:15" x14ac:dyDescent="0.2">
      <c r="A6130" s="2">
        <v>1</v>
      </c>
      <c r="B6130" s="6" t="s">
        <v>16</v>
      </c>
      <c r="C6130" s="6">
        <v>0</v>
      </c>
      <c r="D6130" s="5" t="s">
        <v>450</v>
      </c>
      <c r="E6130" s="5" t="str">
        <f t="shared" si="850"/>
        <v/>
      </c>
      <c r="F6130" s="5" t="str">
        <f t="shared" si="849"/>
        <v/>
      </c>
      <c r="G6130" s="7">
        <v>29.759</v>
      </c>
      <c r="H6130" s="7">
        <v>29.605</v>
      </c>
      <c r="I6130" s="7">
        <v>30.169</v>
      </c>
      <c r="J6130" s="7">
        <v>188.78200000000001</v>
      </c>
      <c r="K6130" s="7">
        <v>101.38</v>
      </c>
      <c r="L6130" s="7">
        <v>101.905</v>
      </c>
      <c r="M6130" s="7">
        <v>166.01599999999999</v>
      </c>
      <c r="N6130" s="7">
        <v>50.085999999999999</v>
      </c>
      <c r="O6130" s="7"/>
    </row>
    <row r="6131" spans="1:15" x14ac:dyDescent="0.2">
      <c r="A6131" s="2">
        <v>1</v>
      </c>
      <c r="B6131" s="6" t="s">
        <v>17</v>
      </c>
      <c r="C6131" s="6">
        <v>0</v>
      </c>
      <c r="D6131" s="5" t="s">
        <v>450</v>
      </c>
      <c r="E6131" s="5" t="str">
        <f t="shared" si="850"/>
        <v/>
      </c>
      <c r="F6131" s="5" t="str">
        <f t="shared" si="849"/>
        <v/>
      </c>
      <c r="G6131" s="7">
        <v>31.492999999999999</v>
      </c>
      <c r="H6131" s="7">
        <v>31.454000000000001</v>
      </c>
      <c r="I6131" s="7">
        <v>31.218</v>
      </c>
      <c r="J6131" s="7">
        <v>188.11600000000001</v>
      </c>
      <c r="K6131" s="7">
        <v>99.128</v>
      </c>
      <c r="L6131" s="7">
        <v>99.248999999999995</v>
      </c>
      <c r="M6131" s="7">
        <v>161.94800000000001</v>
      </c>
      <c r="N6131" s="7">
        <v>50.557000000000002</v>
      </c>
      <c r="O6131" s="7"/>
    </row>
    <row r="6132" spans="1:15" x14ac:dyDescent="0.2">
      <c r="A6132" s="2">
        <v>1</v>
      </c>
      <c r="B6132" s="6" t="s">
        <v>18</v>
      </c>
      <c r="C6132" s="6">
        <v>0</v>
      </c>
      <c r="D6132" s="5" t="s">
        <v>450</v>
      </c>
      <c r="E6132" s="5" t="str">
        <f t="shared" si="850"/>
        <v/>
      </c>
      <c r="F6132" s="5" t="str">
        <f t="shared" si="849"/>
        <v/>
      </c>
      <c r="G6132" s="7">
        <v>32.164000000000001</v>
      </c>
      <c r="H6132" s="7">
        <v>32.188000000000002</v>
      </c>
      <c r="I6132" s="7">
        <v>30.988</v>
      </c>
      <c r="J6132" s="7">
        <v>187.381</v>
      </c>
      <c r="K6132" s="7">
        <v>96.343000000000004</v>
      </c>
      <c r="L6132" s="7">
        <v>96.27</v>
      </c>
      <c r="M6132" s="7">
        <v>158.22800000000001</v>
      </c>
      <c r="N6132" s="7">
        <v>49.031999999999996</v>
      </c>
      <c r="O6132" s="7"/>
    </row>
    <row r="6133" spans="1:15" x14ac:dyDescent="0.2">
      <c r="A6133" s="2">
        <v>1</v>
      </c>
      <c r="B6133" s="6" t="s">
        <v>19</v>
      </c>
      <c r="C6133" s="6">
        <v>0</v>
      </c>
      <c r="D6133" s="5" t="s">
        <v>450</v>
      </c>
      <c r="E6133" s="5" t="str">
        <f t="shared" si="850"/>
        <v/>
      </c>
      <c r="F6133" s="5" t="str">
        <f t="shared" si="849"/>
        <v/>
      </c>
      <c r="G6133" s="7">
        <v>35.069000000000003</v>
      </c>
      <c r="H6133" s="7">
        <v>35.033000000000001</v>
      </c>
      <c r="I6133" s="7">
        <v>32.231999999999999</v>
      </c>
      <c r="J6133" s="7">
        <v>185.303</v>
      </c>
      <c r="K6133" s="7">
        <v>91.912000000000006</v>
      </c>
      <c r="L6133" s="7">
        <v>92.004000000000005</v>
      </c>
      <c r="M6133" s="7">
        <v>166.16499999999999</v>
      </c>
      <c r="N6133" s="7">
        <v>53.558</v>
      </c>
      <c r="O6133" s="7"/>
    </row>
    <row r="6134" spans="1:15" x14ac:dyDescent="0.2">
      <c r="A6134" s="2">
        <v>1</v>
      </c>
      <c r="B6134" s="6" t="s">
        <v>20</v>
      </c>
      <c r="C6134" s="6">
        <v>0</v>
      </c>
      <c r="D6134" s="5" t="s">
        <v>450</v>
      </c>
      <c r="E6134" s="5" t="str">
        <f t="shared" si="850"/>
        <v/>
      </c>
      <c r="F6134" s="5" t="str">
        <f t="shared" si="849"/>
        <v/>
      </c>
      <c r="G6134" s="7">
        <v>40.143000000000001</v>
      </c>
      <c r="H6134" s="7">
        <v>39.704000000000001</v>
      </c>
      <c r="I6134" s="7">
        <v>36.658000000000001</v>
      </c>
      <c r="J6134" s="7">
        <v>184.7</v>
      </c>
      <c r="K6134" s="7">
        <v>91.316999999999993</v>
      </c>
      <c r="L6134" s="7">
        <v>92.325999999999993</v>
      </c>
      <c r="M6134" s="7">
        <v>154.37</v>
      </c>
      <c r="N6134" s="7">
        <v>56.588000000000001</v>
      </c>
      <c r="O6134" s="7"/>
    </row>
    <row r="6135" spans="1:15" x14ac:dyDescent="0.2">
      <c r="A6135" s="2">
        <v>1</v>
      </c>
      <c r="B6135" s="6" t="s">
        <v>21</v>
      </c>
      <c r="C6135" s="6">
        <v>0</v>
      </c>
      <c r="D6135" s="5" t="s">
        <v>450</v>
      </c>
      <c r="E6135" s="5" t="str">
        <f t="shared" si="850"/>
        <v/>
      </c>
      <c r="F6135" s="5" t="str">
        <f t="shared" si="849"/>
        <v/>
      </c>
      <c r="G6135" s="7">
        <v>45.476999999999997</v>
      </c>
      <c r="H6135" s="7">
        <v>45.710999999999999</v>
      </c>
      <c r="I6135" s="7">
        <v>43.061999999999998</v>
      </c>
      <c r="J6135" s="7">
        <v>182.12299999999999</v>
      </c>
      <c r="K6135" s="7">
        <v>94.69</v>
      </c>
      <c r="L6135" s="7">
        <v>94.203999999999994</v>
      </c>
      <c r="M6135" s="7">
        <v>138.40700000000001</v>
      </c>
      <c r="N6135" s="7">
        <v>59.600999999999999</v>
      </c>
      <c r="O6135" s="7"/>
    </row>
    <row r="6136" spans="1:15" x14ac:dyDescent="0.2">
      <c r="A6136" s="2">
        <v>1</v>
      </c>
      <c r="B6136" s="6" t="s">
        <v>22</v>
      </c>
      <c r="C6136" s="6">
        <v>0</v>
      </c>
      <c r="D6136" s="5" t="s">
        <v>450</v>
      </c>
      <c r="E6136" s="5" t="str">
        <f t="shared" si="850"/>
        <v/>
      </c>
      <c r="F6136" s="5" t="str">
        <f t="shared" si="849"/>
        <v/>
      </c>
      <c r="G6136" s="7">
        <v>52.493000000000002</v>
      </c>
      <c r="H6136" s="7">
        <v>52.822000000000003</v>
      </c>
      <c r="I6136" s="7">
        <v>52.835999999999999</v>
      </c>
      <c r="J6136" s="7">
        <v>170.74199999999999</v>
      </c>
      <c r="K6136" s="7">
        <v>100.655</v>
      </c>
      <c r="L6136" s="7">
        <v>100.027</v>
      </c>
      <c r="M6136" s="7">
        <v>124.621</v>
      </c>
      <c r="N6136" s="7">
        <v>65.844999999999999</v>
      </c>
      <c r="O6136" s="7"/>
    </row>
    <row r="6137" spans="1:15" x14ac:dyDescent="0.2">
      <c r="A6137" s="2">
        <v>1</v>
      </c>
      <c r="B6137" s="6" t="s">
        <v>23</v>
      </c>
      <c r="C6137" s="6">
        <v>0</v>
      </c>
      <c r="D6137" s="5" t="s">
        <v>450</v>
      </c>
      <c r="E6137" s="5" t="str">
        <f t="shared" si="850"/>
        <v/>
      </c>
      <c r="F6137" s="5" t="str">
        <f t="shared" si="849"/>
        <v/>
      </c>
      <c r="G6137" s="7">
        <v>55.86</v>
      </c>
      <c r="H6137" s="7">
        <v>57.344000000000001</v>
      </c>
      <c r="I6137" s="7">
        <v>59.451999999999998</v>
      </c>
      <c r="J6137" s="7">
        <v>155.155</v>
      </c>
      <c r="K6137" s="7">
        <v>106.431</v>
      </c>
      <c r="L6137" s="7">
        <v>103.676</v>
      </c>
      <c r="M6137" s="7">
        <v>119.973</v>
      </c>
      <c r="N6137" s="7">
        <v>71.326999999999998</v>
      </c>
      <c r="O6137" s="7"/>
    </row>
    <row r="6138" spans="1:15" x14ac:dyDescent="0.2">
      <c r="A6138" s="2">
        <v>1</v>
      </c>
      <c r="B6138" s="6" t="s">
        <v>24</v>
      </c>
      <c r="C6138" s="6">
        <v>0</v>
      </c>
      <c r="D6138" s="5" t="s">
        <v>450</v>
      </c>
      <c r="E6138" s="5" t="str">
        <f t="shared" si="850"/>
        <v/>
      </c>
      <c r="F6138" s="5" t="str">
        <f t="shared" si="849"/>
        <v/>
      </c>
      <c r="G6138" s="7">
        <v>62.628</v>
      </c>
      <c r="H6138" s="7">
        <v>64.061000000000007</v>
      </c>
      <c r="I6138" s="7">
        <v>68.926000000000002</v>
      </c>
      <c r="J6138" s="7">
        <v>140.91300000000001</v>
      </c>
      <c r="K6138" s="7">
        <v>110.056</v>
      </c>
      <c r="L6138" s="7">
        <v>107.593</v>
      </c>
      <c r="M6138" s="7">
        <v>114.056</v>
      </c>
      <c r="N6138" s="7">
        <v>78.614000000000004</v>
      </c>
      <c r="O6138" s="7"/>
    </row>
    <row r="6139" spans="1:15" x14ac:dyDescent="0.2">
      <c r="A6139" s="2">
        <v>1</v>
      </c>
      <c r="B6139" s="6" t="s">
        <v>25</v>
      </c>
      <c r="C6139" s="6">
        <v>0</v>
      </c>
      <c r="D6139" s="5" t="s">
        <v>450</v>
      </c>
      <c r="E6139" s="5" t="str">
        <f t="shared" si="850"/>
        <v/>
      </c>
      <c r="F6139" s="5" t="str">
        <f t="shared" si="849"/>
        <v/>
      </c>
      <c r="G6139" s="7">
        <v>66.384</v>
      </c>
      <c r="H6139" s="7">
        <v>67.475999999999999</v>
      </c>
      <c r="I6139" s="7">
        <v>75.423000000000002</v>
      </c>
      <c r="J6139" s="7">
        <v>131.315</v>
      </c>
      <c r="K6139" s="7">
        <v>113.616</v>
      </c>
      <c r="L6139" s="7">
        <v>111.779</v>
      </c>
      <c r="M6139" s="7">
        <v>115.651</v>
      </c>
      <c r="N6139" s="7">
        <v>87.227999999999994</v>
      </c>
      <c r="O6139" s="7"/>
    </row>
    <row r="6140" spans="1:15" x14ac:dyDescent="0.2">
      <c r="A6140" s="2">
        <v>1</v>
      </c>
      <c r="B6140" s="6" t="s">
        <v>26</v>
      </c>
      <c r="C6140" s="6">
        <v>0</v>
      </c>
      <c r="D6140" s="5" t="s">
        <v>450</v>
      </c>
      <c r="E6140" s="5" t="str">
        <f t="shared" si="850"/>
        <v/>
      </c>
      <c r="F6140" s="5" t="str">
        <f t="shared" si="849"/>
        <v/>
      </c>
      <c r="G6140" s="7">
        <v>79.873000000000005</v>
      </c>
      <c r="H6140" s="7">
        <v>79.513000000000005</v>
      </c>
      <c r="I6140" s="7">
        <v>88.73</v>
      </c>
      <c r="J6140" s="7">
        <v>122.923</v>
      </c>
      <c r="K6140" s="7">
        <v>111.089</v>
      </c>
      <c r="L6140" s="7">
        <v>111.59099999999999</v>
      </c>
      <c r="M6140" s="7">
        <v>107.754</v>
      </c>
      <c r="N6140" s="7">
        <v>95.61</v>
      </c>
      <c r="O6140" s="7"/>
    </row>
    <row r="6141" spans="1:15" x14ac:dyDescent="0.2">
      <c r="A6141" s="2">
        <v>1</v>
      </c>
      <c r="B6141" s="6" t="s">
        <v>27</v>
      </c>
      <c r="C6141" s="6">
        <v>0</v>
      </c>
      <c r="D6141" s="5" t="s">
        <v>450</v>
      </c>
      <c r="E6141" s="5" t="str">
        <f t="shared" si="850"/>
        <v/>
      </c>
      <c r="F6141" s="5" t="str">
        <f t="shared" si="849"/>
        <v/>
      </c>
      <c r="G6141" s="7">
        <v>95.727000000000004</v>
      </c>
      <c r="H6141" s="7">
        <v>95.576999999999998</v>
      </c>
      <c r="I6141" s="7">
        <v>111.246</v>
      </c>
      <c r="J6141" s="7">
        <v>111.693</v>
      </c>
      <c r="K6141" s="7">
        <v>116.212</v>
      </c>
      <c r="L6141" s="7">
        <v>116.39400000000001</v>
      </c>
      <c r="M6141" s="7">
        <v>102.282</v>
      </c>
      <c r="N6141" s="7">
        <v>113.785</v>
      </c>
      <c r="O6141" s="7"/>
    </row>
    <row r="6142" spans="1:15" x14ac:dyDescent="0.2">
      <c r="A6142" s="2">
        <v>1</v>
      </c>
      <c r="B6142" s="6" t="s">
        <v>28</v>
      </c>
      <c r="C6142" s="6">
        <v>0</v>
      </c>
      <c r="D6142" s="5" t="s">
        <v>450</v>
      </c>
      <c r="E6142" s="5" t="str">
        <f t="shared" si="850"/>
        <v/>
      </c>
      <c r="F6142" s="5" t="str">
        <f t="shared" si="849"/>
        <v/>
      </c>
      <c r="G6142" s="7">
        <v>92.507999999999996</v>
      </c>
      <c r="H6142" s="7">
        <v>92.521000000000001</v>
      </c>
      <c r="I6142" s="7">
        <v>103.369</v>
      </c>
      <c r="J6142" s="7">
        <v>104.71299999999999</v>
      </c>
      <c r="K6142" s="7">
        <v>111.741</v>
      </c>
      <c r="L6142" s="7">
        <v>111.72499999999999</v>
      </c>
      <c r="M6142" s="7">
        <v>109.264</v>
      </c>
      <c r="N6142" s="7">
        <v>112.94499999999999</v>
      </c>
      <c r="O6142" s="7"/>
    </row>
    <row r="6143" spans="1:15" x14ac:dyDescent="0.2">
      <c r="A6143" s="2">
        <v>1</v>
      </c>
      <c r="B6143" s="6" t="s">
        <v>29</v>
      </c>
      <c r="C6143" s="6">
        <v>0</v>
      </c>
      <c r="D6143" s="5" t="s">
        <v>450</v>
      </c>
      <c r="E6143" s="5" t="str">
        <f t="shared" si="850"/>
        <v/>
      </c>
      <c r="F6143" s="5" t="str">
        <f t="shared" si="849"/>
        <v/>
      </c>
      <c r="G6143" s="7">
        <v>100</v>
      </c>
      <c r="H6143" s="7">
        <v>100</v>
      </c>
      <c r="I6143" s="7">
        <v>100</v>
      </c>
      <c r="J6143" s="7">
        <v>100</v>
      </c>
      <c r="K6143" s="7">
        <v>100</v>
      </c>
      <c r="L6143" s="7">
        <v>100</v>
      </c>
      <c r="M6143" s="7">
        <v>100</v>
      </c>
      <c r="N6143" s="7">
        <v>100</v>
      </c>
      <c r="O6143" s="7"/>
    </row>
    <row r="6144" spans="1:15" x14ac:dyDescent="0.2">
      <c r="A6144" s="2">
        <v>1</v>
      </c>
      <c r="B6144" s="6" t="s">
        <v>30</v>
      </c>
      <c r="C6144" s="6">
        <v>0</v>
      </c>
      <c r="D6144" s="5" t="s">
        <v>450</v>
      </c>
      <c r="E6144" s="5" t="str">
        <f t="shared" si="850"/>
        <v/>
      </c>
      <c r="F6144" s="5" t="str">
        <f t="shared" si="849"/>
        <v/>
      </c>
      <c r="G6144" s="7">
        <v>104.527</v>
      </c>
      <c r="H6144" s="7">
        <v>107.01</v>
      </c>
      <c r="I6144" s="7">
        <v>102.416</v>
      </c>
      <c r="J6144" s="7">
        <v>98.149000000000001</v>
      </c>
      <c r="K6144" s="7">
        <v>97.98</v>
      </c>
      <c r="L6144" s="7">
        <v>95.706999999999994</v>
      </c>
      <c r="M6144" s="7">
        <v>97.069000000000003</v>
      </c>
      <c r="N6144" s="7">
        <v>99.414000000000001</v>
      </c>
      <c r="O6144" s="7"/>
    </row>
    <row r="6145" spans="1:15" x14ac:dyDescent="0.2">
      <c r="A6145" s="2">
        <v>1</v>
      </c>
      <c r="B6145" s="6" t="s">
        <v>31</v>
      </c>
      <c r="C6145" s="6">
        <v>0</v>
      </c>
      <c r="D6145" s="5" t="s">
        <v>450</v>
      </c>
      <c r="E6145" s="5" t="str">
        <f t="shared" si="850"/>
        <v/>
      </c>
      <c r="F6145" s="5" t="str">
        <f t="shared" si="849"/>
        <v/>
      </c>
      <c r="G6145" s="7">
        <v>122.914</v>
      </c>
      <c r="H6145" s="7">
        <v>123.58199999999999</v>
      </c>
      <c r="I6145" s="7">
        <v>116.553</v>
      </c>
      <c r="J6145" s="7">
        <v>96.495999999999995</v>
      </c>
      <c r="K6145" s="7">
        <v>94.825000000000003</v>
      </c>
      <c r="L6145" s="7">
        <v>94.311999999999998</v>
      </c>
      <c r="M6145" s="7">
        <v>88.778000000000006</v>
      </c>
      <c r="N6145" s="7">
        <v>103.473</v>
      </c>
      <c r="O6145" s="7"/>
    </row>
    <row r="6146" spans="1:15" x14ac:dyDescent="0.2">
      <c r="A6146" s="2">
        <v>1</v>
      </c>
      <c r="B6146" s="6" t="s">
        <v>32</v>
      </c>
      <c r="C6146" s="6">
        <v>0</v>
      </c>
      <c r="D6146" s="5" t="s">
        <v>450</v>
      </c>
      <c r="E6146" s="5" t="str">
        <f t="shared" si="850"/>
        <v/>
      </c>
      <c r="F6146" s="5" t="str">
        <f t="shared" si="849"/>
        <v/>
      </c>
      <c r="G6146" s="7">
        <v>129.20699999999999</v>
      </c>
      <c r="H6146" s="7">
        <v>130.64599999999999</v>
      </c>
      <c r="I6146" s="7">
        <v>122.268</v>
      </c>
      <c r="J6146" s="7">
        <v>96.738</v>
      </c>
      <c r="K6146" s="7">
        <v>94.629000000000005</v>
      </c>
      <c r="L6146" s="7">
        <v>93.587000000000003</v>
      </c>
      <c r="M6146" s="7">
        <v>85.653000000000006</v>
      </c>
      <c r="N6146" s="7">
        <v>104.726</v>
      </c>
      <c r="O6146" s="7"/>
    </row>
    <row r="6147" spans="1:15" x14ac:dyDescent="0.2">
      <c r="A6147" s="2">
        <v>1</v>
      </c>
      <c r="B6147" s="6" t="s">
        <v>33</v>
      </c>
      <c r="C6147" s="6">
        <v>0</v>
      </c>
      <c r="D6147" s="5" t="s">
        <v>450</v>
      </c>
      <c r="E6147" s="5" t="str">
        <f t="shared" si="850"/>
        <v/>
      </c>
      <c r="F6147" s="5" t="str">
        <f t="shared" si="849"/>
        <v/>
      </c>
      <c r="G6147" s="7">
        <v>137.74799999999999</v>
      </c>
      <c r="H6147" s="7">
        <v>136.953</v>
      </c>
      <c r="I6147" s="7">
        <v>129.898</v>
      </c>
      <c r="J6147" s="7">
        <v>98.277000000000001</v>
      </c>
      <c r="K6147" s="7">
        <v>94.301000000000002</v>
      </c>
      <c r="L6147" s="7">
        <v>94.847999999999999</v>
      </c>
      <c r="M6147" s="7">
        <v>87.162999999999997</v>
      </c>
      <c r="N6147" s="7">
        <v>113.223</v>
      </c>
      <c r="O6147" s="7"/>
    </row>
    <row r="6148" spans="1:15" x14ac:dyDescent="0.2">
      <c r="A6148" s="2">
        <v>1</v>
      </c>
      <c r="B6148" s="6" t="s">
        <v>34</v>
      </c>
      <c r="C6148" s="6">
        <v>0</v>
      </c>
      <c r="D6148" s="5" t="s">
        <v>450</v>
      </c>
      <c r="E6148" s="5" t="str">
        <f t="shared" si="850"/>
        <v/>
      </c>
      <c r="F6148" s="5" t="str">
        <f t="shared" si="849"/>
        <v/>
      </c>
      <c r="G6148" s="7">
        <v>144.983</v>
      </c>
      <c r="H6148" s="7">
        <v>144.11199999999999</v>
      </c>
      <c r="I6148" s="7">
        <v>140.32300000000001</v>
      </c>
      <c r="J6148" s="7">
        <v>98.18</v>
      </c>
      <c r="K6148" s="7">
        <v>96.786000000000001</v>
      </c>
      <c r="L6148" s="7">
        <v>97.370999999999995</v>
      </c>
      <c r="M6148" s="7">
        <v>85.813000000000002</v>
      </c>
      <c r="N6148" s="7">
        <v>120.416</v>
      </c>
      <c r="O6148" s="7"/>
    </row>
    <row r="6149" spans="1:15" x14ac:dyDescent="0.2">
      <c r="A6149" s="2">
        <v>1</v>
      </c>
      <c r="B6149" s="6" t="s">
        <v>35</v>
      </c>
      <c r="C6149" s="6">
        <v>0</v>
      </c>
      <c r="D6149" s="5" t="s">
        <v>450</v>
      </c>
      <c r="E6149" s="5" t="str">
        <f t="shared" si="850"/>
        <v/>
      </c>
      <c r="F6149" s="5" t="str">
        <f t="shared" si="849"/>
        <v/>
      </c>
      <c r="G6149" s="7">
        <v>144.6</v>
      </c>
      <c r="H6149" s="7">
        <v>145.36000000000001</v>
      </c>
      <c r="I6149" s="7">
        <v>140.095</v>
      </c>
      <c r="J6149" s="7">
        <v>98.805999999999997</v>
      </c>
      <c r="K6149" s="7">
        <v>96.885000000000005</v>
      </c>
      <c r="L6149" s="7">
        <v>96.378</v>
      </c>
      <c r="M6149" s="7">
        <v>85.953000000000003</v>
      </c>
      <c r="N6149" s="7">
        <v>120.416</v>
      </c>
      <c r="O6149" s="7"/>
    </row>
    <row r="6150" spans="1:15" x14ac:dyDescent="0.2">
      <c r="A6150" s="2">
        <v>1</v>
      </c>
      <c r="B6150" s="6" t="s">
        <v>36</v>
      </c>
      <c r="C6150" s="6">
        <v>0</v>
      </c>
      <c r="D6150" s="5" t="s">
        <v>450</v>
      </c>
      <c r="E6150" s="5" t="str">
        <f t="shared" si="850"/>
        <v/>
      </c>
      <c r="F6150" s="5" t="str">
        <f t="shared" si="849"/>
        <v/>
      </c>
      <c r="G6150" s="7">
        <v>142.87200000000001</v>
      </c>
      <c r="H6150" s="7">
        <v>139.29400000000001</v>
      </c>
      <c r="I6150" s="7">
        <v>122.77500000000001</v>
      </c>
      <c r="J6150" s="7">
        <v>98.819000000000003</v>
      </c>
      <c r="K6150" s="7">
        <v>85.933000000000007</v>
      </c>
      <c r="L6150" s="7">
        <v>88.141000000000005</v>
      </c>
      <c r="M6150" s="7">
        <v>87.551000000000002</v>
      </c>
      <c r="N6150" s="7">
        <v>107.49</v>
      </c>
      <c r="O6150" s="7"/>
    </row>
    <row r="6151" spans="1:15" x14ac:dyDescent="0.2">
      <c r="A6151" s="2">
        <v>1</v>
      </c>
      <c r="B6151" s="6" t="s">
        <v>37</v>
      </c>
      <c r="C6151" s="6">
        <v>0</v>
      </c>
      <c r="D6151" s="5" t="s">
        <v>450</v>
      </c>
      <c r="E6151" s="5" t="str">
        <f t="shared" si="850"/>
        <v/>
      </c>
      <c r="F6151" s="5" t="str">
        <f t="shared" si="849"/>
        <v/>
      </c>
      <c r="G6151" s="7">
        <v>166.99199999999999</v>
      </c>
      <c r="H6151" s="7">
        <v>162.262</v>
      </c>
      <c r="I6151" s="7">
        <v>138.273</v>
      </c>
      <c r="J6151" s="7">
        <v>98.518000000000001</v>
      </c>
      <c r="K6151" s="7">
        <v>82.802000000000007</v>
      </c>
      <c r="L6151" s="7">
        <v>85.215999999999994</v>
      </c>
      <c r="M6151" s="7">
        <v>77.878</v>
      </c>
      <c r="N6151" s="7">
        <v>107.684</v>
      </c>
      <c r="O6151" s="7"/>
    </row>
    <row r="6152" spans="1:15" x14ac:dyDescent="0.2">
      <c r="A6152" s="2">
        <v>1</v>
      </c>
      <c r="B6152" s="6" t="s">
        <v>63</v>
      </c>
      <c r="C6152" s="6">
        <v>0</v>
      </c>
      <c r="D6152" s="5" t="s">
        <v>450</v>
      </c>
      <c r="E6152" s="5" t="str">
        <f t="shared" si="850"/>
        <v/>
      </c>
      <c r="F6152" s="5" t="str">
        <f t="shared" ref="F6152:F6215" si="851">IF(LEN(E6152)=0,"",E6152&amp;B6152)</f>
        <v/>
      </c>
      <c r="G6152" s="7">
        <v>176.404</v>
      </c>
      <c r="H6152" s="7">
        <v>176.81700000000001</v>
      </c>
      <c r="I6152" s="7">
        <v>148.304</v>
      </c>
      <c r="J6152" s="7">
        <v>98.67</v>
      </c>
      <c r="K6152" s="7">
        <v>84.070999999999998</v>
      </c>
      <c r="L6152" s="7">
        <v>83.873999999999995</v>
      </c>
      <c r="M6152" s="7">
        <v>76.363</v>
      </c>
      <c r="N6152" s="7">
        <v>113.25</v>
      </c>
      <c r="O6152" s="7"/>
    </row>
    <row r="6153" spans="1:15" x14ac:dyDescent="0.2">
      <c r="A6153" s="2">
        <v>0</v>
      </c>
      <c r="B6153" s="5" t="s">
        <v>451</v>
      </c>
      <c r="C6153" s="6" t="s">
        <v>0</v>
      </c>
      <c r="E6153" s="5" t="str">
        <f t="shared" ref="E6153:E6216" si="852">IF(C6153=0,IF(LEN(D6153)&lt;&gt;3,"",D6153),IF(LEN(D6153)&lt;&gt;4,"",LEFT(D6153,3)))</f>
        <v/>
      </c>
      <c r="F6153" s="5" t="str">
        <f t="shared" si="851"/>
        <v/>
      </c>
    </row>
    <row r="6154" spans="1:15" x14ac:dyDescent="0.2">
      <c r="A6154" s="2">
        <v>1</v>
      </c>
      <c r="B6154" s="6" t="s">
        <v>13</v>
      </c>
      <c r="C6154" s="6">
        <v>0</v>
      </c>
      <c r="D6154" s="5" t="s">
        <v>452</v>
      </c>
      <c r="E6154" s="5" t="str">
        <f t="shared" si="852"/>
        <v/>
      </c>
      <c r="F6154" s="5" t="str">
        <f t="shared" si="851"/>
        <v/>
      </c>
      <c r="G6154" s="7">
        <v>80.22</v>
      </c>
      <c r="H6154" s="7">
        <v>76.055000000000007</v>
      </c>
      <c r="I6154" s="7">
        <v>68.808999999999997</v>
      </c>
      <c r="J6154" s="7">
        <v>71.905000000000001</v>
      </c>
      <c r="K6154" s="7">
        <v>85.775000000000006</v>
      </c>
      <c r="L6154" s="7">
        <v>90.471999999999994</v>
      </c>
      <c r="M6154" s="7">
        <v>68.795000000000002</v>
      </c>
      <c r="N6154" s="7">
        <v>47.337000000000003</v>
      </c>
      <c r="O6154" s="7"/>
    </row>
    <row r="6155" spans="1:15" x14ac:dyDescent="0.2">
      <c r="A6155" s="2">
        <v>1</v>
      </c>
      <c r="B6155" s="6" t="s">
        <v>15</v>
      </c>
      <c r="C6155" s="6">
        <v>0</v>
      </c>
      <c r="D6155" s="5" t="s">
        <v>452</v>
      </c>
      <c r="E6155" s="5" t="str">
        <f t="shared" si="852"/>
        <v/>
      </c>
      <c r="F6155" s="5" t="str">
        <f t="shared" si="851"/>
        <v/>
      </c>
      <c r="G6155" s="7">
        <v>80.13</v>
      </c>
      <c r="H6155" s="7">
        <v>76.183000000000007</v>
      </c>
      <c r="I6155" s="7">
        <v>72.203999999999994</v>
      </c>
      <c r="J6155" s="7">
        <v>76.069000000000003</v>
      </c>
      <c r="K6155" s="7">
        <v>90.108999999999995</v>
      </c>
      <c r="L6155" s="7">
        <v>94.775999999999996</v>
      </c>
      <c r="M6155" s="7">
        <v>74.459000000000003</v>
      </c>
      <c r="N6155" s="7">
        <v>53.762</v>
      </c>
      <c r="O6155" s="7"/>
    </row>
    <row r="6156" spans="1:15" x14ac:dyDescent="0.2">
      <c r="A6156" s="2">
        <v>1</v>
      </c>
      <c r="B6156" s="6" t="s">
        <v>16</v>
      </c>
      <c r="C6156" s="6">
        <v>0</v>
      </c>
      <c r="D6156" s="5" t="s">
        <v>452</v>
      </c>
      <c r="E6156" s="5" t="str">
        <f t="shared" si="852"/>
        <v/>
      </c>
      <c r="F6156" s="5" t="str">
        <f t="shared" si="851"/>
        <v/>
      </c>
      <c r="G6156" s="7">
        <v>80.421000000000006</v>
      </c>
      <c r="H6156" s="7">
        <v>76.888999999999996</v>
      </c>
      <c r="I6156" s="7">
        <v>74.929000000000002</v>
      </c>
      <c r="J6156" s="7">
        <v>80.489000000000004</v>
      </c>
      <c r="K6156" s="7">
        <v>93.17</v>
      </c>
      <c r="L6156" s="7">
        <v>97.450999999999993</v>
      </c>
      <c r="M6156" s="7">
        <v>76.537999999999997</v>
      </c>
      <c r="N6156" s="7">
        <v>57.348999999999997</v>
      </c>
      <c r="O6156" s="7"/>
    </row>
    <row r="6157" spans="1:15" x14ac:dyDescent="0.2">
      <c r="A6157" s="2">
        <v>1</v>
      </c>
      <c r="B6157" s="6" t="s">
        <v>17</v>
      </c>
      <c r="C6157" s="6">
        <v>0</v>
      </c>
      <c r="D6157" s="5" t="s">
        <v>452</v>
      </c>
      <c r="E6157" s="5" t="str">
        <f t="shared" si="852"/>
        <v/>
      </c>
      <c r="F6157" s="5" t="str">
        <f t="shared" si="851"/>
        <v/>
      </c>
      <c r="G6157" s="7">
        <v>85.869</v>
      </c>
      <c r="H6157" s="7">
        <v>81.629000000000005</v>
      </c>
      <c r="I6157" s="7">
        <v>78.421999999999997</v>
      </c>
      <c r="J6157" s="7">
        <v>83.545000000000002</v>
      </c>
      <c r="K6157" s="7">
        <v>91.328000000000003</v>
      </c>
      <c r="L6157" s="7">
        <v>96.072000000000003</v>
      </c>
      <c r="M6157" s="7">
        <v>75.417000000000002</v>
      </c>
      <c r="N6157" s="7">
        <v>59.143999999999998</v>
      </c>
      <c r="O6157" s="7"/>
    </row>
    <row r="6158" spans="1:15" x14ac:dyDescent="0.2">
      <c r="A6158" s="2">
        <v>1</v>
      </c>
      <c r="B6158" s="6" t="s">
        <v>18</v>
      </c>
      <c r="C6158" s="6">
        <v>0</v>
      </c>
      <c r="D6158" s="5" t="s">
        <v>452</v>
      </c>
      <c r="E6158" s="5" t="str">
        <f t="shared" si="852"/>
        <v/>
      </c>
      <c r="F6158" s="5" t="str">
        <f t="shared" si="851"/>
        <v/>
      </c>
      <c r="G6158" s="7">
        <v>84.447000000000003</v>
      </c>
      <c r="H6158" s="7">
        <v>80.146000000000001</v>
      </c>
      <c r="I6158" s="7">
        <v>73.783000000000001</v>
      </c>
      <c r="J6158" s="7">
        <v>85.882999999999996</v>
      </c>
      <c r="K6158" s="7">
        <v>87.372</v>
      </c>
      <c r="L6158" s="7">
        <v>92.06</v>
      </c>
      <c r="M6158" s="7">
        <v>78.153999999999996</v>
      </c>
      <c r="N6158" s="7">
        <v>57.664000000000001</v>
      </c>
      <c r="O6158" s="7"/>
    </row>
    <row r="6159" spans="1:15" x14ac:dyDescent="0.2">
      <c r="A6159" s="2">
        <v>1</v>
      </c>
      <c r="B6159" s="6" t="s">
        <v>19</v>
      </c>
      <c r="C6159" s="6">
        <v>0</v>
      </c>
      <c r="D6159" s="5" t="s">
        <v>452</v>
      </c>
      <c r="E6159" s="5" t="str">
        <f t="shared" si="852"/>
        <v/>
      </c>
      <c r="F6159" s="5" t="str">
        <f t="shared" si="851"/>
        <v/>
      </c>
      <c r="G6159" s="7">
        <v>91.861999999999995</v>
      </c>
      <c r="H6159" s="7">
        <v>87.29</v>
      </c>
      <c r="I6159" s="7">
        <v>78.790000000000006</v>
      </c>
      <c r="J6159" s="7">
        <v>87.31</v>
      </c>
      <c r="K6159" s="7">
        <v>85.77</v>
      </c>
      <c r="L6159" s="7">
        <v>90.263000000000005</v>
      </c>
      <c r="M6159" s="7">
        <v>76.525000000000006</v>
      </c>
      <c r="N6159" s="7">
        <v>60.293999999999997</v>
      </c>
      <c r="O6159" s="7"/>
    </row>
    <row r="6160" spans="1:15" x14ac:dyDescent="0.2">
      <c r="A6160" s="2">
        <v>1</v>
      </c>
      <c r="B6160" s="6" t="s">
        <v>20</v>
      </c>
      <c r="C6160" s="6">
        <v>0</v>
      </c>
      <c r="D6160" s="5" t="s">
        <v>452</v>
      </c>
      <c r="E6160" s="5" t="str">
        <f t="shared" si="852"/>
        <v/>
      </c>
      <c r="F6160" s="5" t="str">
        <f t="shared" si="851"/>
        <v/>
      </c>
      <c r="G6160" s="7">
        <v>92.914000000000001</v>
      </c>
      <c r="H6160" s="7">
        <v>88.475999999999999</v>
      </c>
      <c r="I6160" s="7">
        <v>80.712000000000003</v>
      </c>
      <c r="J6160" s="7">
        <v>88.7</v>
      </c>
      <c r="K6160" s="7">
        <v>86.867000000000004</v>
      </c>
      <c r="L6160" s="7">
        <v>91.224000000000004</v>
      </c>
      <c r="M6160" s="7">
        <v>77.960999999999999</v>
      </c>
      <c r="N6160" s="7">
        <v>62.923999999999999</v>
      </c>
      <c r="O6160" s="7"/>
    </row>
    <row r="6161" spans="1:15" x14ac:dyDescent="0.2">
      <c r="A6161" s="2">
        <v>1</v>
      </c>
      <c r="B6161" s="6" t="s">
        <v>21</v>
      </c>
      <c r="C6161" s="6">
        <v>0</v>
      </c>
      <c r="D6161" s="5" t="s">
        <v>452</v>
      </c>
      <c r="E6161" s="5" t="str">
        <f t="shared" si="852"/>
        <v/>
      </c>
      <c r="F6161" s="5" t="str">
        <f t="shared" si="851"/>
        <v/>
      </c>
      <c r="G6161" s="7">
        <v>99.155000000000001</v>
      </c>
      <c r="H6161" s="7">
        <v>94.914000000000001</v>
      </c>
      <c r="I6161" s="7">
        <v>89.956000000000003</v>
      </c>
      <c r="J6161" s="7">
        <v>90.165000000000006</v>
      </c>
      <c r="K6161" s="7">
        <v>90.721999999999994</v>
      </c>
      <c r="L6161" s="7">
        <v>94.775999999999996</v>
      </c>
      <c r="M6161" s="7">
        <v>74.399000000000001</v>
      </c>
      <c r="N6161" s="7">
        <v>66.926000000000002</v>
      </c>
      <c r="O6161" s="7"/>
    </row>
    <row r="6162" spans="1:15" x14ac:dyDescent="0.2">
      <c r="A6162" s="2">
        <v>1</v>
      </c>
      <c r="B6162" s="6" t="s">
        <v>22</v>
      </c>
      <c r="C6162" s="6">
        <v>0</v>
      </c>
      <c r="D6162" s="5" t="s">
        <v>452</v>
      </c>
      <c r="E6162" s="5" t="str">
        <f t="shared" si="852"/>
        <v/>
      </c>
      <c r="F6162" s="5" t="str">
        <f t="shared" si="851"/>
        <v/>
      </c>
      <c r="G6162" s="7">
        <v>96.831999999999994</v>
      </c>
      <c r="H6162" s="7">
        <v>92.411000000000001</v>
      </c>
      <c r="I6162" s="7">
        <v>91.445999999999998</v>
      </c>
      <c r="J6162" s="7">
        <v>93.018000000000001</v>
      </c>
      <c r="K6162" s="7">
        <v>94.438000000000002</v>
      </c>
      <c r="L6162" s="7">
        <v>98.954999999999998</v>
      </c>
      <c r="M6162" s="7">
        <v>79.022000000000006</v>
      </c>
      <c r="N6162" s="7">
        <v>72.262</v>
      </c>
      <c r="O6162" s="7"/>
    </row>
    <row r="6163" spans="1:15" x14ac:dyDescent="0.2">
      <c r="A6163" s="2">
        <v>1</v>
      </c>
      <c r="B6163" s="6" t="s">
        <v>23</v>
      </c>
      <c r="C6163" s="6">
        <v>0</v>
      </c>
      <c r="D6163" s="5" t="s">
        <v>452</v>
      </c>
      <c r="E6163" s="5" t="str">
        <f t="shared" si="852"/>
        <v/>
      </c>
      <c r="F6163" s="5" t="str">
        <f t="shared" si="851"/>
        <v/>
      </c>
      <c r="G6163" s="7">
        <v>96.861999999999995</v>
      </c>
      <c r="H6163" s="7">
        <v>93.352999999999994</v>
      </c>
      <c r="I6163" s="7">
        <v>93.313999999999993</v>
      </c>
      <c r="J6163" s="7">
        <v>94.899000000000001</v>
      </c>
      <c r="K6163" s="7">
        <v>96.337000000000003</v>
      </c>
      <c r="L6163" s="7">
        <v>99.957999999999998</v>
      </c>
      <c r="M6163" s="7">
        <v>81.387</v>
      </c>
      <c r="N6163" s="7">
        <v>75.944999999999993</v>
      </c>
      <c r="O6163" s="7"/>
    </row>
    <row r="6164" spans="1:15" x14ac:dyDescent="0.2">
      <c r="A6164" s="2">
        <v>1</v>
      </c>
      <c r="B6164" s="6" t="s">
        <v>24</v>
      </c>
      <c r="C6164" s="6">
        <v>0</v>
      </c>
      <c r="D6164" s="5" t="s">
        <v>452</v>
      </c>
      <c r="E6164" s="5" t="str">
        <f t="shared" si="852"/>
        <v/>
      </c>
      <c r="F6164" s="5" t="str">
        <f t="shared" si="851"/>
        <v/>
      </c>
      <c r="G6164" s="7">
        <v>97.600999999999999</v>
      </c>
      <c r="H6164" s="7">
        <v>95.287000000000006</v>
      </c>
      <c r="I6164" s="7">
        <v>97.039000000000001</v>
      </c>
      <c r="J6164" s="7">
        <v>95.879000000000005</v>
      </c>
      <c r="K6164" s="7">
        <v>99.424999999999997</v>
      </c>
      <c r="L6164" s="7">
        <v>101.839</v>
      </c>
      <c r="M6164" s="7">
        <v>82.763000000000005</v>
      </c>
      <c r="N6164" s="7">
        <v>80.311999999999998</v>
      </c>
      <c r="O6164" s="7"/>
    </row>
    <row r="6165" spans="1:15" x14ac:dyDescent="0.2">
      <c r="A6165" s="2">
        <v>1</v>
      </c>
      <c r="B6165" s="6" t="s">
        <v>25</v>
      </c>
      <c r="C6165" s="6">
        <v>0</v>
      </c>
      <c r="D6165" s="5" t="s">
        <v>452</v>
      </c>
      <c r="E6165" s="5" t="str">
        <f t="shared" si="852"/>
        <v/>
      </c>
      <c r="F6165" s="5" t="str">
        <f t="shared" si="851"/>
        <v/>
      </c>
      <c r="G6165" s="7">
        <v>99.311000000000007</v>
      </c>
      <c r="H6165" s="7">
        <v>97.325999999999993</v>
      </c>
      <c r="I6165" s="7">
        <v>100.621</v>
      </c>
      <c r="J6165" s="7">
        <v>96.492999999999995</v>
      </c>
      <c r="K6165" s="7">
        <v>101.319</v>
      </c>
      <c r="L6165" s="7">
        <v>103.38500000000001</v>
      </c>
      <c r="M6165" s="7">
        <v>84.938000000000002</v>
      </c>
      <c r="N6165" s="7">
        <v>85.465000000000003</v>
      </c>
      <c r="O6165" s="7"/>
    </row>
    <row r="6166" spans="1:15" x14ac:dyDescent="0.2">
      <c r="A6166" s="2">
        <v>1</v>
      </c>
      <c r="B6166" s="6" t="s">
        <v>26</v>
      </c>
      <c r="C6166" s="6">
        <v>0</v>
      </c>
      <c r="D6166" s="5" t="s">
        <v>452</v>
      </c>
      <c r="E6166" s="5" t="str">
        <f t="shared" si="852"/>
        <v/>
      </c>
      <c r="F6166" s="5" t="str">
        <f t="shared" si="851"/>
        <v/>
      </c>
      <c r="G6166" s="7">
        <v>101.751</v>
      </c>
      <c r="H6166" s="7">
        <v>97.98</v>
      </c>
      <c r="I6166" s="7">
        <v>103.508</v>
      </c>
      <c r="J6166" s="7">
        <v>97.21</v>
      </c>
      <c r="K6166" s="7">
        <v>101.726</v>
      </c>
      <c r="L6166" s="7">
        <v>105.64100000000001</v>
      </c>
      <c r="M6166" s="7">
        <v>88.254000000000005</v>
      </c>
      <c r="N6166" s="7">
        <v>91.35</v>
      </c>
      <c r="O6166" s="7"/>
    </row>
    <row r="6167" spans="1:15" x14ac:dyDescent="0.2">
      <c r="A6167" s="2">
        <v>1</v>
      </c>
      <c r="B6167" s="6" t="s">
        <v>27</v>
      </c>
      <c r="C6167" s="6">
        <v>0</v>
      </c>
      <c r="D6167" s="5" t="s">
        <v>452</v>
      </c>
      <c r="E6167" s="5" t="str">
        <f t="shared" si="852"/>
        <v/>
      </c>
      <c r="F6167" s="5" t="str">
        <f t="shared" si="851"/>
        <v/>
      </c>
      <c r="G6167" s="7">
        <v>101.09699999999999</v>
      </c>
      <c r="H6167" s="7">
        <v>99.316999999999993</v>
      </c>
      <c r="I6167" s="7">
        <v>106.456</v>
      </c>
      <c r="J6167" s="7">
        <v>98.376000000000005</v>
      </c>
      <c r="K6167" s="7">
        <v>105.3</v>
      </c>
      <c r="L6167" s="7">
        <v>107.188</v>
      </c>
      <c r="M6167" s="7">
        <v>94.233000000000004</v>
      </c>
      <c r="N6167" s="7">
        <v>100.31699999999999</v>
      </c>
      <c r="O6167" s="7"/>
    </row>
    <row r="6168" spans="1:15" x14ac:dyDescent="0.2">
      <c r="A6168" s="2">
        <v>1</v>
      </c>
      <c r="B6168" s="6" t="s">
        <v>28</v>
      </c>
      <c r="C6168" s="6">
        <v>0</v>
      </c>
      <c r="D6168" s="5" t="s">
        <v>452</v>
      </c>
      <c r="E6168" s="5" t="str">
        <f t="shared" si="852"/>
        <v/>
      </c>
      <c r="F6168" s="5" t="str">
        <f t="shared" si="851"/>
        <v/>
      </c>
      <c r="G6168" s="7">
        <v>98.009</v>
      </c>
      <c r="H6168" s="7">
        <v>96.349000000000004</v>
      </c>
      <c r="I6168" s="7">
        <v>100.01300000000001</v>
      </c>
      <c r="J6168" s="7">
        <v>99.385000000000005</v>
      </c>
      <c r="K6168" s="7">
        <v>102.045</v>
      </c>
      <c r="L6168" s="7">
        <v>103.803</v>
      </c>
      <c r="M6168" s="7">
        <v>100.075</v>
      </c>
      <c r="N6168" s="7">
        <v>100.08799999999999</v>
      </c>
      <c r="O6168" s="7"/>
    </row>
    <row r="6169" spans="1:15" x14ac:dyDescent="0.2">
      <c r="A6169" s="2">
        <v>1</v>
      </c>
      <c r="B6169" s="6" t="s">
        <v>29</v>
      </c>
      <c r="C6169" s="6">
        <v>0</v>
      </c>
      <c r="D6169" s="5" t="s">
        <v>452</v>
      </c>
      <c r="E6169" s="5" t="str">
        <f t="shared" si="852"/>
        <v/>
      </c>
      <c r="F6169" s="5" t="str">
        <f t="shared" si="851"/>
        <v/>
      </c>
      <c r="G6169" s="7">
        <v>100</v>
      </c>
      <c r="H6169" s="7">
        <v>100</v>
      </c>
      <c r="I6169" s="7">
        <v>100</v>
      </c>
      <c r="J6169" s="7">
        <v>100</v>
      </c>
      <c r="K6169" s="7">
        <v>100</v>
      </c>
      <c r="L6169" s="7">
        <v>100</v>
      </c>
      <c r="M6169" s="7">
        <v>100</v>
      </c>
      <c r="N6169" s="7">
        <v>100</v>
      </c>
      <c r="O6169" s="7"/>
    </row>
    <row r="6170" spans="1:15" x14ac:dyDescent="0.2">
      <c r="A6170" s="2">
        <v>1</v>
      </c>
      <c r="B6170" s="6" t="s">
        <v>30</v>
      </c>
      <c r="C6170" s="6">
        <v>0</v>
      </c>
      <c r="D6170" s="5" t="s">
        <v>452</v>
      </c>
      <c r="E6170" s="5" t="str">
        <f t="shared" si="852"/>
        <v/>
      </c>
      <c r="F6170" s="5" t="str">
        <f t="shared" si="851"/>
        <v/>
      </c>
      <c r="G6170" s="7">
        <v>105.51900000000001</v>
      </c>
      <c r="H6170" s="7">
        <v>104.82599999999999</v>
      </c>
      <c r="I6170" s="7">
        <v>104.169</v>
      </c>
      <c r="J6170" s="7">
        <v>101.03100000000001</v>
      </c>
      <c r="K6170" s="7">
        <v>98.72</v>
      </c>
      <c r="L6170" s="7">
        <v>99.373000000000005</v>
      </c>
      <c r="M6170" s="7">
        <v>97.775999999999996</v>
      </c>
      <c r="N6170" s="7">
        <v>101.852</v>
      </c>
      <c r="O6170" s="7"/>
    </row>
    <row r="6171" spans="1:15" x14ac:dyDescent="0.2">
      <c r="A6171" s="2">
        <v>1</v>
      </c>
      <c r="B6171" s="6" t="s">
        <v>31</v>
      </c>
      <c r="C6171" s="6">
        <v>0</v>
      </c>
      <c r="D6171" s="5" t="s">
        <v>452</v>
      </c>
      <c r="E6171" s="5" t="str">
        <f t="shared" si="852"/>
        <v/>
      </c>
      <c r="F6171" s="5" t="str">
        <f t="shared" si="851"/>
        <v/>
      </c>
      <c r="G6171" s="7">
        <v>112.848</v>
      </c>
      <c r="H6171" s="7">
        <v>113.47499999999999</v>
      </c>
      <c r="I6171" s="7">
        <v>113.855</v>
      </c>
      <c r="J6171" s="7">
        <v>104.304</v>
      </c>
      <c r="K6171" s="7">
        <v>100.892</v>
      </c>
      <c r="L6171" s="7">
        <v>100.334</v>
      </c>
      <c r="M6171" s="7">
        <v>95.683000000000007</v>
      </c>
      <c r="N6171" s="7">
        <v>108.94</v>
      </c>
      <c r="O6171" s="7"/>
    </row>
    <row r="6172" spans="1:15" x14ac:dyDescent="0.2">
      <c r="A6172" s="2">
        <v>1</v>
      </c>
      <c r="B6172" s="6" t="s">
        <v>32</v>
      </c>
      <c r="C6172" s="6">
        <v>0</v>
      </c>
      <c r="D6172" s="5" t="s">
        <v>452</v>
      </c>
      <c r="E6172" s="5" t="str">
        <f t="shared" si="852"/>
        <v/>
      </c>
      <c r="F6172" s="5" t="str">
        <f t="shared" si="851"/>
        <v/>
      </c>
      <c r="G6172" s="7">
        <v>115.39100000000001</v>
      </c>
      <c r="H6172" s="7">
        <v>116.988</v>
      </c>
      <c r="I6172" s="7">
        <v>123.881</v>
      </c>
      <c r="J6172" s="7">
        <v>109.405</v>
      </c>
      <c r="K6172" s="7">
        <v>107.357</v>
      </c>
      <c r="L6172" s="7">
        <v>105.892</v>
      </c>
      <c r="M6172" s="7">
        <v>96.697000000000003</v>
      </c>
      <c r="N6172" s="7">
        <v>119.79</v>
      </c>
      <c r="O6172" s="7"/>
    </row>
    <row r="6173" spans="1:15" x14ac:dyDescent="0.2">
      <c r="A6173" s="2">
        <v>1</v>
      </c>
      <c r="B6173" s="6" t="s">
        <v>33</v>
      </c>
      <c r="C6173" s="6">
        <v>0</v>
      </c>
      <c r="D6173" s="5" t="s">
        <v>452</v>
      </c>
      <c r="E6173" s="5" t="str">
        <f t="shared" si="852"/>
        <v/>
      </c>
      <c r="F6173" s="5" t="str">
        <f t="shared" si="851"/>
        <v/>
      </c>
      <c r="G6173" s="7">
        <v>121.184</v>
      </c>
      <c r="H6173" s="7">
        <v>125.622</v>
      </c>
      <c r="I6173" s="7">
        <v>135.54400000000001</v>
      </c>
      <c r="J6173" s="7">
        <v>113.6</v>
      </c>
      <c r="K6173" s="7">
        <v>111.85</v>
      </c>
      <c r="L6173" s="7">
        <v>107.898</v>
      </c>
      <c r="M6173" s="7">
        <v>94.625</v>
      </c>
      <c r="N6173" s="7">
        <v>128.25800000000001</v>
      </c>
      <c r="O6173" s="7"/>
    </row>
    <row r="6174" spans="1:15" x14ac:dyDescent="0.2">
      <c r="A6174" s="2">
        <v>1</v>
      </c>
      <c r="B6174" s="6" t="s">
        <v>34</v>
      </c>
      <c r="C6174" s="6">
        <v>0</v>
      </c>
      <c r="D6174" s="5" t="s">
        <v>452</v>
      </c>
      <c r="E6174" s="5" t="str">
        <f t="shared" si="852"/>
        <v/>
      </c>
      <c r="F6174" s="5" t="str">
        <f t="shared" si="851"/>
        <v/>
      </c>
      <c r="G6174" s="7">
        <v>120.794</v>
      </c>
      <c r="H6174" s="7">
        <v>120.14</v>
      </c>
      <c r="I6174" s="7">
        <v>132.49</v>
      </c>
      <c r="J6174" s="7">
        <v>118.901</v>
      </c>
      <c r="K6174" s="7">
        <v>109.68300000000001</v>
      </c>
      <c r="L6174" s="7">
        <v>110.28</v>
      </c>
      <c r="M6174" s="7">
        <v>100.581</v>
      </c>
      <c r="N6174" s="7">
        <v>133.26</v>
      </c>
      <c r="O6174" s="7"/>
    </row>
    <row r="6175" spans="1:15" x14ac:dyDescent="0.2">
      <c r="A6175" s="2">
        <v>1</v>
      </c>
      <c r="B6175" s="6" t="s">
        <v>35</v>
      </c>
      <c r="C6175" s="6">
        <v>0</v>
      </c>
      <c r="D6175" s="5" t="s">
        <v>452</v>
      </c>
      <c r="E6175" s="5" t="str">
        <f t="shared" si="852"/>
        <v/>
      </c>
      <c r="F6175" s="5" t="str">
        <f t="shared" si="851"/>
        <v/>
      </c>
      <c r="G6175" s="7">
        <v>114.012</v>
      </c>
      <c r="H6175" s="7">
        <v>113.098</v>
      </c>
      <c r="I6175" s="7">
        <v>121.46299999999999</v>
      </c>
      <c r="J6175" s="7">
        <v>125.366</v>
      </c>
      <c r="K6175" s="7">
        <v>106.535</v>
      </c>
      <c r="L6175" s="7">
        <v>107.39700000000001</v>
      </c>
      <c r="M6175" s="7">
        <v>109.916</v>
      </c>
      <c r="N6175" s="7">
        <v>133.50700000000001</v>
      </c>
      <c r="O6175" s="7"/>
    </row>
    <row r="6176" spans="1:15" x14ac:dyDescent="0.2">
      <c r="A6176" s="2">
        <v>1</v>
      </c>
      <c r="B6176" s="6" t="s">
        <v>36</v>
      </c>
      <c r="C6176" s="6">
        <v>0</v>
      </c>
      <c r="D6176" s="5" t="s">
        <v>452</v>
      </c>
      <c r="E6176" s="5" t="str">
        <f t="shared" si="852"/>
        <v/>
      </c>
      <c r="F6176" s="5" t="str">
        <f t="shared" si="851"/>
        <v/>
      </c>
      <c r="G6176" s="7">
        <v>102.101</v>
      </c>
      <c r="H6176" s="7">
        <v>99.644999999999996</v>
      </c>
      <c r="I6176" s="7">
        <v>98.478999999999999</v>
      </c>
      <c r="J6176" s="7">
        <v>127.434</v>
      </c>
      <c r="K6176" s="7">
        <v>96.453000000000003</v>
      </c>
      <c r="L6176" s="7">
        <v>98.83</v>
      </c>
      <c r="M6176" s="7">
        <v>123.104</v>
      </c>
      <c r="N6176" s="7">
        <v>121.232</v>
      </c>
      <c r="O6176" s="7"/>
    </row>
    <row r="6177" spans="1:15" x14ac:dyDescent="0.2">
      <c r="A6177" s="2">
        <v>1</v>
      </c>
      <c r="B6177" s="6" t="s">
        <v>37</v>
      </c>
      <c r="C6177" s="6">
        <v>0</v>
      </c>
      <c r="D6177" s="5" t="s">
        <v>452</v>
      </c>
      <c r="E6177" s="5" t="str">
        <f t="shared" si="852"/>
        <v/>
      </c>
      <c r="F6177" s="5" t="str">
        <f t="shared" si="851"/>
        <v/>
      </c>
      <c r="G6177" s="7">
        <v>111.288</v>
      </c>
      <c r="H6177" s="7">
        <v>110.129</v>
      </c>
      <c r="I6177" s="7">
        <v>102.029</v>
      </c>
      <c r="J6177" s="7">
        <v>128.44300000000001</v>
      </c>
      <c r="K6177" s="7">
        <v>91.68</v>
      </c>
      <c r="L6177" s="7">
        <v>92.644999999999996</v>
      </c>
      <c r="M6177" s="7">
        <v>115.205</v>
      </c>
      <c r="N6177" s="7">
        <v>117.542</v>
      </c>
      <c r="O6177" s="7"/>
    </row>
    <row r="6178" spans="1:15" x14ac:dyDescent="0.2">
      <c r="A6178" s="2">
        <v>1</v>
      </c>
      <c r="B6178" s="6" t="s">
        <v>63</v>
      </c>
      <c r="C6178" s="6">
        <v>0</v>
      </c>
      <c r="D6178" s="5" t="s">
        <v>452</v>
      </c>
      <c r="E6178" s="5" t="str">
        <f t="shared" si="852"/>
        <v/>
      </c>
      <c r="F6178" s="5" t="str">
        <f t="shared" si="851"/>
        <v/>
      </c>
      <c r="G6178" s="7">
        <v>114.461</v>
      </c>
      <c r="H6178" s="7">
        <v>112.286</v>
      </c>
      <c r="I6178" s="7">
        <v>106.374</v>
      </c>
      <c r="J6178" s="7">
        <v>131.839</v>
      </c>
      <c r="K6178" s="7">
        <v>92.935000000000002</v>
      </c>
      <c r="L6178" s="7">
        <v>94.734999999999999</v>
      </c>
      <c r="M6178" s="7">
        <v>115.078</v>
      </c>
      <c r="N6178" s="7">
        <v>122.414</v>
      </c>
      <c r="O6178" s="7"/>
    </row>
    <row r="6179" spans="1:15" x14ac:dyDescent="0.2">
      <c r="A6179" s="2">
        <v>0</v>
      </c>
      <c r="B6179" s="5" t="s">
        <v>453</v>
      </c>
      <c r="C6179" s="6" t="s">
        <v>0</v>
      </c>
      <c r="E6179" s="5" t="str">
        <f t="shared" si="852"/>
        <v/>
      </c>
      <c r="F6179" s="5" t="str">
        <f t="shared" si="851"/>
        <v/>
      </c>
    </row>
    <row r="6180" spans="1:15" x14ac:dyDescent="0.2">
      <c r="A6180" s="2">
        <v>1</v>
      </c>
      <c r="B6180" s="6" t="s">
        <v>13</v>
      </c>
      <c r="C6180" s="6">
        <v>0</v>
      </c>
      <c r="D6180" s="5" t="s">
        <v>454</v>
      </c>
      <c r="E6180" s="5" t="str">
        <f t="shared" si="852"/>
        <v/>
      </c>
      <c r="F6180" s="5" t="str">
        <f t="shared" si="851"/>
        <v/>
      </c>
      <c r="G6180" s="7">
        <v>73.92</v>
      </c>
      <c r="H6180" s="7">
        <v>74.694999999999993</v>
      </c>
      <c r="I6180" s="7">
        <v>73.954999999999998</v>
      </c>
      <c r="J6180" s="7">
        <v>72.150000000000006</v>
      </c>
      <c r="K6180" s="7">
        <v>100.048</v>
      </c>
      <c r="L6180" s="7">
        <v>99.01</v>
      </c>
      <c r="M6180" s="7">
        <v>67.323999999999998</v>
      </c>
      <c r="N6180" s="7">
        <v>49.79</v>
      </c>
      <c r="O6180" s="7"/>
    </row>
    <row r="6181" spans="1:15" x14ac:dyDescent="0.2">
      <c r="A6181" s="2">
        <v>1</v>
      </c>
      <c r="B6181" s="6" t="s">
        <v>15</v>
      </c>
      <c r="C6181" s="6">
        <v>0</v>
      </c>
      <c r="D6181" s="5" t="s">
        <v>454</v>
      </c>
      <c r="E6181" s="5" t="str">
        <f t="shared" si="852"/>
        <v/>
      </c>
      <c r="F6181" s="5" t="str">
        <f t="shared" si="851"/>
        <v/>
      </c>
      <c r="G6181" s="7">
        <v>77.022000000000006</v>
      </c>
      <c r="H6181" s="7">
        <v>77.766999999999996</v>
      </c>
      <c r="I6181" s="7">
        <v>82.33</v>
      </c>
      <c r="J6181" s="7">
        <v>74.545000000000002</v>
      </c>
      <c r="K6181" s="7">
        <v>106.892</v>
      </c>
      <c r="L6181" s="7">
        <v>105.86799999999999</v>
      </c>
      <c r="M6181" s="7">
        <v>71.058999999999997</v>
      </c>
      <c r="N6181" s="7">
        <v>58.503</v>
      </c>
      <c r="O6181" s="7"/>
    </row>
    <row r="6182" spans="1:15" x14ac:dyDescent="0.2">
      <c r="A6182" s="2">
        <v>1</v>
      </c>
      <c r="B6182" s="6" t="s">
        <v>16</v>
      </c>
      <c r="C6182" s="6">
        <v>0</v>
      </c>
      <c r="D6182" s="5" t="s">
        <v>454</v>
      </c>
      <c r="E6182" s="5" t="str">
        <f t="shared" si="852"/>
        <v/>
      </c>
      <c r="F6182" s="5" t="str">
        <f t="shared" si="851"/>
        <v/>
      </c>
      <c r="G6182" s="7">
        <v>77.980999999999995</v>
      </c>
      <c r="H6182" s="7">
        <v>79.180999999999997</v>
      </c>
      <c r="I6182" s="7">
        <v>85.122</v>
      </c>
      <c r="J6182" s="7">
        <v>77.789000000000001</v>
      </c>
      <c r="K6182" s="7">
        <v>109.158</v>
      </c>
      <c r="L6182" s="7">
        <v>107.504</v>
      </c>
      <c r="M6182" s="7">
        <v>74.165000000000006</v>
      </c>
      <c r="N6182" s="7">
        <v>63.131</v>
      </c>
      <c r="O6182" s="7"/>
    </row>
    <row r="6183" spans="1:15" x14ac:dyDescent="0.2">
      <c r="A6183" s="2">
        <v>1</v>
      </c>
      <c r="B6183" s="6" t="s">
        <v>17</v>
      </c>
      <c r="C6183" s="6">
        <v>0</v>
      </c>
      <c r="D6183" s="5" t="s">
        <v>454</v>
      </c>
      <c r="E6183" s="5" t="str">
        <f t="shared" si="852"/>
        <v/>
      </c>
      <c r="F6183" s="5" t="str">
        <f t="shared" si="851"/>
        <v/>
      </c>
      <c r="G6183" s="7">
        <v>81.283000000000001</v>
      </c>
      <c r="H6183" s="7">
        <v>82.168999999999997</v>
      </c>
      <c r="I6183" s="7">
        <v>87.096999999999994</v>
      </c>
      <c r="J6183" s="7">
        <v>80.751000000000005</v>
      </c>
      <c r="K6183" s="7">
        <v>107.152</v>
      </c>
      <c r="L6183" s="7">
        <v>105.997</v>
      </c>
      <c r="M6183" s="7">
        <v>73.617999999999995</v>
      </c>
      <c r="N6183" s="7">
        <v>64.119</v>
      </c>
      <c r="O6183" s="7"/>
    </row>
    <row r="6184" spans="1:15" x14ac:dyDescent="0.2">
      <c r="A6184" s="2">
        <v>1</v>
      </c>
      <c r="B6184" s="6" t="s">
        <v>18</v>
      </c>
      <c r="C6184" s="6">
        <v>0</v>
      </c>
      <c r="D6184" s="5" t="s">
        <v>454</v>
      </c>
      <c r="E6184" s="5" t="str">
        <f t="shared" si="852"/>
        <v/>
      </c>
      <c r="F6184" s="5" t="str">
        <f t="shared" si="851"/>
        <v/>
      </c>
      <c r="G6184" s="7">
        <v>76.902000000000001</v>
      </c>
      <c r="H6184" s="7">
        <v>77.817999999999998</v>
      </c>
      <c r="I6184" s="7">
        <v>79.884</v>
      </c>
      <c r="J6184" s="7">
        <v>83.638000000000005</v>
      </c>
      <c r="K6184" s="7">
        <v>103.878</v>
      </c>
      <c r="L6184" s="7">
        <v>102.654</v>
      </c>
      <c r="M6184" s="7">
        <v>78.701999999999998</v>
      </c>
      <c r="N6184" s="7">
        <v>62.87</v>
      </c>
      <c r="O6184" s="7"/>
    </row>
    <row r="6185" spans="1:15" x14ac:dyDescent="0.2">
      <c r="A6185" s="2">
        <v>1</v>
      </c>
      <c r="B6185" s="6" t="s">
        <v>19</v>
      </c>
      <c r="C6185" s="6">
        <v>0</v>
      </c>
      <c r="D6185" s="5" t="s">
        <v>454</v>
      </c>
      <c r="E6185" s="5" t="str">
        <f t="shared" si="852"/>
        <v/>
      </c>
      <c r="F6185" s="5" t="str">
        <f t="shared" si="851"/>
        <v/>
      </c>
      <c r="G6185" s="7">
        <v>80.462000000000003</v>
      </c>
      <c r="H6185" s="7">
        <v>81.835999999999999</v>
      </c>
      <c r="I6185" s="7">
        <v>79.263999999999996</v>
      </c>
      <c r="J6185" s="7">
        <v>85.786000000000001</v>
      </c>
      <c r="K6185" s="7">
        <v>98.512</v>
      </c>
      <c r="L6185" s="7">
        <v>96.858000000000004</v>
      </c>
      <c r="M6185" s="7">
        <v>80.399000000000001</v>
      </c>
      <c r="N6185" s="7">
        <v>63.726999999999997</v>
      </c>
      <c r="O6185" s="7"/>
    </row>
    <row r="6186" spans="1:15" x14ac:dyDescent="0.2">
      <c r="A6186" s="2">
        <v>1</v>
      </c>
      <c r="B6186" s="6" t="s">
        <v>20</v>
      </c>
      <c r="C6186" s="6">
        <v>0</v>
      </c>
      <c r="D6186" s="5" t="s">
        <v>454</v>
      </c>
      <c r="E6186" s="5" t="str">
        <f t="shared" si="852"/>
        <v/>
      </c>
      <c r="F6186" s="5" t="str">
        <f t="shared" si="851"/>
        <v/>
      </c>
      <c r="G6186" s="7">
        <v>85.691000000000003</v>
      </c>
      <c r="H6186" s="7">
        <v>87.570999999999998</v>
      </c>
      <c r="I6186" s="7">
        <v>83.763999999999996</v>
      </c>
      <c r="J6186" s="7">
        <v>87.63</v>
      </c>
      <c r="K6186" s="7">
        <v>97.751999999999995</v>
      </c>
      <c r="L6186" s="7">
        <v>95.653000000000006</v>
      </c>
      <c r="M6186" s="7">
        <v>78.805000000000007</v>
      </c>
      <c r="N6186" s="7">
        <v>66.010999999999996</v>
      </c>
      <c r="O6186" s="7"/>
    </row>
    <row r="6187" spans="1:15" x14ac:dyDescent="0.2">
      <c r="A6187" s="2">
        <v>1</v>
      </c>
      <c r="B6187" s="6" t="s">
        <v>21</v>
      </c>
      <c r="C6187" s="6">
        <v>0</v>
      </c>
      <c r="D6187" s="5" t="s">
        <v>454</v>
      </c>
      <c r="E6187" s="5" t="str">
        <f t="shared" si="852"/>
        <v/>
      </c>
      <c r="F6187" s="5" t="str">
        <f t="shared" si="851"/>
        <v/>
      </c>
      <c r="G6187" s="7">
        <v>86.474999999999994</v>
      </c>
      <c r="H6187" s="7">
        <v>88.539000000000001</v>
      </c>
      <c r="I6187" s="7">
        <v>87.725999999999999</v>
      </c>
      <c r="J6187" s="7">
        <v>89.582999999999998</v>
      </c>
      <c r="K6187" s="7">
        <v>101.446</v>
      </c>
      <c r="L6187" s="7">
        <v>99.081999999999994</v>
      </c>
      <c r="M6187" s="7">
        <v>79.888999999999996</v>
      </c>
      <c r="N6187" s="7">
        <v>70.082999999999998</v>
      </c>
      <c r="O6187" s="7"/>
    </row>
    <row r="6188" spans="1:15" x14ac:dyDescent="0.2">
      <c r="A6188" s="2">
        <v>1</v>
      </c>
      <c r="B6188" s="6" t="s">
        <v>22</v>
      </c>
      <c r="C6188" s="6">
        <v>0</v>
      </c>
      <c r="D6188" s="5" t="s">
        <v>454</v>
      </c>
      <c r="E6188" s="5" t="str">
        <f t="shared" si="852"/>
        <v/>
      </c>
      <c r="F6188" s="5" t="str">
        <f t="shared" si="851"/>
        <v/>
      </c>
      <c r="G6188" s="7">
        <v>89.772999999999996</v>
      </c>
      <c r="H6188" s="7">
        <v>91.295000000000002</v>
      </c>
      <c r="I6188" s="7">
        <v>93.286000000000001</v>
      </c>
      <c r="J6188" s="7">
        <v>92.257000000000005</v>
      </c>
      <c r="K6188" s="7">
        <v>103.913</v>
      </c>
      <c r="L6188" s="7">
        <v>102.181</v>
      </c>
      <c r="M6188" s="7">
        <v>81.057000000000002</v>
      </c>
      <c r="N6188" s="7">
        <v>75.614999999999995</v>
      </c>
      <c r="O6188" s="7"/>
    </row>
    <row r="6189" spans="1:15" x14ac:dyDescent="0.2">
      <c r="A6189" s="2">
        <v>1</v>
      </c>
      <c r="B6189" s="6" t="s">
        <v>23</v>
      </c>
      <c r="C6189" s="6">
        <v>0</v>
      </c>
      <c r="D6189" s="5" t="s">
        <v>454</v>
      </c>
      <c r="E6189" s="5" t="str">
        <f t="shared" si="852"/>
        <v/>
      </c>
      <c r="F6189" s="5" t="str">
        <f t="shared" si="851"/>
        <v/>
      </c>
      <c r="G6189" s="7">
        <v>94.081999999999994</v>
      </c>
      <c r="H6189" s="7">
        <v>95.491</v>
      </c>
      <c r="I6189" s="7">
        <v>98.176000000000002</v>
      </c>
      <c r="J6189" s="7">
        <v>94.405000000000001</v>
      </c>
      <c r="K6189" s="7">
        <v>104.352</v>
      </c>
      <c r="L6189" s="7">
        <v>102.812</v>
      </c>
      <c r="M6189" s="7">
        <v>81.593999999999994</v>
      </c>
      <c r="N6189" s="7">
        <v>80.105999999999995</v>
      </c>
      <c r="O6189" s="7"/>
    </row>
    <row r="6190" spans="1:15" x14ac:dyDescent="0.2">
      <c r="A6190" s="2">
        <v>1</v>
      </c>
      <c r="B6190" s="6" t="s">
        <v>24</v>
      </c>
      <c r="C6190" s="6">
        <v>0</v>
      </c>
      <c r="D6190" s="5" t="s">
        <v>454</v>
      </c>
      <c r="E6190" s="5" t="str">
        <f t="shared" si="852"/>
        <v/>
      </c>
      <c r="F6190" s="5" t="str">
        <f t="shared" si="851"/>
        <v/>
      </c>
      <c r="G6190" s="7">
        <v>99.751000000000005</v>
      </c>
      <c r="H6190" s="7">
        <v>101.794</v>
      </c>
      <c r="I6190" s="7">
        <v>106.20399999999999</v>
      </c>
      <c r="J6190" s="7">
        <v>95.593999999999994</v>
      </c>
      <c r="K6190" s="7">
        <v>106.47</v>
      </c>
      <c r="L6190" s="7">
        <v>104.333</v>
      </c>
      <c r="M6190" s="7">
        <v>80.763000000000005</v>
      </c>
      <c r="N6190" s="7">
        <v>85.772999999999996</v>
      </c>
      <c r="O6190" s="7"/>
    </row>
    <row r="6191" spans="1:15" x14ac:dyDescent="0.2">
      <c r="A6191" s="2">
        <v>1</v>
      </c>
      <c r="B6191" s="6" t="s">
        <v>25</v>
      </c>
      <c r="C6191" s="6">
        <v>0</v>
      </c>
      <c r="D6191" s="5" t="s">
        <v>454</v>
      </c>
      <c r="E6191" s="5" t="str">
        <f t="shared" si="852"/>
        <v/>
      </c>
      <c r="F6191" s="5" t="str">
        <f t="shared" si="851"/>
        <v/>
      </c>
      <c r="G6191" s="7">
        <v>103.917</v>
      </c>
      <c r="H6191" s="7">
        <v>105.48</v>
      </c>
      <c r="I6191" s="7">
        <v>113.35</v>
      </c>
      <c r="J6191" s="7">
        <v>96.397000000000006</v>
      </c>
      <c r="K6191" s="7">
        <v>109.077</v>
      </c>
      <c r="L6191" s="7">
        <v>107.461</v>
      </c>
      <c r="M6191" s="7">
        <v>82.563000000000002</v>
      </c>
      <c r="N6191" s="7">
        <v>93.584999999999994</v>
      </c>
      <c r="O6191" s="7"/>
    </row>
    <row r="6192" spans="1:15" x14ac:dyDescent="0.2">
      <c r="A6192" s="2">
        <v>1</v>
      </c>
      <c r="B6192" s="6" t="s">
        <v>26</v>
      </c>
      <c r="C6192" s="6">
        <v>0</v>
      </c>
      <c r="D6192" s="5" t="s">
        <v>454</v>
      </c>
      <c r="E6192" s="5" t="str">
        <f t="shared" si="852"/>
        <v/>
      </c>
      <c r="F6192" s="5" t="str">
        <f t="shared" si="851"/>
        <v/>
      </c>
      <c r="G6192" s="7">
        <v>102.53100000000001</v>
      </c>
      <c r="H6192" s="7">
        <v>104.315</v>
      </c>
      <c r="I6192" s="7">
        <v>113.22</v>
      </c>
      <c r="J6192" s="7">
        <v>97.204999999999998</v>
      </c>
      <c r="K6192" s="7">
        <v>110.426</v>
      </c>
      <c r="L6192" s="7">
        <v>108.53700000000001</v>
      </c>
      <c r="M6192" s="7">
        <v>86.450999999999993</v>
      </c>
      <c r="N6192" s="7">
        <v>97.879000000000005</v>
      </c>
      <c r="O6192" s="7"/>
    </row>
    <row r="6193" spans="1:15" x14ac:dyDescent="0.2">
      <c r="A6193" s="2">
        <v>1</v>
      </c>
      <c r="B6193" s="6" t="s">
        <v>27</v>
      </c>
      <c r="C6193" s="6">
        <v>0</v>
      </c>
      <c r="D6193" s="5" t="s">
        <v>454</v>
      </c>
      <c r="E6193" s="5" t="str">
        <f t="shared" si="852"/>
        <v/>
      </c>
      <c r="F6193" s="5" t="str">
        <f t="shared" si="851"/>
        <v/>
      </c>
      <c r="G6193" s="7">
        <v>105.158</v>
      </c>
      <c r="H6193" s="7">
        <v>107.136</v>
      </c>
      <c r="I6193" s="7">
        <v>114.883</v>
      </c>
      <c r="J6193" s="7">
        <v>98.200999999999993</v>
      </c>
      <c r="K6193" s="7">
        <v>109.248</v>
      </c>
      <c r="L6193" s="7">
        <v>107.23099999999999</v>
      </c>
      <c r="M6193" s="7">
        <v>88.745999999999995</v>
      </c>
      <c r="N6193" s="7">
        <v>101.95399999999999</v>
      </c>
      <c r="O6193" s="7"/>
    </row>
    <row r="6194" spans="1:15" x14ac:dyDescent="0.2">
      <c r="A6194" s="2">
        <v>1</v>
      </c>
      <c r="B6194" s="6" t="s">
        <v>28</v>
      </c>
      <c r="C6194" s="6">
        <v>0</v>
      </c>
      <c r="D6194" s="5" t="s">
        <v>454</v>
      </c>
      <c r="E6194" s="5" t="str">
        <f t="shared" si="852"/>
        <v/>
      </c>
      <c r="F6194" s="5" t="str">
        <f t="shared" si="851"/>
        <v/>
      </c>
      <c r="G6194" s="7">
        <v>102.562</v>
      </c>
      <c r="H6194" s="7">
        <v>104.23399999999999</v>
      </c>
      <c r="I6194" s="7">
        <v>109.065</v>
      </c>
      <c r="J6194" s="7">
        <v>99.263000000000005</v>
      </c>
      <c r="K6194" s="7">
        <v>106.34</v>
      </c>
      <c r="L6194" s="7">
        <v>104.634</v>
      </c>
      <c r="M6194" s="7">
        <v>95.221000000000004</v>
      </c>
      <c r="N6194" s="7">
        <v>103.852</v>
      </c>
      <c r="O6194" s="7"/>
    </row>
    <row r="6195" spans="1:15" x14ac:dyDescent="0.2">
      <c r="A6195" s="2">
        <v>1</v>
      </c>
      <c r="B6195" s="6" t="s">
        <v>29</v>
      </c>
      <c r="C6195" s="6">
        <v>0</v>
      </c>
      <c r="D6195" s="5" t="s">
        <v>454</v>
      </c>
      <c r="E6195" s="5" t="str">
        <f t="shared" si="852"/>
        <v/>
      </c>
      <c r="F6195" s="5" t="str">
        <f t="shared" si="851"/>
        <v/>
      </c>
      <c r="G6195" s="7">
        <v>100</v>
      </c>
      <c r="H6195" s="7">
        <v>100</v>
      </c>
      <c r="I6195" s="7">
        <v>100</v>
      </c>
      <c r="J6195" s="7">
        <v>100</v>
      </c>
      <c r="K6195" s="7">
        <v>100</v>
      </c>
      <c r="L6195" s="7">
        <v>100</v>
      </c>
      <c r="M6195" s="7">
        <v>100</v>
      </c>
      <c r="N6195" s="7">
        <v>100</v>
      </c>
      <c r="O6195" s="7"/>
    </row>
    <row r="6196" spans="1:15" x14ac:dyDescent="0.2">
      <c r="A6196" s="2">
        <v>1</v>
      </c>
      <c r="B6196" s="6" t="s">
        <v>30</v>
      </c>
      <c r="C6196" s="6">
        <v>0</v>
      </c>
      <c r="D6196" s="5" t="s">
        <v>454</v>
      </c>
      <c r="E6196" s="5" t="str">
        <f t="shared" si="852"/>
        <v/>
      </c>
      <c r="F6196" s="5" t="str">
        <f t="shared" si="851"/>
        <v/>
      </c>
      <c r="G6196" s="7">
        <v>103.18899999999999</v>
      </c>
      <c r="H6196" s="7">
        <v>105.19799999999999</v>
      </c>
      <c r="I6196" s="7">
        <v>100.851</v>
      </c>
      <c r="J6196" s="7">
        <v>101.18</v>
      </c>
      <c r="K6196" s="7">
        <v>97.733999999999995</v>
      </c>
      <c r="L6196" s="7">
        <v>95.867999999999995</v>
      </c>
      <c r="M6196" s="7">
        <v>98.712999999999994</v>
      </c>
      <c r="N6196" s="7">
        <v>99.552999999999997</v>
      </c>
      <c r="O6196" s="7"/>
    </row>
    <row r="6197" spans="1:15" x14ac:dyDescent="0.2">
      <c r="A6197" s="2">
        <v>1</v>
      </c>
      <c r="B6197" s="6" t="s">
        <v>31</v>
      </c>
      <c r="C6197" s="6">
        <v>0</v>
      </c>
      <c r="D6197" s="5" t="s">
        <v>454</v>
      </c>
      <c r="E6197" s="5" t="str">
        <f t="shared" si="852"/>
        <v/>
      </c>
      <c r="F6197" s="5" t="str">
        <f t="shared" si="851"/>
        <v/>
      </c>
      <c r="G6197" s="7">
        <v>112.29300000000001</v>
      </c>
      <c r="H6197" s="7">
        <v>115.145</v>
      </c>
      <c r="I6197" s="7">
        <v>110.85</v>
      </c>
      <c r="J6197" s="7">
        <v>104.044</v>
      </c>
      <c r="K6197" s="7">
        <v>98.715000000000003</v>
      </c>
      <c r="L6197" s="7">
        <v>96.27</v>
      </c>
      <c r="M6197" s="7">
        <v>94.356999999999999</v>
      </c>
      <c r="N6197" s="7">
        <v>104.595</v>
      </c>
      <c r="O6197" s="7"/>
    </row>
    <row r="6198" spans="1:15" x14ac:dyDescent="0.2">
      <c r="A6198" s="2">
        <v>1</v>
      </c>
      <c r="B6198" s="6" t="s">
        <v>32</v>
      </c>
      <c r="C6198" s="6">
        <v>0</v>
      </c>
      <c r="D6198" s="5" t="s">
        <v>454</v>
      </c>
      <c r="E6198" s="5" t="str">
        <f t="shared" si="852"/>
        <v/>
      </c>
      <c r="F6198" s="5" t="str">
        <f t="shared" si="851"/>
        <v/>
      </c>
      <c r="G6198" s="7">
        <v>120.54900000000001</v>
      </c>
      <c r="H6198" s="7">
        <v>123.358</v>
      </c>
      <c r="I6198" s="7">
        <v>120.562</v>
      </c>
      <c r="J6198" s="7">
        <v>108.759</v>
      </c>
      <c r="K6198" s="7">
        <v>100.011</v>
      </c>
      <c r="L6198" s="7">
        <v>97.733000000000004</v>
      </c>
      <c r="M6198" s="7">
        <v>92.692999999999998</v>
      </c>
      <c r="N6198" s="7">
        <v>111.753</v>
      </c>
      <c r="O6198" s="7"/>
    </row>
    <row r="6199" spans="1:15" x14ac:dyDescent="0.2">
      <c r="A6199" s="2">
        <v>1</v>
      </c>
      <c r="B6199" s="6" t="s">
        <v>33</v>
      </c>
      <c r="C6199" s="6">
        <v>0</v>
      </c>
      <c r="D6199" s="5" t="s">
        <v>454</v>
      </c>
      <c r="E6199" s="5" t="str">
        <f t="shared" si="852"/>
        <v/>
      </c>
      <c r="F6199" s="5" t="str">
        <f t="shared" si="851"/>
        <v/>
      </c>
      <c r="G6199" s="7">
        <v>123.265</v>
      </c>
      <c r="H6199" s="7">
        <v>126.574</v>
      </c>
      <c r="I6199" s="7">
        <v>126.157</v>
      </c>
      <c r="J6199" s="7">
        <v>112.60599999999999</v>
      </c>
      <c r="K6199" s="7">
        <v>102.346</v>
      </c>
      <c r="L6199" s="7">
        <v>99.67</v>
      </c>
      <c r="M6199" s="7">
        <v>95.432000000000002</v>
      </c>
      <c r="N6199" s="7">
        <v>120.393</v>
      </c>
      <c r="O6199" s="7"/>
    </row>
    <row r="6200" spans="1:15" x14ac:dyDescent="0.2">
      <c r="A6200" s="2">
        <v>1</v>
      </c>
      <c r="B6200" s="6" t="s">
        <v>34</v>
      </c>
      <c r="C6200" s="6">
        <v>0</v>
      </c>
      <c r="D6200" s="5" t="s">
        <v>454</v>
      </c>
      <c r="E6200" s="5" t="str">
        <f t="shared" si="852"/>
        <v/>
      </c>
      <c r="F6200" s="5" t="str">
        <f t="shared" si="851"/>
        <v/>
      </c>
      <c r="G6200" s="7">
        <v>118.127</v>
      </c>
      <c r="H6200" s="7">
        <v>123.39</v>
      </c>
      <c r="I6200" s="7">
        <v>125.125</v>
      </c>
      <c r="J6200" s="7">
        <v>116.601</v>
      </c>
      <c r="K6200" s="7">
        <v>105.923</v>
      </c>
      <c r="L6200" s="7">
        <v>101.40600000000001</v>
      </c>
      <c r="M6200" s="7">
        <v>100.496</v>
      </c>
      <c r="N6200" s="7">
        <v>125.745</v>
      </c>
      <c r="O6200" s="7"/>
    </row>
    <row r="6201" spans="1:15" x14ac:dyDescent="0.2">
      <c r="A6201" s="2">
        <v>1</v>
      </c>
      <c r="B6201" s="6" t="s">
        <v>35</v>
      </c>
      <c r="C6201" s="6">
        <v>0</v>
      </c>
      <c r="D6201" s="5" t="s">
        <v>454</v>
      </c>
      <c r="E6201" s="5" t="str">
        <f t="shared" si="852"/>
        <v/>
      </c>
      <c r="F6201" s="5" t="str">
        <f t="shared" si="851"/>
        <v/>
      </c>
      <c r="G6201" s="7">
        <v>121.407</v>
      </c>
      <c r="H6201" s="7">
        <v>126.38</v>
      </c>
      <c r="I6201" s="7">
        <v>126.16200000000001</v>
      </c>
      <c r="J6201" s="7">
        <v>122.08799999999999</v>
      </c>
      <c r="K6201" s="7">
        <v>103.916</v>
      </c>
      <c r="L6201" s="7">
        <v>99.828000000000003</v>
      </c>
      <c r="M6201" s="7">
        <v>102.32</v>
      </c>
      <c r="N6201" s="7">
        <v>129.089</v>
      </c>
      <c r="O6201" s="7"/>
    </row>
    <row r="6202" spans="1:15" x14ac:dyDescent="0.2">
      <c r="A6202" s="2">
        <v>1</v>
      </c>
      <c r="B6202" s="6" t="s">
        <v>36</v>
      </c>
      <c r="C6202" s="6">
        <v>0</v>
      </c>
      <c r="D6202" s="5" t="s">
        <v>454</v>
      </c>
      <c r="E6202" s="5" t="str">
        <f t="shared" si="852"/>
        <v/>
      </c>
      <c r="F6202" s="5" t="str">
        <f t="shared" si="851"/>
        <v/>
      </c>
      <c r="G6202" s="7">
        <v>101.375</v>
      </c>
      <c r="H6202" s="7">
        <v>104.837</v>
      </c>
      <c r="I6202" s="7">
        <v>96.894999999999996</v>
      </c>
      <c r="J6202" s="7">
        <v>125.35</v>
      </c>
      <c r="K6202" s="7">
        <v>95.581000000000003</v>
      </c>
      <c r="L6202" s="7">
        <v>92.424999999999997</v>
      </c>
      <c r="M6202" s="7">
        <v>118.262</v>
      </c>
      <c r="N6202" s="7">
        <v>114.59</v>
      </c>
      <c r="O6202" s="7"/>
    </row>
    <row r="6203" spans="1:15" x14ac:dyDescent="0.2">
      <c r="A6203" s="2">
        <v>1</v>
      </c>
      <c r="B6203" s="6" t="s">
        <v>37</v>
      </c>
      <c r="C6203" s="6">
        <v>0</v>
      </c>
      <c r="D6203" s="5" t="s">
        <v>454</v>
      </c>
      <c r="E6203" s="5" t="str">
        <f t="shared" si="852"/>
        <v/>
      </c>
      <c r="F6203" s="5" t="str">
        <f t="shared" si="851"/>
        <v/>
      </c>
      <c r="G6203" s="7">
        <v>114.29300000000001</v>
      </c>
      <c r="H6203" s="7">
        <v>119.889</v>
      </c>
      <c r="I6203" s="7">
        <v>106.989</v>
      </c>
      <c r="J6203" s="7">
        <v>126.232</v>
      </c>
      <c r="K6203" s="7">
        <v>93.608999999999995</v>
      </c>
      <c r="L6203" s="7">
        <v>89.24</v>
      </c>
      <c r="M6203" s="7">
        <v>107.849</v>
      </c>
      <c r="N6203" s="7">
        <v>115.386</v>
      </c>
      <c r="O6203" s="7"/>
    </row>
    <row r="6204" spans="1:15" x14ac:dyDescent="0.2">
      <c r="A6204" s="2">
        <v>1</v>
      </c>
      <c r="B6204" s="6" t="s">
        <v>63</v>
      </c>
      <c r="C6204" s="6">
        <v>0</v>
      </c>
      <c r="D6204" s="5" t="s">
        <v>454</v>
      </c>
      <c r="E6204" s="5" t="str">
        <f t="shared" si="852"/>
        <v/>
      </c>
      <c r="F6204" s="5" t="str">
        <f t="shared" si="851"/>
        <v/>
      </c>
      <c r="G6204" s="7">
        <v>129.726</v>
      </c>
      <c r="H6204" s="7">
        <v>136.73599999999999</v>
      </c>
      <c r="I6204" s="7">
        <v>123.357</v>
      </c>
      <c r="J6204" s="7">
        <v>130.43</v>
      </c>
      <c r="K6204" s="7">
        <v>95.09</v>
      </c>
      <c r="L6204" s="7">
        <v>90.215000000000003</v>
      </c>
      <c r="M6204" s="7">
        <v>101.79300000000001</v>
      </c>
      <c r="N6204" s="7">
        <v>125.569</v>
      </c>
      <c r="O6204" s="7"/>
    </row>
    <row r="6205" spans="1:15" x14ac:dyDescent="0.2">
      <c r="A6205" s="2">
        <v>0</v>
      </c>
      <c r="B6205" s="5" t="s">
        <v>455</v>
      </c>
      <c r="C6205" s="6" t="s">
        <v>0</v>
      </c>
      <c r="E6205" s="5" t="str">
        <f t="shared" si="852"/>
        <v/>
      </c>
      <c r="F6205" s="5" t="str">
        <f t="shared" si="851"/>
        <v/>
      </c>
    </row>
    <row r="6206" spans="1:15" x14ac:dyDescent="0.2">
      <c r="A6206" s="2">
        <v>1</v>
      </c>
      <c r="B6206" s="6" t="s">
        <v>13</v>
      </c>
      <c r="C6206" s="6">
        <v>0</v>
      </c>
      <c r="D6206" s="5" t="s">
        <v>456</v>
      </c>
      <c r="E6206" s="5" t="str">
        <f t="shared" si="852"/>
        <v/>
      </c>
      <c r="F6206" s="5" t="str">
        <f t="shared" si="851"/>
        <v/>
      </c>
      <c r="G6206" s="7">
        <v>72.242999999999995</v>
      </c>
      <c r="H6206" s="7">
        <v>73.046999999999997</v>
      </c>
      <c r="I6206" s="7">
        <v>65.296000000000006</v>
      </c>
      <c r="J6206" s="7">
        <v>94.88</v>
      </c>
      <c r="K6206" s="7">
        <v>90.384</v>
      </c>
      <c r="L6206" s="7">
        <v>89.39</v>
      </c>
      <c r="M6206" s="7">
        <v>69.831999999999994</v>
      </c>
      <c r="N6206" s="7">
        <v>45.597999999999999</v>
      </c>
      <c r="O6206" s="7"/>
    </row>
    <row r="6207" spans="1:15" x14ac:dyDescent="0.2">
      <c r="A6207" s="2">
        <v>1</v>
      </c>
      <c r="B6207" s="6" t="s">
        <v>15</v>
      </c>
      <c r="C6207" s="6">
        <v>0</v>
      </c>
      <c r="D6207" s="5" t="s">
        <v>456</v>
      </c>
      <c r="E6207" s="5" t="str">
        <f t="shared" si="852"/>
        <v/>
      </c>
      <c r="F6207" s="5" t="str">
        <f t="shared" si="851"/>
        <v/>
      </c>
      <c r="G6207" s="7">
        <v>65.698999999999998</v>
      </c>
      <c r="H6207" s="7">
        <v>66.599999999999994</v>
      </c>
      <c r="I6207" s="7">
        <v>64.906999999999996</v>
      </c>
      <c r="J6207" s="7">
        <v>99.763999999999996</v>
      </c>
      <c r="K6207" s="7">
        <v>98.793999999999997</v>
      </c>
      <c r="L6207" s="7">
        <v>97.457999999999998</v>
      </c>
      <c r="M6207" s="7">
        <v>85.912000000000006</v>
      </c>
      <c r="N6207" s="7">
        <v>55.762999999999998</v>
      </c>
      <c r="O6207" s="7"/>
    </row>
    <row r="6208" spans="1:15" x14ac:dyDescent="0.2">
      <c r="A6208" s="2">
        <v>1</v>
      </c>
      <c r="B6208" s="6" t="s">
        <v>16</v>
      </c>
      <c r="C6208" s="6">
        <v>0</v>
      </c>
      <c r="D6208" s="5" t="s">
        <v>456</v>
      </c>
      <c r="E6208" s="5" t="str">
        <f t="shared" si="852"/>
        <v/>
      </c>
      <c r="F6208" s="5" t="str">
        <f t="shared" si="851"/>
        <v/>
      </c>
      <c r="G6208" s="7">
        <v>66.775999999999996</v>
      </c>
      <c r="H6208" s="7">
        <v>67.909000000000006</v>
      </c>
      <c r="I6208" s="7">
        <v>69.058999999999997</v>
      </c>
      <c r="J6208" s="7">
        <v>99.058000000000007</v>
      </c>
      <c r="K6208" s="7">
        <v>103.42</v>
      </c>
      <c r="L6208" s="7">
        <v>101.69499999999999</v>
      </c>
      <c r="M6208" s="7">
        <v>88.096999999999994</v>
      </c>
      <c r="N6208" s="7">
        <v>60.838999999999999</v>
      </c>
      <c r="O6208" s="7"/>
    </row>
    <row r="6209" spans="1:15" x14ac:dyDescent="0.2">
      <c r="A6209" s="2">
        <v>1</v>
      </c>
      <c r="B6209" s="6" t="s">
        <v>17</v>
      </c>
      <c r="C6209" s="6">
        <v>0</v>
      </c>
      <c r="D6209" s="5" t="s">
        <v>456</v>
      </c>
      <c r="E6209" s="5" t="str">
        <f t="shared" si="852"/>
        <v/>
      </c>
      <c r="F6209" s="5" t="str">
        <f t="shared" si="851"/>
        <v/>
      </c>
      <c r="G6209" s="7">
        <v>72.781999999999996</v>
      </c>
      <c r="H6209" s="7">
        <v>72.697999999999993</v>
      </c>
      <c r="I6209" s="7">
        <v>71.563999999999993</v>
      </c>
      <c r="J6209" s="7">
        <v>99.73</v>
      </c>
      <c r="K6209" s="7">
        <v>98.326999999999998</v>
      </c>
      <c r="L6209" s="7">
        <v>98.441000000000003</v>
      </c>
      <c r="M6209" s="7">
        <v>84.322000000000003</v>
      </c>
      <c r="N6209" s="7">
        <v>60.344999999999999</v>
      </c>
      <c r="O6209" s="7"/>
    </row>
    <row r="6210" spans="1:15" x14ac:dyDescent="0.2">
      <c r="A6210" s="2">
        <v>1</v>
      </c>
      <c r="B6210" s="6" t="s">
        <v>18</v>
      </c>
      <c r="C6210" s="6">
        <v>0</v>
      </c>
      <c r="D6210" s="5" t="s">
        <v>456</v>
      </c>
      <c r="E6210" s="5" t="str">
        <f t="shared" si="852"/>
        <v/>
      </c>
      <c r="F6210" s="5" t="str">
        <f t="shared" si="851"/>
        <v/>
      </c>
      <c r="G6210" s="7">
        <v>78.298000000000002</v>
      </c>
      <c r="H6210" s="7">
        <v>78.373999999999995</v>
      </c>
      <c r="I6210" s="7">
        <v>76.832999999999998</v>
      </c>
      <c r="J6210" s="7">
        <v>96.09</v>
      </c>
      <c r="K6210" s="7">
        <v>98.129000000000005</v>
      </c>
      <c r="L6210" s="7">
        <v>98.034000000000006</v>
      </c>
      <c r="M6210" s="7">
        <v>78.974000000000004</v>
      </c>
      <c r="N6210" s="7">
        <v>60.677999999999997</v>
      </c>
      <c r="O6210" s="7"/>
    </row>
    <row r="6211" spans="1:15" x14ac:dyDescent="0.2">
      <c r="A6211" s="2">
        <v>1</v>
      </c>
      <c r="B6211" s="6" t="s">
        <v>19</v>
      </c>
      <c r="C6211" s="6">
        <v>0</v>
      </c>
      <c r="D6211" s="5" t="s">
        <v>456</v>
      </c>
      <c r="E6211" s="5" t="str">
        <f t="shared" si="852"/>
        <v/>
      </c>
      <c r="F6211" s="5" t="str">
        <f t="shared" si="851"/>
        <v/>
      </c>
      <c r="G6211" s="7">
        <v>87.269000000000005</v>
      </c>
      <c r="H6211" s="7">
        <v>87.691000000000003</v>
      </c>
      <c r="I6211" s="7">
        <v>87.751000000000005</v>
      </c>
      <c r="J6211" s="7">
        <v>95.813999999999993</v>
      </c>
      <c r="K6211" s="7">
        <v>100.55200000000001</v>
      </c>
      <c r="L6211" s="7">
        <v>100.068</v>
      </c>
      <c r="M6211" s="7">
        <v>76.325000000000003</v>
      </c>
      <c r="N6211" s="7">
        <v>66.975999999999999</v>
      </c>
      <c r="O6211" s="7"/>
    </row>
    <row r="6212" spans="1:15" x14ac:dyDescent="0.2">
      <c r="A6212" s="2">
        <v>1</v>
      </c>
      <c r="B6212" s="6" t="s">
        <v>20</v>
      </c>
      <c r="C6212" s="6">
        <v>0</v>
      </c>
      <c r="D6212" s="5" t="s">
        <v>456</v>
      </c>
      <c r="E6212" s="5" t="str">
        <f t="shared" si="852"/>
        <v/>
      </c>
      <c r="F6212" s="5" t="str">
        <f t="shared" si="851"/>
        <v/>
      </c>
      <c r="G6212" s="7">
        <v>89.016000000000005</v>
      </c>
      <c r="H6212" s="7">
        <v>89.763000000000005</v>
      </c>
      <c r="I6212" s="7">
        <v>90.006</v>
      </c>
      <c r="J6212" s="7">
        <v>96.614000000000004</v>
      </c>
      <c r="K6212" s="7">
        <v>101.113</v>
      </c>
      <c r="L6212" s="7">
        <v>100.271</v>
      </c>
      <c r="M6212" s="7">
        <v>76.231999999999999</v>
      </c>
      <c r="N6212" s="7">
        <v>68.613</v>
      </c>
      <c r="O6212" s="7"/>
    </row>
    <row r="6213" spans="1:15" x14ac:dyDescent="0.2">
      <c r="A6213" s="2">
        <v>1</v>
      </c>
      <c r="B6213" s="6" t="s">
        <v>21</v>
      </c>
      <c r="C6213" s="6">
        <v>0</v>
      </c>
      <c r="D6213" s="5" t="s">
        <v>456</v>
      </c>
      <c r="E6213" s="5" t="str">
        <f t="shared" si="852"/>
        <v/>
      </c>
      <c r="F6213" s="5" t="str">
        <f t="shared" si="851"/>
        <v/>
      </c>
      <c r="G6213" s="7">
        <v>83.575999999999993</v>
      </c>
      <c r="H6213" s="7">
        <v>85.637</v>
      </c>
      <c r="I6213" s="7">
        <v>90.745999999999995</v>
      </c>
      <c r="J6213" s="7">
        <v>103.72499999999999</v>
      </c>
      <c r="K6213" s="7">
        <v>108.57899999999999</v>
      </c>
      <c r="L6213" s="7">
        <v>105.96599999999999</v>
      </c>
      <c r="M6213" s="7">
        <v>82.552000000000007</v>
      </c>
      <c r="N6213" s="7">
        <v>74.912999999999997</v>
      </c>
      <c r="O6213" s="7"/>
    </row>
    <row r="6214" spans="1:15" x14ac:dyDescent="0.2">
      <c r="A6214" s="2">
        <v>1</v>
      </c>
      <c r="B6214" s="6" t="s">
        <v>22</v>
      </c>
      <c r="C6214" s="6">
        <v>0</v>
      </c>
      <c r="D6214" s="5" t="s">
        <v>456</v>
      </c>
      <c r="E6214" s="5" t="str">
        <f t="shared" si="852"/>
        <v/>
      </c>
      <c r="F6214" s="5" t="str">
        <f t="shared" si="851"/>
        <v/>
      </c>
      <c r="G6214" s="7">
        <v>80.019000000000005</v>
      </c>
      <c r="H6214" s="7">
        <v>81.111000000000004</v>
      </c>
      <c r="I6214" s="7">
        <v>91.448999999999998</v>
      </c>
      <c r="J6214" s="7">
        <v>110.889</v>
      </c>
      <c r="K6214" s="7">
        <v>114.28400000000001</v>
      </c>
      <c r="L6214" s="7">
        <v>112.746</v>
      </c>
      <c r="M6214" s="7">
        <v>89.04</v>
      </c>
      <c r="N6214" s="7">
        <v>81.426000000000002</v>
      </c>
      <c r="O6214" s="7"/>
    </row>
    <row r="6215" spans="1:15" x14ac:dyDescent="0.2">
      <c r="A6215" s="2">
        <v>1</v>
      </c>
      <c r="B6215" s="6" t="s">
        <v>23</v>
      </c>
      <c r="C6215" s="6">
        <v>0</v>
      </c>
      <c r="D6215" s="5" t="s">
        <v>456</v>
      </c>
      <c r="E6215" s="5" t="str">
        <f t="shared" si="852"/>
        <v/>
      </c>
      <c r="F6215" s="5" t="str">
        <f t="shared" si="851"/>
        <v/>
      </c>
      <c r="G6215" s="7">
        <v>81.293000000000006</v>
      </c>
      <c r="H6215" s="7">
        <v>82.146000000000001</v>
      </c>
      <c r="I6215" s="7">
        <v>92.533000000000001</v>
      </c>
      <c r="J6215" s="7">
        <v>105.41800000000001</v>
      </c>
      <c r="K6215" s="7">
        <v>113.82599999999999</v>
      </c>
      <c r="L6215" s="7">
        <v>112.64400000000001</v>
      </c>
      <c r="M6215" s="7">
        <v>89.284000000000006</v>
      </c>
      <c r="N6215" s="7">
        <v>82.617000000000004</v>
      </c>
      <c r="O6215" s="7"/>
    </row>
    <row r="6216" spans="1:15" x14ac:dyDescent="0.2">
      <c r="A6216" s="2">
        <v>1</v>
      </c>
      <c r="B6216" s="6" t="s">
        <v>24</v>
      </c>
      <c r="C6216" s="6">
        <v>0</v>
      </c>
      <c r="D6216" s="5" t="s">
        <v>456</v>
      </c>
      <c r="E6216" s="5" t="str">
        <f t="shared" si="852"/>
        <v/>
      </c>
      <c r="F6216" s="5" t="str">
        <f t="shared" ref="F6216:F6279" si="853">IF(LEN(E6216)=0,"",E6216&amp;B6216)</f>
        <v/>
      </c>
      <c r="G6216" s="7">
        <v>80.450999999999993</v>
      </c>
      <c r="H6216" s="7">
        <v>81.149000000000001</v>
      </c>
      <c r="I6216" s="7">
        <v>91.986999999999995</v>
      </c>
      <c r="J6216" s="7">
        <v>105.673</v>
      </c>
      <c r="K6216" s="7">
        <v>114.34</v>
      </c>
      <c r="L6216" s="7">
        <v>113.35599999999999</v>
      </c>
      <c r="M6216" s="7">
        <v>94.536000000000001</v>
      </c>
      <c r="N6216" s="7">
        <v>86.960999999999999</v>
      </c>
      <c r="O6216" s="7"/>
    </row>
    <row r="6217" spans="1:15" x14ac:dyDescent="0.2">
      <c r="A6217" s="2">
        <v>1</v>
      </c>
      <c r="B6217" s="6" t="s">
        <v>25</v>
      </c>
      <c r="C6217" s="6">
        <v>0</v>
      </c>
      <c r="D6217" s="5" t="s">
        <v>456</v>
      </c>
      <c r="E6217" s="5" t="str">
        <f t="shared" ref="E6217:E6280" si="854">IF(C6217=0,IF(LEN(D6217)&lt;&gt;3,"",D6217),IF(LEN(D6217)&lt;&gt;4,"",LEFT(D6217,3)))</f>
        <v/>
      </c>
      <c r="F6217" s="5" t="str">
        <f t="shared" si="853"/>
        <v/>
      </c>
      <c r="G6217" s="7">
        <v>80.573999999999998</v>
      </c>
      <c r="H6217" s="7">
        <v>81.180000000000007</v>
      </c>
      <c r="I6217" s="7">
        <v>89.655000000000001</v>
      </c>
      <c r="J6217" s="7">
        <v>102.878</v>
      </c>
      <c r="K6217" s="7">
        <v>111.271</v>
      </c>
      <c r="L6217" s="7">
        <v>110.441</v>
      </c>
      <c r="M6217" s="7">
        <v>99.352999999999994</v>
      </c>
      <c r="N6217" s="7">
        <v>89.075999999999993</v>
      </c>
      <c r="O6217" s="7"/>
    </row>
    <row r="6218" spans="1:15" x14ac:dyDescent="0.2">
      <c r="A6218" s="2">
        <v>1</v>
      </c>
      <c r="B6218" s="6" t="s">
        <v>26</v>
      </c>
      <c r="C6218" s="6">
        <v>0</v>
      </c>
      <c r="D6218" s="5" t="s">
        <v>456</v>
      </c>
      <c r="E6218" s="5" t="str">
        <f t="shared" si="854"/>
        <v/>
      </c>
      <c r="F6218" s="5" t="str">
        <f t="shared" si="853"/>
        <v/>
      </c>
      <c r="G6218" s="7">
        <v>90.594999999999999</v>
      </c>
      <c r="H6218" s="7">
        <v>88.316999999999993</v>
      </c>
      <c r="I6218" s="7">
        <v>95.980999999999995</v>
      </c>
      <c r="J6218" s="7">
        <v>101.52</v>
      </c>
      <c r="K6218" s="7">
        <v>105.944</v>
      </c>
      <c r="L6218" s="7">
        <v>108.678</v>
      </c>
      <c r="M6218" s="7">
        <v>95.802999999999997</v>
      </c>
      <c r="N6218" s="7">
        <v>91.951999999999998</v>
      </c>
      <c r="O6218" s="7"/>
    </row>
    <row r="6219" spans="1:15" x14ac:dyDescent="0.2">
      <c r="A6219" s="2">
        <v>1</v>
      </c>
      <c r="B6219" s="6" t="s">
        <v>27</v>
      </c>
      <c r="C6219" s="6">
        <v>0</v>
      </c>
      <c r="D6219" s="5" t="s">
        <v>456</v>
      </c>
      <c r="E6219" s="5" t="str">
        <f t="shared" si="854"/>
        <v/>
      </c>
      <c r="F6219" s="5" t="str">
        <f t="shared" si="853"/>
        <v/>
      </c>
      <c r="G6219" s="7">
        <v>91.888999999999996</v>
      </c>
      <c r="H6219" s="7">
        <v>91.986999999999995</v>
      </c>
      <c r="I6219" s="7">
        <v>101.747</v>
      </c>
      <c r="J6219" s="7">
        <v>103.949</v>
      </c>
      <c r="K6219" s="7">
        <v>110.72799999999999</v>
      </c>
      <c r="L6219" s="7">
        <v>110.61</v>
      </c>
      <c r="M6219" s="7">
        <v>100.946</v>
      </c>
      <c r="N6219" s="7">
        <v>102.71</v>
      </c>
      <c r="O6219" s="7"/>
    </row>
    <row r="6220" spans="1:15" x14ac:dyDescent="0.2">
      <c r="A6220" s="2">
        <v>1</v>
      </c>
      <c r="B6220" s="6" t="s">
        <v>28</v>
      </c>
      <c r="C6220" s="6">
        <v>0</v>
      </c>
      <c r="D6220" s="5" t="s">
        <v>456</v>
      </c>
      <c r="E6220" s="5" t="str">
        <f t="shared" si="854"/>
        <v/>
      </c>
      <c r="F6220" s="5" t="str">
        <f t="shared" si="853"/>
        <v/>
      </c>
      <c r="G6220" s="7">
        <v>93.106999999999999</v>
      </c>
      <c r="H6220" s="7">
        <v>94.89</v>
      </c>
      <c r="I6220" s="7">
        <v>97.399000000000001</v>
      </c>
      <c r="J6220" s="7">
        <v>100.029</v>
      </c>
      <c r="K6220" s="7">
        <v>104.60899999999999</v>
      </c>
      <c r="L6220" s="7">
        <v>102.64400000000001</v>
      </c>
      <c r="M6220" s="7">
        <v>103.235</v>
      </c>
      <c r="N6220" s="7">
        <v>100.55</v>
      </c>
      <c r="O6220" s="7"/>
    </row>
    <row r="6221" spans="1:15" x14ac:dyDescent="0.2">
      <c r="A6221" s="2">
        <v>1</v>
      </c>
      <c r="B6221" s="6" t="s">
        <v>29</v>
      </c>
      <c r="C6221" s="6">
        <v>0</v>
      </c>
      <c r="D6221" s="5" t="s">
        <v>456</v>
      </c>
      <c r="E6221" s="5" t="str">
        <f t="shared" si="854"/>
        <v/>
      </c>
      <c r="F6221" s="5" t="str">
        <f t="shared" si="853"/>
        <v/>
      </c>
      <c r="G6221" s="7">
        <v>100</v>
      </c>
      <c r="H6221" s="7">
        <v>100</v>
      </c>
      <c r="I6221" s="7">
        <v>100</v>
      </c>
      <c r="J6221" s="7">
        <v>100</v>
      </c>
      <c r="K6221" s="7">
        <v>100</v>
      </c>
      <c r="L6221" s="7">
        <v>100</v>
      </c>
      <c r="M6221" s="7">
        <v>100</v>
      </c>
      <c r="N6221" s="7">
        <v>100</v>
      </c>
      <c r="O6221" s="7"/>
    </row>
    <row r="6222" spans="1:15" x14ac:dyDescent="0.2">
      <c r="A6222" s="2">
        <v>1</v>
      </c>
      <c r="B6222" s="6" t="s">
        <v>30</v>
      </c>
      <c r="C6222" s="6">
        <v>0</v>
      </c>
      <c r="D6222" s="5" t="s">
        <v>456</v>
      </c>
      <c r="E6222" s="5" t="str">
        <f t="shared" si="854"/>
        <v/>
      </c>
      <c r="F6222" s="5" t="str">
        <f t="shared" si="853"/>
        <v/>
      </c>
      <c r="G6222" s="7">
        <v>97.870999999999995</v>
      </c>
      <c r="H6222" s="7">
        <v>99.801000000000002</v>
      </c>
      <c r="I6222" s="7">
        <v>99.394999999999996</v>
      </c>
      <c r="J6222" s="7">
        <v>103.24</v>
      </c>
      <c r="K6222" s="7">
        <v>101.557</v>
      </c>
      <c r="L6222" s="7">
        <v>99.593000000000004</v>
      </c>
      <c r="M6222" s="7">
        <v>105.78100000000001</v>
      </c>
      <c r="N6222" s="7">
        <v>105.14100000000001</v>
      </c>
      <c r="O6222" s="7"/>
    </row>
    <row r="6223" spans="1:15" x14ac:dyDescent="0.2">
      <c r="A6223" s="2">
        <v>1</v>
      </c>
      <c r="B6223" s="6" t="s">
        <v>31</v>
      </c>
      <c r="C6223" s="6">
        <v>0</v>
      </c>
      <c r="D6223" s="5" t="s">
        <v>456</v>
      </c>
      <c r="E6223" s="5" t="str">
        <f t="shared" si="854"/>
        <v/>
      </c>
      <c r="F6223" s="5" t="str">
        <f t="shared" si="853"/>
        <v/>
      </c>
      <c r="G6223" s="7">
        <v>112.298</v>
      </c>
      <c r="H6223" s="7">
        <v>111.038</v>
      </c>
      <c r="I6223" s="7">
        <v>110.77500000000001</v>
      </c>
      <c r="J6223" s="7">
        <v>112.56399999999999</v>
      </c>
      <c r="K6223" s="7">
        <v>98.644000000000005</v>
      </c>
      <c r="L6223" s="7">
        <v>99.763000000000005</v>
      </c>
      <c r="M6223" s="7">
        <v>99.986999999999995</v>
      </c>
      <c r="N6223" s="7">
        <v>110.761</v>
      </c>
      <c r="O6223" s="7"/>
    </row>
    <row r="6224" spans="1:15" x14ac:dyDescent="0.2">
      <c r="A6224" s="2">
        <v>1</v>
      </c>
      <c r="B6224" s="6" t="s">
        <v>32</v>
      </c>
      <c r="C6224" s="6">
        <v>0</v>
      </c>
      <c r="D6224" s="5" t="s">
        <v>456</v>
      </c>
      <c r="E6224" s="5" t="str">
        <f t="shared" si="854"/>
        <v/>
      </c>
      <c r="F6224" s="5" t="str">
        <f t="shared" si="853"/>
        <v/>
      </c>
      <c r="G6224" s="7">
        <v>111.29900000000001</v>
      </c>
      <c r="H6224" s="7">
        <v>109.79900000000001</v>
      </c>
      <c r="I6224" s="7">
        <v>115.15900000000001</v>
      </c>
      <c r="J6224" s="7">
        <v>114.41500000000001</v>
      </c>
      <c r="K6224" s="7">
        <v>103.468</v>
      </c>
      <c r="L6224" s="7">
        <v>104.881</v>
      </c>
      <c r="M6224" s="7">
        <v>104.93600000000001</v>
      </c>
      <c r="N6224" s="7">
        <v>120.84399999999999</v>
      </c>
      <c r="O6224" s="7"/>
    </row>
    <row r="6225" spans="1:15" x14ac:dyDescent="0.2">
      <c r="A6225" s="2">
        <v>1</v>
      </c>
      <c r="B6225" s="6" t="s">
        <v>33</v>
      </c>
      <c r="C6225" s="6">
        <v>0</v>
      </c>
      <c r="D6225" s="5" t="s">
        <v>456</v>
      </c>
      <c r="E6225" s="5" t="str">
        <f t="shared" si="854"/>
        <v/>
      </c>
      <c r="F6225" s="5" t="str">
        <f t="shared" si="853"/>
        <v/>
      </c>
      <c r="G6225" s="7">
        <v>102.72499999999999</v>
      </c>
      <c r="H6225" s="7">
        <v>105.208</v>
      </c>
      <c r="I6225" s="7">
        <v>116.22799999999999</v>
      </c>
      <c r="J6225" s="7">
        <v>124.55</v>
      </c>
      <c r="K6225" s="7">
        <v>113.145</v>
      </c>
      <c r="L6225" s="7">
        <v>110.47499999999999</v>
      </c>
      <c r="M6225" s="7">
        <v>113.18300000000001</v>
      </c>
      <c r="N6225" s="7">
        <v>131.55000000000001</v>
      </c>
      <c r="O6225" s="7"/>
    </row>
    <row r="6226" spans="1:15" x14ac:dyDescent="0.2">
      <c r="A6226" s="2">
        <v>1</v>
      </c>
      <c r="B6226" s="6" t="s">
        <v>34</v>
      </c>
      <c r="C6226" s="6">
        <v>0</v>
      </c>
      <c r="D6226" s="5" t="s">
        <v>456</v>
      </c>
      <c r="E6226" s="5" t="str">
        <f t="shared" si="854"/>
        <v/>
      </c>
      <c r="F6226" s="5" t="str">
        <f t="shared" si="853"/>
        <v/>
      </c>
      <c r="G6226" s="7">
        <v>98.81</v>
      </c>
      <c r="H6226" s="7">
        <v>104.512</v>
      </c>
      <c r="I6226" s="7">
        <v>117.691</v>
      </c>
      <c r="J6226" s="7">
        <v>134.47499999999999</v>
      </c>
      <c r="K6226" s="7">
        <v>119.108</v>
      </c>
      <c r="L6226" s="7">
        <v>112.61</v>
      </c>
      <c r="M6226" s="7">
        <v>118.443</v>
      </c>
      <c r="N6226" s="7">
        <v>139.39699999999999</v>
      </c>
      <c r="O6226" s="7"/>
    </row>
    <row r="6227" spans="1:15" x14ac:dyDescent="0.2">
      <c r="A6227" s="2">
        <v>1</v>
      </c>
      <c r="B6227" s="6" t="s">
        <v>35</v>
      </c>
      <c r="C6227" s="6">
        <v>0</v>
      </c>
      <c r="D6227" s="5" t="s">
        <v>456</v>
      </c>
      <c r="E6227" s="5" t="str">
        <f t="shared" si="854"/>
        <v/>
      </c>
      <c r="F6227" s="5" t="str">
        <f t="shared" si="853"/>
        <v/>
      </c>
      <c r="G6227" s="7">
        <v>96.540999999999997</v>
      </c>
      <c r="H6227" s="7">
        <v>99.495999999999995</v>
      </c>
      <c r="I6227" s="7">
        <v>114.977</v>
      </c>
      <c r="J6227" s="7">
        <v>144.08199999999999</v>
      </c>
      <c r="K6227" s="7">
        <v>119.09699999999999</v>
      </c>
      <c r="L6227" s="7">
        <v>115.559</v>
      </c>
      <c r="M6227" s="7">
        <v>127.774</v>
      </c>
      <c r="N6227" s="7">
        <v>146.911</v>
      </c>
      <c r="O6227" s="7"/>
    </row>
    <row r="6228" spans="1:15" x14ac:dyDescent="0.2">
      <c r="A6228" s="2">
        <v>1</v>
      </c>
      <c r="B6228" s="6" t="s">
        <v>36</v>
      </c>
      <c r="C6228" s="6">
        <v>0</v>
      </c>
      <c r="D6228" s="5" t="s">
        <v>456</v>
      </c>
      <c r="E6228" s="5" t="str">
        <f t="shared" si="854"/>
        <v/>
      </c>
      <c r="F6228" s="5" t="str">
        <f t="shared" si="853"/>
        <v/>
      </c>
      <c r="G6228" s="7">
        <v>87.337999999999994</v>
      </c>
      <c r="H6228" s="7">
        <v>86.659000000000006</v>
      </c>
      <c r="I6228" s="7">
        <v>90.183999999999997</v>
      </c>
      <c r="J6228" s="7">
        <v>130.97900000000001</v>
      </c>
      <c r="K6228" s="7">
        <v>103.258</v>
      </c>
      <c r="L6228" s="7">
        <v>104.068</v>
      </c>
      <c r="M6228" s="7">
        <v>139.089</v>
      </c>
      <c r="N6228" s="7">
        <v>125.43600000000001</v>
      </c>
      <c r="O6228" s="7"/>
    </row>
    <row r="6229" spans="1:15" x14ac:dyDescent="0.2">
      <c r="A6229" s="2">
        <v>1</v>
      </c>
      <c r="B6229" s="6" t="s">
        <v>37</v>
      </c>
      <c r="C6229" s="6">
        <v>0</v>
      </c>
      <c r="D6229" s="5" t="s">
        <v>456</v>
      </c>
      <c r="E6229" s="5" t="str">
        <f t="shared" si="854"/>
        <v/>
      </c>
      <c r="F6229" s="5" t="str">
        <f t="shared" si="853"/>
        <v/>
      </c>
      <c r="G6229" s="7">
        <v>90.965000000000003</v>
      </c>
      <c r="H6229" s="7">
        <v>93.77</v>
      </c>
      <c r="I6229" s="7">
        <v>98.093000000000004</v>
      </c>
      <c r="J6229" s="7">
        <v>149.946</v>
      </c>
      <c r="K6229" s="7">
        <v>107.836</v>
      </c>
      <c r="L6229" s="7">
        <v>104.61</v>
      </c>
      <c r="M6229" s="7">
        <v>135.30099999999999</v>
      </c>
      <c r="N6229" s="7">
        <v>132.721</v>
      </c>
      <c r="O6229" s="7"/>
    </row>
    <row r="6230" spans="1:15" x14ac:dyDescent="0.2">
      <c r="A6230" s="2">
        <v>1</v>
      </c>
      <c r="B6230" s="6" t="s">
        <v>63</v>
      </c>
      <c r="C6230" s="6">
        <v>0</v>
      </c>
      <c r="D6230" s="5" t="s">
        <v>456</v>
      </c>
      <c r="E6230" s="5" t="str">
        <f t="shared" si="854"/>
        <v/>
      </c>
      <c r="F6230" s="5" t="str">
        <f t="shared" si="853"/>
        <v/>
      </c>
      <c r="G6230" s="7">
        <v>93.856999999999999</v>
      </c>
      <c r="H6230" s="7">
        <v>98.179000000000002</v>
      </c>
      <c r="I6230" s="7">
        <v>108.197</v>
      </c>
      <c r="J6230" s="7">
        <v>167.64099999999999</v>
      </c>
      <c r="K6230" s="7">
        <v>115.27800000000001</v>
      </c>
      <c r="L6230" s="7">
        <v>110.203</v>
      </c>
      <c r="M6230" s="7">
        <v>132.035</v>
      </c>
      <c r="N6230" s="7">
        <v>142.858</v>
      </c>
      <c r="O6230" s="7"/>
    </row>
    <row r="6231" spans="1:15" x14ac:dyDescent="0.2">
      <c r="A6231" s="2">
        <v>0</v>
      </c>
      <c r="B6231" s="5" t="s">
        <v>457</v>
      </c>
      <c r="C6231" s="6" t="s">
        <v>0</v>
      </c>
      <c r="E6231" s="5" t="str">
        <f t="shared" si="854"/>
        <v/>
      </c>
      <c r="F6231" s="5" t="str">
        <f t="shared" si="853"/>
        <v/>
      </c>
    </row>
    <row r="6232" spans="1:15" x14ac:dyDescent="0.2">
      <c r="A6232" s="2">
        <v>1</v>
      </c>
      <c r="B6232" s="6" t="s">
        <v>13</v>
      </c>
      <c r="C6232" s="6">
        <v>0</v>
      </c>
      <c r="D6232" s="5" t="s">
        <v>458</v>
      </c>
      <c r="E6232" s="5" t="str">
        <f t="shared" si="854"/>
        <v>424</v>
      </c>
      <c r="F6232" s="5" t="str">
        <f t="shared" si="853"/>
        <v>4241987</v>
      </c>
      <c r="G6232" s="7">
        <v>85.662000000000006</v>
      </c>
      <c r="H6232" s="7">
        <v>85.843000000000004</v>
      </c>
      <c r="I6232" s="7">
        <v>77.927999999999997</v>
      </c>
      <c r="J6232" s="7">
        <v>76.366</v>
      </c>
      <c r="K6232" s="7">
        <v>90.971999999999994</v>
      </c>
      <c r="L6232" s="7">
        <v>90.778999999999996</v>
      </c>
      <c r="M6232" s="7">
        <v>57.878999999999998</v>
      </c>
      <c r="N6232" s="7">
        <v>45.103999999999999</v>
      </c>
      <c r="O6232" s="7"/>
    </row>
    <row r="6233" spans="1:15" x14ac:dyDescent="0.2">
      <c r="A6233" s="2">
        <v>1</v>
      </c>
      <c r="B6233" s="6" t="s">
        <v>15</v>
      </c>
      <c r="C6233" s="6">
        <v>0</v>
      </c>
      <c r="D6233" s="5" t="s">
        <v>458</v>
      </c>
      <c r="E6233" s="5" t="str">
        <f t="shared" si="854"/>
        <v>424</v>
      </c>
      <c r="F6233" s="5" t="str">
        <f t="shared" si="853"/>
        <v>4241988</v>
      </c>
      <c r="G6233" s="7">
        <v>88.798000000000002</v>
      </c>
      <c r="H6233" s="7">
        <v>88.51</v>
      </c>
      <c r="I6233" s="7">
        <v>81.658000000000001</v>
      </c>
      <c r="J6233" s="7">
        <v>80.542000000000002</v>
      </c>
      <c r="K6233" s="7">
        <v>91.959000000000003</v>
      </c>
      <c r="L6233" s="7">
        <v>92.259</v>
      </c>
      <c r="M6233" s="7">
        <v>57.945999999999998</v>
      </c>
      <c r="N6233" s="7">
        <v>47.317</v>
      </c>
      <c r="O6233" s="7"/>
    </row>
    <row r="6234" spans="1:15" x14ac:dyDescent="0.2">
      <c r="A6234" s="2">
        <v>1</v>
      </c>
      <c r="B6234" s="6" t="s">
        <v>16</v>
      </c>
      <c r="C6234" s="6">
        <v>0</v>
      </c>
      <c r="D6234" s="5" t="s">
        <v>458</v>
      </c>
      <c r="E6234" s="5" t="str">
        <f t="shared" si="854"/>
        <v>424</v>
      </c>
      <c r="F6234" s="5" t="str">
        <f t="shared" si="853"/>
        <v>4241989</v>
      </c>
      <c r="G6234" s="7">
        <v>89.501000000000005</v>
      </c>
      <c r="H6234" s="7">
        <v>89.301000000000002</v>
      </c>
      <c r="I6234" s="7">
        <v>84.643000000000001</v>
      </c>
      <c r="J6234" s="7">
        <v>84.323999999999998</v>
      </c>
      <c r="K6234" s="7">
        <v>94.570999999999998</v>
      </c>
      <c r="L6234" s="7">
        <v>94.783000000000001</v>
      </c>
      <c r="M6234" s="7">
        <v>59.654000000000003</v>
      </c>
      <c r="N6234" s="7">
        <v>50.493000000000002</v>
      </c>
      <c r="O6234" s="7"/>
    </row>
    <row r="6235" spans="1:15" x14ac:dyDescent="0.2">
      <c r="A6235" s="2">
        <v>1</v>
      </c>
      <c r="B6235" s="6" t="s">
        <v>17</v>
      </c>
      <c r="C6235" s="6">
        <v>0</v>
      </c>
      <c r="D6235" s="5" t="s">
        <v>458</v>
      </c>
      <c r="E6235" s="5" t="str">
        <f t="shared" si="854"/>
        <v>424</v>
      </c>
      <c r="F6235" s="5" t="str">
        <f t="shared" si="853"/>
        <v>4241990</v>
      </c>
      <c r="G6235" s="7">
        <v>93.078000000000003</v>
      </c>
      <c r="H6235" s="7">
        <v>92.635000000000005</v>
      </c>
      <c r="I6235" s="7">
        <v>88.26</v>
      </c>
      <c r="J6235" s="7">
        <v>86.293000000000006</v>
      </c>
      <c r="K6235" s="7">
        <v>94.823999999999998</v>
      </c>
      <c r="L6235" s="7">
        <v>95.278000000000006</v>
      </c>
      <c r="M6235" s="7">
        <v>60.418999999999997</v>
      </c>
      <c r="N6235" s="7">
        <v>53.326000000000001</v>
      </c>
      <c r="O6235" s="7"/>
    </row>
    <row r="6236" spans="1:15" x14ac:dyDescent="0.2">
      <c r="A6236" s="2">
        <v>1</v>
      </c>
      <c r="B6236" s="6" t="s">
        <v>18</v>
      </c>
      <c r="C6236" s="6">
        <v>0</v>
      </c>
      <c r="D6236" s="5" t="s">
        <v>458</v>
      </c>
      <c r="E6236" s="5" t="str">
        <f t="shared" si="854"/>
        <v>424</v>
      </c>
      <c r="F6236" s="5" t="str">
        <f t="shared" si="853"/>
        <v>4241991</v>
      </c>
      <c r="G6236" s="7">
        <v>93.67</v>
      </c>
      <c r="H6236" s="7">
        <v>93.355999999999995</v>
      </c>
      <c r="I6236" s="7">
        <v>88.942999999999998</v>
      </c>
      <c r="J6236" s="7">
        <v>86.888000000000005</v>
      </c>
      <c r="K6236" s="7">
        <v>94.953000000000003</v>
      </c>
      <c r="L6236" s="7">
        <v>95.272999999999996</v>
      </c>
      <c r="M6236" s="7">
        <v>62.402999999999999</v>
      </c>
      <c r="N6236" s="7">
        <v>55.503</v>
      </c>
      <c r="O6236" s="7"/>
    </row>
    <row r="6237" spans="1:15" x14ac:dyDescent="0.2">
      <c r="A6237" s="2">
        <v>1</v>
      </c>
      <c r="B6237" s="6" t="s">
        <v>19</v>
      </c>
      <c r="C6237" s="6">
        <v>0</v>
      </c>
      <c r="D6237" s="5" t="s">
        <v>458</v>
      </c>
      <c r="E6237" s="5" t="str">
        <f t="shared" si="854"/>
        <v>424</v>
      </c>
      <c r="F6237" s="5" t="str">
        <f t="shared" si="853"/>
        <v>4241992</v>
      </c>
      <c r="G6237" s="7">
        <v>95.781000000000006</v>
      </c>
      <c r="H6237" s="7">
        <v>95.9</v>
      </c>
      <c r="I6237" s="7">
        <v>91.590999999999994</v>
      </c>
      <c r="J6237" s="7">
        <v>87.635000000000005</v>
      </c>
      <c r="K6237" s="7">
        <v>95.625</v>
      </c>
      <c r="L6237" s="7">
        <v>95.506</v>
      </c>
      <c r="M6237" s="7">
        <v>65.662000000000006</v>
      </c>
      <c r="N6237" s="7">
        <v>60.14</v>
      </c>
      <c r="O6237" s="7"/>
    </row>
    <row r="6238" spans="1:15" x14ac:dyDescent="0.2">
      <c r="A6238" s="2">
        <v>1</v>
      </c>
      <c r="B6238" s="6" t="s">
        <v>20</v>
      </c>
      <c r="C6238" s="6">
        <v>0</v>
      </c>
      <c r="D6238" s="5" t="s">
        <v>458</v>
      </c>
      <c r="E6238" s="5" t="str">
        <f t="shared" si="854"/>
        <v>424</v>
      </c>
      <c r="F6238" s="5" t="str">
        <f t="shared" si="853"/>
        <v>4241993</v>
      </c>
      <c r="G6238" s="7">
        <v>94.793000000000006</v>
      </c>
      <c r="H6238" s="7">
        <v>94.474999999999994</v>
      </c>
      <c r="I6238" s="7">
        <v>89.784999999999997</v>
      </c>
      <c r="J6238" s="7">
        <v>88.637</v>
      </c>
      <c r="K6238" s="7">
        <v>94.715999999999994</v>
      </c>
      <c r="L6238" s="7">
        <v>95.034999999999997</v>
      </c>
      <c r="M6238" s="7">
        <v>68.16</v>
      </c>
      <c r="N6238" s="7">
        <v>61.197000000000003</v>
      </c>
      <c r="O6238" s="7"/>
    </row>
    <row r="6239" spans="1:15" x14ac:dyDescent="0.2">
      <c r="A6239" s="2">
        <v>1</v>
      </c>
      <c r="B6239" s="6" t="s">
        <v>21</v>
      </c>
      <c r="C6239" s="6">
        <v>0</v>
      </c>
      <c r="D6239" s="5" t="s">
        <v>458</v>
      </c>
      <c r="E6239" s="5" t="str">
        <f t="shared" si="854"/>
        <v>424</v>
      </c>
      <c r="F6239" s="5" t="str">
        <f t="shared" si="853"/>
        <v>4241994</v>
      </c>
      <c r="G6239" s="7">
        <v>93.569000000000003</v>
      </c>
      <c r="H6239" s="7">
        <v>93.364000000000004</v>
      </c>
      <c r="I6239" s="7">
        <v>90.114000000000004</v>
      </c>
      <c r="J6239" s="7">
        <v>89.73</v>
      </c>
      <c r="K6239" s="7">
        <v>96.307000000000002</v>
      </c>
      <c r="L6239" s="7">
        <v>96.519000000000005</v>
      </c>
      <c r="M6239" s="7">
        <v>70.427000000000007</v>
      </c>
      <c r="N6239" s="7">
        <v>63.463999999999999</v>
      </c>
      <c r="O6239" s="7"/>
    </row>
    <row r="6240" spans="1:15" x14ac:dyDescent="0.2">
      <c r="A6240" s="2">
        <v>1</v>
      </c>
      <c r="B6240" s="6" t="s">
        <v>22</v>
      </c>
      <c r="C6240" s="6">
        <v>0</v>
      </c>
      <c r="D6240" s="5" t="s">
        <v>458</v>
      </c>
      <c r="E6240" s="5" t="str">
        <f t="shared" si="854"/>
        <v>424</v>
      </c>
      <c r="F6240" s="5" t="str">
        <f t="shared" si="853"/>
        <v>4241995</v>
      </c>
      <c r="G6240" s="7">
        <v>92.715000000000003</v>
      </c>
      <c r="H6240" s="7">
        <v>92.352000000000004</v>
      </c>
      <c r="I6240" s="7">
        <v>91.369</v>
      </c>
      <c r="J6240" s="7">
        <v>94.034999999999997</v>
      </c>
      <c r="K6240" s="7">
        <v>98.549000000000007</v>
      </c>
      <c r="L6240" s="7">
        <v>98.936000000000007</v>
      </c>
      <c r="M6240" s="7">
        <v>73.481999999999999</v>
      </c>
      <c r="N6240" s="7">
        <v>67.14</v>
      </c>
      <c r="O6240" s="7"/>
    </row>
    <row r="6241" spans="1:15" x14ac:dyDescent="0.2">
      <c r="A6241" s="2">
        <v>1</v>
      </c>
      <c r="B6241" s="6" t="s">
        <v>23</v>
      </c>
      <c r="C6241" s="6">
        <v>0</v>
      </c>
      <c r="D6241" s="5" t="s">
        <v>458</v>
      </c>
      <c r="E6241" s="5" t="str">
        <f t="shared" si="854"/>
        <v>424</v>
      </c>
      <c r="F6241" s="5" t="str">
        <f t="shared" si="853"/>
        <v>4241996</v>
      </c>
      <c r="G6241" s="7">
        <v>93.37</v>
      </c>
      <c r="H6241" s="7">
        <v>92.753</v>
      </c>
      <c r="I6241" s="7">
        <v>91.903999999999996</v>
      </c>
      <c r="J6241" s="7">
        <v>97.147000000000006</v>
      </c>
      <c r="K6241" s="7">
        <v>98.430999999999997</v>
      </c>
      <c r="L6241" s="7">
        <v>99.084999999999994</v>
      </c>
      <c r="M6241" s="7">
        <v>76.653000000000006</v>
      </c>
      <c r="N6241" s="7">
        <v>70.447000000000003</v>
      </c>
      <c r="O6241" s="7"/>
    </row>
    <row r="6242" spans="1:15" x14ac:dyDescent="0.2">
      <c r="A6242" s="2">
        <v>1</v>
      </c>
      <c r="B6242" s="6" t="s">
        <v>24</v>
      </c>
      <c r="C6242" s="6">
        <v>0</v>
      </c>
      <c r="D6242" s="5" t="s">
        <v>458</v>
      </c>
      <c r="E6242" s="5" t="str">
        <f t="shared" si="854"/>
        <v>424</v>
      </c>
      <c r="F6242" s="5" t="str">
        <f t="shared" si="853"/>
        <v>4241997</v>
      </c>
      <c r="G6242" s="7">
        <v>94.091999999999999</v>
      </c>
      <c r="H6242" s="7">
        <v>93.507999999999996</v>
      </c>
      <c r="I6242" s="7">
        <v>93.35</v>
      </c>
      <c r="J6242" s="7">
        <v>96.084999999999994</v>
      </c>
      <c r="K6242" s="7">
        <v>99.212000000000003</v>
      </c>
      <c r="L6242" s="7">
        <v>99.831999999999994</v>
      </c>
      <c r="M6242" s="7">
        <v>80.355000000000004</v>
      </c>
      <c r="N6242" s="7">
        <v>75.012</v>
      </c>
      <c r="O6242" s="7"/>
    </row>
    <row r="6243" spans="1:15" x14ac:dyDescent="0.2">
      <c r="A6243" s="2">
        <v>1</v>
      </c>
      <c r="B6243" s="6" t="s">
        <v>25</v>
      </c>
      <c r="C6243" s="6">
        <v>0</v>
      </c>
      <c r="D6243" s="5" t="s">
        <v>458</v>
      </c>
      <c r="E6243" s="5" t="str">
        <f t="shared" si="854"/>
        <v>424</v>
      </c>
      <c r="F6243" s="5" t="str">
        <f t="shared" si="853"/>
        <v>4241998</v>
      </c>
      <c r="G6243" s="7">
        <v>93.438000000000002</v>
      </c>
      <c r="H6243" s="7">
        <v>92.445999999999998</v>
      </c>
      <c r="I6243" s="7">
        <v>93.537000000000006</v>
      </c>
      <c r="J6243" s="7">
        <v>94.745000000000005</v>
      </c>
      <c r="K6243" s="7">
        <v>100.10599999999999</v>
      </c>
      <c r="L6243" s="7">
        <v>101.181</v>
      </c>
      <c r="M6243" s="7">
        <v>87.022000000000006</v>
      </c>
      <c r="N6243" s="7">
        <v>81.397999999999996</v>
      </c>
      <c r="O6243" s="7"/>
    </row>
    <row r="6244" spans="1:15" x14ac:dyDescent="0.2">
      <c r="A6244" s="2">
        <v>1</v>
      </c>
      <c r="B6244" s="6" t="s">
        <v>26</v>
      </c>
      <c r="C6244" s="6">
        <v>0</v>
      </c>
      <c r="D6244" s="5" t="s">
        <v>458</v>
      </c>
      <c r="E6244" s="5" t="str">
        <f t="shared" si="854"/>
        <v>424</v>
      </c>
      <c r="F6244" s="5" t="str">
        <f t="shared" si="853"/>
        <v>4241999</v>
      </c>
      <c r="G6244" s="7">
        <v>95.197999999999993</v>
      </c>
      <c r="H6244" s="7">
        <v>94.878</v>
      </c>
      <c r="I6244" s="7">
        <v>96.742000000000004</v>
      </c>
      <c r="J6244" s="7">
        <v>95.11</v>
      </c>
      <c r="K6244" s="7">
        <v>101.622</v>
      </c>
      <c r="L6244" s="7">
        <v>101.965</v>
      </c>
      <c r="M6244" s="7">
        <v>88.861999999999995</v>
      </c>
      <c r="N6244" s="7">
        <v>85.965999999999994</v>
      </c>
      <c r="O6244" s="7"/>
    </row>
    <row r="6245" spans="1:15" x14ac:dyDescent="0.2">
      <c r="A6245" s="2">
        <v>1</v>
      </c>
      <c r="B6245" s="6" t="s">
        <v>27</v>
      </c>
      <c r="C6245" s="6">
        <v>0</v>
      </c>
      <c r="D6245" s="5" t="s">
        <v>458</v>
      </c>
      <c r="E6245" s="5" t="str">
        <f t="shared" si="854"/>
        <v>424</v>
      </c>
      <c r="F6245" s="5" t="str">
        <f t="shared" si="853"/>
        <v>4242000</v>
      </c>
      <c r="G6245" s="7">
        <v>99.417000000000002</v>
      </c>
      <c r="H6245" s="7">
        <v>99.853999999999999</v>
      </c>
      <c r="I6245" s="7">
        <v>101.471</v>
      </c>
      <c r="J6245" s="7">
        <v>98.289000000000001</v>
      </c>
      <c r="K6245" s="7">
        <v>102.066</v>
      </c>
      <c r="L6245" s="7">
        <v>101.619</v>
      </c>
      <c r="M6245" s="7">
        <v>91.331999999999994</v>
      </c>
      <c r="N6245" s="7">
        <v>92.674999999999997</v>
      </c>
      <c r="O6245" s="7"/>
    </row>
    <row r="6246" spans="1:15" x14ac:dyDescent="0.2">
      <c r="A6246" s="2">
        <v>1</v>
      </c>
      <c r="B6246" s="6" t="s">
        <v>28</v>
      </c>
      <c r="C6246" s="6">
        <v>0</v>
      </c>
      <c r="D6246" s="5" t="s">
        <v>458</v>
      </c>
      <c r="E6246" s="5" t="str">
        <f t="shared" si="854"/>
        <v>424</v>
      </c>
      <c r="F6246" s="5" t="str">
        <f t="shared" si="853"/>
        <v>4242001</v>
      </c>
      <c r="G6246" s="7">
        <v>99.283000000000001</v>
      </c>
      <c r="H6246" s="7">
        <v>99.465999999999994</v>
      </c>
      <c r="I6246" s="7">
        <v>99.42</v>
      </c>
      <c r="J6246" s="7">
        <v>99.914000000000001</v>
      </c>
      <c r="K6246" s="7">
        <v>100.137</v>
      </c>
      <c r="L6246" s="7">
        <v>99.953000000000003</v>
      </c>
      <c r="M6246" s="7">
        <v>97.188000000000002</v>
      </c>
      <c r="N6246" s="7">
        <v>96.623999999999995</v>
      </c>
      <c r="O6246" s="7"/>
    </row>
    <row r="6247" spans="1:15" x14ac:dyDescent="0.2">
      <c r="A6247" s="2">
        <v>1</v>
      </c>
      <c r="B6247" s="6" t="s">
        <v>29</v>
      </c>
      <c r="C6247" s="6">
        <v>0</v>
      </c>
      <c r="D6247" s="5" t="s">
        <v>458</v>
      </c>
      <c r="E6247" s="5" t="str">
        <f t="shared" si="854"/>
        <v>424</v>
      </c>
      <c r="F6247" s="5" t="str">
        <f t="shared" si="853"/>
        <v>4242002</v>
      </c>
      <c r="G6247" s="7">
        <v>100</v>
      </c>
      <c r="H6247" s="7">
        <v>100</v>
      </c>
      <c r="I6247" s="7">
        <v>100</v>
      </c>
      <c r="J6247" s="7">
        <v>100</v>
      </c>
      <c r="K6247" s="7">
        <v>100</v>
      </c>
      <c r="L6247" s="7">
        <v>100</v>
      </c>
      <c r="M6247" s="7">
        <v>100</v>
      </c>
      <c r="N6247" s="7">
        <v>100</v>
      </c>
      <c r="O6247" s="7"/>
    </row>
    <row r="6248" spans="1:15" x14ac:dyDescent="0.2">
      <c r="A6248" s="2">
        <v>1</v>
      </c>
      <c r="B6248" s="6" t="s">
        <v>30</v>
      </c>
      <c r="C6248" s="6">
        <v>0</v>
      </c>
      <c r="D6248" s="5" t="s">
        <v>458</v>
      </c>
      <c r="E6248" s="5" t="str">
        <f t="shared" si="854"/>
        <v>424</v>
      </c>
      <c r="F6248" s="5" t="str">
        <f t="shared" si="853"/>
        <v>4242003</v>
      </c>
      <c r="G6248" s="7">
        <v>106.717</v>
      </c>
      <c r="H6248" s="7">
        <v>104.443</v>
      </c>
      <c r="I6248" s="7">
        <v>103.34699999999999</v>
      </c>
      <c r="J6248" s="7">
        <v>104.995</v>
      </c>
      <c r="K6248" s="7">
        <v>96.840999999999994</v>
      </c>
      <c r="L6248" s="7">
        <v>98.95</v>
      </c>
      <c r="M6248" s="7">
        <v>99.254000000000005</v>
      </c>
      <c r="N6248" s="7">
        <v>102.57599999999999</v>
      </c>
      <c r="O6248" s="7"/>
    </row>
    <row r="6249" spans="1:15" x14ac:dyDescent="0.2">
      <c r="A6249" s="2">
        <v>1</v>
      </c>
      <c r="B6249" s="6" t="s">
        <v>31</v>
      </c>
      <c r="C6249" s="6">
        <v>0</v>
      </c>
      <c r="D6249" s="5" t="s">
        <v>458</v>
      </c>
      <c r="E6249" s="5" t="str">
        <f t="shared" si="854"/>
        <v>424</v>
      </c>
      <c r="F6249" s="5" t="str">
        <f t="shared" si="853"/>
        <v>4242004</v>
      </c>
      <c r="G6249" s="7">
        <v>112.133</v>
      </c>
      <c r="H6249" s="7">
        <v>109.367</v>
      </c>
      <c r="I6249" s="7">
        <v>107.01900000000001</v>
      </c>
      <c r="J6249" s="7">
        <v>111.342</v>
      </c>
      <c r="K6249" s="7">
        <v>95.438999999999993</v>
      </c>
      <c r="L6249" s="7">
        <v>97.852999999999994</v>
      </c>
      <c r="M6249" s="7">
        <v>98.430999999999997</v>
      </c>
      <c r="N6249" s="7">
        <v>105.34</v>
      </c>
      <c r="O6249" s="7"/>
    </row>
    <row r="6250" spans="1:15" x14ac:dyDescent="0.2">
      <c r="A6250" s="2">
        <v>1</v>
      </c>
      <c r="B6250" s="6" t="s">
        <v>32</v>
      </c>
      <c r="C6250" s="6">
        <v>0</v>
      </c>
      <c r="D6250" s="5" t="s">
        <v>458</v>
      </c>
      <c r="E6250" s="5" t="str">
        <f t="shared" si="854"/>
        <v>424</v>
      </c>
      <c r="F6250" s="5" t="str">
        <f t="shared" si="853"/>
        <v>4242005</v>
      </c>
      <c r="G6250" s="7">
        <v>115.124</v>
      </c>
      <c r="H6250" s="7">
        <v>110.70099999999999</v>
      </c>
      <c r="I6250" s="7">
        <v>110.15900000000001</v>
      </c>
      <c r="J6250" s="7">
        <v>119.68</v>
      </c>
      <c r="K6250" s="7">
        <v>95.688000000000002</v>
      </c>
      <c r="L6250" s="7">
        <v>99.51</v>
      </c>
      <c r="M6250" s="7">
        <v>99.671000000000006</v>
      </c>
      <c r="N6250" s="7">
        <v>109.797</v>
      </c>
      <c r="O6250" s="7"/>
    </row>
    <row r="6251" spans="1:15" x14ac:dyDescent="0.2">
      <c r="A6251" s="2">
        <v>1</v>
      </c>
      <c r="B6251" s="6" t="s">
        <v>33</v>
      </c>
      <c r="C6251" s="6">
        <v>0</v>
      </c>
      <c r="D6251" s="5" t="s">
        <v>458</v>
      </c>
      <c r="E6251" s="5" t="str">
        <f t="shared" si="854"/>
        <v>424</v>
      </c>
      <c r="F6251" s="5" t="str">
        <f t="shared" si="853"/>
        <v>4242006</v>
      </c>
      <c r="G6251" s="7">
        <v>115.002</v>
      </c>
      <c r="H6251" s="7">
        <v>111.739</v>
      </c>
      <c r="I6251" s="7">
        <v>111.82299999999999</v>
      </c>
      <c r="J6251" s="7">
        <v>126.539</v>
      </c>
      <c r="K6251" s="7">
        <v>97.236000000000004</v>
      </c>
      <c r="L6251" s="7">
        <v>100.075</v>
      </c>
      <c r="M6251" s="7">
        <v>103.423</v>
      </c>
      <c r="N6251" s="7">
        <v>115.65</v>
      </c>
      <c r="O6251" s="7"/>
    </row>
    <row r="6252" spans="1:15" x14ac:dyDescent="0.2">
      <c r="A6252" s="2">
        <v>1</v>
      </c>
      <c r="B6252" s="6" t="s">
        <v>34</v>
      </c>
      <c r="C6252" s="6">
        <v>0</v>
      </c>
      <c r="D6252" s="5" t="s">
        <v>458</v>
      </c>
      <c r="E6252" s="5" t="str">
        <f t="shared" si="854"/>
        <v>424</v>
      </c>
      <c r="F6252" s="5" t="str">
        <f t="shared" si="853"/>
        <v>4242007</v>
      </c>
      <c r="G6252" s="7">
        <v>115.96899999999999</v>
      </c>
      <c r="H6252" s="7">
        <v>114.02800000000001</v>
      </c>
      <c r="I6252" s="7">
        <v>114.52800000000001</v>
      </c>
      <c r="J6252" s="7">
        <v>135.215</v>
      </c>
      <c r="K6252" s="7">
        <v>98.757000000000005</v>
      </c>
      <c r="L6252" s="7">
        <v>100.43899999999999</v>
      </c>
      <c r="M6252" s="7">
        <v>105.57599999999999</v>
      </c>
      <c r="N6252" s="7">
        <v>120.914</v>
      </c>
      <c r="O6252" s="7"/>
    </row>
    <row r="6253" spans="1:15" x14ac:dyDescent="0.2">
      <c r="A6253" s="2">
        <v>1</v>
      </c>
      <c r="B6253" s="6" t="s">
        <v>35</v>
      </c>
      <c r="C6253" s="6">
        <v>0</v>
      </c>
      <c r="D6253" s="5" t="s">
        <v>458</v>
      </c>
      <c r="E6253" s="5" t="str">
        <f t="shared" si="854"/>
        <v>424</v>
      </c>
      <c r="F6253" s="5" t="str">
        <f t="shared" si="853"/>
        <v>4242008</v>
      </c>
      <c r="G6253" s="7">
        <v>113.604</v>
      </c>
      <c r="H6253" s="7">
        <v>112.191</v>
      </c>
      <c r="I6253" s="7">
        <v>111.83</v>
      </c>
      <c r="J6253" s="7">
        <v>151.65100000000001</v>
      </c>
      <c r="K6253" s="7">
        <v>98.438000000000002</v>
      </c>
      <c r="L6253" s="7">
        <v>99.677999999999997</v>
      </c>
      <c r="M6253" s="7">
        <v>109.29600000000001</v>
      </c>
      <c r="N6253" s="7">
        <v>122.22499999999999</v>
      </c>
      <c r="O6253" s="7"/>
    </row>
    <row r="6254" spans="1:15" x14ac:dyDescent="0.2">
      <c r="A6254" s="2">
        <v>1</v>
      </c>
      <c r="B6254" s="6" t="s">
        <v>36</v>
      </c>
      <c r="C6254" s="6">
        <v>0</v>
      </c>
      <c r="D6254" s="5" t="s">
        <v>458</v>
      </c>
      <c r="E6254" s="5" t="str">
        <f t="shared" si="854"/>
        <v>424</v>
      </c>
      <c r="F6254" s="5" t="str">
        <f t="shared" si="853"/>
        <v>4242009</v>
      </c>
      <c r="G6254" s="7">
        <v>117.07</v>
      </c>
      <c r="H6254" s="7">
        <v>114.119</v>
      </c>
      <c r="I6254" s="7">
        <v>108.309</v>
      </c>
      <c r="J6254" s="7">
        <v>138.333</v>
      </c>
      <c r="K6254" s="7">
        <v>92.516000000000005</v>
      </c>
      <c r="L6254" s="7">
        <v>94.909000000000006</v>
      </c>
      <c r="M6254" s="7">
        <v>109.399</v>
      </c>
      <c r="N6254" s="7">
        <v>118.489</v>
      </c>
      <c r="O6254" s="7"/>
    </row>
    <row r="6255" spans="1:15" x14ac:dyDescent="0.2">
      <c r="A6255" s="2">
        <v>1</v>
      </c>
      <c r="B6255" s="6" t="s">
        <v>37</v>
      </c>
      <c r="C6255" s="6">
        <v>0</v>
      </c>
      <c r="D6255" s="5" t="s">
        <v>458</v>
      </c>
      <c r="E6255" s="5" t="str">
        <f t="shared" si="854"/>
        <v>424</v>
      </c>
      <c r="F6255" s="5" t="str">
        <f t="shared" si="853"/>
        <v>4242010</v>
      </c>
      <c r="G6255" s="7">
        <v>119.66200000000001</v>
      </c>
      <c r="H6255" s="7">
        <v>117.236</v>
      </c>
      <c r="I6255" s="7">
        <v>109.834</v>
      </c>
      <c r="J6255" s="7">
        <v>149.20099999999999</v>
      </c>
      <c r="K6255" s="7">
        <v>91.787000000000006</v>
      </c>
      <c r="L6255" s="7">
        <v>93.686000000000007</v>
      </c>
      <c r="M6255" s="7">
        <v>109.286</v>
      </c>
      <c r="N6255" s="7">
        <v>120.033</v>
      </c>
      <c r="O6255" s="7"/>
    </row>
    <row r="6256" spans="1:15" x14ac:dyDescent="0.2">
      <c r="A6256" s="2">
        <v>1</v>
      </c>
      <c r="B6256" s="6" t="s">
        <v>63</v>
      </c>
      <c r="C6256" s="6">
        <v>0</v>
      </c>
      <c r="D6256" s="5" t="s">
        <v>458</v>
      </c>
      <c r="E6256" s="5" t="str">
        <f t="shared" si="854"/>
        <v>424</v>
      </c>
      <c r="F6256" s="5" t="str">
        <f t="shared" si="853"/>
        <v>4242011</v>
      </c>
      <c r="G6256" s="7">
        <v>118.379</v>
      </c>
      <c r="H6256" s="7">
        <v>117.497</v>
      </c>
      <c r="I6256" s="7">
        <v>110.369</v>
      </c>
      <c r="J6256" s="7">
        <v>167.72300000000001</v>
      </c>
      <c r="K6256" s="7">
        <v>93.233999999999995</v>
      </c>
      <c r="L6256" s="7">
        <v>93.933999999999997</v>
      </c>
      <c r="M6256" s="7">
        <v>111.307</v>
      </c>
      <c r="N6256" s="7">
        <v>122.849</v>
      </c>
      <c r="O6256" s="7"/>
    </row>
    <row r="6257" spans="1:15" x14ac:dyDescent="0.2">
      <c r="A6257" s="2">
        <v>0</v>
      </c>
      <c r="B6257" s="5" t="s">
        <v>459</v>
      </c>
      <c r="C6257" s="6" t="s">
        <v>0</v>
      </c>
      <c r="E6257" s="5" t="str">
        <f t="shared" si="854"/>
        <v/>
      </c>
      <c r="F6257" s="5" t="str">
        <f t="shared" si="853"/>
        <v/>
      </c>
    </row>
    <row r="6258" spans="1:15" x14ac:dyDescent="0.2">
      <c r="A6258" s="2">
        <v>1</v>
      </c>
      <c r="B6258" s="6" t="s">
        <v>13</v>
      </c>
      <c r="C6258" s="6">
        <v>0</v>
      </c>
      <c r="D6258" s="5" t="s">
        <v>460</v>
      </c>
      <c r="E6258" s="5" t="str">
        <f t="shared" si="854"/>
        <v/>
      </c>
      <c r="F6258" s="5" t="str">
        <f t="shared" si="853"/>
        <v/>
      </c>
      <c r="G6258" s="7">
        <v>73.572000000000003</v>
      </c>
      <c r="H6258" s="7">
        <v>81.203000000000003</v>
      </c>
      <c r="I6258" s="7">
        <v>73.067999999999998</v>
      </c>
      <c r="J6258" s="7">
        <v>75.093000000000004</v>
      </c>
      <c r="K6258" s="7">
        <v>99.313999999999993</v>
      </c>
      <c r="L6258" s="7">
        <v>89.981999999999999</v>
      </c>
      <c r="M6258" s="7">
        <v>69.753</v>
      </c>
      <c r="N6258" s="7">
        <v>50.966999999999999</v>
      </c>
      <c r="O6258" s="7"/>
    </row>
    <row r="6259" spans="1:15" x14ac:dyDescent="0.2">
      <c r="A6259" s="2">
        <v>1</v>
      </c>
      <c r="B6259" s="6" t="s">
        <v>15</v>
      </c>
      <c r="C6259" s="6">
        <v>0</v>
      </c>
      <c r="D6259" s="5" t="s">
        <v>460</v>
      </c>
      <c r="E6259" s="5" t="str">
        <f t="shared" si="854"/>
        <v/>
      </c>
      <c r="F6259" s="5" t="str">
        <f t="shared" si="853"/>
        <v/>
      </c>
      <c r="G6259" s="7">
        <v>72.718000000000004</v>
      </c>
      <c r="H6259" s="7">
        <v>80.036000000000001</v>
      </c>
      <c r="I6259" s="7">
        <v>76.936000000000007</v>
      </c>
      <c r="J6259" s="7">
        <v>81.242000000000004</v>
      </c>
      <c r="K6259" s="7">
        <v>105.80200000000001</v>
      </c>
      <c r="L6259" s="7">
        <v>96.128</v>
      </c>
      <c r="M6259" s="7">
        <v>76.850999999999999</v>
      </c>
      <c r="N6259" s="7">
        <v>59.125999999999998</v>
      </c>
      <c r="O6259" s="7"/>
    </row>
    <row r="6260" spans="1:15" x14ac:dyDescent="0.2">
      <c r="A6260" s="2">
        <v>1</v>
      </c>
      <c r="B6260" s="6" t="s">
        <v>16</v>
      </c>
      <c r="C6260" s="6">
        <v>0</v>
      </c>
      <c r="D6260" s="5" t="s">
        <v>460</v>
      </c>
      <c r="E6260" s="5" t="str">
        <f t="shared" si="854"/>
        <v/>
      </c>
      <c r="F6260" s="5" t="str">
        <f t="shared" si="853"/>
        <v/>
      </c>
      <c r="G6260" s="7">
        <v>70.619</v>
      </c>
      <c r="H6260" s="7">
        <v>78.813999999999993</v>
      </c>
      <c r="I6260" s="7">
        <v>78.765000000000001</v>
      </c>
      <c r="J6260" s="7">
        <v>85.802999999999997</v>
      </c>
      <c r="K6260" s="7">
        <v>111.536</v>
      </c>
      <c r="L6260" s="7">
        <v>99.938999999999993</v>
      </c>
      <c r="M6260" s="7">
        <v>80.228999999999999</v>
      </c>
      <c r="N6260" s="7">
        <v>63.192</v>
      </c>
      <c r="O6260" s="7"/>
    </row>
    <row r="6261" spans="1:15" x14ac:dyDescent="0.2">
      <c r="A6261" s="2">
        <v>1</v>
      </c>
      <c r="B6261" s="6" t="s">
        <v>17</v>
      </c>
      <c r="C6261" s="6">
        <v>0</v>
      </c>
      <c r="D6261" s="5" t="s">
        <v>460</v>
      </c>
      <c r="E6261" s="5" t="str">
        <f t="shared" si="854"/>
        <v/>
      </c>
      <c r="F6261" s="5" t="str">
        <f t="shared" si="853"/>
        <v/>
      </c>
      <c r="G6261" s="7">
        <v>69.573999999999998</v>
      </c>
      <c r="H6261" s="7">
        <v>77.798000000000002</v>
      </c>
      <c r="I6261" s="7">
        <v>80.236999999999995</v>
      </c>
      <c r="J6261" s="7">
        <v>85.884</v>
      </c>
      <c r="K6261" s="7">
        <v>115.325</v>
      </c>
      <c r="L6261" s="7">
        <v>103.13500000000001</v>
      </c>
      <c r="M6261" s="7">
        <v>83.972999999999999</v>
      </c>
      <c r="N6261" s="7">
        <v>67.376999999999995</v>
      </c>
      <c r="O6261" s="7"/>
    </row>
    <row r="6262" spans="1:15" x14ac:dyDescent="0.2">
      <c r="A6262" s="2">
        <v>1</v>
      </c>
      <c r="B6262" s="6" t="s">
        <v>18</v>
      </c>
      <c r="C6262" s="6">
        <v>0</v>
      </c>
      <c r="D6262" s="5" t="s">
        <v>460</v>
      </c>
      <c r="E6262" s="5" t="str">
        <f t="shared" si="854"/>
        <v/>
      </c>
      <c r="F6262" s="5" t="str">
        <f t="shared" si="853"/>
        <v/>
      </c>
      <c r="G6262" s="7">
        <v>71.947999999999993</v>
      </c>
      <c r="H6262" s="7">
        <v>78.956000000000003</v>
      </c>
      <c r="I6262" s="7">
        <v>81.917000000000002</v>
      </c>
      <c r="J6262" s="7">
        <v>84.572999999999993</v>
      </c>
      <c r="K6262" s="7">
        <v>113.855</v>
      </c>
      <c r="L6262" s="7">
        <v>103.749</v>
      </c>
      <c r="M6262" s="7">
        <v>83.488</v>
      </c>
      <c r="N6262" s="7">
        <v>68.39</v>
      </c>
      <c r="O6262" s="7"/>
    </row>
    <row r="6263" spans="1:15" x14ac:dyDescent="0.2">
      <c r="A6263" s="2">
        <v>1</v>
      </c>
      <c r="B6263" s="6" t="s">
        <v>19</v>
      </c>
      <c r="C6263" s="6">
        <v>0</v>
      </c>
      <c r="D6263" s="5" t="s">
        <v>460</v>
      </c>
      <c r="E6263" s="5" t="str">
        <f t="shared" si="854"/>
        <v/>
      </c>
      <c r="F6263" s="5" t="str">
        <f t="shared" si="853"/>
        <v/>
      </c>
      <c r="G6263" s="7">
        <v>82.822000000000003</v>
      </c>
      <c r="H6263" s="7">
        <v>90.695999999999998</v>
      </c>
      <c r="I6263" s="7">
        <v>91.977999999999994</v>
      </c>
      <c r="J6263" s="7">
        <v>83.808000000000007</v>
      </c>
      <c r="K6263" s="7">
        <v>111.05500000000001</v>
      </c>
      <c r="L6263" s="7">
        <v>101.414</v>
      </c>
      <c r="M6263" s="7">
        <v>76.81</v>
      </c>
      <c r="N6263" s="7">
        <v>70.647999999999996</v>
      </c>
      <c r="O6263" s="7"/>
    </row>
    <row r="6264" spans="1:15" x14ac:dyDescent="0.2">
      <c r="A6264" s="2">
        <v>1</v>
      </c>
      <c r="B6264" s="6" t="s">
        <v>20</v>
      </c>
      <c r="C6264" s="6">
        <v>0</v>
      </c>
      <c r="D6264" s="5" t="s">
        <v>460</v>
      </c>
      <c r="E6264" s="5" t="str">
        <f t="shared" si="854"/>
        <v/>
      </c>
      <c r="F6264" s="5" t="str">
        <f t="shared" si="853"/>
        <v/>
      </c>
      <c r="G6264" s="7">
        <v>84.379000000000005</v>
      </c>
      <c r="H6264" s="7">
        <v>91.168000000000006</v>
      </c>
      <c r="I6264" s="7">
        <v>94.585999999999999</v>
      </c>
      <c r="J6264" s="7">
        <v>83.155000000000001</v>
      </c>
      <c r="K6264" s="7">
        <v>112.096</v>
      </c>
      <c r="L6264" s="7">
        <v>103.749</v>
      </c>
      <c r="M6264" s="7">
        <v>76.972999999999999</v>
      </c>
      <c r="N6264" s="7">
        <v>72.805000000000007</v>
      </c>
      <c r="O6264" s="7"/>
    </row>
    <row r="6265" spans="1:15" x14ac:dyDescent="0.2">
      <c r="A6265" s="2">
        <v>1</v>
      </c>
      <c r="B6265" s="6" t="s">
        <v>21</v>
      </c>
      <c r="C6265" s="6">
        <v>0</v>
      </c>
      <c r="D6265" s="5" t="s">
        <v>460</v>
      </c>
      <c r="E6265" s="5" t="str">
        <f t="shared" si="854"/>
        <v/>
      </c>
      <c r="F6265" s="5" t="str">
        <f t="shared" si="853"/>
        <v/>
      </c>
      <c r="G6265" s="7">
        <v>86.397000000000006</v>
      </c>
      <c r="H6265" s="7">
        <v>94.855999999999995</v>
      </c>
      <c r="I6265" s="7">
        <v>99.637</v>
      </c>
      <c r="J6265" s="7">
        <v>85.47</v>
      </c>
      <c r="K6265" s="7">
        <v>115.325</v>
      </c>
      <c r="L6265" s="7">
        <v>105.04</v>
      </c>
      <c r="M6265" s="7">
        <v>75.914000000000001</v>
      </c>
      <c r="N6265" s="7">
        <v>75.638000000000005</v>
      </c>
      <c r="O6265" s="7"/>
    </row>
    <row r="6266" spans="1:15" x14ac:dyDescent="0.2">
      <c r="A6266" s="2">
        <v>1</v>
      </c>
      <c r="B6266" s="6" t="s">
        <v>22</v>
      </c>
      <c r="C6266" s="6">
        <v>0</v>
      </c>
      <c r="D6266" s="5" t="s">
        <v>460</v>
      </c>
      <c r="E6266" s="5" t="str">
        <f t="shared" si="854"/>
        <v/>
      </c>
      <c r="F6266" s="5" t="str">
        <f t="shared" si="853"/>
        <v/>
      </c>
      <c r="G6266" s="7">
        <v>81.963999999999999</v>
      </c>
      <c r="H6266" s="7">
        <v>91.694000000000003</v>
      </c>
      <c r="I6266" s="7">
        <v>98.119</v>
      </c>
      <c r="J6266" s="7">
        <v>102.637</v>
      </c>
      <c r="K6266" s="7">
        <v>119.709</v>
      </c>
      <c r="L6266" s="7">
        <v>107.00700000000001</v>
      </c>
      <c r="M6266" s="7">
        <v>83.31</v>
      </c>
      <c r="N6266" s="7">
        <v>81.742999999999995</v>
      </c>
      <c r="O6266" s="7"/>
    </row>
    <row r="6267" spans="1:15" x14ac:dyDescent="0.2">
      <c r="A6267" s="2">
        <v>1</v>
      </c>
      <c r="B6267" s="6" t="s">
        <v>23</v>
      </c>
      <c r="C6267" s="6">
        <v>0</v>
      </c>
      <c r="D6267" s="5" t="s">
        <v>460</v>
      </c>
      <c r="E6267" s="5" t="str">
        <f t="shared" si="854"/>
        <v/>
      </c>
      <c r="F6267" s="5" t="str">
        <f t="shared" si="853"/>
        <v/>
      </c>
      <c r="G6267" s="7">
        <v>81.622</v>
      </c>
      <c r="H6267" s="7">
        <v>90.869</v>
      </c>
      <c r="I6267" s="7">
        <v>98.8</v>
      </c>
      <c r="J6267" s="7">
        <v>97.272000000000006</v>
      </c>
      <c r="K6267" s="7">
        <v>121.04600000000001</v>
      </c>
      <c r="L6267" s="7">
        <v>108.72799999999999</v>
      </c>
      <c r="M6267" s="7">
        <v>88.882999999999996</v>
      </c>
      <c r="N6267" s="7">
        <v>87.816999999999993</v>
      </c>
      <c r="O6267" s="7"/>
    </row>
    <row r="6268" spans="1:15" x14ac:dyDescent="0.2">
      <c r="A6268" s="2">
        <v>1</v>
      </c>
      <c r="B6268" s="6" t="s">
        <v>24</v>
      </c>
      <c r="C6268" s="6">
        <v>0</v>
      </c>
      <c r="D6268" s="5" t="s">
        <v>460</v>
      </c>
      <c r="E6268" s="5" t="str">
        <f t="shared" si="854"/>
        <v/>
      </c>
      <c r="F6268" s="5" t="str">
        <f t="shared" si="853"/>
        <v/>
      </c>
      <c r="G6268" s="7">
        <v>85.921999999999997</v>
      </c>
      <c r="H6268" s="7">
        <v>93.412999999999997</v>
      </c>
      <c r="I6268" s="7">
        <v>103.46</v>
      </c>
      <c r="J6268" s="7">
        <v>93.016999999999996</v>
      </c>
      <c r="K6268" s="7">
        <v>120.41200000000001</v>
      </c>
      <c r="L6268" s="7">
        <v>110.756</v>
      </c>
      <c r="M6268" s="7">
        <v>86.108000000000004</v>
      </c>
      <c r="N6268" s="7">
        <v>89.087000000000003</v>
      </c>
      <c r="O6268" s="7"/>
    </row>
    <row r="6269" spans="1:15" x14ac:dyDescent="0.2">
      <c r="A6269" s="2">
        <v>1</v>
      </c>
      <c r="B6269" s="6" t="s">
        <v>25</v>
      </c>
      <c r="C6269" s="6">
        <v>0</v>
      </c>
      <c r="D6269" s="5" t="s">
        <v>460</v>
      </c>
      <c r="E6269" s="5" t="str">
        <f t="shared" si="854"/>
        <v/>
      </c>
      <c r="F6269" s="5" t="str">
        <f t="shared" si="853"/>
        <v/>
      </c>
      <c r="G6269" s="7">
        <v>84.47</v>
      </c>
      <c r="H6269" s="7">
        <v>92.896000000000001</v>
      </c>
      <c r="I6269" s="7">
        <v>104.544</v>
      </c>
      <c r="J6269" s="7">
        <v>95.012</v>
      </c>
      <c r="K6269" s="7">
        <v>123.764</v>
      </c>
      <c r="L6269" s="7">
        <v>112.538</v>
      </c>
      <c r="M6269" s="7">
        <v>91.11</v>
      </c>
      <c r="N6269" s="7">
        <v>95.25</v>
      </c>
      <c r="O6269" s="7"/>
    </row>
    <row r="6270" spans="1:15" x14ac:dyDescent="0.2">
      <c r="A6270" s="2">
        <v>1</v>
      </c>
      <c r="B6270" s="6" t="s">
        <v>26</v>
      </c>
      <c r="C6270" s="6">
        <v>0</v>
      </c>
      <c r="D6270" s="5" t="s">
        <v>460</v>
      </c>
      <c r="E6270" s="5" t="str">
        <f t="shared" si="854"/>
        <v/>
      </c>
      <c r="F6270" s="5" t="str">
        <f t="shared" si="853"/>
        <v/>
      </c>
      <c r="G6270" s="7">
        <v>85.893000000000001</v>
      </c>
      <c r="H6270" s="7">
        <v>96.037000000000006</v>
      </c>
      <c r="I6270" s="7">
        <v>108.31399999999999</v>
      </c>
      <c r="J6270" s="7">
        <v>95.085999999999999</v>
      </c>
      <c r="K6270" s="7">
        <v>126.10299999999999</v>
      </c>
      <c r="L6270" s="7">
        <v>112.78400000000001</v>
      </c>
      <c r="M6270" s="7">
        <v>91.061999999999998</v>
      </c>
      <c r="N6270" s="7">
        <v>98.632999999999996</v>
      </c>
      <c r="O6270" s="7"/>
    </row>
    <row r="6271" spans="1:15" x14ac:dyDescent="0.2">
      <c r="A6271" s="2">
        <v>1</v>
      </c>
      <c r="B6271" s="6" t="s">
        <v>27</v>
      </c>
      <c r="C6271" s="6">
        <v>0</v>
      </c>
      <c r="D6271" s="5" t="s">
        <v>460</v>
      </c>
      <c r="E6271" s="5" t="str">
        <f t="shared" si="854"/>
        <v/>
      </c>
      <c r="F6271" s="5" t="str">
        <f t="shared" si="853"/>
        <v/>
      </c>
      <c r="G6271" s="7">
        <v>86.501000000000005</v>
      </c>
      <c r="H6271" s="7">
        <v>94.025999999999996</v>
      </c>
      <c r="I6271" s="7">
        <v>104.08199999999999</v>
      </c>
      <c r="J6271" s="7">
        <v>103.77800000000001</v>
      </c>
      <c r="K6271" s="7">
        <v>120.325</v>
      </c>
      <c r="L6271" s="7">
        <v>110.69499999999999</v>
      </c>
      <c r="M6271" s="7">
        <v>98.79</v>
      </c>
      <c r="N6271" s="7">
        <v>102.822</v>
      </c>
      <c r="O6271" s="7"/>
    </row>
    <row r="6272" spans="1:15" x14ac:dyDescent="0.2">
      <c r="A6272" s="2">
        <v>1</v>
      </c>
      <c r="B6272" s="6" t="s">
        <v>28</v>
      </c>
      <c r="C6272" s="6">
        <v>0</v>
      </c>
      <c r="D6272" s="5" t="s">
        <v>460</v>
      </c>
      <c r="E6272" s="5" t="str">
        <f t="shared" si="854"/>
        <v/>
      </c>
      <c r="F6272" s="5" t="str">
        <f t="shared" si="853"/>
        <v/>
      </c>
      <c r="G6272" s="7">
        <v>89.698999999999998</v>
      </c>
      <c r="H6272" s="7">
        <v>94.674999999999997</v>
      </c>
      <c r="I6272" s="7">
        <v>100.66800000000001</v>
      </c>
      <c r="J6272" s="7">
        <v>103.021</v>
      </c>
      <c r="K6272" s="7">
        <v>112.229</v>
      </c>
      <c r="L6272" s="7">
        <v>106.331</v>
      </c>
      <c r="M6272" s="7">
        <v>102.15600000000001</v>
      </c>
      <c r="N6272" s="7">
        <v>102.839</v>
      </c>
      <c r="O6272" s="7"/>
    </row>
    <row r="6273" spans="1:15" x14ac:dyDescent="0.2">
      <c r="A6273" s="2">
        <v>1</v>
      </c>
      <c r="B6273" s="6" t="s">
        <v>29</v>
      </c>
      <c r="C6273" s="6">
        <v>0</v>
      </c>
      <c r="D6273" s="5" t="s">
        <v>460</v>
      </c>
      <c r="E6273" s="5" t="str">
        <f t="shared" si="854"/>
        <v/>
      </c>
      <c r="F6273" s="5" t="str">
        <f t="shared" si="853"/>
        <v/>
      </c>
      <c r="G6273" s="7">
        <v>100</v>
      </c>
      <c r="H6273" s="7">
        <v>100</v>
      </c>
      <c r="I6273" s="7">
        <v>100</v>
      </c>
      <c r="J6273" s="7">
        <v>100</v>
      </c>
      <c r="K6273" s="7">
        <v>100</v>
      </c>
      <c r="L6273" s="7">
        <v>100</v>
      </c>
      <c r="M6273" s="7">
        <v>100</v>
      </c>
      <c r="N6273" s="7">
        <v>100</v>
      </c>
      <c r="O6273" s="7"/>
    </row>
    <row r="6274" spans="1:15" x14ac:dyDescent="0.2">
      <c r="A6274" s="2">
        <v>1</v>
      </c>
      <c r="B6274" s="6" t="s">
        <v>30</v>
      </c>
      <c r="C6274" s="6">
        <v>0</v>
      </c>
      <c r="D6274" s="5" t="s">
        <v>460</v>
      </c>
      <c r="E6274" s="5" t="str">
        <f t="shared" si="854"/>
        <v/>
      </c>
      <c r="F6274" s="5" t="str">
        <f t="shared" si="853"/>
        <v/>
      </c>
      <c r="G6274" s="7">
        <v>102.836</v>
      </c>
      <c r="H6274" s="7">
        <v>102.161</v>
      </c>
      <c r="I6274" s="7">
        <v>100.717</v>
      </c>
      <c r="J6274" s="7">
        <v>100.96899999999999</v>
      </c>
      <c r="K6274" s="7">
        <v>97.94</v>
      </c>
      <c r="L6274" s="7">
        <v>98.585999999999999</v>
      </c>
      <c r="M6274" s="7">
        <v>101.11199999999999</v>
      </c>
      <c r="N6274" s="7">
        <v>101.836</v>
      </c>
      <c r="O6274" s="7"/>
    </row>
    <row r="6275" spans="1:15" x14ac:dyDescent="0.2">
      <c r="A6275" s="2">
        <v>1</v>
      </c>
      <c r="B6275" s="6" t="s">
        <v>31</v>
      </c>
      <c r="C6275" s="6">
        <v>0</v>
      </c>
      <c r="D6275" s="5" t="s">
        <v>460</v>
      </c>
      <c r="E6275" s="5" t="str">
        <f t="shared" si="854"/>
        <v/>
      </c>
      <c r="F6275" s="5" t="str">
        <f t="shared" si="853"/>
        <v/>
      </c>
      <c r="G6275" s="7">
        <v>111.56</v>
      </c>
      <c r="H6275" s="7">
        <v>109.65300000000001</v>
      </c>
      <c r="I6275" s="7">
        <v>105.744</v>
      </c>
      <c r="J6275" s="7">
        <v>104.322</v>
      </c>
      <c r="K6275" s="7">
        <v>94.787000000000006</v>
      </c>
      <c r="L6275" s="7">
        <v>96.435000000000002</v>
      </c>
      <c r="M6275" s="7">
        <v>97.364000000000004</v>
      </c>
      <c r="N6275" s="7">
        <v>102.95699999999999</v>
      </c>
      <c r="O6275" s="7"/>
    </row>
    <row r="6276" spans="1:15" x14ac:dyDescent="0.2">
      <c r="A6276" s="2">
        <v>1</v>
      </c>
      <c r="B6276" s="6" t="s">
        <v>32</v>
      </c>
      <c r="C6276" s="6">
        <v>0</v>
      </c>
      <c r="D6276" s="5" t="s">
        <v>460</v>
      </c>
      <c r="E6276" s="5" t="str">
        <f t="shared" si="854"/>
        <v/>
      </c>
      <c r="F6276" s="5" t="str">
        <f t="shared" si="853"/>
        <v/>
      </c>
      <c r="G6276" s="7">
        <v>119.54300000000001</v>
      </c>
      <c r="H6276" s="7">
        <v>108.58199999999999</v>
      </c>
      <c r="I6276" s="7">
        <v>106.447</v>
      </c>
      <c r="J6276" s="7">
        <v>109.489</v>
      </c>
      <c r="K6276" s="7">
        <v>89.043999999999997</v>
      </c>
      <c r="L6276" s="7">
        <v>98.033000000000001</v>
      </c>
      <c r="M6276" s="7">
        <v>101.791</v>
      </c>
      <c r="N6276" s="7">
        <v>108.35299999999999</v>
      </c>
      <c r="O6276" s="7"/>
    </row>
    <row r="6277" spans="1:15" x14ac:dyDescent="0.2">
      <c r="A6277" s="2">
        <v>1</v>
      </c>
      <c r="B6277" s="6" t="s">
        <v>33</v>
      </c>
      <c r="C6277" s="6">
        <v>0</v>
      </c>
      <c r="D6277" s="5" t="s">
        <v>460</v>
      </c>
      <c r="E6277" s="5" t="str">
        <f t="shared" si="854"/>
        <v/>
      </c>
      <c r="F6277" s="5" t="str">
        <f t="shared" si="853"/>
        <v/>
      </c>
      <c r="G6277" s="7">
        <v>116.262</v>
      </c>
      <c r="H6277" s="7">
        <v>107.08799999999999</v>
      </c>
      <c r="I6277" s="7">
        <v>103.995</v>
      </c>
      <c r="J6277" s="7">
        <v>116.117</v>
      </c>
      <c r="K6277" s="7">
        <v>89.448999999999998</v>
      </c>
      <c r="L6277" s="7">
        <v>97.111000000000004</v>
      </c>
      <c r="M6277" s="7">
        <v>109.52</v>
      </c>
      <c r="N6277" s="7">
        <v>113.895</v>
      </c>
      <c r="O6277" s="7"/>
    </row>
    <row r="6278" spans="1:15" x14ac:dyDescent="0.2">
      <c r="A6278" s="2">
        <v>1</v>
      </c>
      <c r="B6278" s="6" t="s">
        <v>34</v>
      </c>
      <c r="C6278" s="6">
        <v>0</v>
      </c>
      <c r="D6278" s="5" t="s">
        <v>460</v>
      </c>
      <c r="E6278" s="5" t="str">
        <f t="shared" si="854"/>
        <v/>
      </c>
      <c r="F6278" s="5" t="str">
        <f t="shared" si="853"/>
        <v/>
      </c>
      <c r="G6278" s="7">
        <v>119.854</v>
      </c>
      <c r="H6278" s="7">
        <v>109.93600000000001</v>
      </c>
      <c r="I6278" s="7">
        <v>98.584000000000003</v>
      </c>
      <c r="J6278" s="7">
        <v>119.654</v>
      </c>
      <c r="K6278" s="7">
        <v>82.254000000000005</v>
      </c>
      <c r="L6278" s="7">
        <v>89.674000000000007</v>
      </c>
      <c r="M6278" s="7">
        <v>112.399</v>
      </c>
      <c r="N6278" s="7">
        <v>110.80800000000001</v>
      </c>
      <c r="O6278" s="7"/>
    </row>
    <row r="6279" spans="1:15" x14ac:dyDescent="0.2">
      <c r="A6279" s="2">
        <v>1</v>
      </c>
      <c r="B6279" s="6" t="s">
        <v>35</v>
      </c>
      <c r="C6279" s="6">
        <v>0</v>
      </c>
      <c r="D6279" s="5" t="s">
        <v>460</v>
      </c>
      <c r="E6279" s="5" t="str">
        <f t="shared" si="854"/>
        <v/>
      </c>
      <c r="F6279" s="5" t="str">
        <f t="shared" si="853"/>
        <v/>
      </c>
      <c r="G6279" s="7">
        <v>107.261</v>
      </c>
      <c r="H6279" s="7">
        <v>106.026</v>
      </c>
      <c r="I6279" s="7">
        <v>92.861999999999995</v>
      </c>
      <c r="J6279" s="7">
        <v>128.75800000000001</v>
      </c>
      <c r="K6279" s="7">
        <v>86.575999999999993</v>
      </c>
      <c r="L6279" s="7">
        <v>87.584999999999994</v>
      </c>
      <c r="M6279" s="7">
        <v>117.977</v>
      </c>
      <c r="N6279" s="7">
        <v>109.556</v>
      </c>
      <c r="O6279" s="7"/>
    </row>
    <row r="6280" spans="1:15" x14ac:dyDescent="0.2">
      <c r="A6280" s="2">
        <v>1</v>
      </c>
      <c r="B6280" s="6" t="s">
        <v>36</v>
      </c>
      <c r="C6280" s="6">
        <v>0</v>
      </c>
      <c r="D6280" s="5" t="s">
        <v>460</v>
      </c>
      <c r="E6280" s="5" t="str">
        <f t="shared" si="854"/>
        <v/>
      </c>
      <c r="F6280" s="5" t="str">
        <f t="shared" ref="F6280:F6343" si="855">IF(LEN(E6280)=0,"",E6280&amp;B6280)</f>
        <v/>
      </c>
      <c r="G6280" s="7">
        <v>107.85899999999999</v>
      </c>
      <c r="H6280" s="7">
        <v>106.04600000000001</v>
      </c>
      <c r="I6280" s="7">
        <v>84.992999999999995</v>
      </c>
      <c r="J6280" s="7">
        <v>126.849</v>
      </c>
      <c r="K6280" s="7">
        <v>78.801000000000002</v>
      </c>
      <c r="L6280" s="7">
        <v>80.147999999999996</v>
      </c>
      <c r="M6280" s="7">
        <v>117.66</v>
      </c>
      <c r="N6280" s="7">
        <v>100.003</v>
      </c>
      <c r="O6280" s="7"/>
    </row>
    <row r="6281" spans="1:15" x14ac:dyDescent="0.2">
      <c r="A6281" s="2">
        <v>1</v>
      </c>
      <c r="B6281" s="6" t="s">
        <v>37</v>
      </c>
      <c r="C6281" s="6">
        <v>0</v>
      </c>
      <c r="D6281" s="5" t="s">
        <v>460</v>
      </c>
      <c r="E6281" s="5" t="str">
        <f t="shared" ref="E6281:E6344" si="856">IF(C6281=0,IF(LEN(D6281)&lt;&gt;3,"",D6281),IF(LEN(D6281)&lt;&gt;4,"",LEFT(D6281,3)))</f>
        <v/>
      </c>
      <c r="F6281" s="5" t="str">
        <f t="shared" si="855"/>
        <v/>
      </c>
      <c r="G6281" s="7">
        <v>110.586</v>
      </c>
      <c r="H6281" s="7">
        <v>110.714</v>
      </c>
      <c r="I6281" s="7">
        <v>85.536000000000001</v>
      </c>
      <c r="J6281" s="7">
        <v>131.02000000000001</v>
      </c>
      <c r="K6281" s="7">
        <v>77.347999999999999</v>
      </c>
      <c r="L6281" s="7">
        <v>77.259</v>
      </c>
      <c r="M6281" s="7">
        <v>114.592</v>
      </c>
      <c r="N6281" s="7">
        <v>98.018000000000001</v>
      </c>
      <c r="O6281" s="7"/>
    </row>
    <row r="6282" spans="1:15" x14ac:dyDescent="0.2">
      <c r="A6282" s="2">
        <v>1</v>
      </c>
      <c r="B6282" s="6" t="s">
        <v>63</v>
      </c>
      <c r="C6282" s="6">
        <v>0</v>
      </c>
      <c r="D6282" s="5" t="s">
        <v>460</v>
      </c>
      <c r="E6282" s="5" t="str">
        <f t="shared" si="856"/>
        <v/>
      </c>
      <c r="F6282" s="5" t="str">
        <f t="shared" si="855"/>
        <v/>
      </c>
      <c r="G6282" s="7">
        <v>107.14700000000001</v>
      </c>
      <c r="H6282" s="7">
        <v>110.893</v>
      </c>
      <c r="I6282" s="7">
        <v>83.766000000000005</v>
      </c>
      <c r="J6282" s="7">
        <v>135.70500000000001</v>
      </c>
      <c r="K6282" s="7">
        <v>78.177999999999997</v>
      </c>
      <c r="L6282" s="7">
        <v>75.537999999999997</v>
      </c>
      <c r="M6282" s="7">
        <v>118.02200000000001</v>
      </c>
      <c r="N6282" s="7">
        <v>98.861999999999995</v>
      </c>
      <c r="O6282" s="7"/>
    </row>
    <row r="6283" spans="1:15" x14ac:dyDescent="0.2">
      <c r="A6283" s="2">
        <v>0</v>
      </c>
      <c r="B6283" s="5" t="s">
        <v>461</v>
      </c>
      <c r="C6283" s="6" t="s">
        <v>0</v>
      </c>
      <c r="E6283" s="5" t="str">
        <f t="shared" si="856"/>
        <v/>
      </c>
      <c r="F6283" s="5" t="str">
        <f t="shared" si="855"/>
        <v/>
      </c>
    </row>
    <row r="6284" spans="1:15" x14ac:dyDescent="0.2">
      <c r="A6284" s="2">
        <v>1</v>
      </c>
      <c r="B6284" s="6" t="s">
        <v>13</v>
      </c>
      <c r="C6284" s="6">
        <v>0</v>
      </c>
      <c r="D6284" s="5" t="s">
        <v>462</v>
      </c>
      <c r="E6284" s="5" t="str">
        <f t="shared" si="856"/>
        <v/>
      </c>
      <c r="F6284" s="5" t="str">
        <f t="shared" si="855"/>
        <v/>
      </c>
      <c r="G6284" s="7">
        <v>78.652000000000001</v>
      </c>
      <c r="H6284" s="7">
        <v>81.831000000000003</v>
      </c>
      <c r="I6284" s="7">
        <v>49.075000000000003</v>
      </c>
      <c r="J6284" s="7">
        <v>51.951000000000001</v>
      </c>
      <c r="K6284" s="7">
        <v>62.396000000000001</v>
      </c>
      <c r="L6284" s="7">
        <v>59.972000000000001</v>
      </c>
      <c r="M6284" s="7">
        <v>36.472000000000001</v>
      </c>
      <c r="N6284" s="7">
        <v>17.899000000000001</v>
      </c>
      <c r="O6284" s="7"/>
    </row>
    <row r="6285" spans="1:15" x14ac:dyDescent="0.2">
      <c r="A6285" s="2">
        <v>1</v>
      </c>
      <c r="B6285" s="6" t="s">
        <v>15</v>
      </c>
      <c r="C6285" s="6">
        <v>0</v>
      </c>
      <c r="D6285" s="5" t="s">
        <v>462</v>
      </c>
      <c r="E6285" s="5" t="str">
        <f t="shared" si="856"/>
        <v/>
      </c>
      <c r="F6285" s="5" t="str">
        <f t="shared" si="855"/>
        <v/>
      </c>
      <c r="G6285" s="7">
        <v>83.683000000000007</v>
      </c>
      <c r="H6285" s="7">
        <v>86.055000000000007</v>
      </c>
      <c r="I6285" s="7">
        <v>54.140999999999998</v>
      </c>
      <c r="J6285" s="7">
        <v>54.966999999999999</v>
      </c>
      <c r="K6285" s="7">
        <v>64.697000000000003</v>
      </c>
      <c r="L6285" s="7">
        <v>62.914999999999999</v>
      </c>
      <c r="M6285" s="7">
        <v>38.207000000000001</v>
      </c>
      <c r="N6285" s="7">
        <v>20.686</v>
      </c>
      <c r="O6285" s="7"/>
    </row>
    <row r="6286" spans="1:15" x14ac:dyDescent="0.2">
      <c r="A6286" s="2">
        <v>1</v>
      </c>
      <c r="B6286" s="6" t="s">
        <v>16</v>
      </c>
      <c r="C6286" s="6">
        <v>0</v>
      </c>
      <c r="D6286" s="5" t="s">
        <v>462</v>
      </c>
      <c r="E6286" s="5" t="str">
        <f t="shared" si="856"/>
        <v/>
      </c>
      <c r="F6286" s="5" t="str">
        <f t="shared" si="855"/>
        <v/>
      </c>
      <c r="G6286" s="7">
        <v>84.221000000000004</v>
      </c>
      <c r="H6286" s="7">
        <v>87.814999999999998</v>
      </c>
      <c r="I6286" s="7">
        <v>57.012</v>
      </c>
      <c r="J6286" s="7">
        <v>58.582999999999998</v>
      </c>
      <c r="K6286" s="7">
        <v>67.694000000000003</v>
      </c>
      <c r="L6286" s="7">
        <v>64.923000000000002</v>
      </c>
      <c r="M6286" s="7">
        <v>39.527000000000001</v>
      </c>
      <c r="N6286" s="7">
        <v>22.535</v>
      </c>
      <c r="O6286" s="7"/>
    </row>
    <row r="6287" spans="1:15" x14ac:dyDescent="0.2">
      <c r="A6287" s="2">
        <v>1</v>
      </c>
      <c r="B6287" s="6" t="s">
        <v>17</v>
      </c>
      <c r="C6287" s="6">
        <v>0</v>
      </c>
      <c r="D6287" s="5" t="s">
        <v>462</v>
      </c>
      <c r="E6287" s="5" t="str">
        <f t="shared" si="856"/>
        <v/>
      </c>
      <c r="F6287" s="5" t="str">
        <f t="shared" si="855"/>
        <v/>
      </c>
      <c r="G6287" s="7">
        <v>89.713999999999999</v>
      </c>
      <c r="H6287" s="7">
        <v>93.593999999999994</v>
      </c>
      <c r="I6287" s="7">
        <v>61.42</v>
      </c>
      <c r="J6287" s="7">
        <v>61.253</v>
      </c>
      <c r="K6287" s="7">
        <v>68.462000000000003</v>
      </c>
      <c r="L6287" s="7">
        <v>65.623999999999995</v>
      </c>
      <c r="M6287" s="7">
        <v>40.570999999999998</v>
      </c>
      <c r="N6287" s="7">
        <v>24.919</v>
      </c>
      <c r="O6287" s="7"/>
    </row>
    <row r="6288" spans="1:15" x14ac:dyDescent="0.2">
      <c r="A6288" s="2">
        <v>1</v>
      </c>
      <c r="B6288" s="6" t="s">
        <v>18</v>
      </c>
      <c r="C6288" s="6">
        <v>0</v>
      </c>
      <c r="D6288" s="5" t="s">
        <v>462</v>
      </c>
      <c r="E6288" s="5" t="str">
        <f t="shared" si="856"/>
        <v/>
      </c>
      <c r="F6288" s="5" t="str">
        <f t="shared" si="855"/>
        <v/>
      </c>
      <c r="G6288" s="7">
        <v>93.921000000000006</v>
      </c>
      <c r="H6288" s="7">
        <v>98.284000000000006</v>
      </c>
      <c r="I6288" s="7">
        <v>65.783000000000001</v>
      </c>
      <c r="J6288" s="7">
        <v>64.253</v>
      </c>
      <c r="K6288" s="7">
        <v>70.040999999999997</v>
      </c>
      <c r="L6288" s="7">
        <v>66.930999999999997</v>
      </c>
      <c r="M6288" s="7">
        <v>42.223999999999997</v>
      </c>
      <c r="N6288" s="7">
        <v>27.776</v>
      </c>
      <c r="O6288" s="7"/>
    </row>
    <row r="6289" spans="1:15" x14ac:dyDescent="0.2">
      <c r="A6289" s="2">
        <v>1</v>
      </c>
      <c r="B6289" s="6" t="s">
        <v>19</v>
      </c>
      <c r="C6289" s="6">
        <v>0</v>
      </c>
      <c r="D6289" s="5" t="s">
        <v>462</v>
      </c>
      <c r="E6289" s="5" t="str">
        <f t="shared" si="856"/>
        <v/>
      </c>
      <c r="F6289" s="5" t="str">
        <f t="shared" si="855"/>
        <v/>
      </c>
      <c r="G6289" s="7">
        <v>98.481999999999999</v>
      </c>
      <c r="H6289" s="7">
        <v>102.595</v>
      </c>
      <c r="I6289" s="7">
        <v>70.777000000000001</v>
      </c>
      <c r="J6289" s="7">
        <v>67.326999999999998</v>
      </c>
      <c r="K6289" s="7">
        <v>71.867999999999995</v>
      </c>
      <c r="L6289" s="7">
        <v>68.986000000000004</v>
      </c>
      <c r="M6289" s="7">
        <v>46.174999999999997</v>
      </c>
      <c r="N6289" s="7">
        <v>32.680999999999997</v>
      </c>
      <c r="O6289" s="7"/>
    </row>
    <row r="6290" spans="1:15" x14ac:dyDescent="0.2">
      <c r="A6290" s="2">
        <v>1</v>
      </c>
      <c r="B6290" s="6" t="s">
        <v>20</v>
      </c>
      <c r="C6290" s="6">
        <v>0</v>
      </c>
      <c r="D6290" s="5" t="s">
        <v>462</v>
      </c>
      <c r="E6290" s="5" t="str">
        <f t="shared" si="856"/>
        <v/>
      </c>
      <c r="F6290" s="5" t="str">
        <f t="shared" si="855"/>
        <v/>
      </c>
      <c r="G6290" s="7">
        <v>95.997</v>
      </c>
      <c r="H6290" s="7">
        <v>99.084999999999994</v>
      </c>
      <c r="I6290" s="7">
        <v>69.42</v>
      </c>
      <c r="J6290" s="7">
        <v>72.385999999999996</v>
      </c>
      <c r="K6290" s="7">
        <v>72.313999999999993</v>
      </c>
      <c r="L6290" s="7">
        <v>70.061000000000007</v>
      </c>
      <c r="M6290" s="7">
        <v>50.502000000000002</v>
      </c>
      <c r="N6290" s="7">
        <v>35.058</v>
      </c>
      <c r="O6290" s="7"/>
    </row>
    <row r="6291" spans="1:15" x14ac:dyDescent="0.2">
      <c r="A6291" s="2">
        <v>1</v>
      </c>
      <c r="B6291" s="6" t="s">
        <v>21</v>
      </c>
      <c r="C6291" s="6">
        <v>0</v>
      </c>
      <c r="D6291" s="5" t="s">
        <v>462</v>
      </c>
      <c r="E6291" s="5" t="str">
        <f t="shared" si="856"/>
        <v/>
      </c>
      <c r="F6291" s="5" t="str">
        <f t="shared" si="855"/>
        <v/>
      </c>
      <c r="G6291" s="7">
        <v>99.88</v>
      </c>
      <c r="H6291" s="7">
        <v>103.69199999999999</v>
      </c>
      <c r="I6291" s="7">
        <v>72.210999999999999</v>
      </c>
      <c r="J6291" s="7">
        <v>75.813000000000002</v>
      </c>
      <c r="K6291" s="7">
        <v>72.298000000000002</v>
      </c>
      <c r="L6291" s="7">
        <v>69.64</v>
      </c>
      <c r="M6291" s="7">
        <v>50.417000000000002</v>
      </c>
      <c r="N6291" s="7">
        <v>36.405999999999999</v>
      </c>
      <c r="O6291" s="7"/>
    </row>
    <row r="6292" spans="1:15" x14ac:dyDescent="0.2">
      <c r="A6292" s="2">
        <v>1</v>
      </c>
      <c r="B6292" s="6" t="s">
        <v>22</v>
      </c>
      <c r="C6292" s="6">
        <v>0</v>
      </c>
      <c r="D6292" s="5" t="s">
        <v>462</v>
      </c>
      <c r="E6292" s="5" t="str">
        <f t="shared" si="856"/>
        <v/>
      </c>
      <c r="F6292" s="5" t="str">
        <f t="shared" si="855"/>
        <v/>
      </c>
      <c r="G6292" s="7">
        <v>105.422</v>
      </c>
      <c r="H6292" s="7">
        <v>108.68899999999999</v>
      </c>
      <c r="I6292" s="7">
        <v>76.554000000000002</v>
      </c>
      <c r="J6292" s="7">
        <v>78.355000000000004</v>
      </c>
      <c r="K6292" s="7">
        <v>72.617000000000004</v>
      </c>
      <c r="L6292" s="7">
        <v>70.433999999999997</v>
      </c>
      <c r="M6292" s="7">
        <v>50.832000000000001</v>
      </c>
      <c r="N6292" s="7">
        <v>38.914000000000001</v>
      </c>
      <c r="O6292" s="7"/>
    </row>
    <row r="6293" spans="1:15" x14ac:dyDescent="0.2">
      <c r="A6293" s="2">
        <v>1</v>
      </c>
      <c r="B6293" s="6" t="s">
        <v>23</v>
      </c>
      <c r="C6293" s="6">
        <v>0</v>
      </c>
      <c r="D6293" s="5" t="s">
        <v>462</v>
      </c>
      <c r="E6293" s="5" t="str">
        <f t="shared" si="856"/>
        <v/>
      </c>
      <c r="F6293" s="5" t="str">
        <f t="shared" si="855"/>
        <v/>
      </c>
      <c r="G6293" s="7">
        <v>110.73399999999999</v>
      </c>
      <c r="H6293" s="7">
        <v>111.27</v>
      </c>
      <c r="I6293" s="7">
        <v>80.296000000000006</v>
      </c>
      <c r="J6293" s="7">
        <v>83.191000000000003</v>
      </c>
      <c r="K6293" s="7">
        <v>72.512</v>
      </c>
      <c r="L6293" s="7">
        <v>72.162999999999997</v>
      </c>
      <c r="M6293" s="7">
        <v>53.173000000000002</v>
      </c>
      <c r="N6293" s="7">
        <v>42.695999999999998</v>
      </c>
      <c r="O6293" s="7"/>
    </row>
    <row r="6294" spans="1:15" x14ac:dyDescent="0.2">
      <c r="A6294" s="2">
        <v>1</v>
      </c>
      <c r="B6294" s="6" t="s">
        <v>24</v>
      </c>
      <c r="C6294" s="6">
        <v>0</v>
      </c>
      <c r="D6294" s="5" t="s">
        <v>462</v>
      </c>
      <c r="E6294" s="5" t="str">
        <f t="shared" si="856"/>
        <v/>
      </c>
      <c r="F6294" s="5" t="str">
        <f t="shared" si="855"/>
        <v/>
      </c>
      <c r="G6294" s="7">
        <v>111.26300000000001</v>
      </c>
      <c r="H6294" s="7">
        <v>111.631</v>
      </c>
      <c r="I6294" s="7">
        <v>85.822000000000003</v>
      </c>
      <c r="J6294" s="7">
        <v>87.602999999999994</v>
      </c>
      <c r="K6294" s="7">
        <v>77.134</v>
      </c>
      <c r="L6294" s="7">
        <v>76.88</v>
      </c>
      <c r="M6294" s="7">
        <v>58.387</v>
      </c>
      <c r="N6294" s="7">
        <v>50.109000000000002</v>
      </c>
      <c r="O6294" s="7"/>
    </row>
    <row r="6295" spans="1:15" x14ac:dyDescent="0.2">
      <c r="A6295" s="2">
        <v>1</v>
      </c>
      <c r="B6295" s="6" t="s">
        <v>25</v>
      </c>
      <c r="C6295" s="6">
        <v>0</v>
      </c>
      <c r="D6295" s="5" t="s">
        <v>462</v>
      </c>
      <c r="E6295" s="5" t="str">
        <f t="shared" si="856"/>
        <v/>
      </c>
      <c r="F6295" s="5" t="str">
        <f t="shared" si="855"/>
        <v/>
      </c>
      <c r="G6295" s="7">
        <v>104.866</v>
      </c>
      <c r="H6295" s="7">
        <v>104.78400000000001</v>
      </c>
      <c r="I6295" s="7">
        <v>85.745999999999995</v>
      </c>
      <c r="J6295" s="7">
        <v>93.311999999999998</v>
      </c>
      <c r="K6295" s="7">
        <v>81.766999999999996</v>
      </c>
      <c r="L6295" s="7">
        <v>81.831000000000003</v>
      </c>
      <c r="M6295" s="7">
        <v>70.284000000000006</v>
      </c>
      <c r="N6295" s="7">
        <v>60.265000000000001</v>
      </c>
      <c r="O6295" s="7"/>
    </row>
    <row r="6296" spans="1:15" x14ac:dyDescent="0.2">
      <c r="A6296" s="2">
        <v>1</v>
      </c>
      <c r="B6296" s="6" t="s">
        <v>26</v>
      </c>
      <c r="C6296" s="6">
        <v>0</v>
      </c>
      <c r="D6296" s="5" t="s">
        <v>462</v>
      </c>
      <c r="E6296" s="5" t="str">
        <f t="shared" si="856"/>
        <v/>
      </c>
      <c r="F6296" s="5" t="str">
        <f t="shared" si="855"/>
        <v/>
      </c>
      <c r="G6296" s="7">
        <v>103.70099999999999</v>
      </c>
      <c r="H6296" s="7">
        <v>103.995</v>
      </c>
      <c r="I6296" s="7">
        <v>89.52</v>
      </c>
      <c r="J6296" s="7">
        <v>95.546000000000006</v>
      </c>
      <c r="K6296" s="7">
        <v>86.325000000000003</v>
      </c>
      <c r="L6296" s="7">
        <v>86.081000000000003</v>
      </c>
      <c r="M6296" s="7">
        <v>76.881</v>
      </c>
      <c r="N6296" s="7">
        <v>68.823999999999998</v>
      </c>
      <c r="O6296" s="7"/>
    </row>
    <row r="6297" spans="1:15" x14ac:dyDescent="0.2">
      <c r="A6297" s="2">
        <v>1</v>
      </c>
      <c r="B6297" s="6" t="s">
        <v>27</v>
      </c>
      <c r="C6297" s="6">
        <v>0</v>
      </c>
      <c r="D6297" s="5" t="s">
        <v>462</v>
      </c>
      <c r="E6297" s="5" t="str">
        <f t="shared" si="856"/>
        <v/>
      </c>
      <c r="F6297" s="5" t="str">
        <f t="shared" si="855"/>
        <v/>
      </c>
      <c r="G6297" s="7">
        <v>95.653999999999996</v>
      </c>
      <c r="H6297" s="7">
        <v>99.947999999999993</v>
      </c>
      <c r="I6297" s="7">
        <v>91.825000000000003</v>
      </c>
      <c r="J6297" s="7">
        <v>97.403000000000006</v>
      </c>
      <c r="K6297" s="7">
        <v>95.995999999999995</v>
      </c>
      <c r="L6297" s="7">
        <v>91.873000000000005</v>
      </c>
      <c r="M6297" s="7">
        <v>91.438999999999993</v>
      </c>
      <c r="N6297" s="7">
        <v>83.963999999999999</v>
      </c>
      <c r="O6297" s="7"/>
    </row>
    <row r="6298" spans="1:15" x14ac:dyDescent="0.2">
      <c r="A6298" s="2">
        <v>1</v>
      </c>
      <c r="B6298" s="6" t="s">
        <v>28</v>
      </c>
      <c r="C6298" s="6">
        <v>0</v>
      </c>
      <c r="D6298" s="5" t="s">
        <v>462</v>
      </c>
      <c r="E6298" s="5" t="str">
        <f t="shared" si="856"/>
        <v/>
      </c>
      <c r="F6298" s="5" t="str">
        <f t="shared" si="855"/>
        <v/>
      </c>
      <c r="G6298" s="7">
        <v>94.554000000000002</v>
      </c>
      <c r="H6298" s="7">
        <v>100.645</v>
      </c>
      <c r="I6298" s="7">
        <v>96.695999999999998</v>
      </c>
      <c r="J6298" s="7">
        <v>98.566999999999993</v>
      </c>
      <c r="K6298" s="7">
        <v>102.265</v>
      </c>
      <c r="L6298" s="7">
        <v>96.076999999999998</v>
      </c>
      <c r="M6298" s="7">
        <v>97.494</v>
      </c>
      <c r="N6298" s="7">
        <v>94.272999999999996</v>
      </c>
      <c r="O6298" s="7"/>
    </row>
    <row r="6299" spans="1:15" x14ac:dyDescent="0.2">
      <c r="A6299" s="2">
        <v>1</v>
      </c>
      <c r="B6299" s="6" t="s">
        <v>29</v>
      </c>
      <c r="C6299" s="6">
        <v>0</v>
      </c>
      <c r="D6299" s="5" t="s">
        <v>462</v>
      </c>
      <c r="E6299" s="5" t="str">
        <f t="shared" si="856"/>
        <v/>
      </c>
      <c r="F6299" s="5" t="str">
        <f t="shared" si="855"/>
        <v/>
      </c>
      <c r="G6299" s="7">
        <v>100</v>
      </c>
      <c r="H6299" s="7">
        <v>100</v>
      </c>
      <c r="I6299" s="7">
        <v>100</v>
      </c>
      <c r="J6299" s="7">
        <v>100</v>
      </c>
      <c r="K6299" s="7">
        <v>100</v>
      </c>
      <c r="L6299" s="7">
        <v>100</v>
      </c>
      <c r="M6299" s="7">
        <v>100</v>
      </c>
      <c r="N6299" s="7">
        <v>100</v>
      </c>
      <c r="O6299" s="7"/>
    </row>
    <row r="6300" spans="1:15" x14ac:dyDescent="0.2">
      <c r="A6300" s="2">
        <v>1</v>
      </c>
      <c r="B6300" s="6" t="s">
        <v>30</v>
      </c>
      <c r="C6300" s="6">
        <v>0</v>
      </c>
      <c r="D6300" s="5" t="s">
        <v>462</v>
      </c>
      <c r="E6300" s="5" t="str">
        <f t="shared" si="856"/>
        <v/>
      </c>
      <c r="F6300" s="5" t="str">
        <f t="shared" si="855"/>
        <v/>
      </c>
      <c r="G6300" s="7">
        <v>120.754</v>
      </c>
      <c r="H6300" s="7">
        <v>114.964</v>
      </c>
      <c r="I6300" s="7">
        <v>116.521</v>
      </c>
      <c r="J6300" s="7">
        <v>102.64700000000001</v>
      </c>
      <c r="K6300" s="7">
        <v>96.494</v>
      </c>
      <c r="L6300" s="7">
        <v>101.355</v>
      </c>
      <c r="M6300" s="7">
        <v>96.89</v>
      </c>
      <c r="N6300" s="7">
        <v>112.89700000000001</v>
      </c>
      <c r="O6300" s="7"/>
    </row>
    <row r="6301" spans="1:15" x14ac:dyDescent="0.2">
      <c r="A6301" s="2">
        <v>1</v>
      </c>
      <c r="B6301" s="6" t="s">
        <v>31</v>
      </c>
      <c r="C6301" s="6">
        <v>0</v>
      </c>
      <c r="D6301" s="5" t="s">
        <v>462</v>
      </c>
      <c r="E6301" s="5" t="str">
        <f t="shared" si="856"/>
        <v/>
      </c>
      <c r="F6301" s="5" t="str">
        <f t="shared" si="855"/>
        <v/>
      </c>
      <c r="G6301" s="7">
        <v>137.03</v>
      </c>
      <c r="H6301" s="7">
        <v>125.74</v>
      </c>
      <c r="I6301" s="7">
        <v>131.96600000000001</v>
      </c>
      <c r="J6301" s="7">
        <v>105.77200000000001</v>
      </c>
      <c r="K6301" s="7">
        <v>96.304000000000002</v>
      </c>
      <c r="L6301" s="7">
        <v>104.95099999999999</v>
      </c>
      <c r="M6301" s="7">
        <v>87.144000000000005</v>
      </c>
      <c r="N6301" s="7">
        <v>115</v>
      </c>
      <c r="O6301" s="7"/>
    </row>
    <row r="6302" spans="1:15" x14ac:dyDescent="0.2">
      <c r="A6302" s="2">
        <v>1</v>
      </c>
      <c r="B6302" s="6" t="s">
        <v>32</v>
      </c>
      <c r="C6302" s="6">
        <v>0</v>
      </c>
      <c r="D6302" s="5" t="s">
        <v>462</v>
      </c>
      <c r="E6302" s="5" t="str">
        <f t="shared" si="856"/>
        <v/>
      </c>
      <c r="F6302" s="5" t="str">
        <f t="shared" si="855"/>
        <v/>
      </c>
      <c r="G6302" s="7">
        <v>155.078</v>
      </c>
      <c r="H6302" s="7">
        <v>144.40899999999999</v>
      </c>
      <c r="I6302" s="7">
        <v>148.38800000000001</v>
      </c>
      <c r="J6302" s="7">
        <v>110.125</v>
      </c>
      <c r="K6302" s="7">
        <v>95.686000000000007</v>
      </c>
      <c r="L6302" s="7">
        <v>102.756</v>
      </c>
      <c r="M6302" s="7">
        <v>79.305999999999997</v>
      </c>
      <c r="N6302" s="7">
        <v>117.681</v>
      </c>
      <c r="O6302" s="7"/>
    </row>
    <row r="6303" spans="1:15" x14ac:dyDescent="0.2">
      <c r="A6303" s="2">
        <v>1</v>
      </c>
      <c r="B6303" s="6" t="s">
        <v>33</v>
      </c>
      <c r="C6303" s="6">
        <v>0</v>
      </c>
      <c r="D6303" s="5" t="s">
        <v>462</v>
      </c>
      <c r="E6303" s="5" t="str">
        <f t="shared" si="856"/>
        <v/>
      </c>
      <c r="F6303" s="5" t="str">
        <f t="shared" si="855"/>
        <v/>
      </c>
      <c r="G6303" s="7">
        <v>164.381</v>
      </c>
      <c r="H6303" s="7">
        <v>158.78899999999999</v>
      </c>
      <c r="I6303" s="7">
        <v>161.31100000000001</v>
      </c>
      <c r="J6303" s="7">
        <v>113.721</v>
      </c>
      <c r="K6303" s="7">
        <v>98.132000000000005</v>
      </c>
      <c r="L6303" s="7">
        <v>101.58799999999999</v>
      </c>
      <c r="M6303" s="7">
        <v>75.838999999999999</v>
      </c>
      <c r="N6303" s="7">
        <v>122.336</v>
      </c>
      <c r="O6303" s="7"/>
    </row>
    <row r="6304" spans="1:15" x14ac:dyDescent="0.2">
      <c r="A6304" s="2">
        <v>1</v>
      </c>
      <c r="B6304" s="6" t="s">
        <v>34</v>
      </c>
      <c r="C6304" s="6">
        <v>0</v>
      </c>
      <c r="D6304" s="5" t="s">
        <v>462</v>
      </c>
      <c r="E6304" s="5" t="str">
        <f t="shared" si="856"/>
        <v/>
      </c>
      <c r="F6304" s="5" t="str">
        <f t="shared" si="855"/>
        <v/>
      </c>
      <c r="G6304" s="7">
        <v>165.69900000000001</v>
      </c>
      <c r="H6304" s="7">
        <v>164.59899999999999</v>
      </c>
      <c r="I6304" s="7">
        <v>170.44200000000001</v>
      </c>
      <c r="J6304" s="7">
        <v>117.244</v>
      </c>
      <c r="K6304" s="7">
        <v>102.86199999999999</v>
      </c>
      <c r="L6304" s="7">
        <v>103.55</v>
      </c>
      <c r="M6304" s="7">
        <v>76.524000000000001</v>
      </c>
      <c r="N6304" s="7">
        <v>130.43</v>
      </c>
      <c r="O6304" s="7"/>
    </row>
    <row r="6305" spans="1:15" x14ac:dyDescent="0.2">
      <c r="A6305" s="2">
        <v>1</v>
      </c>
      <c r="B6305" s="6" t="s">
        <v>35</v>
      </c>
      <c r="C6305" s="6">
        <v>0</v>
      </c>
      <c r="D6305" s="5" t="s">
        <v>462</v>
      </c>
      <c r="E6305" s="5" t="str">
        <f t="shared" si="856"/>
        <v/>
      </c>
      <c r="F6305" s="5" t="str">
        <f t="shared" si="855"/>
        <v/>
      </c>
      <c r="G6305" s="7">
        <v>171.47300000000001</v>
      </c>
      <c r="H6305" s="7">
        <v>168.60499999999999</v>
      </c>
      <c r="I6305" s="7">
        <v>170.59100000000001</v>
      </c>
      <c r="J6305" s="7">
        <v>122.583</v>
      </c>
      <c r="K6305" s="7">
        <v>99.484999999999999</v>
      </c>
      <c r="L6305" s="7">
        <v>101.178</v>
      </c>
      <c r="M6305" s="7">
        <v>74.962999999999994</v>
      </c>
      <c r="N6305" s="7">
        <v>127.88</v>
      </c>
      <c r="O6305" s="7"/>
    </row>
    <row r="6306" spans="1:15" x14ac:dyDescent="0.2">
      <c r="A6306" s="2">
        <v>1</v>
      </c>
      <c r="B6306" s="6" t="s">
        <v>36</v>
      </c>
      <c r="C6306" s="6">
        <v>0</v>
      </c>
      <c r="D6306" s="5" t="s">
        <v>462</v>
      </c>
      <c r="E6306" s="5" t="str">
        <f t="shared" si="856"/>
        <v/>
      </c>
      <c r="F6306" s="5" t="str">
        <f t="shared" si="855"/>
        <v/>
      </c>
      <c r="G6306" s="7">
        <v>185.79900000000001</v>
      </c>
      <c r="H6306" s="7">
        <v>173.666</v>
      </c>
      <c r="I6306" s="7">
        <v>164.92</v>
      </c>
      <c r="J6306" s="7">
        <v>127.741</v>
      </c>
      <c r="K6306" s="7">
        <v>88.763000000000005</v>
      </c>
      <c r="L6306" s="7">
        <v>94.963999999999999</v>
      </c>
      <c r="M6306" s="7">
        <v>77.03</v>
      </c>
      <c r="N6306" s="7">
        <v>127.038</v>
      </c>
      <c r="O6306" s="7"/>
    </row>
    <row r="6307" spans="1:15" x14ac:dyDescent="0.2">
      <c r="A6307" s="2">
        <v>1</v>
      </c>
      <c r="B6307" s="6" t="s">
        <v>37</v>
      </c>
      <c r="C6307" s="6">
        <v>0</v>
      </c>
      <c r="D6307" s="5" t="s">
        <v>462</v>
      </c>
      <c r="E6307" s="5" t="str">
        <f t="shared" si="856"/>
        <v/>
      </c>
      <c r="F6307" s="5" t="str">
        <f t="shared" si="855"/>
        <v/>
      </c>
      <c r="G6307" s="7">
        <v>192.256</v>
      </c>
      <c r="H6307" s="7">
        <v>180.161</v>
      </c>
      <c r="I6307" s="7">
        <v>163.91</v>
      </c>
      <c r="J6307" s="7">
        <v>132.96199999999999</v>
      </c>
      <c r="K6307" s="7">
        <v>85.256</v>
      </c>
      <c r="L6307" s="7">
        <v>90.98</v>
      </c>
      <c r="M6307" s="7">
        <v>75.495000000000005</v>
      </c>
      <c r="N6307" s="7">
        <v>123.74299999999999</v>
      </c>
      <c r="O6307" s="7"/>
    </row>
    <row r="6308" spans="1:15" x14ac:dyDescent="0.2">
      <c r="A6308" s="2">
        <v>1</v>
      </c>
      <c r="B6308" s="6" t="s">
        <v>63</v>
      </c>
      <c r="C6308" s="6">
        <v>0</v>
      </c>
      <c r="D6308" s="5" t="s">
        <v>462</v>
      </c>
      <c r="E6308" s="5" t="str">
        <f t="shared" si="856"/>
        <v/>
      </c>
      <c r="F6308" s="5" t="str">
        <f t="shared" si="855"/>
        <v/>
      </c>
      <c r="G6308" s="7">
        <v>205.02799999999999</v>
      </c>
      <c r="H6308" s="7">
        <v>196.10599999999999</v>
      </c>
      <c r="I6308" s="7">
        <v>174.88200000000001</v>
      </c>
      <c r="J6308" s="7">
        <v>135.67400000000001</v>
      </c>
      <c r="K6308" s="7">
        <v>85.296000000000006</v>
      </c>
      <c r="L6308" s="7">
        <v>89.177000000000007</v>
      </c>
      <c r="M6308" s="7">
        <v>72.83</v>
      </c>
      <c r="N6308" s="7">
        <v>127.367</v>
      </c>
      <c r="O6308" s="7"/>
    </row>
    <row r="6309" spans="1:15" x14ac:dyDescent="0.2">
      <c r="A6309" s="2">
        <v>0</v>
      </c>
      <c r="B6309" s="5" t="s">
        <v>461</v>
      </c>
      <c r="C6309" s="6" t="s">
        <v>0</v>
      </c>
      <c r="E6309" s="5" t="str">
        <f t="shared" si="856"/>
        <v/>
      </c>
      <c r="F6309" s="5" t="str">
        <f t="shared" si="855"/>
        <v/>
      </c>
    </row>
    <row r="6310" spans="1:15" x14ac:dyDescent="0.2">
      <c r="A6310" s="2">
        <v>1</v>
      </c>
      <c r="B6310" s="6" t="s">
        <v>13</v>
      </c>
      <c r="C6310" s="6">
        <v>0</v>
      </c>
      <c r="D6310" s="5" t="s">
        <v>463</v>
      </c>
      <c r="E6310" s="5" t="str">
        <f t="shared" si="856"/>
        <v/>
      </c>
      <c r="F6310" s="5" t="str">
        <f t="shared" si="855"/>
        <v/>
      </c>
      <c r="G6310" s="7">
        <v>78.652000000000001</v>
      </c>
      <c r="H6310" s="7">
        <v>81.831000000000003</v>
      </c>
      <c r="I6310" s="7">
        <v>49.075000000000003</v>
      </c>
      <c r="J6310" s="7">
        <v>51.951000000000001</v>
      </c>
      <c r="K6310" s="7">
        <v>62.396000000000001</v>
      </c>
      <c r="L6310" s="7">
        <v>59.972000000000001</v>
      </c>
      <c r="M6310" s="7">
        <v>36.472000000000001</v>
      </c>
      <c r="N6310" s="7">
        <v>17.899000000000001</v>
      </c>
      <c r="O6310" s="7"/>
    </row>
    <row r="6311" spans="1:15" x14ac:dyDescent="0.2">
      <c r="A6311" s="2">
        <v>1</v>
      </c>
      <c r="B6311" s="6" t="s">
        <v>15</v>
      </c>
      <c r="C6311" s="6">
        <v>0</v>
      </c>
      <c r="D6311" s="5" t="s">
        <v>463</v>
      </c>
      <c r="E6311" s="5" t="str">
        <f t="shared" si="856"/>
        <v/>
      </c>
      <c r="F6311" s="5" t="str">
        <f t="shared" si="855"/>
        <v/>
      </c>
      <c r="G6311" s="7">
        <v>83.683000000000007</v>
      </c>
      <c r="H6311" s="7">
        <v>86.055000000000007</v>
      </c>
      <c r="I6311" s="7">
        <v>54.140999999999998</v>
      </c>
      <c r="J6311" s="7">
        <v>54.966999999999999</v>
      </c>
      <c r="K6311" s="7">
        <v>64.697000000000003</v>
      </c>
      <c r="L6311" s="7">
        <v>62.914999999999999</v>
      </c>
      <c r="M6311" s="7">
        <v>38.207000000000001</v>
      </c>
      <c r="N6311" s="7">
        <v>20.686</v>
      </c>
      <c r="O6311" s="7"/>
    </row>
    <row r="6312" spans="1:15" x14ac:dyDescent="0.2">
      <c r="A6312" s="2">
        <v>1</v>
      </c>
      <c r="B6312" s="6" t="s">
        <v>16</v>
      </c>
      <c r="C6312" s="6">
        <v>0</v>
      </c>
      <c r="D6312" s="5" t="s">
        <v>463</v>
      </c>
      <c r="E6312" s="5" t="str">
        <f t="shared" si="856"/>
        <v/>
      </c>
      <c r="F6312" s="5" t="str">
        <f t="shared" si="855"/>
        <v/>
      </c>
      <c r="G6312" s="7">
        <v>84.221000000000004</v>
      </c>
      <c r="H6312" s="7">
        <v>87.814999999999998</v>
      </c>
      <c r="I6312" s="7">
        <v>57.012</v>
      </c>
      <c r="J6312" s="7">
        <v>58.582999999999998</v>
      </c>
      <c r="K6312" s="7">
        <v>67.694000000000003</v>
      </c>
      <c r="L6312" s="7">
        <v>64.923000000000002</v>
      </c>
      <c r="M6312" s="7">
        <v>39.527000000000001</v>
      </c>
      <c r="N6312" s="7">
        <v>22.535</v>
      </c>
      <c r="O6312" s="7"/>
    </row>
    <row r="6313" spans="1:15" x14ac:dyDescent="0.2">
      <c r="A6313" s="2">
        <v>1</v>
      </c>
      <c r="B6313" s="6" t="s">
        <v>17</v>
      </c>
      <c r="C6313" s="6">
        <v>0</v>
      </c>
      <c r="D6313" s="5" t="s">
        <v>463</v>
      </c>
      <c r="E6313" s="5" t="str">
        <f t="shared" si="856"/>
        <v/>
      </c>
      <c r="F6313" s="5" t="str">
        <f t="shared" si="855"/>
        <v/>
      </c>
      <c r="G6313" s="7">
        <v>89.713999999999999</v>
      </c>
      <c r="H6313" s="7">
        <v>93.593999999999994</v>
      </c>
      <c r="I6313" s="7">
        <v>61.42</v>
      </c>
      <c r="J6313" s="7">
        <v>61.253</v>
      </c>
      <c r="K6313" s="7">
        <v>68.462000000000003</v>
      </c>
      <c r="L6313" s="7">
        <v>65.623999999999995</v>
      </c>
      <c r="M6313" s="7">
        <v>40.570999999999998</v>
      </c>
      <c r="N6313" s="7">
        <v>24.919</v>
      </c>
      <c r="O6313" s="7"/>
    </row>
    <row r="6314" spans="1:15" x14ac:dyDescent="0.2">
      <c r="A6314" s="2">
        <v>1</v>
      </c>
      <c r="B6314" s="6" t="s">
        <v>18</v>
      </c>
      <c r="C6314" s="6">
        <v>0</v>
      </c>
      <c r="D6314" s="5" t="s">
        <v>463</v>
      </c>
      <c r="E6314" s="5" t="str">
        <f t="shared" si="856"/>
        <v/>
      </c>
      <c r="F6314" s="5" t="str">
        <f t="shared" si="855"/>
        <v/>
      </c>
      <c r="G6314" s="7">
        <v>93.921000000000006</v>
      </c>
      <c r="H6314" s="7">
        <v>98.284000000000006</v>
      </c>
      <c r="I6314" s="7">
        <v>65.783000000000001</v>
      </c>
      <c r="J6314" s="7">
        <v>64.253</v>
      </c>
      <c r="K6314" s="7">
        <v>70.040999999999997</v>
      </c>
      <c r="L6314" s="7">
        <v>66.930999999999997</v>
      </c>
      <c r="M6314" s="7">
        <v>42.223999999999997</v>
      </c>
      <c r="N6314" s="7">
        <v>27.776</v>
      </c>
      <c r="O6314" s="7"/>
    </row>
    <row r="6315" spans="1:15" x14ac:dyDescent="0.2">
      <c r="A6315" s="2">
        <v>1</v>
      </c>
      <c r="B6315" s="6" t="s">
        <v>19</v>
      </c>
      <c r="C6315" s="6">
        <v>0</v>
      </c>
      <c r="D6315" s="5" t="s">
        <v>463</v>
      </c>
      <c r="E6315" s="5" t="str">
        <f t="shared" si="856"/>
        <v/>
      </c>
      <c r="F6315" s="5" t="str">
        <f t="shared" si="855"/>
        <v/>
      </c>
      <c r="G6315" s="7">
        <v>98.481999999999999</v>
      </c>
      <c r="H6315" s="7">
        <v>102.595</v>
      </c>
      <c r="I6315" s="7">
        <v>70.777000000000001</v>
      </c>
      <c r="J6315" s="7">
        <v>67.326999999999998</v>
      </c>
      <c r="K6315" s="7">
        <v>71.867999999999995</v>
      </c>
      <c r="L6315" s="7">
        <v>68.986000000000004</v>
      </c>
      <c r="M6315" s="7">
        <v>46.174999999999997</v>
      </c>
      <c r="N6315" s="7">
        <v>32.680999999999997</v>
      </c>
      <c r="O6315" s="7"/>
    </row>
    <row r="6316" spans="1:15" x14ac:dyDescent="0.2">
      <c r="A6316" s="2">
        <v>1</v>
      </c>
      <c r="B6316" s="6" t="s">
        <v>20</v>
      </c>
      <c r="C6316" s="6">
        <v>0</v>
      </c>
      <c r="D6316" s="5" t="s">
        <v>463</v>
      </c>
      <c r="E6316" s="5" t="str">
        <f t="shared" si="856"/>
        <v/>
      </c>
      <c r="F6316" s="5" t="str">
        <f t="shared" si="855"/>
        <v/>
      </c>
      <c r="G6316" s="7">
        <v>95.997</v>
      </c>
      <c r="H6316" s="7">
        <v>99.084999999999994</v>
      </c>
      <c r="I6316" s="7">
        <v>69.42</v>
      </c>
      <c r="J6316" s="7">
        <v>72.385999999999996</v>
      </c>
      <c r="K6316" s="7">
        <v>72.313999999999993</v>
      </c>
      <c r="L6316" s="7">
        <v>70.061000000000007</v>
      </c>
      <c r="M6316" s="7">
        <v>50.502000000000002</v>
      </c>
      <c r="N6316" s="7">
        <v>35.058</v>
      </c>
      <c r="O6316" s="7"/>
    </row>
    <row r="6317" spans="1:15" x14ac:dyDescent="0.2">
      <c r="A6317" s="2">
        <v>1</v>
      </c>
      <c r="B6317" s="6" t="s">
        <v>21</v>
      </c>
      <c r="C6317" s="6">
        <v>0</v>
      </c>
      <c r="D6317" s="5" t="s">
        <v>463</v>
      </c>
      <c r="E6317" s="5" t="str">
        <f t="shared" si="856"/>
        <v/>
      </c>
      <c r="F6317" s="5" t="str">
        <f t="shared" si="855"/>
        <v/>
      </c>
      <c r="G6317" s="7">
        <v>99.88</v>
      </c>
      <c r="H6317" s="7">
        <v>103.69199999999999</v>
      </c>
      <c r="I6317" s="7">
        <v>72.210999999999999</v>
      </c>
      <c r="J6317" s="7">
        <v>75.813000000000002</v>
      </c>
      <c r="K6317" s="7">
        <v>72.298000000000002</v>
      </c>
      <c r="L6317" s="7">
        <v>69.64</v>
      </c>
      <c r="M6317" s="7">
        <v>50.417000000000002</v>
      </c>
      <c r="N6317" s="7">
        <v>36.405999999999999</v>
      </c>
      <c r="O6317" s="7"/>
    </row>
    <row r="6318" spans="1:15" x14ac:dyDescent="0.2">
      <c r="A6318" s="2">
        <v>1</v>
      </c>
      <c r="B6318" s="6" t="s">
        <v>22</v>
      </c>
      <c r="C6318" s="6">
        <v>0</v>
      </c>
      <c r="D6318" s="5" t="s">
        <v>463</v>
      </c>
      <c r="E6318" s="5" t="str">
        <f t="shared" si="856"/>
        <v/>
      </c>
      <c r="F6318" s="5" t="str">
        <f t="shared" si="855"/>
        <v/>
      </c>
      <c r="G6318" s="7">
        <v>105.422</v>
      </c>
      <c r="H6318" s="7">
        <v>108.68899999999999</v>
      </c>
      <c r="I6318" s="7">
        <v>76.554000000000002</v>
      </c>
      <c r="J6318" s="7">
        <v>78.355000000000004</v>
      </c>
      <c r="K6318" s="7">
        <v>72.617000000000004</v>
      </c>
      <c r="L6318" s="7">
        <v>70.433999999999997</v>
      </c>
      <c r="M6318" s="7">
        <v>50.832000000000001</v>
      </c>
      <c r="N6318" s="7">
        <v>38.914000000000001</v>
      </c>
      <c r="O6318" s="7"/>
    </row>
    <row r="6319" spans="1:15" x14ac:dyDescent="0.2">
      <c r="A6319" s="2">
        <v>1</v>
      </c>
      <c r="B6319" s="6" t="s">
        <v>23</v>
      </c>
      <c r="C6319" s="6">
        <v>0</v>
      </c>
      <c r="D6319" s="5" t="s">
        <v>463</v>
      </c>
      <c r="E6319" s="5" t="str">
        <f t="shared" si="856"/>
        <v/>
      </c>
      <c r="F6319" s="5" t="str">
        <f t="shared" si="855"/>
        <v/>
      </c>
      <c r="G6319" s="7">
        <v>110.73399999999999</v>
      </c>
      <c r="H6319" s="7">
        <v>111.27</v>
      </c>
      <c r="I6319" s="7">
        <v>80.296000000000006</v>
      </c>
      <c r="J6319" s="7">
        <v>83.191000000000003</v>
      </c>
      <c r="K6319" s="7">
        <v>72.512</v>
      </c>
      <c r="L6319" s="7">
        <v>72.162999999999997</v>
      </c>
      <c r="M6319" s="7">
        <v>53.173000000000002</v>
      </c>
      <c r="N6319" s="7">
        <v>42.695999999999998</v>
      </c>
      <c r="O6319" s="7"/>
    </row>
    <row r="6320" spans="1:15" x14ac:dyDescent="0.2">
      <c r="A6320" s="2">
        <v>1</v>
      </c>
      <c r="B6320" s="6" t="s">
        <v>24</v>
      </c>
      <c r="C6320" s="6">
        <v>0</v>
      </c>
      <c r="D6320" s="5" t="s">
        <v>463</v>
      </c>
      <c r="E6320" s="5" t="str">
        <f t="shared" si="856"/>
        <v/>
      </c>
      <c r="F6320" s="5" t="str">
        <f t="shared" si="855"/>
        <v/>
      </c>
      <c r="G6320" s="7">
        <v>111.26300000000001</v>
      </c>
      <c r="H6320" s="7">
        <v>111.631</v>
      </c>
      <c r="I6320" s="7">
        <v>85.822000000000003</v>
      </c>
      <c r="J6320" s="7">
        <v>87.602999999999994</v>
      </c>
      <c r="K6320" s="7">
        <v>77.134</v>
      </c>
      <c r="L6320" s="7">
        <v>76.88</v>
      </c>
      <c r="M6320" s="7">
        <v>58.387</v>
      </c>
      <c r="N6320" s="7">
        <v>50.109000000000002</v>
      </c>
      <c r="O6320" s="7"/>
    </row>
    <row r="6321" spans="1:15" x14ac:dyDescent="0.2">
      <c r="A6321" s="2">
        <v>1</v>
      </c>
      <c r="B6321" s="6" t="s">
        <v>25</v>
      </c>
      <c r="C6321" s="6">
        <v>0</v>
      </c>
      <c r="D6321" s="5" t="s">
        <v>463</v>
      </c>
      <c r="E6321" s="5" t="str">
        <f t="shared" si="856"/>
        <v/>
      </c>
      <c r="F6321" s="5" t="str">
        <f t="shared" si="855"/>
        <v/>
      </c>
      <c r="G6321" s="7">
        <v>104.866</v>
      </c>
      <c r="H6321" s="7">
        <v>104.78400000000001</v>
      </c>
      <c r="I6321" s="7">
        <v>85.745999999999995</v>
      </c>
      <c r="J6321" s="7">
        <v>93.311999999999998</v>
      </c>
      <c r="K6321" s="7">
        <v>81.766999999999996</v>
      </c>
      <c r="L6321" s="7">
        <v>81.831000000000003</v>
      </c>
      <c r="M6321" s="7">
        <v>70.284000000000006</v>
      </c>
      <c r="N6321" s="7">
        <v>60.265000000000001</v>
      </c>
      <c r="O6321" s="7"/>
    </row>
    <row r="6322" spans="1:15" x14ac:dyDescent="0.2">
      <c r="A6322" s="2">
        <v>1</v>
      </c>
      <c r="B6322" s="6" t="s">
        <v>26</v>
      </c>
      <c r="C6322" s="6">
        <v>0</v>
      </c>
      <c r="D6322" s="5" t="s">
        <v>463</v>
      </c>
      <c r="E6322" s="5" t="str">
        <f t="shared" si="856"/>
        <v/>
      </c>
      <c r="F6322" s="5" t="str">
        <f t="shared" si="855"/>
        <v/>
      </c>
      <c r="G6322" s="7">
        <v>103.70099999999999</v>
      </c>
      <c r="H6322" s="7">
        <v>103.995</v>
      </c>
      <c r="I6322" s="7">
        <v>89.52</v>
      </c>
      <c r="J6322" s="7">
        <v>95.546000000000006</v>
      </c>
      <c r="K6322" s="7">
        <v>86.325000000000003</v>
      </c>
      <c r="L6322" s="7">
        <v>86.081000000000003</v>
      </c>
      <c r="M6322" s="7">
        <v>76.881</v>
      </c>
      <c r="N6322" s="7">
        <v>68.823999999999998</v>
      </c>
      <c r="O6322" s="7"/>
    </row>
    <row r="6323" spans="1:15" x14ac:dyDescent="0.2">
      <c r="A6323" s="2">
        <v>1</v>
      </c>
      <c r="B6323" s="6" t="s">
        <v>27</v>
      </c>
      <c r="C6323" s="6">
        <v>0</v>
      </c>
      <c r="D6323" s="5" t="s">
        <v>463</v>
      </c>
      <c r="E6323" s="5" t="str">
        <f t="shared" si="856"/>
        <v/>
      </c>
      <c r="F6323" s="5" t="str">
        <f t="shared" si="855"/>
        <v/>
      </c>
      <c r="G6323" s="7">
        <v>95.653999999999996</v>
      </c>
      <c r="H6323" s="7">
        <v>99.947999999999993</v>
      </c>
      <c r="I6323" s="7">
        <v>91.825000000000003</v>
      </c>
      <c r="J6323" s="7">
        <v>97.403000000000006</v>
      </c>
      <c r="K6323" s="7">
        <v>95.995999999999995</v>
      </c>
      <c r="L6323" s="7">
        <v>91.873000000000005</v>
      </c>
      <c r="M6323" s="7">
        <v>91.438999999999993</v>
      </c>
      <c r="N6323" s="7">
        <v>83.963999999999999</v>
      </c>
      <c r="O6323" s="7"/>
    </row>
    <row r="6324" spans="1:15" x14ac:dyDescent="0.2">
      <c r="A6324" s="2">
        <v>1</v>
      </c>
      <c r="B6324" s="6" t="s">
        <v>28</v>
      </c>
      <c r="C6324" s="6">
        <v>0</v>
      </c>
      <c r="D6324" s="5" t="s">
        <v>463</v>
      </c>
      <c r="E6324" s="5" t="str">
        <f t="shared" si="856"/>
        <v/>
      </c>
      <c r="F6324" s="5" t="str">
        <f t="shared" si="855"/>
        <v/>
      </c>
      <c r="G6324" s="7">
        <v>94.554000000000002</v>
      </c>
      <c r="H6324" s="7">
        <v>100.645</v>
      </c>
      <c r="I6324" s="7">
        <v>96.695999999999998</v>
      </c>
      <c r="J6324" s="7">
        <v>98.566999999999993</v>
      </c>
      <c r="K6324" s="7">
        <v>102.265</v>
      </c>
      <c r="L6324" s="7">
        <v>96.076999999999998</v>
      </c>
      <c r="M6324" s="7">
        <v>97.494</v>
      </c>
      <c r="N6324" s="7">
        <v>94.272999999999996</v>
      </c>
      <c r="O6324" s="7"/>
    </row>
    <row r="6325" spans="1:15" x14ac:dyDescent="0.2">
      <c r="A6325" s="2">
        <v>1</v>
      </c>
      <c r="B6325" s="6" t="s">
        <v>29</v>
      </c>
      <c r="C6325" s="6">
        <v>0</v>
      </c>
      <c r="D6325" s="5" t="s">
        <v>463</v>
      </c>
      <c r="E6325" s="5" t="str">
        <f t="shared" si="856"/>
        <v/>
      </c>
      <c r="F6325" s="5" t="str">
        <f t="shared" si="855"/>
        <v/>
      </c>
      <c r="G6325" s="7">
        <v>100</v>
      </c>
      <c r="H6325" s="7">
        <v>100</v>
      </c>
      <c r="I6325" s="7">
        <v>100</v>
      </c>
      <c r="J6325" s="7">
        <v>100</v>
      </c>
      <c r="K6325" s="7">
        <v>100</v>
      </c>
      <c r="L6325" s="7">
        <v>100</v>
      </c>
      <c r="M6325" s="7">
        <v>100</v>
      </c>
      <c r="N6325" s="7">
        <v>100</v>
      </c>
      <c r="O6325" s="7"/>
    </row>
    <row r="6326" spans="1:15" x14ac:dyDescent="0.2">
      <c r="A6326" s="2">
        <v>1</v>
      </c>
      <c r="B6326" s="6" t="s">
        <v>30</v>
      </c>
      <c r="C6326" s="6">
        <v>0</v>
      </c>
      <c r="D6326" s="5" t="s">
        <v>463</v>
      </c>
      <c r="E6326" s="5" t="str">
        <f t="shared" si="856"/>
        <v/>
      </c>
      <c r="F6326" s="5" t="str">
        <f t="shared" si="855"/>
        <v/>
      </c>
      <c r="G6326" s="7">
        <v>120.754</v>
      </c>
      <c r="H6326" s="7">
        <v>114.964</v>
      </c>
      <c r="I6326" s="7">
        <v>116.521</v>
      </c>
      <c r="J6326" s="7">
        <v>102.64700000000001</v>
      </c>
      <c r="K6326" s="7">
        <v>96.494</v>
      </c>
      <c r="L6326" s="7">
        <v>101.355</v>
      </c>
      <c r="M6326" s="7">
        <v>96.89</v>
      </c>
      <c r="N6326" s="7">
        <v>112.89700000000001</v>
      </c>
      <c r="O6326" s="7"/>
    </row>
    <row r="6327" spans="1:15" x14ac:dyDescent="0.2">
      <c r="A6327" s="2">
        <v>1</v>
      </c>
      <c r="B6327" s="6" t="s">
        <v>31</v>
      </c>
      <c r="C6327" s="6">
        <v>0</v>
      </c>
      <c r="D6327" s="5" t="s">
        <v>463</v>
      </c>
      <c r="E6327" s="5" t="str">
        <f t="shared" si="856"/>
        <v/>
      </c>
      <c r="F6327" s="5" t="str">
        <f t="shared" si="855"/>
        <v/>
      </c>
      <c r="G6327" s="7">
        <v>137.03</v>
      </c>
      <c r="H6327" s="7">
        <v>125.74</v>
      </c>
      <c r="I6327" s="7">
        <v>131.96600000000001</v>
      </c>
      <c r="J6327" s="7">
        <v>105.77200000000001</v>
      </c>
      <c r="K6327" s="7">
        <v>96.304000000000002</v>
      </c>
      <c r="L6327" s="7">
        <v>104.95099999999999</v>
      </c>
      <c r="M6327" s="7">
        <v>87.144000000000005</v>
      </c>
      <c r="N6327" s="7">
        <v>115</v>
      </c>
      <c r="O6327" s="7"/>
    </row>
    <row r="6328" spans="1:15" x14ac:dyDescent="0.2">
      <c r="A6328" s="2">
        <v>1</v>
      </c>
      <c r="B6328" s="6" t="s">
        <v>32</v>
      </c>
      <c r="C6328" s="6">
        <v>0</v>
      </c>
      <c r="D6328" s="5" t="s">
        <v>463</v>
      </c>
      <c r="E6328" s="5" t="str">
        <f t="shared" si="856"/>
        <v/>
      </c>
      <c r="F6328" s="5" t="str">
        <f t="shared" si="855"/>
        <v/>
      </c>
      <c r="G6328" s="7">
        <v>155.078</v>
      </c>
      <c r="H6328" s="7">
        <v>144.40899999999999</v>
      </c>
      <c r="I6328" s="7">
        <v>148.38800000000001</v>
      </c>
      <c r="J6328" s="7">
        <v>110.125</v>
      </c>
      <c r="K6328" s="7">
        <v>95.686000000000007</v>
      </c>
      <c r="L6328" s="7">
        <v>102.756</v>
      </c>
      <c r="M6328" s="7">
        <v>79.305999999999997</v>
      </c>
      <c r="N6328" s="7">
        <v>117.681</v>
      </c>
      <c r="O6328" s="7"/>
    </row>
    <row r="6329" spans="1:15" x14ac:dyDescent="0.2">
      <c r="A6329" s="2">
        <v>1</v>
      </c>
      <c r="B6329" s="6" t="s">
        <v>33</v>
      </c>
      <c r="C6329" s="6">
        <v>0</v>
      </c>
      <c r="D6329" s="5" t="s">
        <v>463</v>
      </c>
      <c r="E6329" s="5" t="str">
        <f t="shared" si="856"/>
        <v/>
      </c>
      <c r="F6329" s="5" t="str">
        <f t="shared" si="855"/>
        <v/>
      </c>
      <c r="G6329" s="7">
        <v>164.381</v>
      </c>
      <c r="H6329" s="7">
        <v>158.78899999999999</v>
      </c>
      <c r="I6329" s="7">
        <v>161.31100000000001</v>
      </c>
      <c r="J6329" s="7">
        <v>113.721</v>
      </c>
      <c r="K6329" s="7">
        <v>98.132000000000005</v>
      </c>
      <c r="L6329" s="7">
        <v>101.58799999999999</v>
      </c>
      <c r="M6329" s="7">
        <v>75.838999999999999</v>
      </c>
      <c r="N6329" s="7">
        <v>122.336</v>
      </c>
      <c r="O6329" s="7"/>
    </row>
    <row r="6330" spans="1:15" x14ac:dyDescent="0.2">
      <c r="A6330" s="2">
        <v>1</v>
      </c>
      <c r="B6330" s="6" t="s">
        <v>34</v>
      </c>
      <c r="C6330" s="6">
        <v>0</v>
      </c>
      <c r="D6330" s="5" t="s">
        <v>463</v>
      </c>
      <c r="E6330" s="5" t="str">
        <f t="shared" si="856"/>
        <v/>
      </c>
      <c r="F6330" s="5" t="str">
        <f t="shared" si="855"/>
        <v/>
      </c>
      <c r="G6330" s="7">
        <v>165.69900000000001</v>
      </c>
      <c r="H6330" s="7">
        <v>164.59899999999999</v>
      </c>
      <c r="I6330" s="7">
        <v>170.44200000000001</v>
      </c>
      <c r="J6330" s="7">
        <v>117.244</v>
      </c>
      <c r="K6330" s="7">
        <v>102.86199999999999</v>
      </c>
      <c r="L6330" s="7">
        <v>103.55</v>
      </c>
      <c r="M6330" s="7">
        <v>76.524000000000001</v>
      </c>
      <c r="N6330" s="7">
        <v>130.43</v>
      </c>
      <c r="O6330" s="7"/>
    </row>
    <row r="6331" spans="1:15" x14ac:dyDescent="0.2">
      <c r="A6331" s="2">
        <v>1</v>
      </c>
      <c r="B6331" s="6" t="s">
        <v>35</v>
      </c>
      <c r="C6331" s="6">
        <v>0</v>
      </c>
      <c r="D6331" s="5" t="s">
        <v>463</v>
      </c>
      <c r="E6331" s="5" t="str">
        <f t="shared" si="856"/>
        <v/>
      </c>
      <c r="F6331" s="5" t="str">
        <f t="shared" si="855"/>
        <v/>
      </c>
      <c r="G6331" s="7">
        <v>171.47300000000001</v>
      </c>
      <c r="H6331" s="7">
        <v>168.60499999999999</v>
      </c>
      <c r="I6331" s="7">
        <v>170.59100000000001</v>
      </c>
      <c r="J6331" s="7">
        <v>122.583</v>
      </c>
      <c r="K6331" s="7">
        <v>99.484999999999999</v>
      </c>
      <c r="L6331" s="7">
        <v>101.178</v>
      </c>
      <c r="M6331" s="7">
        <v>74.962999999999994</v>
      </c>
      <c r="N6331" s="7">
        <v>127.88</v>
      </c>
      <c r="O6331" s="7"/>
    </row>
    <row r="6332" spans="1:15" x14ac:dyDescent="0.2">
      <c r="A6332" s="2">
        <v>1</v>
      </c>
      <c r="B6332" s="6" t="s">
        <v>36</v>
      </c>
      <c r="C6332" s="6">
        <v>0</v>
      </c>
      <c r="D6332" s="5" t="s">
        <v>463</v>
      </c>
      <c r="E6332" s="5" t="str">
        <f t="shared" si="856"/>
        <v/>
      </c>
      <c r="F6332" s="5" t="str">
        <f t="shared" si="855"/>
        <v/>
      </c>
      <c r="G6332" s="7">
        <v>185.79900000000001</v>
      </c>
      <c r="H6332" s="7">
        <v>173.666</v>
      </c>
      <c r="I6332" s="7">
        <v>164.92</v>
      </c>
      <c r="J6332" s="7">
        <v>127.741</v>
      </c>
      <c r="K6332" s="7">
        <v>88.763000000000005</v>
      </c>
      <c r="L6332" s="7">
        <v>94.963999999999999</v>
      </c>
      <c r="M6332" s="7">
        <v>77.03</v>
      </c>
      <c r="N6332" s="7">
        <v>127.038</v>
      </c>
      <c r="O6332" s="7"/>
    </row>
    <row r="6333" spans="1:15" x14ac:dyDescent="0.2">
      <c r="A6333" s="2">
        <v>1</v>
      </c>
      <c r="B6333" s="6" t="s">
        <v>37</v>
      </c>
      <c r="C6333" s="6">
        <v>0</v>
      </c>
      <c r="D6333" s="5" t="s">
        <v>463</v>
      </c>
      <c r="E6333" s="5" t="str">
        <f t="shared" si="856"/>
        <v/>
      </c>
      <c r="F6333" s="5" t="str">
        <f t="shared" si="855"/>
        <v/>
      </c>
      <c r="G6333" s="7">
        <v>192.256</v>
      </c>
      <c r="H6333" s="7">
        <v>180.161</v>
      </c>
      <c r="I6333" s="7">
        <v>163.91</v>
      </c>
      <c r="J6333" s="7">
        <v>132.96199999999999</v>
      </c>
      <c r="K6333" s="7">
        <v>85.256</v>
      </c>
      <c r="L6333" s="7">
        <v>90.98</v>
      </c>
      <c r="M6333" s="7">
        <v>75.495000000000005</v>
      </c>
      <c r="N6333" s="7">
        <v>123.74299999999999</v>
      </c>
      <c r="O6333" s="7"/>
    </row>
    <row r="6334" spans="1:15" x14ac:dyDescent="0.2">
      <c r="A6334" s="2">
        <v>1</v>
      </c>
      <c r="B6334" s="6" t="s">
        <v>63</v>
      </c>
      <c r="C6334" s="6">
        <v>0</v>
      </c>
      <c r="D6334" s="5" t="s">
        <v>463</v>
      </c>
      <c r="E6334" s="5" t="str">
        <f t="shared" si="856"/>
        <v/>
      </c>
      <c r="F6334" s="5" t="str">
        <f t="shared" si="855"/>
        <v/>
      </c>
      <c r="G6334" s="7">
        <v>205.02799999999999</v>
      </c>
      <c r="H6334" s="7">
        <v>196.10599999999999</v>
      </c>
      <c r="I6334" s="7">
        <v>174.88200000000001</v>
      </c>
      <c r="J6334" s="7">
        <v>135.67400000000001</v>
      </c>
      <c r="K6334" s="7">
        <v>85.296000000000006</v>
      </c>
      <c r="L6334" s="7">
        <v>89.177000000000007</v>
      </c>
      <c r="M6334" s="7">
        <v>72.83</v>
      </c>
      <c r="N6334" s="7">
        <v>127.367</v>
      </c>
      <c r="O6334" s="7"/>
    </row>
    <row r="6335" spans="1:15" x14ac:dyDescent="0.2">
      <c r="A6335" s="2">
        <v>0</v>
      </c>
      <c r="B6335" s="5" t="s">
        <v>461</v>
      </c>
      <c r="C6335" s="6" t="s">
        <v>0</v>
      </c>
      <c r="E6335" s="5" t="str">
        <f t="shared" si="856"/>
        <v/>
      </c>
      <c r="F6335" s="5" t="str">
        <f t="shared" si="855"/>
        <v/>
      </c>
    </row>
    <row r="6336" spans="1:15" x14ac:dyDescent="0.2">
      <c r="A6336" s="2">
        <v>1</v>
      </c>
      <c r="B6336" s="6" t="s">
        <v>13</v>
      </c>
      <c r="C6336" s="6">
        <v>0</v>
      </c>
      <c r="D6336" s="5" t="s">
        <v>464</v>
      </c>
      <c r="E6336" s="5" t="str">
        <f t="shared" si="856"/>
        <v/>
      </c>
      <c r="F6336" s="5" t="str">
        <f t="shared" si="855"/>
        <v/>
      </c>
      <c r="G6336" s="7">
        <v>78.652000000000001</v>
      </c>
      <c r="H6336" s="7">
        <v>81.831000000000003</v>
      </c>
      <c r="I6336" s="7">
        <v>49.075000000000003</v>
      </c>
      <c r="J6336" s="7">
        <v>51.951000000000001</v>
      </c>
      <c r="K6336" s="7">
        <v>62.396000000000001</v>
      </c>
      <c r="L6336" s="7">
        <v>59.972000000000001</v>
      </c>
      <c r="M6336" s="7">
        <v>36.472000000000001</v>
      </c>
      <c r="N6336" s="7">
        <v>17.899000000000001</v>
      </c>
      <c r="O6336" s="7"/>
    </row>
    <row r="6337" spans="1:15" x14ac:dyDescent="0.2">
      <c r="A6337" s="2">
        <v>1</v>
      </c>
      <c r="B6337" s="6" t="s">
        <v>15</v>
      </c>
      <c r="C6337" s="6">
        <v>0</v>
      </c>
      <c r="D6337" s="5" t="s">
        <v>464</v>
      </c>
      <c r="E6337" s="5" t="str">
        <f t="shared" si="856"/>
        <v/>
      </c>
      <c r="F6337" s="5" t="str">
        <f t="shared" si="855"/>
        <v/>
      </c>
      <c r="G6337" s="7">
        <v>83.683000000000007</v>
      </c>
      <c r="H6337" s="7">
        <v>86.055000000000007</v>
      </c>
      <c r="I6337" s="7">
        <v>54.140999999999998</v>
      </c>
      <c r="J6337" s="7">
        <v>54.966999999999999</v>
      </c>
      <c r="K6337" s="7">
        <v>64.697000000000003</v>
      </c>
      <c r="L6337" s="7">
        <v>62.914999999999999</v>
      </c>
      <c r="M6337" s="7">
        <v>38.207000000000001</v>
      </c>
      <c r="N6337" s="7">
        <v>20.686</v>
      </c>
      <c r="O6337" s="7"/>
    </row>
    <row r="6338" spans="1:15" x14ac:dyDescent="0.2">
      <c r="A6338" s="2">
        <v>1</v>
      </c>
      <c r="B6338" s="6" t="s">
        <v>16</v>
      </c>
      <c r="C6338" s="6">
        <v>0</v>
      </c>
      <c r="D6338" s="5" t="s">
        <v>464</v>
      </c>
      <c r="E6338" s="5" t="str">
        <f t="shared" si="856"/>
        <v/>
      </c>
      <c r="F6338" s="5" t="str">
        <f t="shared" si="855"/>
        <v/>
      </c>
      <c r="G6338" s="7">
        <v>84.221000000000004</v>
      </c>
      <c r="H6338" s="7">
        <v>87.814999999999998</v>
      </c>
      <c r="I6338" s="7">
        <v>57.012</v>
      </c>
      <c r="J6338" s="7">
        <v>58.582999999999998</v>
      </c>
      <c r="K6338" s="7">
        <v>67.694000000000003</v>
      </c>
      <c r="L6338" s="7">
        <v>64.923000000000002</v>
      </c>
      <c r="M6338" s="7">
        <v>39.527000000000001</v>
      </c>
      <c r="N6338" s="7">
        <v>22.535</v>
      </c>
      <c r="O6338" s="7"/>
    </row>
    <row r="6339" spans="1:15" x14ac:dyDescent="0.2">
      <c r="A6339" s="2">
        <v>1</v>
      </c>
      <c r="B6339" s="6" t="s">
        <v>17</v>
      </c>
      <c r="C6339" s="6">
        <v>0</v>
      </c>
      <c r="D6339" s="5" t="s">
        <v>464</v>
      </c>
      <c r="E6339" s="5" t="str">
        <f t="shared" si="856"/>
        <v/>
      </c>
      <c r="F6339" s="5" t="str">
        <f t="shared" si="855"/>
        <v/>
      </c>
      <c r="G6339" s="7">
        <v>89.713999999999999</v>
      </c>
      <c r="H6339" s="7">
        <v>93.593999999999994</v>
      </c>
      <c r="I6339" s="7">
        <v>61.42</v>
      </c>
      <c r="J6339" s="7">
        <v>61.253</v>
      </c>
      <c r="K6339" s="7">
        <v>68.462000000000003</v>
      </c>
      <c r="L6339" s="7">
        <v>65.623999999999995</v>
      </c>
      <c r="M6339" s="7">
        <v>40.570999999999998</v>
      </c>
      <c r="N6339" s="7">
        <v>24.919</v>
      </c>
      <c r="O6339" s="7"/>
    </row>
    <row r="6340" spans="1:15" x14ac:dyDescent="0.2">
      <c r="A6340" s="2">
        <v>1</v>
      </c>
      <c r="B6340" s="6" t="s">
        <v>18</v>
      </c>
      <c r="C6340" s="6">
        <v>0</v>
      </c>
      <c r="D6340" s="5" t="s">
        <v>464</v>
      </c>
      <c r="E6340" s="5" t="str">
        <f t="shared" si="856"/>
        <v/>
      </c>
      <c r="F6340" s="5" t="str">
        <f t="shared" si="855"/>
        <v/>
      </c>
      <c r="G6340" s="7">
        <v>93.921000000000006</v>
      </c>
      <c r="H6340" s="7">
        <v>98.284000000000006</v>
      </c>
      <c r="I6340" s="7">
        <v>65.783000000000001</v>
      </c>
      <c r="J6340" s="7">
        <v>64.253</v>
      </c>
      <c r="K6340" s="7">
        <v>70.040999999999997</v>
      </c>
      <c r="L6340" s="7">
        <v>66.930999999999997</v>
      </c>
      <c r="M6340" s="7">
        <v>42.223999999999997</v>
      </c>
      <c r="N6340" s="7">
        <v>27.776</v>
      </c>
      <c r="O6340" s="7"/>
    </row>
    <row r="6341" spans="1:15" x14ac:dyDescent="0.2">
      <c r="A6341" s="2">
        <v>1</v>
      </c>
      <c r="B6341" s="6" t="s">
        <v>19</v>
      </c>
      <c r="C6341" s="6">
        <v>0</v>
      </c>
      <c r="D6341" s="5" t="s">
        <v>464</v>
      </c>
      <c r="E6341" s="5" t="str">
        <f t="shared" si="856"/>
        <v/>
      </c>
      <c r="F6341" s="5" t="str">
        <f t="shared" si="855"/>
        <v/>
      </c>
      <c r="G6341" s="7">
        <v>98.481999999999999</v>
      </c>
      <c r="H6341" s="7">
        <v>102.595</v>
      </c>
      <c r="I6341" s="7">
        <v>70.777000000000001</v>
      </c>
      <c r="J6341" s="7">
        <v>67.326999999999998</v>
      </c>
      <c r="K6341" s="7">
        <v>71.867999999999995</v>
      </c>
      <c r="L6341" s="7">
        <v>68.986000000000004</v>
      </c>
      <c r="M6341" s="7">
        <v>46.174999999999997</v>
      </c>
      <c r="N6341" s="7">
        <v>32.680999999999997</v>
      </c>
      <c r="O6341" s="7"/>
    </row>
    <row r="6342" spans="1:15" x14ac:dyDescent="0.2">
      <c r="A6342" s="2">
        <v>1</v>
      </c>
      <c r="B6342" s="6" t="s">
        <v>20</v>
      </c>
      <c r="C6342" s="6">
        <v>0</v>
      </c>
      <c r="D6342" s="5" t="s">
        <v>464</v>
      </c>
      <c r="E6342" s="5" t="str">
        <f t="shared" si="856"/>
        <v/>
      </c>
      <c r="F6342" s="5" t="str">
        <f t="shared" si="855"/>
        <v/>
      </c>
      <c r="G6342" s="7">
        <v>95.997</v>
      </c>
      <c r="H6342" s="7">
        <v>99.084999999999994</v>
      </c>
      <c r="I6342" s="7">
        <v>69.42</v>
      </c>
      <c r="J6342" s="7">
        <v>72.385999999999996</v>
      </c>
      <c r="K6342" s="7">
        <v>72.313999999999993</v>
      </c>
      <c r="L6342" s="7">
        <v>70.061000000000007</v>
      </c>
      <c r="M6342" s="7">
        <v>50.502000000000002</v>
      </c>
      <c r="N6342" s="7">
        <v>35.058</v>
      </c>
      <c r="O6342" s="7"/>
    </row>
    <row r="6343" spans="1:15" x14ac:dyDescent="0.2">
      <c r="A6343" s="2">
        <v>1</v>
      </c>
      <c r="B6343" s="6" t="s">
        <v>21</v>
      </c>
      <c r="C6343" s="6">
        <v>0</v>
      </c>
      <c r="D6343" s="5" t="s">
        <v>464</v>
      </c>
      <c r="E6343" s="5" t="str">
        <f t="shared" si="856"/>
        <v/>
      </c>
      <c r="F6343" s="5" t="str">
        <f t="shared" si="855"/>
        <v/>
      </c>
      <c r="G6343" s="7">
        <v>99.88</v>
      </c>
      <c r="H6343" s="7">
        <v>103.69199999999999</v>
      </c>
      <c r="I6343" s="7">
        <v>72.210999999999999</v>
      </c>
      <c r="J6343" s="7">
        <v>75.813000000000002</v>
      </c>
      <c r="K6343" s="7">
        <v>72.298000000000002</v>
      </c>
      <c r="L6343" s="7">
        <v>69.64</v>
      </c>
      <c r="M6343" s="7">
        <v>50.417000000000002</v>
      </c>
      <c r="N6343" s="7">
        <v>36.405999999999999</v>
      </c>
      <c r="O6343" s="7"/>
    </row>
    <row r="6344" spans="1:15" x14ac:dyDescent="0.2">
      <c r="A6344" s="2">
        <v>1</v>
      </c>
      <c r="B6344" s="6" t="s">
        <v>22</v>
      </c>
      <c r="C6344" s="6">
        <v>0</v>
      </c>
      <c r="D6344" s="5" t="s">
        <v>464</v>
      </c>
      <c r="E6344" s="5" t="str">
        <f t="shared" si="856"/>
        <v/>
      </c>
      <c r="F6344" s="5" t="str">
        <f t="shared" ref="F6344:F6407" si="857">IF(LEN(E6344)=0,"",E6344&amp;B6344)</f>
        <v/>
      </c>
      <c r="G6344" s="7">
        <v>105.422</v>
      </c>
      <c r="H6344" s="7">
        <v>108.68899999999999</v>
      </c>
      <c r="I6344" s="7">
        <v>76.554000000000002</v>
      </c>
      <c r="J6344" s="7">
        <v>78.355000000000004</v>
      </c>
      <c r="K6344" s="7">
        <v>72.617000000000004</v>
      </c>
      <c r="L6344" s="7">
        <v>70.433999999999997</v>
      </c>
      <c r="M6344" s="7">
        <v>50.832000000000001</v>
      </c>
      <c r="N6344" s="7">
        <v>38.914000000000001</v>
      </c>
      <c r="O6344" s="7"/>
    </row>
    <row r="6345" spans="1:15" x14ac:dyDescent="0.2">
      <c r="A6345" s="2">
        <v>1</v>
      </c>
      <c r="B6345" s="6" t="s">
        <v>23</v>
      </c>
      <c r="C6345" s="6">
        <v>0</v>
      </c>
      <c r="D6345" s="5" t="s">
        <v>464</v>
      </c>
      <c r="E6345" s="5" t="str">
        <f t="shared" ref="E6345:E6408" si="858">IF(C6345=0,IF(LEN(D6345)&lt;&gt;3,"",D6345),IF(LEN(D6345)&lt;&gt;4,"",LEFT(D6345,3)))</f>
        <v/>
      </c>
      <c r="F6345" s="5" t="str">
        <f t="shared" si="857"/>
        <v/>
      </c>
      <c r="G6345" s="7">
        <v>110.73399999999999</v>
      </c>
      <c r="H6345" s="7">
        <v>111.27</v>
      </c>
      <c r="I6345" s="7">
        <v>80.296000000000006</v>
      </c>
      <c r="J6345" s="7">
        <v>83.191000000000003</v>
      </c>
      <c r="K6345" s="7">
        <v>72.512</v>
      </c>
      <c r="L6345" s="7">
        <v>72.162999999999997</v>
      </c>
      <c r="M6345" s="7">
        <v>53.173000000000002</v>
      </c>
      <c r="N6345" s="7">
        <v>42.695999999999998</v>
      </c>
      <c r="O6345" s="7"/>
    </row>
    <row r="6346" spans="1:15" x14ac:dyDescent="0.2">
      <c r="A6346" s="2">
        <v>1</v>
      </c>
      <c r="B6346" s="6" t="s">
        <v>24</v>
      </c>
      <c r="C6346" s="6">
        <v>0</v>
      </c>
      <c r="D6346" s="5" t="s">
        <v>464</v>
      </c>
      <c r="E6346" s="5" t="str">
        <f t="shared" si="858"/>
        <v/>
      </c>
      <c r="F6346" s="5" t="str">
        <f t="shared" si="857"/>
        <v/>
      </c>
      <c r="G6346" s="7">
        <v>111.26300000000001</v>
      </c>
      <c r="H6346" s="7">
        <v>111.631</v>
      </c>
      <c r="I6346" s="7">
        <v>85.822000000000003</v>
      </c>
      <c r="J6346" s="7">
        <v>87.602999999999994</v>
      </c>
      <c r="K6346" s="7">
        <v>77.134</v>
      </c>
      <c r="L6346" s="7">
        <v>76.88</v>
      </c>
      <c r="M6346" s="7">
        <v>58.387</v>
      </c>
      <c r="N6346" s="7">
        <v>50.109000000000002</v>
      </c>
      <c r="O6346" s="7"/>
    </row>
    <row r="6347" spans="1:15" x14ac:dyDescent="0.2">
      <c r="A6347" s="2">
        <v>1</v>
      </c>
      <c r="B6347" s="6" t="s">
        <v>25</v>
      </c>
      <c r="C6347" s="6">
        <v>0</v>
      </c>
      <c r="D6347" s="5" t="s">
        <v>464</v>
      </c>
      <c r="E6347" s="5" t="str">
        <f t="shared" si="858"/>
        <v/>
      </c>
      <c r="F6347" s="5" t="str">
        <f t="shared" si="857"/>
        <v/>
      </c>
      <c r="G6347" s="7">
        <v>104.866</v>
      </c>
      <c r="H6347" s="7">
        <v>104.78400000000001</v>
      </c>
      <c r="I6347" s="7">
        <v>85.745999999999995</v>
      </c>
      <c r="J6347" s="7">
        <v>93.311999999999998</v>
      </c>
      <c r="K6347" s="7">
        <v>81.766999999999996</v>
      </c>
      <c r="L6347" s="7">
        <v>81.831000000000003</v>
      </c>
      <c r="M6347" s="7">
        <v>70.284000000000006</v>
      </c>
      <c r="N6347" s="7">
        <v>60.265000000000001</v>
      </c>
      <c r="O6347" s="7"/>
    </row>
    <row r="6348" spans="1:15" x14ac:dyDescent="0.2">
      <c r="A6348" s="2">
        <v>1</v>
      </c>
      <c r="B6348" s="6" t="s">
        <v>26</v>
      </c>
      <c r="C6348" s="6">
        <v>0</v>
      </c>
      <c r="D6348" s="5" t="s">
        <v>464</v>
      </c>
      <c r="E6348" s="5" t="str">
        <f t="shared" si="858"/>
        <v/>
      </c>
      <c r="F6348" s="5" t="str">
        <f t="shared" si="857"/>
        <v/>
      </c>
      <c r="G6348" s="7">
        <v>103.70099999999999</v>
      </c>
      <c r="H6348" s="7">
        <v>103.995</v>
      </c>
      <c r="I6348" s="7">
        <v>89.52</v>
      </c>
      <c r="J6348" s="7">
        <v>95.546000000000006</v>
      </c>
      <c r="K6348" s="7">
        <v>86.325000000000003</v>
      </c>
      <c r="L6348" s="7">
        <v>86.081000000000003</v>
      </c>
      <c r="M6348" s="7">
        <v>76.881</v>
      </c>
      <c r="N6348" s="7">
        <v>68.823999999999998</v>
      </c>
      <c r="O6348" s="7"/>
    </row>
    <row r="6349" spans="1:15" x14ac:dyDescent="0.2">
      <c r="A6349" s="2">
        <v>1</v>
      </c>
      <c r="B6349" s="6" t="s">
        <v>27</v>
      </c>
      <c r="C6349" s="6">
        <v>0</v>
      </c>
      <c r="D6349" s="5" t="s">
        <v>464</v>
      </c>
      <c r="E6349" s="5" t="str">
        <f t="shared" si="858"/>
        <v/>
      </c>
      <c r="F6349" s="5" t="str">
        <f t="shared" si="857"/>
        <v/>
      </c>
      <c r="G6349" s="7">
        <v>95.653999999999996</v>
      </c>
      <c r="H6349" s="7">
        <v>99.947999999999993</v>
      </c>
      <c r="I6349" s="7">
        <v>91.825000000000003</v>
      </c>
      <c r="J6349" s="7">
        <v>97.403000000000006</v>
      </c>
      <c r="K6349" s="7">
        <v>95.995999999999995</v>
      </c>
      <c r="L6349" s="7">
        <v>91.873000000000005</v>
      </c>
      <c r="M6349" s="7">
        <v>91.438999999999993</v>
      </c>
      <c r="N6349" s="7">
        <v>83.963999999999999</v>
      </c>
      <c r="O6349" s="7"/>
    </row>
    <row r="6350" spans="1:15" x14ac:dyDescent="0.2">
      <c r="A6350" s="2">
        <v>1</v>
      </c>
      <c r="B6350" s="6" t="s">
        <v>28</v>
      </c>
      <c r="C6350" s="6">
        <v>0</v>
      </c>
      <c r="D6350" s="5" t="s">
        <v>464</v>
      </c>
      <c r="E6350" s="5" t="str">
        <f t="shared" si="858"/>
        <v/>
      </c>
      <c r="F6350" s="5" t="str">
        <f t="shared" si="857"/>
        <v/>
      </c>
      <c r="G6350" s="7">
        <v>94.554000000000002</v>
      </c>
      <c r="H6350" s="7">
        <v>100.645</v>
      </c>
      <c r="I6350" s="7">
        <v>96.695999999999998</v>
      </c>
      <c r="J6350" s="7">
        <v>98.566999999999993</v>
      </c>
      <c r="K6350" s="7">
        <v>102.265</v>
      </c>
      <c r="L6350" s="7">
        <v>96.076999999999998</v>
      </c>
      <c r="M6350" s="7">
        <v>97.494</v>
      </c>
      <c r="N6350" s="7">
        <v>94.272999999999996</v>
      </c>
      <c r="O6350" s="7"/>
    </row>
    <row r="6351" spans="1:15" x14ac:dyDescent="0.2">
      <c r="A6351" s="2">
        <v>1</v>
      </c>
      <c r="B6351" s="6" t="s">
        <v>29</v>
      </c>
      <c r="C6351" s="6">
        <v>0</v>
      </c>
      <c r="D6351" s="5" t="s">
        <v>464</v>
      </c>
      <c r="E6351" s="5" t="str">
        <f t="shared" si="858"/>
        <v/>
      </c>
      <c r="F6351" s="5" t="str">
        <f t="shared" si="857"/>
        <v/>
      </c>
      <c r="G6351" s="7">
        <v>100</v>
      </c>
      <c r="H6351" s="7">
        <v>100</v>
      </c>
      <c r="I6351" s="7">
        <v>100</v>
      </c>
      <c r="J6351" s="7">
        <v>100</v>
      </c>
      <c r="K6351" s="7">
        <v>100</v>
      </c>
      <c r="L6351" s="7">
        <v>100</v>
      </c>
      <c r="M6351" s="7">
        <v>100</v>
      </c>
      <c r="N6351" s="7">
        <v>100</v>
      </c>
      <c r="O6351" s="7"/>
    </row>
    <row r="6352" spans="1:15" x14ac:dyDescent="0.2">
      <c r="A6352" s="2">
        <v>1</v>
      </c>
      <c r="B6352" s="6" t="s">
        <v>30</v>
      </c>
      <c r="C6352" s="6">
        <v>0</v>
      </c>
      <c r="D6352" s="5" t="s">
        <v>464</v>
      </c>
      <c r="E6352" s="5" t="str">
        <f t="shared" si="858"/>
        <v/>
      </c>
      <c r="F6352" s="5" t="str">
        <f t="shared" si="857"/>
        <v/>
      </c>
      <c r="G6352" s="7">
        <v>120.754</v>
      </c>
      <c r="H6352" s="7">
        <v>114.964</v>
      </c>
      <c r="I6352" s="7">
        <v>116.521</v>
      </c>
      <c r="J6352" s="7">
        <v>102.64700000000001</v>
      </c>
      <c r="K6352" s="7">
        <v>96.494</v>
      </c>
      <c r="L6352" s="7">
        <v>101.355</v>
      </c>
      <c r="M6352" s="7">
        <v>96.89</v>
      </c>
      <c r="N6352" s="7">
        <v>112.89700000000001</v>
      </c>
      <c r="O6352" s="7"/>
    </row>
    <row r="6353" spans="1:15" x14ac:dyDescent="0.2">
      <c r="A6353" s="2">
        <v>1</v>
      </c>
      <c r="B6353" s="6" t="s">
        <v>31</v>
      </c>
      <c r="C6353" s="6">
        <v>0</v>
      </c>
      <c r="D6353" s="5" t="s">
        <v>464</v>
      </c>
      <c r="E6353" s="5" t="str">
        <f t="shared" si="858"/>
        <v/>
      </c>
      <c r="F6353" s="5" t="str">
        <f t="shared" si="857"/>
        <v/>
      </c>
      <c r="G6353" s="7">
        <v>137.03</v>
      </c>
      <c r="H6353" s="7">
        <v>125.74</v>
      </c>
      <c r="I6353" s="7">
        <v>131.96600000000001</v>
      </c>
      <c r="J6353" s="7">
        <v>105.77200000000001</v>
      </c>
      <c r="K6353" s="7">
        <v>96.304000000000002</v>
      </c>
      <c r="L6353" s="7">
        <v>104.95099999999999</v>
      </c>
      <c r="M6353" s="7">
        <v>87.144000000000005</v>
      </c>
      <c r="N6353" s="7">
        <v>115</v>
      </c>
      <c r="O6353" s="7"/>
    </row>
    <row r="6354" spans="1:15" x14ac:dyDescent="0.2">
      <c r="A6354" s="2">
        <v>1</v>
      </c>
      <c r="B6354" s="6" t="s">
        <v>32</v>
      </c>
      <c r="C6354" s="6">
        <v>0</v>
      </c>
      <c r="D6354" s="5" t="s">
        <v>464</v>
      </c>
      <c r="E6354" s="5" t="str">
        <f t="shared" si="858"/>
        <v/>
      </c>
      <c r="F6354" s="5" t="str">
        <f t="shared" si="857"/>
        <v/>
      </c>
      <c r="G6354" s="7">
        <v>155.078</v>
      </c>
      <c r="H6354" s="7">
        <v>144.40899999999999</v>
      </c>
      <c r="I6354" s="7">
        <v>148.38800000000001</v>
      </c>
      <c r="J6354" s="7">
        <v>110.125</v>
      </c>
      <c r="K6354" s="7">
        <v>95.686000000000007</v>
      </c>
      <c r="L6354" s="7">
        <v>102.756</v>
      </c>
      <c r="M6354" s="7">
        <v>79.305999999999997</v>
      </c>
      <c r="N6354" s="7">
        <v>117.681</v>
      </c>
      <c r="O6354" s="7"/>
    </row>
    <row r="6355" spans="1:15" x14ac:dyDescent="0.2">
      <c r="A6355" s="2">
        <v>1</v>
      </c>
      <c r="B6355" s="6" t="s">
        <v>33</v>
      </c>
      <c r="C6355" s="6">
        <v>0</v>
      </c>
      <c r="D6355" s="5" t="s">
        <v>464</v>
      </c>
      <c r="E6355" s="5" t="str">
        <f t="shared" si="858"/>
        <v/>
      </c>
      <c r="F6355" s="5" t="str">
        <f t="shared" si="857"/>
        <v/>
      </c>
      <c r="G6355" s="7">
        <v>164.381</v>
      </c>
      <c r="H6355" s="7">
        <v>158.78899999999999</v>
      </c>
      <c r="I6355" s="7">
        <v>161.31100000000001</v>
      </c>
      <c r="J6355" s="7">
        <v>113.721</v>
      </c>
      <c r="K6355" s="7">
        <v>98.132000000000005</v>
      </c>
      <c r="L6355" s="7">
        <v>101.58799999999999</v>
      </c>
      <c r="M6355" s="7">
        <v>75.838999999999999</v>
      </c>
      <c r="N6355" s="7">
        <v>122.336</v>
      </c>
      <c r="O6355" s="7"/>
    </row>
    <row r="6356" spans="1:15" x14ac:dyDescent="0.2">
      <c r="A6356" s="2">
        <v>1</v>
      </c>
      <c r="B6356" s="6" t="s">
        <v>34</v>
      </c>
      <c r="C6356" s="6">
        <v>0</v>
      </c>
      <c r="D6356" s="5" t="s">
        <v>464</v>
      </c>
      <c r="E6356" s="5" t="str">
        <f t="shared" si="858"/>
        <v/>
      </c>
      <c r="F6356" s="5" t="str">
        <f t="shared" si="857"/>
        <v/>
      </c>
      <c r="G6356" s="7">
        <v>165.69900000000001</v>
      </c>
      <c r="H6356" s="7">
        <v>164.59899999999999</v>
      </c>
      <c r="I6356" s="7">
        <v>170.44200000000001</v>
      </c>
      <c r="J6356" s="7">
        <v>117.244</v>
      </c>
      <c r="K6356" s="7">
        <v>102.86199999999999</v>
      </c>
      <c r="L6356" s="7">
        <v>103.55</v>
      </c>
      <c r="M6356" s="7">
        <v>76.524000000000001</v>
      </c>
      <c r="N6356" s="7">
        <v>130.43</v>
      </c>
      <c r="O6356" s="7"/>
    </row>
    <row r="6357" spans="1:15" x14ac:dyDescent="0.2">
      <c r="A6357" s="2">
        <v>1</v>
      </c>
      <c r="B6357" s="6" t="s">
        <v>35</v>
      </c>
      <c r="C6357" s="6">
        <v>0</v>
      </c>
      <c r="D6357" s="5" t="s">
        <v>464</v>
      </c>
      <c r="E6357" s="5" t="str">
        <f t="shared" si="858"/>
        <v/>
      </c>
      <c r="F6357" s="5" t="str">
        <f t="shared" si="857"/>
        <v/>
      </c>
      <c r="G6357" s="7">
        <v>171.47300000000001</v>
      </c>
      <c r="H6357" s="7">
        <v>168.60499999999999</v>
      </c>
      <c r="I6357" s="7">
        <v>170.59100000000001</v>
      </c>
      <c r="J6357" s="7">
        <v>122.583</v>
      </c>
      <c r="K6357" s="7">
        <v>99.484999999999999</v>
      </c>
      <c r="L6357" s="7">
        <v>101.178</v>
      </c>
      <c r="M6357" s="7">
        <v>74.962999999999994</v>
      </c>
      <c r="N6357" s="7">
        <v>127.88</v>
      </c>
      <c r="O6357" s="7"/>
    </row>
    <row r="6358" spans="1:15" x14ac:dyDescent="0.2">
      <c r="A6358" s="2">
        <v>1</v>
      </c>
      <c r="B6358" s="6" t="s">
        <v>36</v>
      </c>
      <c r="C6358" s="6">
        <v>0</v>
      </c>
      <c r="D6358" s="5" t="s">
        <v>464</v>
      </c>
      <c r="E6358" s="5" t="str">
        <f t="shared" si="858"/>
        <v/>
      </c>
      <c r="F6358" s="5" t="str">
        <f t="shared" si="857"/>
        <v/>
      </c>
      <c r="G6358" s="7">
        <v>185.79900000000001</v>
      </c>
      <c r="H6358" s="7">
        <v>173.666</v>
      </c>
      <c r="I6358" s="7">
        <v>164.92</v>
      </c>
      <c r="J6358" s="7">
        <v>127.741</v>
      </c>
      <c r="K6358" s="7">
        <v>88.763000000000005</v>
      </c>
      <c r="L6358" s="7">
        <v>94.963999999999999</v>
      </c>
      <c r="M6358" s="7">
        <v>77.03</v>
      </c>
      <c r="N6358" s="7">
        <v>127.038</v>
      </c>
      <c r="O6358" s="7"/>
    </row>
    <row r="6359" spans="1:15" x14ac:dyDescent="0.2">
      <c r="A6359" s="2">
        <v>1</v>
      </c>
      <c r="B6359" s="6" t="s">
        <v>37</v>
      </c>
      <c r="C6359" s="6">
        <v>0</v>
      </c>
      <c r="D6359" s="5" t="s">
        <v>464</v>
      </c>
      <c r="E6359" s="5" t="str">
        <f t="shared" si="858"/>
        <v/>
      </c>
      <c r="F6359" s="5" t="str">
        <f t="shared" si="857"/>
        <v/>
      </c>
      <c r="G6359" s="7">
        <v>192.256</v>
      </c>
      <c r="H6359" s="7">
        <v>180.161</v>
      </c>
      <c r="I6359" s="7">
        <v>163.91</v>
      </c>
      <c r="J6359" s="7">
        <v>132.96199999999999</v>
      </c>
      <c r="K6359" s="7">
        <v>85.256</v>
      </c>
      <c r="L6359" s="7">
        <v>90.98</v>
      </c>
      <c r="M6359" s="7">
        <v>75.495000000000005</v>
      </c>
      <c r="N6359" s="7">
        <v>123.74299999999999</v>
      </c>
      <c r="O6359" s="7"/>
    </row>
    <row r="6360" spans="1:15" x14ac:dyDescent="0.2">
      <c r="A6360" s="2">
        <v>1</v>
      </c>
      <c r="B6360" s="6" t="s">
        <v>63</v>
      </c>
      <c r="C6360" s="6">
        <v>0</v>
      </c>
      <c r="D6360" s="5" t="s">
        <v>464</v>
      </c>
      <c r="E6360" s="5" t="str">
        <f t="shared" si="858"/>
        <v/>
      </c>
      <c r="F6360" s="5" t="str">
        <f t="shared" si="857"/>
        <v/>
      </c>
      <c r="G6360" s="7">
        <v>205.02799999999999</v>
      </c>
      <c r="H6360" s="7">
        <v>196.10599999999999</v>
      </c>
      <c r="I6360" s="7">
        <v>174.88200000000001</v>
      </c>
      <c r="J6360" s="7">
        <v>135.67400000000001</v>
      </c>
      <c r="K6360" s="7">
        <v>85.296000000000006</v>
      </c>
      <c r="L6360" s="7">
        <v>89.177000000000007</v>
      </c>
      <c r="M6360" s="7">
        <v>72.83</v>
      </c>
      <c r="N6360" s="7">
        <v>127.367</v>
      </c>
      <c r="O6360" s="7"/>
    </row>
    <row r="6361" spans="1:15" x14ac:dyDescent="0.2">
      <c r="A6361" s="2">
        <v>0</v>
      </c>
      <c r="B6361" s="5" t="s">
        <v>465</v>
      </c>
      <c r="C6361" s="6" t="s">
        <v>0</v>
      </c>
      <c r="E6361" s="5" t="str">
        <f t="shared" si="858"/>
        <v/>
      </c>
      <c r="F6361" s="5" t="str">
        <f t="shared" si="857"/>
        <v/>
      </c>
    </row>
    <row r="6362" spans="1:15" x14ac:dyDescent="0.2">
      <c r="A6362" s="2">
        <v>1</v>
      </c>
      <c r="B6362" s="6" t="s">
        <v>13</v>
      </c>
      <c r="C6362" s="6">
        <v>0</v>
      </c>
      <c r="D6362" s="5" t="s">
        <v>466</v>
      </c>
      <c r="E6362" s="5" t="str">
        <f t="shared" si="858"/>
        <v/>
      </c>
      <c r="F6362" s="5" t="str">
        <f t="shared" si="857"/>
        <v/>
      </c>
      <c r="G6362" s="7">
        <v>70.274000000000001</v>
      </c>
      <c r="H6362" s="7">
        <v>66.984999999999999</v>
      </c>
      <c r="I6362" s="7">
        <v>67.83</v>
      </c>
      <c r="J6362" s="7">
        <v>87.236000000000004</v>
      </c>
      <c r="K6362" s="7">
        <v>96.521000000000001</v>
      </c>
      <c r="L6362" s="7">
        <v>101.261</v>
      </c>
      <c r="M6362" s="7">
        <v>76.828999999999994</v>
      </c>
      <c r="N6362" s="7">
        <v>52.113</v>
      </c>
      <c r="O6362" s="7"/>
    </row>
    <row r="6363" spans="1:15" x14ac:dyDescent="0.2">
      <c r="A6363" s="2">
        <v>1</v>
      </c>
      <c r="B6363" s="6" t="s">
        <v>15</v>
      </c>
      <c r="C6363" s="6">
        <v>0</v>
      </c>
      <c r="D6363" s="5" t="s">
        <v>466</v>
      </c>
      <c r="E6363" s="5" t="str">
        <f t="shared" si="858"/>
        <v/>
      </c>
      <c r="F6363" s="5" t="str">
        <f t="shared" si="857"/>
        <v/>
      </c>
      <c r="G6363" s="7">
        <v>77.391000000000005</v>
      </c>
      <c r="H6363" s="7">
        <v>73.908000000000001</v>
      </c>
      <c r="I6363" s="7">
        <v>72.399000000000001</v>
      </c>
      <c r="J6363" s="7">
        <v>90.671999999999997</v>
      </c>
      <c r="K6363" s="7">
        <v>93.55</v>
      </c>
      <c r="L6363" s="7">
        <v>97.957999999999998</v>
      </c>
      <c r="M6363" s="7">
        <v>75.075000000000003</v>
      </c>
      <c r="N6363" s="7">
        <v>54.353999999999999</v>
      </c>
      <c r="O6363" s="7"/>
    </row>
    <row r="6364" spans="1:15" x14ac:dyDescent="0.2">
      <c r="A6364" s="2">
        <v>1</v>
      </c>
      <c r="B6364" s="6" t="s">
        <v>16</v>
      </c>
      <c r="C6364" s="6">
        <v>0</v>
      </c>
      <c r="D6364" s="5" t="s">
        <v>466</v>
      </c>
      <c r="E6364" s="5" t="str">
        <f t="shared" si="858"/>
        <v/>
      </c>
      <c r="F6364" s="5" t="str">
        <f t="shared" si="857"/>
        <v/>
      </c>
      <c r="G6364" s="7">
        <v>78.984999999999999</v>
      </c>
      <c r="H6364" s="7">
        <v>74.908000000000001</v>
      </c>
      <c r="I6364" s="7">
        <v>79.585999999999999</v>
      </c>
      <c r="J6364" s="7">
        <v>92.881</v>
      </c>
      <c r="K6364" s="7">
        <v>100.762</v>
      </c>
      <c r="L6364" s="7">
        <v>106.246</v>
      </c>
      <c r="M6364" s="7">
        <v>74.947000000000003</v>
      </c>
      <c r="N6364" s="7">
        <v>59.648000000000003</v>
      </c>
      <c r="O6364" s="7"/>
    </row>
    <row r="6365" spans="1:15" x14ac:dyDescent="0.2">
      <c r="A6365" s="2">
        <v>1</v>
      </c>
      <c r="B6365" s="6" t="s">
        <v>17</v>
      </c>
      <c r="C6365" s="6">
        <v>0</v>
      </c>
      <c r="D6365" s="5" t="s">
        <v>466</v>
      </c>
      <c r="E6365" s="5" t="str">
        <f t="shared" si="858"/>
        <v/>
      </c>
      <c r="F6365" s="5" t="str">
        <f t="shared" si="857"/>
        <v/>
      </c>
      <c r="G6365" s="7">
        <v>80.855999999999995</v>
      </c>
      <c r="H6365" s="7">
        <v>75.855000000000004</v>
      </c>
      <c r="I6365" s="7">
        <v>80.957999999999998</v>
      </c>
      <c r="J6365" s="7">
        <v>95.692999999999998</v>
      </c>
      <c r="K6365" s="7">
        <v>100.126</v>
      </c>
      <c r="L6365" s="7">
        <v>106.727</v>
      </c>
      <c r="M6365" s="7">
        <v>77.873000000000005</v>
      </c>
      <c r="N6365" s="7">
        <v>63.043999999999997</v>
      </c>
      <c r="O6365" s="7"/>
    </row>
    <row r="6366" spans="1:15" x14ac:dyDescent="0.2">
      <c r="A6366" s="2">
        <v>1</v>
      </c>
      <c r="B6366" s="6" t="s">
        <v>18</v>
      </c>
      <c r="C6366" s="6">
        <v>0</v>
      </c>
      <c r="D6366" s="5" t="s">
        <v>466</v>
      </c>
      <c r="E6366" s="5" t="str">
        <f t="shared" si="858"/>
        <v/>
      </c>
      <c r="F6366" s="5" t="str">
        <f t="shared" si="857"/>
        <v/>
      </c>
      <c r="G6366" s="7">
        <v>80.444999999999993</v>
      </c>
      <c r="H6366" s="7">
        <v>76.332999999999998</v>
      </c>
      <c r="I6366" s="7">
        <v>80.551000000000002</v>
      </c>
      <c r="J6366" s="7">
        <v>97.054000000000002</v>
      </c>
      <c r="K6366" s="7">
        <v>100.13200000000001</v>
      </c>
      <c r="L6366" s="7">
        <v>105.526</v>
      </c>
      <c r="M6366" s="7">
        <v>79.796999999999997</v>
      </c>
      <c r="N6366" s="7">
        <v>64.278000000000006</v>
      </c>
      <c r="O6366" s="7"/>
    </row>
    <row r="6367" spans="1:15" x14ac:dyDescent="0.2">
      <c r="A6367" s="2">
        <v>1</v>
      </c>
      <c r="B6367" s="6" t="s">
        <v>19</v>
      </c>
      <c r="C6367" s="6">
        <v>0</v>
      </c>
      <c r="D6367" s="5" t="s">
        <v>466</v>
      </c>
      <c r="E6367" s="5" t="str">
        <f t="shared" si="858"/>
        <v/>
      </c>
      <c r="F6367" s="5" t="str">
        <f t="shared" si="857"/>
        <v/>
      </c>
      <c r="G6367" s="7">
        <v>78.247</v>
      </c>
      <c r="H6367" s="7">
        <v>74.706999999999994</v>
      </c>
      <c r="I6367" s="7">
        <v>80.853999999999999</v>
      </c>
      <c r="J6367" s="7">
        <v>98.825000000000003</v>
      </c>
      <c r="K6367" s="7">
        <v>103.33199999999999</v>
      </c>
      <c r="L6367" s="7">
        <v>108.22799999999999</v>
      </c>
      <c r="M6367" s="7">
        <v>87.415000000000006</v>
      </c>
      <c r="N6367" s="7">
        <v>70.679000000000002</v>
      </c>
      <c r="O6367" s="7"/>
    </row>
    <row r="6368" spans="1:15" x14ac:dyDescent="0.2">
      <c r="A6368" s="2">
        <v>1</v>
      </c>
      <c r="B6368" s="6" t="s">
        <v>20</v>
      </c>
      <c r="C6368" s="6">
        <v>0</v>
      </c>
      <c r="D6368" s="5" t="s">
        <v>466</v>
      </c>
      <c r="E6368" s="5" t="str">
        <f t="shared" si="858"/>
        <v/>
      </c>
      <c r="F6368" s="5" t="str">
        <f t="shared" si="857"/>
        <v/>
      </c>
      <c r="G6368" s="7">
        <v>77.494</v>
      </c>
      <c r="H6368" s="7">
        <v>74.239999999999995</v>
      </c>
      <c r="I6368" s="7">
        <v>82.712000000000003</v>
      </c>
      <c r="J6368" s="7">
        <v>99.213999999999999</v>
      </c>
      <c r="K6368" s="7">
        <v>106.73399999999999</v>
      </c>
      <c r="L6368" s="7">
        <v>111.411</v>
      </c>
      <c r="M6368" s="7">
        <v>85.658000000000001</v>
      </c>
      <c r="N6368" s="7">
        <v>70.849999999999994</v>
      </c>
      <c r="O6368" s="7"/>
    </row>
    <row r="6369" spans="1:15" x14ac:dyDescent="0.2">
      <c r="A6369" s="2">
        <v>1</v>
      </c>
      <c r="B6369" s="6" t="s">
        <v>21</v>
      </c>
      <c r="C6369" s="6">
        <v>0</v>
      </c>
      <c r="D6369" s="5" t="s">
        <v>466</v>
      </c>
      <c r="E6369" s="5" t="str">
        <f t="shared" si="858"/>
        <v/>
      </c>
      <c r="F6369" s="5" t="str">
        <f t="shared" si="857"/>
        <v/>
      </c>
      <c r="G6369" s="7">
        <v>80.594999999999999</v>
      </c>
      <c r="H6369" s="7">
        <v>76.891000000000005</v>
      </c>
      <c r="I6369" s="7">
        <v>84.971999999999994</v>
      </c>
      <c r="J6369" s="7">
        <v>99.078000000000003</v>
      </c>
      <c r="K6369" s="7">
        <v>105.431</v>
      </c>
      <c r="L6369" s="7">
        <v>110.511</v>
      </c>
      <c r="M6369" s="7">
        <v>85.171999999999997</v>
      </c>
      <c r="N6369" s="7">
        <v>72.373000000000005</v>
      </c>
      <c r="O6369" s="7"/>
    </row>
    <row r="6370" spans="1:15" x14ac:dyDescent="0.2">
      <c r="A6370" s="2">
        <v>1</v>
      </c>
      <c r="B6370" s="6" t="s">
        <v>22</v>
      </c>
      <c r="C6370" s="6">
        <v>0</v>
      </c>
      <c r="D6370" s="5" t="s">
        <v>466</v>
      </c>
      <c r="E6370" s="5" t="str">
        <f t="shared" si="858"/>
        <v/>
      </c>
      <c r="F6370" s="5" t="str">
        <f t="shared" si="857"/>
        <v/>
      </c>
      <c r="G6370" s="7">
        <v>73.790000000000006</v>
      </c>
      <c r="H6370" s="7">
        <v>70.858000000000004</v>
      </c>
      <c r="I6370" s="7">
        <v>81.581999999999994</v>
      </c>
      <c r="J6370" s="7">
        <v>100.79</v>
      </c>
      <c r="K6370" s="7">
        <v>110.56</v>
      </c>
      <c r="L6370" s="7">
        <v>115.13500000000001</v>
      </c>
      <c r="M6370" s="7">
        <v>92.24</v>
      </c>
      <c r="N6370" s="7">
        <v>75.251000000000005</v>
      </c>
      <c r="O6370" s="7"/>
    </row>
    <row r="6371" spans="1:15" x14ac:dyDescent="0.2">
      <c r="A6371" s="2">
        <v>1</v>
      </c>
      <c r="B6371" s="6" t="s">
        <v>23</v>
      </c>
      <c r="C6371" s="6">
        <v>0</v>
      </c>
      <c r="D6371" s="5" t="s">
        <v>466</v>
      </c>
      <c r="E6371" s="5" t="str">
        <f t="shared" si="858"/>
        <v/>
      </c>
      <c r="F6371" s="5" t="str">
        <f t="shared" si="857"/>
        <v/>
      </c>
      <c r="G6371" s="7">
        <v>79.007000000000005</v>
      </c>
      <c r="H6371" s="7">
        <v>75.585999999999999</v>
      </c>
      <c r="I6371" s="7">
        <v>83.983999999999995</v>
      </c>
      <c r="J6371" s="7">
        <v>101.79900000000001</v>
      </c>
      <c r="K6371" s="7">
        <v>106.29900000000001</v>
      </c>
      <c r="L6371" s="7">
        <v>111.111</v>
      </c>
      <c r="M6371" s="7">
        <v>92.801000000000002</v>
      </c>
      <c r="N6371" s="7">
        <v>77.938999999999993</v>
      </c>
      <c r="O6371" s="7"/>
    </row>
    <row r="6372" spans="1:15" x14ac:dyDescent="0.2">
      <c r="A6372" s="2">
        <v>1</v>
      </c>
      <c r="B6372" s="6" t="s">
        <v>24</v>
      </c>
      <c r="C6372" s="6">
        <v>0</v>
      </c>
      <c r="D6372" s="5" t="s">
        <v>466</v>
      </c>
      <c r="E6372" s="5" t="str">
        <f t="shared" si="858"/>
        <v/>
      </c>
      <c r="F6372" s="5" t="str">
        <f t="shared" si="857"/>
        <v/>
      </c>
      <c r="G6372" s="7">
        <v>81.459000000000003</v>
      </c>
      <c r="H6372" s="7">
        <v>77.605000000000004</v>
      </c>
      <c r="I6372" s="7">
        <v>89.025000000000006</v>
      </c>
      <c r="J6372" s="7">
        <v>102.277</v>
      </c>
      <c r="K6372" s="7">
        <v>109.288</v>
      </c>
      <c r="L6372" s="7">
        <v>114.715</v>
      </c>
      <c r="M6372" s="7">
        <v>97.674000000000007</v>
      </c>
      <c r="N6372" s="7">
        <v>86.953999999999994</v>
      </c>
      <c r="O6372" s="7"/>
    </row>
    <row r="6373" spans="1:15" x14ac:dyDescent="0.2">
      <c r="A6373" s="2">
        <v>1</v>
      </c>
      <c r="B6373" s="6" t="s">
        <v>25</v>
      </c>
      <c r="C6373" s="6">
        <v>0</v>
      </c>
      <c r="D6373" s="5" t="s">
        <v>466</v>
      </c>
      <c r="E6373" s="5" t="str">
        <f t="shared" si="858"/>
        <v/>
      </c>
      <c r="F6373" s="5" t="str">
        <f t="shared" si="857"/>
        <v/>
      </c>
      <c r="G6373" s="7">
        <v>84.475999999999999</v>
      </c>
      <c r="H6373" s="7">
        <v>80.816000000000003</v>
      </c>
      <c r="I6373" s="7">
        <v>89.31</v>
      </c>
      <c r="J6373" s="7">
        <v>102.562</v>
      </c>
      <c r="K6373" s="7">
        <v>105.723</v>
      </c>
      <c r="L6373" s="7">
        <v>110.511</v>
      </c>
      <c r="M6373" s="7">
        <v>99.656999999999996</v>
      </c>
      <c r="N6373" s="7">
        <v>89.004000000000005</v>
      </c>
      <c r="O6373" s="7"/>
    </row>
    <row r="6374" spans="1:15" x14ac:dyDescent="0.2">
      <c r="A6374" s="2">
        <v>1</v>
      </c>
      <c r="B6374" s="6" t="s">
        <v>26</v>
      </c>
      <c r="C6374" s="6">
        <v>0</v>
      </c>
      <c r="D6374" s="5" t="s">
        <v>466</v>
      </c>
      <c r="E6374" s="5" t="str">
        <f t="shared" si="858"/>
        <v/>
      </c>
      <c r="F6374" s="5" t="str">
        <f t="shared" si="857"/>
        <v/>
      </c>
      <c r="G6374" s="7">
        <v>85.68</v>
      </c>
      <c r="H6374" s="7">
        <v>82.183999999999997</v>
      </c>
      <c r="I6374" s="7">
        <v>91.661000000000001</v>
      </c>
      <c r="J6374" s="7">
        <v>101.73399999999999</v>
      </c>
      <c r="K6374" s="7">
        <v>106.98</v>
      </c>
      <c r="L6374" s="7">
        <v>111.532</v>
      </c>
      <c r="M6374" s="7">
        <v>102.11799999999999</v>
      </c>
      <c r="N6374" s="7">
        <v>93.602999999999994</v>
      </c>
      <c r="O6374" s="7"/>
    </row>
    <row r="6375" spans="1:15" x14ac:dyDescent="0.2">
      <c r="A6375" s="2">
        <v>1</v>
      </c>
      <c r="B6375" s="6" t="s">
        <v>27</v>
      </c>
      <c r="C6375" s="6">
        <v>0</v>
      </c>
      <c r="D6375" s="5" t="s">
        <v>466</v>
      </c>
      <c r="E6375" s="5" t="str">
        <f t="shared" si="858"/>
        <v/>
      </c>
      <c r="F6375" s="5" t="str">
        <f t="shared" si="857"/>
        <v/>
      </c>
      <c r="G6375" s="7">
        <v>88.656000000000006</v>
      </c>
      <c r="H6375" s="7">
        <v>87.697999999999993</v>
      </c>
      <c r="I6375" s="7">
        <v>95.441000000000003</v>
      </c>
      <c r="J6375" s="7">
        <v>101.57</v>
      </c>
      <c r="K6375" s="7">
        <v>107.654</v>
      </c>
      <c r="L6375" s="7">
        <v>108.82899999999999</v>
      </c>
      <c r="M6375" s="7">
        <v>103.215</v>
      </c>
      <c r="N6375" s="7">
        <v>98.51</v>
      </c>
      <c r="O6375" s="7"/>
    </row>
    <row r="6376" spans="1:15" x14ac:dyDescent="0.2">
      <c r="A6376" s="2">
        <v>1</v>
      </c>
      <c r="B6376" s="6" t="s">
        <v>28</v>
      </c>
      <c r="C6376" s="6">
        <v>0</v>
      </c>
      <c r="D6376" s="5" t="s">
        <v>466</v>
      </c>
      <c r="E6376" s="5" t="str">
        <f t="shared" si="858"/>
        <v/>
      </c>
      <c r="F6376" s="5" t="str">
        <f t="shared" si="857"/>
        <v/>
      </c>
      <c r="G6376" s="7">
        <v>93.861999999999995</v>
      </c>
      <c r="H6376" s="7">
        <v>92.513999999999996</v>
      </c>
      <c r="I6376" s="7">
        <v>94.959000000000003</v>
      </c>
      <c r="J6376" s="7">
        <v>101.41800000000001</v>
      </c>
      <c r="K6376" s="7">
        <v>101.169</v>
      </c>
      <c r="L6376" s="7">
        <v>102.643</v>
      </c>
      <c r="M6376" s="7">
        <v>102.792</v>
      </c>
      <c r="N6376" s="7">
        <v>97.61</v>
      </c>
      <c r="O6376" s="7"/>
    </row>
    <row r="6377" spans="1:15" x14ac:dyDescent="0.2">
      <c r="A6377" s="2">
        <v>1</v>
      </c>
      <c r="B6377" s="6" t="s">
        <v>29</v>
      </c>
      <c r="C6377" s="6">
        <v>0</v>
      </c>
      <c r="D6377" s="5" t="s">
        <v>466</v>
      </c>
      <c r="E6377" s="5" t="str">
        <f t="shared" si="858"/>
        <v/>
      </c>
      <c r="F6377" s="5" t="str">
        <f t="shared" si="857"/>
        <v/>
      </c>
      <c r="G6377" s="7">
        <v>100</v>
      </c>
      <c r="H6377" s="7">
        <v>100</v>
      </c>
      <c r="I6377" s="7">
        <v>100</v>
      </c>
      <c r="J6377" s="7">
        <v>100</v>
      </c>
      <c r="K6377" s="7">
        <v>100</v>
      </c>
      <c r="L6377" s="7">
        <v>100</v>
      </c>
      <c r="M6377" s="7">
        <v>100</v>
      </c>
      <c r="N6377" s="7">
        <v>100</v>
      </c>
      <c r="O6377" s="7"/>
    </row>
    <row r="6378" spans="1:15" x14ac:dyDescent="0.2">
      <c r="A6378" s="2">
        <v>1</v>
      </c>
      <c r="B6378" s="6" t="s">
        <v>30</v>
      </c>
      <c r="C6378" s="6">
        <v>0</v>
      </c>
      <c r="D6378" s="5" t="s">
        <v>466</v>
      </c>
      <c r="E6378" s="5" t="str">
        <f t="shared" si="858"/>
        <v/>
      </c>
      <c r="F6378" s="5" t="str">
        <f t="shared" si="857"/>
        <v/>
      </c>
      <c r="G6378" s="7">
        <v>104.48099999999999</v>
      </c>
      <c r="H6378" s="7">
        <v>102.27500000000001</v>
      </c>
      <c r="I6378" s="7">
        <v>99.634</v>
      </c>
      <c r="J6378" s="7">
        <v>100.22</v>
      </c>
      <c r="K6378" s="7">
        <v>95.361000000000004</v>
      </c>
      <c r="L6378" s="7">
        <v>97.417000000000002</v>
      </c>
      <c r="M6378" s="7">
        <v>102.63500000000001</v>
      </c>
      <c r="N6378" s="7">
        <v>102.26</v>
      </c>
      <c r="O6378" s="7"/>
    </row>
    <row r="6379" spans="1:15" x14ac:dyDescent="0.2">
      <c r="A6379" s="2">
        <v>1</v>
      </c>
      <c r="B6379" s="6" t="s">
        <v>31</v>
      </c>
      <c r="C6379" s="6">
        <v>0</v>
      </c>
      <c r="D6379" s="5" t="s">
        <v>466</v>
      </c>
      <c r="E6379" s="5" t="str">
        <f t="shared" si="858"/>
        <v/>
      </c>
      <c r="F6379" s="5" t="str">
        <f t="shared" si="857"/>
        <v/>
      </c>
      <c r="G6379" s="7">
        <v>110.65300000000001</v>
      </c>
      <c r="H6379" s="7">
        <v>110.238</v>
      </c>
      <c r="I6379" s="7">
        <v>105.339</v>
      </c>
      <c r="J6379" s="7">
        <v>100.40600000000001</v>
      </c>
      <c r="K6379" s="7">
        <v>95.197000000000003</v>
      </c>
      <c r="L6379" s="7">
        <v>95.555999999999997</v>
      </c>
      <c r="M6379" s="7">
        <v>101.977</v>
      </c>
      <c r="N6379" s="7">
        <v>107.422</v>
      </c>
      <c r="O6379" s="7"/>
    </row>
    <row r="6380" spans="1:15" x14ac:dyDescent="0.2">
      <c r="A6380" s="2">
        <v>1</v>
      </c>
      <c r="B6380" s="6" t="s">
        <v>32</v>
      </c>
      <c r="C6380" s="6">
        <v>0</v>
      </c>
      <c r="D6380" s="5" t="s">
        <v>466</v>
      </c>
      <c r="E6380" s="5" t="str">
        <f t="shared" si="858"/>
        <v/>
      </c>
      <c r="F6380" s="5" t="str">
        <f t="shared" si="857"/>
        <v/>
      </c>
      <c r="G6380" s="7">
        <v>121.212</v>
      </c>
      <c r="H6380" s="7">
        <v>115.271</v>
      </c>
      <c r="I6380" s="7">
        <v>111.67100000000001</v>
      </c>
      <c r="J6380" s="7">
        <v>100.714</v>
      </c>
      <c r="K6380" s="7">
        <v>92.129000000000005</v>
      </c>
      <c r="L6380" s="7">
        <v>96.876999999999995</v>
      </c>
      <c r="M6380" s="7">
        <v>101.369</v>
      </c>
      <c r="N6380" s="7">
        <v>113.2</v>
      </c>
      <c r="O6380" s="7"/>
    </row>
    <row r="6381" spans="1:15" x14ac:dyDescent="0.2">
      <c r="A6381" s="2">
        <v>1</v>
      </c>
      <c r="B6381" s="6" t="s">
        <v>33</v>
      </c>
      <c r="C6381" s="6">
        <v>0</v>
      </c>
      <c r="D6381" s="5" t="s">
        <v>466</v>
      </c>
      <c r="E6381" s="5" t="str">
        <f t="shared" si="858"/>
        <v/>
      </c>
      <c r="F6381" s="5" t="str">
        <f t="shared" si="857"/>
        <v/>
      </c>
      <c r="G6381" s="7">
        <v>122.3</v>
      </c>
      <c r="H6381" s="7">
        <v>114.922</v>
      </c>
      <c r="I6381" s="7">
        <v>115.889</v>
      </c>
      <c r="J6381" s="7">
        <v>101.331</v>
      </c>
      <c r="K6381" s="7">
        <v>94.757999999999996</v>
      </c>
      <c r="L6381" s="7">
        <v>100.84099999999999</v>
      </c>
      <c r="M6381" s="7">
        <v>106.42100000000001</v>
      </c>
      <c r="N6381" s="7">
        <v>123.33</v>
      </c>
      <c r="O6381" s="7"/>
    </row>
    <row r="6382" spans="1:15" x14ac:dyDescent="0.2">
      <c r="A6382" s="2">
        <v>1</v>
      </c>
      <c r="B6382" s="6" t="s">
        <v>34</v>
      </c>
      <c r="C6382" s="6">
        <v>0</v>
      </c>
      <c r="D6382" s="5" t="s">
        <v>466</v>
      </c>
      <c r="E6382" s="5" t="str">
        <f t="shared" si="858"/>
        <v/>
      </c>
      <c r="F6382" s="5" t="str">
        <f t="shared" si="857"/>
        <v/>
      </c>
      <c r="G6382" s="7">
        <v>127.093</v>
      </c>
      <c r="H6382" s="7">
        <v>126.41800000000001</v>
      </c>
      <c r="I6382" s="7">
        <v>122.925</v>
      </c>
      <c r="J6382" s="7">
        <v>102.184</v>
      </c>
      <c r="K6382" s="7">
        <v>96.72</v>
      </c>
      <c r="L6382" s="7">
        <v>97.236999999999995</v>
      </c>
      <c r="M6382" s="7">
        <v>101.099</v>
      </c>
      <c r="N6382" s="7">
        <v>124.276</v>
      </c>
      <c r="O6382" s="7"/>
    </row>
    <row r="6383" spans="1:15" x14ac:dyDescent="0.2">
      <c r="A6383" s="2">
        <v>1</v>
      </c>
      <c r="B6383" s="6" t="s">
        <v>35</v>
      </c>
      <c r="C6383" s="6">
        <v>0</v>
      </c>
      <c r="D6383" s="5" t="s">
        <v>466</v>
      </c>
      <c r="E6383" s="5" t="str">
        <f t="shared" si="858"/>
        <v/>
      </c>
      <c r="F6383" s="5" t="str">
        <f t="shared" si="857"/>
        <v/>
      </c>
      <c r="G6383" s="7">
        <v>125.502</v>
      </c>
      <c r="H6383" s="7">
        <v>125.655</v>
      </c>
      <c r="I6383" s="7">
        <v>118.259</v>
      </c>
      <c r="J6383" s="7">
        <v>103.6</v>
      </c>
      <c r="K6383" s="7">
        <v>94.227999999999994</v>
      </c>
      <c r="L6383" s="7">
        <v>94.114000000000004</v>
      </c>
      <c r="M6383" s="7">
        <v>100.57599999999999</v>
      </c>
      <c r="N6383" s="7">
        <v>118.94</v>
      </c>
      <c r="O6383" s="7"/>
    </row>
    <row r="6384" spans="1:15" x14ac:dyDescent="0.2">
      <c r="A6384" s="2">
        <v>1</v>
      </c>
      <c r="B6384" s="6" t="s">
        <v>36</v>
      </c>
      <c r="C6384" s="6">
        <v>0</v>
      </c>
      <c r="D6384" s="5" t="s">
        <v>466</v>
      </c>
      <c r="E6384" s="5" t="str">
        <f t="shared" si="858"/>
        <v/>
      </c>
      <c r="F6384" s="5" t="str">
        <f t="shared" si="857"/>
        <v/>
      </c>
      <c r="G6384" s="7">
        <v>122.477</v>
      </c>
      <c r="H6384" s="7">
        <v>123.001</v>
      </c>
      <c r="I6384" s="7">
        <v>104.828</v>
      </c>
      <c r="J6384" s="7">
        <v>104.453</v>
      </c>
      <c r="K6384" s="7">
        <v>85.59</v>
      </c>
      <c r="L6384" s="7">
        <v>85.224999999999994</v>
      </c>
      <c r="M6384" s="7">
        <v>102.31100000000001</v>
      </c>
      <c r="N6384" s="7">
        <v>107.25</v>
      </c>
      <c r="O6384" s="7"/>
    </row>
    <row r="6385" spans="1:15" x14ac:dyDescent="0.2">
      <c r="A6385" s="2">
        <v>1</v>
      </c>
      <c r="B6385" s="6" t="s">
        <v>37</v>
      </c>
      <c r="C6385" s="6">
        <v>0</v>
      </c>
      <c r="D6385" s="5" t="s">
        <v>466</v>
      </c>
      <c r="E6385" s="5" t="str">
        <f t="shared" si="858"/>
        <v/>
      </c>
      <c r="F6385" s="5" t="str">
        <f t="shared" si="857"/>
        <v/>
      </c>
      <c r="G6385" s="7">
        <v>128.749</v>
      </c>
      <c r="H6385" s="7">
        <v>126.089</v>
      </c>
      <c r="I6385" s="7">
        <v>111.7</v>
      </c>
      <c r="J6385" s="7">
        <v>105.01900000000001</v>
      </c>
      <c r="K6385" s="7">
        <v>86.757999999999996</v>
      </c>
      <c r="L6385" s="7">
        <v>88.588999999999999</v>
      </c>
      <c r="M6385" s="7">
        <v>109.331</v>
      </c>
      <c r="N6385" s="7">
        <v>122.122</v>
      </c>
      <c r="O6385" s="7"/>
    </row>
    <row r="6386" spans="1:15" x14ac:dyDescent="0.2">
      <c r="A6386" s="2">
        <v>1</v>
      </c>
      <c r="B6386" s="6" t="s">
        <v>63</v>
      </c>
      <c r="C6386" s="6">
        <v>0</v>
      </c>
      <c r="D6386" s="5" t="s">
        <v>466</v>
      </c>
      <c r="E6386" s="5" t="str">
        <f t="shared" si="858"/>
        <v/>
      </c>
      <c r="F6386" s="5" t="str">
        <f t="shared" si="857"/>
        <v/>
      </c>
      <c r="G6386" s="7">
        <v>121.896</v>
      </c>
      <c r="H6386" s="7">
        <v>122.441</v>
      </c>
      <c r="I6386" s="7">
        <v>107.95399999999999</v>
      </c>
      <c r="J6386" s="7">
        <v>111.10899999999999</v>
      </c>
      <c r="K6386" s="7">
        <v>88.563000000000002</v>
      </c>
      <c r="L6386" s="7">
        <v>88.168000000000006</v>
      </c>
      <c r="M6386" s="7">
        <v>114.43</v>
      </c>
      <c r="N6386" s="7">
        <v>123.532</v>
      </c>
      <c r="O6386" s="7"/>
    </row>
    <row r="6387" spans="1:15" x14ac:dyDescent="0.2">
      <c r="A6387" s="2">
        <v>0</v>
      </c>
      <c r="B6387" s="5" t="s">
        <v>467</v>
      </c>
      <c r="C6387" s="6" t="s">
        <v>0</v>
      </c>
      <c r="E6387" s="5" t="str">
        <f t="shared" si="858"/>
        <v/>
      </c>
      <c r="F6387" s="5" t="str">
        <f t="shared" si="857"/>
        <v/>
      </c>
    </row>
    <row r="6388" spans="1:15" x14ac:dyDescent="0.2">
      <c r="A6388" s="2">
        <v>1</v>
      </c>
      <c r="B6388" s="6" t="s">
        <v>13</v>
      </c>
      <c r="C6388" s="6">
        <v>0</v>
      </c>
      <c r="D6388" s="5" t="s">
        <v>468</v>
      </c>
      <c r="E6388" s="5" t="str">
        <f t="shared" si="858"/>
        <v/>
      </c>
      <c r="F6388" s="5" t="str">
        <f t="shared" si="857"/>
        <v/>
      </c>
      <c r="G6388" s="7">
        <v>89.31</v>
      </c>
      <c r="H6388" s="7">
        <v>85.751999999999995</v>
      </c>
      <c r="I6388" s="7">
        <v>74.358000000000004</v>
      </c>
      <c r="J6388" s="7">
        <v>80.625</v>
      </c>
      <c r="K6388" s="7">
        <v>83.259</v>
      </c>
      <c r="L6388" s="7">
        <v>86.712999999999994</v>
      </c>
      <c r="M6388" s="7">
        <v>60.790999999999997</v>
      </c>
      <c r="N6388" s="7">
        <v>45.203000000000003</v>
      </c>
      <c r="O6388" s="7"/>
    </row>
    <row r="6389" spans="1:15" x14ac:dyDescent="0.2">
      <c r="A6389" s="2">
        <v>1</v>
      </c>
      <c r="B6389" s="6" t="s">
        <v>15</v>
      </c>
      <c r="C6389" s="6">
        <v>0</v>
      </c>
      <c r="D6389" s="5" t="s">
        <v>468</v>
      </c>
      <c r="E6389" s="5" t="str">
        <f t="shared" si="858"/>
        <v/>
      </c>
      <c r="F6389" s="5" t="str">
        <f t="shared" si="857"/>
        <v/>
      </c>
      <c r="G6389" s="7">
        <v>90.778000000000006</v>
      </c>
      <c r="H6389" s="7">
        <v>86.545000000000002</v>
      </c>
      <c r="I6389" s="7">
        <v>78.138000000000005</v>
      </c>
      <c r="J6389" s="7">
        <v>83.3</v>
      </c>
      <c r="K6389" s="7">
        <v>86.075999999999993</v>
      </c>
      <c r="L6389" s="7">
        <v>90.286000000000001</v>
      </c>
      <c r="M6389" s="7">
        <v>64.555999999999997</v>
      </c>
      <c r="N6389" s="7">
        <v>50.442999999999998</v>
      </c>
      <c r="O6389" s="7"/>
    </row>
    <row r="6390" spans="1:15" x14ac:dyDescent="0.2">
      <c r="A6390" s="2">
        <v>1</v>
      </c>
      <c r="B6390" s="6" t="s">
        <v>16</v>
      </c>
      <c r="C6390" s="6">
        <v>0</v>
      </c>
      <c r="D6390" s="5" t="s">
        <v>468</v>
      </c>
      <c r="E6390" s="5" t="str">
        <f t="shared" si="858"/>
        <v/>
      </c>
      <c r="F6390" s="5" t="str">
        <f t="shared" si="857"/>
        <v/>
      </c>
      <c r="G6390" s="7">
        <v>94.742999999999995</v>
      </c>
      <c r="H6390" s="7">
        <v>90.632000000000005</v>
      </c>
      <c r="I6390" s="7">
        <v>82.575000000000003</v>
      </c>
      <c r="J6390" s="7">
        <v>87.466999999999999</v>
      </c>
      <c r="K6390" s="7">
        <v>87.156999999999996</v>
      </c>
      <c r="L6390" s="7">
        <v>91.11</v>
      </c>
      <c r="M6390" s="7">
        <v>63.561999999999998</v>
      </c>
      <c r="N6390" s="7">
        <v>52.487000000000002</v>
      </c>
      <c r="O6390" s="7"/>
    </row>
    <row r="6391" spans="1:15" x14ac:dyDescent="0.2">
      <c r="A6391" s="2">
        <v>1</v>
      </c>
      <c r="B6391" s="6" t="s">
        <v>17</v>
      </c>
      <c r="C6391" s="6">
        <v>0</v>
      </c>
      <c r="D6391" s="5" t="s">
        <v>468</v>
      </c>
      <c r="E6391" s="5" t="str">
        <f t="shared" si="858"/>
        <v/>
      </c>
      <c r="F6391" s="5" t="str">
        <f t="shared" si="857"/>
        <v/>
      </c>
      <c r="G6391" s="7">
        <v>97.763000000000005</v>
      </c>
      <c r="H6391" s="7">
        <v>93.525000000000006</v>
      </c>
      <c r="I6391" s="7">
        <v>85.956000000000003</v>
      </c>
      <c r="J6391" s="7">
        <v>90.489000000000004</v>
      </c>
      <c r="K6391" s="7">
        <v>87.921999999999997</v>
      </c>
      <c r="L6391" s="7">
        <v>91.906999999999996</v>
      </c>
      <c r="M6391" s="7">
        <v>64.53</v>
      </c>
      <c r="N6391" s="7">
        <v>55.466999999999999</v>
      </c>
      <c r="O6391" s="7"/>
    </row>
    <row r="6392" spans="1:15" x14ac:dyDescent="0.2">
      <c r="A6392" s="2">
        <v>1</v>
      </c>
      <c r="B6392" s="6" t="s">
        <v>18</v>
      </c>
      <c r="C6392" s="6">
        <v>0</v>
      </c>
      <c r="D6392" s="5" t="s">
        <v>468</v>
      </c>
      <c r="E6392" s="5" t="str">
        <f t="shared" si="858"/>
        <v/>
      </c>
      <c r="F6392" s="5" t="str">
        <f t="shared" si="857"/>
        <v/>
      </c>
      <c r="G6392" s="7">
        <v>102.024</v>
      </c>
      <c r="H6392" s="7">
        <v>97.656000000000006</v>
      </c>
      <c r="I6392" s="7">
        <v>89.646000000000001</v>
      </c>
      <c r="J6392" s="7">
        <v>90.052000000000007</v>
      </c>
      <c r="K6392" s="7">
        <v>87.867000000000004</v>
      </c>
      <c r="L6392" s="7">
        <v>91.796999999999997</v>
      </c>
      <c r="M6392" s="7">
        <v>64.885000000000005</v>
      </c>
      <c r="N6392" s="7">
        <v>58.167000000000002</v>
      </c>
      <c r="O6392" s="7"/>
    </row>
    <row r="6393" spans="1:15" x14ac:dyDescent="0.2">
      <c r="A6393" s="2">
        <v>1</v>
      </c>
      <c r="B6393" s="6" t="s">
        <v>19</v>
      </c>
      <c r="C6393" s="6">
        <v>0</v>
      </c>
      <c r="D6393" s="5" t="s">
        <v>468</v>
      </c>
      <c r="E6393" s="5" t="str">
        <f t="shared" si="858"/>
        <v/>
      </c>
      <c r="F6393" s="5" t="str">
        <f t="shared" si="857"/>
        <v/>
      </c>
      <c r="G6393" s="7">
        <v>106.14</v>
      </c>
      <c r="H6393" s="7">
        <v>102.464</v>
      </c>
      <c r="I6393" s="7">
        <v>94.382999999999996</v>
      </c>
      <c r="J6393" s="7">
        <v>88.510999999999996</v>
      </c>
      <c r="K6393" s="7">
        <v>88.923000000000002</v>
      </c>
      <c r="L6393" s="7">
        <v>92.113</v>
      </c>
      <c r="M6393" s="7">
        <v>66.954999999999998</v>
      </c>
      <c r="N6393" s="7">
        <v>63.194000000000003</v>
      </c>
      <c r="O6393" s="7"/>
    </row>
    <row r="6394" spans="1:15" x14ac:dyDescent="0.2">
      <c r="A6394" s="2">
        <v>1</v>
      </c>
      <c r="B6394" s="6" t="s">
        <v>20</v>
      </c>
      <c r="C6394" s="6">
        <v>0</v>
      </c>
      <c r="D6394" s="5" t="s">
        <v>468</v>
      </c>
      <c r="E6394" s="5" t="str">
        <f t="shared" si="858"/>
        <v/>
      </c>
      <c r="F6394" s="5" t="str">
        <f t="shared" si="857"/>
        <v/>
      </c>
      <c r="G6394" s="7">
        <v>107.44</v>
      </c>
      <c r="H6394" s="7">
        <v>103.571</v>
      </c>
      <c r="I6394" s="7">
        <v>94.876000000000005</v>
      </c>
      <c r="J6394" s="7">
        <v>90.260999999999996</v>
      </c>
      <c r="K6394" s="7">
        <v>88.305000000000007</v>
      </c>
      <c r="L6394" s="7">
        <v>91.605000000000004</v>
      </c>
      <c r="M6394" s="7">
        <v>67.355999999999995</v>
      </c>
      <c r="N6394" s="7">
        <v>63.904000000000003</v>
      </c>
      <c r="O6394" s="7"/>
    </row>
    <row r="6395" spans="1:15" x14ac:dyDescent="0.2">
      <c r="A6395" s="2">
        <v>1</v>
      </c>
      <c r="B6395" s="6" t="s">
        <v>21</v>
      </c>
      <c r="C6395" s="6">
        <v>0</v>
      </c>
      <c r="D6395" s="5" t="s">
        <v>468</v>
      </c>
      <c r="E6395" s="5" t="str">
        <f t="shared" si="858"/>
        <v/>
      </c>
      <c r="F6395" s="5" t="str">
        <f t="shared" si="857"/>
        <v/>
      </c>
      <c r="G6395" s="7">
        <v>105.43</v>
      </c>
      <c r="H6395" s="7">
        <v>101.41500000000001</v>
      </c>
      <c r="I6395" s="7">
        <v>95.075000000000003</v>
      </c>
      <c r="J6395" s="7">
        <v>91.123000000000005</v>
      </c>
      <c r="K6395" s="7">
        <v>90.177999999999997</v>
      </c>
      <c r="L6395" s="7">
        <v>93.748000000000005</v>
      </c>
      <c r="M6395" s="7">
        <v>69.376000000000005</v>
      </c>
      <c r="N6395" s="7">
        <v>65.959000000000003</v>
      </c>
      <c r="O6395" s="7"/>
    </row>
    <row r="6396" spans="1:15" x14ac:dyDescent="0.2">
      <c r="A6396" s="2">
        <v>1</v>
      </c>
      <c r="B6396" s="6" t="s">
        <v>22</v>
      </c>
      <c r="C6396" s="6">
        <v>0</v>
      </c>
      <c r="D6396" s="5" t="s">
        <v>468</v>
      </c>
      <c r="E6396" s="5" t="str">
        <f t="shared" si="858"/>
        <v/>
      </c>
      <c r="F6396" s="5" t="str">
        <f t="shared" si="857"/>
        <v/>
      </c>
      <c r="G6396" s="7">
        <v>105.563</v>
      </c>
      <c r="H6396" s="7">
        <v>101.848</v>
      </c>
      <c r="I6396" s="7">
        <v>98.096999999999994</v>
      </c>
      <c r="J6396" s="7">
        <v>92.585999999999999</v>
      </c>
      <c r="K6396" s="7">
        <v>92.927000000000007</v>
      </c>
      <c r="L6396" s="7">
        <v>96.317999999999998</v>
      </c>
      <c r="M6396" s="7">
        <v>71.141000000000005</v>
      </c>
      <c r="N6396" s="7">
        <v>69.787000000000006</v>
      </c>
      <c r="O6396" s="7"/>
    </row>
    <row r="6397" spans="1:15" x14ac:dyDescent="0.2">
      <c r="A6397" s="2">
        <v>1</v>
      </c>
      <c r="B6397" s="6" t="s">
        <v>23</v>
      </c>
      <c r="C6397" s="6">
        <v>0</v>
      </c>
      <c r="D6397" s="5" t="s">
        <v>468</v>
      </c>
      <c r="E6397" s="5" t="str">
        <f t="shared" si="858"/>
        <v/>
      </c>
      <c r="F6397" s="5" t="str">
        <f t="shared" si="857"/>
        <v/>
      </c>
      <c r="G6397" s="7">
        <v>102.003</v>
      </c>
      <c r="H6397" s="7">
        <v>98.119</v>
      </c>
      <c r="I6397" s="7">
        <v>95.421999999999997</v>
      </c>
      <c r="J6397" s="7">
        <v>96.903999999999996</v>
      </c>
      <c r="K6397" s="7">
        <v>93.548000000000002</v>
      </c>
      <c r="L6397" s="7">
        <v>97.251999999999995</v>
      </c>
      <c r="M6397" s="7">
        <v>76.777000000000001</v>
      </c>
      <c r="N6397" s="7">
        <v>73.263000000000005</v>
      </c>
      <c r="O6397" s="7"/>
    </row>
    <row r="6398" spans="1:15" x14ac:dyDescent="0.2">
      <c r="A6398" s="2">
        <v>1</v>
      </c>
      <c r="B6398" s="6" t="s">
        <v>24</v>
      </c>
      <c r="C6398" s="6">
        <v>0</v>
      </c>
      <c r="D6398" s="5" t="s">
        <v>468</v>
      </c>
      <c r="E6398" s="5" t="str">
        <f t="shared" si="858"/>
        <v/>
      </c>
      <c r="F6398" s="5" t="str">
        <f t="shared" si="857"/>
        <v/>
      </c>
      <c r="G6398" s="7">
        <v>101.578</v>
      </c>
      <c r="H6398" s="7">
        <v>98.656999999999996</v>
      </c>
      <c r="I6398" s="7">
        <v>95.742000000000004</v>
      </c>
      <c r="J6398" s="7">
        <v>97.305000000000007</v>
      </c>
      <c r="K6398" s="7">
        <v>94.254999999999995</v>
      </c>
      <c r="L6398" s="7">
        <v>97.046000000000006</v>
      </c>
      <c r="M6398" s="7">
        <v>79.927000000000007</v>
      </c>
      <c r="N6398" s="7">
        <v>76.524000000000001</v>
      </c>
      <c r="O6398" s="7"/>
    </row>
    <row r="6399" spans="1:15" x14ac:dyDescent="0.2">
      <c r="A6399" s="2">
        <v>1</v>
      </c>
      <c r="B6399" s="6" t="s">
        <v>25</v>
      </c>
      <c r="C6399" s="6">
        <v>0</v>
      </c>
      <c r="D6399" s="5" t="s">
        <v>468</v>
      </c>
      <c r="E6399" s="5" t="str">
        <f t="shared" si="858"/>
        <v/>
      </c>
      <c r="F6399" s="5" t="str">
        <f t="shared" si="857"/>
        <v/>
      </c>
      <c r="G6399" s="7">
        <v>102.685</v>
      </c>
      <c r="H6399" s="7">
        <v>99.090999999999994</v>
      </c>
      <c r="I6399" s="7">
        <v>98.055999999999997</v>
      </c>
      <c r="J6399" s="7">
        <v>96.605000000000004</v>
      </c>
      <c r="K6399" s="7">
        <v>95.492000000000004</v>
      </c>
      <c r="L6399" s="7">
        <v>98.956000000000003</v>
      </c>
      <c r="M6399" s="7">
        <v>85.078000000000003</v>
      </c>
      <c r="N6399" s="7">
        <v>83.424999999999997</v>
      </c>
      <c r="O6399" s="7"/>
    </row>
    <row r="6400" spans="1:15" x14ac:dyDescent="0.2">
      <c r="A6400" s="2">
        <v>1</v>
      </c>
      <c r="B6400" s="6" t="s">
        <v>26</v>
      </c>
      <c r="C6400" s="6">
        <v>0</v>
      </c>
      <c r="D6400" s="5" t="s">
        <v>468</v>
      </c>
      <c r="E6400" s="5" t="str">
        <f t="shared" si="858"/>
        <v/>
      </c>
      <c r="F6400" s="5" t="str">
        <f t="shared" si="857"/>
        <v/>
      </c>
      <c r="G6400" s="7">
        <v>102.503</v>
      </c>
      <c r="H6400" s="7">
        <v>99.668000000000006</v>
      </c>
      <c r="I6400" s="7">
        <v>99.462999999999994</v>
      </c>
      <c r="J6400" s="7">
        <v>97.066000000000003</v>
      </c>
      <c r="K6400" s="7">
        <v>97.034000000000006</v>
      </c>
      <c r="L6400" s="7">
        <v>99.793999999999997</v>
      </c>
      <c r="M6400" s="7">
        <v>86.552000000000007</v>
      </c>
      <c r="N6400" s="7">
        <v>86.087999999999994</v>
      </c>
      <c r="O6400" s="7"/>
    </row>
    <row r="6401" spans="1:15" x14ac:dyDescent="0.2">
      <c r="A6401" s="2">
        <v>1</v>
      </c>
      <c r="B6401" s="6" t="s">
        <v>27</v>
      </c>
      <c r="C6401" s="6">
        <v>0</v>
      </c>
      <c r="D6401" s="5" t="s">
        <v>468</v>
      </c>
      <c r="E6401" s="5" t="str">
        <f t="shared" si="858"/>
        <v/>
      </c>
      <c r="F6401" s="5" t="str">
        <f t="shared" si="857"/>
        <v/>
      </c>
      <c r="G6401" s="7">
        <v>103.914</v>
      </c>
      <c r="H6401" s="7">
        <v>101.899</v>
      </c>
      <c r="I6401" s="7">
        <v>101.955</v>
      </c>
      <c r="J6401" s="7">
        <v>97.652000000000001</v>
      </c>
      <c r="K6401" s="7">
        <v>98.114999999999995</v>
      </c>
      <c r="L6401" s="7">
        <v>100.05500000000001</v>
      </c>
      <c r="M6401" s="7">
        <v>89.426000000000002</v>
      </c>
      <c r="N6401" s="7">
        <v>91.174000000000007</v>
      </c>
      <c r="O6401" s="7"/>
    </row>
    <row r="6402" spans="1:15" x14ac:dyDescent="0.2">
      <c r="A6402" s="2">
        <v>1</v>
      </c>
      <c r="B6402" s="6" t="s">
        <v>28</v>
      </c>
      <c r="C6402" s="6">
        <v>0</v>
      </c>
      <c r="D6402" s="5" t="s">
        <v>468</v>
      </c>
      <c r="E6402" s="5" t="str">
        <f t="shared" si="858"/>
        <v/>
      </c>
      <c r="F6402" s="5" t="str">
        <f t="shared" si="857"/>
        <v/>
      </c>
      <c r="G6402" s="7">
        <v>103.393</v>
      </c>
      <c r="H6402" s="7">
        <v>100.919</v>
      </c>
      <c r="I6402" s="7">
        <v>99.171999999999997</v>
      </c>
      <c r="J6402" s="7">
        <v>100.345</v>
      </c>
      <c r="K6402" s="7">
        <v>95.917000000000002</v>
      </c>
      <c r="L6402" s="7">
        <v>98.269000000000005</v>
      </c>
      <c r="M6402" s="7">
        <v>94.114000000000004</v>
      </c>
      <c r="N6402" s="7">
        <v>93.334999999999994</v>
      </c>
      <c r="O6402" s="7"/>
    </row>
    <row r="6403" spans="1:15" x14ac:dyDescent="0.2">
      <c r="A6403" s="2">
        <v>1</v>
      </c>
      <c r="B6403" s="6" t="s">
        <v>29</v>
      </c>
      <c r="C6403" s="6">
        <v>0</v>
      </c>
      <c r="D6403" s="5" t="s">
        <v>468</v>
      </c>
      <c r="E6403" s="5" t="str">
        <f t="shared" si="858"/>
        <v/>
      </c>
      <c r="F6403" s="5" t="str">
        <f t="shared" si="857"/>
        <v/>
      </c>
      <c r="G6403" s="7">
        <v>100</v>
      </c>
      <c r="H6403" s="7">
        <v>100</v>
      </c>
      <c r="I6403" s="7">
        <v>100</v>
      </c>
      <c r="J6403" s="7">
        <v>100</v>
      </c>
      <c r="K6403" s="7">
        <v>100</v>
      </c>
      <c r="L6403" s="7">
        <v>100</v>
      </c>
      <c r="M6403" s="7">
        <v>100</v>
      </c>
      <c r="N6403" s="7">
        <v>100</v>
      </c>
      <c r="O6403" s="7"/>
    </row>
    <row r="6404" spans="1:15" x14ac:dyDescent="0.2">
      <c r="A6404" s="2">
        <v>1</v>
      </c>
      <c r="B6404" s="6" t="s">
        <v>30</v>
      </c>
      <c r="C6404" s="6">
        <v>0</v>
      </c>
      <c r="D6404" s="5" t="s">
        <v>468</v>
      </c>
      <c r="E6404" s="5" t="str">
        <f t="shared" si="858"/>
        <v/>
      </c>
      <c r="F6404" s="5" t="str">
        <f t="shared" si="857"/>
        <v/>
      </c>
      <c r="G6404" s="7">
        <v>107.959</v>
      </c>
      <c r="H6404" s="7">
        <v>105.83</v>
      </c>
      <c r="I6404" s="7">
        <v>104.55</v>
      </c>
      <c r="J6404" s="7">
        <v>102.583</v>
      </c>
      <c r="K6404" s="7">
        <v>96.841999999999999</v>
      </c>
      <c r="L6404" s="7">
        <v>98.790999999999997</v>
      </c>
      <c r="M6404" s="7">
        <v>95.444000000000003</v>
      </c>
      <c r="N6404" s="7">
        <v>99.787000000000006</v>
      </c>
      <c r="O6404" s="7"/>
    </row>
    <row r="6405" spans="1:15" x14ac:dyDescent="0.2">
      <c r="A6405" s="2">
        <v>1</v>
      </c>
      <c r="B6405" s="6" t="s">
        <v>31</v>
      </c>
      <c r="C6405" s="6">
        <v>0</v>
      </c>
      <c r="D6405" s="5" t="s">
        <v>468</v>
      </c>
      <c r="E6405" s="5" t="str">
        <f t="shared" si="858"/>
        <v/>
      </c>
      <c r="F6405" s="5" t="str">
        <f t="shared" si="857"/>
        <v/>
      </c>
      <c r="G6405" s="7">
        <v>109.01600000000001</v>
      </c>
      <c r="H6405" s="7">
        <v>106.063</v>
      </c>
      <c r="I6405" s="7">
        <v>103.90600000000001</v>
      </c>
      <c r="J6405" s="7">
        <v>106.675</v>
      </c>
      <c r="K6405" s="7">
        <v>95.311999999999998</v>
      </c>
      <c r="L6405" s="7">
        <v>97.965999999999994</v>
      </c>
      <c r="M6405" s="7">
        <v>98.236999999999995</v>
      </c>
      <c r="N6405" s="7">
        <v>102.074</v>
      </c>
      <c r="O6405" s="7"/>
    </row>
    <row r="6406" spans="1:15" x14ac:dyDescent="0.2">
      <c r="A6406" s="2">
        <v>1</v>
      </c>
      <c r="B6406" s="6" t="s">
        <v>32</v>
      </c>
      <c r="C6406" s="6">
        <v>0</v>
      </c>
      <c r="D6406" s="5" t="s">
        <v>468</v>
      </c>
      <c r="E6406" s="5" t="str">
        <f t="shared" si="858"/>
        <v/>
      </c>
      <c r="F6406" s="5" t="str">
        <f t="shared" si="857"/>
        <v/>
      </c>
      <c r="G6406" s="7">
        <v>110.518</v>
      </c>
      <c r="H6406" s="7">
        <v>106.70399999999999</v>
      </c>
      <c r="I6406" s="7">
        <v>107.598</v>
      </c>
      <c r="J6406" s="7">
        <v>109.574</v>
      </c>
      <c r="K6406" s="7">
        <v>97.358000000000004</v>
      </c>
      <c r="L6406" s="7">
        <v>100.83799999999999</v>
      </c>
      <c r="M6406" s="7">
        <v>99.135000000000005</v>
      </c>
      <c r="N6406" s="7">
        <v>106.667</v>
      </c>
      <c r="O6406" s="7"/>
    </row>
    <row r="6407" spans="1:15" x14ac:dyDescent="0.2">
      <c r="A6407" s="2">
        <v>1</v>
      </c>
      <c r="B6407" s="6" t="s">
        <v>33</v>
      </c>
      <c r="C6407" s="6">
        <v>0</v>
      </c>
      <c r="D6407" s="5" t="s">
        <v>468</v>
      </c>
      <c r="E6407" s="5" t="str">
        <f t="shared" si="858"/>
        <v/>
      </c>
      <c r="F6407" s="5" t="str">
        <f t="shared" si="857"/>
        <v/>
      </c>
      <c r="G6407" s="7">
        <v>111.926</v>
      </c>
      <c r="H6407" s="7">
        <v>109.114</v>
      </c>
      <c r="I6407" s="7">
        <v>111.96299999999999</v>
      </c>
      <c r="J6407" s="7">
        <v>111.884</v>
      </c>
      <c r="K6407" s="7">
        <v>100.033</v>
      </c>
      <c r="L6407" s="7">
        <v>102.611</v>
      </c>
      <c r="M6407" s="7">
        <v>101.122</v>
      </c>
      <c r="N6407" s="7">
        <v>113.21899999999999</v>
      </c>
      <c r="O6407" s="7"/>
    </row>
    <row r="6408" spans="1:15" x14ac:dyDescent="0.2">
      <c r="A6408" s="2">
        <v>1</v>
      </c>
      <c r="B6408" s="6" t="s">
        <v>34</v>
      </c>
      <c r="C6408" s="6">
        <v>0</v>
      </c>
      <c r="D6408" s="5" t="s">
        <v>468</v>
      </c>
      <c r="E6408" s="5" t="str">
        <f t="shared" si="858"/>
        <v/>
      </c>
      <c r="F6408" s="5" t="str">
        <f t="shared" ref="F6408:F6471" si="859">IF(LEN(E6408)=0,"",E6408&amp;B6408)</f>
        <v/>
      </c>
      <c r="G6408" s="7">
        <v>115.066</v>
      </c>
      <c r="H6408" s="7">
        <v>111.236</v>
      </c>
      <c r="I6408" s="7">
        <v>116.11199999999999</v>
      </c>
      <c r="J6408" s="7">
        <v>118.688</v>
      </c>
      <c r="K6408" s="7">
        <v>100.90900000000001</v>
      </c>
      <c r="L6408" s="7">
        <v>104.383</v>
      </c>
      <c r="M6408" s="7">
        <v>102.295</v>
      </c>
      <c r="N6408" s="7">
        <v>118.776</v>
      </c>
      <c r="O6408" s="7"/>
    </row>
    <row r="6409" spans="1:15" x14ac:dyDescent="0.2">
      <c r="A6409" s="2">
        <v>1</v>
      </c>
      <c r="B6409" s="6" t="s">
        <v>35</v>
      </c>
      <c r="C6409" s="6">
        <v>0</v>
      </c>
      <c r="D6409" s="5" t="s">
        <v>468</v>
      </c>
      <c r="E6409" s="5" t="str">
        <f t="shared" ref="E6409:E6472" si="860">IF(C6409=0,IF(LEN(D6409)&lt;&gt;3,"",D6409),IF(LEN(D6409)&lt;&gt;4,"",LEFT(D6409,3)))</f>
        <v/>
      </c>
      <c r="F6409" s="5" t="str">
        <f t="shared" si="859"/>
        <v/>
      </c>
      <c r="G6409" s="7">
        <v>110.512</v>
      </c>
      <c r="H6409" s="7">
        <v>107.679</v>
      </c>
      <c r="I6409" s="7">
        <v>113.18300000000001</v>
      </c>
      <c r="J6409" s="7">
        <v>125.96</v>
      </c>
      <c r="K6409" s="7">
        <v>102.416</v>
      </c>
      <c r="L6409" s="7">
        <v>105.111</v>
      </c>
      <c r="M6409" s="7">
        <v>106.65600000000001</v>
      </c>
      <c r="N6409" s="7">
        <v>120.71599999999999</v>
      </c>
      <c r="O6409" s="7"/>
    </row>
    <row r="6410" spans="1:15" x14ac:dyDescent="0.2">
      <c r="A6410" s="2">
        <v>1</v>
      </c>
      <c r="B6410" s="6" t="s">
        <v>36</v>
      </c>
      <c r="C6410" s="6">
        <v>0</v>
      </c>
      <c r="D6410" s="5" t="s">
        <v>468</v>
      </c>
      <c r="E6410" s="5" t="str">
        <f t="shared" si="860"/>
        <v/>
      </c>
      <c r="F6410" s="5" t="str">
        <f t="shared" si="859"/>
        <v/>
      </c>
      <c r="G6410" s="7">
        <v>114.09399999999999</v>
      </c>
      <c r="H6410" s="7">
        <v>108.947</v>
      </c>
      <c r="I6410" s="7">
        <v>110.848</v>
      </c>
      <c r="J6410" s="7">
        <v>126.703</v>
      </c>
      <c r="K6410" s="7">
        <v>97.155000000000001</v>
      </c>
      <c r="L6410" s="7">
        <v>101.745</v>
      </c>
      <c r="M6410" s="7">
        <v>108.301</v>
      </c>
      <c r="N6410" s="7">
        <v>120.04900000000001</v>
      </c>
      <c r="O6410" s="7"/>
    </row>
    <row r="6411" spans="1:15" x14ac:dyDescent="0.2">
      <c r="A6411" s="2">
        <v>1</v>
      </c>
      <c r="B6411" s="6" t="s">
        <v>37</v>
      </c>
      <c r="C6411" s="6">
        <v>0</v>
      </c>
      <c r="D6411" s="5" t="s">
        <v>468</v>
      </c>
      <c r="E6411" s="5" t="str">
        <f t="shared" si="860"/>
        <v/>
      </c>
      <c r="F6411" s="5" t="str">
        <f t="shared" si="859"/>
        <v/>
      </c>
      <c r="G6411" s="7">
        <v>116.31</v>
      </c>
      <c r="H6411" s="7">
        <v>109.989</v>
      </c>
      <c r="I6411" s="7">
        <v>111.258</v>
      </c>
      <c r="J6411" s="7">
        <v>130.911</v>
      </c>
      <c r="K6411" s="7">
        <v>95.656999999999996</v>
      </c>
      <c r="L6411" s="7">
        <v>101.154</v>
      </c>
      <c r="M6411" s="7">
        <v>109.681</v>
      </c>
      <c r="N6411" s="7">
        <v>122.029</v>
      </c>
      <c r="O6411" s="7"/>
    </row>
    <row r="6412" spans="1:15" x14ac:dyDescent="0.2">
      <c r="A6412" s="2">
        <v>1</v>
      </c>
      <c r="B6412" s="6" t="s">
        <v>63</v>
      </c>
      <c r="C6412" s="6">
        <v>0</v>
      </c>
      <c r="D6412" s="5" t="s">
        <v>468</v>
      </c>
      <c r="E6412" s="5" t="str">
        <f t="shared" si="860"/>
        <v/>
      </c>
      <c r="F6412" s="5" t="str">
        <f t="shared" si="859"/>
        <v/>
      </c>
      <c r="G6412" s="7">
        <v>116.17</v>
      </c>
      <c r="H6412" s="7">
        <v>112.179</v>
      </c>
      <c r="I6412" s="7">
        <v>114.861</v>
      </c>
      <c r="J6412" s="7">
        <v>138.126</v>
      </c>
      <c r="K6412" s="7">
        <v>98.873000000000005</v>
      </c>
      <c r="L6412" s="7">
        <v>102.39100000000001</v>
      </c>
      <c r="M6412" s="7">
        <v>107.72499999999999</v>
      </c>
      <c r="N6412" s="7">
        <v>123.73399999999999</v>
      </c>
      <c r="O6412" s="7"/>
    </row>
    <row r="6413" spans="1:15" x14ac:dyDescent="0.2">
      <c r="A6413" s="2">
        <v>0</v>
      </c>
      <c r="B6413" s="5" t="s">
        <v>469</v>
      </c>
      <c r="C6413" s="6" t="s">
        <v>0</v>
      </c>
      <c r="E6413" s="5" t="str">
        <f t="shared" si="860"/>
        <v/>
      </c>
      <c r="F6413" s="5" t="str">
        <f t="shared" si="859"/>
        <v/>
      </c>
    </row>
    <row r="6414" spans="1:15" x14ac:dyDescent="0.2">
      <c r="A6414" s="2">
        <v>1</v>
      </c>
      <c r="B6414" s="6" t="s">
        <v>13</v>
      </c>
      <c r="C6414" s="6">
        <v>0</v>
      </c>
      <c r="D6414" s="5" t="s">
        <v>470</v>
      </c>
      <c r="E6414" s="5" t="str">
        <f t="shared" si="860"/>
        <v/>
      </c>
      <c r="F6414" s="5" t="str">
        <f t="shared" si="859"/>
        <v/>
      </c>
      <c r="G6414" s="7">
        <v>82.311000000000007</v>
      </c>
      <c r="H6414" s="7">
        <v>93.028999999999996</v>
      </c>
      <c r="I6414" s="7">
        <v>127.501</v>
      </c>
      <c r="J6414" s="7">
        <v>85.858999999999995</v>
      </c>
      <c r="K6414" s="7">
        <v>154.90100000000001</v>
      </c>
      <c r="L6414" s="7">
        <v>137.05500000000001</v>
      </c>
      <c r="M6414" s="7">
        <v>46.709000000000003</v>
      </c>
      <c r="N6414" s="7">
        <v>59.554000000000002</v>
      </c>
      <c r="O6414" s="7"/>
    </row>
    <row r="6415" spans="1:15" x14ac:dyDescent="0.2">
      <c r="A6415" s="2">
        <v>1</v>
      </c>
      <c r="B6415" s="6" t="s">
        <v>15</v>
      </c>
      <c r="C6415" s="6">
        <v>0</v>
      </c>
      <c r="D6415" s="5" t="s">
        <v>470</v>
      </c>
      <c r="E6415" s="5" t="str">
        <f t="shared" si="860"/>
        <v/>
      </c>
      <c r="F6415" s="5" t="str">
        <f t="shared" si="859"/>
        <v/>
      </c>
      <c r="G6415" s="7">
        <v>83.754999999999995</v>
      </c>
      <c r="H6415" s="7">
        <v>95.45</v>
      </c>
      <c r="I6415" s="7">
        <v>129.76499999999999</v>
      </c>
      <c r="J6415" s="7">
        <v>103.84</v>
      </c>
      <c r="K6415" s="7">
        <v>154.934</v>
      </c>
      <c r="L6415" s="7">
        <v>135.95099999999999</v>
      </c>
      <c r="M6415" s="7">
        <v>50.662999999999997</v>
      </c>
      <c r="N6415" s="7">
        <v>65.742999999999995</v>
      </c>
      <c r="O6415" s="7"/>
    </row>
    <row r="6416" spans="1:15" x14ac:dyDescent="0.2">
      <c r="A6416" s="2">
        <v>1</v>
      </c>
      <c r="B6416" s="6" t="s">
        <v>16</v>
      </c>
      <c r="C6416" s="6">
        <v>0</v>
      </c>
      <c r="D6416" s="5" t="s">
        <v>470</v>
      </c>
      <c r="E6416" s="5" t="str">
        <f t="shared" si="860"/>
        <v/>
      </c>
      <c r="F6416" s="5" t="str">
        <f t="shared" si="859"/>
        <v/>
      </c>
      <c r="G6416" s="7">
        <v>79.89</v>
      </c>
      <c r="H6416" s="7">
        <v>88.103999999999999</v>
      </c>
      <c r="I6416" s="7">
        <v>118.697</v>
      </c>
      <c r="J6416" s="7">
        <v>111.001</v>
      </c>
      <c r="K6416" s="7">
        <v>148.57599999999999</v>
      </c>
      <c r="L6416" s="7">
        <v>134.72399999999999</v>
      </c>
      <c r="M6416" s="7">
        <v>57.591000000000001</v>
      </c>
      <c r="N6416" s="7">
        <v>68.358999999999995</v>
      </c>
      <c r="O6416" s="7"/>
    </row>
    <row r="6417" spans="1:15" x14ac:dyDescent="0.2">
      <c r="A6417" s="2">
        <v>1</v>
      </c>
      <c r="B6417" s="6" t="s">
        <v>17</v>
      </c>
      <c r="C6417" s="6">
        <v>0</v>
      </c>
      <c r="D6417" s="5" t="s">
        <v>470</v>
      </c>
      <c r="E6417" s="5" t="str">
        <f t="shared" si="860"/>
        <v/>
      </c>
      <c r="F6417" s="5" t="str">
        <f t="shared" si="859"/>
        <v/>
      </c>
      <c r="G6417" s="7">
        <v>80.108000000000004</v>
      </c>
      <c r="H6417" s="7">
        <v>86.271000000000001</v>
      </c>
      <c r="I6417" s="7">
        <v>113.158</v>
      </c>
      <c r="J6417" s="7">
        <v>106.28</v>
      </c>
      <c r="K6417" s="7">
        <v>141.25800000000001</v>
      </c>
      <c r="L6417" s="7">
        <v>131.166</v>
      </c>
      <c r="M6417" s="7">
        <v>60.765999999999998</v>
      </c>
      <c r="N6417" s="7">
        <v>68.762</v>
      </c>
      <c r="O6417" s="7"/>
    </row>
    <row r="6418" spans="1:15" x14ac:dyDescent="0.2">
      <c r="A6418" s="2">
        <v>1</v>
      </c>
      <c r="B6418" s="6" t="s">
        <v>18</v>
      </c>
      <c r="C6418" s="6">
        <v>0</v>
      </c>
      <c r="D6418" s="5" t="s">
        <v>470</v>
      </c>
      <c r="E6418" s="5" t="str">
        <f t="shared" si="860"/>
        <v/>
      </c>
      <c r="F6418" s="5" t="str">
        <f t="shared" si="859"/>
        <v/>
      </c>
      <c r="G6418" s="7">
        <v>83.013999999999996</v>
      </c>
      <c r="H6418" s="7">
        <v>93.037999999999997</v>
      </c>
      <c r="I6418" s="7">
        <v>118.267</v>
      </c>
      <c r="J6418" s="7">
        <v>100.324</v>
      </c>
      <c r="K6418" s="7">
        <v>142.46600000000001</v>
      </c>
      <c r="L6418" s="7">
        <v>127.117</v>
      </c>
      <c r="M6418" s="7">
        <v>59.454000000000001</v>
      </c>
      <c r="N6418" s="7">
        <v>70.313999999999993</v>
      </c>
      <c r="O6418" s="7"/>
    </row>
    <row r="6419" spans="1:15" x14ac:dyDescent="0.2">
      <c r="A6419" s="2">
        <v>1</v>
      </c>
      <c r="B6419" s="6" t="s">
        <v>19</v>
      </c>
      <c r="C6419" s="6">
        <v>0</v>
      </c>
      <c r="D6419" s="5" t="s">
        <v>470</v>
      </c>
      <c r="E6419" s="5" t="str">
        <f t="shared" si="860"/>
        <v/>
      </c>
      <c r="F6419" s="5" t="str">
        <f t="shared" si="859"/>
        <v/>
      </c>
      <c r="G6419" s="7">
        <v>83.926000000000002</v>
      </c>
      <c r="H6419" s="7">
        <v>94.656999999999996</v>
      </c>
      <c r="I6419" s="7">
        <v>119.861</v>
      </c>
      <c r="J6419" s="7">
        <v>101.80200000000001</v>
      </c>
      <c r="K6419" s="7">
        <v>142.81700000000001</v>
      </c>
      <c r="L6419" s="7">
        <v>126.626</v>
      </c>
      <c r="M6419" s="7">
        <v>61.805999999999997</v>
      </c>
      <c r="N6419" s="7">
        <v>74.081000000000003</v>
      </c>
      <c r="O6419" s="7"/>
    </row>
    <row r="6420" spans="1:15" x14ac:dyDescent="0.2">
      <c r="A6420" s="2">
        <v>1</v>
      </c>
      <c r="B6420" s="6" t="s">
        <v>20</v>
      </c>
      <c r="C6420" s="6">
        <v>0</v>
      </c>
      <c r="D6420" s="5" t="s">
        <v>470</v>
      </c>
      <c r="E6420" s="5" t="str">
        <f t="shared" si="860"/>
        <v/>
      </c>
      <c r="F6420" s="5" t="str">
        <f t="shared" si="859"/>
        <v/>
      </c>
      <c r="G6420" s="7">
        <v>82.096999999999994</v>
      </c>
      <c r="H6420" s="7">
        <v>92.653999999999996</v>
      </c>
      <c r="I6420" s="7">
        <v>112.776</v>
      </c>
      <c r="J6420" s="7">
        <v>100.92700000000001</v>
      </c>
      <c r="K6420" s="7">
        <v>137.37</v>
      </c>
      <c r="L6420" s="7">
        <v>121.718</v>
      </c>
      <c r="M6420" s="7">
        <v>66.361000000000004</v>
      </c>
      <c r="N6420" s="7">
        <v>74.838999999999999</v>
      </c>
      <c r="O6420" s="7"/>
    </row>
    <row r="6421" spans="1:15" x14ac:dyDescent="0.2">
      <c r="A6421" s="2">
        <v>1</v>
      </c>
      <c r="B6421" s="6" t="s">
        <v>21</v>
      </c>
      <c r="C6421" s="6">
        <v>0</v>
      </c>
      <c r="D6421" s="5" t="s">
        <v>470</v>
      </c>
      <c r="E6421" s="5" t="str">
        <f t="shared" si="860"/>
        <v/>
      </c>
      <c r="F6421" s="5" t="str">
        <f t="shared" si="859"/>
        <v/>
      </c>
      <c r="G6421" s="7">
        <v>79.626999999999995</v>
      </c>
      <c r="H6421" s="7">
        <v>88.131</v>
      </c>
      <c r="I6421" s="7">
        <v>105.973</v>
      </c>
      <c r="J6421" s="7">
        <v>109.595</v>
      </c>
      <c r="K6421" s="7">
        <v>133.08799999999999</v>
      </c>
      <c r="L6421" s="7">
        <v>120.245</v>
      </c>
      <c r="M6421" s="7">
        <v>70.960999999999999</v>
      </c>
      <c r="N6421" s="7">
        <v>75.198999999999998</v>
      </c>
      <c r="O6421" s="7"/>
    </row>
    <row r="6422" spans="1:15" x14ac:dyDescent="0.2">
      <c r="A6422" s="2">
        <v>1</v>
      </c>
      <c r="B6422" s="6" t="s">
        <v>22</v>
      </c>
      <c r="C6422" s="6">
        <v>0</v>
      </c>
      <c r="D6422" s="5" t="s">
        <v>470</v>
      </c>
      <c r="E6422" s="5" t="str">
        <f t="shared" si="860"/>
        <v/>
      </c>
      <c r="F6422" s="5" t="str">
        <f t="shared" si="859"/>
        <v/>
      </c>
      <c r="G6422" s="7">
        <v>88.164000000000001</v>
      </c>
      <c r="H6422" s="7">
        <v>96.489000000000004</v>
      </c>
      <c r="I6422" s="7">
        <v>115.19499999999999</v>
      </c>
      <c r="J6422" s="7">
        <v>122.654</v>
      </c>
      <c r="K6422" s="7">
        <v>130.66</v>
      </c>
      <c r="L6422" s="7">
        <v>119.387</v>
      </c>
      <c r="M6422" s="7">
        <v>67.988</v>
      </c>
      <c r="N6422" s="7">
        <v>78.319000000000003</v>
      </c>
      <c r="O6422" s="7"/>
    </row>
    <row r="6423" spans="1:15" x14ac:dyDescent="0.2">
      <c r="A6423" s="2">
        <v>1</v>
      </c>
      <c r="B6423" s="6" t="s">
        <v>23</v>
      </c>
      <c r="C6423" s="6">
        <v>0</v>
      </c>
      <c r="D6423" s="5" t="s">
        <v>470</v>
      </c>
      <c r="E6423" s="5" t="str">
        <f t="shared" si="860"/>
        <v/>
      </c>
      <c r="F6423" s="5" t="str">
        <f t="shared" si="859"/>
        <v/>
      </c>
      <c r="G6423" s="7">
        <v>89.917000000000002</v>
      </c>
      <c r="H6423" s="7">
        <v>99.197999999999993</v>
      </c>
      <c r="I6423" s="7">
        <v>114.16800000000001</v>
      </c>
      <c r="J6423" s="7">
        <v>143.505</v>
      </c>
      <c r="K6423" s="7">
        <v>126.97</v>
      </c>
      <c r="L6423" s="7">
        <v>115.092</v>
      </c>
      <c r="M6423" s="7">
        <v>68.777000000000001</v>
      </c>
      <c r="N6423" s="7">
        <v>78.522000000000006</v>
      </c>
      <c r="O6423" s="7"/>
    </row>
    <row r="6424" spans="1:15" x14ac:dyDescent="0.2">
      <c r="A6424" s="2">
        <v>1</v>
      </c>
      <c r="B6424" s="6" t="s">
        <v>24</v>
      </c>
      <c r="C6424" s="6">
        <v>0</v>
      </c>
      <c r="D6424" s="5" t="s">
        <v>470</v>
      </c>
      <c r="E6424" s="5" t="str">
        <f t="shared" si="860"/>
        <v/>
      </c>
      <c r="F6424" s="5" t="str">
        <f t="shared" si="859"/>
        <v/>
      </c>
      <c r="G6424" s="7">
        <v>100.84099999999999</v>
      </c>
      <c r="H6424" s="7">
        <v>108.14700000000001</v>
      </c>
      <c r="I6424" s="7">
        <v>120.62</v>
      </c>
      <c r="J6424" s="7">
        <v>125.036</v>
      </c>
      <c r="K6424" s="7">
        <v>119.614</v>
      </c>
      <c r="L6424" s="7">
        <v>111.53400000000001</v>
      </c>
      <c r="M6424" s="7">
        <v>66.325999999999993</v>
      </c>
      <c r="N6424" s="7">
        <v>80.001999999999995</v>
      </c>
      <c r="O6424" s="7"/>
    </row>
    <row r="6425" spans="1:15" x14ac:dyDescent="0.2">
      <c r="A6425" s="2">
        <v>1</v>
      </c>
      <c r="B6425" s="6" t="s">
        <v>25</v>
      </c>
      <c r="C6425" s="6">
        <v>0</v>
      </c>
      <c r="D6425" s="5" t="s">
        <v>470</v>
      </c>
      <c r="E6425" s="5" t="str">
        <f t="shared" si="860"/>
        <v/>
      </c>
      <c r="F6425" s="5" t="str">
        <f t="shared" si="859"/>
        <v/>
      </c>
      <c r="G6425" s="7">
        <v>94.905000000000001</v>
      </c>
      <c r="H6425" s="7">
        <v>99.203000000000003</v>
      </c>
      <c r="I6425" s="7">
        <v>114.175</v>
      </c>
      <c r="J6425" s="7">
        <v>106.232</v>
      </c>
      <c r="K6425" s="7">
        <v>120.304</v>
      </c>
      <c r="L6425" s="7">
        <v>115.092</v>
      </c>
      <c r="M6425" s="7">
        <v>74.418999999999997</v>
      </c>
      <c r="N6425" s="7">
        <v>84.966999999999999</v>
      </c>
      <c r="O6425" s="7"/>
    </row>
    <row r="6426" spans="1:15" x14ac:dyDescent="0.2">
      <c r="A6426" s="2">
        <v>1</v>
      </c>
      <c r="B6426" s="6" t="s">
        <v>26</v>
      </c>
      <c r="C6426" s="6">
        <v>0</v>
      </c>
      <c r="D6426" s="5" t="s">
        <v>470</v>
      </c>
      <c r="E6426" s="5" t="str">
        <f t="shared" si="860"/>
        <v/>
      </c>
      <c r="F6426" s="5" t="str">
        <f t="shared" si="859"/>
        <v/>
      </c>
      <c r="G6426" s="7">
        <v>102.75700000000001</v>
      </c>
      <c r="H6426" s="7">
        <v>106.846</v>
      </c>
      <c r="I6426" s="7">
        <v>116.678</v>
      </c>
      <c r="J6426" s="7">
        <v>91.986999999999995</v>
      </c>
      <c r="K6426" s="7">
        <v>113.548</v>
      </c>
      <c r="L6426" s="7">
        <v>109.202</v>
      </c>
      <c r="M6426" s="7">
        <v>74.171999999999997</v>
      </c>
      <c r="N6426" s="7">
        <v>86.543000000000006</v>
      </c>
      <c r="O6426" s="7"/>
    </row>
    <row r="6427" spans="1:15" x14ac:dyDescent="0.2">
      <c r="A6427" s="2">
        <v>1</v>
      </c>
      <c r="B6427" s="6" t="s">
        <v>27</v>
      </c>
      <c r="C6427" s="6">
        <v>0</v>
      </c>
      <c r="D6427" s="5" t="s">
        <v>470</v>
      </c>
      <c r="E6427" s="5" t="str">
        <f t="shared" si="860"/>
        <v/>
      </c>
      <c r="F6427" s="5" t="str">
        <f t="shared" si="859"/>
        <v/>
      </c>
      <c r="G6427" s="7">
        <v>106.65900000000001</v>
      </c>
      <c r="H6427" s="7">
        <v>108.999</v>
      </c>
      <c r="I6427" s="7">
        <v>113.547</v>
      </c>
      <c r="J6427" s="7">
        <v>93.587000000000003</v>
      </c>
      <c r="K6427" s="7">
        <v>106.45699999999999</v>
      </c>
      <c r="L6427" s="7">
        <v>104.172</v>
      </c>
      <c r="M6427" s="7">
        <v>79.004000000000005</v>
      </c>
      <c r="N6427" s="7">
        <v>89.706999999999994</v>
      </c>
      <c r="O6427" s="7"/>
    </row>
    <row r="6428" spans="1:15" x14ac:dyDescent="0.2">
      <c r="A6428" s="2">
        <v>1</v>
      </c>
      <c r="B6428" s="6" t="s">
        <v>28</v>
      </c>
      <c r="C6428" s="6">
        <v>0</v>
      </c>
      <c r="D6428" s="5" t="s">
        <v>470</v>
      </c>
      <c r="E6428" s="5" t="str">
        <f t="shared" si="860"/>
        <v/>
      </c>
      <c r="F6428" s="5" t="str">
        <f t="shared" si="859"/>
        <v/>
      </c>
      <c r="G6428" s="7">
        <v>104.264</v>
      </c>
      <c r="H6428" s="7">
        <v>106.44799999999999</v>
      </c>
      <c r="I6428" s="7">
        <v>107.232</v>
      </c>
      <c r="J6428" s="7">
        <v>94.179000000000002</v>
      </c>
      <c r="K6428" s="7">
        <v>102.84699999999999</v>
      </c>
      <c r="L6428" s="7">
        <v>100.736</v>
      </c>
      <c r="M6428" s="7">
        <v>90.054000000000002</v>
      </c>
      <c r="N6428" s="7">
        <v>96.566999999999993</v>
      </c>
      <c r="O6428" s="7"/>
    </row>
    <row r="6429" spans="1:15" x14ac:dyDescent="0.2">
      <c r="A6429" s="2">
        <v>1</v>
      </c>
      <c r="B6429" s="6" t="s">
        <v>29</v>
      </c>
      <c r="C6429" s="6">
        <v>0</v>
      </c>
      <c r="D6429" s="5" t="s">
        <v>470</v>
      </c>
      <c r="E6429" s="5" t="str">
        <f t="shared" si="860"/>
        <v/>
      </c>
      <c r="F6429" s="5" t="str">
        <f t="shared" si="859"/>
        <v/>
      </c>
      <c r="G6429" s="7">
        <v>100</v>
      </c>
      <c r="H6429" s="7">
        <v>100</v>
      </c>
      <c r="I6429" s="7">
        <v>100</v>
      </c>
      <c r="J6429" s="7">
        <v>100</v>
      </c>
      <c r="K6429" s="7">
        <v>100</v>
      </c>
      <c r="L6429" s="7">
        <v>100</v>
      </c>
      <c r="M6429" s="7">
        <v>100</v>
      </c>
      <c r="N6429" s="7">
        <v>100</v>
      </c>
      <c r="O6429" s="7"/>
    </row>
    <row r="6430" spans="1:15" x14ac:dyDescent="0.2">
      <c r="A6430" s="2">
        <v>1</v>
      </c>
      <c r="B6430" s="6" t="s">
        <v>30</v>
      </c>
      <c r="C6430" s="6">
        <v>0</v>
      </c>
      <c r="D6430" s="5" t="s">
        <v>470</v>
      </c>
      <c r="E6430" s="5" t="str">
        <f t="shared" si="860"/>
        <v/>
      </c>
      <c r="F6430" s="5" t="str">
        <f t="shared" si="859"/>
        <v/>
      </c>
      <c r="G6430" s="7">
        <v>98.778000000000006</v>
      </c>
      <c r="H6430" s="7">
        <v>97.617999999999995</v>
      </c>
      <c r="I6430" s="7">
        <v>98.936000000000007</v>
      </c>
      <c r="J6430" s="7">
        <v>111.246</v>
      </c>
      <c r="K6430" s="7">
        <v>100.15900000000001</v>
      </c>
      <c r="L6430" s="7">
        <v>101.35</v>
      </c>
      <c r="M6430" s="7">
        <v>104.774</v>
      </c>
      <c r="N6430" s="7">
        <v>103.65900000000001</v>
      </c>
      <c r="O6430" s="7"/>
    </row>
    <row r="6431" spans="1:15" x14ac:dyDescent="0.2">
      <c r="A6431" s="2">
        <v>1</v>
      </c>
      <c r="B6431" s="6" t="s">
        <v>31</v>
      </c>
      <c r="C6431" s="6">
        <v>0</v>
      </c>
      <c r="D6431" s="5" t="s">
        <v>470</v>
      </c>
      <c r="E6431" s="5" t="str">
        <f t="shared" si="860"/>
        <v/>
      </c>
      <c r="F6431" s="5" t="str">
        <f t="shared" si="859"/>
        <v/>
      </c>
      <c r="G6431" s="7">
        <v>108.70099999999999</v>
      </c>
      <c r="H6431" s="7">
        <v>108.206</v>
      </c>
      <c r="I6431" s="7">
        <v>99.709000000000003</v>
      </c>
      <c r="J6431" s="7">
        <v>116.2</v>
      </c>
      <c r="K6431" s="7">
        <v>91.727999999999994</v>
      </c>
      <c r="L6431" s="7">
        <v>92.147000000000006</v>
      </c>
      <c r="M6431" s="7">
        <v>100.134</v>
      </c>
      <c r="N6431" s="7">
        <v>99.841999999999999</v>
      </c>
      <c r="O6431" s="7"/>
    </row>
    <row r="6432" spans="1:15" x14ac:dyDescent="0.2">
      <c r="A6432" s="2">
        <v>1</v>
      </c>
      <c r="B6432" s="6" t="s">
        <v>32</v>
      </c>
      <c r="C6432" s="6">
        <v>0</v>
      </c>
      <c r="D6432" s="5" t="s">
        <v>470</v>
      </c>
      <c r="E6432" s="5" t="str">
        <f t="shared" si="860"/>
        <v/>
      </c>
      <c r="F6432" s="5" t="str">
        <f t="shared" si="859"/>
        <v/>
      </c>
      <c r="G6432" s="7">
        <v>107.34</v>
      </c>
      <c r="H6432" s="7">
        <v>106.32899999999999</v>
      </c>
      <c r="I6432" s="7">
        <v>104.502</v>
      </c>
      <c r="J6432" s="7">
        <v>103.489</v>
      </c>
      <c r="K6432" s="7">
        <v>97.355999999999995</v>
      </c>
      <c r="L6432" s="7">
        <v>98.281999999999996</v>
      </c>
      <c r="M6432" s="7">
        <v>107.333</v>
      </c>
      <c r="N6432" s="7">
        <v>112.16500000000001</v>
      </c>
      <c r="O6432" s="7"/>
    </row>
    <row r="6433" spans="1:15" x14ac:dyDescent="0.2">
      <c r="A6433" s="2">
        <v>1</v>
      </c>
      <c r="B6433" s="6" t="s">
        <v>33</v>
      </c>
      <c r="C6433" s="6">
        <v>0</v>
      </c>
      <c r="D6433" s="5" t="s">
        <v>470</v>
      </c>
      <c r="E6433" s="5" t="str">
        <f t="shared" si="860"/>
        <v/>
      </c>
      <c r="F6433" s="5" t="str">
        <f t="shared" si="859"/>
        <v/>
      </c>
      <c r="G6433" s="7">
        <v>110.926</v>
      </c>
      <c r="H6433" s="7">
        <v>108.941</v>
      </c>
      <c r="I6433" s="7">
        <v>103.194</v>
      </c>
      <c r="J6433" s="7">
        <v>112.57299999999999</v>
      </c>
      <c r="K6433" s="7">
        <v>93.028999999999996</v>
      </c>
      <c r="L6433" s="7">
        <v>94.724000000000004</v>
      </c>
      <c r="M6433" s="7">
        <v>108.873</v>
      </c>
      <c r="N6433" s="7">
        <v>112.35</v>
      </c>
      <c r="O6433" s="7"/>
    </row>
    <row r="6434" spans="1:15" x14ac:dyDescent="0.2">
      <c r="A6434" s="2">
        <v>1</v>
      </c>
      <c r="B6434" s="6" t="s">
        <v>34</v>
      </c>
      <c r="C6434" s="6">
        <v>0</v>
      </c>
      <c r="D6434" s="5" t="s">
        <v>470</v>
      </c>
      <c r="E6434" s="5" t="str">
        <f t="shared" si="860"/>
        <v/>
      </c>
      <c r="F6434" s="5" t="str">
        <f t="shared" si="859"/>
        <v/>
      </c>
      <c r="G6434" s="7">
        <v>110.78</v>
      </c>
      <c r="H6434" s="7">
        <v>107.83199999999999</v>
      </c>
      <c r="I6434" s="7">
        <v>100.158</v>
      </c>
      <c r="J6434" s="7">
        <v>153.60300000000001</v>
      </c>
      <c r="K6434" s="7">
        <v>90.412000000000006</v>
      </c>
      <c r="L6434" s="7">
        <v>92.882999999999996</v>
      </c>
      <c r="M6434" s="7">
        <v>114.119</v>
      </c>
      <c r="N6434" s="7">
        <v>114.3</v>
      </c>
      <c r="O6434" s="7"/>
    </row>
    <row r="6435" spans="1:15" x14ac:dyDescent="0.2">
      <c r="A6435" s="2">
        <v>1</v>
      </c>
      <c r="B6435" s="6" t="s">
        <v>35</v>
      </c>
      <c r="C6435" s="6">
        <v>0</v>
      </c>
      <c r="D6435" s="5" t="s">
        <v>470</v>
      </c>
      <c r="E6435" s="5" t="str">
        <f t="shared" si="860"/>
        <v/>
      </c>
      <c r="F6435" s="5" t="str">
        <f t="shared" si="859"/>
        <v/>
      </c>
      <c r="G6435" s="7">
        <v>114.051</v>
      </c>
      <c r="H6435" s="7">
        <v>108.149</v>
      </c>
      <c r="I6435" s="7">
        <v>102.045</v>
      </c>
      <c r="J6435" s="7">
        <v>203</v>
      </c>
      <c r="K6435" s="7">
        <v>89.472999999999999</v>
      </c>
      <c r="L6435" s="7">
        <v>94.355999999999995</v>
      </c>
      <c r="M6435" s="7">
        <v>131.93899999999999</v>
      </c>
      <c r="N6435" s="7">
        <v>134.636</v>
      </c>
      <c r="O6435" s="7"/>
    </row>
    <row r="6436" spans="1:15" x14ac:dyDescent="0.2">
      <c r="A6436" s="2">
        <v>1</v>
      </c>
      <c r="B6436" s="6" t="s">
        <v>36</v>
      </c>
      <c r="C6436" s="6">
        <v>0</v>
      </c>
      <c r="D6436" s="5" t="s">
        <v>470</v>
      </c>
      <c r="E6436" s="5" t="str">
        <f t="shared" si="860"/>
        <v/>
      </c>
      <c r="F6436" s="5" t="str">
        <f t="shared" si="859"/>
        <v/>
      </c>
      <c r="G6436" s="7">
        <v>123.994</v>
      </c>
      <c r="H6436" s="7">
        <v>117.154</v>
      </c>
      <c r="I6436" s="7">
        <v>110.542</v>
      </c>
      <c r="J6436" s="7">
        <v>157.09100000000001</v>
      </c>
      <c r="K6436" s="7">
        <v>89.150999999999996</v>
      </c>
      <c r="L6436" s="7">
        <v>94.355999999999995</v>
      </c>
      <c r="M6436" s="7">
        <v>128.31200000000001</v>
      </c>
      <c r="N6436" s="7">
        <v>141.839</v>
      </c>
      <c r="O6436" s="7"/>
    </row>
    <row r="6437" spans="1:15" x14ac:dyDescent="0.2">
      <c r="A6437" s="2">
        <v>1</v>
      </c>
      <c r="B6437" s="6" t="s">
        <v>37</v>
      </c>
      <c r="C6437" s="6">
        <v>0</v>
      </c>
      <c r="D6437" s="5" t="s">
        <v>470</v>
      </c>
      <c r="E6437" s="5" t="str">
        <f t="shared" si="860"/>
        <v/>
      </c>
      <c r="F6437" s="5" t="str">
        <f t="shared" si="859"/>
        <v/>
      </c>
      <c r="G6437" s="7">
        <v>119.962</v>
      </c>
      <c r="H6437" s="7">
        <v>115.831</v>
      </c>
      <c r="I6437" s="7">
        <v>112.42</v>
      </c>
      <c r="J6437" s="7">
        <v>171.46700000000001</v>
      </c>
      <c r="K6437" s="7">
        <v>93.712999999999994</v>
      </c>
      <c r="L6437" s="7">
        <v>97.055000000000007</v>
      </c>
      <c r="M6437" s="7">
        <v>129.65600000000001</v>
      </c>
      <c r="N6437" s="7">
        <v>145.75899999999999</v>
      </c>
      <c r="O6437" s="7"/>
    </row>
    <row r="6438" spans="1:15" x14ac:dyDescent="0.2">
      <c r="A6438" s="2">
        <v>1</v>
      </c>
      <c r="B6438" s="6" t="s">
        <v>63</v>
      </c>
      <c r="C6438" s="6">
        <v>0</v>
      </c>
      <c r="D6438" s="5" t="s">
        <v>470</v>
      </c>
      <c r="E6438" s="5" t="str">
        <f t="shared" si="860"/>
        <v/>
      </c>
      <c r="F6438" s="5" t="str">
        <f t="shared" si="859"/>
        <v/>
      </c>
      <c r="G6438" s="7">
        <v>98.061999999999998</v>
      </c>
      <c r="H6438" s="7">
        <v>97.813000000000002</v>
      </c>
      <c r="I6438" s="7">
        <v>94.451999999999998</v>
      </c>
      <c r="J6438" s="7">
        <v>246.37700000000001</v>
      </c>
      <c r="K6438" s="7">
        <v>96.32</v>
      </c>
      <c r="L6438" s="7">
        <v>96.563999999999993</v>
      </c>
      <c r="M6438" s="7">
        <v>165.41900000000001</v>
      </c>
      <c r="N6438" s="7">
        <v>156.24199999999999</v>
      </c>
      <c r="O6438" s="7"/>
    </row>
    <row r="6439" spans="1:15" x14ac:dyDescent="0.2">
      <c r="A6439" s="2">
        <v>0</v>
      </c>
      <c r="B6439" s="5" t="s">
        <v>471</v>
      </c>
      <c r="C6439" s="6" t="s">
        <v>0</v>
      </c>
      <c r="E6439" s="5" t="str">
        <f t="shared" si="860"/>
        <v/>
      </c>
      <c r="F6439" s="5" t="str">
        <f t="shared" si="859"/>
        <v/>
      </c>
    </row>
    <row r="6440" spans="1:15" x14ac:dyDescent="0.2">
      <c r="A6440" s="2">
        <v>1</v>
      </c>
      <c r="B6440" s="6" t="s">
        <v>13</v>
      </c>
      <c r="C6440" s="6">
        <v>0</v>
      </c>
      <c r="D6440" s="5" t="s">
        <v>472</v>
      </c>
      <c r="E6440" s="5" t="str">
        <f t="shared" si="860"/>
        <v/>
      </c>
      <c r="F6440" s="5" t="str">
        <f t="shared" si="859"/>
        <v/>
      </c>
      <c r="G6440" s="7">
        <v>92.864999999999995</v>
      </c>
      <c r="H6440" s="7">
        <v>91.22</v>
      </c>
      <c r="I6440" s="7">
        <v>78.459999999999994</v>
      </c>
      <c r="J6440" s="7">
        <v>88.063000000000002</v>
      </c>
      <c r="K6440" s="7">
        <v>84.488</v>
      </c>
      <c r="L6440" s="7">
        <v>86.012</v>
      </c>
      <c r="M6440" s="7">
        <v>59.323</v>
      </c>
      <c r="N6440" s="7">
        <v>46.545000000000002</v>
      </c>
      <c r="O6440" s="7"/>
    </row>
    <row r="6441" spans="1:15" x14ac:dyDescent="0.2">
      <c r="A6441" s="2">
        <v>1</v>
      </c>
      <c r="B6441" s="6" t="s">
        <v>15</v>
      </c>
      <c r="C6441" s="6">
        <v>0</v>
      </c>
      <c r="D6441" s="5" t="s">
        <v>472</v>
      </c>
      <c r="E6441" s="5" t="str">
        <f t="shared" si="860"/>
        <v/>
      </c>
      <c r="F6441" s="5" t="str">
        <f t="shared" si="859"/>
        <v/>
      </c>
      <c r="G6441" s="7">
        <v>108.18300000000001</v>
      </c>
      <c r="H6441" s="7">
        <v>106.03400000000001</v>
      </c>
      <c r="I6441" s="7">
        <v>88.677000000000007</v>
      </c>
      <c r="J6441" s="7">
        <v>96.953999999999994</v>
      </c>
      <c r="K6441" s="7">
        <v>81.968999999999994</v>
      </c>
      <c r="L6441" s="7">
        <v>83.631</v>
      </c>
      <c r="M6441" s="7">
        <v>53.412999999999997</v>
      </c>
      <c r="N6441" s="7">
        <v>47.365000000000002</v>
      </c>
      <c r="O6441" s="7"/>
    </row>
    <row r="6442" spans="1:15" x14ac:dyDescent="0.2">
      <c r="A6442" s="2">
        <v>1</v>
      </c>
      <c r="B6442" s="6" t="s">
        <v>16</v>
      </c>
      <c r="C6442" s="6">
        <v>0</v>
      </c>
      <c r="D6442" s="5" t="s">
        <v>472</v>
      </c>
      <c r="E6442" s="5" t="str">
        <f t="shared" si="860"/>
        <v/>
      </c>
      <c r="F6442" s="5" t="str">
        <f t="shared" si="859"/>
        <v/>
      </c>
      <c r="G6442" s="7">
        <v>104.379</v>
      </c>
      <c r="H6442" s="7">
        <v>102.773</v>
      </c>
      <c r="I6442" s="7">
        <v>89.774000000000001</v>
      </c>
      <c r="J6442" s="7">
        <v>101.553</v>
      </c>
      <c r="K6442" s="7">
        <v>86.007000000000005</v>
      </c>
      <c r="L6442" s="7">
        <v>87.350999999999999</v>
      </c>
      <c r="M6442" s="7">
        <v>57.886000000000003</v>
      </c>
      <c r="N6442" s="7">
        <v>51.966000000000001</v>
      </c>
      <c r="O6442" s="7"/>
    </row>
    <row r="6443" spans="1:15" x14ac:dyDescent="0.2">
      <c r="A6443" s="2">
        <v>1</v>
      </c>
      <c r="B6443" s="6" t="s">
        <v>17</v>
      </c>
      <c r="C6443" s="6">
        <v>0</v>
      </c>
      <c r="D6443" s="5" t="s">
        <v>472</v>
      </c>
      <c r="E6443" s="5" t="str">
        <f t="shared" si="860"/>
        <v/>
      </c>
      <c r="F6443" s="5" t="str">
        <f t="shared" si="859"/>
        <v/>
      </c>
      <c r="G6443" s="7">
        <v>103.864</v>
      </c>
      <c r="H6443" s="7">
        <v>101.99</v>
      </c>
      <c r="I6443" s="7">
        <v>93.566000000000003</v>
      </c>
      <c r="J6443" s="7">
        <v>102.379</v>
      </c>
      <c r="K6443" s="7">
        <v>90.084999999999994</v>
      </c>
      <c r="L6443" s="7">
        <v>91.741</v>
      </c>
      <c r="M6443" s="7">
        <v>60.887</v>
      </c>
      <c r="N6443" s="7">
        <v>56.97</v>
      </c>
      <c r="O6443" s="7"/>
    </row>
    <row r="6444" spans="1:15" x14ac:dyDescent="0.2">
      <c r="A6444" s="2">
        <v>1</v>
      </c>
      <c r="B6444" s="6" t="s">
        <v>18</v>
      </c>
      <c r="C6444" s="6">
        <v>0</v>
      </c>
      <c r="D6444" s="5" t="s">
        <v>472</v>
      </c>
      <c r="E6444" s="5" t="str">
        <f t="shared" si="860"/>
        <v/>
      </c>
      <c r="F6444" s="5" t="str">
        <f t="shared" si="859"/>
        <v/>
      </c>
      <c r="G6444" s="7">
        <v>102.099</v>
      </c>
      <c r="H6444" s="7">
        <v>100.44499999999999</v>
      </c>
      <c r="I6444" s="7">
        <v>94.465999999999994</v>
      </c>
      <c r="J6444" s="7">
        <v>103.566</v>
      </c>
      <c r="K6444" s="7">
        <v>92.524000000000001</v>
      </c>
      <c r="L6444" s="7">
        <v>94.048000000000002</v>
      </c>
      <c r="M6444" s="7">
        <v>64.566000000000003</v>
      </c>
      <c r="N6444" s="7">
        <v>60.993000000000002</v>
      </c>
      <c r="O6444" s="7"/>
    </row>
    <row r="6445" spans="1:15" x14ac:dyDescent="0.2">
      <c r="A6445" s="2">
        <v>1</v>
      </c>
      <c r="B6445" s="6" t="s">
        <v>19</v>
      </c>
      <c r="C6445" s="6">
        <v>0</v>
      </c>
      <c r="D6445" s="5" t="s">
        <v>472</v>
      </c>
      <c r="E6445" s="5" t="str">
        <f t="shared" si="860"/>
        <v/>
      </c>
      <c r="F6445" s="5" t="str">
        <f t="shared" si="859"/>
        <v/>
      </c>
      <c r="G6445" s="7">
        <v>108.009</v>
      </c>
      <c r="H6445" s="7">
        <v>106.02800000000001</v>
      </c>
      <c r="I6445" s="7">
        <v>100.111</v>
      </c>
      <c r="J6445" s="7">
        <v>103.145</v>
      </c>
      <c r="K6445" s="7">
        <v>92.688000000000002</v>
      </c>
      <c r="L6445" s="7">
        <v>94.42</v>
      </c>
      <c r="M6445" s="7">
        <v>65.8</v>
      </c>
      <c r="N6445" s="7">
        <v>65.873000000000005</v>
      </c>
      <c r="O6445" s="7"/>
    </row>
    <row r="6446" spans="1:15" x14ac:dyDescent="0.2">
      <c r="A6446" s="2">
        <v>1</v>
      </c>
      <c r="B6446" s="6" t="s">
        <v>20</v>
      </c>
      <c r="C6446" s="6">
        <v>0</v>
      </c>
      <c r="D6446" s="5" t="s">
        <v>472</v>
      </c>
      <c r="E6446" s="5" t="str">
        <f t="shared" si="860"/>
        <v/>
      </c>
      <c r="F6446" s="5" t="str">
        <f t="shared" si="859"/>
        <v/>
      </c>
      <c r="G6446" s="7">
        <v>106.134</v>
      </c>
      <c r="H6446" s="7">
        <v>102.848</v>
      </c>
      <c r="I6446" s="7">
        <v>97.873999999999995</v>
      </c>
      <c r="J6446" s="7">
        <v>101.346</v>
      </c>
      <c r="K6446" s="7">
        <v>92.216999999999999</v>
      </c>
      <c r="L6446" s="7">
        <v>95.164000000000001</v>
      </c>
      <c r="M6446" s="7">
        <v>68.396000000000001</v>
      </c>
      <c r="N6446" s="7">
        <v>66.941999999999993</v>
      </c>
      <c r="O6446" s="7"/>
    </row>
    <row r="6447" spans="1:15" x14ac:dyDescent="0.2">
      <c r="A6447" s="2">
        <v>1</v>
      </c>
      <c r="B6447" s="6" t="s">
        <v>21</v>
      </c>
      <c r="C6447" s="6">
        <v>0</v>
      </c>
      <c r="D6447" s="5" t="s">
        <v>472</v>
      </c>
      <c r="E6447" s="5" t="str">
        <f t="shared" si="860"/>
        <v/>
      </c>
      <c r="F6447" s="5" t="str">
        <f t="shared" si="859"/>
        <v/>
      </c>
      <c r="G6447" s="7">
        <v>107.68</v>
      </c>
      <c r="H6447" s="7">
        <v>103.76300000000001</v>
      </c>
      <c r="I6447" s="7">
        <v>98.899000000000001</v>
      </c>
      <c r="J6447" s="7">
        <v>102.26900000000001</v>
      </c>
      <c r="K6447" s="7">
        <v>91.844999999999999</v>
      </c>
      <c r="L6447" s="7">
        <v>95.313000000000002</v>
      </c>
      <c r="M6447" s="7">
        <v>69.918000000000006</v>
      </c>
      <c r="N6447" s="7">
        <v>69.147999999999996</v>
      </c>
      <c r="O6447" s="7"/>
    </row>
    <row r="6448" spans="1:15" x14ac:dyDescent="0.2">
      <c r="A6448" s="2">
        <v>1</v>
      </c>
      <c r="B6448" s="6" t="s">
        <v>22</v>
      </c>
      <c r="C6448" s="6">
        <v>0</v>
      </c>
      <c r="D6448" s="5" t="s">
        <v>472</v>
      </c>
      <c r="E6448" s="5" t="str">
        <f t="shared" si="860"/>
        <v/>
      </c>
      <c r="F6448" s="5" t="str">
        <f t="shared" si="859"/>
        <v/>
      </c>
      <c r="G6448" s="7">
        <v>101.39100000000001</v>
      </c>
      <c r="H6448" s="7">
        <v>97.326999999999998</v>
      </c>
      <c r="I6448" s="7">
        <v>96.676000000000002</v>
      </c>
      <c r="J6448" s="7">
        <v>110.24299999999999</v>
      </c>
      <c r="K6448" s="7">
        <v>95.349000000000004</v>
      </c>
      <c r="L6448" s="7">
        <v>99.33</v>
      </c>
      <c r="M6448" s="7">
        <v>77.566000000000003</v>
      </c>
      <c r="N6448" s="7">
        <v>74.988</v>
      </c>
      <c r="O6448" s="7"/>
    </row>
    <row r="6449" spans="1:15" x14ac:dyDescent="0.2">
      <c r="A6449" s="2">
        <v>1</v>
      </c>
      <c r="B6449" s="6" t="s">
        <v>23</v>
      </c>
      <c r="C6449" s="6">
        <v>0</v>
      </c>
      <c r="D6449" s="5" t="s">
        <v>472</v>
      </c>
      <c r="E6449" s="5" t="str">
        <f t="shared" si="860"/>
        <v/>
      </c>
      <c r="F6449" s="5" t="str">
        <f t="shared" si="859"/>
        <v/>
      </c>
      <c r="G6449" s="7">
        <v>101.429</v>
      </c>
      <c r="H6449" s="7">
        <v>97.668000000000006</v>
      </c>
      <c r="I6449" s="7">
        <v>97.376999999999995</v>
      </c>
      <c r="J6449" s="7">
        <v>103.84699999999999</v>
      </c>
      <c r="K6449" s="7">
        <v>96.004999999999995</v>
      </c>
      <c r="L6449" s="7">
        <v>99.701999999999998</v>
      </c>
      <c r="M6449" s="7">
        <v>79.727000000000004</v>
      </c>
      <c r="N6449" s="7">
        <v>77.635999999999996</v>
      </c>
      <c r="O6449" s="7"/>
    </row>
    <row r="6450" spans="1:15" x14ac:dyDescent="0.2">
      <c r="A6450" s="2">
        <v>1</v>
      </c>
      <c r="B6450" s="6" t="s">
        <v>24</v>
      </c>
      <c r="C6450" s="6">
        <v>0</v>
      </c>
      <c r="D6450" s="5" t="s">
        <v>472</v>
      </c>
      <c r="E6450" s="5" t="str">
        <f t="shared" si="860"/>
        <v/>
      </c>
      <c r="F6450" s="5" t="str">
        <f t="shared" si="859"/>
        <v/>
      </c>
      <c r="G6450" s="7">
        <v>102.72</v>
      </c>
      <c r="H6450" s="7">
        <v>99.796999999999997</v>
      </c>
      <c r="I6450" s="7">
        <v>101.57899999999999</v>
      </c>
      <c r="J6450" s="7">
        <v>98.501000000000005</v>
      </c>
      <c r="K6450" s="7">
        <v>98.89</v>
      </c>
      <c r="L6450" s="7">
        <v>101.786</v>
      </c>
      <c r="M6450" s="7">
        <v>80.905000000000001</v>
      </c>
      <c r="N6450" s="7">
        <v>82.183000000000007</v>
      </c>
      <c r="O6450" s="7"/>
    </row>
    <row r="6451" spans="1:15" x14ac:dyDescent="0.2">
      <c r="A6451" s="2">
        <v>1</v>
      </c>
      <c r="B6451" s="6" t="s">
        <v>25</v>
      </c>
      <c r="C6451" s="6">
        <v>0</v>
      </c>
      <c r="D6451" s="5" t="s">
        <v>472</v>
      </c>
      <c r="E6451" s="5" t="str">
        <f t="shared" si="860"/>
        <v/>
      </c>
      <c r="F6451" s="5" t="str">
        <f t="shared" si="859"/>
        <v/>
      </c>
      <c r="G6451" s="7">
        <v>101.57299999999999</v>
      </c>
      <c r="H6451" s="7">
        <v>98.070999999999998</v>
      </c>
      <c r="I6451" s="7">
        <v>101.574</v>
      </c>
      <c r="J6451" s="7">
        <v>94.872</v>
      </c>
      <c r="K6451" s="7">
        <v>100</v>
      </c>
      <c r="L6451" s="7">
        <v>103.571</v>
      </c>
      <c r="M6451" s="7">
        <v>85.965000000000003</v>
      </c>
      <c r="N6451" s="7">
        <v>87.317999999999998</v>
      </c>
      <c r="O6451" s="7"/>
    </row>
    <row r="6452" spans="1:15" x14ac:dyDescent="0.2">
      <c r="A6452" s="2">
        <v>1</v>
      </c>
      <c r="B6452" s="6" t="s">
        <v>26</v>
      </c>
      <c r="C6452" s="6">
        <v>0</v>
      </c>
      <c r="D6452" s="5" t="s">
        <v>472</v>
      </c>
      <c r="E6452" s="5" t="str">
        <f t="shared" si="860"/>
        <v/>
      </c>
      <c r="F6452" s="5" t="str">
        <f t="shared" si="859"/>
        <v/>
      </c>
      <c r="G6452" s="7">
        <v>99.412000000000006</v>
      </c>
      <c r="H6452" s="7">
        <v>97.950999999999993</v>
      </c>
      <c r="I6452" s="7">
        <v>102.178</v>
      </c>
      <c r="J6452" s="7">
        <v>94.028000000000006</v>
      </c>
      <c r="K6452" s="7">
        <v>102.783</v>
      </c>
      <c r="L6452" s="7">
        <v>104.315</v>
      </c>
      <c r="M6452" s="7">
        <v>89.085999999999999</v>
      </c>
      <c r="N6452" s="7">
        <v>91.025999999999996</v>
      </c>
      <c r="O6452" s="7"/>
    </row>
    <row r="6453" spans="1:15" x14ac:dyDescent="0.2">
      <c r="A6453" s="2">
        <v>1</v>
      </c>
      <c r="B6453" s="6" t="s">
        <v>27</v>
      </c>
      <c r="C6453" s="6">
        <v>0</v>
      </c>
      <c r="D6453" s="5" t="s">
        <v>472</v>
      </c>
      <c r="E6453" s="5" t="str">
        <f t="shared" si="860"/>
        <v/>
      </c>
      <c r="F6453" s="5" t="str">
        <f t="shared" si="859"/>
        <v/>
      </c>
      <c r="G6453" s="7">
        <v>95.492000000000004</v>
      </c>
      <c r="H6453" s="7">
        <v>94.661000000000001</v>
      </c>
      <c r="I6453" s="7">
        <v>100.648</v>
      </c>
      <c r="J6453" s="7">
        <v>101.587</v>
      </c>
      <c r="K6453" s="7">
        <v>105.399</v>
      </c>
      <c r="L6453" s="7">
        <v>106.324</v>
      </c>
      <c r="M6453" s="7">
        <v>96.98</v>
      </c>
      <c r="N6453" s="7">
        <v>97.608000000000004</v>
      </c>
      <c r="O6453" s="7"/>
    </row>
    <row r="6454" spans="1:15" x14ac:dyDescent="0.2">
      <c r="A6454" s="2">
        <v>1</v>
      </c>
      <c r="B6454" s="6" t="s">
        <v>28</v>
      </c>
      <c r="C6454" s="6">
        <v>0</v>
      </c>
      <c r="D6454" s="5" t="s">
        <v>472</v>
      </c>
      <c r="E6454" s="5" t="str">
        <f t="shared" si="860"/>
        <v/>
      </c>
      <c r="F6454" s="5" t="str">
        <f t="shared" si="859"/>
        <v/>
      </c>
      <c r="G6454" s="7">
        <v>94.117999999999995</v>
      </c>
      <c r="H6454" s="7">
        <v>93.897000000000006</v>
      </c>
      <c r="I6454" s="7">
        <v>96.201999999999998</v>
      </c>
      <c r="J6454" s="7">
        <v>101.367</v>
      </c>
      <c r="K6454" s="7">
        <v>102.214</v>
      </c>
      <c r="L6454" s="7">
        <v>102.455</v>
      </c>
      <c r="M6454" s="7">
        <v>103.518</v>
      </c>
      <c r="N6454" s="7">
        <v>99.587000000000003</v>
      </c>
      <c r="O6454" s="7"/>
    </row>
    <row r="6455" spans="1:15" x14ac:dyDescent="0.2">
      <c r="A6455" s="2">
        <v>1</v>
      </c>
      <c r="B6455" s="6" t="s">
        <v>29</v>
      </c>
      <c r="C6455" s="6">
        <v>0</v>
      </c>
      <c r="D6455" s="5" t="s">
        <v>472</v>
      </c>
      <c r="E6455" s="5" t="str">
        <f t="shared" si="860"/>
        <v/>
      </c>
      <c r="F6455" s="5" t="str">
        <f t="shared" si="859"/>
        <v/>
      </c>
      <c r="G6455" s="7">
        <v>100</v>
      </c>
      <c r="H6455" s="7">
        <v>100</v>
      </c>
      <c r="I6455" s="7">
        <v>100</v>
      </c>
      <c r="J6455" s="7">
        <v>100</v>
      </c>
      <c r="K6455" s="7">
        <v>100</v>
      </c>
      <c r="L6455" s="7">
        <v>100</v>
      </c>
      <c r="M6455" s="7">
        <v>100</v>
      </c>
      <c r="N6455" s="7">
        <v>100</v>
      </c>
      <c r="O6455" s="7"/>
    </row>
    <row r="6456" spans="1:15" x14ac:dyDescent="0.2">
      <c r="A6456" s="2">
        <v>1</v>
      </c>
      <c r="B6456" s="6" t="s">
        <v>30</v>
      </c>
      <c r="C6456" s="6">
        <v>0</v>
      </c>
      <c r="D6456" s="5" t="s">
        <v>472</v>
      </c>
      <c r="E6456" s="5" t="str">
        <f t="shared" si="860"/>
        <v/>
      </c>
      <c r="F6456" s="5" t="str">
        <f t="shared" si="859"/>
        <v/>
      </c>
      <c r="G6456" s="7">
        <v>105.938</v>
      </c>
      <c r="H6456" s="7">
        <v>100.535</v>
      </c>
      <c r="I6456" s="7">
        <v>100.535</v>
      </c>
      <c r="J6456" s="7">
        <v>106.004</v>
      </c>
      <c r="K6456" s="7">
        <v>94.9</v>
      </c>
      <c r="L6456" s="7">
        <v>100</v>
      </c>
      <c r="M6456" s="7">
        <v>101.393</v>
      </c>
      <c r="N6456" s="7">
        <v>101.935</v>
      </c>
      <c r="O6456" s="7"/>
    </row>
    <row r="6457" spans="1:15" x14ac:dyDescent="0.2">
      <c r="A6457" s="2">
        <v>1</v>
      </c>
      <c r="B6457" s="6" t="s">
        <v>31</v>
      </c>
      <c r="C6457" s="6">
        <v>0</v>
      </c>
      <c r="D6457" s="5" t="s">
        <v>472</v>
      </c>
      <c r="E6457" s="5" t="str">
        <f t="shared" si="860"/>
        <v/>
      </c>
      <c r="F6457" s="5" t="str">
        <f t="shared" si="859"/>
        <v/>
      </c>
      <c r="G6457" s="7">
        <v>107.221</v>
      </c>
      <c r="H6457" s="7">
        <v>104.357</v>
      </c>
      <c r="I6457" s="7">
        <v>104.9</v>
      </c>
      <c r="J6457" s="7">
        <v>114.14400000000001</v>
      </c>
      <c r="K6457" s="7">
        <v>97.834999999999994</v>
      </c>
      <c r="L6457" s="7">
        <v>100.521</v>
      </c>
      <c r="M6457" s="7">
        <v>100.65600000000001</v>
      </c>
      <c r="N6457" s="7">
        <v>105.589</v>
      </c>
      <c r="O6457" s="7"/>
    </row>
    <row r="6458" spans="1:15" x14ac:dyDescent="0.2">
      <c r="A6458" s="2">
        <v>1</v>
      </c>
      <c r="B6458" s="6" t="s">
        <v>32</v>
      </c>
      <c r="C6458" s="6">
        <v>0</v>
      </c>
      <c r="D6458" s="5" t="s">
        <v>472</v>
      </c>
      <c r="E6458" s="5" t="str">
        <f t="shared" si="860"/>
        <v/>
      </c>
      <c r="F6458" s="5" t="str">
        <f t="shared" si="859"/>
        <v/>
      </c>
      <c r="G6458" s="7">
        <v>102.36799999999999</v>
      </c>
      <c r="H6458" s="7">
        <v>103.196</v>
      </c>
      <c r="I6458" s="7">
        <v>104.194</v>
      </c>
      <c r="J6458" s="7">
        <v>127.747</v>
      </c>
      <c r="K6458" s="7">
        <v>101.78400000000001</v>
      </c>
      <c r="L6458" s="7">
        <v>100.967</v>
      </c>
      <c r="M6458" s="7">
        <v>106.657</v>
      </c>
      <c r="N6458" s="7">
        <v>111.13</v>
      </c>
      <c r="O6458" s="7"/>
    </row>
    <row r="6459" spans="1:15" x14ac:dyDescent="0.2">
      <c r="A6459" s="2">
        <v>1</v>
      </c>
      <c r="B6459" s="6" t="s">
        <v>33</v>
      </c>
      <c r="C6459" s="6">
        <v>0</v>
      </c>
      <c r="D6459" s="5" t="s">
        <v>472</v>
      </c>
      <c r="E6459" s="5" t="str">
        <f t="shared" si="860"/>
        <v/>
      </c>
      <c r="F6459" s="5" t="str">
        <f t="shared" si="859"/>
        <v/>
      </c>
      <c r="G6459" s="7">
        <v>99.772999999999996</v>
      </c>
      <c r="H6459" s="7">
        <v>97.853999999999999</v>
      </c>
      <c r="I6459" s="7">
        <v>99.82</v>
      </c>
      <c r="J6459" s="7">
        <v>138.065</v>
      </c>
      <c r="K6459" s="7">
        <v>100.047</v>
      </c>
      <c r="L6459" s="7">
        <v>102.009</v>
      </c>
      <c r="M6459" s="7">
        <v>117.428</v>
      </c>
      <c r="N6459" s="7">
        <v>117.217</v>
      </c>
      <c r="O6459" s="7"/>
    </row>
    <row r="6460" spans="1:15" x14ac:dyDescent="0.2">
      <c r="A6460" s="2">
        <v>1</v>
      </c>
      <c r="B6460" s="6" t="s">
        <v>34</v>
      </c>
      <c r="C6460" s="6">
        <v>0</v>
      </c>
      <c r="D6460" s="5" t="s">
        <v>472</v>
      </c>
      <c r="E6460" s="5" t="str">
        <f t="shared" si="860"/>
        <v/>
      </c>
      <c r="F6460" s="5" t="str">
        <f t="shared" si="859"/>
        <v/>
      </c>
      <c r="G6460" s="7">
        <v>103.83499999999999</v>
      </c>
      <c r="H6460" s="7">
        <v>102.292</v>
      </c>
      <c r="I6460" s="7">
        <v>105.184</v>
      </c>
      <c r="J6460" s="7">
        <v>142.27699999999999</v>
      </c>
      <c r="K6460" s="7">
        <v>101.29900000000001</v>
      </c>
      <c r="L6460" s="7">
        <v>102.827</v>
      </c>
      <c r="M6460" s="7">
        <v>117.581</v>
      </c>
      <c r="N6460" s="7">
        <v>123.676</v>
      </c>
      <c r="O6460" s="7"/>
    </row>
    <row r="6461" spans="1:15" x14ac:dyDescent="0.2">
      <c r="A6461" s="2">
        <v>1</v>
      </c>
      <c r="B6461" s="6" t="s">
        <v>35</v>
      </c>
      <c r="C6461" s="6">
        <v>0</v>
      </c>
      <c r="D6461" s="5" t="s">
        <v>472</v>
      </c>
      <c r="E6461" s="5" t="str">
        <f t="shared" si="860"/>
        <v/>
      </c>
      <c r="F6461" s="5" t="str">
        <f t="shared" si="859"/>
        <v/>
      </c>
      <c r="G6461" s="7">
        <v>105.011</v>
      </c>
      <c r="H6461" s="7">
        <v>102.55500000000001</v>
      </c>
      <c r="I6461" s="7">
        <v>101.58199999999999</v>
      </c>
      <c r="J6461" s="7">
        <v>161.125</v>
      </c>
      <c r="K6461" s="7">
        <v>96.733999999999995</v>
      </c>
      <c r="L6461" s="7">
        <v>99.051000000000002</v>
      </c>
      <c r="M6461" s="7">
        <v>120.80200000000001</v>
      </c>
      <c r="N6461" s="7">
        <v>122.71299999999999</v>
      </c>
      <c r="O6461" s="7"/>
    </row>
    <row r="6462" spans="1:15" x14ac:dyDescent="0.2">
      <c r="A6462" s="2">
        <v>1</v>
      </c>
      <c r="B6462" s="6" t="s">
        <v>36</v>
      </c>
      <c r="C6462" s="6">
        <v>0</v>
      </c>
      <c r="D6462" s="5" t="s">
        <v>472</v>
      </c>
      <c r="E6462" s="5" t="str">
        <f t="shared" si="860"/>
        <v/>
      </c>
      <c r="F6462" s="5" t="str">
        <f t="shared" si="859"/>
        <v/>
      </c>
      <c r="G6462" s="7">
        <v>92.792000000000002</v>
      </c>
      <c r="H6462" s="7">
        <v>93.222999999999999</v>
      </c>
      <c r="I6462" s="7">
        <v>85.635999999999996</v>
      </c>
      <c r="J6462" s="7">
        <v>151.649</v>
      </c>
      <c r="K6462" s="7">
        <v>92.289000000000001</v>
      </c>
      <c r="L6462" s="7">
        <v>91.861999999999995</v>
      </c>
      <c r="M6462" s="7">
        <v>132.792</v>
      </c>
      <c r="N6462" s="7">
        <v>113.718</v>
      </c>
      <c r="O6462" s="7"/>
    </row>
    <row r="6463" spans="1:15" x14ac:dyDescent="0.2">
      <c r="A6463" s="2">
        <v>1</v>
      </c>
      <c r="B6463" s="6" t="s">
        <v>37</v>
      </c>
      <c r="C6463" s="6">
        <v>0</v>
      </c>
      <c r="D6463" s="5" t="s">
        <v>472</v>
      </c>
      <c r="E6463" s="5" t="str">
        <f t="shared" si="860"/>
        <v/>
      </c>
      <c r="F6463" s="5" t="str">
        <f t="shared" si="859"/>
        <v/>
      </c>
      <c r="G6463" s="7">
        <v>110.673</v>
      </c>
      <c r="H6463" s="7">
        <v>107.352</v>
      </c>
      <c r="I6463" s="7">
        <v>96.277000000000001</v>
      </c>
      <c r="J6463" s="7">
        <v>159.23699999999999</v>
      </c>
      <c r="K6463" s="7">
        <v>86.992999999999995</v>
      </c>
      <c r="L6463" s="7">
        <v>89.683000000000007</v>
      </c>
      <c r="M6463" s="7">
        <v>117.398</v>
      </c>
      <c r="N6463" s="7">
        <v>113.02800000000001</v>
      </c>
      <c r="O6463" s="7"/>
    </row>
    <row r="6464" spans="1:15" x14ac:dyDescent="0.2">
      <c r="A6464" s="2">
        <v>1</v>
      </c>
      <c r="B6464" s="6" t="s">
        <v>63</v>
      </c>
      <c r="C6464" s="6">
        <v>0</v>
      </c>
      <c r="D6464" s="5" t="s">
        <v>472</v>
      </c>
      <c r="E6464" s="5" t="str">
        <f t="shared" si="860"/>
        <v/>
      </c>
      <c r="F6464" s="5" t="str">
        <f t="shared" si="859"/>
        <v/>
      </c>
      <c r="G6464" s="7">
        <v>110.232</v>
      </c>
      <c r="H6464" s="7">
        <v>107.324</v>
      </c>
      <c r="I6464" s="7">
        <v>98.59</v>
      </c>
      <c r="J6464" s="7">
        <v>174.96700000000001</v>
      </c>
      <c r="K6464" s="7">
        <v>89.438999999999993</v>
      </c>
      <c r="L6464" s="7">
        <v>91.861999999999995</v>
      </c>
      <c r="M6464" s="7">
        <v>124.646</v>
      </c>
      <c r="N6464" s="7">
        <v>122.889</v>
      </c>
      <c r="O6464" s="7"/>
    </row>
    <row r="6465" spans="1:15" x14ac:dyDescent="0.2">
      <c r="A6465" s="2">
        <v>0</v>
      </c>
      <c r="B6465" s="5" t="s">
        <v>473</v>
      </c>
      <c r="C6465" s="6" t="s">
        <v>0</v>
      </c>
      <c r="E6465" s="5" t="str">
        <f t="shared" si="860"/>
        <v/>
      </c>
      <c r="F6465" s="5" t="str">
        <f t="shared" si="859"/>
        <v/>
      </c>
    </row>
    <row r="6466" spans="1:15" x14ac:dyDescent="0.2">
      <c r="A6466" s="2">
        <v>1</v>
      </c>
      <c r="B6466" s="6" t="s">
        <v>13</v>
      </c>
      <c r="C6466" s="6">
        <v>0</v>
      </c>
      <c r="D6466" s="5" t="s">
        <v>474</v>
      </c>
      <c r="E6466" s="5" t="str">
        <f t="shared" si="860"/>
        <v/>
      </c>
      <c r="F6466" s="5" t="str">
        <f t="shared" si="859"/>
        <v/>
      </c>
      <c r="G6466" s="7">
        <v>55.704000000000001</v>
      </c>
      <c r="H6466" s="7">
        <v>57.929000000000002</v>
      </c>
      <c r="I6466" s="7">
        <v>83.326999999999998</v>
      </c>
      <c r="J6466" s="7">
        <v>91.039000000000001</v>
      </c>
      <c r="K6466" s="7">
        <v>149.589</v>
      </c>
      <c r="L6466" s="7">
        <v>143.84399999999999</v>
      </c>
      <c r="M6466" s="7">
        <v>76.954999999999998</v>
      </c>
      <c r="N6466" s="7">
        <v>64.123999999999995</v>
      </c>
      <c r="O6466" s="7"/>
    </row>
    <row r="6467" spans="1:15" x14ac:dyDescent="0.2">
      <c r="A6467" s="2">
        <v>1</v>
      </c>
      <c r="B6467" s="6" t="s">
        <v>15</v>
      </c>
      <c r="C6467" s="6">
        <v>0</v>
      </c>
      <c r="D6467" s="5" t="s">
        <v>474</v>
      </c>
      <c r="E6467" s="5" t="str">
        <f t="shared" si="860"/>
        <v/>
      </c>
      <c r="F6467" s="5" t="str">
        <f t="shared" si="859"/>
        <v/>
      </c>
      <c r="G6467" s="7">
        <v>55.918999999999997</v>
      </c>
      <c r="H6467" s="7">
        <v>57.381</v>
      </c>
      <c r="I6467" s="7">
        <v>85.385999999999996</v>
      </c>
      <c r="J6467" s="7">
        <v>88.68</v>
      </c>
      <c r="K6467" s="7">
        <v>152.69399999999999</v>
      </c>
      <c r="L6467" s="7">
        <v>148.804</v>
      </c>
      <c r="M6467" s="7">
        <v>82.447999999999993</v>
      </c>
      <c r="N6467" s="7">
        <v>70.399000000000001</v>
      </c>
      <c r="O6467" s="7"/>
    </row>
    <row r="6468" spans="1:15" x14ac:dyDescent="0.2">
      <c r="A6468" s="2">
        <v>1</v>
      </c>
      <c r="B6468" s="6" t="s">
        <v>16</v>
      </c>
      <c r="C6468" s="6">
        <v>0</v>
      </c>
      <c r="D6468" s="5" t="s">
        <v>474</v>
      </c>
      <c r="E6468" s="5" t="str">
        <f t="shared" si="860"/>
        <v/>
      </c>
      <c r="F6468" s="5" t="str">
        <f t="shared" si="859"/>
        <v/>
      </c>
      <c r="G6468" s="7">
        <v>60.197000000000003</v>
      </c>
      <c r="H6468" s="7">
        <v>61.829000000000001</v>
      </c>
      <c r="I6468" s="7">
        <v>93.866</v>
      </c>
      <c r="J6468" s="7">
        <v>90.137</v>
      </c>
      <c r="K6468" s="7">
        <v>155.93199999999999</v>
      </c>
      <c r="L6468" s="7">
        <v>151.816</v>
      </c>
      <c r="M6468" s="7">
        <v>82.337000000000003</v>
      </c>
      <c r="N6468" s="7">
        <v>77.287000000000006</v>
      </c>
      <c r="O6468" s="7"/>
    </row>
    <row r="6469" spans="1:15" x14ac:dyDescent="0.2">
      <c r="A6469" s="2">
        <v>1</v>
      </c>
      <c r="B6469" s="6" t="s">
        <v>17</v>
      </c>
      <c r="C6469" s="6">
        <v>0</v>
      </c>
      <c r="D6469" s="5" t="s">
        <v>474</v>
      </c>
      <c r="E6469" s="5" t="str">
        <f t="shared" si="860"/>
        <v/>
      </c>
      <c r="F6469" s="5" t="str">
        <f t="shared" si="859"/>
        <v/>
      </c>
      <c r="G6469" s="7">
        <v>72.509</v>
      </c>
      <c r="H6469" s="7">
        <v>74.174000000000007</v>
      </c>
      <c r="I6469" s="7">
        <v>105.71</v>
      </c>
      <c r="J6469" s="7">
        <v>92.753</v>
      </c>
      <c r="K6469" s="7">
        <v>145.79</v>
      </c>
      <c r="L6469" s="7">
        <v>142.51599999999999</v>
      </c>
      <c r="M6469" s="7">
        <v>71.903999999999996</v>
      </c>
      <c r="N6469" s="7">
        <v>76.010000000000005</v>
      </c>
      <c r="O6469" s="7"/>
    </row>
    <row r="6470" spans="1:15" x14ac:dyDescent="0.2">
      <c r="A6470" s="2">
        <v>1</v>
      </c>
      <c r="B6470" s="6" t="s">
        <v>18</v>
      </c>
      <c r="C6470" s="6">
        <v>0</v>
      </c>
      <c r="D6470" s="5" t="s">
        <v>474</v>
      </c>
      <c r="E6470" s="5" t="str">
        <f t="shared" si="860"/>
        <v/>
      </c>
      <c r="F6470" s="5" t="str">
        <f t="shared" si="859"/>
        <v/>
      </c>
      <c r="G6470" s="7">
        <v>71.995000000000005</v>
      </c>
      <c r="H6470" s="7">
        <v>73.135000000000005</v>
      </c>
      <c r="I6470" s="7">
        <v>98.917000000000002</v>
      </c>
      <c r="J6470" s="7">
        <v>92.837000000000003</v>
      </c>
      <c r="K6470" s="7">
        <v>137.39400000000001</v>
      </c>
      <c r="L6470" s="7">
        <v>135.25200000000001</v>
      </c>
      <c r="M6470" s="7">
        <v>75.432000000000002</v>
      </c>
      <c r="N6470" s="7">
        <v>74.614999999999995</v>
      </c>
      <c r="O6470" s="7"/>
    </row>
    <row r="6471" spans="1:15" x14ac:dyDescent="0.2">
      <c r="A6471" s="2">
        <v>1</v>
      </c>
      <c r="B6471" s="6" t="s">
        <v>19</v>
      </c>
      <c r="C6471" s="6">
        <v>0</v>
      </c>
      <c r="D6471" s="5" t="s">
        <v>474</v>
      </c>
      <c r="E6471" s="5" t="str">
        <f t="shared" si="860"/>
        <v/>
      </c>
      <c r="F6471" s="5" t="str">
        <f t="shared" si="859"/>
        <v/>
      </c>
      <c r="G6471" s="7">
        <v>74.953999999999994</v>
      </c>
      <c r="H6471" s="7">
        <v>76.403000000000006</v>
      </c>
      <c r="I6471" s="7">
        <v>96.704999999999998</v>
      </c>
      <c r="J6471" s="7">
        <v>94.757999999999996</v>
      </c>
      <c r="K6471" s="7">
        <v>129.01900000000001</v>
      </c>
      <c r="L6471" s="7">
        <v>126.572</v>
      </c>
      <c r="M6471" s="7">
        <v>81.775999999999996</v>
      </c>
      <c r="N6471" s="7">
        <v>79.081999999999994</v>
      </c>
      <c r="O6471" s="7"/>
    </row>
    <row r="6472" spans="1:15" x14ac:dyDescent="0.2">
      <c r="A6472" s="2">
        <v>1</v>
      </c>
      <c r="B6472" s="6" t="s">
        <v>20</v>
      </c>
      <c r="C6472" s="6">
        <v>0</v>
      </c>
      <c r="D6472" s="5" t="s">
        <v>474</v>
      </c>
      <c r="E6472" s="5" t="str">
        <f t="shared" si="860"/>
        <v/>
      </c>
      <c r="F6472" s="5" t="str">
        <f t="shared" ref="F6472:F6535" si="861">IF(LEN(E6472)=0,"",E6472&amp;B6472)</f>
        <v/>
      </c>
      <c r="G6472" s="7">
        <v>71.207999999999998</v>
      </c>
      <c r="H6472" s="7">
        <v>71.340999999999994</v>
      </c>
      <c r="I6472" s="7">
        <v>85.558999999999997</v>
      </c>
      <c r="J6472" s="7">
        <v>95.68</v>
      </c>
      <c r="K6472" s="7">
        <v>120.15300000000001</v>
      </c>
      <c r="L6472" s="7">
        <v>119.929</v>
      </c>
      <c r="M6472" s="7">
        <v>90.594999999999999</v>
      </c>
      <c r="N6472" s="7">
        <v>77.512</v>
      </c>
      <c r="O6472" s="7"/>
    </row>
    <row r="6473" spans="1:15" x14ac:dyDescent="0.2">
      <c r="A6473" s="2">
        <v>1</v>
      </c>
      <c r="B6473" s="6" t="s">
        <v>21</v>
      </c>
      <c r="C6473" s="6">
        <v>0</v>
      </c>
      <c r="D6473" s="5" t="s">
        <v>474</v>
      </c>
      <c r="E6473" s="5" t="str">
        <f t="shared" ref="E6473:E6536" si="862">IF(C6473=0,IF(LEN(D6473)&lt;&gt;3,"",D6473),IF(LEN(D6473)&lt;&gt;4,"",LEFT(D6473,3)))</f>
        <v/>
      </c>
      <c r="F6473" s="5" t="str">
        <f t="shared" si="861"/>
        <v/>
      </c>
      <c r="G6473" s="7">
        <v>67.692999999999998</v>
      </c>
      <c r="H6473" s="7">
        <v>68.912000000000006</v>
      </c>
      <c r="I6473" s="7">
        <v>80.692999999999998</v>
      </c>
      <c r="J6473" s="7">
        <v>94.15</v>
      </c>
      <c r="K6473" s="7">
        <v>119.20399999999999</v>
      </c>
      <c r="L6473" s="7">
        <v>117.095</v>
      </c>
      <c r="M6473" s="7">
        <v>97.385999999999996</v>
      </c>
      <c r="N6473" s="7">
        <v>78.584000000000003</v>
      </c>
      <c r="O6473" s="7"/>
    </row>
    <row r="6474" spans="1:15" x14ac:dyDescent="0.2">
      <c r="A6474" s="2">
        <v>1</v>
      </c>
      <c r="B6474" s="6" t="s">
        <v>22</v>
      </c>
      <c r="C6474" s="6">
        <v>0</v>
      </c>
      <c r="D6474" s="5" t="s">
        <v>474</v>
      </c>
      <c r="E6474" s="5" t="str">
        <f t="shared" si="862"/>
        <v/>
      </c>
      <c r="F6474" s="5" t="str">
        <f t="shared" si="861"/>
        <v/>
      </c>
      <c r="G6474" s="7">
        <v>66.475999999999999</v>
      </c>
      <c r="H6474" s="7">
        <v>66.231999999999999</v>
      </c>
      <c r="I6474" s="7">
        <v>76.614999999999995</v>
      </c>
      <c r="J6474" s="7">
        <v>96.08</v>
      </c>
      <c r="K6474" s="7">
        <v>115.253</v>
      </c>
      <c r="L6474" s="7">
        <v>115.678</v>
      </c>
      <c r="M6474" s="7">
        <v>102.53400000000001</v>
      </c>
      <c r="N6474" s="7">
        <v>78.555999999999997</v>
      </c>
      <c r="O6474" s="7"/>
    </row>
    <row r="6475" spans="1:15" x14ac:dyDescent="0.2">
      <c r="A6475" s="2">
        <v>1</v>
      </c>
      <c r="B6475" s="6" t="s">
        <v>23</v>
      </c>
      <c r="C6475" s="6">
        <v>0</v>
      </c>
      <c r="D6475" s="5" t="s">
        <v>474</v>
      </c>
      <c r="E6475" s="5" t="str">
        <f t="shared" si="862"/>
        <v/>
      </c>
      <c r="F6475" s="5" t="str">
        <f t="shared" si="861"/>
        <v/>
      </c>
      <c r="G6475" s="7">
        <v>70.606999999999999</v>
      </c>
      <c r="H6475" s="7">
        <v>71.078000000000003</v>
      </c>
      <c r="I6475" s="7">
        <v>80.206000000000003</v>
      </c>
      <c r="J6475" s="7">
        <v>98.256</v>
      </c>
      <c r="K6475" s="7">
        <v>113.595</v>
      </c>
      <c r="L6475" s="7">
        <v>112.843</v>
      </c>
      <c r="M6475" s="7">
        <v>97.731999999999999</v>
      </c>
      <c r="N6475" s="7">
        <v>78.387</v>
      </c>
      <c r="O6475" s="7"/>
    </row>
    <row r="6476" spans="1:15" x14ac:dyDescent="0.2">
      <c r="A6476" s="2">
        <v>1</v>
      </c>
      <c r="B6476" s="6" t="s">
        <v>24</v>
      </c>
      <c r="C6476" s="6">
        <v>0</v>
      </c>
      <c r="D6476" s="5" t="s">
        <v>474</v>
      </c>
      <c r="E6476" s="5" t="str">
        <f t="shared" si="862"/>
        <v/>
      </c>
      <c r="F6476" s="5" t="str">
        <f t="shared" si="861"/>
        <v/>
      </c>
      <c r="G6476" s="7">
        <v>66.037999999999997</v>
      </c>
      <c r="H6476" s="7">
        <v>65.905000000000001</v>
      </c>
      <c r="I6476" s="7">
        <v>74.894999999999996</v>
      </c>
      <c r="J6476" s="7">
        <v>97.656000000000006</v>
      </c>
      <c r="K6476" s="7">
        <v>113.413</v>
      </c>
      <c r="L6476" s="7">
        <v>113.64</v>
      </c>
      <c r="M6476" s="7">
        <v>111.148</v>
      </c>
      <c r="N6476" s="7">
        <v>83.245000000000005</v>
      </c>
      <c r="O6476" s="7"/>
    </row>
    <row r="6477" spans="1:15" x14ac:dyDescent="0.2">
      <c r="A6477" s="2">
        <v>1</v>
      </c>
      <c r="B6477" s="6" t="s">
        <v>25</v>
      </c>
      <c r="C6477" s="6">
        <v>0</v>
      </c>
      <c r="D6477" s="5" t="s">
        <v>474</v>
      </c>
      <c r="E6477" s="5" t="str">
        <f t="shared" si="862"/>
        <v/>
      </c>
      <c r="F6477" s="5" t="str">
        <f t="shared" si="861"/>
        <v/>
      </c>
      <c r="G6477" s="7">
        <v>58.853999999999999</v>
      </c>
      <c r="H6477" s="7">
        <v>59.616999999999997</v>
      </c>
      <c r="I6477" s="7">
        <v>66.64</v>
      </c>
      <c r="J6477" s="7">
        <v>91.197000000000003</v>
      </c>
      <c r="K6477" s="7">
        <v>113.229</v>
      </c>
      <c r="L6477" s="7">
        <v>111.78</v>
      </c>
      <c r="M6477" s="7">
        <v>133.11000000000001</v>
      </c>
      <c r="N6477" s="7">
        <v>88.703999999999994</v>
      </c>
      <c r="O6477" s="7"/>
    </row>
    <row r="6478" spans="1:15" x14ac:dyDescent="0.2">
      <c r="A6478" s="2">
        <v>1</v>
      </c>
      <c r="B6478" s="6" t="s">
        <v>26</v>
      </c>
      <c r="C6478" s="6">
        <v>0</v>
      </c>
      <c r="D6478" s="5" t="s">
        <v>474</v>
      </c>
      <c r="E6478" s="5" t="str">
        <f t="shared" si="862"/>
        <v/>
      </c>
      <c r="F6478" s="5" t="str">
        <f t="shared" si="861"/>
        <v/>
      </c>
      <c r="G6478" s="7">
        <v>67.983000000000004</v>
      </c>
      <c r="H6478" s="7">
        <v>69.064999999999998</v>
      </c>
      <c r="I6478" s="7">
        <v>77.384</v>
      </c>
      <c r="J6478" s="7">
        <v>93.388000000000005</v>
      </c>
      <c r="K6478" s="7">
        <v>113.82899999999999</v>
      </c>
      <c r="L6478" s="7">
        <v>112.04600000000001</v>
      </c>
      <c r="M6478" s="7">
        <v>117.64100000000001</v>
      </c>
      <c r="N6478" s="7">
        <v>91.034999999999997</v>
      </c>
      <c r="O6478" s="7"/>
    </row>
    <row r="6479" spans="1:15" x14ac:dyDescent="0.2">
      <c r="A6479" s="2">
        <v>1</v>
      </c>
      <c r="B6479" s="6" t="s">
        <v>27</v>
      </c>
      <c r="C6479" s="6">
        <v>0</v>
      </c>
      <c r="D6479" s="5" t="s">
        <v>474</v>
      </c>
      <c r="E6479" s="5" t="str">
        <f t="shared" si="862"/>
        <v/>
      </c>
      <c r="F6479" s="5" t="str">
        <f t="shared" si="861"/>
        <v/>
      </c>
      <c r="G6479" s="7">
        <v>92.009</v>
      </c>
      <c r="H6479" s="7">
        <v>93.212000000000003</v>
      </c>
      <c r="I6479" s="7">
        <v>102.706</v>
      </c>
      <c r="J6479" s="7">
        <v>101.18</v>
      </c>
      <c r="K6479" s="7">
        <v>111.627</v>
      </c>
      <c r="L6479" s="7">
        <v>110.18600000000001</v>
      </c>
      <c r="M6479" s="7">
        <v>92.986999999999995</v>
      </c>
      <c r="N6479" s="7">
        <v>95.503</v>
      </c>
      <c r="O6479" s="7"/>
    </row>
    <row r="6480" spans="1:15" x14ac:dyDescent="0.2">
      <c r="A6480" s="2">
        <v>1</v>
      </c>
      <c r="B6480" s="6" t="s">
        <v>28</v>
      </c>
      <c r="C6480" s="6">
        <v>0</v>
      </c>
      <c r="D6480" s="5" t="s">
        <v>474</v>
      </c>
      <c r="E6480" s="5" t="str">
        <f t="shared" si="862"/>
        <v/>
      </c>
      <c r="F6480" s="5" t="str">
        <f t="shared" si="861"/>
        <v/>
      </c>
      <c r="G6480" s="7">
        <v>91.951999999999998</v>
      </c>
      <c r="H6480" s="7">
        <v>92.852000000000004</v>
      </c>
      <c r="I6480" s="7">
        <v>99.677999999999997</v>
      </c>
      <c r="J6480" s="7">
        <v>100.804</v>
      </c>
      <c r="K6480" s="7">
        <v>108.40300000000001</v>
      </c>
      <c r="L6480" s="7">
        <v>107.352</v>
      </c>
      <c r="M6480" s="7">
        <v>107.32899999999999</v>
      </c>
      <c r="N6480" s="7">
        <v>106.983</v>
      </c>
      <c r="O6480" s="7"/>
    </row>
    <row r="6481" spans="1:15" x14ac:dyDescent="0.2">
      <c r="A6481" s="2">
        <v>1</v>
      </c>
      <c r="B6481" s="6" t="s">
        <v>29</v>
      </c>
      <c r="C6481" s="6">
        <v>0</v>
      </c>
      <c r="D6481" s="5" t="s">
        <v>474</v>
      </c>
      <c r="E6481" s="5" t="str">
        <f t="shared" si="862"/>
        <v/>
      </c>
      <c r="F6481" s="5" t="str">
        <f t="shared" si="861"/>
        <v/>
      </c>
      <c r="G6481" s="7">
        <v>100</v>
      </c>
      <c r="H6481" s="7">
        <v>100</v>
      </c>
      <c r="I6481" s="7">
        <v>100</v>
      </c>
      <c r="J6481" s="7">
        <v>100</v>
      </c>
      <c r="K6481" s="7">
        <v>100</v>
      </c>
      <c r="L6481" s="7">
        <v>100</v>
      </c>
      <c r="M6481" s="7">
        <v>100</v>
      </c>
      <c r="N6481" s="7">
        <v>100</v>
      </c>
      <c r="O6481" s="7"/>
    </row>
    <row r="6482" spans="1:15" x14ac:dyDescent="0.2">
      <c r="A6482" s="2">
        <v>1</v>
      </c>
      <c r="B6482" s="6" t="s">
        <v>30</v>
      </c>
      <c r="C6482" s="6">
        <v>0</v>
      </c>
      <c r="D6482" s="5" t="s">
        <v>474</v>
      </c>
      <c r="E6482" s="5" t="str">
        <f t="shared" si="862"/>
        <v/>
      </c>
      <c r="F6482" s="5" t="str">
        <f t="shared" si="861"/>
        <v/>
      </c>
      <c r="G6482" s="7">
        <v>101.726</v>
      </c>
      <c r="H6482" s="7">
        <v>101.51300000000001</v>
      </c>
      <c r="I6482" s="7">
        <v>98.814999999999998</v>
      </c>
      <c r="J6482" s="7">
        <v>120.962</v>
      </c>
      <c r="K6482" s="7">
        <v>97.138999999999996</v>
      </c>
      <c r="L6482" s="7">
        <v>97.343000000000004</v>
      </c>
      <c r="M6482" s="7">
        <v>96.2</v>
      </c>
      <c r="N6482" s="7">
        <v>95.06</v>
      </c>
      <c r="O6482" s="7"/>
    </row>
    <row r="6483" spans="1:15" x14ac:dyDescent="0.2">
      <c r="A6483" s="2">
        <v>1</v>
      </c>
      <c r="B6483" s="6" t="s">
        <v>31</v>
      </c>
      <c r="C6483" s="6">
        <v>0</v>
      </c>
      <c r="D6483" s="5" t="s">
        <v>474</v>
      </c>
      <c r="E6483" s="5" t="str">
        <f t="shared" si="862"/>
        <v/>
      </c>
      <c r="F6483" s="5" t="str">
        <f t="shared" si="861"/>
        <v/>
      </c>
      <c r="G6483" s="7">
        <v>113.11</v>
      </c>
      <c r="H6483" s="7">
        <v>107.407</v>
      </c>
      <c r="I6483" s="7">
        <v>97.703000000000003</v>
      </c>
      <c r="J6483" s="7">
        <v>146.99299999999999</v>
      </c>
      <c r="K6483" s="7">
        <v>86.378</v>
      </c>
      <c r="L6483" s="7">
        <v>90.965000000000003</v>
      </c>
      <c r="M6483" s="7">
        <v>99.369</v>
      </c>
      <c r="N6483" s="7">
        <v>97.087000000000003</v>
      </c>
      <c r="O6483" s="7"/>
    </row>
    <row r="6484" spans="1:15" x14ac:dyDescent="0.2">
      <c r="A6484" s="2">
        <v>1</v>
      </c>
      <c r="B6484" s="6" t="s">
        <v>32</v>
      </c>
      <c r="C6484" s="6">
        <v>0</v>
      </c>
      <c r="D6484" s="5" t="s">
        <v>474</v>
      </c>
      <c r="E6484" s="5" t="str">
        <f t="shared" si="862"/>
        <v/>
      </c>
      <c r="F6484" s="5" t="str">
        <f t="shared" si="861"/>
        <v/>
      </c>
      <c r="G6484" s="7">
        <v>108.949</v>
      </c>
      <c r="H6484" s="7">
        <v>102.565</v>
      </c>
      <c r="I6484" s="7">
        <v>93.207999999999998</v>
      </c>
      <c r="J6484" s="7">
        <v>194.38300000000001</v>
      </c>
      <c r="K6484" s="7">
        <v>85.552000000000007</v>
      </c>
      <c r="L6484" s="7">
        <v>90.876999999999995</v>
      </c>
      <c r="M6484" s="7">
        <v>109.79300000000001</v>
      </c>
      <c r="N6484" s="7">
        <v>102.336</v>
      </c>
      <c r="O6484" s="7"/>
    </row>
    <row r="6485" spans="1:15" x14ac:dyDescent="0.2">
      <c r="A6485" s="2">
        <v>1</v>
      </c>
      <c r="B6485" s="6" t="s">
        <v>33</v>
      </c>
      <c r="C6485" s="6">
        <v>0</v>
      </c>
      <c r="D6485" s="5" t="s">
        <v>474</v>
      </c>
      <c r="E6485" s="5" t="str">
        <f t="shared" si="862"/>
        <v/>
      </c>
      <c r="F6485" s="5" t="str">
        <f t="shared" si="861"/>
        <v/>
      </c>
      <c r="G6485" s="7">
        <v>104.244</v>
      </c>
      <c r="H6485" s="7">
        <v>98.236000000000004</v>
      </c>
      <c r="I6485" s="7">
        <v>89.013000000000005</v>
      </c>
      <c r="J6485" s="7">
        <v>227.49199999999999</v>
      </c>
      <c r="K6485" s="7">
        <v>85.388999999999996</v>
      </c>
      <c r="L6485" s="7">
        <v>90.611000000000004</v>
      </c>
      <c r="M6485" s="7">
        <v>126.02800000000001</v>
      </c>
      <c r="N6485" s="7">
        <v>112.181</v>
      </c>
      <c r="O6485" s="7"/>
    </row>
    <row r="6486" spans="1:15" x14ac:dyDescent="0.2">
      <c r="A6486" s="2">
        <v>1</v>
      </c>
      <c r="B6486" s="6" t="s">
        <v>34</v>
      </c>
      <c r="C6486" s="6">
        <v>0</v>
      </c>
      <c r="D6486" s="5" t="s">
        <v>474</v>
      </c>
      <c r="E6486" s="5" t="str">
        <f t="shared" si="862"/>
        <v/>
      </c>
      <c r="F6486" s="5" t="str">
        <f t="shared" si="861"/>
        <v/>
      </c>
      <c r="G6486" s="7">
        <v>99.522999999999996</v>
      </c>
      <c r="H6486" s="7">
        <v>98.105000000000004</v>
      </c>
      <c r="I6486" s="7">
        <v>89.85</v>
      </c>
      <c r="J6486" s="7">
        <v>253.81299999999999</v>
      </c>
      <c r="K6486" s="7">
        <v>90.28</v>
      </c>
      <c r="L6486" s="7">
        <v>91.584999999999994</v>
      </c>
      <c r="M6486" s="7">
        <v>133.744</v>
      </c>
      <c r="N6486" s="7">
        <v>120.16800000000001</v>
      </c>
      <c r="O6486" s="7"/>
    </row>
    <row r="6487" spans="1:15" x14ac:dyDescent="0.2">
      <c r="A6487" s="2">
        <v>1</v>
      </c>
      <c r="B6487" s="6" t="s">
        <v>35</v>
      </c>
      <c r="C6487" s="6">
        <v>0</v>
      </c>
      <c r="D6487" s="5" t="s">
        <v>474</v>
      </c>
      <c r="E6487" s="5" t="str">
        <f t="shared" si="862"/>
        <v/>
      </c>
      <c r="F6487" s="5" t="str">
        <f t="shared" si="861"/>
        <v/>
      </c>
      <c r="G6487" s="7">
        <v>95.587999999999994</v>
      </c>
      <c r="H6487" s="7">
        <v>95.784000000000006</v>
      </c>
      <c r="I6487" s="7">
        <v>88.063999999999993</v>
      </c>
      <c r="J6487" s="7">
        <v>321.02199999999999</v>
      </c>
      <c r="K6487" s="7">
        <v>92.129000000000005</v>
      </c>
      <c r="L6487" s="7">
        <v>91.94</v>
      </c>
      <c r="M6487" s="7">
        <v>140.214</v>
      </c>
      <c r="N6487" s="7">
        <v>123.47799999999999</v>
      </c>
      <c r="O6487" s="7"/>
    </row>
    <row r="6488" spans="1:15" x14ac:dyDescent="0.2">
      <c r="A6488" s="2">
        <v>1</v>
      </c>
      <c r="B6488" s="6" t="s">
        <v>36</v>
      </c>
      <c r="C6488" s="6">
        <v>0</v>
      </c>
      <c r="D6488" s="5" t="s">
        <v>474</v>
      </c>
      <c r="E6488" s="5" t="str">
        <f t="shared" si="862"/>
        <v/>
      </c>
      <c r="F6488" s="5" t="str">
        <f t="shared" si="861"/>
        <v/>
      </c>
      <c r="G6488" s="7">
        <v>99.712000000000003</v>
      </c>
      <c r="H6488" s="7">
        <v>100.607</v>
      </c>
      <c r="I6488" s="7">
        <v>88.488</v>
      </c>
      <c r="J6488" s="7">
        <v>208.697</v>
      </c>
      <c r="K6488" s="7">
        <v>88.744</v>
      </c>
      <c r="L6488" s="7">
        <v>87.953999999999994</v>
      </c>
      <c r="M6488" s="7">
        <v>134.357</v>
      </c>
      <c r="N6488" s="7">
        <v>118.89</v>
      </c>
      <c r="O6488" s="7"/>
    </row>
    <row r="6489" spans="1:15" x14ac:dyDescent="0.2">
      <c r="A6489" s="2">
        <v>1</v>
      </c>
      <c r="B6489" s="6" t="s">
        <v>37</v>
      </c>
      <c r="C6489" s="6">
        <v>0</v>
      </c>
      <c r="D6489" s="5" t="s">
        <v>474</v>
      </c>
      <c r="E6489" s="5" t="str">
        <f t="shared" si="862"/>
        <v/>
      </c>
      <c r="F6489" s="5" t="str">
        <f t="shared" si="861"/>
        <v/>
      </c>
      <c r="G6489" s="7">
        <v>98.361999999999995</v>
      </c>
      <c r="H6489" s="7">
        <v>103.59699999999999</v>
      </c>
      <c r="I6489" s="7">
        <v>88.548000000000002</v>
      </c>
      <c r="J6489" s="7">
        <v>273.41399999999999</v>
      </c>
      <c r="K6489" s="7">
        <v>90.022999999999996</v>
      </c>
      <c r="L6489" s="7">
        <v>85.474000000000004</v>
      </c>
      <c r="M6489" s="7">
        <v>131.47200000000001</v>
      </c>
      <c r="N6489" s="7">
        <v>116.416</v>
      </c>
      <c r="O6489" s="7"/>
    </row>
    <row r="6490" spans="1:15" x14ac:dyDescent="0.2">
      <c r="A6490" s="2">
        <v>1</v>
      </c>
      <c r="B6490" s="6" t="s">
        <v>63</v>
      </c>
      <c r="C6490" s="6">
        <v>0</v>
      </c>
      <c r="D6490" s="5" t="s">
        <v>474</v>
      </c>
      <c r="E6490" s="5" t="str">
        <f t="shared" si="862"/>
        <v/>
      </c>
      <c r="F6490" s="5" t="str">
        <f t="shared" si="861"/>
        <v/>
      </c>
      <c r="G6490" s="7">
        <v>97.947999999999993</v>
      </c>
      <c r="H6490" s="7">
        <v>104.363</v>
      </c>
      <c r="I6490" s="7">
        <v>88.370999999999995</v>
      </c>
      <c r="J6490" s="7">
        <v>363.75400000000002</v>
      </c>
      <c r="K6490" s="7">
        <v>90.221999999999994</v>
      </c>
      <c r="L6490" s="7">
        <v>84.677000000000007</v>
      </c>
      <c r="M6490" s="7">
        <v>133.82599999999999</v>
      </c>
      <c r="N6490" s="7">
        <v>118.264</v>
      </c>
      <c r="O6490" s="7"/>
    </row>
    <row r="6491" spans="1:15" x14ac:dyDescent="0.2">
      <c r="A6491" s="2">
        <v>0</v>
      </c>
      <c r="B6491" s="5" t="s">
        <v>475</v>
      </c>
      <c r="C6491" s="6" t="s">
        <v>0</v>
      </c>
      <c r="E6491" s="5" t="str">
        <f t="shared" si="862"/>
        <v/>
      </c>
      <c r="F6491" s="5" t="str">
        <f t="shared" si="861"/>
        <v/>
      </c>
    </row>
    <row r="6492" spans="1:15" x14ac:dyDescent="0.2">
      <c r="A6492" s="2">
        <v>1</v>
      </c>
      <c r="B6492" s="6" t="s">
        <v>13</v>
      </c>
      <c r="C6492" s="6">
        <v>0</v>
      </c>
      <c r="D6492" s="5" t="s">
        <v>476</v>
      </c>
      <c r="E6492" s="5" t="str">
        <f t="shared" si="862"/>
        <v/>
      </c>
      <c r="F6492" s="5" t="str">
        <f t="shared" si="861"/>
        <v/>
      </c>
      <c r="G6492" s="7">
        <v>92.936000000000007</v>
      </c>
      <c r="H6492" s="7">
        <v>87.524000000000001</v>
      </c>
      <c r="I6492" s="7">
        <v>77.915000000000006</v>
      </c>
      <c r="J6492" s="7">
        <v>75.331999999999994</v>
      </c>
      <c r="K6492" s="7">
        <v>83.837000000000003</v>
      </c>
      <c r="L6492" s="7">
        <v>89.021000000000001</v>
      </c>
      <c r="M6492" s="7">
        <v>66.022000000000006</v>
      </c>
      <c r="N6492" s="7">
        <v>51.441000000000003</v>
      </c>
      <c r="O6492" s="7"/>
    </row>
    <row r="6493" spans="1:15" x14ac:dyDescent="0.2">
      <c r="A6493" s="2">
        <v>1</v>
      </c>
      <c r="B6493" s="6" t="s">
        <v>15</v>
      </c>
      <c r="C6493" s="6">
        <v>0</v>
      </c>
      <c r="D6493" s="5" t="s">
        <v>476</v>
      </c>
      <c r="E6493" s="5" t="str">
        <f t="shared" si="862"/>
        <v/>
      </c>
      <c r="F6493" s="5" t="str">
        <f t="shared" si="861"/>
        <v/>
      </c>
      <c r="G6493" s="7">
        <v>96.302000000000007</v>
      </c>
      <c r="H6493" s="7">
        <v>90.683999999999997</v>
      </c>
      <c r="I6493" s="7">
        <v>79.652000000000001</v>
      </c>
      <c r="J6493" s="7">
        <v>76.459000000000003</v>
      </c>
      <c r="K6493" s="7">
        <v>82.71</v>
      </c>
      <c r="L6493" s="7">
        <v>87.834000000000003</v>
      </c>
      <c r="M6493" s="7">
        <v>67.168000000000006</v>
      </c>
      <c r="N6493" s="7">
        <v>53.500999999999998</v>
      </c>
      <c r="O6493" s="7"/>
    </row>
    <row r="6494" spans="1:15" x14ac:dyDescent="0.2">
      <c r="A6494" s="2">
        <v>1</v>
      </c>
      <c r="B6494" s="6" t="s">
        <v>16</v>
      </c>
      <c r="C6494" s="6">
        <v>0</v>
      </c>
      <c r="D6494" s="5" t="s">
        <v>476</v>
      </c>
      <c r="E6494" s="5" t="str">
        <f t="shared" si="862"/>
        <v/>
      </c>
      <c r="F6494" s="5" t="str">
        <f t="shared" si="861"/>
        <v/>
      </c>
      <c r="G6494" s="7">
        <v>98.849000000000004</v>
      </c>
      <c r="H6494" s="7">
        <v>92.902000000000001</v>
      </c>
      <c r="I6494" s="7">
        <v>80.841999999999999</v>
      </c>
      <c r="J6494" s="7">
        <v>78.822000000000003</v>
      </c>
      <c r="K6494" s="7">
        <v>81.783000000000001</v>
      </c>
      <c r="L6494" s="7">
        <v>87.018000000000001</v>
      </c>
      <c r="M6494" s="7">
        <v>66.847999999999999</v>
      </c>
      <c r="N6494" s="7">
        <v>54.040999999999997</v>
      </c>
      <c r="O6494" s="7"/>
    </row>
    <row r="6495" spans="1:15" x14ac:dyDescent="0.2">
      <c r="A6495" s="2">
        <v>1</v>
      </c>
      <c r="B6495" s="6" t="s">
        <v>17</v>
      </c>
      <c r="C6495" s="6">
        <v>0</v>
      </c>
      <c r="D6495" s="5" t="s">
        <v>476</v>
      </c>
      <c r="E6495" s="5" t="str">
        <f t="shared" si="862"/>
        <v/>
      </c>
      <c r="F6495" s="5" t="str">
        <f t="shared" si="861"/>
        <v/>
      </c>
      <c r="G6495" s="7">
        <v>102.97499999999999</v>
      </c>
      <c r="H6495" s="7">
        <v>97.742999999999995</v>
      </c>
      <c r="I6495" s="7">
        <v>85.561000000000007</v>
      </c>
      <c r="J6495" s="7">
        <v>80.578999999999994</v>
      </c>
      <c r="K6495" s="7">
        <v>83.088999999999999</v>
      </c>
      <c r="L6495" s="7">
        <v>87.537000000000006</v>
      </c>
      <c r="M6495" s="7">
        <v>67.748000000000005</v>
      </c>
      <c r="N6495" s="7">
        <v>57.966000000000001</v>
      </c>
      <c r="O6495" s="7"/>
    </row>
    <row r="6496" spans="1:15" x14ac:dyDescent="0.2">
      <c r="A6496" s="2">
        <v>1</v>
      </c>
      <c r="B6496" s="6" t="s">
        <v>18</v>
      </c>
      <c r="C6496" s="6">
        <v>0</v>
      </c>
      <c r="D6496" s="5" t="s">
        <v>476</v>
      </c>
      <c r="E6496" s="5" t="str">
        <f t="shared" si="862"/>
        <v/>
      </c>
      <c r="F6496" s="5" t="str">
        <f t="shared" si="861"/>
        <v/>
      </c>
      <c r="G6496" s="7">
        <v>104.67</v>
      </c>
      <c r="H6496" s="7">
        <v>99.227999999999994</v>
      </c>
      <c r="I6496" s="7">
        <v>85.462999999999994</v>
      </c>
      <c r="J6496" s="7">
        <v>84.311999999999998</v>
      </c>
      <c r="K6496" s="7">
        <v>81.650000000000006</v>
      </c>
      <c r="L6496" s="7">
        <v>86.128</v>
      </c>
      <c r="M6496" s="7">
        <v>68.224999999999994</v>
      </c>
      <c r="N6496" s="7">
        <v>58.307000000000002</v>
      </c>
      <c r="O6496" s="7"/>
    </row>
    <row r="6497" spans="1:15" x14ac:dyDescent="0.2">
      <c r="A6497" s="2">
        <v>1</v>
      </c>
      <c r="B6497" s="6" t="s">
        <v>19</v>
      </c>
      <c r="C6497" s="6">
        <v>0</v>
      </c>
      <c r="D6497" s="5" t="s">
        <v>476</v>
      </c>
      <c r="E6497" s="5" t="str">
        <f t="shared" si="862"/>
        <v/>
      </c>
      <c r="F6497" s="5" t="str">
        <f t="shared" si="861"/>
        <v/>
      </c>
      <c r="G6497" s="7">
        <v>97.524000000000001</v>
      </c>
      <c r="H6497" s="7">
        <v>94.900999999999996</v>
      </c>
      <c r="I6497" s="7">
        <v>81.807000000000002</v>
      </c>
      <c r="J6497" s="7">
        <v>86.052000000000007</v>
      </c>
      <c r="K6497" s="7">
        <v>83.884</v>
      </c>
      <c r="L6497" s="7">
        <v>86.201999999999998</v>
      </c>
      <c r="M6497" s="7">
        <v>75.674999999999997</v>
      </c>
      <c r="N6497" s="7">
        <v>61.906999999999996</v>
      </c>
      <c r="O6497" s="7"/>
    </row>
    <row r="6498" spans="1:15" x14ac:dyDescent="0.2">
      <c r="A6498" s="2">
        <v>1</v>
      </c>
      <c r="B6498" s="6" t="s">
        <v>20</v>
      </c>
      <c r="C6498" s="6">
        <v>0</v>
      </c>
      <c r="D6498" s="5" t="s">
        <v>476</v>
      </c>
      <c r="E6498" s="5" t="str">
        <f t="shared" si="862"/>
        <v/>
      </c>
      <c r="F6498" s="5" t="str">
        <f t="shared" si="861"/>
        <v/>
      </c>
      <c r="G6498" s="7">
        <v>97.343999999999994</v>
      </c>
      <c r="H6498" s="7">
        <v>94.183999999999997</v>
      </c>
      <c r="I6498" s="7">
        <v>81.677000000000007</v>
      </c>
      <c r="J6498" s="7">
        <v>85.897999999999996</v>
      </c>
      <c r="K6498" s="7">
        <v>83.906000000000006</v>
      </c>
      <c r="L6498" s="7">
        <v>86.721000000000004</v>
      </c>
      <c r="M6498" s="7">
        <v>78.137</v>
      </c>
      <c r="N6498" s="7">
        <v>63.82</v>
      </c>
      <c r="O6498" s="7"/>
    </row>
    <row r="6499" spans="1:15" x14ac:dyDescent="0.2">
      <c r="A6499" s="2">
        <v>1</v>
      </c>
      <c r="B6499" s="6" t="s">
        <v>21</v>
      </c>
      <c r="C6499" s="6">
        <v>0</v>
      </c>
      <c r="D6499" s="5" t="s">
        <v>476</v>
      </c>
      <c r="E6499" s="5" t="str">
        <f t="shared" si="862"/>
        <v/>
      </c>
      <c r="F6499" s="5" t="str">
        <f t="shared" si="861"/>
        <v/>
      </c>
      <c r="G6499" s="7">
        <v>99.251000000000005</v>
      </c>
      <c r="H6499" s="7">
        <v>94.599000000000004</v>
      </c>
      <c r="I6499" s="7">
        <v>83.510999999999996</v>
      </c>
      <c r="J6499" s="7">
        <v>84.97</v>
      </c>
      <c r="K6499" s="7">
        <v>84.141000000000005</v>
      </c>
      <c r="L6499" s="7">
        <v>88.278999999999996</v>
      </c>
      <c r="M6499" s="7">
        <v>79.311999999999998</v>
      </c>
      <c r="N6499" s="7">
        <v>66.234999999999999</v>
      </c>
      <c r="O6499" s="7"/>
    </row>
    <row r="6500" spans="1:15" x14ac:dyDescent="0.2">
      <c r="A6500" s="2">
        <v>1</v>
      </c>
      <c r="B6500" s="6" t="s">
        <v>22</v>
      </c>
      <c r="C6500" s="6">
        <v>0</v>
      </c>
      <c r="D6500" s="5" t="s">
        <v>476</v>
      </c>
      <c r="E6500" s="5" t="str">
        <f t="shared" si="862"/>
        <v/>
      </c>
      <c r="F6500" s="5" t="str">
        <f t="shared" si="861"/>
        <v/>
      </c>
      <c r="G6500" s="7">
        <v>94.98</v>
      </c>
      <c r="H6500" s="7">
        <v>91.263000000000005</v>
      </c>
      <c r="I6500" s="7">
        <v>81.447000000000003</v>
      </c>
      <c r="J6500" s="7">
        <v>86.94</v>
      </c>
      <c r="K6500" s="7">
        <v>85.751000000000005</v>
      </c>
      <c r="L6500" s="7">
        <v>89.242999999999995</v>
      </c>
      <c r="M6500" s="7">
        <v>83.674999999999997</v>
      </c>
      <c r="N6500" s="7">
        <v>68.150000000000006</v>
      </c>
      <c r="O6500" s="7"/>
    </row>
    <row r="6501" spans="1:15" x14ac:dyDescent="0.2">
      <c r="A6501" s="2">
        <v>1</v>
      </c>
      <c r="B6501" s="6" t="s">
        <v>23</v>
      </c>
      <c r="C6501" s="6">
        <v>0</v>
      </c>
      <c r="D6501" s="5" t="s">
        <v>476</v>
      </c>
      <c r="E6501" s="5" t="str">
        <f t="shared" si="862"/>
        <v/>
      </c>
      <c r="F6501" s="5" t="str">
        <f t="shared" si="861"/>
        <v/>
      </c>
      <c r="G6501" s="7">
        <v>94.757000000000005</v>
      </c>
      <c r="H6501" s="7">
        <v>92.099000000000004</v>
      </c>
      <c r="I6501" s="7">
        <v>82.534000000000006</v>
      </c>
      <c r="J6501" s="7">
        <v>90.316999999999993</v>
      </c>
      <c r="K6501" s="7">
        <v>87.1</v>
      </c>
      <c r="L6501" s="7">
        <v>89.614000000000004</v>
      </c>
      <c r="M6501" s="7">
        <v>85.162000000000006</v>
      </c>
      <c r="N6501" s="7">
        <v>70.287000000000006</v>
      </c>
      <c r="O6501" s="7"/>
    </row>
    <row r="6502" spans="1:15" x14ac:dyDescent="0.2">
      <c r="A6502" s="2">
        <v>1</v>
      </c>
      <c r="B6502" s="6" t="s">
        <v>24</v>
      </c>
      <c r="C6502" s="6">
        <v>0</v>
      </c>
      <c r="D6502" s="5" t="s">
        <v>476</v>
      </c>
      <c r="E6502" s="5" t="str">
        <f t="shared" si="862"/>
        <v/>
      </c>
      <c r="F6502" s="5" t="str">
        <f t="shared" si="861"/>
        <v/>
      </c>
      <c r="G6502" s="7">
        <v>93.602000000000004</v>
      </c>
      <c r="H6502" s="7">
        <v>92.231999999999999</v>
      </c>
      <c r="I6502" s="7">
        <v>83.406000000000006</v>
      </c>
      <c r="J6502" s="7">
        <v>91.962999999999994</v>
      </c>
      <c r="K6502" s="7">
        <v>89.106999999999999</v>
      </c>
      <c r="L6502" s="7">
        <v>90.43</v>
      </c>
      <c r="M6502" s="7">
        <v>88.096000000000004</v>
      </c>
      <c r="N6502" s="7">
        <v>73.477000000000004</v>
      </c>
      <c r="O6502" s="7"/>
    </row>
    <row r="6503" spans="1:15" x14ac:dyDescent="0.2">
      <c r="A6503" s="2">
        <v>1</v>
      </c>
      <c r="B6503" s="6" t="s">
        <v>25</v>
      </c>
      <c r="C6503" s="6">
        <v>0</v>
      </c>
      <c r="D6503" s="5" t="s">
        <v>476</v>
      </c>
      <c r="E6503" s="5" t="str">
        <f t="shared" si="862"/>
        <v/>
      </c>
      <c r="F6503" s="5" t="str">
        <f t="shared" si="861"/>
        <v/>
      </c>
      <c r="G6503" s="7">
        <v>99.692999999999998</v>
      </c>
      <c r="H6503" s="7">
        <v>97.162000000000006</v>
      </c>
      <c r="I6503" s="7">
        <v>87.72</v>
      </c>
      <c r="J6503" s="7">
        <v>92.028000000000006</v>
      </c>
      <c r="K6503" s="7">
        <v>87.989000000000004</v>
      </c>
      <c r="L6503" s="7">
        <v>90.281999999999996</v>
      </c>
      <c r="M6503" s="7">
        <v>88.373000000000005</v>
      </c>
      <c r="N6503" s="7">
        <v>77.521000000000001</v>
      </c>
      <c r="O6503" s="7"/>
    </row>
    <row r="6504" spans="1:15" x14ac:dyDescent="0.2">
      <c r="A6504" s="2">
        <v>1</v>
      </c>
      <c r="B6504" s="6" t="s">
        <v>26</v>
      </c>
      <c r="C6504" s="6">
        <v>0</v>
      </c>
      <c r="D6504" s="5" t="s">
        <v>476</v>
      </c>
      <c r="E6504" s="5" t="str">
        <f t="shared" si="862"/>
        <v/>
      </c>
      <c r="F6504" s="5" t="str">
        <f t="shared" si="861"/>
        <v/>
      </c>
      <c r="G6504" s="7">
        <v>98.905000000000001</v>
      </c>
      <c r="H6504" s="7">
        <v>100.914</v>
      </c>
      <c r="I6504" s="7">
        <v>93.802000000000007</v>
      </c>
      <c r="J6504" s="7">
        <v>93.004999999999995</v>
      </c>
      <c r="K6504" s="7">
        <v>94.84</v>
      </c>
      <c r="L6504" s="7">
        <v>92.953000000000003</v>
      </c>
      <c r="M6504" s="7">
        <v>89.695999999999998</v>
      </c>
      <c r="N6504" s="7">
        <v>84.137</v>
      </c>
      <c r="O6504" s="7"/>
    </row>
    <row r="6505" spans="1:15" x14ac:dyDescent="0.2">
      <c r="A6505" s="2">
        <v>1</v>
      </c>
      <c r="B6505" s="6" t="s">
        <v>27</v>
      </c>
      <c r="C6505" s="6">
        <v>0</v>
      </c>
      <c r="D6505" s="5" t="s">
        <v>476</v>
      </c>
      <c r="E6505" s="5" t="str">
        <f t="shared" si="862"/>
        <v/>
      </c>
      <c r="F6505" s="5" t="str">
        <f t="shared" si="861"/>
        <v/>
      </c>
      <c r="G6505" s="7">
        <v>101.514</v>
      </c>
      <c r="H6505" s="7">
        <v>100.08</v>
      </c>
      <c r="I6505" s="7">
        <v>95.847999999999999</v>
      </c>
      <c r="J6505" s="7">
        <v>95.644999999999996</v>
      </c>
      <c r="K6505" s="7">
        <v>94.418000000000006</v>
      </c>
      <c r="L6505" s="7">
        <v>95.772000000000006</v>
      </c>
      <c r="M6505" s="7">
        <v>95.281999999999996</v>
      </c>
      <c r="N6505" s="7">
        <v>91.325999999999993</v>
      </c>
      <c r="O6505" s="7"/>
    </row>
    <row r="6506" spans="1:15" x14ac:dyDescent="0.2">
      <c r="A6506" s="2">
        <v>1</v>
      </c>
      <c r="B6506" s="6" t="s">
        <v>28</v>
      </c>
      <c r="C6506" s="6">
        <v>0</v>
      </c>
      <c r="D6506" s="5" t="s">
        <v>476</v>
      </c>
      <c r="E6506" s="5" t="str">
        <f t="shared" si="862"/>
        <v/>
      </c>
      <c r="F6506" s="5" t="str">
        <f t="shared" si="861"/>
        <v/>
      </c>
      <c r="G6506" s="7">
        <v>99.641000000000005</v>
      </c>
      <c r="H6506" s="7">
        <v>98.680999999999997</v>
      </c>
      <c r="I6506" s="7">
        <v>96.412000000000006</v>
      </c>
      <c r="J6506" s="7">
        <v>98.900999999999996</v>
      </c>
      <c r="K6506" s="7">
        <v>96.759</v>
      </c>
      <c r="L6506" s="7">
        <v>97.7</v>
      </c>
      <c r="M6506" s="7">
        <v>99.028999999999996</v>
      </c>
      <c r="N6506" s="7">
        <v>95.474999999999994</v>
      </c>
      <c r="O6506" s="7"/>
    </row>
    <row r="6507" spans="1:15" x14ac:dyDescent="0.2">
      <c r="A6507" s="2">
        <v>1</v>
      </c>
      <c r="B6507" s="6" t="s">
        <v>29</v>
      </c>
      <c r="C6507" s="6">
        <v>0</v>
      </c>
      <c r="D6507" s="5" t="s">
        <v>476</v>
      </c>
      <c r="E6507" s="5" t="str">
        <f t="shared" si="862"/>
        <v/>
      </c>
      <c r="F6507" s="5" t="str">
        <f t="shared" si="861"/>
        <v/>
      </c>
      <c r="G6507" s="7">
        <v>100</v>
      </c>
      <c r="H6507" s="7">
        <v>100</v>
      </c>
      <c r="I6507" s="7">
        <v>100</v>
      </c>
      <c r="J6507" s="7">
        <v>100</v>
      </c>
      <c r="K6507" s="7">
        <v>100</v>
      </c>
      <c r="L6507" s="7">
        <v>100</v>
      </c>
      <c r="M6507" s="7">
        <v>100</v>
      </c>
      <c r="N6507" s="7">
        <v>100</v>
      </c>
      <c r="O6507" s="7"/>
    </row>
    <row r="6508" spans="1:15" x14ac:dyDescent="0.2">
      <c r="A6508" s="2">
        <v>1</v>
      </c>
      <c r="B6508" s="6" t="s">
        <v>30</v>
      </c>
      <c r="C6508" s="6">
        <v>0</v>
      </c>
      <c r="D6508" s="5" t="s">
        <v>476</v>
      </c>
      <c r="E6508" s="5" t="str">
        <f t="shared" si="862"/>
        <v/>
      </c>
      <c r="F6508" s="5" t="str">
        <f t="shared" si="861"/>
        <v/>
      </c>
      <c r="G6508" s="7">
        <v>102.06100000000001</v>
      </c>
      <c r="H6508" s="7">
        <v>100.61199999999999</v>
      </c>
      <c r="I6508" s="7">
        <v>103.523</v>
      </c>
      <c r="J6508" s="7">
        <v>101.249</v>
      </c>
      <c r="K6508" s="7">
        <v>101.43300000000001</v>
      </c>
      <c r="L6508" s="7">
        <v>102.893</v>
      </c>
      <c r="M6508" s="7">
        <v>101.967</v>
      </c>
      <c r="N6508" s="7">
        <v>105.56</v>
      </c>
      <c r="O6508" s="7"/>
    </row>
    <row r="6509" spans="1:15" x14ac:dyDescent="0.2">
      <c r="A6509" s="2">
        <v>1</v>
      </c>
      <c r="B6509" s="6" t="s">
        <v>31</v>
      </c>
      <c r="C6509" s="6">
        <v>0</v>
      </c>
      <c r="D6509" s="5" t="s">
        <v>476</v>
      </c>
      <c r="E6509" s="5" t="str">
        <f t="shared" si="862"/>
        <v/>
      </c>
      <c r="F6509" s="5" t="str">
        <f t="shared" si="861"/>
        <v/>
      </c>
      <c r="G6509" s="7">
        <v>98.617999999999995</v>
      </c>
      <c r="H6509" s="7">
        <v>100.255</v>
      </c>
      <c r="I6509" s="7">
        <v>106.354</v>
      </c>
      <c r="J6509" s="7">
        <v>103.845</v>
      </c>
      <c r="K6509" s="7">
        <v>107.84399999999999</v>
      </c>
      <c r="L6509" s="7">
        <v>106.083</v>
      </c>
      <c r="M6509" s="7">
        <v>110.179</v>
      </c>
      <c r="N6509" s="7">
        <v>117.18</v>
      </c>
      <c r="O6509" s="7"/>
    </row>
    <row r="6510" spans="1:15" x14ac:dyDescent="0.2">
      <c r="A6510" s="2">
        <v>1</v>
      </c>
      <c r="B6510" s="6" t="s">
        <v>32</v>
      </c>
      <c r="C6510" s="6">
        <v>0</v>
      </c>
      <c r="D6510" s="5" t="s">
        <v>476</v>
      </c>
      <c r="E6510" s="5" t="str">
        <f t="shared" si="862"/>
        <v/>
      </c>
      <c r="F6510" s="5" t="str">
        <f t="shared" si="861"/>
        <v/>
      </c>
      <c r="G6510" s="7">
        <v>100.191</v>
      </c>
      <c r="H6510" s="7">
        <v>98.783000000000001</v>
      </c>
      <c r="I6510" s="7">
        <v>109.628</v>
      </c>
      <c r="J6510" s="7">
        <v>107.669</v>
      </c>
      <c r="K6510" s="7">
        <v>109.419</v>
      </c>
      <c r="L6510" s="7">
        <v>110.979</v>
      </c>
      <c r="M6510" s="7">
        <v>112.151</v>
      </c>
      <c r="N6510" s="7">
        <v>122.949</v>
      </c>
      <c r="O6510" s="7"/>
    </row>
    <row r="6511" spans="1:15" x14ac:dyDescent="0.2">
      <c r="A6511" s="2">
        <v>1</v>
      </c>
      <c r="B6511" s="6" t="s">
        <v>33</v>
      </c>
      <c r="C6511" s="6">
        <v>0</v>
      </c>
      <c r="D6511" s="5" t="s">
        <v>476</v>
      </c>
      <c r="E6511" s="5" t="str">
        <f t="shared" si="862"/>
        <v/>
      </c>
      <c r="F6511" s="5" t="str">
        <f t="shared" si="861"/>
        <v/>
      </c>
      <c r="G6511" s="7">
        <v>103.247</v>
      </c>
      <c r="H6511" s="7">
        <v>100.783</v>
      </c>
      <c r="I6511" s="7">
        <v>115.511</v>
      </c>
      <c r="J6511" s="7">
        <v>108.797</v>
      </c>
      <c r="K6511" s="7">
        <v>111.878</v>
      </c>
      <c r="L6511" s="7">
        <v>114.614</v>
      </c>
      <c r="M6511" s="7">
        <v>113.85599999999999</v>
      </c>
      <c r="N6511" s="7">
        <v>131.51599999999999</v>
      </c>
      <c r="O6511" s="7"/>
    </row>
    <row r="6512" spans="1:15" x14ac:dyDescent="0.2">
      <c r="A6512" s="2">
        <v>1</v>
      </c>
      <c r="B6512" s="6" t="s">
        <v>34</v>
      </c>
      <c r="C6512" s="6">
        <v>0</v>
      </c>
      <c r="D6512" s="5" t="s">
        <v>476</v>
      </c>
      <c r="E6512" s="5" t="str">
        <f t="shared" si="862"/>
        <v/>
      </c>
      <c r="F6512" s="5" t="str">
        <f t="shared" si="861"/>
        <v/>
      </c>
      <c r="G6512" s="7">
        <v>105.04900000000001</v>
      </c>
      <c r="H6512" s="7">
        <v>104.05200000000001</v>
      </c>
      <c r="I6512" s="7">
        <v>122.26900000000001</v>
      </c>
      <c r="J6512" s="7">
        <v>108.965</v>
      </c>
      <c r="K6512" s="7">
        <v>116.392</v>
      </c>
      <c r="L6512" s="7">
        <v>117.50700000000001</v>
      </c>
      <c r="M6512" s="7">
        <v>113.254</v>
      </c>
      <c r="N6512" s="7">
        <v>138.47399999999999</v>
      </c>
      <c r="O6512" s="7"/>
    </row>
    <row r="6513" spans="1:15" x14ac:dyDescent="0.2">
      <c r="A6513" s="2">
        <v>1</v>
      </c>
      <c r="B6513" s="6" t="s">
        <v>35</v>
      </c>
      <c r="C6513" s="6">
        <v>0</v>
      </c>
      <c r="D6513" s="5" t="s">
        <v>476</v>
      </c>
      <c r="E6513" s="5" t="str">
        <f t="shared" si="862"/>
        <v/>
      </c>
      <c r="F6513" s="5" t="str">
        <f t="shared" si="861"/>
        <v/>
      </c>
      <c r="G6513" s="7">
        <v>101.047</v>
      </c>
      <c r="H6513" s="7">
        <v>101.446</v>
      </c>
      <c r="I6513" s="7">
        <v>124.023</v>
      </c>
      <c r="J6513" s="7">
        <v>112.916</v>
      </c>
      <c r="K6513" s="7">
        <v>122.738</v>
      </c>
      <c r="L6513" s="7">
        <v>122.255</v>
      </c>
      <c r="M6513" s="7">
        <v>120.717</v>
      </c>
      <c r="N6513" s="7">
        <v>149.71700000000001</v>
      </c>
      <c r="O6513" s="7"/>
    </row>
    <row r="6514" spans="1:15" x14ac:dyDescent="0.2">
      <c r="A6514" s="2">
        <v>1</v>
      </c>
      <c r="B6514" s="6" t="s">
        <v>36</v>
      </c>
      <c r="C6514" s="6">
        <v>0</v>
      </c>
      <c r="D6514" s="5" t="s">
        <v>476</v>
      </c>
      <c r="E6514" s="5" t="str">
        <f t="shared" si="862"/>
        <v/>
      </c>
      <c r="F6514" s="5" t="str">
        <f t="shared" si="861"/>
        <v/>
      </c>
      <c r="G6514" s="7">
        <v>100.996</v>
      </c>
      <c r="H6514" s="7">
        <v>98.341999999999999</v>
      </c>
      <c r="I6514" s="7">
        <v>118.988</v>
      </c>
      <c r="J6514" s="7">
        <v>116.96</v>
      </c>
      <c r="K6514" s="7">
        <v>117.81399999999999</v>
      </c>
      <c r="L6514" s="7">
        <v>120.994</v>
      </c>
      <c r="M6514" s="7">
        <v>125.23</v>
      </c>
      <c r="N6514" s="7">
        <v>149.00899999999999</v>
      </c>
      <c r="O6514" s="7"/>
    </row>
    <row r="6515" spans="1:15" x14ac:dyDescent="0.2">
      <c r="A6515" s="2">
        <v>1</v>
      </c>
      <c r="B6515" s="6" t="s">
        <v>37</v>
      </c>
      <c r="C6515" s="6">
        <v>0</v>
      </c>
      <c r="D6515" s="5" t="s">
        <v>476</v>
      </c>
      <c r="E6515" s="5" t="str">
        <f t="shared" si="862"/>
        <v/>
      </c>
      <c r="F6515" s="5" t="str">
        <f t="shared" si="861"/>
        <v/>
      </c>
      <c r="G6515" s="7">
        <v>94.268000000000001</v>
      </c>
      <c r="H6515" s="7">
        <v>98.760999999999996</v>
      </c>
      <c r="I6515" s="7">
        <v>119.42100000000001</v>
      </c>
      <c r="J6515" s="7">
        <v>118.976</v>
      </c>
      <c r="K6515" s="7">
        <v>126.68300000000001</v>
      </c>
      <c r="L6515" s="7">
        <v>120.92</v>
      </c>
      <c r="M6515" s="7">
        <v>127.26900000000001</v>
      </c>
      <c r="N6515" s="7">
        <v>151.98599999999999</v>
      </c>
      <c r="O6515" s="7"/>
    </row>
    <row r="6516" spans="1:15" x14ac:dyDescent="0.2">
      <c r="A6516" s="2">
        <v>1</v>
      </c>
      <c r="B6516" s="6" t="s">
        <v>63</v>
      </c>
      <c r="C6516" s="6">
        <v>0</v>
      </c>
      <c r="D6516" s="5" t="s">
        <v>476</v>
      </c>
      <c r="E6516" s="5" t="str">
        <f t="shared" si="862"/>
        <v/>
      </c>
      <c r="F6516" s="5" t="str">
        <f t="shared" si="861"/>
        <v/>
      </c>
      <c r="G6516" s="7">
        <v>91.837999999999994</v>
      </c>
      <c r="H6516" s="7">
        <v>98.210999999999999</v>
      </c>
      <c r="I6516" s="7">
        <v>121.452</v>
      </c>
      <c r="J6516" s="7">
        <v>122.869</v>
      </c>
      <c r="K6516" s="7">
        <v>132.24600000000001</v>
      </c>
      <c r="L6516" s="7">
        <v>123.66500000000001</v>
      </c>
      <c r="M6516" s="7">
        <v>130.578</v>
      </c>
      <c r="N6516" s="7">
        <v>158.59</v>
      </c>
      <c r="O6516" s="7"/>
    </row>
    <row r="6517" spans="1:15" x14ac:dyDescent="0.2">
      <c r="A6517" s="2">
        <v>0</v>
      </c>
      <c r="B6517" s="5" t="s">
        <v>477</v>
      </c>
      <c r="C6517" s="6" t="s">
        <v>0</v>
      </c>
      <c r="E6517" s="5" t="str">
        <f t="shared" si="862"/>
        <v/>
      </c>
      <c r="F6517" s="5" t="str">
        <f t="shared" si="861"/>
        <v/>
      </c>
    </row>
    <row r="6518" spans="1:15" x14ac:dyDescent="0.2">
      <c r="A6518" s="2">
        <v>1</v>
      </c>
      <c r="B6518" s="6" t="s">
        <v>13</v>
      </c>
      <c r="C6518" s="6">
        <v>0</v>
      </c>
      <c r="D6518" s="5" t="s">
        <v>478</v>
      </c>
      <c r="E6518" s="5" t="str">
        <f t="shared" si="862"/>
        <v/>
      </c>
      <c r="F6518" s="5" t="str">
        <f t="shared" si="861"/>
        <v/>
      </c>
      <c r="G6518" s="7">
        <v>105.18300000000001</v>
      </c>
      <c r="H6518" s="7">
        <v>109.348</v>
      </c>
      <c r="I6518" s="7">
        <v>96.733999999999995</v>
      </c>
      <c r="J6518" s="7">
        <v>60.024999999999999</v>
      </c>
      <c r="K6518" s="7">
        <v>91.966999999999999</v>
      </c>
      <c r="L6518" s="7">
        <v>88.463999999999999</v>
      </c>
      <c r="M6518" s="7">
        <v>54.765000000000001</v>
      </c>
      <c r="N6518" s="7">
        <v>52.975999999999999</v>
      </c>
      <c r="O6518" s="7"/>
    </row>
    <row r="6519" spans="1:15" x14ac:dyDescent="0.2">
      <c r="A6519" s="2">
        <v>1</v>
      </c>
      <c r="B6519" s="6" t="s">
        <v>15</v>
      </c>
      <c r="C6519" s="6">
        <v>0</v>
      </c>
      <c r="D6519" s="5" t="s">
        <v>478</v>
      </c>
      <c r="E6519" s="5" t="str">
        <f t="shared" si="862"/>
        <v/>
      </c>
      <c r="F6519" s="5" t="str">
        <f t="shared" si="861"/>
        <v/>
      </c>
      <c r="G6519" s="7">
        <v>106.944</v>
      </c>
      <c r="H6519" s="7">
        <v>110.19499999999999</v>
      </c>
      <c r="I6519" s="7">
        <v>96.134</v>
      </c>
      <c r="J6519" s="7">
        <v>64.204999999999998</v>
      </c>
      <c r="K6519" s="7">
        <v>89.891000000000005</v>
      </c>
      <c r="L6519" s="7">
        <v>87.24</v>
      </c>
      <c r="M6519" s="7">
        <v>46.055</v>
      </c>
      <c r="N6519" s="7">
        <v>44.274000000000001</v>
      </c>
      <c r="O6519" s="7"/>
    </row>
    <row r="6520" spans="1:15" x14ac:dyDescent="0.2">
      <c r="A6520" s="2">
        <v>1</v>
      </c>
      <c r="B6520" s="6" t="s">
        <v>16</v>
      </c>
      <c r="C6520" s="6">
        <v>0</v>
      </c>
      <c r="D6520" s="5" t="s">
        <v>478</v>
      </c>
      <c r="E6520" s="5" t="str">
        <f t="shared" si="862"/>
        <v/>
      </c>
      <c r="F6520" s="5" t="str">
        <f t="shared" si="861"/>
        <v/>
      </c>
      <c r="G6520" s="7">
        <v>102.57299999999999</v>
      </c>
      <c r="H6520" s="7">
        <v>105.812</v>
      </c>
      <c r="I6520" s="7">
        <v>96.844999999999999</v>
      </c>
      <c r="J6520" s="7">
        <v>68.370999999999995</v>
      </c>
      <c r="K6520" s="7">
        <v>94.415999999999997</v>
      </c>
      <c r="L6520" s="7">
        <v>91.525999999999996</v>
      </c>
      <c r="M6520" s="7">
        <v>50.317999999999998</v>
      </c>
      <c r="N6520" s="7">
        <v>48.73</v>
      </c>
      <c r="O6520" s="7"/>
    </row>
    <row r="6521" spans="1:15" x14ac:dyDescent="0.2">
      <c r="A6521" s="2">
        <v>1</v>
      </c>
      <c r="B6521" s="6" t="s">
        <v>17</v>
      </c>
      <c r="C6521" s="6">
        <v>0</v>
      </c>
      <c r="D6521" s="5" t="s">
        <v>478</v>
      </c>
      <c r="E6521" s="5" t="str">
        <f t="shared" si="862"/>
        <v/>
      </c>
      <c r="F6521" s="5" t="str">
        <f t="shared" si="861"/>
        <v/>
      </c>
      <c r="G6521" s="7">
        <v>103.041</v>
      </c>
      <c r="H6521" s="7">
        <v>105.798</v>
      </c>
      <c r="I6521" s="7">
        <v>97.894999999999996</v>
      </c>
      <c r="J6521" s="7">
        <v>71.587999999999994</v>
      </c>
      <c r="K6521" s="7">
        <v>95.006</v>
      </c>
      <c r="L6521" s="7">
        <v>92.53</v>
      </c>
      <c r="M6521" s="7">
        <v>52.09</v>
      </c>
      <c r="N6521" s="7">
        <v>50.994</v>
      </c>
      <c r="O6521" s="7"/>
    </row>
    <row r="6522" spans="1:15" x14ac:dyDescent="0.2">
      <c r="A6522" s="2">
        <v>1</v>
      </c>
      <c r="B6522" s="6" t="s">
        <v>18</v>
      </c>
      <c r="C6522" s="6">
        <v>0</v>
      </c>
      <c r="D6522" s="5" t="s">
        <v>478</v>
      </c>
      <c r="E6522" s="5" t="str">
        <f t="shared" si="862"/>
        <v/>
      </c>
      <c r="F6522" s="5" t="str">
        <f t="shared" si="861"/>
        <v/>
      </c>
      <c r="G6522" s="7">
        <v>96.125</v>
      </c>
      <c r="H6522" s="7">
        <v>98.507000000000005</v>
      </c>
      <c r="I6522" s="7">
        <v>93.369</v>
      </c>
      <c r="J6522" s="7">
        <v>75.457999999999998</v>
      </c>
      <c r="K6522" s="7">
        <v>97.132000000000005</v>
      </c>
      <c r="L6522" s="7">
        <v>94.783000000000001</v>
      </c>
      <c r="M6522" s="7">
        <v>57.466999999999999</v>
      </c>
      <c r="N6522" s="7">
        <v>53.655999999999999</v>
      </c>
      <c r="O6522" s="7"/>
    </row>
    <row r="6523" spans="1:15" x14ac:dyDescent="0.2">
      <c r="A6523" s="2">
        <v>1</v>
      </c>
      <c r="B6523" s="6" t="s">
        <v>19</v>
      </c>
      <c r="C6523" s="6">
        <v>0</v>
      </c>
      <c r="D6523" s="5" t="s">
        <v>478</v>
      </c>
      <c r="E6523" s="5" t="str">
        <f t="shared" si="862"/>
        <v/>
      </c>
      <c r="F6523" s="5" t="str">
        <f t="shared" si="861"/>
        <v/>
      </c>
      <c r="G6523" s="7">
        <v>92.747</v>
      </c>
      <c r="H6523" s="7">
        <v>94.97</v>
      </c>
      <c r="I6523" s="7">
        <v>91.69</v>
      </c>
      <c r="J6523" s="7">
        <v>78.912000000000006</v>
      </c>
      <c r="K6523" s="7">
        <v>98.861000000000004</v>
      </c>
      <c r="L6523" s="7">
        <v>96.546999999999997</v>
      </c>
      <c r="M6523" s="7">
        <v>63.222999999999999</v>
      </c>
      <c r="N6523" s="7">
        <v>57.969000000000001</v>
      </c>
      <c r="O6523" s="7"/>
    </row>
    <row r="6524" spans="1:15" x14ac:dyDescent="0.2">
      <c r="A6524" s="2">
        <v>1</v>
      </c>
      <c r="B6524" s="6" t="s">
        <v>20</v>
      </c>
      <c r="C6524" s="6">
        <v>0</v>
      </c>
      <c r="D6524" s="5" t="s">
        <v>478</v>
      </c>
      <c r="E6524" s="5" t="str">
        <f t="shared" si="862"/>
        <v/>
      </c>
      <c r="F6524" s="5" t="str">
        <f t="shared" si="861"/>
        <v/>
      </c>
      <c r="G6524" s="7">
        <v>94.841999999999999</v>
      </c>
      <c r="H6524" s="7">
        <v>96.951999999999998</v>
      </c>
      <c r="I6524" s="7">
        <v>91.703999999999994</v>
      </c>
      <c r="J6524" s="7">
        <v>79.197999999999993</v>
      </c>
      <c r="K6524" s="7">
        <v>96.691000000000003</v>
      </c>
      <c r="L6524" s="7">
        <v>94.587000000000003</v>
      </c>
      <c r="M6524" s="7">
        <v>64.275000000000006</v>
      </c>
      <c r="N6524" s="7">
        <v>58.942999999999998</v>
      </c>
      <c r="O6524" s="7"/>
    </row>
    <row r="6525" spans="1:15" x14ac:dyDescent="0.2">
      <c r="A6525" s="2">
        <v>1</v>
      </c>
      <c r="B6525" s="6" t="s">
        <v>21</v>
      </c>
      <c r="C6525" s="6">
        <v>0</v>
      </c>
      <c r="D6525" s="5" t="s">
        <v>478</v>
      </c>
      <c r="E6525" s="5" t="str">
        <f t="shared" si="862"/>
        <v/>
      </c>
      <c r="F6525" s="5" t="str">
        <f t="shared" si="861"/>
        <v/>
      </c>
      <c r="G6525" s="7">
        <v>92.411000000000001</v>
      </c>
      <c r="H6525" s="7">
        <v>95.274000000000001</v>
      </c>
      <c r="I6525" s="7">
        <v>94.456999999999994</v>
      </c>
      <c r="J6525" s="7">
        <v>78.325999999999993</v>
      </c>
      <c r="K6525" s="7">
        <v>102.214</v>
      </c>
      <c r="L6525" s="7">
        <v>99.143000000000001</v>
      </c>
      <c r="M6525" s="7">
        <v>67.097999999999999</v>
      </c>
      <c r="N6525" s="7">
        <v>63.378999999999998</v>
      </c>
      <c r="O6525" s="7"/>
    </row>
    <row r="6526" spans="1:15" x14ac:dyDescent="0.2">
      <c r="A6526" s="2">
        <v>1</v>
      </c>
      <c r="B6526" s="6" t="s">
        <v>22</v>
      </c>
      <c r="C6526" s="6">
        <v>0</v>
      </c>
      <c r="D6526" s="5" t="s">
        <v>478</v>
      </c>
      <c r="E6526" s="5" t="str">
        <f t="shared" si="862"/>
        <v/>
      </c>
      <c r="F6526" s="5" t="str">
        <f t="shared" si="861"/>
        <v/>
      </c>
      <c r="G6526" s="7">
        <v>94.367999999999995</v>
      </c>
      <c r="H6526" s="7">
        <v>95.978999999999999</v>
      </c>
      <c r="I6526" s="7">
        <v>98.941000000000003</v>
      </c>
      <c r="J6526" s="7">
        <v>81.216999999999999</v>
      </c>
      <c r="K6526" s="7">
        <v>104.84699999999999</v>
      </c>
      <c r="L6526" s="7">
        <v>103.086</v>
      </c>
      <c r="M6526" s="7">
        <v>68.894000000000005</v>
      </c>
      <c r="N6526" s="7">
        <v>68.164000000000001</v>
      </c>
      <c r="O6526" s="7"/>
    </row>
    <row r="6527" spans="1:15" x14ac:dyDescent="0.2">
      <c r="A6527" s="2">
        <v>1</v>
      </c>
      <c r="B6527" s="6" t="s">
        <v>23</v>
      </c>
      <c r="C6527" s="6">
        <v>0</v>
      </c>
      <c r="D6527" s="5" t="s">
        <v>478</v>
      </c>
      <c r="E6527" s="5" t="str">
        <f t="shared" si="862"/>
        <v/>
      </c>
      <c r="F6527" s="5" t="str">
        <f t="shared" si="861"/>
        <v/>
      </c>
      <c r="G6527" s="7">
        <v>95.703999999999994</v>
      </c>
      <c r="H6527" s="7">
        <v>96.802000000000007</v>
      </c>
      <c r="I6527" s="7">
        <v>100.33499999999999</v>
      </c>
      <c r="J6527" s="7">
        <v>84.361000000000004</v>
      </c>
      <c r="K6527" s="7">
        <v>104.83799999999999</v>
      </c>
      <c r="L6527" s="7">
        <v>103.649</v>
      </c>
      <c r="M6527" s="7">
        <v>71.971000000000004</v>
      </c>
      <c r="N6527" s="7">
        <v>72.212999999999994</v>
      </c>
      <c r="O6527" s="7"/>
    </row>
    <row r="6528" spans="1:15" x14ac:dyDescent="0.2">
      <c r="A6528" s="2">
        <v>1</v>
      </c>
      <c r="B6528" s="6" t="s">
        <v>24</v>
      </c>
      <c r="C6528" s="6">
        <v>0</v>
      </c>
      <c r="D6528" s="5" t="s">
        <v>478</v>
      </c>
      <c r="E6528" s="5" t="str">
        <f t="shared" si="862"/>
        <v/>
      </c>
      <c r="F6528" s="5" t="str">
        <f t="shared" si="861"/>
        <v/>
      </c>
      <c r="G6528" s="7">
        <v>94.552000000000007</v>
      </c>
      <c r="H6528" s="7">
        <v>95.742000000000004</v>
      </c>
      <c r="I6528" s="7">
        <v>98.344999999999999</v>
      </c>
      <c r="J6528" s="7">
        <v>85.563000000000002</v>
      </c>
      <c r="K6528" s="7">
        <v>104.012</v>
      </c>
      <c r="L6528" s="7">
        <v>102.71899999999999</v>
      </c>
      <c r="M6528" s="7">
        <v>78.147999999999996</v>
      </c>
      <c r="N6528" s="7">
        <v>76.853999999999999</v>
      </c>
      <c r="O6528" s="7"/>
    </row>
    <row r="6529" spans="1:15" x14ac:dyDescent="0.2">
      <c r="A6529" s="2">
        <v>1</v>
      </c>
      <c r="B6529" s="6" t="s">
        <v>25</v>
      </c>
      <c r="C6529" s="6">
        <v>0</v>
      </c>
      <c r="D6529" s="5" t="s">
        <v>478</v>
      </c>
      <c r="E6529" s="5" t="str">
        <f t="shared" si="862"/>
        <v/>
      </c>
      <c r="F6529" s="5" t="str">
        <f t="shared" si="861"/>
        <v/>
      </c>
      <c r="G6529" s="7">
        <v>99.73</v>
      </c>
      <c r="H6529" s="7">
        <v>99.751999999999995</v>
      </c>
      <c r="I6529" s="7">
        <v>103.807</v>
      </c>
      <c r="J6529" s="7">
        <v>85.847999999999999</v>
      </c>
      <c r="K6529" s="7">
        <v>104.08799999999999</v>
      </c>
      <c r="L6529" s="7">
        <v>104.066</v>
      </c>
      <c r="M6529" s="7">
        <v>80.006</v>
      </c>
      <c r="N6529" s="7">
        <v>83.052000000000007</v>
      </c>
      <c r="O6529" s="7"/>
    </row>
    <row r="6530" spans="1:15" x14ac:dyDescent="0.2">
      <c r="A6530" s="2">
        <v>1</v>
      </c>
      <c r="B6530" s="6" t="s">
        <v>26</v>
      </c>
      <c r="C6530" s="6">
        <v>0</v>
      </c>
      <c r="D6530" s="5" t="s">
        <v>478</v>
      </c>
      <c r="E6530" s="5" t="str">
        <f t="shared" si="862"/>
        <v/>
      </c>
      <c r="F6530" s="5" t="str">
        <f t="shared" si="861"/>
        <v/>
      </c>
      <c r="G6530" s="7">
        <v>100.928</v>
      </c>
      <c r="H6530" s="7">
        <v>100.38500000000001</v>
      </c>
      <c r="I6530" s="7">
        <v>104.319</v>
      </c>
      <c r="J6530" s="7">
        <v>90.775000000000006</v>
      </c>
      <c r="K6530" s="7">
        <v>103.36</v>
      </c>
      <c r="L6530" s="7">
        <v>103.919</v>
      </c>
      <c r="M6530" s="7">
        <v>85.254999999999995</v>
      </c>
      <c r="N6530" s="7">
        <v>88.936999999999998</v>
      </c>
      <c r="O6530" s="7"/>
    </row>
    <row r="6531" spans="1:15" x14ac:dyDescent="0.2">
      <c r="A6531" s="2">
        <v>1</v>
      </c>
      <c r="B6531" s="6" t="s">
        <v>27</v>
      </c>
      <c r="C6531" s="6">
        <v>0</v>
      </c>
      <c r="D6531" s="5" t="s">
        <v>478</v>
      </c>
      <c r="E6531" s="5" t="str">
        <f t="shared" si="862"/>
        <v/>
      </c>
      <c r="F6531" s="5" t="str">
        <f t="shared" si="861"/>
        <v/>
      </c>
      <c r="G6531" s="7">
        <v>108.697</v>
      </c>
      <c r="H6531" s="7">
        <v>109.90300000000001</v>
      </c>
      <c r="I6531" s="7">
        <v>110.41500000000001</v>
      </c>
      <c r="J6531" s="7">
        <v>94.043000000000006</v>
      </c>
      <c r="K6531" s="7">
        <v>101.58</v>
      </c>
      <c r="L6531" s="7">
        <v>100.465</v>
      </c>
      <c r="M6531" s="7">
        <v>85.102000000000004</v>
      </c>
      <c r="N6531" s="7">
        <v>93.965000000000003</v>
      </c>
      <c r="O6531" s="7"/>
    </row>
    <row r="6532" spans="1:15" x14ac:dyDescent="0.2">
      <c r="A6532" s="2">
        <v>1</v>
      </c>
      <c r="B6532" s="6" t="s">
        <v>28</v>
      </c>
      <c r="C6532" s="6">
        <v>0</v>
      </c>
      <c r="D6532" s="5" t="s">
        <v>478</v>
      </c>
      <c r="E6532" s="5" t="str">
        <f t="shared" si="862"/>
        <v/>
      </c>
      <c r="F6532" s="5" t="str">
        <f t="shared" si="861"/>
        <v/>
      </c>
      <c r="G6532" s="7">
        <v>105.5</v>
      </c>
      <c r="H6532" s="7">
        <v>106.175</v>
      </c>
      <c r="I6532" s="7">
        <v>105.187</v>
      </c>
      <c r="J6532" s="7">
        <v>98.786000000000001</v>
      </c>
      <c r="K6532" s="7">
        <v>99.703000000000003</v>
      </c>
      <c r="L6532" s="7">
        <v>99.069000000000003</v>
      </c>
      <c r="M6532" s="7">
        <v>92.725999999999999</v>
      </c>
      <c r="N6532" s="7">
        <v>97.536000000000001</v>
      </c>
      <c r="O6532" s="7"/>
    </row>
    <row r="6533" spans="1:15" x14ac:dyDescent="0.2">
      <c r="A6533" s="2">
        <v>1</v>
      </c>
      <c r="B6533" s="6" t="s">
        <v>29</v>
      </c>
      <c r="C6533" s="6">
        <v>0</v>
      </c>
      <c r="D6533" s="5" t="s">
        <v>478</v>
      </c>
      <c r="E6533" s="5" t="str">
        <f t="shared" si="862"/>
        <v/>
      </c>
      <c r="F6533" s="5" t="str">
        <f t="shared" si="861"/>
        <v/>
      </c>
      <c r="G6533" s="7">
        <v>100</v>
      </c>
      <c r="H6533" s="7">
        <v>100</v>
      </c>
      <c r="I6533" s="7">
        <v>100</v>
      </c>
      <c r="J6533" s="7">
        <v>100</v>
      </c>
      <c r="K6533" s="7">
        <v>100</v>
      </c>
      <c r="L6533" s="7">
        <v>100</v>
      </c>
      <c r="M6533" s="7">
        <v>100</v>
      </c>
      <c r="N6533" s="7">
        <v>100</v>
      </c>
      <c r="O6533" s="7"/>
    </row>
    <row r="6534" spans="1:15" x14ac:dyDescent="0.2">
      <c r="A6534" s="2">
        <v>1</v>
      </c>
      <c r="B6534" s="6" t="s">
        <v>30</v>
      </c>
      <c r="C6534" s="6">
        <v>0</v>
      </c>
      <c r="D6534" s="5" t="s">
        <v>478</v>
      </c>
      <c r="E6534" s="5" t="str">
        <f t="shared" si="862"/>
        <v/>
      </c>
      <c r="F6534" s="5" t="str">
        <f t="shared" si="861"/>
        <v/>
      </c>
      <c r="G6534" s="7">
        <v>101.64700000000001</v>
      </c>
      <c r="H6534" s="7">
        <v>100.178</v>
      </c>
      <c r="I6534" s="7">
        <v>97.233999999999995</v>
      </c>
      <c r="J6534" s="7">
        <v>101.17400000000001</v>
      </c>
      <c r="K6534" s="7">
        <v>95.658000000000001</v>
      </c>
      <c r="L6534" s="7">
        <v>97.061000000000007</v>
      </c>
      <c r="M6534" s="7">
        <v>102.824</v>
      </c>
      <c r="N6534" s="7">
        <v>99.98</v>
      </c>
      <c r="O6534" s="7"/>
    </row>
    <row r="6535" spans="1:15" x14ac:dyDescent="0.2">
      <c r="A6535" s="2">
        <v>1</v>
      </c>
      <c r="B6535" s="6" t="s">
        <v>31</v>
      </c>
      <c r="C6535" s="6">
        <v>0</v>
      </c>
      <c r="D6535" s="5" t="s">
        <v>478</v>
      </c>
      <c r="E6535" s="5" t="str">
        <f t="shared" si="862"/>
        <v/>
      </c>
      <c r="F6535" s="5" t="str">
        <f t="shared" si="861"/>
        <v/>
      </c>
      <c r="G6535" s="7">
        <v>110.011</v>
      </c>
      <c r="H6535" s="7">
        <v>108.68</v>
      </c>
      <c r="I6535" s="7">
        <v>103.117</v>
      </c>
      <c r="J6535" s="7">
        <v>104.495</v>
      </c>
      <c r="K6535" s="7">
        <v>93.733000000000004</v>
      </c>
      <c r="L6535" s="7">
        <v>94.881</v>
      </c>
      <c r="M6535" s="7">
        <v>97.948999999999998</v>
      </c>
      <c r="N6535" s="7">
        <v>101.002</v>
      </c>
      <c r="O6535" s="7"/>
    </row>
    <row r="6536" spans="1:15" x14ac:dyDescent="0.2">
      <c r="A6536" s="2">
        <v>1</v>
      </c>
      <c r="B6536" s="6" t="s">
        <v>32</v>
      </c>
      <c r="C6536" s="6">
        <v>0</v>
      </c>
      <c r="D6536" s="5" t="s">
        <v>478</v>
      </c>
      <c r="E6536" s="5" t="str">
        <f t="shared" si="862"/>
        <v/>
      </c>
      <c r="F6536" s="5" t="str">
        <f t="shared" ref="F6536:F6599" si="863">IF(LEN(E6536)=0,"",E6536&amp;B6536)</f>
        <v/>
      </c>
      <c r="G6536" s="7">
        <v>112.08799999999999</v>
      </c>
      <c r="H6536" s="7">
        <v>108.125</v>
      </c>
      <c r="I6536" s="7">
        <v>103.22499999999999</v>
      </c>
      <c r="J6536" s="7">
        <v>109.166</v>
      </c>
      <c r="K6536" s="7">
        <v>92.093000000000004</v>
      </c>
      <c r="L6536" s="7">
        <v>95.468999999999994</v>
      </c>
      <c r="M6536" s="7">
        <v>99.846999999999994</v>
      </c>
      <c r="N6536" s="7">
        <v>103.06699999999999</v>
      </c>
      <c r="O6536" s="7"/>
    </row>
    <row r="6537" spans="1:15" x14ac:dyDescent="0.2">
      <c r="A6537" s="2">
        <v>1</v>
      </c>
      <c r="B6537" s="6" t="s">
        <v>33</v>
      </c>
      <c r="C6537" s="6">
        <v>0</v>
      </c>
      <c r="D6537" s="5" t="s">
        <v>478</v>
      </c>
      <c r="E6537" s="5" t="str">
        <f t="shared" ref="E6537:E6600" si="864">IF(C6537=0,IF(LEN(D6537)&lt;&gt;3,"",D6537),IF(LEN(D6537)&lt;&gt;4,"",LEFT(D6537,3)))</f>
        <v/>
      </c>
      <c r="F6537" s="5" t="str">
        <f t="shared" si="863"/>
        <v/>
      </c>
      <c r="G6537" s="7">
        <v>108.687</v>
      </c>
      <c r="H6537" s="7">
        <v>108.23099999999999</v>
      </c>
      <c r="I6537" s="7">
        <v>101.604</v>
      </c>
      <c r="J6537" s="7">
        <v>112.765</v>
      </c>
      <c r="K6537" s="7">
        <v>93.483000000000004</v>
      </c>
      <c r="L6537" s="7">
        <v>93.876999999999995</v>
      </c>
      <c r="M6537" s="7">
        <v>103.21599999999999</v>
      </c>
      <c r="N6537" s="7">
        <v>104.871</v>
      </c>
      <c r="O6537" s="7"/>
    </row>
    <row r="6538" spans="1:15" x14ac:dyDescent="0.2">
      <c r="A6538" s="2">
        <v>1</v>
      </c>
      <c r="B6538" s="6" t="s">
        <v>34</v>
      </c>
      <c r="C6538" s="6">
        <v>0</v>
      </c>
      <c r="D6538" s="5" t="s">
        <v>478</v>
      </c>
      <c r="E6538" s="5" t="str">
        <f t="shared" si="864"/>
        <v/>
      </c>
      <c r="F6538" s="5" t="str">
        <f t="shared" si="863"/>
        <v/>
      </c>
      <c r="G6538" s="7">
        <v>101.73399999999999</v>
      </c>
      <c r="H6538" s="7">
        <v>103.604</v>
      </c>
      <c r="I6538" s="7">
        <v>98.325999999999993</v>
      </c>
      <c r="J6538" s="7">
        <v>121.67700000000001</v>
      </c>
      <c r="K6538" s="7">
        <v>96.650999999999996</v>
      </c>
      <c r="L6538" s="7">
        <v>94.906000000000006</v>
      </c>
      <c r="M6538" s="7">
        <v>113.202</v>
      </c>
      <c r="N6538" s="7">
        <v>111.30800000000001</v>
      </c>
      <c r="O6538" s="7"/>
    </row>
    <row r="6539" spans="1:15" x14ac:dyDescent="0.2">
      <c r="A6539" s="2">
        <v>1</v>
      </c>
      <c r="B6539" s="6" t="s">
        <v>35</v>
      </c>
      <c r="C6539" s="6">
        <v>0</v>
      </c>
      <c r="D6539" s="5" t="s">
        <v>478</v>
      </c>
      <c r="E6539" s="5" t="str">
        <f t="shared" si="864"/>
        <v/>
      </c>
      <c r="F6539" s="5" t="str">
        <f t="shared" si="863"/>
        <v/>
      </c>
      <c r="G6539" s="7">
        <v>98.260999999999996</v>
      </c>
      <c r="H6539" s="7">
        <v>98.498999999999995</v>
      </c>
      <c r="I6539" s="7">
        <v>90.876000000000005</v>
      </c>
      <c r="J6539" s="7">
        <v>143.33500000000001</v>
      </c>
      <c r="K6539" s="7">
        <v>92.483999999999995</v>
      </c>
      <c r="L6539" s="7">
        <v>92.260999999999996</v>
      </c>
      <c r="M6539" s="7">
        <v>124.279</v>
      </c>
      <c r="N6539" s="7">
        <v>112.94</v>
      </c>
      <c r="O6539" s="7"/>
    </row>
    <row r="6540" spans="1:15" x14ac:dyDescent="0.2">
      <c r="A6540" s="2">
        <v>1</v>
      </c>
      <c r="B6540" s="6" t="s">
        <v>36</v>
      </c>
      <c r="C6540" s="6">
        <v>0</v>
      </c>
      <c r="D6540" s="5" t="s">
        <v>478</v>
      </c>
      <c r="E6540" s="5" t="str">
        <f t="shared" si="864"/>
        <v/>
      </c>
      <c r="F6540" s="5" t="str">
        <f t="shared" si="863"/>
        <v/>
      </c>
      <c r="G6540" s="7">
        <v>103.864</v>
      </c>
      <c r="H6540" s="7">
        <v>103.84699999999999</v>
      </c>
      <c r="I6540" s="7">
        <v>90.316000000000003</v>
      </c>
      <c r="J6540" s="7">
        <v>134.06299999999999</v>
      </c>
      <c r="K6540" s="7">
        <v>86.956000000000003</v>
      </c>
      <c r="L6540" s="7">
        <v>86.97</v>
      </c>
      <c r="M6540" s="7">
        <v>118.509</v>
      </c>
      <c r="N6540" s="7">
        <v>107.032</v>
      </c>
      <c r="O6540" s="7"/>
    </row>
    <row r="6541" spans="1:15" x14ac:dyDescent="0.2">
      <c r="A6541" s="2">
        <v>1</v>
      </c>
      <c r="B6541" s="6" t="s">
        <v>37</v>
      </c>
      <c r="C6541" s="6">
        <v>0</v>
      </c>
      <c r="D6541" s="5" t="s">
        <v>478</v>
      </c>
      <c r="E6541" s="5" t="str">
        <f t="shared" si="864"/>
        <v/>
      </c>
      <c r="F6541" s="5" t="str">
        <f t="shared" si="863"/>
        <v/>
      </c>
      <c r="G6541" s="7">
        <v>106.461</v>
      </c>
      <c r="H6541" s="7">
        <v>107.88500000000001</v>
      </c>
      <c r="I6541" s="7">
        <v>91.001000000000005</v>
      </c>
      <c r="J6541" s="7">
        <v>138.142</v>
      </c>
      <c r="K6541" s="7">
        <v>85.477999999999994</v>
      </c>
      <c r="L6541" s="7">
        <v>84.35</v>
      </c>
      <c r="M6541" s="7">
        <v>119.404</v>
      </c>
      <c r="N6541" s="7">
        <v>108.658</v>
      </c>
      <c r="O6541" s="7"/>
    </row>
    <row r="6542" spans="1:15" x14ac:dyDescent="0.2">
      <c r="A6542" s="2">
        <v>1</v>
      </c>
      <c r="B6542" s="6" t="s">
        <v>63</v>
      </c>
      <c r="C6542" s="6">
        <v>0</v>
      </c>
      <c r="D6542" s="5" t="s">
        <v>478</v>
      </c>
      <c r="E6542" s="5" t="str">
        <f t="shared" si="864"/>
        <v/>
      </c>
      <c r="F6542" s="5" t="str">
        <f t="shared" si="863"/>
        <v/>
      </c>
      <c r="G6542" s="7">
        <v>104.536</v>
      </c>
      <c r="H6542" s="7">
        <v>103.03700000000001</v>
      </c>
      <c r="I6542" s="7">
        <v>86.456999999999994</v>
      </c>
      <c r="J6542" s="7">
        <v>152.16</v>
      </c>
      <c r="K6542" s="7">
        <v>82.706000000000003</v>
      </c>
      <c r="L6542" s="7">
        <v>83.909000000000006</v>
      </c>
      <c r="M6542" s="7">
        <v>125.30500000000001</v>
      </c>
      <c r="N6542" s="7">
        <v>108.33499999999999</v>
      </c>
      <c r="O6542" s="7"/>
    </row>
    <row r="6543" spans="1:15" x14ac:dyDescent="0.2">
      <c r="A6543" s="2">
        <v>0</v>
      </c>
      <c r="B6543" s="5" t="s">
        <v>479</v>
      </c>
      <c r="C6543" s="6" t="s">
        <v>0</v>
      </c>
      <c r="E6543" s="5" t="str">
        <f t="shared" si="864"/>
        <v/>
      </c>
      <c r="F6543" s="5" t="str">
        <f t="shared" si="863"/>
        <v/>
      </c>
    </row>
    <row r="6544" spans="1:15" x14ac:dyDescent="0.2">
      <c r="A6544" s="2">
        <v>1</v>
      </c>
      <c r="B6544" s="6" t="s">
        <v>13</v>
      </c>
      <c r="C6544" s="6">
        <v>0</v>
      </c>
      <c r="D6544" s="5" t="s">
        <v>480</v>
      </c>
      <c r="E6544" s="5" t="str">
        <f t="shared" si="864"/>
        <v>425</v>
      </c>
      <c r="F6544" s="5" t="str">
        <f t="shared" si="863"/>
        <v>4251987</v>
      </c>
      <c r="G6544" s="7">
        <v>60.222000000000001</v>
      </c>
      <c r="H6544" s="7">
        <v>61.591999999999999</v>
      </c>
      <c r="I6544" s="7">
        <v>49.76</v>
      </c>
      <c r="J6544" s="7">
        <v>112.571</v>
      </c>
      <c r="K6544" s="7">
        <v>82.628</v>
      </c>
      <c r="L6544" s="7">
        <v>80.790000000000006</v>
      </c>
      <c r="M6544" s="7">
        <v>132.38499999999999</v>
      </c>
      <c r="N6544" s="7">
        <v>65.873999999999995</v>
      </c>
      <c r="O6544" s="7"/>
    </row>
    <row r="6545" spans="1:15" x14ac:dyDescent="0.2">
      <c r="A6545" s="2">
        <v>1</v>
      </c>
      <c r="B6545" s="6" t="s">
        <v>15</v>
      </c>
      <c r="C6545" s="6">
        <v>0</v>
      </c>
      <c r="D6545" s="5" t="s">
        <v>480</v>
      </c>
      <c r="E6545" s="5" t="str">
        <f t="shared" si="864"/>
        <v>425</v>
      </c>
      <c r="F6545" s="5" t="str">
        <f t="shared" si="863"/>
        <v>4251988</v>
      </c>
      <c r="G6545" s="7">
        <v>64.123999999999995</v>
      </c>
      <c r="H6545" s="7">
        <v>65.052999999999997</v>
      </c>
      <c r="I6545" s="7">
        <v>54.252000000000002</v>
      </c>
      <c r="J6545" s="7">
        <v>118.581</v>
      </c>
      <c r="K6545" s="7">
        <v>84.603999999999999</v>
      </c>
      <c r="L6545" s="7">
        <v>83.397000000000006</v>
      </c>
      <c r="M6545" s="7">
        <v>130.37200000000001</v>
      </c>
      <c r="N6545" s="7">
        <v>70.728999999999999</v>
      </c>
      <c r="O6545" s="7"/>
    </row>
    <row r="6546" spans="1:15" x14ac:dyDescent="0.2">
      <c r="A6546" s="2">
        <v>1</v>
      </c>
      <c r="B6546" s="6" t="s">
        <v>16</v>
      </c>
      <c r="C6546" s="6">
        <v>0</v>
      </c>
      <c r="D6546" s="5" t="s">
        <v>480</v>
      </c>
      <c r="E6546" s="5" t="str">
        <f t="shared" si="864"/>
        <v>425</v>
      </c>
      <c r="F6546" s="5" t="str">
        <f t="shared" si="863"/>
        <v>4251989</v>
      </c>
      <c r="G6546" s="7">
        <v>65.72</v>
      </c>
      <c r="H6546" s="7">
        <v>67.016000000000005</v>
      </c>
      <c r="I6546" s="7">
        <v>57.244</v>
      </c>
      <c r="J6546" s="7">
        <v>122.726</v>
      </c>
      <c r="K6546" s="7">
        <v>87.102000000000004</v>
      </c>
      <c r="L6546" s="7">
        <v>85.418999999999997</v>
      </c>
      <c r="M6546" s="7">
        <v>132.12299999999999</v>
      </c>
      <c r="N6546" s="7">
        <v>75.632000000000005</v>
      </c>
      <c r="O6546" s="7"/>
    </row>
    <row r="6547" spans="1:15" x14ac:dyDescent="0.2">
      <c r="A6547" s="2">
        <v>1</v>
      </c>
      <c r="B6547" s="6" t="s">
        <v>17</v>
      </c>
      <c r="C6547" s="6">
        <v>0</v>
      </c>
      <c r="D6547" s="5" t="s">
        <v>480</v>
      </c>
      <c r="E6547" s="5" t="str">
        <f t="shared" si="864"/>
        <v>425</v>
      </c>
      <c r="F6547" s="5" t="str">
        <f t="shared" si="863"/>
        <v>4251990</v>
      </c>
      <c r="G6547" s="7">
        <v>69.614999999999995</v>
      </c>
      <c r="H6547" s="7">
        <v>70.927000000000007</v>
      </c>
      <c r="I6547" s="7">
        <v>60.292999999999999</v>
      </c>
      <c r="J6547" s="7">
        <v>123.616</v>
      </c>
      <c r="K6547" s="7">
        <v>86.61</v>
      </c>
      <c r="L6547" s="7">
        <v>85.007999999999996</v>
      </c>
      <c r="M6547" s="7">
        <v>129.41399999999999</v>
      </c>
      <c r="N6547" s="7">
        <v>78.028000000000006</v>
      </c>
      <c r="O6547" s="7"/>
    </row>
    <row r="6548" spans="1:15" x14ac:dyDescent="0.2">
      <c r="A6548" s="2">
        <v>1</v>
      </c>
      <c r="B6548" s="6" t="s">
        <v>18</v>
      </c>
      <c r="C6548" s="6">
        <v>0</v>
      </c>
      <c r="D6548" s="5" t="s">
        <v>480</v>
      </c>
      <c r="E6548" s="5" t="str">
        <f t="shared" si="864"/>
        <v>425</v>
      </c>
      <c r="F6548" s="5" t="str">
        <f t="shared" si="863"/>
        <v>4251991</v>
      </c>
      <c r="G6548" s="7">
        <v>71.998999999999995</v>
      </c>
      <c r="H6548" s="7">
        <v>73.317999999999998</v>
      </c>
      <c r="I6548" s="7">
        <v>61.503999999999998</v>
      </c>
      <c r="J6548" s="7">
        <v>124.12</v>
      </c>
      <c r="K6548" s="7">
        <v>85.423000000000002</v>
      </c>
      <c r="L6548" s="7">
        <v>83.885999999999996</v>
      </c>
      <c r="M6548" s="7">
        <v>124.404</v>
      </c>
      <c r="N6548" s="7">
        <v>76.513000000000005</v>
      </c>
      <c r="O6548" s="7"/>
    </row>
    <row r="6549" spans="1:15" x14ac:dyDescent="0.2">
      <c r="A6549" s="2">
        <v>1</v>
      </c>
      <c r="B6549" s="6" t="s">
        <v>19</v>
      </c>
      <c r="C6549" s="6">
        <v>0</v>
      </c>
      <c r="D6549" s="5" t="s">
        <v>480</v>
      </c>
      <c r="E6549" s="5" t="str">
        <f t="shared" si="864"/>
        <v>425</v>
      </c>
      <c r="F6549" s="5" t="str">
        <f t="shared" si="863"/>
        <v>4251992</v>
      </c>
      <c r="G6549" s="7">
        <v>79.135000000000005</v>
      </c>
      <c r="H6549" s="7">
        <v>81.114999999999995</v>
      </c>
      <c r="I6549" s="7">
        <v>67.019000000000005</v>
      </c>
      <c r="J6549" s="7">
        <v>124.899</v>
      </c>
      <c r="K6549" s="7">
        <v>84.688999999999993</v>
      </c>
      <c r="L6549" s="7">
        <v>82.622</v>
      </c>
      <c r="M6549" s="7">
        <v>110.878</v>
      </c>
      <c r="N6549" s="7">
        <v>74.31</v>
      </c>
      <c r="O6549" s="7"/>
    </row>
    <row r="6550" spans="1:15" x14ac:dyDescent="0.2">
      <c r="A6550" s="2">
        <v>1</v>
      </c>
      <c r="B6550" s="6" t="s">
        <v>20</v>
      </c>
      <c r="C6550" s="6">
        <v>0</v>
      </c>
      <c r="D6550" s="5" t="s">
        <v>480</v>
      </c>
      <c r="E6550" s="5" t="str">
        <f t="shared" si="864"/>
        <v>425</v>
      </c>
      <c r="F6550" s="5" t="str">
        <f t="shared" si="863"/>
        <v>4251993</v>
      </c>
      <c r="G6550" s="7">
        <v>83.688999999999993</v>
      </c>
      <c r="H6550" s="7">
        <v>85.001999999999995</v>
      </c>
      <c r="I6550" s="7">
        <v>70.03</v>
      </c>
      <c r="J6550" s="7">
        <v>125.751</v>
      </c>
      <c r="K6550" s="7">
        <v>83.677999999999997</v>
      </c>
      <c r="L6550" s="7">
        <v>82.385000000000005</v>
      </c>
      <c r="M6550" s="7">
        <v>104.658</v>
      </c>
      <c r="N6550" s="7">
        <v>73.290999999999997</v>
      </c>
      <c r="O6550" s="7"/>
    </row>
    <row r="6551" spans="1:15" x14ac:dyDescent="0.2">
      <c r="A6551" s="2">
        <v>1</v>
      </c>
      <c r="B6551" s="6" t="s">
        <v>21</v>
      </c>
      <c r="C6551" s="6">
        <v>0</v>
      </c>
      <c r="D6551" s="5" t="s">
        <v>480</v>
      </c>
      <c r="E6551" s="5" t="str">
        <f t="shared" si="864"/>
        <v>425</v>
      </c>
      <c r="F6551" s="5" t="str">
        <f t="shared" si="863"/>
        <v>4251994</v>
      </c>
      <c r="G6551" s="7">
        <v>85.257999999999996</v>
      </c>
      <c r="H6551" s="7">
        <v>87.965000000000003</v>
      </c>
      <c r="I6551" s="7">
        <v>74.763000000000005</v>
      </c>
      <c r="J6551" s="7">
        <v>126.57899999999999</v>
      </c>
      <c r="K6551" s="7">
        <v>87.691000000000003</v>
      </c>
      <c r="L6551" s="7">
        <v>84.992000000000004</v>
      </c>
      <c r="M6551" s="7">
        <v>99.194000000000003</v>
      </c>
      <c r="N6551" s="7">
        <v>74.161000000000001</v>
      </c>
      <c r="O6551" s="7"/>
    </row>
    <row r="6552" spans="1:15" x14ac:dyDescent="0.2">
      <c r="A6552" s="2">
        <v>1</v>
      </c>
      <c r="B6552" s="6" t="s">
        <v>22</v>
      </c>
      <c r="C6552" s="6">
        <v>0</v>
      </c>
      <c r="D6552" s="5" t="s">
        <v>480</v>
      </c>
      <c r="E6552" s="5" t="str">
        <f t="shared" si="864"/>
        <v>425</v>
      </c>
      <c r="F6552" s="5" t="str">
        <f t="shared" si="863"/>
        <v>4251995</v>
      </c>
      <c r="G6552" s="7">
        <v>89.344999999999999</v>
      </c>
      <c r="H6552" s="7">
        <v>91.825000000000003</v>
      </c>
      <c r="I6552" s="7">
        <v>81.031999999999996</v>
      </c>
      <c r="J6552" s="7">
        <v>125.699</v>
      </c>
      <c r="K6552" s="7">
        <v>90.694999999999993</v>
      </c>
      <c r="L6552" s="7">
        <v>88.245999999999995</v>
      </c>
      <c r="M6552" s="7">
        <v>94.9</v>
      </c>
      <c r="N6552" s="7">
        <v>76.900000000000006</v>
      </c>
      <c r="O6552" s="7"/>
    </row>
    <row r="6553" spans="1:15" x14ac:dyDescent="0.2">
      <c r="A6553" s="2">
        <v>1</v>
      </c>
      <c r="B6553" s="6" t="s">
        <v>23</v>
      </c>
      <c r="C6553" s="6">
        <v>0</v>
      </c>
      <c r="D6553" s="5" t="s">
        <v>480</v>
      </c>
      <c r="E6553" s="5" t="str">
        <f t="shared" si="864"/>
        <v>425</v>
      </c>
      <c r="F6553" s="5" t="str">
        <f t="shared" si="863"/>
        <v>4251996</v>
      </c>
      <c r="G6553" s="7">
        <v>94.061000000000007</v>
      </c>
      <c r="H6553" s="7">
        <v>95.897000000000006</v>
      </c>
      <c r="I6553" s="7">
        <v>86.397999999999996</v>
      </c>
      <c r="J6553" s="7">
        <v>124.002</v>
      </c>
      <c r="K6553" s="7">
        <v>91.853999999999999</v>
      </c>
      <c r="L6553" s="7">
        <v>90.094999999999999</v>
      </c>
      <c r="M6553" s="7">
        <v>91.32</v>
      </c>
      <c r="N6553" s="7">
        <v>78.899000000000001</v>
      </c>
      <c r="O6553" s="7"/>
    </row>
    <row r="6554" spans="1:15" x14ac:dyDescent="0.2">
      <c r="A6554" s="2">
        <v>1</v>
      </c>
      <c r="B6554" s="6" t="s">
        <v>24</v>
      </c>
      <c r="C6554" s="6">
        <v>0</v>
      </c>
      <c r="D6554" s="5" t="s">
        <v>480</v>
      </c>
      <c r="E6554" s="5" t="str">
        <f t="shared" si="864"/>
        <v>425</v>
      </c>
      <c r="F6554" s="5" t="str">
        <f t="shared" si="863"/>
        <v>4251997</v>
      </c>
      <c r="G6554" s="7">
        <v>93.674999999999997</v>
      </c>
      <c r="H6554" s="7">
        <v>96.388999999999996</v>
      </c>
      <c r="I6554" s="7">
        <v>89.491</v>
      </c>
      <c r="J6554" s="7">
        <v>118.35</v>
      </c>
      <c r="K6554" s="7">
        <v>95.534000000000006</v>
      </c>
      <c r="L6554" s="7">
        <v>92.843999999999994</v>
      </c>
      <c r="M6554" s="7">
        <v>92.528999999999996</v>
      </c>
      <c r="N6554" s="7">
        <v>82.805000000000007</v>
      </c>
      <c r="O6554" s="7"/>
    </row>
    <row r="6555" spans="1:15" x14ac:dyDescent="0.2">
      <c r="A6555" s="2">
        <v>1</v>
      </c>
      <c r="B6555" s="6" t="s">
        <v>25</v>
      </c>
      <c r="C6555" s="6">
        <v>0</v>
      </c>
      <c r="D6555" s="5" t="s">
        <v>480</v>
      </c>
      <c r="E6555" s="5" t="str">
        <f t="shared" si="864"/>
        <v>425</v>
      </c>
      <c r="F6555" s="5" t="str">
        <f t="shared" si="863"/>
        <v>4251998</v>
      </c>
      <c r="G6555" s="7">
        <v>95.314999999999998</v>
      </c>
      <c r="H6555" s="7">
        <v>97.808999999999997</v>
      </c>
      <c r="I6555" s="7">
        <v>93.281000000000006</v>
      </c>
      <c r="J6555" s="7">
        <v>113.71599999999999</v>
      </c>
      <c r="K6555" s="7">
        <v>97.866</v>
      </c>
      <c r="L6555" s="7">
        <v>95.370999999999995</v>
      </c>
      <c r="M6555" s="7">
        <v>92.522000000000006</v>
      </c>
      <c r="N6555" s="7">
        <v>86.305999999999997</v>
      </c>
      <c r="O6555" s="7"/>
    </row>
    <row r="6556" spans="1:15" x14ac:dyDescent="0.2">
      <c r="A6556" s="2">
        <v>1</v>
      </c>
      <c r="B6556" s="6" t="s">
        <v>26</v>
      </c>
      <c r="C6556" s="6">
        <v>0</v>
      </c>
      <c r="D6556" s="5" t="s">
        <v>480</v>
      </c>
      <c r="E6556" s="5" t="str">
        <f t="shared" si="864"/>
        <v>425</v>
      </c>
      <c r="F6556" s="5" t="str">
        <f t="shared" si="863"/>
        <v>4251999</v>
      </c>
      <c r="G6556" s="7">
        <v>103.98099999999999</v>
      </c>
      <c r="H6556" s="7">
        <v>104.919</v>
      </c>
      <c r="I6556" s="7">
        <v>102.002</v>
      </c>
      <c r="J6556" s="7">
        <v>109.114</v>
      </c>
      <c r="K6556" s="7">
        <v>98.096999999999994</v>
      </c>
      <c r="L6556" s="7">
        <v>97.22</v>
      </c>
      <c r="M6556" s="7">
        <v>87.622</v>
      </c>
      <c r="N6556" s="7">
        <v>89.376000000000005</v>
      </c>
      <c r="O6556" s="7"/>
    </row>
    <row r="6557" spans="1:15" x14ac:dyDescent="0.2">
      <c r="A6557" s="2">
        <v>1</v>
      </c>
      <c r="B6557" s="6" t="s">
        <v>27</v>
      </c>
      <c r="C6557" s="6">
        <v>0</v>
      </c>
      <c r="D6557" s="5" t="s">
        <v>480</v>
      </c>
      <c r="E6557" s="5" t="str">
        <f t="shared" si="864"/>
        <v>425</v>
      </c>
      <c r="F6557" s="5" t="str">
        <f t="shared" si="863"/>
        <v>4252000</v>
      </c>
      <c r="G6557" s="7">
        <v>110.462</v>
      </c>
      <c r="H6557" s="7">
        <v>112.842</v>
      </c>
      <c r="I6557" s="7">
        <v>110.75700000000001</v>
      </c>
      <c r="J6557" s="7">
        <v>104.414</v>
      </c>
      <c r="K6557" s="7">
        <v>100.26600000000001</v>
      </c>
      <c r="L6557" s="7">
        <v>98.152000000000001</v>
      </c>
      <c r="M6557" s="7">
        <v>86.033000000000001</v>
      </c>
      <c r="N6557" s="7">
        <v>95.287000000000006</v>
      </c>
      <c r="O6557" s="7"/>
    </row>
    <row r="6558" spans="1:15" x14ac:dyDescent="0.2">
      <c r="A6558" s="2">
        <v>1</v>
      </c>
      <c r="B6558" s="6" t="s">
        <v>28</v>
      </c>
      <c r="C6558" s="6">
        <v>0</v>
      </c>
      <c r="D6558" s="5" t="s">
        <v>480</v>
      </c>
      <c r="E6558" s="5" t="str">
        <f t="shared" si="864"/>
        <v>425</v>
      </c>
      <c r="F6558" s="5" t="str">
        <f t="shared" si="863"/>
        <v>4252001</v>
      </c>
      <c r="G6558" s="7">
        <v>101.91200000000001</v>
      </c>
      <c r="H6558" s="7">
        <v>103.33799999999999</v>
      </c>
      <c r="I6558" s="7">
        <v>100.351</v>
      </c>
      <c r="J6558" s="7">
        <v>102.35599999999999</v>
      </c>
      <c r="K6558" s="7">
        <v>98.468000000000004</v>
      </c>
      <c r="L6558" s="7">
        <v>97.108999999999995</v>
      </c>
      <c r="M6558" s="7">
        <v>96.134</v>
      </c>
      <c r="N6558" s="7">
        <v>96.471000000000004</v>
      </c>
      <c r="O6558" s="7"/>
    </row>
    <row r="6559" spans="1:15" x14ac:dyDescent="0.2">
      <c r="A6559" s="2">
        <v>1</v>
      </c>
      <c r="B6559" s="6" t="s">
        <v>29</v>
      </c>
      <c r="C6559" s="6">
        <v>0</v>
      </c>
      <c r="D6559" s="5" t="s">
        <v>480</v>
      </c>
      <c r="E6559" s="5" t="str">
        <f t="shared" si="864"/>
        <v>425</v>
      </c>
      <c r="F6559" s="5" t="str">
        <f t="shared" si="863"/>
        <v>4252002</v>
      </c>
      <c r="G6559" s="7">
        <v>100</v>
      </c>
      <c r="H6559" s="7">
        <v>100</v>
      </c>
      <c r="I6559" s="7">
        <v>100</v>
      </c>
      <c r="J6559" s="7">
        <v>100</v>
      </c>
      <c r="K6559" s="7">
        <v>100</v>
      </c>
      <c r="L6559" s="7">
        <v>100</v>
      </c>
      <c r="M6559" s="7">
        <v>100</v>
      </c>
      <c r="N6559" s="7">
        <v>100</v>
      </c>
      <c r="O6559" s="7"/>
    </row>
    <row r="6560" spans="1:15" x14ac:dyDescent="0.2">
      <c r="A6560" s="2">
        <v>1</v>
      </c>
      <c r="B6560" s="6" t="s">
        <v>30</v>
      </c>
      <c r="C6560" s="6">
        <v>0</v>
      </c>
      <c r="D6560" s="5" t="s">
        <v>480</v>
      </c>
      <c r="E6560" s="5" t="str">
        <f t="shared" si="864"/>
        <v>425</v>
      </c>
      <c r="F6560" s="5" t="str">
        <f t="shared" si="863"/>
        <v>4252003</v>
      </c>
      <c r="G6560" s="7">
        <v>97.424000000000007</v>
      </c>
      <c r="H6560" s="7">
        <v>100.907</v>
      </c>
      <c r="I6560" s="7">
        <v>106.136</v>
      </c>
      <c r="J6560" s="7">
        <v>101.352</v>
      </c>
      <c r="K6560" s="7">
        <v>108.94199999999999</v>
      </c>
      <c r="L6560" s="7">
        <v>105.182</v>
      </c>
      <c r="M6560" s="7">
        <v>101.274</v>
      </c>
      <c r="N6560" s="7">
        <v>107.488</v>
      </c>
      <c r="O6560" s="7"/>
    </row>
    <row r="6561" spans="1:15" x14ac:dyDescent="0.2">
      <c r="A6561" s="2">
        <v>1</v>
      </c>
      <c r="B6561" s="6" t="s">
        <v>31</v>
      </c>
      <c r="C6561" s="6">
        <v>0</v>
      </c>
      <c r="D6561" s="5" t="s">
        <v>480</v>
      </c>
      <c r="E6561" s="5" t="str">
        <f t="shared" si="864"/>
        <v>425</v>
      </c>
      <c r="F6561" s="5" t="str">
        <f t="shared" si="863"/>
        <v>4252004</v>
      </c>
      <c r="G6561" s="7">
        <v>92.278000000000006</v>
      </c>
      <c r="H6561" s="7">
        <v>97.475999999999999</v>
      </c>
      <c r="I6561" s="7">
        <v>109.087</v>
      </c>
      <c r="J6561" s="7">
        <v>104.929</v>
      </c>
      <c r="K6561" s="7">
        <v>118.21599999999999</v>
      </c>
      <c r="L6561" s="7">
        <v>111.91200000000001</v>
      </c>
      <c r="M6561" s="7">
        <v>111.405</v>
      </c>
      <c r="N6561" s="7">
        <v>121.529</v>
      </c>
      <c r="O6561" s="7"/>
    </row>
    <row r="6562" spans="1:15" x14ac:dyDescent="0.2">
      <c r="A6562" s="2">
        <v>1</v>
      </c>
      <c r="B6562" s="6" t="s">
        <v>32</v>
      </c>
      <c r="C6562" s="6">
        <v>0</v>
      </c>
      <c r="D6562" s="5" t="s">
        <v>480</v>
      </c>
      <c r="E6562" s="5" t="str">
        <f t="shared" si="864"/>
        <v>425</v>
      </c>
      <c r="F6562" s="5" t="str">
        <f t="shared" si="863"/>
        <v>4252005</v>
      </c>
      <c r="G6562" s="7">
        <v>80.608000000000004</v>
      </c>
      <c r="H6562" s="7">
        <v>90.995000000000005</v>
      </c>
      <c r="I6562" s="7">
        <v>108.26</v>
      </c>
      <c r="J6562" s="7">
        <v>109.98</v>
      </c>
      <c r="K6562" s="7">
        <v>134.304</v>
      </c>
      <c r="L6562" s="7">
        <v>118.973</v>
      </c>
      <c r="M6562" s="7">
        <v>126.753</v>
      </c>
      <c r="N6562" s="7">
        <v>137.22200000000001</v>
      </c>
      <c r="O6562" s="7"/>
    </row>
    <row r="6563" spans="1:15" x14ac:dyDescent="0.2">
      <c r="A6563" s="2">
        <v>1</v>
      </c>
      <c r="B6563" s="6" t="s">
        <v>33</v>
      </c>
      <c r="C6563" s="6">
        <v>0</v>
      </c>
      <c r="D6563" s="5" t="s">
        <v>480</v>
      </c>
      <c r="E6563" s="5" t="str">
        <f t="shared" si="864"/>
        <v>425</v>
      </c>
      <c r="F6563" s="5" t="str">
        <f t="shared" si="863"/>
        <v>4252006</v>
      </c>
      <c r="G6563" s="7">
        <v>85.611000000000004</v>
      </c>
      <c r="H6563" s="7">
        <v>92.965000000000003</v>
      </c>
      <c r="I6563" s="7">
        <v>117.10899999999999</v>
      </c>
      <c r="J6563" s="7">
        <v>113.608</v>
      </c>
      <c r="K6563" s="7">
        <v>136.792</v>
      </c>
      <c r="L6563" s="7">
        <v>125.97199999999999</v>
      </c>
      <c r="M6563" s="7">
        <v>131.69</v>
      </c>
      <c r="N6563" s="7">
        <v>154.22</v>
      </c>
      <c r="O6563" s="7"/>
    </row>
    <row r="6564" spans="1:15" x14ac:dyDescent="0.2">
      <c r="A6564" s="2">
        <v>1</v>
      </c>
      <c r="B6564" s="6" t="s">
        <v>34</v>
      </c>
      <c r="C6564" s="6">
        <v>0</v>
      </c>
      <c r="D6564" s="5" t="s">
        <v>480</v>
      </c>
      <c r="E6564" s="5" t="str">
        <f t="shared" si="864"/>
        <v>425</v>
      </c>
      <c r="F6564" s="5" t="str">
        <f t="shared" si="863"/>
        <v>4252007</v>
      </c>
      <c r="G6564" s="7">
        <v>87.32</v>
      </c>
      <c r="H6564" s="7">
        <v>91.960999999999999</v>
      </c>
      <c r="I6564" s="7">
        <v>121.816</v>
      </c>
      <c r="J6564" s="7">
        <v>116.78400000000001</v>
      </c>
      <c r="K6564" s="7">
        <v>139.506</v>
      </c>
      <c r="L6564" s="7">
        <v>132.464</v>
      </c>
      <c r="M6564" s="7">
        <v>141.625</v>
      </c>
      <c r="N6564" s="7">
        <v>172.52199999999999</v>
      </c>
      <c r="O6564" s="7"/>
    </row>
    <row r="6565" spans="1:15" x14ac:dyDescent="0.2">
      <c r="A6565" s="2">
        <v>1</v>
      </c>
      <c r="B6565" s="6" t="s">
        <v>35</v>
      </c>
      <c r="C6565" s="6">
        <v>0</v>
      </c>
      <c r="D6565" s="5" t="s">
        <v>480</v>
      </c>
      <c r="E6565" s="5" t="str">
        <f t="shared" si="864"/>
        <v>425</v>
      </c>
      <c r="F6565" s="5" t="str">
        <f t="shared" si="863"/>
        <v>4252008</v>
      </c>
      <c r="G6565" s="7">
        <v>82.757999999999996</v>
      </c>
      <c r="H6565" s="7">
        <v>87.741</v>
      </c>
      <c r="I6565" s="7">
        <v>117.348</v>
      </c>
      <c r="J6565" s="7">
        <v>125.081</v>
      </c>
      <c r="K6565" s="7">
        <v>141.79599999999999</v>
      </c>
      <c r="L6565" s="7">
        <v>133.744</v>
      </c>
      <c r="M6565" s="7">
        <v>153.68899999999999</v>
      </c>
      <c r="N6565" s="7">
        <v>180.351</v>
      </c>
      <c r="O6565" s="7"/>
    </row>
    <row r="6566" spans="1:15" x14ac:dyDescent="0.2">
      <c r="A6566" s="2">
        <v>1</v>
      </c>
      <c r="B6566" s="6" t="s">
        <v>36</v>
      </c>
      <c r="C6566" s="6">
        <v>0</v>
      </c>
      <c r="D6566" s="5" t="s">
        <v>480</v>
      </c>
      <c r="E6566" s="5" t="str">
        <f t="shared" si="864"/>
        <v>425</v>
      </c>
      <c r="F6566" s="5" t="str">
        <f t="shared" si="863"/>
        <v>4252009</v>
      </c>
      <c r="G6566" s="7">
        <v>82.438999999999993</v>
      </c>
      <c r="H6566" s="7">
        <v>86.515000000000001</v>
      </c>
      <c r="I6566" s="7">
        <v>111.813</v>
      </c>
      <c r="J6566" s="7">
        <v>117.21299999999999</v>
      </c>
      <c r="K6566" s="7">
        <v>135.631</v>
      </c>
      <c r="L6566" s="7">
        <v>129.24199999999999</v>
      </c>
      <c r="M6566" s="7">
        <v>152.74299999999999</v>
      </c>
      <c r="N6566" s="7">
        <v>170.786</v>
      </c>
      <c r="O6566" s="7"/>
    </row>
    <row r="6567" spans="1:15" x14ac:dyDescent="0.2">
      <c r="A6567" s="2">
        <v>1</v>
      </c>
      <c r="B6567" s="6" t="s">
        <v>37</v>
      </c>
      <c r="C6567" s="6">
        <v>0</v>
      </c>
      <c r="D6567" s="5" t="s">
        <v>480</v>
      </c>
      <c r="E6567" s="5" t="str">
        <f t="shared" si="864"/>
        <v>425</v>
      </c>
      <c r="F6567" s="5" t="str">
        <f t="shared" si="863"/>
        <v>4252010</v>
      </c>
      <c r="G6567" s="7">
        <v>85.316999999999993</v>
      </c>
      <c r="H6567" s="7">
        <v>89.85</v>
      </c>
      <c r="I6567" s="7">
        <v>115.754</v>
      </c>
      <c r="J6567" s="7">
        <v>122.39400000000001</v>
      </c>
      <c r="K6567" s="7">
        <v>135.67599999999999</v>
      </c>
      <c r="L6567" s="7">
        <v>128.83099999999999</v>
      </c>
      <c r="M6567" s="7">
        <v>156.166</v>
      </c>
      <c r="N6567" s="7">
        <v>180.76900000000001</v>
      </c>
      <c r="O6567" s="7"/>
    </row>
    <row r="6568" spans="1:15" x14ac:dyDescent="0.2">
      <c r="A6568" s="2">
        <v>1</v>
      </c>
      <c r="B6568" s="6" t="s">
        <v>63</v>
      </c>
      <c r="C6568" s="6">
        <v>0</v>
      </c>
      <c r="D6568" s="5" t="s">
        <v>480</v>
      </c>
      <c r="E6568" s="5" t="str">
        <f t="shared" si="864"/>
        <v>425</v>
      </c>
      <c r="F6568" s="5" t="str">
        <f t="shared" si="863"/>
        <v>4252011</v>
      </c>
      <c r="G6568" s="7">
        <v>84.811999999999998</v>
      </c>
      <c r="H6568" s="7">
        <v>92.381</v>
      </c>
      <c r="I6568" s="7">
        <v>123.262</v>
      </c>
      <c r="J6568" s="7">
        <v>130.32</v>
      </c>
      <c r="K6568" s="7">
        <v>145.33600000000001</v>
      </c>
      <c r="L6568" s="7">
        <v>133.428</v>
      </c>
      <c r="M6568" s="7">
        <v>159.47200000000001</v>
      </c>
      <c r="N6568" s="7">
        <v>196.56899999999999</v>
      </c>
      <c r="O6568" s="7"/>
    </row>
    <row r="6569" spans="1:15" x14ac:dyDescent="0.2">
      <c r="A6569" s="2">
        <v>0</v>
      </c>
      <c r="B6569" s="5" t="s">
        <v>479</v>
      </c>
      <c r="C6569" s="6" t="s">
        <v>0</v>
      </c>
      <c r="E6569" s="5" t="str">
        <f t="shared" si="864"/>
        <v/>
      </c>
      <c r="F6569" s="5" t="str">
        <f t="shared" si="863"/>
        <v/>
      </c>
    </row>
    <row r="6570" spans="1:15" x14ac:dyDescent="0.2">
      <c r="A6570" s="2">
        <v>1</v>
      </c>
      <c r="B6570" s="6" t="s">
        <v>13</v>
      </c>
      <c r="C6570" s="6">
        <v>0</v>
      </c>
      <c r="D6570" s="5" t="s">
        <v>481</v>
      </c>
      <c r="E6570" s="5" t="str">
        <f t="shared" si="864"/>
        <v/>
      </c>
      <c r="F6570" s="5" t="str">
        <f t="shared" si="863"/>
        <v/>
      </c>
      <c r="G6570" s="7">
        <v>60.222000000000001</v>
      </c>
      <c r="H6570" s="7">
        <v>61.591999999999999</v>
      </c>
      <c r="I6570" s="7">
        <v>49.76</v>
      </c>
      <c r="J6570" s="7">
        <v>112.571</v>
      </c>
      <c r="K6570" s="7">
        <v>82.628</v>
      </c>
      <c r="L6570" s="7">
        <v>80.790000000000006</v>
      </c>
      <c r="M6570" s="7">
        <v>132.38499999999999</v>
      </c>
      <c r="N6570" s="7">
        <v>65.873999999999995</v>
      </c>
      <c r="O6570" s="7"/>
    </row>
    <row r="6571" spans="1:15" x14ac:dyDescent="0.2">
      <c r="A6571" s="2">
        <v>1</v>
      </c>
      <c r="B6571" s="6" t="s">
        <v>15</v>
      </c>
      <c r="C6571" s="6">
        <v>0</v>
      </c>
      <c r="D6571" s="5" t="s">
        <v>481</v>
      </c>
      <c r="E6571" s="5" t="str">
        <f t="shared" si="864"/>
        <v/>
      </c>
      <c r="F6571" s="5" t="str">
        <f t="shared" si="863"/>
        <v/>
      </c>
      <c r="G6571" s="7">
        <v>64.123999999999995</v>
      </c>
      <c r="H6571" s="7">
        <v>65.052999999999997</v>
      </c>
      <c r="I6571" s="7">
        <v>54.252000000000002</v>
      </c>
      <c r="J6571" s="7">
        <v>118.581</v>
      </c>
      <c r="K6571" s="7">
        <v>84.603999999999999</v>
      </c>
      <c r="L6571" s="7">
        <v>83.397000000000006</v>
      </c>
      <c r="M6571" s="7">
        <v>130.37200000000001</v>
      </c>
      <c r="N6571" s="7">
        <v>70.728999999999999</v>
      </c>
      <c r="O6571" s="7"/>
    </row>
    <row r="6572" spans="1:15" x14ac:dyDescent="0.2">
      <c r="A6572" s="2">
        <v>1</v>
      </c>
      <c r="B6572" s="6" t="s">
        <v>16</v>
      </c>
      <c r="C6572" s="6">
        <v>0</v>
      </c>
      <c r="D6572" s="5" t="s">
        <v>481</v>
      </c>
      <c r="E6572" s="5" t="str">
        <f t="shared" si="864"/>
        <v/>
      </c>
      <c r="F6572" s="5" t="str">
        <f t="shared" si="863"/>
        <v/>
      </c>
      <c r="G6572" s="7">
        <v>65.72</v>
      </c>
      <c r="H6572" s="7">
        <v>67.016000000000005</v>
      </c>
      <c r="I6572" s="7">
        <v>57.244</v>
      </c>
      <c r="J6572" s="7">
        <v>122.726</v>
      </c>
      <c r="K6572" s="7">
        <v>87.102000000000004</v>
      </c>
      <c r="L6572" s="7">
        <v>85.418999999999997</v>
      </c>
      <c r="M6572" s="7">
        <v>132.12299999999999</v>
      </c>
      <c r="N6572" s="7">
        <v>75.632000000000005</v>
      </c>
      <c r="O6572" s="7"/>
    </row>
    <row r="6573" spans="1:15" x14ac:dyDescent="0.2">
      <c r="A6573" s="2">
        <v>1</v>
      </c>
      <c r="B6573" s="6" t="s">
        <v>17</v>
      </c>
      <c r="C6573" s="6">
        <v>0</v>
      </c>
      <c r="D6573" s="5" t="s">
        <v>481</v>
      </c>
      <c r="E6573" s="5" t="str">
        <f t="shared" si="864"/>
        <v/>
      </c>
      <c r="F6573" s="5" t="str">
        <f t="shared" si="863"/>
        <v/>
      </c>
      <c r="G6573" s="7">
        <v>69.614999999999995</v>
      </c>
      <c r="H6573" s="7">
        <v>70.927000000000007</v>
      </c>
      <c r="I6573" s="7">
        <v>60.292999999999999</v>
      </c>
      <c r="J6573" s="7">
        <v>123.616</v>
      </c>
      <c r="K6573" s="7">
        <v>86.61</v>
      </c>
      <c r="L6573" s="7">
        <v>85.007999999999996</v>
      </c>
      <c r="M6573" s="7">
        <v>129.41399999999999</v>
      </c>
      <c r="N6573" s="7">
        <v>78.028000000000006</v>
      </c>
      <c r="O6573" s="7"/>
    </row>
    <row r="6574" spans="1:15" x14ac:dyDescent="0.2">
      <c r="A6574" s="2">
        <v>1</v>
      </c>
      <c r="B6574" s="6" t="s">
        <v>18</v>
      </c>
      <c r="C6574" s="6">
        <v>0</v>
      </c>
      <c r="D6574" s="5" t="s">
        <v>481</v>
      </c>
      <c r="E6574" s="5" t="str">
        <f t="shared" si="864"/>
        <v/>
      </c>
      <c r="F6574" s="5" t="str">
        <f t="shared" si="863"/>
        <v/>
      </c>
      <c r="G6574" s="7">
        <v>71.998999999999995</v>
      </c>
      <c r="H6574" s="7">
        <v>73.317999999999998</v>
      </c>
      <c r="I6574" s="7">
        <v>61.503999999999998</v>
      </c>
      <c r="J6574" s="7">
        <v>124.12</v>
      </c>
      <c r="K6574" s="7">
        <v>85.423000000000002</v>
      </c>
      <c r="L6574" s="7">
        <v>83.885999999999996</v>
      </c>
      <c r="M6574" s="7">
        <v>124.404</v>
      </c>
      <c r="N6574" s="7">
        <v>76.513000000000005</v>
      </c>
      <c r="O6574" s="7"/>
    </row>
    <row r="6575" spans="1:15" x14ac:dyDescent="0.2">
      <c r="A6575" s="2">
        <v>1</v>
      </c>
      <c r="B6575" s="6" t="s">
        <v>19</v>
      </c>
      <c r="C6575" s="6">
        <v>0</v>
      </c>
      <c r="D6575" s="5" t="s">
        <v>481</v>
      </c>
      <c r="E6575" s="5" t="str">
        <f t="shared" si="864"/>
        <v/>
      </c>
      <c r="F6575" s="5" t="str">
        <f t="shared" si="863"/>
        <v/>
      </c>
      <c r="G6575" s="7">
        <v>79.135000000000005</v>
      </c>
      <c r="H6575" s="7">
        <v>81.114999999999995</v>
      </c>
      <c r="I6575" s="7">
        <v>67.019000000000005</v>
      </c>
      <c r="J6575" s="7">
        <v>124.899</v>
      </c>
      <c r="K6575" s="7">
        <v>84.688999999999993</v>
      </c>
      <c r="L6575" s="7">
        <v>82.622</v>
      </c>
      <c r="M6575" s="7">
        <v>110.878</v>
      </c>
      <c r="N6575" s="7">
        <v>74.31</v>
      </c>
      <c r="O6575" s="7"/>
    </row>
    <row r="6576" spans="1:15" x14ac:dyDescent="0.2">
      <c r="A6576" s="2">
        <v>1</v>
      </c>
      <c r="B6576" s="6" t="s">
        <v>20</v>
      </c>
      <c r="C6576" s="6">
        <v>0</v>
      </c>
      <c r="D6576" s="5" t="s">
        <v>481</v>
      </c>
      <c r="E6576" s="5" t="str">
        <f t="shared" si="864"/>
        <v/>
      </c>
      <c r="F6576" s="5" t="str">
        <f t="shared" si="863"/>
        <v/>
      </c>
      <c r="G6576" s="7">
        <v>83.688999999999993</v>
      </c>
      <c r="H6576" s="7">
        <v>85.001999999999995</v>
      </c>
      <c r="I6576" s="7">
        <v>70.03</v>
      </c>
      <c r="J6576" s="7">
        <v>125.751</v>
      </c>
      <c r="K6576" s="7">
        <v>83.677999999999997</v>
      </c>
      <c r="L6576" s="7">
        <v>82.385000000000005</v>
      </c>
      <c r="M6576" s="7">
        <v>104.658</v>
      </c>
      <c r="N6576" s="7">
        <v>73.290999999999997</v>
      </c>
      <c r="O6576" s="7"/>
    </row>
    <row r="6577" spans="1:15" x14ac:dyDescent="0.2">
      <c r="A6577" s="2">
        <v>1</v>
      </c>
      <c r="B6577" s="6" t="s">
        <v>21</v>
      </c>
      <c r="C6577" s="6">
        <v>0</v>
      </c>
      <c r="D6577" s="5" t="s">
        <v>481</v>
      </c>
      <c r="E6577" s="5" t="str">
        <f t="shared" si="864"/>
        <v/>
      </c>
      <c r="F6577" s="5" t="str">
        <f t="shared" si="863"/>
        <v/>
      </c>
      <c r="G6577" s="7">
        <v>85.257999999999996</v>
      </c>
      <c r="H6577" s="7">
        <v>87.965000000000003</v>
      </c>
      <c r="I6577" s="7">
        <v>74.763000000000005</v>
      </c>
      <c r="J6577" s="7">
        <v>126.57899999999999</v>
      </c>
      <c r="K6577" s="7">
        <v>87.691000000000003</v>
      </c>
      <c r="L6577" s="7">
        <v>84.992000000000004</v>
      </c>
      <c r="M6577" s="7">
        <v>99.194000000000003</v>
      </c>
      <c r="N6577" s="7">
        <v>74.161000000000001</v>
      </c>
      <c r="O6577" s="7"/>
    </row>
    <row r="6578" spans="1:15" x14ac:dyDescent="0.2">
      <c r="A6578" s="2">
        <v>1</v>
      </c>
      <c r="B6578" s="6" t="s">
        <v>22</v>
      </c>
      <c r="C6578" s="6">
        <v>0</v>
      </c>
      <c r="D6578" s="5" t="s">
        <v>481</v>
      </c>
      <c r="E6578" s="5" t="str">
        <f t="shared" si="864"/>
        <v/>
      </c>
      <c r="F6578" s="5" t="str">
        <f t="shared" si="863"/>
        <v/>
      </c>
      <c r="G6578" s="7">
        <v>89.344999999999999</v>
      </c>
      <c r="H6578" s="7">
        <v>91.825000000000003</v>
      </c>
      <c r="I6578" s="7">
        <v>81.031999999999996</v>
      </c>
      <c r="J6578" s="7">
        <v>125.699</v>
      </c>
      <c r="K6578" s="7">
        <v>90.694999999999993</v>
      </c>
      <c r="L6578" s="7">
        <v>88.245999999999995</v>
      </c>
      <c r="M6578" s="7">
        <v>94.9</v>
      </c>
      <c r="N6578" s="7">
        <v>76.900000000000006</v>
      </c>
      <c r="O6578" s="7"/>
    </row>
    <row r="6579" spans="1:15" x14ac:dyDescent="0.2">
      <c r="A6579" s="2">
        <v>1</v>
      </c>
      <c r="B6579" s="6" t="s">
        <v>23</v>
      </c>
      <c r="C6579" s="6">
        <v>0</v>
      </c>
      <c r="D6579" s="5" t="s">
        <v>481</v>
      </c>
      <c r="E6579" s="5" t="str">
        <f t="shared" si="864"/>
        <v/>
      </c>
      <c r="F6579" s="5" t="str">
        <f t="shared" si="863"/>
        <v/>
      </c>
      <c r="G6579" s="7">
        <v>94.061000000000007</v>
      </c>
      <c r="H6579" s="7">
        <v>95.897000000000006</v>
      </c>
      <c r="I6579" s="7">
        <v>86.397999999999996</v>
      </c>
      <c r="J6579" s="7">
        <v>124.002</v>
      </c>
      <c r="K6579" s="7">
        <v>91.853999999999999</v>
      </c>
      <c r="L6579" s="7">
        <v>90.094999999999999</v>
      </c>
      <c r="M6579" s="7">
        <v>91.32</v>
      </c>
      <c r="N6579" s="7">
        <v>78.899000000000001</v>
      </c>
      <c r="O6579" s="7"/>
    </row>
    <row r="6580" spans="1:15" x14ac:dyDescent="0.2">
      <c r="A6580" s="2">
        <v>1</v>
      </c>
      <c r="B6580" s="6" t="s">
        <v>24</v>
      </c>
      <c r="C6580" s="6">
        <v>0</v>
      </c>
      <c r="D6580" s="5" t="s">
        <v>481</v>
      </c>
      <c r="E6580" s="5" t="str">
        <f t="shared" si="864"/>
        <v/>
      </c>
      <c r="F6580" s="5" t="str">
        <f t="shared" si="863"/>
        <v/>
      </c>
      <c r="G6580" s="7">
        <v>93.674999999999997</v>
      </c>
      <c r="H6580" s="7">
        <v>96.388999999999996</v>
      </c>
      <c r="I6580" s="7">
        <v>89.491</v>
      </c>
      <c r="J6580" s="7">
        <v>118.35</v>
      </c>
      <c r="K6580" s="7">
        <v>95.534000000000006</v>
      </c>
      <c r="L6580" s="7">
        <v>92.843999999999994</v>
      </c>
      <c r="M6580" s="7">
        <v>92.528999999999996</v>
      </c>
      <c r="N6580" s="7">
        <v>82.805000000000007</v>
      </c>
      <c r="O6580" s="7"/>
    </row>
    <row r="6581" spans="1:15" x14ac:dyDescent="0.2">
      <c r="A6581" s="2">
        <v>1</v>
      </c>
      <c r="B6581" s="6" t="s">
        <v>25</v>
      </c>
      <c r="C6581" s="6">
        <v>0</v>
      </c>
      <c r="D6581" s="5" t="s">
        <v>481</v>
      </c>
      <c r="E6581" s="5" t="str">
        <f t="shared" si="864"/>
        <v/>
      </c>
      <c r="F6581" s="5" t="str">
        <f t="shared" si="863"/>
        <v/>
      </c>
      <c r="G6581" s="7">
        <v>95.314999999999998</v>
      </c>
      <c r="H6581" s="7">
        <v>97.808999999999997</v>
      </c>
      <c r="I6581" s="7">
        <v>93.281000000000006</v>
      </c>
      <c r="J6581" s="7">
        <v>113.71599999999999</v>
      </c>
      <c r="K6581" s="7">
        <v>97.866</v>
      </c>
      <c r="L6581" s="7">
        <v>95.370999999999995</v>
      </c>
      <c r="M6581" s="7">
        <v>92.522000000000006</v>
      </c>
      <c r="N6581" s="7">
        <v>86.305999999999997</v>
      </c>
      <c r="O6581" s="7"/>
    </row>
    <row r="6582" spans="1:15" x14ac:dyDescent="0.2">
      <c r="A6582" s="2">
        <v>1</v>
      </c>
      <c r="B6582" s="6" t="s">
        <v>26</v>
      </c>
      <c r="C6582" s="6">
        <v>0</v>
      </c>
      <c r="D6582" s="5" t="s">
        <v>481</v>
      </c>
      <c r="E6582" s="5" t="str">
        <f t="shared" si="864"/>
        <v/>
      </c>
      <c r="F6582" s="5" t="str">
        <f t="shared" si="863"/>
        <v/>
      </c>
      <c r="G6582" s="7">
        <v>103.98099999999999</v>
      </c>
      <c r="H6582" s="7">
        <v>104.919</v>
      </c>
      <c r="I6582" s="7">
        <v>102.002</v>
      </c>
      <c r="J6582" s="7">
        <v>109.114</v>
      </c>
      <c r="K6582" s="7">
        <v>98.096999999999994</v>
      </c>
      <c r="L6582" s="7">
        <v>97.22</v>
      </c>
      <c r="M6582" s="7">
        <v>87.622</v>
      </c>
      <c r="N6582" s="7">
        <v>89.376000000000005</v>
      </c>
      <c r="O6582" s="7"/>
    </row>
    <row r="6583" spans="1:15" x14ac:dyDescent="0.2">
      <c r="A6583" s="2">
        <v>1</v>
      </c>
      <c r="B6583" s="6" t="s">
        <v>27</v>
      </c>
      <c r="C6583" s="6">
        <v>0</v>
      </c>
      <c r="D6583" s="5" t="s">
        <v>481</v>
      </c>
      <c r="E6583" s="5" t="str">
        <f t="shared" si="864"/>
        <v/>
      </c>
      <c r="F6583" s="5" t="str">
        <f t="shared" si="863"/>
        <v/>
      </c>
      <c r="G6583" s="7">
        <v>110.462</v>
      </c>
      <c r="H6583" s="7">
        <v>112.842</v>
      </c>
      <c r="I6583" s="7">
        <v>110.75700000000001</v>
      </c>
      <c r="J6583" s="7">
        <v>104.414</v>
      </c>
      <c r="K6583" s="7">
        <v>100.26600000000001</v>
      </c>
      <c r="L6583" s="7">
        <v>98.152000000000001</v>
      </c>
      <c r="M6583" s="7">
        <v>86.033000000000001</v>
      </c>
      <c r="N6583" s="7">
        <v>95.287000000000006</v>
      </c>
      <c r="O6583" s="7"/>
    </row>
    <row r="6584" spans="1:15" x14ac:dyDescent="0.2">
      <c r="A6584" s="2">
        <v>1</v>
      </c>
      <c r="B6584" s="6" t="s">
        <v>28</v>
      </c>
      <c r="C6584" s="6">
        <v>0</v>
      </c>
      <c r="D6584" s="5" t="s">
        <v>481</v>
      </c>
      <c r="E6584" s="5" t="str">
        <f t="shared" si="864"/>
        <v/>
      </c>
      <c r="F6584" s="5" t="str">
        <f t="shared" si="863"/>
        <v/>
      </c>
      <c r="G6584" s="7">
        <v>101.91200000000001</v>
      </c>
      <c r="H6584" s="7">
        <v>103.33799999999999</v>
      </c>
      <c r="I6584" s="7">
        <v>100.351</v>
      </c>
      <c r="J6584" s="7">
        <v>102.35599999999999</v>
      </c>
      <c r="K6584" s="7">
        <v>98.468000000000004</v>
      </c>
      <c r="L6584" s="7">
        <v>97.108999999999995</v>
      </c>
      <c r="M6584" s="7">
        <v>96.134</v>
      </c>
      <c r="N6584" s="7">
        <v>96.471000000000004</v>
      </c>
      <c r="O6584" s="7"/>
    </row>
    <row r="6585" spans="1:15" x14ac:dyDescent="0.2">
      <c r="A6585" s="2">
        <v>1</v>
      </c>
      <c r="B6585" s="6" t="s">
        <v>29</v>
      </c>
      <c r="C6585" s="6">
        <v>0</v>
      </c>
      <c r="D6585" s="5" t="s">
        <v>481</v>
      </c>
      <c r="E6585" s="5" t="str">
        <f t="shared" si="864"/>
        <v/>
      </c>
      <c r="F6585" s="5" t="str">
        <f t="shared" si="863"/>
        <v/>
      </c>
      <c r="G6585" s="7">
        <v>100</v>
      </c>
      <c r="H6585" s="7">
        <v>100</v>
      </c>
      <c r="I6585" s="7">
        <v>100</v>
      </c>
      <c r="J6585" s="7">
        <v>100</v>
      </c>
      <c r="K6585" s="7">
        <v>100</v>
      </c>
      <c r="L6585" s="7">
        <v>100</v>
      </c>
      <c r="M6585" s="7">
        <v>100</v>
      </c>
      <c r="N6585" s="7">
        <v>100</v>
      </c>
      <c r="O6585" s="7"/>
    </row>
    <row r="6586" spans="1:15" x14ac:dyDescent="0.2">
      <c r="A6586" s="2">
        <v>1</v>
      </c>
      <c r="B6586" s="6" t="s">
        <v>30</v>
      </c>
      <c r="C6586" s="6">
        <v>0</v>
      </c>
      <c r="D6586" s="5" t="s">
        <v>481</v>
      </c>
      <c r="E6586" s="5" t="str">
        <f t="shared" si="864"/>
        <v/>
      </c>
      <c r="F6586" s="5" t="str">
        <f t="shared" si="863"/>
        <v/>
      </c>
      <c r="G6586" s="7">
        <v>97.424000000000007</v>
      </c>
      <c r="H6586" s="7">
        <v>100.907</v>
      </c>
      <c r="I6586" s="7">
        <v>106.136</v>
      </c>
      <c r="J6586" s="7">
        <v>101.352</v>
      </c>
      <c r="K6586" s="7">
        <v>108.94199999999999</v>
      </c>
      <c r="L6586" s="7">
        <v>105.182</v>
      </c>
      <c r="M6586" s="7">
        <v>101.274</v>
      </c>
      <c r="N6586" s="7">
        <v>107.488</v>
      </c>
      <c r="O6586" s="7"/>
    </row>
    <row r="6587" spans="1:15" x14ac:dyDescent="0.2">
      <c r="A6587" s="2">
        <v>1</v>
      </c>
      <c r="B6587" s="6" t="s">
        <v>31</v>
      </c>
      <c r="C6587" s="6">
        <v>0</v>
      </c>
      <c r="D6587" s="5" t="s">
        <v>481</v>
      </c>
      <c r="E6587" s="5" t="str">
        <f t="shared" si="864"/>
        <v/>
      </c>
      <c r="F6587" s="5" t="str">
        <f t="shared" si="863"/>
        <v/>
      </c>
      <c r="G6587" s="7">
        <v>92.278000000000006</v>
      </c>
      <c r="H6587" s="7">
        <v>97.475999999999999</v>
      </c>
      <c r="I6587" s="7">
        <v>109.087</v>
      </c>
      <c r="J6587" s="7">
        <v>104.929</v>
      </c>
      <c r="K6587" s="7">
        <v>118.21599999999999</v>
      </c>
      <c r="L6587" s="7">
        <v>111.91200000000001</v>
      </c>
      <c r="M6587" s="7">
        <v>111.405</v>
      </c>
      <c r="N6587" s="7">
        <v>121.529</v>
      </c>
      <c r="O6587" s="7"/>
    </row>
    <row r="6588" spans="1:15" x14ac:dyDescent="0.2">
      <c r="A6588" s="2">
        <v>1</v>
      </c>
      <c r="B6588" s="6" t="s">
        <v>32</v>
      </c>
      <c r="C6588" s="6">
        <v>0</v>
      </c>
      <c r="D6588" s="5" t="s">
        <v>481</v>
      </c>
      <c r="E6588" s="5" t="str">
        <f t="shared" si="864"/>
        <v/>
      </c>
      <c r="F6588" s="5" t="str">
        <f t="shared" si="863"/>
        <v/>
      </c>
      <c r="G6588" s="7">
        <v>80.608000000000004</v>
      </c>
      <c r="H6588" s="7">
        <v>90.995000000000005</v>
      </c>
      <c r="I6588" s="7">
        <v>108.26</v>
      </c>
      <c r="J6588" s="7">
        <v>109.98</v>
      </c>
      <c r="K6588" s="7">
        <v>134.304</v>
      </c>
      <c r="L6588" s="7">
        <v>118.973</v>
      </c>
      <c r="M6588" s="7">
        <v>126.753</v>
      </c>
      <c r="N6588" s="7">
        <v>137.22200000000001</v>
      </c>
      <c r="O6588" s="7"/>
    </row>
    <row r="6589" spans="1:15" x14ac:dyDescent="0.2">
      <c r="A6589" s="2">
        <v>1</v>
      </c>
      <c r="B6589" s="6" t="s">
        <v>33</v>
      </c>
      <c r="C6589" s="6">
        <v>0</v>
      </c>
      <c r="D6589" s="5" t="s">
        <v>481</v>
      </c>
      <c r="E6589" s="5" t="str">
        <f t="shared" si="864"/>
        <v/>
      </c>
      <c r="F6589" s="5" t="str">
        <f t="shared" si="863"/>
        <v/>
      </c>
      <c r="G6589" s="7">
        <v>85.611000000000004</v>
      </c>
      <c r="H6589" s="7">
        <v>92.965000000000003</v>
      </c>
      <c r="I6589" s="7">
        <v>117.10899999999999</v>
      </c>
      <c r="J6589" s="7">
        <v>113.608</v>
      </c>
      <c r="K6589" s="7">
        <v>136.792</v>
      </c>
      <c r="L6589" s="7">
        <v>125.97199999999999</v>
      </c>
      <c r="M6589" s="7">
        <v>131.69</v>
      </c>
      <c r="N6589" s="7">
        <v>154.22</v>
      </c>
      <c r="O6589" s="7"/>
    </row>
    <row r="6590" spans="1:15" x14ac:dyDescent="0.2">
      <c r="A6590" s="2">
        <v>1</v>
      </c>
      <c r="B6590" s="6" t="s">
        <v>34</v>
      </c>
      <c r="C6590" s="6">
        <v>0</v>
      </c>
      <c r="D6590" s="5" t="s">
        <v>481</v>
      </c>
      <c r="E6590" s="5" t="str">
        <f t="shared" si="864"/>
        <v/>
      </c>
      <c r="F6590" s="5" t="str">
        <f t="shared" si="863"/>
        <v/>
      </c>
      <c r="G6590" s="7">
        <v>87.32</v>
      </c>
      <c r="H6590" s="7">
        <v>91.960999999999999</v>
      </c>
      <c r="I6590" s="7">
        <v>121.816</v>
      </c>
      <c r="J6590" s="7">
        <v>116.78400000000001</v>
      </c>
      <c r="K6590" s="7">
        <v>139.506</v>
      </c>
      <c r="L6590" s="7">
        <v>132.464</v>
      </c>
      <c r="M6590" s="7">
        <v>141.625</v>
      </c>
      <c r="N6590" s="7">
        <v>172.52199999999999</v>
      </c>
      <c r="O6590" s="7"/>
    </row>
    <row r="6591" spans="1:15" x14ac:dyDescent="0.2">
      <c r="A6591" s="2">
        <v>1</v>
      </c>
      <c r="B6591" s="6" t="s">
        <v>35</v>
      </c>
      <c r="C6591" s="6">
        <v>0</v>
      </c>
      <c r="D6591" s="5" t="s">
        <v>481</v>
      </c>
      <c r="E6591" s="5" t="str">
        <f t="shared" si="864"/>
        <v/>
      </c>
      <c r="F6591" s="5" t="str">
        <f t="shared" si="863"/>
        <v/>
      </c>
      <c r="G6591" s="7">
        <v>82.757999999999996</v>
      </c>
      <c r="H6591" s="7">
        <v>87.741</v>
      </c>
      <c r="I6591" s="7">
        <v>117.348</v>
      </c>
      <c r="J6591" s="7">
        <v>125.081</v>
      </c>
      <c r="K6591" s="7">
        <v>141.79599999999999</v>
      </c>
      <c r="L6591" s="7">
        <v>133.744</v>
      </c>
      <c r="M6591" s="7">
        <v>153.68899999999999</v>
      </c>
      <c r="N6591" s="7">
        <v>180.351</v>
      </c>
      <c r="O6591" s="7"/>
    </row>
    <row r="6592" spans="1:15" x14ac:dyDescent="0.2">
      <c r="A6592" s="2">
        <v>1</v>
      </c>
      <c r="B6592" s="6" t="s">
        <v>36</v>
      </c>
      <c r="C6592" s="6">
        <v>0</v>
      </c>
      <c r="D6592" s="5" t="s">
        <v>481</v>
      </c>
      <c r="E6592" s="5" t="str">
        <f t="shared" si="864"/>
        <v/>
      </c>
      <c r="F6592" s="5" t="str">
        <f t="shared" si="863"/>
        <v/>
      </c>
      <c r="G6592" s="7">
        <v>82.438999999999993</v>
      </c>
      <c r="H6592" s="7">
        <v>86.515000000000001</v>
      </c>
      <c r="I6592" s="7">
        <v>111.813</v>
      </c>
      <c r="J6592" s="7">
        <v>117.21299999999999</v>
      </c>
      <c r="K6592" s="7">
        <v>135.631</v>
      </c>
      <c r="L6592" s="7">
        <v>129.24199999999999</v>
      </c>
      <c r="M6592" s="7">
        <v>152.74299999999999</v>
      </c>
      <c r="N6592" s="7">
        <v>170.786</v>
      </c>
      <c r="O6592" s="7"/>
    </row>
    <row r="6593" spans="1:15" x14ac:dyDescent="0.2">
      <c r="A6593" s="2">
        <v>1</v>
      </c>
      <c r="B6593" s="6" t="s">
        <v>37</v>
      </c>
      <c r="C6593" s="6">
        <v>0</v>
      </c>
      <c r="D6593" s="5" t="s">
        <v>481</v>
      </c>
      <c r="E6593" s="5" t="str">
        <f t="shared" si="864"/>
        <v/>
      </c>
      <c r="F6593" s="5" t="str">
        <f t="shared" si="863"/>
        <v/>
      </c>
      <c r="G6593" s="7">
        <v>85.316999999999993</v>
      </c>
      <c r="H6593" s="7">
        <v>89.85</v>
      </c>
      <c r="I6593" s="7">
        <v>115.754</v>
      </c>
      <c r="J6593" s="7">
        <v>122.39400000000001</v>
      </c>
      <c r="K6593" s="7">
        <v>135.67599999999999</v>
      </c>
      <c r="L6593" s="7">
        <v>128.83099999999999</v>
      </c>
      <c r="M6593" s="7">
        <v>156.166</v>
      </c>
      <c r="N6593" s="7">
        <v>180.76900000000001</v>
      </c>
      <c r="O6593" s="7"/>
    </row>
    <row r="6594" spans="1:15" x14ac:dyDescent="0.2">
      <c r="A6594" s="2">
        <v>1</v>
      </c>
      <c r="B6594" s="6" t="s">
        <v>63</v>
      </c>
      <c r="C6594" s="6">
        <v>0</v>
      </c>
      <c r="D6594" s="5" t="s">
        <v>481</v>
      </c>
      <c r="E6594" s="5" t="str">
        <f t="shared" si="864"/>
        <v/>
      </c>
      <c r="F6594" s="5" t="str">
        <f t="shared" si="863"/>
        <v/>
      </c>
      <c r="G6594" s="7">
        <v>84.811999999999998</v>
      </c>
      <c r="H6594" s="7">
        <v>92.381</v>
      </c>
      <c r="I6594" s="7">
        <v>123.262</v>
      </c>
      <c r="J6594" s="7">
        <v>130.32</v>
      </c>
      <c r="K6594" s="7">
        <v>145.33600000000001</v>
      </c>
      <c r="L6594" s="7">
        <v>133.428</v>
      </c>
      <c r="M6594" s="7">
        <v>159.47200000000001</v>
      </c>
      <c r="N6594" s="7">
        <v>196.56899999999999</v>
      </c>
      <c r="O6594" s="7"/>
    </row>
    <row r="6595" spans="1:15" x14ac:dyDescent="0.2">
      <c r="A6595" s="2">
        <v>0</v>
      </c>
      <c r="B6595" s="5" t="s">
        <v>482</v>
      </c>
      <c r="C6595" s="6" t="s">
        <v>0</v>
      </c>
      <c r="E6595" s="5" t="str">
        <f t="shared" si="864"/>
        <v/>
      </c>
      <c r="F6595" s="5" t="str">
        <f t="shared" si="863"/>
        <v/>
      </c>
    </row>
    <row r="6596" spans="1:15" x14ac:dyDescent="0.2">
      <c r="A6596" s="2">
        <v>1</v>
      </c>
      <c r="B6596" s="6" t="s">
        <v>13</v>
      </c>
      <c r="C6596" s="6">
        <v>0</v>
      </c>
      <c r="D6596" s="5" t="s">
        <v>483</v>
      </c>
      <c r="E6596" s="5" t="str">
        <f t="shared" si="864"/>
        <v/>
      </c>
      <c r="F6596" s="5" t="str">
        <f t="shared" si="863"/>
        <v/>
      </c>
      <c r="G6596" s="7">
        <v>62.975000000000001</v>
      </c>
      <c r="H6596" s="7">
        <v>63.121000000000002</v>
      </c>
      <c r="I6596" s="7">
        <v>54.491999999999997</v>
      </c>
      <c r="J6596" s="7">
        <v>84.149000000000001</v>
      </c>
      <c r="K6596" s="7">
        <v>86.528999999999996</v>
      </c>
      <c r="L6596" s="7">
        <v>86.33</v>
      </c>
      <c r="M6596" s="7">
        <v>98.153000000000006</v>
      </c>
      <c r="N6596" s="7">
        <v>53.485999999999997</v>
      </c>
      <c r="O6596" s="7"/>
    </row>
    <row r="6597" spans="1:15" x14ac:dyDescent="0.2">
      <c r="A6597" s="2">
        <v>1</v>
      </c>
      <c r="B6597" s="6" t="s">
        <v>15</v>
      </c>
      <c r="C6597" s="6">
        <v>0</v>
      </c>
      <c r="D6597" s="5" t="s">
        <v>483</v>
      </c>
      <c r="E6597" s="5" t="str">
        <f t="shared" si="864"/>
        <v/>
      </c>
      <c r="F6597" s="5" t="str">
        <f t="shared" si="863"/>
        <v/>
      </c>
      <c r="G6597" s="7">
        <v>64.411000000000001</v>
      </c>
      <c r="H6597" s="7">
        <v>64.448999999999998</v>
      </c>
      <c r="I6597" s="7">
        <v>56.941000000000003</v>
      </c>
      <c r="J6597" s="7">
        <v>86.42</v>
      </c>
      <c r="K6597" s="7">
        <v>88.402000000000001</v>
      </c>
      <c r="L6597" s="7">
        <v>88.35</v>
      </c>
      <c r="M6597" s="7">
        <v>99.846000000000004</v>
      </c>
      <c r="N6597" s="7">
        <v>56.853000000000002</v>
      </c>
      <c r="O6597" s="7"/>
    </row>
    <row r="6598" spans="1:15" x14ac:dyDescent="0.2">
      <c r="A6598" s="2">
        <v>1</v>
      </c>
      <c r="B6598" s="6" t="s">
        <v>16</v>
      </c>
      <c r="C6598" s="6">
        <v>0</v>
      </c>
      <c r="D6598" s="5" t="s">
        <v>483</v>
      </c>
      <c r="E6598" s="5" t="str">
        <f t="shared" si="864"/>
        <v/>
      </c>
      <c r="F6598" s="5" t="str">
        <f t="shared" si="863"/>
        <v/>
      </c>
      <c r="G6598" s="7">
        <v>64.894000000000005</v>
      </c>
      <c r="H6598" s="7">
        <v>64.667000000000002</v>
      </c>
      <c r="I6598" s="7">
        <v>58.448999999999998</v>
      </c>
      <c r="J6598" s="7">
        <v>89.503</v>
      </c>
      <c r="K6598" s="7">
        <v>90.069000000000003</v>
      </c>
      <c r="L6598" s="7">
        <v>90.385000000000005</v>
      </c>
      <c r="M6598" s="7">
        <v>103.136</v>
      </c>
      <c r="N6598" s="7">
        <v>60.281999999999996</v>
      </c>
      <c r="O6598" s="7"/>
    </row>
    <row r="6599" spans="1:15" x14ac:dyDescent="0.2">
      <c r="A6599" s="2">
        <v>1</v>
      </c>
      <c r="B6599" s="6" t="s">
        <v>17</v>
      </c>
      <c r="C6599" s="6">
        <v>0</v>
      </c>
      <c r="D6599" s="5" t="s">
        <v>483</v>
      </c>
      <c r="E6599" s="5" t="str">
        <f t="shared" si="864"/>
        <v/>
      </c>
      <c r="F6599" s="5" t="str">
        <f t="shared" si="863"/>
        <v/>
      </c>
      <c r="G6599" s="7">
        <v>64.730999999999995</v>
      </c>
      <c r="H6599" s="7">
        <v>64.846000000000004</v>
      </c>
      <c r="I6599" s="7">
        <v>58.978000000000002</v>
      </c>
      <c r="J6599" s="7">
        <v>92.8</v>
      </c>
      <c r="K6599" s="7">
        <v>91.111999999999995</v>
      </c>
      <c r="L6599" s="7">
        <v>90.950999999999993</v>
      </c>
      <c r="M6599" s="7">
        <v>106.31399999999999</v>
      </c>
      <c r="N6599" s="7">
        <v>62.701999999999998</v>
      </c>
      <c r="O6599" s="7"/>
    </row>
    <row r="6600" spans="1:15" x14ac:dyDescent="0.2">
      <c r="A6600" s="2">
        <v>1</v>
      </c>
      <c r="B6600" s="6" t="s">
        <v>18</v>
      </c>
      <c r="C6600" s="6">
        <v>0</v>
      </c>
      <c r="D6600" s="5" t="s">
        <v>483</v>
      </c>
      <c r="E6600" s="5" t="str">
        <f t="shared" si="864"/>
        <v/>
      </c>
      <c r="F6600" s="5" t="str">
        <f t="shared" ref="F6600:F6663" si="865">IF(LEN(E6600)=0,"",E6600&amp;B6600)</f>
        <v/>
      </c>
      <c r="G6600" s="7">
        <v>64.887</v>
      </c>
      <c r="H6600" s="7">
        <v>64.912000000000006</v>
      </c>
      <c r="I6600" s="7">
        <v>57.86</v>
      </c>
      <c r="J6600" s="7">
        <v>94.876000000000005</v>
      </c>
      <c r="K6600" s="7">
        <v>89.17</v>
      </c>
      <c r="L6600" s="7">
        <v>89.135000000000005</v>
      </c>
      <c r="M6600" s="7">
        <v>108.14700000000001</v>
      </c>
      <c r="N6600" s="7">
        <v>62.573999999999998</v>
      </c>
      <c r="O6600" s="7"/>
    </row>
    <row r="6601" spans="1:15" x14ac:dyDescent="0.2">
      <c r="A6601" s="2">
        <v>1</v>
      </c>
      <c r="B6601" s="6" t="s">
        <v>19</v>
      </c>
      <c r="C6601" s="6">
        <v>0</v>
      </c>
      <c r="D6601" s="5" t="s">
        <v>483</v>
      </c>
      <c r="E6601" s="5" t="str">
        <f t="shared" ref="E6601:E6664" si="866">IF(C6601=0,IF(LEN(D6601)&lt;&gt;3,"",D6601),IF(LEN(D6601)&lt;&gt;4,"",LEFT(D6601,3)))</f>
        <v/>
      </c>
      <c r="F6601" s="5" t="str">
        <f t="shared" si="865"/>
        <v/>
      </c>
      <c r="G6601" s="7">
        <v>67.784000000000006</v>
      </c>
      <c r="H6601" s="7">
        <v>68.341999999999999</v>
      </c>
      <c r="I6601" s="7">
        <v>60.241</v>
      </c>
      <c r="J6601" s="7">
        <v>96.103999999999999</v>
      </c>
      <c r="K6601" s="7">
        <v>88.870999999999995</v>
      </c>
      <c r="L6601" s="7">
        <v>88.144999999999996</v>
      </c>
      <c r="M6601" s="7">
        <v>107.51</v>
      </c>
      <c r="N6601" s="7">
        <v>64.765000000000001</v>
      </c>
      <c r="O6601" s="7"/>
    </row>
    <row r="6602" spans="1:15" x14ac:dyDescent="0.2">
      <c r="A6602" s="2">
        <v>1</v>
      </c>
      <c r="B6602" s="6" t="s">
        <v>20</v>
      </c>
      <c r="C6602" s="6">
        <v>0</v>
      </c>
      <c r="D6602" s="5" t="s">
        <v>483</v>
      </c>
      <c r="E6602" s="5" t="str">
        <f t="shared" si="866"/>
        <v/>
      </c>
      <c r="F6602" s="5" t="str">
        <f t="shared" si="865"/>
        <v/>
      </c>
      <c r="G6602" s="7">
        <v>70.406000000000006</v>
      </c>
      <c r="H6602" s="7">
        <v>70.721999999999994</v>
      </c>
      <c r="I6602" s="7">
        <v>63.683999999999997</v>
      </c>
      <c r="J6602" s="7">
        <v>97.251000000000005</v>
      </c>
      <c r="K6602" s="7">
        <v>90.453000000000003</v>
      </c>
      <c r="L6602" s="7">
        <v>90.049000000000007</v>
      </c>
      <c r="M6602" s="7">
        <v>105.376</v>
      </c>
      <c r="N6602" s="7">
        <v>67.108000000000004</v>
      </c>
      <c r="O6602" s="7"/>
    </row>
    <row r="6603" spans="1:15" x14ac:dyDescent="0.2">
      <c r="A6603" s="2">
        <v>1</v>
      </c>
      <c r="B6603" s="6" t="s">
        <v>21</v>
      </c>
      <c r="C6603" s="6">
        <v>0</v>
      </c>
      <c r="D6603" s="5" t="s">
        <v>483</v>
      </c>
      <c r="E6603" s="5" t="str">
        <f t="shared" si="866"/>
        <v/>
      </c>
      <c r="F6603" s="5" t="str">
        <f t="shared" si="865"/>
        <v/>
      </c>
      <c r="G6603" s="7">
        <v>73.409000000000006</v>
      </c>
      <c r="H6603" s="7">
        <v>73.733999999999995</v>
      </c>
      <c r="I6603" s="7">
        <v>68.38</v>
      </c>
      <c r="J6603" s="7">
        <v>98.408000000000001</v>
      </c>
      <c r="K6603" s="7">
        <v>93.147999999999996</v>
      </c>
      <c r="L6603" s="7">
        <v>92.736999999999995</v>
      </c>
      <c r="M6603" s="7">
        <v>102.245</v>
      </c>
      <c r="N6603" s="7">
        <v>69.915000000000006</v>
      </c>
      <c r="O6603" s="7"/>
    </row>
    <row r="6604" spans="1:15" x14ac:dyDescent="0.2">
      <c r="A6604" s="2">
        <v>1</v>
      </c>
      <c r="B6604" s="6" t="s">
        <v>22</v>
      </c>
      <c r="C6604" s="6">
        <v>0</v>
      </c>
      <c r="D6604" s="5" t="s">
        <v>483</v>
      </c>
      <c r="E6604" s="5" t="str">
        <f t="shared" si="866"/>
        <v/>
      </c>
      <c r="F6604" s="5" t="str">
        <f t="shared" si="865"/>
        <v/>
      </c>
      <c r="G6604" s="7">
        <v>74.78</v>
      </c>
      <c r="H6604" s="7">
        <v>74.67</v>
      </c>
      <c r="I6604" s="7">
        <v>70.956000000000003</v>
      </c>
      <c r="J6604" s="7">
        <v>99.897999999999996</v>
      </c>
      <c r="K6604" s="7">
        <v>94.885999999999996</v>
      </c>
      <c r="L6604" s="7">
        <v>95.025999999999996</v>
      </c>
      <c r="M6604" s="7">
        <v>102.60899999999999</v>
      </c>
      <c r="N6604" s="7">
        <v>72.807000000000002</v>
      </c>
      <c r="O6604" s="7"/>
    </row>
    <row r="6605" spans="1:15" x14ac:dyDescent="0.2">
      <c r="A6605" s="2">
        <v>1</v>
      </c>
      <c r="B6605" s="6" t="s">
        <v>23</v>
      </c>
      <c r="C6605" s="6">
        <v>0</v>
      </c>
      <c r="D6605" s="5" t="s">
        <v>483</v>
      </c>
      <c r="E6605" s="5" t="str">
        <f t="shared" si="866"/>
        <v/>
      </c>
      <c r="F6605" s="5" t="str">
        <f t="shared" si="865"/>
        <v/>
      </c>
      <c r="G6605" s="7">
        <v>77.698999999999998</v>
      </c>
      <c r="H6605" s="7">
        <v>77.188999999999993</v>
      </c>
      <c r="I6605" s="7">
        <v>74.694000000000003</v>
      </c>
      <c r="J6605" s="7">
        <v>101.05800000000001</v>
      </c>
      <c r="K6605" s="7">
        <v>96.132000000000005</v>
      </c>
      <c r="L6605" s="7">
        <v>96.766999999999996</v>
      </c>
      <c r="M6605" s="7">
        <v>102.48699999999999</v>
      </c>
      <c r="N6605" s="7">
        <v>76.551000000000002</v>
      </c>
      <c r="O6605" s="7"/>
    </row>
    <row r="6606" spans="1:15" x14ac:dyDescent="0.2">
      <c r="A6606" s="2">
        <v>1</v>
      </c>
      <c r="B6606" s="6" t="s">
        <v>24</v>
      </c>
      <c r="C6606" s="6">
        <v>0</v>
      </c>
      <c r="D6606" s="5" t="s">
        <v>483</v>
      </c>
      <c r="E6606" s="5" t="str">
        <f t="shared" si="866"/>
        <v/>
      </c>
      <c r="F6606" s="5" t="str">
        <f t="shared" si="865"/>
        <v/>
      </c>
      <c r="G6606" s="7">
        <v>79.594999999999999</v>
      </c>
      <c r="H6606" s="7">
        <v>79.450999999999993</v>
      </c>
      <c r="I6606" s="7">
        <v>77.997</v>
      </c>
      <c r="J6606" s="7">
        <v>101.172</v>
      </c>
      <c r="K6606" s="7">
        <v>97.992000000000004</v>
      </c>
      <c r="L6606" s="7">
        <v>98.17</v>
      </c>
      <c r="M6606" s="7">
        <v>103.236</v>
      </c>
      <c r="N6606" s="7">
        <v>80.521000000000001</v>
      </c>
      <c r="O6606" s="7"/>
    </row>
    <row r="6607" spans="1:15" x14ac:dyDescent="0.2">
      <c r="A6607" s="2">
        <v>1</v>
      </c>
      <c r="B6607" s="6" t="s">
        <v>25</v>
      </c>
      <c r="C6607" s="6">
        <v>0</v>
      </c>
      <c r="D6607" s="5" t="s">
        <v>483</v>
      </c>
      <c r="E6607" s="5" t="str">
        <f t="shared" si="866"/>
        <v/>
      </c>
      <c r="F6607" s="5" t="str">
        <f t="shared" si="865"/>
        <v/>
      </c>
      <c r="G6607" s="7">
        <v>84.082999999999998</v>
      </c>
      <c r="H6607" s="7">
        <v>83.951999999999998</v>
      </c>
      <c r="I6607" s="7">
        <v>82.914000000000001</v>
      </c>
      <c r="J6607" s="7">
        <v>99.528000000000006</v>
      </c>
      <c r="K6607" s="7">
        <v>98.61</v>
      </c>
      <c r="L6607" s="7">
        <v>98.763000000000005</v>
      </c>
      <c r="M6607" s="7">
        <v>103.22</v>
      </c>
      <c r="N6607" s="7">
        <v>85.582999999999998</v>
      </c>
      <c r="O6607" s="7"/>
    </row>
    <row r="6608" spans="1:15" x14ac:dyDescent="0.2">
      <c r="A6608" s="2">
        <v>1</v>
      </c>
      <c r="B6608" s="6" t="s">
        <v>26</v>
      </c>
      <c r="C6608" s="6">
        <v>0</v>
      </c>
      <c r="D6608" s="5" t="s">
        <v>483</v>
      </c>
      <c r="E6608" s="5" t="str">
        <f t="shared" si="866"/>
        <v/>
      </c>
      <c r="F6608" s="5" t="str">
        <f t="shared" si="865"/>
        <v/>
      </c>
      <c r="G6608" s="7">
        <v>89.614999999999995</v>
      </c>
      <c r="H6608" s="7">
        <v>89.387</v>
      </c>
      <c r="I6608" s="7">
        <v>90.087000000000003</v>
      </c>
      <c r="J6608" s="7">
        <v>99.456000000000003</v>
      </c>
      <c r="K6608" s="7">
        <v>100.526</v>
      </c>
      <c r="L6608" s="7">
        <v>100.782</v>
      </c>
      <c r="M6608" s="7">
        <v>101.09399999999999</v>
      </c>
      <c r="N6608" s="7">
        <v>91.072000000000003</v>
      </c>
      <c r="O6608" s="7"/>
    </row>
    <row r="6609" spans="1:15" x14ac:dyDescent="0.2">
      <c r="A6609" s="2">
        <v>1</v>
      </c>
      <c r="B6609" s="6" t="s">
        <v>27</v>
      </c>
      <c r="C6609" s="6">
        <v>0</v>
      </c>
      <c r="D6609" s="5" t="s">
        <v>483</v>
      </c>
      <c r="E6609" s="5" t="str">
        <f t="shared" si="866"/>
        <v/>
      </c>
      <c r="F6609" s="5" t="str">
        <f t="shared" si="865"/>
        <v/>
      </c>
      <c r="G6609" s="7">
        <v>92.450999999999993</v>
      </c>
      <c r="H6609" s="7">
        <v>91.831000000000003</v>
      </c>
      <c r="I6609" s="7">
        <v>94.076999999999998</v>
      </c>
      <c r="J6609" s="7">
        <v>101.36</v>
      </c>
      <c r="K6609" s="7">
        <v>101.759</v>
      </c>
      <c r="L6609" s="7">
        <v>102.446</v>
      </c>
      <c r="M6609" s="7">
        <v>102.858</v>
      </c>
      <c r="N6609" s="7">
        <v>96.766000000000005</v>
      </c>
      <c r="O6609" s="7"/>
    </row>
    <row r="6610" spans="1:15" x14ac:dyDescent="0.2">
      <c r="A6610" s="2">
        <v>1</v>
      </c>
      <c r="B6610" s="6" t="s">
        <v>28</v>
      </c>
      <c r="C6610" s="6">
        <v>0</v>
      </c>
      <c r="D6610" s="5" t="s">
        <v>483</v>
      </c>
      <c r="E6610" s="5" t="str">
        <f t="shared" si="866"/>
        <v/>
      </c>
      <c r="F6610" s="5" t="str">
        <f t="shared" si="865"/>
        <v/>
      </c>
      <c r="G6610" s="7">
        <v>95.599000000000004</v>
      </c>
      <c r="H6610" s="7">
        <v>94.837999999999994</v>
      </c>
      <c r="I6610" s="7">
        <v>96.611000000000004</v>
      </c>
      <c r="J6610" s="7">
        <v>101.315</v>
      </c>
      <c r="K6610" s="7">
        <v>101.059</v>
      </c>
      <c r="L6610" s="7">
        <v>101.869</v>
      </c>
      <c r="M6610" s="7">
        <v>102.43300000000001</v>
      </c>
      <c r="N6610" s="7">
        <v>98.960999999999999</v>
      </c>
      <c r="O6610" s="7"/>
    </row>
    <row r="6611" spans="1:15" x14ac:dyDescent="0.2">
      <c r="A6611" s="2">
        <v>1</v>
      </c>
      <c r="B6611" s="6" t="s">
        <v>29</v>
      </c>
      <c r="C6611" s="6">
        <v>0</v>
      </c>
      <c r="D6611" s="5" t="s">
        <v>483</v>
      </c>
      <c r="E6611" s="5" t="str">
        <f t="shared" si="866"/>
        <v/>
      </c>
      <c r="F6611" s="5" t="str">
        <f t="shared" si="865"/>
        <v/>
      </c>
      <c r="G6611" s="7">
        <v>100</v>
      </c>
      <c r="H6611" s="7">
        <v>100</v>
      </c>
      <c r="I6611" s="7">
        <v>100</v>
      </c>
      <c r="J6611" s="7">
        <v>100</v>
      </c>
      <c r="K6611" s="7">
        <v>100</v>
      </c>
      <c r="L6611" s="7">
        <v>100</v>
      </c>
      <c r="M6611" s="7">
        <v>100</v>
      </c>
      <c r="N6611" s="7">
        <v>100</v>
      </c>
      <c r="O6611" s="7"/>
    </row>
    <row r="6612" spans="1:15" x14ac:dyDescent="0.2">
      <c r="A6612" s="2">
        <v>1</v>
      </c>
      <c r="B6612" s="6" t="s">
        <v>30</v>
      </c>
      <c r="C6612" s="6">
        <v>0</v>
      </c>
      <c r="D6612" s="5" t="s">
        <v>483</v>
      </c>
      <c r="E6612" s="5" t="str">
        <f t="shared" si="866"/>
        <v/>
      </c>
      <c r="F6612" s="5" t="str">
        <f t="shared" si="865"/>
        <v/>
      </c>
      <c r="G6612" s="7">
        <v>104.92100000000001</v>
      </c>
      <c r="H6612" s="7">
        <v>104.503</v>
      </c>
      <c r="I6612" s="7">
        <v>104.648</v>
      </c>
      <c r="J6612" s="7">
        <v>99.665000000000006</v>
      </c>
      <c r="K6612" s="7">
        <v>99.74</v>
      </c>
      <c r="L6612" s="7">
        <v>100.139</v>
      </c>
      <c r="M6612" s="7">
        <v>98.406999999999996</v>
      </c>
      <c r="N6612" s="7">
        <v>102.98</v>
      </c>
      <c r="O6612" s="7"/>
    </row>
    <row r="6613" spans="1:15" x14ac:dyDescent="0.2">
      <c r="A6613" s="2">
        <v>1</v>
      </c>
      <c r="B6613" s="6" t="s">
        <v>31</v>
      </c>
      <c r="C6613" s="6">
        <v>0</v>
      </c>
      <c r="D6613" s="5" t="s">
        <v>483</v>
      </c>
      <c r="E6613" s="5" t="str">
        <f t="shared" si="866"/>
        <v/>
      </c>
      <c r="F6613" s="5" t="str">
        <f t="shared" si="865"/>
        <v/>
      </c>
      <c r="G6613" s="7">
        <v>109.91500000000001</v>
      </c>
      <c r="H6613" s="7">
        <v>109.532</v>
      </c>
      <c r="I6613" s="7">
        <v>110.16200000000001</v>
      </c>
      <c r="J6613" s="7">
        <v>100.786</v>
      </c>
      <c r="K6613" s="7">
        <v>100.22499999999999</v>
      </c>
      <c r="L6613" s="7">
        <v>100.575</v>
      </c>
      <c r="M6613" s="7">
        <v>96.313999999999993</v>
      </c>
      <c r="N6613" s="7">
        <v>106.101</v>
      </c>
      <c r="O6613" s="7"/>
    </row>
    <row r="6614" spans="1:15" x14ac:dyDescent="0.2">
      <c r="A6614" s="2">
        <v>1</v>
      </c>
      <c r="B6614" s="6" t="s">
        <v>32</v>
      </c>
      <c r="C6614" s="6">
        <v>0</v>
      </c>
      <c r="D6614" s="5" t="s">
        <v>483</v>
      </c>
      <c r="E6614" s="5" t="str">
        <f t="shared" si="866"/>
        <v/>
      </c>
      <c r="F6614" s="5" t="str">
        <f t="shared" si="865"/>
        <v/>
      </c>
      <c r="G6614" s="7">
        <v>112.63200000000001</v>
      </c>
      <c r="H6614" s="7">
        <v>111.199</v>
      </c>
      <c r="I6614" s="7">
        <v>114.003</v>
      </c>
      <c r="J6614" s="7">
        <v>103.464</v>
      </c>
      <c r="K6614" s="7">
        <v>101.217</v>
      </c>
      <c r="L6614" s="7">
        <v>102.521</v>
      </c>
      <c r="M6614" s="7">
        <v>97.138000000000005</v>
      </c>
      <c r="N6614" s="7">
        <v>110.74</v>
      </c>
      <c r="O6614" s="7"/>
    </row>
    <row r="6615" spans="1:15" x14ac:dyDescent="0.2">
      <c r="A6615" s="2">
        <v>1</v>
      </c>
      <c r="B6615" s="6" t="s">
        <v>33</v>
      </c>
      <c r="C6615" s="6">
        <v>0</v>
      </c>
      <c r="D6615" s="5" t="s">
        <v>483</v>
      </c>
      <c r="E6615" s="5" t="str">
        <f t="shared" si="866"/>
        <v/>
      </c>
      <c r="F6615" s="5" t="str">
        <f t="shared" si="865"/>
        <v/>
      </c>
      <c r="G6615" s="7">
        <v>116.751</v>
      </c>
      <c r="H6615" s="7">
        <v>115.224</v>
      </c>
      <c r="I6615" s="7">
        <v>117.681</v>
      </c>
      <c r="J6615" s="7">
        <v>105.22499999999999</v>
      </c>
      <c r="K6615" s="7">
        <v>100.797</v>
      </c>
      <c r="L6615" s="7">
        <v>102.13200000000001</v>
      </c>
      <c r="M6615" s="7">
        <v>96.768000000000001</v>
      </c>
      <c r="N6615" s="7">
        <v>113.877</v>
      </c>
      <c r="O6615" s="7"/>
    </row>
    <row r="6616" spans="1:15" x14ac:dyDescent="0.2">
      <c r="A6616" s="2">
        <v>1</v>
      </c>
      <c r="B6616" s="6" t="s">
        <v>34</v>
      </c>
      <c r="C6616" s="6">
        <v>0</v>
      </c>
      <c r="D6616" s="5" t="s">
        <v>483</v>
      </c>
      <c r="E6616" s="5" t="str">
        <f t="shared" si="866"/>
        <v/>
      </c>
      <c r="F6616" s="5" t="str">
        <f t="shared" si="865"/>
        <v/>
      </c>
      <c r="G6616" s="7">
        <v>119.89</v>
      </c>
      <c r="H6616" s="7">
        <v>116.727</v>
      </c>
      <c r="I6616" s="7">
        <v>120.333</v>
      </c>
      <c r="J6616" s="7">
        <v>106.23099999999999</v>
      </c>
      <c r="K6616" s="7">
        <v>100.369</v>
      </c>
      <c r="L6616" s="7">
        <v>103.089</v>
      </c>
      <c r="M6616" s="7">
        <v>97.706999999999994</v>
      </c>
      <c r="N6616" s="7">
        <v>117.574</v>
      </c>
      <c r="O6616" s="7"/>
    </row>
    <row r="6617" spans="1:15" x14ac:dyDescent="0.2">
      <c r="A6617" s="2">
        <v>1</v>
      </c>
      <c r="B6617" s="6" t="s">
        <v>35</v>
      </c>
      <c r="C6617" s="6">
        <v>0</v>
      </c>
      <c r="D6617" s="5" t="s">
        <v>483</v>
      </c>
      <c r="E6617" s="5" t="str">
        <f t="shared" si="866"/>
        <v/>
      </c>
      <c r="F6617" s="5" t="str">
        <f t="shared" si="865"/>
        <v/>
      </c>
      <c r="G6617" s="7">
        <v>117.161</v>
      </c>
      <c r="H6617" s="7">
        <v>113.86799999999999</v>
      </c>
      <c r="I6617" s="7">
        <v>115.11</v>
      </c>
      <c r="J6617" s="7">
        <v>109.584</v>
      </c>
      <c r="K6617" s="7">
        <v>98.248999999999995</v>
      </c>
      <c r="L6617" s="7">
        <v>101.09</v>
      </c>
      <c r="M6617" s="7">
        <v>100.871</v>
      </c>
      <c r="N6617" s="7">
        <v>116.11199999999999</v>
      </c>
      <c r="O6617" s="7"/>
    </row>
    <row r="6618" spans="1:15" x14ac:dyDescent="0.2">
      <c r="A6618" s="2">
        <v>1</v>
      </c>
      <c r="B6618" s="6" t="s">
        <v>36</v>
      </c>
      <c r="C6618" s="6">
        <v>0</v>
      </c>
      <c r="D6618" s="5" t="s">
        <v>483</v>
      </c>
      <c r="E6618" s="5" t="str">
        <f t="shared" si="866"/>
        <v/>
      </c>
      <c r="F6618" s="5" t="str">
        <f t="shared" si="865"/>
        <v/>
      </c>
      <c r="G6618" s="7">
        <v>117.87</v>
      </c>
      <c r="H6618" s="7">
        <v>113.71</v>
      </c>
      <c r="I6618" s="7">
        <v>109.187</v>
      </c>
      <c r="J6618" s="7">
        <v>106.196</v>
      </c>
      <c r="K6618" s="7">
        <v>92.632999999999996</v>
      </c>
      <c r="L6618" s="7">
        <v>96.022000000000006</v>
      </c>
      <c r="M6618" s="7">
        <v>101.01300000000001</v>
      </c>
      <c r="N6618" s="7">
        <v>110.29300000000001</v>
      </c>
      <c r="O6618" s="7"/>
    </row>
    <row r="6619" spans="1:15" x14ac:dyDescent="0.2">
      <c r="A6619" s="2">
        <v>1</v>
      </c>
      <c r="B6619" s="6" t="s">
        <v>37</v>
      </c>
      <c r="C6619" s="6">
        <v>0</v>
      </c>
      <c r="D6619" s="5" t="s">
        <v>483</v>
      </c>
      <c r="E6619" s="5" t="str">
        <f t="shared" si="866"/>
        <v/>
      </c>
      <c r="F6619" s="5" t="str">
        <f t="shared" si="865"/>
        <v/>
      </c>
      <c r="G6619" s="7">
        <v>120.93600000000001</v>
      </c>
      <c r="H6619" s="7">
        <v>118.532</v>
      </c>
      <c r="I6619" s="7">
        <v>112.992</v>
      </c>
      <c r="J6619" s="7">
        <v>108.67</v>
      </c>
      <c r="K6619" s="7">
        <v>93.430999999999997</v>
      </c>
      <c r="L6619" s="7">
        <v>95.325999999999993</v>
      </c>
      <c r="M6619" s="7">
        <v>98.706000000000003</v>
      </c>
      <c r="N6619" s="7">
        <v>111.53</v>
      </c>
      <c r="O6619" s="7"/>
    </row>
    <row r="6620" spans="1:15" x14ac:dyDescent="0.2">
      <c r="A6620" s="2">
        <v>1</v>
      </c>
      <c r="B6620" s="6" t="s">
        <v>63</v>
      </c>
      <c r="C6620" s="6">
        <v>0</v>
      </c>
      <c r="D6620" s="5" t="s">
        <v>483</v>
      </c>
      <c r="E6620" s="5" t="str">
        <f t="shared" si="866"/>
        <v/>
      </c>
      <c r="F6620" s="5" t="str">
        <f t="shared" si="865"/>
        <v/>
      </c>
      <c r="G6620" s="7">
        <v>123.548</v>
      </c>
      <c r="H6620" s="7">
        <v>121.51600000000001</v>
      </c>
      <c r="I6620" s="7">
        <v>117.209</v>
      </c>
      <c r="J6620" s="7">
        <v>113.28700000000001</v>
      </c>
      <c r="K6620" s="7">
        <v>94.869</v>
      </c>
      <c r="L6620" s="7">
        <v>96.456000000000003</v>
      </c>
      <c r="M6620" s="7">
        <v>97.944000000000003</v>
      </c>
      <c r="N6620" s="7">
        <v>114.79900000000001</v>
      </c>
      <c r="O6620" s="7"/>
    </row>
    <row r="6621" spans="1:15" x14ac:dyDescent="0.2">
      <c r="A6621" s="2">
        <v>0</v>
      </c>
      <c r="B6621" s="5" t="s">
        <v>484</v>
      </c>
      <c r="C6621" s="6" t="s">
        <v>0</v>
      </c>
      <c r="E6621" s="5" t="str">
        <f t="shared" si="866"/>
        <v/>
      </c>
      <c r="F6621" s="5" t="str">
        <f t="shared" si="865"/>
        <v/>
      </c>
    </row>
    <row r="6622" spans="1:15" x14ac:dyDescent="0.2">
      <c r="A6622" s="2">
        <v>1</v>
      </c>
      <c r="B6622" s="6" t="s">
        <v>13</v>
      </c>
      <c r="C6622" s="6">
        <v>0</v>
      </c>
      <c r="D6622" s="5" t="s">
        <v>485</v>
      </c>
      <c r="E6622" s="5" t="str">
        <f t="shared" si="866"/>
        <v>441</v>
      </c>
      <c r="F6622" s="5" t="str">
        <f t="shared" si="865"/>
        <v>4411987</v>
      </c>
      <c r="G6622" s="7">
        <v>65.212000000000003</v>
      </c>
      <c r="H6622" s="7">
        <v>67.671000000000006</v>
      </c>
      <c r="I6622" s="7">
        <v>54.716999999999999</v>
      </c>
      <c r="J6622" s="7">
        <v>78.063000000000002</v>
      </c>
      <c r="K6622" s="7">
        <v>83.906999999999996</v>
      </c>
      <c r="L6622" s="7">
        <v>80.856999999999999</v>
      </c>
      <c r="M6622" s="7">
        <v>90.064999999999998</v>
      </c>
      <c r="N6622" s="7">
        <v>49.280999999999999</v>
      </c>
      <c r="O6622" s="7"/>
    </row>
    <row r="6623" spans="1:15" x14ac:dyDescent="0.2">
      <c r="A6623" s="2">
        <v>1</v>
      </c>
      <c r="B6623" s="6" t="s">
        <v>15</v>
      </c>
      <c r="C6623" s="6">
        <v>0</v>
      </c>
      <c r="D6623" s="5" t="s">
        <v>485</v>
      </c>
      <c r="E6623" s="5" t="str">
        <f t="shared" si="866"/>
        <v>441</v>
      </c>
      <c r="F6623" s="5" t="str">
        <f t="shared" si="865"/>
        <v>4411988</v>
      </c>
      <c r="G6623" s="7">
        <v>67.227000000000004</v>
      </c>
      <c r="H6623" s="7">
        <v>69.492999999999995</v>
      </c>
      <c r="I6623" s="7">
        <v>58.073999999999998</v>
      </c>
      <c r="J6623" s="7">
        <v>80.034000000000006</v>
      </c>
      <c r="K6623" s="7">
        <v>86.385000000000005</v>
      </c>
      <c r="L6623" s="7">
        <v>83.569000000000003</v>
      </c>
      <c r="M6623" s="7">
        <v>91.716999999999999</v>
      </c>
      <c r="N6623" s="7">
        <v>53.264000000000003</v>
      </c>
      <c r="O6623" s="7"/>
    </row>
    <row r="6624" spans="1:15" x14ac:dyDescent="0.2">
      <c r="A6624" s="2">
        <v>1</v>
      </c>
      <c r="B6624" s="6" t="s">
        <v>16</v>
      </c>
      <c r="C6624" s="6">
        <v>0</v>
      </c>
      <c r="D6624" s="5" t="s">
        <v>485</v>
      </c>
      <c r="E6624" s="5" t="str">
        <f t="shared" si="866"/>
        <v>441</v>
      </c>
      <c r="F6624" s="5" t="str">
        <f t="shared" si="865"/>
        <v>4411989</v>
      </c>
      <c r="G6624" s="7">
        <v>69.156999999999996</v>
      </c>
      <c r="H6624" s="7">
        <v>70.533000000000001</v>
      </c>
      <c r="I6624" s="7">
        <v>58.84</v>
      </c>
      <c r="J6624" s="7">
        <v>81.938000000000002</v>
      </c>
      <c r="K6624" s="7">
        <v>85.081999999999994</v>
      </c>
      <c r="L6624" s="7">
        <v>83.421000000000006</v>
      </c>
      <c r="M6624" s="7">
        <v>91.762</v>
      </c>
      <c r="N6624" s="7">
        <v>53.991999999999997</v>
      </c>
      <c r="O6624" s="7"/>
    </row>
    <row r="6625" spans="1:15" x14ac:dyDescent="0.2">
      <c r="A6625" s="2">
        <v>1</v>
      </c>
      <c r="B6625" s="6" t="s">
        <v>17</v>
      </c>
      <c r="C6625" s="6">
        <v>0</v>
      </c>
      <c r="D6625" s="5" t="s">
        <v>485</v>
      </c>
      <c r="E6625" s="5" t="str">
        <f t="shared" si="866"/>
        <v>441</v>
      </c>
      <c r="F6625" s="5" t="str">
        <f t="shared" si="865"/>
        <v>4411990</v>
      </c>
      <c r="G6625" s="7">
        <v>68.929000000000002</v>
      </c>
      <c r="H6625" s="7">
        <v>70.706999999999994</v>
      </c>
      <c r="I6625" s="7">
        <v>58.540999999999997</v>
      </c>
      <c r="J6625" s="7">
        <v>82.801000000000002</v>
      </c>
      <c r="K6625" s="7">
        <v>84.929000000000002</v>
      </c>
      <c r="L6625" s="7">
        <v>82.793999999999997</v>
      </c>
      <c r="M6625" s="7">
        <v>94.245999999999995</v>
      </c>
      <c r="N6625" s="7">
        <v>55.171999999999997</v>
      </c>
      <c r="O6625" s="7"/>
    </row>
    <row r="6626" spans="1:15" x14ac:dyDescent="0.2">
      <c r="A6626" s="2">
        <v>1</v>
      </c>
      <c r="B6626" s="6" t="s">
        <v>18</v>
      </c>
      <c r="C6626" s="6">
        <v>0</v>
      </c>
      <c r="D6626" s="5" t="s">
        <v>485</v>
      </c>
      <c r="E6626" s="5" t="str">
        <f t="shared" si="866"/>
        <v>441</v>
      </c>
      <c r="F6626" s="5" t="str">
        <f t="shared" si="865"/>
        <v>4411991</v>
      </c>
      <c r="G6626" s="7">
        <v>67.197999999999993</v>
      </c>
      <c r="H6626" s="7">
        <v>69.05</v>
      </c>
      <c r="I6626" s="7">
        <v>54.875</v>
      </c>
      <c r="J6626" s="7">
        <v>85.066999999999993</v>
      </c>
      <c r="K6626" s="7">
        <v>81.661000000000001</v>
      </c>
      <c r="L6626" s="7">
        <v>79.471000000000004</v>
      </c>
      <c r="M6626" s="7">
        <v>97.736999999999995</v>
      </c>
      <c r="N6626" s="7">
        <v>53.633000000000003</v>
      </c>
      <c r="O6626" s="7"/>
    </row>
    <row r="6627" spans="1:15" x14ac:dyDescent="0.2">
      <c r="A6627" s="2">
        <v>1</v>
      </c>
      <c r="B6627" s="6" t="s">
        <v>19</v>
      </c>
      <c r="C6627" s="6">
        <v>0</v>
      </c>
      <c r="D6627" s="5" t="s">
        <v>485</v>
      </c>
      <c r="E6627" s="5" t="str">
        <f t="shared" si="866"/>
        <v>441</v>
      </c>
      <c r="F6627" s="5" t="str">
        <f t="shared" si="865"/>
        <v>4411992</v>
      </c>
      <c r="G6627" s="7">
        <v>73.272000000000006</v>
      </c>
      <c r="H6627" s="7">
        <v>74.837999999999994</v>
      </c>
      <c r="I6627" s="7">
        <v>58.390999999999998</v>
      </c>
      <c r="J6627" s="7">
        <v>87.509</v>
      </c>
      <c r="K6627" s="7">
        <v>79.691000000000003</v>
      </c>
      <c r="L6627" s="7">
        <v>78.024000000000001</v>
      </c>
      <c r="M6627" s="7">
        <v>96.305000000000007</v>
      </c>
      <c r="N6627" s="7">
        <v>56.232999999999997</v>
      </c>
      <c r="O6627" s="7"/>
    </row>
    <row r="6628" spans="1:15" x14ac:dyDescent="0.2">
      <c r="A6628" s="2">
        <v>1</v>
      </c>
      <c r="B6628" s="6" t="s">
        <v>20</v>
      </c>
      <c r="C6628" s="6">
        <v>0</v>
      </c>
      <c r="D6628" s="5" t="s">
        <v>485</v>
      </c>
      <c r="E6628" s="5" t="str">
        <f t="shared" si="866"/>
        <v>441</v>
      </c>
      <c r="F6628" s="5" t="str">
        <f t="shared" si="865"/>
        <v>4411993</v>
      </c>
      <c r="G6628" s="7">
        <v>75.885999999999996</v>
      </c>
      <c r="H6628" s="7">
        <v>78.103999999999999</v>
      </c>
      <c r="I6628" s="7">
        <v>63.597999999999999</v>
      </c>
      <c r="J6628" s="7">
        <v>90.813999999999993</v>
      </c>
      <c r="K6628" s="7">
        <v>83.808000000000007</v>
      </c>
      <c r="L6628" s="7">
        <v>81.427999999999997</v>
      </c>
      <c r="M6628" s="7">
        <v>96.688999999999993</v>
      </c>
      <c r="N6628" s="7">
        <v>61.491999999999997</v>
      </c>
      <c r="O6628" s="7"/>
    </row>
    <row r="6629" spans="1:15" x14ac:dyDescent="0.2">
      <c r="A6629" s="2">
        <v>1</v>
      </c>
      <c r="B6629" s="6" t="s">
        <v>21</v>
      </c>
      <c r="C6629" s="6">
        <v>0</v>
      </c>
      <c r="D6629" s="5" t="s">
        <v>485</v>
      </c>
      <c r="E6629" s="5" t="str">
        <f t="shared" si="866"/>
        <v>441</v>
      </c>
      <c r="F6629" s="5" t="str">
        <f t="shared" si="865"/>
        <v>4411994</v>
      </c>
      <c r="G6629" s="7">
        <v>79.841999999999999</v>
      </c>
      <c r="H6629" s="7">
        <v>81.891999999999996</v>
      </c>
      <c r="I6629" s="7">
        <v>70.204999999999998</v>
      </c>
      <c r="J6629" s="7">
        <v>94.135999999999996</v>
      </c>
      <c r="K6629" s="7">
        <v>87.93</v>
      </c>
      <c r="L6629" s="7">
        <v>85.73</v>
      </c>
      <c r="M6629" s="7">
        <v>95.54</v>
      </c>
      <c r="N6629" s="7">
        <v>67.075000000000003</v>
      </c>
      <c r="O6629" s="7"/>
    </row>
    <row r="6630" spans="1:15" x14ac:dyDescent="0.2">
      <c r="A6630" s="2">
        <v>1</v>
      </c>
      <c r="B6630" s="6" t="s">
        <v>22</v>
      </c>
      <c r="C6630" s="6">
        <v>0</v>
      </c>
      <c r="D6630" s="5" t="s">
        <v>485</v>
      </c>
      <c r="E6630" s="5" t="str">
        <f t="shared" si="866"/>
        <v>441</v>
      </c>
      <c r="F6630" s="5" t="str">
        <f t="shared" si="865"/>
        <v>4411995</v>
      </c>
      <c r="G6630" s="7">
        <v>79.616</v>
      </c>
      <c r="H6630" s="7">
        <v>81.156000000000006</v>
      </c>
      <c r="I6630" s="7">
        <v>71.861999999999995</v>
      </c>
      <c r="J6630" s="7">
        <v>98.522000000000006</v>
      </c>
      <c r="K6630" s="7">
        <v>90.26</v>
      </c>
      <c r="L6630" s="7">
        <v>88.548000000000002</v>
      </c>
      <c r="M6630" s="7">
        <v>98.379000000000005</v>
      </c>
      <c r="N6630" s="7">
        <v>70.697000000000003</v>
      </c>
      <c r="O6630" s="7"/>
    </row>
    <row r="6631" spans="1:15" x14ac:dyDescent="0.2">
      <c r="A6631" s="2">
        <v>1</v>
      </c>
      <c r="B6631" s="6" t="s">
        <v>23</v>
      </c>
      <c r="C6631" s="6">
        <v>0</v>
      </c>
      <c r="D6631" s="5" t="s">
        <v>485</v>
      </c>
      <c r="E6631" s="5" t="str">
        <f t="shared" si="866"/>
        <v>441</v>
      </c>
      <c r="F6631" s="5" t="str">
        <f t="shared" si="865"/>
        <v>4411996</v>
      </c>
      <c r="G6631" s="7">
        <v>82.069000000000003</v>
      </c>
      <c r="H6631" s="7">
        <v>83.478999999999999</v>
      </c>
      <c r="I6631" s="7">
        <v>76.668000000000006</v>
      </c>
      <c r="J6631" s="7">
        <v>99.959000000000003</v>
      </c>
      <c r="K6631" s="7">
        <v>93.418999999999997</v>
      </c>
      <c r="L6631" s="7">
        <v>91.84</v>
      </c>
      <c r="M6631" s="7">
        <v>98.822000000000003</v>
      </c>
      <c r="N6631" s="7">
        <v>75.763999999999996</v>
      </c>
      <c r="O6631" s="7"/>
    </row>
    <row r="6632" spans="1:15" x14ac:dyDescent="0.2">
      <c r="A6632" s="2">
        <v>1</v>
      </c>
      <c r="B6632" s="6" t="s">
        <v>24</v>
      </c>
      <c r="C6632" s="6">
        <v>0</v>
      </c>
      <c r="D6632" s="5" t="s">
        <v>485</v>
      </c>
      <c r="E6632" s="5" t="str">
        <f t="shared" si="866"/>
        <v>441</v>
      </c>
      <c r="F6632" s="5" t="str">
        <f t="shared" si="865"/>
        <v>4411997</v>
      </c>
      <c r="G6632" s="7">
        <v>83.364999999999995</v>
      </c>
      <c r="H6632" s="7">
        <v>85.759</v>
      </c>
      <c r="I6632" s="7">
        <v>80.391999999999996</v>
      </c>
      <c r="J6632" s="7">
        <v>99.325000000000003</v>
      </c>
      <c r="K6632" s="7">
        <v>96.433000000000007</v>
      </c>
      <c r="L6632" s="7">
        <v>93.741</v>
      </c>
      <c r="M6632" s="7">
        <v>97.813999999999993</v>
      </c>
      <c r="N6632" s="7">
        <v>78.635000000000005</v>
      </c>
      <c r="O6632" s="7"/>
    </row>
    <row r="6633" spans="1:15" x14ac:dyDescent="0.2">
      <c r="A6633" s="2">
        <v>1</v>
      </c>
      <c r="B6633" s="6" t="s">
        <v>25</v>
      </c>
      <c r="C6633" s="6">
        <v>0</v>
      </c>
      <c r="D6633" s="5" t="s">
        <v>485</v>
      </c>
      <c r="E6633" s="5" t="str">
        <f t="shared" si="866"/>
        <v>441</v>
      </c>
      <c r="F6633" s="5" t="str">
        <f t="shared" si="865"/>
        <v>4411998</v>
      </c>
      <c r="G6633" s="7">
        <v>88.718000000000004</v>
      </c>
      <c r="H6633" s="7">
        <v>90.454999999999998</v>
      </c>
      <c r="I6633" s="7">
        <v>84.43</v>
      </c>
      <c r="J6633" s="7">
        <v>99.578999999999994</v>
      </c>
      <c r="K6633" s="7">
        <v>95.167000000000002</v>
      </c>
      <c r="L6633" s="7">
        <v>93.338999999999999</v>
      </c>
      <c r="M6633" s="7">
        <v>97.977999999999994</v>
      </c>
      <c r="N6633" s="7">
        <v>82.722999999999999</v>
      </c>
      <c r="O6633" s="7"/>
    </row>
    <row r="6634" spans="1:15" x14ac:dyDescent="0.2">
      <c r="A6634" s="2">
        <v>1</v>
      </c>
      <c r="B6634" s="6" t="s">
        <v>26</v>
      </c>
      <c r="C6634" s="6">
        <v>0</v>
      </c>
      <c r="D6634" s="5" t="s">
        <v>485</v>
      </c>
      <c r="E6634" s="5" t="str">
        <f t="shared" si="866"/>
        <v>441</v>
      </c>
      <c r="F6634" s="5" t="str">
        <f t="shared" si="865"/>
        <v>4411999</v>
      </c>
      <c r="G6634" s="7">
        <v>95.995000000000005</v>
      </c>
      <c r="H6634" s="7">
        <v>97.38</v>
      </c>
      <c r="I6634" s="7">
        <v>93.558999999999997</v>
      </c>
      <c r="J6634" s="7">
        <v>99.756</v>
      </c>
      <c r="K6634" s="7">
        <v>97.462999999999994</v>
      </c>
      <c r="L6634" s="7">
        <v>96.075999999999993</v>
      </c>
      <c r="M6634" s="7">
        <v>95.034000000000006</v>
      </c>
      <c r="N6634" s="7">
        <v>88.912999999999997</v>
      </c>
      <c r="O6634" s="7"/>
    </row>
    <row r="6635" spans="1:15" x14ac:dyDescent="0.2">
      <c r="A6635" s="2">
        <v>1</v>
      </c>
      <c r="B6635" s="6" t="s">
        <v>27</v>
      </c>
      <c r="C6635" s="6">
        <v>0</v>
      </c>
      <c r="D6635" s="5" t="s">
        <v>485</v>
      </c>
      <c r="E6635" s="5" t="str">
        <f t="shared" si="866"/>
        <v>441</v>
      </c>
      <c r="F6635" s="5" t="str">
        <f t="shared" si="865"/>
        <v>4412000</v>
      </c>
      <c r="G6635" s="7">
        <v>95.263999999999996</v>
      </c>
      <c r="H6635" s="7">
        <v>97.463999999999999</v>
      </c>
      <c r="I6635" s="7">
        <v>96.465999999999994</v>
      </c>
      <c r="J6635" s="7">
        <v>100.80200000000001</v>
      </c>
      <c r="K6635" s="7">
        <v>101.262</v>
      </c>
      <c r="L6635" s="7">
        <v>98.975999999999999</v>
      </c>
      <c r="M6635" s="7">
        <v>97.677000000000007</v>
      </c>
      <c r="N6635" s="7">
        <v>94.224999999999994</v>
      </c>
      <c r="O6635" s="7"/>
    </row>
    <row r="6636" spans="1:15" x14ac:dyDescent="0.2">
      <c r="A6636" s="2">
        <v>1</v>
      </c>
      <c r="B6636" s="6" t="s">
        <v>28</v>
      </c>
      <c r="C6636" s="6">
        <v>0</v>
      </c>
      <c r="D6636" s="5" t="s">
        <v>485</v>
      </c>
      <c r="E6636" s="5" t="str">
        <f t="shared" si="866"/>
        <v>441</v>
      </c>
      <c r="F6636" s="5" t="str">
        <f t="shared" si="865"/>
        <v>4412001</v>
      </c>
      <c r="G6636" s="7">
        <v>96.703999999999994</v>
      </c>
      <c r="H6636" s="7">
        <v>98.668000000000006</v>
      </c>
      <c r="I6636" s="7">
        <v>97.957999999999998</v>
      </c>
      <c r="J6636" s="7">
        <v>101.681</v>
      </c>
      <c r="K6636" s="7">
        <v>101.297</v>
      </c>
      <c r="L6636" s="7">
        <v>99.281000000000006</v>
      </c>
      <c r="M6636" s="7">
        <v>100.181</v>
      </c>
      <c r="N6636" s="7">
        <v>98.135999999999996</v>
      </c>
      <c r="O6636" s="7"/>
    </row>
    <row r="6637" spans="1:15" x14ac:dyDescent="0.2">
      <c r="A6637" s="2">
        <v>1</v>
      </c>
      <c r="B6637" s="6" t="s">
        <v>29</v>
      </c>
      <c r="C6637" s="6">
        <v>0</v>
      </c>
      <c r="D6637" s="5" t="s">
        <v>485</v>
      </c>
      <c r="E6637" s="5" t="str">
        <f t="shared" si="866"/>
        <v>441</v>
      </c>
      <c r="F6637" s="5" t="str">
        <f t="shared" si="865"/>
        <v>4412002</v>
      </c>
      <c r="G6637" s="7">
        <v>100</v>
      </c>
      <c r="H6637" s="7">
        <v>100</v>
      </c>
      <c r="I6637" s="7">
        <v>100</v>
      </c>
      <c r="J6637" s="7">
        <v>100</v>
      </c>
      <c r="K6637" s="7">
        <v>100</v>
      </c>
      <c r="L6637" s="7">
        <v>100</v>
      </c>
      <c r="M6637" s="7">
        <v>100</v>
      </c>
      <c r="N6637" s="7">
        <v>100</v>
      </c>
      <c r="O6637" s="7"/>
    </row>
    <row r="6638" spans="1:15" x14ac:dyDescent="0.2">
      <c r="A6638" s="2">
        <v>1</v>
      </c>
      <c r="B6638" s="6" t="s">
        <v>30</v>
      </c>
      <c r="C6638" s="6">
        <v>0</v>
      </c>
      <c r="D6638" s="5" t="s">
        <v>485</v>
      </c>
      <c r="E6638" s="5" t="str">
        <f t="shared" si="866"/>
        <v>441</v>
      </c>
      <c r="F6638" s="5" t="str">
        <f t="shared" si="865"/>
        <v>4412003</v>
      </c>
      <c r="G6638" s="7">
        <v>103.833</v>
      </c>
      <c r="H6638" s="7">
        <v>103.87</v>
      </c>
      <c r="I6638" s="7">
        <v>105.22499999999999</v>
      </c>
      <c r="J6638" s="7">
        <v>97.677999999999997</v>
      </c>
      <c r="K6638" s="7">
        <v>101.34</v>
      </c>
      <c r="L6638" s="7">
        <v>101.30500000000001</v>
      </c>
      <c r="M6638" s="7">
        <v>98.085999999999999</v>
      </c>
      <c r="N6638" s="7">
        <v>103.211</v>
      </c>
      <c r="O6638" s="7"/>
    </row>
    <row r="6639" spans="1:15" x14ac:dyDescent="0.2">
      <c r="A6639" s="2">
        <v>1</v>
      </c>
      <c r="B6639" s="6" t="s">
        <v>31</v>
      </c>
      <c r="C6639" s="6">
        <v>0</v>
      </c>
      <c r="D6639" s="5" t="s">
        <v>485</v>
      </c>
      <c r="E6639" s="5" t="str">
        <f t="shared" si="866"/>
        <v>441</v>
      </c>
      <c r="F6639" s="5" t="str">
        <f t="shared" si="865"/>
        <v>4412004</v>
      </c>
      <c r="G6639" s="7">
        <v>106.59</v>
      </c>
      <c r="H6639" s="7">
        <v>108.643</v>
      </c>
      <c r="I6639" s="7">
        <v>110.614</v>
      </c>
      <c r="J6639" s="7">
        <v>95.655000000000001</v>
      </c>
      <c r="K6639" s="7">
        <v>103.776</v>
      </c>
      <c r="L6639" s="7">
        <v>101.81399999999999</v>
      </c>
      <c r="M6639" s="7">
        <v>96.070999999999998</v>
      </c>
      <c r="N6639" s="7">
        <v>106.268</v>
      </c>
      <c r="O6639" s="7"/>
    </row>
    <row r="6640" spans="1:15" x14ac:dyDescent="0.2">
      <c r="A6640" s="2">
        <v>1</v>
      </c>
      <c r="B6640" s="6" t="s">
        <v>32</v>
      </c>
      <c r="C6640" s="6">
        <v>0</v>
      </c>
      <c r="D6640" s="5" t="s">
        <v>485</v>
      </c>
      <c r="E6640" s="5" t="str">
        <f t="shared" si="866"/>
        <v>441</v>
      </c>
      <c r="F6640" s="5" t="str">
        <f t="shared" si="865"/>
        <v>4412005</v>
      </c>
      <c r="G6640" s="7">
        <v>106.09</v>
      </c>
      <c r="H6640" s="7">
        <v>107.545</v>
      </c>
      <c r="I6640" s="7">
        <v>110.904</v>
      </c>
      <c r="J6640" s="7">
        <v>97.820999999999998</v>
      </c>
      <c r="K6640" s="7">
        <v>104.538</v>
      </c>
      <c r="L6640" s="7">
        <v>103.124</v>
      </c>
      <c r="M6640" s="7">
        <v>99.756</v>
      </c>
      <c r="N6640" s="7">
        <v>110.634</v>
      </c>
      <c r="O6640" s="7"/>
    </row>
    <row r="6641" spans="1:15" x14ac:dyDescent="0.2">
      <c r="A6641" s="2">
        <v>1</v>
      </c>
      <c r="B6641" s="6" t="s">
        <v>33</v>
      </c>
      <c r="C6641" s="6">
        <v>0</v>
      </c>
      <c r="D6641" s="5" t="s">
        <v>485</v>
      </c>
      <c r="E6641" s="5" t="str">
        <f t="shared" si="866"/>
        <v>441</v>
      </c>
      <c r="F6641" s="5" t="str">
        <f t="shared" si="865"/>
        <v>4412006</v>
      </c>
      <c r="G6641" s="7">
        <v>108.128</v>
      </c>
      <c r="H6641" s="7">
        <v>108.97499999999999</v>
      </c>
      <c r="I6641" s="7">
        <v>111.30200000000001</v>
      </c>
      <c r="J6641" s="7">
        <v>98.754000000000005</v>
      </c>
      <c r="K6641" s="7">
        <v>102.93600000000001</v>
      </c>
      <c r="L6641" s="7">
        <v>102.13500000000001</v>
      </c>
      <c r="M6641" s="7">
        <v>101.566</v>
      </c>
      <c r="N6641" s="7">
        <v>113.04600000000001</v>
      </c>
      <c r="O6641" s="7"/>
    </row>
    <row r="6642" spans="1:15" x14ac:dyDescent="0.2">
      <c r="A6642" s="2">
        <v>1</v>
      </c>
      <c r="B6642" s="6" t="s">
        <v>34</v>
      </c>
      <c r="C6642" s="6">
        <v>0</v>
      </c>
      <c r="D6642" s="5" t="s">
        <v>485</v>
      </c>
      <c r="E6642" s="5" t="str">
        <f t="shared" si="866"/>
        <v>441</v>
      </c>
      <c r="F6642" s="5" t="str">
        <f t="shared" si="865"/>
        <v>4412007</v>
      </c>
      <c r="G6642" s="7">
        <v>109.529</v>
      </c>
      <c r="H6642" s="7">
        <v>111.197</v>
      </c>
      <c r="I6642" s="7">
        <v>113.447</v>
      </c>
      <c r="J6642" s="7">
        <v>97.977999999999994</v>
      </c>
      <c r="K6642" s="7">
        <v>103.578</v>
      </c>
      <c r="L6642" s="7">
        <v>102.023</v>
      </c>
      <c r="M6642" s="7">
        <v>101.34399999999999</v>
      </c>
      <c r="N6642" s="7">
        <v>114.97199999999999</v>
      </c>
      <c r="O6642" s="7"/>
    </row>
    <row r="6643" spans="1:15" x14ac:dyDescent="0.2">
      <c r="A6643" s="2">
        <v>1</v>
      </c>
      <c r="B6643" s="6" t="s">
        <v>35</v>
      </c>
      <c r="C6643" s="6">
        <v>0</v>
      </c>
      <c r="D6643" s="5" t="s">
        <v>485</v>
      </c>
      <c r="E6643" s="5" t="str">
        <f t="shared" si="866"/>
        <v>441</v>
      </c>
      <c r="F6643" s="5" t="str">
        <f t="shared" si="865"/>
        <v>4412008</v>
      </c>
      <c r="G6643" s="7">
        <v>99.328000000000003</v>
      </c>
      <c r="H6643" s="7">
        <v>100.455</v>
      </c>
      <c r="I6643" s="7">
        <v>98.167000000000002</v>
      </c>
      <c r="J6643" s="7">
        <v>97.92</v>
      </c>
      <c r="K6643" s="7">
        <v>98.831000000000003</v>
      </c>
      <c r="L6643" s="7">
        <v>97.721999999999994</v>
      </c>
      <c r="M6643" s="7">
        <v>109.857</v>
      </c>
      <c r="N6643" s="7">
        <v>107.843</v>
      </c>
      <c r="O6643" s="7"/>
    </row>
    <row r="6644" spans="1:15" x14ac:dyDescent="0.2">
      <c r="A6644" s="2">
        <v>1</v>
      </c>
      <c r="B6644" s="6" t="s">
        <v>36</v>
      </c>
      <c r="C6644" s="6">
        <v>0</v>
      </c>
      <c r="D6644" s="5" t="s">
        <v>485</v>
      </c>
      <c r="E6644" s="5" t="str">
        <f t="shared" si="866"/>
        <v>441</v>
      </c>
      <c r="F6644" s="5" t="str">
        <f t="shared" si="865"/>
        <v>4412009</v>
      </c>
      <c r="G6644" s="7">
        <v>95.491</v>
      </c>
      <c r="H6644" s="7">
        <v>97.039000000000001</v>
      </c>
      <c r="I6644" s="7">
        <v>84.319000000000003</v>
      </c>
      <c r="J6644" s="7">
        <v>97.555000000000007</v>
      </c>
      <c r="K6644" s="7">
        <v>88.3</v>
      </c>
      <c r="L6644" s="7">
        <v>86.891999999999996</v>
      </c>
      <c r="M6644" s="7">
        <v>112.27800000000001</v>
      </c>
      <c r="N6644" s="7">
        <v>94.671000000000006</v>
      </c>
      <c r="O6644" s="7"/>
    </row>
    <row r="6645" spans="1:15" x14ac:dyDescent="0.2">
      <c r="A6645" s="2">
        <v>1</v>
      </c>
      <c r="B6645" s="6" t="s">
        <v>37</v>
      </c>
      <c r="C6645" s="6">
        <v>0</v>
      </c>
      <c r="D6645" s="5" t="s">
        <v>485</v>
      </c>
      <c r="E6645" s="5" t="str">
        <f t="shared" si="866"/>
        <v>441</v>
      </c>
      <c r="F6645" s="5" t="str">
        <f t="shared" si="865"/>
        <v>4412010</v>
      </c>
      <c r="G6645" s="7">
        <v>100.282</v>
      </c>
      <c r="H6645" s="7">
        <v>103.304</v>
      </c>
      <c r="I6645" s="7">
        <v>88.962000000000003</v>
      </c>
      <c r="J6645" s="7">
        <v>102.539</v>
      </c>
      <c r="K6645" s="7">
        <v>88.712000000000003</v>
      </c>
      <c r="L6645" s="7">
        <v>86.117000000000004</v>
      </c>
      <c r="M6645" s="7">
        <v>110.238</v>
      </c>
      <c r="N6645" s="7">
        <v>98.07</v>
      </c>
      <c r="O6645" s="7"/>
    </row>
    <row r="6646" spans="1:15" x14ac:dyDescent="0.2">
      <c r="A6646" s="2">
        <v>1</v>
      </c>
      <c r="B6646" s="6" t="s">
        <v>63</v>
      </c>
      <c r="C6646" s="6">
        <v>0</v>
      </c>
      <c r="D6646" s="5" t="s">
        <v>485</v>
      </c>
      <c r="E6646" s="5" t="str">
        <f t="shared" si="866"/>
        <v>441</v>
      </c>
      <c r="F6646" s="5" t="str">
        <f t="shared" si="865"/>
        <v>4412011</v>
      </c>
      <c r="G6646" s="7">
        <v>102.40300000000001</v>
      </c>
      <c r="H6646" s="7">
        <v>106.851</v>
      </c>
      <c r="I6646" s="7">
        <v>95.207999999999998</v>
      </c>
      <c r="J6646" s="7">
        <v>105.994</v>
      </c>
      <c r="K6646" s="7">
        <v>92.974000000000004</v>
      </c>
      <c r="L6646" s="7">
        <v>89.103999999999999</v>
      </c>
      <c r="M6646" s="7">
        <v>110.07</v>
      </c>
      <c r="N6646" s="7">
        <v>104.795</v>
      </c>
      <c r="O6646" s="7"/>
    </row>
    <row r="6647" spans="1:15" x14ac:dyDescent="0.2">
      <c r="A6647" s="2">
        <v>0</v>
      </c>
      <c r="B6647" s="5" t="s">
        <v>486</v>
      </c>
      <c r="C6647" s="6" t="s">
        <v>0</v>
      </c>
      <c r="E6647" s="5" t="str">
        <f t="shared" si="866"/>
        <v/>
      </c>
      <c r="F6647" s="5" t="str">
        <f t="shared" si="865"/>
        <v/>
      </c>
    </row>
    <row r="6648" spans="1:15" x14ac:dyDescent="0.2">
      <c r="A6648" s="2">
        <v>1</v>
      </c>
      <c r="B6648" s="6" t="s">
        <v>13</v>
      </c>
      <c r="C6648" s="6">
        <v>0</v>
      </c>
      <c r="D6648" s="5" t="s">
        <v>487</v>
      </c>
      <c r="E6648" s="5" t="str">
        <f t="shared" si="866"/>
        <v/>
      </c>
      <c r="F6648" s="5" t="str">
        <f t="shared" si="865"/>
        <v/>
      </c>
      <c r="G6648" s="7">
        <v>67.573999999999998</v>
      </c>
      <c r="H6648" s="7">
        <v>69.721999999999994</v>
      </c>
      <c r="I6648" s="7">
        <v>55.146000000000001</v>
      </c>
      <c r="J6648" s="7">
        <v>76.519000000000005</v>
      </c>
      <c r="K6648" s="7">
        <v>81.608000000000004</v>
      </c>
      <c r="L6648" s="7">
        <v>79.093999999999994</v>
      </c>
      <c r="M6648" s="7">
        <v>85.435000000000002</v>
      </c>
      <c r="N6648" s="7">
        <v>47.113999999999997</v>
      </c>
      <c r="O6648" s="7"/>
    </row>
    <row r="6649" spans="1:15" x14ac:dyDescent="0.2">
      <c r="A6649" s="2">
        <v>1</v>
      </c>
      <c r="B6649" s="6" t="s">
        <v>15</v>
      </c>
      <c r="C6649" s="6">
        <v>0</v>
      </c>
      <c r="D6649" s="5" t="s">
        <v>487</v>
      </c>
      <c r="E6649" s="5" t="str">
        <f t="shared" si="866"/>
        <v/>
      </c>
      <c r="F6649" s="5" t="str">
        <f t="shared" si="865"/>
        <v/>
      </c>
      <c r="G6649" s="7">
        <v>68.981999999999999</v>
      </c>
      <c r="H6649" s="7">
        <v>71.231999999999999</v>
      </c>
      <c r="I6649" s="7">
        <v>58.429000000000002</v>
      </c>
      <c r="J6649" s="7">
        <v>78.510999999999996</v>
      </c>
      <c r="K6649" s="7">
        <v>84.701999999999998</v>
      </c>
      <c r="L6649" s="7">
        <v>82.025999999999996</v>
      </c>
      <c r="M6649" s="7">
        <v>86.92</v>
      </c>
      <c r="N6649" s="7">
        <v>50.786000000000001</v>
      </c>
      <c r="O6649" s="7"/>
    </row>
    <row r="6650" spans="1:15" x14ac:dyDescent="0.2">
      <c r="A6650" s="2">
        <v>1</v>
      </c>
      <c r="B6650" s="6" t="s">
        <v>16</v>
      </c>
      <c r="C6650" s="6">
        <v>0</v>
      </c>
      <c r="D6650" s="5" t="s">
        <v>487</v>
      </c>
      <c r="E6650" s="5" t="str">
        <f t="shared" si="866"/>
        <v/>
      </c>
      <c r="F6650" s="5" t="str">
        <f t="shared" si="865"/>
        <v/>
      </c>
      <c r="G6650" s="7">
        <v>71.55</v>
      </c>
      <c r="H6650" s="7">
        <v>72.789000000000001</v>
      </c>
      <c r="I6650" s="7">
        <v>59.301000000000002</v>
      </c>
      <c r="J6650" s="7">
        <v>80.38</v>
      </c>
      <c r="K6650" s="7">
        <v>82.881</v>
      </c>
      <c r="L6650" s="7">
        <v>81.468999999999994</v>
      </c>
      <c r="M6650" s="7">
        <v>85.62</v>
      </c>
      <c r="N6650" s="7">
        <v>50.773000000000003</v>
      </c>
      <c r="O6650" s="7"/>
    </row>
    <row r="6651" spans="1:15" x14ac:dyDescent="0.2">
      <c r="A6651" s="2">
        <v>1</v>
      </c>
      <c r="B6651" s="6" t="s">
        <v>17</v>
      </c>
      <c r="C6651" s="6">
        <v>0</v>
      </c>
      <c r="D6651" s="5" t="s">
        <v>487</v>
      </c>
      <c r="E6651" s="5" t="str">
        <f t="shared" si="866"/>
        <v/>
      </c>
      <c r="F6651" s="5" t="str">
        <f t="shared" si="865"/>
        <v/>
      </c>
      <c r="G6651" s="7">
        <v>71.718999999999994</v>
      </c>
      <c r="H6651" s="7">
        <v>73.602000000000004</v>
      </c>
      <c r="I6651" s="7">
        <v>58.901000000000003</v>
      </c>
      <c r="J6651" s="7">
        <v>81.188999999999993</v>
      </c>
      <c r="K6651" s="7">
        <v>82.126999999999995</v>
      </c>
      <c r="L6651" s="7">
        <v>80.025999999999996</v>
      </c>
      <c r="M6651" s="7">
        <v>87.090999999999994</v>
      </c>
      <c r="N6651" s="7">
        <v>51.296999999999997</v>
      </c>
      <c r="O6651" s="7"/>
    </row>
    <row r="6652" spans="1:15" x14ac:dyDescent="0.2">
      <c r="A6652" s="2">
        <v>1</v>
      </c>
      <c r="B6652" s="6" t="s">
        <v>18</v>
      </c>
      <c r="C6652" s="6">
        <v>0</v>
      </c>
      <c r="D6652" s="5" t="s">
        <v>487</v>
      </c>
      <c r="E6652" s="5" t="str">
        <f t="shared" si="866"/>
        <v/>
      </c>
      <c r="F6652" s="5" t="str">
        <f t="shared" si="865"/>
        <v/>
      </c>
      <c r="G6652" s="7">
        <v>69.963999999999999</v>
      </c>
      <c r="H6652" s="7">
        <v>71.763000000000005</v>
      </c>
      <c r="I6652" s="7">
        <v>54.924999999999997</v>
      </c>
      <c r="J6652" s="7">
        <v>83.566999999999993</v>
      </c>
      <c r="K6652" s="7">
        <v>78.504999999999995</v>
      </c>
      <c r="L6652" s="7">
        <v>76.537000000000006</v>
      </c>
      <c r="M6652" s="7">
        <v>89.84</v>
      </c>
      <c r="N6652" s="7">
        <v>49.344000000000001</v>
      </c>
      <c r="O6652" s="7"/>
    </row>
    <row r="6653" spans="1:15" x14ac:dyDescent="0.2">
      <c r="A6653" s="2">
        <v>1</v>
      </c>
      <c r="B6653" s="6" t="s">
        <v>19</v>
      </c>
      <c r="C6653" s="6">
        <v>0</v>
      </c>
      <c r="D6653" s="5" t="s">
        <v>487</v>
      </c>
      <c r="E6653" s="5" t="str">
        <f t="shared" si="866"/>
        <v/>
      </c>
      <c r="F6653" s="5" t="str">
        <f t="shared" si="865"/>
        <v/>
      </c>
      <c r="G6653" s="7">
        <v>76.381</v>
      </c>
      <c r="H6653" s="7">
        <v>77.974999999999994</v>
      </c>
      <c r="I6653" s="7">
        <v>58.834000000000003</v>
      </c>
      <c r="J6653" s="7">
        <v>86.212000000000003</v>
      </c>
      <c r="K6653" s="7">
        <v>77.027000000000001</v>
      </c>
      <c r="L6653" s="7">
        <v>75.451999999999998</v>
      </c>
      <c r="M6653" s="7">
        <v>88.8</v>
      </c>
      <c r="N6653" s="7">
        <v>52.244999999999997</v>
      </c>
      <c r="O6653" s="7"/>
    </row>
    <row r="6654" spans="1:15" x14ac:dyDescent="0.2">
      <c r="A6654" s="2">
        <v>1</v>
      </c>
      <c r="B6654" s="6" t="s">
        <v>20</v>
      </c>
      <c r="C6654" s="6">
        <v>0</v>
      </c>
      <c r="D6654" s="5" t="s">
        <v>487</v>
      </c>
      <c r="E6654" s="5" t="str">
        <f t="shared" si="866"/>
        <v/>
      </c>
      <c r="F6654" s="5" t="str">
        <f t="shared" si="865"/>
        <v/>
      </c>
      <c r="G6654" s="7">
        <v>78.838999999999999</v>
      </c>
      <c r="H6654" s="7">
        <v>81.171999999999997</v>
      </c>
      <c r="I6654" s="7">
        <v>63.936</v>
      </c>
      <c r="J6654" s="7">
        <v>90.106999999999999</v>
      </c>
      <c r="K6654" s="7">
        <v>81.096999999999994</v>
      </c>
      <c r="L6654" s="7">
        <v>78.766000000000005</v>
      </c>
      <c r="M6654" s="7">
        <v>90.408000000000001</v>
      </c>
      <c r="N6654" s="7">
        <v>57.802999999999997</v>
      </c>
      <c r="O6654" s="7"/>
    </row>
    <row r="6655" spans="1:15" x14ac:dyDescent="0.2">
      <c r="A6655" s="2">
        <v>1</v>
      </c>
      <c r="B6655" s="6" t="s">
        <v>21</v>
      </c>
      <c r="C6655" s="6">
        <v>0</v>
      </c>
      <c r="D6655" s="5" t="s">
        <v>487</v>
      </c>
      <c r="E6655" s="5" t="str">
        <f t="shared" si="866"/>
        <v/>
      </c>
      <c r="F6655" s="5" t="str">
        <f t="shared" si="865"/>
        <v/>
      </c>
      <c r="G6655" s="7">
        <v>82.744</v>
      </c>
      <c r="H6655" s="7">
        <v>84.572000000000003</v>
      </c>
      <c r="I6655" s="7">
        <v>70.552999999999997</v>
      </c>
      <c r="J6655" s="7">
        <v>93.885000000000005</v>
      </c>
      <c r="K6655" s="7">
        <v>85.266999999999996</v>
      </c>
      <c r="L6655" s="7">
        <v>83.424000000000007</v>
      </c>
      <c r="M6655" s="7">
        <v>91.569000000000003</v>
      </c>
      <c r="N6655" s="7">
        <v>64.605000000000004</v>
      </c>
      <c r="O6655" s="7"/>
    </row>
    <row r="6656" spans="1:15" x14ac:dyDescent="0.2">
      <c r="A6656" s="2">
        <v>1</v>
      </c>
      <c r="B6656" s="6" t="s">
        <v>22</v>
      </c>
      <c r="C6656" s="6">
        <v>0</v>
      </c>
      <c r="D6656" s="5" t="s">
        <v>487</v>
      </c>
      <c r="E6656" s="5" t="str">
        <f t="shared" si="866"/>
        <v/>
      </c>
      <c r="F6656" s="5" t="str">
        <f t="shared" si="865"/>
        <v/>
      </c>
      <c r="G6656" s="7">
        <v>81.733999999999995</v>
      </c>
      <c r="H6656" s="7">
        <v>82.778000000000006</v>
      </c>
      <c r="I6656" s="7">
        <v>71.849999999999994</v>
      </c>
      <c r="J6656" s="7">
        <v>98.805000000000007</v>
      </c>
      <c r="K6656" s="7">
        <v>87.906999999999996</v>
      </c>
      <c r="L6656" s="7">
        <v>86.799000000000007</v>
      </c>
      <c r="M6656" s="7">
        <v>95.135999999999996</v>
      </c>
      <c r="N6656" s="7">
        <v>68.355000000000004</v>
      </c>
      <c r="O6656" s="7"/>
    </row>
    <row r="6657" spans="1:15" x14ac:dyDescent="0.2">
      <c r="A6657" s="2">
        <v>1</v>
      </c>
      <c r="B6657" s="6" t="s">
        <v>23</v>
      </c>
      <c r="C6657" s="6">
        <v>0</v>
      </c>
      <c r="D6657" s="5" t="s">
        <v>487</v>
      </c>
      <c r="E6657" s="5" t="str">
        <f t="shared" si="866"/>
        <v/>
      </c>
      <c r="F6657" s="5" t="str">
        <f t="shared" si="865"/>
        <v/>
      </c>
      <c r="G6657" s="7">
        <v>83.86</v>
      </c>
      <c r="H6657" s="7">
        <v>84.838999999999999</v>
      </c>
      <c r="I6657" s="7">
        <v>76.632000000000005</v>
      </c>
      <c r="J6657" s="7">
        <v>100.44499999999999</v>
      </c>
      <c r="K6657" s="7">
        <v>91.381</v>
      </c>
      <c r="L6657" s="7">
        <v>90.325999999999993</v>
      </c>
      <c r="M6657" s="7">
        <v>96.08</v>
      </c>
      <c r="N6657" s="7">
        <v>73.626999999999995</v>
      </c>
      <c r="O6657" s="7"/>
    </row>
    <row r="6658" spans="1:15" x14ac:dyDescent="0.2">
      <c r="A6658" s="2">
        <v>1</v>
      </c>
      <c r="B6658" s="6" t="s">
        <v>24</v>
      </c>
      <c r="C6658" s="6">
        <v>0</v>
      </c>
      <c r="D6658" s="5" t="s">
        <v>487</v>
      </c>
      <c r="E6658" s="5" t="str">
        <f t="shared" si="866"/>
        <v/>
      </c>
      <c r="F6658" s="5" t="str">
        <f t="shared" si="865"/>
        <v/>
      </c>
      <c r="G6658" s="7">
        <v>85.305000000000007</v>
      </c>
      <c r="H6658" s="7">
        <v>86.921999999999997</v>
      </c>
      <c r="I6658" s="7">
        <v>80.072999999999993</v>
      </c>
      <c r="J6658" s="7">
        <v>99.787999999999997</v>
      </c>
      <c r="K6658" s="7">
        <v>93.867000000000004</v>
      </c>
      <c r="L6658" s="7">
        <v>92.12</v>
      </c>
      <c r="M6658" s="7">
        <v>95.257000000000005</v>
      </c>
      <c r="N6658" s="7">
        <v>76.275000000000006</v>
      </c>
      <c r="O6658" s="7"/>
    </row>
    <row r="6659" spans="1:15" x14ac:dyDescent="0.2">
      <c r="A6659" s="2">
        <v>1</v>
      </c>
      <c r="B6659" s="6" t="s">
        <v>25</v>
      </c>
      <c r="C6659" s="6">
        <v>0</v>
      </c>
      <c r="D6659" s="5" t="s">
        <v>487</v>
      </c>
      <c r="E6659" s="5" t="str">
        <f t="shared" si="866"/>
        <v/>
      </c>
      <c r="F6659" s="5" t="str">
        <f t="shared" si="865"/>
        <v/>
      </c>
      <c r="G6659" s="7">
        <v>90.840999999999994</v>
      </c>
      <c r="H6659" s="7">
        <v>92.126999999999995</v>
      </c>
      <c r="I6659" s="7">
        <v>83.861000000000004</v>
      </c>
      <c r="J6659" s="7">
        <v>100.146</v>
      </c>
      <c r="K6659" s="7">
        <v>92.316999999999993</v>
      </c>
      <c r="L6659" s="7">
        <v>91.028000000000006</v>
      </c>
      <c r="M6659" s="7">
        <v>95.644000000000005</v>
      </c>
      <c r="N6659" s="7">
        <v>80.209000000000003</v>
      </c>
      <c r="O6659" s="7"/>
    </row>
    <row r="6660" spans="1:15" x14ac:dyDescent="0.2">
      <c r="A6660" s="2">
        <v>1</v>
      </c>
      <c r="B6660" s="6" t="s">
        <v>26</v>
      </c>
      <c r="C6660" s="6">
        <v>0</v>
      </c>
      <c r="D6660" s="5" t="s">
        <v>487</v>
      </c>
      <c r="E6660" s="5" t="str">
        <f t="shared" si="866"/>
        <v/>
      </c>
      <c r="F6660" s="5" t="str">
        <f t="shared" si="865"/>
        <v/>
      </c>
      <c r="G6660" s="7">
        <v>99.257000000000005</v>
      </c>
      <c r="H6660" s="7">
        <v>99.516999999999996</v>
      </c>
      <c r="I6660" s="7">
        <v>93.338999999999999</v>
      </c>
      <c r="J6660" s="7">
        <v>100.33499999999999</v>
      </c>
      <c r="K6660" s="7">
        <v>94.037999999999997</v>
      </c>
      <c r="L6660" s="7">
        <v>93.792000000000002</v>
      </c>
      <c r="M6660" s="7">
        <v>93.185000000000002</v>
      </c>
      <c r="N6660" s="7">
        <v>86.977999999999994</v>
      </c>
      <c r="O6660" s="7"/>
    </row>
    <row r="6661" spans="1:15" x14ac:dyDescent="0.2">
      <c r="A6661" s="2">
        <v>1</v>
      </c>
      <c r="B6661" s="6" t="s">
        <v>27</v>
      </c>
      <c r="C6661" s="6">
        <v>0</v>
      </c>
      <c r="D6661" s="5" t="s">
        <v>487</v>
      </c>
      <c r="E6661" s="5" t="str">
        <f t="shared" si="866"/>
        <v/>
      </c>
      <c r="F6661" s="5" t="str">
        <f t="shared" si="865"/>
        <v/>
      </c>
      <c r="G6661" s="7">
        <v>97.001999999999995</v>
      </c>
      <c r="H6661" s="7">
        <v>99.009</v>
      </c>
      <c r="I6661" s="7">
        <v>96.016000000000005</v>
      </c>
      <c r="J6661" s="7">
        <v>101.364</v>
      </c>
      <c r="K6661" s="7">
        <v>98.983000000000004</v>
      </c>
      <c r="L6661" s="7">
        <v>96.975999999999999</v>
      </c>
      <c r="M6661" s="7">
        <v>96.430999999999997</v>
      </c>
      <c r="N6661" s="7">
        <v>92.588999999999999</v>
      </c>
      <c r="O6661" s="7"/>
    </row>
    <row r="6662" spans="1:15" x14ac:dyDescent="0.2">
      <c r="A6662" s="2">
        <v>1</v>
      </c>
      <c r="B6662" s="6" t="s">
        <v>28</v>
      </c>
      <c r="C6662" s="6">
        <v>0</v>
      </c>
      <c r="D6662" s="5" t="s">
        <v>487</v>
      </c>
      <c r="E6662" s="5" t="str">
        <f t="shared" si="866"/>
        <v/>
      </c>
      <c r="F6662" s="5" t="str">
        <f t="shared" si="865"/>
        <v/>
      </c>
      <c r="G6662" s="7">
        <v>98.55</v>
      </c>
      <c r="H6662" s="7">
        <v>100.46899999999999</v>
      </c>
      <c r="I6662" s="7">
        <v>98.13</v>
      </c>
      <c r="J6662" s="7">
        <v>102.04900000000001</v>
      </c>
      <c r="K6662" s="7">
        <v>99.573999999999998</v>
      </c>
      <c r="L6662" s="7">
        <v>97.671000000000006</v>
      </c>
      <c r="M6662" s="7">
        <v>99.162999999999997</v>
      </c>
      <c r="N6662" s="7">
        <v>97.308999999999997</v>
      </c>
      <c r="O6662" s="7"/>
    </row>
    <row r="6663" spans="1:15" x14ac:dyDescent="0.2">
      <c r="A6663" s="2">
        <v>1</v>
      </c>
      <c r="B6663" s="6" t="s">
        <v>29</v>
      </c>
      <c r="C6663" s="6">
        <v>0</v>
      </c>
      <c r="D6663" s="5" t="s">
        <v>487</v>
      </c>
      <c r="E6663" s="5" t="str">
        <f t="shared" si="866"/>
        <v/>
      </c>
      <c r="F6663" s="5" t="str">
        <f t="shared" si="865"/>
        <v/>
      </c>
      <c r="G6663" s="7">
        <v>100</v>
      </c>
      <c r="H6663" s="7">
        <v>100</v>
      </c>
      <c r="I6663" s="7">
        <v>100</v>
      </c>
      <c r="J6663" s="7">
        <v>100</v>
      </c>
      <c r="K6663" s="7">
        <v>100</v>
      </c>
      <c r="L6663" s="7">
        <v>100</v>
      </c>
      <c r="M6663" s="7">
        <v>100</v>
      </c>
      <c r="N6663" s="7">
        <v>100</v>
      </c>
      <c r="O6663" s="7"/>
    </row>
    <row r="6664" spans="1:15" x14ac:dyDescent="0.2">
      <c r="A6664" s="2">
        <v>1</v>
      </c>
      <c r="B6664" s="6" t="s">
        <v>30</v>
      </c>
      <c r="C6664" s="6">
        <v>0</v>
      </c>
      <c r="D6664" s="5" t="s">
        <v>487</v>
      </c>
      <c r="E6664" s="5" t="str">
        <f t="shared" si="866"/>
        <v/>
      </c>
      <c r="F6664" s="5" t="str">
        <f t="shared" ref="F6664:F6727" si="867">IF(LEN(E6664)=0,"",E6664&amp;B6664)</f>
        <v/>
      </c>
      <c r="G6664" s="7">
        <v>102.22499999999999</v>
      </c>
      <c r="H6664" s="7">
        <v>103.401</v>
      </c>
      <c r="I6664" s="7">
        <v>105.051</v>
      </c>
      <c r="J6664" s="7">
        <v>97.29</v>
      </c>
      <c r="K6664" s="7">
        <v>102.765</v>
      </c>
      <c r="L6664" s="7">
        <v>101.596</v>
      </c>
      <c r="M6664" s="7">
        <v>97.671999999999997</v>
      </c>
      <c r="N6664" s="7">
        <v>102.60599999999999</v>
      </c>
      <c r="O6664" s="7"/>
    </row>
    <row r="6665" spans="1:15" x14ac:dyDescent="0.2">
      <c r="A6665" s="2">
        <v>1</v>
      </c>
      <c r="B6665" s="6" t="s">
        <v>31</v>
      </c>
      <c r="C6665" s="6">
        <v>0</v>
      </c>
      <c r="D6665" s="5" t="s">
        <v>487</v>
      </c>
      <c r="E6665" s="5" t="str">
        <f t="shared" ref="E6665:E6728" si="868">IF(C6665=0,IF(LEN(D6665)&lt;&gt;3,"",D6665),IF(LEN(D6665)&lt;&gt;4,"",LEFT(D6665,3)))</f>
        <v/>
      </c>
      <c r="F6665" s="5" t="str">
        <f t="shared" si="867"/>
        <v/>
      </c>
      <c r="G6665" s="7">
        <v>107.015</v>
      </c>
      <c r="H6665" s="7">
        <v>109.902</v>
      </c>
      <c r="I6665" s="7">
        <v>110.095</v>
      </c>
      <c r="J6665" s="7">
        <v>94.866</v>
      </c>
      <c r="K6665" s="7">
        <v>102.877</v>
      </c>
      <c r="L6665" s="7">
        <v>100.176</v>
      </c>
      <c r="M6665" s="7">
        <v>94.212000000000003</v>
      </c>
      <c r="N6665" s="7">
        <v>103.72199999999999</v>
      </c>
      <c r="O6665" s="7"/>
    </row>
    <row r="6666" spans="1:15" x14ac:dyDescent="0.2">
      <c r="A6666" s="2">
        <v>1</v>
      </c>
      <c r="B6666" s="6" t="s">
        <v>32</v>
      </c>
      <c r="C6666" s="6">
        <v>0</v>
      </c>
      <c r="D6666" s="5" t="s">
        <v>487</v>
      </c>
      <c r="E6666" s="5" t="str">
        <f t="shared" si="868"/>
        <v/>
      </c>
      <c r="F6666" s="5" t="str">
        <f t="shared" si="867"/>
        <v/>
      </c>
      <c r="G6666" s="7">
        <v>106.226</v>
      </c>
      <c r="H6666" s="7">
        <v>109.065</v>
      </c>
      <c r="I6666" s="7">
        <v>109.881</v>
      </c>
      <c r="J6666" s="7">
        <v>96.980999999999995</v>
      </c>
      <c r="K6666" s="7">
        <v>103.441</v>
      </c>
      <c r="L6666" s="7">
        <v>100.748</v>
      </c>
      <c r="M6666" s="7">
        <v>97.563000000000002</v>
      </c>
      <c r="N6666" s="7">
        <v>107.203</v>
      </c>
      <c r="O6666" s="7"/>
    </row>
    <row r="6667" spans="1:15" x14ac:dyDescent="0.2">
      <c r="A6667" s="2">
        <v>1</v>
      </c>
      <c r="B6667" s="6" t="s">
        <v>33</v>
      </c>
      <c r="C6667" s="6">
        <v>0</v>
      </c>
      <c r="D6667" s="5" t="s">
        <v>487</v>
      </c>
      <c r="E6667" s="5" t="str">
        <f t="shared" si="868"/>
        <v/>
      </c>
      <c r="F6667" s="5" t="str">
        <f t="shared" si="867"/>
        <v/>
      </c>
      <c r="G6667" s="7">
        <v>108.18</v>
      </c>
      <c r="H6667" s="7">
        <v>110.82599999999999</v>
      </c>
      <c r="I6667" s="7">
        <v>110.488</v>
      </c>
      <c r="J6667" s="7">
        <v>97.438999999999993</v>
      </c>
      <c r="K6667" s="7">
        <v>102.134</v>
      </c>
      <c r="L6667" s="7">
        <v>99.694999999999993</v>
      </c>
      <c r="M6667" s="7">
        <v>99.182000000000002</v>
      </c>
      <c r="N6667" s="7">
        <v>109.584</v>
      </c>
      <c r="O6667" s="7"/>
    </row>
    <row r="6668" spans="1:15" x14ac:dyDescent="0.2">
      <c r="A6668" s="2">
        <v>1</v>
      </c>
      <c r="B6668" s="6" t="s">
        <v>34</v>
      </c>
      <c r="C6668" s="6">
        <v>0</v>
      </c>
      <c r="D6668" s="5" t="s">
        <v>487</v>
      </c>
      <c r="E6668" s="5" t="str">
        <f t="shared" si="868"/>
        <v/>
      </c>
      <c r="F6668" s="5" t="str">
        <f t="shared" si="867"/>
        <v/>
      </c>
      <c r="G6668" s="7">
        <v>110.566</v>
      </c>
      <c r="H6668" s="7">
        <v>113.39700000000001</v>
      </c>
      <c r="I6668" s="7">
        <v>112.886</v>
      </c>
      <c r="J6668" s="7">
        <v>96.197000000000003</v>
      </c>
      <c r="K6668" s="7">
        <v>102.099</v>
      </c>
      <c r="L6668" s="7">
        <v>99.55</v>
      </c>
      <c r="M6668" s="7">
        <v>98.162999999999997</v>
      </c>
      <c r="N6668" s="7">
        <v>110.813</v>
      </c>
      <c r="O6668" s="7"/>
    </row>
    <row r="6669" spans="1:15" x14ac:dyDescent="0.2">
      <c r="A6669" s="2">
        <v>1</v>
      </c>
      <c r="B6669" s="6" t="s">
        <v>35</v>
      </c>
      <c r="C6669" s="6">
        <v>0</v>
      </c>
      <c r="D6669" s="5" t="s">
        <v>487</v>
      </c>
      <c r="E6669" s="5" t="str">
        <f t="shared" si="868"/>
        <v/>
      </c>
      <c r="F6669" s="5" t="str">
        <f t="shared" si="867"/>
        <v/>
      </c>
      <c r="G6669" s="7">
        <v>100.703</v>
      </c>
      <c r="H6669" s="7">
        <v>102.702</v>
      </c>
      <c r="I6669" s="7">
        <v>96.5</v>
      </c>
      <c r="J6669" s="7">
        <v>95.450999999999993</v>
      </c>
      <c r="K6669" s="7">
        <v>95.825999999999993</v>
      </c>
      <c r="L6669" s="7">
        <v>93.96</v>
      </c>
      <c r="M6669" s="7">
        <v>105.732</v>
      </c>
      <c r="N6669" s="7">
        <v>102.03100000000001</v>
      </c>
      <c r="O6669" s="7"/>
    </row>
    <row r="6670" spans="1:15" x14ac:dyDescent="0.2">
      <c r="A6670" s="2">
        <v>1</v>
      </c>
      <c r="B6670" s="6" t="s">
        <v>36</v>
      </c>
      <c r="C6670" s="6">
        <v>0</v>
      </c>
      <c r="D6670" s="5" t="s">
        <v>487</v>
      </c>
      <c r="E6670" s="5" t="str">
        <f t="shared" si="868"/>
        <v/>
      </c>
      <c r="F6670" s="5" t="str">
        <f t="shared" si="867"/>
        <v/>
      </c>
      <c r="G6670" s="7">
        <v>99.268000000000001</v>
      </c>
      <c r="H6670" s="7">
        <v>102.29600000000001</v>
      </c>
      <c r="I6670" s="7">
        <v>83.004000000000005</v>
      </c>
      <c r="J6670" s="7">
        <v>94.478999999999999</v>
      </c>
      <c r="K6670" s="7">
        <v>83.616</v>
      </c>
      <c r="L6670" s="7">
        <v>81.141000000000005</v>
      </c>
      <c r="M6670" s="7">
        <v>105.387</v>
      </c>
      <c r="N6670" s="7">
        <v>87.474999999999994</v>
      </c>
      <c r="O6670" s="7"/>
    </row>
    <row r="6671" spans="1:15" x14ac:dyDescent="0.2">
      <c r="A6671" s="2">
        <v>1</v>
      </c>
      <c r="B6671" s="6" t="s">
        <v>37</v>
      </c>
      <c r="C6671" s="6">
        <v>0</v>
      </c>
      <c r="D6671" s="5" t="s">
        <v>487</v>
      </c>
      <c r="E6671" s="5" t="str">
        <f t="shared" si="868"/>
        <v/>
      </c>
      <c r="F6671" s="5" t="str">
        <f t="shared" si="867"/>
        <v/>
      </c>
      <c r="G6671" s="7">
        <v>106.542</v>
      </c>
      <c r="H6671" s="7">
        <v>111.09099999999999</v>
      </c>
      <c r="I6671" s="7">
        <v>88.638999999999996</v>
      </c>
      <c r="J6671" s="7">
        <v>99.888999999999996</v>
      </c>
      <c r="K6671" s="7">
        <v>83.195999999999998</v>
      </c>
      <c r="L6671" s="7">
        <v>79.789000000000001</v>
      </c>
      <c r="M6671" s="7">
        <v>102.675</v>
      </c>
      <c r="N6671" s="7">
        <v>91.01</v>
      </c>
      <c r="O6671" s="7"/>
    </row>
    <row r="6672" spans="1:15" x14ac:dyDescent="0.2">
      <c r="A6672" s="2">
        <v>1</v>
      </c>
      <c r="B6672" s="6" t="s">
        <v>63</v>
      </c>
      <c r="C6672" s="6">
        <v>0</v>
      </c>
      <c r="D6672" s="5" t="s">
        <v>487</v>
      </c>
      <c r="E6672" s="5" t="str">
        <f t="shared" si="868"/>
        <v/>
      </c>
      <c r="F6672" s="5" t="str">
        <f t="shared" si="867"/>
        <v/>
      </c>
      <c r="G6672" s="7">
        <v>107.623</v>
      </c>
      <c r="H6672" s="7">
        <v>114.68600000000001</v>
      </c>
      <c r="I6672" s="7">
        <v>95.885999999999996</v>
      </c>
      <c r="J6672" s="7">
        <v>103.18300000000001</v>
      </c>
      <c r="K6672" s="7">
        <v>89.094999999999999</v>
      </c>
      <c r="L6672" s="7">
        <v>83.606999999999999</v>
      </c>
      <c r="M6672" s="7">
        <v>103.04</v>
      </c>
      <c r="N6672" s="7">
        <v>98.801000000000002</v>
      </c>
      <c r="O6672" s="7"/>
    </row>
    <row r="6673" spans="1:15" x14ac:dyDescent="0.2">
      <c r="A6673" s="2">
        <v>0</v>
      </c>
      <c r="B6673" s="5" t="s">
        <v>488</v>
      </c>
      <c r="C6673" s="6" t="s">
        <v>0</v>
      </c>
      <c r="E6673" s="5" t="str">
        <f t="shared" si="868"/>
        <v/>
      </c>
      <c r="F6673" s="5" t="str">
        <f t="shared" si="867"/>
        <v/>
      </c>
    </row>
    <row r="6674" spans="1:15" x14ac:dyDescent="0.2">
      <c r="A6674" s="2">
        <v>1</v>
      </c>
      <c r="B6674" s="6" t="s">
        <v>13</v>
      </c>
      <c r="C6674" s="6">
        <v>0</v>
      </c>
      <c r="D6674" s="5" t="s">
        <v>489</v>
      </c>
      <c r="E6674" s="5" t="str">
        <f t="shared" si="868"/>
        <v/>
      </c>
      <c r="F6674" s="5" t="str">
        <f t="shared" si="867"/>
        <v/>
      </c>
      <c r="G6674" s="7">
        <v>68.867000000000004</v>
      </c>
      <c r="H6674" s="7">
        <v>70.194999999999993</v>
      </c>
      <c r="I6674" s="7">
        <v>56.667000000000002</v>
      </c>
      <c r="J6674" s="7">
        <v>76.661000000000001</v>
      </c>
      <c r="K6674" s="7">
        <v>82.284999999999997</v>
      </c>
      <c r="L6674" s="7">
        <v>80.727999999999994</v>
      </c>
      <c r="M6674" s="7">
        <v>84.834999999999994</v>
      </c>
      <c r="N6674" s="7">
        <v>48.073</v>
      </c>
      <c r="O6674" s="7"/>
    </row>
    <row r="6675" spans="1:15" x14ac:dyDescent="0.2">
      <c r="A6675" s="2">
        <v>1</v>
      </c>
      <c r="B6675" s="6" t="s">
        <v>15</v>
      </c>
      <c r="C6675" s="6">
        <v>0</v>
      </c>
      <c r="D6675" s="5" t="s">
        <v>489</v>
      </c>
      <c r="E6675" s="5" t="str">
        <f t="shared" si="868"/>
        <v/>
      </c>
      <c r="F6675" s="5" t="str">
        <f t="shared" si="867"/>
        <v/>
      </c>
      <c r="G6675" s="7">
        <v>69.918999999999997</v>
      </c>
      <c r="H6675" s="7">
        <v>71.435000000000002</v>
      </c>
      <c r="I6675" s="7">
        <v>59.767000000000003</v>
      </c>
      <c r="J6675" s="7">
        <v>78.572999999999993</v>
      </c>
      <c r="K6675" s="7">
        <v>85.480999999999995</v>
      </c>
      <c r="L6675" s="7">
        <v>83.667000000000002</v>
      </c>
      <c r="M6675" s="7">
        <v>86.712000000000003</v>
      </c>
      <c r="N6675" s="7">
        <v>51.825000000000003</v>
      </c>
      <c r="O6675" s="7"/>
    </row>
    <row r="6676" spans="1:15" x14ac:dyDescent="0.2">
      <c r="A6676" s="2">
        <v>1</v>
      </c>
      <c r="B6676" s="6" t="s">
        <v>16</v>
      </c>
      <c r="C6676" s="6">
        <v>0</v>
      </c>
      <c r="D6676" s="5" t="s">
        <v>489</v>
      </c>
      <c r="E6676" s="5" t="str">
        <f t="shared" si="868"/>
        <v/>
      </c>
      <c r="F6676" s="5" t="str">
        <f t="shared" si="867"/>
        <v/>
      </c>
      <c r="G6676" s="7">
        <v>71.713999999999999</v>
      </c>
      <c r="H6676" s="7">
        <v>72.018000000000001</v>
      </c>
      <c r="I6676" s="7">
        <v>59.976999999999997</v>
      </c>
      <c r="J6676" s="7">
        <v>80.459999999999994</v>
      </c>
      <c r="K6676" s="7">
        <v>83.634</v>
      </c>
      <c r="L6676" s="7">
        <v>83.281000000000006</v>
      </c>
      <c r="M6676" s="7">
        <v>86.009</v>
      </c>
      <c r="N6676" s="7">
        <v>51.585999999999999</v>
      </c>
      <c r="O6676" s="7"/>
    </row>
    <row r="6677" spans="1:15" x14ac:dyDescent="0.2">
      <c r="A6677" s="2">
        <v>1</v>
      </c>
      <c r="B6677" s="6" t="s">
        <v>17</v>
      </c>
      <c r="C6677" s="6">
        <v>0</v>
      </c>
      <c r="D6677" s="5" t="s">
        <v>489</v>
      </c>
      <c r="E6677" s="5" t="str">
        <f t="shared" si="868"/>
        <v/>
      </c>
      <c r="F6677" s="5" t="str">
        <f t="shared" si="867"/>
        <v/>
      </c>
      <c r="G6677" s="7">
        <v>73.475999999999999</v>
      </c>
      <c r="H6677" s="7">
        <v>74.299000000000007</v>
      </c>
      <c r="I6677" s="7">
        <v>60.064999999999998</v>
      </c>
      <c r="J6677" s="7">
        <v>81.459999999999994</v>
      </c>
      <c r="K6677" s="7">
        <v>81.748000000000005</v>
      </c>
      <c r="L6677" s="7">
        <v>80.841999999999999</v>
      </c>
      <c r="M6677" s="7">
        <v>86.328000000000003</v>
      </c>
      <c r="N6677" s="7">
        <v>51.851999999999997</v>
      </c>
      <c r="O6677" s="7"/>
    </row>
    <row r="6678" spans="1:15" x14ac:dyDescent="0.2">
      <c r="A6678" s="2">
        <v>1</v>
      </c>
      <c r="B6678" s="6" t="s">
        <v>18</v>
      </c>
      <c r="C6678" s="6">
        <v>0</v>
      </c>
      <c r="D6678" s="5" t="s">
        <v>489</v>
      </c>
      <c r="E6678" s="5" t="str">
        <f t="shared" si="868"/>
        <v/>
      </c>
      <c r="F6678" s="5" t="str">
        <f t="shared" si="867"/>
        <v/>
      </c>
      <c r="G6678" s="7">
        <v>71.335999999999999</v>
      </c>
      <c r="H6678" s="7">
        <v>72.242999999999995</v>
      </c>
      <c r="I6678" s="7">
        <v>55.551000000000002</v>
      </c>
      <c r="J6678" s="7">
        <v>83.977999999999994</v>
      </c>
      <c r="K6678" s="7">
        <v>77.873000000000005</v>
      </c>
      <c r="L6678" s="7">
        <v>76.894999999999996</v>
      </c>
      <c r="M6678" s="7">
        <v>89.358000000000004</v>
      </c>
      <c r="N6678" s="7">
        <v>49.639000000000003</v>
      </c>
      <c r="O6678" s="7"/>
    </row>
    <row r="6679" spans="1:15" x14ac:dyDescent="0.2">
      <c r="A6679" s="2">
        <v>1</v>
      </c>
      <c r="B6679" s="6" t="s">
        <v>19</v>
      </c>
      <c r="C6679" s="6">
        <v>0</v>
      </c>
      <c r="D6679" s="5" t="s">
        <v>489</v>
      </c>
      <c r="E6679" s="5" t="str">
        <f t="shared" si="868"/>
        <v/>
      </c>
      <c r="F6679" s="5" t="str">
        <f t="shared" si="867"/>
        <v/>
      </c>
      <c r="G6679" s="7">
        <v>77.257000000000005</v>
      </c>
      <c r="H6679" s="7">
        <v>78</v>
      </c>
      <c r="I6679" s="7">
        <v>59.710999999999999</v>
      </c>
      <c r="J6679" s="7">
        <v>86.569000000000003</v>
      </c>
      <c r="K6679" s="7">
        <v>77.289000000000001</v>
      </c>
      <c r="L6679" s="7">
        <v>76.552999999999997</v>
      </c>
      <c r="M6679" s="7">
        <v>88.777000000000001</v>
      </c>
      <c r="N6679" s="7">
        <v>53.01</v>
      </c>
      <c r="O6679" s="7"/>
    </row>
    <row r="6680" spans="1:15" x14ac:dyDescent="0.2">
      <c r="A6680" s="2">
        <v>1</v>
      </c>
      <c r="B6680" s="6" t="s">
        <v>20</v>
      </c>
      <c r="C6680" s="6">
        <v>0</v>
      </c>
      <c r="D6680" s="5" t="s">
        <v>489</v>
      </c>
      <c r="E6680" s="5" t="str">
        <f t="shared" si="868"/>
        <v/>
      </c>
      <c r="F6680" s="5" t="str">
        <f t="shared" si="867"/>
        <v/>
      </c>
      <c r="G6680" s="7">
        <v>80.376999999999995</v>
      </c>
      <c r="H6680" s="7">
        <v>81.994</v>
      </c>
      <c r="I6680" s="7">
        <v>65.128</v>
      </c>
      <c r="J6680" s="7">
        <v>90.24</v>
      </c>
      <c r="K6680" s="7">
        <v>81.028000000000006</v>
      </c>
      <c r="L6680" s="7">
        <v>79.430000000000007</v>
      </c>
      <c r="M6680" s="7">
        <v>89.783000000000001</v>
      </c>
      <c r="N6680" s="7">
        <v>58.473999999999997</v>
      </c>
      <c r="O6680" s="7"/>
    </row>
    <row r="6681" spans="1:15" x14ac:dyDescent="0.2">
      <c r="A6681" s="2">
        <v>1</v>
      </c>
      <c r="B6681" s="6" t="s">
        <v>21</v>
      </c>
      <c r="C6681" s="6">
        <v>0</v>
      </c>
      <c r="D6681" s="5" t="s">
        <v>489</v>
      </c>
      <c r="E6681" s="5" t="str">
        <f t="shared" si="868"/>
        <v/>
      </c>
      <c r="F6681" s="5" t="str">
        <f t="shared" si="867"/>
        <v/>
      </c>
      <c r="G6681" s="7">
        <v>84.341999999999999</v>
      </c>
      <c r="H6681" s="7">
        <v>85.337000000000003</v>
      </c>
      <c r="I6681" s="7">
        <v>71.825000000000003</v>
      </c>
      <c r="J6681" s="7">
        <v>93.929000000000002</v>
      </c>
      <c r="K6681" s="7">
        <v>85.16</v>
      </c>
      <c r="L6681" s="7">
        <v>84.167000000000002</v>
      </c>
      <c r="M6681" s="7">
        <v>90.972999999999999</v>
      </c>
      <c r="N6681" s="7">
        <v>65.341999999999999</v>
      </c>
      <c r="O6681" s="7"/>
    </row>
    <row r="6682" spans="1:15" x14ac:dyDescent="0.2">
      <c r="A6682" s="2">
        <v>1</v>
      </c>
      <c r="B6682" s="6" t="s">
        <v>22</v>
      </c>
      <c r="C6682" s="6">
        <v>0</v>
      </c>
      <c r="D6682" s="5" t="s">
        <v>489</v>
      </c>
      <c r="E6682" s="5" t="str">
        <f t="shared" si="868"/>
        <v/>
      </c>
      <c r="F6682" s="5" t="str">
        <f t="shared" si="867"/>
        <v/>
      </c>
      <c r="G6682" s="7">
        <v>83.81</v>
      </c>
      <c r="H6682" s="7">
        <v>83.850999999999999</v>
      </c>
      <c r="I6682" s="7">
        <v>73.037999999999997</v>
      </c>
      <c r="J6682" s="7">
        <v>98.513999999999996</v>
      </c>
      <c r="K6682" s="7">
        <v>87.147999999999996</v>
      </c>
      <c r="L6682" s="7">
        <v>87.105000000000004</v>
      </c>
      <c r="M6682" s="7">
        <v>94.120999999999995</v>
      </c>
      <c r="N6682" s="7">
        <v>68.744</v>
      </c>
      <c r="O6682" s="7"/>
    </row>
    <row r="6683" spans="1:15" x14ac:dyDescent="0.2">
      <c r="A6683" s="2">
        <v>1</v>
      </c>
      <c r="B6683" s="6" t="s">
        <v>23</v>
      </c>
      <c r="C6683" s="6">
        <v>0</v>
      </c>
      <c r="D6683" s="5" t="s">
        <v>489</v>
      </c>
      <c r="E6683" s="5" t="str">
        <f t="shared" si="868"/>
        <v/>
      </c>
      <c r="F6683" s="5" t="str">
        <f t="shared" si="867"/>
        <v/>
      </c>
      <c r="G6683" s="7">
        <v>85.834000000000003</v>
      </c>
      <c r="H6683" s="7">
        <v>86.106999999999999</v>
      </c>
      <c r="I6683" s="7">
        <v>77.602000000000004</v>
      </c>
      <c r="J6683" s="7">
        <v>100.24299999999999</v>
      </c>
      <c r="K6683" s="7">
        <v>90.409000000000006</v>
      </c>
      <c r="L6683" s="7">
        <v>90.123000000000005</v>
      </c>
      <c r="M6683" s="7">
        <v>95.234999999999999</v>
      </c>
      <c r="N6683" s="7">
        <v>73.903999999999996</v>
      </c>
      <c r="O6683" s="7"/>
    </row>
    <row r="6684" spans="1:15" x14ac:dyDescent="0.2">
      <c r="A6684" s="2">
        <v>1</v>
      </c>
      <c r="B6684" s="6" t="s">
        <v>24</v>
      </c>
      <c r="C6684" s="6">
        <v>0</v>
      </c>
      <c r="D6684" s="5" t="s">
        <v>489</v>
      </c>
      <c r="E6684" s="5" t="str">
        <f t="shared" si="868"/>
        <v/>
      </c>
      <c r="F6684" s="5" t="str">
        <f t="shared" si="867"/>
        <v/>
      </c>
      <c r="G6684" s="7">
        <v>87.251000000000005</v>
      </c>
      <c r="H6684" s="7">
        <v>88</v>
      </c>
      <c r="I6684" s="7">
        <v>80.52</v>
      </c>
      <c r="J6684" s="7">
        <v>99.81</v>
      </c>
      <c r="K6684" s="7">
        <v>92.284999999999997</v>
      </c>
      <c r="L6684" s="7">
        <v>91.5</v>
      </c>
      <c r="M6684" s="7">
        <v>94.613</v>
      </c>
      <c r="N6684" s="7">
        <v>76.182000000000002</v>
      </c>
      <c r="O6684" s="7"/>
    </row>
    <row r="6685" spans="1:15" x14ac:dyDescent="0.2">
      <c r="A6685" s="2">
        <v>1</v>
      </c>
      <c r="B6685" s="6" t="s">
        <v>25</v>
      </c>
      <c r="C6685" s="6">
        <v>0</v>
      </c>
      <c r="D6685" s="5" t="s">
        <v>489</v>
      </c>
      <c r="E6685" s="5" t="str">
        <f t="shared" si="868"/>
        <v/>
      </c>
      <c r="F6685" s="5" t="str">
        <f t="shared" si="867"/>
        <v/>
      </c>
      <c r="G6685" s="7">
        <v>91.186999999999998</v>
      </c>
      <c r="H6685" s="7">
        <v>91.453999999999994</v>
      </c>
      <c r="I6685" s="7">
        <v>83.816000000000003</v>
      </c>
      <c r="J6685" s="7">
        <v>100.241</v>
      </c>
      <c r="K6685" s="7">
        <v>91.918000000000006</v>
      </c>
      <c r="L6685" s="7">
        <v>91.649000000000001</v>
      </c>
      <c r="M6685" s="7">
        <v>96.427999999999997</v>
      </c>
      <c r="N6685" s="7">
        <v>80.822999999999993</v>
      </c>
      <c r="O6685" s="7"/>
    </row>
    <row r="6686" spans="1:15" x14ac:dyDescent="0.2">
      <c r="A6686" s="2">
        <v>1</v>
      </c>
      <c r="B6686" s="6" t="s">
        <v>26</v>
      </c>
      <c r="C6686" s="6">
        <v>0</v>
      </c>
      <c r="D6686" s="5" t="s">
        <v>489</v>
      </c>
      <c r="E6686" s="5" t="str">
        <f t="shared" si="868"/>
        <v/>
      </c>
      <c r="F6686" s="5" t="str">
        <f t="shared" si="867"/>
        <v/>
      </c>
      <c r="G6686" s="7">
        <v>99.043999999999997</v>
      </c>
      <c r="H6686" s="7">
        <v>98.953000000000003</v>
      </c>
      <c r="I6686" s="7">
        <v>93.519000000000005</v>
      </c>
      <c r="J6686" s="7">
        <v>100.374</v>
      </c>
      <c r="K6686" s="7">
        <v>94.421000000000006</v>
      </c>
      <c r="L6686" s="7">
        <v>94.509</v>
      </c>
      <c r="M6686" s="7">
        <v>94.131</v>
      </c>
      <c r="N6686" s="7">
        <v>88.031000000000006</v>
      </c>
      <c r="O6686" s="7"/>
    </row>
    <row r="6687" spans="1:15" x14ac:dyDescent="0.2">
      <c r="A6687" s="2">
        <v>1</v>
      </c>
      <c r="B6687" s="6" t="s">
        <v>27</v>
      </c>
      <c r="C6687" s="6">
        <v>0</v>
      </c>
      <c r="D6687" s="5" t="s">
        <v>489</v>
      </c>
      <c r="E6687" s="5" t="str">
        <f t="shared" si="868"/>
        <v/>
      </c>
      <c r="F6687" s="5" t="str">
        <f t="shared" si="867"/>
        <v/>
      </c>
      <c r="G6687" s="7">
        <v>97.820999999999998</v>
      </c>
      <c r="H6687" s="7">
        <v>98.989000000000004</v>
      </c>
      <c r="I6687" s="7">
        <v>96.349000000000004</v>
      </c>
      <c r="J6687" s="7">
        <v>101.276</v>
      </c>
      <c r="K6687" s="7">
        <v>98.495000000000005</v>
      </c>
      <c r="L6687" s="7">
        <v>97.332999999999998</v>
      </c>
      <c r="M6687" s="7">
        <v>96.552999999999997</v>
      </c>
      <c r="N6687" s="7">
        <v>93.028000000000006</v>
      </c>
      <c r="O6687" s="7"/>
    </row>
    <row r="6688" spans="1:15" x14ac:dyDescent="0.2">
      <c r="A6688" s="2">
        <v>1</v>
      </c>
      <c r="B6688" s="6" t="s">
        <v>28</v>
      </c>
      <c r="C6688" s="6">
        <v>0</v>
      </c>
      <c r="D6688" s="5" t="s">
        <v>489</v>
      </c>
      <c r="E6688" s="5" t="str">
        <f t="shared" si="868"/>
        <v/>
      </c>
      <c r="F6688" s="5" t="str">
        <f t="shared" si="867"/>
        <v/>
      </c>
      <c r="G6688" s="7">
        <v>99.700999999999993</v>
      </c>
      <c r="H6688" s="7">
        <v>100.789</v>
      </c>
      <c r="I6688" s="7">
        <v>98.738</v>
      </c>
      <c r="J6688" s="7">
        <v>101.851</v>
      </c>
      <c r="K6688" s="7">
        <v>99.034000000000006</v>
      </c>
      <c r="L6688" s="7">
        <v>97.965000000000003</v>
      </c>
      <c r="M6688" s="7">
        <v>98.808999999999997</v>
      </c>
      <c r="N6688" s="7">
        <v>97.563000000000002</v>
      </c>
      <c r="O6688" s="7"/>
    </row>
    <row r="6689" spans="1:15" x14ac:dyDescent="0.2">
      <c r="A6689" s="2">
        <v>1</v>
      </c>
      <c r="B6689" s="6" t="s">
        <v>29</v>
      </c>
      <c r="C6689" s="6">
        <v>0</v>
      </c>
      <c r="D6689" s="5" t="s">
        <v>489</v>
      </c>
      <c r="E6689" s="5" t="str">
        <f t="shared" si="868"/>
        <v/>
      </c>
      <c r="F6689" s="5" t="str">
        <f t="shared" si="867"/>
        <v/>
      </c>
      <c r="G6689" s="7">
        <v>100</v>
      </c>
      <c r="H6689" s="7">
        <v>100</v>
      </c>
      <c r="I6689" s="7">
        <v>100</v>
      </c>
      <c r="J6689" s="7">
        <v>100</v>
      </c>
      <c r="K6689" s="7">
        <v>100</v>
      </c>
      <c r="L6689" s="7">
        <v>100</v>
      </c>
      <c r="M6689" s="7">
        <v>100</v>
      </c>
      <c r="N6689" s="7">
        <v>100</v>
      </c>
      <c r="O6689" s="7"/>
    </row>
    <row r="6690" spans="1:15" x14ac:dyDescent="0.2">
      <c r="A6690" s="2">
        <v>1</v>
      </c>
      <c r="B6690" s="6" t="s">
        <v>30</v>
      </c>
      <c r="C6690" s="6">
        <v>0</v>
      </c>
      <c r="D6690" s="5" t="s">
        <v>489</v>
      </c>
      <c r="E6690" s="5" t="str">
        <f t="shared" si="868"/>
        <v/>
      </c>
      <c r="F6690" s="5" t="str">
        <f t="shared" si="867"/>
        <v/>
      </c>
      <c r="G6690" s="7">
        <v>103.541</v>
      </c>
      <c r="H6690" s="7">
        <v>104.72799999999999</v>
      </c>
      <c r="I6690" s="7">
        <v>104.608</v>
      </c>
      <c r="J6690" s="7">
        <v>97.584999999999994</v>
      </c>
      <c r="K6690" s="7">
        <v>101.03100000000001</v>
      </c>
      <c r="L6690" s="7">
        <v>99.885999999999996</v>
      </c>
      <c r="M6690" s="7">
        <v>97.128</v>
      </c>
      <c r="N6690" s="7">
        <v>101.605</v>
      </c>
      <c r="O6690" s="7"/>
    </row>
    <row r="6691" spans="1:15" x14ac:dyDescent="0.2">
      <c r="A6691" s="2">
        <v>1</v>
      </c>
      <c r="B6691" s="6" t="s">
        <v>31</v>
      </c>
      <c r="C6691" s="6">
        <v>0</v>
      </c>
      <c r="D6691" s="5" t="s">
        <v>489</v>
      </c>
      <c r="E6691" s="5" t="str">
        <f t="shared" si="868"/>
        <v/>
      </c>
      <c r="F6691" s="5" t="str">
        <f t="shared" si="867"/>
        <v/>
      </c>
      <c r="G6691" s="7">
        <v>106.76600000000001</v>
      </c>
      <c r="H6691" s="7">
        <v>108.881</v>
      </c>
      <c r="I6691" s="7">
        <v>108.68</v>
      </c>
      <c r="J6691" s="7">
        <v>95.546000000000006</v>
      </c>
      <c r="K6691" s="7">
        <v>101.79300000000001</v>
      </c>
      <c r="L6691" s="7">
        <v>99.816000000000003</v>
      </c>
      <c r="M6691" s="7">
        <v>95.191999999999993</v>
      </c>
      <c r="N6691" s="7">
        <v>103.455</v>
      </c>
      <c r="O6691" s="7"/>
    </row>
    <row r="6692" spans="1:15" x14ac:dyDescent="0.2">
      <c r="A6692" s="2">
        <v>1</v>
      </c>
      <c r="B6692" s="6" t="s">
        <v>32</v>
      </c>
      <c r="C6692" s="6">
        <v>0</v>
      </c>
      <c r="D6692" s="5" t="s">
        <v>489</v>
      </c>
      <c r="E6692" s="5" t="str">
        <f t="shared" si="868"/>
        <v/>
      </c>
      <c r="F6692" s="5" t="str">
        <f t="shared" si="867"/>
        <v/>
      </c>
      <c r="G6692" s="7">
        <v>105.56</v>
      </c>
      <c r="H6692" s="7">
        <v>108.506</v>
      </c>
      <c r="I6692" s="7">
        <v>108.363</v>
      </c>
      <c r="J6692" s="7">
        <v>97.453999999999994</v>
      </c>
      <c r="K6692" s="7">
        <v>102.65600000000001</v>
      </c>
      <c r="L6692" s="7">
        <v>99.867999999999995</v>
      </c>
      <c r="M6692" s="7">
        <v>97.965000000000003</v>
      </c>
      <c r="N6692" s="7">
        <v>106.158</v>
      </c>
      <c r="O6692" s="7"/>
    </row>
    <row r="6693" spans="1:15" x14ac:dyDescent="0.2">
      <c r="A6693" s="2">
        <v>1</v>
      </c>
      <c r="B6693" s="6" t="s">
        <v>33</v>
      </c>
      <c r="C6693" s="6">
        <v>0</v>
      </c>
      <c r="D6693" s="5" t="s">
        <v>489</v>
      </c>
      <c r="E6693" s="5" t="str">
        <f t="shared" si="868"/>
        <v/>
      </c>
      <c r="F6693" s="5" t="str">
        <f t="shared" si="867"/>
        <v/>
      </c>
      <c r="G6693" s="7">
        <v>107.294</v>
      </c>
      <c r="H6693" s="7">
        <v>110.48099999999999</v>
      </c>
      <c r="I6693" s="7">
        <v>108.43600000000001</v>
      </c>
      <c r="J6693" s="7">
        <v>97.912999999999997</v>
      </c>
      <c r="K6693" s="7">
        <v>101.06399999999999</v>
      </c>
      <c r="L6693" s="7">
        <v>98.149000000000001</v>
      </c>
      <c r="M6693" s="7">
        <v>99.335999999999999</v>
      </c>
      <c r="N6693" s="7">
        <v>107.71599999999999</v>
      </c>
      <c r="O6693" s="7"/>
    </row>
    <row r="6694" spans="1:15" x14ac:dyDescent="0.2">
      <c r="A6694" s="2">
        <v>1</v>
      </c>
      <c r="B6694" s="6" t="s">
        <v>34</v>
      </c>
      <c r="C6694" s="6">
        <v>0</v>
      </c>
      <c r="D6694" s="5" t="s">
        <v>489</v>
      </c>
      <c r="E6694" s="5" t="str">
        <f t="shared" si="868"/>
        <v/>
      </c>
      <c r="F6694" s="5" t="str">
        <f t="shared" si="867"/>
        <v/>
      </c>
      <c r="G6694" s="7">
        <v>109.643</v>
      </c>
      <c r="H6694" s="7">
        <v>112.783</v>
      </c>
      <c r="I6694" s="7">
        <v>109.96299999999999</v>
      </c>
      <c r="J6694" s="7">
        <v>96.846999999999994</v>
      </c>
      <c r="K6694" s="7">
        <v>100.29300000000001</v>
      </c>
      <c r="L6694" s="7">
        <v>97.5</v>
      </c>
      <c r="M6694" s="7">
        <v>98.698999999999998</v>
      </c>
      <c r="N6694" s="7">
        <v>108.533</v>
      </c>
      <c r="O6694" s="7"/>
    </row>
    <row r="6695" spans="1:15" x14ac:dyDescent="0.2">
      <c r="A6695" s="2">
        <v>1</v>
      </c>
      <c r="B6695" s="6" t="s">
        <v>35</v>
      </c>
      <c r="C6695" s="6">
        <v>0</v>
      </c>
      <c r="D6695" s="5" t="s">
        <v>489</v>
      </c>
      <c r="E6695" s="5" t="str">
        <f t="shared" si="868"/>
        <v/>
      </c>
      <c r="F6695" s="5" t="str">
        <f t="shared" si="867"/>
        <v/>
      </c>
      <c r="G6695" s="7">
        <v>98.804000000000002</v>
      </c>
      <c r="H6695" s="7">
        <v>100.789</v>
      </c>
      <c r="I6695" s="7">
        <v>92.867000000000004</v>
      </c>
      <c r="J6695" s="7">
        <v>96.150999999999996</v>
      </c>
      <c r="K6695" s="7">
        <v>93.991</v>
      </c>
      <c r="L6695" s="7">
        <v>92.14</v>
      </c>
      <c r="M6695" s="7">
        <v>107.413</v>
      </c>
      <c r="N6695" s="7">
        <v>99.751000000000005</v>
      </c>
      <c r="O6695" s="7"/>
    </row>
    <row r="6696" spans="1:15" x14ac:dyDescent="0.2">
      <c r="A6696" s="2">
        <v>1</v>
      </c>
      <c r="B6696" s="6" t="s">
        <v>36</v>
      </c>
      <c r="C6696" s="6">
        <v>0</v>
      </c>
      <c r="D6696" s="5" t="s">
        <v>489</v>
      </c>
      <c r="E6696" s="5" t="str">
        <f t="shared" si="868"/>
        <v/>
      </c>
      <c r="F6696" s="5" t="str">
        <f t="shared" si="867"/>
        <v/>
      </c>
      <c r="G6696" s="7">
        <v>96.072000000000003</v>
      </c>
      <c r="H6696" s="7">
        <v>99.313999999999993</v>
      </c>
      <c r="I6696" s="7">
        <v>79.015000000000001</v>
      </c>
      <c r="J6696" s="7">
        <v>95.694000000000003</v>
      </c>
      <c r="K6696" s="7">
        <v>82.245999999999995</v>
      </c>
      <c r="L6696" s="7">
        <v>79.561000000000007</v>
      </c>
      <c r="M6696" s="7">
        <v>108.139</v>
      </c>
      <c r="N6696" s="7">
        <v>85.445999999999998</v>
      </c>
      <c r="O6696" s="7"/>
    </row>
    <row r="6697" spans="1:15" x14ac:dyDescent="0.2">
      <c r="A6697" s="2">
        <v>1</v>
      </c>
      <c r="B6697" s="6" t="s">
        <v>37</v>
      </c>
      <c r="C6697" s="6">
        <v>0</v>
      </c>
      <c r="D6697" s="5" t="s">
        <v>489</v>
      </c>
      <c r="E6697" s="5" t="str">
        <f t="shared" si="868"/>
        <v/>
      </c>
      <c r="F6697" s="5" t="str">
        <f t="shared" si="867"/>
        <v/>
      </c>
      <c r="G6697" s="7">
        <v>103.64700000000001</v>
      </c>
      <c r="H6697" s="7">
        <v>108.432</v>
      </c>
      <c r="I6697" s="7">
        <v>85.186000000000007</v>
      </c>
      <c r="J6697" s="7">
        <v>100.337</v>
      </c>
      <c r="K6697" s="7">
        <v>82.188999999999993</v>
      </c>
      <c r="L6697" s="7">
        <v>78.561000000000007</v>
      </c>
      <c r="M6697" s="7">
        <v>105.53100000000001</v>
      </c>
      <c r="N6697" s="7">
        <v>89.897000000000006</v>
      </c>
      <c r="O6697" s="7"/>
    </row>
    <row r="6698" spans="1:15" x14ac:dyDescent="0.2">
      <c r="A6698" s="2">
        <v>1</v>
      </c>
      <c r="B6698" s="6" t="s">
        <v>63</v>
      </c>
      <c r="C6698" s="6">
        <v>0</v>
      </c>
      <c r="D6698" s="5" t="s">
        <v>489</v>
      </c>
      <c r="E6698" s="5" t="str">
        <f t="shared" si="868"/>
        <v/>
      </c>
      <c r="F6698" s="5" t="str">
        <f t="shared" si="867"/>
        <v/>
      </c>
      <c r="G6698" s="7">
        <v>105.242</v>
      </c>
      <c r="H6698" s="7">
        <v>112.7</v>
      </c>
      <c r="I6698" s="7">
        <v>92.295000000000002</v>
      </c>
      <c r="J6698" s="7">
        <v>103.539</v>
      </c>
      <c r="K6698" s="7">
        <v>87.698999999999998</v>
      </c>
      <c r="L6698" s="7">
        <v>81.894999999999996</v>
      </c>
      <c r="M6698" s="7">
        <v>105.251</v>
      </c>
      <c r="N6698" s="7">
        <v>97.141999999999996</v>
      </c>
      <c r="O6698" s="7"/>
    </row>
    <row r="6699" spans="1:15" x14ac:dyDescent="0.2">
      <c r="A6699" s="2">
        <v>0</v>
      </c>
      <c r="B6699" s="5" t="s">
        <v>488</v>
      </c>
      <c r="C6699" s="6" t="s">
        <v>0</v>
      </c>
      <c r="E6699" s="5" t="str">
        <f t="shared" si="868"/>
        <v/>
      </c>
      <c r="F6699" s="5" t="str">
        <f t="shared" si="867"/>
        <v/>
      </c>
    </row>
    <row r="6700" spans="1:15" x14ac:dyDescent="0.2">
      <c r="A6700" s="2">
        <v>1</v>
      </c>
      <c r="B6700" s="6" t="s">
        <v>13</v>
      </c>
      <c r="C6700" s="6">
        <v>0</v>
      </c>
      <c r="D6700" s="5" t="s">
        <v>490</v>
      </c>
      <c r="E6700" s="5" t="str">
        <f t="shared" si="868"/>
        <v/>
      </c>
      <c r="F6700" s="5" t="str">
        <f t="shared" si="867"/>
        <v/>
      </c>
      <c r="G6700" s="7">
        <v>68.867000000000004</v>
      </c>
      <c r="H6700" s="7">
        <v>70.194999999999993</v>
      </c>
      <c r="I6700" s="7">
        <v>56.667000000000002</v>
      </c>
      <c r="J6700" s="7">
        <v>76.661000000000001</v>
      </c>
      <c r="K6700" s="7">
        <v>82.284999999999997</v>
      </c>
      <c r="L6700" s="7">
        <v>80.727999999999994</v>
      </c>
      <c r="M6700" s="7">
        <v>84.834999999999994</v>
      </c>
      <c r="N6700" s="7">
        <v>48.073</v>
      </c>
      <c r="O6700" s="7"/>
    </row>
    <row r="6701" spans="1:15" x14ac:dyDescent="0.2">
      <c r="A6701" s="2">
        <v>1</v>
      </c>
      <c r="B6701" s="6" t="s">
        <v>15</v>
      </c>
      <c r="C6701" s="6">
        <v>0</v>
      </c>
      <c r="D6701" s="5" t="s">
        <v>490</v>
      </c>
      <c r="E6701" s="5" t="str">
        <f t="shared" si="868"/>
        <v/>
      </c>
      <c r="F6701" s="5" t="str">
        <f t="shared" si="867"/>
        <v/>
      </c>
      <c r="G6701" s="7">
        <v>69.918999999999997</v>
      </c>
      <c r="H6701" s="7">
        <v>71.435000000000002</v>
      </c>
      <c r="I6701" s="7">
        <v>59.767000000000003</v>
      </c>
      <c r="J6701" s="7">
        <v>78.572999999999993</v>
      </c>
      <c r="K6701" s="7">
        <v>85.480999999999995</v>
      </c>
      <c r="L6701" s="7">
        <v>83.667000000000002</v>
      </c>
      <c r="M6701" s="7">
        <v>86.712000000000003</v>
      </c>
      <c r="N6701" s="7">
        <v>51.825000000000003</v>
      </c>
      <c r="O6701" s="7"/>
    </row>
    <row r="6702" spans="1:15" x14ac:dyDescent="0.2">
      <c r="A6702" s="2">
        <v>1</v>
      </c>
      <c r="B6702" s="6" t="s">
        <v>16</v>
      </c>
      <c r="C6702" s="6">
        <v>0</v>
      </c>
      <c r="D6702" s="5" t="s">
        <v>490</v>
      </c>
      <c r="E6702" s="5" t="str">
        <f t="shared" si="868"/>
        <v/>
      </c>
      <c r="F6702" s="5" t="str">
        <f t="shared" si="867"/>
        <v/>
      </c>
      <c r="G6702" s="7">
        <v>71.713999999999999</v>
      </c>
      <c r="H6702" s="7">
        <v>72.018000000000001</v>
      </c>
      <c r="I6702" s="7">
        <v>59.976999999999997</v>
      </c>
      <c r="J6702" s="7">
        <v>80.459999999999994</v>
      </c>
      <c r="K6702" s="7">
        <v>83.634</v>
      </c>
      <c r="L6702" s="7">
        <v>83.281000000000006</v>
      </c>
      <c r="M6702" s="7">
        <v>86.009</v>
      </c>
      <c r="N6702" s="7">
        <v>51.585999999999999</v>
      </c>
      <c r="O6702" s="7"/>
    </row>
    <row r="6703" spans="1:15" x14ac:dyDescent="0.2">
      <c r="A6703" s="2">
        <v>1</v>
      </c>
      <c r="B6703" s="6" t="s">
        <v>17</v>
      </c>
      <c r="C6703" s="6">
        <v>0</v>
      </c>
      <c r="D6703" s="5" t="s">
        <v>490</v>
      </c>
      <c r="E6703" s="5" t="str">
        <f t="shared" si="868"/>
        <v/>
      </c>
      <c r="F6703" s="5" t="str">
        <f t="shared" si="867"/>
        <v/>
      </c>
      <c r="G6703" s="7">
        <v>73.475999999999999</v>
      </c>
      <c r="H6703" s="7">
        <v>74.299000000000007</v>
      </c>
      <c r="I6703" s="7">
        <v>60.064999999999998</v>
      </c>
      <c r="J6703" s="7">
        <v>81.459999999999994</v>
      </c>
      <c r="K6703" s="7">
        <v>81.748000000000005</v>
      </c>
      <c r="L6703" s="7">
        <v>80.841999999999999</v>
      </c>
      <c r="M6703" s="7">
        <v>86.328000000000003</v>
      </c>
      <c r="N6703" s="7">
        <v>51.851999999999997</v>
      </c>
      <c r="O6703" s="7"/>
    </row>
    <row r="6704" spans="1:15" x14ac:dyDescent="0.2">
      <c r="A6704" s="2">
        <v>1</v>
      </c>
      <c r="B6704" s="6" t="s">
        <v>18</v>
      </c>
      <c r="C6704" s="6">
        <v>0</v>
      </c>
      <c r="D6704" s="5" t="s">
        <v>490</v>
      </c>
      <c r="E6704" s="5" t="str">
        <f t="shared" si="868"/>
        <v/>
      </c>
      <c r="F6704" s="5" t="str">
        <f t="shared" si="867"/>
        <v/>
      </c>
      <c r="G6704" s="7">
        <v>71.335999999999999</v>
      </c>
      <c r="H6704" s="7">
        <v>72.242999999999995</v>
      </c>
      <c r="I6704" s="7">
        <v>55.551000000000002</v>
      </c>
      <c r="J6704" s="7">
        <v>83.977999999999994</v>
      </c>
      <c r="K6704" s="7">
        <v>77.873000000000005</v>
      </c>
      <c r="L6704" s="7">
        <v>76.894999999999996</v>
      </c>
      <c r="M6704" s="7">
        <v>89.358000000000004</v>
      </c>
      <c r="N6704" s="7">
        <v>49.639000000000003</v>
      </c>
      <c r="O6704" s="7"/>
    </row>
    <row r="6705" spans="1:15" x14ac:dyDescent="0.2">
      <c r="A6705" s="2">
        <v>1</v>
      </c>
      <c r="B6705" s="6" t="s">
        <v>19</v>
      </c>
      <c r="C6705" s="6">
        <v>0</v>
      </c>
      <c r="D6705" s="5" t="s">
        <v>490</v>
      </c>
      <c r="E6705" s="5" t="str">
        <f t="shared" si="868"/>
        <v/>
      </c>
      <c r="F6705" s="5" t="str">
        <f t="shared" si="867"/>
        <v/>
      </c>
      <c r="G6705" s="7">
        <v>77.257000000000005</v>
      </c>
      <c r="H6705" s="7">
        <v>78</v>
      </c>
      <c r="I6705" s="7">
        <v>59.710999999999999</v>
      </c>
      <c r="J6705" s="7">
        <v>86.569000000000003</v>
      </c>
      <c r="K6705" s="7">
        <v>77.289000000000001</v>
      </c>
      <c r="L6705" s="7">
        <v>76.552999999999997</v>
      </c>
      <c r="M6705" s="7">
        <v>88.777000000000001</v>
      </c>
      <c r="N6705" s="7">
        <v>53.01</v>
      </c>
      <c r="O6705" s="7"/>
    </row>
    <row r="6706" spans="1:15" x14ac:dyDescent="0.2">
      <c r="A6706" s="2">
        <v>1</v>
      </c>
      <c r="B6706" s="6" t="s">
        <v>20</v>
      </c>
      <c r="C6706" s="6">
        <v>0</v>
      </c>
      <c r="D6706" s="5" t="s">
        <v>490</v>
      </c>
      <c r="E6706" s="5" t="str">
        <f t="shared" si="868"/>
        <v/>
      </c>
      <c r="F6706" s="5" t="str">
        <f t="shared" si="867"/>
        <v/>
      </c>
      <c r="G6706" s="7">
        <v>80.376999999999995</v>
      </c>
      <c r="H6706" s="7">
        <v>81.994</v>
      </c>
      <c r="I6706" s="7">
        <v>65.128</v>
      </c>
      <c r="J6706" s="7">
        <v>90.24</v>
      </c>
      <c r="K6706" s="7">
        <v>81.028000000000006</v>
      </c>
      <c r="L6706" s="7">
        <v>79.430000000000007</v>
      </c>
      <c r="M6706" s="7">
        <v>89.783000000000001</v>
      </c>
      <c r="N6706" s="7">
        <v>58.473999999999997</v>
      </c>
      <c r="O6706" s="7"/>
    </row>
    <row r="6707" spans="1:15" x14ac:dyDescent="0.2">
      <c r="A6707" s="2">
        <v>1</v>
      </c>
      <c r="B6707" s="6" t="s">
        <v>21</v>
      </c>
      <c r="C6707" s="6">
        <v>0</v>
      </c>
      <c r="D6707" s="5" t="s">
        <v>490</v>
      </c>
      <c r="E6707" s="5" t="str">
        <f t="shared" si="868"/>
        <v/>
      </c>
      <c r="F6707" s="5" t="str">
        <f t="shared" si="867"/>
        <v/>
      </c>
      <c r="G6707" s="7">
        <v>84.341999999999999</v>
      </c>
      <c r="H6707" s="7">
        <v>85.337000000000003</v>
      </c>
      <c r="I6707" s="7">
        <v>71.825000000000003</v>
      </c>
      <c r="J6707" s="7">
        <v>93.929000000000002</v>
      </c>
      <c r="K6707" s="7">
        <v>85.16</v>
      </c>
      <c r="L6707" s="7">
        <v>84.167000000000002</v>
      </c>
      <c r="M6707" s="7">
        <v>90.972999999999999</v>
      </c>
      <c r="N6707" s="7">
        <v>65.341999999999999</v>
      </c>
      <c r="O6707" s="7"/>
    </row>
    <row r="6708" spans="1:15" x14ac:dyDescent="0.2">
      <c r="A6708" s="2">
        <v>1</v>
      </c>
      <c r="B6708" s="6" t="s">
        <v>22</v>
      </c>
      <c r="C6708" s="6">
        <v>0</v>
      </c>
      <c r="D6708" s="5" t="s">
        <v>490</v>
      </c>
      <c r="E6708" s="5" t="str">
        <f t="shared" si="868"/>
        <v/>
      </c>
      <c r="F6708" s="5" t="str">
        <f t="shared" si="867"/>
        <v/>
      </c>
      <c r="G6708" s="7">
        <v>83.81</v>
      </c>
      <c r="H6708" s="7">
        <v>83.850999999999999</v>
      </c>
      <c r="I6708" s="7">
        <v>73.037999999999997</v>
      </c>
      <c r="J6708" s="7">
        <v>98.513999999999996</v>
      </c>
      <c r="K6708" s="7">
        <v>87.147999999999996</v>
      </c>
      <c r="L6708" s="7">
        <v>87.105000000000004</v>
      </c>
      <c r="M6708" s="7">
        <v>94.120999999999995</v>
      </c>
      <c r="N6708" s="7">
        <v>68.744</v>
      </c>
      <c r="O6708" s="7"/>
    </row>
    <row r="6709" spans="1:15" x14ac:dyDescent="0.2">
      <c r="A6709" s="2">
        <v>1</v>
      </c>
      <c r="B6709" s="6" t="s">
        <v>23</v>
      </c>
      <c r="C6709" s="6">
        <v>0</v>
      </c>
      <c r="D6709" s="5" t="s">
        <v>490</v>
      </c>
      <c r="E6709" s="5" t="str">
        <f t="shared" si="868"/>
        <v/>
      </c>
      <c r="F6709" s="5" t="str">
        <f t="shared" si="867"/>
        <v/>
      </c>
      <c r="G6709" s="7">
        <v>85.834000000000003</v>
      </c>
      <c r="H6709" s="7">
        <v>86.106999999999999</v>
      </c>
      <c r="I6709" s="7">
        <v>77.602000000000004</v>
      </c>
      <c r="J6709" s="7">
        <v>100.24299999999999</v>
      </c>
      <c r="K6709" s="7">
        <v>90.409000000000006</v>
      </c>
      <c r="L6709" s="7">
        <v>90.123000000000005</v>
      </c>
      <c r="M6709" s="7">
        <v>95.234999999999999</v>
      </c>
      <c r="N6709" s="7">
        <v>73.903999999999996</v>
      </c>
      <c r="O6709" s="7"/>
    </row>
    <row r="6710" spans="1:15" x14ac:dyDescent="0.2">
      <c r="A6710" s="2">
        <v>1</v>
      </c>
      <c r="B6710" s="6" t="s">
        <v>24</v>
      </c>
      <c r="C6710" s="6">
        <v>0</v>
      </c>
      <c r="D6710" s="5" t="s">
        <v>490</v>
      </c>
      <c r="E6710" s="5" t="str">
        <f t="shared" si="868"/>
        <v/>
      </c>
      <c r="F6710" s="5" t="str">
        <f t="shared" si="867"/>
        <v/>
      </c>
      <c r="G6710" s="7">
        <v>87.251000000000005</v>
      </c>
      <c r="H6710" s="7">
        <v>88</v>
      </c>
      <c r="I6710" s="7">
        <v>80.52</v>
      </c>
      <c r="J6710" s="7">
        <v>99.81</v>
      </c>
      <c r="K6710" s="7">
        <v>92.284999999999997</v>
      </c>
      <c r="L6710" s="7">
        <v>91.5</v>
      </c>
      <c r="M6710" s="7">
        <v>94.613</v>
      </c>
      <c r="N6710" s="7">
        <v>76.182000000000002</v>
      </c>
      <c r="O6710" s="7"/>
    </row>
    <row r="6711" spans="1:15" x14ac:dyDescent="0.2">
      <c r="A6711" s="2">
        <v>1</v>
      </c>
      <c r="B6711" s="6" t="s">
        <v>25</v>
      </c>
      <c r="C6711" s="6">
        <v>0</v>
      </c>
      <c r="D6711" s="5" t="s">
        <v>490</v>
      </c>
      <c r="E6711" s="5" t="str">
        <f t="shared" si="868"/>
        <v/>
      </c>
      <c r="F6711" s="5" t="str">
        <f t="shared" si="867"/>
        <v/>
      </c>
      <c r="G6711" s="7">
        <v>91.186999999999998</v>
      </c>
      <c r="H6711" s="7">
        <v>91.453999999999994</v>
      </c>
      <c r="I6711" s="7">
        <v>83.816000000000003</v>
      </c>
      <c r="J6711" s="7">
        <v>100.241</v>
      </c>
      <c r="K6711" s="7">
        <v>91.918000000000006</v>
      </c>
      <c r="L6711" s="7">
        <v>91.649000000000001</v>
      </c>
      <c r="M6711" s="7">
        <v>96.427999999999997</v>
      </c>
      <c r="N6711" s="7">
        <v>80.822999999999993</v>
      </c>
      <c r="O6711" s="7"/>
    </row>
    <row r="6712" spans="1:15" x14ac:dyDescent="0.2">
      <c r="A6712" s="2">
        <v>1</v>
      </c>
      <c r="B6712" s="6" t="s">
        <v>26</v>
      </c>
      <c r="C6712" s="6">
        <v>0</v>
      </c>
      <c r="D6712" s="5" t="s">
        <v>490</v>
      </c>
      <c r="E6712" s="5" t="str">
        <f t="shared" si="868"/>
        <v/>
      </c>
      <c r="F6712" s="5" t="str">
        <f t="shared" si="867"/>
        <v/>
      </c>
      <c r="G6712" s="7">
        <v>99.043999999999997</v>
      </c>
      <c r="H6712" s="7">
        <v>98.953000000000003</v>
      </c>
      <c r="I6712" s="7">
        <v>93.519000000000005</v>
      </c>
      <c r="J6712" s="7">
        <v>100.374</v>
      </c>
      <c r="K6712" s="7">
        <v>94.421000000000006</v>
      </c>
      <c r="L6712" s="7">
        <v>94.509</v>
      </c>
      <c r="M6712" s="7">
        <v>94.131</v>
      </c>
      <c r="N6712" s="7">
        <v>88.031000000000006</v>
      </c>
      <c r="O6712" s="7"/>
    </row>
    <row r="6713" spans="1:15" x14ac:dyDescent="0.2">
      <c r="A6713" s="2">
        <v>1</v>
      </c>
      <c r="B6713" s="6" t="s">
        <v>27</v>
      </c>
      <c r="C6713" s="6">
        <v>0</v>
      </c>
      <c r="D6713" s="5" t="s">
        <v>490</v>
      </c>
      <c r="E6713" s="5" t="str">
        <f t="shared" si="868"/>
        <v/>
      </c>
      <c r="F6713" s="5" t="str">
        <f t="shared" si="867"/>
        <v/>
      </c>
      <c r="G6713" s="7">
        <v>97.820999999999998</v>
      </c>
      <c r="H6713" s="7">
        <v>98.989000000000004</v>
      </c>
      <c r="I6713" s="7">
        <v>96.349000000000004</v>
      </c>
      <c r="J6713" s="7">
        <v>101.276</v>
      </c>
      <c r="K6713" s="7">
        <v>98.495000000000005</v>
      </c>
      <c r="L6713" s="7">
        <v>97.332999999999998</v>
      </c>
      <c r="M6713" s="7">
        <v>96.552999999999997</v>
      </c>
      <c r="N6713" s="7">
        <v>93.028000000000006</v>
      </c>
      <c r="O6713" s="7"/>
    </row>
    <row r="6714" spans="1:15" x14ac:dyDescent="0.2">
      <c r="A6714" s="2">
        <v>1</v>
      </c>
      <c r="B6714" s="6" t="s">
        <v>28</v>
      </c>
      <c r="C6714" s="6">
        <v>0</v>
      </c>
      <c r="D6714" s="5" t="s">
        <v>490</v>
      </c>
      <c r="E6714" s="5" t="str">
        <f t="shared" si="868"/>
        <v/>
      </c>
      <c r="F6714" s="5" t="str">
        <f t="shared" si="867"/>
        <v/>
      </c>
      <c r="G6714" s="7">
        <v>99.700999999999993</v>
      </c>
      <c r="H6714" s="7">
        <v>100.789</v>
      </c>
      <c r="I6714" s="7">
        <v>98.738</v>
      </c>
      <c r="J6714" s="7">
        <v>101.851</v>
      </c>
      <c r="K6714" s="7">
        <v>99.034000000000006</v>
      </c>
      <c r="L6714" s="7">
        <v>97.965000000000003</v>
      </c>
      <c r="M6714" s="7">
        <v>98.808999999999997</v>
      </c>
      <c r="N6714" s="7">
        <v>97.563000000000002</v>
      </c>
      <c r="O6714" s="7"/>
    </row>
    <row r="6715" spans="1:15" x14ac:dyDescent="0.2">
      <c r="A6715" s="2">
        <v>1</v>
      </c>
      <c r="B6715" s="6" t="s">
        <v>29</v>
      </c>
      <c r="C6715" s="6">
        <v>0</v>
      </c>
      <c r="D6715" s="5" t="s">
        <v>490</v>
      </c>
      <c r="E6715" s="5" t="str">
        <f t="shared" si="868"/>
        <v/>
      </c>
      <c r="F6715" s="5" t="str">
        <f t="shared" si="867"/>
        <v/>
      </c>
      <c r="G6715" s="7">
        <v>100</v>
      </c>
      <c r="H6715" s="7">
        <v>100</v>
      </c>
      <c r="I6715" s="7">
        <v>100</v>
      </c>
      <c r="J6715" s="7">
        <v>100</v>
      </c>
      <c r="K6715" s="7">
        <v>100</v>
      </c>
      <c r="L6715" s="7">
        <v>100</v>
      </c>
      <c r="M6715" s="7">
        <v>100</v>
      </c>
      <c r="N6715" s="7">
        <v>100</v>
      </c>
      <c r="O6715" s="7"/>
    </row>
    <row r="6716" spans="1:15" x14ac:dyDescent="0.2">
      <c r="A6716" s="2">
        <v>1</v>
      </c>
      <c r="B6716" s="6" t="s">
        <v>30</v>
      </c>
      <c r="C6716" s="6">
        <v>0</v>
      </c>
      <c r="D6716" s="5" t="s">
        <v>490</v>
      </c>
      <c r="E6716" s="5" t="str">
        <f t="shared" si="868"/>
        <v/>
      </c>
      <c r="F6716" s="5" t="str">
        <f t="shared" si="867"/>
        <v/>
      </c>
      <c r="G6716" s="7">
        <v>103.541</v>
      </c>
      <c r="H6716" s="7">
        <v>104.72799999999999</v>
      </c>
      <c r="I6716" s="7">
        <v>104.608</v>
      </c>
      <c r="J6716" s="7">
        <v>97.584999999999994</v>
      </c>
      <c r="K6716" s="7">
        <v>101.03100000000001</v>
      </c>
      <c r="L6716" s="7">
        <v>99.885999999999996</v>
      </c>
      <c r="M6716" s="7">
        <v>97.128</v>
      </c>
      <c r="N6716" s="7">
        <v>101.605</v>
      </c>
      <c r="O6716" s="7"/>
    </row>
    <row r="6717" spans="1:15" x14ac:dyDescent="0.2">
      <c r="A6717" s="2">
        <v>1</v>
      </c>
      <c r="B6717" s="6" t="s">
        <v>31</v>
      </c>
      <c r="C6717" s="6">
        <v>0</v>
      </c>
      <c r="D6717" s="5" t="s">
        <v>490</v>
      </c>
      <c r="E6717" s="5" t="str">
        <f t="shared" si="868"/>
        <v/>
      </c>
      <c r="F6717" s="5" t="str">
        <f t="shared" si="867"/>
        <v/>
      </c>
      <c r="G6717" s="7">
        <v>106.76600000000001</v>
      </c>
      <c r="H6717" s="7">
        <v>108.881</v>
      </c>
      <c r="I6717" s="7">
        <v>108.68</v>
      </c>
      <c r="J6717" s="7">
        <v>95.546000000000006</v>
      </c>
      <c r="K6717" s="7">
        <v>101.79300000000001</v>
      </c>
      <c r="L6717" s="7">
        <v>99.816000000000003</v>
      </c>
      <c r="M6717" s="7">
        <v>95.191999999999993</v>
      </c>
      <c r="N6717" s="7">
        <v>103.455</v>
      </c>
      <c r="O6717" s="7"/>
    </row>
    <row r="6718" spans="1:15" x14ac:dyDescent="0.2">
      <c r="A6718" s="2">
        <v>1</v>
      </c>
      <c r="B6718" s="6" t="s">
        <v>32</v>
      </c>
      <c r="C6718" s="6">
        <v>0</v>
      </c>
      <c r="D6718" s="5" t="s">
        <v>490</v>
      </c>
      <c r="E6718" s="5" t="str">
        <f t="shared" si="868"/>
        <v/>
      </c>
      <c r="F6718" s="5" t="str">
        <f t="shared" si="867"/>
        <v/>
      </c>
      <c r="G6718" s="7">
        <v>105.56</v>
      </c>
      <c r="H6718" s="7">
        <v>108.506</v>
      </c>
      <c r="I6718" s="7">
        <v>108.363</v>
      </c>
      <c r="J6718" s="7">
        <v>97.453999999999994</v>
      </c>
      <c r="K6718" s="7">
        <v>102.65600000000001</v>
      </c>
      <c r="L6718" s="7">
        <v>99.867999999999995</v>
      </c>
      <c r="M6718" s="7">
        <v>97.965000000000003</v>
      </c>
      <c r="N6718" s="7">
        <v>106.158</v>
      </c>
      <c r="O6718" s="7"/>
    </row>
    <row r="6719" spans="1:15" x14ac:dyDescent="0.2">
      <c r="A6719" s="2">
        <v>1</v>
      </c>
      <c r="B6719" s="6" t="s">
        <v>33</v>
      </c>
      <c r="C6719" s="6">
        <v>0</v>
      </c>
      <c r="D6719" s="5" t="s">
        <v>490</v>
      </c>
      <c r="E6719" s="5" t="str">
        <f t="shared" si="868"/>
        <v/>
      </c>
      <c r="F6719" s="5" t="str">
        <f t="shared" si="867"/>
        <v/>
      </c>
      <c r="G6719" s="7">
        <v>107.294</v>
      </c>
      <c r="H6719" s="7">
        <v>110.48099999999999</v>
      </c>
      <c r="I6719" s="7">
        <v>108.43600000000001</v>
      </c>
      <c r="J6719" s="7">
        <v>97.912999999999997</v>
      </c>
      <c r="K6719" s="7">
        <v>101.06399999999999</v>
      </c>
      <c r="L6719" s="7">
        <v>98.149000000000001</v>
      </c>
      <c r="M6719" s="7">
        <v>99.335999999999999</v>
      </c>
      <c r="N6719" s="7">
        <v>107.71599999999999</v>
      </c>
      <c r="O6719" s="7"/>
    </row>
    <row r="6720" spans="1:15" x14ac:dyDescent="0.2">
      <c r="A6720" s="2">
        <v>1</v>
      </c>
      <c r="B6720" s="6" t="s">
        <v>34</v>
      </c>
      <c r="C6720" s="6">
        <v>0</v>
      </c>
      <c r="D6720" s="5" t="s">
        <v>490</v>
      </c>
      <c r="E6720" s="5" t="str">
        <f t="shared" si="868"/>
        <v/>
      </c>
      <c r="F6720" s="5" t="str">
        <f t="shared" si="867"/>
        <v/>
      </c>
      <c r="G6720" s="7">
        <v>109.643</v>
      </c>
      <c r="H6720" s="7">
        <v>112.783</v>
      </c>
      <c r="I6720" s="7">
        <v>109.96299999999999</v>
      </c>
      <c r="J6720" s="7">
        <v>96.846999999999994</v>
      </c>
      <c r="K6720" s="7">
        <v>100.29300000000001</v>
      </c>
      <c r="L6720" s="7">
        <v>97.5</v>
      </c>
      <c r="M6720" s="7">
        <v>98.698999999999998</v>
      </c>
      <c r="N6720" s="7">
        <v>108.533</v>
      </c>
      <c r="O6720" s="7"/>
    </row>
    <row r="6721" spans="1:15" x14ac:dyDescent="0.2">
      <c r="A6721" s="2">
        <v>1</v>
      </c>
      <c r="B6721" s="6" t="s">
        <v>35</v>
      </c>
      <c r="C6721" s="6">
        <v>0</v>
      </c>
      <c r="D6721" s="5" t="s">
        <v>490</v>
      </c>
      <c r="E6721" s="5" t="str">
        <f t="shared" si="868"/>
        <v/>
      </c>
      <c r="F6721" s="5" t="str">
        <f t="shared" si="867"/>
        <v/>
      </c>
      <c r="G6721" s="7">
        <v>98.804000000000002</v>
      </c>
      <c r="H6721" s="7">
        <v>100.789</v>
      </c>
      <c r="I6721" s="7">
        <v>92.867000000000004</v>
      </c>
      <c r="J6721" s="7">
        <v>96.150999999999996</v>
      </c>
      <c r="K6721" s="7">
        <v>93.991</v>
      </c>
      <c r="L6721" s="7">
        <v>92.14</v>
      </c>
      <c r="M6721" s="7">
        <v>107.413</v>
      </c>
      <c r="N6721" s="7">
        <v>99.751000000000005</v>
      </c>
      <c r="O6721" s="7"/>
    </row>
    <row r="6722" spans="1:15" x14ac:dyDescent="0.2">
      <c r="A6722" s="2">
        <v>1</v>
      </c>
      <c r="B6722" s="6" t="s">
        <v>36</v>
      </c>
      <c r="C6722" s="6">
        <v>0</v>
      </c>
      <c r="D6722" s="5" t="s">
        <v>490</v>
      </c>
      <c r="E6722" s="5" t="str">
        <f t="shared" si="868"/>
        <v/>
      </c>
      <c r="F6722" s="5" t="str">
        <f t="shared" si="867"/>
        <v/>
      </c>
      <c r="G6722" s="7">
        <v>96.072000000000003</v>
      </c>
      <c r="H6722" s="7">
        <v>99.313999999999993</v>
      </c>
      <c r="I6722" s="7">
        <v>79.015000000000001</v>
      </c>
      <c r="J6722" s="7">
        <v>95.694000000000003</v>
      </c>
      <c r="K6722" s="7">
        <v>82.245999999999995</v>
      </c>
      <c r="L6722" s="7">
        <v>79.561000000000007</v>
      </c>
      <c r="M6722" s="7">
        <v>108.139</v>
      </c>
      <c r="N6722" s="7">
        <v>85.445999999999998</v>
      </c>
      <c r="O6722" s="7"/>
    </row>
    <row r="6723" spans="1:15" x14ac:dyDescent="0.2">
      <c r="A6723" s="2">
        <v>1</v>
      </c>
      <c r="B6723" s="6" t="s">
        <v>37</v>
      </c>
      <c r="C6723" s="6">
        <v>0</v>
      </c>
      <c r="D6723" s="5" t="s">
        <v>490</v>
      </c>
      <c r="E6723" s="5" t="str">
        <f t="shared" si="868"/>
        <v/>
      </c>
      <c r="F6723" s="5" t="str">
        <f t="shared" si="867"/>
        <v/>
      </c>
      <c r="G6723" s="7">
        <v>103.64700000000001</v>
      </c>
      <c r="H6723" s="7">
        <v>108.432</v>
      </c>
      <c r="I6723" s="7">
        <v>85.186000000000007</v>
      </c>
      <c r="J6723" s="7">
        <v>100.337</v>
      </c>
      <c r="K6723" s="7">
        <v>82.188999999999993</v>
      </c>
      <c r="L6723" s="7">
        <v>78.561000000000007</v>
      </c>
      <c r="M6723" s="7">
        <v>105.53100000000001</v>
      </c>
      <c r="N6723" s="7">
        <v>89.897000000000006</v>
      </c>
      <c r="O6723" s="7"/>
    </row>
    <row r="6724" spans="1:15" x14ac:dyDescent="0.2">
      <c r="A6724" s="2">
        <v>1</v>
      </c>
      <c r="B6724" s="6" t="s">
        <v>63</v>
      </c>
      <c r="C6724" s="6">
        <v>0</v>
      </c>
      <c r="D6724" s="5" t="s">
        <v>490</v>
      </c>
      <c r="E6724" s="5" t="str">
        <f t="shared" si="868"/>
        <v/>
      </c>
      <c r="F6724" s="5" t="str">
        <f t="shared" si="867"/>
        <v/>
      </c>
      <c r="G6724" s="7">
        <v>105.242</v>
      </c>
      <c r="H6724" s="7">
        <v>112.7</v>
      </c>
      <c r="I6724" s="7">
        <v>92.295000000000002</v>
      </c>
      <c r="J6724" s="7">
        <v>103.539</v>
      </c>
      <c r="K6724" s="7">
        <v>87.698999999999998</v>
      </c>
      <c r="L6724" s="7">
        <v>81.894999999999996</v>
      </c>
      <c r="M6724" s="7">
        <v>105.251</v>
      </c>
      <c r="N6724" s="7">
        <v>97.141999999999996</v>
      </c>
      <c r="O6724" s="7"/>
    </row>
    <row r="6725" spans="1:15" x14ac:dyDescent="0.2">
      <c r="A6725" s="2">
        <v>0</v>
      </c>
      <c r="B6725" s="5" t="s">
        <v>491</v>
      </c>
      <c r="C6725" s="6" t="s">
        <v>0</v>
      </c>
      <c r="E6725" s="5" t="str">
        <f t="shared" si="868"/>
        <v/>
      </c>
      <c r="F6725" s="5" t="str">
        <f t="shared" si="867"/>
        <v/>
      </c>
    </row>
    <row r="6726" spans="1:15" x14ac:dyDescent="0.2">
      <c r="A6726" s="2">
        <v>1</v>
      </c>
      <c r="B6726" s="6" t="s">
        <v>13</v>
      </c>
      <c r="C6726" s="6">
        <v>0</v>
      </c>
      <c r="D6726" s="5" t="s">
        <v>492</v>
      </c>
      <c r="E6726" s="5" t="str">
        <f t="shared" si="868"/>
        <v/>
      </c>
      <c r="F6726" s="5" t="str">
        <f t="shared" si="867"/>
        <v/>
      </c>
      <c r="G6726" s="7">
        <v>50.59</v>
      </c>
      <c r="H6726" s="7">
        <v>57.368000000000002</v>
      </c>
      <c r="I6726" s="7">
        <v>39.079000000000001</v>
      </c>
      <c r="J6726" s="7">
        <v>74.230999999999995</v>
      </c>
      <c r="K6726" s="7">
        <v>77.247</v>
      </c>
      <c r="L6726" s="7">
        <v>68.12</v>
      </c>
      <c r="M6726" s="7">
        <v>98.706000000000003</v>
      </c>
      <c r="N6726" s="7">
        <v>38.573</v>
      </c>
      <c r="O6726" s="7"/>
    </row>
    <row r="6727" spans="1:15" x14ac:dyDescent="0.2">
      <c r="A6727" s="2">
        <v>1</v>
      </c>
      <c r="B6727" s="6" t="s">
        <v>15</v>
      </c>
      <c r="C6727" s="6">
        <v>0</v>
      </c>
      <c r="D6727" s="5" t="s">
        <v>492</v>
      </c>
      <c r="E6727" s="5" t="str">
        <f t="shared" si="868"/>
        <v/>
      </c>
      <c r="F6727" s="5" t="str">
        <f t="shared" si="867"/>
        <v/>
      </c>
      <c r="G6727" s="7">
        <v>55.683999999999997</v>
      </c>
      <c r="H6727" s="7">
        <v>62.488999999999997</v>
      </c>
      <c r="I6727" s="7">
        <v>44.372</v>
      </c>
      <c r="J6727" s="7">
        <v>77.412999999999997</v>
      </c>
      <c r="K6727" s="7">
        <v>79.686000000000007</v>
      </c>
      <c r="L6727" s="7">
        <v>71.007999999999996</v>
      </c>
      <c r="M6727" s="7">
        <v>93.614999999999995</v>
      </c>
      <c r="N6727" s="7">
        <v>41.539000000000001</v>
      </c>
      <c r="O6727" s="7"/>
    </row>
    <row r="6728" spans="1:15" x14ac:dyDescent="0.2">
      <c r="A6728" s="2">
        <v>1</v>
      </c>
      <c r="B6728" s="6" t="s">
        <v>16</v>
      </c>
      <c r="C6728" s="6">
        <v>0</v>
      </c>
      <c r="D6728" s="5" t="s">
        <v>492</v>
      </c>
      <c r="E6728" s="5" t="str">
        <f t="shared" si="868"/>
        <v/>
      </c>
      <c r="F6728" s="5" t="str">
        <f t="shared" ref="F6728:F6791" si="869">IF(LEN(E6728)=0,"",E6728&amp;B6728)</f>
        <v/>
      </c>
      <c r="G6728" s="7">
        <v>67.108000000000004</v>
      </c>
      <c r="H6728" s="7">
        <v>75.56</v>
      </c>
      <c r="I6728" s="7">
        <v>52.362000000000002</v>
      </c>
      <c r="J6728" s="7">
        <v>79.049000000000007</v>
      </c>
      <c r="K6728" s="7">
        <v>78.027000000000001</v>
      </c>
      <c r="L6728" s="7">
        <v>69.299000000000007</v>
      </c>
      <c r="M6728" s="7">
        <v>83.153999999999996</v>
      </c>
      <c r="N6728" s="7">
        <v>43.540999999999997</v>
      </c>
      <c r="O6728" s="7"/>
    </row>
    <row r="6729" spans="1:15" x14ac:dyDescent="0.2">
      <c r="A6729" s="2">
        <v>1</v>
      </c>
      <c r="B6729" s="6" t="s">
        <v>17</v>
      </c>
      <c r="C6729" s="6">
        <v>0</v>
      </c>
      <c r="D6729" s="5" t="s">
        <v>492</v>
      </c>
      <c r="E6729" s="5" t="str">
        <f t="shared" ref="E6729:E6792" si="870">IF(C6729=0,IF(LEN(D6729)&lt;&gt;3,"",D6729),IF(LEN(D6729)&lt;&gt;4,"",LEFT(D6729,3)))</f>
        <v/>
      </c>
      <c r="F6729" s="5" t="str">
        <f t="shared" si="869"/>
        <v/>
      </c>
      <c r="G6729" s="7">
        <v>55.124000000000002</v>
      </c>
      <c r="H6729" s="7">
        <v>62.54</v>
      </c>
      <c r="I6729" s="7">
        <v>46.619</v>
      </c>
      <c r="J6729" s="7">
        <v>77.375</v>
      </c>
      <c r="K6729" s="7">
        <v>84.572000000000003</v>
      </c>
      <c r="L6729" s="7">
        <v>74.543000000000006</v>
      </c>
      <c r="M6729" s="7">
        <v>99.430999999999997</v>
      </c>
      <c r="N6729" s="7">
        <v>46.353999999999999</v>
      </c>
      <c r="O6729" s="7"/>
    </row>
    <row r="6730" spans="1:15" x14ac:dyDescent="0.2">
      <c r="A6730" s="2">
        <v>1</v>
      </c>
      <c r="B6730" s="6" t="s">
        <v>18</v>
      </c>
      <c r="C6730" s="6">
        <v>0</v>
      </c>
      <c r="D6730" s="5" t="s">
        <v>492</v>
      </c>
      <c r="E6730" s="5" t="str">
        <f t="shared" si="870"/>
        <v/>
      </c>
      <c r="F6730" s="5" t="str">
        <f t="shared" si="869"/>
        <v/>
      </c>
      <c r="G6730" s="7">
        <v>58.921999999999997</v>
      </c>
      <c r="H6730" s="7">
        <v>65.634</v>
      </c>
      <c r="I6730" s="7">
        <v>48.655000000000001</v>
      </c>
      <c r="J6730" s="7">
        <v>77.963999999999999</v>
      </c>
      <c r="K6730" s="7">
        <v>82.575000000000003</v>
      </c>
      <c r="L6730" s="7">
        <v>74.131</v>
      </c>
      <c r="M6730" s="7">
        <v>96.019000000000005</v>
      </c>
      <c r="N6730" s="7">
        <v>46.718000000000004</v>
      </c>
      <c r="O6730" s="7"/>
    </row>
    <row r="6731" spans="1:15" x14ac:dyDescent="0.2">
      <c r="A6731" s="2">
        <v>1</v>
      </c>
      <c r="B6731" s="6" t="s">
        <v>19</v>
      </c>
      <c r="C6731" s="6">
        <v>0</v>
      </c>
      <c r="D6731" s="5" t="s">
        <v>492</v>
      </c>
      <c r="E6731" s="5" t="str">
        <f t="shared" si="870"/>
        <v/>
      </c>
      <c r="F6731" s="5" t="str">
        <f t="shared" si="869"/>
        <v/>
      </c>
      <c r="G6731" s="7">
        <v>66.072999999999993</v>
      </c>
      <c r="H6731" s="7">
        <v>73.14</v>
      </c>
      <c r="I6731" s="7">
        <v>49.78</v>
      </c>
      <c r="J6731" s="7">
        <v>81.257000000000005</v>
      </c>
      <c r="K6731" s="7">
        <v>75.34</v>
      </c>
      <c r="L6731" s="7">
        <v>68.061000000000007</v>
      </c>
      <c r="M6731" s="7">
        <v>91.272000000000006</v>
      </c>
      <c r="N6731" s="7">
        <v>45.435000000000002</v>
      </c>
      <c r="O6731" s="7"/>
    </row>
    <row r="6732" spans="1:15" x14ac:dyDescent="0.2">
      <c r="A6732" s="2">
        <v>1</v>
      </c>
      <c r="B6732" s="6" t="s">
        <v>20</v>
      </c>
      <c r="C6732" s="6">
        <v>0</v>
      </c>
      <c r="D6732" s="5" t="s">
        <v>492</v>
      </c>
      <c r="E6732" s="5" t="str">
        <f t="shared" si="870"/>
        <v/>
      </c>
      <c r="F6732" s="5" t="str">
        <f t="shared" si="869"/>
        <v/>
      </c>
      <c r="G6732" s="7">
        <v>63.098999999999997</v>
      </c>
      <c r="H6732" s="7">
        <v>69.242000000000004</v>
      </c>
      <c r="I6732" s="7">
        <v>51.451999999999998</v>
      </c>
      <c r="J6732" s="7">
        <v>88.061999999999998</v>
      </c>
      <c r="K6732" s="7">
        <v>81.543000000000006</v>
      </c>
      <c r="L6732" s="7">
        <v>74.308000000000007</v>
      </c>
      <c r="M6732" s="7">
        <v>100.749</v>
      </c>
      <c r="N6732" s="7">
        <v>51.837000000000003</v>
      </c>
      <c r="O6732" s="7"/>
    </row>
    <row r="6733" spans="1:15" x14ac:dyDescent="0.2">
      <c r="A6733" s="2">
        <v>1</v>
      </c>
      <c r="B6733" s="6" t="s">
        <v>21</v>
      </c>
      <c r="C6733" s="6">
        <v>0</v>
      </c>
      <c r="D6733" s="5" t="s">
        <v>492</v>
      </c>
      <c r="E6733" s="5" t="str">
        <f t="shared" si="870"/>
        <v/>
      </c>
      <c r="F6733" s="5" t="str">
        <f t="shared" si="869"/>
        <v/>
      </c>
      <c r="G6733" s="7">
        <v>66.594999999999999</v>
      </c>
      <c r="H6733" s="7">
        <v>72.981999999999999</v>
      </c>
      <c r="I6733" s="7">
        <v>57.241999999999997</v>
      </c>
      <c r="J6733" s="7">
        <v>93.019000000000005</v>
      </c>
      <c r="K6733" s="7">
        <v>85.954999999999998</v>
      </c>
      <c r="L6733" s="7">
        <v>78.433000000000007</v>
      </c>
      <c r="M6733" s="7">
        <v>101.407</v>
      </c>
      <c r="N6733" s="7">
        <v>58.046999999999997</v>
      </c>
      <c r="O6733" s="7"/>
    </row>
    <row r="6734" spans="1:15" x14ac:dyDescent="0.2">
      <c r="A6734" s="2">
        <v>1</v>
      </c>
      <c r="B6734" s="6" t="s">
        <v>22</v>
      </c>
      <c r="C6734" s="6">
        <v>0</v>
      </c>
      <c r="D6734" s="5" t="s">
        <v>492</v>
      </c>
      <c r="E6734" s="5" t="str">
        <f t="shared" si="870"/>
        <v/>
      </c>
      <c r="F6734" s="5" t="str">
        <f t="shared" si="869"/>
        <v/>
      </c>
      <c r="G6734" s="7">
        <v>64.019000000000005</v>
      </c>
      <c r="H6734" s="7">
        <v>70.108999999999995</v>
      </c>
      <c r="I6734" s="7">
        <v>59.408999999999999</v>
      </c>
      <c r="J6734" s="7">
        <v>102.34399999999999</v>
      </c>
      <c r="K6734" s="7">
        <v>92.799000000000007</v>
      </c>
      <c r="L6734" s="7">
        <v>84.738</v>
      </c>
      <c r="M6734" s="7">
        <v>109.22499999999999</v>
      </c>
      <c r="N6734" s="7">
        <v>64.888999999999996</v>
      </c>
      <c r="O6734" s="7"/>
    </row>
    <row r="6735" spans="1:15" x14ac:dyDescent="0.2">
      <c r="A6735" s="2">
        <v>1</v>
      </c>
      <c r="B6735" s="6" t="s">
        <v>23</v>
      </c>
      <c r="C6735" s="6">
        <v>0</v>
      </c>
      <c r="D6735" s="5" t="s">
        <v>492</v>
      </c>
      <c r="E6735" s="5" t="str">
        <f t="shared" si="870"/>
        <v/>
      </c>
      <c r="F6735" s="5" t="str">
        <f t="shared" si="869"/>
        <v/>
      </c>
      <c r="G6735" s="7">
        <v>68.022999999999996</v>
      </c>
      <c r="H6735" s="7">
        <v>72.430999999999997</v>
      </c>
      <c r="I6735" s="7">
        <v>66.412999999999997</v>
      </c>
      <c r="J6735" s="7">
        <v>102.837</v>
      </c>
      <c r="K6735" s="7">
        <v>97.634</v>
      </c>
      <c r="L6735" s="7">
        <v>91.691000000000003</v>
      </c>
      <c r="M6735" s="7">
        <v>107.149</v>
      </c>
      <c r="N6735" s="7">
        <v>71.161000000000001</v>
      </c>
      <c r="O6735" s="7"/>
    </row>
    <row r="6736" spans="1:15" x14ac:dyDescent="0.2">
      <c r="A6736" s="2">
        <v>1</v>
      </c>
      <c r="B6736" s="6" t="s">
        <v>24</v>
      </c>
      <c r="C6736" s="6">
        <v>0</v>
      </c>
      <c r="D6736" s="5" t="s">
        <v>492</v>
      </c>
      <c r="E6736" s="5" t="str">
        <f t="shared" si="870"/>
        <v/>
      </c>
      <c r="F6736" s="5" t="str">
        <f t="shared" si="869"/>
        <v/>
      </c>
      <c r="G6736" s="7">
        <v>72.402000000000001</v>
      </c>
      <c r="H6736" s="7">
        <v>78.241</v>
      </c>
      <c r="I6736" s="7">
        <v>75.335999999999999</v>
      </c>
      <c r="J6736" s="7">
        <v>99.54</v>
      </c>
      <c r="K6736" s="7">
        <v>104.05200000000001</v>
      </c>
      <c r="L6736" s="7">
        <v>96.287999999999997</v>
      </c>
      <c r="M6736" s="7">
        <v>102.34699999999999</v>
      </c>
      <c r="N6736" s="7">
        <v>77.105000000000004</v>
      </c>
      <c r="O6736" s="7"/>
    </row>
    <row r="6737" spans="1:15" x14ac:dyDescent="0.2">
      <c r="A6737" s="2">
        <v>1</v>
      </c>
      <c r="B6737" s="6" t="s">
        <v>25</v>
      </c>
      <c r="C6737" s="6">
        <v>0</v>
      </c>
      <c r="D6737" s="5" t="s">
        <v>492</v>
      </c>
      <c r="E6737" s="5" t="str">
        <f t="shared" si="870"/>
        <v/>
      </c>
      <c r="F6737" s="5" t="str">
        <f t="shared" si="869"/>
        <v/>
      </c>
      <c r="G6737" s="7">
        <v>88.923000000000002</v>
      </c>
      <c r="H6737" s="7">
        <v>97.143000000000001</v>
      </c>
      <c r="I6737" s="7">
        <v>84.378</v>
      </c>
      <c r="J6737" s="7">
        <v>99.099000000000004</v>
      </c>
      <c r="K6737" s="7">
        <v>94.888999999999996</v>
      </c>
      <c r="L6737" s="7">
        <v>86.858999999999995</v>
      </c>
      <c r="M6737" s="7">
        <v>88.578999999999994</v>
      </c>
      <c r="N6737" s="7">
        <v>74.741</v>
      </c>
      <c r="O6737" s="7"/>
    </row>
    <row r="6738" spans="1:15" x14ac:dyDescent="0.2">
      <c r="A6738" s="2">
        <v>1</v>
      </c>
      <c r="B6738" s="6" t="s">
        <v>26</v>
      </c>
      <c r="C6738" s="6">
        <v>0</v>
      </c>
      <c r="D6738" s="5" t="s">
        <v>492</v>
      </c>
      <c r="E6738" s="5" t="str">
        <f t="shared" si="870"/>
        <v/>
      </c>
      <c r="F6738" s="5" t="str">
        <f t="shared" si="869"/>
        <v/>
      </c>
      <c r="G6738" s="7">
        <v>99.876000000000005</v>
      </c>
      <c r="H6738" s="7">
        <v>102.78</v>
      </c>
      <c r="I6738" s="7">
        <v>91.453999999999994</v>
      </c>
      <c r="J6738" s="7">
        <v>99.885999999999996</v>
      </c>
      <c r="K6738" s="7">
        <v>91.566999999999993</v>
      </c>
      <c r="L6738" s="7">
        <v>88.980999999999995</v>
      </c>
      <c r="M6738" s="7">
        <v>84.858000000000004</v>
      </c>
      <c r="N6738" s="7">
        <v>77.605999999999995</v>
      </c>
      <c r="O6738" s="7"/>
    </row>
    <row r="6739" spans="1:15" x14ac:dyDescent="0.2">
      <c r="A6739" s="2">
        <v>1</v>
      </c>
      <c r="B6739" s="6" t="s">
        <v>27</v>
      </c>
      <c r="C6739" s="6">
        <v>0</v>
      </c>
      <c r="D6739" s="5" t="s">
        <v>492</v>
      </c>
      <c r="E6739" s="5" t="str">
        <f t="shared" si="870"/>
        <v/>
      </c>
      <c r="F6739" s="5" t="str">
        <f t="shared" si="869"/>
        <v/>
      </c>
      <c r="G6739" s="7">
        <v>90.578999999999994</v>
      </c>
      <c r="H6739" s="7">
        <v>97.808000000000007</v>
      </c>
      <c r="I6739" s="7">
        <v>92.506</v>
      </c>
      <c r="J6739" s="7">
        <v>102.31</v>
      </c>
      <c r="K6739" s="7">
        <v>102.127</v>
      </c>
      <c r="L6739" s="7">
        <v>94.578999999999994</v>
      </c>
      <c r="M6739" s="7">
        <v>95.864000000000004</v>
      </c>
      <c r="N6739" s="7">
        <v>88.68</v>
      </c>
      <c r="O6739" s="7"/>
    </row>
    <row r="6740" spans="1:15" x14ac:dyDescent="0.2">
      <c r="A6740" s="2">
        <v>1</v>
      </c>
      <c r="B6740" s="6" t="s">
        <v>28</v>
      </c>
      <c r="C6740" s="6">
        <v>0</v>
      </c>
      <c r="D6740" s="5" t="s">
        <v>492</v>
      </c>
      <c r="E6740" s="5" t="str">
        <f t="shared" si="870"/>
        <v/>
      </c>
      <c r="F6740" s="5" t="str">
        <f t="shared" si="869"/>
        <v/>
      </c>
      <c r="G6740" s="7">
        <v>89.043000000000006</v>
      </c>
      <c r="H6740" s="7">
        <v>95.881</v>
      </c>
      <c r="I6740" s="7">
        <v>91.756</v>
      </c>
      <c r="J6740" s="7">
        <v>104.226</v>
      </c>
      <c r="K6740" s="7">
        <v>103.047</v>
      </c>
      <c r="L6740" s="7">
        <v>95.697999999999993</v>
      </c>
      <c r="M6740" s="7">
        <v>103.59099999999999</v>
      </c>
      <c r="N6740" s="7">
        <v>95.051000000000002</v>
      </c>
      <c r="O6740" s="7"/>
    </row>
    <row r="6741" spans="1:15" x14ac:dyDescent="0.2">
      <c r="A6741" s="2">
        <v>1</v>
      </c>
      <c r="B6741" s="6" t="s">
        <v>29</v>
      </c>
      <c r="C6741" s="6">
        <v>0</v>
      </c>
      <c r="D6741" s="5" t="s">
        <v>492</v>
      </c>
      <c r="E6741" s="5" t="str">
        <f t="shared" si="870"/>
        <v/>
      </c>
      <c r="F6741" s="5" t="str">
        <f t="shared" si="869"/>
        <v/>
      </c>
      <c r="G6741" s="7">
        <v>100</v>
      </c>
      <c r="H6741" s="7">
        <v>100</v>
      </c>
      <c r="I6741" s="7">
        <v>100</v>
      </c>
      <c r="J6741" s="7">
        <v>100</v>
      </c>
      <c r="K6741" s="7">
        <v>100</v>
      </c>
      <c r="L6741" s="7">
        <v>100</v>
      </c>
      <c r="M6741" s="7">
        <v>100</v>
      </c>
      <c r="N6741" s="7">
        <v>100</v>
      </c>
      <c r="O6741" s="7"/>
    </row>
    <row r="6742" spans="1:15" x14ac:dyDescent="0.2">
      <c r="A6742" s="2">
        <v>1</v>
      </c>
      <c r="B6742" s="6" t="s">
        <v>30</v>
      </c>
      <c r="C6742" s="6">
        <v>0</v>
      </c>
      <c r="D6742" s="5" t="s">
        <v>492</v>
      </c>
      <c r="E6742" s="5" t="str">
        <f t="shared" si="870"/>
        <v/>
      </c>
      <c r="F6742" s="5" t="str">
        <f t="shared" si="869"/>
        <v/>
      </c>
      <c r="G6742" s="7">
        <v>96.4</v>
      </c>
      <c r="H6742" s="7">
        <v>97.122</v>
      </c>
      <c r="I6742" s="7">
        <v>109.827</v>
      </c>
      <c r="J6742" s="7">
        <v>94.239000000000004</v>
      </c>
      <c r="K6742" s="7">
        <v>113.929</v>
      </c>
      <c r="L6742" s="7">
        <v>113.08199999999999</v>
      </c>
      <c r="M6742" s="7">
        <v>101.538</v>
      </c>
      <c r="N6742" s="7">
        <v>111.51600000000001</v>
      </c>
      <c r="O6742" s="7"/>
    </row>
    <row r="6743" spans="1:15" x14ac:dyDescent="0.2">
      <c r="A6743" s="2">
        <v>1</v>
      </c>
      <c r="B6743" s="6" t="s">
        <v>31</v>
      </c>
      <c r="C6743" s="6">
        <v>0</v>
      </c>
      <c r="D6743" s="5" t="s">
        <v>492</v>
      </c>
      <c r="E6743" s="5" t="str">
        <f t="shared" si="870"/>
        <v/>
      </c>
      <c r="F6743" s="5" t="str">
        <f t="shared" si="869"/>
        <v/>
      </c>
      <c r="G6743" s="7">
        <v>114.485</v>
      </c>
      <c r="H6743" s="7">
        <v>122.59699999999999</v>
      </c>
      <c r="I6743" s="7">
        <v>125.776</v>
      </c>
      <c r="J6743" s="7">
        <v>88.117000000000004</v>
      </c>
      <c r="K6743" s="7">
        <v>109.863</v>
      </c>
      <c r="L6743" s="7">
        <v>102.593</v>
      </c>
      <c r="M6743" s="7">
        <v>84.358999999999995</v>
      </c>
      <c r="N6743" s="7">
        <v>106.104</v>
      </c>
      <c r="O6743" s="7"/>
    </row>
    <row r="6744" spans="1:15" x14ac:dyDescent="0.2">
      <c r="A6744" s="2">
        <v>1</v>
      </c>
      <c r="B6744" s="6" t="s">
        <v>32</v>
      </c>
      <c r="C6744" s="6">
        <v>0</v>
      </c>
      <c r="D6744" s="5" t="s">
        <v>492</v>
      </c>
      <c r="E6744" s="5" t="str">
        <f t="shared" si="870"/>
        <v/>
      </c>
      <c r="F6744" s="5" t="str">
        <f t="shared" si="869"/>
        <v/>
      </c>
      <c r="G6744" s="7">
        <v>116.81699999999999</v>
      </c>
      <c r="H6744" s="7">
        <v>118.83</v>
      </c>
      <c r="I6744" s="7">
        <v>126.742</v>
      </c>
      <c r="J6744" s="7">
        <v>92.111000000000004</v>
      </c>
      <c r="K6744" s="7">
        <v>108.497</v>
      </c>
      <c r="L6744" s="7">
        <v>106.65900000000001</v>
      </c>
      <c r="M6744" s="7">
        <v>91.924999999999997</v>
      </c>
      <c r="N6744" s="7">
        <v>116.508</v>
      </c>
      <c r="O6744" s="7"/>
    </row>
    <row r="6745" spans="1:15" x14ac:dyDescent="0.2">
      <c r="A6745" s="2">
        <v>1</v>
      </c>
      <c r="B6745" s="6" t="s">
        <v>33</v>
      </c>
      <c r="C6745" s="6">
        <v>0</v>
      </c>
      <c r="D6745" s="5" t="s">
        <v>492</v>
      </c>
      <c r="E6745" s="5" t="str">
        <f t="shared" si="870"/>
        <v/>
      </c>
      <c r="F6745" s="5" t="str">
        <f t="shared" si="869"/>
        <v/>
      </c>
      <c r="G6745" s="7">
        <v>122.301</v>
      </c>
      <c r="H6745" s="7">
        <v>121.124</v>
      </c>
      <c r="I6745" s="7">
        <v>133.32900000000001</v>
      </c>
      <c r="J6745" s="7">
        <v>92.549000000000007</v>
      </c>
      <c r="K6745" s="7">
        <v>109.017</v>
      </c>
      <c r="L6745" s="7">
        <v>110.077</v>
      </c>
      <c r="M6745" s="7">
        <v>94.662000000000006</v>
      </c>
      <c r="N6745" s="7">
        <v>126.212</v>
      </c>
      <c r="O6745" s="7"/>
    </row>
    <row r="6746" spans="1:15" x14ac:dyDescent="0.2">
      <c r="A6746" s="2">
        <v>1</v>
      </c>
      <c r="B6746" s="6" t="s">
        <v>34</v>
      </c>
      <c r="C6746" s="6">
        <v>0</v>
      </c>
      <c r="D6746" s="5" t="s">
        <v>492</v>
      </c>
      <c r="E6746" s="5" t="str">
        <f t="shared" si="870"/>
        <v/>
      </c>
      <c r="F6746" s="5" t="str">
        <f t="shared" si="869"/>
        <v/>
      </c>
      <c r="G6746" s="7">
        <v>128.00200000000001</v>
      </c>
      <c r="H6746" s="7">
        <v>128.46600000000001</v>
      </c>
      <c r="I6746" s="7">
        <v>145.57499999999999</v>
      </c>
      <c r="J6746" s="7">
        <v>89.861000000000004</v>
      </c>
      <c r="K6746" s="7">
        <v>113.72799999999999</v>
      </c>
      <c r="L6746" s="7">
        <v>113.318</v>
      </c>
      <c r="M6746" s="7">
        <v>90.063000000000002</v>
      </c>
      <c r="N6746" s="7">
        <v>131.10900000000001</v>
      </c>
      <c r="O6746" s="7"/>
    </row>
    <row r="6747" spans="1:15" x14ac:dyDescent="0.2">
      <c r="A6747" s="2">
        <v>1</v>
      </c>
      <c r="B6747" s="6" t="s">
        <v>35</v>
      </c>
      <c r="C6747" s="6">
        <v>0</v>
      </c>
      <c r="D6747" s="5" t="s">
        <v>492</v>
      </c>
      <c r="E6747" s="5" t="str">
        <f t="shared" si="870"/>
        <v/>
      </c>
      <c r="F6747" s="5" t="str">
        <f t="shared" si="869"/>
        <v/>
      </c>
      <c r="G6747" s="7">
        <v>127.666</v>
      </c>
      <c r="H6747" s="7">
        <v>129.417</v>
      </c>
      <c r="I6747" s="7">
        <v>137.42500000000001</v>
      </c>
      <c r="J6747" s="7">
        <v>88.76</v>
      </c>
      <c r="K6747" s="7">
        <v>107.645</v>
      </c>
      <c r="L6747" s="7">
        <v>106.187</v>
      </c>
      <c r="M6747" s="7">
        <v>89.018000000000001</v>
      </c>
      <c r="N6747" s="7">
        <v>122.333</v>
      </c>
      <c r="O6747" s="7"/>
    </row>
    <row r="6748" spans="1:15" x14ac:dyDescent="0.2">
      <c r="A6748" s="2">
        <v>1</v>
      </c>
      <c r="B6748" s="6" t="s">
        <v>36</v>
      </c>
      <c r="C6748" s="6">
        <v>0</v>
      </c>
      <c r="D6748" s="5" t="s">
        <v>492</v>
      </c>
      <c r="E6748" s="5" t="str">
        <f t="shared" si="870"/>
        <v/>
      </c>
      <c r="F6748" s="5" t="str">
        <f t="shared" si="869"/>
        <v/>
      </c>
      <c r="G6748" s="7">
        <v>138.86799999999999</v>
      </c>
      <c r="H6748" s="7">
        <v>139.90600000000001</v>
      </c>
      <c r="I6748" s="7">
        <v>128.364</v>
      </c>
      <c r="J6748" s="7">
        <v>84.281000000000006</v>
      </c>
      <c r="K6748" s="7">
        <v>92.436000000000007</v>
      </c>
      <c r="L6748" s="7">
        <v>91.75</v>
      </c>
      <c r="M6748" s="7">
        <v>82.218000000000004</v>
      </c>
      <c r="N6748" s="7">
        <v>105.53700000000001</v>
      </c>
      <c r="O6748" s="7"/>
    </row>
    <row r="6749" spans="1:15" x14ac:dyDescent="0.2">
      <c r="A6749" s="2">
        <v>1</v>
      </c>
      <c r="B6749" s="6" t="s">
        <v>37</v>
      </c>
      <c r="C6749" s="6">
        <v>0</v>
      </c>
      <c r="D6749" s="5" t="s">
        <v>492</v>
      </c>
      <c r="E6749" s="5" t="str">
        <f t="shared" si="870"/>
        <v/>
      </c>
      <c r="F6749" s="5" t="str">
        <f t="shared" si="869"/>
        <v/>
      </c>
      <c r="G6749" s="7">
        <v>142.39500000000001</v>
      </c>
      <c r="H6749" s="7">
        <v>145.05000000000001</v>
      </c>
      <c r="I6749" s="7">
        <v>127.699</v>
      </c>
      <c r="J6749" s="7">
        <v>94.799000000000007</v>
      </c>
      <c r="K6749" s="7">
        <v>89.679000000000002</v>
      </c>
      <c r="L6749" s="7">
        <v>88.037999999999997</v>
      </c>
      <c r="M6749" s="7">
        <v>79.02</v>
      </c>
      <c r="N6749" s="7">
        <v>100.908</v>
      </c>
      <c r="O6749" s="7"/>
    </row>
    <row r="6750" spans="1:15" x14ac:dyDescent="0.2">
      <c r="A6750" s="2">
        <v>1</v>
      </c>
      <c r="B6750" s="6" t="s">
        <v>63</v>
      </c>
      <c r="C6750" s="6">
        <v>0</v>
      </c>
      <c r="D6750" s="5" t="s">
        <v>492</v>
      </c>
      <c r="E6750" s="5" t="str">
        <f t="shared" si="870"/>
        <v/>
      </c>
      <c r="F6750" s="5" t="str">
        <f t="shared" si="869"/>
        <v/>
      </c>
      <c r="G6750" s="7">
        <v>139.196</v>
      </c>
      <c r="H6750" s="7">
        <v>143.547</v>
      </c>
      <c r="I6750" s="7">
        <v>136.52600000000001</v>
      </c>
      <c r="J6750" s="7">
        <v>98.674999999999997</v>
      </c>
      <c r="K6750" s="7">
        <v>98.081999999999994</v>
      </c>
      <c r="L6750" s="7">
        <v>95.108999999999995</v>
      </c>
      <c r="M6750" s="7">
        <v>83.180999999999997</v>
      </c>
      <c r="N6750" s="7">
        <v>113.56399999999999</v>
      </c>
      <c r="O6750" s="7"/>
    </row>
    <row r="6751" spans="1:15" x14ac:dyDescent="0.2">
      <c r="A6751" s="2">
        <v>0</v>
      </c>
      <c r="B6751" s="5" t="s">
        <v>491</v>
      </c>
      <c r="C6751" s="6" t="s">
        <v>0</v>
      </c>
      <c r="E6751" s="5" t="str">
        <f t="shared" si="870"/>
        <v/>
      </c>
      <c r="F6751" s="5" t="str">
        <f t="shared" si="869"/>
        <v/>
      </c>
    </row>
    <row r="6752" spans="1:15" x14ac:dyDescent="0.2">
      <c r="A6752" s="2">
        <v>1</v>
      </c>
      <c r="B6752" s="6" t="s">
        <v>13</v>
      </c>
      <c r="C6752" s="6">
        <v>0</v>
      </c>
      <c r="D6752" s="5" t="s">
        <v>493</v>
      </c>
      <c r="E6752" s="5" t="str">
        <f t="shared" si="870"/>
        <v/>
      </c>
      <c r="F6752" s="5" t="str">
        <f t="shared" si="869"/>
        <v/>
      </c>
      <c r="G6752" s="7">
        <v>50.59</v>
      </c>
      <c r="H6752" s="7">
        <v>57.368000000000002</v>
      </c>
      <c r="I6752" s="7">
        <v>39.079000000000001</v>
      </c>
      <c r="J6752" s="7">
        <v>74.230999999999995</v>
      </c>
      <c r="K6752" s="7">
        <v>77.247</v>
      </c>
      <c r="L6752" s="7">
        <v>68.12</v>
      </c>
      <c r="M6752" s="7">
        <v>98.706000000000003</v>
      </c>
      <c r="N6752" s="7">
        <v>38.573</v>
      </c>
      <c r="O6752" s="7"/>
    </row>
    <row r="6753" spans="1:15" x14ac:dyDescent="0.2">
      <c r="A6753" s="2">
        <v>1</v>
      </c>
      <c r="B6753" s="6" t="s">
        <v>15</v>
      </c>
      <c r="C6753" s="6">
        <v>0</v>
      </c>
      <c r="D6753" s="5" t="s">
        <v>493</v>
      </c>
      <c r="E6753" s="5" t="str">
        <f t="shared" si="870"/>
        <v/>
      </c>
      <c r="F6753" s="5" t="str">
        <f t="shared" si="869"/>
        <v/>
      </c>
      <c r="G6753" s="7">
        <v>55.683999999999997</v>
      </c>
      <c r="H6753" s="7">
        <v>62.488999999999997</v>
      </c>
      <c r="I6753" s="7">
        <v>44.372</v>
      </c>
      <c r="J6753" s="7">
        <v>77.412999999999997</v>
      </c>
      <c r="K6753" s="7">
        <v>79.686000000000007</v>
      </c>
      <c r="L6753" s="7">
        <v>71.007999999999996</v>
      </c>
      <c r="M6753" s="7">
        <v>93.614999999999995</v>
      </c>
      <c r="N6753" s="7">
        <v>41.539000000000001</v>
      </c>
      <c r="O6753" s="7"/>
    </row>
    <row r="6754" spans="1:15" x14ac:dyDescent="0.2">
      <c r="A6754" s="2">
        <v>1</v>
      </c>
      <c r="B6754" s="6" t="s">
        <v>16</v>
      </c>
      <c r="C6754" s="6">
        <v>0</v>
      </c>
      <c r="D6754" s="5" t="s">
        <v>493</v>
      </c>
      <c r="E6754" s="5" t="str">
        <f t="shared" si="870"/>
        <v/>
      </c>
      <c r="F6754" s="5" t="str">
        <f t="shared" si="869"/>
        <v/>
      </c>
      <c r="G6754" s="7">
        <v>67.108000000000004</v>
      </c>
      <c r="H6754" s="7">
        <v>75.56</v>
      </c>
      <c r="I6754" s="7">
        <v>52.362000000000002</v>
      </c>
      <c r="J6754" s="7">
        <v>79.049000000000007</v>
      </c>
      <c r="K6754" s="7">
        <v>78.027000000000001</v>
      </c>
      <c r="L6754" s="7">
        <v>69.299000000000007</v>
      </c>
      <c r="M6754" s="7">
        <v>83.153999999999996</v>
      </c>
      <c r="N6754" s="7">
        <v>43.540999999999997</v>
      </c>
      <c r="O6754" s="7"/>
    </row>
    <row r="6755" spans="1:15" x14ac:dyDescent="0.2">
      <c r="A6755" s="2">
        <v>1</v>
      </c>
      <c r="B6755" s="6" t="s">
        <v>17</v>
      </c>
      <c r="C6755" s="6">
        <v>0</v>
      </c>
      <c r="D6755" s="5" t="s">
        <v>493</v>
      </c>
      <c r="E6755" s="5" t="str">
        <f t="shared" si="870"/>
        <v/>
      </c>
      <c r="F6755" s="5" t="str">
        <f t="shared" si="869"/>
        <v/>
      </c>
      <c r="G6755" s="7">
        <v>55.124000000000002</v>
      </c>
      <c r="H6755" s="7">
        <v>62.54</v>
      </c>
      <c r="I6755" s="7">
        <v>46.619</v>
      </c>
      <c r="J6755" s="7">
        <v>77.375</v>
      </c>
      <c r="K6755" s="7">
        <v>84.572000000000003</v>
      </c>
      <c r="L6755" s="7">
        <v>74.543000000000006</v>
      </c>
      <c r="M6755" s="7">
        <v>99.430999999999997</v>
      </c>
      <c r="N6755" s="7">
        <v>46.353999999999999</v>
      </c>
      <c r="O6755" s="7"/>
    </row>
    <row r="6756" spans="1:15" x14ac:dyDescent="0.2">
      <c r="A6756" s="2">
        <v>1</v>
      </c>
      <c r="B6756" s="6" t="s">
        <v>18</v>
      </c>
      <c r="C6756" s="6">
        <v>0</v>
      </c>
      <c r="D6756" s="5" t="s">
        <v>493</v>
      </c>
      <c r="E6756" s="5" t="str">
        <f t="shared" si="870"/>
        <v/>
      </c>
      <c r="F6756" s="5" t="str">
        <f t="shared" si="869"/>
        <v/>
      </c>
      <c r="G6756" s="7">
        <v>58.921999999999997</v>
      </c>
      <c r="H6756" s="7">
        <v>65.634</v>
      </c>
      <c r="I6756" s="7">
        <v>48.655000000000001</v>
      </c>
      <c r="J6756" s="7">
        <v>77.963999999999999</v>
      </c>
      <c r="K6756" s="7">
        <v>82.575000000000003</v>
      </c>
      <c r="L6756" s="7">
        <v>74.131</v>
      </c>
      <c r="M6756" s="7">
        <v>96.019000000000005</v>
      </c>
      <c r="N6756" s="7">
        <v>46.718000000000004</v>
      </c>
      <c r="O6756" s="7"/>
    </row>
    <row r="6757" spans="1:15" x14ac:dyDescent="0.2">
      <c r="A6757" s="2">
        <v>1</v>
      </c>
      <c r="B6757" s="6" t="s">
        <v>19</v>
      </c>
      <c r="C6757" s="6">
        <v>0</v>
      </c>
      <c r="D6757" s="5" t="s">
        <v>493</v>
      </c>
      <c r="E6757" s="5" t="str">
        <f t="shared" si="870"/>
        <v/>
      </c>
      <c r="F6757" s="5" t="str">
        <f t="shared" si="869"/>
        <v/>
      </c>
      <c r="G6757" s="7">
        <v>66.072999999999993</v>
      </c>
      <c r="H6757" s="7">
        <v>73.14</v>
      </c>
      <c r="I6757" s="7">
        <v>49.78</v>
      </c>
      <c r="J6757" s="7">
        <v>81.257000000000005</v>
      </c>
      <c r="K6757" s="7">
        <v>75.34</v>
      </c>
      <c r="L6757" s="7">
        <v>68.061000000000007</v>
      </c>
      <c r="M6757" s="7">
        <v>91.272000000000006</v>
      </c>
      <c r="N6757" s="7">
        <v>45.435000000000002</v>
      </c>
      <c r="O6757" s="7"/>
    </row>
    <row r="6758" spans="1:15" x14ac:dyDescent="0.2">
      <c r="A6758" s="2">
        <v>1</v>
      </c>
      <c r="B6758" s="6" t="s">
        <v>20</v>
      </c>
      <c r="C6758" s="6">
        <v>0</v>
      </c>
      <c r="D6758" s="5" t="s">
        <v>493</v>
      </c>
      <c r="E6758" s="5" t="str">
        <f t="shared" si="870"/>
        <v/>
      </c>
      <c r="F6758" s="5" t="str">
        <f t="shared" si="869"/>
        <v/>
      </c>
      <c r="G6758" s="7">
        <v>63.098999999999997</v>
      </c>
      <c r="H6758" s="7">
        <v>69.242000000000004</v>
      </c>
      <c r="I6758" s="7">
        <v>51.451999999999998</v>
      </c>
      <c r="J6758" s="7">
        <v>88.061999999999998</v>
      </c>
      <c r="K6758" s="7">
        <v>81.543000000000006</v>
      </c>
      <c r="L6758" s="7">
        <v>74.308000000000007</v>
      </c>
      <c r="M6758" s="7">
        <v>100.749</v>
      </c>
      <c r="N6758" s="7">
        <v>51.837000000000003</v>
      </c>
      <c r="O6758" s="7"/>
    </row>
    <row r="6759" spans="1:15" x14ac:dyDescent="0.2">
      <c r="A6759" s="2">
        <v>1</v>
      </c>
      <c r="B6759" s="6" t="s">
        <v>21</v>
      </c>
      <c r="C6759" s="6">
        <v>0</v>
      </c>
      <c r="D6759" s="5" t="s">
        <v>493</v>
      </c>
      <c r="E6759" s="5" t="str">
        <f t="shared" si="870"/>
        <v/>
      </c>
      <c r="F6759" s="5" t="str">
        <f t="shared" si="869"/>
        <v/>
      </c>
      <c r="G6759" s="7">
        <v>66.594999999999999</v>
      </c>
      <c r="H6759" s="7">
        <v>72.981999999999999</v>
      </c>
      <c r="I6759" s="7">
        <v>57.241999999999997</v>
      </c>
      <c r="J6759" s="7">
        <v>93.019000000000005</v>
      </c>
      <c r="K6759" s="7">
        <v>85.954999999999998</v>
      </c>
      <c r="L6759" s="7">
        <v>78.433000000000007</v>
      </c>
      <c r="M6759" s="7">
        <v>101.407</v>
      </c>
      <c r="N6759" s="7">
        <v>58.046999999999997</v>
      </c>
      <c r="O6759" s="7"/>
    </row>
    <row r="6760" spans="1:15" x14ac:dyDescent="0.2">
      <c r="A6760" s="2">
        <v>1</v>
      </c>
      <c r="B6760" s="6" t="s">
        <v>22</v>
      </c>
      <c r="C6760" s="6">
        <v>0</v>
      </c>
      <c r="D6760" s="5" t="s">
        <v>493</v>
      </c>
      <c r="E6760" s="5" t="str">
        <f t="shared" si="870"/>
        <v/>
      </c>
      <c r="F6760" s="5" t="str">
        <f t="shared" si="869"/>
        <v/>
      </c>
      <c r="G6760" s="7">
        <v>64.019000000000005</v>
      </c>
      <c r="H6760" s="7">
        <v>70.108999999999995</v>
      </c>
      <c r="I6760" s="7">
        <v>59.408999999999999</v>
      </c>
      <c r="J6760" s="7">
        <v>102.34399999999999</v>
      </c>
      <c r="K6760" s="7">
        <v>92.799000000000007</v>
      </c>
      <c r="L6760" s="7">
        <v>84.738</v>
      </c>
      <c r="M6760" s="7">
        <v>109.22499999999999</v>
      </c>
      <c r="N6760" s="7">
        <v>64.888999999999996</v>
      </c>
      <c r="O6760" s="7"/>
    </row>
    <row r="6761" spans="1:15" x14ac:dyDescent="0.2">
      <c r="A6761" s="2">
        <v>1</v>
      </c>
      <c r="B6761" s="6" t="s">
        <v>23</v>
      </c>
      <c r="C6761" s="6">
        <v>0</v>
      </c>
      <c r="D6761" s="5" t="s">
        <v>493</v>
      </c>
      <c r="E6761" s="5" t="str">
        <f t="shared" si="870"/>
        <v/>
      </c>
      <c r="F6761" s="5" t="str">
        <f t="shared" si="869"/>
        <v/>
      </c>
      <c r="G6761" s="7">
        <v>68.022999999999996</v>
      </c>
      <c r="H6761" s="7">
        <v>72.430999999999997</v>
      </c>
      <c r="I6761" s="7">
        <v>66.412999999999997</v>
      </c>
      <c r="J6761" s="7">
        <v>102.837</v>
      </c>
      <c r="K6761" s="7">
        <v>97.634</v>
      </c>
      <c r="L6761" s="7">
        <v>91.691000000000003</v>
      </c>
      <c r="M6761" s="7">
        <v>107.149</v>
      </c>
      <c r="N6761" s="7">
        <v>71.161000000000001</v>
      </c>
      <c r="O6761" s="7"/>
    </row>
    <row r="6762" spans="1:15" x14ac:dyDescent="0.2">
      <c r="A6762" s="2">
        <v>1</v>
      </c>
      <c r="B6762" s="6" t="s">
        <v>24</v>
      </c>
      <c r="C6762" s="6">
        <v>0</v>
      </c>
      <c r="D6762" s="5" t="s">
        <v>493</v>
      </c>
      <c r="E6762" s="5" t="str">
        <f t="shared" si="870"/>
        <v/>
      </c>
      <c r="F6762" s="5" t="str">
        <f t="shared" si="869"/>
        <v/>
      </c>
      <c r="G6762" s="7">
        <v>72.402000000000001</v>
      </c>
      <c r="H6762" s="7">
        <v>78.241</v>
      </c>
      <c r="I6762" s="7">
        <v>75.335999999999999</v>
      </c>
      <c r="J6762" s="7">
        <v>99.54</v>
      </c>
      <c r="K6762" s="7">
        <v>104.05200000000001</v>
      </c>
      <c r="L6762" s="7">
        <v>96.287999999999997</v>
      </c>
      <c r="M6762" s="7">
        <v>102.34699999999999</v>
      </c>
      <c r="N6762" s="7">
        <v>77.105000000000004</v>
      </c>
      <c r="O6762" s="7"/>
    </row>
    <row r="6763" spans="1:15" x14ac:dyDescent="0.2">
      <c r="A6763" s="2">
        <v>1</v>
      </c>
      <c r="B6763" s="6" t="s">
        <v>25</v>
      </c>
      <c r="C6763" s="6">
        <v>0</v>
      </c>
      <c r="D6763" s="5" t="s">
        <v>493</v>
      </c>
      <c r="E6763" s="5" t="str">
        <f t="shared" si="870"/>
        <v/>
      </c>
      <c r="F6763" s="5" t="str">
        <f t="shared" si="869"/>
        <v/>
      </c>
      <c r="G6763" s="7">
        <v>88.923000000000002</v>
      </c>
      <c r="H6763" s="7">
        <v>97.143000000000001</v>
      </c>
      <c r="I6763" s="7">
        <v>84.378</v>
      </c>
      <c r="J6763" s="7">
        <v>99.099000000000004</v>
      </c>
      <c r="K6763" s="7">
        <v>94.888999999999996</v>
      </c>
      <c r="L6763" s="7">
        <v>86.858999999999995</v>
      </c>
      <c r="M6763" s="7">
        <v>88.578999999999994</v>
      </c>
      <c r="N6763" s="7">
        <v>74.741</v>
      </c>
      <c r="O6763" s="7"/>
    </row>
    <row r="6764" spans="1:15" x14ac:dyDescent="0.2">
      <c r="A6764" s="2">
        <v>1</v>
      </c>
      <c r="B6764" s="6" t="s">
        <v>26</v>
      </c>
      <c r="C6764" s="6">
        <v>0</v>
      </c>
      <c r="D6764" s="5" t="s">
        <v>493</v>
      </c>
      <c r="E6764" s="5" t="str">
        <f t="shared" si="870"/>
        <v/>
      </c>
      <c r="F6764" s="5" t="str">
        <f t="shared" si="869"/>
        <v/>
      </c>
      <c r="G6764" s="7">
        <v>99.876000000000005</v>
      </c>
      <c r="H6764" s="7">
        <v>102.78</v>
      </c>
      <c r="I6764" s="7">
        <v>91.453999999999994</v>
      </c>
      <c r="J6764" s="7">
        <v>99.885999999999996</v>
      </c>
      <c r="K6764" s="7">
        <v>91.566999999999993</v>
      </c>
      <c r="L6764" s="7">
        <v>88.980999999999995</v>
      </c>
      <c r="M6764" s="7">
        <v>84.858000000000004</v>
      </c>
      <c r="N6764" s="7">
        <v>77.605999999999995</v>
      </c>
      <c r="O6764" s="7"/>
    </row>
    <row r="6765" spans="1:15" x14ac:dyDescent="0.2">
      <c r="A6765" s="2">
        <v>1</v>
      </c>
      <c r="B6765" s="6" t="s">
        <v>27</v>
      </c>
      <c r="C6765" s="6">
        <v>0</v>
      </c>
      <c r="D6765" s="5" t="s">
        <v>493</v>
      </c>
      <c r="E6765" s="5" t="str">
        <f t="shared" si="870"/>
        <v/>
      </c>
      <c r="F6765" s="5" t="str">
        <f t="shared" si="869"/>
        <v/>
      </c>
      <c r="G6765" s="7">
        <v>90.578999999999994</v>
      </c>
      <c r="H6765" s="7">
        <v>97.808000000000007</v>
      </c>
      <c r="I6765" s="7">
        <v>92.506</v>
      </c>
      <c r="J6765" s="7">
        <v>102.31</v>
      </c>
      <c r="K6765" s="7">
        <v>102.127</v>
      </c>
      <c r="L6765" s="7">
        <v>94.578999999999994</v>
      </c>
      <c r="M6765" s="7">
        <v>95.864000000000004</v>
      </c>
      <c r="N6765" s="7">
        <v>88.68</v>
      </c>
      <c r="O6765" s="7"/>
    </row>
    <row r="6766" spans="1:15" x14ac:dyDescent="0.2">
      <c r="A6766" s="2">
        <v>1</v>
      </c>
      <c r="B6766" s="6" t="s">
        <v>28</v>
      </c>
      <c r="C6766" s="6">
        <v>0</v>
      </c>
      <c r="D6766" s="5" t="s">
        <v>493</v>
      </c>
      <c r="E6766" s="5" t="str">
        <f t="shared" si="870"/>
        <v/>
      </c>
      <c r="F6766" s="5" t="str">
        <f t="shared" si="869"/>
        <v/>
      </c>
      <c r="G6766" s="7">
        <v>89.043000000000006</v>
      </c>
      <c r="H6766" s="7">
        <v>95.881</v>
      </c>
      <c r="I6766" s="7">
        <v>91.756</v>
      </c>
      <c r="J6766" s="7">
        <v>104.226</v>
      </c>
      <c r="K6766" s="7">
        <v>103.047</v>
      </c>
      <c r="L6766" s="7">
        <v>95.697999999999993</v>
      </c>
      <c r="M6766" s="7">
        <v>103.59099999999999</v>
      </c>
      <c r="N6766" s="7">
        <v>95.051000000000002</v>
      </c>
      <c r="O6766" s="7"/>
    </row>
    <row r="6767" spans="1:15" x14ac:dyDescent="0.2">
      <c r="A6767" s="2">
        <v>1</v>
      </c>
      <c r="B6767" s="6" t="s">
        <v>29</v>
      </c>
      <c r="C6767" s="6">
        <v>0</v>
      </c>
      <c r="D6767" s="5" t="s">
        <v>493</v>
      </c>
      <c r="E6767" s="5" t="str">
        <f t="shared" si="870"/>
        <v/>
      </c>
      <c r="F6767" s="5" t="str">
        <f t="shared" si="869"/>
        <v/>
      </c>
      <c r="G6767" s="7">
        <v>100</v>
      </c>
      <c r="H6767" s="7">
        <v>100</v>
      </c>
      <c r="I6767" s="7">
        <v>100</v>
      </c>
      <c r="J6767" s="7">
        <v>100</v>
      </c>
      <c r="K6767" s="7">
        <v>100</v>
      </c>
      <c r="L6767" s="7">
        <v>100</v>
      </c>
      <c r="M6767" s="7">
        <v>100</v>
      </c>
      <c r="N6767" s="7">
        <v>100</v>
      </c>
      <c r="O6767" s="7"/>
    </row>
    <row r="6768" spans="1:15" x14ac:dyDescent="0.2">
      <c r="A6768" s="2">
        <v>1</v>
      </c>
      <c r="B6768" s="6" t="s">
        <v>30</v>
      </c>
      <c r="C6768" s="6">
        <v>0</v>
      </c>
      <c r="D6768" s="5" t="s">
        <v>493</v>
      </c>
      <c r="E6768" s="5" t="str">
        <f t="shared" si="870"/>
        <v/>
      </c>
      <c r="F6768" s="5" t="str">
        <f t="shared" si="869"/>
        <v/>
      </c>
      <c r="G6768" s="7">
        <v>96.4</v>
      </c>
      <c r="H6768" s="7">
        <v>97.122</v>
      </c>
      <c r="I6768" s="7">
        <v>109.827</v>
      </c>
      <c r="J6768" s="7">
        <v>94.239000000000004</v>
      </c>
      <c r="K6768" s="7">
        <v>113.929</v>
      </c>
      <c r="L6768" s="7">
        <v>113.08199999999999</v>
      </c>
      <c r="M6768" s="7">
        <v>101.538</v>
      </c>
      <c r="N6768" s="7">
        <v>111.51600000000001</v>
      </c>
      <c r="O6768" s="7"/>
    </row>
    <row r="6769" spans="1:15" x14ac:dyDescent="0.2">
      <c r="A6769" s="2">
        <v>1</v>
      </c>
      <c r="B6769" s="6" t="s">
        <v>31</v>
      </c>
      <c r="C6769" s="6">
        <v>0</v>
      </c>
      <c r="D6769" s="5" t="s">
        <v>493</v>
      </c>
      <c r="E6769" s="5" t="str">
        <f t="shared" si="870"/>
        <v/>
      </c>
      <c r="F6769" s="5" t="str">
        <f t="shared" si="869"/>
        <v/>
      </c>
      <c r="G6769" s="7">
        <v>114.485</v>
      </c>
      <c r="H6769" s="7">
        <v>122.59699999999999</v>
      </c>
      <c r="I6769" s="7">
        <v>125.776</v>
      </c>
      <c r="J6769" s="7">
        <v>88.117000000000004</v>
      </c>
      <c r="K6769" s="7">
        <v>109.863</v>
      </c>
      <c r="L6769" s="7">
        <v>102.593</v>
      </c>
      <c r="M6769" s="7">
        <v>84.358999999999995</v>
      </c>
      <c r="N6769" s="7">
        <v>106.104</v>
      </c>
      <c r="O6769" s="7"/>
    </row>
    <row r="6770" spans="1:15" x14ac:dyDescent="0.2">
      <c r="A6770" s="2">
        <v>1</v>
      </c>
      <c r="B6770" s="6" t="s">
        <v>32</v>
      </c>
      <c r="C6770" s="6">
        <v>0</v>
      </c>
      <c r="D6770" s="5" t="s">
        <v>493</v>
      </c>
      <c r="E6770" s="5" t="str">
        <f t="shared" si="870"/>
        <v/>
      </c>
      <c r="F6770" s="5" t="str">
        <f t="shared" si="869"/>
        <v/>
      </c>
      <c r="G6770" s="7">
        <v>116.81699999999999</v>
      </c>
      <c r="H6770" s="7">
        <v>118.83</v>
      </c>
      <c r="I6770" s="7">
        <v>126.742</v>
      </c>
      <c r="J6770" s="7">
        <v>92.111000000000004</v>
      </c>
      <c r="K6770" s="7">
        <v>108.497</v>
      </c>
      <c r="L6770" s="7">
        <v>106.65900000000001</v>
      </c>
      <c r="M6770" s="7">
        <v>91.924999999999997</v>
      </c>
      <c r="N6770" s="7">
        <v>116.508</v>
      </c>
      <c r="O6770" s="7"/>
    </row>
    <row r="6771" spans="1:15" x14ac:dyDescent="0.2">
      <c r="A6771" s="2">
        <v>1</v>
      </c>
      <c r="B6771" s="6" t="s">
        <v>33</v>
      </c>
      <c r="C6771" s="6">
        <v>0</v>
      </c>
      <c r="D6771" s="5" t="s">
        <v>493</v>
      </c>
      <c r="E6771" s="5" t="str">
        <f t="shared" si="870"/>
        <v/>
      </c>
      <c r="F6771" s="5" t="str">
        <f t="shared" si="869"/>
        <v/>
      </c>
      <c r="G6771" s="7">
        <v>122.301</v>
      </c>
      <c r="H6771" s="7">
        <v>121.124</v>
      </c>
      <c r="I6771" s="7">
        <v>133.32900000000001</v>
      </c>
      <c r="J6771" s="7">
        <v>92.549000000000007</v>
      </c>
      <c r="K6771" s="7">
        <v>109.017</v>
      </c>
      <c r="L6771" s="7">
        <v>110.077</v>
      </c>
      <c r="M6771" s="7">
        <v>94.662000000000006</v>
      </c>
      <c r="N6771" s="7">
        <v>126.212</v>
      </c>
      <c r="O6771" s="7"/>
    </row>
    <row r="6772" spans="1:15" x14ac:dyDescent="0.2">
      <c r="A6772" s="2">
        <v>1</v>
      </c>
      <c r="B6772" s="6" t="s">
        <v>34</v>
      </c>
      <c r="C6772" s="6">
        <v>0</v>
      </c>
      <c r="D6772" s="5" t="s">
        <v>493</v>
      </c>
      <c r="E6772" s="5" t="str">
        <f t="shared" si="870"/>
        <v/>
      </c>
      <c r="F6772" s="5" t="str">
        <f t="shared" si="869"/>
        <v/>
      </c>
      <c r="G6772" s="7">
        <v>128.00200000000001</v>
      </c>
      <c r="H6772" s="7">
        <v>128.46600000000001</v>
      </c>
      <c r="I6772" s="7">
        <v>145.57499999999999</v>
      </c>
      <c r="J6772" s="7">
        <v>89.861000000000004</v>
      </c>
      <c r="K6772" s="7">
        <v>113.72799999999999</v>
      </c>
      <c r="L6772" s="7">
        <v>113.318</v>
      </c>
      <c r="M6772" s="7">
        <v>90.063000000000002</v>
      </c>
      <c r="N6772" s="7">
        <v>131.10900000000001</v>
      </c>
      <c r="O6772" s="7"/>
    </row>
    <row r="6773" spans="1:15" x14ac:dyDescent="0.2">
      <c r="A6773" s="2">
        <v>1</v>
      </c>
      <c r="B6773" s="6" t="s">
        <v>35</v>
      </c>
      <c r="C6773" s="6">
        <v>0</v>
      </c>
      <c r="D6773" s="5" t="s">
        <v>493</v>
      </c>
      <c r="E6773" s="5" t="str">
        <f t="shared" si="870"/>
        <v/>
      </c>
      <c r="F6773" s="5" t="str">
        <f t="shared" si="869"/>
        <v/>
      </c>
      <c r="G6773" s="7">
        <v>127.666</v>
      </c>
      <c r="H6773" s="7">
        <v>129.417</v>
      </c>
      <c r="I6773" s="7">
        <v>137.42500000000001</v>
      </c>
      <c r="J6773" s="7">
        <v>88.76</v>
      </c>
      <c r="K6773" s="7">
        <v>107.645</v>
      </c>
      <c r="L6773" s="7">
        <v>106.187</v>
      </c>
      <c r="M6773" s="7">
        <v>89.018000000000001</v>
      </c>
      <c r="N6773" s="7">
        <v>122.333</v>
      </c>
      <c r="O6773" s="7"/>
    </row>
    <row r="6774" spans="1:15" x14ac:dyDescent="0.2">
      <c r="A6774" s="2">
        <v>1</v>
      </c>
      <c r="B6774" s="6" t="s">
        <v>36</v>
      </c>
      <c r="C6774" s="6">
        <v>0</v>
      </c>
      <c r="D6774" s="5" t="s">
        <v>493</v>
      </c>
      <c r="E6774" s="5" t="str">
        <f t="shared" si="870"/>
        <v/>
      </c>
      <c r="F6774" s="5" t="str">
        <f t="shared" si="869"/>
        <v/>
      </c>
      <c r="G6774" s="7">
        <v>138.86799999999999</v>
      </c>
      <c r="H6774" s="7">
        <v>139.90600000000001</v>
      </c>
      <c r="I6774" s="7">
        <v>128.364</v>
      </c>
      <c r="J6774" s="7">
        <v>84.281000000000006</v>
      </c>
      <c r="K6774" s="7">
        <v>92.436000000000007</v>
      </c>
      <c r="L6774" s="7">
        <v>91.75</v>
      </c>
      <c r="M6774" s="7">
        <v>82.218000000000004</v>
      </c>
      <c r="N6774" s="7">
        <v>105.53700000000001</v>
      </c>
      <c r="O6774" s="7"/>
    </row>
    <row r="6775" spans="1:15" x14ac:dyDescent="0.2">
      <c r="A6775" s="2">
        <v>1</v>
      </c>
      <c r="B6775" s="6" t="s">
        <v>37</v>
      </c>
      <c r="C6775" s="6">
        <v>0</v>
      </c>
      <c r="D6775" s="5" t="s">
        <v>493</v>
      </c>
      <c r="E6775" s="5" t="str">
        <f t="shared" si="870"/>
        <v/>
      </c>
      <c r="F6775" s="5" t="str">
        <f t="shared" si="869"/>
        <v/>
      </c>
      <c r="G6775" s="7">
        <v>142.39500000000001</v>
      </c>
      <c r="H6775" s="7">
        <v>145.05000000000001</v>
      </c>
      <c r="I6775" s="7">
        <v>127.699</v>
      </c>
      <c r="J6775" s="7">
        <v>94.799000000000007</v>
      </c>
      <c r="K6775" s="7">
        <v>89.679000000000002</v>
      </c>
      <c r="L6775" s="7">
        <v>88.037999999999997</v>
      </c>
      <c r="M6775" s="7">
        <v>79.02</v>
      </c>
      <c r="N6775" s="7">
        <v>100.908</v>
      </c>
      <c r="O6775" s="7"/>
    </row>
    <row r="6776" spans="1:15" x14ac:dyDescent="0.2">
      <c r="A6776" s="2">
        <v>1</v>
      </c>
      <c r="B6776" s="6" t="s">
        <v>63</v>
      </c>
      <c r="C6776" s="6">
        <v>0</v>
      </c>
      <c r="D6776" s="5" t="s">
        <v>493</v>
      </c>
      <c r="E6776" s="5" t="str">
        <f t="shared" si="870"/>
        <v/>
      </c>
      <c r="F6776" s="5" t="str">
        <f t="shared" si="869"/>
        <v/>
      </c>
      <c r="G6776" s="7">
        <v>139.196</v>
      </c>
      <c r="H6776" s="7">
        <v>143.547</v>
      </c>
      <c r="I6776" s="7">
        <v>136.52600000000001</v>
      </c>
      <c r="J6776" s="7">
        <v>98.674999999999997</v>
      </c>
      <c r="K6776" s="7">
        <v>98.081999999999994</v>
      </c>
      <c r="L6776" s="7">
        <v>95.108999999999995</v>
      </c>
      <c r="M6776" s="7">
        <v>83.180999999999997</v>
      </c>
      <c r="N6776" s="7">
        <v>113.56399999999999</v>
      </c>
      <c r="O6776" s="7"/>
    </row>
    <row r="6777" spans="1:15" x14ac:dyDescent="0.2">
      <c r="A6777" s="2">
        <v>0</v>
      </c>
      <c r="B6777" s="5" t="s">
        <v>494</v>
      </c>
      <c r="C6777" s="6" t="s">
        <v>0</v>
      </c>
      <c r="E6777" s="5" t="str">
        <f t="shared" si="870"/>
        <v/>
      </c>
      <c r="F6777" s="5" t="str">
        <f t="shared" si="869"/>
        <v/>
      </c>
    </row>
    <row r="6778" spans="1:15" x14ac:dyDescent="0.2">
      <c r="A6778" s="2">
        <v>1</v>
      </c>
      <c r="B6778" s="6" t="s">
        <v>13</v>
      </c>
      <c r="C6778" s="6">
        <v>0</v>
      </c>
      <c r="D6778" s="5" t="s">
        <v>495</v>
      </c>
      <c r="E6778" s="5" t="str">
        <f t="shared" si="870"/>
        <v/>
      </c>
      <c r="F6778" s="5" t="str">
        <f t="shared" si="869"/>
        <v/>
      </c>
      <c r="G6778" s="7">
        <v>52.488999999999997</v>
      </c>
      <c r="H6778" s="7">
        <v>55.862000000000002</v>
      </c>
      <c r="I6778" s="7">
        <v>42.956000000000003</v>
      </c>
      <c r="J6778" s="7">
        <v>83.728999999999999</v>
      </c>
      <c r="K6778" s="7">
        <v>81.837000000000003</v>
      </c>
      <c r="L6778" s="7">
        <v>76.896000000000001</v>
      </c>
      <c r="M6778" s="7">
        <v>100.574</v>
      </c>
      <c r="N6778" s="7">
        <v>43.203000000000003</v>
      </c>
      <c r="O6778" s="7"/>
    </row>
    <row r="6779" spans="1:15" x14ac:dyDescent="0.2">
      <c r="A6779" s="2">
        <v>1</v>
      </c>
      <c r="B6779" s="6" t="s">
        <v>15</v>
      </c>
      <c r="C6779" s="6">
        <v>0</v>
      </c>
      <c r="D6779" s="5" t="s">
        <v>495</v>
      </c>
      <c r="E6779" s="5" t="str">
        <f t="shared" si="870"/>
        <v/>
      </c>
      <c r="F6779" s="5" t="str">
        <f t="shared" si="869"/>
        <v/>
      </c>
      <c r="G6779" s="7">
        <v>53.814</v>
      </c>
      <c r="H6779" s="7">
        <v>56.304000000000002</v>
      </c>
      <c r="I6779" s="7">
        <v>43.805</v>
      </c>
      <c r="J6779" s="7">
        <v>86.021000000000001</v>
      </c>
      <c r="K6779" s="7">
        <v>81.400000000000006</v>
      </c>
      <c r="L6779" s="7">
        <v>77.801000000000002</v>
      </c>
      <c r="M6779" s="7">
        <v>104.08499999999999</v>
      </c>
      <c r="N6779" s="7">
        <v>45.594000000000001</v>
      </c>
      <c r="O6779" s="7"/>
    </row>
    <row r="6780" spans="1:15" x14ac:dyDescent="0.2">
      <c r="A6780" s="2">
        <v>1</v>
      </c>
      <c r="B6780" s="6" t="s">
        <v>16</v>
      </c>
      <c r="C6780" s="6">
        <v>0</v>
      </c>
      <c r="D6780" s="5" t="s">
        <v>495</v>
      </c>
      <c r="E6780" s="5" t="str">
        <f t="shared" si="870"/>
        <v/>
      </c>
      <c r="F6780" s="5" t="str">
        <f t="shared" si="869"/>
        <v/>
      </c>
      <c r="G6780" s="7">
        <v>53.55</v>
      </c>
      <c r="H6780" s="7">
        <v>55.460999999999999</v>
      </c>
      <c r="I6780" s="7">
        <v>43.920999999999999</v>
      </c>
      <c r="J6780" s="7">
        <v>88.025000000000006</v>
      </c>
      <c r="K6780" s="7">
        <v>82.019000000000005</v>
      </c>
      <c r="L6780" s="7">
        <v>79.192999999999998</v>
      </c>
      <c r="M6780" s="7">
        <v>109.383</v>
      </c>
      <c r="N6780" s="7">
        <v>48.042000000000002</v>
      </c>
      <c r="O6780" s="7"/>
    </row>
    <row r="6781" spans="1:15" x14ac:dyDescent="0.2">
      <c r="A6781" s="2">
        <v>1</v>
      </c>
      <c r="B6781" s="6" t="s">
        <v>17</v>
      </c>
      <c r="C6781" s="6">
        <v>0</v>
      </c>
      <c r="D6781" s="5" t="s">
        <v>495</v>
      </c>
      <c r="E6781" s="5" t="str">
        <f t="shared" si="870"/>
        <v/>
      </c>
      <c r="F6781" s="5" t="str">
        <f t="shared" si="869"/>
        <v/>
      </c>
      <c r="G6781" s="7">
        <v>52.935000000000002</v>
      </c>
      <c r="H6781" s="7">
        <v>53.831000000000003</v>
      </c>
      <c r="I6781" s="7">
        <v>41.506</v>
      </c>
      <c r="J6781" s="7">
        <v>89.783000000000001</v>
      </c>
      <c r="K6781" s="7">
        <v>78.41</v>
      </c>
      <c r="L6781" s="7">
        <v>77.105000000000004</v>
      </c>
      <c r="M6781" s="7">
        <v>118.874</v>
      </c>
      <c r="N6781" s="7">
        <v>49.34</v>
      </c>
      <c r="O6781" s="7"/>
    </row>
    <row r="6782" spans="1:15" x14ac:dyDescent="0.2">
      <c r="A6782" s="2">
        <v>1</v>
      </c>
      <c r="B6782" s="6" t="s">
        <v>18</v>
      </c>
      <c r="C6782" s="6">
        <v>0</v>
      </c>
      <c r="D6782" s="5" t="s">
        <v>495</v>
      </c>
      <c r="E6782" s="5" t="str">
        <f t="shared" si="870"/>
        <v/>
      </c>
      <c r="F6782" s="5" t="str">
        <f t="shared" si="869"/>
        <v/>
      </c>
      <c r="G6782" s="7">
        <v>54.433999999999997</v>
      </c>
      <c r="H6782" s="7">
        <v>56.393999999999998</v>
      </c>
      <c r="I6782" s="7">
        <v>39.715000000000003</v>
      </c>
      <c r="J6782" s="7">
        <v>92.391999999999996</v>
      </c>
      <c r="K6782" s="7">
        <v>72.960999999999999</v>
      </c>
      <c r="L6782" s="7">
        <v>70.424000000000007</v>
      </c>
      <c r="M6782" s="7">
        <v>120.203</v>
      </c>
      <c r="N6782" s="7">
        <v>47.738999999999997</v>
      </c>
      <c r="O6782" s="7"/>
    </row>
    <row r="6783" spans="1:15" x14ac:dyDescent="0.2">
      <c r="A6783" s="2">
        <v>1</v>
      </c>
      <c r="B6783" s="6" t="s">
        <v>19</v>
      </c>
      <c r="C6783" s="6">
        <v>0</v>
      </c>
      <c r="D6783" s="5" t="s">
        <v>495</v>
      </c>
      <c r="E6783" s="5" t="str">
        <f t="shared" si="870"/>
        <v/>
      </c>
      <c r="F6783" s="5" t="str">
        <f t="shared" si="869"/>
        <v/>
      </c>
      <c r="G6783" s="7">
        <v>61.195</v>
      </c>
      <c r="H6783" s="7">
        <v>61.338000000000001</v>
      </c>
      <c r="I6783" s="7">
        <v>38.630000000000003</v>
      </c>
      <c r="J6783" s="7">
        <v>94.256</v>
      </c>
      <c r="K6783" s="7">
        <v>63.125999999999998</v>
      </c>
      <c r="L6783" s="7">
        <v>62.978000000000002</v>
      </c>
      <c r="M6783" s="7">
        <v>117.551</v>
      </c>
      <c r="N6783" s="7">
        <v>45.41</v>
      </c>
      <c r="O6783" s="7"/>
    </row>
    <row r="6784" spans="1:15" x14ac:dyDescent="0.2">
      <c r="A6784" s="2">
        <v>1</v>
      </c>
      <c r="B6784" s="6" t="s">
        <v>20</v>
      </c>
      <c r="C6784" s="6">
        <v>0</v>
      </c>
      <c r="D6784" s="5" t="s">
        <v>495</v>
      </c>
      <c r="E6784" s="5" t="str">
        <f t="shared" si="870"/>
        <v/>
      </c>
      <c r="F6784" s="5" t="str">
        <f t="shared" si="869"/>
        <v/>
      </c>
      <c r="G6784" s="7">
        <v>64.474999999999994</v>
      </c>
      <c r="H6784" s="7">
        <v>66.545000000000002</v>
      </c>
      <c r="I6784" s="7">
        <v>44.640999999999998</v>
      </c>
      <c r="J6784" s="7">
        <v>94.930999999999997</v>
      </c>
      <c r="K6784" s="7">
        <v>69.236999999999995</v>
      </c>
      <c r="L6784" s="7">
        <v>67.084000000000003</v>
      </c>
      <c r="M6784" s="7">
        <v>113.955</v>
      </c>
      <c r="N6784" s="7">
        <v>50.87</v>
      </c>
      <c r="O6784" s="7"/>
    </row>
    <row r="6785" spans="1:15" x14ac:dyDescent="0.2">
      <c r="A6785" s="2">
        <v>1</v>
      </c>
      <c r="B6785" s="6" t="s">
        <v>21</v>
      </c>
      <c r="C6785" s="6">
        <v>0</v>
      </c>
      <c r="D6785" s="5" t="s">
        <v>495</v>
      </c>
      <c r="E6785" s="5" t="str">
        <f t="shared" si="870"/>
        <v/>
      </c>
      <c r="F6785" s="5" t="str">
        <f t="shared" si="869"/>
        <v/>
      </c>
      <c r="G6785" s="7">
        <v>68.022999999999996</v>
      </c>
      <c r="H6785" s="7">
        <v>68.944999999999993</v>
      </c>
      <c r="I6785" s="7">
        <v>49.802</v>
      </c>
      <c r="J6785" s="7">
        <v>96.534000000000006</v>
      </c>
      <c r="K6785" s="7">
        <v>73.212999999999994</v>
      </c>
      <c r="L6785" s="7">
        <v>72.233999999999995</v>
      </c>
      <c r="M6785" s="7">
        <v>112.42100000000001</v>
      </c>
      <c r="N6785" s="7">
        <v>55.988</v>
      </c>
      <c r="O6785" s="7"/>
    </row>
    <row r="6786" spans="1:15" x14ac:dyDescent="0.2">
      <c r="A6786" s="2">
        <v>1</v>
      </c>
      <c r="B6786" s="6" t="s">
        <v>22</v>
      </c>
      <c r="C6786" s="6">
        <v>0</v>
      </c>
      <c r="D6786" s="5" t="s">
        <v>495</v>
      </c>
      <c r="E6786" s="5" t="str">
        <f t="shared" si="870"/>
        <v/>
      </c>
      <c r="F6786" s="5" t="str">
        <f t="shared" si="869"/>
        <v/>
      </c>
      <c r="G6786" s="7">
        <v>65.938000000000002</v>
      </c>
      <c r="H6786" s="7">
        <v>70.581000000000003</v>
      </c>
      <c r="I6786" s="7">
        <v>53.685000000000002</v>
      </c>
      <c r="J6786" s="7">
        <v>98.307000000000002</v>
      </c>
      <c r="K6786" s="7">
        <v>81.418000000000006</v>
      </c>
      <c r="L6786" s="7">
        <v>76.061000000000007</v>
      </c>
      <c r="M6786" s="7">
        <v>115.002</v>
      </c>
      <c r="N6786" s="7">
        <v>61.738999999999997</v>
      </c>
      <c r="O6786" s="7"/>
    </row>
    <row r="6787" spans="1:15" x14ac:dyDescent="0.2">
      <c r="A6787" s="2">
        <v>1</v>
      </c>
      <c r="B6787" s="6" t="s">
        <v>23</v>
      </c>
      <c r="C6787" s="6">
        <v>0</v>
      </c>
      <c r="D6787" s="5" t="s">
        <v>495</v>
      </c>
      <c r="E6787" s="5" t="str">
        <f t="shared" si="870"/>
        <v/>
      </c>
      <c r="F6787" s="5" t="str">
        <f t="shared" si="869"/>
        <v/>
      </c>
      <c r="G6787" s="7">
        <v>73.165999999999997</v>
      </c>
      <c r="H6787" s="7">
        <v>75.131</v>
      </c>
      <c r="I6787" s="7">
        <v>57.406999999999996</v>
      </c>
      <c r="J6787" s="7">
        <v>98.498999999999995</v>
      </c>
      <c r="K6787" s="7">
        <v>78.460999999999999</v>
      </c>
      <c r="L6787" s="7">
        <v>76.409000000000006</v>
      </c>
      <c r="M6787" s="7">
        <v>109.252</v>
      </c>
      <c r="N6787" s="7">
        <v>62.718000000000004</v>
      </c>
      <c r="O6787" s="7"/>
    </row>
    <row r="6788" spans="1:15" x14ac:dyDescent="0.2">
      <c r="A6788" s="2">
        <v>1</v>
      </c>
      <c r="B6788" s="6" t="s">
        <v>24</v>
      </c>
      <c r="C6788" s="6">
        <v>0</v>
      </c>
      <c r="D6788" s="5" t="s">
        <v>495</v>
      </c>
      <c r="E6788" s="5" t="str">
        <f t="shared" si="870"/>
        <v/>
      </c>
      <c r="F6788" s="5" t="str">
        <f t="shared" si="869"/>
        <v/>
      </c>
      <c r="G6788" s="7">
        <v>74.715000000000003</v>
      </c>
      <c r="H6788" s="7">
        <v>79.165000000000006</v>
      </c>
      <c r="I6788" s="7">
        <v>63.298999999999999</v>
      </c>
      <c r="J6788" s="7">
        <v>97.694000000000003</v>
      </c>
      <c r="K6788" s="7">
        <v>84.721999999999994</v>
      </c>
      <c r="L6788" s="7">
        <v>79.957999999999998</v>
      </c>
      <c r="M6788" s="7">
        <v>109.74</v>
      </c>
      <c r="N6788" s="7">
        <v>69.465000000000003</v>
      </c>
      <c r="O6788" s="7"/>
    </row>
    <row r="6789" spans="1:15" x14ac:dyDescent="0.2">
      <c r="A6789" s="2">
        <v>1</v>
      </c>
      <c r="B6789" s="6" t="s">
        <v>25</v>
      </c>
      <c r="C6789" s="6">
        <v>0</v>
      </c>
      <c r="D6789" s="5" t="s">
        <v>495</v>
      </c>
      <c r="E6789" s="5" t="str">
        <f t="shared" si="870"/>
        <v/>
      </c>
      <c r="F6789" s="5" t="str">
        <f t="shared" si="869"/>
        <v/>
      </c>
      <c r="G6789" s="7">
        <v>81.873000000000005</v>
      </c>
      <c r="H6789" s="7">
        <v>83.525000000000006</v>
      </c>
      <c r="I6789" s="7">
        <v>71.841999999999999</v>
      </c>
      <c r="J6789" s="7">
        <v>98.167000000000002</v>
      </c>
      <c r="K6789" s="7">
        <v>87.748000000000005</v>
      </c>
      <c r="L6789" s="7">
        <v>86.013000000000005</v>
      </c>
      <c r="M6789" s="7">
        <v>110.41800000000001</v>
      </c>
      <c r="N6789" s="7">
        <v>79.326999999999998</v>
      </c>
      <c r="O6789" s="7"/>
    </row>
    <row r="6790" spans="1:15" x14ac:dyDescent="0.2">
      <c r="A6790" s="2">
        <v>1</v>
      </c>
      <c r="B6790" s="6" t="s">
        <v>26</v>
      </c>
      <c r="C6790" s="6">
        <v>0</v>
      </c>
      <c r="D6790" s="5" t="s">
        <v>495</v>
      </c>
      <c r="E6790" s="5" t="str">
        <f t="shared" si="870"/>
        <v/>
      </c>
      <c r="F6790" s="5" t="str">
        <f t="shared" si="869"/>
        <v/>
      </c>
      <c r="G6790" s="7">
        <v>85.834000000000003</v>
      </c>
      <c r="H6790" s="7">
        <v>88.682000000000002</v>
      </c>
      <c r="I6790" s="7">
        <v>80.906000000000006</v>
      </c>
      <c r="J6790" s="7">
        <v>99.203000000000003</v>
      </c>
      <c r="K6790" s="7">
        <v>94.259</v>
      </c>
      <c r="L6790" s="7">
        <v>91.231999999999999</v>
      </c>
      <c r="M6790" s="7">
        <v>105.708</v>
      </c>
      <c r="N6790" s="7">
        <v>85.524000000000001</v>
      </c>
      <c r="O6790" s="7"/>
    </row>
    <row r="6791" spans="1:15" x14ac:dyDescent="0.2">
      <c r="A6791" s="2">
        <v>1</v>
      </c>
      <c r="B6791" s="6" t="s">
        <v>27</v>
      </c>
      <c r="C6791" s="6">
        <v>0</v>
      </c>
      <c r="D6791" s="5" t="s">
        <v>495</v>
      </c>
      <c r="E6791" s="5" t="str">
        <f t="shared" si="870"/>
        <v/>
      </c>
      <c r="F6791" s="5" t="str">
        <f t="shared" si="869"/>
        <v/>
      </c>
      <c r="G6791" s="7">
        <v>86.194000000000003</v>
      </c>
      <c r="H6791" s="7">
        <v>89.667000000000002</v>
      </c>
      <c r="I6791" s="7">
        <v>90.602999999999994</v>
      </c>
      <c r="J6791" s="7">
        <v>100.29900000000001</v>
      </c>
      <c r="K6791" s="7">
        <v>105.11499999999999</v>
      </c>
      <c r="L6791" s="7">
        <v>101.044</v>
      </c>
      <c r="M6791" s="7">
        <v>108.54900000000001</v>
      </c>
      <c r="N6791" s="7">
        <v>98.349000000000004</v>
      </c>
      <c r="O6791" s="7"/>
    </row>
    <row r="6792" spans="1:15" x14ac:dyDescent="0.2">
      <c r="A6792" s="2">
        <v>1</v>
      </c>
      <c r="B6792" s="6" t="s">
        <v>28</v>
      </c>
      <c r="C6792" s="6">
        <v>0</v>
      </c>
      <c r="D6792" s="5" t="s">
        <v>495</v>
      </c>
      <c r="E6792" s="5" t="str">
        <f t="shared" si="870"/>
        <v/>
      </c>
      <c r="F6792" s="5" t="str">
        <f t="shared" ref="F6792:F6855" si="871">IF(LEN(E6792)=0,"",E6792&amp;B6792)</f>
        <v/>
      </c>
      <c r="G6792" s="7">
        <v>93.209000000000003</v>
      </c>
      <c r="H6792" s="7">
        <v>93.370999999999995</v>
      </c>
      <c r="I6792" s="7">
        <v>93.501000000000005</v>
      </c>
      <c r="J6792" s="7">
        <v>101.127</v>
      </c>
      <c r="K6792" s="7">
        <v>100.313</v>
      </c>
      <c r="L6792" s="7">
        <v>100.139</v>
      </c>
      <c r="M6792" s="7">
        <v>104.053</v>
      </c>
      <c r="N6792" s="7">
        <v>97.290999999999997</v>
      </c>
      <c r="O6792" s="7"/>
    </row>
    <row r="6793" spans="1:15" x14ac:dyDescent="0.2">
      <c r="A6793" s="2">
        <v>1</v>
      </c>
      <c r="B6793" s="6" t="s">
        <v>29</v>
      </c>
      <c r="C6793" s="6">
        <v>0</v>
      </c>
      <c r="D6793" s="5" t="s">
        <v>495</v>
      </c>
      <c r="E6793" s="5" t="str">
        <f t="shared" ref="E6793:E6856" si="872">IF(C6793=0,IF(LEN(D6793)&lt;&gt;3,"",D6793),IF(LEN(D6793)&lt;&gt;4,"",LEFT(D6793,3)))</f>
        <v/>
      </c>
      <c r="F6793" s="5" t="str">
        <f t="shared" si="871"/>
        <v/>
      </c>
      <c r="G6793" s="7">
        <v>100</v>
      </c>
      <c r="H6793" s="7">
        <v>100</v>
      </c>
      <c r="I6793" s="7">
        <v>100</v>
      </c>
      <c r="J6793" s="7">
        <v>100</v>
      </c>
      <c r="K6793" s="7">
        <v>100</v>
      </c>
      <c r="L6793" s="7">
        <v>100</v>
      </c>
      <c r="M6793" s="7">
        <v>100</v>
      </c>
      <c r="N6793" s="7">
        <v>100</v>
      </c>
      <c r="O6793" s="7"/>
    </row>
    <row r="6794" spans="1:15" x14ac:dyDescent="0.2">
      <c r="A6794" s="2">
        <v>1</v>
      </c>
      <c r="B6794" s="6" t="s">
        <v>30</v>
      </c>
      <c r="C6794" s="6">
        <v>0</v>
      </c>
      <c r="D6794" s="5" t="s">
        <v>495</v>
      </c>
      <c r="E6794" s="5" t="str">
        <f t="shared" si="872"/>
        <v/>
      </c>
      <c r="F6794" s="5" t="str">
        <f t="shared" si="871"/>
        <v/>
      </c>
      <c r="G6794" s="7">
        <v>99.656000000000006</v>
      </c>
      <c r="H6794" s="7">
        <v>101.679</v>
      </c>
      <c r="I6794" s="7">
        <v>112.929</v>
      </c>
      <c r="J6794" s="7">
        <v>98.575999999999993</v>
      </c>
      <c r="K6794" s="7">
        <v>113.32</v>
      </c>
      <c r="L6794" s="7">
        <v>111.065</v>
      </c>
      <c r="M6794" s="7">
        <v>102.35899999999999</v>
      </c>
      <c r="N6794" s="7">
        <v>115.593</v>
      </c>
      <c r="O6794" s="7"/>
    </row>
    <row r="6795" spans="1:15" x14ac:dyDescent="0.2">
      <c r="A6795" s="2">
        <v>1</v>
      </c>
      <c r="B6795" s="6" t="s">
        <v>31</v>
      </c>
      <c r="C6795" s="6">
        <v>0</v>
      </c>
      <c r="D6795" s="5" t="s">
        <v>495</v>
      </c>
      <c r="E6795" s="5" t="str">
        <f t="shared" si="872"/>
        <v/>
      </c>
      <c r="F6795" s="5" t="str">
        <f t="shared" si="871"/>
        <v/>
      </c>
      <c r="G6795" s="7">
        <v>105.804</v>
      </c>
      <c r="H6795" s="7">
        <v>108.292</v>
      </c>
      <c r="I6795" s="7">
        <v>126.529</v>
      </c>
      <c r="J6795" s="7">
        <v>98.203000000000003</v>
      </c>
      <c r="K6795" s="7">
        <v>119.58799999999999</v>
      </c>
      <c r="L6795" s="7">
        <v>116.84099999999999</v>
      </c>
      <c r="M6795" s="7">
        <v>101.50700000000001</v>
      </c>
      <c r="N6795" s="7">
        <v>128.43600000000001</v>
      </c>
      <c r="O6795" s="7"/>
    </row>
    <row r="6796" spans="1:15" x14ac:dyDescent="0.2">
      <c r="A6796" s="2">
        <v>1</v>
      </c>
      <c r="B6796" s="6" t="s">
        <v>32</v>
      </c>
      <c r="C6796" s="6">
        <v>0</v>
      </c>
      <c r="D6796" s="5" t="s">
        <v>495</v>
      </c>
      <c r="E6796" s="5" t="str">
        <f t="shared" si="872"/>
        <v/>
      </c>
      <c r="F6796" s="5" t="str">
        <f t="shared" si="871"/>
        <v/>
      </c>
      <c r="G6796" s="7">
        <v>98.762</v>
      </c>
      <c r="H6796" s="7">
        <v>102.277</v>
      </c>
      <c r="I6796" s="7">
        <v>131.672</v>
      </c>
      <c r="J6796" s="7">
        <v>99.975999999999999</v>
      </c>
      <c r="K6796" s="7">
        <v>133.322</v>
      </c>
      <c r="L6796" s="7">
        <v>128.74</v>
      </c>
      <c r="M6796" s="7">
        <v>110.76300000000001</v>
      </c>
      <c r="N6796" s="7">
        <v>145.84399999999999</v>
      </c>
      <c r="O6796" s="7"/>
    </row>
    <row r="6797" spans="1:15" x14ac:dyDescent="0.2">
      <c r="A6797" s="2">
        <v>1</v>
      </c>
      <c r="B6797" s="6" t="s">
        <v>33</v>
      </c>
      <c r="C6797" s="6">
        <v>0</v>
      </c>
      <c r="D6797" s="5" t="s">
        <v>495</v>
      </c>
      <c r="E6797" s="5" t="str">
        <f t="shared" si="872"/>
        <v/>
      </c>
      <c r="F6797" s="5" t="str">
        <f t="shared" si="871"/>
        <v/>
      </c>
      <c r="G6797" s="7">
        <v>103.911</v>
      </c>
      <c r="H6797" s="7">
        <v>105.363</v>
      </c>
      <c r="I6797" s="7">
        <v>132.49100000000001</v>
      </c>
      <c r="J6797" s="7">
        <v>102.03</v>
      </c>
      <c r="K6797" s="7">
        <v>127.505</v>
      </c>
      <c r="L6797" s="7">
        <v>125.748</v>
      </c>
      <c r="M6797" s="7">
        <v>109.57</v>
      </c>
      <c r="N6797" s="7">
        <v>145.17099999999999</v>
      </c>
      <c r="O6797" s="7"/>
    </row>
    <row r="6798" spans="1:15" x14ac:dyDescent="0.2">
      <c r="A6798" s="2">
        <v>1</v>
      </c>
      <c r="B6798" s="6" t="s">
        <v>34</v>
      </c>
      <c r="C6798" s="6">
        <v>0</v>
      </c>
      <c r="D6798" s="5" t="s">
        <v>495</v>
      </c>
      <c r="E6798" s="5" t="str">
        <f t="shared" si="872"/>
        <v/>
      </c>
      <c r="F6798" s="5" t="str">
        <f t="shared" si="871"/>
        <v/>
      </c>
      <c r="G6798" s="7">
        <v>103.428</v>
      </c>
      <c r="H6798" s="7">
        <v>106.56699999999999</v>
      </c>
      <c r="I6798" s="7">
        <v>134.89599999999999</v>
      </c>
      <c r="J6798" s="7">
        <v>101.824</v>
      </c>
      <c r="K6798" s="7">
        <v>130.42599999999999</v>
      </c>
      <c r="L6798" s="7">
        <v>126.583</v>
      </c>
      <c r="M6798" s="7">
        <v>111.791</v>
      </c>
      <c r="N6798" s="7">
        <v>150.80199999999999</v>
      </c>
      <c r="O6798" s="7"/>
    </row>
    <row r="6799" spans="1:15" x14ac:dyDescent="0.2">
      <c r="A6799" s="2">
        <v>1</v>
      </c>
      <c r="B6799" s="6" t="s">
        <v>35</v>
      </c>
      <c r="C6799" s="6">
        <v>0</v>
      </c>
      <c r="D6799" s="5" t="s">
        <v>495</v>
      </c>
      <c r="E6799" s="5" t="str">
        <f t="shared" si="872"/>
        <v/>
      </c>
      <c r="F6799" s="5" t="str">
        <f t="shared" si="871"/>
        <v/>
      </c>
      <c r="G6799" s="7">
        <v>97.701999999999998</v>
      </c>
      <c r="H6799" s="7">
        <v>98.896000000000001</v>
      </c>
      <c r="I6799" s="7">
        <v>118.23399999999999</v>
      </c>
      <c r="J6799" s="7">
        <v>102.33</v>
      </c>
      <c r="K6799" s="7">
        <v>121.01600000000001</v>
      </c>
      <c r="L6799" s="7">
        <v>119.55500000000001</v>
      </c>
      <c r="M6799" s="7">
        <v>117.163</v>
      </c>
      <c r="N6799" s="7">
        <v>138.52699999999999</v>
      </c>
      <c r="O6799" s="7"/>
    </row>
    <row r="6800" spans="1:15" x14ac:dyDescent="0.2">
      <c r="A6800" s="2">
        <v>1</v>
      </c>
      <c r="B6800" s="6" t="s">
        <v>36</v>
      </c>
      <c r="C6800" s="6">
        <v>0</v>
      </c>
      <c r="D6800" s="5" t="s">
        <v>495</v>
      </c>
      <c r="E6800" s="5" t="str">
        <f t="shared" si="872"/>
        <v/>
      </c>
      <c r="F6800" s="5" t="str">
        <f t="shared" si="871"/>
        <v/>
      </c>
      <c r="G6800" s="7">
        <v>91.015000000000001</v>
      </c>
      <c r="H6800" s="7">
        <v>90.334999999999994</v>
      </c>
      <c r="I6800" s="7">
        <v>89.078000000000003</v>
      </c>
      <c r="J6800" s="7">
        <v>102.839</v>
      </c>
      <c r="K6800" s="7">
        <v>97.872</v>
      </c>
      <c r="L6800" s="7">
        <v>98.608000000000004</v>
      </c>
      <c r="M6800" s="7">
        <v>125.041</v>
      </c>
      <c r="N6800" s="7">
        <v>111.384</v>
      </c>
      <c r="O6800" s="7"/>
    </row>
    <row r="6801" spans="1:15" x14ac:dyDescent="0.2">
      <c r="A6801" s="2">
        <v>1</v>
      </c>
      <c r="B6801" s="6" t="s">
        <v>37</v>
      </c>
      <c r="C6801" s="6">
        <v>0</v>
      </c>
      <c r="D6801" s="5" t="s">
        <v>495</v>
      </c>
      <c r="E6801" s="5" t="str">
        <f t="shared" si="872"/>
        <v/>
      </c>
      <c r="F6801" s="5" t="str">
        <f t="shared" si="871"/>
        <v/>
      </c>
      <c r="G6801" s="7">
        <v>92.552000000000007</v>
      </c>
      <c r="H6801" s="7">
        <v>89.992999999999995</v>
      </c>
      <c r="I6801" s="7">
        <v>83.417000000000002</v>
      </c>
      <c r="J6801" s="7">
        <v>105.169</v>
      </c>
      <c r="K6801" s="7">
        <v>90.131</v>
      </c>
      <c r="L6801" s="7">
        <v>92.692999999999998</v>
      </c>
      <c r="M6801" s="7">
        <v>127.46899999999999</v>
      </c>
      <c r="N6801" s="7">
        <v>106.33199999999999</v>
      </c>
      <c r="O6801" s="7"/>
    </row>
    <row r="6802" spans="1:15" x14ac:dyDescent="0.2">
      <c r="A6802" s="2">
        <v>1</v>
      </c>
      <c r="B6802" s="6" t="s">
        <v>63</v>
      </c>
      <c r="C6802" s="6">
        <v>0</v>
      </c>
      <c r="D6802" s="5" t="s">
        <v>495</v>
      </c>
      <c r="E6802" s="5" t="str">
        <f t="shared" si="872"/>
        <v/>
      </c>
      <c r="F6802" s="5" t="str">
        <f t="shared" si="871"/>
        <v/>
      </c>
      <c r="G6802" s="7">
        <v>92.388000000000005</v>
      </c>
      <c r="H6802" s="7">
        <v>92.89</v>
      </c>
      <c r="I6802" s="7">
        <v>83.968999999999994</v>
      </c>
      <c r="J6802" s="7">
        <v>108.572</v>
      </c>
      <c r="K6802" s="7">
        <v>90.888000000000005</v>
      </c>
      <c r="L6802" s="7">
        <v>90.397000000000006</v>
      </c>
      <c r="M6802" s="7">
        <v>130.238</v>
      </c>
      <c r="N6802" s="7">
        <v>109.36</v>
      </c>
      <c r="O6802" s="7"/>
    </row>
    <row r="6803" spans="1:15" x14ac:dyDescent="0.2">
      <c r="A6803" s="2">
        <v>0</v>
      </c>
      <c r="B6803" s="5" t="s">
        <v>496</v>
      </c>
      <c r="C6803" s="6" t="s">
        <v>0</v>
      </c>
      <c r="E6803" s="5" t="str">
        <f t="shared" si="872"/>
        <v/>
      </c>
      <c r="F6803" s="5" t="str">
        <f t="shared" si="871"/>
        <v/>
      </c>
    </row>
    <row r="6804" spans="1:15" x14ac:dyDescent="0.2">
      <c r="A6804" s="2">
        <v>1</v>
      </c>
      <c r="B6804" s="6" t="s">
        <v>13</v>
      </c>
      <c r="C6804" s="6">
        <v>0</v>
      </c>
      <c r="D6804" s="5" t="s">
        <v>497</v>
      </c>
      <c r="E6804" s="5" t="str">
        <f t="shared" si="872"/>
        <v/>
      </c>
      <c r="F6804" s="5" t="str">
        <f t="shared" si="871"/>
        <v/>
      </c>
      <c r="G6804" s="7">
        <v>61.322000000000003</v>
      </c>
      <c r="H6804" s="7">
        <v>64.39</v>
      </c>
      <c r="I6804" s="7">
        <v>40.146999999999998</v>
      </c>
      <c r="J6804" s="7">
        <v>86.974000000000004</v>
      </c>
      <c r="K6804" s="7">
        <v>65.468999999999994</v>
      </c>
      <c r="L6804" s="7">
        <v>62.348999999999997</v>
      </c>
      <c r="M6804" s="7">
        <v>105.476</v>
      </c>
      <c r="N6804" s="7">
        <v>42.344999999999999</v>
      </c>
      <c r="O6804" s="7"/>
    </row>
    <row r="6805" spans="1:15" x14ac:dyDescent="0.2">
      <c r="A6805" s="2">
        <v>1</v>
      </c>
      <c r="B6805" s="6" t="s">
        <v>15</v>
      </c>
      <c r="C6805" s="6">
        <v>0</v>
      </c>
      <c r="D6805" s="5" t="s">
        <v>497</v>
      </c>
      <c r="E6805" s="5" t="str">
        <f t="shared" si="872"/>
        <v/>
      </c>
      <c r="F6805" s="5" t="str">
        <f t="shared" si="871"/>
        <v/>
      </c>
      <c r="G6805" s="7">
        <v>61.524999999999999</v>
      </c>
      <c r="H6805" s="7">
        <v>64.266000000000005</v>
      </c>
      <c r="I6805" s="7">
        <v>41.811999999999998</v>
      </c>
      <c r="J6805" s="7">
        <v>89.019000000000005</v>
      </c>
      <c r="K6805" s="7">
        <v>67.959000000000003</v>
      </c>
      <c r="L6805" s="7">
        <v>65.06</v>
      </c>
      <c r="M6805" s="7">
        <v>96.727000000000004</v>
      </c>
      <c r="N6805" s="7">
        <v>40.442999999999998</v>
      </c>
      <c r="O6805" s="7"/>
    </row>
    <row r="6806" spans="1:15" x14ac:dyDescent="0.2">
      <c r="A6806" s="2">
        <v>1</v>
      </c>
      <c r="B6806" s="6" t="s">
        <v>16</v>
      </c>
      <c r="C6806" s="6">
        <v>0</v>
      </c>
      <c r="D6806" s="5" t="s">
        <v>497</v>
      </c>
      <c r="E6806" s="5" t="str">
        <f t="shared" si="872"/>
        <v/>
      </c>
      <c r="F6806" s="5" t="str">
        <f t="shared" si="871"/>
        <v/>
      </c>
      <c r="G6806" s="7">
        <v>57.795999999999999</v>
      </c>
      <c r="H6806" s="7">
        <v>60.398000000000003</v>
      </c>
      <c r="I6806" s="7">
        <v>40.932000000000002</v>
      </c>
      <c r="J6806" s="7">
        <v>91.028000000000006</v>
      </c>
      <c r="K6806" s="7">
        <v>70.822999999999993</v>
      </c>
      <c r="L6806" s="7">
        <v>67.771000000000001</v>
      </c>
      <c r="M6806" s="7">
        <v>103.14400000000001</v>
      </c>
      <c r="N6806" s="7">
        <v>42.219000000000001</v>
      </c>
      <c r="O6806" s="7"/>
    </row>
    <row r="6807" spans="1:15" x14ac:dyDescent="0.2">
      <c r="A6807" s="2">
        <v>1</v>
      </c>
      <c r="B6807" s="6" t="s">
        <v>17</v>
      </c>
      <c r="C6807" s="6">
        <v>0</v>
      </c>
      <c r="D6807" s="5" t="s">
        <v>497</v>
      </c>
      <c r="E6807" s="5" t="str">
        <f t="shared" si="872"/>
        <v/>
      </c>
      <c r="F6807" s="5" t="str">
        <f t="shared" si="871"/>
        <v/>
      </c>
      <c r="G6807" s="7">
        <v>53.677</v>
      </c>
      <c r="H6807" s="7">
        <v>54.151000000000003</v>
      </c>
      <c r="I6807" s="7">
        <v>38.167000000000002</v>
      </c>
      <c r="J6807" s="7">
        <v>92.215000000000003</v>
      </c>
      <c r="K6807" s="7">
        <v>71.105000000000004</v>
      </c>
      <c r="L6807" s="7">
        <v>70.481999999999999</v>
      </c>
      <c r="M6807" s="7">
        <v>116.575</v>
      </c>
      <c r="N6807" s="7">
        <v>44.493000000000002</v>
      </c>
      <c r="O6807" s="7"/>
    </row>
    <row r="6808" spans="1:15" x14ac:dyDescent="0.2">
      <c r="A6808" s="2">
        <v>1</v>
      </c>
      <c r="B6808" s="6" t="s">
        <v>18</v>
      </c>
      <c r="C6808" s="6">
        <v>0</v>
      </c>
      <c r="D6808" s="5" t="s">
        <v>497</v>
      </c>
      <c r="E6808" s="5" t="str">
        <f t="shared" si="872"/>
        <v/>
      </c>
      <c r="F6808" s="5" t="str">
        <f t="shared" si="871"/>
        <v/>
      </c>
      <c r="G6808" s="7">
        <v>60.008000000000003</v>
      </c>
      <c r="H6808" s="7">
        <v>59.610999999999997</v>
      </c>
      <c r="I6808" s="7">
        <v>38.783000000000001</v>
      </c>
      <c r="J6808" s="7">
        <v>95.305000000000007</v>
      </c>
      <c r="K6808" s="7">
        <v>64.63</v>
      </c>
      <c r="L6808" s="7">
        <v>65.06</v>
      </c>
      <c r="M6808" s="7">
        <v>110.941</v>
      </c>
      <c r="N6808" s="7">
        <v>43.026000000000003</v>
      </c>
      <c r="O6808" s="7"/>
    </row>
    <row r="6809" spans="1:15" x14ac:dyDescent="0.2">
      <c r="A6809" s="2">
        <v>1</v>
      </c>
      <c r="B6809" s="6" t="s">
        <v>19</v>
      </c>
      <c r="C6809" s="6">
        <v>0</v>
      </c>
      <c r="D6809" s="5" t="s">
        <v>497</v>
      </c>
      <c r="E6809" s="5" t="str">
        <f t="shared" si="872"/>
        <v/>
      </c>
      <c r="F6809" s="5" t="str">
        <f t="shared" si="871"/>
        <v/>
      </c>
      <c r="G6809" s="7">
        <v>64.902000000000001</v>
      </c>
      <c r="H6809" s="7">
        <v>64.400999999999996</v>
      </c>
      <c r="I6809" s="7">
        <v>40.734999999999999</v>
      </c>
      <c r="J6809" s="7">
        <v>98.049000000000007</v>
      </c>
      <c r="K6809" s="7">
        <v>62.764000000000003</v>
      </c>
      <c r="L6809" s="7">
        <v>63.253</v>
      </c>
      <c r="M6809" s="7">
        <v>109.80500000000001</v>
      </c>
      <c r="N6809" s="7">
        <v>44.73</v>
      </c>
      <c r="O6809" s="7"/>
    </row>
    <row r="6810" spans="1:15" x14ac:dyDescent="0.2">
      <c r="A6810" s="2">
        <v>1</v>
      </c>
      <c r="B6810" s="6" t="s">
        <v>20</v>
      </c>
      <c r="C6810" s="6">
        <v>0</v>
      </c>
      <c r="D6810" s="5" t="s">
        <v>497</v>
      </c>
      <c r="E6810" s="5" t="str">
        <f t="shared" si="872"/>
        <v/>
      </c>
      <c r="F6810" s="5" t="str">
        <f t="shared" si="871"/>
        <v/>
      </c>
      <c r="G6810" s="7">
        <v>67.760000000000005</v>
      </c>
      <c r="H6810" s="7">
        <v>69.171999999999997</v>
      </c>
      <c r="I6810" s="7">
        <v>47.295000000000002</v>
      </c>
      <c r="J6810" s="7">
        <v>98.289000000000001</v>
      </c>
      <c r="K6810" s="7">
        <v>69.799000000000007</v>
      </c>
      <c r="L6810" s="7">
        <v>68.373000000000005</v>
      </c>
      <c r="M6810" s="7">
        <v>104.91800000000001</v>
      </c>
      <c r="N6810" s="7">
        <v>49.621000000000002</v>
      </c>
      <c r="O6810" s="7"/>
    </row>
    <row r="6811" spans="1:15" x14ac:dyDescent="0.2">
      <c r="A6811" s="2">
        <v>1</v>
      </c>
      <c r="B6811" s="6" t="s">
        <v>21</v>
      </c>
      <c r="C6811" s="6">
        <v>0</v>
      </c>
      <c r="D6811" s="5" t="s">
        <v>497</v>
      </c>
      <c r="E6811" s="5" t="str">
        <f t="shared" si="872"/>
        <v/>
      </c>
      <c r="F6811" s="5" t="str">
        <f t="shared" si="871"/>
        <v/>
      </c>
      <c r="G6811" s="7">
        <v>71.878</v>
      </c>
      <c r="H6811" s="7">
        <v>71.475999999999999</v>
      </c>
      <c r="I6811" s="7">
        <v>53.176000000000002</v>
      </c>
      <c r="J6811" s="7">
        <v>99.167000000000002</v>
      </c>
      <c r="K6811" s="7">
        <v>73.980999999999995</v>
      </c>
      <c r="L6811" s="7">
        <v>74.397999999999996</v>
      </c>
      <c r="M6811" s="7">
        <v>105.821</v>
      </c>
      <c r="N6811" s="7">
        <v>56.271999999999998</v>
      </c>
      <c r="O6811" s="7"/>
    </row>
    <row r="6812" spans="1:15" x14ac:dyDescent="0.2">
      <c r="A6812" s="2">
        <v>1</v>
      </c>
      <c r="B6812" s="6" t="s">
        <v>22</v>
      </c>
      <c r="C6812" s="6">
        <v>0</v>
      </c>
      <c r="D6812" s="5" t="s">
        <v>497</v>
      </c>
      <c r="E6812" s="5" t="str">
        <f t="shared" si="872"/>
        <v/>
      </c>
      <c r="F6812" s="5" t="str">
        <f t="shared" si="871"/>
        <v/>
      </c>
      <c r="G6812" s="7">
        <v>68.959999999999994</v>
      </c>
      <c r="H6812" s="7">
        <v>73.441000000000003</v>
      </c>
      <c r="I6812" s="7">
        <v>57.292999999999999</v>
      </c>
      <c r="J6812" s="7">
        <v>101.051</v>
      </c>
      <c r="K6812" s="7">
        <v>83.081999999999994</v>
      </c>
      <c r="L6812" s="7">
        <v>78.012</v>
      </c>
      <c r="M6812" s="7">
        <v>106.56699999999999</v>
      </c>
      <c r="N6812" s="7">
        <v>61.055999999999997</v>
      </c>
      <c r="O6812" s="7"/>
    </row>
    <row r="6813" spans="1:15" x14ac:dyDescent="0.2">
      <c r="A6813" s="2">
        <v>1</v>
      </c>
      <c r="B6813" s="6" t="s">
        <v>23</v>
      </c>
      <c r="C6813" s="6">
        <v>0</v>
      </c>
      <c r="D6813" s="5" t="s">
        <v>497</v>
      </c>
      <c r="E6813" s="5" t="str">
        <f t="shared" si="872"/>
        <v/>
      </c>
      <c r="F6813" s="5" t="str">
        <f t="shared" si="871"/>
        <v/>
      </c>
      <c r="G6813" s="7">
        <v>73.52</v>
      </c>
      <c r="H6813" s="7">
        <v>76.849000000000004</v>
      </c>
      <c r="I6813" s="7">
        <v>61.34</v>
      </c>
      <c r="J6813" s="7">
        <v>101.117</v>
      </c>
      <c r="K6813" s="7">
        <v>83.433000000000007</v>
      </c>
      <c r="L6813" s="7">
        <v>79.819000000000003</v>
      </c>
      <c r="M6813" s="7">
        <v>103.468</v>
      </c>
      <c r="N6813" s="7">
        <v>63.466999999999999</v>
      </c>
      <c r="O6813" s="7"/>
    </row>
    <row r="6814" spans="1:15" x14ac:dyDescent="0.2">
      <c r="A6814" s="2">
        <v>1</v>
      </c>
      <c r="B6814" s="6" t="s">
        <v>24</v>
      </c>
      <c r="C6814" s="6">
        <v>0</v>
      </c>
      <c r="D6814" s="5" t="s">
        <v>497</v>
      </c>
      <c r="E6814" s="5" t="str">
        <f t="shared" si="872"/>
        <v/>
      </c>
      <c r="F6814" s="5" t="str">
        <f t="shared" si="871"/>
        <v/>
      </c>
      <c r="G6814" s="7">
        <v>76.188999999999993</v>
      </c>
      <c r="H6814" s="7">
        <v>82.090999999999994</v>
      </c>
      <c r="I6814" s="7">
        <v>67.75</v>
      </c>
      <c r="J6814" s="7">
        <v>100.127</v>
      </c>
      <c r="K6814" s="7">
        <v>88.923000000000002</v>
      </c>
      <c r="L6814" s="7">
        <v>82.53</v>
      </c>
      <c r="M6814" s="7">
        <v>102.413</v>
      </c>
      <c r="N6814" s="7">
        <v>69.385000000000005</v>
      </c>
      <c r="O6814" s="7"/>
    </row>
    <row r="6815" spans="1:15" x14ac:dyDescent="0.2">
      <c r="A6815" s="2">
        <v>1</v>
      </c>
      <c r="B6815" s="6" t="s">
        <v>25</v>
      </c>
      <c r="C6815" s="6">
        <v>0</v>
      </c>
      <c r="D6815" s="5" t="s">
        <v>497</v>
      </c>
      <c r="E6815" s="5" t="str">
        <f t="shared" si="872"/>
        <v/>
      </c>
      <c r="F6815" s="5" t="str">
        <f t="shared" si="871"/>
        <v/>
      </c>
      <c r="G6815" s="7">
        <v>82.879000000000005</v>
      </c>
      <c r="H6815" s="7">
        <v>85.022000000000006</v>
      </c>
      <c r="I6815" s="7">
        <v>75.546000000000006</v>
      </c>
      <c r="J6815" s="7">
        <v>100.595</v>
      </c>
      <c r="K6815" s="7">
        <v>91.153000000000006</v>
      </c>
      <c r="L6815" s="7">
        <v>88.855000000000004</v>
      </c>
      <c r="M6815" s="7">
        <v>104.762</v>
      </c>
      <c r="N6815" s="7">
        <v>79.144000000000005</v>
      </c>
      <c r="O6815" s="7"/>
    </row>
    <row r="6816" spans="1:15" x14ac:dyDescent="0.2">
      <c r="A6816" s="2">
        <v>1</v>
      </c>
      <c r="B6816" s="6" t="s">
        <v>26</v>
      </c>
      <c r="C6816" s="6">
        <v>0</v>
      </c>
      <c r="D6816" s="5" t="s">
        <v>497</v>
      </c>
      <c r="E6816" s="5" t="str">
        <f t="shared" si="872"/>
        <v/>
      </c>
      <c r="F6816" s="5" t="str">
        <f t="shared" si="871"/>
        <v/>
      </c>
      <c r="G6816" s="7">
        <v>83.923000000000002</v>
      </c>
      <c r="H6816" s="7">
        <v>87.48</v>
      </c>
      <c r="I6816" s="7">
        <v>84.317999999999998</v>
      </c>
      <c r="J6816" s="7">
        <v>100.727</v>
      </c>
      <c r="K6816" s="7">
        <v>100.47</v>
      </c>
      <c r="L6816" s="7">
        <v>96.385999999999996</v>
      </c>
      <c r="M6816" s="7">
        <v>103.85599999999999</v>
      </c>
      <c r="N6816" s="7">
        <v>87.569000000000003</v>
      </c>
      <c r="O6816" s="7"/>
    </row>
    <row r="6817" spans="1:15" x14ac:dyDescent="0.2">
      <c r="A6817" s="2">
        <v>1</v>
      </c>
      <c r="B6817" s="6" t="s">
        <v>27</v>
      </c>
      <c r="C6817" s="6">
        <v>0</v>
      </c>
      <c r="D6817" s="5" t="s">
        <v>497</v>
      </c>
      <c r="E6817" s="5" t="str">
        <f t="shared" si="872"/>
        <v/>
      </c>
      <c r="F6817" s="5" t="str">
        <f t="shared" si="871"/>
        <v/>
      </c>
      <c r="G6817" s="7">
        <v>87.126000000000005</v>
      </c>
      <c r="H6817" s="7">
        <v>89.718999999999994</v>
      </c>
      <c r="I6817" s="7">
        <v>92.960999999999999</v>
      </c>
      <c r="J6817" s="7">
        <v>101.54900000000001</v>
      </c>
      <c r="K6817" s="7">
        <v>106.697</v>
      </c>
      <c r="L6817" s="7">
        <v>103.614</v>
      </c>
      <c r="M6817" s="7">
        <v>100.688</v>
      </c>
      <c r="N6817" s="7">
        <v>93.600999999999999</v>
      </c>
      <c r="O6817" s="7"/>
    </row>
    <row r="6818" spans="1:15" x14ac:dyDescent="0.2">
      <c r="A6818" s="2">
        <v>1</v>
      </c>
      <c r="B6818" s="6" t="s">
        <v>28</v>
      </c>
      <c r="C6818" s="6">
        <v>0</v>
      </c>
      <c r="D6818" s="5" t="s">
        <v>497</v>
      </c>
      <c r="E6818" s="5" t="str">
        <f t="shared" si="872"/>
        <v/>
      </c>
      <c r="F6818" s="5" t="str">
        <f t="shared" si="871"/>
        <v/>
      </c>
      <c r="G6818" s="7">
        <v>94.271000000000001</v>
      </c>
      <c r="H6818" s="7">
        <v>96.847999999999999</v>
      </c>
      <c r="I6818" s="7">
        <v>94.513999999999996</v>
      </c>
      <c r="J6818" s="7">
        <v>101.98099999999999</v>
      </c>
      <c r="K6818" s="7">
        <v>100.258</v>
      </c>
      <c r="L6818" s="7">
        <v>97.59</v>
      </c>
      <c r="M6818" s="7">
        <v>96.173000000000002</v>
      </c>
      <c r="N6818" s="7">
        <v>90.897000000000006</v>
      </c>
      <c r="O6818" s="7"/>
    </row>
    <row r="6819" spans="1:15" x14ac:dyDescent="0.2">
      <c r="A6819" s="2">
        <v>1</v>
      </c>
      <c r="B6819" s="6" t="s">
        <v>29</v>
      </c>
      <c r="C6819" s="6">
        <v>0</v>
      </c>
      <c r="D6819" s="5" t="s">
        <v>497</v>
      </c>
      <c r="E6819" s="5" t="str">
        <f t="shared" si="872"/>
        <v/>
      </c>
      <c r="F6819" s="5" t="str">
        <f t="shared" si="871"/>
        <v/>
      </c>
      <c r="G6819" s="7">
        <v>100</v>
      </c>
      <c r="H6819" s="7">
        <v>100</v>
      </c>
      <c r="I6819" s="7">
        <v>100</v>
      </c>
      <c r="J6819" s="7">
        <v>100</v>
      </c>
      <c r="K6819" s="7">
        <v>100</v>
      </c>
      <c r="L6819" s="7">
        <v>100</v>
      </c>
      <c r="M6819" s="7">
        <v>100</v>
      </c>
      <c r="N6819" s="7">
        <v>100</v>
      </c>
      <c r="O6819" s="7"/>
    </row>
    <row r="6820" spans="1:15" x14ac:dyDescent="0.2">
      <c r="A6820" s="2">
        <v>1</v>
      </c>
      <c r="B6820" s="6" t="s">
        <v>30</v>
      </c>
      <c r="C6820" s="6">
        <v>0</v>
      </c>
      <c r="D6820" s="5" t="s">
        <v>497</v>
      </c>
      <c r="E6820" s="5" t="str">
        <f t="shared" si="872"/>
        <v/>
      </c>
      <c r="F6820" s="5" t="str">
        <f t="shared" si="871"/>
        <v/>
      </c>
      <c r="G6820" s="7">
        <v>103.714</v>
      </c>
      <c r="H6820" s="7">
        <v>102.086</v>
      </c>
      <c r="I6820" s="7">
        <v>112.54</v>
      </c>
      <c r="J6820" s="7">
        <v>97.631</v>
      </c>
      <c r="K6820" s="7">
        <v>108.51</v>
      </c>
      <c r="L6820" s="7">
        <v>110.241</v>
      </c>
      <c r="M6820" s="7">
        <v>104.22199999999999</v>
      </c>
      <c r="N6820" s="7">
        <v>117.291</v>
      </c>
      <c r="O6820" s="7"/>
    </row>
    <row r="6821" spans="1:15" x14ac:dyDescent="0.2">
      <c r="A6821" s="2">
        <v>1</v>
      </c>
      <c r="B6821" s="6" t="s">
        <v>31</v>
      </c>
      <c r="C6821" s="6">
        <v>0</v>
      </c>
      <c r="D6821" s="5" t="s">
        <v>497</v>
      </c>
      <c r="E6821" s="5" t="str">
        <f t="shared" si="872"/>
        <v/>
      </c>
      <c r="F6821" s="5" t="str">
        <f t="shared" si="871"/>
        <v/>
      </c>
      <c r="G6821" s="7">
        <v>97.754000000000005</v>
      </c>
      <c r="H6821" s="7">
        <v>101.413</v>
      </c>
      <c r="I6821" s="7">
        <v>126.15600000000001</v>
      </c>
      <c r="J6821" s="7">
        <v>95.927999999999997</v>
      </c>
      <c r="K6821" s="7">
        <v>129.054</v>
      </c>
      <c r="L6821" s="7">
        <v>124.398</v>
      </c>
      <c r="M6821" s="7">
        <v>106.848</v>
      </c>
      <c r="N6821" s="7">
        <v>134.79499999999999</v>
      </c>
      <c r="O6821" s="7"/>
    </row>
    <row r="6822" spans="1:15" x14ac:dyDescent="0.2">
      <c r="A6822" s="2">
        <v>1</v>
      </c>
      <c r="B6822" s="6" t="s">
        <v>32</v>
      </c>
      <c r="C6822" s="6">
        <v>0</v>
      </c>
      <c r="D6822" s="5" t="s">
        <v>497</v>
      </c>
      <c r="E6822" s="5" t="str">
        <f t="shared" si="872"/>
        <v/>
      </c>
      <c r="F6822" s="5" t="str">
        <f t="shared" si="871"/>
        <v/>
      </c>
      <c r="G6822" s="7">
        <v>96.180999999999997</v>
      </c>
      <c r="H6822" s="7">
        <v>97.375</v>
      </c>
      <c r="I6822" s="7">
        <v>129.05199999999999</v>
      </c>
      <c r="J6822" s="7">
        <v>98.022000000000006</v>
      </c>
      <c r="K6822" s="7">
        <v>134.17599999999999</v>
      </c>
      <c r="L6822" s="7">
        <v>132.53</v>
      </c>
      <c r="M6822" s="7">
        <v>113.483</v>
      </c>
      <c r="N6822" s="7">
        <v>146.452</v>
      </c>
      <c r="O6822" s="7"/>
    </row>
    <row r="6823" spans="1:15" x14ac:dyDescent="0.2">
      <c r="A6823" s="2">
        <v>1</v>
      </c>
      <c r="B6823" s="6" t="s">
        <v>33</v>
      </c>
      <c r="C6823" s="6">
        <v>0</v>
      </c>
      <c r="D6823" s="5" t="s">
        <v>497</v>
      </c>
      <c r="E6823" s="5" t="str">
        <f t="shared" si="872"/>
        <v/>
      </c>
      <c r="F6823" s="5" t="str">
        <f t="shared" si="871"/>
        <v/>
      </c>
      <c r="G6823" s="7">
        <v>102.33799999999999</v>
      </c>
      <c r="H6823" s="7">
        <v>101.378</v>
      </c>
      <c r="I6823" s="7">
        <v>128.86000000000001</v>
      </c>
      <c r="J6823" s="7">
        <v>99.447000000000003</v>
      </c>
      <c r="K6823" s="7">
        <v>125.916</v>
      </c>
      <c r="L6823" s="7">
        <v>127.108</v>
      </c>
      <c r="M6823" s="7">
        <v>111.41800000000001</v>
      </c>
      <c r="N6823" s="7">
        <v>143.57400000000001</v>
      </c>
      <c r="O6823" s="7"/>
    </row>
    <row r="6824" spans="1:15" x14ac:dyDescent="0.2">
      <c r="A6824" s="2">
        <v>1</v>
      </c>
      <c r="B6824" s="6" t="s">
        <v>34</v>
      </c>
      <c r="C6824" s="6">
        <v>0</v>
      </c>
      <c r="D6824" s="5" t="s">
        <v>497</v>
      </c>
      <c r="E6824" s="5" t="str">
        <f t="shared" si="872"/>
        <v/>
      </c>
      <c r="F6824" s="5" t="str">
        <f t="shared" si="871"/>
        <v/>
      </c>
      <c r="G6824" s="7">
        <v>97.02</v>
      </c>
      <c r="H6824" s="7">
        <v>99.697999999999993</v>
      </c>
      <c r="I6824" s="7">
        <v>130.328</v>
      </c>
      <c r="J6824" s="7">
        <v>98.534999999999997</v>
      </c>
      <c r="K6824" s="7">
        <v>134.33099999999999</v>
      </c>
      <c r="L6824" s="7">
        <v>130.72300000000001</v>
      </c>
      <c r="M6824" s="7">
        <v>111.813</v>
      </c>
      <c r="N6824" s="7">
        <v>145.72300000000001</v>
      </c>
      <c r="O6824" s="7"/>
    </row>
    <row r="6825" spans="1:15" x14ac:dyDescent="0.2">
      <c r="A6825" s="2">
        <v>1</v>
      </c>
      <c r="B6825" s="6" t="s">
        <v>35</v>
      </c>
      <c r="C6825" s="6">
        <v>0</v>
      </c>
      <c r="D6825" s="5" t="s">
        <v>497</v>
      </c>
      <c r="E6825" s="5" t="str">
        <f t="shared" si="872"/>
        <v/>
      </c>
      <c r="F6825" s="5" t="str">
        <f t="shared" si="871"/>
        <v/>
      </c>
      <c r="G6825" s="7">
        <v>94.768000000000001</v>
      </c>
      <c r="H6825" s="7">
        <v>99.168000000000006</v>
      </c>
      <c r="I6825" s="7">
        <v>114.999</v>
      </c>
      <c r="J6825" s="7">
        <v>98.364000000000004</v>
      </c>
      <c r="K6825" s="7">
        <v>121.348</v>
      </c>
      <c r="L6825" s="7">
        <v>115.964</v>
      </c>
      <c r="M6825" s="7">
        <v>106.48699999999999</v>
      </c>
      <c r="N6825" s="7">
        <v>122.459</v>
      </c>
      <c r="O6825" s="7"/>
    </row>
    <row r="6826" spans="1:15" x14ac:dyDescent="0.2">
      <c r="A6826" s="2">
        <v>1</v>
      </c>
      <c r="B6826" s="6" t="s">
        <v>36</v>
      </c>
      <c r="C6826" s="6">
        <v>0</v>
      </c>
      <c r="D6826" s="5" t="s">
        <v>497</v>
      </c>
      <c r="E6826" s="5" t="str">
        <f t="shared" si="872"/>
        <v/>
      </c>
      <c r="F6826" s="5" t="str">
        <f t="shared" si="871"/>
        <v/>
      </c>
      <c r="G6826" s="7">
        <v>100.919</v>
      </c>
      <c r="H6826" s="7">
        <v>98.97</v>
      </c>
      <c r="I6826" s="7">
        <v>87.641999999999996</v>
      </c>
      <c r="J6826" s="7">
        <v>97.721000000000004</v>
      </c>
      <c r="K6826" s="7">
        <v>86.843999999999994</v>
      </c>
      <c r="L6826" s="7">
        <v>88.554000000000002</v>
      </c>
      <c r="M6826" s="7">
        <v>106.79900000000001</v>
      </c>
      <c r="N6826" s="7">
        <v>93.600999999999999</v>
      </c>
      <c r="O6826" s="7"/>
    </row>
    <row r="6827" spans="1:15" x14ac:dyDescent="0.2">
      <c r="A6827" s="2">
        <v>1</v>
      </c>
      <c r="B6827" s="6" t="s">
        <v>37</v>
      </c>
      <c r="C6827" s="6">
        <v>0</v>
      </c>
      <c r="D6827" s="5" t="s">
        <v>497</v>
      </c>
      <c r="E6827" s="5" t="str">
        <f t="shared" si="872"/>
        <v/>
      </c>
      <c r="F6827" s="5" t="str">
        <f t="shared" si="871"/>
        <v/>
      </c>
      <c r="G6827" s="7">
        <v>96.147000000000006</v>
      </c>
      <c r="H6827" s="7">
        <v>92.191999999999993</v>
      </c>
      <c r="I6827" s="7">
        <v>80.528999999999996</v>
      </c>
      <c r="J6827" s="7">
        <v>101.85</v>
      </c>
      <c r="K6827" s="7">
        <v>83.756</v>
      </c>
      <c r="L6827" s="7">
        <v>87.349000000000004</v>
      </c>
      <c r="M6827" s="7">
        <v>123.648</v>
      </c>
      <c r="N6827" s="7">
        <v>99.572000000000003</v>
      </c>
      <c r="O6827" s="7"/>
    </row>
    <row r="6828" spans="1:15" x14ac:dyDescent="0.2">
      <c r="A6828" s="2">
        <v>1</v>
      </c>
      <c r="B6828" s="6" t="s">
        <v>63</v>
      </c>
      <c r="C6828" s="6">
        <v>0</v>
      </c>
      <c r="D6828" s="5" t="s">
        <v>497</v>
      </c>
      <c r="E6828" s="5" t="str">
        <f t="shared" si="872"/>
        <v/>
      </c>
      <c r="F6828" s="5" t="str">
        <f t="shared" si="871"/>
        <v/>
      </c>
      <c r="G6828" s="7">
        <v>87.962999999999994</v>
      </c>
      <c r="H6828" s="7">
        <v>93.628</v>
      </c>
      <c r="I6828" s="7">
        <v>80.936999999999998</v>
      </c>
      <c r="J6828" s="7">
        <v>105.31</v>
      </c>
      <c r="K6828" s="7">
        <v>92.013000000000005</v>
      </c>
      <c r="L6828" s="7">
        <v>86.445999999999998</v>
      </c>
      <c r="M6828" s="7">
        <v>128.244</v>
      </c>
      <c r="N6828" s="7">
        <v>103.797</v>
      </c>
      <c r="O6828" s="7"/>
    </row>
    <row r="6829" spans="1:15" x14ac:dyDescent="0.2">
      <c r="A6829" s="2">
        <v>0</v>
      </c>
      <c r="B6829" s="5" t="s">
        <v>496</v>
      </c>
      <c r="C6829" s="6" t="s">
        <v>0</v>
      </c>
      <c r="E6829" s="5" t="str">
        <f t="shared" si="872"/>
        <v/>
      </c>
      <c r="F6829" s="5" t="str">
        <f t="shared" si="871"/>
        <v/>
      </c>
    </row>
    <row r="6830" spans="1:15" x14ac:dyDescent="0.2">
      <c r="A6830" s="2">
        <v>1</v>
      </c>
      <c r="B6830" s="6" t="s">
        <v>13</v>
      </c>
      <c r="C6830" s="6">
        <v>0</v>
      </c>
      <c r="D6830" s="5" t="s">
        <v>498</v>
      </c>
      <c r="E6830" s="5" t="str">
        <f t="shared" si="872"/>
        <v/>
      </c>
      <c r="F6830" s="5" t="str">
        <f t="shared" si="871"/>
        <v/>
      </c>
      <c r="G6830" s="7">
        <v>61.322000000000003</v>
      </c>
      <c r="H6830" s="7">
        <v>64.39</v>
      </c>
      <c r="I6830" s="7">
        <v>40.146999999999998</v>
      </c>
      <c r="J6830" s="7">
        <v>86.974000000000004</v>
      </c>
      <c r="K6830" s="7">
        <v>65.468999999999994</v>
      </c>
      <c r="L6830" s="7">
        <v>62.348999999999997</v>
      </c>
      <c r="M6830" s="7">
        <v>105.476</v>
      </c>
      <c r="N6830" s="7">
        <v>42.344999999999999</v>
      </c>
      <c r="O6830" s="7"/>
    </row>
    <row r="6831" spans="1:15" x14ac:dyDescent="0.2">
      <c r="A6831" s="2">
        <v>1</v>
      </c>
      <c r="B6831" s="6" t="s">
        <v>15</v>
      </c>
      <c r="C6831" s="6">
        <v>0</v>
      </c>
      <c r="D6831" s="5" t="s">
        <v>498</v>
      </c>
      <c r="E6831" s="5" t="str">
        <f t="shared" si="872"/>
        <v/>
      </c>
      <c r="F6831" s="5" t="str">
        <f t="shared" si="871"/>
        <v/>
      </c>
      <c r="G6831" s="7">
        <v>61.524999999999999</v>
      </c>
      <c r="H6831" s="7">
        <v>64.266000000000005</v>
      </c>
      <c r="I6831" s="7">
        <v>41.811999999999998</v>
      </c>
      <c r="J6831" s="7">
        <v>89.019000000000005</v>
      </c>
      <c r="K6831" s="7">
        <v>67.959000000000003</v>
      </c>
      <c r="L6831" s="7">
        <v>65.06</v>
      </c>
      <c r="M6831" s="7">
        <v>96.727000000000004</v>
      </c>
      <c r="N6831" s="7">
        <v>40.442999999999998</v>
      </c>
      <c r="O6831" s="7"/>
    </row>
    <row r="6832" spans="1:15" x14ac:dyDescent="0.2">
      <c r="A6832" s="2">
        <v>1</v>
      </c>
      <c r="B6832" s="6" t="s">
        <v>16</v>
      </c>
      <c r="C6832" s="6">
        <v>0</v>
      </c>
      <c r="D6832" s="5" t="s">
        <v>498</v>
      </c>
      <c r="E6832" s="5" t="str">
        <f t="shared" si="872"/>
        <v/>
      </c>
      <c r="F6832" s="5" t="str">
        <f t="shared" si="871"/>
        <v/>
      </c>
      <c r="G6832" s="7">
        <v>57.795999999999999</v>
      </c>
      <c r="H6832" s="7">
        <v>60.398000000000003</v>
      </c>
      <c r="I6832" s="7">
        <v>40.932000000000002</v>
      </c>
      <c r="J6832" s="7">
        <v>91.028000000000006</v>
      </c>
      <c r="K6832" s="7">
        <v>70.822999999999993</v>
      </c>
      <c r="L6832" s="7">
        <v>67.771000000000001</v>
      </c>
      <c r="M6832" s="7">
        <v>103.14400000000001</v>
      </c>
      <c r="N6832" s="7">
        <v>42.219000000000001</v>
      </c>
      <c r="O6832" s="7"/>
    </row>
    <row r="6833" spans="1:15" x14ac:dyDescent="0.2">
      <c r="A6833" s="2">
        <v>1</v>
      </c>
      <c r="B6833" s="6" t="s">
        <v>17</v>
      </c>
      <c r="C6833" s="6">
        <v>0</v>
      </c>
      <c r="D6833" s="5" t="s">
        <v>498</v>
      </c>
      <c r="E6833" s="5" t="str">
        <f t="shared" si="872"/>
        <v/>
      </c>
      <c r="F6833" s="5" t="str">
        <f t="shared" si="871"/>
        <v/>
      </c>
      <c r="G6833" s="7">
        <v>53.677</v>
      </c>
      <c r="H6833" s="7">
        <v>54.151000000000003</v>
      </c>
      <c r="I6833" s="7">
        <v>38.167000000000002</v>
      </c>
      <c r="J6833" s="7">
        <v>92.215000000000003</v>
      </c>
      <c r="K6833" s="7">
        <v>71.105000000000004</v>
      </c>
      <c r="L6833" s="7">
        <v>70.481999999999999</v>
      </c>
      <c r="M6833" s="7">
        <v>116.575</v>
      </c>
      <c r="N6833" s="7">
        <v>44.493000000000002</v>
      </c>
      <c r="O6833" s="7"/>
    </row>
    <row r="6834" spans="1:15" x14ac:dyDescent="0.2">
      <c r="A6834" s="2">
        <v>1</v>
      </c>
      <c r="B6834" s="6" t="s">
        <v>18</v>
      </c>
      <c r="C6834" s="6">
        <v>0</v>
      </c>
      <c r="D6834" s="5" t="s">
        <v>498</v>
      </c>
      <c r="E6834" s="5" t="str">
        <f t="shared" si="872"/>
        <v/>
      </c>
      <c r="F6834" s="5" t="str">
        <f t="shared" si="871"/>
        <v/>
      </c>
      <c r="G6834" s="7">
        <v>60.008000000000003</v>
      </c>
      <c r="H6834" s="7">
        <v>59.610999999999997</v>
      </c>
      <c r="I6834" s="7">
        <v>38.783000000000001</v>
      </c>
      <c r="J6834" s="7">
        <v>95.305000000000007</v>
      </c>
      <c r="K6834" s="7">
        <v>64.63</v>
      </c>
      <c r="L6834" s="7">
        <v>65.06</v>
      </c>
      <c r="M6834" s="7">
        <v>110.941</v>
      </c>
      <c r="N6834" s="7">
        <v>43.026000000000003</v>
      </c>
      <c r="O6834" s="7"/>
    </row>
    <row r="6835" spans="1:15" x14ac:dyDescent="0.2">
      <c r="A6835" s="2">
        <v>1</v>
      </c>
      <c r="B6835" s="6" t="s">
        <v>19</v>
      </c>
      <c r="C6835" s="6">
        <v>0</v>
      </c>
      <c r="D6835" s="5" t="s">
        <v>498</v>
      </c>
      <c r="E6835" s="5" t="str">
        <f t="shared" si="872"/>
        <v/>
      </c>
      <c r="F6835" s="5" t="str">
        <f t="shared" si="871"/>
        <v/>
      </c>
      <c r="G6835" s="7">
        <v>64.902000000000001</v>
      </c>
      <c r="H6835" s="7">
        <v>64.400999999999996</v>
      </c>
      <c r="I6835" s="7">
        <v>40.734999999999999</v>
      </c>
      <c r="J6835" s="7">
        <v>98.049000000000007</v>
      </c>
      <c r="K6835" s="7">
        <v>62.764000000000003</v>
      </c>
      <c r="L6835" s="7">
        <v>63.253</v>
      </c>
      <c r="M6835" s="7">
        <v>109.80500000000001</v>
      </c>
      <c r="N6835" s="7">
        <v>44.73</v>
      </c>
      <c r="O6835" s="7"/>
    </row>
    <row r="6836" spans="1:15" x14ac:dyDescent="0.2">
      <c r="A6836" s="2">
        <v>1</v>
      </c>
      <c r="B6836" s="6" t="s">
        <v>20</v>
      </c>
      <c r="C6836" s="6">
        <v>0</v>
      </c>
      <c r="D6836" s="5" t="s">
        <v>498</v>
      </c>
      <c r="E6836" s="5" t="str">
        <f t="shared" si="872"/>
        <v/>
      </c>
      <c r="F6836" s="5" t="str">
        <f t="shared" si="871"/>
        <v/>
      </c>
      <c r="G6836" s="7">
        <v>67.760000000000005</v>
      </c>
      <c r="H6836" s="7">
        <v>69.171999999999997</v>
      </c>
      <c r="I6836" s="7">
        <v>47.295000000000002</v>
      </c>
      <c r="J6836" s="7">
        <v>98.289000000000001</v>
      </c>
      <c r="K6836" s="7">
        <v>69.799000000000007</v>
      </c>
      <c r="L6836" s="7">
        <v>68.373000000000005</v>
      </c>
      <c r="M6836" s="7">
        <v>104.91800000000001</v>
      </c>
      <c r="N6836" s="7">
        <v>49.621000000000002</v>
      </c>
      <c r="O6836" s="7"/>
    </row>
    <row r="6837" spans="1:15" x14ac:dyDescent="0.2">
      <c r="A6837" s="2">
        <v>1</v>
      </c>
      <c r="B6837" s="6" t="s">
        <v>21</v>
      </c>
      <c r="C6837" s="6">
        <v>0</v>
      </c>
      <c r="D6837" s="5" t="s">
        <v>498</v>
      </c>
      <c r="E6837" s="5" t="str">
        <f t="shared" si="872"/>
        <v/>
      </c>
      <c r="F6837" s="5" t="str">
        <f t="shared" si="871"/>
        <v/>
      </c>
      <c r="G6837" s="7">
        <v>71.878</v>
      </c>
      <c r="H6837" s="7">
        <v>71.475999999999999</v>
      </c>
      <c r="I6837" s="7">
        <v>53.176000000000002</v>
      </c>
      <c r="J6837" s="7">
        <v>99.167000000000002</v>
      </c>
      <c r="K6837" s="7">
        <v>73.980999999999995</v>
      </c>
      <c r="L6837" s="7">
        <v>74.397999999999996</v>
      </c>
      <c r="M6837" s="7">
        <v>105.821</v>
      </c>
      <c r="N6837" s="7">
        <v>56.271999999999998</v>
      </c>
      <c r="O6837" s="7"/>
    </row>
    <row r="6838" spans="1:15" x14ac:dyDescent="0.2">
      <c r="A6838" s="2">
        <v>1</v>
      </c>
      <c r="B6838" s="6" t="s">
        <v>22</v>
      </c>
      <c r="C6838" s="6">
        <v>0</v>
      </c>
      <c r="D6838" s="5" t="s">
        <v>498</v>
      </c>
      <c r="E6838" s="5" t="str">
        <f t="shared" si="872"/>
        <v/>
      </c>
      <c r="F6838" s="5" t="str">
        <f t="shared" si="871"/>
        <v/>
      </c>
      <c r="G6838" s="7">
        <v>68.959999999999994</v>
      </c>
      <c r="H6838" s="7">
        <v>73.441000000000003</v>
      </c>
      <c r="I6838" s="7">
        <v>57.292999999999999</v>
      </c>
      <c r="J6838" s="7">
        <v>101.051</v>
      </c>
      <c r="K6838" s="7">
        <v>83.081999999999994</v>
      </c>
      <c r="L6838" s="7">
        <v>78.012</v>
      </c>
      <c r="M6838" s="7">
        <v>106.56699999999999</v>
      </c>
      <c r="N6838" s="7">
        <v>61.055999999999997</v>
      </c>
      <c r="O6838" s="7"/>
    </row>
    <row r="6839" spans="1:15" x14ac:dyDescent="0.2">
      <c r="A6839" s="2">
        <v>1</v>
      </c>
      <c r="B6839" s="6" t="s">
        <v>23</v>
      </c>
      <c r="C6839" s="6">
        <v>0</v>
      </c>
      <c r="D6839" s="5" t="s">
        <v>498</v>
      </c>
      <c r="E6839" s="5" t="str">
        <f t="shared" si="872"/>
        <v/>
      </c>
      <c r="F6839" s="5" t="str">
        <f t="shared" si="871"/>
        <v/>
      </c>
      <c r="G6839" s="7">
        <v>73.52</v>
      </c>
      <c r="H6839" s="7">
        <v>76.849000000000004</v>
      </c>
      <c r="I6839" s="7">
        <v>61.34</v>
      </c>
      <c r="J6839" s="7">
        <v>101.117</v>
      </c>
      <c r="K6839" s="7">
        <v>83.433000000000007</v>
      </c>
      <c r="L6839" s="7">
        <v>79.819000000000003</v>
      </c>
      <c r="M6839" s="7">
        <v>103.468</v>
      </c>
      <c r="N6839" s="7">
        <v>63.466999999999999</v>
      </c>
      <c r="O6839" s="7"/>
    </row>
    <row r="6840" spans="1:15" x14ac:dyDescent="0.2">
      <c r="A6840" s="2">
        <v>1</v>
      </c>
      <c r="B6840" s="6" t="s">
        <v>24</v>
      </c>
      <c r="C6840" s="6">
        <v>0</v>
      </c>
      <c r="D6840" s="5" t="s">
        <v>498</v>
      </c>
      <c r="E6840" s="5" t="str">
        <f t="shared" si="872"/>
        <v/>
      </c>
      <c r="F6840" s="5" t="str">
        <f t="shared" si="871"/>
        <v/>
      </c>
      <c r="G6840" s="7">
        <v>76.188999999999993</v>
      </c>
      <c r="H6840" s="7">
        <v>82.090999999999994</v>
      </c>
      <c r="I6840" s="7">
        <v>67.75</v>
      </c>
      <c r="J6840" s="7">
        <v>100.127</v>
      </c>
      <c r="K6840" s="7">
        <v>88.923000000000002</v>
      </c>
      <c r="L6840" s="7">
        <v>82.53</v>
      </c>
      <c r="M6840" s="7">
        <v>102.413</v>
      </c>
      <c r="N6840" s="7">
        <v>69.385000000000005</v>
      </c>
      <c r="O6840" s="7"/>
    </row>
    <row r="6841" spans="1:15" x14ac:dyDescent="0.2">
      <c r="A6841" s="2">
        <v>1</v>
      </c>
      <c r="B6841" s="6" t="s">
        <v>25</v>
      </c>
      <c r="C6841" s="6">
        <v>0</v>
      </c>
      <c r="D6841" s="5" t="s">
        <v>498</v>
      </c>
      <c r="E6841" s="5" t="str">
        <f t="shared" si="872"/>
        <v/>
      </c>
      <c r="F6841" s="5" t="str">
        <f t="shared" si="871"/>
        <v/>
      </c>
      <c r="G6841" s="7">
        <v>82.879000000000005</v>
      </c>
      <c r="H6841" s="7">
        <v>85.022000000000006</v>
      </c>
      <c r="I6841" s="7">
        <v>75.546000000000006</v>
      </c>
      <c r="J6841" s="7">
        <v>100.595</v>
      </c>
      <c r="K6841" s="7">
        <v>91.153000000000006</v>
      </c>
      <c r="L6841" s="7">
        <v>88.855000000000004</v>
      </c>
      <c r="M6841" s="7">
        <v>104.762</v>
      </c>
      <c r="N6841" s="7">
        <v>79.144000000000005</v>
      </c>
      <c r="O6841" s="7"/>
    </row>
    <row r="6842" spans="1:15" x14ac:dyDescent="0.2">
      <c r="A6842" s="2">
        <v>1</v>
      </c>
      <c r="B6842" s="6" t="s">
        <v>26</v>
      </c>
      <c r="C6842" s="6">
        <v>0</v>
      </c>
      <c r="D6842" s="5" t="s">
        <v>498</v>
      </c>
      <c r="E6842" s="5" t="str">
        <f t="shared" si="872"/>
        <v/>
      </c>
      <c r="F6842" s="5" t="str">
        <f t="shared" si="871"/>
        <v/>
      </c>
      <c r="G6842" s="7">
        <v>83.923000000000002</v>
      </c>
      <c r="H6842" s="7">
        <v>87.48</v>
      </c>
      <c r="I6842" s="7">
        <v>84.317999999999998</v>
      </c>
      <c r="J6842" s="7">
        <v>100.727</v>
      </c>
      <c r="K6842" s="7">
        <v>100.47</v>
      </c>
      <c r="L6842" s="7">
        <v>96.385999999999996</v>
      </c>
      <c r="M6842" s="7">
        <v>103.85599999999999</v>
      </c>
      <c r="N6842" s="7">
        <v>87.569000000000003</v>
      </c>
      <c r="O6842" s="7"/>
    </row>
    <row r="6843" spans="1:15" x14ac:dyDescent="0.2">
      <c r="A6843" s="2">
        <v>1</v>
      </c>
      <c r="B6843" s="6" t="s">
        <v>27</v>
      </c>
      <c r="C6843" s="6">
        <v>0</v>
      </c>
      <c r="D6843" s="5" t="s">
        <v>498</v>
      </c>
      <c r="E6843" s="5" t="str">
        <f t="shared" si="872"/>
        <v/>
      </c>
      <c r="F6843" s="5" t="str">
        <f t="shared" si="871"/>
        <v/>
      </c>
      <c r="G6843" s="7">
        <v>87.126000000000005</v>
      </c>
      <c r="H6843" s="7">
        <v>89.718999999999994</v>
      </c>
      <c r="I6843" s="7">
        <v>92.960999999999999</v>
      </c>
      <c r="J6843" s="7">
        <v>101.54900000000001</v>
      </c>
      <c r="K6843" s="7">
        <v>106.697</v>
      </c>
      <c r="L6843" s="7">
        <v>103.614</v>
      </c>
      <c r="M6843" s="7">
        <v>100.688</v>
      </c>
      <c r="N6843" s="7">
        <v>93.600999999999999</v>
      </c>
      <c r="O6843" s="7"/>
    </row>
    <row r="6844" spans="1:15" x14ac:dyDescent="0.2">
      <c r="A6844" s="2">
        <v>1</v>
      </c>
      <c r="B6844" s="6" t="s">
        <v>28</v>
      </c>
      <c r="C6844" s="6">
        <v>0</v>
      </c>
      <c r="D6844" s="5" t="s">
        <v>498</v>
      </c>
      <c r="E6844" s="5" t="str">
        <f t="shared" si="872"/>
        <v/>
      </c>
      <c r="F6844" s="5" t="str">
        <f t="shared" si="871"/>
        <v/>
      </c>
      <c r="G6844" s="7">
        <v>94.271000000000001</v>
      </c>
      <c r="H6844" s="7">
        <v>96.847999999999999</v>
      </c>
      <c r="I6844" s="7">
        <v>94.513999999999996</v>
      </c>
      <c r="J6844" s="7">
        <v>101.98099999999999</v>
      </c>
      <c r="K6844" s="7">
        <v>100.258</v>
      </c>
      <c r="L6844" s="7">
        <v>97.59</v>
      </c>
      <c r="M6844" s="7">
        <v>96.173000000000002</v>
      </c>
      <c r="N6844" s="7">
        <v>90.897000000000006</v>
      </c>
      <c r="O6844" s="7"/>
    </row>
    <row r="6845" spans="1:15" x14ac:dyDescent="0.2">
      <c r="A6845" s="2">
        <v>1</v>
      </c>
      <c r="B6845" s="6" t="s">
        <v>29</v>
      </c>
      <c r="C6845" s="6">
        <v>0</v>
      </c>
      <c r="D6845" s="5" t="s">
        <v>498</v>
      </c>
      <c r="E6845" s="5" t="str">
        <f t="shared" si="872"/>
        <v/>
      </c>
      <c r="F6845" s="5" t="str">
        <f t="shared" si="871"/>
        <v/>
      </c>
      <c r="G6845" s="7">
        <v>100</v>
      </c>
      <c r="H6845" s="7">
        <v>100</v>
      </c>
      <c r="I6845" s="7">
        <v>100</v>
      </c>
      <c r="J6845" s="7">
        <v>100</v>
      </c>
      <c r="K6845" s="7">
        <v>100</v>
      </c>
      <c r="L6845" s="7">
        <v>100</v>
      </c>
      <c r="M6845" s="7">
        <v>100</v>
      </c>
      <c r="N6845" s="7">
        <v>100</v>
      </c>
      <c r="O6845" s="7"/>
    </row>
    <row r="6846" spans="1:15" x14ac:dyDescent="0.2">
      <c r="A6846" s="2">
        <v>1</v>
      </c>
      <c r="B6846" s="6" t="s">
        <v>30</v>
      </c>
      <c r="C6846" s="6">
        <v>0</v>
      </c>
      <c r="D6846" s="5" t="s">
        <v>498</v>
      </c>
      <c r="E6846" s="5" t="str">
        <f t="shared" si="872"/>
        <v/>
      </c>
      <c r="F6846" s="5" t="str">
        <f t="shared" si="871"/>
        <v/>
      </c>
      <c r="G6846" s="7">
        <v>103.714</v>
      </c>
      <c r="H6846" s="7">
        <v>102.086</v>
      </c>
      <c r="I6846" s="7">
        <v>112.54</v>
      </c>
      <c r="J6846" s="7">
        <v>97.631</v>
      </c>
      <c r="K6846" s="7">
        <v>108.51</v>
      </c>
      <c r="L6846" s="7">
        <v>110.241</v>
      </c>
      <c r="M6846" s="7">
        <v>104.22199999999999</v>
      </c>
      <c r="N6846" s="7">
        <v>117.291</v>
      </c>
      <c r="O6846" s="7"/>
    </row>
    <row r="6847" spans="1:15" x14ac:dyDescent="0.2">
      <c r="A6847" s="2">
        <v>1</v>
      </c>
      <c r="B6847" s="6" t="s">
        <v>31</v>
      </c>
      <c r="C6847" s="6">
        <v>0</v>
      </c>
      <c r="D6847" s="5" t="s">
        <v>498</v>
      </c>
      <c r="E6847" s="5" t="str">
        <f t="shared" si="872"/>
        <v/>
      </c>
      <c r="F6847" s="5" t="str">
        <f t="shared" si="871"/>
        <v/>
      </c>
      <c r="G6847" s="7">
        <v>97.754000000000005</v>
      </c>
      <c r="H6847" s="7">
        <v>101.413</v>
      </c>
      <c r="I6847" s="7">
        <v>126.15600000000001</v>
      </c>
      <c r="J6847" s="7">
        <v>95.927999999999997</v>
      </c>
      <c r="K6847" s="7">
        <v>129.054</v>
      </c>
      <c r="L6847" s="7">
        <v>124.398</v>
      </c>
      <c r="M6847" s="7">
        <v>106.848</v>
      </c>
      <c r="N6847" s="7">
        <v>134.79499999999999</v>
      </c>
      <c r="O6847" s="7"/>
    </row>
    <row r="6848" spans="1:15" x14ac:dyDescent="0.2">
      <c r="A6848" s="2">
        <v>1</v>
      </c>
      <c r="B6848" s="6" t="s">
        <v>32</v>
      </c>
      <c r="C6848" s="6">
        <v>0</v>
      </c>
      <c r="D6848" s="5" t="s">
        <v>498</v>
      </c>
      <c r="E6848" s="5" t="str">
        <f t="shared" si="872"/>
        <v/>
      </c>
      <c r="F6848" s="5" t="str">
        <f t="shared" si="871"/>
        <v/>
      </c>
      <c r="G6848" s="7">
        <v>96.180999999999997</v>
      </c>
      <c r="H6848" s="7">
        <v>97.375</v>
      </c>
      <c r="I6848" s="7">
        <v>129.05199999999999</v>
      </c>
      <c r="J6848" s="7">
        <v>98.022000000000006</v>
      </c>
      <c r="K6848" s="7">
        <v>134.17599999999999</v>
      </c>
      <c r="L6848" s="7">
        <v>132.53</v>
      </c>
      <c r="M6848" s="7">
        <v>113.483</v>
      </c>
      <c r="N6848" s="7">
        <v>146.452</v>
      </c>
      <c r="O6848" s="7"/>
    </row>
    <row r="6849" spans="1:15" x14ac:dyDescent="0.2">
      <c r="A6849" s="2">
        <v>1</v>
      </c>
      <c r="B6849" s="6" t="s">
        <v>33</v>
      </c>
      <c r="C6849" s="6">
        <v>0</v>
      </c>
      <c r="D6849" s="5" t="s">
        <v>498</v>
      </c>
      <c r="E6849" s="5" t="str">
        <f t="shared" si="872"/>
        <v/>
      </c>
      <c r="F6849" s="5" t="str">
        <f t="shared" si="871"/>
        <v/>
      </c>
      <c r="G6849" s="7">
        <v>102.33799999999999</v>
      </c>
      <c r="H6849" s="7">
        <v>101.378</v>
      </c>
      <c r="I6849" s="7">
        <v>128.86000000000001</v>
      </c>
      <c r="J6849" s="7">
        <v>99.447000000000003</v>
      </c>
      <c r="K6849" s="7">
        <v>125.916</v>
      </c>
      <c r="L6849" s="7">
        <v>127.108</v>
      </c>
      <c r="M6849" s="7">
        <v>111.41800000000001</v>
      </c>
      <c r="N6849" s="7">
        <v>143.57400000000001</v>
      </c>
      <c r="O6849" s="7"/>
    </row>
    <row r="6850" spans="1:15" x14ac:dyDescent="0.2">
      <c r="A6850" s="2">
        <v>1</v>
      </c>
      <c r="B6850" s="6" t="s">
        <v>34</v>
      </c>
      <c r="C6850" s="6">
        <v>0</v>
      </c>
      <c r="D6850" s="5" t="s">
        <v>498</v>
      </c>
      <c r="E6850" s="5" t="str">
        <f t="shared" si="872"/>
        <v/>
      </c>
      <c r="F6850" s="5" t="str">
        <f t="shared" si="871"/>
        <v/>
      </c>
      <c r="G6850" s="7">
        <v>97.02</v>
      </c>
      <c r="H6850" s="7">
        <v>99.697999999999993</v>
      </c>
      <c r="I6850" s="7">
        <v>130.328</v>
      </c>
      <c r="J6850" s="7">
        <v>98.534999999999997</v>
      </c>
      <c r="K6850" s="7">
        <v>134.33099999999999</v>
      </c>
      <c r="L6850" s="7">
        <v>130.72300000000001</v>
      </c>
      <c r="M6850" s="7">
        <v>111.813</v>
      </c>
      <c r="N6850" s="7">
        <v>145.72300000000001</v>
      </c>
      <c r="O6850" s="7"/>
    </row>
    <row r="6851" spans="1:15" x14ac:dyDescent="0.2">
      <c r="A6851" s="2">
        <v>1</v>
      </c>
      <c r="B6851" s="6" t="s">
        <v>35</v>
      </c>
      <c r="C6851" s="6">
        <v>0</v>
      </c>
      <c r="D6851" s="5" t="s">
        <v>498</v>
      </c>
      <c r="E6851" s="5" t="str">
        <f t="shared" si="872"/>
        <v/>
      </c>
      <c r="F6851" s="5" t="str">
        <f t="shared" si="871"/>
        <v/>
      </c>
      <c r="G6851" s="7">
        <v>94.768000000000001</v>
      </c>
      <c r="H6851" s="7">
        <v>99.168000000000006</v>
      </c>
      <c r="I6851" s="7">
        <v>114.999</v>
      </c>
      <c r="J6851" s="7">
        <v>98.364000000000004</v>
      </c>
      <c r="K6851" s="7">
        <v>121.348</v>
      </c>
      <c r="L6851" s="7">
        <v>115.964</v>
      </c>
      <c r="M6851" s="7">
        <v>106.48699999999999</v>
      </c>
      <c r="N6851" s="7">
        <v>122.459</v>
      </c>
      <c r="O6851" s="7"/>
    </row>
    <row r="6852" spans="1:15" x14ac:dyDescent="0.2">
      <c r="A6852" s="2">
        <v>1</v>
      </c>
      <c r="B6852" s="6" t="s">
        <v>36</v>
      </c>
      <c r="C6852" s="6">
        <v>0</v>
      </c>
      <c r="D6852" s="5" t="s">
        <v>498</v>
      </c>
      <c r="E6852" s="5" t="str">
        <f t="shared" si="872"/>
        <v/>
      </c>
      <c r="F6852" s="5" t="str">
        <f t="shared" si="871"/>
        <v/>
      </c>
      <c r="G6852" s="7">
        <v>100.919</v>
      </c>
      <c r="H6852" s="7">
        <v>98.97</v>
      </c>
      <c r="I6852" s="7">
        <v>87.641999999999996</v>
      </c>
      <c r="J6852" s="7">
        <v>97.721000000000004</v>
      </c>
      <c r="K6852" s="7">
        <v>86.843999999999994</v>
      </c>
      <c r="L6852" s="7">
        <v>88.554000000000002</v>
      </c>
      <c r="M6852" s="7">
        <v>106.79900000000001</v>
      </c>
      <c r="N6852" s="7">
        <v>93.600999999999999</v>
      </c>
      <c r="O6852" s="7"/>
    </row>
    <row r="6853" spans="1:15" x14ac:dyDescent="0.2">
      <c r="A6853" s="2">
        <v>1</v>
      </c>
      <c r="B6853" s="6" t="s">
        <v>37</v>
      </c>
      <c r="C6853" s="6">
        <v>0</v>
      </c>
      <c r="D6853" s="5" t="s">
        <v>498</v>
      </c>
      <c r="E6853" s="5" t="str">
        <f t="shared" si="872"/>
        <v/>
      </c>
      <c r="F6853" s="5" t="str">
        <f t="shared" si="871"/>
        <v/>
      </c>
      <c r="G6853" s="7">
        <v>96.147000000000006</v>
      </c>
      <c r="H6853" s="7">
        <v>92.191999999999993</v>
      </c>
      <c r="I6853" s="7">
        <v>80.528999999999996</v>
      </c>
      <c r="J6853" s="7">
        <v>101.85</v>
      </c>
      <c r="K6853" s="7">
        <v>83.756</v>
      </c>
      <c r="L6853" s="7">
        <v>87.349000000000004</v>
      </c>
      <c r="M6853" s="7">
        <v>123.648</v>
      </c>
      <c r="N6853" s="7">
        <v>99.572000000000003</v>
      </c>
      <c r="O6853" s="7"/>
    </row>
    <row r="6854" spans="1:15" x14ac:dyDescent="0.2">
      <c r="A6854" s="2">
        <v>1</v>
      </c>
      <c r="B6854" s="6" t="s">
        <v>63</v>
      </c>
      <c r="C6854" s="6">
        <v>0</v>
      </c>
      <c r="D6854" s="5" t="s">
        <v>498</v>
      </c>
      <c r="E6854" s="5" t="str">
        <f t="shared" si="872"/>
        <v/>
      </c>
      <c r="F6854" s="5" t="str">
        <f t="shared" si="871"/>
        <v/>
      </c>
      <c r="G6854" s="7">
        <v>87.962999999999994</v>
      </c>
      <c r="H6854" s="7">
        <v>93.628</v>
      </c>
      <c r="I6854" s="7">
        <v>80.936999999999998</v>
      </c>
      <c r="J6854" s="7">
        <v>105.31</v>
      </c>
      <c r="K6854" s="7">
        <v>92.013000000000005</v>
      </c>
      <c r="L6854" s="7">
        <v>86.445999999999998</v>
      </c>
      <c r="M6854" s="7">
        <v>128.244</v>
      </c>
      <c r="N6854" s="7">
        <v>103.797</v>
      </c>
      <c r="O6854" s="7"/>
    </row>
    <row r="6855" spans="1:15" x14ac:dyDescent="0.2">
      <c r="A6855" s="2">
        <v>0</v>
      </c>
      <c r="B6855" s="5" t="s">
        <v>499</v>
      </c>
      <c r="C6855" s="6" t="s">
        <v>0</v>
      </c>
      <c r="E6855" s="5" t="str">
        <f t="shared" si="872"/>
        <v/>
      </c>
      <c r="F6855" s="5" t="str">
        <f t="shared" si="871"/>
        <v/>
      </c>
    </row>
    <row r="6856" spans="1:15" x14ac:dyDescent="0.2">
      <c r="A6856" s="2">
        <v>1</v>
      </c>
      <c r="B6856" s="6" t="s">
        <v>13</v>
      </c>
      <c r="C6856" s="6">
        <v>0</v>
      </c>
      <c r="D6856" s="5" t="s">
        <v>500</v>
      </c>
      <c r="E6856" s="5" t="str">
        <f t="shared" si="872"/>
        <v/>
      </c>
      <c r="F6856" s="5" t="str">
        <f t="shared" ref="F6856:F6919" si="873">IF(LEN(E6856)=0,"",E6856&amp;B6856)</f>
        <v/>
      </c>
      <c r="G6856" s="7">
        <v>51.088000000000001</v>
      </c>
      <c r="H6856" s="7">
        <v>54.497999999999998</v>
      </c>
      <c r="I6856" s="7">
        <v>44.289000000000001</v>
      </c>
      <c r="J6856" s="7">
        <v>82.248999999999995</v>
      </c>
      <c r="K6856" s="7">
        <v>86.691999999999993</v>
      </c>
      <c r="L6856" s="7">
        <v>81.266999999999996</v>
      </c>
      <c r="M6856" s="7">
        <v>98.224999999999994</v>
      </c>
      <c r="N6856" s="7">
        <v>43.503</v>
      </c>
      <c r="O6856" s="7"/>
    </row>
    <row r="6857" spans="1:15" x14ac:dyDescent="0.2">
      <c r="A6857" s="2">
        <v>1</v>
      </c>
      <c r="B6857" s="6" t="s">
        <v>15</v>
      </c>
      <c r="C6857" s="6">
        <v>0</v>
      </c>
      <c r="D6857" s="5" t="s">
        <v>500</v>
      </c>
      <c r="E6857" s="5" t="str">
        <f t="shared" ref="E6857:E6920" si="874">IF(C6857=0,IF(LEN(D6857)&lt;&gt;3,"",D6857),IF(LEN(D6857)&lt;&gt;4,"",LEFT(D6857,3)))</f>
        <v/>
      </c>
      <c r="F6857" s="5" t="str">
        <f t="shared" si="873"/>
        <v/>
      </c>
      <c r="G6857" s="7">
        <v>52.420999999999999</v>
      </c>
      <c r="H6857" s="7">
        <v>54.835000000000001</v>
      </c>
      <c r="I6857" s="7">
        <v>44.761000000000003</v>
      </c>
      <c r="J6857" s="7">
        <v>84.635999999999996</v>
      </c>
      <c r="K6857" s="7">
        <v>85.387</v>
      </c>
      <c r="L6857" s="7">
        <v>81.629000000000005</v>
      </c>
      <c r="M6857" s="7">
        <v>105.89700000000001</v>
      </c>
      <c r="N6857" s="7">
        <v>47.401000000000003</v>
      </c>
      <c r="O6857" s="7"/>
    </row>
    <row r="6858" spans="1:15" x14ac:dyDescent="0.2">
      <c r="A6858" s="2">
        <v>1</v>
      </c>
      <c r="B6858" s="6" t="s">
        <v>16</v>
      </c>
      <c r="C6858" s="6">
        <v>0</v>
      </c>
      <c r="D6858" s="5" t="s">
        <v>500</v>
      </c>
      <c r="E6858" s="5" t="str">
        <f t="shared" si="874"/>
        <v/>
      </c>
      <c r="F6858" s="5" t="str">
        <f t="shared" si="873"/>
        <v/>
      </c>
      <c r="G6858" s="7">
        <v>53.125</v>
      </c>
      <c r="H6858" s="7">
        <v>54.871000000000002</v>
      </c>
      <c r="I6858" s="7">
        <v>45.337000000000003</v>
      </c>
      <c r="J6858" s="7">
        <v>86.632999999999996</v>
      </c>
      <c r="K6858" s="7">
        <v>85.34</v>
      </c>
      <c r="L6858" s="7">
        <v>82.623999999999995</v>
      </c>
      <c r="M6858" s="7">
        <v>110.471</v>
      </c>
      <c r="N6858" s="7">
        <v>50.084000000000003</v>
      </c>
      <c r="O6858" s="7"/>
    </row>
    <row r="6859" spans="1:15" x14ac:dyDescent="0.2">
      <c r="A6859" s="2">
        <v>1</v>
      </c>
      <c r="B6859" s="6" t="s">
        <v>17</v>
      </c>
      <c r="C6859" s="6">
        <v>0</v>
      </c>
      <c r="D6859" s="5" t="s">
        <v>500</v>
      </c>
      <c r="E6859" s="5" t="str">
        <f t="shared" si="874"/>
        <v/>
      </c>
      <c r="F6859" s="5" t="str">
        <f t="shared" si="873"/>
        <v/>
      </c>
      <c r="G6859" s="7">
        <v>53.466000000000001</v>
      </c>
      <c r="H6859" s="7">
        <v>54.466999999999999</v>
      </c>
      <c r="I6859" s="7">
        <v>43.081000000000003</v>
      </c>
      <c r="J6859" s="7">
        <v>88.611999999999995</v>
      </c>
      <c r="K6859" s="7">
        <v>80.576999999999998</v>
      </c>
      <c r="L6859" s="7">
        <v>79.094999999999999</v>
      </c>
      <c r="M6859" s="7">
        <v>118.474</v>
      </c>
      <c r="N6859" s="7">
        <v>51.04</v>
      </c>
      <c r="O6859" s="7"/>
    </row>
    <row r="6860" spans="1:15" x14ac:dyDescent="0.2">
      <c r="A6860" s="2">
        <v>1</v>
      </c>
      <c r="B6860" s="6" t="s">
        <v>18</v>
      </c>
      <c r="C6860" s="6">
        <v>0</v>
      </c>
      <c r="D6860" s="5" t="s">
        <v>500</v>
      </c>
      <c r="E6860" s="5" t="str">
        <f t="shared" si="874"/>
        <v/>
      </c>
      <c r="F6860" s="5" t="str">
        <f t="shared" si="873"/>
        <v/>
      </c>
      <c r="G6860" s="7">
        <v>53.271999999999998</v>
      </c>
      <c r="H6860" s="7">
        <v>55.783000000000001</v>
      </c>
      <c r="I6860" s="7">
        <v>40.183999999999997</v>
      </c>
      <c r="J6860" s="7">
        <v>91.021000000000001</v>
      </c>
      <c r="K6860" s="7">
        <v>75.430999999999997</v>
      </c>
      <c r="L6860" s="7">
        <v>72.036000000000001</v>
      </c>
      <c r="M6860" s="7">
        <v>122.914</v>
      </c>
      <c r="N6860" s="7">
        <v>49.392000000000003</v>
      </c>
      <c r="O6860" s="7"/>
    </row>
    <row r="6861" spans="1:15" x14ac:dyDescent="0.2">
      <c r="A6861" s="2">
        <v>1</v>
      </c>
      <c r="B6861" s="6" t="s">
        <v>19</v>
      </c>
      <c r="C6861" s="6">
        <v>0</v>
      </c>
      <c r="D6861" s="5" t="s">
        <v>500</v>
      </c>
      <c r="E6861" s="5" t="str">
        <f t="shared" si="874"/>
        <v/>
      </c>
      <c r="F6861" s="5" t="str">
        <f t="shared" si="873"/>
        <v/>
      </c>
      <c r="G6861" s="7">
        <v>59.606999999999999</v>
      </c>
      <c r="H6861" s="7">
        <v>59.926000000000002</v>
      </c>
      <c r="I6861" s="7">
        <v>37.691000000000003</v>
      </c>
      <c r="J6861" s="7">
        <v>92.49</v>
      </c>
      <c r="K6861" s="7">
        <v>63.232999999999997</v>
      </c>
      <c r="L6861" s="7">
        <v>62.896000000000001</v>
      </c>
      <c r="M6861" s="7">
        <v>121.11199999999999</v>
      </c>
      <c r="N6861" s="7">
        <v>45.649000000000001</v>
      </c>
      <c r="O6861" s="7"/>
    </row>
    <row r="6862" spans="1:15" x14ac:dyDescent="0.2">
      <c r="A6862" s="2">
        <v>1</v>
      </c>
      <c r="B6862" s="6" t="s">
        <v>20</v>
      </c>
      <c r="C6862" s="6">
        <v>0</v>
      </c>
      <c r="D6862" s="5" t="s">
        <v>500</v>
      </c>
      <c r="E6862" s="5" t="str">
        <f t="shared" si="874"/>
        <v/>
      </c>
      <c r="F6862" s="5" t="str">
        <f t="shared" si="873"/>
        <v/>
      </c>
      <c r="G6862" s="7">
        <v>62.911000000000001</v>
      </c>
      <c r="H6862" s="7">
        <v>65.150000000000006</v>
      </c>
      <c r="I6862" s="7">
        <v>43.453000000000003</v>
      </c>
      <c r="J6862" s="7">
        <v>93.372</v>
      </c>
      <c r="K6862" s="7">
        <v>69.069999999999993</v>
      </c>
      <c r="L6862" s="7">
        <v>66.697000000000003</v>
      </c>
      <c r="M6862" s="7">
        <v>118.078</v>
      </c>
      <c r="N6862" s="7">
        <v>51.308999999999997</v>
      </c>
      <c r="O6862" s="7"/>
    </row>
    <row r="6863" spans="1:15" x14ac:dyDescent="0.2">
      <c r="A6863" s="2">
        <v>1</v>
      </c>
      <c r="B6863" s="6" t="s">
        <v>21</v>
      </c>
      <c r="C6863" s="6">
        <v>0</v>
      </c>
      <c r="D6863" s="5" t="s">
        <v>500</v>
      </c>
      <c r="E6863" s="5" t="str">
        <f t="shared" si="874"/>
        <v/>
      </c>
      <c r="F6863" s="5" t="str">
        <f t="shared" si="873"/>
        <v/>
      </c>
      <c r="G6863" s="7">
        <v>66.16</v>
      </c>
      <c r="H6863" s="7">
        <v>67.454999999999998</v>
      </c>
      <c r="I6863" s="7">
        <v>48.286999999999999</v>
      </c>
      <c r="J6863" s="7">
        <v>95.325999999999993</v>
      </c>
      <c r="K6863" s="7">
        <v>72.984999999999999</v>
      </c>
      <c r="L6863" s="7">
        <v>71.584000000000003</v>
      </c>
      <c r="M6863" s="7">
        <v>115.741</v>
      </c>
      <c r="N6863" s="7">
        <v>55.887999999999998</v>
      </c>
      <c r="O6863" s="7"/>
    </row>
    <row r="6864" spans="1:15" x14ac:dyDescent="0.2">
      <c r="A6864" s="2">
        <v>1</v>
      </c>
      <c r="B6864" s="6" t="s">
        <v>22</v>
      </c>
      <c r="C6864" s="6">
        <v>0</v>
      </c>
      <c r="D6864" s="5" t="s">
        <v>500</v>
      </c>
      <c r="E6864" s="5" t="str">
        <f t="shared" si="874"/>
        <v/>
      </c>
      <c r="F6864" s="5" t="str">
        <f t="shared" si="873"/>
        <v/>
      </c>
      <c r="G6864" s="7">
        <v>64.338999999999999</v>
      </c>
      <c r="H6864" s="7">
        <v>68.983999999999995</v>
      </c>
      <c r="I6864" s="7">
        <v>52.066000000000003</v>
      </c>
      <c r="J6864" s="7">
        <v>97.046000000000006</v>
      </c>
      <c r="K6864" s="7">
        <v>80.924000000000007</v>
      </c>
      <c r="L6864" s="7">
        <v>75.474999999999994</v>
      </c>
      <c r="M6864" s="7">
        <v>119.039</v>
      </c>
      <c r="N6864" s="7">
        <v>61.978000000000002</v>
      </c>
      <c r="O6864" s="7"/>
    </row>
    <row r="6865" spans="1:15" x14ac:dyDescent="0.2">
      <c r="A6865" s="2">
        <v>1</v>
      </c>
      <c r="B6865" s="6" t="s">
        <v>23</v>
      </c>
      <c r="C6865" s="6">
        <v>0</v>
      </c>
      <c r="D6865" s="5" t="s">
        <v>500</v>
      </c>
      <c r="E6865" s="5" t="str">
        <f t="shared" si="874"/>
        <v/>
      </c>
      <c r="F6865" s="5" t="str">
        <f t="shared" si="873"/>
        <v/>
      </c>
      <c r="G6865" s="7">
        <v>72.272999999999996</v>
      </c>
      <c r="H6865" s="7">
        <v>73.81</v>
      </c>
      <c r="I6865" s="7">
        <v>55.640999999999998</v>
      </c>
      <c r="J6865" s="7">
        <v>97.299000000000007</v>
      </c>
      <c r="K6865" s="7">
        <v>76.986999999999995</v>
      </c>
      <c r="L6865" s="7">
        <v>75.385000000000005</v>
      </c>
      <c r="M6865" s="7">
        <v>112.247</v>
      </c>
      <c r="N6865" s="7">
        <v>62.454999999999998</v>
      </c>
      <c r="O6865" s="7"/>
    </row>
    <row r="6866" spans="1:15" x14ac:dyDescent="0.2">
      <c r="A6866" s="2">
        <v>1</v>
      </c>
      <c r="B6866" s="6" t="s">
        <v>24</v>
      </c>
      <c r="C6866" s="6">
        <v>0</v>
      </c>
      <c r="D6866" s="5" t="s">
        <v>500</v>
      </c>
      <c r="E6866" s="5" t="str">
        <f t="shared" si="874"/>
        <v/>
      </c>
      <c r="F6866" s="5" t="str">
        <f t="shared" si="873"/>
        <v/>
      </c>
      <c r="G6866" s="7">
        <v>73.435000000000002</v>
      </c>
      <c r="H6866" s="7">
        <v>77.412999999999997</v>
      </c>
      <c r="I6866" s="7">
        <v>61.3</v>
      </c>
      <c r="J6866" s="7">
        <v>96.582999999999998</v>
      </c>
      <c r="K6866" s="7">
        <v>83.474999999999994</v>
      </c>
      <c r="L6866" s="7">
        <v>79.186000000000007</v>
      </c>
      <c r="M6866" s="7">
        <v>113.36499999999999</v>
      </c>
      <c r="N6866" s="7">
        <v>69.492999999999995</v>
      </c>
      <c r="O6866" s="7"/>
    </row>
    <row r="6867" spans="1:15" x14ac:dyDescent="0.2">
      <c r="A6867" s="2">
        <v>1</v>
      </c>
      <c r="B6867" s="6" t="s">
        <v>25</v>
      </c>
      <c r="C6867" s="6">
        <v>0</v>
      </c>
      <c r="D6867" s="5" t="s">
        <v>500</v>
      </c>
      <c r="E6867" s="5" t="str">
        <f t="shared" si="874"/>
        <v/>
      </c>
      <c r="F6867" s="5" t="str">
        <f t="shared" si="873"/>
        <v/>
      </c>
      <c r="G6867" s="7">
        <v>80.917000000000002</v>
      </c>
      <c r="H6867" s="7">
        <v>82.418999999999997</v>
      </c>
      <c r="I6867" s="7">
        <v>70.186000000000007</v>
      </c>
      <c r="J6867" s="7">
        <v>97.058999999999997</v>
      </c>
      <c r="K6867" s="7">
        <v>86.739000000000004</v>
      </c>
      <c r="L6867" s="7">
        <v>85.158000000000001</v>
      </c>
      <c r="M6867" s="7">
        <v>113.114</v>
      </c>
      <c r="N6867" s="7">
        <v>79.391000000000005</v>
      </c>
      <c r="O6867" s="7"/>
    </row>
    <row r="6868" spans="1:15" x14ac:dyDescent="0.2">
      <c r="A6868" s="2">
        <v>1</v>
      </c>
      <c r="B6868" s="6" t="s">
        <v>26</v>
      </c>
      <c r="C6868" s="6">
        <v>0</v>
      </c>
      <c r="D6868" s="5" t="s">
        <v>500</v>
      </c>
      <c r="E6868" s="5" t="str">
        <f t="shared" si="874"/>
        <v/>
      </c>
      <c r="F6868" s="5" t="str">
        <f t="shared" si="873"/>
        <v/>
      </c>
      <c r="G6868" s="7">
        <v>85.899000000000001</v>
      </c>
      <c r="H6868" s="7">
        <v>88.516999999999996</v>
      </c>
      <c r="I6868" s="7">
        <v>79.385000000000005</v>
      </c>
      <c r="J6868" s="7">
        <v>98.52</v>
      </c>
      <c r="K6868" s="7">
        <v>92.417000000000002</v>
      </c>
      <c r="L6868" s="7">
        <v>89.683000000000007</v>
      </c>
      <c r="M6868" s="7">
        <v>106.83</v>
      </c>
      <c r="N6868" s="7">
        <v>84.807000000000002</v>
      </c>
      <c r="O6868" s="7"/>
    </row>
    <row r="6869" spans="1:15" x14ac:dyDescent="0.2">
      <c r="A6869" s="2">
        <v>1</v>
      </c>
      <c r="B6869" s="6" t="s">
        <v>27</v>
      </c>
      <c r="C6869" s="6">
        <v>0</v>
      </c>
      <c r="D6869" s="5" t="s">
        <v>500</v>
      </c>
      <c r="E6869" s="5" t="str">
        <f t="shared" si="874"/>
        <v/>
      </c>
      <c r="F6869" s="5" t="str">
        <f t="shared" si="873"/>
        <v/>
      </c>
      <c r="G6869" s="7">
        <v>85.58</v>
      </c>
      <c r="H6869" s="7">
        <v>89.313000000000002</v>
      </c>
      <c r="I6869" s="7">
        <v>89.555999999999997</v>
      </c>
      <c r="J6869" s="7">
        <v>99.742000000000004</v>
      </c>
      <c r="K6869" s="7">
        <v>104.646</v>
      </c>
      <c r="L6869" s="7">
        <v>100.271</v>
      </c>
      <c r="M6869" s="7">
        <v>111.679</v>
      </c>
      <c r="N6869" s="7">
        <v>100.015</v>
      </c>
      <c r="O6869" s="7"/>
    </row>
    <row r="6870" spans="1:15" x14ac:dyDescent="0.2">
      <c r="A6870" s="2">
        <v>1</v>
      </c>
      <c r="B6870" s="6" t="s">
        <v>28</v>
      </c>
      <c r="C6870" s="6">
        <v>0</v>
      </c>
      <c r="D6870" s="5" t="s">
        <v>500</v>
      </c>
      <c r="E6870" s="5" t="str">
        <f t="shared" si="874"/>
        <v/>
      </c>
      <c r="F6870" s="5" t="str">
        <f t="shared" si="873"/>
        <v/>
      </c>
      <c r="G6870" s="7">
        <v>92.747</v>
      </c>
      <c r="H6870" s="7">
        <v>92.218000000000004</v>
      </c>
      <c r="I6870" s="7">
        <v>93.052999999999997</v>
      </c>
      <c r="J6870" s="7">
        <v>100.748</v>
      </c>
      <c r="K6870" s="7">
        <v>100.32899999999999</v>
      </c>
      <c r="L6870" s="7">
        <v>100.905</v>
      </c>
      <c r="M6870" s="7">
        <v>106.96299999999999</v>
      </c>
      <c r="N6870" s="7">
        <v>99.533000000000001</v>
      </c>
      <c r="O6870" s="7"/>
    </row>
    <row r="6871" spans="1:15" x14ac:dyDescent="0.2">
      <c r="A6871" s="2">
        <v>1</v>
      </c>
      <c r="B6871" s="6" t="s">
        <v>29</v>
      </c>
      <c r="C6871" s="6">
        <v>0</v>
      </c>
      <c r="D6871" s="5" t="s">
        <v>500</v>
      </c>
      <c r="E6871" s="5" t="str">
        <f t="shared" si="874"/>
        <v/>
      </c>
      <c r="F6871" s="5" t="str">
        <f t="shared" si="873"/>
        <v/>
      </c>
      <c r="G6871" s="7">
        <v>100</v>
      </c>
      <c r="H6871" s="7">
        <v>100</v>
      </c>
      <c r="I6871" s="7">
        <v>100</v>
      </c>
      <c r="J6871" s="7">
        <v>100</v>
      </c>
      <c r="K6871" s="7">
        <v>100</v>
      </c>
      <c r="L6871" s="7">
        <v>100</v>
      </c>
      <c r="M6871" s="7">
        <v>100</v>
      </c>
      <c r="N6871" s="7">
        <v>100</v>
      </c>
      <c r="O6871" s="7"/>
    </row>
    <row r="6872" spans="1:15" x14ac:dyDescent="0.2">
      <c r="A6872" s="2">
        <v>1</v>
      </c>
      <c r="B6872" s="6" t="s">
        <v>30</v>
      </c>
      <c r="C6872" s="6">
        <v>0</v>
      </c>
      <c r="D6872" s="5" t="s">
        <v>500</v>
      </c>
      <c r="E6872" s="5" t="str">
        <f t="shared" si="874"/>
        <v/>
      </c>
      <c r="F6872" s="5" t="str">
        <f t="shared" si="873"/>
        <v/>
      </c>
      <c r="G6872" s="7">
        <v>98.564999999999998</v>
      </c>
      <c r="H6872" s="7">
        <v>101.605</v>
      </c>
      <c r="I6872" s="7">
        <v>113.099</v>
      </c>
      <c r="J6872" s="7">
        <v>98.991</v>
      </c>
      <c r="K6872" s="7">
        <v>114.746</v>
      </c>
      <c r="L6872" s="7">
        <v>111.312</v>
      </c>
      <c r="M6872" s="7">
        <v>101.679</v>
      </c>
      <c r="N6872" s="7">
        <v>114.998</v>
      </c>
      <c r="O6872" s="7"/>
    </row>
    <row r="6873" spans="1:15" x14ac:dyDescent="0.2">
      <c r="A6873" s="2">
        <v>1</v>
      </c>
      <c r="B6873" s="6" t="s">
        <v>31</v>
      </c>
      <c r="C6873" s="6">
        <v>0</v>
      </c>
      <c r="D6873" s="5" t="s">
        <v>500</v>
      </c>
      <c r="E6873" s="5" t="str">
        <f t="shared" si="874"/>
        <v/>
      </c>
      <c r="F6873" s="5" t="str">
        <f t="shared" si="873"/>
        <v/>
      </c>
      <c r="G6873" s="7">
        <v>108.488</v>
      </c>
      <c r="H6873" s="7">
        <v>110.581</v>
      </c>
      <c r="I6873" s="7">
        <v>126.693</v>
      </c>
      <c r="J6873" s="7">
        <v>99.197999999999993</v>
      </c>
      <c r="K6873" s="7">
        <v>116.78100000000001</v>
      </c>
      <c r="L6873" s="7">
        <v>114.57</v>
      </c>
      <c r="M6873" s="7">
        <v>99.614999999999995</v>
      </c>
      <c r="N6873" s="7">
        <v>126.205</v>
      </c>
      <c r="O6873" s="7"/>
    </row>
    <row r="6874" spans="1:15" x14ac:dyDescent="0.2">
      <c r="A6874" s="2">
        <v>1</v>
      </c>
      <c r="B6874" s="6" t="s">
        <v>32</v>
      </c>
      <c r="C6874" s="6">
        <v>0</v>
      </c>
      <c r="D6874" s="5" t="s">
        <v>500</v>
      </c>
      <c r="E6874" s="5" t="str">
        <f t="shared" si="874"/>
        <v/>
      </c>
      <c r="F6874" s="5" t="str">
        <f t="shared" si="873"/>
        <v/>
      </c>
      <c r="G6874" s="7">
        <v>99.792000000000002</v>
      </c>
      <c r="H6874" s="7">
        <v>104.068</v>
      </c>
      <c r="I6874" s="7">
        <v>132.792</v>
      </c>
      <c r="J6874" s="7">
        <v>100.833</v>
      </c>
      <c r="K6874" s="7">
        <v>133.06899999999999</v>
      </c>
      <c r="L6874" s="7">
        <v>127.602</v>
      </c>
      <c r="M6874" s="7">
        <v>109.66800000000001</v>
      </c>
      <c r="N6874" s="7">
        <v>145.63</v>
      </c>
      <c r="O6874" s="7"/>
    </row>
    <row r="6875" spans="1:15" x14ac:dyDescent="0.2">
      <c r="A6875" s="2">
        <v>1</v>
      </c>
      <c r="B6875" s="6" t="s">
        <v>33</v>
      </c>
      <c r="C6875" s="6">
        <v>0</v>
      </c>
      <c r="D6875" s="5" t="s">
        <v>500</v>
      </c>
      <c r="E6875" s="5" t="str">
        <f t="shared" si="874"/>
        <v/>
      </c>
      <c r="F6875" s="5" t="str">
        <f t="shared" si="873"/>
        <v/>
      </c>
      <c r="G6875" s="7">
        <v>104.74</v>
      </c>
      <c r="H6875" s="7">
        <v>106.943</v>
      </c>
      <c r="I6875" s="7">
        <v>134.042</v>
      </c>
      <c r="J6875" s="7">
        <v>103.155</v>
      </c>
      <c r="K6875" s="7">
        <v>127.976</v>
      </c>
      <c r="L6875" s="7">
        <v>125.339</v>
      </c>
      <c r="M6875" s="7">
        <v>108.72</v>
      </c>
      <c r="N6875" s="7">
        <v>145.73099999999999</v>
      </c>
      <c r="O6875" s="7"/>
    </row>
    <row r="6876" spans="1:15" x14ac:dyDescent="0.2">
      <c r="A6876" s="2">
        <v>1</v>
      </c>
      <c r="B6876" s="6" t="s">
        <v>34</v>
      </c>
      <c r="C6876" s="6">
        <v>0</v>
      </c>
      <c r="D6876" s="5" t="s">
        <v>500</v>
      </c>
      <c r="E6876" s="5" t="str">
        <f t="shared" si="874"/>
        <v/>
      </c>
      <c r="F6876" s="5" t="str">
        <f t="shared" si="873"/>
        <v/>
      </c>
      <c r="G6876" s="7">
        <v>105.86</v>
      </c>
      <c r="H6876" s="7">
        <v>109.17700000000001</v>
      </c>
      <c r="I6876" s="7">
        <v>136.84200000000001</v>
      </c>
      <c r="J6876" s="7">
        <v>103.245</v>
      </c>
      <c r="K6876" s="7">
        <v>129.267</v>
      </c>
      <c r="L6876" s="7">
        <v>125.339</v>
      </c>
      <c r="M6876" s="7">
        <v>111.503</v>
      </c>
      <c r="N6876" s="7">
        <v>152.583</v>
      </c>
      <c r="O6876" s="7"/>
    </row>
    <row r="6877" spans="1:15" x14ac:dyDescent="0.2">
      <c r="A6877" s="2">
        <v>1</v>
      </c>
      <c r="B6877" s="6" t="s">
        <v>35</v>
      </c>
      <c r="C6877" s="6">
        <v>0</v>
      </c>
      <c r="D6877" s="5" t="s">
        <v>500</v>
      </c>
      <c r="E6877" s="5" t="str">
        <f t="shared" si="874"/>
        <v/>
      </c>
      <c r="F6877" s="5" t="str">
        <f t="shared" si="873"/>
        <v/>
      </c>
      <c r="G6877" s="7">
        <v>98.927000000000007</v>
      </c>
      <c r="H6877" s="7">
        <v>99.159000000000006</v>
      </c>
      <c r="I6877" s="7">
        <v>119.619</v>
      </c>
      <c r="J6877" s="7">
        <v>104.036</v>
      </c>
      <c r="K6877" s="7">
        <v>120.917</v>
      </c>
      <c r="L6877" s="7">
        <v>120.633</v>
      </c>
      <c r="M6877" s="7">
        <v>120.518</v>
      </c>
      <c r="N6877" s="7">
        <v>144.16300000000001</v>
      </c>
      <c r="O6877" s="7"/>
    </row>
    <row r="6878" spans="1:15" x14ac:dyDescent="0.2">
      <c r="A6878" s="2">
        <v>1</v>
      </c>
      <c r="B6878" s="6" t="s">
        <v>36</v>
      </c>
      <c r="C6878" s="6">
        <v>0</v>
      </c>
      <c r="D6878" s="5" t="s">
        <v>500</v>
      </c>
      <c r="E6878" s="5" t="str">
        <f t="shared" si="874"/>
        <v/>
      </c>
      <c r="F6878" s="5" t="str">
        <f t="shared" si="873"/>
        <v/>
      </c>
      <c r="G6878" s="7">
        <v>88.694999999999993</v>
      </c>
      <c r="H6878" s="7">
        <v>88.271000000000001</v>
      </c>
      <c r="I6878" s="7">
        <v>89.707999999999998</v>
      </c>
      <c r="J6878" s="7">
        <v>105.036</v>
      </c>
      <c r="K6878" s="7">
        <v>101.142</v>
      </c>
      <c r="L6878" s="7">
        <v>101.629</v>
      </c>
      <c r="M6878" s="7">
        <v>131.11500000000001</v>
      </c>
      <c r="N6878" s="7">
        <v>117.621</v>
      </c>
      <c r="O6878" s="7"/>
    </row>
    <row r="6879" spans="1:15" x14ac:dyDescent="0.2">
      <c r="A6879" s="2">
        <v>1</v>
      </c>
      <c r="B6879" s="6" t="s">
        <v>37</v>
      </c>
      <c r="C6879" s="6">
        <v>0</v>
      </c>
      <c r="D6879" s="5" t="s">
        <v>500</v>
      </c>
      <c r="E6879" s="5" t="str">
        <f t="shared" si="874"/>
        <v/>
      </c>
      <c r="F6879" s="5" t="str">
        <f t="shared" si="873"/>
        <v/>
      </c>
      <c r="G6879" s="7">
        <v>91.986999999999995</v>
      </c>
      <c r="H6879" s="7">
        <v>89.765000000000001</v>
      </c>
      <c r="I6879" s="7">
        <v>84.647000000000006</v>
      </c>
      <c r="J6879" s="7">
        <v>106.604</v>
      </c>
      <c r="K6879" s="7">
        <v>92.021000000000001</v>
      </c>
      <c r="L6879" s="7">
        <v>94.299000000000007</v>
      </c>
      <c r="M6879" s="7">
        <v>128.41800000000001</v>
      </c>
      <c r="N6879" s="7">
        <v>108.702</v>
      </c>
      <c r="O6879" s="7"/>
    </row>
    <row r="6880" spans="1:15" x14ac:dyDescent="0.2">
      <c r="A6880" s="2">
        <v>1</v>
      </c>
      <c r="B6880" s="6" t="s">
        <v>63</v>
      </c>
      <c r="C6880" s="6">
        <v>0</v>
      </c>
      <c r="D6880" s="5" t="s">
        <v>500</v>
      </c>
      <c r="E6880" s="5" t="str">
        <f t="shared" si="874"/>
        <v/>
      </c>
      <c r="F6880" s="5" t="str">
        <f t="shared" si="873"/>
        <v/>
      </c>
      <c r="G6880" s="7">
        <v>94.153000000000006</v>
      </c>
      <c r="H6880" s="7">
        <v>93.094999999999999</v>
      </c>
      <c r="I6880" s="7">
        <v>85.26</v>
      </c>
      <c r="J6880" s="7">
        <v>109.985</v>
      </c>
      <c r="K6880" s="7">
        <v>90.555000000000007</v>
      </c>
      <c r="L6880" s="7">
        <v>91.584000000000003</v>
      </c>
      <c r="M6880" s="7">
        <v>130.55500000000001</v>
      </c>
      <c r="N6880" s="7">
        <v>111.31100000000001</v>
      </c>
      <c r="O6880" s="7"/>
    </row>
    <row r="6881" spans="1:15" x14ac:dyDescent="0.2">
      <c r="A6881" s="2">
        <v>0</v>
      </c>
      <c r="B6881" s="5" t="s">
        <v>501</v>
      </c>
      <c r="C6881" s="6" t="s">
        <v>0</v>
      </c>
      <c r="E6881" s="5" t="str">
        <f t="shared" si="874"/>
        <v/>
      </c>
      <c r="F6881" s="5" t="str">
        <f t="shared" si="873"/>
        <v/>
      </c>
    </row>
    <row r="6882" spans="1:15" x14ac:dyDescent="0.2">
      <c r="A6882" s="2">
        <v>1</v>
      </c>
      <c r="B6882" s="6" t="s">
        <v>13</v>
      </c>
      <c r="C6882" s="6">
        <v>0</v>
      </c>
      <c r="D6882" s="5" t="s">
        <v>502</v>
      </c>
      <c r="E6882" s="5" t="str">
        <f t="shared" si="874"/>
        <v/>
      </c>
      <c r="F6882" s="5" t="str">
        <f t="shared" si="873"/>
        <v/>
      </c>
      <c r="G6882" s="7">
        <v>66.715999999999994</v>
      </c>
      <c r="H6882" s="7">
        <v>69.445999999999998</v>
      </c>
      <c r="I6882" s="7">
        <v>60.081000000000003</v>
      </c>
      <c r="J6882" s="7">
        <v>89.661000000000001</v>
      </c>
      <c r="K6882" s="7">
        <v>90.054000000000002</v>
      </c>
      <c r="L6882" s="7">
        <v>86.515000000000001</v>
      </c>
      <c r="M6882" s="7">
        <v>100.34099999999999</v>
      </c>
      <c r="N6882" s="7">
        <v>60.284999999999997</v>
      </c>
      <c r="O6882" s="7"/>
    </row>
    <row r="6883" spans="1:15" x14ac:dyDescent="0.2">
      <c r="A6883" s="2">
        <v>1</v>
      </c>
      <c r="B6883" s="6" t="s">
        <v>15</v>
      </c>
      <c r="C6883" s="6">
        <v>0</v>
      </c>
      <c r="D6883" s="5" t="s">
        <v>502</v>
      </c>
      <c r="E6883" s="5" t="str">
        <f t="shared" si="874"/>
        <v/>
      </c>
      <c r="F6883" s="5" t="str">
        <f t="shared" si="873"/>
        <v/>
      </c>
      <c r="G6883" s="7">
        <v>71.974000000000004</v>
      </c>
      <c r="H6883" s="7">
        <v>74.091999999999999</v>
      </c>
      <c r="I6883" s="7">
        <v>66.066999999999993</v>
      </c>
      <c r="J6883" s="7">
        <v>91.224999999999994</v>
      </c>
      <c r="K6883" s="7">
        <v>91.792000000000002</v>
      </c>
      <c r="L6883" s="7">
        <v>89.168000000000006</v>
      </c>
      <c r="M6883" s="7">
        <v>100.04900000000001</v>
      </c>
      <c r="N6883" s="7">
        <v>66.099999999999994</v>
      </c>
      <c r="O6883" s="7"/>
    </row>
    <row r="6884" spans="1:15" x14ac:dyDescent="0.2">
      <c r="A6884" s="2">
        <v>1</v>
      </c>
      <c r="B6884" s="6" t="s">
        <v>16</v>
      </c>
      <c r="C6884" s="6">
        <v>0</v>
      </c>
      <c r="D6884" s="5" t="s">
        <v>502</v>
      </c>
      <c r="E6884" s="5" t="str">
        <f t="shared" si="874"/>
        <v/>
      </c>
      <c r="F6884" s="5" t="str">
        <f t="shared" si="873"/>
        <v/>
      </c>
      <c r="G6884" s="7">
        <v>72.650999999999996</v>
      </c>
      <c r="H6884" s="7">
        <v>73.956999999999994</v>
      </c>
      <c r="I6884" s="7">
        <v>66.295000000000002</v>
      </c>
      <c r="J6884" s="7">
        <v>93.409000000000006</v>
      </c>
      <c r="K6884" s="7">
        <v>91.251000000000005</v>
      </c>
      <c r="L6884" s="7">
        <v>89.64</v>
      </c>
      <c r="M6884" s="7">
        <v>104.47499999999999</v>
      </c>
      <c r="N6884" s="7">
        <v>69.262</v>
      </c>
      <c r="O6884" s="7"/>
    </row>
    <row r="6885" spans="1:15" x14ac:dyDescent="0.2">
      <c r="A6885" s="2">
        <v>1</v>
      </c>
      <c r="B6885" s="6" t="s">
        <v>17</v>
      </c>
      <c r="C6885" s="6">
        <v>0</v>
      </c>
      <c r="D6885" s="5" t="s">
        <v>502</v>
      </c>
      <c r="E6885" s="5" t="str">
        <f t="shared" si="874"/>
        <v/>
      </c>
      <c r="F6885" s="5" t="str">
        <f t="shared" si="873"/>
        <v/>
      </c>
      <c r="G6885" s="7">
        <v>73.356999999999999</v>
      </c>
      <c r="H6885" s="7">
        <v>74.911000000000001</v>
      </c>
      <c r="I6885" s="7">
        <v>68.563999999999993</v>
      </c>
      <c r="J6885" s="7">
        <v>94.353999999999999</v>
      </c>
      <c r="K6885" s="7">
        <v>93.466999999999999</v>
      </c>
      <c r="L6885" s="7">
        <v>91.527000000000001</v>
      </c>
      <c r="M6885" s="7">
        <v>106.60299999999999</v>
      </c>
      <c r="N6885" s="7">
        <v>73.090999999999994</v>
      </c>
      <c r="O6885" s="7"/>
    </row>
    <row r="6886" spans="1:15" x14ac:dyDescent="0.2">
      <c r="A6886" s="2">
        <v>1</v>
      </c>
      <c r="B6886" s="6" t="s">
        <v>18</v>
      </c>
      <c r="C6886" s="6">
        <v>0</v>
      </c>
      <c r="D6886" s="5" t="s">
        <v>502</v>
      </c>
      <c r="E6886" s="5" t="str">
        <f t="shared" si="874"/>
        <v/>
      </c>
      <c r="F6886" s="5" t="str">
        <f t="shared" si="873"/>
        <v/>
      </c>
      <c r="G6886" s="7">
        <v>72.534999999999997</v>
      </c>
      <c r="H6886" s="7">
        <v>74.197000000000003</v>
      </c>
      <c r="I6886" s="7">
        <v>66.466999999999999</v>
      </c>
      <c r="J6886" s="7">
        <v>95.367999999999995</v>
      </c>
      <c r="K6886" s="7">
        <v>91.634</v>
      </c>
      <c r="L6886" s="7">
        <v>89.581000000000003</v>
      </c>
      <c r="M6886" s="7">
        <v>110.229</v>
      </c>
      <c r="N6886" s="7">
        <v>73.266000000000005</v>
      </c>
      <c r="O6886" s="7"/>
    </row>
    <row r="6887" spans="1:15" x14ac:dyDescent="0.2">
      <c r="A6887" s="2">
        <v>1</v>
      </c>
      <c r="B6887" s="6" t="s">
        <v>19</v>
      </c>
      <c r="C6887" s="6">
        <v>0</v>
      </c>
      <c r="D6887" s="5" t="s">
        <v>502</v>
      </c>
      <c r="E6887" s="5" t="str">
        <f t="shared" si="874"/>
        <v/>
      </c>
      <c r="F6887" s="5" t="str">
        <f t="shared" si="873"/>
        <v/>
      </c>
      <c r="G6887" s="7">
        <v>76.921999999999997</v>
      </c>
      <c r="H6887" s="7">
        <v>78.326999999999998</v>
      </c>
      <c r="I6887" s="7">
        <v>69.628</v>
      </c>
      <c r="J6887" s="7">
        <v>96.149000000000001</v>
      </c>
      <c r="K6887" s="7">
        <v>90.516999999999996</v>
      </c>
      <c r="L6887" s="7">
        <v>88.893000000000001</v>
      </c>
      <c r="M6887" s="7">
        <v>109.676</v>
      </c>
      <c r="N6887" s="7">
        <v>76.364999999999995</v>
      </c>
      <c r="O6887" s="7"/>
    </row>
    <row r="6888" spans="1:15" x14ac:dyDescent="0.2">
      <c r="A6888" s="2">
        <v>1</v>
      </c>
      <c r="B6888" s="6" t="s">
        <v>20</v>
      </c>
      <c r="C6888" s="6">
        <v>0</v>
      </c>
      <c r="D6888" s="5" t="s">
        <v>502</v>
      </c>
      <c r="E6888" s="5" t="str">
        <f t="shared" si="874"/>
        <v/>
      </c>
      <c r="F6888" s="5" t="str">
        <f t="shared" si="873"/>
        <v/>
      </c>
      <c r="G6888" s="7">
        <v>79.953000000000003</v>
      </c>
      <c r="H6888" s="7">
        <v>81.593999999999994</v>
      </c>
      <c r="I6888" s="7">
        <v>75.338999999999999</v>
      </c>
      <c r="J6888" s="7">
        <v>94.978999999999999</v>
      </c>
      <c r="K6888" s="7">
        <v>94.228999999999999</v>
      </c>
      <c r="L6888" s="7">
        <v>92.332999999999998</v>
      </c>
      <c r="M6888" s="7">
        <v>106.619</v>
      </c>
      <c r="N6888" s="7">
        <v>80.325000000000003</v>
      </c>
      <c r="O6888" s="7"/>
    </row>
    <row r="6889" spans="1:15" x14ac:dyDescent="0.2">
      <c r="A6889" s="2">
        <v>1</v>
      </c>
      <c r="B6889" s="6" t="s">
        <v>21</v>
      </c>
      <c r="C6889" s="6">
        <v>0</v>
      </c>
      <c r="D6889" s="5" t="s">
        <v>502</v>
      </c>
      <c r="E6889" s="5" t="str">
        <f t="shared" si="874"/>
        <v/>
      </c>
      <c r="F6889" s="5" t="str">
        <f t="shared" si="873"/>
        <v/>
      </c>
      <c r="G6889" s="7">
        <v>84.477999999999994</v>
      </c>
      <c r="H6889" s="7">
        <v>86.950999999999993</v>
      </c>
      <c r="I6889" s="7">
        <v>83.02</v>
      </c>
      <c r="J6889" s="7">
        <v>94.712999999999994</v>
      </c>
      <c r="K6889" s="7">
        <v>98.272999999999996</v>
      </c>
      <c r="L6889" s="7">
        <v>95.478999999999999</v>
      </c>
      <c r="M6889" s="7">
        <v>97.656999999999996</v>
      </c>
      <c r="N6889" s="7">
        <v>81.075000000000003</v>
      </c>
      <c r="O6889" s="7"/>
    </row>
    <row r="6890" spans="1:15" x14ac:dyDescent="0.2">
      <c r="A6890" s="2">
        <v>1</v>
      </c>
      <c r="B6890" s="6" t="s">
        <v>22</v>
      </c>
      <c r="C6890" s="6">
        <v>0</v>
      </c>
      <c r="D6890" s="5" t="s">
        <v>502</v>
      </c>
      <c r="E6890" s="5" t="str">
        <f t="shared" si="874"/>
        <v/>
      </c>
      <c r="F6890" s="5" t="str">
        <f t="shared" si="873"/>
        <v/>
      </c>
      <c r="G6890" s="7">
        <v>88.489000000000004</v>
      </c>
      <c r="H6890" s="7">
        <v>90.075000000000003</v>
      </c>
      <c r="I6890" s="7">
        <v>86.994</v>
      </c>
      <c r="J6890" s="7">
        <v>95.275000000000006</v>
      </c>
      <c r="K6890" s="7">
        <v>98.31</v>
      </c>
      <c r="L6890" s="7">
        <v>96.58</v>
      </c>
      <c r="M6890" s="7">
        <v>95.902000000000001</v>
      </c>
      <c r="N6890" s="7">
        <v>83.427999999999997</v>
      </c>
      <c r="O6890" s="7"/>
    </row>
    <row r="6891" spans="1:15" x14ac:dyDescent="0.2">
      <c r="A6891" s="2">
        <v>1</v>
      </c>
      <c r="B6891" s="6" t="s">
        <v>23</v>
      </c>
      <c r="C6891" s="6">
        <v>0</v>
      </c>
      <c r="D6891" s="5" t="s">
        <v>502</v>
      </c>
      <c r="E6891" s="5" t="str">
        <f t="shared" si="874"/>
        <v/>
      </c>
      <c r="F6891" s="5" t="str">
        <f t="shared" si="873"/>
        <v/>
      </c>
      <c r="G6891" s="7">
        <v>90.89</v>
      </c>
      <c r="H6891" s="7">
        <v>92.888000000000005</v>
      </c>
      <c r="I6891" s="7">
        <v>92.98</v>
      </c>
      <c r="J6891" s="7">
        <v>95.429000000000002</v>
      </c>
      <c r="K6891" s="7">
        <v>102.3</v>
      </c>
      <c r="L6891" s="7">
        <v>100.098</v>
      </c>
      <c r="M6891" s="7">
        <v>95.813999999999993</v>
      </c>
      <c r="N6891" s="7">
        <v>89.087999999999994</v>
      </c>
      <c r="O6891" s="7"/>
    </row>
    <row r="6892" spans="1:15" x14ac:dyDescent="0.2">
      <c r="A6892" s="2">
        <v>1</v>
      </c>
      <c r="B6892" s="6" t="s">
        <v>24</v>
      </c>
      <c r="C6892" s="6">
        <v>0</v>
      </c>
      <c r="D6892" s="5" t="s">
        <v>502</v>
      </c>
      <c r="E6892" s="5" t="str">
        <f t="shared" si="874"/>
        <v/>
      </c>
      <c r="F6892" s="5" t="str">
        <f t="shared" si="873"/>
        <v/>
      </c>
      <c r="G6892" s="7">
        <v>92.957999999999998</v>
      </c>
      <c r="H6892" s="7">
        <v>96.561000000000007</v>
      </c>
      <c r="I6892" s="7">
        <v>98.307000000000002</v>
      </c>
      <c r="J6892" s="7">
        <v>95.097999999999999</v>
      </c>
      <c r="K6892" s="7">
        <v>105.754</v>
      </c>
      <c r="L6892" s="7">
        <v>101.809</v>
      </c>
      <c r="M6892" s="7">
        <v>93.088999999999999</v>
      </c>
      <c r="N6892" s="7">
        <v>91.513000000000005</v>
      </c>
      <c r="O6892" s="7"/>
    </row>
    <row r="6893" spans="1:15" x14ac:dyDescent="0.2">
      <c r="A6893" s="2">
        <v>1</v>
      </c>
      <c r="B6893" s="6" t="s">
        <v>25</v>
      </c>
      <c r="C6893" s="6">
        <v>0</v>
      </c>
      <c r="D6893" s="5" t="s">
        <v>502</v>
      </c>
      <c r="E6893" s="5" t="str">
        <f t="shared" si="874"/>
        <v/>
      </c>
      <c r="F6893" s="5" t="str">
        <f t="shared" si="873"/>
        <v/>
      </c>
      <c r="G6893" s="7">
        <v>97.674000000000007</v>
      </c>
      <c r="H6893" s="7">
        <v>100.277</v>
      </c>
      <c r="I6893" s="7">
        <v>101.637</v>
      </c>
      <c r="J6893" s="7">
        <v>94.268000000000001</v>
      </c>
      <c r="K6893" s="7">
        <v>104.057</v>
      </c>
      <c r="L6893" s="7">
        <v>101.35599999999999</v>
      </c>
      <c r="M6893" s="7">
        <v>92.692999999999998</v>
      </c>
      <c r="N6893" s="7">
        <v>94.210999999999999</v>
      </c>
      <c r="O6893" s="7"/>
    </row>
    <row r="6894" spans="1:15" x14ac:dyDescent="0.2">
      <c r="A6894" s="2">
        <v>1</v>
      </c>
      <c r="B6894" s="6" t="s">
        <v>26</v>
      </c>
      <c r="C6894" s="6">
        <v>0</v>
      </c>
      <c r="D6894" s="5" t="s">
        <v>502</v>
      </c>
      <c r="E6894" s="5" t="str">
        <f t="shared" si="874"/>
        <v/>
      </c>
      <c r="F6894" s="5" t="str">
        <f t="shared" si="873"/>
        <v/>
      </c>
      <c r="G6894" s="7">
        <v>99.968000000000004</v>
      </c>
      <c r="H6894" s="7">
        <v>103.193</v>
      </c>
      <c r="I6894" s="7">
        <v>106.621</v>
      </c>
      <c r="J6894" s="7">
        <v>93.83</v>
      </c>
      <c r="K6894" s="7">
        <v>106.655</v>
      </c>
      <c r="L6894" s="7">
        <v>103.322</v>
      </c>
      <c r="M6894" s="7">
        <v>91.938999999999993</v>
      </c>
      <c r="N6894" s="7">
        <v>98.025999999999996</v>
      </c>
      <c r="O6894" s="7"/>
    </row>
    <row r="6895" spans="1:15" x14ac:dyDescent="0.2">
      <c r="A6895" s="2">
        <v>1</v>
      </c>
      <c r="B6895" s="6" t="s">
        <v>27</v>
      </c>
      <c r="C6895" s="6">
        <v>0</v>
      </c>
      <c r="D6895" s="5" t="s">
        <v>502</v>
      </c>
      <c r="E6895" s="5" t="str">
        <f t="shared" si="874"/>
        <v/>
      </c>
      <c r="F6895" s="5" t="str">
        <f t="shared" si="873"/>
        <v/>
      </c>
      <c r="G6895" s="7">
        <v>100.76900000000001</v>
      </c>
      <c r="H6895" s="7">
        <v>102.983</v>
      </c>
      <c r="I6895" s="7">
        <v>106.627</v>
      </c>
      <c r="J6895" s="7">
        <v>95.007999999999996</v>
      </c>
      <c r="K6895" s="7">
        <v>105.81399999999999</v>
      </c>
      <c r="L6895" s="7">
        <v>103.538</v>
      </c>
      <c r="M6895" s="7">
        <v>93.298000000000002</v>
      </c>
      <c r="N6895" s="7">
        <v>99.480999999999995</v>
      </c>
      <c r="O6895" s="7"/>
    </row>
    <row r="6896" spans="1:15" x14ac:dyDescent="0.2">
      <c r="A6896" s="2">
        <v>1</v>
      </c>
      <c r="B6896" s="6" t="s">
        <v>28</v>
      </c>
      <c r="C6896" s="6">
        <v>0</v>
      </c>
      <c r="D6896" s="5" t="s">
        <v>502</v>
      </c>
      <c r="E6896" s="5" t="str">
        <f t="shared" si="874"/>
        <v/>
      </c>
      <c r="F6896" s="5" t="str">
        <f t="shared" si="873"/>
        <v/>
      </c>
      <c r="G6896" s="7">
        <v>94.144999999999996</v>
      </c>
      <c r="H6896" s="7">
        <v>96.492999999999995</v>
      </c>
      <c r="I6896" s="7">
        <v>99.566000000000003</v>
      </c>
      <c r="J6896" s="7">
        <v>97.981999999999999</v>
      </c>
      <c r="K6896" s="7">
        <v>105.758</v>
      </c>
      <c r="L6896" s="7">
        <v>103.185</v>
      </c>
      <c r="M6896" s="7">
        <v>102.26300000000001</v>
      </c>
      <c r="N6896" s="7">
        <v>101.819</v>
      </c>
      <c r="O6896" s="7"/>
    </row>
    <row r="6897" spans="1:15" x14ac:dyDescent="0.2">
      <c r="A6897" s="2">
        <v>1</v>
      </c>
      <c r="B6897" s="6" t="s">
        <v>29</v>
      </c>
      <c r="C6897" s="6">
        <v>0</v>
      </c>
      <c r="D6897" s="5" t="s">
        <v>502</v>
      </c>
      <c r="E6897" s="5" t="str">
        <f t="shared" si="874"/>
        <v/>
      </c>
      <c r="F6897" s="5" t="str">
        <f t="shared" si="873"/>
        <v/>
      </c>
      <c r="G6897" s="7">
        <v>100</v>
      </c>
      <c r="H6897" s="7">
        <v>100</v>
      </c>
      <c r="I6897" s="7">
        <v>100</v>
      </c>
      <c r="J6897" s="7">
        <v>100</v>
      </c>
      <c r="K6897" s="7">
        <v>100</v>
      </c>
      <c r="L6897" s="7">
        <v>100</v>
      </c>
      <c r="M6897" s="7">
        <v>100</v>
      </c>
      <c r="N6897" s="7">
        <v>100</v>
      </c>
      <c r="O6897" s="7"/>
    </row>
    <row r="6898" spans="1:15" x14ac:dyDescent="0.2">
      <c r="A6898" s="2">
        <v>1</v>
      </c>
      <c r="B6898" s="6" t="s">
        <v>30</v>
      </c>
      <c r="C6898" s="6">
        <v>0</v>
      </c>
      <c r="D6898" s="5" t="s">
        <v>502</v>
      </c>
      <c r="E6898" s="5" t="str">
        <f t="shared" si="874"/>
        <v/>
      </c>
      <c r="F6898" s="5" t="str">
        <f t="shared" si="873"/>
        <v/>
      </c>
      <c r="G6898" s="7">
        <v>106.759</v>
      </c>
      <c r="H6898" s="7">
        <v>103.41500000000001</v>
      </c>
      <c r="I6898" s="7">
        <v>101.13800000000001</v>
      </c>
      <c r="J6898" s="7">
        <v>101.392</v>
      </c>
      <c r="K6898" s="7">
        <v>94.734999999999999</v>
      </c>
      <c r="L6898" s="7">
        <v>97.798000000000002</v>
      </c>
      <c r="M6898" s="7">
        <v>100.21599999999999</v>
      </c>
      <c r="N6898" s="7">
        <v>101.35599999999999</v>
      </c>
      <c r="O6898" s="7"/>
    </row>
    <row r="6899" spans="1:15" x14ac:dyDescent="0.2">
      <c r="A6899" s="2">
        <v>1</v>
      </c>
      <c r="B6899" s="6" t="s">
        <v>31</v>
      </c>
      <c r="C6899" s="6">
        <v>0</v>
      </c>
      <c r="D6899" s="5" t="s">
        <v>502</v>
      </c>
      <c r="E6899" s="5" t="str">
        <f t="shared" si="874"/>
        <v/>
      </c>
      <c r="F6899" s="5" t="str">
        <f t="shared" si="873"/>
        <v/>
      </c>
      <c r="G6899" s="7">
        <v>102.062</v>
      </c>
      <c r="H6899" s="7">
        <v>102.10899999999999</v>
      </c>
      <c r="I6899" s="7">
        <v>103.93600000000001</v>
      </c>
      <c r="J6899" s="7">
        <v>102.60599999999999</v>
      </c>
      <c r="K6899" s="7">
        <v>101.836</v>
      </c>
      <c r="L6899" s="7">
        <v>101.789</v>
      </c>
      <c r="M6899" s="7">
        <v>104.81100000000001</v>
      </c>
      <c r="N6899" s="7">
        <v>108.93600000000001</v>
      </c>
      <c r="O6899" s="7"/>
    </row>
    <row r="6900" spans="1:15" x14ac:dyDescent="0.2">
      <c r="A6900" s="2">
        <v>1</v>
      </c>
      <c r="B6900" s="6" t="s">
        <v>32</v>
      </c>
      <c r="C6900" s="6">
        <v>0</v>
      </c>
      <c r="D6900" s="5" t="s">
        <v>502</v>
      </c>
      <c r="E6900" s="5" t="str">
        <f t="shared" si="874"/>
        <v/>
      </c>
      <c r="F6900" s="5" t="str">
        <f t="shared" si="873"/>
        <v/>
      </c>
      <c r="G6900" s="7">
        <v>106.133</v>
      </c>
      <c r="H6900" s="7">
        <v>103.726</v>
      </c>
      <c r="I6900" s="7">
        <v>105.806</v>
      </c>
      <c r="J6900" s="7">
        <v>105.746</v>
      </c>
      <c r="K6900" s="7">
        <v>99.691000000000003</v>
      </c>
      <c r="L6900" s="7">
        <v>102.005</v>
      </c>
      <c r="M6900" s="7">
        <v>106.191</v>
      </c>
      <c r="N6900" s="7">
        <v>112.35599999999999</v>
      </c>
      <c r="O6900" s="7"/>
    </row>
    <row r="6901" spans="1:15" x14ac:dyDescent="0.2">
      <c r="A6901" s="2">
        <v>1</v>
      </c>
      <c r="B6901" s="6" t="s">
        <v>33</v>
      </c>
      <c r="C6901" s="6">
        <v>0</v>
      </c>
      <c r="D6901" s="5" t="s">
        <v>502</v>
      </c>
      <c r="E6901" s="5" t="str">
        <f t="shared" si="874"/>
        <v/>
      </c>
      <c r="F6901" s="5" t="str">
        <f t="shared" si="873"/>
        <v/>
      </c>
      <c r="G6901" s="7">
        <v>105.39400000000001</v>
      </c>
      <c r="H6901" s="7">
        <v>101.999</v>
      </c>
      <c r="I6901" s="7">
        <v>103.78400000000001</v>
      </c>
      <c r="J6901" s="7">
        <v>111.20699999999999</v>
      </c>
      <c r="K6901" s="7">
        <v>98.471999999999994</v>
      </c>
      <c r="L6901" s="7">
        <v>101.75</v>
      </c>
      <c r="M6901" s="7">
        <v>111.748</v>
      </c>
      <c r="N6901" s="7">
        <v>115.976</v>
      </c>
      <c r="O6901" s="7"/>
    </row>
    <row r="6902" spans="1:15" x14ac:dyDescent="0.2">
      <c r="A6902" s="2">
        <v>1</v>
      </c>
      <c r="B6902" s="6" t="s">
        <v>34</v>
      </c>
      <c r="C6902" s="6">
        <v>0</v>
      </c>
      <c r="D6902" s="5" t="s">
        <v>502</v>
      </c>
      <c r="E6902" s="5" t="str">
        <f t="shared" si="874"/>
        <v/>
      </c>
      <c r="F6902" s="5" t="str">
        <f t="shared" si="873"/>
        <v/>
      </c>
      <c r="G6902" s="7">
        <v>103.12</v>
      </c>
      <c r="H6902" s="7">
        <v>101.815</v>
      </c>
      <c r="I6902" s="7">
        <v>103.29600000000001</v>
      </c>
      <c r="J6902" s="7">
        <v>115.535</v>
      </c>
      <c r="K6902" s="7">
        <v>100.17100000000001</v>
      </c>
      <c r="L6902" s="7">
        <v>101.455</v>
      </c>
      <c r="M6902" s="7">
        <v>115.652</v>
      </c>
      <c r="N6902" s="7">
        <v>119.464</v>
      </c>
      <c r="O6902" s="7"/>
    </row>
    <row r="6903" spans="1:15" x14ac:dyDescent="0.2">
      <c r="A6903" s="2">
        <v>1</v>
      </c>
      <c r="B6903" s="6" t="s">
        <v>35</v>
      </c>
      <c r="C6903" s="6">
        <v>0</v>
      </c>
      <c r="D6903" s="5" t="s">
        <v>502</v>
      </c>
      <c r="E6903" s="5" t="str">
        <f t="shared" si="874"/>
        <v/>
      </c>
      <c r="F6903" s="5" t="str">
        <f t="shared" si="873"/>
        <v/>
      </c>
      <c r="G6903" s="7">
        <v>98.697999999999993</v>
      </c>
      <c r="H6903" s="7">
        <v>97.846000000000004</v>
      </c>
      <c r="I6903" s="7">
        <v>99.058000000000007</v>
      </c>
      <c r="J6903" s="7">
        <v>122.92700000000001</v>
      </c>
      <c r="K6903" s="7">
        <v>100.364</v>
      </c>
      <c r="L6903" s="7">
        <v>101.238</v>
      </c>
      <c r="M6903" s="7">
        <v>122.053</v>
      </c>
      <c r="N6903" s="7">
        <v>120.90300000000001</v>
      </c>
      <c r="O6903" s="7"/>
    </row>
    <row r="6904" spans="1:15" x14ac:dyDescent="0.2">
      <c r="A6904" s="2">
        <v>1</v>
      </c>
      <c r="B6904" s="6" t="s">
        <v>36</v>
      </c>
      <c r="C6904" s="6">
        <v>0</v>
      </c>
      <c r="D6904" s="5" t="s">
        <v>502</v>
      </c>
      <c r="E6904" s="5" t="str">
        <f t="shared" si="874"/>
        <v/>
      </c>
      <c r="F6904" s="5" t="str">
        <f t="shared" si="873"/>
        <v/>
      </c>
      <c r="G6904" s="7">
        <v>94.774000000000001</v>
      </c>
      <c r="H6904" s="7">
        <v>93.655000000000001</v>
      </c>
      <c r="I6904" s="7">
        <v>92.144999999999996</v>
      </c>
      <c r="J6904" s="7">
        <v>128.227</v>
      </c>
      <c r="K6904" s="7">
        <v>97.225999999999999</v>
      </c>
      <c r="L6904" s="7">
        <v>98.388000000000005</v>
      </c>
      <c r="M6904" s="7">
        <v>128.38300000000001</v>
      </c>
      <c r="N6904" s="7">
        <v>118.29900000000001</v>
      </c>
      <c r="O6904" s="7"/>
    </row>
    <row r="6905" spans="1:15" x14ac:dyDescent="0.2">
      <c r="A6905" s="2">
        <v>1</v>
      </c>
      <c r="B6905" s="6" t="s">
        <v>37</v>
      </c>
      <c r="C6905" s="6">
        <v>0</v>
      </c>
      <c r="D6905" s="5" t="s">
        <v>502</v>
      </c>
      <c r="E6905" s="5" t="str">
        <f t="shared" si="874"/>
        <v/>
      </c>
      <c r="F6905" s="5" t="str">
        <f t="shared" si="873"/>
        <v/>
      </c>
      <c r="G6905" s="7">
        <v>93.259</v>
      </c>
      <c r="H6905" s="7">
        <v>94.415999999999997</v>
      </c>
      <c r="I6905" s="7">
        <v>94.936000000000007</v>
      </c>
      <c r="J6905" s="7">
        <v>130.851</v>
      </c>
      <c r="K6905" s="7">
        <v>101.797</v>
      </c>
      <c r="L6905" s="7">
        <v>100.55</v>
      </c>
      <c r="M6905" s="7">
        <v>130.71899999999999</v>
      </c>
      <c r="N6905" s="7">
        <v>124.099</v>
      </c>
      <c r="O6905" s="7"/>
    </row>
    <row r="6906" spans="1:15" x14ac:dyDescent="0.2">
      <c r="A6906" s="2">
        <v>1</v>
      </c>
      <c r="B6906" s="6" t="s">
        <v>63</v>
      </c>
      <c r="C6906" s="6">
        <v>0</v>
      </c>
      <c r="D6906" s="5" t="s">
        <v>502</v>
      </c>
      <c r="E6906" s="5" t="str">
        <f t="shared" si="874"/>
        <v/>
      </c>
      <c r="F6906" s="5" t="str">
        <f t="shared" si="873"/>
        <v/>
      </c>
      <c r="G6906" s="7">
        <v>93.382999999999996</v>
      </c>
      <c r="H6906" s="7">
        <v>93.466999999999999</v>
      </c>
      <c r="I6906" s="7">
        <v>96.168000000000006</v>
      </c>
      <c r="J6906" s="7">
        <v>136.143</v>
      </c>
      <c r="K6906" s="7">
        <v>102.983</v>
      </c>
      <c r="L6906" s="7">
        <v>102.89</v>
      </c>
      <c r="M6906" s="7">
        <v>132.846</v>
      </c>
      <c r="N6906" s="7">
        <v>127.756</v>
      </c>
      <c r="O6906" s="7"/>
    </row>
    <row r="6907" spans="1:15" x14ac:dyDescent="0.2">
      <c r="A6907" s="2">
        <v>0</v>
      </c>
      <c r="B6907" s="5" t="s">
        <v>503</v>
      </c>
      <c r="C6907" s="6" t="s">
        <v>0</v>
      </c>
      <c r="E6907" s="5" t="str">
        <f t="shared" si="874"/>
        <v/>
      </c>
      <c r="F6907" s="5" t="str">
        <f t="shared" si="873"/>
        <v/>
      </c>
    </row>
    <row r="6908" spans="1:15" x14ac:dyDescent="0.2">
      <c r="A6908" s="2">
        <v>1</v>
      </c>
      <c r="B6908" s="6" t="s">
        <v>13</v>
      </c>
      <c r="C6908" s="6">
        <v>0</v>
      </c>
      <c r="D6908" s="5" t="s">
        <v>504</v>
      </c>
      <c r="E6908" s="5" t="str">
        <f t="shared" si="874"/>
        <v/>
      </c>
      <c r="F6908" s="5" t="str">
        <f t="shared" si="873"/>
        <v/>
      </c>
      <c r="G6908" s="7">
        <v>67.495000000000005</v>
      </c>
      <c r="H6908" s="7">
        <v>72.284999999999997</v>
      </c>
      <c r="I6908" s="7">
        <v>63.41</v>
      </c>
      <c r="J6908" s="7">
        <v>90.965000000000003</v>
      </c>
      <c r="K6908" s="7">
        <v>93.947000000000003</v>
      </c>
      <c r="L6908" s="7">
        <v>87.721999999999994</v>
      </c>
      <c r="M6908" s="7">
        <v>101.08799999999999</v>
      </c>
      <c r="N6908" s="7">
        <v>64.099999999999994</v>
      </c>
      <c r="O6908" s="7"/>
    </row>
    <row r="6909" spans="1:15" x14ac:dyDescent="0.2">
      <c r="A6909" s="2">
        <v>1</v>
      </c>
      <c r="B6909" s="6" t="s">
        <v>15</v>
      </c>
      <c r="C6909" s="6">
        <v>0</v>
      </c>
      <c r="D6909" s="5" t="s">
        <v>504</v>
      </c>
      <c r="E6909" s="5" t="str">
        <f t="shared" si="874"/>
        <v/>
      </c>
      <c r="F6909" s="5" t="str">
        <f t="shared" si="873"/>
        <v/>
      </c>
      <c r="G6909" s="7">
        <v>73.122</v>
      </c>
      <c r="H6909" s="7">
        <v>77.484999999999999</v>
      </c>
      <c r="I6909" s="7">
        <v>69.667000000000002</v>
      </c>
      <c r="J6909" s="7">
        <v>92.477999999999994</v>
      </c>
      <c r="K6909" s="7">
        <v>95.274000000000001</v>
      </c>
      <c r="L6909" s="7">
        <v>89.91</v>
      </c>
      <c r="M6909" s="7">
        <v>99.656000000000006</v>
      </c>
      <c r="N6909" s="7">
        <v>69.427000000000007</v>
      </c>
      <c r="O6909" s="7"/>
    </row>
    <row r="6910" spans="1:15" x14ac:dyDescent="0.2">
      <c r="A6910" s="2">
        <v>1</v>
      </c>
      <c r="B6910" s="6" t="s">
        <v>16</v>
      </c>
      <c r="C6910" s="6">
        <v>0</v>
      </c>
      <c r="D6910" s="5" t="s">
        <v>504</v>
      </c>
      <c r="E6910" s="5" t="str">
        <f t="shared" si="874"/>
        <v/>
      </c>
      <c r="F6910" s="5" t="str">
        <f t="shared" si="873"/>
        <v/>
      </c>
      <c r="G6910" s="7">
        <v>73.888000000000005</v>
      </c>
      <c r="H6910" s="7">
        <v>77.444000000000003</v>
      </c>
      <c r="I6910" s="7">
        <v>69.878</v>
      </c>
      <c r="J6910" s="7">
        <v>94.674000000000007</v>
      </c>
      <c r="K6910" s="7">
        <v>94.573999999999998</v>
      </c>
      <c r="L6910" s="7">
        <v>90.23</v>
      </c>
      <c r="M6910" s="7">
        <v>104.203</v>
      </c>
      <c r="N6910" s="7">
        <v>72.814999999999998</v>
      </c>
      <c r="O6910" s="7"/>
    </row>
    <row r="6911" spans="1:15" x14ac:dyDescent="0.2">
      <c r="A6911" s="2">
        <v>1</v>
      </c>
      <c r="B6911" s="6" t="s">
        <v>17</v>
      </c>
      <c r="C6911" s="6">
        <v>0</v>
      </c>
      <c r="D6911" s="5" t="s">
        <v>504</v>
      </c>
      <c r="E6911" s="5" t="str">
        <f t="shared" si="874"/>
        <v/>
      </c>
      <c r="F6911" s="5" t="str">
        <f t="shared" si="873"/>
        <v/>
      </c>
      <c r="G6911" s="7">
        <v>74.11</v>
      </c>
      <c r="H6911" s="7">
        <v>78.004000000000005</v>
      </c>
      <c r="I6911" s="7">
        <v>71.998000000000005</v>
      </c>
      <c r="J6911" s="7">
        <v>95.626000000000005</v>
      </c>
      <c r="K6911" s="7">
        <v>97.15</v>
      </c>
      <c r="L6911" s="7">
        <v>92.301000000000002</v>
      </c>
      <c r="M6911" s="7">
        <v>106.788</v>
      </c>
      <c r="N6911" s="7">
        <v>76.885000000000005</v>
      </c>
      <c r="O6911" s="7"/>
    </row>
    <row r="6912" spans="1:15" x14ac:dyDescent="0.2">
      <c r="A6912" s="2">
        <v>1</v>
      </c>
      <c r="B6912" s="6" t="s">
        <v>18</v>
      </c>
      <c r="C6912" s="6">
        <v>0</v>
      </c>
      <c r="D6912" s="5" t="s">
        <v>504</v>
      </c>
      <c r="E6912" s="5" t="str">
        <f t="shared" si="874"/>
        <v/>
      </c>
      <c r="F6912" s="5" t="str">
        <f t="shared" si="873"/>
        <v/>
      </c>
      <c r="G6912" s="7">
        <v>73.25</v>
      </c>
      <c r="H6912" s="7">
        <v>77.153999999999996</v>
      </c>
      <c r="I6912" s="7">
        <v>69.840999999999994</v>
      </c>
      <c r="J6912" s="7">
        <v>96.539000000000001</v>
      </c>
      <c r="K6912" s="7">
        <v>95.346000000000004</v>
      </c>
      <c r="L6912" s="7">
        <v>90.522000000000006</v>
      </c>
      <c r="M6912" s="7">
        <v>109.387</v>
      </c>
      <c r="N6912" s="7">
        <v>76.397000000000006</v>
      </c>
      <c r="O6912" s="7"/>
    </row>
    <row r="6913" spans="1:15" x14ac:dyDescent="0.2">
      <c r="A6913" s="2">
        <v>1</v>
      </c>
      <c r="B6913" s="6" t="s">
        <v>19</v>
      </c>
      <c r="C6913" s="6">
        <v>0</v>
      </c>
      <c r="D6913" s="5" t="s">
        <v>504</v>
      </c>
      <c r="E6913" s="5" t="str">
        <f t="shared" si="874"/>
        <v/>
      </c>
      <c r="F6913" s="5" t="str">
        <f t="shared" si="873"/>
        <v/>
      </c>
      <c r="G6913" s="7">
        <v>77.878</v>
      </c>
      <c r="H6913" s="7">
        <v>81.786000000000001</v>
      </c>
      <c r="I6913" s="7">
        <v>73.438000000000002</v>
      </c>
      <c r="J6913" s="7">
        <v>97.230999999999995</v>
      </c>
      <c r="K6913" s="7">
        <v>94.298000000000002</v>
      </c>
      <c r="L6913" s="7">
        <v>89.793000000000006</v>
      </c>
      <c r="M6913" s="7">
        <v>108.51</v>
      </c>
      <c r="N6913" s="7">
        <v>79.686999999999998</v>
      </c>
      <c r="O6913" s="7"/>
    </row>
    <row r="6914" spans="1:15" x14ac:dyDescent="0.2">
      <c r="A6914" s="2">
        <v>1</v>
      </c>
      <c r="B6914" s="6" t="s">
        <v>20</v>
      </c>
      <c r="C6914" s="6">
        <v>0</v>
      </c>
      <c r="D6914" s="5" t="s">
        <v>504</v>
      </c>
      <c r="E6914" s="5" t="str">
        <f t="shared" si="874"/>
        <v/>
      </c>
      <c r="F6914" s="5" t="str">
        <f t="shared" si="873"/>
        <v/>
      </c>
      <c r="G6914" s="7">
        <v>80.941999999999993</v>
      </c>
      <c r="H6914" s="7">
        <v>85.278999999999996</v>
      </c>
      <c r="I6914" s="7">
        <v>79.558999999999997</v>
      </c>
      <c r="J6914" s="7">
        <v>95.933000000000007</v>
      </c>
      <c r="K6914" s="7">
        <v>98.290999999999997</v>
      </c>
      <c r="L6914" s="7">
        <v>93.293000000000006</v>
      </c>
      <c r="M6914" s="7">
        <v>105.754</v>
      </c>
      <c r="N6914" s="7">
        <v>84.137</v>
      </c>
      <c r="O6914" s="7"/>
    </row>
    <row r="6915" spans="1:15" x14ac:dyDescent="0.2">
      <c r="A6915" s="2">
        <v>1</v>
      </c>
      <c r="B6915" s="6" t="s">
        <v>21</v>
      </c>
      <c r="C6915" s="6">
        <v>0</v>
      </c>
      <c r="D6915" s="5" t="s">
        <v>504</v>
      </c>
      <c r="E6915" s="5" t="str">
        <f t="shared" si="874"/>
        <v/>
      </c>
      <c r="F6915" s="5" t="str">
        <f t="shared" si="873"/>
        <v/>
      </c>
      <c r="G6915" s="7">
        <v>85.56</v>
      </c>
      <c r="H6915" s="7">
        <v>90.811000000000007</v>
      </c>
      <c r="I6915" s="7">
        <v>87.739000000000004</v>
      </c>
      <c r="J6915" s="7">
        <v>95.59</v>
      </c>
      <c r="K6915" s="7">
        <v>102.547</v>
      </c>
      <c r="L6915" s="7">
        <v>96.617000000000004</v>
      </c>
      <c r="M6915" s="7">
        <v>96.212999999999994</v>
      </c>
      <c r="N6915" s="7">
        <v>84.415999999999997</v>
      </c>
      <c r="O6915" s="7"/>
    </row>
    <row r="6916" spans="1:15" x14ac:dyDescent="0.2">
      <c r="A6916" s="2">
        <v>1</v>
      </c>
      <c r="B6916" s="6" t="s">
        <v>22</v>
      </c>
      <c r="C6916" s="6">
        <v>0</v>
      </c>
      <c r="D6916" s="5" t="s">
        <v>504</v>
      </c>
      <c r="E6916" s="5" t="str">
        <f t="shared" si="874"/>
        <v/>
      </c>
      <c r="F6916" s="5" t="str">
        <f t="shared" si="873"/>
        <v/>
      </c>
      <c r="G6916" s="7">
        <v>89.478999999999999</v>
      </c>
      <c r="H6916" s="7">
        <v>94.036000000000001</v>
      </c>
      <c r="I6916" s="7">
        <v>91.978999999999999</v>
      </c>
      <c r="J6916" s="7">
        <v>96.111999999999995</v>
      </c>
      <c r="K6916" s="7">
        <v>102.794</v>
      </c>
      <c r="L6916" s="7">
        <v>97.813000000000002</v>
      </c>
      <c r="M6916" s="7">
        <v>95.114000000000004</v>
      </c>
      <c r="N6916" s="7">
        <v>87.484999999999999</v>
      </c>
      <c r="O6916" s="7"/>
    </row>
    <row r="6917" spans="1:15" x14ac:dyDescent="0.2">
      <c r="A6917" s="2">
        <v>1</v>
      </c>
      <c r="B6917" s="6" t="s">
        <v>23</v>
      </c>
      <c r="C6917" s="6">
        <v>0</v>
      </c>
      <c r="D6917" s="5" t="s">
        <v>504</v>
      </c>
      <c r="E6917" s="5" t="str">
        <f t="shared" si="874"/>
        <v/>
      </c>
      <c r="F6917" s="5" t="str">
        <f t="shared" si="873"/>
        <v/>
      </c>
      <c r="G6917" s="7">
        <v>92.037999999999997</v>
      </c>
      <c r="H6917" s="7">
        <v>97.043000000000006</v>
      </c>
      <c r="I6917" s="7">
        <v>98.343999999999994</v>
      </c>
      <c r="J6917" s="7">
        <v>96.233999999999995</v>
      </c>
      <c r="K6917" s="7">
        <v>106.852</v>
      </c>
      <c r="L6917" s="7">
        <v>101.34099999999999</v>
      </c>
      <c r="M6917" s="7">
        <v>94.727000000000004</v>
      </c>
      <c r="N6917" s="7">
        <v>93.159000000000006</v>
      </c>
      <c r="O6917" s="7"/>
    </row>
    <row r="6918" spans="1:15" x14ac:dyDescent="0.2">
      <c r="A6918" s="2">
        <v>1</v>
      </c>
      <c r="B6918" s="6" t="s">
        <v>24</v>
      </c>
      <c r="C6918" s="6">
        <v>0</v>
      </c>
      <c r="D6918" s="5" t="s">
        <v>504</v>
      </c>
      <c r="E6918" s="5" t="str">
        <f t="shared" si="874"/>
        <v/>
      </c>
      <c r="F6918" s="5" t="str">
        <f t="shared" si="873"/>
        <v/>
      </c>
      <c r="G6918" s="7">
        <v>94.498000000000005</v>
      </c>
      <c r="H6918" s="7">
        <v>101.13200000000001</v>
      </c>
      <c r="I6918" s="7">
        <v>104.08199999999999</v>
      </c>
      <c r="J6918" s="7">
        <v>95.804000000000002</v>
      </c>
      <c r="K6918" s="7">
        <v>110.142</v>
      </c>
      <c r="L6918" s="7">
        <v>102.916</v>
      </c>
      <c r="M6918" s="7">
        <v>91.459000000000003</v>
      </c>
      <c r="N6918" s="7">
        <v>95.192999999999998</v>
      </c>
      <c r="O6918" s="7"/>
    </row>
    <row r="6919" spans="1:15" x14ac:dyDescent="0.2">
      <c r="A6919" s="2">
        <v>1</v>
      </c>
      <c r="B6919" s="6" t="s">
        <v>25</v>
      </c>
      <c r="C6919" s="6">
        <v>0</v>
      </c>
      <c r="D6919" s="5" t="s">
        <v>504</v>
      </c>
      <c r="E6919" s="5" t="str">
        <f t="shared" si="874"/>
        <v/>
      </c>
      <c r="F6919" s="5" t="str">
        <f t="shared" si="873"/>
        <v/>
      </c>
      <c r="G6919" s="7">
        <v>98.512</v>
      </c>
      <c r="H6919" s="7">
        <v>104.05500000000001</v>
      </c>
      <c r="I6919" s="7">
        <v>106.452</v>
      </c>
      <c r="J6919" s="7">
        <v>94.8</v>
      </c>
      <c r="K6919" s="7">
        <v>108.06100000000001</v>
      </c>
      <c r="L6919" s="7">
        <v>102.304</v>
      </c>
      <c r="M6919" s="7">
        <v>91.138999999999996</v>
      </c>
      <c r="N6919" s="7">
        <v>97.02</v>
      </c>
      <c r="O6919" s="7"/>
    </row>
    <row r="6920" spans="1:15" x14ac:dyDescent="0.2">
      <c r="A6920" s="2">
        <v>1</v>
      </c>
      <c r="B6920" s="6" t="s">
        <v>26</v>
      </c>
      <c r="C6920" s="6">
        <v>0</v>
      </c>
      <c r="D6920" s="5" t="s">
        <v>504</v>
      </c>
      <c r="E6920" s="5" t="str">
        <f t="shared" si="874"/>
        <v/>
      </c>
      <c r="F6920" s="5" t="str">
        <f t="shared" ref="F6920:F6983" si="875">IF(LEN(E6920)=0,"",E6920&amp;B6920)</f>
        <v/>
      </c>
      <c r="G6920" s="7">
        <v>99.713999999999999</v>
      </c>
      <c r="H6920" s="7">
        <v>105.93</v>
      </c>
      <c r="I6920" s="7">
        <v>110.471</v>
      </c>
      <c r="J6920" s="7">
        <v>94.180999999999997</v>
      </c>
      <c r="K6920" s="7">
        <v>110.788</v>
      </c>
      <c r="L6920" s="7">
        <v>104.28700000000001</v>
      </c>
      <c r="M6920" s="7">
        <v>90.286000000000001</v>
      </c>
      <c r="N6920" s="7">
        <v>99.74</v>
      </c>
      <c r="O6920" s="7"/>
    </row>
    <row r="6921" spans="1:15" x14ac:dyDescent="0.2">
      <c r="A6921" s="2">
        <v>1</v>
      </c>
      <c r="B6921" s="6" t="s">
        <v>27</v>
      </c>
      <c r="C6921" s="6">
        <v>0</v>
      </c>
      <c r="D6921" s="5" t="s">
        <v>504</v>
      </c>
      <c r="E6921" s="5" t="str">
        <f t="shared" ref="E6921:E6984" si="876">IF(C6921=0,IF(LEN(D6921)&lt;&gt;3,"",D6921),IF(LEN(D6921)&lt;&gt;4,"",LEFT(D6921,3)))</f>
        <v/>
      </c>
      <c r="F6921" s="5" t="str">
        <f t="shared" si="875"/>
        <v/>
      </c>
      <c r="G6921" s="7">
        <v>99.528000000000006</v>
      </c>
      <c r="H6921" s="7">
        <v>104.676</v>
      </c>
      <c r="I6921" s="7">
        <v>109.194</v>
      </c>
      <c r="J6921" s="7">
        <v>95.247</v>
      </c>
      <c r="K6921" s="7">
        <v>109.712</v>
      </c>
      <c r="L6921" s="7">
        <v>104.316</v>
      </c>
      <c r="M6921" s="7">
        <v>91.988</v>
      </c>
      <c r="N6921" s="7">
        <v>100.44499999999999</v>
      </c>
      <c r="O6921" s="7"/>
    </row>
    <row r="6922" spans="1:15" x14ac:dyDescent="0.2">
      <c r="A6922" s="2">
        <v>1</v>
      </c>
      <c r="B6922" s="6" t="s">
        <v>28</v>
      </c>
      <c r="C6922" s="6">
        <v>0</v>
      </c>
      <c r="D6922" s="5" t="s">
        <v>504</v>
      </c>
      <c r="E6922" s="5" t="str">
        <f t="shared" si="876"/>
        <v/>
      </c>
      <c r="F6922" s="5" t="str">
        <f t="shared" si="875"/>
        <v/>
      </c>
      <c r="G6922" s="7">
        <v>93.69</v>
      </c>
      <c r="H6922" s="7">
        <v>97.302999999999997</v>
      </c>
      <c r="I6922" s="7">
        <v>100.708</v>
      </c>
      <c r="J6922" s="7">
        <v>98.162000000000006</v>
      </c>
      <c r="K6922" s="7">
        <v>107.49</v>
      </c>
      <c r="L6922" s="7">
        <v>103.5</v>
      </c>
      <c r="M6922" s="7">
        <v>101.318</v>
      </c>
      <c r="N6922" s="7">
        <v>102.035</v>
      </c>
      <c r="O6922" s="7"/>
    </row>
    <row r="6923" spans="1:15" x14ac:dyDescent="0.2">
      <c r="A6923" s="2">
        <v>1</v>
      </c>
      <c r="B6923" s="6" t="s">
        <v>29</v>
      </c>
      <c r="C6923" s="6">
        <v>0</v>
      </c>
      <c r="D6923" s="5" t="s">
        <v>504</v>
      </c>
      <c r="E6923" s="5" t="str">
        <f t="shared" si="876"/>
        <v/>
      </c>
      <c r="F6923" s="5" t="str">
        <f t="shared" si="875"/>
        <v/>
      </c>
      <c r="G6923" s="7">
        <v>100</v>
      </c>
      <c r="H6923" s="7">
        <v>100</v>
      </c>
      <c r="I6923" s="7">
        <v>100</v>
      </c>
      <c r="J6923" s="7">
        <v>100</v>
      </c>
      <c r="K6923" s="7">
        <v>100</v>
      </c>
      <c r="L6923" s="7">
        <v>100</v>
      </c>
      <c r="M6923" s="7">
        <v>100</v>
      </c>
      <c r="N6923" s="7">
        <v>100</v>
      </c>
      <c r="O6923" s="7"/>
    </row>
    <row r="6924" spans="1:15" x14ac:dyDescent="0.2">
      <c r="A6924" s="2">
        <v>1</v>
      </c>
      <c r="B6924" s="6" t="s">
        <v>30</v>
      </c>
      <c r="C6924" s="6">
        <v>0</v>
      </c>
      <c r="D6924" s="5" t="s">
        <v>504</v>
      </c>
      <c r="E6924" s="5" t="str">
        <f t="shared" si="876"/>
        <v/>
      </c>
      <c r="F6924" s="5" t="str">
        <f t="shared" si="875"/>
        <v/>
      </c>
      <c r="G6924" s="7">
        <v>105.529</v>
      </c>
      <c r="H6924" s="7">
        <v>101.93899999999999</v>
      </c>
      <c r="I6924" s="7">
        <v>99.174000000000007</v>
      </c>
      <c r="J6924" s="7">
        <v>101.745</v>
      </c>
      <c r="K6924" s="7">
        <v>93.977999999999994</v>
      </c>
      <c r="L6924" s="7">
        <v>97.287999999999997</v>
      </c>
      <c r="M6924" s="7">
        <v>101.91200000000001</v>
      </c>
      <c r="N6924" s="7">
        <v>101.07</v>
      </c>
      <c r="O6924" s="7"/>
    </row>
    <row r="6925" spans="1:15" x14ac:dyDescent="0.2">
      <c r="A6925" s="2">
        <v>1</v>
      </c>
      <c r="B6925" s="6" t="s">
        <v>31</v>
      </c>
      <c r="C6925" s="6">
        <v>0</v>
      </c>
      <c r="D6925" s="5" t="s">
        <v>504</v>
      </c>
      <c r="E6925" s="5" t="str">
        <f t="shared" si="876"/>
        <v/>
      </c>
      <c r="F6925" s="5" t="str">
        <f t="shared" si="875"/>
        <v/>
      </c>
      <c r="G6925" s="7">
        <v>99.686000000000007</v>
      </c>
      <c r="H6925" s="7">
        <v>99.263000000000005</v>
      </c>
      <c r="I6925" s="7">
        <v>99.986999999999995</v>
      </c>
      <c r="J6925" s="7">
        <v>103.246</v>
      </c>
      <c r="K6925" s="7">
        <v>100.301</v>
      </c>
      <c r="L6925" s="7">
        <v>100.729</v>
      </c>
      <c r="M6925" s="7">
        <v>107.858</v>
      </c>
      <c r="N6925" s="7">
        <v>107.84399999999999</v>
      </c>
      <c r="O6925" s="7"/>
    </row>
    <row r="6926" spans="1:15" x14ac:dyDescent="0.2">
      <c r="A6926" s="2">
        <v>1</v>
      </c>
      <c r="B6926" s="6" t="s">
        <v>32</v>
      </c>
      <c r="C6926" s="6">
        <v>0</v>
      </c>
      <c r="D6926" s="5" t="s">
        <v>504</v>
      </c>
      <c r="E6926" s="5" t="str">
        <f t="shared" si="876"/>
        <v/>
      </c>
      <c r="F6926" s="5" t="str">
        <f t="shared" si="875"/>
        <v/>
      </c>
      <c r="G6926" s="7">
        <v>102.265</v>
      </c>
      <c r="H6926" s="7">
        <v>98.65</v>
      </c>
      <c r="I6926" s="7">
        <v>100.002</v>
      </c>
      <c r="J6926" s="7">
        <v>106.51300000000001</v>
      </c>
      <c r="K6926" s="7">
        <v>97.787000000000006</v>
      </c>
      <c r="L6926" s="7">
        <v>101.371</v>
      </c>
      <c r="M6926" s="7">
        <v>110.18</v>
      </c>
      <c r="N6926" s="7">
        <v>110.182</v>
      </c>
      <c r="O6926" s="7"/>
    </row>
    <row r="6927" spans="1:15" x14ac:dyDescent="0.2">
      <c r="A6927" s="2">
        <v>1</v>
      </c>
      <c r="B6927" s="6" t="s">
        <v>33</v>
      </c>
      <c r="C6927" s="6">
        <v>0</v>
      </c>
      <c r="D6927" s="5" t="s">
        <v>504</v>
      </c>
      <c r="E6927" s="5" t="str">
        <f t="shared" si="876"/>
        <v/>
      </c>
      <c r="F6927" s="5" t="str">
        <f t="shared" si="875"/>
        <v/>
      </c>
      <c r="G6927" s="7">
        <v>100.976</v>
      </c>
      <c r="H6927" s="7">
        <v>95.712999999999994</v>
      </c>
      <c r="I6927" s="7">
        <v>95.88</v>
      </c>
      <c r="J6927" s="7">
        <v>112.669</v>
      </c>
      <c r="K6927" s="7">
        <v>94.953999999999994</v>
      </c>
      <c r="L6927" s="7">
        <v>100.175</v>
      </c>
      <c r="M6927" s="7">
        <v>116.852</v>
      </c>
      <c r="N6927" s="7">
        <v>112.038</v>
      </c>
      <c r="O6927" s="7"/>
    </row>
    <row r="6928" spans="1:15" x14ac:dyDescent="0.2">
      <c r="A6928" s="2">
        <v>1</v>
      </c>
      <c r="B6928" s="6" t="s">
        <v>34</v>
      </c>
      <c r="C6928" s="6">
        <v>0</v>
      </c>
      <c r="D6928" s="5" t="s">
        <v>504</v>
      </c>
      <c r="E6928" s="5" t="str">
        <f t="shared" si="876"/>
        <v/>
      </c>
      <c r="F6928" s="5" t="str">
        <f t="shared" si="875"/>
        <v/>
      </c>
      <c r="G6928" s="7">
        <v>97.83</v>
      </c>
      <c r="H6928" s="7">
        <v>94.01</v>
      </c>
      <c r="I6928" s="7">
        <v>93.489000000000004</v>
      </c>
      <c r="J6928" s="7">
        <v>117.441</v>
      </c>
      <c r="K6928" s="7">
        <v>95.563000000000002</v>
      </c>
      <c r="L6928" s="7">
        <v>99.445999999999998</v>
      </c>
      <c r="M6928" s="7">
        <v>123.02</v>
      </c>
      <c r="N6928" s="7">
        <v>115.01</v>
      </c>
      <c r="O6928" s="7"/>
    </row>
    <row r="6929" spans="1:15" x14ac:dyDescent="0.2">
      <c r="A6929" s="2">
        <v>1</v>
      </c>
      <c r="B6929" s="6" t="s">
        <v>35</v>
      </c>
      <c r="C6929" s="6">
        <v>0</v>
      </c>
      <c r="D6929" s="5" t="s">
        <v>504</v>
      </c>
      <c r="E6929" s="5" t="str">
        <f t="shared" si="876"/>
        <v/>
      </c>
      <c r="F6929" s="5" t="str">
        <f t="shared" si="875"/>
        <v/>
      </c>
      <c r="G6929" s="7">
        <v>91.102999999999994</v>
      </c>
      <c r="H6929" s="7">
        <v>89.641000000000005</v>
      </c>
      <c r="I6929" s="7">
        <v>88.988</v>
      </c>
      <c r="J6929" s="7">
        <v>125.889</v>
      </c>
      <c r="K6929" s="7">
        <v>97.679000000000002</v>
      </c>
      <c r="L6929" s="7">
        <v>99.271000000000001</v>
      </c>
      <c r="M6929" s="7">
        <v>130.79300000000001</v>
      </c>
      <c r="N6929" s="7">
        <v>116.39</v>
      </c>
      <c r="O6929" s="7"/>
    </row>
    <row r="6930" spans="1:15" x14ac:dyDescent="0.2">
      <c r="A6930" s="2">
        <v>1</v>
      </c>
      <c r="B6930" s="6" t="s">
        <v>36</v>
      </c>
      <c r="C6930" s="6">
        <v>0</v>
      </c>
      <c r="D6930" s="5" t="s">
        <v>504</v>
      </c>
      <c r="E6930" s="5" t="str">
        <f t="shared" si="876"/>
        <v/>
      </c>
      <c r="F6930" s="5" t="str">
        <f t="shared" si="875"/>
        <v/>
      </c>
      <c r="G6930" s="7">
        <v>86.16</v>
      </c>
      <c r="H6930" s="7">
        <v>85.307000000000002</v>
      </c>
      <c r="I6930" s="7">
        <v>82.495999999999995</v>
      </c>
      <c r="J6930" s="7">
        <v>131.76599999999999</v>
      </c>
      <c r="K6930" s="7">
        <v>95.747</v>
      </c>
      <c r="L6930" s="7">
        <v>96.704999999999998</v>
      </c>
      <c r="M6930" s="7">
        <v>138.27799999999999</v>
      </c>
      <c r="N6930" s="7">
        <v>114.074</v>
      </c>
      <c r="O6930" s="7"/>
    </row>
    <row r="6931" spans="1:15" x14ac:dyDescent="0.2">
      <c r="A6931" s="2">
        <v>1</v>
      </c>
      <c r="B6931" s="6" t="s">
        <v>37</v>
      </c>
      <c r="C6931" s="6">
        <v>0</v>
      </c>
      <c r="D6931" s="5" t="s">
        <v>504</v>
      </c>
      <c r="E6931" s="5" t="str">
        <f t="shared" si="876"/>
        <v/>
      </c>
      <c r="F6931" s="5" t="str">
        <f t="shared" si="875"/>
        <v/>
      </c>
      <c r="G6931" s="7">
        <v>84.179000000000002</v>
      </c>
      <c r="H6931" s="7">
        <v>86.284000000000006</v>
      </c>
      <c r="I6931" s="7">
        <v>85.051000000000002</v>
      </c>
      <c r="J6931" s="7">
        <v>134.37</v>
      </c>
      <c r="K6931" s="7">
        <v>101.036</v>
      </c>
      <c r="L6931" s="7">
        <v>98.570999999999998</v>
      </c>
      <c r="M6931" s="7">
        <v>140.316</v>
      </c>
      <c r="N6931" s="7">
        <v>119.34099999999999</v>
      </c>
      <c r="O6931" s="7"/>
    </row>
    <row r="6932" spans="1:15" x14ac:dyDescent="0.2">
      <c r="A6932" s="2">
        <v>1</v>
      </c>
      <c r="B6932" s="6" t="s">
        <v>63</v>
      </c>
      <c r="C6932" s="6">
        <v>0</v>
      </c>
      <c r="D6932" s="5" t="s">
        <v>504</v>
      </c>
      <c r="E6932" s="5" t="str">
        <f t="shared" si="876"/>
        <v/>
      </c>
      <c r="F6932" s="5" t="str">
        <f t="shared" si="875"/>
        <v/>
      </c>
      <c r="G6932" s="7">
        <v>84.727000000000004</v>
      </c>
      <c r="H6932" s="7">
        <v>85.46</v>
      </c>
      <c r="I6932" s="7">
        <v>86.605999999999995</v>
      </c>
      <c r="J6932" s="7">
        <v>139.07900000000001</v>
      </c>
      <c r="K6932" s="7">
        <v>102.218</v>
      </c>
      <c r="L6932" s="7">
        <v>101.34099999999999</v>
      </c>
      <c r="M6932" s="7">
        <v>140.90799999999999</v>
      </c>
      <c r="N6932" s="7">
        <v>122.035</v>
      </c>
      <c r="O6932" s="7"/>
    </row>
    <row r="6933" spans="1:15" x14ac:dyDescent="0.2">
      <c r="A6933" s="2">
        <v>0</v>
      </c>
      <c r="B6933" s="5" t="s">
        <v>503</v>
      </c>
      <c r="C6933" s="6" t="s">
        <v>0</v>
      </c>
      <c r="E6933" s="5" t="str">
        <f t="shared" si="876"/>
        <v/>
      </c>
      <c r="F6933" s="5" t="str">
        <f t="shared" si="875"/>
        <v/>
      </c>
    </row>
    <row r="6934" spans="1:15" x14ac:dyDescent="0.2">
      <c r="A6934" s="2">
        <v>1</v>
      </c>
      <c r="B6934" s="6" t="s">
        <v>13</v>
      </c>
      <c r="C6934" s="6">
        <v>0</v>
      </c>
      <c r="D6934" s="5" t="s">
        <v>505</v>
      </c>
      <c r="E6934" s="5" t="str">
        <f t="shared" si="876"/>
        <v/>
      </c>
      <c r="F6934" s="5" t="str">
        <f t="shared" si="875"/>
        <v/>
      </c>
      <c r="G6934" s="7">
        <v>67.495000000000005</v>
      </c>
      <c r="H6934" s="7">
        <v>72.284999999999997</v>
      </c>
      <c r="I6934" s="7">
        <v>63.41</v>
      </c>
      <c r="J6934" s="7">
        <v>90.965000000000003</v>
      </c>
      <c r="K6934" s="7">
        <v>93.947000000000003</v>
      </c>
      <c r="L6934" s="7">
        <v>87.721999999999994</v>
      </c>
      <c r="M6934" s="7">
        <v>101.08799999999999</v>
      </c>
      <c r="N6934" s="7">
        <v>64.099999999999994</v>
      </c>
      <c r="O6934" s="7"/>
    </row>
    <row r="6935" spans="1:15" x14ac:dyDescent="0.2">
      <c r="A6935" s="2">
        <v>1</v>
      </c>
      <c r="B6935" s="6" t="s">
        <v>15</v>
      </c>
      <c r="C6935" s="6">
        <v>0</v>
      </c>
      <c r="D6935" s="5" t="s">
        <v>505</v>
      </c>
      <c r="E6935" s="5" t="str">
        <f t="shared" si="876"/>
        <v/>
      </c>
      <c r="F6935" s="5" t="str">
        <f t="shared" si="875"/>
        <v/>
      </c>
      <c r="G6935" s="7">
        <v>73.122</v>
      </c>
      <c r="H6935" s="7">
        <v>77.484999999999999</v>
      </c>
      <c r="I6935" s="7">
        <v>69.667000000000002</v>
      </c>
      <c r="J6935" s="7">
        <v>92.477999999999994</v>
      </c>
      <c r="K6935" s="7">
        <v>95.274000000000001</v>
      </c>
      <c r="L6935" s="7">
        <v>89.91</v>
      </c>
      <c r="M6935" s="7">
        <v>99.656000000000006</v>
      </c>
      <c r="N6935" s="7">
        <v>69.427000000000007</v>
      </c>
      <c r="O6935" s="7"/>
    </row>
    <row r="6936" spans="1:15" x14ac:dyDescent="0.2">
      <c r="A6936" s="2">
        <v>1</v>
      </c>
      <c r="B6936" s="6" t="s">
        <v>16</v>
      </c>
      <c r="C6936" s="6">
        <v>0</v>
      </c>
      <c r="D6936" s="5" t="s">
        <v>505</v>
      </c>
      <c r="E6936" s="5" t="str">
        <f t="shared" si="876"/>
        <v/>
      </c>
      <c r="F6936" s="5" t="str">
        <f t="shared" si="875"/>
        <v/>
      </c>
      <c r="G6936" s="7">
        <v>73.888000000000005</v>
      </c>
      <c r="H6936" s="7">
        <v>77.444000000000003</v>
      </c>
      <c r="I6936" s="7">
        <v>69.878</v>
      </c>
      <c r="J6936" s="7">
        <v>94.674000000000007</v>
      </c>
      <c r="K6936" s="7">
        <v>94.573999999999998</v>
      </c>
      <c r="L6936" s="7">
        <v>90.23</v>
      </c>
      <c r="M6936" s="7">
        <v>104.203</v>
      </c>
      <c r="N6936" s="7">
        <v>72.814999999999998</v>
      </c>
      <c r="O6936" s="7"/>
    </row>
    <row r="6937" spans="1:15" x14ac:dyDescent="0.2">
      <c r="A6937" s="2">
        <v>1</v>
      </c>
      <c r="B6937" s="6" t="s">
        <v>17</v>
      </c>
      <c r="C6937" s="6">
        <v>0</v>
      </c>
      <c r="D6937" s="5" t="s">
        <v>505</v>
      </c>
      <c r="E6937" s="5" t="str">
        <f t="shared" si="876"/>
        <v/>
      </c>
      <c r="F6937" s="5" t="str">
        <f t="shared" si="875"/>
        <v/>
      </c>
      <c r="G6937" s="7">
        <v>74.11</v>
      </c>
      <c r="H6937" s="7">
        <v>78.004000000000005</v>
      </c>
      <c r="I6937" s="7">
        <v>71.998000000000005</v>
      </c>
      <c r="J6937" s="7">
        <v>95.626000000000005</v>
      </c>
      <c r="K6937" s="7">
        <v>97.15</v>
      </c>
      <c r="L6937" s="7">
        <v>92.301000000000002</v>
      </c>
      <c r="M6937" s="7">
        <v>106.788</v>
      </c>
      <c r="N6937" s="7">
        <v>76.885000000000005</v>
      </c>
      <c r="O6937" s="7"/>
    </row>
    <row r="6938" spans="1:15" x14ac:dyDescent="0.2">
      <c r="A6938" s="2">
        <v>1</v>
      </c>
      <c r="B6938" s="6" t="s">
        <v>18</v>
      </c>
      <c r="C6938" s="6">
        <v>0</v>
      </c>
      <c r="D6938" s="5" t="s">
        <v>505</v>
      </c>
      <c r="E6938" s="5" t="str">
        <f t="shared" si="876"/>
        <v/>
      </c>
      <c r="F6938" s="5" t="str">
        <f t="shared" si="875"/>
        <v/>
      </c>
      <c r="G6938" s="7">
        <v>73.25</v>
      </c>
      <c r="H6938" s="7">
        <v>77.153999999999996</v>
      </c>
      <c r="I6938" s="7">
        <v>69.840999999999994</v>
      </c>
      <c r="J6938" s="7">
        <v>96.539000000000001</v>
      </c>
      <c r="K6938" s="7">
        <v>95.346000000000004</v>
      </c>
      <c r="L6938" s="7">
        <v>90.522000000000006</v>
      </c>
      <c r="M6938" s="7">
        <v>109.387</v>
      </c>
      <c r="N6938" s="7">
        <v>76.397000000000006</v>
      </c>
      <c r="O6938" s="7"/>
    </row>
    <row r="6939" spans="1:15" x14ac:dyDescent="0.2">
      <c r="A6939" s="2">
        <v>1</v>
      </c>
      <c r="B6939" s="6" t="s">
        <v>19</v>
      </c>
      <c r="C6939" s="6">
        <v>0</v>
      </c>
      <c r="D6939" s="5" t="s">
        <v>505</v>
      </c>
      <c r="E6939" s="5" t="str">
        <f t="shared" si="876"/>
        <v/>
      </c>
      <c r="F6939" s="5" t="str">
        <f t="shared" si="875"/>
        <v/>
      </c>
      <c r="G6939" s="7">
        <v>77.878</v>
      </c>
      <c r="H6939" s="7">
        <v>81.786000000000001</v>
      </c>
      <c r="I6939" s="7">
        <v>73.438000000000002</v>
      </c>
      <c r="J6939" s="7">
        <v>97.230999999999995</v>
      </c>
      <c r="K6939" s="7">
        <v>94.298000000000002</v>
      </c>
      <c r="L6939" s="7">
        <v>89.793000000000006</v>
      </c>
      <c r="M6939" s="7">
        <v>108.51</v>
      </c>
      <c r="N6939" s="7">
        <v>79.686999999999998</v>
      </c>
      <c r="O6939" s="7"/>
    </row>
    <row r="6940" spans="1:15" x14ac:dyDescent="0.2">
      <c r="A6940" s="2">
        <v>1</v>
      </c>
      <c r="B6940" s="6" t="s">
        <v>20</v>
      </c>
      <c r="C6940" s="6">
        <v>0</v>
      </c>
      <c r="D6940" s="5" t="s">
        <v>505</v>
      </c>
      <c r="E6940" s="5" t="str">
        <f t="shared" si="876"/>
        <v/>
      </c>
      <c r="F6940" s="5" t="str">
        <f t="shared" si="875"/>
        <v/>
      </c>
      <c r="G6940" s="7">
        <v>80.941999999999993</v>
      </c>
      <c r="H6940" s="7">
        <v>85.278999999999996</v>
      </c>
      <c r="I6940" s="7">
        <v>79.558999999999997</v>
      </c>
      <c r="J6940" s="7">
        <v>95.933000000000007</v>
      </c>
      <c r="K6940" s="7">
        <v>98.290999999999997</v>
      </c>
      <c r="L6940" s="7">
        <v>93.293000000000006</v>
      </c>
      <c r="M6940" s="7">
        <v>105.754</v>
      </c>
      <c r="N6940" s="7">
        <v>84.137</v>
      </c>
      <c r="O6940" s="7"/>
    </row>
    <row r="6941" spans="1:15" x14ac:dyDescent="0.2">
      <c r="A6941" s="2">
        <v>1</v>
      </c>
      <c r="B6941" s="6" t="s">
        <v>21</v>
      </c>
      <c r="C6941" s="6">
        <v>0</v>
      </c>
      <c r="D6941" s="5" t="s">
        <v>505</v>
      </c>
      <c r="E6941" s="5" t="str">
        <f t="shared" si="876"/>
        <v/>
      </c>
      <c r="F6941" s="5" t="str">
        <f t="shared" si="875"/>
        <v/>
      </c>
      <c r="G6941" s="7">
        <v>85.56</v>
      </c>
      <c r="H6941" s="7">
        <v>90.811000000000007</v>
      </c>
      <c r="I6941" s="7">
        <v>87.739000000000004</v>
      </c>
      <c r="J6941" s="7">
        <v>95.59</v>
      </c>
      <c r="K6941" s="7">
        <v>102.547</v>
      </c>
      <c r="L6941" s="7">
        <v>96.617000000000004</v>
      </c>
      <c r="M6941" s="7">
        <v>96.212999999999994</v>
      </c>
      <c r="N6941" s="7">
        <v>84.415999999999997</v>
      </c>
      <c r="O6941" s="7"/>
    </row>
    <row r="6942" spans="1:15" x14ac:dyDescent="0.2">
      <c r="A6942" s="2">
        <v>1</v>
      </c>
      <c r="B6942" s="6" t="s">
        <v>22</v>
      </c>
      <c r="C6942" s="6">
        <v>0</v>
      </c>
      <c r="D6942" s="5" t="s">
        <v>505</v>
      </c>
      <c r="E6942" s="5" t="str">
        <f t="shared" si="876"/>
        <v/>
      </c>
      <c r="F6942" s="5" t="str">
        <f t="shared" si="875"/>
        <v/>
      </c>
      <c r="G6942" s="7">
        <v>89.478999999999999</v>
      </c>
      <c r="H6942" s="7">
        <v>94.036000000000001</v>
      </c>
      <c r="I6942" s="7">
        <v>91.978999999999999</v>
      </c>
      <c r="J6942" s="7">
        <v>96.111999999999995</v>
      </c>
      <c r="K6942" s="7">
        <v>102.794</v>
      </c>
      <c r="L6942" s="7">
        <v>97.813000000000002</v>
      </c>
      <c r="M6942" s="7">
        <v>95.114000000000004</v>
      </c>
      <c r="N6942" s="7">
        <v>87.484999999999999</v>
      </c>
      <c r="O6942" s="7"/>
    </row>
    <row r="6943" spans="1:15" x14ac:dyDescent="0.2">
      <c r="A6943" s="2">
        <v>1</v>
      </c>
      <c r="B6943" s="6" t="s">
        <v>23</v>
      </c>
      <c r="C6943" s="6">
        <v>0</v>
      </c>
      <c r="D6943" s="5" t="s">
        <v>505</v>
      </c>
      <c r="E6943" s="5" t="str">
        <f t="shared" si="876"/>
        <v/>
      </c>
      <c r="F6943" s="5" t="str">
        <f t="shared" si="875"/>
        <v/>
      </c>
      <c r="G6943" s="7">
        <v>92.037999999999997</v>
      </c>
      <c r="H6943" s="7">
        <v>97.043000000000006</v>
      </c>
      <c r="I6943" s="7">
        <v>98.343999999999994</v>
      </c>
      <c r="J6943" s="7">
        <v>96.233999999999995</v>
      </c>
      <c r="K6943" s="7">
        <v>106.852</v>
      </c>
      <c r="L6943" s="7">
        <v>101.34099999999999</v>
      </c>
      <c r="M6943" s="7">
        <v>94.727000000000004</v>
      </c>
      <c r="N6943" s="7">
        <v>93.159000000000006</v>
      </c>
      <c r="O6943" s="7"/>
    </row>
    <row r="6944" spans="1:15" x14ac:dyDescent="0.2">
      <c r="A6944" s="2">
        <v>1</v>
      </c>
      <c r="B6944" s="6" t="s">
        <v>24</v>
      </c>
      <c r="C6944" s="6">
        <v>0</v>
      </c>
      <c r="D6944" s="5" t="s">
        <v>505</v>
      </c>
      <c r="E6944" s="5" t="str">
        <f t="shared" si="876"/>
        <v/>
      </c>
      <c r="F6944" s="5" t="str">
        <f t="shared" si="875"/>
        <v/>
      </c>
      <c r="G6944" s="7">
        <v>94.498000000000005</v>
      </c>
      <c r="H6944" s="7">
        <v>101.13200000000001</v>
      </c>
      <c r="I6944" s="7">
        <v>104.08199999999999</v>
      </c>
      <c r="J6944" s="7">
        <v>95.804000000000002</v>
      </c>
      <c r="K6944" s="7">
        <v>110.142</v>
      </c>
      <c r="L6944" s="7">
        <v>102.916</v>
      </c>
      <c r="M6944" s="7">
        <v>91.459000000000003</v>
      </c>
      <c r="N6944" s="7">
        <v>95.192999999999998</v>
      </c>
      <c r="O6944" s="7"/>
    </row>
    <row r="6945" spans="1:15" x14ac:dyDescent="0.2">
      <c r="A6945" s="2">
        <v>1</v>
      </c>
      <c r="B6945" s="6" t="s">
        <v>25</v>
      </c>
      <c r="C6945" s="6">
        <v>0</v>
      </c>
      <c r="D6945" s="5" t="s">
        <v>505</v>
      </c>
      <c r="E6945" s="5" t="str">
        <f t="shared" si="876"/>
        <v/>
      </c>
      <c r="F6945" s="5" t="str">
        <f t="shared" si="875"/>
        <v/>
      </c>
      <c r="G6945" s="7">
        <v>98.512</v>
      </c>
      <c r="H6945" s="7">
        <v>104.05500000000001</v>
      </c>
      <c r="I6945" s="7">
        <v>106.452</v>
      </c>
      <c r="J6945" s="7">
        <v>94.8</v>
      </c>
      <c r="K6945" s="7">
        <v>108.06100000000001</v>
      </c>
      <c r="L6945" s="7">
        <v>102.304</v>
      </c>
      <c r="M6945" s="7">
        <v>91.138999999999996</v>
      </c>
      <c r="N6945" s="7">
        <v>97.02</v>
      </c>
      <c r="O6945" s="7"/>
    </row>
    <row r="6946" spans="1:15" x14ac:dyDescent="0.2">
      <c r="A6946" s="2">
        <v>1</v>
      </c>
      <c r="B6946" s="6" t="s">
        <v>26</v>
      </c>
      <c r="C6946" s="6">
        <v>0</v>
      </c>
      <c r="D6946" s="5" t="s">
        <v>505</v>
      </c>
      <c r="E6946" s="5" t="str">
        <f t="shared" si="876"/>
        <v/>
      </c>
      <c r="F6946" s="5" t="str">
        <f t="shared" si="875"/>
        <v/>
      </c>
      <c r="G6946" s="7">
        <v>99.713999999999999</v>
      </c>
      <c r="H6946" s="7">
        <v>105.93</v>
      </c>
      <c r="I6946" s="7">
        <v>110.471</v>
      </c>
      <c r="J6946" s="7">
        <v>94.180999999999997</v>
      </c>
      <c r="K6946" s="7">
        <v>110.788</v>
      </c>
      <c r="L6946" s="7">
        <v>104.28700000000001</v>
      </c>
      <c r="M6946" s="7">
        <v>90.286000000000001</v>
      </c>
      <c r="N6946" s="7">
        <v>99.74</v>
      </c>
      <c r="O6946" s="7"/>
    </row>
    <row r="6947" spans="1:15" x14ac:dyDescent="0.2">
      <c r="A6947" s="2">
        <v>1</v>
      </c>
      <c r="B6947" s="6" t="s">
        <v>27</v>
      </c>
      <c r="C6947" s="6">
        <v>0</v>
      </c>
      <c r="D6947" s="5" t="s">
        <v>505</v>
      </c>
      <c r="E6947" s="5" t="str">
        <f t="shared" si="876"/>
        <v/>
      </c>
      <c r="F6947" s="5" t="str">
        <f t="shared" si="875"/>
        <v/>
      </c>
      <c r="G6947" s="7">
        <v>99.528000000000006</v>
      </c>
      <c r="H6947" s="7">
        <v>104.676</v>
      </c>
      <c r="I6947" s="7">
        <v>109.194</v>
      </c>
      <c r="J6947" s="7">
        <v>95.247</v>
      </c>
      <c r="K6947" s="7">
        <v>109.712</v>
      </c>
      <c r="L6947" s="7">
        <v>104.316</v>
      </c>
      <c r="M6947" s="7">
        <v>91.988</v>
      </c>
      <c r="N6947" s="7">
        <v>100.44499999999999</v>
      </c>
      <c r="O6947" s="7"/>
    </row>
    <row r="6948" spans="1:15" x14ac:dyDescent="0.2">
      <c r="A6948" s="2">
        <v>1</v>
      </c>
      <c r="B6948" s="6" t="s">
        <v>28</v>
      </c>
      <c r="C6948" s="6">
        <v>0</v>
      </c>
      <c r="D6948" s="5" t="s">
        <v>505</v>
      </c>
      <c r="E6948" s="5" t="str">
        <f t="shared" si="876"/>
        <v/>
      </c>
      <c r="F6948" s="5" t="str">
        <f t="shared" si="875"/>
        <v/>
      </c>
      <c r="G6948" s="7">
        <v>93.69</v>
      </c>
      <c r="H6948" s="7">
        <v>97.302999999999997</v>
      </c>
      <c r="I6948" s="7">
        <v>100.708</v>
      </c>
      <c r="J6948" s="7">
        <v>98.162000000000006</v>
      </c>
      <c r="K6948" s="7">
        <v>107.49</v>
      </c>
      <c r="L6948" s="7">
        <v>103.5</v>
      </c>
      <c r="M6948" s="7">
        <v>101.318</v>
      </c>
      <c r="N6948" s="7">
        <v>102.035</v>
      </c>
      <c r="O6948" s="7"/>
    </row>
    <row r="6949" spans="1:15" x14ac:dyDescent="0.2">
      <c r="A6949" s="2">
        <v>1</v>
      </c>
      <c r="B6949" s="6" t="s">
        <v>29</v>
      </c>
      <c r="C6949" s="6">
        <v>0</v>
      </c>
      <c r="D6949" s="5" t="s">
        <v>505</v>
      </c>
      <c r="E6949" s="5" t="str">
        <f t="shared" si="876"/>
        <v/>
      </c>
      <c r="F6949" s="5" t="str">
        <f t="shared" si="875"/>
        <v/>
      </c>
      <c r="G6949" s="7">
        <v>100</v>
      </c>
      <c r="H6949" s="7">
        <v>100</v>
      </c>
      <c r="I6949" s="7">
        <v>100</v>
      </c>
      <c r="J6949" s="7">
        <v>100</v>
      </c>
      <c r="K6949" s="7">
        <v>100</v>
      </c>
      <c r="L6949" s="7">
        <v>100</v>
      </c>
      <c r="M6949" s="7">
        <v>100</v>
      </c>
      <c r="N6949" s="7">
        <v>100</v>
      </c>
      <c r="O6949" s="7"/>
    </row>
    <row r="6950" spans="1:15" x14ac:dyDescent="0.2">
      <c r="A6950" s="2">
        <v>1</v>
      </c>
      <c r="B6950" s="6" t="s">
        <v>30</v>
      </c>
      <c r="C6950" s="6">
        <v>0</v>
      </c>
      <c r="D6950" s="5" t="s">
        <v>505</v>
      </c>
      <c r="E6950" s="5" t="str">
        <f t="shared" si="876"/>
        <v/>
      </c>
      <c r="F6950" s="5" t="str">
        <f t="shared" si="875"/>
        <v/>
      </c>
      <c r="G6950" s="7">
        <v>105.529</v>
      </c>
      <c r="H6950" s="7">
        <v>101.93899999999999</v>
      </c>
      <c r="I6950" s="7">
        <v>99.174000000000007</v>
      </c>
      <c r="J6950" s="7">
        <v>101.745</v>
      </c>
      <c r="K6950" s="7">
        <v>93.977999999999994</v>
      </c>
      <c r="L6950" s="7">
        <v>97.287999999999997</v>
      </c>
      <c r="M6950" s="7">
        <v>101.91200000000001</v>
      </c>
      <c r="N6950" s="7">
        <v>101.07</v>
      </c>
      <c r="O6950" s="7"/>
    </row>
    <row r="6951" spans="1:15" x14ac:dyDescent="0.2">
      <c r="A6951" s="2">
        <v>1</v>
      </c>
      <c r="B6951" s="6" t="s">
        <v>31</v>
      </c>
      <c r="C6951" s="6">
        <v>0</v>
      </c>
      <c r="D6951" s="5" t="s">
        <v>505</v>
      </c>
      <c r="E6951" s="5" t="str">
        <f t="shared" si="876"/>
        <v/>
      </c>
      <c r="F6951" s="5" t="str">
        <f t="shared" si="875"/>
        <v/>
      </c>
      <c r="G6951" s="7">
        <v>99.686000000000007</v>
      </c>
      <c r="H6951" s="7">
        <v>99.263000000000005</v>
      </c>
      <c r="I6951" s="7">
        <v>99.986999999999995</v>
      </c>
      <c r="J6951" s="7">
        <v>103.246</v>
      </c>
      <c r="K6951" s="7">
        <v>100.301</v>
      </c>
      <c r="L6951" s="7">
        <v>100.729</v>
      </c>
      <c r="M6951" s="7">
        <v>107.858</v>
      </c>
      <c r="N6951" s="7">
        <v>107.84399999999999</v>
      </c>
      <c r="O6951" s="7"/>
    </row>
    <row r="6952" spans="1:15" x14ac:dyDescent="0.2">
      <c r="A6952" s="2">
        <v>1</v>
      </c>
      <c r="B6952" s="6" t="s">
        <v>32</v>
      </c>
      <c r="C6952" s="6">
        <v>0</v>
      </c>
      <c r="D6952" s="5" t="s">
        <v>505</v>
      </c>
      <c r="E6952" s="5" t="str">
        <f t="shared" si="876"/>
        <v/>
      </c>
      <c r="F6952" s="5" t="str">
        <f t="shared" si="875"/>
        <v/>
      </c>
      <c r="G6952" s="7">
        <v>102.265</v>
      </c>
      <c r="H6952" s="7">
        <v>98.65</v>
      </c>
      <c r="I6952" s="7">
        <v>100.002</v>
      </c>
      <c r="J6952" s="7">
        <v>106.51300000000001</v>
      </c>
      <c r="K6952" s="7">
        <v>97.787000000000006</v>
      </c>
      <c r="L6952" s="7">
        <v>101.371</v>
      </c>
      <c r="M6952" s="7">
        <v>110.18</v>
      </c>
      <c r="N6952" s="7">
        <v>110.182</v>
      </c>
      <c r="O6952" s="7"/>
    </row>
    <row r="6953" spans="1:15" x14ac:dyDescent="0.2">
      <c r="A6953" s="2">
        <v>1</v>
      </c>
      <c r="B6953" s="6" t="s">
        <v>33</v>
      </c>
      <c r="C6953" s="6">
        <v>0</v>
      </c>
      <c r="D6953" s="5" t="s">
        <v>505</v>
      </c>
      <c r="E6953" s="5" t="str">
        <f t="shared" si="876"/>
        <v/>
      </c>
      <c r="F6953" s="5" t="str">
        <f t="shared" si="875"/>
        <v/>
      </c>
      <c r="G6953" s="7">
        <v>100.976</v>
      </c>
      <c r="H6953" s="7">
        <v>95.712999999999994</v>
      </c>
      <c r="I6953" s="7">
        <v>95.88</v>
      </c>
      <c r="J6953" s="7">
        <v>112.669</v>
      </c>
      <c r="K6953" s="7">
        <v>94.953999999999994</v>
      </c>
      <c r="L6953" s="7">
        <v>100.175</v>
      </c>
      <c r="M6953" s="7">
        <v>116.852</v>
      </c>
      <c r="N6953" s="7">
        <v>112.038</v>
      </c>
      <c r="O6953" s="7"/>
    </row>
    <row r="6954" spans="1:15" x14ac:dyDescent="0.2">
      <c r="A6954" s="2">
        <v>1</v>
      </c>
      <c r="B6954" s="6" t="s">
        <v>34</v>
      </c>
      <c r="C6954" s="6">
        <v>0</v>
      </c>
      <c r="D6954" s="5" t="s">
        <v>505</v>
      </c>
      <c r="E6954" s="5" t="str">
        <f t="shared" si="876"/>
        <v/>
      </c>
      <c r="F6954" s="5" t="str">
        <f t="shared" si="875"/>
        <v/>
      </c>
      <c r="G6954" s="7">
        <v>97.83</v>
      </c>
      <c r="H6954" s="7">
        <v>94.01</v>
      </c>
      <c r="I6954" s="7">
        <v>93.489000000000004</v>
      </c>
      <c r="J6954" s="7">
        <v>117.441</v>
      </c>
      <c r="K6954" s="7">
        <v>95.563000000000002</v>
      </c>
      <c r="L6954" s="7">
        <v>99.445999999999998</v>
      </c>
      <c r="M6954" s="7">
        <v>123.02</v>
      </c>
      <c r="N6954" s="7">
        <v>115.01</v>
      </c>
      <c r="O6954" s="7"/>
    </row>
    <row r="6955" spans="1:15" x14ac:dyDescent="0.2">
      <c r="A6955" s="2">
        <v>1</v>
      </c>
      <c r="B6955" s="6" t="s">
        <v>35</v>
      </c>
      <c r="C6955" s="6">
        <v>0</v>
      </c>
      <c r="D6955" s="5" t="s">
        <v>505</v>
      </c>
      <c r="E6955" s="5" t="str">
        <f t="shared" si="876"/>
        <v/>
      </c>
      <c r="F6955" s="5" t="str">
        <f t="shared" si="875"/>
        <v/>
      </c>
      <c r="G6955" s="7">
        <v>91.102999999999994</v>
      </c>
      <c r="H6955" s="7">
        <v>89.641000000000005</v>
      </c>
      <c r="I6955" s="7">
        <v>88.988</v>
      </c>
      <c r="J6955" s="7">
        <v>125.889</v>
      </c>
      <c r="K6955" s="7">
        <v>97.679000000000002</v>
      </c>
      <c r="L6955" s="7">
        <v>99.271000000000001</v>
      </c>
      <c r="M6955" s="7">
        <v>130.79300000000001</v>
      </c>
      <c r="N6955" s="7">
        <v>116.39</v>
      </c>
      <c r="O6955" s="7"/>
    </row>
    <row r="6956" spans="1:15" x14ac:dyDescent="0.2">
      <c r="A6956" s="2">
        <v>1</v>
      </c>
      <c r="B6956" s="6" t="s">
        <v>36</v>
      </c>
      <c r="C6956" s="6">
        <v>0</v>
      </c>
      <c r="D6956" s="5" t="s">
        <v>505</v>
      </c>
      <c r="E6956" s="5" t="str">
        <f t="shared" si="876"/>
        <v/>
      </c>
      <c r="F6956" s="5" t="str">
        <f t="shared" si="875"/>
        <v/>
      </c>
      <c r="G6956" s="7">
        <v>86.16</v>
      </c>
      <c r="H6956" s="7">
        <v>85.307000000000002</v>
      </c>
      <c r="I6956" s="7">
        <v>82.495999999999995</v>
      </c>
      <c r="J6956" s="7">
        <v>131.76599999999999</v>
      </c>
      <c r="K6956" s="7">
        <v>95.747</v>
      </c>
      <c r="L6956" s="7">
        <v>96.704999999999998</v>
      </c>
      <c r="M6956" s="7">
        <v>138.27799999999999</v>
      </c>
      <c r="N6956" s="7">
        <v>114.074</v>
      </c>
      <c r="O6956" s="7"/>
    </row>
    <row r="6957" spans="1:15" x14ac:dyDescent="0.2">
      <c r="A6957" s="2">
        <v>1</v>
      </c>
      <c r="B6957" s="6" t="s">
        <v>37</v>
      </c>
      <c r="C6957" s="6">
        <v>0</v>
      </c>
      <c r="D6957" s="5" t="s">
        <v>505</v>
      </c>
      <c r="E6957" s="5" t="str">
        <f t="shared" si="876"/>
        <v/>
      </c>
      <c r="F6957" s="5" t="str">
        <f t="shared" si="875"/>
        <v/>
      </c>
      <c r="G6957" s="7">
        <v>84.179000000000002</v>
      </c>
      <c r="H6957" s="7">
        <v>86.284000000000006</v>
      </c>
      <c r="I6957" s="7">
        <v>85.051000000000002</v>
      </c>
      <c r="J6957" s="7">
        <v>134.37</v>
      </c>
      <c r="K6957" s="7">
        <v>101.036</v>
      </c>
      <c r="L6957" s="7">
        <v>98.570999999999998</v>
      </c>
      <c r="M6957" s="7">
        <v>140.316</v>
      </c>
      <c r="N6957" s="7">
        <v>119.34099999999999</v>
      </c>
      <c r="O6957" s="7"/>
    </row>
    <row r="6958" spans="1:15" x14ac:dyDescent="0.2">
      <c r="A6958" s="2">
        <v>1</v>
      </c>
      <c r="B6958" s="6" t="s">
        <v>63</v>
      </c>
      <c r="C6958" s="6">
        <v>0</v>
      </c>
      <c r="D6958" s="5" t="s">
        <v>505</v>
      </c>
      <c r="E6958" s="5" t="str">
        <f t="shared" si="876"/>
        <v/>
      </c>
      <c r="F6958" s="5" t="str">
        <f t="shared" si="875"/>
        <v/>
      </c>
      <c r="G6958" s="7">
        <v>84.727000000000004</v>
      </c>
      <c r="H6958" s="7">
        <v>85.46</v>
      </c>
      <c r="I6958" s="7">
        <v>86.605999999999995</v>
      </c>
      <c r="J6958" s="7">
        <v>139.07900000000001</v>
      </c>
      <c r="K6958" s="7">
        <v>102.218</v>
      </c>
      <c r="L6958" s="7">
        <v>101.34099999999999</v>
      </c>
      <c r="M6958" s="7">
        <v>140.90799999999999</v>
      </c>
      <c r="N6958" s="7">
        <v>122.035</v>
      </c>
      <c r="O6958" s="7"/>
    </row>
    <row r="6959" spans="1:15" x14ac:dyDescent="0.2">
      <c r="A6959" s="2">
        <v>0</v>
      </c>
      <c r="B6959" s="5" t="s">
        <v>506</v>
      </c>
      <c r="C6959" s="6" t="s">
        <v>0</v>
      </c>
      <c r="E6959" s="5" t="str">
        <f t="shared" si="876"/>
        <v/>
      </c>
      <c r="F6959" s="5" t="str">
        <f t="shared" si="875"/>
        <v/>
      </c>
    </row>
    <row r="6960" spans="1:15" x14ac:dyDescent="0.2">
      <c r="A6960" s="2">
        <v>1</v>
      </c>
      <c r="B6960" s="6" t="s">
        <v>13</v>
      </c>
      <c r="C6960" s="6">
        <v>0</v>
      </c>
      <c r="D6960" s="5" t="s">
        <v>507</v>
      </c>
      <c r="E6960" s="5" t="str">
        <f t="shared" si="876"/>
        <v/>
      </c>
      <c r="F6960" s="5" t="str">
        <f t="shared" si="875"/>
        <v/>
      </c>
      <c r="G6960" s="7">
        <v>65.484999999999999</v>
      </c>
      <c r="H6960" s="7">
        <v>64.266999999999996</v>
      </c>
      <c r="I6960" s="7">
        <v>53.994999999999997</v>
      </c>
      <c r="J6960" s="7">
        <v>86.986000000000004</v>
      </c>
      <c r="K6960" s="7">
        <v>82.454999999999998</v>
      </c>
      <c r="L6960" s="7">
        <v>84.016999999999996</v>
      </c>
      <c r="M6960" s="7">
        <v>100.20699999999999</v>
      </c>
      <c r="N6960" s="7">
        <v>54.106999999999999</v>
      </c>
      <c r="O6960" s="7"/>
    </row>
    <row r="6961" spans="1:15" x14ac:dyDescent="0.2">
      <c r="A6961" s="2">
        <v>1</v>
      </c>
      <c r="B6961" s="6" t="s">
        <v>15</v>
      </c>
      <c r="C6961" s="6">
        <v>0</v>
      </c>
      <c r="D6961" s="5" t="s">
        <v>507</v>
      </c>
      <c r="E6961" s="5" t="str">
        <f t="shared" si="876"/>
        <v/>
      </c>
      <c r="F6961" s="5" t="str">
        <f t="shared" si="875"/>
        <v/>
      </c>
      <c r="G6961" s="7">
        <v>69.992999999999995</v>
      </c>
      <c r="H6961" s="7">
        <v>67.885000000000005</v>
      </c>
      <c r="I6961" s="7">
        <v>59.491</v>
      </c>
      <c r="J6961" s="7">
        <v>88.659000000000006</v>
      </c>
      <c r="K6961" s="7">
        <v>84.995999999999995</v>
      </c>
      <c r="L6961" s="7">
        <v>87.635999999999996</v>
      </c>
      <c r="M6961" s="7">
        <v>102.048</v>
      </c>
      <c r="N6961" s="7">
        <v>60.71</v>
      </c>
      <c r="O6961" s="7"/>
    </row>
    <row r="6962" spans="1:15" x14ac:dyDescent="0.2">
      <c r="A6962" s="2">
        <v>1</v>
      </c>
      <c r="B6962" s="6" t="s">
        <v>16</v>
      </c>
      <c r="C6962" s="6">
        <v>0</v>
      </c>
      <c r="D6962" s="5" t="s">
        <v>507</v>
      </c>
      <c r="E6962" s="5" t="str">
        <f t="shared" si="876"/>
        <v/>
      </c>
      <c r="F6962" s="5" t="str">
        <f t="shared" si="875"/>
        <v/>
      </c>
      <c r="G6962" s="7">
        <v>70.489999999999995</v>
      </c>
      <c r="H6962" s="7">
        <v>67.576999999999998</v>
      </c>
      <c r="I6962" s="7">
        <v>59.750999999999998</v>
      </c>
      <c r="J6962" s="7">
        <v>90.819000000000003</v>
      </c>
      <c r="K6962" s="7">
        <v>84.766000000000005</v>
      </c>
      <c r="L6962" s="7">
        <v>88.42</v>
      </c>
      <c r="M6962" s="7">
        <v>106.283</v>
      </c>
      <c r="N6962" s="7">
        <v>63.505000000000003</v>
      </c>
      <c r="O6962" s="7"/>
    </row>
    <row r="6963" spans="1:15" x14ac:dyDescent="0.2">
      <c r="A6963" s="2">
        <v>1</v>
      </c>
      <c r="B6963" s="6" t="s">
        <v>17</v>
      </c>
      <c r="C6963" s="6">
        <v>0</v>
      </c>
      <c r="D6963" s="5" t="s">
        <v>507</v>
      </c>
      <c r="E6963" s="5" t="str">
        <f t="shared" si="876"/>
        <v/>
      </c>
      <c r="F6963" s="5" t="str">
        <f t="shared" si="875"/>
        <v/>
      </c>
      <c r="G6963" s="7">
        <v>72.22</v>
      </c>
      <c r="H6963" s="7">
        <v>69.287999999999997</v>
      </c>
      <c r="I6963" s="7">
        <v>62.308999999999997</v>
      </c>
      <c r="J6963" s="7">
        <v>91.751000000000005</v>
      </c>
      <c r="K6963" s="7">
        <v>86.275999999999996</v>
      </c>
      <c r="L6963" s="7">
        <v>89.927999999999997</v>
      </c>
      <c r="M6963" s="7">
        <v>107.443</v>
      </c>
      <c r="N6963" s="7">
        <v>66.947000000000003</v>
      </c>
      <c r="O6963" s="7"/>
    </row>
    <row r="6964" spans="1:15" x14ac:dyDescent="0.2">
      <c r="A6964" s="2">
        <v>1</v>
      </c>
      <c r="B6964" s="6" t="s">
        <v>18</v>
      </c>
      <c r="C6964" s="6">
        <v>0</v>
      </c>
      <c r="D6964" s="5" t="s">
        <v>507</v>
      </c>
      <c r="E6964" s="5" t="str">
        <f t="shared" si="876"/>
        <v/>
      </c>
      <c r="F6964" s="5" t="str">
        <f t="shared" si="875"/>
        <v/>
      </c>
      <c r="G6964" s="7">
        <v>71.477000000000004</v>
      </c>
      <c r="H6964" s="7">
        <v>68.828999999999994</v>
      </c>
      <c r="I6964" s="7">
        <v>60.317999999999998</v>
      </c>
      <c r="J6964" s="7">
        <v>92.977999999999994</v>
      </c>
      <c r="K6964" s="7">
        <v>84.388999999999996</v>
      </c>
      <c r="L6964" s="7">
        <v>87.635999999999996</v>
      </c>
      <c r="M6964" s="7">
        <v>113.057</v>
      </c>
      <c r="N6964" s="7">
        <v>68.194000000000003</v>
      </c>
      <c r="O6964" s="7"/>
    </row>
    <row r="6965" spans="1:15" x14ac:dyDescent="0.2">
      <c r="A6965" s="2">
        <v>1</v>
      </c>
      <c r="B6965" s="6" t="s">
        <v>19</v>
      </c>
      <c r="C6965" s="6">
        <v>0</v>
      </c>
      <c r="D6965" s="5" t="s">
        <v>507</v>
      </c>
      <c r="E6965" s="5" t="str">
        <f t="shared" si="876"/>
        <v/>
      </c>
      <c r="F6965" s="5" t="str">
        <f t="shared" si="875"/>
        <v/>
      </c>
      <c r="G6965" s="7">
        <v>75.382000000000005</v>
      </c>
      <c r="H6965" s="7">
        <v>72.007000000000005</v>
      </c>
      <c r="I6965" s="7">
        <v>62.67</v>
      </c>
      <c r="J6965" s="7">
        <v>93.944000000000003</v>
      </c>
      <c r="K6965" s="7">
        <v>83.135999999999996</v>
      </c>
      <c r="L6965" s="7">
        <v>87.033000000000001</v>
      </c>
      <c r="M6965" s="7">
        <v>113.26600000000001</v>
      </c>
      <c r="N6965" s="7">
        <v>70.983000000000004</v>
      </c>
      <c r="O6965" s="7"/>
    </row>
    <row r="6966" spans="1:15" x14ac:dyDescent="0.2">
      <c r="A6966" s="2">
        <v>1</v>
      </c>
      <c r="B6966" s="6" t="s">
        <v>20</v>
      </c>
      <c r="C6966" s="6">
        <v>0</v>
      </c>
      <c r="D6966" s="5" t="s">
        <v>507</v>
      </c>
      <c r="E6966" s="5" t="str">
        <f t="shared" si="876"/>
        <v/>
      </c>
      <c r="F6966" s="5" t="str">
        <f t="shared" si="875"/>
        <v/>
      </c>
      <c r="G6966" s="7">
        <v>78.364999999999995</v>
      </c>
      <c r="H6966" s="7">
        <v>74.852000000000004</v>
      </c>
      <c r="I6966" s="7">
        <v>67.629000000000005</v>
      </c>
      <c r="J6966" s="7">
        <v>93.048000000000002</v>
      </c>
      <c r="K6966" s="7">
        <v>86.3</v>
      </c>
      <c r="L6966" s="7">
        <v>90.35</v>
      </c>
      <c r="M6966" s="7">
        <v>109.646</v>
      </c>
      <c r="N6966" s="7">
        <v>74.152000000000001</v>
      </c>
      <c r="O6966" s="7"/>
    </row>
    <row r="6967" spans="1:15" x14ac:dyDescent="0.2">
      <c r="A6967" s="2">
        <v>1</v>
      </c>
      <c r="B6967" s="6" t="s">
        <v>21</v>
      </c>
      <c r="C6967" s="6">
        <v>0</v>
      </c>
      <c r="D6967" s="5" t="s">
        <v>507</v>
      </c>
      <c r="E6967" s="5" t="str">
        <f t="shared" si="876"/>
        <v/>
      </c>
      <c r="F6967" s="5" t="str">
        <f t="shared" si="875"/>
        <v/>
      </c>
      <c r="G6967" s="7">
        <v>82.722999999999999</v>
      </c>
      <c r="H6967" s="7">
        <v>79.887</v>
      </c>
      <c r="I6967" s="7">
        <v>74.394000000000005</v>
      </c>
      <c r="J6967" s="7">
        <v>92.947000000000003</v>
      </c>
      <c r="K6967" s="7">
        <v>89.930999999999997</v>
      </c>
      <c r="L6967" s="7">
        <v>93.123999999999995</v>
      </c>
      <c r="M6967" s="7">
        <v>101.705</v>
      </c>
      <c r="N6967" s="7">
        <v>75.662000000000006</v>
      </c>
      <c r="O6967" s="7"/>
    </row>
    <row r="6968" spans="1:15" x14ac:dyDescent="0.2">
      <c r="A6968" s="2">
        <v>1</v>
      </c>
      <c r="B6968" s="6" t="s">
        <v>22</v>
      </c>
      <c r="C6968" s="6">
        <v>0</v>
      </c>
      <c r="D6968" s="5" t="s">
        <v>507</v>
      </c>
      <c r="E6968" s="5" t="str">
        <f t="shared" si="876"/>
        <v/>
      </c>
      <c r="F6968" s="5" t="str">
        <f t="shared" si="875"/>
        <v/>
      </c>
      <c r="G6968" s="7">
        <v>86.960999999999999</v>
      </c>
      <c r="H6968" s="7">
        <v>82.825999999999993</v>
      </c>
      <c r="I6968" s="7">
        <v>77.88</v>
      </c>
      <c r="J6968" s="7">
        <v>93.591999999999999</v>
      </c>
      <c r="K6968" s="7">
        <v>89.557000000000002</v>
      </c>
      <c r="L6968" s="7">
        <v>94.028999999999996</v>
      </c>
      <c r="M6968" s="7">
        <v>98.686999999999998</v>
      </c>
      <c r="N6968" s="7">
        <v>76.858000000000004</v>
      </c>
      <c r="O6968" s="7"/>
    </row>
    <row r="6969" spans="1:15" x14ac:dyDescent="0.2">
      <c r="A6969" s="2">
        <v>1</v>
      </c>
      <c r="B6969" s="6" t="s">
        <v>23</v>
      </c>
      <c r="C6969" s="6">
        <v>0</v>
      </c>
      <c r="D6969" s="5" t="s">
        <v>507</v>
      </c>
      <c r="E6969" s="5" t="str">
        <f t="shared" si="876"/>
        <v/>
      </c>
      <c r="F6969" s="5" t="str">
        <f t="shared" si="875"/>
        <v/>
      </c>
      <c r="G6969" s="7">
        <v>89.037000000000006</v>
      </c>
      <c r="H6969" s="7">
        <v>85.281000000000006</v>
      </c>
      <c r="I6969" s="7">
        <v>83.171999999999997</v>
      </c>
      <c r="J6969" s="7">
        <v>93.816000000000003</v>
      </c>
      <c r="K6969" s="7">
        <v>93.412999999999997</v>
      </c>
      <c r="L6969" s="7">
        <v>97.527000000000001</v>
      </c>
      <c r="M6969" s="7">
        <v>99.183999999999997</v>
      </c>
      <c r="N6969" s="7">
        <v>82.492999999999995</v>
      </c>
      <c r="O6969" s="7"/>
    </row>
    <row r="6970" spans="1:15" x14ac:dyDescent="0.2">
      <c r="A6970" s="2">
        <v>1</v>
      </c>
      <c r="B6970" s="6" t="s">
        <v>24</v>
      </c>
      <c r="C6970" s="6">
        <v>0</v>
      </c>
      <c r="D6970" s="5" t="s">
        <v>507</v>
      </c>
      <c r="E6970" s="5" t="str">
        <f t="shared" si="876"/>
        <v/>
      </c>
      <c r="F6970" s="5" t="str">
        <f t="shared" si="875"/>
        <v/>
      </c>
      <c r="G6970" s="7">
        <v>90.284000000000006</v>
      </c>
      <c r="H6970" s="7">
        <v>88.173000000000002</v>
      </c>
      <c r="I6970" s="7">
        <v>87.748000000000005</v>
      </c>
      <c r="J6970" s="7">
        <v>93.694999999999993</v>
      </c>
      <c r="K6970" s="7">
        <v>97.191000000000003</v>
      </c>
      <c r="L6970" s="7">
        <v>99.516999999999996</v>
      </c>
      <c r="M6970" s="7">
        <v>97.5</v>
      </c>
      <c r="N6970" s="7">
        <v>85.554000000000002</v>
      </c>
      <c r="O6970" s="7"/>
    </row>
    <row r="6971" spans="1:15" x14ac:dyDescent="0.2">
      <c r="A6971" s="2">
        <v>1</v>
      </c>
      <c r="B6971" s="6" t="s">
        <v>25</v>
      </c>
      <c r="C6971" s="6">
        <v>0</v>
      </c>
      <c r="D6971" s="5" t="s">
        <v>507</v>
      </c>
      <c r="E6971" s="5" t="str">
        <f t="shared" si="876"/>
        <v/>
      </c>
      <c r="F6971" s="5" t="str">
        <f t="shared" si="875"/>
        <v/>
      </c>
      <c r="G6971" s="7">
        <v>96.477000000000004</v>
      </c>
      <c r="H6971" s="7">
        <v>93.415999999999997</v>
      </c>
      <c r="I6971" s="7">
        <v>92.852000000000004</v>
      </c>
      <c r="J6971" s="7">
        <v>93.231999999999999</v>
      </c>
      <c r="K6971" s="7">
        <v>96.242999999999995</v>
      </c>
      <c r="L6971" s="7">
        <v>99.397000000000006</v>
      </c>
      <c r="M6971" s="7">
        <v>96.563000000000002</v>
      </c>
      <c r="N6971" s="7">
        <v>89.661000000000001</v>
      </c>
      <c r="O6971" s="7"/>
    </row>
    <row r="6972" spans="1:15" x14ac:dyDescent="0.2">
      <c r="A6972" s="2">
        <v>1</v>
      </c>
      <c r="B6972" s="6" t="s">
        <v>26</v>
      </c>
      <c r="C6972" s="6">
        <v>0</v>
      </c>
      <c r="D6972" s="5" t="s">
        <v>507</v>
      </c>
      <c r="E6972" s="5" t="str">
        <f t="shared" si="876"/>
        <v/>
      </c>
      <c r="F6972" s="5" t="str">
        <f t="shared" si="875"/>
        <v/>
      </c>
      <c r="G6972" s="7">
        <v>101.03700000000001</v>
      </c>
      <c r="H6972" s="7">
        <v>98.305000000000007</v>
      </c>
      <c r="I6972" s="7">
        <v>99.61</v>
      </c>
      <c r="J6972" s="7">
        <v>93.165000000000006</v>
      </c>
      <c r="K6972" s="7">
        <v>98.587000000000003</v>
      </c>
      <c r="L6972" s="7">
        <v>101.327</v>
      </c>
      <c r="M6972" s="7">
        <v>95.623999999999995</v>
      </c>
      <c r="N6972" s="7">
        <v>95.251000000000005</v>
      </c>
      <c r="O6972" s="7"/>
    </row>
    <row r="6973" spans="1:15" x14ac:dyDescent="0.2">
      <c r="A6973" s="2">
        <v>1</v>
      </c>
      <c r="B6973" s="6" t="s">
        <v>27</v>
      </c>
      <c r="C6973" s="6">
        <v>0</v>
      </c>
      <c r="D6973" s="5" t="s">
        <v>507</v>
      </c>
      <c r="E6973" s="5" t="str">
        <f t="shared" si="876"/>
        <v/>
      </c>
      <c r="F6973" s="5" t="str">
        <f t="shared" si="875"/>
        <v/>
      </c>
      <c r="G6973" s="7">
        <v>103.825</v>
      </c>
      <c r="H6973" s="7">
        <v>100.03</v>
      </c>
      <c r="I6973" s="7">
        <v>101.96</v>
      </c>
      <c r="J6973" s="7">
        <v>94.564999999999998</v>
      </c>
      <c r="K6973" s="7">
        <v>98.204999999999998</v>
      </c>
      <c r="L6973" s="7">
        <v>101.93</v>
      </c>
      <c r="M6973" s="7">
        <v>96.037999999999997</v>
      </c>
      <c r="N6973" s="7">
        <v>97.92</v>
      </c>
      <c r="O6973" s="7"/>
    </row>
    <row r="6974" spans="1:15" x14ac:dyDescent="0.2">
      <c r="A6974" s="2">
        <v>1</v>
      </c>
      <c r="B6974" s="6" t="s">
        <v>28</v>
      </c>
      <c r="C6974" s="6">
        <v>0</v>
      </c>
      <c r="D6974" s="5" t="s">
        <v>507</v>
      </c>
      <c r="E6974" s="5" t="str">
        <f t="shared" si="876"/>
        <v/>
      </c>
      <c r="F6974" s="5" t="str">
        <f t="shared" si="875"/>
        <v/>
      </c>
      <c r="G6974" s="7">
        <v>95.23</v>
      </c>
      <c r="H6974" s="7">
        <v>95.084999999999994</v>
      </c>
      <c r="I6974" s="7">
        <v>97.494</v>
      </c>
      <c r="J6974" s="7">
        <v>97.65</v>
      </c>
      <c r="K6974" s="7">
        <v>102.378</v>
      </c>
      <c r="L6974" s="7">
        <v>102.533</v>
      </c>
      <c r="M6974" s="7">
        <v>104.078</v>
      </c>
      <c r="N6974" s="7">
        <v>101.47</v>
      </c>
      <c r="O6974" s="7"/>
    </row>
    <row r="6975" spans="1:15" x14ac:dyDescent="0.2">
      <c r="A6975" s="2">
        <v>1</v>
      </c>
      <c r="B6975" s="6" t="s">
        <v>29</v>
      </c>
      <c r="C6975" s="6">
        <v>0</v>
      </c>
      <c r="D6975" s="5" t="s">
        <v>507</v>
      </c>
      <c r="E6975" s="5" t="str">
        <f t="shared" si="876"/>
        <v/>
      </c>
      <c r="F6975" s="5" t="str">
        <f t="shared" si="875"/>
        <v/>
      </c>
      <c r="G6975" s="7">
        <v>100</v>
      </c>
      <c r="H6975" s="7">
        <v>100</v>
      </c>
      <c r="I6975" s="7">
        <v>100</v>
      </c>
      <c r="J6975" s="7">
        <v>100</v>
      </c>
      <c r="K6975" s="7">
        <v>100</v>
      </c>
      <c r="L6975" s="7">
        <v>100</v>
      </c>
      <c r="M6975" s="7">
        <v>100</v>
      </c>
      <c r="N6975" s="7">
        <v>100</v>
      </c>
      <c r="O6975" s="7"/>
    </row>
    <row r="6976" spans="1:15" x14ac:dyDescent="0.2">
      <c r="A6976" s="2">
        <v>1</v>
      </c>
      <c r="B6976" s="6" t="s">
        <v>30</v>
      </c>
      <c r="C6976" s="6">
        <v>0</v>
      </c>
      <c r="D6976" s="5" t="s">
        <v>507</v>
      </c>
      <c r="E6976" s="5" t="str">
        <f t="shared" si="876"/>
        <v/>
      </c>
      <c r="F6976" s="5" t="str">
        <f t="shared" si="875"/>
        <v/>
      </c>
      <c r="G6976" s="7">
        <v>108.83199999999999</v>
      </c>
      <c r="H6976" s="7">
        <v>105.92400000000001</v>
      </c>
      <c r="I6976" s="7">
        <v>104.71</v>
      </c>
      <c r="J6976" s="7">
        <v>100.76900000000001</v>
      </c>
      <c r="K6976" s="7">
        <v>96.212000000000003</v>
      </c>
      <c r="L6976" s="7">
        <v>98.853999999999999</v>
      </c>
      <c r="M6976" s="7">
        <v>97.239000000000004</v>
      </c>
      <c r="N6976" s="7">
        <v>101.819</v>
      </c>
      <c r="O6976" s="7"/>
    </row>
    <row r="6977" spans="1:15" x14ac:dyDescent="0.2">
      <c r="A6977" s="2">
        <v>1</v>
      </c>
      <c r="B6977" s="6" t="s">
        <v>31</v>
      </c>
      <c r="C6977" s="6">
        <v>0</v>
      </c>
      <c r="D6977" s="5" t="s">
        <v>507</v>
      </c>
      <c r="E6977" s="5" t="str">
        <f t="shared" si="876"/>
        <v/>
      </c>
      <c r="F6977" s="5" t="str">
        <f t="shared" si="875"/>
        <v/>
      </c>
      <c r="G6977" s="7">
        <v>106.026</v>
      </c>
      <c r="H6977" s="7">
        <v>106.89400000000001</v>
      </c>
      <c r="I6977" s="7">
        <v>111.149</v>
      </c>
      <c r="J6977" s="7">
        <v>101.505</v>
      </c>
      <c r="K6977" s="7">
        <v>104.83199999999999</v>
      </c>
      <c r="L6977" s="7">
        <v>103.98099999999999</v>
      </c>
      <c r="M6977" s="7">
        <v>99.6</v>
      </c>
      <c r="N6977" s="7">
        <v>110.70399999999999</v>
      </c>
      <c r="O6977" s="7"/>
    </row>
    <row r="6978" spans="1:15" x14ac:dyDescent="0.2">
      <c r="A6978" s="2">
        <v>1</v>
      </c>
      <c r="B6978" s="6" t="s">
        <v>32</v>
      </c>
      <c r="C6978" s="6">
        <v>0</v>
      </c>
      <c r="D6978" s="5" t="s">
        <v>507</v>
      </c>
      <c r="E6978" s="5" t="str">
        <f t="shared" si="876"/>
        <v/>
      </c>
      <c r="F6978" s="5" t="str">
        <f t="shared" si="875"/>
        <v/>
      </c>
      <c r="G6978" s="7">
        <v>112.6</v>
      </c>
      <c r="H6978" s="7">
        <v>112.699</v>
      </c>
      <c r="I6978" s="7">
        <v>116.438</v>
      </c>
      <c r="J6978" s="7">
        <v>104.441</v>
      </c>
      <c r="K6978" s="7">
        <v>103.408</v>
      </c>
      <c r="L6978" s="7">
        <v>103.31699999999999</v>
      </c>
      <c r="M6978" s="7">
        <v>99.518000000000001</v>
      </c>
      <c r="N6978" s="7">
        <v>115.877</v>
      </c>
      <c r="O6978" s="7"/>
    </row>
    <row r="6979" spans="1:15" x14ac:dyDescent="0.2">
      <c r="A6979" s="2">
        <v>1</v>
      </c>
      <c r="B6979" s="6" t="s">
        <v>33</v>
      </c>
      <c r="C6979" s="6">
        <v>0</v>
      </c>
      <c r="D6979" s="5" t="s">
        <v>507</v>
      </c>
      <c r="E6979" s="5" t="str">
        <f t="shared" si="876"/>
        <v/>
      </c>
      <c r="F6979" s="5" t="str">
        <f t="shared" si="875"/>
        <v/>
      </c>
      <c r="G6979" s="7">
        <v>112.32599999999999</v>
      </c>
      <c r="H6979" s="7">
        <v>112.684</v>
      </c>
      <c r="I6979" s="7">
        <v>118.325</v>
      </c>
      <c r="J6979" s="7">
        <v>108.843</v>
      </c>
      <c r="K6979" s="7">
        <v>105.34099999999999</v>
      </c>
      <c r="L6979" s="7">
        <v>105.006</v>
      </c>
      <c r="M6979" s="7">
        <v>103.407</v>
      </c>
      <c r="N6979" s="7">
        <v>122.35599999999999</v>
      </c>
      <c r="O6979" s="7"/>
    </row>
    <row r="6980" spans="1:15" x14ac:dyDescent="0.2">
      <c r="A6980" s="2">
        <v>1</v>
      </c>
      <c r="B6980" s="6" t="s">
        <v>34</v>
      </c>
      <c r="C6980" s="6">
        <v>0</v>
      </c>
      <c r="D6980" s="5" t="s">
        <v>507</v>
      </c>
      <c r="E6980" s="5" t="str">
        <f t="shared" si="876"/>
        <v/>
      </c>
      <c r="F6980" s="5" t="str">
        <f t="shared" si="875"/>
        <v/>
      </c>
      <c r="G6980" s="7">
        <v>111.226</v>
      </c>
      <c r="H6980" s="7">
        <v>114.97</v>
      </c>
      <c r="I6980" s="7">
        <v>121.419</v>
      </c>
      <c r="J6980" s="7">
        <v>112.527</v>
      </c>
      <c r="K6980" s="7">
        <v>109.16500000000001</v>
      </c>
      <c r="L6980" s="7">
        <v>105.60899999999999</v>
      </c>
      <c r="M6980" s="7">
        <v>104.33</v>
      </c>
      <c r="N6980" s="7">
        <v>126.67700000000001</v>
      </c>
      <c r="O6980" s="7"/>
    </row>
    <row r="6981" spans="1:15" x14ac:dyDescent="0.2">
      <c r="A6981" s="2">
        <v>1</v>
      </c>
      <c r="B6981" s="6" t="s">
        <v>35</v>
      </c>
      <c r="C6981" s="6">
        <v>0</v>
      </c>
      <c r="D6981" s="5" t="s">
        <v>507</v>
      </c>
      <c r="E6981" s="5" t="str">
        <f t="shared" si="876"/>
        <v/>
      </c>
      <c r="F6981" s="5" t="str">
        <f t="shared" si="875"/>
        <v/>
      </c>
      <c r="G6981" s="7">
        <v>111.45699999999999</v>
      </c>
      <c r="H6981" s="7">
        <v>111.773</v>
      </c>
      <c r="I6981" s="7">
        <v>117.706</v>
      </c>
      <c r="J6981" s="7">
        <v>118.437</v>
      </c>
      <c r="K6981" s="7">
        <v>105.60599999999999</v>
      </c>
      <c r="L6981" s="7">
        <v>105.30800000000001</v>
      </c>
      <c r="M6981" s="7">
        <v>108.92700000000001</v>
      </c>
      <c r="N6981" s="7">
        <v>128.21299999999999</v>
      </c>
      <c r="O6981" s="7"/>
    </row>
    <row r="6982" spans="1:15" x14ac:dyDescent="0.2">
      <c r="A6982" s="2">
        <v>1</v>
      </c>
      <c r="B6982" s="6" t="s">
        <v>36</v>
      </c>
      <c r="C6982" s="6">
        <v>0</v>
      </c>
      <c r="D6982" s="5" t="s">
        <v>507</v>
      </c>
      <c r="E6982" s="5" t="str">
        <f t="shared" si="876"/>
        <v/>
      </c>
      <c r="F6982" s="5" t="str">
        <f t="shared" si="875"/>
        <v/>
      </c>
      <c r="G6982" s="7">
        <v>109.913</v>
      </c>
      <c r="H6982" s="7">
        <v>108.018</v>
      </c>
      <c r="I6982" s="7">
        <v>110.038</v>
      </c>
      <c r="J6982" s="7">
        <v>122.93</v>
      </c>
      <c r="K6982" s="7">
        <v>100.114</v>
      </c>
      <c r="L6982" s="7">
        <v>101.87</v>
      </c>
      <c r="M6982" s="7">
        <v>113.72799999999999</v>
      </c>
      <c r="N6982" s="7">
        <v>125.143</v>
      </c>
      <c r="O6982" s="7"/>
    </row>
    <row r="6983" spans="1:15" x14ac:dyDescent="0.2">
      <c r="A6983" s="2">
        <v>1</v>
      </c>
      <c r="B6983" s="6" t="s">
        <v>37</v>
      </c>
      <c r="C6983" s="6">
        <v>0</v>
      </c>
      <c r="D6983" s="5" t="s">
        <v>507</v>
      </c>
      <c r="E6983" s="5" t="str">
        <f t="shared" si="876"/>
        <v/>
      </c>
      <c r="F6983" s="5" t="str">
        <f t="shared" si="875"/>
        <v/>
      </c>
      <c r="G6983" s="7">
        <v>109.65600000000001</v>
      </c>
      <c r="H6983" s="7">
        <v>108.232</v>
      </c>
      <c r="I6983" s="7">
        <v>113.259</v>
      </c>
      <c r="J6983" s="7">
        <v>125.571</v>
      </c>
      <c r="K6983" s="7">
        <v>103.285</v>
      </c>
      <c r="L6983" s="7">
        <v>104.64400000000001</v>
      </c>
      <c r="M6983" s="7">
        <v>116.377</v>
      </c>
      <c r="N6983" s="7">
        <v>131.80699999999999</v>
      </c>
      <c r="O6983" s="7"/>
    </row>
    <row r="6984" spans="1:15" x14ac:dyDescent="0.2">
      <c r="A6984" s="2">
        <v>1</v>
      </c>
      <c r="B6984" s="6" t="s">
        <v>63</v>
      </c>
      <c r="C6984" s="6">
        <v>0</v>
      </c>
      <c r="D6984" s="5" t="s">
        <v>507</v>
      </c>
      <c r="E6984" s="5" t="str">
        <f t="shared" si="876"/>
        <v/>
      </c>
      <c r="F6984" s="5" t="str">
        <f t="shared" ref="F6984:F7047" si="877">IF(LEN(E6984)=0,"",E6984&amp;B6984)</f>
        <v/>
      </c>
      <c r="G6984" s="7">
        <v>108.982</v>
      </c>
      <c r="H6984" s="7">
        <v>107.324</v>
      </c>
      <c r="I6984" s="7">
        <v>113.86199999999999</v>
      </c>
      <c r="J6984" s="7">
        <v>131.642</v>
      </c>
      <c r="K6984" s="7">
        <v>104.477</v>
      </c>
      <c r="L6984" s="7">
        <v>106.092</v>
      </c>
      <c r="M6984" s="7">
        <v>120.34099999999999</v>
      </c>
      <c r="N6984" s="7">
        <v>137.02199999999999</v>
      </c>
      <c r="O6984" s="7"/>
    </row>
    <row r="6985" spans="1:15" x14ac:dyDescent="0.2">
      <c r="A6985" s="2">
        <v>0</v>
      </c>
      <c r="B6985" s="5" t="s">
        <v>506</v>
      </c>
      <c r="C6985" s="6" t="s">
        <v>0</v>
      </c>
      <c r="E6985" s="5" t="str">
        <f t="shared" ref="E6985:E7048" si="878">IF(C6985=0,IF(LEN(D6985)&lt;&gt;3,"",D6985),IF(LEN(D6985)&lt;&gt;4,"",LEFT(D6985,3)))</f>
        <v/>
      </c>
      <c r="F6985" s="5" t="str">
        <f t="shared" si="877"/>
        <v/>
      </c>
    </row>
    <row r="6986" spans="1:15" x14ac:dyDescent="0.2">
      <c r="A6986" s="2">
        <v>1</v>
      </c>
      <c r="B6986" s="6" t="s">
        <v>13</v>
      </c>
      <c r="C6986" s="6">
        <v>0</v>
      </c>
      <c r="D6986" s="5" t="s">
        <v>508</v>
      </c>
      <c r="E6986" s="5" t="str">
        <f t="shared" si="878"/>
        <v/>
      </c>
      <c r="F6986" s="5" t="str">
        <f t="shared" si="877"/>
        <v/>
      </c>
      <c r="G6986" s="7">
        <v>65.484999999999999</v>
      </c>
      <c r="H6986" s="7">
        <v>64.266999999999996</v>
      </c>
      <c r="I6986" s="7">
        <v>53.994999999999997</v>
      </c>
      <c r="J6986" s="7">
        <v>86.986000000000004</v>
      </c>
      <c r="K6986" s="7">
        <v>82.454999999999998</v>
      </c>
      <c r="L6986" s="7">
        <v>84.016999999999996</v>
      </c>
      <c r="M6986" s="7">
        <v>100.20699999999999</v>
      </c>
      <c r="N6986" s="7">
        <v>54.106999999999999</v>
      </c>
      <c r="O6986" s="7"/>
    </row>
    <row r="6987" spans="1:15" x14ac:dyDescent="0.2">
      <c r="A6987" s="2">
        <v>1</v>
      </c>
      <c r="B6987" s="6" t="s">
        <v>15</v>
      </c>
      <c r="C6987" s="6">
        <v>0</v>
      </c>
      <c r="D6987" s="5" t="s">
        <v>508</v>
      </c>
      <c r="E6987" s="5" t="str">
        <f t="shared" si="878"/>
        <v/>
      </c>
      <c r="F6987" s="5" t="str">
        <f t="shared" si="877"/>
        <v/>
      </c>
      <c r="G6987" s="7">
        <v>69.992999999999995</v>
      </c>
      <c r="H6987" s="7">
        <v>67.885000000000005</v>
      </c>
      <c r="I6987" s="7">
        <v>59.491</v>
      </c>
      <c r="J6987" s="7">
        <v>88.659000000000006</v>
      </c>
      <c r="K6987" s="7">
        <v>84.995999999999995</v>
      </c>
      <c r="L6987" s="7">
        <v>87.635999999999996</v>
      </c>
      <c r="M6987" s="7">
        <v>102.048</v>
      </c>
      <c r="N6987" s="7">
        <v>60.71</v>
      </c>
      <c r="O6987" s="7"/>
    </row>
    <row r="6988" spans="1:15" x14ac:dyDescent="0.2">
      <c r="A6988" s="2">
        <v>1</v>
      </c>
      <c r="B6988" s="6" t="s">
        <v>16</v>
      </c>
      <c r="C6988" s="6">
        <v>0</v>
      </c>
      <c r="D6988" s="5" t="s">
        <v>508</v>
      </c>
      <c r="E6988" s="5" t="str">
        <f t="shared" si="878"/>
        <v/>
      </c>
      <c r="F6988" s="5" t="str">
        <f t="shared" si="877"/>
        <v/>
      </c>
      <c r="G6988" s="7">
        <v>70.489999999999995</v>
      </c>
      <c r="H6988" s="7">
        <v>67.576999999999998</v>
      </c>
      <c r="I6988" s="7">
        <v>59.750999999999998</v>
      </c>
      <c r="J6988" s="7">
        <v>90.819000000000003</v>
      </c>
      <c r="K6988" s="7">
        <v>84.766000000000005</v>
      </c>
      <c r="L6988" s="7">
        <v>88.42</v>
      </c>
      <c r="M6988" s="7">
        <v>106.283</v>
      </c>
      <c r="N6988" s="7">
        <v>63.505000000000003</v>
      </c>
      <c r="O6988" s="7"/>
    </row>
    <row r="6989" spans="1:15" x14ac:dyDescent="0.2">
      <c r="A6989" s="2">
        <v>1</v>
      </c>
      <c r="B6989" s="6" t="s">
        <v>17</v>
      </c>
      <c r="C6989" s="6">
        <v>0</v>
      </c>
      <c r="D6989" s="5" t="s">
        <v>508</v>
      </c>
      <c r="E6989" s="5" t="str">
        <f t="shared" si="878"/>
        <v/>
      </c>
      <c r="F6989" s="5" t="str">
        <f t="shared" si="877"/>
        <v/>
      </c>
      <c r="G6989" s="7">
        <v>72.22</v>
      </c>
      <c r="H6989" s="7">
        <v>69.287999999999997</v>
      </c>
      <c r="I6989" s="7">
        <v>62.308999999999997</v>
      </c>
      <c r="J6989" s="7">
        <v>91.751000000000005</v>
      </c>
      <c r="K6989" s="7">
        <v>86.275999999999996</v>
      </c>
      <c r="L6989" s="7">
        <v>89.927999999999997</v>
      </c>
      <c r="M6989" s="7">
        <v>107.443</v>
      </c>
      <c r="N6989" s="7">
        <v>66.947000000000003</v>
      </c>
      <c r="O6989" s="7"/>
    </row>
    <row r="6990" spans="1:15" x14ac:dyDescent="0.2">
      <c r="A6990" s="2">
        <v>1</v>
      </c>
      <c r="B6990" s="6" t="s">
        <v>18</v>
      </c>
      <c r="C6990" s="6">
        <v>0</v>
      </c>
      <c r="D6990" s="5" t="s">
        <v>508</v>
      </c>
      <c r="E6990" s="5" t="str">
        <f t="shared" si="878"/>
        <v/>
      </c>
      <c r="F6990" s="5" t="str">
        <f t="shared" si="877"/>
        <v/>
      </c>
      <c r="G6990" s="7">
        <v>71.477000000000004</v>
      </c>
      <c r="H6990" s="7">
        <v>68.828999999999994</v>
      </c>
      <c r="I6990" s="7">
        <v>60.317999999999998</v>
      </c>
      <c r="J6990" s="7">
        <v>92.977999999999994</v>
      </c>
      <c r="K6990" s="7">
        <v>84.388999999999996</v>
      </c>
      <c r="L6990" s="7">
        <v>87.635999999999996</v>
      </c>
      <c r="M6990" s="7">
        <v>113.057</v>
      </c>
      <c r="N6990" s="7">
        <v>68.194000000000003</v>
      </c>
      <c r="O6990" s="7"/>
    </row>
    <row r="6991" spans="1:15" x14ac:dyDescent="0.2">
      <c r="A6991" s="2">
        <v>1</v>
      </c>
      <c r="B6991" s="6" t="s">
        <v>19</v>
      </c>
      <c r="C6991" s="6">
        <v>0</v>
      </c>
      <c r="D6991" s="5" t="s">
        <v>508</v>
      </c>
      <c r="E6991" s="5" t="str">
        <f t="shared" si="878"/>
        <v/>
      </c>
      <c r="F6991" s="5" t="str">
        <f t="shared" si="877"/>
        <v/>
      </c>
      <c r="G6991" s="7">
        <v>75.382000000000005</v>
      </c>
      <c r="H6991" s="7">
        <v>72.007000000000005</v>
      </c>
      <c r="I6991" s="7">
        <v>62.67</v>
      </c>
      <c r="J6991" s="7">
        <v>93.944000000000003</v>
      </c>
      <c r="K6991" s="7">
        <v>83.135999999999996</v>
      </c>
      <c r="L6991" s="7">
        <v>87.033000000000001</v>
      </c>
      <c r="M6991" s="7">
        <v>113.26600000000001</v>
      </c>
      <c r="N6991" s="7">
        <v>70.983000000000004</v>
      </c>
      <c r="O6991" s="7"/>
    </row>
    <row r="6992" spans="1:15" x14ac:dyDescent="0.2">
      <c r="A6992" s="2">
        <v>1</v>
      </c>
      <c r="B6992" s="6" t="s">
        <v>20</v>
      </c>
      <c r="C6992" s="6">
        <v>0</v>
      </c>
      <c r="D6992" s="5" t="s">
        <v>508</v>
      </c>
      <c r="E6992" s="5" t="str">
        <f t="shared" si="878"/>
        <v/>
      </c>
      <c r="F6992" s="5" t="str">
        <f t="shared" si="877"/>
        <v/>
      </c>
      <c r="G6992" s="7">
        <v>78.364999999999995</v>
      </c>
      <c r="H6992" s="7">
        <v>74.852000000000004</v>
      </c>
      <c r="I6992" s="7">
        <v>67.629000000000005</v>
      </c>
      <c r="J6992" s="7">
        <v>93.048000000000002</v>
      </c>
      <c r="K6992" s="7">
        <v>86.3</v>
      </c>
      <c r="L6992" s="7">
        <v>90.35</v>
      </c>
      <c r="M6992" s="7">
        <v>109.646</v>
      </c>
      <c r="N6992" s="7">
        <v>74.152000000000001</v>
      </c>
      <c r="O6992" s="7"/>
    </row>
    <row r="6993" spans="1:15" x14ac:dyDescent="0.2">
      <c r="A6993" s="2">
        <v>1</v>
      </c>
      <c r="B6993" s="6" t="s">
        <v>21</v>
      </c>
      <c r="C6993" s="6">
        <v>0</v>
      </c>
      <c r="D6993" s="5" t="s">
        <v>508</v>
      </c>
      <c r="E6993" s="5" t="str">
        <f t="shared" si="878"/>
        <v/>
      </c>
      <c r="F6993" s="5" t="str">
        <f t="shared" si="877"/>
        <v/>
      </c>
      <c r="G6993" s="7">
        <v>82.722999999999999</v>
      </c>
      <c r="H6993" s="7">
        <v>79.887</v>
      </c>
      <c r="I6993" s="7">
        <v>74.394000000000005</v>
      </c>
      <c r="J6993" s="7">
        <v>92.947000000000003</v>
      </c>
      <c r="K6993" s="7">
        <v>89.930999999999997</v>
      </c>
      <c r="L6993" s="7">
        <v>93.123999999999995</v>
      </c>
      <c r="M6993" s="7">
        <v>101.705</v>
      </c>
      <c r="N6993" s="7">
        <v>75.662000000000006</v>
      </c>
      <c r="O6993" s="7"/>
    </row>
    <row r="6994" spans="1:15" x14ac:dyDescent="0.2">
      <c r="A6994" s="2">
        <v>1</v>
      </c>
      <c r="B6994" s="6" t="s">
        <v>22</v>
      </c>
      <c r="C6994" s="6">
        <v>0</v>
      </c>
      <c r="D6994" s="5" t="s">
        <v>508</v>
      </c>
      <c r="E6994" s="5" t="str">
        <f t="shared" si="878"/>
        <v/>
      </c>
      <c r="F6994" s="5" t="str">
        <f t="shared" si="877"/>
        <v/>
      </c>
      <c r="G6994" s="7">
        <v>86.960999999999999</v>
      </c>
      <c r="H6994" s="7">
        <v>82.825999999999993</v>
      </c>
      <c r="I6994" s="7">
        <v>77.88</v>
      </c>
      <c r="J6994" s="7">
        <v>93.591999999999999</v>
      </c>
      <c r="K6994" s="7">
        <v>89.557000000000002</v>
      </c>
      <c r="L6994" s="7">
        <v>94.028999999999996</v>
      </c>
      <c r="M6994" s="7">
        <v>98.686999999999998</v>
      </c>
      <c r="N6994" s="7">
        <v>76.858000000000004</v>
      </c>
      <c r="O6994" s="7"/>
    </row>
    <row r="6995" spans="1:15" x14ac:dyDescent="0.2">
      <c r="A6995" s="2">
        <v>1</v>
      </c>
      <c r="B6995" s="6" t="s">
        <v>23</v>
      </c>
      <c r="C6995" s="6">
        <v>0</v>
      </c>
      <c r="D6995" s="5" t="s">
        <v>508</v>
      </c>
      <c r="E6995" s="5" t="str">
        <f t="shared" si="878"/>
        <v/>
      </c>
      <c r="F6995" s="5" t="str">
        <f t="shared" si="877"/>
        <v/>
      </c>
      <c r="G6995" s="7">
        <v>89.037000000000006</v>
      </c>
      <c r="H6995" s="7">
        <v>85.281000000000006</v>
      </c>
      <c r="I6995" s="7">
        <v>83.171999999999997</v>
      </c>
      <c r="J6995" s="7">
        <v>93.816000000000003</v>
      </c>
      <c r="K6995" s="7">
        <v>93.412999999999997</v>
      </c>
      <c r="L6995" s="7">
        <v>97.527000000000001</v>
      </c>
      <c r="M6995" s="7">
        <v>99.183999999999997</v>
      </c>
      <c r="N6995" s="7">
        <v>82.492999999999995</v>
      </c>
      <c r="O6995" s="7"/>
    </row>
    <row r="6996" spans="1:15" x14ac:dyDescent="0.2">
      <c r="A6996" s="2">
        <v>1</v>
      </c>
      <c r="B6996" s="6" t="s">
        <v>24</v>
      </c>
      <c r="C6996" s="6">
        <v>0</v>
      </c>
      <c r="D6996" s="5" t="s">
        <v>508</v>
      </c>
      <c r="E6996" s="5" t="str">
        <f t="shared" si="878"/>
        <v/>
      </c>
      <c r="F6996" s="5" t="str">
        <f t="shared" si="877"/>
        <v/>
      </c>
      <c r="G6996" s="7">
        <v>90.284000000000006</v>
      </c>
      <c r="H6996" s="7">
        <v>88.173000000000002</v>
      </c>
      <c r="I6996" s="7">
        <v>87.748000000000005</v>
      </c>
      <c r="J6996" s="7">
        <v>93.694999999999993</v>
      </c>
      <c r="K6996" s="7">
        <v>97.191000000000003</v>
      </c>
      <c r="L6996" s="7">
        <v>99.516999999999996</v>
      </c>
      <c r="M6996" s="7">
        <v>97.5</v>
      </c>
      <c r="N6996" s="7">
        <v>85.554000000000002</v>
      </c>
      <c r="O6996" s="7"/>
    </row>
    <row r="6997" spans="1:15" x14ac:dyDescent="0.2">
      <c r="A6997" s="2">
        <v>1</v>
      </c>
      <c r="B6997" s="6" t="s">
        <v>25</v>
      </c>
      <c r="C6997" s="6">
        <v>0</v>
      </c>
      <c r="D6997" s="5" t="s">
        <v>508</v>
      </c>
      <c r="E6997" s="5" t="str">
        <f t="shared" si="878"/>
        <v/>
      </c>
      <c r="F6997" s="5" t="str">
        <f t="shared" si="877"/>
        <v/>
      </c>
      <c r="G6997" s="7">
        <v>96.477000000000004</v>
      </c>
      <c r="H6997" s="7">
        <v>93.415999999999997</v>
      </c>
      <c r="I6997" s="7">
        <v>92.852000000000004</v>
      </c>
      <c r="J6997" s="7">
        <v>93.231999999999999</v>
      </c>
      <c r="K6997" s="7">
        <v>96.242999999999995</v>
      </c>
      <c r="L6997" s="7">
        <v>99.397000000000006</v>
      </c>
      <c r="M6997" s="7">
        <v>96.563000000000002</v>
      </c>
      <c r="N6997" s="7">
        <v>89.661000000000001</v>
      </c>
      <c r="O6997" s="7"/>
    </row>
    <row r="6998" spans="1:15" x14ac:dyDescent="0.2">
      <c r="A6998" s="2">
        <v>1</v>
      </c>
      <c r="B6998" s="6" t="s">
        <v>26</v>
      </c>
      <c r="C6998" s="6">
        <v>0</v>
      </c>
      <c r="D6998" s="5" t="s">
        <v>508</v>
      </c>
      <c r="E6998" s="5" t="str">
        <f t="shared" si="878"/>
        <v/>
      </c>
      <c r="F6998" s="5" t="str">
        <f t="shared" si="877"/>
        <v/>
      </c>
      <c r="G6998" s="7">
        <v>101.03700000000001</v>
      </c>
      <c r="H6998" s="7">
        <v>98.305000000000007</v>
      </c>
      <c r="I6998" s="7">
        <v>99.61</v>
      </c>
      <c r="J6998" s="7">
        <v>93.165000000000006</v>
      </c>
      <c r="K6998" s="7">
        <v>98.587000000000003</v>
      </c>
      <c r="L6998" s="7">
        <v>101.327</v>
      </c>
      <c r="M6998" s="7">
        <v>95.623999999999995</v>
      </c>
      <c r="N6998" s="7">
        <v>95.251000000000005</v>
      </c>
      <c r="O6998" s="7"/>
    </row>
    <row r="6999" spans="1:15" x14ac:dyDescent="0.2">
      <c r="A6999" s="2">
        <v>1</v>
      </c>
      <c r="B6999" s="6" t="s">
        <v>27</v>
      </c>
      <c r="C6999" s="6">
        <v>0</v>
      </c>
      <c r="D6999" s="5" t="s">
        <v>508</v>
      </c>
      <c r="E6999" s="5" t="str">
        <f t="shared" si="878"/>
        <v/>
      </c>
      <c r="F6999" s="5" t="str">
        <f t="shared" si="877"/>
        <v/>
      </c>
      <c r="G6999" s="7">
        <v>103.825</v>
      </c>
      <c r="H6999" s="7">
        <v>100.03</v>
      </c>
      <c r="I6999" s="7">
        <v>101.96</v>
      </c>
      <c r="J6999" s="7">
        <v>94.564999999999998</v>
      </c>
      <c r="K6999" s="7">
        <v>98.204999999999998</v>
      </c>
      <c r="L6999" s="7">
        <v>101.93</v>
      </c>
      <c r="M6999" s="7">
        <v>96.037999999999997</v>
      </c>
      <c r="N6999" s="7">
        <v>97.92</v>
      </c>
      <c r="O6999" s="7"/>
    </row>
    <row r="7000" spans="1:15" x14ac:dyDescent="0.2">
      <c r="A7000" s="2">
        <v>1</v>
      </c>
      <c r="B7000" s="6" t="s">
        <v>28</v>
      </c>
      <c r="C7000" s="6">
        <v>0</v>
      </c>
      <c r="D7000" s="5" t="s">
        <v>508</v>
      </c>
      <c r="E7000" s="5" t="str">
        <f t="shared" si="878"/>
        <v/>
      </c>
      <c r="F7000" s="5" t="str">
        <f t="shared" si="877"/>
        <v/>
      </c>
      <c r="G7000" s="7">
        <v>95.23</v>
      </c>
      <c r="H7000" s="7">
        <v>95.084999999999994</v>
      </c>
      <c r="I7000" s="7">
        <v>97.494</v>
      </c>
      <c r="J7000" s="7">
        <v>97.65</v>
      </c>
      <c r="K7000" s="7">
        <v>102.378</v>
      </c>
      <c r="L7000" s="7">
        <v>102.533</v>
      </c>
      <c r="M7000" s="7">
        <v>104.078</v>
      </c>
      <c r="N7000" s="7">
        <v>101.47</v>
      </c>
      <c r="O7000" s="7"/>
    </row>
    <row r="7001" spans="1:15" x14ac:dyDescent="0.2">
      <c r="A7001" s="2">
        <v>1</v>
      </c>
      <c r="B7001" s="6" t="s">
        <v>29</v>
      </c>
      <c r="C7001" s="6">
        <v>0</v>
      </c>
      <c r="D7001" s="5" t="s">
        <v>508</v>
      </c>
      <c r="E7001" s="5" t="str">
        <f t="shared" si="878"/>
        <v/>
      </c>
      <c r="F7001" s="5" t="str">
        <f t="shared" si="877"/>
        <v/>
      </c>
      <c r="G7001" s="7">
        <v>100</v>
      </c>
      <c r="H7001" s="7">
        <v>100</v>
      </c>
      <c r="I7001" s="7">
        <v>100</v>
      </c>
      <c r="J7001" s="7">
        <v>100</v>
      </c>
      <c r="K7001" s="7">
        <v>100</v>
      </c>
      <c r="L7001" s="7">
        <v>100</v>
      </c>
      <c r="M7001" s="7">
        <v>100</v>
      </c>
      <c r="N7001" s="7">
        <v>100</v>
      </c>
      <c r="O7001" s="7"/>
    </row>
    <row r="7002" spans="1:15" x14ac:dyDescent="0.2">
      <c r="A7002" s="2">
        <v>1</v>
      </c>
      <c r="B7002" s="6" t="s">
        <v>30</v>
      </c>
      <c r="C7002" s="6">
        <v>0</v>
      </c>
      <c r="D7002" s="5" t="s">
        <v>508</v>
      </c>
      <c r="E7002" s="5" t="str">
        <f t="shared" si="878"/>
        <v/>
      </c>
      <c r="F7002" s="5" t="str">
        <f t="shared" si="877"/>
        <v/>
      </c>
      <c r="G7002" s="7">
        <v>108.83199999999999</v>
      </c>
      <c r="H7002" s="7">
        <v>105.92400000000001</v>
      </c>
      <c r="I7002" s="7">
        <v>104.71</v>
      </c>
      <c r="J7002" s="7">
        <v>100.76900000000001</v>
      </c>
      <c r="K7002" s="7">
        <v>96.212000000000003</v>
      </c>
      <c r="L7002" s="7">
        <v>98.853999999999999</v>
      </c>
      <c r="M7002" s="7">
        <v>97.239000000000004</v>
      </c>
      <c r="N7002" s="7">
        <v>101.819</v>
      </c>
      <c r="O7002" s="7"/>
    </row>
    <row r="7003" spans="1:15" x14ac:dyDescent="0.2">
      <c r="A7003" s="2">
        <v>1</v>
      </c>
      <c r="B7003" s="6" t="s">
        <v>31</v>
      </c>
      <c r="C7003" s="6">
        <v>0</v>
      </c>
      <c r="D7003" s="5" t="s">
        <v>508</v>
      </c>
      <c r="E7003" s="5" t="str">
        <f t="shared" si="878"/>
        <v/>
      </c>
      <c r="F7003" s="5" t="str">
        <f t="shared" si="877"/>
        <v/>
      </c>
      <c r="G7003" s="7">
        <v>106.026</v>
      </c>
      <c r="H7003" s="7">
        <v>106.89400000000001</v>
      </c>
      <c r="I7003" s="7">
        <v>111.149</v>
      </c>
      <c r="J7003" s="7">
        <v>101.505</v>
      </c>
      <c r="K7003" s="7">
        <v>104.83199999999999</v>
      </c>
      <c r="L7003" s="7">
        <v>103.98099999999999</v>
      </c>
      <c r="M7003" s="7">
        <v>99.6</v>
      </c>
      <c r="N7003" s="7">
        <v>110.70399999999999</v>
      </c>
      <c r="O7003" s="7"/>
    </row>
    <row r="7004" spans="1:15" x14ac:dyDescent="0.2">
      <c r="A7004" s="2">
        <v>1</v>
      </c>
      <c r="B7004" s="6" t="s">
        <v>32</v>
      </c>
      <c r="C7004" s="6">
        <v>0</v>
      </c>
      <c r="D7004" s="5" t="s">
        <v>508</v>
      </c>
      <c r="E7004" s="5" t="str">
        <f t="shared" si="878"/>
        <v/>
      </c>
      <c r="F7004" s="5" t="str">
        <f t="shared" si="877"/>
        <v/>
      </c>
      <c r="G7004" s="7">
        <v>112.6</v>
      </c>
      <c r="H7004" s="7">
        <v>112.699</v>
      </c>
      <c r="I7004" s="7">
        <v>116.438</v>
      </c>
      <c r="J7004" s="7">
        <v>104.441</v>
      </c>
      <c r="K7004" s="7">
        <v>103.408</v>
      </c>
      <c r="L7004" s="7">
        <v>103.31699999999999</v>
      </c>
      <c r="M7004" s="7">
        <v>99.518000000000001</v>
      </c>
      <c r="N7004" s="7">
        <v>115.877</v>
      </c>
      <c r="O7004" s="7"/>
    </row>
    <row r="7005" spans="1:15" x14ac:dyDescent="0.2">
      <c r="A7005" s="2">
        <v>1</v>
      </c>
      <c r="B7005" s="6" t="s">
        <v>33</v>
      </c>
      <c r="C7005" s="6">
        <v>0</v>
      </c>
      <c r="D7005" s="5" t="s">
        <v>508</v>
      </c>
      <c r="E7005" s="5" t="str">
        <f t="shared" si="878"/>
        <v/>
      </c>
      <c r="F7005" s="5" t="str">
        <f t="shared" si="877"/>
        <v/>
      </c>
      <c r="G7005" s="7">
        <v>112.32599999999999</v>
      </c>
      <c r="H7005" s="7">
        <v>112.684</v>
      </c>
      <c r="I7005" s="7">
        <v>118.325</v>
      </c>
      <c r="J7005" s="7">
        <v>108.843</v>
      </c>
      <c r="K7005" s="7">
        <v>105.34099999999999</v>
      </c>
      <c r="L7005" s="7">
        <v>105.006</v>
      </c>
      <c r="M7005" s="7">
        <v>103.407</v>
      </c>
      <c r="N7005" s="7">
        <v>122.35599999999999</v>
      </c>
      <c r="O7005" s="7"/>
    </row>
    <row r="7006" spans="1:15" x14ac:dyDescent="0.2">
      <c r="A7006" s="2">
        <v>1</v>
      </c>
      <c r="B7006" s="6" t="s">
        <v>34</v>
      </c>
      <c r="C7006" s="6">
        <v>0</v>
      </c>
      <c r="D7006" s="5" t="s">
        <v>508</v>
      </c>
      <c r="E7006" s="5" t="str">
        <f t="shared" si="878"/>
        <v/>
      </c>
      <c r="F7006" s="5" t="str">
        <f t="shared" si="877"/>
        <v/>
      </c>
      <c r="G7006" s="7">
        <v>111.226</v>
      </c>
      <c r="H7006" s="7">
        <v>114.97</v>
      </c>
      <c r="I7006" s="7">
        <v>121.419</v>
      </c>
      <c r="J7006" s="7">
        <v>112.527</v>
      </c>
      <c r="K7006" s="7">
        <v>109.16500000000001</v>
      </c>
      <c r="L7006" s="7">
        <v>105.60899999999999</v>
      </c>
      <c r="M7006" s="7">
        <v>104.33</v>
      </c>
      <c r="N7006" s="7">
        <v>126.67700000000001</v>
      </c>
      <c r="O7006" s="7"/>
    </row>
    <row r="7007" spans="1:15" x14ac:dyDescent="0.2">
      <c r="A7007" s="2">
        <v>1</v>
      </c>
      <c r="B7007" s="6" t="s">
        <v>35</v>
      </c>
      <c r="C7007" s="6">
        <v>0</v>
      </c>
      <c r="D7007" s="5" t="s">
        <v>508</v>
      </c>
      <c r="E7007" s="5" t="str">
        <f t="shared" si="878"/>
        <v/>
      </c>
      <c r="F7007" s="5" t="str">
        <f t="shared" si="877"/>
        <v/>
      </c>
      <c r="G7007" s="7">
        <v>111.45699999999999</v>
      </c>
      <c r="H7007" s="7">
        <v>111.773</v>
      </c>
      <c r="I7007" s="7">
        <v>117.706</v>
      </c>
      <c r="J7007" s="7">
        <v>118.437</v>
      </c>
      <c r="K7007" s="7">
        <v>105.60599999999999</v>
      </c>
      <c r="L7007" s="7">
        <v>105.30800000000001</v>
      </c>
      <c r="M7007" s="7">
        <v>108.92700000000001</v>
      </c>
      <c r="N7007" s="7">
        <v>128.21299999999999</v>
      </c>
      <c r="O7007" s="7"/>
    </row>
    <row r="7008" spans="1:15" x14ac:dyDescent="0.2">
      <c r="A7008" s="2">
        <v>1</v>
      </c>
      <c r="B7008" s="6" t="s">
        <v>36</v>
      </c>
      <c r="C7008" s="6">
        <v>0</v>
      </c>
      <c r="D7008" s="5" t="s">
        <v>508</v>
      </c>
      <c r="E7008" s="5" t="str">
        <f t="shared" si="878"/>
        <v/>
      </c>
      <c r="F7008" s="5" t="str">
        <f t="shared" si="877"/>
        <v/>
      </c>
      <c r="G7008" s="7">
        <v>109.913</v>
      </c>
      <c r="H7008" s="7">
        <v>108.018</v>
      </c>
      <c r="I7008" s="7">
        <v>110.038</v>
      </c>
      <c r="J7008" s="7">
        <v>122.93</v>
      </c>
      <c r="K7008" s="7">
        <v>100.114</v>
      </c>
      <c r="L7008" s="7">
        <v>101.87</v>
      </c>
      <c r="M7008" s="7">
        <v>113.72799999999999</v>
      </c>
      <c r="N7008" s="7">
        <v>125.143</v>
      </c>
      <c r="O7008" s="7"/>
    </row>
    <row r="7009" spans="1:15" x14ac:dyDescent="0.2">
      <c r="A7009" s="2">
        <v>1</v>
      </c>
      <c r="B7009" s="6" t="s">
        <v>37</v>
      </c>
      <c r="C7009" s="6">
        <v>0</v>
      </c>
      <c r="D7009" s="5" t="s">
        <v>508</v>
      </c>
      <c r="E7009" s="5" t="str">
        <f t="shared" si="878"/>
        <v/>
      </c>
      <c r="F7009" s="5" t="str">
        <f t="shared" si="877"/>
        <v/>
      </c>
      <c r="G7009" s="7">
        <v>109.65600000000001</v>
      </c>
      <c r="H7009" s="7">
        <v>108.232</v>
      </c>
      <c r="I7009" s="7">
        <v>113.259</v>
      </c>
      <c r="J7009" s="7">
        <v>125.571</v>
      </c>
      <c r="K7009" s="7">
        <v>103.285</v>
      </c>
      <c r="L7009" s="7">
        <v>104.64400000000001</v>
      </c>
      <c r="M7009" s="7">
        <v>116.377</v>
      </c>
      <c r="N7009" s="7">
        <v>131.80699999999999</v>
      </c>
      <c r="O7009" s="7"/>
    </row>
    <row r="7010" spans="1:15" x14ac:dyDescent="0.2">
      <c r="A7010" s="2">
        <v>1</v>
      </c>
      <c r="B7010" s="6" t="s">
        <v>63</v>
      </c>
      <c r="C7010" s="6">
        <v>0</v>
      </c>
      <c r="D7010" s="5" t="s">
        <v>508</v>
      </c>
      <c r="E7010" s="5" t="str">
        <f t="shared" si="878"/>
        <v/>
      </c>
      <c r="F7010" s="5" t="str">
        <f t="shared" si="877"/>
        <v/>
      </c>
      <c r="G7010" s="7">
        <v>108.982</v>
      </c>
      <c r="H7010" s="7">
        <v>107.324</v>
      </c>
      <c r="I7010" s="7">
        <v>113.86199999999999</v>
      </c>
      <c r="J7010" s="7">
        <v>131.642</v>
      </c>
      <c r="K7010" s="7">
        <v>104.477</v>
      </c>
      <c r="L7010" s="7">
        <v>106.092</v>
      </c>
      <c r="M7010" s="7">
        <v>120.34099999999999</v>
      </c>
      <c r="N7010" s="7">
        <v>137.02199999999999</v>
      </c>
      <c r="O7010" s="7"/>
    </row>
    <row r="7011" spans="1:15" x14ac:dyDescent="0.2">
      <c r="A7011" s="2">
        <v>0</v>
      </c>
      <c r="B7011" s="5" t="s">
        <v>509</v>
      </c>
      <c r="C7011" s="6" t="s">
        <v>0</v>
      </c>
      <c r="E7011" s="5" t="str">
        <f t="shared" si="878"/>
        <v/>
      </c>
      <c r="F7011" s="5" t="str">
        <f t="shared" si="877"/>
        <v/>
      </c>
    </row>
    <row r="7012" spans="1:15" x14ac:dyDescent="0.2">
      <c r="A7012" s="2">
        <v>1</v>
      </c>
      <c r="B7012" s="6" t="s">
        <v>13</v>
      </c>
      <c r="C7012" s="6">
        <v>0</v>
      </c>
      <c r="D7012" s="5" t="s">
        <v>510</v>
      </c>
      <c r="E7012" s="5" t="str">
        <f t="shared" si="878"/>
        <v>442</v>
      </c>
      <c r="F7012" s="5" t="str">
        <f t="shared" si="877"/>
        <v>4421987</v>
      </c>
      <c r="G7012" s="7">
        <v>57.994999999999997</v>
      </c>
      <c r="H7012" s="7">
        <v>58.759</v>
      </c>
      <c r="I7012" s="7">
        <v>49.148000000000003</v>
      </c>
      <c r="J7012" s="7">
        <v>94.561999999999998</v>
      </c>
      <c r="K7012" s="7">
        <v>84.744</v>
      </c>
      <c r="L7012" s="7">
        <v>83.641999999999996</v>
      </c>
      <c r="M7012" s="7">
        <v>103.31</v>
      </c>
      <c r="N7012" s="7">
        <v>50.774000000000001</v>
      </c>
      <c r="O7012" s="7"/>
    </row>
    <row r="7013" spans="1:15" x14ac:dyDescent="0.2">
      <c r="A7013" s="2">
        <v>1</v>
      </c>
      <c r="B7013" s="6" t="s">
        <v>15</v>
      </c>
      <c r="C7013" s="6">
        <v>0</v>
      </c>
      <c r="D7013" s="5" t="s">
        <v>510</v>
      </c>
      <c r="E7013" s="5" t="str">
        <f t="shared" si="878"/>
        <v>442</v>
      </c>
      <c r="F7013" s="5" t="str">
        <f t="shared" si="877"/>
        <v>4421988</v>
      </c>
      <c r="G7013" s="7">
        <v>57.872</v>
      </c>
      <c r="H7013" s="7">
        <v>59.579000000000001</v>
      </c>
      <c r="I7013" s="7">
        <v>51.49</v>
      </c>
      <c r="J7013" s="7">
        <v>96.519000000000005</v>
      </c>
      <c r="K7013" s="7">
        <v>88.971000000000004</v>
      </c>
      <c r="L7013" s="7">
        <v>86.421999999999997</v>
      </c>
      <c r="M7013" s="7">
        <v>108.58199999999999</v>
      </c>
      <c r="N7013" s="7">
        <v>55.908000000000001</v>
      </c>
      <c r="O7013" s="7"/>
    </row>
    <row r="7014" spans="1:15" x14ac:dyDescent="0.2">
      <c r="A7014" s="2">
        <v>1</v>
      </c>
      <c r="B7014" s="6" t="s">
        <v>16</v>
      </c>
      <c r="C7014" s="6">
        <v>0</v>
      </c>
      <c r="D7014" s="5" t="s">
        <v>510</v>
      </c>
      <c r="E7014" s="5" t="str">
        <f t="shared" si="878"/>
        <v>442</v>
      </c>
      <c r="F7014" s="5" t="str">
        <f t="shared" si="877"/>
        <v>4421989</v>
      </c>
      <c r="G7014" s="7">
        <v>60.180999999999997</v>
      </c>
      <c r="H7014" s="7">
        <v>62.435000000000002</v>
      </c>
      <c r="I7014" s="7">
        <v>55.43</v>
      </c>
      <c r="J7014" s="7">
        <v>97.156999999999996</v>
      </c>
      <c r="K7014" s="7">
        <v>92.105999999999995</v>
      </c>
      <c r="L7014" s="7">
        <v>88.78</v>
      </c>
      <c r="M7014" s="7">
        <v>106.747</v>
      </c>
      <c r="N7014" s="7">
        <v>59.17</v>
      </c>
      <c r="O7014" s="7"/>
    </row>
    <row r="7015" spans="1:15" x14ac:dyDescent="0.2">
      <c r="A7015" s="2">
        <v>1</v>
      </c>
      <c r="B7015" s="6" t="s">
        <v>17</v>
      </c>
      <c r="C7015" s="6">
        <v>0</v>
      </c>
      <c r="D7015" s="5" t="s">
        <v>510</v>
      </c>
      <c r="E7015" s="5" t="str">
        <f t="shared" si="878"/>
        <v>442</v>
      </c>
      <c r="F7015" s="5" t="str">
        <f t="shared" si="877"/>
        <v>4421990</v>
      </c>
      <c r="G7015" s="7">
        <v>61.054000000000002</v>
      </c>
      <c r="H7015" s="7">
        <v>63.104999999999997</v>
      </c>
      <c r="I7015" s="7">
        <v>54.366</v>
      </c>
      <c r="J7015" s="7">
        <v>98.201999999999998</v>
      </c>
      <c r="K7015" s="7">
        <v>89.046000000000006</v>
      </c>
      <c r="L7015" s="7">
        <v>86.152000000000001</v>
      </c>
      <c r="M7015" s="7">
        <v>108.18300000000001</v>
      </c>
      <c r="N7015" s="7">
        <v>58.814999999999998</v>
      </c>
      <c r="O7015" s="7"/>
    </row>
    <row r="7016" spans="1:15" x14ac:dyDescent="0.2">
      <c r="A7016" s="2">
        <v>1</v>
      </c>
      <c r="B7016" s="6" t="s">
        <v>18</v>
      </c>
      <c r="C7016" s="6">
        <v>0</v>
      </c>
      <c r="D7016" s="5" t="s">
        <v>510</v>
      </c>
      <c r="E7016" s="5" t="str">
        <f t="shared" si="878"/>
        <v>442</v>
      </c>
      <c r="F7016" s="5" t="str">
        <f t="shared" si="877"/>
        <v>4421991</v>
      </c>
      <c r="G7016" s="7">
        <v>62.042999999999999</v>
      </c>
      <c r="H7016" s="7">
        <v>63.929000000000002</v>
      </c>
      <c r="I7016" s="7">
        <v>53.213000000000001</v>
      </c>
      <c r="J7016" s="7">
        <v>98.305999999999997</v>
      </c>
      <c r="K7016" s="7">
        <v>85.768000000000001</v>
      </c>
      <c r="L7016" s="7">
        <v>83.238</v>
      </c>
      <c r="M7016" s="7">
        <v>107.261</v>
      </c>
      <c r="N7016" s="7">
        <v>57.076999999999998</v>
      </c>
      <c r="O7016" s="7"/>
    </row>
    <row r="7017" spans="1:15" x14ac:dyDescent="0.2">
      <c r="A7017" s="2">
        <v>1</v>
      </c>
      <c r="B7017" s="6" t="s">
        <v>19</v>
      </c>
      <c r="C7017" s="6">
        <v>0</v>
      </c>
      <c r="D7017" s="5" t="s">
        <v>510</v>
      </c>
      <c r="E7017" s="5" t="str">
        <f t="shared" si="878"/>
        <v>442</v>
      </c>
      <c r="F7017" s="5" t="str">
        <f t="shared" si="877"/>
        <v>4421992</v>
      </c>
      <c r="G7017" s="7">
        <v>66.634</v>
      </c>
      <c r="H7017" s="7">
        <v>68.149000000000001</v>
      </c>
      <c r="I7017" s="7">
        <v>55.658000000000001</v>
      </c>
      <c r="J7017" s="7">
        <v>99.569000000000003</v>
      </c>
      <c r="K7017" s="7">
        <v>83.528000000000006</v>
      </c>
      <c r="L7017" s="7">
        <v>81.671000000000006</v>
      </c>
      <c r="M7017" s="7">
        <v>105.02500000000001</v>
      </c>
      <c r="N7017" s="7">
        <v>58.454999999999998</v>
      </c>
      <c r="O7017" s="7"/>
    </row>
    <row r="7018" spans="1:15" x14ac:dyDescent="0.2">
      <c r="A7018" s="2">
        <v>1</v>
      </c>
      <c r="B7018" s="6" t="s">
        <v>20</v>
      </c>
      <c r="C7018" s="6">
        <v>0</v>
      </c>
      <c r="D7018" s="5" t="s">
        <v>510</v>
      </c>
      <c r="E7018" s="5" t="str">
        <f t="shared" si="878"/>
        <v>442</v>
      </c>
      <c r="F7018" s="5" t="str">
        <f t="shared" si="877"/>
        <v>4421993</v>
      </c>
      <c r="G7018" s="7">
        <v>67.731999999999999</v>
      </c>
      <c r="H7018" s="7">
        <v>69.367000000000004</v>
      </c>
      <c r="I7018" s="7">
        <v>58.686</v>
      </c>
      <c r="J7018" s="7">
        <v>100.06100000000001</v>
      </c>
      <c r="K7018" s="7">
        <v>86.644000000000005</v>
      </c>
      <c r="L7018" s="7">
        <v>84.602000000000004</v>
      </c>
      <c r="M7018" s="7">
        <v>106.51900000000001</v>
      </c>
      <c r="N7018" s="7">
        <v>62.512</v>
      </c>
      <c r="O7018" s="7"/>
    </row>
    <row r="7019" spans="1:15" x14ac:dyDescent="0.2">
      <c r="A7019" s="2">
        <v>1</v>
      </c>
      <c r="B7019" s="6" t="s">
        <v>21</v>
      </c>
      <c r="C7019" s="6">
        <v>0</v>
      </c>
      <c r="D7019" s="5" t="s">
        <v>510</v>
      </c>
      <c r="E7019" s="5" t="str">
        <f t="shared" si="878"/>
        <v>442</v>
      </c>
      <c r="F7019" s="5" t="str">
        <f t="shared" si="877"/>
        <v>4421994</v>
      </c>
      <c r="G7019" s="7">
        <v>70.113</v>
      </c>
      <c r="H7019" s="7">
        <v>71.460999999999999</v>
      </c>
      <c r="I7019" s="7">
        <v>63.058</v>
      </c>
      <c r="J7019" s="7">
        <v>101.453</v>
      </c>
      <c r="K7019" s="7">
        <v>89.938000000000002</v>
      </c>
      <c r="L7019" s="7">
        <v>88.241</v>
      </c>
      <c r="M7019" s="7">
        <v>105.858</v>
      </c>
      <c r="N7019" s="7">
        <v>66.751999999999995</v>
      </c>
      <c r="O7019" s="7"/>
    </row>
    <row r="7020" spans="1:15" x14ac:dyDescent="0.2">
      <c r="A7020" s="2">
        <v>1</v>
      </c>
      <c r="B7020" s="6" t="s">
        <v>22</v>
      </c>
      <c r="C7020" s="6">
        <v>0</v>
      </c>
      <c r="D7020" s="5" t="s">
        <v>510</v>
      </c>
      <c r="E7020" s="5" t="str">
        <f t="shared" si="878"/>
        <v>442</v>
      </c>
      <c r="F7020" s="5" t="str">
        <f t="shared" si="877"/>
        <v>4421995</v>
      </c>
      <c r="G7020" s="7">
        <v>72.403999999999996</v>
      </c>
      <c r="H7020" s="7">
        <v>73.194999999999993</v>
      </c>
      <c r="I7020" s="7">
        <v>65.820999999999998</v>
      </c>
      <c r="J7020" s="7">
        <v>102.107</v>
      </c>
      <c r="K7020" s="7">
        <v>90.909000000000006</v>
      </c>
      <c r="L7020" s="7">
        <v>89.926000000000002</v>
      </c>
      <c r="M7020" s="7">
        <v>104.63</v>
      </c>
      <c r="N7020" s="7">
        <v>68.869</v>
      </c>
      <c r="O7020" s="7"/>
    </row>
    <row r="7021" spans="1:15" x14ac:dyDescent="0.2">
      <c r="A7021" s="2">
        <v>1</v>
      </c>
      <c r="B7021" s="6" t="s">
        <v>23</v>
      </c>
      <c r="C7021" s="6">
        <v>0</v>
      </c>
      <c r="D7021" s="5" t="s">
        <v>510</v>
      </c>
      <c r="E7021" s="5" t="str">
        <f t="shared" si="878"/>
        <v>442</v>
      </c>
      <c r="F7021" s="5" t="str">
        <f t="shared" si="877"/>
        <v>4421996</v>
      </c>
      <c r="G7021" s="7">
        <v>75.221999999999994</v>
      </c>
      <c r="H7021" s="7">
        <v>75.84</v>
      </c>
      <c r="I7021" s="7">
        <v>69.451999999999998</v>
      </c>
      <c r="J7021" s="7">
        <v>103.229</v>
      </c>
      <c r="K7021" s="7">
        <v>92.328999999999994</v>
      </c>
      <c r="L7021" s="7">
        <v>91.576999999999998</v>
      </c>
      <c r="M7021" s="7">
        <v>102.345</v>
      </c>
      <c r="N7021" s="7">
        <v>71.081000000000003</v>
      </c>
      <c r="O7021" s="7"/>
    </row>
    <row r="7022" spans="1:15" x14ac:dyDescent="0.2">
      <c r="A7022" s="2">
        <v>1</v>
      </c>
      <c r="B7022" s="6" t="s">
        <v>24</v>
      </c>
      <c r="C7022" s="6">
        <v>0</v>
      </c>
      <c r="D7022" s="5" t="s">
        <v>510</v>
      </c>
      <c r="E7022" s="5" t="str">
        <f t="shared" si="878"/>
        <v>442</v>
      </c>
      <c r="F7022" s="5" t="str">
        <f t="shared" si="877"/>
        <v>4421997</v>
      </c>
      <c r="G7022" s="7">
        <v>77.299000000000007</v>
      </c>
      <c r="H7022" s="7">
        <v>78.948999999999998</v>
      </c>
      <c r="I7022" s="7">
        <v>74.441000000000003</v>
      </c>
      <c r="J7022" s="7">
        <v>103.435</v>
      </c>
      <c r="K7022" s="7">
        <v>96.302000000000007</v>
      </c>
      <c r="L7022" s="7">
        <v>94.289000000000001</v>
      </c>
      <c r="M7022" s="7">
        <v>105.03400000000001</v>
      </c>
      <c r="N7022" s="7">
        <v>78.188000000000002</v>
      </c>
      <c r="O7022" s="7"/>
    </row>
    <row r="7023" spans="1:15" x14ac:dyDescent="0.2">
      <c r="A7023" s="2">
        <v>1</v>
      </c>
      <c r="B7023" s="6" t="s">
        <v>25</v>
      </c>
      <c r="C7023" s="6">
        <v>0</v>
      </c>
      <c r="D7023" s="5" t="s">
        <v>510</v>
      </c>
      <c r="E7023" s="5" t="str">
        <f t="shared" si="878"/>
        <v>442</v>
      </c>
      <c r="F7023" s="5" t="str">
        <f t="shared" si="877"/>
        <v>4421998</v>
      </c>
      <c r="G7023" s="7">
        <v>80.471999999999994</v>
      </c>
      <c r="H7023" s="7">
        <v>81.647000000000006</v>
      </c>
      <c r="I7023" s="7">
        <v>78.977999999999994</v>
      </c>
      <c r="J7023" s="7">
        <v>103.789</v>
      </c>
      <c r="K7023" s="7">
        <v>98.144000000000005</v>
      </c>
      <c r="L7023" s="7">
        <v>96.731999999999999</v>
      </c>
      <c r="M7023" s="7">
        <v>109.29600000000001</v>
      </c>
      <c r="N7023" s="7">
        <v>86.320999999999998</v>
      </c>
      <c r="O7023" s="7"/>
    </row>
    <row r="7024" spans="1:15" x14ac:dyDescent="0.2">
      <c r="A7024" s="2">
        <v>1</v>
      </c>
      <c r="B7024" s="6" t="s">
        <v>26</v>
      </c>
      <c r="C7024" s="6">
        <v>0</v>
      </c>
      <c r="D7024" s="5" t="s">
        <v>510</v>
      </c>
      <c r="E7024" s="5" t="str">
        <f t="shared" si="878"/>
        <v>442</v>
      </c>
      <c r="F7024" s="5" t="str">
        <f t="shared" si="877"/>
        <v>4421999</v>
      </c>
      <c r="G7024" s="7">
        <v>85.688000000000002</v>
      </c>
      <c r="H7024" s="7">
        <v>86.700999999999993</v>
      </c>
      <c r="I7024" s="7">
        <v>86.628</v>
      </c>
      <c r="J7024" s="7">
        <v>103.036</v>
      </c>
      <c r="K7024" s="7">
        <v>101.098</v>
      </c>
      <c r="L7024" s="7">
        <v>99.915999999999997</v>
      </c>
      <c r="M7024" s="7">
        <v>105.60599999999999</v>
      </c>
      <c r="N7024" s="7">
        <v>91.484999999999999</v>
      </c>
      <c r="O7024" s="7"/>
    </row>
    <row r="7025" spans="1:15" x14ac:dyDescent="0.2">
      <c r="A7025" s="2">
        <v>1</v>
      </c>
      <c r="B7025" s="6" t="s">
        <v>27</v>
      </c>
      <c r="C7025" s="6">
        <v>0</v>
      </c>
      <c r="D7025" s="5" t="s">
        <v>510</v>
      </c>
      <c r="E7025" s="5" t="str">
        <f t="shared" si="878"/>
        <v>442</v>
      </c>
      <c r="F7025" s="5" t="str">
        <f t="shared" si="877"/>
        <v>4422000</v>
      </c>
      <c r="G7025" s="7">
        <v>89.676000000000002</v>
      </c>
      <c r="H7025" s="7">
        <v>89.513999999999996</v>
      </c>
      <c r="I7025" s="7">
        <v>93.962000000000003</v>
      </c>
      <c r="J7025" s="7">
        <v>102.74299999999999</v>
      </c>
      <c r="K7025" s="7">
        <v>104.78</v>
      </c>
      <c r="L7025" s="7">
        <v>104.97</v>
      </c>
      <c r="M7025" s="7">
        <v>106.779</v>
      </c>
      <c r="N7025" s="7">
        <v>100.33199999999999</v>
      </c>
      <c r="O7025" s="7"/>
    </row>
    <row r="7026" spans="1:15" x14ac:dyDescent="0.2">
      <c r="A7026" s="2">
        <v>1</v>
      </c>
      <c r="B7026" s="6" t="s">
        <v>28</v>
      </c>
      <c r="C7026" s="6">
        <v>0</v>
      </c>
      <c r="D7026" s="5" t="s">
        <v>510</v>
      </c>
      <c r="E7026" s="5" t="str">
        <f t="shared" si="878"/>
        <v>442</v>
      </c>
      <c r="F7026" s="5" t="str">
        <f t="shared" si="877"/>
        <v>4422001</v>
      </c>
      <c r="G7026" s="7">
        <v>94.704999999999998</v>
      </c>
      <c r="H7026" s="7">
        <v>93.808999999999997</v>
      </c>
      <c r="I7026" s="7">
        <v>95.358000000000004</v>
      </c>
      <c r="J7026" s="7">
        <v>101.58799999999999</v>
      </c>
      <c r="K7026" s="7">
        <v>100.68899999999999</v>
      </c>
      <c r="L7026" s="7">
        <v>101.651</v>
      </c>
      <c r="M7026" s="7">
        <v>103.907</v>
      </c>
      <c r="N7026" s="7">
        <v>99.084000000000003</v>
      </c>
      <c r="O7026" s="7"/>
    </row>
    <row r="7027" spans="1:15" x14ac:dyDescent="0.2">
      <c r="A7027" s="2">
        <v>1</v>
      </c>
      <c r="B7027" s="6" t="s">
        <v>29</v>
      </c>
      <c r="C7027" s="6">
        <v>0</v>
      </c>
      <c r="D7027" s="5" t="s">
        <v>510</v>
      </c>
      <c r="E7027" s="5" t="str">
        <f t="shared" si="878"/>
        <v>442</v>
      </c>
      <c r="F7027" s="5" t="str">
        <f t="shared" si="877"/>
        <v>4422002</v>
      </c>
      <c r="G7027" s="7">
        <v>100</v>
      </c>
      <c r="H7027" s="7">
        <v>100</v>
      </c>
      <c r="I7027" s="7">
        <v>100</v>
      </c>
      <c r="J7027" s="7">
        <v>100</v>
      </c>
      <c r="K7027" s="7">
        <v>100</v>
      </c>
      <c r="L7027" s="7">
        <v>100</v>
      </c>
      <c r="M7027" s="7">
        <v>100</v>
      </c>
      <c r="N7027" s="7">
        <v>100</v>
      </c>
      <c r="O7027" s="7"/>
    </row>
    <row r="7028" spans="1:15" x14ac:dyDescent="0.2">
      <c r="A7028" s="2">
        <v>1</v>
      </c>
      <c r="B7028" s="6" t="s">
        <v>30</v>
      </c>
      <c r="C7028" s="6">
        <v>0</v>
      </c>
      <c r="D7028" s="5" t="s">
        <v>510</v>
      </c>
      <c r="E7028" s="5" t="str">
        <f t="shared" si="878"/>
        <v>442</v>
      </c>
      <c r="F7028" s="5" t="str">
        <f t="shared" si="877"/>
        <v>4422003</v>
      </c>
      <c r="G7028" s="7">
        <v>103.56399999999999</v>
      </c>
      <c r="H7028" s="7">
        <v>102.767</v>
      </c>
      <c r="I7028" s="7">
        <v>105.017</v>
      </c>
      <c r="J7028" s="7">
        <v>97.54</v>
      </c>
      <c r="K7028" s="7">
        <v>101.404</v>
      </c>
      <c r="L7028" s="7">
        <v>102.19</v>
      </c>
      <c r="M7028" s="7">
        <v>99.248000000000005</v>
      </c>
      <c r="N7028" s="7">
        <v>104.227</v>
      </c>
      <c r="O7028" s="7"/>
    </row>
    <row r="7029" spans="1:15" x14ac:dyDescent="0.2">
      <c r="A7029" s="2">
        <v>1</v>
      </c>
      <c r="B7029" s="6" t="s">
        <v>31</v>
      </c>
      <c r="C7029" s="6">
        <v>0</v>
      </c>
      <c r="D7029" s="5" t="s">
        <v>510</v>
      </c>
      <c r="E7029" s="5" t="str">
        <f t="shared" si="878"/>
        <v>442</v>
      </c>
      <c r="F7029" s="5" t="str">
        <f t="shared" si="877"/>
        <v>4422004</v>
      </c>
      <c r="G7029" s="7">
        <v>112.108</v>
      </c>
      <c r="H7029" s="7">
        <v>109.32899999999999</v>
      </c>
      <c r="I7029" s="7">
        <v>113.73099999999999</v>
      </c>
      <c r="J7029" s="7">
        <v>96.602999999999994</v>
      </c>
      <c r="K7029" s="7">
        <v>101.44799999999999</v>
      </c>
      <c r="L7029" s="7">
        <v>104.026</v>
      </c>
      <c r="M7029" s="7">
        <v>94.412999999999997</v>
      </c>
      <c r="N7029" s="7">
        <v>107.377</v>
      </c>
      <c r="O7029" s="7"/>
    </row>
    <row r="7030" spans="1:15" x14ac:dyDescent="0.2">
      <c r="A7030" s="2">
        <v>1</v>
      </c>
      <c r="B7030" s="6" t="s">
        <v>32</v>
      </c>
      <c r="C7030" s="6">
        <v>0</v>
      </c>
      <c r="D7030" s="5" t="s">
        <v>510</v>
      </c>
      <c r="E7030" s="5" t="str">
        <f t="shared" si="878"/>
        <v>442</v>
      </c>
      <c r="F7030" s="5" t="str">
        <f t="shared" si="877"/>
        <v>4422005</v>
      </c>
      <c r="G7030" s="7">
        <v>113.88</v>
      </c>
      <c r="H7030" s="7">
        <v>111.52200000000001</v>
      </c>
      <c r="I7030" s="7">
        <v>120.014</v>
      </c>
      <c r="J7030" s="7">
        <v>96.278000000000006</v>
      </c>
      <c r="K7030" s="7">
        <v>105.386</v>
      </c>
      <c r="L7030" s="7">
        <v>107.61499999999999</v>
      </c>
      <c r="M7030" s="7">
        <v>94.186999999999998</v>
      </c>
      <c r="N7030" s="7">
        <v>113.038</v>
      </c>
      <c r="O7030" s="7"/>
    </row>
    <row r="7031" spans="1:15" x14ac:dyDescent="0.2">
      <c r="A7031" s="2">
        <v>1</v>
      </c>
      <c r="B7031" s="6" t="s">
        <v>33</v>
      </c>
      <c r="C7031" s="6">
        <v>0</v>
      </c>
      <c r="D7031" s="5" t="s">
        <v>510</v>
      </c>
      <c r="E7031" s="5" t="str">
        <f t="shared" si="878"/>
        <v>442</v>
      </c>
      <c r="F7031" s="5" t="str">
        <f t="shared" si="877"/>
        <v>4422006</v>
      </c>
      <c r="G7031" s="7">
        <v>117.496</v>
      </c>
      <c r="H7031" s="7">
        <v>113.72</v>
      </c>
      <c r="I7031" s="7">
        <v>124.23699999999999</v>
      </c>
      <c r="J7031" s="7">
        <v>96.137</v>
      </c>
      <c r="K7031" s="7">
        <v>105.73699999999999</v>
      </c>
      <c r="L7031" s="7">
        <v>109.249</v>
      </c>
      <c r="M7031" s="7">
        <v>95.188000000000002</v>
      </c>
      <c r="N7031" s="7">
        <v>118.259</v>
      </c>
      <c r="O7031" s="7"/>
    </row>
    <row r="7032" spans="1:15" x14ac:dyDescent="0.2">
      <c r="A7032" s="2">
        <v>1</v>
      </c>
      <c r="B7032" s="6" t="s">
        <v>34</v>
      </c>
      <c r="C7032" s="6">
        <v>0</v>
      </c>
      <c r="D7032" s="5" t="s">
        <v>510</v>
      </c>
      <c r="E7032" s="5" t="str">
        <f t="shared" si="878"/>
        <v>442</v>
      </c>
      <c r="F7032" s="5" t="str">
        <f t="shared" si="877"/>
        <v>4422007</v>
      </c>
      <c r="G7032" s="7">
        <v>123.479</v>
      </c>
      <c r="H7032" s="7">
        <v>117.50700000000001</v>
      </c>
      <c r="I7032" s="7">
        <v>124.119</v>
      </c>
      <c r="J7032" s="7">
        <v>94.82</v>
      </c>
      <c r="K7032" s="7">
        <v>100.518</v>
      </c>
      <c r="L7032" s="7">
        <v>105.627</v>
      </c>
      <c r="M7032" s="7">
        <v>93.46</v>
      </c>
      <c r="N7032" s="7">
        <v>116.002</v>
      </c>
      <c r="O7032" s="7"/>
    </row>
    <row r="7033" spans="1:15" x14ac:dyDescent="0.2">
      <c r="A7033" s="2">
        <v>1</v>
      </c>
      <c r="B7033" s="6" t="s">
        <v>35</v>
      </c>
      <c r="C7033" s="6">
        <v>0</v>
      </c>
      <c r="D7033" s="5" t="s">
        <v>510</v>
      </c>
      <c r="E7033" s="5" t="str">
        <f t="shared" si="878"/>
        <v>442</v>
      </c>
      <c r="F7033" s="5" t="str">
        <f t="shared" si="877"/>
        <v>4422008</v>
      </c>
      <c r="G7033" s="7">
        <v>123.551</v>
      </c>
      <c r="H7033" s="7">
        <v>117.68</v>
      </c>
      <c r="I7033" s="7">
        <v>112.46599999999999</v>
      </c>
      <c r="J7033" s="7">
        <v>93.738</v>
      </c>
      <c r="K7033" s="7">
        <v>91.028000000000006</v>
      </c>
      <c r="L7033" s="7">
        <v>95.569000000000003</v>
      </c>
      <c r="M7033" s="7">
        <v>92.66</v>
      </c>
      <c r="N7033" s="7">
        <v>104.211</v>
      </c>
      <c r="O7033" s="7"/>
    </row>
    <row r="7034" spans="1:15" x14ac:dyDescent="0.2">
      <c r="A7034" s="2">
        <v>1</v>
      </c>
      <c r="B7034" s="6" t="s">
        <v>36</v>
      </c>
      <c r="C7034" s="6">
        <v>0</v>
      </c>
      <c r="D7034" s="5" t="s">
        <v>510</v>
      </c>
      <c r="E7034" s="5" t="str">
        <f t="shared" si="878"/>
        <v>442</v>
      </c>
      <c r="F7034" s="5" t="str">
        <f t="shared" si="877"/>
        <v>4422009</v>
      </c>
      <c r="G7034" s="7">
        <v>128.38900000000001</v>
      </c>
      <c r="H7034" s="7">
        <v>119.63800000000001</v>
      </c>
      <c r="I7034" s="7">
        <v>97.831000000000003</v>
      </c>
      <c r="J7034" s="7">
        <v>93.204999999999998</v>
      </c>
      <c r="K7034" s="7">
        <v>76.198999999999998</v>
      </c>
      <c r="L7034" s="7">
        <v>81.772000000000006</v>
      </c>
      <c r="M7034" s="7">
        <v>90.766999999999996</v>
      </c>
      <c r="N7034" s="7">
        <v>88.796999999999997</v>
      </c>
      <c r="O7034" s="7"/>
    </row>
    <row r="7035" spans="1:15" x14ac:dyDescent="0.2">
      <c r="A7035" s="2">
        <v>1</v>
      </c>
      <c r="B7035" s="6" t="s">
        <v>37</v>
      </c>
      <c r="C7035" s="6">
        <v>0</v>
      </c>
      <c r="D7035" s="5" t="s">
        <v>510</v>
      </c>
      <c r="E7035" s="5" t="str">
        <f t="shared" si="878"/>
        <v>442</v>
      </c>
      <c r="F7035" s="5" t="str">
        <f t="shared" si="877"/>
        <v>4422010</v>
      </c>
      <c r="G7035" s="7">
        <v>134.04400000000001</v>
      </c>
      <c r="H7035" s="7">
        <v>126.947</v>
      </c>
      <c r="I7035" s="7">
        <v>103.166</v>
      </c>
      <c r="J7035" s="7">
        <v>89.519000000000005</v>
      </c>
      <c r="K7035" s="7">
        <v>76.963999999999999</v>
      </c>
      <c r="L7035" s="7">
        <v>81.266999999999996</v>
      </c>
      <c r="M7035" s="7">
        <v>85.938999999999993</v>
      </c>
      <c r="N7035" s="7">
        <v>88.659000000000006</v>
      </c>
      <c r="O7035" s="7"/>
    </row>
    <row r="7036" spans="1:15" x14ac:dyDescent="0.2">
      <c r="A7036" s="2">
        <v>1</v>
      </c>
      <c r="B7036" s="6" t="s">
        <v>63</v>
      </c>
      <c r="C7036" s="6">
        <v>0</v>
      </c>
      <c r="D7036" s="5" t="s">
        <v>510</v>
      </c>
      <c r="E7036" s="5" t="str">
        <f t="shared" si="878"/>
        <v>442</v>
      </c>
      <c r="F7036" s="5" t="str">
        <f t="shared" si="877"/>
        <v>4422011</v>
      </c>
      <c r="G7036" s="7">
        <v>141.93100000000001</v>
      </c>
      <c r="H7036" s="7">
        <v>131.48500000000001</v>
      </c>
      <c r="I7036" s="7">
        <v>106.455</v>
      </c>
      <c r="J7036" s="7">
        <v>88.35</v>
      </c>
      <c r="K7036" s="7">
        <v>75.004000000000005</v>
      </c>
      <c r="L7036" s="7">
        <v>80.963999999999999</v>
      </c>
      <c r="M7036" s="7">
        <v>83.287999999999997</v>
      </c>
      <c r="N7036" s="7">
        <v>88.664000000000001</v>
      </c>
      <c r="O7036" s="7"/>
    </row>
    <row r="7037" spans="1:15" x14ac:dyDescent="0.2">
      <c r="A7037" s="2">
        <v>0</v>
      </c>
      <c r="B7037" s="5" t="s">
        <v>511</v>
      </c>
      <c r="C7037" s="6" t="s">
        <v>0</v>
      </c>
      <c r="E7037" s="5" t="str">
        <f t="shared" si="878"/>
        <v/>
      </c>
      <c r="F7037" s="5" t="str">
        <f t="shared" si="877"/>
        <v/>
      </c>
    </row>
    <row r="7038" spans="1:15" x14ac:dyDescent="0.2">
      <c r="A7038" s="2">
        <v>1</v>
      </c>
      <c r="B7038" s="6" t="s">
        <v>13</v>
      </c>
      <c r="C7038" s="6">
        <v>0</v>
      </c>
      <c r="D7038" s="5" t="s">
        <v>512</v>
      </c>
      <c r="E7038" s="5" t="str">
        <f t="shared" si="878"/>
        <v/>
      </c>
      <c r="F7038" s="5" t="str">
        <f t="shared" si="877"/>
        <v/>
      </c>
      <c r="G7038" s="7">
        <v>61.786000000000001</v>
      </c>
      <c r="H7038" s="7">
        <v>60.460999999999999</v>
      </c>
      <c r="I7038" s="7">
        <v>54.271999999999998</v>
      </c>
      <c r="J7038" s="7">
        <v>96.793999999999997</v>
      </c>
      <c r="K7038" s="7">
        <v>87.837999999999994</v>
      </c>
      <c r="L7038" s="7">
        <v>89.763000000000005</v>
      </c>
      <c r="M7038" s="7">
        <v>100.184</v>
      </c>
      <c r="N7038" s="7">
        <v>54.372</v>
      </c>
      <c r="O7038" s="7"/>
    </row>
    <row r="7039" spans="1:15" x14ac:dyDescent="0.2">
      <c r="A7039" s="2">
        <v>1</v>
      </c>
      <c r="B7039" s="6" t="s">
        <v>15</v>
      </c>
      <c r="C7039" s="6">
        <v>0</v>
      </c>
      <c r="D7039" s="5" t="s">
        <v>512</v>
      </c>
      <c r="E7039" s="5" t="str">
        <f t="shared" si="878"/>
        <v/>
      </c>
      <c r="F7039" s="5" t="str">
        <f t="shared" si="877"/>
        <v/>
      </c>
      <c r="G7039" s="7">
        <v>61.536999999999999</v>
      </c>
      <c r="H7039" s="7">
        <v>60.944000000000003</v>
      </c>
      <c r="I7039" s="7">
        <v>56.189</v>
      </c>
      <c r="J7039" s="7">
        <v>98.775000000000006</v>
      </c>
      <c r="K7039" s="7">
        <v>91.308999999999997</v>
      </c>
      <c r="L7039" s="7">
        <v>92.197000000000003</v>
      </c>
      <c r="M7039" s="7">
        <v>105.658</v>
      </c>
      <c r="N7039" s="7">
        <v>59.369</v>
      </c>
      <c r="O7039" s="7"/>
    </row>
    <row r="7040" spans="1:15" x14ac:dyDescent="0.2">
      <c r="A7040" s="2">
        <v>1</v>
      </c>
      <c r="B7040" s="6" t="s">
        <v>16</v>
      </c>
      <c r="C7040" s="6">
        <v>0</v>
      </c>
      <c r="D7040" s="5" t="s">
        <v>512</v>
      </c>
      <c r="E7040" s="5" t="str">
        <f t="shared" si="878"/>
        <v/>
      </c>
      <c r="F7040" s="5" t="str">
        <f t="shared" si="877"/>
        <v/>
      </c>
      <c r="G7040" s="7">
        <v>67.861000000000004</v>
      </c>
      <c r="H7040" s="7">
        <v>67.655000000000001</v>
      </c>
      <c r="I7040" s="7">
        <v>63.548999999999999</v>
      </c>
      <c r="J7040" s="7">
        <v>98.632000000000005</v>
      </c>
      <c r="K7040" s="7">
        <v>93.646000000000001</v>
      </c>
      <c r="L7040" s="7">
        <v>93.930999999999997</v>
      </c>
      <c r="M7040" s="7">
        <v>97.891999999999996</v>
      </c>
      <c r="N7040" s="7">
        <v>62.21</v>
      </c>
      <c r="O7040" s="7"/>
    </row>
    <row r="7041" spans="1:15" x14ac:dyDescent="0.2">
      <c r="A7041" s="2">
        <v>1</v>
      </c>
      <c r="B7041" s="6" t="s">
        <v>17</v>
      </c>
      <c r="C7041" s="6">
        <v>0</v>
      </c>
      <c r="D7041" s="5" t="s">
        <v>512</v>
      </c>
      <c r="E7041" s="5" t="str">
        <f t="shared" si="878"/>
        <v/>
      </c>
      <c r="F7041" s="5" t="str">
        <f t="shared" si="877"/>
        <v/>
      </c>
      <c r="G7041" s="7">
        <v>67.75</v>
      </c>
      <c r="H7041" s="7">
        <v>67.582999999999998</v>
      </c>
      <c r="I7041" s="7">
        <v>61.454000000000001</v>
      </c>
      <c r="J7041" s="7">
        <v>98.881</v>
      </c>
      <c r="K7041" s="7">
        <v>90.706000000000003</v>
      </c>
      <c r="L7041" s="7">
        <v>90.93</v>
      </c>
      <c r="M7041" s="7">
        <v>100.726</v>
      </c>
      <c r="N7041" s="7">
        <v>61.9</v>
      </c>
      <c r="O7041" s="7"/>
    </row>
    <row r="7042" spans="1:15" x14ac:dyDescent="0.2">
      <c r="A7042" s="2">
        <v>1</v>
      </c>
      <c r="B7042" s="6" t="s">
        <v>18</v>
      </c>
      <c r="C7042" s="6">
        <v>0</v>
      </c>
      <c r="D7042" s="5" t="s">
        <v>512</v>
      </c>
      <c r="E7042" s="5" t="str">
        <f t="shared" si="878"/>
        <v/>
      </c>
      <c r="F7042" s="5" t="str">
        <f t="shared" si="877"/>
        <v/>
      </c>
      <c r="G7042" s="7">
        <v>69.796000000000006</v>
      </c>
      <c r="H7042" s="7">
        <v>69.444999999999993</v>
      </c>
      <c r="I7042" s="7">
        <v>60.484000000000002</v>
      </c>
      <c r="J7042" s="7">
        <v>98.367000000000004</v>
      </c>
      <c r="K7042" s="7">
        <v>86.658000000000001</v>
      </c>
      <c r="L7042" s="7">
        <v>87.096000000000004</v>
      </c>
      <c r="M7042" s="7">
        <v>97.933000000000007</v>
      </c>
      <c r="N7042" s="7">
        <v>59.232999999999997</v>
      </c>
      <c r="O7042" s="7"/>
    </row>
    <row r="7043" spans="1:15" x14ac:dyDescent="0.2">
      <c r="A7043" s="2">
        <v>1</v>
      </c>
      <c r="B7043" s="6" t="s">
        <v>19</v>
      </c>
      <c r="C7043" s="6">
        <v>0</v>
      </c>
      <c r="D7043" s="5" t="s">
        <v>512</v>
      </c>
      <c r="E7043" s="5" t="str">
        <f t="shared" si="878"/>
        <v/>
      </c>
      <c r="F7043" s="5" t="str">
        <f t="shared" si="877"/>
        <v/>
      </c>
      <c r="G7043" s="7">
        <v>72.828999999999994</v>
      </c>
      <c r="H7043" s="7">
        <v>72.218000000000004</v>
      </c>
      <c r="I7043" s="7">
        <v>61.622</v>
      </c>
      <c r="J7043" s="7">
        <v>99.88</v>
      </c>
      <c r="K7043" s="7">
        <v>84.611999999999995</v>
      </c>
      <c r="L7043" s="7">
        <v>85.328000000000003</v>
      </c>
      <c r="M7043" s="7">
        <v>98.64</v>
      </c>
      <c r="N7043" s="7">
        <v>60.783999999999999</v>
      </c>
      <c r="O7043" s="7"/>
    </row>
    <row r="7044" spans="1:15" x14ac:dyDescent="0.2">
      <c r="A7044" s="2">
        <v>1</v>
      </c>
      <c r="B7044" s="6" t="s">
        <v>20</v>
      </c>
      <c r="C7044" s="6">
        <v>0</v>
      </c>
      <c r="D7044" s="5" t="s">
        <v>512</v>
      </c>
      <c r="E7044" s="5" t="str">
        <f t="shared" si="878"/>
        <v/>
      </c>
      <c r="F7044" s="5" t="str">
        <f t="shared" si="877"/>
        <v/>
      </c>
      <c r="G7044" s="7">
        <v>73.843999999999994</v>
      </c>
      <c r="H7044" s="7">
        <v>73.350999999999999</v>
      </c>
      <c r="I7044" s="7">
        <v>64.471999999999994</v>
      </c>
      <c r="J7044" s="7">
        <v>100.75</v>
      </c>
      <c r="K7044" s="7">
        <v>87.308999999999997</v>
      </c>
      <c r="L7044" s="7">
        <v>87.896000000000001</v>
      </c>
      <c r="M7044" s="7">
        <v>100.32599999999999</v>
      </c>
      <c r="N7044" s="7">
        <v>64.683000000000007</v>
      </c>
      <c r="O7044" s="7"/>
    </row>
    <row r="7045" spans="1:15" x14ac:dyDescent="0.2">
      <c r="A7045" s="2">
        <v>1</v>
      </c>
      <c r="B7045" s="6" t="s">
        <v>21</v>
      </c>
      <c r="C7045" s="6">
        <v>0</v>
      </c>
      <c r="D7045" s="5" t="s">
        <v>512</v>
      </c>
      <c r="E7045" s="5" t="str">
        <f t="shared" si="878"/>
        <v/>
      </c>
      <c r="F7045" s="5" t="str">
        <f t="shared" si="877"/>
        <v/>
      </c>
      <c r="G7045" s="7">
        <v>73.790000000000006</v>
      </c>
      <c r="H7045" s="7">
        <v>73.248000000000005</v>
      </c>
      <c r="I7045" s="7">
        <v>67.435000000000002</v>
      </c>
      <c r="J7045" s="7">
        <v>102.699</v>
      </c>
      <c r="K7045" s="7">
        <v>91.388000000000005</v>
      </c>
      <c r="L7045" s="7">
        <v>92.063999999999993</v>
      </c>
      <c r="M7045" s="7">
        <v>102.73699999999999</v>
      </c>
      <c r="N7045" s="7">
        <v>69.281000000000006</v>
      </c>
      <c r="O7045" s="7"/>
    </row>
    <row r="7046" spans="1:15" x14ac:dyDescent="0.2">
      <c r="A7046" s="2">
        <v>1</v>
      </c>
      <c r="B7046" s="6" t="s">
        <v>22</v>
      </c>
      <c r="C7046" s="6">
        <v>0</v>
      </c>
      <c r="D7046" s="5" t="s">
        <v>512</v>
      </c>
      <c r="E7046" s="5" t="str">
        <f t="shared" si="878"/>
        <v/>
      </c>
      <c r="F7046" s="5" t="str">
        <f t="shared" si="877"/>
        <v/>
      </c>
      <c r="G7046" s="7">
        <v>74.819999999999993</v>
      </c>
      <c r="H7046" s="7">
        <v>74.102999999999994</v>
      </c>
      <c r="I7046" s="7">
        <v>69.507000000000005</v>
      </c>
      <c r="J7046" s="7">
        <v>103.774</v>
      </c>
      <c r="K7046" s="7">
        <v>92.899000000000001</v>
      </c>
      <c r="L7046" s="7">
        <v>93.798000000000002</v>
      </c>
      <c r="M7046" s="7">
        <v>103.047</v>
      </c>
      <c r="N7046" s="7">
        <v>71.625</v>
      </c>
      <c r="O7046" s="7"/>
    </row>
    <row r="7047" spans="1:15" x14ac:dyDescent="0.2">
      <c r="A7047" s="2">
        <v>1</v>
      </c>
      <c r="B7047" s="6" t="s">
        <v>23</v>
      </c>
      <c r="C7047" s="6">
        <v>0</v>
      </c>
      <c r="D7047" s="5" t="s">
        <v>512</v>
      </c>
      <c r="E7047" s="5" t="str">
        <f t="shared" si="878"/>
        <v/>
      </c>
      <c r="F7047" s="5" t="str">
        <f t="shared" si="877"/>
        <v/>
      </c>
      <c r="G7047" s="7">
        <v>76.715999999999994</v>
      </c>
      <c r="H7047" s="7">
        <v>76.251999999999995</v>
      </c>
      <c r="I7047" s="7">
        <v>72.361999999999995</v>
      </c>
      <c r="J7047" s="7">
        <v>105.586</v>
      </c>
      <c r="K7047" s="7">
        <v>94.323999999999998</v>
      </c>
      <c r="L7047" s="7">
        <v>94.897999999999996</v>
      </c>
      <c r="M7047" s="7">
        <v>101.91200000000001</v>
      </c>
      <c r="N7047" s="7">
        <v>73.745999999999995</v>
      </c>
      <c r="O7047" s="7"/>
    </row>
    <row r="7048" spans="1:15" x14ac:dyDescent="0.2">
      <c r="A7048" s="2">
        <v>1</v>
      </c>
      <c r="B7048" s="6" t="s">
        <v>24</v>
      </c>
      <c r="C7048" s="6">
        <v>0</v>
      </c>
      <c r="D7048" s="5" t="s">
        <v>512</v>
      </c>
      <c r="E7048" s="5" t="str">
        <f t="shared" si="878"/>
        <v/>
      </c>
      <c r="F7048" s="5" t="str">
        <f t="shared" ref="F7048:F7111" si="879">IF(LEN(E7048)=0,"",E7048&amp;B7048)</f>
        <v/>
      </c>
      <c r="G7048" s="7">
        <v>79.893000000000001</v>
      </c>
      <c r="H7048" s="7">
        <v>80.143000000000001</v>
      </c>
      <c r="I7048" s="7">
        <v>77.444000000000003</v>
      </c>
      <c r="J7048" s="7">
        <v>105.48099999999999</v>
      </c>
      <c r="K7048" s="7">
        <v>96.935000000000002</v>
      </c>
      <c r="L7048" s="7">
        <v>96.632000000000005</v>
      </c>
      <c r="M7048" s="7">
        <v>103.991</v>
      </c>
      <c r="N7048" s="7">
        <v>80.534999999999997</v>
      </c>
      <c r="O7048" s="7"/>
    </row>
    <row r="7049" spans="1:15" x14ac:dyDescent="0.2">
      <c r="A7049" s="2">
        <v>1</v>
      </c>
      <c r="B7049" s="6" t="s">
        <v>25</v>
      </c>
      <c r="C7049" s="6">
        <v>0</v>
      </c>
      <c r="D7049" s="5" t="s">
        <v>512</v>
      </c>
      <c r="E7049" s="5" t="str">
        <f t="shared" ref="E7049:E7112" si="880">IF(C7049=0,IF(LEN(D7049)&lt;&gt;3,"",D7049),IF(LEN(D7049)&lt;&gt;4,"",LEFT(D7049,3)))</f>
        <v/>
      </c>
      <c r="F7049" s="5" t="str">
        <f t="shared" si="879"/>
        <v/>
      </c>
      <c r="G7049" s="7">
        <v>83.289000000000001</v>
      </c>
      <c r="H7049" s="7">
        <v>82.471999999999994</v>
      </c>
      <c r="I7049" s="7">
        <v>81.757000000000005</v>
      </c>
      <c r="J7049" s="7">
        <v>105.244</v>
      </c>
      <c r="K7049" s="7">
        <v>98.161000000000001</v>
      </c>
      <c r="L7049" s="7">
        <v>99.132999999999996</v>
      </c>
      <c r="M7049" s="7">
        <v>107.96599999999999</v>
      </c>
      <c r="N7049" s="7">
        <v>88.27</v>
      </c>
      <c r="O7049" s="7"/>
    </row>
    <row r="7050" spans="1:15" x14ac:dyDescent="0.2">
      <c r="A7050" s="2">
        <v>1</v>
      </c>
      <c r="B7050" s="6" t="s">
        <v>26</v>
      </c>
      <c r="C7050" s="6">
        <v>0</v>
      </c>
      <c r="D7050" s="5" t="s">
        <v>512</v>
      </c>
      <c r="E7050" s="5" t="str">
        <f t="shared" si="880"/>
        <v/>
      </c>
      <c r="F7050" s="5" t="str">
        <f t="shared" si="879"/>
        <v/>
      </c>
      <c r="G7050" s="7">
        <v>85.9</v>
      </c>
      <c r="H7050" s="7">
        <v>85.432000000000002</v>
      </c>
      <c r="I7050" s="7">
        <v>87.653999999999996</v>
      </c>
      <c r="J7050" s="7">
        <v>104.64400000000001</v>
      </c>
      <c r="K7050" s="7">
        <v>102.042</v>
      </c>
      <c r="L7050" s="7">
        <v>102.601</v>
      </c>
      <c r="M7050" s="7">
        <v>107.15300000000001</v>
      </c>
      <c r="N7050" s="7">
        <v>93.924000000000007</v>
      </c>
      <c r="O7050" s="7"/>
    </row>
    <row r="7051" spans="1:15" x14ac:dyDescent="0.2">
      <c r="A7051" s="2">
        <v>1</v>
      </c>
      <c r="B7051" s="6" t="s">
        <v>27</v>
      </c>
      <c r="C7051" s="6">
        <v>0</v>
      </c>
      <c r="D7051" s="5" t="s">
        <v>512</v>
      </c>
      <c r="E7051" s="5" t="str">
        <f t="shared" si="880"/>
        <v/>
      </c>
      <c r="F7051" s="5" t="str">
        <f t="shared" si="879"/>
        <v/>
      </c>
      <c r="G7051" s="7">
        <v>89.519000000000005</v>
      </c>
      <c r="H7051" s="7">
        <v>89.38</v>
      </c>
      <c r="I7051" s="7">
        <v>94.953000000000003</v>
      </c>
      <c r="J7051" s="7">
        <v>103.986</v>
      </c>
      <c r="K7051" s="7">
        <v>106.07</v>
      </c>
      <c r="L7051" s="7">
        <v>106.235</v>
      </c>
      <c r="M7051" s="7">
        <v>107.333</v>
      </c>
      <c r="N7051" s="7">
        <v>101.916</v>
      </c>
      <c r="O7051" s="7"/>
    </row>
    <row r="7052" spans="1:15" x14ac:dyDescent="0.2">
      <c r="A7052" s="2">
        <v>1</v>
      </c>
      <c r="B7052" s="6" t="s">
        <v>28</v>
      </c>
      <c r="C7052" s="6">
        <v>0</v>
      </c>
      <c r="D7052" s="5" t="s">
        <v>512</v>
      </c>
      <c r="E7052" s="5" t="str">
        <f t="shared" si="880"/>
        <v/>
      </c>
      <c r="F7052" s="5" t="str">
        <f t="shared" si="879"/>
        <v/>
      </c>
      <c r="G7052" s="7">
        <v>95.647999999999996</v>
      </c>
      <c r="H7052" s="7">
        <v>95.126000000000005</v>
      </c>
      <c r="I7052" s="7">
        <v>96.712000000000003</v>
      </c>
      <c r="J7052" s="7">
        <v>102.004</v>
      </c>
      <c r="K7052" s="7">
        <v>101.11199999999999</v>
      </c>
      <c r="L7052" s="7">
        <v>101.667</v>
      </c>
      <c r="M7052" s="7">
        <v>103.458</v>
      </c>
      <c r="N7052" s="7">
        <v>100.057</v>
      </c>
      <c r="O7052" s="7"/>
    </row>
    <row r="7053" spans="1:15" x14ac:dyDescent="0.2">
      <c r="A7053" s="2">
        <v>1</v>
      </c>
      <c r="B7053" s="6" t="s">
        <v>29</v>
      </c>
      <c r="C7053" s="6">
        <v>0</v>
      </c>
      <c r="D7053" s="5" t="s">
        <v>512</v>
      </c>
      <c r="E7053" s="5" t="str">
        <f t="shared" si="880"/>
        <v/>
      </c>
      <c r="F7053" s="5" t="str">
        <f t="shared" si="879"/>
        <v/>
      </c>
      <c r="G7053" s="7">
        <v>100</v>
      </c>
      <c r="H7053" s="7">
        <v>100</v>
      </c>
      <c r="I7053" s="7">
        <v>100</v>
      </c>
      <c r="J7053" s="7">
        <v>100</v>
      </c>
      <c r="K7053" s="7">
        <v>100</v>
      </c>
      <c r="L7053" s="7">
        <v>100</v>
      </c>
      <c r="M7053" s="7">
        <v>100</v>
      </c>
      <c r="N7053" s="7">
        <v>100</v>
      </c>
      <c r="O7053" s="7"/>
    </row>
    <row r="7054" spans="1:15" x14ac:dyDescent="0.2">
      <c r="A7054" s="2">
        <v>1</v>
      </c>
      <c r="B7054" s="6" t="s">
        <v>30</v>
      </c>
      <c r="C7054" s="6">
        <v>0</v>
      </c>
      <c r="D7054" s="5" t="s">
        <v>512</v>
      </c>
      <c r="E7054" s="5" t="str">
        <f t="shared" si="880"/>
        <v/>
      </c>
      <c r="F7054" s="5" t="str">
        <f t="shared" si="879"/>
        <v/>
      </c>
      <c r="G7054" s="7">
        <v>102.428</v>
      </c>
      <c r="H7054" s="7">
        <v>100.986</v>
      </c>
      <c r="I7054" s="7">
        <v>102.602</v>
      </c>
      <c r="J7054" s="7">
        <v>98.328999999999994</v>
      </c>
      <c r="K7054" s="7">
        <v>100.17</v>
      </c>
      <c r="L7054" s="7">
        <v>101.601</v>
      </c>
      <c r="M7054" s="7">
        <v>100.64100000000001</v>
      </c>
      <c r="N7054" s="7">
        <v>103.26</v>
      </c>
      <c r="O7054" s="7"/>
    </row>
    <row r="7055" spans="1:15" x14ac:dyDescent="0.2">
      <c r="A7055" s="2">
        <v>1</v>
      </c>
      <c r="B7055" s="6" t="s">
        <v>31</v>
      </c>
      <c r="C7055" s="6">
        <v>0</v>
      </c>
      <c r="D7055" s="5" t="s">
        <v>512</v>
      </c>
      <c r="E7055" s="5" t="str">
        <f t="shared" si="880"/>
        <v/>
      </c>
      <c r="F7055" s="5" t="str">
        <f t="shared" si="879"/>
        <v/>
      </c>
      <c r="G7055" s="7">
        <v>110.131</v>
      </c>
      <c r="H7055" s="7">
        <v>107.71299999999999</v>
      </c>
      <c r="I7055" s="7">
        <v>111.556</v>
      </c>
      <c r="J7055" s="7">
        <v>97.658000000000001</v>
      </c>
      <c r="K7055" s="7">
        <v>101.295</v>
      </c>
      <c r="L7055" s="7">
        <v>103.568</v>
      </c>
      <c r="M7055" s="7">
        <v>96.385999999999996</v>
      </c>
      <c r="N7055" s="7">
        <v>107.52500000000001</v>
      </c>
      <c r="O7055" s="7"/>
    </row>
    <row r="7056" spans="1:15" x14ac:dyDescent="0.2">
      <c r="A7056" s="2">
        <v>1</v>
      </c>
      <c r="B7056" s="6" t="s">
        <v>32</v>
      </c>
      <c r="C7056" s="6">
        <v>0</v>
      </c>
      <c r="D7056" s="5" t="s">
        <v>512</v>
      </c>
      <c r="E7056" s="5" t="str">
        <f t="shared" si="880"/>
        <v/>
      </c>
      <c r="F7056" s="5" t="str">
        <f t="shared" si="879"/>
        <v/>
      </c>
      <c r="G7056" s="7">
        <v>111.617</v>
      </c>
      <c r="H7056" s="7">
        <v>111.074</v>
      </c>
      <c r="I7056" s="7">
        <v>118.77800000000001</v>
      </c>
      <c r="J7056" s="7">
        <v>96.477000000000004</v>
      </c>
      <c r="K7056" s="7">
        <v>106.41500000000001</v>
      </c>
      <c r="L7056" s="7">
        <v>106.93600000000001</v>
      </c>
      <c r="M7056" s="7">
        <v>95.497</v>
      </c>
      <c r="N7056" s="7">
        <v>113.429</v>
      </c>
      <c r="O7056" s="7"/>
    </row>
    <row r="7057" spans="1:15" x14ac:dyDescent="0.2">
      <c r="A7057" s="2">
        <v>1</v>
      </c>
      <c r="B7057" s="6" t="s">
        <v>33</v>
      </c>
      <c r="C7057" s="6">
        <v>0</v>
      </c>
      <c r="D7057" s="5" t="s">
        <v>512</v>
      </c>
      <c r="E7057" s="5" t="str">
        <f t="shared" si="880"/>
        <v/>
      </c>
      <c r="F7057" s="5" t="str">
        <f t="shared" si="879"/>
        <v/>
      </c>
      <c r="G7057" s="7">
        <v>117.19499999999999</v>
      </c>
      <c r="H7057" s="7">
        <v>113.042</v>
      </c>
      <c r="I7057" s="7">
        <v>121.22199999999999</v>
      </c>
      <c r="J7057" s="7">
        <v>96.748000000000005</v>
      </c>
      <c r="K7057" s="7">
        <v>103.43600000000001</v>
      </c>
      <c r="L7057" s="7">
        <v>107.236</v>
      </c>
      <c r="M7057" s="7">
        <v>97.04</v>
      </c>
      <c r="N7057" s="7">
        <v>117.633</v>
      </c>
      <c r="O7057" s="7"/>
    </row>
    <row r="7058" spans="1:15" x14ac:dyDescent="0.2">
      <c r="A7058" s="2">
        <v>1</v>
      </c>
      <c r="B7058" s="6" t="s">
        <v>34</v>
      </c>
      <c r="C7058" s="6">
        <v>0</v>
      </c>
      <c r="D7058" s="5" t="s">
        <v>512</v>
      </c>
      <c r="E7058" s="5" t="str">
        <f t="shared" si="880"/>
        <v/>
      </c>
      <c r="F7058" s="5" t="str">
        <f t="shared" si="879"/>
        <v/>
      </c>
      <c r="G7058" s="7">
        <v>119.745</v>
      </c>
      <c r="H7058" s="7">
        <v>118.96599999999999</v>
      </c>
      <c r="I7058" s="7">
        <v>121.187</v>
      </c>
      <c r="J7058" s="7">
        <v>95.433000000000007</v>
      </c>
      <c r="K7058" s="7">
        <v>101.20399999999999</v>
      </c>
      <c r="L7058" s="7">
        <v>101.867</v>
      </c>
      <c r="M7058" s="7">
        <v>94.677000000000007</v>
      </c>
      <c r="N7058" s="7">
        <v>114.73699999999999</v>
      </c>
      <c r="O7058" s="7"/>
    </row>
    <row r="7059" spans="1:15" x14ac:dyDescent="0.2">
      <c r="A7059" s="2">
        <v>1</v>
      </c>
      <c r="B7059" s="6" t="s">
        <v>35</v>
      </c>
      <c r="C7059" s="6">
        <v>0</v>
      </c>
      <c r="D7059" s="5" t="s">
        <v>512</v>
      </c>
      <c r="E7059" s="5" t="str">
        <f t="shared" si="880"/>
        <v/>
      </c>
      <c r="F7059" s="5" t="str">
        <f t="shared" si="879"/>
        <v/>
      </c>
      <c r="G7059" s="7">
        <v>116.51</v>
      </c>
      <c r="H7059" s="7">
        <v>119.176</v>
      </c>
      <c r="I7059" s="7">
        <v>109.599</v>
      </c>
      <c r="J7059" s="7">
        <v>94.185000000000002</v>
      </c>
      <c r="K7059" s="7">
        <v>94.069000000000003</v>
      </c>
      <c r="L7059" s="7">
        <v>91.963999999999999</v>
      </c>
      <c r="M7059" s="7">
        <v>93.224000000000004</v>
      </c>
      <c r="N7059" s="7">
        <v>102.173</v>
      </c>
      <c r="O7059" s="7"/>
    </row>
    <row r="7060" spans="1:15" x14ac:dyDescent="0.2">
      <c r="A7060" s="2">
        <v>1</v>
      </c>
      <c r="B7060" s="6" t="s">
        <v>36</v>
      </c>
      <c r="C7060" s="6">
        <v>0</v>
      </c>
      <c r="D7060" s="5" t="s">
        <v>512</v>
      </c>
      <c r="E7060" s="5" t="str">
        <f t="shared" si="880"/>
        <v/>
      </c>
      <c r="F7060" s="5" t="str">
        <f t="shared" si="879"/>
        <v/>
      </c>
      <c r="G7060" s="7">
        <v>118.883</v>
      </c>
      <c r="H7060" s="7">
        <v>121.327</v>
      </c>
      <c r="I7060" s="7">
        <v>95.881</v>
      </c>
      <c r="J7060" s="7">
        <v>93.88</v>
      </c>
      <c r="K7060" s="7">
        <v>80.650999999999996</v>
      </c>
      <c r="L7060" s="7">
        <v>79.025999999999996</v>
      </c>
      <c r="M7060" s="7">
        <v>91.054000000000002</v>
      </c>
      <c r="N7060" s="7">
        <v>87.302999999999997</v>
      </c>
      <c r="O7060" s="7"/>
    </row>
    <row r="7061" spans="1:15" x14ac:dyDescent="0.2">
      <c r="A7061" s="2">
        <v>1</v>
      </c>
      <c r="B7061" s="6" t="s">
        <v>37</v>
      </c>
      <c r="C7061" s="6">
        <v>0</v>
      </c>
      <c r="D7061" s="5" t="s">
        <v>512</v>
      </c>
      <c r="E7061" s="5" t="str">
        <f t="shared" si="880"/>
        <v/>
      </c>
      <c r="F7061" s="5" t="str">
        <f t="shared" si="879"/>
        <v/>
      </c>
      <c r="G7061" s="7">
        <v>123.38</v>
      </c>
      <c r="H7061" s="7">
        <v>131.577</v>
      </c>
      <c r="I7061" s="7">
        <v>102.26900000000001</v>
      </c>
      <c r="J7061" s="7">
        <v>89.997</v>
      </c>
      <c r="K7061" s="7">
        <v>82.89</v>
      </c>
      <c r="L7061" s="7">
        <v>77.725999999999999</v>
      </c>
      <c r="M7061" s="7">
        <v>85.224000000000004</v>
      </c>
      <c r="N7061" s="7">
        <v>87.159000000000006</v>
      </c>
      <c r="O7061" s="7"/>
    </row>
    <row r="7062" spans="1:15" x14ac:dyDescent="0.2">
      <c r="A7062" s="2">
        <v>1</v>
      </c>
      <c r="B7062" s="6" t="s">
        <v>63</v>
      </c>
      <c r="C7062" s="6">
        <v>0</v>
      </c>
      <c r="D7062" s="5" t="s">
        <v>512</v>
      </c>
      <c r="E7062" s="5" t="str">
        <f t="shared" si="880"/>
        <v/>
      </c>
      <c r="F7062" s="5" t="str">
        <f t="shared" si="879"/>
        <v/>
      </c>
      <c r="G7062" s="7">
        <v>129.69800000000001</v>
      </c>
      <c r="H7062" s="7">
        <v>137.75399999999999</v>
      </c>
      <c r="I7062" s="7">
        <v>105.28</v>
      </c>
      <c r="J7062" s="7">
        <v>88.917000000000002</v>
      </c>
      <c r="K7062" s="7">
        <v>81.173000000000002</v>
      </c>
      <c r="L7062" s="7">
        <v>76.424999999999997</v>
      </c>
      <c r="M7062" s="7">
        <v>82.978999999999999</v>
      </c>
      <c r="N7062" s="7">
        <v>87.36</v>
      </c>
      <c r="O7062" s="7"/>
    </row>
    <row r="7063" spans="1:15" x14ac:dyDescent="0.2">
      <c r="A7063" s="2">
        <v>0</v>
      </c>
      <c r="B7063" s="5" t="s">
        <v>511</v>
      </c>
      <c r="C7063" s="6" t="s">
        <v>0</v>
      </c>
      <c r="E7063" s="5" t="str">
        <f t="shared" si="880"/>
        <v/>
      </c>
      <c r="F7063" s="5" t="str">
        <f t="shared" si="879"/>
        <v/>
      </c>
    </row>
    <row r="7064" spans="1:15" x14ac:dyDescent="0.2">
      <c r="A7064" s="2">
        <v>1</v>
      </c>
      <c r="B7064" s="6" t="s">
        <v>13</v>
      </c>
      <c r="C7064" s="6">
        <v>0</v>
      </c>
      <c r="D7064" s="5" t="s">
        <v>513</v>
      </c>
      <c r="E7064" s="5" t="str">
        <f t="shared" si="880"/>
        <v/>
      </c>
      <c r="F7064" s="5" t="str">
        <f t="shared" si="879"/>
        <v/>
      </c>
      <c r="G7064" s="7">
        <v>61.786000000000001</v>
      </c>
      <c r="H7064" s="7">
        <v>60.460999999999999</v>
      </c>
      <c r="I7064" s="7">
        <v>54.271999999999998</v>
      </c>
      <c r="J7064" s="7">
        <v>96.793999999999997</v>
      </c>
      <c r="K7064" s="7">
        <v>87.837999999999994</v>
      </c>
      <c r="L7064" s="7">
        <v>89.763000000000005</v>
      </c>
      <c r="M7064" s="7">
        <v>100.184</v>
      </c>
      <c r="N7064" s="7">
        <v>54.372</v>
      </c>
      <c r="O7064" s="7"/>
    </row>
    <row r="7065" spans="1:15" x14ac:dyDescent="0.2">
      <c r="A7065" s="2">
        <v>1</v>
      </c>
      <c r="B7065" s="6" t="s">
        <v>15</v>
      </c>
      <c r="C7065" s="6">
        <v>0</v>
      </c>
      <c r="D7065" s="5" t="s">
        <v>513</v>
      </c>
      <c r="E7065" s="5" t="str">
        <f t="shared" si="880"/>
        <v/>
      </c>
      <c r="F7065" s="5" t="str">
        <f t="shared" si="879"/>
        <v/>
      </c>
      <c r="G7065" s="7">
        <v>61.536999999999999</v>
      </c>
      <c r="H7065" s="7">
        <v>60.944000000000003</v>
      </c>
      <c r="I7065" s="7">
        <v>56.189</v>
      </c>
      <c r="J7065" s="7">
        <v>98.775000000000006</v>
      </c>
      <c r="K7065" s="7">
        <v>91.308999999999997</v>
      </c>
      <c r="L7065" s="7">
        <v>92.197000000000003</v>
      </c>
      <c r="M7065" s="7">
        <v>105.658</v>
      </c>
      <c r="N7065" s="7">
        <v>59.369</v>
      </c>
      <c r="O7065" s="7"/>
    </row>
    <row r="7066" spans="1:15" x14ac:dyDescent="0.2">
      <c r="A7066" s="2">
        <v>1</v>
      </c>
      <c r="B7066" s="6" t="s">
        <v>16</v>
      </c>
      <c r="C7066" s="6">
        <v>0</v>
      </c>
      <c r="D7066" s="5" t="s">
        <v>513</v>
      </c>
      <c r="E7066" s="5" t="str">
        <f t="shared" si="880"/>
        <v/>
      </c>
      <c r="F7066" s="5" t="str">
        <f t="shared" si="879"/>
        <v/>
      </c>
      <c r="G7066" s="7">
        <v>67.861000000000004</v>
      </c>
      <c r="H7066" s="7">
        <v>67.655000000000001</v>
      </c>
      <c r="I7066" s="7">
        <v>63.548999999999999</v>
      </c>
      <c r="J7066" s="7">
        <v>98.632000000000005</v>
      </c>
      <c r="K7066" s="7">
        <v>93.646000000000001</v>
      </c>
      <c r="L7066" s="7">
        <v>93.930999999999997</v>
      </c>
      <c r="M7066" s="7">
        <v>97.891999999999996</v>
      </c>
      <c r="N7066" s="7">
        <v>62.21</v>
      </c>
      <c r="O7066" s="7"/>
    </row>
    <row r="7067" spans="1:15" x14ac:dyDescent="0.2">
      <c r="A7067" s="2">
        <v>1</v>
      </c>
      <c r="B7067" s="6" t="s">
        <v>17</v>
      </c>
      <c r="C7067" s="6">
        <v>0</v>
      </c>
      <c r="D7067" s="5" t="s">
        <v>513</v>
      </c>
      <c r="E7067" s="5" t="str">
        <f t="shared" si="880"/>
        <v/>
      </c>
      <c r="F7067" s="5" t="str">
        <f t="shared" si="879"/>
        <v/>
      </c>
      <c r="G7067" s="7">
        <v>67.75</v>
      </c>
      <c r="H7067" s="7">
        <v>67.582999999999998</v>
      </c>
      <c r="I7067" s="7">
        <v>61.454000000000001</v>
      </c>
      <c r="J7067" s="7">
        <v>98.881</v>
      </c>
      <c r="K7067" s="7">
        <v>90.706000000000003</v>
      </c>
      <c r="L7067" s="7">
        <v>90.93</v>
      </c>
      <c r="M7067" s="7">
        <v>100.726</v>
      </c>
      <c r="N7067" s="7">
        <v>61.9</v>
      </c>
      <c r="O7067" s="7"/>
    </row>
    <row r="7068" spans="1:15" x14ac:dyDescent="0.2">
      <c r="A7068" s="2">
        <v>1</v>
      </c>
      <c r="B7068" s="6" t="s">
        <v>18</v>
      </c>
      <c r="C7068" s="6">
        <v>0</v>
      </c>
      <c r="D7068" s="5" t="s">
        <v>513</v>
      </c>
      <c r="E7068" s="5" t="str">
        <f t="shared" si="880"/>
        <v/>
      </c>
      <c r="F7068" s="5" t="str">
        <f t="shared" si="879"/>
        <v/>
      </c>
      <c r="G7068" s="7">
        <v>69.796000000000006</v>
      </c>
      <c r="H7068" s="7">
        <v>69.444999999999993</v>
      </c>
      <c r="I7068" s="7">
        <v>60.484000000000002</v>
      </c>
      <c r="J7068" s="7">
        <v>98.367000000000004</v>
      </c>
      <c r="K7068" s="7">
        <v>86.658000000000001</v>
      </c>
      <c r="L7068" s="7">
        <v>87.096000000000004</v>
      </c>
      <c r="M7068" s="7">
        <v>97.933000000000007</v>
      </c>
      <c r="N7068" s="7">
        <v>59.232999999999997</v>
      </c>
      <c r="O7068" s="7"/>
    </row>
    <row r="7069" spans="1:15" x14ac:dyDescent="0.2">
      <c r="A7069" s="2">
        <v>1</v>
      </c>
      <c r="B7069" s="6" t="s">
        <v>19</v>
      </c>
      <c r="C7069" s="6">
        <v>0</v>
      </c>
      <c r="D7069" s="5" t="s">
        <v>513</v>
      </c>
      <c r="E7069" s="5" t="str">
        <f t="shared" si="880"/>
        <v/>
      </c>
      <c r="F7069" s="5" t="str">
        <f t="shared" si="879"/>
        <v/>
      </c>
      <c r="G7069" s="7">
        <v>72.828999999999994</v>
      </c>
      <c r="H7069" s="7">
        <v>72.218000000000004</v>
      </c>
      <c r="I7069" s="7">
        <v>61.622</v>
      </c>
      <c r="J7069" s="7">
        <v>99.88</v>
      </c>
      <c r="K7069" s="7">
        <v>84.611999999999995</v>
      </c>
      <c r="L7069" s="7">
        <v>85.328000000000003</v>
      </c>
      <c r="M7069" s="7">
        <v>98.64</v>
      </c>
      <c r="N7069" s="7">
        <v>60.783999999999999</v>
      </c>
      <c r="O7069" s="7"/>
    </row>
    <row r="7070" spans="1:15" x14ac:dyDescent="0.2">
      <c r="A7070" s="2">
        <v>1</v>
      </c>
      <c r="B7070" s="6" t="s">
        <v>20</v>
      </c>
      <c r="C7070" s="6">
        <v>0</v>
      </c>
      <c r="D7070" s="5" t="s">
        <v>513</v>
      </c>
      <c r="E7070" s="5" t="str">
        <f t="shared" si="880"/>
        <v/>
      </c>
      <c r="F7070" s="5" t="str">
        <f t="shared" si="879"/>
        <v/>
      </c>
      <c r="G7070" s="7">
        <v>73.843999999999994</v>
      </c>
      <c r="H7070" s="7">
        <v>73.350999999999999</v>
      </c>
      <c r="I7070" s="7">
        <v>64.471999999999994</v>
      </c>
      <c r="J7070" s="7">
        <v>100.75</v>
      </c>
      <c r="K7070" s="7">
        <v>87.308999999999997</v>
      </c>
      <c r="L7070" s="7">
        <v>87.896000000000001</v>
      </c>
      <c r="M7070" s="7">
        <v>100.32599999999999</v>
      </c>
      <c r="N7070" s="7">
        <v>64.683000000000007</v>
      </c>
      <c r="O7070" s="7"/>
    </row>
    <row r="7071" spans="1:15" x14ac:dyDescent="0.2">
      <c r="A7071" s="2">
        <v>1</v>
      </c>
      <c r="B7071" s="6" t="s">
        <v>21</v>
      </c>
      <c r="C7071" s="6">
        <v>0</v>
      </c>
      <c r="D7071" s="5" t="s">
        <v>513</v>
      </c>
      <c r="E7071" s="5" t="str">
        <f t="shared" si="880"/>
        <v/>
      </c>
      <c r="F7071" s="5" t="str">
        <f t="shared" si="879"/>
        <v/>
      </c>
      <c r="G7071" s="7">
        <v>73.790000000000006</v>
      </c>
      <c r="H7071" s="7">
        <v>73.248000000000005</v>
      </c>
      <c r="I7071" s="7">
        <v>67.435000000000002</v>
      </c>
      <c r="J7071" s="7">
        <v>102.699</v>
      </c>
      <c r="K7071" s="7">
        <v>91.388000000000005</v>
      </c>
      <c r="L7071" s="7">
        <v>92.063999999999993</v>
      </c>
      <c r="M7071" s="7">
        <v>102.73699999999999</v>
      </c>
      <c r="N7071" s="7">
        <v>69.281000000000006</v>
      </c>
      <c r="O7071" s="7"/>
    </row>
    <row r="7072" spans="1:15" x14ac:dyDescent="0.2">
      <c r="A7072" s="2">
        <v>1</v>
      </c>
      <c r="B7072" s="6" t="s">
        <v>22</v>
      </c>
      <c r="C7072" s="6">
        <v>0</v>
      </c>
      <c r="D7072" s="5" t="s">
        <v>513</v>
      </c>
      <c r="E7072" s="5" t="str">
        <f t="shared" si="880"/>
        <v/>
      </c>
      <c r="F7072" s="5" t="str">
        <f t="shared" si="879"/>
        <v/>
      </c>
      <c r="G7072" s="7">
        <v>74.819999999999993</v>
      </c>
      <c r="H7072" s="7">
        <v>74.102999999999994</v>
      </c>
      <c r="I7072" s="7">
        <v>69.507000000000005</v>
      </c>
      <c r="J7072" s="7">
        <v>103.774</v>
      </c>
      <c r="K7072" s="7">
        <v>92.899000000000001</v>
      </c>
      <c r="L7072" s="7">
        <v>93.798000000000002</v>
      </c>
      <c r="M7072" s="7">
        <v>103.047</v>
      </c>
      <c r="N7072" s="7">
        <v>71.625</v>
      </c>
      <c r="O7072" s="7"/>
    </row>
    <row r="7073" spans="1:15" x14ac:dyDescent="0.2">
      <c r="A7073" s="2">
        <v>1</v>
      </c>
      <c r="B7073" s="6" t="s">
        <v>23</v>
      </c>
      <c r="C7073" s="6">
        <v>0</v>
      </c>
      <c r="D7073" s="5" t="s">
        <v>513</v>
      </c>
      <c r="E7073" s="5" t="str">
        <f t="shared" si="880"/>
        <v/>
      </c>
      <c r="F7073" s="5" t="str">
        <f t="shared" si="879"/>
        <v/>
      </c>
      <c r="G7073" s="7">
        <v>76.715999999999994</v>
      </c>
      <c r="H7073" s="7">
        <v>76.251999999999995</v>
      </c>
      <c r="I7073" s="7">
        <v>72.361999999999995</v>
      </c>
      <c r="J7073" s="7">
        <v>105.586</v>
      </c>
      <c r="K7073" s="7">
        <v>94.323999999999998</v>
      </c>
      <c r="L7073" s="7">
        <v>94.897999999999996</v>
      </c>
      <c r="M7073" s="7">
        <v>101.91200000000001</v>
      </c>
      <c r="N7073" s="7">
        <v>73.745999999999995</v>
      </c>
      <c r="O7073" s="7"/>
    </row>
    <row r="7074" spans="1:15" x14ac:dyDescent="0.2">
      <c r="A7074" s="2">
        <v>1</v>
      </c>
      <c r="B7074" s="6" t="s">
        <v>24</v>
      </c>
      <c r="C7074" s="6">
        <v>0</v>
      </c>
      <c r="D7074" s="5" t="s">
        <v>513</v>
      </c>
      <c r="E7074" s="5" t="str">
        <f t="shared" si="880"/>
        <v/>
      </c>
      <c r="F7074" s="5" t="str">
        <f t="shared" si="879"/>
        <v/>
      </c>
      <c r="G7074" s="7">
        <v>79.893000000000001</v>
      </c>
      <c r="H7074" s="7">
        <v>80.143000000000001</v>
      </c>
      <c r="I7074" s="7">
        <v>77.444000000000003</v>
      </c>
      <c r="J7074" s="7">
        <v>105.48099999999999</v>
      </c>
      <c r="K7074" s="7">
        <v>96.935000000000002</v>
      </c>
      <c r="L7074" s="7">
        <v>96.632000000000005</v>
      </c>
      <c r="M7074" s="7">
        <v>103.991</v>
      </c>
      <c r="N7074" s="7">
        <v>80.534999999999997</v>
      </c>
      <c r="O7074" s="7"/>
    </row>
    <row r="7075" spans="1:15" x14ac:dyDescent="0.2">
      <c r="A7075" s="2">
        <v>1</v>
      </c>
      <c r="B7075" s="6" t="s">
        <v>25</v>
      </c>
      <c r="C7075" s="6">
        <v>0</v>
      </c>
      <c r="D7075" s="5" t="s">
        <v>513</v>
      </c>
      <c r="E7075" s="5" t="str">
        <f t="shared" si="880"/>
        <v/>
      </c>
      <c r="F7075" s="5" t="str">
        <f t="shared" si="879"/>
        <v/>
      </c>
      <c r="G7075" s="7">
        <v>83.289000000000001</v>
      </c>
      <c r="H7075" s="7">
        <v>82.471999999999994</v>
      </c>
      <c r="I7075" s="7">
        <v>81.757000000000005</v>
      </c>
      <c r="J7075" s="7">
        <v>105.244</v>
      </c>
      <c r="K7075" s="7">
        <v>98.161000000000001</v>
      </c>
      <c r="L7075" s="7">
        <v>99.132999999999996</v>
      </c>
      <c r="M7075" s="7">
        <v>107.96599999999999</v>
      </c>
      <c r="N7075" s="7">
        <v>88.27</v>
      </c>
      <c r="O7075" s="7"/>
    </row>
    <row r="7076" spans="1:15" x14ac:dyDescent="0.2">
      <c r="A7076" s="2">
        <v>1</v>
      </c>
      <c r="B7076" s="6" t="s">
        <v>26</v>
      </c>
      <c r="C7076" s="6">
        <v>0</v>
      </c>
      <c r="D7076" s="5" t="s">
        <v>513</v>
      </c>
      <c r="E7076" s="5" t="str">
        <f t="shared" si="880"/>
        <v/>
      </c>
      <c r="F7076" s="5" t="str">
        <f t="shared" si="879"/>
        <v/>
      </c>
      <c r="G7076" s="7">
        <v>85.9</v>
      </c>
      <c r="H7076" s="7">
        <v>85.432000000000002</v>
      </c>
      <c r="I7076" s="7">
        <v>87.653999999999996</v>
      </c>
      <c r="J7076" s="7">
        <v>104.64400000000001</v>
      </c>
      <c r="K7076" s="7">
        <v>102.042</v>
      </c>
      <c r="L7076" s="7">
        <v>102.601</v>
      </c>
      <c r="M7076" s="7">
        <v>107.15300000000001</v>
      </c>
      <c r="N7076" s="7">
        <v>93.924000000000007</v>
      </c>
      <c r="O7076" s="7"/>
    </row>
    <row r="7077" spans="1:15" x14ac:dyDescent="0.2">
      <c r="A7077" s="2">
        <v>1</v>
      </c>
      <c r="B7077" s="6" t="s">
        <v>27</v>
      </c>
      <c r="C7077" s="6">
        <v>0</v>
      </c>
      <c r="D7077" s="5" t="s">
        <v>513</v>
      </c>
      <c r="E7077" s="5" t="str">
        <f t="shared" si="880"/>
        <v/>
      </c>
      <c r="F7077" s="5" t="str">
        <f t="shared" si="879"/>
        <v/>
      </c>
      <c r="G7077" s="7">
        <v>89.519000000000005</v>
      </c>
      <c r="H7077" s="7">
        <v>89.38</v>
      </c>
      <c r="I7077" s="7">
        <v>94.953000000000003</v>
      </c>
      <c r="J7077" s="7">
        <v>103.986</v>
      </c>
      <c r="K7077" s="7">
        <v>106.07</v>
      </c>
      <c r="L7077" s="7">
        <v>106.235</v>
      </c>
      <c r="M7077" s="7">
        <v>107.333</v>
      </c>
      <c r="N7077" s="7">
        <v>101.916</v>
      </c>
      <c r="O7077" s="7"/>
    </row>
    <row r="7078" spans="1:15" x14ac:dyDescent="0.2">
      <c r="A7078" s="2">
        <v>1</v>
      </c>
      <c r="B7078" s="6" t="s">
        <v>28</v>
      </c>
      <c r="C7078" s="6">
        <v>0</v>
      </c>
      <c r="D7078" s="5" t="s">
        <v>513</v>
      </c>
      <c r="E7078" s="5" t="str">
        <f t="shared" si="880"/>
        <v/>
      </c>
      <c r="F7078" s="5" t="str">
        <f t="shared" si="879"/>
        <v/>
      </c>
      <c r="G7078" s="7">
        <v>95.647999999999996</v>
      </c>
      <c r="H7078" s="7">
        <v>95.126000000000005</v>
      </c>
      <c r="I7078" s="7">
        <v>96.712000000000003</v>
      </c>
      <c r="J7078" s="7">
        <v>102.004</v>
      </c>
      <c r="K7078" s="7">
        <v>101.11199999999999</v>
      </c>
      <c r="L7078" s="7">
        <v>101.667</v>
      </c>
      <c r="M7078" s="7">
        <v>103.458</v>
      </c>
      <c r="N7078" s="7">
        <v>100.057</v>
      </c>
      <c r="O7078" s="7"/>
    </row>
    <row r="7079" spans="1:15" x14ac:dyDescent="0.2">
      <c r="A7079" s="2">
        <v>1</v>
      </c>
      <c r="B7079" s="6" t="s">
        <v>29</v>
      </c>
      <c r="C7079" s="6">
        <v>0</v>
      </c>
      <c r="D7079" s="5" t="s">
        <v>513</v>
      </c>
      <c r="E7079" s="5" t="str">
        <f t="shared" si="880"/>
        <v/>
      </c>
      <c r="F7079" s="5" t="str">
        <f t="shared" si="879"/>
        <v/>
      </c>
      <c r="G7079" s="7">
        <v>100</v>
      </c>
      <c r="H7079" s="7">
        <v>100</v>
      </c>
      <c r="I7079" s="7">
        <v>100</v>
      </c>
      <c r="J7079" s="7">
        <v>100</v>
      </c>
      <c r="K7079" s="7">
        <v>100</v>
      </c>
      <c r="L7079" s="7">
        <v>100</v>
      </c>
      <c r="M7079" s="7">
        <v>100</v>
      </c>
      <c r="N7079" s="7">
        <v>100</v>
      </c>
      <c r="O7079" s="7"/>
    </row>
    <row r="7080" spans="1:15" x14ac:dyDescent="0.2">
      <c r="A7080" s="2">
        <v>1</v>
      </c>
      <c r="B7080" s="6" t="s">
        <v>30</v>
      </c>
      <c r="C7080" s="6">
        <v>0</v>
      </c>
      <c r="D7080" s="5" t="s">
        <v>513</v>
      </c>
      <c r="E7080" s="5" t="str">
        <f t="shared" si="880"/>
        <v/>
      </c>
      <c r="F7080" s="5" t="str">
        <f t="shared" si="879"/>
        <v/>
      </c>
      <c r="G7080" s="7">
        <v>102.428</v>
      </c>
      <c r="H7080" s="7">
        <v>100.986</v>
      </c>
      <c r="I7080" s="7">
        <v>102.602</v>
      </c>
      <c r="J7080" s="7">
        <v>98.328999999999994</v>
      </c>
      <c r="K7080" s="7">
        <v>100.17</v>
      </c>
      <c r="L7080" s="7">
        <v>101.601</v>
      </c>
      <c r="M7080" s="7">
        <v>100.64100000000001</v>
      </c>
      <c r="N7080" s="7">
        <v>103.26</v>
      </c>
      <c r="O7080" s="7"/>
    </row>
    <row r="7081" spans="1:15" x14ac:dyDescent="0.2">
      <c r="A7081" s="2">
        <v>1</v>
      </c>
      <c r="B7081" s="6" t="s">
        <v>31</v>
      </c>
      <c r="C7081" s="6">
        <v>0</v>
      </c>
      <c r="D7081" s="5" t="s">
        <v>513</v>
      </c>
      <c r="E7081" s="5" t="str">
        <f t="shared" si="880"/>
        <v/>
      </c>
      <c r="F7081" s="5" t="str">
        <f t="shared" si="879"/>
        <v/>
      </c>
      <c r="G7081" s="7">
        <v>110.131</v>
      </c>
      <c r="H7081" s="7">
        <v>107.71299999999999</v>
      </c>
      <c r="I7081" s="7">
        <v>111.556</v>
      </c>
      <c r="J7081" s="7">
        <v>97.658000000000001</v>
      </c>
      <c r="K7081" s="7">
        <v>101.295</v>
      </c>
      <c r="L7081" s="7">
        <v>103.568</v>
      </c>
      <c r="M7081" s="7">
        <v>96.385999999999996</v>
      </c>
      <c r="N7081" s="7">
        <v>107.52500000000001</v>
      </c>
      <c r="O7081" s="7"/>
    </row>
    <row r="7082" spans="1:15" x14ac:dyDescent="0.2">
      <c r="A7082" s="2">
        <v>1</v>
      </c>
      <c r="B7082" s="6" t="s">
        <v>32</v>
      </c>
      <c r="C7082" s="6">
        <v>0</v>
      </c>
      <c r="D7082" s="5" t="s">
        <v>513</v>
      </c>
      <c r="E7082" s="5" t="str">
        <f t="shared" si="880"/>
        <v/>
      </c>
      <c r="F7082" s="5" t="str">
        <f t="shared" si="879"/>
        <v/>
      </c>
      <c r="G7082" s="7">
        <v>111.617</v>
      </c>
      <c r="H7082" s="7">
        <v>111.074</v>
      </c>
      <c r="I7082" s="7">
        <v>118.77800000000001</v>
      </c>
      <c r="J7082" s="7">
        <v>96.477000000000004</v>
      </c>
      <c r="K7082" s="7">
        <v>106.41500000000001</v>
      </c>
      <c r="L7082" s="7">
        <v>106.93600000000001</v>
      </c>
      <c r="M7082" s="7">
        <v>95.497</v>
      </c>
      <c r="N7082" s="7">
        <v>113.429</v>
      </c>
      <c r="O7082" s="7"/>
    </row>
    <row r="7083" spans="1:15" x14ac:dyDescent="0.2">
      <c r="A7083" s="2">
        <v>1</v>
      </c>
      <c r="B7083" s="6" t="s">
        <v>33</v>
      </c>
      <c r="C7083" s="6">
        <v>0</v>
      </c>
      <c r="D7083" s="5" t="s">
        <v>513</v>
      </c>
      <c r="E7083" s="5" t="str">
        <f t="shared" si="880"/>
        <v/>
      </c>
      <c r="F7083" s="5" t="str">
        <f t="shared" si="879"/>
        <v/>
      </c>
      <c r="G7083" s="7">
        <v>117.19499999999999</v>
      </c>
      <c r="H7083" s="7">
        <v>113.042</v>
      </c>
      <c r="I7083" s="7">
        <v>121.22199999999999</v>
      </c>
      <c r="J7083" s="7">
        <v>96.748000000000005</v>
      </c>
      <c r="K7083" s="7">
        <v>103.43600000000001</v>
      </c>
      <c r="L7083" s="7">
        <v>107.236</v>
      </c>
      <c r="M7083" s="7">
        <v>97.04</v>
      </c>
      <c r="N7083" s="7">
        <v>117.633</v>
      </c>
      <c r="O7083" s="7"/>
    </row>
    <row r="7084" spans="1:15" x14ac:dyDescent="0.2">
      <c r="A7084" s="2">
        <v>1</v>
      </c>
      <c r="B7084" s="6" t="s">
        <v>34</v>
      </c>
      <c r="C7084" s="6">
        <v>0</v>
      </c>
      <c r="D7084" s="5" t="s">
        <v>513</v>
      </c>
      <c r="E7084" s="5" t="str">
        <f t="shared" si="880"/>
        <v/>
      </c>
      <c r="F7084" s="5" t="str">
        <f t="shared" si="879"/>
        <v/>
      </c>
      <c r="G7084" s="7">
        <v>119.745</v>
      </c>
      <c r="H7084" s="7">
        <v>118.96599999999999</v>
      </c>
      <c r="I7084" s="7">
        <v>121.187</v>
      </c>
      <c r="J7084" s="7">
        <v>95.433000000000007</v>
      </c>
      <c r="K7084" s="7">
        <v>101.20399999999999</v>
      </c>
      <c r="L7084" s="7">
        <v>101.867</v>
      </c>
      <c r="M7084" s="7">
        <v>94.677000000000007</v>
      </c>
      <c r="N7084" s="7">
        <v>114.73699999999999</v>
      </c>
      <c r="O7084" s="7"/>
    </row>
    <row r="7085" spans="1:15" x14ac:dyDescent="0.2">
      <c r="A7085" s="2">
        <v>1</v>
      </c>
      <c r="B7085" s="6" t="s">
        <v>35</v>
      </c>
      <c r="C7085" s="6">
        <v>0</v>
      </c>
      <c r="D7085" s="5" t="s">
        <v>513</v>
      </c>
      <c r="E7085" s="5" t="str">
        <f t="shared" si="880"/>
        <v/>
      </c>
      <c r="F7085" s="5" t="str">
        <f t="shared" si="879"/>
        <v/>
      </c>
      <c r="G7085" s="7">
        <v>116.51</v>
      </c>
      <c r="H7085" s="7">
        <v>119.176</v>
      </c>
      <c r="I7085" s="7">
        <v>109.599</v>
      </c>
      <c r="J7085" s="7">
        <v>94.185000000000002</v>
      </c>
      <c r="K7085" s="7">
        <v>94.069000000000003</v>
      </c>
      <c r="L7085" s="7">
        <v>91.963999999999999</v>
      </c>
      <c r="M7085" s="7">
        <v>93.224000000000004</v>
      </c>
      <c r="N7085" s="7">
        <v>102.173</v>
      </c>
      <c r="O7085" s="7"/>
    </row>
    <row r="7086" spans="1:15" x14ac:dyDescent="0.2">
      <c r="A7086" s="2">
        <v>1</v>
      </c>
      <c r="B7086" s="6" t="s">
        <v>36</v>
      </c>
      <c r="C7086" s="6">
        <v>0</v>
      </c>
      <c r="D7086" s="5" t="s">
        <v>513</v>
      </c>
      <c r="E7086" s="5" t="str">
        <f t="shared" si="880"/>
        <v/>
      </c>
      <c r="F7086" s="5" t="str">
        <f t="shared" si="879"/>
        <v/>
      </c>
      <c r="G7086" s="7">
        <v>118.883</v>
      </c>
      <c r="H7086" s="7">
        <v>121.327</v>
      </c>
      <c r="I7086" s="7">
        <v>95.881</v>
      </c>
      <c r="J7086" s="7">
        <v>93.88</v>
      </c>
      <c r="K7086" s="7">
        <v>80.650999999999996</v>
      </c>
      <c r="L7086" s="7">
        <v>79.025999999999996</v>
      </c>
      <c r="M7086" s="7">
        <v>91.054000000000002</v>
      </c>
      <c r="N7086" s="7">
        <v>87.302999999999997</v>
      </c>
      <c r="O7086" s="7"/>
    </row>
    <row r="7087" spans="1:15" x14ac:dyDescent="0.2">
      <c r="A7087" s="2">
        <v>1</v>
      </c>
      <c r="B7087" s="6" t="s">
        <v>37</v>
      </c>
      <c r="C7087" s="6">
        <v>0</v>
      </c>
      <c r="D7087" s="5" t="s">
        <v>513</v>
      </c>
      <c r="E7087" s="5" t="str">
        <f t="shared" si="880"/>
        <v/>
      </c>
      <c r="F7087" s="5" t="str">
        <f t="shared" si="879"/>
        <v/>
      </c>
      <c r="G7087" s="7">
        <v>123.38</v>
      </c>
      <c r="H7087" s="7">
        <v>131.577</v>
      </c>
      <c r="I7087" s="7">
        <v>102.26900000000001</v>
      </c>
      <c r="J7087" s="7">
        <v>89.997</v>
      </c>
      <c r="K7087" s="7">
        <v>82.89</v>
      </c>
      <c r="L7087" s="7">
        <v>77.725999999999999</v>
      </c>
      <c r="M7087" s="7">
        <v>85.224000000000004</v>
      </c>
      <c r="N7087" s="7">
        <v>87.159000000000006</v>
      </c>
      <c r="O7087" s="7"/>
    </row>
    <row r="7088" spans="1:15" x14ac:dyDescent="0.2">
      <c r="A7088" s="2">
        <v>1</v>
      </c>
      <c r="B7088" s="6" t="s">
        <v>63</v>
      </c>
      <c r="C7088" s="6">
        <v>0</v>
      </c>
      <c r="D7088" s="5" t="s">
        <v>513</v>
      </c>
      <c r="E7088" s="5" t="str">
        <f t="shared" si="880"/>
        <v/>
      </c>
      <c r="F7088" s="5" t="str">
        <f t="shared" si="879"/>
        <v/>
      </c>
      <c r="G7088" s="7">
        <v>129.69800000000001</v>
      </c>
      <c r="H7088" s="7">
        <v>137.75399999999999</v>
      </c>
      <c r="I7088" s="7">
        <v>105.28</v>
      </c>
      <c r="J7088" s="7">
        <v>88.917000000000002</v>
      </c>
      <c r="K7088" s="7">
        <v>81.173000000000002</v>
      </c>
      <c r="L7088" s="7">
        <v>76.424999999999997</v>
      </c>
      <c r="M7088" s="7">
        <v>82.978999999999999</v>
      </c>
      <c r="N7088" s="7">
        <v>87.36</v>
      </c>
      <c r="O7088" s="7"/>
    </row>
    <row r="7089" spans="1:15" x14ac:dyDescent="0.2">
      <c r="A7089" s="2">
        <v>0</v>
      </c>
      <c r="B7089" s="5" t="s">
        <v>511</v>
      </c>
      <c r="C7089" s="6" t="s">
        <v>0</v>
      </c>
      <c r="E7089" s="5" t="str">
        <f t="shared" si="880"/>
        <v/>
      </c>
      <c r="F7089" s="5" t="str">
        <f t="shared" si="879"/>
        <v/>
      </c>
    </row>
    <row r="7090" spans="1:15" x14ac:dyDescent="0.2">
      <c r="A7090" s="2">
        <v>1</v>
      </c>
      <c r="B7090" s="6" t="s">
        <v>13</v>
      </c>
      <c r="C7090" s="6">
        <v>0</v>
      </c>
      <c r="D7090" s="5" t="s">
        <v>514</v>
      </c>
      <c r="E7090" s="5" t="str">
        <f t="shared" si="880"/>
        <v/>
      </c>
      <c r="F7090" s="5" t="str">
        <f t="shared" si="879"/>
        <v/>
      </c>
      <c r="G7090" s="7">
        <v>61.786000000000001</v>
      </c>
      <c r="H7090" s="7">
        <v>60.460999999999999</v>
      </c>
      <c r="I7090" s="7">
        <v>54.271999999999998</v>
      </c>
      <c r="J7090" s="7">
        <v>96.793999999999997</v>
      </c>
      <c r="K7090" s="7">
        <v>87.837999999999994</v>
      </c>
      <c r="L7090" s="7">
        <v>89.763000000000005</v>
      </c>
      <c r="M7090" s="7">
        <v>100.184</v>
      </c>
      <c r="N7090" s="7">
        <v>54.372</v>
      </c>
      <c r="O7090" s="7"/>
    </row>
    <row r="7091" spans="1:15" x14ac:dyDescent="0.2">
      <c r="A7091" s="2">
        <v>1</v>
      </c>
      <c r="B7091" s="6" t="s">
        <v>15</v>
      </c>
      <c r="C7091" s="6">
        <v>0</v>
      </c>
      <c r="D7091" s="5" t="s">
        <v>514</v>
      </c>
      <c r="E7091" s="5" t="str">
        <f t="shared" si="880"/>
        <v/>
      </c>
      <c r="F7091" s="5" t="str">
        <f t="shared" si="879"/>
        <v/>
      </c>
      <c r="G7091" s="7">
        <v>61.536999999999999</v>
      </c>
      <c r="H7091" s="7">
        <v>60.944000000000003</v>
      </c>
      <c r="I7091" s="7">
        <v>56.189</v>
      </c>
      <c r="J7091" s="7">
        <v>98.775000000000006</v>
      </c>
      <c r="K7091" s="7">
        <v>91.308999999999997</v>
      </c>
      <c r="L7091" s="7">
        <v>92.197000000000003</v>
      </c>
      <c r="M7091" s="7">
        <v>105.658</v>
      </c>
      <c r="N7091" s="7">
        <v>59.369</v>
      </c>
      <c r="O7091" s="7"/>
    </row>
    <row r="7092" spans="1:15" x14ac:dyDescent="0.2">
      <c r="A7092" s="2">
        <v>1</v>
      </c>
      <c r="B7092" s="6" t="s">
        <v>16</v>
      </c>
      <c r="C7092" s="6">
        <v>0</v>
      </c>
      <c r="D7092" s="5" t="s">
        <v>514</v>
      </c>
      <c r="E7092" s="5" t="str">
        <f t="shared" si="880"/>
        <v/>
      </c>
      <c r="F7092" s="5" t="str">
        <f t="shared" si="879"/>
        <v/>
      </c>
      <c r="G7092" s="7">
        <v>67.861000000000004</v>
      </c>
      <c r="H7092" s="7">
        <v>67.655000000000001</v>
      </c>
      <c r="I7092" s="7">
        <v>63.548999999999999</v>
      </c>
      <c r="J7092" s="7">
        <v>98.632000000000005</v>
      </c>
      <c r="K7092" s="7">
        <v>93.646000000000001</v>
      </c>
      <c r="L7092" s="7">
        <v>93.930999999999997</v>
      </c>
      <c r="M7092" s="7">
        <v>97.891999999999996</v>
      </c>
      <c r="N7092" s="7">
        <v>62.21</v>
      </c>
      <c r="O7092" s="7"/>
    </row>
    <row r="7093" spans="1:15" x14ac:dyDescent="0.2">
      <c r="A7093" s="2">
        <v>1</v>
      </c>
      <c r="B7093" s="6" t="s">
        <v>17</v>
      </c>
      <c r="C7093" s="6">
        <v>0</v>
      </c>
      <c r="D7093" s="5" t="s">
        <v>514</v>
      </c>
      <c r="E7093" s="5" t="str">
        <f t="shared" si="880"/>
        <v/>
      </c>
      <c r="F7093" s="5" t="str">
        <f t="shared" si="879"/>
        <v/>
      </c>
      <c r="G7093" s="7">
        <v>67.75</v>
      </c>
      <c r="H7093" s="7">
        <v>67.582999999999998</v>
      </c>
      <c r="I7093" s="7">
        <v>61.454000000000001</v>
      </c>
      <c r="J7093" s="7">
        <v>98.881</v>
      </c>
      <c r="K7093" s="7">
        <v>90.706000000000003</v>
      </c>
      <c r="L7093" s="7">
        <v>90.93</v>
      </c>
      <c r="M7093" s="7">
        <v>100.726</v>
      </c>
      <c r="N7093" s="7">
        <v>61.9</v>
      </c>
      <c r="O7093" s="7"/>
    </row>
    <row r="7094" spans="1:15" x14ac:dyDescent="0.2">
      <c r="A7094" s="2">
        <v>1</v>
      </c>
      <c r="B7094" s="6" t="s">
        <v>18</v>
      </c>
      <c r="C7094" s="6">
        <v>0</v>
      </c>
      <c r="D7094" s="5" t="s">
        <v>514</v>
      </c>
      <c r="E7094" s="5" t="str">
        <f t="shared" si="880"/>
        <v/>
      </c>
      <c r="F7094" s="5" t="str">
        <f t="shared" si="879"/>
        <v/>
      </c>
      <c r="G7094" s="7">
        <v>69.796000000000006</v>
      </c>
      <c r="H7094" s="7">
        <v>69.444999999999993</v>
      </c>
      <c r="I7094" s="7">
        <v>60.484000000000002</v>
      </c>
      <c r="J7094" s="7">
        <v>98.367000000000004</v>
      </c>
      <c r="K7094" s="7">
        <v>86.658000000000001</v>
      </c>
      <c r="L7094" s="7">
        <v>87.096000000000004</v>
      </c>
      <c r="M7094" s="7">
        <v>97.933000000000007</v>
      </c>
      <c r="N7094" s="7">
        <v>59.232999999999997</v>
      </c>
      <c r="O7094" s="7"/>
    </row>
    <row r="7095" spans="1:15" x14ac:dyDescent="0.2">
      <c r="A7095" s="2">
        <v>1</v>
      </c>
      <c r="B7095" s="6" t="s">
        <v>19</v>
      </c>
      <c r="C7095" s="6">
        <v>0</v>
      </c>
      <c r="D7095" s="5" t="s">
        <v>514</v>
      </c>
      <c r="E7095" s="5" t="str">
        <f t="shared" si="880"/>
        <v/>
      </c>
      <c r="F7095" s="5" t="str">
        <f t="shared" si="879"/>
        <v/>
      </c>
      <c r="G7095" s="7">
        <v>72.828999999999994</v>
      </c>
      <c r="H7095" s="7">
        <v>72.218000000000004</v>
      </c>
      <c r="I7095" s="7">
        <v>61.622</v>
      </c>
      <c r="J7095" s="7">
        <v>99.88</v>
      </c>
      <c r="K7095" s="7">
        <v>84.611999999999995</v>
      </c>
      <c r="L7095" s="7">
        <v>85.328000000000003</v>
      </c>
      <c r="M7095" s="7">
        <v>98.64</v>
      </c>
      <c r="N7095" s="7">
        <v>60.783999999999999</v>
      </c>
      <c r="O7095" s="7"/>
    </row>
    <row r="7096" spans="1:15" x14ac:dyDescent="0.2">
      <c r="A7096" s="2">
        <v>1</v>
      </c>
      <c r="B7096" s="6" t="s">
        <v>20</v>
      </c>
      <c r="C7096" s="6">
        <v>0</v>
      </c>
      <c r="D7096" s="5" t="s">
        <v>514</v>
      </c>
      <c r="E7096" s="5" t="str">
        <f t="shared" si="880"/>
        <v/>
      </c>
      <c r="F7096" s="5" t="str">
        <f t="shared" si="879"/>
        <v/>
      </c>
      <c r="G7096" s="7">
        <v>73.843999999999994</v>
      </c>
      <c r="H7096" s="7">
        <v>73.350999999999999</v>
      </c>
      <c r="I7096" s="7">
        <v>64.471999999999994</v>
      </c>
      <c r="J7096" s="7">
        <v>100.75</v>
      </c>
      <c r="K7096" s="7">
        <v>87.308999999999997</v>
      </c>
      <c r="L7096" s="7">
        <v>87.896000000000001</v>
      </c>
      <c r="M7096" s="7">
        <v>100.32599999999999</v>
      </c>
      <c r="N7096" s="7">
        <v>64.683000000000007</v>
      </c>
      <c r="O7096" s="7"/>
    </row>
    <row r="7097" spans="1:15" x14ac:dyDescent="0.2">
      <c r="A7097" s="2">
        <v>1</v>
      </c>
      <c r="B7097" s="6" t="s">
        <v>21</v>
      </c>
      <c r="C7097" s="6">
        <v>0</v>
      </c>
      <c r="D7097" s="5" t="s">
        <v>514</v>
      </c>
      <c r="E7097" s="5" t="str">
        <f t="shared" si="880"/>
        <v/>
      </c>
      <c r="F7097" s="5" t="str">
        <f t="shared" si="879"/>
        <v/>
      </c>
      <c r="G7097" s="7">
        <v>73.790000000000006</v>
      </c>
      <c r="H7097" s="7">
        <v>73.248000000000005</v>
      </c>
      <c r="I7097" s="7">
        <v>67.435000000000002</v>
      </c>
      <c r="J7097" s="7">
        <v>102.699</v>
      </c>
      <c r="K7097" s="7">
        <v>91.388000000000005</v>
      </c>
      <c r="L7097" s="7">
        <v>92.063999999999993</v>
      </c>
      <c r="M7097" s="7">
        <v>102.73699999999999</v>
      </c>
      <c r="N7097" s="7">
        <v>69.281000000000006</v>
      </c>
      <c r="O7097" s="7"/>
    </row>
    <row r="7098" spans="1:15" x14ac:dyDescent="0.2">
      <c r="A7098" s="2">
        <v>1</v>
      </c>
      <c r="B7098" s="6" t="s">
        <v>22</v>
      </c>
      <c r="C7098" s="6">
        <v>0</v>
      </c>
      <c r="D7098" s="5" t="s">
        <v>514</v>
      </c>
      <c r="E7098" s="5" t="str">
        <f t="shared" si="880"/>
        <v/>
      </c>
      <c r="F7098" s="5" t="str">
        <f t="shared" si="879"/>
        <v/>
      </c>
      <c r="G7098" s="7">
        <v>74.819999999999993</v>
      </c>
      <c r="H7098" s="7">
        <v>74.102999999999994</v>
      </c>
      <c r="I7098" s="7">
        <v>69.507000000000005</v>
      </c>
      <c r="J7098" s="7">
        <v>103.774</v>
      </c>
      <c r="K7098" s="7">
        <v>92.899000000000001</v>
      </c>
      <c r="L7098" s="7">
        <v>93.798000000000002</v>
      </c>
      <c r="M7098" s="7">
        <v>103.047</v>
      </c>
      <c r="N7098" s="7">
        <v>71.625</v>
      </c>
      <c r="O7098" s="7"/>
    </row>
    <row r="7099" spans="1:15" x14ac:dyDescent="0.2">
      <c r="A7099" s="2">
        <v>1</v>
      </c>
      <c r="B7099" s="6" t="s">
        <v>23</v>
      </c>
      <c r="C7099" s="6">
        <v>0</v>
      </c>
      <c r="D7099" s="5" t="s">
        <v>514</v>
      </c>
      <c r="E7099" s="5" t="str">
        <f t="shared" si="880"/>
        <v/>
      </c>
      <c r="F7099" s="5" t="str">
        <f t="shared" si="879"/>
        <v/>
      </c>
      <c r="G7099" s="7">
        <v>76.715999999999994</v>
      </c>
      <c r="H7099" s="7">
        <v>76.251999999999995</v>
      </c>
      <c r="I7099" s="7">
        <v>72.361999999999995</v>
      </c>
      <c r="J7099" s="7">
        <v>105.586</v>
      </c>
      <c r="K7099" s="7">
        <v>94.323999999999998</v>
      </c>
      <c r="L7099" s="7">
        <v>94.897999999999996</v>
      </c>
      <c r="M7099" s="7">
        <v>101.91200000000001</v>
      </c>
      <c r="N7099" s="7">
        <v>73.745999999999995</v>
      </c>
      <c r="O7099" s="7"/>
    </row>
    <row r="7100" spans="1:15" x14ac:dyDescent="0.2">
      <c r="A7100" s="2">
        <v>1</v>
      </c>
      <c r="B7100" s="6" t="s">
        <v>24</v>
      </c>
      <c r="C7100" s="6">
        <v>0</v>
      </c>
      <c r="D7100" s="5" t="s">
        <v>514</v>
      </c>
      <c r="E7100" s="5" t="str">
        <f t="shared" si="880"/>
        <v/>
      </c>
      <c r="F7100" s="5" t="str">
        <f t="shared" si="879"/>
        <v/>
      </c>
      <c r="G7100" s="7">
        <v>79.893000000000001</v>
      </c>
      <c r="H7100" s="7">
        <v>80.143000000000001</v>
      </c>
      <c r="I7100" s="7">
        <v>77.444000000000003</v>
      </c>
      <c r="J7100" s="7">
        <v>105.48099999999999</v>
      </c>
      <c r="K7100" s="7">
        <v>96.935000000000002</v>
      </c>
      <c r="L7100" s="7">
        <v>96.632000000000005</v>
      </c>
      <c r="M7100" s="7">
        <v>103.991</v>
      </c>
      <c r="N7100" s="7">
        <v>80.534999999999997</v>
      </c>
      <c r="O7100" s="7"/>
    </row>
    <row r="7101" spans="1:15" x14ac:dyDescent="0.2">
      <c r="A7101" s="2">
        <v>1</v>
      </c>
      <c r="B7101" s="6" t="s">
        <v>25</v>
      </c>
      <c r="C7101" s="6">
        <v>0</v>
      </c>
      <c r="D7101" s="5" t="s">
        <v>514</v>
      </c>
      <c r="E7101" s="5" t="str">
        <f t="shared" si="880"/>
        <v/>
      </c>
      <c r="F7101" s="5" t="str">
        <f t="shared" si="879"/>
        <v/>
      </c>
      <c r="G7101" s="7">
        <v>83.289000000000001</v>
      </c>
      <c r="H7101" s="7">
        <v>82.471999999999994</v>
      </c>
      <c r="I7101" s="7">
        <v>81.757000000000005</v>
      </c>
      <c r="J7101" s="7">
        <v>105.244</v>
      </c>
      <c r="K7101" s="7">
        <v>98.161000000000001</v>
      </c>
      <c r="L7101" s="7">
        <v>99.132999999999996</v>
      </c>
      <c r="M7101" s="7">
        <v>107.96599999999999</v>
      </c>
      <c r="N7101" s="7">
        <v>88.27</v>
      </c>
      <c r="O7101" s="7"/>
    </row>
    <row r="7102" spans="1:15" x14ac:dyDescent="0.2">
      <c r="A7102" s="2">
        <v>1</v>
      </c>
      <c r="B7102" s="6" t="s">
        <v>26</v>
      </c>
      <c r="C7102" s="6">
        <v>0</v>
      </c>
      <c r="D7102" s="5" t="s">
        <v>514</v>
      </c>
      <c r="E7102" s="5" t="str">
        <f t="shared" si="880"/>
        <v/>
      </c>
      <c r="F7102" s="5" t="str">
        <f t="shared" si="879"/>
        <v/>
      </c>
      <c r="G7102" s="7">
        <v>85.9</v>
      </c>
      <c r="H7102" s="7">
        <v>85.432000000000002</v>
      </c>
      <c r="I7102" s="7">
        <v>87.653999999999996</v>
      </c>
      <c r="J7102" s="7">
        <v>104.64400000000001</v>
      </c>
      <c r="K7102" s="7">
        <v>102.042</v>
      </c>
      <c r="L7102" s="7">
        <v>102.601</v>
      </c>
      <c r="M7102" s="7">
        <v>107.15300000000001</v>
      </c>
      <c r="N7102" s="7">
        <v>93.924000000000007</v>
      </c>
      <c r="O7102" s="7"/>
    </row>
    <row r="7103" spans="1:15" x14ac:dyDescent="0.2">
      <c r="A7103" s="2">
        <v>1</v>
      </c>
      <c r="B7103" s="6" t="s">
        <v>27</v>
      </c>
      <c r="C7103" s="6">
        <v>0</v>
      </c>
      <c r="D7103" s="5" t="s">
        <v>514</v>
      </c>
      <c r="E7103" s="5" t="str">
        <f t="shared" si="880"/>
        <v/>
      </c>
      <c r="F7103" s="5" t="str">
        <f t="shared" si="879"/>
        <v/>
      </c>
      <c r="G7103" s="7">
        <v>89.519000000000005</v>
      </c>
      <c r="H7103" s="7">
        <v>89.38</v>
      </c>
      <c r="I7103" s="7">
        <v>94.953000000000003</v>
      </c>
      <c r="J7103" s="7">
        <v>103.986</v>
      </c>
      <c r="K7103" s="7">
        <v>106.07</v>
      </c>
      <c r="L7103" s="7">
        <v>106.235</v>
      </c>
      <c r="M7103" s="7">
        <v>107.333</v>
      </c>
      <c r="N7103" s="7">
        <v>101.916</v>
      </c>
      <c r="O7103" s="7"/>
    </row>
    <row r="7104" spans="1:15" x14ac:dyDescent="0.2">
      <c r="A7104" s="2">
        <v>1</v>
      </c>
      <c r="B7104" s="6" t="s">
        <v>28</v>
      </c>
      <c r="C7104" s="6">
        <v>0</v>
      </c>
      <c r="D7104" s="5" t="s">
        <v>514</v>
      </c>
      <c r="E7104" s="5" t="str">
        <f t="shared" si="880"/>
        <v/>
      </c>
      <c r="F7104" s="5" t="str">
        <f t="shared" si="879"/>
        <v/>
      </c>
      <c r="G7104" s="7">
        <v>95.647999999999996</v>
      </c>
      <c r="H7104" s="7">
        <v>95.126000000000005</v>
      </c>
      <c r="I7104" s="7">
        <v>96.712000000000003</v>
      </c>
      <c r="J7104" s="7">
        <v>102.004</v>
      </c>
      <c r="K7104" s="7">
        <v>101.11199999999999</v>
      </c>
      <c r="L7104" s="7">
        <v>101.667</v>
      </c>
      <c r="M7104" s="7">
        <v>103.458</v>
      </c>
      <c r="N7104" s="7">
        <v>100.057</v>
      </c>
      <c r="O7104" s="7"/>
    </row>
    <row r="7105" spans="1:15" x14ac:dyDescent="0.2">
      <c r="A7105" s="2">
        <v>1</v>
      </c>
      <c r="B7105" s="6" t="s">
        <v>29</v>
      </c>
      <c r="C7105" s="6">
        <v>0</v>
      </c>
      <c r="D7105" s="5" t="s">
        <v>514</v>
      </c>
      <c r="E7105" s="5" t="str">
        <f t="shared" si="880"/>
        <v/>
      </c>
      <c r="F7105" s="5" t="str">
        <f t="shared" si="879"/>
        <v/>
      </c>
      <c r="G7105" s="7">
        <v>100</v>
      </c>
      <c r="H7105" s="7">
        <v>100</v>
      </c>
      <c r="I7105" s="7">
        <v>100</v>
      </c>
      <c r="J7105" s="7">
        <v>100</v>
      </c>
      <c r="K7105" s="7">
        <v>100</v>
      </c>
      <c r="L7105" s="7">
        <v>100</v>
      </c>
      <c r="M7105" s="7">
        <v>100</v>
      </c>
      <c r="N7105" s="7">
        <v>100</v>
      </c>
      <c r="O7105" s="7"/>
    </row>
    <row r="7106" spans="1:15" x14ac:dyDescent="0.2">
      <c r="A7106" s="2">
        <v>1</v>
      </c>
      <c r="B7106" s="6" t="s">
        <v>30</v>
      </c>
      <c r="C7106" s="6">
        <v>0</v>
      </c>
      <c r="D7106" s="5" t="s">
        <v>514</v>
      </c>
      <c r="E7106" s="5" t="str">
        <f t="shared" si="880"/>
        <v/>
      </c>
      <c r="F7106" s="5" t="str">
        <f t="shared" si="879"/>
        <v/>
      </c>
      <c r="G7106" s="7">
        <v>102.428</v>
      </c>
      <c r="H7106" s="7">
        <v>100.986</v>
      </c>
      <c r="I7106" s="7">
        <v>102.602</v>
      </c>
      <c r="J7106" s="7">
        <v>98.328999999999994</v>
      </c>
      <c r="K7106" s="7">
        <v>100.17</v>
      </c>
      <c r="L7106" s="7">
        <v>101.601</v>
      </c>
      <c r="M7106" s="7">
        <v>100.64100000000001</v>
      </c>
      <c r="N7106" s="7">
        <v>103.26</v>
      </c>
      <c r="O7106" s="7"/>
    </row>
    <row r="7107" spans="1:15" x14ac:dyDescent="0.2">
      <c r="A7107" s="2">
        <v>1</v>
      </c>
      <c r="B7107" s="6" t="s">
        <v>31</v>
      </c>
      <c r="C7107" s="6">
        <v>0</v>
      </c>
      <c r="D7107" s="5" t="s">
        <v>514</v>
      </c>
      <c r="E7107" s="5" t="str">
        <f t="shared" si="880"/>
        <v/>
      </c>
      <c r="F7107" s="5" t="str">
        <f t="shared" si="879"/>
        <v/>
      </c>
      <c r="G7107" s="7">
        <v>110.131</v>
      </c>
      <c r="H7107" s="7">
        <v>107.71299999999999</v>
      </c>
      <c r="I7107" s="7">
        <v>111.556</v>
      </c>
      <c r="J7107" s="7">
        <v>97.658000000000001</v>
      </c>
      <c r="K7107" s="7">
        <v>101.295</v>
      </c>
      <c r="L7107" s="7">
        <v>103.568</v>
      </c>
      <c r="M7107" s="7">
        <v>96.385999999999996</v>
      </c>
      <c r="N7107" s="7">
        <v>107.52500000000001</v>
      </c>
      <c r="O7107" s="7"/>
    </row>
    <row r="7108" spans="1:15" x14ac:dyDescent="0.2">
      <c r="A7108" s="2">
        <v>1</v>
      </c>
      <c r="B7108" s="6" t="s">
        <v>32</v>
      </c>
      <c r="C7108" s="6">
        <v>0</v>
      </c>
      <c r="D7108" s="5" t="s">
        <v>514</v>
      </c>
      <c r="E7108" s="5" t="str">
        <f t="shared" si="880"/>
        <v/>
      </c>
      <c r="F7108" s="5" t="str">
        <f t="shared" si="879"/>
        <v/>
      </c>
      <c r="G7108" s="7">
        <v>111.617</v>
      </c>
      <c r="H7108" s="7">
        <v>111.074</v>
      </c>
      <c r="I7108" s="7">
        <v>118.77800000000001</v>
      </c>
      <c r="J7108" s="7">
        <v>96.477000000000004</v>
      </c>
      <c r="K7108" s="7">
        <v>106.41500000000001</v>
      </c>
      <c r="L7108" s="7">
        <v>106.93600000000001</v>
      </c>
      <c r="M7108" s="7">
        <v>95.497</v>
      </c>
      <c r="N7108" s="7">
        <v>113.429</v>
      </c>
      <c r="O7108" s="7"/>
    </row>
    <row r="7109" spans="1:15" x14ac:dyDescent="0.2">
      <c r="A7109" s="2">
        <v>1</v>
      </c>
      <c r="B7109" s="6" t="s">
        <v>33</v>
      </c>
      <c r="C7109" s="6">
        <v>0</v>
      </c>
      <c r="D7109" s="5" t="s">
        <v>514</v>
      </c>
      <c r="E7109" s="5" t="str">
        <f t="shared" si="880"/>
        <v/>
      </c>
      <c r="F7109" s="5" t="str">
        <f t="shared" si="879"/>
        <v/>
      </c>
      <c r="G7109" s="7">
        <v>117.19499999999999</v>
      </c>
      <c r="H7109" s="7">
        <v>113.042</v>
      </c>
      <c r="I7109" s="7">
        <v>121.22199999999999</v>
      </c>
      <c r="J7109" s="7">
        <v>96.748000000000005</v>
      </c>
      <c r="K7109" s="7">
        <v>103.43600000000001</v>
      </c>
      <c r="L7109" s="7">
        <v>107.236</v>
      </c>
      <c r="M7109" s="7">
        <v>97.04</v>
      </c>
      <c r="N7109" s="7">
        <v>117.633</v>
      </c>
      <c r="O7109" s="7"/>
    </row>
    <row r="7110" spans="1:15" x14ac:dyDescent="0.2">
      <c r="A7110" s="2">
        <v>1</v>
      </c>
      <c r="B7110" s="6" t="s">
        <v>34</v>
      </c>
      <c r="C7110" s="6">
        <v>0</v>
      </c>
      <c r="D7110" s="5" t="s">
        <v>514</v>
      </c>
      <c r="E7110" s="5" t="str">
        <f t="shared" si="880"/>
        <v/>
      </c>
      <c r="F7110" s="5" t="str">
        <f t="shared" si="879"/>
        <v/>
      </c>
      <c r="G7110" s="7">
        <v>119.745</v>
      </c>
      <c r="H7110" s="7">
        <v>118.96599999999999</v>
      </c>
      <c r="I7110" s="7">
        <v>121.187</v>
      </c>
      <c r="J7110" s="7">
        <v>95.433000000000007</v>
      </c>
      <c r="K7110" s="7">
        <v>101.20399999999999</v>
      </c>
      <c r="L7110" s="7">
        <v>101.867</v>
      </c>
      <c r="M7110" s="7">
        <v>94.677000000000007</v>
      </c>
      <c r="N7110" s="7">
        <v>114.73699999999999</v>
      </c>
      <c r="O7110" s="7"/>
    </row>
    <row r="7111" spans="1:15" x14ac:dyDescent="0.2">
      <c r="A7111" s="2">
        <v>1</v>
      </c>
      <c r="B7111" s="6" t="s">
        <v>35</v>
      </c>
      <c r="C7111" s="6">
        <v>0</v>
      </c>
      <c r="D7111" s="5" t="s">
        <v>514</v>
      </c>
      <c r="E7111" s="5" t="str">
        <f t="shared" si="880"/>
        <v/>
      </c>
      <c r="F7111" s="5" t="str">
        <f t="shared" si="879"/>
        <v/>
      </c>
      <c r="G7111" s="7">
        <v>116.51</v>
      </c>
      <c r="H7111" s="7">
        <v>119.176</v>
      </c>
      <c r="I7111" s="7">
        <v>109.599</v>
      </c>
      <c r="J7111" s="7">
        <v>94.185000000000002</v>
      </c>
      <c r="K7111" s="7">
        <v>94.069000000000003</v>
      </c>
      <c r="L7111" s="7">
        <v>91.963999999999999</v>
      </c>
      <c r="M7111" s="7">
        <v>93.224000000000004</v>
      </c>
      <c r="N7111" s="7">
        <v>102.173</v>
      </c>
      <c r="O7111" s="7"/>
    </row>
    <row r="7112" spans="1:15" x14ac:dyDescent="0.2">
      <c r="A7112" s="2">
        <v>1</v>
      </c>
      <c r="B7112" s="6" t="s">
        <v>36</v>
      </c>
      <c r="C7112" s="6">
        <v>0</v>
      </c>
      <c r="D7112" s="5" t="s">
        <v>514</v>
      </c>
      <c r="E7112" s="5" t="str">
        <f t="shared" si="880"/>
        <v/>
      </c>
      <c r="F7112" s="5" t="str">
        <f t="shared" ref="F7112:F7175" si="881">IF(LEN(E7112)=0,"",E7112&amp;B7112)</f>
        <v/>
      </c>
      <c r="G7112" s="7">
        <v>118.883</v>
      </c>
      <c r="H7112" s="7">
        <v>121.327</v>
      </c>
      <c r="I7112" s="7">
        <v>95.881</v>
      </c>
      <c r="J7112" s="7">
        <v>93.88</v>
      </c>
      <c r="K7112" s="7">
        <v>80.650999999999996</v>
      </c>
      <c r="L7112" s="7">
        <v>79.025999999999996</v>
      </c>
      <c r="M7112" s="7">
        <v>91.054000000000002</v>
      </c>
      <c r="N7112" s="7">
        <v>87.302999999999997</v>
      </c>
      <c r="O7112" s="7"/>
    </row>
    <row r="7113" spans="1:15" x14ac:dyDescent="0.2">
      <c r="A7113" s="2">
        <v>1</v>
      </c>
      <c r="B7113" s="6" t="s">
        <v>37</v>
      </c>
      <c r="C7113" s="6">
        <v>0</v>
      </c>
      <c r="D7113" s="5" t="s">
        <v>514</v>
      </c>
      <c r="E7113" s="5" t="str">
        <f t="shared" ref="E7113:E7176" si="882">IF(C7113=0,IF(LEN(D7113)&lt;&gt;3,"",D7113),IF(LEN(D7113)&lt;&gt;4,"",LEFT(D7113,3)))</f>
        <v/>
      </c>
      <c r="F7113" s="5" t="str">
        <f t="shared" si="881"/>
        <v/>
      </c>
      <c r="G7113" s="7">
        <v>123.38</v>
      </c>
      <c r="H7113" s="7">
        <v>131.577</v>
      </c>
      <c r="I7113" s="7">
        <v>102.26900000000001</v>
      </c>
      <c r="J7113" s="7">
        <v>89.997</v>
      </c>
      <c r="K7113" s="7">
        <v>82.89</v>
      </c>
      <c r="L7113" s="7">
        <v>77.725999999999999</v>
      </c>
      <c r="M7113" s="7">
        <v>85.224000000000004</v>
      </c>
      <c r="N7113" s="7">
        <v>87.159000000000006</v>
      </c>
      <c r="O7113" s="7"/>
    </row>
    <row r="7114" spans="1:15" x14ac:dyDescent="0.2">
      <c r="A7114" s="2">
        <v>1</v>
      </c>
      <c r="B7114" s="6" t="s">
        <v>63</v>
      </c>
      <c r="C7114" s="6">
        <v>0</v>
      </c>
      <c r="D7114" s="5" t="s">
        <v>514</v>
      </c>
      <c r="E7114" s="5" t="str">
        <f t="shared" si="882"/>
        <v/>
      </c>
      <c r="F7114" s="5" t="str">
        <f t="shared" si="881"/>
        <v/>
      </c>
      <c r="G7114" s="7">
        <v>129.69800000000001</v>
      </c>
      <c r="H7114" s="7">
        <v>137.75399999999999</v>
      </c>
      <c r="I7114" s="7">
        <v>105.28</v>
      </c>
      <c r="J7114" s="7">
        <v>88.917000000000002</v>
      </c>
      <c r="K7114" s="7">
        <v>81.173000000000002</v>
      </c>
      <c r="L7114" s="7">
        <v>76.424999999999997</v>
      </c>
      <c r="M7114" s="7">
        <v>82.978999999999999</v>
      </c>
      <c r="N7114" s="7">
        <v>87.36</v>
      </c>
      <c r="O7114" s="7"/>
    </row>
    <row r="7115" spans="1:15" x14ac:dyDescent="0.2">
      <c r="A7115" s="2">
        <v>0</v>
      </c>
      <c r="B7115" s="5" t="s">
        <v>515</v>
      </c>
      <c r="C7115" s="6" t="s">
        <v>0</v>
      </c>
      <c r="E7115" s="5" t="str">
        <f t="shared" si="882"/>
        <v/>
      </c>
      <c r="F7115" s="5" t="str">
        <f t="shared" si="881"/>
        <v/>
      </c>
    </row>
    <row r="7116" spans="1:15" x14ac:dyDescent="0.2">
      <c r="A7116" s="2">
        <v>1</v>
      </c>
      <c r="B7116" s="6" t="s">
        <v>13</v>
      </c>
      <c r="C7116" s="6">
        <v>0</v>
      </c>
      <c r="D7116" s="5" t="s">
        <v>516</v>
      </c>
      <c r="E7116" s="5" t="str">
        <f t="shared" si="882"/>
        <v/>
      </c>
      <c r="F7116" s="5" t="str">
        <f t="shared" si="881"/>
        <v/>
      </c>
      <c r="G7116" s="7">
        <v>52.722000000000001</v>
      </c>
      <c r="H7116" s="7">
        <v>55.542999999999999</v>
      </c>
      <c r="I7116" s="7">
        <v>42.985999999999997</v>
      </c>
      <c r="J7116" s="7">
        <v>91.385000000000005</v>
      </c>
      <c r="K7116" s="7">
        <v>81.533000000000001</v>
      </c>
      <c r="L7116" s="7">
        <v>77.391999999999996</v>
      </c>
      <c r="M7116" s="7">
        <v>108.626</v>
      </c>
      <c r="N7116" s="7">
        <v>46.694000000000003</v>
      </c>
      <c r="O7116" s="7"/>
    </row>
    <row r="7117" spans="1:15" x14ac:dyDescent="0.2">
      <c r="A7117" s="2">
        <v>1</v>
      </c>
      <c r="B7117" s="6" t="s">
        <v>15</v>
      </c>
      <c r="C7117" s="6">
        <v>0</v>
      </c>
      <c r="D7117" s="5" t="s">
        <v>516</v>
      </c>
      <c r="E7117" s="5" t="str">
        <f t="shared" si="882"/>
        <v/>
      </c>
      <c r="F7117" s="5" t="str">
        <f t="shared" si="881"/>
        <v/>
      </c>
      <c r="G7117" s="7">
        <v>53.008000000000003</v>
      </c>
      <c r="H7117" s="7">
        <v>56.970999999999997</v>
      </c>
      <c r="I7117" s="7">
        <v>45.875</v>
      </c>
      <c r="J7117" s="7">
        <v>93.308999999999997</v>
      </c>
      <c r="K7117" s="7">
        <v>86.543999999999997</v>
      </c>
      <c r="L7117" s="7">
        <v>80.524000000000001</v>
      </c>
      <c r="M7117" s="7">
        <v>113.31399999999999</v>
      </c>
      <c r="N7117" s="7">
        <v>51.982999999999997</v>
      </c>
      <c r="O7117" s="7"/>
    </row>
    <row r="7118" spans="1:15" x14ac:dyDescent="0.2">
      <c r="A7118" s="2">
        <v>1</v>
      </c>
      <c r="B7118" s="6" t="s">
        <v>16</v>
      </c>
      <c r="C7118" s="6">
        <v>0</v>
      </c>
      <c r="D7118" s="5" t="s">
        <v>516</v>
      </c>
      <c r="E7118" s="5" t="str">
        <f t="shared" si="882"/>
        <v/>
      </c>
      <c r="F7118" s="5" t="str">
        <f t="shared" si="881"/>
        <v/>
      </c>
      <c r="G7118" s="7">
        <v>50.363999999999997</v>
      </c>
      <c r="H7118" s="7">
        <v>54.576999999999998</v>
      </c>
      <c r="I7118" s="7">
        <v>45.582999999999998</v>
      </c>
      <c r="J7118" s="7">
        <v>95.158000000000001</v>
      </c>
      <c r="K7118" s="7">
        <v>90.506</v>
      </c>
      <c r="L7118" s="7">
        <v>83.521000000000001</v>
      </c>
      <c r="M7118" s="7">
        <v>122.24299999999999</v>
      </c>
      <c r="N7118" s="7">
        <v>55.722000000000001</v>
      </c>
      <c r="O7118" s="7"/>
    </row>
    <row r="7119" spans="1:15" x14ac:dyDescent="0.2">
      <c r="A7119" s="2">
        <v>1</v>
      </c>
      <c r="B7119" s="6" t="s">
        <v>17</v>
      </c>
      <c r="C7119" s="6">
        <v>0</v>
      </c>
      <c r="D7119" s="5" t="s">
        <v>516</v>
      </c>
      <c r="E7119" s="5" t="str">
        <f t="shared" si="882"/>
        <v/>
      </c>
      <c r="F7119" s="5" t="str">
        <f t="shared" si="881"/>
        <v/>
      </c>
      <c r="G7119" s="7">
        <v>52.418999999999997</v>
      </c>
      <c r="H7119" s="7">
        <v>56.32</v>
      </c>
      <c r="I7119" s="7">
        <v>45.773000000000003</v>
      </c>
      <c r="J7119" s="7">
        <v>97.5</v>
      </c>
      <c r="K7119" s="7">
        <v>87.322000000000003</v>
      </c>
      <c r="L7119" s="7">
        <v>81.272999999999996</v>
      </c>
      <c r="M7119" s="7">
        <v>120.845</v>
      </c>
      <c r="N7119" s="7">
        <v>55.314999999999998</v>
      </c>
      <c r="O7119" s="7"/>
    </row>
    <row r="7120" spans="1:15" x14ac:dyDescent="0.2">
      <c r="A7120" s="2">
        <v>1</v>
      </c>
      <c r="B7120" s="6" t="s">
        <v>18</v>
      </c>
      <c r="C7120" s="6">
        <v>0</v>
      </c>
      <c r="D7120" s="5" t="s">
        <v>516</v>
      </c>
      <c r="E7120" s="5" t="str">
        <f t="shared" si="882"/>
        <v/>
      </c>
      <c r="F7120" s="5" t="str">
        <f t="shared" si="881"/>
        <v/>
      </c>
      <c r="G7120" s="7">
        <v>52.335999999999999</v>
      </c>
      <c r="H7120" s="7">
        <v>55.996000000000002</v>
      </c>
      <c r="I7120" s="7">
        <v>44.404000000000003</v>
      </c>
      <c r="J7120" s="7">
        <v>98.596000000000004</v>
      </c>
      <c r="K7120" s="7">
        <v>84.844999999999999</v>
      </c>
      <c r="L7120" s="7">
        <v>79.299000000000007</v>
      </c>
      <c r="M7120" s="7">
        <v>123.03100000000001</v>
      </c>
      <c r="N7120" s="7">
        <v>54.631</v>
      </c>
      <c r="O7120" s="7"/>
    </row>
    <row r="7121" spans="1:15" x14ac:dyDescent="0.2">
      <c r="A7121" s="2">
        <v>1</v>
      </c>
      <c r="B7121" s="6" t="s">
        <v>19</v>
      </c>
      <c r="C7121" s="6">
        <v>0</v>
      </c>
      <c r="D7121" s="5" t="s">
        <v>516</v>
      </c>
      <c r="E7121" s="5" t="str">
        <f t="shared" si="882"/>
        <v/>
      </c>
      <c r="F7121" s="5" t="str">
        <f t="shared" si="881"/>
        <v/>
      </c>
      <c r="G7121" s="7">
        <v>58.728000000000002</v>
      </c>
      <c r="H7121" s="7">
        <v>62.093000000000004</v>
      </c>
      <c r="I7121" s="7">
        <v>48.393000000000001</v>
      </c>
      <c r="J7121" s="7">
        <v>99.477000000000004</v>
      </c>
      <c r="K7121" s="7">
        <v>82.402000000000001</v>
      </c>
      <c r="L7121" s="7">
        <v>77.936999999999998</v>
      </c>
      <c r="M7121" s="7">
        <v>115.333</v>
      </c>
      <c r="N7121" s="7">
        <v>55.813000000000002</v>
      </c>
      <c r="O7121" s="7"/>
    </row>
    <row r="7122" spans="1:15" x14ac:dyDescent="0.2">
      <c r="A7122" s="2">
        <v>1</v>
      </c>
      <c r="B7122" s="6" t="s">
        <v>20</v>
      </c>
      <c r="C7122" s="6">
        <v>0</v>
      </c>
      <c r="D7122" s="5" t="s">
        <v>516</v>
      </c>
      <c r="E7122" s="5" t="str">
        <f t="shared" si="882"/>
        <v/>
      </c>
      <c r="F7122" s="5" t="str">
        <f t="shared" si="881"/>
        <v/>
      </c>
      <c r="G7122" s="7">
        <v>60.064</v>
      </c>
      <c r="H7122" s="7">
        <v>63.55</v>
      </c>
      <c r="I7122" s="7">
        <v>51.627000000000002</v>
      </c>
      <c r="J7122" s="7">
        <v>99.405000000000001</v>
      </c>
      <c r="K7122" s="7">
        <v>85.953999999999994</v>
      </c>
      <c r="L7122" s="7">
        <v>81.239000000000004</v>
      </c>
      <c r="M7122" s="7">
        <v>116.315</v>
      </c>
      <c r="N7122" s="7">
        <v>60.05</v>
      </c>
      <c r="O7122" s="7"/>
    </row>
    <row r="7123" spans="1:15" x14ac:dyDescent="0.2">
      <c r="A7123" s="2">
        <v>1</v>
      </c>
      <c r="B7123" s="6" t="s">
        <v>21</v>
      </c>
      <c r="C7123" s="6">
        <v>0</v>
      </c>
      <c r="D7123" s="5" t="s">
        <v>516</v>
      </c>
      <c r="E7123" s="5" t="str">
        <f t="shared" si="882"/>
        <v/>
      </c>
      <c r="F7123" s="5" t="str">
        <f t="shared" si="881"/>
        <v/>
      </c>
      <c r="G7123" s="7">
        <v>65.251000000000005</v>
      </c>
      <c r="H7123" s="7">
        <v>68.418000000000006</v>
      </c>
      <c r="I7123" s="7">
        <v>57.701999999999998</v>
      </c>
      <c r="J7123" s="7">
        <v>100.002</v>
      </c>
      <c r="K7123" s="7">
        <v>88.432000000000002</v>
      </c>
      <c r="L7123" s="7">
        <v>84.337999999999994</v>
      </c>
      <c r="M7123" s="7">
        <v>110.712</v>
      </c>
      <c r="N7123" s="7">
        <v>63.883000000000003</v>
      </c>
      <c r="O7123" s="7"/>
    </row>
    <row r="7124" spans="1:15" x14ac:dyDescent="0.2">
      <c r="A7124" s="2">
        <v>1</v>
      </c>
      <c r="B7124" s="6" t="s">
        <v>22</v>
      </c>
      <c r="C7124" s="6">
        <v>0</v>
      </c>
      <c r="D7124" s="5" t="s">
        <v>516</v>
      </c>
      <c r="E7124" s="5" t="str">
        <f t="shared" si="882"/>
        <v/>
      </c>
      <c r="F7124" s="5" t="str">
        <f t="shared" si="881"/>
        <v/>
      </c>
      <c r="G7124" s="7">
        <v>69.012</v>
      </c>
      <c r="H7124" s="7">
        <v>71.316999999999993</v>
      </c>
      <c r="I7124" s="7">
        <v>61.313000000000002</v>
      </c>
      <c r="J7124" s="7">
        <v>100.083</v>
      </c>
      <c r="K7124" s="7">
        <v>88.843000000000004</v>
      </c>
      <c r="L7124" s="7">
        <v>85.971999999999994</v>
      </c>
      <c r="M7124" s="7">
        <v>107.224</v>
      </c>
      <c r="N7124" s="7">
        <v>65.742000000000004</v>
      </c>
      <c r="O7124" s="7"/>
    </row>
    <row r="7125" spans="1:15" x14ac:dyDescent="0.2">
      <c r="A7125" s="2">
        <v>1</v>
      </c>
      <c r="B7125" s="6" t="s">
        <v>23</v>
      </c>
      <c r="C7125" s="6">
        <v>0</v>
      </c>
      <c r="D7125" s="5" t="s">
        <v>516</v>
      </c>
      <c r="E7125" s="5" t="str">
        <f t="shared" si="882"/>
        <v/>
      </c>
      <c r="F7125" s="5" t="str">
        <f t="shared" si="881"/>
        <v/>
      </c>
      <c r="G7125" s="7">
        <v>73.024000000000001</v>
      </c>
      <c r="H7125" s="7">
        <v>74.739999999999995</v>
      </c>
      <c r="I7125" s="7">
        <v>65.909000000000006</v>
      </c>
      <c r="J7125" s="7">
        <v>100.29300000000001</v>
      </c>
      <c r="K7125" s="7">
        <v>90.257000000000005</v>
      </c>
      <c r="L7125" s="7">
        <v>88.185000000000002</v>
      </c>
      <c r="M7125" s="7">
        <v>103.259</v>
      </c>
      <c r="N7125" s="7">
        <v>68.058000000000007</v>
      </c>
      <c r="O7125" s="7"/>
    </row>
    <row r="7126" spans="1:15" x14ac:dyDescent="0.2">
      <c r="A7126" s="2">
        <v>1</v>
      </c>
      <c r="B7126" s="6" t="s">
        <v>24</v>
      </c>
      <c r="C7126" s="6">
        <v>0</v>
      </c>
      <c r="D7126" s="5" t="s">
        <v>516</v>
      </c>
      <c r="E7126" s="5" t="str">
        <f t="shared" si="882"/>
        <v/>
      </c>
      <c r="F7126" s="5" t="str">
        <f t="shared" si="881"/>
        <v/>
      </c>
      <c r="G7126" s="7">
        <v>74.010000000000005</v>
      </c>
      <c r="H7126" s="7">
        <v>77.028999999999996</v>
      </c>
      <c r="I7126" s="7">
        <v>70.787000000000006</v>
      </c>
      <c r="J7126" s="7">
        <v>100.904</v>
      </c>
      <c r="K7126" s="7">
        <v>95.646000000000001</v>
      </c>
      <c r="L7126" s="7">
        <v>91.896000000000001</v>
      </c>
      <c r="M7126" s="7">
        <v>106.694</v>
      </c>
      <c r="N7126" s="7">
        <v>75.525999999999996</v>
      </c>
      <c r="O7126" s="7"/>
    </row>
    <row r="7127" spans="1:15" x14ac:dyDescent="0.2">
      <c r="A7127" s="2">
        <v>1</v>
      </c>
      <c r="B7127" s="6" t="s">
        <v>25</v>
      </c>
      <c r="C7127" s="6">
        <v>0</v>
      </c>
      <c r="D7127" s="5" t="s">
        <v>516</v>
      </c>
      <c r="E7127" s="5" t="str">
        <f t="shared" si="882"/>
        <v/>
      </c>
      <c r="F7127" s="5" t="str">
        <f t="shared" si="881"/>
        <v/>
      </c>
      <c r="G7127" s="7">
        <v>77.048000000000002</v>
      </c>
      <c r="H7127" s="7">
        <v>80.191999999999993</v>
      </c>
      <c r="I7127" s="7">
        <v>75.605000000000004</v>
      </c>
      <c r="J7127" s="7">
        <v>102.023</v>
      </c>
      <c r="K7127" s="7">
        <v>98.126000000000005</v>
      </c>
      <c r="L7127" s="7">
        <v>94.28</v>
      </c>
      <c r="M7127" s="7">
        <v>111.249</v>
      </c>
      <c r="N7127" s="7">
        <v>84.108999999999995</v>
      </c>
      <c r="O7127" s="7"/>
    </row>
    <row r="7128" spans="1:15" x14ac:dyDescent="0.2">
      <c r="A7128" s="2">
        <v>1</v>
      </c>
      <c r="B7128" s="6" t="s">
        <v>26</v>
      </c>
      <c r="C7128" s="6">
        <v>0</v>
      </c>
      <c r="D7128" s="5" t="s">
        <v>516</v>
      </c>
      <c r="E7128" s="5" t="str">
        <f t="shared" si="882"/>
        <v/>
      </c>
      <c r="F7128" s="5" t="str">
        <f t="shared" si="881"/>
        <v/>
      </c>
      <c r="G7128" s="7">
        <v>85.308999999999997</v>
      </c>
      <c r="H7128" s="7">
        <v>87.891999999999996</v>
      </c>
      <c r="I7128" s="7">
        <v>85.408000000000001</v>
      </c>
      <c r="J7128" s="7">
        <v>101.07899999999999</v>
      </c>
      <c r="K7128" s="7">
        <v>100.117</v>
      </c>
      <c r="L7128" s="7">
        <v>97.174000000000007</v>
      </c>
      <c r="M7128" s="7">
        <v>103.875</v>
      </c>
      <c r="N7128" s="7">
        <v>88.718000000000004</v>
      </c>
      <c r="O7128" s="7"/>
    </row>
    <row r="7129" spans="1:15" x14ac:dyDescent="0.2">
      <c r="A7129" s="2">
        <v>1</v>
      </c>
      <c r="B7129" s="6" t="s">
        <v>27</v>
      </c>
      <c r="C7129" s="6">
        <v>0</v>
      </c>
      <c r="D7129" s="5" t="s">
        <v>516</v>
      </c>
      <c r="E7129" s="5" t="str">
        <f t="shared" si="882"/>
        <v/>
      </c>
      <c r="F7129" s="5" t="str">
        <f t="shared" si="881"/>
        <v/>
      </c>
      <c r="G7129" s="7">
        <v>89.701999999999998</v>
      </c>
      <c r="H7129" s="7">
        <v>89.497</v>
      </c>
      <c r="I7129" s="7">
        <v>92.787999999999997</v>
      </c>
      <c r="J7129" s="7">
        <v>101.23</v>
      </c>
      <c r="K7129" s="7">
        <v>103.44</v>
      </c>
      <c r="L7129" s="7">
        <v>103.67700000000001</v>
      </c>
      <c r="M7129" s="7">
        <v>106.193</v>
      </c>
      <c r="N7129" s="7">
        <v>98.534000000000006</v>
      </c>
      <c r="O7129" s="7"/>
    </row>
    <row r="7130" spans="1:15" x14ac:dyDescent="0.2">
      <c r="A7130" s="2">
        <v>1</v>
      </c>
      <c r="B7130" s="6" t="s">
        <v>28</v>
      </c>
      <c r="C7130" s="6">
        <v>0</v>
      </c>
      <c r="D7130" s="5" t="s">
        <v>516</v>
      </c>
      <c r="E7130" s="5" t="str">
        <f t="shared" si="882"/>
        <v/>
      </c>
      <c r="F7130" s="5" t="str">
        <f t="shared" si="881"/>
        <v/>
      </c>
      <c r="G7130" s="7">
        <v>93.51</v>
      </c>
      <c r="H7130" s="7">
        <v>92.236999999999995</v>
      </c>
      <c r="I7130" s="7">
        <v>93.745000000000005</v>
      </c>
      <c r="J7130" s="7">
        <v>101.084</v>
      </c>
      <c r="K7130" s="7">
        <v>100.25</v>
      </c>
      <c r="L7130" s="7">
        <v>101.634</v>
      </c>
      <c r="M7130" s="7">
        <v>104.518</v>
      </c>
      <c r="N7130" s="7">
        <v>97.98</v>
      </c>
      <c r="O7130" s="7"/>
    </row>
    <row r="7131" spans="1:15" x14ac:dyDescent="0.2">
      <c r="A7131" s="2">
        <v>1</v>
      </c>
      <c r="B7131" s="6" t="s">
        <v>29</v>
      </c>
      <c r="C7131" s="6">
        <v>0</v>
      </c>
      <c r="D7131" s="5" t="s">
        <v>516</v>
      </c>
      <c r="E7131" s="5" t="str">
        <f t="shared" si="882"/>
        <v/>
      </c>
      <c r="F7131" s="5" t="str">
        <f t="shared" si="881"/>
        <v/>
      </c>
      <c r="G7131" s="7">
        <v>100</v>
      </c>
      <c r="H7131" s="7">
        <v>100</v>
      </c>
      <c r="I7131" s="7">
        <v>100</v>
      </c>
      <c r="J7131" s="7">
        <v>100</v>
      </c>
      <c r="K7131" s="7">
        <v>100</v>
      </c>
      <c r="L7131" s="7">
        <v>100</v>
      </c>
      <c r="M7131" s="7">
        <v>100</v>
      </c>
      <c r="N7131" s="7">
        <v>100</v>
      </c>
      <c r="O7131" s="7"/>
    </row>
    <row r="7132" spans="1:15" x14ac:dyDescent="0.2">
      <c r="A7132" s="2">
        <v>1</v>
      </c>
      <c r="B7132" s="6" t="s">
        <v>30</v>
      </c>
      <c r="C7132" s="6">
        <v>0</v>
      </c>
      <c r="D7132" s="5" t="s">
        <v>516</v>
      </c>
      <c r="E7132" s="5" t="str">
        <f t="shared" si="882"/>
        <v/>
      </c>
      <c r="F7132" s="5" t="str">
        <f t="shared" si="881"/>
        <v/>
      </c>
      <c r="G7132" s="7">
        <v>105.089</v>
      </c>
      <c r="H7132" s="7">
        <v>104.979</v>
      </c>
      <c r="I7132" s="7">
        <v>107.91</v>
      </c>
      <c r="J7132" s="7">
        <v>96.626000000000005</v>
      </c>
      <c r="K7132" s="7">
        <v>102.684</v>
      </c>
      <c r="L7132" s="7">
        <v>102.792</v>
      </c>
      <c r="M7132" s="7">
        <v>97.603999999999999</v>
      </c>
      <c r="N7132" s="7">
        <v>105.325</v>
      </c>
      <c r="O7132" s="7"/>
    </row>
    <row r="7133" spans="1:15" x14ac:dyDescent="0.2">
      <c r="A7133" s="2">
        <v>1</v>
      </c>
      <c r="B7133" s="6" t="s">
        <v>31</v>
      </c>
      <c r="C7133" s="6">
        <v>0</v>
      </c>
      <c r="D7133" s="5" t="s">
        <v>516</v>
      </c>
      <c r="E7133" s="5" t="str">
        <f t="shared" si="882"/>
        <v/>
      </c>
      <c r="F7133" s="5" t="str">
        <f t="shared" si="881"/>
        <v/>
      </c>
      <c r="G7133" s="7">
        <v>114.489</v>
      </c>
      <c r="H7133" s="7">
        <v>111.32599999999999</v>
      </c>
      <c r="I7133" s="7">
        <v>116.33</v>
      </c>
      <c r="J7133" s="7">
        <v>95.388000000000005</v>
      </c>
      <c r="K7133" s="7">
        <v>101.607</v>
      </c>
      <c r="L7133" s="7">
        <v>104.494</v>
      </c>
      <c r="M7133" s="7">
        <v>92.159000000000006</v>
      </c>
      <c r="N7133" s="7">
        <v>107.209</v>
      </c>
      <c r="O7133" s="7"/>
    </row>
    <row r="7134" spans="1:15" x14ac:dyDescent="0.2">
      <c r="A7134" s="2">
        <v>1</v>
      </c>
      <c r="B7134" s="6" t="s">
        <v>32</v>
      </c>
      <c r="C7134" s="6">
        <v>0</v>
      </c>
      <c r="D7134" s="5" t="s">
        <v>516</v>
      </c>
      <c r="E7134" s="5" t="str">
        <f t="shared" si="882"/>
        <v/>
      </c>
      <c r="F7134" s="5" t="str">
        <f t="shared" si="881"/>
        <v/>
      </c>
      <c r="G7134" s="7">
        <v>116.45399999999999</v>
      </c>
      <c r="H7134" s="7">
        <v>112.163</v>
      </c>
      <c r="I7134" s="7">
        <v>121.48099999999999</v>
      </c>
      <c r="J7134" s="7">
        <v>96.046999999999997</v>
      </c>
      <c r="K7134" s="7">
        <v>104.31699999999999</v>
      </c>
      <c r="L7134" s="7">
        <v>108.30800000000001</v>
      </c>
      <c r="M7134" s="7">
        <v>92.683999999999997</v>
      </c>
      <c r="N7134" s="7">
        <v>112.59399999999999</v>
      </c>
      <c r="O7134" s="7"/>
    </row>
    <row r="7135" spans="1:15" x14ac:dyDescent="0.2">
      <c r="A7135" s="2">
        <v>1</v>
      </c>
      <c r="B7135" s="6" t="s">
        <v>33</v>
      </c>
      <c r="C7135" s="6">
        <v>0</v>
      </c>
      <c r="D7135" s="5" t="s">
        <v>516</v>
      </c>
      <c r="E7135" s="5" t="str">
        <f t="shared" si="882"/>
        <v/>
      </c>
      <c r="F7135" s="5" t="str">
        <f t="shared" si="881"/>
        <v/>
      </c>
      <c r="G7135" s="7">
        <v>118.22799999999999</v>
      </c>
      <c r="H7135" s="7">
        <v>114.85299999999999</v>
      </c>
      <c r="I7135" s="7">
        <v>127.836</v>
      </c>
      <c r="J7135" s="7">
        <v>95.436000000000007</v>
      </c>
      <c r="K7135" s="7">
        <v>108.127</v>
      </c>
      <c r="L7135" s="7">
        <v>111.304</v>
      </c>
      <c r="M7135" s="7">
        <v>93.063000000000002</v>
      </c>
      <c r="N7135" s="7">
        <v>118.96899999999999</v>
      </c>
      <c r="O7135" s="7"/>
    </row>
    <row r="7136" spans="1:15" x14ac:dyDescent="0.2">
      <c r="A7136" s="2">
        <v>1</v>
      </c>
      <c r="B7136" s="6" t="s">
        <v>34</v>
      </c>
      <c r="C7136" s="6">
        <v>0</v>
      </c>
      <c r="D7136" s="5" t="s">
        <v>516</v>
      </c>
      <c r="E7136" s="5" t="str">
        <f t="shared" si="882"/>
        <v/>
      </c>
      <c r="F7136" s="5" t="str">
        <f t="shared" si="881"/>
        <v/>
      </c>
      <c r="G7136" s="7">
        <v>127.86499999999999</v>
      </c>
      <c r="H7136" s="7">
        <v>116.58199999999999</v>
      </c>
      <c r="I7136" s="7">
        <v>127.617</v>
      </c>
      <c r="J7136" s="7">
        <v>94.117000000000004</v>
      </c>
      <c r="K7136" s="7">
        <v>99.805999999999997</v>
      </c>
      <c r="L7136" s="7">
        <v>109.465</v>
      </c>
      <c r="M7136" s="7">
        <v>92.022999999999996</v>
      </c>
      <c r="N7136" s="7">
        <v>117.437</v>
      </c>
      <c r="O7136" s="7"/>
    </row>
    <row r="7137" spans="1:15" x14ac:dyDescent="0.2">
      <c r="A7137" s="2">
        <v>1</v>
      </c>
      <c r="B7137" s="6" t="s">
        <v>35</v>
      </c>
      <c r="C7137" s="6">
        <v>0</v>
      </c>
      <c r="D7137" s="5" t="s">
        <v>516</v>
      </c>
      <c r="E7137" s="5" t="str">
        <f t="shared" si="882"/>
        <v/>
      </c>
      <c r="F7137" s="5" t="str">
        <f t="shared" si="881"/>
        <v/>
      </c>
      <c r="G7137" s="7">
        <v>131.88399999999999</v>
      </c>
      <c r="H7137" s="7">
        <v>116.764</v>
      </c>
      <c r="I7137" s="7">
        <v>115.889</v>
      </c>
      <c r="J7137" s="7">
        <v>93.221000000000004</v>
      </c>
      <c r="K7137" s="7">
        <v>87.872</v>
      </c>
      <c r="L7137" s="7">
        <v>99.251000000000005</v>
      </c>
      <c r="M7137" s="7">
        <v>91.917000000000002</v>
      </c>
      <c r="N7137" s="7">
        <v>106.52200000000001</v>
      </c>
      <c r="O7137" s="7"/>
    </row>
    <row r="7138" spans="1:15" x14ac:dyDescent="0.2">
      <c r="A7138" s="2">
        <v>1</v>
      </c>
      <c r="B7138" s="6" t="s">
        <v>36</v>
      </c>
      <c r="C7138" s="6">
        <v>0</v>
      </c>
      <c r="D7138" s="5" t="s">
        <v>516</v>
      </c>
      <c r="E7138" s="5" t="str">
        <f t="shared" si="882"/>
        <v/>
      </c>
      <c r="F7138" s="5" t="str">
        <f t="shared" si="881"/>
        <v/>
      </c>
      <c r="G7138" s="7">
        <v>139.928</v>
      </c>
      <c r="H7138" s="7">
        <v>118.41800000000001</v>
      </c>
      <c r="I7138" s="7">
        <v>100.154</v>
      </c>
      <c r="J7138" s="7">
        <v>92.43</v>
      </c>
      <c r="K7138" s="7">
        <v>71.575000000000003</v>
      </c>
      <c r="L7138" s="7">
        <v>84.575999999999993</v>
      </c>
      <c r="M7138" s="7">
        <v>90.352999999999994</v>
      </c>
      <c r="N7138" s="7">
        <v>90.492000000000004</v>
      </c>
      <c r="O7138" s="7"/>
    </row>
    <row r="7139" spans="1:15" x14ac:dyDescent="0.2">
      <c r="A7139" s="2">
        <v>1</v>
      </c>
      <c r="B7139" s="6" t="s">
        <v>37</v>
      </c>
      <c r="C7139" s="6">
        <v>0</v>
      </c>
      <c r="D7139" s="5" t="s">
        <v>516</v>
      </c>
      <c r="E7139" s="5" t="str">
        <f t="shared" si="882"/>
        <v/>
      </c>
      <c r="F7139" s="5" t="str">
        <f t="shared" si="881"/>
        <v/>
      </c>
      <c r="G7139" s="7">
        <v>147.18</v>
      </c>
      <c r="H7139" s="7">
        <v>122.78</v>
      </c>
      <c r="I7139" s="7">
        <v>104.21899999999999</v>
      </c>
      <c r="J7139" s="7">
        <v>88.971000000000004</v>
      </c>
      <c r="K7139" s="7">
        <v>70.811000000000007</v>
      </c>
      <c r="L7139" s="7">
        <v>84.882999999999996</v>
      </c>
      <c r="M7139" s="7">
        <v>86.703999999999994</v>
      </c>
      <c r="N7139" s="7">
        <v>90.361999999999995</v>
      </c>
      <c r="O7139" s="7"/>
    </row>
    <row r="7140" spans="1:15" x14ac:dyDescent="0.2">
      <c r="A7140" s="2">
        <v>1</v>
      </c>
      <c r="B7140" s="6" t="s">
        <v>63</v>
      </c>
      <c r="C7140" s="6">
        <v>0</v>
      </c>
      <c r="D7140" s="5" t="s">
        <v>516</v>
      </c>
      <c r="E7140" s="5" t="str">
        <f t="shared" si="882"/>
        <v/>
      </c>
      <c r="F7140" s="5" t="str">
        <f t="shared" si="881"/>
        <v/>
      </c>
      <c r="G7140" s="7">
        <v>157.20599999999999</v>
      </c>
      <c r="H7140" s="7">
        <v>125.988</v>
      </c>
      <c r="I7140" s="7">
        <v>107.843</v>
      </c>
      <c r="J7140" s="7">
        <v>87.697000000000003</v>
      </c>
      <c r="K7140" s="7">
        <v>68.599999999999994</v>
      </c>
      <c r="L7140" s="7">
        <v>85.597999999999999</v>
      </c>
      <c r="M7140" s="7">
        <v>83.585999999999999</v>
      </c>
      <c r="N7140" s="7">
        <v>90.141999999999996</v>
      </c>
      <c r="O7140" s="7"/>
    </row>
    <row r="7141" spans="1:15" x14ac:dyDescent="0.2">
      <c r="A7141" s="2">
        <v>0</v>
      </c>
      <c r="B7141" s="5" t="s">
        <v>517</v>
      </c>
      <c r="C7141" s="6" t="s">
        <v>0</v>
      </c>
      <c r="E7141" s="5" t="str">
        <f t="shared" si="882"/>
        <v/>
      </c>
      <c r="F7141" s="5" t="str">
        <f t="shared" si="881"/>
        <v/>
      </c>
    </row>
    <row r="7142" spans="1:15" x14ac:dyDescent="0.2">
      <c r="A7142" s="2">
        <v>1</v>
      </c>
      <c r="B7142" s="6" t="s">
        <v>13</v>
      </c>
      <c r="C7142" s="6">
        <v>0</v>
      </c>
      <c r="D7142" s="5" t="s">
        <v>518</v>
      </c>
      <c r="E7142" s="5" t="str">
        <f t="shared" si="882"/>
        <v/>
      </c>
      <c r="F7142" s="5" t="str">
        <f t="shared" si="881"/>
        <v/>
      </c>
      <c r="G7142" s="7">
        <v>67.933999999999997</v>
      </c>
      <c r="H7142" s="7">
        <v>67.468000000000004</v>
      </c>
      <c r="I7142" s="7">
        <v>65.545000000000002</v>
      </c>
      <c r="J7142" s="7">
        <v>78.082999999999998</v>
      </c>
      <c r="K7142" s="7">
        <v>96.484999999999999</v>
      </c>
      <c r="L7142" s="7">
        <v>97.15</v>
      </c>
      <c r="M7142" s="7">
        <v>86.152000000000001</v>
      </c>
      <c r="N7142" s="7">
        <v>56.469000000000001</v>
      </c>
      <c r="O7142" s="7"/>
    </row>
    <row r="7143" spans="1:15" x14ac:dyDescent="0.2">
      <c r="A7143" s="2">
        <v>1</v>
      </c>
      <c r="B7143" s="6" t="s">
        <v>15</v>
      </c>
      <c r="C7143" s="6">
        <v>0</v>
      </c>
      <c r="D7143" s="5" t="s">
        <v>518</v>
      </c>
      <c r="E7143" s="5" t="str">
        <f t="shared" si="882"/>
        <v/>
      </c>
      <c r="F7143" s="5" t="str">
        <f t="shared" si="881"/>
        <v/>
      </c>
      <c r="G7143" s="7">
        <v>70.299000000000007</v>
      </c>
      <c r="H7143" s="7">
        <v>70.837999999999994</v>
      </c>
      <c r="I7143" s="7">
        <v>71.55</v>
      </c>
      <c r="J7143" s="7">
        <v>79.971000000000004</v>
      </c>
      <c r="K7143" s="7">
        <v>101.78100000000001</v>
      </c>
      <c r="L7143" s="7">
        <v>101.006</v>
      </c>
      <c r="M7143" s="7">
        <v>87.197000000000003</v>
      </c>
      <c r="N7143" s="7">
        <v>62.39</v>
      </c>
      <c r="O7143" s="7"/>
    </row>
    <row r="7144" spans="1:15" x14ac:dyDescent="0.2">
      <c r="A7144" s="2">
        <v>1</v>
      </c>
      <c r="B7144" s="6" t="s">
        <v>16</v>
      </c>
      <c r="C7144" s="6">
        <v>0</v>
      </c>
      <c r="D7144" s="5" t="s">
        <v>518</v>
      </c>
      <c r="E7144" s="5" t="str">
        <f t="shared" si="882"/>
        <v/>
      </c>
      <c r="F7144" s="5" t="str">
        <f t="shared" si="881"/>
        <v/>
      </c>
      <c r="G7144" s="7">
        <v>64.617000000000004</v>
      </c>
      <c r="H7144" s="7">
        <v>65.454999999999998</v>
      </c>
      <c r="I7144" s="7">
        <v>68.418000000000006</v>
      </c>
      <c r="J7144" s="7">
        <v>81.912000000000006</v>
      </c>
      <c r="K7144" s="7">
        <v>105.88200000000001</v>
      </c>
      <c r="L7144" s="7">
        <v>104.526</v>
      </c>
      <c r="M7144" s="7">
        <v>96.727000000000004</v>
      </c>
      <c r="N7144" s="7">
        <v>66.177999999999997</v>
      </c>
      <c r="O7144" s="7"/>
    </row>
    <row r="7145" spans="1:15" x14ac:dyDescent="0.2">
      <c r="A7145" s="2">
        <v>1</v>
      </c>
      <c r="B7145" s="6" t="s">
        <v>17</v>
      </c>
      <c r="C7145" s="6">
        <v>0</v>
      </c>
      <c r="D7145" s="5" t="s">
        <v>518</v>
      </c>
      <c r="E7145" s="5" t="str">
        <f t="shared" si="882"/>
        <v/>
      </c>
      <c r="F7145" s="5" t="str">
        <f t="shared" si="881"/>
        <v/>
      </c>
      <c r="G7145" s="7">
        <v>65.501999999999995</v>
      </c>
      <c r="H7145" s="7">
        <v>66.277000000000001</v>
      </c>
      <c r="I7145" s="7">
        <v>67.055000000000007</v>
      </c>
      <c r="J7145" s="7">
        <v>84.484999999999999</v>
      </c>
      <c r="K7145" s="7">
        <v>102.371</v>
      </c>
      <c r="L7145" s="7">
        <v>101.17400000000001</v>
      </c>
      <c r="M7145" s="7">
        <v>97.403999999999996</v>
      </c>
      <c r="N7145" s="7">
        <v>65.313999999999993</v>
      </c>
      <c r="O7145" s="7"/>
    </row>
    <row r="7146" spans="1:15" x14ac:dyDescent="0.2">
      <c r="A7146" s="2">
        <v>1</v>
      </c>
      <c r="B7146" s="6" t="s">
        <v>18</v>
      </c>
      <c r="C7146" s="6">
        <v>0</v>
      </c>
      <c r="D7146" s="5" t="s">
        <v>518</v>
      </c>
      <c r="E7146" s="5" t="str">
        <f t="shared" si="882"/>
        <v/>
      </c>
      <c r="F7146" s="5" t="str">
        <f t="shared" si="881"/>
        <v/>
      </c>
      <c r="G7146" s="7">
        <v>63.414000000000001</v>
      </c>
      <c r="H7146" s="7">
        <v>63.777999999999999</v>
      </c>
      <c r="I7146" s="7">
        <v>62.762</v>
      </c>
      <c r="J7146" s="7">
        <v>85.424000000000007</v>
      </c>
      <c r="K7146" s="7">
        <v>98.971999999999994</v>
      </c>
      <c r="L7146" s="7">
        <v>98.406999999999996</v>
      </c>
      <c r="M7146" s="7">
        <v>102.009</v>
      </c>
      <c r="N7146" s="7">
        <v>64.022999999999996</v>
      </c>
      <c r="O7146" s="7"/>
    </row>
    <row r="7147" spans="1:15" x14ac:dyDescent="0.2">
      <c r="A7147" s="2">
        <v>1</v>
      </c>
      <c r="B7147" s="6" t="s">
        <v>19</v>
      </c>
      <c r="C7147" s="6">
        <v>0</v>
      </c>
      <c r="D7147" s="5" t="s">
        <v>518</v>
      </c>
      <c r="E7147" s="5" t="str">
        <f t="shared" si="882"/>
        <v/>
      </c>
      <c r="F7147" s="5" t="str">
        <f t="shared" si="881"/>
        <v/>
      </c>
      <c r="G7147" s="7">
        <v>67.747</v>
      </c>
      <c r="H7147" s="7">
        <v>67.153999999999996</v>
      </c>
      <c r="I7147" s="7">
        <v>64.620999999999995</v>
      </c>
      <c r="J7147" s="7">
        <v>86.195999999999998</v>
      </c>
      <c r="K7147" s="7">
        <v>95.385999999999996</v>
      </c>
      <c r="L7147" s="7">
        <v>96.227999999999994</v>
      </c>
      <c r="M7147" s="7">
        <v>100.06699999999999</v>
      </c>
      <c r="N7147" s="7">
        <v>64.665000000000006</v>
      </c>
      <c r="O7147" s="7"/>
    </row>
    <row r="7148" spans="1:15" x14ac:dyDescent="0.2">
      <c r="A7148" s="2">
        <v>1</v>
      </c>
      <c r="B7148" s="6" t="s">
        <v>20</v>
      </c>
      <c r="C7148" s="6">
        <v>0</v>
      </c>
      <c r="D7148" s="5" t="s">
        <v>518</v>
      </c>
      <c r="E7148" s="5" t="str">
        <f t="shared" si="882"/>
        <v/>
      </c>
      <c r="F7148" s="5" t="str">
        <f t="shared" si="881"/>
        <v/>
      </c>
      <c r="G7148" s="7">
        <v>70.159000000000006</v>
      </c>
      <c r="H7148" s="7">
        <v>69.268000000000001</v>
      </c>
      <c r="I7148" s="7">
        <v>69.790999999999997</v>
      </c>
      <c r="J7148" s="7">
        <v>86.31</v>
      </c>
      <c r="K7148" s="7">
        <v>99.474999999999994</v>
      </c>
      <c r="L7148" s="7">
        <v>100.754</v>
      </c>
      <c r="M7148" s="7">
        <v>98.102000000000004</v>
      </c>
      <c r="N7148" s="7">
        <v>68.465999999999994</v>
      </c>
      <c r="O7148" s="7"/>
    </row>
    <row r="7149" spans="1:15" x14ac:dyDescent="0.2">
      <c r="A7149" s="2">
        <v>1</v>
      </c>
      <c r="B7149" s="6" t="s">
        <v>21</v>
      </c>
      <c r="C7149" s="6">
        <v>0</v>
      </c>
      <c r="D7149" s="5" t="s">
        <v>518</v>
      </c>
      <c r="E7149" s="5" t="str">
        <f t="shared" si="882"/>
        <v/>
      </c>
      <c r="F7149" s="5" t="str">
        <f t="shared" si="881"/>
        <v/>
      </c>
      <c r="G7149" s="7">
        <v>75.215999999999994</v>
      </c>
      <c r="H7149" s="7">
        <v>74.064999999999998</v>
      </c>
      <c r="I7149" s="7">
        <v>76.673000000000002</v>
      </c>
      <c r="J7149" s="7">
        <v>87.51</v>
      </c>
      <c r="K7149" s="7">
        <v>101.937</v>
      </c>
      <c r="L7149" s="7">
        <v>103.521</v>
      </c>
      <c r="M7149" s="7">
        <v>95.441000000000003</v>
      </c>
      <c r="N7149" s="7">
        <v>73.177000000000007</v>
      </c>
      <c r="O7149" s="7"/>
    </row>
    <row r="7150" spans="1:15" x14ac:dyDescent="0.2">
      <c r="A7150" s="2">
        <v>1</v>
      </c>
      <c r="B7150" s="6" t="s">
        <v>22</v>
      </c>
      <c r="C7150" s="6">
        <v>0</v>
      </c>
      <c r="D7150" s="5" t="s">
        <v>518</v>
      </c>
      <c r="E7150" s="5" t="str">
        <f t="shared" si="882"/>
        <v/>
      </c>
      <c r="F7150" s="5" t="str">
        <f t="shared" si="881"/>
        <v/>
      </c>
      <c r="G7150" s="7">
        <v>80.742000000000004</v>
      </c>
      <c r="H7150" s="7">
        <v>78.498999999999995</v>
      </c>
      <c r="I7150" s="7">
        <v>81.064999999999998</v>
      </c>
      <c r="J7150" s="7">
        <v>88.855999999999995</v>
      </c>
      <c r="K7150" s="7">
        <v>100.4</v>
      </c>
      <c r="L7150" s="7">
        <v>103.26900000000001</v>
      </c>
      <c r="M7150" s="7">
        <v>91.027000000000001</v>
      </c>
      <c r="N7150" s="7">
        <v>73.790999999999997</v>
      </c>
      <c r="O7150" s="7"/>
    </row>
    <row r="7151" spans="1:15" x14ac:dyDescent="0.2">
      <c r="A7151" s="2">
        <v>1</v>
      </c>
      <c r="B7151" s="6" t="s">
        <v>23</v>
      </c>
      <c r="C7151" s="6">
        <v>0</v>
      </c>
      <c r="D7151" s="5" t="s">
        <v>518</v>
      </c>
      <c r="E7151" s="5" t="str">
        <f t="shared" si="882"/>
        <v/>
      </c>
      <c r="F7151" s="5" t="str">
        <f t="shared" si="881"/>
        <v/>
      </c>
      <c r="G7151" s="7">
        <v>85.697999999999993</v>
      </c>
      <c r="H7151" s="7">
        <v>82.802000000000007</v>
      </c>
      <c r="I7151" s="7">
        <v>85.301000000000002</v>
      </c>
      <c r="J7151" s="7">
        <v>90.206000000000003</v>
      </c>
      <c r="K7151" s="7">
        <v>99.536000000000001</v>
      </c>
      <c r="L7151" s="7">
        <v>103.018</v>
      </c>
      <c r="M7151" s="7">
        <v>88.986999999999995</v>
      </c>
      <c r="N7151" s="7">
        <v>75.906999999999996</v>
      </c>
      <c r="O7151" s="7"/>
    </row>
    <row r="7152" spans="1:15" x14ac:dyDescent="0.2">
      <c r="A7152" s="2">
        <v>1</v>
      </c>
      <c r="B7152" s="6" t="s">
        <v>24</v>
      </c>
      <c r="C7152" s="6">
        <v>0</v>
      </c>
      <c r="D7152" s="5" t="s">
        <v>518</v>
      </c>
      <c r="E7152" s="5" t="str">
        <f t="shared" si="882"/>
        <v/>
      </c>
      <c r="F7152" s="5" t="str">
        <f t="shared" si="881"/>
        <v/>
      </c>
      <c r="G7152" s="7">
        <v>88.700999999999993</v>
      </c>
      <c r="H7152" s="7">
        <v>87.322000000000003</v>
      </c>
      <c r="I7152" s="7">
        <v>91.566999999999993</v>
      </c>
      <c r="J7152" s="7">
        <v>92.132000000000005</v>
      </c>
      <c r="K7152" s="7">
        <v>103.23099999999999</v>
      </c>
      <c r="L7152" s="7">
        <v>104.86199999999999</v>
      </c>
      <c r="M7152" s="7">
        <v>91.161000000000001</v>
      </c>
      <c r="N7152" s="7">
        <v>83.472999999999999</v>
      </c>
      <c r="O7152" s="7"/>
    </row>
    <row r="7153" spans="1:15" x14ac:dyDescent="0.2">
      <c r="A7153" s="2">
        <v>1</v>
      </c>
      <c r="B7153" s="6" t="s">
        <v>25</v>
      </c>
      <c r="C7153" s="6">
        <v>0</v>
      </c>
      <c r="D7153" s="5" t="s">
        <v>518</v>
      </c>
      <c r="E7153" s="5" t="str">
        <f t="shared" si="882"/>
        <v/>
      </c>
      <c r="F7153" s="5" t="str">
        <f t="shared" si="881"/>
        <v/>
      </c>
      <c r="G7153" s="7">
        <v>90.727999999999994</v>
      </c>
      <c r="H7153" s="7">
        <v>90.515000000000001</v>
      </c>
      <c r="I7153" s="7">
        <v>94.915999999999997</v>
      </c>
      <c r="J7153" s="7">
        <v>93.926000000000002</v>
      </c>
      <c r="K7153" s="7">
        <v>104.616</v>
      </c>
      <c r="L7153" s="7">
        <v>104.86199999999999</v>
      </c>
      <c r="M7153" s="7">
        <v>96.027000000000001</v>
      </c>
      <c r="N7153" s="7">
        <v>91.144999999999996</v>
      </c>
      <c r="O7153" s="7"/>
    </row>
    <row r="7154" spans="1:15" x14ac:dyDescent="0.2">
      <c r="A7154" s="2">
        <v>1</v>
      </c>
      <c r="B7154" s="6" t="s">
        <v>26</v>
      </c>
      <c r="C7154" s="6">
        <v>0</v>
      </c>
      <c r="D7154" s="5" t="s">
        <v>518</v>
      </c>
      <c r="E7154" s="5" t="str">
        <f t="shared" si="882"/>
        <v/>
      </c>
      <c r="F7154" s="5" t="str">
        <f t="shared" si="881"/>
        <v/>
      </c>
      <c r="G7154" s="7">
        <v>99.198999999999998</v>
      </c>
      <c r="H7154" s="7">
        <v>97.760999999999996</v>
      </c>
      <c r="I7154" s="7">
        <v>103.08799999999999</v>
      </c>
      <c r="J7154" s="7">
        <v>93.864000000000004</v>
      </c>
      <c r="K7154" s="7">
        <v>103.92</v>
      </c>
      <c r="L7154" s="7">
        <v>105.44799999999999</v>
      </c>
      <c r="M7154" s="7">
        <v>91.388999999999996</v>
      </c>
      <c r="N7154" s="7">
        <v>94.210999999999999</v>
      </c>
      <c r="O7154" s="7"/>
    </row>
    <row r="7155" spans="1:15" x14ac:dyDescent="0.2">
      <c r="A7155" s="2">
        <v>1</v>
      </c>
      <c r="B7155" s="6" t="s">
        <v>27</v>
      </c>
      <c r="C7155" s="6">
        <v>0</v>
      </c>
      <c r="D7155" s="5" t="s">
        <v>518</v>
      </c>
      <c r="E7155" s="5" t="str">
        <f t="shared" si="882"/>
        <v/>
      </c>
      <c r="F7155" s="5" t="str">
        <f t="shared" si="881"/>
        <v/>
      </c>
      <c r="G7155" s="7">
        <v>100.53700000000001</v>
      </c>
      <c r="H7155" s="7">
        <v>97.274000000000001</v>
      </c>
      <c r="I7155" s="7">
        <v>106.651</v>
      </c>
      <c r="J7155" s="7">
        <v>96.198999999999998</v>
      </c>
      <c r="K7155" s="7">
        <v>106.081</v>
      </c>
      <c r="L7155" s="7">
        <v>109.64</v>
      </c>
      <c r="M7155" s="7">
        <v>95.201999999999998</v>
      </c>
      <c r="N7155" s="7">
        <v>101.533</v>
      </c>
      <c r="O7155" s="7"/>
    </row>
    <row r="7156" spans="1:15" x14ac:dyDescent="0.2">
      <c r="A7156" s="2">
        <v>1</v>
      </c>
      <c r="B7156" s="6" t="s">
        <v>28</v>
      </c>
      <c r="C7156" s="6">
        <v>0</v>
      </c>
      <c r="D7156" s="5" t="s">
        <v>518</v>
      </c>
      <c r="E7156" s="5" t="str">
        <f t="shared" si="882"/>
        <v/>
      </c>
      <c r="F7156" s="5" t="str">
        <f t="shared" si="881"/>
        <v/>
      </c>
      <c r="G7156" s="7">
        <v>101.452</v>
      </c>
      <c r="H7156" s="7">
        <v>98.613</v>
      </c>
      <c r="I7156" s="7">
        <v>102.08499999999999</v>
      </c>
      <c r="J7156" s="7">
        <v>98.9</v>
      </c>
      <c r="K7156" s="7">
        <v>100.624</v>
      </c>
      <c r="L7156" s="7">
        <v>103.521</v>
      </c>
      <c r="M7156" s="7">
        <v>97.697000000000003</v>
      </c>
      <c r="N7156" s="7">
        <v>99.733999999999995</v>
      </c>
      <c r="O7156" s="7"/>
    </row>
    <row r="7157" spans="1:15" x14ac:dyDescent="0.2">
      <c r="A7157" s="2">
        <v>1</v>
      </c>
      <c r="B7157" s="6" t="s">
        <v>29</v>
      </c>
      <c r="C7157" s="6">
        <v>0</v>
      </c>
      <c r="D7157" s="5" t="s">
        <v>518</v>
      </c>
      <c r="E7157" s="5" t="str">
        <f t="shared" si="882"/>
        <v/>
      </c>
      <c r="F7157" s="5" t="str">
        <f t="shared" si="881"/>
        <v/>
      </c>
      <c r="G7157" s="7">
        <v>100</v>
      </c>
      <c r="H7157" s="7">
        <v>100</v>
      </c>
      <c r="I7157" s="7">
        <v>100</v>
      </c>
      <c r="J7157" s="7">
        <v>100</v>
      </c>
      <c r="K7157" s="7">
        <v>100</v>
      </c>
      <c r="L7157" s="7">
        <v>100</v>
      </c>
      <c r="M7157" s="7">
        <v>100</v>
      </c>
      <c r="N7157" s="7">
        <v>100</v>
      </c>
      <c r="O7157" s="7"/>
    </row>
    <row r="7158" spans="1:15" x14ac:dyDescent="0.2">
      <c r="A7158" s="2">
        <v>1</v>
      </c>
      <c r="B7158" s="6" t="s">
        <v>30</v>
      </c>
      <c r="C7158" s="6">
        <v>0</v>
      </c>
      <c r="D7158" s="5" t="s">
        <v>518</v>
      </c>
      <c r="E7158" s="5" t="str">
        <f t="shared" si="882"/>
        <v/>
      </c>
      <c r="F7158" s="5" t="str">
        <f t="shared" si="881"/>
        <v/>
      </c>
      <c r="G7158" s="7">
        <v>103.462</v>
      </c>
      <c r="H7158" s="7">
        <v>101.666</v>
      </c>
      <c r="I7158" s="7">
        <v>103.712</v>
      </c>
      <c r="J7158" s="7">
        <v>99.046000000000006</v>
      </c>
      <c r="K7158" s="7">
        <v>100.241</v>
      </c>
      <c r="L7158" s="7">
        <v>102.012</v>
      </c>
      <c r="M7158" s="7">
        <v>98.852000000000004</v>
      </c>
      <c r="N7158" s="7">
        <v>102.52200000000001</v>
      </c>
      <c r="O7158" s="7"/>
    </row>
    <row r="7159" spans="1:15" x14ac:dyDescent="0.2">
      <c r="A7159" s="2">
        <v>1</v>
      </c>
      <c r="B7159" s="6" t="s">
        <v>31</v>
      </c>
      <c r="C7159" s="6">
        <v>0</v>
      </c>
      <c r="D7159" s="5" t="s">
        <v>518</v>
      </c>
      <c r="E7159" s="5" t="str">
        <f t="shared" si="882"/>
        <v/>
      </c>
      <c r="F7159" s="5" t="str">
        <f t="shared" si="881"/>
        <v/>
      </c>
      <c r="G7159" s="7">
        <v>117.03100000000001</v>
      </c>
      <c r="H7159" s="7">
        <v>111.913</v>
      </c>
      <c r="I7159" s="7">
        <v>110.6</v>
      </c>
      <c r="J7159" s="7">
        <v>99.36</v>
      </c>
      <c r="K7159" s="7">
        <v>94.504999999999995</v>
      </c>
      <c r="L7159" s="7">
        <v>98.825999999999993</v>
      </c>
      <c r="M7159" s="7">
        <v>93.876999999999995</v>
      </c>
      <c r="N7159" s="7">
        <v>103.828</v>
      </c>
      <c r="O7159" s="7"/>
    </row>
    <row r="7160" spans="1:15" x14ac:dyDescent="0.2">
      <c r="A7160" s="2">
        <v>1</v>
      </c>
      <c r="B7160" s="6" t="s">
        <v>32</v>
      </c>
      <c r="C7160" s="6">
        <v>0</v>
      </c>
      <c r="D7160" s="5" t="s">
        <v>518</v>
      </c>
      <c r="E7160" s="5" t="str">
        <f t="shared" si="882"/>
        <v/>
      </c>
      <c r="F7160" s="5" t="str">
        <f t="shared" si="881"/>
        <v/>
      </c>
      <c r="G7160" s="7">
        <v>113.727</v>
      </c>
      <c r="H7160" s="7">
        <v>110.432</v>
      </c>
      <c r="I7160" s="7">
        <v>112.65300000000001</v>
      </c>
      <c r="J7160" s="7">
        <v>103.232</v>
      </c>
      <c r="K7160" s="7">
        <v>99.055999999999997</v>
      </c>
      <c r="L7160" s="7">
        <v>102.012</v>
      </c>
      <c r="M7160" s="7">
        <v>97.209000000000003</v>
      </c>
      <c r="N7160" s="7">
        <v>109.509</v>
      </c>
      <c r="O7160" s="7"/>
    </row>
    <row r="7161" spans="1:15" x14ac:dyDescent="0.2">
      <c r="A7161" s="2">
        <v>1</v>
      </c>
      <c r="B7161" s="6" t="s">
        <v>33</v>
      </c>
      <c r="C7161" s="6">
        <v>0</v>
      </c>
      <c r="D7161" s="5" t="s">
        <v>518</v>
      </c>
      <c r="E7161" s="5" t="str">
        <f t="shared" si="882"/>
        <v/>
      </c>
      <c r="F7161" s="5" t="str">
        <f t="shared" si="881"/>
        <v/>
      </c>
      <c r="G7161" s="7">
        <v>114.88800000000001</v>
      </c>
      <c r="H7161" s="7">
        <v>111.67</v>
      </c>
      <c r="I7161" s="7">
        <v>113.074</v>
      </c>
      <c r="J7161" s="7">
        <v>107.631</v>
      </c>
      <c r="K7161" s="7">
        <v>98.421000000000006</v>
      </c>
      <c r="L7161" s="7">
        <v>101.25700000000001</v>
      </c>
      <c r="M7161" s="7">
        <v>101.86199999999999</v>
      </c>
      <c r="N7161" s="7">
        <v>115.18</v>
      </c>
      <c r="O7161" s="7"/>
    </row>
    <row r="7162" spans="1:15" x14ac:dyDescent="0.2">
      <c r="A7162" s="2">
        <v>1</v>
      </c>
      <c r="B7162" s="6" t="s">
        <v>34</v>
      </c>
      <c r="C7162" s="6">
        <v>0</v>
      </c>
      <c r="D7162" s="5" t="s">
        <v>518</v>
      </c>
      <c r="E7162" s="5" t="str">
        <f t="shared" si="882"/>
        <v/>
      </c>
      <c r="F7162" s="5" t="str">
        <f t="shared" si="881"/>
        <v/>
      </c>
      <c r="G7162" s="7">
        <v>114.399</v>
      </c>
      <c r="H7162" s="7">
        <v>112.94799999999999</v>
      </c>
      <c r="I7162" s="7">
        <v>106.41500000000001</v>
      </c>
      <c r="J7162" s="7">
        <v>109.017</v>
      </c>
      <c r="K7162" s="7">
        <v>93.021000000000001</v>
      </c>
      <c r="L7162" s="7">
        <v>94.215999999999994</v>
      </c>
      <c r="M7162" s="7">
        <v>102.553</v>
      </c>
      <c r="N7162" s="7">
        <v>109.13200000000001</v>
      </c>
      <c r="O7162" s="7"/>
    </row>
    <row r="7163" spans="1:15" x14ac:dyDescent="0.2">
      <c r="A7163" s="2">
        <v>1</v>
      </c>
      <c r="B7163" s="6" t="s">
        <v>35</v>
      </c>
      <c r="C7163" s="6">
        <v>0</v>
      </c>
      <c r="D7163" s="5" t="s">
        <v>518</v>
      </c>
      <c r="E7163" s="5" t="str">
        <f t="shared" si="882"/>
        <v/>
      </c>
      <c r="F7163" s="5" t="str">
        <f t="shared" si="881"/>
        <v/>
      </c>
      <c r="G7163" s="7">
        <v>110.181</v>
      </c>
      <c r="H7163" s="7">
        <v>108.682</v>
      </c>
      <c r="I7163" s="7">
        <v>91.373000000000005</v>
      </c>
      <c r="J7163" s="7">
        <v>109.297</v>
      </c>
      <c r="K7163" s="7">
        <v>82.93</v>
      </c>
      <c r="L7163" s="7">
        <v>84.073999999999998</v>
      </c>
      <c r="M7163" s="7">
        <v>103.617</v>
      </c>
      <c r="N7163" s="7">
        <v>94.677999999999997</v>
      </c>
      <c r="O7163" s="7"/>
    </row>
    <row r="7164" spans="1:15" x14ac:dyDescent="0.2">
      <c r="A7164" s="2">
        <v>1</v>
      </c>
      <c r="B7164" s="6" t="s">
        <v>36</v>
      </c>
      <c r="C7164" s="6">
        <v>0</v>
      </c>
      <c r="D7164" s="5" t="s">
        <v>518</v>
      </c>
      <c r="E7164" s="5" t="str">
        <f t="shared" si="882"/>
        <v/>
      </c>
      <c r="F7164" s="5" t="str">
        <f t="shared" si="881"/>
        <v/>
      </c>
      <c r="G7164" s="7">
        <v>108.666</v>
      </c>
      <c r="H7164" s="7">
        <v>104.98</v>
      </c>
      <c r="I7164" s="7">
        <v>74.885000000000005</v>
      </c>
      <c r="J7164" s="7">
        <v>109.982</v>
      </c>
      <c r="K7164" s="7">
        <v>68.912999999999997</v>
      </c>
      <c r="L7164" s="7">
        <v>71.332999999999998</v>
      </c>
      <c r="M7164" s="7">
        <v>104.468</v>
      </c>
      <c r="N7164" s="7">
        <v>78.23</v>
      </c>
      <c r="O7164" s="7"/>
    </row>
    <row r="7165" spans="1:15" x14ac:dyDescent="0.2">
      <c r="A7165" s="2">
        <v>1</v>
      </c>
      <c r="B7165" s="6" t="s">
        <v>37</v>
      </c>
      <c r="C7165" s="6">
        <v>0</v>
      </c>
      <c r="D7165" s="5" t="s">
        <v>518</v>
      </c>
      <c r="E7165" s="5" t="str">
        <f t="shared" si="882"/>
        <v/>
      </c>
      <c r="F7165" s="5" t="str">
        <f t="shared" si="881"/>
        <v/>
      </c>
      <c r="G7165" s="7">
        <v>111.295</v>
      </c>
      <c r="H7165" s="7">
        <v>108.602</v>
      </c>
      <c r="I7165" s="7">
        <v>74.373999999999995</v>
      </c>
      <c r="J7165" s="7">
        <v>106.42700000000001</v>
      </c>
      <c r="K7165" s="7">
        <v>66.825999999999993</v>
      </c>
      <c r="L7165" s="7">
        <v>68.483000000000004</v>
      </c>
      <c r="M7165" s="7">
        <v>100.726</v>
      </c>
      <c r="N7165" s="7">
        <v>74.914000000000001</v>
      </c>
      <c r="O7165" s="7"/>
    </row>
    <row r="7166" spans="1:15" x14ac:dyDescent="0.2">
      <c r="A7166" s="2">
        <v>1</v>
      </c>
      <c r="B7166" s="6" t="s">
        <v>63</v>
      </c>
      <c r="C7166" s="6">
        <v>0</v>
      </c>
      <c r="D7166" s="5" t="s">
        <v>518</v>
      </c>
      <c r="E7166" s="5" t="str">
        <f t="shared" si="882"/>
        <v/>
      </c>
      <c r="F7166" s="5" t="str">
        <f t="shared" si="881"/>
        <v/>
      </c>
      <c r="G7166" s="7">
        <v>116.904</v>
      </c>
      <c r="H7166" s="7">
        <v>110.68</v>
      </c>
      <c r="I7166" s="7">
        <v>72.641999999999996</v>
      </c>
      <c r="J7166" s="7">
        <v>106.685</v>
      </c>
      <c r="K7166" s="7">
        <v>62.139000000000003</v>
      </c>
      <c r="L7166" s="7">
        <v>65.632999999999996</v>
      </c>
      <c r="M7166" s="7">
        <v>100.48</v>
      </c>
      <c r="N7166" s="7">
        <v>72.991</v>
      </c>
      <c r="O7166" s="7"/>
    </row>
    <row r="7167" spans="1:15" x14ac:dyDescent="0.2">
      <c r="A7167" s="2">
        <v>0</v>
      </c>
      <c r="B7167" s="5" t="s">
        <v>517</v>
      </c>
      <c r="C7167" s="6" t="s">
        <v>0</v>
      </c>
      <c r="E7167" s="5" t="str">
        <f t="shared" si="882"/>
        <v/>
      </c>
      <c r="F7167" s="5" t="str">
        <f t="shared" si="881"/>
        <v/>
      </c>
    </row>
    <row r="7168" spans="1:15" x14ac:dyDescent="0.2">
      <c r="A7168" s="2">
        <v>1</v>
      </c>
      <c r="B7168" s="6" t="s">
        <v>13</v>
      </c>
      <c r="C7168" s="6">
        <v>0</v>
      </c>
      <c r="D7168" s="5" t="s">
        <v>519</v>
      </c>
      <c r="E7168" s="5" t="str">
        <f t="shared" si="882"/>
        <v/>
      </c>
      <c r="F7168" s="5" t="str">
        <f t="shared" si="881"/>
        <v/>
      </c>
      <c r="G7168" s="7">
        <v>67.933999999999997</v>
      </c>
      <c r="H7168" s="7">
        <v>67.468000000000004</v>
      </c>
      <c r="I7168" s="7">
        <v>65.545000000000002</v>
      </c>
      <c r="J7168" s="7">
        <v>78.082999999999998</v>
      </c>
      <c r="K7168" s="7">
        <v>96.484999999999999</v>
      </c>
      <c r="L7168" s="7">
        <v>97.15</v>
      </c>
      <c r="M7168" s="7">
        <v>86.152000000000001</v>
      </c>
      <c r="N7168" s="7">
        <v>56.469000000000001</v>
      </c>
      <c r="O7168" s="7"/>
    </row>
    <row r="7169" spans="1:15" x14ac:dyDescent="0.2">
      <c r="A7169" s="2">
        <v>1</v>
      </c>
      <c r="B7169" s="6" t="s">
        <v>15</v>
      </c>
      <c r="C7169" s="6">
        <v>0</v>
      </c>
      <c r="D7169" s="5" t="s">
        <v>519</v>
      </c>
      <c r="E7169" s="5" t="str">
        <f t="shared" si="882"/>
        <v/>
      </c>
      <c r="F7169" s="5" t="str">
        <f t="shared" si="881"/>
        <v/>
      </c>
      <c r="G7169" s="7">
        <v>70.299000000000007</v>
      </c>
      <c r="H7169" s="7">
        <v>70.837999999999994</v>
      </c>
      <c r="I7169" s="7">
        <v>71.55</v>
      </c>
      <c r="J7169" s="7">
        <v>79.971000000000004</v>
      </c>
      <c r="K7169" s="7">
        <v>101.78100000000001</v>
      </c>
      <c r="L7169" s="7">
        <v>101.006</v>
      </c>
      <c r="M7169" s="7">
        <v>87.197000000000003</v>
      </c>
      <c r="N7169" s="7">
        <v>62.39</v>
      </c>
      <c r="O7169" s="7"/>
    </row>
    <row r="7170" spans="1:15" x14ac:dyDescent="0.2">
      <c r="A7170" s="2">
        <v>1</v>
      </c>
      <c r="B7170" s="6" t="s">
        <v>16</v>
      </c>
      <c r="C7170" s="6">
        <v>0</v>
      </c>
      <c r="D7170" s="5" t="s">
        <v>519</v>
      </c>
      <c r="E7170" s="5" t="str">
        <f t="shared" si="882"/>
        <v/>
      </c>
      <c r="F7170" s="5" t="str">
        <f t="shared" si="881"/>
        <v/>
      </c>
      <c r="G7170" s="7">
        <v>64.617000000000004</v>
      </c>
      <c r="H7170" s="7">
        <v>65.454999999999998</v>
      </c>
      <c r="I7170" s="7">
        <v>68.418000000000006</v>
      </c>
      <c r="J7170" s="7">
        <v>81.912000000000006</v>
      </c>
      <c r="K7170" s="7">
        <v>105.88200000000001</v>
      </c>
      <c r="L7170" s="7">
        <v>104.526</v>
      </c>
      <c r="M7170" s="7">
        <v>96.727000000000004</v>
      </c>
      <c r="N7170" s="7">
        <v>66.177999999999997</v>
      </c>
      <c r="O7170" s="7"/>
    </row>
    <row r="7171" spans="1:15" x14ac:dyDescent="0.2">
      <c r="A7171" s="2">
        <v>1</v>
      </c>
      <c r="B7171" s="6" t="s">
        <v>17</v>
      </c>
      <c r="C7171" s="6">
        <v>0</v>
      </c>
      <c r="D7171" s="5" t="s">
        <v>519</v>
      </c>
      <c r="E7171" s="5" t="str">
        <f t="shared" si="882"/>
        <v/>
      </c>
      <c r="F7171" s="5" t="str">
        <f t="shared" si="881"/>
        <v/>
      </c>
      <c r="G7171" s="7">
        <v>65.501999999999995</v>
      </c>
      <c r="H7171" s="7">
        <v>66.277000000000001</v>
      </c>
      <c r="I7171" s="7">
        <v>67.055000000000007</v>
      </c>
      <c r="J7171" s="7">
        <v>84.484999999999999</v>
      </c>
      <c r="K7171" s="7">
        <v>102.371</v>
      </c>
      <c r="L7171" s="7">
        <v>101.17400000000001</v>
      </c>
      <c r="M7171" s="7">
        <v>97.403999999999996</v>
      </c>
      <c r="N7171" s="7">
        <v>65.313999999999993</v>
      </c>
      <c r="O7171" s="7"/>
    </row>
    <row r="7172" spans="1:15" x14ac:dyDescent="0.2">
      <c r="A7172" s="2">
        <v>1</v>
      </c>
      <c r="B7172" s="6" t="s">
        <v>18</v>
      </c>
      <c r="C7172" s="6">
        <v>0</v>
      </c>
      <c r="D7172" s="5" t="s">
        <v>519</v>
      </c>
      <c r="E7172" s="5" t="str">
        <f t="shared" si="882"/>
        <v/>
      </c>
      <c r="F7172" s="5" t="str">
        <f t="shared" si="881"/>
        <v/>
      </c>
      <c r="G7172" s="7">
        <v>63.414000000000001</v>
      </c>
      <c r="H7172" s="7">
        <v>63.777999999999999</v>
      </c>
      <c r="I7172" s="7">
        <v>62.762</v>
      </c>
      <c r="J7172" s="7">
        <v>85.424000000000007</v>
      </c>
      <c r="K7172" s="7">
        <v>98.971999999999994</v>
      </c>
      <c r="L7172" s="7">
        <v>98.406999999999996</v>
      </c>
      <c r="M7172" s="7">
        <v>102.009</v>
      </c>
      <c r="N7172" s="7">
        <v>64.022999999999996</v>
      </c>
      <c r="O7172" s="7"/>
    </row>
    <row r="7173" spans="1:15" x14ac:dyDescent="0.2">
      <c r="A7173" s="2">
        <v>1</v>
      </c>
      <c r="B7173" s="6" t="s">
        <v>19</v>
      </c>
      <c r="C7173" s="6">
        <v>0</v>
      </c>
      <c r="D7173" s="5" t="s">
        <v>519</v>
      </c>
      <c r="E7173" s="5" t="str">
        <f t="shared" si="882"/>
        <v/>
      </c>
      <c r="F7173" s="5" t="str">
        <f t="shared" si="881"/>
        <v/>
      </c>
      <c r="G7173" s="7">
        <v>67.747</v>
      </c>
      <c r="H7173" s="7">
        <v>67.153999999999996</v>
      </c>
      <c r="I7173" s="7">
        <v>64.620999999999995</v>
      </c>
      <c r="J7173" s="7">
        <v>86.195999999999998</v>
      </c>
      <c r="K7173" s="7">
        <v>95.385999999999996</v>
      </c>
      <c r="L7173" s="7">
        <v>96.227999999999994</v>
      </c>
      <c r="M7173" s="7">
        <v>100.06699999999999</v>
      </c>
      <c r="N7173" s="7">
        <v>64.665000000000006</v>
      </c>
      <c r="O7173" s="7"/>
    </row>
    <row r="7174" spans="1:15" x14ac:dyDescent="0.2">
      <c r="A7174" s="2">
        <v>1</v>
      </c>
      <c r="B7174" s="6" t="s">
        <v>20</v>
      </c>
      <c r="C7174" s="6">
        <v>0</v>
      </c>
      <c r="D7174" s="5" t="s">
        <v>519</v>
      </c>
      <c r="E7174" s="5" t="str">
        <f t="shared" si="882"/>
        <v/>
      </c>
      <c r="F7174" s="5" t="str">
        <f t="shared" si="881"/>
        <v/>
      </c>
      <c r="G7174" s="7">
        <v>70.159000000000006</v>
      </c>
      <c r="H7174" s="7">
        <v>69.268000000000001</v>
      </c>
      <c r="I7174" s="7">
        <v>69.790999999999997</v>
      </c>
      <c r="J7174" s="7">
        <v>86.31</v>
      </c>
      <c r="K7174" s="7">
        <v>99.474999999999994</v>
      </c>
      <c r="L7174" s="7">
        <v>100.754</v>
      </c>
      <c r="M7174" s="7">
        <v>98.102000000000004</v>
      </c>
      <c r="N7174" s="7">
        <v>68.465999999999994</v>
      </c>
      <c r="O7174" s="7"/>
    </row>
    <row r="7175" spans="1:15" x14ac:dyDescent="0.2">
      <c r="A7175" s="2">
        <v>1</v>
      </c>
      <c r="B7175" s="6" t="s">
        <v>21</v>
      </c>
      <c r="C7175" s="6">
        <v>0</v>
      </c>
      <c r="D7175" s="5" t="s">
        <v>519</v>
      </c>
      <c r="E7175" s="5" t="str">
        <f t="shared" si="882"/>
        <v/>
      </c>
      <c r="F7175" s="5" t="str">
        <f t="shared" si="881"/>
        <v/>
      </c>
      <c r="G7175" s="7">
        <v>75.215999999999994</v>
      </c>
      <c r="H7175" s="7">
        <v>74.064999999999998</v>
      </c>
      <c r="I7175" s="7">
        <v>76.673000000000002</v>
      </c>
      <c r="J7175" s="7">
        <v>87.51</v>
      </c>
      <c r="K7175" s="7">
        <v>101.937</v>
      </c>
      <c r="L7175" s="7">
        <v>103.521</v>
      </c>
      <c r="M7175" s="7">
        <v>95.441000000000003</v>
      </c>
      <c r="N7175" s="7">
        <v>73.177000000000007</v>
      </c>
      <c r="O7175" s="7"/>
    </row>
    <row r="7176" spans="1:15" x14ac:dyDescent="0.2">
      <c r="A7176" s="2">
        <v>1</v>
      </c>
      <c r="B7176" s="6" t="s">
        <v>22</v>
      </c>
      <c r="C7176" s="6">
        <v>0</v>
      </c>
      <c r="D7176" s="5" t="s">
        <v>519</v>
      </c>
      <c r="E7176" s="5" t="str">
        <f t="shared" si="882"/>
        <v/>
      </c>
      <c r="F7176" s="5" t="str">
        <f t="shared" ref="F7176:F7239" si="883">IF(LEN(E7176)=0,"",E7176&amp;B7176)</f>
        <v/>
      </c>
      <c r="G7176" s="7">
        <v>80.742000000000004</v>
      </c>
      <c r="H7176" s="7">
        <v>78.498999999999995</v>
      </c>
      <c r="I7176" s="7">
        <v>81.064999999999998</v>
      </c>
      <c r="J7176" s="7">
        <v>88.855999999999995</v>
      </c>
      <c r="K7176" s="7">
        <v>100.4</v>
      </c>
      <c r="L7176" s="7">
        <v>103.26900000000001</v>
      </c>
      <c r="M7176" s="7">
        <v>91.027000000000001</v>
      </c>
      <c r="N7176" s="7">
        <v>73.790999999999997</v>
      </c>
      <c r="O7176" s="7"/>
    </row>
    <row r="7177" spans="1:15" x14ac:dyDescent="0.2">
      <c r="A7177" s="2">
        <v>1</v>
      </c>
      <c r="B7177" s="6" t="s">
        <v>23</v>
      </c>
      <c r="C7177" s="6">
        <v>0</v>
      </c>
      <c r="D7177" s="5" t="s">
        <v>519</v>
      </c>
      <c r="E7177" s="5" t="str">
        <f t="shared" ref="E7177:E7240" si="884">IF(C7177=0,IF(LEN(D7177)&lt;&gt;3,"",D7177),IF(LEN(D7177)&lt;&gt;4,"",LEFT(D7177,3)))</f>
        <v/>
      </c>
      <c r="F7177" s="5" t="str">
        <f t="shared" si="883"/>
        <v/>
      </c>
      <c r="G7177" s="7">
        <v>85.697999999999993</v>
      </c>
      <c r="H7177" s="7">
        <v>82.802000000000007</v>
      </c>
      <c r="I7177" s="7">
        <v>85.301000000000002</v>
      </c>
      <c r="J7177" s="7">
        <v>90.206000000000003</v>
      </c>
      <c r="K7177" s="7">
        <v>99.536000000000001</v>
      </c>
      <c r="L7177" s="7">
        <v>103.018</v>
      </c>
      <c r="M7177" s="7">
        <v>88.986999999999995</v>
      </c>
      <c r="N7177" s="7">
        <v>75.906999999999996</v>
      </c>
      <c r="O7177" s="7"/>
    </row>
    <row r="7178" spans="1:15" x14ac:dyDescent="0.2">
      <c r="A7178" s="2">
        <v>1</v>
      </c>
      <c r="B7178" s="6" t="s">
        <v>24</v>
      </c>
      <c r="C7178" s="6">
        <v>0</v>
      </c>
      <c r="D7178" s="5" t="s">
        <v>519</v>
      </c>
      <c r="E7178" s="5" t="str">
        <f t="shared" si="884"/>
        <v/>
      </c>
      <c r="F7178" s="5" t="str">
        <f t="shared" si="883"/>
        <v/>
      </c>
      <c r="G7178" s="7">
        <v>88.700999999999993</v>
      </c>
      <c r="H7178" s="7">
        <v>87.322000000000003</v>
      </c>
      <c r="I7178" s="7">
        <v>91.566999999999993</v>
      </c>
      <c r="J7178" s="7">
        <v>92.132000000000005</v>
      </c>
      <c r="K7178" s="7">
        <v>103.23099999999999</v>
      </c>
      <c r="L7178" s="7">
        <v>104.86199999999999</v>
      </c>
      <c r="M7178" s="7">
        <v>91.161000000000001</v>
      </c>
      <c r="N7178" s="7">
        <v>83.472999999999999</v>
      </c>
      <c r="O7178" s="7"/>
    </row>
    <row r="7179" spans="1:15" x14ac:dyDescent="0.2">
      <c r="A7179" s="2">
        <v>1</v>
      </c>
      <c r="B7179" s="6" t="s">
        <v>25</v>
      </c>
      <c r="C7179" s="6">
        <v>0</v>
      </c>
      <c r="D7179" s="5" t="s">
        <v>519</v>
      </c>
      <c r="E7179" s="5" t="str">
        <f t="shared" si="884"/>
        <v/>
      </c>
      <c r="F7179" s="5" t="str">
        <f t="shared" si="883"/>
        <v/>
      </c>
      <c r="G7179" s="7">
        <v>90.727999999999994</v>
      </c>
      <c r="H7179" s="7">
        <v>90.515000000000001</v>
      </c>
      <c r="I7179" s="7">
        <v>94.915999999999997</v>
      </c>
      <c r="J7179" s="7">
        <v>93.926000000000002</v>
      </c>
      <c r="K7179" s="7">
        <v>104.616</v>
      </c>
      <c r="L7179" s="7">
        <v>104.86199999999999</v>
      </c>
      <c r="M7179" s="7">
        <v>96.027000000000001</v>
      </c>
      <c r="N7179" s="7">
        <v>91.144999999999996</v>
      </c>
      <c r="O7179" s="7"/>
    </row>
    <row r="7180" spans="1:15" x14ac:dyDescent="0.2">
      <c r="A7180" s="2">
        <v>1</v>
      </c>
      <c r="B7180" s="6" t="s">
        <v>26</v>
      </c>
      <c r="C7180" s="6">
        <v>0</v>
      </c>
      <c r="D7180" s="5" t="s">
        <v>519</v>
      </c>
      <c r="E7180" s="5" t="str">
        <f t="shared" si="884"/>
        <v/>
      </c>
      <c r="F7180" s="5" t="str">
        <f t="shared" si="883"/>
        <v/>
      </c>
      <c r="G7180" s="7">
        <v>99.198999999999998</v>
      </c>
      <c r="H7180" s="7">
        <v>97.760999999999996</v>
      </c>
      <c r="I7180" s="7">
        <v>103.08799999999999</v>
      </c>
      <c r="J7180" s="7">
        <v>93.864000000000004</v>
      </c>
      <c r="K7180" s="7">
        <v>103.92</v>
      </c>
      <c r="L7180" s="7">
        <v>105.44799999999999</v>
      </c>
      <c r="M7180" s="7">
        <v>91.388999999999996</v>
      </c>
      <c r="N7180" s="7">
        <v>94.210999999999999</v>
      </c>
      <c r="O7180" s="7"/>
    </row>
    <row r="7181" spans="1:15" x14ac:dyDescent="0.2">
      <c r="A7181" s="2">
        <v>1</v>
      </c>
      <c r="B7181" s="6" t="s">
        <v>27</v>
      </c>
      <c r="C7181" s="6">
        <v>0</v>
      </c>
      <c r="D7181" s="5" t="s">
        <v>519</v>
      </c>
      <c r="E7181" s="5" t="str">
        <f t="shared" si="884"/>
        <v/>
      </c>
      <c r="F7181" s="5" t="str">
        <f t="shared" si="883"/>
        <v/>
      </c>
      <c r="G7181" s="7">
        <v>100.53700000000001</v>
      </c>
      <c r="H7181" s="7">
        <v>97.274000000000001</v>
      </c>
      <c r="I7181" s="7">
        <v>106.651</v>
      </c>
      <c r="J7181" s="7">
        <v>96.198999999999998</v>
      </c>
      <c r="K7181" s="7">
        <v>106.081</v>
      </c>
      <c r="L7181" s="7">
        <v>109.64</v>
      </c>
      <c r="M7181" s="7">
        <v>95.201999999999998</v>
      </c>
      <c r="N7181" s="7">
        <v>101.533</v>
      </c>
      <c r="O7181" s="7"/>
    </row>
    <row r="7182" spans="1:15" x14ac:dyDescent="0.2">
      <c r="A7182" s="2">
        <v>1</v>
      </c>
      <c r="B7182" s="6" t="s">
        <v>28</v>
      </c>
      <c r="C7182" s="6">
        <v>0</v>
      </c>
      <c r="D7182" s="5" t="s">
        <v>519</v>
      </c>
      <c r="E7182" s="5" t="str">
        <f t="shared" si="884"/>
        <v/>
      </c>
      <c r="F7182" s="5" t="str">
        <f t="shared" si="883"/>
        <v/>
      </c>
      <c r="G7182" s="7">
        <v>101.452</v>
      </c>
      <c r="H7182" s="7">
        <v>98.613</v>
      </c>
      <c r="I7182" s="7">
        <v>102.08499999999999</v>
      </c>
      <c r="J7182" s="7">
        <v>98.9</v>
      </c>
      <c r="K7182" s="7">
        <v>100.624</v>
      </c>
      <c r="L7182" s="7">
        <v>103.521</v>
      </c>
      <c r="M7182" s="7">
        <v>97.697000000000003</v>
      </c>
      <c r="N7182" s="7">
        <v>99.733999999999995</v>
      </c>
      <c r="O7182" s="7"/>
    </row>
    <row r="7183" spans="1:15" x14ac:dyDescent="0.2">
      <c r="A7183" s="2">
        <v>1</v>
      </c>
      <c r="B7183" s="6" t="s">
        <v>29</v>
      </c>
      <c r="C7183" s="6">
        <v>0</v>
      </c>
      <c r="D7183" s="5" t="s">
        <v>519</v>
      </c>
      <c r="E7183" s="5" t="str">
        <f t="shared" si="884"/>
        <v/>
      </c>
      <c r="F7183" s="5" t="str">
        <f t="shared" si="883"/>
        <v/>
      </c>
      <c r="G7183" s="7">
        <v>100</v>
      </c>
      <c r="H7183" s="7">
        <v>100</v>
      </c>
      <c r="I7183" s="7">
        <v>100</v>
      </c>
      <c r="J7183" s="7">
        <v>100</v>
      </c>
      <c r="K7183" s="7">
        <v>100</v>
      </c>
      <c r="L7183" s="7">
        <v>100</v>
      </c>
      <c r="M7183" s="7">
        <v>100</v>
      </c>
      <c r="N7183" s="7">
        <v>100</v>
      </c>
      <c r="O7183" s="7"/>
    </row>
    <row r="7184" spans="1:15" x14ac:dyDescent="0.2">
      <c r="A7184" s="2">
        <v>1</v>
      </c>
      <c r="B7184" s="6" t="s">
        <v>30</v>
      </c>
      <c r="C7184" s="6">
        <v>0</v>
      </c>
      <c r="D7184" s="5" t="s">
        <v>519</v>
      </c>
      <c r="E7184" s="5" t="str">
        <f t="shared" si="884"/>
        <v/>
      </c>
      <c r="F7184" s="5" t="str">
        <f t="shared" si="883"/>
        <v/>
      </c>
      <c r="G7184" s="7">
        <v>103.462</v>
      </c>
      <c r="H7184" s="7">
        <v>101.666</v>
      </c>
      <c r="I7184" s="7">
        <v>103.712</v>
      </c>
      <c r="J7184" s="7">
        <v>99.046000000000006</v>
      </c>
      <c r="K7184" s="7">
        <v>100.241</v>
      </c>
      <c r="L7184" s="7">
        <v>102.012</v>
      </c>
      <c r="M7184" s="7">
        <v>98.852000000000004</v>
      </c>
      <c r="N7184" s="7">
        <v>102.52200000000001</v>
      </c>
      <c r="O7184" s="7"/>
    </row>
    <row r="7185" spans="1:15" x14ac:dyDescent="0.2">
      <c r="A7185" s="2">
        <v>1</v>
      </c>
      <c r="B7185" s="6" t="s">
        <v>31</v>
      </c>
      <c r="C7185" s="6">
        <v>0</v>
      </c>
      <c r="D7185" s="5" t="s">
        <v>519</v>
      </c>
      <c r="E7185" s="5" t="str">
        <f t="shared" si="884"/>
        <v/>
      </c>
      <c r="F7185" s="5" t="str">
        <f t="shared" si="883"/>
        <v/>
      </c>
      <c r="G7185" s="7">
        <v>117.03100000000001</v>
      </c>
      <c r="H7185" s="7">
        <v>111.913</v>
      </c>
      <c r="I7185" s="7">
        <v>110.6</v>
      </c>
      <c r="J7185" s="7">
        <v>99.36</v>
      </c>
      <c r="K7185" s="7">
        <v>94.504999999999995</v>
      </c>
      <c r="L7185" s="7">
        <v>98.825999999999993</v>
      </c>
      <c r="M7185" s="7">
        <v>93.876999999999995</v>
      </c>
      <c r="N7185" s="7">
        <v>103.828</v>
      </c>
      <c r="O7185" s="7"/>
    </row>
    <row r="7186" spans="1:15" x14ac:dyDescent="0.2">
      <c r="A7186" s="2">
        <v>1</v>
      </c>
      <c r="B7186" s="6" t="s">
        <v>32</v>
      </c>
      <c r="C7186" s="6">
        <v>0</v>
      </c>
      <c r="D7186" s="5" t="s">
        <v>519</v>
      </c>
      <c r="E7186" s="5" t="str">
        <f t="shared" si="884"/>
        <v/>
      </c>
      <c r="F7186" s="5" t="str">
        <f t="shared" si="883"/>
        <v/>
      </c>
      <c r="G7186" s="7">
        <v>113.727</v>
      </c>
      <c r="H7186" s="7">
        <v>110.432</v>
      </c>
      <c r="I7186" s="7">
        <v>112.65300000000001</v>
      </c>
      <c r="J7186" s="7">
        <v>103.232</v>
      </c>
      <c r="K7186" s="7">
        <v>99.055999999999997</v>
      </c>
      <c r="L7186" s="7">
        <v>102.012</v>
      </c>
      <c r="M7186" s="7">
        <v>97.209000000000003</v>
      </c>
      <c r="N7186" s="7">
        <v>109.509</v>
      </c>
      <c r="O7186" s="7"/>
    </row>
    <row r="7187" spans="1:15" x14ac:dyDescent="0.2">
      <c r="A7187" s="2">
        <v>1</v>
      </c>
      <c r="B7187" s="6" t="s">
        <v>33</v>
      </c>
      <c r="C7187" s="6">
        <v>0</v>
      </c>
      <c r="D7187" s="5" t="s">
        <v>519</v>
      </c>
      <c r="E7187" s="5" t="str">
        <f t="shared" si="884"/>
        <v/>
      </c>
      <c r="F7187" s="5" t="str">
        <f t="shared" si="883"/>
        <v/>
      </c>
      <c r="G7187" s="7">
        <v>114.88800000000001</v>
      </c>
      <c r="H7187" s="7">
        <v>111.67</v>
      </c>
      <c r="I7187" s="7">
        <v>113.074</v>
      </c>
      <c r="J7187" s="7">
        <v>107.631</v>
      </c>
      <c r="K7187" s="7">
        <v>98.421000000000006</v>
      </c>
      <c r="L7187" s="7">
        <v>101.25700000000001</v>
      </c>
      <c r="M7187" s="7">
        <v>101.86199999999999</v>
      </c>
      <c r="N7187" s="7">
        <v>115.18</v>
      </c>
      <c r="O7187" s="7"/>
    </row>
    <row r="7188" spans="1:15" x14ac:dyDescent="0.2">
      <c r="A7188" s="2">
        <v>1</v>
      </c>
      <c r="B7188" s="6" t="s">
        <v>34</v>
      </c>
      <c r="C7188" s="6">
        <v>0</v>
      </c>
      <c r="D7188" s="5" t="s">
        <v>519</v>
      </c>
      <c r="E7188" s="5" t="str">
        <f t="shared" si="884"/>
        <v/>
      </c>
      <c r="F7188" s="5" t="str">
        <f t="shared" si="883"/>
        <v/>
      </c>
      <c r="G7188" s="7">
        <v>114.399</v>
      </c>
      <c r="H7188" s="7">
        <v>112.94799999999999</v>
      </c>
      <c r="I7188" s="7">
        <v>106.41500000000001</v>
      </c>
      <c r="J7188" s="7">
        <v>109.017</v>
      </c>
      <c r="K7188" s="7">
        <v>93.021000000000001</v>
      </c>
      <c r="L7188" s="7">
        <v>94.215999999999994</v>
      </c>
      <c r="M7188" s="7">
        <v>102.553</v>
      </c>
      <c r="N7188" s="7">
        <v>109.13200000000001</v>
      </c>
      <c r="O7188" s="7"/>
    </row>
    <row r="7189" spans="1:15" x14ac:dyDescent="0.2">
      <c r="A7189" s="2">
        <v>1</v>
      </c>
      <c r="B7189" s="6" t="s">
        <v>35</v>
      </c>
      <c r="C7189" s="6">
        <v>0</v>
      </c>
      <c r="D7189" s="5" t="s">
        <v>519</v>
      </c>
      <c r="E7189" s="5" t="str">
        <f t="shared" si="884"/>
        <v/>
      </c>
      <c r="F7189" s="5" t="str">
        <f t="shared" si="883"/>
        <v/>
      </c>
      <c r="G7189" s="7">
        <v>110.181</v>
      </c>
      <c r="H7189" s="7">
        <v>108.682</v>
      </c>
      <c r="I7189" s="7">
        <v>91.373000000000005</v>
      </c>
      <c r="J7189" s="7">
        <v>109.297</v>
      </c>
      <c r="K7189" s="7">
        <v>82.93</v>
      </c>
      <c r="L7189" s="7">
        <v>84.073999999999998</v>
      </c>
      <c r="M7189" s="7">
        <v>103.617</v>
      </c>
      <c r="N7189" s="7">
        <v>94.677999999999997</v>
      </c>
      <c r="O7189" s="7"/>
    </row>
    <row r="7190" spans="1:15" x14ac:dyDescent="0.2">
      <c r="A7190" s="2">
        <v>1</v>
      </c>
      <c r="B7190" s="6" t="s">
        <v>36</v>
      </c>
      <c r="C7190" s="6">
        <v>0</v>
      </c>
      <c r="D7190" s="5" t="s">
        <v>519</v>
      </c>
      <c r="E7190" s="5" t="str">
        <f t="shared" si="884"/>
        <v/>
      </c>
      <c r="F7190" s="5" t="str">
        <f t="shared" si="883"/>
        <v/>
      </c>
      <c r="G7190" s="7">
        <v>108.666</v>
      </c>
      <c r="H7190" s="7">
        <v>104.98</v>
      </c>
      <c r="I7190" s="7">
        <v>74.885000000000005</v>
      </c>
      <c r="J7190" s="7">
        <v>109.982</v>
      </c>
      <c r="K7190" s="7">
        <v>68.912999999999997</v>
      </c>
      <c r="L7190" s="7">
        <v>71.332999999999998</v>
      </c>
      <c r="M7190" s="7">
        <v>104.468</v>
      </c>
      <c r="N7190" s="7">
        <v>78.23</v>
      </c>
      <c r="O7190" s="7"/>
    </row>
    <row r="7191" spans="1:15" x14ac:dyDescent="0.2">
      <c r="A7191" s="2">
        <v>1</v>
      </c>
      <c r="B7191" s="6" t="s">
        <v>37</v>
      </c>
      <c r="C7191" s="6">
        <v>0</v>
      </c>
      <c r="D7191" s="5" t="s">
        <v>519</v>
      </c>
      <c r="E7191" s="5" t="str">
        <f t="shared" si="884"/>
        <v/>
      </c>
      <c r="F7191" s="5" t="str">
        <f t="shared" si="883"/>
        <v/>
      </c>
      <c r="G7191" s="7">
        <v>111.295</v>
      </c>
      <c r="H7191" s="7">
        <v>108.602</v>
      </c>
      <c r="I7191" s="7">
        <v>74.373999999999995</v>
      </c>
      <c r="J7191" s="7">
        <v>106.42700000000001</v>
      </c>
      <c r="K7191" s="7">
        <v>66.825999999999993</v>
      </c>
      <c r="L7191" s="7">
        <v>68.483000000000004</v>
      </c>
      <c r="M7191" s="7">
        <v>100.726</v>
      </c>
      <c r="N7191" s="7">
        <v>74.914000000000001</v>
      </c>
      <c r="O7191" s="7"/>
    </row>
    <row r="7192" spans="1:15" x14ac:dyDescent="0.2">
      <c r="A7192" s="2">
        <v>1</v>
      </c>
      <c r="B7192" s="6" t="s">
        <v>63</v>
      </c>
      <c r="C7192" s="6">
        <v>0</v>
      </c>
      <c r="D7192" s="5" t="s">
        <v>519</v>
      </c>
      <c r="E7192" s="5" t="str">
        <f t="shared" si="884"/>
        <v/>
      </c>
      <c r="F7192" s="5" t="str">
        <f t="shared" si="883"/>
        <v/>
      </c>
      <c r="G7192" s="7">
        <v>116.904</v>
      </c>
      <c r="H7192" s="7">
        <v>110.68</v>
      </c>
      <c r="I7192" s="7">
        <v>72.641999999999996</v>
      </c>
      <c r="J7192" s="7">
        <v>106.685</v>
      </c>
      <c r="K7192" s="7">
        <v>62.139000000000003</v>
      </c>
      <c r="L7192" s="7">
        <v>65.632999999999996</v>
      </c>
      <c r="M7192" s="7">
        <v>100.48</v>
      </c>
      <c r="N7192" s="7">
        <v>72.991</v>
      </c>
      <c r="O7192" s="7"/>
    </row>
    <row r="7193" spans="1:15" x14ac:dyDescent="0.2">
      <c r="A7193" s="2">
        <v>0</v>
      </c>
      <c r="B7193" s="5" t="s">
        <v>520</v>
      </c>
      <c r="C7193" s="6" t="s">
        <v>0</v>
      </c>
      <c r="E7193" s="5" t="str">
        <f t="shared" si="884"/>
        <v/>
      </c>
      <c r="F7193" s="5" t="str">
        <f t="shared" si="883"/>
        <v/>
      </c>
    </row>
    <row r="7194" spans="1:15" x14ac:dyDescent="0.2">
      <c r="A7194" s="2">
        <v>1</v>
      </c>
      <c r="B7194" s="6" t="s">
        <v>13</v>
      </c>
      <c r="C7194" s="6">
        <v>0</v>
      </c>
      <c r="D7194" s="5" t="s">
        <v>521</v>
      </c>
      <c r="E7194" s="5" t="str">
        <f t="shared" si="884"/>
        <v/>
      </c>
      <c r="F7194" s="5" t="str">
        <f t="shared" si="883"/>
        <v/>
      </c>
      <c r="G7194" s="7">
        <v>40.978999999999999</v>
      </c>
      <c r="H7194" s="7">
        <v>43.728000000000002</v>
      </c>
      <c r="I7194" s="7">
        <v>27.931999999999999</v>
      </c>
      <c r="J7194" s="7">
        <v>107.08199999999999</v>
      </c>
      <c r="K7194" s="7">
        <v>68.161000000000001</v>
      </c>
      <c r="L7194" s="7">
        <v>63.875999999999998</v>
      </c>
      <c r="M7194" s="7">
        <v>126.61799999999999</v>
      </c>
      <c r="N7194" s="7">
        <v>35.366999999999997</v>
      </c>
      <c r="O7194" s="7"/>
    </row>
    <row r="7195" spans="1:15" x14ac:dyDescent="0.2">
      <c r="A7195" s="2">
        <v>1</v>
      </c>
      <c r="B7195" s="6" t="s">
        <v>15</v>
      </c>
      <c r="C7195" s="6">
        <v>0</v>
      </c>
      <c r="D7195" s="5" t="s">
        <v>521</v>
      </c>
      <c r="E7195" s="5" t="str">
        <f t="shared" si="884"/>
        <v/>
      </c>
      <c r="F7195" s="5" t="str">
        <f t="shared" si="883"/>
        <v/>
      </c>
      <c r="G7195" s="7">
        <v>39.616</v>
      </c>
      <c r="H7195" s="7">
        <v>43.43</v>
      </c>
      <c r="I7195" s="7">
        <v>28.887</v>
      </c>
      <c r="J7195" s="7">
        <v>108.874</v>
      </c>
      <c r="K7195" s="7">
        <v>72.918000000000006</v>
      </c>
      <c r="L7195" s="7">
        <v>66.513999999999996</v>
      </c>
      <c r="M7195" s="7">
        <v>138.20400000000001</v>
      </c>
      <c r="N7195" s="7">
        <v>39.923000000000002</v>
      </c>
      <c r="O7195" s="7"/>
    </row>
    <row r="7196" spans="1:15" x14ac:dyDescent="0.2">
      <c r="A7196" s="2">
        <v>1</v>
      </c>
      <c r="B7196" s="6" t="s">
        <v>16</v>
      </c>
      <c r="C7196" s="6">
        <v>0</v>
      </c>
      <c r="D7196" s="5" t="s">
        <v>521</v>
      </c>
      <c r="E7196" s="5" t="str">
        <f t="shared" si="884"/>
        <v/>
      </c>
      <c r="F7196" s="5" t="str">
        <f t="shared" si="883"/>
        <v/>
      </c>
      <c r="G7196" s="7">
        <v>39.423999999999999</v>
      </c>
      <c r="H7196" s="7">
        <v>43.759</v>
      </c>
      <c r="I7196" s="7">
        <v>30.26</v>
      </c>
      <c r="J7196" s="7">
        <v>110.366</v>
      </c>
      <c r="K7196" s="7">
        <v>76.754999999999995</v>
      </c>
      <c r="L7196" s="7">
        <v>69.150999999999996</v>
      </c>
      <c r="M7196" s="7">
        <v>144.09899999999999</v>
      </c>
      <c r="N7196" s="7">
        <v>43.603999999999999</v>
      </c>
      <c r="O7196" s="7"/>
    </row>
    <row r="7197" spans="1:15" x14ac:dyDescent="0.2">
      <c r="A7197" s="2">
        <v>1</v>
      </c>
      <c r="B7197" s="6" t="s">
        <v>17</v>
      </c>
      <c r="C7197" s="6">
        <v>0</v>
      </c>
      <c r="D7197" s="5" t="s">
        <v>521</v>
      </c>
      <c r="E7197" s="5" t="str">
        <f t="shared" si="884"/>
        <v/>
      </c>
      <c r="F7197" s="5" t="str">
        <f t="shared" si="883"/>
        <v/>
      </c>
      <c r="G7197" s="7">
        <v>42.454000000000001</v>
      </c>
      <c r="H7197" s="7">
        <v>46.344999999999999</v>
      </c>
      <c r="I7197" s="7">
        <v>31.356999999999999</v>
      </c>
      <c r="J7197" s="7">
        <v>112.116</v>
      </c>
      <c r="K7197" s="7">
        <v>73.863</v>
      </c>
      <c r="L7197" s="7">
        <v>67.661000000000001</v>
      </c>
      <c r="M7197" s="7">
        <v>139.447</v>
      </c>
      <c r="N7197" s="7">
        <v>43.726999999999997</v>
      </c>
      <c r="O7197" s="7"/>
    </row>
    <row r="7198" spans="1:15" x14ac:dyDescent="0.2">
      <c r="A7198" s="2">
        <v>1</v>
      </c>
      <c r="B7198" s="6" t="s">
        <v>18</v>
      </c>
      <c r="C7198" s="6">
        <v>0</v>
      </c>
      <c r="D7198" s="5" t="s">
        <v>521</v>
      </c>
      <c r="E7198" s="5" t="str">
        <f t="shared" si="884"/>
        <v/>
      </c>
      <c r="F7198" s="5" t="str">
        <f t="shared" si="883"/>
        <v/>
      </c>
      <c r="G7198" s="7">
        <v>44.006999999999998</v>
      </c>
      <c r="H7198" s="7">
        <v>47.982999999999997</v>
      </c>
      <c r="I7198" s="7">
        <v>31.777999999999999</v>
      </c>
      <c r="J7198" s="7">
        <v>113.396</v>
      </c>
      <c r="K7198" s="7">
        <v>72.210999999999999</v>
      </c>
      <c r="L7198" s="7">
        <v>66.227000000000004</v>
      </c>
      <c r="M7198" s="7">
        <v>137.66900000000001</v>
      </c>
      <c r="N7198" s="7">
        <v>43.747999999999998</v>
      </c>
      <c r="O7198" s="7"/>
    </row>
    <row r="7199" spans="1:15" x14ac:dyDescent="0.2">
      <c r="A7199" s="2">
        <v>1</v>
      </c>
      <c r="B7199" s="6" t="s">
        <v>19</v>
      </c>
      <c r="C7199" s="6">
        <v>0</v>
      </c>
      <c r="D7199" s="5" t="s">
        <v>521</v>
      </c>
      <c r="E7199" s="5" t="str">
        <f t="shared" si="884"/>
        <v/>
      </c>
      <c r="F7199" s="5" t="str">
        <f t="shared" si="883"/>
        <v/>
      </c>
      <c r="G7199" s="7">
        <v>52.09</v>
      </c>
      <c r="H7199" s="7">
        <v>56.362000000000002</v>
      </c>
      <c r="I7199" s="7">
        <v>36.875</v>
      </c>
      <c r="J7199" s="7">
        <v>114.398</v>
      </c>
      <c r="K7199" s="7">
        <v>70.790999999999997</v>
      </c>
      <c r="L7199" s="7">
        <v>65.424000000000007</v>
      </c>
      <c r="M7199" s="7">
        <v>123.542</v>
      </c>
      <c r="N7199" s="7">
        <v>45.555999999999997</v>
      </c>
      <c r="O7199" s="7"/>
    </row>
    <row r="7200" spans="1:15" x14ac:dyDescent="0.2">
      <c r="A7200" s="2">
        <v>1</v>
      </c>
      <c r="B7200" s="6" t="s">
        <v>20</v>
      </c>
      <c r="C7200" s="6">
        <v>0</v>
      </c>
      <c r="D7200" s="5" t="s">
        <v>521</v>
      </c>
      <c r="E7200" s="5" t="str">
        <f t="shared" si="884"/>
        <v/>
      </c>
      <c r="F7200" s="5" t="str">
        <f t="shared" si="883"/>
        <v/>
      </c>
      <c r="G7200" s="7">
        <v>52.575000000000003</v>
      </c>
      <c r="H7200" s="7">
        <v>57.2</v>
      </c>
      <c r="I7200" s="7">
        <v>38.832999999999998</v>
      </c>
      <c r="J7200" s="7">
        <v>114.06699999999999</v>
      </c>
      <c r="K7200" s="7">
        <v>73.863</v>
      </c>
      <c r="L7200" s="7">
        <v>67.89</v>
      </c>
      <c r="M7200" s="7">
        <v>129.524</v>
      </c>
      <c r="N7200" s="7">
        <v>50.298000000000002</v>
      </c>
      <c r="O7200" s="7"/>
    </row>
    <row r="7201" spans="1:15" x14ac:dyDescent="0.2">
      <c r="A7201" s="2">
        <v>1</v>
      </c>
      <c r="B7201" s="6" t="s">
        <v>21</v>
      </c>
      <c r="C7201" s="6">
        <v>0</v>
      </c>
      <c r="D7201" s="5" t="s">
        <v>521</v>
      </c>
      <c r="E7201" s="5" t="str">
        <f t="shared" si="884"/>
        <v/>
      </c>
      <c r="F7201" s="5" t="str">
        <f t="shared" si="883"/>
        <v/>
      </c>
      <c r="G7201" s="7">
        <v>57.890999999999998</v>
      </c>
      <c r="H7201" s="7">
        <v>62.067999999999998</v>
      </c>
      <c r="I7201" s="7">
        <v>44.201999999999998</v>
      </c>
      <c r="J7201" s="7">
        <v>113.806</v>
      </c>
      <c r="K7201" s="7">
        <v>76.353999999999999</v>
      </c>
      <c r="L7201" s="7">
        <v>71.215999999999994</v>
      </c>
      <c r="M7201" s="7">
        <v>120.161</v>
      </c>
      <c r="N7201" s="7">
        <v>53.113999999999997</v>
      </c>
      <c r="O7201" s="7"/>
    </row>
    <row r="7202" spans="1:15" x14ac:dyDescent="0.2">
      <c r="A7202" s="2">
        <v>1</v>
      </c>
      <c r="B7202" s="6" t="s">
        <v>22</v>
      </c>
      <c r="C7202" s="6">
        <v>0</v>
      </c>
      <c r="D7202" s="5" t="s">
        <v>521</v>
      </c>
      <c r="E7202" s="5" t="str">
        <f t="shared" si="884"/>
        <v/>
      </c>
      <c r="F7202" s="5" t="str">
        <f t="shared" si="883"/>
        <v/>
      </c>
      <c r="G7202" s="7">
        <v>60.142000000000003</v>
      </c>
      <c r="H7202" s="7">
        <v>63.686</v>
      </c>
      <c r="I7202" s="7">
        <v>47.216000000000001</v>
      </c>
      <c r="J7202" s="7">
        <v>112.16200000000001</v>
      </c>
      <c r="K7202" s="7">
        <v>78.507999999999996</v>
      </c>
      <c r="L7202" s="7">
        <v>74.14</v>
      </c>
      <c r="M7202" s="7">
        <v>119.48</v>
      </c>
      <c r="N7202" s="7">
        <v>56.414000000000001</v>
      </c>
      <c r="O7202" s="7"/>
    </row>
    <row r="7203" spans="1:15" x14ac:dyDescent="0.2">
      <c r="A7203" s="2">
        <v>1</v>
      </c>
      <c r="B7203" s="6" t="s">
        <v>23</v>
      </c>
      <c r="C7203" s="6">
        <v>0</v>
      </c>
      <c r="D7203" s="5" t="s">
        <v>521</v>
      </c>
      <c r="E7203" s="5" t="str">
        <f t="shared" si="884"/>
        <v/>
      </c>
      <c r="F7203" s="5" t="str">
        <f t="shared" si="883"/>
        <v/>
      </c>
      <c r="G7203" s="7">
        <v>63.350999999999999</v>
      </c>
      <c r="H7203" s="7">
        <v>66.533000000000001</v>
      </c>
      <c r="I7203" s="7">
        <v>51.921999999999997</v>
      </c>
      <c r="J7203" s="7">
        <v>110.858</v>
      </c>
      <c r="K7203" s="7">
        <v>81.959000000000003</v>
      </c>
      <c r="L7203" s="7">
        <v>78.039000000000001</v>
      </c>
      <c r="M7203" s="7">
        <v>113.56</v>
      </c>
      <c r="N7203" s="7">
        <v>58.962000000000003</v>
      </c>
      <c r="O7203" s="7"/>
    </row>
    <row r="7204" spans="1:15" x14ac:dyDescent="0.2">
      <c r="A7204" s="2">
        <v>1</v>
      </c>
      <c r="B7204" s="6" t="s">
        <v>24</v>
      </c>
      <c r="C7204" s="6">
        <v>0</v>
      </c>
      <c r="D7204" s="5" t="s">
        <v>521</v>
      </c>
      <c r="E7204" s="5" t="str">
        <f t="shared" si="884"/>
        <v/>
      </c>
      <c r="F7204" s="5" t="str">
        <f t="shared" si="883"/>
        <v/>
      </c>
      <c r="G7204" s="7">
        <v>62.787999999999997</v>
      </c>
      <c r="H7204" s="7">
        <v>67.2</v>
      </c>
      <c r="I7204" s="7">
        <v>55.795000000000002</v>
      </c>
      <c r="J7204" s="7">
        <v>109.753</v>
      </c>
      <c r="K7204" s="7">
        <v>88.861999999999995</v>
      </c>
      <c r="L7204" s="7">
        <v>83.028000000000006</v>
      </c>
      <c r="M7204" s="7">
        <v>118.858</v>
      </c>
      <c r="N7204" s="7">
        <v>66.316999999999993</v>
      </c>
      <c r="O7204" s="7"/>
    </row>
    <row r="7205" spans="1:15" x14ac:dyDescent="0.2">
      <c r="A7205" s="2">
        <v>1</v>
      </c>
      <c r="B7205" s="6" t="s">
        <v>25</v>
      </c>
      <c r="C7205" s="6">
        <v>0</v>
      </c>
      <c r="D7205" s="5" t="s">
        <v>521</v>
      </c>
      <c r="E7205" s="5" t="str">
        <f t="shared" si="884"/>
        <v/>
      </c>
      <c r="F7205" s="5" t="str">
        <f t="shared" si="883"/>
        <v/>
      </c>
      <c r="G7205" s="7">
        <v>66.63</v>
      </c>
      <c r="H7205" s="7">
        <v>70.673000000000002</v>
      </c>
      <c r="I7205" s="7">
        <v>61.515000000000001</v>
      </c>
      <c r="J7205" s="7">
        <v>110.002</v>
      </c>
      <c r="K7205" s="7">
        <v>92.322999999999993</v>
      </c>
      <c r="L7205" s="7">
        <v>87.040999999999997</v>
      </c>
      <c r="M7205" s="7">
        <v>123.477</v>
      </c>
      <c r="N7205" s="7">
        <v>75.956000000000003</v>
      </c>
      <c r="O7205" s="7"/>
    </row>
    <row r="7206" spans="1:15" x14ac:dyDescent="0.2">
      <c r="A7206" s="2">
        <v>1</v>
      </c>
      <c r="B7206" s="6" t="s">
        <v>26</v>
      </c>
      <c r="C7206" s="6">
        <v>0</v>
      </c>
      <c r="D7206" s="5" t="s">
        <v>521</v>
      </c>
      <c r="E7206" s="5" t="str">
        <f t="shared" si="884"/>
        <v/>
      </c>
      <c r="F7206" s="5" t="str">
        <f t="shared" si="883"/>
        <v/>
      </c>
      <c r="G7206" s="7">
        <v>74.751999999999995</v>
      </c>
      <c r="H7206" s="7">
        <v>79.001999999999995</v>
      </c>
      <c r="I7206" s="7">
        <v>72.296999999999997</v>
      </c>
      <c r="J7206" s="7">
        <v>108.041</v>
      </c>
      <c r="K7206" s="7">
        <v>96.715999999999994</v>
      </c>
      <c r="L7206" s="7">
        <v>91.513999999999996</v>
      </c>
      <c r="M7206" s="7">
        <v>113.90900000000001</v>
      </c>
      <c r="N7206" s="7">
        <v>82.352999999999994</v>
      </c>
      <c r="O7206" s="7"/>
    </row>
    <row r="7207" spans="1:15" x14ac:dyDescent="0.2">
      <c r="A7207" s="2">
        <v>1</v>
      </c>
      <c r="B7207" s="6" t="s">
        <v>27</v>
      </c>
      <c r="C7207" s="6">
        <v>0</v>
      </c>
      <c r="D7207" s="5" t="s">
        <v>521</v>
      </c>
      <c r="E7207" s="5" t="str">
        <f t="shared" si="884"/>
        <v/>
      </c>
      <c r="F7207" s="5" t="str">
        <f t="shared" si="883"/>
        <v/>
      </c>
      <c r="G7207" s="7">
        <v>81.408000000000001</v>
      </c>
      <c r="H7207" s="7">
        <v>82.617000000000004</v>
      </c>
      <c r="I7207" s="7">
        <v>82.286000000000001</v>
      </c>
      <c r="J7207" s="7">
        <v>105.852</v>
      </c>
      <c r="K7207" s="7">
        <v>101.07899999999999</v>
      </c>
      <c r="L7207" s="7">
        <v>99.599000000000004</v>
      </c>
      <c r="M7207" s="7">
        <v>115.523</v>
      </c>
      <c r="N7207" s="7">
        <v>95.058999999999997</v>
      </c>
      <c r="O7207" s="7"/>
    </row>
    <row r="7208" spans="1:15" x14ac:dyDescent="0.2">
      <c r="A7208" s="2">
        <v>1</v>
      </c>
      <c r="B7208" s="6" t="s">
        <v>28</v>
      </c>
      <c r="C7208" s="6">
        <v>0</v>
      </c>
      <c r="D7208" s="5" t="s">
        <v>521</v>
      </c>
      <c r="E7208" s="5" t="str">
        <f t="shared" si="884"/>
        <v/>
      </c>
      <c r="F7208" s="5" t="str">
        <f t="shared" si="883"/>
        <v/>
      </c>
      <c r="G7208" s="7">
        <v>87.376999999999995</v>
      </c>
      <c r="H7208" s="7">
        <v>87.004000000000005</v>
      </c>
      <c r="I7208" s="7">
        <v>87.304000000000002</v>
      </c>
      <c r="J7208" s="7">
        <v>102.946</v>
      </c>
      <c r="K7208" s="7">
        <v>99.917000000000002</v>
      </c>
      <c r="L7208" s="7">
        <v>100.34399999999999</v>
      </c>
      <c r="M7208" s="7">
        <v>109.9</v>
      </c>
      <c r="N7208" s="7">
        <v>95.947000000000003</v>
      </c>
      <c r="O7208" s="7"/>
    </row>
    <row r="7209" spans="1:15" x14ac:dyDescent="0.2">
      <c r="A7209" s="2">
        <v>1</v>
      </c>
      <c r="B7209" s="6" t="s">
        <v>29</v>
      </c>
      <c r="C7209" s="6">
        <v>0</v>
      </c>
      <c r="D7209" s="5" t="s">
        <v>521</v>
      </c>
      <c r="E7209" s="5" t="str">
        <f t="shared" si="884"/>
        <v/>
      </c>
      <c r="F7209" s="5" t="str">
        <f t="shared" si="883"/>
        <v/>
      </c>
      <c r="G7209" s="7">
        <v>100</v>
      </c>
      <c r="H7209" s="7">
        <v>100</v>
      </c>
      <c r="I7209" s="7">
        <v>100</v>
      </c>
      <c r="J7209" s="7">
        <v>100</v>
      </c>
      <c r="K7209" s="7">
        <v>100</v>
      </c>
      <c r="L7209" s="7">
        <v>100</v>
      </c>
      <c r="M7209" s="7">
        <v>100</v>
      </c>
      <c r="N7209" s="7">
        <v>100</v>
      </c>
      <c r="O7209" s="7"/>
    </row>
    <row r="7210" spans="1:15" x14ac:dyDescent="0.2">
      <c r="A7210" s="2">
        <v>1</v>
      </c>
      <c r="B7210" s="6" t="s">
        <v>30</v>
      </c>
      <c r="C7210" s="6">
        <v>0</v>
      </c>
      <c r="D7210" s="5" t="s">
        <v>521</v>
      </c>
      <c r="E7210" s="5" t="str">
        <f t="shared" si="884"/>
        <v/>
      </c>
      <c r="F7210" s="5" t="str">
        <f t="shared" si="883"/>
        <v/>
      </c>
      <c r="G7210" s="7">
        <v>106.123</v>
      </c>
      <c r="H7210" s="7">
        <v>107.709</v>
      </c>
      <c r="I7210" s="7">
        <v>111.291</v>
      </c>
      <c r="J7210" s="7">
        <v>94.784999999999997</v>
      </c>
      <c r="K7210" s="7">
        <v>104.869</v>
      </c>
      <c r="L7210" s="7">
        <v>103.32599999999999</v>
      </c>
      <c r="M7210" s="7">
        <v>97.558000000000007</v>
      </c>
      <c r="N7210" s="7">
        <v>108.57299999999999</v>
      </c>
      <c r="O7210" s="7"/>
    </row>
    <row r="7211" spans="1:15" x14ac:dyDescent="0.2">
      <c r="A7211" s="2">
        <v>1</v>
      </c>
      <c r="B7211" s="6" t="s">
        <v>31</v>
      </c>
      <c r="C7211" s="6">
        <v>0</v>
      </c>
      <c r="D7211" s="5" t="s">
        <v>521</v>
      </c>
      <c r="E7211" s="5" t="str">
        <f t="shared" si="884"/>
        <v/>
      </c>
      <c r="F7211" s="5" t="str">
        <f t="shared" si="883"/>
        <v/>
      </c>
      <c r="G7211" s="7">
        <v>112.06100000000001</v>
      </c>
      <c r="H7211" s="7">
        <v>111.634</v>
      </c>
      <c r="I7211" s="7">
        <v>120.979</v>
      </c>
      <c r="J7211" s="7">
        <v>92.421000000000006</v>
      </c>
      <c r="K7211" s="7">
        <v>107.959</v>
      </c>
      <c r="L7211" s="7">
        <v>108.372</v>
      </c>
      <c r="M7211" s="7">
        <v>91.855000000000004</v>
      </c>
      <c r="N7211" s="7">
        <v>111.126</v>
      </c>
      <c r="O7211" s="7"/>
    </row>
    <row r="7212" spans="1:15" x14ac:dyDescent="0.2">
      <c r="A7212" s="2">
        <v>1</v>
      </c>
      <c r="B7212" s="6" t="s">
        <v>32</v>
      </c>
      <c r="C7212" s="6">
        <v>0</v>
      </c>
      <c r="D7212" s="5" t="s">
        <v>521</v>
      </c>
      <c r="E7212" s="5" t="str">
        <f t="shared" si="884"/>
        <v/>
      </c>
      <c r="F7212" s="5" t="str">
        <f t="shared" si="883"/>
        <v/>
      </c>
      <c r="G7212" s="7">
        <v>118.154</v>
      </c>
      <c r="H7212" s="7">
        <v>114.38500000000001</v>
      </c>
      <c r="I7212" s="7">
        <v>128.81399999999999</v>
      </c>
      <c r="J7212" s="7">
        <v>90.814999999999998</v>
      </c>
      <c r="K7212" s="7">
        <v>109.02200000000001</v>
      </c>
      <c r="L7212" s="7">
        <v>112.61499999999999</v>
      </c>
      <c r="M7212" s="7">
        <v>90.183000000000007</v>
      </c>
      <c r="N7212" s="7">
        <v>116.16800000000001</v>
      </c>
      <c r="O7212" s="7"/>
    </row>
    <row r="7213" spans="1:15" x14ac:dyDescent="0.2">
      <c r="A7213" s="2">
        <v>1</v>
      </c>
      <c r="B7213" s="6" t="s">
        <v>33</v>
      </c>
      <c r="C7213" s="6">
        <v>0</v>
      </c>
      <c r="D7213" s="5" t="s">
        <v>521</v>
      </c>
      <c r="E7213" s="5" t="str">
        <f t="shared" si="884"/>
        <v/>
      </c>
      <c r="F7213" s="5" t="str">
        <f t="shared" si="883"/>
        <v/>
      </c>
      <c r="G7213" s="7">
        <v>120.428</v>
      </c>
      <c r="H7213" s="7">
        <v>119.032</v>
      </c>
      <c r="I7213" s="7">
        <v>140.66800000000001</v>
      </c>
      <c r="J7213" s="7">
        <v>86.897000000000006</v>
      </c>
      <c r="K7213" s="7">
        <v>116.807</v>
      </c>
      <c r="L7213" s="7">
        <v>118.17700000000001</v>
      </c>
      <c r="M7213" s="7">
        <v>87.694999999999993</v>
      </c>
      <c r="N7213" s="7">
        <v>123.35899999999999</v>
      </c>
      <c r="O7213" s="7"/>
    </row>
    <row r="7214" spans="1:15" x14ac:dyDescent="0.2">
      <c r="A7214" s="2">
        <v>1</v>
      </c>
      <c r="B7214" s="6" t="s">
        <v>34</v>
      </c>
      <c r="C7214" s="6">
        <v>0</v>
      </c>
      <c r="D7214" s="5" t="s">
        <v>521</v>
      </c>
      <c r="E7214" s="5" t="str">
        <f t="shared" si="884"/>
        <v/>
      </c>
      <c r="F7214" s="5" t="str">
        <f t="shared" si="883"/>
        <v/>
      </c>
      <c r="G7214" s="7">
        <v>138.73699999999999</v>
      </c>
      <c r="H7214" s="7">
        <v>122.511</v>
      </c>
      <c r="I7214" s="7">
        <v>146.886</v>
      </c>
      <c r="J7214" s="7">
        <v>83.968999999999994</v>
      </c>
      <c r="K7214" s="7">
        <v>105.874</v>
      </c>
      <c r="L7214" s="7">
        <v>119.89700000000001</v>
      </c>
      <c r="M7214" s="7">
        <v>86.501999999999995</v>
      </c>
      <c r="N7214" s="7">
        <v>127.06</v>
      </c>
      <c r="O7214" s="7"/>
    </row>
    <row r="7215" spans="1:15" x14ac:dyDescent="0.2">
      <c r="A7215" s="2">
        <v>1</v>
      </c>
      <c r="B7215" s="6" t="s">
        <v>35</v>
      </c>
      <c r="C7215" s="6">
        <v>0</v>
      </c>
      <c r="D7215" s="5" t="s">
        <v>521</v>
      </c>
      <c r="E7215" s="5" t="str">
        <f t="shared" si="884"/>
        <v/>
      </c>
      <c r="F7215" s="5" t="str">
        <f t="shared" si="883"/>
        <v/>
      </c>
      <c r="G7215" s="7">
        <v>150.422</v>
      </c>
      <c r="H7215" s="7">
        <v>126.628</v>
      </c>
      <c r="I7215" s="7">
        <v>138.827</v>
      </c>
      <c r="J7215" s="7">
        <v>82.450999999999993</v>
      </c>
      <c r="K7215" s="7">
        <v>92.290999999999997</v>
      </c>
      <c r="L7215" s="7">
        <v>109.633</v>
      </c>
      <c r="M7215" s="7">
        <v>86.617000000000004</v>
      </c>
      <c r="N7215" s="7">
        <v>120.248</v>
      </c>
      <c r="O7215" s="7"/>
    </row>
    <row r="7216" spans="1:15" x14ac:dyDescent="0.2">
      <c r="A7216" s="2">
        <v>1</v>
      </c>
      <c r="B7216" s="6" t="s">
        <v>36</v>
      </c>
      <c r="C7216" s="6">
        <v>0</v>
      </c>
      <c r="D7216" s="5" t="s">
        <v>521</v>
      </c>
      <c r="E7216" s="5" t="str">
        <f t="shared" si="884"/>
        <v/>
      </c>
      <c r="F7216" s="5" t="str">
        <f t="shared" si="883"/>
        <v/>
      </c>
      <c r="G7216" s="7">
        <v>168.06299999999999</v>
      </c>
      <c r="H7216" s="7">
        <v>132.74100000000001</v>
      </c>
      <c r="I7216" s="7">
        <v>124.292</v>
      </c>
      <c r="J7216" s="7">
        <v>80.951999999999998</v>
      </c>
      <c r="K7216" s="7">
        <v>73.956000000000003</v>
      </c>
      <c r="L7216" s="7">
        <v>93.635000000000005</v>
      </c>
      <c r="M7216" s="7">
        <v>84.238</v>
      </c>
      <c r="N7216" s="7">
        <v>104.70099999999999</v>
      </c>
      <c r="O7216" s="7"/>
    </row>
    <row r="7217" spans="1:15" x14ac:dyDescent="0.2">
      <c r="A7217" s="2">
        <v>1</v>
      </c>
      <c r="B7217" s="6" t="s">
        <v>37</v>
      </c>
      <c r="C7217" s="6">
        <v>0</v>
      </c>
      <c r="D7217" s="5" t="s">
        <v>521</v>
      </c>
      <c r="E7217" s="5" t="str">
        <f t="shared" si="884"/>
        <v/>
      </c>
      <c r="F7217" s="5" t="str">
        <f t="shared" si="883"/>
        <v/>
      </c>
      <c r="G7217" s="7">
        <v>179.035</v>
      </c>
      <c r="H7217" s="7">
        <v>138.55699999999999</v>
      </c>
      <c r="I7217" s="7">
        <v>133.155</v>
      </c>
      <c r="J7217" s="7">
        <v>77.665999999999997</v>
      </c>
      <c r="K7217" s="7">
        <v>74.373999999999995</v>
      </c>
      <c r="L7217" s="7">
        <v>96.100999999999999</v>
      </c>
      <c r="M7217" s="7">
        <v>81.307000000000002</v>
      </c>
      <c r="N7217" s="7">
        <v>108.26300000000001</v>
      </c>
      <c r="O7217" s="7"/>
    </row>
    <row r="7218" spans="1:15" x14ac:dyDescent="0.2">
      <c r="A7218" s="2">
        <v>1</v>
      </c>
      <c r="B7218" s="6" t="s">
        <v>63</v>
      </c>
      <c r="C7218" s="6">
        <v>0</v>
      </c>
      <c r="D7218" s="5" t="s">
        <v>521</v>
      </c>
      <c r="E7218" s="5" t="str">
        <f t="shared" si="884"/>
        <v/>
      </c>
      <c r="F7218" s="5" t="str">
        <f t="shared" si="883"/>
        <v/>
      </c>
      <c r="G7218" s="7">
        <v>191.59700000000001</v>
      </c>
      <c r="H7218" s="7">
        <v>143.57900000000001</v>
      </c>
      <c r="I7218" s="7">
        <v>142.50800000000001</v>
      </c>
      <c r="J7218" s="7">
        <v>75.805999999999997</v>
      </c>
      <c r="K7218" s="7">
        <v>74.379000000000005</v>
      </c>
      <c r="L7218" s="7">
        <v>99.254999999999995</v>
      </c>
      <c r="M7218" s="7">
        <v>77.2</v>
      </c>
      <c r="N7218" s="7">
        <v>110.017</v>
      </c>
      <c r="O7218" s="7"/>
    </row>
    <row r="7219" spans="1:15" x14ac:dyDescent="0.2">
      <c r="A7219" s="2">
        <v>0</v>
      </c>
      <c r="B7219" s="5" t="s">
        <v>522</v>
      </c>
      <c r="C7219" s="6" t="s">
        <v>0</v>
      </c>
      <c r="E7219" s="5" t="str">
        <f t="shared" si="884"/>
        <v/>
      </c>
      <c r="F7219" s="5" t="str">
        <f t="shared" si="883"/>
        <v/>
      </c>
    </row>
    <row r="7220" spans="1:15" x14ac:dyDescent="0.2">
      <c r="A7220" s="2">
        <v>1</v>
      </c>
      <c r="B7220" s="6" t="s">
        <v>13</v>
      </c>
      <c r="C7220" s="6">
        <v>0</v>
      </c>
      <c r="D7220" s="5" t="s">
        <v>523</v>
      </c>
      <c r="E7220" s="5" t="str">
        <f t="shared" si="884"/>
        <v>443</v>
      </c>
      <c r="F7220" s="5" t="str">
        <f t="shared" si="883"/>
        <v>4431987</v>
      </c>
      <c r="G7220" s="7">
        <v>16.279</v>
      </c>
      <c r="H7220" s="7">
        <v>16.713999999999999</v>
      </c>
      <c r="I7220" s="7">
        <v>12.291</v>
      </c>
      <c r="J7220" s="7">
        <v>311.12</v>
      </c>
      <c r="K7220" s="7">
        <v>75.498000000000005</v>
      </c>
      <c r="L7220" s="7">
        <v>73.534000000000006</v>
      </c>
      <c r="M7220" s="7">
        <v>341.839</v>
      </c>
      <c r="N7220" s="7">
        <v>42.014000000000003</v>
      </c>
      <c r="O7220" s="7"/>
    </row>
    <row r="7221" spans="1:15" x14ac:dyDescent="0.2">
      <c r="A7221" s="2">
        <v>1</v>
      </c>
      <c r="B7221" s="6" t="s">
        <v>15</v>
      </c>
      <c r="C7221" s="6">
        <v>0</v>
      </c>
      <c r="D7221" s="5" t="s">
        <v>523</v>
      </c>
      <c r="E7221" s="5" t="str">
        <f t="shared" si="884"/>
        <v>443</v>
      </c>
      <c r="F7221" s="5" t="str">
        <f t="shared" si="883"/>
        <v>4431988</v>
      </c>
      <c r="G7221" s="7">
        <v>18.308</v>
      </c>
      <c r="H7221" s="7">
        <v>18.841000000000001</v>
      </c>
      <c r="I7221" s="7">
        <v>13.936999999999999</v>
      </c>
      <c r="J7221" s="7">
        <v>308.83</v>
      </c>
      <c r="K7221" s="7">
        <v>76.126000000000005</v>
      </c>
      <c r="L7221" s="7">
        <v>73.974999999999994</v>
      </c>
      <c r="M7221" s="7">
        <v>364.108</v>
      </c>
      <c r="N7221" s="7">
        <v>50.747</v>
      </c>
      <c r="O7221" s="7"/>
    </row>
    <row r="7222" spans="1:15" x14ac:dyDescent="0.2">
      <c r="A7222" s="2">
        <v>1</v>
      </c>
      <c r="B7222" s="6" t="s">
        <v>16</v>
      </c>
      <c r="C7222" s="6">
        <v>0</v>
      </c>
      <c r="D7222" s="5" t="s">
        <v>523</v>
      </c>
      <c r="E7222" s="5" t="str">
        <f t="shared" si="884"/>
        <v>443</v>
      </c>
      <c r="F7222" s="5" t="str">
        <f t="shared" si="883"/>
        <v>4431989</v>
      </c>
      <c r="G7222" s="7">
        <v>19.545999999999999</v>
      </c>
      <c r="H7222" s="7">
        <v>19.888999999999999</v>
      </c>
      <c r="I7222" s="7">
        <v>15.17</v>
      </c>
      <c r="J7222" s="7">
        <v>304.24400000000003</v>
      </c>
      <c r="K7222" s="7">
        <v>77.611000000000004</v>
      </c>
      <c r="L7222" s="7">
        <v>76.272000000000006</v>
      </c>
      <c r="M7222" s="7">
        <v>371.31599999999997</v>
      </c>
      <c r="N7222" s="7">
        <v>56.326999999999998</v>
      </c>
      <c r="O7222" s="7"/>
    </row>
    <row r="7223" spans="1:15" x14ac:dyDescent="0.2">
      <c r="A7223" s="2">
        <v>1</v>
      </c>
      <c r="B7223" s="6" t="s">
        <v>17</v>
      </c>
      <c r="C7223" s="6">
        <v>0</v>
      </c>
      <c r="D7223" s="5" t="s">
        <v>523</v>
      </c>
      <c r="E7223" s="5" t="str">
        <f t="shared" si="884"/>
        <v>443</v>
      </c>
      <c r="F7223" s="5" t="str">
        <f t="shared" si="883"/>
        <v>4431990</v>
      </c>
      <c r="G7223" s="7">
        <v>20.434000000000001</v>
      </c>
      <c r="H7223" s="7">
        <v>20.667000000000002</v>
      </c>
      <c r="I7223" s="7">
        <v>15.773999999999999</v>
      </c>
      <c r="J7223" s="7">
        <v>298.37799999999999</v>
      </c>
      <c r="K7223" s="7">
        <v>77.194999999999993</v>
      </c>
      <c r="L7223" s="7">
        <v>76.325000000000003</v>
      </c>
      <c r="M7223" s="7">
        <v>369.07900000000001</v>
      </c>
      <c r="N7223" s="7">
        <v>58.22</v>
      </c>
      <c r="O7223" s="7"/>
    </row>
    <row r="7224" spans="1:15" x14ac:dyDescent="0.2">
      <c r="A7224" s="2">
        <v>1</v>
      </c>
      <c r="B7224" s="6" t="s">
        <v>18</v>
      </c>
      <c r="C7224" s="6">
        <v>0</v>
      </c>
      <c r="D7224" s="5" t="s">
        <v>523</v>
      </c>
      <c r="E7224" s="5" t="str">
        <f t="shared" si="884"/>
        <v>443</v>
      </c>
      <c r="F7224" s="5" t="str">
        <f t="shared" si="883"/>
        <v>4431991</v>
      </c>
      <c r="G7224" s="7">
        <v>21.497</v>
      </c>
      <c r="H7224" s="7">
        <v>21.908999999999999</v>
      </c>
      <c r="I7224" s="7">
        <v>16.481999999999999</v>
      </c>
      <c r="J7224" s="7">
        <v>289.08600000000001</v>
      </c>
      <c r="K7224" s="7">
        <v>76.671000000000006</v>
      </c>
      <c r="L7224" s="7">
        <v>75.23</v>
      </c>
      <c r="M7224" s="7">
        <v>351.55700000000002</v>
      </c>
      <c r="N7224" s="7">
        <v>57.944000000000003</v>
      </c>
      <c r="O7224" s="7"/>
    </row>
    <row r="7225" spans="1:15" x14ac:dyDescent="0.2">
      <c r="A7225" s="2">
        <v>1</v>
      </c>
      <c r="B7225" s="6" t="s">
        <v>19</v>
      </c>
      <c r="C7225" s="6">
        <v>0</v>
      </c>
      <c r="D7225" s="5" t="s">
        <v>523</v>
      </c>
      <c r="E7225" s="5" t="str">
        <f t="shared" si="884"/>
        <v>443</v>
      </c>
      <c r="F7225" s="5" t="str">
        <f t="shared" si="883"/>
        <v>4431992</v>
      </c>
      <c r="G7225" s="7">
        <v>24.117999999999999</v>
      </c>
      <c r="H7225" s="7">
        <v>24.512</v>
      </c>
      <c r="I7225" s="7">
        <v>18.207000000000001</v>
      </c>
      <c r="J7225" s="7">
        <v>279.61500000000001</v>
      </c>
      <c r="K7225" s="7">
        <v>75.489000000000004</v>
      </c>
      <c r="L7225" s="7">
        <v>74.275999999999996</v>
      </c>
      <c r="M7225" s="7">
        <v>321.435</v>
      </c>
      <c r="N7225" s="7">
        <v>58.523000000000003</v>
      </c>
      <c r="O7225" s="7"/>
    </row>
    <row r="7226" spans="1:15" x14ac:dyDescent="0.2">
      <c r="A7226" s="2">
        <v>1</v>
      </c>
      <c r="B7226" s="6" t="s">
        <v>20</v>
      </c>
      <c r="C7226" s="6">
        <v>0</v>
      </c>
      <c r="D7226" s="5" t="s">
        <v>523</v>
      </c>
      <c r="E7226" s="5" t="str">
        <f t="shared" si="884"/>
        <v>443</v>
      </c>
      <c r="F7226" s="5" t="str">
        <f t="shared" si="883"/>
        <v>4431993</v>
      </c>
      <c r="G7226" s="7">
        <v>27.696000000000002</v>
      </c>
      <c r="H7226" s="7">
        <v>28.001000000000001</v>
      </c>
      <c r="I7226" s="7">
        <v>21.545000000000002</v>
      </c>
      <c r="J7226" s="7">
        <v>269.452</v>
      </c>
      <c r="K7226" s="7">
        <v>77.790000000000006</v>
      </c>
      <c r="L7226" s="7">
        <v>76.942999999999998</v>
      </c>
      <c r="M7226" s="7">
        <v>281.77499999999998</v>
      </c>
      <c r="N7226" s="7">
        <v>60.707999999999998</v>
      </c>
      <c r="O7226" s="7"/>
    </row>
    <row r="7227" spans="1:15" x14ac:dyDescent="0.2">
      <c r="A7227" s="2">
        <v>1</v>
      </c>
      <c r="B7227" s="6" t="s">
        <v>21</v>
      </c>
      <c r="C7227" s="6">
        <v>0</v>
      </c>
      <c r="D7227" s="5" t="s">
        <v>523</v>
      </c>
      <c r="E7227" s="5" t="str">
        <f t="shared" si="884"/>
        <v>443</v>
      </c>
      <c r="F7227" s="5" t="str">
        <f t="shared" si="883"/>
        <v>4431994</v>
      </c>
      <c r="G7227" s="7">
        <v>32.603999999999999</v>
      </c>
      <c r="H7227" s="7">
        <v>32.972999999999999</v>
      </c>
      <c r="I7227" s="7">
        <v>26.797999999999998</v>
      </c>
      <c r="J7227" s="7">
        <v>255.19300000000001</v>
      </c>
      <c r="K7227" s="7">
        <v>82.19</v>
      </c>
      <c r="L7227" s="7">
        <v>81.272000000000006</v>
      </c>
      <c r="M7227" s="7">
        <v>242.55099999999999</v>
      </c>
      <c r="N7227" s="7">
        <v>64.998000000000005</v>
      </c>
      <c r="O7227" s="7"/>
    </row>
    <row r="7228" spans="1:15" x14ac:dyDescent="0.2">
      <c r="A7228" s="2">
        <v>1</v>
      </c>
      <c r="B7228" s="6" t="s">
        <v>22</v>
      </c>
      <c r="C7228" s="6">
        <v>0</v>
      </c>
      <c r="D7228" s="5" t="s">
        <v>523</v>
      </c>
      <c r="E7228" s="5" t="str">
        <f t="shared" si="884"/>
        <v>443</v>
      </c>
      <c r="F7228" s="5" t="str">
        <f t="shared" si="883"/>
        <v>4431995</v>
      </c>
      <c r="G7228" s="7">
        <v>37.610999999999997</v>
      </c>
      <c r="H7228" s="7">
        <v>37.680999999999997</v>
      </c>
      <c r="I7228" s="7">
        <v>32.613999999999997</v>
      </c>
      <c r="J7228" s="7">
        <v>237.154</v>
      </c>
      <c r="K7228" s="7">
        <v>86.715000000000003</v>
      </c>
      <c r="L7228" s="7">
        <v>86.555000000000007</v>
      </c>
      <c r="M7228" s="7">
        <v>209.374</v>
      </c>
      <c r="N7228" s="7">
        <v>68.286000000000001</v>
      </c>
      <c r="O7228" s="7"/>
    </row>
    <row r="7229" spans="1:15" x14ac:dyDescent="0.2">
      <c r="A7229" s="2">
        <v>1</v>
      </c>
      <c r="B7229" s="6" t="s">
        <v>23</v>
      </c>
      <c r="C7229" s="6">
        <v>0</v>
      </c>
      <c r="D7229" s="5" t="s">
        <v>523</v>
      </c>
      <c r="E7229" s="5" t="str">
        <f t="shared" si="884"/>
        <v>443</v>
      </c>
      <c r="F7229" s="5" t="str">
        <f t="shared" si="883"/>
        <v>4431996</v>
      </c>
      <c r="G7229" s="7">
        <v>40.033999999999999</v>
      </c>
      <c r="H7229" s="7">
        <v>40.381</v>
      </c>
      <c r="I7229" s="7">
        <v>37.012999999999998</v>
      </c>
      <c r="J7229" s="7">
        <v>220.56100000000001</v>
      </c>
      <c r="K7229" s="7">
        <v>92.453999999999994</v>
      </c>
      <c r="L7229" s="7">
        <v>91.661000000000001</v>
      </c>
      <c r="M7229" s="7">
        <v>207.50700000000001</v>
      </c>
      <c r="N7229" s="7">
        <v>76.805000000000007</v>
      </c>
      <c r="O7229" s="7"/>
    </row>
    <row r="7230" spans="1:15" x14ac:dyDescent="0.2">
      <c r="A7230" s="2">
        <v>1</v>
      </c>
      <c r="B7230" s="6" t="s">
        <v>24</v>
      </c>
      <c r="C7230" s="6">
        <v>0</v>
      </c>
      <c r="D7230" s="5" t="s">
        <v>523</v>
      </c>
      <c r="E7230" s="5" t="str">
        <f t="shared" si="884"/>
        <v>443</v>
      </c>
      <c r="F7230" s="5" t="str">
        <f t="shared" si="883"/>
        <v>4431997</v>
      </c>
      <c r="G7230" s="7">
        <v>42.826999999999998</v>
      </c>
      <c r="H7230" s="7">
        <v>43.497999999999998</v>
      </c>
      <c r="I7230" s="7">
        <v>41.301000000000002</v>
      </c>
      <c r="J7230" s="7">
        <v>202.57599999999999</v>
      </c>
      <c r="K7230" s="7">
        <v>96.436000000000007</v>
      </c>
      <c r="L7230" s="7">
        <v>94.947000000000003</v>
      </c>
      <c r="M7230" s="7">
        <v>202.96100000000001</v>
      </c>
      <c r="N7230" s="7">
        <v>83.823999999999998</v>
      </c>
      <c r="O7230" s="7"/>
    </row>
    <row r="7231" spans="1:15" x14ac:dyDescent="0.2">
      <c r="A7231" s="2">
        <v>1</v>
      </c>
      <c r="B7231" s="6" t="s">
        <v>25</v>
      </c>
      <c r="C7231" s="6">
        <v>0</v>
      </c>
      <c r="D7231" s="5" t="s">
        <v>523</v>
      </c>
      <c r="E7231" s="5" t="str">
        <f t="shared" si="884"/>
        <v>443</v>
      </c>
      <c r="F7231" s="5" t="str">
        <f t="shared" si="883"/>
        <v>4431998</v>
      </c>
      <c r="G7231" s="7">
        <v>52.511000000000003</v>
      </c>
      <c r="H7231" s="7">
        <v>53.494</v>
      </c>
      <c r="I7231" s="7">
        <v>52.595999999999997</v>
      </c>
      <c r="J7231" s="7">
        <v>169.21100000000001</v>
      </c>
      <c r="K7231" s="7">
        <v>100.161</v>
      </c>
      <c r="L7231" s="7">
        <v>98.322000000000003</v>
      </c>
      <c r="M7231" s="7">
        <v>176.196</v>
      </c>
      <c r="N7231" s="7">
        <v>92.671999999999997</v>
      </c>
      <c r="O7231" s="7"/>
    </row>
    <row r="7232" spans="1:15" x14ac:dyDescent="0.2">
      <c r="A7232" s="2">
        <v>1</v>
      </c>
      <c r="B7232" s="6" t="s">
        <v>26</v>
      </c>
      <c r="C7232" s="6">
        <v>0</v>
      </c>
      <c r="D7232" s="5" t="s">
        <v>523</v>
      </c>
      <c r="E7232" s="5" t="str">
        <f t="shared" si="884"/>
        <v>443</v>
      </c>
      <c r="F7232" s="5" t="str">
        <f t="shared" si="883"/>
        <v>4431999</v>
      </c>
      <c r="G7232" s="7">
        <v>64.481999999999999</v>
      </c>
      <c r="H7232" s="7">
        <v>64.686999999999998</v>
      </c>
      <c r="I7232" s="7">
        <v>66.492999999999995</v>
      </c>
      <c r="J7232" s="7">
        <v>141.83799999999999</v>
      </c>
      <c r="K7232" s="7">
        <v>103.11799999999999</v>
      </c>
      <c r="L7232" s="7">
        <v>102.792</v>
      </c>
      <c r="M7232" s="7">
        <v>153.04</v>
      </c>
      <c r="N7232" s="7">
        <v>101.761</v>
      </c>
      <c r="O7232" s="7"/>
    </row>
    <row r="7233" spans="1:15" x14ac:dyDescent="0.2">
      <c r="A7233" s="2">
        <v>1</v>
      </c>
      <c r="B7233" s="6" t="s">
        <v>27</v>
      </c>
      <c r="C7233" s="6">
        <v>0</v>
      </c>
      <c r="D7233" s="5" t="s">
        <v>523</v>
      </c>
      <c r="E7233" s="5" t="str">
        <f t="shared" si="884"/>
        <v>443</v>
      </c>
      <c r="F7233" s="5" t="str">
        <f t="shared" si="883"/>
        <v>4432000</v>
      </c>
      <c r="G7233" s="7">
        <v>74.403000000000006</v>
      </c>
      <c r="H7233" s="7">
        <v>73.542000000000002</v>
      </c>
      <c r="I7233" s="7">
        <v>78.09</v>
      </c>
      <c r="J7233" s="7">
        <v>125.712</v>
      </c>
      <c r="K7233" s="7">
        <v>104.95399999999999</v>
      </c>
      <c r="L7233" s="7">
        <v>106.184</v>
      </c>
      <c r="M7233" s="7">
        <v>142.12899999999999</v>
      </c>
      <c r="N7233" s="7">
        <v>110.988</v>
      </c>
      <c r="O7233" s="7"/>
    </row>
    <row r="7234" spans="1:15" x14ac:dyDescent="0.2">
      <c r="A7234" s="2">
        <v>1</v>
      </c>
      <c r="B7234" s="6" t="s">
        <v>28</v>
      </c>
      <c r="C7234" s="6">
        <v>0</v>
      </c>
      <c r="D7234" s="5" t="s">
        <v>523</v>
      </c>
      <c r="E7234" s="5" t="str">
        <f t="shared" si="884"/>
        <v>443</v>
      </c>
      <c r="F7234" s="5" t="str">
        <f t="shared" si="883"/>
        <v>4432001</v>
      </c>
      <c r="G7234" s="7">
        <v>84.234999999999999</v>
      </c>
      <c r="H7234" s="7">
        <v>83.444000000000003</v>
      </c>
      <c r="I7234" s="7">
        <v>87.528000000000006</v>
      </c>
      <c r="J7234" s="7">
        <v>109.474</v>
      </c>
      <c r="K7234" s="7">
        <v>103.90900000000001</v>
      </c>
      <c r="L7234" s="7">
        <v>104.89400000000001</v>
      </c>
      <c r="M7234" s="7">
        <v>123.17700000000001</v>
      </c>
      <c r="N7234" s="7">
        <v>107.81399999999999</v>
      </c>
      <c r="O7234" s="7"/>
    </row>
    <row r="7235" spans="1:15" x14ac:dyDescent="0.2">
      <c r="A7235" s="2">
        <v>1</v>
      </c>
      <c r="B7235" s="6" t="s">
        <v>29</v>
      </c>
      <c r="C7235" s="6">
        <v>0</v>
      </c>
      <c r="D7235" s="5" t="s">
        <v>523</v>
      </c>
      <c r="E7235" s="5" t="str">
        <f t="shared" si="884"/>
        <v>443</v>
      </c>
      <c r="F7235" s="5" t="str">
        <f t="shared" si="883"/>
        <v>4432002</v>
      </c>
      <c r="G7235" s="7">
        <v>100</v>
      </c>
      <c r="H7235" s="7">
        <v>100</v>
      </c>
      <c r="I7235" s="7">
        <v>100</v>
      </c>
      <c r="J7235" s="7">
        <v>100</v>
      </c>
      <c r="K7235" s="7">
        <v>100</v>
      </c>
      <c r="L7235" s="7">
        <v>100</v>
      </c>
      <c r="M7235" s="7">
        <v>100</v>
      </c>
      <c r="N7235" s="7">
        <v>100</v>
      </c>
      <c r="O7235" s="7"/>
    </row>
    <row r="7236" spans="1:15" x14ac:dyDescent="0.2">
      <c r="A7236" s="2">
        <v>1</v>
      </c>
      <c r="B7236" s="6" t="s">
        <v>30</v>
      </c>
      <c r="C7236" s="6">
        <v>0</v>
      </c>
      <c r="D7236" s="5" t="s">
        <v>523</v>
      </c>
      <c r="E7236" s="5" t="str">
        <f t="shared" si="884"/>
        <v>443</v>
      </c>
      <c r="F7236" s="5" t="str">
        <f t="shared" si="883"/>
        <v>4432003</v>
      </c>
      <c r="G7236" s="7">
        <v>125.58799999999999</v>
      </c>
      <c r="H7236" s="7">
        <v>120.672</v>
      </c>
      <c r="I7236" s="7">
        <v>116.92</v>
      </c>
      <c r="J7236" s="7">
        <v>88.540999999999997</v>
      </c>
      <c r="K7236" s="7">
        <v>93.097999999999999</v>
      </c>
      <c r="L7236" s="7">
        <v>96.89</v>
      </c>
      <c r="M7236" s="7">
        <v>81.64</v>
      </c>
      <c r="N7236" s="7">
        <v>95.453999999999994</v>
      </c>
      <c r="O7236" s="7"/>
    </row>
    <row r="7237" spans="1:15" x14ac:dyDescent="0.2">
      <c r="A7237" s="2">
        <v>1</v>
      </c>
      <c r="B7237" s="6" t="s">
        <v>31</v>
      </c>
      <c r="C7237" s="6">
        <v>0</v>
      </c>
      <c r="D7237" s="5" t="s">
        <v>523</v>
      </c>
      <c r="E7237" s="5" t="str">
        <f t="shared" si="884"/>
        <v>443</v>
      </c>
      <c r="F7237" s="5" t="str">
        <f t="shared" si="883"/>
        <v>4432004</v>
      </c>
      <c r="G7237" s="7">
        <v>142.74100000000001</v>
      </c>
      <c r="H7237" s="7">
        <v>142.089</v>
      </c>
      <c r="I7237" s="7">
        <v>139.60300000000001</v>
      </c>
      <c r="J7237" s="7">
        <v>80.763999999999996</v>
      </c>
      <c r="K7237" s="7">
        <v>97.802000000000007</v>
      </c>
      <c r="L7237" s="7">
        <v>98.251000000000005</v>
      </c>
      <c r="M7237" s="7">
        <v>69.64</v>
      </c>
      <c r="N7237" s="7">
        <v>97.22</v>
      </c>
      <c r="O7237" s="7"/>
    </row>
    <row r="7238" spans="1:15" x14ac:dyDescent="0.2">
      <c r="A7238" s="2">
        <v>1</v>
      </c>
      <c r="B7238" s="6" t="s">
        <v>32</v>
      </c>
      <c r="C7238" s="6">
        <v>0</v>
      </c>
      <c r="D7238" s="5" t="s">
        <v>523</v>
      </c>
      <c r="E7238" s="5" t="str">
        <f t="shared" si="884"/>
        <v>443</v>
      </c>
      <c r="F7238" s="5" t="str">
        <f t="shared" si="883"/>
        <v>4432005</v>
      </c>
      <c r="G7238" s="7">
        <v>158.56200000000001</v>
      </c>
      <c r="H7238" s="7">
        <v>161.495</v>
      </c>
      <c r="I7238" s="7">
        <v>163.435</v>
      </c>
      <c r="J7238" s="7">
        <v>74.046000000000006</v>
      </c>
      <c r="K7238" s="7">
        <v>103.07299999999999</v>
      </c>
      <c r="L7238" s="7">
        <v>101.20099999999999</v>
      </c>
      <c r="M7238" s="7">
        <v>61.774999999999999</v>
      </c>
      <c r="N7238" s="7">
        <v>100.962</v>
      </c>
      <c r="O7238" s="7"/>
    </row>
    <row r="7239" spans="1:15" x14ac:dyDescent="0.2">
      <c r="A7239" s="2">
        <v>1</v>
      </c>
      <c r="B7239" s="6" t="s">
        <v>33</v>
      </c>
      <c r="C7239" s="6">
        <v>0</v>
      </c>
      <c r="D7239" s="5" t="s">
        <v>523</v>
      </c>
      <c r="E7239" s="5" t="str">
        <f t="shared" si="884"/>
        <v>443</v>
      </c>
      <c r="F7239" s="5" t="str">
        <f t="shared" si="883"/>
        <v>4432006</v>
      </c>
      <c r="G7239" s="7">
        <v>177.596</v>
      </c>
      <c r="H7239" s="7">
        <v>188.57</v>
      </c>
      <c r="I7239" s="7">
        <v>191.13499999999999</v>
      </c>
      <c r="J7239" s="7">
        <v>67.468999999999994</v>
      </c>
      <c r="K7239" s="7">
        <v>107.623</v>
      </c>
      <c r="L7239" s="7">
        <v>101.36</v>
      </c>
      <c r="M7239" s="7">
        <v>55.255000000000003</v>
      </c>
      <c r="N7239" s="7">
        <v>105.61199999999999</v>
      </c>
      <c r="O7239" s="7"/>
    </row>
    <row r="7240" spans="1:15" x14ac:dyDescent="0.2">
      <c r="A7240" s="2">
        <v>1</v>
      </c>
      <c r="B7240" s="6" t="s">
        <v>34</v>
      </c>
      <c r="C7240" s="6">
        <v>0</v>
      </c>
      <c r="D7240" s="5" t="s">
        <v>523</v>
      </c>
      <c r="E7240" s="5" t="str">
        <f t="shared" si="884"/>
        <v>443</v>
      </c>
      <c r="F7240" s="5" t="str">
        <f t="shared" ref="F7240:F7303" si="885">IF(LEN(E7240)=0,"",E7240&amp;B7240)</f>
        <v>4432007</v>
      </c>
      <c r="G7240" s="7">
        <v>200.261</v>
      </c>
      <c r="H7240" s="7">
        <v>207.15899999999999</v>
      </c>
      <c r="I7240" s="7">
        <v>214.47900000000001</v>
      </c>
      <c r="J7240" s="7">
        <v>61.62</v>
      </c>
      <c r="K7240" s="7">
        <v>107.1</v>
      </c>
      <c r="L7240" s="7">
        <v>103.53400000000001</v>
      </c>
      <c r="M7240" s="7">
        <v>52.063000000000002</v>
      </c>
      <c r="N7240" s="7">
        <v>111.66500000000001</v>
      </c>
      <c r="O7240" s="7"/>
    </row>
    <row r="7241" spans="1:15" x14ac:dyDescent="0.2">
      <c r="A7241" s="2">
        <v>1</v>
      </c>
      <c r="B7241" s="6" t="s">
        <v>35</v>
      </c>
      <c r="C7241" s="6">
        <v>0</v>
      </c>
      <c r="D7241" s="5" t="s">
        <v>523</v>
      </c>
      <c r="E7241" s="5" t="str">
        <f t="shared" ref="E7241:E7304" si="886">IF(C7241=0,IF(LEN(D7241)&lt;&gt;3,"",D7241),IF(LEN(D7241)&lt;&gt;4,"",LEFT(D7241,3)))</f>
        <v>443</v>
      </c>
      <c r="F7241" s="5" t="str">
        <f t="shared" si="885"/>
        <v>4432008</v>
      </c>
      <c r="G7241" s="7">
        <v>232.44399999999999</v>
      </c>
      <c r="H7241" s="7">
        <v>227.28100000000001</v>
      </c>
      <c r="I7241" s="7">
        <v>228.084</v>
      </c>
      <c r="J7241" s="7">
        <v>56.892000000000003</v>
      </c>
      <c r="K7241" s="7">
        <v>98.123999999999995</v>
      </c>
      <c r="L7241" s="7">
        <v>100.35299999999999</v>
      </c>
      <c r="M7241" s="7">
        <v>49.002000000000002</v>
      </c>
      <c r="N7241" s="7">
        <v>111.765</v>
      </c>
      <c r="O7241" s="7"/>
    </row>
    <row r="7242" spans="1:15" x14ac:dyDescent="0.2">
      <c r="A7242" s="2">
        <v>1</v>
      </c>
      <c r="B7242" s="6" t="s">
        <v>36</v>
      </c>
      <c r="C7242" s="6">
        <v>0</v>
      </c>
      <c r="D7242" s="5" t="s">
        <v>523</v>
      </c>
      <c r="E7242" s="5" t="str">
        <f t="shared" si="886"/>
        <v>443</v>
      </c>
      <c r="F7242" s="5" t="str">
        <f t="shared" si="885"/>
        <v>4432009</v>
      </c>
      <c r="G7242" s="7">
        <v>257.93700000000001</v>
      </c>
      <c r="H7242" s="7">
        <v>247.779</v>
      </c>
      <c r="I7242" s="7">
        <v>225.40899999999999</v>
      </c>
      <c r="J7242" s="7">
        <v>51.899000000000001</v>
      </c>
      <c r="K7242" s="7">
        <v>87.388999999999996</v>
      </c>
      <c r="L7242" s="7">
        <v>90.971999999999994</v>
      </c>
      <c r="M7242" s="7">
        <v>44.222000000000001</v>
      </c>
      <c r="N7242" s="7">
        <v>99.679000000000002</v>
      </c>
      <c r="O7242" s="7"/>
    </row>
    <row r="7243" spans="1:15" x14ac:dyDescent="0.2">
      <c r="A7243" s="2">
        <v>1</v>
      </c>
      <c r="B7243" s="6" t="s">
        <v>37</v>
      </c>
      <c r="C7243" s="6">
        <v>0</v>
      </c>
      <c r="D7243" s="5" t="s">
        <v>523</v>
      </c>
      <c r="E7243" s="5" t="str">
        <f t="shared" si="886"/>
        <v>443</v>
      </c>
      <c r="F7243" s="5" t="str">
        <f t="shared" si="885"/>
        <v>4432010</v>
      </c>
      <c r="G7243" s="7">
        <v>267.92700000000002</v>
      </c>
      <c r="H7243" s="7">
        <v>268.74299999999999</v>
      </c>
      <c r="I7243" s="7">
        <v>249.37100000000001</v>
      </c>
      <c r="J7243" s="7">
        <v>47.481000000000002</v>
      </c>
      <c r="K7243" s="7">
        <v>93.073999999999998</v>
      </c>
      <c r="L7243" s="7">
        <v>92.792000000000002</v>
      </c>
      <c r="M7243" s="7">
        <v>42.793999999999997</v>
      </c>
      <c r="N7243" s="7">
        <v>106.715</v>
      </c>
      <c r="O7243" s="7"/>
    </row>
    <row r="7244" spans="1:15" x14ac:dyDescent="0.2">
      <c r="A7244" s="2">
        <v>1</v>
      </c>
      <c r="B7244" s="6" t="s">
        <v>63</v>
      </c>
      <c r="C7244" s="6">
        <v>0</v>
      </c>
      <c r="D7244" s="5" t="s">
        <v>523</v>
      </c>
      <c r="E7244" s="5" t="str">
        <f t="shared" si="886"/>
        <v>443</v>
      </c>
      <c r="F7244" s="5" t="str">
        <f t="shared" si="885"/>
        <v>4432011</v>
      </c>
      <c r="G7244" s="7">
        <v>275.39100000000002</v>
      </c>
      <c r="H7244" s="7">
        <v>289.20499999999998</v>
      </c>
      <c r="I7244" s="7">
        <v>271.67899999999997</v>
      </c>
      <c r="J7244" s="7">
        <v>43.953000000000003</v>
      </c>
      <c r="K7244" s="7">
        <v>98.652000000000001</v>
      </c>
      <c r="L7244" s="7">
        <v>93.94</v>
      </c>
      <c r="M7244" s="7">
        <v>41.399000000000001</v>
      </c>
      <c r="N7244" s="7">
        <v>112.47199999999999</v>
      </c>
      <c r="O7244" s="7"/>
    </row>
    <row r="7245" spans="1:15" x14ac:dyDescent="0.2">
      <c r="A7245" s="2">
        <v>0</v>
      </c>
      <c r="B7245" s="5" t="s">
        <v>522</v>
      </c>
      <c r="C7245" s="6" t="s">
        <v>0</v>
      </c>
      <c r="E7245" s="5" t="str">
        <f t="shared" si="886"/>
        <v/>
      </c>
      <c r="F7245" s="5" t="str">
        <f t="shared" si="885"/>
        <v/>
      </c>
    </row>
    <row r="7246" spans="1:15" x14ac:dyDescent="0.2">
      <c r="A7246" s="2">
        <v>1</v>
      </c>
      <c r="B7246" s="6" t="s">
        <v>13</v>
      </c>
      <c r="C7246" s="6">
        <v>0</v>
      </c>
      <c r="D7246" s="5" t="s">
        <v>524</v>
      </c>
      <c r="E7246" s="5" t="str">
        <f t="shared" si="886"/>
        <v/>
      </c>
      <c r="F7246" s="5" t="str">
        <f t="shared" si="885"/>
        <v/>
      </c>
      <c r="G7246" s="7">
        <v>16.279</v>
      </c>
      <c r="H7246" s="7">
        <v>16.713999999999999</v>
      </c>
      <c r="I7246" s="7">
        <v>12.291</v>
      </c>
      <c r="J7246" s="7">
        <v>311.12</v>
      </c>
      <c r="K7246" s="7">
        <v>75.498000000000005</v>
      </c>
      <c r="L7246" s="7">
        <v>73.534000000000006</v>
      </c>
      <c r="M7246" s="7">
        <v>341.839</v>
      </c>
      <c r="N7246" s="7">
        <v>42.014000000000003</v>
      </c>
      <c r="O7246" s="7"/>
    </row>
    <row r="7247" spans="1:15" x14ac:dyDescent="0.2">
      <c r="A7247" s="2">
        <v>1</v>
      </c>
      <c r="B7247" s="6" t="s">
        <v>15</v>
      </c>
      <c r="C7247" s="6">
        <v>0</v>
      </c>
      <c r="D7247" s="5" t="s">
        <v>524</v>
      </c>
      <c r="E7247" s="5" t="str">
        <f t="shared" si="886"/>
        <v/>
      </c>
      <c r="F7247" s="5" t="str">
        <f t="shared" si="885"/>
        <v/>
      </c>
      <c r="G7247" s="7">
        <v>18.308</v>
      </c>
      <c r="H7247" s="7">
        <v>18.841000000000001</v>
      </c>
      <c r="I7247" s="7">
        <v>13.936999999999999</v>
      </c>
      <c r="J7247" s="7">
        <v>308.83</v>
      </c>
      <c r="K7247" s="7">
        <v>76.126000000000005</v>
      </c>
      <c r="L7247" s="7">
        <v>73.974999999999994</v>
      </c>
      <c r="M7247" s="7">
        <v>364.108</v>
      </c>
      <c r="N7247" s="7">
        <v>50.747</v>
      </c>
      <c r="O7247" s="7"/>
    </row>
    <row r="7248" spans="1:15" x14ac:dyDescent="0.2">
      <c r="A7248" s="2">
        <v>1</v>
      </c>
      <c r="B7248" s="6" t="s">
        <v>16</v>
      </c>
      <c r="C7248" s="6">
        <v>0</v>
      </c>
      <c r="D7248" s="5" t="s">
        <v>524</v>
      </c>
      <c r="E7248" s="5" t="str">
        <f t="shared" si="886"/>
        <v/>
      </c>
      <c r="F7248" s="5" t="str">
        <f t="shared" si="885"/>
        <v/>
      </c>
      <c r="G7248" s="7">
        <v>19.545999999999999</v>
      </c>
      <c r="H7248" s="7">
        <v>19.888999999999999</v>
      </c>
      <c r="I7248" s="7">
        <v>15.17</v>
      </c>
      <c r="J7248" s="7">
        <v>304.24400000000003</v>
      </c>
      <c r="K7248" s="7">
        <v>77.611000000000004</v>
      </c>
      <c r="L7248" s="7">
        <v>76.272000000000006</v>
      </c>
      <c r="M7248" s="7">
        <v>371.31599999999997</v>
      </c>
      <c r="N7248" s="7">
        <v>56.326999999999998</v>
      </c>
      <c r="O7248" s="7"/>
    </row>
    <row r="7249" spans="1:15" x14ac:dyDescent="0.2">
      <c r="A7249" s="2">
        <v>1</v>
      </c>
      <c r="B7249" s="6" t="s">
        <v>17</v>
      </c>
      <c r="C7249" s="6">
        <v>0</v>
      </c>
      <c r="D7249" s="5" t="s">
        <v>524</v>
      </c>
      <c r="E7249" s="5" t="str">
        <f t="shared" si="886"/>
        <v/>
      </c>
      <c r="F7249" s="5" t="str">
        <f t="shared" si="885"/>
        <v/>
      </c>
      <c r="G7249" s="7">
        <v>20.434000000000001</v>
      </c>
      <c r="H7249" s="7">
        <v>20.667000000000002</v>
      </c>
      <c r="I7249" s="7">
        <v>15.773999999999999</v>
      </c>
      <c r="J7249" s="7">
        <v>298.37799999999999</v>
      </c>
      <c r="K7249" s="7">
        <v>77.194999999999993</v>
      </c>
      <c r="L7249" s="7">
        <v>76.325000000000003</v>
      </c>
      <c r="M7249" s="7">
        <v>369.07900000000001</v>
      </c>
      <c r="N7249" s="7">
        <v>58.22</v>
      </c>
      <c r="O7249" s="7"/>
    </row>
    <row r="7250" spans="1:15" x14ac:dyDescent="0.2">
      <c r="A7250" s="2">
        <v>1</v>
      </c>
      <c r="B7250" s="6" t="s">
        <v>18</v>
      </c>
      <c r="C7250" s="6">
        <v>0</v>
      </c>
      <c r="D7250" s="5" t="s">
        <v>524</v>
      </c>
      <c r="E7250" s="5" t="str">
        <f t="shared" si="886"/>
        <v/>
      </c>
      <c r="F7250" s="5" t="str">
        <f t="shared" si="885"/>
        <v/>
      </c>
      <c r="G7250" s="7">
        <v>21.497</v>
      </c>
      <c r="H7250" s="7">
        <v>21.908999999999999</v>
      </c>
      <c r="I7250" s="7">
        <v>16.481999999999999</v>
      </c>
      <c r="J7250" s="7">
        <v>289.08600000000001</v>
      </c>
      <c r="K7250" s="7">
        <v>76.671000000000006</v>
      </c>
      <c r="L7250" s="7">
        <v>75.23</v>
      </c>
      <c r="M7250" s="7">
        <v>351.55700000000002</v>
      </c>
      <c r="N7250" s="7">
        <v>57.944000000000003</v>
      </c>
      <c r="O7250" s="7"/>
    </row>
    <row r="7251" spans="1:15" x14ac:dyDescent="0.2">
      <c r="A7251" s="2">
        <v>1</v>
      </c>
      <c r="B7251" s="6" t="s">
        <v>19</v>
      </c>
      <c r="C7251" s="6">
        <v>0</v>
      </c>
      <c r="D7251" s="5" t="s">
        <v>524</v>
      </c>
      <c r="E7251" s="5" t="str">
        <f t="shared" si="886"/>
        <v/>
      </c>
      <c r="F7251" s="5" t="str">
        <f t="shared" si="885"/>
        <v/>
      </c>
      <c r="G7251" s="7">
        <v>24.117999999999999</v>
      </c>
      <c r="H7251" s="7">
        <v>24.512</v>
      </c>
      <c r="I7251" s="7">
        <v>18.207000000000001</v>
      </c>
      <c r="J7251" s="7">
        <v>279.61500000000001</v>
      </c>
      <c r="K7251" s="7">
        <v>75.489000000000004</v>
      </c>
      <c r="L7251" s="7">
        <v>74.275999999999996</v>
      </c>
      <c r="M7251" s="7">
        <v>321.435</v>
      </c>
      <c r="N7251" s="7">
        <v>58.523000000000003</v>
      </c>
      <c r="O7251" s="7"/>
    </row>
    <row r="7252" spans="1:15" x14ac:dyDescent="0.2">
      <c r="A7252" s="2">
        <v>1</v>
      </c>
      <c r="B7252" s="6" t="s">
        <v>20</v>
      </c>
      <c r="C7252" s="6">
        <v>0</v>
      </c>
      <c r="D7252" s="5" t="s">
        <v>524</v>
      </c>
      <c r="E7252" s="5" t="str">
        <f t="shared" si="886"/>
        <v/>
      </c>
      <c r="F7252" s="5" t="str">
        <f t="shared" si="885"/>
        <v/>
      </c>
      <c r="G7252" s="7">
        <v>27.696000000000002</v>
      </c>
      <c r="H7252" s="7">
        <v>28.001000000000001</v>
      </c>
      <c r="I7252" s="7">
        <v>21.545000000000002</v>
      </c>
      <c r="J7252" s="7">
        <v>269.452</v>
      </c>
      <c r="K7252" s="7">
        <v>77.790000000000006</v>
      </c>
      <c r="L7252" s="7">
        <v>76.942999999999998</v>
      </c>
      <c r="M7252" s="7">
        <v>281.77499999999998</v>
      </c>
      <c r="N7252" s="7">
        <v>60.707999999999998</v>
      </c>
      <c r="O7252" s="7"/>
    </row>
    <row r="7253" spans="1:15" x14ac:dyDescent="0.2">
      <c r="A7253" s="2">
        <v>1</v>
      </c>
      <c r="B7253" s="6" t="s">
        <v>21</v>
      </c>
      <c r="C7253" s="6">
        <v>0</v>
      </c>
      <c r="D7253" s="5" t="s">
        <v>524</v>
      </c>
      <c r="E7253" s="5" t="str">
        <f t="shared" si="886"/>
        <v/>
      </c>
      <c r="F7253" s="5" t="str">
        <f t="shared" si="885"/>
        <v/>
      </c>
      <c r="G7253" s="7">
        <v>32.603999999999999</v>
      </c>
      <c r="H7253" s="7">
        <v>32.972999999999999</v>
      </c>
      <c r="I7253" s="7">
        <v>26.797999999999998</v>
      </c>
      <c r="J7253" s="7">
        <v>255.19300000000001</v>
      </c>
      <c r="K7253" s="7">
        <v>82.19</v>
      </c>
      <c r="L7253" s="7">
        <v>81.272000000000006</v>
      </c>
      <c r="M7253" s="7">
        <v>242.55099999999999</v>
      </c>
      <c r="N7253" s="7">
        <v>64.998000000000005</v>
      </c>
      <c r="O7253" s="7"/>
    </row>
    <row r="7254" spans="1:15" x14ac:dyDescent="0.2">
      <c r="A7254" s="2">
        <v>1</v>
      </c>
      <c r="B7254" s="6" t="s">
        <v>22</v>
      </c>
      <c r="C7254" s="6">
        <v>0</v>
      </c>
      <c r="D7254" s="5" t="s">
        <v>524</v>
      </c>
      <c r="E7254" s="5" t="str">
        <f t="shared" si="886"/>
        <v/>
      </c>
      <c r="F7254" s="5" t="str">
        <f t="shared" si="885"/>
        <v/>
      </c>
      <c r="G7254" s="7">
        <v>37.610999999999997</v>
      </c>
      <c r="H7254" s="7">
        <v>37.680999999999997</v>
      </c>
      <c r="I7254" s="7">
        <v>32.613999999999997</v>
      </c>
      <c r="J7254" s="7">
        <v>237.154</v>
      </c>
      <c r="K7254" s="7">
        <v>86.715000000000003</v>
      </c>
      <c r="L7254" s="7">
        <v>86.555000000000007</v>
      </c>
      <c r="M7254" s="7">
        <v>209.374</v>
      </c>
      <c r="N7254" s="7">
        <v>68.286000000000001</v>
      </c>
      <c r="O7254" s="7"/>
    </row>
    <row r="7255" spans="1:15" x14ac:dyDescent="0.2">
      <c r="A7255" s="2">
        <v>1</v>
      </c>
      <c r="B7255" s="6" t="s">
        <v>23</v>
      </c>
      <c r="C7255" s="6">
        <v>0</v>
      </c>
      <c r="D7255" s="5" t="s">
        <v>524</v>
      </c>
      <c r="E7255" s="5" t="str">
        <f t="shared" si="886"/>
        <v/>
      </c>
      <c r="F7255" s="5" t="str">
        <f t="shared" si="885"/>
        <v/>
      </c>
      <c r="G7255" s="7">
        <v>40.033999999999999</v>
      </c>
      <c r="H7255" s="7">
        <v>40.381</v>
      </c>
      <c r="I7255" s="7">
        <v>37.012999999999998</v>
      </c>
      <c r="J7255" s="7">
        <v>220.56100000000001</v>
      </c>
      <c r="K7255" s="7">
        <v>92.453999999999994</v>
      </c>
      <c r="L7255" s="7">
        <v>91.661000000000001</v>
      </c>
      <c r="M7255" s="7">
        <v>207.50700000000001</v>
      </c>
      <c r="N7255" s="7">
        <v>76.805000000000007</v>
      </c>
      <c r="O7255" s="7"/>
    </row>
    <row r="7256" spans="1:15" x14ac:dyDescent="0.2">
      <c r="A7256" s="2">
        <v>1</v>
      </c>
      <c r="B7256" s="6" t="s">
        <v>24</v>
      </c>
      <c r="C7256" s="6">
        <v>0</v>
      </c>
      <c r="D7256" s="5" t="s">
        <v>524</v>
      </c>
      <c r="E7256" s="5" t="str">
        <f t="shared" si="886"/>
        <v/>
      </c>
      <c r="F7256" s="5" t="str">
        <f t="shared" si="885"/>
        <v/>
      </c>
      <c r="G7256" s="7">
        <v>42.826999999999998</v>
      </c>
      <c r="H7256" s="7">
        <v>43.497999999999998</v>
      </c>
      <c r="I7256" s="7">
        <v>41.301000000000002</v>
      </c>
      <c r="J7256" s="7">
        <v>202.57599999999999</v>
      </c>
      <c r="K7256" s="7">
        <v>96.436000000000007</v>
      </c>
      <c r="L7256" s="7">
        <v>94.947000000000003</v>
      </c>
      <c r="M7256" s="7">
        <v>202.96100000000001</v>
      </c>
      <c r="N7256" s="7">
        <v>83.823999999999998</v>
      </c>
      <c r="O7256" s="7"/>
    </row>
    <row r="7257" spans="1:15" x14ac:dyDescent="0.2">
      <c r="A7257" s="2">
        <v>1</v>
      </c>
      <c r="B7257" s="6" t="s">
        <v>25</v>
      </c>
      <c r="C7257" s="6">
        <v>0</v>
      </c>
      <c r="D7257" s="5" t="s">
        <v>524</v>
      </c>
      <c r="E7257" s="5" t="str">
        <f t="shared" si="886"/>
        <v/>
      </c>
      <c r="F7257" s="5" t="str">
        <f t="shared" si="885"/>
        <v/>
      </c>
      <c r="G7257" s="7">
        <v>52.511000000000003</v>
      </c>
      <c r="H7257" s="7">
        <v>53.494</v>
      </c>
      <c r="I7257" s="7">
        <v>52.595999999999997</v>
      </c>
      <c r="J7257" s="7">
        <v>169.21100000000001</v>
      </c>
      <c r="K7257" s="7">
        <v>100.161</v>
      </c>
      <c r="L7257" s="7">
        <v>98.322000000000003</v>
      </c>
      <c r="M7257" s="7">
        <v>176.196</v>
      </c>
      <c r="N7257" s="7">
        <v>92.671999999999997</v>
      </c>
      <c r="O7257" s="7"/>
    </row>
    <row r="7258" spans="1:15" x14ac:dyDescent="0.2">
      <c r="A7258" s="2">
        <v>1</v>
      </c>
      <c r="B7258" s="6" t="s">
        <v>26</v>
      </c>
      <c r="C7258" s="6">
        <v>0</v>
      </c>
      <c r="D7258" s="5" t="s">
        <v>524</v>
      </c>
      <c r="E7258" s="5" t="str">
        <f t="shared" si="886"/>
        <v/>
      </c>
      <c r="F7258" s="5" t="str">
        <f t="shared" si="885"/>
        <v/>
      </c>
      <c r="G7258" s="7">
        <v>64.481999999999999</v>
      </c>
      <c r="H7258" s="7">
        <v>64.686999999999998</v>
      </c>
      <c r="I7258" s="7">
        <v>66.492999999999995</v>
      </c>
      <c r="J7258" s="7">
        <v>141.83799999999999</v>
      </c>
      <c r="K7258" s="7">
        <v>103.11799999999999</v>
      </c>
      <c r="L7258" s="7">
        <v>102.792</v>
      </c>
      <c r="M7258" s="7">
        <v>153.04</v>
      </c>
      <c r="N7258" s="7">
        <v>101.761</v>
      </c>
      <c r="O7258" s="7"/>
    </row>
    <row r="7259" spans="1:15" x14ac:dyDescent="0.2">
      <c r="A7259" s="2">
        <v>1</v>
      </c>
      <c r="B7259" s="6" t="s">
        <v>27</v>
      </c>
      <c r="C7259" s="6">
        <v>0</v>
      </c>
      <c r="D7259" s="5" t="s">
        <v>524</v>
      </c>
      <c r="E7259" s="5" t="str">
        <f t="shared" si="886"/>
        <v/>
      </c>
      <c r="F7259" s="5" t="str">
        <f t="shared" si="885"/>
        <v/>
      </c>
      <c r="G7259" s="7">
        <v>74.403000000000006</v>
      </c>
      <c r="H7259" s="7">
        <v>73.542000000000002</v>
      </c>
      <c r="I7259" s="7">
        <v>78.09</v>
      </c>
      <c r="J7259" s="7">
        <v>125.712</v>
      </c>
      <c r="K7259" s="7">
        <v>104.95399999999999</v>
      </c>
      <c r="L7259" s="7">
        <v>106.184</v>
      </c>
      <c r="M7259" s="7">
        <v>142.12899999999999</v>
      </c>
      <c r="N7259" s="7">
        <v>110.988</v>
      </c>
      <c r="O7259" s="7"/>
    </row>
    <row r="7260" spans="1:15" x14ac:dyDescent="0.2">
      <c r="A7260" s="2">
        <v>1</v>
      </c>
      <c r="B7260" s="6" t="s">
        <v>28</v>
      </c>
      <c r="C7260" s="6">
        <v>0</v>
      </c>
      <c r="D7260" s="5" t="s">
        <v>524</v>
      </c>
      <c r="E7260" s="5" t="str">
        <f t="shared" si="886"/>
        <v/>
      </c>
      <c r="F7260" s="5" t="str">
        <f t="shared" si="885"/>
        <v/>
      </c>
      <c r="G7260" s="7">
        <v>84.234999999999999</v>
      </c>
      <c r="H7260" s="7">
        <v>83.444000000000003</v>
      </c>
      <c r="I7260" s="7">
        <v>87.528000000000006</v>
      </c>
      <c r="J7260" s="7">
        <v>109.474</v>
      </c>
      <c r="K7260" s="7">
        <v>103.90900000000001</v>
      </c>
      <c r="L7260" s="7">
        <v>104.89400000000001</v>
      </c>
      <c r="M7260" s="7">
        <v>123.17700000000001</v>
      </c>
      <c r="N7260" s="7">
        <v>107.81399999999999</v>
      </c>
      <c r="O7260" s="7"/>
    </row>
    <row r="7261" spans="1:15" x14ac:dyDescent="0.2">
      <c r="A7261" s="2">
        <v>1</v>
      </c>
      <c r="B7261" s="6" t="s">
        <v>29</v>
      </c>
      <c r="C7261" s="6">
        <v>0</v>
      </c>
      <c r="D7261" s="5" t="s">
        <v>524</v>
      </c>
      <c r="E7261" s="5" t="str">
        <f t="shared" si="886"/>
        <v/>
      </c>
      <c r="F7261" s="5" t="str">
        <f t="shared" si="885"/>
        <v/>
      </c>
      <c r="G7261" s="7">
        <v>100</v>
      </c>
      <c r="H7261" s="7">
        <v>100</v>
      </c>
      <c r="I7261" s="7">
        <v>100</v>
      </c>
      <c r="J7261" s="7">
        <v>100</v>
      </c>
      <c r="K7261" s="7">
        <v>100</v>
      </c>
      <c r="L7261" s="7">
        <v>100</v>
      </c>
      <c r="M7261" s="7">
        <v>100</v>
      </c>
      <c r="N7261" s="7">
        <v>100</v>
      </c>
      <c r="O7261" s="7"/>
    </row>
    <row r="7262" spans="1:15" x14ac:dyDescent="0.2">
      <c r="A7262" s="2">
        <v>1</v>
      </c>
      <c r="B7262" s="6" t="s">
        <v>30</v>
      </c>
      <c r="C7262" s="6">
        <v>0</v>
      </c>
      <c r="D7262" s="5" t="s">
        <v>524</v>
      </c>
      <c r="E7262" s="5" t="str">
        <f t="shared" si="886"/>
        <v/>
      </c>
      <c r="F7262" s="5" t="str">
        <f t="shared" si="885"/>
        <v/>
      </c>
      <c r="G7262" s="7">
        <v>125.58799999999999</v>
      </c>
      <c r="H7262" s="7">
        <v>120.672</v>
      </c>
      <c r="I7262" s="7">
        <v>116.92</v>
      </c>
      <c r="J7262" s="7">
        <v>88.540999999999997</v>
      </c>
      <c r="K7262" s="7">
        <v>93.097999999999999</v>
      </c>
      <c r="L7262" s="7">
        <v>96.89</v>
      </c>
      <c r="M7262" s="7">
        <v>81.64</v>
      </c>
      <c r="N7262" s="7">
        <v>95.453999999999994</v>
      </c>
      <c r="O7262" s="7"/>
    </row>
    <row r="7263" spans="1:15" x14ac:dyDescent="0.2">
      <c r="A7263" s="2">
        <v>1</v>
      </c>
      <c r="B7263" s="6" t="s">
        <v>31</v>
      </c>
      <c r="C7263" s="6">
        <v>0</v>
      </c>
      <c r="D7263" s="5" t="s">
        <v>524</v>
      </c>
      <c r="E7263" s="5" t="str">
        <f t="shared" si="886"/>
        <v/>
      </c>
      <c r="F7263" s="5" t="str">
        <f t="shared" si="885"/>
        <v/>
      </c>
      <c r="G7263" s="7">
        <v>142.74100000000001</v>
      </c>
      <c r="H7263" s="7">
        <v>142.089</v>
      </c>
      <c r="I7263" s="7">
        <v>139.60300000000001</v>
      </c>
      <c r="J7263" s="7">
        <v>80.763999999999996</v>
      </c>
      <c r="K7263" s="7">
        <v>97.802000000000007</v>
      </c>
      <c r="L7263" s="7">
        <v>98.251000000000005</v>
      </c>
      <c r="M7263" s="7">
        <v>69.64</v>
      </c>
      <c r="N7263" s="7">
        <v>97.22</v>
      </c>
      <c r="O7263" s="7"/>
    </row>
    <row r="7264" spans="1:15" x14ac:dyDescent="0.2">
      <c r="A7264" s="2">
        <v>1</v>
      </c>
      <c r="B7264" s="6" t="s">
        <v>32</v>
      </c>
      <c r="C7264" s="6">
        <v>0</v>
      </c>
      <c r="D7264" s="5" t="s">
        <v>524</v>
      </c>
      <c r="E7264" s="5" t="str">
        <f t="shared" si="886"/>
        <v/>
      </c>
      <c r="F7264" s="5" t="str">
        <f t="shared" si="885"/>
        <v/>
      </c>
      <c r="G7264" s="7">
        <v>158.56200000000001</v>
      </c>
      <c r="H7264" s="7">
        <v>161.495</v>
      </c>
      <c r="I7264" s="7">
        <v>163.435</v>
      </c>
      <c r="J7264" s="7">
        <v>74.046000000000006</v>
      </c>
      <c r="K7264" s="7">
        <v>103.07299999999999</v>
      </c>
      <c r="L7264" s="7">
        <v>101.20099999999999</v>
      </c>
      <c r="M7264" s="7">
        <v>61.774999999999999</v>
      </c>
      <c r="N7264" s="7">
        <v>100.962</v>
      </c>
      <c r="O7264" s="7"/>
    </row>
    <row r="7265" spans="1:15" x14ac:dyDescent="0.2">
      <c r="A7265" s="2">
        <v>1</v>
      </c>
      <c r="B7265" s="6" t="s">
        <v>33</v>
      </c>
      <c r="C7265" s="6">
        <v>0</v>
      </c>
      <c r="D7265" s="5" t="s">
        <v>524</v>
      </c>
      <c r="E7265" s="5" t="str">
        <f t="shared" si="886"/>
        <v/>
      </c>
      <c r="F7265" s="5" t="str">
        <f t="shared" si="885"/>
        <v/>
      </c>
      <c r="G7265" s="7">
        <v>177.596</v>
      </c>
      <c r="H7265" s="7">
        <v>188.57</v>
      </c>
      <c r="I7265" s="7">
        <v>191.13499999999999</v>
      </c>
      <c r="J7265" s="7">
        <v>67.468999999999994</v>
      </c>
      <c r="K7265" s="7">
        <v>107.623</v>
      </c>
      <c r="L7265" s="7">
        <v>101.36</v>
      </c>
      <c r="M7265" s="7">
        <v>55.255000000000003</v>
      </c>
      <c r="N7265" s="7">
        <v>105.61199999999999</v>
      </c>
      <c r="O7265" s="7"/>
    </row>
    <row r="7266" spans="1:15" x14ac:dyDescent="0.2">
      <c r="A7266" s="2">
        <v>1</v>
      </c>
      <c r="B7266" s="6" t="s">
        <v>34</v>
      </c>
      <c r="C7266" s="6">
        <v>0</v>
      </c>
      <c r="D7266" s="5" t="s">
        <v>524</v>
      </c>
      <c r="E7266" s="5" t="str">
        <f t="shared" si="886"/>
        <v/>
      </c>
      <c r="F7266" s="5" t="str">
        <f t="shared" si="885"/>
        <v/>
      </c>
      <c r="G7266" s="7">
        <v>200.261</v>
      </c>
      <c r="H7266" s="7">
        <v>207.15899999999999</v>
      </c>
      <c r="I7266" s="7">
        <v>214.47900000000001</v>
      </c>
      <c r="J7266" s="7">
        <v>61.62</v>
      </c>
      <c r="K7266" s="7">
        <v>107.1</v>
      </c>
      <c r="L7266" s="7">
        <v>103.53400000000001</v>
      </c>
      <c r="M7266" s="7">
        <v>52.063000000000002</v>
      </c>
      <c r="N7266" s="7">
        <v>111.66500000000001</v>
      </c>
      <c r="O7266" s="7"/>
    </row>
    <row r="7267" spans="1:15" x14ac:dyDescent="0.2">
      <c r="A7267" s="2">
        <v>1</v>
      </c>
      <c r="B7267" s="6" t="s">
        <v>35</v>
      </c>
      <c r="C7267" s="6">
        <v>0</v>
      </c>
      <c r="D7267" s="5" t="s">
        <v>524</v>
      </c>
      <c r="E7267" s="5" t="str">
        <f t="shared" si="886"/>
        <v/>
      </c>
      <c r="F7267" s="5" t="str">
        <f t="shared" si="885"/>
        <v/>
      </c>
      <c r="G7267" s="7">
        <v>232.44399999999999</v>
      </c>
      <c r="H7267" s="7">
        <v>227.28100000000001</v>
      </c>
      <c r="I7267" s="7">
        <v>228.084</v>
      </c>
      <c r="J7267" s="7">
        <v>56.892000000000003</v>
      </c>
      <c r="K7267" s="7">
        <v>98.123999999999995</v>
      </c>
      <c r="L7267" s="7">
        <v>100.35299999999999</v>
      </c>
      <c r="M7267" s="7">
        <v>49.002000000000002</v>
      </c>
      <c r="N7267" s="7">
        <v>111.765</v>
      </c>
      <c r="O7267" s="7"/>
    </row>
    <row r="7268" spans="1:15" x14ac:dyDescent="0.2">
      <c r="A7268" s="2">
        <v>1</v>
      </c>
      <c r="B7268" s="6" t="s">
        <v>36</v>
      </c>
      <c r="C7268" s="6">
        <v>0</v>
      </c>
      <c r="D7268" s="5" t="s">
        <v>524</v>
      </c>
      <c r="E7268" s="5" t="str">
        <f t="shared" si="886"/>
        <v/>
      </c>
      <c r="F7268" s="5" t="str">
        <f t="shared" si="885"/>
        <v/>
      </c>
      <c r="G7268" s="7">
        <v>257.93700000000001</v>
      </c>
      <c r="H7268" s="7">
        <v>247.779</v>
      </c>
      <c r="I7268" s="7">
        <v>225.40899999999999</v>
      </c>
      <c r="J7268" s="7">
        <v>51.899000000000001</v>
      </c>
      <c r="K7268" s="7">
        <v>87.388999999999996</v>
      </c>
      <c r="L7268" s="7">
        <v>90.971999999999994</v>
      </c>
      <c r="M7268" s="7">
        <v>44.222000000000001</v>
      </c>
      <c r="N7268" s="7">
        <v>99.679000000000002</v>
      </c>
      <c r="O7268" s="7"/>
    </row>
    <row r="7269" spans="1:15" x14ac:dyDescent="0.2">
      <c r="A7269" s="2">
        <v>1</v>
      </c>
      <c r="B7269" s="6" t="s">
        <v>37</v>
      </c>
      <c r="C7269" s="6">
        <v>0</v>
      </c>
      <c r="D7269" s="5" t="s">
        <v>524</v>
      </c>
      <c r="E7269" s="5" t="str">
        <f t="shared" si="886"/>
        <v/>
      </c>
      <c r="F7269" s="5" t="str">
        <f t="shared" si="885"/>
        <v/>
      </c>
      <c r="G7269" s="7">
        <v>267.92700000000002</v>
      </c>
      <c r="H7269" s="7">
        <v>268.74299999999999</v>
      </c>
      <c r="I7269" s="7">
        <v>249.37100000000001</v>
      </c>
      <c r="J7269" s="7">
        <v>47.481000000000002</v>
      </c>
      <c r="K7269" s="7">
        <v>93.073999999999998</v>
      </c>
      <c r="L7269" s="7">
        <v>92.792000000000002</v>
      </c>
      <c r="M7269" s="7">
        <v>42.793999999999997</v>
      </c>
      <c r="N7269" s="7">
        <v>106.715</v>
      </c>
      <c r="O7269" s="7"/>
    </row>
    <row r="7270" spans="1:15" x14ac:dyDescent="0.2">
      <c r="A7270" s="2">
        <v>1</v>
      </c>
      <c r="B7270" s="6" t="s">
        <v>63</v>
      </c>
      <c r="C7270" s="6">
        <v>0</v>
      </c>
      <c r="D7270" s="5" t="s">
        <v>524</v>
      </c>
      <c r="E7270" s="5" t="str">
        <f t="shared" si="886"/>
        <v/>
      </c>
      <c r="F7270" s="5" t="str">
        <f t="shared" si="885"/>
        <v/>
      </c>
      <c r="G7270" s="7">
        <v>275.39100000000002</v>
      </c>
      <c r="H7270" s="7">
        <v>289.20499999999998</v>
      </c>
      <c r="I7270" s="7">
        <v>271.67899999999997</v>
      </c>
      <c r="J7270" s="7">
        <v>43.953000000000003</v>
      </c>
      <c r="K7270" s="7">
        <v>98.652000000000001</v>
      </c>
      <c r="L7270" s="7">
        <v>93.94</v>
      </c>
      <c r="M7270" s="7">
        <v>41.399000000000001</v>
      </c>
      <c r="N7270" s="7">
        <v>112.47199999999999</v>
      </c>
      <c r="O7270" s="7"/>
    </row>
    <row r="7271" spans="1:15" x14ac:dyDescent="0.2">
      <c r="A7271" s="2">
        <v>0</v>
      </c>
      <c r="B7271" s="5" t="s">
        <v>525</v>
      </c>
      <c r="C7271" s="6" t="s">
        <v>0</v>
      </c>
      <c r="E7271" s="5" t="str">
        <f t="shared" si="886"/>
        <v/>
      </c>
      <c r="F7271" s="5" t="str">
        <f t="shared" si="885"/>
        <v/>
      </c>
    </row>
    <row r="7272" spans="1:15" x14ac:dyDescent="0.2">
      <c r="A7272" s="2">
        <v>1</v>
      </c>
      <c r="B7272" s="6" t="s">
        <v>13</v>
      </c>
      <c r="C7272" s="6">
        <v>0</v>
      </c>
      <c r="D7272" s="5" t="s">
        <v>526</v>
      </c>
      <c r="E7272" s="5" t="str">
        <f t="shared" si="886"/>
        <v/>
      </c>
      <c r="F7272" s="5" t="str">
        <f t="shared" si="885"/>
        <v/>
      </c>
      <c r="G7272" s="7">
        <v>24.184999999999999</v>
      </c>
      <c r="H7272" s="7">
        <v>25.366</v>
      </c>
      <c r="I7272" s="7">
        <v>18.893999999999998</v>
      </c>
      <c r="J7272" s="7">
        <v>204.25800000000001</v>
      </c>
      <c r="K7272" s="7">
        <v>78.123000000000005</v>
      </c>
      <c r="L7272" s="7">
        <v>74.483999999999995</v>
      </c>
      <c r="M7272" s="7">
        <v>212.334</v>
      </c>
      <c r="N7272" s="7">
        <v>40.118000000000002</v>
      </c>
      <c r="O7272" s="7"/>
    </row>
    <row r="7273" spans="1:15" x14ac:dyDescent="0.2">
      <c r="A7273" s="2">
        <v>1</v>
      </c>
      <c r="B7273" s="6" t="s">
        <v>15</v>
      </c>
      <c r="C7273" s="6">
        <v>0</v>
      </c>
      <c r="D7273" s="5" t="s">
        <v>526</v>
      </c>
      <c r="E7273" s="5" t="str">
        <f t="shared" si="886"/>
        <v/>
      </c>
      <c r="F7273" s="5" t="str">
        <f t="shared" si="885"/>
        <v/>
      </c>
      <c r="G7273" s="7">
        <v>26.634</v>
      </c>
      <c r="H7273" s="7">
        <v>27.974</v>
      </c>
      <c r="I7273" s="7">
        <v>20.978000000000002</v>
      </c>
      <c r="J7273" s="7">
        <v>202.22900000000001</v>
      </c>
      <c r="K7273" s="7">
        <v>78.765000000000001</v>
      </c>
      <c r="L7273" s="7">
        <v>74.992999999999995</v>
      </c>
      <c r="M7273" s="7">
        <v>229.13200000000001</v>
      </c>
      <c r="N7273" s="7">
        <v>48.067999999999998</v>
      </c>
      <c r="O7273" s="7"/>
    </row>
    <row r="7274" spans="1:15" x14ac:dyDescent="0.2">
      <c r="A7274" s="2">
        <v>1</v>
      </c>
      <c r="B7274" s="6" t="s">
        <v>16</v>
      </c>
      <c r="C7274" s="6">
        <v>0</v>
      </c>
      <c r="D7274" s="5" t="s">
        <v>526</v>
      </c>
      <c r="E7274" s="5" t="str">
        <f t="shared" si="886"/>
        <v/>
      </c>
      <c r="F7274" s="5" t="str">
        <f t="shared" si="885"/>
        <v/>
      </c>
      <c r="G7274" s="7">
        <v>28.626000000000001</v>
      </c>
      <c r="H7274" s="7">
        <v>29.611000000000001</v>
      </c>
      <c r="I7274" s="7">
        <v>22.265000000000001</v>
      </c>
      <c r="J7274" s="7">
        <v>199.99</v>
      </c>
      <c r="K7274" s="7">
        <v>77.778000000000006</v>
      </c>
      <c r="L7274" s="7">
        <v>75.191000000000003</v>
      </c>
      <c r="M7274" s="7">
        <v>232.50700000000001</v>
      </c>
      <c r="N7274" s="7">
        <v>51.767000000000003</v>
      </c>
      <c r="O7274" s="7"/>
    </row>
    <row r="7275" spans="1:15" x14ac:dyDescent="0.2">
      <c r="A7275" s="2">
        <v>1</v>
      </c>
      <c r="B7275" s="6" t="s">
        <v>17</v>
      </c>
      <c r="C7275" s="6">
        <v>0</v>
      </c>
      <c r="D7275" s="5" t="s">
        <v>526</v>
      </c>
      <c r="E7275" s="5" t="str">
        <f t="shared" si="886"/>
        <v/>
      </c>
      <c r="F7275" s="5" t="str">
        <f t="shared" si="885"/>
        <v/>
      </c>
      <c r="G7275" s="7">
        <v>29.731999999999999</v>
      </c>
      <c r="H7275" s="7">
        <v>30.564</v>
      </c>
      <c r="I7275" s="7">
        <v>22.506</v>
      </c>
      <c r="J7275" s="7">
        <v>197.274</v>
      </c>
      <c r="K7275" s="7">
        <v>75.695999999999998</v>
      </c>
      <c r="L7275" s="7">
        <v>73.635000000000005</v>
      </c>
      <c r="M7275" s="7">
        <v>227.316</v>
      </c>
      <c r="N7275" s="7">
        <v>51.16</v>
      </c>
      <c r="O7275" s="7"/>
    </row>
    <row r="7276" spans="1:15" x14ac:dyDescent="0.2">
      <c r="A7276" s="2">
        <v>1</v>
      </c>
      <c r="B7276" s="6" t="s">
        <v>18</v>
      </c>
      <c r="C7276" s="6">
        <v>0</v>
      </c>
      <c r="D7276" s="5" t="s">
        <v>526</v>
      </c>
      <c r="E7276" s="5" t="str">
        <f t="shared" si="886"/>
        <v/>
      </c>
      <c r="F7276" s="5" t="str">
        <f t="shared" si="885"/>
        <v/>
      </c>
      <c r="G7276" s="7">
        <v>30.541</v>
      </c>
      <c r="H7276" s="7">
        <v>31.510999999999999</v>
      </c>
      <c r="I7276" s="7">
        <v>22.677</v>
      </c>
      <c r="J7276" s="7">
        <v>193.25700000000001</v>
      </c>
      <c r="K7276" s="7">
        <v>74.251999999999995</v>
      </c>
      <c r="L7276" s="7">
        <v>71.965999999999994</v>
      </c>
      <c r="M7276" s="7">
        <v>220.90600000000001</v>
      </c>
      <c r="N7276" s="7">
        <v>50.094999999999999</v>
      </c>
      <c r="O7276" s="7"/>
    </row>
    <row r="7277" spans="1:15" x14ac:dyDescent="0.2">
      <c r="A7277" s="2">
        <v>1</v>
      </c>
      <c r="B7277" s="6" t="s">
        <v>19</v>
      </c>
      <c r="C7277" s="6">
        <v>0</v>
      </c>
      <c r="D7277" s="5" t="s">
        <v>526</v>
      </c>
      <c r="E7277" s="5" t="str">
        <f t="shared" si="886"/>
        <v/>
      </c>
      <c r="F7277" s="5" t="str">
        <f t="shared" si="885"/>
        <v/>
      </c>
      <c r="G7277" s="7">
        <v>32.944000000000003</v>
      </c>
      <c r="H7277" s="7">
        <v>34.070999999999998</v>
      </c>
      <c r="I7277" s="7">
        <v>24.143999999999998</v>
      </c>
      <c r="J7277" s="7">
        <v>189.524</v>
      </c>
      <c r="K7277" s="7">
        <v>73.287999999999997</v>
      </c>
      <c r="L7277" s="7">
        <v>70.863</v>
      </c>
      <c r="M7277" s="7">
        <v>213.04300000000001</v>
      </c>
      <c r="N7277" s="7">
        <v>51.436999999999998</v>
      </c>
      <c r="O7277" s="7"/>
    </row>
    <row r="7278" spans="1:15" x14ac:dyDescent="0.2">
      <c r="A7278" s="2">
        <v>1</v>
      </c>
      <c r="B7278" s="6" t="s">
        <v>20</v>
      </c>
      <c r="C7278" s="6">
        <v>0</v>
      </c>
      <c r="D7278" s="5" t="s">
        <v>526</v>
      </c>
      <c r="E7278" s="5" t="str">
        <f t="shared" si="886"/>
        <v/>
      </c>
      <c r="F7278" s="5" t="str">
        <f t="shared" si="885"/>
        <v/>
      </c>
      <c r="G7278" s="7">
        <v>36.270000000000003</v>
      </c>
      <c r="H7278" s="7">
        <v>37.491</v>
      </c>
      <c r="I7278" s="7">
        <v>27.712</v>
      </c>
      <c r="J7278" s="7">
        <v>185.679</v>
      </c>
      <c r="K7278" s="7">
        <v>76.406000000000006</v>
      </c>
      <c r="L7278" s="7">
        <v>73.918000000000006</v>
      </c>
      <c r="M7278" s="7">
        <v>196.608</v>
      </c>
      <c r="N7278" s="7">
        <v>54.484999999999999</v>
      </c>
      <c r="O7278" s="7"/>
    </row>
    <row r="7279" spans="1:15" x14ac:dyDescent="0.2">
      <c r="A7279" s="2">
        <v>1</v>
      </c>
      <c r="B7279" s="6" t="s">
        <v>21</v>
      </c>
      <c r="C7279" s="6">
        <v>0</v>
      </c>
      <c r="D7279" s="5" t="s">
        <v>526</v>
      </c>
      <c r="E7279" s="5" t="str">
        <f t="shared" si="886"/>
        <v/>
      </c>
      <c r="F7279" s="5" t="str">
        <f t="shared" si="885"/>
        <v/>
      </c>
      <c r="G7279" s="7">
        <v>40.51</v>
      </c>
      <c r="H7279" s="7">
        <v>41.902999999999999</v>
      </c>
      <c r="I7279" s="7">
        <v>33.143000000000001</v>
      </c>
      <c r="J7279" s="7">
        <v>180.68700000000001</v>
      </c>
      <c r="K7279" s="7">
        <v>81.813999999999993</v>
      </c>
      <c r="L7279" s="7">
        <v>79.094999999999999</v>
      </c>
      <c r="M7279" s="7">
        <v>186.67099999999999</v>
      </c>
      <c r="N7279" s="7">
        <v>61.869</v>
      </c>
      <c r="O7279" s="7"/>
    </row>
    <row r="7280" spans="1:15" x14ac:dyDescent="0.2">
      <c r="A7280" s="2">
        <v>1</v>
      </c>
      <c r="B7280" s="6" t="s">
        <v>22</v>
      </c>
      <c r="C7280" s="6">
        <v>0</v>
      </c>
      <c r="D7280" s="5" t="s">
        <v>526</v>
      </c>
      <c r="E7280" s="5" t="str">
        <f t="shared" si="886"/>
        <v/>
      </c>
      <c r="F7280" s="5" t="str">
        <f t="shared" si="885"/>
        <v/>
      </c>
      <c r="G7280" s="7">
        <v>44.341999999999999</v>
      </c>
      <c r="H7280" s="7">
        <v>45.534999999999997</v>
      </c>
      <c r="I7280" s="7">
        <v>38.320999999999998</v>
      </c>
      <c r="J7280" s="7">
        <v>173.59899999999999</v>
      </c>
      <c r="K7280" s="7">
        <v>86.421999999999997</v>
      </c>
      <c r="L7280" s="7">
        <v>84.158000000000001</v>
      </c>
      <c r="M7280" s="7">
        <v>167.30199999999999</v>
      </c>
      <c r="N7280" s="7">
        <v>64.111999999999995</v>
      </c>
      <c r="O7280" s="7"/>
    </row>
    <row r="7281" spans="1:15" x14ac:dyDescent="0.2">
      <c r="A7281" s="2">
        <v>1</v>
      </c>
      <c r="B7281" s="6" t="s">
        <v>23</v>
      </c>
      <c r="C7281" s="6">
        <v>0</v>
      </c>
      <c r="D7281" s="5" t="s">
        <v>526</v>
      </c>
      <c r="E7281" s="5" t="str">
        <f t="shared" si="886"/>
        <v/>
      </c>
      <c r="F7281" s="5" t="str">
        <f t="shared" si="885"/>
        <v/>
      </c>
      <c r="G7281" s="7">
        <v>45.334000000000003</v>
      </c>
      <c r="H7281" s="7">
        <v>46.896999999999998</v>
      </c>
      <c r="I7281" s="7">
        <v>41.06</v>
      </c>
      <c r="J7281" s="7">
        <v>166.50899999999999</v>
      </c>
      <c r="K7281" s="7">
        <v>90.572999999999993</v>
      </c>
      <c r="L7281" s="7">
        <v>87.552999999999997</v>
      </c>
      <c r="M7281" s="7">
        <v>173.19</v>
      </c>
      <c r="N7281" s="7">
        <v>71.111999999999995</v>
      </c>
      <c r="O7281" s="7"/>
    </row>
    <row r="7282" spans="1:15" x14ac:dyDescent="0.2">
      <c r="A7282" s="2">
        <v>1</v>
      </c>
      <c r="B7282" s="6" t="s">
        <v>24</v>
      </c>
      <c r="C7282" s="6">
        <v>0</v>
      </c>
      <c r="D7282" s="5" t="s">
        <v>526</v>
      </c>
      <c r="E7282" s="5" t="str">
        <f t="shared" si="886"/>
        <v/>
      </c>
      <c r="F7282" s="5" t="str">
        <f t="shared" si="885"/>
        <v/>
      </c>
      <c r="G7282" s="7">
        <v>46.667999999999999</v>
      </c>
      <c r="H7282" s="7">
        <v>48.804000000000002</v>
      </c>
      <c r="I7282" s="7">
        <v>42.756999999999998</v>
      </c>
      <c r="J7282" s="7">
        <v>158.96100000000001</v>
      </c>
      <c r="K7282" s="7">
        <v>91.62</v>
      </c>
      <c r="L7282" s="7">
        <v>87.61</v>
      </c>
      <c r="M7282" s="7">
        <v>172.88399999999999</v>
      </c>
      <c r="N7282" s="7">
        <v>73.92</v>
      </c>
      <c r="O7282" s="7"/>
    </row>
    <row r="7283" spans="1:15" x14ac:dyDescent="0.2">
      <c r="A7283" s="2">
        <v>1</v>
      </c>
      <c r="B7283" s="6" t="s">
        <v>25</v>
      </c>
      <c r="C7283" s="6">
        <v>0</v>
      </c>
      <c r="D7283" s="5" t="s">
        <v>526</v>
      </c>
      <c r="E7283" s="5" t="str">
        <f t="shared" si="886"/>
        <v/>
      </c>
      <c r="F7283" s="5" t="str">
        <f t="shared" si="885"/>
        <v/>
      </c>
      <c r="G7283" s="7">
        <v>54.999000000000002</v>
      </c>
      <c r="H7283" s="7">
        <v>57.283999999999999</v>
      </c>
      <c r="I7283" s="7">
        <v>50.997</v>
      </c>
      <c r="J7283" s="7">
        <v>144.404</v>
      </c>
      <c r="K7283" s="7">
        <v>92.722999999999999</v>
      </c>
      <c r="L7283" s="7">
        <v>89.024000000000001</v>
      </c>
      <c r="M7283" s="7">
        <v>156.98699999999999</v>
      </c>
      <c r="N7283" s="7">
        <v>80.058000000000007</v>
      </c>
      <c r="O7283" s="7"/>
    </row>
    <row r="7284" spans="1:15" x14ac:dyDescent="0.2">
      <c r="A7284" s="2">
        <v>1</v>
      </c>
      <c r="B7284" s="6" t="s">
        <v>26</v>
      </c>
      <c r="C7284" s="6">
        <v>0</v>
      </c>
      <c r="D7284" s="5" t="s">
        <v>526</v>
      </c>
      <c r="E7284" s="5" t="str">
        <f t="shared" si="886"/>
        <v/>
      </c>
      <c r="F7284" s="5" t="str">
        <f t="shared" si="885"/>
        <v/>
      </c>
      <c r="G7284" s="7">
        <v>67.191000000000003</v>
      </c>
      <c r="H7284" s="7">
        <v>68.831999999999994</v>
      </c>
      <c r="I7284" s="7">
        <v>63.808</v>
      </c>
      <c r="J7284" s="7">
        <v>129.20500000000001</v>
      </c>
      <c r="K7284" s="7">
        <v>94.965999999999994</v>
      </c>
      <c r="L7284" s="7">
        <v>92.701999999999998</v>
      </c>
      <c r="M7284" s="7">
        <v>141.54599999999999</v>
      </c>
      <c r="N7284" s="7">
        <v>90.317999999999998</v>
      </c>
      <c r="O7284" s="7"/>
    </row>
    <row r="7285" spans="1:15" x14ac:dyDescent="0.2">
      <c r="A7285" s="2">
        <v>1</v>
      </c>
      <c r="B7285" s="6" t="s">
        <v>27</v>
      </c>
      <c r="C7285" s="6">
        <v>0</v>
      </c>
      <c r="D7285" s="5" t="s">
        <v>526</v>
      </c>
      <c r="E7285" s="5" t="str">
        <f t="shared" si="886"/>
        <v/>
      </c>
      <c r="F7285" s="5" t="str">
        <f t="shared" si="885"/>
        <v/>
      </c>
      <c r="G7285" s="7">
        <v>79.590999999999994</v>
      </c>
      <c r="H7285" s="7">
        <v>80.114000000000004</v>
      </c>
      <c r="I7285" s="7">
        <v>77.893000000000001</v>
      </c>
      <c r="J7285" s="7">
        <v>118.075</v>
      </c>
      <c r="K7285" s="7">
        <v>97.866</v>
      </c>
      <c r="L7285" s="7">
        <v>97.227999999999994</v>
      </c>
      <c r="M7285" s="7">
        <v>124.806</v>
      </c>
      <c r="N7285" s="7">
        <v>97.213999999999999</v>
      </c>
      <c r="O7285" s="7"/>
    </row>
    <row r="7286" spans="1:15" x14ac:dyDescent="0.2">
      <c r="A7286" s="2">
        <v>1</v>
      </c>
      <c r="B7286" s="6" t="s">
        <v>28</v>
      </c>
      <c r="C7286" s="6">
        <v>0</v>
      </c>
      <c r="D7286" s="5" t="s">
        <v>526</v>
      </c>
      <c r="E7286" s="5" t="str">
        <f t="shared" si="886"/>
        <v/>
      </c>
      <c r="F7286" s="5" t="str">
        <f t="shared" si="885"/>
        <v/>
      </c>
      <c r="G7286" s="7">
        <v>90.150999999999996</v>
      </c>
      <c r="H7286" s="7">
        <v>89.86</v>
      </c>
      <c r="I7286" s="7">
        <v>89.706999999999994</v>
      </c>
      <c r="J7286" s="7">
        <v>106.018</v>
      </c>
      <c r="K7286" s="7">
        <v>99.507999999999996</v>
      </c>
      <c r="L7286" s="7">
        <v>99.83</v>
      </c>
      <c r="M7286" s="7">
        <v>112.637</v>
      </c>
      <c r="N7286" s="7">
        <v>101.04300000000001</v>
      </c>
      <c r="O7286" s="7"/>
    </row>
    <row r="7287" spans="1:15" x14ac:dyDescent="0.2">
      <c r="A7287" s="2">
        <v>1</v>
      </c>
      <c r="B7287" s="6" t="s">
        <v>29</v>
      </c>
      <c r="C7287" s="6">
        <v>0</v>
      </c>
      <c r="D7287" s="5" t="s">
        <v>526</v>
      </c>
      <c r="E7287" s="5" t="str">
        <f t="shared" si="886"/>
        <v/>
      </c>
      <c r="F7287" s="5" t="str">
        <f t="shared" si="885"/>
        <v/>
      </c>
      <c r="G7287" s="7">
        <v>100</v>
      </c>
      <c r="H7287" s="7">
        <v>100</v>
      </c>
      <c r="I7287" s="7">
        <v>100</v>
      </c>
      <c r="J7287" s="7">
        <v>100</v>
      </c>
      <c r="K7287" s="7">
        <v>100</v>
      </c>
      <c r="L7287" s="7">
        <v>100</v>
      </c>
      <c r="M7287" s="7">
        <v>100</v>
      </c>
      <c r="N7287" s="7">
        <v>100</v>
      </c>
      <c r="O7287" s="7"/>
    </row>
    <row r="7288" spans="1:15" x14ac:dyDescent="0.2">
      <c r="A7288" s="2">
        <v>1</v>
      </c>
      <c r="B7288" s="6" t="s">
        <v>30</v>
      </c>
      <c r="C7288" s="6">
        <v>0</v>
      </c>
      <c r="D7288" s="5" t="s">
        <v>526</v>
      </c>
      <c r="E7288" s="5" t="str">
        <f t="shared" si="886"/>
        <v/>
      </c>
      <c r="F7288" s="5" t="str">
        <f t="shared" si="885"/>
        <v/>
      </c>
      <c r="G7288" s="7">
        <v>120.55800000000001</v>
      </c>
      <c r="H7288" s="7">
        <v>116.09</v>
      </c>
      <c r="I7288" s="7">
        <v>116.878</v>
      </c>
      <c r="J7288" s="7">
        <v>89.677000000000007</v>
      </c>
      <c r="K7288" s="7">
        <v>96.947000000000003</v>
      </c>
      <c r="L7288" s="7">
        <v>100.679</v>
      </c>
      <c r="M7288" s="7">
        <v>86.212000000000003</v>
      </c>
      <c r="N7288" s="7">
        <v>100.762</v>
      </c>
      <c r="O7288" s="7"/>
    </row>
    <row r="7289" spans="1:15" x14ac:dyDescent="0.2">
      <c r="A7289" s="2">
        <v>1</v>
      </c>
      <c r="B7289" s="6" t="s">
        <v>31</v>
      </c>
      <c r="C7289" s="6">
        <v>0</v>
      </c>
      <c r="D7289" s="5" t="s">
        <v>526</v>
      </c>
      <c r="E7289" s="5" t="str">
        <f t="shared" si="886"/>
        <v/>
      </c>
      <c r="F7289" s="5" t="str">
        <f t="shared" si="885"/>
        <v/>
      </c>
      <c r="G7289" s="7">
        <v>134.02799999999999</v>
      </c>
      <c r="H7289" s="7">
        <v>132.488</v>
      </c>
      <c r="I7289" s="7">
        <v>139.834</v>
      </c>
      <c r="J7289" s="7">
        <v>82.195999999999998</v>
      </c>
      <c r="K7289" s="7">
        <v>104.331</v>
      </c>
      <c r="L7289" s="7">
        <v>105.545</v>
      </c>
      <c r="M7289" s="7">
        <v>76.207999999999998</v>
      </c>
      <c r="N7289" s="7">
        <v>106.565</v>
      </c>
      <c r="O7289" s="7"/>
    </row>
    <row r="7290" spans="1:15" x14ac:dyDescent="0.2">
      <c r="A7290" s="2">
        <v>1</v>
      </c>
      <c r="B7290" s="6" t="s">
        <v>32</v>
      </c>
      <c r="C7290" s="6">
        <v>0</v>
      </c>
      <c r="D7290" s="5" t="s">
        <v>526</v>
      </c>
      <c r="E7290" s="5" t="str">
        <f t="shared" si="886"/>
        <v/>
      </c>
      <c r="F7290" s="5" t="str">
        <f t="shared" si="885"/>
        <v/>
      </c>
      <c r="G7290" s="7">
        <v>146.93899999999999</v>
      </c>
      <c r="H7290" s="7">
        <v>146.39500000000001</v>
      </c>
      <c r="I7290" s="7">
        <v>162.62899999999999</v>
      </c>
      <c r="J7290" s="7">
        <v>76.069999999999993</v>
      </c>
      <c r="K7290" s="7">
        <v>110.678</v>
      </c>
      <c r="L7290" s="7">
        <v>111.089</v>
      </c>
      <c r="M7290" s="7">
        <v>70.180000000000007</v>
      </c>
      <c r="N7290" s="7">
        <v>114.134</v>
      </c>
      <c r="O7290" s="7"/>
    </row>
    <row r="7291" spans="1:15" x14ac:dyDescent="0.2">
      <c r="A7291" s="2">
        <v>1</v>
      </c>
      <c r="B7291" s="6" t="s">
        <v>33</v>
      </c>
      <c r="C7291" s="6">
        <v>0</v>
      </c>
      <c r="D7291" s="5" t="s">
        <v>526</v>
      </c>
      <c r="E7291" s="5" t="str">
        <f t="shared" si="886"/>
        <v/>
      </c>
      <c r="F7291" s="5" t="str">
        <f t="shared" si="885"/>
        <v/>
      </c>
      <c r="G7291" s="7">
        <v>160.77000000000001</v>
      </c>
      <c r="H7291" s="7">
        <v>167.12700000000001</v>
      </c>
      <c r="I7291" s="7">
        <v>191.238</v>
      </c>
      <c r="J7291" s="7">
        <v>69.778000000000006</v>
      </c>
      <c r="K7291" s="7">
        <v>118.952</v>
      </c>
      <c r="L7291" s="7">
        <v>114.42700000000001</v>
      </c>
      <c r="M7291" s="7">
        <v>63.325000000000003</v>
      </c>
      <c r="N7291" s="7">
        <v>121.101</v>
      </c>
      <c r="O7291" s="7"/>
    </row>
    <row r="7292" spans="1:15" x14ac:dyDescent="0.2">
      <c r="A7292" s="2">
        <v>1</v>
      </c>
      <c r="B7292" s="6" t="s">
        <v>34</v>
      </c>
      <c r="C7292" s="6">
        <v>0</v>
      </c>
      <c r="D7292" s="5" t="s">
        <v>526</v>
      </c>
      <c r="E7292" s="5" t="str">
        <f t="shared" si="886"/>
        <v/>
      </c>
      <c r="F7292" s="5" t="str">
        <f t="shared" si="885"/>
        <v/>
      </c>
      <c r="G7292" s="7">
        <v>183.286</v>
      </c>
      <c r="H7292" s="7">
        <v>179.87</v>
      </c>
      <c r="I7292" s="7">
        <v>213.809</v>
      </c>
      <c r="J7292" s="7">
        <v>63.738999999999997</v>
      </c>
      <c r="K7292" s="7">
        <v>116.65300000000001</v>
      </c>
      <c r="L7292" s="7">
        <v>118.86799999999999</v>
      </c>
      <c r="M7292" s="7">
        <v>59.133000000000003</v>
      </c>
      <c r="N7292" s="7">
        <v>126.431</v>
      </c>
      <c r="O7292" s="7"/>
    </row>
    <row r="7293" spans="1:15" x14ac:dyDescent="0.2">
      <c r="A7293" s="2">
        <v>1</v>
      </c>
      <c r="B7293" s="6" t="s">
        <v>35</v>
      </c>
      <c r="C7293" s="6">
        <v>0</v>
      </c>
      <c r="D7293" s="5" t="s">
        <v>526</v>
      </c>
      <c r="E7293" s="5" t="str">
        <f t="shared" si="886"/>
        <v/>
      </c>
      <c r="F7293" s="5" t="str">
        <f t="shared" si="885"/>
        <v/>
      </c>
      <c r="G7293" s="7">
        <v>202.34200000000001</v>
      </c>
      <c r="H7293" s="7">
        <v>192.839</v>
      </c>
      <c r="I7293" s="7">
        <v>226.11500000000001</v>
      </c>
      <c r="J7293" s="7">
        <v>59.033999999999999</v>
      </c>
      <c r="K7293" s="7">
        <v>111.749</v>
      </c>
      <c r="L7293" s="7">
        <v>117.256</v>
      </c>
      <c r="M7293" s="7">
        <v>59.292000000000002</v>
      </c>
      <c r="N7293" s="7">
        <v>134.06899999999999</v>
      </c>
      <c r="O7293" s="7"/>
    </row>
    <row r="7294" spans="1:15" x14ac:dyDescent="0.2">
      <c r="A7294" s="2">
        <v>1</v>
      </c>
      <c r="B7294" s="6" t="s">
        <v>36</v>
      </c>
      <c r="C7294" s="6">
        <v>0</v>
      </c>
      <c r="D7294" s="5" t="s">
        <v>526</v>
      </c>
      <c r="E7294" s="5" t="str">
        <f t="shared" si="886"/>
        <v/>
      </c>
      <c r="F7294" s="5" t="str">
        <f t="shared" si="885"/>
        <v/>
      </c>
      <c r="G7294" s="7">
        <v>212.33600000000001</v>
      </c>
      <c r="H7294" s="7">
        <v>202.834</v>
      </c>
      <c r="I7294" s="7">
        <v>222.51499999999999</v>
      </c>
      <c r="J7294" s="7">
        <v>53.759</v>
      </c>
      <c r="K7294" s="7">
        <v>104.794</v>
      </c>
      <c r="L7294" s="7">
        <v>109.703</v>
      </c>
      <c r="M7294" s="7">
        <v>55.628999999999998</v>
      </c>
      <c r="N7294" s="7">
        <v>123.782</v>
      </c>
      <c r="O7294" s="7"/>
    </row>
    <row r="7295" spans="1:15" x14ac:dyDescent="0.2">
      <c r="A7295" s="2">
        <v>1</v>
      </c>
      <c r="B7295" s="6" t="s">
        <v>37</v>
      </c>
      <c r="C7295" s="6">
        <v>0</v>
      </c>
      <c r="D7295" s="5" t="s">
        <v>526</v>
      </c>
      <c r="E7295" s="5" t="str">
        <f t="shared" si="886"/>
        <v/>
      </c>
      <c r="F7295" s="5" t="str">
        <f t="shared" si="885"/>
        <v/>
      </c>
      <c r="G7295" s="7">
        <v>208.79499999999999</v>
      </c>
      <c r="H7295" s="7">
        <v>208.80099999999999</v>
      </c>
      <c r="I7295" s="7">
        <v>237.09399999999999</v>
      </c>
      <c r="J7295" s="7">
        <v>49.011000000000003</v>
      </c>
      <c r="K7295" s="7">
        <v>113.554</v>
      </c>
      <c r="L7295" s="7">
        <v>113.55</v>
      </c>
      <c r="M7295" s="7">
        <v>54.790999999999997</v>
      </c>
      <c r="N7295" s="7">
        <v>129.90700000000001</v>
      </c>
      <c r="O7295" s="7"/>
    </row>
    <row r="7296" spans="1:15" x14ac:dyDescent="0.2">
      <c r="A7296" s="2">
        <v>1</v>
      </c>
      <c r="B7296" s="6" t="s">
        <v>63</v>
      </c>
      <c r="C7296" s="6">
        <v>0</v>
      </c>
      <c r="D7296" s="5" t="s">
        <v>526</v>
      </c>
      <c r="E7296" s="5" t="str">
        <f t="shared" si="886"/>
        <v/>
      </c>
      <c r="F7296" s="5" t="str">
        <f t="shared" si="885"/>
        <v/>
      </c>
      <c r="G7296" s="7">
        <v>212.32900000000001</v>
      </c>
      <c r="H7296" s="7">
        <v>221.20500000000001</v>
      </c>
      <c r="I7296" s="7">
        <v>254.05699999999999</v>
      </c>
      <c r="J7296" s="7">
        <v>45.539000000000001</v>
      </c>
      <c r="K7296" s="7">
        <v>119.65300000000001</v>
      </c>
      <c r="L7296" s="7">
        <v>114.851</v>
      </c>
      <c r="M7296" s="7">
        <v>53.564</v>
      </c>
      <c r="N7296" s="7">
        <v>136.084</v>
      </c>
      <c r="O7296" s="7"/>
    </row>
    <row r="7297" spans="1:15" x14ac:dyDescent="0.2">
      <c r="A7297" s="2">
        <v>0</v>
      </c>
      <c r="B7297" s="5" t="s">
        <v>527</v>
      </c>
      <c r="C7297" s="6" t="s">
        <v>0</v>
      </c>
      <c r="E7297" s="5" t="str">
        <f t="shared" si="886"/>
        <v/>
      </c>
      <c r="F7297" s="5" t="str">
        <f t="shared" si="885"/>
        <v/>
      </c>
    </row>
    <row r="7298" spans="1:15" x14ac:dyDescent="0.2">
      <c r="A7298" s="2">
        <v>1</v>
      </c>
      <c r="B7298" s="6" t="s">
        <v>13</v>
      </c>
      <c r="C7298" s="6">
        <v>0</v>
      </c>
      <c r="D7298" s="5" t="s">
        <v>528</v>
      </c>
      <c r="E7298" s="5" t="str">
        <f t="shared" si="886"/>
        <v/>
      </c>
      <c r="F7298" s="5" t="str">
        <f t="shared" si="885"/>
        <v/>
      </c>
      <c r="G7298" s="7">
        <v>42.941000000000003</v>
      </c>
      <c r="H7298" s="7">
        <v>42.646000000000001</v>
      </c>
      <c r="I7298" s="7">
        <v>50.790999999999997</v>
      </c>
      <c r="J7298" s="7">
        <v>120.209</v>
      </c>
      <c r="K7298" s="7">
        <v>118.28100000000001</v>
      </c>
      <c r="L7298" s="7">
        <v>119.1</v>
      </c>
      <c r="M7298" s="7">
        <v>147.21299999999999</v>
      </c>
      <c r="N7298" s="7">
        <v>74.772000000000006</v>
      </c>
      <c r="O7298" s="7"/>
    </row>
    <row r="7299" spans="1:15" x14ac:dyDescent="0.2">
      <c r="A7299" s="2">
        <v>1</v>
      </c>
      <c r="B7299" s="6" t="s">
        <v>15</v>
      </c>
      <c r="C7299" s="6">
        <v>0</v>
      </c>
      <c r="D7299" s="5" t="s">
        <v>528</v>
      </c>
      <c r="E7299" s="5" t="str">
        <f t="shared" si="886"/>
        <v/>
      </c>
      <c r="F7299" s="5" t="str">
        <f t="shared" si="885"/>
        <v/>
      </c>
      <c r="G7299" s="7">
        <v>42.1</v>
      </c>
      <c r="H7299" s="7">
        <v>41.731000000000002</v>
      </c>
      <c r="I7299" s="7">
        <v>51.350999999999999</v>
      </c>
      <c r="J7299" s="7">
        <v>119.819</v>
      </c>
      <c r="K7299" s="7">
        <v>121.973</v>
      </c>
      <c r="L7299" s="7">
        <v>123.05200000000001</v>
      </c>
      <c r="M7299" s="7">
        <v>174.489</v>
      </c>
      <c r="N7299" s="7">
        <v>89.600999999999999</v>
      </c>
      <c r="O7299" s="7"/>
    </row>
    <row r="7300" spans="1:15" x14ac:dyDescent="0.2">
      <c r="A7300" s="2">
        <v>1</v>
      </c>
      <c r="B7300" s="6" t="s">
        <v>16</v>
      </c>
      <c r="C7300" s="6">
        <v>0</v>
      </c>
      <c r="D7300" s="5" t="s">
        <v>528</v>
      </c>
      <c r="E7300" s="5" t="str">
        <f t="shared" si="886"/>
        <v/>
      </c>
      <c r="F7300" s="5" t="str">
        <f t="shared" si="885"/>
        <v/>
      </c>
      <c r="G7300" s="7">
        <v>45.732999999999997</v>
      </c>
      <c r="H7300" s="7">
        <v>45.476999999999997</v>
      </c>
      <c r="I7300" s="7">
        <v>54.762</v>
      </c>
      <c r="J7300" s="7">
        <v>119.501</v>
      </c>
      <c r="K7300" s="7">
        <v>119.744</v>
      </c>
      <c r="L7300" s="7">
        <v>120.417</v>
      </c>
      <c r="M7300" s="7">
        <v>173.696</v>
      </c>
      <c r="N7300" s="7">
        <v>95.12</v>
      </c>
      <c r="O7300" s="7"/>
    </row>
    <row r="7301" spans="1:15" x14ac:dyDescent="0.2">
      <c r="A7301" s="2">
        <v>1</v>
      </c>
      <c r="B7301" s="6" t="s">
        <v>17</v>
      </c>
      <c r="C7301" s="6">
        <v>0</v>
      </c>
      <c r="D7301" s="5" t="s">
        <v>528</v>
      </c>
      <c r="E7301" s="5" t="str">
        <f t="shared" si="886"/>
        <v/>
      </c>
      <c r="F7301" s="5" t="str">
        <f t="shared" si="885"/>
        <v/>
      </c>
      <c r="G7301" s="7">
        <v>45.3</v>
      </c>
      <c r="H7301" s="7">
        <v>45.32</v>
      </c>
      <c r="I7301" s="7">
        <v>52.234999999999999</v>
      </c>
      <c r="J7301" s="7">
        <v>118.57299999999999</v>
      </c>
      <c r="K7301" s="7">
        <v>115.30800000000001</v>
      </c>
      <c r="L7301" s="7">
        <v>115.258</v>
      </c>
      <c r="M7301" s="7">
        <v>176.05099999999999</v>
      </c>
      <c r="N7301" s="7">
        <v>91.96</v>
      </c>
      <c r="O7301" s="7"/>
    </row>
    <row r="7302" spans="1:15" x14ac:dyDescent="0.2">
      <c r="A7302" s="2">
        <v>1</v>
      </c>
      <c r="B7302" s="6" t="s">
        <v>18</v>
      </c>
      <c r="C7302" s="6">
        <v>0</v>
      </c>
      <c r="D7302" s="5" t="s">
        <v>528</v>
      </c>
      <c r="E7302" s="5" t="str">
        <f t="shared" si="886"/>
        <v/>
      </c>
      <c r="F7302" s="5" t="str">
        <f t="shared" si="885"/>
        <v/>
      </c>
      <c r="G7302" s="7">
        <v>45.305999999999997</v>
      </c>
      <c r="H7302" s="7">
        <v>45.863</v>
      </c>
      <c r="I7302" s="7">
        <v>49.991</v>
      </c>
      <c r="J7302" s="7">
        <v>116.755</v>
      </c>
      <c r="K7302" s="7">
        <v>110.34</v>
      </c>
      <c r="L7302" s="7">
        <v>109.001</v>
      </c>
      <c r="M7302" s="7">
        <v>173.77199999999999</v>
      </c>
      <c r="N7302" s="7">
        <v>86.87</v>
      </c>
      <c r="O7302" s="7"/>
    </row>
    <row r="7303" spans="1:15" x14ac:dyDescent="0.2">
      <c r="A7303" s="2">
        <v>1</v>
      </c>
      <c r="B7303" s="6" t="s">
        <v>19</v>
      </c>
      <c r="C7303" s="6">
        <v>0</v>
      </c>
      <c r="D7303" s="5" t="s">
        <v>528</v>
      </c>
      <c r="E7303" s="5" t="str">
        <f t="shared" si="886"/>
        <v/>
      </c>
      <c r="F7303" s="5" t="str">
        <f t="shared" si="885"/>
        <v/>
      </c>
      <c r="G7303" s="7">
        <v>48.078000000000003</v>
      </c>
      <c r="H7303" s="7">
        <v>48.55</v>
      </c>
      <c r="I7303" s="7">
        <v>51.320999999999998</v>
      </c>
      <c r="J7303" s="7">
        <v>115.732</v>
      </c>
      <c r="K7303" s="7">
        <v>106.745</v>
      </c>
      <c r="L7303" s="7">
        <v>105.708</v>
      </c>
      <c r="M7303" s="7">
        <v>167.98400000000001</v>
      </c>
      <c r="N7303" s="7">
        <v>86.210999999999999</v>
      </c>
      <c r="O7303" s="7"/>
    </row>
    <row r="7304" spans="1:15" x14ac:dyDescent="0.2">
      <c r="A7304" s="2">
        <v>1</v>
      </c>
      <c r="B7304" s="6" t="s">
        <v>20</v>
      </c>
      <c r="C7304" s="6">
        <v>0</v>
      </c>
      <c r="D7304" s="5" t="s">
        <v>528</v>
      </c>
      <c r="E7304" s="5" t="str">
        <f t="shared" si="886"/>
        <v/>
      </c>
      <c r="F7304" s="5" t="str">
        <f t="shared" ref="F7304:F7367" si="887">IF(LEN(E7304)=0,"",E7304&amp;B7304)</f>
        <v/>
      </c>
      <c r="G7304" s="7">
        <v>51.619</v>
      </c>
      <c r="H7304" s="7">
        <v>52.237000000000002</v>
      </c>
      <c r="I7304" s="7">
        <v>55.792999999999999</v>
      </c>
      <c r="J7304" s="7">
        <v>115.289</v>
      </c>
      <c r="K7304" s="7">
        <v>108.08499999999999</v>
      </c>
      <c r="L7304" s="7">
        <v>106.806</v>
      </c>
      <c r="M7304" s="7">
        <v>156.30199999999999</v>
      </c>
      <c r="N7304" s="7">
        <v>87.204999999999998</v>
      </c>
      <c r="O7304" s="7"/>
    </row>
    <row r="7305" spans="1:15" x14ac:dyDescent="0.2">
      <c r="A7305" s="2">
        <v>1</v>
      </c>
      <c r="B7305" s="6" t="s">
        <v>21</v>
      </c>
      <c r="C7305" s="6">
        <v>0</v>
      </c>
      <c r="D7305" s="5" t="s">
        <v>528</v>
      </c>
      <c r="E7305" s="5" t="str">
        <f t="shared" ref="E7305:E7368" si="888">IF(C7305=0,IF(LEN(D7305)&lt;&gt;3,"",D7305),IF(LEN(D7305)&lt;&gt;4,"",LEFT(D7305,3)))</f>
        <v/>
      </c>
      <c r="F7305" s="5" t="str">
        <f t="shared" si="887"/>
        <v/>
      </c>
      <c r="G7305" s="7">
        <v>49.911000000000001</v>
      </c>
      <c r="H7305" s="7">
        <v>50.942999999999998</v>
      </c>
      <c r="I7305" s="7">
        <v>55.026000000000003</v>
      </c>
      <c r="J7305" s="7">
        <v>115.718</v>
      </c>
      <c r="K7305" s="7">
        <v>110.248</v>
      </c>
      <c r="L7305" s="7">
        <v>108.01300000000001</v>
      </c>
      <c r="M7305" s="7">
        <v>161.33099999999999</v>
      </c>
      <c r="N7305" s="7">
        <v>88.772999999999996</v>
      </c>
      <c r="O7305" s="7"/>
    </row>
    <row r="7306" spans="1:15" x14ac:dyDescent="0.2">
      <c r="A7306" s="2">
        <v>1</v>
      </c>
      <c r="B7306" s="6" t="s">
        <v>22</v>
      </c>
      <c r="C7306" s="6">
        <v>0</v>
      </c>
      <c r="D7306" s="5" t="s">
        <v>528</v>
      </c>
      <c r="E7306" s="5" t="str">
        <f t="shared" si="888"/>
        <v/>
      </c>
      <c r="F7306" s="5" t="str">
        <f t="shared" si="887"/>
        <v/>
      </c>
      <c r="G7306" s="7">
        <v>55.36</v>
      </c>
      <c r="H7306" s="7">
        <v>56.58</v>
      </c>
      <c r="I7306" s="7">
        <v>61.363</v>
      </c>
      <c r="J7306" s="7">
        <v>114.494</v>
      </c>
      <c r="K7306" s="7">
        <v>110.84399999999999</v>
      </c>
      <c r="L7306" s="7">
        <v>108.452</v>
      </c>
      <c r="M7306" s="7">
        <v>145.77799999999999</v>
      </c>
      <c r="N7306" s="7">
        <v>89.453999999999994</v>
      </c>
      <c r="O7306" s="7"/>
    </row>
    <row r="7307" spans="1:15" x14ac:dyDescent="0.2">
      <c r="A7307" s="2">
        <v>1</v>
      </c>
      <c r="B7307" s="6" t="s">
        <v>23</v>
      </c>
      <c r="C7307" s="6">
        <v>0</v>
      </c>
      <c r="D7307" s="5" t="s">
        <v>528</v>
      </c>
      <c r="E7307" s="5" t="str">
        <f t="shared" si="888"/>
        <v/>
      </c>
      <c r="F7307" s="5" t="str">
        <f t="shared" si="887"/>
        <v/>
      </c>
      <c r="G7307" s="7">
        <v>58.808999999999997</v>
      </c>
      <c r="H7307" s="7">
        <v>60.289000000000001</v>
      </c>
      <c r="I7307" s="7">
        <v>63.399000000000001</v>
      </c>
      <c r="J7307" s="7">
        <v>113.426</v>
      </c>
      <c r="K7307" s="7">
        <v>107.80500000000001</v>
      </c>
      <c r="L7307" s="7">
        <v>105.15900000000001</v>
      </c>
      <c r="M7307" s="7">
        <v>145.21700000000001</v>
      </c>
      <c r="N7307" s="7">
        <v>92.066000000000003</v>
      </c>
      <c r="O7307" s="7"/>
    </row>
    <row r="7308" spans="1:15" x14ac:dyDescent="0.2">
      <c r="A7308" s="2">
        <v>1</v>
      </c>
      <c r="B7308" s="6" t="s">
        <v>24</v>
      </c>
      <c r="C7308" s="6">
        <v>0</v>
      </c>
      <c r="D7308" s="5" t="s">
        <v>528</v>
      </c>
      <c r="E7308" s="5" t="str">
        <f t="shared" si="888"/>
        <v/>
      </c>
      <c r="F7308" s="5" t="str">
        <f t="shared" si="887"/>
        <v/>
      </c>
      <c r="G7308" s="7">
        <v>62.3</v>
      </c>
      <c r="H7308" s="7">
        <v>64.677999999999997</v>
      </c>
      <c r="I7308" s="7">
        <v>65.388000000000005</v>
      </c>
      <c r="J7308" s="7">
        <v>111.687</v>
      </c>
      <c r="K7308" s="7">
        <v>104.958</v>
      </c>
      <c r="L7308" s="7">
        <v>101.098</v>
      </c>
      <c r="M7308" s="7">
        <v>141.33000000000001</v>
      </c>
      <c r="N7308" s="7">
        <v>92.412999999999997</v>
      </c>
      <c r="O7308" s="7"/>
    </row>
    <row r="7309" spans="1:15" x14ac:dyDescent="0.2">
      <c r="A7309" s="2">
        <v>1</v>
      </c>
      <c r="B7309" s="6" t="s">
        <v>25</v>
      </c>
      <c r="C7309" s="6">
        <v>0</v>
      </c>
      <c r="D7309" s="5" t="s">
        <v>528</v>
      </c>
      <c r="E7309" s="5" t="str">
        <f t="shared" si="888"/>
        <v/>
      </c>
      <c r="F7309" s="5" t="str">
        <f t="shared" si="887"/>
        <v/>
      </c>
      <c r="G7309" s="7">
        <v>70.802999999999997</v>
      </c>
      <c r="H7309" s="7">
        <v>72.929000000000002</v>
      </c>
      <c r="I7309" s="7">
        <v>71.968000000000004</v>
      </c>
      <c r="J7309" s="7">
        <v>108.568</v>
      </c>
      <c r="K7309" s="7">
        <v>101.646</v>
      </c>
      <c r="L7309" s="7">
        <v>98.683000000000007</v>
      </c>
      <c r="M7309" s="7">
        <v>126.956</v>
      </c>
      <c r="N7309" s="7">
        <v>91.367999999999995</v>
      </c>
      <c r="O7309" s="7"/>
    </row>
    <row r="7310" spans="1:15" x14ac:dyDescent="0.2">
      <c r="A7310" s="2">
        <v>1</v>
      </c>
      <c r="B7310" s="6" t="s">
        <v>26</v>
      </c>
      <c r="C7310" s="6">
        <v>0</v>
      </c>
      <c r="D7310" s="5" t="s">
        <v>528</v>
      </c>
      <c r="E7310" s="5" t="str">
        <f t="shared" si="888"/>
        <v/>
      </c>
      <c r="F7310" s="5" t="str">
        <f t="shared" si="887"/>
        <v/>
      </c>
      <c r="G7310" s="7">
        <v>78.650999999999996</v>
      </c>
      <c r="H7310" s="7">
        <v>79.951999999999998</v>
      </c>
      <c r="I7310" s="7">
        <v>81.355999999999995</v>
      </c>
      <c r="J7310" s="7">
        <v>104.54600000000001</v>
      </c>
      <c r="K7310" s="7">
        <v>103.43899999999999</v>
      </c>
      <c r="L7310" s="7">
        <v>101.756</v>
      </c>
      <c r="M7310" s="7">
        <v>115.30200000000001</v>
      </c>
      <c r="N7310" s="7">
        <v>93.805000000000007</v>
      </c>
      <c r="O7310" s="7"/>
    </row>
    <row r="7311" spans="1:15" x14ac:dyDescent="0.2">
      <c r="A7311" s="2">
        <v>1</v>
      </c>
      <c r="B7311" s="6" t="s">
        <v>27</v>
      </c>
      <c r="C7311" s="6">
        <v>0</v>
      </c>
      <c r="D7311" s="5" t="s">
        <v>528</v>
      </c>
      <c r="E7311" s="5" t="str">
        <f t="shared" si="888"/>
        <v/>
      </c>
      <c r="F7311" s="5" t="str">
        <f t="shared" si="887"/>
        <v/>
      </c>
      <c r="G7311" s="7">
        <v>84.909000000000006</v>
      </c>
      <c r="H7311" s="7">
        <v>85.994</v>
      </c>
      <c r="I7311" s="7">
        <v>87.41</v>
      </c>
      <c r="J7311" s="7">
        <v>101.71899999999999</v>
      </c>
      <c r="K7311" s="7">
        <v>102.946</v>
      </c>
      <c r="L7311" s="7">
        <v>101.64700000000001</v>
      </c>
      <c r="M7311" s="7">
        <v>108.613</v>
      </c>
      <c r="N7311" s="7">
        <v>94.938000000000002</v>
      </c>
      <c r="O7311" s="7"/>
    </row>
    <row r="7312" spans="1:15" x14ac:dyDescent="0.2">
      <c r="A7312" s="2">
        <v>1</v>
      </c>
      <c r="B7312" s="6" t="s">
        <v>28</v>
      </c>
      <c r="C7312" s="6">
        <v>0</v>
      </c>
      <c r="D7312" s="5" t="s">
        <v>528</v>
      </c>
      <c r="E7312" s="5" t="str">
        <f t="shared" si="888"/>
        <v/>
      </c>
      <c r="F7312" s="5" t="str">
        <f t="shared" si="887"/>
        <v/>
      </c>
      <c r="G7312" s="7">
        <v>93.652000000000001</v>
      </c>
      <c r="H7312" s="7">
        <v>94.021000000000001</v>
      </c>
      <c r="I7312" s="7">
        <v>95.363</v>
      </c>
      <c r="J7312" s="7">
        <v>99.503</v>
      </c>
      <c r="K7312" s="7">
        <v>101.827</v>
      </c>
      <c r="L7312" s="7">
        <v>101.42700000000001</v>
      </c>
      <c r="M7312" s="7">
        <v>106.729</v>
      </c>
      <c r="N7312" s="7">
        <v>101.78</v>
      </c>
      <c r="O7312" s="7"/>
    </row>
    <row r="7313" spans="1:15" x14ac:dyDescent="0.2">
      <c r="A7313" s="2">
        <v>1</v>
      </c>
      <c r="B7313" s="6" t="s">
        <v>29</v>
      </c>
      <c r="C7313" s="6">
        <v>0</v>
      </c>
      <c r="D7313" s="5" t="s">
        <v>528</v>
      </c>
      <c r="E7313" s="5" t="str">
        <f t="shared" si="888"/>
        <v/>
      </c>
      <c r="F7313" s="5" t="str">
        <f t="shared" si="887"/>
        <v/>
      </c>
      <c r="G7313" s="7">
        <v>100</v>
      </c>
      <c r="H7313" s="7">
        <v>100</v>
      </c>
      <c r="I7313" s="7">
        <v>100</v>
      </c>
      <c r="J7313" s="7">
        <v>100</v>
      </c>
      <c r="K7313" s="7">
        <v>100</v>
      </c>
      <c r="L7313" s="7">
        <v>100</v>
      </c>
      <c r="M7313" s="7">
        <v>100</v>
      </c>
      <c r="N7313" s="7">
        <v>100</v>
      </c>
      <c r="O7313" s="7"/>
    </row>
    <row r="7314" spans="1:15" x14ac:dyDescent="0.2">
      <c r="A7314" s="2">
        <v>1</v>
      </c>
      <c r="B7314" s="6" t="s">
        <v>30</v>
      </c>
      <c r="C7314" s="6">
        <v>0</v>
      </c>
      <c r="D7314" s="5" t="s">
        <v>528</v>
      </c>
      <c r="E7314" s="5" t="str">
        <f t="shared" si="888"/>
        <v/>
      </c>
      <c r="F7314" s="5" t="str">
        <f t="shared" si="887"/>
        <v/>
      </c>
      <c r="G7314" s="7">
        <v>110.089</v>
      </c>
      <c r="H7314" s="7">
        <v>107.566</v>
      </c>
      <c r="I7314" s="7">
        <v>106.267</v>
      </c>
      <c r="J7314" s="7">
        <v>95.817999999999998</v>
      </c>
      <c r="K7314" s="7">
        <v>96.528000000000006</v>
      </c>
      <c r="L7314" s="7">
        <v>98.793000000000006</v>
      </c>
      <c r="M7314" s="7">
        <v>94.460999999999999</v>
      </c>
      <c r="N7314" s="7">
        <v>100.381</v>
      </c>
      <c r="O7314" s="7"/>
    </row>
    <row r="7315" spans="1:15" x14ac:dyDescent="0.2">
      <c r="A7315" s="2">
        <v>1</v>
      </c>
      <c r="B7315" s="6" t="s">
        <v>31</v>
      </c>
      <c r="C7315" s="6">
        <v>0</v>
      </c>
      <c r="D7315" s="5" t="s">
        <v>528</v>
      </c>
      <c r="E7315" s="5" t="str">
        <f t="shared" si="888"/>
        <v/>
      </c>
      <c r="F7315" s="5" t="str">
        <f t="shared" si="887"/>
        <v/>
      </c>
      <c r="G7315" s="7">
        <v>139.91399999999999</v>
      </c>
      <c r="H7315" s="7">
        <v>134.01499999999999</v>
      </c>
      <c r="I7315" s="7">
        <v>119.599</v>
      </c>
      <c r="J7315" s="7">
        <v>91.870999999999995</v>
      </c>
      <c r="K7315" s="7">
        <v>85.48</v>
      </c>
      <c r="L7315" s="7">
        <v>89.242999999999995</v>
      </c>
      <c r="M7315" s="7">
        <v>78.858000000000004</v>
      </c>
      <c r="N7315" s="7">
        <v>94.313999999999993</v>
      </c>
      <c r="O7315" s="7"/>
    </row>
    <row r="7316" spans="1:15" x14ac:dyDescent="0.2">
      <c r="A7316" s="2">
        <v>1</v>
      </c>
      <c r="B7316" s="6" t="s">
        <v>32</v>
      </c>
      <c r="C7316" s="6">
        <v>0</v>
      </c>
      <c r="D7316" s="5" t="s">
        <v>528</v>
      </c>
      <c r="E7316" s="5" t="str">
        <f t="shared" si="888"/>
        <v/>
      </c>
      <c r="F7316" s="5" t="str">
        <f t="shared" si="887"/>
        <v/>
      </c>
      <c r="G7316" s="7">
        <v>151.03700000000001</v>
      </c>
      <c r="H7316" s="7">
        <v>145.71100000000001</v>
      </c>
      <c r="I7316" s="7">
        <v>127.95699999999999</v>
      </c>
      <c r="J7316" s="7">
        <v>92.384</v>
      </c>
      <c r="K7316" s="7">
        <v>84.718999999999994</v>
      </c>
      <c r="L7316" s="7">
        <v>87.816000000000003</v>
      </c>
      <c r="M7316" s="7">
        <v>76.412000000000006</v>
      </c>
      <c r="N7316" s="7">
        <v>97.775000000000006</v>
      </c>
      <c r="O7316" s="7"/>
    </row>
    <row r="7317" spans="1:15" x14ac:dyDescent="0.2">
      <c r="A7317" s="2">
        <v>1</v>
      </c>
      <c r="B7317" s="6" t="s">
        <v>33</v>
      </c>
      <c r="C7317" s="6">
        <v>0</v>
      </c>
      <c r="D7317" s="5" t="s">
        <v>528</v>
      </c>
      <c r="E7317" s="5" t="str">
        <f t="shared" si="888"/>
        <v/>
      </c>
      <c r="F7317" s="5" t="str">
        <f t="shared" si="887"/>
        <v/>
      </c>
      <c r="G7317" s="7">
        <v>154.334</v>
      </c>
      <c r="H7317" s="7">
        <v>152.547</v>
      </c>
      <c r="I7317" s="7">
        <v>135.63499999999999</v>
      </c>
      <c r="J7317" s="7">
        <v>92.100999999999999</v>
      </c>
      <c r="K7317" s="7">
        <v>87.884</v>
      </c>
      <c r="L7317" s="7">
        <v>88.912999999999997</v>
      </c>
      <c r="M7317" s="7">
        <v>74.819999999999993</v>
      </c>
      <c r="N7317" s="7">
        <v>101.482</v>
      </c>
      <c r="O7317" s="7"/>
    </row>
    <row r="7318" spans="1:15" x14ac:dyDescent="0.2">
      <c r="A7318" s="2">
        <v>1</v>
      </c>
      <c r="B7318" s="6" t="s">
        <v>34</v>
      </c>
      <c r="C7318" s="6">
        <v>0</v>
      </c>
      <c r="D7318" s="5" t="s">
        <v>528</v>
      </c>
      <c r="E7318" s="5" t="str">
        <f t="shared" si="888"/>
        <v/>
      </c>
      <c r="F7318" s="5" t="str">
        <f t="shared" si="887"/>
        <v/>
      </c>
      <c r="G7318" s="7">
        <v>164.154</v>
      </c>
      <c r="H7318" s="7">
        <v>161.62299999999999</v>
      </c>
      <c r="I7318" s="7">
        <v>137.13999999999999</v>
      </c>
      <c r="J7318" s="7">
        <v>91.367000000000004</v>
      </c>
      <c r="K7318" s="7">
        <v>83.543999999999997</v>
      </c>
      <c r="L7318" s="7">
        <v>84.852000000000004</v>
      </c>
      <c r="M7318" s="7">
        <v>72.281000000000006</v>
      </c>
      <c r="N7318" s="7">
        <v>99.126000000000005</v>
      </c>
      <c r="O7318" s="7"/>
    </row>
    <row r="7319" spans="1:15" x14ac:dyDescent="0.2">
      <c r="A7319" s="2">
        <v>1</v>
      </c>
      <c r="B7319" s="6" t="s">
        <v>35</v>
      </c>
      <c r="C7319" s="6">
        <v>0</v>
      </c>
      <c r="D7319" s="5" t="s">
        <v>528</v>
      </c>
      <c r="E7319" s="5" t="str">
        <f t="shared" si="888"/>
        <v/>
      </c>
      <c r="F7319" s="5" t="str">
        <f t="shared" si="887"/>
        <v/>
      </c>
      <c r="G7319" s="7">
        <v>168.755</v>
      </c>
      <c r="H7319" s="7">
        <v>167.238</v>
      </c>
      <c r="I7319" s="7">
        <v>131.07300000000001</v>
      </c>
      <c r="J7319" s="7">
        <v>90.085999999999999</v>
      </c>
      <c r="K7319" s="7">
        <v>77.671000000000006</v>
      </c>
      <c r="L7319" s="7">
        <v>78.375</v>
      </c>
      <c r="M7319" s="7">
        <v>71.613</v>
      </c>
      <c r="N7319" s="7">
        <v>93.866</v>
      </c>
      <c r="O7319" s="7"/>
    </row>
    <row r="7320" spans="1:15" x14ac:dyDescent="0.2">
      <c r="A7320" s="2">
        <v>1</v>
      </c>
      <c r="B7320" s="6" t="s">
        <v>36</v>
      </c>
      <c r="C7320" s="6">
        <v>0</v>
      </c>
      <c r="D7320" s="5" t="s">
        <v>528</v>
      </c>
      <c r="E7320" s="5" t="str">
        <f t="shared" si="888"/>
        <v/>
      </c>
      <c r="F7320" s="5" t="str">
        <f t="shared" si="887"/>
        <v/>
      </c>
      <c r="G7320" s="7">
        <v>168.12799999999999</v>
      </c>
      <c r="H7320" s="7">
        <v>163.44499999999999</v>
      </c>
      <c r="I7320" s="7">
        <v>119.669</v>
      </c>
      <c r="J7320" s="7">
        <v>87.453000000000003</v>
      </c>
      <c r="K7320" s="7">
        <v>71.177000000000007</v>
      </c>
      <c r="L7320" s="7">
        <v>73.215999999999994</v>
      </c>
      <c r="M7320" s="7">
        <v>70.738</v>
      </c>
      <c r="N7320" s="7">
        <v>84.650999999999996</v>
      </c>
      <c r="O7320" s="7"/>
    </row>
    <row r="7321" spans="1:15" x14ac:dyDescent="0.2">
      <c r="A7321" s="2">
        <v>1</v>
      </c>
      <c r="B7321" s="6" t="s">
        <v>37</v>
      </c>
      <c r="C7321" s="6">
        <v>0</v>
      </c>
      <c r="D7321" s="5" t="s">
        <v>528</v>
      </c>
      <c r="E7321" s="5" t="str">
        <f t="shared" si="888"/>
        <v/>
      </c>
      <c r="F7321" s="5" t="str">
        <f t="shared" si="887"/>
        <v/>
      </c>
      <c r="G7321" s="7">
        <v>178.119</v>
      </c>
      <c r="H7321" s="7">
        <v>182.01900000000001</v>
      </c>
      <c r="I7321" s="7">
        <v>127.873</v>
      </c>
      <c r="J7321" s="7">
        <v>81.846999999999994</v>
      </c>
      <c r="K7321" s="7">
        <v>71.790000000000006</v>
      </c>
      <c r="L7321" s="7">
        <v>70.251999999999995</v>
      </c>
      <c r="M7321" s="7">
        <v>69.245000000000005</v>
      </c>
      <c r="N7321" s="7">
        <v>88.545000000000002</v>
      </c>
      <c r="O7321" s="7"/>
    </row>
    <row r="7322" spans="1:15" x14ac:dyDescent="0.2">
      <c r="A7322" s="2">
        <v>1</v>
      </c>
      <c r="B7322" s="6" t="s">
        <v>63</v>
      </c>
      <c r="C7322" s="6">
        <v>0</v>
      </c>
      <c r="D7322" s="5" t="s">
        <v>528</v>
      </c>
      <c r="E7322" s="5" t="str">
        <f t="shared" si="888"/>
        <v/>
      </c>
      <c r="F7322" s="5" t="str">
        <f t="shared" si="887"/>
        <v/>
      </c>
      <c r="G7322" s="7">
        <v>190.31</v>
      </c>
      <c r="H7322" s="7">
        <v>187.94200000000001</v>
      </c>
      <c r="I7322" s="7">
        <v>132.24</v>
      </c>
      <c r="J7322" s="7">
        <v>79.16</v>
      </c>
      <c r="K7322" s="7">
        <v>69.486999999999995</v>
      </c>
      <c r="L7322" s="7">
        <v>70.361999999999995</v>
      </c>
      <c r="M7322" s="7">
        <v>64.665999999999997</v>
      </c>
      <c r="N7322" s="7">
        <v>85.515000000000001</v>
      </c>
      <c r="O7322" s="7"/>
    </row>
    <row r="7323" spans="1:15" x14ac:dyDescent="0.2">
      <c r="A7323" s="2">
        <v>0</v>
      </c>
      <c r="B7323" s="5" t="s">
        <v>529</v>
      </c>
      <c r="C7323" s="6" t="s">
        <v>0</v>
      </c>
      <c r="E7323" s="5" t="str">
        <f t="shared" si="888"/>
        <v/>
      </c>
      <c r="F7323" s="5" t="str">
        <f t="shared" si="887"/>
        <v/>
      </c>
    </row>
    <row r="7324" spans="1:15" x14ac:dyDescent="0.2">
      <c r="A7324" s="2">
        <v>1</v>
      </c>
      <c r="B7324" s="6" t="s">
        <v>13</v>
      </c>
      <c r="C7324" s="6">
        <v>0</v>
      </c>
      <c r="D7324" s="5" t="s">
        <v>530</v>
      </c>
      <c r="E7324" s="5" t="str">
        <f t="shared" si="888"/>
        <v/>
      </c>
      <c r="F7324" s="5" t="str">
        <f t="shared" si="887"/>
        <v/>
      </c>
      <c r="G7324" s="7">
        <v>21.042000000000002</v>
      </c>
      <c r="H7324" s="7">
        <v>22.501000000000001</v>
      </c>
      <c r="I7324" s="7">
        <v>13.273999999999999</v>
      </c>
      <c r="J7324" s="7">
        <v>241.71600000000001</v>
      </c>
      <c r="K7324" s="7">
        <v>63.085000000000001</v>
      </c>
      <c r="L7324" s="7">
        <v>58.994</v>
      </c>
      <c r="M7324" s="7">
        <v>208.63900000000001</v>
      </c>
      <c r="N7324" s="7">
        <v>27.695</v>
      </c>
      <c r="O7324" s="7"/>
    </row>
    <row r="7325" spans="1:15" x14ac:dyDescent="0.2">
      <c r="A7325" s="2">
        <v>1</v>
      </c>
      <c r="B7325" s="6" t="s">
        <v>15</v>
      </c>
      <c r="C7325" s="6">
        <v>0</v>
      </c>
      <c r="D7325" s="5" t="s">
        <v>530</v>
      </c>
      <c r="E7325" s="5" t="str">
        <f t="shared" si="888"/>
        <v/>
      </c>
      <c r="F7325" s="5" t="str">
        <f t="shared" si="887"/>
        <v/>
      </c>
      <c r="G7325" s="7">
        <v>24.718</v>
      </c>
      <c r="H7325" s="7">
        <v>26.530999999999999</v>
      </c>
      <c r="I7325" s="7">
        <v>15.47</v>
      </c>
      <c r="J7325" s="7">
        <v>238.47900000000001</v>
      </c>
      <c r="K7325" s="7">
        <v>62.585000000000001</v>
      </c>
      <c r="L7325" s="7">
        <v>58.308</v>
      </c>
      <c r="M7325" s="7">
        <v>214.48500000000001</v>
      </c>
      <c r="N7325" s="7">
        <v>33.18</v>
      </c>
      <c r="O7325" s="7"/>
    </row>
    <row r="7326" spans="1:15" x14ac:dyDescent="0.2">
      <c r="A7326" s="2">
        <v>1</v>
      </c>
      <c r="B7326" s="6" t="s">
        <v>16</v>
      </c>
      <c r="C7326" s="6">
        <v>0</v>
      </c>
      <c r="D7326" s="5" t="s">
        <v>530</v>
      </c>
      <c r="E7326" s="5" t="str">
        <f t="shared" si="888"/>
        <v/>
      </c>
      <c r="F7326" s="5" t="str">
        <f t="shared" si="887"/>
        <v/>
      </c>
      <c r="G7326" s="7">
        <v>26.390999999999998</v>
      </c>
      <c r="H7326" s="7">
        <v>27.533000000000001</v>
      </c>
      <c r="I7326" s="7">
        <v>16.379000000000001</v>
      </c>
      <c r="J7326" s="7">
        <v>234.86600000000001</v>
      </c>
      <c r="K7326" s="7">
        <v>62.063000000000002</v>
      </c>
      <c r="L7326" s="7">
        <v>59.488999999999997</v>
      </c>
      <c r="M7326" s="7">
        <v>221.167</v>
      </c>
      <c r="N7326" s="7">
        <v>36.225999999999999</v>
      </c>
      <c r="O7326" s="7"/>
    </row>
    <row r="7327" spans="1:15" x14ac:dyDescent="0.2">
      <c r="A7327" s="2">
        <v>1</v>
      </c>
      <c r="B7327" s="6" t="s">
        <v>17</v>
      </c>
      <c r="C7327" s="6">
        <v>0</v>
      </c>
      <c r="D7327" s="5" t="s">
        <v>530</v>
      </c>
      <c r="E7327" s="5" t="str">
        <f t="shared" si="888"/>
        <v/>
      </c>
      <c r="F7327" s="5" t="str">
        <f t="shared" si="887"/>
        <v/>
      </c>
      <c r="G7327" s="7">
        <v>27.963000000000001</v>
      </c>
      <c r="H7327" s="7">
        <v>28.756</v>
      </c>
      <c r="I7327" s="7">
        <v>17.018999999999998</v>
      </c>
      <c r="J7327" s="7">
        <v>231.03100000000001</v>
      </c>
      <c r="K7327" s="7">
        <v>60.863</v>
      </c>
      <c r="L7327" s="7">
        <v>59.183999999999997</v>
      </c>
      <c r="M7327" s="7">
        <v>214.667</v>
      </c>
      <c r="N7327" s="7">
        <v>36.534999999999997</v>
      </c>
      <c r="O7327" s="7"/>
    </row>
    <row r="7328" spans="1:15" x14ac:dyDescent="0.2">
      <c r="A7328" s="2">
        <v>1</v>
      </c>
      <c r="B7328" s="6" t="s">
        <v>18</v>
      </c>
      <c r="C7328" s="6">
        <v>0</v>
      </c>
      <c r="D7328" s="5" t="s">
        <v>530</v>
      </c>
      <c r="E7328" s="5" t="str">
        <f t="shared" si="888"/>
        <v/>
      </c>
      <c r="F7328" s="5" t="str">
        <f t="shared" si="887"/>
        <v/>
      </c>
      <c r="G7328" s="7">
        <v>28.882000000000001</v>
      </c>
      <c r="H7328" s="7">
        <v>29.678999999999998</v>
      </c>
      <c r="I7328" s="7">
        <v>17.542000000000002</v>
      </c>
      <c r="J7328" s="7">
        <v>225.81399999999999</v>
      </c>
      <c r="K7328" s="7">
        <v>60.738</v>
      </c>
      <c r="L7328" s="7">
        <v>59.107999999999997</v>
      </c>
      <c r="M7328" s="7">
        <v>210.416</v>
      </c>
      <c r="N7328" s="7">
        <v>36.911999999999999</v>
      </c>
      <c r="O7328" s="7"/>
    </row>
    <row r="7329" spans="1:15" x14ac:dyDescent="0.2">
      <c r="A7329" s="2">
        <v>1</v>
      </c>
      <c r="B7329" s="6" t="s">
        <v>19</v>
      </c>
      <c r="C7329" s="6">
        <v>0</v>
      </c>
      <c r="D7329" s="5" t="s">
        <v>530</v>
      </c>
      <c r="E7329" s="5" t="str">
        <f t="shared" si="888"/>
        <v/>
      </c>
      <c r="F7329" s="5" t="str">
        <f t="shared" si="887"/>
        <v/>
      </c>
      <c r="G7329" s="7">
        <v>31.212</v>
      </c>
      <c r="H7329" s="7">
        <v>32.271000000000001</v>
      </c>
      <c r="I7329" s="7">
        <v>18.963999999999999</v>
      </c>
      <c r="J7329" s="7">
        <v>220.46199999999999</v>
      </c>
      <c r="K7329" s="7">
        <v>60.76</v>
      </c>
      <c r="L7329" s="7">
        <v>58.765000000000001</v>
      </c>
      <c r="M7329" s="7">
        <v>205.49799999999999</v>
      </c>
      <c r="N7329" s="7">
        <v>38.970999999999997</v>
      </c>
      <c r="O7329" s="7"/>
    </row>
    <row r="7330" spans="1:15" x14ac:dyDescent="0.2">
      <c r="A7330" s="2">
        <v>1</v>
      </c>
      <c r="B7330" s="6" t="s">
        <v>20</v>
      </c>
      <c r="C7330" s="6">
        <v>0</v>
      </c>
      <c r="D7330" s="5" t="s">
        <v>530</v>
      </c>
      <c r="E7330" s="5" t="str">
        <f t="shared" si="888"/>
        <v/>
      </c>
      <c r="F7330" s="5" t="str">
        <f t="shared" si="887"/>
        <v/>
      </c>
      <c r="G7330" s="7">
        <v>34.466999999999999</v>
      </c>
      <c r="H7330" s="7">
        <v>35.594000000000001</v>
      </c>
      <c r="I7330" s="7">
        <v>22.245999999999999</v>
      </c>
      <c r="J7330" s="7">
        <v>214.55199999999999</v>
      </c>
      <c r="K7330" s="7">
        <v>64.543999999999997</v>
      </c>
      <c r="L7330" s="7">
        <v>62.5</v>
      </c>
      <c r="M7330" s="7">
        <v>192.19200000000001</v>
      </c>
      <c r="N7330" s="7">
        <v>42.756</v>
      </c>
      <c r="O7330" s="7"/>
    </row>
    <row r="7331" spans="1:15" x14ac:dyDescent="0.2">
      <c r="A7331" s="2">
        <v>1</v>
      </c>
      <c r="B7331" s="6" t="s">
        <v>21</v>
      </c>
      <c r="C7331" s="6">
        <v>0</v>
      </c>
      <c r="D7331" s="5" t="s">
        <v>530</v>
      </c>
      <c r="E7331" s="5" t="str">
        <f t="shared" si="888"/>
        <v/>
      </c>
      <c r="F7331" s="5" t="str">
        <f t="shared" si="887"/>
        <v/>
      </c>
      <c r="G7331" s="7">
        <v>40.002000000000002</v>
      </c>
      <c r="H7331" s="7">
        <v>41.225999999999999</v>
      </c>
      <c r="I7331" s="7">
        <v>28.468</v>
      </c>
      <c r="J7331" s="7">
        <v>206.50399999999999</v>
      </c>
      <c r="K7331" s="7">
        <v>71.167000000000002</v>
      </c>
      <c r="L7331" s="7">
        <v>69.055000000000007</v>
      </c>
      <c r="M7331" s="7">
        <v>183.447</v>
      </c>
      <c r="N7331" s="7">
        <v>52.223999999999997</v>
      </c>
      <c r="O7331" s="7"/>
    </row>
    <row r="7332" spans="1:15" x14ac:dyDescent="0.2">
      <c r="A7332" s="2">
        <v>1</v>
      </c>
      <c r="B7332" s="6" t="s">
        <v>22</v>
      </c>
      <c r="C7332" s="6">
        <v>0</v>
      </c>
      <c r="D7332" s="5" t="s">
        <v>530</v>
      </c>
      <c r="E7332" s="5" t="str">
        <f t="shared" si="888"/>
        <v/>
      </c>
      <c r="F7332" s="5" t="str">
        <f t="shared" si="887"/>
        <v/>
      </c>
      <c r="G7332" s="7">
        <v>43.079000000000001</v>
      </c>
      <c r="H7332" s="7">
        <v>43.962000000000003</v>
      </c>
      <c r="I7332" s="7">
        <v>33.29</v>
      </c>
      <c r="J7332" s="7">
        <v>196.59100000000001</v>
      </c>
      <c r="K7332" s="7">
        <v>77.277000000000001</v>
      </c>
      <c r="L7332" s="7">
        <v>75.724000000000004</v>
      </c>
      <c r="M7332" s="7">
        <v>165.3</v>
      </c>
      <c r="N7332" s="7">
        <v>55.027999999999999</v>
      </c>
      <c r="O7332" s="7"/>
    </row>
    <row r="7333" spans="1:15" x14ac:dyDescent="0.2">
      <c r="A7333" s="2">
        <v>1</v>
      </c>
      <c r="B7333" s="6" t="s">
        <v>23</v>
      </c>
      <c r="C7333" s="6">
        <v>0</v>
      </c>
      <c r="D7333" s="5" t="s">
        <v>530</v>
      </c>
      <c r="E7333" s="5" t="str">
        <f t="shared" si="888"/>
        <v/>
      </c>
      <c r="F7333" s="5" t="str">
        <f t="shared" si="887"/>
        <v/>
      </c>
      <c r="G7333" s="7">
        <v>42.884</v>
      </c>
      <c r="H7333" s="7">
        <v>44.293999999999997</v>
      </c>
      <c r="I7333" s="7">
        <v>36.073999999999998</v>
      </c>
      <c r="J7333" s="7">
        <v>186.68199999999999</v>
      </c>
      <c r="K7333" s="7">
        <v>84.12</v>
      </c>
      <c r="L7333" s="7">
        <v>81.441000000000003</v>
      </c>
      <c r="M7333" s="7">
        <v>176.30699999999999</v>
      </c>
      <c r="N7333" s="7">
        <v>63.6</v>
      </c>
      <c r="O7333" s="7"/>
    </row>
    <row r="7334" spans="1:15" x14ac:dyDescent="0.2">
      <c r="A7334" s="2">
        <v>1</v>
      </c>
      <c r="B7334" s="6" t="s">
        <v>24</v>
      </c>
      <c r="C7334" s="6">
        <v>0</v>
      </c>
      <c r="D7334" s="5" t="s">
        <v>530</v>
      </c>
      <c r="E7334" s="5" t="str">
        <f t="shared" si="888"/>
        <v/>
      </c>
      <c r="F7334" s="5" t="str">
        <f t="shared" si="887"/>
        <v/>
      </c>
      <c r="G7334" s="7">
        <v>43.494999999999997</v>
      </c>
      <c r="H7334" s="7">
        <v>45.435000000000002</v>
      </c>
      <c r="I7334" s="7">
        <v>37.677999999999997</v>
      </c>
      <c r="J7334" s="7">
        <v>176.49700000000001</v>
      </c>
      <c r="K7334" s="7">
        <v>86.626000000000005</v>
      </c>
      <c r="L7334" s="7">
        <v>82.927000000000007</v>
      </c>
      <c r="M7334" s="7">
        <v>178.595</v>
      </c>
      <c r="N7334" s="7">
        <v>67.290999999999997</v>
      </c>
      <c r="O7334" s="7"/>
    </row>
    <row r="7335" spans="1:15" x14ac:dyDescent="0.2">
      <c r="A7335" s="2">
        <v>1</v>
      </c>
      <c r="B7335" s="6" t="s">
        <v>25</v>
      </c>
      <c r="C7335" s="6">
        <v>0</v>
      </c>
      <c r="D7335" s="5" t="s">
        <v>530</v>
      </c>
      <c r="E7335" s="5" t="str">
        <f t="shared" si="888"/>
        <v/>
      </c>
      <c r="F7335" s="5" t="str">
        <f t="shared" si="887"/>
        <v/>
      </c>
      <c r="G7335" s="7">
        <v>51.567999999999998</v>
      </c>
      <c r="H7335" s="7">
        <v>53.801000000000002</v>
      </c>
      <c r="I7335" s="7">
        <v>46.091999999999999</v>
      </c>
      <c r="J7335" s="7">
        <v>156.947</v>
      </c>
      <c r="K7335" s="7">
        <v>89.382000000000005</v>
      </c>
      <c r="L7335" s="7">
        <v>85.671000000000006</v>
      </c>
      <c r="M7335" s="7">
        <v>164.89599999999999</v>
      </c>
      <c r="N7335" s="7">
        <v>76.004000000000005</v>
      </c>
      <c r="O7335" s="7"/>
    </row>
    <row r="7336" spans="1:15" x14ac:dyDescent="0.2">
      <c r="A7336" s="2">
        <v>1</v>
      </c>
      <c r="B7336" s="6" t="s">
        <v>26</v>
      </c>
      <c r="C7336" s="6">
        <v>0</v>
      </c>
      <c r="D7336" s="5" t="s">
        <v>530</v>
      </c>
      <c r="E7336" s="5" t="str">
        <f t="shared" si="888"/>
        <v/>
      </c>
      <c r="F7336" s="5" t="str">
        <f t="shared" si="887"/>
        <v/>
      </c>
      <c r="G7336" s="7">
        <v>64.817999999999998</v>
      </c>
      <c r="H7336" s="7">
        <v>66.435000000000002</v>
      </c>
      <c r="I7336" s="7">
        <v>59.497999999999998</v>
      </c>
      <c r="J7336" s="7">
        <v>137.29499999999999</v>
      </c>
      <c r="K7336" s="7">
        <v>91.793000000000006</v>
      </c>
      <c r="L7336" s="7">
        <v>89.558000000000007</v>
      </c>
      <c r="M7336" s="7">
        <v>149.69999999999999</v>
      </c>
      <c r="N7336" s="7">
        <v>89.067999999999998</v>
      </c>
      <c r="O7336" s="7"/>
    </row>
    <row r="7337" spans="1:15" x14ac:dyDescent="0.2">
      <c r="A7337" s="2">
        <v>1</v>
      </c>
      <c r="B7337" s="6" t="s">
        <v>27</v>
      </c>
      <c r="C7337" s="6">
        <v>0</v>
      </c>
      <c r="D7337" s="5" t="s">
        <v>530</v>
      </c>
      <c r="E7337" s="5" t="str">
        <f t="shared" si="888"/>
        <v/>
      </c>
      <c r="F7337" s="5" t="str">
        <f t="shared" si="887"/>
        <v/>
      </c>
      <c r="G7337" s="7">
        <v>78.534000000000006</v>
      </c>
      <c r="H7337" s="7">
        <v>78.756</v>
      </c>
      <c r="I7337" s="7">
        <v>75.364000000000004</v>
      </c>
      <c r="J7337" s="7">
        <v>123.21299999999999</v>
      </c>
      <c r="K7337" s="7">
        <v>95.963999999999999</v>
      </c>
      <c r="L7337" s="7">
        <v>95.694000000000003</v>
      </c>
      <c r="M7337" s="7">
        <v>130.07599999999999</v>
      </c>
      <c r="N7337" s="7">
        <v>98.03</v>
      </c>
      <c r="O7337" s="7"/>
    </row>
    <row r="7338" spans="1:15" x14ac:dyDescent="0.2">
      <c r="A7338" s="2">
        <v>1</v>
      </c>
      <c r="B7338" s="6" t="s">
        <v>28</v>
      </c>
      <c r="C7338" s="6">
        <v>0</v>
      </c>
      <c r="D7338" s="5" t="s">
        <v>530</v>
      </c>
      <c r="E7338" s="5" t="str">
        <f t="shared" si="888"/>
        <v/>
      </c>
      <c r="F7338" s="5" t="str">
        <f t="shared" si="887"/>
        <v/>
      </c>
      <c r="G7338" s="7">
        <v>89.350999999999999</v>
      </c>
      <c r="H7338" s="7">
        <v>88.778000000000006</v>
      </c>
      <c r="I7338" s="7">
        <v>88.135000000000005</v>
      </c>
      <c r="J7338" s="7">
        <v>107.98</v>
      </c>
      <c r="K7338" s="7">
        <v>98.64</v>
      </c>
      <c r="L7338" s="7">
        <v>99.275999999999996</v>
      </c>
      <c r="M7338" s="7">
        <v>114.346</v>
      </c>
      <c r="N7338" s="7">
        <v>100.779</v>
      </c>
      <c r="O7338" s="7"/>
    </row>
    <row r="7339" spans="1:15" x14ac:dyDescent="0.2">
      <c r="A7339" s="2">
        <v>1</v>
      </c>
      <c r="B7339" s="6" t="s">
        <v>29</v>
      </c>
      <c r="C7339" s="6">
        <v>0</v>
      </c>
      <c r="D7339" s="5" t="s">
        <v>530</v>
      </c>
      <c r="E7339" s="5" t="str">
        <f t="shared" si="888"/>
        <v/>
      </c>
      <c r="F7339" s="5" t="str">
        <f t="shared" si="887"/>
        <v/>
      </c>
      <c r="G7339" s="7">
        <v>100</v>
      </c>
      <c r="H7339" s="7">
        <v>100</v>
      </c>
      <c r="I7339" s="7">
        <v>100</v>
      </c>
      <c r="J7339" s="7">
        <v>100</v>
      </c>
      <c r="K7339" s="7">
        <v>100</v>
      </c>
      <c r="L7339" s="7">
        <v>100</v>
      </c>
      <c r="M7339" s="7">
        <v>100</v>
      </c>
      <c r="N7339" s="7">
        <v>100</v>
      </c>
      <c r="O7339" s="7"/>
    </row>
    <row r="7340" spans="1:15" x14ac:dyDescent="0.2">
      <c r="A7340" s="2">
        <v>1</v>
      </c>
      <c r="B7340" s="6" t="s">
        <v>30</v>
      </c>
      <c r="C7340" s="6">
        <v>0</v>
      </c>
      <c r="D7340" s="5" t="s">
        <v>530</v>
      </c>
      <c r="E7340" s="5" t="str">
        <f t="shared" si="888"/>
        <v/>
      </c>
      <c r="F7340" s="5" t="str">
        <f t="shared" si="887"/>
        <v/>
      </c>
      <c r="G7340" s="7">
        <v>123.66500000000001</v>
      </c>
      <c r="H7340" s="7">
        <v>118.503</v>
      </c>
      <c r="I7340" s="7">
        <v>120.084</v>
      </c>
      <c r="J7340" s="7">
        <v>88.004000000000005</v>
      </c>
      <c r="K7340" s="7">
        <v>97.103999999999999</v>
      </c>
      <c r="L7340" s="7">
        <v>101.334</v>
      </c>
      <c r="M7340" s="7">
        <v>84.024000000000001</v>
      </c>
      <c r="N7340" s="7">
        <v>100.899</v>
      </c>
      <c r="O7340" s="7"/>
    </row>
    <row r="7341" spans="1:15" x14ac:dyDescent="0.2">
      <c r="A7341" s="2">
        <v>1</v>
      </c>
      <c r="B7341" s="6" t="s">
        <v>31</v>
      </c>
      <c r="C7341" s="6">
        <v>0</v>
      </c>
      <c r="D7341" s="5" t="s">
        <v>530</v>
      </c>
      <c r="E7341" s="5" t="str">
        <f t="shared" si="888"/>
        <v/>
      </c>
      <c r="F7341" s="5" t="str">
        <f t="shared" si="887"/>
        <v/>
      </c>
      <c r="G7341" s="7">
        <v>131.17400000000001</v>
      </c>
      <c r="H7341" s="7">
        <v>131.39400000000001</v>
      </c>
      <c r="I7341" s="7">
        <v>146.11600000000001</v>
      </c>
      <c r="J7341" s="7">
        <v>79.665999999999997</v>
      </c>
      <c r="K7341" s="7">
        <v>111.39100000000001</v>
      </c>
      <c r="L7341" s="7">
        <v>111.20399999999999</v>
      </c>
      <c r="M7341" s="7">
        <v>75.936999999999998</v>
      </c>
      <c r="N7341" s="7">
        <v>110.956</v>
      </c>
      <c r="O7341" s="7"/>
    </row>
    <row r="7342" spans="1:15" x14ac:dyDescent="0.2">
      <c r="A7342" s="2">
        <v>1</v>
      </c>
      <c r="B7342" s="6" t="s">
        <v>32</v>
      </c>
      <c r="C7342" s="6">
        <v>0</v>
      </c>
      <c r="D7342" s="5" t="s">
        <v>530</v>
      </c>
      <c r="E7342" s="5" t="str">
        <f t="shared" si="888"/>
        <v/>
      </c>
      <c r="F7342" s="5" t="str">
        <f t="shared" si="887"/>
        <v/>
      </c>
      <c r="G7342" s="7">
        <v>144.4</v>
      </c>
      <c r="H7342" s="7">
        <v>145.88999999999999</v>
      </c>
      <c r="I7342" s="7">
        <v>173.85599999999999</v>
      </c>
      <c r="J7342" s="7">
        <v>72.073999999999998</v>
      </c>
      <c r="K7342" s="7">
        <v>120.399</v>
      </c>
      <c r="L7342" s="7">
        <v>119.169</v>
      </c>
      <c r="M7342" s="7">
        <v>69.021000000000001</v>
      </c>
      <c r="N7342" s="7">
        <v>119.998</v>
      </c>
      <c r="O7342" s="7"/>
    </row>
    <row r="7343" spans="1:15" x14ac:dyDescent="0.2">
      <c r="A7343" s="2">
        <v>1</v>
      </c>
      <c r="B7343" s="6" t="s">
        <v>33</v>
      </c>
      <c r="C7343" s="6">
        <v>0</v>
      </c>
      <c r="D7343" s="5" t="s">
        <v>530</v>
      </c>
      <c r="E7343" s="5" t="str">
        <f t="shared" si="888"/>
        <v/>
      </c>
      <c r="F7343" s="5" t="str">
        <f t="shared" si="887"/>
        <v/>
      </c>
      <c r="G7343" s="7">
        <v>161</v>
      </c>
      <c r="H7343" s="7">
        <v>170.53399999999999</v>
      </c>
      <c r="I7343" s="7">
        <v>210.24299999999999</v>
      </c>
      <c r="J7343" s="7">
        <v>64.644000000000005</v>
      </c>
      <c r="K7343" s="7">
        <v>130.58600000000001</v>
      </c>
      <c r="L7343" s="7">
        <v>123.285</v>
      </c>
      <c r="M7343" s="7">
        <v>60.945999999999998</v>
      </c>
      <c r="N7343" s="7">
        <v>128.13399999999999</v>
      </c>
      <c r="O7343" s="7"/>
    </row>
    <row r="7344" spans="1:15" x14ac:dyDescent="0.2">
      <c r="A7344" s="2">
        <v>1</v>
      </c>
      <c r="B7344" s="6" t="s">
        <v>34</v>
      </c>
      <c r="C7344" s="6">
        <v>0</v>
      </c>
      <c r="D7344" s="5" t="s">
        <v>530</v>
      </c>
      <c r="E7344" s="5" t="str">
        <f t="shared" si="888"/>
        <v/>
      </c>
      <c r="F7344" s="5" t="str">
        <f t="shared" si="887"/>
        <v/>
      </c>
      <c r="G7344" s="7">
        <v>187.02500000000001</v>
      </c>
      <c r="H7344" s="7">
        <v>184.697</v>
      </c>
      <c r="I7344" s="7">
        <v>241.35900000000001</v>
      </c>
      <c r="J7344" s="7">
        <v>57.780999999999999</v>
      </c>
      <c r="K7344" s="7">
        <v>129.05199999999999</v>
      </c>
      <c r="L7344" s="7">
        <v>130.678</v>
      </c>
      <c r="M7344" s="7">
        <v>56.438000000000002</v>
      </c>
      <c r="N7344" s="7">
        <v>136.21899999999999</v>
      </c>
      <c r="O7344" s="7"/>
    </row>
    <row r="7345" spans="1:15" x14ac:dyDescent="0.2">
      <c r="A7345" s="2">
        <v>1</v>
      </c>
      <c r="B7345" s="6" t="s">
        <v>35</v>
      </c>
      <c r="C7345" s="6">
        <v>0</v>
      </c>
      <c r="D7345" s="5" t="s">
        <v>530</v>
      </c>
      <c r="E7345" s="5" t="str">
        <f t="shared" si="888"/>
        <v/>
      </c>
      <c r="F7345" s="5" t="str">
        <f t="shared" si="887"/>
        <v/>
      </c>
      <c r="G7345" s="7">
        <v>210.34299999999999</v>
      </c>
      <c r="H7345" s="7">
        <v>200.297</v>
      </c>
      <c r="I7345" s="7">
        <v>261.89699999999999</v>
      </c>
      <c r="J7345" s="7">
        <v>52.671999999999997</v>
      </c>
      <c r="K7345" s="7">
        <v>124.51</v>
      </c>
      <c r="L7345" s="7">
        <v>130.755</v>
      </c>
      <c r="M7345" s="7">
        <v>56.694000000000003</v>
      </c>
      <c r="N7345" s="7">
        <v>148.47999999999999</v>
      </c>
      <c r="O7345" s="7"/>
    </row>
    <row r="7346" spans="1:15" x14ac:dyDescent="0.2">
      <c r="A7346" s="2">
        <v>1</v>
      </c>
      <c r="B7346" s="6" t="s">
        <v>36</v>
      </c>
      <c r="C7346" s="6">
        <v>0</v>
      </c>
      <c r="D7346" s="5" t="s">
        <v>530</v>
      </c>
      <c r="E7346" s="5" t="str">
        <f t="shared" si="888"/>
        <v/>
      </c>
      <c r="F7346" s="5" t="str">
        <f t="shared" si="887"/>
        <v/>
      </c>
      <c r="G7346" s="7">
        <v>223.654</v>
      </c>
      <c r="H7346" s="7">
        <v>214.53700000000001</v>
      </c>
      <c r="I7346" s="7">
        <v>262.529</v>
      </c>
      <c r="J7346" s="7">
        <v>47.216000000000001</v>
      </c>
      <c r="K7346" s="7">
        <v>117.38200000000001</v>
      </c>
      <c r="L7346" s="7">
        <v>122.37</v>
      </c>
      <c r="M7346" s="7">
        <v>52.493000000000002</v>
      </c>
      <c r="N7346" s="7">
        <v>137.809</v>
      </c>
      <c r="O7346" s="7"/>
    </row>
    <row r="7347" spans="1:15" x14ac:dyDescent="0.2">
      <c r="A7347" s="2">
        <v>1</v>
      </c>
      <c r="B7347" s="6" t="s">
        <v>37</v>
      </c>
      <c r="C7347" s="6">
        <v>0</v>
      </c>
      <c r="D7347" s="5" t="s">
        <v>530</v>
      </c>
      <c r="E7347" s="5" t="str">
        <f t="shared" si="888"/>
        <v/>
      </c>
      <c r="F7347" s="5" t="str">
        <f t="shared" si="887"/>
        <v/>
      </c>
      <c r="G7347" s="7">
        <v>216.369</v>
      </c>
      <c r="H7347" s="7">
        <v>217.39599999999999</v>
      </c>
      <c r="I7347" s="7">
        <v>279.53300000000002</v>
      </c>
      <c r="J7347" s="7">
        <v>42.765999999999998</v>
      </c>
      <c r="K7347" s="7">
        <v>129.19300000000001</v>
      </c>
      <c r="L7347" s="7">
        <v>128.58199999999999</v>
      </c>
      <c r="M7347" s="7">
        <v>51.777000000000001</v>
      </c>
      <c r="N7347" s="7">
        <v>144.733</v>
      </c>
      <c r="O7347" s="7"/>
    </row>
    <row r="7348" spans="1:15" x14ac:dyDescent="0.2">
      <c r="A7348" s="2">
        <v>1</v>
      </c>
      <c r="B7348" s="6" t="s">
        <v>63</v>
      </c>
      <c r="C7348" s="6">
        <v>0</v>
      </c>
      <c r="D7348" s="5" t="s">
        <v>530</v>
      </c>
      <c r="E7348" s="5" t="str">
        <f t="shared" si="888"/>
        <v/>
      </c>
      <c r="F7348" s="5" t="str">
        <f t="shared" si="887"/>
        <v/>
      </c>
      <c r="G7348" s="7">
        <v>218.328</v>
      </c>
      <c r="H7348" s="7">
        <v>231.96899999999999</v>
      </c>
      <c r="I7348" s="7">
        <v>302.24900000000002</v>
      </c>
      <c r="J7348" s="7">
        <v>39.334000000000003</v>
      </c>
      <c r="K7348" s="7">
        <v>138.43799999999999</v>
      </c>
      <c r="L7348" s="7">
        <v>130.297</v>
      </c>
      <c r="M7348" s="7">
        <v>51.021000000000001</v>
      </c>
      <c r="N7348" s="7">
        <v>154.21100000000001</v>
      </c>
      <c r="O7348" s="7"/>
    </row>
    <row r="7349" spans="1:15" x14ac:dyDescent="0.2">
      <c r="A7349" s="2">
        <v>0</v>
      </c>
      <c r="B7349" s="5" t="s">
        <v>531</v>
      </c>
      <c r="C7349" s="6" t="s">
        <v>0</v>
      </c>
      <c r="E7349" s="5" t="str">
        <f t="shared" si="888"/>
        <v/>
      </c>
      <c r="F7349" s="5" t="str">
        <f t="shared" si="887"/>
        <v/>
      </c>
    </row>
    <row r="7350" spans="1:15" x14ac:dyDescent="0.2">
      <c r="A7350" s="2">
        <v>1</v>
      </c>
      <c r="B7350" s="6" t="s">
        <v>13</v>
      </c>
      <c r="C7350" s="6">
        <v>0</v>
      </c>
      <c r="D7350" s="5" t="s">
        <v>532</v>
      </c>
      <c r="E7350" s="5" t="str">
        <f t="shared" si="888"/>
        <v>444</v>
      </c>
      <c r="F7350" s="5" t="str">
        <f t="shared" si="887"/>
        <v>4441987</v>
      </c>
      <c r="G7350" s="7">
        <v>62.692999999999998</v>
      </c>
      <c r="H7350" s="7">
        <v>63.695</v>
      </c>
      <c r="I7350" s="7">
        <v>48.540999999999997</v>
      </c>
      <c r="J7350" s="7">
        <v>90.715000000000003</v>
      </c>
      <c r="K7350" s="7">
        <v>77.427000000000007</v>
      </c>
      <c r="L7350" s="7">
        <v>76.209000000000003</v>
      </c>
      <c r="M7350" s="7">
        <v>110.032</v>
      </c>
      <c r="N7350" s="7">
        <v>53.411000000000001</v>
      </c>
      <c r="O7350" s="7"/>
    </row>
    <row r="7351" spans="1:15" x14ac:dyDescent="0.2">
      <c r="A7351" s="2">
        <v>1</v>
      </c>
      <c r="B7351" s="6" t="s">
        <v>15</v>
      </c>
      <c r="C7351" s="6">
        <v>0</v>
      </c>
      <c r="D7351" s="5" t="s">
        <v>532</v>
      </c>
      <c r="E7351" s="5" t="str">
        <f t="shared" si="888"/>
        <v>444</v>
      </c>
      <c r="F7351" s="5" t="str">
        <f t="shared" si="887"/>
        <v>4441988</v>
      </c>
      <c r="G7351" s="7">
        <v>64.847999999999999</v>
      </c>
      <c r="H7351" s="7">
        <v>65.686000000000007</v>
      </c>
      <c r="I7351" s="7">
        <v>51.377000000000002</v>
      </c>
      <c r="J7351" s="7">
        <v>92.3</v>
      </c>
      <c r="K7351" s="7">
        <v>79.227000000000004</v>
      </c>
      <c r="L7351" s="7">
        <v>78.216999999999999</v>
      </c>
      <c r="M7351" s="7">
        <v>105.255</v>
      </c>
      <c r="N7351" s="7">
        <v>54.076999999999998</v>
      </c>
      <c r="O7351" s="7"/>
    </row>
    <row r="7352" spans="1:15" x14ac:dyDescent="0.2">
      <c r="A7352" s="2">
        <v>1</v>
      </c>
      <c r="B7352" s="6" t="s">
        <v>16</v>
      </c>
      <c r="C7352" s="6">
        <v>0</v>
      </c>
      <c r="D7352" s="5" t="s">
        <v>532</v>
      </c>
      <c r="E7352" s="5" t="str">
        <f t="shared" si="888"/>
        <v>444</v>
      </c>
      <c r="F7352" s="5" t="str">
        <f t="shared" si="887"/>
        <v>4441989</v>
      </c>
      <c r="G7352" s="7">
        <v>64.957999999999998</v>
      </c>
      <c r="H7352" s="7">
        <v>65.569999999999993</v>
      </c>
      <c r="I7352" s="7">
        <v>51.819000000000003</v>
      </c>
      <c r="J7352" s="7">
        <v>94.141000000000005</v>
      </c>
      <c r="K7352" s="7">
        <v>79.772000000000006</v>
      </c>
      <c r="L7352" s="7">
        <v>79.028000000000006</v>
      </c>
      <c r="M7352" s="7">
        <v>110.158</v>
      </c>
      <c r="N7352" s="7">
        <v>57.082999999999998</v>
      </c>
      <c r="O7352" s="7"/>
    </row>
    <row r="7353" spans="1:15" x14ac:dyDescent="0.2">
      <c r="A7353" s="2">
        <v>1</v>
      </c>
      <c r="B7353" s="6" t="s">
        <v>17</v>
      </c>
      <c r="C7353" s="6">
        <v>0</v>
      </c>
      <c r="D7353" s="5" t="s">
        <v>532</v>
      </c>
      <c r="E7353" s="5" t="str">
        <f t="shared" si="888"/>
        <v>444</v>
      </c>
      <c r="F7353" s="5" t="str">
        <f t="shared" si="887"/>
        <v>4441990</v>
      </c>
      <c r="G7353" s="7">
        <v>65.650000000000006</v>
      </c>
      <c r="H7353" s="7">
        <v>66.210999999999999</v>
      </c>
      <c r="I7353" s="7">
        <v>52.427999999999997</v>
      </c>
      <c r="J7353" s="7">
        <v>95.588999999999999</v>
      </c>
      <c r="K7353" s="7">
        <v>79.86</v>
      </c>
      <c r="L7353" s="7">
        <v>79.183999999999997</v>
      </c>
      <c r="M7353" s="7">
        <v>112.205</v>
      </c>
      <c r="N7353" s="7">
        <v>58.826999999999998</v>
      </c>
      <c r="O7353" s="7"/>
    </row>
    <row r="7354" spans="1:15" x14ac:dyDescent="0.2">
      <c r="A7354" s="2">
        <v>1</v>
      </c>
      <c r="B7354" s="6" t="s">
        <v>18</v>
      </c>
      <c r="C7354" s="6">
        <v>0</v>
      </c>
      <c r="D7354" s="5" t="s">
        <v>532</v>
      </c>
      <c r="E7354" s="5" t="str">
        <f t="shared" si="888"/>
        <v>444</v>
      </c>
      <c r="F7354" s="5" t="str">
        <f t="shared" si="887"/>
        <v>4441991</v>
      </c>
      <c r="G7354" s="7">
        <v>63.932000000000002</v>
      </c>
      <c r="H7354" s="7">
        <v>64.438999999999993</v>
      </c>
      <c r="I7354" s="7">
        <v>49.594000000000001</v>
      </c>
      <c r="J7354" s="7">
        <v>97.960999999999999</v>
      </c>
      <c r="K7354" s="7">
        <v>77.573999999999998</v>
      </c>
      <c r="L7354" s="7">
        <v>76.962999999999994</v>
      </c>
      <c r="M7354" s="7">
        <v>115.858</v>
      </c>
      <c r="N7354" s="7">
        <v>57.459000000000003</v>
      </c>
      <c r="O7354" s="7"/>
    </row>
    <row r="7355" spans="1:15" x14ac:dyDescent="0.2">
      <c r="A7355" s="2">
        <v>1</v>
      </c>
      <c r="B7355" s="6" t="s">
        <v>19</v>
      </c>
      <c r="C7355" s="6">
        <v>0</v>
      </c>
      <c r="D7355" s="5" t="s">
        <v>532</v>
      </c>
      <c r="E7355" s="5" t="str">
        <f t="shared" si="888"/>
        <v>444</v>
      </c>
      <c r="F7355" s="5" t="str">
        <f t="shared" si="887"/>
        <v>4441992</v>
      </c>
      <c r="G7355" s="7">
        <v>67.697999999999993</v>
      </c>
      <c r="H7355" s="7">
        <v>68.850999999999999</v>
      </c>
      <c r="I7355" s="7">
        <v>53.463000000000001</v>
      </c>
      <c r="J7355" s="7">
        <v>98.578999999999994</v>
      </c>
      <c r="K7355" s="7">
        <v>78.972999999999999</v>
      </c>
      <c r="L7355" s="7">
        <v>77.650999999999996</v>
      </c>
      <c r="M7355" s="7">
        <v>110.991</v>
      </c>
      <c r="N7355" s="7">
        <v>59.34</v>
      </c>
      <c r="O7355" s="7"/>
    </row>
    <row r="7356" spans="1:15" x14ac:dyDescent="0.2">
      <c r="A7356" s="2">
        <v>1</v>
      </c>
      <c r="B7356" s="6" t="s">
        <v>20</v>
      </c>
      <c r="C7356" s="6">
        <v>0</v>
      </c>
      <c r="D7356" s="5" t="s">
        <v>532</v>
      </c>
      <c r="E7356" s="5" t="str">
        <f t="shared" si="888"/>
        <v>444</v>
      </c>
      <c r="F7356" s="5" t="str">
        <f t="shared" si="887"/>
        <v>4441993</v>
      </c>
      <c r="G7356" s="7">
        <v>70.801000000000002</v>
      </c>
      <c r="H7356" s="7">
        <v>71.799000000000007</v>
      </c>
      <c r="I7356" s="7">
        <v>57</v>
      </c>
      <c r="J7356" s="7">
        <v>99.503</v>
      </c>
      <c r="K7356" s="7">
        <v>80.507999999999996</v>
      </c>
      <c r="L7356" s="7">
        <v>79.388999999999996</v>
      </c>
      <c r="M7356" s="7">
        <v>108.24</v>
      </c>
      <c r="N7356" s="7">
        <v>61.697000000000003</v>
      </c>
      <c r="O7356" s="7"/>
    </row>
    <row r="7357" spans="1:15" x14ac:dyDescent="0.2">
      <c r="A7357" s="2">
        <v>1</v>
      </c>
      <c r="B7357" s="6" t="s">
        <v>21</v>
      </c>
      <c r="C7357" s="6">
        <v>0</v>
      </c>
      <c r="D7357" s="5" t="s">
        <v>532</v>
      </c>
      <c r="E7357" s="5" t="str">
        <f t="shared" si="888"/>
        <v>444</v>
      </c>
      <c r="F7357" s="5" t="str">
        <f t="shared" si="887"/>
        <v>4441994</v>
      </c>
      <c r="G7357" s="7">
        <v>75.052999999999997</v>
      </c>
      <c r="H7357" s="7">
        <v>75.656000000000006</v>
      </c>
      <c r="I7357" s="7">
        <v>63.051000000000002</v>
      </c>
      <c r="J7357" s="7">
        <v>100.333</v>
      </c>
      <c r="K7357" s="7">
        <v>84.009</v>
      </c>
      <c r="L7357" s="7">
        <v>83.338999999999999</v>
      </c>
      <c r="M7357" s="7">
        <v>103.518</v>
      </c>
      <c r="N7357" s="7">
        <v>65.269000000000005</v>
      </c>
      <c r="O7357" s="7"/>
    </row>
    <row r="7358" spans="1:15" x14ac:dyDescent="0.2">
      <c r="A7358" s="2">
        <v>1</v>
      </c>
      <c r="B7358" s="6" t="s">
        <v>22</v>
      </c>
      <c r="C7358" s="6">
        <v>0</v>
      </c>
      <c r="D7358" s="5" t="s">
        <v>532</v>
      </c>
      <c r="E7358" s="5" t="str">
        <f t="shared" si="888"/>
        <v>444</v>
      </c>
      <c r="F7358" s="5" t="str">
        <f t="shared" si="887"/>
        <v>4441995</v>
      </c>
      <c r="G7358" s="7">
        <v>76.224999999999994</v>
      </c>
      <c r="H7358" s="7">
        <v>75.379000000000005</v>
      </c>
      <c r="I7358" s="7">
        <v>64.988</v>
      </c>
      <c r="J7358" s="7">
        <v>101.88200000000001</v>
      </c>
      <c r="K7358" s="7">
        <v>85.257999999999996</v>
      </c>
      <c r="L7358" s="7">
        <v>86.215000000000003</v>
      </c>
      <c r="M7358" s="7">
        <v>105.73399999999999</v>
      </c>
      <c r="N7358" s="7">
        <v>68.715000000000003</v>
      </c>
      <c r="O7358" s="7"/>
    </row>
    <row r="7359" spans="1:15" x14ac:dyDescent="0.2">
      <c r="A7359" s="2">
        <v>1</v>
      </c>
      <c r="B7359" s="6" t="s">
        <v>23</v>
      </c>
      <c r="C7359" s="6">
        <v>0</v>
      </c>
      <c r="D7359" s="5" t="s">
        <v>532</v>
      </c>
      <c r="E7359" s="5" t="str">
        <f t="shared" si="888"/>
        <v>444</v>
      </c>
      <c r="F7359" s="5" t="str">
        <f t="shared" si="887"/>
        <v>4441996</v>
      </c>
      <c r="G7359" s="7">
        <v>80.177999999999997</v>
      </c>
      <c r="H7359" s="7">
        <v>78.581000000000003</v>
      </c>
      <c r="I7359" s="7">
        <v>69.120999999999995</v>
      </c>
      <c r="J7359" s="7">
        <v>102.84699999999999</v>
      </c>
      <c r="K7359" s="7">
        <v>86.209000000000003</v>
      </c>
      <c r="L7359" s="7">
        <v>87.960999999999999</v>
      </c>
      <c r="M7359" s="7">
        <v>104.827</v>
      </c>
      <c r="N7359" s="7">
        <v>72.456999999999994</v>
      </c>
      <c r="O7359" s="7"/>
    </row>
    <row r="7360" spans="1:15" x14ac:dyDescent="0.2">
      <c r="A7360" s="2">
        <v>1</v>
      </c>
      <c r="B7360" s="6" t="s">
        <v>24</v>
      </c>
      <c r="C7360" s="6">
        <v>0</v>
      </c>
      <c r="D7360" s="5" t="s">
        <v>532</v>
      </c>
      <c r="E7360" s="5" t="str">
        <f t="shared" si="888"/>
        <v>444</v>
      </c>
      <c r="F7360" s="5" t="str">
        <f t="shared" si="887"/>
        <v>4441997</v>
      </c>
      <c r="G7360" s="7">
        <v>82.906999999999996</v>
      </c>
      <c r="H7360" s="7">
        <v>81.138999999999996</v>
      </c>
      <c r="I7360" s="7">
        <v>73.346000000000004</v>
      </c>
      <c r="J7360" s="7">
        <v>104.81100000000001</v>
      </c>
      <c r="K7360" s="7">
        <v>88.468000000000004</v>
      </c>
      <c r="L7360" s="7">
        <v>90.394999999999996</v>
      </c>
      <c r="M7360" s="7">
        <v>105.47799999999999</v>
      </c>
      <c r="N7360" s="7">
        <v>77.364000000000004</v>
      </c>
      <c r="O7360" s="7"/>
    </row>
    <row r="7361" spans="1:15" x14ac:dyDescent="0.2">
      <c r="A7361" s="2">
        <v>1</v>
      </c>
      <c r="B7361" s="6" t="s">
        <v>25</v>
      </c>
      <c r="C7361" s="6">
        <v>0</v>
      </c>
      <c r="D7361" s="5" t="s">
        <v>532</v>
      </c>
      <c r="E7361" s="5" t="str">
        <f t="shared" si="888"/>
        <v>444</v>
      </c>
      <c r="F7361" s="5" t="str">
        <f t="shared" si="887"/>
        <v>4441998</v>
      </c>
      <c r="G7361" s="7">
        <v>88.885999999999996</v>
      </c>
      <c r="H7361" s="7">
        <v>86.587000000000003</v>
      </c>
      <c r="I7361" s="7">
        <v>79.248999999999995</v>
      </c>
      <c r="J7361" s="7">
        <v>102.771</v>
      </c>
      <c r="K7361" s="7">
        <v>89.158000000000001</v>
      </c>
      <c r="L7361" s="7">
        <v>91.525999999999996</v>
      </c>
      <c r="M7361" s="7">
        <v>104.381</v>
      </c>
      <c r="N7361" s="7">
        <v>82.721000000000004</v>
      </c>
      <c r="O7361" s="7"/>
    </row>
    <row r="7362" spans="1:15" x14ac:dyDescent="0.2">
      <c r="A7362" s="2">
        <v>1</v>
      </c>
      <c r="B7362" s="6" t="s">
        <v>26</v>
      </c>
      <c r="C7362" s="6">
        <v>0</v>
      </c>
      <c r="D7362" s="5" t="s">
        <v>532</v>
      </c>
      <c r="E7362" s="5" t="str">
        <f t="shared" si="888"/>
        <v>444</v>
      </c>
      <c r="F7362" s="5" t="str">
        <f t="shared" si="887"/>
        <v>4441999</v>
      </c>
      <c r="G7362" s="7">
        <v>93.863</v>
      </c>
      <c r="H7362" s="7">
        <v>91.783000000000001</v>
      </c>
      <c r="I7362" s="7">
        <v>86.983999999999995</v>
      </c>
      <c r="J7362" s="7">
        <v>100.97199999999999</v>
      </c>
      <c r="K7362" s="7">
        <v>92.671000000000006</v>
      </c>
      <c r="L7362" s="7">
        <v>94.771000000000001</v>
      </c>
      <c r="M7362" s="7">
        <v>103.182</v>
      </c>
      <c r="N7362" s="7">
        <v>89.751999999999995</v>
      </c>
      <c r="O7362" s="7"/>
    </row>
    <row r="7363" spans="1:15" x14ac:dyDescent="0.2">
      <c r="A7363" s="2">
        <v>1</v>
      </c>
      <c r="B7363" s="6" t="s">
        <v>27</v>
      </c>
      <c r="C7363" s="6">
        <v>0</v>
      </c>
      <c r="D7363" s="5" t="s">
        <v>532</v>
      </c>
      <c r="E7363" s="5" t="str">
        <f t="shared" si="888"/>
        <v>444</v>
      </c>
      <c r="F7363" s="5" t="str">
        <f t="shared" si="887"/>
        <v>4442000</v>
      </c>
      <c r="G7363" s="7">
        <v>93.494</v>
      </c>
      <c r="H7363" s="7">
        <v>92.338999999999999</v>
      </c>
      <c r="I7363" s="7">
        <v>91.097999999999999</v>
      </c>
      <c r="J7363" s="7">
        <v>101.14</v>
      </c>
      <c r="K7363" s="7">
        <v>97.436999999999998</v>
      </c>
      <c r="L7363" s="7">
        <v>98.656000000000006</v>
      </c>
      <c r="M7363" s="7">
        <v>106.205</v>
      </c>
      <c r="N7363" s="7">
        <v>96.751000000000005</v>
      </c>
      <c r="O7363" s="7"/>
    </row>
    <row r="7364" spans="1:15" x14ac:dyDescent="0.2">
      <c r="A7364" s="2">
        <v>1</v>
      </c>
      <c r="B7364" s="6" t="s">
        <v>28</v>
      </c>
      <c r="C7364" s="6">
        <v>0</v>
      </c>
      <c r="D7364" s="5" t="s">
        <v>532</v>
      </c>
      <c r="E7364" s="5" t="str">
        <f t="shared" si="888"/>
        <v>444</v>
      </c>
      <c r="F7364" s="5" t="str">
        <f t="shared" si="887"/>
        <v>4442001</v>
      </c>
      <c r="G7364" s="7">
        <v>96.628</v>
      </c>
      <c r="H7364" s="7">
        <v>96.653999999999996</v>
      </c>
      <c r="I7364" s="7">
        <v>95.474000000000004</v>
      </c>
      <c r="J7364" s="7">
        <v>100.881</v>
      </c>
      <c r="K7364" s="7">
        <v>98.805000000000007</v>
      </c>
      <c r="L7364" s="7">
        <v>98.778999999999996</v>
      </c>
      <c r="M7364" s="7">
        <v>103.358</v>
      </c>
      <c r="N7364" s="7">
        <v>98.679000000000002</v>
      </c>
      <c r="O7364" s="7"/>
    </row>
    <row r="7365" spans="1:15" x14ac:dyDescent="0.2">
      <c r="A7365" s="2">
        <v>1</v>
      </c>
      <c r="B7365" s="6" t="s">
        <v>29</v>
      </c>
      <c r="C7365" s="6">
        <v>0</v>
      </c>
      <c r="D7365" s="5" t="s">
        <v>532</v>
      </c>
      <c r="E7365" s="5" t="str">
        <f t="shared" si="888"/>
        <v>444</v>
      </c>
      <c r="F7365" s="5" t="str">
        <f t="shared" si="887"/>
        <v>4442002</v>
      </c>
      <c r="G7365" s="7">
        <v>100</v>
      </c>
      <c r="H7365" s="7">
        <v>100</v>
      </c>
      <c r="I7365" s="7">
        <v>100</v>
      </c>
      <c r="J7365" s="7">
        <v>100</v>
      </c>
      <c r="K7365" s="7">
        <v>100</v>
      </c>
      <c r="L7365" s="7">
        <v>100</v>
      </c>
      <c r="M7365" s="7">
        <v>100</v>
      </c>
      <c r="N7365" s="7">
        <v>100</v>
      </c>
      <c r="O7365" s="7"/>
    </row>
    <row r="7366" spans="1:15" x14ac:dyDescent="0.2">
      <c r="A7366" s="2">
        <v>1</v>
      </c>
      <c r="B7366" s="6" t="s">
        <v>30</v>
      </c>
      <c r="C7366" s="6">
        <v>0</v>
      </c>
      <c r="D7366" s="5" t="s">
        <v>532</v>
      </c>
      <c r="E7366" s="5" t="str">
        <f t="shared" si="888"/>
        <v>444</v>
      </c>
      <c r="F7366" s="5" t="str">
        <f t="shared" si="887"/>
        <v>4442003</v>
      </c>
      <c r="G7366" s="7">
        <v>104.711</v>
      </c>
      <c r="H7366" s="7">
        <v>104.42100000000001</v>
      </c>
      <c r="I7366" s="7">
        <v>106.48399999999999</v>
      </c>
      <c r="J7366" s="7">
        <v>99.55</v>
      </c>
      <c r="K7366" s="7">
        <v>101.693</v>
      </c>
      <c r="L7366" s="7">
        <v>101.97499999999999</v>
      </c>
      <c r="M7366" s="7">
        <v>99.308000000000007</v>
      </c>
      <c r="N7366" s="7">
        <v>105.747</v>
      </c>
      <c r="O7366" s="7"/>
    </row>
    <row r="7367" spans="1:15" x14ac:dyDescent="0.2">
      <c r="A7367" s="2">
        <v>1</v>
      </c>
      <c r="B7367" s="6" t="s">
        <v>31</v>
      </c>
      <c r="C7367" s="6">
        <v>0</v>
      </c>
      <c r="D7367" s="5" t="s">
        <v>532</v>
      </c>
      <c r="E7367" s="5" t="str">
        <f t="shared" si="888"/>
        <v>444</v>
      </c>
      <c r="F7367" s="5" t="str">
        <f t="shared" si="887"/>
        <v>4442004</v>
      </c>
      <c r="G7367" s="7">
        <v>110.49</v>
      </c>
      <c r="H7367" s="7">
        <v>110.136</v>
      </c>
      <c r="I7367" s="7">
        <v>115.578</v>
      </c>
      <c r="J7367" s="7">
        <v>102.791</v>
      </c>
      <c r="K7367" s="7">
        <v>104.60599999999999</v>
      </c>
      <c r="L7367" s="7">
        <v>104.94199999999999</v>
      </c>
      <c r="M7367" s="7">
        <v>98.837000000000003</v>
      </c>
      <c r="N7367" s="7">
        <v>114.23399999999999</v>
      </c>
      <c r="O7367" s="7"/>
    </row>
    <row r="7368" spans="1:15" x14ac:dyDescent="0.2">
      <c r="A7368" s="2">
        <v>1</v>
      </c>
      <c r="B7368" s="6" t="s">
        <v>32</v>
      </c>
      <c r="C7368" s="6">
        <v>0</v>
      </c>
      <c r="D7368" s="5" t="s">
        <v>532</v>
      </c>
      <c r="E7368" s="5" t="str">
        <f t="shared" si="888"/>
        <v>444</v>
      </c>
      <c r="F7368" s="5" t="str">
        <f t="shared" ref="F7368:F7431" si="889">IF(LEN(E7368)=0,"",E7368&amp;B7368)</f>
        <v>4442005</v>
      </c>
      <c r="G7368" s="7">
        <v>110.059</v>
      </c>
      <c r="H7368" s="7">
        <v>110.535</v>
      </c>
      <c r="I7368" s="7">
        <v>122.248</v>
      </c>
      <c r="J7368" s="7">
        <v>105.58499999999999</v>
      </c>
      <c r="K7368" s="7">
        <v>111.075</v>
      </c>
      <c r="L7368" s="7">
        <v>110.59699999999999</v>
      </c>
      <c r="M7368" s="7">
        <v>101.504</v>
      </c>
      <c r="N7368" s="7">
        <v>124.086</v>
      </c>
      <c r="O7368" s="7"/>
    </row>
    <row r="7369" spans="1:15" x14ac:dyDescent="0.2">
      <c r="A7369" s="2">
        <v>1</v>
      </c>
      <c r="B7369" s="6" t="s">
        <v>33</v>
      </c>
      <c r="C7369" s="6">
        <v>0</v>
      </c>
      <c r="D7369" s="5" t="s">
        <v>532</v>
      </c>
      <c r="E7369" s="5" t="str">
        <f t="shared" ref="E7369:E7432" si="890">IF(C7369=0,IF(LEN(D7369)&lt;&gt;3,"",D7369),IF(LEN(D7369)&lt;&gt;4,"",LEFT(D7369,3)))</f>
        <v>444</v>
      </c>
      <c r="F7369" s="5" t="str">
        <f t="shared" si="889"/>
        <v>4442006</v>
      </c>
      <c r="G7369" s="7">
        <v>111.005</v>
      </c>
      <c r="H7369" s="7">
        <v>110.78100000000001</v>
      </c>
      <c r="I7369" s="7">
        <v>125.22499999999999</v>
      </c>
      <c r="J7369" s="7">
        <v>107.357</v>
      </c>
      <c r="K7369" s="7">
        <v>112.81</v>
      </c>
      <c r="L7369" s="7">
        <v>113.039</v>
      </c>
      <c r="M7369" s="7">
        <v>103.48699999999999</v>
      </c>
      <c r="N7369" s="7">
        <v>129.59200000000001</v>
      </c>
      <c r="O7369" s="7"/>
    </row>
    <row r="7370" spans="1:15" x14ac:dyDescent="0.2">
      <c r="A7370" s="2">
        <v>1</v>
      </c>
      <c r="B7370" s="6" t="s">
        <v>34</v>
      </c>
      <c r="C7370" s="6">
        <v>0</v>
      </c>
      <c r="D7370" s="5" t="s">
        <v>532</v>
      </c>
      <c r="E7370" s="5" t="str">
        <f t="shared" si="890"/>
        <v>444</v>
      </c>
      <c r="F7370" s="5" t="str">
        <f t="shared" si="889"/>
        <v>4442007</v>
      </c>
      <c r="G7370" s="7">
        <v>112.22</v>
      </c>
      <c r="H7370" s="7">
        <v>107.657</v>
      </c>
      <c r="I7370" s="7">
        <v>120.17700000000001</v>
      </c>
      <c r="J7370" s="7">
        <v>107.42100000000001</v>
      </c>
      <c r="K7370" s="7">
        <v>107.09</v>
      </c>
      <c r="L7370" s="7">
        <v>111.629</v>
      </c>
      <c r="M7370" s="7">
        <v>106.88500000000001</v>
      </c>
      <c r="N7370" s="7">
        <v>128.45099999999999</v>
      </c>
      <c r="O7370" s="7"/>
    </row>
    <row r="7371" spans="1:15" x14ac:dyDescent="0.2">
      <c r="A7371" s="2">
        <v>1</v>
      </c>
      <c r="B7371" s="6" t="s">
        <v>35</v>
      </c>
      <c r="C7371" s="6">
        <v>0</v>
      </c>
      <c r="D7371" s="5" t="s">
        <v>532</v>
      </c>
      <c r="E7371" s="5" t="str">
        <f t="shared" si="890"/>
        <v>444</v>
      </c>
      <c r="F7371" s="5" t="str">
        <f t="shared" si="889"/>
        <v>4442008</v>
      </c>
      <c r="G7371" s="7">
        <v>111.777</v>
      </c>
      <c r="H7371" s="7">
        <v>106.21599999999999</v>
      </c>
      <c r="I7371" s="7">
        <v>113.111</v>
      </c>
      <c r="J7371" s="7">
        <v>108.33499999999999</v>
      </c>
      <c r="K7371" s="7">
        <v>101.193</v>
      </c>
      <c r="L7371" s="7">
        <v>106.491</v>
      </c>
      <c r="M7371" s="7">
        <v>110.19</v>
      </c>
      <c r="N7371" s="7">
        <v>124.637</v>
      </c>
      <c r="O7371" s="7"/>
    </row>
    <row r="7372" spans="1:15" x14ac:dyDescent="0.2">
      <c r="A7372" s="2">
        <v>1</v>
      </c>
      <c r="B7372" s="6" t="s">
        <v>36</v>
      </c>
      <c r="C7372" s="6">
        <v>0</v>
      </c>
      <c r="D7372" s="5" t="s">
        <v>532</v>
      </c>
      <c r="E7372" s="5" t="str">
        <f t="shared" si="890"/>
        <v>444</v>
      </c>
      <c r="F7372" s="5" t="str">
        <f t="shared" si="889"/>
        <v>4442009</v>
      </c>
      <c r="G7372" s="7">
        <v>106.358</v>
      </c>
      <c r="H7372" s="7">
        <v>100.291</v>
      </c>
      <c r="I7372" s="7">
        <v>98.926000000000002</v>
      </c>
      <c r="J7372" s="7">
        <v>108.541</v>
      </c>
      <c r="K7372" s="7">
        <v>93.013000000000005</v>
      </c>
      <c r="L7372" s="7">
        <v>98.64</v>
      </c>
      <c r="M7372" s="7">
        <v>116.70399999999999</v>
      </c>
      <c r="N7372" s="7">
        <v>115.45099999999999</v>
      </c>
      <c r="O7372" s="7"/>
    </row>
    <row r="7373" spans="1:15" x14ac:dyDescent="0.2">
      <c r="A7373" s="2">
        <v>1</v>
      </c>
      <c r="B7373" s="6" t="s">
        <v>37</v>
      </c>
      <c r="C7373" s="6">
        <v>0</v>
      </c>
      <c r="D7373" s="5" t="s">
        <v>532</v>
      </c>
      <c r="E7373" s="5" t="str">
        <f t="shared" si="890"/>
        <v>444</v>
      </c>
      <c r="F7373" s="5" t="str">
        <f t="shared" si="889"/>
        <v>4442010</v>
      </c>
      <c r="G7373" s="7">
        <v>111.19199999999999</v>
      </c>
      <c r="H7373" s="7">
        <v>104.264</v>
      </c>
      <c r="I7373" s="7">
        <v>100.29900000000001</v>
      </c>
      <c r="J7373" s="7">
        <v>107.468</v>
      </c>
      <c r="K7373" s="7">
        <v>90.203000000000003</v>
      </c>
      <c r="L7373" s="7">
        <v>96.197000000000003</v>
      </c>
      <c r="M7373" s="7">
        <v>112.03400000000001</v>
      </c>
      <c r="N7373" s="7">
        <v>112.369</v>
      </c>
      <c r="O7373" s="7"/>
    </row>
    <row r="7374" spans="1:15" x14ac:dyDescent="0.2">
      <c r="A7374" s="2">
        <v>1</v>
      </c>
      <c r="B7374" s="6" t="s">
        <v>63</v>
      </c>
      <c r="C7374" s="6">
        <v>0</v>
      </c>
      <c r="D7374" s="5" t="s">
        <v>532</v>
      </c>
      <c r="E7374" s="5" t="str">
        <f t="shared" si="890"/>
        <v>444</v>
      </c>
      <c r="F7374" s="5" t="str">
        <f t="shared" si="889"/>
        <v>4442011</v>
      </c>
      <c r="G7374" s="7">
        <v>114.828</v>
      </c>
      <c r="H7374" s="7">
        <v>105.71599999999999</v>
      </c>
      <c r="I7374" s="7">
        <v>103.429</v>
      </c>
      <c r="J7374" s="7">
        <v>108.496</v>
      </c>
      <c r="K7374" s="7">
        <v>90.072999999999993</v>
      </c>
      <c r="L7374" s="7">
        <v>97.835999999999999</v>
      </c>
      <c r="M7374" s="7">
        <v>110.322</v>
      </c>
      <c r="N7374" s="7">
        <v>114.105</v>
      </c>
      <c r="O7374" s="7"/>
    </row>
    <row r="7375" spans="1:15" x14ac:dyDescent="0.2">
      <c r="A7375" s="2">
        <v>0</v>
      </c>
      <c r="B7375" s="5" t="s">
        <v>533</v>
      </c>
      <c r="C7375" s="6" t="s">
        <v>0</v>
      </c>
      <c r="E7375" s="5" t="str">
        <f t="shared" si="890"/>
        <v/>
      </c>
      <c r="F7375" s="5" t="str">
        <f t="shared" si="889"/>
        <v/>
      </c>
    </row>
    <row r="7376" spans="1:15" x14ac:dyDescent="0.2">
      <c r="A7376" s="2">
        <v>1</v>
      </c>
      <c r="B7376" s="6" t="s">
        <v>13</v>
      </c>
      <c r="C7376" s="6">
        <v>0</v>
      </c>
      <c r="D7376" s="5" t="s">
        <v>534</v>
      </c>
      <c r="E7376" s="5" t="str">
        <f t="shared" si="890"/>
        <v/>
      </c>
      <c r="F7376" s="5" t="str">
        <f t="shared" si="889"/>
        <v/>
      </c>
      <c r="G7376" s="7">
        <v>63.917999999999999</v>
      </c>
      <c r="H7376" s="7">
        <v>64.593999999999994</v>
      </c>
      <c r="I7376" s="7">
        <v>47.073</v>
      </c>
      <c r="J7376" s="7">
        <v>90.435000000000002</v>
      </c>
      <c r="K7376" s="7">
        <v>73.644999999999996</v>
      </c>
      <c r="L7376" s="7">
        <v>72.875</v>
      </c>
      <c r="M7376" s="7">
        <v>109.711</v>
      </c>
      <c r="N7376" s="7">
        <v>51.643999999999998</v>
      </c>
      <c r="O7376" s="7"/>
    </row>
    <row r="7377" spans="1:15" x14ac:dyDescent="0.2">
      <c r="A7377" s="2">
        <v>1</v>
      </c>
      <c r="B7377" s="6" t="s">
        <v>15</v>
      </c>
      <c r="C7377" s="6">
        <v>0</v>
      </c>
      <c r="D7377" s="5" t="s">
        <v>534</v>
      </c>
      <c r="E7377" s="5" t="str">
        <f t="shared" si="890"/>
        <v/>
      </c>
      <c r="F7377" s="5" t="str">
        <f t="shared" si="889"/>
        <v/>
      </c>
      <c r="G7377" s="7">
        <v>65.762</v>
      </c>
      <c r="H7377" s="7">
        <v>66.346999999999994</v>
      </c>
      <c r="I7377" s="7">
        <v>49.951000000000001</v>
      </c>
      <c r="J7377" s="7">
        <v>92.028999999999996</v>
      </c>
      <c r="K7377" s="7">
        <v>75.956999999999994</v>
      </c>
      <c r="L7377" s="7">
        <v>75.287000000000006</v>
      </c>
      <c r="M7377" s="7">
        <v>103.991</v>
      </c>
      <c r="N7377" s="7">
        <v>51.944000000000003</v>
      </c>
      <c r="O7377" s="7"/>
    </row>
    <row r="7378" spans="1:15" x14ac:dyDescent="0.2">
      <c r="A7378" s="2">
        <v>1</v>
      </c>
      <c r="B7378" s="6" t="s">
        <v>16</v>
      </c>
      <c r="C7378" s="6">
        <v>0</v>
      </c>
      <c r="D7378" s="5" t="s">
        <v>534</v>
      </c>
      <c r="E7378" s="5" t="str">
        <f t="shared" si="890"/>
        <v/>
      </c>
      <c r="F7378" s="5" t="str">
        <f t="shared" si="889"/>
        <v/>
      </c>
      <c r="G7378" s="7">
        <v>65.795000000000002</v>
      </c>
      <c r="H7378" s="7">
        <v>66.182000000000002</v>
      </c>
      <c r="I7378" s="7">
        <v>50.216000000000001</v>
      </c>
      <c r="J7378" s="7">
        <v>93.908000000000001</v>
      </c>
      <c r="K7378" s="7">
        <v>76.322000000000003</v>
      </c>
      <c r="L7378" s="7">
        <v>75.876000000000005</v>
      </c>
      <c r="M7378" s="7">
        <v>108.61</v>
      </c>
      <c r="N7378" s="7">
        <v>54.54</v>
      </c>
      <c r="O7378" s="7"/>
    </row>
    <row r="7379" spans="1:15" x14ac:dyDescent="0.2">
      <c r="A7379" s="2">
        <v>1</v>
      </c>
      <c r="B7379" s="6" t="s">
        <v>17</v>
      </c>
      <c r="C7379" s="6">
        <v>0</v>
      </c>
      <c r="D7379" s="5" t="s">
        <v>534</v>
      </c>
      <c r="E7379" s="5" t="str">
        <f t="shared" si="890"/>
        <v/>
      </c>
      <c r="F7379" s="5" t="str">
        <f t="shared" si="889"/>
        <v/>
      </c>
      <c r="G7379" s="7">
        <v>67.117000000000004</v>
      </c>
      <c r="H7379" s="7">
        <v>67.384</v>
      </c>
      <c r="I7379" s="7">
        <v>50.968000000000004</v>
      </c>
      <c r="J7379" s="7">
        <v>95.218999999999994</v>
      </c>
      <c r="K7379" s="7">
        <v>75.938999999999993</v>
      </c>
      <c r="L7379" s="7">
        <v>75.638999999999996</v>
      </c>
      <c r="M7379" s="7">
        <v>109.712</v>
      </c>
      <c r="N7379" s="7">
        <v>55.917999999999999</v>
      </c>
      <c r="O7379" s="7"/>
    </row>
    <row r="7380" spans="1:15" x14ac:dyDescent="0.2">
      <c r="A7380" s="2">
        <v>1</v>
      </c>
      <c r="B7380" s="6" t="s">
        <v>18</v>
      </c>
      <c r="C7380" s="6">
        <v>0</v>
      </c>
      <c r="D7380" s="5" t="s">
        <v>534</v>
      </c>
      <c r="E7380" s="5" t="str">
        <f t="shared" si="890"/>
        <v/>
      </c>
      <c r="F7380" s="5" t="str">
        <f t="shared" si="889"/>
        <v/>
      </c>
      <c r="G7380" s="7">
        <v>64.507999999999996</v>
      </c>
      <c r="H7380" s="7">
        <v>64.983000000000004</v>
      </c>
      <c r="I7380" s="7">
        <v>47.764000000000003</v>
      </c>
      <c r="J7380" s="7">
        <v>97.759</v>
      </c>
      <c r="K7380" s="7">
        <v>74.043000000000006</v>
      </c>
      <c r="L7380" s="7">
        <v>73.501999999999995</v>
      </c>
      <c r="M7380" s="7">
        <v>114.437</v>
      </c>
      <c r="N7380" s="7">
        <v>54.658999999999999</v>
      </c>
      <c r="O7380" s="7"/>
    </row>
    <row r="7381" spans="1:15" x14ac:dyDescent="0.2">
      <c r="A7381" s="2">
        <v>1</v>
      </c>
      <c r="B7381" s="6" t="s">
        <v>19</v>
      </c>
      <c r="C7381" s="6">
        <v>0</v>
      </c>
      <c r="D7381" s="5" t="s">
        <v>534</v>
      </c>
      <c r="E7381" s="5" t="str">
        <f t="shared" si="890"/>
        <v/>
      </c>
      <c r="F7381" s="5" t="str">
        <f t="shared" si="889"/>
        <v/>
      </c>
      <c r="G7381" s="7">
        <v>68.510000000000005</v>
      </c>
      <c r="H7381" s="7">
        <v>69.525999999999996</v>
      </c>
      <c r="I7381" s="7">
        <v>51.578000000000003</v>
      </c>
      <c r="J7381" s="7">
        <v>98.477999999999994</v>
      </c>
      <c r="K7381" s="7">
        <v>75.286000000000001</v>
      </c>
      <c r="L7381" s="7">
        <v>74.186000000000007</v>
      </c>
      <c r="M7381" s="7">
        <v>109.79900000000001</v>
      </c>
      <c r="N7381" s="7">
        <v>56.631999999999998</v>
      </c>
      <c r="O7381" s="7"/>
    </row>
    <row r="7382" spans="1:15" x14ac:dyDescent="0.2">
      <c r="A7382" s="2">
        <v>1</v>
      </c>
      <c r="B7382" s="6" t="s">
        <v>20</v>
      </c>
      <c r="C7382" s="6">
        <v>0</v>
      </c>
      <c r="D7382" s="5" t="s">
        <v>534</v>
      </c>
      <c r="E7382" s="5" t="str">
        <f t="shared" si="890"/>
        <v/>
      </c>
      <c r="F7382" s="5" t="str">
        <f t="shared" si="889"/>
        <v/>
      </c>
      <c r="G7382" s="7">
        <v>72.12</v>
      </c>
      <c r="H7382" s="7">
        <v>73.031000000000006</v>
      </c>
      <c r="I7382" s="7">
        <v>55.746000000000002</v>
      </c>
      <c r="J7382" s="7">
        <v>99.466999999999999</v>
      </c>
      <c r="K7382" s="7">
        <v>77.296000000000006</v>
      </c>
      <c r="L7382" s="7">
        <v>76.331999999999994</v>
      </c>
      <c r="M7382" s="7">
        <v>106.121</v>
      </c>
      <c r="N7382" s="7">
        <v>59.158000000000001</v>
      </c>
      <c r="O7382" s="7"/>
    </row>
    <row r="7383" spans="1:15" x14ac:dyDescent="0.2">
      <c r="A7383" s="2">
        <v>1</v>
      </c>
      <c r="B7383" s="6" t="s">
        <v>21</v>
      </c>
      <c r="C7383" s="6">
        <v>0</v>
      </c>
      <c r="D7383" s="5" t="s">
        <v>534</v>
      </c>
      <c r="E7383" s="5" t="str">
        <f t="shared" si="890"/>
        <v/>
      </c>
      <c r="F7383" s="5" t="str">
        <f t="shared" si="889"/>
        <v/>
      </c>
      <c r="G7383" s="7">
        <v>76.644000000000005</v>
      </c>
      <c r="H7383" s="7">
        <v>77.257999999999996</v>
      </c>
      <c r="I7383" s="7">
        <v>62.018000000000001</v>
      </c>
      <c r="J7383" s="7">
        <v>100.30200000000001</v>
      </c>
      <c r="K7383" s="7">
        <v>80.917000000000002</v>
      </c>
      <c r="L7383" s="7">
        <v>80.274000000000001</v>
      </c>
      <c r="M7383" s="7">
        <v>101.288</v>
      </c>
      <c r="N7383" s="7">
        <v>62.816000000000003</v>
      </c>
      <c r="O7383" s="7"/>
    </row>
    <row r="7384" spans="1:15" x14ac:dyDescent="0.2">
      <c r="A7384" s="2">
        <v>1</v>
      </c>
      <c r="B7384" s="6" t="s">
        <v>22</v>
      </c>
      <c r="C7384" s="6">
        <v>0</v>
      </c>
      <c r="D7384" s="5" t="s">
        <v>534</v>
      </c>
      <c r="E7384" s="5" t="str">
        <f t="shared" si="890"/>
        <v/>
      </c>
      <c r="F7384" s="5" t="str">
        <f t="shared" si="889"/>
        <v/>
      </c>
      <c r="G7384" s="7">
        <v>77.159000000000006</v>
      </c>
      <c r="H7384" s="7">
        <v>76.438999999999993</v>
      </c>
      <c r="I7384" s="7">
        <v>63.77</v>
      </c>
      <c r="J7384" s="7">
        <v>101.82599999999999</v>
      </c>
      <c r="K7384" s="7">
        <v>82.647999999999996</v>
      </c>
      <c r="L7384" s="7">
        <v>83.427000000000007</v>
      </c>
      <c r="M7384" s="7">
        <v>104.54300000000001</v>
      </c>
      <c r="N7384" s="7">
        <v>66.667000000000002</v>
      </c>
      <c r="O7384" s="7"/>
    </row>
    <row r="7385" spans="1:15" x14ac:dyDescent="0.2">
      <c r="A7385" s="2">
        <v>1</v>
      </c>
      <c r="B7385" s="6" t="s">
        <v>23</v>
      </c>
      <c r="C7385" s="6">
        <v>0</v>
      </c>
      <c r="D7385" s="5" t="s">
        <v>534</v>
      </c>
      <c r="E7385" s="5" t="str">
        <f t="shared" si="890"/>
        <v/>
      </c>
      <c r="F7385" s="5" t="str">
        <f t="shared" si="889"/>
        <v/>
      </c>
      <c r="G7385" s="7">
        <v>80.311000000000007</v>
      </c>
      <c r="H7385" s="7">
        <v>78.734999999999999</v>
      </c>
      <c r="I7385" s="7">
        <v>67.331000000000003</v>
      </c>
      <c r="J7385" s="7">
        <v>102.886</v>
      </c>
      <c r="K7385" s="7">
        <v>83.837999999999994</v>
      </c>
      <c r="L7385" s="7">
        <v>85.516000000000005</v>
      </c>
      <c r="M7385" s="7">
        <v>104.643</v>
      </c>
      <c r="N7385" s="7">
        <v>70.457999999999998</v>
      </c>
      <c r="O7385" s="7"/>
    </row>
    <row r="7386" spans="1:15" x14ac:dyDescent="0.2">
      <c r="A7386" s="2">
        <v>1</v>
      </c>
      <c r="B7386" s="6" t="s">
        <v>24</v>
      </c>
      <c r="C7386" s="6">
        <v>0</v>
      </c>
      <c r="D7386" s="5" t="s">
        <v>534</v>
      </c>
      <c r="E7386" s="5" t="str">
        <f t="shared" si="890"/>
        <v/>
      </c>
      <c r="F7386" s="5" t="str">
        <f t="shared" si="889"/>
        <v/>
      </c>
      <c r="G7386" s="7">
        <v>82.575999999999993</v>
      </c>
      <c r="H7386" s="7">
        <v>80.828000000000003</v>
      </c>
      <c r="I7386" s="7">
        <v>71.063000000000002</v>
      </c>
      <c r="J7386" s="7">
        <v>105.008</v>
      </c>
      <c r="K7386" s="7">
        <v>86.058000000000007</v>
      </c>
      <c r="L7386" s="7">
        <v>87.918999999999997</v>
      </c>
      <c r="M7386" s="7">
        <v>105.893</v>
      </c>
      <c r="N7386" s="7">
        <v>75.251000000000005</v>
      </c>
      <c r="O7386" s="7"/>
    </row>
    <row r="7387" spans="1:15" x14ac:dyDescent="0.2">
      <c r="A7387" s="2">
        <v>1</v>
      </c>
      <c r="B7387" s="6" t="s">
        <v>25</v>
      </c>
      <c r="C7387" s="6">
        <v>0</v>
      </c>
      <c r="D7387" s="5" t="s">
        <v>534</v>
      </c>
      <c r="E7387" s="5" t="str">
        <f t="shared" si="890"/>
        <v/>
      </c>
      <c r="F7387" s="5" t="str">
        <f t="shared" si="889"/>
        <v/>
      </c>
      <c r="G7387" s="7">
        <v>89.263999999999996</v>
      </c>
      <c r="H7387" s="7">
        <v>86.897000000000006</v>
      </c>
      <c r="I7387" s="7">
        <v>77.248999999999995</v>
      </c>
      <c r="J7387" s="7">
        <v>102.64</v>
      </c>
      <c r="K7387" s="7">
        <v>86.54</v>
      </c>
      <c r="L7387" s="7">
        <v>88.897000000000006</v>
      </c>
      <c r="M7387" s="7">
        <v>104.501</v>
      </c>
      <c r="N7387" s="7">
        <v>80.725999999999999</v>
      </c>
      <c r="O7387" s="7"/>
    </row>
    <row r="7388" spans="1:15" x14ac:dyDescent="0.2">
      <c r="A7388" s="2">
        <v>1</v>
      </c>
      <c r="B7388" s="6" t="s">
        <v>26</v>
      </c>
      <c r="C7388" s="6">
        <v>0</v>
      </c>
      <c r="D7388" s="5" t="s">
        <v>534</v>
      </c>
      <c r="E7388" s="5" t="str">
        <f t="shared" si="890"/>
        <v/>
      </c>
      <c r="F7388" s="5" t="str">
        <f t="shared" si="889"/>
        <v/>
      </c>
      <c r="G7388" s="7">
        <v>94.634</v>
      </c>
      <c r="H7388" s="7">
        <v>92.575000000000003</v>
      </c>
      <c r="I7388" s="7">
        <v>85.936999999999998</v>
      </c>
      <c r="J7388" s="7">
        <v>100.68300000000001</v>
      </c>
      <c r="K7388" s="7">
        <v>90.808999999999997</v>
      </c>
      <c r="L7388" s="7">
        <v>92.828999999999994</v>
      </c>
      <c r="M7388" s="7">
        <v>102.908</v>
      </c>
      <c r="N7388" s="7">
        <v>88.436000000000007</v>
      </c>
      <c r="O7388" s="7"/>
    </row>
    <row r="7389" spans="1:15" x14ac:dyDescent="0.2">
      <c r="A7389" s="2">
        <v>1</v>
      </c>
      <c r="B7389" s="6" t="s">
        <v>27</v>
      </c>
      <c r="C7389" s="6">
        <v>0</v>
      </c>
      <c r="D7389" s="5" t="s">
        <v>534</v>
      </c>
      <c r="E7389" s="5" t="str">
        <f t="shared" si="890"/>
        <v/>
      </c>
      <c r="F7389" s="5" t="str">
        <f t="shared" si="889"/>
        <v/>
      </c>
      <c r="G7389" s="7">
        <v>94.558999999999997</v>
      </c>
      <c r="H7389" s="7">
        <v>93.238</v>
      </c>
      <c r="I7389" s="7">
        <v>89.953000000000003</v>
      </c>
      <c r="J7389" s="7">
        <v>101.17</v>
      </c>
      <c r="K7389" s="7">
        <v>95.129000000000005</v>
      </c>
      <c r="L7389" s="7">
        <v>96.475999999999999</v>
      </c>
      <c r="M7389" s="7">
        <v>106.06100000000001</v>
      </c>
      <c r="N7389" s="7">
        <v>95.405000000000001</v>
      </c>
      <c r="O7389" s="7"/>
    </row>
    <row r="7390" spans="1:15" x14ac:dyDescent="0.2">
      <c r="A7390" s="2">
        <v>1</v>
      </c>
      <c r="B7390" s="6" t="s">
        <v>28</v>
      </c>
      <c r="C7390" s="6">
        <v>0</v>
      </c>
      <c r="D7390" s="5" t="s">
        <v>534</v>
      </c>
      <c r="E7390" s="5" t="str">
        <f t="shared" si="890"/>
        <v/>
      </c>
      <c r="F7390" s="5" t="str">
        <f t="shared" si="889"/>
        <v/>
      </c>
      <c r="G7390" s="7">
        <v>96.1</v>
      </c>
      <c r="H7390" s="7">
        <v>96.391000000000005</v>
      </c>
      <c r="I7390" s="7">
        <v>94.486999999999995</v>
      </c>
      <c r="J7390" s="7">
        <v>100.88200000000001</v>
      </c>
      <c r="K7390" s="7">
        <v>98.322000000000003</v>
      </c>
      <c r="L7390" s="7">
        <v>98.025000000000006</v>
      </c>
      <c r="M7390" s="7">
        <v>104.196</v>
      </c>
      <c r="N7390" s="7">
        <v>98.450999999999993</v>
      </c>
      <c r="O7390" s="7"/>
    </row>
    <row r="7391" spans="1:15" x14ac:dyDescent="0.2">
      <c r="A7391" s="2">
        <v>1</v>
      </c>
      <c r="B7391" s="6" t="s">
        <v>29</v>
      </c>
      <c r="C7391" s="6">
        <v>0</v>
      </c>
      <c r="D7391" s="5" t="s">
        <v>534</v>
      </c>
      <c r="E7391" s="5" t="str">
        <f t="shared" si="890"/>
        <v/>
      </c>
      <c r="F7391" s="5" t="str">
        <f t="shared" si="889"/>
        <v/>
      </c>
      <c r="G7391" s="7">
        <v>100</v>
      </c>
      <c r="H7391" s="7">
        <v>100</v>
      </c>
      <c r="I7391" s="7">
        <v>100</v>
      </c>
      <c r="J7391" s="7">
        <v>100</v>
      </c>
      <c r="K7391" s="7">
        <v>100</v>
      </c>
      <c r="L7391" s="7">
        <v>100</v>
      </c>
      <c r="M7391" s="7">
        <v>100</v>
      </c>
      <c r="N7391" s="7">
        <v>100</v>
      </c>
      <c r="O7391" s="7"/>
    </row>
    <row r="7392" spans="1:15" x14ac:dyDescent="0.2">
      <c r="A7392" s="2">
        <v>1</v>
      </c>
      <c r="B7392" s="6" t="s">
        <v>30</v>
      </c>
      <c r="C7392" s="6">
        <v>0</v>
      </c>
      <c r="D7392" s="5" t="s">
        <v>534</v>
      </c>
      <c r="E7392" s="5" t="str">
        <f t="shared" si="890"/>
        <v/>
      </c>
      <c r="F7392" s="5" t="str">
        <f t="shared" si="889"/>
        <v/>
      </c>
      <c r="G7392" s="7">
        <v>104.70399999999999</v>
      </c>
      <c r="H7392" s="7">
        <v>104.276</v>
      </c>
      <c r="I7392" s="7">
        <v>106.762</v>
      </c>
      <c r="J7392" s="7">
        <v>99.611999999999995</v>
      </c>
      <c r="K7392" s="7">
        <v>101.965</v>
      </c>
      <c r="L7392" s="7">
        <v>102.384</v>
      </c>
      <c r="M7392" s="7">
        <v>99.477000000000004</v>
      </c>
      <c r="N7392" s="7">
        <v>106.203</v>
      </c>
      <c r="O7392" s="7"/>
    </row>
    <row r="7393" spans="1:15" x14ac:dyDescent="0.2">
      <c r="A7393" s="2">
        <v>1</v>
      </c>
      <c r="B7393" s="6" t="s">
        <v>31</v>
      </c>
      <c r="C7393" s="6">
        <v>0</v>
      </c>
      <c r="D7393" s="5" t="s">
        <v>534</v>
      </c>
      <c r="E7393" s="5" t="str">
        <f t="shared" si="890"/>
        <v/>
      </c>
      <c r="F7393" s="5" t="str">
        <f t="shared" si="889"/>
        <v/>
      </c>
      <c r="G7393" s="7">
        <v>109.9</v>
      </c>
      <c r="H7393" s="7">
        <v>109.35899999999999</v>
      </c>
      <c r="I7393" s="7">
        <v>116.32899999999999</v>
      </c>
      <c r="J7393" s="7">
        <v>103.38500000000001</v>
      </c>
      <c r="K7393" s="7">
        <v>105.85</v>
      </c>
      <c r="L7393" s="7">
        <v>106.373</v>
      </c>
      <c r="M7393" s="7">
        <v>99.334999999999994</v>
      </c>
      <c r="N7393" s="7">
        <v>115.554</v>
      </c>
      <c r="O7393" s="7"/>
    </row>
    <row r="7394" spans="1:15" x14ac:dyDescent="0.2">
      <c r="A7394" s="2">
        <v>1</v>
      </c>
      <c r="B7394" s="6" t="s">
        <v>32</v>
      </c>
      <c r="C7394" s="6">
        <v>0</v>
      </c>
      <c r="D7394" s="5" t="s">
        <v>534</v>
      </c>
      <c r="E7394" s="5" t="str">
        <f t="shared" si="890"/>
        <v/>
      </c>
      <c r="F7394" s="5" t="str">
        <f t="shared" si="889"/>
        <v/>
      </c>
      <c r="G7394" s="7">
        <v>110.56699999999999</v>
      </c>
      <c r="H7394" s="7">
        <v>110.82899999999999</v>
      </c>
      <c r="I7394" s="7">
        <v>123.98699999999999</v>
      </c>
      <c r="J7394" s="7">
        <v>106.434</v>
      </c>
      <c r="K7394" s="7">
        <v>112.137</v>
      </c>
      <c r="L7394" s="7">
        <v>111.872</v>
      </c>
      <c r="M7394" s="7">
        <v>100.861</v>
      </c>
      <c r="N7394" s="7">
        <v>125.054</v>
      </c>
      <c r="O7394" s="7"/>
    </row>
    <row r="7395" spans="1:15" x14ac:dyDescent="0.2">
      <c r="A7395" s="2">
        <v>1</v>
      </c>
      <c r="B7395" s="6" t="s">
        <v>33</v>
      </c>
      <c r="C7395" s="6">
        <v>0</v>
      </c>
      <c r="D7395" s="5" t="s">
        <v>534</v>
      </c>
      <c r="E7395" s="5" t="str">
        <f t="shared" si="890"/>
        <v/>
      </c>
      <c r="F7395" s="5" t="str">
        <f t="shared" si="889"/>
        <v/>
      </c>
      <c r="G7395" s="7">
        <v>111.432</v>
      </c>
      <c r="H7395" s="7">
        <v>110.625</v>
      </c>
      <c r="I7395" s="7">
        <v>127.215</v>
      </c>
      <c r="J7395" s="7">
        <v>108.357</v>
      </c>
      <c r="K7395" s="7">
        <v>114.164</v>
      </c>
      <c r="L7395" s="7">
        <v>114.997</v>
      </c>
      <c r="M7395" s="7">
        <v>103.485</v>
      </c>
      <c r="N7395" s="7">
        <v>131.649</v>
      </c>
      <c r="O7395" s="7"/>
    </row>
    <row r="7396" spans="1:15" x14ac:dyDescent="0.2">
      <c r="A7396" s="2">
        <v>1</v>
      </c>
      <c r="B7396" s="6" t="s">
        <v>34</v>
      </c>
      <c r="C7396" s="6">
        <v>0</v>
      </c>
      <c r="D7396" s="5" t="s">
        <v>534</v>
      </c>
      <c r="E7396" s="5" t="str">
        <f t="shared" si="890"/>
        <v/>
      </c>
      <c r="F7396" s="5" t="str">
        <f t="shared" si="889"/>
        <v/>
      </c>
      <c r="G7396" s="7">
        <v>111.10899999999999</v>
      </c>
      <c r="H7396" s="7">
        <v>106.262</v>
      </c>
      <c r="I7396" s="7">
        <v>120.584</v>
      </c>
      <c r="J7396" s="7">
        <v>108.38500000000001</v>
      </c>
      <c r="K7396" s="7">
        <v>108.527</v>
      </c>
      <c r="L7396" s="7">
        <v>113.477</v>
      </c>
      <c r="M7396" s="7">
        <v>108.399</v>
      </c>
      <c r="N7396" s="7">
        <v>130.71100000000001</v>
      </c>
      <c r="O7396" s="7"/>
    </row>
    <row r="7397" spans="1:15" x14ac:dyDescent="0.2">
      <c r="A7397" s="2">
        <v>1</v>
      </c>
      <c r="B7397" s="6" t="s">
        <v>35</v>
      </c>
      <c r="C7397" s="6">
        <v>0</v>
      </c>
      <c r="D7397" s="5" t="s">
        <v>534</v>
      </c>
      <c r="E7397" s="5" t="str">
        <f t="shared" si="890"/>
        <v/>
      </c>
      <c r="F7397" s="5" t="str">
        <f t="shared" si="889"/>
        <v/>
      </c>
      <c r="G7397" s="7">
        <v>108.759</v>
      </c>
      <c r="H7397" s="7">
        <v>102.56</v>
      </c>
      <c r="I7397" s="7">
        <v>111.346</v>
      </c>
      <c r="J7397" s="7">
        <v>109.389</v>
      </c>
      <c r="K7397" s="7">
        <v>102.379</v>
      </c>
      <c r="L7397" s="7">
        <v>108.56699999999999</v>
      </c>
      <c r="M7397" s="7">
        <v>113.31100000000001</v>
      </c>
      <c r="N7397" s="7">
        <v>126.16800000000001</v>
      </c>
      <c r="O7397" s="7"/>
    </row>
    <row r="7398" spans="1:15" x14ac:dyDescent="0.2">
      <c r="A7398" s="2">
        <v>1</v>
      </c>
      <c r="B7398" s="6" t="s">
        <v>36</v>
      </c>
      <c r="C7398" s="6">
        <v>0</v>
      </c>
      <c r="D7398" s="5" t="s">
        <v>534</v>
      </c>
      <c r="E7398" s="5" t="str">
        <f t="shared" si="890"/>
        <v/>
      </c>
      <c r="F7398" s="5" t="str">
        <f t="shared" si="889"/>
        <v/>
      </c>
      <c r="G7398" s="7">
        <v>103.08499999999999</v>
      </c>
      <c r="H7398" s="7">
        <v>96.209000000000003</v>
      </c>
      <c r="I7398" s="7">
        <v>96.537999999999997</v>
      </c>
      <c r="J7398" s="7">
        <v>109.694</v>
      </c>
      <c r="K7398" s="7">
        <v>93.649000000000001</v>
      </c>
      <c r="L7398" s="7">
        <v>100.342</v>
      </c>
      <c r="M7398" s="7">
        <v>120.848</v>
      </c>
      <c r="N7398" s="7">
        <v>116.664</v>
      </c>
      <c r="O7398" s="7"/>
    </row>
    <row r="7399" spans="1:15" x14ac:dyDescent="0.2">
      <c r="A7399" s="2">
        <v>1</v>
      </c>
      <c r="B7399" s="6" t="s">
        <v>37</v>
      </c>
      <c r="C7399" s="6">
        <v>0</v>
      </c>
      <c r="D7399" s="5" t="s">
        <v>534</v>
      </c>
      <c r="E7399" s="5" t="str">
        <f t="shared" si="890"/>
        <v/>
      </c>
      <c r="F7399" s="5" t="str">
        <f t="shared" si="889"/>
        <v/>
      </c>
      <c r="G7399" s="7">
        <v>106.34</v>
      </c>
      <c r="H7399" s="7">
        <v>99.305999999999997</v>
      </c>
      <c r="I7399" s="7">
        <v>96.929000000000002</v>
      </c>
      <c r="J7399" s="7">
        <v>108.73099999999999</v>
      </c>
      <c r="K7399" s="7">
        <v>91.15</v>
      </c>
      <c r="L7399" s="7">
        <v>97.606999999999999</v>
      </c>
      <c r="M7399" s="7">
        <v>116.81100000000001</v>
      </c>
      <c r="N7399" s="7">
        <v>113.224</v>
      </c>
      <c r="O7399" s="7"/>
    </row>
    <row r="7400" spans="1:15" x14ac:dyDescent="0.2">
      <c r="A7400" s="2">
        <v>1</v>
      </c>
      <c r="B7400" s="6" t="s">
        <v>63</v>
      </c>
      <c r="C7400" s="6">
        <v>0</v>
      </c>
      <c r="D7400" s="5" t="s">
        <v>534</v>
      </c>
      <c r="E7400" s="5" t="str">
        <f t="shared" si="890"/>
        <v/>
      </c>
      <c r="F7400" s="5" t="str">
        <f t="shared" si="889"/>
        <v/>
      </c>
      <c r="G7400" s="7">
        <v>109.5</v>
      </c>
      <c r="H7400" s="7">
        <v>100.06699999999999</v>
      </c>
      <c r="I7400" s="7">
        <v>98.822000000000003</v>
      </c>
      <c r="J7400" s="7">
        <v>109.824</v>
      </c>
      <c r="K7400" s="7">
        <v>90.248999999999995</v>
      </c>
      <c r="L7400" s="7">
        <v>98.756</v>
      </c>
      <c r="M7400" s="7">
        <v>115.578</v>
      </c>
      <c r="N7400" s="7">
        <v>114.217</v>
      </c>
      <c r="O7400" s="7"/>
    </row>
    <row r="7401" spans="1:15" x14ac:dyDescent="0.2">
      <c r="A7401" s="2">
        <v>0</v>
      </c>
      <c r="B7401" s="5" t="s">
        <v>535</v>
      </c>
      <c r="C7401" s="6" t="s">
        <v>0</v>
      </c>
      <c r="E7401" s="5" t="str">
        <f t="shared" si="890"/>
        <v/>
      </c>
      <c r="F7401" s="5" t="str">
        <f t="shared" si="889"/>
        <v/>
      </c>
    </row>
    <row r="7402" spans="1:15" x14ac:dyDescent="0.2">
      <c r="A7402" s="2">
        <v>1</v>
      </c>
      <c r="B7402" s="6" t="s">
        <v>13</v>
      </c>
      <c r="C7402" s="6">
        <v>0</v>
      </c>
      <c r="D7402" s="5" t="s">
        <v>536</v>
      </c>
      <c r="E7402" s="5" t="str">
        <f t="shared" si="890"/>
        <v/>
      </c>
      <c r="F7402" s="5" t="str">
        <f t="shared" si="889"/>
        <v/>
      </c>
      <c r="G7402" s="7">
        <v>57.857999999999997</v>
      </c>
      <c r="H7402" s="7">
        <v>57.277999999999999</v>
      </c>
      <c r="I7402" s="7">
        <v>32.640999999999998</v>
      </c>
      <c r="J7402" s="7">
        <v>89.52</v>
      </c>
      <c r="K7402" s="7">
        <v>56.415999999999997</v>
      </c>
      <c r="L7402" s="7">
        <v>56.988</v>
      </c>
      <c r="M7402" s="7">
        <v>99.084999999999994</v>
      </c>
      <c r="N7402" s="7">
        <v>32.343000000000004</v>
      </c>
      <c r="O7402" s="7"/>
    </row>
    <row r="7403" spans="1:15" x14ac:dyDescent="0.2">
      <c r="A7403" s="2">
        <v>1</v>
      </c>
      <c r="B7403" s="6" t="s">
        <v>15</v>
      </c>
      <c r="C7403" s="6">
        <v>0</v>
      </c>
      <c r="D7403" s="5" t="s">
        <v>536</v>
      </c>
      <c r="E7403" s="5" t="str">
        <f t="shared" si="890"/>
        <v/>
      </c>
      <c r="F7403" s="5" t="str">
        <f t="shared" si="889"/>
        <v/>
      </c>
      <c r="G7403" s="7">
        <v>58.764000000000003</v>
      </c>
      <c r="H7403" s="7">
        <v>58.08</v>
      </c>
      <c r="I7403" s="7">
        <v>34.860999999999997</v>
      </c>
      <c r="J7403" s="7">
        <v>91.281999999999996</v>
      </c>
      <c r="K7403" s="7">
        <v>59.323999999999998</v>
      </c>
      <c r="L7403" s="7">
        <v>60.021999999999998</v>
      </c>
      <c r="M7403" s="7">
        <v>102.283</v>
      </c>
      <c r="N7403" s="7">
        <v>35.656999999999996</v>
      </c>
      <c r="O7403" s="7"/>
    </row>
    <row r="7404" spans="1:15" x14ac:dyDescent="0.2">
      <c r="A7404" s="2">
        <v>1</v>
      </c>
      <c r="B7404" s="6" t="s">
        <v>16</v>
      </c>
      <c r="C7404" s="6">
        <v>0</v>
      </c>
      <c r="D7404" s="5" t="s">
        <v>536</v>
      </c>
      <c r="E7404" s="5" t="str">
        <f t="shared" si="890"/>
        <v/>
      </c>
      <c r="F7404" s="5" t="str">
        <f t="shared" si="889"/>
        <v/>
      </c>
      <c r="G7404" s="7">
        <v>57.344000000000001</v>
      </c>
      <c r="H7404" s="7">
        <v>56.582000000000001</v>
      </c>
      <c r="I7404" s="7">
        <v>34.253</v>
      </c>
      <c r="J7404" s="7">
        <v>93.847999999999999</v>
      </c>
      <c r="K7404" s="7">
        <v>59.732999999999997</v>
      </c>
      <c r="L7404" s="7">
        <v>60.536999999999999</v>
      </c>
      <c r="M7404" s="7">
        <v>108.307</v>
      </c>
      <c r="N7404" s="7">
        <v>37.097999999999999</v>
      </c>
      <c r="O7404" s="7"/>
    </row>
    <row r="7405" spans="1:15" x14ac:dyDescent="0.2">
      <c r="A7405" s="2">
        <v>1</v>
      </c>
      <c r="B7405" s="6" t="s">
        <v>17</v>
      </c>
      <c r="C7405" s="6">
        <v>0</v>
      </c>
      <c r="D7405" s="5" t="s">
        <v>536</v>
      </c>
      <c r="E7405" s="5" t="str">
        <f t="shared" si="890"/>
        <v/>
      </c>
      <c r="F7405" s="5" t="str">
        <f t="shared" si="889"/>
        <v/>
      </c>
      <c r="G7405" s="7">
        <v>60.137</v>
      </c>
      <c r="H7405" s="7">
        <v>59.046999999999997</v>
      </c>
      <c r="I7405" s="7">
        <v>35.223999999999997</v>
      </c>
      <c r="J7405" s="7">
        <v>95.209000000000003</v>
      </c>
      <c r="K7405" s="7">
        <v>58.573</v>
      </c>
      <c r="L7405" s="7">
        <v>59.654000000000003</v>
      </c>
      <c r="M7405" s="7">
        <v>106.14100000000001</v>
      </c>
      <c r="N7405" s="7">
        <v>37.387</v>
      </c>
      <c r="O7405" s="7"/>
    </row>
    <row r="7406" spans="1:15" x14ac:dyDescent="0.2">
      <c r="A7406" s="2">
        <v>1</v>
      </c>
      <c r="B7406" s="6" t="s">
        <v>18</v>
      </c>
      <c r="C7406" s="6">
        <v>0</v>
      </c>
      <c r="D7406" s="5" t="s">
        <v>536</v>
      </c>
      <c r="E7406" s="5" t="str">
        <f t="shared" si="890"/>
        <v/>
      </c>
      <c r="F7406" s="5" t="str">
        <f t="shared" si="889"/>
        <v/>
      </c>
      <c r="G7406" s="7">
        <v>58.976999999999997</v>
      </c>
      <c r="H7406" s="7">
        <v>58.149000000000001</v>
      </c>
      <c r="I7406" s="7">
        <v>33.395000000000003</v>
      </c>
      <c r="J7406" s="7">
        <v>97.739000000000004</v>
      </c>
      <c r="K7406" s="7">
        <v>56.622999999999998</v>
      </c>
      <c r="L7406" s="7">
        <v>57.429000000000002</v>
      </c>
      <c r="M7406" s="7">
        <v>109.685</v>
      </c>
      <c r="N7406" s="7">
        <v>36.628999999999998</v>
      </c>
      <c r="O7406" s="7"/>
    </row>
    <row r="7407" spans="1:15" x14ac:dyDescent="0.2">
      <c r="A7407" s="2">
        <v>1</v>
      </c>
      <c r="B7407" s="6" t="s">
        <v>19</v>
      </c>
      <c r="C7407" s="6">
        <v>0</v>
      </c>
      <c r="D7407" s="5" t="s">
        <v>536</v>
      </c>
      <c r="E7407" s="5" t="str">
        <f t="shared" si="890"/>
        <v/>
      </c>
      <c r="F7407" s="5" t="str">
        <f t="shared" si="889"/>
        <v/>
      </c>
      <c r="G7407" s="7">
        <v>62.308</v>
      </c>
      <c r="H7407" s="7">
        <v>61.962000000000003</v>
      </c>
      <c r="I7407" s="7">
        <v>36.621000000000002</v>
      </c>
      <c r="J7407" s="7">
        <v>98.442999999999998</v>
      </c>
      <c r="K7407" s="7">
        <v>58.774999999999999</v>
      </c>
      <c r="L7407" s="7">
        <v>59.103000000000002</v>
      </c>
      <c r="M7407" s="7">
        <v>109.17400000000001</v>
      </c>
      <c r="N7407" s="7">
        <v>39.981000000000002</v>
      </c>
      <c r="O7407" s="7"/>
    </row>
    <row r="7408" spans="1:15" x14ac:dyDescent="0.2">
      <c r="A7408" s="2">
        <v>1</v>
      </c>
      <c r="B7408" s="6" t="s">
        <v>20</v>
      </c>
      <c r="C7408" s="6">
        <v>0</v>
      </c>
      <c r="D7408" s="5" t="s">
        <v>536</v>
      </c>
      <c r="E7408" s="5" t="str">
        <f t="shared" si="890"/>
        <v/>
      </c>
      <c r="F7408" s="5" t="str">
        <f t="shared" si="889"/>
        <v/>
      </c>
      <c r="G7408" s="7">
        <v>64.531000000000006</v>
      </c>
      <c r="H7408" s="7">
        <v>64.278000000000006</v>
      </c>
      <c r="I7408" s="7">
        <v>39.845999999999997</v>
      </c>
      <c r="J7408" s="7">
        <v>99.572000000000003</v>
      </c>
      <c r="K7408" s="7">
        <v>61.747</v>
      </c>
      <c r="L7408" s="7">
        <v>61.99</v>
      </c>
      <c r="M7408" s="7">
        <v>109.501</v>
      </c>
      <c r="N7408" s="7">
        <v>43.631999999999998</v>
      </c>
      <c r="O7408" s="7"/>
    </row>
    <row r="7409" spans="1:15" x14ac:dyDescent="0.2">
      <c r="A7409" s="2">
        <v>1</v>
      </c>
      <c r="B7409" s="6" t="s">
        <v>21</v>
      </c>
      <c r="C7409" s="6">
        <v>0</v>
      </c>
      <c r="D7409" s="5" t="s">
        <v>536</v>
      </c>
      <c r="E7409" s="5" t="str">
        <f t="shared" si="890"/>
        <v/>
      </c>
      <c r="F7409" s="5" t="str">
        <f t="shared" si="889"/>
        <v/>
      </c>
      <c r="G7409" s="7">
        <v>66.929000000000002</v>
      </c>
      <c r="H7409" s="7">
        <v>66.144999999999996</v>
      </c>
      <c r="I7409" s="7">
        <v>44.664000000000001</v>
      </c>
      <c r="J7409" s="7">
        <v>100.378</v>
      </c>
      <c r="K7409" s="7">
        <v>66.733999999999995</v>
      </c>
      <c r="L7409" s="7">
        <v>67.525000000000006</v>
      </c>
      <c r="M7409" s="7">
        <v>110.16</v>
      </c>
      <c r="N7409" s="7">
        <v>49.201999999999998</v>
      </c>
      <c r="O7409" s="7"/>
    </row>
    <row r="7410" spans="1:15" x14ac:dyDescent="0.2">
      <c r="A7410" s="2">
        <v>1</v>
      </c>
      <c r="B7410" s="6" t="s">
        <v>22</v>
      </c>
      <c r="C7410" s="6">
        <v>0</v>
      </c>
      <c r="D7410" s="5" t="s">
        <v>536</v>
      </c>
      <c r="E7410" s="5" t="str">
        <f t="shared" si="890"/>
        <v/>
      </c>
      <c r="F7410" s="5" t="str">
        <f t="shared" si="889"/>
        <v/>
      </c>
      <c r="G7410" s="7">
        <v>67.625</v>
      </c>
      <c r="H7410" s="7">
        <v>65.263999999999996</v>
      </c>
      <c r="I7410" s="7">
        <v>45.942</v>
      </c>
      <c r="J7410" s="7">
        <v>102.05</v>
      </c>
      <c r="K7410" s="7">
        <v>67.936000000000007</v>
      </c>
      <c r="L7410" s="7">
        <v>70.394000000000005</v>
      </c>
      <c r="M7410" s="7">
        <v>116.52800000000001</v>
      </c>
      <c r="N7410" s="7">
        <v>53.534999999999997</v>
      </c>
      <c r="O7410" s="7"/>
    </row>
    <row r="7411" spans="1:15" x14ac:dyDescent="0.2">
      <c r="A7411" s="2">
        <v>1</v>
      </c>
      <c r="B7411" s="6" t="s">
        <v>23</v>
      </c>
      <c r="C7411" s="6">
        <v>0</v>
      </c>
      <c r="D7411" s="5" t="s">
        <v>536</v>
      </c>
      <c r="E7411" s="5" t="str">
        <f t="shared" si="890"/>
        <v/>
      </c>
      <c r="F7411" s="5" t="str">
        <f t="shared" si="889"/>
        <v/>
      </c>
      <c r="G7411" s="7">
        <v>69.908000000000001</v>
      </c>
      <c r="H7411" s="7">
        <v>66.44</v>
      </c>
      <c r="I7411" s="7">
        <v>48.796999999999997</v>
      </c>
      <c r="J7411" s="7">
        <v>102.95699999999999</v>
      </c>
      <c r="K7411" s="7">
        <v>69.802000000000007</v>
      </c>
      <c r="L7411" s="7">
        <v>73.445999999999998</v>
      </c>
      <c r="M7411" s="7">
        <v>119.05500000000001</v>
      </c>
      <c r="N7411" s="7">
        <v>58.095999999999997</v>
      </c>
      <c r="O7411" s="7"/>
    </row>
    <row r="7412" spans="1:15" x14ac:dyDescent="0.2">
      <c r="A7412" s="2">
        <v>1</v>
      </c>
      <c r="B7412" s="6" t="s">
        <v>24</v>
      </c>
      <c r="C7412" s="6">
        <v>0</v>
      </c>
      <c r="D7412" s="5" t="s">
        <v>536</v>
      </c>
      <c r="E7412" s="5" t="str">
        <f t="shared" si="890"/>
        <v/>
      </c>
      <c r="F7412" s="5" t="str">
        <f t="shared" si="889"/>
        <v/>
      </c>
      <c r="G7412" s="7">
        <v>71.111999999999995</v>
      </c>
      <c r="H7412" s="7">
        <v>67.256</v>
      </c>
      <c r="I7412" s="7">
        <v>51.87</v>
      </c>
      <c r="J7412" s="7">
        <v>105.02200000000001</v>
      </c>
      <c r="K7412" s="7">
        <v>72.941999999999993</v>
      </c>
      <c r="L7412" s="7">
        <v>77.123999999999995</v>
      </c>
      <c r="M7412" s="7">
        <v>122.93300000000001</v>
      </c>
      <c r="N7412" s="7">
        <v>63.765999999999998</v>
      </c>
      <c r="O7412" s="7"/>
    </row>
    <row r="7413" spans="1:15" x14ac:dyDescent="0.2">
      <c r="A7413" s="2">
        <v>1</v>
      </c>
      <c r="B7413" s="6" t="s">
        <v>25</v>
      </c>
      <c r="C7413" s="6">
        <v>0</v>
      </c>
      <c r="D7413" s="5" t="s">
        <v>536</v>
      </c>
      <c r="E7413" s="5" t="str">
        <f t="shared" si="890"/>
        <v/>
      </c>
      <c r="F7413" s="5" t="str">
        <f t="shared" si="889"/>
        <v/>
      </c>
      <c r="G7413" s="7">
        <v>79.756</v>
      </c>
      <c r="H7413" s="7">
        <v>75.638999999999996</v>
      </c>
      <c r="I7413" s="7">
        <v>59.908000000000001</v>
      </c>
      <c r="J7413" s="7">
        <v>102.887</v>
      </c>
      <c r="K7413" s="7">
        <v>75.113</v>
      </c>
      <c r="L7413" s="7">
        <v>79.201999999999998</v>
      </c>
      <c r="M7413" s="7">
        <v>120.634</v>
      </c>
      <c r="N7413" s="7">
        <v>72.269000000000005</v>
      </c>
      <c r="O7413" s="7"/>
    </row>
    <row r="7414" spans="1:15" x14ac:dyDescent="0.2">
      <c r="A7414" s="2">
        <v>1</v>
      </c>
      <c r="B7414" s="6" t="s">
        <v>26</v>
      </c>
      <c r="C7414" s="6">
        <v>0</v>
      </c>
      <c r="D7414" s="5" t="s">
        <v>536</v>
      </c>
      <c r="E7414" s="5" t="str">
        <f t="shared" si="890"/>
        <v/>
      </c>
      <c r="F7414" s="5" t="str">
        <f t="shared" si="889"/>
        <v/>
      </c>
      <c r="G7414" s="7">
        <v>89.186000000000007</v>
      </c>
      <c r="H7414" s="7">
        <v>85.257999999999996</v>
      </c>
      <c r="I7414" s="7">
        <v>71.445999999999998</v>
      </c>
      <c r="J7414" s="7">
        <v>100.983</v>
      </c>
      <c r="K7414" s="7">
        <v>80.108000000000004</v>
      </c>
      <c r="L7414" s="7">
        <v>83.799000000000007</v>
      </c>
      <c r="M7414" s="7">
        <v>113.429</v>
      </c>
      <c r="N7414" s="7">
        <v>81.040999999999997</v>
      </c>
      <c r="O7414" s="7"/>
    </row>
    <row r="7415" spans="1:15" x14ac:dyDescent="0.2">
      <c r="A7415" s="2">
        <v>1</v>
      </c>
      <c r="B7415" s="6" t="s">
        <v>27</v>
      </c>
      <c r="C7415" s="6">
        <v>0</v>
      </c>
      <c r="D7415" s="5" t="s">
        <v>536</v>
      </c>
      <c r="E7415" s="5" t="str">
        <f t="shared" si="890"/>
        <v/>
      </c>
      <c r="F7415" s="5" t="str">
        <f t="shared" si="889"/>
        <v/>
      </c>
      <c r="G7415" s="7">
        <v>93.147000000000006</v>
      </c>
      <c r="H7415" s="7">
        <v>90.078000000000003</v>
      </c>
      <c r="I7415" s="7">
        <v>79.774000000000001</v>
      </c>
      <c r="J7415" s="7">
        <v>101.146</v>
      </c>
      <c r="K7415" s="7">
        <v>85.643000000000001</v>
      </c>
      <c r="L7415" s="7">
        <v>88.561999999999998</v>
      </c>
      <c r="M7415" s="7">
        <v>114.069</v>
      </c>
      <c r="N7415" s="7">
        <v>90.998000000000005</v>
      </c>
      <c r="O7415" s="7"/>
    </row>
    <row r="7416" spans="1:15" x14ac:dyDescent="0.2">
      <c r="A7416" s="2">
        <v>1</v>
      </c>
      <c r="B7416" s="6" t="s">
        <v>28</v>
      </c>
      <c r="C7416" s="6">
        <v>0</v>
      </c>
      <c r="D7416" s="5" t="s">
        <v>536</v>
      </c>
      <c r="E7416" s="5" t="str">
        <f t="shared" si="890"/>
        <v/>
      </c>
      <c r="F7416" s="5" t="str">
        <f t="shared" si="889"/>
        <v/>
      </c>
      <c r="G7416" s="7">
        <v>95.46</v>
      </c>
      <c r="H7416" s="7">
        <v>95.05</v>
      </c>
      <c r="I7416" s="7">
        <v>89.108000000000004</v>
      </c>
      <c r="J7416" s="7">
        <v>100.83499999999999</v>
      </c>
      <c r="K7416" s="7">
        <v>93.344999999999999</v>
      </c>
      <c r="L7416" s="7">
        <v>93.748000000000005</v>
      </c>
      <c r="M7416" s="7">
        <v>108.649</v>
      </c>
      <c r="N7416" s="7">
        <v>96.813999999999993</v>
      </c>
      <c r="O7416" s="7"/>
    </row>
    <row r="7417" spans="1:15" x14ac:dyDescent="0.2">
      <c r="A7417" s="2">
        <v>1</v>
      </c>
      <c r="B7417" s="6" t="s">
        <v>29</v>
      </c>
      <c r="C7417" s="6">
        <v>0</v>
      </c>
      <c r="D7417" s="5" t="s">
        <v>536</v>
      </c>
      <c r="E7417" s="5" t="str">
        <f t="shared" si="890"/>
        <v/>
      </c>
      <c r="F7417" s="5" t="str">
        <f t="shared" si="889"/>
        <v/>
      </c>
      <c r="G7417" s="7">
        <v>100</v>
      </c>
      <c r="H7417" s="7">
        <v>100</v>
      </c>
      <c r="I7417" s="7">
        <v>100</v>
      </c>
      <c r="J7417" s="7">
        <v>100</v>
      </c>
      <c r="K7417" s="7">
        <v>100</v>
      </c>
      <c r="L7417" s="7">
        <v>100</v>
      </c>
      <c r="M7417" s="7">
        <v>100</v>
      </c>
      <c r="N7417" s="7">
        <v>100</v>
      </c>
      <c r="O7417" s="7"/>
    </row>
    <row r="7418" spans="1:15" x14ac:dyDescent="0.2">
      <c r="A7418" s="2">
        <v>1</v>
      </c>
      <c r="B7418" s="6" t="s">
        <v>30</v>
      </c>
      <c r="C7418" s="6">
        <v>0</v>
      </c>
      <c r="D7418" s="5" t="s">
        <v>536</v>
      </c>
      <c r="E7418" s="5" t="str">
        <f t="shared" si="890"/>
        <v/>
      </c>
      <c r="F7418" s="5" t="str">
        <f t="shared" si="889"/>
        <v/>
      </c>
      <c r="G7418" s="7">
        <v>108.006</v>
      </c>
      <c r="H7418" s="7">
        <v>106.815</v>
      </c>
      <c r="I7418" s="7">
        <v>109.899</v>
      </c>
      <c r="J7418" s="7">
        <v>98.545000000000002</v>
      </c>
      <c r="K7418" s="7">
        <v>101.752</v>
      </c>
      <c r="L7418" s="7">
        <v>102.887</v>
      </c>
      <c r="M7418" s="7">
        <v>99.215000000000003</v>
      </c>
      <c r="N7418" s="7">
        <v>109.036</v>
      </c>
      <c r="O7418" s="7"/>
    </row>
    <row r="7419" spans="1:15" x14ac:dyDescent="0.2">
      <c r="A7419" s="2">
        <v>1</v>
      </c>
      <c r="B7419" s="6" t="s">
        <v>31</v>
      </c>
      <c r="C7419" s="6">
        <v>0</v>
      </c>
      <c r="D7419" s="5" t="s">
        <v>536</v>
      </c>
      <c r="E7419" s="5" t="str">
        <f t="shared" si="890"/>
        <v/>
      </c>
      <c r="F7419" s="5" t="str">
        <f t="shared" si="889"/>
        <v/>
      </c>
      <c r="G7419" s="7">
        <v>117.235</v>
      </c>
      <c r="H7419" s="7">
        <v>113.693</v>
      </c>
      <c r="I7419" s="7">
        <v>124.18899999999999</v>
      </c>
      <c r="J7419" s="7">
        <v>101.197</v>
      </c>
      <c r="K7419" s="7">
        <v>105.932</v>
      </c>
      <c r="L7419" s="7">
        <v>109.23099999999999</v>
      </c>
      <c r="M7419" s="7">
        <v>97.316999999999993</v>
      </c>
      <c r="N7419" s="7">
        <v>120.85599999999999</v>
      </c>
      <c r="O7419" s="7"/>
    </row>
    <row r="7420" spans="1:15" x14ac:dyDescent="0.2">
      <c r="A7420" s="2">
        <v>1</v>
      </c>
      <c r="B7420" s="6" t="s">
        <v>32</v>
      </c>
      <c r="C7420" s="6">
        <v>0</v>
      </c>
      <c r="D7420" s="5" t="s">
        <v>536</v>
      </c>
      <c r="E7420" s="5" t="str">
        <f t="shared" si="890"/>
        <v/>
      </c>
      <c r="F7420" s="5" t="str">
        <f t="shared" si="889"/>
        <v/>
      </c>
      <c r="G7420" s="7">
        <v>115.80500000000001</v>
      </c>
      <c r="H7420" s="7">
        <v>115.116</v>
      </c>
      <c r="I7420" s="7">
        <v>135.67099999999999</v>
      </c>
      <c r="J7420" s="7">
        <v>103.649</v>
      </c>
      <c r="K7420" s="7">
        <v>117.154</v>
      </c>
      <c r="L7420" s="7">
        <v>117.85599999999999</v>
      </c>
      <c r="M7420" s="7">
        <v>96.703999999999994</v>
      </c>
      <c r="N7420" s="7">
        <v>131.19900000000001</v>
      </c>
      <c r="O7420" s="7"/>
    </row>
    <row r="7421" spans="1:15" x14ac:dyDescent="0.2">
      <c r="A7421" s="2">
        <v>1</v>
      </c>
      <c r="B7421" s="6" t="s">
        <v>33</v>
      </c>
      <c r="C7421" s="6">
        <v>0</v>
      </c>
      <c r="D7421" s="5" t="s">
        <v>536</v>
      </c>
      <c r="E7421" s="5" t="str">
        <f t="shared" si="890"/>
        <v/>
      </c>
      <c r="F7421" s="5" t="str">
        <f t="shared" si="889"/>
        <v/>
      </c>
      <c r="G7421" s="7">
        <v>117.28100000000001</v>
      </c>
      <c r="H7421" s="7">
        <v>113.953</v>
      </c>
      <c r="I7421" s="7">
        <v>141.739</v>
      </c>
      <c r="J7421" s="7">
        <v>105.084</v>
      </c>
      <c r="K7421" s="7">
        <v>120.854</v>
      </c>
      <c r="L7421" s="7">
        <v>124.384</v>
      </c>
      <c r="M7421" s="7">
        <v>99.304000000000002</v>
      </c>
      <c r="N7421" s="7">
        <v>140.75299999999999</v>
      </c>
      <c r="O7421" s="7"/>
    </row>
    <row r="7422" spans="1:15" x14ac:dyDescent="0.2">
      <c r="A7422" s="2">
        <v>1</v>
      </c>
      <c r="B7422" s="6" t="s">
        <v>34</v>
      </c>
      <c r="C7422" s="6">
        <v>0</v>
      </c>
      <c r="D7422" s="5" t="s">
        <v>536</v>
      </c>
      <c r="E7422" s="5" t="str">
        <f t="shared" si="890"/>
        <v/>
      </c>
      <c r="F7422" s="5" t="str">
        <f t="shared" si="889"/>
        <v/>
      </c>
      <c r="G7422" s="7">
        <v>117.833</v>
      </c>
      <c r="H7422" s="7">
        <v>109.416</v>
      </c>
      <c r="I7422" s="7">
        <v>135.27099999999999</v>
      </c>
      <c r="J7422" s="7">
        <v>105.151</v>
      </c>
      <c r="K7422" s="7">
        <v>114.79900000000001</v>
      </c>
      <c r="L7422" s="7">
        <v>123.63</v>
      </c>
      <c r="M7422" s="7">
        <v>104.771</v>
      </c>
      <c r="N7422" s="7">
        <v>141.726</v>
      </c>
      <c r="O7422" s="7"/>
    </row>
    <row r="7423" spans="1:15" x14ac:dyDescent="0.2">
      <c r="A7423" s="2">
        <v>1</v>
      </c>
      <c r="B7423" s="6" t="s">
        <v>35</v>
      </c>
      <c r="C7423" s="6">
        <v>0</v>
      </c>
      <c r="D7423" s="5" t="s">
        <v>536</v>
      </c>
      <c r="E7423" s="5" t="str">
        <f t="shared" si="890"/>
        <v/>
      </c>
      <c r="F7423" s="5" t="str">
        <f t="shared" si="889"/>
        <v/>
      </c>
      <c r="G7423" s="7">
        <v>114.18899999999999</v>
      </c>
      <c r="H7423" s="7">
        <v>103.629</v>
      </c>
      <c r="I7423" s="7">
        <v>124.896</v>
      </c>
      <c r="J7423" s="7">
        <v>105.65300000000001</v>
      </c>
      <c r="K7423" s="7">
        <v>109.377</v>
      </c>
      <c r="L7423" s="7">
        <v>120.52200000000001</v>
      </c>
      <c r="M7423" s="7">
        <v>112.80500000000001</v>
      </c>
      <c r="N7423" s="7">
        <v>140.88900000000001</v>
      </c>
      <c r="O7423" s="7"/>
    </row>
    <row r="7424" spans="1:15" x14ac:dyDescent="0.2">
      <c r="A7424" s="2">
        <v>1</v>
      </c>
      <c r="B7424" s="6" t="s">
        <v>36</v>
      </c>
      <c r="C7424" s="6">
        <v>0</v>
      </c>
      <c r="D7424" s="5" t="s">
        <v>536</v>
      </c>
      <c r="E7424" s="5" t="str">
        <f t="shared" si="890"/>
        <v/>
      </c>
      <c r="F7424" s="5" t="str">
        <f t="shared" si="889"/>
        <v/>
      </c>
      <c r="G7424" s="7">
        <v>104.631</v>
      </c>
      <c r="H7424" s="7">
        <v>93.477999999999994</v>
      </c>
      <c r="I7424" s="7">
        <v>107.642</v>
      </c>
      <c r="J7424" s="7">
        <v>105.97499999999999</v>
      </c>
      <c r="K7424" s="7">
        <v>102.877</v>
      </c>
      <c r="L7424" s="7">
        <v>115.15300000000001</v>
      </c>
      <c r="M7424" s="7">
        <v>129.79400000000001</v>
      </c>
      <c r="N7424" s="7">
        <v>139.71299999999999</v>
      </c>
      <c r="O7424" s="7"/>
    </row>
    <row r="7425" spans="1:15" x14ac:dyDescent="0.2">
      <c r="A7425" s="2">
        <v>1</v>
      </c>
      <c r="B7425" s="6" t="s">
        <v>37</v>
      </c>
      <c r="C7425" s="6">
        <v>0</v>
      </c>
      <c r="D7425" s="5" t="s">
        <v>536</v>
      </c>
      <c r="E7425" s="5" t="str">
        <f t="shared" si="890"/>
        <v/>
      </c>
      <c r="F7425" s="5" t="str">
        <f t="shared" si="889"/>
        <v/>
      </c>
      <c r="G7425" s="7">
        <v>107.794</v>
      </c>
      <c r="H7425" s="7">
        <v>94.073999999999998</v>
      </c>
      <c r="I7425" s="7">
        <v>108.467</v>
      </c>
      <c r="J7425" s="7">
        <v>104.479</v>
      </c>
      <c r="K7425" s="7">
        <v>100.624</v>
      </c>
      <c r="L7425" s="7">
        <v>115.3</v>
      </c>
      <c r="M7425" s="7">
        <v>127.617</v>
      </c>
      <c r="N7425" s="7">
        <v>138.422</v>
      </c>
      <c r="O7425" s="7"/>
    </row>
    <row r="7426" spans="1:15" x14ac:dyDescent="0.2">
      <c r="A7426" s="2">
        <v>1</v>
      </c>
      <c r="B7426" s="6" t="s">
        <v>63</v>
      </c>
      <c r="C7426" s="6">
        <v>0</v>
      </c>
      <c r="D7426" s="5" t="s">
        <v>536</v>
      </c>
      <c r="E7426" s="5" t="str">
        <f t="shared" si="890"/>
        <v/>
      </c>
      <c r="F7426" s="5" t="str">
        <f t="shared" si="889"/>
        <v/>
      </c>
      <c r="G7426" s="7">
        <v>110.797</v>
      </c>
      <c r="H7426" s="7">
        <v>94.957999999999998</v>
      </c>
      <c r="I7426" s="7">
        <v>110.74299999999999</v>
      </c>
      <c r="J7426" s="7">
        <v>105.108</v>
      </c>
      <c r="K7426" s="7">
        <v>99.951999999999998</v>
      </c>
      <c r="L7426" s="7">
        <v>116.624</v>
      </c>
      <c r="M7426" s="7">
        <v>125.461</v>
      </c>
      <c r="N7426" s="7">
        <v>138.93899999999999</v>
      </c>
      <c r="O7426" s="7"/>
    </row>
    <row r="7427" spans="1:15" x14ac:dyDescent="0.2">
      <c r="A7427" s="2">
        <v>0</v>
      </c>
      <c r="B7427" s="5" t="s">
        <v>535</v>
      </c>
      <c r="C7427" s="6" t="s">
        <v>0</v>
      </c>
      <c r="E7427" s="5" t="str">
        <f t="shared" si="890"/>
        <v/>
      </c>
      <c r="F7427" s="5" t="str">
        <f t="shared" si="889"/>
        <v/>
      </c>
    </row>
    <row r="7428" spans="1:15" x14ac:dyDescent="0.2">
      <c r="A7428" s="2">
        <v>1</v>
      </c>
      <c r="B7428" s="6" t="s">
        <v>13</v>
      </c>
      <c r="C7428" s="6">
        <v>0</v>
      </c>
      <c r="D7428" s="5" t="s">
        <v>537</v>
      </c>
      <c r="E7428" s="5" t="str">
        <f t="shared" si="890"/>
        <v/>
      </c>
      <c r="F7428" s="5" t="str">
        <f t="shared" si="889"/>
        <v/>
      </c>
      <c r="G7428" s="7">
        <v>57.857999999999997</v>
      </c>
      <c r="H7428" s="7">
        <v>57.277999999999999</v>
      </c>
      <c r="I7428" s="7">
        <v>32.640999999999998</v>
      </c>
      <c r="J7428" s="7">
        <v>89.52</v>
      </c>
      <c r="K7428" s="7">
        <v>56.415999999999997</v>
      </c>
      <c r="L7428" s="7">
        <v>56.988</v>
      </c>
      <c r="M7428" s="7">
        <v>99.084999999999994</v>
      </c>
      <c r="N7428" s="7">
        <v>32.343000000000004</v>
      </c>
      <c r="O7428" s="7"/>
    </row>
    <row r="7429" spans="1:15" x14ac:dyDescent="0.2">
      <c r="A7429" s="2">
        <v>1</v>
      </c>
      <c r="B7429" s="6" t="s">
        <v>15</v>
      </c>
      <c r="C7429" s="6">
        <v>0</v>
      </c>
      <c r="D7429" s="5" t="s">
        <v>537</v>
      </c>
      <c r="E7429" s="5" t="str">
        <f t="shared" si="890"/>
        <v/>
      </c>
      <c r="F7429" s="5" t="str">
        <f t="shared" si="889"/>
        <v/>
      </c>
      <c r="G7429" s="7">
        <v>58.764000000000003</v>
      </c>
      <c r="H7429" s="7">
        <v>58.08</v>
      </c>
      <c r="I7429" s="7">
        <v>34.860999999999997</v>
      </c>
      <c r="J7429" s="7">
        <v>91.281999999999996</v>
      </c>
      <c r="K7429" s="7">
        <v>59.323999999999998</v>
      </c>
      <c r="L7429" s="7">
        <v>60.021999999999998</v>
      </c>
      <c r="M7429" s="7">
        <v>102.283</v>
      </c>
      <c r="N7429" s="7">
        <v>35.656999999999996</v>
      </c>
      <c r="O7429" s="7"/>
    </row>
    <row r="7430" spans="1:15" x14ac:dyDescent="0.2">
      <c r="A7430" s="2">
        <v>1</v>
      </c>
      <c r="B7430" s="6" t="s">
        <v>16</v>
      </c>
      <c r="C7430" s="6">
        <v>0</v>
      </c>
      <c r="D7430" s="5" t="s">
        <v>537</v>
      </c>
      <c r="E7430" s="5" t="str">
        <f t="shared" si="890"/>
        <v/>
      </c>
      <c r="F7430" s="5" t="str">
        <f t="shared" si="889"/>
        <v/>
      </c>
      <c r="G7430" s="7">
        <v>57.344000000000001</v>
      </c>
      <c r="H7430" s="7">
        <v>56.582000000000001</v>
      </c>
      <c r="I7430" s="7">
        <v>34.253</v>
      </c>
      <c r="J7430" s="7">
        <v>93.847999999999999</v>
      </c>
      <c r="K7430" s="7">
        <v>59.732999999999997</v>
      </c>
      <c r="L7430" s="7">
        <v>60.536999999999999</v>
      </c>
      <c r="M7430" s="7">
        <v>108.307</v>
      </c>
      <c r="N7430" s="7">
        <v>37.097999999999999</v>
      </c>
      <c r="O7430" s="7"/>
    </row>
    <row r="7431" spans="1:15" x14ac:dyDescent="0.2">
      <c r="A7431" s="2">
        <v>1</v>
      </c>
      <c r="B7431" s="6" t="s">
        <v>17</v>
      </c>
      <c r="C7431" s="6">
        <v>0</v>
      </c>
      <c r="D7431" s="5" t="s">
        <v>537</v>
      </c>
      <c r="E7431" s="5" t="str">
        <f t="shared" si="890"/>
        <v/>
      </c>
      <c r="F7431" s="5" t="str">
        <f t="shared" si="889"/>
        <v/>
      </c>
      <c r="G7431" s="7">
        <v>60.137</v>
      </c>
      <c r="H7431" s="7">
        <v>59.046999999999997</v>
      </c>
      <c r="I7431" s="7">
        <v>35.223999999999997</v>
      </c>
      <c r="J7431" s="7">
        <v>95.209000000000003</v>
      </c>
      <c r="K7431" s="7">
        <v>58.573</v>
      </c>
      <c r="L7431" s="7">
        <v>59.654000000000003</v>
      </c>
      <c r="M7431" s="7">
        <v>106.14100000000001</v>
      </c>
      <c r="N7431" s="7">
        <v>37.387</v>
      </c>
      <c r="O7431" s="7"/>
    </row>
    <row r="7432" spans="1:15" x14ac:dyDescent="0.2">
      <c r="A7432" s="2">
        <v>1</v>
      </c>
      <c r="B7432" s="6" t="s">
        <v>18</v>
      </c>
      <c r="C7432" s="6">
        <v>0</v>
      </c>
      <c r="D7432" s="5" t="s">
        <v>537</v>
      </c>
      <c r="E7432" s="5" t="str">
        <f t="shared" si="890"/>
        <v/>
      </c>
      <c r="F7432" s="5" t="str">
        <f t="shared" ref="F7432:F7495" si="891">IF(LEN(E7432)=0,"",E7432&amp;B7432)</f>
        <v/>
      </c>
      <c r="G7432" s="7">
        <v>58.976999999999997</v>
      </c>
      <c r="H7432" s="7">
        <v>58.149000000000001</v>
      </c>
      <c r="I7432" s="7">
        <v>33.395000000000003</v>
      </c>
      <c r="J7432" s="7">
        <v>97.739000000000004</v>
      </c>
      <c r="K7432" s="7">
        <v>56.622999999999998</v>
      </c>
      <c r="L7432" s="7">
        <v>57.429000000000002</v>
      </c>
      <c r="M7432" s="7">
        <v>109.685</v>
      </c>
      <c r="N7432" s="7">
        <v>36.628999999999998</v>
      </c>
      <c r="O7432" s="7"/>
    </row>
    <row r="7433" spans="1:15" x14ac:dyDescent="0.2">
      <c r="A7433" s="2">
        <v>1</v>
      </c>
      <c r="B7433" s="6" t="s">
        <v>19</v>
      </c>
      <c r="C7433" s="6">
        <v>0</v>
      </c>
      <c r="D7433" s="5" t="s">
        <v>537</v>
      </c>
      <c r="E7433" s="5" t="str">
        <f t="shared" ref="E7433:E7496" si="892">IF(C7433=0,IF(LEN(D7433)&lt;&gt;3,"",D7433),IF(LEN(D7433)&lt;&gt;4,"",LEFT(D7433,3)))</f>
        <v/>
      </c>
      <c r="F7433" s="5" t="str">
        <f t="shared" si="891"/>
        <v/>
      </c>
      <c r="G7433" s="7">
        <v>62.308</v>
      </c>
      <c r="H7433" s="7">
        <v>61.962000000000003</v>
      </c>
      <c r="I7433" s="7">
        <v>36.621000000000002</v>
      </c>
      <c r="J7433" s="7">
        <v>98.442999999999998</v>
      </c>
      <c r="K7433" s="7">
        <v>58.774999999999999</v>
      </c>
      <c r="L7433" s="7">
        <v>59.103000000000002</v>
      </c>
      <c r="M7433" s="7">
        <v>109.17400000000001</v>
      </c>
      <c r="N7433" s="7">
        <v>39.981000000000002</v>
      </c>
      <c r="O7433" s="7"/>
    </row>
    <row r="7434" spans="1:15" x14ac:dyDescent="0.2">
      <c r="A7434" s="2">
        <v>1</v>
      </c>
      <c r="B7434" s="6" t="s">
        <v>20</v>
      </c>
      <c r="C7434" s="6">
        <v>0</v>
      </c>
      <c r="D7434" s="5" t="s">
        <v>537</v>
      </c>
      <c r="E7434" s="5" t="str">
        <f t="shared" si="892"/>
        <v/>
      </c>
      <c r="F7434" s="5" t="str">
        <f t="shared" si="891"/>
        <v/>
      </c>
      <c r="G7434" s="7">
        <v>64.531000000000006</v>
      </c>
      <c r="H7434" s="7">
        <v>64.278000000000006</v>
      </c>
      <c r="I7434" s="7">
        <v>39.845999999999997</v>
      </c>
      <c r="J7434" s="7">
        <v>99.572000000000003</v>
      </c>
      <c r="K7434" s="7">
        <v>61.747</v>
      </c>
      <c r="L7434" s="7">
        <v>61.99</v>
      </c>
      <c r="M7434" s="7">
        <v>109.501</v>
      </c>
      <c r="N7434" s="7">
        <v>43.631999999999998</v>
      </c>
      <c r="O7434" s="7"/>
    </row>
    <row r="7435" spans="1:15" x14ac:dyDescent="0.2">
      <c r="A7435" s="2">
        <v>1</v>
      </c>
      <c r="B7435" s="6" t="s">
        <v>21</v>
      </c>
      <c r="C7435" s="6">
        <v>0</v>
      </c>
      <c r="D7435" s="5" t="s">
        <v>537</v>
      </c>
      <c r="E7435" s="5" t="str">
        <f t="shared" si="892"/>
        <v/>
      </c>
      <c r="F7435" s="5" t="str">
        <f t="shared" si="891"/>
        <v/>
      </c>
      <c r="G7435" s="7">
        <v>66.929000000000002</v>
      </c>
      <c r="H7435" s="7">
        <v>66.144999999999996</v>
      </c>
      <c r="I7435" s="7">
        <v>44.664000000000001</v>
      </c>
      <c r="J7435" s="7">
        <v>100.378</v>
      </c>
      <c r="K7435" s="7">
        <v>66.733999999999995</v>
      </c>
      <c r="L7435" s="7">
        <v>67.525000000000006</v>
      </c>
      <c r="M7435" s="7">
        <v>110.16</v>
      </c>
      <c r="N7435" s="7">
        <v>49.201999999999998</v>
      </c>
      <c r="O7435" s="7"/>
    </row>
    <row r="7436" spans="1:15" x14ac:dyDescent="0.2">
      <c r="A7436" s="2">
        <v>1</v>
      </c>
      <c r="B7436" s="6" t="s">
        <v>22</v>
      </c>
      <c r="C7436" s="6">
        <v>0</v>
      </c>
      <c r="D7436" s="5" t="s">
        <v>537</v>
      </c>
      <c r="E7436" s="5" t="str">
        <f t="shared" si="892"/>
        <v/>
      </c>
      <c r="F7436" s="5" t="str">
        <f t="shared" si="891"/>
        <v/>
      </c>
      <c r="G7436" s="7">
        <v>67.625</v>
      </c>
      <c r="H7436" s="7">
        <v>65.263999999999996</v>
      </c>
      <c r="I7436" s="7">
        <v>45.942</v>
      </c>
      <c r="J7436" s="7">
        <v>102.05</v>
      </c>
      <c r="K7436" s="7">
        <v>67.936000000000007</v>
      </c>
      <c r="L7436" s="7">
        <v>70.394000000000005</v>
      </c>
      <c r="M7436" s="7">
        <v>116.52800000000001</v>
      </c>
      <c r="N7436" s="7">
        <v>53.534999999999997</v>
      </c>
      <c r="O7436" s="7"/>
    </row>
    <row r="7437" spans="1:15" x14ac:dyDescent="0.2">
      <c r="A7437" s="2">
        <v>1</v>
      </c>
      <c r="B7437" s="6" t="s">
        <v>23</v>
      </c>
      <c r="C7437" s="6">
        <v>0</v>
      </c>
      <c r="D7437" s="5" t="s">
        <v>537</v>
      </c>
      <c r="E7437" s="5" t="str">
        <f t="shared" si="892"/>
        <v/>
      </c>
      <c r="F7437" s="5" t="str">
        <f t="shared" si="891"/>
        <v/>
      </c>
      <c r="G7437" s="7">
        <v>69.908000000000001</v>
      </c>
      <c r="H7437" s="7">
        <v>66.44</v>
      </c>
      <c r="I7437" s="7">
        <v>48.796999999999997</v>
      </c>
      <c r="J7437" s="7">
        <v>102.95699999999999</v>
      </c>
      <c r="K7437" s="7">
        <v>69.802000000000007</v>
      </c>
      <c r="L7437" s="7">
        <v>73.445999999999998</v>
      </c>
      <c r="M7437" s="7">
        <v>119.05500000000001</v>
      </c>
      <c r="N7437" s="7">
        <v>58.095999999999997</v>
      </c>
      <c r="O7437" s="7"/>
    </row>
    <row r="7438" spans="1:15" x14ac:dyDescent="0.2">
      <c r="A7438" s="2">
        <v>1</v>
      </c>
      <c r="B7438" s="6" t="s">
        <v>24</v>
      </c>
      <c r="C7438" s="6">
        <v>0</v>
      </c>
      <c r="D7438" s="5" t="s">
        <v>537</v>
      </c>
      <c r="E7438" s="5" t="str">
        <f t="shared" si="892"/>
        <v/>
      </c>
      <c r="F7438" s="5" t="str">
        <f t="shared" si="891"/>
        <v/>
      </c>
      <c r="G7438" s="7">
        <v>71.111999999999995</v>
      </c>
      <c r="H7438" s="7">
        <v>67.256</v>
      </c>
      <c r="I7438" s="7">
        <v>51.87</v>
      </c>
      <c r="J7438" s="7">
        <v>105.02200000000001</v>
      </c>
      <c r="K7438" s="7">
        <v>72.941999999999993</v>
      </c>
      <c r="L7438" s="7">
        <v>77.123999999999995</v>
      </c>
      <c r="M7438" s="7">
        <v>122.93300000000001</v>
      </c>
      <c r="N7438" s="7">
        <v>63.765999999999998</v>
      </c>
      <c r="O7438" s="7"/>
    </row>
    <row r="7439" spans="1:15" x14ac:dyDescent="0.2">
      <c r="A7439" s="2">
        <v>1</v>
      </c>
      <c r="B7439" s="6" t="s">
        <v>25</v>
      </c>
      <c r="C7439" s="6">
        <v>0</v>
      </c>
      <c r="D7439" s="5" t="s">
        <v>537</v>
      </c>
      <c r="E7439" s="5" t="str">
        <f t="shared" si="892"/>
        <v/>
      </c>
      <c r="F7439" s="5" t="str">
        <f t="shared" si="891"/>
        <v/>
      </c>
      <c r="G7439" s="7">
        <v>79.756</v>
      </c>
      <c r="H7439" s="7">
        <v>75.638999999999996</v>
      </c>
      <c r="I7439" s="7">
        <v>59.908000000000001</v>
      </c>
      <c r="J7439" s="7">
        <v>102.887</v>
      </c>
      <c r="K7439" s="7">
        <v>75.113</v>
      </c>
      <c r="L7439" s="7">
        <v>79.201999999999998</v>
      </c>
      <c r="M7439" s="7">
        <v>120.634</v>
      </c>
      <c r="N7439" s="7">
        <v>72.269000000000005</v>
      </c>
      <c r="O7439" s="7"/>
    </row>
    <row r="7440" spans="1:15" x14ac:dyDescent="0.2">
      <c r="A7440" s="2">
        <v>1</v>
      </c>
      <c r="B7440" s="6" t="s">
        <v>26</v>
      </c>
      <c r="C7440" s="6">
        <v>0</v>
      </c>
      <c r="D7440" s="5" t="s">
        <v>537</v>
      </c>
      <c r="E7440" s="5" t="str">
        <f t="shared" si="892"/>
        <v/>
      </c>
      <c r="F7440" s="5" t="str">
        <f t="shared" si="891"/>
        <v/>
      </c>
      <c r="G7440" s="7">
        <v>89.186000000000007</v>
      </c>
      <c r="H7440" s="7">
        <v>85.257999999999996</v>
      </c>
      <c r="I7440" s="7">
        <v>71.445999999999998</v>
      </c>
      <c r="J7440" s="7">
        <v>100.983</v>
      </c>
      <c r="K7440" s="7">
        <v>80.108000000000004</v>
      </c>
      <c r="L7440" s="7">
        <v>83.799000000000007</v>
      </c>
      <c r="M7440" s="7">
        <v>113.429</v>
      </c>
      <c r="N7440" s="7">
        <v>81.040999999999997</v>
      </c>
      <c r="O7440" s="7"/>
    </row>
    <row r="7441" spans="1:15" x14ac:dyDescent="0.2">
      <c r="A7441" s="2">
        <v>1</v>
      </c>
      <c r="B7441" s="6" t="s">
        <v>27</v>
      </c>
      <c r="C7441" s="6">
        <v>0</v>
      </c>
      <c r="D7441" s="5" t="s">
        <v>537</v>
      </c>
      <c r="E7441" s="5" t="str">
        <f t="shared" si="892"/>
        <v/>
      </c>
      <c r="F7441" s="5" t="str">
        <f t="shared" si="891"/>
        <v/>
      </c>
      <c r="G7441" s="7">
        <v>93.147000000000006</v>
      </c>
      <c r="H7441" s="7">
        <v>90.078000000000003</v>
      </c>
      <c r="I7441" s="7">
        <v>79.774000000000001</v>
      </c>
      <c r="J7441" s="7">
        <v>101.146</v>
      </c>
      <c r="K7441" s="7">
        <v>85.643000000000001</v>
      </c>
      <c r="L7441" s="7">
        <v>88.561999999999998</v>
      </c>
      <c r="M7441" s="7">
        <v>114.069</v>
      </c>
      <c r="N7441" s="7">
        <v>90.998000000000005</v>
      </c>
      <c r="O7441" s="7"/>
    </row>
    <row r="7442" spans="1:15" x14ac:dyDescent="0.2">
      <c r="A7442" s="2">
        <v>1</v>
      </c>
      <c r="B7442" s="6" t="s">
        <v>28</v>
      </c>
      <c r="C7442" s="6">
        <v>0</v>
      </c>
      <c r="D7442" s="5" t="s">
        <v>537</v>
      </c>
      <c r="E7442" s="5" t="str">
        <f t="shared" si="892"/>
        <v/>
      </c>
      <c r="F7442" s="5" t="str">
        <f t="shared" si="891"/>
        <v/>
      </c>
      <c r="G7442" s="7">
        <v>95.46</v>
      </c>
      <c r="H7442" s="7">
        <v>95.05</v>
      </c>
      <c r="I7442" s="7">
        <v>89.108000000000004</v>
      </c>
      <c r="J7442" s="7">
        <v>100.83499999999999</v>
      </c>
      <c r="K7442" s="7">
        <v>93.344999999999999</v>
      </c>
      <c r="L7442" s="7">
        <v>93.748000000000005</v>
      </c>
      <c r="M7442" s="7">
        <v>108.649</v>
      </c>
      <c r="N7442" s="7">
        <v>96.813999999999993</v>
      </c>
      <c r="O7442" s="7"/>
    </row>
    <row r="7443" spans="1:15" x14ac:dyDescent="0.2">
      <c r="A7443" s="2">
        <v>1</v>
      </c>
      <c r="B7443" s="6" t="s">
        <v>29</v>
      </c>
      <c r="C7443" s="6">
        <v>0</v>
      </c>
      <c r="D7443" s="5" t="s">
        <v>537</v>
      </c>
      <c r="E7443" s="5" t="str">
        <f t="shared" si="892"/>
        <v/>
      </c>
      <c r="F7443" s="5" t="str">
        <f t="shared" si="891"/>
        <v/>
      </c>
      <c r="G7443" s="7">
        <v>100</v>
      </c>
      <c r="H7443" s="7">
        <v>100</v>
      </c>
      <c r="I7443" s="7">
        <v>100</v>
      </c>
      <c r="J7443" s="7">
        <v>100</v>
      </c>
      <c r="K7443" s="7">
        <v>100</v>
      </c>
      <c r="L7443" s="7">
        <v>100</v>
      </c>
      <c r="M7443" s="7">
        <v>100</v>
      </c>
      <c r="N7443" s="7">
        <v>100</v>
      </c>
      <c r="O7443" s="7"/>
    </row>
    <row r="7444" spans="1:15" x14ac:dyDescent="0.2">
      <c r="A7444" s="2">
        <v>1</v>
      </c>
      <c r="B7444" s="6" t="s">
        <v>30</v>
      </c>
      <c r="C7444" s="6">
        <v>0</v>
      </c>
      <c r="D7444" s="5" t="s">
        <v>537</v>
      </c>
      <c r="E7444" s="5" t="str">
        <f t="shared" si="892"/>
        <v/>
      </c>
      <c r="F7444" s="5" t="str">
        <f t="shared" si="891"/>
        <v/>
      </c>
      <c r="G7444" s="7">
        <v>108.006</v>
      </c>
      <c r="H7444" s="7">
        <v>106.815</v>
      </c>
      <c r="I7444" s="7">
        <v>109.899</v>
      </c>
      <c r="J7444" s="7">
        <v>98.545000000000002</v>
      </c>
      <c r="K7444" s="7">
        <v>101.752</v>
      </c>
      <c r="L7444" s="7">
        <v>102.887</v>
      </c>
      <c r="M7444" s="7">
        <v>99.215000000000003</v>
      </c>
      <c r="N7444" s="7">
        <v>109.036</v>
      </c>
      <c r="O7444" s="7"/>
    </row>
    <row r="7445" spans="1:15" x14ac:dyDescent="0.2">
      <c r="A7445" s="2">
        <v>1</v>
      </c>
      <c r="B7445" s="6" t="s">
        <v>31</v>
      </c>
      <c r="C7445" s="6">
        <v>0</v>
      </c>
      <c r="D7445" s="5" t="s">
        <v>537</v>
      </c>
      <c r="E7445" s="5" t="str">
        <f t="shared" si="892"/>
        <v/>
      </c>
      <c r="F7445" s="5" t="str">
        <f t="shared" si="891"/>
        <v/>
      </c>
      <c r="G7445" s="7">
        <v>117.235</v>
      </c>
      <c r="H7445" s="7">
        <v>113.693</v>
      </c>
      <c r="I7445" s="7">
        <v>124.18899999999999</v>
      </c>
      <c r="J7445" s="7">
        <v>101.197</v>
      </c>
      <c r="K7445" s="7">
        <v>105.932</v>
      </c>
      <c r="L7445" s="7">
        <v>109.23099999999999</v>
      </c>
      <c r="M7445" s="7">
        <v>97.316999999999993</v>
      </c>
      <c r="N7445" s="7">
        <v>120.85599999999999</v>
      </c>
      <c r="O7445" s="7"/>
    </row>
    <row r="7446" spans="1:15" x14ac:dyDescent="0.2">
      <c r="A7446" s="2">
        <v>1</v>
      </c>
      <c r="B7446" s="6" t="s">
        <v>32</v>
      </c>
      <c r="C7446" s="6">
        <v>0</v>
      </c>
      <c r="D7446" s="5" t="s">
        <v>537</v>
      </c>
      <c r="E7446" s="5" t="str">
        <f t="shared" si="892"/>
        <v/>
      </c>
      <c r="F7446" s="5" t="str">
        <f t="shared" si="891"/>
        <v/>
      </c>
      <c r="G7446" s="7">
        <v>115.80500000000001</v>
      </c>
      <c r="H7446" s="7">
        <v>115.116</v>
      </c>
      <c r="I7446" s="7">
        <v>135.67099999999999</v>
      </c>
      <c r="J7446" s="7">
        <v>103.649</v>
      </c>
      <c r="K7446" s="7">
        <v>117.154</v>
      </c>
      <c r="L7446" s="7">
        <v>117.85599999999999</v>
      </c>
      <c r="M7446" s="7">
        <v>96.703999999999994</v>
      </c>
      <c r="N7446" s="7">
        <v>131.19900000000001</v>
      </c>
      <c r="O7446" s="7"/>
    </row>
    <row r="7447" spans="1:15" x14ac:dyDescent="0.2">
      <c r="A7447" s="2">
        <v>1</v>
      </c>
      <c r="B7447" s="6" t="s">
        <v>33</v>
      </c>
      <c r="C7447" s="6">
        <v>0</v>
      </c>
      <c r="D7447" s="5" t="s">
        <v>537</v>
      </c>
      <c r="E7447" s="5" t="str">
        <f t="shared" si="892"/>
        <v/>
      </c>
      <c r="F7447" s="5" t="str">
        <f t="shared" si="891"/>
        <v/>
      </c>
      <c r="G7447" s="7">
        <v>117.28100000000001</v>
      </c>
      <c r="H7447" s="7">
        <v>113.953</v>
      </c>
      <c r="I7447" s="7">
        <v>141.739</v>
      </c>
      <c r="J7447" s="7">
        <v>105.084</v>
      </c>
      <c r="K7447" s="7">
        <v>120.854</v>
      </c>
      <c r="L7447" s="7">
        <v>124.384</v>
      </c>
      <c r="M7447" s="7">
        <v>99.304000000000002</v>
      </c>
      <c r="N7447" s="7">
        <v>140.75299999999999</v>
      </c>
      <c r="O7447" s="7"/>
    </row>
    <row r="7448" spans="1:15" x14ac:dyDescent="0.2">
      <c r="A7448" s="2">
        <v>1</v>
      </c>
      <c r="B7448" s="6" t="s">
        <v>34</v>
      </c>
      <c r="C7448" s="6">
        <v>0</v>
      </c>
      <c r="D7448" s="5" t="s">
        <v>537</v>
      </c>
      <c r="E7448" s="5" t="str">
        <f t="shared" si="892"/>
        <v/>
      </c>
      <c r="F7448" s="5" t="str">
        <f t="shared" si="891"/>
        <v/>
      </c>
      <c r="G7448" s="7">
        <v>117.833</v>
      </c>
      <c r="H7448" s="7">
        <v>109.416</v>
      </c>
      <c r="I7448" s="7">
        <v>135.27099999999999</v>
      </c>
      <c r="J7448" s="7">
        <v>105.151</v>
      </c>
      <c r="K7448" s="7">
        <v>114.79900000000001</v>
      </c>
      <c r="L7448" s="7">
        <v>123.63</v>
      </c>
      <c r="M7448" s="7">
        <v>104.771</v>
      </c>
      <c r="N7448" s="7">
        <v>141.726</v>
      </c>
      <c r="O7448" s="7"/>
    </row>
    <row r="7449" spans="1:15" x14ac:dyDescent="0.2">
      <c r="A7449" s="2">
        <v>1</v>
      </c>
      <c r="B7449" s="6" t="s">
        <v>35</v>
      </c>
      <c r="C7449" s="6">
        <v>0</v>
      </c>
      <c r="D7449" s="5" t="s">
        <v>537</v>
      </c>
      <c r="E7449" s="5" t="str">
        <f t="shared" si="892"/>
        <v/>
      </c>
      <c r="F7449" s="5" t="str">
        <f t="shared" si="891"/>
        <v/>
      </c>
      <c r="G7449" s="7">
        <v>114.18899999999999</v>
      </c>
      <c r="H7449" s="7">
        <v>103.629</v>
      </c>
      <c r="I7449" s="7">
        <v>124.896</v>
      </c>
      <c r="J7449" s="7">
        <v>105.65300000000001</v>
      </c>
      <c r="K7449" s="7">
        <v>109.377</v>
      </c>
      <c r="L7449" s="7">
        <v>120.52200000000001</v>
      </c>
      <c r="M7449" s="7">
        <v>112.80500000000001</v>
      </c>
      <c r="N7449" s="7">
        <v>140.88900000000001</v>
      </c>
      <c r="O7449" s="7"/>
    </row>
    <row r="7450" spans="1:15" x14ac:dyDescent="0.2">
      <c r="A7450" s="2">
        <v>1</v>
      </c>
      <c r="B7450" s="6" t="s">
        <v>36</v>
      </c>
      <c r="C7450" s="6">
        <v>0</v>
      </c>
      <c r="D7450" s="5" t="s">
        <v>537</v>
      </c>
      <c r="E7450" s="5" t="str">
        <f t="shared" si="892"/>
        <v/>
      </c>
      <c r="F7450" s="5" t="str">
        <f t="shared" si="891"/>
        <v/>
      </c>
      <c r="G7450" s="7">
        <v>104.631</v>
      </c>
      <c r="H7450" s="7">
        <v>93.477999999999994</v>
      </c>
      <c r="I7450" s="7">
        <v>107.642</v>
      </c>
      <c r="J7450" s="7">
        <v>105.97499999999999</v>
      </c>
      <c r="K7450" s="7">
        <v>102.877</v>
      </c>
      <c r="L7450" s="7">
        <v>115.15300000000001</v>
      </c>
      <c r="M7450" s="7">
        <v>129.79400000000001</v>
      </c>
      <c r="N7450" s="7">
        <v>139.71299999999999</v>
      </c>
      <c r="O7450" s="7"/>
    </row>
    <row r="7451" spans="1:15" x14ac:dyDescent="0.2">
      <c r="A7451" s="2">
        <v>1</v>
      </c>
      <c r="B7451" s="6" t="s">
        <v>37</v>
      </c>
      <c r="C7451" s="6">
        <v>0</v>
      </c>
      <c r="D7451" s="5" t="s">
        <v>537</v>
      </c>
      <c r="E7451" s="5" t="str">
        <f t="shared" si="892"/>
        <v/>
      </c>
      <c r="F7451" s="5" t="str">
        <f t="shared" si="891"/>
        <v/>
      </c>
      <c r="G7451" s="7">
        <v>107.794</v>
      </c>
      <c r="H7451" s="7">
        <v>94.073999999999998</v>
      </c>
      <c r="I7451" s="7">
        <v>108.467</v>
      </c>
      <c r="J7451" s="7">
        <v>104.479</v>
      </c>
      <c r="K7451" s="7">
        <v>100.624</v>
      </c>
      <c r="L7451" s="7">
        <v>115.3</v>
      </c>
      <c r="M7451" s="7">
        <v>127.617</v>
      </c>
      <c r="N7451" s="7">
        <v>138.422</v>
      </c>
      <c r="O7451" s="7"/>
    </row>
    <row r="7452" spans="1:15" x14ac:dyDescent="0.2">
      <c r="A7452" s="2">
        <v>1</v>
      </c>
      <c r="B7452" s="6" t="s">
        <v>63</v>
      </c>
      <c r="C7452" s="6">
        <v>0</v>
      </c>
      <c r="D7452" s="5" t="s">
        <v>537</v>
      </c>
      <c r="E7452" s="5" t="str">
        <f t="shared" si="892"/>
        <v/>
      </c>
      <c r="F7452" s="5" t="str">
        <f t="shared" si="891"/>
        <v/>
      </c>
      <c r="G7452" s="7">
        <v>110.797</v>
      </c>
      <c r="H7452" s="7">
        <v>94.957999999999998</v>
      </c>
      <c r="I7452" s="7">
        <v>110.74299999999999</v>
      </c>
      <c r="J7452" s="7">
        <v>105.108</v>
      </c>
      <c r="K7452" s="7">
        <v>99.951999999999998</v>
      </c>
      <c r="L7452" s="7">
        <v>116.624</v>
      </c>
      <c r="M7452" s="7">
        <v>125.461</v>
      </c>
      <c r="N7452" s="7">
        <v>138.93899999999999</v>
      </c>
      <c r="O7452" s="7"/>
    </row>
    <row r="7453" spans="1:15" x14ac:dyDescent="0.2">
      <c r="A7453" s="2">
        <v>0</v>
      </c>
      <c r="B7453" s="5" t="s">
        <v>538</v>
      </c>
      <c r="C7453" s="6" t="s">
        <v>0</v>
      </c>
      <c r="E7453" s="5" t="str">
        <f t="shared" si="892"/>
        <v/>
      </c>
      <c r="F7453" s="5" t="str">
        <f t="shared" si="891"/>
        <v/>
      </c>
    </row>
    <row r="7454" spans="1:15" x14ac:dyDescent="0.2">
      <c r="A7454" s="2">
        <v>1</v>
      </c>
      <c r="B7454" s="6" t="s">
        <v>13</v>
      </c>
      <c r="C7454" s="6">
        <v>0</v>
      </c>
      <c r="D7454" s="5" t="s">
        <v>539</v>
      </c>
      <c r="E7454" s="5" t="str">
        <f t="shared" si="892"/>
        <v/>
      </c>
      <c r="F7454" s="5" t="str">
        <f t="shared" si="891"/>
        <v/>
      </c>
      <c r="G7454" s="7">
        <v>59.651000000000003</v>
      </c>
      <c r="H7454" s="7">
        <v>66.116</v>
      </c>
      <c r="I7454" s="7">
        <v>68.882999999999996</v>
      </c>
      <c r="J7454" s="7">
        <v>94.016999999999996</v>
      </c>
      <c r="K7454" s="7">
        <v>115.477</v>
      </c>
      <c r="L7454" s="7">
        <v>104.18600000000001</v>
      </c>
      <c r="M7454" s="7">
        <v>97.641000000000005</v>
      </c>
      <c r="N7454" s="7">
        <v>67.257999999999996</v>
      </c>
      <c r="O7454" s="7"/>
    </row>
    <row r="7455" spans="1:15" x14ac:dyDescent="0.2">
      <c r="A7455" s="2">
        <v>1</v>
      </c>
      <c r="B7455" s="6" t="s">
        <v>15</v>
      </c>
      <c r="C7455" s="6">
        <v>0</v>
      </c>
      <c r="D7455" s="5" t="s">
        <v>539</v>
      </c>
      <c r="E7455" s="5" t="str">
        <f t="shared" si="892"/>
        <v/>
      </c>
      <c r="F7455" s="5" t="str">
        <f t="shared" si="891"/>
        <v/>
      </c>
      <c r="G7455" s="7">
        <v>64.436000000000007</v>
      </c>
      <c r="H7455" s="7">
        <v>70.335999999999999</v>
      </c>
      <c r="I7455" s="7">
        <v>73.28</v>
      </c>
      <c r="J7455" s="7">
        <v>95.248000000000005</v>
      </c>
      <c r="K7455" s="7">
        <v>113.72499999999999</v>
      </c>
      <c r="L7455" s="7">
        <v>104.18600000000001</v>
      </c>
      <c r="M7455" s="7">
        <v>95.734999999999999</v>
      </c>
      <c r="N7455" s="7">
        <v>70.153999999999996</v>
      </c>
      <c r="O7455" s="7"/>
    </row>
    <row r="7456" spans="1:15" x14ac:dyDescent="0.2">
      <c r="A7456" s="2">
        <v>1</v>
      </c>
      <c r="B7456" s="6" t="s">
        <v>16</v>
      </c>
      <c r="C7456" s="6">
        <v>0</v>
      </c>
      <c r="D7456" s="5" t="s">
        <v>539</v>
      </c>
      <c r="E7456" s="5" t="str">
        <f t="shared" si="892"/>
        <v/>
      </c>
      <c r="F7456" s="5" t="str">
        <f t="shared" si="891"/>
        <v/>
      </c>
      <c r="G7456" s="7">
        <v>68.908000000000001</v>
      </c>
      <c r="H7456" s="7">
        <v>74.311000000000007</v>
      </c>
      <c r="I7456" s="7">
        <v>77.421000000000006</v>
      </c>
      <c r="J7456" s="7">
        <v>95.78</v>
      </c>
      <c r="K7456" s="7">
        <v>112.354</v>
      </c>
      <c r="L7456" s="7">
        <v>104.18600000000001</v>
      </c>
      <c r="M7456" s="7">
        <v>94.68</v>
      </c>
      <c r="N7456" s="7">
        <v>73.302000000000007</v>
      </c>
      <c r="O7456" s="7"/>
    </row>
    <row r="7457" spans="1:15" x14ac:dyDescent="0.2">
      <c r="A7457" s="2">
        <v>1</v>
      </c>
      <c r="B7457" s="6" t="s">
        <v>17</v>
      </c>
      <c r="C7457" s="6">
        <v>0</v>
      </c>
      <c r="D7457" s="5" t="s">
        <v>539</v>
      </c>
      <c r="E7457" s="5" t="str">
        <f t="shared" si="892"/>
        <v/>
      </c>
      <c r="F7457" s="5" t="str">
        <f t="shared" si="891"/>
        <v/>
      </c>
      <c r="G7457" s="7">
        <v>65.650999999999996</v>
      </c>
      <c r="H7457" s="7">
        <v>71.578000000000003</v>
      </c>
      <c r="I7457" s="7">
        <v>75.748000000000005</v>
      </c>
      <c r="J7457" s="7">
        <v>97.024000000000001</v>
      </c>
      <c r="K7457" s="7">
        <v>115.379</v>
      </c>
      <c r="L7457" s="7">
        <v>105.82599999999999</v>
      </c>
      <c r="M7457" s="7">
        <v>100.699</v>
      </c>
      <c r="N7457" s="7">
        <v>76.278000000000006</v>
      </c>
      <c r="O7457" s="7"/>
    </row>
    <row r="7458" spans="1:15" x14ac:dyDescent="0.2">
      <c r="A7458" s="2">
        <v>1</v>
      </c>
      <c r="B7458" s="6" t="s">
        <v>18</v>
      </c>
      <c r="C7458" s="6">
        <v>0</v>
      </c>
      <c r="D7458" s="5" t="s">
        <v>539</v>
      </c>
      <c r="E7458" s="5" t="str">
        <f t="shared" si="892"/>
        <v/>
      </c>
      <c r="F7458" s="5" t="str">
        <f t="shared" si="891"/>
        <v/>
      </c>
      <c r="G7458" s="7">
        <v>61.75</v>
      </c>
      <c r="H7458" s="7">
        <v>67.841999999999999</v>
      </c>
      <c r="I7458" s="7">
        <v>72.024000000000001</v>
      </c>
      <c r="J7458" s="7">
        <v>98.971000000000004</v>
      </c>
      <c r="K7458" s="7">
        <v>116.63800000000001</v>
      </c>
      <c r="L7458" s="7">
        <v>106.16500000000001</v>
      </c>
      <c r="M7458" s="7">
        <v>107.53400000000001</v>
      </c>
      <c r="N7458" s="7">
        <v>77.45</v>
      </c>
      <c r="O7458" s="7"/>
    </row>
    <row r="7459" spans="1:15" x14ac:dyDescent="0.2">
      <c r="A7459" s="2">
        <v>1</v>
      </c>
      <c r="B7459" s="6" t="s">
        <v>19</v>
      </c>
      <c r="C7459" s="6">
        <v>0</v>
      </c>
      <c r="D7459" s="5" t="s">
        <v>539</v>
      </c>
      <c r="E7459" s="5" t="str">
        <f t="shared" si="892"/>
        <v/>
      </c>
      <c r="F7459" s="5" t="str">
        <f t="shared" si="891"/>
        <v/>
      </c>
      <c r="G7459" s="7">
        <v>65.494</v>
      </c>
      <c r="H7459" s="7">
        <v>72.844999999999999</v>
      </c>
      <c r="I7459" s="7">
        <v>75.153000000000006</v>
      </c>
      <c r="J7459" s="7">
        <v>99.393000000000001</v>
      </c>
      <c r="K7459" s="7">
        <v>114.747</v>
      </c>
      <c r="L7459" s="7">
        <v>103.167</v>
      </c>
      <c r="M7459" s="7">
        <v>103.974</v>
      </c>
      <c r="N7459" s="7">
        <v>78.14</v>
      </c>
      <c r="O7459" s="7"/>
    </row>
    <row r="7460" spans="1:15" x14ac:dyDescent="0.2">
      <c r="A7460" s="2">
        <v>1</v>
      </c>
      <c r="B7460" s="6" t="s">
        <v>20</v>
      </c>
      <c r="C7460" s="6">
        <v>0</v>
      </c>
      <c r="D7460" s="5" t="s">
        <v>539</v>
      </c>
      <c r="E7460" s="5" t="str">
        <f t="shared" si="892"/>
        <v/>
      </c>
      <c r="F7460" s="5" t="str">
        <f t="shared" si="891"/>
        <v/>
      </c>
      <c r="G7460" s="7">
        <v>66.805999999999997</v>
      </c>
      <c r="H7460" s="7">
        <v>72.927999999999997</v>
      </c>
      <c r="I7460" s="7">
        <v>76.641000000000005</v>
      </c>
      <c r="J7460" s="7">
        <v>100.002</v>
      </c>
      <c r="K7460" s="7">
        <v>114.721</v>
      </c>
      <c r="L7460" s="7">
        <v>105.09</v>
      </c>
      <c r="M7460" s="7">
        <v>104.289</v>
      </c>
      <c r="N7460" s="7">
        <v>79.927999999999997</v>
      </c>
      <c r="O7460" s="7"/>
    </row>
    <row r="7461" spans="1:15" x14ac:dyDescent="0.2">
      <c r="A7461" s="2">
        <v>1</v>
      </c>
      <c r="B7461" s="6" t="s">
        <v>21</v>
      </c>
      <c r="C7461" s="6">
        <v>0</v>
      </c>
      <c r="D7461" s="5" t="s">
        <v>539</v>
      </c>
      <c r="E7461" s="5" t="str">
        <f t="shared" si="892"/>
        <v/>
      </c>
      <c r="F7461" s="5" t="str">
        <f t="shared" si="891"/>
        <v/>
      </c>
      <c r="G7461" s="7">
        <v>68.962000000000003</v>
      </c>
      <c r="H7461" s="7">
        <v>75.483000000000004</v>
      </c>
      <c r="I7461" s="7">
        <v>80.563999999999993</v>
      </c>
      <c r="J7461" s="7">
        <v>100.825</v>
      </c>
      <c r="K7461" s="7">
        <v>116.824</v>
      </c>
      <c r="L7461" s="7">
        <v>106.73099999999999</v>
      </c>
      <c r="M7461" s="7">
        <v>103.05200000000001</v>
      </c>
      <c r="N7461" s="7">
        <v>83.022999999999996</v>
      </c>
      <c r="O7461" s="7"/>
    </row>
    <row r="7462" spans="1:15" x14ac:dyDescent="0.2">
      <c r="A7462" s="2">
        <v>1</v>
      </c>
      <c r="B7462" s="6" t="s">
        <v>22</v>
      </c>
      <c r="C7462" s="6">
        <v>0</v>
      </c>
      <c r="D7462" s="5" t="s">
        <v>539</v>
      </c>
      <c r="E7462" s="5" t="str">
        <f t="shared" si="892"/>
        <v/>
      </c>
      <c r="F7462" s="5" t="str">
        <f t="shared" si="891"/>
        <v/>
      </c>
      <c r="G7462" s="7">
        <v>66.206000000000003</v>
      </c>
      <c r="H7462" s="7">
        <v>71.602000000000004</v>
      </c>
      <c r="I7462" s="7">
        <v>79.296999999999997</v>
      </c>
      <c r="J7462" s="7">
        <v>101.99</v>
      </c>
      <c r="K7462" s="7">
        <v>119.773</v>
      </c>
      <c r="L7462" s="7">
        <v>110.747</v>
      </c>
      <c r="M7462" s="7">
        <v>108.985</v>
      </c>
      <c r="N7462" s="7">
        <v>86.421999999999997</v>
      </c>
      <c r="O7462" s="7"/>
    </row>
    <row r="7463" spans="1:15" x14ac:dyDescent="0.2">
      <c r="A7463" s="2">
        <v>1</v>
      </c>
      <c r="B7463" s="6" t="s">
        <v>23</v>
      </c>
      <c r="C7463" s="6">
        <v>0</v>
      </c>
      <c r="D7463" s="5" t="s">
        <v>539</v>
      </c>
      <c r="E7463" s="5" t="str">
        <f t="shared" si="892"/>
        <v/>
      </c>
      <c r="F7463" s="5" t="str">
        <f t="shared" si="891"/>
        <v/>
      </c>
      <c r="G7463" s="7">
        <v>67.959000000000003</v>
      </c>
      <c r="H7463" s="7">
        <v>72.617000000000004</v>
      </c>
      <c r="I7463" s="7">
        <v>79.721999999999994</v>
      </c>
      <c r="J7463" s="7">
        <v>102.843</v>
      </c>
      <c r="K7463" s="7">
        <v>117.31</v>
      </c>
      <c r="L7463" s="7">
        <v>109.785</v>
      </c>
      <c r="M7463" s="7">
        <v>112.264</v>
      </c>
      <c r="N7463" s="7">
        <v>89.498999999999995</v>
      </c>
      <c r="O7463" s="7"/>
    </row>
    <row r="7464" spans="1:15" x14ac:dyDescent="0.2">
      <c r="A7464" s="2">
        <v>1</v>
      </c>
      <c r="B7464" s="6" t="s">
        <v>24</v>
      </c>
      <c r="C7464" s="6">
        <v>0</v>
      </c>
      <c r="D7464" s="5" t="s">
        <v>539</v>
      </c>
      <c r="E7464" s="5" t="str">
        <f t="shared" si="892"/>
        <v/>
      </c>
      <c r="F7464" s="5" t="str">
        <f t="shared" si="891"/>
        <v/>
      </c>
      <c r="G7464" s="7">
        <v>67.304000000000002</v>
      </c>
      <c r="H7464" s="7">
        <v>72.503</v>
      </c>
      <c r="I7464" s="7">
        <v>78.736000000000004</v>
      </c>
      <c r="J7464" s="7">
        <v>104.46899999999999</v>
      </c>
      <c r="K7464" s="7">
        <v>116.986</v>
      </c>
      <c r="L7464" s="7">
        <v>108.59699999999999</v>
      </c>
      <c r="M7464" s="7">
        <v>119.932</v>
      </c>
      <c r="N7464" s="7">
        <v>94.43</v>
      </c>
      <c r="O7464" s="7"/>
    </row>
    <row r="7465" spans="1:15" x14ac:dyDescent="0.2">
      <c r="A7465" s="2">
        <v>1</v>
      </c>
      <c r="B7465" s="6" t="s">
        <v>25</v>
      </c>
      <c r="C7465" s="6">
        <v>0</v>
      </c>
      <c r="D7465" s="5" t="s">
        <v>539</v>
      </c>
      <c r="E7465" s="5" t="str">
        <f t="shared" si="892"/>
        <v/>
      </c>
      <c r="F7465" s="5" t="str">
        <f t="shared" si="891"/>
        <v/>
      </c>
      <c r="G7465" s="7">
        <v>78.438000000000002</v>
      </c>
      <c r="H7465" s="7">
        <v>81.489000000000004</v>
      </c>
      <c r="I7465" s="7">
        <v>86.006</v>
      </c>
      <c r="J7465" s="7">
        <v>102.58199999999999</v>
      </c>
      <c r="K7465" s="7">
        <v>109.649</v>
      </c>
      <c r="L7465" s="7">
        <v>105.54300000000001</v>
      </c>
      <c r="M7465" s="7">
        <v>105.75700000000001</v>
      </c>
      <c r="N7465" s="7">
        <v>90.956999999999994</v>
      </c>
      <c r="O7465" s="7"/>
    </row>
    <row r="7466" spans="1:15" x14ac:dyDescent="0.2">
      <c r="A7466" s="2">
        <v>1</v>
      </c>
      <c r="B7466" s="6" t="s">
        <v>26</v>
      </c>
      <c r="C7466" s="6">
        <v>0</v>
      </c>
      <c r="D7466" s="5" t="s">
        <v>539</v>
      </c>
      <c r="E7466" s="5" t="str">
        <f t="shared" si="892"/>
        <v/>
      </c>
      <c r="F7466" s="5" t="str">
        <f t="shared" si="891"/>
        <v/>
      </c>
      <c r="G7466" s="7">
        <v>83.046999999999997</v>
      </c>
      <c r="H7466" s="7">
        <v>84.171999999999997</v>
      </c>
      <c r="I7466" s="7">
        <v>91.075999999999993</v>
      </c>
      <c r="J7466" s="7">
        <v>100.892</v>
      </c>
      <c r="K7466" s="7">
        <v>109.66800000000001</v>
      </c>
      <c r="L7466" s="7">
        <v>108.20099999999999</v>
      </c>
      <c r="M7466" s="7">
        <v>105.501</v>
      </c>
      <c r="N7466" s="7">
        <v>96.085999999999999</v>
      </c>
      <c r="O7466" s="7"/>
    </row>
    <row r="7467" spans="1:15" x14ac:dyDescent="0.2">
      <c r="A7467" s="2">
        <v>1</v>
      </c>
      <c r="B7467" s="6" t="s">
        <v>27</v>
      </c>
      <c r="C7467" s="6">
        <v>0</v>
      </c>
      <c r="D7467" s="5" t="s">
        <v>539</v>
      </c>
      <c r="E7467" s="5" t="str">
        <f t="shared" si="892"/>
        <v/>
      </c>
      <c r="F7467" s="5" t="str">
        <f t="shared" si="891"/>
        <v/>
      </c>
      <c r="G7467" s="7">
        <v>86.126999999999995</v>
      </c>
      <c r="H7467" s="7">
        <v>88.268000000000001</v>
      </c>
      <c r="I7467" s="7">
        <v>94.358999999999995</v>
      </c>
      <c r="J7467" s="7">
        <v>101.086</v>
      </c>
      <c r="K7467" s="7">
        <v>109.55800000000001</v>
      </c>
      <c r="L7467" s="7">
        <v>106.9</v>
      </c>
      <c r="M7467" s="7">
        <v>102.85899999999999</v>
      </c>
      <c r="N7467" s="7">
        <v>97.057000000000002</v>
      </c>
      <c r="O7467" s="7"/>
    </row>
    <row r="7468" spans="1:15" x14ac:dyDescent="0.2">
      <c r="A7468" s="2">
        <v>1</v>
      </c>
      <c r="B7468" s="6" t="s">
        <v>28</v>
      </c>
      <c r="C7468" s="6">
        <v>0</v>
      </c>
      <c r="D7468" s="5" t="s">
        <v>539</v>
      </c>
      <c r="E7468" s="5" t="str">
        <f t="shared" si="892"/>
        <v/>
      </c>
      <c r="F7468" s="5" t="str">
        <f t="shared" si="891"/>
        <v/>
      </c>
      <c r="G7468" s="7">
        <v>92.861999999999995</v>
      </c>
      <c r="H7468" s="7">
        <v>95.24</v>
      </c>
      <c r="I7468" s="7">
        <v>96.694999999999993</v>
      </c>
      <c r="J7468" s="7">
        <v>100.839</v>
      </c>
      <c r="K7468" s="7">
        <v>104.128</v>
      </c>
      <c r="L7468" s="7">
        <v>101.527</v>
      </c>
      <c r="M7468" s="7">
        <v>103.738</v>
      </c>
      <c r="N7468" s="7">
        <v>100.309</v>
      </c>
      <c r="O7468" s="7"/>
    </row>
    <row r="7469" spans="1:15" x14ac:dyDescent="0.2">
      <c r="A7469" s="2">
        <v>1</v>
      </c>
      <c r="B7469" s="6" t="s">
        <v>29</v>
      </c>
      <c r="C7469" s="6">
        <v>0</v>
      </c>
      <c r="D7469" s="5" t="s">
        <v>539</v>
      </c>
      <c r="E7469" s="5" t="str">
        <f t="shared" si="892"/>
        <v/>
      </c>
      <c r="F7469" s="5" t="str">
        <f t="shared" si="891"/>
        <v/>
      </c>
      <c r="G7469" s="7">
        <v>100</v>
      </c>
      <c r="H7469" s="7">
        <v>100</v>
      </c>
      <c r="I7469" s="7">
        <v>100</v>
      </c>
      <c r="J7469" s="7">
        <v>100</v>
      </c>
      <c r="K7469" s="7">
        <v>100</v>
      </c>
      <c r="L7469" s="7">
        <v>100</v>
      </c>
      <c r="M7469" s="7">
        <v>100</v>
      </c>
      <c r="N7469" s="7">
        <v>100</v>
      </c>
      <c r="O7469" s="7"/>
    </row>
    <row r="7470" spans="1:15" x14ac:dyDescent="0.2">
      <c r="A7470" s="2">
        <v>1</v>
      </c>
      <c r="B7470" s="6" t="s">
        <v>30</v>
      </c>
      <c r="C7470" s="6">
        <v>0</v>
      </c>
      <c r="D7470" s="5" t="s">
        <v>539</v>
      </c>
      <c r="E7470" s="5" t="str">
        <f t="shared" si="892"/>
        <v/>
      </c>
      <c r="F7470" s="5" t="str">
        <f t="shared" si="891"/>
        <v/>
      </c>
      <c r="G7470" s="7">
        <v>106.871</v>
      </c>
      <c r="H7470" s="7">
        <v>106.179</v>
      </c>
      <c r="I7470" s="7">
        <v>106.119</v>
      </c>
      <c r="J7470" s="7">
        <v>98.188999999999993</v>
      </c>
      <c r="K7470" s="7">
        <v>99.296999999999997</v>
      </c>
      <c r="L7470" s="7">
        <v>99.942999999999998</v>
      </c>
      <c r="M7470" s="7">
        <v>96.902000000000001</v>
      </c>
      <c r="N7470" s="7">
        <v>102.83199999999999</v>
      </c>
      <c r="O7470" s="7"/>
    </row>
    <row r="7471" spans="1:15" x14ac:dyDescent="0.2">
      <c r="A7471" s="2">
        <v>1</v>
      </c>
      <c r="B7471" s="6" t="s">
        <v>31</v>
      </c>
      <c r="C7471" s="6">
        <v>0</v>
      </c>
      <c r="D7471" s="5" t="s">
        <v>539</v>
      </c>
      <c r="E7471" s="5" t="str">
        <f t="shared" si="892"/>
        <v/>
      </c>
      <c r="F7471" s="5" t="str">
        <f t="shared" si="891"/>
        <v/>
      </c>
      <c r="G7471" s="7">
        <v>106.464</v>
      </c>
      <c r="H7471" s="7">
        <v>107.962</v>
      </c>
      <c r="I7471" s="7">
        <v>108.57299999999999</v>
      </c>
      <c r="J7471" s="7">
        <v>99.369</v>
      </c>
      <c r="K7471" s="7">
        <v>101.98099999999999</v>
      </c>
      <c r="L7471" s="7">
        <v>100.566</v>
      </c>
      <c r="M7471" s="7">
        <v>99.613</v>
      </c>
      <c r="N7471" s="7">
        <v>108.152</v>
      </c>
      <c r="O7471" s="7"/>
    </row>
    <row r="7472" spans="1:15" x14ac:dyDescent="0.2">
      <c r="A7472" s="2">
        <v>1</v>
      </c>
      <c r="B7472" s="6" t="s">
        <v>32</v>
      </c>
      <c r="C7472" s="6">
        <v>0</v>
      </c>
      <c r="D7472" s="5" t="s">
        <v>539</v>
      </c>
      <c r="E7472" s="5" t="str">
        <f t="shared" si="892"/>
        <v/>
      </c>
      <c r="F7472" s="5" t="str">
        <f t="shared" si="891"/>
        <v/>
      </c>
      <c r="G7472" s="7">
        <v>107.47499999999999</v>
      </c>
      <c r="H7472" s="7">
        <v>109.173</v>
      </c>
      <c r="I7472" s="7">
        <v>109.05</v>
      </c>
      <c r="J7472" s="7">
        <v>102.07599999999999</v>
      </c>
      <c r="K7472" s="7">
        <v>101.465</v>
      </c>
      <c r="L7472" s="7">
        <v>99.887</v>
      </c>
      <c r="M7472" s="7">
        <v>103.55800000000001</v>
      </c>
      <c r="N7472" s="7">
        <v>112.929</v>
      </c>
      <c r="O7472" s="7"/>
    </row>
    <row r="7473" spans="1:15" x14ac:dyDescent="0.2">
      <c r="A7473" s="2">
        <v>1</v>
      </c>
      <c r="B7473" s="6" t="s">
        <v>33</v>
      </c>
      <c r="C7473" s="6">
        <v>0</v>
      </c>
      <c r="D7473" s="5" t="s">
        <v>539</v>
      </c>
      <c r="E7473" s="5" t="str">
        <f t="shared" si="892"/>
        <v/>
      </c>
      <c r="F7473" s="5" t="str">
        <f t="shared" si="891"/>
        <v/>
      </c>
      <c r="G7473" s="7">
        <v>118.461</v>
      </c>
      <c r="H7473" s="7">
        <v>119.504</v>
      </c>
      <c r="I7473" s="7">
        <v>114.029</v>
      </c>
      <c r="J7473" s="7">
        <v>103.316</v>
      </c>
      <c r="K7473" s="7">
        <v>96.257999999999996</v>
      </c>
      <c r="L7473" s="7">
        <v>95.418999999999997</v>
      </c>
      <c r="M7473" s="7">
        <v>96.394999999999996</v>
      </c>
      <c r="N7473" s="7">
        <v>109.91800000000001</v>
      </c>
      <c r="O7473" s="7"/>
    </row>
    <row r="7474" spans="1:15" x14ac:dyDescent="0.2">
      <c r="A7474" s="2">
        <v>1</v>
      </c>
      <c r="B7474" s="6" t="s">
        <v>34</v>
      </c>
      <c r="C7474" s="6">
        <v>0</v>
      </c>
      <c r="D7474" s="5" t="s">
        <v>539</v>
      </c>
      <c r="E7474" s="5" t="str">
        <f t="shared" si="892"/>
        <v/>
      </c>
      <c r="F7474" s="5" t="str">
        <f t="shared" si="891"/>
        <v/>
      </c>
      <c r="G7474" s="7">
        <v>122.196</v>
      </c>
      <c r="H7474" s="7">
        <v>118.45699999999999</v>
      </c>
      <c r="I7474" s="7">
        <v>116.782</v>
      </c>
      <c r="J7474" s="7">
        <v>103.536</v>
      </c>
      <c r="K7474" s="7">
        <v>95.569000000000003</v>
      </c>
      <c r="L7474" s="7">
        <v>98.585999999999999</v>
      </c>
      <c r="M7474" s="7">
        <v>99.117999999999995</v>
      </c>
      <c r="N7474" s="7">
        <v>115.752</v>
      </c>
      <c r="O7474" s="7"/>
    </row>
    <row r="7475" spans="1:15" x14ac:dyDescent="0.2">
      <c r="A7475" s="2">
        <v>1</v>
      </c>
      <c r="B7475" s="6" t="s">
        <v>35</v>
      </c>
      <c r="C7475" s="6">
        <v>0</v>
      </c>
      <c r="D7475" s="5" t="s">
        <v>539</v>
      </c>
      <c r="E7475" s="5" t="str">
        <f t="shared" si="892"/>
        <v/>
      </c>
      <c r="F7475" s="5" t="str">
        <f t="shared" si="891"/>
        <v/>
      </c>
      <c r="G7475" s="7">
        <v>120.967</v>
      </c>
      <c r="H7475" s="7">
        <v>124.184</v>
      </c>
      <c r="I7475" s="7">
        <v>115.474</v>
      </c>
      <c r="J7475" s="7">
        <v>103.35599999999999</v>
      </c>
      <c r="K7475" s="7">
        <v>95.459000000000003</v>
      </c>
      <c r="L7475" s="7">
        <v>92.986000000000004</v>
      </c>
      <c r="M7475" s="7">
        <v>97.227999999999994</v>
      </c>
      <c r="N7475" s="7">
        <v>112.273</v>
      </c>
      <c r="O7475" s="7"/>
    </row>
    <row r="7476" spans="1:15" x14ac:dyDescent="0.2">
      <c r="A7476" s="2">
        <v>1</v>
      </c>
      <c r="B7476" s="6" t="s">
        <v>36</v>
      </c>
      <c r="C7476" s="6">
        <v>0</v>
      </c>
      <c r="D7476" s="5" t="s">
        <v>539</v>
      </c>
      <c r="E7476" s="5" t="str">
        <f t="shared" si="892"/>
        <v/>
      </c>
      <c r="F7476" s="5" t="str">
        <f t="shared" si="891"/>
        <v/>
      </c>
      <c r="G7476" s="7">
        <v>122.637</v>
      </c>
      <c r="H7476" s="7">
        <v>126.256</v>
      </c>
      <c r="I7476" s="7">
        <v>108.04600000000001</v>
      </c>
      <c r="J7476" s="7">
        <v>103.63500000000001</v>
      </c>
      <c r="K7476" s="7">
        <v>88.102000000000004</v>
      </c>
      <c r="L7476" s="7">
        <v>85.576999999999998</v>
      </c>
      <c r="M7476" s="7">
        <v>93.956000000000003</v>
      </c>
      <c r="N7476" s="7">
        <v>101.515</v>
      </c>
      <c r="O7476" s="7"/>
    </row>
    <row r="7477" spans="1:15" x14ac:dyDescent="0.2">
      <c r="A7477" s="2">
        <v>1</v>
      </c>
      <c r="B7477" s="6" t="s">
        <v>37</v>
      </c>
      <c r="C7477" s="6">
        <v>0</v>
      </c>
      <c r="D7477" s="5" t="s">
        <v>539</v>
      </c>
      <c r="E7477" s="5" t="str">
        <f t="shared" si="892"/>
        <v/>
      </c>
      <c r="F7477" s="5" t="str">
        <f t="shared" si="891"/>
        <v/>
      </c>
      <c r="G7477" s="7">
        <v>130.53299999999999</v>
      </c>
      <c r="H7477" s="7">
        <v>133.81700000000001</v>
      </c>
      <c r="I7477" s="7">
        <v>111.792</v>
      </c>
      <c r="J7477" s="7">
        <v>101.26</v>
      </c>
      <c r="K7477" s="7">
        <v>85.641999999999996</v>
      </c>
      <c r="L7477" s="7">
        <v>83.540999999999997</v>
      </c>
      <c r="M7477" s="7">
        <v>90.971000000000004</v>
      </c>
      <c r="N7477" s="7">
        <v>101.69799999999999</v>
      </c>
      <c r="O7477" s="7"/>
    </row>
    <row r="7478" spans="1:15" x14ac:dyDescent="0.2">
      <c r="A7478" s="2">
        <v>1</v>
      </c>
      <c r="B7478" s="6" t="s">
        <v>63</v>
      </c>
      <c r="C7478" s="6">
        <v>0</v>
      </c>
      <c r="D7478" s="5" t="s">
        <v>539</v>
      </c>
      <c r="E7478" s="5" t="str">
        <f t="shared" si="892"/>
        <v/>
      </c>
      <c r="F7478" s="5" t="str">
        <f t="shared" si="891"/>
        <v/>
      </c>
      <c r="G7478" s="7">
        <v>134.47300000000001</v>
      </c>
      <c r="H7478" s="7">
        <v>137.107</v>
      </c>
      <c r="I7478" s="7">
        <v>115.78100000000001</v>
      </c>
      <c r="J7478" s="7">
        <v>102.491</v>
      </c>
      <c r="K7478" s="7">
        <v>86.1</v>
      </c>
      <c r="L7478" s="7">
        <v>84.445999999999998</v>
      </c>
      <c r="M7478" s="7">
        <v>88.47</v>
      </c>
      <c r="N7478" s="7">
        <v>102.432</v>
      </c>
      <c r="O7478" s="7"/>
    </row>
    <row r="7479" spans="1:15" x14ac:dyDescent="0.2">
      <c r="A7479" s="2">
        <v>0</v>
      </c>
      <c r="B7479" s="5" t="s">
        <v>538</v>
      </c>
      <c r="C7479" s="6" t="s">
        <v>0</v>
      </c>
      <c r="E7479" s="5" t="str">
        <f t="shared" si="892"/>
        <v/>
      </c>
      <c r="F7479" s="5" t="str">
        <f t="shared" si="891"/>
        <v/>
      </c>
    </row>
    <row r="7480" spans="1:15" x14ac:dyDescent="0.2">
      <c r="A7480" s="2">
        <v>1</v>
      </c>
      <c r="B7480" s="6" t="s">
        <v>13</v>
      </c>
      <c r="C7480" s="6">
        <v>0</v>
      </c>
      <c r="D7480" s="5" t="s">
        <v>540</v>
      </c>
      <c r="E7480" s="5" t="str">
        <f t="shared" si="892"/>
        <v/>
      </c>
      <c r="F7480" s="5" t="str">
        <f t="shared" si="891"/>
        <v/>
      </c>
      <c r="G7480" s="7">
        <v>59.651000000000003</v>
      </c>
      <c r="H7480" s="7">
        <v>66.116</v>
      </c>
      <c r="I7480" s="7">
        <v>68.882999999999996</v>
      </c>
      <c r="J7480" s="7">
        <v>94.016999999999996</v>
      </c>
      <c r="K7480" s="7">
        <v>115.477</v>
      </c>
      <c r="L7480" s="7">
        <v>104.18600000000001</v>
      </c>
      <c r="M7480" s="7">
        <v>97.641000000000005</v>
      </c>
      <c r="N7480" s="7">
        <v>67.257999999999996</v>
      </c>
      <c r="O7480" s="7"/>
    </row>
    <row r="7481" spans="1:15" x14ac:dyDescent="0.2">
      <c r="A7481" s="2">
        <v>1</v>
      </c>
      <c r="B7481" s="6" t="s">
        <v>15</v>
      </c>
      <c r="C7481" s="6">
        <v>0</v>
      </c>
      <c r="D7481" s="5" t="s">
        <v>540</v>
      </c>
      <c r="E7481" s="5" t="str">
        <f t="shared" si="892"/>
        <v/>
      </c>
      <c r="F7481" s="5" t="str">
        <f t="shared" si="891"/>
        <v/>
      </c>
      <c r="G7481" s="7">
        <v>64.436000000000007</v>
      </c>
      <c r="H7481" s="7">
        <v>70.335999999999999</v>
      </c>
      <c r="I7481" s="7">
        <v>73.28</v>
      </c>
      <c r="J7481" s="7">
        <v>95.248000000000005</v>
      </c>
      <c r="K7481" s="7">
        <v>113.72499999999999</v>
      </c>
      <c r="L7481" s="7">
        <v>104.18600000000001</v>
      </c>
      <c r="M7481" s="7">
        <v>95.734999999999999</v>
      </c>
      <c r="N7481" s="7">
        <v>70.153999999999996</v>
      </c>
      <c r="O7481" s="7"/>
    </row>
    <row r="7482" spans="1:15" x14ac:dyDescent="0.2">
      <c r="A7482" s="2">
        <v>1</v>
      </c>
      <c r="B7482" s="6" t="s">
        <v>16</v>
      </c>
      <c r="C7482" s="6">
        <v>0</v>
      </c>
      <c r="D7482" s="5" t="s">
        <v>540</v>
      </c>
      <c r="E7482" s="5" t="str">
        <f t="shared" si="892"/>
        <v/>
      </c>
      <c r="F7482" s="5" t="str">
        <f t="shared" si="891"/>
        <v/>
      </c>
      <c r="G7482" s="7">
        <v>68.908000000000001</v>
      </c>
      <c r="H7482" s="7">
        <v>74.311000000000007</v>
      </c>
      <c r="I7482" s="7">
        <v>77.421000000000006</v>
      </c>
      <c r="J7482" s="7">
        <v>95.78</v>
      </c>
      <c r="K7482" s="7">
        <v>112.354</v>
      </c>
      <c r="L7482" s="7">
        <v>104.18600000000001</v>
      </c>
      <c r="M7482" s="7">
        <v>94.68</v>
      </c>
      <c r="N7482" s="7">
        <v>73.302000000000007</v>
      </c>
      <c r="O7482" s="7"/>
    </row>
    <row r="7483" spans="1:15" x14ac:dyDescent="0.2">
      <c r="A7483" s="2">
        <v>1</v>
      </c>
      <c r="B7483" s="6" t="s">
        <v>17</v>
      </c>
      <c r="C7483" s="6">
        <v>0</v>
      </c>
      <c r="D7483" s="5" t="s">
        <v>540</v>
      </c>
      <c r="E7483" s="5" t="str">
        <f t="shared" si="892"/>
        <v/>
      </c>
      <c r="F7483" s="5" t="str">
        <f t="shared" si="891"/>
        <v/>
      </c>
      <c r="G7483" s="7">
        <v>65.650999999999996</v>
      </c>
      <c r="H7483" s="7">
        <v>71.578000000000003</v>
      </c>
      <c r="I7483" s="7">
        <v>75.748000000000005</v>
      </c>
      <c r="J7483" s="7">
        <v>97.024000000000001</v>
      </c>
      <c r="K7483" s="7">
        <v>115.379</v>
      </c>
      <c r="L7483" s="7">
        <v>105.82599999999999</v>
      </c>
      <c r="M7483" s="7">
        <v>100.699</v>
      </c>
      <c r="N7483" s="7">
        <v>76.278000000000006</v>
      </c>
      <c r="O7483" s="7"/>
    </row>
    <row r="7484" spans="1:15" x14ac:dyDescent="0.2">
      <c r="A7484" s="2">
        <v>1</v>
      </c>
      <c r="B7484" s="6" t="s">
        <v>18</v>
      </c>
      <c r="C7484" s="6">
        <v>0</v>
      </c>
      <c r="D7484" s="5" t="s">
        <v>540</v>
      </c>
      <c r="E7484" s="5" t="str">
        <f t="shared" si="892"/>
        <v/>
      </c>
      <c r="F7484" s="5" t="str">
        <f t="shared" si="891"/>
        <v/>
      </c>
      <c r="G7484" s="7">
        <v>61.75</v>
      </c>
      <c r="H7484" s="7">
        <v>67.841999999999999</v>
      </c>
      <c r="I7484" s="7">
        <v>72.024000000000001</v>
      </c>
      <c r="J7484" s="7">
        <v>98.971000000000004</v>
      </c>
      <c r="K7484" s="7">
        <v>116.63800000000001</v>
      </c>
      <c r="L7484" s="7">
        <v>106.16500000000001</v>
      </c>
      <c r="M7484" s="7">
        <v>107.53400000000001</v>
      </c>
      <c r="N7484" s="7">
        <v>77.45</v>
      </c>
      <c r="O7484" s="7"/>
    </row>
    <row r="7485" spans="1:15" x14ac:dyDescent="0.2">
      <c r="A7485" s="2">
        <v>1</v>
      </c>
      <c r="B7485" s="6" t="s">
        <v>19</v>
      </c>
      <c r="C7485" s="6">
        <v>0</v>
      </c>
      <c r="D7485" s="5" t="s">
        <v>540</v>
      </c>
      <c r="E7485" s="5" t="str">
        <f t="shared" si="892"/>
        <v/>
      </c>
      <c r="F7485" s="5" t="str">
        <f t="shared" si="891"/>
        <v/>
      </c>
      <c r="G7485" s="7">
        <v>65.494</v>
      </c>
      <c r="H7485" s="7">
        <v>72.844999999999999</v>
      </c>
      <c r="I7485" s="7">
        <v>75.153000000000006</v>
      </c>
      <c r="J7485" s="7">
        <v>99.393000000000001</v>
      </c>
      <c r="K7485" s="7">
        <v>114.747</v>
      </c>
      <c r="L7485" s="7">
        <v>103.167</v>
      </c>
      <c r="M7485" s="7">
        <v>103.974</v>
      </c>
      <c r="N7485" s="7">
        <v>78.14</v>
      </c>
      <c r="O7485" s="7"/>
    </row>
    <row r="7486" spans="1:15" x14ac:dyDescent="0.2">
      <c r="A7486" s="2">
        <v>1</v>
      </c>
      <c r="B7486" s="6" t="s">
        <v>20</v>
      </c>
      <c r="C7486" s="6">
        <v>0</v>
      </c>
      <c r="D7486" s="5" t="s">
        <v>540</v>
      </c>
      <c r="E7486" s="5" t="str">
        <f t="shared" si="892"/>
        <v/>
      </c>
      <c r="F7486" s="5" t="str">
        <f t="shared" si="891"/>
        <v/>
      </c>
      <c r="G7486" s="7">
        <v>66.805999999999997</v>
      </c>
      <c r="H7486" s="7">
        <v>72.927999999999997</v>
      </c>
      <c r="I7486" s="7">
        <v>76.641000000000005</v>
      </c>
      <c r="J7486" s="7">
        <v>100.002</v>
      </c>
      <c r="K7486" s="7">
        <v>114.721</v>
      </c>
      <c r="L7486" s="7">
        <v>105.09</v>
      </c>
      <c r="M7486" s="7">
        <v>104.289</v>
      </c>
      <c r="N7486" s="7">
        <v>79.927999999999997</v>
      </c>
      <c r="O7486" s="7"/>
    </row>
    <row r="7487" spans="1:15" x14ac:dyDescent="0.2">
      <c r="A7487" s="2">
        <v>1</v>
      </c>
      <c r="B7487" s="6" t="s">
        <v>21</v>
      </c>
      <c r="C7487" s="6">
        <v>0</v>
      </c>
      <c r="D7487" s="5" t="s">
        <v>540</v>
      </c>
      <c r="E7487" s="5" t="str">
        <f t="shared" si="892"/>
        <v/>
      </c>
      <c r="F7487" s="5" t="str">
        <f t="shared" si="891"/>
        <v/>
      </c>
      <c r="G7487" s="7">
        <v>68.962000000000003</v>
      </c>
      <c r="H7487" s="7">
        <v>75.483000000000004</v>
      </c>
      <c r="I7487" s="7">
        <v>80.563999999999993</v>
      </c>
      <c r="J7487" s="7">
        <v>100.825</v>
      </c>
      <c r="K7487" s="7">
        <v>116.824</v>
      </c>
      <c r="L7487" s="7">
        <v>106.73099999999999</v>
      </c>
      <c r="M7487" s="7">
        <v>103.05200000000001</v>
      </c>
      <c r="N7487" s="7">
        <v>83.022999999999996</v>
      </c>
      <c r="O7487" s="7"/>
    </row>
    <row r="7488" spans="1:15" x14ac:dyDescent="0.2">
      <c r="A7488" s="2">
        <v>1</v>
      </c>
      <c r="B7488" s="6" t="s">
        <v>22</v>
      </c>
      <c r="C7488" s="6">
        <v>0</v>
      </c>
      <c r="D7488" s="5" t="s">
        <v>540</v>
      </c>
      <c r="E7488" s="5" t="str">
        <f t="shared" si="892"/>
        <v/>
      </c>
      <c r="F7488" s="5" t="str">
        <f t="shared" si="891"/>
        <v/>
      </c>
      <c r="G7488" s="7">
        <v>66.206000000000003</v>
      </c>
      <c r="H7488" s="7">
        <v>71.602000000000004</v>
      </c>
      <c r="I7488" s="7">
        <v>79.296999999999997</v>
      </c>
      <c r="J7488" s="7">
        <v>101.99</v>
      </c>
      <c r="K7488" s="7">
        <v>119.773</v>
      </c>
      <c r="L7488" s="7">
        <v>110.747</v>
      </c>
      <c r="M7488" s="7">
        <v>108.985</v>
      </c>
      <c r="N7488" s="7">
        <v>86.421999999999997</v>
      </c>
      <c r="O7488" s="7"/>
    </row>
    <row r="7489" spans="1:15" x14ac:dyDescent="0.2">
      <c r="A7489" s="2">
        <v>1</v>
      </c>
      <c r="B7489" s="6" t="s">
        <v>23</v>
      </c>
      <c r="C7489" s="6">
        <v>0</v>
      </c>
      <c r="D7489" s="5" t="s">
        <v>540</v>
      </c>
      <c r="E7489" s="5" t="str">
        <f t="shared" si="892"/>
        <v/>
      </c>
      <c r="F7489" s="5" t="str">
        <f t="shared" si="891"/>
        <v/>
      </c>
      <c r="G7489" s="7">
        <v>67.959000000000003</v>
      </c>
      <c r="H7489" s="7">
        <v>72.617000000000004</v>
      </c>
      <c r="I7489" s="7">
        <v>79.721999999999994</v>
      </c>
      <c r="J7489" s="7">
        <v>102.843</v>
      </c>
      <c r="K7489" s="7">
        <v>117.31</v>
      </c>
      <c r="L7489" s="7">
        <v>109.785</v>
      </c>
      <c r="M7489" s="7">
        <v>112.264</v>
      </c>
      <c r="N7489" s="7">
        <v>89.498999999999995</v>
      </c>
      <c r="O7489" s="7"/>
    </row>
    <row r="7490" spans="1:15" x14ac:dyDescent="0.2">
      <c r="A7490" s="2">
        <v>1</v>
      </c>
      <c r="B7490" s="6" t="s">
        <v>24</v>
      </c>
      <c r="C7490" s="6">
        <v>0</v>
      </c>
      <c r="D7490" s="5" t="s">
        <v>540</v>
      </c>
      <c r="E7490" s="5" t="str">
        <f t="shared" si="892"/>
        <v/>
      </c>
      <c r="F7490" s="5" t="str">
        <f t="shared" si="891"/>
        <v/>
      </c>
      <c r="G7490" s="7">
        <v>67.304000000000002</v>
      </c>
      <c r="H7490" s="7">
        <v>72.503</v>
      </c>
      <c r="I7490" s="7">
        <v>78.736000000000004</v>
      </c>
      <c r="J7490" s="7">
        <v>104.46899999999999</v>
      </c>
      <c r="K7490" s="7">
        <v>116.986</v>
      </c>
      <c r="L7490" s="7">
        <v>108.59699999999999</v>
      </c>
      <c r="M7490" s="7">
        <v>119.932</v>
      </c>
      <c r="N7490" s="7">
        <v>94.43</v>
      </c>
      <c r="O7490" s="7"/>
    </row>
    <row r="7491" spans="1:15" x14ac:dyDescent="0.2">
      <c r="A7491" s="2">
        <v>1</v>
      </c>
      <c r="B7491" s="6" t="s">
        <v>25</v>
      </c>
      <c r="C7491" s="6">
        <v>0</v>
      </c>
      <c r="D7491" s="5" t="s">
        <v>540</v>
      </c>
      <c r="E7491" s="5" t="str">
        <f t="shared" si="892"/>
        <v/>
      </c>
      <c r="F7491" s="5" t="str">
        <f t="shared" si="891"/>
        <v/>
      </c>
      <c r="G7491" s="7">
        <v>78.438000000000002</v>
      </c>
      <c r="H7491" s="7">
        <v>81.489000000000004</v>
      </c>
      <c r="I7491" s="7">
        <v>86.006</v>
      </c>
      <c r="J7491" s="7">
        <v>102.58199999999999</v>
      </c>
      <c r="K7491" s="7">
        <v>109.649</v>
      </c>
      <c r="L7491" s="7">
        <v>105.54300000000001</v>
      </c>
      <c r="M7491" s="7">
        <v>105.75700000000001</v>
      </c>
      <c r="N7491" s="7">
        <v>90.956999999999994</v>
      </c>
      <c r="O7491" s="7"/>
    </row>
    <row r="7492" spans="1:15" x14ac:dyDescent="0.2">
      <c r="A7492" s="2">
        <v>1</v>
      </c>
      <c r="B7492" s="6" t="s">
        <v>26</v>
      </c>
      <c r="C7492" s="6">
        <v>0</v>
      </c>
      <c r="D7492" s="5" t="s">
        <v>540</v>
      </c>
      <c r="E7492" s="5" t="str">
        <f t="shared" si="892"/>
        <v/>
      </c>
      <c r="F7492" s="5" t="str">
        <f t="shared" si="891"/>
        <v/>
      </c>
      <c r="G7492" s="7">
        <v>83.046999999999997</v>
      </c>
      <c r="H7492" s="7">
        <v>84.171999999999997</v>
      </c>
      <c r="I7492" s="7">
        <v>91.075999999999993</v>
      </c>
      <c r="J7492" s="7">
        <v>100.892</v>
      </c>
      <c r="K7492" s="7">
        <v>109.66800000000001</v>
      </c>
      <c r="L7492" s="7">
        <v>108.20099999999999</v>
      </c>
      <c r="M7492" s="7">
        <v>105.501</v>
      </c>
      <c r="N7492" s="7">
        <v>96.085999999999999</v>
      </c>
      <c r="O7492" s="7"/>
    </row>
    <row r="7493" spans="1:15" x14ac:dyDescent="0.2">
      <c r="A7493" s="2">
        <v>1</v>
      </c>
      <c r="B7493" s="6" t="s">
        <v>27</v>
      </c>
      <c r="C7493" s="6">
        <v>0</v>
      </c>
      <c r="D7493" s="5" t="s">
        <v>540</v>
      </c>
      <c r="E7493" s="5" t="str">
        <f t="shared" si="892"/>
        <v/>
      </c>
      <c r="F7493" s="5" t="str">
        <f t="shared" si="891"/>
        <v/>
      </c>
      <c r="G7493" s="7">
        <v>86.126999999999995</v>
      </c>
      <c r="H7493" s="7">
        <v>88.268000000000001</v>
      </c>
      <c r="I7493" s="7">
        <v>94.358999999999995</v>
      </c>
      <c r="J7493" s="7">
        <v>101.086</v>
      </c>
      <c r="K7493" s="7">
        <v>109.55800000000001</v>
      </c>
      <c r="L7493" s="7">
        <v>106.9</v>
      </c>
      <c r="M7493" s="7">
        <v>102.85899999999999</v>
      </c>
      <c r="N7493" s="7">
        <v>97.057000000000002</v>
      </c>
      <c r="O7493" s="7"/>
    </row>
    <row r="7494" spans="1:15" x14ac:dyDescent="0.2">
      <c r="A7494" s="2">
        <v>1</v>
      </c>
      <c r="B7494" s="6" t="s">
        <v>28</v>
      </c>
      <c r="C7494" s="6">
        <v>0</v>
      </c>
      <c r="D7494" s="5" t="s">
        <v>540</v>
      </c>
      <c r="E7494" s="5" t="str">
        <f t="shared" si="892"/>
        <v/>
      </c>
      <c r="F7494" s="5" t="str">
        <f t="shared" si="891"/>
        <v/>
      </c>
      <c r="G7494" s="7">
        <v>92.861999999999995</v>
      </c>
      <c r="H7494" s="7">
        <v>95.24</v>
      </c>
      <c r="I7494" s="7">
        <v>96.694999999999993</v>
      </c>
      <c r="J7494" s="7">
        <v>100.839</v>
      </c>
      <c r="K7494" s="7">
        <v>104.128</v>
      </c>
      <c r="L7494" s="7">
        <v>101.527</v>
      </c>
      <c r="M7494" s="7">
        <v>103.738</v>
      </c>
      <c r="N7494" s="7">
        <v>100.309</v>
      </c>
      <c r="O7494" s="7"/>
    </row>
    <row r="7495" spans="1:15" x14ac:dyDescent="0.2">
      <c r="A7495" s="2">
        <v>1</v>
      </c>
      <c r="B7495" s="6" t="s">
        <v>29</v>
      </c>
      <c r="C7495" s="6">
        <v>0</v>
      </c>
      <c r="D7495" s="5" t="s">
        <v>540</v>
      </c>
      <c r="E7495" s="5" t="str">
        <f t="shared" si="892"/>
        <v/>
      </c>
      <c r="F7495" s="5" t="str">
        <f t="shared" si="891"/>
        <v/>
      </c>
      <c r="G7495" s="7">
        <v>100</v>
      </c>
      <c r="H7495" s="7">
        <v>100</v>
      </c>
      <c r="I7495" s="7">
        <v>100</v>
      </c>
      <c r="J7495" s="7">
        <v>100</v>
      </c>
      <c r="K7495" s="7">
        <v>100</v>
      </c>
      <c r="L7495" s="7">
        <v>100</v>
      </c>
      <c r="M7495" s="7">
        <v>100</v>
      </c>
      <c r="N7495" s="7">
        <v>100</v>
      </c>
      <c r="O7495" s="7"/>
    </row>
    <row r="7496" spans="1:15" x14ac:dyDescent="0.2">
      <c r="A7496" s="2">
        <v>1</v>
      </c>
      <c r="B7496" s="6" t="s">
        <v>30</v>
      </c>
      <c r="C7496" s="6">
        <v>0</v>
      </c>
      <c r="D7496" s="5" t="s">
        <v>540</v>
      </c>
      <c r="E7496" s="5" t="str">
        <f t="shared" si="892"/>
        <v/>
      </c>
      <c r="F7496" s="5" t="str">
        <f t="shared" ref="F7496:F7559" si="893">IF(LEN(E7496)=0,"",E7496&amp;B7496)</f>
        <v/>
      </c>
      <c r="G7496" s="7">
        <v>106.871</v>
      </c>
      <c r="H7496" s="7">
        <v>106.179</v>
      </c>
      <c r="I7496" s="7">
        <v>106.119</v>
      </c>
      <c r="J7496" s="7">
        <v>98.188999999999993</v>
      </c>
      <c r="K7496" s="7">
        <v>99.296999999999997</v>
      </c>
      <c r="L7496" s="7">
        <v>99.942999999999998</v>
      </c>
      <c r="M7496" s="7">
        <v>96.902000000000001</v>
      </c>
      <c r="N7496" s="7">
        <v>102.83199999999999</v>
      </c>
      <c r="O7496" s="7"/>
    </row>
    <row r="7497" spans="1:15" x14ac:dyDescent="0.2">
      <c r="A7497" s="2">
        <v>1</v>
      </c>
      <c r="B7497" s="6" t="s">
        <v>31</v>
      </c>
      <c r="C7497" s="6">
        <v>0</v>
      </c>
      <c r="D7497" s="5" t="s">
        <v>540</v>
      </c>
      <c r="E7497" s="5" t="str">
        <f t="shared" ref="E7497:E7560" si="894">IF(C7497=0,IF(LEN(D7497)&lt;&gt;3,"",D7497),IF(LEN(D7497)&lt;&gt;4,"",LEFT(D7497,3)))</f>
        <v/>
      </c>
      <c r="F7497" s="5" t="str">
        <f t="shared" si="893"/>
        <v/>
      </c>
      <c r="G7497" s="7">
        <v>106.464</v>
      </c>
      <c r="H7497" s="7">
        <v>107.962</v>
      </c>
      <c r="I7497" s="7">
        <v>108.57299999999999</v>
      </c>
      <c r="J7497" s="7">
        <v>99.369</v>
      </c>
      <c r="K7497" s="7">
        <v>101.98099999999999</v>
      </c>
      <c r="L7497" s="7">
        <v>100.566</v>
      </c>
      <c r="M7497" s="7">
        <v>99.613</v>
      </c>
      <c r="N7497" s="7">
        <v>108.152</v>
      </c>
      <c r="O7497" s="7"/>
    </row>
    <row r="7498" spans="1:15" x14ac:dyDescent="0.2">
      <c r="A7498" s="2">
        <v>1</v>
      </c>
      <c r="B7498" s="6" t="s">
        <v>32</v>
      </c>
      <c r="C7498" s="6">
        <v>0</v>
      </c>
      <c r="D7498" s="5" t="s">
        <v>540</v>
      </c>
      <c r="E7498" s="5" t="str">
        <f t="shared" si="894"/>
        <v/>
      </c>
      <c r="F7498" s="5" t="str">
        <f t="shared" si="893"/>
        <v/>
      </c>
      <c r="G7498" s="7">
        <v>107.47499999999999</v>
      </c>
      <c r="H7498" s="7">
        <v>109.173</v>
      </c>
      <c r="I7498" s="7">
        <v>109.05</v>
      </c>
      <c r="J7498" s="7">
        <v>102.07599999999999</v>
      </c>
      <c r="K7498" s="7">
        <v>101.465</v>
      </c>
      <c r="L7498" s="7">
        <v>99.887</v>
      </c>
      <c r="M7498" s="7">
        <v>103.55800000000001</v>
      </c>
      <c r="N7498" s="7">
        <v>112.929</v>
      </c>
      <c r="O7498" s="7"/>
    </row>
    <row r="7499" spans="1:15" x14ac:dyDescent="0.2">
      <c r="A7499" s="2">
        <v>1</v>
      </c>
      <c r="B7499" s="6" t="s">
        <v>33</v>
      </c>
      <c r="C7499" s="6">
        <v>0</v>
      </c>
      <c r="D7499" s="5" t="s">
        <v>540</v>
      </c>
      <c r="E7499" s="5" t="str">
        <f t="shared" si="894"/>
        <v/>
      </c>
      <c r="F7499" s="5" t="str">
        <f t="shared" si="893"/>
        <v/>
      </c>
      <c r="G7499" s="7">
        <v>118.461</v>
      </c>
      <c r="H7499" s="7">
        <v>119.504</v>
      </c>
      <c r="I7499" s="7">
        <v>114.029</v>
      </c>
      <c r="J7499" s="7">
        <v>103.316</v>
      </c>
      <c r="K7499" s="7">
        <v>96.257999999999996</v>
      </c>
      <c r="L7499" s="7">
        <v>95.418999999999997</v>
      </c>
      <c r="M7499" s="7">
        <v>96.394999999999996</v>
      </c>
      <c r="N7499" s="7">
        <v>109.91800000000001</v>
      </c>
      <c r="O7499" s="7"/>
    </row>
    <row r="7500" spans="1:15" x14ac:dyDescent="0.2">
      <c r="A7500" s="2">
        <v>1</v>
      </c>
      <c r="B7500" s="6" t="s">
        <v>34</v>
      </c>
      <c r="C7500" s="6">
        <v>0</v>
      </c>
      <c r="D7500" s="5" t="s">
        <v>540</v>
      </c>
      <c r="E7500" s="5" t="str">
        <f t="shared" si="894"/>
        <v/>
      </c>
      <c r="F7500" s="5" t="str">
        <f t="shared" si="893"/>
        <v/>
      </c>
      <c r="G7500" s="7">
        <v>122.196</v>
      </c>
      <c r="H7500" s="7">
        <v>118.45699999999999</v>
      </c>
      <c r="I7500" s="7">
        <v>116.782</v>
      </c>
      <c r="J7500" s="7">
        <v>103.536</v>
      </c>
      <c r="K7500" s="7">
        <v>95.569000000000003</v>
      </c>
      <c r="L7500" s="7">
        <v>98.585999999999999</v>
      </c>
      <c r="M7500" s="7">
        <v>99.117999999999995</v>
      </c>
      <c r="N7500" s="7">
        <v>115.752</v>
      </c>
      <c r="O7500" s="7"/>
    </row>
    <row r="7501" spans="1:15" x14ac:dyDescent="0.2">
      <c r="A7501" s="2">
        <v>1</v>
      </c>
      <c r="B7501" s="6" t="s">
        <v>35</v>
      </c>
      <c r="C7501" s="6">
        <v>0</v>
      </c>
      <c r="D7501" s="5" t="s">
        <v>540</v>
      </c>
      <c r="E7501" s="5" t="str">
        <f t="shared" si="894"/>
        <v/>
      </c>
      <c r="F7501" s="5" t="str">
        <f t="shared" si="893"/>
        <v/>
      </c>
      <c r="G7501" s="7">
        <v>120.967</v>
      </c>
      <c r="H7501" s="7">
        <v>124.184</v>
      </c>
      <c r="I7501" s="7">
        <v>115.474</v>
      </c>
      <c r="J7501" s="7">
        <v>103.35599999999999</v>
      </c>
      <c r="K7501" s="7">
        <v>95.459000000000003</v>
      </c>
      <c r="L7501" s="7">
        <v>92.986000000000004</v>
      </c>
      <c r="M7501" s="7">
        <v>97.227999999999994</v>
      </c>
      <c r="N7501" s="7">
        <v>112.273</v>
      </c>
      <c r="O7501" s="7"/>
    </row>
    <row r="7502" spans="1:15" x14ac:dyDescent="0.2">
      <c r="A7502" s="2">
        <v>1</v>
      </c>
      <c r="B7502" s="6" t="s">
        <v>36</v>
      </c>
      <c r="C7502" s="6">
        <v>0</v>
      </c>
      <c r="D7502" s="5" t="s">
        <v>540</v>
      </c>
      <c r="E7502" s="5" t="str">
        <f t="shared" si="894"/>
        <v/>
      </c>
      <c r="F7502" s="5" t="str">
        <f t="shared" si="893"/>
        <v/>
      </c>
      <c r="G7502" s="7">
        <v>122.637</v>
      </c>
      <c r="H7502" s="7">
        <v>126.256</v>
      </c>
      <c r="I7502" s="7">
        <v>108.04600000000001</v>
      </c>
      <c r="J7502" s="7">
        <v>103.63500000000001</v>
      </c>
      <c r="K7502" s="7">
        <v>88.102000000000004</v>
      </c>
      <c r="L7502" s="7">
        <v>85.576999999999998</v>
      </c>
      <c r="M7502" s="7">
        <v>93.956000000000003</v>
      </c>
      <c r="N7502" s="7">
        <v>101.515</v>
      </c>
      <c r="O7502" s="7"/>
    </row>
    <row r="7503" spans="1:15" x14ac:dyDescent="0.2">
      <c r="A7503" s="2">
        <v>1</v>
      </c>
      <c r="B7503" s="6" t="s">
        <v>37</v>
      </c>
      <c r="C7503" s="6">
        <v>0</v>
      </c>
      <c r="D7503" s="5" t="s">
        <v>540</v>
      </c>
      <c r="E7503" s="5" t="str">
        <f t="shared" si="894"/>
        <v/>
      </c>
      <c r="F7503" s="5" t="str">
        <f t="shared" si="893"/>
        <v/>
      </c>
      <c r="G7503" s="7">
        <v>130.53299999999999</v>
      </c>
      <c r="H7503" s="7">
        <v>133.81700000000001</v>
      </c>
      <c r="I7503" s="7">
        <v>111.792</v>
      </c>
      <c r="J7503" s="7">
        <v>101.26</v>
      </c>
      <c r="K7503" s="7">
        <v>85.641999999999996</v>
      </c>
      <c r="L7503" s="7">
        <v>83.540999999999997</v>
      </c>
      <c r="M7503" s="7">
        <v>90.971000000000004</v>
      </c>
      <c r="N7503" s="7">
        <v>101.69799999999999</v>
      </c>
      <c r="O7503" s="7"/>
    </row>
    <row r="7504" spans="1:15" x14ac:dyDescent="0.2">
      <c r="A7504" s="2">
        <v>1</v>
      </c>
      <c r="B7504" s="6" t="s">
        <v>63</v>
      </c>
      <c r="C7504" s="6">
        <v>0</v>
      </c>
      <c r="D7504" s="5" t="s">
        <v>540</v>
      </c>
      <c r="E7504" s="5" t="str">
        <f t="shared" si="894"/>
        <v/>
      </c>
      <c r="F7504" s="5" t="str">
        <f t="shared" si="893"/>
        <v/>
      </c>
      <c r="G7504" s="7">
        <v>134.47300000000001</v>
      </c>
      <c r="H7504" s="7">
        <v>137.107</v>
      </c>
      <c r="I7504" s="7">
        <v>115.78100000000001</v>
      </c>
      <c r="J7504" s="7">
        <v>102.491</v>
      </c>
      <c r="K7504" s="7">
        <v>86.1</v>
      </c>
      <c r="L7504" s="7">
        <v>84.445999999999998</v>
      </c>
      <c r="M7504" s="7">
        <v>88.47</v>
      </c>
      <c r="N7504" s="7">
        <v>102.432</v>
      </c>
      <c r="O7504" s="7"/>
    </row>
    <row r="7505" spans="1:15" x14ac:dyDescent="0.2">
      <c r="A7505" s="2">
        <v>0</v>
      </c>
      <c r="B7505" s="5" t="s">
        <v>541</v>
      </c>
      <c r="C7505" s="6" t="s">
        <v>0</v>
      </c>
      <c r="E7505" s="5" t="str">
        <f t="shared" si="894"/>
        <v/>
      </c>
      <c r="F7505" s="5" t="str">
        <f t="shared" si="893"/>
        <v/>
      </c>
    </row>
    <row r="7506" spans="1:15" x14ac:dyDescent="0.2">
      <c r="A7506" s="2">
        <v>1</v>
      </c>
      <c r="B7506" s="6" t="s">
        <v>13</v>
      </c>
      <c r="C7506" s="6">
        <v>0</v>
      </c>
      <c r="D7506" s="5" t="s">
        <v>542</v>
      </c>
      <c r="E7506" s="5" t="str">
        <f t="shared" si="894"/>
        <v/>
      </c>
      <c r="F7506" s="5" t="str">
        <f t="shared" si="893"/>
        <v/>
      </c>
      <c r="G7506" s="7">
        <v>56.514000000000003</v>
      </c>
      <c r="H7506" s="7">
        <v>60.347000000000001</v>
      </c>
      <c r="I7506" s="7">
        <v>58.652000000000001</v>
      </c>
      <c r="J7506" s="7">
        <v>92.364000000000004</v>
      </c>
      <c r="K7506" s="7">
        <v>103.782</v>
      </c>
      <c r="L7506" s="7">
        <v>97.191000000000003</v>
      </c>
      <c r="M7506" s="7">
        <v>112.846</v>
      </c>
      <c r="N7506" s="7">
        <v>66.186000000000007</v>
      </c>
      <c r="O7506" s="7"/>
    </row>
    <row r="7507" spans="1:15" x14ac:dyDescent="0.2">
      <c r="A7507" s="2">
        <v>1</v>
      </c>
      <c r="B7507" s="6" t="s">
        <v>15</v>
      </c>
      <c r="C7507" s="6">
        <v>0</v>
      </c>
      <c r="D7507" s="5" t="s">
        <v>542</v>
      </c>
      <c r="E7507" s="5" t="str">
        <f t="shared" si="894"/>
        <v/>
      </c>
      <c r="F7507" s="5" t="str">
        <f t="shared" si="893"/>
        <v/>
      </c>
      <c r="G7507" s="7">
        <v>60.003</v>
      </c>
      <c r="H7507" s="7">
        <v>63.334000000000003</v>
      </c>
      <c r="I7507" s="7">
        <v>61.213999999999999</v>
      </c>
      <c r="J7507" s="7">
        <v>93.900999999999996</v>
      </c>
      <c r="K7507" s="7">
        <v>102.018</v>
      </c>
      <c r="L7507" s="7">
        <v>96.653000000000006</v>
      </c>
      <c r="M7507" s="7">
        <v>113.54</v>
      </c>
      <c r="N7507" s="7">
        <v>69.501999999999995</v>
      </c>
      <c r="O7507" s="7"/>
    </row>
    <row r="7508" spans="1:15" x14ac:dyDescent="0.2">
      <c r="A7508" s="2">
        <v>1</v>
      </c>
      <c r="B7508" s="6" t="s">
        <v>16</v>
      </c>
      <c r="C7508" s="6">
        <v>0</v>
      </c>
      <c r="D7508" s="5" t="s">
        <v>542</v>
      </c>
      <c r="E7508" s="5" t="str">
        <f t="shared" si="894"/>
        <v/>
      </c>
      <c r="F7508" s="5" t="str">
        <f t="shared" si="893"/>
        <v/>
      </c>
      <c r="G7508" s="7">
        <v>60.540999999999997</v>
      </c>
      <c r="H7508" s="7">
        <v>63.572000000000003</v>
      </c>
      <c r="I7508" s="7">
        <v>62.85</v>
      </c>
      <c r="J7508" s="7">
        <v>95.531000000000006</v>
      </c>
      <c r="K7508" s="7">
        <v>103.81399999999999</v>
      </c>
      <c r="L7508" s="7">
        <v>98.864000000000004</v>
      </c>
      <c r="M7508" s="7">
        <v>120.074</v>
      </c>
      <c r="N7508" s="7">
        <v>75.466999999999999</v>
      </c>
      <c r="O7508" s="7"/>
    </row>
    <row r="7509" spans="1:15" x14ac:dyDescent="0.2">
      <c r="A7509" s="2">
        <v>1</v>
      </c>
      <c r="B7509" s="6" t="s">
        <v>17</v>
      </c>
      <c r="C7509" s="6">
        <v>0</v>
      </c>
      <c r="D7509" s="5" t="s">
        <v>542</v>
      </c>
      <c r="E7509" s="5" t="str">
        <f t="shared" si="894"/>
        <v/>
      </c>
      <c r="F7509" s="5" t="str">
        <f t="shared" si="893"/>
        <v/>
      </c>
      <c r="G7509" s="7">
        <v>58.305</v>
      </c>
      <c r="H7509" s="7">
        <v>61.575000000000003</v>
      </c>
      <c r="I7509" s="7">
        <v>62.494999999999997</v>
      </c>
      <c r="J7509" s="7">
        <v>97.742000000000004</v>
      </c>
      <c r="K7509" s="7">
        <v>107.187</v>
      </c>
      <c r="L7509" s="7">
        <v>101.494</v>
      </c>
      <c r="M7509" s="7">
        <v>127.78400000000001</v>
      </c>
      <c r="N7509" s="7">
        <v>79.858999999999995</v>
      </c>
      <c r="O7509" s="7"/>
    </row>
    <row r="7510" spans="1:15" x14ac:dyDescent="0.2">
      <c r="A7510" s="2">
        <v>1</v>
      </c>
      <c r="B7510" s="6" t="s">
        <v>18</v>
      </c>
      <c r="C7510" s="6">
        <v>0</v>
      </c>
      <c r="D7510" s="5" t="s">
        <v>542</v>
      </c>
      <c r="E7510" s="5" t="str">
        <f t="shared" si="894"/>
        <v/>
      </c>
      <c r="F7510" s="5" t="str">
        <f t="shared" si="893"/>
        <v/>
      </c>
      <c r="G7510" s="7">
        <v>60.843000000000004</v>
      </c>
      <c r="H7510" s="7">
        <v>62.957999999999998</v>
      </c>
      <c r="I7510" s="7">
        <v>62.167999999999999</v>
      </c>
      <c r="J7510" s="7">
        <v>99.206000000000003</v>
      </c>
      <c r="K7510" s="7">
        <v>102.178</v>
      </c>
      <c r="L7510" s="7">
        <v>98.745000000000005</v>
      </c>
      <c r="M7510" s="7">
        <v>124.986</v>
      </c>
      <c r="N7510" s="7">
        <v>77.700999999999993</v>
      </c>
      <c r="O7510" s="7"/>
    </row>
    <row r="7511" spans="1:15" x14ac:dyDescent="0.2">
      <c r="A7511" s="2">
        <v>1</v>
      </c>
      <c r="B7511" s="6" t="s">
        <v>19</v>
      </c>
      <c r="C7511" s="6">
        <v>0</v>
      </c>
      <c r="D7511" s="5" t="s">
        <v>542</v>
      </c>
      <c r="E7511" s="5" t="str">
        <f t="shared" si="894"/>
        <v/>
      </c>
      <c r="F7511" s="5" t="str">
        <f t="shared" si="893"/>
        <v/>
      </c>
      <c r="G7511" s="7">
        <v>63.451000000000001</v>
      </c>
      <c r="H7511" s="7">
        <v>66.772000000000006</v>
      </c>
      <c r="I7511" s="7">
        <v>66.412999999999997</v>
      </c>
      <c r="J7511" s="7">
        <v>99.28</v>
      </c>
      <c r="K7511" s="7">
        <v>104.669</v>
      </c>
      <c r="L7511" s="7">
        <v>99.462000000000003</v>
      </c>
      <c r="M7511" s="7">
        <v>118.827</v>
      </c>
      <c r="N7511" s="7">
        <v>78.917000000000002</v>
      </c>
      <c r="O7511" s="7"/>
    </row>
    <row r="7512" spans="1:15" x14ac:dyDescent="0.2">
      <c r="A7512" s="2">
        <v>1</v>
      </c>
      <c r="B7512" s="6" t="s">
        <v>20</v>
      </c>
      <c r="C7512" s="6">
        <v>0</v>
      </c>
      <c r="D7512" s="5" t="s">
        <v>542</v>
      </c>
      <c r="E7512" s="5" t="str">
        <f t="shared" si="894"/>
        <v/>
      </c>
      <c r="F7512" s="5" t="str">
        <f t="shared" si="893"/>
        <v/>
      </c>
      <c r="G7512" s="7">
        <v>63.762</v>
      </c>
      <c r="H7512" s="7">
        <v>66.522999999999996</v>
      </c>
      <c r="I7512" s="7">
        <v>65.608000000000004</v>
      </c>
      <c r="J7512" s="7">
        <v>99.837999999999994</v>
      </c>
      <c r="K7512" s="7">
        <v>102.895</v>
      </c>
      <c r="L7512" s="7">
        <v>98.625</v>
      </c>
      <c r="M7512" s="7">
        <v>122.021</v>
      </c>
      <c r="N7512" s="7">
        <v>80.055999999999997</v>
      </c>
      <c r="O7512" s="7"/>
    </row>
    <row r="7513" spans="1:15" x14ac:dyDescent="0.2">
      <c r="A7513" s="2">
        <v>1</v>
      </c>
      <c r="B7513" s="6" t="s">
        <v>21</v>
      </c>
      <c r="C7513" s="6">
        <v>0</v>
      </c>
      <c r="D7513" s="5" t="s">
        <v>542</v>
      </c>
      <c r="E7513" s="5" t="str">
        <f t="shared" si="894"/>
        <v/>
      </c>
      <c r="F7513" s="5" t="str">
        <f t="shared" si="893"/>
        <v/>
      </c>
      <c r="G7513" s="7">
        <v>66.436000000000007</v>
      </c>
      <c r="H7513" s="7">
        <v>68.331999999999994</v>
      </c>
      <c r="I7513" s="7">
        <v>70.129000000000005</v>
      </c>
      <c r="J7513" s="7">
        <v>100.637</v>
      </c>
      <c r="K7513" s="7">
        <v>105.55800000000001</v>
      </c>
      <c r="L7513" s="7">
        <v>102.63</v>
      </c>
      <c r="M7513" s="7">
        <v>118.36499999999999</v>
      </c>
      <c r="N7513" s="7">
        <v>83.007999999999996</v>
      </c>
      <c r="O7513" s="7"/>
    </row>
    <row r="7514" spans="1:15" x14ac:dyDescent="0.2">
      <c r="A7514" s="2">
        <v>1</v>
      </c>
      <c r="B7514" s="6" t="s">
        <v>22</v>
      </c>
      <c r="C7514" s="6">
        <v>0</v>
      </c>
      <c r="D7514" s="5" t="s">
        <v>542</v>
      </c>
      <c r="E7514" s="5" t="str">
        <f t="shared" si="894"/>
        <v/>
      </c>
      <c r="F7514" s="5" t="str">
        <f t="shared" si="893"/>
        <v/>
      </c>
      <c r="G7514" s="7">
        <v>70.89</v>
      </c>
      <c r="H7514" s="7">
        <v>70.671999999999997</v>
      </c>
      <c r="I7514" s="7">
        <v>73.332999999999998</v>
      </c>
      <c r="J7514" s="7">
        <v>102.345</v>
      </c>
      <c r="K7514" s="7">
        <v>103.447</v>
      </c>
      <c r="L7514" s="7">
        <v>103.76600000000001</v>
      </c>
      <c r="M7514" s="7">
        <v>113.887</v>
      </c>
      <c r="N7514" s="7">
        <v>83.516999999999996</v>
      </c>
      <c r="O7514" s="7"/>
    </row>
    <row r="7515" spans="1:15" x14ac:dyDescent="0.2">
      <c r="A7515" s="2">
        <v>1</v>
      </c>
      <c r="B7515" s="6" t="s">
        <v>23</v>
      </c>
      <c r="C7515" s="6">
        <v>0</v>
      </c>
      <c r="D7515" s="5" t="s">
        <v>542</v>
      </c>
      <c r="E7515" s="5" t="str">
        <f t="shared" si="894"/>
        <v/>
      </c>
      <c r="F7515" s="5" t="str">
        <f t="shared" si="893"/>
        <v/>
      </c>
      <c r="G7515" s="7">
        <v>79.25</v>
      </c>
      <c r="H7515" s="7">
        <v>78.778999999999996</v>
      </c>
      <c r="I7515" s="7">
        <v>81.415999999999997</v>
      </c>
      <c r="J7515" s="7">
        <v>102.75</v>
      </c>
      <c r="K7515" s="7">
        <v>102.733</v>
      </c>
      <c r="L7515" s="7">
        <v>103.34699999999999</v>
      </c>
      <c r="M7515" s="7">
        <v>106.758</v>
      </c>
      <c r="N7515" s="7">
        <v>86.918000000000006</v>
      </c>
      <c r="O7515" s="7"/>
    </row>
    <row r="7516" spans="1:15" x14ac:dyDescent="0.2">
      <c r="A7516" s="2">
        <v>1</v>
      </c>
      <c r="B7516" s="6" t="s">
        <v>24</v>
      </c>
      <c r="C7516" s="6">
        <v>0</v>
      </c>
      <c r="D7516" s="5" t="s">
        <v>542</v>
      </c>
      <c r="E7516" s="5" t="str">
        <f t="shared" si="894"/>
        <v/>
      </c>
      <c r="F7516" s="5" t="str">
        <f t="shared" si="893"/>
        <v/>
      </c>
      <c r="G7516" s="7">
        <v>84.614999999999995</v>
      </c>
      <c r="H7516" s="7">
        <v>84.043000000000006</v>
      </c>
      <c r="I7516" s="7">
        <v>89.066000000000003</v>
      </c>
      <c r="J7516" s="7">
        <v>103.825</v>
      </c>
      <c r="K7516" s="7">
        <v>105.261</v>
      </c>
      <c r="L7516" s="7">
        <v>105.977</v>
      </c>
      <c r="M7516" s="7">
        <v>104.01</v>
      </c>
      <c r="N7516" s="7">
        <v>92.638000000000005</v>
      </c>
      <c r="O7516" s="7"/>
    </row>
    <row r="7517" spans="1:15" x14ac:dyDescent="0.2">
      <c r="A7517" s="2">
        <v>1</v>
      </c>
      <c r="B7517" s="6" t="s">
        <v>25</v>
      </c>
      <c r="C7517" s="6">
        <v>0</v>
      </c>
      <c r="D7517" s="5" t="s">
        <v>542</v>
      </c>
      <c r="E7517" s="5" t="str">
        <f t="shared" si="894"/>
        <v/>
      </c>
      <c r="F7517" s="5" t="str">
        <f t="shared" si="893"/>
        <v/>
      </c>
      <c r="G7517" s="7">
        <v>86.596000000000004</v>
      </c>
      <c r="H7517" s="7">
        <v>86.06</v>
      </c>
      <c r="I7517" s="7">
        <v>93.004000000000005</v>
      </c>
      <c r="J7517" s="7">
        <v>103.637</v>
      </c>
      <c r="K7517" s="7">
        <v>107.4</v>
      </c>
      <c r="L7517" s="7">
        <v>108.069</v>
      </c>
      <c r="M7517" s="7">
        <v>104.46</v>
      </c>
      <c r="N7517" s="7">
        <v>97.152000000000001</v>
      </c>
      <c r="O7517" s="7"/>
    </row>
    <row r="7518" spans="1:15" x14ac:dyDescent="0.2">
      <c r="A7518" s="2">
        <v>1</v>
      </c>
      <c r="B7518" s="6" t="s">
        <v>26</v>
      </c>
      <c r="C7518" s="6">
        <v>0</v>
      </c>
      <c r="D7518" s="5" t="s">
        <v>542</v>
      </c>
      <c r="E7518" s="5" t="str">
        <f t="shared" si="894"/>
        <v/>
      </c>
      <c r="F7518" s="5" t="str">
        <f t="shared" si="893"/>
        <v/>
      </c>
      <c r="G7518" s="7">
        <v>89.21</v>
      </c>
      <c r="H7518" s="7">
        <v>88.084999999999994</v>
      </c>
      <c r="I7518" s="7">
        <v>94.245000000000005</v>
      </c>
      <c r="J7518" s="7">
        <v>102.786</v>
      </c>
      <c r="K7518" s="7">
        <v>105.64400000000001</v>
      </c>
      <c r="L7518" s="7">
        <v>106.99299999999999</v>
      </c>
      <c r="M7518" s="7">
        <v>105.325</v>
      </c>
      <c r="N7518" s="7">
        <v>99.263999999999996</v>
      </c>
      <c r="O7518" s="7"/>
    </row>
    <row r="7519" spans="1:15" x14ac:dyDescent="0.2">
      <c r="A7519" s="2">
        <v>1</v>
      </c>
      <c r="B7519" s="6" t="s">
        <v>27</v>
      </c>
      <c r="C7519" s="6">
        <v>0</v>
      </c>
      <c r="D7519" s="5" t="s">
        <v>542</v>
      </c>
      <c r="E7519" s="5" t="str">
        <f t="shared" si="894"/>
        <v/>
      </c>
      <c r="F7519" s="5" t="str">
        <f t="shared" si="893"/>
        <v/>
      </c>
      <c r="G7519" s="7">
        <v>87.233000000000004</v>
      </c>
      <c r="H7519" s="7">
        <v>88.129000000000005</v>
      </c>
      <c r="I7519" s="7">
        <v>99.033000000000001</v>
      </c>
      <c r="J7519" s="7">
        <v>100.94499999999999</v>
      </c>
      <c r="K7519" s="7">
        <v>113.527</v>
      </c>
      <c r="L7519" s="7">
        <v>112.373</v>
      </c>
      <c r="M7519" s="7">
        <v>107.52</v>
      </c>
      <c r="N7519" s="7">
        <v>106.479</v>
      </c>
      <c r="O7519" s="7"/>
    </row>
    <row r="7520" spans="1:15" x14ac:dyDescent="0.2">
      <c r="A7520" s="2">
        <v>1</v>
      </c>
      <c r="B7520" s="6" t="s">
        <v>28</v>
      </c>
      <c r="C7520" s="6">
        <v>0</v>
      </c>
      <c r="D7520" s="5" t="s">
        <v>542</v>
      </c>
      <c r="E7520" s="5" t="str">
        <f t="shared" si="894"/>
        <v/>
      </c>
      <c r="F7520" s="5" t="str">
        <f t="shared" si="893"/>
        <v/>
      </c>
      <c r="G7520" s="7">
        <v>100.134</v>
      </c>
      <c r="H7520" s="7">
        <v>98.825000000000003</v>
      </c>
      <c r="I7520" s="7">
        <v>102.31</v>
      </c>
      <c r="J7520" s="7">
        <v>100.872</v>
      </c>
      <c r="K7520" s="7">
        <v>102.173</v>
      </c>
      <c r="L7520" s="7">
        <v>103.527</v>
      </c>
      <c r="M7520" s="7">
        <v>98.061999999999998</v>
      </c>
      <c r="N7520" s="7">
        <v>100.328</v>
      </c>
      <c r="O7520" s="7"/>
    </row>
    <row r="7521" spans="1:15" x14ac:dyDescent="0.2">
      <c r="A7521" s="2">
        <v>1</v>
      </c>
      <c r="B7521" s="6" t="s">
        <v>29</v>
      </c>
      <c r="C7521" s="6">
        <v>0</v>
      </c>
      <c r="D7521" s="5" t="s">
        <v>542</v>
      </c>
      <c r="E7521" s="5" t="str">
        <f t="shared" si="894"/>
        <v/>
      </c>
      <c r="F7521" s="5" t="str">
        <f t="shared" si="893"/>
        <v/>
      </c>
      <c r="G7521" s="7">
        <v>100</v>
      </c>
      <c r="H7521" s="7">
        <v>100</v>
      </c>
      <c r="I7521" s="7">
        <v>100</v>
      </c>
      <c r="J7521" s="7">
        <v>100</v>
      </c>
      <c r="K7521" s="7">
        <v>100</v>
      </c>
      <c r="L7521" s="7">
        <v>100</v>
      </c>
      <c r="M7521" s="7">
        <v>100</v>
      </c>
      <c r="N7521" s="7">
        <v>100</v>
      </c>
      <c r="O7521" s="7"/>
    </row>
    <row r="7522" spans="1:15" x14ac:dyDescent="0.2">
      <c r="A7522" s="2">
        <v>1</v>
      </c>
      <c r="B7522" s="6" t="s">
        <v>30</v>
      </c>
      <c r="C7522" s="6">
        <v>0</v>
      </c>
      <c r="D7522" s="5" t="s">
        <v>542</v>
      </c>
      <c r="E7522" s="5" t="str">
        <f t="shared" si="894"/>
        <v/>
      </c>
      <c r="F7522" s="5" t="str">
        <f t="shared" si="893"/>
        <v/>
      </c>
      <c r="G7522" s="7">
        <v>104.768</v>
      </c>
      <c r="H7522" s="7">
        <v>105.181</v>
      </c>
      <c r="I7522" s="7">
        <v>104.55200000000001</v>
      </c>
      <c r="J7522" s="7">
        <v>99.114999999999995</v>
      </c>
      <c r="K7522" s="7">
        <v>99.793999999999997</v>
      </c>
      <c r="L7522" s="7">
        <v>99.402000000000001</v>
      </c>
      <c r="M7522" s="7">
        <v>97.986000000000004</v>
      </c>
      <c r="N7522" s="7">
        <v>102.446</v>
      </c>
      <c r="O7522" s="7"/>
    </row>
    <row r="7523" spans="1:15" x14ac:dyDescent="0.2">
      <c r="A7523" s="2">
        <v>1</v>
      </c>
      <c r="B7523" s="6" t="s">
        <v>31</v>
      </c>
      <c r="C7523" s="6">
        <v>0</v>
      </c>
      <c r="D7523" s="5" t="s">
        <v>542</v>
      </c>
      <c r="E7523" s="5" t="str">
        <f t="shared" si="894"/>
        <v/>
      </c>
      <c r="F7523" s="5" t="str">
        <f t="shared" si="893"/>
        <v/>
      </c>
      <c r="G7523" s="7">
        <v>114.96599999999999</v>
      </c>
      <c r="H7523" s="7">
        <v>114.96599999999999</v>
      </c>
      <c r="I7523" s="7">
        <v>110.294</v>
      </c>
      <c r="J7523" s="7">
        <v>98.528999999999996</v>
      </c>
      <c r="K7523" s="7">
        <v>95.936000000000007</v>
      </c>
      <c r="L7523" s="7">
        <v>95.935000000000002</v>
      </c>
      <c r="M7523" s="7">
        <v>94.915000000000006</v>
      </c>
      <c r="N7523" s="7">
        <v>104.685</v>
      </c>
      <c r="O7523" s="7"/>
    </row>
    <row r="7524" spans="1:15" x14ac:dyDescent="0.2">
      <c r="A7524" s="2">
        <v>1</v>
      </c>
      <c r="B7524" s="6" t="s">
        <v>32</v>
      </c>
      <c r="C7524" s="6">
        <v>0</v>
      </c>
      <c r="D7524" s="5" t="s">
        <v>542</v>
      </c>
      <c r="E7524" s="5" t="str">
        <f t="shared" si="894"/>
        <v/>
      </c>
      <c r="F7524" s="5" t="str">
        <f t="shared" si="893"/>
        <v/>
      </c>
      <c r="G7524" s="7">
        <v>105.83199999999999</v>
      </c>
      <c r="H7524" s="7">
        <v>106.971</v>
      </c>
      <c r="I7524" s="7">
        <v>109.721</v>
      </c>
      <c r="J7524" s="7">
        <v>99.403999999999996</v>
      </c>
      <c r="K7524" s="7">
        <v>103.67400000000001</v>
      </c>
      <c r="L7524" s="7">
        <v>102.57</v>
      </c>
      <c r="M7524" s="7">
        <v>106.711</v>
      </c>
      <c r="N7524" s="7">
        <v>117.084</v>
      </c>
      <c r="O7524" s="7"/>
    </row>
    <row r="7525" spans="1:15" x14ac:dyDescent="0.2">
      <c r="A7525" s="2">
        <v>1</v>
      </c>
      <c r="B7525" s="6" t="s">
        <v>33</v>
      </c>
      <c r="C7525" s="6">
        <v>0</v>
      </c>
      <c r="D7525" s="5" t="s">
        <v>542</v>
      </c>
      <c r="E7525" s="5" t="str">
        <f t="shared" si="894"/>
        <v/>
      </c>
      <c r="F7525" s="5" t="str">
        <f t="shared" si="893"/>
        <v/>
      </c>
      <c r="G7525" s="7">
        <v>107.21599999999999</v>
      </c>
      <c r="H7525" s="7">
        <v>110.04300000000001</v>
      </c>
      <c r="I7525" s="7">
        <v>110.833</v>
      </c>
      <c r="J7525" s="7">
        <v>99.99</v>
      </c>
      <c r="K7525" s="7">
        <v>103.373</v>
      </c>
      <c r="L7525" s="7">
        <v>100.717</v>
      </c>
      <c r="M7525" s="7">
        <v>103.504</v>
      </c>
      <c r="N7525" s="7">
        <v>114.717</v>
      </c>
      <c r="O7525" s="7"/>
    </row>
    <row r="7526" spans="1:15" x14ac:dyDescent="0.2">
      <c r="A7526" s="2">
        <v>1</v>
      </c>
      <c r="B7526" s="6" t="s">
        <v>34</v>
      </c>
      <c r="C7526" s="6">
        <v>0</v>
      </c>
      <c r="D7526" s="5" t="s">
        <v>542</v>
      </c>
      <c r="E7526" s="5" t="str">
        <f t="shared" si="894"/>
        <v/>
      </c>
      <c r="F7526" s="5" t="str">
        <f t="shared" si="893"/>
        <v/>
      </c>
      <c r="G7526" s="7">
        <v>121.16800000000001</v>
      </c>
      <c r="H7526" s="7">
        <v>117.625</v>
      </c>
      <c r="I7526" s="7">
        <v>117.625</v>
      </c>
      <c r="J7526" s="7">
        <v>100.34099999999999</v>
      </c>
      <c r="K7526" s="7">
        <v>97.075000000000003</v>
      </c>
      <c r="L7526" s="7">
        <v>100</v>
      </c>
      <c r="M7526" s="7">
        <v>95.313000000000002</v>
      </c>
      <c r="N7526" s="7">
        <v>112.11199999999999</v>
      </c>
      <c r="O7526" s="7"/>
    </row>
    <row r="7527" spans="1:15" x14ac:dyDescent="0.2">
      <c r="A7527" s="2">
        <v>1</v>
      </c>
      <c r="B7527" s="6" t="s">
        <v>35</v>
      </c>
      <c r="C7527" s="6">
        <v>0</v>
      </c>
      <c r="D7527" s="5" t="s">
        <v>542</v>
      </c>
      <c r="E7527" s="5" t="str">
        <f t="shared" si="894"/>
        <v/>
      </c>
      <c r="F7527" s="5" t="str">
        <f t="shared" si="893"/>
        <v/>
      </c>
      <c r="G7527" s="7">
        <v>136.43799999999999</v>
      </c>
      <c r="H7527" s="7">
        <v>135.721</v>
      </c>
      <c r="I7527" s="7">
        <v>126.798</v>
      </c>
      <c r="J7527" s="7">
        <v>100.67100000000001</v>
      </c>
      <c r="K7527" s="7">
        <v>92.933999999999997</v>
      </c>
      <c r="L7527" s="7">
        <v>93.424999999999997</v>
      </c>
      <c r="M7527" s="7">
        <v>89.558000000000007</v>
      </c>
      <c r="N7527" s="7">
        <v>113.55800000000001</v>
      </c>
      <c r="O7527" s="7"/>
    </row>
    <row r="7528" spans="1:15" x14ac:dyDescent="0.2">
      <c r="A7528" s="2">
        <v>1</v>
      </c>
      <c r="B7528" s="6" t="s">
        <v>36</v>
      </c>
      <c r="C7528" s="6">
        <v>0</v>
      </c>
      <c r="D7528" s="5" t="s">
        <v>542</v>
      </c>
      <c r="E7528" s="5" t="str">
        <f t="shared" si="894"/>
        <v/>
      </c>
      <c r="F7528" s="5" t="str">
        <f t="shared" si="893"/>
        <v/>
      </c>
      <c r="G7528" s="7">
        <v>132.40199999999999</v>
      </c>
      <c r="H7528" s="7">
        <v>133.38399999999999</v>
      </c>
      <c r="I7528" s="7">
        <v>117.279</v>
      </c>
      <c r="J7528" s="7">
        <v>100.291</v>
      </c>
      <c r="K7528" s="7">
        <v>88.578999999999994</v>
      </c>
      <c r="L7528" s="7">
        <v>87.926000000000002</v>
      </c>
      <c r="M7528" s="7">
        <v>90.95</v>
      </c>
      <c r="N7528" s="7">
        <v>106.666</v>
      </c>
      <c r="O7528" s="7"/>
    </row>
    <row r="7529" spans="1:15" x14ac:dyDescent="0.2">
      <c r="A7529" s="2">
        <v>1</v>
      </c>
      <c r="B7529" s="6" t="s">
        <v>37</v>
      </c>
      <c r="C7529" s="6">
        <v>0</v>
      </c>
      <c r="D7529" s="5" t="s">
        <v>542</v>
      </c>
      <c r="E7529" s="5" t="str">
        <f t="shared" si="894"/>
        <v/>
      </c>
      <c r="F7529" s="5" t="str">
        <f t="shared" si="893"/>
        <v/>
      </c>
      <c r="G7529" s="7">
        <v>150.851</v>
      </c>
      <c r="H7529" s="7">
        <v>144.41800000000001</v>
      </c>
      <c r="I7529" s="7">
        <v>126.11799999999999</v>
      </c>
      <c r="J7529" s="7">
        <v>98.635999999999996</v>
      </c>
      <c r="K7529" s="7">
        <v>83.603999999999999</v>
      </c>
      <c r="L7529" s="7">
        <v>87.328000000000003</v>
      </c>
      <c r="M7529" s="7">
        <v>84.18</v>
      </c>
      <c r="N7529" s="7">
        <v>106.166</v>
      </c>
      <c r="O7529" s="7"/>
    </row>
    <row r="7530" spans="1:15" x14ac:dyDescent="0.2">
      <c r="A7530" s="2">
        <v>1</v>
      </c>
      <c r="B7530" s="6" t="s">
        <v>63</v>
      </c>
      <c r="C7530" s="6">
        <v>0</v>
      </c>
      <c r="D7530" s="5" t="s">
        <v>542</v>
      </c>
      <c r="E7530" s="5" t="str">
        <f t="shared" si="894"/>
        <v/>
      </c>
      <c r="F7530" s="5" t="str">
        <f t="shared" si="893"/>
        <v/>
      </c>
      <c r="G7530" s="7">
        <v>156.12100000000001</v>
      </c>
      <c r="H7530" s="7">
        <v>150.68600000000001</v>
      </c>
      <c r="I7530" s="7">
        <v>138.70699999999999</v>
      </c>
      <c r="J7530" s="7">
        <v>99.307000000000002</v>
      </c>
      <c r="K7530" s="7">
        <v>88.846000000000004</v>
      </c>
      <c r="L7530" s="7">
        <v>92.05</v>
      </c>
      <c r="M7530" s="7">
        <v>81.655000000000001</v>
      </c>
      <c r="N7530" s="7">
        <v>113.261</v>
      </c>
      <c r="O7530" s="7"/>
    </row>
    <row r="7531" spans="1:15" x14ac:dyDescent="0.2">
      <c r="A7531" s="2">
        <v>0</v>
      </c>
      <c r="B7531" s="5" t="s">
        <v>543</v>
      </c>
      <c r="C7531" s="6" t="s">
        <v>0</v>
      </c>
      <c r="E7531" s="5" t="str">
        <f t="shared" si="894"/>
        <v/>
      </c>
      <c r="F7531" s="5" t="str">
        <f t="shared" si="893"/>
        <v/>
      </c>
    </row>
    <row r="7532" spans="1:15" x14ac:dyDescent="0.2">
      <c r="A7532" s="2">
        <v>1</v>
      </c>
      <c r="B7532" s="6" t="s">
        <v>13</v>
      </c>
      <c r="C7532" s="6">
        <v>0</v>
      </c>
      <c r="D7532" s="5" t="s">
        <v>544</v>
      </c>
      <c r="E7532" s="5" t="str">
        <f t="shared" si="894"/>
        <v/>
      </c>
      <c r="F7532" s="5" t="str">
        <f t="shared" si="893"/>
        <v/>
      </c>
      <c r="G7532" s="7">
        <v>51.140999999999998</v>
      </c>
      <c r="H7532" s="7">
        <v>56.5</v>
      </c>
      <c r="I7532" s="7">
        <v>53.636000000000003</v>
      </c>
      <c r="J7532" s="7">
        <v>91.126000000000005</v>
      </c>
      <c r="K7532" s="7">
        <v>104.879</v>
      </c>
      <c r="L7532" s="7">
        <v>94.93</v>
      </c>
      <c r="M7532" s="7">
        <v>104.676</v>
      </c>
      <c r="N7532" s="7">
        <v>56.143000000000001</v>
      </c>
      <c r="O7532" s="7"/>
    </row>
    <row r="7533" spans="1:15" x14ac:dyDescent="0.2">
      <c r="A7533" s="2">
        <v>1</v>
      </c>
      <c r="B7533" s="6" t="s">
        <v>15</v>
      </c>
      <c r="C7533" s="6">
        <v>0</v>
      </c>
      <c r="D7533" s="5" t="s">
        <v>544</v>
      </c>
      <c r="E7533" s="5" t="str">
        <f t="shared" si="894"/>
        <v/>
      </c>
      <c r="F7533" s="5" t="str">
        <f t="shared" si="893"/>
        <v/>
      </c>
      <c r="G7533" s="7">
        <v>53.435000000000002</v>
      </c>
      <c r="H7533" s="7">
        <v>58.552999999999997</v>
      </c>
      <c r="I7533" s="7">
        <v>56.244</v>
      </c>
      <c r="J7533" s="7">
        <v>92.644000000000005</v>
      </c>
      <c r="K7533" s="7">
        <v>105.25700000000001</v>
      </c>
      <c r="L7533" s="7">
        <v>96.055999999999997</v>
      </c>
      <c r="M7533" s="7">
        <v>106.41200000000001</v>
      </c>
      <c r="N7533" s="7">
        <v>59.85</v>
      </c>
      <c r="O7533" s="7"/>
    </row>
    <row r="7534" spans="1:15" x14ac:dyDescent="0.2">
      <c r="A7534" s="2">
        <v>1</v>
      </c>
      <c r="B7534" s="6" t="s">
        <v>16</v>
      </c>
      <c r="C7534" s="6">
        <v>0</v>
      </c>
      <c r="D7534" s="5" t="s">
        <v>544</v>
      </c>
      <c r="E7534" s="5" t="str">
        <f t="shared" si="894"/>
        <v/>
      </c>
      <c r="F7534" s="5" t="str">
        <f t="shared" si="893"/>
        <v/>
      </c>
      <c r="G7534" s="7">
        <v>51.975000000000001</v>
      </c>
      <c r="H7534" s="7">
        <v>56.761000000000003</v>
      </c>
      <c r="I7534" s="7">
        <v>55.962000000000003</v>
      </c>
      <c r="J7534" s="7">
        <v>93.891000000000005</v>
      </c>
      <c r="K7534" s="7">
        <v>107.67100000000001</v>
      </c>
      <c r="L7534" s="7">
        <v>98.591999999999999</v>
      </c>
      <c r="M7534" s="7">
        <v>115.755</v>
      </c>
      <c r="N7534" s="7">
        <v>64.778000000000006</v>
      </c>
      <c r="O7534" s="7"/>
    </row>
    <row r="7535" spans="1:15" x14ac:dyDescent="0.2">
      <c r="A7535" s="2">
        <v>1</v>
      </c>
      <c r="B7535" s="6" t="s">
        <v>17</v>
      </c>
      <c r="C7535" s="6">
        <v>0</v>
      </c>
      <c r="D7535" s="5" t="s">
        <v>544</v>
      </c>
      <c r="E7535" s="5" t="str">
        <f t="shared" si="894"/>
        <v/>
      </c>
      <c r="F7535" s="5" t="str">
        <f t="shared" si="893"/>
        <v/>
      </c>
      <c r="G7535" s="7">
        <v>47.496000000000002</v>
      </c>
      <c r="H7535" s="7">
        <v>52.131999999999998</v>
      </c>
      <c r="I7535" s="7">
        <v>53.014000000000003</v>
      </c>
      <c r="J7535" s="7">
        <v>95.941999999999993</v>
      </c>
      <c r="K7535" s="7">
        <v>111.617</v>
      </c>
      <c r="L7535" s="7">
        <v>101.69</v>
      </c>
      <c r="M7535" s="7">
        <v>131.726</v>
      </c>
      <c r="N7535" s="7">
        <v>69.831999999999994</v>
      </c>
      <c r="O7535" s="7"/>
    </row>
    <row r="7536" spans="1:15" x14ac:dyDescent="0.2">
      <c r="A7536" s="2">
        <v>1</v>
      </c>
      <c r="B7536" s="6" t="s">
        <v>18</v>
      </c>
      <c r="C7536" s="6">
        <v>0</v>
      </c>
      <c r="D7536" s="5" t="s">
        <v>544</v>
      </c>
      <c r="E7536" s="5" t="str">
        <f t="shared" si="894"/>
        <v/>
      </c>
      <c r="F7536" s="5" t="str">
        <f t="shared" si="893"/>
        <v/>
      </c>
      <c r="G7536" s="7">
        <v>49.527999999999999</v>
      </c>
      <c r="H7536" s="7">
        <v>53.363</v>
      </c>
      <c r="I7536" s="7">
        <v>51.86</v>
      </c>
      <c r="J7536" s="7">
        <v>97.614000000000004</v>
      </c>
      <c r="K7536" s="7">
        <v>104.708</v>
      </c>
      <c r="L7536" s="7">
        <v>97.183000000000007</v>
      </c>
      <c r="M7536" s="7">
        <v>150.18899999999999</v>
      </c>
      <c r="N7536" s="7">
        <v>77.887</v>
      </c>
      <c r="O7536" s="7"/>
    </row>
    <row r="7537" spans="1:15" x14ac:dyDescent="0.2">
      <c r="A7537" s="2">
        <v>1</v>
      </c>
      <c r="B7537" s="6" t="s">
        <v>19</v>
      </c>
      <c r="C7537" s="6">
        <v>0</v>
      </c>
      <c r="D7537" s="5" t="s">
        <v>544</v>
      </c>
      <c r="E7537" s="5" t="str">
        <f t="shared" si="894"/>
        <v/>
      </c>
      <c r="F7537" s="5" t="str">
        <f t="shared" si="893"/>
        <v/>
      </c>
      <c r="G7537" s="7">
        <v>55.481999999999999</v>
      </c>
      <c r="H7537" s="7">
        <v>60.706000000000003</v>
      </c>
      <c r="I7537" s="7">
        <v>59.167000000000002</v>
      </c>
      <c r="J7537" s="7">
        <v>97.991</v>
      </c>
      <c r="K7537" s="7">
        <v>106.643</v>
      </c>
      <c r="L7537" s="7">
        <v>97.465000000000003</v>
      </c>
      <c r="M7537" s="7">
        <v>132.58600000000001</v>
      </c>
      <c r="N7537" s="7">
        <v>78.447000000000003</v>
      </c>
      <c r="O7537" s="7"/>
    </row>
    <row r="7538" spans="1:15" x14ac:dyDescent="0.2">
      <c r="A7538" s="2">
        <v>1</v>
      </c>
      <c r="B7538" s="6" t="s">
        <v>20</v>
      </c>
      <c r="C7538" s="6">
        <v>0</v>
      </c>
      <c r="D7538" s="5" t="s">
        <v>544</v>
      </c>
      <c r="E7538" s="5" t="str">
        <f t="shared" si="894"/>
        <v/>
      </c>
      <c r="F7538" s="5" t="str">
        <f t="shared" si="893"/>
        <v/>
      </c>
      <c r="G7538" s="7">
        <v>55.176000000000002</v>
      </c>
      <c r="H7538" s="7">
        <v>60.079000000000001</v>
      </c>
      <c r="I7538" s="7">
        <v>58.216999999999999</v>
      </c>
      <c r="J7538" s="7">
        <v>98.915000000000006</v>
      </c>
      <c r="K7538" s="7">
        <v>105.511</v>
      </c>
      <c r="L7538" s="7">
        <v>96.900999999999996</v>
      </c>
      <c r="M7538" s="7">
        <v>139.84200000000001</v>
      </c>
      <c r="N7538" s="7">
        <v>81.412000000000006</v>
      </c>
      <c r="O7538" s="7"/>
    </row>
    <row r="7539" spans="1:15" x14ac:dyDescent="0.2">
      <c r="A7539" s="2">
        <v>1</v>
      </c>
      <c r="B7539" s="6" t="s">
        <v>21</v>
      </c>
      <c r="C7539" s="6">
        <v>0</v>
      </c>
      <c r="D7539" s="5" t="s">
        <v>544</v>
      </c>
      <c r="E7539" s="5" t="str">
        <f t="shared" si="894"/>
        <v/>
      </c>
      <c r="F7539" s="5" t="str">
        <f t="shared" si="893"/>
        <v/>
      </c>
      <c r="G7539" s="7">
        <v>57.716999999999999</v>
      </c>
      <c r="H7539" s="7">
        <v>62.04</v>
      </c>
      <c r="I7539" s="7">
        <v>62.215000000000003</v>
      </c>
      <c r="J7539" s="7">
        <v>99.751999999999995</v>
      </c>
      <c r="K7539" s="7">
        <v>107.79300000000001</v>
      </c>
      <c r="L7539" s="7">
        <v>100.282</v>
      </c>
      <c r="M7539" s="7">
        <v>136.482</v>
      </c>
      <c r="N7539" s="7">
        <v>84.912000000000006</v>
      </c>
      <c r="O7539" s="7"/>
    </row>
    <row r="7540" spans="1:15" x14ac:dyDescent="0.2">
      <c r="A7540" s="2">
        <v>1</v>
      </c>
      <c r="B7540" s="6" t="s">
        <v>22</v>
      </c>
      <c r="C7540" s="6">
        <v>0</v>
      </c>
      <c r="D7540" s="5" t="s">
        <v>544</v>
      </c>
      <c r="E7540" s="5" t="str">
        <f t="shared" si="894"/>
        <v/>
      </c>
      <c r="F7540" s="5" t="str">
        <f t="shared" si="893"/>
        <v/>
      </c>
      <c r="G7540" s="7">
        <v>60.866</v>
      </c>
      <c r="H7540" s="7">
        <v>63.444000000000003</v>
      </c>
      <c r="I7540" s="7">
        <v>64.873999999999995</v>
      </c>
      <c r="J7540" s="7">
        <v>101.721</v>
      </c>
      <c r="K7540" s="7">
        <v>106.58499999999999</v>
      </c>
      <c r="L7540" s="7">
        <v>102.254</v>
      </c>
      <c r="M7540" s="7">
        <v>132.494</v>
      </c>
      <c r="N7540" s="7">
        <v>85.953999999999994</v>
      </c>
      <c r="O7540" s="7"/>
    </row>
    <row r="7541" spans="1:15" x14ac:dyDescent="0.2">
      <c r="A7541" s="2">
        <v>1</v>
      </c>
      <c r="B7541" s="6" t="s">
        <v>23</v>
      </c>
      <c r="C7541" s="6">
        <v>0</v>
      </c>
      <c r="D7541" s="5" t="s">
        <v>544</v>
      </c>
      <c r="E7541" s="5" t="str">
        <f t="shared" si="894"/>
        <v/>
      </c>
      <c r="F7541" s="5" t="str">
        <f t="shared" si="893"/>
        <v/>
      </c>
      <c r="G7541" s="7">
        <v>67.944999999999993</v>
      </c>
      <c r="H7541" s="7">
        <v>70.347999999999999</v>
      </c>
      <c r="I7541" s="7">
        <v>71.933000000000007</v>
      </c>
      <c r="J7541" s="7">
        <v>102.238</v>
      </c>
      <c r="K7541" s="7">
        <v>105.869</v>
      </c>
      <c r="L7541" s="7">
        <v>102.254</v>
      </c>
      <c r="M7541" s="7">
        <v>123.077</v>
      </c>
      <c r="N7541" s="7">
        <v>88.533000000000001</v>
      </c>
      <c r="O7541" s="7"/>
    </row>
    <row r="7542" spans="1:15" x14ac:dyDescent="0.2">
      <c r="A7542" s="2">
        <v>1</v>
      </c>
      <c r="B7542" s="6" t="s">
        <v>24</v>
      </c>
      <c r="C7542" s="6">
        <v>0</v>
      </c>
      <c r="D7542" s="5" t="s">
        <v>544</v>
      </c>
      <c r="E7542" s="5" t="str">
        <f t="shared" si="894"/>
        <v/>
      </c>
      <c r="F7542" s="5" t="str">
        <f t="shared" si="893"/>
        <v/>
      </c>
      <c r="G7542" s="7">
        <v>72.161000000000001</v>
      </c>
      <c r="H7542" s="7">
        <v>74.828999999999994</v>
      </c>
      <c r="I7542" s="7">
        <v>78.412999999999997</v>
      </c>
      <c r="J7542" s="7">
        <v>103.7</v>
      </c>
      <c r="K7542" s="7">
        <v>108.664</v>
      </c>
      <c r="L7542" s="7">
        <v>104.789</v>
      </c>
      <c r="M7542" s="7">
        <v>117.81699999999999</v>
      </c>
      <c r="N7542" s="7">
        <v>92.382999999999996</v>
      </c>
      <c r="O7542" s="7"/>
    </row>
    <row r="7543" spans="1:15" x14ac:dyDescent="0.2">
      <c r="A7543" s="2">
        <v>1</v>
      </c>
      <c r="B7543" s="6" t="s">
        <v>25</v>
      </c>
      <c r="C7543" s="6">
        <v>0</v>
      </c>
      <c r="D7543" s="5" t="s">
        <v>544</v>
      </c>
      <c r="E7543" s="5" t="str">
        <f t="shared" si="894"/>
        <v/>
      </c>
      <c r="F7543" s="5" t="str">
        <f t="shared" si="893"/>
        <v/>
      </c>
      <c r="G7543" s="7">
        <v>75.010999999999996</v>
      </c>
      <c r="H7543" s="7">
        <v>78.076999999999998</v>
      </c>
      <c r="I7543" s="7">
        <v>83.796000000000006</v>
      </c>
      <c r="J7543" s="7">
        <v>103.916</v>
      </c>
      <c r="K7543" s="7">
        <v>111.711</v>
      </c>
      <c r="L7543" s="7">
        <v>107.324</v>
      </c>
      <c r="M7543" s="7">
        <v>115.486</v>
      </c>
      <c r="N7543" s="7">
        <v>96.772000000000006</v>
      </c>
      <c r="O7543" s="7"/>
    </row>
    <row r="7544" spans="1:15" x14ac:dyDescent="0.2">
      <c r="A7544" s="2">
        <v>1</v>
      </c>
      <c r="B7544" s="6" t="s">
        <v>26</v>
      </c>
      <c r="C7544" s="6">
        <v>0</v>
      </c>
      <c r="D7544" s="5" t="s">
        <v>544</v>
      </c>
      <c r="E7544" s="5" t="str">
        <f t="shared" si="894"/>
        <v/>
      </c>
      <c r="F7544" s="5" t="str">
        <f t="shared" si="893"/>
        <v/>
      </c>
      <c r="G7544" s="7">
        <v>79.367000000000004</v>
      </c>
      <c r="H7544" s="7">
        <v>82.494</v>
      </c>
      <c r="I7544" s="7">
        <v>87.141000000000005</v>
      </c>
      <c r="J7544" s="7">
        <v>103.108</v>
      </c>
      <c r="K7544" s="7">
        <v>109.79600000000001</v>
      </c>
      <c r="L7544" s="7">
        <v>105.634</v>
      </c>
      <c r="M7544" s="7">
        <v>114.605</v>
      </c>
      <c r="N7544" s="7">
        <v>99.867999999999995</v>
      </c>
      <c r="O7544" s="7"/>
    </row>
    <row r="7545" spans="1:15" x14ac:dyDescent="0.2">
      <c r="A7545" s="2">
        <v>1</v>
      </c>
      <c r="B7545" s="6" t="s">
        <v>27</v>
      </c>
      <c r="C7545" s="6">
        <v>0</v>
      </c>
      <c r="D7545" s="5" t="s">
        <v>544</v>
      </c>
      <c r="E7545" s="5" t="str">
        <f t="shared" si="894"/>
        <v/>
      </c>
      <c r="F7545" s="5" t="str">
        <f t="shared" si="893"/>
        <v/>
      </c>
      <c r="G7545" s="7">
        <v>80.2</v>
      </c>
      <c r="H7545" s="7">
        <v>85.326999999999998</v>
      </c>
      <c r="I7545" s="7">
        <v>94.700999999999993</v>
      </c>
      <c r="J7545" s="7">
        <v>100.455</v>
      </c>
      <c r="K7545" s="7">
        <v>118.081</v>
      </c>
      <c r="L7545" s="7">
        <v>110.986</v>
      </c>
      <c r="M7545" s="7">
        <v>110.283</v>
      </c>
      <c r="N7545" s="7">
        <v>104.43899999999999</v>
      </c>
      <c r="O7545" s="7"/>
    </row>
    <row r="7546" spans="1:15" x14ac:dyDescent="0.2">
      <c r="A7546" s="2">
        <v>1</v>
      </c>
      <c r="B7546" s="6" t="s">
        <v>28</v>
      </c>
      <c r="C7546" s="6">
        <v>0</v>
      </c>
      <c r="D7546" s="5" t="s">
        <v>544</v>
      </c>
      <c r="E7546" s="5" t="str">
        <f t="shared" si="894"/>
        <v/>
      </c>
      <c r="F7546" s="5" t="str">
        <f t="shared" si="893"/>
        <v/>
      </c>
      <c r="G7546" s="7">
        <v>98.35</v>
      </c>
      <c r="H7546" s="7">
        <v>98.253</v>
      </c>
      <c r="I7546" s="7">
        <v>100.191</v>
      </c>
      <c r="J7546" s="7">
        <v>100.529</v>
      </c>
      <c r="K7546" s="7">
        <v>101.872</v>
      </c>
      <c r="L7546" s="7">
        <v>101.97199999999999</v>
      </c>
      <c r="M7546" s="7">
        <v>100.009</v>
      </c>
      <c r="N7546" s="7">
        <v>100.199</v>
      </c>
      <c r="O7546" s="7"/>
    </row>
    <row r="7547" spans="1:15" x14ac:dyDescent="0.2">
      <c r="A7547" s="2">
        <v>1</v>
      </c>
      <c r="B7547" s="6" t="s">
        <v>29</v>
      </c>
      <c r="C7547" s="6">
        <v>0</v>
      </c>
      <c r="D7547" s="5" t="s">
        <v>544</v>
      </c>
      <c r="E7547" s="5" t="str">
        <f t="shared" si="894"/>
        <v/>
      </c>
      <c r="F7547" s="5" t="str">
        <f t="shared" si="893"/>
        <v/>
      </c>
      <c r="G7547" s="7">
        <v>100</v>
      </c>
      <c r="H7547" s="7">
        <v>100</v>
      </c>
      <c r="I7547" s="7">
        <v>100</v>
      </c>
      <c r="J7547" s="7">
        <v>100</v>
      </c>
      <c r="K7547" s="7">
        <v>100</v>
      </c>
      <c r="L7547" s="7">
        <v>100</v>
      </c>
      <c r="M7547" s="7">
        <v>100</v>
      </c>
      <c r="N7547" s="7">
        <v>100</v>
      </c>
      <c r="O7547" s="7"/>
    </row>
    <row r="7548" spans="1:15" x14ac:dyDescent="0.2">
      <c r="A7548" s="2">
        <v>1</v>
      </c>
      <c r="B7548" s="6" t="s">
        <v>30</v>
      </c>
      <c r="C7548" s="6">
        <v>0</v>
      </c>
      <c r="D7548" s="5" t="s">
        <v>544</v>
      </c>
      <c r="E7548" s="5" t="str">
        <f t="shared" si="894"/>
        <v/>
      </c>
      <c r="F7548" s="5" t="str">
        <f t="shared" si="893"/>
        <v/>
      </c>
      <c r="G7548" s="7">
        <v>107.063</v>
      </c>
      <c r="H7548" s="7">
        <v>108.104</v>
      </c>
      <c r="I7548" s="7">
        <v>106.58199999999999</v>
      </c>
      <c r="J7548" s="7">
        <v>98.74</v>
      </c>
      <c r="K7548" s="7">
        <v>99.55</v>
      </c>
      <c r="L7548" s="7">
        <v>98.591999999999999</v>
      </c>
      <c r="M7548" s="7">
        <v>101.96299999999999</v>
      </c>
      <c r="N7548" s="7">
        <v>108.67400000000001</v>
      </c>
      <c r="O7548" s="7"/>
    </row>
    <row r="7549" spans="1:15" x14ac:dyDescent="0.2">
      <c r="A7549" s="2">
        <v>1</v>
      </c>
      <c r="B7549" s="6" t="s">
        <v>31</v>
      </c>
      <c r="C7549" s="6">
        <v>0</v>
      </c>
      <c r="D7549" s="5" t="s">
        <v>544</v>
      </c>
      <c r="E7549" s="5" t="str">
        <f t="shared" si="894"/>
        <v/>
      </c>
      <c r="F7549" s="5" t="str">
        <f t="shared" si="893"/>
        <v/>
      </c>
      <c r="G7549" s="7">
        <v>110.36199999999999</v>
      </c>
      <c r="H7549" s="7">
        <v>114.623</v>
      </c>
      <c r="I7549" s="7">
        <v>114.946</v>
      </c>
      <c r="J7549" s="7">
        <v>97.5</v>
      </c>
      <c r="K7549" s="7">
        <v>104.15300000000001</v>
      </c>
      <c r="L7549" s="7">
        <v>100.282</v>
      </c>
      <c r="M7549" s="7">
        <v>98.856999999999999</v>
      </c>
      <c r="N7549" s="7">
        <v>113.63200000000001</v>
      </c>
      <c r="O7549" s="7"/>
    </row>
    <row r="7550" spans="1:15" x14ac:dyDescent="0.2">
      <c r="A7550" s="2">
        <v>1</v>
      </c>
      <c r="B7550" s="6" t="s">
        <v>32</v>
      </c>
      <c r="C7550" s="6">
        <v>0</v>
      </c>
      <c r="D7550" s="5" t="s">
        <v>544</v>
      </c>
      <c r="E7550" s="5" t="str">
        <f t="shared" si="894"/>
        <v/>
      </c>
      <c r="F7550" s="5" t="str">
        <f t="shared" si="893"/>
        <v/>
      </c>
      <c r="G7550" s="7">
        <v>102.60599999999999</v>
      </c>
      <c r="H7550" s="7">
        <v>103.72799999999999</v>
      </c>
      <c r="I7550" s="7">
        <v>116.877</v>
      </c>
      <c r="J7550" s="7">
        <v>97.682000000000002</v>
      </c>
      <c r="K7550" s="7">
        <v>113.908</v>
      </c>
      <c r="L7550" s="7">
        <v>112.676</v>
      </c>
      <c r="M7550" s="7">
        <v>116.254</v>
      </c>
      <c r="N7550" s="7">
        <v>135.874</v>
      </c>
      <c r="O7550" s="7"/>
    </row>
    <row r="7551" spans="1:15" x14ac:dyDescent="0.2">
      <c r="A7551" s="2">
        <v>1</v>
      </c>
      <c r="B7551" s="6" t="s">
        <v>33</v>
      </c>
      <c r="C7551" s="6">
        <v>0</v>
      </c>
      <c r="D7551" s="5" t="s">
        <v>544</v>
      </c>
      <c r="E7551" s="5" t="str">
        <f t="shared" si="894"/>
        <v/>
      </c>
      <c r="F7551" s="5" t="str">
        <f t="shared" si="893"/>
        <v/>
      </c>
      <c r="G7551" s="7">
        <v>101.70699999999999</v>
      </c>
      <c r="H7551" s="7">
        <v>109.46599999999999</v>
      </c>
      <c r="I7551" s="7">
        <v>120.258</v>
      </c>
      <c r="J7551" s="7">
        <v>97.894000000000005</v>
      </c>
      <c r="K7551" s="7">
        <v>118.24</v>
      </c>
      <c r="L7551" s="7">
        <v>109.85899999999999</v>
      </c>
      <c r="M7551" s="7">
        <v>108.727</v>
      </c>
      <c r="N7551" s="7">
        <v>130.75299999999999</v>
      </c>
      <c r="O7551" s="7"/>
    </row>
    <row r="7552" spans="1:15" x14ac:dyDescent="0.2">
      <c r="A7552" s="2">
        <v>1</v>
      </c>
      <c r="B7552" s="6" t="s">
        <v>34</v>
      </c>
      <c r="C7552" s="6">
        <v>0</v>
      </c>
      <c r="D7552" s="5" t="s">
        <v>544</v>
      </c>
      <c r="E7552" s="5" t="str">
        <f t="shared" si="894"/>
        <v/>
      </c>
      <c r="F7552" s="5" t="str">
        <f t="shared" si="893"/>
        <v/>
      </c>
      <c r="G7552" s="7">
        <v>120.43300000000001</v>
      </c>
      <c r="H7552" s="7">
        <v>126.685</v>
      </c>
      <c r="I7552" s="7">
        <v>129.89699999999999</v>
      </c>
      <c r="J7552" s="7">
        <v>97.94</v>
      </c>
      <c r="K7552" s="7">
        <v>107.858</v>
      </c>
      <c r="L7552" s="7">
        <v>102.535</v>
      </c>
      <c r="M7552" s="7">
        <v>96.811999999999998</v>
      </c>
      <c r="N7552" s="7">
        <v>125.756</v>
      </c>
      <c r="O7552" s="7"/>
    </row>
    <row r="7553" spans="1:15" x14ac:dyDescent="0.2">
      <c r="A7553" s="2">
        <v>1</v>
      </c>
      <c r="B7553" s="6" t="s">
        <v>35</v>
      </c>
      <c r="C7553" s="6">
        <v>0</v>
      </c>
      <c r="D7553" s="5" t="s">
        <v>544</v>
      </c>
      <c r="E7553" s="5" t="str">
        <f t="shared" si="894"/>
        <v/>
      </c>
      <c r="F7553" s="5" t="str">
        <f t="shared" si="893"/>
        <v/>
      </c>
      <c r="G7553" s="7">
        <v>124.622</v>
      </c>
      <c r="H7553" s="7">
        <v>140.44499999999999</v>
      </c>
      <c r="I7553" s="7">
        <v>141.631</v>
      </c>
      <c r="J7553" s="7">
        <v>97.147000000000006</v>
      </c>
      <c r="K7553" s="7">
        <v>113.649</v>
      </c>
      <c r="L7553" s="7">
        <v>100.845</v>
      </c>
      <c r="M7553" s="7">
        <v>89.394000000000005</v>
      </c>
      <c r="N7553" s="7">
        <v>126.61</v>
      </c>
      <c r="O7553" s="7"/>
    </row>
    <row r="7554" spans="1:15" x14ac:dyDescent="0.2">
      <c r="A7554" s="2">
        <v>1</v>
      </c>
      <c r="B7554" s="6" t="s">
        <v>36</v>
      </c>
      <c r="C7554" s="6">
        <v>0</v>
      </c>
      <c r="D7554" s="5" t="s">
        <v>544</v>
      </c>
      <c r="E7554" s="5" t="str">
        <f t="shared" si="894"/>
        <v/>
      </c>
      <c r="F7554" s="5" t="str">
        <f t="shared" si="893"/>
        <v/>
      </c>
      <c r="G7554" s="7">
        <v>119.19499999999999</v>
      </c>
      <c r="H7554" s="7">
        <v>136.22399999999999</v>
      </c>
      <c r="I7554" s="7">
        <v>129.31700000000001</v>
      </c>
      <c r="J7554" s="7">
        <v>98.042000000000002</v>
      </c>
      <c r="K7554" s="7">
        <v>108.492</v>
      </c>
      <c r="L7554" s="7">
        <v>94.93</v>
      </c>
      <c r="M7554" s="7">
        <v>92.718999999999994</v>
      </c>
      <c r="N7554" s="7">
        <v>119.902</v>
      </c>
      <c r="O7554" s="7"/>
    </row>
    <row r="7555" spans="1:15" x14ac:dyDescent="0.2">
      <c r="A7555" s="2">
        <v>1</v>
      </c>
      <c r="B7555" s="6" t="s">
        <v>37</v>
      </c>
      <c r="C7555" s="6">
        <v>0</v>
      </c>
      <c r="D7555" s="5" t="s">
        <v>544</v>
      </c>
      <c r="E7555" s="5" t="str">
        <f t="shared" si="894"/>
        <v/>
      </c>
      <c r="F7555" s="5" t="str">
        <f t="shared" si="893"/>
        <v/>
      </c>
      <c r="G7555" s="7">
        <v>131.86099999999999</v>
      </c>
      <c r="H7555" s="7">
        <v>148.495</v>
      </c>
      <c r="I7555" s="7">
        <v>140.12899999999999</v>
      </c>
      <c r="J7555" s="7">
        <v>95.695999999999998</v>
      </c>
      <c r="K7555" s="7">
        <v>106.27</v>
      </c>
      <c r="L7555" s="7">
        <v>94.366</v>
      </c>
      <c r="M7555" s="7">
        <v>86.986999999999995</v>
      </c>
      <c r="N7555" s="7">
        <v>121.895</v>
      </c>
      <c r="O7555" s="7"/>
    </row>
    <row r="7556" spans="1:15" x14ac:dyDescent="0.2">
      <c r="A7556" s="2">
        <v>1</v>
      </c>
      <c r="B7556" s="6" t="s">
        <v>63</v>
      </c>
      <c r="C7556" s="6">
        <v>0</v>
      </c>
      <c r="D7556" s="5" t="s">
        <v>544</v>
      </c>
      <c r="E7556" s="5" t="str">
        <f t="shared" si="894"/>
        <v/>
      </c>
      <c r="F7556" s="5" t="str">
        <f t="shared" si="893"/>
        <v/>
      </c>
      <c r="G7556" s="7">
        <v>153.262</v>
      </c>
      <c r="H7556" s="7">
        <v>169.06399999999999</v>
      </c>
      <c r="I7556" s="7">
        <v>155.72900000000001</v>
      </c>
      <c r="J7556" s="7">
        <v>95.346999999999994</v>
      </c>
      <c r="K7556" s="7">
        <v>101.61</v>
      </c>
      <c r="L7556" s="7">
        <v>92.113</v>
      </c>
      <c r="M7556" s="7">
        <v>82.081000000000003</v>
      </c>
      <c r="N7556" s="7">
        <v>127.825</v>
      </c>
      <c r="O7556" s="7"/>
    </row>
    <row r="7557" spans="1:15" x14ac:dyDescent="0.2">
      <c r="A7557" s="2">
        <v>0</v>
      </c>
      <c r="B7557" s="5" t="s">
        <v>543</v>
      </c>
      <c r="C7557" s="6" t="s">
        <v>0</v>
      </c>
      <c r="E7557" s="5" t="str">
        <f t="shared" si="894"/>
        <v/>
      </c>
      <c r="F7557" s="5" t="str">
        <f t="shared" si="893"/>
        <v/>
      </c>
    </row>
    <row r="7558" spans="1:15" x14ac:dyDescent="0.2">
      <c r="A7558" s="2">
        <v>1</v>
      </c>
      <c r="B7558" s="6" t="s">
        <v>13</v>
      </c>
      <c r="C7558" s="6">
        <v>0</v>
      </c>
      <c r="D7558" s="5" t="s">
        <v>545</v>
      </c>
      <c r="E7558" s="5" t="str">
        <f t="shared" si="894"/>
        <v/>
      </c>
      <c r="F7558" s="5" t="str">
        <f t="shared" si="893"/>
        <v/>
      </c>
      <c r="G7558" s="7">
        <v>51.140999999999998</v>
      </c>
      <c r="H7558" s="7">
        <v>56.5</v>
      </c>
      <c r="I7558" s="7">
        <v>53.636000000000003</v>
      </c>
      <c r="J7558" s="7">
        <v>91.126000000000005</v>
      </c>
      <c r="K7558" s="7">
        <v>104.879</v>
      </c>
      <c r="L7558" s="7">
        <v>94.93</v>
      </c>
      <c r="M7558" s="7">
        <v>104.676</v>
      </c>
      <c r="N7558" s="7">
        <v>56.143000000000001</v>
      </c>
      <c r="O7558" s="7"/>
    </row>
    <row r="7559" spans="1:15" x14ac:dyDescent="0.2">
      <c r="A7559" s="2">
        <v>1</v>
      </c>
      <c r="B7559" s="6" t="s">
        <v>15</v>
      </c>
      <c r="C7559" s="6">
        <v>0</v>
      </c>
      <c r="D7559" s="5" t="s">
        <v>545</v>
      </c>
      <c r="E7559" s="5" t="str">
        <f t="shared" si="894"/>
        <v/>
      </c>
      <c r="F7559" s="5" t="str">
        <f t="shared" si="893"/>
        <v/>
      </c>
      <c r="G7559" s="7">
        <v>53.435000000000002</v>
      </c>
      <c r="H7559" s="7">
        <v>58.552999999999997</v>
      </c>
      <c r="I7559" s="7">
        <v>56.244</v>
      </c>
      <c r="J7559" s="7">
        <v>92.644000000000005</v>
      </c>
      <c r="K7559" s="7">
        <v>105.25700000000001</v>
      </c>
      <c r="L7559" s="7">
        <v>96.055999999999997</v>
      </c>
      <c r="M7559" s="7">
        <v>106.41200000000001</v>
      </c>
      <c r="N7559" s="7">
        <v>59.85</v>
      </c>
      <c r="O7559" s="7"/>
    </row>
    <row r="7560" spans="1:15" x14ac:dyDescent="0.2">
      <c r="A7560" s="2">
        <v>1</v>
      </c>
      <c r="B7560" s="6" t="s">
        <v>16</v>
      </c>
      <c r="C7560" s="6">
        <v>0</v>
      </c>
      <c r="D7560" s="5" t="s">
        <v>545</v>
      </c>
      <c r="E7560" s="5" t="str">
        <f t="shared" si="894"/>
        <v/>
      </c>
      <c r="F7560" s="5" t="str">
        <f t="shared" ref="F7560:F7623" si="895">IF(LEN(E7560)=0,"",E7560&amp;B7560)</f>
        <v/>
      </c>
      <c r="G7560" s="7">
        <v>51.975000000000001</v>
      </c>
      <c r="H7560" s="7">
        <v>56.761000000000003</v>
      </c>
      <c r="I7560" s="7">
        <v>55.962000000000003</v>
      </c>
      <c r="J7560" s="7">
        <v>93.891000000000005</v>
      </c>
      <c r="K7560" s="7">
        <v>107.67100000000001</v>
      </c>
      <c r="L7560" s="7">
        <v>98.591999999999999</v>
      </c>
      <c r="M7560" s="7">
        <v>115.755</v>
      </c>
      <c r="N7560" s="7">
        <v>64.778000000000006</v>
      </c>
      <c r="O7560" s="7"/>
    </row>
    <row r="7561" spans="1:15" x14ac:dyDescent="0.2">
      <c r="A7561" s="2">
        <v>1</v>
      </c>
      <c r="B7561" s="6" t="s">
        <v>17</v>
      </c>
      <c r="C7561" s="6">
        <v>0</v>
      </c>
      <c r="D7561" s="5" t="s">
        <v>545</v>
      </c>
      <c r="E7561" s="5" t="str">
        <f t="shared" ref="E7561:E7624" si="896">IF(C7561=0,IF(LEN(D7561)&lt;&gt;3,"",D7561),IF(LEN(D7561)&lt;&gt;4,"",LEFT(D7561,3)))</f>
        <v/>
      </c>
      <c r="F7561" s="5" t="str">
        <f t="shared" si="895"/>
        <v/>
      </c>
      <c r="G7561" s="7">
        <v>47.496000000000002</v>
      </c>
      <c r="H7561" s="7">
        <v>52.131999999999998</v>
      </c>
      <c r="I7561" s="7">
        <v>53.014000000000003</v>
      </c>
      <c r="J7561" s="7">
        <v>95.941999999999993</v>
      </c>
      <c r="K7561" s="7">
        <v>111.617</v>
      </c>
      <c r="L7561" s="7">
        <v>101.69</v>
      </c>
      <c r="M7561" s="7">
        <v>131.726</v>
      </c>
      <c r="N7561" s="7">
        <v>69.831999999999994</v>
      </c>
      <c r="O7561" s="7"/>
    </row>
    <row r="7562" spans="1:15" x14ac:dyDescent="0.2">
      <c r="A7562" s="2">
        <v>1</v>
      </c>
      <c r="B7562" s="6" t="s">
        <v>18</v>
      </c>
      <c r="C7562" s="6">
        <v>0</v>
      </c>
      <c r="D7562" s="5" t="s">
        <v>545</v>
      </c>
      <c r="E7562" s="5" t="str">
        <f t="shared" si="896"/>
        <v/>
      </c>
      <c r="F7562" s="5" t="str">
        <f t="shared" si="895"/>
        <v/>
      </c>
      <c r="G7562" s="7">
        <v>49.527999999999999</v>
      </c>
      <c r="H7562" s="7">
        <v>53.363</v>
      </c>
      <c r="I7562" s="7">
        <v>51.86</v>
      </c>
      <c r="J7562" s="7">
        <v>97.614000000000004</v>
      </c>
      <c r="K7562" s="7">
        <v>104.708</v>
      </c>
      <c r="L7562" s="7">
        <v>97.183000000000007</v>
      </c>
      <c r="M7562" s="7">
        <v>150.18899999999999</v>
      </c>
      <c r="N7562" s="7">
        <v>77.887</v>
      </c>
      <c r="O7562" s="7"/>
    </row>
    <row r="7563" spans="1:15" x14ac:dyDescent="0.2">
      <c r="A7563" s="2">
        <v>1</v>
      </c>
      <c r="B7563" s="6" t="s">
        <v>19</v>
      </c>
      <c r="C7563" s="6">
        <v>0</v>
      </c>
      <c r="D7563" s="5" t="s">
        <v>545</v>
      </c>
      <c r="E7563" s="5" t="str">
        <f t="shared" si="896"/>
        <v/>
      </c>
      <c r="F7563" s="5" t="str">
        <f t="shared" si="895"/>
        <v/>
      </c>
      <c r="G7563" s="7">
        <v>55.481999999999999</v>
      </c>
      <c r="H7563" s="7">
        <v>60.706000000000003</v>
      </c>
      <c r="I7563" s="7">
        <v>59.167000000000002</v>
      </c>
      <c r="J7563" s="7">
        <v>97.991</v>
      </c>
      <c r="K7563" s="7">
        <v>106.643</v>
      </c>
      <c r="L7563" s="7">
        <v>97.465000000000003</v>
      </c>
      <c r="M7563" s="7">
        <v>132.58600000000001</v>
      </c>
      <c r="N7563" s="7">
        <v>78.447000000000003</v>
      </c>
      <c r="O7563" s="7"/>
    </row>
    <row r="7564" spans="1:15" x14ac:dyDescent="0.2">
      <c r="A7564" s="2">
        <v>1</v>
      </c>
      <c r="B7564" s="6" t="s">
        <v>20</v>
      </c>
      <c r="C7564" s="6">
        <v>0</v>
      </c>
      <c r="D7564" s="5" t="s">
        <v>545</v>
      </c>
      <c r="E7564" s="5" t="str">
        <f t="shared" si="896"/>
        <v/>
      </c>
      <c r="F7564" s="5" t="str">
        <f t="shared" si="895"/>
        <v/>
      </c>
      <c r="G7564" s="7">
        <v>55.176000000000002</v>
      </c>
      <c r="H7564" s="7">
        <v>60.079000000000001</v>
      </c>
      <c r="I7564" s="7">
        <v>58.216999999999999</v>
      </c>
      <c r="J7564" s="7">
        <v>98.915000000000006</v>
      </c>
      <c r="K7564" s="7">
        <v>105.511</v>
      </c>
      <c r="L7564" s="7">
        <v>96.900999999999996</v>
      </c>
      <c r="M7564" s="7">
        <v>139.84200000000001</v>
      </c>
      <c r="N7564" s="7">
        <v>81.412000000000006</v>
      </c>
      <c r="O7564" s="7"/>
    </row>
    <row r="7565" spans="1:15" x14ac:dyDescent="0.2">
      <c r="A7565" s="2">
        <v>1</v>
      </c>
      <c r="B7565" s="6" t="s">
        <v>21</v>
      </c>
      <c r="C7565" s="6">
        <v>0</v>
      </c>
      <c r="D7565" s="5" t="s">
        <v>545</v>
      </c>
      <c r="E7565" s="5" t="str">
        <f t="shared" si="896"/>
        <v/>
      </c>
      <c r="F7565" s="5" t="str">
        <f t="shared" si="895"/>
        <v/>
      </c>
      <c r="G7565" s="7">
        <v>57.716999999999999</v>
      </c>
      <c r="H7565" s="7">
        <v>62.04</v>
      </c>
      <c r="I7565" s="7">
        <v>62.215000000000003</v>
      </c>
      <c r="J7565" s="7">
        <v>99.751999999999995</v>
      </c>
      <c r="K7565" s="7">
        <v>107.79300000000001</v>
      </c>
      <c r="L7565" s="7">
        <v>100.282</v>
      </c>
      <c r="M7565" s="7">
        <v>136.482</v>
      </c>
      <c r="N7565" s="7">
        <v>84.912000000000006</v>
      </c>
      <c r="O7565" s="7"/>
    </row>
    <row r="7566" spans="1:15" x14ac:dyDescent="0.2">
      <c r="A7566" s="2">
        <v>1</v>
      </c>
      <c r="B7566" s="6" t="s">
        <v>22</v>
      </c>
      <c r="C7566" s="6">
        <v>0</v>
      </c>
      <c r="D7566" s="5" t="s">
        <v>545</v>
      </c>
      <c r="E7566" s="5" t="str">
        <f t="shared" si="896"/>
        <v/>
      </c>
      <c r="F7566" s="5" t="str">
        <f t="shared" si="895"/>
        <v/>
      </c>
      <c r="G7566" s="7">
        <v>60.866</v>
      </c>
      <c r="H7566" s="7">
        <v>63.444000000000003</v>
      </c>
      <c r="I7566" s="7">
        <v>64.873999999999995</v>
      </c>
      <c r="J7566" s="7">
        <v>101.721</v>
      </c>
      <c r="K7566" s="7">
        <v>106.58499999999999</v>
      </c>
      <c r="L7566" s="7">
        <v>102.254</v>
      </c>
      <c r="M7566" s="7">
        <v>132.494</v>
      </c>
      <c r="N7566" s="7">
        <v>85.953999999999994</v>
      </c>
      <c r="O7566" s="7"/>
    </row>
    <row r="7567" spans="1:15" x14ac:dyDescent="0.2">
      <c r="A7567" s="2">
        <v>1</v>
      </c>
      <c r="B7567" s="6" t="s">
        <v>23</v>
      </c>
      <c r="C7567" s="6">
        <v>0</v>
      </c>
      <c r="D7567" s="5" t="s">
        <v>545</v>
      </c>
      <c r="E7567" s="5" t="str">
        <f t="shared" si="896"/>
        <v/>
      </c>
      <c r="F7567" s="5" t="str">
        <f t="shared" si="895"/>
        <v/>
      </c>
      <c r="G7567" s="7">
        <v>67.944999999999993</v>
      </c>
      <c r="H7567" s="7">
        <v>70.347999999999999</v>
      </c>
      <c r="I7567" s="7">
        <v>71.933000000000007</v>
      </c>
      <c r="J7567" s="7">
        <v>102.238</v>
      </c>
      <c r="K7567" s="7">
        <v>105.869</v>
      </c>
      <c r="L7567" s="7">
        <v>102.254</v>
      </c>
      <c r="M7567" s="7">
        <v>123.077</v>
      </c>
      <c r="N7567" s="7">
        <v>88.533000000000001</v>
      </c>
      <c r="O7567" s="7"/>
    </row>
    <row r="7568" spans="1:15" x14ac:dyDescent="0.2">
      <c r="A7568" s="2">
        <v>1</v>
      </c>
      <c r="B7568" s="6" t="s">
        <v>24</v>
      </c>
      <c r="C7568" s="6">
        <v>0</v>
      </c>
      <c r="D7568" s="5" t="s">
        <v>545</v>
      </c>
      <c r="E7568" s="5" t="str">
        <f t="shared" si="896"/>
        <v/>
      </c>
      <c r="F7568" s="5" t="str">
        <f t="shared" si="895"/>
        <v/>
      </c>
      <c r="G7568" s="7">
        <v>72.161000000000001</v>
      </c>
      <c r="H7568" s="7">
        <v>74.828999999999994</v>
      </c>
      <c r="I7568" s="7">
        <v>78.412999999999997</v>
      </c>
      <c r="J7568" s="7">
        <v>103.7</v>
      </c>
      <c r="K7568" s="7">
        <v>108.664</v>
      </c>
      <c r="L7568" s="7">
        <v>104.789</v>
      </c>
      <c r="M7568" s="7">
        <v>117.81699999999999</v>
      </c>
      <c r="N7568" s="7">
        <v>92.382999999999996</v>
      </c>
      <c r="O7568" s="7"/>
    </row>
    <row r="7569" spans="1:15" x14ac:dyDescent="0.2">
      <c r="A7569" s="2">
        <v>1</v>
      </c>
      <c r="B7569" s="6" t="s">
        <v>25</v>
      </c>
      <c r="C7569" s="6">
        <v>0</v>
      </c>
      <c r="D7569" s="5" t="s">
        <v>545</v>
      </c>
      <c r="E7569" s="5" t="str">
        <f t="shared" si="896"/>
        <v/>
      </c>
      <c r="F7569" s="5" t="str">
        <f t="shared" si="895"/>
        <v/>
      </c>
      <c r="G7569" s="7">
        <v>75.010999999999996</v>
      </c>
      <c r="H7569" s="7">
        <v>78.076999999999998</v>
      </c>
      <c r="I7569" s="7">
        <v>83.796000000000006</v>
      </c>
      <c r="J7569" s="7">
        <v>103.916</v>
      </c>
      <c r="K7569" s="7">
        <v>111.711</v>
      </c>
      <c r="L7569" s="7">
        <v>107.324</v>
      </c>
      <c r="M7569" s="7">
        <v>115.486</v>
      </c>
      <c r="N7569" s="7">
        <v>96.772000000000006</v>
      </c>
      <c r="O7569" s="7"/>
    </row>
    <row r="7570" spans="1:15" x14ac:dyDescent="0.2">
      <c r="A7570" s="2">
        <v>1</v>
      </c>
      <c r="B7570" s="6" t="s">
        <v>26</v>
      </c>
      <c r="C7570" s="6">
        <v>0</v>
      </c>
      <c r="D7570" s="5" t="s">
        <v>545</v>
      </c>
      <c r="E7570" s="5" t="str">
        <f t="shared" si="896"/>
        <v/>
      </c>
      <c r="F7570" s="5" t="str">
        <f t="shared" si="895"/>
        <v/>
      </c>
      <c r="G7570" s="7">
        <v>79.367000000000004</v>
      </c>
      <c r="H7570" s="7">
        <v>82.494</v>
      </c>
      <c r="I7570" s="7">
        <v>87.141000000000005</v>
      </c>
      <c r="J7570" s="7">
        <v>103.108</v>
      </c>
      <c r="K7570" s="7">
        <v>109.79600000000001</v>
      </c>
      <c r="L7570" s="7">
        <v>105.634</v>
      </c>
      <c r="M7570" s="7">
        <v>114.605</v>
      </c>
      <c r="N7570" s="7">
        <v>99.867999999999995</v>
      </c>
      <c r="O7570" s="7"/>
    </row>
    <row r="7571" spans="1:15" x14ac:dyDescent="0.2">
      <c r="A7571" s="2">
        <v>1</v>
      </c>
      <c r="B7571" s="6" t="s">
        <v>27</v>
      </c>
      <c r="C7571" s="6">
        <v>0</v>
      </c>
      <c r="D7571" s="5" t="s">
        <v>545</v>
      </c>
      <c r="E7571" s="5" t="str">
        <f t="shared" si="896"/>
        <v/>
      </c>
      <c r="F7571" s="5" t="str">
        <f t="shared" si="895"/>
        <v/>
      </c>
      <c r="G7571" s="7">
        <v>80.2</v>
      </c>
      <c r="H7571" s="7">
        <v>85.326999999999998</v>
      </c>
      <c r="I7571" s="7">
        <v>94.700999999999993</v>
      </c>
      <c r="J7571" s="7">
        <v>100.455</v>
      </c>
      <c r="K7571" s="7">
        <v>118.081</v>
      </c>
      <c r="L7571" s="7">
        <v>110.986</v>
      </c>
      <c r="M7571" s="7">
        <v>110.283</v>
      </c>
      <c r="N7571" s="7">
        <v>104.43899999999999</v>
      </c>
      <c r="O7571" s="7"/>
    </row>
    <row r="7572" spans="1:15" x14ac:dyDescent="0.2">
      <c r="A7572" s="2">
        <v>1</v>
      </c>
      <c r="B7572" s="6" t="s">
        <v>28</v>
      </c>
      <c r="C7572" s="6">
        <v>0</v>
      </c>
      <c r="D7572" s="5" t="s">
        <v>545</v>
      </c>
      <c r="E7572" s="5" t="str">
        <f t="shared" si="896"/>
        <v/>
      </c>
      <c r="F7572" s="5" t="str">
        <f t="shared" si="895"/>
        <v/>
      </c>
      <c r="G7572" s="7">
        <v>98.35</v>
      </c>
      <c r="H7572" s="7">
        <v>98.253</v>
      </c>
      <c r="I7572" s="7">
        <v>100.191</v>
      </c>
      <c r="J7572" s="7">
        <v>100.529</v>
      </c>
      <c r="K7572" s="7">
        <v>101.872</v>
      </c>
      <c r="L7572" s="7">
        <v>101.97199999999999</v>
      </c>
      <c r="M7572" s="7">
        <v>100.009</v>
      </c>
      <c r="N7572" s="7">
        <v>100.199</v>
      </c>
      <c r="O7572" s="7"/>
    </row>
    <row r="7573" spans="1:15" x14ac:dyDescent="0.2">
      <c r="A7573" s="2">
        <v>1</v>
      </c>
      <c r="B7573" s="6" t="s">
        <v>29</v>
      </c>
      <c r="C7573" s="6">
        <v>0</v>
      </c>
      <c r="D7573" s="5" t="s">
        <v>545</v>
      </c>
      <c r="E7573" s="5" t="str">
        <f t="shared" si="896"/>
        <v/>
      </c>
      <c r="F7573" s="5" t="str">
        <f t="shared" si="895"/>
        <v/>
      </c>
      <c r="G7573" s="7">
        <v>100</v>
      </c>
      <c r="H7573" s="7">
        <v>100</v>
      </c>
      <c r="I7573" s="7">
        <v>100</v>
      </c>
      <c r="J7573" s="7">
        <v>100</v>
      </c>
      <c r="K7573" s="7">
        <v>100</v>
      </c>
      <c r="L7573" s="7">
        <v>100</v>
      </c>
      <c r="M7573" s="7">
        <v>100</v>
      </c>
      <c r="N7573" s="7">
        <v>100</v>
      </c>
      <c r="O7573" s="7"/>
    </row>
    <row r="7574" spans="1:15" x14ac:dyDescent="0.2">
      <c r="A7574" s="2">
        <v>1</v>
      </c>
      <c r="B7574" s="6" t="s">
        <v>30</v>
      </c>
      <c r="C7574" s="6">
        <v>0</v>
      </c>
      <c r="D7574" s="5" t="s">
        <v>545</v>
      </c>
      <c r="E7574" s="5" t="str">
        <f t="shared" si="896"/>
        <v/>
      </c>
      <c r="F7574" s="5" t="str">
        <f t="shared" si="895"/>
        <v/>
      </c>
      <c r="G7574" s="7">
        <v>107.063</v>
      </c>
      <c r="H7574" s="7">
        <v>108.104</v>
      </c>
      <c r="I7574" s="7">
        <v>106.58199999999999</v>
      </c>
      <c r="J7574" s="7">
        <v>98.74</v>
      </c>
      <c r="K7574" s="7">
        <v>99.55</v>
      </c>
      <c r="L7574" s="7">
        <v>98.591999999999999</v>
      </c>
      <c r="M7574" s="7">
        <v>101.96299999999999</v>
      </c>
      <c r="N7574" s="7">
        <v>108.67400000000001</v>
      </c>
      <c r="O7574" s="7"/>
    </row>
    <row r="7575" spans="1:15" x14ac:dyDescent="0.2">
      <c r="A7575" s="2">
        <v>1</v>
      </c>
      <c r="B7575" s="6" t="s">
        <v>31</v>
      </c>
      <c r="C7575" s="6">
        <v>0</v>
      </c>
      <c r="D7575" s="5" t="s">
        <v>545</v>
      </c>
      <c r="E7575" s="5" t="str">
        <f t="shared" si="896"/>
        <v/>
      </c>
      <c r="F7575" s="5" t="str">
        <f t="shared" si="895"/>
        <v/>
      </c>
      <c r="G7575" s="7">
        <v>110.36199999999999</v>
      </c>
      <c r="H7575" s="7">
        <v>114.623</v>
      </c>
      <c r="I7575" s="7">
        <v>114.946</v>
      </c>
      <c r="J7575" s="7">
        <v>97.5</v>
      </c>
      <c r="K7575" s="7">
        <v>104.15300000000001</v>
      </c>
      <c r="L7575" s="7">
        <v>100.282</v>
      </c>
      <c r="M7575" s="7">
        <v>98.856999999999999</v>
      </c>
      <c r="N7575" s="7">
        <v>113.63200000000001</v>
      </c>
      <c r="O7575" s="7"/>
    </row>
    <row r="7576" spans="1:15" x14ac:dyDescent="0.2">
      <c r="A7576" s="2">
        <v>1</v>
      </c>
      <c r="B7576" s="6" t="s">
        <v>32</v>
      </c>
      <c r="C7576" s="6">
        <v>0</v>
      </c>
      <c r="D7576" s="5" t="s">
        <v>545</v>
      </c>
      <c r="E7576" s="5" t="str">
        <f t="shared" si="896"/>
        <v/>
      </c>
      <c r="F7576" s="5" t="str">
        <f t="shared" si="895"/>
        <v/>
      </c>
      <c r="G7576" s="7">
        <v>102.60599999999999</v>
      </c>
      <c r="H7576" s="7">
        <v>103.72799999999999</v>
      </c>
      <c r="I7576" s="7">
        <v>116.877</v>
      </c>
      <c r="J7576" s="7">
        <v>97.682000000000002</v>
      </c>
      <c r="K7576" s="7">
        <v>113.908</v>
      </c>
      <c r="L7576" s="7">
        <v>112.676</v>
      </c>
      <c r="M7576" s="7">
        <v>116.254</v>
      </c>
      <c r="N7576" s="7">
        <v>135.874</v>
      </c>
      <c r="O7576" s="7"/>
    </row>
    <row r="7577" spans="1:15" x14ac:dyDescent="0.2">
      <c r="A7577" s="2">
        <v>1</v>
      </c>
      <c r="B7577" s="6" t="s">
        <v>33</v>
      </c>
      <c r="C7577" s="6">
        <v>0</v>
      </c>
      <c r="D7577" s="5" t="s">
        <v>545</v>
      </c>
      <c r="E7577" s="5" t="str">
        <f t="shared" si="896"/>
        <v/>
      </c>
      <c r="F7577" s="5" t="str">
        <f t="shared" si="895"/>
        <v/>
      </c>
      <c r="G7577" s="7">
        <v>101.70699999999999</v>
      </c>
      <c r="H7577" s="7">
        <v>109.46599999999999</v>
      </c>
      <c r="I7577" s="7">
        <v>120.258</v>
      </c>
      <c r="J7577" s="7">
        <v>97.894000000000005</v>
      </c>
      <c r="K7577" s="7">
        <v>118.24</v>
      </c>
      <c r="L7577" s="7">
        <v>109.85899999999999</v>
      </c>
      <c r="M7577" s="7">
        <v>108.727</v>
      </c>
      <c r="N7577" s="7">
        <v>130.75299999999999</v>
      </c>
      <c r="O7577" s="7"/>
    </row>
    <row r="7578" spans="1:15" x14ac:dyDescent="0.2">
      <c r="A7578" s="2">
        <v>1</v>
      </c>
      <c r="B7578" s="6" t="s">
        <v>34</v>
      </c>
      <c r="C7578" s="6">
        <v>0</v>
      </c>
      <c r="D7578" s="5" t="s">
        <v>545</v>
      </c>
      <c r="E7578" s="5" t="str">
        <f t="shared" si="896"/>
        <v/>
      </c>
      <c r="F7578" s="5" t="str">
        <f t="shared" si="895"/>
        <v/>
      </c>
      <c r="G7578" s="7">
        <v>120.43300000000001</v>
      </c>
      <c r="H7578" s="7">
        <v>126.685</v>
      </c>
      <c r="I7578" s="7">
        <v>129.89699999999999</v>
      </c>
      <c r="J7578" s="7">
        <v>97.94</v>
      </c>
      <c r="K7578" s="7">
        <v>107.858</v>
      </c>
      <c r="L7578" s="7">
        <v>102.535</v>
      </c>
      <c r="M7578" s="7">
        <v>96.811999999999998</v>
      </c>
      <c r="N7578" s="7">
        <v>125.756</v>
      </c>
      <c r="O7578" s="7"/>
    </row>
    <row r="7579" spans="1:15" x14ac:dyDescent="0.2">
      <c r="A7579" s="2">
        <v>1</v>
      </c>
      <c r="B7579" s="6" t="s">
        <v>35</v>
      </c>
      <c r="C7579" s="6">
        <v>0</v>
      </c>
      <c r="D7579" s="5" t="s">
        <v>545</v>
      </c>
      <c r="E7579" s="5" t="str">
        <f t="shared" si="896"/>
        <v/>
      </c>
      <c r="F7579" s="5" t="str">
        <f t="shared" si="895"/>
        <v/>
      </c>
      <c r="G7579" s="7">
        <v>124.622</v>
      </c>
      <c r="H7579" s="7">
        <v>140.44499999999999</v>
      </c>
      <c r="I7579" s="7">
        <v>141.631</v>
      </c>
      <c r="J7579" s="7">
        <v>97.147000000000006</v>
      </c>
      <c r="K7579" s="7">
        <v>113.649</v>
      </c>
      <c r="L7579" s="7">
        <v>100.845</v>
      </c>
      <c r="M7579" s="7">
        <v>89.394000000000005</v>
      </c>
      <c r="N7579" s="7">
        <v>126.61</v>
      </c>
      <c r="O7579" s="7"/>
    </row>
    <row r="7580" spans="1:15" x14ac:dyDescent="0.2">
      <c r="A7580" s="2">
        <v>1</v>
      </c>
      <c r="B7580" s="6" t="s">
        <v>36</v>
      </c>
      <c r="C7580" s="6">
        <v>0</v>
      </c>
      <c r="D7580" s="5" t="s">
        <v>545</v>
      </c>
      <c r="E7580" s="5" t="str">
        <f t="shared" si="896"/>
        <v/>
      </c>
      <c r="F7580" s="5" t="str">
        <f t="shared" si="895"/>
        <v/>
      </c>
      <c r="G7580" s="7">
        <v>119.19499999999999</v>
      </c>
      <c r="H7580" s="7">
        <v>136.22399999999999</v>
      </c>
      <c r="I7580" s="7">
        <v>129.31700000000001</v>
      </c>
      <c r="J7580" s="7">
        <v>98.042000000000002</v>
      </c>
      <c r="K7580" s="7">
        <v>108.492</v>
      </c>
      <c r="L7580" s="7">
        <v>94.93</v>
      </c>
      <c r="M7580" s="7">
        <v>92.718999999999994</v>
      </c>
      <c r="N7580" s="7">
        <v>119.902</v>
      </c>
      <c r="O7580" s="7"/>
    </row>
    <row r="7581" spans="1:15" x14ac:dyDescent="0.2">
      <c r="A7581" s="2">
        <v>1</v>
      </c>
      <c r="B7581" s="6" t="s">
        <v>37</v>
      </c>
      <c r="C7581" s="6">
        <v>0</v>
      </c>
      <c r="D7581" s="5" t="s">
        <v>545</v>
      </c>
      <c r="E7581" s="5" t="str">
        <f t="shared" si="896"/>
        <v/>
      </c>
      <c r="F7581" s="5" t="str">
        <f t="shared" si="895"/>
        <v/>
      </c>
      <c r="G7581" s="7">
        <v>131.86099999999999</v>
      </c>
      <c r="H7581" s="7">
        <v>148.495</v>
      </c>
      <c r="I7581" s="7">
        <v>140.12899999999999</v>
      </c>
      <c r="J7581" s="7">
        <v>95.695999999999998</v>
      </c>
      <c r="K7581" s="7">
        <v>106.27</v>
      </c>
      <c r="L7581" s="7">
        <v>94.366</v>
      </c>
      <c r="M7581" s="7">
        <v>86.986999999999995</v>
      </c>
      <c r="N7581" s="7">
        <v>121.895</v>
      </c>
      <c r="O7581" s="7"/>
    </row>
    <row r="7582" spans="1:15" x14ac:dyDescent="0.2">
      <c r="A7582" s="2">
        <v>1</v>
      </c>
      <c r="B7582" s="6" t="s">
        <v>63</v>
      </c>
      <c r="C7582" s="6">
        <v>0</v>
      </c>
      <c r="D7582" s="5" t="s">
        <v>545</v>
      </c>
      <c r="E7582" s="5" t="str">
        <f t="shared" si="896"/>
        <v/>
      </c>
      <c r="F7582" s="5" t="str">
        <f t="shared" si="895"/>
        <v/>
      </c>
      <c r="G7582" s="7">
        <v>153.262</v>
      </c>
      <c r="H7582" s="7">
        <v>169.06399999999999</v>
      </c>
      <c r="I7582" s="7">
        <v>155.72900000000001</v>
      </c>
      <c r="J7582" s="7">
        <v>95.346999999999994</v>
      </c>
      <c r="K7582" s="7">
        <v>101.61</v>
      </c>
      <c r="L7582" s="7">
        <v>92.113</v>
      </c>
      <c r="M7582" s="7">
        <v>82.081000000000003</v>
      </c>
      <c r="N7582" s="7">
        <v>127.825</v>
      </c>
      <c r="O7582" s="7"/>
    </row>
    <row r="7583" spans="1:15" x14ac:dyDescent="0.2">
      <c r="A7583" s="2">
        <v>0</v>
      </c>
      <c r="B7583" s="5" t="s">
        <v>546</v>
      </c>
      <c r="C7583" s="6" t="s">
        <v>0</v>
      </c>
      <c r="E7583" s="5" t="str">
        <f t="shared" si="896"/>
        <v/>
      </c>
      <c r="F7583" s="5" t="str">
        <f t="shared" si="895"/>
        <v/>
      </c>
    </row>
    <row r="7584" spans="1:15" x14ac:dyDescent="0.2">
      <c r="A7584" s="2">
        <v>1</v>
      </c>
      <c r="B7584" s="6" t="s">
        <v>13</v>
      </c>
      <c r="C7584" s="6">
        <v>0</v>
      </c>
      <c r="D7584" s="5" t="s">
        <v>547</v>
      </c>
      <c r="E7584" s="5" t="str">
        <f t="shared" si="896"/>
        <v/>
      </c>
      <c r="F7584" s="5" t="str">
        <f t="shared" si="895"/>
        <v/>
      </c>
      <c r="G7584" s="7">
        <v>57.503</v>
      </c>
      <c r="H7584" s="7">
        <v>60.854999999999997</v>
      </c>
      <c r="I7584" s="7">
        <v>59.515999999999998</v>
      </c>
      <c r="J7584" s="7">
        <v>92.545000000000002</v>
      </c>
      <c r="K7584" s="7">
        <v>103.502</v>
      </c>
      <c r="L7584" s="7">
        <v>97.8</v>
      </c>
      <c r="M7584" s="7">
        <v>116.206</v>
      </c>
      <c r="N7584" s="7">
        <v>69.162000000000006</v>
      </c>
      <c r="O7584" s="7"/>
    </row>
    <row r="7585" spans="1:15" x14ac:dyDescent="0.2">
      <c r="A7585" s="2">
        <v>1</v>
      </c>
      <c r="B7585" s="6" t="s">
        <v>15</v>
      </c>
      <c r="C7585" s="6">
        <v>0</v>
      </c>
      <c r="D7585" s="5" t="s">
        <v>547</v>
      </c>
      <c r="E7585" s="5" t="str">
        <f t="shared" si="896"/>
        <v/>
      </c>
      <c r="F7585" s="5" t="str">
        <f t="shared" si="895"/>
        <v/>
      </c>
      <c r="G7585" s="7">
        <v>61.341999999999999</v>
      </c>
      <c r="H7585" s="7">
        <v>64.114000000000004</v>
      </c>
      <c r="I7585" s="7">
        <v>62.070999999999998</v>
      </c>
      <c r="J7585" s="7">
        <v>94.084999999999994</v>
      </c>
      <c r="K7585" s="7">
        <v>101.18899999999999</v>
      </c>
      <c r="L7585" s="7">
        <v>96.813000000000002</v>
      </c>
      <c r="M7585" s="7">
        <v>116.578</v>
      </c>
      <c r="N7585" s="7">
        <v>72.361000000000004</v>
      </c>
      <c r="O7585" s="7"/>
    </row>
    <row r="7586" spans="1:15" x14ac:dyDescent="0.2">
      <c r="A7586" s="2">
        <v>1</v>
      </c>
      <c r="B7586" s="6" t="s">
        <v>16</v>
      </c>
      <c r="C7586" s="6">
        <v>0</v>
      </c>
      <c r="D7586" s="5" t="s">
        <v>547</v>
      </c>
      <c r="E7586" s="5" t="str">
        <f t="shared" si="896"/>
        <v/>
      </c>
      <c r="F7586" s="5" t="str">
        <f t="shared" si="895"/>
        <v/>
      </c>
      <c r="G7586" s="7">
        <v>62.271000000000001</v>
      </c>
      <c r="H7586" s="7">
        <v>64.718999999999994</v>
      </c>
      <c r="I7586" s="7">
        <v>64.031000000000006</v>
      </c>
      <c r="J7586" s="7">
        <v>95.772999999999996</v>
      </c>
      <c r="K7586" s="7">
        <v>102.827</v>
      </c>
      <c r="L7586" s="7">
        <v>98.938000000000002</v>
      </c>
      <c r="M7586" s="7">
        <v>122.80500000000001</v>
      </c>
      <c r="N7586" s="7">
        <v>78.634</v>
      </c>
      <c r="O7586" s="7"/>
    </row>
    <row r="7587" spans="1:15" x14ac:dyDescent="0.2">
      <c r="A7587" s="2">
        <v>1</v>
      </c>
      <c r="B7587" s="6" t="s">
        <v>17</v>
      </c>
      <c r="C7587" s="6">
        <v>0</v>
      </c>
      <c r="D7587" s="5" t="s">
        <v>547</v>
      </c>
      <c r="E7587" s="5" t="str">
        <f t="shared" si="896"/>
        <v/>
      </c>
      <c r="F7587" s="5" t="str">
        <f t="shared" si="895"/>
        <v/>
      </c>
      <c r="G7587" s="7">
        <v>60.451000000000001</v>
      </c>
      <c r="H7587" s="7">
        <v>63.2</v>
      </c>
      <c r="I7587" s="7">
        <v>64.111000000000004</v>
      </c>
      <c r="J7587" s="7">
        <v>98.007999999999996</v>
      </c>
      <c r="K7587" s="7">
        <v>106.054</v>
      </c>
      <c r="L7587" s="7">
        <v>101.44199999999999</v>
      </c>
      <c r="M7587" s="7">
        <v>129.19800000000001</v>
      </c>
      <c r="N7587" s="7">
        <v>82.83</v>
      </c>
      <c r="O7587" s="7"/>
    </row>
    <row r="7588" spans="1:15" x14ac:dyDescent="0.2">
      <c r="A7588" s="2">
        <v>1</v>
      </c>
      <c r="B7588" s="6" t="s">
        <v>18</v>
      </c>
      <c r="C7588" s="6">
        <v>0</v>
      </c>
      <c r="D7588" s="5" t="s">
        <v>547</v>
      </c>
      <c r="E7588" s="5" t="str">
        <f t="shared" si="896"/>
        <v/>
      </c>
      <c r="F7588" s="5" t="str">
        <f t="shared" si="895"/>
        <v/>
      </c>
      <c r="G7588" s="7">
        <v>62.957999999999998</v>
      </c>
      <c r="H7588" s="7">
        <v>64.459999999999994</v>
      </c>
      <c r="I7588" s="7">
        <v>63.921999999999997</v>
      </c>
      <c r="J7588" s="7">
        <v>99.441999999999993</v>
      </c>
      <c r="K7588" s="7">
        <v>101.53100000000001</v>
      </c>
      <c r="L7588" s="7">
        <v>99.165000000000006</v>
      </c>
      <c r="M7588" s="7">
        <v>121.47</v>
      </c>
      <c r="N7588" s="7">
        <v>77.646000000000001</v>
      </c>
      <c r="O7588" s="7"/>
    </row>
    <row r="7589" spans="1:15" x14ac:dyDescent="0.2">
      <c r="A7589" s="2">
        <v>1</v>
      </c>
      <c r="B7589" s="6" t="s">
        <v>19</v>
      </c>
      <c r="C7589" s="6">
        <v>0</v>
      </c>
      <c r="D7589" s="5" t="s">
        <v>547</v>
      </c>
      <c r="E7589" s="5" t="str">
        <f t="shared" si="896"/>
        <v/>
      </c>
      <c r="F7589" s="5" t="str">
        <f t="shared" si="895"/>
        <v/>
      </c>
      <c r="G7589" s="7">
        <v>64.948999999999998</v>
      </c>
      <c r="H7589" s="7">
        <v>67.653000000000006</v>
      </c>
      <c r="I7589" s="7">
        <v>67.653000000000006</v>
      </c>
      <c r="J7589" s="7">
        <v>99.472999999999999</v>
      </c>
      <c r="K7589" s="7">
        <v>104.164</v>
      </c>
      <c r="L7589" s="7">
        <v>100</v>
      </c>
      <c r="M7589" s="7">
        <v>116.85599999999999</v>
      </c>
      <c r="N7589" s="7">
        <v>79.055999999999997</v>
      </c>
      <c r="O7589" s="7"/>
    </row>
    <row r="7590" spans="1:15" x14ac:dyDescent="0.2">
      <c r="A7590" s="2">
        <v>1</v>
      </c>
      <c r="B7590" s="6" t="s">
        <v>20</v>
      </c>
      <c r="C7590" s="6">
        <v>0</v>
      </c>
      <c r="D7590" s="5" t="s">
        <v>547</v>
      </c>
      <c r="E7590" s="5" t="str">
        <f t="shared" si="896"/>
        <v/>
      </c>
      <c r="F7590" s="5" t="str">
        <f t="shared" si="895"/>
        <v/>
      </c>
      <c r="G7590" s="7">
        <v>65.415999999999997</v>
      </c>
      <c r="H7590" s="7">
        <v>67.486999999999995</v>
      </c>
      <c r="I7590" s="7">
        <v>66.872</v>
      </c>
      <c r="J7590" s="7">
        <v>99.975999999999999</v>
      </c>
      <c r="K7590" s="7">
        <v>102.22499999999999</v>
      </c>
      <c r="L7590" s="7">
        <v>99.09</v>
      </c>
      <c r="M7590" s="7">
        <v>119.114</v>
      </c>
      <c r="N7590" s="7">
        <v>79.653999999999996</v>
      </c>
      <c r="O7590" s="7"/>
    </row>
    <row r="7591" spans="1:15" x14ac:dyDescent="0.2">
      <c r="A7591" s="2">
        <v>1</v>
      </c>
      <c r="B7591" s="6" t="s">
        <v>21</v>
      </c>
      <c r="C7591" s="6">
        <v>0</v>
      </c>
      <c r="D7591" s="5" t="s">
        <v>547</v>
      </c>
      <c r="E7591" s="5" t="str">
        <f t="shared" si="896"/>
        <v/>
      </c>
      <c r="F7591" s="5" t="str">
        <f t="shared" si="895"/>
        <v/>
      </c>
      <c r="G7591" s="7">
        <v>68.087000000000003</v>
      </c>
      <c r="H7591" s="7">
        <v>69.224000000000004</v>
      </c>
      <c r="I7591" s="7">
        <v>71.481999999999999</v>
      </c>
      <c r="J7591" s="7">
        <v>100.77</v>
      </c>
      <c r="K7591" s="7">
        <v>104.986</v>
      </c>
      <c r="L7591" s="7">
        <v>103.26300000000001</v>
      </c>
      <c r="M7591" s="7">
        <v>115.334</v>
      </c>
      <c r="N7591" s="7">
        <v>82.442999999999998</v>
      </c>
      <c r="O7591" s="7"/>
    </row>
    <row r="7592" spans="1:15" x14ac:dyDescent="0.2">
      <c r="A7592" s="2">
        <v>1</v>
      </c>
      <c r="B7592" s="6" t="s">
        <v>22</v>
      </c>
      <c r="C7592" s="6">
        <v>0</v>
      </c>
      <c r="D7592" s="5" t="s">
        <v>547</v>
      </c>
      <c r="E7592" s="5" t="str">
        <f t="shared" si="896"/>
        <v/>
      </c>
      <c r="F7592" s="5" t="str">
        <f t="shared" si="895"/>
        <v/>
      </c>
      <c r="G7592" s="7">
        <v>72.852999999999994</v>
      </c>
      <c r="H7592" s="7">
        <v>71.784999999999997</v>
      </c>
      <c r="I7592" s="7">
        <v>74.78</v>
      </c>
      <c r="J7592" s="7">
        <v>102.43899999999999</v>
      </c>
      <c r="K7592" s="7">
        <v>102.645</v>
      </c>
      <c r="L7592" s="7">
        <v>104.173</v>
      </c>
      <c r="M7592" s="7">
        <v>110.718</v>
      </c>
      <c r="N7592" s="7">
        <v>82.795000000000002</v>
      </c>
      <c r="O7592" s="7"/>
    </row>
    <row r="7593" spans="1:15" x14ac:dyDescent="0.2">
      <c r="A7593" s="2">
        <v>1</v>
      </c>
      <c r="B7593" s="6" t="s">
        <v>23</v>
      </c>
      <c r="C7593" s="6">
        <v>0</v>
      </c>
      <c r="D7593" s="5" t="s">
        <v>547</v>
      </c>
      <c r="E7593" s="5" t="str">
        <f t="shared" si="896"/>
        <v/>
      </c>
      <c r="F7593" s="5" t="str">
        <f t="shared" si="895"/>
        <v/>
      </c>
      <c r="G7593" s="7">
        <v>81.465000000000003</v>
      </c>
      <c r="H7593" s="7">
        <v>80.12</v>
      </c>
      <c r="I7593" s="7">
        <v>83.037999999999997</v>
      </c>
      <c r="J7593" s="7">
        <v>102.827</v>
      </c>
      <c r="K7593" s="7">
        <v>101.931</v>
      </c>
      <c r="L7593" s="7">
        <v>103.642</v>
      </c>
      <c r="M7593" s="7">
        <v>104.09699999999999</v>
      </c>
      <c r="N7593" s="7">
        <v>86.438999999999993</v>
      </c>
      <c r="O7593" s="7"/>
    </row>
    <row r="7594" spans="1:15" x14ac:dyDescent="0.2">
      <c r="A7594" s="2">
        <v>1</v>
      </c>
      <c r="B7594" s="6" t="s">
        <v>24</v>
      </c>
      <c r="C7594" s="6">
        <v>0</v>
      </c>
      <c r="D7594" s="5" t="s">
        <v>547</v>
      </c>
      <c r="E7594" s="5" t="str">
        <f t="shared" si="896"/>
        <v/>
      </c>
      <c r="F7594" s="5" t="str">
        <f t="shared" si="895"/>
        <v/>
      </c>
      <c r="G7594" s="7">
        <v>87.064999999999998</v>
      </c>
      <c r="H7594" s="7">
        <v>85.503</v>
      </c>
      <c r="I7594" s="7">
        <v>90.888000000000005</v>
      </c>
      <c r="J7594" s="7">
        <v>103.845</v>
      </c>
      <c r="K7594" s="7">
        <v>104.39100000000001</v>
      </c>
      <c r="L7594" s="7">
        <v>106.297</v>
      </c>
      <c r="M7594" s="7">
        <v>102.008</v>
      </c>
      <c r="N7594" s="7">
        <v>92.712999999999994</v>
      </c>
      <c r="O7594" s="7"/>
    </row>
    <row r="7595" spans="1:15" x14ac:dyDescent="0.2">
      <c r="A7595" s="2">
        <v>1</v>
      </c>
      <c r="B7595" s="6" t="s">
        <v>25</v>
      </c>
      <c r="C7595" s="6">
        <v>0</v>
      </c>
      <c r="D7595" s="5" t="s">
        <v>547</v>
      </c>
      <c r="E7595" s="5" t="str">
        <f t="shared" si="896"/>
        <v/>
      </c>
      <c r="F7595" s="5" t="str">
        <f t="shared" si="895"/>
        <v/>
      </c>
      <c r="G7595" s="7">
        <v>88.974999999999994</v>
      </c>
      <c r="H7595" s="7">
        <v>87.353999999999999</v>
      </c>
      <c r="I7595" s="7">
        <v>94.578000000000003</v>
      </c>
      <c r="J7595" s="7">
        <v>103.596</v>
      </c>
      <c r="K7595" s="7">
        <v>106.297</v>
      </c>
      <c r="L7595" s="7">
        <v>108.27</v>
      </c>
      <c r="M7595" s="7">
        <v>102.84099999999999</v>
      </c>
      <c r="N7595" s="7">
        <v>97.265000000000001</v>
      </c>
      <c r="O7595" s="7"/>
    </row>
    <row r="7596" spans="1:15" x14ac:dyDescent="0.2">
      <c r="A7596" s="2">
        <v>1</v>
      </c>
      <c r="B7596" s="6" t="s">
        <v>26</v>
      </c>
      <c r="C7596" s="6">
        <v>0</v>
      </c>
      <c r="D7596" s="5" t="s">
        <v>547</v>
      </c>
      <c r="E7596" s="5" t="str">
        <f t="shared" si="896"/>
        <v/>
      </c>
      <c r="F7596" s="5" t="str">
        <f t="shared" si="895"/>
        <v/>
      </c>
      <c r="G7596" s="7">
        <v>91.275000000000006</v>
      </c>
      <c r="H7596" s="7">
        <v>88.914000000000001</v>
      </c>
      <c r="I7596" s="7">
        <v>95.457999999999998</v>
      </c>
      <c r="J7596" s="7">
        <v>102.739</v>
      </c>
      <c r="K7596" s="7">
        <v>104.58199999999999</v>
      </c>
      <c r="L7596" s="7">
        <v>107.36</v>
      </c>
      <c r="M7596" s="7">
        <v>103.8</v>
      </c>
      <c r="N7596" s="7">
        <v>99.084999999999994</v>
      </c>
      <c r="O7596" s="7"/>
    </row>
    <row r="7597" spans="1:15" x14ac:dyDescent="0.2">
      <c r="A7597" s="2">
        <v>1</v>
      </c>
      <c r="B7597" s="6" t="s">
        <v>27</v>
      </c>
      <c r="C7597" s="6">
        <v>0</v>
      </c>
      <c r="D7597" s="5" t="s">
        <v>547</v>
      </c>
      <c r="E7597" s="5" t="str">
        <f t="shared" si="896"/>
        <v/>
      </c>
      <c r="F7597" s="5" t="str">
        <f t="shared" si="895"/>
        <v/>
      </c>
      <c r="G7597" s="7">
        <v>88.793999999999997</v>
      </c>
      <c r="H7597" s="7">
        <v>88.492000000000004</v>
      </c>
      <c r="I7597" s="7">
        <v>99.771000000000001</v>
      </c>
      <c r="J7597" s="7">
        <v>101.027</v>
      </c>
      <c r="K7597" s="7">
        <v>112.36199999999999</v>
      </c>
      <c r="L7597" s="7">
        <v>112.747</v>
      </c>
      <c r="M7597" s="7">
        <v>107.33</v>
      </c>
      <c r="N7597" s="7">
        <v>107.084</v>
      </c>
      <c r="O7597" s="7"/>
    </row>
    <row r="7598" spans="1:15" x14ac:dyDescent="0.2">
      <c r="A7598" s="2">
        <v>1</v>
      </c>
      <c r="B7598" s="6" t="s">
        <v>28</v>
      </c>
      <c r="C7598" s="6">
        <v>0</v>
      </c>
      <c r="D7598" s="5" t="s">
        <v>547</v>
      </c>
      <c r="E7598" s="5" t="str">
        <f t="shared" si="896"/>
        <v/>
      </c>
      <c r="F7598" s="5" t="str">
        <f t="shared" si="895"/>
        <v/>
      </c>
      <c r="G7598" s="7">
        <v>100.41200000000001</v>
      </c>
      <c r="H7598" s="7">
        <v>98.775000000000006</v>
      </c>
      <c r="I7598" s="7">
        <v>102.672</v>
      </c>
      <c r="J7598" s="7">
        <v>100.93</v>
      </c>
      <c r="K7598" s="7">
        <v>102.251</v>
      </c>
      <c r="L7598" s="7">
        <v>103.94499999999999</v>
      </c>
      <c r="M7598" s="7">
        <v>97.754000000000005</v>
      </c>
      <c r="N7598" s="7">
        <v>100.366</v>
      </c>
      <c r="O7598" s="7"/>
    </row>
    <row r="7599" spans="1:15" x14ac:dyDescent="0.2">
      <c r="A7599" s="2">
        <v>1</v>
      </c>
      <c r="B7599" s="6" t="s">
        <v>29</v>
      </c>
      <c r="C7599" s="6">
        <v>0</v>
      </c>
      <c r="D7599" s="5" t="s">
        <v>547</v>
      </c>
      <c r="E7599" s="5" t="str">
        <f t="shared" si="896"/>
        <v/>
      </c>
      <c r="F7599" s="5" t="str">
        <f t="shared" si="895"/>
        <v/>
      </c>
      <c r="G7599" s="7">
        <v>100</v>
      </c>
      <c r="H7599" s="7">
        <v>100</v>
      </c>
      <c r="I7599" s="7">
        <v>100</v>
      </c>
      <c r="J7599" s="7">
        <v>100</v>
      </c>
      <c r="K7599" s="7">
        <v>100</v>
      </c>
      <c r="L7599" s="7">
        <v>100</v>
      </c>
      <c r="M7599" s="7">
        <v>100</v>
      </c>
      <c r="N7599" s="7">
        <v>100</v>
      </c>
      <c r="O7599" s="7"/>
    </row>
    <row r="7600" spans="1:15" x14ac:dyDescent="0.2">
      <c r="A7600" s="2">
        <v>1</v>
      </c>
      <c r="B7600" s="6" t="s">
        <v>30</v>
      </c>
      <c r="C7600" s="6">
        <v>0</v>
      </c>
      <c r="D7600" s="5" t="s">
        <v>547</v>
      </c>
      <c r="E7600" s="5" t="str">
        <f t="shared" si="896"/>
        <v/>
      </c>
      <c r="F7600" s="5" t="str">
        <f t="shared" si="895"/>
        <v/>
      </c>
      <c r="G7600" s="7">
        <v>104.35599999999999</v>
      </c>
      <c r="H7600" s="7">
        <v>104.602</v>
      </c>
      <c r="I7600" s="7">
        <v>104.205</v>
      </c>
      <c r="J7600" s="7">
        <v>99.179000000000002</v>
      </c>
      <c r="K7600" s="7">
        <v>99.855999999999995</v>
      </c>
      <c r="L7600" s="7">
        <v>99.620999999999995</v>
      </c>
      <c r="M7600" s="7">
        <v>96.540999999999997</v>
      </c>
      <c r="N7600" s="7">
        <v>100.601</v>
      </c>
      <c r="O7600" s="7"/>
    </row>
    <row r="7601" spans="1:15" x14ac:dyDescent="0.2">
      <c r="A7601" s="2">
        <v>1</v>
      </c>
      <c r="B7601" s="6" t="s">
        <v>31</v>
      </c>
      <c r="C7601" s="6">
        <v>0</v>
      </c>
      <c r="D7601" s="5" t="s">
        <v>547</v>
      </c>
      <c r="E7601" s="5" t="str">
        <f t="shared" si="896"/>
        <v/>
      </c>
      <c r="F7601" s="5" t="str">
        <f t="shared" si="895"/>
        <v/>
      </c>
      <c r="G7601" s="7">
        <v>116.697</v>
      </c>
      <c r="H7601" s="7">
        <v>115.551</v>
      </c>
      <c r="I7601" s="7">
        <v>109.502</v>
      </c>
      <c r="J7601" s="7">
        <v>98.71</v>
      </c>
      <c r="K7601" s="7">
        <v>93.834000000000003</v>
      </c>
      <c r="L7601" s="7">
        <v>94.765000000000001</v>
      </c>
      <c r="M7601" s="7">
        <v>93.18</v>
      </c>
      <c r="N7601" s="7">
        <v>102.033</v>
      </c>
      <c r="O7601" s="7"/>
    </row>
    <row r="7602" spans="1:15" x14ac:dyDescent="0.2">
      <c r="A7602" s="2">
        <v>1</v>
      </c>
      <c r="B7602" s="6" t="s">
        <v>32</v>
      </c>
      <c r="C7602" s="6">
        <v>0</v>
      </c>
      <c r="D7602" s="5" t="s">
        <v>547</v>
      </c>
      <c r="E7602" s="5" t="str">
        <f t="shared" si="896"/>
        <v/>
      </c>
      <c r="F7602" s="5" t="str">
        <f t="shared" si="895"/>
        <v/>
      </c>
      <c r="G7602" s="7">
        <v>107.373</v>
      </c>
      <c r="H7602" s="7">
        <v>108.673</v>
      </c>
      <c r="I7602" s="7">
        <v>108.508</v>
      </c>
      <c r="J7602" s="7">
        <v>99.710999999999999</v>
      </c>
      <c r="K7602" s="7">
        <v>101.056</v>
      </c>
      <c r="L7602" s="7">
        <v>99.847999999999999</v>
      </c>
      <c r="M7602" s="7">
        <v>102.773</v>
      </c>
      <c r="N7602" s="7">
        <v>111.51600000000001</v>
      </c>
      <c r="O7602" s="7"/>
    </row>
    <row r="7603" spans="1:15" x14ac:dyDescent="0.2">
      <c r="A7603" s="2">
        <v>1</v>
      </c>
      <c r="B7603" s="6" t="s">
        <v>33</v>
      </c>
      <c r="C7603" s="6">
        <v>0</v>
      </c>
      <c r="D7603" s="5" t="s">
        <v>547</v>
      </c>
      <c r="E7603" s="5" t="str">
        <f t="shared" si="896"/>
        <v/>
      </c>
      <c r="F7603" s="5" t="str">
        <f t="shared" si="895"/>
        <v/>
      </c>
      <c r="G7603" s="7">
        <v>109.711</v>
      </c>
      <c r="H7603" s="7">
        <v>111.18</v>
      </c>
      <c r="I7603" s="7">
        <v>109.24</v>
      </c>
      <c r="J7603" s="7">
        <v>100.366</v>
      </c>
      <c r="K7603" s="7">
        <v>99.57</v>
      </c>
      <c r="L7603" s="7">
        <v>98.254999999999995</v>
      </c>
      <c r="M7603" s="7">
        <v>100.664</v>
      </c>
      <c r="N7603" s="7">
        <v>109.965</v>
      </c>
      <c r="O7603" s="7"/>
    </row>
    <row r="7604" spans="1:15" x14ac:dyDescent="0.2">
      <c r="A7604" s="2">
        <v>1</v>
      </c>
      <c r="B7604" s="6" t="s">
        <v>34</v>
      </c>
      <c r="C7604" s="6">
        <v>0</v>
      </c>
      <c r="D7604" s="5" t="s">
        <v>547</v>
      </c>
      <c r="E7604" s="5" t="str">
        <f t="shared" si="896"/>
        <v/>
      </c>
      <c r="F7604" s="5" t="str">
        <f t="shared" si="895"/>
        <v/>
      </c>
      <c r="G7604" s="7">
        <v>122.51900000000001</v>
      </c>
      <c r="H7604" s="7">
        <v>116.351</v>
      </c>
      <c r="I7604" s="7">
        <v>115.556</v>
      </c>
      <c r="J7604" s="7">
        <v>100.77500000000001</v>
      </c>
      <c r="K7604" s="7">
        <v>94.316999999999993</v>
      </c>
      <c r="L7604" s="7">
        <v>99.316999999999993</v>
      </c>
      <c r="M7604" s="7">
        <v>93.521000000000001</v>
      </c>
      <c r="N7604" s="7">
        <v>108.069</v>
      </c>
      <c r="O7604" s="7"/>
    </row>
    <row r="7605" spans="1:15" x14ac:dyDescent="0.2">
      <c r="A7605" s="2">
        <v>1</v>
      </c>
      <c r="B7605" s="6" t="s">
        <v>35</v>
      </c>
      <c r="C7605" s="6">
        <v>0</v>
      </c>
      <c r="D7605" s="5" t="s">
        <v>547</v>
      </c>
      <c r="E7605" s="5" t="str">
        <f t="shared" si="896"/>
        <v/>
      </c>
      <c r="F7605" s="5" t="str">
        <f t="shared" si="895"/>
        <v/>
      </c>
      <c r="G7605" s="7">
        <v>141.84</v>
      </c>
      <c r="H7605" s="7">
        <v>135.96</v>
      </c>
      <c r="I7605" s="7">
        <v>124.303</v>
      </c>
      <c r="J7605" s="7">
        <v>101.322</v>
      </c>
      <c r="K7605" s="7">
        <v>87.635999999999996</v>
      </c>
      <c r="L7605" s="7">
        <v>91.426000000000002</v>
      </c>
      <c r="M7605" s="7">
        <v>88.244</v>
      </c>
      <c r="N7605" s="7">
        <v>109.69</v>
      </c>
      <c r="O7605" s="7"/>
    </row>
    <row r="7606" spans="1:15" x14ac:dyDescent="0.2">
      <c r="A7606" s="2">
        <v>1</v>
      </c>
      <c r="B7606" s="6" t="s">
        <v>36</v>
      </c>
      <c r="C7606" s="6">
        <v>0</v>
      </c>
      <c r="D7606" s="5" t="s">
        <v>547</v>
      </c>
      <c r="E7606" s="5" t="str">
        <f t="shared" si="896"/>
        <v/>
      </c>
      <c r="F7606" s="5" t="str">
        <f t="shared" si="895"/>
        <v/>
      </c>
      <c r="G7606" s="7">
        <v>138.04900000000001</v>
      </c>
      <c r="H7606" s="7">
        <v>133.95099999999999</v>
      </c>
      <c r="I7606" s="7">
        <v>115.25</v>
      </c>
      <c r="J7606" s="7">
        <v>100.696</v>
      </c>
      <c r="K7606" s="7">
        <v>83.484999999999999</v>
      </c>
      <c r="L7606" s="7">
        <v>86.039000000000001</v>
      </c>
      <c r="M7606" s="7">
        <v>89.149000000000001</v>
      </c>
      <c r="N7606" s="7">
        <v>102.745</v>
      </c>
      <c r="O7606" s="7"/>
    </row>
    <row r="7607" spans="1:15" x14ac:dyDescent="0.2">
      <c r="A7607" s="2">
        <v>1</v>
      </c>
      <c r="B7607" s="6" t="s">
        <v>37</v>
      </c>
      <c r="C7607" s="6">
        <v>0</v>
      </c>
      <c r="D7607" s="5" t="s">
        <v>547</v>
      </c>
      <c r="E7607" s="5" t="str">
        <f t="shared" si="896"/>
        <v/>
      </c>
      <c r="F7607" s="5" t="str">
        <f t="shared" si="895"/>
        <v/>
      </c>
      <c r="G7607" s="7">
        <v>159.059</v>
      </c>
      <c r="H7607" s="7">
        <v>144.86199999999999</v>
      </c>
      <c r="I7607" s="7">
        <v>123.759</v>
      </c>
      <c r="J7607" s="7">
        <v>99.174999999999997</v>
      </c>
      <c r="K7607" s="7">
        <v>77.807000000000002</v>
      </c>
      <c r="L7607" s="7">
        <v>85.432000000000002</v>
      </c>
      <c r="M7607" s="7">
        <v>82.019000000000005</v>
      </c>
      <c r="N7607" s="7">
        <v>101.506</v>
      </c>
      <c r="O7607" s="7"/>
    </row>
    <row r="7608" spans="1:15" x14ac:dyDescent="0.2">
      <c r="A7608" s="2">
        <v>1</v>
      </c>
      <c r="B7608" s="6" t="s">
        <v>63</v>
      </c>
      <c r="C7608" s="6">
        <v>0</v>
      </c>
      <c r="D7608" s="5" t="s">
        <v>547</v>
      </c>
      <c r="E7608" s="5" t="str">
        <f t="shared" si="896"/>
        <v/>
      </c>
      <c r="F7608" s="5" t="str">
        <f t="shared" si="895"/>
        <v/>
      </c>
      <c r="G7608" s="7">
        <v>158.73599999999999</v>
      </c>
      <c r="H7608" s="7">
        <v>147.607</v>
      </c>
      <c r="I7608" s="7">
        <v>135.84800000000001</v>
      </c>
      <c r="J7608" s="7">
        <v>100.044</v>
      </c>
      <c r="K7608" s="7">
        <v>85.581000000000003</v>
      </c>
      <c r="L7608" s="7">
        <v>92.033000000000001</v>
      </c>
      <c r="M7608" s="7">
        <v>80.197000000000003</v>
      </c>
      <c r="N7608" s="7">
        <v>108.946</v>
      </c>
      <c r="O7608" s="7"/>
    </row>
    <row r="7609" spans="1:15" x14ac:dyDescent="0.2">
      <c r="A7609" s="2">
        <v>0</v>
      </c>
      <c r="B7609" s="5" t="s">
        <v>546</v>
      </c>
      <c r="C7609" s="6" t="s">
        <v>0</v>
      </c>
      <c r="E7609" s="5" t="str">
        <f t="shared" si="896"/>
        <v/>
      </c>
      <c r="F7609" s="5" t="str">
        <f t="shared" si="895"/>
        <v/>
      </c>
    </row>
    <row r="7610" spans="1:15" x14ac:dyDescent="0.2">
      <c r="A7610" s="2">
        <v>1</v>
      </c>
      <c r="B7610" s="6" t="s">
        <v>13</v>
      </c>
      <c r="C7610" s="6">
        <v>0</v>
      </c>
      <c r="D7610" s="5" t="s">
        <v>548</v>
      </c>
      <c r="E7610" s="5" t="str">
        <f t="shared" si="896"/>
        <v/>
      </c>
      <c r="F7610" s="5" t="str">
        <f t="shared" si="895"/>
        <v/>
      </c>
      <c r="G7610" s="7">
        <v>57.503</v>
      </c>
      <c r="H7610" s="7">
        <v>60.854999999999997</v>
      </c>
      <c r="I7610" s="7">
        <v>59.515999999999998</v>
      </c>
      <c r="J7610" s="7">
        <v>92.545000000000002</v>
      </c>
      <c r="K7610" s="7">
        <v>103.502</v>
      </c>
      <c r="L7610" s="7">
        <v>97.8</v>
      </c>
      <c r="M7610" s="7">
        <v>116.206</v>
      </c>
      <c r="N7610" s="7">
        <v>69.162000000000006</v>
      </c>
      <c r="O7610" s="7"/>
    </row>
    <row r="7611" spans="1:15" x14ac:dyDescent="0.2">
      <c r="A7611" s="2">
        <v>1</v>
      </c>
      <c r="B7611" s="6" t="s">
        <v>15</v>
      </c>
      <c r="C7611" s="6">
        <v>0</v>
      </c>
      <c r="D7611" s="5" t="s">
        <v>548</v>
      </c>
      <c r="E7611" s="5" t="str">
        <f t="shared" si="896"/>
        <v/>
      </c>
      <c r="F7611" s="5" t="str">
        <f t="shared" si="895"/>
        <v/>
      </c>
      <c r="G7611" s="7">
        <v>61.341999999999999</v>
      </c>
      <c r="H7611" s="7">
        <v>64.114000000000004</v>
      </c>
      <c r="I7611" s="7">
        <v>62.070999999999998</v>
      </c>
      <c r="J7611" s="7">
        <v>94.084999999999994</v>
      </c>
      <c r="K7611" s="7">
        <v>101.18899999999999</v>
      </c>
      <c r="L7611" s="7">
        <v>96.813000000000002</v>
      </c>
      <c r="M7611" s="7">
        <v>116.578</v>
      </c>
      <c r="N7611" s="7">
        <v>72.361000000000004</v>
      </c>
      <c r="O7611" s="7"/>
    </row>
    <row r="7612" spans="1:15" x14ac:dyDescent="0.2">
      <c r="A7612" s="2">
        <v>1</v>
      </c>
      <c r="B7612" s="6" t="s">
        <v>16</v>
      </c>
      <c r="C7612" s="6">
        <v>0</v>
      </c>
      <c r="D7612" s="5" t="s">
        <v>548</v>
      </c>
      <c r="E7612" s="5" t="str">
        <f t="shared" si="896"/>
        <v/>
      </c>
      <c r="F7612" s="5" t="str">
        <f t="shared" si="895"/>
        <v/>
      </c>
      <c r="G7612" s="7">
        <v>62.271000000000001</v>
      </c>
      <c r="H7612" s="7">
        <v>64.718999999999994</v>
      </c>
      <c r="I7612" s="7">
        <v>64.031000000000006</v>
      </c>
      <c r="J7612" s="7">
        <v>95.772999999999996</v>
      </c>
      <c r="K7612" s="7">
        <v>102.827</v>
      </c>
      <c r="L7612" s="7">
        <v>98.938000000000002</v>
      </c>
      <c r="M7612" s="7">
        <v>122.80500000000001</v>
      </c>
      <c r="N7612" s="7">
        <v>78.634</v>
      </c>
      <c r="O7612" s="7"/>
    </row>
    <row r="7613" spans="1:15" x14ac:dyDescent="0.2">
      <c r="A7613" s="2">
        <v>1</v>
      </c>
      <c r="B7613" s="6" t="s">
        <v>17</v>
      </c>
      <c r="C7613" s="6">
        <v>0</v>
      </c>
      <c r="D7613" s="5" t="s">
        <v>548</v>
      </c>
      <c r="E7613" s="5" t="str">
        <f t="shared" si="896"/>
        <v/>
      </c>
      <c r="F7613" s="5" t="str">
        <f t="shared" si="895"/>
        <v/>
      </c>
      <c r="G7613" s="7">
        <v>60.451000000000001</v>
      </c>
      <c r="H7613" s="7">
        <v>63.2</v>
      </c>
      <c r="I7613" s="7">
        <v>64.111000000000004</v>
      </c>
      <c r="J7613" s="7">
        <v>98.007999999999996</v>
      </c>
      <c r="K7613" s="7">
        <v>106.054</v>
      </c>
      <c r="L7613" s="7">
        <v>101.44199999999999</v>
      </c>
      <c r="M7613" s="7">
        <v>129.19800000000001</v>
      </c>
      <c r="N7613" s="7">
        <v>82.83</v>
      </c>
      <c r="O7613" s="7"/>
    </row>
    <row r="7614" spans="1:15" x14ac:dyDescent="0.2">
      <c r="A7614" s="2">
        <v>1</v>
      </c>
      <c r="B7614" s="6" t="s">
        <v>18</v>
      </c>
      <c r="C7614" s="6">
        <v>0</v>
      </c>
      <c r="D7614" s="5" t="s">
        <v>548</v>
      </c>
      <c r="E7614" s="5" t="str">
        <f t="shared" si="896"/>
        <v/>
      </c>
      <c r="F7614" s="5" t="str">
        <f t="shared" si="895"/>
        <v/>
      </c>
      <c r="G7614" s="7">
        <v>62.957999999999998</v>
      </c>
      <c r="H7614" s="7">
        <v>64.459999999999994</v>
      </c>
      <c r="I7614" s="7">
        <v>63.921999999999997</v>
      </c>
      <c r="J7614" s="7">
        <v>99.441999999999993</v>
      </c>
      <c r="K7614" s="7">
        <v>101.53100000000001</v>
      </c>
      <c r="L7614" s="7">
        <v>99.165000000000006</v>
      </c>
      <c r="M7614" s="7">
        <v>121.47</v>
      </c>
      <c r="N7614" s="7">
        <v>77.646000000000001</v>
      </c>
      <c r="O7614" s="7"/>
    </row>
    <row r="7615" spans="1:15" x14ac:dyDescent="0.2">
      <c r="A7615" s="2">
        <v>1</v>
      </c>
      <c r="B7615" s="6" t="s">
        <v>19</v>
      </c>
      <c r="C7615" s="6">
        <v>0</v>
      </c>
      <c r="D7615" s="5" t="s">
        <v>548</v>
      </c>
      <c r="E7615" s="5" t="str">
        <f t="shared" si="896"/>
        <v/>
      </c>
      <c r="F7615" s="5" t="str">
        <f t="shared" si="895"/>
        <v/>
      </c>
      <c r="G7615" s="7">
        <v>64.948999999999998</v>
      </c>
      <c r="H7615" s="7">
        <v>67.653000000000006</v>
      </c>
      <c r="I7615" s="7">
        <v>67.653000000000006</v>
      </c>
      <c r="J7615" s="7">
        <v>99.472999999999999</v>
      </c>
      <c r="K7615" s="7">
        <v>104.164</v>
      </c>
      <c r="L7615" s="7">
        <v>100</v>
      </c>
      <c r="M7615" s="7">
        <v>116.85599999999999</v>
      </c>
      <c r="N7615" s="7">
        <v>79.055999999999997</v>
      </c>
      <c r="O7615" s="7"/>
    </row>
    <row r="7616" spans="1:15" x14ac:dyDescent="0.2">
      <c r="A7616" s="2">
        <v>1</v>
      </c>
      <c r="B7616" s="6" t="s">
        <v>20</v>
      </c>
      <c r="C7616" s="6">
        <v>0</v>
      </c>
      <c r="D7616" s="5" t="s">
        <v>548</v>
      </c>
      <c r="E7616" s="5" t="str">
        <f t="shared" si="896"/>
        <v/>
      </c>
      <c r="F7616" s="5" t="str">
        <f t="shared" si="895"/>
        <v/>
      </c>
      <c r="G7616" s="7">
        <v>65.415999999999997</v>
      </c>
      <c r="H7616" s="7">
        <v>67.486999999999995</v>
      </c>
      <c r="I7616" s="7">
        <v>66.872</v>
      </c>
      <c r="J7616" s="7">
        <v>99.975999999999999</v>
      </c>
      <c r="K7616" s="7">
        <v>102.22499999999999</v>
      </c>
      <c r="L7616" s="7">
        <v>99.09</v>
      </c>
      <c r="M7616" s="7">
        <v>119.114</v>
      </c>
      <c r="N7616" s="7">
        <v>79.653999999999996</v>
      </c>
      <c r="O7616" s="7"/>
    </row>
    <row r="7617" spans="1:15" x14ac:dyDescent="0.2">
      <c r="A7617" s="2">
        <v>1</v>
      </c>
      <c r="B7617" s="6" t="s">
        <v>21</v>
      </c>
      <c r="C7617" s="6">
        <v>0</v>
      </c>
      <c r="D7617" s="5" t="s">
        <v>548</v>
      </c>
      <c r="E7617" s="5" t="str">
        <f t="shared" si="896"/>
        <v/>
      </c>
      <c r="F7617" s="5" t="str">
        <f t="shared" si="895"/>
        <v/>
      </c>
      <c r="G7617" s="7">
        <v>68.087000000000003</v>
      </c>
      <c r="H7617" s="7">
        <v>69.224000000000004</v>
      </c>
      <c r="I7617" s="7">
        <v>71.481999999999999</v>
      </c>
      <c r="J7617" s="7">
        <v>100.77</v>
      </c>
      <c r="K7617" s="7">
        <v>104.986</v>
      </c>
      <c r="L7617" s="7">
        <v>103.26300000000001</v>
      </c>
      <c r="M7617" s="7">
        <v>115.334</v>
      </c>
      <c r="N7617" s="7">
        <v>82.442999999999998</v>
      </c>
      <c r="O7617" s="7"/>
    </row>
    <row r="7618" spans="1:15" x14ac:dyDescent="0.2">
      <c r="A7618" s="2">
        <v>1</v>
      </c>
      <c r="B7618" s="6" t="s">
        <v>22</v>
      </c>
      <c r="C7618" s="6">
        <v>0</v>
      </c>
      <c r="D7618" s="5" t="s">
        <v>548</v>
      </c>
      <c r="E7618" s="5" t="str">
        <f t="shared" si="896"/>
        <v/>
      </c>
      <c r="F7618" s="5" t="str">
        <f t="shared" si="895"/>
        <v/>
      </c>
      <c r="G7618" s="7">
        <v>72.852999999999994</v>
      </c>
      <c r="H7618" s="7">
        <v>71.784999999999997</v>
      </c>
      <c r="I7618" s="7">
        <v>74.78</v>
      </c>
      <c r="J7618" s="7">
        <v>102.43899999999999</v>
      </c>
      <c r="K7618" s="7">
        <v>102.645</v>
      </c>
      <c r="L7618" s="7">
        <v>104.173</v>
      </c>
      <c r="M7618" s="7">
        <v>110.718</v>
      </c>
      <c r="N7618" s="7">
        <v>82.795000000000002</v>
      </c>
      <c r="O7618" s="7"/>
    </row>
    <row r="7619" spans="1:15" x14ac:dyDescent="0.2">
      <c r="A7619" s="2">
        <v>1</v>
      </c>
      <c r="B7619" s="6" t="s">
        <v>23</v>
      </c>
      <c r="C7619" s="6">
        <v>0</v>
      </c>
      <c r="D7619" s="5" t="s">
        <v>548</v>
      </c>
      <c r="E7619" s="5" t="str">
        <f t="shared" si="896"/>
        <v/>
      </c>
      <c r="F7619" s="5" t="str">
        <f t="shared" si="895"/>
        <v/>
      </c>
      <c r="G7619" s="7">
        <v>81.465000000000003</v>
      </c>
      <c r="H7619" s="7">
        <v>80.12</v>
      </c>
      <c r="I7619" s="7">
        <v>83.037999999999997</v>
      </c>
      <c r="J7619" s="7">
        <v>102.827</v>
      </c>
      <c r="K7619" s="7">
        <v>101.931</v>
      </c>
      <c r="L7619" s="7">
        <v>103.642</v>
      </c>
      <c r="M7619" s="7">
        <v>104.09699999999999</v>
      </c>
      <c r="N7619" s="7">
        <v>86.438999999999993</v>
      </c>
      <c r="O7619" s="7"/>
    </row>
    <row r="7620" spans="1:15" x14ac:dyDescent="0.2">
      <c r="A7620" s="2">
        <v>1</v>
      </c>
      <c r="B7620" s="6" t="s">
        <v>24</v>
      </c>
      <c r="C7620" s="6">
        <v>0</v>
      </c>
      <c r="D7620" s="5" t="s">
        <v>548</v>
      </c>
      <c r="E7620" s="5" t="str">
        <f t="shared" si="896"/>
        <v/>
      </c>
      <c r="F7620" s="5" t="str">
        <f t="shared" si="895"/>
        <v/>
      </c>
      <c r="G7620" s="7">
        <v>87.064999999999998</v>
      </c>
      <c r="H7620" s="7">
        <v>85.503</v>
      </c>
      <c r="I7620" s="7">
        <v>90.888000000000005</v>
      </c>
      <c r="J7620" s="7">
        <v>103.845</v>
      </c>
      <c r="K7620" s="7">
        <v>104.39100000000001</v>
      </c>
      <c r="L7620" s="7">
        <v>106.297</v>
      </c>
      <c r="M7620" s="7">
        <v>102.008</v>
      </c>
      <c r="N7620" s="7">
        <v>92.712999999999994</v>
      </c>
      <c r="O7620" s="7"/>
    </row>
    <row r="7621" spans="1:15" x14ac:dyDescent="0.2">
      <c r="A7621" s="2">
        <v>1</v>
      </c>
      <c r="B7621" s="6" t="s">
        <v>25</v>
      </c>
      <c r="C7621" s="6">
        <v>0</v>
      </c>
      <c r="D7621" s="5" t="s">
        <v>548</v>
      </c>
      <c r="E7621" s="5" t="str">
        <f t="shared" si="896"/>
        <v/>
      </c>
      <c r="F7621" s="5" t="str">
        <f t="shared" si="895"/>
        <v/>
      </c>
      <c r="G7621" s="7">
        <v>88.974999999999994</v>
      </c>
      <c r="H7621" s="7">
        <v>87.353999999999999</v>
      </c>
      <c r="I7621" s="7">
        <v>94.578000000000003</v>
      </c>
      <c r="J7621" s="7">
        <v>103.596</v>
      </c>
      <c r="K7621" s="7">
        <v>106.297</v>
      </c>
      <c r="L7621" s="7">
        <v>108.27</v>
      </c>
      <c r="M7621" s="7">
        <v>102.84099999999999</v>
      </c>
      <c r="N7621" s="7">
        <v>97.265000000000001</v>
      </c>
      <c r="O7621" s="7"/>
    </row>
    <row r="7622" spans="1:15" x14ac:dyDescent="0.2">
      <c r="A7622" s="2">
        <v>1</v>
      </c>
      <c r="B7622" s="6" t="s">
        <v>26</v>
      </c>
      <c r="C7622" s="6">
        <v>0</v>
      </c>
      <c r="D7622" s="5" t="s">
        <v>548</v>
      </c>
      <c r="E7622" s="5" t="str">
        <f t="shared" si="896"/>
        <v/>
      </c>
      <c r="F7622" s="5" t="str">
        <f t="shared" si="895"/>
        <v/>
      </c>
      <c r="G7622" s="7">
        <v>91.275000000000006</v>
      </c>
      <c r="H7622" s="7">
        <v>88.914000000000001</v>
      </c>
      <c r="I7622" s="7">
        <v>95.457999999999998</v>
      </c>
      <c r="J7622" s="7">
        <v>102.739</v>
      </c>
      <c r="K7622" s="7">
        <v>104.58199999999999</v>
      </c>
      <c r="L7622" s="7">
        <v>107.36</v>
      </c>
      <c r="M7622" s="7">
        <v>103.8</v>
      </c>
      <c r="N7622" s="7">
        <v>99.084999999999994</v>
      </c>
      <c r="O7622" s="7"/>
    </row>
    <row r="7623" spans="1:15" x14ac:dyDescent="0.2">
      <c r="A7623" s="2">
        <v>1</v>
      </c>
      <c r="B7623" s="6" t="s">
        <v>27</v>
      </c>
      <c r="C7623" s="6">
        <v>0</v>
      </c>
      <c r="D7623" s="5" t="s">
        <v>548</v>
      </c>
      <c r="E7623" s="5" t="str">
        <f t="shared" si="896"/>
        <v/>
      </c>
      <c r="F7623" s="5" t="str">
        <f t="shared" si="895"/>
        <v/>
      </c>
      <c r="G7623" s="7">
        <v>88.793999999999997</v>
      </c>
      <c r="H7623" s="7">
        <v>88.492000000000004</v>
      </c>
      <c r="I7623" s="7">
        <v>99.771000000000001</v>
      </c>
      <c r="J7623" s="7">
        <v>101.027</v>
      </c>
      <c r="K7623" s="7">
        <v>112.36199999999999</v>
      </c>
      <c r="L7623" s="7">
        <v>112.747</v>
      </c>
      <c r="M7623" s="7">
        <v>107.33</v>
      </c>
      <c r="N7623" s="7">
        <v>107.084</v>
      </c>
      <c r="O7623" s="7"/>
    </row>
    <row r="7624" spans="1:15" x14ac:dyDescent="0.2">
      <c r="A7624" s="2">
        <v>1</v>
      </c>
      <c r="B7624" s="6" t="s">
        <v>28</v>
      </c>
      <c r="C7624" s="6">
        <v>0</v>
      </c>
      <c r="D7624" s="5" t="s">
        <v>548</v>
      </c>
      <c r="E7624" s="5" t="str">
        <f t="shared" si="896"/>
        <v/>
      </c>
      <c r="F7624" s="5" t="str">
        <f t="shared" ref="F7624:F7687" si="897">IF(LEN(E7624)=0,"",E7624&amp;B7624)</f>
        <v/>
      </c>
      <c r="G7624" s="7">
        <v>100.41200000000001</v>
      </c>
      <c r="H7624" s="7">
        <v>98.775000000000006</v>
      </c>
      <c r="I7624" s="7">
        <v>102.672</v>
      </c>
      <c r="J7624" s="7">
        <v>100.93</v>
      </c>
      <c r="K7624" s="7">
        <v>102.251</v>
      </c>
      <c r="L7624" s="7">
        <v>103.94499999999999</v>
      </c>
      <c r="M7624" s="7">
        <v>97.754000000000005</v>
      </c>
      <c r="N7624" s="7">
        <v>100.366</v>
      </c>
      <c r="O7624" s="7"/>
    </row>
    <row r="7625" spans="1:15" x14ac:dyDescent="0.2">
      <c r="A7625" s="2">
        <v>1</v>
      </c>
      <c r="B7625" s="6" t="s">
        <v>29</v>
      </c>
      <c r="C7625" s="6">
        <v>0</v>
      </c>
      <c r="D7625" s="5" t="s">
        <v>548</v>
      </c>
      <c r="E7625" s="5" t="str">
        <f t="shared" ref="E7625:E7688" si="898">IF(C7625=0,IF(LEN(D7625)&lt;&gt;3,"",D7625),IF(LEN(D7625)&lt;&gt;4,"",LEFT(D7625,3)))</f>
        <v/>
      </c>
      <c r="F7625" s="5" t="str">
        <f t="shared" si="897"/>
        <v/>
      </c>
      <c r="G7625" s="7">
        <v>100</v>
      </c>
      <c r="H7625" s="7">
        <v>100</v>
      </c>
      <c r="I7625" s="7">
        <v>100</v>
      </c>
      <c r="J7625" s="7">
        <v>100</v>
      </c>
      <c r="K7625" s="7">
        <v>100</v>
      </c>
      <c r="L7625" s="7">
        <v>100</v>
      </c>
      <c r="M7625" s="7">
        <v>100</v>
      </c>
      <c r="N7625" s="7">
        <v>100</v>
      </c>
      <c r="O7625" s="7"/>
    </row>
    <row r="7626" spans="1:15" x14ac:dyDescent="0.2">
      <c r="A7626" s="2">
        <v>1</v>
      </c>
      <c r="B7626" s="6" t="s">
        <v>30</v>
      </c>
      <c r="C7626" s="6">
        <v>0</v>
      </c>
      <c r="D7626" s="5" t="s">
        <v>548</v>
      </c>
      <c r="E7626" s="5" t="str">
        <f t="shared" si="898"/>
        <v/>
      </c>
      <c r="F7626" s="5" t="str">
        <f t="shared" si="897"/>
        <v/>
      </c>
      <c r="G7626" s="7">
        <v>104.35599999999999</v>
      </c>
      <c r="H7626" s="7">
        <v>104.602</v>
      </c>
      <c r="I7626" s="7">
        <v>104.205</v>
      </c>
      <c r="J7626" s="7">
        <v>99.179000000000002</v>
      </c>
      <c r="K7626" s="7">
        <v>99.855999999999995</v>
      </c>
      <c r="L7626" s="7">
        <v>99.620999999999995</v>
      </c>
      <c r="M7626" s="7">
        <v>96.540999999999997</v>
      </c>
      <c r="N7626" s="7">
        <v>100.601</v>
      </c>
      <c r="O7626" s="7"/>
    </row>
    <row r="7627" spans="1:15" x14ac:dyDescent="0.2">
      <c r="A7627" s="2">
        <v>1</v>
      </c>
      <c r="B7627" s="6" t="s">
        <v>31</v>
      </c>
      <c r="C7627" s="6">
        <v>0</v>
      </c>
      <c r="D7627" s="5" t="s">
        <v>548</v>
      </c>
      <c r="E7627" s="5" t="str">
        <f t="shared" si="898"/>
        <v/>
      </c>
      <c r="F7627" s="5" t="str">
        <f t="shared" si="897"/>
        <v/>
      </c>
      <c r="G7627" s="7">
        <v>116.697</v>
      </c>
      <c r="H7627" s="7">
        <v>115.551</v>
      </c>
      <c r="I7627" s="7">
        <v>109.502</v>
      </c>
      <c r="J7627" s="7">
        <v>98.71</v>
      </c>
      <c r="K7627" s="7">
        <v>93.834000000000003</v>
      </c>
      <c r="L7627" s="7">
        <v>94.765000000000001</v>
      </c>
      <c r="M7627" s="7">
        <v>93.18</v>
      </c>
      <c r="N7627" s="7">
        <v>102.033</v>
      </c>
      <c r="O7627" s="7"/>
    </row>
    <row r="7628" spans="1:15" x14ac:dyDescent="0.2">
      <c r="A7628" s="2">
        <v>1</v>
      </c>
      <c r="B7628" s="6" t="s">
        <v>32</v>
      </c>
      <c r="C7628" s="6">
        <v>0</v>
      </c>
      <c r="D7628" s="5" t="s">
        <v>548</v>
      </c>
      <c r="E7628" s="5" t="str">
        <f t="shared" si="898"/>
        <v/>
      </c>
      <c r="F7628" s="5" t="str">
        <f t="shared" si="897"/>
        <v/>
      </c>
      <c r="G7628" s="7">
        <v>107.373</v>
      </c>
      <c r="H7628" s="7">
        <v>108.673</v>
      </c>
      <c r="I7628" s="7">
        <v>108.508</v>
      </c>
      <c r="J7628" s="7">
        <v>99.710999999999999</v>
      </c>
      <c r="K7628" s="7">
        <v>101.056</v>
      </c>
      <c r="L7628" s="7">
        <v>99.847999999999999</v>
      </c>
      <c r="M7628" s="7">
        <v>102.773</v>
      </c>
      <c r="N7628" s="7">
        <v>111.51600000000001</v>
      </c>
      <c r="O7628" s="7"/>
    </row>
    <row r="7629" spans="1:15" x14ac:dyDescent="0.2">
      <c r="A7629" s="2">
        <v>1</v>
      </c>
      <c r="B7629" s="6" t="s">
        <v>33</v>
      </c>
      <c r="C7629" s="6">
        <v>0</v>
      </c>
      <c r="D7629" s="5" t="s">
        <v>548</v>
      </c>
      <c r="E7629" s="5" t="str">
        <f t="shared" si="898"/>
        <v/>
      </c>
      <c r="F7629" s="5" t="str">
        <f t="shared" si="897"/>
        <v/>
      </c>
      <c r="G7629" s="7">
        <v>109.711</v>
      </c>
      <c r="H7629" s="7">
        <v>111.18</v>
      </c>
      <c r="I7629" s="7">
        <v>109.24</v>
      </c>
      <c r="J7629" s="7">
        <v>100.366</v>
      </c>
      <c r="K7629" s="7">
        <v>99.57</v>
      </c>
      <c r="L7629" s="7">
        <v>98.254999999999995</v>
      </c>
      <c r="M7629" s="7">
        <v>100.664</v>
      </c>
      <c r="N7629" s="7">
        <v>109.965</v>
      </c>
      <c r="O7629" s="7"/>
    </row>
    <row r="7630" spans="1:15" x14ac:dyDescent="0.2">
      <c r="A7630" s="2">
        <v>1</v>
      </c>
      <c r="B7630" s="6" t="s">
        <v>34</v>
      </c>
      <c r="C7630" s="6">
        <v>0</v>
      </c>
      <c r="D7630" s="5" t="s">
        <v>548</v>
      </c>
      <c r="E7630" s="5" t="str">
        <f t="shared" si="898"/>
        <v/>
      </c>
      <c r="F7630" s="5" t="str">
        <f t="shared" si="897"/>
        <v/>
      </c>
      <c r="G7630" s="7">
        <v>122.51900000000001</v>
      </c>
      <c r="H7630" s="7">
        <v>116.351</v>
      </c>
      <c r="I7630" s="7">
        <v>115.556</v>
      </c>
      <c r="J7630" s="7">
        <v>100.77500000000001</v>
      </c>
      <c r="K7630" s="7">
        <v>94.316999999999993</v>
      </c>
      <c r="L7630" s="7">
        <v>99.316999999999993</v>
      </c>
      <c r="M7630" s="7">
        <v>93.521000000000001</v>
      </c>
      <c r="N7630" s="7">
        <v>108.069</v>
      </c>
      <c r="O7630" s="7"/>
    </row>
    <row r="7631" spans="1:15" x14ac:dyDescent="0.2">
      <c r="A7631" s="2">
        <v>1</v>
      </c>
      <c r="B7631" s="6" t="s">
        <v>35</v>
      </c>
      <c r="C7631" s="6">
        <v>0</v>
      </c>
      <c r="D7631" s="5" t="s">
        <v>548</v>
      </c>
      <c r="E7631" s="5" t="str">
        <f t="shared" si="898"/>
        <v/>
      </c>
      <c r="F7631" s="5" t="str">
        <f t="shared" si="897"/>
        <v/>
      </c>
      <c r="G7631" s="7">
        <v>141.84</v>
      </c>
      <c r="H7631" s="7">
        <v>135.96</v>
      </c>
      <c r="I7631" s="7">
        <v>124.303</v>
      </c>
      <c r="J7631" s="7">
        <v>101.322</v>
      </c>
      <c r="K7631" s="7">
        <v>87.635999999999996</v>
      </c>
      <c r="L7631" s="7">
        <v>91.426000000000002</v>
      </c>
      <c r="M7631" s="7">
        <v>88.244</v>
      </c>
      <c r="N7631" s="7">
        <v>109.69</v>
      </c>
      <c r="O7631" s="7"/>
    </row>
    <row r="7632" spans="1:15" x14ac:dyDescent="0.2">
      <c r="A7632" s="2">
        <v>1</v>
      </c>
      <c r="B7632" s="6" t="s">
        <v>36</v>
      </c>
      <c r="C7632" s="6">
        <v>0</v>
      </c>
      <c r="D7632" s="5" t="s">
        <v>548</v>
      </c>
      <c r="E7632" s="5" t="str">
        <f t="shared" si="898"/>
        <v/>
      </c>
      <c r="F7632" s="5" t="str">
        <f t="shared" si="897"/>
        <v/>
      </c>
      <c r="G7632" s="7">
        <v>138.04900000000001</v>
      </c>
      <c r="H7632" s="7">
        <v>133.95099999999999</v>
      </c>
      <c r="I7632" s="7">
        <v>115.25</v>
      </c>
      <c r="J7632" s="7">
        <v>100.696</v>
      </c>
      <c r="K7632" s="7">
        <v>83.484999999999999</v>
      </c>
      <c r="L7632" s="7">
        <v>86.039000000000001</v>
      </c>
      <c r="M7632" s="7">
        <v>89.149000000000001</v>
      </c>
      <c r="N7632" s="7">
        <v>102.745</v>
      </c>
      <c r="O7632" s="7"/>
    </row>
    <row r="7633" spans="1:15" x14ac:dyDescent="0.2">
      <c r="A7633" s="2">
        <v>1</v>
      </c>
      <c r="B7633" s="6" t="s">
        <v>37</v>
      </c>
      <c r="C7633" s="6">
        <v>0</v>
      </c>
      <c r="D7633" s="5" t="s">
        <v>548</v>
      </c>
      <c r="E7633" s="5" t="str">
        <f t="shared" si="898"/>
        <v/>
      </c>
      <c r="F7633" s="5" t="str">
        <f t="shared" si="897"/>
        <v/>
      </c>
      <c r="G7633" s="7">
        <v>159.059</v>
      </c>
      <c r="H7633" s="7">
        <v>144.86199999999999</v>
      </c>
      <c r="I7633" s="7">
        <v>123.759</v>
      </c>
      <c r="J7633" s="7">
        <v>99.174999999999997</v>
      </c>
      <c r="K7633" s="7">
        <v>77.807000000000002</v>
      </c>
      <c r="L7633" s="7">
        <v>85.432000000000002</v>
      </c>
      <c r="M7633" s="7">
        <v>82.019000000000005</v>
      </c>
      <c r="N7633" s="7">
        <v>101.506</v>
      </c>
      <c r="O7633" s="7"/>
    </row>
    <row r="7634" spans="1:15" x14ac:dyDescent="0.2">
      <c r="A7634" s="2">
        <v>1</v>
      </c>
      <c r="B7634" s="6" t="s">
        <v>63</v>
      </c>
      <c r="C7634" s="6">
        <v>0</v>
      </c>
      <c r="D7634" s="5" t="s">
        <v>548</v>
      </c>
      <c r="E7634" s="5" t="str">
        <f t="shared" si="898"/>
        <v/>
      </c>
      <c r="F7634" s="5" t="str">
        <f t="shared" si="897"/>
        <v/>
      </c>
      <c r="G7634" s="7">
        <v>158.73599999999999</v>
      </c>
      <c r="H7634" s="7">
        <v>147.607</v>
      </c>
      <c r="I7634" s="7">
        <v>135.84800000000001</v>
      </c>
      <c r="J7634" s="7">
        <v>100.044</v>
      </c>
      <c r="K7634" s="7">
        <v>85.581000000000003</v>
      </c>
      <c r="L7634" s="7">
        <v>92.033000000000001</v>
      </c>
      <c r="M7634" s="7">
        <v>80.197000000000003</v>
      </c>
      <c r="N7634" s="7">
        <v>108.946</v>
      </c>
      <c r="O7634" s="7"/>
    </row>
    <row r="7635" spans="1:15" x14ac:dyDescent="0.2">
      <c r="A7635" s="2">
        <v>0</v>
      </c>
      <c r="B7635" s="5" t="s">
        <v>549</v>
      </c>
      <c r="C7635" s="6" t="s">
        <v>0</v>
      </c>
      <c r="E7635" s="5" t="str">
        <f t="shared" si="898"/>
        <v/>
      </c>
      <c r="F7635" s="5" t="str">
        <f t="shared" si="897"/>
        <v/>
      </c>
    </row>
    <row r="7636" spans="1:15" x14ac:dyDescent="0.2">
      <c r="A7636" s="2">
        <v>1</v>
      </c>
      <c r="B7636" s="6" t="s">
        <v>13</v>
      </c>
      <c r="C7636" s="6">
        <v>0</v>
      </c>
      <c r="D7636" s="5" t="s">
        <v>550</v>
      </c>
      <c r="E7636" s="5" t="str">
        <f t="shared" si="898"/>
        <v>445</v>
      </c>
      <c r="F7636" s="5" t="str">
        <f t="shared" si="897"/>
        <v>4451987</v>
      </c>
      <c r="G7636" s="7">
        <v>105.818</v>
      </c>
      <c r="H7636" s="7">
        <v>106.911</v>
      </c>
      <c r="I7636" s="7">
        <v>98.019000000000005</v>
      </c>
      <c r="J7636" s="7">
        <v>67.126000000000005</v>
      </c>
      <c r="K7636" s="7">
        <v>92.63</v>
      </c>
      <c r="L7636" s="7">
        <v>91.683999999999997</v>
      </c>
      <c r="M7636" s="7">
        <v>57.56</v>
      </c>
      <c r="N7636" s="7">
        <v>56.42</v>
      </c>
      <c r="O7636" s="7"/>
    </row>
    <row r="7637" spans="1:15" x14ac:dyDescent="0.2">
      <c r="A7637" s="2">
        <v>1</v>
      </c>
      <c r="B7637" s="6" t="s">
        <v>15</v>
      </c>
      <c r="C7637" s="6">
        <v>0</v>
      </c>
      <c r="D7637" s="5" t="s">
        <v>550</v>
      </c>
      <c r="E7637" s="5" t="str">
        <f t="shared" si="898"/>
        <v>445</v>
      </c>
      <c r="F7637" s="5" t="str">
        <f t="shared" si="897"/>
        <v>4451988</v>
      </c>
      <c r="G7637" s="7">
        <v>105.58499999999999</v>
      </c>
      <c r="H7637" s="7">
        <v>106.04300000000001</v>
      </c>
      <c r="I7637" s="7">
        <v>99.278000000000006</v>
      </c>
      <c r="J7637" s="7">
        <v>69.475999999999999</v>
      </c>
      <c r="K7637" s="7">
        <v>94.025999999999996</v>
      </c>
      <c r="L7637" s="7">
        <v>93.62</v>
      </c>
      <c r="M7637" s="7">
        <v>59.655000000000001</v>
      </c>
      <c r="N7637" s="7">
        <v>59.223999999999997</v>
      </c>
      <c r="O7637" s="7"/>
    </row>
    <row r="7638" spans="1:15" x14ac:dyDescent="0.2">
      <c r="A7638" s="2">
        <v>1</v>
      </c>
      <c r="B7638" s="6" t="s">
        <v>16</v>
      </c>
      <c r="C7638" s="6">
        <v>0</v>
      </c>
      <c r="D7638" s="5" t="s">
        <v>550</v>
      </c>
      <c r="E7638" s="5" t="str">
        <f t="shared" si="898"/>
        <v>445</v>
      </c>
      <c r="F7638" s="5" t="str">
        <f t="shared" si="897"/>
        <v>4451989</v>
      </c>
      <c r="G7638" s="7">
        <v>103.41200000000001</v>
      </c>
      <c r="H7638" s="7">
        <v>103.379</v>
      </c>
      <c r="I7638" s="7">
        <v>99.92</v>
      </c>
      <c r="J7638" s="7">
        <v>73.480999999999995</v>
      </c>
      <c r="K7638" s="7">
        <v>96.623000000000005</v>
      </c>
      <c r="L7638" s="7">
        <v>96.653999999999996</v>
      </c>
      <c r="M7638" s="7">
        <v>63.279000000000003</v>
      </c>
      <c r="N7638" s="7">
        <v>63.228000000000002</v>
      </c>
      <c r="O7638" s="7"/>
    </row>
    <row r="7639" spans="1:15" x14ac:dyDescent="0.2">
      <c r="A7639" s="2">
        <v>1</v>
      </c>
      <c r="B7639" s="6" t="s">
        <v>17</v>
      </c>
      <c r="C7639" s="6">
        <v>0</v>
      </c>
      <c r="D7639" s="5" t="s">
        <v>550</v>
      </c>
      <c r="E7639" s="5" t="str">
        <f t="shared" si="898"/>
        <v>445</v>
      </c>
      <c r="F7639" s="5" t="str">
        <f t="shared" si="897"/>
        <v>4451990</v>
      </c>
      <c r="G7639" s="7">
        <v>102.51300000000001</v>
      </c>
      <c r="H7639" s="7">
        <v>102.73</v>
      </c>
      <c r="I7639" s="7">
        <v>101.143</v>
      </c>
      <c r="J7639" s="7">
        <v>77.045000000000002</v>
      </c>
      <c r="K7639" s="7">
        <v>98.662999999999997</v>
      </c>
      <c r="L7639" s="7">
        <v>98.454999999999998</v>
      </c>
      <c r="M7639" s="7">
        <v>65.730999999999995</v>
      </c>
      <c r="N7639" s="7">
        <v>66.481999999999999</v>
      </c>
      <c r="O7639" s="7"/>
    </row>
    <row r="7640" spans="1:15" x14ac:dyDescent="0.2">
      <c r="A7640" s="2">
        <v>1</v>
      </c>
      <c r="B7640" s="6" t="s">
        <v>18</v>
      </c>
      <c r="C7640" s="6">
        <v>0</v>
      </c>
      <c r="D7640" s="5" t="s">
        <v>550</v>
      </c>
      <c r="E7640" s="5" t="str">
        <f t="shared" si="898"/>
        <v>445</v>
      </c>
      <c r="F7640" s="5" t="str">
        <f t="shared" si="897"/>
        <v>4451991</v>
      </c>
      <c r="G7640" s="7">
        <v>102.233</v>
      </c>
      <c r="H7640" s="7">
        <v>101.626</v>
      </c>
      <c r="I7640" s="7">
        <v>99.563999999999993</v>
      </c>
      <c r="J7640" s="7">
        <v>79.608000000000004</v>
      </c>
      <c r="K7640" s="7">
        <v>97.388999999999996</v>
      </c>
      <c r="L7640" s="7">
        <v>97.971000000000004</v>
      </c>
      <c r="M7640" s="7">
        <v>67.619</v>
      </c>
      <c r="N7640" s="7">
        <v>67.323999999999998</v>
      </c>
      <c r="O7640" s="7"/>
    </row>
    <row r="7641" spans="1:15" x14ac:dyDescent="0.2">
      <c r="A7641" s="2">
        <v>1</v>
      </c>
      <c r="B7641" s="6" t="s">
        <v>19</v>
      </c>
      <c r="C7641" s="6">
        <v>0</v>
      </c>
      <c r="D7641" s="5" t="s">
        <v>550</v>
      </c>
      <c r="E7641" s="5" t="str">
        <f t="shared" si="898"/>
        <v>445</v>
      </c>
      <c r="F7641" s="5" t="str">
        <f t="shared" si="897"/>
        <v>4451992</v>
      </c>
      <c r="G7641" s="7">
        <v>101.806</v>
      </c>
      <c r="H7641" s="7">
        <v>102.54</v>
      </c>
      <c r="I7641" s="7">
        <v>99.286000000000001</v>
      </c>
      <c r="J7641" s="7">
        <v>80.278000000000006</v>
      </c>
      <c r="K7641" s="7">
        <v>97.525000000000006</v>
      </c>
      <c r="L7641" s="7">
        <v>96.826999999999998</v>
      </c>
      <c r="M7641" s="7">
        <v>71.141999999999996</v>
      </c>
      <c r="N7641" s="7">
        <v>70.634</v>
      </c>
      <c r="O7641" s="7"/>
    </row>
    <row r="7642" spans="1:15" x14ac:dyDescent="0.2">
      <c r="A7642" s="2">
        <v>1</v>
      </c>
      <c r="B7642" s="6" t="s">
        <v>20</v>
      </c>
      <c r="C7642" s="6">
        <v>0</v>
      </c>
      <c r="D7642" s="5" t="s">
        <v>550</v>
      </c>
      <c r="E7642" s="5" t="str">
        <f t="shared" si="898"/>
        <v>445</v>
      </c>
      <c r="F7642" s="5" t="str">
        <f t="shared" si="897"/>
        <v>4451993</v>
      </c>
      <c r="G7642" s="7">
        <v>101.08</v>
      </c>
      <c r="H7642" s="7">
        <v>101.176</v>
      </c>
      <c r="I7642" s="7">
        <v>98.998999999999995</v>
      </c>
      <c r="J7642" s="7">
        <v>81.381</v>
      </c>
      <c r="K7642" s="7">
        <v>97.941000000000003</v>
      </c>
      <c r="L7642" s="7">
        <v>97.847999999999999</v>
      </c>
      <c r="M7642" s="7">
        <v>71.957999999999998</v>
      </c>
      <c r="N7642" s="7">
        <v>71.236999999999995</v>
      </c>
      <c r="O7642" s="7"/>
    </row>
    <row r="7643" spans="1:15" x14ac:dyDescent="0.2">
      <c r="A7643" s="2">
        <v>1</v>
      </c>
      <c r="B7643" s="6" t="s">
        <v>21</v>
      </c>
      <c r="C7643" s="6">
        <v>0</v>
      </c>
      <c r="D7643" s="5" t="s">
        <v>550</v>
      </c>
      <c r="E7643" s="5" t="str">
        <f t="shared" si="898"/>
        <v>445</v>
      </c>
      <c r="F7643" s="5" t="str">
        <f t="shared" si="897"/>
        <v>4451994</v>
      </c>
      <c r="G7643" s="7">
        <v>100.014</v>
      </c>
      <c r="H7643" s="7">
        <v>99.971000000000004</v>
      </c>
      <c r="I7643" s="7">
        <v>99.483999999999995</v>
      </c>
      <c r="J7643" s="7">
        <v>83.108000000000004</v>
      </c>
      <c r="K7643" s="7">
        <v>99.47</v>
      </c>
      <c r="L7643" s="7">
        <v>99.513000000000005</v>
      </c>
      <c r="M7643" s="7">
        <v>73.48</v>
      </c>
      <c r="N7643" s="7">
        <v>73.099999999999994</v>
      </c>
      <c r="O7643" s="7"/>
    </row>
    <row r="7644" spans="1:15" x14ac:dyDescent="0.2">
      <c r="A7644" s="2">
        <v>1</v>
      </c>
      <c r="B7644" s="6" t="s">
        <v>22</v>
      </c>
      <c r="C7644" s="6">
        <v>0</v>
      </c>
      <c r="D7644" s="5" t="s">
        <v>550</v>
      </c>
      <c r="E7644" s="5" t="str">
        <f t="shared" si="898"/>
        <v>445</v>
      </c>
      <c r="F7644" s="5" t="str">
        <f t="shared" si="897"/>
        <v>4451995</v>
      </c>
      <c r="G7644" s="7">
        <v>97.631</v>
      </c>
      <c r="H7644" s="7">
        <v>97.447999999999993</v>
      </c>
      <c r="I7644" s="7">
        <v>98.507000000000005</v>
      </c>
      <c r="J7644" s="7">
        <v>85.251999999999995</v>
      </c>
      <c r="K7644" s="7">
        <v>100.898</v>
      </c>
      <c r="L7644" s="7">
        <v>101.08799999999999</v>
      </c>
      <c r="M7644" s="7">
        <v>76.266000000000005</v>
      </c>
      <c r="N7644" s="7">
        <v>75.128</v>
      </c>
      <c r="O7644" s="7"/>
    </row>
    <row r="7645" spans="1:15" x14ac:dyDescent="0.2">
      <c r="A7645" s="2">
        <v>1</v>
      </c>
      <c r="B7645" s="6" t="s">
        <v>23</v>
      </c>
      <c r="C7645" s="6">
        <v>0</v>
      </c>
      <c r="D7645" s="5" t="s">
        <v>550</v>
      </c>
      <c r="E7645" s="5" t="str">
        <f t="shared" si="898"/>
        <v>445</v>
      </c>
      <c r="F7645" s="5" t="str">
        <f t="shared" si="897"/>
        <v>4451996</v>
      </c>
      <c r="G7645" s="7">
        <v>96.391999999999996</v>
      </c>
      <c r="H7645" s="7">
        <v>95.632000000000005</v>
      </c>
      <c r="I7645" s="7">
        <v>98.656999999999996</v>
      </c>
      <c r="J7645" s="7">
        <v>87.453000000000003</v>
      </c>
      <c r="K7645" s="7">
        <v>102.35</v>
      </c>
      <c r="L7645" s="7">
        <v>103.163</v>
      </c>
      <c r="M7645" s="7">
        <v>79.495999999999995</v>
      </c>
      <c r="N7645" s="7">
        <v>78.429000000000002</v>
      </c>
      <c r="O7645" s="7"/>
    </row>
    <row r="7646" spans="1:15" x14ac:dyDescent="0.2">
      <c r="A7646" s="2">
        <v>1</v>
      </c>
      <c r="B7646" s="6" t="s">
        <v>24</v>
      </c>
      <c r="C7646" s="6">
        <v>0</v>
      </c>
      <c r="D7646" s="5" t="s">
        <v>550</v>
      </c>
      <c r="E7646" s="5" t="str">
        <f t="shared" si="898"/>
        <v>445</v>
      </c>
      <c r="F7646" s="5" t="str">
        <f t="shared" si="897"/>
        <v>4451997</v>
      </c>
      <c r="G7646" s="7">
        <v>95.474000000000004</v>
      </c>
      <c r="H7646" s="7">
        <v>94.962999999999994</v>
      </c>
      <c r="I7646" s="7">
        <v>98.421000000000006</v>
      </c>
      <c r="J7646" s="7">
        <v>89.477000000000004</v>
      </c>
      <c r="K7646" s="7">
        <v>103.086</v>
      </c>
      <c r="L7646" s="7">
        <v>103.64100000000001</v>
      </c>
      <c r="M7646" s="7">
        <v>82.620999999999995</v>
      </c>
      <c r="N7646" s="7">
        <v>81.316000000000003</v>
      </c>
      <c r="O7646" s="7"/>
    </row>
    <row r="7647" spans="1:15" x14ac:dyDescent="0.2">
      <c r="A7647" s="2">
        <v>1</v>
      </c>
      <c r="B7647" s="6" t="s">
        <v>25</v>
      </c>
      <c r="C7647" s="6">
        <v>0</v>
      </c>
      <c r="D7647" s="5" t="s">
        <v>550</v>
      </c>
      <c r="E7647" s="5" t="str">
        <f t="shared" si="898"/>
        <v>445</v>
      </c>
      <c r="F7647" s="5" t="str">
        <f t="shared" si="897"/>
        <v>4451998</v>
      </c>
      <c r="G7647" s="7">
        <v>95.37</v>
      </c>
      <c r="H7647" s="7">
        <v>95.316000000000003</v>
      </c>
      <c r="I7647" s="7">
        <v>98.622</v>
      </c>
      <c r="J7647" s="7">
        <v>90.855000000000004</v>
      </c>
      <c r="K7647" s="7">
        <v>103.41</v>
      </c>
      <c r="L7647" s="7">
        <v>103.46899999999999</v>
      </c>
      <c r="M7647" s="7">
        <v>87.251000000000005</v>
      </c>
      <c r="N7647" s="7">
        <v>86.048000000000002</v>
      </c>
      <c r="O7647" s="7"/>
    </row>
    <row r="7648" spans="1:15" x14ac:dyDescent="0.2">
      <c r="A7648" s="2">
        <v>1</v>
      </c>
      <c r="B7648" s="6" t="s">
        <v>26</v>
      </c>
      <c r="C7648" s="6">
        <v>0</v>
      </c>
      <c r="D7648" s="5" t="s">
        <v>550</v>
      </c>
      <c r="E7648" s="5" t="str">
        <f t="shared" si="898"/>
        <v>445</v>
      </c>
      <c r="F7648" s="5" t="str">
        <f t="shared" si="897"/>
        <v>4451999</v>
      </c>
      <c r="G7648" s="7">
        <v>97.275999999999996</v>
      </c>
      <c r="H7648" s="7">
        <v>96.864000000000004</v>
      </c>
      <c r="I7648" s="7">
        <v>100.259</v>
      </c>
      <c r="J7648" s="7">
        <v>93.057000000000002</v>
      </c>
      <c r="K7648" s="7">
        <v>103.066</v>
      </c>
      <c r="L7648" s="7">
        <v>103.505</v>
      </c>
      <c r="M7648" s="7">
        <v>89.177999999999997</v>
      </c>
      <c r="N7648" s="7">
        <v>89.409000000000006</v>
      </c>
      <c r="O7648" s="7"/>
    </row>
    <row r="7649" spans="1:15" x14ac:dyDescent="0.2">
      <c r="A7649" s="2">
        <v>1</v>
      </c>
      <c r="B7649" s="6" t="s">
        <v>27</v>
      </c>
      <c r="C7649" s="6">
        <v>0</v>
      </c>
      <c r="D7649" s="5" t="s">
        <v>550</v>
      </c>
      <c r="E7649" s="5" t="str">
        <f t="shared" si="898"/>
        <v>445</v>
      </c>
      <c r="F7649" s="5" t="str">
        <f t="shared" si="897"/>
        <v>4452000</v>
      </c>
      <c r="G7649" s="7">
        <v>96.466999999999999</v>
      </c>
      <c r="H7649" s="7">
        <v>96.698999999999998</v>
      </c>
      <c r="I7649" s="7">
        <v>100.297</v>
      </c>
      <c r="J7649" s="7">
        <v>95.394000000000005</v>
      </c>
      <c r="K7649" s="7">
        <v>103.97</v>
      </c>
      <c r="L7649" s="7">
        <v>103.721</v>
      </c>
      <c r="M7649" s="7">
        <v>93.893000000000001</v>
      </c>
      <c r="N7649" s="7">
        <v>94.171999999999997</v>
      </c>
      <c r="O7649" s="7"/>
    </row>
    <row r="7650" spans="1:15" x14ac:dyDescent="0.2">
      <c r="A7650" s="2">
        <v>1</v>
      </c>
      <c r="B7650" s="6" t="s">
        <v>28</v>
      </c>
      <c r="C7650" s="6">
        <v>0</v>
      </c>
      <c r="D7650" s="5" t="s">
        <v>550</v>
      </c>
      <c r="E7650" s="5" t="str">
        <f t="shared" si="898"/>
        <v>445</v>
      </c>
      <c r="F7650" s="5" t="str">
        <f t="shared" si="897"/>
        <v>4452001</v>
      </c>
      <c r="G7650" s="7">
        <v>99.122</v>
      </c>
      <c r="H7650" s="7">
        <v>99.27</v>
      </c>
      <c r="I7650" s="7">
        <v>101.239</v>
      </c>
      <c r="J7650" s="7">
        <v>98.260999999999996</v>
      </c>
      <c r="K7650" s="7">
        <v>102.136</v>
      </c>
      <c r="L7650" s="7">
        <v>101.983</v>
      </c>
      <c r="M7650" s="7">
        <v>96.081999999999994</v>
      </c>
      <c r="N7650" s="7">
        <v>97.272000000000006</v>
      </c>
      <c r="O7650" s="7"/>
    </row>
    <row r="7651" spans="1:15" x14ac:dyDescent="0.2">
      <c r="A7651" s="2">
        <v>1</v>
      </c>
      <c r="B7651" s="6" t="s">
        <v>29</v>
      </c>
      <c r="C7651" s="6">
        <v>0</v>
      </c>
      <c r="D7651" s="5" t="s">
        <v>550</v>
      </c>
      <c r="E7651" s="5" t="str">
        <f t="shared" si="898"/>
        <v>445</v>
      </c>
      <c r="F7651" s="5" t="str">
        <f t="shared" si="897"/>
        <v>4452002</v>
      </c>
      <c r="G7651" s="7">
        <v>100</v>
      </c>
      <c r="H7651" s="7">
        <v>100</v>
      </c>
      <c r="I7651" s="7">
        <v>100</v>
      </c>
      <c r="J7651" s="7">
        <v>100</v>
      </c>
      <c r="K7651" s="7">
        <v>100</v>
      </c>
      <c r="L7651" s="7">
        <v>100</v>
      </c>
      <c r="M7651" s="7">
        <v>100</v>
      </c>
      <c r="N7651" s="7">
        <v>100</v>
      </c>
      <c r="O7651" s="7"/>
    </row>
    <row r="7652" spans="1:15" x14ac:dyDescent="0.2">
      <c r="A7652" s="2">
        <v>1</v>
      </c>
      <c r="B7652" s="6" t="s">
        <v>30</v>
      </c>
      <c r="C7652" s="6">
        <v>0</v>
      </c>
      <c r="D7652" s="5" t="s">
        <v>550</v>
      </c>
      <c r="E7652" s="5" t="str">
        <f t="shared" si="898"/>
        <v>445</v>
      </c>
      <c r="F7652" s="5" t="str">
        <f t="shared" si="897"/>
        <v>4452003</v>
      </c>
      <c r="G7652" s="7">
        <v>101.941</v>
      </c>
      <c r="H7652" s="7">
        <v>102.1</v>
      </c>
      <c r="I7652" s="7">
        <v>100.265</v>
      </c>
      <c r="J7652" s="7">
        <v>101.78100000000001</v>
      </c>
      <c r="K7652" s="7">
        <v>98.355999999999995</v>
      </c>
      <c r="L7652" s="7">
        <v>98.203000000000003</v>
      </c>
      <c r="M7652" s="7">
        <v>100.598</v>
      </c>
      <c r="N7652" s="7">
        <v>100.86499999999999</v>
      </c>
      <c r="O7652" s="7"/>
    </row>
    <row r="7653" spans="1:15" x14ac:dyDescent="0.2">
      <c r="A7653" s="2">
        <v>1</v>
      </c>
      <c r="B7653" s="6" t="s">
        <v>31</v>
      </c>
      <c r="C7653" s="6">
        <v>0</v>
      </c>
      <c r="D7653" s="5" t="s">
        <v>550</v>
      </c>
      <c r="E7653" s="5" t="str">
        <f t="shared" si="898"/>
        <v>445</v>
      </c>
      <c r="F7653" s="5" t="str">
        <f t="shared" si="897"/>
        <v>4452004</v>
      </c>
      <c r="G7653" s="7">
        <v>106.90300000000001</v>
      </c>
      <c r="H7653" s="7">
        <v>103.679</v>
      </c>
      <c r="I7653" s="7">
        <v>100.589</v>
      </c>
      <c r="J7653" s="7">
        <v>104.873</v>
      </c>
      <c r="K7653" s="7">
        <v>94.093000000000004</v>
      </c>
      <c r="L7653" s="7">
        <v>97.019000000000005</v>
      </c>
      <c r="M7653" s="7">
        <v>100.357</v>
      </c>
      <c r="N7653" s="7">
        <v>100.947</v>
      </c>
      <c r="O7653" s="7"/>
    </row>
    <row r="7654" spans="1:15" x14ac:dyDescent="0.2">
      <c r="A7654" s="2">
        <v>1</v>
      </c>
      <c r="B7654" s="6" t="s">
        <v>32</v>
      </c>
      <c r="C7654" s="6">
        <v>0</v>
      </c>
      <c r="D7654" s="5" t="s">
        <v>550</v>
      </c>
      <c r="E7654" s="5" t="str">
        <f t="shared" si="898"/>
        <v>445</v>
      </c>
      <c r="F7654" s="5" t="str">
        <f t="shared" si="897"/>
        <v>4452005</v>
      </c>
      <c r="G7654" s="7">
        <v>111.178</v>
      </c>
      <c r="H7654" s="7">
        <v>105.18</v>
      </c>
      <c r="I7654" s="7">
        <v>102.069</v>
      </c>
      <c r="J7654" s="7">
        <v>107.16800000000001</v>
      </c>
      <c r="K7654" s="7">
        <v>91.807000000000002</v>
      </c>
      <c r="L7654" s="7">
        <v>97.042000000000002</v>
      </c>
      <c r="M7654" s="7">
        <v>99.811000000000007</v>
      </c>
      <c r="N7654" s="7">
        <v>101.876</v>
      </c>
      <c r="O7654" s="7"/>
    </row>
    <row r="7655" spans="1:15" x14ac:dyDescent="0.2">
      <c r="A7655" s="2">
        <v>1</v>
      </c>
      <c r="B7655" s="6" t="s">
        <v>33</v>
      </c>
      <c r="C7655" s="6">
        <v>0</v>
      </c>
      <c r="D7655" s="5" t="s">
        <v>550</v>
      </c>
      <c r="E7655" s="5" t="str">
        <f t="shared" si="898"/>
        <v>445</v>
      </c>
      <c r="F7655" s="5" t="str">
        <f t="shared" si="897"/>
        <v>4452006</v>
      </c>
      <c r="G7655" s="7">
        <v>113.27500000000001</v>
      </c>
      <c r="H7655" s="7">
        <v>106.437</v>
      </c>
      <c r="I7655" s="7">
        <v>103.27800000000001</v>
      </c>
      <c r="J7655" s="7">
        <v>109.402</v>
      </c>
      <c r="K7655" s="7">
        <v>91.174999999999997</v>
      </c>
      <c r="L7655" s="7">
        <v>97.031999999999996</v>
      </c>
      <c r="M7655" s="7">
        <v>100.486</v>
      </c>
      <c r="N7655" s="7">
        <v>103.78</v>
      </c>
      <c r="O7655" s="7"/>
    </row>
    <row r="7656" spans="1:15" x14ac:dyDescent="0.2">
      <c r="A7656" s="2">
        <v>1</v>
      </c>
      <c r="B7656" s="6" t="s">
        <v>34</v>
      </c>
      <c r="C7656" s="6">
        <v>0</v>
      </c>
      <c r="D7656" s="5" t="s">
        <v>550</v>
      </c>
      <c r="E7656" s="5" t="str">
        <f t="shared" si="898"/>
        <v>445</v>
      </c>
      <c r="F7656" s="5" t="str">
        <f t="shared" si="897"/>
        <v>4452007</v>
      </c>
      <c r="G7656" s="7">
        <v>115.62</v>
      </c>
      <c r="H7656" s="7">
        <v>106.092</v>
      </c>
      <c r="I7656" s="7">
        <v>103.872</v>
      </c>
      <c r="J7656" s="7">
        <v>113.458</v>
      </c>
      <c r="K7656" s="7">
        <v>89.838999999999999</v>
      </c>
      <c r="L7656" s="7">
        <v>97.908000000000001</v>
      </c>
      <c r="M7656" s="7">
        <v>103.602</v>
      </c>
      <c r="N7656" s="7">
        <v>107.614</v>
      </c>
      <c r="O7656" s="7"/>
    </row>
    <row r="7657" spans="1:15" x14ac:dyDescent="0.2">
      <c r="A7657" s="2">
        <v>1</v>
      </c>
      <c r="B7657" s="6" t="s">
        <v>35</v>
      </c>
      <c r="C7657" s="6">
        <v>0</v>
      </c>
      <c r="D7657" s="5" t="s">
        <v>550</v>
      </c>
      <c r="E7657" s="5" t="str">
        <f t="shared" si="898"/>
        <v>445</v>
      </c>
      <c r="F7657" s="5" t="str">
        <f t="shared" si="897"/>
        <v>4452008</v>
      </c>
      <c r="G7657" s="7">
        <v>112.206</v>
      </c>
      <c r="H7657" s="7">
        <v>103.303</v>
      </c>
      <c r="I7657" s="7">
        <v>102.13800000000001</v>
      </c>
      <c r="J7657" s="7">
        <v>119.996</v>
      </c>
      <c r="K7657" s="7">
        <v>91.027000000000001</v>
      </c>
      <c r="L7657" s="7">
        <v>98.873000000000005</v>
      </c>
      <c r="M7657" s="7">
        <v>110.142</v>
      </c>
      <c r="N7657" s="7">
        <v>112.497</v>
      </c>
      <c r="O7657" s="7"/>
    </row>
    <row r="7658" spans="1:15" x14ac:dyDescent="0.2">
      <c r="A7658" s="2">
        <v>1</v>
      </c>
      <c r="B7658" s="6" t="s">
        <v>36</v>
      </c>
      <c r="C7658" s="6">
        <v>0</v>
      </c>
      <c r="D7658" s="5" t="s">
        <v>550</v>
      </c>
      <c r="E7658" s="5" t="str">
        <f t="shared" si="898"/>
        <v>445</v>
      </c>
      <c r="F7658" s="5" t="str">
        <f t="shared" si="897"/>
        <v>4452009</v>
      </c>
      <c r="G7658" s="7">
        <v>113.622</v>
      </c>
      <c r="H7658" s="7">
        <v>103.57899999999999</v>
      </c>
      <c r="I7658" s="7">
        <v>100.474</v>
      </c>
      <c r="J7658" s="7">
        <v>121.792</v>
      </c>
      <c r="K7658" s="7">
        <v>88.427999999999997</v>
      </c>
      <c r="L7658" s="7">
        <v>97.001999999999995</v>
      </c>
      <c r="M7658" s="7">
        <v>110.43600000000001</v>
      </c>
      <c r="N7658" s="7">
        <v>110.959</v>
      </c>
      <c r="O7658" s="7"/>
    </row>
    <row r="7659" spans="1:15" x14ac:dyDescent="0.2">
      <c r="A7659" s="2">
        <v>1</v>
      </c>
      <c r="B7659" s="6" t="s">
        <v>37</v>
      </c>
      <c r="C7659" s="6">
        <v>0</v>
      </c>
      <c r="D7659" s="5" t="s">
        <v>550</v>
      </c>
      <c r="E7659" s="5" t="str">
        <f t="shared" si="898"/>
        <v>445</v>
      </c>
      <c r="F7659" s="5" t="str">
        <f t="shared" si="897"/>
        <v>4452010</v>
      </c>
      <c r="G7659" s="7">
        <v>115.574</v>
      </c>
      <c r="H7659" s="7">
        <v>105.514</v>
      </c>
      <c r="I7659" s="7">
        <v>101.85</v>
      </c>
      <c r="J7659" s="7">
        <v>122.92</v>
      </c>
      <c r="K7659" s="7">
        <v>88.126000000000005</v>
      </c>
      <c r="L7659" s="7">
        <v>96.528000000000006</v>
      </c>
      <c r="M7659" s="7">
        <v>109.128</v>
      </c>
      <c r="N7659" s="7">
        <v>111.148</v>
      </c>
      <c r="O7659" s="7"/>
    </row>
    <row r="7660" spans="1:15" x14ac:dyDescent="0.2">
      <c r="A7660" s="2">
        <v>1</v>
      </c>
      <c r="B7660" s="6" t="s">
        <v>63</v>
      </c>
      <c r="C7660" s="6">
        <v>0</v>
      </c>
      <c r="D7660" s="5" t="s">
        <v>550</v>
      </c>
      <c r="E7660" s="5" t="str">
        <f t="shared" si="898"/>
        <v>445</v>
      </c>
      <c r="F7660" s="5" t="str">
        <f t="shared" si="897"/>
        <v>4452011</v>
      </c>
      <c r="G7660" s="7">
        <v>116.73099999999999</v>
      </c>
      <c r="H7660" s="7">
        <v>106.398</v>
      </c>
      <c r="I7660" s="7">
        <v>103.20099999999999</v>
      </c>
      <c r="J7660" s="7">
        <v>127.967</v>
      </c>
      <c r="K7660" s="7">
        <v>88.41</v>
      </c>
      <c r="L7660" s="7">
        <v>96.995999999999995</v>
      </c>
      <c r="M7660" s="7">
        <v>108.185</v>
      </c>
      <c r="N7660" s="7">
        <v>111.648</v>
      </c>
      <c r="O7660" s="7"/>
    </row>
    <row r="7661" spans="1:15" x14ac:dyDescent="0.2">
      <c r="A7661" s="2">
        <v>0</v>
      </c>
      <c r="B7661" s="5" t="s">
        <v>551</v>
      </c>
      <c r="C7661" s="6" t="s">
        <v>0</v>
      </c>
      <c r="E7661" s="5" t="str">
        <f t="shared" si="898"/>
        <v/>
      </c>
      <c r="F7661" s="5" t="str">
        <f t="shared" si="897"/>
        <v/>
      </c>
    </row>
    <row r="7662" spans="1:15" x14ac:dyDescent="0.2">
      <c r="A7662" s="2">
        <v>1</v>
      </c>
      <c r="B7662" s="6" t="s">
        <v>13</v>
      </c>
      <c r="C7662" s="6">
        <v>0</v>
      </c>
      <c r="D7662" s="5" t="s">
        <v>552</v>
      </c>
      <c r="E7662" s="5" t="str">
        <f t="shared" si="898"/>
        <v/>
      </c>
      <c r="F7662" s="5" t="str">
        <f t="shared" si="897"/>
        <v/>
      </c>
      <c r="G7662" s="7">
        <v>106.04300000000001</v>
      </c>
      <c r="H7662" s="7">
        <v>107.50700000000001</v>
      </c>
      <c r="I7662" s="7">
        <v>97.283000000000001</v>
      </c>
      <c r="J7662" s="7">
        <v>67.114000000000004</v>
      </c>
      <c r="K7662" s="7">
        <v>91.739000000000004</v>
      </c>
      <c r="L7662" s="7">
        <v>90.49</v>
      </c>
      <c r="M7662" s="7">
        <v>57.853000000000002</v>
      </c>
      <c r="N7662" s="7">
        <v>56.280999999999999</v>
      </c>
      <c r="O7662" s="7"/>
    </row>
    <row r="7663" spans="1:15" x14ac:dyDescent="0.2">
      <c r="A7663" s="2">
        <v>1</v>
      </c>
      <c r="B7663" s="6" t="s">
        <v>15</v>
      </c>
      <c r="C7663" s="6">
        <v>0</v>
      </c>
      <c r="D7663" s="5" t="s">
        <v>552</v>
      </c>
      <c r="E7663" s="5" t="str">
        <f t="shared" si="898"/>
        <v/>
      </c>
      <c r="F7663" s="5" t="str">
        <f t="shared" si="897"/>
        <v/>
      </c>
      <c r="G7663" s="7">
        <v>106.01600000000001</v>
      </c>
      <c r="H7663" s="7">
        <v>106.723</v>
      </c>
      <c r="I7663" s="7">
        <v>99.138999999999996</v>
      </c>
      <c r="J7663" s="7">
        <v>69.522999999999996</v>
      </c>
      <c r="K7663" s="7">
        <v>93.513000000000005</v>
      </c>
      <c r="L7663" s="7">
        <v>92.894000000000005</v>
      </c>
      <c r="M7663" s="7">
        <v>59.540999999999997</v>
      </c>
      <c r="N7663" s="7">
        <v>59.027999999999999</v>
      </c>
      <c r="O7663" s="7"/>
    </row>
    <row r="7664" spans="1:15" x14ac:dyDescent="0.2">
      <c r="A7664" s="2">
        <v>1</v>
      </c>
      <c r="B7664" s="6" t="s">
        <v>16</v>
      </c>
      <c r="C7664" s="6">
        <v>0</v>
      </c>
      <c r="D7664" s="5" t="s">
        <v>552</v>
      </c>
      <c r="E7664" s="5" t="str">
        <f t="shared" si="898"/>
        <v/>
      </c>
      <c r="F7664" s="5" t="str">
        <f t="shared" si="897"/>
        <v/>
      </c>
      <c r="G7664" s="7">
        <v>103.41</v>
      </c>
      <c r="H7664" s="7">
        <v>103.54</v>
      </c>
      <c r="I7664" s="7">
        <v>99.968999999999994</v>
      </c>
      <c r="J7664" s="7">
        <v>73.637</v>
      </c>
      <c r="K7664" s="7">
        <v>96.671999999999997</v>
      </c>
      <c r="L7664" s="7">
        <v>96.55</v>
      </c>
      <c r="M7664" s="7">
        <v>63.368000000000002</v>
      </c>
      <c r="N7664" s="7">
        <v>63.347999999999999</v>
      </c>
      <c r="O7664" s="7"/>
    </row>
    <row r="7665" spans="1:15" x14ac:dyDescent="0.2">
      <c r="A7665" s="2">
        <v>1</v>
      </c>
      <c r="B7665" s="6" t="s">
        <v>17</v>
      </c>
      <c r="C7665" s="6">
        <v>0</v>
      </c>
      <c r="D7665" s="5" t="s">
        <v>552</v>
      </c>
      <c r="E7665" s="5" t="str">
        <f t="shared" si="898"/>
        <v/>
      </c>
      <c r="F7665" s="5" t="str">
        <f t="shared" si="897"/>
        <v/>
      </c>
      <c r="G7665" s="7">
        <v>101.989</v>
      </c>
      <c r="H7665" s="7">
        <v>102.379</v>
      </c>
      <c r="I7665" s="7">
        <v>101.209</v>
      </c>
      <c r="J7665" s="7">
        <v>77.206000000000003</v>
      </c>
      <c r="K7665" s="7">
        <v>99.234999999999999</v>
      </c>
      <c r="L7665" s="7">
        <v>98.856999999999999</v>
      </c>
      <c r="M7665" s="7">
        <v>66.177999999999997</v>
      </c>
      <c r="N7665" s="7">
        <v>66.977999999999994</v>
      </c>
      <c r="O7665" s="7"/>
    </row>
    <row r="7666" spans="1:15" x14ac:dyDescent="0.2">
      <c r="A7666" s="2">
        <v>1</v>
      </c>
      <c r="B7666" s="6" t="s">
        <v>18</v>
      </c>
      <c r="C7666" s="6">
        <v>0</v>
      </c>
      <c r="D7666" s="5" t="s">
        <v>552</v>
      </c>
      <c r="E7666" s="5" t="str">
        <f t="shared" si="898"/>
        <v/>
      </c>
      <c r="F7666" s="5" t="str">
        <f t="shared" si="897"/>
        <v/>
      </c>
      <c r="G7666" s="7">
        <v>102.081</v>
      </c>
      <c r="H7666" s="7">
        <v>101.53400000000001</v>
      </c>
      <c r="I7666" s="7">
        <v>100.08799999999999</v>
      </c>
      <c r="J7666" s="7">
        <v>79.436000000000007</v>
      </c>
      <c r="K7666" s="7">
        <v>98.046999999999997</v>
      </c>
      <c r="L7666" s="7">
        <v>98.575999999999993</v>
      </c>
      <c r="M7666" s="7">
        <v>67.878</v>
      </c>
      <c r="N7666" s="7">
        <v>67.938000000000002</v>
      </c>
      <c r="O7666" s="7"/>
    </row>
    <row r="7667" spans="1:15" x14ac:dyDescent="0.2">
      <c r="A7667" s="2">
        <v>1</v>
      </c>
      <c r="B7667" s="6" t="s">
        <v>19</v>
      </c>
      <c r="C7667" s="6">
        <v>0</v>
      </c>
      <c r="D7667" s="5" t="s">
        <v>552</v>
      </c>
      <c r="E7667" s="5" t="str">
        <f t="shared" si="898"/>
        <v/>
      </c>
      <c r="F7667" s="5" t="str">
        <f t="shared" si="897"/>
        <v/>
      </c>
      <c r="G7667" s="7">
        <v>102.02500000000001</v>
      </c>
      <c r="H7667" s="7">
        <v>102.925</v>
      </c>
      <c r="I7667" s="7">
        <v>100.371</v>
      </c>
      <c r="J7667" s="7">
        <v>80.064999999999998</v>
      </c>
      <c r="K7667" s="7">
        <v>98.378</v>
      </c>
      <c r="L7667" s="7">
        <v>97.518000000000001</v>
      </c>
      <c r="M7667" s="7">
        <v>71.293999999999997</v>
      </c>
      <c r="N7667" s="7">
        <v>71.558000000000007</v>
      </c>
      <c r="O7667" s="7"/>
    </row>
    <row r="7668" spans="1:15" x14ac:dyDescent="0.2">
      <c r="A7668" s="2">
        <v>1</v>
      </c>
      <c r="B7668" s="6" t="s">
        <v>20</v>
      </c>
      <c r="C7668" s="6">
        <v>0</v>
      </c>
      <c r="D7668" s="5" t="s">
        <v>552</v>
      </c>
      <c r="E7668" s="5" t="str">
        <f t="shared" si="898"/>
        <v/>
      </c>
      <c r="F7668" s="5" t="str">
        <f t="shared" si="897"/>
        <v/>
      </c>
      <c r="G7668" s="7">
        <v>101.35899999999999</v>
      </c>
      <c r="H7668" s="7">
        <v>101.68300000000001</v>
      </c>
      <c r="I7668" s="7">
        <v>100.139</v>
      </c>
      <c r="J7668" s="7">
        <v>81.188999999999993</v>
      </c>
      <c r="K7668" s="7">
        <v>98.796000000000006</v>
      </c>
      <c r="L7668" s="7">
        <v>98.481999999999999</v>
      </c>
      <c r="M7668" s="7">
        <v>71.977000000000004</v>
      </c>
      <c r="N7668" s="7">
        <v>72.076999999999998</v>
      </c>
      <c r="O7668" s="7"/>
    </row>
    <row r="7669" spans="1:15" x14ac:dyDescent="0.2">
      <c r="A7669" s="2">
        <v>1</v>
      </c>
      <c r="B7669" s="6" t="s">
        <v>21</v>
      </c>
      <c r="C7669" s="6">
        <v>0</v>
      </c>
      <c r="D7669" s="5" t="s">
        <v>552</v>
      </c>
      <c r="E7669" s="5" t="str">
        <f t="shared" si="898"/>
        <v/>
      </c>
      <c r="F7669" s="5" t="str">
        <f t="shared" si="897"/>
        <v/>
      </c>
      <c r="G7669" s="7">
        <v>100.286</v>
      </c>
      <c r="H7669" s="7">
        <v>100.68600000000001</v>
      </c>
      <c r="I7669" s="7">
        <v>100.548</v>
      </c>
      <c r="J7669" s="7">
        <v>83.04</v>
      </c>
      <c r="K7669" s="7">
        <v>100.261</v>
      </c>
      <c r="L7669" s="7">
        <v>99.863</v>
      </c>
      <c r="M7669" s="7">
        <v>73.316000000000003</v>
      </c>
      <c r="N7669" s="7">
        <v>73.718000000000004</v>
      </c>
      <c r="O7669" s="7"/>
    </row>
    <row r="7670" spans="1:15" x14ac:dyDescent="0.2">
      <c r="A7670" s="2">
        <v>1</v>
      </c>
      <c r="B7670" s="6" t="s">
        <v>22</v>
      </c>
      <c r="C7670" s="6">
        <v>0</v>
      </c>
      <c r="D7670" s="5" t="s">
        <v>552</v>
      </c>
      <c r="E7670" s="5" t="str">
        <f t="shared" si="898"/>
        <v/>
      </c>
      <c r="F7670" s="5" t="str">
        <f t="shared" si="897"/>
        <v/>
      </c>
      <c r="G7670" s="7">
        <v>97.989000000000004</v>
      </c>
      <c r="H7670" s="7">
        <v>98.167000000000002</v>
      </c>
      <c r="I7670" s="7">
        <v>99.542000000000002</v>
      </c>
      <c r="J7670" s="7">
        <v>85.287000000000006</v>
      </c>
      <c r="K7670" s="7">
        <v>101.58499999999999</v>
      </c>
      <c r="L7670" s="7">
        <v>101.401</v>
      </c>
      <c r="M7670" s="7">
        <v>76.325999999999993</v>
      </c>
      <c r="N7670" s="7">
        <v>75.977000000000004</v>
      </c>
      <c r="O7670" s="7"/>
    </row>
    <row r="7671" spans="1:15" x14ac:dyDescent="0.2">
      <c r="A7671" s="2">
        <v>1</v>
      </c>
      <c r="B7671" s="6" t="s">
        <v>23</v>
      </c>
      <c r="C7671" s="6">
        <v>0</v>
      </c>
      <c r="D7671" s="5" t="s">
        <v>552</v>
      </c>
      <c r="E7671" s="5" t="str">
        <f t="shared" si="898"/>
        <v/>
      </c>
      <c r="F7671" s="5" t="str">
        <f t="shared" si="897"/>
        <v/>
      </c>
      <c r="G7671" s="7">
        <v>96.328999999999994</v>
      </c>
      <c r="H7671" s="7">
        <v>96.224000000000004</v>
      </c>
      <c r="I7671" s="7">
        <v>99.531999999999996</v>
      </c>
      <c r="J7671" s="7">
        <v>87.483000000000004</v>
      </c>
      <c r="K7671" s="7">
        <v>103.325</v>
      </c>
      <c r="L7671" s="7">
        <v>103.438</v>
      </c>
      <c r="M7671" s="7">
        <v>79.492000000000004</v>
      </c>
      <c r="N7671" s="7">
        <v>79.119</v>
      </c>
      <c r="O7671" s="7"/>
    </row>
    <row r="7672" spans="1:15" x14ac:dyDescent="0.2">
      <c r="A7672" s="2">
        <v>1</v>
      </c>
      <c r="B7672" s="6" t="s">
        <v>24</v>
      </c>
      <c r="C7672" s="6">
        <v>0</v>
      </c>
      <c r="D7672" s="5" t="s">
        <v>552</v>
      </c>
      <c r="E7672" s="5" t="str">
        <f t="shared" si="898"/>
        <v/>
      </c>
      <c r="F7672" s="5" t="str">
        <f t="shared" si="897"/>
        <v/>
      </c>
      <c r="G7672" s="7">
        <v>95.438000000000002</v>
      </c>
      <c r="H7672" s="7">
        <v>95.292000000000002</v>
      </c>
      <c r="I7672" s="7">
        <v>99.147999999999996</v>
      </c>
      <c r="J7672" s="7">
        <v>89.509</v>
      </c>
      <c r="K7672" s="7">
        <v>103.887</v>
      </c>
      <c r="L7672" s="7">
        <v>104.047</v>
      </c>
      <c r="M7672" s="7">
        <v>82.847999999999999</v>
      </c>
      <c r="N7672" s="7">
        <v>82.143000000000001</v>
      </c>
      <c r="O7672" s="7"/>
    </row>
    <row r="7673" spans="1:15" x14ac:dyDescent="0.2">
      <c r="A7673" s="2">
        <v>1</v>
      </c>
      <c r="B7673" s="6" t="s">
        <v>25</v>
      </c>
      <c r="C7673" s="6">
        <v>0</v>
      </c>
      <c r="D7673" s="5" t="s">
        <v>552</v>
      </c>
      <c r="E7673" s="5" t="str">
        <f t="shared" si="898"/>
        <v/>
      </c>
      <c r="F7673" s="5" t="str">
        <f t="shared" si="897"/>
        <v/>
      </c>
      <c r="G7673" s="7">
        <v>95.033000000000001</v>
      </c>
      <c r="H7673" s="7">
        <v>95.456000000000003</v>
      </c>
      <c r="I7673" s="7">
        <v>99.087999999999994</v>
      </c>
      <c r="J7673" s="7">
        <v>90.914000000000001</v>
      </c>
      <c r="K7673" s="7">
        <v>104.267</v>
      </c>
      <c r="L7673" s="7">
        <v>103.80500000000001</v>
      </c>
      <c r="M7673" s="7">
        <v>87.626000000000005</v>
      </c>
      <c r="N7673" s="7">
        <v>86.826999999999998</v>
      </c>
      <c r="O7673" s="7"/>
    </row>
    <row r="7674" spans="1:15" x14ac:dyDescent="0.2">
      <c r="A7674" s="2">
        <v>1</v>
      </c>
      <c r="B7674" s="6" t="s">
        <v>26</v>
      </c>
      <c r="C7674" s="6">
        <v>0</v>
      </c>
      <c r="D7674" s="5" t="s">
        <v>552</v>
      </c>
      <c r="E7674" s="5" t="str">
        <f t="shared" si="898"/>
        <v/>
      </c>
      <c r="F7674" s="5" t="str">
        <f t="shared" si="897"/>
        <v/>
      </c>
      <c r="G7674" s="7">
        <v>97.822999999999993</v>
      </c>
      <c r="H7674" s="7">
        <v>97.421999999999997</v>
      </c>
      <c r="I7674" s="7">
        <v>100.866</v>
      </c>
      <c r="J7674" s="7">
        <v>93.103999999999999</v>
      </c>
      <c r="K7674" s="7">
        <v>103.111</v>
      </c>
      <c r="L7674" s="7">
        <v>103.535</v>
      </c>
      <c r="M7674" s="7">
        <v>88.944999999999993</v>
      </c>
      <c r="N7674" s="7">
        <v>89.715000000000003</v>
      </c>
      <c r="O7674" s="7"/>
    </row>
    <row r="7675" spans="1:15" x14ac:dyDescent="0.2">
      <c r="A7675" s="2">
        <v>1</v>
      </c>
      <c r="B7675" s="6" t="s">
        <v>27</v>
      </c>
      <c r="C7675" s="6">
        <v>0</v>
      </c>
      <c r="D7675" s="5" t="s">
        <v>552</v>
      </c>
      <c r="E7675" s="5" t="str">
        <f t="shared" si="898"/>
        <v/>
      </c>
      <c r="F7675" s="5" t="str">
        <f t="shared" si="897"/>
        <v/>
      </c>
      <c r="G7675" s="7">
        <v>96.453999999999994</v>
      </c>
      <c r="H7675" s="7">
        <v>96.790999999999997</v>
      </c>
      <c r="I7675" s="7">
        <v>100.51900000000001</v>
      </c>
      <c r="J7675" s="7">
        <v>95.385000000000005</v>
      </c>
      <c r="K7675" s="7">
        <v>104.214</v>
      </c>
      <c r="L7675" s="7">
        <v>103.852</v>
      </c>
      <c r="M7675" s="7">
        <v>93.974999999999994</v>
      </c>
      <c r="N7675" s="7">
        <v>94.462999999999994</v>
      </c>
      <c r="O7675" s="7"/>
    </row>
    <row r="7676" spans="1:15" x14ac:dyDescent="0.2">
      <c r="A7676" s="2">
        <v>1</v>
      </c>
      <c r="B7676" s="6" t="s">
        <v>28</v>
      </c>
      <c r="C7676" s="6">
        <v>0</v>
      </c>
      <c r="D7676" s="5" t="s">
        <v>552</v>
      </c>
      <c r="E7676" s="5" t="str">
        <f t="shared" si="898"/>
        <v/>
      </c>
      <c r="F7676" s="5" t="str">
        <f t="shared" si="897"/>
        <v/>
      </c>
      <c r="G7676" s="7">
        <v>98.626000000000005</v>
      </c>
      <c r="H7676" s="7">
        <v>99.024000000000001</v>
      </c>
      <c r="I7676" s="7">
        <v>101.346</v>
      </c>
      <c r="J7676" s="7">
        <v>98.275999999999996</v>
      </c>
      <c r="K7676" s="7">
        <v>102.758</v>
      </c>
      <c r="L7676" s="7">
        <v>102.345</v>
      </c>
      <c r="M7676" s="7">
        <v>96.241</v>
      </c>
      <c r="N7676" s="7">
        <v>97.536000000000001</v>
      </c>
      <c r="O7676" s="7"/>
    </row>
    <row r="7677" spans="1:15" x14ac:dyDescent="0.2">
      <c r="A7677" s="2">
        <v>1</v>
      </c>
      <c r="B7677" s="6" t="s">
        <v>29</v>
      </c>
      <c r="C7677" s="6">
        <v>0</v>
      </c>
      <c r="D7677" s="5" t="s">
        <v>552</v>
      </c>
      <c r="E7677" s="5" t="str">
        <f t="shared" si="898"/>
        <v/>
      </c>
      <c r="F7677" s="5" t="str">
        <f t="shared" si="897"/>
        <v/>
      </c>
      <c r="G7677" s="7">
        <v>100</v>
      </c>
      <c r="H7677" s="7">
        <v>100</v>
      </c>
      <c r="I7677" s="7">
        <v>100</v>
      </c>
      <c r="J7677" s="7">
        <v>100</v>
      </c>
      <c r="K7677" s="7">
        <v>100</v>
      </c>
      <c r="L7677" s="7">
        <v>100</v>
      </c>
      <c r="M7677" s="7">
        <v>100</v>
      </c>
      <c r="N7677" s="7">
        <v>100</v>
      </c>
      <c r="O7677" s="7"/>
    </row>
    <row r="7678" spans="1:15" x14ac:dyDescent="0.2">
      <c r="A7678" s="2">
        <v>1</v>
      </c>
      <c r="B7678" s="6" t="s">
        <v>30</v>
      </c>
      <c r="C7678" s="6">
        <v>0</v>
      </c>
      <c r="D7678" s="5" t="s">
        <v>552</v>
      </c>
      <c r="E7678" s="5" t="str">
        <f t="shared" si="898"/>
        <v/>
      </c>
      <c r="F7678" s="5" t="str">
        <f t="shared" si="897"/>
        <v/>
      </c>
      <c r="G7678" s="7">
        <v>101.523</v>
      </c>
      <c r="H7678" s="7">
        <v>101.84399999999999</v>
      </c>
      <c r="I7678" s="7">
        <v>100.163</v>
      </c>
      <c r="J7678" s="7">
        <v>101.78100000000001</v>
      </c>
      <c r="K7678" s="7">
        <v>98.661000000000001</v>
      </c>
      <c r="L7678" s="7">
        <v>98.349000000000004</v>
      </c>
      <c r="M7678" s="7">
        <v>101.925</v>
      </c>
      <c r="N7678" s="7">
        <v>102.092</v>
      </c>
      <c r="O7678" s="7"/>
    </row>
    <row r="7679" spans="1:15" x14ac:dyDescent="0.2">
      <c r="A7679" s="2">
        <v>1</v>
      </c>
      <c r="B7679" s="6" t="s">
        <v>31</v>
      </c>
      <c r="C7679" s="6">
        <v>0</v>
      </c>
      <c r="D7679" s="5" t="s">
        <v>552</v>
      </c>
      <c r="E7679" s="5" t="str">
        <f t="shared" si="898"/>
        <v/>
      </c>
      <c r="F7679" s="5" t="str">
        <f t="shared" si="897"/>
        <v/>
      </c>
      <c r="G7679" s="7">
        <v>106.28100000000001</v>
      </c>
      <c r="H7679" s="7">
        <v>102.85599999999999</v>
      </c>
      <c r="I7679" s="7">
        <v>100.14700000000001</v>
      </c>
      <c r="J7679" s="7">
        <v>104.925</v>
      </c>
      <c r="K7679" s="7">
        <v>94.227999999999994</v>
      </c>
      <c r="L7679" s="7">
        <v>97.366</v>
      </c>
      <c r="M7679" s="7">
        <v>103.096</v>
      </c>
      <c r="N7679" s="7">
        <v>103.248</v>
      </c>
      <c r="O7679" s="7"/>
    </row>
    <row r="7680" spans="1:15" x14ac:dyDescent="0.2">
      <c r="A7680" s="2">
        <v>1</v>
      </c>
      <c r="B7680" s="6" t="s">
        <v>32</v>
      </c>
      <c r="C7680" s="6">
        <v>0</v>
      </c>
      <c r="D7680" s="5" t="s">
        <v>552</v>
      </c>
      <c r="E7680" s="5" t="str">
        <f t="shared" si="898"/>
        <v/>
      </c>
      <c r="F7680" s="5" t="str">
        <f t="shared" si="897"/>
        <v/>
      </c>
      <c r="G7680" s="7">
        <v>110.214</v>
      </c>
      <c r="H7680" s="7">
        <v>103.884</v>
      </c>
      <c r="I7680" s="7">
        <v>101.626</v>
      </c>
      <c r="J7680" s="7">
        <v>107.27200000000001</v>
      </c>
      <c r="K7680" s="7">
        <v>92.209000000000003</v>
      </c>
      <c r="L7680" s="7">
        <v>97.825999999999993</v>
      </c>
      <c r="M7680" s="7">
        <v>103.172</v>
      </c>
      <c r="N7680" s="7">
        <v>104.849</v>
      </c>
      <c r="O7680" s="7"/>
    </row>
    <row r="7681" spans="1:15" x14ac:dyDescent="0.2">
      <c r="A7681" s="2">
        <v>1</v>
      </c>
      <c r="B7681" s="6" t="s">
        <v>33</v>
      </c>
      <c r="C7681" s="6">
        <v>0</v>
      </c>
      <c r="D7681" s="5" t="s">
        <v>552</v>
      </c>
      <c r="E7681" s="5" t="str">
        <f t="shared" si="898"/>
        <v/>
      </c>
      <c r="F7681" s="5" t="str">
        <f t="shared" si="897"/>
        <v/>
      </c>
      <c r="G7681" s="7">
        <v>111.17400000000001</v>
      </c>
      <c r="H7681" s="7">
        <v>104.345</v>
      </c>
      <c r="I7681" s="7">
        <v>102.562</v>
      </c>
      <c r="J7681" s="7">
        <v>109.553</v>
      </c>
      <c r="K7681" s="7">
        <v>92.253</v>
      </c>
      <c r="L7681" s="7">
        <v>98.290999999999997</v>
      </c>
      <c r="M7681" s="7">
        <v>105.08799999999999</v>
      </c>
      <c r="N7681" s="7">
        <v>107.78</v>
      </c>
      <c r="O7681" s="7"/>
    </row>
    <row r="7682" spans="1:15" x14ac:dyDescent="0.2">
      <c r="A7682" s="2">
        <v>1</v>
      </c>
      <c r="B7682" s="6" t="s">
        <v>34</v>
      </c>
      <c r="C7682" s="6">
        <v>0</v>
      </c>
      <c r="D7682" s="5" t="s">
        <v>552</v>
      </c>
      <c r="E7682" s="5" t="str">
        <f t="shared" si="898"/>
        <v/>
      </c>
      <c r="F7682" s="5" t="str">
        <f t="shared" si="897"/>
        <v/>
      </c>
      <c r="G7682" s="7">
        <v>112.79600000000001</v>
      </c>
      <c r="H7682" s="7">
        <v>103.562</v>
      </c>
      <c r="I7682" s="7">
        <v>102.9</v>
      </c>
      <c r="J7682" s="7">
        <v>113.744</v>
      </c>
      <c r="K7682" s="7">
        <v>91.225999999999999</v>
      </c>
      <c r="L7682" s="7">
        <v>99.36</v>
      </c>
      <c r="M7682" s="7">
        <v>108.86</v>
      </c>
      <c r="N7682" s="7">
        <v>112.017</v>
      </c>
      <c r="O7682" s="7"/>
    </row>
    <row r="7683" spans="1:15" x14ac:dyDescent="0.2">
      <c r="A7683" s="2">
        <v>1</v>
      </c>
      <c r="B7683" s="6" t="s">
        <v>35</v>
      </c>
      <c r="C7683" s="6">
        <v>0</v>
      </c>
      <c r="D7683" s="5" t="s">
        <v>552</v>
      </c>
      <c r="E7683" s="5" t="str">
        <f t="shared" si="898"/>
        <v/>
      </c>
      <c r="F7683" s="5" t="str">
        <f t="shared" si="897"/>
        <v/>
      </c>
      <c r="G7683" s="7">
        <v>109.65900000000001</v>
      </c>
      <c r="H7683" s="7">
        <v>101.051</v>
      </c>
      <c r="I7683" s="7">
        <v>101.063</v>
      </c>
      <c r="J7683" s="7">
        <v>120.532</v>
      </c>
      <c r="K7683" s="7">
        <v>92.161000000000001</v>
      </c>
      <c r="L7683" s="7">
        <v>100.012</v>
      </c>
      <c r="M7683" s="7">
        <v>115.679</v>
      </c>
      <c r="N7683" s="7">
        <v>116.90900000000001</v>
      </c>
      <c r="O7683" s="7"/>
    </row>
    <row r="7684" spans="1:15" x14ac:dyDescent="0.2">
      <c r="A7684" s="2">
        <v>1</v>
      </c>
      <c r="B7684" s="6" t="s">
        <v>36</v>
      </c>
      <c r="C7684" s="6">
        <v>0</v>
      </c>
      <c r="D7684" s="5" t="s">
        <v>552</v>
      </c>
      <c r="E7684" s="5" t="str">
        <f t="shared" si="898"/>
        <v/>
      </c>
      <c r="F7684" s="5" t="str">
        <f t="shared" si="897"/>
        <v/>
      </c>
      <c r="G7684" s="7">
        <v>110.762</v>
      </c>
      <c r="H7684" s="7">
        <v>100.7</v>
      </c>
      <c r="I7684" s="7">
        <v>99.438000000000002</v>
      </c>
      <c r="J7684" s="7">
        <v>122.20099999999999</v>
      </c>
      <c r="K7684" s="7">
        <v>89.775999999999996</v>
      </c>
      <c r="L7684" s="7">
        <v>98.747</v>
      </c>
      <c r="M7684" s="7">
        <v>117.139</v>
      </c>
      <c r="N7684" s="7">
        <v>116.48099999999999</v>
      </c>
      <c r="O7684" s="7"/>
    </row>
    <row r="7685" spans="1:15" x14ac:dyDescent="0.2">
      <c r="A7685" s="2">
        <v>1</v>
      </c>
      <c r="B7685" s="6" t="s">
        <v>37</v>
      </c>
      <c r="C7685" s="6">
        <v>0</v>
      </c>
      <c r="D7685" s="5" t="s">
        <v>552</v>
      </c>
      <c r="E7685" s="5" t="str">
        <f t="shared" si="898"/>
        <v/>
      </c>
      <c r="F7685" s="5" t="str">
        <f t="shared" si="897"/>
        <v/>
      </c>
      <c r="G7685" s="7">
        <v>112.252</v>
      </c>
      <c r="H7685" s="7">
        <v>102.41800000000001</v>
      </c>
      <c r="I7685" s="7">
        <v>100.65600000000001</v>
      </c>
      <c r="J7685" s="7">
        <v>123.392</v>
      </c>
      <c r="K7685" s="7">
        <v>89.67</v>
      </c>
      <c r="L7685" s="7">
        <v>98.278999999999996</v>
      </c>
      <c r="M7685" s="7">
        <v>116.09</v>
      </c>
      <c r="N7685" s="7">
        <v>116.852</v>
      </c>
      <c r="O7685" s="7"/>
    </row>
    <row r="7686" spans="1:15" x14ac:dyDescent="0.2">
      <c r="A7686" s="2">
        <v>1</v>
      </c>
      <c r="B7686" s="6" t="s">
        <v>63</v>
      </c>
      <c r="C7686" s="6">
        <v>0</v>
      </c>
      <c r="D7686" s="5" t="s">
        <v>552</v>
      </c>
      <c r="E7686" s="5" t="str">
        <f t="shared" si="898"/>
        <v/>
      </c>
      <c r="F7686" s="5" t="str">
        <f t="shared" si="897"/>
        <v/>
      </c>
      <c r="G7686" s="7">
        <v>112.91200000000001</v>
      </c>
      <c r="H7686" s="7">
        <v>103.316</v>
      </c>
      <c r="I7686" s="7">
        <v>101.95</v>
      </c>
      <c r="J7686" s="7">
        <v>128.779</v>
      </c>
      <c r="K7686" s="7">
        <v>90.290999999999997</v>
      </c>
      <c r="L7686" s="7">
        <v>98.677000000000007</v>
      </c>
      <c r="M7686" s="7">
        <v>115.125</v>
      </c>
      <c r="N7686" s="7">
        <v>117.369</v>
      </c>
      <c r="O7686" s="7"/>
    </row>
    <row r="7687" spans="1:15" x14ac:dyDescent="0.2">
      <c r="A7687" s="2">
        <v>0</v>
      </c>
      <c r="B7687" s="5" t="s">
        <v>553</v>
      </c>
      <c r="C7687" s="6" t="s">
        <v>0</v>
      </c>
      <c r="E7687" s="5" t="str">
        <f t="shared" si="898"/>
        <v/>
      </c>
      <c r="F7687" s="5" t="str">
        <f t="shared" si="897"/>
        <v/>
      </c>
    </row>
    <row r="7688" spans="1:15" x14ac:dyDescent="0.2">
      <c r="A7688" s="2">
        <v>1</v>
      </c>
      <c r="B7688" s="6" t="s">
        <v>13</v>
      </c>
      <c r="C7688" s="6">
        <v>0</v>
      </c>
      <c r="D7688" s="5" t="s">
        <v>554</v>
      </c>
      <c r="E7688" s="5" t="str">
        <f t="shared" si="898"/>
        <v/>
      </c>
      <c r="F7688" s="5" t="str">
        <f t="shared" ref="F7688:F7751" si="899">IF(LEN(E7688)=0,"",E7688&amp;B7688)</f>
        <v/>
      </c>
      <c r="G7688" s="7">
        <v>106.349</v>
      </c>
      <c r="H7688" s="7">
        <v>106.765</v>
      </c>
      <c r="I7688" s="7">
        <v>96.313000000000002</v>
      </c>
      <c r="J7688" s="7">
        <v>67.581999999999994</v>
      </c>
      <c r="K7688" s="7">
        <v>90.563000000000002</v>
      </c>
      <c r="L7688" s="7">
        <v>90.210999999999999</v>
      </c>
      <c r="M7688" s="7">
        <v>56.661000000000001</v>
      </c>
      <c r="N7688" s="7">
        <v>54.572000000000003</v>
      </c>
      <c r="O7688" s="7"/>
    </row>
    <row r="7689" spans="1:15" x14ac:dyDescent="0.2">
      <c r="A7689" s="2">
        <v>1</v>
      </c>
      <c r="B7689" s="6" t="s">
        <v>15</v>
      </c>
      <c r="C7689" s="6">
        <v>0</v>
      </c>
      <c r="D7689" s="5" t="s">
        <v>554</v>
      </c>
      <c r="E7689" s="5" t="str">
        <f t="shared" ref="E7689:E7752" si="900">IF(C7689=0,IF(LEN(D7689)&lt;&gt;3,"",D7689),IF(LEN(D7689)&lt;&gt;4,"",LEFT(D7689,3)))</f>
        <v/>
      </c>
      <c r="F7689" s="5" t="str">
        <f t="shared" si="899"/>
        <v/>
      </c>
      <c r="G7689" s="7">
        <v>105.711</v>
      </c>
      <c r="H7689" s="7">
        <v>105.595</v>
      </c>
      <c r="I7689" s="7">
        <v>98.177000000000007</v>
      </c>
      <c r="J7689" s="7">
        <v>69.989000000000004</v>
      </c>
      <c r="K7689" s="7">
        <v>92.873000000000005</v>
      </c>
      <c r="L7689" s="7">
        <v>92.974999999999994</v>
      </c>
      <c r="M7689" s="7">
        <v>58.603999999999999</v>
      </c>
      <c r="N7689" s="7">
        <v>57.536000000000001</v>
      </c>
      <c r="O7689" s="7"/>
    </row>
    <row r="7690" spans="1:15" x14ac:dyDescent="0.2">
      <c r="A7690" s="2">
        <v>1</v>
      </c>
      <c r="B7690" s="6" t="s">
        <v>16</v>
      </c>
      <c r="C7690" s="6">
        <v>0</v>
      </c>
      <c r="D7690" s="5" t="s">
        <v>554</v>
      </c>
      <c r="E7690" s="5" t="str">
        <f t="shared" si="900"/>
        <v/>
      </c>
      <c r="F7690" s="5" t="str">
        <f t="shared" si="899"/>
        <v/>
      </c>
      <c r="G7690" s="7">
        <v>103.547</v>
      </c>
      <c r="H7690" s="7">
        <v>102.727</v>
      </c>
      <c r="I7690" s="7">
        <v>99.037000000000006</v>
      </c>
      <c r="J7690" s="7">
        <v>74.102000000000004</v>
      </c>
      <c r="K7690" s="7">
        <v>95.644000000000005</v>
      </c>
      <c r="L7690" s="7">
        <v>96.408000000000001</v>
      </c>
      <c r="M7690" s="7">
        <v>62.091999999999999</v>
      </c>
      <c r="N7690" s="7">
        <v>61.494</v>
      </c>
      <c r="O7690" s="7"/>
    </row>
    <row r="7691" spans="1:15" x14ac:dyDescent="0.2">
      <c r="A7691" s="2">
        <v>1</v>
      </c>
      <c r="B7691" s="6" t="s">
        <v>17</v>
      </c>
      <c r="C7691" s="6">
        <v>0</v>
      </c>
      <c r="D7691" s="5" t="s">
        <v>554</v>
      </c>
      <c r="E7691" s="5" t="str">
        <f t="shared" si="900"/>
        <v/>
      </c>
      <c r="F7691" s="5" t="str">
        <f t="shared" si="899"/>
        <v/>
      </c>
      <c r="G7691" s="7">
        <v>101.953</v>
      </c>
      <c r="H7691" s="7">
        <v>101.51600000000001</v>
      </c>
      <c r="I7691" s="7">
        <v>100.3</v>
      </c>
      <c r="J7691" s="7">
        <v>77.667000000000002</v>
      </c>
      <c r="K7691" s="7">
        <v>98.379000000000005</v>
      </c>
      <c r="L7691" s="7">
        <v>98.802999999999997</v>
      </c>
      <c r="M7691" s="7">
        <v>64.977999999999994</v>
      </c>
      <c r="N7691" s="7">
        <v>65.173000000000002</v>
      </c>
      <c r="O7691" s="7"/>
    </row>
    <row r="7692" spans="1:15" x14ac:dyDescent="0.2">
      <c r="A7692" s="2">
        <v>1</v>
      </c>
      <c r="B7692" s="6" t="s">
        <v>18</v>
      </c>
      <c r="C7692" s="6">
        <v>0</v>
      </c>
      <c r="D7692" s="5" t="s">
        <v>554</v>
      </c>
      <c r="E7692" s="5" t="str">
        <f t="shared" si="900"/>
        <v/>
      </c>
      <c r="F7692" s="5" t="str">
        <f t="shared" si="899"/>
        <v/>
      </c>
      <c r="G7692" s="7">
        <v>102.313</v>
      </c>
      <c r="H7692" s="7">
        <v>100.777</v>
      </c>
      <c r="I7692" s="7">
        <v>99.299000000000007</v>
      </c>
      <c r="J7692" s="7">
        <v>79.820999999999998</v>
      </c>
      <c r="K7692" s="7">
        <v>97.055000000000007</v>
      </c>
      <c r="L7692" s="7">
        <v>98.534000000000006</v>
      </c>
      <c r="M7692" s="7">
        <v>66.677000000000007</v>
      </c>
      <c r="N7692" s="7">
        <v>66.209999999999994</v>
      </c>
      <c r="O7692" s="7"/>
    </row>
    <row r="7693" spans="1:15" x14ac:dyDescent="0.2">
      <c r="A7693" s="2">
        <v>1</v>
      </c>
      <c r="B7693" s="6" t="s">
        <v>19</v>
      </c>
      <c r="C7693" s="6">
        <v>0</v>
      </c>
      <c r="D7693" s="5" t="s">
        <v>554</v>
      </c>
      <c r="E7693" s="5" t="str">
        <f t="shared" si="900"/>
        <v/>
      </c>
      <c r="F7693" s="5" t="str">
        <f t="shared" si="899"/>
        <v/>
      </c>
      <c r="G7693" s="7">
        <v>102.20699999999999</v>
      </c>
      <c r="H7693" s="7">
        <v>102.21599999999999</v>
      </c>
      <c r="I7693" s="7">
        <v>99.686999999999998</v>
      </c>
      <c r="J7693" s="7">
        <v>80.367000000000004</v>
      </c>
      <c r="K7693" s="7">
        <v>97.534000000000006</v>
      </c>
      <c r="L7693" s="7">
        <v>97.525000000000006</v>
      </c>
      <c r="M7693" s="7">
        <v>70.436000000000007</v>
      </c>
      <c r="N7693" s="7">
        <v>70.215000000000003</v>
      </c>
      <c r="O7693" s="7"/>
    </row>
    <row r="7694" spans="1:15" x14ac:dyDescent="0.2">
      <c r="A7694" s="2">
        <v>1</v>
      </c>
      <c r="B7694" s="6" t="s">
        <v>20</v>
      </c>
      <c r="C7694" s="6">
        <v>0</v>
      </c>
      <c r="D7694" s="5" t="s">
        <v>554</v>
      </c>
      <c r="E7694" s="5" t="str">
        <f t="shared" si="900"/>
        <v/>
      </c>
      <c r="F7694" s="5" t="str">
        <f t="shared" si="899"/>
        <v/>
      </c>
      <c r="G7694" s="7">
        <v>101.446</v>
      </c>
      <c r="H7694" s="7">
        <v>101.053</v>
      </c>
      <c r="I7694" s="7">
        <v>99.614000000000004</v>
      </c>
      <c r="J7694" s="7">
        <v>81.495999999999995</v>
      </c>
      <c r="K7694" s="7">
        <v>98.194000000000003</v>
      </c>
      <c r="L7694" s="7">
        <v>98.575999999999993</v>
      </c>
      <c r="M7694" s="7">
        <v>71.352999999999994</v>
      </c>
      <c r="N7694" s="7">
        <v>71.076999999999998</v>
      </c>
      <c r="O7694" s="7"/>
    </row>
    <row r="7695" spans="1:15" x14ac:dyDescent="0.2">
      <c r="A7695" s="2">
        <v>1</v>
      </c>
      <c r="B7695" s="6" t="s">
        <v>21</v>
      </c>
      <c r="C7695" s="6">
        <v>0</v>
      </c>
      <c r="D7695" s="5" t="s">
        <v>554</v>
      </c>
      <c r="E7695" s="5" t="str">
        <f t="shared" si="900"/>
        <v/>
      </c>
      <c r="F7695" s="5" t="str">
        <f t="shared" si="899"/>
        <v/>
      </c>
      <c r="G7695" s="7">
        <v>100.22</v>
      </c>
      <c r="H7695" s="7">
        <v>100.015</v>
      </c>
      <c r="I7695" s="7">
        <v>100.08199999999999</v>
      </c>
      <c r="J7695" s="7">
        <v>83.427999999999997</v>
      </c>
      <c r="K7695" s="7">
        <v>99.863</v>
      </c>
      <c r="L7695" s="7">
        <v>100.06699999999999</v>
      </c>
      <c r="M7695" s="7">
        <v>73.007999999999996</v>
      </c>
      <c r="N7695" s="7">
        <v>73.067999999999998</v>
      </c>
      <c r="O7695" s="7"/>
    </row>
    <row r="7696" spans="1:15" x14ac:dyDescent="0.2">
      <c r="A7696" s="2">
        <v>1</v>
      </c>
      <c r="B7696" s="6" t="s">
        <v>22</v>
      </c>
      <c r="C7696" s="6">
        <v>0</v>
      </c>
      <c r="D7696" s="5" t="s">
        <v>554</v>
      </c>
      <c r="E7696" s="5" t="str">
        <f t="shared" si="900"/>
        <v/>
      </c>
      <c r="F7696" s="5" t="str">
        <f t="shared" si="899"/>
        <v/>
      </c>
      <c r="G7696" s="7">
        <v>97.870999999999995</v>
      </c>
      <c r="H7696" s="7">
        <v>97.537000000000006</v>
      </c>
      <c r="I7696" s="7">
        <v>99.2</v>
      </c>
      <c r="J7696" s="7">
        <v>85.710999999999999</v>
      </c>
      <c r="K7696" s="7">
        <v>101.358</v>
      </c>
      <c r="L7696" s="7">
        <v>101.706</v>
      </c>
      <c r="M7696" s="7">
        <v>76.275999999999996</v>
      </c>
      <c r="N7696" s="7">
        <v>75.665999999999997</v>
      </c>
      <c r="O7696" s="7"/>
    </row>
    <row r="7697" spans="1:15" x14ac:dyDescent="0.2">
      <c r="A7697" s="2">
        <v>1</v>
      </c>
      <c r="B7697" s="6" t="s">
        <v>23</v>
      </c>
      <c r="C7697" s="6">
        <v>0</v>
      </c>
      <c r="D7697" s="5" t="s">
        <v>554</v>
      </c>
      <c r="E7697" s="5" t="str">
        <f t="shared" si="900"/>
        <v/>
      </c>
      <c r="F7697" s="5" t="str">
        <f t="shared" si="899"/>
        <v/>
      </c>
      <c r="G7697" s="7">
        <v>96.515000000000001</v>
      </c>
      <c r="H7697" s="7">
        <v>95.884</v>
      </c>
      <c r="I7697" s="7">
        <v>99.344999999999999</v>
      </c>
      <c r="J7697" s="7">
        <v>87.908000000000001</v>
      </c>
      <c r="K7697" s="7">
        <v>102.932</v>
      </c>
      <c r="L7697" s="7">
        <v>103.60899999999999</v>
      </c>
      <c r="M7697" s="7">
        <v>79.528000000000006</v>
      </c>
      <c r="N7697" s="7">
        <v>79.007000000000005</v>
      </c>
      <c r="O7697" s="7"/>
    </row>
    <row r="7698" spans="1:15" x14ac:dyDescent="0.2">
      <c r="A7698" s="2">
        <v>1</v>
      </c>
      <c r="B7698" s="6" t="s">
        <v>24</v>
      </c>
      <c r="C7698" s="6">
        <v>0</v>
      </c>
      <c r="D7698" s="5" t="s">
        <v>554</v>
      </c>
      <c r="E7698" s="5" t="str">
        <f t="shared" si="900"/>
        <v/>
      </c>
      <c r="F7698" s="5" t="str">
        <f t="shared" si="899"/>
        <v/>
      </c>
      <c r="G7698" s="7">
        <v>95.546000000000006</v>
      </c>
      <c r="H7698" s="7">
        <v>94.962000000000003</v>
      </c>
      <c r="I7698" s="7">
        <v>99.102999999999994</v>
      </c>
      <c r="J7698" s="7">
        <v>89.941999999999993</v>
      </c>
      <c r="K7698" s="7">
        <v>103.724</v>
      </c>
      <c r="L7698" s="7">
        <v>104.361</v>
      </c>
      <c r="M7698" s="7">
        <v>83.072000000000003</v>
      </c>
      <c r="N7698" s="7">
        <v>82.326999999999998</v>
      </c>
      <c r="O7698" s="7"/>
    </row>
    <row r="7699" spans="1:15" x14ac:dyDescent="0.2">
      <c r="A7699" s="2">
        <v>1</v>
      </c>
      <c r="B7699" s="6" t="s">
        <v>25</v>
      </c>
      <c r="C7699" s="6">
        <v>0</v>
      </c>
      <c r="D7699" s="5" t="s">
        <v>554</v>
      </c>
      <c r="E7699" s="5" t="str">
        <f t="shared" si="900"/>
        <v/>
      </c>
      <c r="F7699" s="5" t="str">
        <f t="shared" si="899"/>
        <v/>
      </c>
      <c r="G7699" s="7">
        <v>95.328000000000003</v>
      </c>
      <c r="H7699" s="7">
        <v>95.224000000000004</v>
      </c>
      <c r="I7699" s="7">
        <v>99.253</v>
      </c>
      <c r="J7699" s="7">
        <v>91.28</v>
      </c>
      <c r="K7699" s="7">
        <v>104.11799999999999</v>
      </c>
      <c r="L7699" s="7">
        <v>104.23099999999999</v>
      </c>
      <c r="M7699" s="7">
        <v>87.936999999999998</v>
      </c>
      <c r="N7699" s="7">
        <v>87.28</v>
      </c>
      <c r="O7699" s="7"/>
    </row>
    <row r="7700" spans="1:15" x14ac:dyDescent="0.2">
      <c r="A7700" s="2">
        <v>1</v>
      </c>
      <c r="B7700" s="6" t="s">
        <v>26</v>
      </c>
      <c r="C7700" s="6">
        <v>0</v>
      </c>
      <c r="D7700" s="5" t="s">
        <v>554</v>
      </c>
      <c r="E7700" s="5" t="str">
        <f t="shared" si="900"/>
        <v/>
      </c>
      <c r="F7700" s="5" t="str">
        <f t="shared" si="899"/>
        <v/>
      </c>
      <c r="G7700" s="7">
        <v>97.983000000000004</v>
      </c>
      <c r="H7700" s="7">
        <v>97.256</v>
      </c>
      <c r="I7700" s="7">
        <v>101.306</v>
      </c>
      <c r="J7700" s="7">
        <v>93.277000000000001</v>
      </c>
      <c r="K7700" s="7">
        <v>103.39100000000001</v>
      </c>
      <c r="L7700" s="7">
        <v>104.164</v>
      </c>
      <c r="M7700" s="7">
        <v>89.316999999999993</v>
      </c>
      <c r="N7700" s="7">
        <v>90.483000000000004</v>
      </c>
      <c r="O7700" s="7"/>
    </row>
    <row r="7701" spans="1:15" x14ac:dyDescent="0.2">
      <c r="A7701" s="2">
        <v>1</v>
      </c>
      <c r="B7701" s="6" t="s">
        <v>27</v>
      </c>
      <c r="C7701" s="6">
        <v>0</v>
      </c>
      <c r="D7701" s="5" t="s">
        <v>554</v>
      </c>
      <c r="E7701" s="5" t="str">
        <f t="shared" si="900"/>
        <v/>
      </c>
      <c r="F7701" s="5" t="str">
        <f t="shared" si="899"/>
        <v/>
      </c>
      <c r="G7701" s="7">
        <v>96.54</v>
      </c>
      <c r="H7701" s="7">
        <v>96.460999999999999</v>
      </c>
      <c r="I7701" s="7">
        <v>100.562</v>
      </c>
      <c r="J7701" s="7">
        <v>95.477999999999994</v>
      </c>
      <c r="K7701" s="7">
        <v>104.167</v>
      </c>
      <c r="L7701" s="7">
        <v>104.252</v>
      </c>
      <c r="M7701" s="7">
        <v>94.346999999999994</v>
      </c>
      <c r="N7701" s="7">
        <v>94.878</v>
      </c>
      <c r="O7701" s="7"/>
    </row>
    <row r="7702" spans="1:15" x14ac:dyDescent="0.2">
      <c r="A7702" s="2">
        <v>1</v>
      </c>
      <c r="B7702" s="6" t="s">
        <v>28</v>
      </c>
      <c r="C7702" s="6">
        <v>0</v>
      </c>
      <c r="D7702" s="5" t="s">
        <v>554</v>
      </c>
      <c r="E7702" s="5" t="str">
        <f t="shared" si="900"/>
        <v/>
      </c>
      <c r="F7702" s="5" t="str">
        <f t="shared" si="899"/>
        <v/>
      </c>
      <c r="G7702" s="7">
        <v>98.653000000000006</v>
      </c>
      <c r="H7702" s="7">
        <v>98.936000000000007</v>
      </c>
      <c r="I7702" s="7">
        <v>101.496</v>
      </c>
      <c r="J7702" s="7">
        <v>98.343999999999994</v>
      </c>
      <c r="K7702" s="7">
        <v>102.88200000000001</v>
      </c>
      <c r="L7702" s="7">
        <v>102.58799999999999</v>
      </c>
      <c r="M7702" s="7">
        <v>96.474000000000004</v>
      </c>
      <c r="N7702" s="7">
        <v>97.918000000000006</v>
      </c>
      <c r="O7702" s="7"/>
    </row>
    <row r="7703" spans="1:15" x14ac:dyDescent="0.2">
      <c r="A7703" s="2">
        <v>1</v>
      </c>
      <c r="B7703" s="6" t="s">
        <v>29</v>
      </c>
      <c r="C7703" s="6">
        <v>0</v>
      </c>
      <c r="D7703" s="5" t="s">
        <v>554</v>
      </c>
      <c r="E7703" s="5" t="str">
        <f t="shared" si="900"/>
        <v/>
      </c>
      <c r="F7703" s="5" t="str">
        <f t="shared" si="899"/>
        <v/>
      </c>
      <c r="G7703" s="7">
        <v>100</v>
      </c>
      <c r="H7703" s="7">
        <v>100</v>
      </c>
      <c r="I7703" s="7">
        <v>100</v>
      </c>
      <c r="J7703" s="7">
        <v>100</v>
      </c>
      <c r="K7703" s="7">
        <v>100</v>
      </c>
      <c r="L7703" s="7">
        <v>100</v>
      </c>
      <c r="M7703" s="7">
        <v>100</v>
      </c>
      <c r="N7703" s="7">
        <v>100</v>
      </c>
      <c r="O7703" s="7"/>
    </row>
    <row r="7704" spans="1:15" x14ac:dyDescent="0.2">
      <c r="A7704" s="2">
        <v>1</v>
      </c>
      <c r="B7704" s="6" t="s">
        <v>30</v>
      </c>
      <c r="C7704" s="6">
        <v>0</v>
      </c>
      <c r="D7704" s="5" t="s">
        <v>554</v>
      </c>
      <c r="E7704" s="5" t="str">
        <f t="shared" si="900"/>
        <v/>
      </c>
      <c r="F7704" s="5" t="str">
        <f t="shared" si="899"/>
        <v/>
      </c>
      <c r="G7704" s="7">
        <v>101.569</v>
      </c>
      <c r="H7704" s="7">
        <v>101.952</v>
      </c>
      <c r="I7704" s="7">
        <v>100.47</v>
      </c>
      <c r="J7704" s="7">
        <v>101.78700000000001</v>
      </c>
      <c r="K7704" s="7">
        <v>98.918000000000006</v>
      </c>
      <c r="L7704" s="7">
        <v>98.546000000000006</v>
      </c>
      <c r="M7704" s="7">
        <v>101.854</v>
      </c>
      <c r="N7704" s="7">
        <v>102.333</v>
      </c>
      <c r="O7704" s="7"/>
    </row>
    <row r="7705" spans="1:15" x14ac:dyDescent="0.2">
      <c r="A7705" s="2">
        <v>1</v>
      </c>
      <c r="B7705" s="6" t="s">
        <v>31</v>
      </c>
      <c r="C7705" s="6">
        <v>0</v>
      </c>
      <c r="D7705" s="5" t="s">
        <v>554</v>
      </c>
      <c r="E7705" s="5" t="str">
        <f t="shared" si="900"/>
        <v/>
      </c>
      <c r="F7705" s="5" t="str">
        <f t="shared" si="899"/>
        <v/>
      </c>
      <c r="G7705" s="7">
        <v>106.42400000000001</v>
      </c>
      <c r="H7705" s="7">
        <v>102.705</v>
      </c>
      <c r="I7705" s="7">
        <v>100.431</v>
      </c>
      <c r="J7705" s="7">
        <v>104.968</v>
      </c>
      <c r="K7705" s="7">
        <v>94.369</v>
      </c>
      <c r="L7705" s="7">
        <v>97.786000000000001</v>
      </c>
      <c r="M7705" s="7">
        <v>103.58199999999999</v>
      </c>
      <c r="N7705" s="7">
        <v>104.02800000000001</v>
      </c>
      <c r="O7705" s="7"/>
    </row>
    <row r="7706" spans="1:15" x14ac:dyDescent="0.2">
      <c r="A7706" s="2">
        <v>1</v>
      </c>
      <c r="B7706" s="6" t="s">
        <v>32</v>
      </c>
      <c r="C7706" s="6">
        <v>0</v>
      </c>
      <c r="D7706" s="5" t="s">
        <v>554</v>
      </c>
      <c r="E7706" s="5" t="str">
        <f t="shared" si="900"/>
        <v/>
      </c>
      <c r="F7706" s="5" t="str">
        <f t="shared" si="899"/>
        <v/>
      </c>
      <c r="G7706" s="7">
        <v>111.35599999999999</v>
      </c>
      <c r="H7706" s="7">
        <v>104.279</v>
      </c>
      <c r="I7706" s="7">
        <v>102.18</v>
      </c>
      <c r="J7706" s="7">
        <v>107.29</v>
      </c>
      <c r="K7706" s="7">
        <v>91.76</v>
      </c>
      <c r="L7706" s="7">
        <v>97.988</v>
      </c>
      <c r="M7706" s="7">
        <v>102.896</v>
      </c>
      <c r="N7706" s="7">
        <v>105.139</v>
      </c>
      <c r="O7706" s="7"/>
    </row>
    <row r="7707" spans="1:15" x14ac:dyDescent="0.2">
      <c r="A7707" s="2">
        <v>1</v>
      </c>
      <c r="B7707" s="6" t="s">
        <v>33</v>
      </c>
      <c r="C7707" s="6">
        <v>0</v>
      </c>
      <c r="D7707" s="5" t="s">
        <v>554</v>
      </c>
      <c r="E7707" s="5" t="str">
        <f t="shared" si="900"/>
        <v/>
      </c>
      <c r="F7707" s="5" t="str">
        <f t="shared" si="899"/>
        <v/>
      </c>
      <c r="G7707" s="7">
        <v>112.271</v>
      </c>
      <c r="H7707" s="7">
        <v>104.66800000000001</v>
      </c>
      <c r="I7707" s="7">
        <v>103.089</v>
      </c>
      <c r="J7707" s="7">
        <v>109.559</v>
      </c>
      <c r="K7707" s="7">
        <v>91.822000000000003</v>
      </c>
      <c r="L7707" s="7">
        <v>98.492000000000004</v>
      </c>
      <c r="M7707" s="7">
        <v>104.96599999999999</v>
      </c>
      <c r="N7707" s="7">
        <v>108.209</v>
      </c>
      <c r="O7707" s="7"/>
    </row>
    <row r="7708" spans="1:15" x14ac:dyDescent="0.2">
      <c r="A7708" s="2">
        <v>1</v>
      </c>
      <c r="B7708" s="6" t="s">
        <v>34</v>
      </c>
      <c r="C7708" s="6">
        <v>0</v>
      </c>
      <c r="D7708" s="5" t="s">
        <v>554</v>
      </c>
      <c r="E7708" s="5" t="str">
        <f t="shared" si="900"/>
        <v/>
      </c>
      <c r="F7708" s="5" t="str">
        <f t="shared" si="899"/>
        <v/>
      </c>
      <c r="G7708" s="7">
        <v>114.158</v>
      </c>
      <c r="H7708" s="7">
        <v>104.065</v>
      </c>
      <c r="I7708" s="7">
        <v>103.68</v>
      </c>
      <c r="J7708" s="7">
        <v>113.71</v>
      </c>
      <c r="K7708" s="7">
        <v>90.822000000000003</v>
      </c>
      <c r="L7708" s="7">
        <v>99.63</v>
      </c>
      <c r="M7708" s="7">
        <v>108.675</v>
      </c>
      <c r="N7708" s="7">
        <v>112.67400000000001</v>
      </c>
      <c r="O7708" s="7"/>
    </row>
    <row r="7709" spans="1:15" x14ac:dyDescent="0.2">
      <c r="A7709" s="2">
        <v>1</v>
      </c>
      <c r="B7709" s="6" t="s">
        <v>35</v>
      </c>
      <c r="C7709" s="6">
        <v>0</v>
      </c>
      <c r="D7709" s="5" t="s">
        <v>554</v>
      </c>
      <c r="E7709" s="5" t="str">
        <f t="shared" si="900"/>
        <v/>
      </c>
      <c r="F7709" s="5" t="str">
        <f t="shared" si="899"/>
        <v/>
      </c>
      <c r="G7709" s="7">
        <v>111.27500000000001</v>
      </c>
      <c r="H7709" s="7">
        <v>101.30200000000001</v>
      </c>
      <c r="I7709" s="7">
        <v>101.851</v>
      </c>
      <c r="J7709" s="7">
        <v>120.51900000000001</v>
      </c>
      <c r="K7709" s="7">
        <v>91.531000000000006</v>
      </c>
      <c r="L7709" s="7">
        <v>100.542</v>
      </c>
      <c r="M7709" s="7">
        <v>115.508</v>
      </c>
      <c r="N7709" s="7">
        <v>117.646</v>
      </c>
      <c r="O7709" s="7"/>
    </row>
    <row r="7710" spans="1:15" x14ac:dyDescent="0.2">
      <c r="A7710" s="2">
        <v>1</v>
      </c>
      <c r="B7710" s="6" t="s">
        <v>36</v>
      </c>
      <c r="C7710" s="6">
        <v>0</v>
      </c>
      <c r="D7710" s="5" t="s">
        <v>554</v>
      </c>
      <c r="E7710" s="5" t="str">
        <f t="shared" si="900"/>
        <v/>
      </c>
      <c r="F7710" s="5" t="str">
        <f t="shared" si="899"/>
        <v/>
      </c>
      <c r="G7710" s="7">
        <v>112.633</v>
      </c>
      <c r="H7710" s="7">
        <v>101.158</v>
      </c>
      <c r="I7710" s="7">
        <v>100.63500000000001</v>
      </c>
      <c r="J7710" s="7">
        <v>121.842</v>
      </c>
      <c r="K7710" s="7">
        <v>89.347999999999999</v>
      </c>
      <c r="L7710" s="7">
        <v>99.483000000000004</v>
      </c>
      <c r="M7710" s="7">
        <v>116.718</v>
      </c>
      <c r="N7710" s="7">
        <v>117.459</v>
      </c>
      <c r="O7710" s="7"/>
    </row>
    <row r="7711" spans="1:15" x14ac:dyDescent="0.2">
      <c r="A7711" s="2">
        <v>1</v>
      </c>
      <c r="B7711" s="6" t="s">
        <v>37</v>
      </c>
      <c r="C7711" s="6">
        <v>0</v>
      </c>
      <c r="D7711" s="5" t="s">
        <v>554</v>
      </c>
      <c r="E7711" s="5" t="str">
        <f t="shared" si="900"/>
        <v/>
      </c>
      <c r="F7711" s="5" t="str">
        <f t="shared" si="899"/>
        <v/>
      </c>
      <c r="G7711" s="7">
        <v>113.598</v>
      </c>
      <c r="H7711" s="7">
        <v>102.61499999999999</v>
      </c>
      <c r="I7711" s="7">
        <v>101.41200000000001</v>
      </c>
      <c r="J7711" s="7">
        <v>122.91</v>
      </c>
      <c r="K7711" s="7">
        <v>89.272999999999996</v>
      </c>
      <c r="L7711" s="7">
        <v>98.828000000000003</v>
      </c>
      <c r="M7711" s="7">
        <v>116.038</v>
      </c>
      <c r="N7711" s="7">
        <v>117.67700000000001</v>
      </c>
      <c r="O7711" s="7"/>
    </row>
    <row r="7712" spans="1:15" x14ac:dyDescent="0.2">
      <c r="A7712" s="2">
        <v>1</v>
      </c>
      <c r="B7712" s="6" t="s">
        <v>63</v>
      </c>
      <c r="C7712" s="6">
        <v>0</v>
      </c>
      <c r="D7712" s="5" t="s">
        <v>554</v>
      </c>
      <c r="E7712" s="5" t="str">
        <f t="shared" si="900"/>
        <v/>
      </c>
      <c r="F7712" s="5" t="str">
        <f t="shared" si="899"/>
        <v/>
      </c>
      <c r="G7712" s="7">
        <v>112.97199999999999</v>
      </c>
      <c r="H7712" s="7">
        <v>102.60299999999999</v>
      </c>
      <c r="I7712" s="7">
        <v>101.858</v>
      </c>
      <c r="J7712" s="7">
        <v>128.38399999999999</v>
      </c>
      <c r="K7712" s="7">
        <v>90.162000000000006</v>
      </c>
      <c r="L7712" s="7">
        <v>99.272999999999996</v>
      </c>
      <c r="M7712" s="7">
        <v>116.166</v>
      </c>
      <c r="N7712" s="7">
        <v>118.324</v>
      </c>
      <c r="O7712" s="7"/>
    </row>
    <row r="7713" spans="1:15" x14ac:dyDescent="0.2">
      <c r="A7713" s="2">
        <v>0</v>
      </c>
      <c r="B7713" s="5" t="s">
        <v>553</v>
      </c>
      <c r="C7713" s="6" t="s">
        <v>0</v>
      </c>
      <c r="E7713" s="5" t="str">
        <f t="shared" si="900"/>
        <v/>
      </c>
      <c r="F7713" s="5" t="str">
        <f t="shared" si="899"/>
        <v/>
      </c>
    </row>
    <row r="7714" spans="1:15" x14ac:dyDescent="0.2">
      <c r="A7714" s="2">
        <v>1</v>
      </c>
      <c r="B7714" s="6" t="s">
        <v>13</v>
      </c>
      <c r="C7714" s="6">
        <v>0</v>
      </c>
      <c r="D7714" s="5" t="s">
        <v>555</v>
      </c>
      <c r="E7714" s="5" t="str">
        <f t="shared" si="900"/>
        <v/>
      </c>
      <c r="F7714" s="5" t="str">
        <f t="shared" si="899"/>
        <v/>
      </c>
      <c r="G7714" s="7">
        <v>106.349</v>
      </c>
      <c r="H7714" s="7">
        <v>106.765</v>
      </c>
      <c r="I7714" s="7">
        <v>96.313000000000002</v>
      </c>
      <c r="J7714" s="7">
        <v>67.581999999999994</v>
      </c>
      <c r="K7714" s="7">
        <v>90.563000000000002</v>
      </c>
      <c r="L7714" s="7">
        <v>90.210999999999999</v>
      </c>
      <c r="M7714" s="7">
        <v>56.661000000000001</v>
      </c>
      <c r="N7714" s="7">
        <v>54.572000000000003</v>
      </c>
      <c r="O7714" s="7"/>
    </row>
    <row r="7715" spans="1:15" x14ac:dyDescent="0.2">
      <c r="A7715" s="2">
        <v>1</v>
      </c>
      <c r="B7715" s="6" t="s">
        <v>15</v>
      </c>
      <c r="C7715" s="6">
        <v>0</v>
      </c>
      <c r="D7715" s="5" t="s">
        <v>555</v>
      </c>
      <c r="E7715" s="5" t="str">
        <f t="shared" si="900"/>
        <v/>
      </c>
      <c r="F7715" s="5" t="str">
        <f t="shared" si="899"/>
        <v/>
      </c>
      <c r="G7715" s="7">
        <v>105.711</v>
      </c>
      <c r="H7715" s="7">
        <v>105.595</v>
      </c>
      <c r="I7715" s="7">
        <v>98.177000000000007</v>
      </c>
      <c r="J7715" s="7">
        <v>69.989000000000004</v>
      </c>
      <c r="K7715" s="7">
        <v>92.873000000000005</v>
      </c>
      <c r="L7715" s="7">
        <v>92.974999999999994</v>
      </c>
      <c r="M7715" s="7">
        <v>58.603999999999999</v>
      </c>
      <c r="N7715" s="7">
        <v>57.536000000000001</v>
      </c>
      <c r="O7715" s="7"/>
    </row>
    <row r="7716" spans="1:15" x14ac:dyDescent="0.2">
      <c r="A7716" s="2">
        <v>1</v>
      </c>
      <c r="B7716" s="6" t="s">
        <v>16</v>
      </c>
      <c r="C7716" s="6">
        <v>0</v>
      </c>
      <c r="D7716" s="5" t="s">
        <v>555</v>
      </c>
      <c r="E7716" s="5" t="str">
        <f t="shared" si="900"/>
        <v/>
      </c>
      <c r="F7716" s="5" t="str">
        <f t="shared" si="899"/>
        <v/>
      </c>
      <c r="G7716" s="7">
        <v>103.547</v>
      </c>
      <c r="H7716" s="7">
        <v>102.727</v>
      </c>
      <c r="I7716" s="7">
        <v>99.037000000000006</v>
      </c>
      <c r="J7716" s="7">
        <v>74.102000000000004</v>
      </c>
      <c r="K7716" s="7">
        <v>95.644000000000005</v>
      </c>
      <c r="L7716" s="7">
        <v>96.408000000000001</v>
      </c>
      <c r="M7716" s="7">
        <v>62.091999999999999</v>
      </c>
      <c r="N7716" s="7">
        <v>61.494</v>
      </c>
      <c r="O7716" s="7"/>
    </row>
    <row r="7717" spans="1:15" x14ac:dyDescent="0.2">
      <c r="A7717" s="2">
        <v>1</v>
      </c>
      <c r="B7717" s="6" t="s">
        <v>17</v>
      </c>
      <c r="C7717" s="6">
        <v>0</v>
      </c>
      <c r="D7717" s="5" t="s">
        <v>555</v>
      </c>
      <c r="E7717" s="5" t="str">
        <f t="shared" si="900"/>
        <v/>
      </c>
      <c r="F7717" s="5" t="str">
        <f t="shared" si="899"/>
        <v/>
      </c>
      <c r="G7717" s="7">
        <v>101.953</v>
      </c>
      <c r="H7717" s="7">
        <v>101.51600000000001</v>
      </c>
      <c r="I7717" s="7">
        <v>100.3</v>
      </c>
      <c r="J7717" s="7">
        <v>77.667000000000002</v>
      </c>
      <c r="K7717" s="7">
        <v>98.379000000000005</v>
      </c>
      <c r="L7717" s="7">
        <v>98.802999999999997</v>
      </c>
      <c r="M7717" s="7">
        <v>64.977999999999994</v>
      </c>
      <c r="N7717" s="7">
        <v>65.173000000000002</v>
      </c>
      <c r="O7717" s="7"/>
    </row>
    <row r="7718" spans="1:15" x14ac:dyDescent="0.2">
      <c r="A7718" s="2">
        <v>1</v>
      </c>
      <c r="B7718" s="6" t="s">
        <v>18</v>
      </c>
      <c r="C7718" s="6">
        <v>0</v>
      </c>
      <c r="D7718" s="5" t="s">
        <v>555</v>
      </c>
      <c r="E7718" s="5" t="str">
        <f t="shared" si="900"/>
        <v/>
      </c>
      <c r="F7718" s="5" t="str">
        <f t="shared" si="899"/>
        <v/>
      </c>
      <c r="G7718" s="7">
        <v>102.313</v>
      </c>
      <c r="H7718" s="7">
        <v>100.777</v>
      </c>
      <c r="I7718" s="7">
        <v>99.299000000000007</v>
      </c>
      <c r="J7718" s="7">
        <v>79.820999999999998</v>
      </c>
      <c r="K7718" s="7">
        <v>97.055000000000007</v>
      </c>
      <c r="L7718" s="7">
        <v>98.534000000000006</v>
      </c>
      <c r="M7718" s="7">
        <v>66.677000000000007</v>
      </c>
      <c r="N7718" s="7">
        <v>66.209999999999994</v>
      </c>
      <c r="O7718" s="7"/>
    </row>
    <row r="7719" spans="1:15" x14ac:dyDescent="0.2">
      <c r="A7719" s="2">
        <v>1</v>
      </c>
      <c r="B7719" s="6" t="s">
        <v>19</v>
      </c>
      <c r="C7719" s="6">
        <v>0</v>
      </c>
      <c r="D7719" s="5" t="s">
        <v>555</v>
      </c>
      <c r="E7719" s="5" t="str">
        <f t="shared" si="900"/>
        <v/>
      </c>
      <c r="F7719" s="5" t="str">
        <f t="shared" si="899"/>
        <v/>
      </c>
      <c r="G7719" s="7">
        <v>102.20699999999999</v>
      </c>
      <c r="H7719" s="7">
        <v>102.21599999999999</v>
      </c>
      <c r="I7719" s="7">
        <v>99.686999999999998</v>
      </c>
      <c r="J7719" s="7">
        <v>80.367000000000004</v>
      </c>
      <c r="K7719" s="7">
        <v>97.534000000000006</v>
      </c>
      <c r="L7719" s="7">
        <v>97.525000000000006</v>
      </c>
      <c r="M7719" s="7">
        <v>70.436000000000007</v>
      </c>
      <c r="N7719" s="7">
        <v>70.215000000000003</v>
      </c>
      <c r="O7719" s="7"/>
    </row>
    <row r="7720" spans="1:15" x14ac:dyDescent="0.2">
      <c r="A7720" s="2">
        <v>1</v>
      </c>
      <c r="B7720" s="6" t="s">
        <v>20</v>
      </c>
      <c r="C7720" s="6">
        <v>0</v>
      </c>
      <c r="D7720" s="5" t="s">
        <v>555</v>
      </c>
      <c r="E7720" s="5" t="str">
        <f t="shared" si="900"/>
        <v/>
      </c>
      <c r="F7720" s="5" t="str">
        <f t="shared" si="899"/>
        <v/>
      </c>
      <c r="G7720" s="7">
        <v>101.446</v>
      </c>
      <c r="H7720" s="7">
        <v>101.053</v>
      </c>
      <c r="I7720" s="7">
        <v>99.614000000000004</v>
      </c>
      <c r="J7720" s="7">
        <v>81.495999999999995</v>
      </c>
      <c r="K7720" s="7">
        <v>98.194000000000003</v>
      </c>
      <c r="L7720" s="7">
        <v>98.575999999999993</v>
      </c>
      <c r="M7720" s="7">
        <v>71.352999999999994</v>
      </c>
      <c r="N7720" s="7">
        <v>71.076999999999998</v>
      </c>
      <c r="O7720" s="7"/>
    </row>
    <row r="7721" spans="1:15" x14ac:dyDescent="0.2">
      <c r="A7721" s="2">
        <v>1</v>
      </c>
      <c r="B7721" s="6" t="s">
        <v>21</v>
      </c>
      <c r="C7721" s="6">
        <v>0</v>
      </c>
      <c r="D7721" s="5" t="s">
        <v>555</v>
      </c>
      <c r="E7721" s="5" t="str">
        <f t="shared" si="900"/>
        <v/>
      </c>
      <c r="F7721" s="5" t="str">
        <f t="shared" si="899"/>
        <v/>
      </c>
      <c r="G7721" s="7">
        <v>100.22</v>
      </c>
      <c r="H7721" s="7">
        <v>100.015</v>
      </c>
      <c r="I7721" s="7">
        <v>100.08199999999999</v>
      </c>
      <c r="J7721" s="7">
        <v>83.427999999999997</v>
      </c>
      <c r="K7721" s="7">
        <v>99.863</v>
      </c>
      <c r="L7721" s="7">
        <v>100.06699999999999</v>
      </c>
      <c r="M7721" s="7">
        <v>73.007999999999996</v>
      </c>
      <c r="N7721" s="7">
        <v>73.067999999999998</v>
      </c>
      <c r="O7721" s="7"/>
    </row>
    <row r="7722" spans="1:15" x14ac:dyDescent="0.2">
      <c r="A7722" s="2">
        <v>1</v>
      </c>
      <c r="B7722" s="6" t="s">
        <v>22</v>
      </c>
      <c r="C7722" s="6">
        <v>0</v>
      </c>
      <c r="D7722" s="5" t="s">
        <v>555</v>
      </c>
      <c r="E7722" s="5" t="str">
        <f t="shared" si="900"/>
        <v/>
      </c>
      <c r="F7722" s="5" t="str">
        <f t="shared" si="899"/>
        <v/>
      </c>
      <c r="G7722" s="7">
        <v>97.870999999999995</v>
      </c>
      <c r="H7722" s="7">
        <v>97.537000000000006</v>
      </c>
      <c r="I7722" s="7">
        <v>99.2</v>
      </c>
      <c r="J7722" s="7">
        <v>85.710999999999999</v>
      </c>
      <c r="K7722" s="7">
        <v>101.358</v>
      </c>
      <c r="L7722" s="7">
        <v>101.706</v>
      </c>
      <c r="M7722" s="7">
        <v>76.275999999999996</v>
      </c>
      <c r="N7722" s="7">
        <v>75.665999999999997</v>
      </c>
      <c r="O7722" s="7"/>
    </row>
    <row r="7723" spans="1:15" x14ac:dyDescent="0.2">
      <c r="A7723" s="2">
        <v>1</v>
      </c>
      <c r="B7723" s="6" t="s">
        <v>23</v>
      </c>
      <c r="C7723" s="6">
        <v>0</v>
      </c>
      <c r="D7723" s="5" t="s">
        <v>555</v>
      </c>
      <c r="E7723" s="5" t="str">
        <f t="shared" si="900"/>
        <v/>
      </c>
      <c r="F7723" s="5" t="str">
        <f t="shared" si="899"/>
        <v/>
      </c>
      <c r="G7723" s="7">
        <v>96.515000000000001</v>
      </c>
      <c r="H7723" s="7">
        <v>95.884</v>
      </c>
      <c r="I7723" s="7">
        <v>99.344999999999999</v>
      </c>
      <c r="J7723" s="7">
        <v>87.908000000000001</v>
      </c>
      <c r="K7723" s="7">
        <v>102.932</v>
      </c>
      <c r="L7723" s="7">
        <v>103.60899999999999</v>
      </c>
      <c r="M7723" s="7">
        <v>79.528000000000006</v>
      </c>
      <c r="N7723" s="7">
        <v>79.007000000000005</v>
      </c>
      <c r="O7723" s="7"/>
    </row>
    <row r="7724" spans="1:15" x14ac:dyDescent="0.2">
      <c r="A7724" s="2">
        <v>1</v>
      </c>
      <c r="B7724" s="6" t="s">
        <v>24</v>
      </c>
      <c r="C7724" s="6">
        <v>0</v>
      </c>
      <c r="D7724" s="5" t="s">
        <v>555</v>
      </c>
      <c r="E7724" s="5" t="str">
        <f t="shared" si="900"/>
        <v/>
      </c>
      <c r="F7724" s="5" t="str">
        <f t="shared" si="899"/>
        <v/>
      </c>
      <c r="G7724" s="7">
        <v>95.546000000000006</v>
      </c>
      <c r="H7724" s="7">
        <v>94.962000000000003</v>
      </c>
      <c r="I7724" s="7">
        <v>99.102999999999994</v>
      </c>
      <c r="J7724" s="7">
        <v>89.941999999999993</v>
      </c>
      <c r="K7724" s="7">
        <v>103.724</v>
      </c>
      <c r="L7724" s="7">
        <v>104.361</v>
      </c>
      <c r="M7724" s="7">
        <v>83.072000000000003</v>
      </c>
      <c r="N7724" s="7">
        <v>82.326999999999998</v>
      </c>
      <c r="O7724" s="7"/>
    </row>
    <row r="7725" spans="1:15" x14ac:dyDescent="0.2">
      <c r="A7725" s="2">
        <v>1</v>
      </c>
      <c r="B7725" s="6" t="s">
        <v>25</v>
      </c>
      <c r="C7725" s="6">
        <v>0</v>
      </c>
      <c r="D7725" s="5" t="s">
        <v>555</v>
      </c>
      <c r="E7725" s="5" t="str">
        <f t="shared" si="900"/>
        <v/>
      </c>
      <c r="F7725" s="5" t="str">
        <f t="shared" si="899"/>
        <v/>
      </c>
      <c r="G7725" s="7">
        <v>95.328000000000003</v>
      </c>
      <c r="H7725" s="7">
        <v>95.224000000000004</v>
      </c>
      <c r="I7725" s="7">
        <v>99.253</v>
      </c>
      <c r="J7725" s="7">
        <v>91.28</v>
      </c>
      <c r="K7725" s="7">
        <v>104.11799999999999</v>
      </c>
      <c r="L7725" s="7">
        <v>104.23099999999999</v>
      </c>
      <c r="M7725" s="7">
        <v>87.936999999999998</v>
      </c>
      <c r="N7725" s="7">
        <v>87.28</v>
      </c>
      <c r="O7725" s="7"/>
    </row>
    <row r="7726" spans="1:15" x14ac:dyDescent="0.2">
      <c r="A7726" s="2">
        <v>1</v>
      </c>
      <c r="B7726" s="6" t="s">
        <v>26</v>
      </c>
      <c r="C7726" s="6">
        <v>0</v>
      </c>
      <c r="D7726" s="5" t="s">
        <v>555</v>
      </c>
      <c r="E7726" s="5" t="str">
        <f t="shared" si="900"/>
        <v/>
      </c>
      <c r="F7726" s="5" t="str">
        <f t="shared" si="899"/>
        <v/>
      </c>
      <c r="G7726" s="7">
        <v>97.983000000000004</v>
      </c>
      <c r="H7726" s="7">
        <v>97.256</v>
      </c>
      <c r="I7726" s="7">
        <v>101.306</v>
      </c>
      <c r="J7726" s="7">
        <v>93.277000000000001</v>
      </c>
      <c r="K7726" s="7">
        <v>103.39100000000001</v>
      </c>
      <c r="L7726" s="7">
        <v>104.164</v>
      </c>
      <c r="M7726" s="7">
        <v>89.316999999999993</v>
      </c>
      <c r="N7726" s="7">
        <v>90.483000000000004</v>
      </c>
      <c r="O7726" s="7"/>
    </row>
    <row r="7727" spans="1:15" x14ac:dyDescent="0.2">
      <c r="A7727" s="2">
        <v>1</v>
      </c>
      <c r="B7727" s="6" t="s">
        <v>27</v>
      </c>
      <c r="C7727" s="6">
        <v>0</v>
      </c>
      <c r="D7727" s="5" t="s">
        <v>555</v>
      </c>
      <c r="E7727" s="5" t="str">
        <f t="shared" si="900"/>
        <v/>
      </c>
      <c r="F7727" s="5" t="str">
        <f t="shared" si="899"/>
        <v/>
      </c>
      <c r="G7727" s="7">
        <v>96.54</v>
      </c>
      <c r="H7727" s="7">
        <v>96.460999999999999</v>
      </c>
      <c r="I7727" s="7">
        <v>100.562</v>
      </c>
      <c r="J7727" s="7">
        <v>95.477999999999994</v>
      </c>
      <c r="K7727" s="7">
        <v>104.167</v>
      </c>
      <c r="L7727" s="7">
        <v>104.252</v>
      </c>
      <c r="M7727" s="7">
        <v>94.346999999999994</v>
      </c>
      <c r="N7727" s="7">
        <v>94.878</v>
      </c>
      <c r="O7727" s="7"/>
    </row>
    <row r="7728" spans="1:15" x14ac:dyDescent="0.2">
      <c r="A7728" s="2">
        <v>1</v>
      </c>
      <c r="B7728" s="6" t="s">
        <v>28</v>
      </c>
      <c r="C7728" s="6">
        <v>0</v>
      </c>
      <c r="D7728" s="5" t="s">
        <v>555</v>
      </c>
      <c r="E7728" s="5" t="str">
        <f t="shared" si="900"/>
        <v/>
      </c>
      <c r="F7728" s="5" t="str">
        <f t="shared" si="899"/>
        <v/>
      </c>
      <c r="G7728" s="7">
        <v>98.653000000000006</v>
      </c>
      <c r="H7728" s="7">
        <v>98.936000000000007</v>
      </c>
      <c r="I7728" s="7">
        <v>101.496</v>
      </c>
      <c r="J7728" s="7">
        <v>98.343999999999994</v>
      </c>
      <c r="K7728" s="7">
        <v>102.88200000000001</v>
      </c>
      <c r="L7728" s="7">
        <v>102.58799999999999</v>
      </c>
      <c r="M7728" s="7">
        <v>96.474000000000004</v>
      </c>
      <c r="N7728" s="7">
        <v>97.918000000000006</v>
      </c>
      <c r="O7728" s="7"/>
    </row>
    <row r="7729" spans="1:15" x14ac:dyDescent="0.2">
      <c r="A7729" s="2">
        <v>1</v>
      </c>
      <c r="B7729" s="6" t="s">
        <v>29</v>
      </c>
      <c r="C7729" s="6">
        <v>0</v>
      </c>
      <c r="D7729" s="5" t="s">
        <v>555</v>
      </c>
      <c r="E7729" s="5" t="str">
        <f t="shared" si="900"/>
        <v/>
      </c>
      <c r="F7729" s="5" t="str">
        <f t="shared" si="899"/>
        <v/>
      </c>
      <c r="G7729" s="7">
        <v>100</v>
      </c>
      <c r="H7729" s="7">
        <v>100</v>
      </c>
      <c r="I7729" s="7">
        <v>100</v>
      </c>
      <c r="J7729" s="7">
        <v>100</v>
      </c>
      <c r="K7729" s="7">
        <v>100</v>
      </c>
      <c r="L7729" s="7">
        <v>100</v>
      </c>
      <c r="M7729" s="7">
        <v>100</v>
      </c>
      <c r="N7729" s="7">
        <v>100</v>
      </c>
      <c r="O7729" s="7"/>
    </row>
    <row r="7730" spans="1:15" x14ac:dyDescent="0.2">
      <c r="A7730" s="2">
        <v>1</v>
      </c>
      <c r="B7730" s="6" t="s">
        <v>30</v>
      </c>
      <c r="C7730" s="6">
        <v>0</v>
      </c>
      <c r="D7730" s="5" t="s">
        <v>555</v>
      </c>
      <c r="E7730" s="5" t="str">
        <f t="shared" si="900"/>
        <v/>
      </c>
      <c r="F7730" s="5" t="str">
        <f t="shared" si="899"/>
        <v/>
      </c>
      <c r="G7730" s="7">
        <v>101.569</v>
      </c>
      <c r="H7730" s="7">
        <v>101.952</v>
      </c>
      <c r="I7730" s="7">
        <v>100.47</v>
      </c>
      <c r="J7730" s="7">
        <v>101.78700000000001</v>
      </c>
      <c r="K7730" s="7">
        <v>98.918000000000006</v>
      </c>
      <c r="L7730" s="7">
        <v>98.546000000000006</v>
      </c>
      <c r="M7730" s="7">
        <v>101.854</v>
      </c>
      <c r="N7730" s="7">
        <v>102.333</v>
      </c>
      <c r="O7730" s="7"/>
    </row>
    <row r="7731" spans="1:15" x14ac:dyDescent="0.2">
      <c r="A7731" s="2">
        <v>1</v>
      </c>
      <c r="B7731" s="6" t="s">
        <v>31</v>
      </c>
      <c r="C7731" s="6">
        <v>0</v>
      </c>
      <c r="D7731" s="5" t="s">
        <v>555</v>
      </c>
      <c r="E7731" s="5" t="str">
        <f t="shared" si="900"/>
        <v/>
      </c>
      <c r="F7731" s="5" t="str">
        <f t="shared" si="899"/>
        <v/>
      </c>
      <c r="G7731" s="7">
        <v>106.42400000000001</v>
      </c>
      <c r="H7731" s="7">
        <v>102.705</v>
      </c>
      <c r="I7731" s="7">
        <v>100.431</v>
      </c>
      <c r="J7731" s="7">
        <v>104.968</v>
      </c>
      <c r="K7731" s="7">
        <v>94.369</v>
      </c>
      <c r="L7731" s="7">
        <v>97.786000000000001</v>
      </c>
      <c r="M7731" s="7">
        <v>103.58199999999999</v>
      </c>
      <c r="N7731" s="7">
        <v>104.02800000000001</v>
      </c>
      <c r="O7731" s="7"/>
    </row>
    <row r="7732" spans="1:15" x14ac:dyDescent="0.2">
      <c r="A7732" s="2">
        <v>1</v>
      </c>
      <c r="B7732" s="6" t="s">
        <v>32</v>
      </c>
      <c r="C7732" s="6">
        <v>0</v>
      </c>
      <c r="D7732" s="5" t="s">
        <v>555</v>
      </c>
      <c r="E7732" s="5" t="str">
        <f t="shared" si="900"/>
        <v/>
      </c>
      <c r="F7732" s="5" t="str">
        <f t="shared" si="899"/>
        <v/>
      </c>
      <c r="G7732" s="7">
        <v>111.35599999999999</v>
      </c>
      <c r="H7732" s="7">
        <v>104.279</v>
      </c>
      <c r="I7732" s="7">
        <v>102.18</v>
      </c>
      <c r="J7732" s="7">
        <v>107.29</v>
      </c>
      <c r="K7732" s="7">
        <v>91.76</v>
      </c>
      <c r="L7732" s="7">
        <v>97.988</v>
      </c>
      <c r="M7732" s="7">
        <v>102.896</v>
      </c>
      <c r="N7732" s="7">
        <v>105.139</v>
      </c>
      <c r="O7732" s="7"/>
    </row>
    <row r="7733" spans="1:15" x14ac:dyDescent="0.2">
      <c r="A7733" s="2">
        <v>1</v>
      </c>
      <c r="B7733" s="6" t="s">
        <v>33</v>
      </c>
      <c r="C7733" s="6">
        <v>0</v>
      </c>
      <c r="D7733" s="5" t="s">
        <v>555</v>
      </c>
      <c r="E7733" s="5" t="str">
        <f t="shared" si="900"/>
        <v/>
      </c>
      <c r="F7733" s="5" t="str">
        <f t="shared" si="899"/>
        <v/>
      </c>
      <c r="G7733" s="7">
        <v>112.271</v>
      </c>
      <c r="H7733" s="7">
        <v>104.66800000000001</v>
      </c>
      <c r="I7733" s="7">
        <v>103.089</v>
      </c>
      <c r="J7733" s="7">
        <v>109.559</v>
      </c>
      <c r="K7733" s="7">
        <v>91.822000000000003</v>
      </c>
      <c r="L7733" s="7">
        <v>98.492000000000004</v>
      </c>
      <c r="M7733" s="7">
        <v>104.96599999999999</v>
      </c>
      <c r="N7733" s="7">
        <v>108.209</v>
      </c>
      <c r="O7733" s="7"/>
    </row>
    <row r="7734" spans="1:15" x14ac:dyDescent="0.2">
      <c r="A7734" s="2">
        <v>1</v>
      </c>
      <c r="B7734" s="6" t="s">
        <v>34</v>
      </c>
      <c r="C7734" s="6">
        <v>0</v>
      </c>
      <c r="D7734" s="5" t="s">
        <v>555</v>
      </c>
      <c r="E7734" s="5" t="str">
        <f t="shared" si="900"/>
        <v/>
      </c>
      <c r="F7734" s="5" t="str">
        <f t="shared" si="899"/>
        <v/>
      </c>
      <c r="G7734" s="7">
        <v>114.158</v>
      </c>
      <c r="H7734" s="7">
        <v>104.065</v>
      </c>
      <c r="I7734" s="7">
        <v>103.68</v>
      </c>
      <c r="J7734" s="7">
        <v>113.71</v>
      </c>
      <c r="K7734" s="7">
        <v>90.822000000000003</v>
      </c>
      <c r="L7734" s="7">
        <v>99.63</v>
      </c>
      <c r="M7734" s="7">
        <v>108.675</v>
      </c>
      <c r="N7734" s="7">
        <v>112.67400000000001</v>
      </c>
      <c r="O7734" s="7"/>
    </row>
    <row r="7735" spans="1:15" x14ac:dyDescent="0.2">
      <c r="A7735" s="2">
        <v>1</v>
      </c>
      <c r="B7735" s="6" t="s">
        <v>35</v>
      </c>
      <c r="C7735" s="6">
        <v>0</v>
      </c>
      <c r="D7735" s="5" t="s">
        <v>555</v>
      </c>
      <c r="E7735" s="5" t="str">
        <f t="shared" si="900"/>
        <v/>
      </c>
      <c r="F7735" s="5" t="str">
        <f t="shared" si="899"/>
        <v/>
      </c>
      <c r="G7735" s="7">
        <v>111.27500000000001</v>
      </c>
      <c r="H7735" s="7">
        <v>101.30200000000001</v>
      </c>
      <c r="I7735" s="7">
        <v>101.851</v>
      </c>
      <c r="J7735" s="7">
        <v>120.51900000000001</v>
      </c>
      <c r="K7735" s="7">
        <v>91.531000000000006</v>
      </c>
      <c r="L7735" s="7">
        <v>100.542</v>
      </c>
      <c r="M7735" s="7">
        <v>115.508</v>
      </c>
      <c r="N7735" s="7">
        <v>117.646</v>
      </c>
      <c r="O7735" s="7"/>
    </row>
    <row r="7736" spans="1:15" x14ac:dyDescent="0.2">
      <c r="A7736" s="2">
        <v>1</v>
      </c>
      <c r="B7736" s="6" t="s">
        <v>36</v>
      </c>
      <c r="C7736" s="6">
        <v>0</v>
      </c>
      <c r="D7736" s="5" t="s">
        <v>555</v>
      </c>
      <c r="E7736" s="5" t="str">
        <f t="shared" si="900"/>
        <v/>
      </c>
      <c r="F7736" s="5" t="str">
        <f t="shared" si="899"/>
        <v/>
      </c>
      <c r="G7736" s="7">
        <v>112.633</v>
      </c>
      <c r="H7736" s="7">
        <v>101.158</v>
      </c>
      <c r="I7736" s="7">
        <v>100.63500000000001</v>
      </c>
      <c r="J7736" s="7">
        <v>121.842</v>
      </c>
      <c r="K7736" s="7">
        <v>89.347999999999999</v>
      </c>
      <c r="L7736" s="7">
        <v>99.483000000000004</v>
      </c>
      <c r="M7736" s="7">
        <v>116.718</v>
      </c>
      <c r="N7736" s="7">
        <v>117.459</v>
      </c>
      <c r="O7736" s="7"/>
    </row>
    <row r="7737" spans="1:15" x14ac:dyDescent="0.2">
      <c r="A7737" s="2">
        <v>1</v>
      </c>
      <c r="B7737" s="6" t="s">
        <v>37</v>
      </c>
      <c r="C7737" s="6">
        <v>0</v>
      </c>
      <c r="D7737" s="5" t="s">
        <v>555</v>
      </c>
      <c r="E7737" s="5" t="str">
        <f t="shared" si="900"/>
        <v/>
      </c>
      <c r="F7737" s="5" t="str">
        <f t="shared" si="899"/>
        <v/>
      </c>
      <c r="G7737" s="7">
        <v>113.598</v>
      </c>
      <c r="H7737" s="7">
        <v>102.61499999999999</v>
      </c>
      <c r="I7737" s="7">
        <v>101.41200000000001</v>
      </c>
      <c r="J7737" s="7">
        <v>122.91</v>
      </c>
      <c r="K7737" s="7">
        <v>89.272999999999996</v>
      </c>
      <c r="L7737" s="7">
        <v>98.828000000000003</v>
      </c>
      <c r="M7737" s="7">
        <v>116.038</v>
      </c>
      <c r="N7737" s="7">
        <v>117.67700000000001</v>
      </c>
      <c r="O7737" s="7"/>
    </row>
    <row r="7738" spans="1:15" x14ac:dyDescent="0.2">
      <c r="A7738" s="2">
        <v>1</v>
      </c>
      <c r="B7738" s="6" t="s">
        <v>63</v>
      </c>
      <c r="C7738" s="6">
        <v>0</v>
      </c>
      <c r="D7738" s="5" t="s">
        <v>555</v>
      </c>
      <c r="E7738" s="5" t="str">
        <f t="shared" si="900"/>
        <v/>
      </c>
      <c r="F7738" s="5" t="str">
        <f t="shared" si="899"/>
        <v/>
      </c>
      <c r="G7738" s="7">
        <v>112.97199999999999</v>
      </c>
      <c r="H7738" s="7">
        <v>102.60299999999999</v>
      </c>
      <c r="I7738" s="7">
        <v>101.858</v>
      </c>
      <c r="J7738" s="7">
        <v>128.38399999999999</v>
      </c>
      <c r="K7738" s="7">
        <v>90.162000000000006</v>
      </c>
      <c r="L7738" s="7">
        <v>99.272999999999996</v>
      </c>
      <c r="M7738" s="7">
        <v>116.166</v>
      </c>
      <c r="N7738" s="7">
        <v>118.324</v>
      </c>
      <c r="O7738" s="7"/>
    </row>
    <row r="7739" spans="1:15" x14ac:dyDescent="0.2">
      <c r="A7739" s="2">
        <v>0</v>
      </c>
      <c r="B7739" s="5" t="s">
        <v>556</v>
      </c>
      <c r="C7739" s="6" t="s">
        <v>0</v>
      </c>
      <c r="E7739" s="5" t="str">
        <f t="shared" si="900"/>
        <v/>
      </c>
      <c r="F7739" s="5" t="str">
        <f t="shared" si="899"/>
        <v/>
      </c>
    </row>
    <row r="7740" spans="1:15" x14ac:dyDescent="0.2">
      <c r="A7740" s="2">
        <v>1</v>
      </c>
      <c r="B7740" s="6" t="s">
        <v>13</v>
      </c>
      <c r="C7740" s="6">
        <v>0</v>
      </c>
      <c r="D7740" s="5" t="s">
        <v>557</v>
      </c>
      <c r="E7740" s="5" t="str">
        <f t="shared" si="900"/>
        <v/>
      </c>
      <c r="F7740" s="5" t="str">
        <f t="shared" si="899"/>
        <v/>
      </c>
      <c r="G7740" s="7">
        <v>108.964</v>
      </c>
      <c r="H7740" s="7">
        <v>123.744</v>
      </c>
      <c r="I7740" s="7">
        <v>116.485</v>
      </c>
      <c r="J7740" s="7">
        <v>59.078000000000003</v>
      </c>
      <c r="K7740" s="7">
        <v>106.902</v>
      </c>
      <c r="L7740" s="7">
        <v>94.134</v>
      </c>
      <c r="M7740" s="7">
        <v>70.855000000000004</v>
      </c>
      <c r="N7740" s="7">
        <v>82.536000000000001</v>
      </c>
      <c r="O7740" s="7"/>
    </row>
    <row r="7741" spans="1:15" x14ac:dyDescent="0.2">
      <c r="A7741" s="2">
        <v>1</v>
      </c>
      <c r="B7741" s="6" t="s">
        <v>15</v>
      </c>
      <c r="C7741" s="6">
        <v>0</v>
      </c>
      <c r="D7741" s="5" t="s">
        <v>557</v>
      </c>
      <c r="E7741" s="5" t="str">
        <f t="shared" si="900"/>
        <v/>
      </c>
      <c r="F7741" s="5" t="str">
        <f t="shared" si="899"/>
        <v/>
      </c>
      <c r="G7741" s="7">
        <v>116.13200000000001</v>
      </c>
      <c r="H7741" s="7">
        <v>128.68799999999999</v>
      </c>
      <c r="I7741" s="7">
        <v>118.176</v>
      </c>
      <c r="J7741" s="7">
        <v>61.475999999999999</v>
      </c>
      <c r="K7741" s="7">
        <v>101.76</v>
      </c>
      <c r="L7741" s="7">
        <v>91.831000000000003</v>
      </c>
      <c r="M7741" s="7">
        <v>69.343999999999994</v>
      </c>
      <c r="N7741" s="7">
        <v>81.947999999999993</v>
      </c>
      <c r="O7741" s="7"/>
    </row>
    <row r="7742" spans="1:15" x14ac:dyDescent="0.2">
      <c r="A7742" s="2">
        <v>1</v>
      </c>
      <c r="B7742" s="6" t="s">
        <v>16</v>
      </c>
      <c r="C7742" s="6">
        <v>0</v>
      </c>
      <c r="D7742" s="5" t="s">
        <v>557</v>
      </c>
      <c r="E7742" s="5" t="str">
        <f t="shared" si="900"/>
        <v/>
      </c>
      <c r="F7742" s="5" t="str">
        <f t="shared" si="899"/>
        <v/>
      </c>
      <c r="G7742" s="7">
        <v>107.71599999999999</v>
      </c>
      <c r="H7742" s="7">
        <v>120.32299999999999</v>
      </c>
      <c r="I7742" s="7">
        <v>118.41</v>
      </c>
      <c r="J7742" s="7">
        <v>65.528000000000006</v>
      </c>
      <c r="K7742" s="7">
        <v>109.92700000000001</v>
      </c>
      <c r="L7742" s="7">
        <v>98.41</v>
      </c>
      <c r="M7742" s="7">
        <v>77.549000000000007</v>
      </c>
      <c r="N7742" s="7">
        <v>91.825000000000003</v>
      </c>
      <c r="O7742" s="7"/>
    </row>
    <row r="7743" spans="1:15" x14ac:dyDescent="0.2">
      <c r="A7743" s="2">
        <v>1</v>
      </c>
      <c r="B7743" s="6" t="s">
        <v>17</v>
      </c>
      <c r="C7743" s="6">
        <v>0</v>
      </c>
      <c r="D7743" s="5" t="s">
        <v>557</v>
      </c>
      <c r="E7743" s="5" t="str">
        <f t="shared" si="900"/>
        <v/>
      </c>
      <c r="F7743" s="5" t="str">
        <f t="shared" si="899"/>
        <v/>
      </c>
      <c r="G7743" s="7">
        <v>108.07899999999999</v>
      </c>
      <c r="H7743" s="7">
        <v>119.70399999999999</v>
      </c>
      <c r="I7743" s="7">
        <v>119.179</v>
      </c>
      <c r="J7743" s="7">
        <v>69.106999999999999</v>
      </c>
      <c r="K7743" s="7">
        <v>110.27</v>
      </c>
      <c r="L7743" s="7">
        <v>99.561000000000007</v>
      </c>
      <c r="M7743" s="7">
        <v>79.47</v>
      </c>
      <c r="N7743" s="7">
        <v>94.710999999999999</v>
      </c>
      <c r="O7743" s="7"/>
    </row>
    <row r="7744" spans="1:15" x14ac:dyDescent="0.2">
      <c r="A7744" s="2">
        <v>1</v>
      </c>
      <c r="B7744" s="6" t="s">
        <v>18</v>
      </c>
      <c r="C7744" s="6">
        <v>0</v>
      </c>
      <c r="D7744" s="5" t="s">
        <v>557</v>
      </c>
      <c r="E7744" s="5" t="str">
        <f t="shared" si="900"/>
        <v/>
      </c>
      <c r="F7744" s="5" t="str">
        <f t="shared" si="899"/>
        <v/>
      </c>
      <c r="G7744" s="7">
        <v>104.38200000000001</v>
      </c>
      <c r="H7744" s="7">
        <v>116.726</v>
      </c>
      <c r="I7744" s="7">
        <v>115.702</v>
      </c>
      <c r="J7744" s="7">
        <v>72.430000000000007</v>
      </c>
      <c r="K7744" s="7">
        <v>110.84399999999999</v>
      </c>
      <c r="L7744" s="7">
        <v>99.123000000000005</v>
      </c>
      <c r="M7744" s="7">
        <v>81.661000000000001</v>
      </c>
      <c r="N7744" s="7">
        <v>94.483000000000004</v>
      </c>
      <c r="O7744" s="7"/>
    </row>
    <row r="7745" spans="1:15" x14ac:dyDescent="0.2">
      <c r="A7745" s="2">
        <v>1</v>
      </c>
      <c r="B7745" s="6" t="s">
        <v>19</v>
      </c>
      <c r="C7745" s="6">
        <v>0</v>
      </c>
      <c r="D7745" s="5" t="s">
        <v>557</v>
      </c>
      <c r="E7745" s="5" t="str">
        <f t="shared" si="900"/>
        <v/>
      </c>
      <c r="F7745" s="5" t="str">
        <f t="shared" si="899"/>
        <v/>
      </c>
      <c r="G7745" s="7">
        <v>104.303</v>
      </c>
      <c r="H7745" s="7">
        <v>116.988</v>
      </c>
      <c r="I7745" s="7">
        <v>113.973</v>
      </c>
      <c r="J7745" s="7">
        <v>74.319000000000003</v>
      </c>
      <c r="K7745" s="7">
        <v>109.27200000000001</v>
      </c>
      <c r="L7745" s="7">
        <v>97.423000000000002</v>
      </c>
      <c r="M7745" s="7">
        <v>80.888999999999996</v>
      </c>
      <c r="N7745" s="7">
        <v>92.191999999999993</v>
      </c>
      <c r="O7745" s="7"/>
    </row>
    <row r="7746" spans="1:15" x14ac:dyDescent="0.2">
      <c r="A7746" s="2">
        <v>1</v>
      </c>
      <c r="B7746" s="6" t="s">
        <v>20</v>
      </c>
      <c r="C7746" s="6">
        <v>0</v>
      </c>
      <c r="D7746" s="5" t="s">
        <v>557</v>
      </c>
      <c r="E7746" s="5" t="str">
        <f t="shared" si="900"/>
        <v/>
      </c>
      <c r="F7746" s="5" t="str">
        <f t="shared" si="899"/>
        <v/>
      </c>
      <c r="G7746" s="7">
        <v>103.907</v>
      </c>
      <c r="H7746" s="7">
        <v>113.842</v>
      </c>
      <c r="I7746" s="7">
        <v>110.721</v>
      </c>
      <c r="J7746" s="7">
        <v>75.355999999999995</v>
      </c>
      <c r="K7746" s="7">
        <v>106.55800000000001</v>
      </c>
      <c r="L7746" s="7">
        <v>97.259</v>
      </c>
      <c r="M7746" s="7">
        <v>78.972999999999999</v>
      </c>
      <c r="N7746" s="7">
        <v>87.44</v>
      </c>
      <c r="O7746" s="7"/>
    </row>
    <row r="7747" spans="1:15" x14ac:dyDescent="0.2">
      <c r="A7747" s="2">
        <v>1</v>
      </c>
      <c r="B7747" s="6" t="s">
        <v>21</v>
      </c>
      <c r="C7747" s="6">
        <v>0</v>
      </c>
      <c r="D7747" s="5" t="s">
        <v>557</v>
      </c>
      <c r="E7747" s="5" t="str">
        <f t="shared" si="900"/>
        <v/>
      </c>
      <c r="F7747" s="5" t="str">
        <f t="shared" si="899"/>
        <v/>
      </c>
      <c r="G7747" s="7">
        <v>104.357</v>
      </c>
      <c r="H7747" s="7">
        <v>113.16</v>
      </c>
      <c r="I7747" s="7">
        <v>109.996</v>
      </c>
      <c r="J7747" s="7">
        <v>75.885000000000005</v>
      </c>
      <c r="K7747" s="7">
        <v>105.40300000000001</v>
      </c>
      <c r="L7747" s="7">
        <v>97.203999999999994</v>
      </c>
      <c r="M7747" s="7">
        <v>76.100999999999999</v>
      </c>
      <c r="N7747" s="7">
        <v>83.707999999999998</v>
      </c>
      <c r="O7747" s="7"/>
    </row>
    <row r="7748" spans="1:15" x14ac:dyDescent="0.2">
      <c r="A7748" s="2">
        <v>1</v>
      </c>
      <c r="B7748" s="6" t="s">
        <v>22</v>
      </c>
      <c r="C7748" s="6">
        <v>0</v>
      </c>
      <c r="D7748" s="5" t="s">
        <v>557</v>
      </c>
      <c r="E7748" s="5" t="str">
        <f t="shared" si="900"/>
        <v/>
      </c>
      <c r="F7748" s="5" t="str">
        <f t="shared" si="899"/>
        <v/>
      </c>
      <c r="G7748" s="7">
        <v>101.97499999999999</v>
      </c>
      <c r="H7748" s="7">
        <v>109.393</v>
      </c>
      <c r="I7748" s="7">
        <v>106.574</v>
      </c>
      <c r="J7748" s="7">
        <v>77.53</v>
      </c>
      <c r="K7748" s="7">
        <v>104.51</v>
      </c>
      <c r="L7748" s="7">
        <v>97.423000000000002</v>
      </c>
      <c r="M7748" s="7">
        <v>75.769000000000005</v>
      </c>
      <c r="N7748" s="7">
        <v>80.75</v>
      </c>
      <c r="O7748" s="7"/>
    </row>
    <row r="7749" spans="1:15" x14ac:dyDescent="0.2">
      <c r="A7749" s="2">
        <v>1</v>
      </c>
      <c r="B7749" s="6" t="s">
        <v>23</v>
      </c>
      <c r="C7749" s="6">
        <v>0</v>
      </c>
      <c r="D7749" s="5" t="s">
        <v>557</v>
      </c>
      <c r="E7749" s="5" t="str">
        <f t="shared" si="900"/>
        <v/>
      </c>
      <c r="F7749" s="5" t="str">
        <f t="shared" si="899"/>
        <v/>
      </c>
      <c r="G7749" s="7">
        <v>95.53</v>
      </c>
      <c r="H7749" s="7">
        <v>102.312</v>
      </c>
      <c r="I7749" s="7">
        <v>103.54600000000001</v>
      </c>
      <c r="J7749" s="7">
        <v>79.69</v>
      </c>
      <c r="K7749" s="7">
        <v>108.39100000000001</v>
      </c>
      <c r="L7749" s="7">
        <v>101.206</v>
      </c>
      <c r="M7749" s="7">
        <v>78.075000000000003</v>
      </c>
      <c r="N7749" s="7">
        <v>80.843999999999994</v>
      </c>
      <c r="O7749" s="7"/>
    </row>
    <row r="7750" spans="1:15" x14ac:dyDescent="0.2">
      <c r="A7750" s="2">
        <v>1</v>
      </c>
      <c r="B7750" s="6" t="s">
        <v>24</v>
      </c>
      <c r="C7750" s="6">
        <v>0</v>
      </c>
      <c r="D7750" s="5" t="s">
        <v>557</v>
      </c>
      <c r="E7750" s="5" t="str">
        <f t="shared" si="900"/>
        <v/>
      </c>
      <c r="F7750" s="5" t="str">
        <f t="shared" si="899"/>
        <v/>
      </c>
      <c r="G7750" s="7">
        <v>94.72</v>
      </c>
      <c r="H7750" s="7">
        <v>100.455</v>
      </c>
      <c r="I7750" s="7">
        <v>100.4</v>
      </c>
      <c r="J7750" s="7">
        <v>81.56</v>
      </c>
      <c r="K7750" s="7">
        <v>105.996</v>
      </c>
      <c r="L7750" s="7">
        <v>99.944999999999993</v>
      </c>
      <c r="M7750" s="7">
        <v>78.995999999999995</v>
      </c>
      <c r="N7750" s="7">
        <v>79.311000000000007</v>
      </c>
      <c r="O7750" s="7"/>
    </row>
    <row r="7751" spans="1:15" x14ac:dyDescent="0.2">
      <c r="A7751" s="2">
        <v>1</v>
      </c>
      <c r="B7751" s="6" t="s">
        <v>25</v>
      </c>
      <c r="C7751" s="6">
        <v>0</v>
      </c>
      <c r="D7751" s="5" t="s">
        <v>557</v>
      </c>
      <c r="E7751" s="5" t="str">
        <f t="shared" si="900"/>
        <v/>
      </c>
      <c r="F7751" s="5" t="str">
        <f t="shared" si="899"/>
        <v/>
      </c>
      <c r="G7751" s="7">
        <v>90.671000000000006</v>
      </c>
      <c r="H7751" s="7">
        <v>98.009</v>
      </c>
      <c r="I7751" s="7">
        <v>96.29</v>
      </c>
      <c r="J7751" s="7">
        <v>84.165999999999997</v>
      </c>
      <c r="K7751" s="7">
        <v>106.197</v>
      </c>
      <c r="L7751" s="7">
        <v>98.245999999999995</v>
      </c>
      <c r="M7751" s="7">
        <v>82.944999999999993</v>
      </c>
      <c r="N7751" s="7">
        <v>79.867000000000004</v>
      </c>
      <c r="O7751" s="7"/>
    </row>
    <row r="7752" spans="1:15" x14ac:dyDescent="0.2">
      <c r="A7752" s="2">
        <v>1</v>
      </c>
      <c r="B7752" s="6" t="s">
        <v>26</v>
      </c>
      <c r="C7752" s="6">
        <v>0</v>
      </c>
      <c r="D7752" s="5" t="s">
        <v>557</v>
      </c>
      <c r="E7752" s="5" t="str">
        <f t="shared" si="900"/>
        <v/>
      </c>
      <c r="F7752" s="5" t="str">
        <f t="shared" ref="F7752:F7815" si="901">IF(LEN(E7752)=0,"",E7752&amp;B7752)</f>
        <v/>
      </c>
      <c r="G7752" s="7">
        <v>93.414000000000001</v>
      </c>
      <c r="H7752" s="7">
        <v>97.489000000000004</v>
      </c>
      <c r="I7752" s="7">
        <v>92.945999999999998</v>
      </c>
      <c r="J7752" s="7">
        <v>89.968000000000004</v>
      </c>
      <c r="K7752" s="7">
        <v>99.498000000000005</v>
      </c>
      <c r="L7752" s="7">
        <v>95.34</v>
      </c>
      <c r="M7752" s="7">
        <v>83.832999999999998</v>
      </c>
      <c r="N7752" s="7">
        <v>77.918999999999997</v>
      </c>
      <c r="O7752" s="7"/>
    </row>
    <row r="7753" spans="1:15" x14ac:dyDescent="0.2">
      <c r="A7753" s="2">
        <v>1</v>
      </c>
      <c r="B7753" s="6" t="s">
        <v>27</v>
      </c>
      <c r="C7753" s="6">
        <v>0</v>
      </c>
      <c r="D7753" s="5" t="s">
        <v>557</v>
      </c>
      <c r="E7753" s="5" t="str">
        <f t="shared" ref="E7753:E7816" si="902">IF(C7753=0,IF(LEN(D7753)&lt;&gt;3,"",D7753),IF(LEN(D7753)&lt;&gt;4,"",LEFT(D7753,3)))</f>
        <v/>
      </c>
      <c r="F7753" s="5" t="str">
        <f t="shared" si="901"/>
        <v/>
      </c>
      <c r="G7753" s="7">
        <v>95.177999999999997</v>
      </c>
      <c r="H7753" s="7">
        <v>101.154</v>
      </c>
      <c r="I7753" s="7">
        <v>99.768000000000001</v>
      </c>
      <c r="J7753" s="7">
        <v>93.709000000000003</v>
      </c>
      <c r="K7753" s="7">
        <v>104.82299999999999</v>
      </c>
      <c r="L7753" s="7">
        <v>98.629000000000005</v>
      </c>
      <c r="M7753" s="7">
        <v>88.298000000000002</v>
      </c>
      <c r="N7753" s="7">
        <v>88.093000000000004</v>
      </c>
      <c r="O7753" s="7"/>
    </row>
    <row r="7754" spans="1:15" x14ac:dyDescent="0.2">
      <c r="A7754" s="2">
        <v>1</v>
      </c>
      <c r="B7754" s="6" t="s">
        <v>28</v>
      </c>
      <c r="C7754" s="6">
        <v>0</v>
      </c>
      <c r="D7754" s="5" t="s">
        <v>557</v>
      </c>
      <c r="E7754" s="5" t="str">
        <f t="shared" si="902"/>
        <v/>
      </c>
      <c r="F7754" s="5" t="str">
        <f t="shared" si="901"/>
        <v/>
      </c>
      <c r="G7754" s="7">
        <v>97.545000000000002</v>
      </c>
      <c r="H7754" s="7">
        <v>99.498999999999995</v>
      </c>
      <c r="I7754" s="7">
        <v>98.68</v>
      </c>
      <c r="J7754" s="7">
        <v>97.057000000000002</v>
      </c>
      <c r="K7754" s="7">
        <v>101.164</v>
      </c>
      <c r="L7754" s="7">
        <v>99.177999999999997</v>
      </c>
      <c r="M7754" s="7">
        <v>92.900999999999996</v>
      </c>
      <c r="N7754" s="7">
        <v>91.674999999999997</v>
      </c>
      <c r="O7754" s="7"/>
    </row>
    <row r="7755" spans="1:15" x14ac:dyDescent="0.2">
      <c r="A7755" s="2">
        <v>1</v>
      </c>
      <c r="B7755" s="6" t="s">
        <v>29</v>
      </c>
      <c r="C7755" s="6">
        <v>0</v>
      </c>
      <c r="D7755" s="5" t="s">
        <v>557</v>
      </c>
      <c r="E7755" s="5" t="str">
        <f t="shared" si="902"/>
        <v/>
      </c>
      <c r="F7755" s="5" t="str">
        <f t="shared" si="901"/>
        <v/>
      </c>
      <c r="G7755" s="7">
        <v>100</v>
      </c>
      <c r="H7755" s="7">
        <v>100</v>
      </c>
      <c r="I7755" s="7">
        <v>100</v>
      </c>
      <c r="J7755" s="7">
        <v>100</v>
      </c>
      <c r="K7755" s="7">
        <v>100</v>
      </c>
      <c r="L7755" s="7">
        <v>100</v>
      </c>
      <c r="M7755" s="7">
        <v>100</v>
      </c>
      <c r="N7755" s="7">
        <v>100</v>
      </c>
      <c r="O7755" s="7"/>
    </row>
    <row r="7756" spans="1:15" x14ac:dyDescent="0.2">
      <c r="A7756" s="2">
        <v>1</v>
      </c>
      <c r="B7756" s="6" t="s">
        <v>30</v>
      </c>
      <c r="C7756" s="6">
        <v>0</v>
      </c>
      <c r="D7756" s="5" t="s">
        <v>557</v>
      </c>
      <c r="E7756" s="5" t="str">
        <f t="shared" si="902"/>
        <v/>
      </c>
      <c r="F7756" s="5" t="str">
        <f t="shared" si="901"/>
        <v/>
      </c>
      <c r="G7756" s="7">
        <v>99.375</v>
      </c>
      <c r="H7756" s="7">
        <v>98.924000000000007</v>
      </c>
      <c r="I7756" s="7">
        <v>94.748000000000005</v>
      </c>
      <c r="J7756" s="7">
        <v>101.666</v>
      </c>
      <c r="K7756" s="7">
        <v>95.343999999999994</v>
      </c>
      <c r="L7756" s="7">
        <v>95.778999999999996</v>
      </c>
      <c r="M7756" s="7">
        <v>103.842</v>
      </c>
      <c r="N7756" s="7">
        <v>98.388999999999996</v>
      </c>
      <c r="O7756" s="7"/>
    </row>
    <row r="7757" spans="1:15" x14ac:dyDescent="0.2">
      <c r="A7757" s="2">
        <v>1</v>
      </c>
      <c r="B7757" s="6" t="s">
        <v>31</v>
      </c>
      <c r="C7757" s="6">
        <v>0</v>
      </c>
      <c r="D7757" s="5" t="s">
        <v>557</v>
      </c>
      <c r="E7757" s="5" t="str">
        <f t="shared" si="902"/>
        <v/>
      </c>
      <c r="F7757" s="5" t="str">
        <f t="shared" si="901"/>
        <v/>
      </c>
      <c r="G7757" s="7">
        <v>102.949</v>
      </c>
      <c r="H7757" s="7">
        <v>103.548</v>
      </c>
      <c r="I7757" s="7">
        <v>95.146000000000001</v>
      </c>
      <c r="J7757" s="7">
        <v>104.122</v>
      </c>
      <c r="K7757" s="7">
        <v>92.421000000000006</v>
      </c>
      <c r="L7757" s="7">
        <v>91.885999999999996</v>
      </c>
      <c r="M7757" s="7">
        <v>95.921000000000006</v>
      </c>
      <c r="N7757" s="7">
        <v>91.265000000000001</v>
      </c>
      <c r="O7757" s="7"/>
    </row>
    <row r="7758" spans="1:15" x14ac:dyDescent="0.2">
      <c r="A7758" s="2">
        <v>1</v>
      </c>
      <c r="B7758" s="6" t="s">
        <v>32</v>
      </c>
      <c r="C7758" s="6">
        <v>0</v>
      </c>
      <c r="D7758" s="5" t="s">
        <v>557</v>
      </c>
      <c r="E7758" s="5" t="str">
        <f t="shared" si="902"/>
        <v/>
      </c>
      <c r="F7758" s="5" t="str">
        <f t="shared" si="901"/>
        <v/>
      </c>
      <c r="G7758" s="7">
        <v>93.722999999999999</v>
      </c>
      <c r="H7758" s="7">
        <v>95.945999999999998</v>
      </c>
      <c r="I7758" s="7">
        <v>91.843000000000004</v>
      </c>
      <c r="J7758" s="7">
        <v>106.964</v>
      </c>
      <c r="K7758" s="7">
        <v>97.994</v>
      </c>
      <c r="L7758" s="7">
        <v>95.724000000000004</v>
      </c>
      <c r="M7758" s="7">
        <v>109.31100000000001</v>
      </c>
      <c r="N7758" s="7">
        <v>100.395</v>
      </c>
      <c r="O7758" s="7"/>
    </row>
    <row r="7759" spans="1:15" x14ac:dyDescent="0.2">
      <c r="A7759" s="2">
        <v>1</v>
      </c>
      <c r="B7759" s="6" t="s">
        <v>33</v>
      </c>
      <c r="C7759" s="6">
        <v>0</v>
      </c>
      <c r="D7759" s="5" t="s">
        <v>557</v>
      </c>
      <c r="E7759" s="5" t="str">
        <f t="shared" si="902"/>
        <v/>
      </c>
      <c r="F7759" s="5" t="str">
        <f t="shared" si="901"/>
        <v/>
      </c>
      <c r="G7759" s="7">
        <v>95.32</v>
      </c>
      <c r="H7759" s="7">
        <v>97.46</v>
      </c>
      <c r="I7759" s="7">
        <v>93.239000000000004</v>
      </c>
      <c r="J7759" s="7">
        <v>109.468</v>
      </c>
      <c r="K7759" s="7">
        <v>97.816999999999993</v>
      </c>
      <c r="L7759" s="7">
        <v>95.668999999999997</v>
      </c>
      <c r="M7759" s="7">
        <v>108.535</v>
      </c>
      <c r="N7759" s="7">
        <v>101.197</v>
      </c>
      <c r="O7759" s="7"/>
    </row>
    <row r="7760" spans="1:15" x14ac:dyDescent="0.2">
      <c r="A7760" s="2">
        <v>1</v>
      </c>
      <c r="B7760" s="6" t="s">
        <v>34</v>
      </c>
      <c r="C7760" s="6">
        <v>0</v>
      </c>
      <c r="D7760" s="5" t="s">
        <v>557</v>
      </c>
      <c r="E7760" s="5" t="str">
        <f t="shared" si="902"/>
        <v/>
      </c>
      <c r="F7760" s="5" t="str">
        <f t="shared" si="901"/>
        <v/>
      </c>
      <c r="G7760" s="7">
        <v>92.42</v>
      </c>
      <c r="H7760" s="7">
        <v>93.007999999999996</v>
      </c>
      <c r="I7760" s="7">
        <v>89.132999999999996</v>
      </c>
      <c r="J7760" s="7">
        <v>114.45699999999999</v>
      </c>
      <c r="K7760" s="7">
        <v>96.442999999999998</v>
      </c>
      <c r="L7760" s="7">
        <v>95.832999999999998</v>
      </c>
      <c r="M7760" s="7">
        <v>114.339</v>
      </c>
      <c r="N7760" s="7">
        <v>101.914</v>
      </c>
      <c r="O7760" s="7"/>
    </row>
    <row r="7761" spans="1:15" x14ac:dyDescent="0.2">
      <c r="A7761" s="2">
        <v>1</v>
      </c>
      <c r="B7761" s="6" t="s">
        <v>35</v>
      </c>
      <c r="C7761" s="6">
        <v>0</v>
      </c>
      <c r="D7761" s="5" t="s">
        <v>557</v>
      </c>
      <c r="E7761" s="5" t="str">
        <f t="shared" si="902"/>
        <v/>
      </c>
      <c r="F7761" s="5" t="str">
        <f t="shared" si="901"/>
        <v/>
      </c>
      <c r="G7761" s="7">
        <v>86.923000000000002</v>
      </c>
      <c r="H7761" s="7">
        <v>93.641000000000005</v>
      </c>
      <c r="I7761" s="7">
        <v>87.171999999999997</v>
      </c>
      <c r="J7761" s="7">
        <v>120.797</v>
      </c>
      <c r="K7761" s="7">
        <v>100.28700000000001</v>
      </c>
      <c r="L7761" s="7">
        <v>93.091999999999999</v>
      </c>
      <c r="M7761" s="7">
        <v>121.11799999999999</v>
      </c>
      <c r="N7761" s="7">
        <v>105.581</v>
      </c>
      <c r="O7761" s="7"/>
    </row>
    <row r="7762" spans="1:15" x14ac:dyDescent="0.2">
      <c r="A7762" s="2">
        <v>1</v>
      </c>
      <c r="B7762" s="6" t="s">
        <v>36</v>
      </c>
      <c r="C7762" s="6">
        <v>0</v>
      </c>
      <c r="D7762" s="5" t="s">
        <v>557</v>
      </c>
      <c r="E7762" s="5" t="str">
        <f t="shared" si="902"/>
        <v/>
      </c>
      <c r="F7762" s="5" t="str">
        <f t="shared" si="901"/>
        <v/>
      </c>
      <c r="G7762" s="7">
        <v>82.454999999999998</v>
      </c>
      <c r="H7762" s="7">
        <v>88.147000000000006</v>
      </c>
      <c r="I7762" s="7">
        <v>78.578999999999994</v>
      </c>
      <c r="J7762" s="7">
        <v>129.93700000000001</v>
      </c>
      <c r="K7762" s="7">
        <v>95.299000000000007</v>
      </c>
      <c r="L7762" s="7">
        <v>89.144999999999996</v>
      </c>
      <c r="M7762" s="7">
        <v>129.12299999999999</v>
      </c>
      <c r="N7762" s="7">
        <v>101.46299999999999</v>
      </c>
      <c r="O7762" s="7"/>
    </row>
    <row r="7763" spans="1:15" x14ac:dyDescent="0.2">
      <c r="A7763" s="2">
        <v>1</v>
      </c>
      <c r="B7763" s="6" t="s">
        <v>37</v>
      </c>
      <c r="C7763" s="6">
        <v>0</v>
      </c>
      <c r="D7763" s="5" t="s">
        <v>557</v>
      </c>
      <c r="E7763" s="5" t="str">
        <f t="shared" si="902"/>
        <v/>
      </c>
      <c r="F7763" s="5" t="str">
        <f t="shared" si="901"/>
        <v/>
      </c>
      <c r="G7763" s="7">
        <v>91.763999999999996</v>
      </c>
      <c r="H7763" s="7">
        <v>95.454999999999998</v>
      </c>
      <c r="I7763" s="7">
        <v>86.977000000000004</v>
      </c>
      <c r="J7763" s="7">
        <v>133.79</v>
      </c>
      <c r="K7763" s="7">
        <v>94.783000000000001</v>
      </c>
      <c r="L7763" s="7">
        <v>91.117999999999995</v>
      </c>
      <c r="M7763" s="7">
        <v>119.77</v>
      </c>
      <c r="N7763" s="7">
        <v>104.172</v>
      </c>
      <c r="O7763" s="7"/>
    </row>
    <row r="7764" spans="1:15" x14ac:dyDescent="0.2">
      <c r="A7764" s="2">
        <v>1</v>
      </c>
      <c r="B7764" s="6" t="s">
        <v>63</v>
      </c>
      <c r="C7764" s="6">
        <v>0</v>
      </c>
      <c r="D7764" s="5" t="s">
        <v>557</v>
      </c>
      <c r="E7764" s="5" t="str">
        <f t="shared" si="902"/>
        <v/>
      </c>
      <c r="F7764" s="5" t="str">
        <f t="shared" si="901"/>
        <v/>
      </c>
      <c r="G7764" s="7">
        <v>111.002</v>
      </c>
      <c r="H7764" s="7">
        <v>112.29600000000001</v>
      </c>
      <c r="I7764" s="7">
        <v>102.077</v>
      </c>
      <c r="J7764" s="7">
        <v>137.624</v>
      </c>
      <c r="K7764" s="7">
        <v>91.959000000000003</v>
      </c>
      <c r="L7764" s="7">
        <v>90.899000000000001</v>
      </c>
      <c r="M7764" s="7">
        <v>100.622</v>
      </c>
      <c r="N7764" s="7">
        <v>102.711</v>
      </c>
      <c r="O7764" s="7"/>
    </row>
    <row r="7765" spans="1:15" x14ac:dyDescent="0.2">
      <c r="A7765" s="2">
        <v>0</v>
      </c>
      <c r="B7765" s="5" t="s">
        <v>556</v>
      </c>
      <c r="C7765" s="6" t="s">
        <v>0</v>
      </c>
      <c r="E7765" s="5" t="str">
        <f t="shared" si="902"/>
        <v/>
      </c>
      <c r="F7765" s="5" t="str">
        <f t="shared" si="901"/>
        <v/>
      </c>
    </row>
    <row r="7766" spans="1:15" x14ac:dyDescent="0.2">
      <c r="A7766" s="2">
        <v>1</v>
      </c>
      <c r="B7766" s="6" t="s">
        <v>13</v>
      </c>
      <c r="C7766" s="6">
        <v>0</v>
      </c>
      <c r="D7766" s="5" t="s">
        <v>558</v>
      </c>
      <c r="E7766" s="5" t="str">
        <f t="shared" si="902"/>
        <v/>
      </c>
      <c r="F7766" s="5" t="str">
        <f t="shared" si="901"/>
        <v/>
      </c>
      <c r="G7766" s="7">
        <v>108.964</v>
      </c>
      <c r="H7766" s="7">
        <v>123.744</v>
      </c>
      <c r="I7766" s="7">
        <v>116.485</v>
      </c>
      <c r="J7766" s="7">
        <v>59.078000000000003</v>
      </c>
      <c r="K7766" s="7">
        <v>106.902</v>
      </c>
      <c r="L7766" s="7">
        <v>94.134</v>
      </c>
      <c r="M7766" s="7">
        <v>70.855000000000004</v>
      </c>
      <c r="N7766" s="7">
        <v>82.536000000000001</v>
      </c>
      <c r="O7766" s="7"/>
    </row>
    <row r="7767" spans="1:15" x14ac:dyDescent="0.2">
      <c r="A7767" s="2">
        <v>1</v>
      </c>
      <c r="B7767" s="6" t="s">
        <v>15</v>
      </c>
      <c r="C7767" s="6">
        <v>0</v>
      </c>
      <c r="D7767" s="5" t="s">
        <v>558</v>
      </c>
      <c r="E7767" s="5" t="str">
        <f t="shared" si="902"/>
        <v/>
      </c>
      <c r="F7767" s="5" t="str">
        <f t="shared" si="901"/>
        <v/>
      </c>
      <c r="G7767" s="7">
        <v>116.13200000000001</v>
      </c>
      <c r="H7767" s="7">
        <v>128.68799999999999</v>
      </c>
      <c r="I7767" s="7">
        <v>118.176</v>
      </c>
      <c r="J7767" s="7">
        <v>61.475999999999999</v>
      </c>
      <c r="K7767" s="7">
        <v>101.76</v>
      </c>
      <c r="L7767" s="7">
        <v>91.831000000000003</v>
      </c>
      <c r="M7767" s="7">
        <v>69.343999999999994</v>
      </c>
      <c r="N7767" s="7">
        <v>81.947999999999993</v>
      </c>
      <c r="O7767" s="7"/>
    </row>
    <row r="7768" spans="1:15" x14ac:dyDescent="0.2">
      <c r="A7768" s="2">
        <v>1</v>
      </c>
      <c r="B7768" s="6" t="s">
        <v>16</v>
      </c>
      <c r="C7768" s="6">
        <v>0</v>
      </c>
      <c r="D7768" s="5" t="s">
        <v>558</v>
      </c>
      <c r="E7768" s="5" t="str">
        <f t="shared" si="902"/>
        <v/>
      </c>
      <c r="F7768" s="5" t="str">
        <f t="shared" si="901"/>
        <v/>
      </c>
      <c r="G7768" s="7">
        <v>107.71599999999999</v>
      </c>
      <c r="H7768" s="7">
        <v>120.32299999999999</v>
      </c>
      <c r="I7768" s="7">
        <v>118.41</v>
      </c>
      <c r="J7768" s="7">
        <v>65.528000000000006</v>
      </c>
      <c r="K7768" s="7">
        <v>109.92700000000001</v>
      </c>
      <c r="L7768" s="7">
        <v>98.41</v>
      </c>
      <c r="M7768" s="7">
        <v>77.549000000000007</v>
      </c>
      <c r="N7768" s="7">
        <v>91.825000000000003</v>
      </c>
      <c r="O7768" s="7"/>
    </row>
    <row r="7769" spans="1:15" x14ac:dyDescent="0.2">
      <c r="A7769" s="2">
        <v>1</v>
      </c>
      <c r="B7769" s="6" t="s">
        <v>17</v>
      </c>
      <c r="C7769" s="6">
        <v>0</v>
      </c>
      <c r="D7769" s="5" t="s">
        <v>558</v>
      </c>
      <c r="E7769" s="5" t="str">
        <f t="shared" si="902"/>
        <v/>
      </c>
      <c r="F7769" s="5" t="str">
        <f t="shared" si="901"/>
        <v/>
      </c>
      <c r="G7769" s="7">
        <v>108.07899999999999</v>
      </c>
      <c r="H7769" s="7">
        <v>119.70399999999999</v>
      </c>
      <c r="I7769" s="7">
        <v>119.179</v>
      </c>
      <c r="J7769" s="7">
        <v>69.106999999999999</v>
      </c>
      <c r="K7769" s="7">
        <v>110.27</v>
      </c>
      <c r="L7769" s="7">
        <v>99.561000000000007</v>
      </c>
      <c r="M7769" s="7">
        <v>79.47</v>
      </c>
      <c r="N7769" s="7">
        <v>94.710999999999999</v>
      </c>
      <c r="O7769" s="7"/>
    </row>
    <row r="7770" spans="1:15" x14ac:dyDescent="0.2">
      <c r="A7770" s="2">
        <v>1</v>
      </c>
      <c r="B7770" s="6" t="s">
        <v>18</v>
      </c>
      <c r="C7770" s="6">
        <v>0</v>
      </c>
      <c r="D7770" s="5" t="s">
        <v>558</v>
      </c>
      <c r="E7770" s="5" t="str">
        <f t="shared" si="902"/>
        <v/>
      </c>
      <c r="F7770" s="5" t="str">
        <f t="shared" si="901"/>
        <v/>
      </c>
      <c r="G7770" s="7">
        <v>104.38200000000001</v>
      </c>
      <c r="H7770" s="7">
        <v>116.726</v>
      </c>
      <c r="I7770" s="7">
        <v>115.702</v>
      </c>
      <c r="J7770" s="7">
        <v>72.430000000000007</v>
      </c>
      <c r="K7770" s="7">
        <v>110.84399999999999</v>
      </c>
      <c r="L7770" s="7">
        <v>99.123000000000005</v>
      </c>
      <c r="M7770" s="7">
        <v>81.661000000000001</v>
      </c>
      <c r="N7770" s="7">
        <v>94.483000000000004</v>
      </c>
      <c r="O7770" s="7"/>
    </row>
    <row r="7771" spans="1:15" x14ac:dyDescent="0.2">
      <c r="A7771" s="2">
        <v>1</v>
      </c>
      <c r="B7771" s="6" t="s">
        <v>19</v>
      </c>
      <c r="C7771" s="6">
        <v>0</v>
      </c>
      <c r="D7771" s="5" t="s">
        <v>558</v>
      </c>
      <c r="E7771" s="5" t="str">
        <f t="shared" si="902"/>
        <v/>
      </c>
      <c r="F7771" s="5" t="str">
        <f t="shared" si="901"/>
        <v/>
      </c>
      <c r="G7771" s="7">
        <v>104.303</v>
      </c>
      <c r="H7771" s="7">
        <v>116.988</v>
      </c>
      <c r="I7771" s="7">
        <v>113.973</v>
      </c>
      <c r="J7771" s="7">
        <v>74.319000000000003</v>
      </c>
      <c r="K7771" s="7">
        <v>109.27200000000001</v>
      </c>
      <c r="L7771" s="7">
        <v>97.423000000000002</v>
      </c>
      <c r="M7771" s="7">
        <v>80.888999999999996</v>
      </c>
      <c r="N7771" s="7">
        <v>92.191999999999993</v>
      </c>
      <c r="O7771" s="7"/>
    </row>
    <row r="7772" spans="1:15" x14ac:dyDescent="0.2">
      <c r="A7772" s="2">
        <v>1</v>
      </c>
      <c r="B7772" s="6" t="s">
        <v>20</v>
      </c>
      <c r="C7772" s="6">
        <v>0</v>
      </c>
      <c r="D7772" s="5" t="s">
        <v>558</v>
      </c>
      <c r="E7772" s="5" t="str">
        <f t="shared" si="902"/>
        <v/>
      </c>
      <c r="F7772" s="5" t="str">
        <f t="shared" si="901"/>
        <v/>
      </c>
      <c r="G7772" s="7">
        <v>103.907</v>
      </c>
      <c r="H7772" s="7">
        <v>113.842</v>
      </c>
      <c r="I7772" s="7">
        <v>110.721</v>
      </c>
      <c r="J7772" s="7">
        <v>75.355999999999995</v>
      </c>
      <c r="K7772" s="7">
        <v>106.55800000000001</v>
      </c>
      <c r="L7772" s="7">
        <v>97.259</v>
      </c>
      <c r="M7772" s="7">
        <v>78.972999999999999</v>
      </c>
      <c r="N7772" s="7">
        <v>87.44</v>
      </c>
      <c r="O7772" s="7"/>
    </row>
    <row r="7773" spans="1:15" x14ac:dyDescent="0.2">
      <c r="A7773" s="2">
        <v>1</v>
      </c>
      <c r="B7773" s="6" t="s">
        <v>21</v>
      </c>
      <c r="C7773" s="6">
        <v>0</v>
      </c>
      <c r="D7773" s="5" t="s">
        <v>558</v>
      </c>
      <c r="E7773" s="5" t="str">
        <f t="shared" si="902"/>
        <v/>
      </c>
      <c r="F7773" s="5" t="str">
        <f t="shared" si="901"/>
        <v/>
      </c>
      <c r="G7773" s="7">
        <v>104.357</v>
      </c>
      <c r="H7773" s="7">
        <v>113.16</v>
      </c>
      <c r="I7773" s="7">
        <v>109.996</v>
      </c>
      <c r="J7773" s="7">
        <v>75.885000000000005</v>
      </c>
      <c r="K7773" s="7">
        <v>105.40300000000001</v>
      </c>
      <c r="L7773" s="7">
        <v>97.203999999999994</v>
      </c>
      <c r="M7773" s="7">
        <v>76.100999999999999</v>
      </c>
      <c r="N7773" s="7">
        <v>83.707999999999998</v>
      </c>
      <c r="O7773" s="7"/>
    </row>
    <row r="7774" spans="1:15" x14ac:dyDescent="0.2">
      <c r="A7774" s="2">
        <v>1</v>
      </c>
      <c r="B7774" s="6" t="s">
        <v>22</v>
      </c>
      <c r="C7774" s="6">
        <v>0</v>
      </c>
      <c r="D7774" s="5" t="s">
        <v>558</v>
      </c>
      <c r="E7774" s="5" t="str">
        <f t="shared" si="902"/>
        <v/>
      </c>
      <c r="F7774" s="5" t="str">
        <f t="shared" si="901"/>
        <v/>
      </c>
      <c r="G7774" s="7">
        <v>101.97499999999999</v>
      </c>
      <c r="H7774" s="7">
        <v>109.393</v>
      </c>
      <c r="I7774" s="7">
        <v>106.574</v>
      </c>
      <c r="J7774" s="7">
        <v>77.53</v>
      </c>
      <c r="K7774" s="7">
        <v>104.51</v>
      </c>
      <c r="L7774" s="7">
        <v>97.423000000000002</v>
      </c>
      <c r="M7774" s="7">
        <v>75.769000000000005</v>
      </c>
      <c r="N7774" s="7">
        <v>80.75</v>
      </c>
      <c r="O7774" s="7"/>
    </row>
    <row r="7775" spans="1:15" x14ac:dyDescent="0.2">
      <c r="A7775" s="2">
        <v>1</v>
      </c>
      <c r="B7775" s="6" t="s">
        <v>23</v>
      </c>
      <c r="C7775" s="6">
        <v>0</v>
      </c>
      <c r="D7775" s="5" t="s">
        <v>558</v>
      </c>
      <c r="E7775" s="5" t="str">
        <f t="shared" si="902"/>
        <v/>
      </c>
      <c r="F7775" s="5" t="str">
        <f t="shared" si="901"/>
        <v/>
      </c>
      <c r="G7775" s="7">
        <v>95.53</v>
      </c>
      <c r="H7775" s="7">
        <v>102.312</v>
      </c>
      <c r="I7775" s="7">
        <v>103.54600000000001</v>
      </c>
      <c r="J7775" s="7">
        <v>79.69</v>
      </c>
      <c r="K7775" s="7">
        <v>108.39100000000001</v>
      </c>
      <c r="L7775" s="7">
        <v>101.206</v>
      </c>
      <c r="M7775" s="7">
        <v>78.075000000000003</v>
      </c>
      <c r="N7775" s="7">
        <v>80.843999999999994</v>
      </c>
      <c r="O7775" s="7"/>
    </row>
    <row r="7776" spans="1:15" x14ac:dyDescent="0.2">
      <c r="A7776" s="2">
        <v>1</v>
      </c>
      <c r="B7776" s="6" t="s">
        <v>24</v>
      </c>
      <c r="C7776" s="6">
        <v>0</v>
      </c>
      <c r="D7776" s="5" t="s">
        <v>558</v>
      </c>
      <c r="E7776" s="5" t="str">
        <f t="shared" si="902"/>
        <v/>
      </c>
      <c r="F7776" s="5" t="str">
        <f t="shared" si="901"/>
        <v/>
      </c>
      <c r="G7776" s="7">
        <v>94.72</v>
      </c>
      <c r="H7776" s="7">
        <v>100.455</v>
      </c>
      <c r="I7776" s="7">
        <v>100.4</v>
      </c>
      <c r="J7776" s="7">
        <v>81.56</v>
      </c>
      <c r="K7776" s="7">
        <v>105.996</v>
      </c>
      <c r="L7776" s="7">
        <v>99.944999999999993</v>
      </c>
      <c r="M7776" s="7">
        <v>78.995999999999995</v>
      </c>
      <c r="N7776" s="7">
        <v>79.311000000000007</v>
      </c>
      <c r="O7776" s="7"/>
    </row>
    <row r="7777" spans="1:15" x14ac:dyDescent="0.2">
      <c r="A7777" s="2">
        <v>1</v>
      </c>
      <c r="B7777" s="6" t="s">
        <v>25</v>
      </c>
      <c r="C7777" s="6">
        <v>0</v>
      </c>
      <c r="D7777" s="5" t="s">
        <v>558</v>
      </c>
      <c r="E7777" s="5" t="str">
        <f t="shared" si="902"/>
        <v/>
      </c>
      <c r="F7777" s="5" t="str">
        <f t="shared" si="901"/>
        <v/>
      </c>
      <c r="G7777" s="7">
        <v>90.671000000000006</v>
      </c>
      <c r="H7777" s="7">
        <v>98.009</v>
      </c>
      <c r="I7777" s="7">
        <v>96.29</v>
      </c>
      <c r="J7777" s="7">
        <v>84.165999999999997</v>
      </c>
      <c r="K7777" s="7">
        <v>106.197</v>
      </c>
      <c r="L7777" s="7">
        <v>98.245999999999995</v>
      </c>
      <c r="M7777" s="7">
        <v>82.944999999999993</v>
      </c>
      <c r="N7777" s="7">
        <v>79.867000000000004</v>
      </c>
      <c r="O7777" s="7"/>
    </row>
    <row r="7778" spans="1:15" x14ac:dyDescent="0.2">
      <c r="A7778" s="2">
        <v>1</v>
      </c>
      <c r="B7778" s="6" t="s">
        <v>26</v>
      </c>
      <c r="C7778" s="6">
        <v>0</v>
      </c>
      <c r="D7778" s="5" t="s">
        <v>558</v>
      </c>
      <c r="E7778" s="5" t="str">
        <f t="shared" si="902"/>
        <v/>
      </c>
      <c r="F7778" s="5" t="str">
        <f t="shared" si="901"/>
        <v/>
      </c>
      <c r="G7778" s="7">
        <v>93.414000000000001</v>
      </c>
      <c r="H7778" s="7">
        <v>97.489000000000004</v>
      </c>
      <c r="I7778" s="7">
        <v>92.945999999999998</v>
      </c>
      <c r="J7778" s="7">
        <v>89.968000000000004</v>
      </c>
      <c r="K7778" s="7">
        <v>99.498000000000005</v>
      </c>
      <c r="L7778" s="7">
        <v>95.34</v>
      </c>
      <c r="M7778" s="7">
        <v>83.832999999999998</v>
      </c>
      <c r="N7778" s="7">
        <v>77.918999999999997</v>
      </c>
      <c r="O7778" s="7"/>
    </row>
    <row r="7779" spans="1:15" x14ac:dyDescent="0.2">
      <c r="A7779" s="2">
        <v>1</v>
      </c>
      <c r="B7779" s="6" t="s">
        <v>27</v>
      </c>
      <c r="C7779" s="6">
        <v>0</v>
      </c>
      <c r="D7779" s="5" t="s">
        <v>558</v>
      </c>
      <c r="E7779" s="5" t="str">
        <f t="shared" si="902"/>
        <v/>
      </c>
      <c r="F7779" s="5" t="str">
        <f t="shared" si="901"/>
        <v/>
      </c>
      <c r="G7779" s="7">
        <v>95.177999999999997</v>
      </c>
      <c r="H7779" s="7">
        <v>101.154</v>
      </c>
      <c r="I7779" s="7">
        <v>99.768000000000001</v>
      </c>
      <c r="J7779" s="7">
        <v>93.709000000000003</v>
      </c>
      <c r="K7779" s="7">
        <v>104.82299999999999</v>
      </c>
      <c r="L7779" s="7">
        <v>98.629000000000005</v>
      </c>
      <c r="M7779" s="7">
        <v>88.298000000000002</v>
      </c>
      <c r="N7779" s="7">
        <v>88.093000000000004</v>
      </c>
      <c r="O7779" s="7"/>
    </row>
    <row r="7780" spans="1:15" x14ac:dyDescent="0.2">
      <c r="A7780" s="2">
        <v>1</v>
      </c>
      <c r="B7780" s="6" t="s">
        <v>28</v>
      </c>
      <c r="C7780" s="6">
        <v>0</v>
      </c>
      <c r="D7780" s="5" t="s">
        <v>558</v>
      </c>
      <c r="E7780" s="5" t="str">
        <f t="shared" si="902"/>
        <v/>
      </c>
      <c r="F7780" s="5" t="str">
        <f t="shared" si="901"/>
        <v/>
      </c>
      <c r="G7780" s="7">
        <v>97.545000000000002</v>
      </c>
      <c r="H7780" s="7">
        <v>99.498999999999995</v>
      </c>
      <c r="I7780" s="7">
        <v>98.68</v>
      </c>
      <c r="J7780" s="7">
        <v>97.057000000000002</v>
      </c>
      <c r="K7780" s="7">
        <v>101.164</v>
      </c>
      <c r="L7780" s="7">
        <v>99.177999999999997</v>
      </c>
      <c r="M7780" s="7">
        <v>92.900999999999996</v>
      </c>
      <c r="N7780" s="7">
        <v>91.674999999999997</v>
      </c>
      <c r="O7780" s="7"/>
    </row>
    <row r="7781" spans="1:15" x14ac:dyDescent="0.2">
      <c r="A7781" s="2">
        <v>1</v>
      </c>
      <c r="B7781" s="6" t="s">
        <v>29</v>
      </c>
      <c r="C7781" s="6">
        <v>0</v>
      </c>
      <c r="D7781" s="5" t="s">
        <v>558</v>
      </c>
      <c r="E7781" s="5" t="str">
        <f t="shared" si="902"/>
        <v/>
      </c>
      <c r="F7781" s="5" t="str">
        <f t="shared" si="901"/>
        <v/>
      </c>
      <c r="G7781" s="7">
        <v>100</v>
      </c>
      <c r="H7781" s="7">
        <v>100</v>
      </c>
      <c r="I7781" s="7">
        <v>100</v>
      </c>
      <c r="J7781" s="7">
        <v>100</v>
      </c>
      <c r="K7781" s="7">
        <v>100</v>
      </c>
      <c r="L7781" s="7">
        <v>100</v>
      </c>
      <c r="M7781" s="7">
        <v>100</v>
      </c>
      <c r="N7781" s="7">
        <v>100</v>
      </c>
      <c r="O7781" s="7"/>
    </row>
    <row r="7782" spans="1:15" x14ac:dyDescent="0.2">
      <c r="A7782" s="2">
        <v>1</v>
      </c>
      <c r="B7782" s="6" t="s">
        <v>30</v>
      </c>
      <c r="C7782" s="6">
        <v>0</v>
      </c>
      <c r="D7782" s="5" t="s">
        <v>558</v>
      </c>
      <c r="E7782" s="5" t="str">
        <f t="shared" si="902"/>
        <v/>
      </c>
      <c r="F7782" s="5" t="str">
        <f t="shared" si="901"/>
        <v/>
      </c>
      <c r="G7782" s="7">
        <v>99.375</v>
      </c>
      <c r="H7782" s="7">
        <v>98.924000000000007</v>
      </c>
      <c r="I7782" s="7">
        <v>94.748000000000005</v>
      </c>
      <c r="J7782" s="7">
        <v>101.666</v>
      </c>
      <c r="K7782" s="7">
        <v>95.343999999999994</v>
      </c>
      <c r="L7782" s="7">
        <v>95.778999999999996</v>
      </c>
      <c r="M7782" s="7">
        <v>103.842</v>
      </c>
      <c r="N7782" s="7">
        <v>98.388999999999996</v>
      </c>
      <c r="O7782" s="7"/>
    </row>
    <row r="7783" spans="1:15" x14ac:dyDescent="0.2">
      <c r="A7783" s="2">
        <v>1</v>
      </c>
      <c r="B7783" s="6" t="s">
        <v>31</v>
      </c>
      <c r="C7783" s="6">
        <v>0</v>
      </c>
      <c r="D7783" s="5" t="s">
        <v>558</v>
      </c>
      <c r="E7783" s="5" t="str">
        <f t="shared" si="902"/>
        <v/>
      </c>
      <c r="F7783" s="5" t="str">
        <f t="shared" si="901"/>
        <v/>
      </c>
      <c r="G7783" s="7">
        <v>102.949</v>
      </c>
      <c r="H7783" s="7">
        <v>103.548</v>
      </c>
      <c r="I7783" s="7">
        <v>95.146000000000001</v>
      </c>
      <c r="J7783" s="7">
        <v>104.122</v>
      </c>
      <c r="K7783" s="7">
        <v>92.421000000000006</v>
      </c>
      <c r="L7783" s="7">
        <v>91.885999999999996</v>
      </c>
      <c r="M7783" s="7">
        <v>95.921000000000006</v>
      </c>
      <c r="N7783" s="7">
        <v>91.265000000000001</v>
      </c>
      <c r="O7783" s="7"/>
    </row>
    <row r="7784" spans="1:15" x14ac:dyDescent="0.2">
      <c r="A7784" s="2">
        <v>1</v>
      </c>
      <c r="B7784" s="6" t="s">
        <v>32</v>
      </c>
      <c r="C7784" s="6">
        <v>0</v>
      </c>
      <c r="D7784" s="5" t="s">
        <v>558</v>
      </c>
      <c r="E7784" s="5" t="str">
        <f t="shared" si="902"/>
        <v/>
      </c>
      <c r="F7784" s="5" t="str">
        <f t="shared" si="901"/>
        <v/>
      </c>
      <c r="G7784" s="7">
        <v>93.722999999999999</v>
      </c>
      <c r="H7784" s="7">
        <v>95.945999999999998</v>
      </c>
      <c r="I7784" s="7">
        <v>91.843000000000004</v>
      </c>
      <c r="J7784" s="7">
        <v>106.964</v>
      </c>
      <c r="K7784" s="7">
        <v>97.994</v>
      </c>
      <c r="L7784" s="7">
        <v>95.724000000000004</v>
      </c>
      <c r="M7784" s="7">
        <v>109.31100000000001</v>
      </c>
      <c r="N7784" s="7">
        <v>100.395</v>
      </c>
      <c r="O7784" s="7"/>
    </row>
    <row r="7785" spans="1:15" x14ac:dyDescent="0.2">
      <c r="A7785" s="2">
        <v>1</v>
      </c>
      <c r="B7785" s="6" t="s">
        <v>33</v>
      </c>
      <c r="C7785" s="6">
        <v>0</v>
      </c>
      <c r="D7785" s="5" t="s">
        <v>558</v>
      </c>
      <c r="E7785" s="5" t="str">
        <f t="shared" si="902"/>
        <v/>
      </c>
      <c r="F7785" s="5" t="str">
        <f t="shared" si="901"/>
        <v/>
      </c>
      <c r="G7785" s="7">
        <v>95.32</v>
      </c>
      <c r="H7785" s="7">
        <v>97.46</v>
      </c>
      <c r="I7785" s="7">
        <v>93.239000000000004</v>
      </c>
      <c r="J7785" s="7">
        <v>109.468</v>
      </c>
      <c r="K7785" s="7">
        <v>97.816999999999993</v>
      </c>
      <c r="L7785" s="7">
        <v>95.668999999999997</v>
      </c>
      <c r="M7785" s="7">
        <v>108.535</v>
      </c>
      <c r="N7785" s="7">
        <v>101.197</v>
      </c>
      <c r="O7785" s="7"/>
    </row>
    <row r="7786" spans="1:15" x14ac:dyDescent="0.2">
      <c r="A7786" s="2">
        <v>1</v>
      </c>
      <c r="B7786" s="6" t="s">
        <v>34</v>
      </c>
      <c r="C7786" s="6">
        <v>0</v>
      </c>
      <c r="D7786" s="5" t="s">
        <v>558</v>
      </c>
      <c r="E7786" s="5" t="str">
        <f t="shared" si="902"/>
        <v/>
      </c>
      <c r="F7786" s="5" t="str">
        <f t="shared" si="901"/>
        <v/>
      </c>
      <c r="G7786" s="7">
        <v>92.42</v>
      </c>
      <c r="H7786" s="7">
        <v>93.007999999999996</v>
      </c>
      <c r="I7786" s="7">
        <v>89.132999999999996</v>
      </c>
      <c r="J7786" s="7">
        <v>114.45699999999999</v>
      </c>
      <c r="K7786" s="7">
        <v>96.442999999999998</v>
      </c>
      <c r="L7786" s="7">
        <v>95.832999999999998</v>
      </c>
      <c r="M7786" s="7">
        <v>114.339</v>
      </c>
      <c r="N7786" s="7">
        <v>101.914</v>
      </c>
      <c r="O7786" s="7"/>
    </row>
    <row r="7787" spans="1:15" x14ac:dyDescent="0.2">
      <c r="A7787" s="2">
        <v>1</v>
      </c>
      <c r="B7787" s="6" t="s">
        <v>35</v>
      </c>
      <c r="C7787" s="6">
        <v>0</v>
      </c>
      <c r="D7787" s="5" t="s">
        <v>558</v>
      </c>
      <c r="E7787" s="5" t="str">
        <f t="shared" si="902"/>
        <v/>
      </c>
      <c r="F7787" s="5" t="str">
        <f t="shared" si="901"/>
        <v/>
      </c>
      <c r="G7787" s="7">
        <v>86.923000000000002</v>
      </c>
      <c r="H7787" s="7">
        <v>93.641000000000005</v>
      </c>
      <c r="I7787" s="7">
        <v>87.171999999999997</v>
      </c>
      <c r="J7787" s="7">
        <v>120.797</v>
      </c>
      <c r="K7787" s="7">
        <v>100.28700000000001</v>
      </c>
      <c r="L7787" s="7">
        <v>93.091999999999999</v>
      </c>
      <c r="M7787" s="7">
        <v>121.11799999999999</v>
      </c>
      <c r="N7787" s="7">
        <v>105.581</v>
      </c>
      <c r="O7787" s="7"/>
    </row>
    <row r="7788" spans="1:15" x14ac:dyDescent="0.2">
      <c r="A7788" s="2">
        <v>1</v>
      </c>
      <c r="B7788" s="6" t="s">
        <v>36</v>
      </c>
      <c r="C7788" s="6">
        <v>0</v>
      </c>
      <c r="D7788" s="5" t="s">
        <v>558</v>
      </c>
      <c r="E7788" s="5" t="str">
        <f t="shared" si="902"/>
        <v/>
      </c>
      <c r="F7788" s="5" t="str">
        <f t="shared" si="901"/>
        <v/>
      </c>
      <c r="G7788" s="7">
        <v>82.454999999999998</v>
      </c>
      <c r="H7788" s="7">
        <v>88.147000000000006</v>
      </c>
      <c r="I7788" s="7">
        <v>78.578999999999994</v>
      </c>
      <c r="J7788" s="7">
        <v>129.93700000000001</v>
      </c>
      <c r="K7788" s="7">
        <v>95.299000000000007</v>
      </c>
      <c r="L7788" s="7">
        <v>89.144999999999996</v>
      </c>
      <c r="M7788" s="7">
        <v>129.12299999999999</v>
      </c>
      <c r="N7788" s="7">
        <v>101.46299999999999</v>
      </c>
      <c r="O7788" s="7"/>
    </row>
    <row r="7789" spans="1:15" x14ac:dyDescent="0.2">
      <c r="A7789" s="2">
        <v>1</v>
      </c>
      <c r="B7789" s="6" t="s">
        <v>37</v>
      </c>
      <c r="C7789" s="6">
        <v>0</v>
      </c>
      <c r="D7789" s="5" t="s">
        <v>558</v>
      </c>
      <c r="E7789" s="5" t="str">
        <f t="shared" si="902"/>
        <v/>
      </c>
      <c r="F7789" s="5" t="str">
        <f t="shared" si="901"/>
        <v/>
      </c>
      <c r="G7789" s="7">
        <v>91.763999999999996</v>
      </c>
      <c r="H7789" s="7">
        <v>95.454999999999998</v>
      </c>
      <c r="I7789" s="7">
        <v>86.977000000000004</v>
      </c>
      <c r="J7789" s="7">
        <v>133.79</v>
      </c>
      <c r="K7789" s="7">
        <v>94.783000000000001</v>
      </c>
      <c r="L7789" s="7">
        <v>91.117999999999995</v>
      </c>
      <c r="M7789" s="7">
        <v>119.77</v>
      </c>
      <c r="N7789" s="7">
        <v>104.172</v>
      </c>
      <c r="O7789" s="7"/>
    </row>
    <row r="7790" spans="1:15" x14ac:dyDescent="0.2">
      <c r="A7790" s="2">
        <v>1</v>
      </c>
      <c r="B7790" s="6" t="s">
        <v>63</v>
      </c>
      <c r="C7790" s="6">
        <v>0</v>
      </c>
      <c r="D7790" s="5" t="s">
        <v>558</v>
      </c>
      <c r="E7790" s="5" t="str">
        <f t="shared" si="902"/>
        <v/>
      </c>
      <c r="F7790" s="5" t="str">
        <f t="shared" si="901"/>
        <v/>
      </c>
      <c r="G7790" s="7">
        <v>111.002</v>
      </c>
      <c r="H7790" s="7">
        <v>112.29600000000001</v>
      </c>
      <c r="I7790" s="7">
        <v>102.077</v>
      </c>
      <c r="J7790" s="7">
        <v>137.624</v>
      </c>
      <c r="K7790" s="7">
        <v>91.959000000000003</v>
      </c>
      <c r="L7790" s="7">
        <v>90.899000000000001</v>
      </c>
      <c r="M7790" s="7">
        <v>100.622</v>
      </c>
      <c r="N7790" s="7">
        <v>102.711</v>
      </c>
      <c r="O7790" s="7"/>
    </row>
    <row r="7791" spans="1:15" x14ac:dyDescent="0.2">
      <c r="A7791" s="2">
        <v>0</v>
      </c>
      <c r="B7791" s="5" t="s">
        <v>559</v>
      </c>
      <c r="C7791" s="6" t="s">
        <v>0</v>
      </c>
      <c r="E7791" s="5" t="str">
        <f t="shared" si="902"/>
        <v/>
      </c>
      <c r="F7791" s="5" t="str">
        <f t="shared" si="901"/>
        <v/>
      </c>
    </row>
    <row r="7792" spans="1:15" x14ac:dyDescent="0.2">
      <c r="A7792" s="2">
        <v>1</v>
      </c>
      <c r="B7792" s="6" t="s">
        <v>13</v>
      </c>
      <c r="C7792" s="6">
        <v>0</v>
      </c>
      <c r="D7792" s="5" t="s">
        <v>560</v>
      </c>
      <c r="E7792" s="5" t="str">
        <f t="shared" si="902"/>
        <v/>
      </c>
      <c r="F7792" s="5" t="str">
        <f t="shared" si="901"/>
        <v/>
      </c>
      <c r="G7792" s="7">
        <v>130.95099999999999</v>
      </c>
      <c r="H7792" s="7">
        <v>125.175</v>
      </c>
      <c r="I7792" s="7">
        <v>114.163</v>
      </c>
      <c r="J7792" s="7">
        <v>69.073999999999998</v>
      </c>
      <c r="K7792" s="7">
        <v>87.18</v>
      </c>
      <c r="L7792" s="7">
        <v>91.203000000000003</v>
      </c>
      <c r="M7792" s="7">
        <v>48.6</v>
      </c>
      <c r="N7792" s="7">
        <v>55.482999999999997</v>
      </c>
      <c r="O7792" s="7"/>
    </row>
    <row r="7793" spans="1:15" x14ac:dyDescent="0.2">
      <c r="A7793" s="2">
        <v>1</v>
      </c>
      <c r="B7793" s="6" t="s">
        <v>15</v>
      </c>
      <c r="C7793" s="6">
        <v>0</v>
      </c>
      <c r="D7793" s="5" t="s">
        <v>560</v>
      </c>
      <c r="E7793" s="5" t="str">
        <f t="shared" si="902"/>
        <v/>
      </c>
      <c r="F7793" s="5" t="str">
        <f t="shared" si="901"/>
        <v/>
      </c>
      <c r="G7793" s="7">
        <v>121.648</v>
      </c>
      <c r="H7793" s="7">
        <v>117.2</v>
      </c>
      <c r="I7793" s="7">
        <v>107.614</v>
      </c>
      <c r="J7793" s="7">
        <v>71.474000000000004</v>
      </c>
      <c r="K7793" s="7">
        <v>88.463999999999999</v>
      </c>
      <c r="L7793" s="7">
        <v>91.820999999999998</v>
      </c>
      <c r="M7793" s="7">
        <v>55.317999999999998</v>
      </c>
      <c r="N7793" s="7">
        <v>59.53</v>
      </c>
      <c r="O7793" s="7"/>
    </row>
    <row r="7794" spans="1:15" x14ac:dyDescent="0.2">
      <c r="A7794" s="2">
        <v>1</v>
      </c>
      <c r="B7794" s="6" t="s">
        <v>16</v>
      </c>
      <c r="C7794" s="6">
        <v>0</v>
      </c>
      <c r="D7794" s="5" t="s">
        <v>560</v>
      </c>
      <c r="E7794" s="5" t="str">
        <f t="shared" si="902"/>
        <v/>
      </c>
      <c r="F7794" s="5" t="str">
        <f t="shared" si="901"/>
        <v/>
      </c>
      <c r="G7794" s="7">
        <v>119.14400000000001</v>
      </c>
      <c r="H7794" s="7">
        <v>115.708</v>
      </c>
      <c r="I7794" s="7">
        <v>106.682</v>
      </c>
      <c r="J7794" s="7">
        <v>75.352999999999994</v>
      </c>
      <c r="K7794" s="7">
        <v>89.54</v>
      </c>
      <c r="L7794" s="7">
        <v>92.198999999999998</v>
      </c>
      <c r="M7794" s="7">
        <v>59.780999999999999</v>
      </c>
      <c r="N7794" s="7">
        <v>63.776000000000003</v>
      </c>
      <c r="O7794" s="7"/>
    </row>
    <row r="7795" spans="1:15" x14ac:dyDescent="0.2">
      <c r="A7795" s="2">
        <v>1</v>
      </c>
      <c r="B7795" s="6" t="s">
        <v>17</v>
      </c>
      <c r="C7795" s="6">
        <v>0</v>
      </c>
      <c r="D7795" s="5" t="s">
        <v>560</v>
      </c>
      <c r="E7795" s="5" t="str">
        <f t="shared" si="902"/>
        <v/>
      </c>
      <c r="F7795" s="5" t="str">
        <f t="shared" si="901"/>
        <v/>
      </c>
      <c r="G7795" s="7">
        <v>119.252</v>
      </c>
      <c r="H7795" s="7">
        <v>115.021</v>
      </c>
      <c r="I7795" s="7">
        <v>103.795</v>
      </c>
      <c r="J7795" s="7">
        <v>79.445999999999998</v>
      </c>
      <c r="K7795" s="7">
        <v>87.037999999999997</v>
      </c>
      <c r="L7795" s="7">
        <v>90.241</v>
      </c>
      <c r="M7795" s="7">
        <v>61.88</v>
      </c>
      <c r="N7795" s="7">
        <v>64.228999999999999</v>
      </c>
      <c r="O7795" s="7"/>
    </row>
    <row r="7796" spans="1:15" x14ac:dyDescent="0.2">
      <c r="A7796" s="2">
        <v>1</v>
      </c>
      <c r="B7796" s="6" t="s">
        <v>18</v>
      </c>
      <c r="C7796" s="6">
        <v>0</v>
      </c>
      <c r="D7796" s="5" t="s">
        <v>560</v>
      </c>
      <c r="E7796" s="5" t="str">
        <f t="shared" si="902"/>
        <v/>
      </c>
      <c r="F7796" s="5" t="str">
        <f t="shared" si="901"/>
        <v/>
      </c>
      <c r="G7796" s="7">
        <v>111.768</v>
      </c>
      <c r="H7796" s="7">
        <v>108.78100000000001</v>
      </c>
      <c r="I7796" s="7">
        <v>99.174000000000007</v>
      </c>
      <c r="J7796" s="7">
        <v>81.397000000000006</v>
      </c>
      <c r="K7796" s="7">
        <v>88.731999999999999</v>
      </c>
      <c r="L7796" s="7">
        <v>91.168000000000006</v>
      </c>
      <c r="M7796" s="7">
        <v>66.331999999999994</v>
      </c>
      <c r="N7796" s="7">
        <v>65.784000000000006</v>
      </c>
      <c r="O7796" s="7"/>
    </row>
    <row r="7797" spans="1:15" x14ac:dyDescent="0.2">
      <c r="A7797" s="2">
        <v>1</v>
      </c>
      <c r="B7797" s="6" t="s">
        <v>19</v>
      </c>
      <c r="C7797" s="6">
        <v>0</v>
      </c>
      <c r="D7797" s="5" t="s">
        <v>560</v>
      </c>
      <c r="E7797" s="5" t="str">
        <f t="shared" si="902"/>
        <v/>
      </c>
      <c r="F7797" s="5" t="str">
        <f t="shared" si="901"/>
        <v/>
      </c>
      <c r="G7797" s="7">
        <v>106.002</v>
      </c>
      <c r="H7797" s="7">
        <v>103.84099999999999</v>
      </c>
      <c r="I7797" s="7">
        <v>93.421999999999997</v>
      </c>
      <c r="J7797" s="7">
        <v>80.947000000000003</v>
      </c>
      <c r="K7797" s="7">
        <v>88.132000000000005</v>
      </c>
      <c r="L7797" s="7">
        <v>89.965999999999994</v>
      </c>
      <c r="M7797" s="7">
        <v>72.926000000000002</v>
      </c>
      <c r="N7797" s="7">
        <v>68.129000000000005</v>
      </c>
      <c r="O7797" s="7"/>
    </row>
    <row r="7798" spans="1:15" x14ac:dyDescent="0.2">
      <c r="A7798" s="2">
        <v>1</v>
      </c>
      <c r="B7798" s="6" t="s">
        <v>20</v>
      </c>
      <c r="C7798" s="6">
        <v>0</v>
      </c>
      <c r="D7798" s="5" t="s">
        <v>560</v>
      </c>
      <c r="E7798" s="5" t="str">
        <f t="shared" si="902"/>
        <v/>
      </c>
      <c r="F7798" s="5" t="str">
        <f t="shared" si="901"/>
        <v/>
      </c>
      <c r="G7798" s="7">
        <v>105.762</v>
      </c>
      <c r="H7798" s="7">
        <v>102.943</v>
      </c>
      <c r="I7798" s="7">
        <v>93.462999999999994</v>
      </c>
      <c r="J7798" s="7">
        <v>82.352000000000004</v>
      </c>
      <c r="K7798" s="7">
        <v>88.37</v>
      </c>
      <c r="L7798" s="7">
        <v>90.79</v>
      </c>
      <c r="M7798" s="7">
        <v>72.38</v>
      </c>
      <c r="N7798" s="7">
        <v>67.647999999999996</v>
      </c>
      <c r="O7798" s="7"/>
    </row>
    <row r="7799" spans="1:15" x14ac:dyDescent="0.2">
      <c r="A7799" s="2">
        <v>1</v>
      </c>
      <c r="B7799" s="6" t="s">
        <v>21</v>
      </c>
      <c r="C7799" s="6">
        <v>0</v>
      </c>
      <c r="D7799" s="5" t="s">
        <v>560</v>
      </c>
      <c r="E7799" s="5" t="str">
        <f t="shared" si="902"/>
        <v/>
      </c>
      <c r="F7799" s="5" t="str">
        <f t="shared" si="901"/>
        <v/>
      </c>
      <c r="G7799" s="7">
        <v>101.158</v>
      </c>
      <c r="H7799" s="7">
        <v>97.387</v>
      </c>
      <c r="I7799" s="7">
        <v>92.433999999999997</v>
      </c>
      <c r="J7799" s="7">
        <v>83.668999999999997</v>
      </c>
      <c r="K7799" s="7">
        <v>91.375</v>
      </c>
      <c r="L7799" s="7">
        <v>94.914000000000001</v>
      </c>
      <c r="M7799" s="7">
        <v>75.548000000000002</v>
      </c>
      <c r="N7799" s="7">
        <v>69.831000000000003</v>
      </c>
      <c r="O7799" s="7"/>
    </row>
    <row r="7800" spans="1:15" x14ac:dyDescent="0.2">
      <c r="A7800" s="2">
        <v>1</v>
      </c>
      <c r="B7800" s="6" t="s">
        <v>22</v>
      </c>
      <c r="C7800" s="6">
        <v>0</v>
      </c>
      <c r="D7800" s="5" t="s">
        <v>560</v>
      </c>
      <c r="E7800" s="5" t="str">
        <f t="shared" si="902"/>
        <v/>
      </c>
      <c r="F7800" s="5" t="str">
        <f t="shared" si="901"/>
        <v/>
      </c>
      <c r="G7800" s="7">
        <v>97.531000000000006</v>
      </c>
      <c r="H7800" s="7">
        <v>92.679000000000002</v>
      </c>
      <c r="I7800" s="7">
        <v>92.17</v>
      </c>
      <c r="J7800" s="7">
        <v>85.727999999999994</v>
      </c>
      <c r="K7800" s="7">
        <v>94.504000000000005</v>
      </c>
      <c r="L7800" s="7">
        <v>99.45</v>
      </c>
      <c r="M7800" s="7">
        <v>77.415000000000006</v>
      </c>
      <c r="N7800" s="7">
        <v>71.352999999999994</v>
      </c>
      <c r="O7800" s="7"/>
    </row>
    <row r="7801" spans="1:15" x14ac:dyDescent="0.2">
      <c r="A7801" s="2">
        <v>1</v>
      </c>
      <c r="B7801" s="6" t="s">
        <v>23</v>
      </c>
      <c r="C7801" s="6">
        <v>0</v>
      </c>
      <c r="D7801" s="5" t="s">
        <v>560</v>
      </c>
      <c r="E7801" s="5" t="str">
        <f t="shared" si="902"/>
        <v/>
      </c>
      <c r="F7801" s="5" t="str">
        <f t="shared" si="901"/>
        <v/>
      </c>
      <c r="G7801" s="7">
        <v>95.585999999999999</v>
      </c>
      <c r="H7801" s="7">
        <v>89.688999999999993</v>
      </c>
      <c r="I7801" s="7">
        <v>92.247</v>
      </c>
      <c r="J7801" s="7">
        <v>88.510999999999996</v>
      </c>
      <c r="K7801" s="7">
        <v>96.507000000000005</v>
      </c>
      <c r="L7801" s="7">
        <v>102.852</v>
      </c>
      <c r="M7801" s="7">
        <v>83.039000000000001</v>
      </c>
      <c r="N7801" s="7">
        <v>76.600999999999999</v>
      </c>
      <c r="O7801" s="7"/>
    </row>
    <row r="7802" spans="1:15" x14ac:dyDescent="0.2">
      <c r="A7802" s="2">
        <v>1</v>
      </c>
      <c r="B7802" s="6" t="s">
        <v>24</v>
      </c>
      <c r="C7802" s="6">
        <v>0</v>
      </c>
      <c r="D7802" s="5" t="s">
        <v>560</v>
      </c>
      <c r="E7802" s="5" t="str">
        <f t="shared" si="902"/>
        <v/>
      </c>
      <c r="F7802" s="5" t="str">
        <f t="shared" si="901"/>
        <v/>
      </c>
      <c r="G7802" s="7">
        <v>94.891000000000005</v>
      </c>
      <c r="H7802" s="7">
        <v>90.209000000000003</v>
      </c>
      <c r="I7802" s="7">
        <v>92.688999999999993</v>
      </c>
      <c r="J7802" s="7">
        <v>90.602999999999994</v>
      </c>
      <c r="K7802" s="7">
        <v>97.679000000000002</v>
      </c>
      <c r="L7802" s="7">
        <v>102.749</v>
      </c>
      <c r="M7802" s="7">
        <v>83.703999999999994</v>
      </c>
      <c r="N7802" s="7">
        <v>77.584000000000003</v>
      </c>
      <c r="O7802" s="7"/>
    </row>
    <row r="7803" spans="1:15" x14ac:dyDescent="0.2">
      <c r="A7803" s="2">
        <v>1</v>
      </c>
      <c r="B7803" s="6" t="s">
        <v>25</v>
      </c>
      <c r="C7803" s="6">
        <v>0</v>
      </c>
      <c r="D7803" s="5" t="s">
        <v>560</v>
      </c>
      <c r="E7803" s="5" t="str">
        <f t="shared" si="902"/>
        <v/>
      </c>
      <c r="F7803" s="5" t="str">
        <f t="shared" si="901"/>
        <v/>
      </c>
      <c r="G7803" s="7">
        <v>95.358999999999995</v>
      </c>
      <c r="H7803" s="7">
        <v>90.944999999999993</v>
      </c>
      <c r="I7803" s="7">
        <v>93.475999999999999</v>
      </c>
      <c r="J7803" s="7">
        <v>91.486000000000004</v>
      </c>
      <c r="K7803" s="7">
        <v>98.025999999999996</v>
      </c>
      <c r="L7803" s="7">
        <v>102.78400000000001</v>
      </c>
      <c r="M7803" s="7">
        <v>88.325000000000003</v>
      </c>
      <c r="N7803" s="7">
        <v>82.563000000000002</v>
      </c>
      <c r="O7803" s="7"/>
    </row>
    <row r="7804" spans="1:15" x14ac:dyDescent="0.2">
      <c r="A7804" s="2">
        <v>1</v>
      </c>
      <c r="B7804" s="6" t="s">
        <v>26</v>
      </c>
      <c r="C7804" s="6">
        <v>0</v>
      </c>
      <c r="D7804" s="5" t="s">
        <v>560</v>
      </c>
      <c r="E7804" s="5" t="str">
        <f t="shared" si="902"/>
        <v/>
      </c>
      <c r="F7804" s="5" t="str">
        <f t="shared" si="901"/>
        <v/>
      </c>
      <c r="G7804" s="7">
        <v>91.548000000000002</v>
      </c>
      <c r="H7804" s="7">
        <v>89.084999999999994</v>
      </c>
      <c r="I7804" s="7">
        <v>92.421999999999997</v>
      </c>
      <c r="J7804" s="7">
        <v>92.658000000000001</v>
      </c>
      <c r="K7804" s="7">
        <v>100.955</v>
      </c>
      <c r="L7804" s="7">
        <v>103.746</v>
      </c>
      <c r="M7804" s="7">
        <v>93.093999999999994</v>
      </c>
      <c r="N7804" s="7">
        <v>86.039000000000001</v>
      </c>
      <c r="O7804" s="7"/>
    </row>
    <row r="7805" spans="1:15" x14ac:dyDescent="0.2">
      <c r="A7805" s="2">
        <v>1</v>
      </c>
      <c r="B7805" s="6" t="s">
        <v>27</v>
      </c>
      <c r="C7805" s="6">
        <v>0</v>
      </c>
      <c r="D7805" s="5" t="s">
        <v>560</v>
      </c>
      <c r="E7805" s="5" t="str">
        <f t="shared" si="902"/>
        <v/>
      </c>
      <c r="F7805" s="5" t="str">
        <f t="shared" si="901"/>
        <v/>
      </c>
      <c r="G7805" s="7">
        <v>93.575000000000003</v>
      </c>
      <c r="H7805" s="7">
        <v>91.649000000000001</v>
      </c>
      <c r="I7805" s="7">
        <v>95.396000000000001</v>
      </c>
      <c r="J7805" s="7">
        <v>95.09</v>
      </c>
      <c r="K7805" s="7">
        <v>101.946</v>
      </c>
      <c r="L7805" s="7">
        <v>104.089</v>
      </c>
      <c r="M7805" s="7">
        <v>96.710999999999999</v>
      </c>
      <c r="N7805" s="7">
        <v>92.259</v>
      </c>
      <c r="O7805" s="7"/>
    </row>
    <row r="7806" spans="1:15" x14ac:dyDescent="0.2">
      <c r="A7806" s="2">
        <v>1</v>
      </c>
      <c r="B7806" s="6" t="s">
        <v>28</v>
      </c>
      <c r="C7806" s="6">
        <v>0</v>
      </c>
      <c r="D7806" s="5" t="s">
        <v>560</v>
      </c>
      <c r="E7806" s="5" t="str">
        <f t="shared" si="902"/>
        <v/>
      </c>
      <c r="F7806" s="5" t="str">
        <f t="shared" si="901"/>
        <v/>
      </c>
      <c r="G7806" s="7">
        <v>102.883</v>
      </c>
      <c r="H7806" s="7">
        <v>100.35299999999999</v>
      </c>
      <c r="I7806" s="7">
        <v>98.593999999999994</v>
      </c>
      <c r="J7806" s="7">
        <v>98.292000000000002</v>
      </c>
      <c r="K7806" s="7">
        <v>95.831999999999994</v>
      </c>
      <c r="L7806" s="7">
        <v>98.247</v>
      </c>
      <c r="M7806" s="7">
        <v>95.543999999999997</v>
      </c>
      <c r="N7806" s="7">
        <v>94.200999999999993</v>
      </c>
      <c r="O7806" s="7"/>
    </row>
    <row r="7807" spans="1:15" x14ac:dyDescent="0.2">
      <c r="A7807" s="2">
        <v>1</v>
      </c>
      <c r="B7807" s="6" t="s">
        <v>29</v>
      </c>
      <c r="C7807" s="6">
        <v>0</v>
      </c>
      <c r="D7807" s="5" t="s">
        <v>560</v>
      </c>
      <c r="E7807" s="5" t="str">
        <f t="shared" si="902"/>
        <v/>
      </c>
      <c r="F7807" s="5" t="str">
        <f t="shared" si="901"/>
        <v/>
      </c>
      <c r="G7807" s="7">
        <v>100</v>
      </c>
      <c r="H7807" s="7">
        <v>100</v>
      </c>
      <c r="I7807" s="7">
        <v>100</v>
      </c>
      <c r="J7807" s="7">
        <v>100</v>
      </c>
      <c r="K7807" s="7">
        <v>100</v>
      </c>
      <c r="L7807" s="7">
        <v>100</v>
      </c>
      <c r="M7807" s="7">
        <v>100</v>
      </c>
      <c r="N7807" s="7">
        <v>100</v>
      </c>
      <c r="O7807" s="7"/>
    </row>
    <row r="7808" spans="1:15" x14ac:dyDescent="0.2">
      <c r="A7808" s="2">
        <v>1</v>
      </c>
      <c r="B7808" s="6" t="s">
        <v>30</v>
      </c>
      <c r="C7808" s="6">
        <v>0</v>
      </c>
      <c r="D7808" s="5" t="s">
        <v>560</v>
      </c>
      <c r="E7808" s="5" t="str">
        <f t="shared" si="902"/>
        <v/>
      </c>
      <c r="F7808" s="5" t="str">
        <f t="shared" si="901"/>
        <v/>
      </c>
      <c r="G7808" s="7">
        <v>104.836</v>
      </c>
      <c r="H7808" s="7">
        <v>105.26300000000001</v>
      </c>
      <c r="I7808" s="7">
        <v>102.333</v>
      </c>
      <c r="J7808" s="7">
        <v>102.752</v>
      </c>
      <c r="K7808" s="7">
        <v>97.611999999999995</v>
      </c>
      <c r="L7808" s="7">
        <v>97.215999999999994</v>
      </c>
      <c r="M7808" s="7">
        <v>91.887</v>
      </c>
      <c r="N7808" s="7">
        <v>94.03</v>
      </c>
      <c r="O7808" s="7"/>
    </row>
    <row r="7809" spans="1:15" x14ac:dyDescent="0.2">
      <c r="A7809" s="2">
        <v>1</v>
      </c>
      <c r="B7809" s="6" t="s">
        <v>31</v>
      </c>
      <c r="C7809" s="6">
        <v>0</v>
      </c>
      <c r="D7809" s="5" t="s">
        <v>560</v>
      </c>
      <c r="E7809" s="5" t="str">
        <f t="shared" si="902"/>
        <v/>
      </c>
      <c r="F7809" s="5" t="str">
        <f t="shared" si="901"/>
        <v/>
      </c>
      <c r="G7809" s="7">
        <v>110.66</v>
      </c>
      <c r="H7809" s="7">
        <v>110.173</v>
      </c>
      <c r="I7809" s="7">
        <v>105.1</v>
      </c>
      <c r="J7809" s="7">
        <v>107.119</v>
      </c>
      <c r="K7809" s="7">
        <v>94.975999999999999</v>
      </c>
      <c r="L7809" s="7">
        <v>95.394999999999996</v>
      </c>
      <c r="M7809" s="7">
        <v>84.456999999999994</v>
      </c>
      <c r="N7809" s="7">
        <v>88.763999999999996</v>
      </c>
      <c r="O7809" s="7"/>
    </row>
    <row r="7810" spans="1:15" x14ac:dyDescent="0.2">
      <c r="A7810" s="2">
        <v>1</v>
      </c>
      <c r="B7810" s="6" t="s">
        <v>32</v>
      </c>
      <c r="C7810" s="6">
        <v>0</v>
      </c>
      <c r="D7810" s="5" t="s">
        <v>560</v>
      </c>
      <c r="E7810" s="5" t="str">
        <f t="shared" si="902"/>
        <v/>
      </c>
      <c r="F7810" s="5" t="str">
        <f t="shared" si="901"/>
        <v/>
      </c>
      <c r="G7810" s="7">
        <v>113</v>
      </c>
      <c r="H7810" s="7">
        <v>113.7</v>
      </c>
      <c r="I7810" s="7">
        <v>103.971</v>
      </c>
      <c r="J7810" s="7">
        <v>109.51900000000001</v>
      </c>
      <c r="K7810" s="7">
        <v>92.01</v>
      </c>
      <c r="L7810" s="7">
        <v>91.442999999999998</v>
      </c>
      <c r="M7810" s="7">
        <v>82.289000000000001</v>
      </c>
      <c r="N7810" s="7">
        <v>85.557000000000002</v>
      </c>
      <c r="O7810" s="7"/>
    </row>
    <row r="7811" spans="1:15" x14ac:dyDescent="0.2">
      <c r="A7811" s="2">
        <v>1</v>
      </c>
      <c r="B7811" s="6" t="s">
        <v>33</v>
      </c>
      <c r="C7811" s="6">
        <v>0</v>
      </c>
      <c r="D7811" s="5" t="s">
        <v>560</v>
      </c>
      <c r="E7811" s="5" t="str">
        <f t="shared" si="902"/>
        <v/>
      </c>
      <c r="F7811" s="5" t="str">
        <f t="shared" si="901"/>
        <v/>
      </c>
      <c r="G7811" s="7">
        <v>122.813</v>
      </c>
      <c r="H7811" s="7">
        <v>118.435</v>
      </c>
      <c r="I7811" s="7">
        <v>103.58</v>
      </c>
      <c r="J7811" s="7">
        <v>111.63500000000001</v>
      </c>
      <c r="K7811" s="7">
        <v>84.34</v>
      </c>
      <c r="L7811" s="7">
        <v>87.456999999999994</v>
      </c>
      <c r="M7811" s="7">
        <v>78.847999999999999</v>
      </c>
      <c r="N7811" s="7">
        <v>81.67</v>
      </c>
      <c r="O7811" s="7"/>
    </row>
    <row r="7812" spans="1:15" x14ac:dyDescent="0.2">
      <c r="A7812" s="2">
        <v>1</v>
      </c>
      <c r="B7812" s="6" t="s">
        <v>34</v>
      </c>
      <c r="C7812" s="6">
        <v>0</v>
      </c>
      <c r="D7812" s="5" t="s">
        <v>560</v>
      </c>
      <c r="E7812" s="5" t="str">
        <f t="shared" si="902"/>
        <v/>
      </c>
      <c r="F7812" s="5" t="str">
        <f t="shared" si="901"/>
        <v/>
      </c>
      <c r="G7812" s="7">
        <v>129.172</v>
      </c>
      <c r="H7812" s="7">
        <v>120.309</v>
      </c>
      <c r="I7812" s="7">
        <v>104.43300000000001</v>
      </c>
      <c r="J7812" s="7">
        <v>115.982</v>
      </c>
      <c r="K7812" s="7">
        <v>80.847999999999999</v>
      </c>
      <c r="L7812" s="7">
        <v>86.804000000000002</v>
      </c>
      <c r="M7812" s="7">
        <v>79.739000000000004</v>
      </c>
      <c r="N7812" s="7">
        <v>83.274000000000001</v>
      </c>
      <c r="O7812" s="7"/>
    </row>
    <row r="7813" spans="1:15" x14ac:dyDescent="0.2">
      <c r="A7813" s="2">
        <v>1</v>
      </c>
      <c r="B7813" s="6" t="s">
        <v>35</v>
      </c>
      <c r="C7813" s="6">
        <v>0</v>
      </c>
      <c r="D7813" s="5" t="s">
        <v>560</v>
      </c>
      <c r="E7813" s="5" t="str">
        <f t="shared" si="902"/>
        <v/>
      </c>
      <c r="F7813" s="5" t="str">
        <f t="shared" si="901"/>
        <v/>
      </c>
      <c r="G7813" s="7">
        <v>124.842</v>
      </c>
      <c r="H7813" s="7">
        <v>115.33</v>
      </c>
      <c r="I7813" s="7">
        <v>101.34</v>
      </c>
      <c r="J7813" s="7">
        <v>122.623</v>
      </c>
      <c r="K7813" s="7">
        <v>81.174000000000007</v>
      </c>
      <c r="L7813" s="7">
        <v>87.869</v>
      </c>
      <c r="M7813" s="7">
        <v>84.954999999999998</v>
      </c>
      <c r="N7813" s="7">
        <v>86.093000000000004</v>
      </c>
      <c r="O7813" s="7"/>
    </row>
    <row r="7814" spans="1:15" x14ac:dyDescent="0.2">
      <c r="A7814" s="2">
        <v>1</v>
      </c>
      <c r="B7814" s="6" t="s">
        <v>36</v>
      </c>
      <c r="C7814" s="6">
        <v>0</v>
      </c>
      <c r="D7814" s="5" t="s">
        <v>560</v>
      </c>
      <c r="E7814" s="5" t="str">
        <f t="shared" si="902"/>
        <v/>
      </c>
      <c r="F7814" s="5" t="str">
        <f t="shared" si="901"/>
        <v/>
      </c>
      <c r="G7814" s="7">
        <v>129.66800000000001</v>
      </c>
      <c r="H7814" s="7">
        <v>121.74299999999999</v>
      </c>
      <c r="I7814" s="7">
        <v>99.194000000000003</v>
      </c>
      <c r="J7814" s="7">
        <v>123.57899999999999</v>
      </c>
      <c r="K7814" s="7">
        <v>76.498000000000005</v>
      </c>
      <c r="L7814" s="7">
        <v>81.477999999999994</v>
      </c>
      <c r="M7814" s="7">
        <v>79.623000000000005</v>
      </c>
      <c r="N7814" s="7">
        <v>78.98</v>
      </c>
      <c r="O7814" s="7"/>
    </row>
    <row r="7815" spans="1:15" x14ac:dyDescent="0.2">
      <c r="A7815" s="2">
        <v>1</v>
      </c>
      <c r="B7815" s="6" t="s">
        <v>37</v>
      </c>
      <c r="C7815" s="6">
        <v>0</v>
      </c>
      <c r="D7815" s="5" t="s">
        <v>560</v>
      </c>
      <c r="E7815" s="5" t="str">
        <f t="shared" si="902"/>
        <v/>
      </c>
      <c r="F7815" s="5" t="str">
        <f t="shared" si="901"/>
        <v/>
      </c>
      <c r="G7815" s="7">
        <v>130.83000000000001</v>
      </c>
      <c r="H7815" s="7">
        <v>123.39</v>
      </c>
      <c r="I7815" s="7">
        <v>101.553</v>
      </c>
      <c r="J7815" s="7">
        <v>124.627</v>
      </c>
      <c r="K7815" s="7">
        <v>77.622</v>
      </c>
      <c r="L7815" s="7">
        <v>82.302000000000007</v>
      </c>
      <c r="M7815" s="7">
        <v>80.503</v>
      </c>
      <c r="N7815" s="7">
        <v>81.753</v>
      </c>
      <c r="O7815" s="7"/>
    </row>
    <row r="7816" spans="1:15" x14ac:dyDescent="0.2">
      <c r="A7816" s="2">
        <v>1</v>
      </c>
      <c r="B7816" s="6" t="s">
        <v>63</v>
      </c>
      <c r="C7816" s="6">
        <v>0</v>
      </c>
      <c r="D7816" s="5" t="s">
        <v>560</v>
      </c>
      <c r="E7816" s="5" t="str">
        <f t="shared" si="902"/>
        <v/>
      </c>
      <c r="F7816" s="5" t="str">
        <f t="shared" ref="F7816:F7879" si="903">IF(LEN(E7816)=0,"",E7816&amp;B7816)</f>
        <v/>
      </c>
      <c r="G7816" s="7">
        <v>131.84299999999999</v>
      </c>
      <c r="H7816" s="7">
        <v>120.438</v>
      </c>
      <c r="I7816" s="7">
        <v>98.171000000000006</v>
      </c>
      <c r="J7816" s="7">
        <v>130.911</v>
      </c>
      <c r="K7816" s="7">
        <v>74.460999999999999</v>
      </c>
      <c r="L7816" s="7">
        <v>81.512</v>
      </c>
      <c r="M7816" s="7">
        <v>80.349999999999994</v>
      </c>
      <c r="N7816" s="7">
        <v>78.881</v>
      </c>
      <c r="O7816" s="7"/>
    </row>
    <row r="7817" spans="1:15" x14ac:dyDescent="0.2">
      <c r="A7817" s="2">
        <v>0</v>
      </c>
      <c r="B7817" s="5" t="s">
        <v>561</v>
      </c>
      <c r="C7817" s="6" t="s">
        <v>0</v>
      </c>
      <c r="E7817" s="5" t="str">
        <f t="shared" ref="E7817:E7880" si="904">IF(C7817=0,IF(LEN(D7817)&lt;&gt;3,"",D7817),IF(LEN(D7817)&lt;&gt;4,"",LEFT(D7817,3)))</f>
        <v/>
      </c>
      <c r="F7817" s="5" t="str">
        <f t="shared" si="903"/>
        <v/>
      </c>
    </row>
    <row r="7818" spans="1:15" x14ac:dyDescent="0.2">
      <c r="A7818" s="2">
        <v>1</v>
      </c>
      <c r="B7818" s="6" t="s">
        <v>13</v>
      </c>
      <c r="C7818" s="6">
        <v>0</v>
      </c>
      <c r="D7818" s="5" t="s">
        <v>562</v>
      </c>
      <c r="E7818" s="5" t="str">
        <f t="shared" si="904"/>
        <v/>
      </c>
      <c r="F7818" s="5" t="str">
        <f t="shared" si="903"/>
        <v/>
      </c>
      <c r="G7818" s="7">
        <v>84.968000000000004</v>
      </c>
      <c r="H7818" s="7">
        <v>89.522000000000006</v>
      </c>
      <c r="I7818" s="7">
        <v>99.739000000000004</v>
      </c>
      <c r="J7818" s="7">
        <v>66.460999999999999</v>
      </c>
      <c r="K7818" s="7">
        <v>117.384</v>
      </c>
      <c r="L7818" s="7">
        <v>111.413</v>
      </c>
      <c r="M7818" s="7">
        <v>60.393000000000001</v>
      </c>
      <c r="N7818" s="7">
        <v>60.234999999999999</v>
      </c>
      <c r="O7818" s="7"/>
    </row>
    <row r="7819" spans="1:15" x14ac:dyDescent="0.2">
      <c r="A7819" s="2">
        <v>1</v>
      </c>
      <c r="B7819" s="6" t="s">
        <v>15</v>
      </c>
      <c r="C7819" s="6">
        <v>0</v>
      </c>
      <c r="D7819" s="5" t="s">
        <v>562</v>
      </c>
      <c r="E7819" s="5" t="str">
        <f t="shared" si="904"/>
        <v/>
      </c>
      <c r="F7819" s="5" t="str">
        <f t="shared" si="903"/>
        <v/>
      </c>
      <c r="G7819" s="7">
        <v>85.599000000000004</v>
      </c>
      <c r="H7819" s="7">
        <v>89.18</v>
      </c>
      <c r="I7819" s="7">
        <v>96.606999999999999</v>
      </c>
      <c r="J7819" s="7">
        <v>67.965000000000003</v>
      </c>
      <c r="K7819" s="7">
        <v>112.86</v>
      </c>
      <c r="L7819" s="7">
        <v>108.328</v>
      </c>
      <c r="M7819" s="7">
        <v>63.542000000000002</v>
      </c>
      <c r="N7819" s="7">
        <v>61.386000000000003</v>
      </c>
      <c r="O7819" s="7"/>
    </row>
    <row r="7820" spans="1:15" x14ac:dyDescent="0.2">
      <c r="A7820" s="2">
        <v>1</v>
      </c>
      <c r="B7820" s="6" t="s">
        <v>16</v>
      </c>
      <c r="C7820" s="6">
        <v>0</v>
      </c>
      <c r="D7820" s="5" t="s">
        <v>562</v>
      </c>
      <c r="E7820" s="5" t="str">
        <f t="shared" si="904"/>
        <v/>
      </c>
      <c r="F7820" s="5" t="str">
        <f t="shared" si="903"/>
        <v/>
      </c>
      <c r="G7820" s="7">
        <v>87.331000000000003</v>
      </c>
      <c r="H7820" s="7">
        <v>89.725999999999999</v>
      </c>
      <c r="I7820" s="7">
        <v>95.372</v>
      </c>
      <c r="J7820" s="7">
        <v>70.462000000000003</v>
      </c>
      <c r="K7820" s="7">
        <v>109.208</v>
      </c>
      <c r="L7820" s="7">
        <v>106.292</v>
      </c>
      <c r="M7820" s="7">
        <v>63.396000000000001</v>
      </c>
      <c r="N7820" s="7">
        <v>60.462000000000003</v>
      </c>
      <c r="O7820" s="7"/>
    </row>
    <row r="7821" spans="1:15" x14ac:dyDescent="0.2">
      <c r="A7821" s="2">
        <v>1</v>
      </c>
      <c r="B7821" s="6" t="s">
        <v>17</v>
      </c>
      <c r="C7821" s="6">
        <v>0</v>
      </c>
      <c r="D7821" s="5" t="s">
        <v>562</v>
      </c>
      <c r="E7821" s="5" t="str">
        <f t="shared" si="904"/>
        <v/>
      </c>
      <c r="F7821" s="5" t="str">
        <f t="shared" si="903"/>
        <v/>
      </c>
      <c r="G7821" s="7">
        <v>88.536000000000001</v>
      </c>
      <c r="H7821" s="7">
        <v>92.253</v>
      </c>
      <c r="I7821" s="7">
        <v>98.57</v>
      </c>
      <c r="J7821" s="7">
        <v>73.680000000000007</v>
      </c>
      <c r="K7821" s="7">
        <v>111.333</v>
      </c>
      <c r="L7821" s="7">
        <v>106.848</v>
      </c>
      <c r="M7821" s="7">
        <v>64.873999999999995</v>
      </c>
      <c r="N7821" s="7">
        <v>63.945999999999998</v>
      </c>
      <c r="O7821" s="7"/>
    </row>
    <row r="7822" spans="1:15" x14ac:dyDescent="0.2">
      <c r="A7822" s="2">
        <v>1</v>
      </c>
      <c r="B7822" s="6" t="s">
        <v>18</v>
      </c>
      <c r="C7822" s="6">
        <v>0</v>
      </c>
      <c r="D7822" s="5" t="s">
        <v>562</v>
      </c>
      <c r="E7822" s="5" t="str">
        <f t="shared" si="904"/>
        <v/>
      </c>
      <c r="F7822" s="5" t="str">
        <f t="shared" si="903"/>
        <v/>
      </c>
      <c r="G7822" s="7">
        <v>89.367000000000004</v>
      </c>
      <c r="H7822" s="7">
        <v>91.534999999999997</v>
      </c>
      <c r="I7822" s="7">
        <v>92.099000000000004</v>
      </c>
      <c r="J7822" s="7">
        <v>81.515000000000001</v>
      </c>
      <c r="K7822" s="7">
        <v>103.057</v>
      </c>
      <c r="L7822" s="7">
        <v>100.617</v>
      </c>
      <c r="M7822" s="7">
        <v>67.016999999999996</v>
      </c>
      <c r="N7822" s="7">
        <v>61.722999999999999</v>
      </c>
      <c r="O7822" s="7"/>
    </row>
    <row r="7823" spans="1:15" x14ac:dyDescent="0.2">
      <c r="A7823" s="2">
        <v>1</v>
      </c>
      <c r="B7823" s="6" t="s">
        <v>19</v>
      </c>
      <c r="C7823" s="6">
        <v>0</v>
      </c>
      <c r="D7823" s="5" t="s">
        <v>562</v>
      </c>
      <c r="E7823" s="5" t="str">
        <f t="shared" si="904"/>
        <v/>
      </c>
      <c r="F7823" s="5" t="str">
        <f t="shared" si="903"/>
        <v/>
      </c>
      <c r="G7823" s="7">
        <v>85.730999999999995</v>
      </c>
      <c r="H7823" s="7">
        <v>88.521000000000001</v>
      </c>
      <c r="I7823" s="7">
        <v>86.938000000000002</v>
      </c>
      <c r="J7823" s="7">
        <v>83.445999999999998</v>
      </c>
      <c r="K7823" s="7">
        <v>101.408</v>
      </c>
      <c r="L7823" s="7">
        <v>98.210999999999999</v>
      </c>
      <c r="M7823" s="7">
        <v>71.968999999999994</v>
      </c>
      <c r="N7823" s="7">
        <v>62.567999999999998</v>
      </c>
      <c r="O7823" s="7"/>
    </row>
    <row r="7824" spans="1:15" x14ac:dyDescent="0.2">
      <c r="A7824" s="2">
        <v>1</v>
      </c>
      <c r="B7824" s="6" t="s">
        <v>20</v>
      </c>
      <c r="C7824" s="6">
        <v>0</v>
      </c>
      <c r="D7824" s="5" t="s">
        <v>562</v>
      </c>
      <c r="E7824" s="5" t="str">
        <f t="shared" si="904"/>
        <v/>
      </c>
      <c r="F7824" s="5" t="str">
        <f t="shared" si="903"/>
        <v/>
      </c>
      <c r="G7824" s="7">
        <v>83.944000000000003</v>
      </c>
      <c r="H7824" s="7">
        <v>85.313999999999993</v>
      </c>
      <c r="I7824" s="7">
        <v>85.734999999999999</v>
      </c>
      <c r="J7824" s="7">
        <v>84.036000000000001</v>
      </c>
      <c r="K7824" s="7">
        <v>102.134</v>
      </c>
      <c r="L7824" s="7">
        <v>100.494</v>
      </c>
      <c r="M7824" s="7">
        <v>77.555000000000007</v>
      </c>
      <c r="N7824" s="7">
        <v>66.491</v>
      </c>
      <c r="O7824" s="7"/>
    </row>
    <row r="7825" spans="1:15" x14ac:dyDescent="0.2">
      <c r="A7825" s="2">
        <v>1</v>
      </c>
      <c r="B7825" s="6" t="s">
        <v>21</v>
      </c>
      <c r="C7825" s="6">
        <v>0</v>
      </c>
      <c r="D7825" s="5" t="s">
        <v>562</v>
      </c>
      <c r="E7825" s="5" t="str">
        <f t="shared" si="904"/>
        <v/>
      </c>
      <c r="F7825" s="5" t="str">
        <f t="shared" si="903"/>
        <v/>
      </c>
      <c r="G7825" s="7">
        <v>86.382000000000005</v>
      </c>
      <c r="H7825" s="7">
        <v>86.114999999999995</v>
      </c>
      <c r="I7825" s="7">
        <v>88.027000000000001</v>
      </c>
      <c r="J7825" s="7">
        <v>83.986999999999995</v>
      </c>
      <c r="K7825" s="7">
        <v>101.904</v>
      </c>
      <c r="L7825" s="7">
        <v>102.221</v>
      </c>
      <c r="M7825" s="7">
        <v>80.498000000000005</v>
      </c>
      <c r="N7825" s="7">
        <v>70.86</v>
      </c>
      <c r="O7825" s="7"/>
    </row>
    <row r="7826" spans="1:15" x14ac:dyDescent="0.2">
      <c r="A7826" s="2">
        <v>1</v>
      </c>
      <c r="B7826" s="6" t="s">
        <v>22</v>
      </c>
      <c r="C7826" s="6">
        <v>0</v>
      </c>
      <c r="D7826" s="5" t="s">
        <v>562</v>
      </c>
      <c r="E7826" s="5" t="str">
        <f t="shared" si="904"/>
        <v/>
      </c>
      <c r="F7826" s="5" t="str">
        <f t="shared" si="903"/>
        <v/>
      </c>
      <c r="G7826" s="7">
        <v>85.536000000000001</v>
      </c>
      <c r="H7826" s="7">
        <v>87.91</v>
      </c>
      <c r="I7826" s="7">
        <v>87.096000000000004</v>
      </c>
      <c r="J7826" s="7">
        <v>84.522999999999996</v>
      </c>
      <c r="K7826" s="7">
        <v>101.824</v>
      </c>
      <c r="L7826" s="7">
        <v>99.075000000000003</v>
      </c>
      <c r="M7826" s="7">
        <v>81.090999999999994</v>
      </c>
      <c r="N7826" s="7">
        <v>70.626999999999995</v>
      </c>
      <c r="O7826" s="7"/>
    </row>
    <row r="7827" spans="1:15" x14ac:dyDescent="0.2">
      <c r="A7827" s="2">
        <v>1</v>
      </c>
      <c r="B7827" s="6" t="s">
        <v>23</v>
      </c>
      <c r="C7827" s="6">
        <v>0</v>
      </c>
      <c r="D7827" s="5" t="s">
        <v>562</v>
      </c>
      <c r="E7827" s="5" t="str">
        <f t="shared" si="904"/>
        <v/>
      </c>
      <c r="F7827" s="5" t="str">
        <f t="shared" si="903"/>
        <v/>
      </c>
      <c r="G7827" s="7">
        <v>91.799000000000007</v>
      </c>
      <c r="H7827" s="7">
        <v>90.116</v>
      </c>
      <c r="I7827" s="7">
        <v>89.56</v>
      </c>
      <c r="J7827" s="7">
        <v>86.494</v>
      </c>
      <c r="K7827" s="7">
        <v>97.56</v>
      </c>
      <c r="L7827" s="7">
        <v>99.382999999999996</v>
      </c>
      <c r="M7827" s="7">
        <v>80.747</v>
      </c>
      <c r="N7827" s="7">
        <v>72.316999999999993</v>
      </c>
      <c r="O7827" s="7"/>
    </row>
    <row r="7828" spans="1:15" x14ac:dyDescent="0.2">
      <c r="A7828" s="2">
        <v>1</v>
      </c>
      <c r="B7828" s="6" t="s">
        <v>24</v>
      </c>
      <c r="C7828" s="6">
        <v>0</v>
      </c>
      <c r="D7828" s="5" t="s">
        <v>562</v>
      </c>
      <c r="E7828" s="5" t="str">
        <f t="shared" si="904"/>
        <v/>
      </c>
      <c r="F7828" s="5" t="str">
        <f t="shared" si="903"/>
        <v/>
      </c>
      <c r="G7828" s="7">
        <v>90.796000000000006</v>
      </c>
      <c r="H7828" s="7">
        <v>92.143000000000001</v>
      </c>
      <c r="I7828" s="7">
        <v>91.063000000000002</v>
      </c>
      <c r="J7828" s="7">
        <v>88.460999999999999</v>
      </c>
      <c r="K7828" s="7">
        <v>100.29300000000001</v>
      </c>
      <c r="L7828" s="7">
        <v>98.828000000000003</v>
      </c>
      <c r="M7828" s="7">
        <v>84.605000000000004</v>
      </c>
      <c r="N7828" s="7">
        <v>77.043999999999997</v>
      </c>
      <c r="O7828" s="7"/>
    </row>
    <row r="7829" spans="1:15" x14ac:dyDescent="0.2">
      <c r="A7829" s="2">
        <v>1</v>
      </c>
      <c r="B7829" s="6" t="s">
        <v>25</v>
      </c>
      <c r="C7829" s="6">
        <v>0</v>
      </c>
      <c r="D7829" s="5" t="s">
        <v>562</v>
      </c>
      <c r="E7829" s="5" t="str">
        <f t="shared" si="904"/>
        <v/>
      </c>
      <c r="F7829" s="5" t="str">
        <f t="shared" si="903"/>
        <v/>
      </c>
      <c r="G7829" s="7">
        <v>94.992999999999995</v>
      </c>
      <c r="H7829" s="7">
        <v>95.265000000000001</v>
      </c>
      <c r="I7829" s="7">
        <v>94.677000000000007</v>
      </c>
      <c r="J7829" s="7">
        <v>89.68</v>
      </c>
      <c r="K7829" s="7">
        <v>99.667000000000002</v>
      </c>
      <c r="L7829" s="7">
        <v>99.382999999999996</v>
      </c>
      <c r="M7829" s="7">
        <v>86.576999999999998</v>
      </c>
      <c r="N7829" s="7">
        <v>81.968999999999994</v>
      </c>
      <c r="O7829" s="7"/>
    </row>
    <row r="7830" spans="1:15" x14ac:dyDescent="0.2">
      <c r="A7830" s="2">
        <v>1</v>
      </c>
      <c r="B7830" s="6" t="s">
        <v>26</v>
      </c>
      <c r="C7830" s="6">
        <v>0</v>
      </c>
      <c r="D7830" s="5" t="s">
        <v>562</v>
      </c>
      <c r="E7830" s="5" t="str">
        <f t="shared" si="904"/>
        <v/>
      </c>
      <c r="F7830" s="5" t="str">
        <f t="shared" si="903"/>
        <v/>
      </c>
      <c r="G7830" s="7">
        <v>90.001000000000005</v>
      </c>
      <c r="H7830" s="7">
        <v>93.272999999999996</v>
      </c>
      <c r="I7830" s="7">
        <v>95.69</v>
      </c>
      <c r="J7830" s="7">
        <v>92.555999999999997</v>
      </c>
      <c r="K7830" s="7">
        <v>106.32</v>
      </c>
      <c r="L7830" s="7">
        <v>102.59099999999999</v>
      </c>
      <c r="M7830" s="7">
        <v>95.881</v>
      </c>
      <c r="N7830" s="7">
        <v>91.748000000000005</v>
      </c>
      <c r="O7830" s="7"/>
    </row>
    <row r="7831" spans="1:15" x14ac:dyDescent="0.2">
      <c r="A7831" s="2">
        <v>1</v>
      </c>
      <c r="B7831" s="6" t="s">
        <v>27</v>
      </c>
      <c r="C7831" s="6">
        <v>0</v>
      </c>
      <c r="D7831" s="5" t="s">
        <v>562</v>
      </c>
      <c r="E7831" s="5" t="str">
        <f t="shared" si="904"/>
        <v/>
      </c>
      <c r="F7831" s="5" t="str">
        <f t="shared" si="903"/>
        <v/>
      </c>
      <c r="G7831" s="7">
        <v>95.98</v>
      </c>
      <c r="H7831" s="7">
        <v>98.691000000000003</v>
      </c>
      <c r="I7831" s="7">
        <v>99.665000000000006</v>
      </c>
      <c r="J7831" s="7">
        <v>95.68</v>
      </c>
      <c r="K7831" s="7">
        <v>103.84</v>
      </c>
      <c r="L7831" s="7">
        <v>100.98699999999999</v>
      </c>
      <c r="M7831" s="7">
        <v>94.162000000000006</v>
      </c>
      <c r="N7831" s="7">
        <v>93.846999999999994</v>
      </c>
      <c r="O7831" s="7"/>
    </row>
    <row r="7832" spans="1:15" x14ac:dyDescent="0.2">
      <c r="A7832" s="2">
        <v>1</v>
      </c>
      <c r="B7832" s="6" t="s">
        <v>28</v>
      </c>
      <c r="C7832" s="6">
        <v>0</v>
      </c>
      <c r="D7832" s="5" t="s">
        <v>562</v>
      </c>
      <c r="E7832" s="5" t="str">
        <f t="shared" si="904"/>
        <v/>
      </c>
      <c r="F7832" s="5" t="str">
        <f t="shared" si="903"/>
        <v/>
      </c>
      <c r="G7832" s="7">
        <v>97.244</v>
      </c>
      <c r="H7832" s="7">
        <v>98.164000000000001</v>
      </c>
      <c r="I7832" s="7">
        <v>101.071</v>
      </c>
      <c r="J7832" s="7">
        <v>98.037000000000006</v>
      </c>
      <c r="K7832" s="7">
        <v>103.93600000000001</v>
      </c>
      <c r="L7832" s="7">
        <v>102.961</v>
      </c>
      <c r="M7832" s="7">
        <v>98.569000000000003</v>
      </c>
      <c r="N7832" s="7">
        <v>99.625</v>
      </c>
      <c r="O7832" s="7"/>
    </row>
    <row r="7833" spans="1:15" x14ac:dyDescent="0.2">
      <c r="A7833" s="2">
        <v>1</v>
      </c>
      <c r="B7833" s="6" t="s">
        <v>29</v>
      </c>
      <c r="C7833" s="6">
        <v>0</v>
      </c>
      <c r="D7833" s="5" t="s">
        <v>562</v>
      </c>
      <c r="E7833" s="5" t="str">
        <f t="shared" si="904"/>
        <v/>
      </c>
      <c r="F7833" s="5" t="str">
        <f t="shared" si="903"/>
        <v/>
      </c>
      <c r="G7833" s="7">
        <v>100</v>
      </c>
      <c r="H7833" s="7">
        <v>100</v>
      </c>
      <c r="I7833" s="7">
        <v>100</v>
      </c>
      <c r="J7833" s="7">
        <v>100</v>
      </c>
      <c r="K7833" s="7">
        <v>100</v>
      </c>
      <c r="L7833" s="7">
        <v>100</v>
      </c>
      <c r="M7833" s="7">
        <v>100</v>
      </c>
      <c r="N7833" s="7">
        <v>100</v>
      </c>
      <c r="O7833" s="7"/>
    </row>
    <row r="7834" spans="1:15" x14ac:dyDescent="0.2">
      <c r="A7834" s="2">
        <v>1</v>
      </c>
      <c r="B7834" s="6" t="s">
        <v>30</v>
      </c>
      <c r="C7834" s="6">
        <v>0</v>
      </c>
      <c r="D7834" s="5" t="s">
        <v>562</v>
      </c>
      <c r="E7834" s="5" t="str">
        <f t="shared" si="904"/>
        <v/>
      </c>
      <c r="F7834" s="5" t="str">
        <f t="shared" si="903"/>
        <v/>
      </c>
      <c r="G7834" s="7">
        <v>106.149</v>
      </c>
      <c r="H7834" s="7">
        <v>103.05500000000001</v>
      </c>
      <c r="I7834" s="7">
        <v>100.639</v>
      </c>
      <c r="J7834" s="7">
        <v>101.277</v>
      </c>
      <c r="K7834" s="7">
        <v>94.808999999999997</v>
      </c>
      <c r="L7834" s="7">
        <v>97.656000000000006</v>
      </c>
      <c r="M7834" s="7">
        <v>96.47</v>
      </c>
      <c r="N7834" s="7">
        <v>97.087000000000003</v>
      </c>
      <c r="O7834" s="7"/>
    </row>
    <row r="7835" spans="1:15" x14ac:dyDescent="0.2">
      <c r="A7835" s="2">
        <v>1</v>
      </c>
      <c r="B7835" s="6" t="s">
        <v>31</v>
      </c>
      <c r="C7835" s="6">
        <v>0</v>
      </c>
      <c r="D7835" s="5" t="s">
        <v>562</v>
      </c>
      <c r="E7835" s="5" t="str">
        <f t="shared" si="904"/>
        <v/>
      </c>
      <c r="F7835" s="5" t="str">
        <f t="shared" si="903"/>
        <v/>
      </c>
      <c r="G7835" s="7">
        <v>115.84099999999999</v>
      </c>
      <c r="H7835" s="7">
        <v>110.66800000000001</v>
      </c>
      <c r="I7835" s="7">
        <v>104.523</v>
      </c>
      <c r="J7835" s="7">
        <v>103.017</v>
      </c>
      <c r="K7835" s="7">
        <v>90.23</v>
      </c>
      <c r="L7835" s="7">
        <v>94.447999999999993</v>
      </c>
      <c r="M7835" s="7">
        <v>88.611999999999995</v>
      </c>
      <c r="N7835" s="7">
        <v>92.620999999999995</v>
      </c>
      <c r="O7835" s="7"/>
    </row>
    <row r="7836" spans="1:15" x14ac:dyDescent="0.2">
      <c r="A7836" s="2">
        <v>1</v>
      </c>
      <c r="B7836" s="6" t="s">
        <v>32</v>
      </c>
      <c r="C7836" s="6">
        <v>0</v>
      </c>
      <c r="D7836" s="5" t="s">
        <v>562</v>
      </c>
      <c r="E7836" s="5" t="str">
        <f t="shared" si="904"/>
        <v/>
      </c>
      <c r="F7836" s="5" t="str">
        <f t="shared" si="903"/>
        <v/>
      </c>
      <c r="G7836" s="7">
        <v>126.49299999999999</v>
      </c>
      <c r="H7836" s="7">
        <v>113.417</v>
      </c>
      <c r="I7836" s="7">
        <v>107.399</v>
      </c>
      <c r="J7836" s="7">
        <v>104.551</v>
      </c>
      <c r="K7836" s="7">
        <v>84.906000000000006</v>
      </c>
      <c r="L7836" s="7">
        <v>94.694999999999993</v>
      </c>
      <c r="M7836" s="7">
        <v>85.879000000000005</v>
      </c>
      <c r="N7836" s="7">
        <v>92.233999999999995</v>
      </c>
      <c r="O7836" s="7"/>
    </row>
    <row r="7837" spans="1:15" x14ac:dyDescent="0.2">
      <c r="A7837" s="2">
        <v>1</v>
      </c>
      <c r="B7837" s="6" t="s">
        <v>33</v>
      </c>
      <c r="C7837" s="6">
        <v>0</v>
      </c>
      <c r="D7837" s="5" t="s">
        <v>562</v>
      </c>
      <c r="E7837" s="5" t="str">
        <f t="shared" si="904"/>
        <v/>
      </c>
      <c r="F7837" s="5" t="str">
        <f t="shared" si="903"/>
        <v/>
      </c>
      <c r="G7837" s="7">
        <v>130.99199999999999</v>
      </c>
      <c r="H7837" s="7">
        <v>120.232</v>
      </c>
      <c r="I7837" s="7">
        <v>113.408</v>
      </c>
      <c r="J7837" s="7">
        <v>106.235</v>
      </c>
      <c r="K7837" s="7">
        <v>86.575999999999993</v>
      </c>
      <c r="L7837" s="7">
        <v>94.323999999999998</v>
      </c>
      <c r="M7837" s="7">
        <v>80.350999999999999</v>
      </c>
      <c r="N7837" s="7">
        <v>91.123999999999995</v>
      </c>
      <c r="O7837" s="7"/>
    </row>
    <row r="7838" spans="1:15" x14ac:dyDescent="0.2">
      <c r="A7838" s="2">
        <v>1</v>
      </c>
      <c r="B7838" s="6" t="s">
        <v>34</v>
      </c>
      <c r="C7838" s="6">
        <v>0</v>
      </c>
      <c r="D7838" s="5" t="s">
        <v>562</v>
      </c>
      <c r="E7838" s="5" t="str">
        <f t="shared" si="904"/>
        <v/>
      </c>
      <c r="F7838" s="5" t="str">
        <f t="shared" si="903"/>
        <v/>
      </c>
      <c r="G7838" s="7">
        <v>139.51300000000001</v>
      </c>
      <c r="H7838" s="7">
        <v>123.95399999999999</v>
      </c>
      <c r="I7838" s="7">
        <v>117.607</v>
      </c>
      <c r="J7838" s="7">
        <v>108.449</v>
      </c>
      <c r="K7838" s="7">
        <v>84.298000000000002</v>
      </c>
      <c r="L7838" s="7">
        <v>94.88</v>
      </c>
      <c r="M7838" s="7">
        <v>79.667000000000002</v>
      </c>
      <c r="N7838" s="7">
        <v>93.694000000000003</v>
      </c>
      <c r="O7838" s="7"/>
    </row>
    <row r="7839" spans="1:15" x14ac:dyDescent="0.2">
      <c r="A7839" s="2">
        <v>1</v>
      </c>
      <c r="B7839" s="6" t="s">
        <v>35</v>
      </c>
      <c r="C7839" s="6">
        <v>0</v>
      </c>
      <c r="D7839" s="5" t="s">
        <v>562</v>
      </c>
      <c r="E7839" s="5" t="str">
        <f t="shared" si="904"/>
        <v/>
      </c>
      <c r="F7839" s="5" t="str">
        <f t="shared" si="903"/>
        <v/>
      </c>
      <c r="G7839" s="7">
        <v>129.52000000000001</v>
      </c>
      <c r="H7839" s="7">
        <v>117.431</v>
      </c>
      <c r="I7839" s="7">
        <v>118.15600000000001</v>
      </c>
      <c r="J7839" s="7">
        <v>111.892</v>
      </c>
      <c r="K7839" s="7">
        <v>91.225999999999999</v>
      </c>
      <c r="L7839" s="7">
        <v>100.617</v>
      </c>
      <c r="M7839" s="7">
        <v>86.772000000000006</v>
      </c>
      <c r="N7839" s="7">
        <v>102.526</v>
      </c>
      <c r="O7839" s="7"/>
    </row>
    <row r="7840" spans="1:15" x14ac:dyDescent="0.2">
      <c r="A7840" s="2">
        <v>1</v>
      </c>
      <c r="B7840" s="6" t="s">
        <v>36</v>
      </c>
      <c r="C7840" s="6">
        <v>0</v>
      </c>
      <c r="D7840" s="5" t="s">
        <v>562</v>
      </c>
      <c r="E7840" s="5" t="str">
        <f t="shared" si="904"/>
        <v/>
      </c>
      <c r="F7840" s="5" t="str">
        <f t="shared" si="903"/>
        <v/>
      </c>
      <c r="G7840" s="7">
        <v>130.417</v>
      </c>
      <c r="H7840" s="7">
        <v>119.413</v>
      </c>
      <c r="I7840" s="7">
        <v>116.172</v>
      </c>
      <c r="J7840" s="7">
        <v>115.58</v>
      </c>
      <c r="K7840" s="7">
        <v>89.076999999999998</v>
      </c>
      <c r="L7840" s="7">
        <v>97.286000000000001</v>
      </c>
      <c r="M7840" s="7">
        <v>82.948999999999998</v>
      </c>
      <c r="N7840" s="7">
        <v>96.364000000000004</v>
      </c>
      <c r="O7840" s="7"/>
    </row>
    <row r="7841" spans="1:15" x14ac:dyDescent="0.2">
      <c r="A7841" s="2">
        <v>1</v>
      </c>
      <c r="B7841" s="6" t="s">
        <v>37</v>
      </c>
      <c r="C7841" s="6">
        <v>0</v>
      </c>
      <c r="D7841" s="5" t="s">
        <v>562</v>
      </c>
      <c r="E7841" s="5" t="str">
        <f t="shared" si="904"/>
        <v/>
      </c>
      <c r="F7841" s="5" t="str">
        <f t="shared" si="903"/>
        <v/>
      </c>
      <c r="G7841" s="7">
        <v>143.99700000000001</v>
      </c>
      <c r="H7841" s="7">
        <v>126.47499999999999</v>
      </c>
      <c r="I7841" s="7">
        <v>119.375</v>
      </c>
      <c r="J7841" s="7">
        <v>115.976</v>
      </c>
      <c r="K7841" s="7">
        <v>82.900999999999996</v>
      </c>
      <c r="L7841" s="7">
        <v>94.385999999999996</v>
      </c>
      <c r="M7841" s="7">
        <v>74.459000000000003</v>
      </c>
      <c r="N7841" s="7">
        <v>88.885000000000005</v>
      </c>
      <c r="O7841" s="7"/>
    </row>
    <row r="7842" spans="1:15" x14ac:dyDescent="0.2">
      <c r="A7842" s="2">
        <v>1</v>
      </c>
      <c r="B7842" s="6" t="s">
        <v>63</v>
      </c>
      <c r="C7842" s="6">
        <v>0</v>
      </c>
      <c r="D7842" s="5" t="s">
        <v>562</v>
      </c>
      <c r="E7842" s="5" t="str">
        <f t="shared" si="904"/>
        <v/>
      </c>
      <c r="F7842" s="5" t="str">
        <f t="shared" si="903"/>
        <v/>
      </c>
      <c r="G7842" s="7">
        <v>147.50800000000001</v>
      </c>
      <c r="H7842" s="7">
        <v>126.485</v>
      </c>
      <c r="I7842" s="7">
        <v>124.22199999999999</v>
      </c>
      <c r="J7842" s="7">
        <v>116.51</v>
      </c>
      <c r="K7842" s="7">
        <v>84.213999999999999</v>
      </c>
      <c r="L7842" s="7">
        <v>98.210999999999999</v>
      </c>
      <c r="M7842" s="7">
        <v>77.126999999999995</v>
      </c>
      <c r="N7842" s="7">
        <v>95.808000000000007</v>
      </c>
      <c r="O7842" s="7"/>
    </row>
    <row r="7843" spans="1:15" x14ac:dyDescent="0.2">
      <c r="A7843" s="2">
        <v>0</v>
      </c>
      <c r="B7843" s="5" t="s">
        <v>561</v>
      </c>
      <c r="C7843" s="6" t="s">
        <v>0</v>
      </c>
      <c r="E7843" s="5" t="str">
        <f t="shared" si="904"/>
        <v/>
      </c>
      <c r="F7843" s="5" t="str">
        <f t="shared" si="903"/>
        <v/>
      </c>
    </row>
    <row r="7844" spans="1:15" x14ac:dyDescent="0.2">
      <c r="A7844" s="2">
        <v>1</v>
      </c>
      <c r="B7844" s="6" t="s">
        <v>13</v>
      </c>
      <c r="C7844" s="6">
        <v>0</v>
      </c>
      <c r="D7844" s="5" t="s">
        <v>563</v>
      </c>
      <c r="E7844" s="5" t="str">
        <f t="shared" si="904"/>
        <v/>
      </c>
      <c r="F7844" s="5" t="str">
        <f t="shared" si="903"/>
        <v/>
      </c>
      <c r="G7844" s="7">
        <v>84.968000000000004</v>
      </c>
      <c r="H7844" s="7">
        <v>89.522000000000006</v>
      </c>
      <c r="I7844" s="7">
        <v>99.739000000000004</v>
      </c>
      <c r="J7844" s="7">
        <v>66.460999999999999</v>
      </c>
      <c r="K7844" s="7">
        <v>117.384</v>
      </c>
      <c r="L7844" s="7">
        <v>111.413</v>
      </c>
      <c r="M7844" s="7">
        <v>60.393000000000001</v>
      </c>
      <c r="N7844" s="7">
        <v>60.234999999999999</v>
      </c>
      <c r="O7844" s="7"/>
    </row>
    <row r="7845" spans="1:15" x14ac:dyDescent="0.2">
      <c r="A7845" s="2">
        <v>1</v>
      </c>
      <c r="B7845" s="6" t="s">
        <v>15</v>
      </c>
      <c r="C7845" s="6">
        <v>0</v>
      </c>
      <c r="D7845" s="5" t="s">
        <v>563</v>
      </c>
      <c r="E7845" s="5" t="str">
        <f t="shared" si="904"/>
        <v/>
      </c>
      <c r="F7845" s="5" t="str">
        <f t="shared" si="903"/>
        <v/>
      </c>
      <c r="G7845" s="7">
        <v>85.599000000000004</v>
      </c>
      <c r="H7845" s="7">
        <v>89.18</v>
      </c>
      <c r="I7845" s="7">
        <v>96.606999999999999</v>
      </c>
      <c r="J7845" s="7">
        <v>67.965000000000003</v>
      </c>
      <c r="K7845" s="7">
        <v>112.86</v>
      </c>
      <c r="L7845" s="7">
        <v>108.328</v>
      </c>
      <c r="M7845" s="7">
        <v>63.542000000000002</v>
      </c>
      <c r="N7845" s="7">
        <v>61.386000000000003</v>
      </c>
      <c r="O7845" s="7"/>
    </row>
    <row r="7846" spans="1:15" x14ac:dyDescent="0.2">
      <c r="A7846" s="2">
        <v>1</v>
      </c>
      <c r="B7846" s="6" t="s">
        <v>16</v>
      </c>
      <c r="C7846" s="6">
        <v>0</v>
      </c>
      <c r="D7846" s="5" t="s">
        <v>563</v>
      </c>
      <c r="E7846" s="5" t="str">
        <f t="shared" si="904"/>
        <v/>
      </c>
      <c r="F7846" s="5" t="str">
        <f t="shared" si="903"/>
        <v/>
      </c>
      <c r="G7846" s="7">
        <v>87.331000000000003</v>
      </c>
      <c r="H7846" s="7">
        <v>89.725999999999999</v>
      </c>
      <c r="I7846" s="7">
        <v>95.372</v>
      </c>
      <c r="J7846" s="7">
        <v>70.462000000000003</v>
      </c>
      <c r="K7846" s="7">
        <v>109.208</v>
      </c>
      <c r="L7846" s="7">
        <v>106.292</v>
      </c>
      <c r="M7846" s="7">
        <v>63.396000000000001</v>
      </c>
      <c r="N7846" s="7">
        <v>60.462000000000003</v>
      </c>
      <c r="O7846" s="7"/>
    </row>
    <row r="7847" spans="1:15" x14ac:dyDescent="0.2">
      <c r="A7847" s="2">
        <v>1</v>
      </c>
      <c r="B7847" s="6" t="s">
        <v>17</v>
      </c>
      <c r="C7847" s="6">
        <v>0</v>
      </c>
      <c r="D7847" s="5" t="s">
        <v>563</v>
      </c>
      <c r="E7847" s="5" t="str">
        <f t="shared" si="904"/>
        <v/>
      </c>
      <c r="F7847" s="5" t="str">
        <f t="shared" si="903"/>
        <v/>
      </c>
      <c r="G7847" s="7">
        <v>88.536000000000001</v>
      </c>
      <c r="H7847" s="7">
        <v>92.253</v>
      </c>
      <c r="I7847" s="7">
        <v>98.57</v>
      </c>
      <c r="J7847" s="7">
        <v>73.680000000000007</v>
      </c>
      <c r="K7847" s="7">
        <v>111.333</v>
      </c>
      <c r="L7847" s="7">
        <v>106.848</v>
      </c>
      <c r="M7847" s="7">
        <v>64.873999999999995</v>
      </c>
      <c r="N7847" s="7">
        <v>63.945999999999998</v>
      </c>
      <c r="O7847" s="7"/>
    </row>
    <row r="7848" spans="1:15" x14ac:dyDescent="0.2">
      <c r="A7848" s="2">
        <v>1</v>
      </c>
      <c r="B7848" s="6" t="s">
        <v>18</v>
      </c>
      <c r="C7848" s="6">
        <v>0</v>
      </c>
      <c r="D7848" s="5" t="s">
        <v>563</v>
      </c>
      <c r="E7848" s="5" t="str">
        <f t="shared" si="904"/>
        <v/>
      </c>
      <c r="F7848" s="5" t="str">
        <f t="shared" si="903"/>
        <v/>
      </c>
      <c r="G7848" s="7">
        <v>89.367000000000004</v>
      </c>
      <c r="H7848" s="7">
        <v>91.534999999999997</v>
      </c>
      <c r="I7848" s="7">
        <v>92.099000000000004</v>
      </c>
      <c r="J7848" s="7">
        <v>81.515000000000001</v>
      </c>
      <c r="K7848" s="7">
        <v>103.057</v>
      </c>
      <c r="L7848" s="7">
        <v>100.617</v>
      </c>
      <c r="M7848" s="7">
        <v>67.016999999999996</v>
      </c>
      <c r="N7848" s="7">
        <v>61.722999999999999</v>
      </c>
      <c r="O7848" s="7"/>
    </row>
    <row r="7849" spans="1:15" x14ac:dyDescent="0.2">
      <c r="A7849" s="2">
        <v>1</v>
      </c>
      <c r="B7849" s="6" t="s">
        <v>19</v>
      </c>
      <c r="C7849" s="6">
        <v>0</v>
      </c>
      <c r="D7849" s="5" t="s">
        <v>563</v>
      </c>
      <c r="E7849" s="5" t="str">
        <f t="shared" si="904"/>
        <v/>
      </c>
      <c r="F7849" s="5" t="str">
        <f t="shared" si="903"/>
        <v/>
      </c>
      <c r="G7849" s="7">
        <v>85.730999999999995</v>
      </c>
      <c r="H7849" s="7">
        <v>88.521000000000001</v>
      </c>
      <c r="I7849" s="7">
        <v>86.938000000000002</v>
      </c>
      <c r="J7849" s="7">
        <v>83.445999999999998</v>
      </c>
      <c r="K7849" s="7">
        <v>101.408</v>
      </c>
      <c r="L7849" s="7">
        <v>98.210999999999999</v>
      </c>
      <c r="M7849" s="7">
        <v>71.968999999999994</v>
      </c>
      <c r="N7849" s="7">
        <v>62.567999999999998</v>
      </c>
      <c r="O7849" s="7"/>
    </row>
    <row r="7850" spans="1:15" x14ac:dyDescent="0.2">
      <c r="A7850" s="2">
        <v>1</v>
      </c>
      <c r="B7850" s="6" t="s">
        <v>20</v>
      </c>
      <c r="C7850" s="6">
        <v>0</v>
      </c>
      <c r="D7850" s="5" t="s">
        <v>563</v>
      </c>
      <c r="E7850" s="5" t="str">
        <f t="shared" si="904"/>
        <v/>
      </c>
      <c r="F7850" s="5" t="str">
        <f t="shared" si="903"/>
        <v/>
      </c>
      <c r="G7850" s="7">
        <v>83.944000000000003</v>
      </c>
      <c r="H7850" s="7">
        <v>85.313999999999993</v>
      </c>
      <c r="I7850" s="7">
        <v>85.734999999999999</v>
      </c>
      <c r="J7850" s="7">
        <v>84.036000000000001</v>
      </c>
      <c r="K7850" s="7">
        <v>102.134</v>
      </c>
      <c r="L7850" s="7">
        <v>100.494</v>
      </c>
      <c r="M7850" s="7">
        <v>77.555000000000007</v>
      </c>
      <c r="N7850" s="7">
        <v>66.491</v>
      </c>
      <c r="O7850" s="7"/>
    </row>
    <row r="7851" spans="1:15" x14ac:dyDescent="0.2">
      <c r="A7851" s="2">
        <v>1</v>
      </c>
      <c r="B7851" s="6" t="s">
        <v>21</v>
      </c>
      <c r="C7851" s="6">
        <v>0</v>
      </c>
      <c r="D7851" s="5" t="s">
        <v>563</v>
      </c>
      <c r="E7851" s="5" t="str">
        <f t="shared" si="904"/>
        <v/>
      </c>
      <c r="F7851" s="5" t="str">
        <f t="shared" si="903"/>
        <v/>
      </c>
      <c r="G7851" s="7">
        <v>86.382000000000005</v>
      </c>
      <c r="H7851" s="7">
        <v>86.114999999999995</v>
      </c>
      <c r="I7851" s="7">
        <v>88.027000000000001</v>
      </c>
      <c r="J7851" s="7">
        <v>83.986999999999995</v>
      </c>
      <c r="K7851" s="7">
        <v>101.904</v>
      </c>
      <c r="L7851" s="7">
        <v>102.221</v>
      </c>
      <c r="M7851" s="7">
        <v>80.498000000000005</v>
      </c>
      <c r="N7851" s="7">
        <v>70.86</v>
      </c>
      <c r="O7851" s="7"/>
    </row>
    <row r="7852" spans="1:15" x14ac:dyDescent="0.2">
      <c r="A7852" s="2">
        <v>1</v>
      </c>
      <c r="B7852" s="6" t="s">
        <v>22</v>
      </c>
      <c r="C7852" s="6">
        <v>0</v>
      </c>
      <c r="D7852" s="5" t="s">
        <v>563</v>
      </c>
      <c r="E7852" s="5" t="str">
        <f t="shared" si="904"/>
        <v/>
      </c>
      <c r="F7852" s="5" t="str">
        <f t="shared" si="903"/>
        <v/>
      </c>
      <c r="G7852" s="7">
        <v>85.536000000000001</v>
      </c>
      <c r="H7852" s="7">
        <v>87.91</v>
      </c>
      <c r="I7852" s="7">
        <v>87.096000000000004</v>
      </c>
      <c r="J7852" s="7">
        <v>84.522999999999996</v>
      </c>
      <c r="K7852" s="7">
        <v>101.824</v>
      </c>
      <c r="L7852" s="7">
        <v>99.075000000000003</v>
      </c>
      <c r="M7852" s="7">
        <v>81.090999999999994</v>
      </c>
      <c r="N7852" s="7">
        <v>70.626999999999995</v>
      </c>
      <c r="O7852" s="7"/>
    </row>
    <row r="7853" spans="1:15" x14ac:dyDescent="0.2">
      <c r="A7853" s="2">
        <v>1</v>
      </c>
      <c r="B7853" s="6" t="s">
        <v>23</v>
      </c>
      <c r="C7853" s="6">
        <v>0</v>
      </c>
      <c r="D7853" s="5" t="s">
        <v>563</v>
      </c>
      <c r="E7853" s="5" t="str">
        <f t="shared" si="904"/>
        <v/>
      </c>
      <c r="F7853" s="5" t="str">
        <f t="shared" si="903"/>
        <v/>
      </c>
      <c r="G7853" s="7">
        <v>91.799000000000007</v>
      </c>
      <c r="H7853" s="7">
        <v>90.116</v>
      </c>
      <c r="I7853" s="7">
        <v>89.56</v>
      </c>
      <c r="J7853" s="7">
        <v>86.494</v>
      </c>
      <c r="K7853" s="7">
        <v>97.56</v>
      </c>
      <c r="L7853" s="7">
        <v>99.382999999999996</v>
      </c>
      <c r="M7853" s="7">
        <v>80.747</v>
      </c>
      <c r="N7853" s="7">
        <v>72.316999999999993</v>
      </c>
      <c r="O7853" s="7"/>
    </row>
    <row r="7854" spans="1:15" x14ac:dyDescent="0.2">
      <c r="A7854" s="2">
        <v>1</v>
      </c>
      <c r="B7854" s="6" t="s">
        <v>24</v>
      </c>
      <c r="C7854" s="6">
        <v>0</v>
      </c>
      <c r="D7854" s="5" t="s">
        <v>563</v>
      </c>
      <c r="E7854" s="5" t="str">
        <f t="shared" si="904"/>
        <v/>
      </c>
      <c r="F7854" s="5" t="str">
        <f t="shared" si="903"/>
        <v/>
      </c>
      <c r="G7854" s="7">
        <v>90.796000000000006</v>
      </c>
      <c r="H7854" s="7">
        <v>92.143000000000001</v>
      </c>
      <c r="I7854" s="7">
        <v>91.063000000000002</v>
      </c>
      <c r="J7854" s="7">
        <v>88.460999999999999</v>
      </c>
      <c r="K7854" s="7">
        <v>100.29300000000001</v>
      </c>
      <c r="L7854" s="7">
        <v>98.828000000000003</v>
      </c>
      <c r="M7854" s="7">
        <v>84.605000000000004</v>
      </c>
      <c r="N7854" s="7">
        <v>77.043999999999997</v>
      </c>
      <c r="O7854" s="7"/>
    </row>
    <row r="7855" spans="1:15" x14ac:dyDescent="0.2">
      <c r="A7855" s="2">
        <v>1</v>
      </c>
      <c r="B7855" s="6" t="s">
        <v>25</v>
      </c>
      <c r="C7855" s="6">
        <v>0</v>
      </c>
      <c r="D7855" s="5" t="s">
        <v>563</v>
      </c>
      <c r="E7855" s="5" t="str">
        <f t="shared" si="904"/>
        <v/>
      </c>
      <c r="F7855" s="5" t="str">
        <f t="shared" si="903"/>
        <v/>
      </c>
      <c r="G7855" s="7">
        <v>94.992999999999995</v>
      </c>
      <c r="H7855" s="7">
        <v>95.265000000000001</v>
      </c>
      <c r="I7855" s="7">
        <v>94.677000000000007</v>
      </c>
      <c r="J7855" s="7">
        <v>89.68</v>
      </c>
      <c r="K7855" s="7">
        <v>99.667000000000002</v>
      </c>
      <c r="L7855" s="7">
        <v>99.382999999999996</v>
      </c>
      <c r="M7855" s="7">
        <v>86.576999999999998</v>
      </c>
      <c r="N7855" s="7">
        <v>81.968999999999994</v>
      </c>
      <c r="O7855" s="7"/>
    </row>
    <row r="7856" spans="1:15" x14ac:dyDescent="0.2">
      <c r="A7856" s="2">
        <v>1</v>
      </c>
      <c r="B7856" s="6" t="s">
        <v>26</v>
      </c>
      <c r="C7856" s="6">
        <v>0</v>
      </c>
      <c r="D7856" s="5" t="s">
        <v>563</v>
      </c>
      <c r="E7856" s="5" t="str">
        <f t="shared" si="904"/>
        <v/>
      </c>
      <c r="F7856" s="5" t="str">
        <f t="shared" si="903"/>
        <v/>
      </c>
      <c r="G7856" s="7">
        <v>90.001000000000005</v>
      </c>
      <c r="H7856" s="7">
        <v>93.272999999999996</v>
      </c>
      <c r="I7856" s="7">
        <v>95.69</v>
      </c>
      <c r="J7856" s="7">
        <v>92.555999999999997</v>
      </c>
      <c r="K7856" s="7">
        <v>106.32</v>
      </c>
      <c r="L7856" s="7">
        <v>102.59099999999999</v>
      </c>
      <c r="M7856" s="7">
        <v>95.881</v>
      </c>
      <c r="N7856" s="7">
        <v>91.748000000000005</v>
      </c>
      <c r="O7856" s="7"/>
    </row>
    <row r="7857" spans="1:15" x14ac:dyDescent="0.2">
      <c r="A7857" s="2">
        <v>1</v>
      </c>
      <c r="B7857" s="6" t="s">
        <v>27</v>
      </c>
      <c r="C7857" s="6">
        <v>0</v>
      </c>
      <c r="D7857" s="5" t="s">
        <v>563</v>
      </c>
      <c r="E7857" s="5" t="str">
        <f t="shared" si="904"/>
        <v/>
      </c>
      <c r="F7857" s="5" t="str">
        <f t="shared" si="903"/>
        <v/>
      </c>
      <c r="G7857" s="7">
        <v>95.98</v>
      </c>
      <c r="H7857" s="7">
        <v>98.691000000000003</v>
      </c>
      <c r="I7857" s="7">
        <v>99.665000000000006</v>
      </c>
      <c r="J7857" s="7">
        <v>95.68</v>
      </c>
      <c r="K7857" s="7">
        <v>103.84</v>
      </c>
      <c r="L7857" s="7">
        <v>100.98699999999999</v>
      </c>
      <c r="M7857" s="7">
        <v>94.162000000000006</v>
      </c>
      <c r="N7857" s="7">
        <v>93.846999999999994</v>
      </c>
      <c r="O7857" s="7"/>
    </row>
    <row r="7858" spans="1:15" x14ac:dyDescent="0.2">
      <c r="A7858" s="2">
        <v>1</v>
      </c>
      <c r="B7858" s="6" t="s">
        <v>28</v>
      </c>
      <c r="C7858" s="6">
        <v>0</v>
      </c>
      <c r="D7858" s="5" t="s">
        <v>563</v>
      </c>
      <c r="E7858" s="5" t="str">
        <f t="shared" si="904"/>
        <v/>
      </c>
      <c r="F7858" s="5" t="str">
        <f t="shared" si="903"/>
        <v/>
      </c>
      <c r="G7858" s="7">
        <v>97.244</v>
      </c>
      <c r="H7858" s="7">
        <v>98.164000000000001</v>
      </c>
      <c r="I7858" s="7">
        <v>101.071</v>
      </c>
      <c r="J7858" s="7">
        <v>98.037000000000006</v>
      </c>
      <c r="K7858" s="7">
        <v>103.93600000000001</v>
      </c>
      <c r="L7858" s="7">
        <v>102.961</v>
      </c>
      <c r="M7858" s="7">
        <v>98.569000000000003</v>
      </c>
      <c r="N7858" s="7">
        <v>99.625</v>
      </c>
      <c r="O7858" s="7"/>
    </row>
    <row r="7859" spans="1:15" x14ac:dyDescent="0.2">
      <c r="A7859" s="2">
        <v>1</v>
      </c>
      <c r="B7859" s="6" t="s">
        <v>29</v>
      </c>
      <c r="C7859" s="6">
        <v>0</v>
      </c>
      <c r="D7859" s="5" t="s">
        <v>563</v>
      </c>
      <c r="E7859" s="5" t="str">
        <f t="shared" si="904"/>
        <v/>
      </c>
      <c r="F7859" s="5" t="str">
        <f t="shared" si="903"/>
        <v/>
      </c>
      <c r="G7859" s="7">
        <v>100</v>
      </c>
      <c r="H7859" s="7">
        <v>100</v>
      </c>
      <c r="I7859" s="7">
        <v>100</v>
      </c>
      <c r="J7859" s="7">
        <v>100</v>
      </c>
      <c r="K7859" s="7">
        <v>100</v>
      </c>
      <c r="L7859" s="7">
        <v>100</v>
      </c>
      <c r="M7859" s="7">
        <v>100</v>
      </c>
      <c r="N7859" s="7">
        <v>100</v>
      </c>
      <c r="O7859" s="7"/>
    </row>
    <row r="7860" spans="1:15" x14ac:dyDescent="0.2">
      <c r="A7860" s="2">
        <v>1</v>
      </c>
      <c r="B7860" s="6" t="s">
        <v>30</v>
      </c>
      <c r="C7860" s="6">
        <v>0</v>
      </c>
      <c r="D7860" s="5" t="s">
        <v>563</v>
      </c>
      <c r="E7860" s="5" t="str">
        <f t="shared" si="904"/>
        <v/>
      </c>
      <c r="F7860" s="5" t="str">
        <f t="shared" si="903"/>
        <v/>
      </c>
      <c r="G7860" s="7">
        <v>106.149</v>
      </c>
      <c r="H7860" s="7">
        <v>103.05500000000001</v>
      </c>
      <c r="I7860" s="7">
        <v>100.639</v>
      </c>
      <c r="J7860" s="7">
        <v>101.277</v>
      </c>
      <c r="K7860" s="7">
        <v>94.808999999999997</v>
      </c>
      <c r="L7860" s="7">
        <v>97.656000000000006</v>
      </c>
      <c r="M7860" s="7">
        <v>96.47</v>
      </c>
      <c r="N7860" s="7">
        <v>97.087000000000003</v>
      </c>
      <c r="O7860" s="7"/>
    </row>
    <row r="7861" spans="1:15" x14ac:dyDescent="0.2">
      <c r="A7861" s="2">
        <v>1</v>
      </c>
      <c r="B7861" s="6" t="s">
        <v>31</v>
      </c>
      <c r="C7861" s="6">
        <v>0</v>
      </c>
      <c r="D7861" s="5" t="s">
        <v>563</v>
      </c>
      <c r="E7861" s="5" t="str">
        <f t="shared" si="904"/>
        <v/>
      </c>
      <c r="F7861" s="5" t="str">
        <f t="shared" si="903"/>
        <v/>
      </c>
      <c r="G7861" s="7">
        <v>115.84099999999999</v>
      </c>
      <c r="H7861" s="7">
        <v>110.66800000000001</v>
      </c>
      <c r="I7861" s="7">
        <v>104.523</v>
      </c>
      <c r="J7861" s="7">
        <v>103.017</v>
      </c>
      <c r="K7861" s="7">
        <v>90.23</v>
      </c>
      <c r="L7861" s="7">
        <v>94.447999999999993</v>
      </c>
      <c r="M7861" s="7">
        <v>88.611999999999995</v>
      </c>
      <c r="N7861" s="7">
        <v>92.620999999999995</v>
      </c>
      <c r="O7861" s="7"/>
    </row>
    <row r="7862" spans="1:15" x14ac:dyDescent="0.2">
      <c r="A7862" s="2">
        <v>1</v>
      </c>
      <c r="B7862" s="6" t="s">
        <v>32</v>
      </c>
      <c r="C7862" s="6">
        <v>0</v>
      </c>
      <c r="D7862" s="5" t="s">
        <v>563</v>
      </c>
      <c r="E7862" s="5" t="str">
        <f t="shared" si="904"/>
        <v/>
      </c>
      <c r="F7862" s="5" t="str">
        <f t="shared" si="903"/>
        <v/>
      </c>
      <c r="G7862" s="7">
        <v>126.49299999999999</v>
      </c>
      <c r="H7862" s="7">
        <v>113.417</v>
      </c>
      <c r="I7862" s="7">
        <v>107.399</v>
      </c>
      <c r="J7862" s="7">
        <v>104.551</v>
      </c>
      <c r="K7862" s="7">
        <v>84.906000000000006</v>
      </c>
      <c r="L7862" s="7">
        <v>94.694999999999993</v>
      </c>
      <c r="M7862" s="7">
        <v>85.879000000000005</v>
      </c>
      <c r="N7862" s="7">
        <v>92.233999999999995</v>
      </c>
      <c r="O7862" s="7"/>
    </row>
    <row r="7863" spans="1:15" x14ac:dyDescent="0.2">
      <c r="A7863" s="2">
        <v>1</v>
      </c>
      <c r="B7863" s="6" t="s">
        <v>33</v>
      </c>
      <c r="C7863" s="6">
        <v>0</v>
      </c>
      <c r="D7863" s="5" t="s">
        <v>563</v>
      </c>
      <c r="E7863" s="5" t="str">
        <f t="shared" si="904"/>
        <v/>
      </c>
      <c r="F7863" s="5" t="str">
        <f t="shared" si="903"/>
        <v/>
      </c>
      <c r="G7863" s="7">
        <v>130.99199999999999</v>
      </c>
      <c r="H7863" s="7">
        <v>120.232</v>
      </c>
      <c r="I7863" s="7">
        <v>113.408</v>
      </c>
      <c r="J7863" s="7">
        <v>106.235</v>
      </c>
      <c r="K7863" s="7">
        <v>86.575999999999993</v>
      </c>
      <c r="L7863" s="7">
        <v>94.323999999999998</v>
      </c>
      <c r="M7863" s="7">
        <v>80.350999999999999</v>
      </c>
      <c r="N7863" s="7">
        <v>91.123999999999995</v>
      </c>
      <c r="O7863" s="7"/>
    </row>
    <row r="7864" spans="1:15" x14ac:dyDescent="0.2">
      <c r="A7864" s="2">
        <v>1</v>
      </c>
      <c r="B7864" s="6" t="s">
        <v>34</v>
      </c>
      <c r="C7864" s="6">
        <v>0</v>
      </c>
      <c r="D7864" s="5" t="s">
        <v>563</v>
      </c>
      <c r="E7864" s="5" t="str">
        <f t="shared" si="904"/>
        <v/>
      </c>
      <c r="F7864" s="5" t="str">
        <f t="shared" si="903"/>
        <v/>
      </c>
      <c r="G7864" s="7">
        <v>139.51300000000001</v>
      </c>
      <c r="H7864" s="7">
        <v>123.95399999999999</v>
      </c>
      <c r="I7864" s="7">
        <v>117.607</v>
      </c>
      <c r="J7864" s="7">
        <v>108.449</v>
      </c>
      <c r="K7864" s="7">
        <v>84.298000000000002</v>
      </c>
      <c r="L7864" s="7">
        <v>94.88</v>
      </c>
      <c r="M7864" s="7">
        <v>79.667000000000002</v>
      </c>
      <c r="N7864" s="7">
        <v>93.694000000000003</v>
      </c>
      <c r="O7864" s="7"/>
    </row>
    <row r="7865" spans="1:15" x14ac:dyDescent="0.2">
      <c r="A7865" s="2">
        <v>1</v>
      </c>
      <c r="B7865" s="6" t="s">
        <v>35</v>
      </c>
      <c r="C7865" s="6">
        <v>0</v>
      </c>
      <c r="D7865" s="5" t="s">
        <v>563</v>
      </c>
      <c r="E7865" s="5" t="str">
        <f t="shared" si="904"/>
        <v/>
      </c>
      <c r="F7865" s="5" t="str">
        <f t="shared" si="903"/>
        <v/>
      </c>
      <c r="G7865" s="7">
        <v>129.52000000000001</v>
      </c>
      <c r="H7865" s="7">
        <v>117.431</v>
      </c>
      <c r="I7865" s="7">
        <v>118.15600000000001</v>
      </c>
      <c r="J7865" s="7">
        <v>111.892</v>
      </c>
      <c r="K7865" s="7">
        <v>91.225999999999999</v>
      </c>
      <c r="L7865" s="7">
        <v>100.617</v>
      </c>
      <c r="M7865" s="7">
        <v>86.772000000000006</v>
      </c>
      <c r="N7865" s="7">
        <v>102.526</v>
      </c>
      <c r="O7865" s="7"/>
    </row>
    <row r="7866" spans="1:15" x14ac:dyDescent="0.2">
      <c r="A7866" s="2">
        <v>1</v>
      </c>
      <c r="B7866" s="6" t="s">
        <v>36</v>
      </c>
      <c r="C7866" s="6">
        <v>0</v>
      </c>
      <c r="D7866" s="5" t="s">
        <v>563</v>
      </c>
      <c r="E7866" s="5" t="str">
        <f t="shared" si="904"/>
        <v/>
      </c>
      <c r="F7866" s="5" t="str">
        <f t="shared" si="903"/>
        <v/>
      </c>
      <c r="G7866" s="7">
        <v>130.417</v>
      </c>
      <c r="H7866" s="7">
        <v>119.413</v>
      </c>
      <c r="I7866" s="7">
        <v>116.172</v>
      </c>
      <c r="J7866" s="7">
        <v>115.58</v>
      </c>
      <c r="K7866" s="7">
        <v>89.076999999999998</v>
      </c>
      <c r="L7866" s="7">
        <v>97.286000000000001</v>
      </c>
      <c r="M7866" s="7">
        <v>82.948999999999998</v>
      </c>
      <c r="N7866" s="7">
        <v>96.364000000000004</v>
      </c>
      <c r="O7866" s="7"/>
    </row>
    <row r="7867" spans="1:15" x14ac:dyDescent="0.2">
      <c r="A7867" s="2">
        <v>1</v>
      </c>
      <c r="B7867" s="6" t="s">
        <v>37</v>
      </c>
      <c r="C7867" s="6">
        <v>0</v>
      </c>
      <c r="D7867" s="5" t="s">
        <v>563</v>
      </c>
      <c r="E7867" s="5" t="str">
        <f t="shared" si="904"/>
        <v/>
      </c>
      <c r="F7867" s="5" t="str">
        <f t="shared" si="903"/>
        <v/>
      </c>
      <c r="G7867" s="7">
        <v>143.99700000000001</v>
      </c>
      <c r="H7867" s="7">
        <v>126.47499999999999</v>
      </c>
      <c r="I7867" s="7">
        <v>119.375</v>
      </c>
      <c r="J7867" s="7">
        <v>115.976</v>
      </c>
      <c r="K7867" s="7">
        <v>82.900999999999996</v>
      </c>
      <c r="L7867" s="7">
        <v>94.385999999999996</v>
      </c>
      <c r="M7867" s="7">
        <v>74.459000000000003</v>
      </c>
      <c r="N7867" s="7">
        <v>88.885000000000005</v>
      </c>
      <c r="O7867" s="7"/>
    </row>
    <row r="7868" spans="1:15" x14ac:dyDescent="0.2">
      <c r="A7868" s="2">
        <v>1</v>
      </c>
      <c r="B7868" s="6" t="s">
        <v>63</v>
      </c>
      <c r="C7868" s="6">
        <v>0</v>
      </c>
      <c r="D7868" s="5" t="s">
        <v>563</v>
      </c>
      <c r="E7868" s="5" t="str">
        <f t="shared" si="904"/>
        <v/>
      </c>
      <c r="F7868" s="5" t="str">
        <f t="shared" si="903"/>
        <v/>
      </c>
      <c r="G7868" s="7">
        <v>147.50800000000001</v>
      </c>
      <c r="H7868" s="7">
        <v>126.485</v>
      </c>
      <c r="I7868" s="7">
        <v>124.22199999999999</v>
      </c>
      <c r="J7868" s="7">
        <v>116.51</v>
      </c>
      <c r="K7868" s="7">
        <v>84.213999999999999</v>
      </c>
      <c r="L7868" s="7">
        <v>98.210999999999999</v>
      </c>
      <c r="M7868" s="7">
        <v>77.126999999999995</v>
      </c>
      <c r="N7868" s="7">
        <v>95.808000000000007</v>
      </c>
      <c r="O7868" s="7"/>
    </row>
    <row r="7869" spans="1:15" x14ac:dyDescent="0.2">
      <c r="A7869" s="2">
        <v>0</v>
      </c>
      <c r="B7869" s="5" t="s">
        <v>561</v>
      </c>
      <c r="C7869" s="6" t="s">
        <v>0</v>
      </c>
      <c r="E7869" s="5" t="str">
        <f t="shared" si="904"/>
        <v/>
      </c>
      <c r="F7869" s="5" t="str">
        <f t="shared" si="903"/>
        <v/>
      </c>
    </row>
    <row r="7870" spans="1:15" x14ac:dyDescent="0.2">
      <c r="A7870" s="2">
        <v>1</v>
      </c>
      <c r="B7870" s="6" t="s">
        <v>13</v>
      </c>
      <c r="C7870" s="6">
        <v>0</v>
      </c>
      <c r="D7870" s="5" t="s">
        <v>564</v>
      </c>
      <c r="E7870" s="5" t="str">
        <f t="shared" si="904"/>
        <v/>
      </c>
      <c r="F7870" s="5" t="str">
        <f t="shared" si="903"/>
        <v/>
      </c>
      <c r="G7870" s="7">
        <v>84.968000000000004</v>
      </c>
      <c r="H7870" s="7">
        <v>89.522000000000006</v>
      </c>
      <c r="I7870" s="7">
        <v>99.739000000000004</v>
      </c>
      <c r="J7870" s="7">
        <v>66.460999999999999</v>
      </c>
      <c r="K7870" s="7">
        <v>117.384</v>
      </c>
      <c r="L7870" s="7">
        <v>111.413</v>
      </c>
      <c r="M7870" s="7">
        <v>60.393000000000001</v>
      </c>
      <c r="N7870" s="7">
        <v>60.234999999999999</v>
      </c>
      <c r="O7870" s="7"/>
    </row>
    <row r="7871" spans="1:15" x14ac:dyDescent="0.2">
      <c r="A7871" s="2">
        <v>1</v>
      </c>
      <c r="B7871" s="6" t="s">
        <v>15</v>
      </c>
      <c r="C7871" s="6">
        <v>0</v>
      </c>
      <c r="D7871" s="5" t="s">
        <v>564</v>
      </c>
      <c r="E7871" s="5" t="str">
        <f t="shared" si="904"/>
        <v/>
      </c>
      <c r="F7871" s="5" t="str">
        <f t="shared" si="903"/>
        <v/>
      </c>
      <c r="G7871" s="7">
        <v>85.599000000000004</v>
      </c>
      <c r="H7871" s="7">
        <v>89.18</v>
      </c>
      <c r="I7871" s="7">
        <v>96.606999999999999</v>
      </c>
      <c r="J7871" s="7">
        <v>67.965000000000003</v>
      </c>
      <c r="K7871" s="7">
        <v>112.86</v>
      </c>
      <c r="L7871" s="7">
        <v>108.328</v>
      </c>
      <c r="M7871" s="7">
        <v>63.542000000000002</v>
      </c>
      <c r="N7871" s="7">
        <v>61.386000000000003</v>
      </c>
      <c r="O7871" s="7"/>
    </row>
    <row r="7872" spans="1:15" x14ac:dyDescent="0.2">
      <c r="A7872" s="2">
        <v>1</v>
      </c>
      <c r="B7872" s="6" t="s">
        <v>16</v>
      </c>
      <c r="C7872" s="6">
        <v>0</v>
      </c>
      <c r="D7872" s="5" t="s">
        <v>564</v>
      </c>
      <c r="E7872" s="5" t="str">
        <f t="shared" si="904"/>
        <v/>
      </c>
      <c r="F7872" s="5" t="str">
        <f t="shared" si="903"/>
        <v/>
      </c>
      <c r="G7872" s="7">
        <v>87.331000000000003</v>
      </c>
      <c r="H7872" s="7">
        <v>89.725999999999999</v>
      </c>
      <c r="I7872" s="7">
        <v>95.372</v>
      </c>
      <c r="J7872" s="7">
        <v>70.462000000000003</v>
      </c>
      <c r="K7872" s="7">
        <v>109.208</v>
      </c>
      <c r="L7872" s="7">
        <v>106.292</v>
      </c>
      <c r="M7872" s="7">
        <v>63.396000000000001</v>
      </c>
      <c r="N7872" s="7">
        <v>60.462000000000003</v>
      </c>
      <c r="O7872" s="7"/>
    </row>
    <row r="7873" spans="1:15" x14ac:dyDescent="0.2">
      <c r="A7873" s="2">
        <v>1</v>
      </c>
      <c r="B7873" s="6" t="s">
        <v>17</v>
      </c>
      <c r="C7873" s="6">
        <v>0</v>
      </c>
      <c r="D7873" s="5" t="s">
        <v>564</v>
      </c>
      <c r="E7873" s="5" t="str">
        <f t="shared" si="904"/>
        <v/>
      </c>
      <c r="F7873" s="5" t="str">
        <f t="shared" si="903"/>
        <v/>
      </c>
      <c r="G7873" s="7">
        <v>88.536000000000001</v>
      </c>
      <c r="H7873" s="7">
        <v>92.253</v>
      </c>
      <c r="I7873" s="7">
        <v>98.57</v>
      </c>
      <c r="J7873" s="7">
        <v>73.680000000000007</v>
      </c>
      <c r="K7873" s="7">
        <v>111.333</v>
      </c>
      <c r="L7873" s="7">
        <v>106.848</v>
      </c>
      <c r="M7873" s="7">
        <v>64.873999999999995</v>
      </c>
      <c r="N7873" s="7">
        <v>63.945999999999998</v>
      </c>
      <c r="O7873" s="7"/>
    </row>
    <row r="7874" spans="1:15" x14ac:dyDescent="0.2">
      <c r="A7874" s="2">
        <v>1</v>
      </c>
      <c r="B7874" s="6" t="s">
        <v>18</v>
      </c>
      <c r="C7874" s="6">
        <v>0</v>
      </c>
      <c r="D7874" s="5" t="s">
        <v>564</v>
      </c>
      <c r="E7874" s="5" t="str">
        <f t="shared" si="904"/>
        <v/>
      </c>
      <c r="F7874" s="5" t="str">
        <f t="shared" si="903"/>
        <v/>
      </c>
      <c r="G7874" s="7">
        <v>89.367000000000004</v>
      </c>
      <c r="H7874" s="7">
        <v>91.534999999999997</v>
      </c>
      <c r="I7874" s="7">
        <v>92.099000000000004</v>
      </c>
      <c r="J7874" s="7">
        <v>81.515000000000001</v>
      </c>
      <c r="K7874" s="7">
        <v>103.057</v>
      </c>
      <c r="L7874" s="7">
        <v>100.617</v>
      </c>
      <c r="M7874" s="7">
        <v>67.016999999999996</v>
      </c>
      <c r="N7874" s="7">
        <v>61.722999999999999</v>
      </c>
      <c r="O7874" s="7"/>
    </row>
    <row r="7875" spans="1:15" x14ac:dyDescent="0.2">
      <c r="A7875" s="2">
        <v>1</v>
      </c>
      <c r="B7875" s="6" t="s">
        <v>19</v>
      </c>
      <c r="C7875" s="6">
        <v>0</v>
      </c>
      <c r="D7875" s="5" t="s">
        <v>564</v>
      </c>
      <c r="E7875" s="5" t="str">
        <f t="shared" si="904"/>
        <v/>
      </c>
      <c r="F7875" s="5" t="str">
        <f t="shared" si="903"/>
        <v/>
      </c>
      <c r="G7875" s="7">
        <v>85.730999999999995</v>
      </c>
      <c r="H7875" s="7">
        <v>88.521000000000001</v>
      </c>
      <c r="I7875" s="7">
        <v>86.938000000000002</v>
      </c>
      <c r="J7875" s="7">
        <v>83.445999999999998</v>
      </c>
      <c r="K7875" s="7">
        <v>101.408</v>
      </c>
      <c r="L7875" s="7">
        <v>98.210999999999999</v>
      </c>
      <c r="M7875" s="7">
        <v>71.968999999999994</v>
      </c>
      <c r="N7875" s="7">
        <v>62.567999999999998</v>
      </c>
      <c r="O7875" s="7"/>
    </row>
    <row r="7876" spans="1:15" x14ac:dyDescent="0.2">
      <c r="A7876" s="2">
        <v>1</v>
      </c>
      <c r="B7876" s="6" t="s">
        <v>20</v>
      </c>
      <c r="C7876" s="6">
        <v>0</v>
      </c>
      <c r="D7876" s="5" t="s">
        <v>564</v>
      </c>
      <c r="E7876" s="5" t="str">
        <f t="shared" si="904"/>
        <v/>
      </c>
      <c r="F7876" s="5" t="str">
        <f t="shared" si="903"/>
        <v/>
      </c>
      <c r="G7876" s="7">
        <v>83.944000000000003</v>
      </c>
      <c r="H7876" s="7">
        <v>85.313999999999993</v>
      </c>
      <c r="I7876" s="7">
        <v>85.734999999999999</v>
      </c>
      <c r="J7876" s="7">
        <v>84.036000000000001</v>
      </c>
      <c r="K7876" s="7">
        <v>102.134</v>
      </c>
      <c r="L7876" s="7">
        <v>100.494</v>
      </c>
      <c r="M7876" s="7">
        <v>77.555000000000007</v>
      </c>
      <c r="N7876" s="7">
        <v>66.491</v>
      </c>
      <c r="O7876" s="7"/>
    </row>
    <row r="7877" spans="1:15" x14ac:dyDescent="0.2">
      <c r="A7877" s="2">
        <v>1</v>
      </c>
      <c r="B7877" s="6" t="s">
        <v>21</v>
      </c>
      <c r="C7877" s="6">
        <v>0</v>
      </c>
      <c r="D7877" s="5" t="s">
        <v>564</v>
      </c>
      <c r="E7877" s="5" t="str">
        <f t="shared" si="904"/>
        <v/>
      </c>
      <c r="F7877" s="5" t="str">
        <f t="shared" si="903"/>
        <v/>
      </c>
      <c r="G7877" s="7">
        <v>86.382000000000005</v>
      </c>
      <c r="H7877" s="7">
        <v>86.114999999999995</v>
      </c>
      <c r="I7877" s="7">
        <v>88.027000000000001</v>
      </c>
      <c r="J7877" s="7">
        <v>83.986999999999995</v>
      </c>
      <c r="K7877" s="7">
        <v>101.904</v>
      </c>
      <c r="L7877" s="7">
        <v>102.221</v>
      </c>
      <c r="M7877" s="7">
        <v>80.498000000000005</v>
      </c>
      <c r="N7877" s="7">
        <v>70.86</v>
      </c>
      <c r="O7877" s="7"/>
    </row>
    <row r="7878" spans="1:15" x14ac:dyDescent="0.2">
      <c r="A7878" s="2">
        <v>1</v>
      </c>
      <c r="B7878" s="6" t="s">
        <v>22</v>
      </c>
      <c r="C7878" s="6">
        <v>0</v>
      </c>
      <c r="D7878" s="5" t="s">
        <v>564</v>
      </c>
      <c r="E7878" s="5" t="str">
        <f t="shared" si="904"/>
        <v/>
      </c>
      <c r="F7878" s="5" t="str">
        <f t="shared" si="903"/>
        <v/>
      </c>
      <c r="G7878" s="7">
        <v>85.536000000000001</v>
      </c>
      <c r="H7878" s="7">
        <v>87.91</v>
      </c>
      <c r="I7878" s="7">
        <v>87.096000000000004</v>
      </c>
      <c r="J7878" s="7">
        <v>84.522999999999996</v>
      </c>
      <c r="K7878" s="7">
        <v>101.824</v>
      </c>
      <c r="L7878" s="7">
        <v>99.075000000000003</v>
      </c>
      <c r="M7878" s="7">
        <v>81.090999999999994</v>
      </c>
      <c r="N7878" s="7">
        <v>70.626999999999995</v>
      </c>
      <c r="O7878" s="7"/>
    </row>
    <row r="7879" spans="1:15" x14ac:dyDescent="0.2">
      <c r="A7879" s="2">
        <v>1</v>
      </c>
      <c r="B7879" s="6" t="s">
        <v>23</v>
      </c>
      <c r="C7879" s="6">
        <v>0</v>
      </c>
      <c r="D7879" s="5" t="s">
        <v>564</v>
      </c>
      <c r="E7879" s="5" t="str">
        <f t="shared" si="904"/>
        <v/>
      </c>
      <c r="F7879" s="5" t="str">
        <f t="shared" si="903"/>
        <v/>
      </c>
      <c r="G7879" s="7">
        <v>91.799000000000007</v>
      </c>
      <c r="H7879" s="7">
        <v>90.116</v>
      </c>
      <c r="I7879" s="7">
        <v>89.56</v>
      </c>
      <c r="J7879" s="7">
        <v>86.494</v>
      </c>
      <c r="K7879" s="7">
        <v>97.56</v>
      </c>
      <c r="L7879" s="7">
        <v>99.382999999999996</v>
      </c>
      <c r="M7879" s="7">
        <v>80.747</v>
      </c>
      <c r="N7879" s="7">
        <v>72.316999999999993</v>
      </c>
      <c r="O7879" s="7"/>
    </row>
    <row r="7880" spans="1:15" x14ac:dyDescent="0.2">
      <c r="A7880" s="2">
        <v>1</v>
      </c>
      <c r="B7880" s="6" t="s">
        <v>24</v>
      </c>
      <c r="C7880" s="6">
        <v>0</v>
      </c>
      <c r="D7880" s="5" t="s">
        <v>564</v>
      </c>
      <c r="E7880" s="5" t="str">
        <f t="shared" si="904"/>
        <v/>
      </c>
      <c r="F7880" s="5" t="str">
        <f t="shared" ref="F7880:F7943" si="905">IF(LEN(E7880)=0,"",E7880&amp;B7880)</f>
        <v/>
      </c>
      <c r="G7880" s="7">
        <v>90.796000000000006</v>
      </c>
      <c r="H7880" s="7">
        <v>92.143000000000001</v>
      </c>
      <c r="I7880" s="7">
        <v>91.063000000000002</v>
      </c>
      <c r="J7880" s="7">
        <v>88.460999999999999</v>
      </c>
      <c r="K7880" s="7">
        <v>100.29300000000001</v>
      </c>
      <c r="L7880" s="7">
        <v>98.828000000000003</v>
      </c>
      <c r="M7880" s="7">
        <v>84.605000000000004</v>
      </c>
      <c r="N7880" s="7">
        <v>77.043999999999997</v>
      </c>
      <c r="O7880" s="7"/>
    </row>
    <row r="7881" spans="1:15" x14ac:dyDescent="0.2">
      <c r="A7881" s="2">
        <v>1</v>
      </c>
      <c r="B7881" s="6" t="s">
        <v>25</v>
      </c>
      <c r="C7881" s="6">
        <v>0</v>
      </c>
      <c r="D7881" s="5" t="s">
        <v>564</v>
      </c>
      <c r="E7881" s="5" t="str">
        <f t="shared" ref="E7881:E7944" si="906">IF(C7881=0,IF(LEN(D7881)&lt;&gt;3,"",D7881),IF(LEN(D7881)&lt;&gt;4,"",LEFT(D7881,3)))</f>
        <v/>
      </c>
      <c r="F7881" s="5" t="str">
        <f t="shared" si="905"/>
        <v/>
      </c>
      <c r="G7881" s="7">
        <v>94.992999999999995</v>
      </c>
      <c r="H7881" s="7">
        <v>95.265000000000001</v>
      </c>
      <c r="I7881" s="7">
        <v>94.677000000000007</v>
      </c>
      <c r="J7881" s="7">
        <v>89.68</v>
      </c>
      <c r="K7881" s="7">
        <v>99.667000000000002</v>
      </c>
      <c r="L7881" s="7">
        <v>99.382999999999996</v>
      </c>
      <c r="M7881" s="7">
        <v>86.576999999999998</v>
      </c>
      <c r="N7881" s="7">
        <v>81.968999999999994</v>
      </c>
      <c r="O7881" s="7"/>
    </row>
    <row r="7882" spans="1:15" x14ac:dyDescent="0.2">
      <c r="A7882" s="2">
        <v>1</v>
      </c>
      <c r="B7882" s="6" t="s">
        <v>26</v>
      </c>
      <c r="C7882" s="6">
        <v>0</v>
      </c>
      <c r="D7882" s="5" t="s">
        <v>564</v>
      </c>
      <c r="E7882" s="5" t="str">
        <f t="shared" si="906"/>
        <v/>
      </c>
      <c r="F7882" s="5" t="str">
        <f t="shared" si="905"/>
        <v/>
      </c>
      <c r="G7882" s="7">
        <v>90.001000000000005</v>
      </c>
      <c r="H7882" s="7">
        <v>93.272999999999996</v>
      </c>
      <c r="I7882" s="7">
        <v>95.69</v>
      </c>
      <c r="J7882" s="7">
        <v>92.555999999999997</v>
      </c>
      <c r="K7882" s="7">
        <v>106.32</v>
      </c>
      <c r="L7882" s="7">
        <v>102.59099999999999</v>
      </c>
      <c r="M7882" s="7">
        <v>95.881</v>
      </c>
      <c r="N7882" s="7">
        <v>91.748000000000005</v>
      </c>
      <c r="O7882" s="7"/>
    </row>
    <row r="7883" spans="1:15" x14ac:dyDescent="0.2">
      <c r="A7883" s="2">
        <v>1</v>
      </c>
      <c r="B7883" s="6" t="s">
        <v>27</v>
      </c>
      <c r="C7883" s="6">
        <v>0</v>
      </c>
      <c r="D7883" s="5" t="s">
        <v>564</v>
      </c>
      <c r="E7883" s="5" t="str">
        <f t="shared" si="906"/>
        <v/>
      </c>
      <c r="F7883" s="5" t="str">
        <f t="shared" si="905"/>
        <v/>
      </c>
      <c r="G7883" s="7">
        <v>95.98</v>
      </c>
      <c r="H7883" s="7">
        <v>98.691000000000003</v>
      </c>
      <c r="I7883" s="7">
        <v>99.665000000000006</v>
      </c>
      <c r="J7883" s="7">
        <v>95.68</v>
      </c>
      <c r="K7883" s="7">
        <v>103.84</v>
      </c>
      <c r="L7883" s="7">
        <v>100.98699999999999</v>
      </c>
      <c r="M7883" s="7">
        <v>94.162000000000006</v>
      </c>
      <c r="N7883" s="7">
        <v>93.846999999999994</v>
      </c>
      <c r="O7883" s="7"/>
    </row>
    <row r="7884" spans="1:15" x14ac:dyDescent="0.2">
      <c r="A7884" s="2">
        <v>1</v>
      </c>
      <c r="B7884" s="6" t="s">
        <v>28</v>
      </c>
      <c r="C7884" s="6">
        <v>0</v>
      </c>
      <c r="D7884" s="5" t="s">
        <v>564</v>
      </c>
      <c r="E7884" s="5" t="str">
        <f t="shared" si="906"/>
        <v/>
      </c>
      <c r="F7884" s="5" t="str">
        <f t="shared" si="905"/>
        <v/>
      </c>
      <c r="G7884" s="7">
        <v>97.244</v>
      </c>
      <c r="H7884" s="7">
        <v>98.164000000000001</v>
      </c>
      <c r="I7884" s="7">
        <v>101.071</v>
      </c>
      <c r="J7884" s="7">
        <v>98.037000000000006</v>
      </c>
      <c r="K7884" s="7">
        <v>103.93600000000001</v>
      </c>
      <c r="L7884" s="7">
        <v>102.961</v>
      </c>
      <c r="M7884" s="7">
        <v>98.569000000000003</v>
      </c>
      <c r="N7884" s="7">
        <v>99.625</v>
      </c>
      <c r="O7884" s="7"/>
    </row>
    <row r="7885" spans="1:15" x14ac:dyDescent="0.2">
      <c r="A7885" s="2">
        <v>1</v>
      </c>
      <c r="B7885" s="6" t="s">
        <v>29</v>
      </c>
      <c r="C7885" s="6">
        <v>0</v>
      </c>
      <c r="D7885" s="5" t="s">
        <v>564</v>
      </c>
      <c r="E7885" s="5" t="str">
        <f t="shared" si="906"/>
        <v/>
      </c>
      <c r="F7885" s="5" t="str">
        <f t="shared" si="905"/>
        <v/>
      </c>
      <c r="G7885" s="7">
        <v>100</v>
      </c>
      <c r="H7885" s="7">
        <v>100</v>
      </c>
      <c r="I7885" s="7">
        <v>100</v>
      </c>
      <c r="J7885" s="7">
        <v>100</v>
      </c>
      <c r="K7885" s="7">
        <v>100</v>
      </c>
      <c r="L7885" s="7">
        <v>100</v>
      </c>
      <c r="M7885" s="7">
        <v>100</v>
      </c>
      <c r="N7885" s="7">
        <v>100</v>
      </c>
      <c r="O7885" s="7"/>
    </row>
    <row r="7886" spans="1:15" x14ac:dyDescent="0.2">
      <c r="A7886" s="2">
        <v>1</v>
      </c>
      <c r="B7886" s="6" t="s">
        <v>30</v>
      </c>
      <c r="C7886" s="6">
        <v>0</v>
      </c>
      <c r="D7886" s="5" t="s">
        <v>564</v>
      </c>
      <c r="E7886" s="5" t="str">
        <f t="shared" si="906"/>
        <v/>
      </c>
      <c r="F7886" s="5" t="str">
        <f t="shared" si="905"/>
        <v/>
      </c>
      <c r="G7886" s="7">
        <v>106.149</v>
      </c>
      <c r="H7886" s="7">
        <v>103.05500000000001</v>
      </c>
      <c r="I7886" s="7">
        <v>100.639</v>
      </c>
      <c r="J7886" s="7">
        <v>101.277</v>
      </c>
      <c r="K7886" s="7">
        <v>94.808999999999997</v>
      </c>
      <c r="L7886" s="7">
        <v>97.656000000000006</v>
      </c>
      <c r="M7886" s="7">
        <v>96.47</v>
      </c>
      <c r="N7886" s="7">
        <v>97.087000000000003</v>
      </c>
      <c r="O7886" s="7"/>
    </row>
    <row r="7887" spans="1:15" x14ac:dyDescent="0.2">
      <c r="A7887" s="2">
        <v>1</v>
      </c>
      <c r="B7887" s="6" t="s">
        <v>31</v>
      </c>
      <c r="C7887" s="6">
        <v>0</v>
      </c>
      <c r="D7887" s="5" t="s">
        <v>564</v>
      </c>
      <c r="E7887" s="5" t="str">
        <f t="shared" si="906"/>
        <v/>
      </c>
      <c r="F7887" s="5" t="str">
        <f t="shared" si="905"/>
        <v/>
      </c>
      <c r="G7887" s="7">
        <v>115.84099999999999</v>
      </c>
      <c r="H7887" s="7">
        <v>110.66800000000001</v>
      </c>
      <c r="I7887" s="7">
        <v>104.523</v>
      </c>
      <c r="J7887" s="7">
        <v>103.017</v>
      </c>
      <c r="K7887" s="7">
        <v>90.23</v>
      </c>
      <c r="L7887" s="7">
        <v>94.447999999999993</v>
      </c>
      <c r="M7887" s="7">
        <v>88.611999999999995</v>
      </c>
      <c r="N7887" s="7">
        <v>92.620999999999995</v>
      </c>
      <c r="O7887" s="7"/>
    </row>
    <row r="7888" spans="1:15" x14ac:dyDescent="0.2">
      <c r="A7888" s="2">
        <v>1</v>
      </c>
      <c r="B7888" s="6" t="s">
        <v>32</v>
      </c>
      <c r="C7888" s="6">
        <v>0</v>
      </c>
      <c r="D7888" s="5" t="s">
        <v>564</v>
      </c>
      <c r="E7888" s="5" t="str">
        <f t="shared" si="906"/>
        <v/>
      </c>
      <c r="F7888" s="5" t="str">
        <f t="shared" si="905"/>
        <v/>
      </c>
      <c r="G7888" s="7">
        <v>126.49299999999999</v>
      </c>
      <c r="H7888" s="7">
        <v>113.417</v>
      </c>
      <c r="I7888" s="7">
        <v>107.399</v>
      </c>
      <c r="J7888" s="7">
        <v>104.551</v>
      </c>
      <c r="K7888" s="7">
        <v>84.906000000000006</v>
      </c>
      <c r="L7888" s="7">
        <v>94.694999999999993</v>
      </c>
      <c r="M7888" s="7">
        <v>85.879000000000005</v>
      </c>
      <c r="N7888" s="7">
        <v>92.233999999999995</v>
      </c>
      <c r="O7888" s="7"/>
    </row>
    <row r="7889" spans="1:15" x14ac:dyDescent="0.2">
      <c r="A7889" s="2">
        <v>1</v>
      </c>
      <c r="B7889" s="6" t="s">
        <v>33</v>
      </c>
      <c r="C7889" s="6">
        <v>0</v>
      </c>
      <c r="D7889" s="5" t="s">
        <v>564</v>
      </c>
      <c r="E7889" s="5" t="str">
        <f t="shared" si="906"/>
        <v/>
      </c>
      <c r="F7889" s="5" t="str">
        <f t="shared" si="905"/>
        <v/>
      </c>
      <c r="G7889" s="7">
        <v>130.99199999999999</v>
      </c>
      <c r="H7889" s="7">
        <v>120.232</v>
      </c>
      <c r="I7889" s="7">
        <v>113.408</v>
      </c>
      <c r="J7889" s="7">
        <v>106.235</v>
      </c>
      <c r="K7889" s="7">
        <v>86.575999999999993</v>
      </c>
      <c r="L7889" s="7">
        <v>94.323999999999998</v>
      </c>
      <c r="M7889" s="7">
        <v>80.350999999999999</v>
      </c>
      <c r="N7889" s="7">
        <v>91.123999999999995</v>
      </c>
      <c r="O7889" s="7"/>
    </row>
    <row r="7890" spans="1:15" x14ac:dyDescent="0.2">
      <c r="A7890" s="2">
        <v>1</v>
      </c>
      <c r="B7890" s="6" t="s">
        <v>34</v>
      </c>
      <c r="C7890" s="6">
        <v>0</v>
      </c>
      <c r="D7890" s="5" t="s">
        <v>564</v>
      </c>
      <c r="E7890" s="5" t="str">
        <f t="shared" si="906"/>
        <v/>
      </c>
      <c r="F7890" s="5" t="str">
        <f t="shared" si="905"/>
        <v/>
      </c>
      <c r="G7890" s="7">
        <v>139.51300000000001</v>
      </c>
      <c r="H7890" s="7">
        <v>123.95399999999999</v>
      </c>
      <c r="I7890" s="7">
        <v>117.607</v>
      </c>
      <c r="J7890" s="7">
        <v>108.449</v>
      </c>
      <c r="K7890" s="7">
        <v>84.298000000000002</v>
      </c>
      <c r="L7890" s="7">
        <v>94.88</v>
      </c>
      <c r="M7890" s="7">
        <v>79.667000000000002</v>
      </c>
      <c r="N7890" s="7">
        <v>93.694000000000003</v>
      </c>
      <c r="O7890" s="7"/>
    </row>
    <row r="7891" spans="1:15" x14ac:dyDescent="0.2">
      <c r="A7891" s="2">
        <v>1</v>
      </c>
      <c r="B7891" s="6" t="s">
        <v>35</v>
      </c>
      <c r="C7891" s="6">
        <v>0</v>
      </c>
      <c r="D7891" s="5" t="s">
        <v>564</v>
      </c>
      <c r="E7891" s="5" t="str">
        <f t="shared" si="906"/>
        <v/>
      </c>
      <c r="F7891" s="5" t="str">
        <f t="shared" si="905"/>
        <v/>
      </c>
      <c r="G7891" s="7">
        <v>129.52000000000001</v>
      </c>
      <c r="H7891" s="7">
        <v>117.431</v>
      </c>
      <c r="I7891" s="7">
        <v>118.15600000000001</v>
      </c>
      <c r="J7891" s="7">
        <v>111.892</v>
      </c>
      <c r="K7891" s="7">
        <v>91.225999999999999</v>
      </c>
      <c r="L7891" s="7">
        <v>100.617</v>
      </c>
      <c r="M7891" s="7">
        <v>86.772000000000006</v>
      </c>
      <c r="N7891" s="7">
        <v>102.526</v>
      </c>
      <c r="O7891" s="7"/>
    </row>
    <row r="7892" spans="1:15" x14ac:dyDescent="0.2">
      <c r="A7892" s="2">
        <v>1</v>
      </c>
      <c r="B7892" s="6" t="s">
        <v>36</v>
      </c>
      <c r="C7892" s="6">
        <v>0</v>
      </c>
      <c r="D7892" s="5" t="s">
        <v>564</v>
      </c>
      <c r="E7892" s="5" t="str">
        <f t="shared" si="906"/>
        <v/>
      </c>
      <c r="F7892" s="5" t="str">
        <f t="shared" si="905"/>
        <v/>
      </c>
      <c r="G7892" s="7">
        <v>130.417</v>
      </c>
      <c r="H7892" s="7">
        <v>119.413</v>
      </c>
      <c r="I7892" s="7">
        <v>116.172</v>
      </c>
      <c r="J7892" s="7">
        <v>115.58</v>
      </c>
      <c r="K7892" s="7">
        <v>89.076999999999998</v>
      </c>
      <c r="L7892" s="7">
        <v>97.286000000000001</v>
      </c>
      <c r="M7892" s="7">
        <v>82.948999999999998</v>
      </c>
      <c r="N7892" s="7">
        <v>96.364000000000004</v>
      </c>
      <c r="O7892" s="7"/>
    </row>
    <row r="7893" spans="1:15" x14ac:dyDescent="0.2">
      <c r="A7893" s="2">
        <v>1</v>
      </c>
      <c r="B7893" s="6" t="s">
        <v>37</v>
      </c>
      <c r="C7893" s="6">
        <v>0</v>
      </c>
      <c r="D7893" s="5" t="s">
        <v>564</v>
      </c>
      <c r="E7893" s="5" t="str">
        <f t="shared" si="906"/>
        <v/>
      </c>
      <c r="F7893" s="5" t="str">
        <f t="shared" si="905"/>
        <v/>
      </c>
      <c r="G7893" s="7">
        <v>143.99700000000001</v>
      </c>
      <c r="H7893" s="7">
        <v>126.47499999999999</v>
      </c>
      <c r="I7893" s="7">
        <v>119.375</v>
      </c>
      <c r="J7893" s="7">
        <v>115.976</v>
      </c>
      <c r="K7893" s="7">
        <v>82.900999999999996</v>
      </c>
      <c r="L7893" s="7">
        <v>94.385999999999996</v>
      </c>
      <c r="M7893" s="7">
        <v>74.459000000000003</v>
      </c>
      <c r="N7893" s="7">
        <v>88.885000000000005</v>
      </c>
      <c r="O7893" s="7"/>
    </row>
    <row r="7894" spans="1:15" x14ac:dyDescent="0.2">
      <c r="A7894" s="2">
        <v>1</v>
      </c>
      <c r="B7894" s="6" t="s">
        <v>63</v>
      </c>
      <c r="C7894" s="6">
        <v>0</v>
      </c>
      <c r="D7894" s="5" t="s">
        <v>564</v>
      </c>
      <c r="E7894" s="5" t="str">
        <f t="shared" si="906"/>
        <v/>
      </c>
      <c r="F7894" s="5" t="str">
        <f t="shared" si="905"/>
        <v/>
      </c>
      <c r="G7894" s="7">
        <v>147.50800000000001</v>
      </c>
      <c r="H7894" s="7">
        <v>126.485</v>
      </c>
      <c r="I7894" s="7">
        <v>124.22199999999999</v>
      </c>
      <c r="J7894" s="7">
        <v>116.51</v>
      </c>
      <c r="K7894" s="7">
        <v>84.213999999999999</v>
      </c>
      <c r="L7894" s="7">
        <v>98.210999999999999</v>
      </c>
      <c r="M7894" s="7">
        <v>77.126999999999995</v>
      </c>
      <c r="N7894" s="7">
        <v>95.808000000000007</v>
      </c>
      <c r="O7894" s="7"/>
    </row>
    <row r="7895" spans="1:15" x14ac:dyDescent="0.2">
      <c r="A7895" s="2">
        <v>0</v>
      </c>
      <c r="B7895" s="5" t="s">
        <v>565</v>
      </c>
      <c r="C7895" s="6" t="s">
        <v>0</v>
      </c>
      <c r="E7895" s="5" t="str">
        <f t="shared" si="906"/>
        <v/>
      </c>
      <c r="F7895" s="5" t="str">
        <f t="shared" si="905"/>
        <v/>
      </c>
    </row>
    <row r="7896" spans="1:15" x14ac:dyDescent="0.2">
      <c r="A7896" s="2">
        <v>1</v>
      </c>
      <c r="B7896" s="6" t="s">
        <v>13</v>
      </c>
      <c r="C7896" s="6">
        <v>0</v>
      </c>
      <c r="D7896" s="5" t="s">
        <v>566</v>
      </c>
      <c r="E7896" s="5" t="str">
        <f t="shared" si="906"/>
        <v>446</v>
      </c>
      <c r="F7896" s="5" t="str">
        <f t="shared" si="905"/>
        <v>4461987</v>
      </c>
      <c r="G7896" s="7">
        <v>68.338999999999999</v>
      </c>
      <c r="H7896" s="7">
        <v>67.234999999999999</v>
      </c>
      <c r="I7896" s="7">
        <v>54.396999999999998</v>
      </c>
      <c r="J7896" s="7">
        <v>63.783999999999999</v>
      </c>
      <c r="K7896" s="7">
        <v>79.597999999999999</v>
      </c>
      <c r="L7896" s="7">
        <v>80.906000000000006</v>
      </c>
      <c r="M7896" s="7">
        <v>85.834000000000003</v>
      </c>
      <c r="N7896" s="7">
        <v>46.691000000000003</v>
      </c>
      <c r="O7896" s="7"/>
    </row>
    <row r="7897" spans="1:15" x14ac:dyDescent="0.2">
      <c r="A7897" s="2">
        <v>1</v>
      </c>
      <c r="B7897" s="6" t="s">
        <v>15</v>
      </c>
      <c r="C7897" s="6">
        <v>0</v>
      </c>
      <c r="D7897" s="5" t="s">
        <v>566</v>
      </c>
      <c r="E7897" s="5" t="str">
        <f t="shared" si="906"/>
        <v>446</v>
      </c>
      <c r="F7897" s="5" t="str">
        <f t="shared" si="905"/>
        <v>4461988</v>
      </c>
      <c r="G7897" s="7">
        <v>70.763999999999996</v>
      </c>
      <c r="H7897" s="7">
        <v>68.308000000000007</v>
      </c>
      <c r="I7897" s="7">
        <v>56.21</v>
      </c>
      <c r="J7897" s="7">
        <v>66.795000000000002</v>
      </c>
      <c r="K7897" s="7">
        <v>79.433999999999997</v>
      </c>
      <c r="L7897" s="7">
        <v>82.29</v>
      </c>
      <c r="M7897" s="7">
        <v>86.423000000000002</v>
      </c>
      <c r="N7897" s="7">
        <v>48.579000000000001</v>
      </c>
      <c r="O7897" s="7"/>
    </row>
    <row r="7898" spans="1:15" x14ac:dyDescent="0.2">
      <c r="A7898" s="2">
        <v>1</v>
      </c>
      <c r="B7898" s="6" t="s">
        <v>16</v>
      </c>
      <c r="C7898" s="6">
        <v>0</v>
      </c>
      <c r="D7898" s="5" t="s">
        <v>566</v>
      </c>
      <c r="E7898" s="5" t="str">
        <f t="shared" si="906"/>
        <v>446</v>
      </c>
      <c r="F7898" s="5" t="str">
        <f t="shared" si="905"/>
        <v>4461989</v>
      </c>
      <c r="G7898" s="7">
        <v>71.141999999999996</v>
      </c>
      <c r="H7898" s="7">
        <v>68.832999999999998</v>
      </c>
      <c r="I7898" s="7">
        <v>58.253999999999998</v>
      </c>
      <c r="J7898" s="7">
        <v>70.59</v>
      </c>
      <c r="K7898" s="7">
        <v>81.885000000000005</v>
      </c>
      <c r="L7898" s="7">
        <v>84.631</v>
      </c>
      <c r="M7898" s="7">
        <v>90.593999999999994</v>
      </c>
      <c r="N7898" s="7">
        <v>52.774999999999999</v>
      </c>
      <c r="O7898" s="7"/>
    </row>
    <row r="7899" spans="1:15" x14ac:dyDescent="0.2">
      <c r="A7899" s="2">
        <v>1</v>
      </c>
      <c r="B7899" s="6" t="s">
        <v>17</v>
      </c>
      <c r="C7899" s="6">
        <v>0</v>
      </c>
      <c r="D7899" s="5" t="s">
        <v>566</v>
      </c>
      <c r="E7899" s="5" t="str">
        <f t="shared" si="906"/>
        <v>446</v>
      </c>
      <c r="F7899" s="5" t="str">
        <f t="shared" si="905"/>
        <v>4461990</v>
      </c>
      <c r="G7899" s="7">
        <v>73.834000000000003</v>
      </c>
      <c r="H7899" s="7">
        <v>71.429000000000002</v>
      </c>
      <c r="I7899" s="7">
        <v>61.825000000000003</v>
      </c>
      <c r="J7899" s="7">
        <v>74.832999999999998</v>
      </c>
      <c r="K7899" s="7">
        <v>83.734999999999999</v>
      </c>
      <c r="L7899" s="7">
        <v>86.555000000000007</v>
      </c>
      <c r="M7899" s="7">
        <v>92.558999999999997</v>
      </c>
      <c r="N7899" s="7">
        <v>57.225000000000001</v>
      </c>
      <c r="O7899" s="7"/>
    </row>
    <row r="7900" spans="1:15" x14ac:dyDescent="0.2">
      <c r="A7900" s="2">
        <v>1</v>
      </c>
      <c r="B7900" s="6" t="s">
        <v>18</v>
      </c>
      <c r="C7900" s="6">
        <v>0</v>
      </c>
      <c r="D7900" s="5" t="s">
        <v>566</v>
      </c>
      <c r="E7900" s="5" t="str">
        <f t="shared" si="906"/>
        <v>446</v>
      </c>
      <c r="F7900" s="5" t="str">
        <f t="shared" si="905"/>
        <v>4461991</v>
      </c>
      <c r="G7900" s="7">
        <v>73.92</v>
      </c>
      <c r="H7900" s="7">
        <v>71.106999999999999</v>
      </c>
      <c r="I7900" s="7">
        <v>61.387</v>
      </c>
      <c r="J7900" s="7">
        <v>79.224000000000004</v>
      </c>
      <c r="K7900" s="7">
        <v>83.046000000000006</v>
      </c>
      <c r="L7900" s="7">
        <v>86.331000000000003</v>
      </c>
      <c r="M7900" s="7">
        <v>99.14</v>
      </c>
      <c r="N7900" s="7">
        <v>60.86</v>
      </c>
      <c r="O7900" s="7"/>
    </row>
    <row r="7901" spans="1:15" x14ac:dyDescent="0.2">
      <c r="A7901" s="2">
        <v>1</v>
      </c>
      <c r="B7901" s="6" t="s">
        <v>19</v>
      </c>
      <c r="C7901" s="6">
        <v>0</v>
      </c>
      <c r="D7901" s="5" t="s">
        <v>566</v>
      </c>
      <c r="E7901" s="5" t="str">
        <f t="shared" si="906"/>
        <v>446</v>
      </c>
      <c r="F7901" s="5" t="str">
        <f t="shared" si="905"/>
        <v>4461992</v>
      </c>
      <c r="G7901" s="7">
        <v>73.082999999999998</v>
      </c>
      <c r="H7901" s="7">
        <v>70.948999999999998</v>
      </c>
      <c r="I7901" s="7">
        <v>60.412999999999997</v>
      </c>
      <c r="J7901" s="7">
        <v>82.494</v>
      </c>
      <c r="K7901" s="7">
        <v>82.664000000000001</v>
      </c>
      <c r="L7901" s="7">
        <v>85.15</v>
      </c>
      <c r="M7901" s="7">
        <v>105.78</v>
      </c>
      <c r="N7901" s="7">
        <v>63.905000000000001</v>
      </c>
      <c r="O7901" s="7"/>
    </row>
    <row r="7902" spans="1:15" x14ac:dyDescent="0.2">
      <c r="A7902" s="2">
        <v>1</v>
      </c>
      <c r="B7902" s="6" t="s">
        <v>20</v>
      </c>
      <c r="C7902" s="6">
        <v>0</v>
      </c>
      <c r="D7902" s="5" t="s">
        <v>566</v>
      </c>
      <c r="E7902" s="5" t="str">
        <f t="shared" si="906"/>
        <v>446</v>
      </c>
      <c r="F7902" s="5" t="str">
        <f t="shared" si="905"/>
        <v>4461993</v>
      </c>
      <c r="G7902" s="7">
        <v>73.679000000000002</v>
      </c>
      <c r="H7902" s="7">
        <v>71.558999999999997</v>
      </c>
      <c r="I7902" s="7">
        <v>61.064</v>
      </c>
      <c r="J7902" s="7">
        <v>84.244</v>
      </c>
      <c r="K7902" s="7">
        <v>82.878</v>
      </c>
      <c r="L7902" s="7">
        <v>85.332999999999998</v>
      </c>
      <c r="M7902" s="7">
        <v>105.473</v>
      </c>
      <c r="N7902" s="7">
        <v>64.405000000000001</v>
      </c>
      <c r="O7902" s="7"/>
    </row>
    <row r="7903" spans="1:15" x14ac:dyDescent="0.2">
      <c r="A7903" s="2">
        <v>1</v>
      </c>
      <c r="B7903" s="6" t="s">
        <v>21</v>
      </c>
      <c r="C7903" s="6">
        <v>0</v>
      </c>
      <c r="D7903" s="5" t="s">
        <v>566</v>
      </c>
      <c r="E7903" s="5" t="str">
        <f t="shared" si="906"/>
        <v>446</v>
      </c>
      <c r="F7903" s="5" t="str">
        <f t="shared" si="905"/>
        <v>4461994</v>
      </c>
      <c r="G7903" s="7">
        <v>73.784000000000006</v>
      </c>
      <c r="H7903" s="7">
        <v>71.989000000000004</v>
      </c>
      <c r="I7903" s="7">
        <v>62.543999999999997</v>
      </c>
      <c r="J7903" s="7">
        <v>85.6</v>
      </c>
      <c r="K7903" s="7">
        <v>84.766999999999996</v>
      </c>
      <c r="L7903" s="7">
        <v>86.88</v>
      </c>
      <c r="M7903" s="7">
        <v>105.46</v>
      </c>
      <c r="N7903" s="7">
        <v>65.959000000000003</v>
      </c>
      <c r="O7903" s="7"/>
    </row>
    <row r="7904" spans="1:15" x14ac:dyDescent="0.2">
      <c r="A7904" s="2">
        <v>1</v>
      </c>
      <c r="B7904" s="6" t="s">
        <v>22</v>
      </c>
      <c r="C7904" s="6">
        <v>0</v>
      </c>
      <c r="D7904" s="5" t="s">
        <v>566</v>
      </c>
      <c r="E7904" s="5" t="str">
        <f t="shared" si="906"/>
        <v>446</v>
      </c>
      <c r="F7904" s="5" t="str">
        <f t="shared" si="905"/>
        <v>4461995</v>
      </c>
      <c r="G7904" s="7">
        <v>74.328999999999994</v>
      </c>
      <c r="H7904" s="7">
        <v>73.376000000000005</v>
      </c>
      <c r="I7904" s="7">
        <v>65.295000000000002</v>
      </c>
      <c r="J7904" s="7">
        <v>86.480999999999995</v>
      </c>
      <c r="K7904" s="7">
        <v>87.846000000000004</v>
      </c>
      <c r="L7904" s="7">
        <v>88.986999999999995</v>
      </c>
      <c r="M7904" s="7">
        <v>106.256</v>
      </c>
      <c r="N7904" s="7">
        <v>69.38</v>
      </c>
      <c r="O7904" s="7"/>
    </row>
    <row r="7905" spans="1:15" x14ac:dyDescent="0.2">
      <c r="A7905" s="2">
        <v>1</v>
      </c>
      <c r="B7905" s="6" t="s">
        <v>23</v>
      </c>
      <c r="C7905" s="6">
        <v>0</v>
      </c>
      <c r="D7905" s="5" t="s">
        <v>566</v>
      </c>
      <c r="E7905" s="5" t="str">
        <f t="shared" si="906"/>
        <v>446</v>
      </c>
      <c r="F7905" s="5" t="str">
        <f t="shared" si="905"/>
        <v>4461996</v>
      </c>
      <c r="G7905" s="7">
        <v>78.299000000000007</v>
      </c>
      <c r="H7905" s="7">
        <v>76.254999999999995</v>
      </c>
      <c r="I7905" s="7">
        <v>69.021000000000001</v>
      </c>
      <c r="J7905" s="7">
        <v>88.188999999999993</v>
      </c>
      <c r="K7905" s="7">
        <v>88.152000000000001</v>
      </c>
      <c r="L7905" s="7">
        <v>90.513999999999996</v>
      </c>
      <c r="M7905" s="7">
        <v>105.331</v>
      </c>
      <c r="N7905" s="7">
        <v>72.700999999999993</v>
      </c>
      <c r="O7905" s="7"/>
    </row>
    <row r="7906" spans="1:15" x14ac:dyDescent="0.2">
      <c r="A7906" s="2">
        <v>1</v>
      </c>
      <c r="B7906" s="6" t="s">
        <v>24</v>
      </c>
      <c r="C7906" s="6">
        <v>0</v>
      </c>
      <c r="D7906" s="5" t="s">
        <v>566</v>
      </c>
      <c r="E7906" s="5" t="str">
        <f t="shared" si="906"/>
        <v>446</v>
      </c>
      <c r="F7906" s="5" t="str">
        <f t="shared" si="905"/>
        <v>4461997</v>
      </c>
      <c r="G7906" s="7">
        <v>81.347999999999999</v>
      </c>
      <c r="H7906" s="7">
        <v>79.453999999999994</v>
      </c>
      <c r="I7906" s="7">
        <v>73.680000000000007</v>
      </c>
      <c r="J7906" s="7">
        <v>89.486000000000004</v>
      </c>
      <c r="K7906" s="7">
        <v>90.573999999999998</v>
      </c>
      <c r="L7906" s="7">
        <v>92.733000000000004</v>
      </c>
      <c r="M7906" s="7">
        <v>103.754</v>
      </c>
      <c r="N7906" s="7">
        <v>76.445999999999998</v>
      </c>
      <c r="O7906" s="7"/>
    </row>
    <row r="7907" spans="1:15" x14ac:dyDescent="0.2">
      <c r="A7907" s="2">
        <v>1</v>
      </c>
      <c r="B7907" s="6" t="s">
        <v>25</v>
      </c>
      <c r="C7907" s="6">
        <v>0</v>
      </c>
      <c r="D7907" s="5" t="s">
        <v>566</v>
      </c>
      <c r="E7907" s="5" t="str">
        <f t="shared" si="906"/>
        <v>446</v>
      </c>
      <c r="F7907" s="5" t="str">
        <f t="shared" si="905"/>
        <v>4461998</v>
      </c>
      <c r="G7907" s="7">
        <v>84.593000000000004</v>
      </c>
      <c r="H7907" s="7">
        <v>83.156999999999996</v>
      </c>
      <c r="I7907" s="7">
        <v>79.025999999999996</v>
      </c>
      <c r="J7907" s="7">
        <v>91.105000000000004</v>
      </c>
      <c r="K7907" s="7">
        <v>93.42</v>
      </c>
      <c r="L7907" s="7">
        <v>95.033000000000001</v>
      </c>
      <c r="M7907" s="7">
        <v>103.217</v>
      </c>
      <c r="N7907" s="7">
        <v>81.569000000000003</v>
      </c>
      <c r="O7907" s="7"/>
    </row>
    <row r="7908" spans="1:15" x14ac:dyDescent="0.2">
      <c r="A7908" s="2">
        <v>1</v>
      </c>
      <c r="B7908" s="6" t="s">
        <v>26</v>
      </c>
      <c r="C7908" s="6">
        <v>0</v>
      </c>
      <c r="D7908" s="5" t="s">
        <v>566</v>
      </c>
      <c r="E7908" s="5" t="str">
        <f t="shared" si="906"/>
        <v>446</v>
      </c>
      <c r="F7908" s="5" t="str">
        <f t="shared" si="905"/>
        <v>4461999</v>
      </c>
      <c r="G7908" s="7">
        <v>87.07</v>
      </c>
      <c r="H7908" s="7">
        <v>86.628</v>
      </c>
      <c r="I7908" s="7">
        <v>84.688000000000002</v>
      </c>
      <c r="J7908" s="7">
        <v>93.617999999999995</v>
      </c>
      <c r="K7908" s="7">
        <v>97.263999999999996</v>
      </c>
      <c r="L7908" s="7">
        <v>97.760999999999996</v>
      </c>
      <c r="M7908" s="7">
        <v>102.45399999999999</v>
      </c>
      <c r="N7908" s="7">
        <v>86.766000000000005</v>
      </c>
      <c r="O7908" s="7"/>
    </row>
    <row r="7909" spans="1:15" x14ac:dyDescent="0.2">
      <c r="A7909" s="2">
        <v>1</v>
      </c>
      <c r="B7909" s="6" t="s">
        <v>27</v>
      </c>
      <c r="C7909" s="6">
        <v>0</v>
      </c>
      <c r="D7909" s="5" t="s">
        <v>566</v>
      </c>
      <c r="E7909" s="5" t="str">
        <f t="shared" si="906"/>
        <v>446</v>
      </c>
      <c r="F7909" s="5" t="str">
        <f t="shared" si="905"/>
        <v>4462000</v>
      </c>
      <c r="G7909" s="7">
        <v>91.286000000000001</v>
      </c>
      <c r="H7909" s="7">
        <v>89.837999999999994</v>
      </c>
      <c r="I7909" s="7">
        <v>90.048000000000002</v>
      </c>
      <c r="J7909" s="7">
        <v>95.78</v>
      </c>
      <c r="K7909" s="7">
        <v>98.644000000000005</v>
      </c>
      <c r="L7909" s="7">
        <v>100.23399999999999</v>
      </c>
      <c r="M7909" s="7">
        <v>101.741</v>
      </c>
      <c r="N7909" s="7">
        <v>91.616</v>
      </c>
      <c r="O7909" s="7"/>
    </row>
    <row r="7910" spans="1:15" x14ac:dyDescent="0.2">
      <c r="A7910" s="2">
        <v>1</v>
      </c>
      <c r="B7910" s="6" t="s">
        <v>28</v>
      </c>
      <c r="C7910" s="6">
        <v>0</v>
      </c>
      <c r="D7910" s="5" t="s">
        <v>566</v>
      </c>
      <c r="E7910" s="5" t="str">
        <f t="shared" si="906"/>
        <v>446</v>
      </c>
      <c r="F7910" s="5" t="str">
        <f t="shared" si="905"/>
        <v>4462001</v>
      </c>
      <c r="G7910" s="7">
        <v>94.563000000000002</v>
      </c>
      <c r="H7910" s="7">
        <v>92.588999999999999</v>
      </c>
      <c r="I7910" s="7">
        <v>94.191000000000003</v>
      </c>
      <c r="J7910" s="7">
        <v>98.233000000000004</v>
      </c>
      <c r="K7910" s="7">
        <v>99.605999999999995</v>
      </c>
      <c r="L7910" s="7">
        <v>101.73</v>
      </c>
      <c r="M7910" s="7">
        <v>102.40300000000001</v>
      </c>
      <c r="N7910" s="7">
        <v>96.453999999999994</v>
      </c>
      <c r="O7910" s="7"/>
    </row>
    <row r="7911" spans="1:15" x14ac:dyDescent="0.2">
      <c r="A7911" s="2">
        <v>1</v>
      </c>
      <c r="B7911" s="6" t="s">
        <v>29</v>
      </c>
      <c r="C7911" s="6">
        <v>0</v>
      </c>
      <c r="D7911" s="5" t="s">
        <v>566</v>
      </c>
      <c r="E7911" s="5" t="str">
        <f t="shared" si="906"/>
        <v>446</v>
      </c>
      <c r="F7911" s="5" t="str">
        <f t="shared" si="905"/>
        <v>4462002</v>
      </c>
      <c r="G7911" s="7">
        <v>100</v>
      </c>
      <c r="H7911" s="7">
        <v>100</v>
      </c>
      <c r="I7911" s="7">
        <v>100</v>
      </c>
      <c r="J7911" s="7">
        <v>100</v>
      </c>
      <c r="K7911" s="7">
        <v>100</v>
      </c>
      <c r="L7911" s="7">
        <v>100</v>
      </c>
      <c r="M7911" s="7">
        <v>100</v>
      </c>
      <c r="N7911" s="7">
        <v>100</v>
      </c>
      <c r="O7911" s="7"/>
    </row>
    <row r="7912" spans="1:15" x14ac:dyDescent="0.2">
      <c r="A7912" s="2">
        <v>1</v>
      </c>
      <c r="B7912" s="6" t="s">
        <v>30</v>
      </c>
      <c r="C7912" s="6">
        <v>0</v>
      </c>
      <c r="D7912" s="5" t="s">
        <v>566</v>
      </c>
      <c r="E7912" s="5" t="str">
        <f t="shared" si="906"/>
        <v>446</v>
      </c>
      <c r="F7912" s="5" t="str">
        <f t="shared" si="905"/>
        <v>4462003</v>
      </c>
      <c r="G7912" s="7">
        <v>105.51600000000001</v>
      </c>
      <c r="H7912" s="7">
        <v>104.761</v>
      </c>
      <c r="I7912" s="7">
        <v>104.86799999999999</v>
      </c>
      <c r="J7912" s="7">
        <v>101.95099999999999</v>
      </c>
      <c r="K7912" s="7">
        <v>99.385000000000005</v>
      </c>
      <c r="L7912" s="7">
        <v>100.102</v>
      </c>
      <c r="M7912" s="7">
        <v>101.872</v>
      </c>
      <c r="N7912" s="7">
        <v>106.831</v>
      </c>
      <c r="O7912" s="7"/>
    </row>
    <row r="7913" spans="1:15" x14ac:dyDescent="0.2">
      <c r="A7913" s="2">
        <v>1</v>
      </c>
      <c r="B7913" s="6" t="s">
        <v>31</v>
      </c>
      <c r="C7913" s="6">
        <v>0</v>
      </c>
      <c r="D7913" s="5" t="s">
        <v>566</v>
      </c>
      <c r="E7913" s="5" t="str">
        <f t="shared" si="906"/>
        <v>446</v>
      </c>
      <c r="F7913" s="5" t="str">
        <f t="shared" si="905"/>
        <v>4462004</v>
      </c>
      <c r="G7913" s="7">
        <v>109.489</v>
      </c>
      <c r="H7913" s="7">
        <v>106.79600000000001</v>
      </c>
      <c r="I7913" s="7">
        <v>106.209</v>
      </c>
      <c r="J7913" s="7">
        <v>104.254</v>
      </c>
      <c r="K7913" s="7">
        <v>97.004999999999995</v>
      </c>
      <c r="L7913" s="7">
        <v>99.45</v>
      </c>
      <c r="M7913" s="7">
        <v>105.58499999999999</v>
      </c>
      <c r="N7913" s="7">
        <v>112.14100000000001</v>
      </c>
      <c r="O7913" s="7"/>
    </row>
    <row r="7914" spans="1:15" x14ac:dyDescent="0.2">
      <c r="A7914" s="2">
        <v>1</v>
      </c>
      <c r="B7914" s="6" t="s">
        <v>32</v>
      </c>
      <c r="C7914" s="6">
        <v>0</v>
      </c>
      <c r="D7914" s="5" t="s">
        <v>566</v>
      </c>
      <c r="E7914" s="5" t="str">
        <f t="shared" si="906"/>
        <v>446</v>
      </c>
      <c r="F7914" s="5" t="str">
        <f t="shared" si="905"/>
        <v>4462005</v>
      </c>
      <c r="G7914" s="7">
        <v>109.04600000000001</v>
      </c>
      <c r="H7914" s="7">
        <v>107.726</v>
      </c>
      <c r="I7914" s="7">
        <v>109.32599999999999</v>
      </c>
      <c r="J7914" s="7">
        <v>106.767</v>
      </c>
      <c r="K7914" s="7">
        <v>100.258</v>
      </c>
      <c r="L7914" s="7">
        <v>101.486</v>
      </c>
      <c r="M7914" s="7">
        <v>108.511</v>
      </c>
      <c r="N7914" s="7">
        <v>118.631</v>
      </c>
      <c r="O7914" s="7"/>
    </row>
    <row r="7915" spans="1:15" x14ac:dyDescent="0.2">
      <c r="A7915" s="2">
        <v>1</v>
      </c>
      <c r="B7915" s="6" t="s">
        <v>33</v>
      </c>
      <c r="C7915" s="6">
        <v>0</v>
      </c>
      <c r="D7915" s="5" t="s">
        <v>566</v>
      </c>
      <c r="E7915" s="5" t="str">
        <f t="shared" si="906"/>
        <v>446</v>
      </c>
      <c r="F7915" s="5" t="str">
        <f t="shared" si="905"/>
        <v>4462006</v>
      </c>
      <c r="G7915" s="7">
        <v>112.46299999999999</v>
      </c>
      <c r="H7915" s="7">
        <v>111.468</v>
      </c>
      <c r="I7915" s="7">
        <v>112.58</v>
      </c>
      <c r="J7915" s="7">
        <v>110.221</v>
      </c>
      <c r="K7915" s="7">
        <v>100.10299999999999</v>
      </c>
      <c r="L7915" s="7">
        <v>100.997</v>
      </c>
      <c r="M7915" s="7">
        <v>111.39400000000001</v>
      </c>
      <c r="N7915" s="7">
        <v>125.40600000000001</v>
      </c>
      <c r="O7915" s="7"/>
    </row>
    <row r="7916" spans="1:15" x14ac:dyDescent="0.2">
      <c r="A7916" s="2">
        <v>1</v>
      </c>
      <c r="B7916" s="6" t="s">
        <v>34</v>
      </c>
      <c r="C7916" s="6">
        <v>0</v>
      </c>
      <c r="D7916" s="5" t="s">
        <v>566</v>
      </c>
      <c r="E7916" s="5" t="str">
        <f t="shared" si="906"/>
        <v>446</v>
      </c>
      <c r="F7916" s="5" t="str">
        <f t="shared" si="905"/>
        <v>4462007</v>
      </c>
      <c r="G7916" s="7">
        <v>112.24299999999999</v>
      </c>
      <c r="H7916" s="7">
        <v>111.755</v>
      </c>
      <c r="I7916" s="7">
        <v>117.738</v>
      </c>
      <c r="J7916" s="7">
        <v>111.91800000000001</v>
      </c>
      <c r="K7916" s="7">
        <v>104.896</v>
      </c>
      <c r="L7916" s="7">
        <v>105.354</v>
      </c>
      <c r="M7916" s="7">
        <v>115.58499999999999</v>
      </c>
      <c r="N7916" s="7">
        <v>136.08799999999999</v>
      </c>
      <c r="O7916" s="7"/>
    </row>
    <row r="7917" spans="1:15" x14ac:dyDescent="0.2">
      <c r="A7917" s="2">
        <v>1</v>
      </c>
      <c r="B7917" s="6" t="s">
        <v>35</v>
      </c>
      <c r="C7917" s="6">
        <v>0</v>
      </c>
      <c r="D7917" s="5" t="s">
        <v>566</v>
      </c>
      <c r="E7917" s="5" t="str">
        <f t="shared" si="906"/>
        <v>446</v>
      </c>
      <c r="F7917" s="5" t="str">
        <f t="shared" si="905"/>
        <v>4462008</v>
      </c>
      <c r="G7917" s="7">
        <v>112.663</v>
      </c>
      <c r="H7917" s="7">
        <v>112.467</v>
      </c>
      <c r="I7917" s="7">
        <v>119.988</v>
      </c>
      <c r="J7917" s="7">
        <v>114.276</v>
      </c>
      <c r="K7917" s="7">
        <v>106.501</v>
      </c>
      <c r="L7917" s="7">
        <v>106.687</v>
      </c>
      <c r="M7917" s="7">
        <v>116.95</v>
      </c>
      <c r="N7917" s="7">
        <v>140.32499999999999</v>
      </c>
      <c r="O7917" s="7"/>
    </row>
    <row r="7918" spans="1:15" x14ac:dyDescent="0.2">
      <c r="A7918" s="2">
        <v>1</v>
      </c>
      <c r="B7918" s="6" t="s">
        <v>36</v>
      </c>
      <c r="C7918" s="6">
        <v>0</v>
      </c>
      <c r="D7918" s="5" t="s">
        <v>566</v>
      </c>
      <c r="E7918" s="5" t="str">
        <f t="shared" si="906"/>
        <v>446</v>
      </c>
      <c r="F7918" s="5" t="str">
        <f t="shared" si="905"/>
        <v>4462009</v>
      </c>
      <c r="G7918" s="7">
        <v>115.77500000000001</v>
      </c>
      <c r="H7918" s="7">
        <v>114.14100000000001</v>
      </c>
      <c r="I7918" s="7">
        <v>119.64700000000001</v>
      </c>
      <c r="J7918" s="7">
        <v>117.556</v>
      </c>
      <c r="K7918" s="7">
        <v>103.345</v>
      </c>
      <c r="L7918" s="7">
        <v>104.824</v>
      </c>
      <c r="M7918" s="7">
        <v>119.182</v>
      </c>
      <c r="N7918" s="7">
        <v>142.59800000000001</v>
      </c>
      <c r="O7918" s="7"/>
    </row>
    <row r="7919" spans="1:15" x14ac:dyDescent="0.2">
      <c r="A7919" s="2">
        <v>1</v>
      </c>
      <c r="B7919" s="6" t="s">
        <v>37</v>
      </c>
      <c r="C7919" s="6">
        <v>0</v>
      </c>
      <c r="D7919" s="5" t="s">
        <v>566</v>
      </c>
      <c r="E7919" s="5" t="str">
        <f t="shared" si="906"/>
        <v>446</v>
      </c>
      <c r="F7919" s="5" t="str">
        <f t="shared" si="905"/>
        <v>4462010</v>
      </c>
      <c r="G7919" s="7">
        <v>116.34</v>
      </c>
      <c r="H7919" s="7">
        <v>117.039</v>
      </c>
      <c r="I7919" s="7">
        <v>120.434</v>
      </c>
      <c r="J7919" s="7">
        <v>120.497</v>
      </c>
      <c r="K7919" s="7">
        <v>103.51900000000001</v>
      </c>
      <c r="L7919" s="7">
        <v>102.901</v>
      </c>
      <c r="M7919" s="7">
        <v>119.172</v>
      </c>
      <c r="N7919" s="7">
        <v>143.524</v>
      </c>
      <c r="O7919" s="7"/>
    </row>
    <row r="7920" spans="1:15" x14ac:dyDescent="0.2">
      <c r="A7920" s="2">
        <v>1</v>
      </c>
      <c r="B7920" s="6" t="s">
        <v>63</v>
      </c>
      <c r="C7920" s="6">
        <v>0</v>
      </c>
      <c r="D7920" s="5" t="s">
        <v>566</v>
      </c>
      <c r="E7920" s="5" t="str">
        <f t="shared" si="906"/>
        <v>446</v>
      </c>
      <c r="F7920" s="5" t="str">
        <f t="shared" si="905"/>
        <v>4462011</v>
      </c>
      <c r="G7920" s="7">
        <v>116.36799999999999</v>
      </c>
      <c r="H7920" s="7">
        <v>116.879</v>
      </c>
      <c r="I7920" s="7">
        <v>122.22</v>
      </c>
      <c r="J7920" s="7">
        <v>123.78</v>
      </c>
      <c r="K7920" s="7">
        <v>105.029</v>
      </c>
      <c r="L7920" s="7">
        <v>104.57</v>
      </c>
      <c r="M7920" s="7">
        <v>121.13500000000001</v>
      </c>
      <c r="N7920" s="7">
        <v>148.05199999999999</v>
      </c>
      <c r="O7920" s="7"/>
    </row>
    <row r="7921" spans="1:15" x14ac:dyDescent="0.2">
      <c r="A7921" s="2">
        <v>0</v>
      </c>
      <c r="B7921" s="5" t="s">
        <v>565</v>
      </c>
      <c r="C7921" s="6" t="s">
        <v>0</v>
      </c>
      <c r="E7921" s="5" t="str">
        <f t="shared" si="906"/>
        <v/>
      </c>
      <c r="F7921" s="5" t="str">
        <f t="shared" si="905"/>
        <v/>
      </c>
    </row>
    <row r="7922" spans="1:15" x14ac:dyDescent="0.2">
      <c r="A7922" s="2">
        <v>1</v>
      </c>
      <c r="B7922" s="6" t="s">
        <v>13</v>
      </c>
      <c r="C7922" s="6">
        <v>0</v>
      </c>
      <c r="D7922" s="5" t="s">
        <v>567</v>
      </c>
      <c r="E7922" s="5" t="str">
        <f t="shared" si="906"/>
        <v/>
      </c>
      <c r="F7922" s="5" t="str">
        <f t="shared" si="905"/>
        <v/>
      </c>
      <c r="G7922" s="7">
        <v>68.338999999999999</v>
      </c>
      <c r="H7922" s="7">
        <v>67.234999999999999</v>
      </c>
      <c r="I7922" s="7">
        <v>54.396999999999998</v>
      </c>
      <c r="J7922" s="7">
        <v>63.783999999999999</v>
      </c>
      <c r="K7922" s="7">
        <v>79.597999999999999</v>
      </c>
      <c r="L7922" s="7">
        <v>80.906000000000006</v>
      </c>
      <c r="M7922" s="7">
        <v>85.834000000000003</v>
      </c>
      <c r="N7922" s="7">
        <v>46.691000000000003</v>
      </c>
      <c r="O7922" s="7"/>
    </row>
    <row r="7923" spans="1:15" x14ac:dyDescent="0.2">
      <c r="A7923" s="2">
        <v>1</v>
      </c>
      <c r="B7923" s="6" t="s">
        <v>15</v>
      </c>
      <c r="C7923" s="6">
        <v>0</v>
      </c>
      <c r="D7923" s="5" t="s">
        <v>567</v>
      </c>
      <c r="E7923" s="5" t="str">
        <f t="shared" si="906"/>
        <v/>
      </c>
      <c r="F7923" s="5" t="str">
        <f t="shared" si="905"/>
        <v/>
      </c>
      <c r="G7923" s="7">
        <v>70.763999999999996</v>
      </c>
      <c r="H7923" s="7">
        <v>68.308000000000007</v>
      </c>
      <c r="I7923" s="7">
        <v>56.21</v>
      </c>
      <c r="J7923" s="7">
        <v>66.795000000000002</v>
      </c>
      <c r="K7923" s="7">
        <v>79.433999999999997</v>
      </c>
      <c r="L7923" s="7">
        <v>82.29</v>
      </c>
      <c r="M7923" s="7">
        <v>86.423000000000002</v>
      </c>
      <c r="N7923" s="7">
        <v>48.579000000000001</v>
      </c>
      <c r="O7923" s="7"/>
    </row>
    <row r="7924" spans="1:15" x14ac:dyDescent="0.2">
      <c r="A7924" s="2">
        <v>1</v>
      </c>
      <c r="B7924" s="6" t="s">
        <v>16</v>
      </c>
      <c r="C7924" s="6">
        <v>0</v>
      </c>
      <c r="D7924" s="5" t="s">
        <v>567</v>
      </c>
      <c r="E7924" s="5" t="str">
        <f t="shared" si="906"/>
        <v/>
      </c>
      <c r="F7924" s="5" t="str">
        <f t="shared" si="905"/>
        <v/>
      </c>
      <c r="G7924" s="7">
        <v>71.141999999999996</v>
      </c>
      <c r="H7924" s="7">
        <v>68.832999999999998</v>
      </c>
      <c r="I7924" s="7">
        <v>58.253999999999998</v>
      </c>
      <c r="J7924" s="7">
        <v>70.59</v>
      </c>
      <c r="K7924" s="7">
        <v>81.885000000000005</v>
      </c>
      <c r="L7924" s="7">
        <v>84.631</v>
      </c>
      <c r="M7924" s="7">
        <v>90.593999999999994</v>
      </c>
      <c r="N7924" s="7">
        <v>52.774999999999999</v>
      </c>
      <c r="O7924" s="7"/>
    </row>
    <row r="7925" spans="1:15" x14ac:dyDescent="0.2">
      <c r="A7925" s="2">
        <v>1</v>
      </c>
      <c r="B7925" s="6" t="s">
        <v>17</v>
      </c>
      <c r="C7925" s="6">
        <v>0</v>
      </c>
      <c r="D7925" s="5" t="s">
        <v>567</v>
      </c>
      <c r="E7925" s="5" t="str">
        <f t="shared" si="906"/>
        <v/>
      </c>
      <c r="F7925" s="5" t="str">
        <f t="shared" si="905"/>
        <v/>
      </c>
      <c r="G7925" s="7">
        <v>73.834000000000003</v>
      </c>
      <c r="H7925" s="7">
        <v>71.429000000000002</v>
      </c>
      <c r="I7925" s="7">
        <v>61.825000000000003</v>
      </c>
      <c r="J7925" s="7">
        <v>74.832999999999998</v>
      </c>
      <c r="K7925" s="7">
        <v>83.734999999999999</v>
      </c>
      <c r="L7925" s="7">
        <v>86.555000000000007</v>
      </c>
      <c r="M7925" s="7">
        <v>92.558999999999997</v>
      </c>
      <c r="N7925" s="7">
        <v>57.225000000000001</v>
      </c>
      <c r="O7925" s="7"/>
    </row>
    <row r="7926" spans="1:15" x14ac:dyDescent="0.2">
      <c r="A7926" s="2">
        <v>1</v>
      </c>
      <c r="B7926" s="6" t="s">
        <v>18</v>
      </c>
      <c r="C7926" s="6">
        <v>0</v>
      </c>
      <c r="D7926" s="5" t="s">
        <v>567</v>
      </c>
      <c r="E7926" s="5" t="str">
        <f t="shared" si="906"/>
        <v/>
      </c>
      <c r="F7926" s="5" t="str">
        <f t="shared" si="905"/>
        <v/>
      </c>
      <c r="G7926" s="7">
        <v>73.92</v>
      </c>
      <c r="H7926" s="7">
        <v>71.106999999999999</v>
      </c>
      <c r="I7926" s="7">
        <v>61.387</v>
      </c>
      <c r="J7926" s="7">
        <v>79.224000000000004</v>
      </c>
      <c r="K7926" s="7">
        <v>83.046000000000006</v>
      </c>
      <c r="L7926" s="7">
        <v>86.331000000000003</v>
      </c>
      <c r="M7926" s="7">
        <v>99.14</v>
      </c>
      <c r="N7926" s="7">
        <v>60.86</v>
      </c>
      <c r="O7926" s="7"/>
    </row>
    <row r="7927" spans="1:15" x14ac:dyDescent="0.2">
      <c r="A7927" s="2">
        <v>1</v>
      </c>
      <c r="B7927" s="6" t="s">
        <v>19</v>
      </c>
      <c r="C7927" s="6">
        <v>0</v>
      </c>
      <c r="D7927" s="5" t="s">
        <v>567</v>
      </c>
      <c r="E7927" s="5" t="str">
        <f t="shared" si="906"/>
        <v/>
      </c>
      <c r="F7927" s="5" t="str">
        <f t="shared" si="905"/>
        <v/>
      </c>
      <c r="G7927" s="7">
        <v>73.082999999999998</v>
      </c>
      <c r="H7927" s="7">
        <v>70.948999999999998</v>
      </c>
      <c r="I7927" s="7">
        <v>60.412999999999997</v>
      </c>
      <c r="J7927" s="7">
        <v>82.494</v>
      </c>
      <c r="K7927" s="7">
        <v>82.664000000000001</v>
      </c>
      <c r="L7927" s="7">
        <v>85.15</v>
      </c>
      <c r="M7927" s="7">
        <v>105.78</v>
      </c>
      <c r="N7927" s="7">
        <v>63.905000000000001</v>
      </c>
      <c r="O7927" s="7"/>
    </row>
    <row r="7928" spans="1:15" x14ac:dyDescent="0.2">
      <c r="A7928" s="2">
        <v>1</v>
      </c>
      <c r="B7928" s="6" t="s">
        <v>20</v>
      </c>
      <c r="C7928" s="6">
        <v>0</v>
      </c>
      <c r="D7928" s="5" t="s">
        <v>567</v>
      </c>
      <c r="E7928" s="5" t="str">
        <f t="shared" si="906"/>
        <v/>
      </c>
      <c r="F7928" s="5" t="str">
        <f t="shared" si="905"/>
        <v/>
      </c>
      <c r="G7928" s="7">
        <v>73.679000000000002</v>
      </c>
      <c r="H7928" s="7">
        <v>71.558999999999997</v>
      </c>
      <c r="I7928" s="7">
        <v>61.064</v>
      </c>
      <c r="J7928" s="7">
        <v>84.244</v>
      </c>
      <c r="K7928" s="7">
        <v>82.878</v>
      </c>
      <c r="L7928" s="7">
        <v>85.332999999999998</v>
      </c>
      <c r="M7928" s="7">
        <v>105.473</v>
      </c>
      <c r="N7928" s="7">
        <v>64.405000000000001</v>
      </c>
      <c r="O7928" s="7"/>
    </row>
    <row r="7929" spans="1:15" x14ac:dyDescent="0.2">
      <c r="A7929" s="2">
        <v>1</v>
      </c>
      <c r="B7929" s="6" t="s">
        <v>21</v>
      </c>
      <c r="C7929" s="6">
        <v>0</v>
      </c>
      <c r="D7929" s="5" t="s">
        <v>567</v>
      </c>
      <c r="E7929" s="5" t="str">
        <f t="shared" si="906"/>
        <v/>
      </c>
      <c r="F7929" s="5" t="str">
        <f t="shared" si="905"/>
        <v/>
      </c>
      <c r="G7929" s="7">
        <v>73.784000000000006</v>
      </c>
      <c r="H7929" s="7">
        <v>71.989000000000004</v>
      </c>
      <c r="I7929" s="7">
        <v>62.543999999999997</v>
      </c>
      <c r="J7929" s="7">
        <v>85.6</v>
      </c>
      <c r="K7929" s="7">
        <v>84.766999999999996</v>
      </c>
      <c r="L7929" s="7">
        <v>86.88</v>
      </c>
      <c r="M7929" s="7">
        <v>105.46</v>
      </c>
      <c r="N7929" s="7">
        <v>65.959000000000003</v>
      </c>
      <c r="O7929" s="7"/>
    </row>
    <row r="7930" spans="1:15" x14ac:dyDescent="0.2">
      <c r="A7930" s="2">
        <v>1</v>
      </c>
      <c r="B7930" s="6" t="s">
        <v>22</v>
      </c>
      <c r="C7930" s="6">
        <v>0</v>
      </c>
      <c r="D7930" s="5" t="s">
        <v>567</v>
      </c>
      <c r="E7930" s="5" t="str">
        <f t="shared" si="906"/>
        <v/>
      </c>
      <c r="F7930" s="5" t="str">
        <f t="shared" si="905"/>
        <v/>
      </c>
      <c r="G7930" s="7">
        <v>74.328999999999994</v>
      </c>
      <c r="H7930" s="7">
        <v>73.376000000000005</v>
      </c>
      <c r="I7930" s="7">
        <v>65.295000000000002</v>
      </c>
      <c r="J7930" s="7">
        <v>86.480999999999995</v>
      </c>
      <c r="K7930" s="7">
        <v>87.846000000000004</v>
      </c>
      <c r="L7930" s="7">
        <v>88.986999999999995</v>
      </c>
      <c r="M7930" s="7">
        <v>106.256</v>
      </c>
      <c r="N7930" s="7">
        <v>69.38</v>
      </c>
      <c r="O7930" s="7"/>
    </row>
    <row r="7931" spans="1:15" x14ac:dyDescent="0.2">
      <c r="A7931" s="2">
        <v>1</v>
      </c>
      <c r="B7931" s="6" t="s">
        <v>23</v>
      </c>
      <c r="C7931" s="6">
        <v>0</v>
      </c>
      <c r="D7931" s="5" t="s">
        <v>567</v>
      </c>
      <c r="E7931" s="5" t="str">
        <f t="shared" si="906"/>
        <v/>
      </c>
      <c r="F7931" s="5" t="str">
        <f t="shared" si="905"/>
        <v/>
      </c>
      <c r="G7931" s="7">
        <v>78.299000000000007</v>
      </c>
      <c r="H7931" s="7">
        <v>76.254999999999995</v>
      </c>
      <c r="I7931" s="7">
        <v>69.021000000000001</v>
      </c>
      <c r="J7931" s="7">
        <v>88.188999999999993</v>
      </c>
      <c r="K7931" s="7">
        <v>88.152000000000001</v>
      </c>
      <c r="L7931" s="7">
        <v>90.513999999999996</v>
      </c>
      <c r="M7931" s="7">
        <v>105.331</v>
      </c>
      <c r="N7931" s="7">
        <v>72.700999999999993</v>
      </c>
      <c r="O7931" s="7"/>
    </row>
    <row r="7932" spans="1:15" x14ac:dyDescent="0.2">
      <c r="A7932" s="2">
        <v>1</v>
      </c>
      <c r="B7932" s="6" t="s">
        <v>24</v>
      </c>
      <c r="C7932" s="6">
        <v>0</v>
      </c>
      <c r="D7932" s="5" t="s">
        <v>567</v>
      </c>
      <c r="E7932" s="5" t="str">
        <f t="shared" si="906"/>
        <v/>
      </c>
      <c r="F7932" s="5" t="str">
        <f t="shared" si="905"/>
        <v/>
      </c>
      <c r="G7932" s="7">
        <v>81.347999999999999</v>
      </c>
      <c r="H7932" s="7">
        <v>79.453999999999994</v>
      </c>
      <c r="I7932" s="7">
        <v>73.680000000000007</v>
      </c>
      <c r="J7932" s="7">
        <v>89.486000000000004</v>
      </c>
      <c r="K7932" s="7">
        <v>90.573999999999998</v>
      </c>
      <c r="L7932" s="7">
        <v>92.733000000000004</v>
      </c>
      <c r="M7932" s="7">
        <v>103.754</v>
      </c>
      <c r="N7932" s="7">
        <v>76.445999999999998</v>
      </c>
      <c r="O7932" s="7"/>
    </row>
    <row r="7933" spans="1:15" x14ac:dyDescent="0.2">
      <c r="A7933" s="2">
        <v>1</v>
      </c>
      <c r="B7933" s="6" t="s">
        <v>25</v>
      </c>
      <c r="C7933" s="6">
        <v>0</v>
      </c>
      <c r="D7933" s="5" t="s">
        <v>567</v>
      </c>
      <c r="E7933" s="5" t="str">
        <f t="shared" si="906"/>
        <v/>
      </c>
      <c r="F7933" s="5" t="str">
        <f t="shared" si="905"/>
        <v/>
      </c>
      <c r="G7933" s="7">
        <v>84.593000000000004</v>
      </c>
      <c r="H7933" s="7">
        <v>83.156999999999996</v>
      </c>
      <c r="I7933" s="7">
        <v>79.025999999999996</v>
      </c>
      <c r="J7933" s="7">
        <v>91.105000000000004</v>
      </c>
      <c r="K7933" s="7">
        <v>93.42</v>
      </c>
      <c r="L7933" s="7">
        <v>95.033000000000001</v>
      </c>
      <c r="M7933" s="7">
        <v>103.217</v>
      </c>
      <c r="N7933" s="7">
        <v>81.569000000000003</v>
      </c>
      <c r="O7933" s="7"/>
    </row>
    <row r="7934" spans="1:15" x14ac:dyDescent="0.2">
      <c r="A7934" s="2">
        <v>1</v>
      </c>
      <c r="B7934" s="6" t="s">
        <v>26</v>
      </c>
      <c r="C7934" s="6">
        <v>0</v>
      </c>
      <c r="D7934" s="5" t="s">
        <v>567</v>
      </c>
      <c r="E7934" s="5" t="str">
        <f t="shared" si="906"/>
        <v/>
      </c>
      <c r="F7934" s="5" t="str">
        <f t="shared" si="905"/>
        <v/>
      </c>
      <c r="G7934" s="7">
        <v>87.07</v>
      </c>
      <c r="H7934" s="7">
        <v>86.628</v>
      </c>
      <c r="I7934" s="7">
        <v>84.688000000000002</v>
      </c>
      <c r="J7934" s="7">
        <v>93.617999999999995</v>
      </c>
      <c r="K7934" s="7">
        <v>97.263999999999996</v>
      </c>
      <c r="L7934" s="7">
        <v>97.760999999999996</v>
      </c>
      <c r="M7934" s="7">
        <v>102.45399999999999</v>
      </c>
      <c r="N7934" s="7">
        <v>86.766000000000005</v>
      </c>
      <c r="O7934" s="7"/>
    </row>
    <row r="7935" spans="1:15" x14ac:dyDescent="0.2">
      <c r="A7935" s="2">
        <v>1</v>
      </c>
      <c r="B7935" s="6" t="s">
        <v>27</v>
      </c>
      <c r="C7935" s="6">
        <v>0</v>
      </c>
      <c r="D7935" s="5" t="s">
        <v>567</v>
      </c>
      <c r="E7935" s="5" t="str">
        <f t="shared" si="906"/>
        <v/>
      </c>
      <c r="F7935" s="5" t="str">
        <f t="shared" si="905"/>
        <v/>
      </c>
      <c r="G7935" s="7">
        <v>91.286000000000001</v>
      </c>
      <c r="H7935" s="7">
        <v>89.837999999999994</v>
      </c>
      <c r="I7935" s="7">
        <v>90.048000000000002</v>
      </c>
      <c r="J7935" s="7">
        <v>95.78</v>
      </c>
      <c r="K7935" s="7">
        <v>98.644000000000005</v>
      </c>
      <c r="L7935" s="7">
        <v>100.23399999999999</v>
      </c>
      <c r="M7935" s="7">
        <v>101.741</v>
      </c>
      <c r="N7935" s="7">
        <v>91.616</v>
      </c>
      <c r="O7935" s="7"/>
    </row>
    <row r="7936" spans="1:15" x14ac:dyDescent="0.2">
      <c r="A7936" s="2">
        <v>1</v>
      </c>
      <c r="B7936" s="6" t="s">
        <v>28</v>
      </c>
      <c r="C7936" s="6">
        <v>0</v>
      </c>
      <c r="D7936" s="5" t="s">
        <v>567</v>
      </c>
      <c r="E7936" s="5" t="str">
        <f t="shared" si="906"/>
        <v/>
      </c>
      <c r="F7936" s="5" t="str">
        <f t="shared" si="905"/>
        <v/>
      </c>
      <c r="G7936" s="7">
        <v>94.563000000000002</v>
      </c>
      <c r="H7936" s="7">
        <v>92.588999999999999</v>
      </c>
      <c r="I7936" s="7">
        <v>94.191000000000003</v>
      </c>
      <c r="J7936" s="7">
        <v>98.233000000000004</v>
      </c>
      <c r="K7936" s="7">
        <v>99.605999999999995</v>
      </c>
      <c r="L7936" s="7">
        <v>101.73</v>
      </c>
      <c r="M7936" s="7">
        <v>102.40300000000001</v>
      </c>
      <c r="N7936" s="7">
        <v>96.453999999999994</v>
      </c>
      <c r="O7936" s="7"/>
    </row>
    <row r="7937" spans="1:15" x14ac:dyDescent="0.2">
      <c r="A7937" s="2">
        <v>1</v>
      </c>
      <c r="B7937" s="6" t="s">
        <v>29</v>
      </c>
      <c r="C7937" s="6">
        <v>0</v>
      </c>
      <c r="D7937" s="5" t="s">
        <v>567</v>
      </c>
      <c r="E7937" s="5" t="str">
        <f t="shared" si="906"/>
        <v/>
      </c>
      <c r="F7937" s="5" t="str">
        <f t="shared" si="905"/>
        <v/>
      </c>
      <c r="G7937" s="7">
        <v>100</v>
      </c>
      <c r="H7937" s="7">
        <v>100</v>
      </c>
      <c r="I7937" s="7">
        <v>100</v>
      </c>
      <c r="J7937" s="7">
        <v>100</v>
      </c>
      <c r="K7937" s="7">
        <v>100</v>
      </c>
      <c r="L7937" s="7">
        <v>100</v>
      </c>
      <c r="M7937" s="7">
        <v>100</v>
      </c>
      <c r="N7937" s="7">
        <v>100</v>
      </c>
      <c r="O7937" s="7"/>
    </row>
    <row r="7938" spans="1:15" x14ac:dyDescent="0.2">
      <c r="A7938" s="2">
        <v>1</v>
      </c>
      <c r="B7938" s="6" t="s">
        <v>30</v>
      </c>
      <c r="C7938" s="6">
        <v>0</v>
      </c>
      <c r="D7938" s="5" t="s">
        <v>567</v>
      </c>
      <c r="E7938" s="5" t="str">
        <f t="shared" si="906"/>
        <v/>
      </c>
      <c r="F7938" s="5" t="str">
        <f t="shared" si="905"/>
        <v/>
      </c>
      <c r="G7938" s="7">
        <v>105.51600000000001</v>
      </c>
      <c r="H7938" s="7">
        <v>104.761</v>
      </c>
      <c r="I7938" s="7">
        <v>104.86799999999999</v>
      </c>
      <c r="J7938" s="7">
        <v>101.95099999999999</v>
      </c>
      <c r="K7938" s="7">
        <v>99.385000000000005</v>
      </c>
      <c r="L7938" s="7">
        <v>100.102</v>
      </c>
      <c r="M7938" s="7">
        <v>101.872</v>
      </c>
      <c r="N7938" s="7">
        <v>106.831</v>
      </c>
      <c r="O7938" s="7"/>
    </row>
    <row r="7939" spans="1:15" x14ac:dyDescent="0.2">
      <c r="A7939" s="2">
        <v>1</v>
      </c>
      <c r="B7939" s="6" t="s">
        <v>31</v>
      </c>
      <c r="C7939" s="6">
        <v>0</v>
      </c>
      <c r="D7939" s="5" t="s">
        <v>567</v>
      </c>
      <c r="E7939" s="5" t="str">
        <f t="shared" si="906"/>
        <v/>
      </c>
      <c r="F7939" s="5" t="str">
        <f t="shared" si="905"/>
        <v/>
      </c>
      <c r="G7939" s="7">
        <v>109.489</v>
      </c>
      <c r="H7939" s="7">
        <v>106.79600000000001</v>
      </c>
      <c r="I7939" s="7">
        <v>106.209</v>
      </c>
      <c r="J7939" s="7">
        <v>104.254</v>
      </c>
      <c r="K7939" s="7">
        <v>97.004999999999995</v>
      </c>
      <c r="L7939" s="7">
        <v>99.45</v>
      </c>
      <c r="M7939" s="7">
        <v>105.58499999999999</v>
      </c>
      <c r="N7939" s="7">
        <v>112.14100000000001</v>
      </c>
      <c r="O7939" s="7"/>
    </row>
    <row r="7940" spans="1:15" x14ac:dyDescent="0.2">
      <c r="A7940" s="2">
        <v>1</v>
      </c>
      <c r="B7940" s="6" t="s">
        <v>32</v>
      </c>
      <c r="C7940" s="6">
        <v>0</v>
      </c>
      <c r="D7940" s="5" t="s">
        <v>567</v>
      </c>
      <c r="E7940" s="5" t="str">
        <f t="shared" si="906"/>
        <v/>
      </c>
      <c r="F7940" s="5" t="str">
        <f t="shared" si="905"/>
        <v/>
      </c>
      <c r="G7940" s="7">
        <v>109.04600000000001</v>
      </c>
      <c r="H7940" s="7">
        <v>107.726</v>
      </c>
      <c r="I7940" s="7">
        <v>109.32599999999999</v>
      </c>
      <c r="J7940" s="7">
        <v>106.767</v>
      </c>
      <c r="K7940" s="7">
        <v>100.258</v>
      </c>
      <c r="L7940" s="7">
        <v>101.486</v>
      </c>
      <c r="M7940" s="7">
        <v>108.511</v>
      </c>
      <c r="N7940" s="7">
        <v>118.631</v>
      </c>
      <c r="O7940" s="7"/>
    </row>
    <row r="7941" spans="1:15" x14ac:dyDescent="0.2">
      <c r="A7941" s="2">
        <v>1</v>
      </c>
      <c r="B7941" s="6" t="s">
        <v>33</v>
      </c>
      <c r="C7941" s="6">
        <v>0</v>
      </c>
      <c r="D7941" s="5" t="s">
        <v>567</v>
      </c>
      <c r="E7941" s="5" t="str">
        <f t="shared" si="906"/>
        <v/>
      </c>
      <c r="F7941" s="5" t="str">
        <f t="shared" si="905"/>
        <v/>
      </c>
      <c r="G7941" s="7">
        <v>112.46299999999999</v>
      </c>
      <c r="H7941" s="7">
        <v>111.468</v>
      </c>
      <c r="I7941" s="7">
        <v>112.58</v>
      </c>
      <c r="J7941" s="7">
        <v>110.221</v>
      </c>
      <c r="K7941" s="7">
        <v>100.10299999999999</v>
      </c>
      <c r="L7941" s="7">
        <v>100.997</v>
      </c>
      <c r="M7941" s="7">
        <v>111.39400000000001</v>
      </c>
      <c r="N7941" s="7">
        <v>125.40600000000001</v>
      </c>
      <c r="O7941" s="7"/>
    </row>
    <row r="7942" spans="1:15" x14ac:dyDescent="0.2">
      <c r="A7942" s="2">
        <v>1</v>
      </c>
      <c r="B7942" s="6" t="s">
        <v>34</v>
      </c>
      <c r="C7942" s="6">
        <v>0</v>
      </c>
      <c r="D7942" s="5" t="s">
        <v>567</v>
      </c>
      <c r="E7942" s="5" t="str">
        <f t="shared" si="906"/>
        <v/>
      </c>
      <c r="F7942" s="5" t="str">
        <f t="shared" si="905"/>
        <v/>
      </c>
      <c r="G7942" s="7">
        <v>112.24299999999999</v>
      </c>
      <c r="H7942" s="7">
        <v>111.755</v>
      </c>
      <c r="I7942" s="7">
        <v>117.738</v>
      </c>
      <c r="J7942" s="7">
        <v>111.91800000000001</v>
      </c>
      <c r="K7942" s="7">
        <v>104.896</v>
      </c>
      <c r="L7942" s="7">
        <v>105.354</v>
      </c>
      <c r="M7942" s="7">
        <v>115.58499999999999</v>
      </c>
      <c r="N7942" s="7">
        <v>136.08799999999999</v>
      </c>
      <c r="O7942" s="7"/>
    </row>
    <row r="7943" spans="1:15" x14ac:dyDescent="0.2">
      <c r="A7943" s="2">
        <v>1</v>
      </c>
      <c r="B7943" s="6" t="s">
        <v>35</v>
      </c>
      <c r="C7943" s="6">
        <v>0</v>
      </c>
      <c r="D7943" s="5" t="s">
        <v>567</v>
      </c>
      <c r="E7943" s="5" t="str">
        <f t="shared" si="906"/>
        <v/>
      </c>
      <c r="F7943" s="5" t="str">
        <f t="shared" si="905"/>
        <v/>
      </c>
      <c r="G7943" s="7">
        <v>112.663</v>
      </c>
      <c r="H7943" s="7">
        <v>112.467</v>
      </c>
      <c r="I7943" s="7">
        <v>119.988</v>
      </c>
      <c r="J7943" s="7">
        <v>114.276</v>
      </c>
      <c r="K7943" s="7">
        <v>106.501</v>
      </c>
      <c r="L7943" s="7">
        <v>106.687</v>
      </c>
      <c r="M7943" s="7">
        <v>116.95</v>
      </c>
      <c r="N7943" s="7">
        <v>140.32499999999999</v>
      </c>
      <c r="O7943" s="7"/>
    </row>
    <row r="7944" spans="1:15" x14ac:dyDescent="0.2">
      <c r="A7944" s="2">
        <v>1</v>
      </c>
      <c r="B7944" s="6" t="s">
        <v>36</v>
      </c>
      <c r="C7944" s="6">
        <v>0</v>
      </c>
      <c r="D7944" s="5" t="s">
        <v>567</v>
      </c>
      <c r="E7944" s="5" t="str">
        <f t="shared" si="906"/>
        <v/>
      </c>
      <c r="F7944" s="5" t="str">
        <f t="shared" ref="F7944:F8007" si="907">IF(LEN(E7944)=0,"",E7944&amp;B7944)</f>
        <v/>
      </c>
      <c r="G7944" s="7">
        <v>115.77500000000001</v>
      </c>
      <c r="H7944" s="7">
        <v>114.14100000000001</v>
      </c>
      <c r="I7944" s="7">
        <v>119.64700000000001</v>
      </c>
      <c r="J7944" s="7">
        <v>117.556</v>
      </c>
      <c r="K7944" s="7">
        <v>103.345</v>
      </c>
      <c r="L7944" s="7">
        <v>104.824</v>
      </c>
      <c r="M7944" s="7">
        <v>119.182</v>
      </c>
      <c r="N7944" s="7">
        <v>142.59800000000001</v>
      </c>
      <c r="O7944" s="7"/>
    </row>
    <row r="7945" spans="1:15" x14ac:dyDescent="0.2">
      <c r="A7945" s="2">
        <v>1</v>
      </c>
      <c r="B7945" s="6" t="s">
        <v>37</v>
      </c>
      <c r="C7945" s="6">
        <v>0</v>
      </c>
      <c r="D7945" s="5" t="s">
        <v>567</v>
      </c>
      <c r="E7945" s="5" t="str">
        <f t="shared" ref="E7945:E8008" si="908">IF(C7945=0,IF(LEN(D7945)&lt;&gt;3,"",D7945),IF(LEN(D7945)&lt;&gt;4,"",LEFT(D7945,3)))</f>
        <v/>
      </c>
      <c r="F7945" s="5" t="str">
        <f t="shared" si="907"/>
        <v/>
      </c>
      <c r="G7945" s="7">
        <v>116.34</v>
      </c>
      <c r="H7945" s="7">
        <v>117.039</v>
      </c>
      <c r="I7945" s="7">
        <v>120.434</v>
      </c>
      <c r="J7945" s="7">
        <v>120.497</v>
      </c>
      <c r="K7945" s="7">
        <v>103.51900000000001</v>
      </c>
      <c r="L7945" s="7">
        <v>102.901</v>
      </c>
      <c r="M7945" s="7">
        <v>119.172</v>
      </c>
      <c r="N7945" s="7">
        <v>143.524</v>
      </c>
      <c r="O7945" s="7"/>
    </row>
    <row r="7946" spans="1:15" x14ac:dyDescent="0.2">
      <c r="A7946" s="2">
        <v>1</v>
      </c>
      <c r="B7946" s="6" t="s">
        <v>63</v>
      </c>
      <c r="C7946" s="6">
        <v>0</v>
      </c>
      <c r="D7946" s="5" t="s">
        <v>567</v>
      </c>
      <c r="E7946" s="5" t="str">
        <f t="shared" si="908"/>
        <v/>
      </c>
      <c r="F7946" s="5" t="str">
        <f t="shared" si="907"/>
        <v/>
      </c>
      <c r="G7946" s="7">
        <v>116.36799999999999</v>
      </c>
      <c r="H7946" s="7">
        <v>116.879</v>
      </c>
      <c r="I7946" s="7">
        <v>122.22</v>
      </c>
      <c r="J7946" s="7">
        <v>123.78</v>
      </c>
      <c r="K7946" s="7">
        <v>105.029</v>
      </c>
      <c r="L7946" s="7">
        <v>104.57</v>
      </c>
      <c r="M7946" s="7">
        <v>121.13500000000001</v>
      </c>
      <c r="N7946" s="7">
        <v>148.05199999999999</v>
      </c>
      <c r="O7946" s="7"/>
    </row>
    <row r="7947" spans="1:15" x14ac:dyDescent="0.2">
      <c r="A7947" s="2">
        <v>0</v>
      </c>
      <c r="B7947" s="5" t="s">
        <v>568</v>
      </c>
      <c r="C7947" s="6" t="s">
        <v>0</v>
      </c>
      <c r="E7947" s="5" t="str">
        <f t="shared" si="908"/>
        <v/>
      </c>
      <c r="F7947" s="5" t="str">
        <f t="shared" si="907"/>
        <v/>
      </c>
    </row>
    <row r="7948" spans="1:15" x14ac:dyDescent="0.2">
      <c r="A7948" s="2">
        <v>1</v>
      </c>
      <c r="B7948" s="6" t="s">
        <v>13</v>
      </c>
      <c r="C7948" s="6">
        <v>0</v>
      </c>
      <c r="D7948" s="5" t="s">
        <v>569</v>
      </c>
      <c r="E7948" s="5" t="str">
        <f t="shared" si="908"/>
        <v/>
      </c>
      <c r="F7948" s="5" t="str">
        <f t="shared" si="907"/>
        <v/>
      </c>
      <c r="G7948" s="7">
        <v>63.973999999999997</v>
      </c>
      <c r="H7948" s="7">
        <v>65.614999999999995</v>
      </c>
      <c r="I7948" s="7">
        <v>56.295000000000002</v>
      </c>
      <c r="J7948" s="7">
        <v>62.48</v>
      </c>
      <c r="K7948" s="7">
        <v>87.995999999999995</v>
      </c>
      <c r="L7948" s="7">
        <v>85.796000000000006</v>
      </c>
      <c r="M7948" s="7">
        <v>80.736000000000004</v>
      </c>
      <c r="N7948" s="7">
        <v>45.45</v>
      </c>
      <c r="O7948" s="7"/>
    </row>
    <row r="7949" spans="1:15" x14ac:dyDescent="0.2">
      <c r="A7949" s="2">
        <v>1</v>
      </c>
      <c r="B7949" s="6" t="s">
        <v>15</v>
      </c>
      <c r="C7949" s="6">
        <v>0</v>
      </c>
      <c r="D7949" s="5" t="s">
        <v>569</v>
      </c>
      <c r="E7949" s="5" t="str">
        <f t="shared" si="908"/>
        <v/>
      </c>
      <c r="F7949" s="5" t="str">
        <f t="shared" si="907"/>
        <v/>
      </c>
      <c r="G7949" s="7">
        <v>66.233999999999995</v>
      </c>
      <c r="H7949" s="7">
        <v>65.899000000000001</v>
      </c>
      <c r="I7949" s="7">
        <v>57.369</v>
      </c>
      <c r="J7949" s="7">
        <v>65.5</v>
      </c>
      <c r="K7949" s="7">
        <v>86.616</v>
      </c>
      <c r="L7949" s="7">
        <v>87.055999999999997</v>
      </c>
      <c r="M7949" s="7">
        <v>84.703000000000003</v>
      </c>
      <c r="N7949" s="7">
        <v>48.594000000000001</v>
      </c>
      <c r="O7949" s="7"/>
    </row>
    <row r="7950" spans="1:15" x14ac:dyDescent="0.2">
      <c r="A7950" s="2">
        <v>1</v>
      </c>
      <c r="B7950" s="6" t="s">
        <v>16</v>
      </c>
      <c r="C7950" s="6">
        <v>0</v>
      </c>
      <c r="D7950" s="5" t="s">
        <v>569</v>
      </c>
      <c r="E7950" s="5" t="str">
        <f t="shared" si="908"/>
        <v/>
      </c>
      <c r="F7950" s="5" t="str">
        <f t="shared" si="907"/>
        <v/>
      </c>
      <c r="G7950" s="7">
        <v>66.647999999999996</v>
      </c>
      <c r="H7950" s="7">
        <v>66.522000000000006</v>
      </c>
      <c r="I7950" s="7">
        <v>59.311999999999998</v>
      </c>
      <c r="J7950" s="7">
        <v>69.38</v>
      </c>
      <c r="K7950" s="7">
        <v>88.992999999999995</v>
      </c>
      <c r="L7950" s="7">
        <v>89.161000000000001</v>
      </c>
      <c r="M7950" s="7">
        <v>87.873999999999995</v>
      </c>
      <c r="N7950" s="7">
        <v>52.12</v>
      </c>
      <c r="O7950" s="7"/>
    </row>
    <row r="7951" spans="1:15" x14ac:dyDescent="0.2">
      <c r="A7951" s="2">
        <v>1</v>
      </c>
      <c r="B7951" s="6" t="s">
        <v>17</v>
      </c>
      <c r="C7951" s="6">
        <v>0</v>
      </c>
      <c r="D7951" s="5" t="s">
        <v>569</v>
      </c>
      <c r="E7951" s="5" t="str">
        <f t="shared" si="908"/>
        <v/>
      </c>
      <c r="F7951" s="5" t="str">
        <f t="shared" si="907"/>
        <v/>
      </c>
      <c r="G7951" s="7">
        <v>68.611000000000004</v>
      </c>
      <c r="H7951" s="7">
        <v>68.290000000000006</v>
      </c>
      <c r="I7951" s="7">
        <v>62.139000000000003</v>
      </c>
      <c r="J7951" s="7">
        <v>73.766000000000005</v>
      </c>
      <c r="K7951" s="7">
        <v>90.566999999999993</v>
      </c>
      <c r="L7951" s="7">
        <v>90.994</v>
      </c>
      <c r="M7951" s="7">
        <v>91.385999999999996</v>
      </c>
      <c r="N7951" s="7">
        <v>56.786999999999999</v>
      </c>
      <c r="O7951" s="7"/>
    </row>
    <row r="7952" spans="1:15" x14ac:dyDescent="0.2">
      <c r="A7952" s="2">
        <v>1</v>
      </c>
      <c r="B7952" s="6" t="s">
        <v>18</v>
      </c>
      <c r="C7952" s="6">
        <v>0</v>
      </c>
      <c r="D7952" s="5" t="s">
        <v>569</v>
      </c>
      <c r="E7952" s="5" t="str">
        <f t="shared" si="908"/>
        <v/>
      </c>
      <c r="F7952" s="5" t="str">
        <f t="shared" si="907"/>
        <v/>
      </c>
      <c r="G7952" s="7">
        <v>70.119</v>
      </c>
      <c r="H7952" s="7">
        <v>69.346000000000004</v>
      </c>
      <c r="I7952" s="7">
        <v>62.634</v>
      </c>
      <c r="J7952" s="7">
        <v>78.350999999999999</v>
      </c>
      <c r="K7952" s="7">
        <v>89.325000000000003</v>
      </c>
      <c r="L7952" s="7">
        <v>90.320999999999998</v>
      </c>
      <c r="M7952" s="7">
        <v>96.614999999999995</v>
      </c>
      <c r="N7952" s="7">
        <v>60.514000000000003</v>
      </c>
      <c r="O7952" s="7"/>
    </row>
    <row r="7953" spans="1:15" x14ac:dyDescent="0.2">
      <c r="A7953" s="2">
        <v>1</v>
      </c>
      <c r="B7953" s="6" t="s">
        <v>19</v>
      </c>
      <c r="C7953" s="6">
        <v>0</v>
      </c>
      <c r="D7953" s="5" t="s">
        <v>569</v>
      </c>
      <c r="E7953" s="5" t="str">
        <f t="shared" si="908"/>
        <v/>
      </c>
      <c r="F7953" s="5" t="str">
        <f t="shared" si="907"/>
        <v/>
      </c>
      <c r="G7953" s="7">
        <v>69.424999999999997</v>
      </c>
      <c r="H7953" s="7">
        <v>69.594999999999999</v>
      </c>
      <c r="I7953" s="7">
        <v>61.832999999999998</v>
      </c>
      <c r="J7953" s="7">
        <v>81.727999999999994</v>
      </c>
      <c r="K7953" s="7">
        <v>89.063999999999993</v>
      </c>
      <c r="L7953" s="7">
        <v>88.846000000000004</v>
      </c>
      <c r="M7953" s="7">
        <v>102.261</v>
      </c>
      <c r="N7953" s="7">
        <v>63.231000000000002</v>
      </c>
      <c r="O7953" s="7"/>
    </row>
    <row r="7954" spans="1:15" x14ac:dyDescent="0.2">
      <c r="A7954" s="2">
        <v>1</v>
      </c>
      <c r="B7954" s="6" t="s">
        <v>20</v>
      </c>
      <c r="C7954" s="6">
        <v>0</v>
      </c>
      <c r="D7954" s="5" t="s">
        <v>569</v>
      </c>
      <c r="E7954" s="5" t="str">
        <f t="shared" si="908"/>
        <v/>
      </c>
      <c r="F7954" s="5" t="str">
        <f t="shared" si="907"/>
        <v/>
      </c>
      <c r="G7954" s="7">
        <v>70.680000000000007</v>
      </c>
      <c r="H7954" s="7">
        <v>70.900999999999996</v>
      </c>
      <c r="I7954" s="7">
        <v>62.069000000000003</v>
      </c>
      <c r="J7954" s="7">
        <v>83.421999999999997</v>
      </c>
      <c r="K7954" s="7">
        <v>87.816999999999993</v>
      </c>
      <c r="L7954" s="7">
        <v>87.543000000000006</v>
      </c>
      <c r="M7954" s="7">
        <v>102.352</v>
      </c>
      <c r="N7954" s="7">
        <v>63.529000000000003</v>
      </c>
      <c r="O7954" s="7"/>
    </row>
    <row r="7955" spans="1:15" x14ac:dyDescent="0.2">
      <c r="A7955" s="2">
        <v>1</v>
      </c>
      <c r="B7955" s="6" t="s">
        <v>21</v>
      </c>
      <c r="C7955" s="6">
        <v>0</v>
      </c>
      <c r="D7955" s="5" t="s">
        <v>569</v>
      </c>
      <c r="E7955" s="5" t="str">
        <f t="shared" si="908"/>
        <v/>
      </c>
      <c r="F7955" s="5" t="str">
        <f t="shared" si="907"/>
        <v/>
      </c>
      <c r="G7955" s="7">
        <v>70.405000000000001</v>
      </c>
      <c r="H7955" s="7">
        <v>71.384</v>
      </c>
      <c r="I7955" s="7">
        <v>62.838999999999999</v>
      </c>
      <c r="J7955" s="7">
        <v>84.763999999999996</v>
      </c>
      <c r="K7955" s="7">
        <v>89.254999999999995</v>
      </c>
      <c r="L7955" s="7">
        <v>88.03</v>
      </c>
      <c r="M7955" s="7">
        <v>103.65300000000001</v>
      </c>
      <c r="N7955" s="7">
        <v>65.135000000000005</v>
      </c>
      <c r="O7955" s="7"/>
    </row>
    <row r="7956" spans="1:15" x14ac:dyDescent="0.2">
      <c r="A7956" s="2">
        <v>1</v>
      </c>
      <c r="B7956" s="6" t="s">
        <v>22</v>
      </c>
      <c r="C7956" s="6">
        <v>0</v>
      </c>
      <c r="D7956" s="5" t="s">
        <v>569</v>
      </c>
      <c r="E7956" s="5" t="str">
        <f t="shared" si="908"/>
        <v/>
      </c>
      <c r="F7956" s="5" t="str">
        <f t="shared" si="907"/>
        <v/>
      </c>
      <c r="G7956" s="7">
        <v>71.575999999999993</v>
      </c>
      <c r="H7956" s="7">
        <v>73.224999999999994</v>
      </c>
      <c r="I7956" s="7">
        <v>65.203999999999994</v>
      </c>
      <c r="J7956" s="7">
        <v>85.521000000000001</v>
      </c>
      <c r="K7956" s="7">
        <v>91.097999999999999</v>
      </c>
      <c r="L7956" s="7">
        <v>89.046000000000006</v>
      </c>
      <c r="M7956" s="7">
        <v>104.29300000000001</v>
      </c>
      <c r="N7956" s="7">
        <v>68.004000000000005</v>
      </c>
      <c r="O7956" s="7"/>
    </row>
    <row r="7957" spans="1:15" x14ac:dyDescent="0.2">
      <c r="A7957" s="2">
        <v>1</v>
      </c>
      <c r="B7957" s="6" t="s">
        <v>23</v>
      </c>
      <c r="C7957" s="6">
        <v>0</v>
      </c>
      <c r="D7957" s="5" t="s">
        <v>569</v>
      </c>
      <c r="E7957" s="5" t="str">
        <f t="shared" si="908"/>
        <v/>
      </c>
      <c r="F7957" s="5" t="str">
        <f t="shared" si="907"/>
        <v/>
      </c>
      <c r="G7957" s="7">
        <v>75.039000000000001</v>
      </c>
      <c r="H7957" s="7">
        <v>76.022000000000006</v>
      </c>
      <c r="I7957" s="7">
        <v>68.314999999999998</v>
      </c>
      <c r="J7957" s="7">
        <v>87.302999999999997</v>
      </c>
      <c r="K7957" s="7">
        <v>91.04</v>
      </c>
      <c r="L7957" s="7">
        <v>89.863</v>
      </c>
      <c r="M7957" s="7">
        <v>103.646</v>
      </c>
      <c r="N7957" s="7">
        <v>70.805999999999997</v>
      </c>
      <c r="O7957" s="7"/>
    </row>
    <row r="7958" spans="1:15" x14ac:dyDescent="0.2">
      <c r="A7958" s="2">
        <v>1</v>
      </c>
      <c r="B7958" s="6" t="s">
        <v>24</v>
      </c>
      <c r="C7958" s="6">
        <v>0</v>
      </c>
      <c r="D7958" s="5" t="s">
        <v>569</v>
      </c>
      <c r="E7958" s="5" t="str">
        <f t="shared" si="908"/>
        <v/>
      </c>
      <c r="F7958" s="5" t="str">
        <f t="shared" si="907"/>
        <v/>
      </c>
      <c r="G7958" s="7">
        <v>77.801000000000002</v>
      </c>
      <c r="H7958" s="7">
        <v>79.27</v>
      </c>
      <c r="I7958" s="7">
        <v>72.448999999999998</v>
      </c>
      <c r="J7958" s="7">
        <v>88.611000000000004</v>
      </c>
      <c r="K7958" s="7">
        <v>93.12</v>
      </c>
      <c r="L7958" s="7">
        <v>91.394999999999996</v>
      </c>
      <c r="M7958" s="7">
        <v>102.13800000000001</v>
      </c>
      <c r="N7958" s="7">
        <v>73.998000000000005</v>
      </c>
      <c r="O7958" s="7"/>
    </row>
    <row r="7959" spans="1:15" x14ac:dyDescent="0.2">
      <c r="A7959" s="2">
        <v>1</v>
      </c>
      <c r="B7959" s="6" t="s">
        <v>25</v>
      </c>
      <c r="C7959" s="6">
        <v>0</v>
      </c>
      <c r="D7959" s="5" t="s">
        <v>569</v>
      </c>
      <c r="E7959" s="5" t="str">
        <f t="shared" si="908"/>
        <v/>
      </c>
      <c r="F7959" s="5" t="str">
        <f t="shared" si="907"/>
        <v/>
      </c>
      <c r="G7959" s="7">
        <v>81.212000000000003</v>
      </c>
      <c r="H7959" s="7">
        <v>82.872</v>
      </c>
      <c r="I7959" s="7">
        <v>78.019000000000005</v>
      </c>
      <c r="J7959" s="7">
        <v>90.271000000000001</v>
      </c>
      <c r="K7959" s="7">
        <v>96.067999999999998</v>
      </c>
      <c r="L7959" s="7">
        <v>94.144000000000005</v>
      </c>
      <c r="M7959" s="7">
        <v>101.155</v>
      </c>
      <c r="N7959" s="7">
        <v>78.92</v>
      </c>
      <c r="O7959" s="7"/>
    </row>
    <row r="7960" spans="1:15" x14ac:dyDescent="0.2">
      <c r="A7960" s="2">
        <v>1</v>
      </c>
      <c r="B7960" s="6" t="s">
        <v>26</v>
      </c>
      <c r="C7960" s="6">
        <v>0</v>
      </c>
      <c r="D7960" s="5" t="s">
        <v>569</v>
      </c>
      <c r="E7960" s="5" t="str">
        <f t="shared" si="908"/>
        <v/>
      </c>
      <c r="F7960" s="5" t="str">
        <f t="shared" si="907"/>
        <v/>
      </c>
      <c r="G7960" s="7">
        <v>84.391000000000005</v>
      </c>
      <c r="H7960" s="7">
        <v>87.254999999999995</v>
      </c>
      <c r="I7960" s="7">
        <v>84.668999999999997</v>
      </c>
      <c r="J7960" s="7">
        <v>93.054000000000002</v>
      </c>
      <c r="K7960" s="7">
        <v>100.328</v>
      </c>
      <c r="L7960" s="7">
        <v>97.036000000000001</v>
      </c>
      <c r="M7960" s="7">
        <v>100.208</v>
      </c>
      <c r="N7960" s="7">
        <v>84.844999999999999</v>
      </c>
      <c r="O7960" s="7"/>
    </row>
    <row r="7961" spans="1:15" x14ac:dyDescent="0.2">
      <c r="A7961" s="2">
        <v>1</v>
      </c>
      <c r="B7961" s="6" t="s">
        <v>27</v>
      </c>
      <c r="C7961" s="6">
        <v>0</v>
      </c>
      <c r="D7961" s="5" t="s">
        <v>569</v>
      </c>
      <c r="E7961" s="5" t="str">
        <f t="shared" si="908"/>
        <v/>
      </c>
      <c r="F7961" s="5" t="str">
        <f t="shared" si="907"/>
        <v/>
      </c>
      <c r="G7961" s="7">
        <v>87.99</v>
      </c>
      <c r="H7961" s="7">
        <v>88.926000000000002</v>
      </c>
      <c r="I7961" s="7">
        <v>89.168000000000006</v>
      </c>
      <c r="J7961" s="7">
        <v>95.334000000000003</v>
      </c>
      <c r="K7961" s="7">
        <v>101.33799999999999</v>
      </c>
      <c r="L7961" s="7">
        <v>100.27200000000001</v>
      </c>
      <c r="M7961" s="7">
        <v>101.13500000000001</v>
      </c>
      <c r="N7961" s="7">
        <v>90.18</v>
      </c>
      <c r="O7961" s="7"/>
    </row>
    <row r="7962" spans="1:15" x14ac:dyDescent="0.2">
      <c r="A7962" s="2">
        <v>1</v>
      </c>
      <c r="B7962" s="6" t="s">
        <v>28</v>
      </c>
      <c r="C7962" s="6">
        <v>0</v>
      </c>
      <c r="D7962" s="5" t="s">
        <v>569</v>
      </c>
      <c r="E7962" s="5" t="str">
        <f t="shared" si="908"/>
        <v/>
      </c>
      <c r="F7962" s="5" t="str">
        <f t="shared" si="907"/>
        <v/>
      </c>
      <c r="G7962" s="7">
        <v>92.244</v>
      </c>
      <c r="H7962" s="7">
        <v>91.641000000000005</v>
      </c>
      <c r="I7962" s="7">
        <v>94.016000000000005</v>
      </c>
      <c r="J7962" s="7">
        <v>97.96</v>
      </c>
      <c r="K7962" s="7">
        <v>101.92100000000001</v>
      </c>
      <c r="L7962" s="7">
        <v>102.592</v>
      </c>
      <c r="M7962" s="7">
        <v>102.21899999999999</v>
      </c>
      <c r="N7962" s="7">
        <v>96.102000000000004</v>
      </c>
      <c r="O7962" s="7"/>
    </row>
    <row r="7963" spans="1:15" x14ac:dyDescent="0.2">
      <c r="A7963" s="2">
        <v>1</v>
      </c>
      <c r="B7963" s="6" t="s">
        <v>29</v>
      </c>
      <c r="C7963" s="6">
        <v>0</v>
      </c>
      <c r="D7963" s="5" t="s">
        <v>569</v>
      </c>
      <c r="E7963" s="5" t="str">
        <f t="shared" si="908"/>
        <v/>
      </c>
      <c r="F7963" s="5" t="str">
        <f t="shared" si="907"/>
        <v/>
      </c>
      <c r="G7963" s="7">
        <v>100</v>
      </c>
      <c r="H7963" s="7">
        <v>100</v>
      </c>
      <c r="I7963" s="7">
        <v>100</v>
      </c>
      <c r="J7963" s="7">
        <v>100</v>
      </c>
      <c r="K7963" s="7">
        <v>100</v>
      </c>
      <c r="L7963" s="7">
        <v>100</v>
      </c>
      <c r="M7963" s="7">
        <v>100</v>
      </c>
      <c r="N7963" s="7">
        <v>100</v>
      </c>
      <c r="O7963" s="7"/>
    </row>
    <row r="7964" spans="1:15" x14ac:dyDescent="0.2">
      <c r="A7964" s="2">
        <v>1</v>
      </c>
      <c r="B7964" s="6" t="s">
        <v>30</v>
      </c>
      <c r="C7964" s="6">
        <v>0</v>
      </c>
      <c r="D7964" s="5" t="s">
        <v>569</v>
      </c>
      <c r="E7964" s="5" t="str">
        <f t="shared" si="908"/>
        <v/>
      </c>
      <c r="F7964" s="5" t="str">
        <f t="shared" si="907"/>
        <v/>
      </c>
      <c r="G7964" s="7">
        <v>107.595</v>
      </c>
      <c r="H7964" s="7">
        <v>106.36799999999999</v>
      </c>
      <c r="I7964" s="7">
        <v>105.18</v>
      </c>
      <c r="J7964" s="7">
        <v>102.232</v>
      </c>
      <c r="K7964" s="7">
        <v>97.754999999999995</v>
      </c>
      <c r="L7964" s="7">
        <v>98.882999999999996</v>
      </c>
      <c r="M7964" s="7">
        <v>100.83799999999999</v>
      </c>
      <c r="N7964" s="7">
        <v>106.06100000000001</v>
      </c>
      <c r="O7964" s="7"/>
    </row>
    <row r="7965" spans="1:15" x14ac:dyDescent="0.2">
      <c r="A7965" s="2">
        <v>1</v>
      </c>
      <c r="B7965" s="6" t="s">
        <v>31</v>
      </c>
      <c r="C7965" s="6">
        <v>0</v>
      </c>
      <c r="D7965" s="5" t="s">
        <v>569</v>
      </c>
      <c r="E7965" s="5" t="str">
        <f t="shared" si="908"/>
        <v/>
      </c>
      <c r="F7965" s="5" t="str">
        <f t="shared" si="907"/>
        <v/>
      </c>
      <c r="G7965" s="7">
        <v>106.08199999999999</v>
      </c>
      <c r="H7965" s="7">
        <v>105.256</v>
      </c>
      <c r="I7965" s="7">
        <v>104.95399999999999</v>
      </c>
      <c r="J7965" s="7">
        <v>104.747</v>
      </c>
      <c r="K7965" s="7">
        <v>98.936999999999998</v>
      </c>
      <c r="L7965" s="7">
        <v>99.713999999999999</v>
      </c>
      <c r="M7965" s="7">
        <v>108.53400000000001</v>
      </c>
      <c r="N7965" s="7">
        <v>113.911</v>
      </c>
      <c r="O7965" s="7"/>
    </row>
    <row r="7966" spans="1:15" x14ac:dyDescent="0.2">
      <c r="A7966" s="2">
        <v>1</v>
      </c>
      <c r="B7966" s="6" t="s">
        <v>32</v>
      </c>
      <c r="C7966" s="6">
        <v>0</v>
      </c>
      <c r="D7966" s="5" t="s">
        <v>569</v>
      </c>
      <c r="E7966" s="5" t="str">
        <f t="shared" si="908"/>
        <v/>
      </c>
      <c r="F7966" s="5" t="str">
        <f t="shared" si="907"/>
        <v/>
      </c>
      <c r="G7966" s="7">
        <v>107.203</v>
      </c>
      <c r="H7966" s="7">
        <v>107.631</v>
      </c>
      <c r="I7966" s="7">
        <v>108.247</v>
      </c>
      <c r="J7966" s="7">
        <v>107.52500000000001</v>
      </c>
      <c r="K7966" s="7">
        <v>100.974</v>
      </c>
      <c r="L7966" s="7">
        <v>100.57299999999999</v>
      </c>
      <c r="M7966" s="7">
        <v>110.438</v>
      </c>
      <c r="N7966" s="7">
        <v>119.54600000000001</v>
      </c>
      <c r="O7966" s="7"/>
    </row>
    <row r="7967" spans="1:15" x14ac:dyDescent="0.2">
      <c r="A7967" s="2">
        <v>1</v>
      </c>
      <c r="B7967" s="6" t="s">
        <v>33</v>
      </c>
      <c r="C7967" s="6">
        <v>0</v>
      </c>
      <c r="D7967" s="5" t="s">
        <v>569</v>
      </c>
      <c r="E7967" s="5" t="str">
        <f t="shared" si="908"/>
        <v/>
      </c>
      <c r="F7967" s="5" t="str">
        <f t="shared" si="907"/>
        <v/>
      </c>
      <c r="G7967" s="7">
        <v>108.705</v>
      </c>
      <c r="H7967" s="7">
        <v>109.745</v>
      </c>
      <c r="I7967" s="7">
        <v>111.55200000000001</v>
      </c>
      <c r="J7967" s="7">
        <v>111.239</v>
      </c>
      <c r="K7967" s="7">
        <v>102.619</v>
      </c>
      <c r="L7967" s="7">
        <v>101.64700000000001</v>
      </c>
      <c r="M7967" s="7">
        <v>113.96899999999999</v>
      </c>
      <c r="N7967" s="7">
        <v>127.134</v>
      </c>
      <c r="O7967" s="7"/>
    </row>
    <row r="7968" spans="1:15" x14ac:dyDescent="0.2">
      <c r="A7968" s="2">
        <v>1</v>
      </c>
      <c r="B7968" s="6" t="s">
        <v>34</v>
      </c>
      <c r="C7968" s="6">
        <v>0</v>
      </c>
      <c r="D7968" s="5" t="s">
        <v>569</v>
      </c>
      <c r="E7968" s="5" t="str">
        <f t="shared" si="908"/>
        <v/>
      </c>
      <c r="F7968" s="5" t="str">
        <f t="shared" si="907"/>
        <v/>
      </c>
      <c r="G7968" s="7">
        <v>109.896</v>
      </c>
      <c r="H7968" s="7">
        <v>109.65</v>
      </c>
      <c r="I7968" s="7">
        <v>116.386</v>
      </c>
      <c r="J7968" s="7">
        <v>112.907</v>
      </c>
      <c r="K7968" s="7">
        <v>105.90600000000001</v>
      </c>
      <c r="L7968" s="7">
        <v>106.143</v>
      </c>
      <c r="M7968" s="7">
        <v>118.785</v>
      </c>
      <c r="N7968" s="7">
        <v>138.249</v>
      </c>
      <c r="O7968" s="7"/>
    </row>
    <row r="7969" spans="1:15" x14ac:dyDescent="0.2">
      <c r="A7969" s="2">
        <v>1</v>
      </c>
      <c r="B7969" s="6" t="s">
        <v>35</v>
      </c>
      <c r="C7969" s="6">
        <v>0</v>
      </c>
      <c r="D7969" s="5" t="s">
        <v>569</v>
      </c>
      <c r="E7969" s="5" t="str">
        <f t="shared" si="908"/>
        <v/>
      </c>
      <c r="F7969" s="5" t="str">
        <f t="shared" si="907"/>
        <v/>
      </c>
      <c r="G7969" s="7">
        <v>109.79300000000001</v>
      </c>
      <c r="H7969" s="7">
        <v>110.262</v>
      </c>
      <c r="I7969" s="7">
        <v>118.67700000000001</v>
      </c>
      <c r="J7969" s="7">
        <v>115.517</v>
      </c>
      <c r="K7969" s="7">
        <v>108.092</v>
      </c>
      <c r="L7969" s="7">
        <v>107.63200000000001</v>
      </c>
      <c r="M7969" s="7">
        <v>120.422</v>
      </c>
      <c r="N7969" s="7">
        <v>142.91399999999999</v>
      </c>
      <c r="O7969" s="7"/>
    </row>
    <row r="7970" spans="1:15" x14ac:dyDescent="0.2">
      <c r="A7970" s="2">
        <v>1</v>
      </c>
      <c r="B7970" s="6" t="s">
        <v>36</v>
      </c>
      <c r="C7970" s="6">
        <v>0</v>
      </c>
      <c r="D7970" s="5" t="s">
        <v>569</v>
      </c>
      <c r="E7970" s="5" t="str">
        <f t="shared" si="908"/>
        <v/>
      </c>
      <c r="F7970" s="5" t="str">
        <f t="shared" si="907"/>
        <v/>
      </c>
      <c r="G7970" s="7">
        <v>113.102</v>
      </c>
      <c r="H7970" s="7">
        <v>112.902</v>
      </c>
      <c r="I7970" s="7">
        <v>118.754</v>
      </c>
      <c r="J7970" s="7">
        <v>119.04300000000001</v>
      </c>
      <c r="K7970" s="7">
        <v>104.998</v>
      </c>
      <c r="L7970" s="7">
        <v>105.18300000000001</v>
      </c>
      <c r="M7970" s="7">
        <v>123.01</v>
      </c>
      <c r="N7970" s="7">
        <v>146.07900000000001</v>
      </c>
      <c r="O7970" s="7"/>
    </row>
    <row r="7971" spans="1:15" x14ac:dyDescent="0.2">
      <c r="A7971" s="2">
        <v>1</v>
      </c>
      <c r="B7971" s="6" t="s">
        <v>37</v>
      </c>
      <c r="C7971" s="6">
        <v>0</v>
      </c>
      <c r="D7971" s="5" t="s">
        <v>569</v>
      </c>
      <c r="E7971" s="5" t="str">
        <f t="shared" si="908"/>
        <v/>
      </c>
      <c r="F7971" s="5" t="str">
        <f t="shared" si="907"/>
        <v/>
      </c>
      <c r="G7971" s="7">
        <v>110.474</v>
      </c>
      <c r="H7971" s="7">
        <v>114.325</v>
      </c>
      <c r="I7971" s="7">
        <v>118.024</v>
      </c>
      <c r="J7971" s="7">
        <v>122.639</v>
      </c>
      <c r="K7971" s="7">
        <v>106.834</v>
      </c>
      <c r="L7971" s="7">
        <v>103.236</v>
      </c>
      <c r="M7971" s="7">
        <v>124.398</v>
      </c>
      <c r="N7971" s="7">
        <v>146.81899999999999</v>
      </c>
      <c r="O7971" s="7"/>
    </row>
    <row r="7972" spans="1:15" x14ac:dyDescent="0.2">
      <c r="A7972" s="2">
        <v>1</v>
      </c>
      <c r="B7972" s="6" t="s">
        <v>63</v>
      </c>
      <c r="C7972" s="6">
        <v>0</v>
      </c>
      <c r="D7972" s="5" t="s">
        <v>569</v>
      </c>
      <c r="E7972" s="5" t="str">
        <f t="shared" si="908"/>
        <v/>
      </c>
      <c r="F7972" s="5" t="str">
        <f t="shared" si="907"/>
        <v/>
      </c>
      <c r="G7972" s="7">
        <v>111.172</v>
      </c>
      <c r="H7972" s="7">
        <v>114.901</v>
      </c>
      <c r="I7972" s="7">
        <v>118.093</v>
      </c>
      <c r="J7972" s="7">
        <v>126.502</v>
      </c>
      <c r="K7972" s="7">
        <v>106.226</v>
      </c>
      <c r="L7972" s="7">
        <v>102.77800000000001</v>
      </c>
      <c r="M7972" s="7">
        <v>127.553</v>
      </c>
      <c r="N7972" s="7">
        <v>150.631</v>
      </c>
      <c r="O7972" s="7"/>
    </row>
    <row r="7973" spans="1:15" x14ac:dyDescent="0.2">
      <c r="A7973" s="2">
        <v>0</v>
      </c>
      <c r="B7973" s="5" t="s">
        <v>568</v>
      </c>
      <c r="C7973" s="6" t="s">
        <v>0</v>
      </c>
      <c r="E7973" s="5" t="str">
        <f t="shared" si="908"/>
        <v/>
      </c>
      <c r="F7973" s="5" t="str">
        <f t="shared" si="907"/>
        <v/>
      </c>
    </row>
    <row r="7974" spans="1:15" x14ac:dyDescent="0.2">
      <c r="A7974" s="2">
        <v>1</v>
      </c>
      <c r="B7974" s="6" t="s">
        <v>13</v>
      </c>
      <c r="C7974" s="6">
        <v>0</v>
      </c>
      <c r="D7974" s="5" t="s">
        <v>570</v>
      </c>
      <c r="E7974" s="5" t="str">
        <f t="shared" si="908"/>
        <v/>
      </c>
      <c r="F7974" s="5" t="str">
        <f t="shared" si="907"/>
        <v/>
      </c>
      <c r="G7974" s="7">
        <v>63.973999999999997</v>
      </c>
      <c r="H7974" s="7">
        <v>65.614999999999995</v>
      </c>
      <c r="I7974" s="7">
        <v>56.295000000000002</v>
      </c>
      <c r="J7974" s="7">
        <v>62.48</v>
      </c>
      <c r="K7974" s="7">
        <v>87.995999999999995</v>
      </c>
      <c r="L7974" s="7">
        <v>85.796000000000006</v>
      </c>
      <c r="M7974" s="7">
        <v>80.736000000000004</v>
      </c>
      <c r="N7974" s="7">
        <v>45.45</v>
      </c>
      <c r="O7974" s="7"/>
    </row>
    <row r="7975" spans="1:15" x14ac:dyDescent="0.2">
      <c r="A7975" s="2">
        <v>1</v>
      </c>
      <c r="B7975" s="6" t="s">
        <v>15</v>
      </c>
      <c r="C7975" s="6">
        <v>0</v>
      </c>
      <c r="D7975" s="5" t="s">
        <v>570</v>
      </c>
      <c r="E7975" s="5" t="str">
        <f t="shared" si="908"/>
        <v/>
      </c>
      <c r="F7975" s="5" t="str">
        <f t="shared" si="907"/>
        <v/>
      </c>
      <c r="G7975" s="7">
        <v>66.233999999999995</v>
      </c>
      <c r="H7975" s="7">
        <v>65.899000000000001</v>
      </c>
      <c r="I7975" s="7">
        <v>57.369</v>
      </c>
      <c r="J7975" s="7">
        <v>65.5</v>
      </c>
      <c r="K7975" s="7">
        <v>86.616</v>
      </c>
      <c r="L7975" s="7">
        <v>87.055999999999997</v>
      </c>
      <c r="M7975" s="7">
        <v>84.703000000000003</v>
      </c>
      <c r="N7975" s="7">
        <v>48.594000000000001</v>
      </c>
      <c r="O7975" s="7"/>
    </row>
    <row r="7976" spans="1:15" x14ac:dyDescent="0.2">
      <c r="A7976" s="2">
        <v>1</v>
      </c>
      <c r="B7976" s="6" t="s">
        <v>16</v>
      </c>
      <c r="C7976" s="6">
        <v>0</v>
      </c>
      <c r="D7976" s="5" t="s">
        <v>570</v>
      </c>
      <c r="E7976" s="5" t="str">
        <f t="shared" si="908"/>
        <v/>
      </c>
      <c r="F7976" s="5" t="str">
        <f t="shared" si="907"/>
        <v/>
      </c>
      <c r="G7976" s="7">
        <v>66.647999999999996</v>
      </c>
      <c r="H7976" s="7">
        <v>66.522000000000006</v>
      </c>
      <c r="I7976" s="7">
        <v>59.311999999999998</v>
      </c>
      <c r="J7976" s="7">
        <v>69.38</v>
      </c>
      <c r="K7976" s="7">
        <v>88.992999999999995</v>
      </c>
      <c r="L7976" s="7">
        <v>89.161000000000001</v>
      </c>
      <c r="M7976" s="7">
        <v>87.873999999999995</v>
      </c>
      <c r="N7976" s="7">
        <v>52.12</v>
      </c>
      <c r="O7976" s="7"/>
    </row>
    <row r="7977" spans="1:15" x14ac:dyDescent="0.2">
      <c r="A7977" s="2">
        <v>1</v>
      </c>
      <c r="B7977" s="6" t="s">
        <v>17</v>
      </c>
      <c r="C7977" s="6">
        <v>0</v>
      </c>
      <c r="D7977" s="5" t="s">
        <v>570</v>
      </c>
      <c r="E7977" s="5" t="str">
        <f t="shared" si="908"/>
        <v/>
      </c>
      <c r="F7977" s="5" t="str">
        <f t="shared" si="907"/>
        <v/>
      </c>
      <c r="G7977" s="7">
        <v>68.611000000000004</v>
      </c>
      <c r="H7977" s="7">
        <v>68.290000000000006</v>
      </c>
      <c r="I7977" s="7">
        <v>62.139000000000003</v>
      </c>
      <c r="J7977" s="7">
        <v>73.766000000000005</v>
      </c>
      <c r="K7977" s="7">
        <v>90.566999999999993</v>
      </c>
      <c r="L7977" s="7">
        <v>90.994</v>
      </c>
      <c r="M7977" s="7">
        <v>91.385999999999996</v>
      </c>
      <c r="N7977" s="7">
        <v>56.786999999999999</v>
      </c>
      <c r="O7977" s="7"/>
    </row>
    <row r="7978" spans="1:15" x14ac:dyDescent="0.2">
      <c r="A7978" s="2">
        <v>1</v>
      </c>
      <c r="B7978" s="6" t="s">
        <v>18</v>
      </c>
      <c r="C7978" s="6">
        <v>0</v>
      </c>
      <c r="D7978" s="5" t="s">
        <v>570</v>
      </c>
      <c r="E7978" s="5" t="str">
        <f t="shared" si="908"/>
        <v/>
      </c>
      <c r="F7978" s="5" t="str">
        <f t="shared" si="907"/>
        <v/>
      </c>
      <c r="G7978" s="7">
        <v>70.119</v>
      </c>
      <c r="H7978" s="7">
        <v>69.346000000000004</v>
      </c>
      <c r="I7978" s="7">
        <v>62.634</v>
      </c>
      <c r="J7978" s="7">
        <v>78.350999999999999</v>
      </c>
      <c r="K7978" s="7">
        <v>89.325000000000003</v>
      </c>
      <c r="L7978" s="7">
        <v>90.320999999999998</v>
      </c>
      <c r="M7978" s="7">
        <v>96.614999999999995</v>
      </c>
      <c r="N7978" s="7">
        <v>60.514000000000003</v>
      </c>
      <c r="O7978" s="7"/>
    </row>
    <row r="7979" spans="1:15" x14ac:dyDescent="0.2">
      <c r="A7979" s="2">
        <v>1</v>
      </c>
      <c r="B7979" s="6" t="s">
        <v>19</v>
      </c>
      <c r="C7979" s="6">
        <v>0</v>
      </c>
      <c r="D7979" s="5" t="s">
        <v>570</v>
      </c>
      <c r="E7979" s="5" t="str">
        <f t="shared" si="908"/>
        <v/>
      </c>
      <c r="F7979" s="5" t="str">
        <f t="shared" si="907"/>
        <v/>
      </c>
      <c r="G7979" s="7">
        <v>69.424999999999997</v>
      </c>
      <c r="H7979" s="7">
        <v>69.594999999999999</v>
      </c>
      <c r="I7979" s="7">
        <v>61.832999999999998</v>
      </c>
      <c r="J7979" s="7">
        <v>81.727999999999994</v>
      </c>
      <c r="K7979" s="7">
        <v>89.063999999999993</v>
      </c>
      <c r="L7979" s="7">
        <v>88.846000000000004</v>
      </c>
      <c r="M7979" s="7">
        <v>102.261</v>
      </c>
      <c r="N7979" s="7">
        <v>63.231000000000002</v>
      </c>
      <c r="O7979" s="7"/>
    </row>
    <row r="7980" spans="1:15" x14ac:dyDescent="0.2">
      <c r="A7980" s="2">
        <v>1</v>
      </c>
      <c r="B7980" s="6" t="s">
        <v>20</v>
      </c>
      <c r="C7980" s="6">
        <v>0</v>
      </c>
      <c r="D7980" s="5" t="s">
        <v>570</v>
      </c>
      <c r="E7980" s="5" t="str">
        <f t="shared" si="908"/>
        <v/>
      </c>
      <c r="F7980" s="5" t="str">
        <f t="shared" si="907"/>
        <v/>
      </c>
      <c r="G7980" s="7">
        <v>70.680000000000007</v>
      </c>
      <c r="H7980" s="7">
        <v>70.900999999999996</v>
      </c>
      <c r="I7980" s="7">
        <v>62.069000000000003</v>
      </c>
      <c r="J7980" s="7">
        <v>83.421999999999997</v>
      </c>
      <c r="K7980" s="7">
        <v>87.816999999999993</v>
      </c>
      <c r="L7980" s="7">
        <v>87.543000000000006</v>
      </c>
      <c r="M7980" s="7">
        <v>102.352</v>
      </c>
      <c r="N7980" s="7">
        <v>63.529000000000003</v>
      </c>
      <c r="O7980" s="7"/>
    </row>
    <row r="7981" spans="1:15" x14ac:dyDescent="0.2">
      <c r="A7981" s="2">
        <v>1</v>
      </c>
      <c r="B7981" s="6" t="s">
        <v>21</v>
      </c>
      <c r="C7981" s="6">
        <v>0</v>
      </c>
      <c r="D7981" s="5" t="s">
        <v>570</v>
      </c>
      <c r="E7981" s="5" t="str">
        <f t="shared" si="908"/>
        <v/>
      </c>
      <c r="F7981" s="5" t="str">
        <f t="shared" si="907"/>
        <v/>
      </c>
      <c r="G7981" s="7">
        <v>70.405000000000001</v>
      </c>
      <c r="H7981" s="7">
        <v>71.384</v>
      </c>
      <c r="I7981" s="7">
        <v>62.838999999999999</v>
      </c>
      <c r="J7981" s="7">
        <v>84.763999999999996</v>
      </c>
      <c r="K7981" s="7">
        <v>89.254999999999995</v>
      </c>
      <c r="L7981" s="7">
        <v>88.03</v>
      </c>
      <c r="M7981" s="7">
        <v>103.65300000000001</v>
      </c>
      <c r="N7981" s="7">
        <v>65.135000000000005</v>
      </c>
      <c r="O7981" s="7"/>
    </row>
    <row r="7982" spans="1:15" x14ac:dyDescent="0.2">
      <c r="A7982" s="2">
        <v>1</v>
      </c>
      <c r="B7982" s="6" t="s">
        <v>22</v>
      </c>
      <c r="C7982" s="6">
        <v>0</v>
      </c>
      <c r="D7982" s="5" t="s">
        <v>570</v>
      </c>
      <c r="E7982" s="5" t="str">
        <f t="shared" si="908"/>
        <v/>
      </c>
      <c r="F7982" s="5" t="str">
        <f t="shared" si="907"/>
        <v/>
      </c>
      <c r="G7982" s="7">
        <v>71.575999999999993</v>
      </c>
      <c r="H7982" s="7">
        <v>73.224999999999994</v>
      </c>
      <c r="I7982" s="7">
        <v>65.203999999999994</v>
      </c>
      <c r="J7982" s="7">
        <v>85.521000000000001</v>
      </c>
      <c r="K7982" s="7">
        <v>91.097999999999999</v>
      </c>
      <c r="L7982" s="7">
        <v>89.046000000000006</v>
      </c>
      <c r="M7982" s="7">
        <v>104.29300000000001</v>
      </c>
      <c r="N7982" s="7">
        <v>68.004000000000005</v>
      </c>
      <c r="O7982" s="7"/>
    </row>
    <row r="7983" spans="1:15" x14ac:dyDescent="0.2">
      <c r="A7983" s="2">
        <v>1</v>
      </c>
      <c r="B7983" s="6" t="s">
        <v>23</v>
      </c>
      <c r="C7983" s="6">
        <v>0</v>
      </c>
      <c r="D7983" s="5" t="s">
        <v>570</v>
      </c>
      <c r="E7983" s="5" t="str">
        <f t="shared" si="908"/>
        <v/>
      </c>
      <c r="F7983" s="5" t="str">
        <f t="shared" si="907"/>
        <v/>
      </c>
      <c r="G7983" s="7">
        <v>75.039000000000001</v>
      </c>
      <c r="H7983" s="7">
        <v>76.022000000000006</v>
      </c>
      <c r="I7983" s="7">
        <v>68.314999999999998</v>
      </c>
      <c r="J7983" s="7">
        <v>87.302999999999997</v>
      </c>
      <c r="K7983" s="7">
        <v>91.04</v>
      </c>
      <c r="L7983" s="7">
        <v>89.863</v>
      </c>
      <c r="M7983" s="7">
        <v>103.646</v>
      </c>
      <c r="N7983" s="7">
        <v>70.805999999999997</v>
      </c>
      <c r="O7983" s="7"/>
    </row>
    <row r="7984" spans="1:15" x14ac:dyDescent="0.2">
      <c r="A7984" s="2">
        <v>1</v>
      </c>
      <c r="B7984" s="6" t="s">
        <v>24</v>
      </c>
      <c r="C7984" s="6">
        <v>0</v>
      </c>
      <c r="D7984" s="5" t="s">
        <v>570</v>
      </c>
      <c r="E7984" s="5" t="str">
        <f t="shared" si="908"/>
        <v/>
      </c>
      <c r="F7984" s="5" t="str">
        <f t="shared" si="907"/>
        <v/>
      </c>
      <c r="G7984" s="7">
        <v>77.801000000000002</v>
      </c>
      <c r="H7984" s="7">
        <v>79.27</v>
      </c>
      <c r="I7984" s="7">
        <v>72.448999999999998</v>
      </c>
      <c r="J7984" s="7">
        <v>88.611000000000004</v>
      </c>
      <c r="K7984" s="7">
        <v>93.12</v>
      </c>
      <c r="L7984" s="7">
        <v>91.394999999999996</v>
      </c>
      <c r="M7984" s="7">
        <v>102.13800000000001</v>
      </c>
      <c r="N7984" s="7">
        <v>73.998000000000005</v>
      </c>
      <c r="O7984" s="7"/>
    </row>
    <row r="7985" spans="1:15" x14ac:dyDescent="0.2">
      <c r="A7985" s="2">
        <v>1</v>
      </c>
      <c r="B7985" s="6" t="s">
        <v>25</v>
      </c>
      <c r="C7985" s="6">
        <v>0</v>
      </c>
      <c r="D7985" s="5" t="s">
        <v>570</v>
      </c>
      <c r="E7985" s="5" t="str">
        <f t="shared" si="908"/>
        <v/>
      </c>
      <c r="F7985" s="5" t="str">
        <f t="shared" si="907"/>
        <v/>
      </c>
      <c r="G7985" s="7">
        <v>81.212000000000003</v>
      </c>
      <c r="H7985" s="7">
        <v>82.872</v>
      </c>
      <c r="I7985" s="7">
        <v>78.019000000000005</v>
      </c>
      <c r="J7985" s="7">
        <v>90.271000000000001</v>
      </c>
      <c r="K7985" s="7">
        <v>96.067999999999998</v>
      </c>
      <c r="L7985" s="7">
        <v>94.144000000000005</v>
      </c>
      <c r="M7985" s="7">
        <v>101.155</v>
      </c>
      <c r="N7985" s="7">
        <v>78.92</v>
      </c>
      <c r="O7985" s="7"/>
    </row>
    <row r="7986" spans="1:15" x14ac:dyDescent="0.2">
      <c r="A7986" s="2">
        <v>1</v>
      </c>
      <c r="B7986" s="6" t="s">
        <v>26</v>
      </c>
      <c r="C7986" s="6">
        <v>0</v>
      </c>
      <c r="D7986" s="5" t="s">
        <v>570</v>
      </c>
      <c r="E7986" s="5" t="str">
        <f t="shared" si="908"/>
        <v/>
      </c>
      <c r="F7986" s="5" t="str">
        <f t="shared" si="907"/>
        <v/>
      </c>
      <c r="G7986" s="7">
        <v>84.391000000000005</v>
      </c>
      <c r="H7986" s="7">
        <v>87.254999999999995</v>
      </c>
      <c r="I7986" s="7">
        <v>84.668999999999997</v>
      </c>
      <c r="J7986" s="7">
        <v>93.054000000000002</v>
      </c>
      <c r="K7986" s="7">
        <v>100.328</v>
      </c>
      <c r="L7986" s="7">
        <v>97.036000000000001</v>
      </c>
      <c r="M7986" s="7">
        <v>100.208</v>
      </c>
      <c r="N7986" s="7">
        <v>84.844999999999999</v>
      </c>
      <c r="O7986" s="7"/>
    </row>
    <row r="7987" spans="1:15" x14ac:dyDescent="0.2">
      <c r="A7987" s="2">
        <v>1</v>
      </c>
      <c r="B7987" s="6" t="s">
        <v>27</v>
      </c>
      <c r="C7987" s="6">
        <v>0</v>
      </c>
      <c r="D7987" s="5" t="s">
        <v>570</v>
      </c>
      <c r="E7987" s="5" t="str">
        <f t="shared" si="908"/>
        <v/>
      </c>
      <c r="F7987" s="5" t="str">
        <f t="shared" si="907"/>
        <v/>
      </c>
      <c r="G7987" s="7">
        <v>87.99</v>
      </c>
      <c r="H7987" s="7">
        <v>88.926000000000002</v>
      </c>
      <c r="I7987" s="7">
        <v>89.168000000000006</v>
      </c>
      <c r="J7987" s="7">
        <v>95.334000000000003</v>
      </c>
      <c r="K7987" s="7">
        <v>101.33799999999999</v>
      </c>
      <c r="L7987" s="7">
        <v>100.27200000000001</v>
      </c>
      <c r="M7987" s="7">
        <v>101.13500000000001</v>
      </c>
      <c r="N7987" s="7">
        <v>90.18</v>
      </c>
      <c r="O7987" s="7"/>
    </row>
    <row r="7988" spans="1:15" x14ac:dyDescent="0.2">
      <c r="A7988" s="2">
        <v>1</v>
      </c>
      <c r="B7988" s="6" t="s">
        <v>28</v>
      </c>
      <c r="C7988" s="6">
        <v>0</v>
      </c>
      <c r="D7988" s="5" t="s">
        <v>570</v>
      </c>
      <c r="E7988" s="5" t="str">
        <f t="shared" si="908"/>
        <v/>
      </c>
      <c r="F7988" s="5" t="str">
        <f t="shared" si="907"/>
        <v/>
      </c>
      <c r="G7988" s="7">
        <v>92.244</v>
      </c>
      <c r="H7988" s="7">
        <v>91.641000000000005</v>
      </c>
      <c r="I7988" s="7">
        <v>94.016000000000005</v>
      </c>
      <c r="J7988" s="7">
        <v>97.96</v>
      </c>
      <c r="K7988" s="7">
        <v>101.92100000000001</v>
      </c>
      <c r="L7988" s="7">
        <v>102.592</v>
      </c>
      <c r="M7988" s="7">
        <v>102.21899999999999</v>
      </c>
      <c r="N7988" s="7">
        <v>96.102000000000004</v>
      </c>
      <c r="O7988" s="7"/>
    </row>
    <row r="7989" spans="1:15" x14ac:dyDescent="0.2">
      <c r="A7989" s="2">
        <v>1</v>
      </c>
      <c r="B7989" s="6" t="s">
        <v>29</v>
      </c>
      <c r="C7989" s="6">
        <v>0</v>
      </c>
      <c r="D7989" s="5" t="s">
        <v>570</v>
      </c>
      <c r="E7989" s="5" t="str">
        <f t="shared" si="908"/>
        <v/>
      </c>
      <c r="F7989" s="5" t="str">
        <f t="shared" si="907"/>
        <v/>
      </c>
      <c r="G7989" s="7">
        <v>100</v>
      </c>
      <c r="H7989" s="7">
        <v>100</v>
      </c>
      <c r="I7989" s="7">
        <v>100</v>
      </c>
      <c r="J7989" s="7">
        <v>100</v>
      </c>
      <c r="K7989" s="7">
        <v>100</v>
      </c>
      <c r="L7989" s="7">
        <v>100</v>
      </c>
      <c r="M7989" s="7">
        <v>100</v>
      </c>
      <c r="N7989" s="7">
        <v>100</v>
      </c>
      <c r="O7989" s="7"/>
    </row>
    <row r="7990" spans="1:15" x14ac:dyDescent="0.2">
      <c r="A7990" s="2">
        <v>1</v>
      </c>
      <c r="B7990" s="6" t="s">
        <v>30</v>
      </c>
      <c r="C7990" s="6">
        <v>0</v>
      </c>
      <c r="D7990" s="5" t="s">
        <v>570</v>
      </c>
      <c r="E7990" s="5" t="str">
        <f t="shared" si="908"/>
        <v/>
      </c>
      <c r="F7990" s="5" t="str">
        <f t="shared" si="907"/>
        <v/>
      </c>
      <c r="G7990" s="7">
        <v>107.595</v>
      </c>
      <c r="H7990" s="7">
        <v>106.36799999999999</v>
      </c>
      <c r="I7990" s="7">
        <v>105.18</v>
      </c>
      <c r="J7990" s="7">
        <v>102.232</v>
      </c>
      <c r="K7990" s="7">
        <v>97.754999999999995</v>
      </c>
      <c r="L7990" s="7">
        <v>98.882999999999996</v>
      </c>
      <c r="M7990" s="7">
        <v>100.83799999999999</v>
      </c>
      <c r="N7990" s="7">
        <v>106.06100000000001</v>
      </c>
      <c r="O7990" s="7"/>
    </row>
    <row r="7991" spans="1:15" x14ac:dyDescent="0.2">
      <c r="A7991" s="2">
        <v>1</v>
      </c>
      <c r="B7991" s="6" t="s">
        <v>31</v>
      </c>
      <c r="C7991" s="6">
        <v>0</v>
      </c>
      <c r="D7991" s="5" t="s">
        <v>570</v>
      </c>
      <c r="E7991" s="5" t="str">
        <f t="shared" si="908"/>
        <v/>
      </c>
      <c r="F7991" s="5" t="str">
        <f t="shared" si="907"/>
        <v/>
      </c>
      <c r="G7991" s="7">
        <v>106.08199999999999</v>
      </c>
      <c r="H7991" s="7">
        <v>105.256</v>
      </c>
      <c r="I7991" s="7">
        <v>104.95399999999999</v>
      </c>
      <c r="J7991" s="7">
        <v>104.747</v>
      </c>
      <c r="K7991" s="7">
        <v>98.936999999999998</v>
      </c>
      <c r="L7991" s="7">
        <v>99.713999999999999</v>
      </c>
      <c r="M7991" s="7">
        <v>108.53400000000001</v>
      </c>
      <c r="N7991" s="7">
        <v>113.911</v>
      </c>
      <c r="O7991" s="7"/>
    </row>
    <row r="7992" spans="1:15" x14ac:dyDescent="0.2">
      <c r="A7992" s="2">
        <v>1</v>
      </c>
      <c r="B7992" s="6" t="s">
        <v>32</v>
      </c>
      <c r="C7992" s="6">
        <v>0</v>
      </c>
      <c r="D7992" s="5" t="s">
        <v>570</v>
      </c>
      <c r="E7992" s="5" t="str">
        <f t="shared" si="908"/>
        <v/>
      </c>
      <c r="F7992" s="5" t="str">
        <f t="shared" si="907"/>
        <v/>
      </c>
      <c r="G7992" s="7">
        <v>107.203</v>
      </c>
      <c r="H7992" s="7">
        <v>107.631</v>
      </c>
      <c r="I7992" s="7">
        <v>108.247</v>
      </c>
      <c r="J7992" s="7">
        <v>107.52500000000001</v>
      </c>
      <c r="K7992" s="7">
        <v>100.974</v>
      </c>
      <c r="L7992" s="7">
        <v>100.57299999999999</v>
      </c>
      <c r="M7992" s="7">
        <v>110.438</v>
      </c>
      <c r="N7992" s="7">
        <v>119.54600000000001</v>
      </c>
      <c r="O7992" s="7"/>
    </row>
    <row r="7993" spans="1:15" x14ac:dyDescent="0.2">
      <c r="A7993" s="2">
        <v>1</v>
      </c>
      <c r="B7993" s="6" t="s">
        <v>33</v>
      </c>
      <c r="C7993" s="6">
        <v>0</v>
      </c>
      <c r="D7993" s="5" t="s">
        <v>570</v>
      </c>
      <c r="E7993" s="5" t="str">
        <f t="shared" si="908"/>
        <v/>
      </c>
      <c r="F7993" s="5" t="str">
        <f t="shared" si="907"/>
        <v/>
      </c>
      <c r="G7993" s="7">
        <v>108.705</v>
      </c>
      <c r="H7993" s="7">
        <v>109.745</v>
      </c>
      <c r="I7993" s="7">
        <v>111.55200000000001</v>
      </c>
      <c r="J7993" s="7">
        <v>111.239</v>
      </c>
      <c r="K7993" s="7">
        <v>102.619</v>
      </c>
      <c r="L7993" s="7">
        <v>101.64700000000001</v>
      </c>
      <c r="M7993" s="7">
        <v>113.96899999999999</v>
      </c>
      <c r="N7993" s="7">
        <v>127.134</v>
      </c>
      <c r="O7993" s="7"/>
    </row>
    <row r="7994" spans="1:15" x14ac:dyDescent="0.2">
      <c r="A7994" s="2">
        <v>1</v>
      </c>
      <c r="B7994" s="6" t="s">
        <v>34</v>
      </c>
      <c r="C7994" s="6">
        <v>0</v>
      </c>
      <c r="D7994" s="5" t="s">
        <v>570</v>
      </c>
      <c r="E7994" s="5" t="str">
        <f t="shared" si="908"/>
        <v/>
      </c>
      <c r="F7994" s="5" t="str">
        <f t="shared" si="907"/>
        <v/>
      </c>
      <c r="G7994" s="7">
        <v>109.896</v>
      </c>
      <c r="H7994" s="7">
        <v>109.65</v>
      </c>
      <c r="I7994" s="7">
        <v>116.386</v>
      </c>
      <c r="J7994" s="7">
        <v>112.907</v>
      </c>
      <c r="K7994" s="7">
        <v>105.90600000000001</v>
      </c>
      <c r="L7994" s="7">
        <v>106.143</v>
      </c>
      <c r="M7994" s="7">
        <v>118.785</v>
      </c>
      <c r="N7994" s="7">
        <v>138.249</v>
      </c>
      <c r="O7994" s="7"/>
    </row>
    <row r="7995" spans="1:15" x14ac:dyDescent="0.2">
      <c r="A7995" s="2">
        <v>1</v>
      </c>
      <c r="B7995" s="6" t="s">
        <v>35</v>
      </c>
      <c r="C7995" s="6">
        <v>0</v>
      </c>
      <c r="D7995" s="5" t="s">
        <v>570</v>
      </c>
      <c r="E7995" s="5" t="str">
        <f t="shared" si="908"/>
        <v/>
      </c>
      <c r="F7995" s="5" t="str">
        <f t="shared" si="907"/>
        <v/>
      </c>
      <c r="G7995" s="7">
        <v>109.79300000000001</v>
      </c>
      <c r="H7995" s="7">
        <v>110.262</v>
      </c>
      <c r="I7995" s="7">
        <v>118.67700000000001</v>
      </c>
      <c r="J7995" s="7">
        <v>115.517</v>
      </c>
      <c r="K7995" s="7">
        <v>108.092</v>
      </c>
      <c r="L7995" s="7">
        <v>107.63200000000001</v>
      </c>
      <c r="M7995" s="7">
        <v>120.422</v>
      </c>
      <c r="N7995" s="7">
        <v>142.91399999999999</v>
      </c>
      <c r="O7995" s="7"/>
    </row>
    <row r="7996" spans="1:15" x14ac:dyDescent="0.2">
      <c r="A7996" s="2">
        <v>1</v>
      </c>
      <c r="B7996" s="6" t="s">
        <v>36</v>
      </c>
      <c r="C7996" s="6">
        <v>0</v>
      </c>
      <c r="D7996" s="5" t="s">
        <v>570</v>
      </c>
      <c r="E7996" s="5" t="str">
        <f t="shared" si="908"/>
        <v/>
      </c>
      <c r="F7996" s="5" t="str">
        <f t="shared" si="907"/>
        <v/>
      </c>
      <c r="G7996" s="7">
        <v>113.102</v>
      </c>
      <c r="H7996" s="7">
        <v>112.902</v>
      </c>
      <c r="I7996" s="7">
        <v>118.754</v>
      </c>
      <c r="J7996" s="7">
        <v>119.04300000000001</v>
      </c>
      <c r="K7996" s="7">
        <v>104.998</v>
      </c>
      <c r="L7996" s="7">
        <v>105.18300000000001</v>
      </c>
      <c r="M7996" s="7">
        <v>123.01</v>
      </c>
      <c r="N7996" s="7">
        <v>146.07900000000001</v>
      </c>
      <c r="O7996" s="7"/>
    </row>
    <row r="7997" spans="1:15" x14ac:dyDescent="0.2">
      <c r="A7997" s="2">
        <v>1</v>
      </c>
      <c r="B7997" s="6" t="s">
        <v>37</v>
      </c>
      <c r="C7997" s="6">
        <v>0</v>
      </c>
      <c r="D7997" s="5" t="s">
        <v>570</v>
      </c>
      <c r="E7997" s="5" t="str">
        <f t="shared" si="908"/>
        <v/>
      </c>
      <c r="F7997" s="5" t="str">
        <f t="shared" si="907"/>
        <v/>
      </c>
      <c r="G7997" s="7">
        <v>110.474</v>
      </c>
      <c r="H7997" s="7">
        <v>114.325</v>
      </c>
      <c r="I7997" s="7">
        <v>118.024</v>
      </c>
      <c r="J7997" s="7">
        <v>122.639</v>
      </c>
      <c r="K7997" s="7">
        <v>106.834</v>
      </c>
      <c r="L7997" s="7">
        <v>103.236</v>
      </c>
      <c r="M7997" s="7">
        <v>124.398</v>
      </c>
      <c r="N7997" s="7">
        <v>146.81899999999999</v>
      </c>
      <c r="O7997" s="7"/>
    </row>
    <row r="7998" spans="1:15" x14ac:dyDescent="0.2">
      <c r="A7998" s="2">
        <v>1</v>
      </c>
      <c r="B7998" s="6" t="s">
        <v>63</v>
      </c>
      <c r="C7998" s="6">
        <v>0</v>
      </c>
      <c r="D7998" s="5" t="s">
        <v>570</v>
      </c>
      <c r="E7998" s="5" t="str">
        <f t="shared" si="908"/>
        <v/>
      </c>
      <c r="F7998" s="5" t="str">
        <f t="shared" si="907"/>
        <v/>
      </c>
      <c r="G7998" s="7">
        <v>111.172</v>
      </c>
      <c r="H7998" s="7">
        <v>114.901</v>
      </c>
      <c r="I7998" s="7">
        <v>118.093</v>
      </c>
      <c r="J7998" s="7">
        <v>126.502</v>
      </c>
      <c r="K7998" s="7">
        <v>106.226</v>
      </c>
      <c r="L7998" s="7">
        <v>102.77800000000001</v>
      </c>
      <c r="M7998" s="7">
        <v>127.553</v>
      </c>
      <c r="N7998" s="7">
        <v>150.631</v>
      </c>
      <c r="O7998" s="7"/>
    </row>
    <row r="7999" spans="1:15" x14ac:dyDescent="0.2">
      <c r="A7999" s="2">
        <v>0</v>
      </c>
      <c r="B7999" s="5" t="s">
        <v>571</v>
      </c>
      <c r="C7999" s="6" t="s">
        <v>0</v>
      </c>
      <c r="E7999" s="5" t="str">
        <f t="shared" si="908"/>
        <v/>
      </c>
      <c r="F7999" s="5" t="str">
        <f t="shared" si="907"/>
        <v/>
      </c>
    </row>
    <row r="8000" spans="1:15" x14ac:dyDescent="0.2">
      <c r="A8000" s="2">
        <v>1</v>
      </c>
      <c r="B8000" s="6" t="s">
        <v>13</v>
      </c>
      <c r="C8000" s="6">
        <v>0</v>
      </c>
      <c r="D8000" s="5" t="s">
        <v>572</v>
      </c>
      <c r="E8000" s="5" t="str">
        <f t="shared" si="908"/>
        <v/>
      </c>
      <c r="F8000" s="5" t="str">
        <f t="shared" si="907"/>
        <v/>
      </c>
      <c r="G8000" s="7">
        <v>63.295999999999999</v>
      </c>
      <c r="H8000" s="7">
        <v>53.134</v>
      </c>
      <c r="I8000" s="7">
        <v>37.128</v>
      </c>
      <c r="J8000" s="7">
        <v>77.448999999999998</v>
      </c>
      <c r="K8000" s="7">
        <v>58.658000000000001</v>
      </c>
      <c r="L8000" s="7">
        <v>69.876000000000005</v>
      </c>
      <c r="M8000" s="7">
        <v>165.89</v>
      </c>
      <c r="N8000" s="7">
        <v>61.591999999999999</v>
      </c>
      <c r="O8000" s="7"/>
    </row>
    <row r="8001" spans="1:15" x14ac:dyDescent="0.2">
      <c r="A8001" s="2">
        <v>1</v>
      </c>
      <c r="B8001" s="6" t="s">
        <v>15</v>
      </c>
      <c r="C8001" s="6">
        <v>0</v>
      </c>
      <c r="D8001" s="5" t="s">
        <v>572</v>
      </c>
      <c r="E8001" s="5" t="str">
        <f t="shared" si="908"/>
        <v/>
      </c>
      <c r="F8001" s="5" t="str">
        <f t="shared" si="907"/>
        <v/>
      </c>
      <c r="G8001" s="7">
        <v>63.997</v>
      </c>
      <c r="H8001" s="7">
        <v>54.668999999999997</v>
      </c>
      <c r="I8001" s="7">
        <v>39.021000000000001</v>
      </c>
      <c r="J8001" s="7">
        <v>79.744</v>
      </c>
      <c r="K8001" s="7">
        <v>60.973999999999997</v>
      </c>
      <c r="L8001" s="7">
        <v>71.378</v>
      </c>
      <c r="M8001" s="7">
        <v>145.86199999999999</v>
      </c>
      <c r="N8001" s="7">
        <v>56.917999999999999</v>
      </c>
      <c r="O8001" s="7"/>
    </row>
    <row r="8002" spans="1:15" x14ac:dyDescent="0.2">
      <c r="A8002" s="2">
        <v>1</v>
      </c>
      <c r="B8002" s="6" t="s">
        <v>16</v>
      </c>
      <c r="C8002" s="6">
        <v>0</v>
      </c>
      <c r="D8002" s="5" t="s">
        <v>572</v>
      </c>
      <c r="E8002" s="5" t="str">
        <f t="shared" si="908"/>
        <v/>
      </c>
      <c r="F8002" s="5" t="str">
        <f t="shared" si="907"/>
        <v/>
      </c>
      <c r="G8002" s="7">
        <v>63.924999999999997</v>
      </c>
      <c r="H8002" s="7">
        <v>55.588999999999999</v>
      </c>
      <c r="I8002" s="7">
        <v>40.463999999999999</v>
      </c>
      <c r="J8002" s="7">
        <v>82.528000000000006</v>
      </c>
      <c r="K8002" s="7">
        <v>63.3</v>
      </c>
      <c r="L8002" s="7">
        <v>72.792000000000002</v>
      </c>
      <c r="M8002" s="7">
        <v>154.339</v>
      </c>
      <c r="N8002" s="7">
        <v>62.451999999999998</v>
      </c>
      <c r="O8002" s="7"/>
    </row>
    <row r="8003" spans="1:15" x14ac:dyDescent="0.2">
      <c r="A8003" s="2">
        <v>1</v>
      </c>
      <c r="B8003" s="6" t="s">
        <v>17</v>
      </c>
      <c r="C8003" s="6">
        <v>0</v>
      </c>
      <c r="D8003" s="5" t="s">
        <v>572</v>
      </c>
      <c r="E8003" s="5" t="str">
        <f t="shared" si="908"/>
        <v/>
      </c>
      <c r="F8003" s="5" t="str">
        <f t="shared" si="907"/>
        <v/>
      </c>
      <c r="G8003" s="7">
        <v>73.281000000000006</v>
      </c>
      <c r="H8003" s="7">
        <v>64.096000000000004</v>
      </c>
      <c r="I8003" s="7">
        <v>47.052999999999997</v>
      </c>
      <c r="J8003" s="7">
        <v>85.552000000000007</v>
      </c>
      <c r="K8003" s="7">
        <v>64.209000000000003</v>
      </c>
      <c r="L8003" s="7">
        <v>73.41</v>
      </c>
      <c r="M8003" s="7">
        <v>138.00899999999999</v>
      </c>
      <c r="N8003" s="7">
        <v>64.936999999999998</v>
      </c>
      <c r="O8003" s="7"/>
    </row>
    <row r="8004" spans="1:15" x14ac:dyDescent="0.2">
      <c r="A8004" s="2">
        <v>1</v>
      </c>
      <c r="B8004" s="6" t="s">
        <v>18</v>
      </c>
      <c r="C8004" s="6">
        <v>0</v>
      </c>
      <c r="D8004" s="5" t="s">
        <v>572</v>
      </c>
      <c r="E8004" s="5" t="str">
        <f t="shared" si="908"/>
        <v/>
      </c>
      <c r="F8004" s="5" t="str">
        <f t="shared" si="907"/>
        <v/>
      </c>
      <c r="G8004" s="7">
        <v>65.036000000000001</v>
      </c>
      <c r="H8004" s="7">
        <v>56.628</v>
      </c>
      <c r="I8004" s="7">
        <v>42.271000000000001</v>
      </c>
      <c r="J8004" s="7">
        <v>88.504999999999995</v>
      </c>
      <c r="K8004" s="7">
        <v>64.995999999999995</v>
      </c>
      <c r="L8004" s="7">
        <v>74.647000000000006</v>
      </c>
      <c r="M8004" s="7">
        <v>160.971</v>
      </c>
      <c r="N8004" s="7">
        <v>68.043000000000006</v>
      </c>
      <c r="O8004" s="7"/>
    </row>
    <row r="8005" spans="1:15" x14ac:dyDescent="0.2">
      <c r="A8005" s="2">
        <v>1</v>
      </c>
      <c r="B8005" s="6" t="s">
        <v>19</v>
      </c>
      <c r="C8005" s="6">
        <v>0</v>
      </c>
      <c r="D8005" s="5" t="s">
        <v>572</v>
      </c>
      <c r="E8005" s="5" t="str">
        <f t="shared" si="908"/>
        <v/>
      </c>
      <c r="F8005" s="5" t="str">
        <f t="shared" si="907"/>
        <v/>
      </c>
      <c r="G8005" s="7">
        <v>71.191999999999993</v>
      </c>
      <c r="H8005" s="7">
        <v>61.98</v>
      </c>
      <c r="I8005" s="7">
        <v>45.938000000000002</v>
      </c>
      <c r="J8005" s="7">
        <v>89.691999999999993</v>
      </c>
      <c r="K8005" s="7">
        <v>64.525999999999996</v>
      </c>
      <c r="L8005" s="7">
        <v>74.117000000000004</v>
      </c>
      <c r="M8005" s="7">
        <v>153.29</v>
      </c>
      <c r="N8005" s="7">
        <v>70.418000000000006</v>
      </c>
      <c r="O8005" s="7"/>
    </row>
    <row r="8006" spans="1:15" x14ac:dyDescent="0.2">
      <c r="A8006" s="2">
        <v>1</v>
      </c>
      <c r="B8006" s="6" t="s">
        <v>20</v>
      </c>
      <c r="C8006" s="6">
        <v>0</v>
      </c>
      <c r="D8006" s="5" t="s">
        <v>572</v>
      </c>
      <c r="E8006" s="5" t="str">
        <f t="shared" si="908"/>
        <v/>
      </c>
      <c r="F8006" s="5" t="str">
        <f t="shared" si="907"/>
        <v/>
      </c>
      <c r="G8006" s="7">
        <v>71.938000000000002</v>
      </c>
      <c r="H8006" s="7">
        <v>62.624000000000002</v>
      </c>
      <c r="I8006" s="7">
        <v>48.848999999999997</v>
      </c>
      <c r="J8006" s="7">
        <v>91.236999999999995</v>
      </c>
      <c r="K8006" s="7">
        <v>67.903999999999996</v>
      </c>
      <c r="L8006" s="7">
        <v>78.004000000000005</v>
      </c>
      <c r="M8006" s="7">
        <v>135.74100000000001</v>
      </c>
      <c r="N8006" s="7">
        <v>66.308000000000007</v>
      </c>
      <c r="O8006" s="7"/>
    </row>
    <row r="8007" spans="1:15" x14ac:dyDescent="0.2">
      <c r="A8007" s="2">
        <v>1</v>
      </c>
      <c r="B8007" s="6" t="s">
        <v>21</v>
      </c>
      <c r="C8007" s="6">
        <v>0</v>
      </c>
      <c r="D8007" s="5" t="s">
        <v>572</v>
      </c>
      <c r="E8007" s="5" t="str">
        <f t="shared" si="908"/>
        <v/>
      </c>
      <c r="F8007" s="5" t="str">
        <f t="shared" si="907"/>
        <v/>
      </c>
      <c r="G8007" s="7">
        <v>76.44</v>
      </c>
      <c r="H8007" s="7">
        <v>65.644000000000005</v>
      </c>
      <c r="I8007" s="7">
        <v>53.64</v>
      </c>
      <c r="J8007" s="7">
        <v>92.66</v>
      </c>
      <c r="K8007" s="7">
        <v>70.171999999999997</v>
      </c>
      <c r="L8007" s="7">
        <v>81.713999999999999</v>
      </c>
      <c r="M8007" s="7">
        <v>126.672</v>
      </c>
      <c r="N8007" s="7">
        <v>67.947000000000003</v>
      </c>
      <c r="O8007" s="7"/>
    </row>
    <row r="8008" spans="1:15" x14ac:dyDescent="0.2">
      <c r="A8008" s="2">
        <v>1</v>
      </c>
      <c r="B8008" s="6" t="s">
        <v>22</v>
      </c>
      <c r="C8008" s="6">
        <v>0</v>
      </c>
      <c r="D8008" s="5" t="s">
        <v>572</v>
      </c>
      <c r="E8008" s="5" t="str">
        <f t="shared" si="908"/>
        <v/>
      </c>
      <c r="F8008" s="5" t="str">
        <f t="shared" ref="F8008:F8071" si="909">IF(LEN(E8008)=0,"",E8008&amp;B8008)</f>
        <v/>
      </c>
      <c r="G8008" s="7">
        <v>77.387</v>
      </c>
      <c r="H8008" s="7">
        <v>67.599999999999994</v>
      </c>
      <c r="I8008" s="7">
        <v>58.941000000000003</v>
      </c>
      <c r="J8008" s="7">
        <v>92.701999999999998</v>
      </c>
      <c r="K8008" s="7">
        <v>76.164000000000001</v>
      </c>
      <c r="L8008" s="7">
        <v>87.191000000000003</v>
      </c>
      <c r="M8008" s="7">
        <v>118.569</v>
      </c>
      <c r="N8008" s="7">
        <v>69.885999999999996</v>
      </c>
      <c r="O8008" s="7"/>
    </row>
    <row r="8009" spans="1:15" x14ac:dyDescent="0.2">
      <c r="A8009" s="2">
        <v>1</v>
      </c>
      <c r="B8009" s="6" t="s">
        <v>23</v>
      </c>
      <c r="C8009" s="6">
        <v>0</v>
      </c>
      <c r="D8009" s="5" t="s">
        <v>572</v>
      </c>
      <c r="E8009" s="5" t="str">
        <f t="shared" ref="E8009:E8072" si="910">IF(C8009=0,IF(LEN(D8009)&lt;&gt;3,"",D8009),IF(LEN(D8009)&lt;&gt;4,"",LEFT(D8009,3)))</f>
        <v/>
      </c>
      <c r="F8009" s="5" t="str">
        <f t="shared" si="909"/>
        <v/>
      </c>
      <c r="G8009" s="7">
        <v>86.394999999999996</v>
      </c>
      <c r="H8009" s="7">
        <v>73.248999999999995</v>
      </c>
      <c r="I8009" s="7">
        <v>65.742999999999995</v>
      </c>
      <c r="J8009" s="7">
        <v>93.394999999999996</v>
      </c>
      <c r="K8009" s="7">
        <v>76.096000000000004</v>
      </c>
      <c r="L8009" s="7">
        <v>89.753</v>
      </c>
      <c r="M8009" s="7">
        <v>117.128</v>
      </c>
      <c r="N8009" s="7">
        <v>77.003</v>
      </c>
      <c r="O8009" s="7"/>
    </row>
    <row r="8010" spans="1:15" x14ac:dyDescent="0.2">
      <c r="A8010" s="2">
        <v>1</v>
      </c>
      <c r="B8010" s="6" t="s">
        <v>24</v>
      </c>
      <c r="C8010" s="6">
        <v>0</v>
      </c>
      <c r="D8010" s="5" t="s">
        <v>572</v>
      </c>
      <c r="E8010" s="5" t="str">
        <f t="shared" si="910"/>
        <v/>
      </c>
      <c r="F8010" s="5" t="str">
        <f t="shared" si="909"/>
        <v/>
      </c>
      <c r="G8010" s="7">
        <v>91.234999999999999</v>
      </c>
      <c r="H8010" s="7">
        <v>76.754000000000005</v>
      </c>
      <c r="I8010" s="7">
        <v>72.685000000000002</v>
      </c>
      <c r="J8010" s="7">
        <v>94.475999999999999</v>
      </c>
      <c r="K8010" s="7">
        <v>79.668000000000006</v>
      </c>
      <c r="L8010" s="7">
        <v>94.7</v>
      </c>
      <c r="M8010" s="7">
        <v>109.105</v>
      </c>
      <c r="N8010" s="7">
        <v>79.304000000000002</v>
      </c>
      <c r="O8010" s="7"/>
    </row>
    <row r="8011" spans="1:15" x14ac:dyDescent="0.2">
      <c r="A8011" s="2">
        <v>1</v>
      </c>
      <c r="B8011" s="6" t="s">
        <v>25</v>
      </c>
      <c r="C8011" s="6">
        <v>0</v>
      </c>
      <c r="D8011" s="5" t="s">
        <v>572</v>
      </c>
      <c r="E8011" s="5" t="str">
        <f t="shared" si="910"/>
        <v/>
      </c>
      <c r="F8011" s="5" t="str">
        <f t="shared" si="909"/>
        <v/>
      </c>
      <c r="G8011" s="7">
        <v>95.808000000000007</v>
      </c>
      <c r="H8011" s="7">
        <v>82.421999999999997</v>
      </c>
      <c r="I8011" s="7">
        <v>77.762</v>
      </c>
      <c r="J8011" s="7">
        <v>96.257000000000005</v>
      </c>
      <c r="K8011" s="7">
        <v>81.165000000000006</v>
      </c>
      <c r="L8011" s="7">
        <v>94.346000000000004</v>
      </c>
      <c r="M8011" s="7">
        <v>107.565</v>
      </c>
      <c r="N8011" s="7">
        <v>83.644999999999996</v>
      </c>
      <c r="O8011" s="7"/>
    </row>
    <row r="8012" spans="1:15" x14ac:dyDescent="0.2">
      <c r="A8012" s="2">
        <v>1</v>
      </c>
      <c r="B8012" s="6" t="s">
        <v>26</v>
      </c>
      <c r="C8012" s="6">
        <v>0</v>
      </c>
      <c r="D8012" s="5" t="s">
        <v>572</v>
      </c>
      <c r="E8012" s="5" t="str">
        <f t="shared" si="910"/>
        <v/>
      </c>
      <c r="F8012" s="5" t="str">
        <f t="shared" si="909"/>
        <v/>
      </c>
      <c r="G8012" s="7">
        <v>95.823999999999998</v>
      </c>
      <c r="H8012" s="7">
        <v>82.400999999999996</v>
      </c>
      <c r="I8012" s="7">
        <v>78.978999999999999</v>
      </c>
      <c r="J8012" s="7">
        <v>97.942999999999998</v>
      </c>
      <c r="K8012" s="7">
        <v>82.421000000000006</v>
      </c>
      <c r="L8012" s="7">
        <v>95.847999999999999</v>
      </c>
      <c r="M8012" s="7">
        <v>113.51</v>
      </c>
      <c r="N8012" s="7">
        <v>89.649000000000001</v>
      </c>
      <c r="O8012" s="7"/>
    </row>
    <row r="8013" spans="1:15" x14ac:dyDescent="0.2">
      <c r="A8013" s="2">
        <v>1</v>
      </c>
      <c r="B8013" s="6" t="s">
        <v>27</v>
      </c>
      <c r="C8013" s="6">
        <v>0</v>
      </c>
      <c r="D8013" s="5" t="s">
        <v>572</v>
      </c>
      <c r="E8013" s="5" t="str">
        <f t="shared" si="910"/>
        <v/>
      </c>
      <c r="F8013" s="5" t="str">
        <f t="shared" si="909"/>
        <v/>
      </c>
      <c r="G8013" s="7">
        <v>105.71</v>
      </c>
      <c r="H8013" s="7">
        <v>93.745999999999995</v>
      </c>
      <c r="I8013" s="7">
        <v>90.765000000000001</v>
      </c>
      <c r="J8013" s="7">
        <v>99.033000000000001</v>
      </c>
      <c r="K8013" s="7">
        <v>85.861999999999995</v>
      </c>
      <c r="L8013" s="7">
        <v>96.82</v>
      </c>
      <c r="M8013" s="7">
        <v>105.444</v>
      </c>
      <c r="N8013" s="7">
        <v>95.706000000000003</v>
      </c>
      <c r="O8013" s="7"/>
    </row>
    <row r="8014" spans="1:15" x14ac:dyDescent="0.2">
      <c r="A8014" s="2">
        <v>1</v>
      </c>
      <c r="B8014" s="6" t="s">
        <v>28</v>
      </c>
      <c r="C8014" s="6">
        <v>0</v>
      </c>
      <c r="D8014" s="5" t="s">
        <v>572</v>
      </c>
      <c r="E8014" s="5" t="str">
        <f t="shared" si="910"/>
        <v/>
      </c>
      <c r="F8014" s="5" t="str">
        <f t="shared" si="909"/>
        <v/>
      </c>
      <c r="G8014" s="7">
        <v>98.126000000000005</v>
      </c>
      <c r="H8014" s="7">
        <v>93.822999999999993</v>
      </c>
      <c r="I8014" s="7">
        <v>93.242999999999995</v>
      </c>
      <c r="J8014" s="7">
        <v>99.935000000000002</v>
      </c>
      <c r="K8014" s="7">
        <v>95.024000000000001</v>
      </c>
      <c r="L8014" s="7">
        <v>99.382000000000005</v>
      </c>
      <c r="M8014" s="7">
        <v>105.383</v>
      </c>
      <c r="N8014" s="7">
        <v>98.263000000000005</v>
      </c>
      <c r="O8014" s="7"/>
    </row>
    <row r="8015" spans="1:15" x14ac:dyDescent="0.2">
      <c r="A8015" s="2">
        <v>1</v>
      </c>
      <c r="B8015" s="6" t="s">
        <v>29</v>
      </c>
      <c r="C8015" s="6">
        <v>0</v>
      </c>
      <c r="D8015" s="5" t="s">
        <v>572</v>
      </c>
      <c r="E8015" s="5" t="str">
        <f t="shared" si="910"/>
        <v/>
      </c>
      <c r="F8015" s="5" t="str">
        <f t="shared" si="909"/>
        <v/>
      </c>
      <c r="G8015" s="7">
        <v>100</v>
      </c>
      <c r="H8015" s="7">
        <v>100</v>
      </c>
      <c r="I8015" s="7">
        <v>100</v>
      </c>
      <c r="J8015" s="7">
        <v>100</v>
      </c>
      <c r="K8015" s="7">
        <v>100</v>
      </c>
      <c r="L8015" s="7">
        <v>100</v>
      </c>
      <c r="M8015" s="7">
        <v>100</v>
      </c>
      <c r="N8015" s="7">
        <v>100</v>
      </c>
      <c r="O8015" s="7"/>
    </row>
    <row r="8016" spans="1:15" x14ac:dyDescent="0.2">
      <c r="A8016" s="2">
        <v>1</v>
      </c>
      <c r="B8016" s="6" t="s">
        <v>30</v>
      </c>
      <c r="C8016" s="6">
        <v>0</v>
      </c>
      <c r="D8016" s="5" t="s">
        <v>572</v>
      </c>
      <c r="E8016" s="5" t="str">
        <f t="shared" si="910"/>
        <v/>
      </c>
      <c r="F8016" s="5" t="str">
        <f t="shared" si="909"/>
        <v/>
      </c>
      <c r="G8016" s="7">
        <v>102.18600000000001</v>
      </c>
      <c r="H8016" s="7">
        <v>101.78100000000001</v>
      </c>
      <c r="I8016" s="7">
        <v>109.42400000000001</v>
      </c>
      <c r="J8016" s="7">
        <v>98.832999999999998</v>
      </c>
      <c r="K8016" s="7">
        <v>107.083</v>
      </c>
      <c r="L8016" s="7">
        <v>107.509</v>
      </c>
      <c r="M8016" s="7">
        <v>103.217</v>
      </c>
      <c r="N8016" s="7">
        <v>112.944</v>
      </c>
      <c r="O8016" s="7"/>
    </row>
    <row r="8017" spans="1:15" x14ac:dyDescent="0.2">
      <c r="A8017" s="2">
        <v>1</v>
      </c>
      <c r="B8017" s="6" t="s">
        <v>31</v>
      </c>
      <c r="C8017" s="6">
        <v>0</v>
      </c>
      <c r="D8017" s="5" t="s">
        <v>572</v>
      </c>
      <c r="E8017" s="5" t="str">
        <f t="shared" si="910"/>
        <v/>
      </c>
      <c r="F8017" s="5" t="str">
        <f t="shared" si="909"/>
        <v/>
      </c>
      <c r="G8017" s="7">
        <v>137.61799999999999</v>
      </c>
      <c r="H8017" s="7">
        <v>125.071</v>
      </c>
      <c r="I8017" s="7">
        <v>127.61199999999999</v>
      </c>
      <c r="J8017" s="7">
        <v>98.956000000000003</v>
      </c>
      <c r="K8017" s="7">
        <v>92.73</v>
      </c>
      <c r="L8017" s="7">
        <v>102.032</v>
      </c>
      <c r="M8017" s="7">
        <v>85.197000000000003</v>
      </c>
      <c r="N8017" s="7">
        <v>108.72199999999999</v>
      </c>
      <c r="O8017" s="7"/>
    </row>
    <row r="8018" spans="1:15" x14ac:dyDescent="0.2">
      <c r="A8018" s="2">
        <v>1</v>
      </c>
      <c r="B8018" s="6" t="s">
        <v>32</v>
      </c>
      <c r="C8018" s="6">
        <v>0</v>
      </c>
      <c r="D8018" s="5" t="s">
        <v>572</v>
      </c>
      <c r="E8018" s="5" t="str">
        <f t="shared" si="910"/>
        <v/>
      </c>
      <c r="F8018" s="5" t="str">
        <f t="shared" si="909"/>
        <v/>
      </c>
      <c r="G8018" s="7">
        <v>133.28800000000001</v>
      </c>
      <c r="H8018" s="7">
        <v>127.568</v>
      </c>
      <c r="I8018" s="7">
        <v>136.358</v>
      </c>
      <c r="J8018" s="7">
        <v>99.340999999999994</v>
      </c>
      <c r="K8018" s="7">
        <v>102.304</v>
      </c>
      <c r="L8018" s="7">
        <v>106.89</v>
      </c>
      <c r="M8018" s="7">
        <v>90.668999999999997</v>
      </c>
      <c r="N8018" s="7">
        <v>123.63500000000001</v>
      </c>
      <c r="O8018" s="7"/>
    </row>
    <row r="8019" spans="1:15" x14ac:dyDescent="0.2">
      <c r="A8019" s="2">
        <v>1</v>
      </c>
      <c r="B8019" s="6" t="s">
        <v>33</v>
      </c>
      <c r="C8019" s="6">
        <v>0</v>
      </c>
      <c r="D8019" s="5" t="s">
        <v>572</v>
      </c>
      <c r="E8019" s="5" t="str">
        <f t="shared" si="910"/>
        <v/>
      </c>
      <c r="F8019" s="5" t="str">
        <f t="shared" si="909"/>
        <v/>
      </c>
      <c r="G8019" s="7">
        <v>147.60300000000001</v>
      </c>
      <c r="H8019" s="7">
        <v>147.923</v>
      </c>
      <c r="I8019" s="7">
        <v>147.00899999999999</v>
      </c>
      <c r="J8019" s="7">
        <v>100.303</v>
      </c>
      <c r="K8019" s="7">
        <v>99.596999999999994</v>
      </c>
      <c r="L8019" s="7">
        <v>99.382000000000005</v>
      </c>
      <c r="M8019" s="7">
        <v>87.162999999999997</v>
      </c>
      <c r="N8019" s="7">
        <v>128.137</v>
      </c>
      <c r="O8019" s="7"/>
    </row>
    <row r="8020" spans="1:15" x14ac:dyDescent="0.2">
      <c r="A8020" s="2">
        <v>1</v>
      </c>
      <c r="B8020" s="6" t="s">
        <v>34</v>
      </c>
      <c r="C8020" s="6">
        <v>0</v>
      </c>
      <c r="D8020" s="5" t="s">
        <v>572</v>
      </c>
      <c r="E8020" s="5" t="str">
        <f t="shared" si="910"/>
        <v/>
      </c>
      <c r="F8020" s="5" t="str">
        <f t="shared" si="909"/>
        <v/>
      </c>
      <c r="G8020" s="7">
        <v>146.577</v>
      </c>
      <c r="H8020" s="7">
        <v>152.351</v>
      </c>
      <c r="I8020" s="7">
        <v>161.77199999999999</v>
      </c>
      <c r="J8020" s="7">
        <v>102.28</v>
      </c>
      <c r="K8020" s="7">
        <v>110.366</v>
      </c>
      <c r="L8020" s="7">
        <v>106.184</v>
      </c>
      <c r="M8020" s="7">
        <v>86.799000000000007</v>
      </c>
      <c r="N8020" s="7">
        <v>140.416</v>
      </c>
      <c r="O8020" s="7"/>
    </row>
    <row r="8021" spans="1:15" x14ac:dyDescent="0.2">
      <c r="A8021" s="2">
        <v>1</v>
      </c>
      <c r="B8021" s="6" t="s">
        <v>35</v>
      </c>
      <c r="C8021" s="6">
        <v>0</v>
      </c>
      <c r="D8021" s="5" t="s">
        <v>572</v>
      </c>
      <c r="E8021" s="5" t="str">
        <f t="shared" si="910"/>
        <v/>
      </c>
      <c r="F8021" s="5" t="str">
        <f t="shared" si="909"/>
        <v/>
      </c>
      <c r="G8021" s="7">
        <v>155.785</v>
      </c>
      <c r="H8021" s="7">
        <v>153.84899999999999</v>
      </c>
      <c r="I8021" s="7">
        <v>164.858</v>
      </c>
      <c r="J8021" s="7">
        <v>102.87</v>
      </c>
      <c r="K8021" s="7">
        <v>105.824</v>
      </c>
      <c r="L8021" s="7">
        <v>107.155</v>
      </c>
      <c r="M8021" s="7">
        <v>85.207999999999998</v>
      </c>
      <c r="N8021" s="7">
        <v>140.47200000000001</v>
      </c>
      <c r="O8021" s="7"/>
    </row>
    <row r="8022" spans="1:15" x14ac:dyDescent="0.2">
      <c r="A8022" s="2">
        <v>1</v>
      </c>
      <c r="B8022" s="6" t="s">
        <v>36</v>
      </c>
      <c r="C8022" s="6">
        <v>0</v>
      </c>
      <c r="D8022" s="5" t="s">
        <v>572</v>
      </c>
      <c r="E8022" s="5" t="str">
        <f t="shared" si="910"/>
        <v/>
      </c>
      <c r="F8022" s="5" t="str">
        <f t="shared" si="909"/>
        <v/>
      </c>
      <c r="G8022" s="7">
        <v>156.33000000000001</v>
      </c>
      <c r="H8022" s="7">
        <v>151.60400000000001</v>
      </c>
      <c r="I8022" s="7">
        <v>159.63900000000001</v>
      </c>
      <c r="J8022" s="7">
        <v>105.578</v>
      </c>
      <c r="K8022" s="7">
        <v>102.116</v>
      </c>
      <c r="L8022" s="7">
        <v>105.3</v>
      </c>
      <c r="M8022" s="7">
        <v>85.742999999999995</v>
      </c>
      <c r="N8022" s="7">
        <v>136.87899999999999</v>
      </c>
      <c r="O8022" s="7"/>
    </row>
    <row r="8023" spans="1:15" x14ac:dyDescent="0.2">
      <c r="A8023" s="2">
        <v>1</v>
      </c>
      <c r="B8023" s="6" t="s">
        <v>37</v>
      </c>
      <c r="C8023" s="6">
        <v>0</v>
      </c>
      <c r="D8023" s="5" t="s">
        <v>572</v>
      </c>
      <c r="E8023" s="5" t="str">
        <f t="shared" si="910"/>
        <v/>
      </c>
      <c r="F8023" s="5" t="str">
        <f t="shared" si="909"/>
        <v/>
      </c>
      <c r="G8023" s="7">
        <v>184.07300000000001</v>
      </c>
      <c r="H8023" s="7">
        <v>168.05600000000001</v>
      </c>
      <c r="I8023" s="7">
        <v>173.994</v>
      </c>
      <c r="J8023" s="7">
        <v>104.63</v>
      </c>
      <c r="K8023" s="7">
        <v>94.525000000000006</v>
      </c>
      <c r="L8023" s="7">
        <v>103.53400000000001</v>
      </c>
      <c r="M8023" s="7">
        <v>80.241</v>
      </c>
      <c r="N8023" s="7">
        <v>139.61600000000001</v>
      </c>
      <c r="O8023" s="7"/>
    </row>
    <row r="8024" spans="1:15" x14ac:dyDescent="0.2">
      <c r="A8024" s="2">
        <v>1</v>
      </c>
      <c r="B8024" s="6" t="s">
        <v>63</v>
      </c>
      <c r="C8024" s="6">
        <v>0</v>
      </c>
      <c r="D8024" s="5" t="s">
        <v>572</v>
      </c>
      <c r="E8024" s="5" t="str">
        <f t="shared" si="910"/>
        <v/>
      </c>
      <c r="F8024" s="5" t="str">
        <f t="shared" si="909"/>
        <v/>
      </c>
      <c r="G8024" s="7">
        <v>184.61199999999999</v>
      </c>
      <c r="H8024" s="7">
        <v>166.82400000000001</v>
      </c>
      <c r="I8024" s="7">
        <v>190.99199999999999</v>
      </c>
      <c r="J8024" s="7">
        <v>105.10899999999999</v>
      </c>
      <c r="K8024" s="7">
        <v>103.456</v>
      </c>
      <c r="L8024" s="7">
        <v>114.488</v>
      </c>
      <c r="M8024" s="7">
        <v>79.370999999999995</v>
      </c>
      <c r="N8024" s="7">
        <v>151.59299999999999</v>
      </c>
      <c r="O8024" s="7"/>
    </row>
    <row r="8025" spans="1:15" x14ac:dyDescent="0.2">
      <c r="A8025" s="2">
        <v>0</v>
      </c>
      <c r="B8025" s="5" t="s">
        <v>571</v>
      </c>
      <c r="C8025" s="6" t="s">
        <v>0</v>
      </c>
      <c r="E8025" s="5" t="str">
        <f t="shared" si="910"/>
        <v/>
      </c>
      <c r="F8025" s="5" t="str">
        <f t="shared" si="909"/>
        <v/>
      </c>
    </row>
    <row r="8026" spans="1:15" x14ac:dyDescent="0.2">
      <c r="A8026" s="2">
        <v>1</v>
      </c>
      <c r="B8026" s="6" t="s">
        <v>13</v>
      </c>
      <c r="C8026" s="6">
        <v>0</v>
      </c>
      <c r="D8026" s="5" t="s">
        <v>573</v>
      </c>
      <c r="E8026" s="5" t="str">
        <f t="shared" si="910"/>
        <v/>
      </c>
      <c r="F8026" s="5" t="str">
        <f t="shared" si="909"/>
        <v/>
      </c>
      <c r="G8026" s="7">
        <v>63.295999999999999</v>
      </c>
      <c r="H8026" s="7">
        <v>53.134</v>
      </c>
      <c r="I8026" s="7">
        <v>37.128</v>
      </c>
      <c r="J8026" s="7">
        <v>77.448999999999998</v>
      </c>
      <c r="K8026" s="7">
        <v>58.658000000000001</v>
      </c>
      <c r="L8026" s="7">
        <v>69.876000000000005</v>
      </c>
      <c r="M8026" s="7">
        <v>165.89</v>
      </c>
      <c r="N8026" s="7">
        <v>61.591999999999999</v>
      </c>
      <c r="O8026" s="7"/>
    </row>
    <row r="8027" spans="1:15" x14ac:dyDescent="0.2">
      <c r="A8027" s="2">
        <v>1</v>
      </c>
      <c r="B8027" s="6" t="s">
        <v>15</v>
      </c>
      <c r="C8027" s="6">
        <v>0</v>
      </c>
      <c r="D8027" s="5" t="s">
        <v>573</v>
      </c>
      <c r="E8027" s="5" t="str">
        <f t="shared" si="910"/>
        <v/>
      </c>
      <c r="F8027" s="5" t="str">
        <f t="shared" si="909"/>
        <v/>
      </c>
      <c r="G8027" s="7">
        <v>63.997</v>
      </c>
      <c r="H8027" s="7">
        <v>54.668999999999997</v>
      </c>
      <c r="I8027" s="7">
        <v>39.021000000000001</v>
      </c>
      <c r="J8027" s="7">
        <v>79.744</v>
      </c>
      <c r="K8027" s="7">
        <v>60.973999999999997</v>
      </c>
      <c r="L8027" s="7">
        <v>71.378</v>
      </c>
      <c r="M8027" s="7">
        <v>145.86199999999999</v>
      </c>
      <c r="N8027" s="7">
        <v>56.917999999999999</v>
      </c>
      <c r="O8027" s="7"/>
    </row>
    <row r="8028" spans="1:15" x14ac:dyDescent="0.2">
      <c r="A8028" s="2">
        <v>1</v>
      </c>
      <c r="B8028" s="6" t="s">
        <v>16</v>
      </c>
      <c r="C8028" s="6">
        <v>0</v>
      </c>
      <c r="D8028" s="5" t="s">
        <v>573</v>
      </c>
      <c r="E8028" s="5" t="str">
        <f t="shared" si="910"/>
        <v/>
      </c>
      <c r="F8028" s="5" t="str">
        <f t="shared" si="909"/>
        <v/>
      </c>
      <c r="G8028" s="7">
        <v>63.924999999999997</v>
      </c>
      <c r="H8028" s="7">
        <v>55.588999999999999</v>
      </c>
      <c r="I8028" s="7">
        <v>40.463999999999999</v>
      </c>
      <c r="J8028" s="7">
        <v>82.528000000000006</v>
      </c>
      <c r="K8028" s="7">
        <v>63.3</v>
      </c>
      <c r="L8028" s="7">
        <v>72.792000000000002</v>
      </c>
      <c r="M8028" s="7">
        <v>154.339</v>
      </c>
      <c r="N8028" s="7">
        <v>62.451999999999998</v>
      </c>
      <c r="O8028" s="7"/>
    </row>
    <row r="8029" spans="1:15" x14ac:dyDescent="0.2">
      <c r="A8029" s="2">
        <v>1</v>
      </c>
      <c r="B8029" s="6" t="s">
        <v>17</v>
      </c>
      <c r="C8029" s="6">
        <v>0</v>
      </c>
      <c r="D8029" s="5" t="s">
        <v>573</v>
      </c>
      <c r="E8029" s="5" t="str">
        <f t="shared" si="910"/>
        <v/>
      </c>
      <c r="F8029" s="5" t="str">
        <f t="shared" si="909"/>
        <v/>
      </c>
      <c r="G8029" s="7">
        <v>73.281000000000006</v>
      </c>
      <c r="H8029" s="7">
        <v>64.096000000000004</v>
      </c>
      <c r="I8029" s="7">
        <v>47.052999999999997</v>
      </c>
      <c r="J8029" s="7">
        <v>85.552000000000007</v>
      </c>
      <c r="K8029" s="7">
        <v>64.209000000000003</v>
      </c>
      <c r="L8029" s="7">
        <v>73.41</v>
      </c>
      <c r="M8029" s="7">
        <v>138.00899999999999</v>
      </c>
      <c r="N8029" s="7">
        <v>64.936999999999998</v>
      </c>
      <c r="O8029" s="7"/>
    </row>
    <row r="8030" spans="1:15" x14ac:dyDescent="0.2">
      <c r="A8030" s="2">
        <v>1</v>
      </c>
      <c r="B8030" s="6" t="s">
        <v>18</v>
      </c>
      <c r="C8030" s="6">
        <v>0</v>
      </c>
      <c r="D8030" s="5" t="s">
        <v>573</v>
      </c>
      <c r="E8030" s="5" t="str">
        <f t="shared" si="910"/>
        <v/>
      </c>
      <c r="F8030" s="5" t="str">
        <f t="shared" si="909"/>
        <v/>
      </c>
      <c r="G8030" s="7">
        <v>65.036000000000001</v>
      </c>
      <c r="H8030" s="7">
        <v>56.628</v>
      </c>
      <c r="I8030" s="7">
        <v>42.271000000000001</v>
      </c>
      <c r="J8030" s="7">
        <v>88.504999999999995</v>
      </c>
      <c r="K8030" s="7">
        <v>64.995999999999995</v>
      </c>
      <c r="L8030" s="7">
        <v>74.647000000000006</v>
      </c>
      <c r="M8030" s="7">
        <v>160.971</v>
      </c>
      <c r="N8030" s="7">
        <v>68.043000000000006</v>
      </c>
      <c r="O8030" s="7"/>
    </row>
    <row r="8031" spans="1:15" x14ac:dyDescent="0.2">
      <c r="A8031" s="2">
        <v>1</v>
      </c>
      <c r="B8031" s="6" t="s">
        <v>19</v>
      </c>
      <c r="C8031" s="6">
        <v>0</v>
      </c>
      <c r="D8031" s="5" t="s">
        <v>573</v>
      </c>
      <c r="E8031" s="5" t="str">
        <f t="shared" si="910"/>
        <v/>
      </c>
      <c r="F8031" s="5" t="str">
        <f t="shared" si="909"/>
        <v/>
      </c>
      <c r="G8031" s="7">
        <v>71.191999999999993</v>
      </c>
      <c r="H8031" s="7">
        <v>61.98</v>
      </c>
      <c r="I8031" s="7">
        <v>45.938000000000002</v>
      </c>
      <c r="J8031" s="7">
        <v>89.691999999999993</v>
      </c>
      <c r="K8031" s="7">
        <v>64.525999999999996</v>
      </c>
      <c r="L8031" s="7">
        <v>74.117000000000004</v>
      </c>
      <c r="M8031" s="7">
        <v>153.29</v>
      </c>
      <c r="N8031" s="7">
        <v>70.418000000000006</v>
      </c>
      <c r="O8031" s="7"/>
    </row>
    <row r="8032" spans="1:15" x14ac:dyDescent="0.2">
      <c r="A8032" s="2">
        <v>1</v>
      </c>
      <c r="B8032" s="6" t="s">
        <v>20</v>
      </c>
      <c r="C8032" s="6">
        <v>0</v>
      </c>
      <c r="D8032" s="5" t="s">
        <v>573</v>
      </c>
      <c r="E8032" s="5" t="str">
        <f t="shared" si="910"/>
        <v/>
      </c>
      <c r="F8032" s="5" t="str">
        <f t="shared" si="909"/>
        <v/>
      </c>
      <c r="G8032" s="7">
        <v>71.938000000000002</v>
      </c>
      <c r="H8032" s="7">
        <v>62.624000000000002</v>
      </c>
      <c r="I8032" s="7">
        <v>48.848999999999997</v>
      </c>
      <c r="J8032" s="7">
        <v>91.236999999999995</v>
      </c>
      <c r="K8032" s="7">
        <v>67.903999999999996</v>
      </c>
      <c r="L8032" s="7">
        <v>78.004000000000005</v>
      </c>
      <c r="M8032" s="7">
        <v>135.74100000000001</v>
      </c>
      <c r="N8032" s="7">
        <v>66.308000000000007</v>
      </c>
      <c r="O8032" s="7"/>
    </row>
    <row r="8033" spans="1:15" x14ac:dyDescent="0.2">
      <c r="A8033" s="2">
        <v>1</v>
      </c>
      <c r="B8033" s="6" t="s">
        <v>21</v>
      </c>
      <c r="C8033" s="6">
        <v>0</v>
      </c>
      <c r="D8033" s="5" t="s">
        <v>573</v>
      </c>
      <c r="E8033" s="5" t="str">
        <f t="shared" si="910"/>
        <v/>
      </c>
      <c r="F8033" s="5" t="str">
        <f t="shared" si="909"/>
        <v/>
      </c>
      <c r="G8033" s="7">
        <v>76.44</v>
      </c>
      <c r="H8033" s="7">
        <v>65.644000000000005</v>
      </c>
      <c r="I8033" s="7">
        <v>53.64</v>
      </c>
      <c r="J8033" s="7">
        <v>92.66</v>
      </c>
      <c r="K8033" s="7">
        <v>70.171999999999997</v>
      </c>
      <c r="L8033" s="7">
        <v>81.713999999999999</v>
      </c>
      <c r="M8033" s="7">
        <v>126.672</v>
      </c>
      <c r="N8033" s="7">
        <v>67.947000000000003</v>
      </c>
      <c r="O8033" s="7"/>
    </row>
    <row r="8034" spans="1:15" x14ac:dyDescent="0.2">
      <c r="A8034" s="2">
        <v>1</v>
      </c>
      <c r="B8034" s="6" t="s">
        <v>22</v>
      </c>
      <c r="C8034" s="6">
        <v>0</v>
      </c>
      <c r="D8034" s="5" t="s">
        <v>573</v>
      </c>
      <c r="E8034" s="5" t="str">
        <f t="shared" si="910"/>
        <v/>
      </c>
      <c r="F8034" s="5" t="str">
        <f t="shared" si="909"/>
        <v/>
      </c>
      <c r="G8034" s="7">
        <v>77.387</v>
      </c>
      <c r="H8034" s="7">
        <v>67.599999999999994</v>
      </c>
      <c r="I8034" s="7">
        <v>58.941000000000003</v>
      </c>
      <c r="J8034" s="7">
        <v>92.701999999999998</v>
      </c>
      <c r="K8034" s="7">
        <v>76.164000000000001</v>
      </c>
      <c r="L8034" s="7">
        <v>87.191000000000003</v>
      </c>
      <c r="M8034" s="7">
        <v>118.569</v>
      </c>
      <c r="N8034" s="7">
        <v>69.885999999999996</v>
      </c>
      <c r="O8034" s="7"/>
    </row>
    <row r="8035" spans="1:15" x14ac:dyDescent="0.2">
      <c r="A8035" s="2">
        <v>1</v>
      </c>
      <c r="B8035" s="6" t="s">
        <v>23</v>
      </c>
      <c r="C8035" s="6">
        <v>0</v>
      </c>
      <c r="D8035" s="5" t="s">
        <v>573</v>
      </c>
      <c r="E8035" s="5" t="str">
        <f t="shared" si="910"/>
        <v/>
      </c>
      <c r="F8035" s="5" t="str">
        <f t="shared" si="909"/>
        <v/>
      </c>
      <c r="G8035" s="7">
        <v>86.394999999999996</v>
      </c>
      <c r="H8035" s="7">
        <v>73.248999999999995</v>
      </c>
      <c r="I8035" s="7">
        <v>65.742999999999995</v>
      </c>
      <c r="J8035" s="7">
        <v>93.394999999999996</v>
      </c>
      <c r="K8035" s="7">
        <v>76.096000000000004</v>
      </c>
      <c r="L8035" s="7">
        <v>89.753</v>
      </c>
      <c r="M8035" s="7">
        <v>117.128</v>
      </c>
      <c r="N8035" s="7">
        <v>77.003</v>
      </c>
      <c r="O8035" s="7"/>
    </row>
    <row r="8036" spans="1:15" x14ac:dyDescent="0.2">
      <c r="A8036" s="2">
        <v>1</v>
      </c>
      <c r="B8036" s="6" t="s">
        <v>24</v>
      </c>
      <c r="C8036" s="6">
        <v>0</v>
      </c>
      <c r="D8036" s="5" t="s">
        <v>573</v>
      </c>
      <c r="E8036" s="5" t="str">
        <f t="shared" si="910"/>
        <v/>
      </c>
      <c r="F8036" s="5" t="str">
        <f t="shared" si="909"/>
        <v/>
      </c>
      <c r="G8036" s="7">
        <v>91.234999999999999</v>
      </c>
      <c r="H8036" s="7">
        <v>76.754000000000005</v>
      </c>
      <c r="I8036" s="7">
        <v>72.685000000000002</v>
      </c>
      <c r="J8036" s="7">
        <v>94.475999999999999</v>
      </c>
      <c r="K8036" s="7">
        <v>79.668000000000006</v>
      </c>
      <c r="L8036" s="7">
        <v>94.7</v>
      </c>
      <c r="M8036" s="7">
        <v>109.105</v>
      </c>
      <c r="N8036" s="7">
        <v>79.304000000000002</v>
      </c>
      <c r="O8036" s="7"/>
    </row>
    <row r="8037" spans="1:15" x14ac:dyDescent="0.2">
      <c r="A8037" s="2">
        <v>1</v>
      </c>
      <c r="B8037" s="6" t="s">
        <v>25</v>
      </c>
      <c r="C8037" s="6">
        <v>0</v>
      </c>
      <c r="D8037" s="5" t="s">
        <v>573</v>
      </c>
      <c r="E8037" s="5" t="str">
        <f t="shared" si="910"/>
        <v/>
      </c>
      <c r="F8037" s="5" t="str">
        <f t="shared" si="909"/>
        <v/>
      </c>
      <c r="G8037" s="7">
        <v>95.808000000000007</v>
      </c>
      <c r="H8037" s="7">
        <v>82.421999999999997</v>
      </c>
      <c r="I8037" s="7">
        <v>77.762</v>
      </c>
      <c r="J8037" s="7">
        <v>96.257000000000005</v>
      </c>
      <c r="K8037" s="7">
        <v>81.165000000000006</v>
      </c>
      <c r="L8037" s="7">
        <v>94.346000000000004</v>
      </c>
      <c r="M8037" s="7">
        <v>107.565</v>
      </c>
      <c r="N8037" s="7">
        <v>83.644999999999996</v>
      </c>
      <c r="O8037" s="7"/>
    </row>
    <row r="8038" spans="1:15" x14ac:dyDescent="0.2">
      <c r="A8038" s="2">
        <v>1</v>
      </c>
      <c r="B8038" s="6" t="s">
        <v>26</v>
      </c>
      <c r="C8038" s="6">
        <v>0</v>
      </c>
      <c r="D8038" s="5" t="s">
        <v>573</v>
      </c>
      <c r="E8038" s="5" t="str">
        <f t="shared" si="910"/>
        <v/>
      </c>
      <c r="F8038" s="5" t="str">
        <f t="shared" si="909"/>
        <v/>
      </c>
      <c r="G8038" s="7">
        <v>95.823999999999998</v>
      </c>
      <c r="H8038" s="7">
        <v>82.400999999999996</v>
      </c>
      <c r="I8038" s="7">
        <v>78.978999999999999</v>
      </c>
      <c r="J8038" s="7">
        <v>97.942999999999998</v>
      </c>
      <c r="K8038" s="7">
        <v>82.421000000000006</v>
      </c>
      <c r="L8038" s="7">
        <v>95.847999999999999</v>
      </c>
      <c r="M8038" s="7">
        <v>113.51</v>
      </c>
      <c r="N8038" s="7">
        <v>89.649000000000001</v>
      </c>
      <c r="O8038" s="7"/>
    </row>
    <row r="8039" spans="1:15" x14ac:dyDescent="0.2">
      <c r="A8039" s="2">
        <v>1</v>
      </c>
      <c r="B8039" s="6" t="s">
        <v>27</v>
      </c>
      <c r="C8039" s="6">
        <v>0</v>
      </c>
      <c r="D8039" s="5" t="s">
        <v>573</v>
      </c>
      <c r="E8039" s="5" t="str">
        <f t="shared" si="910"/>
        <v/>
      </c>
      <c r="F8039" s="5" t="str">
        <f t="shared" si="909"/>
        <v/>
      </c>
      <c r="G8039" s="7">
        <v>105.71</v>
      </c>
      <c r="H8039" s="7">
        <v>93.745999999999995</v>
      </c>
      <c r="I8039" s="7">
        <v>90.765000000000001</v>
      </c>
      <c r="J8039" s="7">
        <v>99.033000000000001</v>
      </c>
      <c r="K8039" s="7">
        <v>85.861999999999995</v>
      </c>
      <c r="L8039" s="7">
        <v>96.82</v>
      </c>
      <c r="M8039" s="7">
        <v>105.444</v>
      </c>
      <c r="N8039" s="7">
        <v>95.706000000000003</v>
      </c>
      <c r="O8039" s="7"/>
    </row>
    <row r="8040" spans="1:15" x14ac:dyDescent="0.2">
      <c r="A8040" s="2">
        <v>1</v>
      </c>
      <c r="B8040" s="6" t="s">
        <v>28</v>
      </c>
      <c r="C8040" s="6">
        <v>0</v>
      </c>
      <c r="D8040" s="5" t="s">
        <v>573</v>
      </c>
      <c r="E8040" s="5" t="str">
        <f t="shared" si="910"/>
        <v/>
      </c>
      <c r="F8040" s="5" t="str">
        <f t="shared" si="909"/>
        <v/>
      </c>
      <c r="G8040" s="7">
        <v>98.126000000000005</v>
      </c>
      <c r="H8040" s="7">
        <v>93.822999999999993</v>
      </c>
      <c r="I8040" s="7">
        <v>93.242999999999995</v>
      </c>
      <c r="J8040" s="7">
        <v>99.935000000000002</v>
      </c>
      <c r="K8040" s="7">
        <v>95.024000000000001</v>
      </c>
      <c r="L8040" s="7">
        <v>99.382000000000005</v>
      </c>
      <c r="M8040" s="7">
        <v>105.383</v>
      </c>
      <c r="N8040" s="7">
        <v>98.263000000000005</v>
      </c>
      <c r="O8040" s="7"/>
    </row>
    <row r="8041" spans="1:15" x14ac:dyDescent="0.2">
      <c r="A8041" s="2">
        <v>1</v>
      </c>
      <c r="B8041" s="6" t="s">
        <v>29</v>
      </c>
      <c r="C8041" s="6">
        <v>0</v>
      </c>
      <c r="D8041" s="5" t="s">
        <v>573</v>
      </c>
      <c r="E8041" s="5" t="str">
        <f t="shared" si="910"/>
        <v/>
      </c>
      <c r="F8041" s="5" t="str">
        <f t="shared" si="909"/>
        <v/>
      </c>
      <c r="G8041" s="7">
        <v>100</v>
      </c>
      <c r="H8041" s="7">
        <v>100</v>
      </c>
      <c r="I8041" s="7">
        <v>100</v>
      </c>
      <c r="J8041" s="7">
        <v>100</v>
      </c>
      <c r="K8041" s="7">
        <v>100</v>
      </c>
      <c r="L8041" s="7">
        <v>100</v>
      </c>
      <c r="M8041" s="7">
        <v>100</v>
      </c>
      <c r="N8041" s="7">
        <v>100</v>
      </c>
      <c r="O8041" s="7"/>
    </row>
    <row r="8042" spans="1:15" x14ac:dyDescent="0.2">
      <c r="A8042" s="2">
        <v>1</v>
      </c>
      <c r="B8042" s="6" t="s">
        <v>30</v>
      </c>
      <c r="C8042" s="6">
        <v>0</v>
      </c>
      <c r="D8042" s="5" t="s">
        <v>573</v>
      </c>
      <c r="E8042" s="5" t="str">
        <f t="shared" si="910"/>
        <v/>
      </c>
      <c r="F8042" s="5" t="str">
        <f t="shared" si="909"/>
        <v/>
      </c>
      <c r="G8042" s="7">
        <v>102.18600000000001</v>
      </c>
      <c r="H8042" s="7">
        <v>101.78100000000001</v>
      </c>
      <c r="I8042" s="7">
        <v>109.42400000000001</v>
      </c>
      <c r="J8042" s="7">
        <v>98.832999999999998</v>
      </c>
      <c r="K8042" s="7">
        <v>107.083</v>
      </c>
      <c r="L8042" s="7">
        <v>107.509</v>
      </c>
      <c r="M8042" s="7">
        <v>103.217</v>
      </c>
      <c r="N8042" s="7">
        <v>112.944</v>
      </c>
      <c r="O8042" s="7"/>
    </row>
    <row r="8043" spans="1:15" x14ac:dyDescent="0.2">
      <c r="A8043" s="2">
        <v>1</v>
      </c>
      <c r="B8043" s="6" t="s">
        <v>31</v>
      </c>
      <c r="C8043" s="6">
        <v>0</v>
      </c>
      <c r="D8043" s="5" t="s">
        <v>573</v>
      </c>
      <c r="E8043" s="5" t="str">
        <f t="shared" si="910"/>
        <v/>
      </c>
      <c r="F8043" s="5" t="str">
        <f t="shared" si="909"/>
        <v/>
      </c>
      <c r="G8043" s="7">
        <v>137.61799999999999</v>
      </c>
      <c r="H8043" s="7">
        <v>125.071</v>
      </c>
      <c r="I8043" s="7">
        <v>127.61199999999999</v>
      </c>
      <c r="J8043" s="7">
        <v>98.956000000000003</v>
      </c>
      <c r="K8043" s="7">
        <v>92.73</v>
      </c>
      <c r="L8043" s="7">
        <v>102.032</v>
      </c>
      <c r="M8043" s="7">
        <v>85.197000000000003</v>
      </c>
      <c r="N8043" s="7">
        <v>108.72199999999999</v>
      </c>
      <c r="O8043" s="7"/>
    </row>
    <row r="8044" spans="1:15" x14ac:dyDescent="0.2">
      <c r="A8044" s="2">
        <v>1</v>
      </c>
      <c r="B8044" s="6" t="s">
        <v>32</v>
      </c>
      <c r="C8044" s="6">
        <v>0</v>
      </c>
      <c r="D8044" s="5" t="s">
        <v>573</v>
      </c>
      <c r="E8044" s="5" t="str">
        <f t="shared" si="910"/>
        <v/>
      </c>
      <c r="F8044" s="5" t="str">
        <f t="shared" si="909"/>
        <v/>
      </c>
      <c r="G8044" s="7">
        <v>133.28800000000001</v>
      </c>
      <c r="H8044" s="7">
        <v>127.568</v>
      </c>
      <c r="I8044" s="7">
        <v>136.358</v>
      </c>
      <c r="J8044" s="7">
        <v>99.340999999999994</v>
      </c>
      <c r="K8044" s="7">
        <v>102.304</v>
      </c>
      <c r="L8044" s="7">
        <v>106.89</v>
      </c>
      <c r="M8044" s="7">
        <v>90.668999999999997</v>
      </c>
      <c r="N8044" s="7">
        <v>123.63500000000001</v>
      </c>
      <c r="O8044" s="7"/>
    </row>
    <row r="8045" spans="1:15" x14ac:dyDescent="0.2">
      <c r="A8045" s="2">
        <v>1</v>
      </c>
      <c r="B8045" s="6" t="s">
        <v>33</v>
      </c>
      <c r="C8045" s="6">
        <v>0</v>
      </c>
      <c r="D8045" s="5" t="s">
        <v>573</v>
      </c>
      <c r="E8045" s="5" t="str">
        <f t="shared" si="910"/>
        <v/>
      </c>
      <c r="F8045" s="5" t="str">
        <f t="shared" si="909"/>
        <v/>
      </c>
      <c r="G8045" s="7">
        <v>147.60300000000001</v>
      </c>
      <c r="H8045" s="7">
        <v>147.923</v>
      </c>
      <c r="I8045" s="7">
        <v>147.00899999999999</v>
      </c>
      <c r="J8045" s="7">
        <v>100.303</v>
      </c>
      <c r="K8045" s="7">
        <v>99.596999999999994</v>
      </c>
      <c r="L8045" s="7">
        <v>99.382000000000005</v>
      </c>
      <c r="M8045" s="7">
        <v>87.162999999999997</v>
      </c>
      <c r="N8045" s="7">
        <v>128.137</v>
      </c>
      <c r="O8045" s="7"/>
    </row>
    <row r="8046" spans="1:15" x14ac:dyDescent="0.2">
      <c r="A8046" s="2">
        <v>1</v>
      </c>
      <c r="B8046" s="6" t="s">
        <v>34</v>
      </c>
      <c r="C8046" s="6">
        <v>0</v>
      </c>
      <c r="D8046" s="5" t="s">
        <v>573</v>
      </c>
      <c r="E8046" s="5" t="str">
        <f t="shared" si="910"/>
        <v/>
      </c>
      <c r="F8046" s="5" t="str">
        <f t="shared" si="909"/>
        <v/>
      </c>
      <c r="G8046" s="7">
        <v>146.577</v>
      </c>
      <c r="H8046" s="7">
        <v>152.351</v>
      </c>
      <c r="I8046" s="7">
        <v>161.77199999999999</v>
      </c>
      <c r="J8046" s="7">
        <v>102.28</v>
      </c>
      <c r="K8046" s="7">
        <v>110.366</v>
      </c>
      <c r="L8046" s="7">
        <v>106.184</v>
      </c>
      <c r="M8046" s="7">
        <v>86.799000000000007</v>
      </c>
      <c r="N8046" s="7">
        <v>140.416</v>
      </c>
      <c r="O8046" s="7"/>
    </row>
    <row r="8047" spans="1:15" x14ac:dyDescent="0.2">
      <c r="A8047" s="2">
        <v>1</v>
      </c>
      <c r="B8047" s="6" t="s">
        <v>35</v>
      </c>
      <c r="C8047" s="6">
        <v>0</v>
      </c>
      <c r="D8047" s="5" t="s">
        <v>573</v>
      </c>
      <c r="E8047" s="5" t="str">
        <f t="shared" si="910"/>
        <v/>
      </c>
      <c r="F8047" s="5" t="str">
        <f t="shared" si="909"/>
        <v/>
      </c>
      <c r="G8047" s="7">
        <v>155.785</v>
      </c>
      <c r="H8047" s="7">
        <v>153.84899999999999</v>
      </c>
      <c r="I8047" s="7">
        <v>164.858</v>
      </c>
      <c r="J8047" s="7">
        <v>102.87</v>
      </c>
      <c r="K8047" s="7">
        <v>105.824</v>
      </c>
      <c r="L8047" s="7">
        <v>107.155</v>
      </c>
      <c r="M8047" s="7">
        <v>85.207999999999998</v>
      </c>
      <c r="N8047" s="7">
        <v>140.47200000000001</v>
      </c>
      <c r="O8047" s="7"/>
    </row>
    <row r="8048" spans="1:15" x14ac:dyDescent="0.2">
      <c r="A8048" s="2">
        <v>1</v>
      </c>
      <c r="B8048" s="6" t="s">
        <v>36</v>
      </c>
      <c r="C8048" s="6">
        <v>0</v>
      </c>
      <c r="D8048" s="5" t="s">
        <v>573</v>
      </c>
      <c r="E8048" s="5" t="str">
        <f t="shared" si="910"/>
        <v/>
      </c>
      <c r="F8048" s="5" t="str">
        <f t="shared" si="909"/>
        <v/>
      </c>
      <c r="G8048" s="7">
        <v>156.33000000000001</v>
      </c>
      <c r="H8048" s="7">
        <v>151.60400000000001</v>
      </c>
      <c r="I8048" s="7">
        <v>159.63900000000001</v>
      </c>
      <c r="J8048" s="7">
        <v>105.578</v>
      </c>
      <c r="K8048" s="7">
        <v>102.116</v>
      </c>
      <c r="L8048" s="7">
        <v>105.3</v>
      </c>
      <c r="M8048" s="7">
        <v>85.742999999999995</v>
      </c>
      <c r="N8048" s="7">
        <v>136.87899999999999</v>
      </c>
      <c r="O8048" s="7"/>
    </row>
    <row r="8049" spans="1:15" x14ac:dyDescent="0.2">
      <c r="A8049" s="2">
        <v>1</v>
      </c>
      <c r="B8049" s="6" t="s">
        <v>37</v>
      </c>
      <c r="C8049" s="6">
        <v>0</v>
      </c>
      <c r="D8049" s="5" t="s">
        <v>573</v>
      </c>
      <c r="E8049" s="5" t="str">
        <f t="shared" si="910"/>
        <v/>
      </c>
      <c r="F8049" s="5" t="str">
        <f t="shared" si="909"/>
        <v/>
      </c>
      <c r="G8049" s="7">
        <v>184.07300000000001</v>
      </c>
      <c r="H8049" s="7">
        <v>168.05600000000001</v>
      </c>
      <c r="I8049" s="7">
        <v>173.994</v>
      </c>
      <c r="J8049" s="7">
        <v>104.63</v>
      </c>
      <c r="K8049" s="7">
        <v>94.525000000000006</v>
      </c>
      <c r="L8049" s="7">
        <v>103.53400000000001</v>
      </c>
      <c r="M8049" s="7">
        <v>80.241</v>
      </c>
      <c r="N8049" s="7">
        <v>139.61600000000001</v>
      </c>
      <c r="O8049" s="7"/>
    </row>
    <row r="8050" spans="1:15" x14ac:dyDescent="0.2">
      <c r="A8050" s="2">
        <v>1</v>
      </c>
      <c r="B8050" s="6" t="s">
        <v>63</v>
      </c>
      <c r="C8050" s="6">
        <v>0</v>
      </c>
      <c r="D8050" s="5" t="s">
        <v>573</v>
      </c>
      <c r="E8050" s="5" t="str">
        <f t="shared" si="910"/>
        <v/>
      </c>
      <c r="F8050" s="5" t="str">
        <f t="shared" si="909"/>
        <v/>
      </c>
      <c r="G8050" s="7">
        <v>184.61199999999999</v>
      </c>
      <c r="H8050" s="7">
        <v>166.82400000000001</v>
      </c>
      <c r="I8050" s="7">
        <v>190.99199999999999</v>
      </c>
      <c r="J8050" s="7">
        <v>105.10899999999999</v>
      </c>
      <c r="K8050" s="7">
        <v>103.456</v>
      </c>
      <c r="L8050" s="7">
        <v>114.488</v>
      </c>
      <c r="M8050" s="7">
        <v>79.370999999999995</v>
      </c>
      <c r="N8050" s="7">
        <v>151.59299999999999</v>
      </c>
      <c r="O8050" s="7"/>
    </row>
    <row r="8051" spans="1:15" x14ac:dyDescent="0.2">
      <c r="A8051" s="2">
        <v>0</v>
      </c>
      <c r="B8051" s="5" t="s">
        <v>574</v>
      </c>
      <c r="C8051" s="6" t="s">
        <v>0</v>
      </c>
      <c r="E8051" s="5" t="str">
        <f t="shared" si="910"/>
        <v/>
      </c>
      <c r="F8051" s="5" t="str">
        <f t="shared" si="909"/>
        <v/>
      </c>
    </row>
    <row r="8052" spans="1:15" x14ac:dyDescent="0.2">
      <c r="A8052" s="2">
        <v>1</v>
      </c>
      <c r="B8052" s="6" t="s">
        <v>13</v>
      </c>
      <c r="C8052" s="6">
        <v>0</v>
      </c>
      <c r="D8052" s="5" t="s">
        <v>575</v>
      </c>
      <c r="E8052" s="5" t="str">
        <f t="shared" si="910"/>
        <v/>
      </c>
      <c r="F8052" s="5" t="str">
        <f t="shared" si="909"/>
        <v/>
      </c>
      <c r="G8052" s="7">
        <v>88.281999999999996</v>
      </c>
      <c r="H8052" s="7">
        <v>83.424000000000007</v>
      </c>
      <c r="I8052" s="7">
        <v>59.536000000000001</v>
      </c>
      <c r="J8052" s="7">
        <v>67.754999999999995</v>
      </c>
      <c r="K8052" s="7">
        <v>67.438000000000002</v>
      </c>
      <c r="L8052" s="7">
        <v>71.364999999999995</v>
      </c>
      <c r="M8052" s="7">
        <v>92.388000000000005</v>
      </c>
      <c r="N8052" s="7">
        <v>55.003999999999998</v>
      </c>
      <c r="O8052" s="7"/>
    </row>
    <row r="8053" spans="1:15" x14ac:dyDescent="0.2">
      <c r="A8053" s="2">
        <v>1</v>
      </c>
      <c r="B8053" s="6" t="s">
        <v>15</v>
      </c>
      <c r="C8053" s="6">
        <v>0</v>
      </c>
      <c r="D8053" s="5" t="s">
        <v>575</v>
      </c>
      <c r="E8053" s="5" t="str">
        <f t="shared" si="910"/>
        <v/>
      </c>
      <c r="F8053" s="5" t="str">
        <f t="shared" si="909"/>
        <v/>
      </c>
      <c r="G8053" s="7">
        <v>105.672</v>
      </c>
      <c r="H8053" s="7">
        <v>100.358</v>
      </c>
      <c r="I8053" s="7">
        <v>72.959999999999994</v>
      </c>
      <c r="J8053" s="7">
        <v>71.122</v>
      </c>
      <c r="K8053" s="7">
        <v>69.043999999999997</v>
      </c>
      <c r="L8053" s="7">
        <v>72.7</v>
      </c>
      <c r="M8053" s="7">
        <v>76.153999999999996</v>
      </c>
      <c r="N8053" s="7">
        <v>55.561999999999998</v>
      </c>
      <c r="O8053" s="7"/>
    </row>
    <row r="8054" spans="1:15" x14ac:dyDescent="0.2">
      <c r="A8054" s="2">
        <v>1</v>
      </c>
      <c r="B8054" s="6" t="s">
        <v>16</v>
      </c>
      <c r="C8054" s="6">
        <v>0</v>
      </c>
      <c r="D8054" s="5" t="s">
        <v>575</v>
      </c>
      <c r="E8054" s="5" t="str">
        <f t="shared" si="910"/>
        <v/>
      </c>
      <c r="F8054" s="5" t="str">
        <f t="shared" si="909"/>
        <v/>
      </c>
      <c r="G8054" s="7">
        <v>104.703</v>
      </c>
      <c r="H8054" s="7">
        <v>96.614000000000004</v>
      </c>
      <c r="I8054" s="7">
        <v>76.116</v>
      </c>
      <c r="J8054" s="7">
        <v>73.433000000000007</v>
      </c>
      <c r="K8054" s="7">
        <v>72.697000000000003</v>
      </c>
      <c r="L8054" s="7">
        <v>78.783000000000001</v>
      </c>
      <c r="M8054" s="7">
        <v>83.521000000000001</v>
      </c>
      <c r="N8054" s="7">
        <v>63.573</v>
      </c>
      <c r="O8054" s="7"/>
    </row>
    <row r="8055" spans="1:15" x14ac:dyDescent="0.2">
      <c r="A8055" s="2">
        <v>1</v>
      </c>
      <c r="B8055" s="6" t="s">
        <v>17</v>
      </c>
      <c r="C8055" s="6">
        <v>0</v>
      </c>
      <c r="D8055" s="5" t="s">
        <v>575</v>
      </c>
      <c r="E8055" s="5" t="str">
        <f t="shared" si="910"/>
        <v/>
      </c>
      <c r="F8055" s="5" t="str">
        <f t="shared" si="909"/>
        <v/>
      </c>
      <c r="G8055" s="7">
        <v>109.19199999999999</v>
      </c>
      <c r="H8055" s="7">
        <v>101.71899999999999</v>
      </c>
      <c r="I8055" s="7">
        <v>86.778000000000006</v>
      </c>
      <c r="J8055" s="7">
        <v>76.536000000000001</v>
      </c>
      <c r="K8055" s="7">
        <v>79.472999999999999</v>
      </c>
      <c r="L8055" s="7">
        <v>85.311999999999998</v>
      </c>
      <c r="M8055" s="7">
        <v>80.783000000000001</v>
      </c>
      <c r="N8055" s="7">
        <v>70.102000000000004</v>
      </c>
      <c r="O8055" s="7"/>
    </row>
    <row r="8056" spans="1:15" x14ac:dyDescent="0.2">
      <c r="A8056" s="2">
        <v>1</v>
      </c>
      <c r="B8056" s="6" t="s">
        <v>18</v>
      </c>
      <c r="C8056" s="6">
        <v>0</v>
      </c>
      <c r="D8056" s="5" t="s">
        <v>575</v>
      </c>
      <c r="E8056" s="5" t="str">
        <f t="shared" si="910"/>
        <v/>
      </c>
      <c r="F8056" s="5" t="str">
        <f t="shared" si="909"/>
        <v/>
      </c>
      <c r="G8056" s="7">
        <v>91.347999999999999</v>
      </c>
      <c r="H8056" s="7">
        <v>85.245000000000005</v>
      </c>
      <c r="I8056" s="7">
        <v>73.23</v>
      </c>
      <c r="J8056" s="7">
        <v>79.361000000000004</v>
      </c>
      <c r="K8056" s="7">
        <v>80.165999999999997</v>
      </c>
      <c r="L8056" s="7">
        <v>85.905000000000001</v>
      </c>
      <c r="M8056" s="7">
        <v>96.46</v>
      </c>
      <c r="N8056" s="7">
        <v>70.638000000000005</v>
      </c>
      <c r="O8056" s="7"/>
    </row>
    <row r="8057" spans="1:15" x14ac:dyDescent="0.2">
      <c r="A8057" s="2">
        <v>1</v>
      </c>
      <c r="B8057" s="6" t="s">
        <v>19</v>
      </c>
      <c r="C8057" s="6">
        <v>0</v>
      </c>
      <c r="D8057" s="5" t="s">
        <v>575</v>
      </c>
      <c r="E8057" s="5" t="str">
        <f t="shared" si="910"/>
        <v/>
      </c>
      <c r="F8057" s="5" t="str">
        <f t="shared" si="909"/>
        <v/>
      </c>
      <c r="G8057" s="7">
        <v>88.334999999999994</v>
      </c>
      <c r="H8057" s="7">
        <v>81.728999999999999</v>
      </c>
      <c r="I8057" s="7">
        <v>69.117999999999995</v>
      </c>
      <c r="J8057" s="7">
        <v>82.465000000000003</v>
      </c>
      <c r="K8057" s="7">
        <v>78.245000000000005</v>
      </c>
      <c r="L8057" s="7">
        <v>84.57</v>
      </c>
      <c r="M8057" s="7">
        <v>104.857</v>
      </c>
      <c r="N8057" s="7">
        <v>72.474999999999994</v>
      </c>
      <c r="O8057" s="7"/>
    </row>
    <row r="8058" spans="1:15" x14ac:dyDescent="0.2">
      <c r="A8058" s="2">
        <v>1</v>
      </c>
      <c r="B8058" s="6" t="s">
        <v>20</v>
      </c>
      <c r="C8058" s="6">
        <v>0</v>
      </c>
      <c r="D8058" s="5" t="s">
        <v>575</v>
      </c>
      <c r="E8058" s="5" t="str">
        <f t="shared" si="910"/>
        <v/>
      </c>
      <c r="F8058" s="5" t="str">
        <f t="shared" si="909"/>
        <v/>
      </c>
      <c r="G8058" s="7">
        <v>91.55</v>
      </c>
      <c r="H8058" s="7">
        <v>84.100999999999999</v>
      </c>
      <c r="I8058" s="7">
        <v>72.995999999999995</v>
      </c>
      <c r="J8058" s="7">
        <v>84.454999999999998</v>
      </c>
      <c r="K8058" s="7">
        <v>79.733000000000004</v>
      </c>
      <c r="L8058" s="7">
        <v>86.795000000000002</v>
      </c>
      <c r="M8058" s="7">
        <v>102.023</v>
      </c>
      <c r="N8058" s="7">
        <v>74.471999999999994</v>
      </c>
      <c r="O8058" s="7"/>
    </row>
    <row r="8059" spans="1:15" x14ac:dyDescent="0.2">
      <c r="A8059" s="2">
        <v>1</v>
      </c>
      <c r="B8059" s="6" t="s">
        <v>21</v>
      </c>
      <c r="C8059" s="6">
        <v>0</v>
      </c>
      <c r="D8059" s="5" t="s">
        <v>575</v>
      </c>
      <c r="E8059" s="5" t="str">
        <f t="shared" si="910"/>
        <v/>
      </c>
      <c r="F8059" s="5" t="str">
        <f t="shared" si="909"/>
        <v/>
      </c>
      <c r="G8059" s="7">
        <v>99.290999999999997</v>
      </c>
      <c r="H8059" s="7">
        <v>89.1</v>
      </c>
      <c r="I8059" s="7">
        <v>79.977999999999994</v>
      </c>
      <c r="J8059" s="7">
        <v>85.968999999999994</v>
      </c>
      <c r="K8059" s="7">
        <v>80.549000000000007</v>
      </c>
      <c r="L8059" s="7">
        <v>89.763000000000005</v>
      </c>
      <c r="M8059" s="7">
        <v>97.465000000000003</v>
      </c>
      <c r="N8059" s="7">
        <v>77.950999999999993</v>
      </c>
      <c r="O8059" s="7"/>
    </row>
    <row r="8060" spans="1:15" x14ac:dyDescent="0.2">
      <c r="A8060" s="2">
        <v>1</v>
      </c>
      <c r="B8060" s="6" t="s">
        <v>22</v>
      </c>
      <c r="C8060" s="6">
        <v>0</v>
      </c>
      <c r="D8060" s="5" t="s">
        <v>575</v>
      </c>
      <c r="E8060" s="5" t="str">
        <f t="shared" si="910"/>
        <v/>
      </c>
      <c r="F8060" s="5" t="str">
        <f t="shared" si="909"/>
        <v/>
      </c>
      <c r="G8060" s="7">
        <v>101.816</v>
      </c>
      <c r="H8060" s="7">
        <v>93.001999999999995</v>
      </c>
      <c r="I8060" s="7">
        <v>85.55</v>
      </c>
      <c r="J8060" s="7">
        <v>88.350999999999999</v>
      </c>
      <c r="K8060" s="7">
        <v>84.025000000000006</v>
      </c>
      <c r="L8060" s="7">
        <v>91.988</v>
      </c>
      <c r="M8060" s="7">
        <v>99.53</v>
      </c>
      <c r="N8060" s="7">
        <v>85.149000000000001</v>
      </c>
      <c r="O8060" s="7"/>
    </row>
    <row r="8061" spans="1:15" x14ac:dyDescent="0.2">
      <c r="A8061" s="2">
        <v>1</v>
      </c>
      <c r="B8061" s="6" t="s">
        <v>23</v>
      </c>
      <c r="C8061" s="6">
        <v>0</v>
      </c>
      <c r="D8061" s="5" t="s">
        <v>575</v>
      </c>
      <c r="E8061" s="5" t="str">
        <f t="shared" si="910"/>
        <v/>
      </c>
      <c r="F8061" s="5" t="str">
        <f t="shared" si="909"/>
        <v/>
      </c>
      <c r="G8061" s="7">
        <v>112.15</v>
      </c>
      <c r="H8061" s="7">
        <v>102.762</v>
      </c>
      <c r="I8061" s="7">
        <v>94.680999999999997</v>
      </c>
      <c r="J8061" s="7">
        <v>89.686000000000007</v>
      </c>
      <c r="K8061" s="7">
        <v>84.424000000000007</v>
      </c>
      <c r="L8061" s="7">
        <v>92.135999999999996</v>
      </c>
      <c r="M8061" s="7">
        <v>88.263999999999996</v>
      </c>
      <c r="N8061" s="7">
        <v>83.569000000000003</v>
      </c>
      <c r="O8061" s="7"/>
    </row>
    <row r="8062" spans="1:15" x14ac:dyDescent="0.2">
      <c r="A8062" s="2">
        <v>1</v>
      </c>
      <c r="B8062" s="6" t="s">
        <v>24</v>
      </c>
      <c r="C8062" s="6">
        <v>0</v>
      </c>
      <c r="D8062" s="5" t="s">
        <v>575</v>
      </c>
      <c r="E8062" s="5" t="str">
        <f t="shared" si="910"/>
        <v/>
      </c>
      <c r="F8062" s="5" t="str">
        <f t="shared" si="909"/>
        <v/>
      </c>
      <c r="G8062" s="7">
        <v>124.499</v>
      </c>
      <c r="H8062" s="7">
        <v>111.94799999999999</v>
      </c>
      <c r="I8062" s="7">
        <v>104.30800000000001</v>
      </c>
      <c r="J8062" s="7">
        <v>91.058999999999997</v>
      </c>
      <c r="K8062" s="7">
        <v>83.781999999999996</v>
      </c>
      <c r="L8062" s="7">
        <v>93.174999999999997</v>
      </c>
      <c r="M8062" s="7">
        <v>84.31</v>
      </c>
      <c r="N8062" s="7">
        <v>87.941999999999993</v>
      </c>
      <c r="O8062" s="7"/>
    </row>
    <row r="8063" spans="1:15" x14ac:dyDescent="0.2">
      <c r="A8063" s="2">
        <v>1</v>
      </c>
      <c r="B8063" s="6" t="s">
        <v>25</v>
      </c>
      <c r="C8063" s="6">
        <v>0</v>
      </c>
      <c r="D8063" s="5" t="s">
        <v>575</v>
      </c>
      <c r="E8063" s="5" t="str">
        <f t="shared" si="910"/>
        <v/>
      </c>
      <c r="F8063" s="5" t="str">
        <f t="shared" si="909"/>
        <v/>
      </c>
      <c r="G8063" s="7">
        <v>114.996</v>
      </c>
      <c r="H8063" s="7">
        <v>106.244</v>
      </c>
      <c r="I8063" s="7">
        <v>104.983</v>
      </c>
      <c r="J8063" s="7">
        <v>92.674000000000007</v>
      </c>
      <c r="K8063" s="7">
        <v>91.293000000000006</v>
      </c>
      <c r="L8063" s="7">
        <v>98.813000000000002</v>
      </c>
      <c r="M8063" s="7">
        <v>89.674000000000007</v>
      </c>
      <c r="N8063" s="7">
        <v>94.143000000000001</v>
      </c>
      <c r="O8063" s="7"/>
    </row>
    <row r="8064" spans="1:15" x14ac:dyDescent="0.2">
      <c r="A8064" s="2">
        <v>1</v>
      </c>
      <c r="B8064" s="6" t="s">
        <v>26</v>
      </c>
      <c r="C8064" s="6">
        <v>0</v>
      </c>
      <c r="D8064" s="5" t="s">
        <v>575</v>
      </c>
      <c r="E8064" s="5" t="str">
        <f t="shared" si="910"/>
        <v/>
      </c>
      <c r="F8064" s="5" t="str">
        <f t="shared" si="909"/>
        <v/>
      </c>
      <c r="G8064" s="7">
        <v>106.584</v>
      </c>
      <c r="H8064" s="7">
        <v>98.956999999999994</v>
      </c>
      <c r="I8064" s="7">
        <v>100.86499999999999</v>
      </c>
      <c r="J8064" s="7">
        <v>93.569000000000003</v>
      </c>
      <c r="K8064" s="7">
        <v>94.634</v>
      </c>
      <c r="L8064" s="7">
        <v>101.929</v>
      </c>
      <c r="M8064" s="7">
        <v>93.307000000000002</v>
      </c>
      <c r="N8064" s="7">
        <v>94.114000000000004</v>
      </c>
      <c r="O8064" s="7"/>
    </row>
    <row r="8065" spans="1:15" x14ac:dyDescent="0.2">
      <c r="A8065" s="2">
        <v>1</v>
      </c>
      <c r="B8065" s="6" t="s">
        <v>27</v>
      </c>
      <c r="C8065" s="6">
        <v>0</v>
      </c>
      <c r="D8065" s="5" t="s">
        <v>575</v>
      </c>
      <c r="E8065" s="5" t="str">
        <f t="shared" si="910"/>
        <v/>
      </c>
      <c r="F8065" s="5" t="str">
        <f t="shared" si="909"/>
        <v/>
      </c>
      <c r="G8065" s="7">
        <v>113.9</v>
      </c>
      <c r="H8065" s="7">
        <v>106.593</v>
      </c>
      <c r="I8065" s="7">
        <v>106.751</v>
      </c>
      <c r="J8065" s="7">
        <v>96.308999999999997</v>
      </c>
      <c r="K8065" s="7">
        <v>93.722999999999999</v>
      </c>
      <c r="L8065" s="7">
        <v>100.148</v>
      </c>
      <c r="M8065" s="7">
        <v>90.652000000000001</v>
      </c>
      <c r="N8065" s="7">
        <v>96.772000000000006</v>
      </c>
      <c r="O8065" s="7"/>
    </row>
    <row r="8066" spans="1:15" x14ac:dyDescent="0.2">
      <c r="A8066" s="2">
        <v>1</v>
      </c>
      <c r="B8066" s="6" t="s">
        <v>28</v>
      </c>
      <c r="C8066" s="6">
        <v>0</v>
      </c>
      <c r="D8066" s="5" t="s">
        <v>575</v>
      </c>
      <c r="E8066" s="5" t="str">
        <f t="shared" si="910"/>
        <v/>
      </c>
      <c r="F8066" s="5" t="str">
        <f t="shared" si="909"/>
        <v/>
      </c>
      <c r="G8066" s="7">
        <v>109.54900000000001</v>
      </c>
      <c r="H8066" s="7">
        <v>100.68</v>
      </c>
      <c r="I8066" s="7">
        <v>100.381</v>
      </c>
      <c r="J8066" s="7">
        <v>99.370999999999995</v>
      </c>
      <c r="K8066" s="7">
        <v>91.631</v>
      </c>
      <c r="L8066" s="7">
        <v>99.703000000000003</v>
      </c>
      <c r="M8066" s="7">
        <v>97.789000000000001</v>
      </c>
      <c r="N8066" s="7">
        <v>98.162000000000006</v>
      </c>
      <c r="O8066" s="7"/>
    </row>
    <row r="8067" spans="1:15" x14ac:dyDescent="0.2">
      <c r="A8067" s="2">
        <v>1</v>
      </c>
      <c r="B8067" s="6" t="s">
        <v>29</v>
      </c>
      <c r="C8067" s="6">
        <v>0</v>
      </c>
      <c r="D8067" s="5" t="s">
        <v>575</v>
      </c>
      <c r="E8067" s="5" t="str">
        <f t="shared" si="910"/>
        <v/>
      </c>
      <c r="F8067" s="5" t="str">
        <f t="shared" si="909"/>
        <v/>
      </c>
      <c r="G8067" s="7">
        <v>100</v>
      </c>
      <c r="H8067" s="7">
        <v>100</v>
      </c>
      <c r="I8067" s="7">
        <v>100</v>
      </c>
      <c r="J8067" s="7">
        <v>100</v>
      </c>
      <c r="K8067" s="7">
        <v>100</v>
      </c>
      <c r="L8067" s="7">
        <v>100</v>
      </c>
      <c r="M8067" s="7">
        <v>100</v>
      </c>
      <c r="N8067" s="7">
        <v>100</v>
      </c>
      <c r="O8067" s="7"/>
    </row>
    <row r="8068" spans="1:15" x14ac:dyDescent="0.2">
      <c r="A8068" s="2">
        <v>1</v>
      </c>
      <c r="B8068" s="6" t="s">
        <v>30</v>
      </c>
      <c r="C8068" s="6">
        <v>0</v>
      </c>
      <c r="D8068" s="5" t="s">
        <v>575</v>
      </c>
      <c r="E8068" s="5" t="str">
        <f t="shared" si="910"/>
        <v/>
      </c>
      <c r="F8068" s="5" t="str">
        <f t="shared" si="909"/>
        <v/>
      </c>
      <c r="G8068" s="7">
        <v>103.49</v>
      </c>
      <c r="H8068" s="7">
        <v>103.61</v>
      </c>
      <c r="I8068" s="7">
        <v>100.997</v>
      </c>
      <c r="J8068" s="7">
        <v>100.23699999999999</v>
      </c>
      <c r="K8068" s="7">
        <v>97.591999999999999</v>
      </c>
      <c r="L8068" s="7">
        <v>97.477999999999994</v>
      </c>
      <c r="M8068" s="7">
        <v>99.647000000000006</v>
      </c>
      <c r="N8068" s="7">
        <v>100.64100000000001</v>
      </c>
      <c r="O8068" s="7"/>
    </row>
    <row r="8069" spans="1:15" x14ac:dyDescent="0.2">
      <c r="A8069" s="2">
        <v>1</v>
      </c>
      <c r="B8069" s="6" t="s">
        <v>31</v>
      </c>
      <c r="C8069" s="6">
        <v>0</v>
      </c>
      <c r="D8069" s="5" t="s">
        <v>575</v>
      </c>
      <c r="E8069" s="5" t="str">
        <f t="shared" si="910"/>
        <v/>
      </c>
      <c r="F8069" s="5" t="str">
        <f t="shared" si="909"/>
        <v/>
      </c>
      <c r="G8069" s="7">
        <v>122.384</v>
      </c>
      <c r="H8069" s="7">
        <v>114.149</v>
      </c>
      <c r="I8069" s="7">
        <v>108.22199999999999</v>
      </c>
      <c r="J8069" s="7">
        <v>102.398</v>
      </c>
      <c r="K8069" s="7">
        <v>88.427999999999997</v>
      </c>
      <c r="L8069" s="7">
        <v>94.807000000000002</v>
      </c>
      <c r="M8069" s="7">
        <v>92.353999999999999</v>
      </c>
      <c r="N8069" s="7">
        <v>99.947000000000003</v>
      </c>
      <c r="O8069" s="7"/>
    </row>
    <row r="8070" spans="1:15" x14ac:dyDescent="0.2">
      <c r="A8070" s="2">
        <v>1</v>
      </c>
      <c r="B8070" s="6" t="s">
        <v>32</v>
      </c>
      <c r="C8070" s="6">
        <v>0</v>
      </c>
      <c r="D8070" s="5" t="s">
        <v>575</v>
      </c>
      <c r="E8070" s="5" t="str">
        <f t="shared" si="910"/>
        <v/>
      </c>
      <c r="F8070" s="5" t="str">
        <f t="shared" si="909"/>
        <v/>
      </c>
      <c r="G8070" s="7">
        <v>115.075</v>
      </c>
      <c r="H8070" s="7">
        <v>107.023</v>
      </c>
      <c r="I8070" s="7">
        <v>106.38800000000001</v>
      </c>
      <c r="J8070" s="7">
        <v>104.923</v>
      </c>
      <c r="K8070" s="7">
        <v>92.450999999999993</v>
      </c>
      <c r="L8070" s="7">
        <v>99.406999999999996</v>
      </c>
      <c r="M8070" s="7">
        <v>99.665999999999997</v>
      </c>
      <c r="N8070" s="7">
        <v>106.033</v>
      </c>
      <c r="O8070" s="7"/>
    </row>
    <row r="8071" spans="1:15" x14ac:dyDescent="0.2">
      <c r="A8071" s="2">
        <v>1</v>
      </c>
      <c r="B8071" s="6" t="s">
        <v>33</v>
      </c>
      <c r="C8071" s="6">
        <v>0</v>
      </c>
      <c r="D8071" s="5" t="s">
        <v>575</v>
      </c>
      <c r="E8071" s="5" t="str">
        <f t="shared" si="910"/>
        <v/>
      </c>
      <c r="F8071" s="5" t="str">
        <f t="shared" si="909"/>
        <v/>
      </c>
      <c r="G8071" s="7">
        <v>129.38300000000001</v>
      </c>
      <c r="H8071" s="7">
        <v>112.72199999999999</v>
      </c>
      <c r="I8071" s="7">
        <v>105.69799999999999</v>
      </c>
      <c r="J8071" s="7">
        <v>108.059</v>
      </c>
      <c r="K8071" s="7">
        <v>81.694000000000003</v>
      </c>
      <c r="L8071" s="7">
        <v>93.769000000000005</v>
      </c>
      <c r="M8071" s="7">
        <v>100.04</v>
      </c>
      <c r="N8071" s="7">
        <v>105.741</v>
      </c>
      <c r="O8071" s="7"/>
    </row>
    <row r="8072" spans="1:15" x14ac:dyDescent="0.2">
      <c r="A8072" s="2">
        <v>1</v>
      </c>
      <c r="B8072" s="6" t="s">
        <v>34</v>
      </c>
      <c r="C8072" s="6">
        <v>0</v>
      </c>
      <c r="D8072" s="5" t="s">
        <v>575</v>
      </c>
      <c r="E8072" s="5" t="str">
        <f t="shared" si="910"/>
        <v/>
      </c>
      <c r="F8072" s="5" t="str">
        <f t="shared" ref="F8072:F8135" si="911">IF(LEN(E8072)=0,"",E8072&amp;B8072)</f>
        <v/>
      </c>
      <c r="G8072" s="7">
        <v>122.17700000000001</v>
      </c>
      <c r="H8072" s="7">
        <v>114.98</v>
      </c>
      <c r="I8072" s="7">
        <v>109.351</v>
      </c>
      <c r="J8072" s="7">
        <v>110.304</v>
      </c>
      <c r="K8072" s="7">
        <v>89.501999999999995</v>
      </c>
      <c r="L8072" s="7">
        <v>95.103999999999999</v>
      </c>
      <c r="M8072" s="7">
        <v>101.6</v>
      </c>
      <c r="N8072" s="7">
        <v>111.1</v>
      </c>
      <c r="O8072" s="7"/>
    </row>
    <row r="8073" spans="1:15" x14ac:dyDescent="0.2">
      <c r="A8073" s="2">
        <v>1</v>
      </c>
      <c r="B8073" s="6" t="s">
        <v>35</v>
      </c>
      <c r="C8073" s="6">
        <v>0</v>
      </c>
      <c r="D8073" s="5" t="s">
        <v>575</v>
      </c>
      <c r="E8073" s="5" t="str">
        <f t="shared" ref="E8073:E8136" si="912">IF(C8073=0,IF(LEN(D8073)&lt;&gt;3,"",D8073),IF(LEN(D8073)&lt;&gt;4,"",LEFT(D8073,3)))</f>
        <v/>
      </c>
      <c r="F8073" s="5" t="str">
        <f t="shared" si="911"/>
        <v/>
      </c>
      <c r="G8073" s="7">
        <v>118.624</v>
      </c>
      <c r="H8073" s="7">
        <v>116.54</v>
      </c>
      <c r="I8073" s="7">
        <v>110.488</v>
      </c>
      <c r="J8073" s="7">
        <v>111.899</v>
      </c>
      <c r="K8073" s="7">
        <v>93.141000000000005</v>
      </c>
      <c r="L8073" s="7">
        <v>94.807000000000002</v>
      </c>
      <c r="M8073" s="7">
        <v>101.248</v>
      </c>
      <c r="N8073" s="7">
        <v>111.866</v>
      </c>
      <c r="O8073" s="7"/>
    </row>
    <row r="8074" spans="1:15" x14ac:dyDescent="0.2">
      <c r="A8074" s="2">
        <v>1</v>
      </c>
      <c r="B8074" s="6" t="s">
        <v>36</v>
      </c>
      <c r="C8074" s="6">
        <v>0</v>
      </c>
      <c r="D8074" s="5" t="s">
        <v>575</v>
      </c>
      <c r="E8074" s="5" t="str">
        <f t="shared" si="912"/>
        <v/>
      </c>
      <c r="F8074" s="5" t="str">
        <f t="shared" si="911"/>
        <v/>
      </c>
      <c r="G8074" s="7">
        <v>121.10599999999999</v>
      </c>
      <c r="H8074" s="7">
        <v>116.19</v>
      </c>
      <c r="I8074" s="7">
        <v>108.95</v>
      </c>
      <c r="J8074" s="7">
        <v>112.777</v>
      </c>
      <c r="K8074" s="7">
        <v>89.962000000000003</v>
      </c>
      <c r="L8074" s="7">
        <v>93.769000000000005</v>
      </c>
      <c r="M8074" s="7">
        <v>102.64700000000001</v>
      </c>
      <c r="N8074" s="7">
        <v>111.834</v>
      </c>
      <c r="O8074" s="7"/>
    </row>
    <row r="8075" spans="1:15" x14ac:dyDescent="0.2">
      <c r="A8075" s="2">
        <v>1</v>
      </c>
      <c r="B8075" s="6" t="s">
        <v>37</v>
      </c>
      <c r="C8075" s="6">
        <v>0</v>
      </c>
      <c r="D8075" s="5" t="s">
        <v>575</v>
      </c>
      <c r="E8075" s="5" t="str">
        <f t="shared" si="912"/>
        <v/>
      </c>
      <c r="F8075" s="5" t="str">
        <f t="shared" si="911"/>
        <v/>
      </c>
      <c r="G8075" s="7">
        <v>124.97199999999999</v>
      </c>
      <c r="H8075" s="7">
        <v>121.774</v>
      </c>
      <c r="I8075" s="7">
        <v>116.896</v>
      </c>
      <c r="J8075" s="7">
        <v>113.533</v>
      </c>
      <c r="K8075" s="7">
        <v>93.537999999999997</v>
      </c>
      <c r="L8075" s="7">
        <v>95.994</v>
      </c>
      <c r="M8075" s="7">
        <v>98.289000000000001</v>
      </c>
      <c r="N8075" s="7">
        <v>114.895</v>
      </c>
      <c r="O8075" s="7"/>
    </row>
    <row r="8076" spans="1:15" x14ac:dyDescent="0.2">
      <c r="A8076" s="2">
        <v>1</v>
      </c>
      <c r="B8076" s="6" t="s">
        <v>63</v>
      </c>
      <c r="C8076" s="6">
        <v>0</v>
      </c>
      <c r="D8076" s="5" t="s">
        <v>575</v>
      </c>
      <c r="E8076" s="5" t="str">
        <f t="shared" si="912"/>
        <v/>
      </c>
      <c r="F8076" s="5" t="str">
        <f t="shared" si="911"/>
        <v/>
      </c>
      <c r="G8076" s="7">
        <v>132.27199999999999</v>
      </c>
      <c r="H8076" s="7">
        <v>127.547</v>
      </c>
      <c r="I8076" s="7">
        <v>127.736</v>
      </c>
      <c r="J8076" s="7">
        <v>114.56699999999999</v>
      </c>
      <c r="K8076" s="7">
        <v>96.570999999999998</v>
      </c>
      <c r="L8076" s="7">
        <v>100.148</v>
      </c>
      <c r="M8076" s="7">
        <v>92.522999999999996</v>
      </c>
      <c r="N8076" s="7">
        <v>118.185</v>
      </c>
      <c r="O8076" s="7"/>
    </row>
    <row r="8077" spans="1:15" x14ac:dyDescent="0.2">
      <c r="A8077" s="2">
        <v>0</v>
      </c>
      <c r="B8077" s="5" t="s">
        <v>574</v>
      </c>
      <c r="C8077" s="6" t="s">
        <v>0</v>
      </c>
      <c r="E8077" s="5" t="str">
        <f t="shared" si="912"/>
        <v/>
      </c>
      <c r="F8077" s="5" t="str">
        <f t="shared" si="911"/>
        <v/>
      </c>
    </row>
    <row r="8078" spans="1:15" x14ac:dyDescent="0.2">
      <c r="A8078" s="2">
        <v>1</v>
      </c>
      <c r="B8078" s="6" t="s">
        <v>13</v>
      </c>
      <c r="C8078" s="6">
        <v>0</v>
      </c>
      <c r="D8078" s="5" t="s">
        <v>576</v>
      </c>
      <c r="E8078" s="5" t="str">
        <f t="shared" si="912"/>
        <v/>
      </c>
      <c r="F8078" s="5" t="str">
        <f t="shared" si="911"/>
        <v/>
      </c>
      <c r="G8078" s="7">
        <v>88.281999999999996</v>
      </c>
      <c r="H8078" s="7">
        <v>83.424000000000007</v>
      </c>
      <c r="I8078" s="7">
        <v>59.536000000000001</v>
      </c>
      <c r="J8078" s="7">
        <v>67.754999999999995</v>
      </c>
      <c r="K8078" s="7">
        <v>67.438000000000002</v>
      </c>
      <c r="L8078" s="7">
        <v>71.364999999999995</v>
      </c>
      <c r="M8078" s="7">
        <v>92.388000000000005</v>
      </c>
      <c r="N8078" s="7">
        <v>55.003999999999998</v>
      </c>
      <c r="O8078" s="7"/>
    </row>
    <row r="8079" spans="1:15" x14ac:dyDescent="0.2">
      <c r="A8079" s="2">
        <v>1</v>
      </c>
      <c r="B8079" s="6" t="s">
        <v>15</v>
      </c>
      <c r="C8079" s="6">
        <v>0</v>
      </c>
      <c r="D8079" s="5" t="s">
        <v>576</v>
      </c>
      <c r="E8079" s="5" t="str">
        <f t="shared" si="912"/>
        <v/>
      </c>
      <c r="F8079" s="5" t="str">
        <f t="shared" si="911"/>
        <v/>
      </c>
      <c r="G8079" s="7">
        <v>105.672</v>
      </c>
      <c r="H8079" s="7">
        <v>100.358</v>
      </c>
      <c r="I8079" s="7">
        <v>72.959999999999994</v>
      </c>
      <c r="J8079" s="7">
        <v>71.122</v>
      </c>
      <c r="K8079" s="7">
        <v>69.043999999999997</v>
      </c>
      <c r="L8079" s="7">
        <v>72.7</v>
      </c>
      <c r="M8079" s="7">
        <v>76.153999999999996</v>
      </c>
      <c r="N8079" s="7">
        <v>55.561999999999998</v>
      </c>
      <c r="O8079" s="7"/>
    </row>
    <row r="8080" spans="1:15" x14ac:dyDescent="0.2">
      <c r="A8080" s="2">
        <v>1</v>
      </c>
      <c r="B8080" s="6" t="s">
        <v>16</v>
      </c>
      <c r="C8080" s="6">
        <v>0</v>
      </c>
      <c r="D8080" s="5" t="s">
        <v>576</v>
      </c>
      <c r="E8080" s="5" t="str">
        <f t="shared" si="912"/>
        <v/>
      </c>
      <c r="F8080" s="5" t="str">
        <f t="shared" si="911"/>
        <v/>
      </c>
      <c r="G8080" s="7">
        <v>104.703</v>
      </c>
      <c r="H8080" s="7">
        <v>96.614000000000004</v>
      </c>
      <c r="I8080" s="7">
        <v>76.116</v>
      </c>
      <c r="J8080" s="7">
        <v>73.433000000000007</v>
      </c>
      <c r="K8080" s="7">
        <v>72.697000000000003</v>
      </c>
      <c r="L8080" s="7">
        <v>78.783000000000001</v>
      </c>
      <c r="M8080" s="7">
        <v>83.521000000000001</v>
      </c>
      <c r="N8080" s="7">
        <v>63.573</v>
      </c>
      <c r="O8080" s="7"/>
    </row>
    <row r="8081" spans="1:15" x14ac:dyDescent="0.2">
      <c r="A8081" s="2">
        <v>1</v>
      </c>
      <c r="B8081" s="6" t="s">
        <v>17</v>
      </c>
      <c r="C8081" s="6">
        <v>0</v>
      </c>
      <c r="D8081" s="5" t="s">
        <v>576</v>
      </c>
      <c r="E8081" s="5" t="str">
        <f t="shared" si="912"/>
        <v/>
      </c>
      <c r="F8081" s="5" t="str">
        <f t="shared" si="911"/>
        <v/>
      </c>
      <c r="G8081" s="7">
        <v>109.19199999999999</v>
      </c>
      <c r="H8081" s="7">
        <v>101.71899999999999</v>
      </c>
      <c r="I8081" s="7">
        <v>86.778000000000006</v>
      </c>
      <c r="J8081" s="7">
        <v>76.536000000000001</v>
      </c>
      <c r="K8081" s="7">
        <v>79.472999999999999</v>
      </c>
      <c r="L8081" s="7">
        <v>85.311999999999998</v>
      </c>
      <c r="M8081" s="7">
        <v>80.783000000000001</v>
      </c>
      <c r="N8081" s="7">
        <v>70.102000000000004</v>
      </c>
      <c r="O8081" s="7"/>
    </row>
    <row r="8082" spans="1:15" x14ac:dyDescent="0.2">
      <c r="A8082" s="2">
        <v>1</v>
      </c>
      <c r="B8082" s="6" t="s">
        <v>18</v>
      </c>
      <c r="C8082" s="6">
        <v>0</v>
      </c>
      <c r="D8082" s="5" t="s">
        <v>576</v>
      </c>
      <c r="E8082" s="5" t="str">
        <f t="shared" si="912"/>
        <v/>
      </c>
      <c r="F8082" s="5" t="str">
        <f t="shared" si="911"/>
        <v/>
      </c>
      <c r="G8082" s="7">
        <v>91.347999999999999</v>
      </c>
      <c r="H8082" s="7">
        <v>85.245000000000005</v>
      </c>
      <c r="I8082" s="7">
        <v>73.23</v>
      </c>
      <c r="J8082" s="7">
        <v>79.361000000000004</v>
      </c>
      <c r="K8082" s="7">
        <v>80.165999999999997</v>
      </c>
      <c r="L8082" s="7">
        <v>85.905000000000001</v>
      </c>
      <c r="M8082" s="7">
        <v>96.46</v>
      </c>
      <c r="N8082" s="7">
        <v>70.638000000000005</v>
      </c>
      <c r="O8082" s="7"/>
    </row>
    <row r="8083" spans="1:15" x14ac:dyDescent="0.2">
      <c r="A8083" s="2">
        <v>1</v>
      </c>
      <c r="B8083" s="6" t="s">
        <v>19</v>
      </c>
      <c r="C8083" s="6">
        <v>0</v>
      </c>
      <c r="D8083" s="5" t="s">
        <v>576</v>
      </c>
      <c r="E8083" s="5" t="str">
        <f t="shared" si="912"/>
        <v/>
      </c>
      <c r="F8083" s="5" t="str">
        <f t="shared" si="911"/>
        <v/>
      </c>
      <c r="G8083" s="7">
        <v>88.334999999999994</v>
      </c>
      <c r="H8083" s="7">
        <v>81.728999999999999</v>
      </c>
      <c r="I8083" s="7">
        <v>69.117999999999995</v>
      </c>
      <c r="J8083" s="7">
        <v>82.465000000000003</v>
      </c>
      <c r="K8083" s="7">
        <v>78.245000000000005</v>
      </c>
      <c r="L8083" s="7">
        <v>84.57</v>
      </c>
      <c r="M8083" s="7">
        <v>104.857</v>
      </c>
      <c r="N8083" s="7">
        <v>72.474999999999994</v>
      </c>
      <c r="O8083" s="7"/>
    </row>
    <row r="8084" spans="1:15" x14ac:dyDescent="0.2">
      <c r="A8084" s="2">
        <v>1</v>
      </c>
      <c r="B8084" s="6" t="s">
        <v>20</v>
      </c>
      <c r="C8084" s="6">
        <v>0</v>
      </c>
      <c r="D8084" s="5" t="s">
        <v>576</v>
      </c>
      <c r="E8084" s="5" t="str">
        <f t="shared" si="912"/>
        <v/>
      </c>
      <c r="F8084" s="5" t="str">
        <f t="shared" si="911"/>
        <v/>
      </c>
      <c r="G8084" s="7">
        <v>91.55</v>
      </c>
      <c r="H8084" s="7">
        <v>84.100999999999999</v>
      </c>
      <c r="I8084" s="7">
        <v>72.995999999999995</v>
      </c>
      <c r="J8084" s="7">
        <v>84.454999999999998</v>
      </c>
      <c r="K8084" s="7">
        <v>79.733000000000004</v>
      </c>
      <c r="L8084" s="7">
        <v>86.795000000000002</v>
      </c>
      <c r="M8084" s="7">
        <v>102.023</v>
      </c>
      <c r="N8084" s="7">
        <v>74.471999999999994</v>
      </c>
      <c r="O8084" s="7"/>
    </row>
    <row r="8085" spans="1:15" x14ac:dyDescent="0.2">
      <c r="A8085" s="2">
        <v>1</v>
      </c>
      <c r="B8085" s="6" t="s">
        <v>21</v>
      </c>
      <c r="C8085" s="6">
        <v>0</v>
      </c>
      <c r="D8085" s="5" t="s">
        <v>576</v>
      </c>
      <c r="E8085" s="5" t="str">
        <f t="shared" si="912"/>
        <v/>
      </c>
      <c r="F8085" s="5" t="str">
        <f t="shared" si="911"/>
        <v/>
      </c>
      <c r="G8085" s="7">
        <v>99.290999999999997</v>
      </c>
      <c r="H8085" s="7">
        <v>89.1</v>
      </c>
      <c r="I8085" s="7">
        <v>79.977999999999994</v>
      </c>
      <c r="J8085" s="7">
        <v>85.968999999999994</v>
      </c>
      <c r="K8085" s="7">
        <v>80.549000000000007</v>
      </c>
      <c r="L8085" s="7">
        <v>89.763000000000005</v>
      </c>
      <c r="M8085" s="7">
        <v>97.465000000000003</v>
      </c>
      <c r="N8085" s="7">
        <v>77.950999999999993</v>
      </c>
      <c r="O8085" s="7"/>
    </row>
    <row r="8086" spans="1:15" x14ac:dyDescent="0.2">
      <c r="A8086" s="2">
        <v>1</v>
      </c>
      <c r="B8086" s="6" t="s">
        <v>22</v>
      </c>
      <c r="C8086" s="6">
        <v>0</v>
      </c>
      <c r="D8086" s="5" t="s">
        <v>576</v>
      </c>
      <c r="E8086" s="5" t="str">
        <f t="shared" si="912"/>
        <v/>
      </c>
      <c r="F8086" s="5" t="str">
        <f t="shared" si="911"/>
        <v/>
      </c>
      <c r="G8086" s="7">
        <v>101.816</v>
      </c>
      <c r="H8086" s="7">
        <v>93.001999999999995</v>
      </c>
      <c r="I8086" s="7">
        <v>85.55</v>
      </c>
      <c r="J8086" s="7">
        <v>88.350999999999999</v>
      </c>
      <c r="K8086" s="7">
        <v>84.025000000000006</v>
      </c>
      <c r="L8086" s="7">
        <v>91.988</v>
      </c>
      <c r="M8086" s="7">
        <v>99.53</v>
      </c>
      <c r="N8086" s="7">
        <v>85.149000000000001</v>
      </c>
      <c r="O8086" s="7"/>
    </row>
    <row r="8087" spans="1:15" x14ac:dyDescent="0.2">
      <c r="A8087" s="2">
        <v>1</v>
      </c>
      <c r="B8087" s="6" t="s">
        <v>23</v>
      </c>
      <c r="C8087" s="6">
        <v>0</v>
      </c>
      <c r="D8087" s="5" t="s">
        <v>576</v>
      </c>
      <c r="E8087" s="5" t="str">
        <f t="shared" si="912"/>
        <v/>
      </c>
      <c r="F8087" s="5" t="str">
        <f t="shared" si="911"/>
        <v/>
      </c>
      <c r="G8087" s="7">
        <v>112.15</v>
      </c>
      <c r="H8087" s="7">
        <v>102.762</v>
      </c>
      <c r="I8087" s="7">
        <v>94.680999999999997</v>
      </c>
      <c r="J8087" s="7">
        <v>89.686000000000007</v>
      </c>
      <c r="K8087" s="7">
        <v>84.424000000000007</v>
      </c>
      <c r="L8087" s="7">
        <v>92.135999999999996</v>
      </c>
      <c r="M8087" s="7">
        <v>88.263999999999996</v>
      </c>
      <c r="N8087" s="7">
        <v>83.569000000000003</v>
      </c>
      <c r="O8087" s="7"/>
    </row>
    <row r="8088" spans="1:15" x14ac:dyDescent="0.2">
      <c r="A8088" s="2">
        <v>1</v>
      </c>
      <c r="B8088" s="6" t="s">
        <v>24</v>
      </c>
      <c r="C8088" s="6">
        <v>0</v>
      </c>
      <c r="D8088" s="5" t="s">
        <v>576</v>
      </c>
      <c r="E8088" s="5" t="str">
        <f t="shared" si="912"/>
        <v/>
      </c>
      <c r="F8088" s="5" t="str">
        <f t="shared" si="911"/>
        <v/>
      </c>
      <c r="G8088" s="7">
        <v>124.499</v>
      </c>
      <c r="H8088" s="7">
        <v>111.94799999999999</v>
      </c>
      <c r="I8088" s="7">
        <v>104.30800000000001</v>
      </c>
      <c r="J8088" s="7">
        <v>91.058999999999997</v>
      </c>
      <c r="K8088" s="7">
        <v>83.781999999999996</v>
      </c>
      <c r="L8088" s="7">
        <v>93.174999999999997</v>
      </c>
      <c r="M8088" s="7">
        <v>84.31</v>
      </c>
      <c r="N8088" s="7">
        <v>87.941999999999993</v>
      </c>
      <c r="O8088" s="7"/>
    </row>
    <row r="8089" spans="1:15" x14ac:dyDescent="0.2">
      <c r="A8089" s="2">
        <v>1</v>
      </c>
      <c r="B8089" s="6" t="s">
        <v>25</v>
      </c>
      <c r="C8089" s="6">
        <v>0</v>
      </c>
      <c r="D8089" s="5" t="s">
        <v>576</v>
      </c>
      <c r="E8089" s="5" t="str">
        <f t="shared" si="912"/>
        <v/>
      </c>
      <c r="F8089" s="5" t="str">
        <f t="shared" si="911"/>
        <v/>
      </c>
      <c r="G8089" s="7">
        <v>114.996</v>
      </c>
      <c r="H8089" s="7">
        <v>106.244</v>
      </c>
      <c r="I8089" s="7">
        <v>104.983</v>
      </c>
      <c r="J8089" s="7">
        <v>92.674000000000007</v>
      </c>
      <c r="K8089" s="7">
        <v>91.293000000000006</v>
      </c>
      <c r="L8089" s="7">
        <v>98.813000000000002</v>
      </c>
      <c r="M8089" s="7">
        <v>89.674000000000007</v>
      </c>
      <c r="N8089" s="7">
        <v>94.143000000000001</v>
      </c>
      <c r="O8089" s="7"/>
    </row>
    <row r="8090" spans="1:15" x14ac:dyDescent="0.2">
      <c r="A8090" s="2">
        <v>1</v>
      </c>
      <c r="B8090" s="6" t="s">
        <v>26</v>
      </c>
      <c r="C8090" s="6">
        <v>0</v>
      </c>
      <c r="D8090" s="5" t="s">
        <v>576</v>
      </c>
      <c r="E8090" s="5" t="str">
        <f t="shared" si="912"/>
        <v/>
      </c>
      <c r="F8090" s="5" t="str">
        <f t="shared" si="911"/>
        <v/>
      </c>
      <c r="G8090" s="7">
        <v>106.584</v>
      </c>
      <c r="H8090" s="7">
        <v>98.956999999999994</v>
      </c>
      <c r="I8090" s="7">
        <v>100.86499999999999</v>
      </c>
      <c r="J8090" s="7">
        <v>93.569000000000003</v>
      </c>
      <c r="K8090" s="7">
        <v>94.634</v>
      </c>
      <c r="L8090" s="7">
        <v>101.929</v>
      </c>
      <c r="M8090" s="7">
        <v>93.307000000000002</v>
      </c>
      <c r="N8090" s="7">
        <v>94.114000000000004</v>
      </c>
      <c r="O8090" s="7"/>
    </row>
    <row r="8091" spans="1:15" x14ac:dyDescent="0.2">
      <c r="A8091" s="2">
        <v>1</v>
      </c>
      <c r="B8091" s="6" t="s">
        <v>27</v>
      </c>
      <c r="C8091" s="6">
        <v>0</v>
      </c>
      <c r="D8091" s="5" t="s">
        <v>576</v>
      </c>
      <c r="E8091" s="5" t="str">
        <f t="shared" si="912"/>
        <v/>
      </c>
      <c r="F8091" s="5" t="str">
        <f t="shared" si="911"/>
        <v/>
      </c>
      <c r="G8091" s="7">
        <v>113.9</v>
      </c>
      <c r="H8091" s="7">
        <v>106.593</v>
      </c>
      <c r="I8091" s="7">
        <v>106.751</v>
      </c>
      <c r="J8091" s="7">
        <v>96.308999999999997</v>
      </c>
      <c r="K8091" s="7">
        <v>93.722999999999999</v>
      </c>
      <c r="L8091" s="7">
        <v>100.148</v>
      </c>
      <c r="M8091" s="7">
        <v>90.652000000000001</v>
      </c>
      <c r="N8091" s="7">
        <v>96.772000000000006</v>
      </c>
      <c r="O8091" s="7"/>
    </row>
    <row r="8092" spans="1:15" x14ac:dyDescent="0.2">
      <c r="A8092" s="2">
        <v>1</v>
      </c>
      <c r="B8092" s="6" t="s">
        <v>28</v>
      </c>
      <c r="C8092" s="6">
        <v>0</v>
      </c>
      <c r="D8092" s="5" t="s">
        <v>576</v>
      </c>
      <c r="E8092" s="5" t="str">
        <f t="shared" si="912"/>
        <v/>
      </c>
      <c r="F8092" s="5" t="str">
        <f t="shared" si="911"/>
        <v/>
      </c>
      <c r="G8092" s="7">
        <v>109.54900000000001</v>
      </c>
      <c r="H8092" s="7">
        <v>100.68</v>
      </c>
      <c r="I8092" s="7">
        <v>100.381</v>
      </c>
      <c r="J8092" s="7">
        <v>99.370999999999995</v>
      </c>
      <c r="K8092" s="7">
        <v>91.631</v>
      </c>
      <c r="L8092" s="7">
        <v>99.703000000000003</v>
      </c>
      <c r="M8092" s="7">
        <v>97.789000000000001</v>
      </c>
      <c r="N8092" s="7">
        <v>98.162000000000006</v>
      </c>
      <c r="O8092" s="7"/>
    </row>
    <row r="8093" spans="1:15" x14ac:dyDescent="0.2">
      <c r="A8093" s="2">
        <v>1</v>
      </c>
      <c r="B8093" s="6" t="s">
        <v>29</v>
      </c>
      <c r="C8093" s="6">
        <v>0</v>
      </c>
      <c r="D8093" s="5" t="s">
        <v>576</v>
      </c>
      <c r="E8093" s="5" t="str">
        <f t="shared" si="912"/>
        <v/>
      </c>
      <c r="F8093" s="5" t="str">
        <f t="shared" si="911"/>
        <v/>
      </c>
      <c r="G8093" s="7">
        <v>100</v>
      </c>
      <c r="H8093" s="7">
        <v>100</v>
      </c>
      <c r="I8093" s="7">
        <v>100</v>
      </c>
      <c r="J8093" s="7">
        <v>100</v>
      </c>
      <c r="K8093" s="7">
        <v>100</v>
      </c>
      <c r="L8093" s="7">
        <v>100</v>
      </c>
      <c r="M8093" s="7">
        <v>100</v>
      </c>
      <c r="N8093" s="7">
        <v>100</v>
      </c>
      <c r="O8093" s="7"/>
    </row>
    <row r="8094" spans="1:15" x14ac:dyDescent="0.2">
      <c r="A8094" s="2">
        <v>1</v>
      </c>
      <c r="B8094" s="6" t="s">
        <v>30</v>
      </c>
      <c r="C8094" s="6">
        <v>0</v>
      </c>
      <c r="D8094" s="5" t="s">
        <v>576</v>
      </c>
      <c r="E8094" s="5" t="str">
        <f t="shared" si="912"/>
        <v/>
      </c>
      <c r="F8094" s="5" t="str">
        <f t="shared" si="911"/>
        <v/>
      </c>
      <c r="G8094" s="7">
        <v>103.49</v>
      </c>
      <c r="H8094" s="7">
        <v>103.61</v>
      </c>
      <c r="I8094" s="7">
        <v>100.997</v>
      </c>
      <c r="J8094" s="7">
        <v>100.23699999999999</v>
      </c>
      <c r="K8094" s="7">
        <v>97.591999999999999</v>
      </c>
      <c r="L8094" s="7">
        <v>97.477999999999994</v>
      </c>
      <c r="M8094" s="7">
        <v>99.647000000000006</v>
      </c>
      <c r="N8094" s="7">
        <v>100.64100000000001</v>
      </c>
      <c r="O8094" s="7"/>
    </row>
    <row r="8095" spans="1:15" x14ac:dyDescent="0.2">
      <c r="A8095" s="2">
        <v>1</v>
      </c>
      <c r="B8095" s="6" t="s">
        <v>31</v>
      </c>
      <c r="C8095" s="6">
        <v>0</v>
      </c>
      <c r="D8095" s="5" t="s">
        <v>576</v>
      </c>
      <c r="E8095" s="5" t="str">
        <f t="shared" si="912"/>
        <v/>
      </c>
      <c r="F8095" s="5" t="str">
        <f t="shared" si="911"/>
        <v/>
      </c>
      <c r="G8095" s="7">
        <v>122.384</v>
      </c>
      <c r="H8095" s="7">
        <v>114.149</v>
      </c>
      <c r="I8095" s="7">
        <v>108.22199999999999</v>
      </c>
      <c r="J8095" s="7">
        <v>102.398</v>
      </c>
      <c r="K8095" s="7">
        <v>88.427999999999997</v>
      </c>
      <c r="L8095" s="7">
        <v>94.807000000000002</v>
      </c>
      <c r="M8095" s="7">
        <v>92.353999999999999</v>
      </c>
      <c r="N8095" s="7">
        <v>99.947000000000003</v>
      </c>
      <c r="O8095" s="7"/>
    </row>
    <row r="8096" spans="1:15" x14ac:dyDescent="0.2">
      <c r="A8096" s="2">
        <v>1</v>
      </c>
      <c r="B8096" s="6" t="s">
        <v>32</v>
      </c>
      <c r="C8096" s="6">
        <v>0</v>
      </c>
      <c r="D8096" s="5" t="s">
        <v>576</v>
      </c>
      <c r="E8096" s="5" t="str">
        <f t="shared" si="912"/>
        <v/>
      </c>
      <c r="F8096" s="5" t="str">
        <f t="shared" si="911"/>
        <v/>
      </c>
      <c r="G8096" s="7">
        <v>115.075</v>
      </c>
      <c r="H8096" s="7">
        <v>107.023</v>
      </c>
      <c r="I8096" s="7">
        <v>106.38800000000001</v>
      </c>
      <c r="J8096" s="7">
        <v>104.923</v>
      </c>
      <c r="K8096" s="7">
        <v>92.450999999999993</v>
      </c>
      <c r="L8096" s="7">
        <v>99.406999999999996</v>
      </c>
      <c r="M8096" s="7">
        <v>99.665999999999997</v>
      </c>
      <c r="N8096" s="7">
        <v>106.033</v>
      </c>
      <c r="O8096" s="7"/>
    </row>
    <row r="8097" spans="1:15" x14ac:dyDescent="0.2">
      <c r="A8097" s="2">
        <v>1</v>
      </c>
      <c r="B8097" s="6" t="s">
        <v>33</v>
      </c>
      <c r="C8097" s="6">
        <v>0</v>
      </c>
      <c r="D8097" s="5" t="s">
        <v>576</v>
      </c>
      <c r="E8097" s="5" t="str">
        <f t="shared" si="912"/>
        <v/>
      </c>
      <c r="F8097" s="5" t="str">
        <f t="shared" si="911"/>
        <v/>
      </c>
      <c r="G8097" s="7">
        <v>129.38300000000001</v>
      </c>
      <c r="H8097" s="7">
        <v>112.72199999999999</v>
      </c>
      <c r="I8097" s="7">
        <v>105.69799999999999</v>
      </c>
      <c r="J8097" s="7">
        <v>108.059</v>
      </c>
      <c r="K8097" s="7">
        <v>81.694000000000003</v>
      </c>
      <c r="L8097" s="7">
        <v>93.769000000000005</v>
      </c>
      <c r="M8097" s="7">
        <v>100.04</v>
      </c>
      <c r="N8097" s="7">
        <v>105.741</v>
      </c>
      <c r="O8097" s="7"/>
    </row>
    <row r="8098" spans="1:15" x14ac:dyDescent="0.2">
      <c r="A8098" s="2">
        <v>1</v>
      </c>
      <c r="B8098" s="6" t="s">
        <v>34</v>
      </c>
      <c r="C8098" s="6">
        <v>0</v>
      </c>
      <c r="D8098" s="5" t="s">
        <v>576</v>
      </c>
      <c r="E8098" s="5" t="str">
        <f t="shared" si="912"/>
        <v/>
      </c>
      <c r="F8098" s="5" t="str">
        <f t="shared" si="911"/>
        <v/>
      </c>
      <c r="G8098" s="7">
        <v>122.17700000000001</v>
      </c>
      <c r="H8098" s="7">
        <v>114.98</v>
      </c>
      <c r="I8098" s="7">
        <v>109.351</v>
      </c>
      <c r="J8098" s="7">
        <v>110.304</v>
      </c>
      <c r="K8098" s="7">
        <v>89.501999999999995</v>
      </c>
      <c r="L8098" s="7">
        <v>95.103999999999999</v>
      </c>
      <c r="M8098" s="7">
        <v>101.6</v>
      </c>
      <c r="N8098" s="7">
        <v>111.1</v>
      </c>
      <c r="O8098" s="7"/>
    </row>
    <row r="8099" spans="1:15" x14ac:dyDescent="0.2">
      <c r="A8099" s="2">
        <v>1</v>
      </c>
      <c r="B8099" s="6" t="s">
        <v>35</v>
      </c>
      <c r="C8099" s="6">
        <v>0</v>
      </c>
      <c r="D8099" s="5" t="s">
        <v>576</v>
      </c>
      <c r="E8099" s="5" t="str">
        <f t="shared" si="912"/>
        <v/>
      </c>
      <c r="F8099" s="5" t="str">
        <f t="shared" si="911"/>
        <v/>
      </c>
      <c r="G8099" s="7">
        <v>118.624</v>
      </c>
      <c r="H8099" s="7">
        <v>116.54</v>
      </c>
      <c r="I8099" s="7">
        <v>110.488</v>
      </c>
      <c r="J8099" s="7">
        <v>111.899</v>
      </c>
      <c r="K8099" s="7">
        <v>93.141000000000005</v>
      </c>
      <c r="L8099" s="7">
        <v>94.807000000000002</v>
      </c>
      <c r="M8099" s="7">
        <v>101.248</v>
      </c>
      <c r="N8099" s="7">
        <v>111.866</v>
      </c>
      <c r="O8099" s="7"/>
    </row>
    <row r="8100" spans="1:15" x14ac:dyDescent="0.2">
      <c r="A8100" s="2">
        <v>1</v>
      </c>
      <c r="B8100" s="6" t="s">
        <v>36</v>
      </c>
      <c r="C8100" s="6">
        <v>0</v>
      </c>
      <c r="D8100" s="5" t="s">
        <v>576</v>
      </c>
      <c r="E8100" s="5" t="str">
        <f t="shared" si="912"/>
        <v/>
      </c>
      <c r="F8100" s="5" t="str">
        <f t="shared" si="911"/>
        <v/>
      </c>
      <c r="G8100" s="7">
        <v>121.10599999999999</v>
      </c>
      <c r="H8100" s="7">
        <v>116.19</v>
      </c>
      <c r="I8100" s="7">
        <v>108.95</v>
      </c>
      <c r="J8100" s="7">
        <v>112.777</v>
      </c>
      <c r="K8100" s="7">
        <v>89.962000000000003</v>
      </c>
      <c r="L8100" s="7">
        <v>93.769000000000005</v>
      </c>
      <c r="M8100" s="7">
        <v>102.64700000000001</v>
      </c>
      <c r="N8100" s="7">
        <v>111.834</v>
      </c>
      <c r="O8100" s="7"/>
    </row>
    <row r="8101" spans="1:15" x14ac:dyDescent="0.2">
      <c r="A8101" s="2">
        <v>1</v>
      </c>
      <c r="B8101" s="6" t="s">
        <v>37</v>
      </c>
      <c r="C8101" s="6">
        <v>0</v>
      </c>
      <c r="D8101" s="5" t="s">
        <v>576</v>
      </c>
      <c r="E8101" s="5" t="str">
        <f t="shared" si="912"/>
        <v/>
      </c>
      <c r="F8101" s="5" t="str">
        <f t="shared" si="911"/>
        <v/>
      </c>
      <c r="G8101" s="7">
        <v>124.97199999999999</v>
      </c>
      <c r="H8101" s="7">
        <v>121.774</v>
      </c>
      <c r="I8101" s="7">
        <v>116.896</v>
      </c>
      <c r="J8101" s="7">
        <v>113.533</v>
      </c>
      <c r="K8101" s="7">
        <v>93.537999999999997</v>
      </c>
      <c r="L8101" s="7">
        <v>95.994</v>
      </c>
      <c r="M8101" s="7">
        <v>98.289000000000001</v>
      </c>
      <c r="N8101" s="7">
        <v>114.895</v>
      </c>
      <c r="O8101" s="7"/>
    </row>
    <row r="8102" spans="1:15" x14ac:dyDescent="0.2">
      <c r="A8102" s="2">
        <v>1</v>
      </c>
      <c r="B8102" s="6" t="s">
        <v>63</v>
      </c>
      <c r="C8102" s="6">
        <v>0</v>
      </c>
      <c r="D8102" s="5" t="s">
        <v>576</v>
      </c>
      <c r="E8102" s="5" t="str">
        <f t="shared" si="912"/>
        <v/>
      </c>
      <c r="F8102" s="5" t="str">
        <f t="shared" si="911"/>
        <v/>
      </c>
      <c r="G8102" s="7">
        <v>132.27199999999999</v>
      </c>
      <c r="H8102" s="7">
        <v>127.547</v>
      </c>
      <c r="I8102" s="7">
        <v>127.736</v>
      </c>
      <c r="J8102" s="7">
        <v>114.56699999999999</v>
      </c>
      <c r="K8102" s="7">
        <v>96.570999999999998</v>
      </c>
      <c r="L8102" s="7">
        <v>100.148</v>
      </c>
      <c r="M8102" s="7">
        <v>92.522999999999996</v>
      </c>
      <c r="N8102" s="7">
        <v>118.185</v>
      </c>
      <c r="O8102" s="7"/>
    </row>
    <row r="8103" spans="1:15" x14ac:dyDescent="0.2">
      <c r="A8103" s="2">
        <v>0</v>
      </c>
      <c r="B8103" s="5" t="s">
        <v>577</v>
      </c>
      <c r="C8103" s="6" t="s">
        <v>0</v>
      </c>
      <c r="E8103" s="5" t="str">
        <f t="shared" si="912"/>
        <v/>
      </c>
      <c r="F8103" s="5" t="str">
        <f t="shared" si="911"/>
        <v/>
      </c>
    </row>
    <row r="8104" spans="1:15" x14ac:dyDescent="0.2">
      <c r="A8104" s="2">
        <v>1</v>
      </c>
      <c r="B8104" s="6" t="s">
        <v>13</v>
      </c>
      <c r="C8104" s="6">
        <v>0</v>
      </c>
      <c r="D8104" s="5" t="s">
        <v>578</v>
      </c>
      <c r="E8104" s="5" t="str">
        <f t="shared" si="912"/>
        <v/>
      </c>
      <c r="F8104" s="5" t="str">
        <f t="shared" si="911"/>
        <v/>
      </c>
      <c r="G8104" s="7">
        <v>68.823999999999998</v>
      </c>
      <c r="H8104" s="7">
        <v>61.127000000000002</v>
      </c>
      <c r="I8104" s="7">
        <v>40.456000000000003</v>
      </c>
      <c r="J8104" s="7">
        <v>71.626000000000005</v>
      </c>
      <c r="K8104" s="7">
        <v>58.781999999999996</v>
      </c>
      <c r="L8104" s="7">
        <v>66.183999999999997</v>
      </c>
      <c r="M8104" s="7">
        <v>94.667000000000002</v>
      </c>
      <c r="N8104" s="7">
        <v>38.298999999999999</v>
      </c>
      <c r="O8104" s="7"/>
    </row>
    <row r="8105" spans="1:15" x14ac:dyDescent="0.2">
      <c r="A8105" s="2">
        <v>1</v>
      </c>
      <c r="B8105" s="6" t="s">
        <v>15</v>
      </c>
      <c r="C8105" s="6">
        <v>0</v>
      </c>
      <c r="D8105" s="5" t="s">
        <v>578</v>
      </c>
      <c r="E8105" s="5" t="str">
        <f t="shared" si="912"/>
        <v/>
      </c>
      <c r="F8105" s="5" t="str">
        <f t="shared" si="911"/>
        <v/>
      </c>
      <c r="G8105" s="7">
        <v>71.113</v>
      </c>
      <c r="H8105" s="7">
        <v>64.707999999999998</v>
      </c>
      <c r="I8105" s="7">
        <v>44.201000000000001</v>
      </c>
      <c r="J8105" s="7">
        <v>74.397000000000006</v>
      </c>
      <c r="K8105" s="7">
        <v>62.155999999999999</v>
      </c>
      <c r="L8105" s="7">
        <v>68.308999999999997</v>
      </c>
      <c r="M8105" s="7">
        <v>86.17</v>
      </c>
      <c r="N8105" s="7">
        <v>38.088000000000001</v>
      </c>
      <c r="O8105" s="7"/>
    </row>
    <row r="8106" spans="1:15" x14ac:dyDescent="0.2">
      <c r="A8106" s="2">
        <v>1</v>
      </c>
      <c r="B8106" s="6" t="s">
        <v>16</v>
      </c>
      <c r="C8106" s="6">
        <v>0</v>
      </c>
      <c r="D8106" s="5" t="s">
        <v>578</v>
      </c>
      <c r="E8106" s="5" t="str">
        <f t="shared" si="912"/>
        <v/>
      </c>
      <c r="F8106" s="5" t="str">
        <f t="shared" si="911"/>
        <v/>
      </c>
      <c r="G8106" s="7">
        <v>73.177000000000007</v>
      </c>
      <c r="H8106" s="7">
        <v>66.540999999999997</v>
      </c>
      <c r="I8106" s="7">
        <v>47.125</v>
      </c>
      <c r="J8106" s="7">
        <v>78.525999999999996</v>
      </c>
      <c r="K8106" s="7">
        <v>64.399000000000001</v>
      </c>
      <c r="L8106" s="7">
        <v>70.820999999999998</v>
      </c>
      <c r="M8106" s="7">
        <v>91.664000000000001</v>
      </c>
      <c r="N8106" s="7">
        <v>43.197000000000003</v>
      </c>
      <c r="O8106" s="7"/>
    </row>
    <row r="8107" spans="1:15" x14ac:dyDescent="0.2">
      <c r="A8107" s="2">
        <v>1</v>
      </c>
      <c r="B8107" s="6" t="s">
        <v>17</v>
      </c>
      <c r="C8107" s="6">
        <v>0</v>
      </c>
      <c r="D8107" s="5" t="s">
        <v>578</v>
      </c>
      <c r="E8107" s="5" t="str">
        <f t="shared" si="912"/>
        <v/>
      </c>
      <c r="F8107" s="5" t="str">
        <f t="shared" si="911"/>
        <v/>
      </c>
      <c r="G8107" s="7">
        <v>81.472999999999999</v>
      </c>
      <c r="H8107" s="7">
        <v>74.515000000000001</v>
      </c>
      <c r="I8107" s="7">
        <v>53.491999999999997</v>
      </c>
      <c r="J8107" s="7">
        <v>82.1</v>
      </c>
      <c r="K8107" s="7">
        <v>65.656999999999996</v>
      </c>
      <c r="L8107" s="7">
        <v>71.787000000000006</v>
      </c>
      <c r="M8107" s="7">
        <v>87.006</v>
      </c>
      <c r="N8107" s="7">
        <v>46.540999999999997</v>
      </c>
      <c r="O8107" s="7"/>
    </row>
    <row r="8108" spans="1:15" x14ac:dyDescent="0.2">
      <c r="A8108" s="2">
        <v>1</v>
      </c>
      <c r="B8108" s="6" t="s">
        <v>18</v>
      </c>
      <c r="C8108" s="6">
        <v>0</v>
      </c>
      <c r="D8108" s="5" t="s">
        <v>578</v>
      </c>
      <c r="E8108" s="5" t="str">
        <f t="shared" si="912"/>
        <v/>
      </c>
      <c r="F8108" s="5" t="str">
        <f t="shared" si="911"/>
        <v/>
      </c>
      <c r="G8108" s="7">
        <v>78.655000000000001</v>
      </c>
      <c r="H8108" s="7">
        <v>71.5</v>
      </c>
      <c r="I8108" s="7">
        <v>51.811999999999998</v>
      </c>
      <c r="J8108" s="7">
        <v>85.475999999999999</v>
      </c>
      <c r="K8108" s="7">
        <v>65.872</v>
      </c>
      <c r="L8108" s="7">
        <v>72.463999999999999</v>
      </c>
      <c r="M8108" s="7">
        <v>100.04</v>
      </c>
      <c r="N8108" s="7">
        <v>51.832999999999998</v>
      </c>
      <c r="O8108" s="7"/>
    </row>
    <row r="8109" spans="1:15" x14ac:dyDescent="0.2">
      <c r="A8109" s="2">
        <v>1</v>
      </c>
      <c r="B8109" s="6" t="s">
        <v>19</v>
      </c>
      <c r="C8109" s="6">
        <v>0</v>
      </c>
      <c r="D8109" s="5" t="s">
        <v>578</v>
      </c>
      <c r="E8109" s="5" t="str">
        <f t="shared" si="912"/>
        <v/>
      </c>
      <c r="F8109" s="5" t="str">
        <f t="shared" si="911"/>
        <v/>
      </c>
      <c r="G8109" s="7">
        <v>72.438000000000002</v>
      </c>
      <c r="H8109" s="7">
        <v>65.646000000000001</v>
      </c>
      <c r="I8109" s="7">
        <v>47.697000000000003</v>
      </c>
      <c r="J8109" s="7">
        <v>88.152000000000001</v>
      </c>
      <c r="K8109" s="7">
        <v>65.843999999999994</v>
      </c>
      <c r="L8109" s="7">
        <v>72.656999999999996</v>
      </c>
      <c r="M8109" s="7">
        <v>121.895</v>
      </c>
      <c r="N8109" s="7">
        <v>58.14</v>
      </c>
      <c r="O8109" s="7"/>
    </row>
    <row r="8110" spans="1:15" x14ac:dyDescent="0.2">
      <c r="A8110" s="2">
        <v>1</v>
      </c>
      <c r="B8110" s="6" t="s">
        <v>20</v>
      </c>
      <c r="C8110" s="6">
        <v>0</v>
      </c>
      <c r="D8110" s="5" t="s">
        <v>578</v>
      </c>
      <c r="E8110" s="5" t="str">
        <f t="shared" si="912"/>
        <v/>
      </c>
      <c r="F8110" s="5" t="str">
        <f t="shared" si="911"/>
        <v/>
      </c>
      <c r="G8110" s="7">
        <v>70.980999999999995</v>
      </c>
      <c r="H8110" s="7">
        <v>64.745000000000005</v>
      </c>
      <c r="I8110" s="7">
        <v>50.17</v>
      </c>
      <c r="J8110" s="7">
        <v>90.662999999999997</v>
      </c>
      <c r="K8110" s="7">
        <v>70.680000000000007</v>
      </c>
      <c r="L8110" s="7">
        <v>77.488</v>
      </c>
      <c r="M8110" s="7">
        <v>124.542</v>
      </c>
      <c r="N8110" s="7">
        <v>62.481999999999999</v>
      </c>
      <c r="O8110" s="7"/>
    </row>
    <row r="8111" spans="1:15" x14ac:dyDescent="0.2">
      <c r="A8111" s="2">
        <v>1</v>
      </c>
      <c r="B8111" s="6" t="s">
        <v>21</v>
      </c>
      <c r="C8111" s="6">
        <v>0</v>
      </c>
      <c r="D8111" s="5" t="s">
        <v>578</v>
      </c>
      <c r="E8111" s="5" t="str">
        <f t="shared" si="912"/>
        <v/>
      </c>
      <c r="F8111" s="5" t="str">
        <f t="shared" si="911"/>
        <v/>
      </c>
      <c r="G8111" s="7">
        <v>72.986000000000004</v>
      </c>
      <c r="H8111" s="7">
        <v>66.477999999999994</v>
      </c>
      <c r="I8111" s="7">
        <v>55.109000000000002</v>
      </c>
      <c r="J8111" s="7">
        <v>92.039000000000001</v>
      </c>
      <c r="K8111" s="7">
        <v>75.507000000000005</v>
      </c>
      <c r="L8111" s="7">
        <v>82.899000000000001</v>
      </c>
      <c r="M8111" s="7">
        <v>113.431</v>
      </c>
      <c r="N8111" s="7">
        <v>62.511000000000003</v>
      </c>
      <c r="O8111" s="7"/>
    </row>
    <row r="8112" spans="1:15" x14ac:dyDescent="0.2">
      <c r="A8112" s="2">
        <v>1</v>
      </c>
      <c r="B8112" s="6" t="s">
        <v>22</v>
      </c>
      <c r="C8112" s="6">
        <v>0</v>
      </c>
      <c r="D8112" s="5" t="s">
        <v>578</v>
      </c>
      <c r="E8112" s="5" t="str">
        <f t="shared" si="912"/>
        <v/>
      </c>
      <c r="F8112" s="5" t="str">
        <f t="shared" si="911"/>
        <v/>
      </c>
      <c r="G8112" s="7">
        <v>71.802999999999997</v>
      </c>
      <c r="H8112" s="7">
        <v>67.016999999999996</v>
      </c>
      <c r="I8112" s="7">
        <v>59.377000000000002</v>
      </c>
      <c r="J8112" s="7">
        <v>93.914000000000001</v>
      </c>
      <c r="K8112" s="7">
        <v>82.692999999999998</v>
      </c>
      <c r="L8112" s="7">
        <v>88.599000000000004</v>
      </c>
      <c r="M8112" s="7">
        <v>114.947</v>
      </c>
      <c r="N8112" s="7">
        <v>68.251000000000005</v>
      </c>
      <c r="O8112" s="7"/>
    </row>
    <row r="8113" spans="1:15" x14ac:dyDescent="0.2">
      <c r="A8113" s="2">
        <v>1</v>
      </c>
      <c r="B8113" s="6" t="s">
        <v>23</v>
      </c>
      <c r="C8113" s="6">
        <v>0</v>
      </c>
      <c r="D8113" s="5" t="s">
        <v>578</v>
      </c>
      <c r="E8113" s="5" t="str">
        <f t="shared" si="912"/>
        <v/>
      </c>
      <c r="F8113" s="5" t="str">
        <f t="shared" si="911"/>
        <v/>
      </c>
      <c r="G8113" s="7">
        <v>76.807000000000002</v>
      </c>
      <c r="H8113" s="7">
        <v>69.289000000000001</v>
      </c>
      <c r="I8113" s="7">
        <v>65.606999999999999</v>
      </c>
      <c r="J8113" s="7">
        <v>95.504999999999995</v>
      </c>
      <c r="K8113" s="7">
        <v>85.418000000000006</v>
      </c>
      <c r="L8113" s="7">
        <v>94.686000000000007</v>
      </c>
      <c r="M8113" s="7">
        <v>114.072</v>
      </c>
      <c r="N8113" s="7">
        <v>74.838999999999999</v>
      </c>
      <c r="O8113" s="7"/>
    </row>
    <row r="8114" spans="1:15" x14ac:dyDescent="0.2">
      <c r="A8114" s="2">
        <v>1</v>
      </c>
      <c r="B8114" s="6" t="s">
        <v>24</v>
      </c>
      <c r="C8114" s="6">
        <v>0</v>
      </c>
      <c r="D8114" s="5" t="s">
        <v>578</v>
      </c>
      <c r="E8114" s="5" t="str">
        <f t="shared" si="912"/>
        <v/>
      </c>
      <c r="F8114" s="5" t="str">
        <f t="shared" si="911"/>
        <v/>
      </c>
      <c r="G8114" s="7">
        <v>79.918999999999997</v>
      </c>
      <c r="H8114" s="7">
        <v>72.938000000000002</v>
      </c>
      <c r="I8114" s="7">
        <v>72.444999999999993</v>
      </c>
      <c r="J8114" s="7">
        <v>96.733999999999995</v>
      </c>
      <c r="K8114" s="7">
        <v>90.647999999999996</v>
      </c>
      <c r="L8114" s="7">
        <v>99.323999999999998</v>
      </c>
      <c r="M8114" s="7">
        <v>114.22799999999999</v>
      </c>
      <c r="N8114" s="7">
        <v>82.751999999999995</v>
      </c>
      <c r="O8114" s="7"/>
    </row>
    <row r="8115" spans="1:15" x14ac:dyDescent="0.2">
      <c r="A8115" s="2">
        <v>1</v>
      </c>
      <c r="B8115" s="6" t="s">
        <v>25</v>
      </c>
      <c r="C8115" s="6">
        <v>0</v>
      </c>
      <c r="D8115" s="5" t="s">
        <v>578</v>
      </c>
      <c r="E8115" s="5" t="str">
        <f t="shared" si="912"/>
        <v/>
      </c>
      <c r="F8115" s="5" t="str">
        <f t="shared" si="911"/>
        <v/>
      </c>
      <c r="G8115" s="7">
        <v>85.254000000000005</v>
      </c>
      <c r="H8115" s="7">
        <v>78.331999999999994</v>
      </c>
      <c r="I8115" s="7">
        <v>77.802000000000007</v>
      </c>
      <c r="J8115" s="7">
        <v>97.744</v>
      </c>
      <c r="K8115" s="7">
        <v>91.259</v>
      </c>
      <c r="L8115" s="7">
        <v>99.323999999999998</v>
      </c>
      <c r="M8115" s="7">
        <v>114.482</v>
      </c>
      <c r="N8115" s="7">
        <v>89.07</v>
      </c>
      <c r="O8115" s="7"/>
    </row>
    <row r="8116" spans="1:15" x14ac:dyDescent="0.2">
      <c r="A8116" s="2">
        <v>1</v>
      </c>
      <c r="B8116" s="6" t="s">
        <v>26</v>
      </c>
      <c r="C8116" s="6">
        <v>0</v>
      </c>
      <c r="D8116" s="5" t="s">
        <v>578</v>
      </c>
      <c r="E8116" s="5" t="str">
        <f t="shared" si="912"/>
        <v/>
      </c>
      <c r="F8116" s="5" t="str">
        <f t="shared" si="911"/>
        <v/>
      </c>
      <c r="G8116" s="7">
        <v>83.272000000000006</v>
      </c>
      <c r="H8116" s="7">
        <v>77.959000000000003</v>
      </c>
      <c r="I8116" s="7">
        <v>79.540999999999997</v>
      </c>
      <c r="J8116" s="7">
        <v>98.382999999999996</v>
      </c>
      <c r="K8116" s="7">
        <v>95.52</v>
      </c>
      <c r="L8116" s="7">
        <v>102.029</v>
      </c>
      <c r="M8116" s="7">
        <v>115.94</v>
      </c>
      <c r="N8116" s="7">
        <v>92.22</v>
      </c>
      <c r="O8116" s="7"/>
    </row>
    <row r="8117" spans="1:15" x14ac:dyDescent="0.2">
      <c r="A8117" s="2">
        <v>1</v>
      </c>
      <c r="B8117" s="6" t="s">
        <v>27</v>
      </c>
      <c r="C8117" s="6">
        <v>0</v>
      </c>
      <c r="D8117" s="5" t="s">
        <v>578</v>
      </c>
      <c r="E8117" s="5" t="str">
        <f t="shared" si="912"/>
        <v/>
      </c>
      <c r="F8117" s="5" t="str">
        <f t="shared" si="911"/>
        <v/>
      </c>
      <c r="G8117" s="7">
        <v>92.65</v>
      </c>
      <c r="H8117" s="7">
        <v>87.944999999999993</v>
      </c>
      <c r="I8117" s="7">
        <v>91.259</v>
      </c>
      <c r="J8117" s="7">
        <v>99.251999999999995</v>
      </c>
      <c r="K8117" s="7">
        <v>98.498000000000005</v>
      </c>
      <c r="L8117" s="7">
        <v>103.768</v>
      </c>
      <c r="M8117" s="7">
        <v>103.482</v>
      </c>
      <c r="N8117" s="7">
        <v>94.436999999999998</v>
      </c>
      <c r="O8117" s="7"/>
    </row>
    <row r="8118" spans="1:15" x14ac:dyDescent="0.2">
      <c r="A8118" s="2">
        <v>1</v>
      </c>
      <c r="B8118" s="6" t="s">
        <v>28</v>
      </c>
      <c r="C8118" s="6">
        <v>0</v>
      </c>
      <c r="D8118" s="5" t="s">
        <v>578</v>
      </c>
      <c r="E8118" s="5" t="str">
        <f t="shared" si="912"/>
        <v/>
      </c>
      <c r="F8118" s="5" t="str">
        <f t="shared" si="911"/>
        <v/>
      </c>
      <c r="G8118" s="7">
        <v>97.748999999999995</v>
      </c>
      <c r="H8118" s="7">
        <v>93.661000000000001</v>
      </c>
      <c r="I8118" s="7">
        <v>93.48</v>
      </c>
      <c r="J8118" s="7">
        <v>100.05500000000001</v>
      </c>
      <c r="K8118" s="7">
        <v>95.632000000000005</v>
      </c>
      <c r="L8118" s="7">
        <v>99.807000000000002</v>
      </c>
      <c r="M8118" s="7">
        <v>102.995</v>
      </c>
      <c r="N8118" s="7">
        <v>96.28</v>
      </c>
      <c r="O8118" s="7"/>
    </row>
    <row r="8119" spans="1:15" x14ac:dyDescent="0.2">
      <c r="A8119" s="2">
        <v>1</v>
      </c>
      <c r="B8119" s="6" t="s">
        <v>29</v>
      </c>
      <c r="C8119" s="6">
        <v>0</v>
      </c>
      <c r="D8119" s="5" t="s">
        <v>578</v>
      </c>
      <c r="E8119" s="5" t="str">
        <f t="shared" si="912"/>
        <v/>
      </c>
      <c r="F8119" s="5" t="str">
        <f t="shared" si="911"/>
        <v/>
      </c>
      <c r="G8119" s="7">
        <v>100</v>
      </c>
      <c r="H8119" s="7">
        <v>100</v>
      </c>
      <c r="I8119" s="7">
        <v>100</v>
      </c>
      <c r="J8119" s="7">
        <v>100</v>
      </c>
      <c r="K8119" s="7">
        <v>100</v>
      </c>
      <c r="L8119" s="7">
        <v>100</v>
      </c>
      <c r="M8119" s="7">
        <v>100</v>
      </c>
      <c r="N8119" s="7">
        <v>100</v>
      </c>
      <c r="O8119" s="7"/>
    </row>
    <row r="8120" spans="1:15" x14ac:dyDescent="0.2">
      <c r="A8120" s="2">
        <v>1</v>
      </c>
      <c r="B8120" s="6" t="s">
        <v>30</v>
      </c>
      <c r="C8120" s="6">
        <v>0</v>
      </c>
      <c r="D8120" s="5" t="s">
        <v>578</v>
      </c>
      <c r="E8120" s="5" t="str">
        <f t="shared" si="912"/>
        <v/>
      </c>
      <c r="F8120" s="5" t="str">
        <f t="shared" si="911"/>
        <v/>
      </c>
      <c r="G8120" s="7">
        <v>97.965000000000003</v>
      </c>
      <c r="H8120" s="7">
        <v>98.533000000000001</v>
      </c>
      <c r="I8120" s="7">
        <v>100.437</v>
      </c>
      <c r="J8120" s="7">
        <v>101.15900000000001</v>
      </c>
      <c r="K8120" s="7">
        <v>102.523</v>
      </c>
      <c r="L8120" s="7">
        <v>101.932</v>
      </c>
      <c r="M8120" s="7">
        <v>110.199</v>
      </c>
      <c r="N8120" s="7">
        <v>110.68</v>
      </c>
      <c r="O8120" s="7"/>
    </row>
    <row r="8121" spans="1:15" x14ac:dyDescent="0.2">
      <c r="A8121" s="2">
        <v>1</v>
      </c>
      <c r="B8121" s="6" t="s">
        <v>31</v>
      </c>
      <c r="C8121" s="6">
        <v>0</v>
      </c>
      <c r="D8121" s="5" t="s">
        <v>578</v>
      </c>
      <c r="E8121" s="5" t="str">
        <f t="shared" si="912"/>
        <v/>
      </c>
      <c r="F8121" s="5" t="str">
        <f t="shared" si="911"/>
        <v/>
      </c>
      <c r="G8121" s="7">
        <v>114.479</v>
      </c>
      <c r="H8121" s="7">
        <v>111.515</v>
      </c>
      <c r="I8121" s="7">
        <v>109.145</v>
      </c>
      <c r="J8121" s="7">
        <v>102.294</v>
      </c>
      <c r="K8121" s="7">
        <v>95.34</v>
      </c>
      <c r="L8121" s="7">
        <v>97.873999999999995</v>
      </c>
      <c r="M8121" s="7">
        <v>101.60899999999999</v>
      </c>
      <c r="N8121" s="7">
        <v>110.901</v>
      </c>
      <c r="O8121" s="7"/>
    </row>
    <row r="8122" spans="1:15" x14ac:dyDescent="0.2">
      <c r="A8122" s="2">
        <v>1</v>
      </c>
      <c r="B8122" s="6" t="s">
        <v>32</v>
      </c>
      <c r="C8122" s="6">
        <v>0</v>
      </c>
      <c r="D8122" s="5" t="s">
        <v>578</v>
      </c>
      <c r="E8122" s="5" t="str">
        <f t="shared" si="912"/>
        <v/>
      </c>
      <c r="F8122" s="5" t="str">
        <f t="shared" si="911"/>
        <v/>
      </c>
      <c r="G8122" s="7">
        <v>110.64700000000001</v>
      </c>
      <c r="H8122" s="7">
        <v>106.301</v>
      </c>
      <c r="I8122" s="7">
        <v>109.587</v>
      </c>
      <c r="J8122" s="7">
        <v>103.01900000000001</v>
      </c>
      <c r="K8122" s="7">
        <v>99.042000000000002</v>
      </c>
      <c r="L8122" s="7">
        <v>103.092</v>
      </c>
      <c r="M8122" s="7">
        <v>106.413</v>
      </c>
      <c r="N8122" s="7">
        <v>116.61499999999999</v>
      </c>
      <c r="O8122" s="7"/>
    </row>
    <row r="8123" spans="1:15" x14ac:dyDescent="0.2">
      <c r="A8123" s="2">
        <v>1</v>
      </c>
      <c r="B8123" s="6" t="s">
        <v>33</v>
      </c>
      <c r="C8123" s="6">
        <v>0</v>
      </c>
      <c r="D8123" s="5" t="s">
        <v>578</v>
      </c>
      <c r="E8123" s="5" t="str">
        <f t="shared" si="912"/>
        <v/>
      </c>
      <c r="F8123" s="5" t="str">
        <f t="shared" si="911"/>
        <v/>
      </c>
      <c r="G8123" s="7">
        <v>112.97499999999999</v>
      </c>
      <c r="H8123" s="7">
        <v>106.964</v>
      </c>
      <c r="I8123" s="7">
        <v>110.271</v>
      </c>
      <c r="J8123" s="7">
        <v>105.194</v>
      </c>
      <c r="K8123" s="7">
        <v>97.606999999999999</v>
      </c>
      <c r="L8123" s="7">
        <v>103.092</v>
      </c>
      <c r="M8123" s="7">
        <v>112.645</v>
      </c>
      <c r="N8123" s="7">
        <v>124.215</v>
      </c>
      <c r="O8123" s="7"/>
    </row>
    <row r="8124" spans="1:15" x14ac:dyDescent="0.2">
      <c r="A8124" s="2">
        <v>1</v>
      </c>
      <c r="B8124" s="6" t="s">
        <v>34</v>
      </c>
      <c r="C8124" s="6">
        <v>0</v>
      </c>
      <c r="D8124" s="5" t="s">
        <v>578</v>
      </c>
      <c r="E8124" s="5" t="str">
        <f t="shared" si="912"/>
        <v/>
      </c>
      <c r="F8124" s="5" t="str">
        <f t="shared" si="911"/>
        <v/>
      </c>
      <c r="G8124" s="7">
        <v>111.42400000000001</v>
      </c>
      <c r="H8124" s="7">
        <v>108.946</v>
      </c>
      <c r="I8124" s="7">
        <v>115.262</v>
      </c>
      <c r="J8124" s="7">
        <v>106.729</v>
      </c>
      <c r="K8124" s="7">
        <v>103.44499999999999</v>
      </c>
      <c r="L8124" s="7">
        <v>105.797</v>
      </c>
      <c r="M8124" s="7">
        <v>116.383</v>
      </c>
      <c r="N8124" s="7">
        <v>134.14500000000001</v>
      </c>
      <c r="O8124" s="7"/>
    </row>
    <row r="8125" spans="1:15" x14ac:dyDescent="0.2">
      <c r="A8125" s="2">
        <v>1</v>
      </c>
      <c r="B8125" s="6" t="s">
        <v>35</v>
      </c>
      <c r="C8125" s="6">
        <v>0</v>
      </c>
      <c r="D8125" s="5" t="s">
        <v>578</v>
      </c>
      <c r="E8125" s="5" t="str">
        <f t="shared" si="912"/>
        <v/>
      </c>
      <c r="F8125" s="5" t="str">
        <f t="shared" si="911"/>
        <v/>
      </c>
      <c r="G8125" s="7">
        <v>110.105</v>
      </c>
      <c r="H8125" s="7">
        <v>108.89700000000001</v>
      </c>
      <c r="I8125" s="7">
        <v>117.10299999999999</v>
      </c>
      <c r="J8125" s="7">
        <v>107.679</v>
      </c>
      <c r="K8125" s="7">
        <v>106.35599999999999</v>
      </c>
      <c r="L8125" s="7">
        <v>107.536</v>
      </c>
      <c r="M8125" s="7">
        <v>120.331</v>
      </c>
      <c r="N8125" s="7">
        <v>140.91200000000001</v>
      </c>
      <c r="O8125" s="7"/>
    </row>
    <row r="8126" spans="1:15" x14ac:dyDescent="0.2">
      <c r="A8126" s="2">
        <v>1</v>
      </c>
      <c r="B8126" s="6" t="s">
        <v>36</v>
      </c>
      <c r="C8126" s="6">
        <v>0</v>
      </c>
      <c r="D8126" s="5" t="s">
        <v>578</v>
      </c>
      <c r="E8126" s="5" t="str">
        <f t="shared" si="912"/>
        <v/>
      </c>
      <c r="F8126" s="5" t="str">
        <f t="shared" si="911"/>
        <v/>
      </c>
      <c r="G8126" s="7">
        <v>110.729</v>
      </c>
      <c r="H8126" s="7">
        <v>104.94499999999999</v>
      </c>
      <c r="I8126" s="7">
        <v>114.477</v>
      </c>
      <c r="J8126" s="7">
        <v>109.476</v>
      </c>
      <c r="K8126" s="7">
        <v>103.38500000000001</v>
      </c>
      <c r="L8126" s="7">
        <v>109.08199999999999</v>
      </c>
      <c r="M8126" s="7">
        <v>125.264</v>
      </c>
      <c r="N8126" s="7">
        <v>143.398</v>
      </c>
      <c r="O8126" s="7"/>
    </row>
    <row r="8127" spans="1:15" x14ac:dyDescent="0.2">
      <c r="A8127" s="2">
        <v>1</v>
      </c>
      <c r="B8127" s="6" t="s">
        <v>37</v>
      </c>
      <c r="C8127" s="6">
        <v>0</v>
      </c>
      <c r="D8127" s="5" t="s">
        <v>578</v>
      </c>
      <c r="E8127" s="5" t="str">
        <f t="shared" si="912"/>
        <v/>
      </c>
      <c r="F8127" s="5" t="str">
        <f t="shared" si="911"/>
        <v/>
      </c>
      <c r="G8127" s="7">
        <v>125.66500000000001</v>
      </c>
      <c r="H8127" s="7">
        <v>119.45399999999999</v>
      </c>
      <c r="I8127" s="7">
        <v>124.76300000000001</v>
      </c>
      <c r="J8127" s="7">
        <v>108.49</v>
      </c>
      <c r="K8127" s="7">
        <v>99.281999999999996</v>
      </c>
      <c r="L8127" s="7">
        <v>104.444</v>
      </c>
      <c r="M8127" s="7">
        <v>114.503</v>
      </c>
      <c r="N8127" s="7">
        <v>142.857</v>
      </c>
      <c r="O8127" s="7"/>
    </row>
    <row r="8128" spans="1:15" x14ac:dyDescent="0.2">
      <c r="A8128" s="2">
        <v>1</v>
      </c>
      <c r="B8128" s="6" t="s">
        <v>63</v>
      </c>
      <c r="C8128" s="6">
        <v>0</v>
      </c>
      <c r="D8128" s="5" t="s">
        <v>578</v>
      </c>
      <c r="E8128" s="5" t="str">
        <f t="shared" si="912"/>
        <v/>
      </c>
      <c r="F8128" s="5" t="str">
        <f t="shared" si="911"/>
        <v/>
      </c>
      <c r="G8128" s="7">
        <v>131.10499999999999</v>
      </c>
      <c r="H8128" s="7">
        <v>126.578</v>
      </c>
      <c r="I8128" s="7">
        <v>137.584</v>
      </c>
      <c r="J8128" s="7">
        <v>108.49299999999999</v>
      </c>
      <c r="K8128" s="7">
        <v>104.94199999999999</v>
      </c>
      <c r="L8128" s="7">
        <v>108.696</v>
      </c>
      <c r="M8128" s="7">
        <v>106.827</v>
      </c>
      <c r="N8128" s="7">
        <v>146.97800000000001</v>
      </c>
      <c r="O8128" s="7"/>
    </row>
    <row r="8129" spans="1:15" x14ac:dyDescent="0.2">
      <c r="A8129" s="2">
        <v>0</v>
      </c>
      <c r="B8129" s="5" t="s">
        <v>579</v>
      </c>
      <c r="C8129" s="6" t="s">
        <v>0</v>
      </c>
      <c r="E8129" s="5" t="str">
        <f t="shared" si="912"/>
        <v/>
      </c>
      <c r="F8129" s="5" t="str">
        <f t="shared" si="911"/>
        <v/>
      </c>
    </row>
    <row r="8130" spans="1:15" x14ac:dyDescent="0.2">
      <c r="A8130" s="2">
        <v>1</v>
      </c>
      <c r="B8130" s="6" t="s">
        <v>13</v>
      </c>
      <c r="C8130" s="6">
        <v>0</v>
      </c>
      <c r="D8130" s="5" t="s">
        <v>580</v>
      </c>
      <c r="E8130" s="5" t="str">
        <f t="shared" si="912"/>
        <v>447</v>
      </c>
      <c r="F8130" s="5" t="str">
        <f t="shared" si="911"/>
        <v>4471987</v>
      </c>
      <c r="G8130" s="7">
        <v>67.025000000000006</v>
      </c>
      <c r="H8130" s="7">
        <v>75.12</v>
      </c>
      <c r="I8130" s="7">
        <v>74.808000000000007</v>
      </c>
      <c r="J8130" s="7">
        <v>64.388000000000005</v>
      </c>
      <c r="K8130" s="7">
        <v>111.613</v>
      </c>
      <c r="L8130" s="7">
        <v>99.584999999999994</v>
      </c>
      <c r="M8130" s="7">
        <v>85.442999999999998</v>
      </c>
      <c r="N8130" s="7">
        <v>63.918999999999997</v>
      </c>
      <c r="O8130" s="7"/>
    </row>
    <row r="8131" spans="1:15" x14ac:dyDescent="0.2">
      <c r="A8131" s="2">
        <v>1</v>
      </c>
      <c r="B8131" s="6" t="s">
        <v>15</v>
      </c>
      <c r="C8131" s="6">
        <v>0</v>
      </c>
      <c r="D8131" s="5" t="s">
        <v>580</v>
      </c>
      <c r="E8131" s="5" t="str">
        <f t="shared" si="912"/>
        <v>447</v>
      </c>
      <c r="F8131" s="5" t="str">
        <f t="shared" si="911"/>
        <v>4471988</v>
      </c>
      <c r="G8131" s="7">
        <v>68.644000000000005</v>
      </c>
      <c r="H8131" s="7">
        <v>76.203999999999994</v>
      </c>
      <c r="I8131" s="7">
        <v>77.475999999999999</v>
      </c>
      <c r="J8131" s="7">
        <v>65.501999999999995</v>
      </c>
      <c r="K8131" s="7">
        <v>112.867</v>
      </c>
      <c r="L8131" s="7">
        <v>101.669</v>
      </c>
      <c r="M8131" s="7">
        <v>86.807000000000002</v>
      </c>
      <c r="N8131" s="7">
        <v>67.254999999999995</v>
      </c>
      <c r="O8131" s="7"/>
    </row>
    <row r="8132" spans="1:15" x14ac:dyDescent="0.2">
      <c r="A8132" s="2">
        <v>1</v>
      </c>
      <c r="B8132" s="6" t="s">
        <v>16</v>
      </c>
      <c r="C8132" s="6">
        <v>0</v>
      </c>
      <c r="D8132" s="5" t="s">
        <v>580</v>
      </c>
      <c r="E8132" s="5" t="str">
        <f t="shared" si="912"/>
        <v>447</v>
      </c>
      <c r="F8132" s="5" t="str">
        <f t="shared" si="911"/>
        <v>4471989</v>
      </c>
      <c r="G8132" s="7">
        <v>69.426000000000002</v>
      </c>
      <c r="H8132" s="7">
        <v>76.045000000000002</v>
      </c>
      <c r="I8132" s="7">
        <v>78.899000000000001</v>
      </c>
      <c r="J8132" s="7">
        <v>71.161000000000001</v>
      </c>
      <c r="K8132" s="7">
        <v>113.645</v>
      </c>
      <c r="L8132" s="7">
        <v>103.753</v>
      </c>
      <c r="M8132" s="7">
        <v>89.185000000000002</v>
      </c>
      <c r="N8132" s="7">
        <v>70.366</v>
      </c>
      <c r="O8132" s="7"/>
    </row>
    <row r="8133" spans="1:15" x14ac:dyDescent="0.2">
      <c r="A8133" s="2">
        <v>1</v>
      </c>
      <c r="B8133" s="6" t="s">
        <v>17</v>
      </c>
      <c r="C8133" s="6">
        <v>0</v>
      </c>
      <c r="D8133" s="5" t="s">
        <v>580</v>
      </c>
      <c r="E8133" s="5" t="str">
        <f t="shared" si="912"/>
        <v>447</v>
      </c>
      <c r="F8133" s="5" t="str">
        <f t="shared" si="911"/>
        <v>4471990</v>
      </c>
      <c r="G8133" s="7">
        <v>67.272999999999996</v>
      </c>
      <c r="H8133" s="7">
        <v>74.444000000000003</v>
      </c>
      <c r="I8133" s="7">
        <v>78.813000000000002</v>
      </c>
      <c r="J8133" s="7">
        <v>79.572000000000003</v>
      </c>
      <c r="K8133" s="7">
        <v>117.154</v>
      </c>
      <c r="L8133" s="7">
        <v>105.87</v>
      </c>
      <c r="M8133" s="7">
        <v>94.620999999999995</v>
      </c>
      <c r="N8133" s="7">
        <v>74.573999999999998</v>
      </c>
      <c r="O8133" s="7"/>
    </row>
    <row r="8134" spans="1:15" x14ac:dyDescent="0.2">
      <c r="A8134" s="2">
        <v>1</v>
      </c>
      <c r="B8134" s="6" t="s">
        <v>18</v>
      </c>
      <c r="C8134" s="6">
        <v>0</v>
      </c>
      <c r="D8134" s="5" t="s">
        <v>580</v>
      </c>
      <c r="E8134" s="5" t="str">
        <f t="shared" si="912"/>
        <v>447</v>
      </c>
      <c r="F8134" s="5" t="str">
        <f t="shared" si="911"/>
        <v>4471991</v>
      </c>
      <c r="G8134" s="7">
        <v>68.611999999999995</v>
      </c>
      <c r="H8134" s="7">
        <v>75.191999999999993</v>
      </c>
      <c r="I8134" s="7">
        <v>78.242999999999995</v>
      </c>
      <c r="J8134" s="7">
        <v>79.760999999999996</v>
      </c>
      <c r="K8134" s="7">
        <v>114.038</v>
      </c>
      <c r="L8134" s="7">
        <v>104.05800000000001</v>
      </c>
      <c r="M8134" s="7">
        <v>95.965000000000003</v>
      </c>
      <c r="N8134" s="7">
        <v>75.087000000000003</v>
      </c>
      <c r="O8134" s="7"/>
    </row>
    <row r="8135" spans="1:15" x14ac:dyDescent="0.2">
      <c r="A8135" s="2">
        <v>1</v>
      </c>
      <c r="B8135" s="6" t="s">
        <v>19</v>
      </c>
      <c r="C8135" s="6">
        <v>0</v>
      </c>
      <c r="D8135" s="5" t="s">
        <v>580</v>
      </c>
      <c r="E8135" s="5" t="str">
        <f t="shared" si="912"/>
        <v>447</v>
      </c>
      <c r="F8135" s="5" t="str">
        <f t="shared" si="911"/>
        <v>4471992</v>
      </c>
      <c r="G8135" s="7">
        <v>70.147999999999996</v>
      </c>
      <c r="H8135" s="7">
        <v>76.685000000000002</v>
      </c>
      <c r="I8135" s="7">
        <v>77.671999999999997</v>
      </c>
      <c r="J8135" s="7">
        <v>80.305999999999997</v>
      </c>
      <c r="K8135" s="7">
        <v>110.726</v>
      </c>
      <c r="L8135" s="7">
        <v>101.28700000000001</v>
      </c>
      <c r="M8135" s="7">
        <v>97.549000000000007</v>
      </c>
      <c r="N8135" s="7">
        <v>75.769000000000005</v>
      </c>
      <c r="O8135" s="7"/>
    </row>
    <row r="8136" spans="1:15" x14ac:dyDescent="0.2">
      <c r="A8136" s="2">
        <v>1</v>
      </c>
      <c r="B8136" s="6" t="s">
        <v>20</v>
      </c>
      <c r="C8136" s="6">
        <v>0</v>
      </c>
      <c r="D8136" s="5" t="s">
        <v>580</v>
      </c>
      <c r="E8136" s="5" t="str">
        <f t="shared" si="912"/>
        <v>447</v>
      </c>
      <c r="F8136" s="5" t="str">
        <f t="shared" ref="F8136:F8199" si="913">IF(LEN(E8136)=0,"",E8136&amp;B8136)</f>
        <v>4471993</v>
      </c>
      <c r="G8136" s="7">
        <v>73.331999999999994</v>
      </c>
      <c r="H8136" s="7">
        <v>79.971999999999994</v>
      </c>
      <c r="I8136" s="7">
        <v>80.94</v>
      </c>
      <c r="J8136" s="7">
        <v>80.046000000000006</v>
      </c>
      <c r="K8136" s="7">
        <v>110.375</v>
      </c>
      <c r="L8136" s="7">
        <v>101.211</v>
      </c>
      <c r="M8136" s="7">
        <v>94.292000000000002</v>
      </c>
      <c r="N8136" s="7">
        <v>76.320999999999998</v>
      </c>
      <c r="O8136" s="7"/>
    </row>
    <row r="8137" spans="1:15" x14ac:dyDescent="0.2">
      <c r="A8137" s="2">
        <v>1</v>
      </c>
      <c r="B8137" s="6" t="s">
        <v>21</v>
      </c>
      <c r="C8137" s="6">
        <v>0</v>
      </c>
      <c r="D8137" s="5" t="s">
        <v>580</v>
      </c>
      <c r="E8137" s="5" t="str">
        <f t="shared" ref="E8137:E8200" si="914">IF(C8137=0,IF(LEN(D8137)&lt;&gt;3,"",D8137),IF(LEN(D8137)&lt;&gt;4,"",LEFT(D8137,3)))</f>
        <v>447</v>
      </c>
      <c r="F8137" s="5" t="str">
        <f t="shared" si="913"/>
        <v>4471994</v>
      </c>
      <c r="G8137" s="7">
        <v>76.507000000000005</v>
      </c>
      <c r="H8137" s="7">
        <v>82.727000000000004</v>
      </c>
      <c r="I8137" s="7">
        <v>84.929000000000002</v>
      </c>
      <c r="J8137" s="7">
        <v>80.442999999999998</v>
      </c>
      <c r="K8137" s="7">
        <v>111.008</v>
      </c>
      <c r="L8137" s="7">
        <v>102.66200000000001</v>
      </c>
      <c r="M8137" s="7">
        <v>92.251999999999995</v>
      </c>
      <c r="N8137" s="7">
        <v>78.349000000000004</v>
      </c>
      <c r="O8137" s="7"/>
    </row>
    <row r="8138" spans="1:15" x14ac:dyDescent="0.2">
      <c r="A8138" s="2">
        <v>1</v>
      </c>
      <c r="B8138" s="6" t="s">
        <v>22</v>
      </c>
      <c r="C8138" s="6">
        <v>0</v>
      </c>
      <c r="D8138" s="5" t="s">
        <v>580</v>
      </c>
      <c r="E8138" s="5" t="str">
        <f t="shared" si="914"/>
        <v>447</v>
      </c>
      <c r="F8138" s="5" t="str">
        <f t="shared" si="913"/>
        <v>4471995</v>
      </c>
      <c r="G8138" s="7">
        <v>79.438999999999993</v>
      </c>
      <c r="H8138" s="7">
        <v>84.225999999999999</v>
      </c>
      <c r="I8138" s="7">
        <v>87.36</v>
      </c>
      <c r="J8138" s="7">
        <v>82.722999999999999</v>
      </c>
      <c r="K8138" s="7">
        <v>109.97</v>
      </c>
      <c r="L8138" s="7">
        <v>103.72</v>
      </c>
      <c r="M8138" s="7">
        <v>92.450999999999993</v>
      </c>
      <c r="N8138" s="7">
        <v>80.765000000000001</v>
      </c>
      <c r="O8138" s="7"/>
    </row>
    <row r="8139" spans="1:15" x14ac:dyDescent="0.2">
      <c r="A8139" s="2">
        <v>1</v>
      </c>
      <c r="B8139" s="6" t="s">
        <v>23</v>
      </c>
      <c r="C8139" s="6">
        <v>0</v>
      </c>
      <c r="D8139" s="5" t="s">
        <v>580</v>
      </c>
      <c r="E8139" s="5" t="str">
        <f t="shared" si="914"/>
        <v>447</v>
      </c>
      <c r="F8139" s="5" t="str">
        <f t="shared" si="913"/>
        <v>4471996</v>
      </c>
      <c r="G8139" s="7">
        <v>79.494</v>
      </c>
      <c r="H8139" s="7">
        <v>83.183000000000007</v>
      </c>
      <c r="I8139" s="7">
        <v>89.108999999999995</v>
      </c>
      <c r="J8139" s="7">
        <v>87.06</v>
      </c>
      <c r="K8139" s="7">
        <v>112.096</v>
      </c>
      <c r="L8139" s="7">
        <v>107.124</v>
      </c>
      <c r="M8139" s="7">
        <v>95.6</v>
      </c>
      <c r="N8139" s="7">
        <v>85.188000000000002</v>
      </c>
      <c r="O8139" s="7"/>
    </row>
    <row r="8140" spans="1:15" x14ac:dyDescent="0.2">
      <c r="A8140" s="2">
        <v>1</v>
      </c>
      <c r="B8140" s="6" t="s">
        <v>24</v>
      </c>
      <c r="C8140" s="6">
        <v>0</v>
      </c>
      <c r="D8140" s="5" t="s">
        <v>580</v>
      </c>
      <c r="E8140" s="5" t="str">
        <f t="shared" si="914"/>
        <v>447</v>
      </c>
      <c r="F8140" s="5" t="str">
        <f t="shared" si="913"/>
        <v>4471997</v>
      </c>
      <c r="G8140" s="7">
        <v>79.918999999999997</v>
      </c>
      <c r="H8140" s="7">
        <v>84.113</v>
      </c>
      <c r="I8140" s="7">
        <v>90.968000000000004</v>
      </c>
      <c r="J8140" s="7">
        <v>87.594999999999999</v>
      </c>
      <c r="K8140" s="7">
        <v>113.825</v>
      </c>
      <c r="L8140" s="7">
        <v>108.15</v>
      </c>
      <c r="M8140" s="7">
        <v>97.724000000000004</v>
      </c>
      <c r="N8140" s="7">
        <v>88.897000000000006</v>
      </c>
      <c r="O8140" s="7"/>
    </row>
    <row r="8141" spans="1:15" x14ac:dyDescent="0.2">
      <c r="A8141" s="2">
        <v>1</v>
      </c>
      <c r="B8141" s="6" t="s">
        <v>25</v>
      </c>
      <c r="C8141" s="6">
        <v>0</v>
      </c>
      <c r="D8141" s="5" t="s">
        <v>580</v>
      </c>
      <c r="E8141" s="5" t="str">
        <f t="shared" si="914"/>
        <v>447</v>
      </c>
      <c r="F8141" s="5" t="str">
        <f t="shared" si="913"/>
        <v>4471998</v>
      </c>
      <c r="G8141" s="7">
        <v>85.228999999999999</v>
      </c>
      <c r="H8141" s="7">
        <v>88.436000000000007</v>
      </c>
      <c r="I8141" s="7">
        <v>95.546999999999997</v>
      </c>
      <c r="J8141" s="7">
        <v>80.066999999999993</v>
      </c>
      <c r="K8141" s="7">
        <v>112.10599999999999</v>
      </c>
      <c r="L8141" s="7">
        <v>108.041</v>
      </c>
      <c r="M8141" s="7">
        <v>97.546000000000006</v>
      </c>
      <c r="N8141" s="7">
        <v>93.203000000000003</v>
      </c>
      <c r="O8141" s="7"/>
    </row>
    <row r="8142" spans="1:15" x14ac:dyDescent="0.2">
      <c r="A8142" s="2">
        <v>1</v>
      </c>
      <c r="B8142" s="6" t="s">
        <v>26</v>
      </c>
      <c r="C8142" s="6">
        <v>0</v>
      </c>
      <c r="D8142" s="5" t="s">
        <v>580</v>
      </c>
      <c r="E8142" s="5" t="str">
        <f t="shared" si="914"/>
        <v>447</v>
      </c>
      <c r="F8142" s="5" t="str">
        <f t="shared" si="913"/>
        <v>4471999</v>
      </c>
      <c r="G8142" s="7">
        <v>88.483999999999995</v>
      </c>
      <c r="H8142" s="7">
        <v>92.667000000000002</v>
      </c>
      <c r="I8142" s="7">
        <v>97.691999999999993</v>
      </c>
      <c r="J8142" s="7">
        <v>86.802999999999997</v>
      </c>
      <c r="K8142" s="7">
        <v>110.40600000000001</v>
      </c>
      <c r="L8142" s="7">
        <v>105.422</v>
      </c>
      <c r="M8142" s="7">
        <v>98.656999999999996</v>
      </c>
      <c r="N8142" s="7">
        <v>96.38</v>
      </c>
      <c r="O8142" s="7"/>
    </row>
    <row r="8143" spans="1:15" x14ac:dyDescent="0.2">
      <c r="A8143" s="2">
        <v>1</v>
      </c>
      <c r="B8143" s="6" t="s">
        <v>27</v>
      </c>
      <c r="C8143" s="6">
        <v>0</v>
      </c>
      <c r="D8143" s="5" t="s">
        <v>580</v>
      </c>
      <c r="E8143" s="5" t="str">
        <f t="shared" si="914"/>
        <v>447</v>
      </c>
      <c r="F8143" s="5" t="str">
        <f t="shared" si="913"/>
        <v>4472000</v>
      </c>
      <c r="G8143" s="7">
        <v>86.119</v>
      </c>
      <c r="H8143" s="7">
        <v>90.349000000000004</v>
      </c>
      <c r="I8143" s="7">
        <v>94.528999999999996</v>
      </c>
      <c r="J8143" s="7">
        <v>105.449</v>
      </c>
      <c r="K8143" s="7">
        <v>109.76600000000001</v>
      </c>
      <c r="L8143" s="7">
        <v>104.626</v>
      </c>
      <c r="M8143" s="7">
        <v>104.40300000000001</v>
      </c>
      <c r="N8143" s="7">
        <v>98.69</v>
      </c>
      <c r="O8143" s="7"/>
    </row>
    <row r="8144" spans="1:15" x14ac:dyDescent="0.2">
      <c r="A8144" s="2">
        <v>1</v>
      </c>
      <c r="B8144" s="6" t="s">
        <v>28</v>
      </c>
      <c r="C8144" s="6">
        <v>0</v>
      </c>
      <c r="D8144" s="5" t="s">
        <v>580</v>
      </c>
      <c r="E8144" s="5" t="str">
        <f t="shared" si="914"/>
        <v>447</v>
      </c>
      <c r="F8144" s="5" t="str">
        <f t="shared" si="913"/>
        <v>4472001</v>
      </c>
      <c r="G8144" s="7">
        <v>90.239000000000004</v>
      </c>
      <c r="H8144" s="7">
        <v>92.248999999999995</v>
      </c>
      <c r="I8144" s="7">
        <v>96.335999999999999</v>
      </c>
      <c r="J8144" s="7">
        <v>104.12</v>
      </c>
      <c r="K8144" s="7">
        <v>106.755</v>
      </c>
      <c r="L8144" s="7">
        <v>104.429</v>
      </c>
      <c r="M8144" s="7">
        <v>106.06399999999999</v>
      </c>
      <c r="N8144" s="7">
        <v>102.17700000000001</v>
      </c>
      <c r="O8144" s="7"/>
    </row>
    <row r="8145" spans="1:15" x14ac:dyDescent="0.2">
      <c r="A8145" s="2">
        <v>1</v>
      </c>
      <c r="B8145" s="6" t="s">
        <v>29</v>
      </c>
      <c r="C8145" s="6">
        <v>0</v>
      </c>
      <c r="D8145" s="5" t="s">
        <v>580</v>
      </c>
      <c r="E8145" s="5" t="str">
        <f t="shared" si="914"/>
        <v>447</v>
      </c>
      <c r="F8145" s="5" t="str">
        <f t="shared" si="913"/>
        <v>4472002</v>
      </c>
      <c r="G8145" s="7">
        <v>100</v>
      </c>
      <c r="H8145" s="7">
        <v>100</v>
      </c>
      <c r="I8145" s="7">
        <v>100</v>
      </c>
      <c r="J8145" s="7">
        <v>100</v>
      </c>
      <c r="K8145" s="7">
        <v>100</v>
      </c>
      <c r="L8145" s="7">
        <v>100</v>
      </c>
      <c r="M8145" s="7">
        <v>100</v>
      </c>
      <c r="N8145" s="7">
        <v>100</v>
      </c>
      <c r="O8145" s="7"/>
    </row>
    <row r="8146" spans="1:15" x14ac:dyDescent="0.2">
      <c r="A8146" s="2">
        <v>1</v>
      </c>
      <c r="B8146" s="6" t="s">
        <v>30</v>
      </c>
      <c r="C8146" s="6">
        <v>0</v>
      </c>
      <c r="D8146" s="5" t="s">
        <v>580</v>
      </c>
      <c r="E8146" s="5" t="str">
        <f t="shared" si="914"/>
        <v>447</v>
      </c>
      <c r="F8146" s="5" t="str">
        <f t="shared" si="913"/>
        <v>4472003</v>
      </c>
      <c r="G8146" s="7">
        <v>96.382999999999996</v>
      </c>
      <c r="H8146" s="7">
        <v>99.35</v>
      </c>
      <c r="I8146" s="7">
        <v>98.525999999999996</v>
      </c>
      <c r="J8146" s="7">
        <v>111.446</v>
      </c>
      <c r="K8146" s="7">
        <v>102.223</v>
      </c>
      <c r="L8146" s="7">
        <v>99.171000000000006</v>
      </c>
      <c r="M8146" s="7">
        <v>102.39100000000001</v>
      </c>
      <c r="N8146" s="7">
        <v>100.88200000000001</v>
      </c>
      <c r="O8146" s="7"/>
    </row>
    <row r="8147" spans="1:15" x14ac:dyDescent="0.2">
      <c r="A8147" s="2">
        <v>1</v>
      </c>
      <c r="B8147" s="6" t="s">
        <v>31</v>
      </c>
      <c r="C8147" s="6">
        <v>0</v>
      </c>
      <c r="D8147" s="5" t="s">
        <v>580</v>
      </c>
      <c r="E8147" s="5" t="str">
        <f t="shared" si="914"/>
        <v>447</v>
      </c>
      <c r="F8147" s="5" t="str">
        <f t="shared" si="913"/>
        <v>4472004</v>
      </c>
      <c r="G8147" s="7">
        <v>98.350999999999999</v>
      </c>
      <c r="H8147" s="7">
        <v>103.84399999999999</v>
      </c>
      <c r="I8147" s="7">
        <v>102.145</v>
      </c>
      <c r="J8147" s="7">
        <v>126.56699999999999</v>
      </c>
      <c r="K8147" s="7">
        <v>103.858</v>
      </c>
      <c r="L8147" s="7">
        <v>98.364000000000004</v>
      </c>
      <c r="M8147" s="7">
        <v>100.529</v>
      </c>
      <c r="N8147" s="7">
        <v>102.685</v>
      </c>
      <c r="O8147" s="7"/>
    </row>
    <row r="8148" spans="1:15" x14ac:dyDescent="0.2">
      <c r="A8148" s="2">
        <v>1</v>
      </c>
      <c r="B8148" s="6" t="s">
        <v>32</v>
      </c>
      <c r="C8148" s="6">
        <v>0</v>
      </c>
      <c r="D8148" s="5" t="s">
        <v>580</v>
      </c>
      <c r="E8148" s="5" t="str">
        <f t="shared" si="914"/>
        <v>447</v>
      </c>
      <c r="F8148" s="5" t="str">
        <f t="shared" si="913"/>
        <v>4472005</v>
      </c>
      <c r="G8148" s="7">
        <v>99.67</v>
      </c>
      <c r="H8148" s="7">
        <v>104.008</v>
      </c>
      <c r="I8148" s="7">
        <v>101.22799999999999</v>
      </c>
      <c r="J8148" s="7">
        <v>149.36000000000001</v>
      </c>
      <c r="K8148" s="7">
        <v>101.56399999999999</v>
      </c>
      <c r="L8148" s="7">
        <v>97.326999999999998</v>
      </c>
      <c r="M8148" s="7">
        <v>103.22799999999999</v>
      </c>
      <c r="N8148" s="7">
        <v>104.496</v>
      </c>
      <c r="O8148" s="7"/>
    </row>
    <row r="8149" spans="1:15" x14ac:dyDescent="0.2">
      <c r="A8149" s="2">
        <v>1</v>
      </c>
      <c r="B8149" s="6" t="s">
        <v>33</v>
      </c>
      <c r="C8149" s="6">
        <v>0</v>
      </c>
      <c r="D8149" s="5" t="s">
        <v>580</v>
      </c>
      <c r="E8149" s="5" t="str">
        <f t="shared" si="914"/>
        <v>447</v>
      </c>
      <c r="F8149" s="5" t="str">
        <f t="shared" si="913"/>
        <v>4472006</v>
      </c>
      <c r="G8149" s="7">
        <v>99.213999999999999</v>
      </c>
      <c r="H8149" s="7">
        <v>105.726</v>
      </c>
      <c r="I8149" s="7">
        <v>102.104</v>
      </c>
      <c r="J8149" s="7">
        <v>164.904</v>
      </c>
      <c r="K8149" s="7">
        <v>102.913</v>
      </c>
      <c r="L8149" s="7">
        <v>96.573999999999998</v>
      </c>
      <c r="M8149" s="7">
        <v>103.31</v>
      </c>
      <c r="N8149" s="7">
        <v>105.483</v>
      </c>
      <c r="O8149" s="7"/>
    </row>
    <row r="8150" spans="1:15" x14ac:dyDescent="0.2">
      <c r="A8150" s="2">
        <v>1</v>
      </c>
      <c r="B8150" s="6" t="s">
        <v>34</v>
      </c>
      <c r="C8150" s="6">
        <v>0</v>
      </c>
      <c r="D8150" s="5" t="s">
        <v>580</v>
      </c>
      <c r="E8150" s="5" t="str">
        <f t="shared" si="914"/>
        <v>447</v>
      </c>
      <c r="F8150" s="5" t="str">
        <f t="shared" si="913"/>
        <v>4472007</v>
      </c>
      <c r="G8150" s="7">
        <v>102.608</v>
      </c>
      <c r="H8150" s="7">
        <v>106.67400000000001</v>
      </c>
      <c r="I8150" s="7">
        <v>102.01900000000001</v>
      </c>
      <c r="J8150" s="7">
        <v>176.714</v>
      </c>
      <c r="K8150" s="7">
        <v>99.426000000000002</v>
      </c>
      <c r="L8150" s="7">
        <v>95.635999999999996</v>
      </c>
      <c r="M8150" s="7">
        <v>106.56</v>
      </c>
      <c r="N8150" s="7">
        <v>108.711</v>
      </c>
      <c r="O8150" s="7"/>
    </row>
    <row r="8151" spans="1:15" x14ac:dyDescent="0.2">
      <c r="A8151" s="2">
        <v>1</v>
      </c>
      <c r="B8151" s="6" t="s">
        <v>35</v>
      </c>
      <c r="C8151" s="6">
        <v>0</v>
      </c>
      <c r="D8151" s="5" t="s">
        <v>580</v>
      </c>
      <c r="E8151" s="5" t="str">
        <f t="shared" si="914"/>
        <v>447</v>
      </c>
      <c r="F8151" s="5" t="str">
        <f t="shared" si="913"/>
        <v>4472008</v>
      </c>
      <c r="G8151" s="7">
        <v>102.152</v>
      </c>
      <c r="H8151" s="7">
        <v>104.124</v>
      </c>
      <c r="I8151" s="7">
        <v>97.536000000000001</v>
      </c>
      <c r="J8151" s="7">
        <v>205.767</v>
      </c>
      <c r="K8151" s="7">
        <v>95.480999999999995</v>
      </c>
      <c r="L8151" s="7">
        <v>93.671999999999997</v>
      </c>
      <c r="M8151" s="7">
        <v>110.664</v>
      </c>
      <c r="N8151" s="7">
        <v>107.93600000000001</v>
      </c>
      <c r="O8151" s="7"/>
    </row>
    <row r="8152" spans="1:15" x14ac:dyDescent="0.2">
      <c r="A8152" s="2">
        <v>1</v>
      </c>
      <c r="B8152" s="6" t="s">
        <v>36</v>
      </c>
      <c r="C8152" s="6">
        <v>0</v>
      </c>
      <c r="D8152" s="5" t="s">
        <v>580</v>
      </c>
      <c r="E8152" s="5" t="str">
        <f t="shared" si="914"/>
        <v>447</v>
      </c>
      <c r="F8152" s="5" t="str">
        <f t="shared" si="913"/>
        <v>4472009</v>
      </c>
      <c r="G8152" s="7">
        <v>105.74</v>
      </c>
      <c r="H8152" s="7">
        <v>106.82599999999999</v>
      </c>
      <c r="I8152" s="7">
        <v>97.887</v>
      </c>
      <c r="J8152" s="7">
        <v>158.84800000000001</v>
      </c>
      <c r="K8152" s="7">
        <v>92.572999999999993</v>
      </c>
      <c r="L8152" s="7">
        <v>91.632000000000005</v>
      </c>
      <c r="M8152" s="7">
        <v>109.77</v>
      </c>
      <c r="N8152" s="7">
        <v>107.45</v>
      </c>
      <c r="O8152" s="7"/>
    </row>
    <row r="8153" spans="1:15" x14ac:dyDescent="0.2">
      <c r="A8153" s="2">
        <v>1</v>
      </c>
      <c r="B8153" s="6" t="s">
        <v>37</v>
      </c>
      <c r="C8153" s="6">
        <v>0</v>
      </c>
      <c r="D8153" s="5" t="s">
        <v>580</v>
      </c>
      <c r="E8153" s="5" t="str">
        <f t="shared" si="914"/>
        <v>447</v>
      </c>
      <c r="F8153" s="5" t="str">
        <f t="shared" si="913"/>
        <v>4472010</v>
      </c>
      <c r="G8153" s="7">
        <v>104.98399999999999</v>
      </c>
      <c r="H8153" s="7">
        <v>107.09</v>
      </c>
      <c r="I8153" s="7">
        <v>97.031000000000006</v>
      </c>
      <c r="J8153" s="7">
        <v>183.46600000000001</v>
      </c>
      <c r="K8153" s="7">
        <v>92.424000000000007</v>
      </c>
      <c r="L8153" s="7">
        <v>90.606999999999999</v>
      </c>
      <c r="M8153" s="7">
        <v>110.42400000000001</v>
      </c>
      <c r="N8153" s="7">
        <v>107.146</v>
      </c>
      <c r="O8153" s="7"/>
    </row>
    <row r="8154" spans="1:15" x14ac:dyDescent="0.2">
      <c r="A8154" s="2">
        <v>1</v>
      </c>
      <c r="B8154" s="6" t="s">
        <v>63</v>
      </c>
      <c r="C8154" s="6">
        <v>0</v>
      </c>
      <c r="D8154" s="5" t="s">
        <v>580</v>
      </c>
      <c r="E8154" s="5" t="str">
        <f t="shared" si="914"/>
        <v>447</v>
      </c>
      <c r="F8154" s="5" t="str">
        <f t="shared" si="913"/>
        <v>4472011</v>
      </c>
      <c r="G8154" s="7">
        <v>101.048</v>
      </c>
      <c r="H8154" s="7">
        <v>102.49299999999999</v>
      </c>
      <c r="I8154" s="7">
        <v>94.006</v>
      </c>
      <c r="J8154" s="7">
        <v>223.345</v>
      </c>
      <c r="K8154" s="7">
        <v>93.031999999999996</v>
      </c>
      <c r="L8154" s="7">
        <v>91.718999999999994</v>
      </c>
      <c r="M8154" s="7">
        <v>115.76600000000001</v>
      </c>
      <c r="N8154" s="7">
        <v>108.827</v>
      </c>
      <c r="O8154" s="7"/>
    </row>
    <row r="8155" spans="1:15" x14ac:dyDescent="0.2">
      <c r="A8155" s="2">
        <v>0</v>
      </c>
      <c r="B8155" s="5" t="s">
        <v>579</v>
      </c>
      <c r="C8155" s="6" t="s">
        <v>0</v>
      </c>
      <c r="E8155" s="5" t="str">
        <f t="shared" si="914"/>
        <v/>
      </c>
      <c r="F8155" s="5" t="str">
        <f t="shared" si="913"/>
        <v/>
      </c>
    </row>
    <row r="8156" spans="1:15" x14ac:dyDescent="0.2">
      <c r="A8156" s="2">
        <v>1</v>
      </c>
      <c r="B8156" s="6" t="s">
        <v>13</v>
      </c>
      <c r="C8156" s="6">
        <v>0</v>
      </c>
      <c r="D8156" s="5" t="s">
        <v>581</v>
      </c>
      <c r="E8156" s="5" t="str">
        <f t="shared" si="914"/>
        <v/>
      </c>
      <c r="F8156" s="5" t="str">
        <f t="shared" si="913"/>
        <v/>
      </c>
      <c r="G8156" s="7">
        <v>67.025000000000006</v>
      </c>
      <c r="H8156" s="7">
        <v>75.12</v>
      </c>
      <c r="I8156" s="7">
        <v>74.808000000000007</v>
      </c>
      <c r="J8156" s="7">
        <v>64.388000000000005</v>
      </c>
      <c r="K8156" s="7">
        <v>111.613</v>
      </c>
      <c r="L8156" s="7">
        <v>99.584999999999994</v>
      </c>
      <c r="M8156" s="7">
        <v>85.442999999999998</v>
      </c>
      <c r="N8156" s="7">
        <v>63.918999999999997</v>
      </c>
      <c r="O8156" s="7"/>
    </row>
    <row r="8157" spans="1:15" x14ac:dyDescent="0.2">
      <c r="A8157" s="2">
        <v>1</v>
      </c>
      <c r="B8157" s="6" t="s">
        <v>15</v>
      </c>
      <c r="C8157" s="6">
        <v>0</v>
      </c>
      <c r="D8157" s="5" t="s">
        <v>581</v>
      </c>
      <c r="E8157" s="5" t="str">
        <f t="shared" si="914"/>
        <v/>
      </c>
      <c r="F8157" s="5" t="str">
        <f t="shared" si="913"/>
        <v/>
      </c>
      <c r="G8157" s="7">
        <v>68.644000000000005</v>
      </c>
      <c r="H8157" s="7">
        <v>76.203999999999994</v>
      </c>
      <c r="I8157" s="7">
        <v>77.475999999999999</v>
      </c>
      <c r="J8157" s="7">
        <v>65.501999999999995</v>
      </c>
      <c r="K8157" s="7">
        <v>112.867</v>
      </c>
      <c r="L8157" s="7">
        <v>101.669</v>
      </c>
      <c r="M8157" s="7">
        <v>86.807000000000002</v>
      </c>
      <c r="N8157" s="7">
        <v>67.254999999999995</v>
      </c>
      <c r="O8157" s="7"/>
    </row>
    <row r="8158" spans="1:15" x14ac:dyDescent="0.2">
      <c r="A8158" s="2">
        <v>1</v>
      </c>
      <c r="B8158" s="6" t="s">
        <v>16</v>
      </c>
      <c r="C8158" s="6">
        <v>0</v>
      </c>
      <c r="D8158" s="5" t="s">
        <v>581</v>
      </c>
      <c r="E8158" s="5" t="str">
        <f t="shared" si="914"/>
        <v/>
      </c>
      <c r="F8158" s="5" t="str">
        <f t="shared" si="913"/>
        <v/>
      </c>
      <c r="G8158" s="7">
        <v>69.426000000000002</v>
      </c>
      <c r="H8158" s="7">
        <v>76.045000000000002</v>
      </c>
      <c r="I8158" s="7">
        <v>78.899000000000001</v>
      </c>
      <c r="J8158" s="7">
        <v>71.161000000000001</v>
      </c>
      <c r="K8158" s="7">
        <v>113.645</v>
      </c>
      <c r="L8158" s="7">
        <v>103.753</v>
      </c>
      <c r="M8158" s="7">
        <v>89.185000000000002</v>
      </c>
      <c r="N8158" s="7">
        <v>70.366</v>
      </c>
      <c r="O8158" s="7"/>
    </row>
    <row r="8159" spans="1:15" x14ac:dyDescent="0.2">
      <c r="A8159" s="2">
        <v>1</v>
      </c>
      <c r="B8159" s="6" t="s">
        <v>17</v>
      </c>
      <c r="C8159" s="6">
        <v>0</v>
      </c>
      <c r="D8159" s="5" t="s">
        <v>581</v>
      </c>
      <c r="E8159" s="5" t="str">
        <f t="shared" si="914"/>
        <v/>
      </c>
      <c r="F8159" s="5" t="str">
        <f t="shared" si="913"/>
        <v/>
      </c>
      <c r="G8159" s="7">
        <v>67.272999999999996</v>
      </c>
      <c r="H8159" s="7">
        <v>74.444000000000003</v>
      </c>
      <c r="I8159" s="7">
        <v>78.813000000000002</v>
      </c>
      <c r="J8159" s="7">
        <v>79.572000000000003</v>
      </c>
      <c r="K8159" s="7">
        <v>117.154</v>
      </c>
      <c r="L8159" s="7">
        <v>105.87</v>
      </c>
      <c r="M8159" s="7">
        <v>94.620999999999995</v>
      </c>
      <c r="N8159" s="7">
        <v>74.573999999999998</v>
      </c>
      <c r="O8159" s="7"/>
    </row>
    <row r="8160" spans="1:15" x14ac:dyDescent="0.2">
      <c r="A8160" s="2">
        <v>1</v>
      </c>
      <c r="B8160" s="6" t="s">
        <v>18</v>
      </c>
      <c r="C8160" s="6">
        <v>0</v>
      </c>
      <c r="D8160" s="5" t="s">
        <v>581</v>
      </c>
      <c r="E8160" s="5" t="str">
        <f t="shared" si="914"/>
        <v/>
      </c>
      <c r="F8160" s="5" t="str">
        <f t="shared" si="913"/>
        <v/>
      </c>
      <c r="G8160" s="7">
        <v>68.611999999999995</v>
      </c>
      <c r="H8160" s="7">
        <v>75.191999999999993</v>
      </c>
      <c r="I8160" s="7">
        <v>78.242999999999995</v>
      </c>
      <c r="J8160" s="7">
        <v>79.760999999999996</v>
      </c>
      <c r="K8160" s="7">
        <v>114.038</v>
      </c>
      <c r="L8160" s="7">
        <v>104.05800000000001</v>
      </c>
      <c r="M8160" s="7">
        <v>95.965000000000003</v>
      </c>
      <c r="N8160" s="7">
        <v>75.087000000000003</v>
      </c>
      <c r="O8160" s="7"/>
    </row>
    <row r="8161" spans="1:15" x14ac:dyDescent="0.2">
      <c r="A8161" s="2">
        <v>1</v>
      </c>
      <c r="B8161" s="6" t="s">
        <v>19</v>
      </c>
      <c r="C8161" s="6">
        <v>0</v>
      </c>
      <c r="D8161" s="5" t="s">
        <v>581</v>
      </c>
      <c r="E8161" s="5" t="str">
        <f t="shared" si="914"/>
        <v/>
      </c>
      <c r="F8161" s="5" t="str">
        <f t="shared" si="913"/>
        <v/>
      </c>
      <c r="G8161" s="7">
        <v>70.147999999999996</v>
      </c>
      <c r="H8161" s="7">
        <v>76.685000000000002</v>
      </c>
      <c r="I8161" s="7">
        <v>77.671999999999997</v>
      </c>
      <c r="J8161" s="7">
        <v>80.305999999999997</v>
      </c>
      <c r="K8161" s="7">
        <v>110.726</v>
      </c>
      <c r="L8161" s="7">
        <v>101.28700000000001</v>
      </c>
      <c r="M8161" s="7">
        <v>97.549000000000007</v>
      </c>
      <c r="N8161" s="7">
        <v>75.769000000000005</v>
      </c>
      <c r="O8161" s="7"/>
    </row>
    <row r="8162" spans="1:15" x14ac:dyDescent="0.2">
      <c r="A8162" s="2">
        <v>1</v>
      </c>
      <c r="B8162" s="6" t="s">
        <v>20</v>
      </c>
      <c r="C8162" s="6">
        <v>0</v>
      </c>
      <c r="D8162" s="5" t="s">
        <v>581</v>
      </c>
      <c r="E8162" s="5" t="str">
        <f t="shared" si="914"/>
        <v/>
      </c>
      <c r="F8162" s="5" t="str">
        <f t="shared" si="913"/>
        <v/>
      </c>
      <c r="G8162" s="7">
        <v>73.331999999999994</v>
      </c>
      <c r="H8162" s="7">
        <v>79.971999999999994</v>
      </c>
      <c r="I8162" s="7">
        <v>80.94</v>
      </c>
      <c r="J8162" s="7">
        <v>80.046000000000006</v>
      </c>
      <c r="K8162" s="7">
        <v>110.375</v>
      </c>
      <c r="L8162" s="7">
        <v>101.211</v>
      </c>
      <c r="M8162" s="7">
        <v>94.292000000000002</v>
      </c>
      <c r="N8162" s="7">
        <v>76.320999999999998</v>
      </c>
      <c r="O8162" s="7"/>
    </row>
    <row r="8163" spans="1:15" x14ac:dyDescent="0.2">
      <c r="A8163" s="2">
        <v>1</v>
      </c>
      <c r="B8163" s="6" t="s">
        <v>21</v>
      </c>
      <c r="C8163" s="6">
        <v>0</v>
      </c>
      <c r="D8163" s="5" t="s">
        <v>581</v>
      </c>
      <c r="E8163" s="5" t="str">
        <f t="shared" si="914"/>
        <v/>
      </c>
      <c r="F8163" s="5" t="str">
        <f t="shared" si="913"/>
        <v/>
      </c>
      <c r="G8163" s="7">
        <v>76.507000000000005</v>
      </c>
      <c r="H8163" s="7">
        <v>82.727000000000004</v>
      </c>
      <c r="I8163" s="7">
        <v>84.929000000000002</v>
      </c>
      <c r="J8163" s="7">
        <v>80.442999999999998</v>
      </c>
      <c r="K8163" s="7">
        <v>111.008</v>
      </c>
      <c r="L8163" s="7">
        <v>102.66200000000001</v>
      </c>
      <c r="M8163" s="7">
        <v>92.251999999999995</v>
      </c>
      <c r="N8163" s="7">
        <v>78.349000000000004</v>
      </c>
      <c r="O8163" s="7"/>
    </row>
    <row r="8164" spans="1:15" x14ac:dyDescent="0.2">
      <c r="A8164" s="2">
        <v>1</v>
      </c>
      <c r="B8164" s="6" t="s">
        <v>22</v>
      </c>
      <c r="C8164" s="6">
        <v>0</v>
      </c>
      <c r="D8164" s="5" t="s">
        <v>581</v>
      </c>
      <c r="E8164" s="5" t="str">
        <f t="shared" si="914"/>
        <v/>
      </c>
      <c r="F8164" s="5" t="str">
        <f t="shared" si="913"/>
        <v/>
      </c>
      <c r="G8164" s="7">
        <v>79.438999999999993</v>
      </c>
      <c r="H8164" s="7">
        <v>84.225999999999999</v>
      </c>
      <c r="I8164" s="7">
        <v>87.36</v>
      </c>
      <c r="J8164" s="7">
        <v>82.722999999999999</v>
      </c>
      <c r="K8164" s="7">
        <v>109.97</v>
      </c>
      <c r="L8164" s="7">
        <v>103.72</v>
      </c>
      <c r="M8164" s="7">
        <v>92.450999999999993</v>
      </c>
      <c r="N8164" s="7">
        <v>80.765000000000001</v>
      </c>
      <c r="O8164" s="7"/>
    </row>
    <row r="8165" spans="1:15" x14ac:dyDescent="0.2">
      <c r="A8165" s="2">
        <v>1</v>
      </c>
      <c r="B8165" s="6" t="s">
        <v>23</v>
      </c>
      <c r="C8165" s="6">
        <v>0</v>
      </c>
      <c r="D8165" s="5" t="s">
        <v>581</v>
      </c>
      <c r="E8165" s="5" t="str">
        <f t="shared" si="914"/>
        <v/>
      </c>
      <c r="F8165" s="5" t="str">
        <f t="shared" si="913"/>
        <v/>
      </c>
      <c r="G8165" s="7">
        <v>79.494</v>
      </c>
      <c r="H8165" s="7">
        <v>83.183000000000007</v>
      </c>
      <c r="I8165" s="7">
        <v>89.108999999999995</v>
      </c>
      <c r="J8165" s="7">
        <v>87.06</v>
      </c>
      <c r="K8165" s="7">
        <v>112.096</v>
      </c>
      <c r="L8165" s="7">
        <v>107.124</v>
      </c>
      <c r="M8165" s="7">
        <v>95.6</v>
      </c>
      <c r="N8165" s="7">
        <v>85.188000000000002</v>
      </c>
      <c r="O8165" s="7"/>
    </row>
    <row r="8166" spans="1:15" x14ac:dyDescent="0.2">
      <c r="A8166" s="2">
        <v>1</v>
      </c>
      <c r="B8166" s="6" t="s">
        <v>24</v>
      </c>
      <c r="C8166" s="6">
        <v>0</v>
      </c>
      <c r="D8166" s="5" t="s">
        <v>581</v>
      </c>
      <c r="E8166" s="5" t="str">
        <f t="shared" si="914"/>
        <v/>
      </c>
      <c r="F8166" s="5" t="str">
        <f t="shared" si="913"/>
        <v/>
      </c>
      <c r="G8166" s="7">
        <v>79.918999999999997</v>
      </c>
      <c r="H8166" s="7">
        <v>84.113</v>
      </c>
      <c r="I8166" s="7">
        <v>90.968000000000004</v>
      </c>
      <c r="J8166" s="7">
        <v>87.594999999999999</v>
      </c>
      <c r="K8166" s="7">
        <v>113.825</v>
      </c>
      <c r="L8166" s="7">
        <v>108.15</v>
      </c>
      <c r="M8166" s="7">
        <v>97.724000000000004</v>
      </c>
      <c r="N8166" s="7">
        <v>88.897000000000006</v>
      </c>
      <c r="O8166" s="7"/>
    </row>
    <row r="8167" spans="1:15" x14ac:dyDescent="0.2">
      <c r="A8167" s="2">
        <v>1</v>
      </c>
      <c r="B8167" s="6" t="s">
        <v>25</v>
      </c>
      <c r="C8167" s="6">
        <v>0</v>
      </c>
      <c r="D8167" s="5" t="s">
        <v>581</v>
      </c>
      <c r="E8167" s="5" t="str">
        <f t="shared" si="914"/>
        <v/>
      </c>
      <c r="F8167" s="5" t="str">
        <f t="shared" si="913"/>
        <v/>
      </c>
      <c r="G8167" s="7">
        <v>85.228999999999999</v>
      </c>
      <c r="H8167" s="7">
        <v>88.436000000000007</v>
      </c>
      <c r="I8167" s="7">
        <v>95.546999999999997</v>
      </c>
      <c r="J8167" s="7">
        <v>80.066999999999993</v>
      </c>
      <c r="K8167" s="7">
        <v>112.10599999999999</v>
      </c>
      <c r="L8167" s="7">
        <v>108.041</v>
      </c>
      <c r="M8167" s="7">
        <v>97.546000000000006</v>
      </c>
      <c r="N8167" s="7">
        <v>93.203000000000003</v>
      </c>
      <c r="O8167" s="7"/>
    </row>
    <row r="8168" spans="1:15" x14ac:dyDescent="0.2">
      <c r="A8168" s="2">
        <v>1</v>
      </c>
      <c r="B8168" s="6" t="s">
        <v>26</v>
      </c>
      <c r="C8168" s="6">
        <v>0</v>
      </c>
      <c r="D8168" s="5" t="s">
        <v>581</v>
      </c>
      <c r="E8168" s="5" t="str">
        <f t="shared" si="914"/>
        <v/>
      </c>
      <c r="F8168" s="5" t="str">
        <f t="shared" si="913"/>
        <v/>
      </c>
      <c r="G8168" s="7">
        <v>88.483999999999995</v>
      </c>
      <c r="H8168" s="7">
        <v>92.667000000000002</v>
      </c>
      <c r="I8168" s="7">
        <v>97.691999999999993</v>
      </c>
      <c r="J8168" s="7">
        <v>86.802999999999997</v>
      </c>
      <c r="K8168" s="7">
        <v>110.40600000000001</v>
      </c>
      <c r="L8168" s="7">
        <v>105.422</v>
      </c>
      <c r="M8168" s="7">
        <v>98.656999999999996</v>
      </c>
      <c r="N8168" s="7">
        <v>96.38</v>
      </c>
      <c r="O8168" s="7"/>
    </row>
    <row r="8169" spans="1:15" x14ac:dyDescent="0.2">
      <c r="A8169" s="2">
        <v>1</v>
      </c>
      <c r="B8169" s="6" t="s">
        <v>27</v>
      </c>
      <c r="C8169" s="6">
        <v>0</v>
      </c>
      <c r="D8169" s="5" t="s">
        <v>581</v>
      </c>
      <c r="E8169" s="5" t="str">
        <f t="shared" si="914"/>
        <v/>
      </c>
      <c r="F8169" s="5" t="str">
        <f t="shared" si="913"/>
        <v/>
      </c>
      <c r="G8169" s="7">
        <v>86.119</v>
      </c>
      <c r="H8169" s="7">
        <v>90.349000000000004</v>
      </c>
      <c r="I8169" s="7">
        <v>94.528999999999996</v>
      </c>
      <c r="J8169" s="7">
        <v>105.449</v>
      </c>
      <c r="K8169" s="7">
        <v>109.76600000000001</v>
      </c>
      <c r="L8169" s="7">
        <v>104.626</v>
      </c>
      <c r="M8169" s="7">
        <v>104.40300000000001</v>
      </c>
      <c r="N8169" s="7">
        <v>98.69</v>
      </c>
      <c r="O8169" s="7"/>
    </row>
    <row r="8170" spans="1:15" x14ac:dyDescent="0.2">
      <c r="A8170" s="2">
        <v>1</v>
      </c>
      <c r="B8170" s="6" t="s">
        <v>28</v>
      </c>
      <c r="C8170" s="6">
        <v>0</v>
      </c>
      <c r="D8170" s="5" t="s">
        <v>581</v>
      </c>
      <c r="E8170" s="5" t="str">
        <f t="shared" si="914"/>
        <v/>
      </c>
      <c r="F8170" s="5" t="str">
        <f t="shared" si="913"/>
        <v/>
      </c>
      <c r="G8170" s="7">
        <v>90.239000000000004</v>
      </c>
      <c r="H8170" s="7">
        <v>92.248999999999995</v>
      </c>
      <c r="I8170" s="7">
        <v>96.335999999999999</v>
      </c>
      <c r="J8170" s="7">
        <v>104.12</v>
      </c>
      <c r="K8170" s="7">
        <v>106.755</v>
      </c>
      <c r="L8170" s="7">
        <v>104.429</v>
      </c>
      <c r="M8170" s="7">
        <v>106.06399999999999</v>
      </c>
      <c r="N8170" s="7">
        <v>102.17700000000001</v>
      </c>
      <c r="O8170" s="7"/>
    </row>
    <row r="8171" spans="1:15" x14ac:dyDescent="0.2">
      <c r="A8171" s="2">
        <v>1</v>
      </c>
      <c r="B8171" s="6" t="s">
        <v>29</v>
      </c>
      <c r="C8171" s="6">
        <v>0</v>
      </c>
      <c r="D8171" s="5" t="s">
        <v>581</v>
      </c>
      <c r="E8171" s="5" t="str">
        <f t="shared" si="914"/>
        <v/>
      </c>
      <c r="F8171" s="5" t="str">
        <f t="shared" si="913"/>
        <v/>
      </c>
      <c r="G8171" s="7">
        <v>100</v>
      </c>
      <c r="H8171" s="7">
        <v>100</v>
      </c>
      <c r="I8171" s="7">
        <v>100</v>
      </c>
      <c r="J8171" s="7">
        <v>100</v>
      </c>
      <c r="K8171" s="7">
        <v>100</v>
      </c>
      <c r="L8171" s="7">
        <v>100</v>
      </c>
      <c r="M8171" s="7">
        <v>100</v>
      </c>
      <c r="N8171" s="7">
        <v>100</v>
      </c>
      <c r="O8171" s="7"/>
    </row>
    <row r="8172" spans="1:15" x14ac:dyDescent="0.2">
      <c r="A8172" s="2">
        <v>1</v>
      </c>
      <c r="B8172" s="6" t="s">
        <v>30</v>
      </c>
      <c r="C8172" s="6">
        <v>0</v>
      </c>
      <c r="D8172" s="5" t="s">
        <v>581</v>
      </c>
      <c r="E8172" s="5" t="str">
        <f t="shared" si="914"/>
        <v/>
      </c>
      <c r="F8172" s="5" t="str">
        <f t="shared" si="913"/>
        <v/>
      </c>
      <c r="G8172" s="7">
        <v>96.382999999999996</v>
      </c>
      <c r="H8172" s="7">
        <v>99.35</v>
      </c>
      <c r="I8172" s="7">
        <v>98.525999999999996</v>
      </c>
      <c r="J8172" s="7">
        <v>111.446</v>
      </c>
      <c r="K8172" s="7">
        <v>102.223</v>
      </c>
      <c r="L8172" s="7">
        <v>99.171000000000006</v>
      </c>
      <c r="M8172" s="7">
        <v>102.39100000000001</v>
      </c>
      <c r="N8172" s="7">
        <v>100.88200000000001</v>
      </c>
      <c r="O8172" s="7"/>
    </row>
    <row r="8173" spans="1:15" x14ac:dyDescent="0.2">
      <c r="A8173" s="2">
        <v>1</v>
      </c>
      <c r="B8173" s="6" t="s">
        <v>31</v>
      </c>
      <c r="C8173" s="6">
        <v>0</v>
      </c>
      <c r="D8173" s="5" t="s">
        <v>581</v>
      </c>
      <c r="E8173" s="5" t="str">
        <f t="shared" si="914"/>
        <v/>
      </c>
      <c r="F8173" s="5" t="str">
        <f t="shared" si="913"/>
        <v/>
      </c>
      <c r="G8173" s="7">
        <v>98.350999999999999</v>
      </c>
      <c r="H8173" s="7">
        <v>103.84399999999999</v>
      </c>
      <c r="I8173" s="7">
        <v>102.145</v>
      </c>
      <c r="J8173" s="7">
        <v>126.56699999999999</v>
      </c>
      <c r="K8173" s="7">
        <v>103.858</v>
      </c>
      <c r="L8173" s="7">
        <v>98.364000000000004</v>
      </c>
      <c r="M8173" s="7">
        <v>100.529</v>
      </c>
      <c r="N8173" s="7">
        <v>102.685</v>
      </c>
      <c r="O8173" s="7"/>
    </row>
    <row r="8174" spans="1:15" x14ac:dyDescent="0.2">
      <c r="A8174" s="2">
        <v>1</v>
      </c>
      <c r="B8174" s="6" t="s">
        <v>32</v>
      </c>
      <c r="C8174" s="6">
        <v>0</v>
      </c>
      <c r="D8174" s="5" t="s">
        <v>581</v>
      </c>
      <c r="E8174" s="5" t="str">
        <f t="shared" si="914"/>
        <v/>
      </c>
      <c r="F8174" s="5" t="str">
        <f t="shared" si="913"/>
        <v/>
      </c>
      <c r="G8174" s="7">
        <v>99.67</v>
      </c>
      <c r="H8174" s="7">
        <v>104.008</v>
      </c>
      <c r="I8174" s="7">
        <v>101.22799999999999</v>
      </c>
      <c r="J8174" s="7">
        <v>149.36000000000001</v>
      </c>
      <c r="K8174" s="7">
        <v>101.56399999999999</v>
      </c>
      <c r="L8174" s="7">
        <v>97.326999999999998</v>
      </c>
      <c r="M8174" s="7">
        <v>103.22799999999999</v>
      </c>
      <c r="N8174" s="7">
        <v>104.496</v>
      </c>
      <c r="O8174" s="7"/>
    </row>
    <row r="8175" spans="1:15" x14ac:dyDescent="0.2">
      <c r="A8175" s="2">
        <v>1</v>
      </c>
      <c r="B8175" s="6" t="s">
        <v>33</v>
      </c>
      <c r="C8175" s="6">
        <v>0</v>
      </c>
      <c r="D8175" s="5" t="s">
        <v>581</v>
      </c>
      <c r="E8175" s="5" t="str">
        <f t="shared" si="914"/>
        <v/>
      </c>
      <c r="F8175" s="5" t="str">
        <f t="shared" si="913"/>
        <v/>
      </c>
      <c r="G8175" s="7">
        <v>99.213999999999999</v>
      </c>
      <c r="H8175" s="7">
        <v>105.726</v>
      </c>
      <c r="I8175" s="7">
        <v>102.104</v>
      </c>
      <c r="J8175" s="7">
        <v>164.904</v>
      </c>
      <c r="K8175" s="7">
        <v>102.913</v>
      </c>
      <c r="L8175" s="7">
        <v>96.573999999999998</v>
      </c>
      <c r="M8175" s="7">
        <v>103.31</v>
      </c>
      <c r="N8175" s="7">
        <v>105.483</v>
      </c>
      <c r="O8175" s="7"/>
    </row>
    <row r="8176" spans="1:15" x14ac:dyDescent="0.2">
      <c r="A8176" s="2">
        <v>1</v>
      </c>
      <c r="B8176" s="6" t="s">
        <v>34</v>
      </c>
      <c r="C8176" s="6">
        <v>0</v>
      </c>
      <c r="D8176" s="5" t="s">
        <v>581</v>
      </c>
      <c r="E8176" s="5" t="str">
        <f t="shared" si="914"/>
        <v/>
      </c>
      <c r="F8176" s="5" t="str">
        <f t="shared" si="913"/>
        <v/>
      </c>
      <c r="G8176" s="7">
        <v>102.608</v>
      </c>
      <c r="H8176" s="7">
        <v>106.67400000000001</v>
      </c>
      <c r="I8176" s="7">
        <v>102.01900000000001</v>
      </c>
      <c r="J8176" s="7">
        <v>176.714</v>
      </c>
      <c r="K8176" s="7">
        <v>99.426000000000002</v>
      </c>
      <c r="L8176" s="7">
        <v>95.635999999999996</v>
      </c>
      <c r="M8176" s="7">
        <v>106.56</v>
      </c>
      <c r="N8176" s="7">
        <v>108.711</v>
      </c>
      <c r="O8176" s="7"/>
    </row>
    <row r="8177" spans="1:15" x14ac:dyDescent="0.2">
      <c r="A8177" s="2">
        <v>1</v>
      </c>
      <c r="B8177" s="6" t="s">
        <v>35</v>
      </c>
      <c r="C8177" s="6">
        <v>0</v>
      </c>
      <c r="D8177" s="5" t="s">
        <v>581</v>
      </c>
      <c r="E8177" s="5" t="str">
        <f t="shared" si="914"/>
        <v/>
      </c>
      <c r="F8177" s="5" t="str">
        <f t="shared" si="913"/>
        <v/>
      </c>
      <c r="G8177" s="7">
        <v>102.152</v>
      </c>
      <c r="H8177" s="7">
        <v>104.124</v>
      </c>
      <c r="I8177" s="7">
        <v>97.536000000000001</v>
      </c>
      <c r="J8177" s="7">
        <v>205.767</v>
      </c>
      <c r="K8177" s="7">
        <v>95.480999999999995</v>
      </c>
      <c r="L8177" s="7">
        <v>93.671999999999997</v>
      </c>
      <c r="M8177" s="7">
        <v>110.664</v>
      </c>
      <c r="N8177" s="7">
        <v>107.93600000000001</v>
      </c>
      <c r="O8177" s="7"/>
    </row>
    <row r="8178" spans="1:15" x14ac:dyDescent="0.2">
      <c r="A8178" s="2">
        <v>1</v>
      </c>
      <c r="B8178" s="6" t="s">
        <v>36</v>
      </c>
      <c r="C8178" s="6">
        <v>0</v>
      </c>
      <c r="D8178" s="5" t="s">
        <v>581</v>
      </c>
      <c r="E8178" s="5" t="str">
        <f t="shared" si="914"/>
        <v/>
      </c>
      <c r="F8178" s="5" t="str">
        <f t="shared" si="913"/>
        <v/>
      </c>
      <c r="G8178" s="7">
        <v>105.74</v>
      </c>
      <c r="H8178" s="7">
        <v>106.82599999999999</v>
      </c>
      <c r="I8178" s="7">
        <v>97.887</v>
      </c>
      <c r="J8178" s="7">
        <v>158.84800000000001</v>
      </c>
      <c r="K8178" s="7">
        <v>92.572999999999993</v>
      </c>
      <c r="L8178" s="7">
        <v>91.632000000000005</v>
      </c>
      <c r="M8178" s="7">
        <v>109.77</v>
      </c>
      <c r="N8178" s="7">
        <v>107.45</v>
      </c>
      <c r="O8178" s="7"/>
    </row>
    <row r="8179" spans="1:15" x14ac:dyDescent="0.2">
      <c r="A8179" s="2">
        <v>1</v>
      </c>
      <c r="B8179" s="6" t="s">
        <v>37</v>
      </c>
      <c r="C8179" s="6">
        <v>0</v>
      </c>
      <c r="D8179" s="5" t="s">
        <v>581</v>
      </c>
      <c r="E8179" s="5" t="str">
        <f t="shared" si="914"/>
        <v/>
      </c>
      <c r="F8179" s="5" t="str">
        <f t="shared" si="913"/>
        <v/>
      </c>
      <c r="G8179" s="7">
        <v>104.98399999999999</v>
      </c>
      <c r="H8179" s="7">
        <v>107.09</v>
      </c>
      <c r="I8179" s="7">
        <v>97.031000000000006</v>
      </c>
      <c r="J8179" s="7">
        <v>183.46600000000001</v>
      </c>
      <c r="K8179" s="7">
        <v>92.424000000000007</v>
      </c>
      <c r="L8179" s="7">
        <v>90.606999999999999</v>
      </c>
      <c r="M8179" s="7">
        <v>110.42400000000001</v>
      </c>
      <c r="N8179" s="7">
        <v>107.146</v>
      </c>
      <c r="O8179" s="7"/>
    </row>
    <row r="8180" spans="1:15" x14ac:dyDescent="0.2">
      <c r="A8180" s="2">
        <v>1</v>
      </c>
      <c r="B8180" s="6" t="s">
        <v>63</v>
      </c>
      <c r="C8180" s="6">
        <v>0</v>
      </c>
      <c r="D8180" s="5" t="s">
        <v>581</v>
      </c>
      <c r="E8180" s="5" t="str">
        <f t="shared" si="914"/>
        <v/>
      </c>
      <c r="F8180" s="5" t="str">
        <f t="shared" si="913"/>
        <v/>
      </c>
      <c r="G8180" s="7">
        <v>101.048</v>
      </c>
      <c r="H8180" s="7">
        <v>102.49299999999999</v>
      </c>
      <c r="I8180" s="7">
        <v>94.006</v>
      </c>
      <c r="J8180" s="7">
        <v>223.345</v>
      </c>
      <c r="K8180" s="7">
        <v>93.031999999999996</v>
      </c>
      <c r="L8180" s="7">
        <v>91.718999999999994</v>
      </c>
      <c r="M8180" s="7">
        <v>115.76600000000001</v>
      </c>
      <c r="N8180" s="7">
        <v>108.827</v>
      </c>
      <c r="O8180" s="7"/>
    </row>
    <row r="8181" spans="1:15" x14ac:dyDescent="0.2">
      <c r="A8181" s="2">
        <v>0</v>
      </c>
      <c r="B8181" s="5" t="s">
        <v>582</v>
      </c>
      <c r="C8181" s="6" t="s">
        <v>0</v>
      </c>
      <c r="E8181" s="5" t="str">
        <f t="shared" si="914"/>
        <v/>
      </c>
      <c r="F8181" s="5" t="str">
        <f t="shared" si="913"/>
        <v/>
      </c>
    </row>
    <row r="8182" spans="1:15" x14ac:dyDescent="0.2">
      <c r="A8182" s="2">
        <v>1</v>
      </c>
      <c r="B8182" s="6" t="s">
        <v>13</v>
      </c>
      <c r="C8182" s="6">
        <v>0</v>
      </c>
      <c r="D8182" s="5" t="s">
        <v>583</v>
      </c>
      <c r="E8182" s="5" t="str">
        <f t="shared" si="914"/>
        <v/>
      </c>
      <c r="F8182" s="5" t="str">
        <f t="shared" si="913"/>
        <v/>
      </c>
      <c r="G8182" s="7">
        <v>60.149000000000001</v>
      </c>
      <c r="H8182" s="7">
        <v>67.406000000000006</v>
      </c>
      <c r="I8182" s="7">
        <v>66.114000000000004</v>
      </c>
      <c r="J8182" s="7">
        <v>62.917000000000002</v>
      </c>
      <c r="K8182" s="7">
        <v>109.917</v>
      </c>
      <c r="L8182" s="7">
        <v>98.084000000000003</v>
      </c>
      <c r="M8182" s="7">
        <v>87.596999999999994</v>
      </c>
      <c r="N8182" s="7">
        <v>57.914000000000001</v>
      </c>
      <c r="O8182" s="7"/>
    </row>
    <row r="8183" spans="1:15" x14ac:dyDescent="0.2">
      <c r="A8183" s="2">
        <v>1</v>
      </c>
      <c r="B8183" s="6" t="s">
        <v>15</v>
      </c>
      <c r="C8183" s="6">
        <v>0</v>
      </c>
      <c r="D8183" s="5" t="s">
        <v>583</v>
      </c>
      <c r="E8183" s="5" t="str">
        <f t="shared" si="914"/>
        <v/>
      </c>
      <c r="F8183" s="5" t="str">
        <f t="shared" si="913"/>
        <v/>
      </c>
      <c r="G8183" s="7">
        <v>61.396000000000001</v>
      </c>
      <c r="H8183" s="7">
        <v>68.153999999999996</v>
      </c>
      <c r="I8183" s="7">
        <v>68.302999999999997</v>
      </c>
      <c r="J8183" s="7">
        <v>64.176000000000002</v>
      </c>
      <c r="K8183" s="7">
        <v>111.25</v>
      </c>
      <c r="L8183" s="7">
        <v>100.21899999999999</v>
      </c>
      <c r="M8183" s="7">
        <v>89.073999999999998</v>
      </c>
      <c r="N8183" s="7">
        <v>60.841000000000001</v>
      </c>
      <c r="O8183" s="7"/>
    </row>
    <row r="8184" spans="1:15" x14ac:dyDescent="0.2">
      <c r="A8184" s="2">
        <v>1</v>
      </c>
      <c r="B8184" s="6" t="s">
        <v>16</v>
      </c>
      <c r="C8184" s="6">
        <v>0</v>
      </c>
      <c r="D8184" s="5" t="s">
        <v>583</v>
      </c>
      <c r="E8184" s="5" t="str">
        <f t="shared" si="914"/>
        <v/>
      </c>
      <c r="F8184" s="5" t="str">
        <f t="shared" si="913"/>
        <v/>
      </c>
      <c r="G8184" s="7">
        <v>61.923000000000002</v>
      </c>
      <c r="H8184" s="7">
        <v>67.775000000000006</v>
      </c>
      <c r="I8184" s="7">
        <v>69.334999999999994</v>
      </c>
      <c r="J8184" s="7">
        <v>69.692999999999998</v>
      </c>
      <c r="K8184" s="7">
        <v>111.97</v>
      </c>
      <c r="L8184" s="7">
        <v>102.30200000000001</v>
      </c>
      <c r="M8184" s="7">
        <v>91.787000000000006</v>
      </c>
      <c r="N8184" s="7">
        <v>63.640999999999998</v>
      </c>
      <c r="O8184" s="7"/>
    </row>
    <row r="8185" spans="1:15" x14ac:dyDescent="0.2">
      <c r="A8185" s="2">
        <v>1</v>
      </c>
      <c r="B8185" s="6" t="s">
        <v>17</v>
      </c>
      <c r="C8185" s="6">
        <v>0</v>
      </c>
      <c r="D8185" s="5" t="s">
        <v>583</v>
      </c>
      <c r="E8185" s="5" t="str">
        <f t="shared" si="914"/>
        <v/>
      </c>
      <c r="F8185" s="5" t="str">
        <f t="shared" si="913"/>
        <v/>
      </c>
      <c r="G8185" s="7">
        <v>59.920999999999999</v>
      </c>
      <c r="H8185" s="7">
        <v>66.260000000000005</v>
      </c>
      <c r="I8185" s="7">
        <v>69.242000000000004</v>
      </c>
      <c r="J8185" s="7">
        <v>77.561999999999998</v>
      </c>
      <c r="K8185" s="7">
        <v>115.554</v>
      </c>
      <c r="L8185" s="7">
        <v>104.5</v>
      </c>
      <c r="M8185" s="7">
        <v>97.527000000000001</v>
      </c>
      <c r="N8185" s="7">
        <v>67.528999999999996</v>
      </c>
      <c r="O8185" s="7"/>
    </row>
    <row r="8186" spans="1:15" x14ac:dyDescent="0.2">
      <c r="A8186" s="2">
        <v>1</v>
      </c>
      <c r="B8186" s="6" t="s">
        <v>18</v>
      </c>
      <c r="C8186" s="6">
        <v>0</v>
      </c>
      <c r="D8186" s="5" t="s">
        <v>583</v>
      </c>
      <c r="E8186" s="5" t="str">
        <f t="shared" si="914"/>
        <v/>
      </c>
      <c r="F8186" s="5" t="str">
        <f t="shared" si="913"/>
        <v/>
      </c>
      <c r="G8186" s="7">
        <v>60.732999999999997</v>
      </c>
      <c r="H8186" s="7">
        <v>66.552999999999997</v>
      </c>
      <c r="I8186" s="7">
        <v>68.47</v>
      </c>
      <c r="J8186" s="7">
        <v>78.221999999999994</v>
      </c>
      <c r="K8186" s="7">
        <v>112.738</v>
      </c>
      <c r="L8186" s="7">
        <v>102.88</v>
      </c>
      <c r="M8186" s="7">
        <v>100.52200000000001</v>
      </c>
      <c r="N8186" s="7">
        <v>68.828000000000003</v>
      </c>
      <c r="O8186" s="7"/>
    </row>
    <row r="8187" spans="1:15" x14ac:dyDescent="0.2">
      <c r="A8187" s="2">
        <v>1</v>
      </c>
      <c r="B8187" s="6" t="s">
        <v>19</v>
      </c>
      <c r="C8187" s="6">
        <v>0</v>
      </c>
      <c r="D8187" s="5" t="s">
        <v>583</v>
      </c>
      <c r="E8187" s="5" t="str">
        <f t="shared" si="914"/>
        <v/>
      </c>
      <c r="F8187" s="5" t="str">
        <f t="shared" si="913"/>
        <v/>
      </c>
      <c r="G8187" s="7">
        <v>61.866</v>
      </c>
      <c r="H8187" s="7">
        <v>67.703999999999994</v>
      </c>
      <c r="I8187" s="7">
        <v>67.843000000000004</v>
      </c>
      <c r="J8187" s="7">
        <v>78.991</v>
      </c>
      <c r="K8187" s="7">
        <v>109.66200000000001</v>
      </c>
      <c r="L8187" s="7">
        <v>100.206</v>
      </c>
      <c r="M8187" s="7">
        <v>103.047</v>
      </c>
      <c r="N8187" s="7">
        <v>69.91</v>
      </c>
      <c r="O8187" s="7"/>
    </row>
    <row r="8188" spans="1:15" x14ac:dyDescent="0.2">
      <c r="A8188" s="2">
        <v>1</v>
      </c>
      <c r="B8188" s="6" t="s">
        <v>20</v>
      </c>
      <c r="C8188" s="6">
        <v>0</v>
      </c>
      <c r="D8188" s="5" t="s">
        <v>583</v>
      </c>
      <c r="E8188" s="5" t="str">
        <f t="shared" si="914"/>
        <v/>
      </c>
      <c r="F8188" s="5" t="str">
        <f t="shared" si="913"/>
        <v/>
      </c>
      <c r="G8188" s="7">
        <v>64.551000000000002</v>
      </c>
      <c r="H8188" s="7">
        <v>70.435000000000002</v>
      </c>
      <c r="I8188" s="7">
        <v>70.561999999999998</v>
      </c>
      <c r="J8188" s="7">
        <v>78.888000000000005</v>
      </c>
      <c r="K8188" s="7">
        <v>109.31100000000001</v>
      </c>
      <c r="L8188" s="7">
        <v>100.18</v>
      </c>
      <c r="M8188" s="7">
        <v>100.523</v>
      </c>
      <c r="N8188" s="7">
        <v>70.930999999999997</v>
      </c>
      <c r="O8188" s="7"/>
    </row>
    <row r="8189" spans="1:15" x14ac:dyDescent="0.2">
      <c r="A8189" s="2">
        <v>1</v>
      </c>
      <c r="B8189" s="6" t="s">
        <v>21</v>
      </c>
      <c r="C8189" s="6">
        <v>0</v>
      </c>
      <c r="D8189" s="5" t="s">
        <v>583</v>
      </c>
      <c r="E8189" s="5" t="str">
        <f t="shared" si="914"/>
        <v/>
      </c>
      <c r="F8189" s="5" t="str">
        <f t="shared" si="913"/>
        <v/>
      </c>
      <c r="G8189" s="7">
        <v>67.375</v>
      </c>
      <c r="H8189" s="7">
        <v>72.944999999999993</v>
      </c>
      <c r="I8189" s="7">
        <v>74.08</v>
      </c>
      <c r="J8189" s="7">
        <v>79.236000000000004</v>
      </c>
      <c r="K8189" s="7">
        <v>109.952</v>
      </c>
      <c r="L8189" s="7">
        <v>101.556</v>
      </c>
      <c r="M8189" s="7">
        <v>98.590999999999994</v>
      </c>
      <c r="N8189" s="7">
        <v>73.036000000000001</v>
      </c>
      <c r="O8189" s="7"/>
    </row>
    <row r="8190" spans="1:15" x14ac:dyDescent="0.2">
      <c r="A8190" s="2">
        <v>1</v>
      </c>
      <c r="B8190" s="6" t="s">
        <v>22</v>
      </c>
      <c r="C8190" s="6">
        <v>0</v>
      </c>
      <c r="D8190" s="5" t="s">
        <v>583</v>
      </c>
      <c r="E8190" s="5" t="str">
        <f t="shared" si="914"/>
        <v/>
      </c>
      <c r="F8190" s="5" t="str">
        <f t="shared" si="913"/>
        <v/>
      </c>
      <c r="G8190" s="7">
        <v>69.953999999999994</v>
      </c>
      <c r="H8190" s="7">
        <v>74.317999999999998</v>
      </c>
      <c r="I8190" s="7">
        <v>76.228999999999999</v>
      </c>
      <c r="J8190" s="7">
        <v>81.448999999999998</v>
      </c>
      <c r="K8190" s="7">
        <v>108.97</v>
      </c>
      <c r="L8190" s="7">
        <v>102.572</v>
      </c>
      <c r="M8190" s="7">
        <v>99.603999999999999</v>
      </c>
      <c r="N8190" s="7">
        <v>75.927000000000007</v>
      </c>
      <c r="O8190" s="7"/>
    </row>
    <row r="8191" spans="1:15" x14ac:dyDescent="0.2">
      <c r="A8191" s="2">
        <v>1</v>
      </c>
      <c r="B8191" s="6" t="s">
        <v>23</v>
      </c>
      <c r="C8191" s="6">
        <v>0</v>
      </c>
      <c r="D8191" s="5" t="s">
        <v>583</v>
      </c>
      <c r="E8191" s="5" t="str">
        <f t="shared" si="914"/>
        <v/>
      </c>
      <c r="F8191" s="5" t="str">
        <f t="shared" si="913"/>
        <v/>
      </c>
      <c r="G8191" s="7">
        <v>70.159000000000006</v>
      </c>
      <c r="H8191" s="7">
        <v>73.638000000000005</v>
      </c>
      <c r="I8191" s="7">
        <v>77.936999999999998</v>
      </c>
      <c r="J8191" s="7">
        <v>85.52</v>
      </c>
      <c r="K8191" s="7">
        <v>111.086</v>
      </c>
      <c r="L8191" s="7">
        <v>105.83799999999999</v>
      </c>
      <c r="M8191" s="7">
        <v>103.68899999999999</v>
      </c>
      <c r="N8191" s="7">
        <v>80.811999999999998</v>
      </c>
      <c r="O8191" s="7"/>
    </row>
    <row r="8192" spans="1:15" x14ac:dyDescent="0.2">
      <c r="A8192" s="2">
        <v>1</v>
      </c>
      <c r="B8192" s="6" t="s">
        <v>24</v>
      </c>
      <c r="C8192" s="6">
        <v>0</v>
      </c>
      <c r="D8192" s="5" t="s">
        <v>583</v>
      </c>
      <c r="E8192" s="5" t="str">
        <f t="shared" si="914"/>
        <v/>
      </c>
      <c r="F8192" s="5" t="str">
        <f t="shared" si="913"/>
        <v/>
      </c>
      <c r="G8192" s="7">
        <v>70.370999999999995</v>
      </c>
      <c r="H8192" s="7">
        <v>74.287999999999997</v>
      </c>
      <c r="I8192" s="7">
        <v>79.388999999999996</v>
      </c>
      <c r="J8192" s="7">
        <v>86.233999999999995</v>
      </c>
      <c r="K8192" s="7">
        <v>112.815</v>
      </c>
      <c r="L8192" s="7">
        <v>106.866</v>
      </c>
      <c r="M8192" s="7">
        <v>107.919</v>
      </c>
      <c r="N8192" s="7">
        <v>85.674999999999997</v>
      </c>
      <c r="O8192" s="7"/>
    </row>
    <row r="8193" spans="1:15" x14ac:dyDescent="0.2">
      <c r="A8193" s="2">
        <v>1</v>
      </c>
      <c r="B8193" s="6" t="s">
        <v>25</v>
      </c>
      <c r="C8193" s="6">
        <v>0</v>
      </c>
      <c r="D8193" s="5" t="s">
        <v>583</v>
      </c>
      <c r="E8193" s="5" t="str">
        <f t="shared" si="914"/>
        <v/>
      </c>
      <c r="F8193" s="5" t="str">
        <f t="shared" si="913"/>
        <v/>
      </c>
      <c r="G8193" s="7">
        <v>76.528999999999996</v>
      </c>
      <c r="H8193" s="7">
        <v>79.694999999999993</v>
      </c>
      <c r="I8193" s="7">
        <v>85.054000000000002</v>
      </c>
      <c r="J8193" s="7">
        <v>79.81</v>
      </c>
      <c r="K8193" s="7">
        <v>111.14</v>
      </c>
      <c r="L8193" s="7">
        <v>106.72499999999999</v>
      </c>
      <c r="M8193" s="7">
        <v>107.062</v>
      </c>
      <c r="N8193" s="7">
        <v>91.061000000000007</v>
      </c>
      <c r="O8193" s="7"/>
    </row>
    <row r="8194" spans="1:15" x14ac:dyDescent="0.2">
      <c r="A8194" s="2">
        <v>1</v>
      </c>
      <c r="B8194" s="6" t="s">
        <v>26</v>
      </c>
      <c r="C8194" s="6">
        <v>0</v>
      </c>
      <c r="D8194" s="5" t="s">
        <v>583</v>
      </c>
      <c r="E8194" s="5" t="str">
        <f t="shared" si="914"/>
        <v/>
      </c>
      <c r="F8194" s="5" t="str">
        <f t="shared" si="913"/>
        <v/>
      </c>
      <c r="G8194" s="7">
        <v>81.454999999999998</v>
      </c>
      <c r="H8194" s="7">
        <v>85.537000000000006</v>
      </c>
      <c r="I8194" s="7">
        <v>89.254999999999995</v>
      </c>
      <c r="J8194" s="7">
        <v>86.978999999999999</v>
      </c>
      <c r="K8194" s="7">
        <v>109.575</v>
      </c>
      <c r="L8194" s="7">
        <v>104.346</v>
      </c>
      <c r="M8194" s="7">
        <v>106.51</v>
      </c>
      <c r="N8194" s="7">
        <v>95.066000000000003</v>
      </c>
      <c r="O8194" s="7"/>
    </row>
    <row r="8195" spans="1:15" x14ac:dyDescent="0.2">
      <c r="A8195" s="2">
        <v>1</v>
      </c>
      <c r="B8195" s="6" t="s">
        <v>27</v>
      </c>
      <c r="C8195" s="6">
        <v>0</v>
      </c>
      <c r="D8195" s="5" t="s">
        <v>583</v>
      </c>
      <c r="E8195" s="5" t="str">
        <f t="shared" si="914"/>
        <v/>
      </c>
      <c r="F8195" s="5" t="str">
        <f t="shared" si="913"/>
        <v/>
      </c>
      <c r="G8195" s="7">
        <v>82.578000000000003</v>
      </c>
      <c r="H8195" s="7">
        <v>86.924999999999997</v>
      </c>
      <c r="I8195" s="7">
        <v>90.099000000000004</v>
      </c>
      <c r="J8195" s="7">
        <v>104.4</v>
      </c>
      <c r="K8195" s="7">
        <v>109.108</v>
      </c>
      <c r="L8195" s="7">
        <v>103.652</v>
      </c>
      <c r="M8195" s="7">
        <v>108.51</v>
      </c>
      <c r="N8195" s="7">
        <v>97.766000000000005</v>
      </c>
      <c r="O8195" s="7"/>
    </row>
    <row r="8196" spans="1:15" x14ac:dyDescent="0.2">
      <c r="A8196" s="2">
        <v>1</v>
      </c>
      <c r="B8196" s="6" t="s">
        <v>28</v>
      </c>
      <c r="C8196" s="6">
        <v>0</v>
      </c>
      <c r="D8196" s="5" t="s">
        <v>583</v>
      </c>
      <c r="E8196" s="5" t="str">
        <f t="shared" si="914"/>
        <v/>
      </c>
      <c r="F8196" s="5" t="str">
        <f t="shared" si="913"/>
        <v/>
      </c>
      <c r="G8196" s="7">
        <v>88.811999999999998</v>
      </c>
      <c r="H8196" s="7">
        <v>90.858000000000004</v>
      </c>
      <c r="I8196" s="7">
        <v>94.281999999999996</v>
      </c>
      <c r="J8196" s="7">
        <v>103.392</v>
      </c>
      <c r="K8196" s="7">
        <v>106.158</v>
      </c>
      <c r="L8196" s="7">
        <v>103.768</v>
      </c>
      <c r="M8196" s="7">
        <v>107.25700000000001</v>
      </c>
      <c r="N8196" s="7">
        <v>101.123</v>
      </c>
      <c r="O8196" s="7"/>
    </row>
    <row r="8197" spans="1:15" x14ac:dyDescent="0.2">
      <c r="A8197" s="2">
        <v>1</v>
      </c>
      <c r="B8197" s="6" t="s">
        <v>29</v>
      </c>
      <c r="C8197" s="6">
        <v>0</v>
      </c>
      <c r="D8197" s="5" t="s">
        <v>583</v>
      </c>
      <c r="E8197" s="5" t="str">
        <f t="shared" si="914"/>
        <v/>
      </c>
      <c r="F8197" s="5" t="str">
        <f t="shared" si="913"/>
        <v/>
      </c>
      <c r="G8197" s="7">
        <v>100</v>
      </c>
      <c r="H8197" s="7">
        <v>100</v>
      </c>
      <c r="I8197" s="7">
        <v>100</v>
      </c>
      <c r="J8197" s="7">
        <v>100</v>
      </c>
      <c r="K8197" s="7">
        <v>100</v>
      </c>
      <c r="L8197" s="7">
        <v>100</v>
      </c>
      <c r="M8197" s="7">
        <v>100</v>
      </c>
      <c r="N8197" s="7">
        <v>100</v>
      </c>
      <c r="O8197" s="7"/>
    </row>
    <row r="8198" spans="1:15" x14ac:dyDescent="0.2">
      <c r="A8198" s="2">
        <v>1</v>
      </c>
      <c r="B8198" s="6" t="s">
        <v>30</v>
      </c>
      <c r="C8198" s="6">
        <v>0</v>
      </c>
      <c r="D8198" s="5" t="s">
        <v>583</v>
      </c>
      <c r="E8198" s="5" t="str">
        <f t="shared" si="914"/>
        <v/>
      </c>
      <c r="F8198" s="5" t="str">
        <f t="shared" si="913"/>
        <v/>
      </c>
      <c r="G8198" s="7">
        <v>96.007999999999996</v>
      </c>
      <c r="H8198" s="7">
        <v>98.841999999999999</v>
      </c>
      <c r="I8198" s="7">
        <v>98.626000000000005</v>
      </c>
      <c r="J8198" s="7">
        <v>111.246</v>
      </c>
      <c r="K8198" s="7">
        <v>102.726</v>
      </c>
      <c r="L8198" s="7">
        <v>99.781000000000006</v>
      </c>
      <c r="M8198" s="7">
        <v>103.41500000000001</v>
      </c>
      <c r="N8198" s="7">
        <v>101.99299999999999</v>
      </c>
      <c r="O8198" s="7"/>
    </row>
    <row r="8199" spans="1:15" x14ac:dyDescent="0.2">
      <c r="A8199" s="2">
        <v>1</v>
      </c>
      <c r="B8199" s="6" t="s">
        <v>31</v>
      </c>
      <c r="C8199" s="6">
        <v>0</v>
      </c>
      <c r="D8199" s="5" t="s">
        <v>583</v>
      </c>
      <c r="E8199" s="5" t="str">
        <f t="shared" si="914"/>
        <v/>
      </c>
      <c r="F8199" s="5" t="str">
        <f t="shared" si="913"/>
        <v/>
      </c>
      <c r="G8199" s="7">
        <v>97.442999999999998</v>
      </c>
      <c r="H8199" s="7">
        <v>103.075</v>
      </c>
      <c r="I8199" s="7">
        <v>102.571</v>
      </c>
      <c r="J8199" s="7">
        <v>125.845</v>
      </c>
      <c r="K8199" s="7">
        <v>105.26300000000001</v>
      </c>
      <c r="L8199" s="7">
        <v>99.510999999999996</v>
      </c>
      <c r="M8199" s="7">
        <v>101.71899999999999</v>
      </c>
      <c r="N8199" s="7">
        <v>104.334</v>
      </c>
      <c r="O8199" s="7"/>
    </row>
    <row r="8200" spans="1:15" x14ac:dyDescent="0.2">
      <c r="A8200" s="2">
        <v>1</v>
      </c>
      <c r="B8200" s="6" t="s">
        <v>32</v>
      </c>
      <c r="C8200" s="6">
        <v>0</v>
      </c>
      <c r="D8200" s="5" t="s">
        <v>583</v>
      </c>
      <c r="E8200" s="5" t="str">
        <f t="shared" si="914"/>
        <v/>
      </c>
      <c r="F8200" s="5" t="str">
        <f t="shared" ref="F8200:F8263" si="915">IF(LEN(E8200)=0,"",E8200&amp;B8200)</f>
        <v/>
      </c>
      <c r="G8200" s="7">
        <v>99.403999999999996</v>
      </c>
      <c r="H8200" s="7">
        <v>103.988</v>
      </c>
      <c r="I8200" s="7">
        <v>102.785</v>
      </c>
      <c r="J8200" s="7">
        <v>146.75399999999999</v>
      </c>
      <c r="K8200" s="7">
        <v>103.401</v>
      </c>
      <c r="L8200" s="7">
        <v>98.843000000000004</v>
      </c>
      <c r="M8200" s="7">
        <v>103.922</v>
      </c>
      <c r="N8200" s="7">
        <v>106.816</v>
      </c>
      <c r="O8200" s="7"/>
    </row>
    <row r="8201" spans="1:15" x14ac:dyDescent="0.2">
      <c r="A8201" s="2">
        <v>1</v>
      </c>
      <c r="B8201" s="6" t="s">
        <v>33</v>
      </c>
      <c r="C8201" s="6">
        <v>0</v>
      </c>
      <c r="D8201" s="5" t="s">
        <v>583</v>
      </c>
      <c r="E8201" s="5" t="str">
        <f t="shared" ref="E8201:E8264" si="916">IF(C8201=0,IF(LEN(D8201)&lt;&gt;3,"",D8201),IF(LEN(D8201)&lt;&gt;4,"",LEFT(D8201,3)))</f>
        <v/>
      </c>
      <c r="F8201" s="5" t="str">
        <f t="shared" si="915"/>
        <v/>
      </c>
      <c r="G8201" s="7">
        <v>98.971000000000004</v>
      </c>
      <c r="H8201" s="7">
        <v>105.408</v>
      </c>
      <c r="I8201" s="7">
        <v>103.90300000000001</v>
      </c>
      <c r="J8201" s="7">
        <v>161.54300000000001</v>
      </c>
      <c r="K8201" s="7">
        <v>104.98399999999999</v>
      </c>
      <c r="L8201" s="7">
        <v>98.572999999999993</v>
      </c>
      <c r="M8201" s="7">
        <v>103.676</v>
      </c>
      <c r="N8201" s="7">
        <v>107.723</v>
      </c>
      <c r="O8201" s="7"/>
    </row>
    <row r="8202" spans="1:15" x14ac:dyDescent="0.2">
      <c r="A8202" s="2">
        <v>1</v>
      </c>
      <c r="B8202" s="6" t="s">
        <v>34</v>
      </c>
      <c r="C8202" s="6">
        <v>0</v>
      </c>
      <c r="D8202" s="5" t="s">
        <v>583</v>
      </c>
      <c r="E8202" s="5" t="str">
        <f t="shared" si="916"/>
        <v/>
      </c>
      <c r="F8202" s="5" t="str">
        <f t="shared" si="915"/>
        <v/>
      </c>
      <c r="G8202" s="7">
        <v>101.70699999999999</v>
      </c>
      <c r="H8202" s="7">
        <v>105.61799999999999</v>
      </c>
      <c r="I8202" s="7">
        <v>103.63500000000001</v>
      </c>
      <c r="J8202" s="7">
        <v>173.28</v>
      </c>
      <c r="K8202" s="7">
        <v>101.896</v>
      </c>
      <c r="L8202" s="7">
        <v>98.123000000000005</v>
      </c>
      <c r="M8202" s="7">
        <v>107.845</v>
      </c>
      <c r="N8202" s="7">
        <v>111.76600000000001</v>
      </c>
      <c r="O8202" s="7"/>
    </row>
    <row r="8203" spans="1:15" x14ac:dyDescent="0.2">
      <c r="A8203" s="2">
        <v>1</v>
      </c>
      <c r="B8203" s="6" t="s">
        <v>35</v>
      </c>
      <c r="C8203" s="6">
        <v>0</v>
      </c>
      <c r="D8203" s="5" t="s">
        <v>583</v>
      </c>
      <c r="E8203" s="5" t="str">
        <f t="shared" si="916"/>
        <v/>
      </c>
      <c r="F8203" s="5" t="str">
        <f t="shared" si="915"/>
        <v/>
      </c>
      <c r="G8203" s="7">
        <v>101.849</v>
      </c>
      <c r="H8203" s="7">
        <v>104.155</v>
      </c>
      <c r="I8203" s="7">
        <v>100.66</v>
      </c>
      <c r="J8203" s="7">
        <v>198.60400000000001</v>
      </c>
      <c r="K8203" s="7">
        <v>98.832999999999998</v>
      </c>
      <c r="L8203" s="7">
        <v>96.644000000000005</v>
      </c>
      <c r="M8203" s="7">
        <v>110.654</v>
      </c>
      <c r="N8203" s="7">
        <v>111.384</v>
      </c>
      <c r="O8203" s="7"/>
    </row>
    <row r="8204" spans="1:15" x14ac:dyDescent="0.2">
      <c r="A8204" s="2">
        <v>1</v>
      </c>
      <c r="B8204" s="6" t="s">
        <v>36</v>
      </c>
      <c r="C8204" s="6">
        <v>0</v>
      </c>
      <c r="D8204" s="5" t="s">
        <v>583</v>
      </c>
      <c r="E8204" s="5" t="str">
        <f t="shared" si="916"/>
        <v/>
      </c>
      <c r="F8204" s="5" t="str">
        <f t="shared" si="915"/>
        <v/>
      </c>
      <c r="G8204" s="7">
        <v>102.324</v>
      </c>
      <c r="H8204" s="7">
        <v>103.502</v>
      </c>
      <c r="I8204" s="7">
        <v>98.179000000000002</v>
      </c>
      <c r="J8204" s="7">
        <v>157.75800000000001</v>
      </c>
      <c r="K8204" s="7">
        <v>95.947999999999993</v>
      </c>
      <c r="L8204" s="7">
        <v>94.856999999999999</v>
      </c>
      <c r="M8204" s="7">
        <v>113.483</v>
      </c>
      <c r="N8204" s="7">
        <v>111.416</v>
      </c>
      <c r="O8204" s="7"/>
    </row>
    <row r="8205" spans="1:15" x14ac:dyDescent="0.2">
      <c r="A8205" s="2">
        <v>1</v>
      </c>
      <c r="B8205" s="6" t="s">
        <v>37</v>
      </c>
      <c r="C8205" s="6">
        <v>0</v>
      </c>
      <c r="D8205" s="5" t="s">
        <v>583</v>
      </c>
      <c r="E8205" s="5" t="str">
        <f t="shared" si="916"/>
        <v/>
      </c>
      <c r="F8205" s="5" t="str">
        <f t="shared" si="915"/>
        <v/>
      </c>
      <c r="G8205" s="7">
        <v>102.026</v>
      </c>
      <c r="H8205" s="7">
        <v>104.407</v>
      </c>
      <c r="I8205" s="7">
        <v>97.855000000000004</v>
      </c>
      <c r="J8205" s="7">
        <v>181.21199999999999</v>
      </c>
      <c r="K8205" s="7">
        <v>95.912000000000006</v>
      </c>
      <c r="L8205" s="7">
        <v>93.724999999999994</v>
      </c>
      <c r="M8205" s="7">
        <v>113.80200000000001</v>
      </c>
      <c r="N8205" s="7">
        <v>111.361</v>
      </c>
      <c r="O8205" s="7"/>
    </row>
    <row r="8206" spans="1:15" x14ac:dyDescent="0.2">
      <c r="A8206" s="2">
        <v>1</v>
      </c>
      <c r="B8206" s="6" t="s">
        <v>63</v>
      </c>
      <c r="C8206" s="6">
        <v>0</v>
      </c>
      <c r="D8206" s="5" t="s">
        <v>583</v>
      </c>
      <c r="E8206" s="5" t="str">
        <f t="shared" si="916"/>
        <v/>
      </c>
      <c r="F8206" s="5" t="str">
        <f t="shared" si="915"/>
        <v/>
      </c>
      <c r="G8206" s="7">
        <v>99.456000000000003</v>
      </c>
      <c r="H8206" s="7">
        <v>101.473</v>
      </c>
      <c r="I8206" s="7">
        <v>95.68</v>
      </c>
      <c r="J8206" s="7">
        <v>218.583</v>
      </c>
      <c r="K8206" s="7">
        <v>96.203000000000003</v>
      </c>
      <c r="L8206" s="7">
        <v>94.290999999999997</v>
      </c>
      <c r="M8206" s="7">
        <v>116.95399999999999</v>
      </c>
      <c r="N8206" s="7">
        <v>111.902</v>
      </c>
      <c r="O8206" s="7"/>
    </row>
    <row r="8207" spans="1:15" x14ac:dyDescent="0.2">
      <c r="A8207" s="2">
        <v>0</v>
      </c>
      <c r="B8207" s="5" t="s">
        <v>582</v>
      </c>
      <c r="C8207" s="6" t="s">
        <v>0</v>
      </c>
      <c r="E8207" s="5" t="str">
        <f t="shared" si="916"/>
        <v/>
      </c>
      <c r="F8207" s="5" t="str">
        <f t="shared" si="915"/>
        <v/>
      </c>
    </row>
    <row r="8208" spans="1:15" x14ac:dyDescent="0.2">
      <c r="A8208" s="2">
        <v>1</v>
      </c>
      <c r="B8208" s="6" t="s">
        <v>13</v>
      </c>
      <c r="C8208" s="6">
        <v>0</v>
      </c>
      <c r="D8208" s="5" t="s">
        <v>584</v>
      </c>
      <c r="E8208" s="5" t="str">
        <f t="shared" si="916"/>
        <v/>
      </c>
      <c r="F8208" s="5" t="str">
        <f t="shared" si="915"/>
        <v/>
      </c>
      <c r="G8208" s="7">
        <v>60.149000000000001</v>
      </c>
      <c r="H8208" s="7">
        <v>67.406000000000006</v>
      </c>
      <c r="I8208" s="7">
        <v>66.114000000000004</v>
      </c>
      <c r="J8208" s="7">
        <v>62.917000000000002</v>
      </c>
      <c r="K8208" s="7">
        <v>109.917</v>
      </c>
      <c r="L8208" s="7">
        <v>98.084000000000003</v>
      </c>
      <c r="M8208" s="7">
        <v>87.596999999999994</v>
      </c>
      <c r="N8208" s="7">
        <v>57.914000000000001</v>
      </c>
      <c r="O8208" s="7"/>
    </row>
    <row r="8209" spans="1:15" x14ac:dyDescent="0.2">
      <c r="A8209" s="2">
        <v>1</v>
      </c>
      <c r="B8209" s="6" t="s">
        <v>15</v>
      </c>
      <c r="C8209" s="6">
        <v>0</v>
      </c>
      <c r="D8209" s="5" t="s">
        <v>584</v>
      </c>
      <c r="E8209" s="5" t="str">
        <f t="shared" si="916"/>
        <v/>
      </c>
      <c r="F8209" s="5" t="str">
        <f t="shared" si="915"/>
        <v/>
      </c>
      <c r="G8209" s="7">
        <v>61.396000000000001</v>
      </c>
      <c r="H8209" s="7">
        <v>68.153999999999996</v>
      </c>
      <c r="I8209" s="7">
        <v>68.302999999999997</v>
      </c>
      <c r="J8209" s="7">
        <v>64.176000000000002</v>
      </c>
      <c r="K8209" s="7">
        <v>111.25</v>
      </c>
      <c r="L8209" s="7">
        <v>100.21899999999999</v>
      </c>
      <c r="M8209" s="7">
        <v>89.073999999999998</v>
      </c>
      <c r="N8209" s="7">
        <v>60.841000000000001</v>
      </c>
      <c r="O8209" s="7"/>
    </row>
    <row r="8210" spans="1:15" x14ac:dyDescent="0.2">
      <c r="A8210" s="2">
        <v>1</v>
      </c>
      <c r="B8210" s="6" t="s">
        <v>16</v>
      </c>
      <c r="C8210" s="6">
        <v>0</v>
      </c>
      <c r="D8210" s="5" t="s">
        <v>584</v>
      </c>
      <c r="E8210" s="5" t="str">
        <f t="shared" si="916"/>
        <v/>
      </c>
      <c r="F8210" s="5" t="str">
        <f t="shared" si="915"/>
        <v/>
      </c>
      <c r="G8210" s="7">
        <v>61.923000000000002</v>
      </c>
      <c r="H8210" s="7">
        <v>67.775000000000006</v>
      </c>
      <c r="I8210" s="7">
        <v>69.334999999999994</v>
      </c>
      <c r="J8210" s="7">
        <v>69.692999999999998</v>
      </c>
      <c r="K8210" s="7">
        <v>111.97</v>
      </c>
      <c r="L8210" s="7">
        <v>102.30200000000001</v>
      </c>
      <c r="M8210" s="7">
        <v>91.787000000000006</v>
      </c>
      <c r="N8210" s="7">
        <v>63.640999999999998</v>
      </c>
      <c r="O8210" s="7"/>
    </row>
    <row r="8211" spans="1:15" x14ac:dyDescent="0.2">
      <c r="A8211" s="2">
        <v>1</v>
      </c>
      <c r="B8211" s="6" t="s">
        <v>17</v>
      </c>
      <c r="C8211" s="6">
        <v>0</v>
      </c>
      <c r="D8211" s="5" t="s">
        <v>584</v>
      </c>
      <c r="E8211" s="5" t="str">
        <f t="shared" si="916"/>
        <v/>
      </c>
      <c r="F8211" s="5" t="str">
        <f t="shared" si="915"/>
        <v/>
      </c>
      <c r="G8211" s="7">
        <v>59.920999999999999</v>
      </c>
      <c r="H8211" s="7">
        <v>66.260000000000005</v>
      </c>
      <c r="I8211" s="7">
        <v>69.242000000000004</v>
      </c>
      <c r="J8211" s="7">
        <v>77.561999999999998</v>
      </c>
      <c r="K8211" s="7">
        <v>115.554</v>
      </c>
      <c r="L8211" s="7">
        <v>104.5</v>
      </c>
      <c r="M8211" s="7">
        <v>97.527000000000001</v>
      </c>
      <c r="N8211" s="7">
        <v>67.528999999999996</v>
      </c>
      <c r="O8211" s="7"/>
    </row>
    <row r="8212" spans="1:15" x14ac:dyDescent="0.2">
      <c r="A8212" s="2">
        <v>1</v>
      </c>
      <c r="B8212" s="6" t="s">
        <v>18</v>
      </c>
      <c r="C8212" s="6">
        <v>0</v>
      </c>
      <c r="D8212" s="5" t="s">
        <v>584</v>
      </c>
      <c r="E8212" s="5" t="str">
        <f t="shared" si="916"/>
        <v/>
      </c>
      <c r="F8212" s="5" t="str">
        <f t="shared" si="915"/>
        <v/>
      </c>
      <c r="G8212" s="7">
        <v>60.732999999999997</v>
      </c>
      <c r="H8212" s="7">
        <v>66.552999999999997</v>
      </c>
      <c r="I8212" s="7">
        <v>68.47</v>
      </c>
      <c r="J8212" s="7">
        <v>78.221999999999994</v>
      </c>
      <c r="K8212" s="7">
        <v>112.738</v>
      </c>
      <c r="L8212" s="7">
        <v>102.88</v>
      </c>
      <c r="M8212" s="7">
        <v>100.52200000000001</v>
      </c>
      <c r="N8212" s="7">
        <v>68.828000000000003</v>
      </c>
      <c r="O8212" s="7"/>
    </row>
    <row r="8213" spans="1:15" x14ac:dyDescent="0.2">
      <c r="A8213" s="2">
        <v>1</v>
      </c>
      <c r="B8213" s="6" t="s">
        <v>19</v>
      </c>
      <c r="C8213" s="6">
        <v>0</v>
      </c>
      <c r="D8213" s="5" t="s">
        <v>584</v>
      </c>
      <c r="E8213" s="5" t="str">
        <f t="shared" si="916"/>
        <v/>
      </c>
      <c r="F8213" s="5" t="str">
        <f t="shared" si="915"/>
        <v/>
      </c>
      <c r="G8213" s="7">
        <v>61.866</v>
      </c>
      <c r="H8213" s="7">
        <v>67.703999999999994</v>
      </c>
      <c r="I8213" s="7">
        <v>67.843000000000004</v>
      </c>
      <c r="J8213" s="7">
        <v>78.991</v>
      </c>
      <c r="K8213" s="7">
        <v>109.66200000000001</v>
      </c>
      <c r="L8213" s="7">
        <v>100.206</v>
      </c>
      <c r="M8213" s="7">
        <v>103.047</v>
      </c>
      <c r="N8213" s="7">
        <v>69.91</v>
      </c>
      <c r="O8213" s="7"/>
    </row>
    <row r="8214" spans="1:15" x14ac:dyDescent="0.2">
      <c r="A8214" s="2">
        <v>1</v>
      </c>
      <c r="B8214" s="6" t="s">
        <v>20</v>
      </c>
      <c r="C8214" s="6">
        <v>0</v>
      </c>
      <c r="D8214" s="5" t="s">
        <v>584</v>
      </c>
      <c r="E8214" s="5" t="str">
        <f t="shared" si="916"/>
        <v/>
      </c>
      <c r="F8214" s="5" t="str">
        <f t="shared" si="915"/>
        <v/>
      </c>
      <c r="G8214" s="7">
        <v>64.551000000000002</v>
      </c>
      <c r="H8214" s="7">
        <v>70.435000000000002</v>
      </c>
      <c r="I8214" s="7">
        <v>70.561999999999998</v>
      </c>
      <c r="J8214" s="7">
        <v>78.888000000000005</v>
      </c>
      <c r="K8214" s="7">
        <v>109.31100000000001</v>
      </c>
      <c r="L8214" s="7">
        <v>100.18</v>
      </c>
      <c r="M8214" s="7">
        <v>100.523</v>
      </c>
      <c r="N8214" s="7">
        <v>70.930999999999997</v>
      </c>
      <c r="O8214" s="7"/>
    </row>
    <row r="8215" spans="1:15" x14ac:dyDescent="0.2">
      <c r="A8215" s="2">
        <v>1</v>
      </c>
      <c r="B8215" s="6" t="s">
        <v>21</v>
      </c>
      <c r="C8215" s="6">
        <v>0</v>
      </c>
      <c r="D8215" s="5" t="s">
        <v>584</v>
      </c>
      <c r="E8215" s="5" t="str">
        <f t="shared" si="916"/>
        <v/>
      </c>
      <c r="F8215" s="5" t="str">
        <f t="shared" si="915"/>
        <v/>
      </c>
      <c r="G8215" s="7">
        <v>67.375</v>
      </c>
      <c r="H8215" s="7">
        <v>72.944999999999993</v>
      </c>
      <c r="I8215" s="7">
        <v>74.08</v>
      </c>
      <c r="J8215" s="7">
        <v>79.236000000000004</v>
      </c>
      <c r="K8215" s="7">
        <v>109.952</v>
      </c>
      <c r="L8215" s="7">
        <v>101.556</v>
      </c>
      <c r="M8215" s="7">
        <v>98.590999999999994</v>
      </c>
      <c r="N8215" s="7">
        <v>73.036000000000001</v>
      </c>
      <c r="O8215" s="7"/>
    </row>
    <row r="8216" spans="1:15" x14ac:dyDescent="0.2">
      <c r="A8216" s="2">
        <v>1</v>
      </c>
      <c r="B8216" s="6" t="s">
        <v>22</v>
      </c>
      <c r="C8216" s="6">
        <v>0</v>
      </c>
      <c r="D8216" s="5" t="s">
        <v>584</v>
      </c>
      <c r="E8216" s="5" t="str">
        <f t="shared" si="916"/>
        <v/>
      </c>
      <c r="F8216" s="5" t="str">
        <f t="shared" si="915"/>
        <v/>
      </c>
      <c r="G8216" s="7">
        <v>69.953999999999994</v>
      </c>
      <c r="H8216" s="7">
        <v>74.317999999999998</v>
      </c>
      <c r="I8216" s="7">
        <v>76.228999999999999</v>
      </c>
      <c r="J8216" s="7">
        <v>81.448999999999998</v>
      </c>
      <c r="K8216" s="7">
        <v>108.97</v>
      </c>
      <c r="L8216" s="7">
        <v>102.572</v>
      </c>
      <c r="M8216" s="7">
        <v>99.603999999999999</v>
      </c>
      <c r="N8216" s="7">
        <v>75.927000000000007</v>
      </c>
      <c r="O8216" s="7"/>
    </row>
    <row r="8217" spans="1:15" x14ac:dyDescent="0.2">
      <c r="A8217" s="2">
        <v>1</v>
      </c>
      <c r="B8217" s="6" t="s">
        <v>23</v>
      </c>
      <c r="C8217" s="6">
        <v>0</v>
      </c>
      <c r="D8217" s="5" t="s">
        <v>584</v>
      </c>
      <c r="E8217" s="5" t="str">
        <f t="shared" si="916"/>
        <v/>
      </c>
      <c r="F8217" s="5" t="str">
        <f t="shared" si="915"/>
        <v/>
      </c>
      <c r="G8217" s="7">
        <v>70.159000000000006</v>
      </c>
      <c r="H8217" s="7">
        <v>73.638000000000005</v>
      </c>
      <c r="I8217" s="7">
        <v>77.936999999999998</v>
      </c>
      <c r="J8217" s="7">
        <v>85.52</v>
      </c>
      <c r="K8217" s="7">
        <v>111.086</v>
      </c>
      <c r="L8217" s="7">
        <v>105.83799999999999</v>
      </c>
      <c r="M8217" s="7">
        <v>103.68899999999999</v>
      </c>
      <c r="N8217" s="7">
        <v>80.811999999999998</v>
      </c>
      <c r="O8217" s="7"/>
    </row>
    <row r="8218" spans="1:15" x14ac:dyDescent="0.2">
      <c r="A8218" s="2">
        <v>1</v>
      </c>
      <c r="B8218" s="6" t="s">
        <v>24</v>
      </c>
      <c r="C8218" s="6">
        <v>0</v>
      </c>
      <c r="D8218" s="5" t="s">
        <v>584</v>
      </c>
      <c r="E8218" s="5" t="str">
        <f t="shared" si="916"/>
        <v/>
      </c>
      <c r="F8218" s="5" t="str">
        <f t="shared" si="915"/>
        <v/>
      </c>
      <c r="G8218" s="7">
        <v>70.370999999999995</v>
      </c>
      <c r="H8218" s="7">
        <v>74.287999999999997</v>
      </c>
      <c r="I8218" s="7">
        <v>79.388999999999996</v>
      </c>
      <c r="J8218" s="7">
        <v>86.233999999999995</v>
      </c>
      <c r="K8218" s="7">
        <v>112.815</v>
      </c>
      <c r="L8218" s="7">
        <v>106.866</v>
      </c>
      <c r="M8218" s="7">
        <v>107.919</v>
      </c>
      <c r="N8218" s="7">
        <v>85.674999999999997</v>
      </c>
      <c r="O8218" s="7"/>
    </row>
    <row r="8219" spans="1:15" x14ac:dyDescent="0.2">
      <c r="A8219" s="2">
        <v>1</v>
      </c>
      <c r="B8219" s="6" t="s">
        <v>25</v>
      </c>
      <c r="C8219" s="6">
        <v>0</v>
      </c>
      <c r="D8219" s="5" t="s">
        <v>584</v>
      </c>
      <c r="E8219" s="5" t="str">
        <f t="shared" si="916"/>
        <v/>
      </c>
      <c r="F8219" s="5" t="str">
        <f t="shared" si="915"/>
        <v/>
      </c>
      <c r="G8219" s="7">
        <v>76.528999999999996</v>
      </c>
      <c r="H8219" s="7">
        <v>79.694999999999993</v>
      </c>
      <c r="I8219" s="7">
        <v>85.054000000000002</v>
      </c>
      <c r="J8219" s="7">
        <v>79.81</v>
      </c>
      <c r="K8219" s="7">
        <v>111.14</v>
      </c>
      <c r="L8219" s="7">
        <v>106.72499999999999</v>
      </c>
      <c r="M8219" s="7">
        <v>107.062</v>
      </c>
      <c r="N8219" s="7">
        <v>91.061000000000007</v>
      </c>
      <c r="O8219" s="7"/>
    </row>
    <row r="8220" spans="1:15" x14ac:dyDescent="0.2">
      <c r="A8220" s="2">
        <v>1</v>
      </c>
      <c r="B8220" s="6" t="s">
        <v>26</v>
      </c>
      <c r="C8220" s="6">
        <v>0</v>
      </c>
      <c r="D8220" s="5" t="s">
        <v>584</v>
      </c>
      <c r="E8220" s="5" t="str">
        <f t="shared" si="916"/>
        <v/>
      </c>
      <c r="F8220" s="5" t="str">
        <f t="shared" si="915"/>
        <v/>
      </c>
      <c r="G8220" s="7">
        <v>81.454999999999998</v>
      </c>
      <c r="H8220" s="7">
        <v>85.537000000000006</v>
      </c>
      <c r="I8220" s="7">
        <v>89.254999999999995</v>
      </c>
      <c r="J8220" s="7">
        <v>86.978999999999999</v>
      </c>
      <c r="K8220" s="7">
        <v>109.575</v>
      </c>
      <c r="L8220" s="7">
        <v>104.346</v>
      </c>
      <c r="M8220" s="7">
        <v>106.51</v>
      </c>
      <c r="N8220" s="7">
        <v>95.066000000000003</v>
      </c>
      <c r="O8220" s="7"/>
    </row>
    <row r="8221" spans="1:15" x14ac:dyDescent="0.2">
      <c r="A8221" s="2">
        <v>1</v>
      </c>
      <c r="B8221" s="6" t="s">
        <v>27</v>
      </c>
      <c r="C8221" s="6">
        <v>0</v>
      </c>
      <c r="D8221" s="5" t="s">
        <v>584</v>
      </c>
      <c r="E8221" s="5" t="str">
        <f t="shared" si="916"/>
        <v/>
      </c>
      <c r="F8221" s="5" t="str">
        <f t="shared" si="915"/>
        <v/>
      </c>
      <c r="G8221" s="7">
        <v>82.578000000000003</v>
      </c>
      <c r="H8221" s="7">
        <v>86.924999999999997</v>
      </c>
      <c r="I8221" s="7">
        <v>90.099000000000004</v>
      </c>
      <c r="J8221" s="7">
        <v>104.4</v>
      </c>
      <c r="K8221" s="7">
        <v>109.108</v>
      </c>
      <c r="L8221" s="7">
        <v>103.652</v>
      </c>
      <c r="M8221" s="7">
        <v>108.51</v>
      </c>
      <c r="N8221" s="7">
        <v>97.766000000000005</v>
      </c>
      <c r="O8221" s="7"/>
    </row>
    <row r="8222" spans="1:15" x14ac:dyDescent="0.2">
      <c r="A8222" s="2">
        <v>1</v>
      </c>
      <c r="B8222" s="6" t="s">
        <v>28</v>
      </c>
      <c r="C8222" s="6">
        <v>0</v>
      </c>
      <c r="D8222" s="5" t="s">
        <v>584</v>
      </c>
      <c r="E8222" s="5" t="str">
        <f t="shared" si="916"/>
        <v/>
      </c>
      <c r="F8222" s="5" t="str">
        <f t="shared" si="915"/>
        <v/>
      </c>
      <c r="G8222" s="7">
        <v>88.811999999999998</v>
      </c>
      <c r="H8222" s="7">
        <v>90.858000000000004</v>
      </c>
      <c r="I8222" s="7">
        <v>94.281999999999996</v>
      </c>
      <c r="J8222" s="7">
        <v>103.392</v>
      </c>
      <c r="K8222" s="7">
        <v>106.158</v>
      </c>
      <c r="L8222" s="7">
        <v>103.768</v>
      </c>
      <c r="M8222" s="7">
        <v>107.25700000000001</v>
      </c>
      <c r="N8222" s="7">
        <v>101.123</v>
      </c>
      <c r="O8222" s="7"/>
    </row>
    <row r="8223" spans="1:15" x14ac:dyDescent="0.2">
      <c r="A8223" s="2">
        <v>1</v>
      </c>
      <c r="B8223" s="6" t="s">
        <v>29</v>
      </c>
      <c r="C8223" s="6">
        <v>0</v>
      </c>
      <c r="D8223" s="5" t="s">
        <v>584</v>
      </c>
      <c r="E8223" s="5" t="str">
        <f t="shared" si="916"/>
        <v/>
      </c>
      <c r="F8223" s="5" t="str">
        <f t="shared" si="915"/>
        <v/>
      </c>
      <c r="G8223" s="7">
        <v>100</v>
      </c>
      <c r="H8223" s="7">
        <v>100</v>
      </c>
      <c r="I8223" s="7">
        <v>100</v>
      </c>
      <c r="J8223" s="7">
        <v>100</v>
      </c>
      <c r="K8223" s="7">
        <v>100</v>
      </c>
      <c r="L8223" s="7">
        <v>100</v>
      </c>
      <c r="M8223" s="7">
        <v>100</v>
      </c>
      <c r="N8223" s="7">
        <v>100</v>
      </c>
      <c r="O8223" s="7"/>
    </row>
    <row r="8224" spans="1:15" x14ac:dyDescent="0.2">
      <c r="A8224" s="2">
        <v>1</v>
      </c>
      <c r="B8224" s="6" t="s">
        <v>30</v>
      </c>
      <c r="C8224" s="6">
        <v>0</v>
      </c>
      <c r="D8224" s="5" t="s">
        <v>584</v>
      </c>
      <c r="E8224" s="5" t="str">
        <f t="shared" si="916"/>
        <v/>
      </c>
      <c r="F8224" s="5" t="str">
        <f t="shared" si="915"/>
        <v/>
      </c>
      <c r="G8224" s="7">
        <v>96.007999999999996</v>
      </c>
      <c r="H8224" s="7">
        <v>98.841999999999999</v>
      </c>
      <c r="I8224" s="7">
        <v>98.626000000000005</v>
      </c>
      <c r="J8224" s="7">
        <v>111.246</v>
      </c>
      <c r="K8224" s="7">
        <v>102.726</v>
      </c>
      <c r="L8224" s="7">
        <v>99.781000000000006</v>
      </c>
      <c r="M8224" s="7">
        <v>103.41500000000001</v>
      </c>
      <c r="N8224" s="7">
        <v>101.99299999999999</v>
      </c>
      <c r="O8224" s="7"/>
    </row>
    <row r="8225" spans="1:15" x14ac:dyDescent="0.2">
      <c r="A8225" s="2">
        <v>1</v>
      </c>
      <c r="B8225" s="6" t="s">
        <v>31</v>
      </c>
      <c r="C8225" s="6">
        <v>0</v>
      </c>
      <c r="D8225" s="5" t="s">
        <v>584</v>
      </c>
      <c r="E8225" s="5" t="str">
        <f t="shared" si="916"/>
        <v/>
      </c>
      <c r="F8225" s="5" t="str">
        <f t="shared" si="915"/>
        <v/>
      </c>
      <c r="G8225" s="7">
        <v>97.442999999999998</v>
      </c>
      <c r="H8225" s="7">
        <v>103.075</v>
      </c>
      <c r="I8225" s="7">
        <v>102.571</v>
      </c>
      <c r="J8225" s="7">
        <v>125.845</v>
      </c>
      <c r="K8225" s="7">
        <v>105.26300000000001</v>
      </c>
      <c r="L8225" s="7">
        <v>99.510999999999996</v>
      </c>
      <c r="M8225" s="7">
        <v>101.71899999999999</v>
      </c>
      <c r="N8225" s="7">
        <v>104.334</v>
      </c>
      <c r="O8225" s="7"/>
    </row>
    <row r="8226" spans="1:15" x14ac:dyDescent="0.2">
      <c r="A8226" s="2">
        <v>1</v>
      </c>
      <c r="B8226" s="6" t="s">
        <v>32</v>
      </c>
      <c r="C8226" s="6">
        <v>0</v>
      </c>
      <c r="D8226" s="5" t="s">
        <v>584</v>
      </c>
      <c r="E8226" s="5" t="str">
        <f t="shared" si="916"/>
        <v/>
      </c>
      <c r="F8226" s="5" t="str">
        <f t="shared" si="915"/>
        <v/>
      </c>
      <c r="G8226" s="7">
        <v>99.403999999999996</v>
      </c>
      <c r="H8226" s="7">
        <v>103.988</v>
      </c>
      <c r="I8226" s="7">
        <v>102.785</v>
      </c>
      <c r="J8226" s="7">
        <v>146.75399999999999</v>
      </c>
      <c r="K8226" s="7">
        <v>103.401</v>
      </c>
      <c r="L8226" s="7">
        <v>98.843000000000004</v>
      </c>
      <c r="M8226" s="7">
        <v>103.922</v>
      </c>
      <c r="N8226" s="7">
        <v>106.816</v>
      </c>
      <c r="O8226" s="7"/>
    </row>
    <row r="8227" spans="1:15" x14ac:dyDescent="0.2">
      <c r="A8227" s="2">
        <v>1</v>
      </c>
      <c r="B8227" s="6" t="s">
        <v>33</v>
      </c>
      <c r="C8227" s="6">
        <v>0</v>
      </c>
      <c r="D8227" s="5" t="s">
        <v>584</v>
      </c>
      <c r="E8227" s="5" t="str">
        <f t="shared" si="916"/>
        <v/>
      </c>
      <c r="F8227" s="5" t="str">
        <f t="shared" si="915"/>
        <v/>
      </c>
      <c r="G8227" s="7">
        <v>98.971000000000004</v>
      </c>
      <c r="H8227" s="7">
        <v>105.408</v>
      </c>
      <c r="I8227" s="7">
        <v>103.90300000000001</v>
      </c>
      <c r="J8227" s="7">
        <v>161.54300000000001</v>
      </c>
      <c r="K8227" s="7">
        <v>104.98399999999999</v>
      </c>
      <c r="L8227" s="7">
        <v>98.572999999999993</v>
      </c>
      <c r="M8227" s="7">
        <v>103.676</v>
      </c>
      <c r="N8227" s="7">
        <v>107.723</v>
      </c>
      <c r="O8227" s="7"/>
    </row>
    <row r="8228" spans="1:15" x14ac:dyDescent="0.2">
      <c r="A8228" s="2">
        <v>1</v>
      </c>
      <c r="B8228" s="6" t="s">
        <v>34</v>
      </c>
      <c r="C8228" s="6">
        <v>0</v>
      </c>
      <c r="D8228" s="5" t="s">
        <v>584</v>
      </c>
      <c r="E8228" s="5" t="str">
        <f t="shared" si="916"/>
        <v/>
      </c>
      <c r="F8228" s="5" t="str">
        <f t="shared" si="915"/>
        <v/>
      </c>
      <c r="G8228" s="7">
        <v>101.70699999999999</v>
      </c>
      <c r="H8228" s="7">
        <v>105.61799999999999</v>
      </c>
      <c r="I8228" s="7">
        <v>103.63500000000001</v>
      </c>
      <c r="J8228" s="7">
        <v>173.28</v>
      </c>
      <c r="K8228" s="7">
        <v>101.896</v>
      </c>
      <c r="L8228" s="7">
        <v>98.123000000000005</v>
      </c>
      <c r="M8228" s="7">
        <v>107.845</v>
      </c>
      <c r="N8228" s="7">
        <v>111.76600000000001</v>
      </c>
      <c r="O8228" s="7"/>
    </row>
    <row r="8229" spans="1:15" x14ac:dyDescent="0.2">
      <c r="A8229" s="2">
        <v>1</v>
      </c>
      <c r="B8229" s="6" t="s">
        <v>35</v>
      </c>
      <c r="C8229" s="6">
        <v>0</v>
      </c>
      <c r="D8229" s="5" t="s">
        <v>584</v>
      </c>
      <c r="E8229" s="5" t="str">
        <f t="shared" si="916"/>
        <v/>
      </c>
      <c r="F8229" s="5" t="str">
        <f t="shared" si="915"/>
        <v/>
      </c>
      <c r="G8229" s="7">
        <v>101.849</v>
      </c>
      <c r="H8229" s="7">
        <v>104.155</v>
      </c>
      <c r="I8229" s="7">
        <v>100.66</v>
      </c>
      <c r="J8229" s="7">
        <v>198.60400000000001</v>
      </c>
      <c r="K8229" s="7">
        <v>98.832999999999998</v>
      </c>
      <c r="L8229" s="7">
        <v>96.644000000000005</v>
      </c>
      <c r="M8229" s="7">
        <v>110.654</v>
      </c>
      <c r="N8229" s="7">
        <v>111.384</v>
      </c>
      <c r="O8229" s="7"/>
    </row>
    <row r="8230" spans="1:15" x14ac:dyDescent="0.2">
      <c r="A8230" s="2">
        <v>1</v>
      </c>
      <c r="B8230" s="6" t="s">
        <v>36</v>
      </c>
      <c r="C8230" s="6">
        <v>0</v>
      </c>
      <c r="D8230" s="5" t="s">
        <v>584</v>
      </c>
      <c r="E8230" s="5" t="str">
        <f t="shared" si="916"/>
        <v/>
      </c>
      <c r="F8230" s="5" t="str">
        <f t="shared" si="915"/>
        <v/>
      </c>
      <c r="G8230" s="7">
        <v>102.324</v>
      </c>
      <c r="H8230" s="7">
        <v>103.502</v>
      </c>
      <c r="I8230" s="7">
        <v>98.179000000000002</v>
      </c>
      <c r="J8230" s="7">
        <v>157.75800000000001</v>
      </c>
      <c r="K8230" s="7">
        <v>95.947999999999993</v>
      </c>
      <c r="L8230" s="7">
        <v>94.856999999999999</v>
      </c>
      <c r="M8230" s="7">
        <v>113.483</v>
      </c>
      <c r="N8230" s="7">
        <v>111.416</v>
      </c>
      <c r="O8230" s="7"/>
    </row>
    <row r="8231" spans="1:15" x14ac:dyDescent="0.2">
      <c r="A8231" s="2">
        <v>1</v>
      </c>
      <c r="B8231" s="6" t="s">
        <v>37</v>
      </c>
      <c r="C8231" s="6">
        <v>0</v>
      </c>
      <c r="D8231" s="5" t="s">
        <v>584</v>
      </c>
      <c r="E8231" s="5" t="str">
        <f t="shared" si="916"/>
        <v/>
      </c>
      <c r="F8231" s="5" t="str">
        <f t="shared" si="915"/>
        <v/>
      </c>
      <c r="G8231" s="7">
        <v>102.026</v>
      </c>
      <c r="H8231" s="7">
        <v>104.407</v>
      </c>
      <c r="I8231" s="7">
        <v>97.855000000000004</v>
      </c>
      <c r="J8231" s="7">
        <v>181.21199999999999</v>
      </c>
      <c r="K8231" s="7">
        <v>95.912000000000006</v>
      </c>
      <c r="L8231" s="7">
        <v>93.724999999999994</v>
      </c>
      <c r="M8231" s="7">
        <v>113.80200000000001</v>
      </c>
      <c r="N8231" s="7">
        <v>111.361</v>
      </c>
      <c r="O8231" s="7"/>
    </row>
    <row r="8232" spans="1:15" x14ac:dyDescent="0.2">
      <c r="A8232" s="2">
        <v>1</v>
      </c>
      <c r="B8232" s="6" t="s">
        <v>63</v>
      </c>
      <c r="C8232" s="6">
        <v>0</v>
      </c>
      <c r="D8232" s="5" t="s">
        <v>584</v>
      </c>
      <c r="E8232" s="5" t="str">
        <f t="shared" si="916"/>
        <v/>
      </c>
      <c r="F8232" s="5" t="str">
        <f t="shared" si="915"/>
        <v/>
      </c>
      <c r="G8232" s="7">
        <v>99.456000000000003</v>
      </c>
      <c r="H8232" s="7">
        <v>101.473</v>
      </c>
      <c r="I8232" s="7">
        <v>95.68</v>
      </c>
      <c r="J8232" s="7">
        <v>218.583</v>
      </c>
      <c r="K8232" s="7">
        <v>96.203000000000003</v>
      </c>
      <c r="L8232" s="7">
        <v>94.290999999999997</v>
      </c>
      <c r="M8232" s="7">
        <v>116.95399999999999</v>
      </c>
      <c r="N8232" s="7">
        <v>111.902</v>
      </c>
      <c r="O8232" s="7"/>
    </row>
    <row r="8233" spans="1:15" x14ac:dyDescent="0.2">
      <c r="A8233" s="2">
        <v>0</v>
      </c>
      <c r="B8233" s="5" t="s">
        <v>585</v>
      </c>
      <c r="C8233" s="6" t="s">
        <v>0</v>
      </c>
      <c r="E8233" s="5" t="str">
        <f t="shared" si="916"/>
        <v/>
      </c>
      <c r="F8233" s="5" t="str">
        <f t="shared" si="915"/>
        <v/>
      </c>
    </row>
    <row r="8234" spans="1:15" x14ac:dyDescent="0.2">
      <c r="A8234" s="2">
        <v>1</v>
      </c>
      <c r="B8234" s="6" t="s">
        <v>13</v>
      </c>
      <c r="C8234" s="6">
        <v>0</v>
      </c>
      <c r="D8234" s="5" t="s">
        <v>586</v>
      </c>
      <c r="E8234" s="5" t="str">
        <f t="shared" si="916"/>
        <v/>
      </c>
      <c r="F8234" s="5" t="str">
        <f t="shared" si="915"/>
        <v/>
      </c>
      <c r="G8234" s="7">
        <v>83.424999999999997</v>
      </c>
      <c r="H8234" s="7">
        <v>92.983000000000004</v>
      </c>
      <c r="I8234" s="7">
        <v>100.414</v>
      </c>
      <c r="J8234" s="7">
        <v>67.549000000000007</v>
      </c>
      <c r="K8234" s="7">
        <v>120.364</v>
      </c>
      <c r="L8234" s="7">
        <v>107.991</v>
      </c>
      <c r="M8234" s="7">
        <v>91.435000000000002</v>
      </c>
      <c r="N8234" s="7">
        <v>91.813999999999993</v>
      </c>
      <c r="O8234" s="7"/>
    </row>
    <row r="8235" spans="1:15" x14ac:dyDescent="0.2">
      <c r="A8235" s="2">
        <v>1</v>
      </c>
      <c r="B8235" s="6" t="s">
        <v>15</v>
      </c>
      <c r="C8235" s="6">
        <v>0</v>
      </c>
      <c r="D8235" s="5" t="s">
        <v>586</v>
      </c>
      <c r="E8235" s="5" t="str">
        <f t="shared" si="916"/>
        <v/>
      </c>
      <c r="F8235" s="5" t="str">
        <f t="shared" si="915"/>
        <v/>
      </c>
      <c r="G8235" s="7">
        <v>86.183999999999997</v>
      </c>
      <c r="H8235" s="7">
        <v>95.150999999999996</v>
      </c>
      <c r="I8235" s="7">
        <v>104.468</v>
      </c>
      <c r="J8235" s="7">
        <v>68.381</v>
      </c>
      <c r="K8235" s="7">
        <v>121.215</v>
      </c>
      <c r="L8235" s="7">
        <v>109.791</v>
      </c>
      <c r="M8235" s="7">
        <v>92.905000000000001</v>
      </c>
      <c r="N8235" s="7">
        <v>97.055999999999997</v>
      </c>
      <c r="O8235" s="7"/>
    </row>
    <row r="8236" spans="1:15" x14ac:dyDescent="0.2">
      <c r="A8236" s="2">
        <v>1</v>
      </c>
      <c r="B8236" s="6" t="s">
        <v>16</v>
      </c>
      <c r="C8236" s="6">
        <v>0</v>
      </c>
      <c r="D8236" s="5" t="s">
        <v>586</v>
      </c>
      <c r="E8236" s="5" t="str">
        <f t="shared" si="916"/>
        <v/>
      </c>
      <c r="F8236" s="5" t="str">
        <f t="shared" si="915"/>
        <v/>
      </c>
      <c r="G8236" s="7">
        <v>87.503</v>
      </c>
      <c r="H8236" s="7">
        <v>95.647000000000006</v>
      </c>
      <c r="I8236" s="7">
        <v>107.009</v>
      </c>
      <c r="J8236" s="7">
        <v>74.344999999999999</v>
      </c>
      <c r="K8236" s="7">
        <v>122.292</v>
      </c>
      <c r="L8236" s="7">
        <v>111.879</v>
      </c>
      <c r="M8236" s="7">
        <v>94.951999999999998</v>
      </c>
      <c r="N8236" s="7">
        <v>101.607</v>
      </c>
      <c r="O8236" s="7"/>
    </row>
    <row r="8237" spans="1:15" x14ac:dyDescent="0.2">
      <c r="A8237" s="2">
        <v>1</v>
      </c>
      <c r="B8237" s="6" t="s">
        <v>17</v>
      </c>
      <c r="C8237" s="6">
        <v>0</v>
      </c>
      <c r="D8237" s="5" t="s">
        <v>586</v>
      </c>
      <c r="E8237" s="5" t="str">
        <f t="shared" si="916"/>
        <v/>
      </c>
      <c r="F8237" s="5" t="str">
        <f t="shared" si="915"/>
        <v/>
      </c>
      <c r="G8237" s="7">
        <v>85.275000000000006</v>
      </c>
      <c r="H8237" s="7">
        <v>94.194999999999993</v>
      </c>
      <c r="I8237" s="7">
        <v>106.94499999999999</v>
      </c>
      <c r="J8237" s="7">
        <v>83.846999999999994</v>
      </c>
      <c r="K8237" s="7">
        <v>125.411</v>
      </c>
      <c r="L8237" s="7">
        <v>113.535</v>
      </c>
      <c r="M8237" s="7">
        <v>100.336</v>
      </c>
      <c r="N8237" s="7">
        <v>107.304</v>
      </c>
      <c r="O8237" s="7"/>
    </row>
    <row r="8238" spans="1:15" x14ac:dyDescent="0.2">
      <c r="A8238" s="2">
        <v>1</v>
      </c>
      <c r="B8238" s="6" t="s">
        <v>18</v>
      </c>
      <c r="C8238" s="6">
        <v>0</v>
      </c>
      <c r="D8238" s="5" t="s">
        <v>586</v>
      </c>
      <c r="E8238" s="5" t="str">
        <f t="shared" si="916"/>
        <v/>
      </c>
      <c r="F8238" s="5" t="str">
        <f t="shared" si="915"/>
        <v/>
      </c>
      <c r="G8238" s="7">
        <v>88.555000000000007</v>
      </c>
      <c r="H8238" s="7">
        <v>96.632000000000005</v>
      </c>
      <c r="I8238" s="7">
        <v>106.928</v>
      </c>
      <c r="J8238" s="7">
        <v>83.126999999999995</v>
      </c>
      <c r="K8238" s="7">
        <v>120.747</v>
      </c>
      <c r="L8238" s="7">
        <v>110.655</v>
      </c>
      <c r="M8238" s="7">
        <v>97.415000000000006</v>
      </c>
      <c r="N8238" s="7">
        <v>104.16500000000001</v>
      </c>
      <c r="O8238" s="7"/>
    </row>
    <row r="8239" spans="1:15" x14ac:dyDescent="0.2">
      <c r="A8239" s="2">
        <v>1</v>
      </c>
      <c r="B8239" s="6" t="s">
        <v>19</v>
      </c>
      <c r="C8239" s="6">
        <v>0</v>
      </c>
      <c r="D8239" s="5" t="s">
        <v>586</v>
      </c>
      <c r="E8239" s="5" t="str">
        <f t="shared" si="916"/>
        <v/>
      </c>
      <c r="F8239" s="5" t="str">
        <f t="shared" si="915"/>
        <v/>
      </c>
      <c r="G8239" s="7">
        <v>91.644999999999996</v>
      </c>
      <c r="H8239" s="7">
        <v>99.22</v>
      </c>
      <c r="I8239" s="7">
        <v>106.506</v>
      </c>
      <c r="J8239" s="7">
        <v>83.247</v>
      </c>
      <c r="K8239" s="7">
        <v>116.21599999999999</v>
      </c>
      <c r="L8239" s="7">
        <v>107.343</v>
      </c>
      <c r="M8239" s="7">
        <v>96.694999999999993</v>
      </c>
      <c r="N8239" s="7">
        <v>102.986</v>
      </c>
      <c r="O8239" s="7"/>
    </row>
    <row r="8240" spans="1:15" x14ac:dyDescent="0.2">
      <c r="A8240" s="2">
        <v>1</v>
      </c>
      <c r="B8240" s="6" t="s">
        <v>20</v>
      </c>
      <c r="C8240" s="6">
        <v>0</v>
      </c>
      <c r="D8240" s="5" t="s">
        <v>586</v>
      </c>
      <c r="E8240" s="5" t="str">
        <f t="shared" si="916"/>
        <v/>
      </c>
      <c r="F8240" s="5" t="str">
        <f t="shared" si="915"/>
        <v/>
      </c>
      <c r="G8240" s="7">
        <v>96.123999999999995</v>
      </c>
      <c r="H8240" s="7">
        <v>104.105</v>
      </c>
      <c r="I8240" s="7">
        <v>111.375</v>
      </c>
      <c r="J8240" s="7">
        <v>82.69</v>
      </c>
      <c r="K8240" s="7">
        <v>115.866</v>
      </c>
      <c r="L8240" s="7">
        <v>106.983</v>
      </c>
      <c r="M8240" s="7">
        <v>91.007999999999996</v>
      </c>
      <c r="N8240" s="7">
        <v>101.36</v>
      </c>
      <c r="O8240" s="7"/>
    </row>
    <row r="8241" spans="1:15" x14ac:dyDescent="0.2">
      <c r="A8241" s="2">
        <v>1</v>
      </c>
      <c r="B8241" s="6" t="s">
        <v>21</v>
      </c>
      <c r="C8241" s="6">
        <v>0</v>
      </c>
      <c r="D8241" s="5" t="s">
        <v>586</v>
      </c>
      <c r="E8241" s="5" t="str">
        <f t="shared" si="916"/>
        <v/>
      </c>
      <c r="F8241" s="5" t="str">
        <f t="shared" si="915"/>
        <v/>
      </c>
      <c r="G8241" s="7">
        <v>100.247</v>
      </c>
      <c r="H8241" s="7">
        <v>107.251</v>
      </c>
      <c r="I8241" s="7">
        <v>116.749</v>
      </c>
      <c r="J8241" s="7">
        <v>83.18</v>
      </c>
      <c r="K8241" s="7">
        <v>116.462</v>
      </c>
      <c r="L8241" s="7">
        <v>108.855</v>
      </c>
      <c r="M8241" s="7">
        <v>88.253</v>
      </c>
      <c r="N8241" s="7">
        <v>103.035</v>
      </c>
      <c r="O8241" s="7"/>
    </row>
    <row r="8242" spans="1:15" x14ac:dyDescent="0.2">
      <c r="A8242" s="2">
        <v>1</v>
      </c>
      <c r="B8242" s="6" t="s">
        <v>22</v>
      </c>
      <c r="C8242" s="6">
        <v>0</v>
      </c>
      <c r="D8242" s="5" t="s">
        <v>586</v>
      </c>
      <c r="E8242" s="5" t="str">
        <f t="shared" si="916"/>
        <v/>
      </c>
      <c r="F8242" s="5" t="str">
        <f t="shared" si="915"/>
        <v/>
      </c>
      <c r="G8242" s="7">
        <v>104.23399999999999</v>
      </c>
      <c r="H8242" s="7">
        <v>108.944</v>
      </c>
      <c r="I8242" s="7">
        <v>120.004</v>
      </c>
      <c r="J8242" s="7">
        <v>85.599000000000004</v>
      </c>
      <c r="K8242" s="7">
        <v>115.129</v>
      </c>
      <c r="L8242" s="7">
        <v>110.151</v>
      </c>
      <c r="M8242" s="7">
        <v>86.03</v>
      </c>
      <c r="N8242" s="7">
        <v>103.24</v>
      </c>
      <c r="O8242" s="7"/>
    </row>
    <row r="8243" spans="1:15" x14ac:dyDescent="0.2">
      <c r="A8243" s="2">
        <v>1</v>
      </c>
      <c r="B8243" s="6" t="s">
        <v>23</v>
      </c>
      <c r="C8243" s="6">
        <v>0</v>
      </c>
      <c r="D8243" s="5" t="s">
        <v>586</v>
      </c>
      <c r="E8243" s="5" t="str">
        <f t="shared" si="916"/>
        <v/>
      </c>
      <c r="F8243" s="5" t="str">
        <f t="shared" si="915"/>
        <v/>
      </c>
      <c r="G8243" s="7">
        <v>103.908</v>
      </c>
      <c r="H8243" s="7">
        <v>106.61799999999999</v>
      </c>
      <c r="I8243" s="7">
        <v>121.893</v>
      </c>
      <c r="J8243" s="7">
        <v>90.466999999999999</v>
      </c>
      <c r="K8243" s="7">
        <v>117.309</v>
      </c>
      <c r="L8243" s="7">
        <v>114.327</v>
      </c>
      <c r="M8243" s="7">
        <v>86.564999999999998</v>
      </c>
      <c r="N8243" s="7">
        <v>105.517</v>
      </c>
      <c r="O8243" s="7"/>
    </row>
    <row r="8244" spans="1:15" x14ac:dyDescent="0.2">
      <c r="A8244" s="2">
        <v>1</v>
      </c>
      <c r="B8244" s="6" t="s">
        <v>24</v>
      </c>
      <c r="C8244" s="6">
        <v>0</v>
      </c>
      <c r="D8244" s="5" t="s">
        <v>586</v>
      </c>
      <c r="E8244" s="5" t="str">
        <f t="shared" si="916"/>
        <v/>
      </c>
      <c r="F8244" s="5" t="str">
        <f t="shared" si="915"/>
        <v/>
      </c>
      <c r="G8244" s="7">
        <v>104.949</v>
      </c>
      <c r="H8244" s="7">
        <v>108.319</v>
      </c>
      <c r="I8244" s="7">
        <v>124.929</v>
      </c>
      <c r="J8244" s="7">
        <v>90.662999999999997</v>
      </c>
      <c r="K8244" s="7">
        <v>119.03700000000001</v>
      </c>
      <c r="L8244" s="7">
        <v>115.33499999999999</v>
      </c>
      <c r="M8244" s="7">
        <v>83.141000000000005</v>
      </c>
      <c r="N8244" s="7">
        <v>103.867</v>
      </c>
      <c r="O8244" s="7"/>
    </row>
    <row r="8245" spans="1:15" x14ac:dyDescent="0.2">
      <c r="A8245" s="2">
        <v>1</v>
      </c>
      <c r="B8245" s="6" t="s">
        <v>25</v>
      </c>
      <c r="C8245" s="6">
        <v>0</v>
      </c>
      <c r="D8245" s="5" t="s">
        <v>586</v>
      </c>
      <c r="E8245" s="5" t="str">
        <f t="shared" si="916"/>
        <v/>
      </c>
      <c r="F8245" s="5" t="str">
        <f t="shared" si="915"/>
        <v/>
      </c>
      <c r="G8245" s="7">
        <v>107.931</v>
      </c>
      <c r="H8245" s="7">
        <v>109.511</v>
      </c>
      <c r="I8245" s="7">
        <v>126.383</v>
      </c>
      <c r="J8245" s="7">
        <v>80.938999999999993</v>
      </c>
      <c r="K8245" s="7">
        <v>117.096</v>
      </c>
      <c r="L8245" s="7">
        <v>115.407</v>
      </c>
      <c r="M8245" s="7">
        <v>81.619</v>
      </c>
      <c r="N8245" s="7">
        <v>103.15300000000001</v>
      </c>
      <c r="O8245" s="7"/>
    </row>
    <row r="8246" spans="1:15" x14ac:dyDescent="0.2">
      <c r="A8246" s="2">
        <v>1</v>
      </c>
      <c r="B8246" s="6" t="s">
        <v>26</v>
      </c>
      <c r="C8246" s="6">
        <v>0</v>
      </c>
      <c r="D8246" s="5" t="s">
        <v>586</v>
      </c>
      <c r="E8246" s="5" t="str">
        <f t="shared" si="916"/>
        <v/>
      </c>
      <c r="F8246" s="5" t="str">
        <f t="shared" si="915"/>
        <v/>
      </c>
      <c r="G8246" s="7">
        <v>106.723</v>
      </c>
      <c r="H8246" s="7">
        <v>109.833</v>
      </c>
      <c r="I8246" s="7">
        <v>122.40600000000001</v>
      </c>
      <c r="J8246" s="7">
        <v>86.796000000000006</v>
      </c>
      <c r="K8246" s="7">
        <v>114.69499999999999</v>
      </c>
      <c r="L8246" s="7">
        <v>111.447</v>
      </c>
      <c r="M8246" s="7">
        <v>83.727000000000004</v>
      </c>
      <c r="N8246" s="7">
        <v>102.486</v>
      </c>
      <c r="O8246" s="7"/>
    </row>
    <row r="8247" spans="1:15" x14ac:dyDescent="0.2">
      <c r="A8247" s="2">
        <v>1</v>
      </c>
      <c r="B8247" s="6" t="s">
        <v>27</v>
      </c>
      <c r="C8247" s="6">
        <v>0</v>
      </c>
      <c r="D8247" s="5" t="s">
        <v>586</v>
      </c>
      <c r="E8247" s="5" t="str">
        <f t="shared" si="916"/>
        <v/>
      </c>
      <c r="F8247" s="5" t="str">
        <f t="shared" si="915"/>
        <v/>
      </c>
      <c r="G8247" s="7">
        <v>94.966999999999999</v>
      </c>
      <c r="H8247" s="7">
        <v>97.626999999999995</v>
      </c>
      <c r="I8247" s="7">
        <v>107.467</v>
      </c>
      <c r="J8247" s="7">
        <v>108.39</v>
      </c>
      <c r="K8247" s="7">
        <v>113.16200000000001</v>
      </c>
      <c r="L8247" s="7">
        <v>110.07899999999999</v>
      </c>
      <c r="M8247" s="7">
        <v>95.828000000000003</v>
      </c>
      <c r="N8247" s="7">
        <v>102.98399999999999</v>
      </c>
      <c r="O8247" s="7"/>
    </row>
    <row r="8248" spans="1:15" x14ac:dyDescent="0.2">
      <c r="A8248" s="2">
        <v>1</v>
      </c>
      <c r="B8248" s="6" t="s">
        <v>28</v>
      </c>
      <c r="C8248" s="6">
        <v>0</v>
      </c>
      <c r="D8248" s="5" t="s">
        <v>586</v>
      </c>
      <c r="E8248" s="5" t="str">
        <f t="shared" si="916"/>
        <v/>
      </c>
      <c r="F8248" s="5" t="str">
        <f t="shared" si="915"/>
        <v/>
      </c>
      <c r="G8248" s="7">
        <v>93.224000000000004</v>
      </c>
      <c r="H8248" s="7">
        <v>94.691999999999993</v>
      </c>
      <c r="I8248" s="7">
        <v>102.396</v>
      </c>
      <c r="J8248" s="7">
        <v>106.215</v>
      </c>
      <c r="K8248" s="7">
        <v>109.83799999999999</v>
      </c>
      <c r="L8248" s="7">
        <v>108.13500000000001</v>
      </c>
      <c r="M8248" s="7">
        <v>104.566</v>
      </c>
      <c r="N8248" s="7">
        <v>107.071</v>
      </c>
      <c r="O8248" s="7"/>
    </row>
    <row r="8249" spans="1:15" x14ac:dyDescent="0.2">
      <c r="A8249" s="2">
        <v>1</v>
      </c>
      <c r="B8249" s="6" t="s">
        <v>29</v>
      </c>
      <c r="C8249" s="6">
        <v>0</v>
      </c>
      <c r="D8249" s="5" t="s">
        <v>586</v>
      </c>
      <c r="E8249" s="5" t="str">
        <f t="shared" si="916"/>
        <v/>
      </c>
      <c r="F8249" s="5" t="str">
        <f t="shared" si="915"/>
        <v/>
      </c>
      <c r="G8249" s="7">
        <v>100</v>
      </c>
      <c r="H8249" s="7">
        <v>100</v>
      </c>
      <c r="I8249" s="7">
        <v>100</v>
      </c>
      <c r="J8249" s="7">
        <v>100</v>
      </c>
      <c r="K8249" s="7">
        <v>100</v>
      </c>
      <c r="L8249" s="7">
        <v>100</v>
      </c>
      <c r="M8249" s="7">
        <v>100</v>
      </c>
      <c r="N8249" s="7">
        <v>100</v>
      </c>
      <c r="O8249" s="7"/>
    </row>
    <row r="8250" spans="1:15" x14ac:dyDescent="0.2">
      <c r="A8250" s="2">
        <v>1</v>
      </c>
      <c r="B8250" s="6" t="s">
        <v>30</v>
      </c>
      <c r="C8250" s="6">
        <v>0</v>
      </c>
      <c r="D8250" s="5" t="s">
        <v>586</v>
      </c>
      <c r="E8250" s="5" t="str">
        <f t="shared" si="916"/>
        <v/>
      </c>
      <c r="F8250" s="5" t="str">
        <f t="shared" si="915"/>
        <v/>
      </c>
      <c r="G8250" s="7">
        <v>98.596000000000004</v>
      </c>
      <c r="H8250" s="7">
        <v>102.58499999999999</v>
      </c>
      <c r="I8250" s="7">
        <v>98.227999999999994</v>
      </c>
      <c r="J8250" s="7">
        <v>112.045</v>
      </c>
      <c r="K8250" s="7">
        <v>99.626000000000005</v>
      </c>
      <c r="L8250" s="7">
        <v>95.751999999999995</v>
      </c>
      <c r="M8250" s="7">
        <v>97.444999999999993</v>
      </c>
      <c r="N8250" s="7">
        <v>95.718000000000004</v>
      </c>
      <c r="O8250" s="7"/>
    </row>
    <row r="8251" spans="1:15" x14ac:dyDescent="0.2">
      <c r="A8251" s="2">
        <v>1</v>
      </c>
      <c r="B8251" s="6" t="s">
        <v>31</v>
      </c>
      <c r="C8251" s="6">
        <v>0</v>
      </c>
      <c r="D8251" s="5" t="s">
        <v>586</v>
      </c>
      <c r="E8251" s="5" t="str">
        <f t="shared" si="916"/>
        <v/>
      </c>
      <c r="F8251" s="5" t="str">
        <f t="shared" si="915"/>
        <v/>
      </c>
      <c r="G8251" s="7">
        <v>104.428</v>
      </c>
      <c r="H8251" s="7">
        <v>109.733</v>
      </c>
      <c r="I8251" s="7">
        <v>100.88500000000001</v>
      </c>
      <c r="J8251" s="7">
        <v>128.74700000000001</v>
      </c>
      <c r="K8251" s="7">
        <v>96.605999999999995</v>
      </c>
      <c r="L8251" s="7">
        <v>91.936999999999998</v>
      </c>
      <c r="M8251" s="7">
        <v>94.192999999999998</v>
      </c>
      <c r="N8251" s="7">
        <v>95.025999999999996</v>
      </c>
      <c r="O8251" s="7"/>
    </row>
    <row r="8252" spans="1:15" x14ac:dyDescent="0.2">
      <c r="A8252" s="2">
        <v>1</v>
      </c>
      <c r="B8252" s="6" t="s">
        <v>32</v>
      </c>
      <c r="C8252" s="6">
        <v>0</v>
      </c>
      <c r="D8252" s="5" t="s">
        <v>586</v>
      </c>
      <c r="E8252" s="5" t="str">
        <f t="shared" si="916"/>
        <v/>
      </c>
      <c r="F8252" s="5" t="str">
        <f t="shared" si="915"/>
        <v/>
      </c>
      <c r="G8252" s="7">
        <v>105.063</v>
      </c>
      <c r="H8252" s="7">
        <v>108.89100000000001</v>
      </c>
      <c r="I8252" s="7">
        <v>96.74</v>
      </c>
      <c r="J8252" s="7">
        <v>157.38499999999999</v>
      </c>
      <c r="K8252" s="7">
        <v>92.078000000000003</v>
      </c>
      <c r="L8252" s="7">
        <v>88.840999999999994</v>
      </c>
      <c r="M8252" s="7">
        <v>96.873999999999995</v>
      </c>
      <c r="N8252" s="7">
        <v>93.715999999999994</v>
      </c>
      <c r="O8252" s="7"/>
    </row>
    <row r="8253" spans="1:15" x14ac:dyDescent="0.2">
      <c r="A8253" s="2">
        <v>1</v>
      </c>
      <c r="B8253" s="6" t="s">
        <v>33</v>
      </c>
      <c r="C8253" s="6">
        <v>0</v>
      </c>
      <c r="D8253" s="5" t="s">
        <v>586</v>
      </c>
      <c r="E8253" s="5" t="str">
        <f t="shared" si="916"/>
        <v/>
      </c>
      <c r="F8253" s="5" t="str">
        <f t="shared" si="915"/>
        <v/>
      </c>
      <c r="G8253" s="7">
        <v>105.114</v>
      </c>
      <c r="H8253" s="7">
        <v>113.532</v>
      </c>
      <c r="I8253" s="7">
        <v>96.94</v>
      </c>
      <c r="J8253" s="7">
        <v>175.31100000000001</v>
      </c>
      <c r="K8253" s="7">
        <v>92.222999999999999</v>
      </c>
      <c r="L8253" s="7">
        <v>85.385000000000005</v>
      </c>
      <c r="M8253" s="7">
        <v>98.08</v>
      </c>
      <c r="N8253" s="7">
        <v>95.078000000000003</v>
      </c>
      <c r="O8253" s="7"/>
    </row>
    <row r="8254" spans="1:15" x14ac:dyDescent="0.2">
      <c r="A8254" s="2">
        <v>1</v>
      </c>
      <c r="B8254" s="6" t="s">
        <v>34</v>
      </c>
      <c r="C8254" s="6">
        <v>0</v>
      </c>
      <c r="D8254" s="5" t="s">
        <v>586</v>
      </c>
      <c r="E8254" s="5" t="str">
        <f t="shared" si="916"/>
        <v/>
      </c>
      <c r="F8254" s="5" t="str">
        <f t="shared" si="915"/>
        <v/>
      </c>
      <c r="G8254" s="7">
        <v>112.32599999999999</v>
      </c>
      <c r="H8254" s="7">
        <v>119.15</v>
      </c>
      <c r="I8254" s="7">
        <v>97.361999999999995</v>
      </c>
      <c r="J8254" s="7">
        <v>187.32900000000001</v>
      </c>
      <c r="K8254" s="7">
        <v>86.677999999999997</v>
      </c>
      <c r="L8254" s="7">
        <v>81.712999999999994</v>
      </c>
      <c r="M8254" s="7">
        <v>97.084000000000003</v>
      </c>
      <c r="N8254" s="7">
        <v>94.522999999999996</v>
      </c>
      <c r="O8254" s="7"/>
    </row>
    <row r="8255" spans="1:15" x14ac:dyDescent="0.2">
      <c r="A8255" s="2">
        <v>1</v>
      </c>
      <c r="B8255" s="6" t="s">
        <v>35</v>
      </c>
      <c r="C8255" s="6">
        <v>0</v>
      </c>
      <c r="D8255" s="5" t="s">
        <v>586</v>
      </c>
      <c r="E8255" s="5" t="str">
        <f t="shared" si="916"/>
        <v/>
      </c>
      <c r="F8255" s="5" t="str">
        <f t="shared" si="915"/>
        <v/>
      </c>
      <c r="G8255" s="7">
        <v>113.64400000000001</v>
      </c>
      <c r="H8255" s="7">
        <v>115.334</v>
      </c>
      <c r="I8255" s="7">
        <v>88.846000000000004</v>
      </c>
      <c r="J8255" s="7">
        <v>228.52699999999999</v>
      </c>
      <c r="K8255" s="7">
        <v>78.180000000000007</v>
      </c>
      <c r="L8255" s="7">
        <v>77.034000000000006</v>
      </c>
      <c r="M8255" s="7">
        <v>103.45699999999999</v>
      </c>
      <c r="N8255" s="7">
        <v>91.918000000000006</v>
      </c>
      <c r="O8255" s="7"/>
    </row>
    <row r="8256" spans="1:15" x14ac:dyDescent="0.2">
      <c r="A8256" s="2">
        <v>1</v>
      </c>
      <c r="B8256" s="6" t="s">
        <v>36</v>
      </c>
      <c r="C8256" s="6">
        <v>0</v>
      </c>
      <c r="D8256" s="5" t="s">
        <v>586</v>
      </c>
      <c r="E8256" s="5" t="str">
        <f t="shared" si="916"/>
        <v/>
      </c>
      <c r="F8256" s="5" t="str">
        <f t="shared" si="915"/>
        <v/>
      </c>
      <c r="G8256" s="7">
        <v>129.06</v>
      </c>
      <c r="H8256" s="7">
        <v>131.822</v>
      </c>
      <c r="I8256" s="7">
        <v>96.992000000000004</v>
      </c>
      <c r="J8256" s="7">
        <v>162.184</v>
      </c>
      <c r="K8256" s="7">
        <v>75.153000000000006</v>
      </c>
      <c r="L8256" s="7">
        <v>73.578000000000003</v>
      </c>
      <c r="M8256" s="7">
        <v>91.789000000000001</v>
      </c>
      <c r="N8256" s="7">
        <v>89.028000000000006</v>
      </c>
      <c r="O8256" s="7"/>
    </row>
    <row r="8257" spans="1:15" x14ac:dyDescent="0.2">
      <c r="A8257" s="2">
        <v>1</v>
      </c>
      <c r="B8257" s="6" t="s">
        <v>37</v>
      </c>
      <c r="C8257" s="6">
        <v>0</v>
      </c>
      <c r="D8257" s="5" t="s">
        <v>586</v>
      </c>
      <c r="E8257" s="5" t="str">
        <f t="shared" si="916"/>
        <v/>
      </c>
      <c r="F8257" s="5" t="str">
        <f t="shared" si="915"/>
        <v/>
      </c>
      <c r="G8257" s="7">
        <v>127.11499999999999</v>
      </c>
      <c r="H8257" s="7">
        <v>129.33500000000001</v>
      </c>
      <c r="I8257" s="7">
        <v>94.602999999999994</v>
      </c>
      <c r="J8257" s="7">
        <v>190.37</v>
      </c>
      <c r="K8257" s="7">
        <v>74.423000000000002</v>
      </c>
      <c r="L8257" s="7">
        <v>73.146000000000001</v>
      </c>
      <c r="M8257" s="7">
        <v>92.558000000000007</v>
      </c>
      <c r="N8257" s="7">
        <v>87.563000000000002</v>
      </c>
      <c r="O8257" s="7"/>
    </row>
    <row r="8258" spans="1:15" x14ac:dyDescent="0.2">
      <c r="A8258" s="2">
        <v>1</v>
      </c>
      <c r="B8258" s="6" t="s">
        <v>63</v>
      </c>
      <c r="C8258" s="6">
        <v>0</v>
      </c>
      <c r="D8258" s="5" t="s">
        <v>586</v>
      </c>
      <c r="E8258" s="5" t="str">
        <f t="shared" si="916"/>
        <v/>
      </c>
      <c r="F8258" s="5" t="str">
        <f t="shared" si="915"/>
        <v/>
      </c>
      <c r="G8258" s="7">
        <v>116.36199999999999</v>
      </c>
      <c r="H8258" s="7">
        <v>115.37</v>
      </c>
      <c r="I8258" s="7">
        <v>89.206000000000003</v>
      </c>
      <c r="J8258" s="7">
        <v>238.11</v>
      </c>
      <c r="K8258" s="7">
        <v>76.662999999999997</v>
      </c>
      <c r="L8258" s="7">
        <v>77.322000000000003</v>
      </c>
      <c r="M8258" s="7">
        <v>105.98399999999999</v>
      </c>
      <c r="N8258" s="7">
        <v>94.543999999999997</v>
      </c>
      <c r="O8258" s="7"/>
    </row>
    <row r="8259" spans="1:15" x14ac:dyDescent="0.2">
      <c r="A8259" s="2">
        <v>0</v>
      </c>
      <c r="B8259" s="5" t="s">
        <v>585</v>
      </c>
      <c r="C8259" s="6" t="s">
        <v>0</v>
      </c>
      <c r="E8259" s="5" t="str">
        <f t="shared" si="916"/>
        <v/>
      </c>
      <c r="F8259" s="5" t="str">
        <f t="shared" si="915"/>
        <v/>
      </c>
    </row>
    <row r="8260" spans="1:15" x14ac:dyDescent="0.2">
      <c r="A8260" s="2">
        <v>1</v>
      </c>
      <c r="B8260" s="6" t="s">
        <v>13</v>
      </c>
      <c r="C8260" s="6">
        <v>0</v>
      </c>
      <c r="D8260" s="5" t="s">
        <v>587</v>
      </c>
      <c r="E8260" s="5" t="str">
        <f t="shared" si="916"/>
        <v/>
      </c>
      <c r="F8260" s="5" t="str">
        <f t="shared" si="915"/>
        <v/>
      </c>
      <c r="G8260" s="7">
        <v>83.424999999999997</v>
      </c>
      <c r="H8260" s="7">
        <v>92.983000000000004</v>
      </c>
      <c r="I8260" s="7">
        <v>100.414</v>
      </c>
      <c r="J8260" s="7">
        <v>67.549000000000007</v>
      </c>
      <c r="K8260" s="7">
        <v>120.364</v>
      </c>
      <c r="L8260" s="7">
        <v>107.991</v>
      </c>
      <c r="M8260" s="7">
        <v>91.435000000000002</v>
      </c>
      <c r="N8260" s="7">
        <v>91.813999999999993</v>
      </c>
      <c r="O8260" s="7"/>
    </row>
    <row r="8261" spans="1:15" x14ac:dyDescent="0.2">
      <c r="A8261" s="2">
        <v>1</v>
      </c>
      <c r="B8261" s="6" t="s">
        <v>15</v>
      </c>
      <c r="C8261" s="6">
        <v>0</v>
      </c>
      <c r="D8261" s="5" t="s">
        <v>587</v>
      </c>
      <c r="E8261" s="5" t="str">
        <f t="shared" si="916"/>
        <v/>
      </c>
      <c r="F8261" s="5" t="str">
        <f t="shared" si="915"/>
        <v/>
      </c>
      <c r="G8261" s="7">
        <v>86.183999999999997</v>
      </c>
      <c r="H8261" s="7">
        <v>95.150999999999996</v>
      </c>
      <c r="I8261" s="7">
        <v>104.468</v>
      </c>
      <c r="J8261" s="7">
        <v>68.381</v>
      </c>
      <c r="K8261" s="7">
        <v>121.215</v>
      </c>
      <c r="L8261" s="7">
        <v>109.791</v>
      </c>
      <c r="M8261" s="7">
        <v>92.905000000000001</v>
      </c>
      <c r="N8261" s="7">
        <v>97.055999999999997</v>
      </c>
      <c r="O8261" s="7"/>
    </row>
    <row r="8262" spans="1:15" x14ac:dyDescent="0.2">
      <c r="A8262" s="2">
        <v>1</v>
      </c>
      <c r="B8262" s="6" t="s">
        <v>16</v>
      </c>
      <c r="C8262" s="6">
        <v>0</v>
      </c>
      <c r="D8262" s="5" t="s">
        <v>587</v>
      </c>
      <c r="E8262" s="5" t="str">
        <f t="shared" si="916"/>
        <v/>
      </c>
      <c r="F8262" s="5" t="str">
        <f t="shared" si="915"/>
        <v/>
      </c>
      <c r="G8262" s="7">
        <v>87.503</v>
      </c>
      <c r="H8262" s="7">
        <v>95.647000000000006</v>
      </c>
      <c r="I8262" s="7">
        <v>107.009</v>
      </c>
      <c r="J8262" s="7">
        <v>74.344999999999999</v>
      </c>
      <c r="K8262" s="7">
        <v>122.292</v>
      </c>
      <c r="L8262" s="7">
        <v>111.879</v>
      </c>
      <c r="M8262" s="7">
        <v>94.951999999999998</v>
      </c>
      <c r="N8262" s="7">
        <v>101.607</v>
      </c>
      <c r="O8262" s="7"/>
    </row>
    <row r="8263" spans="1:15" x14ac:dyDescent="0.2">
      <c r="A8263" s="2">
        <v>1</v>
      </c>
      <c r="B8263" s="6" t="s">
        <v>17</v>
      </c>
      <c r="C8263" s="6">
        <v>0</v>
      </c>
      <c r="D8263" s="5" t="s">
        <v>587</v>
      </c>
      <c r="E8263" s="5" t="str">
        <f t="shared" si="916"/>
        <v/>
      </c>
      <c r="F8263" s="5" t="str">
        <f t="shared" si="915"/>
        <v/>
      </c>
      <c r="G8263" s="7">
        <v>85.275000000000006</v>
      </c>
      <c r="H8263" s="7">
        <v>94.194999999999993</v>
      </c>
      <c r="I8263" s="7">
        <v>106.94499999999999</v>
      </c>
      <c r="J8263" s="7">
        <v>83.846999999999994</v>
      </c>
      <c r="K8263" s="7">
        <v>125.411</v>
      </c>
      <c r="L8263" s="7">
        <v>113.535</v>
      </c>
      <c r="M8263" s="7">
        <v>100.336</v>
      </c>
      <c r="N8263" s="7">
        <v>107.304</v>
      </c>
      <c r="O8263" s="7"/>
    </row>
    <row r="8264" spans="1:15" x14ac:dyDescent="0.2">
      <c r="A8264" s="2">
        <v>1</v>
      </c>
      <c r="B8264" s="6" t="s">
        <v>18</v>
      </c>
      <c r="C8264" s="6">
        <v>0</v>
      </c>
      <c r="D8264" s="5" t="s">
        <v>587</v>
      </c>
      <c r="E8264" s="5" t="str">
        <f t="shared" si="916"/>
        <v/>
      </c>
      <c r="F8264" s="5" t="str">
        <f t="shared" ref="F8264:F8327" si="917">IF(LEN(E8264)=0,"",E8264&amp;B8264)</f>
        <v/>
      </c>
      <c r="G8264" s="7">
        <v>88.555000000000007</v>
      </c>
      <c r="H8264" s="7">
        <v>96.632000000000005</v>
      </c>
      <c r="I8264" s="7">
        <v>106.928</v>
      </c>
      <c r="J8264" s="7">
        <v>83.126999999999995</v>
      </c>
      <c r="K8264" s="7">
        <v>120.747</v>
      </c>
      <c r="L8264" s="7">
        <v>110.655</v>
      </c>
      <c r="M8264" s="7">
        <v>97.415000000000006</v>
      </c>
      <c r="N8264" s="7">
        <v>104.16500000000001</v>
      </c>
      <c r="O8264" s="7"/>
    </row>
    <row r="8265" spans="1:15" x14ac:dyDescent="0.2">
      <c r="A8265" s="2">
        <v>1</v>
      </c>
      <c r="B8265" s="6" t="s">
        <v>19</v>
      </c>
      <c r="C8265" s="6">
        <v>0</v>
      </c>
      <c r="D8265" s="5" t="s">
        <v>587</v>
      </c>
      <c r="E8265" s="5" t="str">
        <f t="shared" ref="E8265:E8328" si="918">IF(C8265=0,IF(LEN(D8265)&lt;&gt;3,"",D8265),IF(LEN(D8265)&lt;&gt;4,"",LEFT(D8265,3)))</f>
        <v/>
      </c>
      <c r="F8265" s="5" t="str">
        <f t="shared" si="917"/>
        <v/>
      </c>
      <c r="G8265" s="7">
        <v>91.644999999999996</v>
      </c>
      <c r="H8265" s="7">
        <v>99.22</v>
      </c>
      <c r="I8265" s="7">
        <v>106.506</v>
      </c>
      <c r="J8265" s="7">
        <v>83.247</v>
      </c>
      <c r="K8265" s="7">
        <v>116.21599999999999</v>
      </c>
      <c r="L8265" s="7">
        <v>107.343</v>
      </c>
      <c r="M8265" s="7">
        <v>96.694999999999993</v>
      </c>
      <c r="N8265" s="7">
        <v>102.986</v>
      </c>
      <c r="O8265" s="7"/>
    </row>
    <row r="8266" spans="1:15" x14ac:dyDescent="0.2">
      <c r="A8266" s="2">
        <v>1</v>
      </c>
      <c r="B8266" s="6" t="s">
        <v>20</v>
      </c>
      <c r="C8266" s="6">
        <v>0</v>
      </c>
      <c r="D8266" s="5" t="s">
        <v>587</v>
      </c>
      <c r="E8266" s="5" t="str">
        <f t="shared" si="918"/>
        <v/>
      </c>
      <c r="F8266" s="5" t="str">
        <f t="shared" si="917"/>
        <v/>
      </c>
      <c r="G8266" s="7">
        <v>96.123999999999995</v>
      </c>
      <c r="H8266" s="7">
        <v>104.105</v>
      </c>
      <c r="I8266" s="7">
        <v>111.375</v>
      </c>
      <c r="J8266" s="7">
        <v>82.69</v>
      </c>
      <c r="K8266" s="7">
        <v>115.866</v>
      </c>
      <c r="L8266" s="7">
        <v>106.983</v>
      </c>
      <c r="M8266" s="7">
        <v>91.007999999999996</v>
      </c>
      <c r="N8266" s="7">
        <v>101.36</v>
      </c>
      <c r="O8266" s="7"/>
    </row>
    <row r="8267" spans="1:15" x14ac:dyDescent="0.2">
      <c r="A8267" s="2">
        <v>1</v>
      </c>
      <c r="B8267" s="6" t="s">
        <v>21</v>
      </c>
      <c r="C8267" s="6">
        <v>0</v>
      </c>
      <c r="D8267" s="5" t="s">
        <v>587</v>
      </c>
      <c r="E8267" s="5" t="str">
        <f t="shared" si="918"/>
        <v/>
      </c>
      <c r="F8267" s="5" t="str">
        <f t="shared" si="917"/>
        <v/>
      </c>
      <c r="G8267" s="7">
        <v>100.247</v>
      </c>
      <c r="H8267" s="7">
        <v>107.251</v>
      </c>
      <c r="I8267" s="7">
        <v>116.749</v>
      </c>
      <c r="J8267" s="7">
        <v>83.18</v>
      </c>
      <c r="K8267" s="7">
        <v>116.462</v>
      </c>
      <c r="L8267" s="7">
        <v>108.855</v>
      </c>
      <c r="M8267" s="7">
        <v>88.253</v>
      </c>
      <c r="N8267" s="7">
        <v>103.035</v>
      </c>
      <c r="O8267" s="7"/>
    </row>
    <row r="8268" spans="1:15" x14ac:dyDescent="0.2">
      <c r="A8268" s="2">
        <v>1</v>
      </c>
      <c r="B8268" s="6" t="s">
        <v>22</v>
      </c>
      <c r="C8268" s="6">
        <v>0</v>
      </c>
      <c r="D8268" s="5" t="s">
        <v>587</v>
      </c>
      <c r="E8268" s="5" t="str">
        <f t="shared" si="918"/>
        <v/>
      </c>
      <c r="F8268" s="5" t="str">
        <f t="shared" si="917"/>
        <v/>
      </c>
      <c r="G8268" s="7">
        <v>104.23399999999999</v>
      </c>
      <c r="H8268" s="7">
        <v>108.944</v>
      </c>
      <c r="I8268" s="7">
        <v>120.004</v>
      </c>
      <c r="J8268" s="7">
        <v>85.599000000000004</v>
      </c>
      <c r="K8268" s="7">
        <v>115.129</v>
      </c>
      <c r="L8268" s="7">
        <v>110.151</v>
      </c>
      <c r="M8268" s="7">
        <v>86.03</v>
      </c>
      <c r="N8268" s="7">
        <v>103.24</v>
      </c>
      <c r="O8268" s="7"/>
    </row>
    <row r="8269" spans="1:15" x14ac:dyDescent="0.2">
      <c r="A8269" s="2">
        <v>1</v>
      </c>
      <c r="B8269" s="6" t="s">
        <v>23</v>
      </c>
      <c r="C8269" s="6">
        <v>0</v>
      </c>
      <c r="D8269" s="5" t="s">
        <v>587</v>
      </c>
      <c r="E8269" s="5" t="str">
        <f t="shared" si="918"/>
        <v/>
      </c>
      <c r="F8269" s="5" t="str">
        <f t="shared" si="917"/>
        <v/>
      </c>
      <c r="G8269" s="7">
        <v>103.908</v>
      </c>
      <c r="H8269" s="7">
        <v>106.61799999999999</v>
      </c>
      <c r="I8269" s="7">
        <v>121.893</v>
      </c>
      <c r="J8269" s="7">
        <v>90.466999999999999</v>
      </c>
      <c r="K8269" s="7">
        <v>117.309</v>
      </c>
      <c r="L8269" s="7">
        <v>114.327</v>
      </c>
      <c r="M8269" s="7">
        <v>86.564999999999998</v>
      </c>
      <c r="N8269" s="7">
        <v>105.517</v>
      </c>
      <c r="O8269" s="7"/>
    </row>
    <row r="8270" spans="1:15" x14ac:dyDescent="0.2">
      <c r="A8270" s="2">
        <v>1</v>
      </c>
      <c r="B8270" s="6" t="s">
        <v>24</v>
      </c>
      <c r="C8270" s="6">
        <v>0</v>
      </c>
      <c r="D8270" s="5" t="s">
        <v>587</v>
      </c>
      <c r="E8270" s="5" t="str">
        <f t="shared" si="918"/>
        <v/>
      </c>
      <c r="F8270" s="5" t="str">
        <f t="shared" si="917"/>
        <v/>
      </c>
      <c r="G8270" s="7">
        <v>104.949</v>
      </c>
      <c r="H8270" s="7">
        <v>108.319</v>
      </c>
      <c r="I8270" s="7">
        <v>124.929</v>
      </c>
      <c r="J8270" s="7">
        <v>90.662999999999997</v>
      </c>
      <c r="K8270" s="7">
        <v>119.03700000000001</v>
      </c>
      <c r="L8270" s="7">
        <v>115.33499999999999</v>
      </c>
      <c r="M8270" s="7">
        <v>83.141000000000005</v>
      </c>
      <c r="N8270" s="7">
        <v>103.867</v>
      </c>
      <c r="O8270" s="7"/>
    </row>
    <row r="8271" spans="1:15" x14ac:dyDescent="0.2">
      <c r="A8271" s="2">
        <v>1</v>
      </c>
      <c r="B8271" s="6" t="s">
        <v>25</v>
      </c>
      <c r="C8271" s="6">
        <v>0</v>
      </c>
      <c r="D8271" s="5" t="s">
        <v>587</v>
      </c>
      <c r="E8271" s="5" t="str">
        <f t="shared" si="918"/>
        <v/>
      </c>
      <c r="F8271" s="5" t="str">
        <f t="shared" si="917"/>
        <v/>
      </c>
      <c r="G8271" s="7">
        <v>107.931</v>
      </c>
      <c r="H8271" s="7">
        <v>109.511</v>
      </c>
      <c r="I8271" s="7">
        <v>126.383</v>
      </c>
      <c r="J8271" s="7">
        <v>80.938999999999993</v>
      </c>
      <c r="K8271" s="7">
        <v>117.096</v>
      </c>
      <c r="L8271" s="7">
        <v>115.407</v>
      </c>
      <c r="M8271" s="7">
        <v>81.619</v>
      </c>
      <c r="N8271" s="7">
        <v>103.15300000000001</v>
      </c>
      <c r="O8271" s="7"/>
    </row>
    <row r="8272" spans="1:15" x14ac:dyDescent="0.2">
      <c r="A8272" s="2">
        <v>1</v>
      </c>
      <c r="B8272" s="6" t="s">
        <v>26</v>
      </c>
      <c r="C8272" s="6">
        <v>0</v>
      </c>
      <c r="D8272" s="5" t="s">
        <v>587</v>
      </c>
      <c r="E8272" s="5" t="str">
        <f t="shared" si="918"/>
        <v/>
      </c>
      <c r="F8272" s="5" t="str">
        <f t="shared" si="917"/>
        <v/>
      </c>
      <c r="G8272" s="7">
        <v>106.723</v>
      </c>
      <c r="H8272" s="7">
        <v>109.833</v>
      </c>
      <c r="I8272" s="7">
        <v>122.40600000000001</v>
      </c>
      <c r="J8272" s="7">
        <v>86.796000000000006</v>
      </c>
      <c r="K8272" s="7">
        <v>114.69499999999999</v>
      </c>
      <c r="L8272" s="7">
        <v>111.447</v>
      </c>
      <c r="M8272" s="7">
        <v>83.727000000000004</v>
      </c>
      <c r="N8272" s="7">
        <v>102.486</v>
      </c>
      <c r="O8272" s="7"/>
    </row>
    <row r="8273" spans="1:15" x14ac:dyDescent="0.2">
      <c r="A8273" s="2">
        <v>1</v>
      </c>
      <c r="B8273" s="6" t="s">
        <v>27</v>
      </c>
      <c r="C8273" s="6">
        <v>0</v>
      </c>
      <c r="D8273" s="5" t="s">
        <v>587</v>
      </c>
      <c r="E8273" s="5" t="str">
        <f t="shared" si="918"/>
        <v/>
      </c>
      <c r="F8273" s="5" t="str">
        <f t="shared" si="917"/>
        <v/>
      </c>
      <c r="G8273" s="7">
        <v>94.966999999999999</v>
      </c>
      <c r="H8273" s="7">
        <v>97.626999999999995</v>
      </c>
      <c r="I8273" s="7">
        <v>107.467</v>
      </c>
      <c r="J8273" s="7">
        <v>108.39</v>
      </c>
      <c r="K8273" s="7">
        <v>113.16200000000001</v>
      </c>
      <c r="L8273" s="7">
        <v>110.07899999999999</v>
      </c>
      <c r="M8273" s="7">
        <v>95.828000000000003</v>
      </c>
      <c r="N8273" s="7">
        <v>102.98399999999999</v>
      </c>
      <c r="O8273" s="7"/>
    </row>
    <row r="8274" spans="1:15" x14ac:dyDescent="0.2">
      <c r="A8274" s="2">
        <v>1</v>
      </c>
      <c r="B8274" s="6" t="s">
        <v>28</v>
      </c>
      <c r="C8274" s="6">
        <v>0</v>
      </c>
      <c r="D8274" s="5" t="s">
        <v>587</v>
      </c>
      <c r="E8274" s="5" t="str">
        <f t="shared" si="918"/>
        <v/>
      </c>
      <c r="F8274" s="5" t="str">
        <f t="shared" si="917"/>
        <v/>
      </c>
      <c r="G8274" s="7">
        <v>93.224000000000004</v>
      </c>
      <c r="H8274" s="7">
        <v>94.691999999999993</v>
      </c>
      <c r="I8274" s="7">
        <v>102.396</v>
      </c>
      <c r="J8274" s="7">
        <v>106.215</v>
      </c>
      <c r="K8274" s="7">
        <v>109.83799999999999</v>
      </c>
      <c r="L8274" s="7">
        <v>108.13500000000001</v>
      </c>
      <c r="M8274" s="7">
        <v>104.566</v>
      </c>
      <c r="N8274" s="7">
        <v>107.071</v>
      </c>
      <c r="O8274" s="7"/>
    </row>
    <row r="8275" spans="1:15" x14ac:dyDescent="0.2">
      <c r="A8275" s="2">
        <v>1</v>
      </c>
      <c r="B8275" s="6" t="s">
        <v>29</v>
      </c>
      <c r="C8275" s="6">
        <v>0</v>
      </c>
      <c r="D8275" s="5" t="s">
        <v>587</v>
      </c>
      <c r="E8275" s="5" t="str">
        <f t="shared" si="918"/>
        <v/>
      </c>
      <c r="F8275" s="5" t="str">
        <f t="shared" si="917"/>
        <v/>
      </c>
      <c r="G8275" s="7">
        <v>100</v>
      </c>
      <c r="H8275" s="7">
        <v>100</v>
      </c>
      <c r="I8275" s="7">
        <v>100</v>
      </c>
      <c r="J8275" s="7">
        <v>100</v>
      </c>
      <c r="K8275" s="7">
        <v>100</v>
      </c>
      <c r="L8275" s="7">
        <v>100</v>
      </c>
      <c r="M8275" s="7">
        <v>100</v>
      </c>
      <c r="N8275" s="7">
        <v>100</v>
      </c>
      <c r="O8275" s="7"/>
    </row>
    <row r="8276" spans="1:15" x14ac:dyDescent="0.2">
      <c r="A8276" s="2">
        <v>1</v>
      </c>
      <c r="B8276" s="6" t="s">
        <v>30</v>
      </c>
      <c r="C8276" s="6">
        <v>0</v>
      </c>
      <c r="D8276" s="5" t="s">
        <v>587</v>
      </c>
      <c r="E8276" s="5" t="str">
        <f t="shared" si="918"/>
        <v/>
      </c>
      <c r="F8276" s="5" t="str">
        <f t="shared" si="917"/>
        <v/>
      </c>
      <c r="G8276" s="7">
        <v>98.596000000000004</v>
      </c>
      <c r="H8276" s="7">
        <v>102.58499999999999</v>
      </c>
      <c r="I8276" s="7">
        <v>98.227999999999994</v>
      </c>
      <c r="J8276" s="7">
        <v>112.045</v>
      </c>
      <c r="K8276" s="7">
        <v>99.626000000000005</v>
      </c>
      <c r="L8276" s="7">
        <v>95.751999999999995</v>
      </c>
      <c r="M8276" s="7">
        <v>97.444999999999993</v>
      </c>
      <c r="N8276" s="7">
        <v>95.718000000000004</v>
      </c>
      <c r="O8276" s="7"/>
    </row>
    <row r="8277" spans="1:15" x14ac:dyDescent="0.2">
      <c r="A8277" s="2">
        <v>1</v>
      </c>
      <c r="B8277" s="6" t="s">
        <v>31</v>
      </c>
      <c r="C8277" s="6">
        <v>0</v>
      </c>
      <c r="D8277" s="5" t="s">
        <v>587</v>
      </c>
      <c r="E8277" s="5" t="str">
        <f t="shared" si="918"/>
        <v/>
      </c>
      <c r="F8277" s="5" t="str">
        <f t="shared" si="917"/>
        <v/>
      </c>
      <c r="G8277" s="7">
        <v>104.428</v>
      </c>
      <c r="H8277" s="7">
        <v>109.733</v>
      </c>
      <c r="I8277" s="7">
        <v>100.88500000000001</v>
      </c>
      <c r="J8277" s="7">
        <v>128.74700000000001</v>
      </c>
      <c r="K8277" s="7">
        <v>96.605999999999995</v>
      </c>
      <c r="L8277" s="7">
        <v>91.936999999999998</v>
      </c>
      <c r="M8277" s="7">
        <v>94.192999999999998</v>
      </c>
      <c r="N8277" s="7">
        <v>95.025999999999996</v>
      </c>
      <c r="O8277" s="7"/>
    </row>
    <row r="8278" spans="1:15" x14ac:dyDescent="0.2">
      <c r="A8278" s="2">
        <v>1</v>
      </c>
      <c r="B8278" s="6" t="s">
        <v>32</v>
      </c>
      <c r="C8278" s="6">
        <v>0</v>
      </c>
      <c r="D8278" s="5" t="s">
        <v>587</v>
      </c>
      <c r="E8278" s="5" t="str">
        <f t="shared" si="918"/>
        <v/>
      </c>
      <c r="F8278" s="5" t="str">
        <f t="shared" si="917"/>
        <v/>
      </c>
      <c r="G8278" s="7">
        <v>105.063</v>
      </c>
      <c r="H8278" s="7">
        <v>108.89100000000001</v>
      </c>
      <c r="I8278" s="7">
        <v>96.74</v>
      </c>
      <c r="J8278" s="7">
        <v>157.38499999999999</v>
      </c>
      <c r="K8278" s="7">
        <v>92.078000000000003</v>
      </c>
      <c r="L8278" s="7">
        <v>88.840999999999994</v>
      </c>
      <c r="M8278" s="7">
        <v>96.873999999999995</v>
      </c>
      <c r="N8278" s="7">
        <v>93.715999999999994</v>
      </c>
      <c r="O8278" s="7"/>
    </row>
    <row r="8279" spans="1:15" x14ac:dyDescent="0.2">
      <c r="A8279" s="2">
        <v>1</v>
      </c>
      <c r="B8279" s="6" t="s">
        <v>33</v>
      </c>
      <c r="C8279" s="6">
        <v>0</v>
      </c>
      <c r="D8279" s="5" t="s">
        <v>587</v>
      </c>
      <c r="E8279" s="5" t="str">
        <f t="shared" si="918"/>
        <v/>
      </c>
      <c r="F8279" s="5" t="str">
        <f t="shared" si="917"/>
        <v/>
      </c>
      <c r="G8279" s="7">
        <v>105.114</v>
      </c>
      <c r="H8279" s="7">
        <v>113.532</v>
      </c>
      <c r="I8279" s="7">
        <v>96.94</v>
      </c>
      <c r="J8279" s="7">
        <v>175.31100000000001</v>
      </c>
      <c r="K8279" s="7">
        <v>92.222999999999999</v>
      </c>
      <c r="L8279" s="7">
        <v>85.385000000000005</v>
      </c>
      <c r="M8279" s="7">
        <v>98.08</v>
      </c>
      <c r="N8279" s="7">
        <v>95.078000000000003</v>
      </c>
      <c r="O8279" s="7"/>
    </row>
    <row r="8280" spans="1:15" x14ac:dyDescent="0.2">
      <c r="A8280" s="2">
        <v>1</v>
      </c>
      <c r="B8280" s="6" t="s">
        <v>34</v>
      </c>
      <c r="C8280" s="6">
        <v>0</v>
      </c>
      <c r="D8280" s="5" t="s">
        <v>587</v>
      </c>
      <c r="E8280" s="5" t="str">
        <f t="shared" si="918"/>
        <v/>
      </c>
      <c r="F8280" s="5" t="str">
        <f t="shared" si="917"/>
        <v/>
      </c>
      <c r="G8280" s="7">
        <v>112.32599999999999</v>
      </c>
      <c r="H8280" s="7">
        <v>119.15</v>
      </c>
      <c r="I8280" s="7">
        <v>97.361999999999995</v>
      </c>
      <c r="J8280" s="7">
        <v>187.32900000000001</v>
      </c>
      <c r="K8280" s="7">
        <v>86.677999999999997</v>
      </c>
      <c r="L8280" s="7">
        <v>81.712999999999994</v>
      </c>
      <c r="M8280" s="7">
        <v>97.084000000000003</v>
      </c>
      <c r="N8280" s="7">
        <v>94.522999999999996</v>
      </c>
      <c r="O8280" s="7"/>
    </row>
    <row r="8281" spans="1:15" x14ac:dyDescent="0.2">
      <c r="A8281" s="2">
        <v>1</v>
      </c>
      <c r="B8281" s="6" t="s">
        <v>35</v>
      </c>
      <c r="C8281" s="6">
        <v>0</v>
      </c>
      <c r="D8281" s="5" t="s">
        <v>587</v>
      </c>
      <c r="E8281" s="5" t="str">
        <f t="shared" si="918"/>
        <v/>
      </c>
      <c r="F8281" s="5" t="str">
        <f t="shared" si="917"/>
        <v/>
      </c>
      <c r="G8281" s="7">
        <v>113.64400000000001</v>
      </c>
      <c r="H8281" s="7">
        <v>115.334</v>
      </c>
      <c r="I8281" s="7">
        <v>88.846000000000004</v>
      </c>
      <c r="J8281" s="7">
        <v>228.52699999999999</v>
      </c>
      <c r="K8281" s="7">
        <v>78.180000000000007</v>
      </c>
      <c r="L8281" s="7">
        <v>77.034000000000006</v>
      </c>
      <c r="M8281" s="7">
        <v>103.45699999999999</v>
      </c>
      <c r="N8281" s="7">
        <v>91.918000000000006</v>
      </c>
      <c r="O8281" s="7"/>
    </row>
    <row r="8282" spans="1:15" x14ac:dyDescent="0.2">
      <c r="A8282" s="2">
        <v>1</v>
      </c>
      <c r="B8282" s="6" t="s">
        <v>36</v>
      </c>
      <c r="C8282" s="6">
        <v>0</v>
      </c>
      <c r="D8282" s="5" t="s">
        <v>587</v>
      </c>
      <c r="E8282" s="5" t="str">
        <f t="shared" si="918"/>
        <v/>
      </c>
      <c r="F8282" s="5" t="str">
        <f t="shared" si="917"/>
        <v/>
      </c>
      <c r="G8282" s="7">
        <v>129.06</v>
      </c>
      <c r="H8282" s="7">
        <v>131.822</v>
      </c>
      <c r="I8282" s="7">
        <v>96.992000000000004</v>
      </c>
      <c r="J8282" s="7">
        <v>162.184</v>
      </c>
      <c r="K8282" s="7">
        <v>75.153000000000006</v>
      </c>
      <c r="L8282" s="7">
        <v>73.578000000000003</v>
      </c>
      <c r="M8282" s="7">
        <v>91.789000000000001</v>
      </c>
      <c r="N8282" s="7">
        <v>89.028000000000006</v>
      </c>
      <c r="O8282" s="7"/>
    </row>
    <row r="8283" spans="1:15" x14ac:dyDescent="0.2">
      <c r="A8283" s="2">
        <v>1</v>
      </c>
      <c r="B8283" s="6" t="s">
        <v>37</v>
      </c>
      <c r="C8283" s="6">
        <v>0</v>
      </c>
      <c r="D8283" s="5" t="s">
        <v>587</v>
      </c>
      <c r="E8283" s="5" t="str">
        <f t="shared" si="918"/>
        <v/>
      </c>
      <c r="F8283" s="5" t="str">
        <f t="shared" si="917"/>
        <v/>
      </c>
      <c r="G8283" s="7">
        <v>127.11499999999999</v>
      </c>
      <c r="H8283" s="7">
        <v>129.33500000000001</v>
      </c>
      <c r="I8283" s="7">
        <v>94.602999999999994</v>
      </c>
      <c r="J8283" s="7">
        <v>190.37</v>
      </c>
      <c r="K8283" s="7">
        <v>74.423000000000002</v>
      </c>
      <c r="L8283" s="7">
        <v>73.146000000000001</v>
      </c>
      <c r="M8283" s="7">
        <v>92.558000000000007</v>
      </c>
      <c r="N8283" s="7">
        <v>87.563000000000002</v>
      </c>
      <c r="O8283" s="7"/>
    </row>
    <row r="8284" spans="1:15" x14ac:dyDescent="0.2">
      <c r="A8284" s="2">
        <v>1</v>
      </c>
      <c r="B8284" s="6" t="s">
        <v>63</v>
      </c>
      <c r="C8284" s="6">
        <v>0</v>
      </c>
      <c r="D8284" s="5" t="s">
        <v>587</v>
      </c>
      <c r="E8284" s="5" t="str">
        <f t="shared" si="918"/>
        <v/>
      </c>
      <c r="F8284" s="5" t="str">
        <f t="shared" si="917"/>
        <v/>
      </c>
      <c r="G8284" s="7">
        <v>116.36199999999999</v>
      </c>
      <c r="H8284" s="7">
        <v>115.37</v>
      </c>
      <c r="I8284" s="7">
        <v>89.206000000000003</v>
      </c>
      <c r="J8284" s="7">
        <v>238.11</v>
      </c>
      <c r="K8284" s="7">
        <v>76.662999999999997</v>
      </c>
      <c r="L8284" s="7">
        <v>77.322000000000003</v>
      </c>
      <c r="M8284" s="7">
        <v>105.98399999999999</v>
      </c>
      <c r="N8284" s="7">
        <v>94.543999999999997</v>
      </c>
      <c r="O8284" s="7"/>
    </row>
    <row r="8285" spans="1:15" x14ac:dyDescent="0.2">
      <c r="A8285" s="2">
        <v>0</v>
      </c>
      <c r="B8285" s="5" t="s">
        <v>588</v>
      </c>
      <c r="C8285" s="6" t="s">
        <v>0</v>
      </c>
      <c r="E8285" s="5" t="str">
        <f t="shared" si="918"/>
        <v/>
      </c>
      <c r="F8285" s="5" t="str">
        <f t="shared" si="917"/>
        <v/>
      </c>
    </row>
    <row r="8286" spans="1:15" x14ac:dyDescent="0.2">
      <c r="A8286" s="2">
        <v>1</v>
      </c>
      <c r="B8286" s="6" t="s">
        <v>13</v>
      </c>
      <c r="C8286" s="6">
        <v>0</v>
      </c>
      <c r="D8286" s="5" t="s">
        <v>589</v>
      </c>
      <c r="E8286" s="5" t="str">
        <f t="shared" si="918"/>
        <v>448</v>
      </c>
      <c r="F8286" s="5" t="str">
        <f t="shared" si="917"/>
        <v>4481987</v>
      </c>
      <c r="G8286" s="7">
        <v>50.78</v>
      </c>
      <c r="H8286" s="7">
        <v>52.142000000000003</v>
      </c>
      <c r="I8286" s="7">
        <v>51.054000000000002</v>
      </c>
      <c r="J8286" s="7">
        <v>105.55200000000001</v>
      </c>
      <c r="K8286" s="7">
        <v>100.539</v>
      </c>
      <c r="L8286" s="7">
        <v>97.912000000000006</v>
      </c>
      <c r="M8286" s="7">
        <v>119.43600000000001</v>
      </c>
      <c r="N8286" s="7">
        <v>60.975999999999999</v>
      </c>
      <c r="O8286" s="7"/>
    </row>
    <row r="8287" spans="1:15" x14ac:dyDescent="0.2">
      <c r="A8287" s="2">
        <v>1</v>
      </c>
      <c r="B8287" s="6" t="s">
        <v>15</v>
      </c>
      <c r="C8287" s="6">
        <v>0</v>
      </c>
      <c r="D8287" s="5" t="s">
        <v>589</v>
      </c>
      <c r="E8287" s="5" t="str">
        <f t="shared" si="918"/>
        <v>448</v>
      </c>
      <c r="F8287" s="5" t="str">
        <f t="shared" si="917"/>
        <v>4481988</v>
      </c>
      <c r="G8287" s="7">
        <v>51.624000000000002</v>
      </c>
      <c r="H8287" s="7">
        <v>53.36</v>
      </c>
      <c r="I8287" s="7">
        <v>53.305999999999997</v>
      </c>
      <c r="J8287" s="7">
        <v>109.05500000000001</v>
      </c>
      <c r="K8287" s="7">
        <v>103.26</v>
      </c>
      <c r="L8287" s="7">
        <v>99.9</v>
      </c>
      <c r="M8287" s="7">
        <v>122.648</v>
      </c>
      <c r="N8287" s="7">
        <v>65.379000000000005</v>
      </c>
      <c r="O8287" s="7"/>
    </row>
    <row r="8288" spans="1:15" x14ac:dyDescent="0.2">
      <c r="A8288" s="2">
        <v>1</v>
      </c>
      <c r="B8288" s="6" t="s">
        <v>16</v>
      </c>
      <c r="C8288" s="6">
        <v>0</v>
      </c>
      <c r="D8288" s="5" t="s">
        <v>589</v>
      </c>
      <c r="E8288" s="5" t="str">
        <f t="shared" si="918"/>
        <v>448</v>
      </c>
      <c r="F8288" s="5" t="str">
        <f t="shared" si="917"/>
        <v>4481989</v>
      </c>
      <c r="G8288" s="7">
        <v>53.033999999999999</v>
      </c>
      <c r="H8288" s="7">
        <v>54.875</v>
      </c>
      <c r="I8288" s="7">
        <v>56.389000000000003</v>
      </c>
      <c r="J8288" s="7">
        <v>110.871</v>
      </c>
      <c r="K8288" s="7">
        <v>106.32599999999999</v>
      </c>
      <c r="L8288" s="7">
        <v>102.76</v>
      </c>
      <c r="M8288" s="7">
        <v>125.904</v>
      </c>
      <c r="N8288" s="7">
        <v>70.995999999999995</v>
      </c>
      <c r="O8288" s="7"/>
    </row>
    <row r="8289" spans="1:15" x14ac:dyDescent="0.2">
      <c r="A8289" s="2">
        <v>1</v>
      </c>
      <c r="B8289" s="6" t="s">
        <v>17</v>
      </c>
      <c r="C8289" s="6">
        <v>0</v>
      </c>
      <c r="D8289" s="5" t="s">
        <v>589</v>
      </c>
      <c r="E8289" s="5" t="str">
        <f t="shared" si="918"/>
        <v>448</v>
      </c>
      <c r="F8289" s="5" t="str">
        <f t="shared" si="917"/>
        <v>4481990</v>
      </c>
      <c r="G8289" s="7">
        <v>53.341000000000001</v>
      </c>
      <c r="H8289" s="7">
        <v>55.475999999999999</v>
      </c>
      <c r="I8289" s="7">
        <v>56.591000000000001</v>
      </c>
      <c r="J8289" s="7">
        <v>114.64400000000001</v>
      </c>
      <c r="K8289" s="7">
        <v>106.09099999999999</v>
      </c>
      <c r="L8289" s="7">
        <v>102.009</v>
      </c>
      <c r="M8289" s="7">
        <v>131.899</v>
      </c>
      <c r="N8289" s="7">
        <v>74.641999999999996</v>
      </c>
      <c r="O8289" s="7"/>
    </row>
    <row r="8290" spans="1:15" x14ac:dyDescent="0.2">
      <c r="A8290" s="2">
        <v>1</v>
      </c>
      <c r="B8290" s="6" t="s">
        <v>18</v>
      </c>
      <c r="C8290" s="6">
        <v>0</v>
      </c>
      <c r="D8290" s="5" t="s">
        <v>589</v>
      </c>
      <c r="E8290" s="5" t="str">
        <f t="shared" si="918"/>
        <v>448</v>
      </c>
      <c r="F8290" s="5" t="str">
        <f t="shared" si="917"/>
        <v>4481991</v>
      </c>
      <c r="G8290" s="7">
        <v>54.192</v>
      </c>
      <c r="H8290" s="7">
        <v>56.375</v>
      </c>
      <c r="I8290" s="7">
        <v>56.073</v>
      </c>
      <c r="J8290" s="7">
        <v>116.92400000000001</v>
      </c>
      <c r="K8290" s="7">
        <v>103.47</v>
      </c>
      <c r="L8290" s="7">
        <v>99.463999999999999</v>
      </c>
      <c r="M8290" s="7">
        <v>130.62</v>
      </c>
      <c r="N8290" s="7">
        <v>73.242000000000004</v>
      </c>
      <c r="O8290" s="7"/>
    </row>
    <row r="8291" spans="1:15" x14ac:dyDescent="0.2">
      <c r="A8291" s="2">
        <v>1</v>
      </c>
      <c r="B8291" s="6" t="s">
        <v>19</v>
      </c>
      <c r="C8291" s="6">
        <v>0</v>
      </c>
      <c r="D8291" s="5" t="s">
        <v>589</v>
      </c>
      <c r="E8291" s="5" t="str">
        <f t="shared" si="918"/>
        <v>448</v>
      </c>
      <c r="F8291" s="5" t="str">
        <f t="shared" si="917"/>
        <v>4481992</v>
      </c>
      <c r="G8291" s="7">
        <v>57.731000000000002</v>
      </c>
      <c r="H8291" s="7">
        <v>60.405000000000001</v>
      </c>
      <c r="I8291" s="7">
        <v>59.048999999999999</v>
      </c>
      <c r="J8291" s="7">
        <v>118.045</v>
      </c>
      <c r="K8291" s="7">
        <v>102.282</v>
      </c>
      <c r="L8291" s="7">
        <v>97.754999999999995</v>
      </c>
      <c r="M8291" s="7">
        <v>129.101</v>
      </c>
      <c r="N8291" s="7">
        <v>76.233000000000004</v>
      </c>
      <c r="O8291" s="7"/>
    </row>
    <row r="8292" spans="1:15" x14ac:dyDescent="0.2">
      <c r="A8292" s="2">
        <v>1</v>
      </c>
      <c r="B8292" s="6" t="s">
        <v>20</v>
      </c>
      <c r="C8292" s="6">
        <v>0</v>
      </c>
      <c r="D8292" s="5" t="s">
        <v>589</v>
      </c>
      <c r="E8292" s="5" t="str">
        <f t="shared" si="918"/>
        <v>448</v>
      </c>
      <c r="F8292" s="5" t="str">
        <f t="shared" si="917"/>
        <v>4481993</v>
      </c>
      <c r="G8292" s="7">
        <v>60.817</v>
      </c>
      <c r="H8292" s="7">
        <v>62.351999999999997</v>
      </c>
      <c r="I8292" s="7">
        <v>61.518000000000001</v>
      </c>
      <c r="J8292" s="7">
        <v>117.69</v>
      </c>
      <c r="K8292" s="7">
        <v>101.15300000000001</v>
      </c>
      <c r="L8292" s="7">
        <v>98.662999999999997</v>
      </c>
      <c r="M8292" s="7">
        <v>125.456</v>
      </c>
      <c r="N8292" s="7">
        <v>77.179000000000002</v>
      </c>
      <c r="O8292" s="7"/>
    </row>
    <row r="8293" spans="1:15" x14ac:dyDescent="0.2">
      <c r="A8293" s="2">
        <v>1</v>
      </c>
      <c r="B8293" s="6" t="s">
        <v>21</v>
      </c>
      <c r="C8293" s="6">
        <v>0</v>
      </c>
      <c r="D8293" s="5" t="s">
        <v>589</v>
      </c>
      <c r="E8293" s="5" t="str">
        <f t="shared" si="918"/>
        <v>448</v>
      </c>
      <c r="F8293" s="5" t="str">
        <f t="shared" si="917"/>
        <v>4481994</v>
      </c>
      <c r="G8293" s="7">
        <v>64.120999999999995</v>
      </c>
      <c r="H8293" s="7">
        <v>65.945999999999998</v>
      </c>
      <c r="I8293" s="7">
        <v>64.483999999999995</v>
      </c>
      <c r="J8293" s="7">
        <v>116.17700000000001</v>
      </c>
      <c r="K8293" s="7">
        <v>100.566</v>
      </c>
      <c r="L8293" s="7">
        <v>97.783000000000001</v>
      </c>
      <c r="M8293" s="7">
        <v>119.791</v>
      </c>
      <c r="N8293" s="7">
        <v>77.245999999999995</v>
      </c>
      <c r="O8293" s="7"/>
    </row>
    <row r="8294" spans="1:15" x14ac:dyDescent="0.2">
      <c r="A8294" s="2">
        <v>1</v>
      </c>
      <c r="B8294" s="6" t="s">
        <v>22</v>
      </c>
      <c r="C8294" s="6">
        <v>0</v>
      </c>
      <c r="D8294" s="5" t="s">
        <v>589</v>
      </c>
      <c r="E8294" s="5" t="str">
        <f t="shared" si="918"/>
        <v>448</v>
      </c>
      <c r="F8294" s="5" t="str">
        <f t="shared" si="917"/>
        <v>4481995</v>
      </c>
      <c r="G8294" s="7">
        <v>70.733000000000004</v>
      </c>
      <c r="H8294" s="7">
        <v>70.340999999999994</v>
      </c>
      <c r="I8294" s="7">
        <v>67.322999999999993</v>
      </c>
      <c r="J8294" s="7">
        <v>113.218</v>
      </c>
      <c r="K8294" s="7">
        <v>95.179000000000002</v>
      </c>
      <c r="L8294" s="7">
        <v>95.709000000000003</v>
      </c>
      <c r="M8294" s="7">
        <v>113.965</v>
      </c>
      <c r="N8294" s="7">
        <v>76.724000000000004</v>
      </c>
      <c r="O8294" s="7"/>
    </row>
    <row r="8295" spans="1:15" x14ac:dyDescent="0.2">
      <c r="A8295" s="2">
        <v>1</v>
      </c>
      <c r="B8295" s="6" t="s">
        <v>23</v>
      </c>
      <c r="C8295" s="6">
        <v>0</v>
      </c>
      <c r="D8295" s="5" t="s">
        <v>589</v>
      </c>
      <c r="E8295" s="5" t="str">
        <f t="shared" si="918"/>
        <v>448</v>
      </c>
      <c r="F8295" s="5" t="str">
        <f t="shared" si="917"/>
        <v>4481996</v>
      </c>
      <c r="G8295" s="7">
        <v>75.900999999999996</v>
      </c>
      <c r="H8295" s="7">
        <v>75.915999999999997</v>
      </c>
      <c r="I8295" s="7">
        <v>71.405000000000001</v>
      </c>
      <c r="J8295" s="7">
        <v>111.011</v>
      </c>
      <c r="K8295" s="7">
        <v>94.075999999999993</v>
      </c>
      <c r="L8295" s="7">
        <v>94.057000000000002</v>
      </c>
      <c r="M8295" s="7">
        <v>110.255</v>
      </c>
      <c r="N8295" s="7">
        <v>78.727000000000004</v>
      </c>
      <c r="O8295" s="7"/>
    </row>
    <row r="8296" spans="1:15" x14ac:dyDescent="0.2">
      <c r="A8296" s="2">
        <v>1</v>
      </c>
      <c r="B8296" s="6" t="s">
        <v>24</v>
      </c>
      <c r="C8296" s="6">
        <v>0</v>
      </c>
      <c r="D8296" s="5" t="s">
        <v>589</v>
      </c>
      <c r="E8296" s="5" t="str">
        <f t="shared" si="918"/>
        <v>448</v>
      </c>
      <c r="F8296" s="5" t="str">
        <f t="shared" si="917"/>
        <v>4481997</v>
      </c>
      <c r="G8296" s="7">
        <v>76.257999999999996</v>
      </c>
      <c r="H8296" s="7">
        <v>77.652000000000001</v>
      </c>
      <c r="I8296" s="7">
        <v>73.554000000000002</v>
      </c>
      <c r="J8296" s="7">
        <v>110.696</v>
      </c>
      <c r="K8296" s="7">
        <v>96.453999999999994</v>
      </c>
      <c r="L8296" s="7">
        <v>94.722999999999999</v>
      </c>
      <c r="M8296" s="7">
        <v>110.47499999999999</v>
      </c>
      <c r="N8296" s="7">
        <v>81.259</v>
      </c>
      <c r="O8296" s="7"/>
    </row>
    <row r="8297" spans="1:15" x14ac:dyDescent="0.2">
      <c r="A8297" s="2">
        <v>1</v>
      </c>
      <c r="B8297" s="6" t="s">
        <v>25</v>
      </c>
      <c r="C8297" s="6">
        <v>0</v>
      </c>
      <c r="D8297" s="5" t="s">
        <v>589</v>
      </c>
      <c r="E8297" s="5" t="str">
        <f t="shared" si="918"/>
        <v>448</v>
      </c>
      <c r="F8297" s="5" t="str">
        <f t="shared" si="917"/>
        <v>4481998</v>
      </c>
      <c r="G8297" s="7">
        <v>81.070999999999998</v>
      </c>
      <c r="H8297" s="7">
        <v>82.096000000000004</v>
      </c>
      <c r="I8297" s="7">
        <v>79.789000000000001</v>
      </c>
      <c r="J8297" s="7">
        <v>108.489</v>
      </c>
      <c r="K8297" s="7">
        <v>98.418999999999997</v>
      </c>
      <c r="L8297" s="7">
        <v>97.19</v>
      </c>
      <c r="M8297" s="7">
        <v>110.122</v>
      </c>
      <c r="N8297" s="7">
        <v>87.864999999999995</v>
      </c>
      <c r="O8297" s="7"/>
    </row>
    <row r="8298" spans="1:15" x14ac:dyDescent="0.2">
      <c r="A8298" s="2">
        <v>1</v>
      </c>
      <c r="B8298" s="6" t="s">
        <v>26</v>
      </c>
      <c r="C8298" s="6">
        <v>0</v>
      </c>
      <c r="D8298" s="5" t="s">
        <v>589</v>
      </c>
      <c r="E8298" s="5" t="str">
        <f t="shared" si="918"/>
        <v>448</v>
      </c>
      <c r="F8298" s="5" t="str">
        <f t="shared" si="917"/>
        <v>4481999</v>
      </c>
      <c r="G8298" s="7">
        <v>86.933999999999997</v>
      </c>
      <c r="H8298" s="7">
        <v>87.394000000000005</v>
      </c>
      <c r="I8298" s="7">
        <v>87.325000000000003</v>
      </c>
      <c r="J8298" s="7">
        <v>106.172</v>
      </c>
      <c r="K8298" s="7">
        <v>100.45</v>
      </c>
      <c r="L8298" s="7">
        <v>99.921000000000006</v>
      </c>
      <c r="M8298" s="7">
        <v>105.941</v>
      </c>
      <c r="N8298" s="7">
        <v>92.513000000000005</v>
      </c>
      <c r="O8298" s="7"/>
    </row>
    <row r="8299" spans="1:15" x14ac:dyDescent="0.2">
      <c r="A8299" s="2">
        <v>1</v>
      </c>
      <c r="B8299" s="6" t="s">
        <v>27</v>
      </c>
      <c r="C8299" s="6">
        <v>0</v>
      </c>
      <c r="D8299" s="5" t="s">
        <v>589</v>
      </c>
      <c r="E8299" s="5" t="str">
        <f t="shared" si="918"/>
        <v>448</v>
      </c>
      <c r="F8299" s="5" t="str">
        <f t="shared" si="917"/>
        <v>4482000</v>
      </c>
      <c r="G8299" s="7">
        <v>94.152000000000001</v>
      </c>
      <c r="H8299" s="7">
        <v>92.522999999999996</v>
      </c>
      <c r="I8299" s="7">
        <v>93.064999999999998</v>
      </c>
      <c r="J8299" s="7">
        <v>104.56399999999999</v>
      </c>
      <c r="K8299" s="7">
        <v>98.844999999999999</v>
      </c>
      <c r="L8299" s="7">
        <v>100.586</v>
      </c>
      <c r="M8299" s="7">
        <v>103.669</v>
      </c>
      <c r="N8299" s="7">
        <v>96.48</v>
      </c>
      <c r="O8299" s="7"/>
    </row>
    <row r="8300" spans="1:15" x14ac:dyDescent="0.2">
      <c r="A8300" s="2">
        <v>1</v>
      </c>
      <c r="B8300" s="6" t="s">
        <v>28</v>
      </c>
      <c r="C8300" s="6">
        <v>0</v>
      </c>
      <c r="D8300" s="5" t="s">
        <v>589</v>
      </c>
      <c r="E8300" s="5" t="str">
        <f t="shared" si="918"/>
        <v>448</v>
      </c>
      <c r="F8300" s="5" t="str">
        <f t="shared" si="917"/>
        <v>4482001</v>
      </c>
      <c r="G8300" s="7">
        <v>96.432000000000002</v>
      </c>
      <c r="H8300" s="7">
        <v>94.709000000000003</v>
      </c>
      <c r="I8300" s="7">
        <v>94.424000000000007</v>
      </c>
      <c r="J8300" s="7">
        <v>102.821</v>
      </c>
      <c r="K8300" s="7">
        <v>97.918000000000006</v>
      </c>
      <c r="L8300" s="7">
        <v>99.7</v>
      </c>
      <c r="M8300" s="7">
        <v>102.495</v>
      </c>
      <c r="N8300" s="7">
        <v>96.78</v>
      </c>
      <c r="O8300" s="7"/>
    </row>
    <row r="8301" spans="1:15" x14ac:dyDescent="0.2">
      <c r="A8301" s="2">
        <v>1</v>
      </c>
      <c r="B8301" s="6" t="s">
        <v>29</v>
      </c>
      <c r="C8301" s="6">
        <v>0</v>
      </c>
      <c r="D8301" s="5" t="s">
        <v>589</v>
      </c>
      <c r="E8301" s="5" t="str">
        <f t="shared" si="918"/>
        <v>448</v>
      </c>
      <c r="F8301" s="5" t="str">
        <f t="shared" si="917"/>
        <v>4482002</v>
      </c>
      <c r="G8301" s="7">
        <v>100</v>
      </c>
      <c r="H8301" s="7">
        <v>100</v>
      </c>
      <c r="I8301" s="7">
        <v>100</v>
      </c>
      <c r="J8301" s="7">
        <v>100</v>
      </c>
      <c r="K8301" s="7">
        <v>100</v>
      </c>
      <c r="L8301" s="7">
        <v>100</v>
      </c>
      <c r="M8301" s="7">
        <v>100</v>
      </c>
      <c r="N8301" s="7">
        <v>100</v>
      </c>
      <c r="O8301" s="7"/>
    </row>
    <row r="8302" spans="1:15" x14ac:dyDescent="0.2">
      <c r="A8302" s="2">
        <v>1</v>
      </c>
      <c r="B8302" s="6" t="s">
        <v>30</v>
      </c>
      <c r="C8302" s="6">
        <v>0</v>
      </c>
      <c r="D8302" s="5" t="s">
        <v>589</v>
      </c>
      <c r="E8302" s="5" t="str">
        <f t="shared" si="918"/>
        <v>448</v>
      </c>
      <c r="F8302" s="5" t="str">
        <f t="shared" si="917"/>
        <v>4482003</v>
      </c>
      <c r="G8302" s="7">
        <v>106.18600000000001</v>
      </c>
      <c r="H8302" s="7">
        <v>105.806</v>
      </c>
      <c r="I8302" s="7">
        <v>106.721</v>
      </c>
      <c r="J8302" s="7">
        <v>97.177000000000007</v>
      </c>
      <c r="K8302" s="7">
        <v>100.504</v>
      </c>
      <c r="L8302" s="7">
        <v>100.86499999999999</v>
      </c>
      <c r="M8302" s="7">
        <v>96.587999999999994</v>
      </c>
      <c r="N8302" s="7">
        <v>103.08</v>
      </c>
      <c r="O8302" s="7"/>
    </row>
    <row r="8303" spans="1:15" x14ac:dyDescent="0.2">
      <c r="A8303" s="2">
        <v>1</v>
      </c>
      <c r="B8303" s="6" t="s">
        <v>31</v>
      </c>
      <c r="C8303" s="6">
        <v>0</v>
      </c>
      <c r="D8303" s="5" t="s">
        <v>589</v>
      </c>
      <c r="E8303" s="5" t="str">
        <f t="shared" si="918"/>
        <v>448</v>
      </c>
      <c r="F8303" s="5" t="str">
        <f t="shared" si="917"/>
        <v>4482004</v>
      </c>
      <c r="G8303" s="7">
        <v>106.676</v>
      </c>
      <c r="H8303" s="7">
        <v>108.49</v>
      </c>
      <c r="I8303" s="7">
        <v>113.804</v>
      </c>
      <c r="J8303" s="7">
        <v>97.024000000000001</v>
      </c>
      <c r="K8303" s="7">
        <v>106.681</v>
      </c>
      <c r="L8303" s="7">
        <v>104.898</v>
      </c>
      <c r="M8303" s="7">
        <v>96.991</v>
      </c>
      <c r="N8303" s="7">
        <v>110.38</v>
      </c>
      <c r="O8303" s="7"/>
    </row>
    <row r="8304" spans="1:15" x14ac:dyDescent="0.2">
      <c r="A8304" s="2">
        <v>1</v>
      </c>
      <c r="B8304" s="6" t="s">
        <v>32</v>
      </c>
      <c r="C8304" s="6">
        <v>0</v>
      </c>
      <c r="D8304" s="5" t="s">
        <v>589</v>
      </c>
      <c r="E8304" s="5" t="str">
        <f t="shared" si="918"/>
        <v>448</v>
      </c>
      <c r="F8304" s="5" t="str">
        <f t="shared" si="917"/>
        <v>4482005</v>
      </c>
      <c r="G8304" s="7">
        <v>112.76</v>
      </c>
      <c r="H8304" s="7">
        <v>110.988</v>
      </c>
      <c r="I8304" s="7">
        <v>121.25</v>
      </c>
      <c r="J8304" s="7">
        <v>96.194999999999993</v>
      </c>
      <c r="K8304" s="7">
        <v>107.53</v>
      </c>
      <c r="L8304" s="7">
        <v>109.246</v>
      </c>
      <c r="M8304" s="7">
        <v>95.992999999999995</v>
      </c>
      <c r="N8304" s="7">
        <v>116.392</v>
      </c>
      <c r="O8304" s="7"/>
    </row>
    <row r="8305" spans="1:15" x14ac:dyDescent="0.2">
      <c r="A8305" s="2">
        <v>1</v>
      </c>
      <c r="B8305" s="6" t="s">
        <v>33</v>
      </c>
      <c r="C8305" s="6">
        <v>0</v>
      </c>
      <c r="D8305" s="5" t="s">
        <v>589</v>
      </c>
      <c r="E8305" s="5" t="str">
        <f t="shared" si="918"/>
        <v>448</v>
      </c>
      <c r="F8305" s="5" t="str">
        <f t="shared" si="917"/>
        <v>4482006</v>
      </c>
      <c r="G8305" s="7">
        <v>123.18600000000001</v>
      </c>
      <c r="H8305" s="7">
        <v>115.73099999999999</v>
      </c>
      <c r="I8305" s="7">
        <v>128.178</v>
      </c>
      <c r="J8305" s="7">
        <v>96.528999999999996</v>
      </c>
      <c r="K8305" s="7">
        <v>104.05200000000001</v>
      </c>
      <c r="L8305" s="7">
        <v>110.755</v>
      </c>
      <c r="M8305" s="7">
        <v>92.120999999999995</v>
      </c>
      <c r="N8305" s="7">
        <v>118.07899999999999</v>
      </c>
      <c r="O8305" s="7"/>
    </row>
    <row r="8306" spans="1:15" x14ac:dyDescent="0.2">
      <c r="A8306" s="2">
        <v>1</v>
      </c>
      <c r="B8306" s="6" t="s">
        <v>34</v>
      </c>
      <c r="C8306" s="6">
        <v>0</v>
      </c>
      <c r="D8306" s="5" t="s">
        <v>589</v>
      </c>
      <c r="E8306" s="5" t="str">
        <f t="shared" si="918"/>
        <v>448</v>
      </c>
      <c r="F8306" s="5" t="str">
        <f t="shared" si="917"/>
        <v>4482007</v>
      </c>
      <c r="G8306" s="7">
        <v>132.93299999999999</v>
      </c>
      <c r="H8306" s="7">
        <v>116.377</v>
      </c>
      <c r="I8306" s="7">
        <v>132.70599999999999</v>
      </c>
      <c r="J8306" s="7">
        <v>96.741</v>
      </c>
      <c r="K8306" s="7">
        <v>99.828999999999994</v>
      </c>
      <c r="L8306" s="7">
        <v>114.03</v>
      </c>
      <c r="M8306" s="7">
        <v>92.275000000000006</v>
      </c>
      <c r="N8306" s="7">
        <v>122.455</v>
      </c>
      <c r="O8306" s="7"/>
    </row>
    <row r="8307" spans="1:15" x14ac:dyDescent="0.2">
      <c r="A8307" s="2">
        <v>1</v>
      </c>
      <c r="B8307" s="6" t="s">
        <v>35</v>
      </c>
      <c r="C8307" s="6">
        <v>0</v>
      </c>
      <c r="D8307" s="5" t="s">
        <v>589</v>
      </c>
      <c r="E8307" s="5" t="str">
        <f t="shared" si="918"/>
        <v>448</v>
      </c>
      <c r="F8307" s="5" t="str">
        <f t="shared" si="917"/>
        <v>4482008</v>
      </c>
      <c r="G8307" s="7">
        <v>137.983</v>
      </c>
      <c r="H8307" s="7">
        <v>115.622</v>
      </c>
      <c r="I8307" s="7">
        <v>129.041</v>
      </c>
      <c r="J8307" s="7">
        <v>97.046999999999997</v>
      </c>
      <c r="K8307" s="7">
        <v>93.52</v>
      </c>
      <c r="L8307" s="7">
        <v>111.60599999999999</v>
      </c>
      <c r="M8307" s="7">
        <v>93.296000000000006</v>
      </c>
      <c r="N8307" s="7">
        <v>120.39</v>
      </c>
      <c r="O8307" s="7"/>
    </row>
    <row r="8308" spans="1:15" x14ac:dyDescent="0.2">
      <c r="A8308" s="2">
        <v>1</v>
      </c>
      <c r="B8308" s="6" t="s">
        <v>36</v>
      </c>
      <c r="C8308" s="6">
        <v>0</v>
      </c>
      <c r="D8308" s="5" t="s">
        <v>589</v>
      </c>
      <c r="E8308" s="5" t="str">
        <f t="shared" si="918"/>
        <v>448</v>
      </c>
      <c r="F8308" s="5" t="str">
        <f t="shared" si="917"/>
        <v>4482009</v>
      </c>
      <c r="G8308" s="7">
        <v>134.65299999999999</v>
      </c>
      <c r="H8308" s="7">
        <v>116.039</v>
      </c>
      <c r="I8308" s="7">
        <v>121.259</v>
      </c>
      <c r="J8308" s="7">
        <v>97.938000000000002</v>
      </c>
      <c r="K8308" s="7">
        <v>90.052999999999997</v>
      </c>
      <c r="L8308" s="7">
        <v>104.498</v>
      </c>
      <c r="M8308" s="7">
        <v>92.275999999999996</v>
      </c>
      <c r="N8308" s="7">
        <v>111.893</v>
      </c>
      <c r="O8308" s="7"/>
    </row>
    <row r="8309" spans="1:15" x14ac:dyDescent="0.2">
      <c r="A8309" s="2">
        <v>1</v>
      </c>
      <c r="B8309" s="6" t="s">
        <v>37</v>
      </c>
      <c r="C8309" s="6">
        <v>0</v>
      </c>
      <c r="D8309" s="5" t="s">
        <v>589</v>
      </c>
      <c r="E8309" s="5" t="str">
        <f t="shared" si="918"/>
        <v>448</v>
      </c>
      <c r="F8309" s="5" t="str">
        <f t="shared" si="917"/>
        <v>4482010</v>
      </c>
      <c r="G8309" s="7">
        <v>143.542</v>
      </c>
      <c r="H8309" s="7">
        <v>122.16800000000001</v>
      </c>
      <c r="I8309" s="7">
        <v>127.17400000000001</v>
      </c>
      <c r="J8309" s="7">
        <v>97.54</v>
      </c>
      <c r="K8309" s="7">
        <v>88.596999999999994</v>
      </c>
      <c r="L8309" s="7">
        <v>104.098</v>
      </c>
      <c r="M8309" s="7">
        <v>89.230999999999995</v>
      </c>
      <c r="N8309" s="7">
        <v>113.47799999999999</v>
      </c>
      <c r="O8309" s="7"/>
    </row>
    <row r="8310" spans="1:15" x14ac:dyDescent="0.2">
      <c r="A8310" s="2">
        <v>1</v>
      </c>
      <c r="B8310" s="6" t="s">
        <v>63</v>
      </c>
      <c r="C8310" s="6">
        <v>0</v>
      </c>
      <c r="D8310" s="5" t="s">
        <v>589</v>
      </c>
      <c r="E8310" s="5" t="str">
        <f t="shared" si="918"/>
        <v>448</v>
      </c>
      <c r="F8310" s="5" t="str">
        <f t="shared" si="917"/>
        <v>4482011</v>
      </c>
      <c r="G8310" s="7">
        <v>143.096</v>
      </c>
      <c r="H8310" s="7">
        <v>125.572</v>
      </c>
      <c r="I8310" s="7">
        <v>131.92099999999999</v>
      </c>
      <c r="J8310" s="7">
        <v>99.754999999999995</v>
      </c>
      <c r="K8310" s="7">
        <v>92.191000000000003</v>
      </c>
      <c r="L8310" s="7">
        <v>105.056</v>
      </c>
      <c r="M8310" s="7">
        <v>88.527000000000001</v>
      </c>
      <c r="N8310" s="7">
        <v>116.786</v>
      </c>
      <c r="O8310" s="7"/>
    </row>
    <row r="8311" spans="1:15" x14ac:dyDescent="0.2">
      <c r="A8311" s="2">
        <v>0</v>
      </c>
      <c r="B8311" s="5" t="s">
        <v>590</v>
      </c>
      <c r="C8311" s="6" t="s">
        <v>0</v>
      </c>
      <c r="E8311" s="5" t="str">
        <f t="shared" si="918"/>
        <v/>
      </c>
      <c r="F8311" s="5" t="str">
        <f t="shared" si="917"/>
        <v/>
      </c>
    </row>
    <row r="8312" spans="1:15" x14ac:dyDescent="0.2">
      <c r="A8312" s="2">
        <v>1</v>
      </c>
      <c r="B8312" s="6" t="s">
        <v>13</v>
      </c>
      <c r="C8312" s="6">
        <v>0</v>
      </c>
      <c r="D8312" s="5" t="s">
        <v>591</v>
      </c>
      <c r="E8312" s="5" t="str">
        <f t="shared" si="918"/>
        <v/>
      </c>
      <c r="F8312" s="5" t="str">
        <f t="shared" si="917"/>
        <v/>
      </c>
      <c r="G8312" s="7">
        <v>49.790999999999997</v>
      </c>
      <c r="H8312" s="7">
        <v>51.848999999999997</v>
      </c>
      <c r="I8312" s="7">
        <v>48.209000000000003</v>
      </c>
      <c r="J8312" s="7">
        <v>108.446</v>
      </c>
      <c r="K8312" s="7">
        <v>96.822999999999993</v>
      </c>
      <c r="L8312" s="7">
        <v>92.980999999999995</v>
      </c>
      <c r="M8312" s="7">
        <v>122.825</v>
      </c>
      <c r="N8312" s="7">
        <v>59.213000000000001</v>
      </c>
      <c r="O8312" s="7"/>
    </row>
    <row r="8313" spans="1:15" x14ac:dyDescent="0.2">
      <c r="A8313" s="2">
        <v>1</v>
      </c>
      <c r="B8313" s="6" t="s">
        <v>15</v>
      </c>
      <c r="C8313" s="6">
        <v>0</v>
      </c>
      <c r="D8313" s="5" t="s">
        <v>591</v>
      </c>
      <c r="E8313" s="5" t="str">
        <f t="shared" si="918"/>
        <v/>
      </c>
      <c r="F8313" s="5" t="str">
        <f t="shared" si="917"/>
        <v/>
      </c>
      <c r="G8313" s="7">
        <v>50.651000000000003</v>
      </c>
      <c r="H8313" s="7">
        <v>52.835999999999999</v>
      </c>
      <c r="I8313" s="7">
        <v>50.609000000000002</v>
      </c>
      <c r="J8313" s="7">
        <v>111.473</v>
      </c>
      <c r="K8313" s="7">
        <v>99.915999999999997</v>
      </c>
      <c r="L8313" s="7">
        <v>95.784999999999997</v>
      </c>
      <c r="M8313" s="7">
        <v>125.32899999999999</v>
      </c>
      <c r="N8313" s="7">
        <v>63.427</v>
      </c>
      <c r="O8313" s="7"/>
    </row>
    <row r="8314" spans="1:15" x14ac:dyDescent="0.2">
      <c r="A8314" s="2">
        <v>1</v>
      </c>
      <c r="B8314" s="6" t="s">
        <v>16</v>
      </c>
      <c r="C8314" s="6">
        <v>0</v>
      </c>
      <c r="D8314" s="5" t="s">
        <v>591</v>
      </c>
      <c r="E8314" s="5" t="str">
        <f t="shared" si="918"/>
        <v/>
      </c>
      <c r="F8314" s="5" t="str">
        <f t="shared" si="917"/>
        <v/>
      </c>
      <c r="G8314" s="7">
        <v>51.987000000000002</v>
      </c>
      <c r="H8314" s="7">
        <v>54.183</v>
      </c>
      <c r="I8314" s="7">
        <v>53.898000000000003</v>
      </c>
      <c r="J8314" s="7">
        <v>112.42700000000001</v>
      </c>
      <c r="K8314" s="7">
        <v>103.675</v>
      </c>
      <c r="L8314" s="7">
        <v>99.472999999999999</v>
      </c>
      <c r="M8314" s="7">
        <v>129.19300000000001</v>
      </c>
      <c r="N8314" s="7">
        <v>69.632000000000005</v>
      </c>
      <c r="O8314" s="7"/>
    </row>
    <row r="8315" spans="1:15" x14ac:dyDescent="0.2">
      <c r="A8315" s="2">
        <v>1</v>
      </c>
      <c r="B8315" s="6" t="s">
        <v>17</v>
      </c>
      <c r="C8315" s="6">
        <v>0</v>
      </c>
      <c r="D8315" s="5" t="s">
        <v>591</v>
      </c>
      <c r="E8315" s="5" t="str">
        <f t="shared" si="918"/>
        <v/>
      </c>
      <c r="F8315" s="5" t="str">
        <f t="shared" si="917"/>
        <v/>
      </c>
      <c r="G8315" s="7">
        <v>51.716000000000001</v>
      </c>
      <c r="H8315" s="7">
        <v>54.402000000000001</v>
      </c>
      <c r="I8315" s="7">
        <v>54.055</v>
      </c>
      <c r="J8315" s="7">
        <v>116.19</v>
      </c>
      <c r="K8315" s="7">
        <v>104.523</v>
      </c>
      <c r="L8315" s="7">
        <v>99.364000000000004</v>
      </c>
      <c r="M8315" s="7">
        <v>136.233</v>
      </c>
      <c r="N8315" s="7">
        <v>73.641000000000005</v>
      </c>
      <c r="O8315" s="7"/>
    </row>
    <row r="8316" spans="1:15" x14ac:dyDescent="0.2">
      <c r="A8316" s="2">
        <v>1</v>
      </c>
      <c r="B8316" s="6" t="s">
        <v>18</v>
      </c>
      <c r="C8316" s="6">
        <v>0</v>
      </c>
      <c r="D8316" s="5" t="s">
        <v>591</v>
      </c>
      <c r="E8316" s="5" t="str">
        <f t="shared" si="918"/>
        <v/>
      </c>
      <c r="F8316" s="5" t="str">
        <f t="shared" si="917"/>
        <v/>
      </c>
      <c r="G8316" s="7">
        <v>53.805</v>
      </c>
      <c r="H8316" s="7">
        <v>56.366</v>
      </c>
      <c r="I8316" s="7">
        <v>54.68</v>
      </c>
      <c r="J8316" s="7">
        <v>118.11199999999999</v>
      </c>
      <c r="K8316" s="7">
        <v>101.625</v>
      </c>
      <c r="L8316" s="7">
        <v>97.007999999999996</v>
      </c>
      <c r="M8316" s="7">
        <v>132.42699999999999</v>
      </c>
      <c r="N8316" s="7">
        <v>72.411000000000001</v>
      </c>
      <c r="O8316" s="7"/>
    </row>
    <row r="8317" spans="1:15" x14ac:dyDescent="0.2">
      <c r="A8317" s="2">
        <v>1</v>
      </c>
      <c r="B8317" s="6" t="s">
        <v>19</v>
      </c>
      <c r="C8317" s="6">
        <v>0</v>
      </c>
      <c r="D8317" s="5" t="s">
        <v>591</v>
      </c>
      <c r="E8317" s="5" t="str">
        <f t="shared" si="918"/>
        <v/>
      </c>
      <c r="F8317" s="5" t="str">
        <f t="shared" si="917"/>
        <v/>
      </c>
      <c r="G8317" s="7">
        <v>58.136000000000003</v>
      </c>
      <c r="H8317" s="7">
        <v>61.176000000000002</v>
      </c>
      <c r="I8317" s="7">
        <v>58.5</v>
      </c>
      <c r="J8317" s="7">
        <v>118.803</v>
      </c>
      <c r="K8317" s="7">
        <v>100.627</v>
      </c>
      <c r="L8317" s="7">
        <v>95.626000000000005</v>
      </c>
      <c r="M8317" s="7">
        <v>129.89699999999999</v>
      </c>
      <c r="N8317" s="7">
        <v>75.989999999999995</v>
      </c>
      <c r="O8317" s="7"/>
    </row>
    <row r="8318" spans="1:15" x14ac:dyDescent="0.2">
      <c r="A8318" s="2">
        <v>1</v>
      </c>
      <c r="B8318" s="6" t="s">
        <v>20</v>
      </c>
      <c r="C8318" s="6">
        <v>0</v>
      </c>
      <c r="D8318" s="5" t="s">
        <v>591</v>
      </c>
      <c r="E8318" s="5" t="str">
        <f t="shared" si="918"/>
        <v/>
      </c>
      <c r="F8318" s="5" t="str">
        <f t="shared" si="917"/>
        <v/>
      </c>
      <c r="G8318" s="7">
        <v>59.222000000000001</v>
      </c>
      <c r="H8318" s="7">
        <v>62.701999999999998</v>
      </c>
      <c r="I8318" s="7">
        <v>60.656999999999996</v>
      </c>
      <c r="J8318" s="7">
        <v>118.279</v>
      </c>
      <c r="K8318" s="7">
        <v>102.42400000000001</v>
      </c>
      <c r="L8318" s="7">
        <v>96.739000000000004</v>
      </c>
      <c r="M8318" s="7">
        <v>126.577</v>
      </c>
      <c r="N8318" s="7">
        <v>76.778000000000006</v>
      </c>
      <c r="O8318" s="7"/>
    </row>
    <row r="8319" spans="1:15" x14ac:dyDescent="0.2">
      <c r="A8319" s="2">
        <v>1</v>
      </c>
      <c r="B8319" s="6" t="s">
        <v>21</v>
      </c>
      <c r="C8319" s="6">
        <v>0</v>
      </c>
      <c r="D8319" s="5" t="s">
        <v>591</v>
      </c>
      <c r="E8319" s="5" t="str">
        <f t="shared" si="918"/>
        <v/>
      </c>
      <c r="F8319" s="5" t="str">
        <f t="shared" si="917"/>
        <v/>
      </c>
      <c r="G8319" s="7">
        <v>61.511000000000003</v>
      </c>
      <c r="H8319" s="7">
        <v>65.222999999999999</v>
      </c>
      <c r="I8319" s="7">
        <v>63.148000000000003</v>
      </c>
      <c r="J8319" s="7">
        <v>116.235</v>
      </c>
      <c r="K8319" s="7">
        <v>102.66200000000001</v>
      </c>
      <c r="L8319" s="7">
        <v>96.819000000000003</v>
      </c>
      <c r="M8319" s="7">
        <v>122.646</v>
      </c>
      <c r="N8319" s="7">
        <v>77.448999999999998</v>
      </c>
      <c r="O8319" s="7"/>
    </row>
    <row r="8320" spans="1:15" x14ac:dyDescent="0.2">
      <c r="A8320" s="2">
        <v>1</v>
      </c>
      <c r="B8320" s="6" t="s">
        <v>22</v>
      </c>
      <c r="C8320" s="6">
        <v>0</v>
      </c>
      <c r="D8320" s="5" t="s">
        <v>591</v>
      </c>
      <c r="E8320" s="5" t="str">
        <f t="shared" si="918"/>
        <v/>
      </c>
      <c r="F8320" s="5" t="str">
        <f t="shared" si="917"/>
        <v/>
      </c>
      <c r="G8320" s="7">
        <v>67.525999999999996</v>
      </c>
      <c r="H8320" s="7">
        <v>69.819999999999993</v>
      </c>
      <c r="I8320" s="7">
        <v>65.668999999999997</v>
      </c>
      <c r="J8320" s="7">
        <v>112.452</v>
      </c>
      <c r="K8320" s="7">
        <v>97.25</v>
      </c>
      <c r="L8320" s="7">
        <v>94.055000000000007</v>
      </c>
      <c r="M8320" s="7">
        <v>115.777</v>
      </c>
      <c r="N8320" s="7">
        <v>76.03</v>
      </c>
      <c r="O8320" s="7"/>
    </row>
    <row r="8321" spans="1:15" x14ac:dyDescent="0.2">
      <c r="A8321" s="2">
        <v>1</v>
      </c>
      <c r="B8321" s="6" t="s">
        <v>23</v>
      </c>
      <c r="C8321" s="6">
        <v>0</v>
      </c>
      <c r="D8321" s="5" t="s">
        <v>591</v>
      </c>
      <c r="E8321" s="5" t="str">
        <f t="shared" si="918"/>
        <v/>
      </c>
      <c r="F8321" s="5" t="str">
        <f t="shared" si="917"/>
        <v/>
      </c>
      <c r="G8321" s="7">
        <v>72.784000000000006</v>
      </c>
      <c r="H8321" s="7">
        <v>75.716999999999999</v>
      </c>
      <c r="I8321" s="7">
        <v>69.251000000000005</v>
      </c>
      <c r="J8321" s="7">
        <v>110.167</v>
      </c>
      <c r="K8321" s="7">
        <v>95.146000000000001</v>
      </c>
      <c r="L8321" s="7">
        <v>91.46</v>
      </c>
      <c r="M8321" s="7">
        <v>110.697</v>
      </c>
      <c r="N8321" s="7">
        <v>76.658000000000001</v>
      </c>
      <c r="O8321" s="7"/>
    </row>
    <row r="8322" spans="1:15" x14ac:dyDescent="0.2">
      <c r="A8322" s="2">
        <v>1</v>
      </c>
      <c r="B8322" s="6" t="s">
        <v>24</v>
      </c>
      <c r="C8322" s="6">
        <v>0</v>
      </c>
      <c r="D8322" s="5" t="s">
        <v>591</v>
      </c>
      <c r="E8322" s="5" t="str">
        <f t="shared" si="918"/>
        <v/>
      </c>
      <c r="F8322" s="5" t="str">
        <f t="shared" si="917"/>
        <v/>
      </c>
      <c r="G8322" s="7">
        <v>73.650999999999996</v>
      </c>
      <c r="H8322" s="7">
        <v>78.370999999999995</v>
      </c>
      <c r="I8322" s="7">
        <v>71.881</v>
      </c>
      <c r="J8322" s="7">
        <v>110.678</v>
      </c>
      <c r="K8322" s="7">
        <v>97.596999999999994</v>
      </c>
      <c r="L8322" s="7">
        <v>91.718999999999994</v>
      </c>
      <c r="M8322" s="7">
        <v>110.452</v>
      </c>
      <c r="N8322" s="7">
        <v>79.394000000000005</v>
      </c>
      <c r="O8322" s="7"/>
    </row>
    <row r="8323" spans="1:15" x14ac:dyDescent="0.2">
      <c r="A8323" s="2">
        <v>1</v>
      </c>
      <c r="B8323" s="6" t="s">
        <v>25</v>
      </c>
      <c r="C8323" s="6">
        <v>0</v>
      </c>
      <c r="D8323" s="5" t="s">
        <v>591</v>
      </c>
      <c r="E8323" s="5" t="str">
        <f t="shared" si="918"/>
        <v/>
      </c>
      <c r="F8323" s="5" t="str">
        <f t="shared" si="917"/>
        <v/>
      </c>
      <c r="G8323" s="7">
        <v>80.037000000000006</v>
      </c>
      <c r="H8323" s="7">
        <v>83.289000000000001</v>
      </c>
      <c r="I8323" s="7">
        <v>77.998000000000005</v>
      </c>
      <c r="J8323" s="7">
        <v>108.684</v>
      </c>
      <c r="K8323" s="7">
        <v>97.451999999999998</v>
      </c>
      <c r="L8323" s="7">
        <v>93.647000000000006</v>
      </c>
      <c r="M8323" s="7">
        <v>109.105</v>
      </c>
      <c r="N8323" s="7">
        <v>85.1</v>
      </c>
      <c r="O8323" s="7"/>
    </row>
    <row r="8324" spans="1:15" x14ac:dyDescent="0.2">
      <c r="A8324" s="2">
        <v>1</v>
      </c>
      <c r="B8324" s="6" t="s">
        <v>26</v>
      </c>
      <c r="C8324" s="6">
        <v>0</v>
      </c>
      <c r="D8324" s="5" t="s">
        <v>591</v>
      </c>
      <c r="E8324" s="5" t="str">
        <f t="shared" si="918"/>
        <v/>
      </c>
      <c r="F8324" s="5" t="str">
        <f t="shared" si="917"/>
        <v/>
      </c>
      <c r="G8324" s="7">
        <v>84.102000000000004</v>
      </c>
      <c r="H8324" s="7">
        <v>87.400999999999996</v>
      </c>
      <c r="I8324" s="7">
        <v>85.254999999999995</v>
      </c>
      <c r="J8324" s="7">
        <v>106.645</v>
      </c>
      <c r="K8324" s="7">
        <v>101.371</v>
      </c>
      <c r="L8324" s="7">
        <v>97.543999999999997</v>
      </c>
      <c r="M8324" s="7">
        <v>105.07299999999999</v>
      </c>
      <c r="N8324" s="7">
        <v>89.58</v>
      </c>
      <c r="O8324" s="7"/>
    </row>
    <row r="8325" spans="1:15" x14ac:dyDescent="0.2">
      <c r="A8325" s="2">
        <v>1</v>
      </c>
      <c r="B8325" s="6" t="s">
        <v>27</v>
      </c>
      <c r="C8325" s="6">
        <v>0</v>
      </c>
      <c r="D8325" s="5" t="s">
        <v>591</v>
      </c>
      <c r="E8325" s="5" t="str">
        <f t="shared" si="918"/>
        <v/>
      </c>
      <c r="F8325" s="5" t="str">
        <f t="shared" si="917"/>
        <v/>
      </c>
      <c r="G8325" s="7">
        <v>92.012</v>
      </c>
      <c r="H8325" s="7">
        <v>92.128</v>
      </c>
      <c r="I8325" s="7">
        <v>91.293999999999997</v>
      </c>
      <c r="J8325" s="7">
        <v>105.312</v>
      </c>
      <c r="K8325" s="7">
        <v>99.22</v>
      </c>
      <c r="L8325" s="7">
        <v>99.094999999999999</v>
      </c>
      <c r="M8325" s="7">
        <v>102.902</v>
      </c>
      <c r="N8325" s="7">
        <v>93.944000000000003</v>
      </c>
      <c r="O8325" s="7"/>
    </row>
    <row r="8326" spans="1:15" x14ac:dyDescent="0.2">
      <c r="A8326" s="2">
        <v>1</v>
      </c>
      <c r="B8326" s="6" t="s">
        <v>28</v>
      </c>
      <c r="C8326" s="6">
        <v>0</v>
      </c>
      <c r="D8326" s="5" t="s">
        <v>591</v>
      </c>
      <c r="E8326" s="5" t="str">
        <f t="shared" si="918"/>
        <v/>
      </c>
      <c r="F8326" s="5" t="str">
        <f t="shared" si="917"/>
        <v/>
      </c>
      <c r="G8326" s="7">
        <v>96.051000000000002</v>
      </c>
      <c r="H8326" s="7">
        <v>95.31</v>
      </c>
      <c r="I8326" s="7">
        <v>94.153999999999996</v>
      </c>
      <c r="J8326" s="7">
        <v>103.07299999999999</v>
      </c>
      <c r="K8326" s="7">
        <v>98.025000000000006</v>
      </c>
      <c r="L8326" s="7">
        <v>98.787000000000006</v>
      </c>
      <c r="M8326" s="7">
        <v>102.017</v>
      </c>
      <c r="N8326" s="7">
        <v>96.052999999999997</v>
      </c>
      <c r="O8326" s="7"/>
    </row>
    <row r="8327" spans="1:15" x14ac:dyDescent="0.2">
      <c r="A8327" s="2">
        <v>1</v>
      </c>
      <c r="B8327" s="6" t="s">
        <v>29</v>
      </c>
      <c r="C8327" s="6">
        <v>0</v>
      </c>
      <c r="D8327" s="5" t="s">
        <v>591</v>
      </c>
      <c r="E8327" s="5" t="str">
        <f t="shared" si="918"/>
        <v/>
      </c>
      <c r="F8327" s="5" t="str">
        <f t="shared" si="917"/>
        <v/>
      </c>
      <c r="G8327" s="7">
        <v>100</v>
      </c>
      <c r="H8327" s="7">
        <v>100</v>
      </c>
      <c r="I8327" s="7">
        <v>100</v>
      </c>
      <c r="J8327" s="7">
        <v>100</v>
      </c>
      <c r="K8327" s="7">
        <v>100</v>
      </c>
      <c r="L8327" s="7">
        <v>100</v>
      </c>
      <c r="M8327" s="7">
        <v>100</v>
      </c>
      <c r="N8327" s="7">
        <v>100</v>
      </c>
      <c r="O8327" s="7"/>
    </row>
    <row r="8328" spans="1:15" x14ac:dyDescent="0.2">
      <c r="A8328" s="2">
        <v>1</v>
      </c>
      <c r="B8328" s="6" t="s">
        <v>30</v>
      </c>
      <c r="C8328" s="6">
        <v>0</v>
      </c>
      <c r="D8328" s="5" t="s">
        <v>591</v>
      </c>
      <c r="E8328" s="5" t="str">
        <f t="shared" si="918"/>
        <v/>
      </c>
      <c r="F8328" s="5" t="str">
        <f t="shared" ref="F8328:F8391" si="919">IF(LEN(E8328)=0,"",E8328&amp;B8328)</f>
        <v/>
      </c>
      <c r="G8328" s="7">
        <v>104.792</v>
      </c>
      <c r="H8328" s="7">
        <v>106.304</v>
      </c>
      <c r="I8328" s="7">
        <v>107.614</v>
      </c>
      <c r="J8328" s="7">
        <v>97.105999999999995</v>
      </c>
      <c r="K8328" s="7">
        <v>102.694</v>
      </c>
      <c r="L8328" s="7">
        <v>101.233</v>
      </c>
      <c r="M8328" s="7">
        <v>96.001999999999995</v>
      </c>
      <c r="N8328" s="7">
        <v>103.312</v>
      </c>
      <c r="O8328" s="7"/>
    </row>
    <row r="8329" spans="1:15" x14ac:dyDescent="0.2">
      <c r="A8329" s="2">
        <v>1</v>
      </c>
      <c r="B8329" s="6" t="s">
        <v>31</v>
      </c>
      <c r="C8329" s="6">
        <v>0</v>
      </c>
      <c r="D8329" s="5" t="s">
        <v>591</v>
      </c>
      <c r="E8329" s="5" t="str">
        <f t="shared" ref="E8329:E8392" si="920">IF(C8329=0,IF(LEN(D8329)&lt;&gt;3,"",D8329),IF(LEN(D8329)&lt;&gt;4,"",LEFT(D8329,3)))</f>
        <v/>
      </c>
      <c r="F8329" s="5" t="str">
        <f t="shared" si="919"/>
        <v/>
      </c>
      <c r="G8329" s="7">
        <v>104.505</v>
      </c>
      <c r="H8329" s="7">
        <v>107.38200000000001</v>
      </c>
      <c r="I8329" s="7">
        <v>115.325</v>
      </c>
      <c r="J8329" s="7">
        <v>96.915999999999997</v>
      </c>
      <c r="K8329" s="7">
        <v>110.354</v>
      </c>
      <c r="L8329" s="7">
        <v>107.396</v>
      </c>
      <c r="M8329" s="7">
        <v>97.87</v>
      </c>
      <c r="N8329" s="7">
        <v>112.869</v>
      </c>
      <c r="O8329" s="7"/>
    </row>
    <row r="8330" spans="1:15" x14ac:dyDescent="0.2">
      <c r="A8330" s="2">
        <v>1</v>
      </c>
      <c r="B8330" s="6" t="s">
        <v>32</v>
      </c>
      <c r="C8330" s="6">
        <v>0</v>
      </c>
      <c r="D8330" s="5" t="s">
        <v>591</v>
      </c>
      <c r="E8330" s="5" t="str">
        <f t="shared" si="920"/>
        <v/>
      </c>
      <c r="F8330" s="5" t="str">
        <f t="shared" si="919"/>
        <v/>
      </c>
      <c r="G8330" s="7">
        <v>112.792</v>
      </c>
      <c r="H8330" s="7">
        <v>110.254</v>
      </c>
      <c r="I8330" s="7">
        <v>123.747</v>
      </c>
      <c r="J8330" s="7">
        <v>95.771000000000001</v>
      </c>
      <c r="K8330" s="7">
        <v>109.712</v>
      </c>
      <c r="L8330" s="7">
        <v>112.238</v>
      </c>
      <c r="M8330" s="7">
        <v>96.355000000000004</v>
      </c>
      <c r="N8330" s="7">
        <v>119.23699999999999</v>
      </c>
      <c r="O8330" s="7"/>
    </row>
    <row r="8331" spans="1:15" x14ac:dyDescent="0.2">
      <c r="A8331" s="2">
        <v>1</v>
      </c>
      <c r="B8331" s="6" t="s">
        <v>33</v>
      </c>
      <c r="C8331" s="6">
        <v>0</v>
      </c>
      <c r="D8331" s="5" t="s">
        <v>591</v>
      </c>
      <c r="E8331" s="5" t="str">
        <f t="shared" si="920"/>
        <v/>
      </c>
      <c r="F8331" s="5" t="str">
        <f t="shared" si="919"/>
        <v/>
      </c>
      <c r="G8331" s="7">
        <v>123.691</v>
      </c>
      <c r="H8331" s="7">
        <v>114.74299999999999</v>
      </c>
      <c r="I8331" s="7">
        <v>131.512</v>
      </c>
      <c r="J8331" s="7">
        <v>95.67</v>
      </c>
      <c r="K8331" s="7">
        <v>106.32299999999999</v>
      </c>
      <c r="L8331" s="7">
        <v>114.614</v>
      </c>
      <c r="M8331" s="7">
        <v>90.617999999999995</v>
      </c>
      <c r="N8331" s="7">
        <v>119.173</v>
      </c>
      <c r="O8331" s="7"/>
    </row>
    <row r="8332" spans="1:15" x14ac:dyDescent="0.2">
      <c r="A8332" s="2">
        <v>1</v>
      </c>
      <c r="B8332" s="6" t="s">
        <v>34</v>
      </c>
      <c r="C8332" s="6">
        <v>0</v>
      </c>
      <c r="D8332" s="5" t="s">
        <v>591</v>
      </c>
      <c r="E8332" s="5" t="str">
        <f t="shared" si="920"/>
        <v/>
      </c>
      <c r="F8332" s="5" t="str">
        <f t="shared" si="919"/>
        <v/>
      </c>
      <c r="G8332" s="7">
        <v>135.08099999999999</v>
      </c>
      <c r="H8332" s="7">
        <v>116.03</v>
      </c>
      <c r="I8332" s="7">
        <v>138.23500000000001</v>
      </c>
      <c r="J8332" s="7">
        <v>95.183999999999997</v>
      </c>
      <c r="K8332" s="7">
        <v>102.33499999999999</v>
      </c>
      <c r="L8332" s="7">
        <v>119.137</v>
      </c>
      <c r="M8332" s="7">
        <v>91.126999999999995</v>
      </c>
      <c r="N8332" s="7">
        <v>125.97</v>
      </c>
      <c r="O8332" s="7"/>
    </row>
    <row r="8333" spans="1:15" x14ac:dyDescent="0.2">
      <c r="A8333" s="2">
        <v>1</v>
      </c>
      <c r="B8333" s="6" t="s">
        <v>35</v>
      </c>
      <c r="C8333" s="6">
        <v>0</v>
      </c>
      <c r="D8333" s="5" t="s">
        <v>591</v>
      </c>
      <c r="E8333" s="5" t="str">
        <f t="shared" si="920"/>
        <v/>
      </c>
      <c r="F8333" s="5" t="str">
        <f t="shared" si="919"/>
        <v/>
      </c>
      <c r="G8333" s="7">
        <v>145.14699999999999</v>
      </c>
      <c r="H8333" s="7">
        <v>117.755</v>
      </c>
      <c r="I8333" s="7">
        <v>136.57900000000001</v>
      </c>
      <c r="J8333" s="7">
        <v>94.141000000000005</v>
      </c>
      <c r="K8333" s="7">
        <v>94.096999999999994</v>
      </c>
      <c r="L8333" s="7">
        <v>115.986</v>
      </c>
      <c r="M8333" s="7">
        <v>90.126999999999995</v>
      </c>
      <c r="N8333" s="7">
        <v>123.09399999999999</v>
      </c>
      <c r="O8333" s="7"/>
    </row>
    <row r="8334" spans="1:15" x14ac:dyDescent="0.2">
      <c r="A8334" s="2">
        <v>1</v>
      </c>
      <c r="B8334" s="6" t="s">
        <v>36</v>
      </c>
      <c r="C8334" s="6">
        <v>0</v>
      </c>
      <c r="D8334" s="5" t="s">
        <v>591</v>
      </c>
      <c r="E8334" s="5" t="str">
        <f t="shared" si="920"/>
        <v/>
      </c>
      <c r="F8334" s="5" t="str">
        <f t="shared" si="919"/>
        <v/>
      </c>
      <c r="G8334" s="7">
        <v>143.946</v>
      </c>
      <c r="H8334" s="7">
        <v>119.169</v>
      </c>
      <c r="I8334" s="7">
        <v>130.38800000000001</v>
      </c>
      <c r="J8334" s="7">
        <v>94.701999999999998</v>
      </c>
      <c r="K8334" s="7">
        <v>90.581000000000003</v>
      </c>
      <c r="L8334" s="7">
        <v>109.414</v>
      </c>
      <c r="M8334" s="7">
        <v>87.194000000000003</v>
      </c>
      <c r="N8334" s="7">
        <v>113.691</v>
      </c>
      <c r="O8334" s="7"/>
    </row>
    <row r="8335" spans="1:15" x14ac:dyDescent="0.2">
      <c r="A8335" s="2">
        <v>1</v>
      </c>
      <c r="B8335" s="6" t="s">
        <v>37</v>
      </c>
      <c r="C8335" s="6">
        <v>0</v>
      </c>
      <c r="D8335" s="5" t="s">
        <v>591</v>
      </c>
      <c r="E8335" s="5" t="str">
        <f t="shared" si="920"/>
        <v/>
      </c>
      <c r="F8335" s="5" t="str">
        <f t="shared" si="919"/>
        <v/>
      </c>
      <c r="G8335" s="7">
        <v>152.49299999999999</v>
      </c>
      <c r="H8335" s="7">
        <v>126.922</v>
      </c>
      <c r="I8335" s="7">
        <v>137.69800000000001</v>
      </c>
      <c r="J8335" s="7">
        <v>93.915999999999997</v>
      </c>
      <c r="K8335" s="7">
        <v>90.298000000000002</v>
      </c>
      <c r="L8335" s="7">
        <v>108.49</v>
      </c>
      <c r="M8335" s="7">
        <v>83.81</v>
      </c>
      <c r="N8335" s="7">
        <v>115.404</v>
      </c>
      <c r="O8335" s="7"/>
    </row>
    <row r="8336" spans="1:15" x14ac:dyDescent="0.2">
      <c r="A8336" s="2">
        <v>1</v>
      </c>
      <c r="B8336" s="6" t="s">
        <v>63</v>
      </c>
      <c r="C8336" s="6">
        <v>0</v>
      </c>
      <c r="D8336" s="5" t="s">
        <v>591</v>
      </c>
      <c r="E8336" s="5" t="str">
        <f t="shared" si="920"/>
        <v/>
      </c>
      <c r="F8336" s="5" t="str">
        <f t="shared" si="919"/>
        <v/>
      </c>
      <c r="G8336" s="7">
        <v>151.47300000000001</v>
      </c>
      <c r="H8336" s="7">
        <v>131.29499999999999</v>
      </c>
      <c r="I8336" s="7">
        <v>143.31700000000001</v>
      </c>
      <c r="J8336" s="7">
        <v>95.418000000000006</v>
      </c>
      <c r="K8336" s="7">
        <v>94.614999999999995</v>
      </c>
      <c r="L8336" s="7">
        <v>109.15600000000001</v>
      </c>
      <c r="M8336" s="7">
        <v>81.224000000000004</v>
      </c>
      <c r="N8336" s="7">
        <v>116.408</v>
      </c>
      <c r="O8336" s="7"/>
    </row>
    <row r="8337" spans="1:15" x14ac:dyDescent="0.2">
      <c r="A8337" s="2">
        <v>0</v>
      </c>
      <c r="B8337" s="5" t="s">
        <v>592</v>
      </c>
      <c r="C8337" s="6" t="s">
        <v>0</v>
      </c>
      <c r="E8337" s="5" t="str">
        <f t="shared" si="920"/>
        <v/>
      </c>
      <c r="F8337" s="5" t="str">
        <f t="shared" si="919"/>
        <v/>
      </c>
    </row>
    <row r="8338" spans="1:15" x14ac:dyDescent="0.2">
      <c r="A8338" s="2">
        <v>1</v>
      </c>
      <c r="B8338" s="6" t="s">
        <v>13</v>
      </c>
      <c r="C8338" s="6">
        <v>0</v>
      </c>
      <c r="D8338" s="5" t="s">
        <v>593</v>
      </c>
      <c r="E8338" s="5" t="str">
        <f t="shared" si="920"/>
        <v/>
      </c>
      <c r="F8338" s="5" t="str">
        <f t="shared" si="919"/>
        <v/>
      </c>
      <c r="G8338" s="7">
        <v>80.426000000000002</v>
      </c>
      <c r="H8338" s="7">
        <v>84.042000000000002</v>
      </c>
      <c r="I8338" s="7">
        <v>113.142</v>
      </c>
      <c r="J8338" s="7">
        <v>98.07</v>
      </c>
      <c r="K8338" s="7">
        <v>140.679</v>
      </c>
      <c r="L8338" s="7">
        <v>134.625</v>
      </c>
      <c r="M8338" s="7">
        <v>68.915000000000006</v>
      </c>
      <c r="N8338" s="7">
        <v>77.971999999999994</v>
      </c>
      <c r="O8338" s="7"/>
    </row>
    <row r="8339" spans="1:15" x14ac:dyDescent="0.2">
      <c r="A8339" s="2">
        <v>1</v>
      </c>
      <c r="B8339" s="6" t="s">
        <v>15</v>
      </c>
      <c r="C8339" s="6">
        <v>0</v>
      </c>
      <c r="D8339" s="5" t="s">
        <v>593</v>
      </c>
      <c r="E8339" s="5" t="str">
        <f t="shared" si="920"/>
        <v/>
      </c>
      <c r="F8339" s="5" t="str">
        <f t="shared" si="919"/>
        <v/>
      </c>
      <c r="G8339" s="7">
        <v>86.902000000000001</v>
      </c>
      <c r="H8339" s="7">
        <v>88.558999999999997</v>
      </c>
      <c r="I8339" s="7">
        <v>119.108</v>
      </c>
      <c r="J8339" s="7">
        <v>101.521</v>
      </c>
      <c r="K8339" s="7">
        <v>137.06100000000001</v>
      </c>
      <c r="L8339" s="7">
        <v>134.49600000000001</v>
      </c>
      <c r="M8339" s="7">
        <v>69.382999999999996</v>
      </c>
      <c r="N8339" s="7">
        <v>82.64</v>
      </c>
      <c r="O8339" s="7"/>
    </row>
    <row r="8340" spans="1:15" x14ac:dyDescent="0.2">
      <c r="A8340" s="2">
        <v>1</v>
      </c>
      <c r="B8340" s="6" t="s">
        <v>16</v>
      </c>
      <c r="C8340" s="6">
        <v>0</v>
      </c>
      <c r="D8340" s="5" t="s">
        <v>593</v>
      </c>
      <c r="E8340" s="5" t="str">
        <f t="shared" si="920"/>
        <v/>
      </c>
      <c r="F8340" s="5" t="str">
        <f t="shared" si="919"/>
        <v/>
      </c>
      <c r="G8340" s="7">
        <v>90.644000000000005</v>
      </c>
      <c r="H8340" s="7">
        <v>91.965999999999994</v>
      </c>
      <c r="I8340" s="7">
        <v>123.572</v>
      </c>
      <c r="J8340" s="7">
        <v>104.637</v>
      </c>
      <c r="K8340" s="7">
        <v>136.327</v>
      </c>
      <c r="L8340" s="7">
        <v>134.36699999999999</v>
      </c>
      <c r="M8340" s="7">
        <v>68.917000000000002</v>
      </c>
      <c r="N8340" s="7">
        <v>85.162000000000006</v>
      </c>
      <c r="O8340" s="7"/>
    </row>
    <row r="8341" spans="1:15" x14ac:dyDescent="0.2">
      <c r="A8341" s="2">
        <v>1</v>
      </c>
      <c r="B8341" s="6" t="s">
        <v>17</v>
      </c>
      <c r="C8341" s="6">
        <v>0</v>
      </c>
      <c r="D8341" s="5" t="s">
        <v>593</v>
      </c>
      <c r="E8341" s="5" t="str">
        <f t="shared" si="920"/>
        <v/>
      </c>
      <c r="F8341" s="5" t="str">
        <f t="shared" si="919"/>
        <v/>
      </c>
      <c r="G8341" s="7">
        <v>92.635000000000005</v>
      </c>
      <c r="H8341" s="7">
        <v>94.766999999999996</v>
      </c>
      <c r="I8341" s="7">
        <v>119.377</v>
      </c>
      <c r="J8341" s="7">
        <v>107.72499999999999</v>
      </c>
      <c r="K8341" s="7">
        <v>128.869</v>
      </c>
      <c r="L8341" s="7">
        <v>125.96899999999999</v>
      </c>
      <c r="M8341" s="7">
        <v>70.643000000000001</v>
      </c>
      <c r="N8341" s="7">
        <v>84.331999999999994</v>
      </c>
      <c r="O8341" s="7"/>
    </row>
    <row r="8342" spans="1:15" x14ac:dyDescent="0.2">
      <c r="A8342" s="2">
        <v>1</v>
      </c>
      <c r="B8342" s="6" t="s">
        <v>18</v>
      </c>
      <c r="C8342" s="6">
        <v>0</v>
      </c>
      <c r="D8342" s="5" t="s">
        <v>593</v>
      </c>
      <c r="E8342" s="5" t="str">
        <f t="shared" si="920"/>
        <v/>
      </c>
      <c r="F8342" s="5" t="str">
        <f t="shared" si="919"/>
        <v/>
      </c>
      <c r="G8342" s="7">
        <v>97.6</v>
      </c>
      <c r="H8342" s="7">
        <v>99.459000000000003</v>
      </c>
      <c r="I8342" s="7">
        <v>116.036</v>
      </c>
      <c r="J8342" s="7">
        <v>110.66800000000001</v>
      </c>
      <c r="K8342" s="7">
        <v>118.89</v>
      </c>
      <c r="L8342" s="7">
        <v>116.667</v>
      </c>
      <c r="M8342" s="7">
        <v>68.385999999999996</v>
      </c>
      <c r="N8342" s="7">
        <v>79.352000000000004</v>
      </c>
      <c r="O8342" s="7"/>
    </row>
    <row r="8343" spans="1:15" x14ac:dyDescent="0.2">
      <c r="A8343" s="2">
        <v>1</v>
      </c>
      <c r="B8343" s="6" t="s">
        <v>19</v>
      </c>
      <c r="C8343" s="6">
        <v>0</v>
      </c>
      <c r="D8343" s="5" t="s">
        <v>593</v>
      </c>
      <c r="E8343" s="5" t="str">
        <f t="shared" si="920"/>
        <v/>
      </c>
      <c r="F8343" s="5" t="str">
        <f t="shared" si="919"/>
        <v/>
      </c>
      <c r="G8343" s="7">
        <v>97.822999999999993</v>
      </c>
      <c r="H8343" s="7">
        <v>99.991</v>
      </c>
      <c r="I8343" s="7">
        <v>112.78100000000001</v>
      </c>
      <c r="J8343" s="7">
        <v>111.261</v>
      </c>
      <c r="K8343" s="7">
        <v>115.291</v>
      </c>
      <c r="L8343" s="7">
        <v>112.791</v>
      </c>
      <c r="M8343" s="7">
        <v>71.134</v>
      </c>
      <c r="N8343" s="7">
        <v>80.225999999999999</v>
      </c>
      <c r="O8343" s="7"/>
    </row>
    <row r="8344" spans="1:15" x14ac:dyDescent="0.2">
      <c r="A8344" s="2">
        <v>1</v>
      </c>
      <c r="B8344" s="6" t="s">
        <v>20</v>
      </c>
      <c r="C8344" s="6">
        <v>0</v>
      </c>
      <c r="D8344" s="5" t="s">
        <v>593</v>
      </c>
      <c r="E8344" s="5" t="str">
        <f t="shared" si="920"/>
        <v/>
      </c>
      <c r="F8344" s="5" t="str">
        <f t="shared" si="919"/>
        <v/>
      </c>
      <c r="G8344" s="7">
        <v>94.134</v>
      </c>
      <c r="H8344" s="7">
        <v>99.394000000000005</v>
      </c>
      <c r="I8344" s="7">
        <v>110.566</v>
      </c>
      <c r="J8344" s="7">
        <v>111.07</v>
      </c>
      <c r="K8344" s="7">
        <v>117.456</v>
      </c>
      <c r="L8344" s="7">
        <v>111.24</v>
      </c>
      <c r="M8344" s="7">
        <v>72.072000000000003</v>
      </c>
      <c r="N8344" s="7">
        <v>79.688000000000002</v>
      </c>
      <c r="O8344" s="7"/>
    </row>
    <row r="8345" spans="1:15" x14ac:dyDescent="0.2">
      <c r="A8345" s="2">
        <v>1</v>
      </c>
      <c r="B8345" s="6" t="s">
        <v>21</v>
      </c>
      <c r="C8345" s="6">
        <v>0</v>
      </c>
      <c r="D8345" s="5" t="s">
        <v>593</v>
      </c>
      <c r="E8345" s="5" t="str">
        <f t="shared" si="920"/>
        <v/>
      </c>
      <c r="F8345" s="5" t="str">
        <f t="shared" si="919"/>
        <v/>
      </c>
      <c r="G8345" s="7">
        <v>96.27</v>
      </c>
      <c r="H8345" s="7">
        <v>100.80500000000001</v>
      </c>
      <c r="I8345" s="7">
        <v>112.78700000000001</v>
      </c>
      <c r="J8345" s="7">
        <v>109.648</v>
      </c>
      <c r="K8345" s="7">
        <v>117.157</v>
      </c>
      <c r="L8345" s="7">
        <v>111.886</v>
      </c>
      <c r="M8345" s="7">
        <v>72.245000000000005</v>
      </c>
      <c r="N8345" s="7">
        <v>81.483999999999995</v>
      </c>
      <c r="O8345" s="7"/>
    </row>
    <row r="8346" spans="1:15" x14ac:dyDescent="0.2">
      <c r="A8346" s="2">
        <v>1</v>
      </c>
      <c r="B8346" s="6" t="s">
        <v>22</v>
      </c>
      <c r="C8346" s="6">
        <v>0</v>
      </c>
      <c r="D8346" s="5" t="s">
        <v>593</v>
      </c>
      <c r="E8346" s="5" t="str">
        <f t="shared" si="920"/>
        <v/>
      </c>
      <c r="F8346" s="5" t="str">
        <f t="shared" si="919"/>
        <v/>
      </c>
      <c r="G8346" s="7">
        <v>95.728999999999999</v>
      </c>
      <c r="H8346" s="7">
        <v>98.631</v>
      </c>
      <c r="I8346" s="7">
        <v>106.532</v>
      </c>
      <c r="J8346" s="7">
        <v>107.789</v>
      </c>
      <c r="K8346" s="7">
        <v>111.285</v>
      </c>
      <c r="L8346" s="7">
        <v>108.01</v>
      </c>
      <c r="M8346" s="7">
        <v>78.375</v>
      </c>
      <c r="N8346" s="7">
        <v>83.494</v>
      </c>
      <c r="O8346" s="7"/>
    </row>
    <row r="8347" spans="1:15" x14ac:dyDescent="0.2">
      <c r="A8347" s="2">
        <v>1</v>
      </c>
      <c r="B8347" s="6" t="s">
        <v>23</v>
      </c>
      <c r="C8347" s="6">
        <v>0</v>
      </c>
      <c r="D8347" s="5" t="s">
        <v>593</v>
      </c>
      <c r="E8347" s="5" t="str">
        <f t="shared" si="920"/>
        <v/>
      </c>
      <c r="F8347" s="5" t="str">
        <f t="shared" si="919"/>
        <v/>
      </c>
      <c r="G8347" s="7">
        <v>103.43300000000001</v>
      </c>
      <c r="H8347" s="7">
        <v>104.75</v>
      </c>
      <c r="I8347" s="7">
        <v>109.217</v>
      </c>
      <c r="J8347" s="7">
        <v>107.747</v>
      </c>
      <c r="K8347" s="7">
        <v>105.59099999999999</v>
      </c>
      <c r="L8347" s="7">
        <v>104.264</v>
      </c>
      <c r="M8347" s="7">
        <v>77.394999999999996</v>
      </c>
      <c r="N8347" s="7">
        <v>84.528000000000006</v>
      </c>
      <c r="O8347" s="7"/>
    </row>
    <row r="8348" spans="1:15" x14ac:dyDescent="0.2">
      <c r="A8348" s="2">
        <v>1</v>
      </c>
      <c r="B8348" s="6" t="s">
        <v>24</v>
      </c>
      <c r="C8348" s="6">
        <v>0</v>
      </c>
      <c r="D8348" s="5" t="s">
        <v>593</v>
      </c>
      <c r="E8348" s="5" t="str">
        <f t="shared" si="920"/>
        <v/>
      </c>
      <c r="F8348" s="5" t="str">
        <f t="shared" si="919"/>
        <v/>
      </c>
      <c r="G8348" s="7">
        <v>106.575</v>
      </c>
      <c r="H8348" s="7">
        <v>110.819</v>
      </c>
      <c r="I8348" s="7">
        <v>114.399</v>
      </c>
      <c r="J8348" s="7">
        <v>108.502</v>
      </c>
      <c r="K8348" s="7">
        <v>107.342</v>
      </c>
      <c r="L8348" s="7">
        <v>103.23</v>
      </c>
      <c r="M8348" s="7">
        <v>77.078999999999994</v>
      </c>
      <c r="N8348" s="7">
        <v>88.177999999999997</v>
      </c>
      <c r="O8348" s="7"/>
    </row>
    <row r="8349" spans="1:15" x14ac:dyDescent="0.2">
      <c r="A8349" s="2">
        <v>1</v>
      </c>
      <c r="B8349" s="6" t="s">
        <v>25</v>
      </c>
      <c r="C8349" s="6">
        <v>0</v>
      </c>
      <c r="D8349" s="5" t="s">
        <v>593</v>
      </c>
      <c r="E8349" s="5" t="str">
        <f t="shared" si="920"/>
        <v/>
      </c>
      <c r="F8349" s="5" t="str">
        <f t="shared" si="919"/>
        <v/>
      </c>
      <c r="G8349" s="7">
        <v>111.776</v>
      </c>
      <c r="H8349" s="7">
        <v>111.235</v>
      </c>
      <c r="I8349" s="7">
        <v>115.97799999999999</v>
      </c>
      <c r="J8349" s="7">
        <v>108.374</v>
      </c>
      <c r="K8349" s="7">
        <v>103.759</v>
      </c>
      <c r="L8349" s="7">
        <v>104.264</v>
      </c>
      <c r="M8349" s="7">
        <v>80.55</v>
      </c>
      <c r="N8349" s="7">
        <v>93.42</v>
      </c>
      <c r="O8349" s="7"/>
    </row>
    <row r="8350" spans="1:15" x14ac:dyDescent="0.2">
      <c r="A8350" s="2">
        <v>1</v>
      </c>
      <c r="B8350" s="6" t="s">
        <v>26</v>
      </c>
      <c r="C8350" s="6">
        <v>0</v>
      </c>
      <c r="D8350" s="5" t="s">
        <v>593</v>
      </c>
      <c r="E8350" s="5" t="str">
        <f t="shared" si="920"/>
        <v/>
      </c>
      <c r="F8350" s="5" t="str">
        <f t="shared" si="919"/>
        <v/>
      </c>
      <c r="G8350" s="7">
        <v>105.715</v>
      </c>
      <c r="H8350" s="7">
        <v>108.55500000000001</v>
      </c>
      <c r="I8350" s="7">
        <v>111.22</v>
      </c>
      <c r="J8350" s="7">
        <v>107.14700000000001</v>
      </c>
      <c r="K8350" s="7">
        <v>105.20699999999999</v>
      </c>
      <c r="L8350" s="7">
        <v>102.455</v>
      </c>
      <c r="M8350" s="7">
        <v>86.626000000000005</v>
      </c>
      <c r="N8350" s="7">
        <v>96.344999999999999</v>
      </c>
      <c r="O8350" s="7"/>
    </row>
    <row r="8351" spans="1:15" x14ac:dyDescent="0.2">
      <c r="A8351" s="2">
        <v>1</v>
      </c>
      <c r="B8351" s="6" t="s">
        <v>27</v>
      </c>
      <c r="C8351" s="6">
        <v>0</v>
      </c>
      <c r="D8351" s="5" t="s">
        <v>593</v>
      </c>
      <c r="E8351" s="5" t="str">
        <f t="shared" si="920"/>
        <v/>
      </c>
      <c r="F8351" s="5" t="str">
        <f t="shared" si="919"/>
        <v/>
      </c>
      <c r="G8351" s="7">
        <v>111.398</v>
      </c>
      <c r="H8351" s="7">
        <v>106.245</v>
      </c>
      <c r="I8351" s="7">
        <v>110.637</v>
      </c>
      <c r="J8351" s="7">
        <v>105.929</v>
      </c>
      <c r="K8351" s="7">
        <v>99.316999999999993</v>
      </c>
      <c r="L8351" s="7">
        <v>104.134</v>
      </c>
      <c r="M8351" s="7">
        <v>90.367000000000004</v>
      </c>
      <c r="N8351" s="7">
        <v>99.98</v>
      </c>
      <c r="O8351" s="7"/>
    </row>
    <row r="8352" spans="1:15" x14ac:dyDescent="0.2">
      <c r="A8352" s="2">
        <v>1</v>
      </c>
      <c r="B8352" s="6" t="s">
        <v>28</v>
      </c>
      <c r="C8352" s="6">
        <v>0</v>
      </c>
      <c r="D8352" s="5" t="s">
        <v>593</v>
      </c>
      <c r="E8352" s="5" t="str">
        <f t="shared" si="920"/>
        <v/>
      </c>
      <c r="F8352" s="5" t="str">
        <f t="shared" si="919"/>
        <v/>
      </c>
      <c r="G8352" s="7">
        <v>104.217</v>
      </c>
      <c r="H8352" s="7">
        <v>100.89100000000001</v>
      </c>
      <c r="I8352" s="7">
        <v>103.889</v>
      </c>
      <c r="J8352" s="7">
        <v>102.34399999999999</v>
      </c>
      <c r="K8352" s="7">
        <v>99.685000000000002</v>
      </c>
      <c r="L8352" s="7">
        <v>102.97199999999999</v>
      </c>
      <c r="M8352" s="7">
        <v>95.966999999999999</v>
      </c>
      <c r="N8352" s="7">
        <v>99.698999999999998</v>
      </c>
      <c r="O8352" s="7"/>
    </row>
    <row r="8353" spans="1:15" x14ac:dyDescent="0.2">
      <c r="A8353" s="2">
        <v>1</v>
      </c>
      <c r="B8353" s="6" t="s">
        <v>29</v>
      </c>
      <c r="C8353" s="6">
        <v>0</v>
      </c>
      <c r="D8353" s="5" t="s">
        <v>593</v>
      </c>
      <c r="E8353" s="5" t="str">
        <f t="shared" si="920"/>
        <v/>
      </c>
      <c r="F8353" s="5" t="str">
        <f t="shared" si="919"/>
        <v/>
      </c>
      <c r="G8353" s="7">
        <v>100</v>
      </c>
      <c r="H8353" s="7">
        <v>100</v>
      </c>
      <c r="I8353" s="7">
        <v>100</v>
      </c>
      <c r="J8353" s="7">
        <v>100</v>
      </c>
      <c r="K8353" s="7">
        <v>100</v>
      </c>
      <c r="L8353" s="7">
        <v>100</v>
      </c>
      <c r="M8353" s="7">
        <v>100</v>
      </c>
      <c r="N8353" s="7">
        <v>100</v>
      </c>
      <c r="O8353" s="7"/>
    </row>
    <row r="8354" spans="1:15" x14ac:dyDescent="0.2">
      <c r="A8354" s="2">
        <v>1</v>
      </c>
      <c r="B8354" s="6" t="s">
        <v>30</v>
      </c>
      <c r="C8354" s="6">
        <v>0</v>
      </c>
      <c r="D8354" s="5" t="s">
        <v>593</v>
      </c>
      <c r="E8354" s="5" t="str">
        <f t="shared" si="920"/>
        <v/>
      </c>
      <c r="F8354" s="5" t="str">
        <f t="shared" si="919"/>
        <v/>
      </c>
      <c r="G8354" s="7">
        <v>100</v>
      </c>
      <c r="H8354" s="7">
        <v>105.58799999999999</v>
      </c>
      <c r="I8354" s="7">
        <v>104.633</v>
      </c>
      <c r="J8354" s="7">
        <v>97.186000000000007</v>
      </c>
      <c r="K8354" s="7">
        <v>104.633</v>
      </c>
      <c r="L8354" s="7">
        <v>99.096000000000004</v>
      </c>
      <c r="M8354" s="7">
        <v>94.225999999999999</v>
      </c>
      <c r="N8354" s="7">
        <v>98.591999999999999</v>
      </c>
      <c r="O8354" s="7"/>
    </row>
    <row r="8355" spans="1:15" x14ac:dyDescent="0.2">
      <c r="A8355" s="2">
        <v>1</v>
      </c>
      <c r="B8355" s="6" t="s">
        <v>31</v>
      </c>
      <c r="C8355" s="6">
        <v>0</v>
      </c>
      <c r="D8355" s="5" t="s">
        <v>593</v>
      </c>
      <c r="E8355" s="5" t="str">
        <f t="shared" si="920"/>
        <v/>
      </c>
      <c r="F8355" s="5" t="str">
        <f t="shared" si="919"/>
        <v/>
      </c>
      <c r="G8355" s="7">
        <v>104.023</v>
      </c>
      <c r="H8355" s="7">
        <v>109.467</v>
      </c>
      <c r="I8355" s="7">
        <v>109.32599999999999</v>
      </c>
      <c r="J8355" s="7">
        <v>96.588999999999999</v>
      </c>
      <c r="K8355" s="7">
        <v>105.098</v>
      </c>
      <c r="L8355" s="7">
        <v>99.870999999999995</v>
      </c>
      <c r="M8355" s="7">
        <v>93.647000000000006</v>
      </c>
      <c r="N8355" s="7">
        <v>102.381</v>
      </c>
      <c r="O8355" s="7"/>
    </row>
    <row r="8356" spans="1:15" x14ac:dyDescent="0.2">
      <c r="A8356" s="2">
        <v>1</v>
      </c>
      <c r="B8356" s="6" t="s">
        <v>32</v>
      </c>
      <c r="C8356" s="6">
        <v>0</v>
      </c>
      <c r="D8356" s="5" t="s">
        <v>593</v>
      </c>
      <c r="E8356" s="5" t="str">
        <f t="shared" si="920"/>
        <v/>
      </c>
      <c r="F8356" s="5" t="str">
        <f t="shared" si="919"/>
        <v/>
      </c>
      <c r="G8356" s="7">
        <v>104.801</v>
      </c>
      <c r="H8356" s="7">
        <v>110.434</v>
      </c>
      <c r="I8356" s="7">
        <v>111.43300000000001</v>
      </c>
      <c r="J8356" s="7">
        <v>96.653999999999996</v>
      </c>
      <c r="K8356" s="7">
        <v>106.328</v>
      </c>
      <c r="L8356" s="7">
        <v>100.904</v>
      </c>
      <c r="M8356" s="7">
        <v>93.852000000000004</v>
      </c>
      <c r="N8356" s="7">
        <v>104.58199999999999</v>
      </c>
      <c r="O8356" s="7"/>
    </row>
    <row r="8357" spans="1:15" x14ac:dyDescent="0.2">
      <c r="A8357" s="2">
        <v>1</v>
      </c>
      <c r="B8357" s="6" t="s">
        <v>33</v>
      </c>
      <c r="C8357" s="6">
        <v>0</v>
      </c>
      <c r="D8357" s="5" t="s">
        <v>593</v>
      </c>
      <c r="E8357" s="5" t="str">
        <f t="shared" si="920"/>
        <v/>
      </c>
      <c r="F8357" s="5" t="str">
        <f t="shared" si="919"/>
        <v/>
      </c>
      <c r="G8357" s="7">
        <v>101.25</v>
      </c>
      <c r="H8357" s="7">
        <v>109.14100000000001</v>
      </c>
      <c r="I8357" s="7">
        <v>114.499</v>
      </c>
      <c r="J8357" s="7">
        <v>95.218000000000004</v>
      </c>
      <c r="K8357" s="7">
        <v>113.086</v>
      </c>
      <c r="L8357" s="7">
        <v>104.91</v>
      </c>
      <c r="M8357" s="7">
        <v>93.573999999999998</v>
      </c>
      <c r="N8357" s="7">
        <v>107.14100000000001</v>
      </c>
      <c r="O8357" s="7"/>
    </row>
    <row r="8358" spans="1:15" x14ac:dyDescent="0.2">
      <c r="A8358" s="2">
        <v>1</v>
      </c>
      <c r="B8358" s="6" t="s">
        <v>34</v>
      </c>
      <c r="C8358" s="6">
        <v>0</v>
      </c>
      <c r="D8358" s="5" t="s">
        <v>593</v>
      </c>
      <c r="E8358" s="5" t="str">
        <f t="shared" si="920"/>
        <v/>
      </c>
      <c r="F8358" s="5" t="str">
        <f t="shared" si="919"/>
        <v/>
      </c>
      <c r="G8358" s="7">
        <v>114.795</v>
      </c>
      <c r="H8358" s="7">
        <v>113.375</v>
      </c>
      <c r="I8358" s="7">
        <v>114.986</v>
      </c>
      <c r="J8358" s="7">
        <v>94.043000000000006</v>
      </c>
      <c r="K8358" s="7">
        <v>100.167</v>
      </c>
      <c r="L8358" s="7">
        <v>101.42100000000001</v>
      </c>
      <c r="M8358" s="7">
        <v>90.662000000000006</v>
      </c>
      <c r="N8358" s="7">
        <v>104.249</v>
      </c>
      <c r="O8358" s="7"/>
    </row>
    <row r="8359" spans="1:15" x14ac:dyDescent="0.2">
      <c r="A8359" s="2">
        <v>1</v>
      </c>
      <c r="B8359" s="6" t="s">
        <v>35</v>
      </c>
      <c r="C8359" s="6">
        <v>0</v>
      </c>
      <c r="D8359" s="5" t="s">
        <v>593</v>
      </c>
      <c r="E8359" s="5" t="str">
        <f t="shared" si="920"/>
        <v/>
      </c>
      <c r="F8359" s="5" t="str">
        <f t="shared" si="919"/>
        <v/>
      </c>
      <c r="G8359" s="7">
        <v>131.50700000000001</v>
      </c>
      <c r="H8359" s="7">
        <v>123.949</v>
      </c>
      <c r="I8359" s="7">
        <v>111.779</v>
      </c>
      <c r="J8359" s="7">
        <v>94.161000000000001</v>
      </c>
      <c r="K8359" s="7">
        <v>84.998000000000005</v>
      </c>
      <c r="L8359" s="7">
        <v>90.180999999999997</v>
      </c>
      <c r="M8359" s="7">
        <v>87.29</v>
      </c>
      <c r="N8359" s="7">
        <v>97.572000000000003</v>
      </c>
      <c r="O8359" s="7"/>
    </row>
    <row r="8360" spans="1:15" x14ac:dyDescent="0.2">
      <c r="A8360" s="2">
        <v>1</v>
      </c>
      <c r="B8360" s="6" t="s">
        <v>36</v>
      </c>
      <c r="C8360" s="6">
        <v>0</v>
      </c>
      <c r="D8360" s="5" t="s">
        <v>593</v>
      </c>
      <c r="E8360" s="5" t="str">
        <f t="shared" si="920"/>
        <v/>
      </c>
      <c r="F8360" s="5" t="str">
        <f t="shared" si="919"/>
        <v/>
      </c>
      <c r="G8360" s="7">
        <v>153.34700000000001</v>
      </c>
      <c r="H8360" s="7">
        <v>132.28899999999999</v>
      </c>
      <c r="I8360" s="7">
        <v>101.524</v>
      </c>
      <c r="J8360" s="7">
        <v>93.581000000000003</v>
      </c>
      <c r="K8360" s="7">
        <v>66.206000000000003</v>
      </c>
      <c r="L8360" s="7">
        <v>76.744</v>
      </c>
      <c r="M8360" s="7">
        <v>86.78</v>
      </c>
      <c r="N8360" s="7">
        <v>88.102999999999994</v>
      </c>
      <c r="O8360" s="7"/>
    </row>
    <row r="8361" spans="1:15" x14ac:dyDescent="0.2">
      <c r="A8361" s="2">
        <v>1</v>
      </c>
      <c r="B8361" s="6" t="s">
        <v>37</v>
      </c>
      <c r="C8361" s="6">
        <v>0</v>
      </c>
      <c r="D8361" s="5" t="s">
        <v>593</v>
      </c>
      <c r="E8361" s="5" t="str">
        <f t="shared" si="920"/>
        <v/>
      </c>
      <c r="F8361" s="5" t="str">
        <f t="shared" si="919"/>
        <v/>
      </c>
      <c r="G8361" s="7">
        <v>157.82300000000001</v>
      </c>
      <c r="H8361" s="7">
        <v>139.43100000000001</v>
      </c>
      <c r="I8361" s="7">
        <v>103.402</v>
      </c>
      <c r="J8361" s="7">
        <v>93.025999999999996</v>
      </c>
      <c r="K8361" s="7">
        <v>65.518000000000001</v>
      </c>
      <c r="L8361" s="7">
        <v>74.16</v>
      </c>
      <c r="M8361" s="7">
        <v>83.786000000000001</v>
      </c>
      <c r="N8361" s="7">
        <v>86.637</v>
      </c>
      <c r="O8361" s="7"/>
    </row>
    <row r="8362" spans="1:15" x14ac:dyDescent="0.2">
      <c r="A8362" s="2">
        <v>1</v>
      </c>
      <c r="B8362" s="6" t="s">
        <v>63</v>
      </c>
      <c r="C8362" s="6">
        <v>0</v>
      </c>
      <c r="D8362" s="5" t="s">
        <v>593</v>
      </c>
      <c r="E8362" s="5" t="str">
        <f t="shared" si="920"/>
        <v/>
      </c>
      <c r="F8362" s="5" t="str">
        <f t="shared" si="919"/>
        <v/>
      </c>
      <c r="G8362" s="7">
        <v>142.524</v>
      </c>
      <c r="H8362" s="7">
        <v>147.262</v>
      </c>
      <c r="I8362" s="7">
        <v>111.49299999999999</v>
      </c>
      <c r="J8362" s="7">
        <v>94.313999999999993</v>
      </c>
      <c r="K8362" s="7">
        <v>78.227000000000004</v>
      </c>
      <c r="L8362" s="7">
        <v>75.710999999999999</v>
      </c>
      <c r="M8362" s="7">
        <v>77.497</v>
      </c>
      <c r="N8362" s="7">
        <v>86.403999999999996</v>
      </c>
      <c r="O8362" s="7"/>
    </row>
    <row r="8363" spans="1:15" x14ac:dyDescent="0.2">
      <c r="A8363" s="2">
        <v>0</v>
      </c>
      <c r="B8363" s="5" t="s">
        <v>592</v>
      </c>
      <c r="C8363" s="6" t="s">
        <v>0</v>
      </c>
      <c r="E8363" s="5" t="str">
        <f t="shared" si="920"/>
        <v/>
      </c>
      <c r="F8363" s="5" t="str">
        <f t="shared" si="919"/>
        <v/>
      </c>
    </row>
    <row r="8364" spans="1:15" x14ac:dyDescent="0.2">
      <c r="A8364" s="2">
        <v>1</v>
      </c>
      <c r="B8364" s="6" t="s">
        <v>13</v>
      </c>
      <c r="C8364" s="6">
        <v>0</v>
      </c>
      <c r="D8364" s="5" t="s">
        <v>594</v>
      </c>
      <c r="E8364" s="5" t="str">
        <f t="shared" si="920"/>
        <v/>
      </c>
      <c r="F8364" s="5" t="str">
        <f t="shared" si="919"/>
        <v/>
      </c>
      <c r="G8364" s="7">
        <v>80.426000000000002</v>
      </c>
      <c r="H8364" s="7">
        <v>84.042000000000002</v>
      </c>
      <c r="I8364" s="7">
        <v>113.142</v>
      </c>
      <c r="J8364" s="7">
        <v>98.07</v>
      </c>
      <c r="K8364" s="7">
        <v>140.679</v>
      </c>
      <c r="L8364" s="7">
        <v>134.625</v>
      </c>
      <c r="M8364" s="7">
        <v>68.915000000000006</v>
      </c>
      <c r="N8364" s="7">
        <v>77.971999999999994</v>
      </c>
      <c r="O8364" s="7"/>
    </row>
    <row r="8365" spans="1:15" x14ac:dyDescent="0.2">
      <c r="A8365" s="2">
        <v>1</v>
      </c>
      <c r="B8365" s="6" t="s">
        <v>15</v>
      </c>
      <c r="C8365" s="6">
        <v>0</v>
      </c>
      <c r="D8365" s="5" t="s">
        <v>594</v>
      </c>
      <c r="E8365" s="5" t="str">
        <f t="shared" si="920"/>
        <v/>
      </c>
      <c r="F8365" s="5" t="str">
        <f t="shared" si="919"/>
        <v/>
      </c>
      <c r="G8365" s="7">
        <v>86.902000000000001</v>
      </c>
      <c r="H8365" s="7">
        <v>88.558999999999997</v>
      </c>
      <c r="I8365" s="7">
        <v>119.108</v>
      </c>
      <c r="J8365" s="7">
        <v>101.521</v>
      </c>
      <c r="K8365" s="7">
        <v>137.06100000000001</v>
      </c>
      <c r="L8365" s="7">
        <v>134.49600000000001</v>
      </c>
      <c r="M8365" s="7">
        <v>69.382999999999996</v>
      </c>
      <c r="N8365" s="7">
        <v>82.64</v>
      </c>
      <c r="O8365" s="7"/>
    </row>
    <row r="8366" spans="1:15" x14ac:dyDescent="0.2">
      <c r="A8366" s="2">
        <v>1</v>
      </c>
      <c r="B8366" s="6" t="s">
        <v>16</v>
      </c>
      <c r="C8366" s="6">
        <v>0</v>
      </c>
      <c r="D8366" s="5" t="s">
        <v>594</v>
      </c>
      <c r="E8366" s="5" t="str">
        <f t="shared" si="920"/>
        <v/>
      </c>
      <c r="F8366" s="5" t="str">
        <f t="shared" si="919"/>
        <v/>
      </c>
      <c r="G8366" s="7">
        <v>90.644000000000005</v>
      </c>
      <c r="H8366" s="7">
        <v>91.965999999999994</v>
      </c>
      <c r="I8366" s="7">
        <v>123.572</v>
      </c>
      <c r="J8366" s="7">
        <v>104.637</v>
      </c>
      <c r="K8366" s="7">
        <v>136.327</v>
      </c>
      <c r="L8366" s="7">
        <v>134.36699999999999</v>
      </c>
      <c r="M8366" s="7">
        <v>68.917000000000002</v>
      </c>
      <c r="N8366" s="7">
        <v>85.162000000000006</v>
      </c>
      <c r="O8366" s="7"/>
    </row>
    <row r="8367" spans="1:15" x14ac:dyDescent="0.2">
      <c r="A8367" s="2">
        <v>1</v>
      </c>
      <c r="B8367" s="6" t="s">
        <v>17</v>
      </c>
      <c r="C8367" s="6">
        <v>0</v>
      </c>
      <c r="D8367" s="5" t="s">
        <v>594</v>
      </c>
      <c r="E8367" s="5" t="str">
        <f t="shared" si="920"/>
        <v/>
      </c>
      <c r="F8367" s="5" t="str">
        <f t="shared" si="919"/>
        <v/>
      </c>
      <c r="G8367" s="7">
        <v>92.635000000000005</v>
      </c>
      <c r="H8367" s="7">
        <v>94.766999999999996</v>
      </c>
      <c r="I8367" s="7">
        <v>119.377</v>
      </c>
      <c r="J8367" s="7">
        <v>107.72499999999999</v>
      </c>
      <c r="K8367" s="7">
        <v>128.869</v>
      </c>
      <c r="L8367" s="7">
        <v>125.96899999999999</v>
      </c>
      <c r="M8367" s="7">
        <v>70.643000000000001</v>
      </c>
      <c r="N8367" s="7">
        <v>84.331999999999994</v>
      </c>
      <c r="O8367" s="7"/>
    </row>
    <row r="8368" spans="1:15" x14ac:dyDescent="0.2">
      <c r="A8368" s="2">
        <v>1</v>
      </c>
      <c r="B8368" s="6" t="s">
        <v>18</v>
      </c>
      <c r="C8368" s="6">
        <v>0</v>
      </c>
      <c r="D8368" s="5" t="s">
        <v>594</v>
      </c>
      <c r="E8368" s="5" t="str">
        <f t="shared" si="920"/>
        <v/>
      </c>
      <c r="F8368" s="5" t="str">
        <f t="shared" si="919"/>
        <v/>
      </c>
      <c r="G8368" s="7">
        <v>97.6</v>
      </c>
      <c r="H8368" s="7">
        <v>99.459000000000003</v>
      </c>
      <c r="I8368" s="7">
        <v>116.036</v>
      </c>
      <c r="J8368" s="7">
        <v>110.66800000000001</v>
      </c>
      <c r="K8368" s="7">
        <v>118.89</v>
      </c>
      <c r="L8368" s="7">
        <v>116.667</v>
      </c>
      <c r="M8368" s="7">
        <v>68.385999999999996</v>
      </c>
      <c r="N8368" s="7">
        <v>79.352000000000004</v>
      </c>
      <c r="O8368" s="7"/>
    </row>
    <row r="8369" spans="1:15" x14ac:dyDescent="0.2">
      <c r="A8369" s="2">
        <v>1</v>
      </c>
      <c r="B8369" s="6" t="s">
        <v>19</v>
      </c>
      <c r="C8369" s="6">
        <v>0</v>
      </c>
      <c r="D8369" s="5" t="s">
        <v>594</v>
      </c>
      <c r="E8369" s="5" t="str">
        <f t="shared" si="920"/>
        <v/>
      </c>
      <c r="F8369" s="5" t="str">
        <f t="shared" si="919"/>
        <v/>
      </c>
      <c r="G8369" s="7">
        <v>97.822999999999993</v>
      </c>
      <c r="H8369" s="7">
        <v>99.991</v>
      </c>
      <c r="I8369" s="7">
        <v>112.78100000000001</v>
      </c>
      <c r="J8369" s="7">
        <v>111.261</v>
      </c>
      <c r="K8369" s="7">
        <v>115.291</v>
      </c>
      <c r="L8369" s="7">
        <v>112.791</v>
      </c>
      <c r="M8369" s="7">
        <v>71.134</v>
      </c>
      <c r="N8369" s="7">
        <v>80.225999999999999</v>
      </c>
      <c r="O8369" s="7"/>
    </row>
    <row r="8370" spans="1:15" x14ac:dyDescent="0.2">
      <c r="A8370" s="2">
        <v>1</v>
      </c>
      <c r="B8370" s="6" t="s">
        <v>20</v>
      </c>
      <c r="C8370" s="6">
        <v>0</v>
      </c>
      <c r="D8370" s="5" t="s">
        <v>594</v>
      </c>
      <c r="E8370" s="5" t="str">
        <f t="shared" si="920"/>
        <v/>
      </c>
      <c r="F8370" s="5" t="str">
        <f t="shared" si="919"/>
        <v/>
      </c>
      <c r="G8370" s="7">
        <v>94.134</v>
      </c>
      <c r="H8370" s="7">
        <v>99.394000000000005</v>
      </c>
      <c r="I8370" s="7">
        <v>110.566</v>
      </c>
      <c r="J8370" s="7">
        <v>111.07</v>
      </c>
      <c r="K8370" s="7">
        <v>117.456</v>
      </c>
      <c r="L8370" s="7">
        <v>111.24</v>
      </c>
      <c r="M8370" s="7">
        <v>72.072000000000003</v>
      </c>
      <c r="N8370" s="7">
        <v>79.688000000000002</v>
      </c>
      <c r="O8370" s="7"/>
    </row>
    <row r="8371" spans="1:15" x14ac:dyDescent="0.2">
      <c r="A8371" s="2">
        <v>1</v>
      </c>
      <c r="B8371" s="6" t="s">
        <v>21</v>
      </c>
      <c r="C8371" s="6">
        <v>0</v>
      </c>
      <c r="D8371" s="5" t="s">
        <v>594</v>
      </c>
      <c r="E8371" s="5" t="str">
        <f t="shared" si="920"/>
        <v/>
      </c>
      <c r="F8371" s="5" t="str">
        <f t="shared" si="919"/>
        <v/>
      </c>
      <c r="G8371" s="7">
        <v>96.27</v>
      </c>
      <c r="H8371" s="7">
        <v>100.80500000000001</v>
      </c>
      <c r="I8371" s="7">
        <v>112.78700000000001</v>
      </c>
      <c r="J8371" s="7">
        <v>109.648</v>
      </c>
      <c r="K8371" s="7">
        <v>117.157</v>
      </c>
      <c r="L8371" s="7">
        <v>111.886</v>
      </c>
      <c r="M8371" s="7">
        <v>72.245000000000005</v>
      </c>
      <c r="N8371" s="7">
        <v>81.483999999999995</v>
      </c>
      <c r="O8371" s="7"/>
    </row>
    <row r="8372" spans="1:15" x14ac:dyDescent="0.2">
      <c r="A8372" s="2">
        <v>1</v>
      </c>
      <c r="B8372" s="6" t="s">
        <v>22</v>
      </c>
      <c r="C8372" s="6">
        <v>0</v>
      </c>
      <c r="D8372" s="5" t="s">
        <v>594</v>
      </c>
      <c r="E8372" s="5" t="str">
        <f t="shared" si="920"/>
        <v/>
      </c>
      <c r="F8372" s="5" t="str">
        <f t="shared" si="919"/>
        <v/>
      </c>
      <c r="G8372" s="7">
        <v>95.728999999999999</v>
      </c>
      <c r="H8372" s="7">
        <v>98.631</v>
      </c>
      <c r="I8372" s="7">
        <v>106.532</v>
      </c>
      <c r="J8372" s="7">
        <v>107.789</v>
      </c>
      <c r="K8372" s="7">
        <v>111.285</v>
      </c>
      <c r="L8372" s="7">
        <v>108.01</v>
      </c>
      <c r="M8372" s="7">
        <v>78.375</v>
      </c>
      <c r="N8372" s="7">
        <v>83.494</v>
      </c>
      <c r="O8372" s="7"/>
    </row>
    <row r="8373" spans="1:15" x14ac:dyDescent="0.2">
      <c r="A8373" s="2">
        <v>1</v>
      </c>
      <c r="B8373" s="6" t="s">
        <v>23</v>
      </c>
      <c r="C8373" s="6">
        <v>0</v>
      </c>
      <c r="D8373" s="5" t="s">
        <v>594</v>
      </c>
      <c r="E8373" s="5" t="str">
        <f t="shared" si="920"/>
        <v/>
      </c>
      <c r="F8373" s="5" t="str">
        <f t="shared" si="919"/>
        <v/>
      </c>
      <c r="G8373" s="7">
        <v>103.43300000000001</v>
      </c>
      <c r="H8373" s="7">
        <v>104.75</v>
      </c>
      <c r="I8373" s="7">
        <v>109.217</v>
      </c>
      <c r="J8373" s="7">
        <v>107.747</v>
      </c>
      <c r="K8373" s="7">
        <v>105.59099999999999</v>
      </c>
      <c r="L8373" s="7">
        <v>104.264</v>
      </c>
      <c r="M8373" s="7">
        <v>77.394999999999996</v>
      </c>
      <c r="N8373" s="7">
        <v>84.528000000000006</v>
      </c>
      <c r="O8373" s="7"/>
    </row>
    <row r="8374" spans="1:15" x14ac:dyDescent="0.2">
      <c r="A8374" s="2">
        <v>1</v>
      </c>
      <c r="B8374" s="6" t="s">
        <v>24</v>
      </c>
      <c r="C8374" s="6">
        <v>0</v>
      </c>
      <c r="D8374" s="5" t="s">
        <v>594</v>
      </c>
      <c r="E8374" s="5" t="str">
        <f t="shared" si="920"/>
        <v/>
      </c>
      <c r="F8374" s="5" t="str">
        <f t="shared" si="919"/>
        <v/>
      </c>
      <c r="G8374" s="7">
        <v>106.575</v>
      </c>
      <c r="H8374" s="7">
        <v>110.819</v>
      </c>
      <c r="I8374" s="7">
        <v>114.399</v>
      </c>
      <c r="J8374" s="7">
        <v>108.502</v>
      </c>
      <c r="K8374" s="7">
        <v>107.342</v>
      </c>
      <c r="L8374" s="7">
        <v>103.23</v>
      </c>
      <c r="M8374" s="7">
        <v>77.078999999999994</v>
      </c>
      <c r="N8374" s="7">
        <v>88.177999999999997</v>
      </c>
      <c r="O8374" s="7"/>
    </row>
    <row r="8375" spans="1:15" x14ac:dyDescent="0.2">
      <c r="A8375" s="2">
        <v>1</v>
      </c>
      <c r="B8375" s="6" t="s">
        <v>25</v>
      </c>
      <c r="C8375" s="6">
        <v>0</v>
      </c>
      <c r="D8375" s="5" t="s">
        <v>594</v>
      </c>
      <c r="E8375" s="5" t="str">
        <f t="shared" si="920"/>
        <v/>
      </c>
      <c r="F8375" s="5" t="str">
        <f t="shared" si="919"/>
        <v/>
      </c>
      <c r="G8375" s="7">
        <v>111.776</v>
      </c>
      <c r="H8375" s="7">
        <v>111.235</v>
      </c>
      <c r="I8375" s="7">
        <v>115.97799999999999</v>
      </c>
      <c r="J8375" s="7">
        <v>108.374</v>
      </c>
      <c r="K8375" s="7">
        <v>103.759</v>
      </c>
      <c r="L8375" s="7">
        <v>104.264</v>
      </c>
      <c r="M8375" s="7">
        <v>80.55</v>
      </c>
      <c r="N8375" s="7">
        <v>93.42</v>
      </c>
      <c r="O8375" s="7"/>
    </row>
    <row r="8376" spans="1:15" x14ac:dyDescent="0.2">
      <c r="A8376" s="2">
        <v>1</v>
      </c>
      <c r="B8376" s="6" t="s">
        <v>26</v>
      </c>
      <c r="C8376" s="6">
        <v>0</v>
      </c>
      <c r="D8376" s="5" t="s">
        <v>594</v>
      </c>
      <c r="E8376" s="5" t="str">
        <f t="shared" si="920"/>
        <v/>
      </c>
      <c r="F8376" s="5" t="str">
        <f t="shared" si="919"/>
        <v/>
      </c>
      <c r="G8376" s="7">
        <v>105.715</v>
      </c>
      <c r="H8376" s="7">
        <v>108.55500000000001</v>
      </c>
      <c r="I8376" s="7">
        <v>111.22</v>
      </c>
      <c r="J8376" s="7">
        <v>107.14700000000001</v>
      </c>
      <c r="K8376" s="7">
        <v>105.20699999999999</v>
      </c>
      <c r="L8376" s="7">
        <v>102.455</v>
      </c>
      <c r="M8376" s="7">
        <v>86.626000000000005</v>
      </c>
      <c r="N8376" s="7">
        <v>96.344999999999999</v>
      </c>
      <c r="O8376" s="7"/>
    </row>
    <row r="8377" spans="1:15" x14ac:dyDescent="0.2">
      <c r="A8377" s="2">
        <v>1</v>
      </c>
      <c r="B8377" s="6" t="s">
        <v>27</v>
      </c>
      <c r="C8377" s="6">
        <v>0</v>
      </c>
      <c r="D8377" s="5" t="s">
        <v>594</v>
      </c>
      <c r="E8377" s="5" t="str">
        <f t="shared" si="920"/>
        <v/>
      </c>
      <c r="F8377" s="5" t="str">
        <f t="shared" si="919"/>
        <v/>
      </c>
      <c r="G8377" s="7">
        <v>111.398</v>
      </c>
      <c r="H8377" s="7">
        <v>106.245</v>
      </c>
      <c r="I8377" s="7">
        <v>110.637</v>
      </c>
      <c r="J8377" s="7">
        <v>105.929</v>
      </c>
      <c r="K8377" s="7">
        <v>99.316999999999993</v>
      </c>
      <c r="L8377" s="7">
        <v>104.134</v>
      </c>
      <c r="M8377" s="7">
        <v>90.367000000000004</v>
      </c>
      <c r="N8377" s="7">
        <v>99.98</v>
      </c>
      <c r="O8377" s="7"/>
    </row>
    <row r="8378" spans="1:15" x14ac:dyDescent="0.2">
      <c r="A8378" s="2">
        <v>1</v>
      </c>
      <c r="B8378" s="6" t="s">
        <v>28</v>
      </c>
      <c r="C8378" s="6">
        <v>0</v>
      </c>
      <c r="D8378" s="5" t="s">
        <v>594</v>
      </c>
      <c r="E8378" s="5" t="str">
        <f t="shared" si="920"/>
        <v/>
      </c>
      <c r="F8378" s="5" t="str">
        <f t="shared" si="919"/>
        <v/>
      </c>
      <c r="G8378" s="7">
        <v>104.217</v>
      </c>
      <c r="H8378" s="7">
        <v>100.89100000000001</v>
      </c>
      <c r="I8378" s="7">
        <v>103.889</v>
      </c>
      <c r="J8378" s="7">
        <v>102.34399999999999</v>
      </c>
      <c r="K8378" s="7">
        <v>99.685000000000002</v>
      </c>
      <c r="L8378" s="7">
        <v>102.97199999999999</v>
      </c>
      <c r="M8378" s="7">
        <v>95.966999999999999</v>
      </c>
      <c r="N8378" s="7">
        <v>99.698999999999998</v>
      </c>
      <c r="O8378" s="7"/>
    </row>
    <row r="8379" spans="1:15" x14ac:dyDescent="0.2">
      <c r="A8379" s="2">
        <v>1</v>
      </c>
      <c r="B8379" s="6" t="s">
        <v>29</v>
      </c>
      <c r="C8379" s="6">
        <v>0</v>
      </c>
      <c r="D8379" s="5" t="s">
        <v>594</v>
      </c>
      <c r="E8379" s="5" t="str">
        <f t="shared" si="920"/>
        <v/>
      </c>
      <c r="F8379" s="5" t="str">
        <f t="shared" si="919"/>
        <v/>
      </c>
      <c r="G8379" s="7">
        <v>100</v>
      </c>
      <c r="H8379" s="7">
        <v>100</v>
      </c>
      <c r="I8379" s="7">
        <v>100</v>
      </c>
      <c r="J8379" s="7">
        <v>100</v>
      </c>
      <c r="K8379" s="7">
        <v>100</v>
      </c>
      <c r="L8379" s="7">
        <v>100</v>
      </c>
      <c r="M8379" s="7">
        <v>100</v>
      </c>
      <c r="N8379" s="7">
        <v>100</v>
      </c>
      <c r="O8379" s="7"/>
    </row>
    <row r="8380" spans="1:15" x14ac:dyDescent="0.2">
      <c r="A8380" s="2">
        <v>1</v>
      </c>
      <c r="B8380" s="6" t="s">
        <v>30</v>
      </c>
      <c r="C8380" s="6">
        <v>0</v>
      </c>
      <c r="D8380" s="5" t="s">
        <v>594</v>
      </c>
      <c r="E8380" s="5" t="str">
        <f t="shared" si="920"/>
        <v/>
      </c>
      <c r="F8380" s="5" t="str">
        <f t="shared" si="919"/>
        <v/>
      </c>
      <c r="G8380" s="7">
        <v>100</v>
      </c>
      <c r="H8380" s="7">
        <v>105.58799999999999</v>
      </c>
      <c r="I8380" s="7">
        <v>104.633</v>
      </c>
      <c r="J8380" s="7">
        <v>97.186000000000007</v>
      </c>
      <c r="K8380" s="7">
        <v>104.633</v>
      </c>
      <c r="L8380" s="7">
        <v>99.096000000000004</v>
      </c>
      <c r="M8380" s="7">
        <v>94.225999999999999</v>
      </c>
      <c r="N8380" s="7">
        <v>98.591999999999999</v>
      </c>
      <c r="O8380" s="7"/>
    </row>
    <row r="8381" spans="1:15" x14ac:dyDescent="0.2">
      <c r="A8381" s="2">
        <v>1</v>
      </c>
      <c r="B8381" s="6" t="s">
        <v>31</v>
      </c>
      <c r="C8381" s="6">
        <v>0</v>
      </c>
      <c r="D8381" s="5" t="s">
        <v>594</v>
      </c>
      <c r="E8381" s="5" t="str">
        <f t="shared" si="920"/>
        <v/>
      </c>
      <c r="F8381" s="5" t="str">
        <f t="shared" si="919"/>
        <v/>
      </c>
      <c r="G8381" s="7">
        <v>104.023</v>
      </c>
      <c r="H8381" s="7">
        <v>109.467</v>
      </c>
      <c r="I8381" s="7">
        <v>109.32599999999999</v>
      </c>
      <c r="J8381" s="7">
        <v>96.588999999999999</v>
      </c>
      <c r="K8381" s="7">
        <v>105.098</v>
      </c>
      <c r="L8381" s="7">
        <v>99.870999999999995</v>
      </c>
      <c r="M8381" s="7">
        <v>93.647000000000006</v>
      </c>
      <c r="N8381" s="7">
        <v>102.381</v>
      </c>
      <c r="O8381" s="7"/>
    </row>
    <row r="8382" spans="1:15" x14ac:dyDescent="0.2">
      <c r="A8382" s="2">
        <v>1</v>
      </c>
      <c r="B8382" s="6" t="s">
        <v>32</v>
      </c>
      <c r="C8382" s="6">
        <v>0</v>
      </c>
      <c r="D8382" s="5" t="s">
        <v>594</v>
      </c>
      <c r="E8382" s="5" t="str">
        <f t="shared" si="920"/>
        <v/>
      </c>
      <c r="F8382" s="5" t="str">
        <f t="shared" si="919"/>
        <v/>
      </c>
      <c r="G8382" s="7">
        <v>104.801</v>
      </c>
      <c r="H8382" s="7">
        <v>110.434</v>
      </c>
      <c r="I8382" s="7">
        <v>111.43300000000001</v>
      </c>
      <c r="J8382" s="7">
        <v>96.653999999999996</v>
      </c>
      <c r="K8382" s="7">
        <v>106.328</v>
      </c>
      <c r="L8382" s="7">
        <v>100.904</v>
      </c>
      <c r="M8382" s="7">
        <v>93.852000000000004</v>
      </c>
      <c r="N8382" s="7">
        <v>104.58199999999999</v>
      </c>
      <c r="O8382" s="7"/>
    </row>
    <row r="8383" spans="1:15" x14ac:dyDescent="0.2">
      <c r="A8383" s="2">
        <v>1</v>
      </c>
      <c r="B8383" s="6" t="s">
        <v>33</v>
      </c>
      <c r="C8383" s="6">
        <v>0</v>
      </c>
      <c r="D8383" s="5" t="s">
        <v>594</v>
      </c>
      <c r="E8383" s="5" t="str">
        <f t="shared" si="920"/>
        <v/>
      </c>
      <c r="F8383" s="5" t="str">
        <f t="shared" si="919"/>
        <v/>
      </c>
      <c r="G8383" s="7">
        <v>101.25</v>
      </c>
      <c r="H8383" s="7">
        <v>109.14100000000001</v>
      </c>
      <c r="I8383" s="7">
        <v>114.499</v>
      </c>
      <c r="J8383" s="7">
        <v>95.218000000000004</v>
      </c>
      <c r="K8383" s="7">
        <v>113.086</v>
      </c>
      <c r="L8383" s="7">
        <v>104.91</v>
      </c>
      <c r="M8383" s="7">
        <v>93.573999999999998</v>
      </c>
      <c r="N8383" s="7">
        <v>107.14100000000001</v>
      </c>
      <c r="O8383" s="7"/>
    </row>
    <row r="8384" spans="1:15" x14ac:dyDescent="0.2">
      <c r="A8384" s="2">
        <v>1</v>
      </c>
      <c r="B8384" s="6" t="s">
        <v>34</v>
      </c>
      <c r="C8384" s="6">
        <v>0</v>
      </c>
      <c r="D8384" s="5" t="s">
        <v>594</v>
      </c>
      <c r="E8384" s="5" t="str">
        <f t="shared" si="920"/>
        <v/>
      </c>
      <c r="F8384" s="5" t="str">
        <f t="shared" si="919"/>
        <v/>
      </c>
      <c r="G8384" s="7">
        <v>114.795</v>
      </c>
      <c r="H8384" s="7">
        <v>113.375</v>
      </c>
      <c r="I8384" s="7">
        <v>114.986</v>
      </c>
      <c r="J8384" s="7">
        <v>94.043000000000006</v>
      </c>
      <c r="K8384" s="7">
        <v>100.167</v>
      </c>
      <c r="L8384" s="7">
        <v>101.42100000000001</v>
      </c>
      <c r="M8384" s="7">
        <v>90.662000000000006</v>
      </c>
      <c r="N8384" s="7">
        <v>104.249</v>
      </c>
      <c r="O8384" s="7"/>
    </row>
    <row r="8385" spans="1:15" x14ac:dyDescent="0.2">
      <c r="A8385" s="2">
        <v>1</v>
      </c>
      <c r="B8385" s="6" t="s">
        <v>35</v>
      </c>
      <c r="C8385" s="6">
        <v>0</v>
      </c>
      <c r="D8385" s="5" t="s">
        <v>594</v>
      </c>
      <c r="E8385" s="5" t="str">
        <f t="shared" si="920"/>
        <v/>
      </c>
      <c r="F8385" s="5" t="str">
        <f t="shared" si="919"/>
        <v/>
      </c>
      <c r="G8385" s="7">
        <v>131.50700000000001</v>
      </c>
      <c r="H8385" s="7">
        <v>123.949</v>
      </c>
      <c r="I8385" s="7">
        <v>111.779</v>
      </c>
      <c r="J8385" s="7">
        <v>94.161000000000001</v>
      </c>
      <c r="K8385" s="7">
        <v>84.998000000000005</v>
      </c>
      <c r="L8385" s="7">
        <v>90.180999999999997</v>
      </c>
      <c r="M8385" s="7">
        <v>87.29</v>
      </c>
      <c r="N8385" s="7">
        <v>97.572000000000003</v>
      </c>
      <c r="O8385" s="7"/>
    </row>
    <row r="8386" spans="1:15" x14ac:dyDescent="0.2">
      <c r="A8386" s="2">
        <v>1</v>
      </c>
      <c r="B8386" s="6" t="s">
        <v>36</v>
      </c>
      <c r="C8386" s="6">
        <v>0</v>
      </c>
      <c r="D8386" s="5" t="s">
        <v>594</v>
      </c>
      <c r="E8386" s="5" t="str">
        <f t="shared" si="920"/>
        <v/>
      </c>
      <c r="F8386" s="5" t="str">
        <f t="shared" si="919"/>
        <v/>
      </c>
      <c r="G8386" s="7">
        <v>153.34700000000001</v>
      </c>
      <c r="H8386" s="7">
        <v>132.28899999999999</v>
      </c>
      <c r="I8386" s="7">
        <v>101.524</v>
      </c>
      <c r="J8386" s="7">
        <v>93.581000000000003</v>
      </c>
      <c r="K8386" s="7">
        <v>66.206000000000003</v>
      </c>
      <c r="L8386" s="7">
        <v>76.744</v>
      </c>
      <c r="M8386" s="7">
        <v>86.78</v>
      </c>
      <c r="N8386" s="7">
        <v>88.102999999999994</v>
      </c>
      <c r="O8386" s="7"/>
    </row>
    <row r="8387" spans="1:15" x14ac:dyDescent="0.2">
      <c r="A8387" s="2">
        <v>1</v>
      </c>
      <c r="B8387" s="6" t="s">
        <v>37</v>
      </c>
      <c r="C8387" s="6">
        <v>0</v>
      </c>
      <c r="D8387" s="5" t="s">
        <v>594</v>
      </c>
      <c r="E8387" s="5" t="str">
        <f t="shared" si="920"/>
        <v/>
      </c>
      <c r="F8387" s="5" t="str">
        <f t="shared" si="919"/>
        <v/>
      </c>
      <c r="G8387" s="7">
        <v>157.82300000000001</v>
      </c>
      <c r="H8387" s="7">
        <v>139.43100000000001</v>
      </c>
      <c r="I8387" s="7">
        <v>103.402</v>
      </c>
      <c r="J8387" s="7">
        <v>93.025999999999996</v>
      </c>
      <c r="K8387" s="7">
        <v>65.518000000000001</v>
      </c>
      <c r="L8387" s="7">
        <v>74.16</v>
      </c>
      <c r="M8387" s="7">
        <v>83.786000000000001</v>
      </c>
      <c r="N8387" s="7">
        <v>86.637</v>
      </c>
      <c r="O8387" s="7"/>
    </row>
    <row r="8388" spans="1:15" x14ac:dyDescent="0.2">
      <c r="A8388" s="2">
        <v>1</v>
      </c>
      <c r="B8388" s="6" t="s">
        <v>63</v>
      </c>
      <c r="C8388" s="6">
        <v>0</v>
      </c>
      <c r="D8388" s="5" t="s">
        <v>594</v>
      </c>
      <c r="E8388" s="5" t="str">
        <f t="shared" si="920"/>
        <v/>
      </c>
      <c r="F8388" s="5" t="str">
        <f t="shared" si="919"/>
        <v/>
      </c>
      <c r="G8388" s="7">
        <v>142.524</v>
      </c>
      <c r="H8388" s="7">
        <v>147.262</v>
      </c>
      <c r="I8388" s="7">
        <v>111.49299999999999</v>
      </c>
      <c r="J8388" s="7">
        <v>94.313999999999993</v>
      </c>
      <c r="K8388" s="7">
        <v>78.227000000000004</v>
      </c>
      <c r="L8388" s="7">
        <v>75.710999999999999</v>
      </c>
      <c r="M8388" s="7">
        <v>77.497</v>
      </c>
      <c r="N8388" s="7">
        <v>86.403999999999996</v>
      </c>
      <c r="O8388" s="7"/>
    </row>
    <row r="8389" spans="1:15" x14ac:dyDescent="0.2">
      <c r="A8389" s="2">
        <v>0</v>
      </c>
      <c r="B8389" s="5" t="s">
        <v>595</v>
      </c>
      <c r="C8389" s="6" t="s">
        <v>0</v>
      </c>
      <c r="E8389" s="5" t="str">
        <f t="shared" si="920"/>
        <v/>
      </c>
      <c r="F8389" s="5" t="str">
        <f t="shared" si="919"/>
        <v/>
      </c>
    </row>
    <row r="8390" spans="1:15" x14ac:dyDescent="0.2">
      <c r="A8390" s="2">
        <v>1</v>
      </c>
      <c r="B8390" s="6" t="s">
        <v>13</v>
      </c>
      <c r="C8390" s="6">
        <v>0</v>
      </c>
      <c r="D8390" s="5" t="s">
        <v>596</v>
      </c>
      <c r="E8390" s="5" t="str">
        <f t="shared" si="920"/>
        <v/>
      </c>
      <c r="F8390" s="5" t="str">
        <f t="shared" si="919"/>
        <v/>
      </c>
      <c r="G8390" s="7">
        <v>45.915999999999997</v>
      </c>
      <c r="H8390" s="7">
        <v>49.655000000000001</v>
      </c>
      <c r="I8390" s="7">
        <v>70.91</v>
      </c>
      <c r="J8390" s="7">
        <v>118.949</v>
      </c>
      <c r="K8390" s="7">
        <v>154.435</v>
      </c>
      <c r="L8390" s="7">
        <v>142.80600000000001</v>
      </c>
      <c r="M8390" s="7">
        <v>108.208</v>
      </c>
      <c r="N8390" s="7">
        <v>76.73</v>
      </c>
      <c r="O8390" s="7"/>
    </row>
    <row r="8391" spans="1:15" x14ac:dyDescent="0.2">
      <c r="A8391" s="2">
        <v>1</v>
      </c>
      <c r="B8391" s="6" t="s">
        <v>15</v>
      </c>
      <c r="C8391" s="6">
        <v>0</v>
      </c>
      <c r="D8391" s="5" t="s">
        <v>596</v>
      </c>
      <c r="E8391" s="5" t="str">
        <f t="shared" si="920"/>
        <v/>
      </c>
      <c r="F8391" s="5" t="str">
        <f t="shared" si="919"/>
        <v/>
      </c>
      <c r="G8391" s="7">
        <v>46.02</v>
      </c>
      <c r="H8391" s="7">
        <v>49.039000000000001</v>
      </c>
      <c r="I8391" s="7">
        <v>71.852999999999994</v>
      </c>
      <c r="J8391" s="7">
        <v>121.81100000000001</v>
      </c>
      <c r="K8391" s="7">
        <v>156.13300000000001</v>
      </c>
      <c r="L8391" s="7">
        <v>146.52199999999999</v>
      </c>
      <c r="M8391" s="7">
        <v>112.79</v>
      </c>
      <c r="N8391" s="7">
        <v>81.043000000000006</v>
      </c>
      <c r="O8391" s="7"/>
    </row>
    <row r="8392" spans="1:15" x14ac:dyDescent="0.2">
      <c r="A8392" s="2">
        <v>1</v>
      </c>
      <c r="B8392" s="6" t="s">
        <v>16</v>
      </c>
      <c r="C8392" s="6">
        <v>0</v>
      </c>
      <c r="D8392" s="5" t="s">
        <v>596</v>
      </c>
      <c r="E8392" s="5" t="str">
        <f t="shared" si="920"/>
        <v/>
      </c>
      <c r="F8392" s="5" t="str">
        <f t="shared" ref="F8392:F8455" si="921">IF(LEN(E8392)=0,"",E8392&amp;B8392)</f>
        <v/>
      </c>
      <c r="G8392" s="7">
        <v>47.984000000000002</v>
      </c>
      <c r="H8392" s="7">
        <v>50.381999999999998</v>
      </c>
      <c r="I8392" s="7">
        <v>76.587999999999994</v>
      </c>
      <c r="J8392" s="7">
        <v>121.054</v>
      </c>
      <c r="K8392" s="7">
        <v>159.61099999999999</v>
      </c>
      <c r="L8392" s="7">
        <v>152.01599999999999</v>
      </c>
      <c r="M8392" s="7">
        <v>114.98</v>
      </c>
      <c r="N8392" s="7">
        <v>88.061000000000007</v>
      </c>
      <c r="O8392" s="7"/>
    </row>
    <row r="8393" spans="1:15" x14ac:dyDescent="0.2">
      <c r="A8393" s="2">
        <v>1</v>
      </c>
      <c r="B8393" s="6" t="s">
        <v>17</v>
      </c>
      <c r="C8393" s="6">
        <v>0</v>
      </c>
      <c r="D8393" s="5" t="s">
        <v>596</v>
      </c>
      <c r="E8393" s="5" t="str">
        <f t="shared" ref="E8393:E8456" si="922">IF(C8393=0,IF(LEN(D8393)&lt;&gt;3,"",D8393),IF(LEN(D8393)&lt;&gt;4,"",LEFT(D8393,3)))</f>
        <v/>
      </c>
      <c r="F8393" s="5" t="str">
        <f t="shared" si="921"/>
        <v/>
      </c>
      <c r="G8393" s="7">
        <v>48.774999999999999</v>
      </c>
      <c r="H8393" s="7">
        <v>51.201000000000001</v>
      </c>
      <c r="I8393" s="7">
        <v>75.75</v>
      </c>
      <c r="J8393" s="7">
        <v>125.664</v>
      </c>
      <c r="K8393" s="7">
        <v>155.30199999999999</v>
      </c>
      <c r="L8393" s="7">
        <v>147.94499999999999</v>
      </c>
      <c r="M8393" s="7">
        <v>119.069</v>
      </c>
      <c r="N8393" s="7">
        <v>90.194000000000003</v>
      </c>
      <c r="O8393" s="7"/>
    </row>
    <row r="8394" spans="1:15" x14ac:dyDescent="0.2">
      <c r="A8394" s="2">
        <v>1</v>
      </c>
      <c r="B8394" s="6" t="s">
        <v>18</v>
      </c>
      <c r="C8394" s="6">
        <v>0</v>
      </c>
      <c r="D8394" s="5" t="s">
        <v>596</v>
      </c>
      <c r="E8394" s="5" t="str">
        <f t="shared" si="922"/>
        <v/>
      </c>
      <c r="F8394" s="5" t="str">
        <f t="shared" si="921"/>
        <v/>
      </c>
      <c r="G8394" s="7">
        <v>51.13</v>
      </c>
      <c r="H8394" s="7">
        <v>53.682000000000002</v>
      </c>
      <c r="I8394" s="7">
        <v>75.430999999999997</v>
      </c>
      <c r="J8394" s="7">
        <v>126.806</v>
      </c>
      <c r="K8394" s="7">
        <v>147.52699999999999</v>
      </c>
      <c r="L8394" s="7">
        <v>140.51400000000001</v>
      </c>
      <c r="M8394" s="7">
        <v>115.26600000000001</v>
      </c>
      <c r="N8394" s="7">
        <v>86.945999999999998</v>
      </c>
      <c r="O8394" s="7"/>
    </row>
    <row r="8395" spans="1:15" x14ac:dyDescent="0.2">
      <c r="A8395" s="2">
        <v>1</v>
      </c>
      <c r="B8395" s="6" t="s">
        <v>19</v>
      </c>
      <c r="C8395" s="6">
        <v>0</v>
      </c>
      <c r="D8395" s="5" t="s">
        <v>596</v>
      </c>
      <c r="E8395" s="5" t="str">
        <f t="shared" si="922"/>
        <v/>
      </c>
      <c r="F8395" s="5" t="str">
        <f t="shared" si="921"/>
        <v/>
      </c>
      <c r="G8395" s="7">
        <v>56.709000000000003</v>
      </c>
      <c r="H8395" s="7">
        <v>59.521000000000001</v>
      </c>
      <c r="I8395" s="7">
        <v>80.293999999999997</v>
      </c>
      <c r="J8395" s="7">
        <v>126.81</v>
      </c>
      <c r="K8395" s="7">
        <v>141.59100000000001</v>
      </c>
      <c r="L8395" s="7">
        <v>134.90100000000001</v>
      </c>
      <c r="M8395" s="7">
        <v>111.322</v>
      </c>
      <c r="N8395" s="7">
        <v>89.385999999999996</v>
      </c>
      <c r="O8395" s="7"/>
    </row>
    <row r="8396" spans="1:15" x14ac:dyDescent="0.2">
      <c r="A8396" s="2">
        <v>1</v>
      </c>
      <c r="B8396" s="6" t="s">
        <v>20</v>
      </c>
      <c r="C8396" s="6">
        <v>0</v>
      </c>
      <c r="D8396" s="5" t="s">
        <v>596</v>
      </c>
      <c r="E8396" s="5" t="str">
        <f t="shared" si="922"/>
        <v/>
      </c>
      <c r="F8396" s="5" t="str">
        <f t="shared" si="921"/>
        <v/>
      </c>
      <c r="G8396" s="7">
        <v>59.412999999999997</v>
      </c>
      <c r="H8396" s="7">
        <v>62.271999999999998</v>
      </c>
      <c r="I8396" s="7">
        <v>81.84</v>
      </c>
      <c r="J8396" s="7">
        <v>126.508</v>
      </c>
      <c r="K8396" s="7">
        <v>137.74799999999999</v>
      </c>
      <c r="L8396" s="7">
        <v>131.423</v>
      </c>
      <c r="M8396" s="7">
        <v>109.22799999999999</v>
      </c>
      <c r="N8396" s="7">
        <v>89.391999999999996</v>
      </c>
      <c r="O8396" s="7"/>
    </row>
    <row r="8397" spans="1:15" x14ac:dyDescent="0.2">
      <c r="A8397" s="2">
        <v>1</v>
      </c>
      <c r="B8397" s="6" t="s">
        <v>21</v>
      </c>
      <c r="C8397" s="6">
        <v>0</v>
      </c>
      <c r="D8397" s="5" t="s">
        <v>596</v>
      </c>
      <c r="E8397" s="5" t="str">
        <f t="shared" si="922"/>
        <v/>
      </c>
      <c r="F8397" s="5" t="str">
        <f t="shared" si="921"/>
        <v/>
      </c>
      <c r="G8397" s="7">
        <v>59.936</v>
      </c>
      <c r="H8397" s="7">
        <v>63.258000000000003</v>
      </c>
      <c r="I8397" s="7">
        <v>79.185000000000002</v>
      </c>
      <c r="J8397" s="7">
        <v>123.61499999999999</v>
      </c>
      <c r="K8397" s="7">
        <v>132.11699999999999</v>
      </c>
      <c r="L8397" s="7">
        <v>125.178</v>
      </c>
      <c r="M8397" s="7">
        <v>113.185</v>
      </c>
      <c r="N8397" s="7">
        <v>89.626000000000005</v>
      </c>
      <c r="O8397" s="7"/>
    </row>
    <row r="8398" spans="1:15" x14ac:dyDescent="0.2">
      <c r="A8398" s="2">
        <v>1</v>
      </c>
      <c r="B8398" s="6" t="s">
        <v>22</v>
      </c>
      <c r="C8398" s="6">
        <v>0</v>
      </c>
      <c r="D8398" s="5" t="s">
        <v>596</v>
      </c>
      <c r="E8398" s="5" t="str">
        <f t="shared" si="922"/>
        <v/>
      </c>
      <c r="F8398" s="5" t="str">
        <f t="shared" si="921"/>
        <v/>
      </c>
      <c r="G8398" s="7">
        <v>64.084999999999994</v>
      </c>
      <c r="H8398" s="7">
        <v>66.067999999999998</v>
      </c>
      <c r="I8398" s="7">
        <v>78.393000000000001</v>
      </c>
      <c r="J8398" s="7">
        <v>117.152</v>
      </c>
      <c r="K8398" s="7">
        <v>122.328</v>
      </c>
      <c r="L8398" s="7">
        <v>118.65600000000001</v>
      </c>
      <c r="M8398" s="7">
        <v>109.08</v>
      </c>
      <c r="N8398" s="7">
        <v>85.512</v>
      </c>
      <c r="O8398" s="7"/>
    </row>
    <row r="8399" spans="1:15" x14ac:dyDescent="0.2">
      <c r="A8399" s="2">
        <v>1</v>
      </c>
      <c r="B8399" s="6" t="s">
        <v>23</v>
      </c>
      <c r="C8399" s="6">
        <v>0</v>
      </c>
      <c r="D8399" s="5" t="s">
        <v>596</v>
      </c>
      <c r="E8399" s="5" t="str">
        <f t="shared" si="922"/>
        <v/>
      </c>
      <c r="F8399" s="5" t="str">
        <f t="shared" si="921"/>
        <v/>
      </c>
      <c r="G8399" s="7">
        <v>70.686999999999998</v>
      </c>
      <c r="H8399" s="7">
        <v>74.254999999999995</v>
      </c>
      <c r="I8399" s="7">
        <v>80.418000000000006</v>
      </c>
      <c r="J8399" s="7">
        <v>112.379</v>
      </c>
      <c r="K8399" s="7">
        <v>113.767</v>
      </c>
      <c r="L8399" s="7">
        <v>108.3</v>
      </c>
      <c r="M8399" s="7">
        <v>103.19499999999999</v>
      </c>
      <c r="N8399" s="7">
        <v>82.988</v>
      </c>
      <c r="O8399" s="7"/>
    </row>
    <row r="8400" spans="1:15" x14ac:dyDescent="0.2">
      <c r="A8400" s="2">
        <v>1</v>
      </c>
      <c r="B8400" s="6" t="s">
        <v>24</v>
      </c>
      <c r="C8400" s="6">
        <v>0</v>
      </c>
      <c r="D8400" s="5" t="s">
        <v>596</v>
      </c>
      <c r="E8400" s="5" t="str">
        <f t="shared" si="922"/>
        <v/>
      </c>
      <c r="F8400" s="5" t="str">
        <f t="shared" si="921"/>
        <v/>
      </c>
      <c r="G8400" s="7">
        <v>70.546999999999997</v>
      </c>
      <c r="H8400" s="7">
        <v>76.183999999999997</v>
      </c>
      <c r="I8400" s="7">
        <v>78.683000000000007</v>
      </c>
      <c r="J8400" s="7">
        <v>113.16500000000001</v>
      </c>
      <c r="K8400" s="7">
        <v>111.533</v>
      </c>
      <c r="L8400" s="7">
        <v>103.28100000000001</v>
      </c>
      <c r="M8400" s="7">
        <v>106.758</v>
      </c>
      <c r="N8400" s="7">
        <v>84.001000000000005</v>
      </c>
      <c r="O8400" s="7"/>
    </row>
    <row r="8401" spans="1:15" x14ac:dyDescent="0.2">
      <c r="A8401" s="2">
        <v>1</v>
      </c>
      <c r="B8401" s="6" t="s">
        <v>25</v>
      </c>
      <c r="C8401" s="6">
        <v>0</v>
      </c>
      <c r="D8401" s="5" t="s">
        <v>596</v>
      </c>
      <c r="E8401" s="5" t="str">
        <f t="shared" si="922"/>
        <v/>
      </c>
      <c r="F8401" s="5" t="str">
        <f t="shared" si="921"/>
        <v/>
      </c>
      <c r="G8401" s="7">
        <v>79.775999999999996</v>
      </c>
      <c r="H8401" s="7">
        <v>82.644999999999996</v>
      </c>
      <c r="I8401" s="7">
        <v>82.513999999999996</v>
      </c>
      <c r="J8401" s="7">
        <v>109.889</v>
      </c>
      <c r="K8401" s="7">
        <v>103.43300000000001</v>
      </c>
      <c r="L8401" s="7">
        <v>99.841999999999999</v>
      </c>
      <c r="M8401" s="7">
        <v>105.63800000000001</v>
      </c>
      <c r="N8401" s="7">
        <v>87.167000000000002</v>
      </c>
      <c r="O8401" s="7"/>
    </row>
    <row r="8402" spans="1:15" x14ac:dyDescent="0.2">
      <c r="A8402" s="2">
        <v>1</v>
      </c>
      <c r="B8402" s="6" t="s">
        <v>26</v>
      </c>
      <c r="C8402" s="6">
        <v>0</v>
      </c>
      <c r="D8402" s="5" t="s">
        <v>596</v>
      </c>
      <c r="E8402" s="5" t="str">
        <f t="shared" si="922"/>
        <v/>
      </c>
      <c r="F8402" s="5" t="str">
        <f t="shared" si="921"/>
        <v/>
      </c>
      <c r="G8402" s="7">
        <v>83.927000000000007</v>
      </c>
      <c r="H8402" s="7">
        <v>86.48</v>
      </c>
      <c r="I8402" s="7">
        <v>88.394000000000005</v>
      </c>
      <c r="J8402" s="7">
        <v>106.985</v>
      </c>
      <c r="K8402" s="7">
        <v>105.324</v>
      </c>
      <c r="L8402" s="7">
        <v>102.21299999999999</v>
      </c>
      <c r="M8402" s="7">
        <v>102.024</v>
      </c>
      <c r="N8402" s="7">
        <v>90.183999999999997</v>
      </c>
      <c r="O8402" s="7"/>
    </row>
    <row r="8403" spans="1:15" x14ac:dyDescent="0.2">
      <c r="A8403" s="2">
        <v>1</v>
      </c>
      <c r="B8403" s="6" t="s">
        <v>27</v>
      </c>
      <c r="C8403" s="6">
        <v>0</v>
      </c>
      <c r="D8403" s="5" t="s">
        <v>596</v>
      </c>
      <c r="E8403" s="5" t="str">
        <f t="shared" si="922"/>
        <v/>
      </c>
      <c r="F8403" s="5" t="str">
        <f t="shared" si="921"/>
        <v/>
      </c>
      <c r="G8403" s="7">
        <v>93.381</v>
      </c>
      <c r="H8403" s="7">
        <v>94.888000000000005</v>
      </c>
      <c r="I8403" s="7">
        <v>95.676000000000002</v>
      </c>
      <c r="J8403" s="7">
        <v>105.19199999999999</v>
      </c>
      <c r="K8403" s="7">
        <v>102.45699999999999</v>
      </c>
      <c r="L8403" s="7">
        <v>100.83</v>
      </c>
      <c r="M8403" s="7">
        <v>98.409000000000006</v>
      </c>
      <c r="N8403" s="7">
        <v>94.153999999999996</v>
      </c>
      <c r="O8403" s="7"/>
    </row>
    <row r="8404" spans="1:15" x14ac:dyDescent="0.2">
      <c r="A8404" s="2">
        <v>1</v>
      </c>
      <c r="B8404" s="6" t="s">
        <v>28</v>
      </c>
      <c r="C8404" s="6">
        <v>0</v>
      </c>
      <c r="D8404" s="5" t="s">
        <v>596</v>
      </c>
      <c r="E8404" s="5" t="str">
        <f t="shared" si="922"/>
        <v/>
      </c>
      <c r="F8404" s="5" t="str">
        <f t="shared" si="921"/>
        <v/>
      </c>
      <c r="G8404" s="7">
        <v>96.254999999999995</v>
      </c>
      <c r="H8404" s="7">
        <v>98.543999999999997</v>
      </c>
      <c r="I8404" s="7">
        <v>97.531999999999996</v>
      </c>
      <c r="J8404" s="7">
        <v>103.21</v>
      </c>
      <c r="K8404" s="7">
        <v>101.32599999999999</v>
      </c>
      <c r="L8404" s="7">
        <v>98.971999999999994</v>
      </c>
      <c r="M8404" s="7">
        <v>100.46299999999999</v>
      </c>
      <c r="N8404" s="7">
        <v>97.983000000000004</v>
      </c>
      <c r="O8404" s="7"/>
    </row>
    <row r="8405" spans="1:15" x14ac:dyDescent="0.2">
      <c r="A8405" s="2">
        <v>1</v>
      </c>
      <c r="B8405" s="6" t="s">
        <v>29</v>
      </c>
      <c r="C8405" s="6">
        <v>0</v>
      </c>
      <c r="D8405" s="5" t="s">
        <v>596</v>
      </c>
      <c r="E8405" s="5" t="str">
        <f t="shared" si="922"/>
        <v/>
      </c>
      <c r="F8405" s="5" t="str">
        <f t="shared" si="921"/>
        <v/>
      </c>
      <c r="G8405" s="7">
        <v>100</v>
      </c>
      <c r="H8405" s="7">
        <v>100</v>
      </c>
      <c r="I8405" s="7">
        <v>100</v>
      </c>
      <c r="J8405" s="7">
        <v>100</v>
      </c>
      <c r="K8405" s="7">
        <v>100</v>
      </c>
      <c r="L8405" s="7">
        <v>100</v>
      </c>
      <c r="M8405" s="7">
        <v>100</v>
      </c>
      <c r="N8405" s="7">
        <v>100</v>
      </c>
      <c r="O8405" s="7"/>
    </row>
    <row r="8406" spans="1:15" x14ac:dyDescent="0.2">
      <c r="A8406" s="2">
        <v>1</v>
      </c>
      <c r="B8406" s="6" t="s">
        <v>30</v>
      </c>
      <c r="C8406" s="6">
        <v>0</v>
      </c>
      <c r="D8406" s="5" t="s">
        <v>596</v>
      </c>
      <c r="E8406" s="5" t="str">
        <f t="shared" si="922"/>
        <v/>
      </c>
      <c r="F8406" s="5" t="str">
        <f t="shared" si="921"/>
        <v/>
      </c>
      <c r="G8406" s="7">
        <v>109.39700000000001</v>
      </c>
      <c r="H8406" s="7">
        <v>106.051</v>
      </c>
      <c r="I8406" s="7">
        <v>107.26600000000001</v>
      </c>
      <c r="J8406" s="7">
        <v>97.161000000000001</v>
      </c>
      <c r="K8406" s="7">
        <v>98.052000000000007</v>
      </c>
      <c r="L8406" s="7">
        <v>101.146</v>
      </c>
      <c r="M8406" s="7">
        <v>98.006</v>
      </c>
      <c r="N8406" s="7">
        <v>105.128</v>
      </c>
      <c r="O8406" s="7"/>
    </row>
    <row r="8407" spans="1:15" x14ac:dyDescent="0.2">
      <c r="A8407" s="2">
        <v>1</v>
      </c>
      <c r="B8407" s="6" t="s">
        <v>31</v>
      </c>
      <c r="C8407" s="6">
        <v>0</v>
      </c>
      <c r="D8407" s="5" t="s">
        <v>596</v>
      </c>
      <c r="E8407" s="5" t="str">
        <f t="shared" si="922"/>
        <v/>
      </c>
      <c r="F8407" s="5" t="str">
        <f t="shared" si="921"/>
        <v/>
      </c>
      <c r="G8407" s="7">
        <v>103.822</v>
      </c>
      <c r="H8407" s="7">
        <v>107.479</v>
      </c>
      <c r="I8407" s="7">
        <v>114.361</v>
      </c>
      <c r="J8407" s="7">
        <v>97.819000000000003</v>
      </c>
      <c r="K8407" s="7">
        <v>110.151</v>
      </c>
      <c r="L8407" s="7">
        <v>106.40300000000001</v>
      </c>
      <c r="M8407" s="7">
        <v>97.697999999999993</v>
      </c>
      <c r="N8407" s="7">
        <v>111.72799999999999</v>
      </c>
      <c r="O8407" s="7"/>
    </row>
    <row r="8408" spans="1:15" x14ac:dyDescent="0.2">
      <c r="A8408" s="2">
        <v>1</v>
      </c>
      <c r="B8408" s="6" t="s">
        <v>32</v>
      </c>
      <c r="C8408" s="6">
        <v>0</v>
      </c>
      <c r="D8408" s="5" t="s">
        <v>596</v>
      </c>
      <c r="E8408" s="5" t="str">
        <f t="shared" si="922"/>
        <v/>
      </c>
      <c r="F8408" s="5" t="str">
        <f t="shared" si="921"/>
        <v/>
      </c>
      <c r="G8408" s="7">
        <v>104.00700000000001</v>
      </c>
      <c r="H8408" s="7">
        <v>113.17700000000001</v>
      </c>
      <c r="I8408" s="7">
        <v>122.974</v>
      </c>
      <c r="J8408" s="7">
        <v>96.488</v>
      </c>
      <c r="K8408" s="7">
        <v>118.236</v>
      </c>
      <c r="L8408" s="7">
        <v>108.65600000000001</v>
      </c>
      <c r="M8408" s="7">
        <v>95.563999999999993</v>
      </c>
      <c r="N8408" s="7">
        <v>117.51900000000001</v>
      </c>
      <c r="O8408" s="7"/>
    </row>
    <row r="8409" spans="1:15" x14ac:dyDescent="0.2">
      <c r="A8409" s="2">
        <v>1</v>
      </c>
      <c r="B8409" s="6" t="s">
        <v>33</v>
      </c>
      <c r="C8409" s="6">
        <v>0</v>
      </c>
      <c r="D8409" s="5" t="s">
        <v>596</v>
      </c>
      <c r="E8409" s="5" t="str">
        <f t="shared" si="922"/>
        <v/>
      </c>
      <c r="F8409" s="5" t="str">
        <f t="shared" si="921"/>
        <v/>
      </c>
      <c r="G8409" s="7">
        <v>110.036</v>
      </c>
      <c r="H8409" s="7">
        <v>114.59699999999999</v>
      </c>
      <c r="I8409" s="7">
        <v>127.18899999999999</v>
      </c>
      <c r="J8409" s="7">
        <v>97.653000000000006</v>
      </c>
      <c r="K8409" s="7">
        <v>115.58799999999999</v>
      </c>
      <c r="L8409" s="7">
        <v>110.988</v>
      </c>
      <c r="M8409" s="7">
        <v>94.837999999999994</v>
      </c>
      <c r="N8409" s="7">
        <v>120.624</v>
      </c>
      <c r="O8409" s="7"/>
    </row>
    <row r="8410" spans="1:15" x14ac:dyDescent="0.2">
      <c r="A8410" s="2">
        <v>1</v>
      </c>
      <c r="B8410" s="6" t="s">
        <v>34</v>
      </c>
      <c r="C8410" s="6">
        <v>0</v>
      </c>
      <c r="D8410" s="5" t="s">
        <v>596</v>
      </c>
      <c r="E8410" s="5" t="str">
        <f t="shared" si="922"/>
        <v/>
      </c>
      <c r="F8410" s="5" t="str">
        <f t="shared" si="921"/>
        <v/>
      </c>
      <c r="G8410" s="7">
        <v>114.166</v>
      </c>
      <c r="H8410" s="7">
        <v>111.684</v>
      </c>
      <c r="I8410" s="7">
        <v>131.637</v>
      </c>
      <c r="J8410" s="7">
        <v>97.963999999999999</v>
      </c>
      <c r="K8410" s="7">
        <v>115.303</v>
      </c>
      <c r="L8410" s="7">
        <v>117.866</v>
      </c>
      <c r="M8410" s="7">
        <v>97.396000000000001</v>
      </c>
      <c r="N8410" s="7">
        <v>128.208</v>
      </c>
      <c r="O8410" s="7"/>
    </row>
    <row r="8411" spans="1:15" x14ac:dyDescent="0.2">
      <c r="A8411" s="2">
        <v>1</v>
      </c>
      <c r="B8411" s="6" t="s">
        <v>35</v>
      </c>
      <c r="C8411" s="6">
        <v>0</v>
      </c>
      <c r="D8411" s="5" t="s">
        <v>596</v>
      </c>
      <c r="E8411" s="5" t="str">
        <f t="shared" si="922"/>
        <v/>
      </c>
      <c r="F8411" s="5" t="str">
        <f t="shared" si="921"/>
        <v/>
      </c>
      <c r="G8411" s="7">
        <v>120.70699999999999</v>
      </c>
      <c r="H8411" s="7">
        <v>108.90600000000001</v>
      </c>
      <c r="I8411" s="7">
        <v>127.803</v>
      </c>
      <c r="J8411" s="7">
        <v>95.947000000000003</v>
      </c>
      <c r="K8411" s="7">
        <v>105.879</v>
      </c>
      <c r="L8411" s="7">
        <v>117.352</v>
      </c>
      <c r="M8411" s="7">
        <v>101.452</v>
      </c>
      <c r="N8411" s="7">
        <v>129.65799999999999</v>
      </c>
      <c r="O8411" s="7"/>
    </row>
    <row r="8412" spans="1:15" x14ac:dyDescent="0.2">
      <c r="A8412" s="2">
        <v>1</v>
      </c>
      <c r="B8412" s="6" t="s">
        <v>36</v>
      </c>
      <c r="C8412" s="6">
        <v>0</v>
      </c>
      <c r="D8412" s="5" t="s">
        <v>596</v>
      </c>
      <c r="E8412" s="5" t="str">
        <f t="shared" si="922"/>
        <v/>
      </c>
      <c r="F8412" s="5" t="str">
        <f t="shared" si="921"/>
        <v/>
      </c>
      <c r="G8412" s="7">
        <v>119.685</v>
      </c>
      <c r="H8412" s="7">
        <v>105.499</v>
      </c>
      <c r="I8412" s="7">
        <v>119.093</v>
      </c>
      <c r="J8412" s="7">
        <v>96.367999999999995</v>
      </c>
      <c r="K8412" s="7">
        <v>99.504999999999995</v>
      </c>
      <c r="L8412" s="7">
        <v>112.88500000000001</v>
      </c>
      <c r="M8412" s="7">
        <v>104.10899999999999</v>
      </c>
      <c r="N8412" s="7">
        <v>123.98699999999999</v>
      </c>
      <c r="O8412" s="7"/>
    </row>
    <row r="8413" spans="1:15" x14ac:dyDescent="0.2">
      <c r="A8413" s="2">
        <v>1</v>
      </c>
      <c r="B8413" s="6" t="s">
        <v>37</v>
      </c>
      <c r="C8413" s="6">
        <v>0</v>
      </c>
      <c r="D8413" s="5" t="s">
        <v>596</v>
      </c>
      <c r="E8413" s="5" t="str">
        <f t="shared" si="922"/>
        <v/>
      </c>
      <c r="F8413" s="5" t="str">
        <f t="shared" si="921"/>
        <v/>
      </c>
      <c r="G8413" s="7">
        <v>114.715</v>
      </c>
      <c r="H8413" s="7">
        <v>110.044</v>
      </c>
      <c r="I8413" s="7">
        <v>125.48399999999999</v>
      </c>
      <c r="J8413" s="7">
        <v>95.465999999999994</v>
      </c>
      <c r="K8413" s="7">
        <v>109.38800000000001</v>
      </c>
      <c r="L8413" s="7">
        <v>114.032</v>
      </c>
      <c r="M8413" s="7">
        <v>99.016999999999996</v>
      </c>
      <c r="N8413" s="7">
        <v>124.251</v>
      </c>
      <c r="O8413" s="7"/>
    </row>
    <row r="8414" spans="1:15" x14ac:dyDescent="0.2">
      <c r="A8414" s="2">
        <v>1</v>
      </c>
      <c r="B8414" s="6" t="s">
        <v>63</v>
      </c>
      <c r="C8414" s="6">
        <v>0</v>
      </c>
      <c r="D8414" s="5" t="s">
        <v>596</v>
      </c>
      <c r="E8414" s="5" t="str">
        <f t="shared" si="922"/>
        <v/>
      </c>
      <c r="F8414" s="5" t="str">
        <f t="shared" si="921"/>
        <v/>
      </c>
      <c r="G8414" s="7">
        <v>105.5</v>
      </c>
      <c r="H8414" s="7">
        <v>109.14700000000001</v>
      </c>
      <c r="I8414" s="7">
        <v>127.482</v>
      </c>
      <c r="J8414" s="7">
        <v>96.927000000000007</v>
      </c>
      <c r="K8414" s="7">
        <v>120.836</v>
      </c>
      <c r="L8414" s="7">
        <v>116.798</v>
      </c>
      <c r="M8414" s="7">
        <v>101.78</v>
      </c>
      <c r="N8414" s="7">
        <v>129.751</v>
      </c>
      <c r="O8414" s="7"/>
    </row>
    <row r="8415" spans="1:15" x14ac:dyDescent="0.2">
      <c r="A8415" s="2">
        <v>0</v>
      </c>
      <c r="B8415" s="5" t="s">
        <v>595</v>
      </c>
      <c r="C8415" s="6" t="s">
        <v>0</v>
      </c>
      <c r="E8415" s="5" t="str">
        <f t="shared" si="922"/>
        <v/>
      </c>
      <c r="F8415" s="5" t="str">
        <f t="shared" si="921"/>
        <v/>
      </c>
    </row>
    <row r="8416" spans="1:15" x14ac:dyDescent="0.2">
      <c r="A8416" s="2">
        <v>1</v>
      </c>
      <c r="B8416" s="6" t="s">
        <v>13</v>
      </c>
      <c r="C8416" s="6">
        <v>0</v>
      </c>
      <c r="D8416" s="5" t="s">
        <v>597</v>
      </c>
      <c r="E8416" s="5" t="str">
        <f t="shared" si="922"/>
        <v/>
      </c>
      <c r="F8416" s="5" t="str">
        <f t="shared" si="921"/>
        <v/>
      </c>
      <c r="G8416" s="7">
        <v>45.915999999999997</v>
      </c>
      <c r="H8416" s="7">
        <v>49.655000000000001</v>
      </c>
      <c r="I8416" s="7">
        <v>70.91</v>
      </c>
      <c r="J8416" s="7">
        <v>118.949</v>
      </c>
      <c r="K8416" s="7">
        <v>154.435</v>
      </c>
      <c r="L8416" s="7">
        <v>142.80600000000001</v>
      </c>
      <c r="M8416" s="7">
        <v>108.208</v>
      </c>
      <c r="N8416" s="7">
        <v>76.73</v>
      </c>
      <c r="O8416" s="7"/>
    </row>
    <row r="8417" spans="1:15" x14ac:dyDescent="0.2">
      <c r="A8417" s="2">
        <v>1</v>
      </c>
      <c r="B8417" s="6" t="s">
        <v>15</v>
      </c>
      <c r="C8417" s="6">
        <v>0</v>
      </c>
      <c r="D8417" s="5" t="s">
        <v>597</v>
      </c>
      <c r="E8417" s="5" t="str">
        <f t="shared" si="922"/>
        <v/>
      </c>
      <c r="F8417" s="5" t="str">
        <f t="shared" si="921"/>
        <v/>
      </c>
      <c r="G8417" s="7">
        <v>46.02</v>
      </c>
      <c r="H8417" s="7">
        <v>49.039000000000001</v>
      </c>
      <c r="I8417" s="7">
        <v>71.852999999999994</v>
      </c>
      <c r="J8417" s="7">
        <v>121.81100000000001</v>
      </c>
      <c r="K8417" s="7">
        <v>156.13300000000001</v>
      </c>
      <c r="L8417" s="7">
        <v>146.52199999999999</v>
      </c>
      <c r="M8417" s="7">
        <v>112.79</v>
      </c>
      <c r="N8417" s="7">
        <v>81.043000000000006</v>
      </c>
      <c r="O8417" s="7"/>
    </row>
    <row r="8418" spans="1:15" x14ac:dyDescent="0.2">
      <c r="A8418" s="2">
        <v>1</v>
      </c>
      <c r="B8418" s="6" t="s">
        <v>16</v>
      </c>
      <c r="C8418" s="6">
        <v>0</v>
      </c>
      <c r="D8418" s="5" t="s">
        <v>597</v>
      </c>
      <c r="E8418" s="5" t="str">
        <f t="shared" si="922"/>
        <v/>
      </c>
      <c r="F8418" s="5" t="str">
        <f t="shared" si="921"/>
        <v/>
      </c>
      <c r="G8418" s="7">
        <v>47.984000000000002</v>
      </c>
      <c r="H8418" s="7">
        <v>50.381999999999998</v>
      </c>
      <c r="I8418" s="7">
        <v>76.587999999999994</v>
      </c>
      <c r="J8418" s="7">
        <v>121.054</v>
      </c>
      <c r="K8418" s="7">
        <v>159.61099999999999</v>
      </c>
      <c r="L8418" s="7">
        <v>152.01599999999999</v>
      </c>
      <c r="M8418" s="7">
        <v>114.98</v>
      </c>
      <c r="N8418" s="7">
        <v>88.061000000000007</v>
      </c>
      <c r="O8418" s="7"/>
    </row>
    <row r="8419" spans="1:15" x14ac:dyDescent="0.2">
      <c r="A8419" s="2">
        <v>1</v>
      </c>
      <c r="B8419" s="6" t="s">
        <v>17</v>
      </c>
      <c r="C8419" s="6">
        <v>0</v>
      </c>
      <c r="D8419" s="5" t="s">
        <v>597</v>
      </c>
      <c r="E8419" s="5" t="str">
        <f t="shared" si="922"/>
        <v/>
      </c>
      <c r="F8419" s="5" t="str">
        <f t="shared" si="921"/>
        <v/>
      </c>
      <c r="G8419" s="7">
        <v>48.774999999999999</v>
      </c>
      <c r="H8419" s="7">
        <v>51.201000000000001</v>
      </c>
      <c r="I8419" s="7">
        <v>75.75</v>
      </c>
      <c r="J8419" s="7">
        <v>125.664</v>
      </c>
      <c r="K8419" s="7">
        <v>155.30199999999999</v>
      </c>
      <c r="L8419" s="7">
        <v>147.94499999999999</v>
      </c>
      <c r="M8419" s="7">
        <v>119.069</v>
      </c>
      <c r="N8419" s="7">
        <v>90.194000000000003</v>
      </c>
      <c r="O8419" s="7"/>
    </row>
    <row r="8420" spans="1:15" x14ac:dyDescent="0.2">
      <c r="A8420" s="2">
        <v>1</v>
      </c>
      <c r="B8420" s="6" t="s">
        <v>18</v>
      </c>
      <c r="C8420" s="6">
        <v>0</v>
      </c>
      <c r="D8420" s="5" t="s">
        <v>597</v>
      </c>
      <c r="E8420" s="5" t="str">
        <f t="shared" si="922"/>
        <v/>
      </c>
      <c r="F8420" s="5" t="str">
        <f t="shared" si="921"/>
        <v/>
      </c>
      <c r="G8420" s="7">
        <v>51.13</v>
      </c>
      <c r="H8420" s="7">
        <v>53.682000000000002</v>
      </c>
      <c r="I8420" s="7">
        <v>75.430999999999997</v>
      </c>
      <c r="J8420" s="7">
        <v>126.806</v>
      </c>
      <c r="K8420" s="7">
        <v>147.52699999999999</v>
      </c>
      <c r="L8420" s="7">
        <v>140.51400000000001</v>
      </c>
      <c r="M8420" s="7">
        <v>115.26600000000001</v>
      </c>
      <c r="N8420" s="7">
        <v>86.945999999999998</v>
      </c>
      <c r="O8420" s="7"/>
    </row>
    <row r="8421" spans="1:15" x14ac:dyDescent="0.2">
      <c r="A8421" s="2">
        <v>1</v>
      </c>
      <c r="B8421" s="6" t="s">
        <v>19</v>
      </c>
      <c r="C8421" s="6">
        <v>0</v>
      </c>
      <c r="D8421" s="5" t="s">
        <v>597</v>
      </c>
      <c r="E8421" s="5" t="str">
        <f t="shared" si="922"/>
        <v/>
      </c>
      <c r="F8421" s="5" t="str">
        <f t="shared" si="921"/>
        <v/>
      </c>
      <c r="G8421" s="7">
        <v>56.709000000000003</v>
      </c>
      <c r="H8421" s="7">
        <v>59.521000000000001</v>
      </c>
      <c r="I8421" s="7">
        <v>80.293999999999997</v>
      </c>
      <c r="J8421" s="7">
        <v>126.81</v>
      </c>
      <c r="K8421" s="7">
        <v>141.59100000000001</v>
      </c>
      <c r="L8421" s="7">
        <v>134.90100000000001</v>
      </c>
      <c r="M8421" s="7">
        <v>111.322</v>
      </c>
      <c r="N8421" s="7">
        <v>89.385999999999996</v>
      </c>
      <c r="O8421" s="7"/>
    </row>
    <row r="8422" spans="1:15" x14ac:dyDescent="0.2">
      <c r="A8422" s="2">
        <v>1</v>
      </c>
      <c r="B8422" s="6" t="s">
        <v>20</v>
      </c>
      <c r="C8422" s="6">
        <v>0</v>
      </c>
      <c r="D8422" s="5" t="s">
        <v>597</v>
      </c>
      <c r="E8422" s="5" t="str">
        <f t="shared" si="922"/>
        <v/>
      </c>
      <c r="F8422" s="5" t="str">
        <f t="shared" si="921"/>
        <v/>
      </c>
      <c r="G8422" s="7">
        <v>59.412999999999997</v>
      </c>
      <c r="H8422" s="7">
        <v>62.271999999999998</v>
      </c>
      <c r="I8422" s="7">
        <v>81.84</v>
      </c>
      <c r="J8422" s="7">
        <v>126.508</v>
      </c>
      <c r="K8422" s="7">
        <v>137.74799999999999</v>
      </c>
      <c r="L8422" s="7">
        <v>131.423</v>
      </c>
      <c r="M8422" s="7">
        <v>109.22799999999999</v>
      </c>
      <c r="N8422" s="7">
        <v>89.391999999999996</v>
      </c>
      <c r="O8422" s="7"/>
    </row>
    <row r="8423" spans="1:15" x14ac:dyDescent="0.2">
      <c r="A8423" s="2">
        <v>1</v>
      </c>
      <c r="B8423" s="6" t="s">
        <v>21</v>
      </c>
      <c r="C8423" s="6">
        <v>0</v>
      </c>
      <c r="D8423" s="5" t="s">
        <v>597</v>
      </c>
      <c r="E8423" s="5" t="str">
        <f t="shared" si="922"/>
        <v/>
      </c>
      <c r="F8423" s="5" t="str">
        <f t="shared" si="921"/>
        <v/>
      </c>
      <c r="G8423" s="7">
        <v>59.936</v>
      </c>
      <c r="H8423" s="7">
        <v>63.258000000000003</v>
      </c>
      <c r="I8423" s="7">
        <v>79.185000000000002</v>
      </c>
      <c r="J8423" s="7">
        <v>123.61499999999999</v>
      </c>
      <c r="K8423" s="7">
        <v>132.11699999999999</v>
      </c>
      <c r="L8423" s="7">
        <v>125.178</v>
      </c>
      <c r="M8423" s="7">
        <v>113.185</v>
      </c>
      <c r="N8423" s="7">
        <v>89.626000000000005</v>
      </c>
      <c r="O8423" s="7"/>
    </row>
    <row r="8424" spans="1:15" x14ac:dyDescent="0.2">
      <c r="A8424" s="2">
        <v>1</v>
      </c>
      <c r="B8424" s="6" t="s">
        <v>22</v>
      </c>
      <c r="C8424" s="6">
        <v>0</v>
      </c>
      <c r="D8424" s="5" t="s">
        <v>597</v>
      </c>
      <c r="E8424" s="5" t="str">
        <f t="shared" si="922"/>
        <v/>
      </c>
      <c r="F8424" s="5" t="str">
        <f t="shared" si="921"/>
        <v/>
      </c>
      <c r="G8424" s="7">
        <v>64.084999999999994</v>
      </c>
      <c r="H8424" s="7">
        <v>66.067999999999998</v>
      </c>
      <c r="I8424" s="7">
        <v>78.393000000000001</v>
      </c>
      <c r="J8424" s="7">
        <v>117.152</v>
      </c>
      <c r="K8424" s="7">
        <v>122.328</v>
      </c>
      <c r="L8424" s="7">
        <v>118.65600000000001</v>
      </c>
      <c r="M8424" s="7">
        <v>109.08</v>
      </c>
      <c r="N8424" s="7">
        <v>85.512</v>
      </c>
      <c r="O8424" s="7"/>
    </row>
    <row r="8425" spans="1:15" x14ac:dyDescent="0.2">
      <c r="A8425" s="2">
        <v>1</v>
      </c>
      <c r="B8425" s="6" t="s">
        <v>23</v>
      </c>
      <c r="C8425" s="6">
        <v>0</v>
      </c>
      <c r="D8425" s="5" t="s">
        <v>597</v>
      </c>
      <c r="E8425" s="5" t="str">
        <f t="shared" si="922"/>
        <v/>
      </c>
      <c r="F8425" s="5" t="str">
        <f t="shared" si="921"/>
        <v/>
      </c>
      <c r="G8425" s="7">
        <v>70.686999999999998</v>
      </c>
      <c r="H8425" s="7">
        <v>74.254999999999995</v>
      </c>
      <c r="I8425" s="7">
        <v>80.418000000000006</v>
      </c>
      <c r="J8425" s="7">
        <v>112.379</v>
      </c>
      <c r="K8425" s="7">
        <v>113.767</v>
      </c>
      <c r="L8425" s="7">
        <v>108.3</v>
      </c>
      <c r="M8425" s="7">
        <v>103.19499999999999</v>
      </c>
      <c r="N8425" s="7">
        <v>82.988</v>
      </c>
      <c r="O8425" s="7"/>
    </row>
    <row r="8426" spans="1:15" x14ac:dyDescent="0.2">
      <c r="A8426" s="2">
        <v>1</v>
      </c>
      <c r="B8426" s="6" t="s">
        <v>24</v>
      </c>
      <c r="C8426" s="6">
        <v>0</v>
      </c>
      <c r="D8426" s="5" t="s">
        <v>597</v>
      </c>
      <c r="E8426" s="5" t="str">
        <f t="shared" si="922"/>
        <v/>
      </c>
      <c r="F8426" s="5" t="str">
        <f t="shared" si="921"/>
        <v/>
      </c>
      <c r="G8426" s="7">
        <v>70.546999999999997</v>
      </c>
      <c r="H8426" s="7">
        <v>76.183999999999997</v>
      </c>
      <c r="I8426" s="7">
        <v>78.683000000000007</v>
      </c>
      <c r="J8426" s="7">
        <v>113.16500000000001</v>
      </c>
      <c r="K8426" s="7">
        <v>111.533</v>
      </c>
      <c r="L8426" s="7">
        <v>103.28100000000001</v>
      </c>
      <c r="M8426" s="7">
        <v>106.758</v>
      </c>
      <c r="N8426" s="7">
        <v>84.001000000000005</v>
      </c>
      <c r="O8426" s="7"/>
    </row>
    <row r="8427" spans="1:15" x14ac:dyDescent="0.2">
      <c r="A8427" s="2">
        <v>1</v>
      </c>
      <c r="B8427" s="6" t="s">
        <v>25</v>
      </c>
      <c r="C8427" s="6">
        <v>0</v>
      </c>
      <c r="D8427" s="5" t="s">
        <v>597</v>
      </c>
      <c r="E8427" s="5" t="str">
        <f t="shared" si="922"/>
        <v/>
      </c>
      <c r="F8427" s="5" t="str">
        <f t="shared" si="921"/>
        <v/>
      </c>
      <c r="G8427" s="7">
        <v>79.775999999999996</v>
      </c>
      <c r="H8427" s="7">
        <v>82.644999999999996</v>
      </c>
      <c r="I8427" s="7">
        <v>82.513999999999996</v>
      </c>
      <c r="J8427" s="7">
        <v>109.889</v>
      </c>
      <c r="K8427" s="7">
        <v>103.43300000000001</v>
      </c>
      <c r="L8427" s="7">
        <v>99.841999999999999</v>
      </c>
      <c r="M8427" s="7">
        <v>105.63800000000001</v>
      </c>
      <c r="N8427" s="7">
        <v>87.167000000000002</v>
      </c>
      <c r="O8427" s="7"/>
    </row>
    <row r="8428" spans="1:15" x14ac:dyDescent="0.2">
      <c r="A8428" s="2">
        <v>1</v>
      </c>
      <c r="B8428" s="6" t="s">
        <v>26</v>
      </c>
      <c r="C8428" s="6">
        <v>0</v>
      </c>
      <c r="D8428" s="5" t="s">
        <v>597</v>
      </c>
      <c r="E8428" s="5" t="str">
        <f t="shared" si="922"/>
        <v/>
      </c>
      <c r="F8428" s="5" t="str">
        <f t="shared" si="921"/>
        <v/>
      </c>
      <c r="G8428" s="7">
        <v>83.927000000000007</v>
      </c>
      <c r="H8428" s="7">
        <v>86.48</v>
      </c>
      <c r="I8428" s="7">
        <v>88.394000000000005</v>
      </c>
      <c r="J8428" s="7">
        <v>106.985</v>
      </c>
      <c r="K8428" s="7">
        <v>105.324</v>
      </c>
      <c r="L8428" s="7">
        <v>102.21299999999999</v>
      </c>
      <c r="M8428" s="7">
        <v>102.024</v>
      </c>
      <c r="N8428" s="7">
        <v>90.183999999999997</v>
      </c>
      <c r="O8428" s="7"/>
    </row>
    <row r="8429" spans="1:15" x14ac:dyDescent="0.2">
      <c r="A8429" s="2">
        <v>1</v>
      </c>
      <c r="B8429" s="6" t="s">
        <v>27</v>
      </c>
      <c r="C8429" s="6">
        <v>0</v>
      </c>
      <c r="D8429" s="5" t="s">
        <v>597</v>
      </c>
      <c r="E8429" s="5" t="str">
        <f t="shared" si="922"/>
        <v/>
      </c>
      <c r="F8429" s="5" t="str">
        <f t="shared" si="921"/>
        <v/>
      </c>
      <c r="G8429" s="7">
        <v>93.381</v>
      </c>
      <c r="H8429" s="7">
        <v>94.888000000000005</v>
      </c>
      <c r="I8429" s="7">
        <v>95.676000000000002</v>
      </c>
      <c r="J8429" s="7">
        <v>105.19199999999999</v>
      </c>
      <c r="K8429" s="7">
        <v>102.45699999999999</v>
      </c>
      <c r="L8429" s="7">
        <v>100.83</v>
      </c>
      <c r="M8429" s="7">
        <v>98.409000000000006</v>
      </c>
      <c r="N8429" s="7">
        <v>94.153999999999996</v>
      </c>
      <c r="O8429" s="7"/>
    </row>
    <row r="8430" spans="1:15" x14ac:dyDescent="0.2">
      <c r="A8430" s="2">
        <v>1</v>
      </c>
      <c r="B8430" s="6" t="s">
        <v>28</v>
      </c>
      <c r="C8430" s="6">
        <v>0</v>
      </c>
      <c r="D8430" s="5" t="s">
        <v>597</v>
      </c>
      <c r="E8430" s="5" t="str">
        <f t="shared" si="922"/>
        <v/>
      </c>
      <c r="F8430" s="5" t="str">
        <f t="shared" si="921"/>
        <v/>
      </c>
      <c r="G8430" s="7">
        <v>96.254999999999995</v>
      </c>
      <c r="H8430" s="7">
        <v>98.543999999999997</v>
      </c>
      <c r="I8430" s="7">
        <v>97.531999999999996</v>
      </c>
      <c r="J8430" s="7">
        <v>103.21</v>
      </c>
      <c r="K8430" s="7">
        <v>101.32599999999999</v>
      </c>
      <c r="L8430" s="7">
        <v>98.971999999999994</v>
      </c>
      <c r="M8430" s="7">
        <v>100.46299999999999</v>
      </c>
      <c r="N8430" s="7">
        <v>97.983000000000004</v>
      </c>
      <c r="O8430" s="7"/>
    </row>
    <row r="8431" spans="1:15" x14ac:dyDescent="0.2">
      <c r="A8431" s="2">
        <v>1</v>
      </c>
      <c r="B8431" s="6" t="s">
        <v>29</v>
      </c>
      <c r="C8431" s="6">
        <v>0</v>
      </c>
      <c r="D8431" s="5" t="s">
        <v>597</v>
      </c>
      <c r="E8431" s="5" t="str">
        <f t="shared" si="922"/>
        <v/>
      </c>
      <c r="F8431" s="5" t="str">
        <f t="shared" si="921"/>
        <v/>
      </c>
      <c r="G8431" s="7">
        <v>100</v>
      </c>
      <c r="H8431" s="7">
        <v>100</v>
      </c>
      <c r="I8431" s="7">
        <v>100</v>
      </c>
      <c r="J8431" s="7">
        <v>100</v>
      </c>
      <c r="K8431" s="7">
        <v>100</v>
      </c>
      <c r="L8431" s="7">
        <v>100</v>
      </c>
      <c r="M8431" s="7">
        <v>100</v>
      </c>
      <c r="N8431" s="7">
        <v>100</v>
      </c>
      <c r="O8431" s="7"/>
    </row>
    <row r="8432" spans="1:15" x14ac:dyDescent="0.2">
      <c r="A8432" s="2">
        <v>1</v>
      </c>
      <c r="B8432" s="6" t="s">
        <v>30</v>
      </c>
      <c r="C8432" s="6">
        <v>0</v>
      </c>
      <c r="D8432" s="5" t="s">
        <v>597</v>
      </c>
      <c r="E8432" s="5" t="str">
        <f t="shared" si="922"/>
        <v/>
      </c>
      <c r="F8432" s="5" t="str">
        <f t="shared" si="921"/>
        <v/>
      </c>
      <c r="G8432" s="7">
        <v>109.39700000000001</v>
      </c>
      <c r="H8432" s="7">
        <v>106.051</v>
      </c>
      <c r="I8432" s="7">
        <v>107.26600000000001</v>
      </c>
      <c r="J8432" s="7">
        <v>97.161000000000001</v>
      </c>
      <c r="K8432" s="7">
        <v>98.052000000000007</v>
      </c>
      <c r="L8432" s="7">
        <v>101.146</v>
      </c>
      <c r="M8432" s="7">
        <v>98.006</v>
      </c>
      <c r="N8432" s="7">
        <v>105.128</v>
      </c>
      <c r="O8432" s="7"/>
    </row>
    <row r="8433" spans="1:15" x14ac:dyDescent="0.2">
      <c r="A8433" s="2">
        <v>1</v>
      </c>
      <c r="B8433" s="6" t="s">
        <v>31</v>
      </c>
      <c r="C8433" s="6">
        <v>0</v>
      </c>
      <c r="D8433" s="5" t="s">
        <v>597</v>
      </c>
      <c r="E8433" s="5" t="str">
        <f t="shared" si="922"/>
        <v/>
      </c>
      <c r="F8433" s="5" t="str">
        <f t="shared" si="921"/>
        <v/>
      </c>
      <c r="G8433" s="7">
        <v>103.822</v>
      </c>
      <c r="H8433" s="7">
        <v>107.479</v>
      </c>
      <c r="I8433" s="7">
        <v>114.361</v>
      </c>
      <c r="J8433" s="7">
        <v>97.819000000000003</v>
      </c>
      <c r="K8433" s="7">
        <v>110.151</v>
      </c>
      <c r="L8433" s="7">
        <v>106.40300000000001</v>
      </c>
      <c r="M8433" s="7">
        <v>97.697999999999993</v>
      </c>
      <c r="N8433" s="7">
        <v>111.72799999999999</v>
      </c>
      <c r="O8433" s="7"/>
    </row>
    <row r="8434" spans="1:15" x14ac:dyDescent="0.2">
      <c r="A8434" s="2">
        <v>1</v>
      </c>
      <c r="B8434" s="6" t="s">
        <v>32</v>
      </c>
      <c r="C8434" s="6">
        <v>0</v>
      </c>
      <c r="D8434" s="5" t="s">
        <v>597</v>
      </c>
      <c r="E8434" s="5" t="str">
        <f t="shared" si="922"/>
        <v/>
      </c>
      <c r="F8434" s="5" t="str">
        <f t="shared" si="921"/>
        <v/>
      </c>
      <c r="G8434" s="7">
        <v>104.00700000000001</v>
      </c>
      <c r="H8434" s="7">
        <v>113.17700000000001</v>
      </c>
      <c r="I8434" s="7">
        <v>122.974</v>
      </c>
      <c r="J8434" s="7">
        <v>96.488</v>
      </c>
      <c r="K8434" s="7">
        <v>118.236</v>
      </c>
      <c r="L8434" s="7">
        <v>108.65600000000001</v>
      </c>
      <c r="M8434" s="7">
        <v>95.563999999999993</v>
      </c>
      <c r="N8434" s="7">
        <v>117.51900000000001</v>
      </c>
      <c r="O8434" s="7"/>
    </row>
    <row r="8435" spans="1:15" x14ac:dyDescent="0.2">
      <c r="A8435" s="2">
        <v>1</v>
      </c>
      <c r="B8435" s="6" t="s">
        <v>33</v>
      </c>
      <c r="C8435" s="6">
        <v>0</v>
      </c>
      <c r="D8435" s="5" t="s">
        <v>597</v>
      </c>
      <c r="E8435" s="5" t="str">
        <f t="shared" si="922"/>
        <v/>
      </c>
      <c r="F8435" s="5" t="str">
        <f t="shared" si="921"/>
        <v/>
      </c>
      <c r="G8435" s="7">
        <v>110.036</v>
      </c>
      <c r="H8435" s="7">
        <v>114.59699999999999</v>
      </c>
      <c r="I8435" s="7">
        <v>127.18899999999999</v>
      </c>
      <c r="J8435" s="7">
        <v>97.653000000000006</v>
      </c>
      <c r="K8435" s="7">
        <v>115.58799999999999</v>
      </c>
      <c r="L8435" s="7">
        <v>110.988</v>
      </c>
      <c r="M8435" s="7">
        <v>94.837999999999994</v>
      </c>
      <c r="N8435" s="7">
        <v>120.624</v>
      </c>
      <c r="O8435" s="7"/>
    </row>
    <row r="8436" spans="1:15" x14ac:dyDescent="0.2">
      <c r="A8436" s="2">
        <v>1</v>
      </c>
      <c r="B8436" s="6" t="s">
        <v>34</v>
      </c>
      <c r="C8436" s="6">
        <v>0</v>
      </c>
      <c r="D8436" s="5" t="s">
        <v>597</v>
      </c>
      <c r="E8436" s="5" t="str">
        <f t="shared" si="922"/>
        <v/>
      </c>
      <c r="F8436" s="5" t="str">
        <f t="shared" si="921"/>
        <v/>
      </c>
      <c r="G8436" s="7">
        <v>114.166</v>
      </c>
      <c r="H8436" s="7">
        <v>111.684</v>
      </c>
      <c r="I8436" s="7">
        <v>131.637</v>
      </c>
      <c r="J8436" s="7">
        <v>97.963999999999999</v>
      </c>
      <c r="K8436" s="7">
        <v>115.303</v>
      </c>
      <c r="L8436" s="7">
        <v>117.866</v>
      </c>
      <c r="M8436" s="7">
        <v>97.396000000000001</v>
      </c>
      <c r="N8436" s="7">
        <v>128.208</v>
      </c>
      <c r="O8436" s="7"/>
    </row>
    <row r="8437" spans="1:15" x14ac:dyDescent="0.2">
      <c r="A8437" s="2">
        <v>1</v>
      </c>
      <c r="B8437" s="6" t="s">
        <v>35</v>
      </c>
      <c r="C8437" s="6">
        <v>0</v>
      </c>
      <c r="D8437" s="5" t="s">
        <v>597</v>
      </c>
      <c r="E8437" s="5" t="str">
        <f t="shared" si="922"/>
        <v/>
      </c>
      <c r="F8437" s="5" t="str">
        <f t="shared" si="921"/>
        <v/>
      </c>
      <c r="G8437" s="7">
        <v>120.70699999999999</v>
      </c>
      <c r="H8437" s="7">
        <v>108.90600000000001</v>
      </c>
      <c r="I8437" s="7">
        <v>127.803</v>
      </c>
      <c r="J8437" s="7">
        <v>95.947000000000003</v>
      </c>
      <c r="K8437" s="7">
        <v>105.879</v>
      </c>
      <c r="L8437" s="7">
        <v>117.352</v>
      </c>
      <c r="M8437" s="7">
        <v>101.452</v>
      </c>
      <c r="N8437" s="7">
        <v>129.65799999999999</v>
      </c>
      <c r="O8437" s="7"/>
    </row>
    <row r="8438" spans="1:15" x14ac:dyDescent="0.2">
      <c r="A8438" s="2">
        <v>1</v>
      </c>
      <c r="B8438" s="6" t="s">
        <v>36</v>
      </c>
      <c r="C8438" s="6">
        <v>0</v>
      </c>
      <c r="D8438" s="5" t="s">
        <v>597</v>
      </c>
      <c r="E8438" s="5" t="str">
        <f t="shared" si="922"/>
        <v/>
      </c>
      <c r="F8438" s="5" t="str">
        <f t="shared" si="921"/>
        <v/>
      </c>
      <c r="G8438" s="7">
        <v>119.685</v>
      </c>
      <c r="H8438" s="7">
        <v>105.499</v>
      </c>
      <c r="I8438" s="7">
        <v>119.093</v>
      </c>
      <c r="J8438" s="7">
        <v>96.367999999999995</v>
      </c>
      <c r="K8438" s="7">
        <v>99.504999999999995</v>
      </c>
      <c r="L8438" s="7">
        <v>112.88500000000001</v>
      </c>
      <c r="M8438" s="7">
        <v>104.10899999999999</v>
      </c>
      <c r="N8438" s="7">
        <v>123.98699999999999</v>
      </c>
      <c r="O8438" s="7"/>
    </row>
    <row r="8439" spans="1:15" x14ac:dyDescent="0.2">
      <c r="A8439" s="2">
        <v>1</v>
      </c>
      <c r="B8439" s="6" t="s">
        <v>37</v>
      </c>
      <c r="C8439" s="6">
        <v>0</v>
      </c>
      <c r="D8439" s="5" t="s">
        <v>597</v>
      </c>
      <c r="E8439" s="5" t="str">
        <f t="shared" si="922"/>
        <v/>
      </c>
      <c r="F8439" s="5" t="str">
        <f t="shared" si="921"/>
        <v/>
      </c>
      <c r="G8439" s="7">
        <v>114.715</v>
      </c>
      <c r="H8439" s="7">
        <v>110.044</v>
      </c>
      <c r="I8439" s="7">
        <v>125.48399999999999</v>
      </c>
      <c r="J8439" s="7">
        <v>95.465999999999994</v>
      </c>
      <c r="K8439" s="7">
        <v>109.38800000000001</v>
      </c>
      <c r="L8439" s="7">
        <v>114.032</v>
      </c>
      <c r="M8439" s="7">
        <v>99.016999999999996</v>
      </c>
      <c r="N8439" s="7">
        <v>124.251</v>
      </c>
      <c r="O8439" s="7"/>
    </row>
    <row r="8440" spans="1:15" x14ac:dyDescent="0.2">
      <c r="A8440" s="2">
        <v>1</v>
      </c>
      <c r="B8440" s="6" t="s">
        <v>63</v>
      </c>
      <c r="C8440" s="6">
        <v>0</v>
      </c>
      <c r="D8440" s="5" t="s">
        <v>597</v>
      </c>
      <c r="E8440" s="5" t="str">
        <f t="shared" si="922"/>
        <v/>
      </c>
      <c r="F8440" s="5" t="str">
        <f t="shared" si="921"/>
        <v/>
      </c>
      <c r="G8440" s="7">
        <v>105.5</v>
      </c>
      <c r="H8440" s="7">
        <v>109.14700000000001</v>
      </c>
      <c r="I8440" s="7">
        <v>127.482</v>
      </c>
      <c r="J8440" s="7">
        <v>96.927000000000007</v>
      </c>
      <c r="K8440" s="7">
        <v>120.836</v>
      </c>
      <c r="L8440" s="7">
        <v>116.798</v>
      </c>
      <c r="M8440" s="7">
        <v>101.78</v>
      </c>
      <c r="N8440" s="7">
        <v>129.751</v>
      </c>
      <c r="O8440" s="7"/>
    </row>
    <row r="8441" spans="1:15" x14ac:dyDescent="0.2">
      <c r="A8441" s="2">
        <v>0</v>
      </c>
      <c r="B8441" s="5" t="s">
        <v>598</v>
      </c>
      <c r="C8441" s="6" t="s">
        <v>0</v>
      </c>
      <c r="E8441" s="5" t="str">
        <f t="shared" si="922"/>
        <v/>
      </c>
      <c r="F8441" s="5" t="str">
        <f t="shared" si="921"/>
        <v/>
      </c>
    </row>
    <row r="8442" spans="1:15" x14ac:dyDescent="0.2">
      <c r="A8442" s="2">
        <v>1</v>
      </c>
      <c r="B8442" s="6" t="s">
        <v>13</v>
      </c>
      <c r="C8442" s="6">
        <v>0</v>
      </c>
      <c r="D8442" s="5" t="s">
        <v>599</v>
      </c>
      <c r="E8442" s="5" t="str">
        <f t="shared" si="922"/>
        <v/>
      </c>
      <c r="F8442" s="5" t="str">
        <f t="shared" si="921"/>
        <v/>
      </c>
      <c r="G8442" s="7">
        <v>51.116</v>
      </c>
      <c r="H8442" s="7">
        <v>53.62</v>
      </c>
      <c r="I8442" s="7">
        <v>31.45</v>
      </c>
      <c r="J8442" s="7">
        <v>105.955</v>
      </c>
      <c r="K8442" s="7">
        <v>61.526000000000003</v>
      </c>
      <c r="L8442" s="7">
        <v>58.652999999999999</v>
      </c>
      <c r="M8442" s="7">
        <v>130.15</v>
      </c>
      <c r="N8442" s="7">
        <v>40.932000000000002</v>
      </c>
      <c r="O8442" s="7"/>
    </row>
    <row r="8443" spans="1:15" x14ac:dyDescent="0.2">
      <c r="A8443" s="2">
        <v>1</v>
      </c>
      <c r="B8443" s="6" t="s">
        <v>15</v>
      </c>
      <c r="C8443" s="6">
        <v>0</v>
      </c>
      <c r="D8443" s="5" t="s">
        <v>599</v>
      </c>
      <c r="E8443" s="5" t="str">
        <f t="shared" si="922"/>
        <v/>
      </c>
      <c r="F8443" s="5" t="str">
        <f t="shared" si="921"/>
        <v/>
      </c>
      <c r="G8443" s="7">
        <v>52.929000000000002</v>
      </c>
      <c r="H8443" s="7">
        <v>55.122</v>
      </c>
      <c r="I8443" s="7">
        <v>34.015999999999998</v>
      </c>
      <c r="J8443" s="7">
        <v>109.05200000000001</v>
      </c>
      <c r="K8443" s="7">
        <v>64.266999999999996</v>
      </c>
      <c r="L8443" s="7">
        <v>61.71</v>
      </c>
      <c r="M8443" s="7">
        <v>130.512</v>
      </c>
      <c r="N8443" s="7">
        <v>44.395000000000003</v>
      </c>
      <c r="O8443" s="7"/>
    </row>
    <row r="8444" spans="1:15" x14ac:dyDescent="0.2">
      <c r="A8444" s="2">
        <v>1</v>
      </c>
      <c r="B8444" s="6" t="s">
        <v>16</v>
      </c>
      <c r="C8444" s="6">
        <v>0</v>
      </c>
      <c r="D8444" s="5" t="s">
        <v>599</v>
      </c>
      <c r="E8444" s="5" t="str">
        <f t="shared" si="922"/>
        <v/>
      </c>
      <c r="F8444" s="5" t="str">
        <f t="shared" si="921"/>
        <v/>
      </c>
      <c r="G8444" s="7">
        <v>55.185000000000002</v>
      </c>
      <c r="H8444" s="7">
        <v>57.555999999999997</v>
      </c>
      <c r="I8444" s="7">
        <v>37.039000000000001</v>
      </c>
      <c r="J8444" s="7">
        <v>110.512</v>
      </c>
      <c r="K8444" s="7">
        <v>67.117000000000004</v>
      </c>
      <c r="L8444" s="7">
        <v>64.352999999999994</v>
      </c>
      <c r="M8444" s="7">
        <v>134.279</v>
      </c>
      <c r="N8444" s="7">
        <v>49.734999999999999</v>
      </c>
      <c r="O8444" s="7"/>
    </row>
    <row r="8445" spans="1:15" x14ac:dyDescent="0.2">
      <c r="A8445" s="2">
        <v>1</v>
      </c>
      <c r="B8445" s="6" t="s">
        <v>17</v>
      </c>
      <c r="C8445" s="6">
        <v>0</v>
      </c>
      <c r="D8445" s="5" t="s">
        <v>599</v>
      </c>
      <c r="E8445" s="5" t="str">
        <f t="shared" si="922"/>
        <v/>
      </c>
      <c r="F8445" s="5" t="str">
        <f t="shared" si="921"/>
        <v/>
      </c>
      <c r="G8445" s="7">
        <v>54.689</v>
      </c>
      <c r="H8445" s="7">
        <v>58.643000000000001</v>
      </c>
      <c r="I8445" s="7">
        <v>38.667999999999999</v>
      </c>
      <c r="J8445" s="7">
        <v>113.973</v>
      </c>
      <c r="K8445" s="7">
        <v>70.706000000000003</v>
      </c>
      <c r="L8445" s="7">
        <v>65.938999999999993</v>
      </c>
      <c r="M8445" s="7">
        <v>139.911</v>
      </c>
      <c r="N8445" s="7">
        <v>54.100999999999999</v>
      </c>
      <c r="O8445" s="7"/>
    </row>
    <row r="8446" spans="1:15" x14ac:dyDescent="0.2">
      <c r="A8446" s="2">
        <v>1</v>
      </c>
      <c r="B8446" s="6" t="s">
        <v>18</v>
      </c>
      <c r="C8446" s="6">
        <v>0</v>
      </c>
      <c r="D8446" s="5" t="s">
        <v>599</v>
      </c>
      <c r="E8446" s="5" t="str">
        <f t="shared" si="922"/>
        <v/>
      </c>
      <c r="F8446" s="5" t="str">
        <f t="shared" si="921"/>
        <v/>
      </c>
      <c r="G8446" s="7">
        <v>56.828000000000003</v>
      </c>
      <c r="H8446" s="7">
        <v>61.08</v>
      </c>
      <c r="I8446" s="7">
        <v>40.808999999999997</v>
      </c>
      <c r="J8446" s="7">
        <v>116.068</v>
      </c>
      <c r="K8446" s="7">
        <v>71.811000000000007</v>
      </c>
      <c r="L8446" s="7">
        <v>66.811999999999998</v>
      </c>
      <c r="M8446" s="7">
        <v>131.51400000000001</v>
      </c>
      <c r="N8446" s="7">
        <v>53.668999999999997</v>
      </c>
      <c r="O8446" s="7"/>
    </row>
    <row r="8447" spans="1:15" x14ac:dyDescent="0.2">
      <c r="A8447" s="2">
        <v>1</v>
      </c>
      <c r="B8447" s="6" t="s">
        <v>19</v>
      </c>
      <c r="C8447" s="6">
        <v>0</v>
      </c>
      <c r="D8447" s="5" t="s">
        <v>599</v>
      </c>
      <c r="E8447" s="5" t="str">
        <f t="shared" si="922"/>
        <v/>
      </c>
      <c r="F8447" s="5" t="str">
        <f t="shared" si="921"/>
        <v/>
      </c>
      <c r="G8447" s="7">
        <v>60.584000000000003</v>
      </c>
      <c r="H8447" s="7">
        <v>65.28</v>
      </c>
      <c r="I8447" s="7">
        <v>44.02</v>
      </c>
      <c r="J8447" s="7">
        <v>117.123</v>
      </c>
      <c r="K8447" s="7">
        <v>72.66</v>
      </c>
      <c r="L8447" s="7">
        <v>67.433000000000007</v>
      </c>
      <c r="M8447" s="7">
        <v>132.37899999999999</v>
      </c>
      <c r="N8447" s="7">
        <v>58.274000000000001</v>
      </c>
      <c r="O8447" s="7"/>
    </row>
    <row r="8448" spans="1:15" x14ac:dyDescent="0.2">
      <c r="A8448" s="2">
        <v>1</v>
      </c>
      <c r="B8448" s="6" t="s">
        <v>20</v>
      </c>
      <c r="C8448" s="6">
        <v>0</v>
      </c>
      <c r="D8448" s="5" t="s">
        <v>599</v>
      </c>
      <c r="E8448" s="5" t="str">
        <f t="shared" si="922"/>
        <v/>
      </c>
      <c r="F8448" s="5" t="str">
        <f t="shared" si="921"/>
        <v/>
      </c>
      <c r="G8448" s="7">
        <v>61.738999999999997</v>
      </c>
      <c r="H8448" s="7">
        <v>66.531999999999996</v>
      </c>
      <c r="I8448" s="7">
        <v>47.143000000000001</v>
      </c>
      <c r="J8448" s="7">
        <v>116.462</v>
      </c>
      <c r="K8448" s="7">
        <v>76.358000000000004</v>
      </c>
      <c r="L8448" s="7">
        <v>70.856999999999999</v>
      </c>
      <c r="M8448" s="7">
        <v>128.673</v>
      </c>
      <c r="N8448" s="7">
        <v>60.66</v>
      </c>
      <c r="O8448" s="7"/>
    </row>
    <row r="8449" spans="1:15" x14ac:dyDescent="0.2">
      <c r="A8449" s="2">
        <v>1</v>
      </c>
      <c r="B8449" s="6" t="s">
        <v>21</v>
      </c>
      <c r="C8449" s="6">
        <v>0</v>
      </c>
      <c r="D8449" s="5" t="s">
        <v>599</v>
      </c>
      <c r="E8449" s="5" t="str">
        <f t="shared" si="922"/>
        <v/>
      </c>
      <c r="F8449" s="5" t="str">
        <f t="shared" si="921"/>
        <v/>
      </c>
      <c r="G8449" s="7">
        <v>65.34</v>
      </c>
      <c r="H8449" s="7">
        <v>69.960999999999999</v>
      </c>
      <c r="I8449" s="7">
        <v>51.646000000000001</v>
      </c>
      <c r="J8449" s="7">
        <v>114.758</v>
      </c>
      <c r="K8449" s="7">
        <v>79.043000000000006</v>
      </c>
      <c r="L8449" s="7">
        <v>73.822000000000003</v>
      </c>
      <c r="M8449" s="7">
        <v>122.262</v>
      </c>
      <c r="N8449" s="7">
        <v>63.143999999999998</v>
      </c>
      <c r="O8449" s="7"/>
    </row>
    <row r="8450" spans="1:15" x14ac:dyDescent="0.2">
      <c r="A8450" s="2">
        <v>1</v>
      </c>
      <c r="B8450" s="6" t="s">
        <v>22</v>
      </c>
      <c r="C8450" s="6">
        <v>0</v>
      </c>
      <c r="D8450" s="5" t="s">
        <v>599</v>
      </c>
      <c r="E8450" s="5" t="str">
        <f t="shared" si="922"/>
        <v/>
      </c>
      <c r="F8450" s="5" t="str">
        <f t="shared" si="921"/>
        <v/>
      </c>
      <c r="G8450" s="7">
        <v>72.884</v>
      </c>
      <c r="H8450" s="7">
        <v>76.117999999999995</v>
      </c>
      <c r="I8450" s="7">
        <v>55.737000000000002</v>
      </c>
      <c r="J8450" s="7">
        <v>111.627</v>
      </c>
      <c r="K8450" s="7">
        <v>76.474000000000004</v>
      </c>
      <c r="L8450" s="7">
        <v>73.224999999999994</v>
      </c>
      <c r="M8450" s="7">
        <v>115.782</v>
      </c>
      <c r="N8450" s="7">
        <v>64.533000000000001</v>
      </c>
      <c r="O8450" s="7"/>
    </row>
    <row r="8451" spans="1:15" x14ac:dyDescent="0.2">
      <c r="A8451" s="2">
        <v>1</v>
      </c>
      <c r="B8451" s="6" t="s">
        <v>23</v>
      </c>
      <c r="C8451" s="6">
        <v>0</v>
      </c>
      <c r="D8451" s="5" t="s">
        <v>599</v>
      </c>
      <c r="E8451" s="5" t="str">
        <f t="shared" si="922"/>
        <v/>
      </c>
      <c r="F8451" s="5" t="str">
        <f t="shared" si="921"/>
        <v/>
      </c>
      <c r="G8451" s="7">
        <v>75.978999999999999</v>
      </c>
      <c r="H8451" s="7">
        <v>79.673000000000002</v>
      </c>
      <c r="I8451" s="7">
        <v>59.768999999999998</v>
      </c>
      <c r="J8451" s="7">
        <v>109.979</v>
      </c>
      <c r="K8451" s="7">
        <v>78.664000000000001</v>
      </c>
      <c r="L8451" s="7">
        <v>75.016999999999996</v>
      </c>
      <c r="M8451" s="7">
        <v>112.727</v>
      </c>
      <c r="N8451" s="7">
        <v>67.375</v>
      </c>
      <c r="O8451" s="7"/>
    </row>
    <row r="8452" spans="1:15" x14ac:dyDescent="0.2">
      <c r="A8452" s="2">
        <v>1</v>
      </c>
      <c r="B8452" s="6" t="s">
        <v>24</v>
      </c>
      <c r="C8452" s="6">
        <v>0</v>
      </c>
      <c r="D8452" s="5" t="s">
        <v>599</v>
      </c>
      <c r="E8452" s="5" t="str">
        <f t="shared" si="922"/>
        <v/>
      </c>
      <c r="F8452" s="5" t="str">
        <f t="shared" si="921"/>
        <v/>
      </c>
      <c r="G8452" s="7">
        <v>76.843000000000004</v>
      </c>
      <c r="H8452" s="7">
        <v>81.471000000000004</v>
      </c>
      <c r="I8452" s="7">
        <v>63.701000000000001</v>
      </c>
      <c r="J8452" s="7">
        <v>110.476</v>
      </c>
      <c r="K8452" s="7">
        <v>82.897000000000006</v>
      </c>
      <c r="L8452" s="7">
        <v>78.188999999999993</v>
      </c>
      <c r="M8452" s="7">
        <v>113.812</v>
      </c>
      <c r="N8452" s="7">
        <v>72.498999999999995</v>
      </c>
      <c r="O8452" s="7"/>
    </row>
    <row r="8453" spans="1:15" x14ac:dyDescent="0.2">
      <c r="A8453" s="2">
        <v>1</v>
      </c>
      <c r="B8453" s="6" t="s">
        <v>25</v>
      </c>
      <c r="C8453" s="6">
        <v>0</v>
      </c>
      <c r="D8453" s="5" t="s">
        <v>599</v>
      </c>
      <c r="E8453" s="5" t="str">
        <f t="shared" si="922"/>
        <v/>
      </c>
      <c r="F8453" s="5" t="str">
        <f t="shared" si="921"/>
        <v/>
      </c>
      <c r="G8453" s="7">
        <v>80.581000000000003</v>
      </c>
      <c r="H8453" s="7">
        <v>84.275999999999996</v>
      </c>
      <c r="I8453" s="7">
        <v>71.608000000000004</v>
      </c>
      <c r="J8453" s="7">
        <v>108.944</v>
      </c>
      <c r="K8453" s="7">
        <v>88.864999999999995</v>
      </c>
      <c r="L8453" s="7">
        <v>84.968999999999994</v>
      </c>
      <c r="M8453" s="7">
        <v>113.08</v>
      </c>
      <c r="N8453" s="7">
        <v>80.974000000000004</v>
      </c>
      <c r="O8453" s="7"/>
    </row>
    <row r="8454" spans="1:15" x14ac:dyDescent="0.2">
      <c r="A8454" s="2">
        <v>1</v>
      </c>
      <c r="B8454" s="6" t="s">
        <v>26</v>
      </c>
      <c r="C8454" s="6">
        <v>0</v>
      </c>
      <c r="D8454" s="5" t="s">
        <v>599</v>
      </c>
      <c r="E8454" s="5" t="str">
        <f t="shared" si="922"/>
        <v/>
      </c>
      <c r="F8454" s="5" t="str">
        <f t="shared" si="921"/>
        <v/>
      </c>
      <c r="G8454" s="7">
        <v>82.765000000000001</v>
      </c>
      <c r="H8454" s="7">
        <v>86.100999999999999</v>
      </c>
      <c r="I8454" s="7">
        <v>80.361999999999995</v>
      </c>
      <c r="J8454" s="7">
        <v>107.07299999999999</v>
      </c>
      <c r="K8454" s="7">
        <v>97.096000000000004</v>
      </c>
      <c r="L8454" s="7">
        <v>93.334999999999994</v>
      </c>
      <c r="M8454" s="7">
        <v>107.63500000000001</v>
      </c>
      <c r="N8454" s="7">
        <v>86.497</v>
      </c>
      <c r="O8454" s="7"/>
    </row>
    <row r="8455" spans="1:15" x14ac:dyDescent="0.2">
      <c r="A8455" s="2">
        <v>1</v>
      </c>
      <c r="B8455" s="6" t="s">
        <v>27</v>
      </c>
      <c r="C8455" s="6">
        <v>0</v>
      </c>
      <c r="D8455" s="5" t="s">
        <v>599</v>
      </c>
      <c r="E8455" s="5" t="str">
        <f t="shared" si="922"/>
        <v/>
      </c>
      <c r="F8455" s="5" t="str">
        <f t="shared" si="921"/>
        <v/>
      </c>
      <c r="G8455" s="7">
        <v>88.950999999999993</v>
      </c>
      <c r="H8455" s="7">
        <v>88.921000000000006</v>
      </c>
      <c r="I8455" s="7">
        <v>86.591999999999999</v>
      </c>
      <c r="J8455" s="7">
        <v>105.827</v>
      </c>
      <c r="K8455" s="7">
        <v>97.347999999999999</v>
      </c>
      <c r="L8455" s="7">
        <v>97.38</v>
      </c>
      <c r="M8455" s="7">
        <v>105.759</v>
      </c>
      <c r="N8455" s="7">
        <v>91.578999999999994</v>
      </c>
      <c r="O8455" s="7"/>
    </row>
    <row r="8456" spans="1:15" x14ac:dyDescent="0.2">
      <c r="A8456" s="2">
        <v>1</v>
      </c>
      <c r="B8456" s="6" t="s">
        <v>28</v>
      </c>
      <c r="C8456" s="6">
        <v>0</v>
      </c>
      <c r="D8456" s="5" t="s">
        <v>599</v>
      </c>
      <c r="E8456" s="5" t="str">
        <f t="shared" si="922"/>
        <v/>
      </c>
      <c r="F8456" s="5" t="str">
        <f t="shared" ref="F8456:F8519" si="923">IF(LEN(E8456)=0,"",E8456&amp;B8456)</f>
        <v/>
      </c>
      <c r="G8456" s="7">
        <v>93.911000000000001</v>
      </c>
      <c r="H8456" s="7">
        <v>91.802999999999997</v>
      </c>
      <c r="I8456" s="7">
        <v>90.516000000000005</v>
      </c>
      <c r="J8456" s="7">
        <v>103.36499999999999</v>
      </c>
      <c r="K8456" s="7">
        <v>96.385000000000005</v>
      </c>
      <c r="L8456" s="7">
        <v>98.597999999999999</v>
      </c>
      <c r="M8456" s="7">
        <v>104.074</v>
      </c>
      <c r="N8456" s="7">
        <v>94.203999999999994</v>
      </c>
      <c r="O8456" s="7"/>
    </row>
    <row r="8457" spans="1:15" x14ac:dyDescent="0.2">
      <c r="A8457" s="2">
        <v>1</v>
      </c>
      <c r="B8457" s="6" t="s">
        <v>29</v>
      </c>
      <c r="C8457" s="6">
        <v>0</v>
      </c>
      <c r="D8457" s="5" t="s">
        <v>599</v>
      </c>
      <c r="E8457" s="5" t="str">
        <f t="shared" ref="E8457:E8520" si="924">IF(C8457=0,IF(LEN(D8457)&lt;&gt;3,"",D8457),IF(LEN(D8457)&lt;&gt;4,"",LEFT(D8457,3)))</f>
        <v/>
      </c>
      <c r="F8457" s="5" t="str">
        <f t="shared" si="923"/>
        <v/>
      </c>
      <c r="G8457" s="7">
        <v>100</v>
      </c>
      <c r="H8457" s="7">
        <v>100</v>
      </c>
      <c r="I8457" s="7">
        <v>100</v>
      </c>
      <c r="J8457" s="7">
        <v>100</v>
      </c>
      <c r="K8457" s="7">
        <v>100</v>
      </c>
      <c r="L8457" s="7">
        <v>100</v>
      </c>
      <c r="M8457" s="7">
        <v>100</v>
      </c>
      <c r="N8457" s="7">
        <v>100</v>
      </c>
      <c r="O8457" s="7"/>
    </row>
    <row r="8458" spans="1:15" x14ac:dyDescent="0.2">
      <c r="A8458" s="2">
        <v>1</v>
      </c>
      <c r="B8458" s="6" t="s">
        <v>30</v>
      </c>
      <c r="C8458" s="6">
        <v>0</v>
      </c>
      <c r="D8458" s="5" t="s">
        <v>599</v>
      </c>
      <c r="E8458" s="5" t="str">
        <f t="shared" si="924"/>
        <v/>
      </c>
      <c r="F8458" s="5" t="str">
        <f t="shared" si="923"/>
        <v/>
      </c>
      <c r="G8458" s="7">
        <v>105.691</v>
      </c>
      <c r="H8458" s="7">
        <v>108.893</v>
      </c>
      <c r="I8458" s="7">
        <v>108.417</v>
      </c>
      <c r="J8458" s="7">
        <v>96.834999999999994</v>
      </c>
      <c r="K8458" s="7">
        <v>102.58</v>
      </c>
      <c r="L8458" s="7">
        <v>99.563000000000002</v>
      </c>
      <c r="M8458" s="7">
        <v>91.474000000000004</v>
      </c>
      <c r="N8458" s="7">
        <v>99.173000000000002</v>
      </c>
      <c r="O8458" s="7"/>
    </row>
    <row r="8459" spans="1:15" x14ac:dyDescent="0.2">
      <c r="A8459" s="2">
        <v>1</v>
      </c>
      <c r="B8459" s="6" t="s">
        <v>31</v>
      </c>
      <c r="C8459" s="6">
        <v>0</v>
      </c>
      <c r="D8459" s="5" t="s">
        <v>599</v>
      </c>
      <c r="E8459" s="5" t="str">
        <f t="shared" si="924"/>
        <v/>
      </c>
      <c r="F8459" s="5" t="str">
        <f t="shared" si="923"/>
        <v/>
      </c>
      <c r="G8459" s="7">
        <v>106.08199999999999</v>
      </c>
      <c r="H8459" s="7">
        <v>107.81</v>
      </c>
      <c r="I8459" s="7">
        <v>116.73</v>
      </c>
      <c r="J8459" s="7">
        <v>96.534999999999997</v>
      </c>
      <c r="K8459" s="7">
        <v>110.03700000000001</v>
      </c>
      <c r="L8459" s="7">
        <v>108.274</v>
      </c>
      <c r="M8459" s="7">
        <v>96.989000000000004</v>
      </c>
      <c r="N8459" s="7">
        <v>113.215</v>
      </c>
      <c r="O8459" s="7"/>
    </row>
    <row r="8460" spans="1:15" x14ac:dyDescent="0.2">
      <c r="A8460" s="2">
        <v>1</v>
      </c>
      <c r="B8460" s="6" t="s">
        <v>32</v>
      </c>
      <c r="C8460" s="6">
        <v>0</v>
      </c>
      <c r="D8460" s="5" t="s">
        <v>599</v>
      </c>
      <c r="E8460" s="5" t="str">
        <f t="shared" si="924"/>
        <v/>
      </c>
      <c r="F8460" s="5" t="str">
        <f t="shared" si="923"/>
        <v/>
      </c>
      <c r="G8460" s="7">
        <v>120.114</v>
      </c>
      <c r="H8460" s="7">
        <v>107.12</v>
      </c>
      <c r="I8460" s="7">
        <v>126.102</v>
      </c>
      <c r="J8460" s="7">
        <v>95.34</v>
      </c>
      <c r="K8460" s="7">
        <v>104.985</v>
      </c>
      <c r="L8460" s="7">
        <v>117.72</v>
      </c>
      <c r="M8460" s="7">
        <v>96.015000000000001</v>
      </c>
      <c r="N8460" s="7">
        <v>121.077</v>
      </c>
      <c r="O8460" s="7"/>
    </row>
    <row r="8461" spans="1:15" x14ac:dyDescent="0.2">
      <c r="A8461" s="2">
        <v>1</v>
      </c>
      <c r="B8461" s="6" t="s">
        <v>33</v>
      </c>
      <c r="C8461" s="6">
        <v>0</v>
      </c>
      <c r="D8461" s="5" t="s">
        <v>599</v>
      </c>
      <c r="E8461" s="5" t="str">
        <f t="shared" si="924"/>
        <v/>
      </c>
      <c r="F8461" s="5" t="str">
        <f t="shared" si="923"/>
        <v/>
      </c>
      <c r="G8461" s="7">
        <v>134.17099999999999</v>
      </c>
      <c r="H8461" s="7">
        <v>111.562</v>
      </c>
      <c r="I8461" s="7">
        <v>133.84299999999999</v>
      </c>
      <c r="J8461" s="7">
        <v>94.962999999999994</v>
      </c>
      <c r="K8461" s="7">
        <v>99.756</v>
      </c>
      <c r="L8461" s="7">
        <v>119.97199999999999</v>
      </c>
      <c r="M8461" s="7">
        <v>88.501000000000005</v>
      </c>
      <c r="N8461" s="7">
        <v>118.453</v>
      </c>
      <c r="O8461" s="7"/>
    </row>
    <row r="8462" spans="1:15" x14ac:dyDescent="0.2">
      <c r="A8462" s="2">
        <v>1</v>
      </c>
      <c r="B8462" s="6" t="s">
        <v>34</v>
      </c>
      <c r="C8462" s="6">
        <v>0</v>
      </c>
      <c r="D8462" s="5" t="s">
        <v>599</v>
      </c>
      <c r="E8462" s="5" t="str">
        <f t="shared" si="924"/>
        <v/>
      </c>
      <c r="F8462" s="5" t="str">
        <f t="shared" si="923"/>
        <v/>
      </c>
      <c r="G8462" s="7">
        <v>148.60400000000001</v>
      </c>
      <c r="H8462" s="7">
        <v>110.79</v>
      </c>
      <c r="I8462" s="7">
        <v>139.512</v>
      </c>
      <c r="J8462" s="7">
        <v>94.314999999999998</v>
      </c>
      <c r="K8462" s="7">
        <v>93.882000000000005</v>
      </c>
      <c r="L8462" s="7">
        <v>125.925</v>
      </c>
      <c r="M8462" s="7">
        <v>91.344999999999999</v>
      </c>
      <c r="N8462" s="7">
        <v>127.437</v>
      </c>
      <c r="O8462" s="7"/>
    </row>
    <row r="8463" spans="1:15" x14ac:dyDescent="0.2">
      <c r="A8463" s="2">
        <v>1</v>
      </c>
      <c r="B8463" s="6" t="s">
        <v>35</v>
      </c>
      <c r="C8463" s="6">
        <v>0</v>
      </c>
      <c r="D8463" s="5" t="s">
        <v>599</v>
      </c>
      <c r="E8463" s="5" t="str">
        <f t="shared" si="924"/>
        <v/>
      </c>
      <c r="F8463" s="5" t="str">
        <f t="shared" si="923"/>
        <v/>
      </c>
      <c r="G8463" s="7">
        <v>158.24799999999999</v>
      </c>
      <c r="H8463" s="7">
        <v>113.107</v>
      </c>
      <c r="I8463" s="7">
        <v>138.53100000000001</v>
      </c>
      <c r="J8463" s="7">
        <v>93.262</v>
      </c>
      <c r="K8463" s="7">
        <v>87.540999999999997</v>
      </c>
      <c r="L8463" s="7">
        <v>122.47799999999999</v>
      </c>
      <c r="M8463" s="7">
        <v>88.881</v>
      </c>
      <c r="N8463" s="7">
        <v>123.127</v>
      </c>
      <c r="O8463" s="7"/>
    </row>
    <row r="8464" spans="1:15" x14ac:dyDescent="0.2">
      <c r="A8464" s="2">
        <v>1</v>
      </c>
      <c r="B8464" s="6" t="s">
        <v>36</v>
      </c>
      <c r="C8464" s="6">
        <v>0</v>
      </c>
      <c r="D8464" s="5" t="s">
        <v>599</v>
      </c>
      <c r="E8464" s="5" t="str">
        <f t="shared" si="924"/>
        <v/>
      </c>
      <c r="F8464" s="5" t="str">
        <f t="shared" si="923"/>
        <v/>
      </c>
      <c r="G8464" s="7">
        <v>162.52600000000001</v>
      </c>
      <c r="H8464" s="7">
        <v>119.157</v>
      </c>
      <c r="I8464" s="7">
        <v>135.26</v>
      </c>
      <c r="J8464" s="7">
        <v>93.632000000000005</v>
      </c>
      <c r="K8464" s="7">
        <v>83.224000000000004</v>
      </c>
      <c r="L8464" s="7">
        <v>113.514</v>
      </c>
      <c r="M8464" s="7">
        <v>79.277000000000001</v>
      </c>
      <c r="N8464" s="7">
        <v>107.23</v>
      </c>
      <c r="O8464" s="7"/>
    </row>
    <row r="8465" spans="1:15" x14ac:dyDescent="0.2">
      <c r="A8465" s="2">
        <v>1</v>
      </c>
      <c r="B8465" s="6" t="s">
        <v>37</v>
      </c>
      <c r="C8465" s="6">
        <v>0</v>
      </c>
      <c r="D8465" s="5" t="s">
        <v>599</v>
      </c>
      <c r="E8465" s="5" t="str">
        <f t="shared" si="924"/>
        <v/>
      </c>
      <c r="F8465" s="5" t="str">
        <f t="shared" si="923"/>
        <v/>
      </c>
      <c r="G8465" s="7">
        <v>179.70500000000001</v>
      </c>
      <c r="H8465" s="7">
        <v>130.24799999999999</v>
      </c>
      <c r="I8465" s="7">
        <v>143.09</v>
      </c>
      <c r="J8465" s="7">
        <v>92.706999999999994</v>
      </c>
      <c r="K8465" s="7">
        <v>79.625</v>
      </c>
      <c r="L8465" s="7">
        <v>109.86</v>
      </c>
      <c r="M8465" s="7">
        <v>77.367999999999995</v>
      </c>
      <c r="N8465" s="7">
        <v>110.705</v>
      </c>
      <c r="O8465" s="7"/>
    </row>
    <row r="8466" spans="1:15" x14ac:dyDescent="0.2">
      <c r="A8466" s="2">
        <v>1</v>
      </c>
      <c r="B8466" s="6" t="s">
        <v>63</v>
      </c>
      <c r="C8466" s="6">
        <v>0</v>
      </c>
      <c r="D8466" s="5" t="s">
        <v>599</v>
      </c>
      <c r="E8466" s="5" t="str">
        <f t="shared" si="924"/>
        <v/>
      </c>
      <c r="F8466" s="5" t="str">
        <f t="shared" si="923"/>
        <v/>
      </c>
      <c r="G8466" s="7">
        <v>186.374</v>
      </c>
      <c r="H8466" s="7">
        <v>140.41999999999999</v>
      </c>
      <c r="I8466" s="7">
        <v>146.97200000000001</v>
      </c>
      <c r="J8466" s="7">
        <v>93.9</v>
      </c>
      <c r="K8466" s="7">
        <v>78.858999999999995</v>
      </c>
      <c r="L8466" s="7">
        <v>104.666</v>
      </c>
      <c r="M8466" s="7">
        <v>70.685000000000002</v>
      </c>
      <c r="N8466" s="7">
        <v>103.88800000000001</v>
      </c>
      <c r="O8466" s="7"/>
    </row>
    <row r="8467" spans="1:15" x14ac:dyDescent="0.2">
      <c r="A8467" s="2">
        <v>0</v>
      </c>
      <c r="B8467" s="5" t="s">
        <v>598</v>
      </c>
      <c r="C8467" s="6" t="s">
        <v>0</v>
      </c>
      <c r="E8467" s="5" t="str">
        <f t="shared" si="924"/>
        <v/>
      </c>
      <c r="F8467" s="5" t="str">
        <f t="shared" si="923"/>
        <v/>
      </c>
    </row>
    <row r="8468" spans="1:15" x14ac:dyDescent="0.2">
      <c r="A8468" s="2">
        <v>1</v>
      </c>
      <c r="B8468" s="6" t="s">
        <v>13</v>
      </c>
      <c r="C8468" s="6">
        <v>0</v>
      </c>
      <c r="D8468" s="5" t="s">
        <v>600</v>
      </c>
      <c r="E8468" s="5" t="str">
        <f t="shared" si="924"/>
        <v/>
      </c>
      <c r="F8468" s="5" t="str">
        <f t="shared" si="923"/>
        <v/>
      </c>
      <c r="G8468" s="7">
        <v>51.116</v>
      </c>
      <c r="H8468" s="7">
        <v>53.62</v>
      </c>
      <c r="I8468" s="7">
        <v>31.45</v>
      </c>
      <c r="J8468" s="7">
        <v>105.955</v>
      </c>
      <c r="K8468" s="7">
        <v>61.526000000000003</v>
      </c>
      <c r="L8468" s="7">
        <v>58.652999999999999</v>
      </c>
      <c r="M8468" s="7">
        <v>130.15</v>
      </c>
      <c r="N8468" s="7">
        <v>40.932000000000002</v>
      </c>
      <c r="O8468" s="7"/>
    </row>
    <row r="8469" spans="1:15" x14ac:dyDescent="0.2">
      <c r="A8469" s="2">
        <v>1</v>
      </c>
      <c r="B8469" s="6" t="s">
        <v>15</v>
      </c>
      <c r="C8469" s="6">
        <v>0</v>
      </c>
      <c r="D8469" s="5" t="s">
        <v>600</v>
      </c>
      <c r="E8469" s="5" t="str">
        <f t="shared" si="924"/>
        <v/>
      </c>
      <c r="F8469" s="5" t="str">
        <f t="shared" si="923"/>
        <v/>
      </c>
      <c r="G8469" s="7">
        <v>52.929000000000002</v>
      </c>
      <c r="H8469" s="7">
        <v>55.122</v>
      </c>
      <c r="I8469" s="7">
        <v>34.015999999999998</v>
      </c>
      <c r="J8469" s="7">
        <v>109.05200000000001</v>
      </c>
      <c r="K8469" s="7">
        <v>64.266999999999996</v>
      </c>
      <c r="L8469" s="7">
        <v>61.71</v>
      </c>
      <c r="M8469" s="7">
        <v>130.512</v>
      </c>
      <c r="N8469" s="7">
        <v>44.395000000000003</v>
      </c>
      <c r="O8469" s="7"/>
    </row>
    <row r="8470" spans="1:15" x14ac:dyDescent="0.2">
      <c r="A8470" s="2">
        <v>1</v>
      </c>
      <c r="B8470" s="6" t="s">
        <v>16</v>
      </c>
      <c r="C8470" s="6">
        <v>0</v>
      </c>
      <c r="D8470" s="5" t="s">
        <v>600</v>
      </c>
      <c r="E8470" s="5" t="str">
        <f t="shared" si="924"/>
        <v/>
      </c>
      <c r="F8470" s="5" t="str">
        <f t="shared" si="923"/>
        <v/>
      </c>
      <c r="G8470" s="7">
        <v>55.185000000000002</v>
      </c>
      <c r="H8470" s="7">
        <v>57.555999999999997</v>
      </c>
      <c r="I8470" s="7">
        <v>37.039000000000001</v>
      </c>
      <c r="J8470" s="7">
        <v>110.512</v>
      </c>
      <c r="K8470" s="7">
        <v>67.117000000000004</v>
      </c>
      <c r="L8470" s="7">
        <v>64.352999999999994</v>
      </c>
      <c r="M8470" s="7">
        <v>134.279</v>
      </c>
      <c r="N8470" s="7">
        <v>49.734999999999999</v>
      </c>
      <c r="O8470" s="7"/>
    </row>
    <row r="8471" spans="1:15" x14ac:dyDescent="0.2">
      <c r="A8471" s="2">
        <v>1</v>
      </c>
      <c r="B8471" s="6" t="s">
        <v>17</v>
      </c>
      <c r="C8471" s="6">
        <v>0</v>
      </c>
      <c r="D8471" s="5" t="s">
        <v>600</v>
      </c>
      <c r="E8471" s="5" t="str">
        <f t="shared" si="924"/>
        <v/>
      </c>
      <c r="F8471" s="5" t="str">
        <f t="shared" si="923"/>
        <v/>
      </c>
      <c r="G8471" s="7">
        <v>54.689</v>
      </c>
      <c r="H8471" s="7">
        <v>58.643000000000001</v>
      </c>
      <c r="I8471" s="7">
        <v>38.667999999999999</v>
      </c>
      <c r="J8471" s="7">
        <v>113.973</v>
      </c>
      <c r="K8471" s="7">
        <v>70.706000000000003</v>
      </c>
      <c r="L8471" s="7">
        <v>65.938999999999993</v>
      </c>
      <c r="M8471" s="7">
        <v>139.911</v>
      </c>
      <c r="N8471" s="7">
        <v>54.100999999999999</v>
      </c>
      <c r="O8471" s="7"/>
    </row>
    <row r="8472" spans="1:15" x14ac:dyDescent="0.2">
      <c r="A8472" s="2">
        <v>1</v>
      </c>
      <c r="B8472" s="6" t="s">
        <v>18</v>
      </c>
      <c r="C8472" s="6">
        <v>0</v>
      </c>
      <c r="D8472" s="5" t="s">
        <v>600</v>
      </c>
      <c r="E8472" s="5" t="str">
        <f t="shared" si="924"/>
        <v/>
      </c>
      <c r="F8472" s="5" t="str">
        <f t="shared" si="923"/>
        <v/>
      </c>
      <c r="G8472" s="7">
        <v>56.828000000000003</v>
      </c>
      <c r="H8472" s="7">
        <v>61.08</v>
      </c>
      <c r="I8472" s="7">
        <v>40.808999999999997</v>
      </c>
      <c r="J8472" s="7">
        <v>116.068</v>
      </c>
      <c r="K8472" s="7">
        <v>71.811000000000007</v>
      </c>
      <c r="L8472" s="7">
        <v>66.811999999999998</v>
      </c>
      <c r="M8472" s="7">
        <v>131.51400000000001</v>
      </c>
      <c r="N8472" s="7">
        <v>53.668999999999997</v>
      </c>
      <c r="O8472" s="7"/>
    </row>
    <row r="8473" spans="1:15" x14ac:dyDescent="0.2">
      <c r="A8473" s="2">
        <v>1</v>
      </c>
      <c r="B8473" s="6" t="s">
        <v>19</v>
      </c>
      <c r="C8473" s="6">
        <v>0</v>
      </c>
      <c r="D8473" s="5" t="s">
        <v>600</v>
      </c>
      <c r="E8473" s="5" t="str">
        <f t="shared" si="924"/>
        <v/>
      </c>
      <c r="F8473" s="5" t="str">
        <f t="shared" si="923"/>
        <v/>
      </c>
      <c r="G8473" s="7">
        <v>60.584000000000003</v>
      </c>
      <c r="H8473" s="7">
        <v>65.28</v>
      </c>
      <c r="I8473" s="7">
        <v>44.02</v>
      </c>
      <c r="J8473" s="7">
        <v>117.123</v>
      </c>
      <c r="K8473" s="7">
        <v>72.66</v>
      </c>
      <c r="L8473" s="7">
        <v>67.433000000000007</v>
      </c>
      <c r="M8473" s="7">
        <v>132.37899999999999</v>
      </c>
      <c r="N8473" s="7">
        <v>58.274000000000001</v>
      </c>
      <c r="O8473" s="7"/>
    </row>
    <row r="8474" spans="1:15" x14ac:dyDescent="0.2">
      <c r="A8474" s="2">
        <v>1</v>
      </c>
      <c r="B8474" s="6" t="s">
        <v>20</v>
      </c>
      <c r="C8474" s="6">
        <v>0</v>
      </c>
      <c r="D8474" s="5" t="s">
        <v>600</v>
      </c>
      <c r="E8474" s="5" t="str">
        <f t="shared" si="924"/>
        <v/>
      </c>
      <c r="F8474" s="5" t="str">
        <f t="shared" si="923"/>
        <v/>
      </c>
      <c r="G8474" s="7">
        <v>61.738999999999997</v>
      </c>
      <c r="H8474" s="7">
        <v>66.531999999999996</v>
      </c>
      <c r="I8474" s="7">
        <v>47.143000000000001</v>
      </c>
      <c r="J8474" s="7">
        <v>116.462</v>
      </c>
      <c r="K8474" s="7">
        <v>76.358000000000004</v>
      </c>
      <c r="L8474" s="7">
        <v>70.856999999999999</v>
      </c>
      <c r="M8474" s="7">
        <v>128.673</v>
      </c>
      <c r="N8474" s="7">
        <v>60.66</v>
      </c>
      <c r="O8474" s="7"/>
    </row>
    <row r="8475" spans="1:15" x14ac:dyDescent="0.2">
      <c r="A8475" s="2">
        <v>1</v>
      </c>
      <c r="B8475" s="6" t="s">
        <v>21</v>
      </c>
      <c r="C8475" s="6">
        <v>0</v>
      </c>
      <c r="D8475" s="5" t="s">
        <v>600</v>
      </c>
      <c r="E8475" s="5" t="str">
        <f t="shared" si="924"/>
        <v/>
      </c>
      <c r="F8475" s="5" t="str">
        <f t="shared" si="923"/>
        <v/>
      </c>
      <c r="G8475" s="7">
        <v>65.34</v>
      </c>
      <c r="H8475" s="7">
        <v>69.960999999999999</v>
      </c>
      <c r="I8475" s="7">
        <v>51.646000000000001</v>
      </c>
      <c r="J8475" s="7">
        <v>114.758</v>
      </c>
      <c r="K8475" s="7">
        <v>79.043000000000006</v>
      </c>
      <c r="L8475" s="7">
        <v>73.822000000000003</v>
      </c>
      <c r="M8475" s="7">
        <v>122.262</v>
      </c>
      <c r="N8475" s="7">
        <v>63.143999999999998</v>
      </c>
      <c r="O8475" s="7"/>
    </row>
    <row r="8476" spans="1:15" x14ac:dyDescent="0.2">
      <c r="A8476" s="2">
        <v>1</v>
      </c>
      <c r="B8476" s="6" t="s">
        <v>22</v>
      </c>
      <c r="C8476" s="6">
        <v>0</v>
      </c>
      <c r="D8476" s="5" t="s">
        <v>600</v>
      </c>
      <c r="E8476" s="5" t="str">
        <f t="shared" si="924"/>
        <v/>
      </c>
      <c r="F8476" s="5" t="str">
        <f t="shared" si="923"/>
        <v/>
      </c>
      <c r="G8476" s="7">
        <v>72.884</v>
      </c>
      <c r="H8476" s="7">
        <v>76.117999999999995</v>
      </c>
      <c r="I8476" s="7">
        <v>55.737000000000002</v>
      </c>
      <c r="J8476" s="7">
        <v>111.627</v>
      </c>
      <c r="K8476" s="7">
        <v>76.474000000000004</v>
      </c>
      <c r="L8476" s="7">
        <v>73.224999999999994</v>
      </c>
      <c r="M8476" s="7">
        <v>115.782</v>
      </c>
      <c r="N8476" s="7">
        <v>64.533000000000001</v>
      </c>
      <c r="O8476" s="7"/>
    </row>
    <row r="8477" spans="1:15" x14ac:dyDescent="0.2">
      <c r="A8477" s="2">
        <v>1</v>
      </c>
      <c r="B8477" s="6" t="s">
        <v>23</v>
      </c>
      <c r="C8477" s="6">
        <v>0</v>
      </c>
      <c r="D8477" s="5" t="s">
        <v>600</v>
      </c>
      <c r="E8477" s="5" t="str">
        <f t="shared" si="924"/>
        <v/>
      </c>
      <c r="F8477" s="5" t="str">
        <f t="shared" si="923"/>
        <v/>
      </c>
      <c r="G8477" s="7">
        <v>75.978999999999999</v>
      </c>
      <c r="H8477" s="7">
        <v>79.673000000000002</v>
      </c>
      <c r="I8477" s="7">
        <v>59.768999999999998</v>
      </c>
      <c r="J8477" s="7">
        <v>109.979</v>
      </c>
      <c r="K8477" s="7">
        <v>78.664000000000001</v>
      </c>
      <c r="L8477" s="7">
        <v>75.016999999999996</v>
      </c>
      <c r="M8477" s="7">
        <v>112.727</v>
      </c>
      <c r="N8477" s="7">
        <v>67.375</v>
      </c>
      <c r="O8477" s="7"/>
    </row>
    <row r="8478" spans="1:15" x14ac:dyDescent="0.2">
      <c r="A8478" s="2">
        <v>1</v>
      </c>
      <c r="B8478" s="6" t="s">
        <v>24</v>
      </c>
      <c r="C8478" s="6">
        <v>0</v>
      </c>
      <c r="D8478" s="5" t="s">
        <v>600</v>
      </c>
      <c r="E8478" s="5" t="str">
        <f t="shared" si="924"/>
        <v/>
      </c>
      <c r="F8478" s="5" t="str">
        <f t="shared" si="923"/>
        <v/>
      </c>
      <c r="G8478" s="7">
        <v>76.843000000000004</v>
      </c>
      <c r="H8478" s="7">
        <v>81.471000000000004</v>
      </c>
      <c r="I8478" s="7">
        <v>63.701000000000001</v>
      </c>
      <c r="J8478" s="7">
        <v>110.476</v>
      </c>
      <c r="K8478" s="7">
        <v>82.897000000000006</v>
      </c>
      <c r="L8478" s="7">
        <v>78.188999999999993</v>
      </c>
      <c r="M8478" s="7">
        <v>113.812</v>
      </c>
      <c r="N8478" s="7">
        <v>72.498999999999995</v>
      </c>
      <c r="O8478" s="7"/>
    </row>
    <row r="8479" spans="1:15" x14ac:dyDescent="0.2">
      <c r="A8479" s="2">
        <v>1</v>
      </c>
      <c r="B8479" s="6" t="s">
        <v>25</v>
      </c>
      <c r="C8479" s="6">
        <v>0</v>
      </c>
      <c r="D8479" s="5" t="s">
        <v>600</v>
      </c>
      <c r="E8479" s="5" t="str">
        <f t="shared" si="924"/>
        <v/>
      </c>
      <c r="F8479" s="5" t="str">
        <f t="shared" si="923"/>
        <v/>
      </c>
      <c r="G8479" s="7">
        <v>80.581000000000003</v>
      </c>
      <c r="H8479" s="7">
        <v>84.275999999999996</v>
      </c>
      <c r="I8479" s="7">
        <v>71.608000000000004</v>
      </c>
      <c r="J8479" s="7">
        <v>108.944</v>
      </c>
      <c r="K8479" s="7">
        <v>88.864999999999995</v>
      </c>
      <c r="L8479" s="7">
        <v>84.968999999999994</v>
      </c>
      <c r="M8479" s="7">
        <v>113.08</v>
      </c>
      <c r="N8479" s="7">
        <v>80.974000000000004</v>
      </c>
      <c r="O8479" s="7"/>
    </row>
    <row r="8480" spans="1:15" x14ac:dyDescent="0.2">
      <c r="A8480" s="2">
        <v>1</v>
      </c>
      <c r="B8480" s="6" t="s">
        <v>26</v>
      </c>
      <c r="C8480" s="6">
        <v>0</v>
      </c>
      <c r="D8480" s="5" t="s">
        <v>600</v>
      </c>
      <c r="E8480" s="5" t="str">
        <f t="shared" si="924"/>
        <v/>
      </c>
      <c r="F8480" s="5" t="str">
        <f t="shared" si="923"/>
        <v/>
      </c>
      <c r="G8480" s="7">
        <v>82.765000000000001</v>
      </c>
      <c r="H8480" s="7">
        <v>86.100999999999999</v>
      </c>
      <c r="I8480" s="7">
        <v>80.361999999999995</v>
      </c>
      <c r="J8480" s="7">
        <v>107.07299999999999</v>
      </c>
      <c r="K8480" s="7">
        <v>97.096000000000004</v>
      </c>
      <c r="L8480" s="7">
        <v>93.334999999999994</v>
      </c>
      <c r="M8480" s="7">
        <v>107.63500000000001</v>
      </c>
      <c r="N8480" s="7">
        <v>86.497</v>
      </c>
      <c r="O8480" s="7"/>
    </row>
    <row r="8481" spans="1:15" x14ac:dyDescent="0.2">
      <c r="A8481" s="2">
        <v>1</v>
      </c>
      <c r="B8481" s="6" t="s">
        <v>27</v>
      </c>
      <c r="C8481" s="6">
        <v>0</v>
      </c>
      <c r="D8481" s="5" t="s">
        <v>600</v>
      </c>
      <c r="E8481" s="5" t="str">
        <f t="shared" si="924"/>
        <v/>
      </c>
      <c r="F8481" s="5" t="str">
        <f t="shared" si="923"/>
        <v/>
      </c>
      <c r="G8481" s="7">
        <v>88.950999999999993</v>
      </c>
      <c r="H8481" s="7">
        <v>88.921000000000006</v>
      </c>
      <c r="I8481" s="7">
        <v>86.591999999999999</v>
      </c>
      <c r="J8481" s="7">
        <v>105.827</v>
      </c>
      <c r="K8481" s="7">
        <v>97.347999999999999</v>
      </c>
      <c r="L8481" s="7">
        <v>97.38</v>
      </c>
      <c r="M8481" s="7">
        <v>105.759</v>
      </c>
      <c r="N8481" s="7">
        <v>91.578999999999994</v>
      </c>
      <c r="O8481" s="7"/>
    </row>
    <row r="8482" spans="1:15" x14ac:dyDescent="0.2">
      <c r="A8482" s="2">
        <v>1</v>
      </c>
      <c r="B8482" s="6" t="s">
        <v>28</v>
      </c>
      <c r="C8482" s="6">
        <v>0</v>
      </c>
      <c r="D8482" s="5" t="s">
        <v>600</v>
      </c>
      <c r="E8482" s="5" t="str">
        <f t="shared" si="924"/>
        <v/>
      </c>
      <c r="F8482" s="5" t="str">
        <f t="shared" si="923"/>
        <v/>
      </c>
      <c r="G8482" s="7">
        <v>93.911000000000001</v>
      </c>
      <c r="H8482" s="7">
        <v>91.802999999999997</v>
      </c>
      <c r="I8482" s="7">
        <v>90.516000000000005</v>
      </c>
      <c r="J8482" s="7">
        <v>103.36499999999999</v>
      </c>
      <c r="K8482" s="7">
        <v>96.385000000000005</v>
      </c>
      <c r="L8482" s="7">
        <v>98.597999999999999</v>
      </c>
      <c r="M8482" s="7">
        <v>104.074</v>
      </c>
      <c r="N8482" s="7">
        <v>94.203999999999994</v>
      </c>
      <c r="O8482" s="7"/>
    </row>
    <row r="8483" spans="1:15" x14ac:dyDescent="0.2">
      <c r="A8483" s="2">
        <v>1</v>
      </c>
      <c r="B8483" s="6" t="s">
        <v>29</v>
      </c>
      <c r="C8483" s="6">
        <v>0</v>
      </c>
      <c r="D8483" s="5" t="s">
        <v>600</v>
      </c>
      <c r="E8483" s="5" t="str">
        <f t="shared" si="924"/>
        <v/>
      </c>
      <c r="F8483" s="5" t="str">
        <f t="shared" si="923"/>
        <v/>
      </c>
      <c r="G8483" s="7">
        <v>100</v>
      </c>
      <c r="H8483" s="7">
        <v>100</v>
      </c>
      <c r="I8483" s="7">
        <v>100</v>
      </c>
      <c r="J8483" s="7">
        <v>100</v>
      </c>
      <c r="K8483" s="7">
        <v>100</v>
      </c>
      <c r="L8483" s="7">
        <v>100</v>
      </c>
      <c r="M8483" s="7">
        <v>100</v>
      </c>
      <c r="N8483" s="7">
        <v>100</v>
      </c>
      <c r="O8483" s="7"/>
    </row>
    <row r="8484" spans="1:15" x14ac:dyDescent="0.2">
      <c r="A8484" s="2">
        <v>1</v>
      </c>
      <c r="B8484" s="6" t="s">
        <v>30</v>
      </c>
      <c r="C8484" s="6">
        <v>0</v>
      </c>
      <c r="D8484" s="5" t="s">
        <v>600</v>
      </c>
      <c r="E8484" s="5" t="str">
        <f t="shared" si="924"/>
        <v/>
      </c>
      <c r="F8484" s="5" t="str">
        <f t="shared" si="923"/>
        <v/>
      </c>
      <c r="G8484" s="7">
        <v>105.691</v>
      </c>
      <c r="H8484" s="7">
        <v>108.893</v>
      </c>
      <c r="I8484" s="7">
        <v>108.417</v>
      </c>
      <c r="J8484" s="7">
        <v>96.834999999999994</v>
      </c>
      <c r="K8484" s="7">
        <v>102.58</v>
      </c>
      <c r="L8484" s="7">
        <v>99.563000000000002</v>
      </c>
      <c r="M8484" s="7">
        <v>91.474000000000004</v>
      </c>
      <c r="N8484" s="7">
        <v>99.173000000000002</v>
      </c>
      <c r="O8484" s="7"/>
    </row>
    <row r="8485" spans="1:15" x14ac:dyDescent="0.2">
      <c r="A8485" s="2">
        <v>1</v>
      </c>
      <c r="B8485" s="6" t="s">
        <v>31</v>
      </c>
      <c r="C8485" s="6">
        <v>0</v>
      </c>
      <c r="D8485" s="5" t="s">
        <v>600</v>
      </c>
      <c r="E8485" s="5" t="str">
        <f t="shared" si="924"/>
        <v/>
      </c>
      <c r="F8485" s="5" t="str">
        <f t="shared" si="923"/>
        <v/>
      </c>
      <c r="G8485" s="7">
        <v>106.08199999999999</v>
      </c>
      <c r="H8485" s="7">
        <v>107.81</v>
      </c>
      <c r="I8485" s="7">
        <v>116.73</v>
      </c>
      <c r="J8485" s="7">
        <v>96.534999999999997</v>
      </c>
      <c r="K8485" s="7">
        <v>110.03700000000001</v>
      </c>
      <c r="L8485" s="7">
        <v>108.274</v>
      </c>
      <c r="M8485" s="7">
        <v>96.989000000000004</v>
      </c>
      <c r="N8485" s="7">
        <v>113.215</v>
      </c>
      <c r="O8485" s="7"/>
    </row>
    <row r="8486" spans="1:15" x14ac:dyDescent="0.2">
      <c r="A8486" s="2">
        <v>1</v>
      </c>
      <c r="B8486" s="6" t="s">
        <v>32</v>
      </c>
      <c r="C8486" s="6">
        <v>0</v>
      </c>
      <c r="D8486" s="5" t="s">
        <v>600</v>
      </c>
      <c r="E8486" s="5" t="str">
        <f t="shared" si="924"/>
        <v/>
      </c>
      <c r="F8486" s="5" t="str">
        <f t="shared" si="923"/>
        <v/>
      </c>
      <c r="G8486" s="7">
        <v>120.114</v>
      </c>
      <c r="H8486" s="7">
        <v>107.12</v>
      </c>
      <c r="I8486" s="7">
        <v>126.102</v>
      </c>
      <c r="J8486" s="7">
        <v>95.34</v>
      </c>
      <c r="K8486" s="7">
        <v>104.985</v>
      </c>
      <c r="L8486" s="7">
        <v>117.72</v>
      </c>
      <c r="M8486" s="7">
        <v>96.015000000000001</v>
      </c>
      <c r="N8486" s="7">
        <v>121.077</v>
      </c>
      <c r="O8486" s="7"/>
    </row>
    <row r="8487" spans="1:15" x14ac:dyDescent="0.2">
      <c r="A8487" s="2">
        <v>1</v>
      </c>
      <c r="B8487" s="6" t="s">
        <v>33</v>
      </c>
      <c r="C8487" s="6">
        <v>0</v>
      </c>
      <c r="D8487" s="5" t="s">
        <v>600</v>
      </c>
      <c r="E8487" s="5" t="str">
        <f t="shared" si="924"/>
        <v/>
      </c>
      <c r="F8487" s="5" t="str">
        <f t="shared" si="923"/>
        <v/>
      </c>
      <c r="G8487" s="7">
        <v>134.17099999999999</v>
      </c>
      <c r="H8487" s="7">
        <v>111.562</v>
      </c>
      <c r="I8487" s="7">
        <v>133.84299999999999</v>
      </c>
      <c r="J8487" s="7">
        <v>94.962999999999994</v>
      </c>
      <c r="K8487" s="7">
        <v>99.756</v>
      </c>
      <c r="L8487" s="7">
        <v>119.97199999999999</v>
      </c>
      <c r="M8487" s="7">
        <v>88.501000000000005</v>
      </c>
      <c r="N8487" s="7">
        <v>118.453</v>
      </c>
      <c r="O8487" s="7"/>
    </row>
    <row r="8488" spans="1:15" x14ac:dyDescent="0.2">
      <c r="A8488" s="2">
        <v>1</v>
      </c>
      <c r="B8488" s="6" t="s">
        <v>34</v>
      </c>
      <c r="C8488" s="6">
        <v>0</v>
      </c>
      <c r="D8488" s="5" t="s">
        <v>600</v>
      </c>
      <c r="E8488" s="5" t="str">
        <f t="shared" si="924"/>
        <v/>
      </c>
      <c r="F8488" s="5" t="str">
        <f t="shared" si="923"/>
        <v/>
      </c>
      <c r="G8488" s="7">
        <v>148.60400000000001</v>
      </c>
      <c r="H8488" s="7">
        <v>110.79</v>
      </c>
      <c r="I8488" s="7">
        <v>139.512</v>
      </c>
      <c r="J8488" s="7">
        <v>94.314999999999998</v>
      </c>
      <c r="K8488" s="7">
        <v>93.882000000000005</v>
      </c>
      <c r="L8488" s="7">
        <v>125.925</v>
      </c>
      <c r="M8488" s="7">
        <v>91.344999999999999</v>
      </c>
      <c r="N8488" s="7">
        <v>127.437</v>
      </c>
      <c r="O8488" s="7"/>
    </row>
    <row r="8489" spans="1:15" x14ac:dyDescent="0.2">
      <c r="A8489" s="2">
        <v>1</v>
      </c>
      <c r="B8489" s="6" t="s">
        <v>35</v>
      </c>
      <c r="C8489" s="6">
        <v>0</v>
      </c>
      <c r="D8489" s="5" t="s">
        <v>600</v>
      </c>
      <c r="E8489" s="5" t="str">
        <f t="shared" si="924"/>
        <v/>
      </c>
      <c r="F8489" s="5" t="str">
        <f t="shared" si="923"/>
        <v/>
      </c>
      <c r="G8489" s="7">
        <v>158.24799999999999</v>
      </c>
      <c r="H8489" s="7">
        <v>113.107</v>
      </c>
      <c r="I8489" s="7">
        <v>138.53100000000001</v>
      </c>
      <c r="J8489" s="7">
        <v>93.262</v>
      </c>
      <c r="K8489" s="7">
        <v>87.540999999999997</v>
      </c>
      <c r="L8489" s="7">
        <v>122.47799999999999</v>
      </c>
      <c r="M8489" s="7">
        <v>88.881</v>
      </c>
      <c r="N8489" s="7">
        <v>123.127</v>
      </c>
      <c r="O8489" s="7"/>
    </row>
    <row r="8490" spans="1:15" x14ac:dyDescent="0.2">
      <c r="A8490" s="2">
        <v>1</v>
      </c>
      <c r="B8490" s="6" t="s">
        <v>36</v>
      </c>
      <c r="C8490" s="6">
        <v>0</v>
      </c>
      <c r="D8490" s="5" t="s">
        <v>600</v>
      </c>
      <c r="E8490" s="5" t="str">
        <f t="shared" si="924"/>
        <v/>
      </c>
      <c r="F8490" s="5" t="str">
        <f t="shared" si="923"/>
        <v/>
      </c>
      <c r="G8490" s="7">
        <v>162.52600000000001</v>
      </c>
      <c r="H8490" s="7">
        <v>119.157</v>
      </c>
      <c r="I8490" s="7">
        <v>135.26</v>
      </c>
      <c r="J8490" s="7">
        <v>93.632000000000005</v>
      </c>
      <c r="K8490" s="7">
        <v>83.224000000000004</v>
      </c>
      <c r="L8490" s="7">
        <v>113.514</v>
      </c>
      <c r="M8490" s="7">
        <v>79.277000000000001</v>
      </c>
      <c r="N8490" s="7">
        <v>107.23</v>
      </c>
      <c r="O8490" s="7"/>
    </row>
    <row r="8491" spans="1:15" x14ac:dyDescent="0.2">
      <c r="A8491" s="2">
        <v>1</v>
      </c>
      <c r="B8491" s="6" t="s">
        <v>37</v>
      </c>
      <c r="C8491" s="6">
        <v>0</v>
      </c>
      <c r="D8491" s="5" t="s">
        <v>600</v>
      </c>
      <c r="E8491" s="5" t="str">
        <f t="shared" si="924"/>
        <v/>
      </c>
      <c r="F8491" s="5" t="str">
        <f t="shared" si="923"/>
        <v/>
      </c>
      <c r="G8491" s="7">
        <v>179.70500000000001</v>
      </c>
      <c r="H8491" s="7">
        <v>130.24799999999999</v>
      </c>
      <c r="I8491" s="7">
        <v>143.09</v>
      </c>
      <c r="J8491" s="7">
        <v>92.706999999999994</v>
      </c>
      <c r="K8491" s="7">
        <v>79.625</v>
      </c>
      <c r="L8491" s="7">
        <v>109.86</v>
      </c>
      <c r="M8491" s="7">
        <v>77.367999999999995</v>
      </c>
      <c r="N8491" s="7">
        <v>110.705</v>
      </c>
      <c r="O8491" s="7"/>
    </row>
    <row r="8492" spans="1:15" x14ac:dyDescent="0.2">
      <c r="A8492" s="2">
        <v>1</v>
      </c>
      <c r="B8492" s="6" t="s">
        <v>63</v>
      </c>
      <c r="C8492" s="6">
        <v>0</v>
      </c>
      <c r="D8492" s="5" t="s">
        <v>600</v>
      </c>
      <c r="E8492" s="5" t="str">
        <f t="shared" si="924"/>
        <v/>
      </c>
      <c r="F8492" s="5" t="str">
        <f t="shared" si="923"/>
        <v/>
      </c>
      <c r="G8492" s="7">
        <v>186.374</v>
      </c>
      <c r="H8492" s="7">
        <v>140.41999999999999</v>
      </c>
      <c r="I8492" s="7">
        <v>146.97200000000001</v>
      </c>
      <c r="J8492" s="7">
        <v>93.9</v>
      </c>
      <c r="K8492" s="7">
        <v>78.858999999999995</v>
      </c>
      <c r="L8492" s="7">
        <v>104.666</v>
      </c>
      <c r="M8492" s="7">
        <v>70.685000000000002</v>
      </c>
      <c r="N8492" s="7">
        <v>103.88800000000001</v>
      </c>
      <c r="O8492" s="7"/>
    </row>
    <row r="8493" spans="1:15" x14ac:dyDescent="0.2">
      <c r="A8493" s="2">
        <v>0</v>
      </c>
      <c r="B8493" s="5" t="s">
        <v>601</v>
      </c>
      <c r="C8493" s="6" t="s">
        <v>0</v>
      </c>
      <c r="E8493" s="5" t="str">
        <f t="shared" si="924"/>
        <v/>
      </c>
      <c r="F8493" s="5" t="str">
        <f t="shared" si="923"/>
        <v/>
      </c>
    </row>
    <row r="8494" spans="1:15" x14ac:dyDescent="0.2">
      <c r="A8494" s="2">
        <v>1</v>
      </c>
      <c r="B8494" s="6" t="s">
        <v>13</v>
      </c>
      <c r="C8494" s="6">
        <v>0</v>
      </c>
      <c r="D8494" s="5" t="s">
        <v>602</v>
      </c>
      <c r="E8494" s="5" t="str">
        <f t="shared" si="924"/>
        <v/>
      </c>
      <c r="F8494" s="5" t="str">
        <f t="shared" si="923"/>
        <v/>
      </c>
      <c r="G8494" s="7">
        <v>40.529000000000003</v>
      </c>
      <c r="H8494" s="7">
        <v>44.023000000000003</v>
      </c>
      <c r="I8494" s="7">
        <v>39.610999999999997</v>
      </c>
      <c r="J8494" s="7">
        <v>97.75</v>
      </c>
      <c r="K8494" s="7">
        <v>97.734999999999999</v>
      </c>
      <c r="L8494" s="7">
        <v>89.978999999999999</v>
      </c>
      <c r="M8494" s="7">
        <v>200.22200000000001</v>
      </c>
      <c r="N8494" s="7">
        <v>79.311000000000007</v>
      </c>
      <c r="O8494" s="7"/>
    </row>
    <row r="8495" spans="1:15" x14ac:dyDescent="0.2">
      <c r="A8495" s="2">
        <v>1</v>
      </c>
      <c r="B8495" s="6" t="s">
        <v>15</v>
      </c>
      <c r="C8495" s="6">
        <v>0</v>
      </c>
      <c r="D8495" s="5" t="s">
        <v>602</v>
      </c>
      <c r="E8495" s="5" t="str">
        <f t="shared" si="924"/>
        <v/>
      </c>
      <c r="F8495" s="5" t="str">
        <f t="shared" si="923"/>
        <v/>
      </c>
      <c r="G8495" s="7">
        <v>42.393000000000001</v>
      </c>
      <c r="H8495" s="7">
        <v>47.405999999999999</v>
      </c>
      <c r="I8495" s="7">
        <v>43.25</v>
      </c>
      <c r="J8495" s="7">
        <v>100.809</v>
      </c>
      <c r="K8495" s="7">
        <v>102.02</v>
      </c>
      <c r="L8495" s="7">
        <v>91.231999999999999</v>
      </c>
      <c r="M8495" s="7">
        <v>188.84200000000001</v>
      </c>
      <c r="N8495" s="7">
        <v>81.674000000000007</v>
      </c>
      <c r="O8495" s="7"/>
    </row>
    <row r="8496" spans="1:15" x14ac:dyDescent="0.2">
      <c r="A8496" s="2">
        <v>1</v>
      </c>
      <c r="B8496" s="6" t="s">
        <v>16</v>
      </c>
      <c r="C8496" s="6">
        <v>0</v>
      </c>
      <c r="D8496" s="5" t="s">
        <v>602</v>
      </c>
      <c r="E8496" s="5" t="str">
        <f t="shared" si="924"/>
        <v/>
      </c>
      <c r="F8496" s="5" t="str">
        <f t="shared" si="923"/>
        <v/>
      </c>
      <c r="G8496" s="7">
        <v>39.51</v>
      </c>
      <c r="H8496" s="7">
        <v>44.021000000000001</v>
      </c>
      <c r="I8496" s="7">
        <v>43.284999999999997</v>
      </c>
      <c r="J8496" s="7">
        <v>103.654</v>
      </c>
      <c r="K8496" s="7">
        <v>109.55500000000001</v>
      </c>
      <c r="L8496" s="7">
        <v>98.33</v>
      </c>
      <c r="M8496" s="7">
        <v>210.13399999999999</v>
      </c>
      <c r="N8496" s="7">
        <v>90.956999999999994</v>
      </c>
      <c r="O8496" s="7"/>
    </row>
    <row r="8497" spans="1:15" x14ac:dyDescent="0.2">
      <c r="A8497" s="2">
        <v>1</v>
      </c>
      <c r="B8497" s="6" t="s">
        <v>17</v>
      </c>
      <c r="C8497" s="6">
        <v>0</v>
      </c>
      <c r="D8497" s="5" t="s">
        <v>602</v>
      </c>
      <c r="E8497" s="5" t="str">
        <f t="shared" si="924"/>
        <v/>
      </c>
      <c r="F8497" s="5" t="str">
        <f t="shared" si="923"/>
        <v/>
      </c>
      <c r="G8497" s="7">
        <v>35.058999999999997</v>
      </c>
      <c r="H8497" s="7">
        <v>38.856999999999999</v>
      </c>
      <c r="I8497" s="7">
        <v>40.073999999999998</v>
      </c>
      <c r="J8497" s="7">
        <v>106.9</v>
      </c>
      <c r="K8497" s="7">
        <v>114.303</v>
      </c>
      <c r="L8497" s="7">
        <v>103.13200000000001</v>
      </c>
      <c r="M8497" s="7">
        <v>245.56800000000001</v>
      </c>
      <c r="N8497" s="7">
        <v>98.409000000000006</v>
      </c>
      <c r="O8497" s="7"/>
    </row>
    <row r="8498" spans="1:15" x14ac:dyDescent="0.2">
      <c r="A8498" s="2">
        <v>1</v>
      </c>
      <c r="B8498" s="6" t="s">
        <v>18</v>
      </c>
      <c r="C8498" s="6">
        <v>0</v>
      </c>
      <c r="D8498" s="5" t="s">
        <v>602</v>
      </c>
      <c r="E8498" s="5" t="str">
        <f t="shared" si="924"/>
        <v/>
      </c>
      <c r="F8498" s="5" t="str">
        <f t="shared" si="923"/>
        <v/>
      </c>
      <c r="G8498" s="7">
        <v>34.351999999999997</v>
      </c>
      <c r="H8498" s="7">
        <v>37.404000000000003</v>
      </c>
      <c r="I8498" s="7">
        <v>37.872</v>
      </c>
      <c r="J8498" s="7">
        <v>109.35</v>
      </c>
      <c r="K8498" s="7">
        <v>110.248</v>
      </c>
      <c r="L8498" s="7">
        <v>101.253</v>
      </c>
      <c r="M8498" s="7">
        <v>264.786</v>
      </c>
      <c r="N8498" s="7">
        <v>100.28</v>
      </c>
      <c r="O8498" s="7"/>
    </row>
    <row r="8499" spans="1:15" x14ac:dyDescent="0.2">
      <c r="A8499" s="2">
        <v>1</v>
      </c>
      <c r="B8499" s="6" t="s">
        <v>19</v>
      </c>
      <c r="C8499" s="6">
        <v>0</v>
      </c>
      <c r="D8499" s="5" t="s">
        <v>602</v>
      </c>
      <c r="E8499" s="5" t="str">
        <f t="shared" si="924"/>
        <v/>
      </c>
      <c r="F8499" s="5" t="str">
        <f t="shared" si="923"/>
        <v/>
      </c>
      <c r="G8499" s="7">
        <v>42.780999999999999</v>
      </c>
      <c r="H8499" s="7">
        <v>47.212000000000003</v>
      </c>
      <c r="I8499" s="7">
        <v>48.197000000000003</v>
      </c>
      <c r="J8499" s="7">
        <v>111.432</v>
      </c>
      <c r="K8499" s="7">
        <v>112.661</v>
      </c>
      <c r="L8499" s="7">
        <v>102.08799999999999</v>
      </c>
      <c r="M8499" s="7">
        <v>210.81399999999999</v>
      </c>
      <c r="N8499" s="7">
        <v>101.607</v>
      </c>
      <c r="O8499" s="7"/>
    </row>
    <row r="8500" spans="1:15" x14ac:dyDescent="0.2">
      <c r="A8500" s="2">
        <v>1</v>
      </c>
      <c r="B8500" s="6" t="s">
        <v>20</v>
      </c>
      <c r="C8500" s="6">
        <v>0</v>
      </c>
      <c r="D8500" s="5" t="s">
        <v>602</v>
      </c>
      <c r="E8500" s="5" t="str">
        <f t="shared" si="924"/>
        <v/>
      </c>
      <c r="F8500" s="5" t="str">
        <f t="shared" si="923"/>
        <v/>
      </c>
      <c r="G8500" s="7">
        <v>41.914999999999999</v>
      </c>
      <c r="H8500" s="7">
        <v>46.087000000000003</v>
      </c>
      <c r="I8500" s="7">
        <v>48.973999999999997</v>
      </c>
      <c r="J8500" s="7">
        <v>111.024</v>
      </c>
      <c r="K8500" s="7">
        <v>116.84099999999999</v>
      </c>
      <c r="L8500" s="7">
        <v>106.26300000000001</v>
      </c>
      <c r="M8500" s="7">
        <v>198.16800000000001</v>
      </c>
      <c r="N8500" s="7">
        <v>97.05</v>
      </c>
      <c r="O8500" s="7"/>
    </row>
    <row r="8501" spans="1:15" x14ac:dyDescent="0.2">
      <c r="A8501" s="2">
        <v>1</v>
      </c>
      <c r="B8501" s="6" t="s">
        <v>21</v>
      </c>
      <c r="C8501" s="6">
        <v>0</v>
      </c>
      <c r="D8501" s="5" t="s">
        <v>602</v>
      </c>
      <c r="E8501" s="5" t="str">
        <f t="shared" si="924"/>
        <v/>
      </c>
      <c r="F8501" s="5" t="str">
        <f t="shared" si="923"/>
        <v/>
      </c>
      <c r="G8501" s="7">
        <v>45.526000000000003</v>
      </c>
      <c r="H8501" s="7">
        <v>50.572000000000003</v>
      </c>
      <c r="I8501" s="7">
        <v>53.844999999999999</v>
      </c>
      <c r="J8501" s="7">
        <v>110.16</v>
      </c>
      <c r="K8501" s="7">
        <v>118.273</v>
      </c>
      <c r="L8501" s="7">
        <v>106.47199999999999</v>
      </c>
      <c r="M8501" s="7">
        <v>173.49</v>
      </c>
      <c r="N8501" s="7">
        <v>93.415999999999997</v>
      </c>
      <c r="O8501" s="7"/>
    </row>
    <row r="8502" spans="1:15" x14ac:dyDescent="0.2">
      <c r="A8502" s="2">
        <v>1</v>
      </c>
      <c r="B8502" s="6" t="s">
        <v>22</v>
      </c>
      <c r="C8502" s="6">
        <v>0</v>
      </c>
      <c r="D8502" s="5" t="s">
        <v>602</v>
      </c>
      <c r="E8502" s="5" t="str">
        <f t="shared" si="924"/>
        <v/>
      </c>
      <c r="F8502" s="5" t="str">
        <f t="shared" si="923"/>
        <v/>
      </c>
      <c r="G8502" s="7">
        <v>55.414999999999999</v>
      </c>
      <c r="H8502" s="7">
        <v>60.16</v>
      </c>
      <c r="I8502" s="7">
        <v>60.16</v>
      </c>
      <c r="J8502" s="7">
        <v>110.131</v>
      </c>
      <c r="K8502" s="7">
        <v>108.562</v>
      </c>
      <c r="L8502" s="7">
        <v>100</v>
      </c>
      <c r="M8502" s="7">
        <v>141.804</v>
      </c>
      <c r="N8502" s="7">
        <v>85.308999999999997</v>
      </c>
      <c r="O8502" s="7"/>
    </row>
    <row r="8503" spans="1:15" x14ac:dyDescent="0.2">
      <c r="A8503" s="2">
        <v>1</v>
      </c>
      <c r="B8503" s="6" t="s">
        <v>23</v>
      </c>
      <c r="C8503" s="6">
        <v>0</v>
      </c>
      <c r="D8503" s="5" t="s">
        <v>602</v>
      </c>
      <c r="E8503" s="5" t="str">
        <f t="shared" si="924"/>
        <v/>
      </c>
      <c r="F8503" s="5" t="str">
        <f t="shared" si="923"/>
        <v/>
      </c>
      <c r="G8503" s="7">
        <v>61.722000000000001</v>
      </c>
      <c r="H8503" s="7">
        <v>66.587000000000003</v>
      </c>
      <c r="I8503" s="7">
        <v>64.641000000000005</v>
      </c>
      <c r="J8503" s="7">
        <v>110.438</v>
      </c>
      <c r="K8503" s="7">
        <v>104.729</v>
      </c>
      <c r="L8503" s="7">
        <v>97.076999999999998</v>
      </c>
      <c r="M8503" s="7">
        <v>123.874</v>
      </c>
      <c r="N8503" s="7">
        <v>80.072999999999993</v>
      </c>
      <c r="O8503" s="7"/>
    </row>
    <row r="8504" spans="1:15" x14ac:dyDescent="0.2">
      <c r="A8504" s="2">
        <v>1</v>
      </c>
      <c r="B8504" s="6" t="s">
        <v>24</v>
      </c>
      <c r="C8504" s="6">
        <v>0</v>
      </c>
      <c r="D8504" s="5" t="s">
        <v>602</v>
      </c>
      <c r="E8504" s="5" t="str">
        <f t="shared" si="924"/>
        <v/>
      </c>
      <c r="F8504" s="5" t="str">
        <f t="shared" si="923"/>
        <v/>
      </c>
      <c r="G8504" s="7">
        <v>67.296999999999997</v>
      </c>
      <c r="H8504" s="7">
        <v>73.477000000000004</v>
      </c>
      <c r="I8504" s="7">
        <v>71.942999999999998</v>
      </c>
      <c r="J8504" s="7">
        <v>109.93</v>
      </c>
      <c r="K8504" s="7">
        <v>106.904</v>
      </c>
      <c r="L8504" s="7">
        <v>97.912000000000006</v>
      </c>
      <c r="M8504" s="7">
        <v>108.803</v>
      </c>
      <c r="N8504" s="7">
        <v>78.277000000000001</v>
      </c>
      <c r="O8504" s="7"/>
    </row>
    <row r="8505" spans="1:15" x14ac:dyDescent="0.2">
      <c r="A8505" s="2">
        <v>1</v>
      </c>
      <c r="B8505" s="6" t="s">
        <v>25</v>
      </c>
      <c r="C8505" s="6">
        <v>0</v>
      </c>
      <c r="D8505" s="5" t="s">
        <v>602</v>
      </c>
      <c r="E8505" s="5" t="str">
        <f t="shared" si="924"/>
        <v/>
      </c>
      <c r="F8505" s="5" t="str">
        <f t="shared" si="923"/>
        <v/>
      </c>
      <c r="G8505" s="7">
        <v>76.364000000000004</v>
      </c>
      <c r="H8505" s="7">
        <v>81.004999999999995</v>
      </c>
      <c r="I8505" s="7">
        <v>78.805999999999997</v>
      </c>
      <c r="J8505" s="7">
        <v>107.554</v>
      </c>
      <c r="K8505" s="7">
        <v>103.19799999999999</v>
      </c>
      <c r="L8505" s="7">
        <v>97.286000000000001</v>
      </c>
      <c r="M8505" s="7">
        <v>103.108</v>
      </c>
      <c r="N8505" s="7">
        <v>81.256</v>
      </c>
      <c r="O8505" s="7"/>
    </row>
    <row r="8506" spans="1:15" x14ac:dyDescent="0.2">
      <c r="A8506" s="2">
        <v>1</v>
      </c>
      <c r="B8506" s="6" t="s">
        <v>26</v>
      </c>
      <c r="C8506" s="6">
        <v>0</v>
      </c>
      <c r="D8506" s="5" t="s">
        <v>602</v>
      </c>
      <c r="E8506" s="5" t="str">
        <f t="shared" si="924"/>
        <v/>
      </c>
      <c r="F8506" s="5" t="str">
        <f t="shared" si="923"/>
        <v/>
      </c>
      <c r="G8506" s="7">
        <v>83.016999999999996</v>
      </c>
      <c r="H8506" s="7">
        <v>90.376000000000005</v>
      </c>
      <c r="I8506" s="7">
        <v>87.734999999999999</v>
      </c>
      <c r="J8506" s="7">
        <v>105.16800000000001</v>
      </c>
      <c r="K8506" s="7">
        <v>105.68300000000001</v>
      </c>
      <c r="L8506" s="7">
        <v>97.076999999999998</v>
      </c>
      <c r="M8506" s="7">
        <v>97.572000000000003</v>
      </c>
      <c r="N8506" s="7">
        <v>85.603999999999999</v>
      </c>
      <c r="O8506" s="7"/>
    </row>
    <row r="8507" spans="1:15" x14ac:dyDescent="0.2">
      <c r="A8507" s="2">
        <v>1</v>
      </c>
      <c r="B8507" s="6" t="s">
        <v>27</v>
      </c>
      <c r="C8507" s="6">
        <v>0</v>
      </c>
      <c r="D8507" s="5" t="s">
        <v>602</v>
      </c>
      <c r="E8507" s="5" t="str">
        <f t="shared" si="924"/>
        <v/>
      </c>
      <c r="F8507" s="5" t="str">
        <f t="shared" si="923"/>
        <v/>
      </c>
      <c r="G8507" s="7">
        <v>90.034000000000006</v>
      </c>
      <c r="H8507" s="7">
        <v>92.769000000000005</v>
      </c>
      <c r="I8507" s="7">
        <v>91.801000000000002</v>
      </c>
      <c r="J8507" s="7">
        <v>103.685</v>
      </c>
      <c r="K8507" s="7">
        <v>101.96299999999999</v>
      </c>
      <c r="L8507" s="7">
        <v>98.956000000000003</v>
      </c>
      <c r="M8507" s="7">
        <v>97.745999999999995</v>
      </c>
      <c r="N8507" s="7">
        <v>89.731999999999999</v>
      </c>
      <c r="O8507" s="7"/>
    </row>
    <row r="8508" spans="1:15" x14ac:dyDescent="0.2">
      <c r="A8508" s="2">
        <v>1</v>
      </c>
      <c r="B8508" s="6" t="s">
        <v>28</v>
      </c>
      <c r="C8508" s="6">
        <v>0</v>
      </c>
      <c r="D8508" s="5" t="s">
        <v>602</v>
      </c>
      <c r="E8508" s="5" t="str">
        <f t="shared" si="924"/>
        <v/>
      </c>
      <c r="F8508" s="5" t="str">
        <f t="shared" si="923"/>
        <v/>
      </c>
      <c r="G8508" s="7">
        <v>93.414000000000001</v>
      </c>
      <c r="H8508" s="7">
        <v>98.391000000000005</v>
      </c>
      <c r="I8508" s="7">
        <v>96.132000000000005</v>
      </c>
      <c r="J8508" s="7">
        <v>103.43</v>
      </c>
      <c r="K8508" s="7">
        <v>102.90900000000001</v>
      </c>
      <c r="L8508" s="7">
        <v>97.703999999999994</v>
      </c>
      <c r="M8508" s="7">
        <v>96.257999999999996</v>
      </c>
      <c r="N8508" s="7">
        <v>92.534000000000006</v>
      </c>
      <c r="O8508" s="7"/>
    </row>
    <row r="8509" spans="1:15" x14ac:dyDescent="0.2">
      <c r="A8509" s="2">
        <v>1</v>
      </c>
      <c r="B8509" s="6" t="s">
        <v>29</v>
      </c>
      <c r="C8509" s="6">
        <v>0</v>
      </c>
      <c r="D8509" s="5" t="s">
        <v>602</v>
      </c>
      <c r="E8509" s="5" t="str">
        <f t="shared" si="924"/>
        <v/>
      </c>
      <c r="F8509" s="5" t="str">
        <f t="shared" si="923"/>
        <v/>
      </c>
      <c r="G8509" s="7">
        <v>100</v>
      </c>
      <c r="H8509" s="7">
        <v>100</v>
      </c>
      <c r="I8509" s="7">
        <v>100</v>
      </c>
      <c r="J8509" s="7">
        <v>100</v>
      </c>
      <c r="K8509" s="7">
        <v>100</v>
      </c>
      <c r="L8509" s="7">
        <v>100</v>
      </c>
      <c r="M8509" s="7">
        <v>100</v>
      </c>
      <c r="N8509" s="7">
        <v>100</v>
      </c>
      <c r="O8509" s="7"/>
    </row>
    <row r="8510" spans="1:15" x14ac:dyDescent="0.2">
      <c r="A8510" s="2">
        <v>1</v>
      </c>
      <c r="B8510" s="6" t="s">
        <v>30</v>
      </c>
      <c r="C8510" s="6">
        <v>0</v>
      </c>
      <c r="D8510" s="5" t="s">
        <v>602</v>
      </c>
      <c r="E8510" s="5" t="str">
        <f t="shared" si="924"/>
        <v/>
      </c>
      <c r="F8510" s="5" t="str">
        <f t="shared" si="923"/>
        <v/>
      </c>
      <c r="G8510" s="7">
        <v>98.909000000000006</v>
      </c>
      <c r="H8510" s="7">
        <v>104.76600000000001</v>
      </c>
      <c r="I8510" s="7">
        <v>112.422</v>
      </c>
      <c r="J8510" s="7">
        <v>98.335999999999999</v>
      </c>
      <c r="K8510" s="7">
        <v>113.66200000000001</v>
      </c>
      <c r="L8510" s="7">
        <v>107.307</v>
      </c>
      <c r="M8510" s="7">
        <v>102.85599999999999</v>
      </c>
      <c r="N8510" s="7">
        <v>115.63200000000001</v>
      </c>
      <c r="O8510" s="7"/>
    </row>
    <row r="8511" spans="1:15" x14ac:dyDescent="0.2">
      <c r="A8511" s="2">
        <v>1</v>
      </c>
      <c r="B8511" s="6" t="s">
        <v>31</v>
      </c>
      <c r="C8511" s="6">
        <v>0</v>
      </c>
      <c r="D8511" s="5" t="s">
        <v>602</v>
      </c>
      <c r="E8511" s="5" t="str">
        <f t="shared" si="924"/>
        <v/>
      </c>
      <c r="F8511" s="5" t="str">
        <f t="shared" si="923"/>
        <v/>
      </c>
      <c r="G8511" s="7">
        <v>97.305999999999997</v>
      </c>
      <c r="H8511" s="7">
        <v>106.29900000000001</v>
      </c>
      <c r="I8511" s="7">
        <v>126.27200000000001</v>
      </c>
      <c r="J8511" s="7">
        <v>97.186000000000007</v>
      </c>
      <c r="K8511" s="7">
        <v>129.768</v>
      </c>
      <c r="L8511" s="7">
        <v>118.789</v>
      </c>
      <c r="M8511" s="7">
        <v>103.84</v>
      </c>
      <c r="N8511" s="7">
        <v>131.12</v>
      </c>
      <c r="O8511" s="7"/>
    </row>
    <row r="8512" spans="1:15" x14ac:dyDescent="0.2">
      <c r="A8512" s="2">
        <v>1</v>
      </c>
      <c r="B8512" s="6" t="s">
        <v>32</v>
      </c>
      <c r="C8512" s="6">
        <v>0</v>
      </c>
      <c r="D8512" s="5" t="s">
        <v>602</v>
      </c>
      <c r="E8512" s="5" t="str">
        <f t="shared" si="924"/>
        <v/>
      </c>
      <c r="F8512" s="5" t="str">
        <f t="shared" si="923"/>
        <v/>
      </c>
      <c r="G8512" s="7">
        <v>100.155</v>
      </c>
      <c r="H8512" s="7">
        <v>118.943</v>
      </c>
      <c r="I8512" s="7">
        <v>145.01599999999999</v>
      </c>
      <c r="J8512" s="7">
        <v>97.188000000000002</v>
      </c>
      <c r="K8512" s="7">
        <v>144.792</v>
      </c>
      <c r="L8512" s="7">
        <v>121.92100000000001</v>
      </c>
      <c r="M8512" s="7">
        <v>95.674999999999997</v>
      </c>
      <c r="N8512" s="7">
        <v>138.744</v>
      </c>
      <c r="O8512" s="7"/>
    </row>
    <row r="8513" spans="1:15" x14ac:dyDescent="0.2">
      <c r="A8513" s="2">
        <v>1</v>
      </c>
      <c r="B8513" s="6" t="s">
        <v>33</v>
      </c>
      <c r="C8513" s="6">
        <v>0</v>
      </c>
      <c r="D8513" s="5" t="s">
        <v>602</v>
      </c>
      <c r="E8513" s="5" t="str">
        <f t="shared" si="924"/>
        <v/>
      </c>
      <c r="F8513" s="5" t="str">
        <f t="shared" si="923"/>
        <v/>
      </c>
      <c r="G8513" s="7">
        <v>135.46100000000001</v>
      </c>
      <c r="H8513" s="7">
        <v>143.691</v>
      </c>
      <c r="I8513" s="7">
        <v>175.18899999999999</v>
      </c>
      <c r="J8513" s="7">
        <v>97.215000000000003</v>
      </c>
      <c r="K8513" s="7">
        <v>129.32900000000001</v>
      </c>
      <c r="L8513" s="7">
        <v>121.92100000000001</v>
      </c>
      <c r="M8513" s="7">
        <v>83.009</v>
      </c>
      <c r="N8513" s="7">
        <v>145.422</v>
      </c>
      <c r="O8513" s="7"/>
    </row>
    <row r="8514" spans="1:15" x14ac:dyDescent="0.2">
      <c r="A8514" s="2">
        <v>1</v>
      </c>
      <c r="B8514" s="6" t="s">
        <v>34</v>
      </c>
      <c r="C8514" s="6">
        <v>0</v>
      </c>
      <c r="D8514" s="5" t="s">
        <v>602</v>
      </c>
      <c r="E8514" s="5" t="str">
        <f t="shared" si="924"/>
        <v/>
      </c>
      <c r="F8514" s="5" t="str">
        <f t="shared" si="923"/>
        <v/>
      </c>
      <c r="G8514" s="7">
        <v>160.291</v>
      </c>
      <c r="H8514" s="7">
        <v>161.881</v>
      </c>
      <c r="I8514" s="7">
        <v>207.167</v>
      </c>
      <c r="J8514" s="7">
        <v>97.52</v>
      </c>
      <c r="K8514" s="7">
        <v>129.244</v>
      </c>
      <c r="L8514" s="7">
        <v>127.97499999999999</v>
      </c>
      <c r="M8514" s="7">
        <v>79.001999999999995</v>
      </c>
      <c r="N8514" s="7">
        <v>163.666</v>
      </c>
      <c r="O8514" s="7"/>
    </row>
    <row r="8515" spans="1:15" x14ac:dyDescent="0.2">
      <c r="A8515" s="2">
        <v>1</v>
      </c>
      <c r="B8515" s="6" t="s">
        <v>35</v>
      </c>
      <c r="C8515" s="6">
        <v>0</v>
      </c>
      <c r="D8515" s="5" t="s">
        <v>602</v>
      </c>
      <c r="E8515" s="5" t="str">
        <f t="shared" si="924"/>
        <v/>
      </c>
      <c r="F8515" s="5" t="str">
        <f t="shared" si="923"/>
        <v/>
      </c>
      <c r="G8515" s="7">
        <v>173.715</v>
      </c>
      <c r="H8515" s="7">
        <v>158.065</v>
      </c>
      <c r="I8515" s="7">
        <v>206.90299999999999</v>
      </c>
      <c r="J8515" s="7">
        <v>99.497</v>
      </c>
      <c r="K8515" s="7">
        <v>119.105</v>
      </c>
      <c r="L8515" s="7">
        <v>130.898</v>
      </c>
      <c r="M8515" s="7">
        <v>78.424999999999997</v>
      </c>
      <c r="N8515" s="7">
        <v>162.26400000000001</v>
      </c>
      <c r="O8515" s="7"/>
    </row>
    <row r="8516" spans="1:15" x14ac:dyDescent="0.2">
      <c r="A8516" s="2">
        <v>1</v>
      </c>
      <c r="B8516" s="6" t="s">
        <v>36</v>
      </c>
      <c r="C8516" s="6">
        <v>0</v>
      </c>
      <c r="D8516" s="5" t="s">
        <v>602</v>
      </c>
      <c r="E8516" s="5" t="str">
        <f t="shared" si="924"/>
        <v/>
      </c>
      <c r="F8516" s="5" t="str">
        <f t="shared" si="923"/>
        <v/>
      </c>
      <c r="G8516" s="7">
        <v>150.554</v>
      </c>
      <c r="H8516" s="7">
        <v>142.417</v>
      </c>
      <c r="I8516" s="7">
        <v>190.88</v>
      </c>
      <c r="J8516" s="7">
        <v>101.989</v>
      </c>
      <c r="K8516" s="7">
        <v>126.785</v>
      </c>
      <c r="L8516" s="7">
        <v>134.029</v>
      </c>
      <c r="M8516" s="7">
        <v>88.718999999999994</v>
      </c>
      <c r="N8516" s="7">
        <v>169.34700000000001</v>
      </c>
      <c r="O8516" s="7"/>
    </row>
    <row r="8517" spans="1:15" x14ac:dyDescent="0.2">
      <c r="A8517" s="2">
        <v>1</v>
      </c>
      <c r="B8517" s="6" t="s">
        <v>37</v>
      </c>
      <c r="C8517" s="6">
        <v>0</v>
      </c>
      <c r="D8517" s="5" t="s">
        <v>602</v>
      </c>
      <c r="E8517" s="5" t="str">
        <f t="shared" si="924"/>
        <v/>
      </c>
      <c r="F8517" s="5" t="str">
        <f t="shared" si="923"/>
        <v/>
      </c>
      <c r="G8517" s="7">
        <v>163.28200000000001</v>
      </c>
      <c r="H8517" s="7">
        <v>148.91900000000001</v>
      </c>
      <c r="I8517" s="7">
        <v>203.94800000000001</v>
      </c>
      <c r="J8517" s="7">
        <v>103.393</v>
      </c>
      <c r="K8517" s="7">
        <v>124.905</v>
      </c>
      <c r="L8517" s="7">
        <v>136.952</v>
      </c>
      <c r="M8517" s="7">
        <v>87.697999999999993</v>
      </c>
      <c r="N8517" s="7">
        <v>178.858</v>
      </c>
      <c r="O8517" s="7"/>
    </row>
    <row r="8518" spans="1:15" x14ac:dyDescent="0.2">
      <c r="A8518" s="2">
        <v>1</v>
      </c>
      <c r="B8518" s="6" t="s">
        <v>63</v>
      </c>
      <c r="C8518" s="6">
        <v>0</v>
      </c>
      <c r="D8518" s="5" t="s">
        <v>602</v>
      </c>
      <c r="E8518" s="5" t="str">
        <f t="shared" si="924"/>
        <v/>
      </c>
      <c r="F8518" s="5" t="str">
        <f t="shared" si="923"/>
        <v/>
      </c>
      <c r="G8518" s="7">
        <v>142.44499999999999</v>
      </c>
      <c r="H8518" s="7">
        <v>145.13999999999999</v>
      </c>
      <c r="I8518" s="7">
        <v>220.58799999999999</v>
      </c>
      <c r="J8518" s="7">
        <v>107.58799999999999</v>
      </c>
      <c r="K8518" s="7">
        <v>154.85900000000001</v>
      </c>
      <c r="L8518" s="7">
        <v>151.983</v>
      </c>
      <c r="M8518" s="7">
        <v>89.094999999999999</v>
      </c>
      <c r="N8518" s="7">
        <v>196.53200000000001</v>
      </c>
      <c r="O8518" s="7"/>
    </row>
    <row r="8519" spans="1:15" x14ac:dyDescent="0.2">
      <c r="A8519" s="2">
        <v>0</v>
      </c>
      <c r="B8519" s="5" t="s">
        <v>601</v>
      </c>
      <c r="C8519" s="6" t="s">
        <v>0</v>
      </c>
      <c r="E8519" s="5" t="str">
        <f t="shared" si="924"/>
        <v/>
      </c>
      <c r="F8519" s="5" t="str">
        <f t="shared" si="923"/>
        <v/>
      </c>
    </row>
    <row r="8520" spans="1:15" x14ac:dyDescent="0.2">
      <c r="A8520" s="2">
        <v>1</v>
      </c>
      <c r="B8520" s="6" t="s">
        <v>13</v>
      </c>
      <c r="C8520" s="6">
        <v>0</v>
      </c>
      <c r="D8520" s="5" t="s">
        <v>603</v>
      </c>
      <c r="E8520" s="5" t="str">
        <f t="shared" si="924"/>
        <v/>
      </c>
      <c r="F8520" s="5" t="str">
        <f t="shared" ref="F8520:F8583" si="925">IF(LEN(E8520)=0,"",E8520&amp;B8520)</f>
        <v/>
      </c>
      <c r="G8520" s="7">
        <v>40.529000000000003</v>
      </c>
      <c r="H8520" s="7">
        <v>44.023000000000003</v>
      </c>
      <c r="I8520" s="7">
        <v>39.610999999999997</v>
      </c>
      <c r="J8520" s="7">
        <v>97.75</v>
      </c>
      <c r="K8520" s="7">
        <v>97.734999999999999</v>
      </c>
      <c r="L8520" s="7">
        <v>89.978999999999999</v>
      </c>
      <c r="M8520" s="7">
        <v>200.22200000000001</v>
      </c>
      <c r="N8520" s="7">
        <v>79.311000000000007</v>
      </c>
      <c r="O8520" s="7"/>
    </row>
    <row r="8521" spans="1:15" x14ac:dyDescent="0.2">
      <c r="A8521" s="2">
        <v>1</v>
      </c>
      <c r="B8521" s="6" t="s">
        <v>15</v>
      </c>
      <c r="C8521" s="6">
        <v>0</v>
      </c>
      <c r="D8521" s="5" t="s">
        <v>603</v>
      </c>
      <c r="E8521" s="5" t="str">
        <f t="shared" ref="E8521:E8584" si="926">IF(C8521=0,IF(LEN(D8521)&lt;&gt;3,"",D8521),IF(LEN(D8521)&lt;&gt;4,"",LEFT(D8521,3)))</f>
        <v/>
      </c>
      <c r="F8521" s="5" t="str">
        <f t="shared" si="925"/>
        <v/>
      </c>
      <c r="G8521" s="7">
        <v>42.393000000000001</v>
      </c>
      <c r="H8521" s="7">
        <v>47.405999999999999</v>
      </c>
      <c r="I8521" s="7">
        <v>43.25</v>
      </c>
      <c r="J8521" s="7">
        <v>100.809</v>
      </c>
      <c r="K8521" s="7">
        <v>102.02</v>
      </c>
      <c r="L8521" s="7">
        <v>91.231999999999999</v>
      </c>
      <c r="M8521" s="7">
        <v>188.84200000000001</v>
      </c>
      <c r="N8521" s="7">
        <v>81.674000000000007</v>
      </c>
      <c r="O8521" s="7"/>
    </row>
    <row r="8522" spans="1:15" x14ac:dyDescent="0.2">
      <c r="A8522" s="2">
        <v>1</v>
      </c>
      <c r="B8522" s="6" t="s">
        <v>16</v>
      </c>
      <c r="C8522" s="6">
        <v>0</v>
      </c>
      <c r="D8522" s="5" t="s">
        <v>603</v>
      </c>
      <c r="E8522" s="5" t="str">
        <f t="shared" si="926"/>
        <v/>
      </c>
      <c r="F8522" s="5" t="str">
        <f t="shared" si="925"/>
        <v/>
      </c>
      <c r="G8522" s="7">
        <v>39.51</v>
      </c>
      <c r="H8522" s="7">
        <v>44.021000000000001</v>
      </c>
      <c r="I8522" s="7">
        <v>43.284999999999997</v>
      </c>
      <c r="J8522" s="7">
        <v>103.654</v>
      </c>
      <c r="K8522" s="7">
        <v>109.55500000000001</v>
      </c>
      <c r="L8522" s="7">
        <v>98.33</v>
      </c>
      <c r="M8522" s="7">
        <v>210.13399999999999</v>
      </c>
      <c r="N8522" s="7">
        <v>90.956999999999994</v>
      </c>
      <c r="O8522" s="7"/>
    </row>
    <row r="8523" spans="1:15" x14ac:dyDescent="0.2">
      <c r="A8523" s="2">
        <v>1</v>
      </c>
      <c r="B8523" s="6" t="s">
        <v>17</v>
      </c>
      <c r="C8523" s="6">
        <v>0</v>
      </c>
      <c r="D8523" s="5" t="s">
        <v>603</v>
      </c>
      <c r="E8523" s="5" t="str">
        <f t="shared" si="926"/>
        <v/>
      </c>
      <c r="F8523" s="5" t="str">
        <f t="shared" si="925"/>
        <v/>
      </c>
      <c r="G8523" s="7">
        <v>35.058999999999997</v>
      </c>
      <c r="H8523" s="7">
        <v>38.856999999999999</v>
      </c>
      <c r="I8523" s="7">
        <v>40.073999999999998</v>
      </c>
      <c r="J8523" s="7">
        <v>106.9</v>
      </c>
      <c r="K8523" s="7">
        <v>114.303</v>
      </c>
      <c r="L8523" s="7">
        <v>103.13200000000001</v>
      </c>
      <c r="M8523" s="7">
        <v>245.56800000000001</v>
      </c>
      <c r="N8523" s="7">
        <v>98.409000000000006</v>
      </c>
      <c r="O8523" s="7"/>
    </row>
    <row r="8524" spans="1:15" x14ac:dyDescent="0.2">
      <c r="A8524" s="2">
        <v>1</v>
      </c>
      <c r="B8524" s="6" t="s">
        <v>18</v>
      </c>
      <c r="C8524" s="6">
        <v>0</v>
      </c>
      <c r="D8524" s="5" t="s">
        <v>603</v>
      </c>
      <c r="E8524" s="5" t="str">
        <f t="shared" si="926"/>
        <v/>
      </c>
      <c r="F8524" s="5" t="str">
        <f t="shared" si="925"/>
        <v/>
      </c>
      <c r="G8524" s="7">
        <v>34.351999999999997</v>
      </c>
      <c r="H8524" s="7">
        <v>37.404000000000003</v>
      </c>
      <c r="I8524" s="7">
        <v>37.872</v>
      </c>
      <c r="J8524" s="7">
        <v>109.35</v>
      </c>
      <c r="K8524" s="7">
        <v>110.248</v>
      </c>
      <c r="L8524" s="7">
        <v>101.253</v>
      </c>
      <c r="M8524" s="7">
        <v>264.786</v>
      </c>
      <c r="N8524" s="7">
        <v>100.28</v>
      </c>
      <c r="O8524" s="7"/>
    </row>
    <row r="8525" spans="1:15" x14ac:dyDescent="0.2">
      <c r="A8525" s="2">
        <v>1</v>
      </c>
      <c r="B8525" s="6" t="s">
        <v>19</v>
      </c>
      <c r="C8525" s="6">
        <v>0</v>
      </c>
      <c r="D8525" s="5" t="s">
        <v>603</v>
      </c>
      <c r="E8525" s="5" t="str">
        <f t="shared" si="926"/>
        <v/>
      </c>
      <c r="F8525" s="5" t="str">
        <f t="shared" si="925"/>
        <v/>
      </c>
      <c r="G8525" s="7">
        <v>42.780999999999999</v>
      </c>
      <c r="H8525" s="7">
        <v>47.212000000000003</v>
      </c>
      <c r="I8525" s="7">
        <v>48.197000000000003</v>
      </c>
      <c r="J8525" s="7">
        <v>111.432</v>
      </c>
      <c r="K8525" s="7">
        <v>112.661</v>
      </c>
      <c r="L8525" s="7">
        <v>102.08799999999999</v>
      </c>
      <c r="M8525" s="7">
        <v>210.81399999999999</v>
      </c>
      <c r="N8525" s="7">
        <v>101.607</v>
      </c>
      <c r="O8525" s="7"/>
    </row>
    <row r="8526" spans="1:15" x14ac:dyDescent="0.2">
      <c r="A8526" s="2">
        <v>1</v>
      </c>
      <c r="B8526" s="6" t="s">
        <v>20</v>
      </c>
      <c r="C8526" s="6">
        <v>0</v>
      </c>
      <c r="D8526" s="5" t="s">
        <v>603</v>
      </c>
      <c r="E8526" s="5" t="str">
        <f t="shared" si="926"/>
        <v/>
      </c>
      <c r="F8526" s="5" t="str">
        <f t="shared" si="925"/>
        <v/>
      </c>
      <c r="G8526" s="7">
        <v>41.914999999999999</v>
      </c>
      <c r="H8526" s="7">
        <v>46.087000000000003</v>
      </c>
      <c r="I8526" s="7">
        <v>48.973999999999997</v>
      </c>
      <c r="J8526" s="7">
        <v>111.024</v>
      </c>
      <c r="K8526" s="7">
        <v>116.84099999999999</v>
      </c>
      <c r="L8526" s="7">
        <v>106.26300000000001</v>
      </c>
      <c r="M8526" s="7">
        <v>198.16800000000001</v>
      </c>
      <c r="N8526" s="7">
        <v>97.05</v>
      </c>
      <c r="O8526" s="7"/>
    </row>
    <row r="8527" spans="1:15" x14ac:dyDescent="0.2">
      <c r="A8527" s="2">
        <v>1</v>
      </c>
      <c r="B8527" s="6" t="s">
        <v>21</v>
      </c>
      <c r="C8527" s="6">
        <v>0</v>
      </c>
      <c r="D8527" s="5" t="s">
        <v>603</v>
      </c>
      <c r="E8527" s="5" t="str">
        <f t="shared" si="926"/>
        <v/>
      </c>
      <c r="F8527" s="5" t="str">
        <f t="shared" si="925"/>
        <v/>
      </c>
      <c r="G8527" s="7">
        <v>45.526000000000003</v>
      </c>
      <c r="H8527" s="7">
        <v>50.572000000000003</v>
      </c>
      <c r="I8527" s="7">
        <v>53.844999999999999</v>
      </c>
      <c r="J8527" s="7">
        <v>110.16</v>
      </c>
      <c r="K8527" s="7">
        <v>118.273</v>
      </c>
      <c r="L8527" s="7">
        <v>106.47199999999999</v>
      </c>
      <c r="M8527" s="7">
        <v>173.49</v>
      </c>
      <c r="N8527" s="7">
        <v>93.415999999999997</v>
      </c>
      <c r="O8527" s="7"/>
    </row>
    <row r="8528" spans="1:15" x14ac:dyDescent="0.2">
      <c r="A8528" s="2">
        <v>1</v>
      </c>
      <c r="B8528" s="6" t="s">
        <v>22</v>
      </c>
      <c r="C8528" s="6">
        <v>0</v>
      </c>
      <c r="D8528" s="5" t="s">
        <v>603</v>
      </c>
      <c r="E8528" s="5" t="str">
        <f t="shared" si="926"/>
        <v/>
      </c>
      <c r="F8528" s="5" t="str">
        <f t="shared" si="925"/>
        <v/>
      </c>
      <c r="G8528" s="7">
        <v>55.414999999999999</v>
      </c>
      <c r="H8528" s="7">
        <v>60.16</v>
      </c>
      <c r="I8528" s="7">
        <v>60.16</v>
      </c>
      <c r="J8528" s="7">
        <v>110.131</v>
      </c>
      <c r="K8528" s="7">
        <v>108.562</v>
      </c>
      <c r="L8528" s="7">
        <v>100</v>
      </c>
      <c r="M8528" s="7">
        <v>141.804</v>
      </c>
      <c r="N8528" s="7">
        <v>85.308999999999997</v>
      </c>
      <c r="O8528" s="7"/>
    </row>
    <row r="8529" spans="1:15" x14ac:dyDescent="0.2">
      <c r="A8529" s="2">
        <v>1</v>
      </c>
      <c r="B8529" s="6" t="s">
        <v>23</v>
      </c>
      <c r="C8529" s="6">
        <v>0</v>
      </c>
      <c r="D8529" s="5" t="s">
        <v>603</v>
      </c>
      <c r="E8529" s="5" t="str">
        <f t="shared" si="926"/>
        <v/>
      </c>
      <c r="F8529" s="5" t="str">
        <f t="shared" si="925"/>
        <v/>
      </c>
      <c r="G8529" s="7">
        <v>61.722000000000001</v>
      </c>
      <c r="H8529" s="7">
        <v>66.587000000000003</v>
      </c>
      <c r="I8529" s="7">
        <v>64.641000000000005</v>
      </c>
      <c r="J8529" s="7">
        <v>110.438</v>
      </c>
      <c r="K8529" s="7">
        <v>104.729</v>
      </c>
      <c r="L8529" s="7">
        <v>97.076999999999998</v>
      </c>
      <c r="M8529" s="7">
        <v>123.874</v>
      </c>
      <c r="N8529" s="7">
        <v>80.072999999999993</v>
      </c>
      <c r="O8529" s="7"/>
    </row>
    <row r="8530" spans="1:15" x14ac:dyDescent="0.2">
      <c r="A8530" s="2">
        <v>1</v>
      </c>
      <c r="B8530" s="6" t="s">
        <v>24</v>
      </c>
      <c r="C8530" s="6">
        <v>0</v>
      </c>
      <c r="D8530" s="5" t="s">
        <v>603</v>
      </c>
      <c r="E8530" s="5" t="str">
        <f t="shared" si="926"/>
        <v/>
      </c>
      <c r="F8530" s="5" t="str">
        <f t="shared" si="925"/>
        <v/>
      </c>
      <c r="G8530" s="7">
        <v>67.296999999999997</v>
      </c>
      <c r="H8530" s="7">
        <v>73.477000000000004</v>
      </c>
      <c r="I8530" s="7">
        <v>71.942999999999998</v>
      </c>
      <c r="J8530" s="7">
        <v>109.93</v>
      </c>
      <c r="K8530" s="7">
        <v>106.904</v>
      </c>
      <c r="L8530" s="7">
        <v>97.912000000000006</v>
      </c>
      <c r="M8530" s="7">
        <v>108.803</v>
      </c>
      <c r="N8530" s="7">
        <v>78.277000000000001</v>
      </c>
      <c r="O8530" s="7"/>
    </row>
    <row r="8531" spans="1:15" x14ac:dyDescent="0.2">
      <c r="A8531" s="2">
        <v>1</v>
      </c>
      <c r="B8531" s="6" t="s">
        <v>25</v>
      </c>
      <c r="C8531" s="6">
        <v>0</v>
      </c>
      <c r="D8531" s="5" t="s">
        <v>603</v>
      </c>
      <c r="E8531" s="5" t="str">
        <f t="shared" si="926"/>
        <v/>
      </c>
      <c r="F8531" s="5" t="str">
        <f t="shared" si="925"/>
        <v/>
      </c>
      <c r="G8531" s="7">
        <v>76.364000000000004</v>
      </c>
      <c r="H8531" s="7">
        <v>81.004999999999995</v>
      </c>
      <c r="I8531" s="7">
        <v>78.805999999999997</v>
      </c>
      <c r="J8531" s="7">
        <v>107.554</v>
      </c>
      <c r="K8531" s="7">
        <v>103.19799999999999</v>
      </c>
      <c r="L8531" s="7">
        <v>97.286000000000001</v>
      </c>
      <c r="M8531" s="7">
        <v>103.108</v>
      </c>
      <c r="N8531" s="7">
        <v>81.256</v>
      </c>
      <c r="O8531" s="7"/>
    </row>
    <row r="8532" spans="1:15" x14ac:dyDescent="0.2">
      <c r="A8532" s="2">
        <v>1</v>
      </c>
      <c r="B8532" s="6" t="s">
        <v>26</v>
      </c>
      <c r="C8532" s="6">
        <v>0</v>
      </c>
      <c r="D8532" s="5" t="s">
        <v>603</v>
      </c>
      <c r="E8532" s="5" t="str">
        <f t="shared" si="926"/>
        <v/>
      </c>
      <c r="F8532" s="5" t="str">
        <f t="shared" si="925"/>
        <v/>
      </c>
      <c r="G8532" s="7">
        <v>83.016999999999996</v>
      </c>
      <c r="H8532" s="7">
        <v>90.376000000000005</v>
      </c>
      <c r="I8532" s="7">
        <v>87.734999999999999</v>
      </c>
      <c r="J8532" s="7">
        <v>105.16800000000001</v>
      </c>
      <c r="K8532" s="7">
        <v>105.68300000000001</v>
      </c>
      <c r="L8532" s="7">
        <v>97.076999999999998</v>
      </c>
      <c r="M8532" s="7">
        <v>97.572000000000003</v>
      </c>
      <c r="N8532" s="7">
        <v>85.603999999999999</v>
      </c>
      <c r="O8532" s="7"/>
    </row>
    <row r="8533" spans="1:15" x14ac:dyDescent="0.2">
      <c r="A8533" s="2">
        <v>1</v>
      </c>
      <c r="B8533" s="6" t="s">
        <v>27</v>
      </c>
      <c r="C8533" s="6">
        <v>0</v>
      </c>
      <c r="D8533" s="5" t="s">
        <v>603</v>
      </c>
      <c r="E8533" s="5" t="str">
        <f t="shared" si="926"/>
        <v/>
      </c>
      <c r="F8533" s="5" t="str">
        <f t="shared" si="925"/>
        <v/>
      </c>
      <c r="G8533" s="7">
        <v>90.034000000000006</v>
      </c>
      <c r="H8533" s="7">
        <v>92.769000000000005</v>
      </c>
      <c r="I8533" s="7">
        <v>91.801000000000002</v>
      </c>
      <c r="J8533" s="7">
        <v>103.685</v>
      </c>
      <c r="K8533" s="7">
        <v>101.96299999999999</v>
      </c>
      <c r="L8533" s="7">
        <v>98.956000000000003</v>
      </c>
      <c r="M8533" s="7">
        <v>97.745999999999995</v>
      </c>
      <c r="N8533" s="7">
        <v>89.731999999999999</v>
      </c>
      <c r="O8533" s="7"/>
    </row>
    <row r="8534" spans="1:15" x14ac:dyDescent="0.2">
      <c r="A8534" s="2">
        <v>1</v>
      </c>
      <c r="B8534" s="6" t="s">
        <v>28</v>
      </c>
      <c r="C8534" s="6">
        <v>0</v>
      </c>
      <c r="D8534" s="5" t="s">
        <v>603</v>
      </c>
      <c r="E8534" s="5" t="str">
        <f t="shared" si="926"/>
        <v/>
      </c>
      <c r="F8534" s="5" t="str">
        <f t="shared" si="925"/>
        <v/>
      </c>
      <c r="G8534" s="7">
        <v>93.414000000000001</v>
      </c>
      <c r="H8534" s="7">
        <v>98.391000000000005</v>
      </c>
      <c r="I8534" s="7">
        <v>96.132000000000005</v>
      </c>
      <c r="J8534" s="7">
        <v>103.43</v>
      </c>
      <c r="K8534" s="7">
        <v>102.90900000000001</v>
      </c>
      <c r="L8534" s="7">
        <v>97.703999999999994</v>
      </c>
      <c r="M8534" s="7">
        <v>96.257999999999996</v>
      </c>
      <c r="N8534" s="7">
        <v>92.534000000000006</v>
      </c>
      <c r="O8534" s="7"/>
    </row>
    <row r="8535" spans="1:15" x14ac:dyDescent="0.2">
      <c r="A8535" s="2">
        <v>1</v>
      </c>
      <c r="B8535" s="6" t="s">
        <v>29</v>
      </c>
      <c r="C8535" s="6">
        <v>0</v>
      </c>
      <c r="D8535" s="5" t="s">
        <v>603</v>
      </c>
      <c r="E8535" s="5" t="str">
        <f t="shared" si="926"/>
        <v/>
      </c>
      <c r="F8535" s="5" t="str">
        <f t="shared" si="925"/>
        <v/>
      </c>
      <c r="G8535" s="7">
        <v>100</v>
      </c>
      <c r="H8535" s="7">
        <v>100</v>
      </c>
      <c r="I8535" s="7">
        <v>100</v>
      </c>
      <c r="J8535" s="7">
        <v>100</v>
      </c>
      <c r="K8535" s="7">
        <v>100</v>
      </c>
      <c r="L8535" s="7">
        <v>100</v>
      </c>
      <c r="M8535" s="7">
        <v>100</v>
      </c>
      <c r="N8535" s="7">
        <v>100</v>
      </c>
      <c r="O8535" s="7"/>
    </row>
    <row r="8536" spans="1:15" x14ac:dyDescent="0.2">
      <c r="A8536" s="2">
        <v>1</v>
      </c>
      <c r="B8536" s="6" t="s">
        <v>30</v>
      </c>
      <c r="C8536" s="6">
        <v>0</v>
      </c>
      <c r="D8536" s="5" t="s">
        <v>603</v>
      </c>
      <c r="E8536" s="5" t="str">
        <f t="shared" si="926"/>
        <v/>
      </c>
      <c r="F8536" s="5" t="str">
        <f t="shared" si="925"/>
        <v/>
      </c>
      <c r="G8536" s="7">
        <v>98.909000000000006</v>
      </c>
      <c r="H8536" s="7">
        <v>104.76600000000001</v>
      </c>
      <c r="I8536" s="7">
        <v>112.422</v>
      </c>
      <c r="J8536" s="7">
        <v>98.335999999999999</v>
      </c>
      <c r="K8536" s="7">
        <v>113.66200000000001</v>
      </c>
      <c r="L8536" s="7">
        <v>107.307</v>
      </c>
      <c r="M8536" s="7">
        <v>102.85599999999999</v>
      </c>
      <c r="N8536" s="7">
        <v>115.63200000000001</v>
      </c>
      <c r="O8536" s="7"/>
    </row>
    <row r="8537" spans="1:15" x14ac:dyDescent="0.2">
      <c r="A8537" s="2">
        <v>1</v>
      </c>
      <c r="B8537" s="6" t="s">
        <v>31</v>
      </c>
      <c r="C8537" s="6">
        <v>0</v>
      </c>
      <c r="D8537" s="5" t="s">
        <v>603</v>
      </c>
      <c r="E8537" s="5" t="str">
        <f t="shared" si="926"/>
        <v/>
      </c>
      <c r="F8537" s="5" t="str">
        <f t="shared" si="925"/>
        <v/>
      </c>
      <c r="G8537" s="7">
        <v>97.305999999999997</v>
      </c>
      <c r="H8537" s="7">
        <v>106.29900000000001</v>
      </c>
      <c r="I8537" s="7">
        <v>126.27200000000001</v>
      </c>
      <c r="J8537" s="7">
        <v>97.186000000000007</v>
      </c>
      <c r="K8537" s="7">
        <v>129.768</v>
      </c>
      <c r="L8537" s="7">
        <v>118.789</v>
      </c>
      <c r="M8537" s="7">
        <v>103.84</v>
      </c>
      <c r="N8537" s="7">
        <v>131.12</v>
      </c>
      <c r="O8537" s="7"/>
    </row>
    <row r="8538" spans="1:15" x14ac:dyDescent="0.2">
      <c r="A8538" s="2">
        <v>1</v>
      </c>
      <c r="B8538" s="6" t="s">
        <v>32</v>
      </c>
      <c r="C8538" s="6">
        <v>0</v>
      </c>
      <c r="D8538" s="5" t="s">
        <v>603</v>
      </c>
      <c r="E8538" s="5" t="str">
        <f t="shared" si="926"/>
        <v/>
      </c>
      <c r="F8538" s="5" t="str">
        <f t="shared" si="925"/>
        <v/>
      </c>
      <c r="G8538" s="7">
        <v>100.155</v>
      </c>
      <c r="H8538" s="7">
        <v>118.943</v>
      </c>
      <c r="I8538" s="7">
        <v>145.01599999999999</v>
      </c>
      <c r="J8538" s="7">
        <v>97.188000000000002</v>
      </c>
      <c r="K8538" s="7">
        <v>144.792</v>
      </c>
      <c r="L8538" s="7">
        <v>121.92100000000001</v>
      </c>
      <c r="M8538" s="7">
        <v>95.674999999999997</v>
      </c>
      <c r="N8538" s="7">
        <v>138.744</v>
      </c>
      <c r="O8538" s="7"/>
    </row>
    <row r="8539" spans="1:15" x14ac:dyDescent="0.2">
      <c r="A8539" s="2">
        <v>1</v>
      </c>
      <c r="B8539" s="6" t="s">
        <v>33</v>
      </c>
      <c r="C8539" s="6">
        <v>0</v>
      </c>
      <c r="D8539" s="5" t="s">
        <v>603</v>
      </c>
      <c r="E8539" s="5" t="str">
        <f t="shared" si="926"/>
        <v/>
      </c>
      <c r="F8539" s="5" t="str">
        <f t="shared" si="925"/>
        <v/>
      </c>
      <c r="G8539" s="7">
        <v>135.46100000000001</v>
      </c>
      <c r="H8539" s="7">
        <v>143.691</v>
      </c>
      <c r="I8539" s="7">
        <v>175.18899999999999</v>
      </c>
      <c r="J8539" s="7">
        <v>97.215000000000003</v>
      </c>
      <c r="K8539" s="7">
        <v>129.32900000000001</v>
      </c>
      <c r="L8539" s="7">
        <v>121.92100000000001</v>
      </c>
      <c r="M8539" s="7">
        <v>83.009</v>
      </c>
      <c r="N8539" s="7">
        <v>145.422</v>
      </c>
      <c r="O8539" s="7"/>
    </row>
    <row r="8540" spans="1:15" x14ac:dyDescent="0.2">
      <c r="A8540" s="2">
        <v>1</v>
      </c>
      <c r="B8540" s="6" t="s">
        <v>34</v>
      </c>
      <c r="C8540" s="6">
        <v>0</v>
      </c>
      <c r="D8540" s="5" t="s">
        <v>603</v>
      </c>
      <c r="E8540" s="5" t="str">
        <f t="shared" si="926"/>
        <v/>
      </c>
      <c r="F8540" s="5" t="str">
        <f t="shared" si="925"/>
        <v/>
      </c>
      <c r="G8540" s="7">
        <v>160.291</v>
      </c>
      <c r="H8540" s="7">
        <v>161.881</v>
      </c>
      <c r="I8540" s="7">
        <v>207.167</v>
      </c>
      <c r="J8540" s="7">
        <v>97.52</v>
      </c>
      <c r="K8540" s="7">
        <v>129.244</v>
      </c>
      <c r="L8540" s="7">
        <v>127.97499999999999</v>
      </c>
      <c r="M8540" s="7">
        <v>79.001999999999995</v>
      </c>
      <c r="N8540" s="7">
        <v>163.666</v>
      </c>
      <c r="O8540" s="7"/>
    </row>
    <row r="8541" spans="1:15" x14ac:dyDescent="0.2">
      <c r="A8541" s="2">
        <v>1</v>
      </c>
      <c r="B8541" s="6" t="s">
        <v>35</v>
      </c>
      <c r="C8541" s="6">
        <v>0</v>
      </c>
      <c r="D8541" s="5" t="s">
        <v>603</v>
      </c>
      <c r="E8541" s="5" t="str">
        <f t="shared" si="926"/>
        <v/>
      </c>
      <c r="F8541" s="5" t="str">
        <f t="shared" si="925"/>
        <v/>
      </c>
      <c r="G8541" s="7">
        <v>173.715</v>
      </c>
      <c r="H8541" s="7">
        <v>158.065</v>
      </c>
      <c r="I8541" s="7">
        <v>206.90299999999999</v>
      </c>
      <c r="J8541" s="7">
        <v>99.497</v>
      </c>
      <c r="K8541" s="7">
        <v>119.105</v>
      </c>
      <c r="L8541" s="7">
        <v>130.898</v>
      </c>
      <c r="M8541" s="7">
        <v>78.424999999999997</v>
      </c>
      <c r="N8541" s="7">
        <v>162.26400000000001</v>
      </c>
      <c r="O8541" s="7"/>
    </row>
    <row r="8542" spans="1:15" x14ac:dyDescent="0.2">
      <c r="A8542" s="2">
        <v>1</v>
      </c>
      <c r="B8542" s="6" t="s">
        <v>36</v>
      </c>
      <c r="C8542" s="6">
        <v>0</v>
      </c>
      <c r="D8542" s="5" t="s">
        <v>603</v>
      </c>
      <c r="E8542" s="5" t="str">
        <f t="shared" si="926"/>
        <v/>
      </c>
      <c r="F8542" s="5" t="str">
        <f t="shared" si="925"/>
        <v/>
      </c>
      <c r="G8542" s="7">
        <v>150.554</v>
      </c>
      <c r="H8542" s="7">
        <v>142.417</v>
      </c>
      <c r="I8542" s="7">
        <v>190.88</v>
      </c>
      <c r="J8542" s="7">
        <v>101.989</v>
      </c>
      <c r="K8542" s="7">
        <v>126.785</v>
      </c>
      <c r="L8542" s="7">
        <v>134.029</v>
      </c>
      <c r="M8542" s="7">
        <v>88.718999999999994</v>
      </c>
      <c r="N8542" s="7">
        <v>169.34700000000001</v>
      </c>
      <c r="O8542" s="7"/>
    </row>
    <row r="8543" spans="1:15" x14ac:dyDescent="0.2">
      <c r="A8543" s="2">
        <v>1</v>
      </c>
      <c r="B8543" s="6" t="s">
        <v>37</v>
      </c>
      <c r="C8543" s="6">
        <v>0</v>
      </c>
      <c r="D8543" s="5" t="s">
        <v>603</v>
      </c>
      <c r="E8543" s="5" t="str">
        <f t="shared" si="926"/>
        <v/>
      </c>
      <c r="F8543" s="5" t="str">
        <f t="shared" si="925"/>
        <v/>
      </c>
      <c r="G8543" s="7">
        <v>163.28200000000001</v>
      </c>
      <c r="H8543" s="7">
        <v>148.91900000000001</v>
      </c>
      <c r="I8543" s="7">
        <v>203.94800000000001</v>
      </c>
      <c r="J8543" s="7">
        <v>103.393</v>
      </c>
      <c r="K8543" s="7">
        <v>124.905</v>
      </c>
      <c r="L8543" s="7">
        <v>136.952</v>
      </c>
      <c r="M8543" s="7">
        <v>87.697999999999993</v>
      </c>
      <c r="N8543" s="7">
        <v>178.858</v>
      </c>
      <c r="O8543" s="7"/>
    </row>
    <row r="8544" spans="1:15" x14ac:dyDescent="0.2">
      <c r="A8544" s="2">
        <v>1</v>
      </c>
      <c r="B8544" s="6" t="s">
        <v>63</v>
      </c>
      <c r="C8544" s="6">
        <v>0</v>
      </c>
      <c r="D8544" s="5" t="s">
        <v>603</v>
      </c>
      <c r="E8544" s="5" t="str">
        <f t="shared" si="926"/>
        <v/>
      </c>
      <c r="F8544" s="5" t="str">
        <f t="shared" si="925"/>
        <v/>
      </c>
      <c r="G8544" s="7">
        <v>142.44499999999999</v>
      </c>
      <c r="H8544" s="7">
        <v>145.13999999999999</v>
      </c>
      <c r="I8544" s="7">
        <v>220.58799999999999</v>
      </c>
      <c r="J8544" s="7">
        <v>107.58799999999999</v>
      </c>
      <c r="K8544" s="7">
        <v>154.85900000000001</v>
      </c>
      <c r="L8544" s="7">
        <v>151.983</v>
      </c>
      <c r="M8544" s="7">
        <v>89.094999999999999</v>
      </c>
      <c r="N8544" s="7">
        <v>196.53200000000001</v>
      </c>
      <c r="O8544" s="7"/>
    </row>
    <row r="8545" spans="1:15" x14ac:dyDescent="0.2">
      <c r="A8545" s="2">
        <v>0</v>
      </c>
      <c r="B8545" s="5" t="s">
        <v>604</v>
      </c>
      <c r="C8545" s="6" t="s">
        <v>0</v>
      </c>
      <c r="E8545" s="5" t="str">
        <f t="shared" si="926"/>
        <v/>
      </c>
      <c r="F8545" s="5" t="str">
        <f t="shared" si="925"/>
        <v/>
      </c>
    </row>
    <row r="8546" spans="1:15" x14ac:dyDescent="0.2">
      <c r="A8546" s="2">
        <v>1</v>
      </c>
      <c r="B8546" s="6" t="s">
        <v>13</v>
      </c>
      <c r="C8546" s="6">
        <v>0</v>
      </c>
      <c r="D8546" s="5" t="s">
        <v>605</v>
      </c>
      <c r="E8546" s="5" t="str">
        <f t="shared" si="926"/>
        <v/>
      </c>
      <c r="F8546" s="5" t="str">
        <f t="shared" si="925"/>
        <v/>
      </c>
      <c r="G8546" s="7">
        <v>52.192</v>
      </c>
      <c r="H8546" s="7">
        <v>54.195999999999998</v>
      </c>
      <c r="I8546" s="7">
        <v>66.953000000000003</v>
      </c>
      <c r="J8546" s="7">
        <v>96.512</v>
      </c>
      <c r="K8546" s="7">
        <v>128.28299999999999</v>
      </c>
      <c r="L8546" s="7">
        <v>123.539</v>
      </c>
      <c r="M8546" s="7">
        <v>113.333</v>
      </c>
      <c r="N8546" s="7">
        <v>75.88</v>
      </c>
      <c r="O8546" s="7"/>
    </row>
    <row r="8547" spans="1:15" x14ac:dyDescent="0.2">
      <c r="A8547" s="2">
        <v>1</v>
      </c>
      <c r="B8547" s="6" t="s">
        <v>15</v>
      </c>
      <c r="C8547" s="6">
        <v>0</v>
      </c>
      <c r="D8547" s="5" t="s">
        <v>605</v>
      </c>
      <c r="E8547" s="5" t="str">
        <f t="shared" si="926"/>
        <v/>
      </c>
      <c r="F8547" s="5" t="str">
        <f t="shared" si="925"/>
        <v/>
      </c>
      <c r="G8547" s="7">
        <v>52.317</v>
      </c>
      <c r="H8547" s="7">
        <v>55.789000000000001</v>
      </c>
      <c r="I8547" s="7">
        <v>68.227000000000004</v>
      </c>
      <c r="J8547" s="7">
        <v>100.22499999999999</v>
      </c>
      <c r="K8547" s="7">
        <v>130.41</v>
      </c>
      <c r="L8547" s="7">
        <v>122.294</v>
      </c>
      <c r="M8547" s="7">
        <v>116.85899999999999</v>
      </c>
      <c r="N8547" s="7">
        <v>79.728999999999999</v>
      </c>
      <c r="O8547" s="7"/>
    </row>
    <row r="8548" spans="1:15" x14ac:dyDescent="0.2">
      <c r="A8548" s="2">
        <v>1</v>
      </c>
      <c r="B8548" s="6" t="s">
        <v>16</v>
      </c>
      <c r="C8548" s="6">
        <v>0</v>
      </c>
      <c r="D8548" s="5" t="s">
        <v>605</v>
      </c>
      <c r="E8548" s="5" t="str">
        <f t="shared" si="926"/>
        <v/>
      </c>
      <c r="F8548" s="5" t="str">
        <f t="shared" si="925"/>
        <v/>
      </c>
      <c r="G8548" s="7">
        <v>54.826999999999998</v>
      </c>
      <c r="H8548" s="7">
        <v>59.798999999999999</v>
      </c>
      <c r="I8548" s="7">
        <v>73.875</v>
      </c>
      <c r="J8548" s="7">
        <v>103.625</v>
      </c>
      <c r="K8548" s="7">
        <v>134.74100000000001</v>
      </c>
      <c r="L8548" s="7">
        <v>123.539</v>
      </c>
      <c r="M8548" s="7">
        <v>109.624</v>
      </c>
      <c r="N8548" s="7">
        <v>80.984999999999999</v>
      </c>
      <c r="O8548" s="7"/>
    </row>
    <row r="8549" spans="1:15" x14ac:dyDescent="0.2">
      <c r="A8549" s="2">
        <v>1</v>
      </c>
      <c r="B8549" s="6" t="s">
        <v>17</v>
      </c>
      <c r="C8549" s="6">
        <v>0</v>
      </c>
      <c r="D8549" s="5" t="s">
        <v>605</v>
      </c>
      <c r="E8549" s="5" t="str">
        <f t="shared" si="926"/>
        <v/>
      </c>
      <c r="F8549" s="5" t="str">
        <f t="shared" si="925"/>
        <v/>
      </c>
      <c r="G8549" s="7">
        <v>56.564</v>
      </c>
      <c r="H8549" s="7">
        <v>61.680999999999997</v>
      </c>
      <c r="I8549" s="7">
        <v>75.632999999999996</v>
      </c>
      <c r="J8549" s="7">
        <v>105.627</v>
      </c>
      <c r="K8549" s="7">
        <v>133.71199999999999</v>
      </c>
      <c r="L8549" s="7">
        <v>122.619</v>
      </c>
      <c r="M8549" s="7">
        <v>113.476</v>
      </c>
      <c r="N8549" s="7">
        <v>85.825000000000003</v>
      </c>
      <c r="O8549" s="7"/>
    </row>
    <row r="8550" spans="1:15" x14ac:dyDescent="0.2">
      <c r="A8550" s="2">
        <v>1</v>
      </c>
      <c r="B8550" s="6" t="s">
        <v>18</v>
      </c>
      <c r="C8550" s="6">
        <v>0</v>
      </c>
      <c r="D8550" s="5" t="s">
        <v>605</v>
      </c>
      <c r="E8550" s="5" t="str">
        <f t="shared" si="926"/>
        <v/>
      </c>
      <c r="F8550" s="5" t="str">
        <f t="shared" si="925"/>
        <v/>
      </c>
      <c r="G8550" s="7">
        <v>55.249000000000002</v>
      </c>
      <c r="H8550" s="7">
        <v>61.223999999999997</v>
      </c>
      <c r="I8550" s="7">
        <v>71.66</v>
      </c>
      <c r="J8550" s="7">
        <v>108.151</v>
      </c>
      <c r="K8550" s="7">
        <v>129.703</v>
      </c>
      <c r="L8550" s="7">
        <v>117.045</v>
      </c>
      <c r="M8550" s="7">
        <v>114.913</v>
      </c>
      <c r="N8550" s="7">
        <v>82.346000000000004</v>
      </c>
      <c r="O8550" s="7"/>
    </row>
    <row r="8551" spans="1:15" x14ac:dyDescent="0.2">
      <c r="A8551" s="2">
        <v>1</v>
      </c>
      <c r="B8551" s="6" t="s">
        <v>19</v>
      </c>
      <c r="C8551" s="6">
        <v>0</v>
      </c>
      <c r="D8551" s="5" t="s">
        <v>605</v>
      </c>
      <c r="E8551" s="5" t="str">
        <f t="shared" si="926"/>
        <v/>
      </c>
      <c r="F8551" s="5" t="str">
        <f t="shared" si="925"/>
        <v/>
      </c>
      <c r="G8551" s="7">
        <v>59.933999999999997</v>
      </c>
      <c r="H8551" s="7">
        <v>63.491999999999997</v>
      </c>
      <c r="I8551" s="7">
        <v>72.424000000000007</v>
      </c>
      <c r="J8551" s="7">
        <v>110.788</v>
      </c>
      <c r="K8551" s="7">
        <v>120.84</v>
      </c>
      <c r="L8551" s="7">
        <v>114.069</v>
      </c>
      <c r="M8551" s="7">
        <v>116.30800000000001</v>
      </c>
      <c r="N8551" s="7">
        <v>84.234999999999999</v>
      </c>
      <c r="O8551" s="7"/>
    </row>
    <row r="8552" spans="1:15" x14ac:dyDescent="0.2">
      <c r="A8552" s="2">
        <v>1</v>
      </c>
      <c r="B8552" s="6" t="s">
        <v>20</v>
      </c>
      <c r="C8552" s="6">
        <v>0</v>
      </c>
      <c r="D8552" s="5" t="s">
        <v>605</v>
      </c>
      <c r="E8552" s="5" t="str">
        <f t="shared" si="926"/>
        <v/>
      </c>
      <c r="F8552" s="5" t="str">
        <f t="shared" si="925"/>
        <v/>
      </c>
      <c r="G8552" s="7">
        <v>63.936</v>
      </c>
      <c r="H8552" s="7">
        <v>62.981000000000002</v>
      </c>
      <c r="I8552" s="7">
        <v>73.715999999999994</v>
      </c>
      <c r="J8552" s="7">
        <v>111.256</v>
      </c>
      <c r="K8552" s="7">
        <v>115.298</v>
      </c>
      <c r="L8552" s="7">
        <v>117.045</v>
      </c>
      <c r="M8552" s="7">
        <v>116.627</v>
      </c>
      <c r="N8552" s="7">
        <v>85.972999999999999</v>
      </c>
      <c r="O8552" s="7"/>
    </row>
    <row r="8553" spans="1:15" x14ac:dyDescent="0.2">
      <c r="A8553" s="2">
        <v>1</v>
      </c>
      <c r="B8553" s="6" t="s">
        <v>21</v>
      </c>
      <c r="C8553" s="6">
        <v>0</v>
      </c>
      <c r="D8553" s="5" t="s">
        <v>605</v>
      </c>
      <c r="E8553" s="5" t="str">
        <f t="shared" si="926"/>
        <v/>
      </c>
      <c r="F8553" s="5" t="str">
        <f t="shared" si="925"/>
        <v/>
      </c>
      <c r="G8553" s="7">
        <v>68.921000000000006</v>
      </c>
      <c r="H8553" s="7">
        <v>69.397000000000006</v>
      </c>
      <c r="I8553" s="7">
        <v>78.11</v>
      </c>
      <c r="J8553" s="7">
        <v>109.849</v>
      </c>
      <c r="K8553" s="7">
        <v>113.33199999999999</v>
      </c>
      <c r="L8553" s="7">
        <v>112.554</v>
      </c>
      <c r="M8553" s="7">
        <v>109.23</v>
      </c>
      <c r="N8553" s="7">
        <v>85.319000000000003</v>
      </c>
      <c r="O8553" s="7"/>
    </row>
    <row r="8554" spans="1:15" x14ac:dyDescent="0.2">
      <c r="A8554" s="2">
        <v>1</v>
      </c>
      <c r="B8554" s="6" t="s">
        <v>22</v>
      </c>
      <c r="C8554" s="6">
        <v>0</v>
      </c>
      <c r="D8554" s="5" t="s">
        <v>605</v>
      </c>
      <c r="E8554" s="5" t="str">
        <f t="shared" si="926"/>
        <v/>
      </c>
      <c r="F8554" s="5" t="str">
        <f t="shared" si="925"/>
        <v/>
      </c>
      <c r="G8554" s="7">
        <v>77.031000000000006</v>
      </c>
      <c r="H8554" s="7">
        <v>73.138999999999996</v>
      </c>
      <c r="I8554" s="7">
        <v>81.015000000000001</v>
      </c>
      <c r="J8554" s="7">
        <v>108.21899999999999</v>
      </c>
      <c r="K8554" s="7">
        <v>105.17100000000001</v>
      </c>
      <c r="L8554" s="7">
        <v>110.768</v>
      </c>
      <c r="M8554" s="7">
        <v>107.77800000000001</v>
      </c>
      <c r="N8554" s="7">
        <v>87.316000000000003</v>
      </c>
      <c r="O8554" s="7"/>
    </row>
    <row r="8555" spans="1:15" x14ac:dyDescent="0.2">
      <c r="A8555" s="2">
        <v>1</v>
      </c>
      <c r="B8555" s="6" t="s">
        <v>23</v>
      </c>
      <c r="C8555" s="6">
        <v>0</v>
      </c>
      <c r="D8555" s="5" t="s">
        <v>605</v>
      </c>
      <c r="E8555" s="5" t="str">
        <f t="shared" si="926"/>
        <v/>
      </c>
      <c r="F8555" s="5" t="str">
        <f t="shared" si="925"/>
        <v/>
      </c>
      <c r="G8555" s="7">
        <v>82.835999999999999</v>
      </c>
      <c r="H8555" s="7">
        <v>79.186000000000007</v>
      </c>
      <c r="I8555" s="7">
        <v>85.271000000000001</v>
      </c>
      <c r="J8555" s="7">
        <v>107.336</v>
      </c>
      <c r="K8555" s="7">
        <v>102.93899999999999</v>
      </c>
      <c r="L8555" s="7">
        <v>107.684</v>
      </c>
      <c r="M8555" s="7">
        <v>102.98399999999999</v>
      </c>
      <c r="N8555" s="7">
        <v>87.814999999999998</v>
      </c>
      <c r="O8555" s="7"/>
    </row>
    <row r="8556" spans="1:15" x14ac:dyDescent="0.2">
      <c r="A8556" s="2">
        <v>1</v>
      </c>
      <c r="B8556" s="6" t="s">
        <v>24</v>
      </c>
      <c r="C8556" s="6">
        <v>0</v>
      </c>
      <c r="D8556" s="5" t="s">
        <v>605</v>
      </c>
      <c r="E8556" s="5" t="str">
        <f t="shared" si="926"/>
        <v/>
      </c>
      <c r="F8556" s="5" t="str">
        <f t="shared" si="925"/>
        <v/>
      </c>
      <c r="G8556" s="7">
        <v>79.879000000000005</v>
      </c>
      <c r="H8556" s="7">
        <v>77.781000000000006</v>
      </c>
      <c r="I8556" s="7">
        <v>86.241</v>
      </c>
      <c r="J8556" s="7">
        <v>107.203</v>
      </c>
      <c r="K8556" s="7">
        <v>107.965</v>
      </c>
      <c r="L8556" s="7">
        <v>110.877</v>
      </c>
      <c r="M8556" s="7">
        <v>105.852</v>
      </c>
      <c r="N8556" s="7">
        <v>91.287999999999997</v>
      </c>
      <c r="O8556" s="7"/>
    </row>
    <row r="8557" spans="1:15" x14ac:dyDescent="0.2">
      <c r="A8557" s="2">
        <v>1</v>
      </c>
      <c r="B8557" s="6" t="s">
        <v>25</v>
      </c>
      <c r="C8557" s="6">
        <v>0</v>
      </c>
      <c r="D8557" s="5" t="s">
        <v>605</v>
      </c>
      <c r="E8557" s="5" t="str">
        <f t="shared" si="926"/>
        <v/>
      </c>
      <c r="F8557" s="5" t="str">
        <f t="shared" si="925"/>
        <v/>
      </c>
      <c r="G8557" s="7">
        <v>75.269000000000005</v>
      </c>
      <c r="H8557" s="7">
        <v>77.147000000000006</v>
      </c>
      <c r="I8557" s="7">
        <v>90.254999999999995</v>
      </c>
      <c r="J8557" s="7">
        <v>106.19799999999999</v>
      </c>
      <c r="K8557" s="7">
        <v>119.91</v>
      </c>
      <c r="L8557" s="7">
        <v>116.991</v>
      </c>
      <c r="M8557" s="7">
        <v>107.99</v>
      </c>
      <c r="N8557" s="7">
        <v>97.466999999999999</v>
      </c>
      <c r="O8557" s="7"/>
    </row>
    <row r="8558" spans="1:15" x14ac:dyDescent="0.2">
      <c r="A8558" s="2">
        <v>1</v>
      </c>
      <c r="B8558" s="6" t="s">
        <v>26</v>
      </c>
      <c r="C8558" s="6">
        <v>0</v>
      </c>
      <c r="D8558" s="5" t="s">
        <v>605</v>
      </c>
      <c r="E8558" s="5" t="str">
        <f t="shared" si="926"/>
        <v/>
      </c>
      <c r="F8558" s="5" t="str">
        <f t="shared" si="925"/>
        <v/>
      </c>
      <c r="G8558" s="7">
        <v>83.831000000000003</v>
      </c>
      <c r="H8558" s="7">
        <v>83.228999999999999</v>
      </c>
      <c r="I8558" s="7">
        <v>94.352999999999994</v>
      </c>
      <c r="J8558" s="7">
        <v>103.651</v>
      </c>
      <c r="K8558" s="7">
        <v>112.551</v>
      </c>
      <c r="L8558" s="7">
        <v>113.366</v>
      </c>
      <c r="M8558" s="7">
        <v>106.777</v>
      </c>
      <c r="N8558" s="7">
        <v>100.747</v>
      </c>
      <c r="O8558" s="7"/>
    </row>
    <row r="8559" spans="1:15" x14ac:dyDescent="0.2">
      <c r="A8559" s="2">
        <v>1</v>
      </c>
      <c r="B8559" s="6" t="s">
        <v>27</v>
      </c>
      <c r="C8559" s="6">
        <v>0</v>
      </c>
      <c r="D8559" s="5" t="s">
        <v>605</v>
      </c>
      <c r="E8559" s="5" t="str">
        <f t="shared" si="926"/>
        <v/>
      </c>
      <c r="F8559" s="5" t="str">
        <f t="shared" si="925"/>
        <v/>
      </c>
      <c r="G8559" s="7">
        <v>87.885999999999996</v>
      </c>
      <c r="H8559" s="7">
        <v>87.82</v>
      </c>
      <c r="I8559" s="7">
        <v>96.326999999999998</v>
      </c>
      <c r="J8559" s="7">
        <v>102.355</v>
      </c>
      <c r="K8559" s="7">
        <v>109.605</v>
      </c>
      <c r="L8559" s="7">
        <v>109.68600000000001</v>
      </c>
      <c r="M8559" s="7">
        <v>109.43600000000001</v>
      </c>
      <c r="N8559" s="7">
        <v>105.416</v>
      </c>
      <c r="O8559" s="7"/>
    </row>
    <row r="8560" spans="1:15" x14ac:dyDescent="0.2">
      <c r="A8560" s="2">
        <v>1</v>
      </c>
      <c r="B8560" s="6" t="s">
        <v>28</v>
      </c>
      <c r="C8560" s="6">
        <v>0</v>
      </c>
      <c r="D8560" s="5" t="s">
        <v>605</v>
      </c>
      <c r="E8560" s="5" t="str">
        <f t="shared" si="926"/>
        <v/>
      </c>
      <c r="F8560" s="5" t="str">
        <f t="shared" si="925"/>
        <v/>
      </c>
      <c r="G8560" s="7">
        <v>89.036000000000001</v>
      </c>
      <c r="H8560" s="7">
        <v>92.501000000000005</v>
      </c>
      <c r="I8560" s="7">
        <v>97.355999999999995</v>
      </c>
      <c r="J8560" s="7">
        <v>101.312</v>
      </c>
      <c r="K8560" s="7">
        <v>109.345</v>
      </c>
      <c r="L8560" s="7">
        <v>105.249</v>
      </c>
      <c r="M8560" s="7">
        <v>104.07299999999999</v>
      </c>
      <c r="N8560" s="7">
        <v>101.322</v>
      </c>
      <c r="O8560" s="7"/>
    </row>
    <row r="8561" spans="1:15" x14ac:dyDescent="0.2">
      <c r="A8561" s="2">
        <v>1</v>
      </c>
      <c r="B8561" s="6" t="s">
        <v>29</v>
      </c>
      <c r="C8561" s="6">
        <v>0</v>
      </c>
      <c r="D8561" s="5" t="s">
        <v>605</v>
      </c>
      <c r="E8561" s="5" t="str">
        <f t="shared" si="926"/>
        <v/>
      </c>
      <c r="F8561" s="5" t="str">
        <f t="shared" si="925"/>
        <v/>
      </c>
      <c r="G8561" s="7">
        <v>100</v>
      </c>
      <c r="H8561" s="7">
        <v>100</v>
      </c>
      <c r="I8561" s="7">
        <v>100</v>
      </c>
      <c r="J8561" s="7">
        <v>100</v>
      </c>
      <c r="K8561" s="7">
        <v>100</v>
      </c>
      <c r="L8561" s="7">
        <v>100</v>
      </c>
      <c r="M8561" s="7">
        <v>100</v>
      </c>
      <c r="N8561" s="7">
        <v>100</v>
      </c>
      <c r="O8561" s="7"/>
    </row>
    <row r="8562" spans="1:15" x14ac:dyDescent="0.2">
      <c r="A8562" s="2">
        <v>1</v>
      </c>
      <c r="B8562" s="6" t="s">
        <v>30</v>
      </c>
      <c r="C8562" s="6">
        <v>0</v>
      </c>
      <c r="D8562" s="5" t="s">
        <v>605</v>
      </c>
      <c r="E8562" s="5" t="str">
        <f t="shared" si="926"/>
        <v/>
      </c>
      <c r="F8562" s="5" t="str">
        <f t="shared" si="925"/>
        <v/>
      </c>
      <c r="G8562" s="7">
        <v>105.63800000000001</v>
      </c>
      <c r="H8562" s="7">
        <v>100.878</v>
      </c>
      <c r="I8562" s="7">
        <v>101.806</v>
      </c>
      <c r="J8562" s="7">
        <v>98.081999999999994</v>
      </c>
      <c r="K8562" s="7">
        <v>96.373000000000005</v>
      </c>
      <c r="L8562" s="7">
        <v>100.92</v>
      </c>
      <c r="M8562" s="7">
        <v>100.881</v>
      </c>
      <c r="N8562" s="7">
        <v>102.703</v>
      </c>
      <c r="O8562" s="7"/>
    </row>
    <row r="8563" spans="1:15" x14ac:dyDescent="0.2">
      <c r="A8563" s="2">
        <v>1</v>
      </c>
      <c r="B8563" s="6" t="s">
        <v>31</v>
      </c>
      <c r="C8563" s="6">
        <v>0</v>
      </c>
      <c r="D8563" s="5" t="s">
        <v>605</v>
      </c>
      <c r="E8563" s="5" t="str">
        <f t="shared" si="926"/>
        <v/>
      </c>
      <c r="F8563" s="5" t="str">
        <f t="shared" si="925"/>
        <v/>
      </c>
      <c r="G8563" s="7">
        <v>99.518000000000001</v>
      </c>
      <c r="H8563" s="7">
        <v>102.205</v>
      </c>
      <c r="I8563" s="7">
        <v>104.417</v>
      </c>
      <c r="J8563" s="7">
        <v>97.768000000000001</v>
      </c>
      <c r="K8563" s="7">
        <v>104.923</v>
      </c>
      <c r="L8563" s="7">
        <v>102.16500000000001</v>
      </c>
      <c r="M8563" s="7">
        <v>101.821</v>
      </c>
      <c r="N8563" s="7">
        <v>106.318</v>
      </c>
      <c r="O8563" s="7"/>
    </row>
    <row r="8564" spans="1:15" x14ac:dyDescent="0.2">
      <c r="A8564" s="2">
        <v>1</v>
      </c>
      <c r="B8564" s="6" t="s">
        <v>32</v>
      </c>
      <c r="C8564" s="6">
        <v>0</v>
      </c>
      <c r="D8564" s="5" t="s">
        <v>605</v>
      </c>
      <c r="E8564" s="5" t="str">
        <f t="shared" si="926"/>
        <v/>
      </c>
      <c r="F8564" s="5" t="str">
        <f t="shared" si="925"/>
        <v/>
      </c>
      <c r="G8564" s="7">
        <v>105.246</v>
      </c>
      <c r="H8564" s="7">
        <v>109.288</v>
      </c>
      <c r="I8564" s="7">
        <v>108.93300000000001</v>
      </c>
      <c r="J8564" s="7">
        <v>99.957999999999998</v>
      </c>
      <c r="K8564" s="7">
        <v>103.504</v>
      </c>
      <c r="L8564" s="7">
        <v>99.674999999999997</v>
      </c>
      <c r="M8564" s="7">
        <v>95.647999999999996</v>
      </c>
      <c r="N8564" s="7">
        <v>104.19199999999999</v>
      </c>
      <c r="O8564" s="7"/>
    </row>
    <row r="8565" spans="1:15" x14ac:dyDescent="0.2">
      <c r="A8565" s="2">
        <v>1</v>
      </c>
      <c r="B8565" s="6" t="s">
        <v>33</v>
      </c>
      <c r="C8565" s="6">
        <v>0</v>
      </c>
      <c r="D8565" s="5" t="s">
        <v>605</v>
      </c>
      <c r="E8565" s="5" t="str">
        <f t="shared" si="926"/>
        <v/>
      </c>
      <c r="F8565" s="5" t="str">
        <f t="shared" si="925"/>
        <v/>
      </c>
      <c r="G8565" s="7">
        <v>116.002</v>
      </c>
      <c r="H8565" s="7">
        <v>113.163</v>
      </c>
      <c r="I8565" s="7">
        <v>114.20399999999999</v>
      </c>
      <c r="J8565" s="7">
        <v>100.7</v>
      </c>
      <c r="K8565" s="7">
        <v>98.45</v>
      </c>
      <c r="L8565" s="7">
        <v>100.92</v>
      </c>
      <c r="M8565" s="7">
        <v>95.777000000000001</v>
      </c>
      <c r="N8565" s="7">
        <v>109.38200000000001</v>
      </c>
      <c r="O8565" s="7"/>
    </row>
    <row r="8566" spans="1:15" x14ac:dyDescent="0.2">
      <c r="A8566" s="2">
        <v>1</v>
      </c>
      <c r="B8566" s="6" t="s">
        <v>34</v>
      </c>
      <c r="C8566" s="6">
        <v>0</v>
      </c>
      <c r="D8566" s="5" t="s">
        <v>605</v>
      </c>
      <c r="E8566" s="5" t="str">
        <f t="shared" si="926"/>
        <v/>
      </c>
      <c r="F8566" s="5" t="str">
        <f t="shared" si="925"/>
        <v/>
      </c>
      <c r="G8566" s="7">
        <v>114.355</v>
      </c>
      <c r="H8566" s="7">
        <v>111.194</v>
      </c>
      <c r="I8566" s="7">
        <v>115.947</v>
      </c>
      <c r="J8566" s="7">
        <v>99.665999999999997</v>
      </c>
      <c r="K8566" s="7">
        <v>101.393</v>
      </c>
      <c r="L8566" s="7">
        <v>104.27500000000001</v>
      </c>
      <c r="M8566" s="7">
        <v>97.150999999999996</v>
      </c>
      <c r="N8566" s="7">
        <v>112.64400000000001</v>
      </c>
      <c r="O8566" s="7"/>
    </row>
    <row r="8567" spans="1:15" x14ac:dyDescent="0.2">
      <c r="A8567" s="2">
        <v>1</v>
      </c>
      <c r="B8567" s="6" t="s">
        <v>35</v>
      </c>
      <c r="C8567" s="6">
        <v>0</v>
      </c>
      <c r="D8567" s="5" t="s">
        <v>605</v>
      </c>
      <c r="E8567" s="5" t="str">
        <f t="shared" si="926"/>
        <v/>
      </c>
      <c r="F8567" s="5" t="str">
        <f t="shared" si="925"/>
        <v/>
      </c>
      <c r="G8567" s="7">
        <v>113.94199999999999</v>
      </c>
      <c r="H8567" s="7">
        <v>109.131</v>
      </c>
      <c r="I8567" s="7">
        <v>114.092</v>
      </c>
      <c r="J8567" s="7">
        <v>100.822</v>
      </c>
      <c r="K8567" s="7">
        <v>100.13200000000001</v>
      </c>
      <c r="L8567" s="7">
        <v>104.545</v>
      </c>
      <c r="M8567" s="7">
        <v>96.975999999999999</v>
      </c>
      <c r="N8567" s="7">
        <v>110.642</v>
      </c>
      <c r="O8567" s="7"/>
    </row>
    <row r="8568" spans="1:15" x14ac:dyDescent="0.2">
      <c r="A8568" s="2">
        <v>1</v>
      </c>
      <c r="B8568" s="6" t="s">
        <v>36</v>
      </c>
      <c r="C8568" s="6">
        <v>0</v>
      </c>
      <c r="D8568" s="5" t="s">
        <v>605</v>
      </c>
      <c r="E8568" s="5" t="str">
        <f t="shared" si="926"/>
        <v/>
      </c>
      <c r="F8568" s="5" t="str">
        <f t="shared" si="925"/>
        <v/>
      </c>
      <c r="G8568" s="7">
        <v>104.907</v>
      </c>
      <c r="H8568" s="7">
        <v>106.65600000000001</v>
      </c>
      <c r="I8568" s="7">
        <v>105.098</v>
      </c>
      <c r="J8568" s="7">
        <v>102.773</v>
      </c>
      <c r="K8568" s="7">
        <v>100.182</v>
      </c>
      <c r="L8568" s="7">
        <v>98.539000000000001</v>
      </c>
      <c r="M8568" s="7">
        <v>99.686999999999998</v>
      </c>
      <c r="N8568" s="7">
        <v>104.76900000000001</v>
      </c>
      <c r="O8568" s="7"/>
    </row>
    <row r="8569" spans="1:15" x14ac:dyDescent="0.2">
      <c r="A8569" s="2">
        <v>1</v>
      </c>
      <c r="B8569" s="6" t="s">
        <v>37</v>
      </c>
      <c r="C8569" s="6">
        <v>0</v>
      </c>
      <c r="D8569" s="5" t="s">
        <v>605</v>
      </c>
      <c r="E8569" s="5" t="str">
        <f t="shared" si="926"/>
        <v/>
      </c>
      <c r="F8569" s="5" t="str">
        <f t="shared" si="925"/>
        <v/>
      </c>
      <c r="G8569" s="7">
        <v>111.34399999999999</v>
      </c>
      <c r="H8569" s="7">
        <v>108.247</v>
      </c>
      <c r="I8569" s="7">
        <v>109.711</v>
      </c>
      <c r="J8569" s="7">
        <v>103.55500000000001</v>
      </c>
      <c r="K8569" s="7">
        <v>98.534000000000006</v>
      </c>
      <c r="L8569" s="7">
        <v>101.35299999999999</v>
      </c>
      <c r="M8569" s="7">
        <v>100.955</v>
      </c>
      <c r="N8569" s="7">
        <v>110.759</v>
      </c>
      <c r="O8569" s="7"/>
    </row>
    <row r="8570" spans="1:15" x14ac:dyDescent="0.2">
      <c r="A8570" s="2">
        <v>1</v>
      </c>
      <c r="B8570" s="6" t="s">
        <v>63</v>
      </c>
      <c r="C8570" s="6">
        <v>0</v>
      </c>
      <c r="D8570" s="5" t="s">
        <v>605</v>
      </c>
      <c r="E8570" s="5" t="str">
        <f t="shared" si="926"/>
        <v/>
      </c>
      <c r="F8570" s="5" t="str">
        <f t="shared" si="925"/>
        <v/>
      </c>
      <c r="G8570" s="7">
        <v>116.09099999999999</v>
      </c>
      <c r="H8570" s="7">
        <v>111.65300000000001</v>
      </c>
      <c r="I8570" s="7">
        <v>113.526</v>
      </c>
      <c r="J8570" s="7">
        <v>104.07299999999999</v>
      </c>
      <c r="K8570" s="7">
        <v>97.790999999999997</v>
      </c>
      <c r="L8570" s="7">
        <v>101.67700000000001</v>
      </c>
      <c r="M8570" s="7">
        <v>99.179000000000002</v>
      </c>
      <c r="N8570" s="7">
        <v>112.59399999999999</v>
      </c>
      <c r="O8570" s="7"/>
    </row>
    <row r="8571" spans="1:15" x14ac:dyDescent="0.2">
      <c r="A8571" s="2">
        <v>0</v>
      </c>
      <c r="B8571" s="5" t="s">
        <v>604</v>
      </c>
      <c r="C8571" s="6" t="s">
        <v>0</v>
      </c>
      <c r="E8571" s="5" t="str">
        <f t="shared" si="926"/>
        <v/>
      </c>
      <c r="F8571" s="5" t="str">
        <f t="shared" si="925"/>
        <v/>
      </c>
    </row>
    <row r="8572" spans="1:15" x14ac:dyDescent="0.2">
      <c r="A8572" s="2">
        <v>1</v>
      </c>
      <c r="B8572" s="6" t="s">
        <v>13</v>
      </c>
      <c r="C8572" s="6">
        <v>0</v>
      </c>
      <c r="D8572" s="5" t="s">
        <v>606</v>
      </c>
      <c r="E8572" s="5" t="str">
        <f t="shared" si="926"/>
        <v/>
      </c>
      <c r="F8572" s="5" t="str">
        <f t="shared" si="925"/>
        <v/>
      </c>
      <c r="G8572" s="7">
        <v>52.192</v>
      </c>
      <c r="H8572" s="7">
        <v>54.195999999999998</v>
      </c>
      <c r="I8572" s="7">
        <v>66.953000000000003</v>
      </c>
      <c r="J8572" s="7">
        <v>96.512</v>
      </c>
      <c r="K8572" s="7">
        <v>128.28299999999999</v>
      </c>
      <c r="L8572" s="7">
        <v>123.539</v>
      </c>
      <c r="M8572" s="7">
        <v>113.333</v>
      </c>
      <c r="N8572" s="7">
        <v>75.88</v>
      </c>
      <c r="O8572" s="7"/>
    </row>
    <row r="8573" spans="1:15" x14ac:dyDescent="0.2">
      <c r="A8573" s="2">
        <v>1</v>
      </c>
      <c r="B8573" s="6" t="s">
        <v>15</v>
      </c>
      <c r="C8573" s="6">
        <v>0</v>
      </c>
      <c r="D8573" s="5" t="s">
        <v>606</v>
      </c>
      <c r="E8573" s="5" t="str">
        <f t="shared" si="926"/>
        <v/>
      </c>
      <c r="F8573" s="5" t="str">
        <f t="shared" si="925"/>
        <v/>
      </c>
      <c r="G8573" s="7">
        <v>52.317</v>
      </c>
      <c r="H8573" s="7">
        <v>55.789000000000001</v>
      </c>
      <c r="I8573" s="7">
        <v>68.227000000000004</v>
      </c>
      <c r="J8573" s="7">
        <v>100.22499999999999</v>
      </c>
      <c r="K8573" s="7">
        <v>130.41</v>
      </c>
      <c r="L8573" s="7">
        <v>122.294</v>
      </c>
      <c r="M8573" s="7">
        <v>116.85899999999999</v>
      </c>
      <c r="N8573" s="7">
        <v>79.728999999999999</v>
      </c>
      <c r="O8573" s="7"/>
    </row>
    <row r="8574" spans="1:15" x14ac:dyDescent="0.2">
      <c r="A8574" s="2">
        <v>1</v>
      </c>
      <c r="B8574" s="6" t="s">
        <v>16</v>
      </c>
      <c r="C8574" s="6">
        <v>0</v>
      </c>
      <c r="D8574" s="5" t="s">
        <v>606</v>
      </c>
      <c r="E8574" s="5" t="str">
        <f t="shared" si="926"/>
        <v/>
      </c>
      <c r="F8574" s="5" t="str">
        <f t="shared" si="925"/>
        <v/>
      </c>
      <c r="G8574" s="7">
        <v>54.826999999999998</v>
      </c>
      <c r="H8574" s="7">
        <v>59.798999999999999</v>
      </c>
      <c r="I8574" s="7">
        <v>73.875</v>
      </c>
      <c r="J8574" s="7">
        <v>103.625</v>
      </c>
      <c r="K8574" s="7">
        <v>134.74100000000001</v>
      </c>
      <c r="L8574" s="7">
        <v>123.539</v>
      </c>
      <c r="M8574" s="7">
        <v>109.624</v>
      </c>
      <c r="N8574" s="7">
        <v>80.984999999999999</v>
      </c>
      <c r="O8574" s="7"/>
    </row>
    <row r="8575" spans="1:15" x14ac:dyDescent="0.2">
      <c r="A8575" s="2">
        <v>1</v>
      </c>
      <c r="B8575" s="6" t="s">
        <v>17</v>
      </c>
      <c r="C8575" s="6">
        <v>0</v>
      </c>
      <c r="D8575" s="5" t="s">
        <v>606</v>
      </c>
      <c r="E8575" s="5" t="str">
        <f t="shared" si="926"/>
        <v/>
      </c>
      <c r="F8575" s="5" t="str">
        <f t="shared" si="925"/>
        <v/>
      </c>
      <c r="G8575" s="7">
        <v>56.564</v>
      </c>
      <c r="H8575" s="7">
        <v>61.680999999999997</v>
      </c>
      <c r="I8575" s="7">
        <v>75.632999999999996</v>
      </c>
      <c r="J8575" s="7">
        <v>105.627</v>
      </c>
      <c r="K8575" s="7">
        <v>133.71199999999999</v>
      </c>
      <c r="L8575" s="7">
        <v>122.619</v>
      </c>
      <c r="M8575" s="7">
        <v>113.476</v>
      </c>
      <c r="N8575" s="7">
        <v>85.825000000000003</v>
      </c>
      <c r="O8575" s="7"/>
    </row>
    <row r="8576" spans="1:15" x14ac:dyDescent="0.2">
      <c r="A8576" s="2">
        <v>1</v>
      </c>
      <c r="B8576" s="6" t="s">
        <v>18</v>
      </c>
      <c r="C8576" s="6">
        <v>0</v>
      </c>
      <c r="D8576" s="5" t="s">
        <v>606</v>
      </c>
      <c r="E8576" s="5" t="str">
        <f t="shared" si="926"/>
        <v/>
      </c>
      <c r="F8576" s="5" t="str">
        <f t="shared" si="925"/>
        <v/>
      </c>
      <c r="G8576" s="7">
        <v>55.249000000000002</v>
      </c>
      <c r="H8576" s="7">
        <v>61.223999999999997</v>
      </c>
      <c r="I8576" s="7">
        <v>71.66</v>
      </c>
      <c r="J8576" s="7">
        <v>108.151</v>
      </c>
      <c r="K8576" s="7">
        <v>129.703</v>
      </c>
      <c r="L8576" s="7">
        <v>117.045</v>
      </c>
      <c r="M8576" s="7">
        <v>114.913</v>
      </c>
      <c r="N8576" s="7">
        <v>82.346000000000004</v>
      </c>
      <c r="O8576" s="7"/>
    </row>
    <row r="8577" spans="1:15" x14ac:dyDescent="0.2">
      <c r="A8577" s="2">
        <v>1</v>
      </c>
      <c r="B8577" s="6" t="s">
        <v>19</v>
      </c>
      <c r="C8577" s="6">
        <v>0</v>
      </c>
      <c r="D8577" s="5" t="s">
        <v>606</v>
      </c>
      <c r="E8577" s="5" t="str">
        <f t="shared" si="926"/>
        <v/>
      </c>
      <c r="F8577" s="5" t="str">
        <f t="shared" si="925"/>
        <v/>
      </c>
      <c r="G8577" s="7">
        <v>59.933999999999997</v>
      </c>
      <c r="H8577" s="7">
        <v>63.491999999999997</v>
      </c>
      <c r="I8577" s="7">
        <v>72.424000000000007</v>
      </c>
      <c r="J8577" s="7">
        <v>110.788</v>
      </c>
      <c r="K8577" s="7">
        <v>120.84</v>
      </c>
      <c r="L8577" s="7">
        <v>114.069</v>
      </c>
      <c r="M8577" s="7">
        <v>116.30800000000001</v>
      </c>
      <c r="N8577" s="7">
        <v>84.234999999999999</v>
      </c>
      <c r="O8577" s="7"/>
    </row>
    <row r="8578" spans="1:15" x14ac:dyDescent="0.2">
      <c r="A8578" s="2">
        <v>1</v>
      </c>
      <c r="B8578" s="6" t="s">
        <v>20</v>
      </c>
      <c r="C8578" s="6">
        <v>0</v>
      </c>
      <c r="D8578" s="5" t="s">
        <v>606</v>
      </c>
      <c r="E8578" s="5" t="str">
        <f t="shared" si="926"/>
        <v/>
      </c>
      <c r="F8578" s="5" t="str">
        <f t="shared" si="925"/>
        <v/>
      </c>
      <c r="G8578" s="7">
        <v>63.936</v>
      </c>
      <c r="H8578" s="7">
        <v>62.981000000000002</v>
      </c>
      <c r="I8578" s="7">
        <v>73.715999999999994</v>
      </c>
      <c r="J8578" s="7">
        <v>111.256</v>
      </c>
      <c r="K8578" s="7">
        <v>115.298</v>
      </c>
      <c r="L8578" s="7">
        <v>117.045</v>
      </c>
      <c r="M8578" s="7">
        <v>116.627</v>
      </c>
      <c r="N8578" s="7">
        <v>85.972999999999999</v>
      </c>
      <c r="O8578" s="7"/>
    </row>
    <row r="8579" spans="1:15" x14ac:dyDescent="0.2">
      <c r="A8579" s="2">
        <v>1</v>
      </c>
      <c r="B8579" s="6" t="s">
        <v>21</v>
      </c>
      <c r="C8579" s="6">
        <v>0</v>
      </c>
      <c r="D8579" s="5" t="s">
        <v>606</v>
      </c>
      <c r="E8579" s="5" t="str">
        <f t="shared" si="926"/>
        <v/>
      </c>
      <c r="F8579" s="5" t="str">
        <f t="shared" si="925"/>
        <v/>
      </c>
      <c r="G8579" s="7">
        <v>68.921000000000006</v>
      </c>
      <c r="H8579" s="7">
        <v>69.397000000000006</v>
      </c>
      <c r="I8579" s="7">
        <v>78.11</v>
      </c>
      <c r="J8579" s="7">
        <v>109.849</v>
      </c>
      <c r="K8579" s="7">
        <v>113.33199999999999</v>
      </c>
      <c r="L8579" s="7">
        <v>112.554</v>
      </c>
      <c r="M8579" s="7">
        <v>109.23</v>
      </c>
      <c r="N8579" s="7">
        <v>85.319000000000003</v>
      </c>
      <c r="O8579" s="7"/>
    </row>
    <row r="8580" spans="1:15" x14ac:dyDescent="0.2">
      <c r="A8580" s="2">
        <v>1</v>
      </c>
      <c r="B8580" s="6" t="s">
        <v>22</v>
      </c>
      <c r="C8580" s="6">
        <v>0</v>
      </c>
      <c r="D8580" s="5" t="s">
        <v>606</v>
      </c>
      <c r="E8580" s="5" t="str">
        <f t="shared" si="926"/>
        <v/>
      </c>
      <c r="F8580" s="5" t="str">
        <f t="shared" si="925"/>
        <v/>
      </c>
      <c r="G8580" s="7">
        <v>77.031000000000006</v>
      </c>
      <c r="H8580" s="7">
        <v>73.138999999999996</v>
      </c>
      <c r="I8580" s="7">
        <v>81.015000000000001</v>
      </c>
      <c r="J8580" s="7">
        <v>108.21899999999999</v>
      </c>
      <c r="K8580" s="7">
        <v>105.17100000000001</v>
      </c>
      <c r="L8580" s="7">
        <v>110.768</v>
      </c>
      <c r="M8580" s="7">
        <v>107.77800000000001</v>
      </c>
      <c r="N8580" s="7">
        <v>87.316000000000003</v>
      </c>
      <c r="O8580" s="7"/>
    </row>
    <row r="8581" spans="1:15" x14ac:dyDescent="0.2">
      <c r="A8581" s="2">
        <v>1</v>
      </c>
      <c r="B8581" s="6" t="s">
        <v>23</v>
      </c>
      <c r="C8581" s="6">
        <v>0</v>
      </c>
      <c r="D8581" s="5" t="s">
        <v>606</v>
      </c>
      <c r="E8581" s="5" t="str">
        <f t="shared" si="926"/>
        <v/>
      </c>
      <c r="F8581" s="5" t="str">
        <f t="shared" si="925"/>
        <v/>
      </c>
      <c r="G8581" s="7">
        <v>82.835999999999999</v>
      </c>
      <c r="H8581" s="7">
        <v>79.186000000000007</v>
      </c>
      <c r="I8581" s="7">
        <v>85.271000000000001</v>
      </c>
      <c r="J8581" s="7">
        <v>107.336</v>
      </c>
      <c r="K8581" s="7">
        <v>102.93899999999999</v>
      </c>
      <c r="L8581" s="7">
        <v>107.684</v>
      </c>
      <c r="M8581" s="7">
        <v>102.98399999999999</v>
      </c>
      <c r="N8581" s="7">
        <v>87.814999999999998</v>
      </c>
      <c r="O8581" s="7"/>
    </row>
    <row r="8582" spans="1:15" x14ac:dyDescent="0.2">
      <c r="A8582" s="2">
        <v>1</v>
      </c>
      <c r="B8582" s="6" t="s">
        <v>24</v>
      </c>
      <c r="C8582" s="6">
        <v>0</v>
      </c>
      <c r="D8582" s="5" t="s">
        <v>606</v>
      </c>
      <c r="E8582" s="5" t="str">
        <f t="shared" si="926"/>
        <v/>
      </c>
      <c r="F8582" s="5" t="str">
        <f t="shared" si="925"/>
        <v/>
      </c>
      <c r="G8582" s="7">
        <v>79.879000000000005</v>
      </c>
      <c r="H8582" s="7">
        <v>77.781000000000006</v>
      </c>
      <c r="I8582" s="7">
        <v>86.241</v>
      </c>
      <c r="J8582" s="7">
        <v>107.203</v>
      </c>
      <c r="K8582" s="7">
        <v>107.965</v>
      </c>
      <c r="L8582" s="7">
        <v>110.877</v>
      </c>
      <c r="M8582" s="7">
        <v>105.852</v>
      </c>
      <c r="N8582" s="7">
        <v>91.287999999999997</v>
      </c>
      <c r="O8582" s="7"/>
    </row>
    <row r="8583" spans="1:15" x14ac:dyDescent="0.2">
      <c r="A8583" s="2">
        <v>1</v>
      </c>
      <c r="B8583" s="6" t="s">
        <v>25</v>
      </c>
      <c r="C8583" s="6">
        <v>0</v>
      </c>
      <c r="D8583" s="5" t="s">
        <v>606</v>
      </c>
      <c r="E8583" s="5" t="str">
        <f t="shared" si="926"/>
        <v/>
      </c>
      <c r="F8583" s="5" t="str">
        <f t="shared" si="925"/>
        <v/>
      </c>
      <c r="G8583" s="7">
        <v>75.269000000000005</v>
      </c>
      <c r="H8583" s="7">
        <v>77.147000000000006</v>
      </c>
      <c r="I8583" s="7">
        <v>90.254999999999995</v>
      </c>
      <c r="J8583" s="7">
        <v>106.19799999999999</v>
      </c>
      <c r="K8583" s="7">
        <v>119.91</v>
      </c>
      <c r="L8583" s="7">
        <v>116.991</v>
      </c>
      <c r="M8583" s="7">
        <v>107.99</v>
      </c>
      <c r="N8583" s="7">
        <v>97.466999999999999</v>
      </c>
      <c r="O8583" s="7"/>
    </row>
    <row r="8584" spans="1:15" x14ac:dyDescent="0.2">
      <c r="A8584" s="2">
        <v>1</v>
      </c>
      <c r="B8584" s="6" t="s">
        <v>26</v>
      </c>
      <c r="C8584" s="6">
        <v>0</v>
      </c>
      <c r="D8584" s="5" t="s">
        <v>606</v>
      </c>
      <c r="E8584" s="5" t="str">
        <f t="shared" si="926"/>
        <v/>
      </c>
      <c r="F8584" s="5" t="str">
        <f t="shared" ref="F8584:F8647" si="927">IF(LEN(E8584)=0,"",E8584&amp;B8584)</f>
        <v/>
      </c>
      <c r="G8584" s="7">
        <v>83.831000000000003</v>
      </c>
      <c r="H8584" s="7">
        <v>83.228999999999999</v>
      </c>
      <c r="I8584" s="7">
        <v>94.352999999999994</v>
      </c>
      <c r="J8584" s="7">
        <v>103.651</v>
      </c>
      <c r="K8584" s="7">
        <v>112.551</v>
      </c>
      <c r="L8584" s="7">
        <v>113.366</v>
      </c>
      <c r="M8584" s="7">
        <v>106.777</v>
      </c>
      <c r="N8584" s="7">
        <v>100.747</v>
      </c>
      <c r="O8584" s="7"/>
    </row>
    <row r="8585" spans="1:15" x14ac:dyDescent="0.2">
      <c r="A8585" s="2">
        <v>1</v>
      </c>
      <c r="B8585" s="6" t="s">
        <v>27</v>
      </c>
      <c r="C8585" s="6">
        <v>0</v>
      </c>
      <c r="D8585" s="5" t="s">
        <v>606</v>
      </c>
      <c r="E8585" s="5" t="str">
        <f t="shared" ref="E8585:E8648" si="928">IF(C8585=0,IF(LEN(D8585)&lt;&gt;3,"",D8585),IF(LEN(D8585)&lt;&gt;4,"",LEFT(D8585,3)))</f>
        <v/>
      </c>
      <c r="F8585" s="5" t="str">
        <f t="shared" si="927"/>
        <v/>
      </c>
      <c r="G8585" s="7">
        <v>87.885999999999996</v>
      </c>
      <c r="H8585" s="7">
        <v>87.82</v>
      </c>
      <c r="I8585" s="7">
        <v>96.326999999999998</v>
      </c>
      <c r="J8585" s="7">
        <v>102.355</v>
      </c>
      <c r="K8585" s="7">
        <v>109.605</v>
      </c>
      <c r="L8585" s="7">
        <v>109.68600000000001</v>
      </c>
      <c r="M8585" s="7">
        <v>109.43600000000001</v>
      </c>
      <c r="N8585" s="7">
        <v>105.416</v>
      </c>
      <c r="O8585" s="7"/>
    </row>
    <row r="8586" spans="1:15" x14ac:dyDescent="0.2">
      <c r="A8586" s="2">
        <v>1</v>
      </c>
      <c r="B8586" s="6" t="s">
        <v>28</v>
      </c>
      <c r="C8586" s="6">
        <v>0</v>
      </c>
      <c r="D8586" s="5" t="s">
        <v>606</v>
      </c>
      <c r="E8586" s="5" t="str">
        <f t="shared" si="928"/>
        <v/>
      </c>
      <c r="F8586" s="5" t="str">
        <f t="shared" si="927"/>
        <v/>
      </c>
      <c r="G8586" s="7">
        <v>89.036000000000001</v>
      </c>
      <c r="H8586" s="7">
        <v>92.501000000000005</v>
      </c>
      <c r="I8586" s="7">
        <v>97.355999999999995</v>
      </c>
      <c r="J8586" s="7">
        <v>101.312</v>
      </c>
      <c r="K8586" s="7">
        <v>109.345</v>
      </c>
      <c r="L8586" s="7">
        <v>105.249</v>
      </c>
      <c r="M8586" s="7">
        <v>104.07299999999999</v>
      </c>
      <c r="N8586" s="7">
        <v>101.322</v>
      </c>
      <c r="O8586" s="7"/>
    </row>
    <row r="8587" spans="1:15" x14ac:dyDescent="0.2">
      <c r="A8587" s="2">
        <v>1</v>
      </c>
      <c r="B8587" s="6" t="s">
        <v>29</v>
      </c>
      <c r="C8587" s="6">
        <v>0</v>
      </c>
      <c r="D8587" s="5" t="s">
        <v>606</v>
      </c>
      <c r="E8587" s="5" t="str">
        <f t="shared" si="928"/>
        <v/>
      </c>
      <c r="F8587" s="5" t="str">
        <f t="shared" si="927"/>
        <v/>
      </c>
      <c r="G8587" s="7">
        <v>100</v>
      </c>
      <c r="H8587" s="7">
        <v>100</v>
      </c>
      <c r="I8587" s="7">
        <v>100</v>
      </c>
      <c r="J8587" s="7">
        <v>100</v>
      </c>
      <c r="K8587" s="7">
        <v>100</v>
      </c>
      <c r="L8587" s="7">
        <v>100</v>
      </c>
      <c r="M8587" s="7">
        <v>100</v>
      </c>
      <c r="N8587" s="7">
        <v>100</v>
      </c>
      <c r="O8587" s="7"/>
    </row>
    <row r="8588" spans="1:15" x14ac:dyDescent="0.2">
      <c r="A8588" s="2">
        <v>1</v>
      </c>
      <c r="B8588" s="6" t="s">
        <v>30</v>
      </c>
      <c r="C8588" s="6">
        <v>0</v>
      </c>
      <c r="D8588" s="5" t="s">
        <v>606</v>
      </c>
      <c r="E8588" s="5" t="str">
        <f t="shared" si="928"/>
        <v/>
      </c>
      <c r="F8588" s="5" t="str">
        <f t="shared" si="927"/>
        <v/>
      </c>
      <c r="G8588" s="7">
        <v>105.63800000000001</v>
      </c>
      <c r="H8588" s="7">
        <v>100.878</v>
      </c>
      <c r="I8588" s="7">
        <v>101.806</v>
      </c>
      <c r="J8588" s="7">
        <v>98.081999999999994</v>
      </c>
      <c r="K8588" s="7">
        <v>96.373000000000005</v>
      </c>
      <c r="L8588" s="7">
        <v>100.92</v>
      </c>
      <c r="M8588" s="7">
        <v>100.881</v>
      </c>
      <c r="N8588" s="7">
        <v>102.703</v>
      </c>
      <c r="O8588" s="7"/>
    </row>
    <row r="8589" spans="1:15" x14ac:dyDescent="0.2">
      <c r="A8589" s="2">
        <v>1</v>
      </c>
      <c r="B8589" s="6" t="s">
        <v>31</v>
      </c>
      <c r="C8589" s="6">
        <v>0</v>
      </c>
      <c r="D8589" s="5" t="s">
        <v>606</v>
      </c>
      <c r="E8589" s="5" t="str">
        <f t="shared" si="928"/>
        <v/>
      </c>
      <c r="F8589" s="5" t="str">
        <f t="shared" si="927"/>
        <v/>
      </c>
      <c r="G8589" s="7">
        <v>99.518000000000001</v>
      </c>
      <c r="H8589" s="7">
        <v>102.205</v>
      </c>
      <c r="I8589" s="7">
        <v>104.417</v>
      </c>
      <c r="J8589" s="7">
        <v>97.768000000000001</v>
      </c>
      <c r="K8589" s="7">
        <v>104.923</v>
      </c>
      <c r="L8589" s="7">
        <v>102.16500000000001</v>
      </c>
      <c r="M8589" s="7">
        <v>101.821</v>
      </c>
      <c r="N8589" s="7">
        <v>106.318</v>
      </c>
      <c r="O8589" s="7"/>
    </row>
    <row r="8590" spans="1:15" x14ac:dyDescent="0.2">
      <c r="A8590" s="2">
        <v>1</v>
      </c>
      <c r="B8590" s="6" t="s">
        <v>32</v>
      </c>
      <c r="C8590" s="6">
        <v>0</v>
      </c>
      <c r="D8590" s="5" t="s">
        <v>606</v>
      </c>
      <c r="E8590" s="5" t="str">
        <f t="shared" si="928"/>
        <v/>
      </c>
      <c r="F8590" s="5" t="str">
        <f t="shared" si="927"/>
        <v/>
      </c>
      <c r="G8590" s="7">
        <v>105.246</v>
      </c>
      <c r="H8590" s="7">
        <v>109.288</v>
      </c>
      <c r="I8590" s="7">
        <v>108.93300000000001</v>
      </c>
      <c r="J8590" s="7">
        <v>99.957999999999998</v>
      </c>
      <c r="K8590" s="7">
        <v>103.504</v>
      </c>
      <c r="L8590" s="7">
        <v>99.674999999999997</v>
      </c>
      <c r="M8590" s="7">
        <v>95.647999999999996</v>
      </c>
      <c r="N8590" s="7">
        <v>104.19199999999999</v>
      </c>
      <c r="O8590" s="7"/>
    </row>
    <row r="8591" spans="1:15" x14ac:dyDescent="0.2">
      <c r="A8591" s="2">
        <v>1</v>
      </c>
      <c r="B8591" s="6" t="s">
        <v>33</v>
      </c>
      <c r="C8591" s="6">
        <v>0</v>
      </c>
      <c r="D8591" s="5" t="s">
        <v>606</v>
      </c>
      <c r="E8591" s="5" t="str">
        <f t="shared" si="928"/>
        <v/>
      </c>
      <c r="F8591" s="5" t="str">
        <f t="shared" si="927"/>
        <v/>
      </c>
      <c r="G8591" s="7">
        <v>116.002</v>
      </c>
      <c r="H8591" s="7">
        <v>113.163</v>
      </c>
      <c r="I8591" s="7">
        <v>114.20399999999999</v>
      </c>
      <c r="J8591" s="7">
        <v>100.7</v>
      </c>
      <c r="K8591" s="7">
        <v>98.45</v>
      </c>
      <c r="L8591" s="7">
        <v>100.92</v>
      </c>
      <c r="M8591" s="7">
        <v>95.777000000000001</v>
      </c>
      <c r="N8591" s="7">
        <v>109.38200000000001</v>
      </c>
      <c r="O8591" s="7"/>
    </row>
    <row r="8592" spans="1:15" x14ac:dyDescent="0.2">
      <c r="A8592" s="2">
        <v>1</v>
      </c>
      <c r="B8592" s="6" t="s">
        <v>34</v>
      </c>
      <c r="C8592" s="6">
        <v>0</v>
      </c>
      <c r="D8592" s="5" t="s">
        <v>606</v>
      </c>
      <c r="E8592" s="5" t="str">
        <f t="shared" si="928"/>
        <v/>
      </c>
      <c r="F8592" s="5" t="str">
        <f t="shared" si="927"/>
        <v/>
      </c>
      <c r="G8592" s="7">
        <v>114.355</v>
      </c>
      <c r="H8592" s="7">
        <v>111.194</v>
      </c>
      <c r="I8592" s="7">
        <v>115.947</v>
      </c>
      <c r="J8592" s="7">
        <v>99.665999999999997</v>
      </c>
      <c r="K8592" s="7">
        <v>101.393</v>
      </c>
      <c r="L8592" s="7">
        <v>104.27500000000001</v>
      </c>
      <c r="M8592" s="7">
        <v>97.150999999999996</v>
      </c>
      <c r="N8592" s="7">
        <v>112.64400000000001</v>
      </c>
      <c r="O8592" s="7"/>
    </row>
    <row r="8593" spans="1:15" x14ac:dyDescent="0.2">
      <c r="A8593" s="2">
        <v>1</v>
      </c>
      <c r="B8593" s="6" t="s">
        <v>35</v>
      </c>
      <c r="C8593" s="6">
        <v>0</v>
      </c>
      <c r="D8593" s="5" t="s">
        <v>606</v>
      </c>
      <c r="E8593" s="5" t="str">
        <f t="shared" si="928"/>
        <v/>
      </c>
      <c r="F8593" s="5" t="str">
        <f t="shared" si="927"/>
        <v/>
      </c>
      <c r="G8593" s="7">
        <v>113.94199999999999</v>
      </c>
      <c r="H8593" s="7">
        <v>109.131</v>
      </c>
      <c r="I8593" s="7">
        <v>114.092</v>
      </c>
      <c r="J8593" s="7">
        <v>100.822</v>
      </c>
      <c r="K8593" s="7">
        <v>100.13200000000001</v>
      </c>
      <c r="L8593" s="7">
        <v>104.545</v>
      </c>
      <c r="M8593" s="7">
        <v>96.975999999999999</v>
      </c>
      <c r="N8593" s="7">
        <v>110.642</v>
      </c>
      <c r="O8593" s="7"/>
    </row>
    <row r="8594" spans="1:15" x14ac:dyDescent="0.2">
      <c r="A8594" s="2">
        <v>1</v>
      </c>
      <c r="B8594" s="6" t="s">
        <v>36</v>
      </c>
      <c r="C8594" s="6">
        <v>0</v>
      </c>
      <c r="D8594" s="5" t="s">
        <v>606</v>
      </c>
      <c r="E8594" s="5" t="str">
        <f t="shared" si="928"/>
        <v/>
      </c>
      <c r="F8594" s="5" t="str">
        <f t="shared" si="927"/>
        <v/>
      </c>
      <c r="G8594" s="7">
        <v>104.907</v>
      </c>
      <c r="H8594" s="7">
        <v>106.65600000000001</v>
      </c>
      <c r="I8594" s="7">
        <v>105.098</v>
      </c>
      <c r="J8594" s="7">
        <v>102.773</v>
      </c>
      <c r="K8594" s="7">
        <v>100.182</v>
      </c>
      <c r="L8594" s="7">
        <v>98.539000000000001</v>
      </c>
      <c r="M8594" s="7">
        <v>99.686999999999998</v>
      </c>
      <c r="N8594" s="7">
        <v>104.76900000000001</v>
      </c>
      <c r="O8594" s="7"/>
    </row>
    <row r="8595" spans="1:15" x14ac:dyDescent="0.2">
      <c r="A8595" s="2">
        <v>1</v>
      </c>
      <c r="B8595" s="6" t="s">
        <v>37</v>
      </c>
      <c r="C8595" s="6">
        <v>0</v>
      </c>
      <c r="D8595" s="5" t="s">
        <v>606</v>
      </c>
      <c r="E8595" s="5" t="str">
        <f t="shared" si="928"/>
        <v/>
      </c>
      <c r="F8595" s="5" t="str">
        <f t="shared" si="927"/>
        <v/>
      </c>
      <c r="G8595" s="7">
        <v>111.34399999999999</v>
      </c>
      <c r="H8595" s="7">
        <v>108.247</v>
      </c>
      <c r="I8595" s="7">
        <v>109.711</v>
      </c>
      <c r="J8595" s="7">
        <v>103.55500000000001</v>
      </c>
      <c r="K8595" s="7">
        <v>98.534000000000006</v>
      </c>
      <c r="L8595" s="7">
        <v>101.35299999999999</v>
      </c>
      <c r="M8595" s="7">
        <v>100.955</v>
      </c>
      <c r="N8595" s="7">
        <v>110.759</v>
      </c>
      <c r="O8595" s="7"/>
    </row>
    <row r="8596" spans="1:15" x14ac:dyDescent="0.2">
      <c r="A8596" s="2">
        <v>1</v>
      </c>
      <c r="B8596" s="6" t="s">
        <v>63</v>
      </c>
      <c r="C8596" s="6">
        <v>0</v>
      </c>
      <c r="D8596" s="5" t="s">
        <v>606</v>
      </c>
      <c r="E8596" s="5" t="str">
        <f t="shared" si="928"/>
        <v/>
      </c>
      <c r="F8596" s="5" t="str">
        <f t="shared" si="927"/>
        <v/>
      </c>
      <c r="G8596" s="7">
        <v>116.09099999999999</v>
      </c>
      <c r="H8596" s="7">
        <v>111.65300000000001</v>
      </c>
      <c r="I8596" s="7">
        <v>113.526</v>
      </c>
      <c r="J8596" s="7">
        <v>104.07299999999999</v>
      </c>
      <c r="K8596" s="7">
        <v>97.790999999999997</v>
      </c>
      <c r="L8596" s="7">
        <v>101.67700000000001</v>
      </c>
      <c r="M8596" s="7">
        <v>99.179000000000002</v>
      </c>
      <c r="N8596" s="7">
        <v>112.59399999999999</v>
      </c>
      <c r="O8596" s="7"/>
    </row>
    <row r="8597" spans="1:15" x14ac:dyDescent="0.2">
      <c r="A8597" s="2">
        <v>0</v>
      </c>
      <c r="B8597" s="5" t="s">
        <v>604</v>
      </c>
      <c r="C8597" s="6" t="s">
        <v>0</v>
      </c>
      <c r="E8597" s="5" t="str">
        <f t="shared" si="928"/>
        <v/>
      </c>
      <c r="F8597" s="5" t="str">
        <f t="shared" si="927"/>
        <v/>
      </c>
    </row>
    <row r="8598" spans="1:15" x14ac:dyDescent="0.2">
      <c r="A8598" s="2">
        <v>1</v>
      </c>
      <c r="B8598" s="6" t="s">
        <v>13</v>
      </c>
      <c r="C8598" s="6">
        <v>0</v>
      </c>
      <c r="D8598" s="5" t="s">
        <v>607</v>
      </c>
      <c r="E8598" s="5" t="str">
        <f t="shared" si="928"/>
        <v/>
      </c>
      <c r="F8598" s="5" t="str">
        <f t="shared" si="927"/>
        <v/>
      </c>
      <c r="G8598" s="7">
        <v>52.192</v>
      </c>
      <c r="H8598" s="7">
        <v>54.195999999999998</v>
      </c>
      <c r="I8598" s="7">
        <v>66.953000000000003</v>
      </c>
      <c r="J8598" s="7">
        <v>96.512</v>
      </c>
      <c r="K8598" s="7">
        <v>128.28299999999999</v>
      </c>
      <c r="L8598" s="7">
        <v>123.539</v>
      </c>
      <c r="M8598" s="7">
        <v>113.333</v>
      </c>
      <c r="N8598" s="7">
        <v>75.88</v>
      </c>
      <c r="O8598" s="7"/>
    </row>
    <row r="8599" spans="1:15" x14ac:dyDescent="0.2">
      <c r="A8599" s="2">
        <v>1</v>
      </c>
      <c r="B8599" s="6" t="s">
        <v>15</v>
      </c>
      <c r="C8599" s="6">
        <v>0</v>
      </c>
      <c r="D8599" s="5" t="s">
        <v>607</v>
      </c>
      <c r="E8599" s="5" t="str">
        <f t="shared" si="928"/>
        <v/>
      </c>
      <c r="F8599" s="5" t="str">
        <f t="shared" si="927"/>
        <v/>
      </c>
      <c r="G8599" s="7">
        <v>52.317</v>
      </c>
      <c r="H8599" s="7">
        <v>55.789000000000001</v>
      </c>
      <c r="I8599" s="7">
        <v>68.227000000000004</v>
      </c>
      <c r="J8599" s="7">
        <v>100.22499999999999</v>
      </c>
      <c r="K8599" s="7">
        <v>130.41</v>
      </c>
      <c r="L8599" s="7">
        <v>122.294</v>
      </c>
      <c r="M8599" s="7">
        <v>116.85899999999999</v>
      </c>
      <c r="N8599" s="7">
        <v>79.728999999999999</v>
      </c>
      <c r="O8599" s="7"/>
    </row>
    <row r="8600" spans="1:15" x14ac:dyDescent="0.2">
      <c r="A8600" s="2">
        <v>1</v>
      </c>
      <c r="B8600" s="6" t="s">
        <v>16</v>
      </c>
      <c r="C8600" s="6">
        <v>0</v>
      </c>
      <c r="D8600" s="5" t="s">
        <v>607</v>
      </c>
      <c r="E8600" s="5" t="str">
        <f t="shared" si="928"/>
        <v/>
      </c>
      <c r="F8600" s="5" t="str">
        <f t="shared" si="927"/>
        <v/>
      </c>
      <c r="G8600" s="7">
        <v>54.826999999999998</v>
      </c>
      <c r="H8600" s="7">
        <v>59.798999999999999</v>
      </c>
      <c r="I8600" s="7">
        <v>73.875</v>
      </c>
      <c r="J8600" s="7">
        <v>103.625</v>
      </c>
      <c r="K8600" s="7">
        <v>134.74100000000001</v>
      </c>
      <c r="L8600" s="7">
        <v>123.539</v>
      </c>
      <c r="M8600" s="7">
        <v>109.624</v>
      </c>
      <c r="N8600" s="7">
        <v>80.984999999999999</v>
      </c>
      <c r="O8600" s="7"/>
    </row>
    <row r="8601" spans="1:15" x14ac:dyDescent="0.2">
      <c r="A8601" s="2">
        <v>1</v>
      </c>
      <c r="B8601" s="6" t="s">
        <v>17</v>
      </c>
      <c r="C8601" s="6">
        <v>0</v>
      </c>
      <c r="D8601" s="5" t="s">
        <v>607</v>
      </c>
      <c r="E8601" s="5" t="str">
        <f t="shared" si="928"/>
        <v/>
      </c>
      <c r="F8601" s="5" t="str">
        <f t="shared" si="927"/>
        <v/>
      </c>
      <c r="G8601" s="7">
        <v>56.564</v>
      </c>
      <c r="H8601" s="7">
        <v>61.680999999999997</v>
      </c>
      <c r="I8601" s="7">
        <v>75.632999999999996</v>
      </c>
      <c r="J8601" s="7">
        <v>105.627</v>
      </c>
      <c r="K8601" s="7">
        <v>133.71199999999999</v>
      </c>
      <c r="L8601" s="7">
        <v>122.619</v>
      </c>
      <c r="M8601" s="7">
        <v>113.476</v>
      </c>
      <c r="N8601" s="7">
        <v>85.825000000000003</v>
      </c>
      <c r="O8601" s="7"/>
    </row>
    <row r="8602" spans="1:15" x14ac:dyDescent="0.2">
      <c r="A8602" s="2">
        <v>1</v>
      </c>
      <c r="B8602" s="6" t="s">
        <v>18</v>
      </c>
      <c r="C8602" s="6">
        <v>0</v>
      </c>
      <c r="D8602" s="5" t="s">
        <v>607</v>
      </c>
      <c r="E8602" s="5" t="str">
        <f t="shared" si="928"/>
        <v/>
      </c>
      <c r="F8602" s="5" t="str">
        <f t="shared" si="927"/>
        <v/>
      </c>
      <c r="G8602" s="7">
        <v>55.249000000000002</v>
      </c>
      <c r="H8602" s="7">
        <v>61.223999999999997</v>
      </c>
      <c r="I8602" s="7">
        <v>71.66</v>
      </c>
      <c r="J8602" s="7">
        <v>108.151</v>
      </c>
      <c r="K8602" s="7">
        <v>129.703</v>
      </c>
      <c r="L8602" s="7">
        <v>117.045</v>
      </c>
      <c r="M8602" s="7">
        <v>114.913</v>
      </c>
      <c r="N8602" s="7">
        <v>82.346000000000004</v>
      </c>
      <c r="O8602" s="7"/>
    </row>
    <row r="8603" spans="1:15" x14ac:dyDescent="0.2">
      <c r="A8603" s="2">
        <v>1</v>
      </c>
      <c r="B8603" s="6" t="s">
        <v>19</v>
      </c>
      <c r="C8603" s="6">
        <v>0</v>
      </c>
      <c r="D8603" s="5" t="s">
        <v>607</v>
      </c>
      <c r="E8603" s="5" t="str">
        <f t="shared" si="928"/>
        <v/>
      </c>
      <c r="F8603" s="5" t="str">
        <f t="shared" si="927"/>
        <v/>
      </c>
      <c r="G8603" s="7">
        <v>59.933999999999997</v>
      </c>
      <c r="H8603" s="7">
        <v>63.491999999999997</v>
      </c>
      <c r="I8603" s="7">
        <v>72.424000000000007</v>
      </c>
      <c r="J8603" s="7">
        <v>110.788</v>
      </c>
      <c r="K8603" s="7">
        <v>120.84</v>
      </c>
      <c r="L8603" s="7">
        <v>114.069</v>
      </c>
      <c r="M8603" s="7">
        <v>116.30800000000001</v>
      </c>
      <c r="N8603" s="7">
        <v>84.234999999999999</v>
      </c>
      <c r="O8603" s="7"/>
    </row>
    <row r="8604" spans="1:15" x14ac:dyDescent="0.2">
      <c r="A8604" s="2">
        <v>1</v>
      </c>
      <c r="B8604" s="6" t="s">
        <v>20</v>
      </c>
      <c r="C8604" s="6">
        <v>0</v>
      </c>
      <c r="D8604" s="5" t="s">
        <v>607</v>
      </c>
      <c r="E8604" s="5" t="str">
        <f t="shared" si="928"/>
        <v/>
      </c>
      <c r="F8604" s="5" t="str">
        <f t="shared" si="927"/>
        <v/>
      </c>
      <c r="G8604" s="7">
        <v>63.936</v>
      </c>
      <c r="H8604" s="7">
        <v>62.981000000000002</v>
      </c>
      <c r="I8604" s="7">
        <v>73.715999999999994</v>
      </c>
      <c r="J8604" s="7">
        <v>111.256</v>
      </c>
      <c r="K8604" s="7">
        <v>115.298</v>
      </c>
      <c r="L8604" s="7">
        <v>117.045</v>
      </c>
      <c r="M8604" s="7">
        <v>116.627</v>
      </c>
      <c r="N8604" s="7">
        <v>85.972999999999999</v>
      </c>
      <c r="O8604" s="7"/>
    </row>
    <row r="8605" spans="1:15" x14ac:dyDescent="0.2">
      <c r="A8605" s="2">
        <v>1</v>
      </c>
      <c r="B8605" s="6" t="s">
        <v>21</v>
      </c>
      <c r="C8605" s="6">
        <v>0</v>
      </c>
      <c r="D8605" s="5" t="s">
        <v>607</v>
      </c>
      <c r="E8605" s="5" t="str">
        <f t="shared" si="928"/>
        <v/>
      </c>
      <c r="F8605" s="5" t="str">
        <f t="shared" si="927"/>
        <v/>
      </c>
      <c r="G8605" s="7">
        <v>68.921000000000006</v>
      </c>
      <c r="H8605" s="7">
        <v>69.397000000000006</v>
      </c>
      <c r="I8605" s="7">
        <v>78.11</v>
      </c>
      <c r="J8605" s="7">
        <v>109.849</v>
      </c>
      <c r="K8605" s="7">
        <v>113.33199999999999</v>
      </c>
      <c r="L8605" s="7">
        <v>112.554</v>
      </c>
      <c r="M8605" s="7">
        <v>109.23</v>
      </c>
      <c r="N8605" s="7">
        <v>85.319000000000003</v>
      </c>
      <c r="O8605" s="7"/>
    </row>
    <row r="8606" spans="1:15" x14ac:dyDescent="0.2">
      <c r="A8606" s="2">
        <v>1</v>
      </c>
      <c r="B8606" s="6" t="s">
        <v>22</v>
      </c>
      <c r="C8606" s="6">
        <v>0</v>
      </c>
      <c r="D8606" s="5" t="s">
        <v>607</v>
      </c>
      <c r="E8606" s="5" t="str">
        <f t="shared" si="928"/>
        <v/>
      </c>
      <c r="F8606" s="5" t="str">
        <f t="shared" si="927"/>
        <v/>
      </c>
      <c r="G8606" s="7">
        <v>77.031000000000006</v>
      </c>
      <c r="H8606" s="7">
        <v>73.138999999999996</v>
      </c>
      <c r="I8606" s="7">
        <v>81.015000000000001</v>
      </c>
      <c r="J8606" s="7">
        <v>108.21899999999999</v>
      </c>
      <c r="K8606" s="7">
        <v>105.17100000000001</v>
      </c>
      <c r="L8606" s="7">
        <v>110.768</v>
      </c>
      <c r="M8606" s="7">
        <v>107.77800000000001</v>
      </c>
      <c r="N8606" s="7">
        <v>87.316000000000003</v>
      </c>
      <c r="O8606" s="7"/>
    </row>
    <row r="8607" spans="1:15" x14ac:dyDescent="0.2">
      <c r="A8607" s="2">
        <v>1</v>
      </c>
      <c r="B8607" s="6" t="s">
        <v>23</v>
      </c>
      <c r="C8607" s="6">
        <v>0</v>
      </c>
      <c r="D8607" s="5" t="s">
        <v>607</v>
      </c>
      <c r="E8607" s="5" t="str">
        <f t="shared" si="928"/>
        <v/>
      </c>
      <c r="F8607" s="5" t="str">
        <f t="shared" si="927"/>
        <v/>
      </c>
      <c r="G8607" s="7">
        <v>82.835999999999999</v>
      </c>
      <c r="H8607" s="7">
        <v>79.186000000000007</v>
      </c>
      <c r="I8607" s="7">
        <v>85.271000000000001</v>
      </c>
      <c r="J8607" s="7">
        <v>107.336</v>
      </c>
      <c r="K8607" s="7">
        <v>102.93899999999999</v>
      </c>
      <c r="L8607" s="7">
        <v>107.684</v>
      </c>
      <c r="M8607" s="7">
        <v>102.98399999999999</v>
      </c>
      <c r="N8607" s="7">
        <v>87.814999999999998</v>
      </c>
      <c r="O8607" s="7"/>
    </row>
    <row r="8608" spans="1:15" x14ac:dyDescent="0.2">
      <c r="A8608" s="2">
        <v>1</v>
      </c>
      <c r="B8608" s="6" t="s">
        <v>24</v>
      </c>
      <c r="C8608" s="6">
        <v>0</v>
      </c>
      <c r="D8608" s="5" t="s">
        <v>607</v>
      </c>
      <c r="E8608" s="5" t="str">
        <f t="shared" si="928"/>
        <v/>
      </c>
      <c r="F8608" s="5" t="str">
        <f t="shared" si="927"/>
        <v/>
      </c>
      <c r="G8608" s="7">
        <v>79.879000000000005</v>
      </c>
      <c r="H8608" s="7">
        <v>77.781000000000006</v>
      </c>
      <c r="I8608" s="7">
        <v>86.241</v>
      </c>
      <c r="J8608" s="7">
        <v>107.203</v>
      </c>
      <c r="K8608" s="7">
        <v>107.965</v>
      </c>
      <c r="L8608" s="7">
        <v>110.877</v>
      </c>
      <c r="M8608" s="7">
        <v>105.852</v>
      </c>
      <c r="N8608" s="7">
        <v>91.287999999999997</v>
      </c>
      <c r="O8608" s="7"/>
    </row>
    <row r="8609" spans="1:15" x14ac:dyDescent="0.2">
      <c r="A8609" s="2">
        <v>1</v>
      </c>
      <c r="B8609" s="6" t="s">
        <v>25</v>
      </c>
      <c r="C8609" s="6">
        <v>0</v>
      </c>
      <c r="D8609" s="5" t="s">
        <v>607</v>
      </c>
      <c r="E8609" s="5" t="str">
        <f t="shared" si="928"/>
        <v/>
      </c>
      <c r="F8609" s="5" t="str">
        <f t="shared" si="927"/>
        <v/>
      </c>
      <c r="G8609" s="7">
        <v>75.269000000000005</v>
      </c>
      <c r="H8609" s="7">
        <v>77.147000000000006</v>
      </c>
      <c r="I8609" s="7">
        <v>90.254999999999995</v>
      </c>
      <c r="J8609" s="7">
        <v>106.19799999999999</v>
      </c>
      <c r="K8609" s="7">
        <v>119.91</v>
      </c>
      <c r="L8609" s="7">
        <v>116.991</v>
      </c>
      <c r="M8609" s="7">
        <v>107.99</v>
      </c>
      <c r="N8609" s="7">
        <v>97.466999999999999</v>
      </c>
      <c r="O8609" s="7"/>
    </row>
    <row r="8610" spans="1:15" x14ac:dyDescent="0.2">
      <c r="A8610" s="2">
        <v>1</v>
      </c>
      <c r="B8610" s="6" t="s">
        <v>26</v>
      </c>
      <c r="C8610" s="6">
        <v>0</v>
      </c>
      <c r="D8610" s="5" t="s">
        <v>607</v>
      </c>
      <c r="E8610" s="5" t="str">
        <f t="shared" si="928"/>
        <v/>
      </c>
      <c r="F8610" s="5" t="str">
        <f t="shared" si="927"/>
        <v/>
      </c>
      <c r="G8610" s="7">
        <v>83.831000000000003</v>
      </c>
      <c r="H8610" s="7">
        <v>83.228999999999999</v>
      </c>
      <c r="I8610" s="7">
        <v>94.352999999999994</v>
      </c>
      <c r="J8610" s="7">
        <v>103.651</v>
      </c>
      <c r="K8610" s="7">
        <v>112.551</v>
      </c>
      <c r="L8610" s="7">
        <v>113.366</v>
      </c>
      <c r="M8610" s="7">
        <v>106.777</v>
      </c>
      <c r="N8610" s="7">
        <v>100.747</v>
      </c>
      <c r="O8610" s="7"/>
    </row>
    <row r="8611" spans="1:15" x14ac:dyDescent="0.2">
      <c r="A8611" s="2">
        <v>1</v>
      </c>
      <c r="B8611" s="6" t="s">
        <v>27</v>
      </c>
      <c r="C8611" s="6">
        <v>0</v>
      </c>
      <c r="D8611" s="5" t="s">
        <v>607</v>
      </c>
      <c r="E8611" s="5" t="str">
        <f t="shared" si="928"/>
        <v/>
      </c>
      <c r="F8611" s="5" t="str">
        <f t="shared" si="927"/>
        <v/>
      </c>
      <c r="G8611" s="7">
        <v>87.885999999999996</v>
      </c>
      <c r="H8611" s="7">
        <v>87.82</v>
      </c>
      <c r="I8611" s="7">
        <v>96.326999999999998</v>
      </c>
      <c r="J8611" s="7">
        <v>102.355</v>
      </c>
      <c r="K8611" s="7">
        <v>109.605</v>
      </c>
      <c r="L8611" s="7">
        <v>109.68600000000001</v>
      </c>
      <c r="M8611" s="7">
        <v>109.43600000000001</v>
      </c>
      <c r="N8611" s="7">
        <v>105.416</v>
      </c>
      <c r="O8611" s="7"/>
    </row>
    <row r="8612" spans="1:15" x14ac:dyDescent="0.2">
      <c r="A8612" s="2">
        <v>1</v>
      </c>
      <c r="B8612" s="6" t="s">
        <v>28</v>
      </c>
      <c r="C8612" s="6">
        <v>0</v>
      </c>
      <c r="D8612" s="5" t="s">
        <v>607</v>
      </c>
      <c r="E8612" s="5" t="str">
        <f t="shared" si="928"/>
        <v/>
      </c>
      <c r="F8612" s="5" t="str">
        <f t="shared" si="927"/>
        <v/>
      </c>
      <c r="G8612" s="7">
        <v>89.036000000000001</v>
      </c>
      <c r="H8612" s="7">
        <v>92.501000000000005</v>
      </c>
      <c r="I8612" s="7">
        <v>97.355999999999995</v>
      </c>
      <c r="J8612" s="7">
        <v>101.312</v>
      </c>
      <c r="K8612" s="7">
        <v>109.345</v>
      </c>
      <c r="L8612" s="7">
        <v>105.249</v>
      </c>
      <c r="M8612" s="7">
        <v>104.07299999999999</v>
      </c>
      <c r="N8612" s="7">
        <v>101.322</v>
      </c>
      <c r="O8612" s="7"/>
    </row>
    <row r="8613" spans="1:15" x14ac:dyDescent="0.2">
      <c r="A8613" s="2">
        <v>1</v>
      </c>
      <c r="B8613" s="6" t="s">
        <v>29</v>
      </c>
      <c r="C8613" s="6">
        <v>0</v>
      </c>
      <c r="D8613" s="5" t="s">
        <v>607</v>
      </c>
      <c r="E8613" s="5" t="str">
        <f t="shared" si="928"/>
        <v/>
      </c>
      <c r="F8613" s="5" t="str">
        <f t="shared" si="927"/>
        <v/>
      </c>
      <c r="G8613" s="7">
        <v>100</v>
      </c>
      <c r="H8613" s="7">
        <v>100</v>
      </c>
      <c r="I8613" s="7">
        <v>100</v>
      </c>
      <c r="J8613" s="7">
        <v>100</v>
      </c>
      <c r="K8613" s="7">
        <v>100</v>
      </c>
      <c r="L8613" s="7">
        <v>100</v>
      </c>
      <c r="M8613" s="7">
        <v>100</v>
      </c>
      <c r="N8613" s="7">
        <v>100</v>
      </c>
      <c r="O8613" s="7"/>
    </row>
    <row r="8614" spans="1:15" x14ac:dyDescent="0.2">
      <c r="A8614" s="2">
        <v>1</v>
      </c>
      <c r="B8614" s="6" t="s">
        <v>30</v>
      </c>
      <c r="C8614" s="6">
        <v>0</v>
      </c>
      <c r="D8614" s="5" t="s">
        <v>607</v>
      </c>
      <c r="E8614" s="5" t="str">
        <f t="shared" si="928"/>
        <v/>
      </c>
      <c r="F8614" s="5" t="str">
        <f t="shared" si="927"/>
        <v/>
      </c>
      <c r="G8614" s="7">
        <v>105.63800000000001</v>
      </c>
      <c r="H8614" s="7">
        <v>100.878</v>
      </c>
      <c r="I8614" s="7">
        <v>101.806</v>
      </c>
      <c r="J8614" s="7">
        <v>98.081999999999994</v>
      </c>
      <c r="K8614" s="7">
        <v>96.373000000000005</v>
      </c>
      <c r="L8614" s="7">
        <v>100.92</v>
      </c>
      <c r="M8614" s="7">
        <v>100.881</v>
      </c>
      <c r="N8614" s="7">
        <v>102.703</v>
      </c>
      <c r="O8614" s="7"/>
    </row>
    <row r="8615" spans="1:15" x14ac:dyDescent="0.2">
      <c r="A8615" s="2">
        <v>1</v>
      </c>
      <c r="B8615" s="6" t="s">
        <v>31</v>
      </c>
      <c r="C8615" s="6">
        <v>0</v>
      </c>
      <c r="D8615" s="5" t="s">
        <v>607</v>
      </c>
      <c r="E8615" s="5" t="str">
        <f t="shared" si="928"/>
        <v/>
      </c>
      <c r="F8615" s="5" t="str">
        <f t="shared" si="927"/>
        <v/>
      </c>
      <c r="G8615" s="7">
        <v>99.518000000000001</v>
      </c>
      <c r="H8615" s="7">
        <v>102.205</v>
      </c>
      <c r="I8615" s="7">
        <v>104.417</v>
      </c>
      <c r="J8615" s="7">
        <v>97.768000000000001</v>
      </c>
      <c r="K8615" s="7">
        <v>104.923</v>
      </c>
      <c r="L8615" s="7">
        <v>102.16500000000001</v>
      </c>
      <c r="M8615" s="7">
        <v>101.821</v>
      </c>
      <c r="N8615" s="7">
        <v>106.318</v>
      </c>
      <c r="O8615" s="7"/>
    </row>
    <row r="8616" spans="1:15" x14ac:dyDescent="0.2">
      <c r="A8616" s="2">
        <v>1</v>
      </c>
      <c r="B8616" s="6" t="s">
        <v>32</v>
      </c>
      <c r="C8616" s="6">
        <v>0</v>
      </c>
      <c r="D8616" s="5" t="s">
        <v>607</v>
      </c>
      <c r="E8616" s="5" t="str">
        <f t="shared" si="928"/>
        <v/>
      </c>
      <c r="F8616" s="5" t="str">
        <f t="shared" si="927"/>
        <v/>
      </c>
      <c r="G8616" s="7">
        <v>105.246</v>
      </c>
      <c r="H8616" s="7">
        <v>109.288</v>
      </c>
      <c r="I8616" s="7">
        <v>108.93300000000001</v>
      </c>
      <c r="J8616" s="7">
        <v>99.957999999999998</v>
      </c>
      <c r="K8616" s="7">
        <v>103.504</v>
      </c>
      <c r="L8616" s="7">
        <v>99.674999999999997</v>
      </c>
      <c r="M8616" s="7">
        <v>95.647999999999996</v>
      </c>
      <c r="N8616" s="7">
        <v>104.19199999999999</v>
      </c>
      <c r="O8616" s="7"/>
    </row>
    <row r="8617" spans="1:15" x14ac:dyDescent="0.2">
      <c r="A8617" s="2">
        <v>1</v>
      </c>
      <c r="B8617" s="6" t="s">
        <v>33</v>
      </c>
      <c r="C8617" s="6">
        <v>0</v>
      </c>
      <c r="D8617" s="5" t="s">
        <v>607</v>
      </c>
      <c r="E8617" s="5" t="str">
        <f t="shared" si="928"/>
        <v/>
      </c>
      <c r="F8617" s="5" t="str">
        <f t="shared" si="927"/>
        <v/>
      </c>
      <c r="G8617" s="7">
        <v>116.002</v>
      </c>
      <c r="H8617" s="7">
        <v>113.163</v>
      </c>
      <c r="I8617" s="7">
        <v>114.20399999999999</v>
      </c>
      <c r="J8617" s="7">
        <v>100.7</v>
      </c>
      <c r="K8617" s="7">
        <v>98.45</v>
      </c>
      <c r="L8617" s="7">
        <v>100.92</v>
      </c>
      <c r="M8617" s="7">
        <v>95.777000000000001</v>
      </c>
      <c r="N8617" s="7">
        <v>109.38200000000001</v>
      </c>
      <c r="O8617" s="7"/>
    </row>
    <row r="8618" spans="1:15" x14ac:dyDescent="0.2">
      <c r="A8618" s="2">
        <v>1</v>
      </c>
      <c r="B8618" s="6" t="s">
        <v>34</v>
      </c>
      <c r="C8618" s="6">
        <v>0</v>
      </c>
      <c r="D8618" s="5" t="s">
        <v>607</v>
      </c>
      <c r="E8618" s="5" t="str">
        <f t="shared" si="928"/>
        <v/>
      </c>
      <c r="F8618" s="5" t="str">
        <f t="shared" si="927"/>
        <v/>
      </c>
      <c r="G8618" s="7">
        <v>114.355</v>
      </c>
      <c r="H8618" s="7">
        <v>111.194</v>
      </c>
      <c r="I8618" s="7">
        <v>115.947</v>
      </c>
      <c r="J8618" s="7">
        <v>99.665999999999997</v>
      </c>
      <c r="K8618" s="7">
        <v>101.393</v>
      </c>
      <c r="L8618" s="7">
        <v>104.27500000000001</v>
      </c>
      <c r="M8618" s="7">
        <v>97.150999999999996</v>
      </c>
      <c r="N8618" s="7">
        <v>112.64400000000001</v>
      </c>
      <c r="O8618" s="7"/>
    </row>
    <row r="8619" spans="1:15" x14ac:dyDescent="0.2">
      <c r="A8619" s="2">
        <v>1</v>
      </c>
      <c r="B8619" s="6" t="s">
        <v>35</v>
      </c>
      <c r="C8619" s="6">
        <v>0</v>
      </c>
      <c r="D8619" s="5" t="s">
        <v>607</v>
      </c>
      <c r="E8619" s="5" t="str">
        <f t="shared" si="928"/>
        <v/>
      </c>
      <c r="F8619" s="5" t="str">
        <f t="shared" si="927"/>
        <v/>
      </c>
      <c r="G8619" s="7">
        <v>113.94199999999999</v>
      </c>
      <c r="H8619" s="7">
        <v>109.131</v>
      </c>
      <c r="I8619" s="7">
        <v>114.092</v>
      </c>
      <c r="J8619" s="7">
        <v>100.822</v>
      </c>
      <c r="K8619" s="7">
        <v>100.13200000000001</v>
      </c>
      <c r="L8619" s="7">
        <v>104.545</v>
      </c>
      <c r="M8619" s="7">
        <v>96.975999999999999</v>
      </c>
      <c r="N8619" s="7">
        <v>110.642</v>
      </c>
      <c r="O8619" s="7"/>
    </row>
    <row r="8620" spans="1:15" x14ac:dyDescent="0.2">
      <c r="A8620" s="2">
        <v>1</v>
      </c>
      <c r="B8620" s="6" t="s">
        <v>36</v>
      </c>
      <c r="C8620" s="6">
        <v>0</v>
      </c>
      <c r="D8620" s="5" t="s">
        <v>607</v>
      </c>
      <c r="E8620" s="5" t="str">
        <f t="shared" si="928"/>
        <v/>
      </c>
      <c r="F8620" s="5" t="str">
        <f t="shared" si="927"/>
        <v/>
      </c>
      <c r="G8620" s="7">
        <v>104.907</v>
      </c>
      <c r="H8620" s="7">
        <v>106.65600000000001</v>
      </c>
      <c r="I8620" s="7">
        <v>105.098</v>
      </c>
      <c r="J8620" s="7">
        <v>102.773</v>
      </c>
      <c r="K8620" s="7">
        <v>100.182</v>
      </c>
      <c r="L8620" s="7">
        <v>98.539000000000001</v>
      </c>
      <c r="M8620" s="7">
        <v>99.686999999999998</v>
      </c>
      <c r="N8620" s="7">
        <v>104.76900000000001</v>
      </c>
      <c r="O8620" s="7"/>
    </row>
    <row r="8621" spans="1:15" x14ac:dyDescent="0.2">
      <c r="A8621" s="2">
        <v>1</v>
      </c>
      <c r="B8621" s="6" t="s">
        <v>37</v>
      </c>
      <c r="C8621" s="6">
        <v>0</v>
      </c>
      <c r="D8621" s="5" t="s">
        <v>607</v>
      </c>
      <c r="E8621" s="5" t="str">
        <f t="shared" si="928"/>
        <v/>
      </c>
      <c r="F8621" s="5" t="str">
        <f t="shared" si="927"/>
        <v/>
      </c>
      <c r="G8621" s="7">
        <v>111.34399999999999</v>
      </c>
      <c r="H8621" s="7">
        <v>108.247</v>
      </c>
      <c r="I8621" s="7">
        <v>109.711</v>
      </c>
      <c r="J8621" s="7">
        <v>103.55500000000001</v>
      </c>
      <c r="K8621" s="7">
        <v>98.534000000000006</v>
      </c>
      <c r="L8621" s="7">
        <v>101.35299999999999</v>
      </c>
      <c r="M8621" s="7">
        <v>100.955</v>
      </c>
      <c r="N8621" s="7">
        <v>110.759</v>
      </c>
      <c r="O8621" s="7"/>
    </row>
    <row r="8622" spans="1:15" x14ac:dyDescent="0.2">
      <c r="A8622" s="2">
        <v>1</v>
      </c>
      <c r="B8622" s="6" t="s">
        <v>63</v>
      </c>
      <c r="C8622" s="6">
        <v>0</v>
      </c>
      <c r="D8622" s="5" t="s">
        <v>607</v>
      </c>
      <c r="E8622" s="5" t="str">
        <f t="shared" si="928"/>
        <v/>
      </c>
      <c r="F8622" s="5" t="str">
        <f t="shared" si="927"/>
        <v/>
      </c>
      <c r="G8622" s="7">
        <v>116.09099999999999</v>
      </c>
      <c r="H8622" s="7">
        <v>111.65300000000001</v>
      </c>
      <c r="I8622" s="7">
        <v>113.526</v>
      </c>
      <c r="J8622" s="7">
        <v>104.07299999999999</v>
      </c>
      <c r="K8622" s="7">
        <v>97.790999999999997</v>
      </c>
      <c r="L8622" s="7">
        <v>101.67700000000001</v>
      </c>
      <c r="M8622" s="7">
        <v>99.179000000000002</v>
      </c>
      <c r="N8622" s="7">
        <v>112.59399999999999</v>
      </c>
      <c r="O8622" s="7"/>
    </row>
    <row r="8623" spans="1:15" x14ac:dyDescent="0.2">
      <c r="A8623" s="2">
        <v>0</v>
      </c>
      <c r="B8623" s="5" t="s">
        <v>608</v>
      </c>
      <c r="C8623" s="6" t="s">
        <v>0</v>
      </c>
      <c r="E8623" s="5" t="str">
        <f t="shared" si="928"/>
        <v/>
      </c>
      <c r="F8623" s="5" t="str">
        <f t="shared" si="927"/>
        <v/>
      </c>
    </row>
    <row r="8624" spans="1:15" x14ac:dyDescent="0.2">
      <c r="A8624" s="2">
        <v>1</v>
      </c>
      <c r="B8624" s="6" t="s">
        <v>13</v>
      </c>
      <c r="C8624" s="6">
        <v>0</v>
      </c>
      <c r="D8624" s="5" t="s">
        <v>609</v>
      </c>
      <c r="E8624" s="5" t="str">
        <f t="shared" si="928"/>
        <v/>
      </c>
      <c r="F8624" s="5" t="str">
        <f t="shared" si="927"/>
        <v/>
      </c>
      <c r="G8624" s="7">
        <v>54.265999999999998</v>
      </c>
      <c r="H8624" s="7">
        <v>51.814</v>
      </c>
      <c r="I8624" s="7">
        <v>51.29</v>
      </c>
      <c r="J8624" s="7">
        <v>101.236</v>
      </c>
      <c r="K8624" s="7">
        <v>94.516000000000005</v>
      </c>
      <c r="L8624" s="7">
        <v>98.989000000000004</v>
      </c>
      <c r="M8624" s="7">
        <v>111.883</v>
      </c>
      <c r="N8624" s="7">
        <v>57.384999999999998</v>
      </c>
      <c r="O8624" s="7"/>
    </row>
    <row r="8625" spans="1:15" x14ac:dyDescent="0.2">
      <c r="A8625" s="2">
        <v>1</v>
      </c>
      <c r="B8625" s="6" t="s">
        <v>15</v>
      </c>
      <c r="C8625" s="6">
        <v>0</v>
      </c>
      <c r="D8625" s="5" t="s">
        <v>609</v>
      </c>
      <c r="E8625" s="5" t="str">
        <f t="shared" si="928"/>
        <v/>
      </c>
      <c r="F8625" s="5" t="str">
        <f t="shared" si="927"/>
        <v/>
      </c>
      <c r="G8625" s="7">
        <v>55.701000000000001</v>
      </c>
      <c r="H8625" s="7">
        <v>53.664000000000001</v>
      </c>
      <c r="I8625" s="7">
        <v>53.612000000000002</v>
      </c>
      <c r="J8625" s="7">
        <v>106.53700000000001</v>
      </c>
      <c r="K8625" s="7">
        <v>96.248999999999995</v>
      </c>
      <c r="L8625" s="7">
        <v>99.903999999999996</v>
      </c>
      <c r="M8625" s="7">
        <v>117.04</v>
      </c>
      <c r="N8625" s="7">
        <v>62.747999999999998</v>
      </c>
      <c r="O8625" s="7"/>
    </row>
    <row r="8626" spans="1:15" x14ac:dyDescent="0.2">
      <c r="A8626" s="2">
        <v>1</v>
      </c>
      <c r="B8626" s="6" t="s">
        <v>16</v>
      </c>
      <c r="C8626" s="6">
        <v>0</v>
      </c>
      <c r="D8626" s="5" t="s">
        <v>609</v>
      </c>
      <c r="E8626" s="5" t="str">
        <f t="shared" si="928"/>
        <v/>
      </c>
      <c r="F8626" s="5" t="str">
        <f t="shared" si="927"/>
        <v/>
      </c>
      <c r="G8626" s="7">
        <v>55.929000000000002</v>
      </c>
      <c r="H8626" s="7">
        <v>53.454000000000001</v>
      </c>
      <c r="I8626" s="7">
        <v>53.557000000000002</v>
      </c>
      <c r="J8626" s="7">
        <v>110.386</v>
      </c>
      <c r="K8626" s="7">
        <v>95.757999999999996</v>
      </c>
      <c r="L8626" s="7">
        <v>100.193</v>
      </c>
      <c r="M8626" s="7">
        <v>129.172</v>
      </c>
      <c r="N8626" s="7">
        <v>69.180000000000007</v>
      </c>
      <c r="O8626" s="7"/>
    </row>
    <row r="8627" spans="1:15" x14ac:dyDescent="0.2">
      <c r="A8627" s="2">
        <v>1</v>
      </c>
      <c r="B8627" s="6" t="s">
        <v>17</v>
      </c>
      <c r="C8627" s="6">
        <v>0</v>
      </c>
      <c r="D8627" s="5" t="s">
        <v>609</v>
      </c>
      <c r="E8627" s="5" t="str">
        <f t="shared" si="928"/>
        <v/>
      </c>
      <c r="F8627" s="5" t="str">
        <f t="shared" si="927"/>
        <v/>
      </c>
      <c r="G8627" s="7">
        <v>57.287999999999997</v>
      </c>
      <c r="H8627" s="7">
        <v>54.612000000000002</v>
      </c>
      <c r="I8627" s="7">
        <v>52.692999999999998</v>
      </c>
      <c r="J8627" s="7">
        <v>116.342</v>
      </c>
      <c r="K8627" s="7">
        <v>91.977999999999994</v>
      </c>
      <c r="L8627" s="7">
        <v>96.484999999999999</v>
      </c>
      <c r="M8627" s="7">
        <v>134.55500000000001</v>
      </c>
      <c r="N8627" s="7">
        <v>70.900999999999996</v>
      </c>
      <c r="O8627" s="7"/>
    </row>
    <row r="8628" spans="1:15" x14ac:dyDescent="0.2">
      <c r="A8628" s="2">
        <v>1</v>
      </c>
      <c r="B8628" s="6" t="s">
        <v>18</v>
      </c>
      <c r="C8628" s="6">
        <v>0</v>
      </c>
      <c r="D8628" s="5" t="s">
        <v>609</v>
      </c>
      <c r="E8628" s="5" t="str">
        <f t="shared" si="928"/>
        <v/>
      </c>
      <c r="F8628" s="5" t="str">
        <f t="shared" si="927"/>
        <v/>
      </c>
      <c r="G8628" s="7">
        <v>54.305999999999997</v>
      </c>
      <c r="H8628" s="7">
        <v>51.866999999999997</v>
      </c>
      <c r="I8628" s="7">
        <v>49.645000000000003</v>
      </c>
      <c r="J8628" s="7">
        <v>120.05</v>
      </c>
      <c r="K8628" s="7">
        <v>91.417000000000002</v>
      </c>
      <c r="L8628" s="7">
        <v>95.715000000000003</v>
      </c>
      <c r="M8628" s="7">
        <v>141.505</v>
      </c>
      <c r="N8628" s="7">
        <v>70.25</v>
      </c>
      <c r="O8628" s="7"/>
    </row>
    <row r="8629" spans="1:15" x14ac:dyDescent="0.2">
      <c r="A8629" s="2">
        <v>1</v>
      </c>
      <c r="B8629" s="6" t="s">
        <v>19</v>
      </c>
      <c r="C8629" s="6">
        <v>0</v>
      </c>
      <c r="D8629" s="5" t="s">
        <v>609</v>
      </c>
      <c r="E8629" s="5" t="str">
        <f t="shared" si="928"/>
        <v/>
      </c>
      <c r="F8629" s="5" t="str">
        <f t="shared" si="927"/>
        <v/>
      </c>
      <c r="G8629" s="7">
        <v>53.104999999999997</v>
      </c>
      <c r="H8629" s="7">
        <v>53.98</v>
      </c>
      <c r="I8629" s="7">
        <v>50.497</v>
      </c>
      <c r="J8629" s="7">
        <v>121.499</v>
      </c>
      <c r="K8629" s="7">
        <v>95.088999999999999</v>
      </c>
      <c r="L8629" s="7">
        <v>93.548000000000002</v>
      </c>
      <c r="M8629" s="7">
        <v>142.60900000000001</v>
      </c>
      <c r="N8629" s="7">
        <v>72.013999999999996</v>
      </c>
      <c r="O8629" s="7"/>
    </row>
    <row r="8630" spans="1:15" x14ac:dyDescent="0.2">
      <c r="A8630" s="2">
        <v>1</v>
      </c>
      <c r="B8630" s="6" t="s">
        <v>20</v>
      </c>
      <c r="C8630" s="6">
        <v>0</v>
      </c>
      <c r="D8630" s="5" t="s">
        <v>609</v>
      </c>
      <c r="E8630" s="5" t="str">
        <f t="shared" si="928"/>
        <v/>
      </c>
      <c r="F8630" s="5" t="str">
        <f t="shared" si="927"/>
        <v/>
      </c>
      <c r="G8630" s="7">
        <v>64.325000000000003</v>
      </c>
      <c r="H8630" s="7">
        <v>60.398000000000003</v>
      </c>
      <c r="I8630" s="7">
        <v>55.338000000000001</v>
      </c>
      <c r="J8630" s="7">
        <v>121.03100000000001</v>
      </c>
      <c r="K8630" s="7">
        <v>86.028999999999996</v>
      </c>
      <c r="L8630" s="7">
        <v>91.623000000000005</v>
      </c>
      <c r="M8630" s="7">
        <v>131.87799999999999</v>
      </c>
      <c r="N8630" s="7">
        <v>72.978999999999999</v>
      </c>
      <c r="O8630" s="7"/>
    </row>
    <row r="8631" spans="1:15" x14ac:dyDescent="0.2">
      <c r="A8631" s="2">
        <v>1</v>
      </c>
      <c r="B8631" s="6" t="s">
        <v>21</v>
      </c>
      <c r="C8631" s="6">
        <v>0</v>
      </c>
      <c r="D8631" s="5" t="s">
        <v>609</v>
      </c>
      <c r="E8631" s="5" t="str">
        <f t="shared" si="928"/>
        <v/>
      </c>
      <c r="F8631" s="5" t="str">
        <f t="shared" si="927"/>
        <v/>
      </c>
      <c r="G8631" s="7">
        <v>71.17</v>
      </c>
      <c r="H8631" s="7">
        <v>66.384</v>
      </c>
      <c r="I8631" s="7">
        <v>59.287999999999997</v>
      </c>
      <c r="J8631" s="7">
        <v>122.09099999999999</v>
      </c>
      <c r="K8631" s="7">
        <v>83.305000000000007</v>
      </c>
      <c r="L8631" s="7">
        <v>89.311999999999998</v>
      </c>
      <c r="M8631" s="7">
        <v>120.661</v>
      </c>
      <c r="N8631" s="7">
        <v>71.537999999999997</v>
      </c>
      <c r="O8631" s="7"/>
    </row>
    <row r="8632" spans="1:15" x14ac:dyDescent="0.2">
      <c r="A8632" s="2">
        <v>1</v>
      </c>
      <c r="B8632" s="6" t="s">
        <v>22</v>
      </c>
      <c r="C8632" s="6">
        <v>0</v>
      </c>
      <c r="D8632" s="5" t="s">
        <v>609</v>
      </c>
      <c r="E8632" s="5" t="str">
        <f t="shared" si="928"/>
        <v/>
      </c>
      <c r="F8632" s="5" t="str">
        <f t="shared" si="927"/>
        <v/>
      </c>
      <c r="G8632" s="7">
        <v>79.292000000000002</v>
      </c>
      <c r="H8632" s="7">
        <v>70.259</v>
      </c>
      <c r="I8632" s="7">
        <v>63.46</v>
      </c>
      <c r="J8632" s="7">
        <v>121.678</v>
      </c>
      <c r="K8632" s="7">
        <v>80.033000000000001</v>
      </c>
      <c r="L8632" s="7">
        <v>90.322999999999993</v>
      </c>
      <c r="M8632" s="7">
        <v>114.01900000000001</v>
      </c>
      <c r="N8632" s="7">
        <v>72.356999999999999</v>
      </c>
      <c r="O8632" s="7"/>
    </row>
    <row r="8633" spans="1:15" x14ac:dyDescent="0.2">
      <c r="A8633" s="2">
        <v>1</v>
      </c>
      <c r="B8633" s="6" t="s">
        <v>23</v>
      </c>
      <c r="C8633" s="6">
        <v>0</v>
      </c>
      <c r="D8633" s="5" t="s">
        <v>609</v>
      </c>
      <c r="E8633" s="5" t="str">
        <f t="shared" si="928"/>
        <v/>
      </c>
      <c r="F8633" s="5" t="str">
        <f t="shared" si="927"/>
        <v/>
      </c>
      <c r="G8633" s="7">
        <v>83.248999999999995</v>
      </c>
      <c r="H8633" s="7">
        <v>73.602000000000004</v>
      </c>
      <c r="I8633" s="7">
        <v>69.561999999999998</v>
      </c>
      <c r="J8633" s="7">
        <v>118.39100000000001</v>
      </c>
      <c r="K8633" s="7">
        <v>83.56</v>
      </c>
      <c r="L8633" s="7">
        <v>94.510999999999996</v>
      </c>
      <c r="M8633" s="7">
        <v>114.669</v>
      </c>
      <c r="N8633" s="7">
        <v>79.766000000000005</v>
      </c>
      <c r="O8633" s="7"/>
    </row>
    <row r="8634" spans="1:15" x14ac:dyDescent="0.2">
      <c r="A8634" s="2">
        <v>1</v>
      </c>
      <c r="B8634" s="6" t="s">
        <v>24</v>
      </c>
      <c r="C8634" s="6">
        <v>0</v>
      </c>
      <c r="D8634" s="5" t="s">
        <v>609</v>
      </c>
      <c r="E8634" s="5" t="str">
        <f t="shared" si="928"/>
        <v/>
      </c>
      <c r="F8634" s="5" t="str">
        <f t="shared" si="927"/>
        <v/>
      </c>
      <c r="G8634" s="7">
        <v>84.231999999999999</v>
      </c>
      <c r="H8634" s="7">
        <v>74.323999999999998</v>
      </c>
      <c r="I8634" s="7">
        <v>70.531000000000006</v>
      </c>
      <c r="J8634" s="7">
        <v>113.997</v>
      </c>
      <c r="K8634" s="7">
        <v>83.733999999999995</v>
      </c>
      <c r="L8634" s="7">
        <v>94.896000000000001</v>
      </c>
      <c r="M8634" s="7">
        <v>114.91200000000001</v>
      </c>
      <c r="N8634" s="7">
        <v>81.048000000000002</v>
      </c>
      <c r="O8634" s="7"/>
    </row>
    <row r="8635" spans="1:15" x14ac:dyDescent="0.2">
      <c r="A8635" s="2">
        <v>1</v>
      </c>
      <c r="B8635" s="6" t="s">
        <v>25</v>
      </c>
      <c r="C8635" s="6">
        <v>0</v>
      </c>
      <c r="D8635" s="5" t="s">
        <v>609</v>
      </c>
      <c r="E8635" s="5" t="str">
        <f t="shared" si="928"/>
        <v/>
      </c>
      <c r="F8635" s="5" t="str">
        <f t="shared" si="927"/>
        <v/>
      </c>
      <c r="G8635" s="7">
        <v>91.566000000000003</v>
      </c>
      <c r="H8635" s="7">
        <v>81.86</v>
      </c>
      <c r="I8635" s="7">
        <v>79.180000000000007</v>
      </c>
      <c r="J8635" s="7">
        <v>109.545</v>
      </c>
      <c r="K8635" s="7">
        <v>86.472999999999999</v>
      </c>
      <c r="L8635" s="7">
        <v>96.725999999999999</v>
      </c>
      <c r="M8635" s="7">
        <v>114.73399999999999</v>
      </c>
      <c r="N8635" s="7">
        <v>90.846000000000004</v>
      </c>
      <c r="O8635" s="7"/>
    </row>
    <row r="8636" spans="1:15" x14ac:dyDescent="0.2">
      <c r="A8636" s="2">
        <v>1</v>
      </c>
      <c r="B8636" s="6" t="s">
        <v>26</v>
      </c>
      <c r="C8636" s="6">
        <v>0</v>
      </c>
      <c r="D8636" s="5" t="s">
        <v>609</v>
      </c>
      <c r="E8636" s="5" t="str">
        <f t="shared" si="928"/>
        <v/>
      </c>
      <c r="F8636" s="5" t="str">
        <f t="shared" si="927"/>
        <v/>
      </c>
      <c r="G8636" s="7">
        <v>103.208</v>
      </c>
      <c r="H8636" s="7">
        <v>91.456000000000003</v>
      </c>
      <c r="I8636" s="7">
        <v>90.971999999999994</v>
      </c>
      <c r="J8636" s="7">
        <v>106.20399999999999</v>
      </c>
      <c r="K8636" s="7">
        <v>88.144000000000005</v>
      </c>
      <c r="L8636" s="7">
        <v>99.47</v>
      </c>
      <c r="M8636" s="7">
        <v>106.51</v>
      </c>
      <c r="N8636" s="7">
        <v>96.894999999999996</v>
      </c>
      <c r="O8636" s="7"/>
    </row>
    <row r="8637" spans="1:15" x14ac:dyDescent="0.2">
      <c r="A8637" s="2">
        <v>1</v>
      </c>
      <c r="B8637" s="6" t="s">
        <v>27</v>
      </c>
      <c r="C8637" s="6">
        <v>0</v>
      </c>
      <c r="D8637" s="5" t="s">
        <v>609</v>
      </c>
      <c r="E8637" s="5" t="str">
        <f t="shared" si="928"/>
        <v/>
      </c>
      <c r="F8637" s="5" t="str">
        <f t="shared" si="927"/>
        <v/>
      </c>
      <c r="G8637" s="7">
        <v>110.015</v>
      </c>
      <c r="H8637" s="7">
        <v>98.852999999999994</v>
      </c>
      <c r="I8637" s="7">
        <v>98.567999999999998</v>
      </c>
      <c r="J8637" s="7">
        <v>103.125</v>
      </c>
      <c r="K8637" s="7">
        <v>89.594999999999999</v>
      </c>
      <c r="L8637" s="7">
        <v>99.710999999999999</v>
      </c>
      <c r="M8637" s="7">
        <v>100.574</v>
      </c>
      <c r="N8637" s="7">
        <v>99.134</v>
      </c>
      <c r="O8637" s="7"/>
    </row>
    <row r="8638" spans="1:15" x14ac:dyDescent="0.2">
      <c r="A8638" s="2">
        <v>1</v>
      </c>
      <c r="B8638" s="6" t="s">
        <v>28</v>
      </c>
      <c r="C8638" s="6">
        <v>0</v>
      </c>
      <c r="D8638" s="5" t="s">
        <v>609</v>
      </c>
      <c r="E8638" s="5" t="str">
        <f t="shared" si="928"/>
        <v/>
      </c>
      <c r="F8638" s="5" t="str">
        <f t="shared" si="927"/>
        <v/>
      </c>
      <c r="G8638" s="7">
        <v>104.393</v>
      </c>
      <c r="H8638" s="7">
        <v>93.887</v>
      </c>
      <c r="I8638" s="7">
        <v>93.119</v>
      </c>
      <c r="J8638" s="7">
        <v>102.999</v>
      </c>
      <c r="K8638" s="7">
        <v>89.200999999999993</v>
      </c>
      <c r="L8638" s="7">
        <v>99.182000000000002</v>
      </c>
      <c r="M8638" s="7">
        <v>103.419</v>
      </c>
      <c r="N8638" s="7">
        <v>96.302000000000007</v>
      </c>
      <c r="O8638" s="7"/>
    </row>
    <row r="8639" spans="1:15" x14ac:dyDescent="0.2">
      <c r="A8639" s="2">
        <v>1</v>
      </c>
      <c r="B8639" s="6" t="s">
        <v>29</v>
      </c>
      <c r="C8639" s="6">
        <v>0</v>
      </c>
      <c r="D8639" s="5" t="s">
        <v>609</v>
      </c>
      <c r="E8639" s="5" t="str">
        <f t="shared" si="928"/>
        <v/>
      </c>
      <c r="F8639" s="5" t="str">
        <f t="shared" si="927"/>
        <v/>
      </c>
      <c r="G8639" s="7">
        <v>100</v>
      </c>
      <c r="H8639" s="7">
        <v>100</v>
      </c>
      <c r="I8639" s="7">
        <v>100</v>
      </c>
      <c r="J8639" s="7">
        <v>100</v>
      </c>
      <c r="K8639" s="7">
        <v>100</v>
      </c>
      <c r="L8639" s="7">
        <v>100</v>
      </c>
      <c r="M8639" s="7">
        <v>100</v>
      </c>
      <c r="N8639" s="7">
        <v>100</v>
      </c>
      <c r="O8639" s="7"/>
    </row>
    <row r="8640" spans="1:15" x14ac:dyDescent="0.2">
      <c r="A8640" s="2">
        <v>1</v>
      </c>
      <c r="B8640" s="6" t="s">
        <v>30</v>
      </c>
      <c r="C8640" s="6">
        <v>0</v>
      </c>
      <c r="D8640" s="5" t="s">
        <v>609</v>
      </c>
      <c r="E8640" s="5" t="str">
        <f t="shared" si="928"/>
        <v/>
      </c>
      <c r="F8640" s="5" t="str">
        <f t="shared" si="927"/>
        <v/>
      </c>
      <c r="G8640" s="7">
        <v>112.33199999999999</v>
      </c>
      <c r="H8640" s="7">
        <v>107.947</v>
      </c>
      <c r="I8640" s="7">
        <v>106.907</v>
      </c>
      <c r="J8640" s="7">
        <v>96.733000000000004</v>
      </c>
      <c r="K8640" s="7">
        <v>95.171000000000006</v>
      </c>
      <c r="L8640" s="7">
        <v>99.037000000000006</v>
      </c>
      <c r="M8640" s="7">
        <v>95.936000000000007</v>
      </c>
      <c r="N8640" s="7">
        <v>102.563</v>
      </c>
      <c r="O8640" s="7"/>
    </row>
    <row r="8641" spans="1:15" x14ac:dyDescent="0.2">
      <c r="A8641" s="2">
        <v>1</v>
      </c>
      <c r="B8641" s="6" t="s">
        <v>31</v>
      </c>
      <c r="C8641" s="6">
        <v>0</v>
      </c>
      <c r="D8641" s="5" t="s">
        <v>609</v>
      </c>
      <c r="E8641" s="5" t="str">
        <f t="shared" si="928"/>
        <v/>
      </c>
      <c r="F8641" s="5" t="str">
        <f t="shared" si="927"/>
        <v/>
      </c>
      <c r="G8641" s="7">
        <v>122.411</v>
      </c>
      <c r="H8641" s="7">
        <v>120.801</v>
      </c>
      <c r="I8641" s="7">
        <v>115.04300000000001</v>
      </c>
      <c r="J8641" s="7">
        <v>96.884</v>
      </c>
      <c r="K8641" s="7">
        <v>93.980999999999995</v>
      </c>
      <c r="L8641" s="7">
        <v>95.233999999999995</v>
      </c>
      <c r="M8641" s="7">
        <v>91.122</v>
      </c>
      <c r="N8641" s="7">
        <v>104.83</v>
      </c>
      <c r="O8641" s="7"/>
    </row>
    <row r="8642" spans="1:15" x14ac:dyDescent="0.2">
      <c r="A8642" s="2">
        <v>1</v>
      </c>
      <c r="B8642" s="6" t="s">
        <v>32</v>
      </c>
      <c r="C8642" s="6">
        <v>0</v>
      </c>
      <c r="D8642" s="5" t="s">
        <v>609</v>
      </c>
      <c r="E8642" s="5" t="str">
        <f t="shared" si="928"/>
        <v/>
      </c>
      <c r="F8642" s="5" t="str">
        <f t="shared" si="927"/>
        <v/>
      </c>
      <c r="G8642" s="7">
        <v>118.02800000000001</v>
      </c>
      <c r="H8642" s="7">
        <v>116.745</v>
      </c>
      <c r="I8642" s="7">
        <v>120.56699999999999</v>
      </c>
      <c r="J8642" s="7">
        <v>95.135000000000005</v>
      </c>
      <c r="K8642" s="7">
        <v>102.151</v>
      </c>
      <c r="L8642" s="7">
        <v>103.274</v>
      </c>
      <c r="M8642" s="7">
        <v>95.198999999999998</v>
      </c>
      <c r="N8642" s="7">
        <v>114.77800000000001</v>
      </c>
      <c r="O8642" s="7"/>
    </row>
    <row r="8643" spans="1:15" x14ac:dyDescent="0.2">
      <c r="A8643" s="2">
        <v>1</v>
      </c>
      <c r="B8643" s="6" t="s">
        <v>33</v>
      </c>
      <c r="C8643" s="6">
        <v>0</v>
      </c>
      <c r="D8643" s="5" t="s">
        <v>609</v>
      </c>
      <c r="E8643" s="5" t="str">
        <f t="shared" si="928"/>
        <v/>
      </c>
      <c r="F8643" s="5" t="str">
        <f t="shared" si="927"/>
        <v/>
      </c>
      <c r="G8643" s="7">
        <v>125.751</v>
      </c>
      <c r="H8643" s="7">
        <v>124.08499999999999</v>
      </c>
      <c r="I8643" s="7">
        <v>125.101</v>
      </c>
      <c r="J8643" s="7">
        <v>97.256</v>
      </c>
      <c r="K8643" s="7">
        <v>99.483000000000004</v>
      </c>
      <c r="L8643" s="7">
        <v>100.818</v>
      </c>
      <c r="M8643" s="7">
        <v>95.894999999999996</v>
      </c>
      <c r="N8643" s="7">
        <v>119.965</v>
      </c>
      <c r="O8643" s="7"/>
    </row>
    <row r="8644" spans="1:15" x14ac:dyDescent="0.2">
      <c r="A8644" s="2">
        <v>1</v>
      </c>
      <c r="B8644" s="6" t="s">
        <v>34</v>
      </c>
      <c r="C8644" s="6">
        <v>0</v>
      </c>
      <c r="D8644" s="5" t="s">
        <v>609</v>
      </c>
      <c r="E8644" s="5" t="str">
        <f t="shared" si="928"/>
        <v/>
      </c>
      <c r="F8644" s="5" t="str">
        <f t="shared" si="927"/>
        <v/>
      </c>
      <c r="G8644" s="7">
        <v>137.12</v>
      </c>
      <c r="H8644" s="7">
        <v>124.767</v>
      </c>
      <c r="I8644" s="7">
        <v>122.244</v>
      </c>
      <c r="J8644" s="7">
        <v>102.054</v>
      </c>
      <c r="K8644" s="7">
        <v>89.150999999999996</v>
      </c>
      <c r="L8644" s="7">
        <v>97.977999999999994</v>
      </c>
      <c r="M8644" s="7">
        <v>95.846999999999994</v>
      </c>
      <c r="N8644" s="7">
        <v>117.16800000000001</v>
      </c>
      <c r="O8644" s="7"/>
    </row>
    <row r="8645" spans="1:15" x14ac:dyDescent="0.2">
      <c r="A8645" s="2">
        <v>1</v>
      </c>
      <c r="B8645" s="6" t="s">
        <v>35</v>
      </c>
      <c r="C8645" s="6">
        <v>0</v>
      </c>
      <c r="D8645" s="5" t="s">
        <v>609</v>
      </c>
      <c r="E8645" s="5" t="str">
        <f t="shared" si="928"/>
        <v/>
      </c>
      <c r="F8645" s="5" t="str">
        <f t="shared" si="927"/>
        <v/>
      </c>
      <c r="G8645" s="7">
        <v>125.611</v>
      </c>
      <c r="H8645" s="7">
        <v>112.405</v>
      </c>
      <c r="I8645" s="7">
        <v>108.67100000000001</v>
      </c>
      <c r="J8645" s="7">
        <v>109.122</v>
      </c>
      <c r="K8645" s="7">
        <v>86.513999999999996</v>
      </c>
      <c r="L8645" s="7">
        <v>96.677999999999997</v>
      </c>
      <c r="M8645" s="7">
        <v>108.30800000000001</v>
      </c>
      <c r="N8645" s="7">
        <v>117.699</v>
      </c>
      <c r="O8645" s="7"/>
    </row>
    <row r="8646" spans="1:15" x14ac:dyDescent="0.2">
      <c r="A8646" s="2">
        <v>1</v>
      </c>
      <c r="B8646" s="6" t="s">
        <v>36</v>
      </c>
      <c r="C8646" s="6">
        <v>0</v>
      </c>
      <c r="D8646" s="5" t="s">
        <v>609</v>
      </c>
      <c r="E8646" s="5" t="str">
        <f t="shared" si="928"/>
        <v/>
      </c>
      <c r="F8646" s="5" t="str">
        <f t="shared" si="927"/>
        <v/>
      </c>
      <c r="G8646" s="7">
        <v>118.54300000000001</v>
      </c>
      <c r="H8646" s="7">
        <v>111.22199999999999</v>
      </c>
      <c r="I8646" s="7">
        <v>95.638999999999996</v>
      </c>
      <c r="J8646" s="7">
        <v>111.01600000000001</v>
      </c>
      <c r="K8646" s="7">
        <v>80.679000000000002</v>
      </c>
      <c r="L8646" s="7">
        <v>85.989000000000004</v>
      </c>
      <c r="M8646" s="7">
        <v>115.54300000000001</v>
      </c>
      <c r="N8646" s="7">
        <v>110.504</v>
      </c>
      <c r="O8646" s="7"/>
    </row>
    <row r="8647" spans="1:15" x14ac:dyDescent="0.2">
      <c r="A8647" s="2">
        <v>1</v>
      </c>
      <c r="B8647" s="6" t="s">
        <v>37</v>
      </c>
      <c r="C8647" s="6">
        <v>0</v>
      </c>
      <c r="D8647" s="5" t="s">
        <v>609</v>
      </c>
      <c r="E8647" s="5" t="str">
        <f t="shared" si="928"/>
        <v/>
      </c>
      <c r="F8647" s="5" t="str">
        <f t="shared" si="927"/>
        <v/>
      </c>
      <c r="G8647" s="7">
        <v>129.46799999999999</v>
      </c>
      <c r="H8647" s="7">
        <v>113.724</v>
      </c>
      <c r="I8647" s="7">
        <v>96.968999999999994</v>
      </c>
      <c r="J8647" s="7">
        <v>111.99</v>
      </c>
      <c r="K8647" s="7">
        <v>74.897999999999996</v>
      </c>
      <c r="L8647" s="7">
        <v>85.266999999999996</v>
      </c>
      <c r="M8647" s="7">
        <v>112.32299999999999</v>
      </c>
      <c r="N8647" s="7">
        <v>108.919</v>
      </c>
      <c r="O8647" s="7"/>
    </row>
    <row r="8648" spans="1:15" x14ac:dyDescent="0.2">
      <c r="A8648" s="2">
        <v>1</v>
      </c>
      <c r="B8648" s="6" t="s">
        <v>63</v>
      </c>
      <c r="C8648" s="6">
        <v>0</v>
      </c>
      <c r="D8648" s="5" t="s">
        <v>609</v>
      </c>
      <c r="E8648" s="5" t="str">
        <f t="shared" si="928"/>
        <v/>
      </c>
      <c r="F8648" s="5" t="str">
        <f t="shared" ref="F8648:F8711" si="929">IF(LEN(E8648)=0,"",E8648&amp;B8648)</f>
        <v/>
      </c>
      <c r="G8648" s="7">
        <v>125.476</v>
      </c>
      <c r="H8648" s="7">
        <v>112.22499999999999</v>
      </c>
      <c r="I8648" s="7">
        <v>98.986999999999995</v>
      </c>
      <c r="J8648" s="7">
        <v>120.602</v>
      </c>
      <c r="K8648" s="7">
        <v>78.888999999999996</v>
      </c>
      <c r="L8648" s="7">
        <v>88.203999999999994</v>
      </c>
      <c r="M8648" s="7">
        <v>121.873</v>
      </c>
      <c r="N8648" s="7">
        <v>120.639</v>
      </c>
      <c r="O8648" s="7"/>
    </row>
    <row r="8649" spans="1:15" x14ac:dyDescent="0.2">
      <c r="A8649" s="2">
        <v>0</v>
      </c>
      <c r="B8649" s="5" t="s">
        <v>610</v>
      </c>
      <c r="C8649" s="6" t="s">
        <v>0</v>
      </c>
      <c r="E8649" s="5" t="str">
        <f t="shared" ref="E8649:E8712" si="930">IF(C8649=0,IF(LEN(D8649)&lt;&gt;3,"",D8649),IF(LEN(D8649)&lt;&gt;4,"",LEFT(D8649,3)))</f>
        <v/>
      </c>
      <c r="F8649" s="5" t="str">
        <f t="shared" si="929"/>
        <v/>
      </c>
    </row>
    <row r="8650" spans="1:15" x14ac:dyDescent="0.2">
      <c r="A8650" s="2">
        <v>1</v>
      </c>
      <c r="B8650" s="6" t="s">
        <v>13</v>
      </c>
      <c r="C8650" s="6">
        <v>0</v>
      </c>
      <c r="D8650" s="5" t="s">
        <v>611</v>
      </c>
      <c r="E8650" s="5" t="str">
        <f t="shared" si="930"/>
        <v>451</v>
      </c>
      <c r="F8650" s="5" t="str">
        <f t="shared" si="929"/>
        <v>4511987</v>
      </c>
      <c r="G8650" s="7">
        <v>57.753</v>
      </c>
      <c r="H8650" s="7">
        <v>61.085999999999999</v>
      </c>
      <c r="I8650" s="7">
        <v>46.716000000000001</v>
      </c>
      <c r="J8650" s="7">
        <v>96.637</v>
      </c>
      <c r="K8650" s="7">
        <v>80.888000000000005</v>
      </c>
      <c r="L8650" s="7">
        <v>76.474999999999994</v>
      </c>
      <c r="M8650" s="7">
        <v>101.27200000000001</v>
      </c>
      <c r="N8650" s="7">
        <v>47.31</v>
      </c>
      <c r="O8650" s="7"/>
    </row>
    <row r="8651" spans="1:15" x14ac:dyDescent="0.2">
      <c r="A8651" s="2">
        <v>1</v>
      </c>
      <c r="B8651" s="6" t="s">
        <v>15</v>
      </c>
      <c r="C8651" s="6">
        <v>0</v>
      </c>
      <c r="D8651" s="5" t="s">
        <v>611</v>
      </c>
      <c r="E8651" s="5" t="str">
        <f t="shared" si="930"/>
        <v>451</v>
      </c>
      <c r="F8651" s="5" t="str">
        <f t="shared" si="929"/>
        <v>4511988</v>
      </c>
      <c r="G8651" s="7">
        <v>60.378999999999998</v>
      </c>
      <c r="H8651" s="7">
        <v>63.253</v>
      </c>
      <c r="I8651" s="7">
        <v>50.447000000000003</v>
      </c>
      <c r="J8651" s="7">
        <v>99.998000000000005</v>
      </c>
      <c r="K8651" s="7">
        <v>83.55</v>
      </c>
      <c r="L8651" s="7">
        <v>79.754000000000005</v>
      </c>
      <c r="M8651" s="7">
        <v>103.67700000000001</v>
      </c>
      <c r="N8651" s="7">
        <v>52.302</v>
      </c>
      <c r="O8651" s="7"/>
    </row>
    <row r="8652" spans="1:15" x14ac:dyDescent="0.2">
      <c r="A8652" s="2">
        <v>1</v>
      </c>
      <c r="B8652" s="6" t="s">
        <v>16</v>
      </c>
      <c r="C8652" s="6">
        <v>0</v>
      </c>
      <c r="D8652" s="5" t="s">
        <v>611</v>
      </c>
      <c r="E8652" s="5" t="str">
        <f t="shared" si="930"/>
        <v>451</v>
      </c>
      <c r="F8652" s="5" t="str">
        <f t="shared" si="929"/>
        <v>4511989</v>
      </c>
      <c r="G8652" s="7">
        <v>61.984000000000002</v>
      </c>
      <c r="H8652" s="7">
        <v>64.238</v>
      </c>
      <c r="I8652" s="7">
        <v>53.871000000000002</v>
      </c>
      <c r="J8652" s="7">
        <v>102.584</v>
      </c>
      <c r="K8652" s="7">
        <v>86.912000000000006</v>
      </c>
      <c r="L8652" s="7">
        <v>83.861999999999995</v>
      </c>
      <c r="M8652" s="7">
        <v>107.78100000000001</v>
      </c>
      <c r="N8652" s="7">
        <v>58.063000000000002</v>
      </c>
      <c r="O8652" s="7"/>
    </row>
    <row r="8653" spans="1:15" x14ac:dyDescent="0.2">
      <c r="A8653" s="2">
        <v>1</v>
      </c>
      <c r="B8653" s="6" t="s">
        <v>17</v>
      </c>
      <c r="C8653" s="6">
        <v>0</v>
      </c>
      <c r="D8653" s="5" t="s">
        <v>611</v>
      </c>
      <c r="E8653" s="5" t="str">
        <f t="shared" si="930"/>
        <v>451</v>
      </c>
      <c r="F8653" s="5" t="str">
        <f t="shared" si="929"/>
        <v>4511990</v>
      </c>
      <c r="G8653" s="7">
        <v>63.628999999999998</v>
      </c>
      <c r="H8653" s="7">
        <v>65.950999999999993</v>
      </c>
      <c r="I8653" s="7">
        <v>56.781999999999996</v>
      </c>
      <c r="J8653" s="7">
        <v>105.426</v>
      </c>
      <c r="K8653" s="7">
        <v>89.238</v>
      </c>
      <c r="L8653" s="7">
        <v>86.096999999999994</v>
      </c>
      <c r="M8653" s="7">
        <v>107.941</v>
      </c>
      <c r="N8653" s="7">
        <v>61.290999999999997</v>
      </c>
      <c r="O8653" s="7"/>
    </row>
    <row r="8654" spans="1:15" x14ac:dyDescent="0.2">
      <c r="A8654" s="2">
        <v>1</v>
      </c>
      <c r="B8654" s="6" t="s">
        <v>18</v>
      </c>
      <c r="C8654" s="6">
        <v>0</v>
      </c>
      <c r="D8654" s="5" t="s">
        <v>611</v>
      </c>
      <c r="E8654" s="5" t="str">
        <f t="shared" si="930"/>
        <v>451</v>
      </c>
      <c r="F8654" s="5" t="str">
        <f t="shared" si="929"/>
        <v>4511991</v>
      </c>
      <c r="G8654" s="7">
        <v>67.489999999999995</v>
      </c>
      <c r="H8654" s="7">
        <v>69.162000000000006</v>
      </c>
      <c r="I8654" s="7">
        <v>58.158000000000001</v>
      </c>
      <c r="J8654" s="7">
        <v>107.488</v>
      </c>
      <c r="K8654" s="7">
        <v>86.174000000000007</v>
      </c>
      <c r="L8654" s="7">
        <v>84.088999999999999</v>
      </c>
      <c r="M8654" s="7">
        <v>104.175</v>
      </c>
      <c r="N8654" s="7">
        <v>60.585999999999999</v>
      </c>
      <c r="O8654" s="7"/>
    </row>
    <row r="8655" spans="1:15" x14ac:dyDescent="0.2">
      <c r="A8655" s="2">
        <v>1</v>
      </c>
      <c r="B8655" s="6" t="s">
        <v>19</v>
      </c>
      <c r="C8655" s="6">
        <v>0</v>
      </c>
      <c r="D8655" s="5" t="s">
        <v>611</v>
      </c>
      <c r="E8655" s="5" t="str">
        <f t="shared" si="930"/>
        <v>451</v>
      </c>
      <c r="F8655" s="5" t="str">
        <f t="shared" si="929"/>
        <v>4511992</v>
      </c>
      <c r="G8655" s="7">
        <v>66.619</v>
      </c>
      <c r="H8655" s="7">
        <v>69.212000000000003</v>
      </c>
      <c r="I8655" s="7">
        <v>58.884999999999998</v>
      </c>
      <c r="J8655" s="7">
        <v>108.577</v>
      </c>
      <c r="K8655" s="7">
        <v>88.391000000000005</v>
      </c>
      <c r="L8655" s="7">
        <v>85.08</v>
      </c>
      <c r="M8655" s="7">
        <v>110.102</v>
      </c>
      <c r="N8655" s="7">
        <v>64.832999999999998</v>
      </c>
      <c r="O8655" s="7"/>
    </row>
    <row r="8656" spans="1:15" x14ac:dyDescent="0.2">
      <c r="A8656" s="2">
        <v>1</v>
      </c>
      <c r="B8656" s="6" t="s">
        <v>20</v>
      </c>
      <c r="C8656" s="6">
        <v>0</v>
      </c>
      <c r="D8656" s="5" t="s">
        <v>611</v>
      </c>
      <c r="E8656" s="5" t="str">
        <f t="shared" si="930"/>
        <v>451</v>
      </c>
      <c r="F8656" s="5" t="str">
        <f t="shared" si="929"/>
        <v>4511993</v>
      </c>
      <c r="G8656" s="7">
        <v>66.819000000000003</v>
      </c>
      <c r="H8656" s="7">
        <v>70.606999999999999</v>
      </c>
      <c r="I8656" s="7">
        <v>62.387</v>
      </c>
      <c r="J8656" s="7">
        <v>108.889</v>
      </c>
      <c r="K8656" s="7">
        <v>93.367999999999995</v>
      </c>
      <c r="L8656" s="7">
        <v>88.358000000000004</v>
      </c>
      <c r="M8656" s="7">
        <v>109.105</v>
      </c>
      <c r="N8656" s="7">
        <v>68.067999999999998</v>
      </c>
      <c r="O8656" s="7"/>
    </row>
    <row r="8657" spans="1:15" x14ac:dyDescent="0.2">
      <c r="A8657" s="2">
        <v>1</v>
      </c>
      <c r="B8657" s="6" t="s">
        <v>21</v>
      </c>
      <c r="C8657" s="6">
        <v>0</v>
      </c>
      <c r="D8657" s="5" t="s">
        <v>611</v>
      </c>
      <c r="E8657" s="5" t="str">
        <f t="shared" si="930"/>
        <v>451</v>
      </c>
      <c r="F8657" s="5" t="str">
        <f t="shared" si="929"/>
        <v>4511994</v>
      </c>
      <c r="G8657" s="7">
        <v>69.587999999999994</v>
      </c>
      <c r="H8657" s="7">
        <v>72.917000000000002</v>
      </c>
      <c r="I8657" s="7">
        <v>68.203999999999994</v>
      </c>
      <c r="J8657" s="7">
        <v>109.465</v>
      </c>
      <c r="K8657" s="7">
        <v>98.012</v>
      </c>
      <c r="L8657" s="7">
        <v>93.537000000000006</v>
      </c>
      <c r="M8657" s="7">
        <v>105.49</v>
      </c>
      <c r="N8657" s="7">
        <v>71.947999999999993</v>
      </c>
      <c r="O8657" s="7"/>
    </row>
    <row r="8658" spans="1:15" x14ac:dyDescent="0.2">
      <c r="A8658" s="2">
        <v>1</v>
      </c>
      <c r="B8658" s="6" t="s">
        <v>22</v>
      </c>
      <c r="C8658" s="6">
        <v>0</v>
      </c>
      <c r="D8658" s="5" t="s">
        <v>611</v>
      </c>
      <c r="E8658" s="5" t="str">
        <f t="shared" si="930"/>
        <v>451</v>
      </c>
      <c r="F8658" s="5" t="str">
        <f t="shared" si="929"/>
        <v>4511995</v>
      </c>
      <c r="G8658" s="7">
        <v>73.474000000000004</v>
      </c>
      <c r="H8658" s="7">
        <v>75.747</v>
      </c>
      <c r="I8658" s="7">
        <v>72.341999999999999</v>
      </c>
      <c r="J8658" s="7">
        <v>109.321</v>
      </c>
      <c r="K8658" s="7">
        <v>98.457999999999998</v>
      </c>
      <c r="L8658" s="7">
        <v>95.504000000000005</v>
      </c>
      <c r="M8658" s="7">
        <v>103.39700000000001</v>
      </c>
      <c r="N8658" s="7">
        <v>74.799000000000007</v>
      </c>
      <c r="O8658" s="7"/>
    </row>
    <row r="8659" spans="1:15" x14ac:dyDescent="0.2">
      <c r="A8659" s="2">
        <v>1</v>
      </c>
      <c r="B8659" s="6" t="s">
        <v>23</v>
      </c>
      <c r="C8659" s="6">
        <v>0</v>
      </c>
      <c r="D8659" s="5" t="s">
        <v>611</v>
      </c>
      <c r="E8659" s="5" t="str">
        <f t="shared" si="930"/>
        <v>451</v>
      </c>
      <c r="F8659" s="5" t="str">
        <f t="shared" si="929"/>
        <v>4511996</v>
      </c>
      <c r="G8659" s="7">
        <v>74.563999999999993</v>
      </c>
      <c r="H8659" s="7">
        <v>77.090999999999994</v>
      </c>
      <c r="I8659" s="7">
        <v>75.697999999999993</v>
      </c>
      <c r="J8659" s="7">
        <v>109.85899999999999</v>
      </c>
      <c r="K8659" s="7">
        <v>101.521</v>
      </c>
      <c r="L8659" s="7">
        <v>98.192999999999998</v>
      </c>
      <c r="M8659" s="7">
        <v>104.83</v>
      </c>
      <c r="N8659" s="7">
        <v>79.353999999999999</v>
      </c>
      <c r="O8659" s="7"/>
    </row>
    <row r="8660" spans="1:15" x14ac:dyDescent="0.2">
      <c r="A8660" s="2">
        <v>1</v>
      </c>
      <c r="B8660" s="6" t="s">
        <v>24</v>
      </c>
      <c r="C8660" s="6">
        <v>0</v>
      </c>
      <c r="D8660" s="5" t="s">
        <v>611</v>
      </c>
      <c r="E8660" s="5" t="str">
        <f t="shared" si="930"/>
        <v>451</v>
      </c>
      <c r="F8660" s="5" t="str">
        <f t="shared" si="929"/>
        <v>4511997</v>
      </c>
      <c r="G8660" s="7">
        <v>77.872</v>
      </c>
      <c r="H8660" s="7">
        <v>78.956000000000003</v>
      </c>
      <c r="I8660" s="7">
        <v>78.100999999999999</v>
      </c>
      <c r="J8660" s="7">
        <v>109.018</v>
      </c>
      <c r="K8660" s="7">
        <v>100.29300000000001</v>
      </c>
      <c r="L8660" s="7">
        <v>98.915999999999997</v>
      </c>
      <c r="M8660" s="7">
        <v>105.685</v>
      </c>
      <c r="N8660" s="7">
        <v>82.54</v>
      </c>
      <c r="O8660" s="7"/>
    </row>
    <row r="8661" spans="1:15" x14ac:dyDescent="0.2">
      <c r="A8661" s="2">
        <v>1</v>
      </c>
      <c r="B8661" s="6" t="s">
        <v>25</v>
      </c>
      <c r="C8661" s="6">
        <v>0</v>
      </c>
      <c r="D8661" s="5" t="s">
        <v>611</v>
      </c>
      <c r="E8661" s="5" t="str">
        <f t="shared" si="930"/>
        <v>451</v>
      </c>
      <c r="F8661" s="5" t="str">
        <f t="shared" si="929"/>
        <v>4511998</v>
      </c>
      <c r="G8661" s="7">
        <v>83.653000000000006</v>
      </c>
      <c r="H8661" s="7">
        <v>85.067999999999998</v>
      </c>
      <c r="I8661" s="7">
        <v>83.656999999999996</v>
      </c>
      <c r="J8661" s="7">
        <v>107.01</v>
      </c>
      <c r="K8661" s="7">
        <v>100.004</v>
      </c>
      <c r="L8661" s="7">
        <v>98.340999999999994</v>
      </c>
      <c r="M8661" s="7">
        <v>107.32899999999999</v>
      </c>
      <c r="N8661" s="7">
        <v>89.787999999999997</v>
      </c>
      <c r="O8661" s="7"/>
    </row>
    <row r="8662" spans="1:15" x14ac:dyDescent="0.2">
      <c r="A8662" s="2">
        <v>1</v>
      </c>
      <c r="B8662" s="6" t="s">
        <v>26</v>
      </c>
      <c r="C8662" s="6">
        <v>0</v>
      </c>
      <c r="D8662" s="5" t="s">
        <v>611</v>
      </c>
      <c r="E8662" s="5" t="str">
        <f t="shared" si="930"/>
        <v>451</v>
      </c>
      <c r="F8662" s="5" t="str">
        <f t="shared" si="929"/>
        <v>4511999</v>
      </c>
      <c r="G8662" s="7">
        <v>88.394000000000005</v>
      </c>
      <c r="H8662" s="7">
        <v>89.722999999999999</v>
      </c>
      <c r="I8662" s="7">
        <v>90.731999999999999</v>
      </c>
      <c r="J8662" s="7">
        <v>104.14700000000001</v>
      </c>
      <c r="K8662" s="7">
        <v>102.64400000000001</v>
      </c>
      <c r="L8662" s="7">
        <v>101.124</v>
      </c>
      <c r="M8662" s="7">
        <v>100.682</v>
      </c>
      <c r="N8662" s="7">
        <v>91.350999999999999</v>
      </c>
      <c r="O8662" s="7"/>
    </row>
    <row r="8663" spans="1:15" x14ac:dyDescent="0.2">
      <c r="A8663" s="2">
        <v>1</v>
      </c>
      <c r="B8663" s="6" t="s">
        <v>27</v>
      </c>
      <c r="C8663" s="6">
        <v>0</v>
      </c>
      <c r="D8663" s="5" t="s">
        <v>611</v>
      </c>
      <c r="E8663" s="5" t="str">
        <f t="shared" si="930"/>
        <v>451</v>
      </c>
      <c r="F8663" s="5" t="str">
        <f t="shared" si="929"/>
        <v>4512000</v>
      </c>
      <c r="G8663" s="7">
        <v>94.459000000000003</v>
      </c>
      <c r="H8663" s="7">
        <v>93.397999999999996</v>
      </c>
      <c r="I8663" s="7">
        <v>96.623000000000005</v>
      </c>
      <c r="J8663" s="7">
        <v>102.319</v>
      </c>
      <c r="K8663" s="7">
        <v>102.291</v>
      </c>
      <c r="L8663" s="7">
        <v>103.452</v>
      </c>
      <c r="M8663" s="7">
        <v>98.561000000000007</v>
      </c>
      <c r="N8663" s="7">
        <v>95.231999999999999</v>
      </c>
      <c r="O8663" s="7"/>
    </row>
    <row r="8664" spans="1:15" x14ac:dyDescent="0.2">
      <c r="A8664" s="2">
        <v>1</v>
      </c>
      <c r="B8664" s="6" t="s">
        <v>28</v>
      </c>
      <c r="C8664" s="6">
        <v>0</v>
      </c>
      <c r="D8664" s="5" t="s">
        <v>611</v>
      </c>
      <c r="E8664" s="5" t="str">
        <f t="shared" si="930"/>
        <v>451</v>
      </c>
      <c r="F8664" s="5" t="str">
        <f t="shared" si="929"/>
        <v>4512001</v>
      </c>
      <c r="G8664" s="7">
        <v>98.313000000000002</v>
      </c>
      <c r="H8664" s="7">
        <v>95.637</v>
      </c>
      <c r="I8664" s="7">
        <v>98.823999999999998</v>
      </c>
      <c r="J8664" s="7">
        <v>101.396</v>
      </c>
      <c r="K8664" s="7">
        <v>100.52</v>
      </c>
      <c r="L8664" s="7">
        <v>103.33199999999999</v>
      </c>
      <c r="M8664" s="7">
        <v>100.78700000000001</v>
      </c>
      <c r="N8664" s="7">
        <v>99.600999999999999</v>
      </c>
      <c r="O8664" s="7"/>
    </row>
    <row r="8665" spans="1:15" x14ac:dyDescent="0.2">
      <c r="A8665" s="2">
        <v>1</v>
      </c>
      <c r="B8665" s="6" t="s">
        <v>29</v>
      </c>
      <c r="C8665" s="6">
        <v>0</v>
      </c>
      <c r="D8665" s="5" t="s">
        <v>611</v>
      </c>
      <c r="E8665" s="5" t="str">
        <f t="shared" si="930"/>
        <v>451</v>
      </c>
      <c r="F8665" s="5" t="str">
        <f t="shared" si="929"/>
        <v>4512002</v>
      </c>
      <c r="G8665" s="7">
        <v>100</v>
      </c>
      <c r="H8665" s="7">
        <v>100</v>
      </c>
      <c r="I8665" s="7">
        <v>100</v>
      </c>
      <c r="J8665" s="7">
        <v>100</v>
      </c>
      <c r="K8665" s="7">
        <v>100</v>
      </c>
      <c r="L8665" s="7">
        <v>100</v>
      </c>
      <c r="M8665" s="7">
        <v>100</v>
      </c>
      <c r="N8665" s="7">
        <v>100</v>
      </c>
      <c r="O8665" s="7"/>
    </row>
    <row r="8666" spans="1:15" x14ac:dyDescent="0.2">
      <c r="A8666" s="2">
        <v>1</v>
      </c>
      <c r="B8666" s="6" t="s">
        <v>30</v>
      </c>
      <c r="C8666" s="6">
        <v>0</v>
      </c>
      <c r="D8666" s="5" t="s">
        <v>611</v>
      </c>
      <c r="E8666" s="5" t="str">
        <f t="shared" si="930"/>
        <v>451</v>
      </c>
      <c r="F8666" s="5" t="str">
        <f t="shared" si="929"/>
        <v>4512003</v>
      </c>
      <c r="G8666" s="7">
        <v>102.389</v>
      </c>
      <c r="H8666" s="7">
        <v>102.21899999999999</v>
      </c>
      <c r="I8666" s="7">
        <v>102.315</v>
      </c>
      <c r="J8666" s="7">
        <v>97.849000000000004</v>
      </c>
      <c r="K8666" s="7">
        <v>99.927000000000007</v>
      </c>
      <c r="L8666" s="7">
        <v>100.09399999999999</v>
      </c>
      <c r="M8666" s="7">
        <v>102.175</v>
      </c>
      <c r="N8666" s="7">
        <v>104.54</v>
      </c>
      <c r="O8666" s="7"/>
    </row>
    <row r="8667" spans="1:15" x14ac:dyDescent="0.2">
      <c r="A8667" s="2">
        <v>1</v>
      </c>
      <c r="B8667" s="6" t="s">
        <v>31</v>
      </c>
      <c r="C8667" s="6">
        <v>0</v>
      </c>
      <c r="D8667" s="5" t="s">
        <v>611</v>
      </c>
      <c r="E8667" s="5" t="str">
        <f t="shared" si="930"/>
        <v>451</v>
      </c>
      <c r="F8667" s="5" t="str">
        <f t="shared" si="929"/>
        <v>4512004</v>
      </c>
      <c r="G8667" s="7">
        <v>115.367</v>
      </c>
      <c r="H8667" s="7">
        <v>108.7</v>
      </c>
      <c r="I8667" s="7">
        <v>106.85299999999999</v>
      </c>
      <c r="J8667" s="7">
        <v>96.765000000000001</v>
      </c>
      <c r="K8667" s="7">
        <v>92.62</v>
      </c>
      <c r="L8667" s="7">
        <v>98.301000000000002</v>
      </c>
      <c r="M8667" s="7">
        <v>96.658000000000001</v>
      </c>
      <c r="N8667" s="7">
        <v>103.282</v>
      </c>
      <c r="O8667" s="7"/>
    </row>
    <row r="8668" spans="1:15" x14ac:dyDescent="0.2">
      <c r="A8668" s="2">
        <v>1</v>
      </c>
      <c r="B8668" s="6" t="s">
        <v>32</v>
      </c>
      <c r="C8668" s="6">
        <v>0</v>
      </c>
      <c r="D8668" s="5" t="s">
        <v>611</v>
      </c>
      <c r="E8668" s="5" t="str">
        <f t="shared" si="930"/>
        <v>451</v>
      </c>
      <c r="F8668" s="5" t="str">
        <f t="shared" si="929"/>
        <v>4512005</v>
      </c>
      <c r="G8668" s="7">
        <v>126.387</v>
      </c>
      <c r="H8668" s="7">
        <v>113.956</v>
      </c>
      <c r="I8668" s="7">
        <v>110.494</v>
      </c>
      <c r="J8668" s="7">
        <v>95.47</v>
      </c>
      <c r="K8668" s="7">
        <v>87.424999999999997</v>
      </c>
      <c r="L8668" s="7">
        <v>96.962000000000003</v>
      </c>
      <c r="M8668" s="7">
        <v>91.397999999999996</v>
      </c>
      <c r="N8668" s="7">
        <v>100.989</v>
      </c>
      <c r="O8668" s="7"/>
    </row>
    <row r="8669" spans="1:15" x14ac:dyDescent="0.2">
      <c r="A8669" s="2">
        <v>1</v>
      </c>
      <c r="B8669" s="6" t="s">
        <v>33</v>
      </c>
      <c r="C8669" s="6">
        <v>0</v>
      </c>
      <c r="D8669" s="5" t="s">
        <v>611</v>
      </c>
      <c r="E8669" s="5" t="str">
        <f t="shared" si="930"/>
        <v>451</v>
      </c>
      <c r="F8669" s="5" t="str">
        <f t="shared" si="929"/>
        <v>4512006</v>
      </c>
      <c r="G8669" s="7">
        <v>130.565</v>
      </c>
      <c r="H8669" s="7">
        <v>118.265</v>
      </c>
      <c r="I8669" s="7">
        <v>114.767</v>
      </c>
      <c r="J8669" s="7">
        <v>94.483000000000004</v>
      </c>
      <c r="K8669" s="7">
        <v>87.9</v>
      </c>
      <c r="L8669" s="7">
        <v>97.043000000000006</v>
      </c>
      <c r="M8669" s="7">
        <v>89.201999999999998</v>
      </c>
      <c r="N8669" s="7">
        <v>102.375</v>
      </c>
      <c r="O8669" s="7"/>
    </row>
    <row r="8670" spans="1:15" x14ac:dyDescent="0.2">
      <c r="A8670" s="2">
        <v>1</v>
      </c>
      <c r="B8670" s="6" t="s">
        <v>34</v>
      </c>
      <c r="C8670" s="6">
        <v>0</v>
      </c>
      <c r="D8670" s="5" t="s">
        <v>611</v>
      </c>
      <c r="E8670" s="5" t="str">
        <f t="shared" si="930"/>
        <v>451</v>
      </c>
      <c r="F8670" s="5" t="str">
        <f t="shared" si="929"/>
        <v>4512007</v>
      </c>
      <c r="G8670" s="7">
        <v>125.16800000000001</v>
      </c>
      <c r="H8670" s="7">
        <v>118.328</v>
      </c>
      <c r="I8670" s="7">
        <v>118.375</v>
      </c>
      <c r="J8670" s="7">
        <v>93.259</v>
      </c>
      <c r="K8670" s="7">
        <v>94.572999999999993</v>
      </c>
      <c r="L8670" s="7">
        <v>100.04</v>
      </c>
      <c r="M8670" s="7">
        <v>90.347999999999999</v>
      </c>
      <c r="N8670" s="7">
        <v>106.949</v>
      </c>
      <c r="O8670" s="7"/>
    </row>
    <row r="8671" spans="1:15" x14ac:dyDescent="0.2">
      <c r="A8671" s="2">
        <v>1</v>
      </c>
      <c r="B8671" s="6" t="s">
        <v>35</v>
      </c>
      <c r="C8671" s="6">
        <v>0</v>
      </c>
      <c r="D8671" s="5" t="s">
        <v>611</v>
      </c>
      <c r="E8671" s="5" t="str">
        <f t="shared" si="930"/>
        <v>451</v>
      </c>
      <c r="F8671" s="5" t="str">
        <f t="shared" si="929"/>
        <v>4512008</v>
      </c>
      <c r="G8671" s="7">
        <v>126.22499999999999</v>
      </c>
      <c r="H8671" s="7">
        <v>119.566</v>
      </c>
      <c r="I8671" s="7">
        <v>116.926</v>
      </c>
      <c r="J8671" s="7">
        <v>93.728999999999999</v>
      </c>
      <c r="K8671" s="7">
        <v>92.632999999999996</v>
      </c>
      <c r="L8671" s="7">
        <v>97.792000000000002</v>
      </c>
      <c r="M8671" s="7">
        <v>88.756</v>
      </c>
      <c r="N8671" s="7">
        <v>103.78</v>
      </c>
      <c r="O8671" s="7"/>
    </row>
    <row r="8672" spans="1:15" x14ac:dyDescent="0.2">
      <c r="A8672" s="2">
        <v>1</v>
      </c>
      <c r="B8672" s="6" t="s">
        <v>36</v>
      </c>
      <c r="C8672" s="6">
        <v>0</v>
      </c>
      <c r="D8672" s="5" t="s">
        <v>611</v>
      </c>
      <c r="E8672" s="5" t="str">
        <f t="shared" si="930"/>
        <v>451</v>
      </c>
      <c r="F8672" s="5" t="str">
        <f t="shared" si="929"/>
        <v>4512009</v>
      </c>
      <c r="G8672" s="7">
        <v>134.59100000000001</v>
      </c>
      <c r="H8672" s="7">
        <v>123.102</v>
      </c>
      <c r="I8672" s="7">
        <v>111.851</v>
      </c>
      <c r="J8672" s="7">
        <v>94.313000000000002</v>
      </c>
      <c r="K8672" s="7">
        <v>83.105000000000004</v>
      </c>
      <c r="L8672" s="7">
        <v>90.86</v>
      </c>
      <c r="M8672" s="7">
        <v>86.756</v>
      </c>
      <c r="N8672" s="7">
        <v>97.037999999999997</v>
      </c>
      <c r="O8672" s="7"/>
    </row>
    <row r="8673" spans="1:15" x14ac:dyDescent="0.2">
      <c r="A8673" s="2">
        <v>1</v>
      </c>
      <c r="B8673" s="6" t="s">
        <v>37</v>
      </c>
      <c r="C8673" s="6">
        <v>0</v>
      </c>
      <c r="D8673" s="5" t="s">
        <v>611</v>
      </c>
      <c r="E8673" s="5" t="str">
        <f t="shared" si="930"/>
        <v>451</v>
      </c>
      <c r="F8673" s="5" t="str">
        <f t="shared" si="929"/>
        <v>4512010</v>
      </c>
      <c r="G8673" s="7">
        <v>142.316</v>
      </c>
      <c r="H8673" s="7">
        <v>128.55600000000001</v>
      </c>
      <c r="I8673" s="7">
        <v>114.794</v>
      </c>
      <c r="J8673" s="7">
        <v>92.724999999999994</v>
      </c>
      <c r="K8673" s="7">
        <v>80.661000000000001</v>
      </c>
      <c r="L8673" s="7">
        <v>89.295000000000002</v>
      </c>
      <c r="M8673" s="7">
        <v>86.756</v>
      </c>
      <c r="N8673" s="7">
        <v>99.590999999999994</v>
      </c>
      <c r="O8673" s="7"/>
    </row>
    <row r="8674" spans="1:15" x14ac:dyDescent="0.2">
      <c r="A8674" s="2">
        <v>1</v>
      </c>
      <c r="B8674" s="6" t="s">
        <v>63</v>
      </c>
      <c r="C8674" s="6">
        <v>0</v>
      </c>
      <c r="D8674" s="5" t="s">
        <v>611</v>
      </c>
      <c r="E8674" s="5" t="str">
        <f t="shared" si="930"/>
        <v>451</v>
      </c>
      <c r="F8674" s="5" t="str">
        <f t="shared" si="929"/>
        <v>4512011</v>
      </c>
      <c r="G8674" s="7">
        <v>151.58600000000001</v>
      </c>
      <c r="H8674" s="7">
        <v>135.596</v>
      </c>
      <c r="I8674" s="7">
        <v>121.08</v>
      </c>
      <c r="J8674" s="7">
        <v>91.197000000000003</v>
      </c>
      <c r="K8674" s="7">
        <v>79.876000000000005</v>
      </c>
      <c r="L8674" s="7">
        <v>89.295000000000002</v>
      </c>
      <c r="M8674" s="7">
        <v>83.8</v>
      </c>
      <c r="N8674" s="7">
        <v>101.465</v>
      </c>
      <c r="O8674" s="7"/>
    </row>
    <row r="8675" spans="1:15" x14ac:dyDescent="0.2">
      <c r="A8675" s="2">
        <v>0</v>
      </c>
      <c r="B8675" s="5" t="s">
        <v>612</v>
      </c>
      <c r="C8675" s="6" t="s">
        <v>0</v>
      </c>
      <c r="E8675" s="5" t="str">
        <f t="shared" si="930"/>
        <v/>
      </c>
      <c r="F8675" s="5" t="str">
        <f t="shared" si="929"/>
        <v/>
      </c>
    </row>
    <row r="8676" spans="1:15" x14ac:dyDescent="0.2">
      <c r="A8676" s="2">
        <v>1</v>
      </c>
      <c r="B8676" s="6" t="s">
        <v>13</v>
      </c>
      <c r="C8676" s="6">
        <v>0</v>
      </c>
      <c r="D8676" s="5" t="s">
        <v>613</v>
      </c>
      <c r="E8676" s="5" t="str">
        <f t="shared" si="930"/>
        <v/>
      </c>
      <c r="F8676" s="5" t="str">
        <f t="shared" si="929"/>
        <v/>
      </c>
      <c r="G8676" s="7">
        <v>52.896000000000001</v>
      </c>
      <c r="H8676" s="7">
        <v>55.018000000000001</v>
      </c>
      <c r="I8676" s="7">
        <v>44.353000000000002</v>
      </c>
      <c r="J8676" s="7">
        <v>104.68600000000001</v>
      </c>
      <c r="K8676" s="7">
        <v>83.849000000000004</v>
      </c>
      <c r="L8676" s="7">
        <v>80.614999999999995</v>
      </c>
      <c r="M8676" s="7">
        <v>109.202</v>
      </c>
      <c r="N8676" s="7">
        <v>48.433999999999997</v>
      </c>
      <c r="O8676" s="7"/>
    </row>
    <row r="8677" spans="1:15" x14ac:dyDescent="0.2">
      <c r="A8677" s="2">
        <v>1</v>
      </c>
      <c r="B8677" s="6" t="s">
        <v>15</v>
      </c>
      <c r="C8677" s="6">
        <v>0</v>
      </c>
      <c r="D8677" s="5" t="s">
        <v>613</v>
      </c>
      <c r="E8677" s="5" t="str">
        <f t="shared" si="930"/>
        <v/>
      </c>
      <c r="F8677" s="5" t="str">
        <f t="shared" si="929"/>
        <v/>
      </c>
      <c r="G8677" s="7">
        <v>54.9</v>
      </c>
      <c r="H8677" s="7">
        <v>56.113999999999997</v>
      </c>
      <c r="I8677" s="7">
        <v>47.264000000000003</v>
      </c>
      <c r="J8677" s="7">
        <v>108.96299999999999</v>
      </c>
      <c r="K8677" s="7">
        <v>86.090999999999994</v>
      </c>
      <c r="L8677" s="7">
        <v>84.227999999999994</v>
      </c>
      <c r="M8677" s="7">
        <v>112.881</v>
      </c>
      <c r="N8677" s="7">
        <v>53.353000000000002</v>
      </c>
      <c r="O8677" s="7"/>
    </row>
    <row r="8678" spans="1:15" x14ac:dyDescent="0.2">
      <c r="A8678" s="2">
        <v>1</v>
      </c>
      <c r="B8678" s="6" t="s">
        <v>16</v>
      </c>
      <c r="C8678" s="6">
        <v>0</v>
      </c>
      <c r="D8678" s="5" t="s">
        <v>613</v>
      </c>
      <c r="E8678" s="5" t="str">
        <f t="shared" si="930"/>
        <v/>
      </c>
      <c r="F8678" s="5" t="str">
        <f t="shared" si="929"/>
        <v/>
      </c>
      <c r="G8678" s="7">
        <v>58.582000000000001</v>
      </c>
      <c r="H8678" s="7">
        <v>59.085000000000001</v>
      </c>
      <c r="I8678" s="7">
        <v>51.015999999999998</v>
      </c>
      <c r="J8678" s="7">
        <v>111.804</v>
      </c>
      <c r="K8678" s="7">
        <v>87.084999999999994</v>
      </c>
      <c r="L8678" s="7">
        <v>86.344999999999999</v>
      </c>
      <c r="M8678" s="7">
        <v>114.672</v>
      </c>
      <c r="N8678" s="7">
        <v>58.502000000000002</v>
      </c>
      <c r="O8678" s="7"/>
    </row>
    <row r="8679" spans="1:15" x14ac:dyDescent="0.2">
      <c r="A8679" s="2">
        <v>1</v>
      </c>
      <c r="B8679" s="6" t="s">
        <v>17</v>
      </c>
      <c r="C8679" s="6">
        <v>0</v>
      </c>
      <c r="D8679" s="5" t="s">
        <v>613</v>
      </c>
      <c r="E8679" s="5" t="str">
        <f t="shared" si="930"/>
        <v/>
      </c>
      <c r="F8679" s="5" t="str">
        <f t="shared" si="929"/>
        <v/>
      </c>
      <c r="G8679" s="7">
        <v>59.709000000000003</v>
      </c>
      <c r="H8679" s="7">
        <v>60.195999999999998</v>
      </c>
      <c r="I8679" s="7">
        <v>53.021999999999998</v>
      </c>
      <c r="J8679" s="7">
        <v>114.611</v>
      </c>
      <c r="K8679" s="7">
        <v>88.8</v>
      </c>
      <c r="L8679" s="7">
        <v>88.081000000000003</v>
      </c>
      <c r="M8679" s="7">
        <v>116.36799999999999</v>
      </c>
      <c r="N8679" s="7">
        <v>61.7</v>
      </c>
      <c r="O8679" s="7"/>
    </row>
    <row r="8680" spans="1:15" x14ac:dyDescent="0.2">
      <c r="A8680" s="2">
        <v>1</v>
      </c>
      <c r="B8680" s="6" t="s">
        <v>18</v>
      </c>
      <c r="C8680" s="6">
        <v>0</v>
      </c>
      <c r="D8680" s="5" t="s">
        <v>613</v>
      </c>
      <c r="E8680" s="5" t="str">
        <f t="shared" si="930"/>
        <v/>
      </c>
      <c r="F8680" s="5" t="str">
        <f t="shared" si="929"/>
        <v/>
      </c>
      <c r="G8680" s="7">
        <v>63.97</v>
      </c>
      <c r="H8680" s="7">
        <v>63.738</v>
      </c>
      <c r="I8680" s="7">
        <v>54.156999999999996</v>
      </c>
      <c r="J8680" s="7">
        <v>116.42100000000001</v>
      </c>
      <c r="K8680" s="7">
        <v>84.659000000000006</v>
      </c>
      <c r="L8680" s="7">
        <v>84.966999999999999</v>
      </c>
      <c r="M8680" s="7">
        <v>111.721</v>
      </c>
      <c r="N8680" s="7">
        <v>60.503999999999998</v>
      </c>
      <c r="O8680" s="7"/>
    </row>
    <row r="8681" spans="1:15" x14ac:dyDescent="0.2">
      <c r="A8681" s="2">
        <v>1</v>
      </c>
      <c r="B8681" s="6" t="s">
        <v>19</v>
      </c>
      <c r="C8681" s="6">
        <v>0</v>
      </c>
      <c r="D8681" s="5" t="s">
        <v>613</v>
      </c>
      <c r="E8681" s="5" t="str">
        <f t="shared" si="930"/>
        <v/>
      </c>
      <c r="F8681" s="5" t="str">
        <f t="shared" si="929"/>
        <v/>
      </c>
      <c r="G8681" s="7">
        <v>62.530999999999999</v>
      </c>
      <c r="H8681" s="7">
        <v>63.198</v>
      </c>
      <c r="I8681" s="7">
        <v>54.442</v>
      </c>
      <c r="J8681" s="7">
        <v>117.437</v>
      </c>
      <c r="K8681" s="7">
        <v>87.063999999999993</v>
      </c>
      <c r="L8681" s="7">
        <v>86.144999999999996</v>
      </c>
      <c r="M8681" s="7">
        <v>119.67400000000001</v>
      </c>
      <c r="N8681" s="7">
        <v>65.153000000000006</v>
      </c>
      <c r="O8681" s="7"/>
    </row>
    <row r="8682" spans="1:15" x14ac:dyDescent="0.2">
      <c r="A8682" s="2">
        <v>1</v>
      </c>
      <c r="B8682" s="6" t="s">
        <v>20</v>
      </c>
      <c r="C8682" s="6">
        <v>0</v>
      </c>
      <c r="D8682" s="5" t="s">
        <v>613</v>
      </c>
      <c r="E8682" s="5" t="str">
        <f t="shared" si="930"/>
        <v/>
      </c>
      <c r="F8682" s="5" t="str">
        <f t="shared" si="929"/>
        <v/>
      </c>
      <c r="G8682" s="7">
        <v>62.86</v>
      </c>
      <c r="H8682" s="7">
        <v>64.582999999999998</v>
      </c>
      <c r="I8682" s="7">
        <v>57.362000000000002</v>
      </c>
      <c r="J8682" s="7">
        <v>117.38500000000001</v>
      </c>
      <c r="K8682" s="7">
        <v>91.254999999999995</v>
      </c>
      <c r="L8682" s="7">
        <v>88.82</v>
      </c>
      <c r="M8682" s="7">
        <v>117.584</v>
      </c>
      <c r="N8682" s="7">
        <v>67.448999999999998</v>
      </c>
      <c r="O8682" s="7"/>
    </row>
    <row r="8683" spans="1:15" x14ac:dyDescent="0.2">
      <c r="A8683" s="2">
        <v>1</v>
      </c>
      <c r="B8683" s="6" t="s">
        <v>21</v>
      </c>
      <c r="C8683" s="6">
        <v>0</v>
      </c>
      <c r="D8683" s="5" t="s">
        <v>613</v>
      </c>
      <c r="E8683" s="5" t="str">
        <f t="shared" si="930"/>
        <v/>
      </c>
      <c r="F8683" s="5" t="str">
        <f t="shared" si="929"/>
        <v/>
      </c>
      <c r="G8683" s="7">
        <v>65.698999999999998</v>
      </c>
      <c r="H8683" s="7">
        <v>66.816000000000003</v>
      </c>
      <c r="I8683" s="7">
        <v>62.734000000000002</v>
      </c>
      <c r="J8683" s="7">
        <v>117.867</v>
      </c>
      <c r="K8683" s="7">
        <v>95.486000000000004</v>
      </c>
      <c r="L8683" s="7">
        <v>93.891000000000005</v>
      </c>
      <c r="M8683" s="7">
        <v>113.871</v>
      </c>
      <c r="N8683" s="7">
        <v>71.436000000000007</v>
      </c>
      <c r="O8683" s="7"/>
    </row>
    <row r="8684" spans="1:15" x14ac:dyDescent="0.2">
      <c r="A8684" s="2">
        <v>1</v>
      </c>
      <c r="B8684" s="6" t="s">
        <v>22</v>
      </c>
      <c r="C8684" s="6">
        <v>0</v>
      </c>
      <c r="D8684" s="5" t="s">
        <v>613</v>
      </c>
      <c r="E8684" s="5" t="str">
        <f t="shared" si="930"/>
        <v/>
      </c>
      <c r="F8684" s="5" t="str">
        <f t="shared" si="929"/>
        <v/>
      </c>
      <c r="G8684" s="7">
        <v>69.513000000000005</v>
      </c>
      <c r="H8684" s="7">
        <v>69.888999999999996</v>
      </c>
      <c r="I8684" s="7">
        <v>65.688999999999993</v>
      </c>
      <c r="J8684" s="7">
        <v>117.476</v>
      </c>
      <c r="K8684" s="7">
        <v>94.498999999999995</v>
      </c>
      <c r="L8684" s="7">
        <v>93.991</v>
      </c>
      <c r="M8684" s="7">
        <v>110.684</v>
      </c>
      <c r="N8684" s="7">
        <v>72.707999999999998</v>
      </c>
      <c r="O8684" s="7"/>
    </row>
    <row r="8685" spans="1:15" x14ac:dyDescent="0.2">
      <c r="A8685" s="2">
        <v>1</v>
      </c>
      <c r="B8685" s="6" t="s">
        <v>23</v>
      </c>
      <c r="C8685" s="6">
        <v>0</v>
      </c>
      <c r="D8685" s="5" t="s">
        <v>613</v>
      </c>
      <c r="E8685" s="5" t="str">
        <f t="shared" si="930"/>
        <v/>
      </c>
      <c r="F8685" s="5" t="str">
        <f t="shared" si="929"/>
        <v/>
      </c>
      <c r="G8685" s="7">
        <v>70.475999999999999</v>
      </c>
      <c r="H8685" s="7">
        <v>71.531000000000006</v>
      </c>
      <c r="I8685" s="7">
        <v>69.317999999999998</v>
      </c>
      <c r="J8685" s="7">
        <v>117.57899999999999</v>
      </c>
      <c r="K8685" s="7">
        <v>98.356999999999999</v>
      </c>
      <c r="L8685" s="7">
        <v>96.906000000000006</v>
      </c>
      <c r="M8685" s="7">
        <v>111.66800000000001</v>
      </c>
      <c r="N8685" s="7">
        <v>77.406000000000006</v>
      </c>
      <c r="O8685" s="7"/>
    </row>
    <row r="8686" spans="1:15" x14ac:dyDescent="0.2">
      <c r="A8686" s="2">
        <v>1</v>
      </c>
      <c r="B8686" s="6" t="s">
        <v>24</v>
      </c>
      <c r="C8686" s="6">
        <v>0</v>
      </c>
      <c r="D8686" s="5" t="s">
        <v>613</v>
      </c>
      <c r="E8686" s="5" t="str">
        <f t="shared" si="930"/>
        <v/>
      </c>
      <c r="F8686" s="5" t="str">
        <f t="shared" si="929"/>
        <v/>
      </c>
      <c r="G8686" s="7">
        <v>73.855999999999995</v>
      </c>
      <c r="H8686" s="7">
        <v>73.593000000000004</v>
      </c>
      <c r="I8686" s="7">
        <v>71.403999999999996</v>
      </c>
      <c r="J8686" s="7">
        <v>116.18899999999999</v>
      </c>
      <c r="K8686" s="7">
        <v>96.68</v>
      </c>
      <c r="L8686" s="7">
        <v>97.025000000000006</v>
      </c>
      <c r="M8686" s="7">
        <v>111.708</v>
      </c>
      <c r="N8686" s="7">
        <v>79.763999999999996</v>
      </c>
      <c r="O8686" s="7"/>
    </row>
    <row r="8687" spans="1:15" x14ac:dyDescent="0.2">
      <c r="A8687" s="2">
        <v>1</v>
      </c>
      <c r="B8687" s="6" t="s">
        <v>25</v>
      </c>
      <c r="C8687" s="6">
        <v>0</v>
      </c>
      <c r="D8687" s="5" t="s">
        <v>613</v>
      </c>
      <c r="E8687" s="5" t="str">
        <f t="shared" si="930"/>
        <v/>
      </c>
      <c r="F8687" s="5" t="str">
        <f t="shared" si="929"/>
        <v/>
      </c>
      <c r="G8687" s="7">
        <v>81.763000000000005</v>
      </c>
      <c r="H8687" s="7">
        <v>81.728999999999999</v>
      </c>
      <c r="I8687" s="7">
        <v>77.144000000000005</v>
      </c>
      <c r="J8687" s="7">
        <v>112.783</v>
      </c>
      <c r="K8687" s="7">
        <v>94.35</v>
      </c>
      <c r="L8687" s="7">
        <v>94.39</v>
      </c>
      <c r="M8687" s="7">
        <v>109.985</v>
      </c>
      <c r="N8687" s="7">
        <v>84.846000000000004</v>
      </c>
      <c r="O8687" s="7"/>
    </row>
    <row r="8688" spans="1:15" x14ac:dyDescent="0.2">
      <c r="A8688" s="2">
        <v>1</v>
      </c>
      <c r="B8688" s="6" t="s">
        <v>26</v>
      </c>
      <c r="C8688" s="6">
        <v>0</v>
      </c>
      <c r="D8688" s="5" t="s">
        <v>613</v>
      </c>
      <c r="E8688" s="5" t="str">
        <f t="shared" si="930"/>
        <v/>
      </c>
      <c r="F8688" s="5" t="str">
        <f t="shared" si="929"/>
        <v/>
      </c>
      <c r="G8688" s="7">
        <v>87.849000000000004</v>
      </c>
      <c r="H8688" s="7">
        <v>86.76</v>
      </c>
      <c r="I8688" s="7">
        <v>85.114000000000004</v>
      </c>
      <c r="J8688" s="7">
        <v>108.476</v>
      </c>
      <c r="K8688" s="7">
        <v>96.888000000000005</v>
      </c>
      <c r="L8688" s="7">
        <v>98.102999999999994</v>
      </c>
      <c r="M8688" s="7">
        <v>102.339</v>
      </c>
      <c r="N8688" s="7">
        <v>87.105000000000004</v>
      </c>
      <c r="O8688" s="7"/>
    </row>
    <row r="8689" spans="1:15" x14ac:dyDescent="0.2">
      <c r="A8689" s="2">
        <v>1</v>
      </c>
      <c r="B8689" s="6" t="s">
        <v>27</v>
      </c>
      <c r="C8689" s="6">
        <v>0</v>
      </c>
      <c r="D8689" s="5" t="s">
        <v>613</v>
      </c>
      <c r="E8689" s="5" t="str">
        <f t="shared" si="930"/>
        <v/>
      </c>
      <c r="F8689" s="5" t="str">
        <f t="shared" si="929"/>
        <v/>
      </c>
      <c r="G8689" s="7">
        <v>95.533000000000001</v>
      </c>
      <c r="H8689" s="7">
        <v>92.787000000000006</v>
      </c>
      <c r="I8689" s="7">
        <v>92.823999999999998</v>
      </c>
      <c r="J8689" s="7">
        <v>105.259</v>
      </c>
      <c r="K8689" s="7">
        <v>97.165000000000006</v>
      </c>
      <c r="L8689" s="7">
        <v>100.04</v>
      </c>
      <c r="M8689" s="7">
        <v>98.168999999999997</v>
      </c>
      <c r="N8689" s="7">
        <v>91.123999999999995</v>
      </c>
      <c r="O8689" s="7"/>
    </row>
    <row r="8690" spans="1:15" x14ac:dyDescent="0.2">
      <c r="A8690" s="2">
        <v>1</v>
      </c>
      <c r="B8690" s="6" t="s">
        <v>28</v>
      </c>
      <c r="C8690" s="6">
        <v>0</v>
      </c>
      <c r="D8690" s="5" t="s">
        <v>613</v>
      </c>
      <c r="E8690" s="5" t="str">
        <f t="shared" si="930"/>
        <v/>
      </c>
      <c r="F8690" s="5" t="str">
        <f t="shared" si="929"/>
        <v/>
      </c>
      <c r="G8690" s="7">
        <v>97.334000000000003</v>
      </c>
      <c r="H8690" s="7">
        <v>94.150999999999996</v>
      </c>
      <c r="I8690" s="7">
        <v>96.5</v>
      </c>
      <c r="J8690" s="7">
        <v>102.89100000000001</v>
      </c>
      <c r="K8690" s="7">
        <v>99.143000000000001</v>
      </c>
      <c r="L8690" s="7">
        <v>102.496</v>
      </c>
      <c r="M8690" s="7">
        <v>102.41200000000001</v>
      </c>
      <c r="N8690" s="7">
        <v>98.828000000000003</v>
      </c>
      <c r="O8690" s="7"/>
    </row>
    <row r="8691" spans="1:15" x14ac:dyDescent="0.2">
      <c r="A8691" s="2">
        <v>1</v>
      </c>
      <c r="B8691" s="6" t="s">
        <v>29</v>
      </c>
      <c r="C8691" s="6">
        <v>0</v>
      </c>
      <c r="D8691" s="5" t="s">
        <v>613</v>
      </c>
      <c r="E8691" s="5" t="str">
        <f t="shared" si="930"/>
        <v/>
      </c>
      <c r="F8691" s="5" t="str">
        <f t="shared" si="929"/>
        <v/>
      </c>
      <c r="G8691" s="7">
        <v>100</v>
      </c>
      <c r="H8691" s="7">
        <v>100</v>
      </c>
      <c r="I8691" s="7">
        <v>100</v>
      </c>
      <c r="J8691" s="7">
        <v>100</v>
      </c>
      <c r="K8691" s="7">
        <v>100</v>
      </c>
      <c r="L8691" s="7">
        <v>100</v>
      </c>
      <c r="M8691" s="7">
        <v>100</v>
      </c>
      <c r="N8691" s="7">
        <v>100</v>
      </c>
      <c r="O8691" s="7"/>
    </row>
    <row r="8692" spans="1:15" x14ac:dyDescent="0.2">
      <c r="A8692" s="2">
        <v>1</v>
      </c>
      <c r="B8692" s="6" t="s">
        <v>30</v>
      </c>
      <c r="C8692" s="6">
        <v>0</v>
      </c>
      <c r="D8692" s="5" t="s">
        <v>613</v>
      </c>
      <c r="E8692" s="5" t="str">
        <f t="shared" si="930"/>
        <v/>
      </c>
      <c r="F8692" s="5" t="str">
        <f t="shared" si="929"/>
        <v/>
      </c>
      <c r="G8692" s="7">
        <v>102.81399999999999</v>
      </c>
      <c r="H8692" s="7">
        <v>102.48099999999999</v>
      </c>
      <c r="I8692" s="7">
        <v>104.056</v>
      </c>
      <c r="J8692" s="7">
        <v>96.759</v>
      </c>
      <c r="K8692" s="7">
        <v>101.208</v>
      </c>
      <c r="L8692" s="7">
        <v>101.53700000000001</v>
      </c>
      <c r="M8692" s="7">
        <v>103.136</v>
      </c>
      <c r="N8692" s="7">
        <v>107.32</v>
      </c>
      <c r="O8692" s="7"/>
    </row>
    <row r="8693" spans="1:15" x14ac:dyDescent="0.2">
      <c r="A8693" s="2">
        <v>1</v>
      </c>
      <c r="B8693" s="6" t="s">
        <v>31</v>
      </c>
      <c r="C8693" s="6">
        <v>0</v>
      </c>
      <c r="D8693" s="5" t="s">
        <v>613</v>
      </c>
      <c r="E8693" s="5" t="str">
        <f t="shared" si="930"/>
        <v/>
      </c>
      <c r="F8693" s="5" t="str">
        <f t="shared" si="929"/>
        <v/>
      </c>
      <c r="G8693" s="7">
        <v>118.828</v>
      </c>
      <c r="H8693" s="7">
        <v>110.102</v>
      </c>
      <c r="I8693" s="7">
        <v>109.992</v>
      </c>
      <c r="J8693" s="7">
        <v>94.97</v>
      </c>
      <c r="K8693" s="7">
        <v>92.563999999999993</v>
      </c>
      <c r="L8693" s="7">
        <v>99.9</v>
      </c>
      <c r="M8693" s="7">
        <v>95.525000000000006</v>
      </c>
      <c r="N8693" s="7">
        <v>105.07</v>
      </c>
      <c r="O8693" s="7"/>
    </row>
    <row r="8694" spans="1:15" x14ac:dyDescent="0.2">
      <c r="A8694" s="2">
        <v>1</v>
      </c>
      <c r="B8694" s="6" t="s">
        <v>32</v>
      </c>
      <c r="C8694" s="6">
        <v>0</v>
      </c>
      <c r="D8694" s="5" t="s">
        <v>613</v>
      </c>
      <c r="E8694" s="5" t="str">
        <f t="shared" si="930"/>
        <v/>
      </c>
      <c r="F8694" s="5" t="str">
        <f t="shared" si="929"/>
        <v/>
      </c>
      <c r="G8694" s="7">
        <v>130.88200000000001</v>
      </c>
      <c r="H8694" s="7">
        <v>115.092</v>
      </c>
      <c r="I8694" s="7">
        <v>116.333</v>
      </c>
      <c r="J8694" s="7">
        <v>93.001000000000005</v>
      </c>
      <c r="K8694" s="7">
        <v>88.884</v>
      </c>
      <c r="L8694" s="7">
        <v>101.078</v>
      </c>
      <c r="M8694" s="7">
        <v>89.331999999999994</v>
      </c>
      <c r="N8694" s="7">
        <v>103.923</v>
      </c>
      <c r="O8694" s="7"/>
    </row>
    <row r="8695" spans="1:15" x14ac:dyDescent="0.2">
      <c r="A8695" s="2">
        <v>1</v>
      </c>
      <c r="B8695" s="6" t="s">
        <v>33</v>
      </c>
      <c r="C8695" s="6">
        <v>0</v>
      </c>
      <c r="D8695" s="5" t="s">
        <v>613</v>
      </c>
      <c r="E8695" s="5" t="str">
        <f t="shared" si="930"/>
        <v/>
      </c>
      <c r="F8695" s="5" t="str">
        <f t="shared" si="929"/>
        <v/>
      </c>
      <c r="G8695" s="7">
        <v>139.06899999999999</v>
      </c>
      <c r="H8695" s="7">
        <v>120.197</v>
      </c>
      <c r="I8695" s="7">
        <v>125.092</v>
      </c>
      <c r="J8695" s="7">
        <v>91.444999999999993</v>
      </c>
      <c r="K8695" s="7">
        <v>89.95</v>
      </c>
      <c r="L8695" s="7">
        <v>104.07299999999999</v>
      </c>
      <c r="M8695" s="7">
        <v>85.488</v>
      </c>
      <c r="N8695" s="7">
        <v>106.938</v>
      </c>
      <c r="O8695" s="7"/>
    </row>
    <row r="8696" spans="1:15" x14ac:dyDescent="0.2">
      <c r="A8696" s="2">
        <v>1</v>
      </c>
      <c r="B8696" s="6" t="s">
        <v>34</v>
      </c>
      <c r="C8696" s="6">
        <v>0</v>
      </c>
      <c r="D8696" s="5" t="s">
        <v>613</v>
      </c>
      <c r="E8696" s="5" t="str">
        <f t="shared" si="930"/>
        <v/>
      </c>
      <c r="F8696" s="5" t="str">
        <f t="shared" si="929"/>
        <v/>
      </c>
      <c r="G8696" s="7">
        <v>134.20099999999999</v>
      </c>
      <c r="H8696" s="7">
        <v>121.32299999999999</v>
      </c>
      <c r="I8696" s="7">
        <v>132.828</v>
      </c>
      <c r="J8696" s="7">
        <v>89.305000000000007</v>
      </c>
      <c r="K8696" s="7">
        <v>98.977000000000004</v>
      </c>
      <c r="L8696" s="7">
        <v>109.483</v>
      </c>
      <c r="M8696" s="7">
        <v>85.991</v>
      </c>
      <c r="N8696" s="7">
        <v>114.22</v>
      </c>
      <c r="O8696" s="7"/>
    </row>
    <row r="8697" spans="1:15" x14ac:dyDescent="0.2">
      <c r="A8697" s="2">
        <v>1</v>
      </c>
      <c r="B8697" s="6" t="s">
        <v>35</v>
      </c>
      <c r="C8697" s="6">
        <v>0</v>
      </c>
      <c r="D8697" s="5" t="s">
        <v>613</v>
      </c>
      <c r="E8697" s="5" t="str">
        <f t="shared" si="930"/>
        <v/>
      </c>
      <c r="F8697" s="5" t="str">
        <f t="shared" si="929"/>
        <v/>
      </c>
      <c r="G8697" s="7">
        <v>134.81</v>
      </c>
      <c r="H8697" s="7">
        <v>124.325</v>
      </c>
      <c r="I8697" s="7">
        <v>133.50899999999999</v>
      </c>
      <c r="J8697" s="7">
        <v>89.265000000000001</v>
      </c>
      <c r="K8697" s="7">
        <v>99.034999999999997</v>
      </c>
      <c r="L8697" s="7">
        <v>107.387</v>
      </c>
      <c r="M8697" s="7">
        <v>83.375</v>
      </c>
      <c r="N8697" s="7">
        <v>111.31399999999999</v>
      </c>
      <c r="O8697" s="7"/>
    </row>
    <row r="8698" spans="1:15" x14ac:dyDescent="0.2">
      <c r="A8698" s="2">
        <v>1</v>
      </c>
      <c r="B8698" s="6" t="s">
        <v>36</v>
      </c>
      <c r="C8698" s="6">
        <v>0</v>
      </c>
      <c r="D8698" s="5" t="s">
        <v>613</v>
      </c>
      <c r="E8698" s="5" t="str">
        <f t="shared" si="930"/>
        <v/>
      </c>
      <c r="F8698" s="5" t="str">
        <f t="shared" si="929"/>
        <v/>
      </c>
      <c r="G8698" s="7">
        <v>144.82</v>
      </c>
      <c r="H8698" s="7">
        <v>128.63800000000001</v>
      </c>
      <c r="I8698" s="7">
        <v>130.07599999999999</v>
      </c>
      <c r="J8698" s="7">
        <v>89.504999999999995</v>
      </c>
      <c r="K8698" s="7">
        <v>89.819000000000003</v>
      </c>
      <c r="L8698" s="7">
        <v>101.11799999999999</v>
      </c>
      <c r="M8698" s="7">
        <v>80.402000000000001</v>
      </c>
      <c r="N8698" s="7">
        <v>104.584</v>
      </c>
      <c r="O8698" s="7"/>
    </row>
    <row r="8699" spans="1:15" x14ac:dyDescent="0.2">
      <c r="A8699" s="2">
        <v>1</v>
      </c>
      <c r="B8699" s="6" t="s">
        <v>37</v>
      </c>
      <c r="C8699" s="6">
        <v>0</v>
      </c>
      <c r="D8699" s="5" t="s">
        <v>613</v>
      </c>
      <c r="E8699" s="5" t="str">
        <f t="shared" si="930"/>
        <v/>
      </c>
      <c r="F8699" s="5" t="str">
        <f t="shared" si="929"/>
        <v/>
      </c>
      <c r="G8699" s="7">
        <v>151.376</v>
      </c>
      <c r="H8699" s="7">
        <v>132.78</v>
      </c>
      <c r="I8699" s="7">
        <v>136.227</v>
      </c>
      <c r="J8699" s="7">
        <v>87.557000000000002</v>
      </c>
      <c r="K8699" s="7">
        <v>89.992000000000004</v>
      </c>
      <c r="L8699" s="7">
        <v>102.595</v>
      </c>
      <c r="M8699" s="7">
        <v>81.328000000000003</v>
      </c>
      <c r="N8699" s="7">
        <v>110.791</v>
      </c>
      <c r="O8699" s="7"/>
    </row>
    <row r="8700" spans="1:15" x14ac:dyDescent="0.2">
      <c r="A8700" s="2">
        <v>1</v>
      </c>
      <c r="B8700" s="6" t="s">
        <v>63</v>
      </c>
      <c r="C8700" s="6">
        <v>0</v>
      </c>
      <c r="D8700" s="5" t="s">
        <v>613</v>
      </c>
      <c r="E8700" s="5" t="str">
        <f t="shared" si="930"/>
        <v/>
      </c>
      <c r="F8700" s="5" t="str">
        <f t="shared" si="929"/>
        <v/>
      </c>
      <c r="G8700" s="7">
        <v>158.50800000000001</v>
      </c>
      <c r="H8700" s="7">
        <v>137.887</v>
      </c>
      <c r="I8700" s="7">
        <v>146.255</v>
      </c>
      <c r="J8700" s="7">
        <v>85.69</v>
      </c>
      <c r="K8700" s="7">
        <v>92.27</v>
      </c>
      <c r="L8700" s="7">
        <v>106.069</v>
      </c>
      <c r="M8700" s="7">
        <v>77.759</v>
      </c>
      <c r="N8700" s="7">
        <v>113.726</v>
      </c>
      <c r="O8700" s="7"/>
    </row>
    <row r="8701" spans="1:15" x14ac:dyDescent="0.2">
      <c r="A8701" s="2">
        <v>0</v>
      </c>
      <c r="B8701" s="5" t="s">
        <v>614</v>
      </c>
      <c r="C8701" s="6" t="s">
        <v>0</v>
      </c>
      <c r="E8701" s="5" t="str">
        <f t="shared" si="930"/>
        <v/>
      </c>
      <c r="F8701" s="5" t="str">
        <f t="shared" si="929"/>
        <v/>
      </c>
    </row>
    <row r="8702" spans="1:15" x14ac:dyDescent="0.2">
      <c r="A8702" s="2">
        <v>1</v>
      </c>
      <c r="B8702" s="6" t="s">
        <v>13</v>
      </c>
      <c r="C8702" s="6">
        <v>0</v>
      </c>
      <c r="D8702" s="5" t="s">
        <v>615</v>
      </c>
      <c r="E8702" s="5" t="str">
        <f t="shared" si="930"/>
        <v/>
      </c>
      <c r="F8702" s="5" t="str">
        <f t="shared" si="929"/>
        <v/>
      </c>
      <c r="G8702" s="7">
        <v>51.005000000000003</v>
      </c>
      <c r="H8702" s="7">
        <v>57.570999999999998</v>
      </c>
      <c r="I8702" s="7">
        <v>42.786999999999999</v>
      </c>
      <c r="J8702" s="7">
        <v>100.113</v>
      </c>
      <c r="K8702" s="7">
        <v>83.887</v>
      </c>
      <c r="L8702" s="7">
        <v>74.319999999999993</v>
      </c>
      <c r="M8702" s="7">
        <v>111.869</v>
      </c>
      <c r="N8702" s="7">
        <v>47.865000000000002</v>
      </c>
      <c r="O8702" s="7"/>
    </row>
    <row r="8703" spans="1:15" x14ac:dyDescent="0.2">
      <c r="A8703" s="2">
        <v>1</v>
      </c>
      <c r="B8703" s="6" t="s">
        <v>15</v>
      </c>
      <c r="C8703" s="6">
        <v>0</v>
      </c>
      <c r="D8703" s="5" t="s">
        <v>615</v>
      </c>
      <c r="E8703" s="5" t="str">
        <f t="shared" si="930"/>
        <v/>
      </c>
      <c r="F8703" s="5" t="str">
        <f t="shared" si="929"/>
        <v/>
      </c>
      <c r="G8703" s="7">
        <v>52.063000000000002</v>
      </c>
      <c r="H8703" s="7">
        <v>59.481000000000002</v>
      </c>
      <c r="I8703" s="7">
        <v>47.133000000000003</v>
      </c>
      <c r="J8703" s="7">
        <v>103.563</v>
      </c>
      <c r="K8703" s="7">
        <v>90.528999999999996</v>
      </c>
      <c r="L8703" s="7">
        <v>79.239999999999995</v>
      </c>
      <c r="M8703" s="7">
        <v>113.593</v>
      </c>
      <c r="N8703" s="7">
        <v>53.54</v>
      </c>
      <c r="O8703" s="7"/>
    </row>
    <row r="8704" spans="1:15" x14ac:dyDescent="0.2">
      <c r="A8704" s="2">
        <v>1</v>
      </c>
      <c r="B8704" s="6" t="s">
        <v>16</v>
      </c>
      <c r="C8704" s="6">
        <v>0</v>
      </c>
      <c r="D8704" s="5" t="s">
        <v>615</v>
      </c>
      <c r="E8704" s="5" t="str">
        <f t="shared" si="930"/>
        <v/>
      </c>
      <c r="F8704" s="5" t="str">
        <f t="shared" si="929"/>
        <v/>
      </c>
      <c r="G8704" s="7">
        <v>57.475000000000001</v>
      </c>
      <c r="H8704" s="7">
        <v>62.817999999999998</v>
      </c>
      <c r="I8704" s="7">
        <v>50.97</v>
      </c>
      <c r="J8704" s="7">
        <v>105.852</v>
      </c>
      <c r="K8704" s="7">
        <v>88.682000000000002</v>
      </c>
      <c r="L8704" s="7">
        <v>81.138999999999996</v>
      </c>
      <c r="M8704" s="7">
        <v>115.18300000000001</v>
      </c>
      <c r="N8704" s="7">
        <v>58.709000000000003</v>
      </c>
      <c r="O8704" s="7"/>
    </row>
    <row r="8705" spans="1:15" x14ac:dyDescent="0.2">
      <c r="A8705" s="2">
        <v>1</v>
      </c>
      <c r="B8705" s="6" t="s">
        <v>17</v>
      </c>
      <c r="C8705" s="6">
        <v>0</v>
      </c>
      <c r="D8705" s="5" t="s">
        <v>615</v>
      </c>
      <c r="E8705" s="5" t="str">
        <f t="shared" si="930"/>
        <v/>
      </c>
      <c r="F8705" s="5" t="str">
        <f t="shared" si="929"/>
        <v/>
      </c>
      <c r="G8705" s="7">
        <v>58.079000000000001</v>
      </c>
      <c r="H8705" s="7">
        <v>63.789000000000001</v>
      </c>
      <c r="I8705" s="7">
        <v>52.225999999999999</v>
      </c>
      <c r="J8705" s="7">
        <v>109.209</v>
      </c>
      <c r="K8705" s="7">
        <v>89.921999999999997</v>
      </c>
      <c r="L8705" s="7">
        <v>81.873000000000005</v>
      </c>
      <c r="M8705" s="7">
        <v>116.366</v>
      </c>
      <c r="N8705" s="7">
        <v>60.773000000000003</v>
      </c>
      <c r="O8705" s="7"/>
    </row>
    <row r="8706" spans="1:15" x14ac:dyDescent="0.2">
      <c r="A8706" s="2">
        <v>1</v>
      </c>
      <c r="B8706" s="6" t="s">
        <v>18</v>
      </c>
      <c r="C8706" s="6">
        <v>0</v>
      </c>
      <c r="D8706" s="5" t="s">
        <v>615</v>
      </c>
      <c r="E8706" s="5" t="str">
        <f t="shared" si="930"/>
        <v/>
      </c>
      <c r="F8706" s="5" t="str">
        <f t="shared" si="929"/>
        <v/>
      </c>
      <c r="G8706" s="7">
        <v>58.633000000000003</v>
      </c>
      <c r="H8706" s="7">
        <v>64.766999999999996</v>
      </c>
      <c r="I8706" s="7">
        <v>50.957999999999998</v>
      </c>
      <c r="J8706" s="7">
        <v>112.509</v>
      </c>
      <c r="K8706" s="7">
        <v>86.91</v>
      </c>
      <c r="L8706" s="7">
        <v>78.679000000000002</v>
      </c>
      <c r="M8706" s="7">
        <v>113.21599999999999</v>
      </c>
      <c r="N8706" s="7">
        <v>57.692999999999998</v>
      </c>
      <c r="O8706" s="7"/>
    </row>
    <row r="8707" spans="1:15" x14ac:dyDescent="0.2">
      <c r="A8707" s="2">
        <v>1</v>
      </c>
      <c r="B8707" s="6" t="s">
        <v>19</v>
      </c>
      <c r="C8707" s="6">
        <v>0</v>
      </c>
      <c r="D8707" s="5" t="s">
        <v>615</v>
      </c>
      <c r="E8707" s="5" t="str">
        <f t="shared" si="930"/>
        <v/>
      </c>
      <c r="F8707" s="5" t="str">
        <f t="shared" si="929"/>
        <v/>
      </c>
      <c r="G8707" s="7">
        <v>58.576000000000001</v>
      </c>
      <c r="H8707" s="7">
        <v>64.724000000000004</v>
      </c>
      <c r="I8707" s="7">
        <v>52.460999999999999</v>
      </c>
      <c r="J8707" s="7">
        <v>113.29300000000001</v>
      </c>
      <c r="K8707" s="7">
        <v>89.56</v>
      </c>
      <c r="L8707" s="7">
        <v>81.052999999999997</v>
      </c>
      <c r="M8707" s="7">
        <v>120.71899999999999</v>
      </c>
      <c r="N8707" s="7">
        <v>63.33</v>
      </c>
      <c r="O8707" s="7"/>
    </row>
    <row r="8708" spans="1:15" x14ac:dyDescent="0.2">
      <c r="A8708" s="2">
        <v>1</v>
      </c>
      <c r="B8708" s="6" t="s">
        <v>20</v>
      </c>
      <c r="C8708" s="6">
        <v>0</v>
      </c>
      <c r="D8708" s="5" t="s">
        <v>615</v>
      </c>
      <c r="E8708" s="5" t="str">
        <f t="shared" si="930"/>
        <v/>
      </c>
      <c r="F8708" s="5" t="str">
        <f t="shared" si="929"/>
        <v/>
      </c>
      <c r="G8708" s="7">
        <v>59.518999999999998</v>
      </c>
      <c r="H8708" s="7">
        <v>67.325999999999993</v>
      </c>
      <c r="I8708" s="7">
        <v>56.777999999999999</v>
      </c>
      <c r="J8708" s="7">
        <v>112.792</v>
      </c>
      <c r="K8708" s="7">
        <v>95.396000000000001</v>
      </c>
      <c r="L8708" s="7">
        <v>84.332999999999998</v>
      </c>
      <c r="M8708" s="7">
        <v>119.53</v>
      </c>
      <c r="N8708" s="7">
        <v>67.867000000000004</v>
      </c>
      <c r="O8708" s="7"/>
    </row>
    <row r="8709" spans="1:15" x14ac:dyDescent="0.2">
      <c r="A8709" s="2">
        <v>1</v>
      </c>
      <c r="B8709" s="6" t="s">
        <v>21</v>
      </c>
      <c r="C8709" s="6">
        <v>0</v>
      </c>
      <c r="D8709" s="5" t="s">
        <v>615</v>
      </c>
      <c r="E8709" s="5" t="str">
        <f t="shared" si="930"/>
        <v/>
      </c>
      <c r="F8709" s="5" t="str">
        <f t="shared" si="929"/>
        <v/>
      </c>
      <c r="G8709" s="7">
        <v>63.183</v>
      </c>
      <c r="H8709" s="7">
        <v>68.760999999999996</v>
      </c>
      <c r="I8709" s="7">
        <v>63.39</v>
      </c>
      <c r="J8709" s="7">
        <v>113.26600000000001</v>
      </c>
      <c r="K8709" s="7">
        <v>100.327</v>
      </c>
      <c r="L8709" s="7">
        <v>92.188000000000002</v>
      </c>
      <c r="M8709" s="7">
        <v>115.68</v>
      </c>
      <c r="N8709" s="7">
        <v>73.328999999999994</v>
      </c>
      <c r="O8709" s="7"/>
    </row>
    <row r="8710" spans="1:15" x14ac:dyDescent="0.2">
      <c r="A8710" s="2">
        <v>1</v>
      </c>
      <c r="B8710" s="6" t="s">
        <v>22</v>
      </c>
      <c r="C8710" s="6">
        <v>0</v>
      </c>
      <c r="D8710" s="5" t="s">
        <v>615</v>
      </c>
      <c r="E8710" s="5" t="str">
        <f t="shared" si="930"/>
        <v/>
      </c>
      <c r="F8710" s="5" t="str">
        <f t="shared" si="929"/>
        <v/>
      </c>
      <c r="G8710" s="7">
        <v>66.816999999999993</v>
      </c>
      <c r="H8710" s="7">
        <v>71.135999999999996</v>
      </c>
      <c r="I8710" s="7">
        <v>66.960999999999999</v>
      </c>
      <c r="J8710" s="7">
        <v>113.172</v>
      </c>
      <c r="K8710" s="7">
        <v>100.21599999999999</v>
      </c>
      <c r="L8710" s="7">
        <v>94.13</v>
      </c>
      <c r="M8710" s="7">
        <v>114.099</v>
      </c>
      <c r="N8710" s="7">
        <v>76.402000000000001</v>
      </c>
      <c r="O8710" s="7"/>
    </row>
    <row r="8711" spans="1:15" x14ac:dyDescent="0.2">
      <c r="A8711" s="2">
        <v>1</v>
      </c>
      <c r="B8711" s="6" t="s">
        <v>23</v>
      </c>
      <c r="C8711" s="6">
        <v>0</v>
      </c>
      <c r="D8711" s="5" t="s">
        <v>615</v>
      </c>
      <c r="E8711" s="5" t="str">
        <f t="shared" si="930"/>
        <v/>
      </c>
      <c r="F8711" s="5" t="str">
        <f t="shared" si="929"/>
        <v/>
      </c>
      <c r="G8711" s="7">
        <v>65.83</v>
      </c>
      <c r="H8711" s="7">
        <v>72.207999999999998</v>
      </c>
      <c r="I8711" s="7">
        <v>70.557000000000002</v>
      </c>
      <c r="J8711" s="7">
        <v>112.491</v>
      </c>
      <c r="K8711" s="7">
        <v>107.18</v>
      </c>
      <c r="L8711" s="7">
        <v>97.712999999999994</v>
      </c>
      <c r="M8711" s="7">
        <v>114.747</v>
      </c>
      <c r="N8711" s="7">
        <v>80.962000000000003</v>
      </c>
      <c r="O8711" s="7"/>
    </row>
    <row r="8712" spans="1:15" x14ac:dyDescent="0.2">
      <c r="A8712" s="2">
        <v>1</v>
      </c>
      <c r="B8712" s="6" t="s">
        <v>24</v>
      </c>
      <c r="C8712" s="6">
        <v>0</v>
      </c>
      <c r="D8712" s="5" t="s">
        <v>615</v>
      </c>
      <c r="E8712" s="5" t="str">
        <f t="shared" si="930"/>
        <v/>
      </c>
      <c r="F8712" s="5" t="str">
        <f t="shared" ref="F8712:F8775" si="931">IF(LEN(E8712)=0,"",E8712&amp;B8712)</f>
        <v/>
      </c>
      <c r="G8712" s="7">
        <v>68.8</v>
      </c>
      <c r="H8712" s="7">
        <v>75.161000000000001</v>
      </c>
      <c r="I8712" s="7">
        <v>72.209000000000003</v>
      </c>
      <c r="J8712" s="7">
        <v>111.803</v>
      </c>
      <c r="K8712" s="7">
        <v>104.955</v>
      </c>
      <c r="L8712" s="7">
        <v>96.072999999999993</v>
      </c>
      <c r="M8712" s="7">
        <v>113.611</v>
      </c>
      <c r="N8712" s="7">
        <v>82.037000000000006</v>
      </c>
      <c r="O8712" s="7"/>
    </row>
    <row r="8713" spans="1:15" x14ac:dyDescent="0.2">
      <c r="A8713" s="2">
        <v>1</v>
      </c>
      <c r="B8713" s="6" t="s">
        <v>25</v>
      </c>
      <c r="C8713" s="6">
        <v>0</v>
      </c>
      <c r="D8713" s="5" t="s">
        <v>615</v>
      </c>
      <c r="E8713" s="5" t="str">
        <f t="shared" ref="E8713:E8776" si="932">IF(C8713=0,IF(LEN(D8713)&lt;&gt;3,"",D8713),IF(LEN(D8713)&lt;&gt;4,"",LEFT(D8713,3)))</f>
        <v/>
      </c>
      <c r="F8713" s="5" t="str">
        <f t="shared" si="931"/>
        <v/>
      </c>
      <c r="G8713" s="7">
        <v>77.066999999999993</v>
      </c>
      <c r="H8713" s="7">
        <v>81.819000000000003</v>
      </c>
      <c r="I8713" s="7">
        <v>77.052000000000007</v>
      </c>
      <c r="J8713" s="7">
        <v>110.304</v>
      </c>
      <c r="K8713" s="7">
        <v>99.980999999999995</v>
      </c>
      <c r="L8713" s="7">
        <v>94.174000000000007</v>
      </c>
      <c r="M8713" s="7">
        <v>115.032</v>
      </c>
      <c r="N8713" s="7">
        <v>88.634</v>
      </c>
      <c r="O8713" s="7"/>
    </row>
    <row r="8714" spans="1:15" x14ac:dyDescent="0.2">
      <c r="A8714" s="2">
        <v>1</v>
      </c>
      <c r="B8714" s="6" t="s">
        <v>26</v>
      </c>
      <c r="C8714" s="6">
        <v>0</v>
      </c>
      <c r="D8714" s="5" t="s">
        <v>615</v>
      </c>
      <c r="E8714" s="5" t="str">
        <f t="shared" si="932"/>
        <v/>
      </c>
      <c r="F8714" s="5" t="str">
        <f t="shared" si="931"/>
        <v/>
      </c>
      <c r="G8714" s="7">
        <v>84.460999999999999</v>
      </c>
      <c r="H8714" s="7">
        <v>87.537000000000006</v>
      </c>
      <c r="I8714" s="7">
        <v>84.778999999999996</v>
      </c>
      <c r="J8714" s="7">
        <v>106.616</v>
      </c>
      <c r="K8714" s="7">
        <v>100.377</v>
      </c>
      <c r="L8714" s="7">
        <v>96.849000000000004</v>
      </c>
      <c r="M8714" s="7">
        <v>102.852</v>
      </c>
      <c r="N8714" s="7">
        <v>87.197000000000003</v>
      </c>
      <c r="O8714" s="7"/>
    </row>
    <row r="8715" spans="1:15" x14ac:dyDescent="0.2">
      <c r="A8715" s="2">
        <v>1</v>
      </c>
      <c r="B8715" s="6" t="s">
        <v>27</v>
      </c>
      <c r="C8715" s="6">
        <v>0</v>
      </c>
      <c r="D8715" s="5" t="s">
        <v>615</v>
      </c>
      <c r="E8715" s="5" t="str">
        <f t="shared" si="932"/>
        <v/>
      </c>
      <c r="F8715" s="5" t="str">
        <f t="shared" si="931"/>
        <v/>
      </c>
      <c r="G8715" s="7">
        <v>92.728999999999999</v>
      </c>
      <c r="H8715" s="7">
        <v>93.212999999999994</v>
      </c>
      <c r="I8715" s="7">
        <v>92.73</v>
      </c>
      <c r="J8715" s="7">
        <v>104.093</v>
      </c>
      <c r="K8715" s="7">
        <v>100.001</v>
      </c>
      <c r="L8715" s="7">
        <v>99.481999999999999</v>
      </c>
      <c r="M8715" s="7">
        <v>99.075999999999993</v>
      </c>
      <c r="N8715" s="7">
        <v>91.873000000000005</v>
      </c>
      <c r="O8715" s="7"/>
    </row>
    <row r="8716" spans="1:15" x14ac:dyDescent="0.2">
      <c r="A8716" s="2">
        <v>1</v>
      </c>
      <c r="B8716" s="6" t="s">
        <v>28</v>
      </c>
      <c r="C8716" s="6">
        <v>0</v>
      </c>
      <c r="D8716" s="5" t="s">
        <v>615</v>
      </c>
      <c r="E8716" s="5" t="str">
        <f t="shared" si="932"/>
        <v/>
      </c>
      <c r="F8716" s="5" t="str">
        <f t="shared" si="931"/>
        <v/>
      </c>
      <c r="G8716" s="7">
        <v>102.40600000000001</v>
      </c>
      <c r="H8716" s="7">
        <v>96.36</v>
      </c>
      <c r="I8716" s="7">
        <v>97.566000000000003</v>
      </c>
      <c r="J8716" s="7">
        <v>102.256</v>
      </c>
      <c r="K8716" s="7">
        <v>95.272999999999996</v>
      </c>
      <c r="L8716" s="7">
        <v>101.252</v>
      </c>
      <c r="M8716" s="7">
        <v>101.15600000000001</v>
      </c>
      <c r="N8716" s="7">
        <v>98.694000000000003</v>
      </c>
      <c r="O8716" s="7"/>
    </row>
    <row r="8717" spans="1:15" x14ac:dyDescent="0.2">
      <c r="A8717" s="2">
        <v>1</v>
      </c>
      <c r="B8717" s="6" t="s">
        <v>29</v>
      </c>
      <c r="C8717" s="6">
        <v>0</v>
      </c>
      <c r="D8717" s="5" t="s">
        <v>615</v>
      </c>
      <c r="E8717" s="5" t="str">
        <f t="shared" si="932"/>
        <v/>
      </c>
      <c r="F8717" s="5" t="str">
        <f t="shared" si="931"/>
        <v/>
      </c>
      <c r="G8717" s="7">
        <v>100</v>
      </c>
      <c r="H8717" s="7">
        <v>100</v>
      </c>
      <c r="I8717" s="7">
        <v>100</v>
      </c>
      <c r="J8717" s="7">
        <v>100</v>
      </c>
      <c r="K8717" s="7">
        <v>100</v>
      </c>
      <c r="L8717" s="7">
        <v>100</v>
      </c>
      <c r="M8717" s="7">
        <v>100</v>
      </c>
      <c r="N8717" s="7">
        <v>100</v>
      </c>
      <c r="O8717" s="7"/>
    </row>
    <row r="8718" spans="1:15" x14ac:dyDescent="0.2">
      <c r="A8718" s="2">
        <v>1</v>
      </c>
      <c r="B8718" s="6" t="s">
        <v>30</v>
      </c>
      <c r="C8718" s="6">
        <v>0</v>
      </c>
      <c r="D8718" s="5" t="s">
        <v>615</v>
      </c>
      <c r="E8718" s="5" t="str">
        <f t="shared" si="932"/>
        <v/>
      </c>
      <c r="F8718" s="5" t="str">
        <f t="shared" si="931"/>
        <v/>
      </c>
      <c r="G8718" s="7">
        <v>100.825</v>
      </c>
      <c r="H8718" s="7">
        <v>102.32599999999999</v>
      </c>
      <c r="I8718" s="7">
        <v>104.137</v>
      </c>
      <c r="J8718" s="7">
        <v>98.888000000000005</v>
      </c>
      <c r="K8718" s="7">
        <v>103.28400000000001</v>
      </c>
      <c r="L8718" s="7">
        <v>101.77</v>
      </c>
      <c r="M8718" s="7">
        <v>104.03700000000001</v>
      </c>
      <c r="N8718" s="7">
        <v>108.34099999999999</v>
      </c>
      <c r="O8718" s="7"/>
    </row>
    <row r="8719" spans="1:15" x14ac:dyDescent="0.2">
      <c r="A8719" s="2">
        <v>1</v>
      </c>
      <c r="B8719" s="6" t="s">
        <v>31</v>
      </c>
      <c r="C8719" s="6">
        <v>0</v>
      </c>
      <c r="D8719" s="5" t="s">
        <v>615</v>
      </c>
      <c r="E8719" s="5" t="str">
        <f t="shared" si="932"/>
        <v/>
      </c>
      <c r="F8719" s="5" t="str">
        <f t="shared" si="931"/>
        <v/>
      </c>
      <c r="G8719" s="7">
        <v>115.843</v>
      </c>
      <c r="H8719" s="7">
        <v>110.66800000000001</v>
      </c>
      <c r="I8719" s="7">
        <v>111.194</v>
      </c>
      <c r="J8719" s="7">
        <v>98.236999999999995</v>
      </c>
      <c r="K8719" s="7">
        <v>95.986999999999995</v>
      </c>
      <c r="L8719" s="7">
        <v>100.47499999999999</v>
      </c>
      <c r="M8719" s="7">
        <v>98.222999999999999</v>
      </c>
      <c r="N8719" s="7">
        <v>109.218</v>
      </c>
      <c r="O8719" s="7"/>
    </row>
    <row r="8720" spans="1:15" x14ac:dyDescent="0.2">
      <c r="A8720" s="2">
        <v>1</v>
      </c>
      <c r="B8720" s="6" t="s">
        <v>32</v>
      </c>
      <c r="C8720" s="6">
        <v>0</v>
      </c>
      <c r="D8720" s="5" t="s">
        <v>615</v>
      </c>
      <c r="E8720" s="5" t="str">
        <f t="shared" si="932"/>
        <v/>
      </c>
      <c r="F8720" s="5" t="str">
        <f t="shared" si="931"/>
        <v/>
      </c>
      <c r="G8720" s="7">
        <v>122.57899999999999</v>
      </c>
      <c r="H8720" s="7">
        <v>114.553</v>
      </c>
      <c r="I8720" s="7">
        <v>119.69499999999999</v>
      </c>
      <c r="J8720" s="7">
        <v>97.866</v>
      </c>
      <c r="K8720" s="7">
        <v>97.647000000000006</v>
      </c>
      <c r="L8720" s="7">
        <v>104.489</v>
      </c>
      <c r="M8720" s="7">
        <v>92.543000000000006</v>
      </c>
      <c r="N8720" s="7">
        <v>110.76900000000001</v>
      </c>
      <c r="O8720" s="7"/>
    </row>
    <row r="8721" spans="1:15" x14ac:dyDescent="0.2">
      <c r="A8721" s="2">
        <v>1</v>
      </c>
      <c r="B8721" s="6" t="s">
        <v>33</v>
      </c>
      <c r="C8721" s="6">
        <v>0</v>
      </c>
      <c r="D8721" s="5" t="s">
        <v>615</v>
      </c>
      <c r="E8721" s="5" t="str">
        <f t="shared" si="932"/>
        <v/>
      </c>
      <c r="F8721" s="5" t="str">
        <f t="shared" si="931"/>
        <v/>
      </c>
      <c r="G8721" s="7">
        <v>132.85900000000001</v>
      </c>
      <c r="H8721" s="7">
        <v>119.029</v>
      </c>
      <c r="I8721" s="7">
        <v>132.59200000000001</v>
      </c>
      <c r="J8721" s="7">
        <v>97.424999999999997</v>
      </c>
      <c r="K8721" s="7">
        <v>99.799000000000007</v>
      </c>
      <c r="L8721" s="7">
        <v>111.39400000000001</v>
      </c>
      <c r="M8721" s="7">
        <v>89.853999999999999</v>
      </c>
      <c r="N8721" s="7">
        <v>119.139</v>
      </c>
      <c r="O8721" s="7"/>
    </row>
    <row r="8722" spans="1:15" x14ac:dyDescent="0.2">
      <c r="A8722" s="2">
        <v>1</v>
      </c>
      <c r="B8722" s="6" t="s">
        <v>34</v>
      </c>
      <c r="C8722" s="6">
        <v>0</v>
      </c>
      <c r="D8722" s="5" t="s">
        <v>615</v>
      </c>
      <c r="E8722" s="5" t="str">
        <f t="shared" si="932"/>
        <v/>
      </c>
      <c r="F8722" s="5" t="str">
        <f t="shared" si="931"/>
        <v/>
      </c>
      <c r="G8722" s="7">
        <v>135.36500000000001</v>
      </c>
      <c r="H8722" s="7">
        <v>121.206</v>
      </c>
      <c r="I8722" s="7">
        <v>141.922</v>
      </c>
      <c r="J8722" s="7">
        <v>96.22</v>
      </c>
      <c r="K8722" s="7">
        <v>104.843</v>
      </c>
      <c r="L8722" s="7">
        <v>117.09099999999999</v>
      </c>
      <c r="M8722" s="7">
        <v>89.465000000000003</v>
      </c>
      <c r="N8722" s="7">
        <v>126.97</v>
      </c>
      <c r="O8722" s="7"/>
    </row>
    <row r="8723" spans="1:15" x14ac:dyDescent="0.2">
      <c r="A8723" s="2">
        <v>1</v>
      </c>
      <c r="B8723" s="6" t="s">
        <v>35</v>
      </c>
      <c r="C8723" s="6">
        <v>0</v>
      </c>
      <c r="D8723" s="5" t="s">
        <v>615</v>
      </c>
      <c r="E8723" s="5" t="str">
        <f t="shared" si="932"/>
        <v/>
      </c>
      <c r="F8723" s="5" t="str">
        <f t="shared" si="931"/>
        <v/>
      </c>
      <c r="G8723" s="7">
        <v>131.97999999999999</v>
      </c>
      <c r="H8723" s="7">
        <v>121.55800000000001</v>
      </c>
      <c r="I8723" s="7">
        <v>144.48500000000001</v>
      </c>
      <c r="J8723" s="7">
        <v>97.808000000000007</v>
      </c>
      <c r="K8723" s="7">
        <v>109.47499999999999</v>
      </c>
      <c r="L8723" s="7">
        <v>118.861</v>
      </c>
      <c r="M8723" s="7">
        <v>91.138999999999996</v>
      </c>
      <c r="N8723" s="7">
        <v>131.68199999999999</v>
      </c>
      <c r="O8723" s="7"/>
    </row>
    <row r="8724" spans="1:15" x14ac:dyDescent="0.2">
      <c r="A8724" s="2">
        <v>1</v>
      </c>
      <c r="B8724" s="6" t="s">
        <v>36</v>
      </c>
      <c r="C8724" s="6">
        <v>0</v>
      </c>
      <c r="D8724" s="5" t="s">
        <v>615</v>
      </c>
      <c r="E8724" s="5" t="str">
        <f t="shared" si="932"/>
        <v/>
      </c>
      <c r="F8724" s="5" t="str">
        <f t="shared" si="931"/>
        <v/>
      </c>
      <c r="G8724" s="7">
        <v>132.79900000000001</v>
      </c>
      <c r="H8724" s="7">
        <v>126.925</v>
      </c>
      <c r="I8724" s="7">
        <v>141.77000000000001</v>
      </c>
      <c r="J8724" s="7">
        <v>99.731999999999999</v>
      </c>
      <c r="K8724" s="7">
        <v>106.755</v>
      </c>
      <c r="L8724" s="7">
        <v>111.696</v>
      </c>
      <c r="M8724" s="7">
        <v>85.879000000000005</v>
      </c>
      <c r="N8724" s="7">
        <v>121.751</v>
      </c>
      <c r="O8724" s="7"/>
    </row>
    <row r="8725" spans="1:15" x14ac:dyDescent="0.2">
      <c r="A8725" s="2">
        <v>1</v>
      </c>
      <c r="B8725" s="6" t="s">
        <v>37</v>
      </c>
      <c r="C8725" s="6">
        <v>0</v>
      </c>
      <c r="D8725" s="5" t="s">
        <v>615</v>
      </c>
      <c r="E8725" s="5" t="str">
        <f t="shared" si="932"/>
        <v/>
      </c>
      <c r="F8725" s="5" t="str">
        <f t="shared" si="931"/>
        <v/>
      </c>
      <c r="G8725" s="7">
        <v>140.28</v>
      </c>
      <c r="H8725" s="7">
        <v>132.03700000000001</v>
      </c>
      <c r="I8725" s="7">
        <v>148.56299999999999</v>
      </c>
      <c r="J8725" s="7">
        <v>98.319000000000003</v>
      </c>
      <c r="K8725" s="7">
        <v>105.904</v>
      </c>
      <c r="L8725" s="7">
        <v>112.51600000000001</v>
      </c>
      <c r="M8725" s="7">
        <v>86.344999999999999</v>
      </c>
      <c r="N8725" s="7">
        <v>128.27600000000001</v>
      </c>
      <c r="O8725" s="7"/>
    </row>
    <row r="8726" spans="1:15" x14ac:dyDescent="0.2">
      <c r="A8726" s="2">
        <v>1</v>
      </c>
      <c r="B8726" s="6" t="s">
        <v>63</v>
      </c>
      <c r="C8726" s="6">
        <v>0</v>
      </c>
      <c r="D8726" s="5" t="s">
        <v>615</v>
      </c>
      <c r="E8726" s="5" t="str">
        <f t="shared" si="932"/>
        <v/>
      </c>
      <c r="F8726" s="5" t="str">
        <f t="shared" si="931"/>
        <v/>
      </c>
      <c r="G8726" s="7">
        <v>144.79</v>
      </c>
      <c r="H8726" s="7">
        <v>136.20599999999999</v>
      </c>
      <c r="I8726" s="7">
        <v>157.78100000000001</v>
      </c>
      <c r="J8726" s="7">
        <v>96.397000000000006</v>
      </c>
      <c r="K8726" s="7">
        <v>108.97199999999999</v>
      </c>
      <c r="L8726" s="7">
        <v>115.839</v>
      </c>
      <c r="M8726" s="7">
        <v>83.94</v>
      </c>
      <c r="N8726" s="7">
        <v>132.44</v>
      </c>
      <c r="O8726" s="7"/>
    </row>
    <row r="8727" spans="1:15" x14ac:dyDescent="0.2">
      <c r="A8727" s="2">
        <v>0</v>
      </c>
      <c r="B8727" s="5" t="s">
        <v>614</v>
      </c>
      <c r="C8727" s="6" t="s">
        <v>0</v>
      </c>
      <c r="E8727" s="5" t="str">
        <f t="shared" si="932"/>
        <v/>
      </c>
      <c r="F8727" s="5" t="str">
        <f t="shared" si="931"/>
        <v/>
      </c>
    </row>
    <row r="8728" spans="1:15" x14ac:dyDescent="0.2">
      <c r="A8728" s="2">
        <v>1</v>
      </c>
      <c r="B8728" s="6" t="s">
        <v>13</v>
      </c>
      <c r="C8728" s="6">
        <v>0</v>
      </c>
      <c r="D8728" s="5" t="s">
        <v>616</v>
      </c>
      <c r="E8728" s="5" t="str">
        <f t="shared" si="932"/>
        <v/>
      </c>
      <c r="F8728" s="5" t="str">
        <f t="shared" si="931"/>
        <v/>
      </c>
      <c r="G8728" s="7">
        <v>51.005000000000003</v>
      </c>
      <c r="H8728" s="7">
        <v>57.570999999999998</v>
      </c>
      <c r="I8728" s="7">
        <v>42.786999999999999</v>
      </c>
      <c r="J8728" s="7">
        <v>100.113</v>
      </c>
      <c r="K8728" s="7">
        <v>83.887</v>
      </c>
      <c r="L8728" s="7">
        <v>74.319999999999993</v>
      </c>
      <c r="M8728" s="7">
        <v>111.869</v>
      </c>
      <c r="N8728" s="7">
        <v>47.865000000000002</v>
      </c>
      <c r="O8728" s="7"/>
    </row>
    <row r="8729" spans="1:15" x14ac:dyDescent="0.2">
      <c r="A8729" s="2">
        <v>1</v>
      </c>
      <c r="B8729" s="6" t="s">
        <v>15</v>
      </c>
      <c r="C8729" s="6">
        <v>0</v>
      </c>
      <c r="D8729" s="5" t="s">
        <v>616</v>
      </c>
      <c r="E8729" s="5" t="str">
        <f t="shared" si="932"/>
        <v/>
      </c>
      <c r="F8729" s="5" t="str">
        <f t="shared" si="931"/>
        <v/>
      </c>
      <c r="G8729" s="7">
        <v>52.063000000000002</v>
      </c>
      <c r="H8729" s="7">
        <v>59.481000000000002</v>
      </c>
      <c r="I8729" s="7">
        <v>47.133000000000003</v>
      </c>
      <c r="J8729" s="7">
        <v>103.563</v>
      </c>
      <c r="K8729" s="7">
        <v>90.528999999999996</v>
      </c>
      <c r="L8729" s="7">
        <v>79.239999999999995</v>
      </c>
      <c r="M8729" s="7">
        <v>113.593</v>
      </c>
      <c r="N8729" s="7">
        <v>53.54</v>
      </c>
      <c r="O8729" s="7"/>
    </row>
    <row r="8730" spans="1:15" x14ac:dyDescent="0.2">
      <c r="A8730" s="2">
        <v>1</v>
      </c>
      <c r="B8730" s="6" t="s">
        <v>16</v>
      </c>
      <c r="C8730" s="6">
        <v>0</v>
      </c>
      <c r="D8730" s="5" t="s">
        <v>616</v>
      </c>
      <c r="E8730" s="5" t="str">
        <f t="shared" si="932"/>
        <v/>
      </c>
      <c r="F8730" s="5" t="str">
        <f t="shared" si="931"/>
        <v/>
      </c>
      <c r="G8730" s="7">
        <v>57.475000000000001</v>
      </c>
      <c r="H8730" s="7">
        <v>62.817999999999998</v>
      </c>
      <c r="I8730" s="7">
        <v>50.97</v>
      </c>
      <c r="J8730" s="7">
        <v>105.852</v>
      </c>
      <c r="K8730" s="7">
        <v>88.682000000000002</v>
      </c>
      <c r="L8730" s="7">
        <v>81.138999999999996</v>
      </c>
      <c r="M8730" s="7">
        <v>115.18300000000001</v>
      </c>
      <c r="N8730" s="7">
        <v>58.709000000000003</v>
      </c>
      <c r="O8730" s="7"/>
    </row>
    <row r="8731" spans="1:15" x14ac:dyDescent="0.2">
      <c r="A8731" s="2">
        <v>1</v>
      </c>
      <c r="B8731" s="6" t="s">
        <v>17</v>
      </c>
      <c r="C8731" s="6">
        <v>0</v>
      </c>
      <c r="D8731" s="5" t="s">
        <v>616</v>
      </c>
      <c r="E8731" s="5" t="str">
        <f t="shared" si="932"/>
        <v/>
      </c>
      <c r="F8731" s="5" t="str">
        <f t="shared" si="931"/>
        <v/>
      </c>
      <c r="G8731" s="7">
        <v>58.079000000000001</v>
      </c>
      <c r="H8731" s="7">
        <v>63.789000000000001</v>
      </c>
      <c r="I8731" s="7">
        <v>52.225999999999999</v>
      </c>
      <c r="J8731" s="7">
        <v>109.209</v>
      </c>
      <c r="K8731" s="7">
        <v>89.921999999999997</v>
      </c>
      <c r="L8731" s="7">
        <v>81.873000000000005</v>
      </c>
      <c r="M8731" s="7">
        <v>116.366</v>
      </c>
      <c r="N8731" s="7">
        <v>60.773000000000003</v>
      </c>
      <c r="O8731" s="7"/>
    </row>
    <row r="8732" spans="1:15" x14ac:dyDescent="0.2">
      <c r="A8732" s="2">
        <v>1</v>
      </c>
      <c r="B8732" s="6" t="s">
        <v>18</v>
      </c>
      <c r="C8732" s="6">
        <v>0</v>
      </c>
      <c r="D8732" s="5" t="s">
        <v>616</v>
      </c>
      <c r="E8732" s="5" t="str">
        <f t="shared" si="932"/>
        <v/>
      </c>
      <c r="F8732" s="5" t="str">
        <f t="shared" si="931"/>
        <v/>
      </c>
      <c r="G8732" s="7">
        <v>58.633000000000003</v>
      </c>
      <c r="H8732" s="7">
        <v>64.766999999999996</v>
      </c>
      <c r="I8732" s="7">
        <v>50.957999999999998</v>
      </c>
      <c r="J8732" s="7">
        <v>112.509</v>
      </c>
      <c r="K8732" s="7">
        <v>86.91</v>
      </c>
      <c r="L8732" s="7">
        <v>78.679000000000002</v>
      </c>
      <c r="M8732" s="7">
        <v>113.21599999999999</v>
      </c>
      <c r="N8732" s="7">
        <v>57.692999999999998</v>
      </c>
      <c r="O8732" s="7"/>
    </row>
    <row r="8733" spans="1:15" x14ac:dyDescent="0.2">
      <c r="A8733" s="2">
        <v>1</v>
      </c>
      <c r="B8733" s="6" t="s">
        <v>19</v>
      </c>
      <c r="C8733" s="6">
        <v>0</v>
      </c>
      <c r="D8733" s="5" t="s">
        <v>616</v>
      </c>
      <c r="E8733" s="5" t="str">
        <f t="shared" si="932"/>
        <v/>
      </c>
      <c r="F8733" s="5" t="str">
        <f t="shared" si="931"/>
        <v/>
      </c>
      <c r="G8733" s="7">
        <v>58.576000000000001</v>
      </c>
      <c r="H8733" s="7">
        <v>64.724000000000004</v>
      </c>
      <c r="I8733" s="7">
        <v>52.460999999999999</v>
      </c>
      <c r="J8733" s="7">
        <v>113.29300000000001</v>
      </c>
      <c r="K8733" s="7">
        <v>89.56</v>
      </c>
      <c r="L8733" s="7">
        <v>81.052999999999997</v>
      </c>
      <c r="M8733" s="7">
        <v>120.71899999999999</v>
      </c>
      <c r="N8733" s="7">
        <v>63.33</v>
      </c>
      <c r="O8733" s="7"/>
    </row>
    <row r="8734" spans="1:15" x14ac:dyDescent="0.2">
      <c r="A8734" s="2">
        <v>1</v>
      </c>
      <c r="B8734" s="6" t="s">
        <v>20</v>
      </c>
      <c r="C8734" s="6">
        <v>0</v>
      </c>
      <c r="D8734" s="5" t="s">
        <v>616</v>
      </c>
      <c r="E8734" s="5" t="str">
        <f t="shared" si="932"/>
        <v/>
      </c>
      <c r="F8734" s="5" t="str">
        <f t="shared" si="931"/>
        <v/>
      </c>
      <c r="G8734" s="7">
        <v>59.518999999999998</v>
      </c>
      <c r="H8734" s="7">
        <v>67.325999999999993</v>
      </c>
      <c r="I8734" s="7">
        <v>56.777999999999999</v>
      </c>
      <c r="J8734" s="7">
        <v>112.792</v>
      </c>
      <c r="K8734" s="7">
        <v>95.396000000000001</v>
      </c>
      <c r="L8734" s="7">
        <v>84.332999999999998</v>
      </c>
      <c r="M8734" s="7">
        <v>119.53</v>
      </c>
      <c r="N8734" s="7">
        <v>67.867000000000004</v>
      </c>
      <c r="O8734" s="7"/>
    </row>
    <row r="8735" spans="1:15" x14ac:dyDescent="0.2">
      <c r="A8735" s="2">
        <v>1</v>
      </c>
      <c r="B8735" s="6" t="s">
        <v>21</v>
      </c>
      <c r="C8735" s="6">
        <v>0</v>
      </c>
      <c r="D8735" s="5" t="s">
        <v>616</v>
      </c>
      <c r="E8735" s="5" t="str">
        <f t="shared" si="932"/>
        <v/>
      </c>
      <c r="F8735" s="5" t="str">
        <f t="shared" si="931"/>
        <v/>
      </c>
      <c r="G8735" s="7">
        <v>63.183</v>
      </c>
      <c r="H8735" s="7">
        <v>68.760999999999996</v>
      </c>
      <c r="I8735" s="7">
        <v>63.39</v>
      </c>
      <c r="J8735" s="7">
        <v>113.26600000000001</v>
      </c>
      <c r="K8735" s="7">
        <v>100.327</v>
      </c>
      <c r="L8735" s="7">
        <v>92.188000000000002</v>
      </c>
      <c r="M8735" s="7">
        <v>115.68</v>
      </c>
      <c r="N8735" s="7">
        <v>73.328999999999994</v>
      </c>
      <c r="O8735" s="7"/>
    </row>
    <row r="8736" spans="1:15" x14ac:dyDescent="0.2">
      <c r="A8736" s="2">
        <v>1</v>
      </c>
      <c r="B8736" s="6" t="s">
        <v>22</v>
      </c>
      <c r="C8736" s="6">
        <v>0</v>
      </c>
      <c r="D8736" s="5" t="s">
        <v>616</v>
      </c>
      <c r="E8736" s="5" t="str">
        <f t="shared" si="932"/>
        <v/>
      </c>
      <c r="F8736" s="5" t="str">
        <f t="shared" si="931"/>
        <v/>
      </c>
      <c r="G8736" s="7">
        <v>66.816999999999993</v>
      </c>
      <c r="H8736" s="7">
        <v>71.135999999999996</v>
      </c>
      <c r="I8736" s="7">
        <v>66.960999999999999</v>
      </c>
      <c r="J8736" s="7">
        <v>113.172</v>
      </c>
      <c r="K8736" s="7">
        <v>100.21599999999999</v>
      </c>
      <c r="L8736" s="7">
        <v>94.13</v>
      </c>
      <c r="M8736" s="7">
        <v>114.099</v>
      </c>
      <c r="N8736" s="7">
        <v>76.402000000000001</v>
      </c>
      <c r="O8736" s="7"/>
    </row>
    <row r="8737" spans="1:15" x14ac:dyDescent="0.2">
      <c r="A8737" s="2">
        <v>1</v>
      </c>
      <c r="B8737" s="6" t="s">
        <v>23</v>
      </c>
      <c r="C8737" s="6">
        <v>0</v>
      </c>
      <c r="D8737" s="5" t="s">
        <v>616</v>
      </c>
      <c r="E8737" s="5" t="str">
        <f t="shared" si="932"/>
        <v/>
      </c>
      <c r="F8737" s="5" t="str">
        <f t="shared" si="931"/>
        <v/>
      </c>
      <c r="G8737" s="7">
        <v>65.83</v>
      </c>
      <c r="H8737" s="7">
        <v>72.207999999999998</v>
      </c>
      <c r="I8737" s="7">
        <v>70.557000000000002</v>
      </c>
      <c r="J8737" s="7">
        <v>112.491</v>
      </c>
      <c r="K8737" s="7">
        <v>107.18</v>
      </c>
      <c r="L8737" s="7">
        <v>97.712999999999994</v>
      </c>
      <c r="M8737" s="7">
        <v>114.747</v>
      </c>
      <c r="N8737" s="7">
        <v>80.962000000000003</v>
      </c>
      <c r="O8737" s="7"/>
    </row>
    <row r="8738" spans="1:15" x14ac:dyDescent="0.2">
      <c r="A8738" s="2">
        <v>1</v>
      </c>
      <c r="B8738" s="6" t="s">
        <v>24</v>
      </c>
      <c r="C8738" s="6">
        <v>0</v>
      </c>
      <c r="D8738" s="5" t="s">
        <v>616</v>
      </c>
      <c r="E8738" s="5" t="str">
        <f t="shared" si="932"/>
        <v/>
      </c>
      <c r="F8738" s="5" t="str">
        <f t="shared" si="931"/>
        <v/>
      </c>
      <c r="G8738" s="7">
        <v>68.8</v>
      </c>
      <c r="H8738" s="7">
        <v>75.161000000000001</v>
      </c>
      <c r="I8738" s="7">
        <v>72.209000000000003</v>
      </c>
      <c r="J8738" s="7">
        <v>111.803</v>
      </c>
      <c r="K8738" s="7">
        <v>104.955</v>
      </c>
      <c r="L8738" s="7">
        <v>96.072999999999993</v>
      </c>
      <c r="M8738" s="7">
        <v>113.611</v>
      </c>
      <c r="N8738" s="7">
        <v>82.037000000000006</v>
      </c>
      <c r="O8738" s="7"/>
    </row>
    <row r="8739" spans="1:15" x14ac:dyDescent="0.2">
      <c r="A8739" s="2">
        <v>1</v>
      </c>
      <c r="B8739" s="6" t="s">
        <v>25</v>
      </c>
      <c r="C8739" s="6">
        <v>0</v>
      </c>
      <c r="D8739" s="5" t="s">
        <v>616</v>
      </c>
      <c r="E8739" s="5" t="str">
        <f t="shared" si="932"/>
        <v/>
      </c>
      <c r="F8739" s="5" t="str">
        <f t="shared" si="931"/>
        <v/>
      </c>
      <c r="G8739" s="7">
        <v>77.066999999999993</v>
      </c>
      <c r="H8739" s="7">
        <v>81.819000000000003</v>
      </c>
      <c r="I8739" s="7">
        <v>77.052000000000007</v>
      </c>
      <c r="J8739" s="7">
        <v>110.304</v>
      </c>
      <c r="K8739" s="7">
        <v>99.980999999999995</v>
      </c>
      <c r="L8739" s="7">
        <v>94.174000000000007</v>
      </c>
      <c r="M8739" s="7">
        <v>115.032</v>
      </c>
      <c r="N8739" s="7">
        <v>88.634</v>
      </c>
      <c r="O8739" s="7"/>
    </row>
    <row r="8740" spans="1:15" x14ac:dyDescent="0.2">
      <c r="A8740" s="2">
        <v>1</v>
      </c>
      <c r="B8740" s="6" t="s">
        <v>26</v>
      </c>
      <c r="C8740" s="6">
        <v>0</v>
      </c>
      <c r="D8740" s="5" t="s">
        <v>616</v>
      </c>
      <c r="E8740" s="5" t="str">
        <f t="shared" si="932"/>
        <v/>
      </c>
      <c r="F8740" s="5" t="str">
        <f t="shared" si="931"/>
        <v/>
      </c>
      <c r="G8740" s="7">
        <v>84.460999999999999</v>
      </c>
      <c r="H8740" s="7">
        <v>87.537000000000006</v>
      </c>
      <c r="I8740" s="7">
        <v>84.778999999999996</v>
      </c>
      <c r="J8740" s="7">
        <v>106.616</v>
      </c>
      <c r="K8740" s="7">
        <v>100.377</v>
      </c>
      <c r="L8740" s="7">
        <v>96.849000000000004</v>
      </c>
      <c r="M8740" s="7">
        <v>102.852</v>
      </c>
      <c r="N8740" s="7">
        <v>87.197000000000003</v>
      </c>
      <c r="O8740" s="7"/>
    </row>
    <row r="8741" spans="1:15" x14ac:dyDescent="0.2">
      <c r="A8741" s="2">
        <v>1</v>
      </c>
      <c r="B8741" s="6" t="s">
        <v>27</v>
      </c>
      <c r="C8741" s="6">
        <v>0</v>
      </c>
      <c r="D8741" s="5" t="s">
        <v>616</v>
      </c>
      <c r="E8741" s="5" t="str">
        <f t="shared" si="932"/>
        <v/>
      </c>
      <c r="F8741" s="5" t="str">
        <f t="shared" si="931"/>
        <v/>
      </c>
      <c r="G8741" s="7">
        <v>92.728999999999999</v>
      </c>
      <c r="H8741" s="7">
        <v>93.212999999999994</v>
      </c>
      <c r="I8741" s="7">
        <v>92.73</v>
      </c>
      <c r="J8741" s="7">
        <v>104.093</v>
      </c>
      <c r="K8741" s="7">
        <v>100.001</v>
      </c>
      <c r="L8741" s="7">
        <v>99.481999999999999</v>
      </c>
      <c r="M8741" s="7">
        <v>99.075999999999993</v>
      </c>
      <c r="N8741" s="7">
        <v>91.873000000000005</v>
      </c>
      <c r="O8741" s="7"/>
    </row>
    <row r="8742" spans="1:15" x14ac:dyDescent="0.2">
      <c r="A8742" s="2">
        <v>1</v>
      </c>
      <c r="B8742" s="6" t="s">
        <v>28</v>
      </c>
      <c r="C8742" s="6">
        <v>0</v>
      </c>
      <c r="D8742" s="5" t="s">
        <v>616</v>
      </c>
      <c r="E8742" s="5" t="str">
        <f t="shared" si="932"/>
        <v/>
      </c>
      <c r="F8742" s="5" t="str">
        <f t="shared" si="931"/>
        <v/>
      </c>
      <c r="G8742" s="7">
        <v>102.40600000000001</v>
      </c>
      <c r="H8742" s="7">
        <v>96.36</v>
      </c>
      <c r="I8742" s="7">
        <v>97.566000000000003</v>
      </c>
      <c r="J8742" s="7">
        <v>102.256</v>
      </c>
      <c r="K8742" s="7">
        <v>95.272999999999996</v>
      </c>
      <c r="L8742" s="7">
        <v>101.252</v>
      </c>
      <c r="M8742" s="7">
        <v>101.15600000000001</v>
      </c>
      <c r="N8742" s="7">
        <v>98.694000000000003</v>
      </c>
      <c r="O8742" s="7"/>
    </row>
    <row r="8743" spans="1:15" x14ac:dyDescent="0.2">
      <c r="A8743" s="2">
        <v>1</v>
      </c>
      <c r="B8743" s="6" t="s">
        <v>29</v>
      </c>
      <c r="C8743" s="6">
        <v>0</v>
      </c>
      <c r="D8743" s="5" t="s">
        <v>616</v>
      </c>
      <c r="E8743" s="5" t="str">
        <f t="shared" si="932"/>
        <v/>
      </c>
      <c r="F8743" s="5" t="str">
        <f t="shared" si="931"/>
        <v/>
      </c>
      <c r="G8743" s="7">
        <v>100</v>
      </c>
      <c r="H8743" s="7">
        <v>100</v>
      </c>
      <c r="I8743" s="7">
        <v>100</v>
      </c>
      <c r="J8743" s="7">
        <v>100</v>
      </c>
      <c r="K8743" s="7">
        <v>100</v>
      </c>
      <c r="L8743" s="7">
        <v>100</v>
      </c>
      <c r="M8743" s="7">
        <v>100</v>
      </c>
      <c r="N8743" s="7">
        <v>100</v>
      </c>
      <c r="O8743" s="7"/>
    </row>
    <row r="8744" spans="1:15" x14ac:dyDescent="0.2">
      <c r="A8744" s="2">
        <v>1</v>
      </c>
      <c r="B8744" s="6" t="s">
        <v>30</v>
      </c>
      <c r="C8744" s="6">
        <v>0</v>
      </c>
      <c r="D8744" s="5" t="s">
        <v>616</v>
      </c>
      <c r="E8744" s="5" t="str">
        <f t="shared" si="932"/>
        <v/>
      </c>
      <c r="F8744" s="5" t="str">
        <f t="shared" si="931"/>
        <v/>
      </c>
      <c r="G8744" s="7">
        <v>100.825</v>
      </c>
      <c r="H8744" s="7">
        <v>102.32599999999999</v>
      </c>
      <c r="I8744" s="7">
        <v>104.137</v>
      </c>
      <c r="J8744" s="7">
        <v>98.888000000000005</v>
      </c>
      <c r="K8744" s="7">
        <v>103.28400000000001</v>
      </c>
      <c r="L8744" s="7">
        <v>101.77</v>
      </c>
      <c r="M8744" s="7">
        <v>104.03700000000001</v>
      </c>
      <c r="N8744" s="7">
        <v>108.34099999999999</v>
      </c>
      <c r="O8744" s="7"/>
    </row>
    <row r="8745" spans="1:15" x14ac:dyDescent="0.2">
      <c r="A8745" s="2">
        <v>1</v>
      </c>
      <c r="B8745" s="6" t="s">
        <v>31</v>
      </c>
      <c r="C8745" s="6">
        <v>0</v>
      </c>
      <c r="D8745" s="5" t="s">
        <v>616</v>
      </c>
      <c r="E8745" s="5" t="str">
        <f t="shared" si="932"/>
        <v/>
      </c>
      <c r="F8745" s="5" t="str">
        <f t="shared" si="931"/>
        <v/>
      </c>
      <c r="G8745" s="7">
        <v>115.843</v>
      </c>
      <c r="H8745" s="7">
        <v>110.66800000000001</v>
      </c>
      <c r="I8745" s="7">
        <v>111.194</v>
      </c>
      <c r="J8745" s="7">
        <v>98.236999999999995</v>
      </c>
      <c r="K8745" s="7">
        <v>95.986999999999995</v>
      </c>
      <c r="L8745" s="7">
        <v>100.47499999999999</v>
      </c>
      <c r="M8745" s="7">
        <v>98.222999999999999</v>
      </c>
      <c r="N8745" s="7">
        <v>109.218</v>
      </c>
      <c r="O8745" s="7"/>
    </row>
    <row r="8746" spans="1:15" x14ac:dyDescent="0.2">
      <c r="A8746" s="2">
        <v>1</v>
      </c>
      <c r="B8746" s="6" t="s">
        <v>32</v>
      </c>
      <c r="C8746" s="6">
        <v>0</v>
      </c>
      <c r="D8746" s="5" t="s">
        <v>616</v>
      </c>
      <c r="E8746" s="5" t="str">
        <f t="shared" si="932"/>
        <v/>
      </c>
      <c r="F8746" s="5" t="str">
        <f t="shared" si="931"/>
        <v/>
      </c>
      <c r="G8746" s="7">
        <v>122.57899999999999</v>
      </c>
      <c r="H8746" s="7">
        <v>114.553</v>
      </c>
      <c r="I8746" s="7">
        <v>119.69499999999999</v>
      </c>
      <c r="J8746" s="7">
        <v>97.866</v>
      </c>
      <c r="K8746" s="7">
        <v>97.647000000000006</v>
      </c>
      <c r="L8746" s="7">
        <v>104.489</v>
      </c>
      <c r="M8746" s="7">
        <v>92.543000000000006</v>
      </c>
      <c r="N8746" s="7">
        <v>110.76900000000001</v>
      </c>
      <c r="O8746" s="7"/>
    </row>
    <row r="8747" spans="1:15" x14ac:dyDescent="0.2">
      <c r="A8747" s="2">
        <v>1</v>
      </c>
      <c r="B8747" s="6" t="s">
        <v>33</v>
      </c>
      <c r="C8747" s="6">
        <v>0</v>
      </c>
      <c r="D8747" s="5" t="s">
        <v>616</v>
      </c>
      <c r="E8747" s="5" t="str">
        <f t="shared" si="932"/>
        <v/>
      </c>
      <c r="F8747" s="5" t="str">
        <f t="shared" si="931"/>
        <v/>
      </c>
      <c r="G8747" s="7">
        <v>132.85900000000001</v>
      </c>
      <c r="H8747" s="7">
        <v>119.029</v>
      </c>
      <c r="I8747" s="7">
        <v>132.59200000000001</v>
      </c>
      <c r="J8747" s="7">
        <v>97.424999999999997</v>
      </c>
      <c r="K8747" s="7">
        <v>99.799000000000007</v>
      </c>
      <c r="L8747" s="7">
        <v>111.39400000000001</v>
      </c>
      <c r="M8747" s="7">
        <v>89.853999999999999</v>
      </c>
      <c r="N8747" s="7">
        <v>119.139</v>
      </c>
      <c r="O8747" s="7"/>
    </row>
    <row r="8748" spans="1:15" x14ac:dyDescent="0.2">
      <c r="A8748" s="2">
        <v>1</v>
      </c>
      <c r="B8748" s="6" t="s">
        <v>34</v>
      </c>
      <c r="C8748" s="6">
        <v>0</v>
      </c>
      <c r="D8748" s="5" t="s">
        <v>616</v>
      </c>
      <c r="E8748" s="5" t="str">
        <f t="shared" si="932"/>
        <v/>
      </c>
      <c r="F8748" s="5" t="str">
        <f t="shared" si="931"/>
        <v/>
      </c>
      <c r="G8748" s="7">
        <v>135.36500000000001</v>
      </c>
      <c r="H8748" s="7">
        <v>121.206</v>
      </c>
      <c r="I8748" s="7">
        <v>141.922</v>
      </c>
      <c r="J8748" s="7">
        <v>96.22</v>
      </c>
      <c r="K8748" s="7">
        <v>104.843</v>
      </c>
      <c r="L8748" s="7">
        <v>117.09099999999999</v>
      </c>
      <c r="M8748" s="7">
        <v>89.465000000000003</v>
      </c>
      <c r="N8748" s="7">
        <v>126.97</v>
      </c>
      <c r="O8748" s="7"/>
    </row>
    <row r="8749" spans="1:15" x14ac:dyDescent="0.2">
      <c r="A8749" s="2">
        <v>1</v>
      </c>
      <c r="B8749" s="6" t="s">
        <v>35</v>
      </c>
      <c r="C8749" s="6">
        <v>0</v>
      </c>
      <c r="D8749" s="5" t="s">
        <v>616</v>
      </c>
      <c r="E8749" s="5" t="str">
        <f t="shared" si="932"/>
        <v/>
      </c>
      <c r="F8749" s="5" t="str">
        <f t="shared" si="931"/>
        <v/>
      </c>
      <c r="G8749" s="7">
        <v>131.97999999999999</v>
      </c>
      <c r="H8749" s="7">
        <v>121.55800000000001</v>
      </c>
      <c r="I8749" s="7">
        <v>144.48500000000001</v>
      </c>
      <c r="J8749" s="7">
        <v>97.808000000000007</v>
      </c>
      <c r="K8749" s="7">
        <v>109.47499999999999</v>
      </c>
      <c r="L8749" s="7">
        <v>118.861</v>
      </c>
      <c r="M8749" s="7">
        <v>91.138999999999996</v>
      </c>
      <c r="N8749" s="7">
        <v>131.68199999999999</v>
      </c>
      <c r="O8749" s="7"/>
    </row>
    <row r="8750" spans="1:15" x14ac:dyDescent="0.2">
      <c r="A8750" s="2">
        <v>1</v>
      </c>
      <c r="B8750" s="6" t="s">
        <v>36</v>
      </c>
      <c r="C8750" s="6">
        <v>0</v>
      </c>
      <c r="D8750" s="5" t="s">
        <v>616</v>
      </c>
      <c r="E8750" s="5" t="str">
        <f t="shared" si="932"/>
        <v/>
      </c>
      <c r="F8750" s="5" t="str">
        <f t="shared" si="931"/>
        <v/>
      </c>
      <c r="G8750" s="7">
        <v>132.79900000000001</v>
      </c>
      <c r="H8750" s="7">
        <v>126.925</v>
      </c>
      <c r="I8750" s="7">
        <v>141.77000000000001</v>
      </c>
      <c r="J8750" s="7">
        <v>99.731999999999999</v>
      </c>
      <c r="K8750" s="7">
        <v>106.755</v>
      </c>
      <c r="L8750" s="7">
        <v>111.696</v>
      </c>
      <c r="M8750" s="7">
        <v>85.879000000000005</v>
      </c>
      <c r="N8750" s="7">
        <v>121.751</v>
      </c>
      <c r="O8750" s="7"/>
    </row>
    <row r="8751" spans="1:15" x14ac:dyDescent="0.2">
      <c r="A8751" s="2">
        <v>1</v>
      </c>
      <c r="B8751" s="6" t="s">
        <v>37</v>
      </c>
      <c r="C8751" s="6">
        <v>0</v>
      </c>
      <c r="D8751" s="5" t="s">
        <v>616</v>
      </c>
      <c r="E8751" s="5" t="str">
        <f t="shared" si="932"/>
        <v/>
      </c>
      <c r="F8751" s="5" t="str">
        <f t="shared" si="931"/>
        <v/>
      </c>
      <c r="G8751" s="7">
        <v>140.28</v>
      </c>
      <c r="H8751" s="7">
        <v>132.03700000000001</v>
      </c>
      <c r="I8751" s="7">
        <v>148.56299999999999</v>
      </c>
      <c r="J8751" s="7">
        <v>98.319000000000003</v>
      </c>
      <c r="K8751" s="7">
        <v>105.904</v>
      </c>
      <c r="L8751" s="7">
        <v>112.51600000000001</v>
      </c>
      <c r="M8751" s="7">
        <v>86.344999999999999</v>
      </c>
      <c r="N8751" s="7">
        <v>128.27600000000001</v>
      </c>
      <c r="O8751" s="7"/>
    </row>
    <row r="8752" spans="1:15" x14ac:dyDescent="0.2">
      <c r="A8752" s="2">
        <v>1</v>
      </c>
      <c r="B8752" s="6" t="s">
        <v>63</v>
      </c>
      <c r="C8752" s="6">
        <v>0</v>
      </c>
      <c r="D8752" s="5" t="s">
        <v>616</v>
      </c>
      <c r="E8752" s="5" t="str">
        <f t="shared" si="932"/>
        <v/>
      </c>
      <c r="F8752" s="5" t="str">
        <f t="shared" si="931"/>
        <v/>
      </c>
      <c r="G8752" s="7">
        <v>144.79</v>
      </c>
      <c r="H8752" s="7">
        <v>136.20599999999999</v>
      </c>
      <c r="I8752" s="7">
        <v>157.78100000000001</v>
      </c>
      <c r="J8752" s="7">
        <v>96.397000000000006</v>
      </c>
      <c r="K8752" s="7">
        <v>108.97199999999999</v>
      </c>
      <c r="L8752" s="7">
        <v>115.839</v>
      </c>
      <c r="M8752" s="7">
        <v>83.94</v>
      </c>
      <c r="N8752" s="7">
        <v>132.44</v>
      </c>
      <c r="O8752" s="7"/>
    </row>
    <row r="8753" spans="1:15" x14ac:dyDescent="0.2">
      <c r="A8753" s="2">
        <v>0</v>
      </c>
      <c r="B8753" s="5" t="s">
        <v>617</v>
      </c>
      <c r="C8753" s="6" t="s">
        <v>0</v>
      </c>
      <c r="E8753" s="5" t="str">
        <f t="shared" si="932"/>
        <v/>
      </c>
      <c r="F8753" s="5" t="str">
        <f t="shared" si="931"/>
        <v/>
      </c>
    </row>
    <row r="8754" spans="1:15" x14ac:dyDescent="0.2">
      <c r="A8754" s="2">
        <v>1</v>
      </c>
      <c r="B8754" s="6" t="s">
        <v>13</v>
      </c>
      <c r="C8754" s="6">
        <v>0</v>
      </c>
      <c r="D8754" s="5" t="s">
        <v>618</v>
      </c>
      <c r="E8754" s="5" t="str">
        <f t="shared" si="932"/>
        <v/>
      </c>
      <c r="F8754" s="5" t="str">
        <f t="shared" si="931"/>
        <v/>
      </c>
      <c r="G8754" s="7">
        <v>55.436999999999998</v>
      </c>
      <c r="H8754" s="7">
        <v>54.564</v>
      </c>
      <c r="I8754" s="7">
        <v>37.722999999999999</v>
      </c>
      <c r="J8754" s="7">
        <v>116.328</v>
      </c>
      <c r="K8754" s="7">
        <v>68.046000000000006</v>
      </c>
      <c r="L8754" s="7">
        <v>69.134</v>
      </c>
      <c r="M8754" s="7">
        <v>103.89400000000001</v>
      </c>
      <c r="N8754" s="7">
        <v>39.191000000000003</v>
      </c>
      <c r="O8754" s="7"/>
    </row>
    <row r="8755" spans="1:15" x14ac:dyDescent="0.2">
      <c r="A8755" s="2">
        <v>1</v>
      </c>
      <c r="B8755" s="6" t="s">
        <v>15</v>
      </c>
      <c r="C8755" s="6">
        <v>0</v>
      </c>
      <c r="D8755" s="5" t="s">
        <v>618</v>
      </c>
      <c r="E8755" s="5" t="str">
        <f t="shared" si="932"/>
        <v/>
      </c>
      <c r="F8755" s="5" t="str">
        <f t="shared" si="931"/>
        <v/>
      </c>
      <c r="G8755" s="7">
        <v>56.953000000000003</v>
      </c>
      <c r="H8755" s="7">
        <v>52.430999999999997</v>
      </c>
      <c r="I8755" s="7">
        <v>39.603000000000002</v>
      </c>
      <c r="J8755" s="7">
        <v>121.48099999999999</v>
      </c>
      <c r="K8755" s="7">
        <v>69.536000000000001</v>
      </c>
      <c r="L8755" s="7">
        <v>75.533000000000001</v>
      </c>
      <c r="M8755" s="7">
        <v>116.086</v>
      </c>
      <c r="N8755" s="7">
        <v>45.973999999999997</v>
      </c>
      <c r="O8755" s="7"/>
    </row>
    <row r="8756" spans="1:15" x14ac:dyDescent="0.2">
      <c r="A8756" s="2">
        <v>1</v>
      </c>
      <c r="B8756" s="6" t="s">
        <v>16</v>
      </c>
      <c r="C8756" s="6">
        <v>0</v>
      </c>
      <c r="D8756" s="5" t="s">
        <v>618</v>
      </c>
      <c r="E8756" s="5" t="str">
        <f t="shared" si="932"/>
        <v/>
      </c>
      <c r="F8756" s="5" t="str">
        <f t="shared" si="931"/>
        <v/>
      </c>
      <c r="G8756" s="7">
        <v>63.406999999999996</v>
      </c>
      <c r="H8756" s="7">
        <v>57.975000000000001</v>
      </c>
      <c r="I8756" s="7">
        <v>45.244999999999997</v>
      </c>
      <c r="J8756" s="7">
        <v>125.57299999999999</v>
      </c>
      <c r="K8756" s="7">
        <v>71.356999999999999</v>
      </c>
      <c r="L8756" s="7">
        <v>78.043000000000006</v>
      </c>
      <c r="M8756" s="7">
        <v>115.399</v>
      </c>
      <c r="N8756" s="7">
        <v>52.213000000000001</v>
      </c>
      <c r="O8756" s="7"/>
    </row>
    <row r="8757" spans="1:15" x14ac:dyDescent="0.2">
      <c r="A8757" s="2">
        <v>1</v>
      </c>
      <c r="B8757" s="6" t="s">
        <v>17</v>
      </c>
      <c r="C8757" s="6">
        <v>0</v>
      </c>
      <c r="D8757" s="5" t="s">
        <v>618</v>
      </c>
      <c r="E8757" s="5" t="str">
        <f t="shared" si="932"/>
        <v/>
      </c>
      <c r="F8757" s="5" t="str">
        <f t="shared" si="931"/>
        <v/>
      </c>
      <c r="G8757" s="7">
        <v>65.816000000000003</v>
      </c>
      <c r="H8757" s="7">
        <v>60.557000000000002</v>
      </c>
      <c r="I8757" s="7">
        <v>49.274000000000001</v>
      </c>
      <c r="J8757" s="7">
        <v>127.405</v>
      </c>
      <c r="K8757" s="7">
        <v>74.866</v>
      </c>
      <c r="L8757" s="7">
        <v>81.367999999999995</v>
      </c>
      <c r="M8757" s="7">
        <v>115.688</v>
      </c>
      <c r="N8757" s="7">
        <v>57.003999999999998</v>
      </c>
      <c r="O8757" s="7"/>
    </row>
    <row r="8758" spans="1:15" x14ac:dyDescent="0.2">
      <c r="A8758" s="2">
        <v>1</v>
      </c>
      <c r="B8758" s="6" t="s">
        <v>18</v>
      </c>
      <c r="C8758" s="6">
        <v>0</v>
      </c>
      <c r="D8758" s="5" t="s">
        <v>618</v>
      </c>
      <c r="E8758" s="5" t="str">
        <f t="shared" si="932"/>
        <v/>
      </c>
      <c r="F8758" s="5" t="str">
        <f t="shared" si="931"/>
        <v/>
      </c>
      <c r="G8758" s="7">
        <v>75.869</v>
      </c>
      <c r="H8758" s="7">
        <v>68.721000000000004</v>
      </c>
      <c r="I8758" s="7">
        <v>52.811999999999998</v>
      </c>
      <c r="J8758" s="7">
        <v>127.86</v>
      </c>
      <c r="K8758" s="7">
        <v>69.61</v>
      </c>
      <c r="L8758" s="7">
        <v>76.850999999999999</v>
      </c>
      <c r="M8758" s="7">
        <v>108.741</v>
      </c>
      <c r="N8758" s="7">
        <v>57.429000000000002</v>
      </c>
      <c r="O8758" s="7"/>
    </row>
    <row r="8759" spans="1:15" x14ac:dyDescent="0.2">
      <c r="A8759" s="2">
        <v>1</v>
      </c>
      <c r="B8759" s="6" t="s">
        <v>19</v>
      </c>
      <c r="C8759" s="6">
        <v>0</v>
      </c>
      <c r="D8759" s="5" t="s">
        <v>618</v>
      </c>
      <c r="E8759" s="5" t="str">
        <f t="shared" si="932"/>
        <v/>
      </c>
      <c r="F8759" s="5" t="str">
        <f t="shared" si="931"/>
        <v/>
      </c>
      <c r="G8759" s="7">
        <v>71.007999999999996</v>
      </c>
      <c r="H8759" s="7">
        <v>65.8</v>
      </c>
      <c r="I8759" s="7">
        <v>51.475999999999999</v>
      </c>
      <c r="J8759" s="7">
        <v>129.262</v>
      </c>
      <c r="K8759" s="7">
        <v>72.492999999999995</v>
      </c>
      <c r="L8759" s="7">
        <v>78.230999999999995</v>
      </c>
      <c r="M8759" s="7">
        <v>121.79600000000001</v>
      </c>
      <c r="N8759" s="7">
        <v>62.695999999999998</v>
      </c>
      <c r="O8759" s="7"/>
    </row>
    <row r="8760" spans="1:15" x14ac:dyDescent="0.2">
      <c r="A8760" s="2">
        <v>1</v>
      </c>
      <c r="B8760" s="6" t="s">
        <v>20</v>
      </c>
      <c r="C8760" s="6">
        <v>0</v>
      </c>
      <c r="D8760" s="5" t="s">
        <v>618</v>
      </c>
      <c r="E8760" s="5" t="str">
        <f t="shared" si="932"/>
        <v/>
      </c>
      <c r="F8760" s="5" t="str">
        <f t="shared" si="931"/>
        <v/>
      </c>
      <c r="G8760" s="7">
        <v>66.67</v>
      </c>
      <c r="H8760" s="7">
        <v>65.5</v>
      </c>
      <c r="I8760" s="7">
        <v>53.05</v>
      </c>
      <c r="J8760" s="7">
        <v>129.886</v>
      </c>
      <c r="K8760" s="7">
        <v>79.569999999999993</v>
      </c>
      <c r="L8760" s="7">
        <v>80.991</v>
      </c>
      <c r="M8760" s="7">
        <v>117.014</v>
      </c>
      <c r="N8760" s="7">
        <v>62.075000000000003</v>
      </c>
      <c r="O8760" s="7"/>
    </row>
    <row r="8761" spans="1:15" x14ac:dyDescent="0.2">
      <c r="A8761" s="2">
        <v>1</v>
      </c>
      <c r="B8761" s="6" t="s">
        <v>21</v>
      </c>
      <c r="C8761" s="6">
        <v>0</v>
      </c>
      <c r="D8761" s="5" t="s">
        <v>618</v>
      </c>
      <c r="E8761" s="5" t="str">
        <f t="shared" si="932"/>
        <v/>
      </c>
      <c r="F8761" s="5" t="str">
        <f t="shared" si="931"/>
        <v/>
      </c>
      <c r="G8761" s="7">
        <v>67.537000000000006</v>
      </c>
      <c r="H8761" s="7">
        <v>65.852000000000004</v>
      </c>
      <c r="I8761" s="7">
        <v>58.127000000000002</v>
      </c>
      <c r="J8761" s="7">
        <v>130.74</v>
      </c>
      <c r="K8761" s="7">
        <v>86.066000000000003</v>
      </c>
      <c r="L8761" s="7">
        <v>88.269000000000005</v>
      </c>
      <c r="M8761" s="7">
        <v>113.143</v>
      </c>
      <c r="N8761" s="7">
        <v>65.766000000000005</v>
      </c>
      <c r="O8761" s="7"/>
    </row>
    <row r="8762" spans="1:15" x14ac:dyDescent="0.2">
      <c r="A8762" s="2">
        <v>1</v>
      </c>
      <c r="B8762" s="6" t="s">
        <v>22</v>
      </c>
      <c r="C8762" s="6">
        <v>0</v>
      </c>
      <c r="D8762" s="5" t="s">
        <v>618</v>
      </c>
      <c r="E8762" s="5" t="str">
        <f t="shared" si="932"/>
        <v/>
      </c>
      <c r="F8762" s="5" t="str">
        <f t="shared" si="931"/>
        <v/>
      </c>
      <c r="G8762" s="7">
        <v>72.394999999999996</v>
      </c>
      <c r="H8762" s="7">
        <v>70.682000000000002</v>
      </c>
      <c r="I8762" s="7">
        <v>62.878</v>
      </c>
      <c r="J8762" s="7">
        <v>128.988</v>
      </c>
      <c r="K8762" s="7">
        <v>86.853999999999999</v>
      </c>
      <c r="L8762" s="7">
        <v>88.959000000000003</v>
      </c>
      <c r="M8762" s="7">
        <v>104.846</v>
      </c>
      <c r="N8762" s="7">
        <v>65.924999999999997</v>
      </c>
      <c r="O8762" s="7"/>
    </row>
    <row r="8763" spans="1:15" x14ac:dyDescent="0.2">
      <c r="A8763" s="2">
        <v>1</v>
      </c>
      <c r="B8763" s="6" t="s">
        <v>23</v>
      </c>
      <c r="C8763" s="6">
        <v>0</v>
      </c>
      <c r="D8763" s="5" t="s">
        <v>618</v>
      </c>
      <c r="E8763" s="5" t="str">
        <f t="shared" si="932"/>
        <v/>
      </c>
      <c r="F8763" s="5" t="str">
        <f t="shared" si="931"/>
        <v/>
      </c>
      <c r="G8763" s="7">
        <v>72.334000000000003</v>
      </c>
      <c r="H8763" s="7">
        <v>70.683999999999997</v>
      </c>
      <c r="I8763" s="7">
        <v>65.938999999999993</v>
      </c>
      <c r="J8763" s="7">
        <v>130.06700000000001</v>
      </c>
      <c r="K8763" s="7">
        <v>91.159000000000006</v>
      </c>
      <c r="L8763" s="7">
        <v>93.287000000000006</v>
      </c>
      <c r="M8763" s="7">
        <v>107.517</v>
      </c>
      <c r="N8763" s="7">
        <v>70.896000000000001</v>
      </c>
      <c r="O8763" s="7"/>
    </row>
    <row r="8764" spans="1:15" x14ac:dyDescent="0.2">
      <c r="A8764" s="2">
        <v>1</v>
      </c>
      <c r="B8764" s="6" t="s">
        <v>24</v>
      </c>
      <c r="C8764" s="6">
        <v>0</v>
      </c>
      <c r="D8764" s="5" t="s">
        <v>618</v>
      </c>
      <c r="E8764" s="5" t="str">
        <f t="shared" si="932"/>
        <v/>
      </c>
      <c r="F8764" s="5" t="str">
        <f t="shared" si="931"/>
        <v/>
      </c>
      <c r="G8764" s="7">
        <v>78.646000000000001</v>
      </c>
      <c r="H8764" s="7">
        <v>72.744</v>
      </c>
      <c r="I8764" s="7">
        <v>68.911000000000001</v>
      </c>
      <c r="J8764" s="7">
        <v>128.91200000000001</v>
      </c>
      <c r="K8764" s="7">
        <v>87.622</v>
      </c>
      <c r="L8764" s="7">
        <v>94.73</v>
      </c>
      <c r="M8764" s="7">
        <v>105.297</v>
      </c>
      <c r="N8764" s="7">
        <v>72.561000000000007</v>
      </c>
      <c r="O8764" s="7"/>
    </row>
    <row r="8765" spans="1:15" x14ac:dyDescent="0.2">
      <c r="A8765" s="2">
        <v>1</v>
      </c>
      <c r="B8765" s="6" t="s">
        <v>25</v>
      </c>
      <c r="C8765" s="6">
        <v>0</v>
      </c>
      <c r="D8765" s="5" t="s">
        <v>618</v>
      </c>
      <c r="E8765" s="5" t="str">
        <f t="shared" si="932"/>
        <v/>
      </c>
      <c r="F8765" s="5" t="str">
        <f t="shared" si="931"/>
        <v/>
      </c>
      <c r="G8765" s="7">
        <v>88.236000000000004</v>
      </c>
      <c r="H8765" s="7">
        <v>82.927999999999997</v>
      </c>
      <c r="I8765" s="7">
        <v>76.685000000000002</v>
      </c>
      <c r="J8765" s="7">
        <v>122.10599999999999</v>
      </c>
      <c r="K8765" s="7">
        <v>86.908000000000001</v>
      </c>
      <c r="L8765" s="7">
        <v>92.471999999999994</v>
      </c>
      <c r="M8765" s="7">
        <v>101.64700000000001</v>
      </c>
      <c r="N8765" s="7">
        <v>77.947999999999993</v>
      </c>
      <c r="O8765" s="7"/>
    </row>
    <row r="8766" spans="1:15" x14ac:dyDescent="0.2">
      <c r="A8766" s="2">
        <v>1</v>
      </c>
      <c r="B8766" s="6" t="s">
        <v>26</v>
      </c>
      <c r="C8766" s="6">
        <v>0</v>
      </c>
      <c r="D8766" s="5" t="s">
        <v>618</v>
      </c>
      <c r="E8766" s="5" t="str">
        <f t="shared" si="932"/>
        <v/>
      </c>
      <c r="F8766" s="5" t="str">
        <f t="shared" si="931"/>
        <v/>
      </c>
      <c r="G8766" s="7">
        <v>90.822000000000003</v>
      </c>
      <c r="H8766" s="7">
        <v>85.828000000000003</v>
      </c>
      <c r="I8766" s="7">
        <v>85.182000000000002</v>
      </c>
      <c r="J8766" s="7">
        <v>115.605</v>
      </c>
      <c r="K8766" s="7">
        <v>93.79</v>
      </c>
      <c r="L8766" s="7">
        <v>99.247</v>
      </c>
      <c r="M8766" s="7">
        <v>100.629</v>
      </c>
      <c r="N8766" s="7">
        <v>85.716999999999999</v>
      </c>
      <c r="O8766" s="7"/>
    </row>
    <row r="8767" spans="1:15" x14ac:dyDescent="0.2">
      <c r="A8767" s="2">
        <v>1</v>
      </c>
      <c r="B8767" s="6" t="s">
        <v>27</v>
      </c>
      <c r="C8767" s="6">
        <v>0</v>
      </c>
      <c r="D8767" s="5" t="s">
        <v>618</v>
      </c>
      <c r="E8767" s="5" t="str">
        <f t="shared" si="932"/>
        <v/>
      </c>
      <c r="F8767" s="5" t="str">
        <f t="shared" si="931"/>
        <v/>
      </c>
      <c r="G8767" s="7">
        <v>92.590999999999994</v>
      </c>
      <c r="H8767" s="7">
        <v>88.441000000000003</v>
      </c>
      <c r="I8767" s="7">
        <v>91.436999999999998</v>
      </c>
      <c r="J8767" s="7">
        <v>109.61</v>
      </c>
      <c r="K8767" s="7">
        <v>98.754000000000005</v>
      </c>
      <c r="L8767" s="7">
        <v>103.38800000000001</v>
      </c>
      <c r="M8767" s="7">
        <v>99.771000000000001</v>
      </c>
      <c r="N8767" s="7">
        <v>91.227999999999994</v>
      </c>
      <c r="O8767" s="7"/>
    </row>
    <row r="8768" spans="1:15" x14ac:dyDescent="0.2">
      <c r="A8768" s="2">
        <v>1</v>
      </c>
      <c r="B8768" s="6" t="s">
        <v>28</v>
      </c>
      <c r="C8768" s="6">
        <v>0</v>
      </c>
      <c r="D8768" s="5" t="s">
        <v>618</v>
      </c>
      <c r="E8768" s="5" t="str">
        <f t="shared" si="932"/>
        <v/>
      </c>
      <c r="F8768" s="5" t="str">
        <f t="shared" si="931"/>
        <v/>
      </c>
      <c r="G8768" s="7">
        <v>99.222999999999999</v>
      </c>
      <c r="H8768" s="7">
        <v>92.555999999999997</v>
      </c>
      <c r="I8768" s="7">
        <v>94.646000000000001</v>
      </c>
      <c r="J8768" s="7">
        <v>105.1</v>
      </c>
      <c r="K8768" s="7">
        <v>95.388000000000005</v>
      </c>
      <c r="L8768" s="7">
        <v>102.258</v>
      </c>
      <c r="M8768" s="7">
        <v>102.28100000000001</v>
      </c>
      <c r="N8768" s="7">
        <v>96.805000000000007</v>
      </c>
      <c r="O8768" s="7"/>
    </row>
    <row r="8769" spans="1:15" x14ac:dyDescent="0.2">
      <c r="A8769" s="2">
        <v>1</v>
      </c>
      <c r="B8769" s="6" t="s">
        <v>29</v>
      </c>
      <c r="C8769" s="6">
        <v>0</v>
      </c>
      <c r="D8769" s="5" t="s">
        <v>618</v>
      </c>
      <c r="E8769" s="5" t="str">
        <f t="shared" si="932"/>
        <v/>
      </c>
      <c r="F8769" s="5" t="str">
        <f t="shared" si="931"/>
        <v/>
      </c>
      <c r="G8769" s="7">
        <v>100</v>
      </c>
      <c r="H8769" s="7">
        <v>100</v>
      </c>
      <c r="I8769" s="7">
        <v>100</v>
      </c>
      <c r="J8769" s="7">
        <v>100</v>
      </c>
      <c r="K8769" s="7">
        <v>100</v>
      </c>
      <c r="L8769" s="7">
        <v>100</v>
      </c>
      <c r="M8769" s="7">
        <v>100</v>
      </c>
      <c r="N8769" s="7">
        <v>100</v>
      </c>
      <c r="O8769" s="7"/>
    </row>
    <row r="8770" spans="1:15" x14ac:dyDescent="0.2">
      <c r="A8770" s="2">
        <v>1</v>
      </c>
      <c r="B8770" s="6" t="s">
        <v>30</v>
      </c>
      <c r="C8770" s="6">
        <v>0</v>
      </c>
      <c r="D8770" s="5" t="s">
        <v>618</v>
      </c>
      <c r="E8770" s="5" t="str">
        <f t="shared" si="932"/>
        <v/>
      </c>
      <c r="F8770" s="5" t="str">
        <f t="shared" si="931"/>
        <v/>
      </c>
      <c r="G8770" s="7">
        <v>102.04900000000001</v>
      </c>
      <c r="H8770" s="7">
        <v>102.848</v>
      </c>
      <c r="I8770" s="7">
        <v>105.429</v>
      </c>
      <c r="J8770" s="7">
        <v>93.016999999999996</v>
      </c>
      <c r="K8770" s="7">
        <v>103.312</v>
      </c>
      <c r="L8770" s="7">
        <v>102.509</v>
      </c>
      <c r="M8770" s="7">
        <v>103.164</v>
      </c>
      <c r="N8770" s="7">
        <v>108.765</v>
      </c>
      <c r="O8770" s="7"/>
    </row>
    <row r="8771" spans="1:15" x14ac:dyDescent="0.2">
      <c r="A8771" s="2">
        <v>1</v>
      </c>
      <c r="B8771" s="6" t="s">
        <v>31</v>
      </c>
      <c r="C8771" s="6">
        <v>0</v>
      </c>
      <c r="D8771" s="5" t="s">
        <v>618</v>
      </c>
      <c r="E8771" s="5" t="str">
        <f t="shared" si="932"/>
        <v/>
      </c>
      <c r="F8771" s="5" t="str">
        <f t="shared" si="931"/>
        <v/>
      </c>
      <c r="G8771" s="7">
        <v>130.45400000000001</v>
      </c>
      <c r="H8771" s="7">
        <v>112.688</v>
      </c>
      <c r="I8771" s="7">
        <v>108.093</v>
      </c>
      <c r="J8771" s="7">
        <v>89.257999999999996</v>
      </c>
      <c r="K8771" s="7">
        <v>82.858999999999995</v>
      </c>
      <c r="L8771" s="7">
        <v>95.921999999999997</v>
      </c>
      <c r="M8771" s="7">
        <v>84.356999999999999</v>
      </c>
      <c r="N8771" s="7">
        <v>91.183999999999997</v>
      </c>
      <c r="O8771" s="7"/>
    </row>
    <row r="8772" spans="1:15" x14ac:dyDescent="0.2">
      <c r="A8772" s="2">
        <v>1</v>
      </c>
      <c r="B8772" s="6" t="s">
        <v>32</v>
      </c>
      <c r="C8772" s="6">
        <v>0</v>
      </c>
      <c r="D8772" s="5" t="s">
        <v>618</v>
      </c>
      <c r="E8772" s="5" t="str">
        <f t="shared" si="932"/>
        <v/>
      </c>
      <c r="F8772" s="5" t="str">
        <f t="shared" si="931"/>
        <v/>
      </c>
      <c r="G8772" s="7">
        <v>140.274</v>
      </c>
      <c r="H8772" s="7">
        <v>115.142</v>
      </c>
      <c r="I8772" s="7">
        <v>113.625</v>
      </c>
      <c r="J8772" s="7">
        <v>84.605000000000004</v>
      </c>
      <c r="K8772" s="7">
        <v>81.001999999999995</v>
      </c>
      <c r="L8772" s="7">
        <v>98.683000000000007</v>
      </c>
      <c r="M8772" s="7">
        <v>81.558000000000007</v>
      </c>
      <c r="N8772" s="7">
        <v>92.671000000000006</v>
      </c>
      <c r="O8772" s="7"/>
    </row>
    <row r="8773" spans="1:15" x14ac:dyDescent="0.2">
      <c r="A8773" s="2">
        <v>1</v>
      </c>
      <c r="B8773" s="6" t="s">
        <v>33</v>
      </c>
      <c r="C8773" s="6">
        <v>0</v>
      </c>
      <c r="D8773" s="5" t="s">
        <v>618</v>
      </c>
      <c r="E8773" s="5" t="str">
        <f t="shared" si="932"/>
        <v/>
      </c>
      <c r="F8773" s="5" t="str">
        <f t="shared" si="931"/>
        <v/>
      </c>
      <c r="G8773" s="7">
        <v>142.57</v>
      </c>
      <c r="H8773" s="7">
        <v>117.44499999999999</v>
      </c>
      <c r="I8773" s="7">
        <v>116.929</v>
      </c>
      <c r="J8773" s="7">
        <v>81.025000000000006</v>
      </c>
      <c r="K8773" s="7">
        <v>82.015000000000001</v>
      </c>
      <c r="L8773" s="7">
        <v>99.561000000000007</v>
      </c>
      <c r="M8773" s="7">
        <v>78.34</v>
      </c>
      <c r="N8773" s="7">
        <v>91.602000000000004</v>
      </c>
      <c r="O8773" s="7"/>
    </row>
    <row r="8774" spans="1:15" x14ac:dyDescent="0.2">
      <c r="A8774" s="2">
        <v>1</v>
      </c>
      <c r="B8774" s="6" t="s">
        <v>34</v>
      </c>
      <c r="C8774" s="6">
        <v>0</v>
      </c>
      <c r="D8774" s="5" t="s">
        <v>618</v>
      </c>
      <c r="E8774" s="5" t="str">
        <f t="shared" si="932"/>
        <v/>
      </c>
      <c r="F8774" s="5" t="str">
        <f t="shared" si="931"/>
        <v/>
      </c>
      <c r="G8774" s="7">
        <v>138.26300000000001</v>
      </c>
      <c r="H8774" s="7">
        <v>119.23099999999999</v>
      </c>
      <c r="I8774" s="7">
        <v>124.318</v>
      </c>
      <c r="J8774" s="7">
        <v>77.751000000000005</v>
      </c>
      <c r="K8774" s="7">
        <v>89.914000000000001</v>
      </c>
      <c r="L8774" s="7">
        <v>104.26600000000001</v>
      </c>
      <c r="M8774" s="7">
        <v>76.531999999999996</v>
      </c>
      <c r="N8774" s="7">
        <v>95.141999999999996</v>
      </c>
      <c r="O8774" s="7"/>
    </row>
    <row r="8775" spans="1:15" x14ac:dyDescent="0.2">
      <c r="A8775" s="2">
        <v>1</v>
      </c>
      <c r="B8775" s="6" t="s">
        <v>35</v>
      </c>
      <c r="C8775" s="6">
        <v>0</v>
      </c>
      <c r="D8775" s="5" t="s">
        <v>618</v>
      </c>
      <c r="E8775" s="5" t="str">
        <f t="shared" si="932"/>
        <v/>
      </c>
      <c r="F8775" s="5" t="str">
        <f t="shared" si="931"/>
        <v/>
      </c>
      <c r="G8775" s="7">
        <v>133.63399999999999</v>
      </c>
      <c r="H8775" s="7">
        <v>124.24299999999999</v>
      </c>
      <c r="I8775" s="7">
        <v>127.673</v>
      </c>
      <c r="J8775" s="7">
        <v>74.906999999999996</v>
      </c>
      <c r="K8775" s="7">
        <v>95.539000000000001</v>
      </c>
      <c r="L8775" s="7">
        <v>102.76</v>
      </c>
      <c r="M8775" s="7">
        <v>72.787999999999997</v>
      </c>
      <c r="N8775" s="7">
        <v>92.93</v>
      </c>
      <c r="O8775" s="7"/>
    </row>
    <row r="8776" spans="1:15" x14ac:dyDescent="0.2">
      <c r="A8776" s="2">
        <v>1</v>
      </c>
      <c r="B8776" s="6" t="s">
        <v>36</v>
      </c>
      <c r="C8776" s="6">
        <v>0</v>
      </c>
      <c r="D8776" s="5" t="s">
        <v>618</v>
      </c>
      <c r="E8776" s="5" t="str">
        <f t="shared" si="932"/>
        <v/>
      </c>
      <c r="F8776" s="5" t="str">
        <f t="shared" ref="F8776:F8839" si="933">IF(LEN(E8776)=0,"",E8776&amp;B8776)</f>
        <v/>
      </c>
      <c r="G8776" s="7">
        <v>170.511</v>
      </c>
      <c r="H8776" s="7">
        <v>128.28899999999999</v>
      </c>
      <c r="I8776" s="7">
        <v>128.048</v>
      </c>
      <c r="J8776" s="7">
        <v>72.183999999999997</v>
      </c>
      <c r="K8776" s="7">
        <v>75.096999999999994</v>
      </c>
      <c r="L8776" s="7">
        <v>99.811999999999998</v>
      </c>
      <c r="M8776" s="7">
        <v>75.34</v>
      </c>
      <c r="N8776" s="7">
        <v>96.471000000000004</v>
      </c>
      <c r="O8776" s="7"/>
    </row>
    <row r="8777" spans="1:15" x14ac:dyDescent="0.2">
      <c r="A8777" s="2">
        <v>1</v>
      </c>
      <c r="B8777" s="6" t="s">
        <v>37</v>
      </c>
      <c r="C8777" s="6">
        <v>0</v>
      </c>
      <c r="D8777" s="5" t="s">
        <v>618</v>
      </c>
      <c r="E8777" s="5" t="str">
        <f t="shared" ref="E8777:E8840" si="934">IF(C8777=0,IF(LEN(D8777)&lt;&gt;3,"",D8777),IF(LEN(D8777)&lt;&gt;4,"",LEFT(D8777,3)))</f>
        <v/>
      </c>
      <c r="F8777" s="5" t="str">
        <f t="shared" si="933"/>
        <v/>
      </c>
      <c r="G8777" s="7">
        <v>185.57300000000001</v>
      </c>
      <c r="H8777" s="7">
        <v>131.154</v>
      </c>
      <c r="I8777" s="7">
        <v>137.90100000000001</v>
      </c>
      <c r="J8777" s="7">
        <v>68.543999999999997</v>
      </c>
      <c r="K8777" s="7">
        <v>74.311000000000007</v>
      </c>
      <c r="L8777" s="7">
        <v>105.14400000000001</v>
      </c>
      <c r="M8777" s="7">
        <v>76.430999999999997</v>
      </c>
      <c r="N8777" s="7">
        <v>105.4</v>
      </c>
      <c r="O8777" s="7"/>
    </row>
    <row r="8778" spans="1:15" x14ac:dyDescent="0.2">
      <c r="A8778" s="2">
        <v>1</v>
      </c>
      <c r="B8778" s="6" t="s">
        <v>63</v>
      </c>
      <c r="C8778" s="6">
        <v>0</v>
      </c>
      <c r="D8778" s="5" t="s">
        <v>618</v>
      </c>
      <c r="E8778" s="5" t="str">
        <f t="shared" si="934"/>
        <v/>
      </c>
      <c r="F8778" s="5" t="str">
        <f t="shared" si="933"/>
        <v/>
      </c>
      <c r="G8778" s="7">
        <v>198.678</v>
      </c>
      <c r="H8778" s="7">
        <v>145.74</v>
      </c>
      <c r="I8778" s="7">
        <v>156.25399999999999</v>
      </c>
      <c r="J8778" s="7">
        <v>66.442999999999998</v>
      </c>
      <c r="K8778" s="7">
        <v>78.647000000000006</v>
      </c>
      <c r="L8778" s="7">
        <v>107.215</v>
      </c>
      <c r="M8778" s="7">
        <v>66.564999999999998</v>
      </c>
      <c r="N8778" s="7">
        <v>104.011</v>
      </c>
      <c r="O8778" s="7"/>
    </row>
    <row r="8779" spans="1:15" x14ac:dyDescent="0.2">
      <c r="A8779" s="2">
        <v>0</v>
      </c>
      <c r="B8779" s="5" t="s">
        <v>617</v>
      </c>
      <c r="C8779" s="6" t="s">
        <v>0</v>
      </c>
      <c r="E8779" s="5" t="str">
        <f t="shared" si="934"/>
        <v/>
      </c>
      <c r="F8779" s="5" t="str">
        <f t="shared" si="933"/>
        <v/>
      </c>
    </row>
    <row r="8780" spans="1:15" x14ac:dyDescent="0.2">
      <c r="A8780" s="2">
        <v>1</v>
      </c>
      <c r="B8780" s="6" t="s">
        <v>13</v>
      </c>
      <c r="C8780" s="6">
        <v>0</v>
      </c>
      <c r="D8780" s="5" t="s">
        <v>619</v>
      </c>
      <c r="E8780" s="5" t="str">
        <f t="shared" si="934"/>
        <v/>
      </c>
      <c r="F8780" s="5" t="str">
        <f t="shared" si="933"/>
        <v/>
      </c>
      <c r="G8780" s="7">
        <v>55.436999999999998</v>
      </c>
      <c r="H8780" s="7">
        <v>54.564</v>
      </c>
      <c r="I8780" s="7">
        <v>37.722999999999999</v>
      </c>
      <c r="J8780" s="7">
        <v>116.328</v>
      </c>
      <c r="K8780" s="7">
        <v>68.046000000000006</v>
      </c>
      <c r="L8780" s="7">
        <v>69.134</v>
      </c>
      <c r="M8780" s="7">
        <v>103.89400000000001</v>
      </c>
      <c r="N8780" s="7">
        <v>39.191000000000003</v>
      </c>
      <c r="O8780" s="7"/>
    </row>
    <row r="8781" spans="1:15" x14ac:dyDescent="0.2">
      <c r="A8781" s="2">
        <v>1</v>
      </c>
      <c r="B8781" s="6" t="s">
        <v>15</v>
      </c>
      <c r="C8781" s="6">
        <v>0</v>
      </c>
      <c r="D8781" s="5" t="s">
        <v>619</v>
      </c>
      <c r="E8781" s="5" t="str">
        <f t="shared" si="934"/>
        <v/>
      </c>
      <c r="F8781" s="5" t="str">
        <f t="shared" si="933"/>
        <v/>
      </c>
      <c r="G8781" s="7">
        <v>56.953000000000003</v>
      </c>
      <c r="H8781" s="7">
        <v>52.430999999999997</v>
      </c>
      <c r="I8781" s="7">
        <v>39.603000000000002</v>
      </c>
      <c r="J8781" s="7">
        <v>121.48099999999999</v>
      </c>
      <c r="K8781" s="7">
        <v>69.536000000000001</v>
      </c>
      <c r="L8781" s="7">
        <v>75.533000000000001</v>
      </c>
      <c r="M8781" s="7">
        <v>116.086</v>
      </c>
      <c r="N8781" s="7">
        <v>45.973999999999997</v>
      </c>
      <c r="O8781" s="7"/>
    </row>
    <row r="8782" spans="1:15" x14ac:dyDescent="0.2">
      <c r="A8782" s="2">
        <v>1</v>
      </c>
      <c r="B8782" s="6" t="s">
        <v>16</v>
      </c>
      <c r="C8782" s="6">
        <v>0</v>
      </c>
      <c r="D8782" s="5" t="s">
        <v>619</v>
      </c>
      <c r="E8782" s="5" t="str">
        <f t="shared" si="934"/>
        <v/>
      </c>
      <c r="F8782" s="5" t="str">
        <f t="shared" si="933"/>
        <v/>
      </c>
      <c r="G8782" s="7">
        <v>63.406999999999996</v>
      </c>
      <c r="H8782" s="7">
        <v>57.975000000000001</v>
      </c>
      <c r="I8782" s="7">
        <v>45.244999999999997</v>
      </c>
      <c r="J8782" s="7">
        <v>125.57299999999999</v>
      </c>
      <c r="K8782" s="7">
        <v>71.356999999999999</v>
      </c>
      <c r="L8782" s="7">
        <v>78.043000000000006</v>
      </c>
      <c r="M8782" s="7">
        <v>115.399</v>
      </c>
      <c r="N8782" s="7">
        <v>52.213000000000001</v>
      </c>
      <c r="O8782" s="7"/>
    </row>
    <row r="8783" spans="1:15" x14ac:dyDescent="0.2">
      <c r="A8783" s="2">
        <v>1</v>
      </c>
      <c r="B8783" s="6" t="s">
        <v>17</v>
      </c>
      <c r="C8783" s="6">
        <v>0</v>
      </c>
      <c r="D8783" s="5" t="s">
        <v>619</v>
      </c>
      <c r="E8783" s="5" t="str">
        <f t="shared" si="934"/>
        <v/>
      </c>
      <c r="F8783" s="5" t="str">
        <f t="shared" si="933"/>
        <v/>
      </c>
      <c r="G8783" s="7">
        <v>65.816000000000003</v>
      </c>
      <c r="H8783" s="7">
        <v>60.557000000000002</v>
      </c>
      <c r="I8783" s="7">
        <v>49.274000000000001</v>
      </c>
      <c r="J8783" s="7">
        <v>127.405</v>
      </c>
      <c r="K8783" s="7">
        <v>74.866</v>
      </c>
      <c r="L8783" s="7">
        <v>81.367999999999995</v>
      </c>
      <c r="M8783" s="7">
        <v>115.688</v>
      </c>
      <c r="N8783" s="7">
        <v>57.003999999999998</v>
      </c>
      <c r="O8783" s="7"/>
    </row>
    <row r="8784" spans="1:15" x14ac:dyDescent="0.2">
      <c r="A8784" s="2">
        <v>1</v>
      </c>
      <c r="B8784" s="6" t="s">
        <v>18</v>
      </c>
      <c r="C8784" s="6">
        <v>0</v>
      </c>
      <c r="D8784" s="5" t="s">
        <v>619</v>
      </c>
      <c r="E8784" s="5" t="str">
        <f t="shared" si="934"/>
        <v/>
      </c>
      <c r="F8784" s="5" t="str">
        <f t="shared" si="933"/>
        <v/>
      </c>
      <c r="G8784" s="7">
        <v>75.869</v>
      </c>
      <c r="H8784" s="7">
        <v>68.721000000000004</v>
      </c>
      <c r="I8784" s="7">
        <v>52.811999999999998</v>
      </c>
      <c r="J8784" s="7">
        <v>127.86</v>
      </c>
      <c r="K8784" s="7">
        <v>69.61</v>
      </c>
      <c r="L8784" s="7">
        <v>76.850999999999999</v>
      </c>
      <c r="M8784" s="7">
        <v>108.741</v>
      </c>
      <c r="N8784" s="7">
        <v>57.429000000000002</v>
      </c>
      <c r="O8784" s="7"/>
    </row>
    <row r="8785" spans="1:15" x14ac:dyDescent="0.2">
      <c r="A8785" s="2">
        <v>1</v>
      </c>
      <c r="B8785" s="6" t="s">
        <v>19</v>
      </c>
      <c r="C8785" s="6">
        <v>0</v>
      </c>
      <c r="D8785" s="5" t="s">
        <v>619</v>
      </c>
      <c r="E8785" s="5" t="str">
        <f t="shared" si="934"/>
        <v/>
      </c>
      <c r="F8785" s="5" t="str">
        <f t="shared" si="933"/>
        <v/>
      </c>
      <c r="G8785" s="7">
        <v>71.007999999999996</v>
      </c>
      <c r="H8785" s="7">
        <v>65.8</v>
      </c>
      <c r="I8785" s="7">
        <v>51.475999999999999</v>
      </c>
      <c r="J8785" s="7">
        <v>129.262</v>
      </c>
      <c r="K8785" s="7">
        <v>72.492999999999995</v>
      </c>
      <c r="L8785" s="7">
        <v>78.230999999999995</v>
      </c>
      <c r="M8785" s="7">
        <v>121.79600000000001</v>
      </c>
      <c r="N8785" s="7">
        <v>62.695999999999998</v>
      </c>
      <c r="O8785" s="7"/>
    </row>
    <row r="8786" spans="1:15" x14ac:dyDescent="0.2">
      <c r="A8786" s="2">
        <v>1</v>
      </c>
      <c r="B8786" s="6" t="s">
        <v>20</v>
      </c>
      <c r="C8786" s="6">
        <v>0</v>
      </c>
      <c r="D8786" s="5" t="s">
        <v>619</v>
      </c>
      <c r="E8786" s="5" t="str">
        <f t="shared" si="934"/>
        <v/>
      </c>
      <c r="F8786" s="5" t="str">
        <f t="shared" si="933"/>
        <v/>
      </c>
      <c r="G8786" s="7">
        <v>66.67</v>
      </c>
      <c r="H8786" s="7">
        <v>65.5</v>
      </c>
      <c r="I8786" s="7">
        <v>53.05</v>
      </c>
      <c r="J8786" s="7">
        <v>129.886</v>
      </c>
      <c r="K8786" s="7">
        <v>79.569999999999993</v>
      </c>
      <c r="L8786" s="7">
        <v>80.991</v>
      </c>
      <c r="M8786" s="7">
        <v>117.014</v>
      </c>
      <c r="N8786" s="7">
        <v>62.075000000000003</v>
      </c>
      <c r="O8786" s="7"/>
    </row>
    <row r="8787" spans="1:15" x14ac:dyDescent="0.2">
      <c r="A8787" s="2">
        <v>1</v>
      </c>
      <c r="B8787" s="6" t="s">
        <v>21</v>
      </c>
      <c r="C8787" s="6">
        <v>0</v>
      </c>
      <c r="D8787" s="5" t="s">
        <v>619</v>
      </c>
      <c r="E8787" s="5" t="str">
        <f t="shared" si="934"/>
        <v/>
      </c>
      <c r="F8787" s="5" t="str">
        <f t="shared" si="933"/>
        <v/>
      </c>
      <c r="G8787" s="7">
        <v>67.537000000000006</v>
      </c>
      <c r="H8787" s="7">
        <v>65.852000000000004</v>
      </c>
      <c r="I8787" s="7">
        <v>58.127000000000002</v>
      </c>
      <c r="J8787" s="7">
        <v>130.74</v>
      </c>
      <c r="K8787" s="7">
        <v>86.066000000000003</v>
      </c>
      <c r="L8787" s="7">
        <v>88.269000000000005</v>
      </c>
      <c r="M8787" s="7">
        <v>113.143</v>
      </c>
      <c r="N8787" s="7">
        <v>65.766000000000005</v>
      </c>
      <c r="O8787" s="7"/>
    </row>
    <row r="8788" spans="1:15" x14ac:dyDescent="0.2">
      <c r="A8788" s="2">
        <v>1</v>
      </c>
      <c r="B8788" s="6" t="s">
        <v>22</v>
      </c>
      <c r="C8788" s="6">
        <v>0</v>
      </c>
      <c r="D8788" s="5" t="s">
        <v>619</v>
      </c>
      <c r="E8788" s="5" t="str">
        <f t="shared" si="934"/>
        <v/>
      </c>
      <c r="F8788" s="5" t="str">
        <f t="shared" si="933"/>
        <v/>
      </c>
      <c r="G8788" s="7">
        <v>72.394999999999996</v>
      </c>
      <c r="H8788" s="7">
        <v>70.682000000000002</v>
      </c>
      <c r="I8788" s="7">
        <v>62.878</v>
      </c>
      <c r="J8788" s="7">
        <v>128.988</v>
      </c>
      <c r="K8788" s="7">
        <v>86.853999999999999</v>
      </c>
      <c r="L8788" s="7">
        <v>88.959000000000003</v>
      </c>
      <c r="M8788" s="7">
        <v>104.846</v>
      </c>
      <c r="N8788" s="7">
        <v>65.924999999999997</v>
      </c>
      <c r="O8788" s="7"/>
    </row>
    <row r="8789" spans="1:15" x14ac:dyDescent="0.2">
      <c r="A8789" s="2">
        <v>1</v>
      </c>
      <c r="B8789" s="6" t="s">
        <v>23</v>
      </c>
      <c r="C8789" s="6">
        <v>0</v>
      </c>
      <c r="D8789" s="5" t="s">
        <v>619</v>
      </c>
      <c r="E8789" s="5" t="str">
        <f t="shared" si="934"/>
        <v/>
      </c>
      <c r="F8789" s="5" t="str">
        <f t="shared" si="933"/>
        <v/>
      </c>
      <c r="G8789" s="7">
        <v>72.334000000000003</v>
      </c>
      <c r="H8789" s="7">
        <v>70.683999999999997</v>
      </c>
      <c r="I8789" s="7">
        <v>65.938999999999993</v>
      </c>
      <c r="J8789" s="7">
        <v>130.06700000000001</v>
      </c>
      <c r="K8789" s="7">
        <v>91.159000000000006</v>
      </c>
      <c r="L8789" s="7">
        <v>93.287000000000006</v>
      </c>
      <c r="M8789" s="7">
        <v>107.517</v>
      </c>
      <c r="N8789" s="7">
        <v>70.896000000000001</v>
      </c>
      <c r="O8789" s="7"/>
    </row>
    <row r="8790" spans="1:15" x14ac:dyDescent="0.2">
      <c r="A8790" s="2">
        <v>1</v>
      </c>
      <c r="B8790" s="6" t="s">
        <v>24</v>
      </c>
      <c r="C8790" s="6">
        <v>0</v>
      </c>
      <c r="D8790" s="5" t="s">
        <v>619</v>
      </c>
      <c r="E8790" s="5" t="str">
        <f t="shared" si="934"/>
        <v/>
      </c>
      <c r="F8790" s="5" t="str">
        <f t="shared" si="933"/>
        <v/>
      </c>
      <c r="G8790" s="7">
        <v>78.646000000000001</v>
      </c>
      <c r="H8790" s="7">
        <v>72.744</v>
      </c>
      <c r="I8790" s="7">
        <v>68.911000000000001</v>
      </c>
      <c r="J8790" s="7">
        <v>128.91200000000001</v>
      </c>
      <c r="K8790" s="7">
        <v>87.622</v>
      </c>
      <c r="L8790" s="7">
        <v>94.73</v>
      </c>
      <c r="M8790" s="7">
        <v>105.297</v>
      </c>
      <c r="N8790" s="7">
        <v>72.561000000000007</v>
      </c>
      <c r="O8790" s="7"/>
    </row>
    <row r="8791" spans="1:15" x14ac:dyDescent="0.2">
      <c r="A8791" s="2">
        <v>1</v>
      </c>
      <c r="B8791" s="6" t="s">
        <v>25</v>
      </c>
      <c r="C8791" s="6">
        <v>0</v>
      </c>
      <c r="D8791" s="5" t="s">
        <v>619</v>
      </c>
      <c r="E8791" s="5" t="str">
        <f t="shared" si="934"/>
        <v/>
      </c>
      <c r="F8791" s="5" t="str">
        <f t="shared" si="933"/>
        <v/>
      </c>
      <c r="G8791" s="7">
        <v>88.236000000000004</v>
      </c>
      <c r="H8791" s="7">
        <v>82.927999999999997</v>
      </c>
      <c r="I8791" s="7">
        <v>76.685000000000002</v>
      </c>
      <c r="J8791" s="7">
        <v>122.10599999999999</v>
      </c>
      <c r="K8791" s="7">
        <v>86.908000000000001</v>
      </c>
      <c r="L8791" s="7">
        <v>92.471999999999994</v>
      </c>
      <c r="M8791" s="7">
        <v>101.64700000000001</v>
      </c>
      <c r="N8791" s="7">
        <v>77.947999999999993</v>
      </c>
      <c r="O8791" s="7"/>
    </row>
    <row r="8792" spans="1:15" x14ac:dyDescent="0.2">
      <c r="A8792" s="2">
        <v>1</v>
      </c>
      <c r="B8792" s="6" t="s">
        <v>26</v>
      </c>
      <c r="C8792" s="6">
        <v>0</v>
      </c>
      <c r="D8792" s="5" t="s">
        <v>619</v>
      </c>
      <c r="E8792" s="5" t="str">
        <f t="shared" si="934"/>
        <v/>
      </c>
      <c r="F8792" s="5" t="str">
        <f t="shared" si="933"/>
        <v/>
      </c>
      <c r="G8792" s="7">
        <v>90.822000000000003</v>
      </c>
      <c r="H8792" s="7">
        <v>85.828000000000003</v>
      </c>
      <c r="I8792" s="7">
        <v>85.182000000000002</v>
      </c>
      <c r="J8792" s="7">
        <v>115.605</v>
      </c>
      <c r="K8792" s="7">
        <v>93.79</v>
      </c>
      <c r="L8792" s="7">
        <v>99.247</v>
      </c>
      <c r="M8792" s="7">
        <v>100.629</v>
      </c>
      <c r="N8792" s="7">
        <v>85.716999999999999</v>
      </c>
      <c r="O8792" s="7"/>
    </row>
    <row r="8793" spans="1:15" x14ac:dyDescent="0.2">
      <c r="A8793" s="2">
        <v>1</v>
      </c>
      <c r="B8793" s="6" t="s">
        <v>27</v>
      </c>
      <c r="C8793" s="6">
        <v>0</v>
      </c>
      <c r="D8793" s="5" t="s">
        <v>619</v>
      </c>
      <c r="E8793" s="5" t="str">
        <f t="shared" si="934"/>
        <v/>
      </c>
      <c r="F8793" s="5" t="str">
        <f t="shared" si="933"/>
        <v/>
      </c>
      <c r="G8793" s="7">
        <v>92.590999999999994</v>
      </c>
      <c r="H8793" s="7">
        <v>88.441000000000003</v>
      </c>
      <c r="I8793" s="7">
        <v>91.436999999999998</v>
      </c>
      <c r="J8793" s="7">
        <v>109.61</v>
      </c>
      <c r="K8793" s="7">
        <v>98.754000000000005</v>
      </c>
      <c r="L8793" s="7">
        <v>103.38800000000001</v>
      </c>
      <c r="M8793" s="7">
        <v>99.771000000000001</v>
      </c>
      <c r="N8793" s="7">
        <v>91.227999999999994</v>
      </c>
      <c r="O8793" s="7"/>
    </row>
    <row r="8794" spans="1:15" x14ac:dyDescent="0.2">
      <c r="A8794" s="2">
        <v>1</v>
      </c>
      <c r="B8794" s="6" t="s">
        <v>28</v>
      </c>
      <c r="C8794" s="6">
        <v>0</v>
      </c>
      <c r="D8794" s="5" t="s">
        <v>619</v>
      </c>
      <c r="E8794" s="5" t="str">
        <f t="shared" si="934"/>
        <v/>
      </c>
      <c r="F8794" s="5" t="str">
        <f t="shared" si="933"/>
        <v/>
      </c>
      <c r="G8794" s="7">
        <v>99.222999999999999</v>
      </c>
      <c r="H8794" s="7">
        <v>92.555999999999997</v>
      </c>
      <c r="I8794" s="7">
        <v>94.646000000000001</v>
      </c>
      <c r="J8794" s="7">
        <v>105.1</v>
      </c>
      <c r="K8794" s="7">
        <v>95.388000000000005</v>
      </c>
      <c r="L8794" s="7">
        <v>102.258</v>
      </c>
      <c r="M8794" s="7">
        <v>102.28100000000001</v>
      </c>
      <c r="N8794" s="7">
        <v>96.805000000000007</v>
      </c>
      <c r="O8794" s="7"/>
    </row>
    <row r="8795" spans="1:15" x14ac:dyDescent="0.2">
      <c r="A8795" s="2">
        <v>1</v>
      </c>
      <c r="B8795" s="6" t="s">
        <v>29</v>
      </c>
      <c r="C8795" s="6">
        <v>0</v>
      </c>
      <c r="D8795" s="5" t="s">
        <v>619</v>
      </c>
      <c r="E8795" s="5" t="str">
        <f t="shared" si="934"/>
        <v/>
      </c>
      <c r="F8795" s="5" t="str">
        <f t="shared" si="933"/>
        <v/>
      </c>
      <c r="G8795" s="7">
        <v>100</v>
      </c>
      <c r="H8795" s="7">
        <v>100</v>
      </c>
      <c r="I8795" s="7">
        <v>100</v>
      </c>
      <c r="J8795" s="7">
        <v>100</v>
      </c>
      <c r="K8795" s="7">
        <v>100</v>
      </c>
      <c r="L8795" s="7">
        <v>100</v>
      </c>
      <c r="M8795" s="7">
        <v>100</v>
      </c>
      <c r="N8795" s="7">
        <v>100</v>
      </c>
      <c r="O8795" s="7"/>
    </row>
    <row r="8796" spans="1:15" x14ac:dyDescent="0.2">
      <c r="A8796" s="2">
        <v>1</v>
      </c>
      <c r="B8796" s="6" t="s">
        <v>30</v>
      </c>
      <c r="C8796" s="6">
        <v>0</v>
      </c>
      <c r="D8796" s="5" t="s">
        <v>619</v>
      </c>
      <c r="E8796" s="5" t="str">
        <f t="shared" si="934"/>
        <v/>
      </c>
      <c r="F8796" s="5" t="str">
        <f t="shared" si="933"/>
        <v/>
      </c>
      <c r="G8796" s="7">
        <v>102.04900000000001</v>
      </c>
      <c r="H8796" s="7">
        <v>102.848</v>
      </c>
      <c r="I8796" s="7">
        <v>105.429</v>
      </c>
      <c r="J8796" s="7">
        <v>93.016999999999996</v>
      </c>
      <c r="K8796" s="7">
        <v>103.312</v>
      </c>
      <c r="L8796" s="7">
        <v>102.509</v>
      </c>
      <c r="M8796" s="7">
        <v>103.164</v>
      </c>
      <c r="N8796" s="7">
        <v>108.765</v>
      </c>
      <c r="O8796" s="7"/>
    </row>
    <row r="8797" spans="1:15" x14ac:dyDescent="0.2">
      <c r="A8797" s="2">
        <v>1</v>
      </c>
      <c r="B8797" s="6" t="s">
        <v>31</v>
      </c>
      <c r="C8797" s="6">
        <v>0</v>
      </c>
      <c r="D8797" s="5" t="s">
        <v>619</v>
      </c>
      <c r="E8797" s="5" t="str">
        <f t="shared" si="934"/>
        <v/>
      </c>
      <c r="F8797" s="5" t="str">
        <f t="shared" si="933"/>
        <v/>
      </c>
      <c r="G8797" s="7">
        <v>130.45400000000001</v>
      </c>
      <c r="H8797" s="7">
        <v>112.688</v>
      </c>
      <c r="I8797" s="7">
        <v>108.093</v>
      </c>
      <c r="J8797" s="7">
        <v>89.257999999999996</v>
      </c>
      <c r="K8797" s="7">
        <v>82.858999999999995</v>
      </c>
      <c r="L8797" s="7">
        <v>95.921999999999997</v>
      </c>
      <c r="M8797" s="7">
        <v>84.356999999999999</v>
      </c>
      <c r="N8797" s="7">
        <v>91.183999999999997</v>
      </c>
      <c r="O8797" s="7"/>
    </row>
    <row r="8798" spans="1:15" x14ac:dyDescent="0.2">
      <c r="A8798" s="2">
        <v>1</v>
      </c>
      <c r="B8798" s="6" t="s">
        <v>32</v>
      </c>
      <c r="C8798" s="6">
        <v>0</v>
      </c>
      <c r="D8798" s="5" t="s">
        <v>619</v>
      </c>
      <c r="E8798" s="5" t="str">
        <f t="shared" si="934"/>
        <v/>
      </c>
      <c r="F8798" s="5" t="str">
        <f t="shared" si="933"/>
        <v/>
      </c>
      <c r="G8798" s="7">
        <v>140.274</v>
      </c>
      <c r="H8798" s="7">
        <v>115.142</v>
      </c>
      <c r="I8798" s="7">
        <v>113.625</v>
      </c>
      <c r="J8798" s="7">
        <v>84.605000000000004</v>
      </c>
      <c r="K8798" s="7">
        <v>81.001999999999995</v>
      </c>
      <c r="L8798" s="7">
        <v>98.683000000000007</v>
      </c>
      <c r="M8798" s="7">
        <v>81.558000000000007</v>
      </c>
      <c r="N8798" s="7">
        <v>92.671000000000006</v>
      </c>
      <c r="O8798" s="7"/>
    </row>
    <row r="8799" spans="1:15" x14ac:dyDescent="0.2">
      <c r="A8799" s="2">
        <v>1</v>
      </c>
      <c r="B8799" s="6" t="s">
        <v>33</v>
      </c>
      <c r="C8799" s="6">
        <v>0</v>
      </c>
      <c r="D8799" s="5" t="s">
        <v>619</v>
      </c>
      <c r="E8799" s="5" t="str">
        <f t="shared" si="934"/>
        <v/>
      </c>
      <c r="F8799" s="5" t="str">
        <f t="shared" si="933"/>
        <v/>
      </c>
      <c r="G8799" s="7">
        <v>142.57</v>
      </c>
      <c r="H8799" s="7">
        <v>117.44499999999999</v>
      </c>
      <c r="I8799" s="7">
        <v>116.929</v>
      </c>
      <c r="J8799" s="7">
        <v>81.025000000000006</v>
      </c>
      <c r="K8799" s="7">
        <v>82.015000000000001</v>
      </c>
      <c r="L8799" s="7">
        <v>99.561000000000007</v>
      </c>
      <c r="M8799" s="7">
        <v>78.34</v>
      </c>
      <c r="N8799" s="7">
        <v>91.602000000000004</v>
      </c>
      <c r="O8799" s="7"/>
    </row>
    <row r="8800" spans="1:15" x14ac:dyDescent="0.2">
      <c r="A8800" s="2">
        <v>1</v>
      </c>
      <c r="B8800" s="6" t="s">
        <v>34</v>
      </c>
      <c r="C8800" s="6">
        <v>0</v>
      </c>
      <c r="D8800" s="5" t="s">
        <v>619</v>
      </c>
      <c r="E8800" s="5" t="str">
        <f t="shared" si="934"/>
        <v/>
      </c>
      <c r="F8800" s="5" t="str">
        <f t="shared" si="933"/>
        <v/>
      </c>
      <c r="G8800" s="7">
        <v>138.26300000000001</v>
      </c>
      <c r="H8800" s="7">
        <v>119.23099999999999</v>
      </c>
      <c r="I8800" s="7">
        <v>124.318</v>
      </c>
      <c r="J8800" s="7">
        <v>77.751000000000005</v>
      </c>
      <c r="K8800" s="7">
        <v>89.914000000000001</v>
      </c>
      <c r="L8800" s="7">
        <v>104.26600000000001</v>
      </c>
      <c r="M8800" s="7">
        <v>76.531999999999996</v>
      </c>
      <c r="N8800" s="7">
        <v>95.141999999999996</v>
      </c>
      <c r="O8800" s="7"/>
    </row>
    <row r="8801" spans="1:15" x14ac:dyDescent="0.2">
      <c r="A8801" s="2">
        <v>1</v>
      </c>
      <c r="B8801" s="6" t="s">
        <v>35</v>
      </c>
      <c r="C8801" s="6">
        <v>0</v>
      </c>
      <c r="D8801" s="5" t="s">
        <v>619</v>
      </c>
      <c r="E8801" s="5" t="str">
        <f t="shared" si="934"/>
        <v/>
      </c>
      <c r="F8801" s="5" t="str">
        <f t="shared" si="933"/>
        <v/>
      </c>
      <c r="G8801" s="7">
        <v>133.63399999999999</v>
      </c>
      <c r="H8801" s="7">
        <v>124.24299999999999</v>
      </c>
      <c r="I8801" s="7">
        <v>127.673</v>
      </c>
      <c r="J8801" s="7">
        <v>74.906999999999996</v>
      </c>
      <c r="K8801" s="7">
        <v>95.539000000000001</v>
      </c>
      <c r="L8801" s="7">
        <v>102.76</v>
      </c>
      <c r="M8801" s="7">
        <v>72.787999999999997</v>
      </c>
      <c r="N8801" s="7">
        <v>92.93</v>
      </c>
      <c r="O8801" s="7"/>
    </row>
    <row r="8802" spans="1:15" x14ac:dyDescent="0.2">
      <c r="A8802" s="2">
        <v>1</v>
      </c>
      <c r="B8802" s="6" t="s">
        <v>36</v>
      </c>
      <c r="C8802" s="6">
        <v>0</v>
      </c>
      <c r="D8802" s="5" t="s">
        <v>619</v>
      </c>
      <c r="E8802" s="5" t="str">
        <f t="shared" si="934"/>
        <v/>
      </c>
      <c r="F8802" s="5" t="str">
        <f t="shared" si="933"/>
        <v/>
      </c>
      <c r="G8802" s="7">
        <v>170.511</v>
      </c>
      <c r="H8802" s="7">
        <v>128.28899999999999</v>
      </c>
      <c r="I8802" s="7">
        <v>128.048</v>
      </c>
      <c r="J8802" s="7">
        <v>72.183999999999997</v>
      </c>
      <c r="K8802" s="7">
        <v>75.096999999999994</v>
      </c>
      <c r="L8802" s="7">
        <v>99.811999999999998</v>
      </c>
      <c r="M8802" s="7">
        <v>75.34</v>
      </c>
      <c r="N8802" s="7">
        <v>96.471000000000004</v>
      </c>
      <c r="O8802" s="7"/>
    </row>
    <row r="8803" spans="1:15" x14ac:dyDescent="0.2">
      <c r="A8803" s="2">
        <v>1</v>
      </c>
      <c r="B8803" s="6" t="s">
        <v>37</v>
      </c>
      <c r="C8803" s="6">
        <v>0</v>
      </c>
      <c r="D8803" s="5" t="s">
        <v>619</v>
      </c>
      <c r="E8803" s="5" t="str">
        <f t="shared" si="934"/>
        <v/>
      </c>
      <c r="F8803" s="5" t="str">
        <f t="shared" si="933"/>
        <v/>
      </c>
      <c r="G8803" s="7">
        <v>185.57300000000001</v>
      </c>
      <c r="H8803" s="7">
        <v>131.154</v>
      </c>
      <c r="I8803" s="7">
        <v>137.90100000000001</v>
      </c>
      <c r="J8803" s="7">
        <v>68.543999999999997</v>
      </c>
      <c r="K8803" s="7">
        <v>74.311000000000007</v>
      </c>
      <c r="L8803" s="7">
        <v>105.14400000000001</v>
      </c>
      <c r="M8803" s="7">
        <v>76.430999999999997</v>
      </c>
      <c r="N8803" s="7">
        <v>105.4</v>
      </c>
      <c r="O8803" s="7"/>
    </row>
    <row r="8804" spans="1:15" x14ac:dyDescent="0.2">
      <c r="A8804" s="2">
        <v>1</v>
      </c>
      <c r="B8804" s="6" t="s">
        <v>63</v>
      </c>
      <c r="C8804" s="6">
        <v>0</v>
      </c>
      <c r="D8804" s="5" t="s">
        <v>619</v>
      </c>
      <c r="E8804" s="5" t="str">
        <f t="shared" si="934"/>
        <v/>
      </c>
      <c r="F8804" s="5" t="str">
        <f t="shared" si="933"/>
        <v/>
      </c>
      <c r="G8804" s="7">
        <v>198.678</v>
      </c>
      <c r="H8804" s="7">
        <v>145.74</v>
      </c>
      <c r="I8804" s="7">
        <v>156.25399999999999</v>
      </c>
      <c r="J8804" s="7">
        <v>66.442999999999998</v>
      </c>
      <c r="K8804" s="7">
        <v>78.647000000000006</v>
      </c>
      <c r="L8804" s="7">
        <v>107.215</v>
      </c>
      <c r="M8804" s="7">
        <v>66.564999999999998</v>
      </c>
      <c r="N8804" s="7">
        <v>104.011</v>
      </c>
      <c r="O8804" s="7"/>
    </row>
    <row r="8805" spans="1:15" x14ac:dyDescent="0.2">
      <c r="A8805" s="2">
        <v>0</v>
      </c>
      <c r="B8805" s="5" t="s">
        <v>620</v>
      </c>
      <c r="C8805" s="6" t="s">
        <v>0</v>
      </c>
      <c r="E8805" s="5" t="str">
        <f t="shared" si="934"/>
        <v/>
      </c>
      <c r="F8805" s="5" t="str">
        <f t="shared" si="933"/>
        <v/>
      </c>
    </row>
    <row r="8806" spans="1:15" x14ac:dyDescent="0.2">
      <c r="A8806" s="2">
        <v>1</v>
      </c>
      <c r="B8806" s="6" t="s">
        <v>13</v>
      </c>
      <c r="C8806" s="6">
        <v>0</v>
      </c>
      <c r="D8806" s="5" t="s">
        <v>621</v>
      </c>
      <c r="E8806" s="5" t="str">
        <f t="shared" si="934"/>
        <v/>
      </c>
      <c r="F8806" s="5" t="str">
        <f t="shared" si="933"/>
        <v/>
      </c>
      <c r="G8806" s="7">
        <v>69.554000000000002</v>
      </c>
      <c r="H8806" s="7">
        <v>76.010999999999996</v>
      </c>
      <c r="I8806" s="7">
        <v>51.732999999999997</v>
      </c>
      <c r="J8806" s="7">
        <v>81.814999999999998</v>
      </c>
      <c r="K8806" s="7">
        <v>74.379000000000005</v>
      </c>
      <c r="L8806" s="7">
        <v>68.06</v>
      </c>
      <c r="M8806" s="7">
        <v>86.616</v>
      </c>
      <c r="N8806" s="7">
        <v>44.808999999999997</v>
      </c>
      <c r="O8806" s="7"/>
    </row>
    <row r="8807" spans="1:15" x14ac:dyDescent="0.2">
      <c r="A8807" s="2">
        <v>1</v>
      </c>
      <c r="B8807" s="6" t="s">
        <v>15</v>
      </c>
      <c r="C8807" s="6">
        <v>0</v>
      </c>
      <c r="D8807" s="5" t="s">
        <v>621</v>
      </c>
      <c r="E8807" s="5" t="str">
        <f t="shared" si="934"/>
        <v/>
      </c>
      <c r="F8807" s="5" t="str">
        <f t="shared" si="933"/>
        <v/>
      </c>
      <c r="G8807" s="7">
        <v>73.947999999999993</v>
      </c>
      <c r="H8807" s="7">
        <v>81.591999999999999</v>
      </c>
      <c r="I8807" s="7">
        <v>57.651000000000003</v>
      </c>
      <c r="J8807" s="7">
        <v>83.494</v>
      </c>
      <c r="K8807" s="7">
        <v>77.960999999999999</v>
      </c>
      <c r="L8807" s="7">
        <v>70.656999999999996</v>
      </c>
      <c r="M8807" s="7">
        <v>86.664000000000001</v>
      </c>
      <c r="N8807" s="7">
        <v>49.963000000000001</v>
      </c>
      <c r="O8807" s="7"/>
    </row>
    <row r="8808" spans="1:15" x14ac:dyDescent="0.2">
      <c r="A8808" s="2">
        <v>1</v>
      </c>
      <c r="B8808" s="6" t="s">
        <v>16</v>
      </c>
      <c r="C8808" s="6">
        <v>0</v>
      </c>
      <c r="D8808" s="5" t="s">
        <v>621</v>
      </c>
      <c r="E8808" s="5" t="str">
        <f t="shared" si="934"/>
        <v/>
      </c>
      <c r="F8808" s="5" t="str">
        <f t="shared" si="933"/>
        <v/>
      </c>
      <c r="G8808" s="7">
        <v>69.347999999999999</v>
      </c>
      <c r="H8808" s="7">
        <v>76.138999999999996</v>
      </c>
      <c r="I8808" s="7">
        <v>60.009</v>
      </c>
      <c r="J8808" s="7">
        <v>85.61</v>
      </c>
      <c r="K8808" s="7">
        <v>86.531999999999996</v>
      </c>
      <c r="L8808" s="7">
        <v>78.814999999999998</v>
      </c>
      <c r="M8808" s="7">
        <v>95.131</v>
      </c>
      <c r="N8808" s="7">
        <v>57.087000000000003</v>
      </c>
      <c r="O8808" s="7"/>
    </row>
    <row r="8809" spans="1:15" x14ac:dyDescent="0.2">
      <c r="A8809" s="2">
        <v>1</v>
      </c>
      <c r="B8809" s="6" t="s">
        <v>17</v>
      </c>
      <c r="C8809" s="6">
        <v>0</v>
      </c>
      <c r="D8809" s="5" t="s">
        <v>621</v>
      </c>
      <c r="E8809" s="5" t="str">
        <f t="shared" si="934"/>
        <v/>
      </c>
      <c r="F8809" s="5" t="str">
        <f t="shared" si="933"/>
        <v/>
      </c>
      <c r="G8809" s="7">
        <v>72.494</v>
      </c>
      <c r="H8809" s="7">
        <v>79.685000000000002</v>
      </c>
      <c r="I8809" s="7">
        <v>65.391000000000005</v>
      </c>
      <c r="J8809" s="7">
        <v>88.510999999999996</v>
      </c>
      <c r="K8809" s="7">
        <v>90.201999999999998</v>
      </c>
      <c r="L8809" s="7">
        <v>82.061999999999998</v>
      </c>
      <c r="M8809" s="7">
        <v>92.337000000000003</v>
      </c>
      <c r="N8809" s="7">
        <v>60.38</v>
      </c>
      <c r="O8809" s="7"/>
    </row>
    <row r="8810" spans="1:15" x14ac:dyDescent="0.2">
      <c r="A8810" s="2">
        <v>1</v>
      </c>
      <c r="B8810" s="6" t="s">
        <v>18</v>
      </c>
      <c r="C8810" s="6">
        <v>0</v>
      </c>
      <c r="D8810" s="5" t="s">
        <v>621</v>
      </c>
      <c r="E8810" s="5" t="str">
        <f t="shared" si="934"/>
        <v/>
      </c>
      <c r="F8810" s="5" t="str">
        <f t="shared" si="933"/>
        <v/>
      </c>
      <c r="G8810" s="7">
        <v>75.305000000000007</v>
      </c>
      <c r="H8810" s="7">
        <v>81.89</v>
      </c>
      <c r="I8810" s="7">
        <v>67.400000000000006</v>
      </c>
      <c r="J8810" s="7">
        <v>91.004000000000005</v>
      </c>
      <c r="K8810" s="7">
        <v>89.503</v>
      </c>
      <c r="L8810" s="7">
        <v>82.305000000000007</v>
      </c>
      <c r="M8810" s="7">
        <v>90.162000000000006</v>
      </c>
      <c r="N8810" s="7">
        <v>60.768999999999998</v>
      </c>
      <c r="O8810" s="7"/>
    </row>
    <row r="8811" spans="1:15" x14ac:dyDescent="0.2">
      <c r="A8811" s="2">
        <v>1</v>
      </c>
      <c r="B8811" s="6" t="s">
        <v>19</v>
      </c>
      <c r="C8811" s="6">
        <v>0</v>
      </c>
      <c r="D8811" s="5" t="s">
        <v>621</v>
      </c>
      <c r="E8811" s="5" t="str">
        <f t="shared" si="934"/>
        <v/>
      </c>
      <c r="F8811" s="5" t="str">
        <f t="shared" si="933"/>
        <v/>
      </c>
      <c r="G8811" s="7">
        <v>75.936000000000007</v>
      </c>
      <c r="H8811" s="7">
        <v>83.626000000000005</v>
      </c>
      <c r="I8811" s="7">
        <v>69.337000000000003</v>
      </c>
      <c r="J8811" s="7">
        <v>92.212999999999994</v>
      </c>
      <c r="K8811" s="7">
        <v>91.31</v>
      </c>
      <c r="L8811" s="7">
        <v>82.914000000000001</v>
      </c>
      <c r="M8811" s="7">
        <v>92.478999999999999</v>
      </c>
      <c r="N8811" s="7">
        <v>64.122</v>
      </c>
      <c r="O8811" s="7"/>
    </row>
    <row r="8812" spans="1:15" x14ac:dyDescent="0.2">
      <c r="A8812" s="2">
        <v>1</v>
      </c>
      <c r="B8812" s="6" t="s">
        <v>20</v>
      </c>
      <c r="C8812" s="6">
        <v>0</v>
      </c>
      <c r="D8812" s="5" t="s">
        <v>621</v>
      </c>
      <c r="E8812" s="5" t="str">
        <f t="shared" si="934"/>
        <v/>
      </c>
      <c r="F8812" s="5" t="str">
        <f t="shared" si="933"/>
        <v/>
      </c>
      <c r="G8812" s="7">
        <v>75.849000000000004</v>
      </c>
      <c r="H8812" s="7">
        <v>85.043000000000006</v>
      </c>
      <c r="I8812" s="7">
        <v>74.343999999999994</v>
      </c>
      <c r="J8812" s="7">
        <v>93.141000000000005</v>
      </c>
      <c r="K8812" s="7">
        <v>98.015000000000001</v>
      </c>
      <c r="L8812" s="7">
        <v>87.418999999999997</v>
      </c>
      <c r="M8812" s="7">
        <v>93.41</v>
      </c>
      <c r="N8812" s="7">
        <v>69.444999999999993</v>
      </c>
      <c r="O8812" s="7"/>
    </row>
    <row r="8813" spans="1:15" x14ac:dyDescent="0.2">
      <c r="A8813" s="2">
        <v>1</v>
      </c>
      <c r="B8813" s="6" t="s">
        <v>21</v>
      </c>
      <c r="C8813" s="6">
        <v>0</v>
      </c>
      <c r="D8813" s="5" t="s">
        <v>621</v>
      </c>
      <c r="E8813" s="5" t="str">
        <f t="shared" si="934"/>
        <v/>
      </c>
      <c r="F8813" s="5" t="str">
        <f t="shared" si="933"/>
        <v/>
      </c>
      <c r="G8813" s="7">
        <v>78.415000000000006</v>
      </c>
      <c r="H8813" s="7">
        <v>87.495999999999995</v>
      </c>
      <c r="I8813" s="7">
        <v>81.209999999999994</v>
      </c>
      <c r="J8813" s="7">
        <v>93.87</v>
      </c>
      <c r="K8813" s="7">
        <v>103.565</v>
      </c>
      <c r="L8813" s="7">
        <v>92.816999999999993</v>
      </c>
      <c r="M8813" s="7">
        <v>90</v>
      </c>
      <c r="N8813" s="7">
        <v>73.088999999999999</v>
      </c>
      <c r="O8813" s="7"/>
    </row>
    <row r="8814" spans="1:15" x14ac:dyDescent="0.2">
      <c r="A8814" s="2">
        <v>1</v>
      </c>
      <c r="B8814" s="6" t="s">
        <v>22</v>
      </c>
      <c r="C8814" s="6">
        <v>0</v>
      </c>
      <c r="D8814" s="5" t="s">
        <v>621</v>
      </c>
      <c r="E8814" s="5" t="str">
        <f t="shared" si="934"/>
        <v/>
      </c>
      <c r="F8814" s="5" t="str">
        <f t="shared" si="933"/>
        <v/>
      </c>
      <c r="G8814" s="7">
        <v>82.555999999999997</v>
      </c>
      <c r="H8814" s="7">
        <v>89.745000000000005</v>
      </c>
      <c r="I8814" s="7">
        <v>88.47</v>
      </c>
      <c r="J8814" s="7">
        <v>94.135999999999996</v>
      </c>
      <c r="K8814" s="7">
        <v>107.164</v>
      </c>
      <c r="L8814" s="7">
        <v>98.58</v>
      </c>
      <c r="M8814" s="7">
        <v>89.807000000000002</v>
      </c>
      <c r="N8814" s="7">
        <v>79.451999999999998</v>
      </c>
      <c r="O8814" s="7"/>
    </row>
    <row r="8815" spans="1:15" x14ac:dyDescent="0.2">
      <c r="A8815" s="2">
        <v>1</v>
      </c>
      <c r="B8815" s="6" t="s">
        <v>23</v>
      </c>
      <c r="C8815" s="6">
        <v>0</v>
      </c>
      <c r="D8815" s="5" t="s">
        <v>621</v>
      </c>
      <c r="E8815" s="5" t="str">
        <f t="shared" si="934"/>
        <v/>
      </c>
      <c r="F8815" s="5" t="str">
        <f t="shared" si="933"/>
        <v/>
      </c>
      <c r="G8815" s="7">
        <v>83.884</v>
      </c>
      <c r="H8815" s="7">
        <v>90.263999999999996</v>
      </c>
      <c r="I8815" s="7">
        <v>90.995999999999995</v>
      </c>
      <c r="J8815" s="7">
        <v>95.382000000000005</v>
      </c>
      <c r="K8815" s="7">
        <v>108.479</v>
      </c>
      <c r="L8815" s="7">
        <v>100.812</v>
      </c>
      <c r="M8815" s="7">
        <v>91.971000000000004</v>
      </c>
      <c r="N8815" s="7">
        <v>83.691000000000003</v>
      </c>
      <c r="O8815" s="7"/>
    </row>
    <row r="8816" spans="1:15" x14ac:dyDescent="0.2">
      <c r="A8816" s="2">
        <v>1</v>
      </c>
      <c r="B8816" s="6" t="s">
        <v>24</v>
      </c>
      <c r="C8816" s="6">
        <v>0</v>
      </c>
      <c r="D8816" s="5" t="s">
        <v>621</v>
      </c>
      <c r="E8816" s="5" t="str">
        <f t="shared" si="934"/>
        <v/>
      </c>
      <c r="F8816" s="5" t="str">
        <f t="shared" si="933"/>
        <v/>
      </c>
      <c r="G8816" s="7">
        <v>87.021000000000001</v>
      </c>
      <c r="H8816" s="7">
        <v>91.661000000000001</v>
      </c>
      <c r="I8816" s="7">
        <v>94.19</v>
      </c>
      <c r="J8816" s="7">
        <v>95.466999999999999</v>
      </c>
      <c r="K8816" s="7">
        <v>108.239</v>
      </c>
      <c r="L8816" s="7">
        <v>102.76</v>
      </c>
      <c r="M8816" s="7">
        <v>94.191999999999993</v>
      </c>
      <c r="N8816" s="7">
        <v>88.718999999999994</v>
      </c>
      <c r="O8816" s="7"/>
    </row>
    <row r="8817" spans="1:15" x14ac:dyDescent="0.2">
      <c r="A8817" s="2">
        <v>1</v>
      </c>
      <c r="B8817" s="6" t="s">
        <v>25</v>
      </c>
      <c r="C8817" s="6">
        <v>0</v>
      </c>
      <c r="D8817" s="5" t="s">
        <v>621</v>
      </c>
      <c r="E8817" s="5" t="str">
        <f t="shared" si="934"/>
        <v/>
      </c>
      <c r="F8817" s="5" t="str">
        <f t="shared" si="933"/>
        <v/>
      </c>
      <c r="G8817" s="7">
        <v>88.191000000000003</v>
      </c>
      <c r="H8817" s="7">
        <v>93.218999999999994</v>
      </c>
      <c r="I8817" s="7">
        <v>99.159000000000006</v>
      </c>
      <c r="J8817" s="7">
        <v>95.840999999999994</v>
      </c>
      <c r="K8817" s="7">
        <v>112.437</v>
      </c>
      <c r="L8817" s="7">
        <v>106.372</v>
      </c>
      <c r="M8817" s="7">
        <v>101.64</v>
      </c>
      <c r="N8817" s="7">
        <v>100.785</v>
      </c>
      <c r="O8817" s="7"/>
    </row>
    <row r="8818" spans="1:15" x14ac:dyDescent="0.2">
      <c r="A8818" s="2">
        <v>1</v>
      </c>
      <c r="B8818" s="6" t="s">
        <v>26</v>
      </c>
      <c r="C8818" s="6">
        <v>0</v>
      </c>
      <c r="D8818" s="5" t="s">
        <v>621</v>
      </c>
      <c r="E8818" s="5" t="str">
        <f t="shared" si="934"/>
        <v/>
      </c>
      <c r="F8818" s="5" t="str">
        <f t="shared" si="933"/>
        <v/>
      </c>
      <c r="G8818" s="7">
        <v>90.093999999999994</v>
      </c>
      <c r="H8818" s="7">
        <v>96.846000000000004</v>
      </c>
      <c r="I8818" s="7">
        <v>103.88200000000001</v>
      </c>
      <c r="J8818" s="7">
        <v>95.53</v>
      </c>
      <c r="K8818" s="7">
        <v>115.303</v>
      </c>
      <c r="L8818" s="7">
        <v>107.265</v>
      </c>
      <c r="M8818" s="7">
        <v>97.034000000000006</v>
      </c>
      <c r="N8818" s="7">
        <v>100.8</v>
      </c>
      <c r="O8818" s="7"/>
    </row>
    <row r="8819" spans="1:15" x14ac:dyDescent="0.2">
      <c r="A8819" s="2">
        <v>1</v>
      </c>
      <c r="B8819" s="6" t="s">
        <v>27</v>
      </c>
      <c r="C8819" s="6">
        <v>0</v>
      </c>
      <c r="D8819" s="5" t="s">
        <v>621</v>
      </c>
      <c r="E8819" s="5" t="str">
        <f t="shared" si="934"/>
        <v/>
      </c>
      <c r="F8819" s="5" t="str">
        <f t="shared" si="933"/>
        <v/>
      </c>
      <c r="G8819" s="7">
        <v>92.721000000000004</v>
      </c>
      <c r="H8819" s="7">
        <v>95.385999999999996</v>
      </c>
      <c r="I8819" s="7">
        <v>105.297</v>
      </c>
      <c r="J8819" s="7">
        <v>96.298000000000002</v>
      </c>
      <c r="K8819" s="7">
        <v>113.563</v>
      </c>
      <c r="L8819" s="7">
        <v>110.39</v>
      </c>
      <c r="M8819" s="7">
        <v>99.123999999999995</v>
      </c>
      <c r="N8819" s="7">
        <v>104.374</v>
      </c>
      <c r="O8819" s="7"/>
    </row>
    <row r="8820" spans="1:15" x14ac:dyDescent="0.2">
      <c r="A8820" s="2">
        <v>1</v>
      </c>
      <c r="B8820" s="6" t="s">
        <v>28</v>
      </c>
      <c r="C8820" s="6">
        <v>0</v>
      </c>
      <c r="D8820" s="5" t="s">
        <v>621</v>
      </c>
      <c r="E8820" s="5" t="str">
        <f t="shared" si="934"/>
        <v/>
      </c>
      <c r="F8820" s="5" t="str">
        <f t="shared" si="933"/>
        <v/>
      </c>
      <c r="G8820" s="7">
        <v>100.47</v>
      </c>
      <c r="H8820" s="7">
        <v>99.049000000000007</v>
      </c>
      <c r="I8820" s="7">
        <v>104.03400000000001</v>
      </c>
      <c r="J8820" s="7">
        <v>98.242999999999995</v>
      </c>
      <c r="K8820" s="7">
        <v>103.548</v>
      </c>
      <c r="L8820" s="7">
        <v>105.032</v>
      </c>
      <c r="M8820" s="7">
        <v>97.393000000000001</v>
      </c>
      <c r="N8820" s="7">
        <v>101.322</v>
      </c>
      <c r="O8820" s="7"/>
    </row>
    <row r="8821" spans="1:15" x14ac:dyDescent="0.2">
      <c r="A8821" s="2">
        <v>1</v>
      </c>
      <c r="B8821" s="6" t="s">
        <v>29</v>
      </c>
      <c r="C8821" s="6">
        <v>0</v>
      </c>
      <c r="D8821" s="5" t="s">
        <v>621</v>
      </c>
      <c r="E8821" s="5" t="str">
        <f t="shared" si="934"/>
        <v/>
      </c>
      <c r="F8821" s="5" t="str">
        <f t="shared" si="933"/>
        <v/>
      </c>
      <c r="G8821" s="7">
        <v>100</v>
      </c>
      <c r="H8821" s="7">
        <v>100</v>
      </c>
      <c r="I8821" s="7">
        <v>100</v>
      </c>
      <c r="J8821" s="7">
        <v>100</v>
      </c>
      <c r="K8821" s="7">
        <v>100</v>
      </c>
      <c r="L8821" s="7">
        <v>100</v>
      </c>
      <c r="M8821" s="7">
        <v>100</v>
      </c>
      <c r="N8821" s="7">
        <v>100</v>
      </c>
      <c r="O8821" s="7"/>
    </row>
    <row r="8822" spans="1:15" x14ac:dyDescent="0.2">
      <c r="A8822" s="2">
        <v>1</v>
      </c>
      <c r="B8822" s="6" t="s">
        <v>30</v>
      </c>
      <c r="C8822" s="6">
        <v>0</v>
      </c>
      <c r="D8822" s="5" t="s">
        <v>621</v>
      </c>
      <c r="E8822" s="5" t="str">
        <f t="shared" si="934"/>
        <v/>
      </c>
      <c r="F8822" s="5" t="str">
        <f t="shared" si="933"/>
        <v/>
      </c>
      <c r="G8822" s="7">
        <v>101.501</v>
      </c>
      <c r="H8822" s="7">
        <v>101.45099999999999</v>
      </c>
      <c r="I8822" s="7">
        <v>98.569000000000003</v>
      </c>
      <c r="J8822" s="7">
        <v>100.3</v>
      </c>
      <c r="K8822" s="7">
        <v>97.111000000000004</v>
      </c>
      <c r="L8822" s="7">
        <v>97.159000000000006</v>
      </c>
      <c r="M8822" s="7">
        <v>99.781999999999996</v>
      </c>
      <c r="N8822" s="7">
        <v>98.353999999999999</v>
      </c>
      <c r="O8822" s="7"/>
    </row>
    <row r="8823" spans="1:15" x14ac:dyDescent="0.2">
      <c r="A8823" s="2">
        <v>1</v>
      </c>
      <c r="B8823" s="6" t="s">
        <v>31</v>
      </c>
      <c r="C8823" s="6">
        <v>0</v>
      </c>
      <c r="D8823" s="5" t="s">
        <v>621</v>
      </c>
      <c r="E8823" s="5" t="str">
        <f t="shared" si="934"/>
        <v/>
      </c>
      <c r="F8823" s="5" t="str">
        <f t="shared" si="933"/>
        <v/>
      </c>
      <c r="G8823" s="7">
        <v>108.023</v>
      </c>
      <c r="H8823" s="7">
        <v>105.40300000000001</v>
      </c>
      <c r="I8823" s="7">
        <v>100.184</v>
      </c>
      <c r="J8823" s="7">
        <v>100.88</v>
      </c>
      <c r="K8823" s="7">
        <v>92.742999999999995</v>
      </c>
      <c r="L8823" s="7">
        <v>95.049000000000007</v>
      </c>
      <c r="M8823" s="7">
        <v>99.120999999999995</v>
      </c>
      <c r="N8823" s="7">
        <v>99.304000000000002</v>
      </c>
      <c r="O8823" s="7"/>
    </row>
    <row r="8824" spans="1:15" x14ac:dyDescent="0.2">
      <c r="A8824" s="2">
        <v>1</v>
      </c>
      <c r="B8824" s="6" t="s">
        <v>32</v>
      </c>
      <c r="C8824" s="6">
        <v>0</v>
      </c>
      <c r="D8824" s="5" t="s">
        <v>621</v>
      </c>
      <c r="E8824" s="5" t="str">
        <f t="shared" si="934"/>
        <v/>
      </c>
      <c r="F8824" s="5" t="str">
        <f t="shared" si="933"/>
        <v/>
      </c>
      <c r="G8824" s="7">
        <v>116.741</v>
      </c>
      <c r="H8824" s="7">
        <v>110.97</v>
      </c>
      <c r="I8824" s="7">
        <v>98.314999999999998</v>
      </c>
      <c r="J8824" s="7">
        <v>101.274</v>
      </c>
      <c r="K8824" s="7">
        <v>84.216999999999999</v>
      </c>
      <c r="L8824" s="7">
        <v>88.596000000000004</v>
      </c>
      <c r="M8824" s="7">
        <v>96.078000000000003</v>
      </c>
      <c r="N8824" s="7">
        <v>94.459000000000003</v>
      </c>
      <c r="O8824" s="7"/>
    </row>
    <row r="8825" spans="1:15" x14ac:dyDescent="0.2">
      <c r="A8825" s="2">
        <v>1</v>
      </c>
      <c r="B8825" s="6" t="s">
        <v>33</v>
      </c>
      <c r="C8825" s="6">
        <v>0</v>
      </c>
      <c r="D8825" s="5" t="s">
        <v>621</v>
      </c>
      <c r="E8825" s="5" t="str">
        <f t="shared" si="934"/>
        <v/>
      </c>
      <c r="F8825" s="5" t="str">
        <f t="shared" si="933"/>
        <v/>
      </c>
      <c r="G8825" s="7">
        <v>112.3</v>
      </c>
      <c r="H8825" s="7">
        <v>113.172</v>
      </c>
      <c r="I8825" s="7">
        <v>93.650999999999996</v>
      </c>
      <c r="J8825" s="7">
        <v>101.851</v>
      </c>
      <c r="K8825" s="7">
        <v>83.394000000000005</v>
      </c>
      <c r="L8825" s="7">
        <v>82.751999999999995</v>
      </c>
      <c r="M8825" s="7">
        <v>98.47</v>
      </c>
      <c r="N8825" s="7">
        <v>92.218000000000004</v>
      </c>
      <c r="O8825" s="7"/>
    </row>
    <row r="8826" spans="1:15" x14ac:dyDescent="0.2">
      <c r="A8826" s="2">
        <v>1</v>
      </c>
      <c r="B8826" s="6" t="s">
        <v>34</v>
      </c>
      <c r="C8826" s="6">
        <v>0</v>
      </c>
      <c r="D8826" s="5" t="s">
        <v>621</v>
      </c>
      <c r="E8826" s="5" t="str">
        <f t="shared" si="934"/>
        <v/>
      </c>
      <c r="F8826" s="5" t="str">
        <f t="shared" si="933"/>
        <v/>
      </c>
      <c r="G8826" s="7">
        <v>105.155</v>
      </c>
      <c r="H8826" s="7">
        <v>110.417</v>
      </c>
      <c r="I8826" s="7">
        <v>89.266000000000005</v>
      </c>
      <c r="J8826" s="7">
        <v>103.474</v>
      </c>
      <c r="K8826" s="7">
        <v>84.89</v>
      </c>
      <c r="L8826" s="7">
        <v>80.843999999999994</v>
      </c>
      <c r="M8826" s="7">
        <v>101.682</v>
      </c>
      <c r="N8826" s="7">
        <v>90.768000000000001</v>
      </c>
      <c r="O8826" s="7"/>
    </row>
    <row r="8827" spans="1:15" x14ac:dyDescent="0.2">
      <c r="A8827" s="2">
        <v>1</v>
      </c>
      <c r="B8827" s="6" t="s">
        <v>35</v>
      </c>
      <c r="C8827" s="6">
        <v>0</v>
      </c>
      <c r="D8827" s="5" t="s">
        <v>621</v>
      </c>
      <c r="E8827" s="5" t="str">
        <f t="shared" si="934"/>
        <v/>
      </c>
      <c r="F8827" s="5" t="str">
        <f t="shared" si="933"/>
        <v/>
      </c>
      <c r="G8827" s="7">
        <v>106.751</v>
      </c>
      <c r="H8827" s="7">
        <v>107.117</v>
      </c>
      <c r="I8827" s="7">
        <v>83.858999999999995</v>
      </c>
      <c r="J8827" s="7">
        <v>105.65</v>
      </c>
      <c r="K8827" s="7">
        <v>78.555999999999997</v>
      </c>
      <c r="L8827" s="7">
        <v>78.287000000000006</v>
      </c>
      <c r="M8827" s="7">
        <v>103.761</v>
      </c>
      <c r="N8827" s="7">
        <v>87.013000000000005</v>
      </c>
      <c r="O8827" s="7"/>
    </row>
    <row r="8828" spans="1:15" x14ac:dyDescent="0.2">
      <c r="A8828" s="2">
        <v>1</v>
      </c>
      <c r="B8828" s="6" t="s">
        <v>36</v>
      </c>
      <c r="C8828" s="6">
        <v>0</v>
      </c>
      <c r="D8828" s="5" t="s">
        <v>621</v>
      </c>
      <c r="E8828" s="5" t="str">
        <f t="shared" si="934"/>
        <v/>
      </c>
      <c r="F8828" s="5" t="str">
        <f t="shared" si="933"/>
        <v/>
      </c>
      <c r="G8828" s="7">
        <v>111.02800000000001</v>
      </c>
      <c r="H8828" s="7">
        <v>108.38200000000001</v>
      </c>
      <c r="I8828" s="7">
        <v>75.876000000000005</v>
      </c>
      <c r="J8828" s="7">
        <v>107.45099999999999</v>
      </c>
      <c r="K8828" s="7">
        <v>68.338999999999999</v>
      </c>
      <c r="L8828" s="7">
        <v>70.007999999999996</v>
      </c>
      <c r="M8828" s="7">
        <v>105.755</v>
      </c>
      <c r="N8828" s="7">
        <v>80.242999999999995</v>
      </c>
      <c r="O8828" s="7"/>
    </row>
    <row r="8829" spans="1:15" x14ac:dyDescent="0.2">
      <c r="A8829" s="2">
        <v>1</v>
      </c>
      <c r="B8829" s="6" t="s">
        <v>37</v>
      </c>
      <c r="C8829" s="6">
        <v>0</v>
      </c>
      <c r="D8829" s="5" t="s">
        <v>621</v>
      </c>
      <c r="E8829" s="5" t="str">
        <f t="shared" si="934"/>
        <v/>
      </c>
      <c r="F8829" s="5" t="str">
        <f t="shared" si="933"/>
        <v/>
      </c>
      <c r="G8829" s="7">
        <v>121.289</v>
      </c>
      <c r="H8829" s="7">
        <v>117.169</v>
      </c>
      <c r="I8829" s="7">
        <v>72.944999999999993</v>
      </c>
      <c r="J8829" s="7">
        <v>107.369</v>
      </c>
      <c r="K8829" s="7">
        <v>60.142000000000003</v>
      </c>
      <c r="L8829" s="7">
        <v>62.256</v>
      </c>
      <c r="M8829" s="7">
        <v>102.358</v>
      </c>
      <c r="N8829" s="7">
        <v>74.665000000000006</v>
      </c>
      <c r="O8829" s="7"/>
    </row>
    <row r="8830" spans="1:15" x14ac:dyDescent="0.2">
      <c r="A8830" s="2">
        <v>1</v>
      </c>
      <c r="B8830" s="6" t="s">
        <v>63</v>
      </c>
      <c r="C8830" s="6">
        <v>0</v>
      </c>
      <c r="D8830" s="5" t="s">
        <v>621</v>
      </c>
      <c r="E8830" s="5" t="str">
        <f t="shared" si="934"/>
        <v/>
      </c>
      <c r="F8830" s="5" t="str">
        <f t="shared" si="933"/>
        <v/>
      </c>
      <c r="G8830" s="7">
        <v>137.59299999999999</v>
      </c>
      <c r="H8830" s="7">
        <v>131.173</v>
      </c>
      <c r="I8830" s="7">
        <v>72.400999999999996</v>
      </c>
      <c r="J8830" s="7">
        <v>107.401</v>
      </c>
      <c r="K8830" s="7">
        <v>52.619</v>
      </c>
      <c r="L8830" s="7">
        <v>55.195</v>
      </c>
      <c r="M8830" s="7">
        <v>102.456</v>
      </c>
      <c r="N8830" s="7">
        <v>74.177999999999997</v>
      </c>
      <c r="O8830" s="7"/>
    </row>
    <row r="8831" spans="1:15" x14ac:dyDescent="0.2">
      <c r="A8831" s="2">
        <v>0</v>
      </c>
      <c r="B8831" s="5" t="s">
        <v>622</v>
      </c>
      <c r="C8831" s="6" t="s">
        <v>0</v>
      </c>
      <c r="E8831" s="5" t="str">
        <f t="shared" si="934"/>
        <v/>
      </c>
      <c r="F8831" s="5" t="str">
        <f t="shared" si="933"/>
        <v/>
      </c>
    </row>
    <row r="8832" spans="1:15" x14ac:dyDescent="0.2">
      <c r="A8832" s="2">
        <v>1</v>
      </c>
      <c r="B8832" s="6" t="s">
        <v>13</v>
      </c>
      <c r="C8832" s="6">
        <v>0</v>
      </c>
      <c r="D8832" s="5" t="s">
        <v>623</v>
      </c>
      <c r="E8832" s="5" t="str">
        <f t="shared" si="934"/>
        <v/>
      </c>
      <c r="F8832" s="5" t="str">
        <f t="shared" si="933"/>
        <v/>
      </c>
      <c r="G8832" s="7">
        <v>79.123000000000005</v>
      </c>
      <c r="H8832" s="7">
        <v>80.981999999999999</v>
      </c>
      <c r="I8832" s="7">
        <v>52.03</v>
      </c>
      <c r="J8832" s="7">
        <v>70.576999999999998</v>
      </c>
      <c r="K8832" s="7">
        <v>65.757999999999996</v>
      </c>
      <c r="L8832" s="7">
        <v>64.248999999999995</v>
      </c>
      <c r="M8832" s="7">
        <v>80.287000000000006</v>
      </c>
      <c r="N8832" s="7">
        <v>41.773000000000003</v>
      </c>
      <c r="O8832" s="7"/>
    </row>
    <row r="8833" spans="1:15" x14ac:dyDescent="0.2">
      <c r="A8833" s="2">
        <v>1</v>
      </c>
      <c r="B8833" s="6" t="s">
        <v>15</v>
      </c>
      <c r="C8833" s="6">
        <v>0</v>
      </c>
      <c r="D8833" s="5" t="s">
        <v>623</v>
      </c>
      <c r="E8833" s="5" t="str">
        <f t="shared" si="934"/>
        <v/>
      </c>
      <c r="F8833" s="5" t="str">
        <f t="shared" si="933"/>
        <v/>
      </c>
      <c r="G8833" s="7">
        <v>80.801000000000002</v>
      </c>
      <c r="H8833" s="7">
        <v>84.239000000000004</v>
      </c>
      <c r="I8833" s="7">
        <v>57.662999999999997</v>
      </c>
      <c r="J8833" s="7">
        <v>72.876999999999995</v>
      </c>
      <c r="K8833" s="7">
        <v>71.364000000000004</v>
      </c>
      <c r="L8833" s="7">
        <v>68.450999999999993</v>
      </c>
      <c r="M8833" s="7">
        <v>81.268000000000001</v>
      </c>
      <c r="N8833" s="7">
        <v>46.862000000000002</v>
      </c>
      <c r="O8833" s="7"/>
    </row>
    <row r="8834" spans="1:15" x14ac:dyDescent="0.2">
      <c r="A8834" s="2">
        <v>1</v>
      </c>
      <c r="B8834" s="6" t="s">
        <v>16</v>
      </c>
      <c r="C8834" s="6">
        <v>0</v>
      </c>
      <c r="D8834" s="5" t="s">
        <v>623</v>
      </c>
      <c r="E8834" s="5" t="str">
        <f t="shared" si="934"/>
        <v/>
      </c>
      <c r="F8834" s="5" t="str">
        <f t="shared" si="933"/>
        <v/>
      </c>
      <c r="G8834" s="7">
        <v>77.581000000000003</v>
      </c>
      <c r="H8834" s="7">
        <v>81.141999999999996</v>
      </c>
      <c r="I8834" s="7">
        <v>59.793999999999997</v>
      </c>
      <c r="J8834" s="7">
        <v>75.531000000000006</v>
      </c>
      <c r="K8834" s="7">
        <v>77.072999999999993</v>
      </c>
      <c r="L8834" s="7">
        <v>73.69</v>
      </c>
      <c r="M8834" s="7">
        <v>87.730999999999995</v>
      </c>
      <c r="N8834" s="7">
        <v>52.457999999999998</v>
      </c>
      <c r="O8834" s="7"/>
    </row>
    <row r="8835" spans="1:15" x14ac:dyDescent="0.2">
      <c r="A8835" s="2">
        <v>1</v>
      </c>
      <c r="B8835" s="6" t="s">
        <v>17</v>
      </c>
      <c r="C8835" s="6">
        <v>0</v>
      </c>
      <c r="D8835" s="5" t="s">
        <v>623</v>
      </c>
      <c r="E8835" s="5" t="str">
        <f t="shared" si="934"/>
        <v/>
      </c>
      <c r="F8835" s="5" t="str">
        <f t="shared" si="933"/>
        <v/>
      </c>
      <c r="G8835" s="7">
        <v>83.334000000000003</v>
      </c>
      <c r="H8835" s="7">
        <v>88.096999999999994</v>
      </c>
      <c r="I8835" s="7">
        <v>65.375</v>
      </c>
      <c r="J8835" s="7">
        <v>79.334999999999994</v>
      </c>
      <c r="K8835" s="7">
        <v>78.45</v>
      </c>
      <c r="L8835" s="7">
        <v>74.207999999999998</v>
      </c>
      <c r="M8835" s="7">
        <v>83.85</v>
      </c>
      <c r="N8835" s="7">
        <v>54.817</v>
      </c>
      <c r="O8835" s="7"/>
    </row>
    <row r="8836" spans="1:15" x14ac:dyDescent="0.2">
      <c r="A8836" s="2">
        <v>1</v>
      </c>
      <c r="B8836" s="6" t="s">
        <v>18</v>
      </c>
      <c r="C8836" s="6">
        <v>0</v>
      </c>
      <c r="D8836" s="5" t="s">
        <v>623</v>
      </c>
      <c r="E8836" s="5" t="str">
        <f t="shared" si="934"/>
        <v/>
      </c>
      <c r="F8836" s="5" t="str">
        <f t="shared" si="933"/>
        <v/>
      </c>
      <c r="G8836" s="7">
        <v>83.203999999999994</v>
      </c>
      <c r="H8836" s="7">
        <v>87.159000000000006</v>
      </c>
      <c r="I8836" s="7">
        <v>65.481999999999999</v>
      </c>
      <c r="J8836" s="7">
        <v>81.953999999999994</v>
      </c>
      <c r="K8836" s="7">
        <v>78.700999999999993</v>
      </c>
      <c r="L8836" s="7">
        <v>75.13</v>
      </c>
      <c r="M8836" s="7">
        <v>84.665999999999997</v>
      </c>
      <c r="N8836" s="7">
        <v>55.441000000000003</v>
      </c>
      <c r="O8836" s="7"/>
    </row>
    <row r="8837" spans="1:15" x14ac:dyDescent="0.2">
      <c r="A8837" s="2">
        <v>1</v>
      </c>
      <c r="B8837" s="6" t="s">
        <v>19</v>
      </c>
      <c r="C8837" s="6">
        <v>0</v>
      </c>
      <c r="D8837" s="5" t="s">
        <v>623</v>
      </c>
      <c r="E8837" s="5" t="str">
        <f t="shared" si="934"/>
        <v/>
      </c>
      <c r="F8837" s="5" t="str">
        <f t="shared" si="933"/>
        <v/>
      </c>
      <c r="G8837" s="7">
        <v>85.049000000000007</v>
      </c>
      <c r="H8837" s="7">
        <v>88.216999999999999</v>
      </c>
      <c r="I8837" s="7">
        <v>67.09</v>
      </c>
      <c r="J8837" s="7">
        <v>83.734999999999999</v>
      </c>
      <c r="K8837" s="7">
        <v>78.882999999999996</v>
      </c>
      <c r="L8837" s="7">
        <v>76.051000000000002</v>
      </c>
      <c r="M8837" s="7">
        <v>87.093000000000004</v>
      </c>
      <c r="N8837" s="7">
        <v>58.43</v>
      </c>
      <c r="O8837" s="7"/>
    </row>
    <row r="8838" spans="1:15" x14ac:dyDescent="0.2">
      <c r="A8838" s="2">
        <v>1</v>
      </c>
      <c r="B8838" s="6" t="s">
        <v>20</v>
      </c>
      <c r="C8838" s="6">
        <v>0</v>
      </c>
      <c r="D8838" s="5" t="s">
        <v>623</v>
      </c>
      <c r="E8838" s="5" t="str">
        <f t="shared" si="934"/>
        <v/>
      </c>
      <c r="F8838" s="5" t="str">
        <f t="shared" si="933"/>
        <v/>
      </c>
      <c r="G8838" s="7">
        <v>85.655000000000001</v>
      </c>
      <c r="H8838" s="7">
        <v>89.924999999999997</v>
      </c>
      <c r="I8838" s="7">
        <v>71.701999999999998</v>
      </c>
      <c r="J8838" s="7">
        <v>85.228999999999999</v>
      </c>
      <c r="K8838" s="7">
        <v>83.71</v>
      </c>
      <c r="L8838" s="7">
        <v>79.734999999999999</v>
      </c>
      <c r="M8838" s="7">
        <v>88.058000000000007</v>
      </c>
      <c r="N8838" s="7">
        <v>63.14</v>
      </c>
      <c r="O8838" s="7"/>
    </row>
    <row r="8839" spans="1:15" x14ac:dyDescent="0.2">
      <c r="A8839" s="2">
        <v>1</v>
      </c>
      <c r="B8839" s="6" t="s">
        <v>21</v>
      </c>
      <c r="C8839" s="6">
        <v>0</v>
      </c>
      <c r="D8839" s="5" t="s">
        <v>623</v>
      </c>
      <c r="E8839" s="5" t="str">
        <f t="shared" si="934"/>
        <v/>
      </c>
      <c r="F8839" s="5" t="str">
        <f t="shared" si="933"/>
        <v/>
      </c>
      <c r="G8839" s="7">
        <v>89.113</v>
      </c>
      <c r="H8839" s="7">
        <v>93.272000000000006</v>
      </c>
      <c r="I8839" s="7">
        <v>78.397000000000006</v>
      </c>
      <c r="J8839" s="7">
        <v>86.369</v>
      </c>
      <c r="K8839" s="7">
        <v>87.974999999999994</v>
      </c>
      <c r="L8839" s="7">
        <v>84.052999999999997</v>
      </c>
      <c r="M8839" s="7">
        <v>86.367000000000004</v>
      </c>
      <c r="N8839" s="7">
        <v>67.709999999999994</v>
      </c>
      <c r="O8839" s="7"/>
    </row>
    <row r="8840" spans="1:15" x14ac:dyDescent="0.2">
      <c r="A8840" s="2">
        <v>1</v>
      </c>
      <c r="B8840" s="6" t="s">
        <v>22</v>
      </c>
      <c r="C8840" s="6">
        <v>0</v>
      </c>
      <c r="D8840" s="5" t="s">
        <v>623</v>
      </c>
      <c r="E8840" s="5" t="str">
        <f t="shared" si="934"/>
        <v/>
      </c>
      <c r="F8840" s="5" t="str">
        <f t="shared" ref="F8840:F8903" si="935">IF(LEN(E8840)=0,"",E8840&amp;B8840)</f>
        <v/>
      </c>
      <c r="G8840" s="7">
        <v>94.495000000000005</v>
      </c>
      <c r="H8840" s="7">
        <v>97.198999999999998</v>
      </c>
      <c r="I8840" s="7">
        <v>85.56</v>
      </c>
      <c r="J8840" s="7">
        <v>87.531000000000006</v>
      </c>
      <c r="K8840" s="7">
        <v>90.543999999999997</v>
      </c>
      <c r="L8840" s="7">
        <v>88.025000000000006</v>
      </c>
      <c r="M8840" s="7">
        <v>87.852999999999994</v>
      </c>
      <c r="N8840" s="7">
        <v>75.167000000000002</v>
      </c>
      <c r="O8840" s="7"/>
    </row>
    <row r="8841" spans="1:15" x14ac:dyDescent="0.2">
      <c r="A8841" s="2">
        <v>1</v>
      </c>
      <c r="B8841" s="6" t="s">
        <v>23</v>
      </c>
      <c r="C8841" s="6">
        <v>0</v>
      </c>
      <c r="D8841" s="5" t="s">
        <v>623</v>
      </c>
      <c r="E8841" s="5" t="str">
        <f t="shared" ref="E8841:E8904" si="936">IF(C8841=0,IF(LEN(D8841)&lt;&gt;3,"",D8841),IF(LEN(D8841)&lt;&gt;4,"",LEFT(D8841,3)))</f>
        <v/>
      </c>
      <c r="F8841" s="5" t="str">
        <f t="shared" si="935"/>
        <v/>
      </c>
      <c r="G8841" s="7">
        <v>94.863</v>
      </c>
      <c r="H8841" s="7">
        <v>96.792000000000002</v>
      </c>
      <c r="I8841" s="7">
        <v>88.099000000000004</v>
      </c>
      <c r="J8841" s="7">
        <v>90.19</v>
      </c>
      <c r="K8841" s="7">
        <v>92.87</v>
      </c>
      <c r="L8841" s="7">
        <v>91.019000000000005</v>
      </c>
      <c r="M8841" s="7">
        <v>91.635999999999996</v>
      </c>
      <c r="N8841" s="7">
        <v>80.730999999999995</v>
      </c>
      <c r="O8841" s="7"/>
    </row>
    <row r="8842" spans="1:15" x14ac:dyDescent="0.2">
      <c r="A8842" s="2">
        <v>1</v>
      </c>
      <c r="B8842" s="6" t="s">
        <v>24</v>
      </c>
      <c r="C8842" s="6">
        <v>0</v>
      </c>
      <c r="D8842" s="5" t="s">
        <v>623</v>
      </c>
      <c r="E8842" s="5" t="str">
        <f t="shared" si="936"/>
        <v/>
      </c>
      <c r="F8842" s="5" t="str">
        <f t="shared" si="935"/>
        <v/>
      </c>
      <c r="G8842" s="7">
        <v>95.153000000000006</v>
      </c>
      <c r="H8842" s="7">
        <v>95.878</v>
      </c>
      <c r="I8842" s="7">
        <v>92.566000000000003</v>
      </c>
      <c r="J8842" s="7">
        <v>91.396000000000001</v>
      </c>
      <c r="K8842" s="7">
        <v>97.281000000000006</v>
      </c>
      <c r="L8842" s="7">
        <v>96.546000000000006</v>
      </c>
      <c r="M8842" s="7">
        <v>94.022000000000006</v>
      </c>
      <c r="N8842" s="7">
        <v>87.033000000000001</v>
      </c>
      <c r="O8842" s="7"/>
    </row>
    <row r="8843" spans="1:15" x14ac:dyDescent="0.2">
      <c r="A8843" s="2">
        <v>1</v>
      </c>
      <c r="B8843" s="6" t="s">
        <v>25</v>
      </c>
      <c r="C8843" s="6">
        <v>0</v>
      </c>
      <c r="D8843" s="5" t="s">
        <v>623</v>
      </c>
      <c r="E8843" s="5" t="str">
        <f t="shared" si="936"/>
        <v/>
      </c>
      <c r="F8843" s="5" t="str">
        <f t="shared" si="935"/>
        <v/>
      </c>
      <c r="G8843" s="7">
        <v>91.885000000000005</v>
      </c>
      <c r="H8843" s="7">
        <v>93.073999999999998</v>
      </c>
      <c r="I8843" s="7">
        <v>94.894999999999996</v>
      </c>
      <c r="J8843" s="7">
        <v>93.103999999999999</v>
      </c>
      <c r="K8843" s="7">
        <v>103.277</v>
      </c>
      <c r="L8843" s="7">
        <v>101.95699999999999</v>
      </c>
      <c r="M8843" s="7">
        <v>102.754</v>
      </c>
      <c r="N8843" s="7">
        <v>97.509</v>
      </c>
      <c r="O8843" s="7"/>
    </row>
    <row r="8844" spans="1:15" x14ac:dyDescent="0.2">
      <c r="A8844" s="2">
        <v>1</v>
      </c>
      <c r="B8844" s="6" t="s">
        <v>26</v>
      </c>
      <c r="C8844" s="6">
        <v>0</v>
      </c>
      <c r="D8844" s="5" t="s">
        <v>623</v>
      </c>
      <c r="E8844" s="5" t="str">
        <f t="shared" si="936"/>
        <v/>
      </c>
      <c r="F8844" s="5" t="str">
        <f t="shared" si="935"/>
        <v/>
      </c>
      <c r="G8844" s="7">
        <v>93.379000000000005</v>
      </c>
      <c r="H8844" s="7">
        <v>97.551000000000002</v>
      </c>
      <c r="I8844" s="7">
        <v>100.471</v>
      </c>
      <c r="J8844" s="7">
        <v>92.914000000000001</v>
      </c>
      <c r="K8844" s="7">
        <v>107.596</v>
      </c>
      <c r="L8844" s="7">
        <v>102.994</v>
      </c>
      <c r="M8844" s="7">
        <v>97.733000000000004</v>
      </c>
      <c r="N8844" s="7">
        <v>98.192999999999998</v>
      </c>
      <c r="O8844" s="7"/>
    </row>
    <row r="8845" spans="1:15" x14ac:dyDescent="0.2">
      <c r="A8845" s="2">
        <v>1</v>
      </c>
      <c r="B8845" s="6" t="s">
        <v>27</v>
      </c>
      <c r="C8845" s="6">
        <v>0</v>
      </c>
      <c r="D8845" s="5" t="s">
        <v>623</v>
      </c>
      <c r="E8845" s="5" t="str">
        <f t="shared" si="936"/>
        <v/>
      </c>
      <c r="F8845" s="5" t="str">
        <f t="shared" si="935"/>
        <v/>
      </c>
      <c r="G8845" s="7">
        <v>96.141999999999996</v>
      </c>
      <c r="H8845" s="7">
        <v>96.635999999999996</v>
      </c>
      <c r="I8845" s="7">
        <v>103.312</v>
      </c>
      <c r="J8845" s="7">
        <v>94.385999999999996</v>
      </c>
      <c r="K8845" s="7">
        <v>107.458</v>
      </c>
      <c r="L8845" s="7">
        <v>106.908</v>
      </c>
      <c r="M8845" s="7">
        <v>99.483000000000004</v>
      </c>
      <c r="N8845" s="7">
        <v>102.777</v>
      </c>
      <c r="O8845" s="7"/>
    </row>
    <row r="8846" spans="1:15" x14ac:dyDescent="0.2">
      <c r="A8846" s="2">
        <v>1</v>
      </c>
      <c r="B8846" s="6" t="s">
        <v>28</v>
      </c>
      <c r="C8846" s="6">
        <v>0</v>
      </c>
      <c r="D8846" s="5" t="s">
        <v>623</v>
      </c>
      <c r="E8846" s="5" t="str">
        <f t="shared" si="936"/>
        <v/>
      </c>
      <c r="F8846" s="5" t="str">
        <f t="shared" si="935"/>
        <v/>
      </c>
      <c r="G8846" s="7">
        <v>103.709</v>
      </c>
      <c r="H8846" s="7">
        <v>100.51</v>
      </c>
      <c r="I8846" s="7">
        <v>102.014</v>
      </c>
      <c r="J8846" s="7">
        <v>96.516000000000005</v>
      </c>
      <c r="K8846" s="7">
        <v>98.366</v>
      </c>
      <c r="L8846" s="7">
        <v>101.497</v>
      </c>
      <c r="M8846" s="7">
        <v>95.853999999999999</v>
      </c>
      <c r="N8846" s="7">
        <v>97.784999999999997</v>
      </c>
      <c r="O8846" s="7"/>
    </row>
    <row r="8847" spans="1:15" x14ac:dyDescent="0.2">
      <c r="A8847" s="2">
        <v>1</v>
      </c>
      <c r="B8847" s="6" t="s">
        <v>29</v>
      </c>
      <c r="C8847" s="6">
        <v>0</v>
      </c>
      <c r="D8847" s="5" t="s">
        <v>623</v>
      </c>
      <c r="E8847" s="5" t="str">
        <f t="shared" si="936"/>
        <v/>
      </c>
      <c r="F8847" s="5" t="str">
        <f t="shared" si="935"/>
        <v/>
      </c>
      <c r="G8847" s="7">
        <v>100</v>
      </c>
      <c r="H8847" s="7">
        <v>100</v>
      </c>
      <c r="I8847" s="7">
        <v>100</v>
      </c>
      <c r="J8847" s="7">
        <v>100</v>
      </c>
      <c r="K8847" s="7">
        <v>100</v>
      </c>
      <c r="L8847" s="7">
        <v>100</v>
      </c>
      <c r="M8847" s="7">
        <v>100</v>
      </c>
      <c r="N8847" s="7">
        <v>100</v>
      </c>
      <c r="O8847" s="7"/>
    </row>
    <row r="8848" spans="1:15" x14ac:dyDescent="0.2">
      <c r="A8848" s="2">
        <v>1</v>
      </c>
      <c r="B8848" s="6" t="s">
        <v>30</v>
      </c>
      <c r="C8848" s="6">
        <v>0</v>
      </c>
      <c r="D8848" s="5" t="s">
        <v>623</v>
      </c>
      <c r="E8848" s="5" t="str">
        <f t="shared" si="936"/>
        <v/>
      </c>
      <c r="F8848" s="5" t="str">
        <f t="shared" si="935"/>
        <v/>
      </c>
      <c r="G8848" s="7">
        <v>106.09699999999999</v>
      </c>
      <c r="H8848" s="7">
        <v>105.995</v>
      </c>
      <c r="I8848" s="7">
        <v>104.22499999999999</v>
      </c>
      <c r="J8848" s="7">
        <v>100.506</v>
      </c>
      <c r="K8848" s="7">
        <v>98.236000000000004</v>
      </c>
      <c r="L8848" s="7">
        <v>98.33</v>
      </c>
      <c r="M8848" s="7">
        <v>95.225999999999999</v>
      </c>
      <c r="N8848" s="7">
        <v>99.25</v>
      </c>
      <c r="O8848" s="7"/>
    </row>
    <row r="8849" spans="1:15" x14ac:dyDescent="0.2">
      <c r="A8849" s="2">
        <v>1</v>
      </c>
      <c r="B8849" s="6" t="s">
        <v>31</v>
      </c>
      <c r="C8849" s="6">
        <v>0</v>
      </c>
      <c r="D8849" s="5" t="s">
        <v>623</v>
      </c>
      <c r="E8849" s="5" t="str">
        <f t="shared" si="936"/>
        <v/>
      </c>
      <c r="F8849" s="5" t="str">
        <f t="shared" si="935"/>
        <v/>
      </c>
      <c r="G8849" s="7">
        <v>118.69499999999999</v>
      </c>
      <c r="H8849" s="7">
        <v>110.837</v>
      </c>
      <c r="I8849" s="7">
        <v>108.09399999999999</v>
      </c>
      <c r="J8849" s="7">
        <v>101.49</v>
      </c>
      <c r="K8849" s="7">
        <v>91.067999999999998</v>
      </c>
      <c r="L8849" s="7">
        <v>97.524000000000001</v>
      </c>
      <c r="M8849" s="7">
        <v>92.512</v>
      </c>
      <c r="N8849" s="7">
        <v>99.998999999999995</v>
      </c>
      <c r="O8849" s="7"/>
    </row>
    <row r="8850" spans="1:15" x14ac:dyDescent="0.2">
      <c r="A8850" s="2">
        <v>1</v>
      </c>
      <c r="B8850" s="6" t="s">
        <v>32</v>
      </c>
      <c r="C8850" s="6">
        <v>0</v>
      </c>
      <c r="D8850" s="5" t="s">
        <v>623</v>
      </c>
      <c r="E8850" s="5" t="str">
        <f t="shared" si="936"/>
        <v/>
      </c>
      <c r="F8850" s="5" t="str">
        <f t="shared" si="935"/>
        <v/>
      </c>
      <c r="G8850" s="7">
        <v>122.259</v>
      </c>
      <c r="H8850" s="7">
        <v>113.526</v>
      </c>
      <c r="I8850" s="7">
        <v>107.90600000000001</v>
      </c>
      <c r="J8850" s="7">
        <v>102.20399999999999</v>
      </c>
      <c r="K8850" s="7">
        <v>88.26</v>
      </c>
      <c r="L8850" s="7">
        <v>95.049000000000007</v>
      </c>
      <c r="M8850" s="7">
        <v>92.668000000000006</v>
      </c>
      <c r="N8850" s="7">
        <v>99.994</v>
      </c>
      <c r="O8850" s="7"/>
    </row>
    <row r="8851" spans="1:15" x14ac:dyDescent="0.2">
      <c r="A8851" s="2">
        <v>1</v>
      </c>
      <c r="B8851" s="6" t="s">
        <v>33</v>
      </c>
      <c r="C8851" s="6">
        <v>0</v>
      </c>
      <c r="D8851" s="5" t="s">
        <v>623</v>
      </c>
      <c r="E8851" s="5" t="str">
        <f t="shared" si="936"/>
        <v/>
      </c>
      <c r="F8851" s="5" t="str">
        <f t="shared" si="935"/>
        <v/>
      </c>
      <c r="G8851" s="7">
        <v>116.30200000000001</v>
      </c>
      <c r="H8851" s="7">
        <v>115.95399999999999</v>
      </c>
      <c r="I8851" s="7">
        <v>106.94199999999999</v>
      </c>
      <c r="J8851" s="7">
        <v>103.36199999999999</v>
      </c>
      <c r="K8851" s="7">
        <v>91.951999999999998</v>
      </c>
      <c r="L8851" s="7">
        <v>92.227999999999994</v>
      </c>
      <c r="M8851" s="7">
        <v>93.563000000000002</v>
      </c>
      <c r="N8851" s="7">
        <v>100.059</v>
      </c>
      <c r="O8851" s="7"/>
    </row>
    <row r="8852" spans="1:15" x14ac:dyDescent="0.2">
      <c r="A8852" s="2">
        <v>1</v>
      </c>
      <c r="B8852" s="6" t="s">
        <v>34</v>
      </c>
      <c r="C8852" s="6">
        <v>0</v>
      </c>
      <c r="D8852" s="5" t="s">
        <v>623</v>
      </c>
      <c r="E8852" s="5" t="str">
        <f t="shared" si="936"/>
        <v/>
      </c>
      <c r="F8852" s="5" t="str">
        <f t="shared" si="935"/>
        <v/>
      </c>
      <c r="G8852" s="7">
        <v>111.316</v>
      </c>
      <c r="H8852" s="7">
        <v>112.765</v>
      </c>
      <c r="I8852" s="7">
        <v>105.364</v>
      </c>
      <c r="J8852" s="7">
        <v>105.753</v>
      </c>
      <c r="K8852" s="7">
        <v>94.653000000000006</v>
      </c>
      <c r="L8852" s="7">
        <v>93.436999999999998</v>
      </c>
      <c r="M8852" s="7">
        <v>97.296999999999997</v>
      </c>
      <c r="N8852" s="7">
        <v>102.51600000000001</v>
      </c>
      <c r="O8852" s="7"/>
    </row>
    <row r="8853" spans="1:15" x14ac:dyDescent="0.2">
      <c r="A8853" s="2">
        <v>1</v>
      </c>
      <c r="B8853" s="6" t="s">
        <v>35</v>
      </c>
      <c r="C8853" s="6">
        <v>0</v>
      </c>
      <c r="D8853" s="5" t="s">
        <v>623</v>
      </c>
      <c r="E8853" s="5" t="str">
        <f t="shared" si="936"/>
        <v/>
      </c>
      <c r="F8853" s="5" t="str">
        <f t="shared" si="935"/>
        <v/>
      </c>
      <c r="G8853" s="7">
        <v>112.343</v>
      </c>
      <c r="H8853" s="7">
        <v>108.756</v>
      </c>
      <c r="I8853" s="7">
        <v>100.929</v>
      </c>
      <c r="J8853" s="7">
        <v>108.52</v>
      </c>
      <c r="K8853" s="7">
        <v>89.840999999999994</v>
      </c>
      <c r="L8853" s="7">
        <v>92.804000000000002</v>
      </c>
      <c r="M8853" s="7">
        <v>98.307000000000002</v>
      </c>
      <c r="N8853" s="7">
        <v>99.221000000000004</v>
      </c>
      <c r="O8853" s="7"/>
    </row>
    <row r="8854" spans="1:15" x14ac:dyDescent="0.2">
      <c r="A8854" s="2">
        <v>1</v>
      </c>
      <c r="B8854" s="6" t="s">
        <v>36</v>
      </c>
      <c r="C8854" s="6">
        <v>0</v>
      </c>
      <c r="D8854" s="5" t="s">
        <v>623</v>
      </c>
      <c r="E8854" s="5" t="str">
        <f t="shared" si="936"/>
        <v/>
      </c>
      <c r="F8854" s="5" t="str">
        <f t="shared" si="935"/>
        <v/>
      </c>
      <c r="G8854" s="7">
        <v>116.843</v>
      </c>
      <c r="H8854" s="7">
        <v>110.248</v>
      </c>
      <c r="I8854" s="7">
        <v>91.905000000000001</v>
      </c>
      <c r="J8854" s="7">
        <v>111.08799999999999</v>
      </c>
      <c r="K8854" s="7">
        <v>78.656999999999996</v>
      </c>
      <c r="L8854" s="7">
        <v>83.361999999999995</v>
      </c>
      <c r="M8854" s="7">
        <v>100.429</v>
      </c>
      <c r="N8854" s="7">
        <v>92.299000000000007</v>
      </c>
      <c r="O8854" s="7"/>
    </row>
    <row r="8855" spans="1:15" x14ac:dyDescent="0.2">
      <c r="A8855" s="2">
        <v>1</v>
      </c>
      <c r="B8855" s="6" t="s">
        <v>37</v>
      </c>
      <c r="C8855" s="6">
        <v>0</v>
      </c>
      <c r="D8855" s="5" t="s">
        <v>623</v>
      </c>
      <c r="E8855" s="5" t="str">
        <f t="shared" si="936"/>
        <v/>
      </c>
      <c r="F8855" s="5" t="str">
        <f t="shared" si="935"/>
        <v/>
      </c>
      <c r="G8855" s="7">
        <v>128.31100000000001</v>
      </c>
      <c r="H8855" s="7">
        <v>118.239</v>
      </c>
      <c r="I8855" s="7">
        <v>88.968000000000004</v>
      </c>
      <c r="J8855" s="7">
        <v>111.578</v>
      </c>
      <c r="K8855" s="7">
        <v>69.337999999999994</v>
      </c>
      <c r="L8855" s="7">
        <v>75.245000000000005</v>
      </c>
      <c r="M8855" s="7">
        <v>96.087000000000003</v>
      </c>
      <c r="N8855" s="7">
        <v>85.486999999999995</v>
      </c>
      <c r="O8855" s="7"/>
    </row>
    <row r="8856" spans="1:15" x14ac:dyDescent="0.2">
      <c r="A8856" s="2">
        <v>1</v>
      </c>
      <c r="B8856" s="6" t="s">
        <v>63</v>
      </c>
      <c r="C8856" s="6">
        <v>0</v>
      </c>
      <c r="D8856" s="5" t="s">
        <v>623</v>
      </c>
      <c r="E8856" s="5" t="str">
        <f t="shared" si="936"/>
        <v/>
      </c>
      <c r="F8856" s="5" t="str">
        <f t="shared" si="935"/>
        <v/>
      </c>
      <c r="G8856" s="7">
        <v>149.73599999999999</v>
      </c>
      <c r="H8856" s="7">
        <v>134.23699999999999</v>
      </c>
      <c r="I8856" s="7">
        <v>88.1</v>
      </c>
      <c r="J8856" s="7">
        <v>111.691</v>
      </c>
      <c r="K8856" s="7">
        <v>58.837000000000003</v>
      </c>
      <c r="L8856" s="7">
        <v>65.63</v>
      </c>
      <c r="M8856" s="7">
        <v>96.340999999999994</v>
      </c>
      <c r="N8856" s="7">
        <v>84.876999999999995</v>
      </c>
      <c r="O8856" s="7"/>
    </row>
    <row r="8857" spans="1:15" x14ac:dyDescent="0.2">
      <c r="A8857" s="2">
        <v>0</v>
      </c>
      <c r="B8857" s="5" t="s">
        <v>624</v>
      </c>
      <c r="C8857" s="6" t="s">
        <v>0</v>
      </c>
      <c r="E8857" s="5" t="str">
        <f t="shared" si="936"/>
        <v/>
      </c>
      <c r="F8857" s="5" t="str">
        <f t="shared" si="935"/>
        <v/>
      </c>
    </row>
    <row r="8858" spans="1:15" x14ac:dyDescent="0.2">
      <c r="A8858" s="2">
        <v>1</v>
      </c>
      <c r="B8858" s="6" t="s">
        <v>13</v>
      </c>
      <c r="C8858" s="6">
        <v>0</v>
      </c>
      <c r="D8858" s="5" t="s">
        <v>625</v>
      </c>
      <c r="E8858" s="5" t="str">
        <f t="shared" si="936"/>
        <v/>
      </c>
      <c r="F8858" s="5" t="str">
        <f t="shared" si="935"/>
        <v/>
      </c>
      <c r="G8858" s="7">
        <v>54.942999999999998</v>
      </c>
      <c r="H8858" s="7">
        <v>67.450999999999993</v>
      </c>
      <c r="I8858" s="7">
        <v>52.048999999999999</v>
      </c>
      <c r="J8858" s="7">
        <v>105.196</v>
      </c>
      <c r="K8858" s="7">
        <v>94.733000000000004</v>
      </c>
      <c r="L8858" s="7">
        <v>77.165999999999997</v>
      </c>
      <c r="M8858" s="7">
        <v>100.319</v>
      </c>
      <c r="N8858" s="7">
        <v>52.215000000000003</v>
      </c>
      <c r="O8858" s="7"/>
    </row>
    <row r="8859" spans="1:15" x14ac:dyDescent="0.2">
      <c r="A8859" s="2">
        <v>1</v>
      </c>
      <c r="B8859" s="6" t="s">
        <v>15</v>
      </c>
      <c r="C8859" s="6">
        <v>0</v>
      </c>
      <c r="D8859" s="5" t="s">
        <v>625</v>
      </c>
      <c r="E8859" s="5" t="str">
        <f t="shared" si="936"/>
        <v/>
      </c>
      <c r="F8859" s="5" t="str">
        <f t="shared" si="935"/>
        <v/>
      </c>
      <c r="G8859" s="7">
        <v>62.526000000000003</v>
      </c>
      <c r="H8859" s="7">
        <v>77.027000000000001</v>
      </c>
      <c r="I8859" s="7">
        <v>58.484999999999999</v>
      </c>
      <c r="J8859" s="7">
        <v>105.48</v>
      </c>
      <c r="K8859" s="7">
        <v>93.537999999999997</v>
      </c>
      <c r="L8859" s="7">
        <v>75.927999999999997</v>
      </c>
      <c r="M8859" s="7">
        <v>98.364999999999995</v>
      </c>
      <c r="N8859" s="7">
        <v>57.529000000000003</v>
      </c>
      <c r="O8859" s="7"/>
    </row>
    <row r="8860" spans="1:15" x14ac:dyDescent="0.2">
      <c r="A8860" s="2">
        <v>1</v>
      </c>
      <c r="B8860" s="6" t="s">
        <v>16</v>
      </c>
      <c r="C8860" s="6">
        <v>0</v>
      </c>
      <c r="D8860" s="5" t="s">
        <v>625</v>
      </c>
      <c r="E8860" s="5" t="str">
        <f t="shared" si="936"/>
        <v/>
      </c>
      <c r="F8860" s="5" t="str">
        <f t="shared" si="935"/>
        <v/>
      </c>
      <c r="G8860" s="7">
        <v>56.241999999999997</v>
      </c>
      <c r="H8860" s="7">
        <v>67.241</v>
      </c>
      <c r="I8860" s="7">
        <v>61.228999999999999</v>
      </c>
      <c r="J8860" s="7">
        <v>106.396</v>
      </c>
      <c r="K8860" s="7">
        <v>108.866</v>
      </c>
      <c r="L8860" s="7">
        <v>91.058999999999997</v>
      </c>
      <c r="M8860" s="7">
        <v>111.68</v>
      </c>
      <c r="N8860" s="7">
        <v>68.38</v>
      </c>
      <c r="O8860" s="7"/>
    </row>
    <row r="8861" spans="1:15" x14ac:dyDescent="0.2">
      <c r="A8861" s="2">
        <v>1</v>
      </c>
      <c r="B8861" s="6" t="s">
        <v>17</v>
      </c>
      <c r="C8861" s="6">
        <v>0</v>
      </c>
      <c r="D8861" s="5" t="s">
        <v>625</v>
      </c>
      <c r="E8861" s="5" t="str">
        <f t="shared" si="936"/>
        <v/>
      </c>
      <c r="F8861" s="5" t="str">
        <f t="shared" si="935"/>
        <v/>
      </c>
      <c r="G8861" s="7">
        <v>56.27</v>
      </c>
      <c r="H8861" s="7">
        <v>65.826999999999998</v>
      </c>
      <c r="I8861" s="7">
        <v>66.37</v>
      </c>
      <c r="J8861" s="7">
        <v>107.29300000000001</v>
      </c>
      <c r="K8861" s="7">
        <v>117.949</v>
      </c>
      <c r="L8861" s="7">
        <v>100.825</v>
      </c>
      <c r="M8861" s="7">
        <v>111.423</v>
      </c>
      <c r="N8861" s="7">
        <v>73.951999999999998</v>
      </c>
      <c r="O8861" s="7"/>
    </row>
    <row r="8862" spans="1:15" x14ac:dyDescent="0.2">
      <c r="A8862" s="2">
        <v>1</v>
      </c>
      <c r="B8862" s="6" t="s">
        <v>18</v>
      </c>
      <c r="C8862" s="6">
        <v>0</v>
      </c>
      <c r="D8862" s="5" t="s">
        <v>625</v>
      </c>
      <c r="E8862" s="5" t="str">
        <f t="shared" si="936"/>
        <v/>
      </c>
      <c r="F8862" s="5" t="str">
        <f t="shared" si="935"/>
        <v/>
      </c>
      <c r="G8862" s="7">
        <v>62.209000000000003</v>
      </c>
      <c r="H8862" s="7">
        <v>71.941999999999993</v>
      </c>
      <c r="I8862" s="7">
        <v>71.546000000000006</v>
      </c>
      <c r="J8862" s="7">
        <v>109.506</v>
      </c>
      <c r="K8862" s="7">
        <v>115.009</v>
      </c>
      <c r="L8862" s="7">
        <v>99.45</v>
      </c>
      <c r="M8862" s="7">
        <v>103.107</v>
      </c>
      <c r="N8862" s="7">
        <v>73.769000000000005</v>
      </c>
      <c r="O8862" s="7"/>
    </row>
    <row r="8863" spans="1:15" x14ac:dyDescent="0.2">
      <c r="A8863" s="2">
        <v>1</v>
      </c>
      <c r="B8863" s="6" t="s">
        <v>19</v>
      </c>
      <c r="C8863" s="6">
        <v>0</v>
      </c>
      <c r="D8863" s="5" t="s">
        <v>625</v>
      </c>
      <c r="E8863" s="5" t="str">
        <f t="shared" si="936"/>
        <v/>
      </c>
      <c r="F8863" s="5" t="str">
        <f t="shared" si="935"/>
        <v/>
      </c>
      <c r="G8863" s="7">
        <v>61.387</v>
      </c>
      <c r="H8863" s="7">
        <v>74.575999999999993</v>
      </c>
      <c r="I8863" s="7">
        <v>74.063999999999993</v>
      </c>
      <c r="J8863" s="7">
        <v>109.563</v>
      </c>
      <c r="K8863" s="7">
        <v>120.651</v>
      </c>
      <c r="L8863" s="7">
        <v>99.311999999999998</v>
      </c>
      <c r="M8863" s="7">
        <v>105.327</v>
      </c>
      <c r="N8863" s="7">
        <v>78.009</v>
      </c>
      <c r="O8863" s="7"/>
    </row>
    <row r="8864" spans="1:15" x14ac:dyDescent="0.2">
      <c r="A8864" s="2">
        <v>1</v>
      </c>
      <c r="B8864" s="6" t="s">
        <v>20</v>
      </c>
      <c r="C8864" s="6">
        <v>0</v>
      </c>
      <c r="D8864" s="5" t="s">
        <v>625</v>
      </c>
      <c r="E8864" s="5" t="str">
        <f t="shared" si="936"/>
        <v/>
      </c>
      <c r="F8864" s="5" t="str">
        <f t="shared" si="935"/>
        <v/>
      </c>
      <c r="G8864" s="7">
        <v>60.555999999999997</v>
      </c>
      <c r="H8864" s="7">
        <v>75.448999999999998</v>
      </c>
      <c r="I8864" s="7">
        <v>79.808000000000007</v>
      </c>
      <c r="J8864" s="7">
        <v>109.36199999999999</v>
      </c>
      <c r="K8864" s="7">
        <v>131.791</v>
      </c>
      <c r="L8864" s="7">
        <v>105.777</v>
      </c>
      <c r="M8864" s="7">
        <v>106.29</v>
      </c>
      <c r="N8864" s="7">
        <v>84.826999999999998</v>
      </c>
      <c r="O8864" s="7"/>
    </row>
    <row r="8865" spans="1:15" x14ac:dyDescent="0.2">
      <c r="A8865" s="2">
        <v>1</v>
      </c>
      <c r="B8865" s="6" t="s">
        <v>21</v>
      </c>
      <c r="C8865" s="6">
        <v>0</v>
      </c>
      <c r="D8865" s="5" t="s">
        <v>625</v>
      </c>
      <c r="E8865" s="5" t="str">
        <f t="shared" si="936"/>
        <v/>
      </c>
      <c r="F8865" s="5" t="str">
        <f t="shared" si="935"/>
        <v/>
      </c>
      <c r="G8865" s="7">
        <v>62.015000000000001</v>
      </c>
      <c r="H8865" s="7">
        <v>76.525999999999996</v>
      </c>
      <c r="I8865" s="7">
        <v>87.052999999999997</v>
      </c>
      <c r="J8865" s="7">
        <v>109.274</v>
      </c>
      <c r="K8865" s="7">
        <v>140.37299999999999</v>
      </c>
      <c r="L8865" s="7">
        <v>113.755</v>
      </c>
      <c r="M8865" s="7">
        <v>99.037000000000006</v>
      </c>
      <c r="N8865" s="7">
        <v>86.213999999999999</v>
      </c>
      <c r="O8865" s="7"/>
    </row>
    <row r="8866" spans="1:15" x14ac:dyDescent="0.2">
      <c r="A8866" s="2">
        <v>1</v>
      </c>
      <c r="B8866" s="6" t="s">
        <v>22</v>
      </c>
      <c r="C8866" s="6">
        <v>0</v>
      </c>
      <c r="D8866" s="5" t="s">
        <v>625</v>
      </c>
      <c r="E8866" s="5" t="str">
        <f t="shared" si="936"/>
        <v/>
      </c>
      <c r="F8866" s="5" t="str">
        <f t="shared" si="935"/>
        <v/>
      </c>
      <c r="G8866" s="7">
        <v>64.588999999999999</v>
      </c>
      <c r="H8866" s="7">
        <v>76.384</v>
      </c>
      <c r="I8866" s="7">
        <v>94.56</v>
      </c>
      <c r="J8866" s="7">
        <v>107.749</v>
      </c>
      <c r="K8866" s="7">
        <v>146.40299999999999</v>
      </c>
      <c r="L8866" s="7">
        <v>123.79600000000001</v>
      </c>
      <c r="M8866" s="7">
        <v>95.078000000000003</v>
      </c>
      <c r="N8866" s="7">
        <v>89.906000000000006</v>
      </c>
      <c r="O8866" s="7"/>
    </row>
    <row r="8867" spans="1:15" x14ac:dyDescent="0.2">
      <c r="A8867" s="2">
        <v>1</v>
      </c>
      <c r="B8867" s="6" t="s">
        <v>23</v>
      </c>
      <c r="C8867" s="6">
        <v>0</v>
      </c>
      <c r="D8867" s="5" t="s">
        <v>625</v>
      </c>
      <c r="E8867" s="5" t="str">
        <f t="shared" si="936"/>
        <v/>
      </c>
      <c r="F8867" s="5" t="str">
        <f t="shared" si="935"/>
        <v/>
      </c>
      <c r="G8867" s="7">
        <v>66.8</v>
      </c>
      <c r="H8867" s="7">
        <v>78.161000000000001</v>
      </c>
      <c r="I8867" s="7">
        <v>97.082999999999998</v>
      </c>
      <c r="J8867" s="7">
        <v>106.163</v>
      </c>
      <c r="K8867" s="7">
        <v>145.333</v>
      </c>
      <c r="L8867" s="7">
        <v>124.209</v>
      </c>
      <c r="M8867" s="7">
        <v>93.641999999999996</v>
      </c>
      <c r="N8867" s="7">
        <v>90.911000000000001</v>
      </c>
      <c r="O8867" s="7"/>
    </row>
    <row r="8868" spans="1:15" x14ac:dyDescent="0.2">
      <c r="A8868" s="2">
        <v>1</v>
      </c>
      <c r="B8868" s="6" t="s">
        <v>24</v>
      </c>
      <c r="C8868" s="6">
        <v>0</v>
      </c>
      <c r="D8868" s="5" t="s">
        <v>625</v>
      </c>
      <c r="E8868" s="5" t="str">
        <f t="shared" si="936"/>
        <v/>
      </c>
      <c r="F8868" s="5" t="str">
        <f t="shared" si="935"/>
        <v/>
      </c>
      <c r="G8868" s="7">
        <v>72.966999999999999</v>
      </c>
      <c r="H8868" s="7">
        <v>83.206999999999994</v>
      </c>
      <c r="I8868" s="7">
        <v>97.856999999999999</v>
      </c>
      <c r="J8868" s="7">
        <v>103.94199999999999</v>
      </c>
      <c r="K8868" s="7">
        <v>134.11099999999999</v>
      </c>
      <c r="L8868" s="7">
        <v>117.607</v>
      </c>
      <c r="M8868" s="7">
        <v>94.867000000000004</v>
      </c>
      <c r="N8868" s="7">
        <v>92.834000000000003</v>
      </c>
      <c r="O8868" s="7"/>
    </row>
    <row r="8869" spans="1:15" x14ac:dyDescent="0.2">
      <c r="A8869" s="2">
        <v>1</v>
      </c>
      <c r="B8869" s="6" t="s">
        <v>25</v>
      </c>
      <c r="C8869" s="6">
        <v>0</v>
      </c>
      <c r="D8869" s="5" t="s">
        <v>625</v>
      </c>
      <c r="E8869" s="5" t="str">
        <f t="shared" si="936"/>
        <v/>
      </c>
      <c r="F8869" s="5" t="str">
        <f t="shared" si="935"/>
        <v/>
      </c>
      <c r="G8869" s="7">
        <v>80.634</v>
      </c>
      <c r="H8869" s="7">
        <v>92.459000000000003</v>
      </c>
      <c r="I8869" s="7">
        <v>108.10299999999999</v>
      </c>
      <c r="J8869" s="7">
        <v>101.621</v>
      </c>
      <c r="K8869" s="7">
        <v>134.065</v>
      </c>
      <c r="L8869" s="7">
        <v>116.919</v>
      </c>
      <c r="M8869" s="7">
        <v>100.625</v>
      </c>
      <c r="N8869" s="7">
        <v>108.77800000000001</v>
      </c>
      <c r="O8869" s="7"/>
    </row>
    <row r="8870" spans="1:15" x14ac:dyDescent="0.2">
      <c r="A8870" s="2">
        <v>1</v>
      </c>
      <c r="B8870" s="6" t="s">
        <v>26</v>
      </c>
      <c r="C8870" s="6">
        <v>0</v>
      </c>
      <c r="D8870" s="5" t="s">
        <v>625</v>
      </c>
      <c r="E8870" s="5" t="str">
        <f t="shared" si="936"/>
        <v/>
      </c>
      <c r="F8870" s="5" t="str">
        <f t="shared" si="935"/>
        <v/>
      </c>
      <c r="G8870" s="7">
        <v>83.221000000000004</v>
      </c>
      <c r="H8870" s="7">
        <v>94.58</v>
      </c>
      <c r="I8870" s="7">
        <v>111.102</v>
      </c>
      <c r="J8870" s="7">
        <v>101.072</v>
      </c>
      <c r="K8870" s="7">
        <v>133.50200000000001</v>
      </c>
      <c r="L8870" s="7">
        <v>117.46899999999999</v>
      </c>
      <c r="M8870" s="7">
        <v>96.451999999999998</v>
      </c>
      <c r="N8870" s="7">
        <v>107.16</v>
      </c>
      <c r="O8870" s="7"/>
    </row>
    <row r="8871" spans="1:15" x14ac:dyDescent="0.2">
      <c r="A8871" s="2">
        <v>1</v>
      </c>
      <c r="B8871" s="6" t="s">
        <v>27</v>
      </c>
      <c r="C8871" s="6">
        <v>0</v>
      </c>
      <c r="D8871" s="5" t="s">
        <v>625</v>
      </c>
      <c r="E8871" s="5" t="str">
        <f t="shared" si="936"/>
        <v/>
      </c>
      <c r="F8871" s="5" t="str">
        <f t="shared" si="935"/>
        <v/>
      </c>
      <c r="G8871" s="7">
        <v>85.623999999999995</v>
      </c>
      <c r="H8871" s="7">
        <v>92.311000000000007</v>
      </c>
      <c r="I8871" s="7">
        <v>109.58</v>
      </c>
      <c r="J8871" s="7">
        <v>100.398</v>
      </c>
      <c r="K8871" s="7">
        <v>127.979</v>
      </c>
      <c r="L8871" s="7">
        <v>118.70699999999999</v>
      </c>
      <c r="M8871" s="7">
        <v>98.802999999999997</v>
      </c>
      <c r="N8871" s="7">
        <v>108.26900000000001</v>
      </c>
      <c r="O8871" s="7"/>
    </row>
    <row r="8872" spans="1:15" x14ac:dyDescent="0.2">
      <c r="A8872" s="2">
        <v>1</v>
      </c>
      <c r="B8872" s="6" t="s">
        <v>28</v>
      </c>
      <c r="C8872" s="6">
        <v>0</v>
      </c>
      <c r="D8872" s="5" t="s">
        <v>625</v>
      </c>
      <c r="E8872" s="5" t="str">
        <f t="shared" si="936"/>
        <v/>
      </c>
      <c r="F8872" s="5" t="str">
        <f t="shared" si="935"/>
        <v/>
      </c>
      <c r="G8872" s="7">
        <v>93.614000000000004</v>
      </c>
      <c r="H8872" s="7">
        <v>95.513999999999996</v>
      </c>
      <c r="I8872" s="7">
        <v>108.389</v>
      </c>
      <c r="J8872" s="7">
        <v>101.958</v>
      </c>
      <c r="K8872" s="7">
        <v>115.783</v>
      </c>
      <c r="L8872" s="7">
        <v>113.48</v>
      </c>
      <c r="M8872" s="7">
        <v>101.441</v>
      </c>
      <c r="N8872" s="7">
        <v>109.95099999999999</v>
      </c>
      <c r="O8872" s="7"/>
    </row>
    <row r="8873" spans="1:15" x14ac:dyDescent="0.2">
      <c r="A8873" s="2">
        <v>1</v>
      </c>
      <c r="B8873" s="6" t="s">
        <v>29</v>
      </c>
      <c r="C8873" s="6">
        <v>0</v>
      </c>
      <c r="D8873" s="5" t="s">
        <v>625</v>
      </c>
      <c r="E8873" s="5" t="str">
        <f t="shared" si="936"/>
        <v/>
      </c>
      <c r="F8873" s="5" t="str">
        <f t="shared" si="935"/>
        <v/>
      </c>
      <c r="G8873" s="7">
        <v>100</v>
      </c>
      <c r="H8873" s="7">
        <v>100</v>
      </c>
      <c r="I8873" s="7">
        <v>100</v>
      </c>
      <c r="J8873" s="7">
        <v>100</v>
      </c>
      <c r="K8873" s="7">
        <v>100</v>
      </c>
      <c r="L8873" s="7">
        <v>100</v>
      </c>
      <c r="M8873" s="7">
        <v>100</v>
      </c>
      <c r="N8873" s="7">
        <v>100</v>
      </c>
      <c r="O8873" s="7"/>
    </row>
    <row r="8874" spans="1:15" x14ac:dyDescent="0.2">
      <c r="A8874" s="2">
        <v>1</v>
      </c>
      <c r="B8874" s="6" t="s">
        <v>30</v>
      </c>
      <c r="C8874" s="6">
        <v>0</v>
      </c>
      <c r="D8874" s="5" t="s">
        <v>625</v>
      </c>
      <c r="E8874" s="5" t="str">
        <f t="shared" si="936"/>
        <v/>
      </c>
      <c r="F8874" s="5" t="str">
        <f t="shared" si="935"/>
        <v/>
      </c>
      <c r="G8874" s="7">
        <v>91.046000000000006</v>
      </c>
      <c r="H8874" s="7">
        <v>91.138000000000005</v>
      </c>
      <c r="I8874" s="7">
        <v>85.998000000000005</v>
      </c>
      <c r="J8874" s="7">
        <v>99.777000000000001</v>
      </c>
      <c r="K8874" s="7">
        <v>94.456000000000003</v>
      </c>
      <c r="L8874" s="7">
        <v>94.36</v>
      </c>
      <c r="M8874" s="7">
        <v>111.827</v>
      </c>
      <c r="N8874" s="7">
        <v>96.168999999999997</v>
      </c>
      <c r="O8874" s="7"/>
    </row>
    <row r="8875" spans="1:15" x14ac:dyDescent="0.2">
      <c r="A8875" s="2">
        <v>1</v>
      </c>
      <c r="B8875" s="6" t="s">
        <v>31</v>
      </c>
      <c r="C8875" s="6">
        <v>0</v>
      </c>
      <c r="D8875" s="5" t="s">
        <v>625</v>
      </c>
      <c r="E8875" s="5" t="str">
        <f t="shared" si="936"/>
        <v/>
      </c>
      <c r="F8875" s="5" t="str">
        <f t="shared" si="935"/>
        <v/>
      </c>
      <c r="G8875" s="7">
        <v>85.366</v>
      </c>
      <c r="H8875" s="7">
        <v>92.611000000000004</v>
      </c>
      <c r="I8875" s="7">
        <v>82.548000000000002</v>
      </c>
      <c r="J8875" s="7">
        <v>99.227000000000004</v>
      </c>
      <c r="K8875" s="7">
        <v>96.697999999999993</v>
      </c>
      <c r="L8875" s="7">
        <v>89.132999999999996</v>
      </c>
      <c r="M8875" s="7">
        <v>118.245</v>
      </c>
      <c r="N8875" s="7">
        <v>97.608000000000004</v>
      </c>
      <c r="O8875" s="7"/>
    </row>
    <row r="8876" spans="1:15" x14ac:dyDescent="0.2">
      <c r="A8876" s="2">
        <v>1</v>
      </c>
      <c r="B8876" s="6" t="s">
        <v>32</v>
      </c>
      <c r="C8876" s="6">
        <v>0</v>
      </c>
      <c r="D8876" s="5" t="s">
        <v>625</v>
      </c>
      <c r="E8876" s="5" t="str">
        <f t="shared" si="936"/>
        <v/>
      </c>
      <c r="F8876" s="5" t="str">
        <f t="shared" si="935"/>
        <v/>
      </c>
      <c r="G8876" s="7">
        <v>102.898</v>
      </c>
      <c r="H8876" s="7">
        <v>104.997</v>
      </c>
      <c r="I8876" s="7">
        <v>76.834000000000003</v>
      </c>
      <c r="J8876" s="7">
        <v>98.658000000000001</v>
      </c>
      <c r="K8876" s="7">
        <v>74.671000000000006</v>
      </c>
      <c r="L8876" s="7">
        <v>73.177000000000007</v>
      </c>
      <c r="M8876" s="7">
        <v>105.363</v>
      </c>
      <c r="N8876" s="7">
        <v>80.954999999999998</v>
      </c>
      <c r="O8876" s="7"/>
    </row>
    <row r="8877" spans="1:15" x14ac:dyDescent="0.2">
      <c r="A8877" s="2">
        <v>1</v>
      </c>
      <c r="B8877" s="6" t="s">
        <v>33</v>
      </c>
      <c r="C8877" s="6">
        <v>0</v>
      </c>
      <c r="D8877" s="5" t="s">
        <v>625</v>
      </c>
      <c r="E8877" s="5" t="str">
        <f t="shared" si="936"/>
        <v/>
      </c>
      <c r="F8877" s="5" t="str">
        <f t="shared" si="935"/>
        <v/>
      </c>
      <c r="G8877" s="7">
        <v>100.56100000000001</v>
      </c>
      <c r="H8877" s="7">
        <v>105.709</v>
      </c>
      <c r="I8877" s="7">
        <v>63.542000000000002</v>
      </c>
      <c r="J8877" s="7">
        <v>97.233000000000004</v>
      </c>
      <c r="K8877" s="7">
        <v>63.186999999999998</v>
      </c>
      <c r="L8877" s="7">
        <v>60.11</v>
      </c>
      <c r="M8877" s="7">
        <v>115.02800000000001</v>
      </c>
      <c r="N8877" s="7">
        <v>73.090999999999994</v>
      </c>
      <c r="O8877" s="7"/>
    </row>
    <row r="8878" spans="1:15" x14ac:dyDescent="0.2">
      <c r="A8878" s="2">
        <v>1</v>
      </c>
      <c r="B8878" s="6" t="s">
        <v>34</v>
      </c>
      <c r="C8878" s="6">
        <v>0</v>
      </c>
      <c r="D8878" s="5" t="s">
        <v>625</v>
      </c>
      <c r="E8878" s="5" t="str">
        <f t="shared" si="936"/>
        <v/>
      </c>
      <c r="F8878" s="5" t="str">
        <f t="shared" si="935"/>
        <v/>
      </c>
      <c r="G8878" s="7">
        <v>84.653999999999996</v>
      </c>
      <c r="H8878" s="7">
        <v>103.13800000000001</v>
      </c>
      <c r="I8878" s="7">
        <v>52.348999999999997</v>
      </c>
      <c r="J8878" s="7">
        <v>95.716999999999999</v>
      </c>
      <c r="K8878" s="7">
        <v>61.838999999999999</v>
      </c>
      <c r="L8878" s="7">
        <v>50.756999999999998</v>
      </c>
      <c r="M8878" s="7">
        <v>118.63800000000001</v>
      </c>
      <c r="N8878" s="7">
        <v>62.106000000000002</v>
      </c>
      <c r="O8878" s="7"/>
    </row>
    <row r="8879" spans="1:15" x14ac:dyDescent="0.2">
      <c r="A8879" s="2">
        <v>1</v>
      </c>
      <c r="B8879" s="6" t="s">
        <v>35</v>
      </c>
      <c r="C8879" s="6">
        <v>0</v>
      </c>
      <c r="D8879" s="5" t="s">
        <v>625</v>
      </c>
      <c r="E8879" s="5" t="str">
        <f t="shared" si="936"/>
        <v/>
      </c>
      <c r="F8879" s="5" t="str">
        <f t="shared" si="935"/>
        <v/>
      </c>
      <c r="G8879" s="7">
        <v>85.414000000000001</v>
      </c>
      <c r="H8879" s="7">
        <v>101.681</v>
      </c>
      <c r="I8879" s="7">
        <v>44.337000000000003</v>
      </c>
      <c r="J8879" s="7">
        <v>95.135000000000005</v>
      </c>
      <c r="K8879" s="7">
        <v>51.908000000000001</v>
      </c>
      <c r="L8879" s="7">
        <v>43.603999999999999</v>
      </c>
      <c r="M8879" s="7">
        <v>129.07599999999999</v>
      </c>
      <c r="N8879" s="7">
        <v>57.228999999999999</v>
      </c>
      <c r="O8879" s="7"/>
    </row>
    <row r="8880" spans="1:15" x14ac:dyDescent="0.2">
      <c r="A8880" s="2">
        <v>1</v>
      </c>
      <c r="B8880" s="6" t="s">
        <v>36</v>
      </c>
      <c r="C8880" s="6">
        <v>0</v>
      </c>
      <c r="D8880" s="5" t="s">
        <v>625</v>
      </c>
      <c r="E8880" s="5" t="str">
        <f t="shared" si="936"/>
        <v/>
      </c>
      <c r="F8880" s="5" t="str">
        <f t="shared" si="935"/>
        <v/>
      </c>
      <c r="G8880" s="7">
        <v>87.792000000000002</v>
      </c>
      <c r="H8880" s="7">
        <v>101.328</v>
      </c>
      <c r="I8880" s="7">
        <v>38.607999999999997</v>
      </c>
      <c r="J8880" s="7">
        <v>93.055999999999997</v>
      </c>
      <c r="K8880" s="7">
        <v>43.975999999999999</v>
      </c>
      <c r="L8880" s="7">
        <v>38.101999999999997</v>
      </c>
      <c r="M8880" s="7">
        <v>131.65600000000001</v>
      </c>
      <c r="N8880" s="7">
        <v>50.829000000000001</v>
      </c>
      <c r="O8880" s="7"/>
    </row>
    <row r="8881" spans="1:15" x14ac:dyDescent="0.2">
      <c r="A8881" s="2">
        <v>1</v>
      </c>
      <c r="B8881" s="6" t="s">
        <v>37</v>
      </c>
      <c r="C8881" s="6">
        <v>0</v>
      </c>
      <c r="D8881" s="5" t="s">
        <v>625</v>
      </c>
      <c r="E8881" s="5" t="str">
        <f t="shared" si="936"/>
        <v/>
      </c>
      <c r="F8881" s="5" t="str">
        <f t="shared" si="935"/>
        <v/>
      </c>
      <c r="G8881" s="7">
        <v>92.286000000000001</v>
      </c>
      <c r="H8881" s="7">
        <v>113.574</v>
      </c>
      <c r="I8881" s="7">
        <v>35.462000000000003</v>
      </c>
      <c r="J8881" s="7">
        <v>89.867999999999995</v>
      </c>
      <c r="K8881" s="7">
        <v>38.427</v>
      </c>
      <c r="L8881" s="7">
        <v>31.224</v>
      </c>
      <c r="M8881" s="7">
        <v>136.09800000000001</v>
      </c>
      <c r="N8881" s="7">
        <v>48.264000000000003</v>
      </c>
      <c r="O8881" s="7"/>
    </row>
    <row r="8882" spans="1:15" x14ac:dyDescent="0.2">
      <c r="A8882" s="2">
        <v>1</v>
      </c>
      <c r="B8882" s="6" t="s">
        <v>63</v>
      </c>
      <c r="C8882" s="6">
        <v>0</v>
      </c>
      <c r="D8882" s="5" t="s">
        <v>625</v>
      </c>
      <c r="E8882" s="5" t="str">
        <f t="shared" si="936"/>
        <v/>
      </c>
      <c r="F8882" s="5" t="str">
        <f t="shared" si="935"/>
        <v/>
      </c>
      <c r="G8882" s="7">
        <v>94.257999999999996</v>
      </c>
      <c r="H8882" s="7">
        <v>118.17</v>
      </c>
      <c r="I8882" s="7">
        <v>35.76</v>
      </c>
      <c r="J8882" s="7">
        <v>89.457999999999998</v>
      </c>
      <c r="K8882" s="7">
        <v>37.938000000000002</v>
      </c>
      <c r="L8882" s="7">
        <v>30.260999999999999</v>
      </c>
      <c r="M8882" s="7">
        <v>134.446</v>
      </c>
      <c r="N8882" s="7">
        <v>48.078000000000003</v>
      </c>
      <c r="O8882" s="7"/>
    </row>
    <row r="8883" spans="1:15" x14ac:dyDescent="0.2">
      <c r="A8883" s="2">
        <v>0</v>
      </c>
      <c r="B8883" s="5" t="s">
        <v>624</v>
      </c>
      <c r="C8883" s="6" t="s">
        <v>0</v>
      </c>
      <c r="E8883" s="5" t="str">
        <f t="shared" si="936"/>
        <v/>
      </c>
      <c r="F8883" s="5" t="str">
        <f t="shared" si="935"/>
        <v/>
      </c>
    </row>
    <row r="8884" spans="1:15" x14ac:dyDescent="0.2">
      <c r="A8884" s="2">
        <v>1</v>
      </c>
      <c r="B8884" s="6" t="s">
        <v>13</v>
      </c>
      <c r="C8884" s="6">
        <v>0</v>
      </c>
      <c r="D8884" s="5" t="s">
        <v>626</v>
      </c>
      <c r="E8884" s="5" t="str">
        <f t="shared" si="936"/>
        <v/>
      </c>
      <c r="F8884" s="5" t="str">
        <f t="shared" si="935"/>
        <v/>
      </c>
      <c r="G8884" s="7">
        <v>54.942999999999998</v>
      </c>
      <c r="H8884" s="7">
        <v>67.450999999999993</v>
      </c>
      <c r="I8884" s="7">
        <v>52.048999999999999</v>
      </c>
      <c r="J8884" s="7">
        <v>105.196</v>
      </c>
      <c r="K8884" s="7">
        <v>94.733000000000004</v>
      </c>
      <c r="L8884" s="7">
        <v>77.165999999999997</v>
      </c>
      <c r="M8884" s="7">
        <v>100.319</v>
      </c>
      <c r="N8884" s="7">
        <v>52.215000000000003</v>
      </c>
      <c r="O8884" s="7"/>
    </row>
    <row r="8885" spans="1:15" x14ac:dyDescent="0.2">
      <c r="A8885" s="2">
        <v>1</v>
      </c>
      <c r="B8885" s="6" t="s">
        <v>15</v>
      </c>
      <c r="C8885" s="6">
        <v>0</v>
      </c>
      <c r="D8885" s="5" t="s">
        <v>626</v>
      </c>
      <c r="E8885" s="5" t="str">
        <f t="shared" si="936"/>
        <v/>
      </c>
      <c r="F8885" s="5" t="str">
        <f t="shared" si="935"/>
        <v/>
      </c>
      <c r="G8885" s="7">
        <v>62.526000000000003</v>
      </c>
      <c r="H8885" s="7">
        <v>77.027000000000001</v>
      </c>
      <c r="I8885" s="7">
        <v>58.484999999999999</v>
      </c>
      <c r="J8885" s="7">
        <v>105.48</v>
      </c>
      <c r="K8885" s="7">
        <v>93.537999999999997</v>
      </c>
      <c r="L8885" s="7">
        <v>75.927999999999997</v>
      </c>
      <c r="M8885" s="7">
        <v>98.364999999999995</v>
      </c>
      <c r="N8885" s="7">
        <v>57.529000000000003</v>
      </c>
      <c r="O8885" s="7"/>
    </row>
    <row r="8886" spans="1:15" x14ac:dyDescent="0.2">
      <c r="A8886" s="2">
        <v>1</v>
      </c>
      <c r="B8886" s="6" t="s">
        <v>16</v>
      </c>
      <c r="C8886" s="6">
        <v>0</v>
      </c>
      <c r="D8886" s="5" t="s">
        <v>626</v>
      </c>
      <c r="E8886" s="5" t="str">
        <f t="shared" si="936"/>
        <v/>
      </c>
      <c r="F8886" s="5" t="str">
        <f t="shared" si="935"/>
        <v/>
      </c>
      <c r="G8886" s="7">
        <v>56.241999999999997</v>
      </c>
      <c r="H8886" s="7">
        <v>67.241</v>
      </c>
      <c r="I8886" s="7">
        <v>61.228999999999999</v>
      </c>
      <c r="J8886" s="7">
        <v>106.396</v>
      </c>
      <c r="K8886" s="7">
        <v>108.866</v>
      </c>
      <c r="L8886" s="7">
        <v>91.058999999999997</v>
      </c>
      <c r="M8886" s="7">
        <v>111.68</v>
      </c>
      <c r="N8886" s="7">
        <v>68.38</v>
      </c>
      <c r="O8886" s="7"/>
    </row>
    <row r="8887" spans="1:15" x14ac:dyDescent="0.2">
      <c r="A8887" s="2">
        <v>1</v>
      </c>
      <c r="B8887" s="6" t="s">
        <v>17</v>
      </c>
      <c r="C8887" s="6">
        <v>0</v>
      </c>
      <c r="D8887" s="5" t="s">
        <v>626</v>
      </c>
      <c r="E8887" s="5" t="str">
        <f t="shared" si="936"/>
        <v/>
      </c>
      <c r="F8887" s="5" t="str">
        <f t="shared" si="935"/>
        <v/>
      </c>
      <c r="G8887" s="7">
        <v>56.27</v>
      </c>
      <c r="H8887" s="7">
        <v>65.826999999999998</v>
      </c>
      <c r="I8887" s="7">
        <v>66.37</v>
      </c>
      <c r="J8887" s="7">
        <v>107.29300000000001</v>
      </c>
      <c r="K8887" s="7">
        <v>117.949</v>
      </c>
      <c r="L8887" s="7">
        <v>100.825</v>
      </c>
      <c r="M8887" s="7">
        <v>111.423</v>
      </c>
      <c r="N8887" s="7">
        <v>73.951999999999998</v>
      </c>
      <c r="O8887" s="7"/>
    </row>
    <row r="8888" spans="1:15" x14ac:dyDescent="0.2">
      <c r="A8888" s="2">
        <v>1</v>
      </c>
      <c r="B8888" s="6" t="s">
        <v>18</v>
      </c>
      <c r="C8888" s="6">
        <v>0</v>
      </c>
      <c r="D8888" s="5" t="s">
        <v>626</v>
      </c>
      <c r="E8888" s="5" t="str">
        <f t="shared" si="936"/>
        <v/>
      </c>
      <c r="F8888" s="5" t="str">
        <f t="shared" si="935"/>
        <v/>
      </c>
      <c r="G8888" s="7">
        <v>62.209000000000003</v>
      </c>
      <c r="H8888" s="7">
        <v>71.941999999999993</v>
      </c>
      <c r="I8888" s="7">
        <v>71.546000000000006</v>
      </c>
      <c r="J8888" s="7">
        <v>109.506</v>
      </c>
      <c r="K8888" s="7">
        <v>115.009</v>
      </c>
      <c r="L8888" s="7">
        <v>99.45</v>
      </c>
      <c r="M8888" s="7">
        <v>103.107</v>
      </c>
      <c r="N8888" s="7">
        <v>73.769000000000005</v>
      </c>
      <c r="O8888" s="7"/>
    </row>
    <row r="8889" spans="1:15" x14ac:dyDescent="0.2">
      <c r="A8889" s="2">
        <v>1</v>
      </c>
      <c r="B8889" s="6" t="s">
        <v>19</v>
      </c>
      <c r="C8889" s="6">
        <v>0</v>
      </c>
      <c r="D8889" s="5" t="s">
        <v>626</v>
      </c>
      <c r="E8889" s="5" t="str">
        <f t="shared" si="936"/>
        <v/>
      </c>
      <c r="F8889" s="5" t="str">
        <f t="shared" si="935"/>
        <v/>
      </c>
      <c r="G8889" s="7">
        <v>61.387</v>
      </c>
      <c r="H8889" s="7">
        <v>74.575999999999993</v>
      </c>
      <c r="I8889" s="7">
        <v>74.063999999999993</v>
      </c>
      <c r="J8889" s="7">
        <v>109.563</v>
      </c>
      <c r="K8889" s="7">
        <v>120.651</v>
      </c>
      <c r="L8889" s="7">
        <v>99.311999999999998</v>
      </c>
      <c r="M8889" s="7">
        <v>105.327</v>
      </c>
      <c r="N8889" s="7">
        <v>78.009</v>
      </c>
      <c r="O8889" s="7"/>
    </row>
    <row r="8890" spans="1:15" x14ac:dyDescent="0.2">
      <c r="A8890" s="2">
        <v>1</v>
      </c>
      <c r="B8890" s="6" t="s">
        <v>20</v>
      </c>
      <c r="C8890" s="6">
        <v>0</v>
      </c>
      <c r="D8890" s="5" t="s">
        <v>626</v>
      </c>
      <c r="E8890" s="5" t="str">
        <f t="shared" si="936"/>
        <v/>
      </c>
      <c r="F8890" s="5" t="str">
        <f t="shared" si="935"/>
        <v/>
      </c>
      <c r="G8890" s="7">
        <v>60.555999999999997</v>
      </c>
      <c r="H8890" s="7">
        <v>75.448999999999998</v>
      </c>
      <c r="I8890" s="7">
        <v>79.808000000000007</v>
      </c>
      <c r="J8890" s="7">
        <v>109.36199999999999</v>
      </c>
      <c r="K8890" s="7">
        <v>131.791</v>
      </c>
      <c r="L8890" s="7">
        <v>105.777</v>
      </c>
      <c r="M8890" s="7">
        <v>106.29</v>
      </c>
      <c r="N8890" s="7">
        <v>84.826999999999998</v>
      </c>
      <c r="O8890" s="7"/>
    </row>
    <row r="8891" spans="1:15" x14ac:dyDescent="0.2">
      <c r="A8891" s="2">
        <v>1</v>
      </c>
      <c r="B8891" s="6" t="s">
        <v>21</v>
      </c>
      <c r="C8891" s="6">
        <v>0</v>
      </c>
      <c r="D8891" s="5" t="s">
        <v>626</v>
      </c>
      <c r="E8891" s="5" t="str">
        <f t="shared" si="936"/>
        <v/>
      </c>
      <c r="F8891" s="5" t="str">
        <f t="shared" si="935"/>
        <v/>
      </c>
      <c r="G8891" s="7">
        <v>62.015000000000001</v>
      </c>
      <c r="H8891" s="7">
        <v>76.525999999999996</v>
      </c>
      <c r="I8891" s="7">
        <v>87.052999999999997</v>
      </c>
      <c r="J8891" s="7">
        <v>109.274</v>
      </c>
      <c r="K8891" s="7">
        <v>140.37299999999999</v>
      </c>
      <c r="L8891" s="7">
        <v>113.755</v>
      </c>
      <c r="M8891" s="7">
        <v>99.037000000000006</v>
      </c>
      <c r="N8891" s="7">
        <v>86.213999999999999</v>
      </c>
      <c r="O8891" s="7"/>
    </row>
    <row r="8892" spans="1:15" x14ac:dyDescent="0.2">
      <c r="A8892" s="2">
        <v>1</v>
      </c>
      <c r="B8892" s="6" t="s">
        <v>22</v>
      </c>
      <c r="C8892" s="6">
        <v>0</v>
      </c>
      <c r="D8892" s="5" t="s">
        <v>626</v>
      </c>
      <c r="E8892" s="5" t="str">
        <f t="shared" si="936"/>
        <v/>
      </c>
      <c r="F8892" s="5" t="str">
        <f t="shared" si="935"/>
        <v/>
      </c>
      <c r="G8892" s="7">
        <v>64.588999999999999</v>
      </c>
      <c r="H8892" s="7">
        <v>76.384</v>
      </c>
      <c r="I8892" s="7">
        <v>94.56</v>
      </c>
      <c r="J8892" s="7">
        <v>107.749</v>
      </c>
      <c r="K8892" s="7">
        <v>146.40299999999999</v>
      </c>
      <c r="L8892" s="7">
        <v>123.79600000000001</v>
      </c>
      <c r="M8892" s="7">
        <v>95.078000000000003</v>
      </c>
      <c r="N8892" s="7">
        <v>89.906000000000006</v>
      </c>
      <c r="O8892" s="7"/>
    </row>
    <row r="8893" spans="1:15" x14ac:dyDescent="0.2">
      <c r="A8893" s="2">
        <v>1</v>
      </c>
      <c r="B8893" s="6" t="s">
        <v>23</v>
      </c>
      <c r="C8893" s="6">
        <v>0</v>
      </c>
      <c r="D8893" s="5" t="s">
        <v>626</v>
      </c>
      <c r="E8893" s="5" t="str">
        <f t="shared" si="936"/>
        <v/>
      </c>
      <c r="F8893" s="5" t="str">
        <f t="shared" si="935"/>
        <v/>
      </c>
      <c r="G8893" s="7">
        <v>66.8</v>
      </c>
      <c r="H8893" s="7">
        <v>78.161000000000001</v>
      </c>
      <c r="I8893" s="7">
        <v>97.082999999999998</v>
      </c>
      <c r="J8893" s="7">
        <v>106.163</v>
      </c>
      <c r="K8893" s="7">
        <v>145.333</v>
      </c>
      <c r="L8893" s="7">
        <v>124.209</v>
      </c>
      <c r="M8893" s="7">
        <v>93.641999999999996</v>
      </c>
      <c r="N8893" s="7">
        <v>90.911000000000001</v>
      </c>
      <c r="O8893" s="7"/>
    </row>
    <row r="8894" spans="1:15" x14ac:dyDescent="0.2">
      <c r="A8894" s="2">
        <v>1</v>
      </c>
      <c r="B8894" s="6" t="s">
        <v>24</v>
      </c>
      <c r="C8894" s="6">
        <v>0</v>
      </c>
      <c r="D8894" s="5" t="s">
        <v>626</v>
      </c>
      <c r="E8894" s="5" t="str">
        <f t="shared" si="936"/>
        <v/>
      </c>
      <c r="F8894" s="5" t="str">
        <f t="shared" si="935"/>
        <v/>
      </c>
      <c r="G8894" s="7">
        <v>72.966999999999999</v>
      </c>
      <c r="H8894" s="7">
        <v>83.206999999999994</v>
      </c>
      <c r="I8894" s="7">
        <v>97.856999999999999</v>
      </c>
      <c r="J8894" s="7">
        <v>103.94199999999999</v>
      </c>
      <c r="K8894" s="7">
        <v>134.11099999999999</v>
      </c>
      <c r="L8894" s="7">
        <v>117.607</v>
      </c>
      <c r="M8894" s="7">
        <v>94.867000000000004</v>
      </c>
      <c r="N8894" s="7">
        <v>92.834000000000003</v>
      </c>
      <c r="O8894" s="7"/>
    </row>
    <row r="8895" spans="1:15" x14ac:dyDescent="0.2">
      <c r="A8895" s="2">
        <v>1</v>
      </c>
      <c r="B8895" s="6" t="s">
        <v>25</v>
      </c>
      <c r="C8895" s="6">
        <v>0</v>
      </c>
      <c r="D8895" s="5" t="s">
        <v>626</v>
      </c>
      <c r="E8895" s="5" t="str">
        <f t="shared" si="936"/>
        <v/>
      </c>
      <c r="F8895" s="5" t="str">
        <f t="shared" si="935"/>
        <v/>
      </c>
      <c r="G8895" s="7">
        <v>80.634</v>
      </c>
      <c r="H8895" s="7">
        <v>92.459000000000003</v>
      </c>
      <c r="I8895" s="7">
        <v>108.10299999999999</v>
      </c>
      <c r="J8895" s="7">
        <v>101.621</v>
      </c>
      <c r="K8895" s="7">
        <v>134.065</v>
      </c>
      <c r="L8895" s="7">
        <v>116.919</v>
      </c>
      <c r="M8895" s="7">
        <v>100.625</v>
      </c>
      <c r="N8895" s="7">
        <v>108.77800000000001</v>
      </c>
      <c r="O8895" s="7"/>
    </row>
    <row r="8896" spans="1:15" x14ac:dyDescent="0.2">
      <c r="A8896" s="2">
        <v>1</v>
      </c>
      <c r="B8896" s="6" t="s">
        <v>26</v>
      </c>
      <c r="C8896" s="6">
        <v>0</v>
      </c>
      <c r="D8896" s="5" t="s">
        <v>626</v>
      </c>
      <c r="E8896" s="5" t="str">
        <f t="shared" si="936"/>
        <v/>
      </c>
      <c r="F8896" s="5" t="str">
        <f t="shared" si="935"/>
        <v/>
      </c>
      <c r="G8896" s="7">
        <v>83.221000000000004</v>
      </c>
      <c r="H8896" s="7">
        <v>94.58</v>
      </c>
      <c r="I8896" s="7">
        <v>111.102</v>
      </c>
      <c r="J8896" s="7">
        <v>101.072</v>
      </c>
      <c r="K8896" s="7">
        <v>133.50200000000001</v>
      </c>
      <c r="L8896" s="7">
        <v>117.46899999999999</v>
      </c>
      <c r="M8896" s="7">
        <v>96.451999999999998</v>
      </c>
      <c r="N8896" s="7">
        <v>107.16</v>
      </c>
      <c r="O8896" s="7"/>
    </row>
    <row r="8897" spans="1:15" x14ac:dyDescent="0.2">
      <c r="A8897" s="2">
        <v>1</v>
      </c>
      <c r="B8897" s="6" t="s">
        <v>27</v>
      </c>
      <c r="C8897" s="6">
        <v>0</v>
      </c>
      <c r="D8897" s="5" t="s">
        <v>626</v>
      </c>
      <c r="E8897" s="5" t="str">
        <f t="shared" si="936"/>
        <v/>
      </c>
      <c r="F8897" s="5" t="str">
        <f t="shared" si="935"/>
        <v/>
      </c>
      <c r="G8897" s="7">
        <v>85.623999999999995</v>
      </c>
      <c r="H8897" s="7">
        <v>92.311000000000007</v>
      </c>
      <c r="I8897" s="7">
        <v>109.58</v>
      </c>
      <c r="J8897" s="7">
        <v>100.398</v>
      </c>
      <c r="K8897" s="7">
        <v>127.979</v>
      </c>
      <c r="L8897" s="7">
        <v>118.70699999999999</v>
      </c>
      <c r="M8897" s="7">
        <v>98.802999999999997</v>
      </c>
      <c r="N8897" s="7">
        <v>108.26900000000001</v>
      </c>
      <c r="O8897" s="7"/>
    </row>
    <row r="8898" spans="1:15" x14ac:dyDescent="0.2">
      <c r="A8898" s="2">
        <v>1</v>
      </c>
      <c r="B8898" s="6" t="s">
        <v>28</v>
      </c>
      <c r="C8898" s="6">
        <v>0</v>
      </c>
      <c r="D8898" s="5" t="s">
        <v>626</v>
      </c>
      <c r="E8898" s="5" t="str">
        <f t="shared" si="936"/>
        <v/>
      </c>
      <c r="F8898" s="5" t="str">
        <f t="shared" si="935"/>
        <v/>
      </c>
      <c r="G8898" s="7">
        <v>93.614000000000004</v>
      </c>
      <c r="H8898" s="7">
        <v>95.513999999999996</v>
      </c>
      <c r="I8898" s="7">
        <v>108.389</v>
      </c>
      <c r="J8898" s="7">
        <v>101.958</v>
      </c>
      <c r="K8898" s="7">
        <v>115.783</v>
      </c>
      <c r="L8898" s="7">
        <v>113.48</v>
      </c>
      <c r="M8898" s="7">
        <v>101.441</v>
      </c>
      <c r="N8898" s="7">
        <v>109.95099999999999</v>
      </c>
      <c r="O8898" s="7"/>
    </row>
    <row r="8899" spans="1:15" x14ac:dyDescent="0.2">
      <c r="A8899" s="2">
        <v>1</v>
      </c>
      <c r="B8899" s="6" t="s">
        <v>29</v>
      </c>
      <c r="C8899" s="6">
        <v>0</v>
      </c>
      <c r="D8899" s="5" t="s">
        <v>626</v>
      </c>
      <c r="E8899" s="5" t="str">
        <f t="shared" si="936"/>
        <v/>
      </c>
      <c r="F8899" s="5" t="str">
        <f t="shared" si="935"/>
        <v/>
      </c>
      <c r="G8899" s="7">
        <v>100</v>
      </c>
      <c r="H8899" s="7">
        <v>100</v>
      </c>
      <c r="I8899" s="7">
        <v>100</v>
      </c>
      <c r="J8899" s="7">
        <v>100</v>
      </c>
      <c r="K8899" s="7">
        <v>100</v>
      </c>
      <c r="L8899" s="7">
        <v>100</v>
      </c>
      <c r="M8899" s="7">
        <v>100</v>
      </c>
      <c r="N8899" s="7">
        <v>100</v>
      </c>
      <c r="O8899" s="7"/>
    </row>
    <row r="8900" spans="1:15" x14ac:dyDescent="0.2">
      <c r="A8900" s="2">
        <v>1</v>
      </c>
      <c r="B8900" s="6" t="s">
        <v>30</v>
      </c>
      <c r="C8900" s="6">
        <v>0</v>
      </c>
      <c r="D8900" s="5" t="s">
        <v>626</v>
      </c>
      <c r="E8900" s="5" t="str">
        <f t="shared" si="936"/>
        <v/>
      </c>
      <c r="F8900" s="5" t="str">
        <f t="shared" si="935"/>
        <v/>
      </c>
      <c r="G8900" s="7">
        <v>91.046000000000006</v>
      </c>
      <c r="H8900" s="7">
        <v>91.138000000000005</v>
      </c>
      <c r="I8900" s="7">
        <v>85.998000000000005</v>
      </c>
      <c r="J8900" s="7">
        <v>99.777000000000001</v>
      </c>
      <c r="K8900" s="7">
        <v>94.456000000000003</v>
      </c>
      <c r="L8900" s="7">
        <v>94.36</v>
      </c>
      <c r="M8900" s="7">
        <v>111.827</v>
      </c>
      <c r="N8900" s="7">
        <v>96.168999999999997</v>
      </c>
      <c r="O8900" s="7"/>
    </row>
    <row r="8901" spans="1:15" x14ac:dyDescent="0.2">
      <c r="A8901" s="2">
        <v>1</v>
      </c>
      <c r="B8901" s="6" t="s">
        <v>31</v>
      </c>
      <c r="C8901" s="6">
        <v>0</v>
      </c>
      <c r="D8901" s="5" t="s">
        <v>626</v>
      </c>
      <c r="E8901" s="5" t="str">
        <f t="shared" si="936"/>
        <v/>
      </c>
      <c r="F8901" s="5" t="str">
        <f t="shared" si="935"/>
        <v/>
      </c>
      <c r="G8901" s="7">
        <v>85.366</v>
      </c>
      <c r="H8901" s="7">
        <v>92.611000000000004</v>
      </c>
      <c r="I8901" s="7">
        <v>82.548000000000002</v>
      </c>
      <c r="J8901" s="7">
        <v>99.227000000000004</v>
      </c>
      <c r="K8901" s="7">
        <v>96.697999999999993</v>
      </c>
      <c r="L8901" s="7">
        <v>89.132999999999996</v>
      </c>
      <c r="M8901" s="7">
        <v>118.245</v>
      </c>
      <c r="N8901" s="7">
        <v>97.608000000000004</v>
      </c>
      <c r="O8901" s="7"/>
    </row>
    <row r="8902" spans="1:15" x14ac:dyDescent="0.2">
      <c r="A8902" s="2">
        <v>1</v>
      </c>
      <c r="B8902" s="6" t="s">
        <v>32</v>
      </c>
      <c r="C8902" s="6">
        <v>0</v>
      </c>
      <c r="D8902" s="5" t="s">
        <v>626</v>
      </c>
      <c r="E8902" s="5" t="str">
        <f t="shared" si="936"/>
        <v/>
      </c>
      <c r="F8902" s="5" t="str">
        <f t="shared" si="935"/>
        <v/>
      </c>
      <c r="G8902" s="7">
        <v>102.898</v>
      </c>
      <c r="H8902" s="7">
        <v>104.997</v>
      </c>
      <c r="I8902" s="7">
        <v>76.834000000000003</v>
      </c>
      <c r="J8902" s="7">
        <v>98.658000000000001</v>
      </c>
      <c r="K8902" s="7">
        <v>74.671000000000006</v>
      </c>
      <c r="L8902" s="7">
        <v>73.177000000000007</v>
      </c>
      <c r="M8902" s="7">
        <v>105.363</v>
      </c>
      <c r="N8902" s="7">
        <v>80.954999999999998</v>
      </c>
      <c r="O8902" s="7"/>
    </row>
    <row r="8903" spans="1:15" x14ac:dyDescent="0.2">
      <c r="A8903" s="2">
        <v>1</v>
      </c>
      <c r="B8903" s="6" t="s">
        <v>33</v>
      </c>
      <c r="C8903" s="6">
        <v>0</v>
      </c>
      <c r="D8903" s="5" t="s">
        <v>626</v>
      </c>
      <c r="E8903" s="5" t="str">
        <f t="shared" si="936"/>
        <v/>
      </c>
      <c r="F8903" s="5" t="str">
        <f t="shared" si="935"/>
        <v/>
      </c>
      <c r="G8903" s="7">
        <v>100.56100000000001</v>
      </c>
      <c r="H8903" s="7">
        <v>105.709</v>
      </c>
      <c r="I8903" s="7">
        <v>63.542000000000002</v>
      </c>
      <c r="J8903" s="7">
        <v>97.233000000000004</v>
      </c>
      <c r="K8903" s="7">
        <v>63.186999999999998</v>
      </c>
      <c r="L8903" s="7">
        <v>60.11</v>
      </c>
      <c r="M8903" s="7">
        <v>115.02800000000001</v>
      </c>
      <c r="N8903" s="7">
        <v>73.090999999999994</v>
      </c>
      <c r="O8903" s="7"/>
    </row>
    <row r="8904" spans="1:15" x14ac:dyDescent="0.2">
      <c r="A8904" s="2">
        <v>1</v>
      </c>
      <c r="B8904" s="6" t="s">
        <v>34</v>
      </c>
      <c r="C8904" s="6">
        <v>0</v>
      </c>
      <c r="D8904" s="5" t="s">
        <v>626</v>
      </c>
      <c r="E8904" s="5" t="str">
        <f t="shared" si="936"/>
        <v/>
      </c>
      <c r="F8904" s="5" t="str">
        <f t="shared" ref="F8904:F8967" si="937">IF(LEN(E8904)=0,"",E8904&amp;B8904)</f>
        <v/>
      </c>
      <c r="G8904" s="7">
        <v>84.653999999999996</v>
      </c>
      <c r="H8904" s="7">
        <v>103.13800000000001</v>
      </c>
      <c r="I8904" s="7">
        <v>52.348999999999997</v>
      </c>
      <c r="J8904" s="7">
        <v>95.716999999999999</v>
      </c>
      <c r="K8904" s="7">
        <v>61.838999999999999</v>
      </c>
      <c r="L8904" s="7">
        <v>50.756999999999998</v>
      </c>
      <c r="M8904" s="7">
        <v>118.63800000000001</v>
      </c>
      <c r="N8904" s="7">
        <v>62.106000000000002</v>
      </c>
      <c r="O8904" s="7"/>
    </row>
    <row r="8905" spans="1:15" x14ac:dyDescent="0.2">
      <c r="A8905" s="2">
        <v>1</v>
      </c>
      <c r="B8905" s="6" t="s">
        <v>35</v>
      </c>
      <c r="C8905" s="6">
        <v>0</v>
      </c>
      <c r="D8905" s="5" t="s">
        <v>626</v>
      </c>
      <c r="E8905" s="5" t="str">
        <f t="shared" ref="E8905:E8968" si="938">IF(C8905=0,IF(LEN(D8905)&lt;&gt;3,"",D8905),IF(LEN(D8905)&lt;&gt;4,"",LEFT(D8905,3)))</f>
        <v/>
      </c>
      <c r="F8905" s="5" t="str">
        <f t="shared" si="937"/>
        <v/>
      </c>
      <c r="G8905" s="7">
        <v>85.414000000000001</v>
      </c>
      <c r="H8905" s="7">
        <v>101.681</v>
      </c>
      <c r="I8905" s="7">
        <v>44.337000000000003</v>
      </c>
      <c r="J8905" s="7">
        <v>95.135000000000005</v>
      </c>
      <c r="K8905" s="7">
        <v>51.908000000000001</v>
      </c>
      <c r="L8905" s="7">
        <v>43.603999999999999</v>
      </c>
      <c r="M8905" s="7">
        <v>129.07599999999999</v>
      </c>
      <c r="N8905" s="7">
        <v>57.228999999999999</v>
      </c>
      <c r="O8905" s="7"/>
    </row>
    <row r="8906" spans="1:15" x14ac:dyDescent="0.2">
      <c r="A8906" s="2">
        <v>1</v>
      </c>
      <c r="B8906" s="6" t="s">
        <v>36</v>
      </c>
      <c r="C8906" s="6">
        <v>0</v>
      </c>
      <c r="D8906" s="5" t="s">
        <v>626</v>
      </c>
      <c r="E8906" s="5" t="str">
        <f t="shared" si="938"/>
        <v/>
      </c>
      <c r="F8906" s="5" t="str">
        <f t="shared" si="937"/>
        <v/>
      </c>
      <c r="G8906" s="7">
        <v>87.792000000000002</v>
      </c>
      <c r="H8906" s="7">
        <v>101.328</v>
      </c>
      <c r="I8906" s="7">
        <v>38.607999999999997</v>
      </c>
      <c r="J8906" s="7">
        <v>93.055999999999997</v>
      </c>
      <c r="K8906" s="7">
        <v>43.975999999999999</v>
      </c>
      <c r="L8906" s="7">
        <v>38.101999999999997</v>
      </c>
      <c r="M8906" s="7">
        <v>131.65600000000001</v>
      </c>
      <c r="N8906" s="7">
        <v>50.829000000000001</v>
      </c>
      <c r="O8906" s="7"/>
    </row>
    <row r="8907" spans="1:15" x14ac:dyDescent="0.2">
      <c r="A8907" s="2">
        <v>1</v>
      </c>
      <c r="B8907" s="6" t="s">
        <v>37</v>
      </c>
      <c r="C8907" s="6">
        <v>0</v>
      </c>
      <c r="D8907" s="5" t="s">
        <v>626</v>
      </c>
      <c r="E8907" s="5" t="str">
        <f t="shared" si="938"/>
        <v/>
      </c>
      <c r="F8907" s="5" t="str">
        <f t="shared" si="937"/>
        <v/>
      </c>
      <c r="G8907" s="7">
        <v>92.286000000000001</v>
      </c>
      <c r="H8907" s="7">
        <v>113.574</v>
      </c>
      <c r="I8907" s="7">
        <v>35.462000000000003</v>
      </c>
      <c r="J8907" s="7">
        <v>89.867999999999995</v>
      </c>
      <c r="K8907" s="7">
        <v>38.427</v>
      </c>
      <c r="L8907" s="7">
        <v>31.224</v>
      </c>
      <c r="M8907" s="7">
        <v>136.09800000000001</v>
      </c>
      <c r="N8907" s="7">
        <v>48.264000000000003</v>
      </c>
      <c r="O8907" s="7"/>
    </row>
    <row r="8908" spans="1:15" x14ac:dyDescent="0.2">
      <c r="A8908" s="2">
        <v>1</v>
      </c>
      <c r="B8908" s="6" t="s">
        <v>63</v>
      </c>
      <c r="C8908" s="6">
        <v>0</v>
      </c>
      <c r="D8908" s="5" t="s">
        <v>626</v>
      </c>
      <c r="E8908" s="5" t="str">
        <f t="shared" si="938"/>
        <v/>
      </c>
      <c r="F8908" s="5" t="str">
        <f t="shared" si="937"/>
        <v/>
      </c>
      <c r="G8908" s="7">
        <v>94.257999999999996</v>
      </c>
      <c r="H8908" s="7">
        <v>118.17</v>
      </c>
      <c r="I8908" s="7">
        <v>35.76</v>
      </c>
      <c r="J8908" s="7">
        <v>89.457999999999998</v>
      </c>
      <c r="K8908" s="7">
        <v>37.938000000000002</v>
      </c>
      <c r="L8908" s="7">
        <v>30.260999999999999</v>
      </c>
      <c r="M8908" s="7">
        <v>134.446</v>
      </c>
      <c r="N8908" s="7">
        <v>48.078000000000003</v>
      </c>
      <c r="O8908" s="7"/>
    </row>
    <row r="8909" spans="1:15" x14ac:dyDescent="0.2">
      <c r="A8909" s="2">
        <v>0</v>
      </c>
      <c r="B8909" s="5" t="s">
        <v>627</v>
      </c>
      <c r="C8909" s="6" t="s">
        <v>0</v>
      </c>
      <c r="E8909" s="5" t="str">
        <f t="shared" si="938"/>
        <v/>
      </c>
      <c r="F8909" s="5" t="str">
        <f t="shared" si="937"/>
        <v/>
      </c>
    </row>
    <row r="8910" spans="1:15" x14ac:dyDescent="0.2">
      <c r="A8910" s="2">
        <v>1</v>
      </c>
      <c r="B8910" s="6" t="s">
        <v>13</v>
      </c>
      <c r="C8910" s="6">
        <v>0</v>
      </c>
      <c r="D8910" s="5" t="s">
        <v>628</v>
      </c>
      <c r="E8910" s="5" t="str">
        <f t="shared" si="938"/>
        <v>452</v>
      </c>
      <c r="F8910" s="5" t="str">
        <f t="shared" si="937"/>
        <v>4521987</v>
      </c>
      <c r="G8910" s="7">
        <v>57.012</v>
      </c>
      <c r="H8910" s="7">
        <v>52.792000000000002</v>
      </c>
      <c r="I8910" s="7">
        <v>44.834000000000003</v>
      </c>
      <c r="J8910" s="7">
        <v>92.388000000000005</v>
      </c>
      <c r="K8910" s="7">
        <v>78.64</v>
      </c>
      <c r="L8910" s="7">
        <v>84.926000000000002</v>
      </c>
      <c r="M8910" s="7">
        <v>123.79</v>
      </c>
      <c r="N8910" s="7">
        <v>55.5</v>
      </c>
      <c r="O8910" s="7"/>
    </row>
    <row r="8911" spans="1:15" x14ac:dyDescent="0.2">
      <c r="A8911" s="2">
        <v>1</v>
      </c>
      <c r="B8911" s="6" t="s">
        <v>15</v>
      </c>
      <c r="C8911" s="6">
        <v>0</v>
      </c>
      <c r="D8911" s="5" t="s">
        <v>628</v>
      </c>
      <c r="E8911" s="5" t="str">
        <f t="shared" si="938"/>
        <v>452</v>
      </c>
      <c r="F8911" s="5" t="str">
        <f t="shared" si="937"/>
        <v>4521988</v>
      </c>
      <c r="G8911" s="7">
        <v>57.536000000000001</v>
      </c>
      <c r="H8911" s="7">
        <v>53.249000000000002</v>
      </c>
      <c r="I8911" s="7">
        <v>46.143999999999998</v>
      </c>
      <c r="J8911" s="7">
        <v>94.88</v>
      </c>
      <c r="K8911" s="7">
        <v>80.2</v>
      </c>
      <c r="L8911" s="7">
        <v>86.656000000000006</v>
      </c>
      <c r="M8911" s="7">
        <v>125.967</v>
      </c>
      <c r="N8911" s="7">
        <v>58.125999999999998</v>
      </c>
      <c r="O8911" s="7"/>
    </row>
    <row r="8912" spans="1:15" x14ac:dyDescent="0.2">
      <c r="A8912" s="2">
        <v>1</v>
      </c>
      <c r="B8912" s="6" t="s">
        <v>16</v>
      </c>
      <c r="C8912" s="6">
        <v>0</v>
      </c>
      <c r="D8912" s="5" t="s">
        <v>628</v>
      </c>
      <c r="E8912" s="5" t="str">
        <f t="shared" si="938"/>
        <v>452</v>
      </c>
      <c r="F8912" s="5" t="str">
        <f t="shared" si="937"/>
        <v>4521989</v>
      </c>
      <c r="G8912" s="7">
        <v>58.670999999999999</v>
      </c>
      <c r="H8912" s="7">
        <v>54.097000000000001</v>
      </c>
      <c r="I8912" s="7">
        <v>48.161999999999999</v>
      </c>
      <c r="J8912" s="7">
        <v>97.134</v>
      </c>
      <c r="K8912" s="7">
        <v>82.09</v>
      </c>
      <c r="L8912" s="7">
        <v>89.03</v>
      </c>
      <c r="M8912" s="7">
        <v>127.75</v>
      </c>
      <c r="N8912" s="7">
        <v>61.527000000000001</v>
      </c>
      <c r="O8912" s="7"/>
    </row>
    <row r="8913" spans="1:15" x14ac:dyDescent="0.2">
      <c r="A8913" s="2">
        <v>1</v>
      </c>
      <c r="B8913" s="6" t="s">
        <v>17</v>
      </c>
      <c r="C8913" s="6">
        <v>0</v>
      </c>
      <c r="D8913" s="5" t="s">
        <v>628</v>
      </c>
      <c r="E8913" s="5" t="str">
        <f t="shared" si="938"/>
        <v>452</v>
      </c>
      <c r="F8913" s="5" t="str">
        <f t="shared" si="937"/>
        <v>4521990</v>
      </c>
      <c r="G8913" s="7">
        <v>58.222000000000001</v>
      </c>
      <c r="H8913" s="7">
        <v>54.671999999999997</v>
      </c>
      <c r="I8913" s="7">
        <v>48.767000000000003</v>
      </c>
      <c r="J8913" s="7">
        <v>99.994</v>
      </c>
      <c r="K8913" s="7">
        <v>83.762</v>
      </c>
      <c r="L8913" s="7">
        <v>89.2</v>
      </c>
      <c r="M8913" s="7">
        <v>132.02000000000001</v>
      </c>
      <c r="N8913" s="7">
        <v>64.382999999999996</v>
      </c>
      <c r="O8913" s="7"/>
    </row>
    <row r="8914" spans="1:15" x14ac:dyDescent="0.2">
      <c r="A8914" s="2">
        <v>1</v>
      </c>
      <c r="B8914" s="6" t="s">
        <v>18</v>
      </c>
      <c r="C8914" s="6">
        <v>0</v>
      </c>
      <c r="D8914" s="5" t="s">
        <v>628</v>
      </c>
      <c r="E8914" s="5" t="str">
        <f t="shared" si="938"/>
        <v>452</v>
      </c>
      <c r="F8914" s="5" t="str">
        <f t="shared" si="937"/>
        <v>4521991</v>
      </c>
      <c r="G8914" s="7">
        <v>61.06</v>
      </c>
      <c r="H8914" s="7">
        <v>58.052</v>
      </c>
      <c r="I8914" s="7">
        <v>50.137</v>
      </c>
      <c r="J8914" s="7">
        <v>102.008</v>
      </c>
      <c r="K8914" s="7">
        <v>82.111999999999995</v>
      </c>
      <c r="L8914" s="7">
        <v>86.366</v>
      </c>
      <c r="M8914" s="7">
        <v>128.94900000000001</v>
      </c>
      <c r="N8914" s="7">
        <v>64.650999999999996</v>
      </c>
      <c r="O8914" s="7"/>
    </row>
    <row r="8915" spans="1:15" x14ac:dyDescent="0.2">
      <c r="A8915" s="2">
        <v>1</v>
      </c>
      <c r="B8915" s="6" t="s">
        <v>19</v>
      </c>
      <c r="C8915" s="6">
        <v>0</v>
      </c>
      <c r="D8915" s="5" t="s">
        <v>628</v>
      </c>
      <c r="E8915" s="5" t="str">
        <f t="shared" si="938"/>
        <v>452</v>
      </c>
      <c r="F8915" s="5" t="str">
        <f t="shared" si="937"/>
        <v>4521992</v>
      </c>
      <c r="G8915" s="7">
        <v>64.207999999999998</v>
      </c>
      <c r="H8915" s="7">
        <v>62.530999999999999</v>
      </c>
      <c r="I8915" s="7">
        <v>53.953000000000003</v>
      </c>
      <c r="J8915" s="7">
        <v>102.89100000000001</v>
      </c>
      <c r="K8915" s="7">
        <v>84.028999999999996</v>
      </c>
      <c r="L8915" s="7">
        <v>86.281000000000006</v>
      </c>
      <c r="M8915" s="7">
        <v>122.59399999999999</v>
      </c>
      <c r="N8915" s="7">
        <v>66.143000000000001</v>
      </c>
      <c r="O8915" s="7"/>
    </row>
    <row r="8916" spans="1:15" x14ac:dyDescent="0.2">
      <c r="A8916" s="2">
        <v>1</v>
      </c>
      <c r="B8916" s="6" t="s">
        <v>20</v>
      </c>
      <c r="C8916" s="6">
        <v>0</v>
      </c>
      <c r="D8916" s="5" t="s">
        <v>628</v>
      </c>
      <c r="E8916" s="5" t="str">
        <f t="shared" si="938"/>
        <v>452</v>
      </c>
      <c r="F8916" s="5" t="str">
        <f t="shared" si="937"/>
        <v>4521993</v>
      </c>
      <c r="G8916" s="7">
        <v>68.444000000000003</v>
      </c>
      <c r="H8916" s="7">
        <v>66.094999999999999</v>
      </c>
      <c r="I8916" s="7">
        <v>57.804000000000002</v>
      </c>
      <c r="J8916" s="7">
        <v>103.057</v>
      </c>
      <c r="K8916" s="7">
        <v>84.453999999999994</v>
      </c>
      <c r="L8916" s="7">
        <v>87.456000000000003</v>
      </c>
      <c r="M8916" s="7">
        <v>114.416</v>
      </c>
      <c r="N8916" s="7">
        <v>66.137</v>
      </c>
      <c r="O8916" s="7"/>
    </row>
    <row r="8917" spans="1:15" x14ac:dyDescent="0.2">
      <c r="A8917" s="2">
        <v>1</v>
      </c>
      <c r="B8917" s="6" t="s">
        <v>21</v>
      </c>
      <c r="C8917" s="6">
        <v>0</v>
      </c>
      <c r="D8917" s="5" t="s">
        <v>628</v>
      </c>
      <c r="E8917" s="5" t="str">
        <f t="shared" si="938"/>
        <v>452</v>
      </c>
      <c r="F8917" s="5" t="str">
        <f t="shared" si="937"/>
        <v>4521994</v>
      </c>
      <c r="G8917" s="7">
        <v>70.138000000000005</v>
      </c>
      <c r="H8917" s="7">
        <v>68.56</v>
      </c>
      <c r="I8917" s="7">
        <v>62.109000000000002</v>
      </c>
      <c r="J8917" s="7">
        <v>102.83499999999999</v>
      </c>
      <c r="K8917" s="7">
        <v>88.552000000000007</v>
      </c>
      <c r="L8917" s="7">
        <v>90.59</v>
      </c>
      <c r="M8917" s="7">
        <v>109.288</v>
      </c>
      <c r="N8917" s="7">
        <v>67.876999999999995</v>
      </c>
      <c r="O8917" s="7"/>
    </row>
    <row r="8918" spans="1:15" x14ac:dyDescent="0.2">
      <c r="A8918" s="2">
        <v>1</v>
      </c>
      <c r="B8918" s="6" t="s">
        <v>22</v>
      </c>
      <c r="C8918" s="6">
        <v>0</v>
      </c>
      <c r="D8918" s="5" t="s">
        <v>628</v>
      </c>
      <c r="E8918" s="5" t="str">
        <f t="shared" si="938"/>
        <v>452</v>
      </c>
      <c r="F8918" s="5" t="str">
        <f t="shared" si="937"/>
        <v>4521995</v>
      </c>
      <c r="G8918" s="7">
        <v>71.052999999999997</v>
      </c>
      <c r="H8918" s="7">
        <v>70.013000000000005</v>
      </c>
      <c r="I8918" s="7">
        <v>65.819999999999993</v>
      </c>
      <c r="J8918" s="7">
        <v>102.245</v>
      </c>
      <c r="K8918" s="7">
        <v>92.635000000000005</v>
      </c>
      <c r="L8918" s="7">
        <v>94.010999999999996</v>
      </c>
      <c r="M8918" s="7">
        <v>107.681</v>
      </c>
      <c r="N8918" s="7">
        <v>70.876000000000005</v>
      </c>
      <c r="O8918" s="7"/>
    </row>
    <row r="8919" spans="1:15" x14ac:dyDescent="0.2">
      <c r="A8919" s="2">
        <v>1</v>
      </c>
      <c r="B8919" s="6" t="s">
        <v>23</v>
      </c>
      <c r="C8919" s="6">
        <v>0</v>
      </c>
      <c r="D8919" s="5" t="s">
        <v>628</v>
      </c>
      <c r="E8919" s="5" t="str">
        <f t="shared" si="938"/>
        <v>452</v>
      </c>
      <c r="F8919" s="5" t="str">
        <f t="shared" si="937"/>
        <v>4521996</v>
      </c>
      <c r="G8919" s="7">
        <v>74.816000000000003</v>
      </c>
      <c r="H8919" s="7">
        <v>72.971999999999994</v>
      </c>
      <c r="I8919" s="7">
        <v>69.004000000000005</v>
      </c>
      <c r="J8919" s="7">
        <v>102.333</v>
      </c>
      <c r="K8919" s="7">
        <v>92.231999999999999</v>
      </c>
      <c r="L8919" s="7">
        <v>94.563000000000002</v>
      </c>
      <c r="M8919" s="7">
        <v>105.42100000000001</v>
      </c>
      <c r="N8919" s="7">
        <v>72.745000000000005</v>
      </c>
      <c r="O8919" s="7"/>
    </row>
    <row r="8920" spans="1:15" x14ac:dyDescent="0.2">
      <c r="A8920" s="2">
        <v>1</v>
      </c>
      <c r="B8920" s="6" t="s">
        <v>24</v>
      </c>
      <c r="C8920" s="6">
        <v>0</v>
      </c>
      <c r="D8920" s="5" t="s">
        <v>628</v>
      </c>
      <c r="E8920" s="5" t="str">
        <f t="shared" si="938"/>
        <v>452</v>
      </c>
      <c r="F8920" s="5" t="str">
        <f t="shared" si="937"/>
        <v>4521997</v>
      </c>
      <c r="G8920" s="7">
        <v>77.39</v>
      </c>
      <c r="H8920" s="7">
        <v>76.259</v>
      </c>
      <c r="I8920" s="7">
        <v>72.247</v>
      </c>
      <c r="J8920" s="7">
        <v>102.717</v>
      </c>
      <c r="K8920" s="7">
        <v>93.355000000000004</v>
      </c>
      <c r="L8920" s="7">
        <v>94.74</v>
      </c>
      <c r="M8920" s="7">
        <v>105.777</v>
      </c>
      <c r="N8920" s="7">
        <v>76.421000000000006</v>
      </c>
      <c r="O8920" s="7"/>
    </row>
    <row r="8921" spans="1:15" x14ac:dyDescent="0.2">
      <c r="A8921" s="2">
        <v>1</v>
      </c>
      <c r="B8921" s="6" t="s">
        <v>25</v>
      </c>
      <c r="C8921" s="6">
        <v>0</v>
      </c>
      <c r="D8921" s="5" t="s">
        <v>628</v>
      </c>
      <c r="E8921" s="5" t="str">
        <f t="shared" si="938"/>
        <v>452</v>
      </c>
      <c r="F8921" s="5" t="str">
        <f t="shared" si="937"/>
        <v>4521998</v>
      </c>
      <c r="G8921" s="7">
        <v>81.581999999999994</v>
      </c>
      <c r="H8921" s="7">
        <v>80.731999999999999</v>
      </c>
      <c r="I8921" s="7">
        <v>77.296999999999997</v>
      </c>
      <c r="J8921" s="7">
        <v>101.72</v>
      </c>
      <c r="K8921" s="7">
        <v>94.747</v>
      </c>
      <c r="L8921" s="7">
        <v>95.744</v>
      </c>
      <c r="M8921" s="7">
        <v>103.848</v>
      </c>
      <c r="N8921" s="7">
        <v>80.271000000000001</v>
      </c>
      <c r="O8921" s="7"/>
    </row>
    <row r="8922" spans="1:15" x14ac:dyDescent="0.2">
      <c r="A8922" s="2">
        <v>1</v>
      </c>
      <c r="B8922" s="6" t="s">
        <v>26</v>
      </c>
      <c r="C8922" s="6">
        <v>0</v>
      </c>
      <c r="D8922" s="5" t="s">
        <v>628</v>
      </c>
      <c r="E8922" s="5" t="str">
        <f t="shared" si="938"/>
        <v>452</v>
      </c>
      <c r="F8922" s="5" t="str">
        <f t="shared" si="937"/>
        <v>4521999</v>
      </c>
      <c r="G8922" s="7">
        <v>87.674000000000007</v>
      </c>
      <c r="H8922" s="7">
        <v>86.025999999999996</v>
      </c>
      <c r="I8922" s="7">
        <v>84.153999999999996</v>
      </c>
      <c r="J8922" s="7">
        <v>101.175</v>
      </c>
      <c r="K8922" s="7">
        <v>95.984999999999999</v>
      </c>
      <c r="L8922" s="7">
        <v>97.823999999999998</v>
      </c>
      <c r="M8922" s="7">
        <v>100.14700000000001</v>
      </c>
      <c r="N8922" s="7">
        <v>84.278000000000006</v>
      </c>
      <c r="O8922" s="7"/>
    </row>
    <row r="8923" spans="1:15" x14ac:dyDescent="0.2">
      <c r="A8923" s="2">
        <v>1</v>
      </c>
      <c r="B8923" s="6" t="s">
        <v>27</v>
      </c>
      <c r="C8923" s="6">
        <v>0</v>
      </c>
      <c r="D8923" s="5" t="s">
        <v>628</v>
      </c>
      <c r="E8923" s="5" t="str">
        <f t="shared" si="938"/>
        <v>452</v>
      </c>
      <c r="F8923" s="5" t="str">
        <f t="shared" si="937"/>
        <v>4522000</v>
      </c>
      <c r="G8923" s="7">
        <v>93.2</v>
      </c>
      <c r="H8923" s="7">
        <v>89.3</v>
      </c>
      <c r="I8923" s="7">
        <v>89.635000000000005</v>
      </c>
      <c r="J8923" s="7">
        <v>100.997</v>
      </c>
      <c r="K8923" s="7">
        <v>96.174999999999997</v>
      </c>
      <c r="L8923" s="7">
        <v>100.375</v>
      </c>
      <c r="M8923" s="7">
        <v>101.883</v>
      </c>
      <c r="N8923" s="7">
        <v>91.322999999999993</v>
      </c>
      <c r="O8923" s="7"/>
    </row>
    <row r="8924" spans="1:15" x14ac:dyDescent="0.2">
      <c r="A8924" s="2">
        <v>1</v>
      </c>
      <c r="B8924" s="6" t="s">
        <v>28</v>
      </c>
      <c r="C8924" s="6">
        <v>0</v>
      </c>
      <c r="D8924" s="5" t="s">
        <v>628</v>
      </c>
      <c r="E8924" s="5" t="str">
        <f t="shared" si="938"/>
        <v>452</v>
      </c>
      <c r="F8924" s="5" t="str">
        <f t="shared" si="937"/>
        <v>4522001</v>
      </c>
      <c r="G8924" s="7">
        <v>96.763999999999996</v>
      </c>
      <c r="H8924" s="7">
        <v>93.725999999999999</v>
      </c>
      <c r="I8924" s="7">
        <v>94.989000000000004</v>
      </c>
      <c r="J8924" s="7">
        <v>100.783</v>
      </c>
      <c r="K8924" s="7">
        <v>98.165999999999997</v>
      </c>
      <c r="L8924" s="7">
        <v>101.348</v>
      </c>
      <c r="M8924" s="7">
        <v>101.03100000000001</v>
      </c>
      <c r="N8924" s="7">
        <v>95.968999999999994</v>
      </c>
      <c r="O8924" s="7"/>
    </row>
    <row r="8925" spans="1:15" x14ac:dyDescent="0.2">
      <c r="A8925" s="2">
        <v>1</v>
      </c>
      <c r="B8925" s="6" t="s">
        <v>29</v>
      </c>
      <c r="C8925" s="6">
        <v>0</v>
      </c>
      <c r="D8925" s="5" t="s">
        <v>628</v>
      </c>
      <c r="E8925" s="5" t="str">
        <f t="shared" si="938"/>
        <v>452</v>
      </c>
      <c r="F8925" s="5" t="str">
        <f t="shared" si="937"/>
        <v>4522002</v>
      </c>
      <c r="G8925" s="7">
        <v>100</v>
      </c>
      <c r="H8925" s="7">
        <v>100</v>
      </c>
      <c r="I8925" s="7">
        <v>100</v>
      </c>
      <c r="J8925" s="7">
        <v>100</v>
      </c>
      <c r="K8925" s="7">
        <v>100</v>
      </c>
      <c r="L8925" s="7">
        <v>100</v>
      </c>
      <c r="M8925" s="7">
        <v>100</v>
      </c>
      <c r="N8925" s="7">
        <v>100</v>
      </c>
      <c r="O8925" s="7"/>
    </row>
    <row r="8926" spans="1:15" x14ac:dyDescent="0.2">
      <c r="A8926" s="2">
        <v>1</v>
      </c>
      <c r="B8926" s="6" t="s">
        <v>30</v>
      </c>
      <c r="C8926" s="6">
        <v>0</v>
      </c>
      <c r="D8926" s="5" t="s">
        <v>628</v>
      </c>
      <c r="E8926" s="5" t="str">
        <f t="shared" si="938"/>
        <v>452</v>
      </c>
      <c r="F8926" s="5" t="str">
        <f t="shared" si="937"/>
        <v>4522003</v>
      </c>
      <c r="G8926" s="7">
        <v>106.297</v>
      </c>
      <c r="H8926" s="7">
        <v>106.526</v>
      </c>
      <c r="I8926" s="7">
        <v>106.86799999999999</v>
      </c>
      <c r="J8926" s="7">
        <v>98.236000000000004</v>
      </c>
      <c r="K8926" s="7">
        <v>100.538</v>
      </c>
      <c r="L8926" s="7">
        <v>100.322</v>
      </c>
      <c r="M8926" s="7">
        <v>97.465000000000003</v>
      </c>
      <c r="N8926" s="7">
        <v>104.16</v>
      </c>
      <c r="O8926" s="7"/>
    </row>
    <row r="8927" spans="1:15" x14ac:dyDescent="0.2">
      <c r="A8927" s="2">
        <v>1</v>
      </c>
      <c r="B8927" s="6" t="s">
        <v>31</v>
      </c>
      <c r="C8927" s="6">
        <v>0</v>
      </c>
      <c r="D8927" s="5" t="s">
        <v>628</v>
      </c>
      <c r="E8927" s="5" t="str">
        <f t="shared" si="938"/>
        <v>452</v>
      </c>
      <c r="F8927" s="5" t="str">
        <f t="shared" si="937"/>
        <v>4522004</v>
      </c>
      <c r="G8927" s="7">
        <v>109.48399999999999</v>
      </c>
      <c r="H8927" s="7">
        <v>111.166</v>
      </c>
      <c r="I8927" s="7">
        <v>113.589</v>
      </c>
      <c r="J8927" s="7">
        <v>98.064999999999998</v>
      </c>
      <c r="K8927" s="7">
        <v>103.749</v>
      </c>
      <c r="L8927" s="7">
        <v>102.179</v>
      </c>
      <c r="M8927" s="7">
        <v>95.41</v>
      </c>
      <c r="N8927" s="7">
        <v>108.374</v>
      </c>
      <c r="O8927" s="7"/>
    </row>
    <row r="8928" spans="1:15" x14ac:dyDescent="0.2">
      <c r="A8928" s="2">
        <v>1</v>
      </c>
      <c r="B8928" s="6" t="s">
        <v>32</v>
      </c>
      <c r="C8928" s="6">
        <v>0</v>
      </c>
      <c r="D8928" s="5" t="s">
        <v>628</v>
      </c>
      <c r="E8928" s="5" t="str">
        <f t="shared" si="938"/>
        <v>452</v>
      </c>
      <c r="F8928" s="5" t="str">
        <f t="shared" si="937"/>
        <v>4522005</v>
      </c>
      <c r="G8928" s="7">
        <v>113.369</v>
      </c>
      <c r="H8928" s="7">
        <v>115.068</v>
      </c>
      <c r="I8928" s="7">
        <v>120.754</v>
      </c>
      <c r="J8928" s="7">
        <v>97.995999999999995</v>
      </c>
      <c r="K8928" s="7">
        <v>106.515</v>
      </c>
      <c r="L8928" s="7">
        <v>104.94199999999999</v>
      </c>
      <c r="M8928" s="7">
        <v>94.703000000000003</v>
      </c>
      <c r="N8928" s="7">
        <v>114.358</v>
      </c>
      <c r="O8928" s="7"/>
    </row>
    <row r="8929" spans="1:15" x14ac:dyDescent="0.2">
      <c r="A8929" s="2">
        <v>1</v>
      </c>
      <c r="B8929" s="6" t="s">
        <v>33</v>
      </c>
      <c r="C8929" s="6">
        <v>0</v>
      </c>
      <c r="D8929" s="5" t="s">
        <v>628</v>
      </c>
      <c r="E8929" s="5" t="str">
        <f t="shared" si="938"/>
        <v>452</v>
      </c>
      <c r="F8929" s="5" t="str">
        <f t="shared" si="937"/>
        <v>4522006</v>
      </c>
      <c r="G8929" s="7">
        <v>116.754</v>
      </c>
      <c r="H8929" s="7">
        <v>120.583</v>
      </c>
      <c r="I8929" s="7">
        <v>126.529</v>
      </c>
      <c r="J8929" s="7">
        <v>98.102000000000004</v>
      </c>
      <c r="K8929" s="7">
        <v>108.372</v>
      </c>
      <c r="L8929" s="7">
        <v>104.931</v>
      </c>
      <c r="M8929" s="7">
        <v>94.073999999999998</v>
      </c>
      <c r="N8929" s="7">
        <v>119.03100000000001</v>
      </c>
      <c r="O8929" s="7"/>
    </row>
    <row r="8930" spans="1:15" x14ac:dyDescent="0.2">
      <c r="A8930" s="2">
        <v>1</v>
      </c>
      <c r="B8930" s="6" t="s">
        <v>34</v>
      </c>
      <c r="C8930" s="6">
        <v>0</v>
      </c>
      <c r="D8930" s="5" t="s">
        <v>628</v>
      </c>
      <c r="E8930" s="5" t="str">
        <f t="shared" si="938"/>
        <v>452</v>
      </c>
      <c r="F8930" s="5" t="str">
        <f t="shared" si="937"/>
        <v>4522007</v>
      </c>
      <c r="G8930" s="7">
        <v>117.64700000000001</v>
      </c>
      <c r="H8930" s="7">
        <v>122.483</v>
      </c>
      <c r="I8930" s="7">
        <v>131.786</v>
      </c>
      <c r="J8930" s="7">
        <v>98.322999999999993</v>
      </c>
      <c r="K8930" s="7">
        <v>112.018</v>
      </c>
      <c r="L8930" s="7">
        <v>107.595</v>
      </c>
      <c r="M8930" s="7">
        <v>95.106999999999999</v>
      </c>
      <c r="N8930" s="7">
        <v>125.337</v>
      </c>
      <c r="O8930" s="7"/>
    </row>
    <row r="8931" spans="1:15" x14ac:dyDescent="0.2">
      <c r="A8931" s="2">
        <v>1</v>
      </c>
      <c r="B8931" s="6" t="s">
        <v>35</v>
      </c>
      <c r="C8931" s="6">
        <v>0</v>
      </c>
      <c r="D8931" s="5" t="s">
        <v>628</v>
      </c>
      <c r="E8931" s="5" t="str">
        <f t="shared" si="938"/>
        <v>452</v>
      </c>
      <c r="F8931" s="5" t="str">
        <f t="shared" si="937"/>
        <v>4522008</v>
      </c>
      <c r="G8931" s="7">
        <v>116.131</v>
      </c>
      <c r="H8931" s="7">
        <v>123.828</v>
      </c>
      <c r="I8931" s="7">
        <v>133.548</v>
      </c>
      <c r="J8931" s="7">
        <v>100.00700000000001</v>
      </c>
      <c r="K8931" s="7">
        <v>114.998</v>
      </c>
      <c r="L8931" s="7">
        <v>107.85</v>
      </c>
      <c r="M8931" s="7">
        <v>94.846999999999994</v>
      </c>
      <c r="N8931" s="7">
        <v>126.666</v>
      </c>
      <c r="O8931" s="7"/>
    </row>
    <row r="8932" spans="1:15" x14ac:dyDescent="0.2">
      <c r="A8932" s="2">
        <v>1</v>
      </c>
      <c r="B8932" s="6" t="s">
        <v>36</v>
      </c>
      <c r="C8932" s="6">
        <v>0</v>
      </c>
      <c r="D8932" s="5" t="s">
        <v>628</v>
      </c>
      <c r="E8932" s="5" t="str">
        <f t="shared" si="938"/>
        <v>452</v>
      </c>
      <c r="F8932" s="5" t="str">
        <f t="shared" si="937"/>
        <v>4522009</v>
      </c>
      <c r="G8932" s="7">
        <v>118.721</v>
      </c>
      <c r="H8932" s="7">
        <v>125.929</v>
      </c>
      <c r="I8932" s="7">
        <v>132.80799999999999</v>
      </c>
      <c r="J8932" s="7">
        <v>99.763999999999996</v>
      </c>
      <c r="K8932" s="7">
        <v>111.86499999999999</v>
      </c>
      <c r="L8932" s="7">
        <v>105.462</v>
      </c>
      <c r="M8932" s="7">
        <v>96.061000000000007</v>
      </c>
      <c r="N8932" s="7">
        <v>127.577</v>
      </c>
      <c r="O8932" s="7"/>
    </row>
    <row r="8933" spans="1:15" x14ac:dyDescent="0.2">
      <c r="A8933" s="2">
        <v>1</v>
      </c>
      <c r="B8933" s="6" t="s">
        <v>37</v>
      </c>
      <c r="C8933" s="6">
        <v>0</v>
      </c>
      <c r="D8933" s="5" t="s">
        <v>628</v>
      </c>
      <c r="E8933" s="5" t="str">
        <f t="shared" si="938"/>
        <v>452</v>
      </c>
      <c r="F8933" s="5" t="str">
        <f t="shared" si="937"/>
        <v>4522010</v>
      </c>
      <c r="G8933" s="7">
        <v>117.474</v>
      </c>
      <c r="H8933" s="7">
        <v>129.65199999999999</v>
      </c>
      <c r="I8933" s="7">
        <v>138.04499999999999</v>
      </c>
      <c r="J8933" s="7">
        <v>98.632000000000005</v>
      </c>
      <c r="K8933" s="7">
        <v>117.512</v>
      </c>
      <c r="L8933" s="7">
        <v>106.474</v>
      </c>
      <c r="M8933" s="7">
        <v>92.983999999999995</v>
      </c>
      <c r="N8933" s="7">
        <v>128.36000000000001</v>
      </c>
      <c r="O8933" s="7"/>
    </row>
    <row r="8934" spans="1:15" x14ac:dyDescent="0.2">
      <c r="A8934" s="2">
        <v>1</v>
      </c>
      <c r="B8934" s="6" t="s">
        <v>63</v>
      </c>
      <c r="C8934" s="6">
        <v>0</v>
      </c>
      <c r="D8934" s="5" t="s">
        <v>628</v>
      </c>
      <c r="E8934" s="5" t="str">
        <f t="shared" si="938"/>
        <v>452</v>
      </c>
      <c r="F8934" s="5" t="str">
        <f t="shared" si="937"/>
        <v>4522011</v>
      </c>
      <c r="G8934" s="7">
        <v>115.765</v>
      </c>
      <c r="H8934" s="7">
        <v>128.99600000000001</v>
      </c>
      <c r="I8934" s="7">
        <v>140.90199999999999</v>
      </c>
      <c r="J8934" s="7">
        <v>99.995000000000005</v>
      </c>
      <c r="K8934" s="7">
        <v>121.714</v>
      </c>
      <c r="L8934" s="7">
        <v>109.23</v>
      </c>
      <c r="M8934" s="7">
        <v>94</v>
      </c>
      <c r="N8934" s="7">
        <v>132.447</v>
      </c>
      <c r="O8934" s="7"/>
    </row>
    <row r="8935" spans="1:15" x14ac:dyDescent="0.2">
      <c r="A8935" s="2">
        <v>0</v>
      </c>
      <c r="B8935" s="5" t="s">
        <v>629</v>
      </c>
      <c r="C8935" s="6" t="s">
        <v>0</v>
      </c>
      <c r="E8935" s="5" t="str">
        <f t="shared" si="938"/>
        <v/>
      </c>
      <c r="F8935" s="5" t="str">
        <f t="shared" si="937"/>
        <v/>
      </c>
    </row>
    <row r="8936" spans="1:15" x14ac:dyDescent="0.2">
      <c r="A8936" s="2">
        <v>1</v>
      </c>
      <c r="B8936" s="6" t="s">
        <v>13</v>
      </c>
      <c r="C8936" s="6">
        <v>0</v>
      </c>
      <c r="D8936" s="5" t="s">
        <v>630</v>
      </c>
      <c r="E8936" s="5" t="str">
        <f t="shared" si="938"/>
        <v/>
      </c>
      <c r="F8936" s="5" t="str">
        <f t="shared" si="937"/>
        <v/>
      </c>
      <c r="G8936" s="7">
        <v>85.954999999999998</v>
      </c>
      <c r="H8936" s="7">
        <v>76.938000000000002</v>
      </c>
      <c r="I8936" s="7">
        <v>62.377000000000002</v>
      </c>
      <c r="J8936" s="7">
        <v>99.355000000000004</v>
      </c>
      <c r="K8936" s="7">
        <v>72.569999999999993</v>
      </c>
      <c r="L8936" s="7">
        <v>81.075000000000003</v>
      </c>
      <c r="M8936" s="7">
        <v>93.531000000000006</v>
      </c>
      <c r="N8936" s="7">
        <v>58.341999999999999</v>
      </c>
      <c r="O8936" s="7"/>
    </row>
    <row r="8937" spans="1:15" x14ac:dyDescent="0.2">
      <c r="A8937" s="2">
        <v>1</v>
      </c>
      <c r="B8937" s="6" t="s">
        <v>15</v>
      </c>
      <c r="C8937" s="6">
        <v>0</v>
      </c>
      <c r="D8937" s="5" t="s">
        <v>630</v>
      </c>
      <c r="E8937" s="5" t="str">
        <f t="shared" si="938"/>
        <v/>
      </c>
      <c r="F8937" s="5" t="str">
        <f t="shared" si="937"/>
        <v/>
      </c>
      <c r="G8937" s="7">
        <v>86.316999999999993</v>
      </c>
      <c r="H8937" s="7">
        <v>77.305999999999997</v>
      </c>
      <c r="I8937" s="7">
        <v>63.997999999999998</v>
      </c>
      <c r="J8937" s="7">
        <v>101.886</v>
      </c>
      <c r="K8937" s="7">
        <v>74.143000000000001</v>
      </c>
      <c r="L8937" s="7">
        <v>82.784999999999997</v>
      </c>
      <c r="M8937" s="7">
        <v>92.647000000000006</v>
      </c>
      <c r="N8937" s="7">
        <v>59.292000000000002</v>
      </c>
      <c r="O8937" s="7"/>
    </row>
    <row r="8938" spans="1:15" x14ac:dyDescent="0.2">
      <c r="A8938" s="2">
        <v>1</v>
      </c>
      <c r="B8938" s="6" t="s">
        <v>16</v>
      </c>
      <c r="C8938" s="6">
        <v>0</v>
      </c>
      <c r="D8938" s="5" t="s">
        <v>630</v>
      </c>
      <c r="E8938" s="5" t="str">
        <f t="shared" si="938"/>
        <v/>
      </c>
      <c r="F8938" s="5" t="str">
        <f t="shared" si="937"/>
        <v/>
      </c>
      <c r="G8938" s="7">
        <v>85.582999999999998</v>
      </c>
      <c r="H8938" s="7">
        <v>76.531999999999996</v>
      </c>
      <c r="I8938" s="7">
        <v>66.588999999999999</v>
      </c>
      <c r="J8938" s="7">
        <v>103.74</v>
      </c>
      <c r="K8938" s="7">
        <v>77.805999999999997</v>
      </c>
      <c r="L8938" s="7">
        <v>87.007000000000005</v>
      </c>
      <c r="M8938" s="7">
        <v>94.951999999999998</v>
      </c>
      <c r="N8938" s="7">
        <v>63.226999999999997</v>
      </c>
      <c r="O8938" s="7"/>
    </row>
    <row r="8939" spans="1:15" x14ac:dyDescent="0.2">
      <c r="A8939" s="2">
        <v>1</v>
      </c>
      <c r="B8939" s="6" t="s">
        <v>17</v>
      </c>
      <c r="C8939" s="6">
        <v>0</v>
      </c>
      <c r="D8939" s="5" t="s">
        <v>630</v>
      </c>
      <c r="E8939" s="5" t="str">
        <f t="shared" si="938"/>
        <v/>
      </c>
      <c r="F8939" s="5" t="str">
        <f t="shared" si="937"/>
        <v/>
      </c>
      <c r="G8939" s="7">
        <v>82.524000000000001</v>
      </c>
      <c r="H8939" s="7">
        <v>75.561000000000007</v>
      </c>
      <c r="I8939" s="7">
        <v>67.031000000000006</v>
      </c>
      <c r="J8939" s="7">
        <v>106.447</v>
      </c>
      <c r="K8939" s="7">
        <v>81.225999999999999</v>
      </c>
      <c r="L8939" s="7">
        <v>88.710999999999999</v>
      </c>
      <c r="M8939" s="7">
        <v>100.7</v>
      </c>
      <c r="N8939" s="7">
        <v>67.5</v>
      </c>
      <c r="O8939" s="7"/>
    </row>
    <row r="8940" spans="1:15" x14ac:dyDescent="0.2">
      <c r="A8940" s="2">
        <v>1</v>
      </c>
      <c r="B8940" s="6" t="s">
        <v>18</v>
      </c>
      <c r="C8940" s="6">
        <v>0</v>
      </c>
      <c r="D8940" s="5" t="s">
        <v>630</v>
      </c>
      <c r="E8940" s="5" t="str">
        <f t="shared" si="938"/>
        <v/>
      </c>
      <c r="F8940" s="5" t="str">
        <f t="shared" si="937"/>
        <v/>
      </c>
      <c r="G8940" s="7">
        <v>86.313999999999993</v>
      </c>
      <c r="H8940" s="7">
        <v>80.236999999999995</v>
      </c>
      <c r="I8940" s="7">
        <v>68.649000000000001</v>
      </c>
      <c r="J8940" s="7">
        <v>108.39700000000001</v>
      </c>
      <c r="K8940" s="7">
        <v>79.534000000000006</v>
      </c>
      <c r="L8940" s="7">
        <v>85.558000000000007</v>
      </c>
      <c r="M8940" s="7">
        <v>96.608000000000004</v>
      </c>
      <c r="N8940" s="7">
        <v>66.319999999999993</v>
      </c>
      <c r="O8940" s="7"/>
    </row>
    <row r="8941" spans="1:15" x14ac:dyDescent="0.2">
      <c r="A8941" s="2">
        <v>1</v>
      </c>
      <c r="B8941" s="6" t="s">
        <v>19</v>
      </c>
      <c r="C8941" s="6">
        <v>0</v>
      </c>
      <c r="D8941" s="5" t="s">
        <v>630</v>
      </c>
      <c r="E8941" s="5" t="str">
        <f t="shared" si="938"/>
        <v/>
      </c>
      <c r="F8941" s="5" t="str">
        <f t="shared" si="937"/>
        <v/>
      </c>
      <c r="G8941" s="7">
        <v>89.597999999999999</v>
      </c>
      <c r="H8941" s="7">
        <v>85.534999999999997</v>
      </c>
      <c r="I8941" s="7">
        <v>73.406000000000006</v>
      </c>
      <c r="J8941" s="7">
        <v>109.289</v>
      </c>
      <c r="K8941" s="7">
        <v>81.927999999999997</v>
      </c>
      <c r="L8941" s="7">
        <v>85.819000000000003</v>
      </c>
      <c r="M8941" s="7">
        <v>98.275999999999996</v>
      </c>
      <c r="N8941" s="7">
        <v>72.14</v>
      </c>
      <c r="O8941" s="7"/>
    </row>
    <row r="8942" spans="1:15" x14ac:dyDescent="0.2">
      <c r="A8942" s="2">
        <v>1</v>
      </c>
      <c r="B8942" s="6" t="s">
        <v>20</v>
      </c>
      <c r="C8942" s="6">
        <v>0</v>
      </c>
      <c r="D8942" s="5" t="s">
        <v>630</v>
      </c>
      <c r="E8942" s="5" t="str">
        <f t="shared" si="938"/>
        <v/>
      </c>
      <c r="F8942" s="5" t="str">
        <f t="shared" si="937"/>
        <v/>
      </c>
      <c r="G8942" s="7">
        <v>92.87</v>
      </c>
      <c r="H8942" s="7">
        <v>88.122</v>
      </c>
      <c r="I8942" s="7">
        <v>77.802999999999997</v>
      </c>
      <c r="J8942" s="7">
        <v>109.282</v>
      </c>
      <c r="K8942" s="7">
        <v>83.775999999999996</v>
      </c>
      <c r="L8942" s="7">
        <v>88.29</v>
      </c>
      <c r="M8942" s="7">
        <v>94.028000000000006</v>
      </c>
      <c r="N8942" s="7">
        <v>73.156999999999996</v>
      </c>
      <c r="O8942" s="7"/>
    </row>
    <row r="8943" spans="1:15" x14ac:dyDescent="0.2">
      <c r="A8943" s="2">
        <v>1</v>
      </c>
      <c r="B8943" s="6" t="s">
        <v>21</v>
      </c>
      <c r="C8943" s="6">
        <v>0</v>
      </c>
      <c r="D8943" s="5" t="s">
        <v>630</v>
      </c>
      <c r="E8943" s="5" t="str">
        <f t="shared" si="938"/>
        <v/>
      </c>
      <c r="F8943" s="5" t="str">
        <f t="shared" si="937"/>
        <v/>
      </c>
      <c r="G8943" s="7">
        <v>93.093000000000004</v>
      </c>
      <c r="H8943" s="7">
        <v>89.52</v>
      </c>
      <c r="I8943" s="7">
        <v>82.95</v>
      </c>
      <c r="J8943" s="7">
        <v>108.65</v>
      </c>
      <c r="K8943" s="7">
        <v>89.105000000000004</v>
      </c>
      <c r="L8943" s="7">
        <v>92.66</v>
      </c>
      <c r="M8943" s="7">
        <v>90.084999999999994</v>
      </c>
      <c r="N8943" s="7">
        <v>74.725999999999999</v>
      </c>
      <c r="O8943" s="7"/>
    </row>
    <row r="8944" spans="1:15" x14ac:dyDescent="0.2">
      <c r="A8944" s="2">
        <v>1</v>
      </c>
      <c r="B8944" s="6" t="s">
        <v>22</v>
      </c>
      <c r="C8944" s="6">
        <v>0</v>
      </c>
      <c r="D8944" s="5" t="s">
        <v>630</v>
      </c>
      <c r="E8944" s="5" t="str">
        <f t="shared" si="938"/>
        <v/>
      </c>
      <c r="F8944" s="5" t="str">
        <f t="shared" si="937"/>
        <v/>
      </c>
      <c r="G8944" s="7">
        <v>92.424000000000007</v>
      </c>
      <c r="H8944" s="7">
        <v>89.808999999999997</v>
      </c>
      <c r="I8944" s="7">
        <v>86.918000000000006</v>
      </c>
      <c r="J8944" s="7">
        <v>107.325</v>
      </c>
      <c r="K8944" s="7">
        <v>94.043000000000006</v>
      </c>
      <c r="L8944" s="7">
        <v>96.781000000000006</v>
      </c>
      <c r="M8944" s="7">
        <v>90.501999999999995</v>
      </c>
      <c r="N8944" s="7">
        <v>78.662999999999997</v>
      </c>
      <c r="O8944" s="7"/>
    </row>
    <row r="8945" spans="1:15" x14ac:dyDescent="0.2">
      <c r="A8945" s="2">
        <v>1</v>
      </c>
      <c r="B8945" s="6" t="s">
        <v>23</v>
      </c>
      <c r="C8945" s="6">
        <v>0</v>
      </c>
      <c r="D8945" s="5" t="s">
        <v>630</v>
      </c>
      <c r="E8945" s="5" t="str">
        <f t="shared" si="938"/>
        <v/>
      </c>
      <c r="F8945" s="5" t="str">
        <f t="shared" si="937"/>
        <v/>
      </c>
      <c r="G8945" s="7">
        <v>96.18</v>
      </c>
      <c r="H8945" s="7">
        <v>92.2</v>
      </c>
      <c r="I8945" s="7">
        <v>90.064999999999998</v>
      </c>
      <c r="J8945" s="7">
        <v>106.736</v>
      </c>
      <c r="K8945" s="7">
        <v>93.641999999999996</v>
      </c>
      <c r="L8945" s="7">
        <v>97.683999999999997</v>
      </c>
      <c r="M8945" s="7">
        <v>89.956000000000003</v>
      </c>
      <c r="N8945" s="7">
        <v>81.018000000000001</v>
      </c>
      <c r="O8945" s="7"/>
    </row>
    <row r="8946" spans="1:15" x14ac:dyDescent="0.2">
      <c r="A8946" s="2">
        <v>1</v>
      </c>
      <c r="B8946" s="6" t="s">
        <v>24</v>
      </c>
      <c r="C8946" s="6">
        <v>0</v>
      </c>
      <c r="D8946" s="5" t="s">
        <v>630</v>
      </c>
      <c r="E8946" s="5" t="str">
        <f t="shared" si="938"/>
        <v/>
      </c>
      <c r="F8946" s="5" t="str">
        <f t="shared" si="937"/>
        <v/>
      </c>
      <c r="G8946" s="7">
        <v>97.909000000000006</v>
      </c>
      <c r="H8946" s="7">
        <v>95.096000000000004</v>
      </c>
      <c r="I8946" s="7">
        <v>93.373999999999995</v>
      </c>
      <c r="J8946" s="7">
        <v>106.788</v>
      </c>
      <c r="K8946" s="7">
        <v>95.367999999999995</v>
      </c>
      <c r="L8946" s="7">
        <v>98.188999999999993</v>
      </c>
      <c r="M8946" s="7">
        <v>90.100999999999999</v>
      </c>
      <c r="N8946" s="7">
        <v>84.131</v>
      </c>
      <c r="O8946" s="7"/>
    </row>
    <row r="8947" spans="1:15" x14ac:dyDescent="0.2">
      <c r="A8947" s="2">
        <v>1</v>
      </c>
      <c r="B8947" s="6" t="s">
        <v>25</v>
      </c>
      <c r="C8947" s="6">
        <v>0</v>
      </c>
      <c r="D8947" s="5" t="s">
        <v>630</v>
      </c>
      <c r="E8947" s="5" t="str">
        <f t="shared" si="938"/>
        <v/>
      </c>
      <c r="F8947" s="5" t="str">
        <f t="shared" si="937"/>
        <v/>
      </c>
      <c r="G8947" s="7">
        <v>98.483000000000004</v>
      </c>
      <c r="H8947" s="7">
        <v>96.057000000000002</v>
      </c>
      <c r="I8947" s="7">
        <v>95.783000000000001</v>
      </c>
      <c r="J8947" s="7">
        <v>105.607</v>
      </c>
      <c r="K8947" s="7">
        <v>97.257999999999996</v>
      </c>
      <c r="L8947" s="7">
        <v>99.715000000000003</v>
      </c>
      <c r="M8947" s="7">
        <v>90.97</v>
      </c>
      <c r="N8947" s="7">
        <v>87.134</v>
      </c>
      <c r="O8947" s="7"/>
    </row>
    <row r="8948" spans="1:15" x14ac:dyDescent="0.2">
      <c r="A8948" s="2">
        <v>1</v>
      </c>
      <c r="B8948" s="6" t="s">
        <v>26</v>
      </c>
      <c r="C8948" s="6">
        <v>0</v>
      </c>
      <c r="D8948" s="5" t="s">
        <v>630</v>
      </c>
      <c r="E8948" s="5" t="str">
        <f t="shared" si="938"/>
        <v/>
      </c>
      <c r="F8948" s="5" t="str">
        <f t="shared" si="937"/>
        <v/>
      </c>
      <c r="G8948" s="7">
        <v>102.014</v>
      </c>
      <c r="H8948" s="7">
        <v>98.701999999999998</v>
      </c>
      <c r="I8948" s="7">
        <v>100.179</v>
      </c>
      <c r="J8948" s="7">
        <v>104.145</v>
      </c>
      <c r="K8948" s="7">
        <v>98.200999999999993</v>
      </c>
      <c r="L8948" s="7">
        <v>101.496</v>
      </c>
      <c r="M8948" s="7">
        <v>90.867000000000004</v>
      </c>
      <c r="N8948" s="7">
        <v>91.028999999999996</v>
      </c>
      <c r="O8948" s="7"/>
    </row>
    <row r="8949" spans="1:15" x14ac:dyDescent="0.2">
      <c r="A8949" s="2">
        <v>1</v>
      </c>
      <c r="B8949" s="6" t="s">
        <v>27</v>
      </c>
      <c r="C8949" s="6">
        <v>0</v>
      </c>
      <c r="D8949" s="5" t="s">
        <v>630</v>
      </c>
      <c r="E8949" s="5" t="str">
        <f t="shared" si="938"/>
        <v/>
      </c>
      <c r="F8949" s="5" t="str">
        <f t="shared" si="937"/>
        <v/>
      </c>
      <c r="G8949" s="7">
        <v>103.995</v>
      </c>
      <c r="H8949" s="7">
        <v>98.055999999999997</v>
      </c>
      <c r="I8949" s="7">
        <v>102.191</v>
      </c>
      <c r="J8949" s="7">
        <v>103.057</v>
      </c>
      <c r="K8949" s="7">
        <v>98.265000000000001</v>
      </c>
      <c r="L8949" s="7">
        <v>104.21599999999999</v>
      </c>
      <c r="M8949" s="7">
        <v>95.013999999999996</v>
      </c>
      <c r="N8949" s="7">
        <v>97.094999999999999</v>
      </c>
      <c r="O8949" s="7"/>
    </row>
    <row r="8950" spans="1:15" x14ac:dyDescent="0.2">
      <c r="A8950" s="2">
        <v>1</v>
      </c>
      <c r="B8950" s="6" t="s">
        <v>28</v>
      </c>
      <c r="C8950" s="6">
        <v>0</v>
      </c>
      <c r="D8950" s="5" t="s">
        <v>630</v>
      </c>
      <c r="E8950" s="5" t="str">
        <f t="shared" si="938"/>
        <v/>
      </c>
      <c r="F8950" s="5" t="str">
        <f t="shared" si="937"/>
        <v/>
      </c>
      <c r="G8950" s="7">
        <v>101.569</v>
      </c>
      <c r="H8950" s="7">
        <v>96.831000000000003</v>
      </c>
      <c r="I8950" s="7">
        <v>101.679</v>
      </c>
      <c r="J8950" s="7">
        <v>101.75</v>
      </c>
      <c r="K8950" s="7">
        <v>100.108</v>
      </c>
      <c r="L8950" s="7">
        <v>105.006</v>
      </c>
      <c r="M8950" s="7">
        <v>97.722999999999999</v>
      </c>
      <c r="N8950" s="7">
        <v>99.363</v>
      </c>
      <c r="O8950" s="7"/>
    </row>
    <row r="8951" spans="1:15" x14ac:dyDescent="0.2">
      <c r="A8951" s="2">
        <v>1</v>
      </c>
      <c r="B8951" s="6" t="s">
        <v>29</v>
      </c>
      <c r="C8951" s="6">
        <v>0</v>
      </c>
      <c r="D8951" s="5" t="s">
        <v>630</v>
      </c>
      <c r="E8951" s="5" t="str">
        <f t="shared" si="938"/>
        <v/>
      </c>
      <c r="F8951" s="5" t="str">
        <f t="shared" si="937"/>
        <v/>
      </c>
      <c r="G8951" s="7">
        <v>100</v>
      </c>
      <c r="H8951" s="7">
        <v>100</v>
      </c>
      <c r="I8951" s="7">
        <v>100</v>
      </c>
      <c r="J8951" s="7">
        <v>100</v>
      </c>
      <c r="K8951" s="7">
        <v>100</v>
      </c>
      <c r="L8951" s="7">
        <v>100</v>
      </c>
      <c r="M8951" s="7">
        <v>100</v>
      </c>
      <c r="N8951" s="7">
        <v>100</v>
      </c>
      <c r="O8951" s="7"/>
    </row>
    <row r="8952" spans="1:15" x14ac:dyDescent="0.2">
      <c r="A8952" s="2">
        <v>1</v>
      </c>
      <c r="B8952" s="6" t="s">
        <v>30</v>
      </c>
      <c r="C8952" s="6">
        <v>0</v>
      </c>
      <c r="D8952" s="5" t="s">
        <v>630</v>
      </c>
      <c r="E8952" s="5" t="str">
        <f t="shared" si="938"/>
        <v/>
      </c>
      <c r="F8952" s="5" t="str">
        <f t="shared" si="937"/>
        <v/>
      </c>
      <c r="G8952" s="7">
        <v>104.258</v>
      </c>
      <c r="H8952" s="7">
        <v>103.477</v>
      </c>
      <c r="I8952" s="7">
        <v>99.581000000000003</v>
      </c>
      <c r="J8952" s="7">
        <v>97.566999999999993</v>
      </c>
      <c r="K8952" s="7">
        <v>95.515000000000001</v>
      </c>
      <c r="L8952" s="7">
        <v>96.234999999999999</v>
      </c>
      <c r="M8952" s="7">
        <v>97.564999999999998</v>
      </c>
      <c r="N8952" s="7">
        <v>97.156000000000006</v>
      </c>
      <c r="O8952" s="7"/>
    </row>
    <row r="8953" spans="1:15" x14ac:dyDescent="0.2">
      <c r="A8953" s="2">
        <v>1</v>
      </c>
      <c r="B8953" s="6" t="s">
        <v>31</v>
      </c>
      <c r="C8953" s="6">
        <v>0</v>
      </c>
      <c r="D8953" s="5" t="s">
        <v>630</v>
      </c>
      <c r="E8953" s="5" t="str">
        <f t="shared" si="938"/>
        <v/>
      </c>
      <c r="F8953" s="5" t="str">
        <f t="shared" si="937"/>
        <v/>
      </c>
      <c r="G8953" s="7">
        <v>107.667</v>
      </c>
      <c r="H8953" s="7">
        <v>105.976</v>
      </c>
      <c r="I8953" s="7">
        <v>101.023</v>
      </c>
      <c r="J8953" s="7">
        <v>96.721000000000004</v>
      </c>
      <c r="K8953" s="7">
        <v>93.83</v>
      </c>
      <c r="L8953" s="7">
        <v>95.326999999999998</v>
      </c>
      <c r="M8953" s="7">
        <v>99.052000000000007</v>
      </c>
      <c r="N8953" s="7">
        <v>100.066</v>
      </c>
      <c r="O8953" s="7"/>
    </row>
    <row r="8954" spans="1:15" x14ac:dyDescent="0.2">
      <c r="A8954" s="2">
        <v>1</v>
      </c>
      <c r="B8954" s="6" t="s">
        <v>32</v>
      </c>
      <c r="C8954" s="6">
        <v>0</v>
      </c>
      <c r="D8954" s="5" t="s">
        <v>630</v>
      </c>
      <c r="E8954" s="5" t="str">
        <f t="shared" si="938"/>
        <v/>
      </c>
      <c r="F8954" s="5" t="str">
        <f t="shared" si="937"/>
        <v/>
      </c>
      <c r="G8954" s="7">
        <v>109.318</v>
      </c>
      <c r="H8954" s="7">
        <v>107.318</v>
      </c>
      <c r="I8954" s="7">
        <v>101.652</v>
      </c>
      <c r="J8954" s="7">
        <v>95.933999999999997</v>
      </c>
      <c r="K8954" s="7">
        <v>92.986999999999995</v>
      </c>
      <c r="L8954" s="7">
        <v>94.721000000000004</v>
      </c>
      <c r="M8954" s="7">
        <v>99.44</v>
      </c>
      <c r="N8954" s="7">
        <v>101.083</v>
      </c>
      <c r="O8954" s="7"/>
    </row>
    <row r="8955" spans="1:15" x14ac:dyDescent="0.2">
      <c r="A8955" s="2">
        <v>1</v>
      </c>
      <c r="B8955" s="6" t="s">
        <v>33</v>
      </c>
      <c r="C8955" s="6">
        <v>0</v>
      </c>
      <c r="D8955" s="5" t="s">
        <v>630</v>
      </c>
      <c r="E8955" s="5" t="str">
        <f t="shared" si="938"/>
        <v/>
      </c>
      <c r="F8955" s="5" t="str">
        <f t="shared" si="937"/>
        <v/>
      </c>
      <c r="G8955" s="7">
        <v>111.386</v>
      </c>
      <c r="H8955" s="7">
        <v>109.47499999999999</v>
      </c>
      <c r="I8955" s="7">
        <v>101.232</v>
      </c>
      <c r="J8955" s="7">
        <v>95.387</v>
      </c>
      <c r="K8955" s="7">
        <v>90.884</v>
      </c>
      <c r="L8955" s="7">
        <v>92.47</v>
      </c>
      <c r="M8955" s="7">
        <v>100.541</v>
      </c>
      <c r="N8955" s="7">
        <v>101.78</v>
      </c>
      <c r="O8955" s="7"/>
    </row>
    <row r="8956" spans="1:15" x14ac:dyDescent="0.2">
      <c r="A8956" s="2">
        <v>1</v>
      </c>
      <c r="B8956" s="6" t="s">
        <v>34</v>
      </c>
      <c r="C8956" s="6">
        <v>0</v>
      </c>
      <c r="D8956" s="5" t="s">
        <v>630</v>
      </c>
      <c r="E8956" s="5" t="str">
        <f t="shared" si="938"/>
        <v/>
      </c>
      <c r="F8956" s="5" t="str">
        <f t="shared" si="937"/>
        <v/>
      </c>
      <c r="G8956" s="7">
        <v>104.672</v>
      </c>
      <c r="H8956" s="7">
        <v>106.18600000000001</v>
      </c>
      <c r="I8956" s="7">
        <v>100.35299999999999</v>
      </c>
      <c r="J8956" s="7">
        <v>94.524000000000001</v>
      </c>
      <c r="K8956" s="7">
        <v>95.873999999999995</v>
      </c>
      <c r="L8956" s="7">
        <v>94.507000000000005</v>
      </c>
      <c r="M8956" s="7">
        <v>105.2</v>
      </c>
      <c r="N8956" s="7">
        <v>105.571</v>
      </c>
      <c r="O8956" s="7"/>
    </row>
    <row r="8957" spans="1:15" x14ac:dyDescent="0.2">
      <c r="A8957" s="2">
        <v>1</v>
      </c>
      <c r="B8957" s="6" t="s">
        <v>35</v>
      </c>
      <c r="C8957" s="6">
        <v>0</v>
      </c>
      <c r="D8957" s="5" t="s">
        <v>630</v>
      </c>
      <c r="E8957" s="5" t="str">
        <f t="shared" si="938"/>
        <v/>
      </c>
      <c r="F8957" s="5" t="str">
        <f t="shared" si="937"/>
        <v/>
      </c>
      <c r="G8957" s="7">
        <v>101.39700000000001</v>
      </c>
      <c r="H8957" s="7">
        <v>104.498</v>
      </c>
      <c r="I8957" s="7">
        <v>95.593999999999994</v>
      </c>
      <c r="J8957" s="7">
        <v>94.182000000000002</v>
      </c>
      <c r="K8957" s="7">
        <v>94.277000000000001</v>
      </c>
      <c r="L8957" s="7">
        <v>91.478999999999999</v>
      </c>
      <c r="M8957" s="7">
        <v>106.08199999999999</v>
      </c>
      <c r="N8957" s="7">
        <v>101.408</v>
      </c>
      <c r="O8957" s="7"/>
    </row>
    <row r="8958" spans="1:15" x14ac:dyDescent="0.2">
      <c r="A8958" s="2">
        <v>1</v>
      </c>
      <c r="B8958" s="6" t="s">
        <v>36</v>
      </c>
      <c r="C8958" s="6">
        <v>0</v>
      </c>
      <c r="D8958" s="5" t="s">
        <v>630</v>
      </c>
      <c r="E8958" s="5" t="str">
        <f t="shared" si="938"/>
        <v/>
      </c>
      <c r="F8958" s="5" t="str">
        <f t="shared" si="937"/>
        <v/>
      </c>
      <c r="G8958" s="7">
        <v>100.4</v>
      </c>
      <c r="H8958" s="7">
        <v>103.255</v>
      </c>
      <c r="I8958" s="7">
        <v>90.311999999999998</v>
      </c>
      <c r="J8958" s="7">
        <v>94.090999999999994</v>
      </c>
      <c r="K8958" s="7">
        <v>89.951999999999998</v>
      </c>
      <c r="L8958" s="7">
        <v>87.463999999999999</v>
      </c>
      <c r="M8958" s="7">
        <v>110.361</v>
      </c>
      <c r="N8958" s="7">
        <v>99.668999999999997</v>
      </c>
      <c r="O8958" s="7"/>
    </row>
    <row r="8959" spans="1:15" x14ac:dyDescent="0.2">
      <c r="A8959" s="2">
        <v>1</v>
      </c>
      <c r="B8959" s="6" t="s">
        <v>37</v>
      </c>
      <c r="C8959" s="6">
        <v>0</v>
      </c>
      <c r="D8959" s="5" t="s">
        <v>630</v>
      </c>
      <c r="E8959" s="5" t="str">
        <f t="shared" si="938"/>
        <v/>
      </c>
      <c r="F8959" s="5" t="str">
        <f t="shared" si="937"/>
        <v/>
      </c>
      <c r="G8959" s="7">
        <v>96.643000000000001</v>
      </c>
      <c r="H8959" s="7">
        <v>102.529</v>
      </c>
      <c r="I8959" s="7">
        <v>91.424000000000007</v>
      </c>
      <c r="J8959" s="7">
        <v>92.272999999999996</v>
      </c>
      <c r="K8959" s="7">
        <v>94.599000000000004</v>
      </c>
      <c r="L8959" s="7">
        <v>89.168999999999997</v>
      </c>
      <c r="M8959" s="7">
        <v>110.325</v>
      </c>
      <c r="N8959" s="7">
        <v>100.863</v>
      </c>
      <c r="O8959" s="7"/>
    </row>
    <row r="8960" spans="1:15" x14ac:dyDescent="0.2">
      <c r="A8960" s="2">
        <v>1</v>
      </c>
      <c r="B8960" s="6" t="s">
        <v>63</v>
      </c>
      <c r="C8960" s="6">
        <v>0</v>
      </c>
      <c r="D8960" s="5" t="s">
        <v>630</v>
      </c>
      <c r="E8960" s="5" t="str">
        <f t="shared" si="938"/>
        <v/>
      </c>
      <c r="F8960" s="5" t="str">
        <f t="shared" si="937"/>
        <v/>
      </c>
      <c r="G8960" s="7">
        <v>91.403999999999996</v>
      </c>
      <c r="H8960" s="7">
        <v>98.614999999999995</v>
      </c>
      <c r="I8960" s="7">
        <v>90.573999999999998</v>
      </c>
      <c r="J8960" s="7">
        <v>92.497</v>
      </c>
      <c r="K8960" s="7">
        <v>99.093000000000004</v>
      </c>
      <c r="L8960" s="7">
        <v>91.846999999999994</v>
      </c>
      <c r="M8960" s="7">
        <v>114.089</v>
      </c>
      <c r="N8960" s="7">
        <v>103.33499999999999</v>
      </c>
      <c r="O8960" s="7"/>
    </row>
    <row r="8961" spans="1:15" x14ac:dyDescent="0.2">
      <c r="A8961" s="2">
        <v>0</v>
      </c>
      <c r="B8961" s="5" t="s">
        <v>629</v>
      </c>
      <c r="C8961" s="6" t="s">
        <v>0</v>
      </c>
      <c r="E8961" s="5" t="str">
        <f t="shared" si="938"/>
        <v/>
      </c>
      <c r="F8961" s="5" t="str">
        <f t="shared" si="937"/>
        <v/>
      </c>
    </row>
    <row r="8962" spans="1:15" x14ac:dyDescent="0.2">
      <c r="A8962" s="2">
        <v>1</v>
      </c>
      <c r="B8962" s="6" t="s">
        <v>13</v>
      </c>
      <c r="C8962" s="6">
        <v>0</v>
      </c>
      <c r="D8962" s="5" t="s">
        <v>631</v>
      </c>
      <c r="E8962" s="5" t="str">
        <f t="shared" si="938"/>
        <v/>
      </c>
      <c r="F8962" s="5" t="str">
        <f t="shared" si="937"/>
        <v/>
      </c>
      <c r="G8962" s="7">
        <v>85.954999999999998</v>
      </c>
      <c r="H8962" s="7">
        <v>76.938000000000002</v>
      </c>
      <c r="I8962" s="7">
        <v>62.377000000000002</v>
      </c>
      <c r="J8962" s="7">
        <v>99.355000000000004</v>
      </c>
      <c r="K8962" s="7">
        <v>72.569999999999993</v>
      </c>
      <c r="L8962" s="7">
        <v>81.075000000000003</v>
      </c>
      <c r="M8962" s="7">
        <v>93.531000000000006</v>
      </c>
      <c r="N8962" s="7">
        <v>58.341999999999999</v>
      </c>
      <c r="O8962" s="7"/>
    </row>
    <row r="8963" spans="1:15" x14ac:dyDescent="0.2">
      <c r="A8963" s="2">
        <v>1</v>
      </c>
      <c r="B8963" s="6" t="s">
        <v>15</v>
      </c>
      <c r="C8963" s="6">
        <v>0</v>
      </c>
      <c r="D8963" s="5" t="s">
        <v>631</v>
      </c>
      <c r="E8963" s="5" t="str">
        <f t="shared" si="938"/>
        <v/>
      </c>
      <c r="F8963" s="5" t="str">
        <f t="shared" si="937"/>
        <v/>
      </c>
      <c r="G8963" s="7">
        <v>86.316999999999993</v>
      </c>
      <c r="H8963" s="7">
        <v>77.305999999999997</v>
      </c>
      <c r="I8963" s="7">
        <v>63.997999999999998</v>
      </c>
      <c r="J8963" s="7">
        <v>101.886</v>
      </c>
      <c r="K8963" s="7">
        <v>74.143000000000001</v>
      </c>
      <c r="L8963" s="7">
        <v>82.784999999999997</v>
      </c>
      <c r="M8963" s="7">
        <v>92.647000000000006</v>
      </c>
      <c r="N8963" s="7">
        <v>59.292000000000002</v>
      </c>
      <c r="O8963" s="7"/>
    </row>
    <row r="8964" spans="1:15" x14ac:dyDescent="0.2">
      <c r="A8964" s="2">
        <v>1</v>
      </c>
      <c r="B8964" s="6" t="s">
        <v>16</v>
      </c>
      <c r="C8964" s="6">
        <v>0</v>
      </c>
      <c r="D8964" s="5" t="s">
        <v>631</v>
      </c>
      <c r="E8964" s="5" t="str">
        <f t="shared" si="938"/>
        <v/>
      </c>
      <c r="F8964" s="5" t="str">
        <f t="shared" si="937"/>
        <v/>
      </c>
      <c r="G8964" s="7">
        <v>85.582999999999998</v>
      </c>
      <c r="H8964" s="7">
        <v>76.531999999999996</v>
      </c>
      <c r="I8964" s="7">
        <v>66.588999999999999</v>
      </c>
      <c r="J8964" s="7">
        <v>103.74</v>
      </c>
      <c r="K8964" s="7">
        <v>77.805999999999997</v>
      </c>
      <c r="L8964" s="7">
        <v>87.007000000000005</v>
      </c>
      <c r="M8964" s="7">
        <v>94.951999999999998</v>
      </c>
      <c r="N8964" s="7">
        <v>63.226999999999997</v>
      </c>
      <c r="O8964" s="7"/>
    </row>
    <row r="8965" spans="1:15" x14ac:dyDescent="0.2">
      <c r="A8965" s="2">
        <v>1</v>
      </c>
      <c r="B8965" s="6" t="s">
        <v>17</v>
      </c>
      <c r="C8965" s="6">
        <v>0</v>
      </c>
      <c r="D8965" s="5" t="s">
        <v>631</v>
      </c>
      <c r="E8965" s="5" t="str">
        <f t="shared" si="938"/>
        <v/>
      </c>
      <c r="F8965" s="5" t="str">
        <f t="shared" si="937"/>
        <v/>
      </c>
      <c r="G8965" s="7">
        <v>82.524000000000001</v>
      </c>
      <c r="H8965" s="7">
        <v>75.561000000000007</v>
      </c>
      <c r="I8965" s="7">
        <v>67.031000000000006</v>
      </c>
      <c r="J8965" s="7">
        <v>106.447</v>
      </c>
      <c r="K8965" s="7">
        <v>81.225999999999999</v>
      </c>
      <c r="L8965" s="7">
        <v>88.710999999999999</v>
      </c>
      <c r="M8965" s="7">
        <v>100.7</v>
      </c>
      <c r="N8965" s="7">
        <v>67.5</v>
      </c>
      <c r="O8965" s="7"/>
    </row>
    <row r="8966" spans="1:15" x14ac:dyDescent="0.2">
      <c r="A8966" s="2">
        <v>1</v>
      </c>
      <c r="B8966" s="6" t="s">
        <v>18</v>
      </c>
      <c r="C8966" s="6">
        <v>0</v>
      </c>
      <c r="D8966" s="5" t="s">
        <v>631</v>
      </c>
      <c r="E8966" s="5" t="str">
        <f t="shared" si="938"/>
        <v/>
      </c>
      <c r="F8966" s="5" t="str">
        <f t="shared" si="937"/>
        <v/>
      </c>
      <c r="G8966" s="7">
        <v>86.313999999999993</v>
      </c>
      <c r="H8966" s="7">
        <v>80.236999999999995</v>
      </c>
      <c r="I8966" s="7">
        <v>68.649000000000001</v>
      </c>
      <c r="J8966" s="7">
        <v>108.39700000000001</v>
      </c>
      <c r="K8966" s="7">
        <v>79.534000000000006</v>
      </c>
      <c r="L8966" s="7">
        <v>85.558000000000007</v>
      </c>
      <c r="M8966" s="7">
        <v>96.608000000000004</v>
      </c>
      <c r="N8966" s="7">
        <v>66.319999999999993</v>
      </c>
      <c r="O8966" s="7"/>
    </row>
    <row r="8967" spans="1:15" x14ac:dyDescent="0.2">
      <c r="A8967" s="2">
        <v>1</v>
      </c>
      <c r="B8967" s="6" t="s">
        <v>19</v>
      </c>
      <c r="C8967" s="6">
        <v>0</v>
      </c>
      <c r="D8967" s="5" t="s">
        <v>631</v>
      </c>
      <c r="E8967" s="5" t="str">
        <f t="shared" si="938"/>
        <v/>
      </c>
      <c r="F8967" s="5" t="str">
        <f t="shared" si="937"/>
        <v/>
      </c>
      <c r="G8967" s="7">
        <v>89.597999999999999</v>
      </c>
      <c r="H8967" s="7">
        <v>85.534999999999997</v>
      </c>
      <c r="I8967" s="7">
        <v>73.406000000000006</v>
      </c>
      <c r="J8967" s="7">
        <v>109.289</v>
      </c>
      <c r="K8967" s="7">
        <v>81.927999999999997</v>
      </c>
      <c r="L8967" s="7">
        <v>85.819000000000003</v>
      </c>
      <c r="M8967" s="7">
        <v>98.275999999999996</v>
      </c>
      <c r="N8967" s="7">
        <v>72.14</v>
      </c>
      <c r="O8967" s="7"/>
    </row>
    <row r="8968" spans="1:15" x14ac:dyDescent="0.2">
      <c r="A8968" s="2">
        <v>1</v>
      </c>
      <c r="B8968" s="6" t="s">
        <v>20</v>
      </c>
      <c r="C8968" s="6">
        <v>0</v>
      </c>
      <c r="D8968" s="5" t="s">
        <v>631</v>
      </c>
      <c r="E8968" s="5" t="str">
        <f t="shared" si="938"/>
        <v/>
      </c>
      <c r="F8968" s="5" t="str">
        <f t="shared" ref="F8968:F9031" si="939">IF(LEN(E8968)=0,"",E8968&amp;B8968)</f>
        <v/>
      </c>
      <c r="G8968" s="7">
        <v>92.87</v>
      </c>
      <c r="H8968" s="7">
        <v>88.122</v>
      </c>
      <c r="I8968" s="7">
        <v>77.802999999999997</v>
      </c>
      <c r="J8968" s="7">
        <v>109.282</v>
      </c>
      <c r="K8968" s="7">
        <v>83.775999999999996</v>
      </c>
      <c r="L8968" s="7">
        <v>88.29</v>
      </c>
      <c r="M8968" s="7">
        <v>94.028000000000006</v>
      </c>
      <c r="N8968" s="7">
        <v>73.156999999999996</v>
      </c>
      <c r="O8968" s="7"/>
    </row>
    <row r="8969" spans="1:15" x14ac:dyDescent="0.2">
      <c r="A8969" s="2">
        <v>1</v>
      </c>
      <c r="B8969" s="6" t="s">
        <v>21</v>
      </c>
      <c r="C8969" s="6">
        <v>0</v>
      </c>
      <c r="D8969" s="5" t="s">
        <v>631</v>
      </c>
      <c r="E8969" s="5" t="str">
        <f t="shared" ref="E8969:E9032" si="940">IF(C8969=0,IF(LEN(D8969)&lt;&gt;3,"",D8969),IF(LEN(D8969)&lt;&gt;4,"",LEFT(D8969,3)))</f>
        <v/>
      </c>
      <c r="F8969" s="5" t="str">
        <f t="shared" si="939"/>
        <v/>
      </c>
      <c r="G8969" s="7">
        <v>93.093000000000004</v>
      </c>
      <c r="H8969" s="7">
        <v>89.52</v>
      </c>
      <c r="I8969" s="7">
        <v>82.95</v>
      </c>
      <c r="J8969" s="7">
        <v>108.65</v>
      </c>
      <c r="K8969" s="7">
        <v>89.105000000000004</v>
      </c>
      <c r="L8969" s="7">
        <v>92.66</v>
      </c>
      <c r="M8969" s="7">
        <v>90.084999999999994</v>
      </c>
      <c r="N8969" s="7">
        <v>74.725999999999999</v>
      </c>
      <c r="O8969" s="7"/>
    </row>
    <row r="8970" spans="1:15" x14ac:dyDescent="0.2">
      <c r="A8970" s="2">
        <v>1</v>
      </c>
      <c r="B8970" s="6" t="s">
        <v>22</v>
      </c>
      <c r="C8970" s="6">
        <v>0</v>
      </c>
      <c r="D8970" s="5" t="s">
        <v>631</v>
      </c>
      <c r="E8970" s="5" t="str">
        <f t="shared" si="940"/>
        <v/>
      </c>
      <c r="F8970" s="5" t="str">
        <f t="shared" si="939"/>
        <v/>
      </c>
      <c r="G8970" s="7">
        <v>92.424000000000007</v>
      </c>
      <c r="H8970" s="7">
        <v>89.808999999999997</v>
      </c>
      <c r="I8970" s="7">
        <v>86.918000000000006</v>
      </c>
      <c r="J8970" s="7">
        <v>107.325</v>
      </c>
      <c r="K8970" s="7">
        <v>94.043000000000006</v>
      </c>
      <c r="L8970" s="7">
        <v>96.781000000000006</v>
      </c>
      <c r="M8970" s="7">
        <v>90.501999999999995</v>
      </c>
      <c r="N8970" s="7">
        <v>78.662999999999997</v>
      </c>
      <c r="O8970" s="7"/>
    </row>
    <row r="8971" spans="1:15" x14ac:dyDescent="0.2">
      <c r="A8971" s="2">
        <v>1</v>
      </c>
      <c r="B8971" s="6" t="s">
        <v>23</v>
      </c>
      <c r="C8971" s="6">
        <v>0</v>
      </c>
      <c r="D8971" s="5" t="s">
        <v>631</v>
      </c>
      <c r="E8971" s="5" t="str">
        <f t="shared" si="940"/>
        <v/>
      </c>
      <c r="F8971" s="5" t="str">
        <f t="shared" si="939"/>
        <v/>
      </c>
      <c r="G8971" s="7">
        <v>96.18</v>
      </c>
      <c r="H8971" s="7">
        <v>92.2</v>
      </c>
      <c r="I8971" s="7">
        <v>90.064999999999998</v>
      </c>
      <c r="J8971" s="7">
        <v>106.736</v>
      </c>
      <c r="K8971" s="7">
        <v>93.641999999999996</v>
      </c>
      <c r="L8971" s="7">
        <v>97.683999999999997</v>
      </c>
      <c r="M8971" s="7">
        <v>89.956000000000003</v>
      </c>
      <c r="N8971" s="7">
        <v>81.018000000000001</v>
      </c>
      <c r="O8971" s="7"/>
    </row>
    <row r="8972" spans="1:15" x14ac:dyDescent="0.2">
      <c r="A8972" s="2">
        <v>1</v>
      </c>
      <c r="B8972" s="6" t="s">
        <v>24</v>
      </c>
      <c r="C8972" s="6">
        <v>0</v>
      </c>
      <c r="D8972" s="5" t="s">
        <v>631</v>
      </c>
      <c r="E8972" s="5" t="str">
        <f t="shared" si="940"/>
        <v/>
      </c>
      <c r="F8972" s="5" t="str">
        <f t="shared" si="939"/>
        <v/>
      </c>
      <c r="G8972" s="7">
        <v>97.909000000000006</v>
      </c>
      <c r="H8972" s="7">
        <v>95.096000000000004</v>
      </c>
      <c r="I8972" s="7">
        <v>93.373999999999995</v>
      </c>
      <c r="J8972" s="7">
        <v>106.788</v>
      </c>
      <c r="K8972" s="7">
        <v>95.367999999999995</v>
      </c>
      <c r="L8972" s="7">
        <v>98.188999999999993</v>
      </c>
      <c r="M8972" s="7">
        <v>90.100999999999999</v>
      </c>
      <c r="N8972" s="7">
        <v>84.131</v>
      </c>
      <c r="O8972" s="7"/>
    </row>
    <row r="8973" spans="1:15" x14ac:dyDescent="0.2">
      <c r="A8973" s="2">
        <v>1</v>
      </c>
      <c r="B8973" s="6" t="s">
        <v>25</v>
      </c>
      <c r="C8973" s="6">
        <v>0</v>
      </c>
      <c r="D8973" s="5" t="s">
        <v>631</v>
      </c>
      <c r="E8973" s="5" t="str">
        <f t="shared" si="940"/>
        <v/>
      </c>
      <c r="F8973" s="5" t="str">
        <f t="shared" si="939"/>
        <v/>
      </c>
      <c r="G8973" s="7">
        <v>98.483000000000004</v>
      </c>
      <c r="H8973" s="7">
        <v>96.057000000000002</v>
      </c>
      <c r="I8973" s="7">
        <v>95.783000000000001</v>
      </c>
      <c r="J8973" s="7">
        <v>105.607</v>
      </c>
      <c r="K8973" s="7">
        <v>97.257999999999996</v>
      </c>
      <c r="L8973" s="7">
        <v>99.715000000000003</v>
      </c>
      <c r="M8973" s="7">
        <v>90.97</v>
      </c>
      <c r="N8973" s="7">
        <v>87.134</v>
      </c>
      <c r="O8973" s="7"/>
    </row>
    <row r="8974" spans="1:15" x14ac:dyDescent="0.2">
      <c r="A8974" s="2">
        <v>1</v>
      </c>
      <c r="B8974" s="6" t="s">
        <v>26</v>
      </c>
      <c r="C8974" s="6">
        <v>0</v>
      </c>
      <c r="D8974" s="5" t="s">
        <v>631</v>
      </c>
      <c r="E8974" s="5" t="str">
        <f t="shared" si="940"/>
        <v/>
      </c>
      <c r="F8974" s="5" t="str">
        <f t="shared" si="939"/>
        <v/>
      </c>
      <c r="G8974" s="7">
        <v>102.014</v>
      </c>
      <c r="H8974" s="7">
        <v>98.701999999999998</v>
      </c>
      <c r="I8974" s="7">
        <v>100.179</v>
      </c>
      <c r="J8974" s="7">
        <v>104.145</v>
      </c>
      <c r="K8974" s="7">
        <v>98.200999999999993</v>
      </c>
      <c r="L8974" s="7">
        <v>101.496</v>
      </c>
      <c r="M8974" s="7">
        <v>90.867000000000004</v>
      </c>
      <c r="N8974" s="7">
        <v>91.028999999999996</v>
      </c>
      <c r="O8974" s="7"/>
    </row>
    <row r="8975" spans="1:15" x14ac:dyDescent="0.2">
      <c r="A8975" s="2">
        <v>1</v>
      </c>
      <c r="B8975" s="6" t="s">
        <v>27</v>
      </c>
      <c r="C8975" s="6">
        <v>0</v>
      </c>
      <c r="D8975" s="5" t="s">
        <v>631</v>
      </c>
      <c r="E8975" s="5" t="str">
        <f t="shared" si="940"/>
        <v/>
      </c>
      <c r="F8975" s="5" t="str">
        <f t="shared" si="939"/>
        <v/>
      </c>
      <c r="G8975" s="7">
        <v>103.995</v>
      </c>
      <c r="H8975" s="7">
        <v>98.055999999999997</v>
      </c>
      <c r="I8975" s="7">
        <v>102.191</v>
      </c>
      <c r="J8975" s="7">
        <v>103.057</v>
      </c>
      <c r="K8975" s="7">
        <v>98.265000000000001</v>
      </c>
      <c r="L8975" s="7">
        <v>104.21599999999999</v>
      </c>
      <c r="M8975" s="7">
        <v>95.013999999999996</v>
      </c>
      <c r="N8975" s="7">
        <v>97.094999999999999</v>
      </c>
      <c r="O8975" s="7"/>
    </row>
    <row r="8976" spans="1:15" x14ac:dyDescent="0.2">
      <c r="A8976" s="2">
        <v>1</v>
      </c>
      <c r="B8976" s="6" t="s">
        <v>28</v>
      </c>
      <c r="C8976" s="6">
        <v>0</v>
      </c>
      <c r="D8976" s="5" t="s">
        <v>631</v>
      </c>
      <c r="E8976" s="5" t="str">
        <f t="shared" si="940"/>
        <v/>
      </c>
      <c r="F8976" s="5" t="str">
        <f t="shared" si="939"/>
        <v/>
      </c>
      <c r="G8976" s="7">
        <v>101.569</v>
      </c>
      <c r="H8976" s="7">
        <v>96.831000000000003</v>
      </c>
      <c r="I8976" s="7">
        <v>101.679</v>
      </c>
      <c r="J8976" s="7">
        <v>101.75</v>
      </c>
      <c r="K8976" s="7">
        <v>100.108</v>
      </c>
      <c r="L8976" s="7">
        <v>105.006</v>
      </c>
      <c r="M8976" s="7">
        <v>97.722999999999999</v>
      </c>
      <c r="N8976" s="7">
        <v>99.363</v>
      </c>
      <c r="O8976" s="7"/>
    </row>
    <row r="8977" spans="1:15" x14ac:dyDescent="0.2">
      <c r="A8977" s="2">
        <v>1</v>
      </c>
      <c r="B8977" s="6" t="s">
        <v>29</v>
      </c>
      <c r="C8977" s="6">
        <v>0</v>
      </c>
      <c r="D8977" s="5" t="s">
        <v>631</v>
      </c>
      <c r="E8977" s="5" t="str">
        <f t="shared" si="940"/>
        <v/>
      </c>
      <c r="F8977" s="5" t="str">
        <f t="shared" si="939"/>
        <v/>
      </c>
      <c r="G8977" s="7">
        <v>100</v>
      </c>
      <c r="H8977" s="7">
        <v>100</v>
      </c>
      <c r="I8977" s="7">
        <v>100</v>
      </c>
      <c r="J8977" s="7">
        <v>100</v>
      </c>
      <c r="K8977" s="7">
        <v>100</v>
      </c>
      <c r="L8977" s="7">
        <v>100</v>
      </c>
      <c r="M8977" s="7">
        <v>100</v>
      </c>
      <c r="N8977" s="7">
        <v>100</v>
      </c>
      <c r="O8977" s="7"/>
    </row>
    <row r="8978" spans="1:15" x14ac:dyDescent="0.2">
      <c r="A8978" s="2">
        <v>1</v>
      </c>
      <c r="B8978" s="6" t="s">
        <v>30</v>
      </c>
      <c r="C8978" s="6">
        <v>0</v>
      </c>
      <c r="D8978" s="5" t="s">
        <v>631</v>
      </c>
      <c r="E8978" s="5" t="str">
        <f t="shared" si="940"/>
        <v/>
      </c>
      <c r="F8978" s="5" t="str">
        <f t="shared" si="939"/>
        <v/>
      </c>
      <c r="G8978" s="7">
        <v>104.258</v>
      </c>
      <c r="H8978" s="7">
        <v>103.477</v>
      </c>
      <c r="I8978" s="7">
        <v>99.581000000000003</v>
      </c>
      <c r="J8978" s="7">
        <v>97.566999999999993</v>
      </c>
      <c r="K8978" s="7">
        <v>95.515000000000001</v>
      </c>
      <c r="L8978" s="7">
        <v>96.234999999999999</v>
      </c>
      <c r="M8978" s="7">
        <v>97.564999999999998</v>
      </c>
      <c r="N8978" s="7">
        <v>97.156000000000006</v>
      </c>
      <c r="O8978" s="7"/>
    </row>
    <row r="8979" spans="1:15" x14ac:dyDescent="0.2">
      <c r="A8979" s="2">
        <v>1</v>
      </c>
      <c r="B8979" s="6" t="s">
        <v>31</v>
      </c>
      <c r="C8979" s="6">
        <v>0</v>
      </c>
      <c r="D8979" s="5" t="s">
        <v>631</v>
      </c>
      <c r="E8979" s="5" t="str">
        <f t="shared" si="940"/>
        <v/>
      </c>
      <c r="F8979" s="5" t="str">
        <f t="shared" si="939"/>
        <v/>
      </c>
      <c r="G8979" s="7">
        <v>107.667</v>
      </c>
      <c r="H8979" s="7">
        <v>105.976</v>
      </c>
      <c r="I8979" s="7">
        <v>101.023</v>
      </c>
      <c r="J8979" s="7">
        <v>96.721000000000004</v>
      </c>
      <c r="K8979" s="7">
        <v>93.83</v>
      </c>
      <c r="L8979" s="7">
        <v>95.326999999999998</v>
      </c>
      <c r="M8979" s="7">
        <v>99.052000000000007</v>
      </c>
      <c r="N8979" s="7">
        <v>100.066</v>
      </c>
      <c r="O8979" s="7"/>
    </row>
    <row r="8980" spans="1:15" x14ac:dyDescent="0.2">
      <c r="A8980" s="2">
        <v>1</v>
      </c>
      <c r="B8980" s="6" t="s">
        <v>32</v>
      </c>
      <c r="C8980" s="6">
        <v>0</v>
      </c>
      <c r="D8980" s="5" t="s">
        <v>631</v>
      </c>
      <c r="E8980" s="5" t="str">
        <f t="shared" si="940"/>
        <v/>
      </c>
      <c r="F8980" s="5" t="str">
        <f t="shared" si="939"/>
        <v/>
      </c>
      <c r="G8980" s="7">
        <v>109.318</v>
      </c>
      <c r="H8980" s="7">
        <v>107.318</v>
      </c>
      <c r="I8980" s="7">
        <v>101.652</v>
      </c>
      <c r="J8980" s="7">
        <v>95.933999999999997</v>
      </c>
      <c r="K8980" s="7">
        <v>92.986999999999995</v>
      </c>
      <c r="L8980" s="7">
        <v>94.721000000000004</v>
      </c>
      <c r="M8980" s="7">
        <v>99.44</v>
      </c>
      <c r="N8980" s="7">
        <v>101.083</v>
      </c>
      <c r="O8980" s="7"/>
    </row>
    <row r="8981" spans="1:15" x14ac:dyDescent="0.2">
      <c r="A8981" s="2">
        <v>1</v>
      </c>
      <c r="B8981" s="6" t="s">
        <v>33</v>
      </c>
      <c r="C8981" s="6">
        <v>0</v>
      </c>
      <c r="D8981" s="5" t="s">
        <v>631</v>
      </c>
      <c r="E8981" s="5" t="str">
        <f t="shared" si="940"/>
        <v/>
      </c>
      <c r="F8981" s="5" t="str">
        <f t="shared" si="939"/>
        <v/>
      </c>
      <c r="G8981" s="7">
        <v>111.386</v>
      </c>
      <c r="H8981" s="7">
        <v>109.47499999999999</v>
      </c>
      <c r="I8981" s="7">
        <v>101.232</v>
      </c>
      <c r="J8981" s="7">
        <v>95.387</v>
      </c>
      <c r="K8981" s="7">
        <v>90.884</v>
      </c>
      <c r="L8981" s="7">
        <v>92.47</v>
      </c>
      <c r="M8981" s="7">
        <v>100.541</v>
      </c>
      <c r="N8981" s="7">
        <v>101.78</v>
      </c>
      <c r="O8981" s="7"/>
    </row>
    <row r="8982" spans="1:15" x14ac:dyDescent="0.2">
      <c r="A8982" s="2">
        <v>1</v>
      </c>
      <c r="B8982" s="6" t="s">
        <v>34</v>
      </c>
      <c r="C8982" s="6">
        <v>0</v>
      </c>
      <c r="D8982" s="5" t="s">
        <v>631</v>
      </c>
      <c r="E8982" s="5" t="str">
        <f t="shared" si="940"/>
        <v/>
      </c>
      <c r="F8982" s="5" t="str">
        <f t="shared" si="939"/>
        <v/>
      </c>
      <c r="G8982" s="7">
        <v>104.672</v>
      </c>
      <c r="H8982" s="7">
        <v>106.18600000000001</v>
      </c>
      <c r="I8982" s="7">
        <v>100.35299999999999</v>
      </c>
      <c r="J8982" s="7">
        <v>94.524000000000001</v>
      </c>
      <c r="K8982" s="7">
        <v>95.873999999999995</v>
      </c>
      <c r="L8982" s="7">
        <v>94.507000000000005</v>
      </c>
      <c r="M8982" s="7">
        <v>105.2</v>
      </c>
      <c r="N8982" s="7">
        <v>105.571</v>
      </c>
      <c r="O8982" s="7"/>
    </row>
    <row r="8983" spans="1:15" x14ac:dyDescent="0.2">
      <c r="A8983" s="2">
        <v>1</v>
      </c>
      <c r="B8983" s="6" t="s">
        <v>35</v>
      </c>
      <c r="C8983" s="6">
        <v>0</v>
      </c>
      <c r="D8983" s="5" t="s">
        <v>631</v>
      </c>
      <c r="E8983" s="5" t="str">
        <f t="shared" si="940"/>
        <v/>
      </c>
      <c r="F8983" s="5" t="str">
        <f t="shared" si="939"/>
        <v/>
      </c>
      <c r="G8983" s="7">
        <v>101.39700000000001</v>
      </c>
      <c r="H8983" s="7">
        <v>104.498</v>
      </c>
      <c r="I8983" s="7">
        <v>95.593999999999994</v>
      </c>
      <c r="J8983" s="7">
        <v>94.182000000000002</v>
      </c>
      <c r="K8983" s="7">
        <v>94.277000000000001</v>
      </c>
      <c r="L8983" s="7">
        <v>91.478999999999999</v>
      </c>
      <c r="M8983" s="7">
        <v>106.08199999999999</v>
      </c>
      <c r="N8983" s="7">
        <v>101.408</v>
      </c>
      <c r="O8983" s="7"/>
    </row>
    <row r="8984" spans="1:15" x14ac:dyDescent="0.2">
      <c r="A8984" s="2">
        <v>1</v>
      </c>
      <c r="B8984" s="6" t="s">
        <v>36</v>
      </c>
      <c r="C8984" s="6">
        <v>0</v>
      </c>
      <c r="D8984" s="5" t="s">
        <v>631</v>
      </c>
      <c r="E8984" s="5" t="str">
        <f t="shared" si="940"/>
        <v/>
      </c>
      <c r="F8984" s="5" t="str">
        <f t="shared" si="939"/>
        <v/>
      </c>
      <c r="G8984" s="7">
        <v>100.4</v>
      </c>
      <c r="H8984" s="7">
        <v>103.255</v>
      </c>
      <c r="I8984" s="7">
        <v>90.311999999999998</v>
      </c>
      <c r="J8984" s="7">
        <v>94.090999999999994</v>
      </c>
      <c r="K8984" s="7">
        <v>89.951999999999998</v>
      </c>
      <c r="L8984" s="7">
        <v>87.463999999999999</v>
      </c>
      <c r="M8984" s="7">
        <v>110.361</v>
      </c>
      <c r="N8984" s="7">
        <v>99.668999999999997</v>
      </c>
      <c r="O8984" s="7"/>
    </row>
    <row r="8985" spans="1:15" x14ac:dyDescent="0.2">
      <c r="A8985" s="2">
        <v>1</v>
      </c>
      <c r="B8985" s="6" t="s">
        <v>37</v>
      </c>
      <c r="C8985" s="6">
        <v>0</v>
      </c>
      <c r="D8985" s="5" t="s">
        <v>631</v>
      </c>
      <c r="E8985" s="5" t="str">
        <f t="shared" si="940"/>
        <v/>
      </c>
      <c r="F8985" s="5" t="str">
        <f t="shared" si="939"/>
        <v/>
      </c>
      <c r="G8985" s="7">
        <v>96.643000000000001</v>
      </c>
      <c r="H8985" s="7">
        <v>102.529</v>
      </c>
      <c r="I8985" s="7">
        <v>91.424000000000007</v>
      </c>
      <c r="J8985" s="7">
        <v>92.272999999999996</v>
      </c>
      <c r="K8985" s="7">
        <v>94.599000000000004</v>
      </c>
      <c r="L8985" s="7">
        <v>89.168999999999997</v>
      </c>
      <c r="M8985" s="7">
        <v>110.325</v>
      </c>
      <c r="N8985" s="7">
        <v>100.863</v>
      </c>
      <c r="O8985" s="7"/>
    </row>
    <row r="8986" spans="1:15" x14ac:dyDescent="0.2">
      <c r="A8986" s="2">
        <v>1</v>
      </c>
      <c r="B8986" s="6" t="s">
        <v>63</v>
      </c>
      <c r="C8986" s="6">
        <v>0</v>
      </c>
      <c r="D8986" s="5" t="s">
        <v>631</v>
      </c>
      <c r="E8986" s="5" t="str">
        <f t="shared" si="940"/>
        <v/>
      </c>
      <c r="F8986" s="5" t="str">
        <f t="shared" si="939"/>
        <v/>
      </c>
      <c r="G8986" s="7">
        <v>91.403999999999996</v>
      </c>
      <c r="H8986" s="7">
        <v>98.614999999999995</v>
      </c>
      <c r="I8986" s="7">
        <v>90.573999999999998</v>
      </c>
      <c r="J8986" s="7">
        <v>92.497</v>
      </c>
      <c r="K8986" s="7">
        <v>99.093000000000004</v>
      </c>
      <c r="L8986" s="7">
        <v>91.846999999999994</v>
      </c>
      <c r="M8986" s="7">
        <v>114.089</v>
      </c>
      <c r="N8986" s="7">
        <v>103.33499999999999</v>
      </c>
      <c r="O8986" s="7"/>
    </row>
    <row r="8987" spans="1:15" x14ac:dyDescent="0.2">
      <c r="A8987" s="2">
        <v>0</v>
      </c>
      <c r="B8987" s="5" t="s">
        <v>632</v>
      </c>
      <c r="C8987" s="6" t="s">
        <v>0</v>
      </c>
      <c r="E8987" s="5" t="str">
        <f t="shared" si="940"/>
        <v/>
      </c>
      <c r="F8987" s="5" t="str">
        <f t="shared" si="939"/>
        <v/>
      </c>
    </row>
    <row r="8988" spans="1:15" x14ac:dyDescent="0.2">
      <c r="A8988" s="2">
        <v>1</v>
      </c>
      <c r="B8988" s="6" t="s">
        <v>13</v>
      </c>
      <c r="C8988" s="6">
        <v>0</v>
      </c>
      <c r="D8988" s="5" t="s">
        <v>633</v>
      </c>
      <c r="E8988" s="5" t="str">
        <f t="shared" si="940"/>
        <v/>
      </c>
      <c r="F8988" s="5" t="str">
        <f t="shared" si="939"/>
        <v/>
      </c>
      <c r="G8988" s="7">
        <v>30.504000000000001</v>
      </c>
      <c r="H8988" s="7">
        <v>29.126999999999999</v>
      </c>
      <c r="I8988" s="7">
        <v>26.39</v>
      </c>
      <c r="J8988" s="7">
        <v>80.808999999999997</v>
      </c>
      <c r="K8988" s="7">
        <v>86.513999999999996</v>
      </c>
      <c r="L8988" s="7">
        <v>90.602000000000004</v>
      </c>
      <c r="M8988" s="7">
        <v>194.18</v>
      </c>
      <c r="N8988" s="7">
        <v>51.244</v>
      </c>
      <c r="O8988" s="7"/>
    </row>
    <row r="8989" spans="1:15" x14ac:dyDescent="0.2">
      <c r="A8989" s="2">
        <v>1</v>
      </c>
      <c r="B8989" s="6" t="s">
        <v>15</v>
      </c>
      <c r="C8989" s="6">
        <v>0</v>
      </c>
      <c r="D8989" s="5" t="s">
        <v>633</v>
      </c>
      <c r="E8989" s="5" t="str">
        <f t="shared" si="940"/>
        <v/>
      </c>
      <c r="F8989" s="5" t="str">
        <f t="shared" si="939"/>
        <v/>
      </c>
      <c r="G8989" s="7">
        <v>31.119</v>
      </c>
      <c r="H8989" s="7">
        <v>29.667999999999999</v>
      </c>
      <c r="I8989" s="7">
        <v>27.402000000000001</v>
      </c>
      <c r="J8989" s="7">
        <v>83.331000000000003</v>
      </c>
      <c r="K8989" s="7">
        <v>88.055999999999997</v>
      </c>
      <c r="L8989" s="7">
        <v>92.361000000000004</v>
      </c>
      <c r="M8989" s="7">
        <v>205.74700000000001</v>
      </c>
      <c r="N8989" s="7">
        <v>56.378</v>
      </c>
      <c r="O8989" s="7"/>
    </row>
    <row r="8990" spans="1:15" x14ac:dyDescent="0.2">
      <c r="A8990" s="2">
        <v>1</v>
      </c>
      <c r="B8990" s="6" t="s">
        <v>16</v>
      </c>
      <c r="C8990" s="6">
        <v>0</v>
      </c>
      <c r="D8990" s="5" t="s">
        <v>633</v>
      </c>
      <c r="E8990" s="5" t="str">
        <f t="shared" si="940"/>
        <v/>
      </c>
      <c r="F8990" s="5" t="str">
        <f t="shared" si="939"/>
        <v/>
      </c>
      <c r="G8990" s="7">
        <v>32.914999999999999</v>
      </c>
      <c r="H8990" s="7">
        <v>31.353000000000002</v>
      </c>
      <c r="I8990" s="7">
        <v>28.847999999999999</v>
      </c>
      <c r="J8990" s="7">
        <v>86.596999999999994</v>
      </c>
      <c r="K8990" s="7">
        <v>87.646000000000001</v>
      </c>
      <c r="L8990" s="7">
        <v>92.010999999999996</v>
      </c>
      <c r="M8990" s="7">
        <v>204.45400000000001</v>
      </c>
      <c r="N8990" s="7">
        <v>58.981999999999999</v>
      </c>
      <c r="O8990" s="7"/>
    </row>
    <row r="8991" spans="1:15" x14ac:dyDescent="0.2">
      <c r="A8991" s="2">
        <v>1</v>
      </c>
      <c r="B8991" s="6" t="s">
        <v>17</v>
      </c>
      <c r="C8991" s="6">
        <v>0</v>
      </c>
      <c r="D8991" s="5" t="s">
        <v>633</v>
      </c>
      <c r="E8991" s="5" t="str">
        <f t="shared" si="940"/>
        <v/>
      </c>
      <c r="F8991" s="5" t="str">
        <f t="shared" si="939"/>
        <v/>
      </c>
      <c r="G8991" s="7">
        <v>34.082999999999998</v>
      </c>
      <c r="H8991" s="7">
        <v>32.996000000000002</v>
      </c>
      <c r="I8991" s="7">
        <v>29.67</v>
      </c>
      <c r="J8991" s="7">
        <v>89.921999999999997</v>
      </c>
      <c r="K8991" s="7">
        <v>87.05</v>
      </c>
      <c r="L8991" s="7">
        <v>89.918999999999997</v>
      </c>
      <c r="M8991" s="7">
        <v>201.26300000000001</v>
      </c>
      <c r="N8991" s="7">
        <v>59.713999999999999</v>
      </c>
      <c r="O8991" s="7"/>
    </row>
    <row r="8992" spans="1:15" x14ac:dyDescent="0.2">
      <c r="A8992" s="2">
        <v>1</v>
      </c>
      <c r="B8992" s="6" t="s">
        <v>18</v>
      </c>
      <c r="C8992" s="6">
        <v>0</v>
      </c>
      <c r="D8992" s="5" t="s">
        <v>633</v>
      </c>
      <c r="E8992" s="5" t="str">
        <f t="shared" si="940"/>
        <v/>
      </c>
      <c r="F8992" s="5" t="str">
        <f t="shared" si="939"/>
        <v/>
      </c>
      <c r="G8992" s="7">
        <v>36.052</v>
      </c>
      <c r="H8992" s="7">
        <v>35.186999999999998</v>
      </c>
      <c r="I8992" s="7">
        <v>30.808</v>
      </c>
      <c r="J8992" s="7">
        <v>92.16</v>
      </c>
      <c r="K8992" s="7">
        <v>85.454999999999998</v>
      </c>
      <c r="L8992" s="7">
        <v>87.557000000000002</v>
      </c>
      <c r="M8992" s="7">
        <v>201.73500000000001</v>
      </c>
      <c r="N8992" s="7">
        <v>62.151000000000003</v>
      </c>
      <c r="O8992" s="7"/>
    </row>
    <row r="8993" spans="1:15" x14ac:dyDescent="0.2">
      <c r="A8993" s="2">
        <v>1</v>
      </c>
      <c r="B8993" s="6" t="s">
        <v>19</v>
      </c>
      <c r="C8993" s="6">
        <v>0</v>
      </c>
      <c r="D8993" s="5" t="s">
        <v>633</v>
      </c>
      <c r="E8993" s="5" t="str">
        <f t="shared" si="940"/>
        <v/>
      </c>
      <c r="F8993" s="5" t="str">
        <f t="shared" si="939"/>
        <v/>
      </c>
      <c r="G8993" s="7">
        <v>38.835999999999999</v>
      </c>
      <c r="H8993" s="7">
        <v>38.743000000000002</v>
      </c>
      <c r="I8993" s="7">
        <v>33.692</v>
      </c>
      <c r="J8993" s="7">
        <v>93.058000000000007</v>
      </c>
      <c r="K8993" s="7">
        <v>86.754000000000005</v>
      </c>
      <c r="L8993" s="7">
        <v>86.962000000000003</v>
      </c>
      <c r="M8993" s="7">
        <v>169.66300000000001</v>
      </c>
      <c r="N8993" s="7">
        <v>57.161999999999999</v>
      </c>
      <c r="O8993" s="7"/>
    </row>
    <row r="8994" spans="1:15" x14ac:dyDescent="0.2">
      <c r="A8994" s="2">
        <v>1</v>
      </c>
      <c r="B8994" s="6" t="s">
        <v>20</v>
      </c>
      <c r="C8994" s="6">
        <v>0</v>
      </c>
      <c r="D8994" s="5" t="s">
        <v>633</v>
      </c>
      <c r="E8994" s="5" t="str">
        <f t="shared" si="940"/>
        <v/>
      </c>
      <c r="F8994" s="5" t="str">
        <f t="shared" si="939"/>
        <v/>
      </c>
      <c r="G8994" s="7">
        <v>43.429000000000002</v>
      </c>
      <c r="H8994" s="7">
        <v>42.978999999999999</v>
      </c>
      <c r="I8994" s="7">
        <v>37.06</v>
      </c>
      <c r="J8994" s="7">
        <v>93.591999999999999</v>
      </c>
      <c r="K8994" s="7">
        <v>85.334000000000003</v>
      </c>
      <c r="L8994" s="7">
        <v>86.227000000000004</v>
      </c>
      <c r="M8994" s="7">
        <v>150.09100000000001</v>
      </c>
      <c r="N8994" s="7">
        <v>55.622999999999998</v>
      </c>
      <c r="O8994" s="7"/>
    </row>
    <row r="8995" spans="1:15" x14ac:dyDescent="0.2">
      <c r="A8995" s="2">
        <v>1</v>
      </c>
      <c r="B8995" s="6" t="s">
        <v>21</v>
      </c>
      <c r="C8995" s="6">
        <v>0</v>
      </c>
      <c r="D8995" s="5" t="s">
        <v>633</v>
      </c>
      <c r="E8995" s="5" t="str">
        <f t="shared" si="940"/>
        <v/>
      </c>
      <c r="F8995" s="5" t="str">
        <f t="shared" si="939"/>
        <v/>
      </c>
      <c r="G8995" s="7">
        <v>46.162999999999997</v>
      </c>
      <c r="H8995" s="7">
        <v>46.319000000000003</v>
      </c>
      <c r="I8995" s="7">
        <v>40.548000000000002</v>
      </c>
      <c r="J8995" s="7">
        <v>94.207999999999998</v>
      </c>
      <c r="K8995" s="7">
        <v>87.835999999999999</v>
      </c>
      <c r="L8995" s="7">
        <v>87.539000000000001</v>
      </c>
      <c r="M8995" s="7">
        <v>142.10499999999999</v>
      </c>
      <c r="N8995" s="7">
        <v>57.62</v>
      </c>
      <c r="O8995" s="7"/>
    </row>
    <row r="8996" spans="1:15" x14ac:dyDescent="0.2">
      <c r="A8996" s="2">
        <v>1</v>
      </c>
      <c r="B8996" s="6" t="s">
        <v>22</v>
      </c>
      <c r="C8996" s="6">
        <v>0</v>
      </c>
      <c r="D8996" s="5" t="s">
        <v>633</v>
      </c>
      <c r="E8996" s="5" t="str">
        <f t="shared" si="940"/>
        <v/>
      </c>
      <c r="F8996" s="5" t="str">
        <f t="shared" si="939"/>
        <v/>
      </c>
      <c r="G8996" s="7">
        <v>48.534999999999997</v>
      </c>
      <c r="H8996" s="7">
        <v>49.009</v>
      </c>
      <c r="I8996" s="7">
        <v>44.073</v>
      </c>
      <c r="J8996" s="7">
        <v>95.046999999999997</v>
      </c>
      <c r="K8996" s="7">
        <v>90.807000000000002</v>
      </c>
      <c r="L8996" s="7">
        <v>89.927999999999997</v>
      </c>
      <c r="M8996" s="7">
        <v>134.352</v>
      </c>
      <c r="N8996" s="7">
        <v>59.213000000000001</v>
      </c>
      <c r="O8996" s="7"/>
    </row>
    <row r="8997" spans="1:15" x14ac:dyDescent="0.2">
      <c r="A8997" s="2">
        <v>1</v>
      </c>
      <c r="B8997" s="6" t="s">
        <v>23</v>
      </c>
      <c r="C8997" s="6">
        <v>0</v>
      </c>
      <c r="D8997" s="5" t="s">
        <v>633</v>
      </c>
      <c r="E8997" s="5" t="str">
        <f t="shared" si="940"/>
        <v/>
      </c>
      <c r="F8997" s="5" t="str">
        <f t="shared" si="939"/>
        <v/>
      </c>
      <c r="G8997" s="7">
        <v>52.389000000000003</v>
      </c>
      <c r="H8997" s="7">
        <v>52.643999999999998</v>
      </c>
      <c r="I8997" s="7">
        <v>47.36</v>
      </c>
      <c r="J8997" s="7">
        <v>96.421000000000006</v>
      </c>
      <c r="K8997" s="7">
        <v>90.402000000000001</v>
      </c>
      <c r="L8997" s="7">
        <v>89.962999999999994</v>
      </c>
      <c r="M8997" s="7">
        <v>127.434</v>
      </c>
      <c r="N8997" s="7">
        <v>60.353000000000002</v>
      </c>
      <c r="O8997" s="7"/>
    </row>
    <row r="8998" spans="1:15" x14ac:dyDescent="0.2">
      <c r="A8998" s="2">
        <v>1</v>
      </c>
      <c r="B8998" s="6" t="s">
        <v>24</v>
      </c>
      <c r="C8998" s="6">
        <v>0</v>
      </c>
      <c r="D8998" s="5" t="s">
        <v>633</v>
      </c>
      <c r="E8998" s="5" t="str">
        <f t="shared" si="940"/>
        <v/>
      </c>
      <c r="F8998" s="5" t="str">
        <f t="shared" si="939"/>
        <v/>
      </c>
      <c r="G8998" s="7">
        <v>55.74</v>
      </c>
      <c r="H8998" s="7">
        <v>56.415999999999997</v>
      </c>
      <c r="I8998" s="7">
        <v>50.581000000000003</v>
      </c>
      <c r="J8998" s="7">
        <v>97.421999999999997</v>
      </c>
      <c r="K8998" s="7">
        <v>90.744</v>
      </c>
      <c r="L8998" s="7">
        <v>89.656999999999996</v>
      </c>
      <c r="M8998" s="7">
        <v>128.26</v>
      </c>
      <c r="N8998" s="7">
        <v>64.873999999999995</v>
      </c>
      <c r="O8998" s="7"/>
    </row>
    <row r="8999" spans="1:15" x14ac:dyDescent="0.2">
      <c r="A8999" s="2">
        <v>1</v>
      </c>
      <c r="B8999" s="6" t="s">
        <v>25</v>
      </c>
      <c r="C8999" s="6">
        <v>0</v>
      </c>
      <c r="D8999" s="5" t="s">
        <v>633</v>
      </c>
      <c r="E8999" s="5" t="str">
        <f t="shared" si="940"/>
        <v/>
      </c>
      <c r="F8999" s="5" t="str">
        <f t="shared" si="939"/>
        <v/>
      </c>
      <c r="G8999" s="7">
        <v>63.951999999999998</v>
      </c>
      <c r="H8999" s="7">
        <v>65.087999999999994</v>
      </c>
      <c r="I8999" s="7">
        <v>58.51</v>
      </c>
      <c r="J8999" s="7">
        <v>96.736999999999995</v>
      </c>
      <c r="K8999" s="7">
        <v>91.491</v>
      </c>
      <c r="L8999" s="7">
        <v>89.893000000000001</v>
      </c>
      <c r="M8999" s="7">
        <v>119.625</v>
      </c>
      <c r="N8999" s="7">
        <v>69.992000000000004</v>
      </c>
      <c r="O8999" s="7"/>
    </row>
    <row r="9000" spans="1:15" x14ac:dyDescent="0.2">
      <c r="A9000" s="2">
        <v>1</v>
      </c>
      <c r="B9000" s="6" t="s">
        <v>26</v>
      </c>
      <c r="C9000" s="6">
        <v>0</v>
      </c>
      <c r="D9000" s="5" t="s">
        <v>633</v>
      </c>
      <c r="E9000" s="5" t="str">
        <f t="shared" si="940"/>
        <v/>
      </c>
      <c r="F9000" s="5" t="str">
        <f t="shared" si="939"/>
        <v/>
      </c>
      <c r="G9000" s="7">
        <v>73.057000000000002</v>
      </c>
      <c r="H9000" s="7">
        <v>73.608999999999995</v>
      </c>
      <c r="I9000" s="7">
        <v>68.024000000000001</v>
      </c>
      <c r="J9000" s="7">
        <v>97.585999999999999</v>
      </c>
      <c r="K9000" s="7">
        <v>93.111000000000004</v>
      </c>
      <c r="L9000" s="7">
        <v>92.412999999999997</v>
      </c>
      <c r="M9000" s="7">
        <v>109.02800000000001</v>
      </c>
      <c r="N9000" s="7">
        <v>74.165999999999997</v>
      </c>
      <c r="O9000" s="7"/>
    </row>
    <row r="9001" spans="1:15" x14ac:dyDescent="0.2">
      <c r="A9001" s="2">
        <v>1</v>
      </c>
      <c r="B9001" s="6" t="s">
        <v>27</v>
      </c>
      <c r="C9001" s="6">
        <v>0</v>
      </c>
      <c r="D9001" s="5" t="s">
        <v>633</v>
      </c>
      <c r="E9001" s="5" t="str">
        <f t="shared" si="940"/>
        <v/>
      </c>
      <c r="F9001" s="5" t="str">
        <f t="shared" si="939"/>
        <v/>
      </c>
      <c r="G9001" s="7">
        <v>82.503</v>
      </c>
      <c r="H9001" s="7">
        <v>81.412000000000006</v>
      </c>
      <c r="I9001" s="7">
        <v>77.11</v>
      </c>
      <c r="J9001" s="7">
        <v>98.653999999999996</v>
      </c>
      <c r="K9001" s="7">
        <v>93.462999999999994</v>
      </c>
      <c r="L9001" s="7">
        <v>94.715000000000003</v>
      </c>
      <c r="M9001" s="7">
        <v>107.22199999999999</v>
      </c>
      <c r="N9001" s="7">
        <v>82.679000000000002</v>
      </c>
      <c r="O9001" s="7"/>
    </row>
    <row r="9002" spans="1:15" x14ac:dyDescent="0.2">
      <c r="A9002" s="2">
        <v>1</v>
      </c>
      <c r="B9002" s="6" t="s">
        <v>28</v>
      </c>
      <c r="C9002" s="6">
        <v>0</v>
      </c>
      <c r="D9002" s="5" t="s">
        <v>633</v>
      </c>
      <c r="E9002" s="5" t="str">
        <f t="shared" si="940"/>
        <v/>
      </c>
      <c r="F9002" s="5" t="str">
        <f t="shared" si="939"/>
        <v/>
      </c>
      <c r="G9002" s="7">
        <v>92.412000000000006</v>
      </c>
      <c r="H9002" s="7">
        <v>92.114000000000004</v>
      </c>
      <c r="I9002" s="7">
        <v>88.39</v>
      </c>
      <c r="J9002" s="7">
        <v>99.763000000000005</v>
      </c>
      <c r="K9002" s="7">
        <v>95.647999999999996</v>
      </c>
      <c r="L9002" s="7">
        <v>95.956999999999994</v>
      </c>
      <c r="M9002" s="7">
        <v>102.824</v>
      </c>
      <c r="N9002" s="7">
        <v>90.885999999999996</v>
      </c>
      <c r="O9002" s="7"/>
    </row>
    <row r="9003" spans="1:15" x14ac:dyDescent="0.2">
      <c r="A9003" s="2">
        <v>1</v>
      </c>
      <c r="B9003" s="6" t="s">
        <v>29</v>
      </c>
      <c r="C9003" s="6">
        <v>0</v>
      </c>
      <c r="D9003" s="5" t="s">
        <v>633</v>
      </c>
      <c r="E9003" s="5" t="str">
        <f t="shared" si="940"/>
        <v/>
      </c>
      <c r="F9003" s="5" t="str">
        <f t="shared" si="939"/>
        <v/>
      </c>
      <c r="G9003" s="7">
        <v>100</v>
      </c>
      <c r="H9003" s="7">
        <v>100</v>
      </c>
      <c r="I9003" s="7">
        <v>100</v>
      </c>
      <c r="J9003" s="7">
        <v>100</v>
      </c>
      <c r="K9003" s="7">
        <v>100</v>
      </c>
      <c r="L9003" s="7">
        <v>100</v>
      </c>
      <c r="M9003" s="7">
        <v>100</v>
      </c>
      <c r="N9003" s="7">
        <v>100</v>
      </c>
      <c r="O9003" s="7"/>
    </row>
    <row r="9004" spans="1:15" x14ac:dyDescent="0.2">
      <c r="A9004" s="2">
        <v>1</v>
      </c>
      <c r="B9004" s="6" t="s">
        <v>30</v>
      </c>
      <c r="C9004" s="6">
        <v>0</v>
      </c>
      <c r="D9004" s="5" t="s">
        <v>633</v>
      </c>
      <c r="E9004" s="5" t="str">
        <f t="shared" si="940"/>
        <v/>
      </c>
      <c r="F9004" s="5" t="str">
        <f t="shared" si="939"/>
        <v/>
      </c>
      <c r="G9004" s="7">
        <v>106.44</v>
      </c>
      <c r="H9004" s="7">
        <v>107.15</v>
      </c>
      <c r="I9004" s="7">
        <v>113.94799999999999</v>
      </c>
      <c r="J9004" s="7">
        <v>98.846999999999994</v>
      </c>
      <c r="K9004" s="7">
        <v>107.053</v>
      </c>
      <c r="L9004" s="7">
        <v>106.34399999999999</v>
      </c>
      <c r="M9004" s="7">
        <v>100.61499999999999</v>
      </c>
      <c r="N9004" s="7">
        <v>114.648</v>
      </c>
      <c r="O9004" s="7"/>
    </row>
    <row r="9005" spans="1:15" x14ac:dyDescent="0.2">
      <c r="A9005" s="2">
        <v>1</v>
      </c>
      <c r="B9005" s="6" t="s">
        <v>31</v>
      </c>
      <c r="C9005" s="6">
        <v>0</v>
      </c>
      <c r="D9005" s="5" t="s">
        <v>633</v>
      </c>
      <c r="E9005" s="5" t="str">
        <f t="shared" si="940"/>
        <v/>
      </c>
      <c r="F9005" s="5" t="str">
        <f t="shared" si="939"/>
        <v/>
      </c>
      <c r="G9005" s="7">
        <v>107.821</v>
      </c>
      <c r="H9005" s="7">
        <v>111.986</v>
      </c>
      <c r="I9005" s="7">
        <v>125.73399999999999</v>
      </c>
      <c r="J9005" s="7">
        <v>99.228999999999999</v>
      </c>
      <c r="K9005" s="7">
        <v>116.614</v>
      </c>
      <c r="L9005" s="7">
        <v>112.277</v>
      </c>
      <c r="M9005" s="7">
        <v>96.09</v>
      </c>
      <c r="N9005" s="7">
        <v>120.818</v>
      </c>
      <c r="O9005" s="7"/>
    </row>
    <row r="9006" spans="1:15" x14ac:dyDescent="0.2">
      <c r="A9006" s="2">
        <v>1</v>
      </c>
      <c r="B9006" s="6" t="s">
        <v>32</v>
      </c>
      <c r="C9006" s="6">
        <v>0</v>
      </c>
      <c r="D9006" s="5" t="s">
        <v>633</v>
      </c>
      <c r="E9006" s="5" t="str">
        <f t="shared" si="940"/>
        <v/>
      </c>
      <c r="F9006" s="5" t="str">
        <f t="shared" si="939"/>
        <v/>
      </c>
      <c r="G9006" s="7">
        <v>112.127</v>
      </c>
      <c r="H9006" s="7">
        <v>115.91800000000001</v>
      </c>
      <c r="I9006" s="7">
        <v>139.10499999999999</v>
      </c>
      <c r="J9006" s="7">
        <v>99.697999999999993</v>
      </c>
      <c r="K9006" s="7">
        <v>124.06100000000001</v>
      </c>
      <c r="L9006" s="7">
        <v>120.004</v>
      </c>
      <c r="M9006" s="7">
        <v>96.501999999999995</v>
      </c>
      <c r="N9006" s="7">
        <v>134.24</v>
      </c>
      <c r="O9006" s="7"/>
    </row>
    <row r="9007" spans="1:15" x14ac:dyDescent="0.2">
      <c r="A9007" s="2">
        <v>1</v>
      </c>
      <c r="B9007" s="6" t="s">
        <v>33</v>
      </c>
      <c r="C9007" s="6">
        <v>0</v>
      </c>
      <c r="D9007" s="5" t="s">
        <v>633</v>
      </c>
      <c r="E9007" s="5" t="str">
        <f t="shared" si="940"/>
        <v/>
      </c>
      <c r="F9007" s="5" t="str">
        <f t="shared" si="939"/>
        <v/>
      </c>
      <c r="G9007" s="7">
        <v>114.99</v>
      </c>
      <c r="H9007" s="7">
        <v>122.23</v>
      </c>
      <c r="I9007" s="7">
        <v>150.702</v>
      </c>
      <c r="J9007" s="7">
        <v>100.25</v>
      </c>
      <c r="K9007" s="7">
        <v>131.05699999999999</v>
      </c>
      <c r="L9007" s="7">
        <v>123.294</v>
      </c>
      <c r="M9007" s="7">
        <v>96.129000000000005</v>
      </c>
      <c r="N9007" s="7">
        <v>144.869</v>
      </c>
      <c r="O9007" s="7"/>
    </row>
    <row r="9008" spans="1:15" x14ac:dyDescent="0.2">
      <c r="A9008" s="2">
        <v>1</v>
      </c>
      <c r="B9008" s="6" t="s">
        <v>34</v>
      </c>
      <c r="C9008" s="6">
        <v>0</v>
      </c>
      <c r="D9008" s="5" t="s">
        <v>633</v>
      </c>
      <c r="E9008" s="5" t="str">
        <f t="shared" si="940"/>
        <v/>
      </c>
      <c r="F9008" s="5" t="str">
        <f t="shared" si="939"/>
        <v/>
      </c>
      <c r="G9008" s="7">
        <v>121.581</v>
      </c>
      <c r="H9008" s="7">
        <v>127.40300000000001</v>
      </c>
      <c r="I9008" s="7">
        <v>161.65100000000001</v>
      </c>
      <c r="J9008" s="7">
        <v>101.15600000000001</v>
      </c>
      <c r="K9008" s="7">
        <v>132.95699999999999</v>
      </c>
      <c r="L9008" s="7">
        <v>126.881</v>
      </c>
      <c r="M9008" s="7">
        <v>95.847999999999999</v>
      </c>
      <c r="N9008" s="7">
        <v>154.93899999999999</v>
      </c>
      <c r="O9008" s="7"/>
    </row>
    <row r="9009" spans="1:15" x14ac:dyDescent="0.2">
      <c r="A9009" s="2">
        <v>1</v>
      </c>
      <c r="B9009" s="6" t="s">
        <v>35</v>
      </c>
      <c r="C9009" s="6">
        <v>0</v>
      </c>
      <c r="D9009" s="5" t="s">
        <v>633</v>
      </c>
      <c r="E9009" s="5" t="str">
        <f t="shared" si="940"/>
        <v/>
      </c>
      <c r="F9009" s="5" t="str">
        <f t="shared" si="939"/>
        <v/>
      </c>
      <c r="G9009" s="7">
        <v>119.334</v>
      </c>
      <c r="H9009" s="7">
        <v>128.285</v>
      </c>
      <c r="I9009" s="7">
        <v>169.303</v>
      </c>
      <c r="J9009" s="7">
        <v>104.021</v>
      </c>
      <c r="K9009" s="7">
        <v>141.87299999999999</v>
      </c>
      <c r="L9009" s="7">
        <v>131.97399999999999</v>
      </c>
      <c r="M9009" s="7">
        <v>97.16</v>
      </c>
      <c r="N9009" s="7">
        <v>164.494</v>
      </c>
      <c r="O9009" s="7"/>
    </row>
    <row r="9010" spans="1:15" x14ac:dyDescent="0.2">
      <c r="A9010" s="2">
        <v>1</v>
      </c>
      <c r="B9010" s="6" t="s">
        <v>36</v>
      </c>
      <c r="C9010" s="6">
        <v>0</v>
      </c>
      <c r="D9010" s="5" t="s">
        <v>633</v>
      </c>
      <c r="E9010" s="5" t="str">
        <f t="shared" si="940"/>
        <v/>
      </c>
      <c r="F9010" s="5" t="str">
        <f t="shared" si="939"/>
        <v/>
      </c>
      <c r="G9010" s="7">
        <v>123.01900000000001</v>
      </c>
      <c r="H9010" s="7">
        <v>130.75800000000001</v>
      </c>
      <c r="I9010" s="7">
        <v>172.578</v>
      </c>
      <c r="J9010" s="7">
        <v>103.69499999999999</v>
      </c>
      <c r="K9010" s="7">
        <v>140.286</v>
      </c>
      <c r="L9010" s="7">
        <v>131.983</v>
      </c>
      <c r="M9010" s="7">
        <v>98.144000000000005</v>
      </c>
      <c r="N9010" s="7">
        <v>169.374</v>
      </c>
      <c r="O9010" s="7"/>
    </row>
    <row r="9011" spans="1:15" x14ac:dyDescent="0.2">
      <c r="A9011" s="2">
        <v>1</v>
      </c>
      <c r="B9011" s="6" t="s">
        <v>37</v>
      </c>
      <c r="C9011" s="6">
        <v>0</v>
      </c>
      <c r="D9011" s="5" t="s">
        <v>633</v>
      </c>
      <c r="E9011" s="5" t="str">
        <f t="shared" si="940"/>
        <v/>
      </c>
      <c r="F9011" s="5" t="str">
        <f t="shared" si="939"/>
        <v/>
      </c>
      <c r="G9011" s="7">
        <v>123.309</v>
      </c>
      <c r="H9011" s="7">
        <v>137.56100000000001</v>
      </c>
      <c r="I9011" s="7">
        <v>181.54499999999999</v>
      </c>
      <c r="J9011" s="7">
        <v>102.89400000000001</v>
      </c>
      <c r="K9011" s="7">
        <v>147.22800000000001</v>
      </c>
      <c r="L9011" s="7">
        <v>131.97399999999999</v>
      </c>
      <c r="M9011" s="7">
        <v>93.388000000000005</v>
      </c>
      <c r="N9011" s="7">
        <v>169.541</v>
      </c>
      <c r="O9011" s="7"/>
    </row>
    <row r="9012" spans="1:15" x14ac:dyDescent="0.2">
      <c r="A9012" s="2">
        <v>1</v>
      </c>
      <c r="B9012" s="6" t="s">
        <v>63</v>
      </c>
      <c r="C9012" s="6">
        <v>0</v>
      </c>
      <c r="D9012" s="5" t="s">
        <v>633</v>
      </c>
      <c r="E9012" s="5" t="str">
        <f t="shared" si="940"/>
        <v/>
      </c>
      <c r="F9012" s="5" t="str">
        <f t="shared" si="939"/>
        <v/>
      </c>
      <c r="G9012" s="7">
        <v>124.252</v>
      </c>
      <c r="H9012" s="7">
        <v>139.18700000000001</v>
      </c>
      <c r="I9012" s="7">
        <v>187.68600000000001</v>
      </c>
      <c r="J9012" s="7">
        <v>104.822</v>
      </c>
      <c r="K9012" s="7">
        <v>151.053</v>
      </c>
      <c r="L9012" s="7">
        <v>134.84399999999999</v>
      </c>
      <c r="M9012" s="7">
        <v>93.799000000000007</v>
      </c>
      <c r="N9012" s="7">
        <v>176.047</v>
      </c>
      <c r="O9012" s="7"/>
    </row>
    <row r="9013" spans="1:15" x14ac:dyDescent="0.2">
      <c r="A9013" s="2">
        <v>0</v>
      </c>
      <c r="B9013" s="5" t="s">
        <v>634</v>
      </c>
      <c r="C9013" s="6" t="s">
        <v>0</v>
      </c>
      <c r="E9013" s="5" t="str">
        <f t="shared" si="940"/>
        <v/>
      </c>
      <c r="F9013" s="5" t="str">
        <f t="shared" si="939"/>
        <v/>
      </c>
    </row>
    <row r="9014" spans="1:15" x14ac:dyDescent="0.2">
      <c r="A9014" s="2">
        <v>1</v>
      </c>
      <c r="B9014" s="6" t="s">
        <v>13</v>
      </c>
      <c r="C9014" s="6">
        <v>0</v>
      </c>
      <c r="D9014" s="5" t="s">
        <v>635</v>
      </c>
      <c r="E9014" s="5" t="str">
        <f t="shared" si="940"/>
        <v>453</v>
      </c>
      <c r="F9014" s="5" t="str">
        <f t="shared" si="939"/>
        <v>4531987</v>
      </c>
      <c r="G9014" s="7">
        <v>54.265999999999998</v>
      </c>
      <c r="H9014" s="7">
        <v>56.662999999999997</v>
      </c>
      <c r="I9014" s="7">
        <v>44.719000000000001</v>
      </c>
      <c r="J9014" s="7">
        <v>87.739000000000004</v>
      </c>
      <c r="K9014" s="7">
        <v>82.406999999999996</v>
      </c>
      <c r="L9014" s="7">
        <v>78.921000000000006</v>
      </c>
      <c r="M9014" s="7">
        <v>128.23400000000001</v>
      </c>
      <c r="N9014" s="7">
        <v>57.344999999999999</v>
      </c>
      <c r="O9014" s="7"/>
    </row>
    <row r="9015" spans="1:15" x14ac:dyDescent="0.2">
      <c r="A9015" s="2">
        <v>1</v>
      </c>
      <c r="B9015" s="6" t="s">
        <v>15</v>
      </c>
      <c r="C9015" s="6">
        <v>0</v>
      </c>
      <c r="D9015" s="5" t="s">
        <v>635</v>
      </c>
      <c r="E9015" s="5" t="str">
        <f t="shared" si="940"/>
        <v>453</v>
      </c>
      <c r="F9015" s="5" t="str">
        <f t="shared" si="939"/>
        <v>4531988</v>
      </c>
      <c r="G9015" s="7">
        <v>57.021000000000001</v>
      </c>
      <c r="H9015" s="7">
        <v>59.817</v>
      </c>
      <c r="I9015" s="7">
        <v>48.618000000000002</v>
      </c>
      <c r="J9015" s="7">
        <v>90.465999999999994</v>
      </c>
      <c r="K9015" s="7">
        <v>85.263999999999996</v>
      </c>
      <c r="L9015" s="7">
        <v>81.278000000000006</v>
      </c>
      <c r="M9015" s="7">
        <v>115.46</v>
      </c>
      <c r="N9015" s="7">
        <v>56.134999999999998</v>
      </c>
      <c r="O9015" s="7"/>
    </row>
    <row r="9016" spans="1:15" x14ac:dyDescent="0.2">
      <c r="A9016" s="2">
        <v>1</v>
      </c>
      <c r="B9016" s="6" t="s">
        <v>16</v>
      </c>
      <c r="C9016" s="6">
        <v>0</v>
      </c>
      <c r="D9016" s="5" t="s">
        <v>635</v>
      </c>
      <c r="E9016" s="5" t="str">
        <f t="shared" si="940"/>
        <v>453</v>
      </c>
      <c r="F9016" s="5" t="str">
        <f t="shared" si="939"/>
        <v>4531989</v>
      </c>
      <c r="G9016" s="7">
        <v>57.234000000000002</v>
      </c>
      <c r="H9016" s="7">
        <v>59.902000000000001</v>
      </c>
      <c r="I9016" s="7">
        <v>51.24</v>
      </c>
      <c r="J9016" s="7">
        <v>93.512</v>
      </c>
      <c r="K9016" s="7">
        <v>89.528000000000006</v>
      </c>
      <c r="L9016" s="7">
        <v>85.539000000000001</v>
      </c>
      <c r="M9016" s="7">
        <v>119.85</v>
      </c>
      <c r="N9016" s="7">
        <v>61.411000000000001</v>
      </c>
      <c r="O9016" s="7"/>
    </row>
    <row r="9017" spans="1:15" x14ac:dyDescent="0.2">
      <c r="A9017" s="2">
        <v>1</v>
      </c>
      <c r="B9017" s="6" t="s">
        <v>17</v>
      </c>
      <c r="C9017" s="6">
        <v>0</v>
      </c>
      <c r="D9017" s="5" t="s">
        <v>635</v>
      </c>
      <c r="E9017" s="5" t="str">
        <f t="shared" si="940"/>
        <v>453</v>
      </c>
      <c r="F9017" s="5" t="str">
        <f t="shared" si="939"/>
        <v>4531990</v>
      </c>
      <c r="G9017" s="7">
        <v>57.637999999999998</v>
      </c>
      <c r="H9017" s="7">
        <v>60.83</v>
      </c>
      <c r="I9017" s="7">
        <v>52.451999999999998</v>
      </c>
      <c r="J9017" s="7">
        <v>96.507000000000005</v>
      </c>
      <c r="K9017" s="7">
        <v>91.003</v>
      </c>
      <c r="L9017" s="7">
        <v>86.227999999999994</v>
      </c>
      <c r="M9017" s="7">
        <v>119.898</v>
      </c>
      <c r="N9017" s="7">
        <v>62.889000000000003</v>
      </c>
      <c r="O9017" s="7"/>
    </row>
    <row r="9018" spans="1:15" x14ac:dyDescent="0.2">
      <c r="A9018" s="2">
        <v>1</v>
      </c>
      <c r="B9018" s="6" t="s">
        <v>18</v>
      </c>
      <c r="C9018" s="6">
        <v>0</v>
      </c>
      <c r="D9018" s="5" t="s">
        <v>635</v>
      </c>
      <c r="E9018" s="5" t="str">
        <f t="shared" si="940"/>
        <v>453</v>
      </c>
      <c r="F9018" s="5" t="str">
        <f t="shared" si="939"/>
        <v>4531991</v>
      </c>
      <c r="G9018" s="7">
        <v>56.188000000000002</v>
      </c>
      <c r="H9018" s="7">
        <v>58.235999999999997</v>
      </c>
      <c r="I9018" s="7">
        <v>50.087000000000003</v>
      </c>
      <c r="J9018" s="7">
        <v>98.679000000000002</v>
      </c>
      <c r="K9018" s="7">
        <v>89.141999999999996</v>
      </c>
      <c r="L9018" s="7">
        <v>86.007000000000005</v>
      </c>
      <c r="M9018" s="7">
        <v>126.363</v>
      </c>
      <c r="N9018" s="7">
        <v>63.290999999999997</v>
      </c>
      <c r="O9018" s="7"/>
    </row>
    <row r="9019" spans="1:15" x14ac:dyDescent="0.2">
      <c r="A9019" s="2">
        <v>1</v>
      </c>
      <c r="B9019" s="6" t="s">
        <v>19</v>
      </c>
      <c r="C9019" s="6">
        <v>0</v>
      </c>
      <c r="D9019" s="5" t="s">
        <v>635</v>
      </c>
      <c r="E9019" s="5" t="str">
        <f t="shared" si="940"/>
        <v>453</v>
      </c>
      <c r="F9019" s="5" t="str">
        <f t="shared" si="939"/>
        <v>4531992</v>
      </c>
      <c r="G9019" s="7">
        <v>61.298999999999999</v>
      </c>
      <c r="H9019" s="7">
        <v>62.598999999999997</v>
      </c>
      <c r="I9019" s="7">
        <v>53.392000000000003</v>
      </c>
      <c r="J9019" s="7">
        <v>99.930999999999997</v>
      </c>
      <c r="K9019" s="7">
        <v>87.100999999999999</v>
      </c>
      <c r="L9019" s="7">
        <v>85.293000000000006</v>
      </c>
      <c r="M9019" s="7">
        <v>120.584</v>
      </c>
      <c r="N9019" s="7">
        <v>64.382000000000005</v>
      </c>
      <c r="O9019" s="7"/>
    </row>
    <row r="9020" spans="1:15" x14ac:dyDescent="0.2">
      <c r="A9020" s="2">
        <v>1</v>
      </c>
      <c r="B9020" s="6" t="s">
        <v>20</v>
      </c>
      <c r="C9020" s="6">
        <v>0</v>
      </c>
      <c r="D9020" s="5" t="s">
        <v>635</v>
      </c>
      <c r="E9020" s="5" t="str">
        <f t="shared" si="940"/>
        <v>453</v>
      </c>
      <c r="F9020" s="5" t="str">
        <f t="shared" si="939"/>
        <v>4531993</v>
      </c>
      <c r="G9020" s="7">
        <v>65.418000000000006</v>
      </c>
      <c r="H9020" s="7">
        <v>67.319000000000003</v>
      </c>
      <c r="I9020" s="7">
        <v>59.908999999999999</v>
      </c>
      <c r="J9020" s="7">
        <v>99.948999999999998</v>
      </c>
      <c r="K9020" s="7">
        <v>91.578999999999994</v>
      </c>
      <c r="L9020" s="7">
        <v>88.992999999999995</v>
      </c>
      <c r="M9020" s="7">
        <v>115.21599999999999</v>
      </c>
      <c r="N9020" s="7">
        <v>69.025000000000006</v>
      </c>
      <c r="O9020" s="7"/>
    </row>
    <row r="9021" spans="1:15" x14ac:dyDescent="0.2">
      <c r="A9021" s="2">
        <v>1</v>
      </c>
      <c r="B9021" s="6" t="s">
        <v>21</v>
      </c>
      <c r="C9021" s="6">
        <v>0</v>
      </c>
      <c r="D9021" s="5" t="s">
        <v>635</v>
      </c>
      <c r="E9021" s="5" t="str">
        <f t="shared" si="940"/>
        <v>453</v>
      </c>
      <c r="F9021" s="5" t="str">
        <f t="shared" si="939"/>
        <v>4531994</v>
      </c>
      <c r="G9021" s="7">
        <v>71.566999999999993</v>
      </c>
      <c r="H9021" s="7">
        <v>72.801000000000002</v>
      </c>
      <c r="I9021" s="7">
        <v>67.710999999999999</v>
      </c>
      <c r="J9021" s="7">
        <v>99.801000000000002</v>
      </c>
      <c r="K9021" s="7">
        <v>94.611000000000004</v>
      </c>
      <c r="L9021" s="7">
        <v>93.007999999999996</v>
      </c>
      <c r="M9021" s="7">
        <v>106.215</v>
      </c>
      <c r="N9021" s="7">
        <v>71.918999999999997</v>
      </c>
      <c r="O9021" s="7"/>
    </row>
    <row r="9022" spans="1:15" x14ac:dyDescent="0.2">
      <c r="A9022" s="2">
        <v>1</v>
      </c>
      <c r="B9022" s="6" t="s">
        <v>22</v>
      </c>
      <c r="C9022" s="6">
        <v>0</v>
      </c>
      <c r="D9022" s="5" t="s">
        <v>635</v>
      </c>
      <c r="E9022" s="5" t="str">
        <f t="shared" si="940"/>
        <v>453</v>
      </c>
      <c r="F9022" s="5" t="str">
        <f t="shared" si="939"/>
        <v>4531995</v>
      </c>
      <c r="G9022" s="7">
        <v>74.093999999999994</v>
      </c>
      <c r="H9022" s="7">
        <v>75.974000000000004</v>
      </c>
      <c r="I9022" s="7">
        <v>73.551000000000002</v>
      </c>
      <c r="J9022" s="7">
        <v>100.502</v>
      </c>
      <c r="K9022" s="7">
        <v>99.266999999999996</v>
      </c>
      <c r="L9022" s="7">
        <v>96.81</v>
      </c>
      <c r="M9022" s="7">
        <v>105.857</v>
      </c>
      <c r="N9022" s="7">
        <v>77.858999999999995</v>
      </c>
      <c r="O9022" s="7"/>
    </row>
    <row r="9023" spans="1:15" x14ac:dyDescent="0.2">
      <c r="A9023" s="2">
        <v>1</v>
      </c>
      <c r="B9023" s="6" t="s">
        <v>23</v>
      </c>
      <c r="C9023" s="6">
        <v>0</v>
      </c>
      <c r="D9023" s="5" t="s">
        <v>635</v>
      </c>
      <c r="E9023" s="5" t="str">
        <f t="shared" si="940"/>
        <v>453</v>
      </c>
      <c r="F9023" s="5" t="str">
        <f t="shared" si="939"/>
        <v>4531996</v>
      </c>
      <c r="G9023" s="7">
        <v>79.11</v>
      </c>
      <c r="H9023" s="7">
        <v>80.658000000000001</v>
      </c>
      <c r="I9023" s="7">
        <v>79.504999999999995</v>
      </c>
      <c r="J9023" s="7">
        <v>101.348</v>
      </c>
      <c r="K9023" s="7">
        <v>100.5</v>
      </c>
      <c r="L9023" s="7">
        <v>98.570999999999998</v>
      </c>
      <c r="M9023" s="7">
        <v>104.01300000000001</v>
      </c>
      <c r="N9023" s="7">
        <v>82.695999999999998</v>
      </c>
      <c r="O9023" s="7"/>
    </row>
    <row r="9024" spans="1:15" x14ac:dyDescent="0.2">
      <c r="A9024" s="2">
        <v>1</v>
      </c>
      <c r="B9024" s="6" t="s">
        <v>24</v>
      </c>
      <c r="C9024" s="6">
        <v>0</v>
      </c>
      <c r="D9024" s="5" t="s">
        <v>635</v>
      </c>
      <c r="E9024" s="5" t="str">
        <f t="shared" si="940"/>
        <v>453</v>
      </c>
      <c r="F9024" s="5" t="str">
        <f t="shared" si="939"/>
        <v>4531997</v>
      </c>
      <c r="G9024" s="7">
        <v>83.56</v>
      </c>
      <c r="H9024" s="7">
        <v>84.067999999999998</v>
      </c>
      <c r="I9024" s="7">
        <v>86.691999999999993</v>
      </c>
      <c r="J9024" s="7">
        <v>101.265</v>
      </c>
      <c r="K9024" s="7">
        <v>103.749</v>
      </c>
      <c r="L9024" s="7">
        <v>103.122</v>
      </c>
      <c r="M9024" s="7">
        <v>103.328</v>
      </c>
      <c r="N9024" s="7">
        <v>89.576999999999998</v>
      </c>
      <c r="O9024" s="7"/>
    </row>
    <row r="9025" spans="1:15" x14ac:dyDescent="0.2">
      <c r="A9025" s="2">
        <v>1</v>
      </c>
      <c r="B9025" s="6" t="s">
        <v>25</v>
      </c>
      <c r="C9025" s="6">
        <v>0</v>
      </c>
      <c r="D9025" s="5" t="s">
        <v>635</v>
      </c>
      <c r="E9025" s="5" t="str">
        <f t="shared" si="940"/>
        <v>453</v>
      </c>
      <c r="F9025" s="5" t="str">
        <f t="shared" si="939"/>
        <v>4531998</v>
      </c>
      <c r="G9025" s="7">
        <v>91.194999999999993</v>
      </c>
      <c r="H9025" s="7">
        <v>91.858000000000004</v>
      </c>
      <c r="I9025" s="7">
        <v>95.179000000000002</v>
      </c>
      <c r="J9025" s="7">
        <v>100.553</v>
      </c>
      <c r="K9025" s="7">
        <v>104.36799999999999</v>
      </c>
      <c r="L9025" s="7">
        <v>103.61499999999999</v>
      </c>
      <c r="M9025" s="7">
        <v>99.721999999999994</v>
      </c>
      <c r="N9025" s="7">
        <v>94.915000000000006</v>
      </c>
      <c r="O9025" s="7"/>
    </row>
    <row r="9026" spans="1:15" x14ac:dyDescent="0.2">
      <c r="A9026" s="2">
        <v>1</v>
      </c>
      <c r="B9026" s="6" t="s">
        <v>26</v>
      </c>
      <c r="C9026" s="6">
        <v>0</v>
      </c>
      <c r="D9026" s="5" t="s">
        <v>635</v>
      </c>
      <c r="E9026" s="5" t="str">
        <f t="shared" si="940"/>
        <v>453</v>
      </c>
      <c r="F9026" s="5" t="str">
        <f t="shared" si="939"/>
        <v>4531999</v>
      </c>
      <c r="G9026" s="7">
        <v>93.376000000000005</v>
      </c>
      <c r="H9026" s="7">
        <v>94.132999999999996</v>
      </c>
      <c r="I9026" s="7">
        <v>101.203</v>
      </c>
      <c r="J9026" s="7">
        <v>100.191</v>
      </c>
      <c r="K9026" s="7">
        <v>108.38200000000001</v>
      </c>
      <c r="L9026" s="7">
        <v>107.511</v>
      </c>
      <c r="M9026" s="7">
        <v>101.46</v>
      </c>
      <c r="N9026" s="7">
        <v>102.681</v>
      </c>
      <c r="O9026" s="7"/>
    </row>
    <row r="9027" spans="1:15" x14ac:dyDescent="0.2">
      <c r="A9027" s="2">
        <v>1</v>
      </c>
      <c r="B9027" s="6" t="s">
        <v>27</v>
      </c>
      <c r="C9027" s="6">
        <v>0</v>
      </c>
      <c r="D9027" s="5" t="s">
        <v>635</v>
      </c>
      <c r="E9027" s="5" t="str">
        <f t="shared" si="940"/>
        <v>453</v>
      </c>
      <c r="F9027" s="5" t="str">
        <f t="shared" si="939"/>
        <v>4532000</v>
      </c>
      <c r="G9027" s="7">
        <v>95.81</v>
      </c>
      <c r="H9027" s="7">
        <v>96.456999999999994</v>
      </c>
      <c r="I9027" s="7">
        <v>103.40600000000001</v>
      </c>
      <c r="J9027" s="7">
        <v>100.40900000000001</v>
      </c>
      <c r="K9027" s="7">
        <v>107.928</v>
      </c>
      <c r="L9027" s="7">
        <v>107.205</v>
      </c>
      <c r="M9027" s="7">
        <v>101.77500000000001</v>
      </c>
      <c r="N9027" s="7">
        <v>105.241</v>
      </c>
      <c r="O9027" s="7"/>
    </row>
    <row r="9028" spans="1:15" x14ac:dyDescent="0.2">
      <c r="A9028" s="2">
        <v>1</v>
      </c>
      <c r="B9028" s="6" t="s">
        <v>28</v>
      </c>
      <c r="C9028" s="6">
        <v>0</v>
      </c>
      <c r="D9028" s="5" t="s">
        <v>635</v>
      </c>
      <c r="E9028" s="5" t="str">
        <f t="shared" si="940"/>
        <v>453</v>
      </c>
      <c r="F9028" s="5" t="str">
        <f t="shared" si="939"/>
        <v>4532001</v>
      </c>
      <c r="G9028" s="7">
        <v>94.608999999999995</v>
      </c>
      <c r="H9028" s="7">
        <v>93.825999999999993</v>
      </c>
      <c r="I9028" s="7">
        <v>99.891000000000005</v>
      </c>
      <c r="J9028" s="7">
        <v>100.405</v>
      </c>
      <c r="K9028" s="7">
        <v>105.583</v>
      </c>
      <c r="L9028" s="7">
        <v>106.465</v>
      </c>
      <c r="M9028" s="7">
        <v>105.52800000000001</v>
      </c>
      <c r="N9028" s="7">
        <v>105.413</v>
      </c>
      <c r="O9028" s="7"/>
    </row>
    <row r="9029" spans="1:15" x14ac:dyDescent="0.2">
      <c r="A9029" s="2">
        <v>1</v>
      </c>
      <c r="B9029" s="6" t="s">
        <v>29</v>
      </c>
      <c r="C9029" s="6">
        <v>0</v>
      </c>
      <c r="D9029" s="5" t="s">
        <v>635</v>
      </c>
      <c r="E9029" s="5" t="str">
        <f t="shared" si="940"/>
        <v>453</v>
      </c>
      <c r="F9029" s="5" t="str">
        <f t="shared" si="939"/>
        <v>4532002</v>
      </c>
      <c r="G9029" s="7">
        <v>100</v>
      </c>
      <c r="H9029" s="7">
        <v>100</v>
      </c>
      <c r="I9029" s="7">
        <v>100</v>
      </c>
      <c r="J9029" s="7">
        <v>100</v>
      </c>
      <c r="K9029" s="7">
        <v>100</v>
      </c>
      <c r="L9029" s="7">
        <v>100</v>
      </c>
      <c r="M9029" s="7">
        <v>100</v>
      </c>
      <c r="N9029" s="7">
        <v>100</v>
      </c>
      <c r="O9029" s="7"/>
    </row>
    <row r="9030" spans="1:15" x14ac:dyDescent="0.2">
      <c r="A9030" s="2">
        <v>1</v>
      </c>
      <c r="B9030" s="6" t="s">
        <v>30</v>
      </c>
      <c r="C9030" s="6">
        <v>0</v>
      </c>
      <c r="D9030" s="5" t="s">
        <v>635</v>
      </c>
      <c r="E9030" s="5" t="str">
        <f t="shared" si="940"/>
        <v>453</v>
      </c>
      <c r="F9030" s="5" t="str">
        <f t="shared" si="939"/>
        <v>4532003</v>
      </c>
      <c r="G9030" s="7">
        <v>105.27800000000001</v>
      </c>
      <c r="H9030" s="7">
        <v>103.801</v>
      </c>
      <c r="I9030" s="7">
        <v>100.49</v>
      </c>
      <c r="J9030" s="7">
        <v>98.67</v>
      </c>
      <c r="K9030" s="7">
        <v>95.451999999999998</v>
      </c>
      <c r="L9030" s="7">
        <v>96.81</v>
      </c>
      <c r="M9030" s="7">
        <v>98.462000000000003</v>
      </c>
      <c r="N9030" s="7">
        <v>98.944999999999993</v>
      </c>
      <c r="O9030" s="7"/>
    </row>
    <row r="9031" spans="1:15" x14ac:dyDescent="0.2">
      <c r="A9031" s="2">
        <v>1</v>
      </c>
      <c r="B9031" s="6" t="s">
        <v>31</v>
      </c>
      <c r="C9031" s="6">
        <v>0</v>
      </c>
      <c r="D9031" s="5" t="s">
        <v>635</v>
      </c>
      <c r="E9031" s="5" t="str">
        <f t="shared" si="940"/>
        <v>453</v>
      </c>
      <c r="F9031" s="5" t="str">
        <f t="shared" si="939"/>
        <v>4532004</v>
      </c>
      <c r="G9031" s="7">
        <v>108.581</v>
      </c>
      <c r="H9031" s="7">
        <v>108.05</v>
      </c>
      <c r="I9031" s="7">
        <v>102.976</v>
      </c>
      <c r="J9031" s="7">
        <v>98.427000000000007</v>
      </c>
      <c r="K9031" s="7">
        <v>94.837999999999994</v>
      </c>
      <c r="L9031" s="7">
        <v>95.305000000000007</v>
      </c>
      <c r="M9031" s="7">
        <v>96.013999999999996</v>
      </c>
      <c r="N9031" s="7">
        <v>98.872</v>
      </c>
      <c r="O9031" s="7"/>
    </row>
    <row r="9032" spans="1:15" x14ac:dyDescent="0.2">
      <c r="A9032" s="2">
        <v>1</v>
      </c>
      <c r="B9032" s="6" t="s">
        <v>32</v>
      </c>
      <c r="C9032" s="6">
        <v>0</v>
      </c>
      <c r="D9032" s="5" t="s">
        <v>635</v>
      </c>
      <c r="E9032" s="5" t="str">
        <f t="shared" si="940"/>
        <v>453</v>
      </c>
      <c r="F9032" s="5" t="str">
        <f t="shared" ref="F9032:F9095" si="941">IF(LEN(E9032)=0,"",E9032&amp;B9032)</f>
        <v>4532005</v>
      </c>
      <c r="G9032" s="7">
        <v>114.581</v>
      </c>
      <c r="H9032" s="7">
        <v>111.639</v>
      </c>
      <c r="I9032" s="7">
        <v>105.80800000000001</v>
      </c>
      <c r="J9032" s="7">
        <v>98.644999999999996</v>
      </c>
      <c r="K9032" s="7">
        <v>92.343999999999994</v>
      </c>
      <c r="L9032" s="7">
        <v>94.777000000000001</v>
      </c>
      <c r="M9032" s="7">
        <v>95.15</v>
      </c>
      <c r="N9032" s="7">
        <v>100.67700000000001</v>
      </c>
      <c r="O9032" s="7"/>
    </row>
    <row r="9033" spans="1:15" x14ac:dyDescent="0.2">
      <c r="A9033" s="2">
        <v>1</v>
      </c>
      <c r="B9033" s="6" t="s">
        <v>33</v>
      </c>
      <c r="C9033" s="6">
        <v>0</v>
      </c>
      <c r="D9033" s="5" t="s">
        <v>635</v>
      </c>
      <c r="E9033" s="5" t="str">
        <f t="shared" ref="E9033:E9096" si="942">IF(C9033=0,IF(LEN(D9033)&lt;&gt;3,"",D9033),IF(LEN(D9033)&lt;&gt;4,"",LEFT(D9033,3)))</f>
        <v>453</v>
      </c>
      <c r="F9033" s="5" t="str">
        <f t="shared" si="941"/>
        <v>4532006</v>
      </c>
      <c r="G9033" s="7">
        <v>125.996</v>
      </c>
      <c r="H9033" s="7">
        <v>121.54600000000001</v>
      </c>
      <c r="I9033" s="7">
        <v>111.693</v>
      </c>
      <c r="J9033" s="7">
        <v>99.034999999999997</v>
      </c>
      <c r="K9033" s="7">
        <v>88.647999999999996</v>
      </c>
      <c r="L9033" s="7">
        <v>91.894000000000005</v>
      </c>
      <c r="M9033" s="7">
        <v>90.947999999999993</v>
      </c>
      <c r="N9033" s="7">
        <v>101.583</v>
      </c>
      <c r="O9033" s="7"/>
    </row>
    <row r="9034" spans="1:15" x14ac:dyDescent="0.2">
      <c r="A9034" s="2">
        <v>1</v>
      </c>
      <c r="B9034" s="6" t="s">
        <v>34</v>
      </c>
      <c r="C9034" s="6">
        <v>0</v>
      </c>
      <c r="D9034" s="5" t="s">
        <v>635</v>
      </c>
      <c r="E9034" s="5" t="str">
        <f t="shared" si="942"/>
        <v>453</v>
      </c>
      <c r="F9034" s="5" t="str">
        <f t="shared" si="941"/>
        <v>4532007</v>
      </c>
      <c r="G9034" s="7">
        <v>130.036</v>
      </c>
      <c r="H9034" s="7">
        <v>125.867</v>
      </c>
      <c r="I9034" s="7">
        <v>112.923</v>
      </c>
      <c r="J9034" s="7">
        <v>100.304</v>
      </c>
      <c r="K9034" s="7">
        <v>86.838999999999999</v>
      </c>
      <c r="L9034" s="7">
        <v>89.715999999999994</v>
      </c>
      <c r="M9034" s="7">
        <v>91.078999999999994</v>
      </c>
      <c r="N9034" s="7">
        <v>102.848</v>
      </c>
      <c r="O9034" s="7"/>
    </row>
    <row r="9035" spans="1:15" x14ac:dyDescent="0.2">
      <c r="A9035" s="2">
        <v>1</v>
      </c>
      <c r="B9035" s="6" t="s">
        <v>35</v>
      </c>
      <c r="C9035" s="6">
        <v>0</v>
      </c>
      <c r="D9035" s="5" t="s">
        <v>635</v>
      </c>
      <c r="E9035" s="5" t="str">
        <f t="shared" si="942"/>
        <v>453</v>
      </c>
      <c r="F9035" s="5" t="str">
        <f t="shared" si="941"/>
        <v>4532008</v>
      </c>
      <c r="G9035" s="7">
        <v>126.783</v>
      </c>
      <c r="H9035" s="7">
        <v>123.78</v>
      </c>
      <c r="I9035" s="7">
        <v>106.06</v>
      </c>
      <c r="J9035" s="7">
        <v>102.36499999999999</v>
      </c>
      <c r="K9035" s="7">
        <v>83.653999999999996</v>
      </c>
      <c r="L9035" s="7">
        <v>85.683999999999997</v>
      </c>
      <c r="M9035" s="7">
        <v>91.870999999999995</v>
      </c>
      <c r="N9035" s="7">
        <v>97.438000000000002</v>
      </c>
      <c r="O9035" s="7"/>
    </row>
    <row r="9036" spans="1:15" x14ac:dyDescent="0.2">
      <c r="A9036" s="2">
        <v>1</v>
      </c>
      <c r="B9036" s="6" t="s">
        <v>36</v>
      </c>
      <c r="C9036" s="6">
        <v>0</v>
      </c>
      <c r="D9036" s="5" t="s">
        <v>635</v>
      </c>
      <c r="E9036" s="5" t="str">
        <f t="shared" si="942"/>
        <v>453</v>
      </c>
      <c r="F9036" s="5" t="str">
        <f t="shared" si="941"/>
        <v>4532009</v>
      </c>
      <c r="G9036" s="7">
        <v>119.557</v>
      </c>
      <c r="H9036" s="7">
        <v>114.623</v>
      </c>
      <c r="I9036" s="7">
        <v>94.225999999999999</v>
      </c>
      <c r="J9036" s="7">
        <v>106.276</v>
      </c>
      <c r="K9036" s="7">
        <v>78.813000000000002</v>
      </c>
      <c r="L9036" s="7">
        <v>82.204999999999998</v>
      </c>
      <c r="M9036" s="7">
        <v>99.605999999999995</v>
      </c>
      <c r="N9036" s="7">
        <v>93.853999999999999</v>
      </c>
      <c r="O9036" s="7"/>
    </row>
    <row r="9037" spans="1:15" x14ac:dyDescent="0.2">
      <c r="A9037" s="2">
        <v>1</v>
      </c>
      <c r="B9037" s="6" t="s">
        <v>37</v>
      </c>
      <c r="C9037" s="6">
        <v>0</v>
      </c>
      <c r="D9037" s="5" t="s">
        <v>635</v>
      </c>
      <c r="E9037" s="5" t="str">
        <f t="shared" si="942"/>
        <v>453</v>
      </c>
      <c r="F9037" s="5" t="str">
        <f t="shared" si="941"/>
        <v>4532010</v>
      </c>
      <c r="G9037" s="7">
        <v>124.264</v>
      </c>
      <c r="H9037" s="7">
        <v>121.797</v>
      </c>
      <c r="I9037" s="7">
        <v>96.858999999999995</v>
      </c>
      <c r="J9037" s="7">
        <v>106.99</v>
      </c>
      <c r="K9037" s="7">
        <v>77.945999999999998</v>
      </c>
      <c r="L9037" s="7">
        <v>79.525000000000006</v>
      </c>
      <c r="M9037" s="7">
        <v>98.069000000000003</v>
      </c>
      <c r="N9037" s="7">
        <v>94.989000000000004</v>
      </c>
      <c r="O9037" s="7"/>
    </row>
    <row r="9038" spans="1:15" x14ac:dyDescent="0.2">
      <c r="A9038" s="2">
        <v>1</v>
      </c>
      <c r="B9038" s="6" t="s">
        <v>63</v>
      </c>
      <c r="C9038" s="6">
        <v>0</v>
      </c>
      <c r="D9038" s="5" t="s">
        <v>635</v>
      </c>
      <c r="E9038" s="5" t="str">
        <f t="shared" si="942"/>
        <v>453</v>
      </c>
      <c r="F9038" s="5" t="str">
        <f t="shared" si="941"/>
        <v>4532011</v>
      </c>
      <c r="G9038" s="7">
        <v>137.61699999999999</v>
      </c>
      <c r="H9038" s="7">
        <v>130.93299999999999</v>
      </c>
      <c r="I9038" s="7">
        <v>102.58799999999999</v>
      </c>
      <c r="J9038" s="7">
        <v>107.596</v>
      </c>
      <c r="K9038" s="7">
        <v>74.546000000000006</v>
      </c>
      <c r="L9038" s="7">
        <v>78.350999999999999</v>
      </c>
      <c r="M9038" s="7">
        <v>90.93</v>
      </c>
      <c r="N9038" s="7">
        <v>93.283000000000001</v>
      </c>
      <c r="O9038" s="7"/>
    </row>
    <row r="9039" spans="1:15" x14ac:dyDescent="0.2">
      <c r="A9039" s="2">
        <v>0</v>
      </c>
      <c r="B9039" s="5" t="s">
        <v>636</v>
      </c>
      <c r="C9039" s="6" t="s">
        <v>0</v>
      </c>
      <c r="E9039" s="5" t="str">
        <f t="shared" si="942"/>
        <v/>
      </c>
      <c r="F9039" s="5" t="str">
        <f t="shared" si="941"/>
        <v/>
      </c>
    </row>
    <row r="9040" spans="1:15" x14ac:dyDescent="0.2">
      <c r="A9040" s="2">
        <v>1</v>
      </c>
      <c r="B9040" s="6" t="s">
        <v>13</v>
      </c>
      <c r="C9040" s="6">
        <v>0</v>
      </c>
      <c r="D9040" s="5" t="s">
        <v>637</v>
      </c>
      <c r="E9040" s="5" t="str">
        <f t="shared" si="942"/>
        <v/>
      </c>
      <c r="F9040" s="5" t="str">
        <f t="shared" si="941"/>
        <v/>
      </c>
      <c r="G9040" s="7">
        <v>68.227000000000004</v>
      </c>
      <c r="H9040" s="7">
        <v>75.186999999999998</v>
      </c>
      <c r="I9040" s="7">
        <v>82.507000000000005</v>
      </c>
      <c r="J9040" s="7">
        <v>87.513000000000005</v>
      </c>
      <c r="K9040" s="7">
        <v>120.93</v>
      </c>
      <c r="L9040" s="7">
        <v>109.736</v>
      </c>
      <c r="M9040" s="7">
        <v>99.722999999999999</v>
      </c>
      <c r="N9040" s="7">
        <v>82.278999999999996</v>
      </c>
      <c r="O9040" s="7"/>
    </row>
    <row r="9041" spans="1:15" x14ac:dyDescent="0.2">
      <c r="A9041" s="2">
        <v>1</v>
      </c>
      <c r="B9041" s="6" t="s">
        <v>15</v>
      </c>
      <c r="C9041" s="6">
        <v>0</v>
      </c>
      <c r="D9041" s="5" t="s">
        <v>637</v>
      </c>
      <c r="E9041" s="5" t="str">
        <f t="shared" si="942"/>
        <v/>
      </c>
      <c r="F9041" s="5" t="str">
        <f t="shared" si="941"/>
        <v/>
      </c>
      <c r="G9041" s="7">
        <v>72.832999999999998</v>
      </c>
      <c r="H9041" s="7">
        <v>78.94</v>
      </c>
      <c r="I9041" s="7">
        <v>83.37</v>
      </c>
      <c r="J9041" s="7">
        <v>89.536000000000001</v>
      </c>
      <c r="K9041" s="7">
        <v>114.467</v>
      </c>
      <c r="L9041" s="7">
        <v>105.61199999999999</v>
      </c>
      <c r="M9041" s="7">
        <v>98.432000000000002</v>
      </c>
      <c r="N9041" s="7">
        <v>82.063000000000002</v>
      </c>
      <c r="O9041" s="7"/>
    </row>
    <row r="9042" spans="1:15" x14ac:dyDescent="0.2">
      <c r="A9042" s="2">
        <v>1</v>
      </c>
      <c r="B9042" s="6" t="s">
        <v>16</v>
      </c>
      <c r="C9042" s="6">
        <v>0</v>
      </c>
      <c r="D9042" s="5" t="s">
        <v>637</v>
      </c>
      <c r="E9042" s="5" t="str">
        <f t="shared" si="942"/>
        <v/>
      </c>
      <c r="F9042" s="5" t="str">
        <f t="shared" si="941"/>
        <v/>
      </c>
      <c r="G9042" s="7">
        <v>70.400999999999996</v>
      </c>
      <c r="H9042" s="7">
        <v>78.694999999999993</v>
      </c>
      <c r="I9042" s="7">
        <v>87.474000000000004</v>
      </c>
      <c r="J9042" s="7">
        <v>91.697000000000003</v>
      </c>
      <c r="K9042" s="7">
        <v>124.251</v>
      </c>
      <c r="L9042" s="7">
        <v>111.15600000000001</v>
      </c>
      <c r="M9042" s="7">
        <v>103.02500000000001</v>
      </c>
      <c r="N9042" s="7">
        <v>90.12</v>
      </c>
      <c r="O9042" s="7"/>
    </row>
    <row r="9043" spans="1:15" x14ac:dyDescent="0.2">
      <c r="A9043" s="2">
        <v>1</v>
      </c>
      <c r="B9043" s="6" t="s">
        <v>17</v>
      </c>
      <c r="C9043" s="6">
        <v>0</v>
      </c>
      <c r="D9043" s="5" t="s">
        <v>637</v>
      </c>
      <c r="E9043" s="5" t="str">
        <f t="shared" si="942"/>
        <v/>
      </c>
      <c r="F9043" s="5" t="str">
        <f t="shared" si="941"/>
        <v/>
      </c>
      <c r="G9043" s="7">
        <v>64.441000000000003</v>
      </c>
      <c r="H9043" s="7">
        <v>72.938999999999993</v>
      </c>
      <c r="I9043" s="7">
        <v>85.909000000000006</v>
      </c>
      <c r="J9043" s="7">
        <v>95.293999999999997</v>
      </c>
      <c r="K9043" s="7">
        <v>133.31399999999999</v>
      </c>
      <c r="L9043" s="7">
        <v>117.782</v>
      </c>
      <c r="M9043" s="7">
        <v>113.444</v>
      </c>
      <c r="N9043" s="7">
        <v>97.459000000000003</v>
      </c>
      <c r="O9043" s="7"/>
    </row>
    <row r="9044" spans="1:15" x14ac:dyDescent="0.2">
      <c r="A9044" s="2">
        <v>1</v>
      </c>
      <c r="B9044" s="6" t="s">
        <v>18</v>
      </c>
      <c r="C9044" s="6">
        <v>0</v>
      </c>
      <c r="D9044" s="5" t="s">
        <v>637</v>
      </c>
      <c r="E9044" s="5" t="str">
        <f t="shared" si="942"/>
        <v/>
      </c>
      <c r="F9044" s="5" t="str">
        <f t="shared" si="941"/>
        <v/>
      </c>
      <c r="G9044" s="7">
        <v>66.716999999999999</v>
      </c>
      <c r="H9044" s="7">
        <v>73.772000000000006</v>
      </c>
      <c r="I9044" s="7">
        <v>81.203999999999994</v>
      </c>
      <c r="J9044" s="7">
        <v>98.760999999999996</v>
      </c>
      <c r="K9044" s="7">
        <v>121.714</v>
      </c>
      <c r="L9044" s="7">
        <v>110.074</v>
      </c>
      <c r="M9044" s="7">
        <v>115.151</v>
      </c>
      <c r="N9044" s="7">
        <v>93.507000000000005</v>
      </c>
      <c r="O9044" s="7"/>
    </row>
    <row r="9045" spans="1:15" x14ac:dyDescent="0.2">
      <c r="A9045" s="2">
        <v>1</v>
      </c>
      <c r="B9045" s="6" t="s">
        <v>19</v>
      </c>
      <c r="C9045" s="6">
        <v>0</v>
      </c>
      <c r="D9045" s="5" t="s">
        <v>637</v>
      </c>
      <c r="E9045" s="5" t="str">
        <f t="shared" si="942"/>
        <v/>
      </c>
      <c r="F9045" s="5" t="str">
        <f t="shared" si="941"/>
        <v/>
      </c>
      <c r="G9045" s="7">
        <v>73.581999999999994</v>
      </c>
      <c r="H9045" s="7">
        <v>81.099000000000004</v>
      </c>
      <c r="I9045" s="7">
        <v>84.114999999999995</v>
      </c>
      <c r="J9045" s="7">
        <v>101.482</v>
      </c>
      <c r="K9045" s="7">
        <v>114.31399999999999</v>
      </c>
      <c r="L9045" s="7">
        <v>103.71899999999999</v>
      </c>
      <c r="M9045" s="7">
        <v>107.887</v>
      </c>
      <c r="N9045" s="7">
        <v>90.748999999999995</v>
      </c>
      <c r="O9045" s="7"/>
    </row>
    <row r="9046" spans="1:15" x14ac:dyDescent="0.2">
      <c r="A9046" s="2">
        <v>1</v>
      </c>
      <c r="B9046" s="6" t="s">
        <v>20</v>
      </c>
      <c r="C9046" s="6">
        <v>0</v>
      </c>
      <c r="D9046" s="5" t="s">
        <v>637</v>
      </c>
      <c r="E9046" s="5" t="str">
        <f t="shared" si="942"/>
        <v/>
      </c>
      <c r="F9046" s="5" t="str">
        <f t="shared" si="941"/>
        <v/>
      </c>
      <c r="G9046" s="7">
        <v>79.155000000000001</v>
      </c>
      <c r="H9046" s="7">
        <v>86.043000000000006</v>
      </c>
      <c r="I9046" s="7">
        <v>86.683000000000007</v>
      </c>
      <c r="J9046" s="7">
        <v>98.968999999999994</v>
      </c>
      <c r="K9046" s="7">
        <v>109.51</v>
      </c>
      <c r="L9046" s="7">
        <v>100.744</v>
      </c>
      <c r="M9046" s="7">
        <v>103.10599999999999</v>
      </c>
      <c r="N9046" s="7">
        <v>89.375</v>
      </c>
      <c r="O9046" s="7"/>
    </row>
    <row r="9047" spans="1:15" x14ac:dyDescent="0.2">
      <c r="A9047" s="2">
        <v>1</v>
      </c>
      <c r="B9047" s="6" t="s">
        <v>21</v>
      </c>
      <c r="C9047" s="6">
        <v>0</v>
      </c>
      <c r="D9047" s="5" t="s">
        <v>637</v>
      </c>
      <c r="E9047" s="5" t="str">
        <f t="shared" si="942"/>
        <v/>
      </c>
      <c r="F9047" s="5" t="str">
        <f t="shared" si="941"/>
        <v/>
      </c>
      <c r="G9047" s="7">
        <v>72.653000000000006</v>
      </c>
      <c r="H9047" s="7">
        <v>81.126000000000005</v>
      </c>
      <c r="I9047" s="7">
        <v>88.915000000000006</v>
      </c>
      <c r="J9047" s="7">
        <v>98.855999999999995</v>
      </c>
      <c r="K9047" s="7">
        <v>122.38200000000001</v>
      </c>
      <c r="L9047" s="7">
        <v>109.601</v>
      </c>
      <c r="M9047" s="7">
        <v>110.321</v>
      </c>
      <c r="N9047" s="7">
        <v>98.090999999999994</v>
      </c>
      <c r="O9047" s="7"/>
    </row>
    <row r="9048" spans="1:15" x14ac:dyDescent="0.2">
      <c r="A9048" s="2">
        <v>1</v>
      </c>
      <c r="B9048" s="6" t="s">
        <v>22</v>
      </c>
      <c r="C9048" s="6">
        <v>0</v>
      </c>
      <c r="D9048" s="5" t="s">
        <v>637</v>
      </c>
      <c r="E9048" s="5" t="str">
        <f t="shared" si="942"/>
        <v/>
      </c>
      <c r="F9048" s="5" t="str">
        <f t="shared" si="941"/>
        <v/>
      </c>
      <c r="G9048" s="7">
        <v>72.430999999999997</v>
      </c>
      <c r="H9048" s="7">
        <v>80.403999999999996</v>
      </c>
      <c r="I9048" s="7">
        <v>87.471000000000004</v>
      </c>
      <c r="J9048" s="7">
        <v>101.23399999999999</v>
      </c>
      <c r="K9048" s="7">
        <v>120.76600000000001</v>
      </c>
      <c r="L9048" s="7">
        <v>108.79</v>
      </c>
      <c r="M9048" s="7">
        <v>113.77800000000001</v>
      </c>
      <c r="N9048" s="7">
        <v>99.522999999999996</v>
      </c>
      <c r="O9048" s="7"/>
    </row>
    <row r="9049" spans="1:15" x14ac:dyDescent="0.2">
      <c r="A9049" s="2">
        <v>1</v>
      </c>
      <c r="B9049" s="6" t="s">
        <v>23</v>
      </c>
      <c r="C9049" s="6">
        <v>0</v>
      </c>
      <c r="D9049" s="5" t="s">
        <v>637</v>
      </c>
      <c r="E9049" s="5" t="str">
        <f t="shared" si="942"/>
        <v/>
      </c>
      <c r="F9049" s="5" t="str">
        <f t="shared" si="941"/>
        <v/>
      </c>
      <c r="G9049" s="7">
        <v>81.597999999999999</v>
      </c>
      <c r="H9049" s="7">
        <v>91.738</v>
      </c>
      <c r="I9049" s="7">
        <v>96.7</v>
      </c>
      <c r="J9049" s="7">
        <v>98.278999999999996</v>
      </c>
      <c r="K9049" s="7">
        <v>118.50700000000001</v>
      </c>
      <c r="L9049" s="7">
        <v>105.40900000000001</v>
      </c>
      <c r="M9049" s="7">
        <v>99.954999999999998</v>
      </c>
      <c r="N9049" s="7">
        <v>96.656000000000006</v>
      </c>
      <c r="O9049" s="7"/>
    </row>
    <row r="9050" spans="1:15" x14ac:dyDescent="0.2">
      <c r="A9050" s="2">
        <v>1</v>
      </c>
      <c r="B9050" s="6" t="s">
        <v>24</v>
      </c>
      <c r="C9050" s="6">
        <v>0</v>
      </c>
      <c r="D9050" s="5" t="s">
        <v>637</v>
      </c>
      <c r="E9050" s="5" t="str">
        <f t="shared" si="942"/>
        <v/>
      </c>
      <c r="F9050" s="5" t="str">
        <f t="shared" si="941"/>
        <v/>
      </c>
      <c r="G9050" s="7">
        <v>87.938000000000002</v>
      </c>
      <c r="H9050" s="7">
        <v>91.853999999999999</v>
      </c>
      <c r="I9050" s="7">
        <v>102.226</v>
      </c>
      <c r="J9050" s="7">
        <v>95.498999999999995</v>
      </c>
      <c r="K9050" s="7">
        <v>116.248</v>
      </c>
      <c r="L9050" s="7">
        <v>111.291</v>
      </c>
      <c r="M9050" s="7">
        <v>101.37</v>
      </c>
      <c r="N9050" s="7">
        <v>103.626</v>
      </c>
      <c r="O9050" s="7"/>
    </row>
    <row r="9051" spans="1:15" x14ac:dyDescent="0.2">
      <c r="A9051" s="2">
        <v>1</v>
      </c>
      <c r="B9051" s="6" t="s">
        <v>25</v>
      </c>
      <c r="C9051" s="6">
        <v>0</v>
      </c>
      <c r="D9051" s="5" t="s">
        <v>637</v>
      </c>
      <c r="E9051" s="5" t="str">
        <f t="shared" si="942"/>
        <v/>
      </c>
      <c r="F9051" s="5" t="str">
        <f t="shared" si="941"/>
        <v/>
      </c>
      <c r="G9051" s="7">
        <v>89.983000000000004</v>
      </c>
      <c r="H9051" s="7">
        <v>95.445999999999998</v>
      </c>
      <c r="I9051" s="7">
        <v>104.803</v>
      </c>
      <c r="J9051" s="7">
        <v>96.575999999999993</v>
      </c>
      <c r="K9051" s="7">
        <v>116.471</v>
      </c>
      <c r="L9051" s="7">
        <v>109.804</v>
      </c>
      <c r="M9051" s="7">
        <v>103.89100000000001</v>
      </c>
      <c r="N9051" s="7">
        <v>108.881</v>
      </c>
      <c r="O9051" s="7"/>
    </row>
    <row r="9052" spans="1:15" x14ac:dyDescent="0.2">
      <c r="A9052" s="2">
        <v>1</v>
      </c>
      <c r="B9052" s="6" t="s">
        <v>26</v>
      </c>
      <c r="C9052" s="6">
        <v>0</v>
      </c>
      <c r="D9052" s="5" t="s">
        <v>637</v>
      </c>
      <c r="E9052" s="5" t="str">
        <f t="shared" si="942"/>
        <v/>
      </c>
      <c r="F9052" s="5" t="str">
        <f t="shared" si="941"/>
        <v/>
      </c>
      <c r="G9052" s="7">
        <v>102.214</v>
      </c>
      <c r="H9052" s="7">
        <v>105.363</v>
      </c>
      <c r="I9052" s="7">
        <v>110.20699999999999</v>
      </c>
      <c r="J9052" s="7">
        <v>94.492000000000004</v>
      </c>
      <c r="K9052" s="7">
        <v>107.82</v>
      </c>
      <c r="L9052" s="7">
        <v>104.598</v>
      </c>
      <c r="M9052" s="7">
        <v>94.096000000000004</v>
      </c>
      <c r="N9052" s="7">
        <v>103.70099999999999</v>
      </c>
      <c r="O9052" s="7"/>
    </row>
    <row r="9053" spans="1:15" x14ac:dyDescent="0.2">
      <c r="A9053" s="2">
        <v>1</v>
      </c>
      <c r="B9053" s="6" t="s">
        <v>27</v>
      </c>
      <c r="C9053" s="6">
        <v>0</v>
      </c>
      <c r="D9053" s="5" t="s">
        <v>637</v>
      </c>
      <c r="E9053" s="5" t="str">
        <f t="shared" si="942"/>
        <v/>
      </c>
      <c r="F9053" s="5" t="str">
        <f t="shared" si="941"/>
        <v/>
      </c>
      <c r="G9053" s="7">
        <v>101.31399999999999</v>
      </c>
      <c r="H9053" s="7">
        <v>108.657</v>
      </c>
      <c r="I9053" s="7">
        <v>111.669</v>
      </c>
      <c r="J9053" s="7">
        <v>97.641000000000005</v>
      </c>
      <c r="K9053" s="7">
        <v>110.22</v>
      </c>
      <c r="L9053" s="7">
        <v>102.77200000000001</v>
      </c>
      <c r="M9053" s="7">
        <v>93.99</v>
      </c>
      <c r="N9053" s="7">
        <v>104.95699999999999</v>
      </c>
      <c r="O9053" s="7"/>
    </row>
    <row r="9054" spans="1:15" x14ac:dyDescent="0.2">
      <c r="A9054" s="2">
        <v>1</v>
      </c>
      <c r="B9054" s="6" t="s">
        <v>28</v>
      </c>
      <c r="C9054" s="6">
        <v>0</v>
      </c>
      <c r="D9054" s="5" t="s">
        <v>637</v>
      </c>
      <c r="E9054" s="5" t="str">
        <f t="shared" si="942"/>
        <v/>
      </c>
      <c r="F9054" s="5" t="str">
        <f t="shared" si="941"/>
        <v/>
      </c>
      <c r="G9054" s="7">
        <v>90.299000000000007</v>
      </c>
      <c r="H9054" s="7">
        <v>96.37</v>
      </c>
      <c r="I9054" s="7">
        <v>104.711</v>
      </c>
      <c r="J9054" s="7">
        <v>100.15300000000001</v>
      </c>
      <c r="K9054" s="7">
        <v>115.96</v>
      </c>
      <c r="L9054" s="7">
        <v>108.654</v>
      </c>
      <c r="M9054" s="7">
        <v>110.009</v>
      </c>
      <c r="N9054" s="7">
        <v>115.19199999999999</v>
      </c>
      <c r="O9054" s="7"/>
    </row>
    <row r="9055" spans="1:15" x14ac:dyDescent="0.2">
      <c r="A9055" s="2">
        <v>1</v>
      </c>
      <c r="B9055" s="6" t="s">
        <v>29</v>
      </c>
      <c r="C9055" s="6">
        <v>0</v>
      </c>
      <c r="D9055" s="5" t="s">
        <v>637</v>
      </c>
      <c r="E9055" s="5" t="str">
        <f t="shared" si="942"/>
        <v/>
      </c>
      <c r="F9055" s="5" t="str">
        <f t="shared" si="941"/>
        <v/>
      </c>
      <c r="G9055" s="7">
        <v>100</v>
      </c>
      <c r="H9055" s="7">
        <v>100</v>
      </c>
      <c r="I9055" s="7">
        <v>100</v>
      </c>
      <c r="J9055" s="7">
        <v>100</v>
      </c>
      <c r="K9055" s="7">
        <v>100</v>
      </c>
      <c r="L9055" s="7">
        <v>100</v>
      </c>
      <c r="M9055" s="7">
        <v>100</v>
      </c>
      <c r="N9055" s="7">
        <v>100</v>
      </c>
      <c r="O9055" s="7"/>
    </row>
    <row r="9056" spans="1:15" x14ac:dyDescent="0.2">
      <c r="A9056" s="2">
        <v>1</v>
      </c>
      <c r="B9056" s="6" t="s">
        <v>30</v>
      </c>
      <c r="C9056" s="6">
        <v>0</v>
      </c>
      <c r="D9056" s="5" t="s">
        <v>637</v>
      </c>
      <c r="E9056" s="5" t="str">
        <f t="shared" si="942"/>
        <v/>
      </c>
      <c r="F9056" s="5" t="str">
        <f t="shared" si="941"/>
        <v/>
      </c>
      <c r="G9056" s="7">
        <v>96.203000000000003</v>
      </c>
      <c r="H9056" s="7">
        <v>99.337999999999994</v>
      </c>
      <c r="I9056" s="7">
        <v>93.763000000000005</v>
      </c>
      <c r="J9056" s="7">
        <v>98.837999999999994</v>
      </c>
      <c r="K9056" s="7">
        <v>97.463999999999999</v>
      </c>
      <c r="L9056" s="7">
        <v>94.388000000000005</v>
      </c>
      <c r="M9056" s="7">
        <v>109.82899999999999</v>
      </c>
      <c r="N9056" s="7">
        <v>102.98</v>
      </c>
      <c r="O9056" s="7"/>
    </row>
    <row r="9057" spans="1:15" x14ac:dyDescent="0.2">
      <c r="A9057" s="2">
        <v>1</v>
      </c>
      <c r="B9057" s="6" t="s">
        <v>31</v>
      </c>
      <c r="C9057" s="6">
        <v>0</v>
      </c>
      <c r="D9057" s="5" t="s">
        <v>637</v>
      </c>
      <c r="E9057" s="5" t="str">
        <f t="shared" si="942"/>
        <v/>
      </c>
      <c r="F9057" s="5" t="str">
        <f t="shared" si="941"/>
        <v/>
      </c>
      <c r="G9057" s="7">
        <v>91.811000000000007</v>
      </c>
      <c r="H9057" s="7">
        <v>95.775999999999996</v>
      </c>
      <c r="I9057" s="7">
        <v>88.977000000000004</v>
      </c>
      <c r="J9057" s="7">
        <v>100.931</v>
      </c>
      <c r="K9057" s="7">
        <v>96.912999999999997</v>
      </c>
      <c r="L9057" s="7">
        <v>92.900999999999996</v>
      </c>
      <c r="M9057" s="7">
        <v>117.42400000000001</v>
      </c>
      <c r="N9057" s="7">
        <v>104.48</v>
      </c>
      <c r="O9057" s="7"/>
    </row>
    <row r="9058" spans="1:15" x14ac:dyDescent="0.2">
      <c r="A9058" s="2">
        <v>1</v>
      </c>
      <c r="B9058" s="6" t="s">
        <v>32</v>
      </c>
      <c r="C9058" s="6">
        <v>0</v>
      </c>
      <c r="D9058" s="5" t="s">
        <v>637</v>
      </c>
      <c r="E9058" s="5" t="str">
        <f t="shared" si="942"/>
        <v/>
      </c>
      <c r="F9058" s="5" t="str">
        <f t="shared" si="941"/>
        <v/>
      </c>
      <c r="G9058" s="7">
        <v>110.84099999999999</v>
      </c>
      <c r="H9058" s="7">
        <v>110.16</v>
      </c>
      <c r="I9058" s="7">
        <v>94.072000000000003</v>
      </c>
      <c r="J9058" s="7">
        <v>100.401</v>
      </c>
      <c r="K9058" s="7">
        <v>84.870999999999995</v>
      </c>
      <c r="L9058" s="7">
        <v>85.396000000000001</v>
      </c>
      <c r="M9058" s="7">
        <v>107.53</v>
      </c>
      <c r="N9058" s="7">
        <v>101.155</v>
      </c>
      <c r="O9058" s="7"/>
    </row>
    <row r="9059" spans="1:15" x14ac:dyDescent="0.2">
      <c r="A9059" s="2">
        <v>1</v>
      </c>
      <c r="B9059" s="6" t="s">
        <v>33</v>
      </c>
      <c r="C9059" s="6">
        <v>0</v>
      </c>
      <c r="D9059" s="5" t="s">
        <v>637</v>
      </c>
      <c r="E9059" s="5" t="str">
        <f t="shared" si="942"/>
        <v/>
      </c>
      <c r="F9059" s="5" t="str">
        <f t="shared" si="941"/>
        <v/>
      </c>
      <c r="G9059" s="7">
        <v>125.71599999999999</v>
      </c>
      <c r="H9059" s="7">
        <v>121.383</v>
      </c>
      <c r="I9059" s="7">
        <v>97.5</v>
      </c>
      <c r="J9059" s="7">
        <v>100.30500000000001</v>
      </c>
      <c r="K9059" s="7">
        <v>77.555999999999997</v>
      </c>
      <c r="L9059" s="7">
        <v>80.325000000000003</v>
      </c>
      <c r="M9059" s="7">
        <v>95.781999999999996</v>
      </c>
      <c r="N9059" s="7">
        <v>93.388000000000005</v>
      </c>
      <c r="O9059" s="7"/>
    </row>
    <row r="9060" spans="1:15" x14ac:dyDescent="0.2">
      <c r="A9060" s="2">
        <v>1</v>
      </c>
      <c r="B9060" s="6" t="s">
        <v>34</v>
      </c>
      <c r="C9060" s="6">
        <v>0</v>
      </c>
      <c r="D9060" s="5" t="s">
        <v>637</v>
      </c>
      <c r="E9060" s="5" t="str">
        <f t="shared" si="942"/>
        <v/>
      </c>
      <c r="F9060" s="5" t="str">
        <f t="shared" si="941"/>
        <v/>
      </c>
      <c r="G9060" s="7">
        <v>113.03700000000001</v>
      </c>
      <c r="H9060" s="7">
        <v>115.40300000000001</v>
      </c>
      <c r="I9060" s="7">
        <v>95.974000000000004</v>
      </c>
      <c r="J9060" s="7">
        <v>100.71899999999999</v>
      </c>
      <c r="K9060" s="7">
        <v>84.905000000000001</v>
      </c>
      <c r="L9060" s="7">
        <v>83.164000000000001</v>
      </c>
      <c r="M9060" s="7">
        <v>108.261</v>
      </c>
      <c r="N9060" s="7">
        <v>103.90300000000001</v>
      </c>
      <c r="O9060" s="7"/>
    </row>
    <row r="9061" spans="1:15" x14ac:dyDescent="0.2">
      <c r="A9061" s="2">
        <v>1</v>
      </c>
      <c r="B9061" s="6" t="s">
        <v>35</v>
      </c>
      <c r="C9061" s="6">
        <v>0</v>
      </c>
      <c r="D9061" s="5" t="s">
        <v>637</v>
      </c>
      <c r="E9061" s="5" t="str">
        <f t="shared" si="942"/>
        <v/>
      </c>
      <c r="F9061" s="5" t="str">
        <f t="shared" si="941"/>
        <v/>
      </c>
      <c r="G9061" s="7">
        <v>121.292</v>
      </c>
      <c r="H9061" s="7">
        <v>116.50700000000001</v>
      </c>
      <c r="I9061" s="7">
        <v>85.942999999999998</v>
      </c>
      <c r="J9061" s="7">
        <v>103.547</v>
      </c>
      <c r="K9061" s="7">
        <v>70.855999999999995</v>
      </c>
      <c r="L9061" s="7">
        <v>73.766000000000005</v>
      </c>
      <c r="M9061" s="7">
        <v>111.119</v>
      </c>
      <c r="N9061" s="7">
        <v>95.498999999999995</v>
      </c>
      <c r="O9061" s="7"/>
    </row>
    <row r="9062" spans="1:15" x14ac:dyDescent="0.2">
      <c r="A9062" s="2">
        <v>1</v>
      </c>
      <c r="B9062" s="6" t="s">
        <v>36</v>
      </c>
      <c r="C9062" s="6">
        <v>0</v>
      </c>
      <c r="D9062" s="5" t="s">
        <v>637</v>
      </c>
      <c r="E9062" s="5" t="str">
        <f t="shared" si="942"/>
        <v/>
      </c>
      <c r="F9062" s="5" t="str">
        <f t="shared" si="941"/>
        <v/>
      </c>
      <c r="G9062" s="7">
        <v>127.43600000000001</v>
      </c>
      <c r="H9062" s="7">
        <v>117.928</v>
      </c>
      <c r="I9062" s="7">
        <v>74.870999999999995</v>
      </c>
      <c r="J9062" s="7">
        <v>102.783</v>
      </c>
      <c r="K9062" s="7">
        <v>58.752000000000002</v>
      </c>
      <c r="L9062" s="7">
        <v>63.488999999999997</v>
      </c>
      <c r="M9062" s="7">
        <v>110.379</v>
      </c>
      <c r="N9062" s="7">
        <v>82.641999999999996</v>
      </c>
      <c r="O9062" s="7"/>
    </row>
    <row r="9063" spans="1:15" x14ac:dyDescent="0.2">
      <c r="A9063" s="2">
        <v>1</v>
      </c>
      <c r="B9063" s="6" t="s">
        <v>37</v>
      </c>
      <c r="C9063" s="6">
        <v>0</v>
      </c>
      <c r="D9063" s="5" t="s">
        <v>637</v>
      </c>
      <c r="E9063" s="5" t="str">
        <f t="shared" si="942"/>
        <v/>
      </c>
      <c r="F9063" s="5" t="str">
        <f t="shared" si="941"/>
        <v/>
      </c>
      <c r="G9063" s="7">
        <v>137.14500000000001</v>
      </c>
      <c r="H9063" s="7">
        <v>119.791</v>
      </c>
      <c r="I9063" s="7">
        <v>75.972999999999999</v>
      </c>
      <c r="J9063" s="7">
        <v>101.292</v>
      </c>
      <c r="K9063" s="7">
        <v>55.396000000000001</v>
      </c>
      <c r="L9063" s="7">
        <v>63.420999999999999</v>
      </c>
      <c r="M9063" s="7">
        <v>116.254</v>
      </c>
      <c r="N9063" s="7">
        <v>88.322000000000003</v>
      </c>
      <c r="O9063" s="7"/>
    </row>
    <row r="9064" spans="1:15" x14ac:dyDescent="0.2">
      <c r="A9064" s="2">
        <v>1</v>
      </c>
      <c r="B9064" s="6" t="s">
        <v>63</v>
      </c>
      <c r="C9064" s="6">
        <v>0</v>
      </c>
      <c r="D9064" s="5" t="s">
        <v>637</v>
      </c>
      <c r="E9064" s="5" t="str">
        <f t="shared" si="942"/>
        <v/>
      </c>
      <c r="F9064" s="5" t="str">
        <f t="shared" si="941"/>
        <v/>
      </c>
      <c r="G9064" s="7">
        <v>165.35300000000001</v>
      </c>
      <c r="H9064" s="7">
        <v>146.19800000000001</v>
      </c>
      <c r="I9064" s="7">
        <v>81.748000000000005</v>
      </c>
      <c r="J9064" s="7">
        <v>101.107</v>
      </c>
      <c r="K9064" s="7">
        <v>49.438000000000002</v>
      </c>
      <c r="L9064" s="7">
        <v>55.915999999999997</v>
      </c>
      <c r="M9064" s="7">
        <v>90.474000000000004</v>
      </c>
      <c r="N9064" s="7">
        <v>73.959999999999994</v>
      </c>
      <c r="O9064" s="7"/>
    </row>
    <row r="9065" spans="1:15" x14ac:dyDescent="0.2">
      <c r="A9065" s="2">
        <v>0</v>
      </c>
      <c r="B9065" s="5" t="s">
        <v>636</v>
      </c>
      <c r="C9065" s="6" t="s">
        <v>0</v>
      </c>
      <c r="E9065" s="5" t="str">
        <f t="shared" si="942"/>
        <v/>
      </c>
      <c r="F9065" s="5" t="str">
        <f t="shared" si="941"/>
        <v/>
      </c>
    </row>
    <row r="9066" spans="1:15" x14ac:dyDescent="0.2">
      <c r="A9066" s="2">
        <v>1</v>
      </c>
      <c r="B9066" s="6" t="s">
        <v>13</v>
      </c>
      <c r="C9066" s="6">
        <v>0</v>
      </c>
      <c r="D9066" s="5" t="s">
        <v>638</v>
      </c>
      <c r="E9066" s="5" t="str">
        <f t="shared" si="942"/>
        <v/>
      </c>
      <c r="F9066" s="5" t="str">
        <f t="shared" si="941"/>
        <v/>
      </c>
      <c r="G9066" s="7">
        <v>68.227000000000004</v>
      </c>
      <c r="H9066" s="7">
        <v>75.186999999999998</v>
      </c>
      <c r="I9066" s="7">
        <v>82.507000000000005</v>
      </c>
      <c r="J9066" s="7">
        <v>87.513000000000005</v>
      </c>
      <c r="K9066" s="7">
        <v>120.93</v>
      </c>
      <c r="L9066" s="7">
        <v>109.736</v>
      </c>
      <c r="M9066" s="7">
        <v>99.722999999999999</v>
      </c>
      <c r="N9066" s="7">
        <v>82.278999999999996</v>
      </c>
      <c r="O9066" s="7"/>
    </row>
    <row r="9067" spans="1:15" x14ac:dyDescent="0.2">
      <c r="A9067" s="2">
        <v>1</v>
      </c>
      <c r="B9067" s="6" t="s">
        <v>15</v>
      </c>
      <c r="C9067" s="6">
        <v>0</v>
      </c>
      <c r="D9067" s="5" t="s">
        <v>638</v>
      </c>
      <c r="E9067" s="5" t="str">
        <f t="shared" si="942"/>
        <v/>
      </c>
      <c r="F9067" s="5" t="str">
        <f t="shared" si="941"/>
        <v/>
      </c>
      <c r="G9067" s="7">
        <v>72.832999999999998</v>
      </c>
      <c r="H9067" s="7">
        <v>78.94</v>
      </c>
      <c r="I9067" s="7">
        <v>83.37</v>
      </c>
      <c r="J9067" s="7">
        <v>89.536000000000001</v>
      </c>
      <c r="K9067" s="7">
        <v>114.467</v>
      </c>
      <c r="L9067" s="7">
        <v>105.61199999999999</v>
      </c>
      <c r="M9067" s="7">
        <v>98.432000000000002</v>
      </c>
      <c r="N9067" s="7">
        <v>82.063000000000002</v>
      </c>
      <c r="O9067" s="7"/>
    </row>
    <row r="9068" spans="1:15" x14ac:dyDescent="0.2">
      <c r="A9068" s="2">
        <v>1</v>
      </c>
      <c r="B9068" s="6" t="s">
        <v>16</v>
      </c>
      <c r="C9068" s="6">
        <v>0</v>
      </c>
      <c r="D9068" s="5" t="s">
        <v>638</v>
      </c>
      <c r="E9068" s="5" t="str">
        <f t="shared" si="942"/>
        <v/>
      </c>
      <c r="F9068" s="5" t="str">
        <f t="shared" si="941"/>
        <v/>
      </c>
      <c r="G9068" s="7">
        <v>70.400999999999996</v>
      </c>
      <c r="H9068" s="7">
        <v>78.694999999999993</v>
      </c>
      <c r="I9068" s="7">
        <v>87.474000000000004</v>
      </c>
      <c r="J9068" s="7">
        <v>91.697000000000003</v>
      </c>
      <c r="K9068" s="7">
        <v>124.251</v>
      </c>
      <c r="L9068" s="7">
        <v>111.15600000000001</v>
      </c>
      <c r="M9068" s="7">
        <v>103.02500000000001</v>
      </c>
      <c r="N9068" s="7">
        <v>90.12</v>
      </c>
      <c r="O9068" s="7"/>
    </row>
    <row r="9069" spans="1:15" x14ac:dyDescent="0.2">
      <c r="A9069" s="2">
        <v>1</v>
      </c>
      <c r="B9069" s="6" t="s">
        <v>17</v>
      </c>
      <c r="C9069" s="6">
        <v>0</v>
      </c>
      <c r="D9069" s="5" t="s">
        <v>638</v>
      </c>
      <c r="E9069" s="5" t="str">
        <f t="shared" si="942"/>
        <v/>
      </c>
      <c r="F9069" s="5" t="str">
        <f t="shared" si="941"/>
        <v/>
      </c>
      <c r="G9069" s="7">
        <v>64.441000000000003</v>
      </c>
      <c r="H9069" s="7">
        <v>72.938999999999993</v>
      </c>
      <c r="I9069" s="7">
        <v>85.909000000000006</v>
      </c>
      <c r="J9069" s="7">
        <v>95.293999999999997</v>
      </c>
      <c r="K9069" s="7">
        <v>133.31399999999999</v>
      </c>
      <c r="L9069" s="7">
        <v>117.782</v>
      </c>
      <c r="M9069" s="7">
        <v>113.444</v>
      </c>
      <c r="N9069" s="7">
        <v>97.459000000000003</v>
      </c>
      <c r="O9069" s="7"/>
    </row>
    <row r="9070" spans="1:15" x14ac:dyDescent="0.2">
      <c r="A9070" s="2">
        <v>1</v>
      </c>
      <c r="B9070" s="6" t="s">
        <v>18</v>
      </c>
      <c r="C9070" s="6">
        <v>0</v>
      </c>
      <c r="D9070" s="5" t="s">
        <v>638</v>
      </c>
      <c r="E9070" s="5" t="str">
        <f t="shared" si="942"/>
        <v/>
      </c>
      <c r="F9070" s="5" t="str">
        <f t="shared" si="941"/>
        <v/>
      </c>
      <c r="G9070" s="7">
        <v>66.716999999999999</v>
      </c>
      <c r="H9070" s="7">
        <v>73.772000000000006</v>
      </c>
      <c r="I9070" s="7">
        <v>81.203999999999994</v>
      </c>
      <c r="J9070" s="7">
        <v>98.760999999999996</v>
      </c>
      <c r="K9070" s="7">
        <v>121.714</v>
      </c>
      <c r="L9070" s="7">
        <v>110.074</v>
      </c>
      <c r="M9070" s="7">
        <v>115.151</v>
      </c>
      <c r="N9070" s="7">
        <v>93.507000000000005</v>
      </c>
      <c r="O9070" s="7"/>
    </row>
    <row r="9071" spans="1:15" x14ac:dyDescent="0.2">
      <c r="A9071" s="2">
        <v>1</v>
      </c>
      <c r="B9071" s="6" t="s">
        <v>19</v>
      </c>
      <c r="C9071" s="6">
        <v>0</v>
      </c>
      <c r="D9071" s="5" t="s">
        <v>638</v>
      </c>
      <c r="E9071" s="5" t="str">
        <f t="shared" si="942"/>
        <v/>
      </c>
      <c r="F9071" s="5" t="str">
        <f t="shared" si="941"/>
        <v/>
      </c>
      <c r="G9071" s="7">
        <v>73.581999999999994</v>
      </c>
      <c r="H9071" s="7">
        <v>81.099000000000004</v>
      </c>
      <c r="I9071" s="7">
        <v>84.114999999999995</v>
      </c>
      <c r="J9071" s="7">
        <v>101.482</v>
      </c>
      <c r="K9071" s="7">
        <v>114.31399999999999</v>
      </c>
      <c r="L9071" s="7">
        <v>103.71899999999999</v>
      </c>
      <c r="M9071" s="7">
        <v>107.887</v>
      </c>
      <c r="N9071" s="7">
        <v>90.748999999999995</v>
      </c>
      <c r="O9071" s="7"/>
    </row>
    <row r="9072" spans="1:15" x14ac:dyDescent="0.2">
      <c r="A9072" s="2">
        <v>1</v>
      </c>
      <c r="B9072" s="6" t="s">
        <v>20</v>
      </c>
      <c r="C9072" s="6">
        <v>0</v>
      </c>
      <c r="D9072" s="5" t="s">
        <v>638</v>
      </c>
      <c r="E9072" s="5" t="str">
        <f t="shared" si="942"/>
        <v/>
      </c>
      <c r="F9072" s="5" t="str">
        <f t="shared" si="941"/>
        <v/>
      </c>
      <c r="G9072" s="7">
        <v>79.155000000000001</v>
      </c>
      <c r="H9072" s="7">
        <v>86.043000000000006</v>
      </c>
      <c r="I9072" s="7">
        <v>86.683000000000007</v>
      </c>
      <c r="J9072" s="7">
        <v>98.968999999999994</v>
      </c>
      <c r="K9072" s="7">
        <v>109.51</v>
      </c>
      <c r="L9072" s="7">
        <v>100.744</v>
      </c>
      <c r="M9072" s="7">
        <v>103.10599999999999</v>
      </c>
      <c r="N9072" s="7">
        <v>89.375</v>
      </c>
      <c r="O9072" s="7"/>
    </row>
    <row r="9073" spans="1:15" x14ac:dyDescent="0.2">
      <c r="A9073" s="2">
        <v>1</v>
      </c>
      <c r="B9073" s="6" t="s">
        <v>21</v>
      </c>
      <c r="C9073" s="6">
        <v>0</v>
      </c>
      <c r="D9073" s="5" t="s">
        <v>638</v>
      </c>
      <c r="E9073" s="5" t="str">
        <f t="shared" si="942"/>
        <v/>
      </c>
      <c r="F9073" s="5" t="str">
        <f t="shared" si="941"/>
        <v/>
      </c>
      <c r="G9073" s="7">
        <v>72.653000000000006</v>
      </c>
      <c r="H9073" s="7">
        <v>81.126000000000005</v>
      </c>
      <c r="I9073" s="7">
        <v>88.915000000000006</v>
      </c>
      <c r="J9073" s="7">
        <v>98.855999999999995</v>
      </c>
      <c r="K9073" s="7">
        <v>122.38200000000001</v>
      </c>
      <c r="L9073" s="7">
        <v>109.601</v>
      </c>
      <c r="M9073" s="7">
        <v>110.321</v>
      </c>
      <c r="N9073" s="7">
        <v>98.090999999999994</v>
      </c>
      <c r="O9073" s="7"/>
    </row>
    <row r="9074" spans="1:15" x14ac:dyDescent="0.2">
      <c r="A9074" s="2">
        <v>1</v>
      </c>
      <c r="B9074" s="6" t="s">
        <v>22</v>
      </c>
      <c r="C9074" s="6">
        <v>0</v>
      </c>
      <c r="D9074" s="5" t="s">
        <v>638</v>
      </c>
      <c r="E9074" s="5" t="str">
        <f t="shared" si="942"/>
        <v/>
      </c>
      <c r="F9074" s="5" t="str">
        <f t="shared" si="941"/>
        <v/>
      </c>
      <c r="G9074" s="7">
        <v>72.430999999999997</v>
      </c>
      <c r="H9074" s="7">
        <v>80.403999999999996</v>
      </c>
      <c r="I9074" s="7">
        <v>87.471000000000004</v>
      </c>
      <c r="J9074" s="7">
        <v>101.23399999999999</v>
      </c>
      <c r="K9074" s="7">
        <v>120.76600000000001</v>
      </c>
      <c r="L9074" s="7">
        <v>108.79</v>
      </c>
      <c r="M9074" s="7">
        <v>113.77800000000001</v>
      </c>
      <c r="N9074" s="7">
        <v>99.522999999999996</v>
      </c>
      <c r="O9074" s="7"/>
    </row>
    <row r="9075" spans="1:15" x14ac:dyDescent="0.2">
      <c r="A9075" s="2">
        <v>1</v>
      </c>
      <c r="B9075" s="6" t="s">
        <v>23</v>
      </c>
      <c r="C9075" s="6">
        <v>0</v>
      </c>
      <c r="D9075" s="5" t="s">
        <v>638</v>
      </c>
      <c r="E9075" s="5" t="str">
        <f t="shared" si="942"/>
        <v/>
      </c>
      <c r="F9075" s="5" t="str">
        <f t="shared" si="941"/>
        <v/>
      </c>
      <c r="G9075" s="7">
        <v>81.597999999999999</v>
      </c>
      <c r="H9075" s="7">
        <v>91.738</v>
      </c>
      <c r="I9075" s="7">
        <v>96.7</v>
      </c>
      <c r="J9075" s="7">
        <v>98.278999999999996</v>
      </c>
      <c r="K9075" s="7">
        <v>118.50700000000001</v>
      </c>
      <c r="L9075" s="7">
        <v>105.40900000000001</v>
      </c>
      <c r="M9075" s="7">
        <v>99.954999999999998</v>
      </c>
      <c r="N9075" s="7">
        <v>96.656000000000006</v>
      </c>
      <c r="O9075" s="7"/>
    </row>
    <row r="9076" spans="1:15" x14ac:dyDescent="0.2">
      <c r="A9076" s="2">
        <v>1</v>
      </c>
      <c r="B9076" s="6" t="s">
        <v>24</v>
      </c>
      <c r="C9076" s="6">
        <v>0</v>
      </c>
      <c r="D9076" s="5" t="s">
        <v>638</v>
      </c>
      <c r="E9076" s="5" t="str">
        <f t="shared" si="942"/>
        <v/>
      </c>
      <c r="F9076" s="5" t="str">
        <f t="shared" si="941"/>
        <v/>
      </c>
      <c r="G9076" s="7">
        <v>87.938000000000002</v>
      </c>
      <c r="H9076" s="7">
        <v>91.853999999999999</v>
      </c>
      <c r="I9076" s="7">
        <v>102.226</v>
      </c>
      <c r="J9076" s="7">
        <v>95.498999999999995</v>
      </c>
      <c r="K9076" s="7">
        <v>116.248</v>
      </c>
      <c r="L9076" s="7">
        <v>111.291</v>
      </c>
      <c r="M9076" s="7">
        <v>101.37</v>
      </c>
      <c r="N9076" s="7">
        <v>103.626</v>
      </c>
      <c r="O9076" s="7"/>
    </row>
    <row r="9077" spans="1:15" x14ac:dyDescent="0.2">
      <c r="A9077" s="2">
        <v>1</v>
      </c>
      <c r="B9077" s="6" t="s">
        <v>25</v>
      </c>
      <c r="C9077" s="6">
        <v>0</v>
      </c>
      <c r="D9077" s="5" t="s">
        <v>638</v>
      </c>
      <c r="E9077" s="5" t="str">
        <f t="shared" si="942"/>
        <v/>
      </c>
      <c r="F9077" s="5" t="str">
        <f t="shared" si="941"/>
        <v/>
      </c>
      <c r="G9077" s="7">
        <v>89.983000000000004</v>
      </c>
      <c r="H9077" s="7">
        <v>95.445999999999998</v>
      </c>
      <c r="I9077" s="7">
        <v>104.803</v>
      </c>
      <c r="J9077" s="7">
        <v>96.575999999999993</v>
      </c>
      <c r="K9077" s="7">
        <v>116.471</v>
      </c>
      <c r="L9077" s="7">
        <v>109.804</v>
      </c>
      <c r="M9077" s="7">
        <v>103.89100000000001</v>
      </c>
      <c r="N9077" s="7">
        <v>108.881</v>
      </c>
      <c r="O9077" s="7"/>
    </row>
    <row r="9078" spans="1:15" x14ac:dyDescent="0.2">
      <c r="A9078" s="2">
        <v>1</v>
      </c>
      <c r="B9078" s="6" t="s">
        <v>26</v>
      </c>
      <c r="C9078" s="6">
        <v>0</v>
      </c>
      <c r="D9078" s="5" t="s">
        <v>638</v>
      </c>
      <c r="E9078" s="5" t="str">
        <f t="shared" si="942"/>
        <v/>
      </c>
      <c r="F9078" s="5" t="str">
        <f t="shared" si="941"/>
        <v/>
      </c>
      <c r="G9078" s="7">
        <v>102.214</v>
      </c>
      <c r="H9078" s="7">
        <v>105.363</v>
      </c>
      <c r="I9078" s="7">
        <v>110.20699999999999</v>
      </c>
      <c r="J9078" s="7">
        <v>94.492000000000004</v>
      </c>
      <c r="K9078" s="7">
        <v>107.82</v>
      </c>
      <c r="L9078" s="7">
        <v>104.598</v>
      </c>
      <c r="M9078" s="7">
        <v>94.096000000000004</v>
      </c>
      <c r="N9078" s="7">
        <v>103.70099999999999</v>
      </c>
      <c r="O9078" s="7"/>
    </row>
    <row r="9079" spans="1:15" x14ac:dyDescent="0.2">
      <c r="A9079" s="2">
        <v>1</v>
      </c>
      <c r="B9079" s="6" t="s">
        <v>27</v>
      </c>
      <c r="C9079" s="6">
        <v>0</v>
      </c>
      <c r="D9079" s="5" t="s">
        <v>638</v>
      </c>
      <c r="E9079" s="5" t="str">
        <f t="shared" si="942"/>
        <v/>
      </c>
      <c r="F9079" s="5" t="str">
        <f t="shared" si="941"/>
        <v/>
      </c>
      <c r="G9079" s="7">
        <v>101.31399999999999</v>
      </c>
      <c r="H9079" s="7">
        <v>108.657</v>
      </c>
      <c r="I9079" s="7">
        <v>111.669</v>
      </c>
      <c r="J9079" s="7">
        <v>97.641000000000005</v>
      </c>
      <c r="K9079" s="7">
        <v>110.22</v>
      </c>
      <c r="L9079" s="7">
        <v>102.77200000000001</v>
      </c>
      <c r="M9079" s="7">
        <v>93.99</v>
      </c>
      <c r="N9079" s="7">
        <v>104.95699999999999</v>
      </c>
      <c r="O9079" s="7"/>
    </row>
    <row r="9080" spans="1:15" x14ac:dyDescent="0.2">
      <c r="A9080" s="2">
        <v>1</v>
      </c>
      <c r="B9080" s="6" t="s">
        <v>28</v>
      </c>
      <c r="C9080" s="6">
        <v>0</v>
      </c>
      <c r="D9080" s="5" t="s">
        <v>638</v>
      </c>
      <c r="E9080" s="5" t="str">
        <f t="shared" si="942"/>
        <v/>
      </c>
      <c r="F9080" s="5" t="str">
        <f t="shared" si="941"/>
        <v/>
      </c>
      <c r="G9080" s="7">
        <v>90.299000000000007</v>
      </c>
      <c r="H9080" s="7">
        <v>96.37</v>
      </c>
      <c r="I9080" s="7">
        <v>104.711</v>
      </c>
      <c r="J9080" s="7">
        <v>100.15300000000001</v>
      </c>
      <c r="K9080" s="7">
        <v>115.96</v>
      </c>
      <c r="L9080" s="7">
        <v>108.654</v>
      </c>
      <c r="M9080" s="7">
        <v>110.009</v>
      </c>
      <c r="N9080" s="7">
        <v>115.19199999999999</v>
      </c>
      <c r="O9080" s="7"/>
    </row>
    <row r="9081" spans="1:15" x14ac:dyDescent="0.2">
      <c r="A9081" s="2">
        <v>1</v>
      </c>
      <c r="B9081" s="6" t="s">
        <v>29</v>
      </c>
      <c r="C9081" s="6">
        <v>0</v>
      </c>
      <c r="D9081" s="5" t="s">
        <v>638</v>
      </c>
      <c r="E9081" s="5" t="str">
        <f t="shared" si="942"/>
        <v/>
      </c>
      <c r="F9081" s="5" t="str">
        <f t="shared" si="941"/>
        <v/>
      </c>
      <c r="G9081" s="7">
        <v>100</v>
      </c>
      <c r="H9081" s="7">
        <v>100</v>
      </c>
      <c r="I9081" s="7">
        <v>100</v>
      </c>
      <c r="J9081" s="7">
        <v>100</v>
      </c>
      <c r="K9081" s="7">
        <v>100</v>
      </c>
      <c r="L9081" s="7">
        <v>100</v>
      </c>
      <c r="M9081" s="7">
        <v>100</v>
      </c>
      <c r="N9081" s="7">
        <v>100</v>
      </c>
      <c r="O9081" s="7"/>
    </row>
    <row r="9082" spans="1:15" x14ac:dyDescent="0.2">
      <c r="A9082" s="2">
        <v>1</v>
      </c>
      <c r="B9082" s="6" t="s">
        <v>30</v>
      </c>
      <c r="C9082" s="6">
        <v>0</v>
      </c>
      <c r="D9082" s="5" t="s">
        <v>638</v>
      </c>
      <c r="E9082" s="5" t="str">
        <f t="shared" si="942"/>
        <v/>
      </c>
      <c r="F9082" s="5" t="str">
        <f t="shared" si="941"/>
        <v/>
      </c>
      <c r="G9082" s="7">
        <v>96.203000000000003</v>
      </c>
      <c r="H9082" s="7">
        <v>99.337999999999994</v>
      </c>
      <c r="I9082" s="7">
        <v>93.763000000000005</v>
      </c>
      <c r="J9082" s="7">
        <v>98.837999999999994</v>
      </c>
      <c r="K9082" s="7">
        <v>97.463999999999999</v>
      </c>
      <c r="L9082" s="7">
        <v>94.388000000000005</v>
      </c>
      <c r="M9082" s="7">
        <v>109.82899999999999</v>
      </c>
      <c r="N9082" s="7">
        <v>102.98</v>
      </c>
      <c r="O9082" s="7"/>
    </row>
    <row r="9083" spans="1:15" x14ac:dyDescent="0.2">
      <c r="A9083" s="2">
        <v>1</v>
      </c>
      <c r="B9083" s="6" t="s">
        <v>31</v>
      </c>
      <c r="C9083" s="6">
        <v>0</v>
      </c>
      <c r="D9083" s="5" t="s">
        <v>638</v>
      </c>
      <c r="E9083" s="5" t="str">
        <f t="shared" si="942"/>
        <v/>
      </c>
      <c r="F9083" s="5" t="str">
        <f t="shared" si="941"/>
        <v/>
      </c>
      <c r="G9083" s="7">
        <v>91.811000000000007</v>
      </c>
      <c r="H9083" s="7">
        <v>95.775999999999996</v>
      </c>
      <c r="I9083" s="7">
        <v>88.977000000000004</v>
      </c>
      <c r="J9083" s="7">
        <v>100.931</v>
      </c>
      <c r="K9083" s="7">
        <v>96.912999999999997</v>
      </c>
      <c r="L9083" s="7">
        <v>92.900999999999996</v>
      </c>
      <c r="M9083" s="7">
        <v>117.42400000000001</v>
      </c>
      <c r="N9083" s="7">
        <v>104.48</v>
      </c>
      <c r="O9083" s="7"/>
    </row>
    <row r="9084" spans="1:15" x14ac:dyDescent="0.2">
      <c r="A9084" s="2">
        <v>1</v>
      </c>
      <c r="B9084" s="6" t="s">
        <v>32</v>
      </c>
      <c r="C9084" s="6">
        <v>0</v>
      </c>
      <c r="D9084" s="5" t="s">
        <v>638</v>
      </c>
      <c r="E9084" s="5" t="str">
        <f t="shared" si="942"/>
        <v/>
      </c>
      <c r="F9084" s="5" t="str">
        <f t="shared" si="941"/>
        <v/>
      </c>
      <c r="G9084" s="7">
        <v>110.84099999999999</v>
      </c>
      <c r="H9084" s="7">
        <v>110.16</v>
      </c>
      <c r="I9084" s="7">
        <v>94.072000000000003</v>
      </c>
      <c r="J9084" s="7">
        <v>100.401</v>
      </c>
      <c r="K9084" s="7">
        <v>84.870999999999995</v>
      </c>
      <c r="L9084" s="7">
        <v>85.396000000000001</v>
      </c>
      <c r="M9084" s="7">
        <v>107.53</v>
      </c>
      <c r="N9084" s="7">
        <v>101.155</v>
      </c>
      <c r="O9084" s="7"/>
    </row>
    <row r="9085" spans="1:15" x14ac:dyDescent="0.2">
      <c r="A9085" s="2">
        <v>1</v>
      </c>
      <c r="B9085" s="6" t="s">
        <v>33</v>
      </c>
      <c r="C9085" s="6">
        <v>0</v>
      </c>
      <c r="D9085" s="5" t="s">
        <v>638</v>
      </c>
      <c r="E9085" s="5" t="str">
        <f t="shared" si="942"/>
        <v/>
      </c>
      <c r="F9085" s="5" t="str">
        <f t="shared" si="941"/>
        <v/>
      </c>
      <c r="G9085" s="7">
        <v>125.71599999999999</v>
      </c>
      <c r="H9085" s="7">
        <v>121.383</v>
      </c>
      <c r="I9085" s="7">
        <v>97.5</v>
      </c>
      <c r="J9085" s="7">
        <v>100.30500000000001</v>
      </c>
      <c r="K9085" s="7">
        <v>77.555999999999997</v>
      </c>
      <c r="L9085" s="7">
        <v>80.325000000000003</v>
      </c>
      <c r="M9085" s="7">
        <v>95.781999999999996</v>
      </c>
      <c r="N9085" s="7">
        <v>93.388000000000005</v>
      </c>
      <c r="O9085" s="7"/>
    </row>
    <row r="9086" spans="1:15" x14ac:dyDescent="0.2">
      <c r="A9086" s="2">
        <v>1</v>
      </c>
      <c r="B9086" s="6" t="s">
        <v>34</v>
      </c>
      <c r="C9086" s="6">
        <v>0</v>
      </c>
      <c r="D9086" s="5" t="s">
        <v>638</v>
      </c>
      <c r="E9086" s="5" t="str">
        <f t="shared" si="942"/>
        <v/>
      </c>
      <c r="F9086" s="5" t="str">
        <f t="shared" si="941"/>
        <v/>
      </c>
      <c r="G9086" s="7">
        <v>113.03700000000001</v>
      </c>
      <c r="H9086" s="7">
        <v>115.40300000000001</v>
      </c>
      <c r="I9086" s="7">
        <v>95.974000000000004</v>
      </c>
      <c r="J9086" s="7">
        <v>100.71899999999999</v>
      </c>
      <c r="K9086" s="7">
        <v>84.905000000000001</v>
      </c>
      <c r="L9086" s="7">
        <v>83.164000000000001</v>
      </c>
      <c r="M9086" s="7">
        <v>108.261</v>
      </c>
      <c r="N9086" s="7">
        <v>103.90300000000001</v>
      </c>
      <c r="O9086" s="7"/>
    </row>
    <row r="9087" spans="1:15" x14ac:dyDescent="0.2">
      <c r="A9087" s="2">
        <v>1</v>
      </c>
      <c r="B9087" s="6" t="s">
        <v>35</v>
      </c>
      <c r="C9087" s="6">
        <v>0</v>
      </c>
      <c r="D9087" s="5" t="s">
        <v>638</v>
      </c>
      <c r="E9087" s="5" t="str">
        <f t="shared" si="942"/>
        <v/>
      </c>
      <c r="F9087" s="5" t="str">
        <f t="shared" si="941"/>
        <v/>
      </c>
      <c r="G9087" s="7">
        <v>121.292</v>
      </c>
      <c r="H9087" s="7">
        <v>116.50700000000001</v>
      </c>
      <c r="I9087" s="7">
        <v>85.942999999999998</v>
      </c>
      <c r="J9087" s="7">
        <v>103.547</v>
      </c>
      <c r="K9087" s="7">
        <v>70.855999999999995</v>
      </c>
      <c r="L9087" s="7">
        <v>73.766000000000005</v>
      </c>
      <c r="M9087" s="7">
        <v>111.119</v>
      </c>
      <c r="N9087" s="7">
        <v>95.498999999999995</v>
      </c>
      <c r="O9087" s="7"/>
    </row>
    <row r="9088" spans="1:15" x14ac:dyDescent="0.2">
      <c r="A9088" s="2">
        <v>1</v>
      </c>
      <c r="B9088" s="6" t="s">
        <v>36</v>
      </c>
      <c r="C9088" s="6">
        <v>0</v>
      </c>
      <c r="D9088" s="5" t="s">
        <v>638</v>
      </c>
      <c r="E9088" s="5" t="str">
        <f t="shared" si="942"/>
        <v/>
      </c>
      <c r="F9088" s="5" t="str">
        <f t="shared" si="941"/>
        <v/>
      </c>
      <c r="G9088" s="7">
        <v>127.43600000000001</v>
      </c>
      <c r="H9088" s="7">
        <v>117.928</v>
      </c>
      <c r="I9088" s="7">
        <v>74.870999999999995</v>
      </c>
      <c r="J9088" s="7">
        <v>102.783</v>
      </c>
      <c r="K9088" s="7">
        <v>58.752000000000002</v>
      </c>
      <c r="L9088" s="7">
        <v>63.488999999999997</v>
      </c>
      <c r="M9088" s="7">
        <v>110.379</v>
      </c>
      <c r="N9088" s="7">
        <v>82.641999999999996</v>
      </c>
      <c r="O9088" s="7"/>
    </row>
    <row r="9089" spans="1:15" x14ac:dyDescent="0.2">
      <c r="A9089" s="2">
        <v>1</v>
      </c>
      <c r="B9089" s="6" t="s">
        <v>37</v>
      </c>
      <c r="C9089" s="6">
        <v>0</v>
      </c>
      <c r="D9089" s="5" t="s">
        <v>638</v>
      </c>
      <c r="E9089" s="5" t="str">
        <f t="shared" si="942"/>
        <v/>
      </c>
      <c r="F9089" s="5" t="str">
        <f t="shared" si="941"/>
        <v/>
      </c>
      <c r="G9089" s="7">
        <v>137.14500000000001</v>
      </c>
      <c r="H9089" s="7">
        <v>119.791</v>
      </c>
      <c r="I9089" s="7">
        <v>75.972999999999999</v>
      </c>
      <c r="J9089" s="7">
        <v>101.292</v>
      </c>
      <c r="K9089" s="7">
        <v>55.396000000000001</v>
      </c>
      <c r="L9089" s="7">
        <v>63.420999999999999</v>
      </c>
      <c r="M9089" s="7">
        <v>116.254</v>
      </c>
      <c r="N9089" s="7">
        <v>88.322000000000003</v>
      </c>
      <c r="O9089" s="7"/>
    </row>
    <row r="9090" spans="1:15" x14ac:dyDescent="0.2">
      <c r="A9090" s="2">
        <v>1</v>
      </c>
      <c r="B9090" s="6" t="s">
        <v>63</v>
      </c>
      <c r="C9090" s="6">
        <v>0</v>
      </c>
      <c r="D9090" s="5" t="s">
        <v>638</v>
      </c>
      <c r="E9090" s="5" t="str">
        <f t="shared" si="942"/>
        <v/>
      </c>
      <c r="F9090" s="5" t="str">
        <f t="shared" si="941"/>
        <v/>
      </c>
      <c r="G9090" s="7">
        <v>165.35300000000001</v>
      </c>
      <c r="H9090" s="7">
        <v>146.19800000000001</v>
      </c>
      <c r="I9090" s="7">
        <v>81.748000000000005</v>
      </c>
      <c r="J9090" s="7">
        <v>101.107</v>
      </c>
      <c r="K9090" s="7">
        <v>49.438000000000002</v>
      </c>
      <c r="L9090" s="7">
        <v>55.915999999999997</v>
      </c>
      <c r="M9090" s="7">
        <v>90.474000000000004</v>
      </c>
      <c r="N9090" s="7">
        <v>73.959999999999994</v>
      </c>
      <c r="O9090" s="7"/>
    </row>
    <row r="9091" spans="1:15" x14ac:dyDescent="0.2">
      <c r="A9091" s="2">
        <v>0</v>
      </c>
      <c r="B9091" s="5" t="s">
        <v>636</v>
      </c>
      <c r="C9091" s="6" t="s">
        <v>0</v>
      </c>
      <c r="E9091" s="5" t="str">
        <f t="shared" si="942"/>
        <v/>
      </c>
      <c r="F9091" s="5" t="str">
        <f t="shared" si="941"/>
        <v/>
      </c>
    </row>
    <row r="9092" spans="1:15" x14ac:dyDescent="0.2">
      <c r="A9092" s="2">
        <v>1</v>
      </c>
      <c r="B9092" s="6" t="s">
        <v>13</v>
      </c>
      <c r="C9092" s="6">
        <v>0</v>
      </c>
      <c r="D9092" s="5" t="s">
        <v>639</v>
      </c>
      <c r="E9092" s="5" t="str">
        <f t="shared" si="942"/>
        <v/>
      </c>
      <c r="F9092" s="5" t="str">
        <f t="shared" si="941"/>
        <v/>
      </c>
      <c r="G9092" s="7">
        <v>68.227000000000004</v>
      </c>
      <c r="H9092" s="7">
        <v>75.186999999999998</v>
      </c>
      <c r="I9092" s="7">
        <v>82.507000000000005</v>
      </c>
      <c r="J9092" s="7">
        <v>87.513000000000005</v>
      </c>
      <c r="K9092" s="7">
        <v>120.93</v>
      </c>
      <c r="L9092" s="7">
        <v>109.736</v>
      </c>
      <c r="M9092" s="7">
        <v>99.722999999999999</v>
      </c>
      <c r="N9092" s="7">
        <v>82.278999999999996</v>
      </c>
      <c r="O9092" s="7"/>
    </row>
    <row r="9093" spans="1:15" x14ac:dyDescent="0.2">
      <c r="A9093" s="2">
        <v>1</v>
      </c>
      <c r="B9093" s="6" t="s">
        <v>15</v>
      </c>
      <c r="C9093" s="6">
        <v>0</v>
      </c>
      <c r="D9093" s="5" t="s">
        <v>639</v>
      </c>
      <c r="E9093" s="5" t="str">
        <f t="shared" si="942"/>
        <v/>
      </c>
      <c r="F9093" s="5" t="str">
        <f t="shared" si="941"/>
        <v/>
      </c>
      <c r="G9093" s="7">
        <v>72.832999999999998</v>
      </c>
      <c r="H9093" s="7">
        <v>78.94</v>
      </c>
      <c r="I9093" s="7">
        <v>83.37</v>
      </c>
      <c r="J9093" s="7">
        <v>89.536000000000001</v>
      </c>
      <c r="K9093" s="7">
        <v>114.467</v>
      </c>
      <c r="L9093" s="7">
        <v>105.61199999999999</v>
      </c>
      <c r="M9093" s="7">
        <v>98.432000000000002</v>
      </c>
      <c r="N9093" s="7">
        <v>82.063000000000002</v>
      </c>
      <c r="O9093" s="7"/>
    </row>
    <row r="9094" spans="1:15" x14ac:dyDescent="0.2">
      <c r="A9094" s="2">
        <v>1</v>
      </c>
      <c r="B9094" s="6" t="s">
        <v>16</v>
      </c>
      <c r="C9094" s="6">
        <v>0</v>
      </c>
      <c r="D9094" s="5" t="s">
        <v>639</v>
      </c>
      <c r="E9094" s="5" t="str">
        <f t="shared" si="942"/>
        <v/>
      </c>
      <c r="F9094" s="5" t="str">
        <f t="shared" si="941"/>
        <v/>
      </c>
      <c r="G9094" s="7">
        <v>70.400999999999996</v>
      </c>
      <c r="H9094" s="7">
        <v>78.694999999999993</v>
      </c>
      <c r="I9094" s="7">
        <v>87.474000000000004</v>
      </c>
      <c r="J9094" s="7">
        <v>91.697000000000003</v>
      </c>
      <c r="K9094" s="7">
        <v>124.251</v>
      </c>
      <c r="L9094" s="7">
        <v>111.15600000000001</v>
      </c>
      <c r="M9094" s="7">
        <v>103.02500000000001</v>
      </c>
      <c r="N9094" s="7">
        <v>90.12</v>
      </c>
      <c r="O9094" s="7"/>
    </row>
    <row r="9095" spans="1:15" x14ac:dyDescent="0.2">
      <c r="A9095" s="2">
        <v>1</v>
      </c>
      <c r="B9095" s="6" t="s">
        <v>17</v>
      </c>
      <c r="C9095" s="6">
        <v>0</v>
      </c>
      <c r="D9095" s="5" t="s">
        <v>639</v>
      </c>
      <c r="E9095" s="5" t="str">
        <f t="shared" si="942"/>
        <v/>
      </c>
      <c r="F9095" s="5" t="str">
        <f t="shared" si="941"/>
        <v/>
      </c>
      <c r="G9095" s="7">
        <v>64.441000000000003</v>
      </c>
      <c r="H9095" s="7">
        <v>72.938999999999993</v>
      </c>
      <c r="I9095" s="7">
        <v>85.909000000000006</v>
      </c>
      <c r="J9095" s="7">
        <v>95.293999999999997</v>
      </c>
      <c r="K9095" s="7">
        <v>133.31399999999999</v>
      </c>
      <c r="L9095" s="7">
        <v>117.782</v>
      </c>
      <c r="M9095" s="7">
        <v>113.444</v>
      </c>
      <c r="N9095" s="7">
        <v>97.459000000000003</v>
      </c>
      <c r="O9095" s="7"/>
    </row>
    <row r="9096" spans="1:15" x14ac:dyDescent="0.2">
      <c r="A9096" s="2">
        <v>1</v>
      </c>
      <c r="B9096" s="6" t="s">
        <v>18</v>
      </c>
      <c r="C9096" s="6">
        <v>0</v>
      </c>
      <c r="D9096" s="5" t="s">
        <v>639</v>
      </c>
      <c r="E9096" s="5" t="str">
        <f t="shared" si="942"/>
        <v/>
      </c>
      <c r="F9096" s="5" t="str">
        <f t="shared" ref="F9096:F9159" si="943">IF(LEN(E9096)=0,"",E9096&amp;B9096)</f>
        <v/>
      </c>
      <c r="G9096" s="7">
        <v>66.716999999999999</v>
      </c>
      <c r="H9096" s="7">
        <v>73.772000000000006</v>
      </c>
      <c r="I9096" s="7">
        <v>81.203999999999994</v>
      </c>
      <c r="J9096" s="7">
        <v>98.760999999999996</v>
      </c>
      <c r="K9096" s="7">
        <v>121.714</v>
      </c>
      <c r="L9096" s="7">
        <v>110.074</v>
      </c>
      <c r="M9096" s="7">
        <v>115.151</v>
      </c>
      <c r="N9096" s="7">
        <v>93.507000000000005</v>
      </c>
      <c r="O9096" s="7"/>
    </row>
    <row r="9097" spans="1:15" x14ac:dyDescent="0.2">
      <c r="A9097" s="2">
        <v>1</v>
      </c>
      <c r="B9097" s="6" t="s">
        <v>19</v>
      </c>
      <c r="C9097" s="6">
        <v>0</v>
      </c>
      <c r="D9097" s="5" t="s">
        <v>639</v>
      </c>
      <c r="E9097" s="5" t="str">
        <f t="shared" ref="E9097:E9160" si="944">IF(C9097=0,IF(LEN(D9097)&lt;&gt;3,"",D9097),IF(LEN(D9097)&lt;&gt;4,"",LEFT(D9097,3)))</f>
        <v/>
      </c>
      <c r="F9097" s="5" t="str">
        <f t="shared" si="943"/>
        <v/>
      </c>
      <c r="G9097" s="7">
        <v>73.581999999999994</v>
      </c>
      <c r="H9097" s="7">
        <v>81.099000000000004</v>
      </c>
      <c r="I9097" s="7">
        <v>84.114999999999995</v>
      </c>
      <c r="J9097" s="7">
        <v>101.482</v>
      </c>
      <c r="K9097" s="7">
        <v>114.31399999999999</v>
      </c>
      <c r="L9097" s="7">
        <v>103.71899999999999</v>
      </c>
      <c r="M9097" s="7">
        <v>107.887</v>
      </c>
      <c r="N9097" s="7">
        <v>90.748999999999995</v>
      </c>
      <c r="O9097" s="7"/>
    </row>
    <row r="9098" spans="1:15" x14ac:dyDescent="0.2">
      <c r="A9098" s="2">
        <v>1</v>
      </c>
      <c r="B9098" s="6" t="s">
        <v>20</v>
      </c>
      <c r="C9098" s="6">
        <v>0</v>
      </c>
      <c r="D9098" s="5" t="s">
        <v>639</v>
      </c>
      <c r="E9098" s="5" t="str">
        <f t="shared" si="944"/>
        <v/>
      </c>
      <c r="F9098" s="5" t="str">
        <f t="shared" si="943"/>
        <v/>
      </c>
      <c r="G9098" s="7">
        <v>79.155000000000001</v>
      </c>
      <c r="H9098" s="7">
        <v>86.043000000000006</v>
      </c>
      <c r="I9098" s="7">
        <v>86.683000000000007</v>
      </c>
      <c r="J9098" s="7">
        <v>98.968999999999994</v>
      </c>
      <c r="K9098" s="7">
        <v>109.51</v>
      </c>
      <c r="L9098" s="7">
        <v>100.744</v>
      </c>
      <c r="M9098" s="7">
        <v>103.10599999999999</v>
      </c>
      <c r="N9098" s="7">
        <v>89.375</v>
      </c>
      <c r="O9098" s="7"/>
    </row>
    <row r="9099" spans="1:15" x14ac:dyDescent="0.2">
      <c r="A9099" s="2">
        <v>1</v>
      </c>
      <c r="B9099" s="6" t="s">
        <v>21</v>
      </c>
      <c r="C9099" s="6">
        <v>0</v>
      </c>
      <c r="D9099" s="5" t="s">
        <v>639</v>
      </c>
      <c r="E9099" s="5" t="str">
        <f t="shared" si="944"/>
        <v/>
      </c>
      <c r="F9099" s="5" t="str">
        <f t="shared" si="943"/>
        <v/>
      </c>
      <c r="G9099" s="7">
        <v>72.653000000000006</v>
      </c>
      <c r="H9099" s="7">
        <v>81.126000000000005</v>
      </c>
      <c r="I9099" s="7">
        <v>88.915000000000006</v>
      </c>
      <c r="J9099" s="7">
        <v>98.855999999999995</v>
      </c>
      <c r="K9099" s="7">
        <v>122.38200000000001</v>
      </c>
      <c r="L9099" s="7">
        <v>109.601</v>
      </c>
      <c r="M9099" s="7">
        <v>110.321</v>
      </c>
      <c r="N9099" s="7">
        <v>98.090999999999994</v>
      </c>
      <c r="O9099" s="7"/>
    </row>
    <row r="9100" spans="1:15" x14ac:dyDescent="0.2">
      <c r="A9100" s="2">
        <v>1</v>
      </c>
      <c r="B9100" s="6" t="s">
        <v>22</v>
      </c>
      <c r="C9100" s="6">
        <v>0</v>
      </c>
      <c r="D9100" s="5" t="s">
        <v>639</v>
      </c>
      <c r="E9100" s="5" t="str">
        <f t="shared" si="944"/>
        <v/>
      </c>
      <c r="F9100" s="5" t="str">
        <f t="shared" si="943"/>
        <v/>
      </c>
      <c r="G9100" s="7">
        <v>72.430999999999997</v>
      </c>
      <c r="H9100" s="7">
        <v>80.403999999999996</v>
      </c>
      <c r="I9100" s="7">
        <v>87.471000000000004</v>
      </c>
      <c r="J9100" s="7">
        <v>101.23399999999999</v>
      </c>
      <c r="K9100" s="7">
        <v>120.76600000000001</v>
      </c>
      <c r="L9100" s="7">
        <v>108.79</v>
      </c>
      <c r="M9100" s="7">
        <v>113.77800000000001</v>
      </c>
      <c r="N9100" s="7">
        <v>99.522999999999996</v>
      </c>
      <c r="O9100" s="7"/>
    </row>
    <row r="9101" spans="1:15" x14ac:dyDescent="0.2">
      <c r="A9101" s="2">
        <v>1</v>
      </c>
      <c r="B9101" s="6" t="s">
        <v>23</v>
      </c>
      <c r="C9101" s="6">
        <v>0</v>
      </c>
      <c r="D9101" s="5" t="s">
        <v>639</v>
      </c>
      <c r="E9101" s="5" t="str">
        <f t="shared" si="944"/>
        <v/>
      </c>
      <c r="F9101" s="5" t="str">
        <f t="shared" si="943"/>
        <v/>
      </c>
      <c r="G9101" s="7">
        <v>81.597999999999999</v>
      </c>
      <c r="H9101" s="7">
        <v>91.738</v>
      </c>
      <c r="I9101" s="7">
        <v>96.7</v>
      </c>
      <c r="J9101" s="7">
        <v>98.278999999999996</v>
      </c>
      <c r="K9101" s="7">
        <v>118.50700000000001</v>
      </c>
      <c r="L9101" s="7">
        <v>105.40900000000001</v>
      </c>
      <c r="M9101" s="7">
        <v>99.954999999999998</v>
      </c>
      <c r="N9101" s="7">
        <v>96.656000000000006</v>
      </c>
      <c r="O9101" s="7"/>
    </row>
    <row r="9102" spans="1:15" x14ac:dyDescent="0.2">
      <c r="A9102" s="2">
        <v>1</v>
      </c>
      <c r="B9102" s="6" t="s">
        <v>24</v>
      </c>
      <c r="C9102" s="6">
        <v>0</v>
      </c>
      <c r="D9102" s="5" t="s">
        <v>639</v>
      </c>
      <c r="E9102" s="5" t="str">
        <f t="shared" si="944"/>
        <v/>
      </c>
      <c r="F9102" s="5" t="str">
        <f t="shared" si="943"/>
        <v/>
      </c>
      <c r="G9102" s="7">
        <v>87.938000000000002</v>
      </c>
      <c r="H9102" s="7">
        <v>91.853999999999999</v>
      </c>
      <c r="I9102" s="7">
        <v>102.226</v>
      </c>
      <c r="J9102" s="7">
        <v>95.498999999999995</v>
      </c>
      <c r="K9102" s="7">
        <v>116.248</v>
      </c>
      <c r="L9102" s="7">
        <v>111.291</v>
      </c>
      <c r="M9102" s="7">
        <v>101.37</v>
      </c>
      <c r="N9102" s="7">
        <v>103.626</v>
      </c>
      <c r="O9102" s="7"/>
    </row>
    <row r="9103" spans="1:15" x14ac:dyDescent="0.2">
      <c r="A9103" s="2">
        <v>1</v>
      </c>
      <c r="B9103" s="6" t="s">
        <v>25</v>
      </c>
      <c r="C9103" s="6">
        <v>0</v>
      </c>
      <c r="D9103" s="5" t="s">
        <v>639</v>
      </c>
      <c r="E9103" s="5" t="str">
        <f t="shared" si="944"/>
        <v/>
      </c>
      <c r="F9103" s="5" t="str">
        <f t="shared" si="943"/>
        <v/>
      </c>
      <c r="G9103" s="7">
        <v>89.983000000000004</v>
      </c>
      <c r="H9103" s="7">
        <v>95.445999999999998</v>
      </c>
      <c r="I9103" s="7">
        <v>104.803</v>
      </c>
      <c r="J9103" s="7">
        <v>96.575999999999993</v>
      </c>
      <c r="K9103" s="7">
        <v>116.471</v>
      </c>
      <c r="L9103" s="7">
        <v>109.804</v>
      </c>
      <c r="M9103" s="7">
        <v>103.89100000000001</v>
      </c>
      <c r="N9103" s="7">
        <v>108.881</v>
      </c>
      <c r="O9103" s="7"/>
    </row>
    <row r="9104" spans="1:15" x14ac:dyDescent="0.2">
      <c r="A9104" s="2">
        <v>1</v>
      </c>
      <c r="B9104" s="6" t="s">
        <v>26</v>
      </c>
      <c r="C9104" s="6">
        <v>0</v>
      </c>
      <c r="D9104" s="5" t="s">
        <v>639</v>
      </c>
      <c r="E9104" s="5" t="str">
        <f t="shared" si="944"/>
        <v/>
      </c>
      <c r="F9104" s="5" t="str">
        <f t="shared" si="943"/>
        <v/>
      </c>
      <c r="G9104" s="7">
        <v>102.214</v>
      </c>
      <c r="H9104" s="7">
        <v>105.363</v>
      </c>
      <c r="I9104" s="7">
        <v>110.20699999999999</v>
      </c>
      <c r="J9104" s="7">
        <v>94.492000000000004</v>
      </c>
      <c r="K9104" s="7">
        <v>107.82</v>
      </c>
      <c r="L9104" s="7">
        <v>104.598</v>
      </c>
      <c r="M9104" s="7">
        <v>94.096000000000004</v>
      </c>
      <c r="N9104" s="7">
        <v>103.70099999999999</v>
      </c>
      <c r="O9104" s="7"/>
    </row>
    <row r="9105" spans="1:15" x14ac:dyDescent="0.2">
      <c r="A9105" s="2">
        <v>1</v>
      </c>
      <c r="B9105" s="6" t="s">
        <v>27</v>
      </c>
      <c r="C9105" s="6">
        <v>0</v>
      </c>
      <c r="D9105" s="5" t="s">
        <v>639</v>
      </c>
      <c r="E9105" s="5" t="str">
        <f t="shared" si="944"/>
        <v/>
      </c>
      <c r="F9105" s="5" t="str">
        <f t="shared" si="943"/>
        <v/>
      </c>
      <c r="G9105" s="7">
        <v>101.31399999999999</v>
      </c>
      <c r="H9105" s="7">
        <v>108.657</v>
      </c>
      <c r="I9105" s="7">
        <v>111.669</v>
      </c>
      <c r="J9105" s="7">
        <v>97.641000000000005</v>
      </c>
      <c r="K9105" s="7">
        <v>110.22</v>
      </c>
      <c r="L9105" s="7">
        <v>102.77200000000001</v>
      </c>
      <c r="M9105" s="7">
        <v>93.99</v>
      </c>
      <c r="N9105" s="7">
        <v>104.95699999999999</v>
      </c>
      <c r="O9105" s="7"/>
    </row>
    <row r="9106" spans="1:15" x14ac:dyDescent="0.2">
      <c r="A9106" s="2">
        <v>1</v>
      </c>
      <c r="B9106" s="6" t="s">
        <v>28</v>
      </c>
      <c r="C9106" s="6">
        <v>0</v>
      </c>
      <c r="D9106" s="5" t="s">
        <v>639</v>
      </c>
      <c r="E9106" s="5" t="str">
        <f t="shared" si="944"/>
        <v/>
      </c>
      <c r="F9106" s="5" t="str">
        <f t="shared" si="943"/>
        <v/>
      </c>
      <c r="G9106" s="7">
        <v>90.299000000000007</v>
      </c>
      <c r="H9106" s="7">
        <v>96.37</v>
      </c>
      <c r="I9106" s="7">
        <v>104.711</v>
      </c>
      <c r="J9106" s="7">
        <v>100.15300000000001</v>
      </c>
      <c r="K9106" s="7">
        <v>115.96</v>
      </c>
      <c r="L9106" s="7">
        <v>108.654</v>
      </c>
      <c r="M9106" s="7">
        <v>110.009</v>
      </c>
      <c r="N9106" s="7">
        <v>115.19199999999999</v>
      </c>
      <c r="O9106" s="7"/>
    </row>
    <row r="9107" spans="1:15" x14ac:dyDescent="0.2">
      <c r="A9107" s="2">
        <v>1</v>
      </c>
      <c r="B9107" s="6" t="s">
        <v>29</v>
      </c>
      <c r="C9107" s="6">
        <v>0</v>
      </c>
      <c r="D9107" s="5" t="s">
        <v>639</v>
      </c>
      <c r="E9107" s="5" t="str">
        <f t="shared" si="944"/>
        <v/>
      </c>
      <c r="F9107" s="5" t="str">
        <f t="shared" si="943"/>
        <v/>
      </c>
      <c r="G9107" s="7">
        <v>100</v>
      </c>
      <c r="H9107" s="7">
        <v>100</v>
      </c>
      <c r="I9107" s="7">
        <v>100</v>
      </c>
      <c r="J9107" s="7">
        <v>100</v>
      </c>
      <c r="K9107" s="7">
        <v>100</v>
      </c>
      <c r="L9107" s="7">
        <v>100</v>
      </c>
      <c r="M9107" s="7">
        <v>100</v>
      </c>
      <c r="N9107" s="7">
        <v>100</v>
      </c>
      <c r="O9107" s="7"/>
    </row>
    <row r="9108" spans="1:15" x14ac:dyDescent="0.2">
      <c r="A9108" s="2">
        <v>1</v>
      </c>
      <c r="B9108" s="6" t="s">
        <v>30</v>
      </c>
      <c r="C9108" s="6">
        <v>0</v>
      </c>
      <c r="D9108" s="5" t="s">
        <v>639</v>
      </c>
      <c r="E9108" s="5" t="str">
        <f t="shared" si="944"/>
        <v/>
      </c>
      <c r="F9108" s="5" t="str">
        <f t="shared" si="943"/>
        <v/>
      </c>
      <c r="G9108" s="7">
        <v>96.203000000000003</v>
      </c>
      <c r="H9108" s="7">
        <v>99.337999999999994</v>
      </c>
      <c r="I9108" s="7">
        <v>93.763000000000005</v>
      </c>
      <c r="J9108" s="7">
        <v>98.837999999999994</v>
      </c>
      <c r="K9108" s="7">
        <v>97.463999999999999</v>
      </c>
      <c r="L9108" s="7">
        <v>94.388000000000005</v>
      </c>
      <c r="M9108" s="7">
        <v>109.82899999999999</v>
      </c>
      <c r="N9108" s="7">
        <v>102.98</v>
      </c>
      <c r="O9108" s="7"/>
    </row>
    <row r="9109" spans="1:15" x14ac:dyDescent="0.2">
      <c r="A9109" s="2">
        <v>1</v>
      </c>
      <c r="B9109" s="6" t="s">
        <v>31</v>
      </c>
      <c r="C9109" s="6">
        <v>0</v>
      </c>
      <c r="D9109" s="5" t="s">
        <v>639</v>
      </c>
      <c r="E9109" s="5" t="str">
        <f t="shared" si="944"/>
        <v/>
      </c>
      <c r="F9109" s="5" t="str">
        <f t="shared" si="943"/>
        <v/>
      </c>
      <c r="G9109" s="7">
        <v>91.811000000000007</v>
      </c>
      <c r="H9109" s="7">
        <v>95.775999999999996</v>
      </c>
      <c r="I9109" s="7">
        <v>88.977000000000004</v>
      </c>
      <c r="J9109" s="7">
        <v>100.931</v>
      </c>
      <c r="K9109" s="7">
        <v>96.912999999999997</v>
      </c>
      <c r="L9109" s="7">
        <v>92.900999999999996</v>
      </c>
      <c r="M9109" s="7">
        <v>117.42400000000001</v>
      </c>
      <c r="N9109" s="7">
        <v>104.48</v>
      </c>
      <c r="O9109" s="7"/>
    </row>
    <row r="9110" spans="1:15" x14ac:dyDescent="0.2">
      <c r="A9110" s="2">
        <v>1</v>
      </c>
      <c r="B9110" s="6" t="s">
        <v>32</v>
      </c>
      <c r="C9110" s="6">
        <v>0</v>
      </c>
      <c r="D9110" s="5" t="s">
        <v>639</v>
      </c>
      <c r="E9110" s="5" t="str">
        <f t="shared" si="944"/>
        <v/>
      </c>
      <c r="F9110" s="5" t="str">
        <f t="shared" si="943"/>
        <v/>
      </c>
      <c r="G9110" s="7">
        <v>110.84099999999999</v>
      </c>
      <c r="H9110" s="7">
        <v>110.16</v>
      </c>
      <c r="I9110" s="7">
        <v>94.072000000000003</v>
      </c>
      <c r="J9110" s="7">
        <v>100.401</v>
      </c>
      <c r="K9110" s="7">
        <v>84.870999999999995</v>
      </c>
      <c r="L9110" s="7">
        <v>85.396000000000001</v>
      </c>
      <c r="M9110" s="7">
        <v>107.53</v>
      </c>
      <c r="N9110" s="7">
        <v>101.155</v>
      </c>
      <c r="O9110" s="7"/>
    </row>
    <row r="9111" spans="1:15" x14ac:dyDescent="0.2">
      <c r="A9111" s="2">
        <v>1</v>
      </c>
      <c r="B9111" s="6" t="s">
        <v>33</v>
      </c>
      <c r="C9111" s="6">
        <v>0</v>
      </c>
      <c r="D9111" s="5" t="s">
        <v>639</v>
      </c>
      <c r="E9111" s="5" t="str">
        <f t="shared" si="944"/>
        <v/>
      </c>
      <c r="F9111" s="5" t="str">
        <f t="shared" si="943"/>
        <v/>
      </c>
      <c r="G9111" s="7">
        <v>125.71599999999999</v>
      </c>
      <c r="H9111" s="7">
        <v>121.383</v>
      </c>
      <c r="I9111" s="7">
        <v>97.5</v>
      </c>
      <c r="J9111" s="7">
        <v>100.30500000000001</v>
      </c>
      <c r="K9111" s="7">
        <v>77.555999999999997</v>
      </c>
      <c r="L9111" s="7">
        <v>80.325000000000003</v>
      </c>
      <c r="M9111" s="7">
        <v>95.781999999999996</v>
      </c>
      <c r="N9111" s="7">
        <v>93.388000000000005</v>
      </c>
      <c r="O9111" s="7"/>
    </row>
    <row r="9112" spans="1:15" x14ac:dyDescent="0.2">
      <c r="A9112" s="2">
        <v>1</v>
      </c>
      <c r="B9112" s="6" t="s">
        <v>34</v>
      </c>
      <c r="C9112" s="6">
        <v>0</v>
      </c>
      <c r="D9112" s="5" t="s">
        <v>639</v>
      </c>
      <c r="E9112" s="5" t="str">
        <f t="shared" si="944"/>
        <v/>
      </c>
      <c r="F9112" s="5" t="str">
        <f t="shared" si="943"/>
        <v/>
      </c>
      <c r="G9112" s="7">
        <v>113.03700000000001</v>
      </c>
      <c r="H9112" s="7">
        <v>115.40300000000001</v>
      </c>
      <c r="I9112" s="7">
        <v>95.974000000000004</v>
      </c>
      <c r="J9112" s="7">
        <v>100.71899999999999</v>
      </c>
      <c r="K9112" s="7">
        <v>84.905000000000001</v>
      </c>
      <c r="L9112" s="7">
        <v>83.164000000000001</v>
      </c>
      <c r="M9112" s="7">
        <v>108.261</v>
      </c>
      <c r="N9112" s="7">
        <v>103.90300000000001</v>
      </c>
      <c r="O9112" s="7"/>
    </row>
    <row r="9113" spans="1:15" x14ac:dyDescent="0.2">
      <c r="A9113" s="2">
        <v>1</v>
      </c>
      <c r="B9113" s="6" t="s">
        <v>35</v>
      </c>
      <c r="C9113" s="6">
        <v>0</v>
      </c>
      <c r="D9113" s="5" t="s">
        <v>639</v>
      </c>
      <c r="E9113" s="5" t="str">
        <f t="shared" si="944"/>
        <v/>
      </c>
      <c r="F9113" s="5" t="str">
        <f t="shared" si="943"/>
        <v/>
      </c>
      <c r="G9113" s="7">
        <v>121.292</v>
      </c>
      <c r="H9113" s="7">
        <v>116.50700000000001</v>
      </c>
      <c r="I9113" s="7">
        <v>85.942999999999998</v>
      </c>
      <c r="J9113" s="7">
        <v>103.547</v>
      </c>
      <c r="K9113" s="7">
        <v>70.855999999999995</v>
      </c>
      <c r="L9113" s="7">
        <v>73.766000000000005</v>
      </c>
      <c r="M9113" s="7">
        <v>111.119</v>
      </c>
      <c r="N9113" s="7">
        <v>95.498999999999995</v>
      </c>
      <c r="O9113" s="7"/>
    </row>
    <row r="9114" spans="1:15" x14ac:dyDescent="0.2">
      <c r="A9114" s="2">
        <v>1</v>
      </c>
      <c r="B9114" s="6" t="s">
        <v>36</v>
      </c>
      <c r="C9114" s="6">
        <v>0</v>
      </c>
      <c r="D9114" s="5" t="s">
        <v>639</v>
      </c>
      <c r="E9114" s="5" t="str">
        <f t="shared" si="944"/>
        <v/>
      </c>
      <c r="F9114" s="5" t="str">
        <f t="shared" si="943"/>
        <v/>
      </c>
      <c r="G9114" s="7">
        <v>127.43600000000001</v>
      </c>
      <c r="H9114" s="7">
        <v>117.928</v>
      </c>
      <c r="I9114" s="7">
        <v>74.870999999999995</v>
      </c>
      <c r="J9114" s="7">
        <v>102.783</v>
      </c>
      <c r="K9114" s="7">
        <v>58.752000000000002</v>
      </c>
      <c r="L9114" s="7">
        <v>63.488999999999997</v>
      </c>
      <c r="M9114" s="7">
        <v>110.379</v>
      </c>
      <c r="N9114" s="7">
        <v>82.641999999999996</v>
      </c>
      <c r="O9114" s="7"/>
    </row>
    <row r="9115" spans="1:15" x14ac:dyDescent="0.2">
      <c r="A9115" s="2">
        <v>1</v>
      </c>
      <c r="B9115" s="6" t="s">
        <v>37</v>
      </c>
      <c r="C9115" s="6">
        <v>0</v>
      </c>
      <c r="D9115" s="5" t="s">
        <v>639</v>
      </c>
      <c r="E9115" s="5" t="str">
        <f t="shared" si="944"/>
        <v/>
      </c>
      <c r="F9115" s="5" t="str">
        <f t="shared" si="943"/>
        <v/>
      </c>
      <c r="G9115" s="7">
        <v>137.14500000000001</v>
      </c>
      <c r="H9115" s="7">
        <v>119.791</v>
      </c>
      <c r="I9115" s="7">
        <v>75.972999999999999</v>
      </c>
      <c r="J9115" s="7">
        <v>101.292</v>
      </c>
      <c r="K9115" s="7">
        <v>55.396000000000001</v>
      </c>
      <c r="L9115" s="7">
        <v>63.420999999999999</v>
      </c>
      <c r="M9115" s="7">
        <v>116.254</v>
      </c>
      <c r="N9115" s="7">
        <v>88.322000000000003</v>
      </c>
      <c r="O9115" s="7"/>
    </row>
    <row r="9116" spans="1:15" x14ac:dyDescent="0.2">
      <c r="A9116" s="2">
        <v>1</v>
      </c>
      <c r="B9116" s="6" t="s">
        <v>63</v>
      </c>
      <c r="C9116" s="6">
        <v>0</v>
      </c>
      <c r="D9116" s="5" t="s">
        <v>639</v>
      </c>
      <c r="E9116" s="5" t="str">
        <f t="shared" si="944"/>
        <v/>
      </c>
      <c r="F9116" s="5" t="str">
        <f t="shared" si="943"/>
        <v/>
      </c>
      <c r="G9116" s="7">
        <v>165.35300000000001</v>
      </c>
      <c r="H9116" s="7">
        <v>146.19800000000001</v>
      </c>
      <c r="I9116" s="7">
        <v>81.748000000000005</v>
      </c>
      <c r="J9116" s="7">
        <v>101.107</v>
      </c>
      <c r="K9116" s="7">
        <v>49.438000000000002</v>
      </c>
      <c r="L9116" s="7">
        <v>55.915999999999997</v>
      </c>
      <c r="M9116" s="7">
        <v>90.474000000000004</v>
      </c>
      <c r="N9116" s="7">
        <v>73.959999999999994</v>
      </c>
      <c r="O9116" s="7"/>
    </row>
    <row r="9117" spans="1:15" x14ac:dyDescent="0.2">
      <c r="A9117" s="2">
        <v>0</v>
      </c>
      <c r="B9117" s="5" t="s">
        <v>640</v>
      </c>
      <c r="C9117" s="6" t="s">
        <v>0</v>
      </c>
      <c r="E9117" s="5" t="str">
        <f t="shared" si="944"/>
        <v/>
      </c>
      <c r="F9117" s="5" t="str">
        <f t="shared" si="943"/>
        <v/>
      </c>
    </row>
    <row r="9118" spans="1:15" x14ac:dyDescent="0.2">
      <c r="A9118" s="2">
        <v>1</v>
      </c>
      <c r="B9118" s="6" t="s">
        <v>13</v>
      </c>
      <c r="C9118" s="6">
        <v>0</v>
      </c>
      <c r="D9118" s="5" t="s">
        <v>641</v>
      </c>
      <c r="E9118" s="5" t="str">
        <f t="shared" si="944"/>
        <v/>
      </c>
      <c r="F9118" s="5" t="str">
        <f t="shared" si="943"/>
        <v/>
      </c>
      <c r="G9118" s="7">
        <v>43.281999999999996</v>
      </c>
      <c r="H9118" s="7">
        <v>45.03</v>
      </c>
      <c r="I9118" s="7">
        <v>34.908000000000001</v>
      </c>
      <c r="J9118" s="7">
        <v>111.47499999999999</v>
      </c>
      <c r="K9118" s="7">
        <v>80.652000000000001</v>
      </c>
      <c r="L9118" s="7">
        <v>77.521000000000001</v>
      </c>
      <c r="M9118" s="7">
        <v>143.958</v>
      </c>
      <c r="N9118" s="7">
        <v>50.253</v>
      </c>
      <c r="O9118" s="7"/>
    </row>
    <row r="9119" spans="1:15" x14ac:dyDescent="0.2">
      <c r="A9119" s="2">
        <v>1</v>
      </c>
      <c r="B9119" s="6" t="s">
        <v>15</v>
      </c>
      <c r="C9119" s="6">
        <v>0</v>
      </c>
      <c r="D9119" s="5" t="s">
        <v>641</v>
      </c>
      <c r="E9119" s="5" t="str">
        <f t="shared" si="944"/>
        <v/>
      </c>
      <c r="F9119" s="5" t="str">
        <f t="shared" si="943"/>
        <v/>
      </c>
      <c r="G9119" s="7">
        <v>45.283999999999999</v>
      </c>
      <c r="H9119" s="7">
        <v>47.482999999999997</v>
      </c>
      <c r="I9119" s="7">
        <v>39.259</v>
      </c>
      <c r="J9119" s="7">
        <v>113.81399999999999</v>
      </c>
      <c r="K9119" s="7">
        <v>86.694000000000003</v>
      </c>
      <c r="L9119" s="7">
        <v>82.68</v>
      </c>
      <c r="M9119" s="7">
        <v>135.85499999999999</v>
      </c>
      <c r="N9119" s="7">
        <v>53.335000000000001</v>
      </c>
      <c r="O9119" s="7"/>
    </row>
    <row r="9120" spans="1:15" x14ac:dyDescent="0.2">
      <c r="A9120" s="2">
        <v>1</v>
      </c>
      <c r="B9120" s="6" t="s">
        <v>16</v>
      </c>
      <c r="C9120" s="6">
        <v>0</v>
      </c>
      <c r="D9120" s="5" t="s">
        <v>641</v>
      </c>
      <c r="E9120" s="5" t="str">
        <f t="shared" si="944"/>
        <v/>
      </c>
      <c r="F9120" s="5" t="str">
        <f t="shared" si="943"/>
        <v/>
      </c>
      <c r="G9120" s="7">
        <v>48.12</v>
      </c>
      <c r="H9120" s="7">
        <v>50.81</v>
      </c>
      <c r="I9120" s="7">
        <v>43.564999999999998</v>
      </c>
      <c r="J9120" s="7">
        <v>116.92</v>
      </c>
      <c r="K9120" s="7">
        <v>90.536000000000001</v>
      </c>
      <c r="L9120" s="7">
        <v>85.741</v>
      </c>
      <c r="M9120" s="7">
        <v>131.601</v>
      </c>
      <c r="N9120" s="7">
        <v>57.332000000000001</v>
      </c>
      <c r="O9120" s="7"/>
    </row>
    <row r="9121" spans="1:15" x14ac:dyDescent="0.2">
      <c r="A9121" s="2">
        <v>1</v>
      </c>
      <c r="B9121" s="6" t="s">
        <v>17</v>
      </c>
      <c r="C9121" s="6">
        <v>0</v>
      </c>
      <c r="D9121" s="5" t="s">
        <v>641</v>
      </c>
      <c r="E9121" s="5" t="str">
        <f t="shared" si="944"/>
        <v/>
      </c>
      <c r="F9121" s="5" t="str">
        <f t="shared" si="943"/>
        <v/>
      </c>
      <c r="G9121" s="7">
        <v>46.807000000000002</v>
      </c>
      <c r="H9121" s="7">
        <v>50.106000000000002</v>
      </c>
      <c r="I9121" s="7">
        <v>43.003999999999998</v>
      </c>
      <c r="J9121" s="7">
        <v>119.34099999999999</v>
      </c>
      <c r="K9121" s="7">
        <v>91.873999999999995</v>
      </c>
      <c r="L9121" s="7">
        <v>85.825000000000003</v>
      </c>
      <c r="M9121" s="7">
        <v>135.47399999999999</v>
      </c>
      <c r="N9121" s="7">
        <v>58.259</v>
      </c>
      <c r="O9121" s="7"/>
    </row>
    <row r="9122" spans="1:15" x14ac:dyDescent="0.2">
      <c r="A9122" s="2">
        <v>1</v>
      </c>
      <c r="B9122" s="6" t="s">
        <v>18</v>
      </c>
      <c r="C9122" s="6">
        <v>0</v>
      </c>
      <c r="D9122" s="5" t="s">
        <v>641</v>
      </c>
      <c r="E9122" s="5" t="str">
        <f t="shared" si="944"/>
        <v/>
      </c>
      <c r="F9122" s="5" t="str">
        <f t="shared" si="943"/>
        <v/>
      </c>
      <c r="G9122" s="7">
        <v>48.777000000000001</v>
      </c>
      <c r="H9122" s="7">
        <v>51.072000000000003</v>
      </c>
      <c r="I9122" s="7">
        <v>43.500999999999998</v>
      </c>
      <c r="J9122" s="7">
        <v>120.045</v>
      </c>
      <c r="K9122" s="7">
        <v>89.182000000000002</v>
      </c>
      <c r="L9122" s="7">
        <v>85.174999999999997</v>
      </c>
      <c r="M9122" s="7">
        <v>136.834</v>
      </c>
      <c r="N9122" s="7">
        <v>59.523000000000003</v>
      </c>
      <c r="O9122" s="7"/>
    </row>
    <row r="9123" spans="1:15" x14ac:dyDescent="0.2">
      <c r="A9123" s="2">
        <v>1</v>
      </c>
      <c r="B9123" s="6" t="s">
        <v>19</v>
      </c>
      <c r="C9123" s="6">
        <v>0</v>
      </c>
      <c r="D9123" s="5" t="s">
        <v>641</v>
      </c>
      <c r="E9123" s="5" t="str">
        <f t="shared" si="944"/>
        <v/>
      </c>
      <c r="F9123" s="5" t="str">
        <f t="shared" si="943"/>
        <v/>
      </c>
      <c r="G9123" s="7">
        <v>52.457000000000001</v>
      </c>
      <c r="H9123" s="7">
        <v>53.923999999999999</v>
      </c>
      <c r="I9123" s="7">
        <v>45.725999999999999</v>
      </c>
      <c r="J9123" s="7">
        <v>120.014</v>
      </c>
      <c r="K9123" s="7">
        <v>87.168000000000006</v>
      </c>
      <c r="L9123" s="7">
        <v>84.798000000000002</v>
      </c>
      <c r="M9123" s="7">
        <v>134.94200000000001</v>
      </c>
      <c r="N9123" s="7">
        <v>61.704000000000001</v>
      </c>
      <c r="O9123" s="7"/>
    </row>
    <row r="9124" spans="1:15" x14ac:dyDescent="0.2">
      <c r="A9124" s="2">
        <v>1</v>
      </c>
      <c r="B9124" s="6" t="s">
        <v>20</v>
      </c>
      <c r="C9124" s="6">
        <v>0</v>
      </c>
      <c r="D9124" s="5" t="s">
        <v>641</v>
      </c>
      <c r="E9124" s="5" t="str">
        <f t="shared" si="944"/>
        <v/>
      </c>
      <c r="F9124" s="5" t="str">
        <f t="shared" si="943"/>
        <v/>
      </c>
      <c r="G9124" s="7">
        <v>56.395000000000003</v>
      </c>
      <c r="H9124" s="7">
        <v>58.451999999999998</v>
      </c>
      <c r="I9124" s="7">
        <v>51.429000000000002</v>
      </c>
      <c r="J9124" s="7">
        <v>118.962</v>
      </c>
      <c r="K9124" s="7">
        <v>91.195999999999998</v>
      </c>
      <c r="L9124" s="7">
        <v>87.984999999999999</v>
      </c>
      <c r="M9124" s="7">
        <v>127.542</v>
      </c>
      <c r="N9124" s="7">
        <v>65.593999999999994</v>
      </c>
      <c r="O9124" s="7"/>
    </row>
    <row r="9125" spans="1:15" x14ac:dyDescent="0.2">
      <c r="A9125" s="2">
        <v>1</v>
      </c>
      <c r="B9125" s="6" t="s">
        <v>21</v>
      </c>
      <c r="C9125" s="6">
        <v>0</v>
      </c>
      <c r="D9125" s="5" t="s">
        <v>641</v>
      </c>
      <c r="E9125" s="5" t="str">
        <f t="shared" si="944"/>
        <v/>
      </c>
      <c r="F9125" s="5" t="str">
        <f t="shared" si="943"/>
        <v/>
      </c>
      <c r="G9125" s="7">
        <v>62.780999999999999</v>
      </c>
      <c r="H9125" s="7">
        <v>65.302999999999997</v>
      </c>
      <c r="I9125" s="7">
        <v>59.195999999999998</v>
      </c>
      <c r="J9125" s="7">
        <v>117.496</v>
      </c>
      <c r="K9125" s="7">
        <v>94.290999999999997</v>
      </c>
      <c r="L9125" s="7">
        <v>90.647999999999996</v>
      </c>
      <c r="M9125" s="7">
        <v>115.56399999999999</v>
      </c>
      <c r="N9125" s="7">
        <v>68.409000000000006</v>
      </c>
      <c r="O9125" s="7"/>
    </row>
    <row r="9126" spans="1:15" x14ac:dyDescent="0.2">
      <c r="A9126" s="2">
        <v>1</v>
      </c>
      <c r="B9126" s="6" t="s">
        <v>22</v>
      </c>
      <c r="C9126" s="6">
        <v>0</v>
      </c>
      <c r="D9126" s="5" t="s">
        <v>641</v>
      </c>
      <c r="E9126" s="5" t="str">
        <f t="shared" si="944"/>
        <v/>
      </c>
      <c r="F9126" s="5" t="str">
        <f t="shared" si="943"/>
        <v/>
      </c>
      <c r="G9126" s="7">
        <v>64.763999999999996</v>
      </c>
      <c r="H9126" s="7">
        <v>67.730999999999995</v>
      </c>
      <c r="I9126" s="7">
        <v>63.953000000000003</v>
      </c>
      <c r="J9126" s="7">
        <v>117.50700000000001</v>
      </c>
      <c r="K9126" s="7">
        <v>98.748000000000005</v>
      </c>
      <c r="L9126" s="7">
        <v>94.421999999999997</v>
      </c>
      <c r="M9126" s="7">
        <v>117.349</v>
      </c>
      <c r="N9126" s="7">
        <v>75.048000000000002</v>
      </c>
      <c r="O9126" s="7"/>
    </row>
    <row r="9127" spans="1:15" x14ac:dyDescent="0.2">
      <c r="A9127" s="2">
        <v>1</v>
      </c>
      <c r="B9127" s="6" t="s">
        <v>23</v>
      </c>
      <c r="C9127" s="6">
        <v>0</v>
      </c>
      <c r="D9127" s="5" t="s">
        <v>641</v>
      </c>
      <c r="E9127" s="5" t="str">
        <f t="shared" si="944"/>
        <v/>
      </c>
      <c r="F9127" s="5" t="str">
        <f t="shared" si="943"/>
        <v/>
      </c>
      <c r="G9127" s="7">
        <v>65.882000000000005</v>
      </c>
      <c r="H9127" s="7">
        <v>69.227000000000004</v>
      </c>
      <c r="I9127" s="7">
        <v>67.251999999999995</v>
      </c>
      <c r="J9127" s="7">
        <v>117.694</v>
      </c>
      <c r="K9127" s="7">
        <v>102.08</v>
      </c>
      <c r="L9127" s="7">
        <v>97.147999999999996</v>
      </c>
      <c r="M9127" s="7">
        <v>118.155</v>
      </c>
      <c r="N9127" s="7">
        <v>79.462000000000003</v>
      </c>
      <c r="O9127" s="7"/>
    </row>
    <row r="9128" spans="1:15" x14ac:dyDescent="0.2">
      <c r="A9128" s="2">
        <v>1</v>
      </c>
      <c r="B9128" s="6" t="s">
        <v>24</v>
      </c>
      <c r="C9128" s="6">
        <v>0</v>
      </c>
      <c r="D9128" s="5" t="s">
        <v>641</v>
      </c>
      <c r="E9128" s="5" t="str">
        <f t="shared" si="944"/>
        <v/>
      </c>
      <c r="F9128" s="5" t="str">
        <f t="shared" si="943"/>
        <v/>
      </c>
      <c r="G9128" s="7">
        <v>70.659000000000006</v>
      </c>
      <c r="H9128" s="7">
        <v>74.466999999999999</v>
      </c>
      <c r="I9128" s="7">
        <v>74.716999999999999</v>
      </c>
      <c r="J9128" s="7">
        <v>115.46299999999999</v>
      </c>
      <c r="K9128" s="7">
        <v>105.742</v>
      </c>
      <c r="L9128" s="7">
        <v>100.336</v>
      </c>
      <c r="M9128" s="7">
        <v>116.357</v>
      </c>
      <c r="N9128" s="7">
        <v>86.938000000000002</v>
      </c>
      <c r="O9128" s="7"/>
    </row>
    <row r="9129" spans="1:15" x14ac:dyDescent="0.2">
      <c r="A9129" s="2">
        <v>1</v>
      </c>
      <c r="B9129" s="6" t="s">
        <v>25</v>
      </c>
      <c r="C9129" s="6">
        <v>0</v>
      </c>
      <c r="D9129" s="5" t="s">
        <v>641</v>
      </c>
      <c r="E9129" s="5" t="str">
        <f t="shared" si="944"/>
        <v/>
      </c>
      <c r="F9129" s="5" t="str">
        <f t="shared" si="943"/>
        <v/>
      </c>
      <c r="G9129" s="7">
        <v>78.778999999999996</v>
      </c>
      <c r="H9129" s="7">
        <v>82.802999999999997</v>
      </c>
      <c r="I9129" s="7">
        <v>85.581000000000003</v>
      </c>
      <c r="J9129" s="7">
        <v>111.14400000000001</v>
      </c>
      <c r="K9129" s="7">
        <v>108.63500000000001</v>
      </c>
      <c r="L9129" s="7">
        <v>103.355</v>
      </c>
      <c r="M9129" s="7">
        <v>110.419</v>
      </c>
      <c r="N9129" s="7">
        <v>94.497</v>
      </c>
      <c r="O9129" s="7"/>
    </row>
    <row r="9130" spans="1:15" x14ac:dyDescent="0.2">
      <c r="A9130" s="2">
        <v>1</v>
      </c>
      <c r="B9130" s="6" t="s">
        <v>26</v>
      </c>
      <c r="C9130" s="6">
        <v>0</v>
      </c>
      <c r="D9130" s="5" t="s">
        <v>641</v>
      </c>
      <c r="E9130" s="5" t="str">
        <f t="shared" si="944"/>
        <v/>
      </c>
      <c r="F9130" s="5" t="str">
        <f t="shared" si="943"/>
        <v/>
      </c>
      <c r="G9130" s="7">
        <v>84.257999999999996</v>
      </c>
      <c r="H9130" s="7">
        <v>88.772000000000006</v>
      </c>
      <c r="I9130" s="7">
        <v>96.236999999999995</v>
      </c>
      <c r="J9130" s="7">
        <v>106.523</v>
      </c>
      <c r="K9130" s="7">
        <v>114.217</v>
      </c>
      <c r="L9130" s="7">
        <v>108.408</v>
      </c>
      <c r="M9130" s="7">
        <v>107.77500000000001</v>
      </c>
      <c r="N9130" s="7">
        <v>103.71899999999999</v>
      </c>
      <c r="O9130" s="7"/>
    </row>
    <row r="9131" spans="1:15" x14ac:dyDescent="0.2">
      <c r="A9131" s="2">
        <v>1</v>
      </c>
      <c r="B9131" s="6" t="s">
        <v>27</v>
      </c>
      <c r="C9131" s="6">
        <v>0</v>
      </c>
      <c r="D9131" s="5" t="s">
        <v>641</v>
      </c>
      <c r="E9131" s="5" t="str">
        <f t="shared" si="944"/>
        <v/>
      </c>
      <c r="F9131" s="5" t="str">
        <f t="shared" si="943"/>
        <v/>
      </c>
      <c r="G9131" s="7">
        <v>89.960999999999999</v>
      </c>
      <c r="H9131" s="7">
        <v>91.805999999999997</v>
      </c>
      <c r="I9131" s="7">
        <v>101.874</v>
      </c>
      <c r="J9131" s="7">
        <v>104.771</v>
      </c>
      <c r="K9131" s="7">
        <v>113.242</v>
      </c>
      <c r="L9131" s="7">
        <v>110.967</v>
      </c>
      <c r="M9131" s="7">
        <v>105.90300000000001</v>
      </c>
      <c r="N9131" s="7">
        <v>107.88800000000001</v>
      </c>
      <c r="O9131" s="7"/>
    </row>
    <row r="9132" spans="1:15" x14ac:dyDescent="0.2">
      <c r="A9132" s="2">
        <v>1</v>
      </c>
      <c r="B9132" s="6" t="s">
        <v>28</v>
      </c>
      <c r="C9132" s="6">
        <v>0</v>
      </c>
      <c r="D9132" s="5" t="s">
        <v>641</v>
      </c>
      <c r="E9132" s="5" t="str">
        <f t="shared" si="944"/>
        <v/>
      </c>
      <c r="F9132" s="5" t="str">
        <f t="shared" si="943"/>
        <v/>
      </c>
      <c r="G9132" s="7">
        <v>93.504000000000005</v>
      </c>
      <c r="H9132" s="7">
        <v>92.623999999999995</v>
      </c>
      <c r="I9132" s="7">
        <v>98.489000000000004</v>
      </c>
      <c r="J9132" s="7">
        <v>102.47</v>
      </c>
      <c r="K9132" s="7">
        <v>105.33199999999999</v>
      </c>
      <c r="L9132" s="7">
        <v>106.333</v>
      </c>
      <c r="M9132" s="7">
        <v>108.501</v>
      </c>
      <c r="N9132" s="7">
        <v>106.86199999999999</v>
      </c>
      <c r="O9132" s="7"/>
    </row>
    <row r="9133" spans="1:15" x14ac:dyDescent="0.2">
      <c r="A9133" s="2">
        <v>1</v>
      </c>
      <c r="B9133" s="6" t="s">
        <v>29</v>
      </c>
      <c r="C9133" s="6">
        <v>0</v>
      </c>
      <c r="D9133" s="5" t="s">
        <v>641</v>
      </c>
      <c r="E9133" s="5" t="str">
        <f t="shared" si="944"/>
        <v/>
      </c>
      <c r="F9133" s="5" t="str">
        <f t="shared" si="943"/>
        <v/>
      </c>
      <c r="G9133" s="7">
        <v>100</v>
      </c>
      <c r="H9133" s="7">
        <v>100</v>
      </c>
      <c r="I9133" s="7">
        <v>100</v>
      </c>
      <c r="J9133" s="7">
        <v>100</v>
      </c>
      <c r="K9133" s="7">
        <v>100</v>
      </c>
      <c r="L9133" s="7">
        <v>100</v>
      </c>
      <c r="M9133" s="7">
        <v>100</v>
      </c>
      <c r="N9133" s="7">
        <v>100</v>
      </c>
      <c r="O9133" s="7"/>
    </row>
    <row r="9134" spans="1:15" x14ac:dyDescent="0.2">
      <c r="A9134" s="2">
        <v>1</v>
      </c>
      <c r="B9134" s="6" t="s">
        <v>30</v>
      </c>
      <c r="C9134" s="6">
        <v>0</v>
      </c>
      <c r="D9134" s="5" t="s">
        <v>641</v>
      </c>
      <c r="E9134" s="5" t="str">
        <f t="shared" si="944"/>
        <v/>
      </c>
      <c r="F9134" s="5" t="str">
        <f t="shared" si="943"/>
        <v/>
      </c>
      <c r="G9134" s="7">
        <v>108.77</v>
      </c>
      <c r="H9134" s="7">
        <v>106.586</v>
      </c>
      <c r="I9134" s="7">
        <v>103.48</v>
      </c>
      <c r="J9134" s="7">
        <v>95.843000000000004</v>
      </c>
      <c r="K9134" s="7">
        <v>95.135999999999996</v>
      </c>
      <c r="L9134" s="7">
        <v>97.084999999999994</v>
      </c>
      <c r="M9134" s="7">
        <v>98.429000000000002</v>
      </c>
      <c r="N9134" s="7">
        <v>101.85299999999999</v>
      </c>
      <c r="O9134" s="7"/>
    </row>
    <row r="9135" spans="1:15" x14ac:dyDescent="0.2">
      <c r="A9135" s="2">
        <v>1</v>
      </c>
      <c r="B9135" s="6" t="s">
        <v>31</v>
      </c>
      <c r="C9135" s="6">
        <v>0</v>
      </c>
      <c r="D9135" s="5" t="s">
        <v>641</v>
      </c>
      <c r="E9135" s="5" t="str">
        <f t="shared" si="944"/>
        <v/>
      </c>
      <c r="F9135" s="5" t="str">
        <f t="shared" si="943"/>
        <v/>
      </c>
      <c r="G9135" s="7">
        <v>121.551</v>
      </c>
      <c r="H9135" s="7">
        <v>116.27</v>
      </c>
      <c r="I9135" s="7">
        <v>108.761</v>
      </c>
      <c r="J9135" s="7">
        <v>92.638000000000005</v>
      </c>
      <c r="K9135" s="7">
        <v>89.477999999999994</v>
      </c>
      <c r="L9135" s="7">
        <v>93.542000000000002</v>
      </c>
      <c r="M9135" s="7">
        <v>89.745000000000005</v>
      </c>
      <c r="N9135" s="7">
        <v>97.608000000000004</v>
      </c>
      <c r="O9135" s="7"/>
    </row>
    <row r="9136" spans="1:15" x14ac:dyDescent="0.2">
      <c r="A9136" s="2">
        <v>1</v>
      </c>
      <c r="B9136" s="6" t="s">
        <v>32</v>
      </c>
      <c r="C9136" s="6">
        <v>0</v>
      </c>
      <c r="D9136" s="5" t="s">
        <v>641</v>
      </c>
      <c r="E9136" s="5" t="str">
        <f t="shared" si="944"/>
        <v/>
      </c>
      <c r="F9136" s="5" t="str">
        <f t="shared" si="943"/>
        <v/>
      </c>
      <c r="G9136" s="7">
        <v>128.22999999999999</v>
      </c>
      <c r="H9136" s="7">
        <v>122.16500000000001</v>
      </c>
      <c r="I9136" s="7">
        <v>112.636</v>
      </c>
      <c r="J9136" s="7">
        <v>90.488</v>
      </c>
      <c r="K9136" s="7">
        <v>87.838999999999999</v>
      </c>
      <c r="L9136" s="7">
        <v>92.2</v>
      </c>
      <c r="M9136" s="7">
        <v>86.480999999999995</v>
      </c>
      <c r="N9136" s="7">
        <v>97.408000000000001</v>
      </c>
      <c r="O9136" s="7"/>
    </row>
    <row r="9137" spans="1:15" x14ac:dyDescent="0.2">
      <c r="A9137" s="2">
        <v>1</v>
      </c>
      <c r="B9137" s="6" t="s">
        <v>33</v>
      </c>
      <c r="C9137" s="6">
        <v>0</v>
      </c>
      <c r="D9137" s="5" t="s">
        <v>641</v>
      </c>
      <c r="E9137" s="5" t="str">
        <f t="shared" si="944"/>
        <v/>
      </c>
      <c r="F9137" s="5" t="str">
        <f t="shared" si="943"/>
        <v/>
      </c>
      <c r="G9137" s="7">
        <v>143.28299999999999</v>
      </c>
      <c r="H9137" s="7">
        <v>136.90199999999999</v>
      </c>
      <c r="I9137" s="7">
        <v>119.53400000000001</v>
      </c>
      <c r="J9137" s="7">
        <v>88.513999999999996</v>
      </c>
      <c r="K9137" s="7">
        <v>83.424999999999997</v>
      </c>
      <c r="L9137" s="7">
        <v>87.313999999999993</v>
      </c>
      <c r="M9137" s="7">
        <v>81.078000000000003</v>
      </c>
      <c r="N9137" s="7">
        <v>96.915000000000006</v>
      </c>
      <c r="O9137" s="7"/>
    </row>
    <row r="9138" spans="1:15" x14ac:dyDescent="0.2">
      <c r="A9138" s="2">
        <v>1</v>
      </c>
      <c r="B9138" s="6" t="s">
        <v>34</v>
      </c>
      <c r="C9138" s="6">
        <v>0</v>
      </c>
      <c r="D9138" s="5" t="s">
        <v>641</v>
      </c>
      <c r="E9138" s="5" t="str">
        <f t="shared" si="944"/>
        <v/>
      </c>
      <c r="F9138" s="5" t="str">
        <f t="shared" si="943"/>
        <v/>
      </c>
      <c r="G9138" s="7">
        <v>151.83600000000001</v>
      </c>
      <c r="H9138" s="7">
        <v>142.47</v>
      </c>
      <c r="I9138" s="7">
        <v>120.572</v>
      </c>
      <c r="J9138" s="7">
        <v>87.656000000000006</v>
      </c>
      <c r="K9138" s="7">
        <v>79.41</v>
      </c>
      <c r="L9138" s="7">
        <v>84.63</v>
      </c>
      <c r="M9138" s="7">
        <v>79.867000000000004</v>
      </c>
      <c r="N9138" s="7">
        <v>96.298000000000002</v>
      </c>
      <c r="O9138" s="7"/>
    </row>
    <row r="9139" spans="1:15" x14ac:dyDescent="0.2">
      <c r="A9139" s="2">
        <v>1</v>
      </c>
      <c r="B9139" s="6" t="s">
        <v>35</v>
      </c>
      <c r="C9139" s="6">
        <v>0</v>
      </c>
      <c r="D9139" s="5" t="s">
        <v>641</v>
      </c>
      <c r="E9139" s="5" t="str">
        <f t="shared" si="944"/>
        <v/>
      </c>
      <c r="F9139" s="5" t="str">
        <f t="shared" si="943"/>
        <v/>
      </c>
      <c r="G9139" s="7">
        <v>149.86000000000001</v>
      </c>
      <c r="H9139" s="7">
        <v>141.495</v>
      </c>
      <c r="I9139" s="7">
        <v>114.11</v>
      </c>
      <c r="J9139" s="7">
        <v>86.763000000000005</v>
      </c>
      <c r="K9139" s="7">
        <v>76.144999999999996</v>
      </c>
      <c r="L9139" s="7">
        <v>80.646000000000001</v>
      </c>
      <c r="M9139" s="7">
        <v>78.507999999999996</v>
      </c>
      <c r="N9139" s="7">
        <v>89.585999999999999</v>
      </c>
      <c r="O9139" s="7"/>
    </row>
    <row r="9140" spans="1:15" x14ac:dyDescent="0.2">
      <c r="A9140" s="2">
        <v>1</v>
      </c>
      <c r="B9140" s="6" t="s">
        <v>36</v>
      </c>
      <c r="C9140" s="6">
        <v>0</v>
      </c>
      <c r="D9140" s="5" t="s">
        <v>641</v>
      </c>
      <c r="E9140" s="5" t="str">
        <f t="shared" si="944"/>
        <v/>
      </c>
      <c r="F9140" s="5" t="str">
        <f t="shared" si="943"/>
        <v/>
      </c>
      <c r="G9140" s="7">
        <v>156.08799999999999</v>
      </c>
      <c r="H9140" s="7">
        <v>143.08500000000001</v>
      </c>
      <c r="I9140" s="7">
        <v>106.001</v>
      </c>
      <c r="J9140" s="7">
        <v>85.635999999999996</v>
      </c>
      <c r="K9140" s="7">
        <v>67.911000000000001</v>
      </c>
      <c r="L9140" s="7">
        <v>74.082999999999998</v>
      </c>
      <c r="M9140" s="7">
        <v>78.712999999999994</v>
      </c>
      <c r="N9140" s="7">
        <v>83.436000000000007</v>
      </c>
      <c r="O9140" s="7"/>
    </row>
    <row r="9141" spans="1:15" x14ac:dyDescent="0.2">
      <c r="A9141" s="2">
        <v>1</v>
      </c>
      <c r="B9141" s="6" t="s">
        <v>37</v>
      </c>
      <c r="C9141" s="6">
        <v>0</v>
      </c>
      <c r="D9141" s="5" t="s">
        <v>641</v>
      </c>
      <c r="E9141" s="5" t="str">
        <f t="shared" si="944"/>
        <v/>
      </c>
      <c r="F9141" s="5" t="str">
        <f t="shared" si="943"/>
        <v/>
      </c>
      <c r="G9141" s="7">
        <v>167.03100000000001</v>
      </c>
      <c r="H9141" s="7">
        <v>155.934</v>
      </c>
      <c r="I9141" s="7">
        <v>108.94799999999999</v>
      </c>
      <c r="J9141" s="7">
        <v>84.123999999999995</v>
      </c>
      <c r="K9141" s="7">
        <v>65.225999999999999</v>
      </c>
      <c r="L9141" s="7">
        <v>69.867999999999995</v>
      </c>
      <c r="M9141" s="7">
        <v>76.843999999999994</v>
      </c>
      <c r="N9141" s="7">
        <v>83.72</v>
      </c>
      <c r="O9141" s="7"/>
    </row>
    <row r="9142" spans="1:15" x14ac:dyDescent="0.2">
      <c r="A9142" s="2">
        <v>1</v>
      </c>
      <c r="B9142" s="6" t="s">
        <v>63</v>
      </c>
      <c r="C9142" s="6">
        <v>0</v>
      </c>
      <c r="D9142" s="5" t="s">
        <v>641</v>
      </c>
      <c r="E9142" s="5" t="str">
        <f t="shared" si="944"/>
        <v/>
      </c>
      <c r="F9142" s="5" t="str">
        <f t="shared" si="943"/>
        <v/>
      </c>
      <c r="G9142" s="7">
        <v>182.482</v>
      </c>
      <c r="H9142" s="7">
        <v>168.14099999999999</v>
      </c>
      <c r="I9142" s="7">
        <v>113.175</v>
      </c>
      <c r="J9142" s="7">
        <v>82.911000000000001</v>
      </c>
      <c r="K9142" s="7">
        <v>62.02</v>
      </c>
      <c r="L9142" s="7">
        <v>67.31</v>
      </c>
      <c r="M9142" s="7">
        <v>69.688999999999993</v>
      </c>
      <c r="N9142" s="7">
        <v>78.87</v>
      </c>
      <c r="O9142" s="7"/>
    </row>
    <row r="9143" spans="1:15" x14ac:dyDescent="0.2">
      <c r="A9143" s="2">
        <v>0</v>
      </c>
      <c r="B9143" s="5" t="s">
        <v>642</v>
      </c>
      <c r="C9143" s="6" t="s">
        <v>0</v>
      </c>
      <c r="E9143" s="5" t="str">
        <f t="shared" si="944"/>
        <v/>
      </c>
      <c r="F9143" s="5" t="str">
        <f t="shared" si="943"/>
        <v/>
      </c>
    </row>
    <row r="9144" spans="1:15" x14ac:dyDescent="0.2">
      <c r="A9144" s="2">
        <v>1</v>
      </c>
      <c r="B9144" s="6" t="s">
        <v>13</v>
      </c>
      <c r="C9144" s="6">
        <v>0</v>
      </c>
      <c r="D9144" s="5" t="s">
        <v>643</v>
      </c>
      <c r="E9144" s="5" t="str">
        <f t="shared" si="944"/>
        <v/>
      </c>
      <c r="F9144" s="5" t="str">
        <f t="shared" si="943"/>
        <v/>
      </c>
      <c r="G9144" s="7">
        <v>27.341999999999999</v>
      </c>
      <c r="H9144" s="7">
        <v>27.507000000000001</v>
      </c>
      <c r="I9144" s="7">
        <v>22.53</v>
      </c>
      <c r="J9144" s="7">
        <v>139.79599999999999</v>
      </c>
      <c r="K9144" s="7">
        <v>82.400999999999996</v>
      </c>
      <c r="L9144" s="7">
        <v>81.908000000000001</v>
      </c>
      <c r="M9144" s="7">
        <v>212.94300000000001</v>
      </c>
      <c r="N9144" s="7">
        <v>47.976999999999997</v>
      </c>
      <c r="O9144" s="7"/>
    </row>
    <row r="9145" spans="1:15" x14ac:dyDescent="0.2">
      <c r="A9145" s="2">
        <v>1</v>
      </c>
      <c r="B9145" s="6" t="s">
        <v>15</v>
      </c>
      <c r="C9145" s="6">
        <v>0</v>
      </c>
      <c r="D9145" s="5" t="s">
        <v>643</v>
      </c>
      <c r="E9145" s="5" t="str">
        <f t="shared" si="944"/>
        <v/>
      </c>
      <c r="F9145" s="5" t="str">
        <f t="shared" si="943"/>
        <v/>
      </c>
      <c r="G9145" s="7">
        <v>29.721</v>
      </c>
      <c r="H9145" s="7">
        <v>29.774999999999999</v>
      </c>
      <c r="I9145" s="7">
        <v>25.576000000000001</v>
      </c>
      <c r="J9145" s="7">
        <v>142.137</v>
      </c>
      <c r="K9145" s="7">
        <v>86.055000000000007</v>
      </c>
      <c r="L9145" s="7">
        <v>85.899000000000001</v>
      </c>
      <c r="M9145" s="7">
        <v>208.554</v>
      </c>
      <c r="N9145" s="7">
        <v>53.34</v>
      </c>
      <c r="O9145" s="7"/>
    </row>
    <row r="9146" spans="1:15" x14ac:dyDescent="0.2">
      <c r="A9146" s="2">
        <v>1</v>
      </c>
      <c r="B9146" s="6" t="s">
        <v>16</v>
      </c>
      <c r="C9146" s="6">
        <v>0</v>
      </c>
      <c r="D9146" s="5" t="s">
        <v>643</v>
      </c>
      <c r="E9146" s="5" t="str">
        <f t="shared" si="944"/>
        <v/>
      </c>
      <c r="F9146" s="5" t="str">
        <f t="shared" si="943"/>
        <v/>
      </c>
      <c r="G9146" s="7">
        <v>32.287999999999997</v>
      </c>
      <c r="H9146" s="7">
        <v>32.624000000000002</v>
      </c>
      <c r="I9146" s="7">
        <v>28.818999999999999</v>
      </c>
      <c r="J9146" s="7">
        <v>145.148</v>
      </c>
      <c r="K9146" s="7">
        <v>89.254999999999995</v>
      </c>
      <c r="L9146" s="7">
        <v>88.335999999999999</v>
      </c>
      <c r="M9146" s="7">
        <v>197.50200000000001</v>
      </c>
      <c r="N9146" s="7">
        <v>56.917999999999999</v>
      </c>
      <c r="O9146" s="7"/>
    </row>
    <row r="9147" spans="1:15" x14ac:dyDescent="0.2">
      <c r="A9147" s="2">
        <v>1</v>
      </c>
      <c r="B9147" s="6" t="s">
        <v>17</v>
      </c>
      <c r="C9147" s="6">
        <v>0</v>
      </c>
      <c r="D9147" s="5" t="s">
        <v>643</v>
      </c>
      <c r="E9147" s="5" t="str">
        <f t="shared" si="944"/>
        <v/>
      </c>
      <c r="F9147" s="5" t="str">
        <f t="shared" si="943"/>
        <v/>
      </c>
      <c r="G9147" s="7">
        <v>31.571999999999999</v>
      </c>
      <c r="H9147" s="7">
        <v>32.942999999999998</v>
      </c>
      <c r="I9147" s="7">
        <v>29.084</v>
      </c>
      <c r="J9147" s="7">
        <v>146.321</v>
      </c>
      <c r="K9147" s="7">
        <v>92.119</v>
      </c>
      <c r="L9147" s="7">
        <v>88.284000000000006</v>
      </c>
      <c r="M9147" s="7">
        <v>198.62100000000001</v>
      </c>
      <c r="N9147" s="7">
        <v>57.765999999999998</v>
      </c>
      <c r="O9147" s="7"/>
    </row>
    <row r="9148" spans="1:15" x14ac:dyDescent="0.2">
      <c r="A9148" s="2">
        <v>1</v>
      </c>
      <c r="B9148" s="6" t="s">
        <v>18</v>
      </c>
      <c r="C9148" s="6">
        <v>0</v>
      </c>
      <c r="D9148" s="5" t="s">
        <v>643</v>
      </c>
      <c r="E9148" s="5" t="str">
        <f t="shared" si="944"/>
        <v/>
      </c>
      <c r="F9148" s="5" t="str">
        <f t="shared" si="943"/>
        <v/>
      </c>
      <c r="G9148" s="7">
        <v>33.795999999999999</v>
      </c>
      <c r="H9148" s="7">
        <v>34.311999999999998</v>
      </c>
      <c r="I9148" s="7">
        <v>29.597999999999999</v>
      </c>
      <c r="J9148" s="7">
        <v>144.71199999999999</v>
      </c>
      <c r="K9148" s="7">
        <v>87.578999999999994</v>
      </c>
      <c r="L9148" s="7">
        <v>86.262</v>
      </c>
      <c r="M9148" s="7">
        <v>192.79900000000001</v>
      </c>
      <c r="N9148" s="7">
        <v>57.064999999999998</v>
      </c>
      <c r="O9148" s="7"/>
    </row>
    <row r="9149" spans="1:15" x14ac:dyDescent="0.2">
      <c r="A9149" s="2">
        <v>1</v>
      </c>
      <c r="B9149" s="6" t="s">
        <v>19</v>
      </c>
      <c r="C9149" s="6">
        <v>0</v>
      </c>
      <c r="D9149" s="5" t="s">
        <v>643</v>
      </c>
      <c r="E9149" s="5" t="str">
        <f t="shared" si="944"/>
        <v/>
      </c>
      <c r="F9149" s="5" t="str">
        <f t="shared" si="943"/>
        <v/>
      </c>
      <c r="G9149" s="7">
        <v>36.274000000000001</v>
      </c>
      <c r="H9149" s="7">
        <v>36.470999999999997</v>
      </c>
      <c r="I9149" s="7">
        <v>30.686</v>
      </c>
      <c r="J9149" s="7">
        <v>142.78399999999999</v>
      </c>
      <c r="K9149" s="7">
        <v>84.594999999999999</v>
      </c>
      <c r="L9149" s="7">
        <v>84.137</v>
      </c>
      <c r="M9149" s="7">
        <v>191.964</v>
      </c>
      <c r="N9149" s="7">
        <v>58.905999999999999</v>
      </c>
      <c r="O9149" s="7"/>
    </row>
    <row r="9150" spans="1:15" x14ac:dyDescent="0.2">
      <c r="A9150" s="2">
        <v>1</v>
      </c>
      <c r="B9150" s="6" t="s">
        <v>20</v>
      </c>
      <c r="C9150" s="6">
        <v>0</v>
      </c>
      <c r="D9150" s="5" t="s">
        <v>643</v>
      </c>
      <c r="E9150" s="5" t="str">
        <f t="shared" si="944"/>
        <v/>
      </c>
      <c r="F9150" s="5" t="str">
        <f t="shared" si="943"/>
        <v/>
      </c>
      <c r="G9150" s="7">
        <v>44.273000000000003</v>
      </c>
      <c r="H9150" s="7">
        <v>44.273000000000003</v>
      </c>
      <c r="I9150" s="7">
        <v>37.869999999999997</v>
      </c>
      <c r="J9150" s="7">
        <v>140.17500000000001</v>
      </c>
      <c r="K9150" s="7">
        <v>85.537999999999997</v>
      </c>
      <c r="L9150" s="7">
        <v>85.537000000000006</v>
      </c>
      <c r="M9150" s="7">
        <v>162.892</v>
      </c>
      <c r="N9150" s="7">
        <v>61.686999999999998</v>
      </c>
      <c r="O9150" s="7"/>
    </row>
    <row r="9151" spans="1:15" x14ac:dyDescent="0.2">
      <c r="A9151" s="2">
        <v>1</v>
      </c>
      <c r="B9151" s="6" t="s">
        <v>21</v>
      </c>
      <c r="C9151" s="6">
        <v>0</v>
      </c>
      <c r="D9151" s="5" t="s">
        <v>643</v>
      </c>
      <c r="E9151" s="5" t="str">
        <f t="shared" si="944"/>
        <v/>
      </c>
      <c r="F9151" s="5" t="str">
        <f t="shared" si="943"/>
        <v/>
      </c>
      <c r="G9151" s="7">
        <v>51.191000000000003</v>
      </c>
      <c r="H9151" s="7">
        <v>52.198999999999998</v>
      </c>
      <c r="I9151" s="7">
        <v>46.055999999999997</v>
      </c>
      <c r="J9151" s="7">
        <v>137.096</v>
      </c>
      <c r="K9151" s="7">
        <v>89.968999999999994</v>
      </c>
      <c r="L9151" s="7">
        <v>88.231999999999999</v>
      </c>
      <c r="M9151" s="7">
        <v>143.172</v>
      </c>
      <c r="N9151" s="7">
        <v>65.94</v>
      </c>
      <c r="O9151" s="7"/>
    </row>
    <row r="9152" spans="1:15" x14ac:dyDescent="0.2">
      <c r="A9152" s="2">
        <v>1</v>
      </c>
      <c r="B9152" s="6" t="s">
        <v>22</v>
      </c>
      <c r="C9152" s="6">
        <v>0</v>
      </c>
      <c r="D9152" s="5" t="s">
        <v>643</v>
      </c>
      <c r="E9152" s="5" t="str">
        <f t="shared" si="944"/>
        <v/>
      </c>
      <c r="F9152" s="5" t="str">
        <f t="shared" si="943"/>
        <v/>
      </c>
      <c r="G9152" s="7">
        <v>55.731000000000002</v>
      </c>
      <c r="H9152" s="7">
        <v>57.213000000000001</v>
      </c>
      <c r="I9152" s="7">
        <v>51.874000000000002</v>
      </c>
      <c r="J9152" s="7">
        <v>136.333</v>
      </c>
      <c r="K9152" s="7">
        <v>93.08</v>
      </c>
      <c r="L9152" s="7">
        <v>90.668999999999997</v>
      </c>
      <c r="M9152" s="7">
        <v>138.41</v>
      </c>
      <c r="N9152" s="7">
        <v>71.799000000000007</v>
      </c>
      <c r="O9152" s="7"/>
    </row>
    <row r="9153" spans="1:15" x14ac:dyDescent="0.2">
      <c r="A9153" s="2">
        <v>1</v>
      </c>
      <c r="B9153" s="6" t="s">
        <v>23</v>
      </c>
      <c r="C9153" s="6">
        <v>0</v>
      </c>
      <c r="D9153" s="5" t="s">
        <v>643</v>
      </c>
      <c r="E9153" s="5" t="str">
        <f t="shared" si="944"/>
        <v/>
      </c>
      <c r="F9153" s="5" t="str">
        <f t="shared" si="943"/>
        <v/>
      </c>
      <c r="G9153" s="7">
        <v>55.606000000000002</v>
      </c>
      <c r="H9153" s="7">
        <v>58.332999999999998</v>
      </c>
      <c r="I9153" s="7">
        <v>54.764000000000003</v>
      </c>
      <c r="J9153" s="7">
        <v>135.82900000000001</v>
      </c>
      <c r="K9153" s="7">
        <v>98.486000000000004</v>
      </c>
      <c r="L9153" s="7">
        <v>93.882999999999996</v>
      </c>
      <c r="M9153" s="7">
        <v>142.101</v>
      </c>
      <c r="N9153" s="7">
        <v>77.820999999999998</v>
      </c>
      <c r="O9153" s="7"/>
    </row>
    <row r="9154" spans="1:15" x14ac:dyDescent="0.2">
      <c r="A9154" s="2">
        <v>1</v>
      </c>
      <c r="B9154" s="6" t="s">
        <v>24</v>
      </c>
      <c r="C9154" s="6">
        <v>0</v>
      </c>
      <c r="D9154" s="5" t="s">
        <v>643</v>
      </c>
      <c r="E9154" s="5" t="str">
        <f t="shared" si="944"/>
        <v/>
      </c>
      <c r="F9154" s="5" t="str">
        <f t="shared" si="943"/>
        <v/>
      </c>
      <c r="G9154" s="7">
        <v>60.725000000000001</v>
      </c>
      <c r="H9154" s="7">
        <v>64.406000000000006</v>
      </c>
      <c r="I9154" s="7">
        <v>62.904000000000003</v>
      </c>
      <c r="J9154" s="7">
        <v>131.465</v>
      </c>
      <c r="K9154" s="7">
        <v>103.58799999999999</v>
      </c>
      <c r="L9154" s="7">
        <v>97.667000000000002</v>
      </c>
      <c r="M9154" s="7">
        <v>135.94900000000001</v>
      </c>
      <c r="N9154" s="7">
        <v>85.516999999999996</v>
      </c>
      <c r="O9154" s="7"/>
    </row>
    <row r="9155" spans="1:15" x14ac:dyDescent="0.2">
      <c r="A9155" s="2">
        <v>1</v>
      </c>
      <c r="B9155" s="6" t="s">
        <v>25</v>
      </c>
      <c r="C9155" s="6">
        <v>0</v>
      </c>
      <c r="D9155" s="5" t="s">
        <v>643</v>
      </c>
      <c r="E9155" s="5" t="str">
        <f t="shared" si="944"/>
        <v/>
      </c>
      <c r="F9155" s="5" t="str">
        <f t="shared" si="943"/>
        <v/>
      </c>
      <c r="G9155" s="7">
        <v>69.366</v>
      </c>
      <c r="H9155" s="7">
        <v>73.912999999999997</v>
      </c>
      <c r="I9155" s="7">
        <v>76.557000000000002</v>
      </c>
      <c r="J9155" s="7">
        <v>121.655</v>
      </c>
      <c r="K9155" s="7">
        <v>110.366</v>
      </c>
      <c r="L9155" s="7">
        <v>103.577</v>
      </c>
      <c r="M9155" s="7">
        <v>121.801</v>
      </c>
      <c r="N9155" s="7">
        <v>93.247</v>
      </c>
      <c r="O9155" s="7"/>
    </row>
    <row r="9156" spans="1:15" x14ac:dyDescent="0.2">
      <c r="A9156" s="2">
        <v>1</v>
      </c>
      <c r="B9156" s="6" t="s">
        <v>26</v>
      </c>
      <c r="C9156" s="6">
        <v>0</v>
      </c>
      <c r="D9156" s="5" t="s">
        <v>643</v>
      </c>
      <c r="E9156" s="5" t="str">
        <f t="shared" si="944"/>
        <v/>
      </c>
      <c r="F9156" s="5" t="str">
        <f t="shared" si="943"/>
        <v/>
      </c>
      <c r="G9156" s="7">
        <v>79.248000000000005</v>
      </c>
      <c r="H9156" s="7">
        <v>85.052999999999997</v>
      </c>
      <c r="I9156" s="7">
        <v>91.710999999999999</v>
      </c>
      <c r="J9156" s="7">
        <v>112.36199999999999</v>
      </c>
      <c r="K9156" s="7">
        <v>115.727</v>
      </c>
      <c r="L9156" s="7">
        <v>107.828</v>
      </c>
      <c r="M9156" s="7">
        <v>110.465</v>
      </c>
      <c r="N9156" s="7">
        <v>101.309</v>
      </c>
      <c r="O9156" s="7"/>
    </row>
    <row r="9157" spans="1:15" x14ac:dyDescent="0.2">
      <c r="A9157" s="2">
        <v>1</v>
      </c>
      <c r="B9157" s="6" t="s">
        <v>27</v>
      </c>
      <c r="C9157" s="6">
        <v>0</v>
      </c>
      <c r="D9157" s="5" t="s">
        <v>643</v>
      </c>
      <c r="E9157" s="5" t="str">
        <f t="shared" si="944"/>
        <v/>
      </c>
      <c r="F9157" s="5" t="str">
        <f t="shared" si="943"/>
        <v/>
      </c>
      <c r="G9157" s="7">
        <v>88.302000000000007</v>
      </c>
      <c r="H9157" s="7">
        <v>89.415000000000006</v>
      </c>
      <c r="I9157" s="7">
        <v>100.169</v>
      </c>
      <c r="J9157" s="7">
        <v>108.342</v>
      </c>
      <c r="K9157" s="7">
        <v>113.44</v>
      </c>
      <c r="L9157" s="7">
        <v>112.027</v>
      </c>
      <c r="M9157" s="7">
        <v>107.896</v>
      </c>
      <c r="N9157" s="7">
        <v>108.078</v>
      </c>
      <c r="O9157" s="7"/>
    </row>
    <row r="9158" spans="1:15" x14ac:dyDescent="0.2">
      <c r="A9158" s="2">
        <v>1</v>
      </c>
      <c r="B9158" s="6" t="s">
        <v>28</v>
      </c>
      <c r="C9158" s="6">
        <v>0</v>
      </c>
      <c r="D9158" s="5" t="s">
        <v>643</v>
      </c>
      <c r="E9158" s="5" t="str">
        <f t="shared" si="944"/>
        <v/>
      </c>
      <c r="F9158" s="5" t="str">
        <f t="shared" si="943"/>
        <v/>
      </c>
      <c r="G9158" s="7">
        <v>93.67</v>
      </c>
      <c r="H9158" s="7">
        <v>91.665000000000006</v>
      </c>
      <c r="I9158" s="7">
        <v>95.989000000000004</v>
      </c>
      <c r="J9158" s="7">
        <v>103.8</v>
      </c>
      <c r="K9158" s="7">
        <v>102.476</v>
      </c>
      <c r="L9158" s="7">
        <v>104.717</v>
      </c>
      <c r="M9158" s="7">
        <v>106.06</v>
      </c>
      <c r="N9158" s="7">
        <v>101.807</v>
      </c>
      <c r="O9158" s="7"/>
    </row>
    <row r="9159" spans="1:15" x14ac:dyDescent="0.2">
      <c r="A9159" s="2">
        <v>1</v>
      </c>
      <c r="B9159" s="6" t="s">
        <v>29</v>
      </c>
      <c r="C9159" s="6">
        <v>0</v>
      </c>
      <c r="D9159" s="5" t="s">
        <v>643</v>
      </c>
      <c r="E9159" s="5" t="str">
        <f t="shared" si="944"/>
        <v/>
      </c>
      <c r="F9159" s="5" t="str">
        <f t="shared" si="943"/>
        <v/>
      </c>
      <c r="G9159" s="7">
        <v>100</v>
      </c>
      <c r="H9159" s="7">
        <v>100</v>
      </c>
      <c r="I9159" s="7">
        <v>100</v>
      </c>
      <c r="J9159" s="7">
        <v>100</v>
      </c>
      <c r="K9159" s="7">
        <v>100</v>
      </c>
      <c r="L9159" s="7">
        <v>100</v>
      </c>
      <c r="M9159" s="7">
        <v>100</v>
      </c>
      <c r="N9159" s="7">
        <v>100</v>
      </c>
      <c r="O9159" s="7"/>
    </row>
    <row r="9160" spans="1:15" x14ac:dyDescent="0.2">
      <c r="A9160" s="2">
        <v>1</v>
      </c>
      <c r="B9160" s="6" t="s">
        <v>30</v>
      </c>
      <c r="C9160" s="6">
        <v>0</v>
      </c>
      <c r="D9160" s="5" t="s">
        <v>643</v>
      </c>
      <c r="E9160" s="5" t="str">
        <f t="shared" si="944"/>
        <v/>
      </c>
      <c r="F9160" s="5" t="str">
        <f t="shared" ref="F9160:F9223" si="945">IF(LEN(E9160)=0,"",E9160&amp;B9160)</f>
        <v/>
      </c>
      <c r="G9160" s="7">
        <v>117.887</v>
      </c>
      <c r="H9160" s="7">
        <v>109.071</v>
      </c>
      <c r="I9160" s="7">
        <v>105.848</v>
      </c>
      <c r="J9160" s="7">
        <v>94.727999999999994</v>
      </c>
      <c r="K9160" s="7">
        <v>89.787000000000006</v>
      </c>
      <c r="L9160" s="7">
        <v>97.045000000000002</v>
      </c>
      <c r="M9160" s="7">
        <v>95.593000000000004</v>
      </c>
      <c r="N9160" s="7">
        <v>101.18300000000001</v>
      </c>
      <c r="O9160" s="7"/>
    </row>
    <row r="9161" spans="1:15" x14ac:dyDescent="0.2">
      <c r="A9161" s="2">
        <v>1</v>
      </c>
      <c r="B9161" s="6" t="s">
        <v>31</v>
      </c>
      <c r="C9161" s="6">
        <v>0</v>
      </c>
      <c r="D9161" s="5" t="s">
        <v>643</v>
      </c>
      <c r="E9161" s="5" t="str">
        <f t="shared" ref="E9161:E9224" si="946">IF(C9161=0,IF(LEN(D9161)&lt;&gt;3,"",D9161),IF(LEN(D9161)&lt;&gt;4,"",LEFT(D9161,3)))</f>
        <v/>
      </c>
      <c r="F9161" s="5" t="str">
        <f t="shared" si="945"/>
        <v/>
      </c>
      <c r="G9161" s="7">
        <v>130.499</v>
      </c>
      <c r="H9161" s="7">
        <v>121.596</v>
      </c>
      <c r="I9161" s="7">
        <v>114.599</v>
      </c>
      <c r="J9161" s="7">
        <v>90.275000000000006</v>
      </c>
      <c r="K9161" s="7">
        <v>87.814999999999998</v>
      </c>
      <c r="L9161" s="7">
        <v>94.245999999999995</v>
      </c>
      <c r="M9161" s="7">
        <v>87.191999999999993</v>
      </c>
      <c r="N9161" s="7">
        <v>99.921000000000006</v>
      </c>
      <c r="O9161" s="7"/>
    </row>
    <row r="9162" spans="1:15" x14ac:dyDescent="0.2">
      <c r="A9162" s="2">
        <v>1</v>
      </c>
      <c r="B9162" s="6" t="s">
        <v>32</v>
      </c>
      <c r="C9162" s="6">
        <v>0</v>
      </c>
      <c r="D9162" s="5" t="s">
        <v>643</v>
      </c>
      <c r="E9162" s="5" t="str">
        <f t="shared" si="946"/>
        <v/>
      </c>
      <c r="F9162" s="5" t="str">
        <f t="shared" si="945"/>
        <v/>
      </c>
      <c r="G9162" s="7">
        <v>135.36199999999999</v>
      </c>
      <c r="H9162" s="7">
        <v>124.334</v>
      </c>
      <c r="I9162" s="7">
        <v>121.498</v>
      </c>
      <c r="J9162" s="7">
        <v>87.022000000000006</v>
      </c>
      <c r="K9162" s="7">
        <v>89.757999999999996</v>
      </c>
      <c r="L9162" s="7">
        <v>97.718999999999994</v>
      </c>
      <c r="M9162" s="7">
        <v>84.444000000000003</v>
      </c>
      <c r="N9162" s="7">
        <v>102.598</v>
      </c>
      <c r="O9162" s="7"/>
    </row>
    <row r="9163" spans="1:15" x14ac:dyDescent="0.2">
      <c r="A9163" s="2">
        <v>1</v>
      </c>
      <c r="B9163" s="6" t="s">
        <v>33</v>
      </c>
      <c r="C9163" s="6">
        <v>0</v>
      </c>
      <c r="D9163" s="5" t="s">
        <v>643</v>
      </c>
      <c r="E9163" s="5" t="str">
        <f t="shared" si="946"/>
        <v/>
      </c>
      <c r="F9163" s="5" t="str">
        <f t="shared" si="945"/>
        <v/>
      </c>
      <c r="G9163" s="7">
        <v>154.38900000000001</v>
      </c>
      <c r="H9163" s="7">
        <v>140.79</v>
      </c>
      <c r="I9163" s="7">
        <v>128.96700000000001</v>
      </c>
      <c r="J9163" s="7">
        <v>84.298000000000002</v>
      </c>
      <c r="K9163" s="7">
        <v>83.533000000000001</v>
      </c>
      <c r="L9163" s="7">
        <v>91.602000000000004</v>
      </c>
      <c r="M9163" s="7">
        <v>76.799000000000007</v>
      </c>
      <c r="N9163" s="7">
        <v>99.043999999999997</v>
      </c>
      <c r="O9163" s="7"/>
    </row>
    <row r="9164" spans="1:15" x14ac:dyDescent="0.2">
      <c r="A9164" s="2">
        <v>1</v>
      </c>
      <c r="B9164" s="6" t="s">
        <v>34</v>
      </c>
      <c r="C9164" s="6">
        <v>0</v>
      </c>
      <c r="D9164" s="5" t="s">
        <v>643</v>
      </c>
      <c r="E9164" s="5" t="str">
        <f t="shared" si="946"/>
        <v/>
      </c>
      <c r="F9164" s="5" t="str">
        <f t="shared" si="945"/>
        <v/>
      </c>
      <c r="G9164" s="7">
        <v>164.08099999999999</v>
      </c>
      <c r="H9164" s="7">
        <v>148.38900000000001</v>
      </c>
      <c r="I9164" s="7">
        <v>133.54300000000001</v>
      </c>
      <c r="J9164" s="7">
        <v>82.896000000000001</v>
      </c>
      <c r="K9164" s="7">
        <v>81.388000000000005</v>
      </c>
      <c r="L9164" s="7">
        <v>89.995000000000005</v>
      </c>
      <c r="M9164" s="7">
        <v>74.542000000000002</v>
      </c>
      <c r="N9164" s="7">
        <v>99.546000000000006</v>
      </c>
      <c r="O9164" s="7"/>
    </row>
    <row r="9165" spans="1:15" x14ac:dyDescent="0.2">
      <c r="A9165" s="2">
        <v>1</v>
      </c>
      <c r="B9165" s="6" t="s">
        <v>35</v>
      </c>
      <c r="C9165" s="6">
        <v>0</v>
      </c>
      <c r="D9165" s="5" t="s">
        <v>643</v>
      </c>
      <c r="E9165" s="5" t="str">
        <f t="shared" si="946"/>
        <v/>
      </c>
      <c r="F9165" s="5" t="str">
        <f t="shared" si="945"/>
        <v/>
      </c>
      <c r="G9165" s="7">
        <v>165.07300000000001</v>
      </c>
      <c r="H9165" s="7">
        <v>153.447</v>
      </c>
      <c r="I9165" s="7">
        <v>128.38999999999999</v>
      </c>
      <c r="J9165" s="7">
        <v>80.688999999999993</v>
      </c>
      <c r="K9165" s="7">
        <v>77.778000000000006</v>
      </c>
      <c r="L9165" s="7">
        <v>83.67</v>
      </c>
      <c r="M9165" s="7">
        <v>70.242999999999995</v>
      </c>
      <c r="N9165" s="7">
        <v>90.183999999999997</v>
      </c>
      <c r="O9165" s="7"/>
    </row>
    <row r="9166" spans="1:15" x14ac:dyDescent="0.2">
      <c r="A9166" s="2">
        <v>1</v>
      </c>
      <c r="B9166" s="6" t="s">
        <v>36</v>
      </c>
      <c r="C9166" s="6">
        <v>0</v>
      </c>
      <c r="D9166" s="5" t="s">
        <v>643</v>
      </c>
      <c r="E9166" s="5" t="str">
        <f t="shared" si="946"/>
        <v/>
      </c>
      <c r="F9166" s="5" t="str">
        <f t="shared" si="945"/>
        <v/>
      </c>
      <c r="G9166" s="7">
        <v>171.679</v>
      </c>
      <c r="H9166" s="7">
        <v>155.12700000000001</v>
      </c>
      <c r="I9166" s="7">
        <v>123.04</v>
      </c>
      <c r="J9166" s="7">
        <v>78.346999999999994</v>
      </c>
      <c r="K9166" s="7">
        <v>71.668000000000006</v>
      </c>
      <c r="L9166" s="7">
        <v>79.316000000000003</v>
      </c>
      <c r="M9166" s="7">
        <v>67.417000000000002</v>
      </c>
      <c r="N9166" s="7">
        <v>82.948999999999998</v>
      </c>
      <c r="O9166" s="7"/>
    </row>
    <row r="9167" spans="1:15" x14ac:dyDescent="0.2">
      <c r="A9167" s="2">
        <v>1</v>
      </c>
      <c r="B9167" s="6" t="s">
        <v>37</v>
      </c>
      <c r="C9167" s="6">
        <v>0</v>
      </c>
      <c r="D9167" s="5" t="s">
        <v>643</v>
      </c>
      <c r="E9167" s="5" t="str">
        <f t="shared" si="946"/>
        <v/>
      </c>
      <c r="F9167" s="5" t="str">
        <f t="shared" si="945"/>
        <v/>
      </c>
      <c r="G9167" s="7">
        <v>174.322</v>
      </c>
      <c r="H9167" s="7">
        <v>160.34800000000001</v>
      </c>
      <c r="I9167" s="7">
        <v>124.02200000000001</v>
      </c>
      <c r="J9167" s="7">
        <v>76.602999999999994</v>
      </c>
      <c r="K9167" s="7">
        <v>71.144999999999996</v>
      </c>
      <c r="L9167" s="7">
        <v>77.346000000000004</v>
      </c>
      <c r="M9167" s="7">
        <v>68.281000000000006</v>
      </c>
      <c r="N9167" s="7">
        <v>84.683999999999997</v>
      </c>
      <c r="O9167" s="7"/>
    </row>
    <row r="9168" spans="1:15" x14ac:dyDescent="0.2">
      <c r="A9168" s="2">
        <v>1</v>
      </c>
      <c r="B9168" s="6" t="s">
        <v>63</v>
      </c>
      <c r="C9168" s="6">
        <v>0</v>
      </c>
      <c r="D9168" s="5" t="s">
        <v>643</v>
      </c>
      <c r="E9168" s="5" t="str">
        <f t="shared" si="946"/>
        <v/>
      </c>
      <c r="F9168" s="5" t="str">
        <f t="shared" si="945"/>
        <v/>
      </c>
      <c r="G9168" s="7">
        <v>174.982</v>
      </c>
      <c r="H9168" s="7">
        <v>164.911</v>
      </c>
      <c r="I9168" s="7">
        <v>127.295</v>
      </c>
      <c r="J9168" s="7">
        <v>74.491</v>
      </c>
      <c r="K9168" s="7">
        <v>72.747</v>
      </c>
      <c r="L9168" s="7">
        <v>77.19</v>
      </c>
      <c r="M9168" s="7">
        <v>66.203999999999994</v>
      </c>
      <c r="N9168" s="7">
        <v>84.274000000000001</v>
      </c>
      <c r="O9168" s="7"/>
    </row>
    <row r="9169" spans="1:15" x14ac:dyDescent="0.2">
      <c r="A9169" s="2">
        <v>0</v>
      </c>
      <c r="B9169" s="5" t="s">
        <v>642</v>
      </c>
      <c r="C9169" s="6" t="s">
        <v>0</v>
      </c>
      <c r="E9169" s="5" t="str">
        <f t="shared" si="946"/>
        <v/>
      </c>
      <c r="F9169" s="5" t="str">
        <f t="shared" si="945"/>
        <v/>
      </c>
    </row>
    <row r="9170" spans="1:15" x14ac:dyDescent="0.2">
      <c r="A9170" s="2">
        <v>1</v>
      </c>
      <c r="B9170" s="6" t="s">
        <v>13</v>
      </c>
      <c r="C9170" s="6">
        <v>0</v>
      </c>
      <c r="D9170" s="5" t="s">
        <v>644</v>
      </c>
      <c r="E9170" s="5" t="str">
        <f t="shared" si="946"/>
        <v/>
      </c>
      <c r="F9170" s="5" t="str">
        <f t="shared" si="945"/>
        <v/>
      </c>
      <c r="G9170" s="7">
        <v>27.341999999999999</v>
      </c>
      <c r="H9170" s="7">
        <v>27.507000000000001</v>
      </c>
      <c r="I9170" s="7">
        <v>22.53</v>
      </c>
      <c r="J9170" s="7">
        <v>139.79599999999999</v>
      </c>
      <c r="K9170" s="7">
        <v>82.400999999999996</v>
      </c>
      <c r="L9170" s="7">
        <v>81.908000000000001</v>
      </c>
      <c r="M9170" s="7">
        <v>212.94300000000001</v>
      </c>
      <c r="N9170" s="7">
        <v>47.976999999999997</v>
      </c>
      <c r="O9170" s="7"/>
    </row>
    <row r="9171" spans="1:15" x14ac:dyDescent="0.2">
      <c r="A9171" s="2">
        <v>1</v>
      </c>
      <c r="B9171" s="6" t="s">
        <v>15</v>
      </c>
      <c r="C9171" s="6">
        <v>0</v>
      </c>
      <c r="D9171" s="5" t="s">
        <v>644</v>
      </c>
      <c r="E9171" s="5" t="str">
        <f t="shared" si="946"/>
        <v/>
      </c>
      <c r="F9171" s="5" t="str">
        <f t="shared" si="945"/>
        <v/>
      </c>
      <c r="G9171" s="7">
        <v>29.721</v>
      </c>
      <c r="H9171" s="7">
        <v>29.774999999999999</v>
      </c>
      <c r="I9171" s="7">
        <v>25.576000000000001</v>
      </c>
      <c r="J9171" s="7">
        <v>142.137</v>
      </c>
      <c r="K9171" s="7">
        <v>86.055000000000007</v>
      </c>
      <c r="L9171" s="7">
        <v>85.899000000000001</v>
      </c>
      <c r="M9171" s="7">
        <v>208.554</v>
      </c>
      <c r="N9171" s="7">
        <v>53.34</v>
      </c>
      <c r="O9171" s="7"/>
    </row>
    <row r="9172" spans="1:15" x14ac:dyDescent="0.2">
      <c r="A9172" s="2">
        <v>1</v>
      </c>
      <c r="B9172" s="6" t="s">
        <v>16</v>
      </c>
      <c r="C9172" s="6">
        <v>0</v>
      </c>
      <c r="D9172" s="5" t="s">
        <v>644</v>
      </c>
      <c r="E9172" s="5" t="str">
        <f t="shared" si="946"/>
        <v/>
      </c>
      <c r="F9172" s="5" t="str">
        <f t="shared" si="945"/>
        <v/>
      </c>
      <c r="G9172" s="7">
        <v>32.287999999999997</v>
      </c>
      <c r="H9172" s="7">
        <v>32.624000000000002</v>
      </c>
      <c r="I9172" s="7">
        <v>28.818999999999999</v>
      </c>
      <c r="J9172" s="7">
        <v>145.148</v>
      </c>
      <c r="K9172" s="7">
        <v>89.254999999999995</v>
      </c>
      <c r="L9172" s="7">
        <v>88.335999999999999</v>
      </c>
      <c r="M9172" s="7">
        <v>197.50200000000001</v>
      </c>
      <c r="N9172" s="7">
        <v>56.917999999999999</v>
      </c>
      <c r="O9172" s="7"/>
    </row>
    <row r="9173" spans="1:15" x14ac:dyDescent="0.2">
      <c r="A9173" s="2">
        <v>1</v>
      </c>
      <c r="B9173" s="6" t="s">
        <v>17</v>
      </c>
      <c r="C9173" s="6">
        <v>0</v>
      </c>
      <c r="D9173" s="5" t="s">
        <v>644</v>
      </c>
      <c r="E9173" s="5" t="str">
        <f t="shared" si="946"/>
        <v/>
      </c>
      <c r="F9173" s="5" t="str">
        <f t="shared" si="945"/>
        <v/>
      </c>
      <c r="G9173" s="7">
        <v>31.571999999999999</v>
      </c>
      <c r="H9173" s="7">
        <v>32.942999999999998</v>
      </c>
      <c r="I9173" s="7">
        <v>29.084</v>
      </c>
      <c r="J9173" s="7">
        <v>146.321</v>
      </c>
      <c r="K9173" s="7">
        <v>92.119</v>
      </c>
      <c r="L9173" s="7">
        <v>88.284000000000006</v>
      </c>
      <c r="M9173" s="7">
        <v>198.62100000000001</v>
      </c>
      <c r="N9173" s="7">
        <v>57.765999999999998</v>
      </c>
      <c r="O9173" s="7"/>
    </row>
    <row r="9174" spans="1:15" x14ac:dyDescent="0.2">
      <c r="A9174" s="2">
        <v>1</v>
      </c>
      <c r="B9174" s="6" t="s">
        <v>18</v>
      </c>
      <c r="C9174" s="6">
        <v>0</v>
      </c>
      <c r="D9174" s="5" t="s">
        <v>644</v>
      </c>
      <c r="E9174" s="5" t="str">
        <f t="shared" si="946"/>
        <v/>
      </c>
      <c r="F9174" s="5" t="str">
        <f t="shared" si="945"/>
        <v/>
      </c>
      <c r="G9174" s="7">
        <v>33.795999999999999</v>
      </c>
      <c r="H9174" s="7">
        <v>34.311999999999998</v>
      </c>
      <c r="I9174" s="7">
        <v>29.597999999999999</v>
      </c>
      <c r="J9174" s="7">
        <v>144.71199999999999</v>
      </c>
      <c r="K9174" s="7">
        <v>87.578999999999994</v>
      </c>
      <c r="L9174" s="7">
        <v>86.262</v>
      </c>
      <c r="M9174" s="7">
        <v>192.79900000000001</v>
      </c>
      <c r="N9174" s="7">
        <v>57.064999999999998</v>
      </c>
      <c r="O9174" s="7"/>
    </row>
    <row r="9175" spans="1:15" x14ac:dyDescent="0.2">
      <c r="A9175" s="2">
        <v>1</v>
      </c>
      <c r="B9175" s="6" t="s">
        <v>19</v>
      </c>
      <c r="C9175" s="6">
        <v>0</v>
      </c>
      <c r="D9175" s="5" t="s">
        <v>644</v>
      </c>
      <c r="E9175" s="5" t="str">
        <f t="shared" si="946"/>
        <v/>
      </c>
      <c r="F9175" s="5" t="str">
        <f t="shared" si="945"/>
        <v/>
      </c>
      <c r="G9175" s="7">
        <v>36.274000000000001</v>
      </c>
      <c r="H9175" s="7">
        <v>36.470999999999997</v>
      </c>
      <c r="I9175" s="7">
        <v>30.686</v>
      </c>
      <c r="J9175" s="7">
        <v>142.78399999999999</v>
      </c>
      <c r="K9175" s="7">
        <v>84.594999999999999</v>
      </c>
      <c r="L9175" s="7">
        <v>84.137</v>
      </c>
      <c r="M9175" s="7">
        <v>191.964</v>
      </c>
      <c r="N9175" s="7">
        <v>58.905999999999999</v>
      </c>
      <c r="O9175" s="7"/>
    </row>
    <row r="9176" spans="1:15" x14ac:dyDescent="0.2">
      <c r="A9176" s="2">
        <v>1</v>
      </c>
      <c r="B9176" s="6" t="s">
        <v>20</v>
      </c>
      <c r="C9176" s="6">
        <v>0</v>
      </c>
      <c r="D9176" s="5" t="s">
        <v>644</v>
      </c>
      <c r="E9176" s="5" t="str">
        <f t="shared" si="946"/>
        <v/>
      </c>
      <c r="F9176" s="5" t="str">
        <f t="shared" si="945"/>
        <v/>
      </c>
      <c r="G9176" s="7">
        <v>44.273000000000003</v>
      </c>
      <c r="H9176" s="7">
        <v>44.273000000000003</v>
      </c>
      <c r="I9176" s="7">
        <v>37.869999999999997</v>
      </c>
      <c r="J9176" s="7">
        <v>140.17500000000001</v>
      </c>
      <c r="K9176" s="7">
        <v>85.537999999999997</v>
      </c>
      <c r="L9176" s="7">
        <v>85.537000000000006</v>
      </c>
      <c r="M9176" s="7">
        <v>162.892</v>
      </c>
      <c r="N9176" s="7">
        <v>61.686999999999998</v>
      </c>
      <c r="O9176" s="7"/>
    </row>
    <row r="9177" spans="1:15" x14ac:dyDescent="0.2">
      <c r="A9177" s="2">
        <v>1</v>
      </c>
      <c r="B9177" s="6" t="s">
        <v>21</v>
      </c>
      <c r="C9177" s="6">
        <v>0</v>
      </c>
      <c r="D9177" s="5" t="s">
        <v>644</v>
      </c>
      <c r="E9177" s="5" t="str">
        <f t="shared" si="946"/>
        <v/>
      </c>
      <c r="F9177" s="5" t="str">
        <f t="shared" si="945"/>
        <v/>
      </c>
      <c r="G9177" s="7">
        <v>51.191000000000003</v>
      </c>
      <c r="H9177" s="7">
        <v>52.198999999999998</v>
      </c>
      <c r="I9177" s="7">
        <v>46.055999999999997</v>
      </c>
      <c r="J9177" s="7">
        <v>137.096</v>
      </c>
      <c r="K9177" s="7">
        <v>89.968999999999994</v>
      </c>
      <c r="L9177" s="7">
        <v>88.231999999999999</v>
      </c>
      <c r="M9177" s="7">
        <v>143.172</v>
      </c>
      <c r="N9177" s="7">
        <v>65.94</v>
      </c>
      <c r="O9177" s="7"/>
    </row>
    <row r="9178" spans="1:15" x14ac:dyDescent="0.2">
      <c r="A9178" s="2">
        <v>1</v>
      </c>
      <c r="B9178" s="6" t="s">
        <v>22</v>
      </c>
      <c r="C9178" s="6">
        <v>0</v>
      </c>
      <c r="D9178" s="5" t="s">
        <v>644</v>
      </c>
      <c r="E9178" s="5" t="str">
        <f t="shared" si="946"/>
        <v/>
      </c>
      <c r="F9178" s="5" t="str">
        <f t="shared" si="945"/>
        <v/>
      </c>
      <c r="G9178" s="7">
        <v>55.731000000000002</v>
      </c>
      <c r="H9178" s="7">
        <v>57.213000000000001</v>
      </c>
      <c r="I9178" s="7">
        <v>51.874000000000002</v>
      </c>
      <c r="J9178" s="7">
        <v>136.333</v>
      </c>
      <c r="K9178" s="7">
        <v>93.08</v>
      </c>
      <c r="L9178" s="7">
        <v>90.668999999999997</v>
      </c>
      <c r="M9178" s="7">
        <v>138.41</v>
      </c>
      <c r="N9178" s="7">
        <v>71.799000000000007</v>
      </c>
      <c r="O9178" s="7"/>
    </row>
    <row r="9179" spans="1:15" x14ac:dyDescent="0.2">
      <c r="A9179" s="2">
        <v>1</v>
      </c>
      <c r="B9179" s="6" t="s">
        <v>23</v>
      </c>
      <c r="C9179" s="6">
        <v>0</v>
      </c>
      <c r="D9179" s="5" t="s">
        <v>644</v>
      </c>
      <c r="E9179" s="5" t="str">
        <f t="shared" si="946"/>
        <v/>
      </c>
      <c r="F9179" s="5" t="str">
        <f t="shared" si="945"/>
        <v/>
      </c>
      <c r="G9179" s="7">
        <v>55.606000000000002</v>
      </c>
      <c r="H9179" s="7">
        <v>58.332999999999998</v>
      </c>
      <c r="I9179" s="7">
        <v>54.764000000000003</v>
      </c>
      <c r="J9179" s="7">
        <v>135.82900000000001</v>
      </c>
      <c r="K9179" s="7">
        <v>98.486000000000004</v>
      </c>
      <c r="L9179" s="7">
        <v>93.882999999999996</v>
      </c>
      <c r="M9179" s="7">
        <v>142.101</v>
      </c>
      <c r="N9179" s="7">
        <v>77.820999999999998</v>
      </c>
      <c r="O9179" s="7"/>
    </row>
    <row r="9180" spans="1:15" x14ac:dyDescent="0.2">
      <c r="A9180" s="2">
        <v>1</v>
      </c>
      <c r="B9180" s="6" t="s">
        <v>24</v>
      </c>
      <c r="C9180" s="6">
        <v>0</v>
      </c>
      <c r="D9180" s="5" t="s">
        <v>644</v>
      </c>
      <c r="E9180" s="5" t="str">
        <f t="shared" si="946"/>
        <v/>
      </c>
      <c r="F9180" s="5" t="str">
        <f t="shared" si="945"/>
        <v/>
      </c>
      <c r="G9180" s="7">
        <v>60.725000000000001</v>
      </c>
      <c r="H9180" s="7">
        <v>64.406000000000006</v>
      </c>
      <c r="I9180" s="7">
        <v>62.904000000000003</v>
      </c>
      <c r="J9180" s="7">
        <v>131.465</v>
      </c>
      <c r="K9180" s="7">
        <v>103.58799999999999</v>
      </c>
      <c r="L9180" s="7">
        <v>97.667000000000002</v>
      </c>
      <c r="M9180" s="7">
        <v>135.94900000000001</v>
      </c>
      <c r="N9180" s="7">
        <v>85.516999999999996</v>
      </c>
      <c r="O9180" s="7"/>
    </row>
    <row r="9181" spans="1:15" x14ac:dyDescent="0.2">
      <c r="A9181" s="2">
        <v>1</v>
      </c>
      <c r="B9181" s="6" t="s">
        <v>25</v>
      </c>
      <c r="C9181" s="6">
        <v>0</v>
      </c>
      <c r="D9181" s="5" t="s">
        <v>644</v>
      </c>
      <c r="E9181" s="5" t="str">
        <f t="shared" si="946"/>
        <v/>
      </c>
      <c r="F9181" s="5" t="str">
        <f t="shared" si="945"/>
        <v/>
      </c>
      <c r="G9181" s="7">
        <v>69.366</v>
      </c>
      <c r="H9181" s="7">
        <v>73.912999999999997</v>
      </c>
      <c r="I9181" s="7">
        <v>76.557000000000002</v>
      </c>
      <c r="J9181" s="7">
        <v>121.655</v>
      </c>
      <c r="K9181" s="7">
        <v>110.366</v>
      </c>
      <c r="L9181" s="7">
        <v>103.577</v>
      </c>
      <c r="M9181" s="7">
        <v>121.801</v>
      </c>
      <c r="N9181" s="7">
        <v>93.247</v>
      </c>
      <c r="O9181" s="7"/>
    </row>
    <row r="9182" spans="1:15" x14ac:dyDescent="0.2">
      <c r="A9182" s="2">
        <v>1</v>
      </c>
      <c r="B9182" s="6" t="s">
        <v>26</v>
      </c>
      <c r="C9182" s="6">
        <v>0</v>
      </c>
      <c r="D9182" s="5" t="s">
        <v>644</v>
      </c>
      <c r="E9182" s="5" t="str">
        <f t="shared" si="946"/>
        <v/>
      </c>
      <c r="F9182" s="5" t="str">
        <f t="shared" si="945"/>
        <v/>
      </c>
      <c r="G9182" s="7">
        <v>79.248000000000005</v>
      </c>
      <c r="H9182" s="7">
        <v>85.052999999999997</v>
      </c>
      <c r="I9182" s="7">
        <v>91.710999999999999</v>
      </c>
      <c r="J9182" s="7">
        <v>112.36199999999999</v>
      </c>
      <c r="K9182" s="7">
        <v>115.727</v>
      </c>
      <c r="L9182" s="7">
        <v>107.828</v>
      </c>
      <c r="M9182" s="7">
        <v>110.465</v>
      </c>
      <c r="N9182" s="7">
        <v>101.309</v>
      </c>
      <c r="O9182" s="7"/>
    </row>
    <row r="9183" spans="1:15" x14ac:dyDescent="0.2">
      <c r="A9183" s="2">
        <v>1</v>
      </c>
      <c r="B9183" s="6" t="s">
        <v>27</v>
      </c>
      <c r="C9183" s="6">
        <v>0</v>
      </c>
      <c r="D9183" s="5" t="s">
        <v>644</v>
      </c>
      <c r="E9183" s="5" t="str">
        <f t="shared" si="946"/>
        <v/>
      </c>
      <c r="F9183" s="5" t="str">
        <f t="shared" si="945"/>
        <v/>
      </c>
      <c r="G9183" s="7">
        <v>88.302000000000007</v>
      </c>
      <c r="H9183" s="7">
        <v>89.415000000000006</v>
      </c>
      <c r="I9183" s="7">
        <v>100.169</v>
      </c>
      <c r="J9183" s="7">
        <v>108.342</v>
      </c>
      <c r="K9183" s="7">
        <v>113.44</v>
      </c>
      <c r="L9183" s="7">
        <v>112.027</v>
      </c>
      <c r="M9183" s="7">
        <v>107.896</v>
      </c>
      <c r="N9183" s="7">
        <v>108.078</v>
      </c>
      <c r="O9183" s="7"/>
    </row>
    <row r="9184" spans="1:15" x14ac:dyDescent="0.2">
      <c r="A9184" s="2">
        <v>1</v>
      </c>
      <c r="B9184" s="6" t="s">
        <v>28</v>
      </c>
      <c r="C9184" s="6">
        <v>0</v>
      </c>
      <c r="D9184" s="5" t="s">
        <v>644</v>
      </c>
      <c r="E9184" s="5" t="str">
        <f t="shared" si="946"/>
        <v/>
      </c>
      <c r="F9184" s="5" t="str">
        <f t="shared" si="945"/>
        <v/>
      </c>
      <c r="G9184" s="7">
        <v>93.67</v>
      </c>
      <c r="H9184" s="7">
        <v>91.665000000000006</v>
      </c>
      <c r="I9184" s="7">
        <v>95.989000000000004</v>
      </c>
      <c r="J9184" s="7">
        <v>103.8</v>
      </c>
      <c r="K9184" s="7">
        <v>102.476</v>
      </c>
      <c r="L9184" s="7">
        <v>104.717</v>
      </c>
      <c r="M9184" s="7">
        <v>106.06</v>
      </c>
      <c r="N9184" s="7">
        <v>101.807</v>
      </c>
      <c r="O9184" s="7"/>
    </row>
    <row r="9185" spans="1:15" x14ac:dyDescent="0.2">
      <c r="A9185" s="2">
        <v>1</v>
      </c>
      <c r="B9185" s="6" t="s">
        <v>29</v>
      </c>
      <c r="C9185" s="6">
        <v>0</v>
      </c>
      <c r="D9185" s="5" t="s">
        <v>644</v>
      </c>
      <c r="E9185" s="5" t="str">
        <f t="shared" si="946"/>
        <v/>
      </c>
      <c r="F9185" s="5" t="str">
        <f t="shared" si="945"/>
        <v/>
      </c>
      <c r="G9185" s="7">
        <v>100</v>
      </c>
      <c r="H9185" s="7">
        <v>100</v>
      </c>
      <c r="I9185" s="7">
        <v>100</v>
      </c>
      <c r="J9185" s="7">
        <v>100</v>
      </c>
      <c r="K9185" s="7">
        <v>100</v>
      </c>
      <c r="L9185" s="7">
        <v>100</v>
      </c>
      <c r="M9185" s="7">
        <v>100</v>
      </c>
      <c r="N9185" s="7">
        <v>100</v>
      </c>
      <c r="O9185" s="7"/>
    </row>
    <row r="9186" spans="1:15" x14ac:dyDescent="0.2">
      <c r="A9186" s="2">
        <v>1</v>
      </c>
      <c r="B9186" s="6" t="s">
        <v>30</v>
      </c>
      <c r="C9186" s="6">
        <v>0</v>
      </c>
      <c r="D9186" s="5" t="s">
        <v>644</v>
      </c>
      <c r="E9186" s="5" t="str">
        <f t="shared" si="946"/>
        <v/>
      </c>
      <c r="F9186" s="5" t="str">
        <f t="shared" si="945"/>
        <v/>
      </c>
      <c r="G9186" s="7">
        <v>117.887</v>
      </c>
      <c r="H9186" s="7">
        <v>109.071</v>
      </c>
      <c r="I9186" s="7">
        <v>105.848</v>
      </c>
      <c r="J9186" s="7">
        <v>94.727999999999994</v>
      </c>
      <c r="K9186" s="7">
        <v>89.787000000000006</v>
      </c>
      <c r="L9186" s="7">
        <v>97.045000000000002</v>
      </c>
      <c r="M9186" s="7">
        <v>95.593000000000004</v>
      </c>
      <c r="N9186" s="7">
        <v>101.18300000000001</v>
      </c>
      <c r="O9186" s="7"/>
    </row>
    <row r="9187" spans="1:15" x14ac:dyDescent="0.2">
      <c r="A9187" s="2">
        <v>1</v>
      </c>
      <c r="B9187" s="6" t="s">
        <v>31</v>
      </c>
      <c r="C9187" s="6">
        <v>0</v>
      </c>
      <c r="D9187" s="5" t="s">
        <v>644</v>
      </c>
      <c r="E9187" s="5" t="str">
        <f t="shared" si="946"/>
        <v/>
      </c>
      <c r="F9187" s="5" t="str">
        <f t="shared" si="945"/>
        <v/>
      </c>
      <c r="G9187" s="7">
        <v>130.499</v>
      </c>
      <c r="H9187" s="7">
        <v>121.596</v>
      </c>
      <c r="I9187" s="7">
        <v>114.599</v>
      </c>
      <c r="J9187" s="7">
        <v>90.275000000000006</v>
      </c>
      <c r="K9187" s="7">
        <v>87.814999999999998</v>
      </c>
      <c r="L9187" s="7">
        <v>94.245999999999995</v>
      </c>
      <c r="M9187" s="7">
        <v>87.191999999999993</v>
      </c>
      <c r="N9187" s="7">
        <v>99.921000000000006</v>
      </c>
      <c r="O9187" s="7"/>
    </row>
    <row r="9188" spans="1:15" x14ac:dyDescent="0.2">
      <c r="A9188" s="2">
        <v>1</v>
      </c>
      <c r="B9188" s="6" t="s">
        <v>32</v>
      </c>
      <c r="C9188" s="6">
        <v>0</v>
      </c>
      <c r="D9188" s="5" t="s">
        <v>644</v>
      </c>
      <c r="E9188" s="5" t="str">
        <f t="shared" si="946"/>
        <v/>
      </c>
      <c r="F9188" s="5" t="str">
        <f t="shared" si="945"/>
        <v/>
      </c>
      <c r="G9188" s="7">
        <v>135.36199999999999</v>
      </c>
      <c r="H9188" s="7">
        <v>124.334</v>
      </c>
      <c r="I9188" s="7">
        <v>121.498</v>
      </c>
      <c r="J9188" s="7">
        <v>87.022000000000006</v>
      </c>
      <c r="K9188" s="7">
        <v>89.757999999999996</v>
      </c>
      <c r="L9188" s="7">
        <v>97.718999999999994</v>
      </c>
      <c r="M9188" s="7">
        <v>84.444000000000003</v>
      </c>
      <c r="N9188" s="7">
        <v>102.598</v>
      </c>
      <c r="O9188" s="7"/>
    </row>
    <row r="9189" spans="1:15" x14ac:dyDescent="0.2">
      <c r="A9189" s="2">
        <v>1</v>
      </c>
      <c r="B9189" s="6" t="s">
        <v>33</v>
      </c>
      <c r="C9189" s="6">
        <v>0</v>
      </c>
      <c r="D9189" s="5" t="s">
        <v>644</v>
      </c>
      <c r="E9189" s="5" t="str">
        <f t="shared" si="946"/>
        <v/>
      </c>
      <c r="F9189" s="5" t="str">
        <f t="shared" si="945"/>
        <v/>
      </c>
      <c r="G9189" s="7">
        <v>154.38900000000001</v>
      </c>
      <c r="H9189" s="7">
        <v>140.79</v>
      </c>
      <c r="I9189" s="7">
        <v>128.96700000000001</v>
      </c>
      <c r="J9189" s="7">
        <v>84.298000000000002</v>
      </c>
      <c r="K9189" s="7">
        <v>83.533000000000001</v>
      </c>
      <c r="L9189" s="7">
        <v>91.602000000000004</v>
      </c>
      <c r="M9189" s="7">
        <v>76.799000000000007</v>
      </c>
      <c r="N9189" s="7">
        <v>99.043999999999997</v>
      </c>
      <c r="O9189" s="7"/>
    </row>
    <row r="9190" spans="1:15" x14ac:dyDescent="0.2">
      <c r="A9190" s="2">
        <v>1</v>
      </c>
      <c r="B9190" s="6" t="s">
        <v>34</v>
      </c>
      <c r="C9190" s="6">
        <v>0</v>
      </c>
      <c r="D9190" s="5" t="s">
        <v>644</v>
      </c>
      <c r="E9190" s="5" t="str">
        <f t="shared" si="946"/>
        <v/>
      </c>
      <c r="F9190" s="5" t="str">
        <f t="shared" si="945"/>
        <v/>
      </c>
      <c r="G9190" s="7">
        <v>164.08099999999999</v>
      </c>
      <c r="H9190" s="7">
        <v>148.38900000000001</v>
      </c>
      <c r="I9190" s="7">
        <v>133.54300000000001</v>
      </c>
      <c r="J9190" s="7">
        <v>82.896000000000001</v>
      </c>
      <c r="K9190" s="7">
        <v>81.388000000000005</v>
      </c>
      <c r="L9190" s="7">
        <v>89.995000000000005</v>
      </c>
      <c r="M9190" s="7">
        <v>74.542000000000002</v>
      </c>
      <c r="N9190" s="7">
        <v>99.546000000000006</v>
      </c>
      <c r="O9190" s="7"/>
    </row>
    <row r="9191" spans="1:15" x14ac:dyDescent="0.2">
      <c r="A9191" s="2">
        <v>1</v>
      </c>
      <c r="B9191" s="6" t="s">
        <v>35</v>
      </c>
      <c r="C9191" s="6">
        <v>0</v>
      </c>
      <c r="D9191" s="5" t="s">
        <v>644</v>
      </c>
      <c r="E9191" s="5" t="str">
        <f t="shared" si="946"/>
        <v/>
      </c>
      <c r="F9191" s="5" t="str">
        <f t="shared" si="945"/>
        <v/>
      </c>
      <c r="G9191" s="7">
        <v>165.07300000000001</v>
      </c>
      <c r="H9191" s="7">
        <v>153.447</v>
      </c>
      <c r="I9191" s="7">
        <v>128.38999999999999</v>
      </c>
      <c r="J9191" s="7">
        <v>80.688999999999993</v>
      </c>
      <c r="K9191" s="7">
        <v>77.778000000000006</v>
      </c>
      <c r="L9191" s="7">
        <v>83.67</v>
      </c>
      <c r="M9191" s="7">
        <v>70.242999999999995</v>
      </c>
      <c r="N9191" s="7">
        <v>90.183999999999997</v>
      </c>
      <c r="O9191" s="7"/>
    </row>
    <row r="9192" spans="1:15" x14ac:dyDescent="0.2">
      <c r="A9192" s="2">
        <v>1</v>
      </c>
      <c r="B9192" s="6" t="s">
        <v>36</v>
      </c>
      <c r="C9192" s="6">
        <v>0</v>
      </c>
      <c r="D9192" s="5" t="s">
        <v>644</v>
      </c>
      <c r="E9192" s="5" t="str">
        <f t="shared" si="946"/>
        <v/>
      </c>
      <c r="F9192" s="5" t="str">
        <f t="shared" si="945"/>
        <v/>
      </c>
      <c r="G9192" s="7">
        <v>171.679</v>
      </c>
      <c r="H9192" s="7">
        <v>155.12700000000001</v>
      </c>
      <c r="I9192" s="7">
        <v>123.04</v>
      </c>
      <c r="J9192" s="7">
        <v>78.346999999999994</v>
      </c>
      <c r="K9192" s="7">
        <v>71.668000000000006</v>
      </c>
      <c r="L9192" s="7">
        <v>79.316000000000003</v>
      </c>
      <c r="M9192" s="7">
        <v>67.417000000000002</v>
      </c>
      <c r="N9192" s="7">
        <v>82.948999999999998</v>
      </c>
      <c r="O9192" s="7"/>
    </row>
    <row r="9193" spans="1:15" x14ac:dyDescent="0.2">
      <c r="A9193" s="2">
        <v>1</v>
      </c>
      <c r="B9193" s="6" t="s">
        <v>37</v>
      </c>
      <c r="C9193" s="6">
        <v>0</v>
      </c>
      <c r="D9193" s="5" t="s">
        <v>644</v>
      </c>
      <c r="E9193" s="5" t="str">
        <f t="shared" si="946"/>
        <v/>
      </c>
      <c r="F9193" s="5" t="str">
        <f t="shared" si="945"/>
        <v/>
      </c>
      <c r="G9193" s="7">
        <v>174.322</v>
      </c>
      <c r="H9193" s="7">
        <v>160.34800000000001</v>
      </c>
      <c r="I9193" s="7">
        <v>124.02200000000001</v>
      </c>
      <c r="J9193" s="7">
        <v>76.602999999999994</v>
      </c>
      <c r="K9193" s="7">
        <v>71.144999999999996</v>
      </c>
      <c r="L9193" s="7">
        <v>77.346000000000004</v>
      </c>
      <c r="M9193" s="7">
        <v>68.281000000000006</v>
      </c>
      <c r="N9193" s="7">
        <v>84.683999999999997</v>
      </c>
      <c r="O9193" s="7"/>
    </row>
    <row r="9194" spans="1:15" x14ac:dyDescent="0.2">
      <c r="A9194" s="2">
        <v>1</v>
      </c>
      <c r="B9194" s="6" t="s">
        <v>63</v>
      </c>
      <c r="C9194" s="6">
        <v>0</v>
      </c>
      <c r="D9194" s="5" t="s">
        <v>644</v>
      </c>
      <c r="E9194" s="5" t="str">
        <f t="shared" si="946"/>
        <v/>
      </c>
      <c r="F9194" s="5" t="str">
        <f t="shared" si="945"/>
        <v/>
      </c>
      <c r="G9194" s="7">
        <v>174.982</v>
      </c>
      <c r="H9194" s="7">
        <v>164.911</v>
      </c>
      <c r="I9194" s="7">
        <v>127.295</v>
      </c>
      <c r="J9194" s="7">
        <v>74.491</v>
      </c>
      <c r="K9194" s="7">
        <v>72.747</v>
      </c>
      <c r="L9194" s="7">
        <v>77.19</v>
      </c>
      <c r="M9194" s="7">
        <v>66.203999999999994</v>
      </c>
      <c r="N9194" s="7">
        <v>84.274000000000001</v>
      </c>
      <c r="O9194" s="7"/>
    </row>
    <row r="9195" spans="1:15" x14ac:dyDescent="0.2">
      <c r="A9195" s="2">
        <v>0</v>
      </c>
      <c r="B9195" s="5" t="s">
        <v>645</v>
      </c>
      <c r="C9195" s="6" t="s">
        <v>0</v>
      </c>
      <c r="E9195" s="5" t="str">
        <f t="shared" si="946"/>
        <v/>
      </c>
      <c r="F9195" s="5" t="str">
        <f t="shared" si="945"/>
        <v/>
      </c>
    </row>
    <row r="9196" spans="1:15" x14ac:dyDescent="0.2">
      <c r="A9196" s="2">
        <v>1</v>
      </c>
      <c r="B9196" s="6" t="s">
        <v>13</v>
      </c>
      <c r="C9196" s="6">
        <v>0</v>
      </c>
      <c r="D9196" s="5" t="s">
        <v>646</v>
      </c>
      <c r="E9196" s="5" t="str">
        <f t="shared" si="946"/>
        <v/>
      </c>
      <c r="F9196" s="5" t="str">
        <f t="shared" si="945"/>
        <v/>
      </c>
      <c r="G9196" s="7">
        <v>67.884</v>
      </c>
      <c r="H9196" s="7">
        <v>72.016000000000005</v>
      </c>
      <c r="I9196" s="7">
        <v>53.682000000000002</v>
      </c>
      <c r="J9196" s="7">
        <v>88.521000000000001</v>
      </c>
      <c r="K9196" s="7">
        <v>79.078999999999994</v>
      </c>
      <c r="L9196" s="7">
        <v>74.542000000000002</v>
      </c>
      <c r="M9196" s="7">
        <v>98.912999999999997</v>
      </c>
      <c r="N9196" s="7">
        <v>53.098999999999997</v>
      </c>
      <c r="O9196" s="7"/>
    </row>
    <row r="9197" spans="1:15" x14ac:dyDescent="0.2">
      <c r="A9197" s="2">
        <v>1</v>
      </c>
      <c r="B9197" s="6" t="s">
        <v>15</v>
      </c>
      <c r="C9197" s="6">
        <v>0</v>
      </c>
      <c r="D9197" s="5" t="s">
        <v>646</v>
      </c>
      <c r="E9197" s="5" t="str">
        <f t="shared" si="946"/>
        <v/>
      </c>
      <c r="F9197" s="5" t="str">
        <f t="shared" si="945"/>
        <v/>
      </c>
      <c r="G9197" s="7">
        <v>68.683000000000007</v>
      </c>
      <c r="H9197" s="7">
        <v>74.465000000000003</v>
      </c>
      <c r="I9197" s="7">
        <v>59.939</v>
      </c>
      <c r="J9197" s="7">
        <v>90.668999999999997</v>
      </c>
      <c r="K9197" s="7">
        <v>87.269000000000005</v>
      </c>
      <c r="L9197" s="7">
        <v>80.492999999999995</v>
      </c>
      <c r="M9197" s="7">
        <v>88.97</v>
      </c>
      <c r="N9197" s="7">
        <v>53.328000000000003</v>
      </c>
      <c r="O9197" s="7"/>
    </row>
    <row r="9198" spans="1:15" x14ac:dyDescent="0.2">
      <c r="A9198" s="2">
        <v>1</v>
      </c>
      <c r="B9198" s="6" t="s">
        <v>16</v>
      </c>
      <c r="C9198" s="6">
        <v>0</v>
      </c>
      <c r="D9198" s="5" t="s">
        <v>646</v>
      </c>
      <c r="E9198" s="5" t="str">
        <f t="shared" si="946"/>
        <v/>
      </c>
      <c r="F9198" s="5" t="str">
        <f t="shared" si="945"/>
        <v/>
      </c>
      <c r="G9198" s="7">
        <v>71.683000000000007</v>
      </c>
      <c r="H9198" s="7">
        <v>78.263000000000005</v>
      </c>
      <c r="I9198" s="7">
        <v>65.724000000000004</v>
      </c>
      <c r="J9198" s="7">
        <v>93.578999999999994</v>
      </c>
      <c r="K9198" s="7">
        <v>91.686999999999998</v>
      </c>
      <c r="L9198" s="7">
        <v>83.978999999999999</v>
      </c>
      <c r="M9198" s="7">
        <v>88.021000000000001</v>
      </c>
      <c r="N9198" s="7">
        <v>57.850999999999999</v>
      </c>
      <c r="O9198" s="7"/>
    </row>
    <row r="9199" spans="1:15" x14ac:dyDescent="0.2">
      <c r="A9199" s="2">
        <v>1</v>
      </c>
      <c r="B9199" s="6" t="s">
        <v>17</v>
      </c>
      <c r="C9199" s="6">
        <v>0</v>
      </c>
      <c r="D9199" s="5" t="s">
        <v>646</v>
      </c>
      <c r="E9199" s="5" t="str">
        <f t="shared" si="946"/>
        <v/>
      </c>
      <c r="F9199" s="5" t="str">
        <f t="shared" si="945"/>
        <v/>
      </c>
      <c r="G9199" s="7">
        <v>69.549000000000007</v>
      </c>
      <c r="H9199" s="7">
        <v>75.745999999999995</v>
      </c>
      <c r="I9199" s="7">
        <v>63.744</v>
      </c>
      <c r="J9199" s="7">
        <v>96.468000000000004</v>
      </c>
      <c r="K9199" s="7">
        <v>91.653000000000006</v>
      </c>
      <c r="L9199" s="7">
        <v>84.155000000000001</v>
      </c>
      <c r="M9199" s="7">
        <v>92.361000000000004</v>
      </c>
      <c r="N9199" s="7">
        <v>58.875</v>
      </c>
      <c r="O9199" s="7"/>
    </row>
    <row r="9200" spans="1:15" x14ac:dyDescent="0.2">
      <c r="A9200" s="2">
        <v>1</v>
      </c>
      <c r="B9200" s="6" t="s">
        <v>18</v>
      </c>
      <c r="C9200" s="6">
        <v>0</v>
      </c>
      <c r="D9200" s="5" t="s">
        <v>646</v>
      </c>
      <c r="E9200" s="5" t="str">
        <f t="shared" si="946"/>
        <v/>
      </c>
      <c r="F9200" s="5" t="str">
        <f t="shared" si="945"/>
        <v/>
      </c>
      <c r="G9200" s="7">
        <v>70.811000000000007</v>
      </c>
      <c r="H9200" s="7">
        <v>75.998999999999995</v>
      </c>
      <c r="I9200" s="7">
        <v>64.171000000000006</v>
      </c>
      <c r="J9200" s="7">
        <v>98.352999999999994</v>
      </c>
      <c r="K9200" s="7">
        <v>90.623999999999995</v>
      </c>
      <c r="L9200" s="7">
        <v>84.436999999999998</v>
      </c>
      <c r="M9200" s="7">
        <v>97.549000000000007</v>
      </c>
      <c r="N9200" s="7">
        <v>62.597999999999999</v>
      </c>
      <c r="O9200" s="7"/>
    </row>
    <row r="9201" spans="1:15" x14ac:dyDescent="0.2">
      <c r="A9201" s="2">
        <v>1</v>
      </c>
      <c r="B9201" s="6" t="s">
        <v>19</v>
      </c>
      <c r="C9201" s="6">
        <v>0</v>
      </c>
      <c r="D9201" s="5" t="s">
        <v>646</v>
      </c>
      <c r="E9201" s="5" t="str">
        <f t="shared" si="946"/>
        <v/>
      </c>
      <c r="F9201" s="5" t="str">
        <f t="shared" si="945"/>
        <v/>
      </c>
      <c r="G9201" s="7">
        <v>76.186999999999998</v>
      </c>
      <c r="H9201" s="7">
        <v>79.972999999999999</v>
      </c>
      <c r="I9201" s="7">
        <v>68.174000000000007</v>
      </c>
      <c r="J9201" s="7">
        <v>99.326999999999998</v>
      </c>
      <c r="K9201" s="7">
        <v>89.481999999999999</v>
      </c>
      <c r="L9201" s="7">
        <v>85.245999999999995</v>
      </c>
      <c r="M9201" s="7">
        <v>95.641000000000005</v>
      </c>
      <c r="N9201" s="7">
        <v>65.201999999999998</v>
      </c>
      <c r="O9201" s="7"/>
    </row>
    <row r="9202" spans="1:15" x14ac:dyDescent="0.2">
      <c r="A9202" s="2">
        <v>1</v>
      </c>
      <c r="B9202" s="6" t="s">
        <v>20</v>
      </c>
      <c r="C9202" s="6">
        <v>0</v>
      </c>
      <c r="D9202" s="5" t="s">
        <v>646</v>
      </c>
      <c r="E9202" s="5" t="str">
        <f t="shared" si="946"/>
        <v/>
      </c>
      <c r="F9202" s="5" t="str">
        <f t="shared" si="945"/>
        <v/>
      </c>
      <c r="G9202" s="7">
        <v>73.870999999999995</v>
      </c>
      <c r="H9202" s="7">
        <v>79.338999999999999</v>
      </c>
      <c r="I9202" s="7">
        <v>71.125</v>
      </c>
      <c r="J9202" s="7">
        <v>99.228999999999999</v>
      </c>
      <c r="K9202" s="7">
        <v>96.283000000000001</v>
      </c>
      <c r="L9202" s="7">
        <v>89.647999999999996</v>
      </c>
      <c r="M9202" s="7">
        <v>99.090999999999994</v>
      </c>
      <c r="N9202" s="7">
        <v>70.478999999999999</v>
      </c>
      <c r="O9202" s="7"/>
    </row>
    <row r="9203" spans="1:15" x14ac:dyDescent="0.2">
      <c r="A9203" s="2">
        <v>1</v>
      </c>
      <c r="B9203" s="6" t="s">
        <v>21</v>
      </c>
      <c r="C9203" s="6">
        <v>0</v>
      </c>
      <c r="D9203" s="5" t="s">
        <v>646</v>
      </c>
      <c r="E9203" s="5" t="str">
        <f t="shared" si="946"/>
        <v/>
      </c>
      <c r="F9203" s="5" t="str">
        <f t="shared" si="945"/>
        <v/>
      </c>
      <c r="G9203" s="7">
        <v>79.305999999999997</v>
      </c>
      <c r="H9203" s="7">
        <v>84.366</v>
      </c>
      <c r="I9203" s="7">
        <v>77.86</v>
      </c>
      <c r="J9203" s="7">
        <v>98.885999999999996</v>
      </c>
      <c r="K9203" s="7">
        <v>98.177000000000007</v>
      </c>
      <c r="L9203" s="7">
        <v>92.289000000000001</v>
      </c>
      <c r="M9203" s="7">
        <v>91.828000000000003</v>
      </c>
      <c r="N9203" s="7">
        <v>71.497</v>
      </c>
      <c r="O9203" s="7"/>
    </row>
    <row r="9204" spans="1:15" x14ac:dyDescent="0.2">
      <c r="A9204" s="2">
        <v>1</v>
      </c>
      <c r="B9204" s="6" t="s">
        <v>22</v>
      </c>
      <c r="C9204" s="6">
        <v>0</v>
      </c>
      <c r="D9204" s="5" t="s">
        <v>646</v>
      </c>
      <c r="E9204" s="5" t="str">
        <f t="shared" si="946"/>
        <v/>
      </c>
      <c r="F9204" s="5" t="str">
        <f t="shared" si="945"/>
        <v/>
      </c>
      <c r="G9204" s="7">
        <v>77.741</v>
      </c>
      <c r="H9204" s="7">
        <v>83.25</v>
      </c>
      <c r="I9204" s="7">
        <v>80.728999999999999</v>
      </c>
      <c r="J9204" s="7">
        <v>99.451999999999998</v>
      </c>
      <c r="K9204" s="7">
        <v>103.84399999999999</v>
      </c>
      <c r="L9204" s="7">
        <v>96.971999999999994</v>
      </c>
      <c r="M9204" s="7">
        <v>97.995000000000005</v>
      </c>
      <c r="N9204" s="7">
        <v>79.11</v>
      </c>
      <c r="O9204" s="7"/>
    </row>
    <row r="9205" spans="1:15" x14ac:dyDescent="0.2">
      <c r="A9205" s="2">
        <v>1</v>
      </c>
      <c r="B9205" s="6" t="s">
        <v>23</v>
      </c>
      <c r="C9205" s="6">
        <v>0</v>
      </c>
      <c r="D9205" s="5" t="s">
        <v>646</v>
      </c>
      <c r="E9205" s="5" t="str">
        <f t="shared" si="946"/>
        <v/>
      </c>
      <c r="F9205" s="5" t="str">
        <f t="shared" si="945"/>
        <v/>
      </c>
      <c r="G9205" s="7">
        <v>80.292000000000002</v>
      </c>
      <c r="H9205" s="7">
        <v>85.096000000000004</v>
      </c>
      <c r="I9205" s="7">
        <v>84.557000000000002</v>
      </c>
      <c r="J9205" s="7">
        <v>100.148</v>
      </c>
      <c r="K9205" s="7">
        <v>105.312</v>
      </c>
      <c r="L9205" s="7">
        <v>99.366</v>
      </c>
      <c r="M9205" s="7">
        <v>96.402000000000001</v>
      </c>
      <c r="N9205" s="7">
        <v>81.513999999999996</v>
      </c>
      <c r="O9205" s="7"/>
    </row>
    <row r="9206" spans="1:15" x14ac:dyDescent="0.2">
      <c r="A9206" s="2">
        <v>1</v>
      </c>
      <c r="B9206" s="6" t="s">
        <v>24</v>
      </c>
      <c r="C9206" s="6">
        <v>0</v>
      </c>
      <c r="D9206" s="5" t="s">
        <v>646</v>
      </c>
      <c r="E9206" s="5" t="str">
        <f t="shared" si="946"/>
        <v/>
      </c>
      <c r="F9206" s="5" t="str">
        <f t="shared" si="945"/>
        <v/>
      </c>
      <c r="G9206" s="7">
        <v>84.271000000000001</v>
      </c>
      <c r="H9206" s="7">
        <v>88.834000000000003</v>
      </c>
      <c r="I9206" s="7">
        <v>90.742999999999995</v>
      </c>
      <c r="J9206" s="7">
        <v>99.641999999999996</v>
      </c>
      <c r="K9206" s="7">
        <v>107.679</v>
      </c>
      <c r="L9206" s="7">
        <v>102.148</v>
      </c>
      <c r="M9206" s="7">
        <v>97.766000000000005</v>
      </c>
      <c r="N9206" s="7">
        <v>88.715000000000003</v>
      </c>
      <c r="O9206" s="7"/>
    </row>
    <row r="9207" spans="1:15" x14ac:dyDescent="0.2">
      <c r="A9207" s="2">
        <v>1</v>
      </c>
      <c r="B9207" s="6" t="s">
        <v>25</v>
      </c>
      <c r="C9207" s="6">
        <v>0</v>
      </c>
      <c r="D9207" s="5" t="s">
        <v>646</v>
      </c>
      <c r="E9207" s="5" t="str">
        <f t="shared" si="946"/>
        <v/>
      </c>
      <c r="F9207" s="5" t="str">
        <f t="shared" si="945"/>
        <v/>
      </c>
      <c r="G9207" s="7">
        <v>90.882999999999996</v>
      </c>
      <c r="H9207" s="7">
        <v>94.293999999999997</v>
      </c>
      <c r="I9207" s="7">
        <v>97.314999999999998</v>
      </c>
      <c r="J9207" s="7">
        <v>100.108</v>
      </c>
      <c r="K9207" s="7">
        <v>107.078</v>
      </c>
      <c r="L9207" s="7">
        <v>103.20399999999999</v>
      </c>
      <c r="M9207" s="7">
        <v>98.710999999999999</v>
      </c>
      <c r="N9207" s="7">
        <v>96.061999999999998</v>
      </c>
      <c r="O9207" s="7"/>
    </row>
    <row r="9208" spans="1:15" x14ac:dyDescent="0.2">
      <c r="A9208" s="2">
        <v>1</v>
      </c>
      <c r="B9208" s="6" t="s">
        <v>26</v>
      </c>
      <c r="C9208" s="6">
        <v>0</v>
      </c>
      <c r="D9208" s="5" t="s">
        <v>646</v>
      </c>
      <c r="E9208" s="5" t="str">
        <f t="shared" si="946"/>
        <v/>
      </c>
      <c r="F9208" s="5" t="str">
        <f t="shared" si="945"/>
        <v/>
      </c>
      <c r="G9208" s="7">
        <v>90.21</v>
      </c>
      <c r="H9208" s="7">
        <v>93.573999999999998</v>
      </c>
      <c r="I9208" s="7">
        <v>101.81100000000001</v>
      </c>
      <c r="J9208" s="7">
        <v>100.081</v>
      </c>
      <c r="K9208" s="7">
        <v>112.86</v>
      </c>
      <c r="L9208" s="7">
        <v>108.803</v>
      </c>
      <c r="M9208" s="7">
        <v>104.834</v>
      </c>
      <c r="N9208" s="7">
        <v>106.733</v>
      </c>
      <c r="O9208" s="7"/>
    </row>
    <row r="9209" spans="1:15" x14ac:dyDescent="0.2">
      <c r="A9209" s="2">
        <v>1</v>
      </c>
      <c r="B9209" s="6" t="s">
        <v>27</v>
      </c>
      <c r="C9209" s="6">
        <v>0</v>
      </c>
      <c r="D9209" s="5" t="s">
        <v>646</v>
      </c>
      <c r="E9209" s="5" t="str">
        <f t="shared" si="946"/>
        <v/>
      </c>
      <c r="F9209" s="5" t="str">
        <f t="shared" si="945"/>
        <v/>
      </c>
      <c r="G9209" s="7">
        <v>91.843000000000004</v>
      </c>
      <c r="H9209" s="7">
        <v>94.19</v>
      </c>
      <c r="I9209" s="7">
        <v>103.84099999999999</v>
      </c>
      <c r="J9209" s="7">
        <v>100.78400000000001</v>
      </c>
      <c r="K9209" s="7">
        <v>113.06399999999999</v>
      </c>
      <c r="L9209" s="7">
        <v>110.246</v>
      </c>
      <c r="M9209" s="7">
        <v>103.667</v>
      </c>
      <c r="N9209" s="7">
        <v>107.65</v>
      </c>
      <c r="O9209" s="7"/>
    </row>
    <row r="9210" spans="1:15" x14ac:dyDescent="0.2">
      <c r="A9210" s="2">
        <v>1</v>
      </c>
      <c r="B9210" s="6" t="s">
        <v>28</v>
      </c>
      <c r="C9210" s="6">
        <v>0</v>
      </c>
      <c r="D9210" s="5" t="s">
        <v>646</v>
      </c>
      <c r="E9210" s="5" t="str">
        <f t="shared" si="946"/>
        <v/>
      </c>
      <c r="F9210" s="5" t="str">
        <f t="shared" si="945"/>
        <v/>
      </c>
      <c r="G9210" s="7">
        <v>94.004999999999995</v>
      </c>
      <c r="H9210" s="7">
        <v>94.415999999999997</v>
      </c>
      <c r="I9210" s="7">
        <v>101.431</v>
      </c>
      <c r="J9210" s="7">
        <v>100.96899999999999</v>
      </c>
      <c r="K9210" s="7">
        <v>107.899</v>
      </c>
      <c r="L9210" s="7">
        <v>107.43</v>
      </c>
      <c r="M9210" s="7">
        <v>111.587</v>
      </c>
      <c r="N9210" s="7">
        <v>113.184</v>
      </c>
      <c r="O9210" s="7"/>
    </row>
    <row r="9211" spans="1:15" x14ac:dyDescent="0.2">
      <c r="A9211" s="2">
        <v>1</v>
      </c>
      <c r="B9211" s="6" t="s">
        <v>29</v>
      </c>
      <c r="C9211" s="6">
        <v>0</v>
      </c>
      <c r="D9211" s="5" t="s">
        <v>646</v>
      </c>
      <c r="E9211" s="5" t="str">
        <f t="shared" si="946"/>
        <v/>
      </c>
      <c r="F9211" s="5" t="str">
        <f t="shared" si="945"/>
        <v/>
      </c>
      <c r="G9211" s="7">
        <v>100</v>
      </c>
      <c r="H9211" s="7">
        <v>100</v>
      </c>
      <c r="I9211" s="7">
        <v>100</v>
      </c>
      <c r="J9211" s="7">
        <v>100</v>
      </c>
      <c r="K9211" s="7">
        <v>100</v>
      </c>
      <c r="L9211" s="7">
        <v>100</v>
      </c>
      <c r="M9211" s="7">
        <v>100</v>
      </c>
      <c r="N9211" s="7">
        <v>100</v>
      </c>
      <c r="O9211" s="7"/>
    </row>
    <row r="9212" spans="1:15" x14ac:dyDescent="0.2">
      <c r="A9212" s="2">
        <v>1</v>
      </c>
      <c r="B9212" s="6" t="s">
        <v>30</v>
      </c>
      <c r="C9212" s="6">
        <v>0</v>
      </c>
      <c r="D9212" s="5" t="s">
        <v>646</v>
      </c>
      <c r="E9212" s="5" t="str">
        <f t="shared" si="946"/>
        <v/>
      </c>
      <c r="F9212" s="5" t="str">
        <f t="shared" si="945"/>
        <v/>
      </c>
      <c r="G9212" s="7">
        <v>100.821</v>
      </c>
      <c r="H9212" s="7">
        <v>103.762</v>
      </c>
      <c r="I9212" s="7">
        <v>100.76600000000001</v>
      </c>
      <c r="J9212" s="7">
        <v>97.168000000000006</v>
      </c>
      <c r="K9212" s="7">
        <v>99.945999999999998</v>
      </c>
      <c r="L9212" s="7">
        <v>97.113</v>
      </c>
      <c r="M9212" s="7">
        <v>101.91200000000001</v>
      </c>
      <c r="N9212" s="7">
        <v>102.69199999999999</v>
      </c>
      <c r="O9212" s="7"/>
    </row>
    <row r="9213" spans="1:15" x14ac:dyDescent="0.2">
      <c r="A9213" s="2">
        <v>1</v>
      </c>
      <c r="B9213" s="6" t="s">
        <v>31</v>
      </c>
      <c r="C9213" s="6">
        <v>0</v>
      </c>
      <c r="D9213" s="5" t="s">
        <v>646</v>
      </c>
      <c r="E9213" s="5" t="str">
        <f t="shared" si="946"/>
        <v/>
      </c>
      <c r="F9213" s="5" t="str">
        <f t="shared" si="945"/>
        <v/>
      </c>
      <c r="G9213" s="7">
        <v>112.32</v>
      </c>
      <c r="H9213" s="7">
        <v>109.795</v>
      </c>
      <c r="I9213" s="7">
        <v>102.179</v>
      </c>
      <c r="J9213" s="7">
        <v>95.537000000000006</v>
      </c>
      <c r="K9213" s="7">
        <v>90.971999999999994</v>
      </c>
      <c r="L9213" s="7">
        <v>93.063000000000002</v>
      </c>
      <c r="M9213" s="7">
        <v>92.694999999999993</v>
      </c>
      <c r="N9213" s="7">
        <v>94.715000000000003</v>
      </c>
      <c r="O9213" s="7"/>
    </row>
    <row r="9214" spans="1:15" x14ac:dyDescent="0.2">
      <c r="A9214" s="2">
        <v>1</v>
      </c>
      <c r="B9214" s="6" t="s">
        <v>32</v>
      </c>
      <c r="C9214" s="6">
        <v>0</v>
      </c>
      <c r="D9214" s="5" t="s">
        <v>646</v>
      </c>
      <c r="E9214" s="5" t="str">
        <f t="shared" si="946"/>
        <v/>
      </c>
      <c r="F9214" s="5" t="str">
        <f t="shared" si="945"/>
        <v/>
      </c>
      <c r="G9214" s="7">
        <v>119.352</v>
      </c>
      <c r="H9214" s="7">
        <v>116.197</v>
      </c>
      <c r="I9214" s="7">
        <v>102.777</v>
      </c>
      <c r="J9214" s="7">
        <v>94.869</v>
      </c>
      <c r="K9214" s="7">
        <v>86.113</v>
      </c>
      <c r="L9214" s="7">
        <v>88.450999999999993</v>
      </c>
      <c r="M9214" s="7">
        <v>88.460999999999999</v>
      </c>
      <c r="N9214" s="7">
        <v>90.918000000000006</v>
      </c>
      <c r="O9214" s="7"/>
    </row>
    <row r="9215" spans="1:15" x14ac:dyDescent="0.2">
      <c r="A9215" s="2">
        <v>1</v>
      </c>
      <c r="B9215" s="6" t="s">
        <v>33</v>
      </c>
      <c r="C9215" s="6">
        <v>0</v>
      </c>
      <c r="D9215" s="5" t="s">
        <v>646</v>
      </c>
      <c r="E9215" s="5" t="str">
        <f t="shared" si="946"/>
        <v/>
      </c>
      <c r="F9215" s="5" t="str">
        <f t="shared" si="945"/>
        <v/>
      </c>
      <c r="G9215" s="7">
        <v>130.86000000000001</v>
      </c>
      <c r="H9215" s="7">
        <v>129.196</v>
      </c>
      <c r="I9215" s="7">
        <v>109.04300000000001</v>
      </c>
      <c r="J9215" s="7">
        <v>93.930999999999997</v>
      </c>
      <c r="K9215" s="7">
        <v>83.328000000000003</v>
      </c>
      <c r="L9215" s="7">
        <v>84.400999999999996</v>
      </c>
      <c r="M9215" s="7">
        <v>86.436999999999998</v>
      </c>
      <c r="N9215" s="7">
        <v>94.253</v>
      </c>
      <c r="O9215" s="7"/>
    </row>
    <row r="9216" spans="1:15" x14ac:dyDescent="0.2">
      <c r="A9216" s="2">
        <v>1</v>
      </c>
      <c r="B9216" s="6" t="s">
        <v>34</v>
      </c>
      <c r="C9216" s="6">
        <v>0</v>
      </c>
      <c r="D9216" s="5" t="s">
        <v>646</v>
      </c>
      <c r="E9216" s="5" t="str">
        <f t="shared" si="946"/>
        <v/>
      </c>
      <c r="F9216" s="5" t="str">
        <f t="shared" si="945"/>
        <v/>
      </c>
      <c r="G9216" s="7">
        <v>137.08500000000001</v>
      </c>
      <c r="H9216" s="7">
        <v>131.405</v>
      </c>
      <c r="I9216" s="7">
        <v>106.419</v>
      </c>
      <c r="J9216" s="7">
        <v>93.847999999999999</v>
      </c>
      <c r="K9216" s="7">
        <v>77.63</v>
      </c>
      <c r="L9216" s="7">
        <v>80.986000000000004</v>
      </c>
      <c r="M9216" s="7">
        <v>86.671999999999997</v>
      </c>
      <c r="N9216" s="7">
        <v>92.236000000000004</v>
      </c>
      <c r="O9216" s="7"/>
    </row>
    <row r="9217" spans="1:15" x14ac:dyDescent="0.2">
      <c r="A9217" s="2">
        <v>1</v>
      </c>
      <c r="B9217" s="6" t="s">
        <v>35</v>
      </c>
      <c r="C9217" s="6">
        <v>0</v>
      </c>
      <c r="D9217" s="5" t="s">
        <v>646</v>
      </c>
      <c r="E9217" s="5" t="str">
        <f t="shared" si="946"/>
        <v/>
      </c>
      <c r="F9217" s="5" t="str">
        <f t="shared" si="945"/>
        <v/>
      </c>
      <c r="G9217" s="7">
        <v>132.17099999999999</v>
      </c>
      <c r="H9217" s="7">
        <v>125.587</v>
      </c>
      <c r="I9217" s="7">
        <v>98.7</v>
      </c>
      <c r="J9217" s="7">
        <v>94.912000000000006</v>
      </c>
      <c r="K9217" s="7">
        <v>74.676000000000002</v>
      </c>
      <c r="L9217" s="7">
        <v>78.591999999999999</v>
      </c>
      <c r="M9217" s="7">
        <v>90.007000000000005</v>
      </c>
      <c r="N9217" s="7">
        <v>88.837000000000003</v>
      </c>
      <c r="O9217" s="7"/>
    </row>
    <row r="9218" spans="1:15" x14ac:dyDescent="0.2">
      <c r="A9218" s="2">
        <v>1</v>
      </c>
      <c r="B9218" s="6" t="s">
        <v>36</v>
      </c>
      <c r="C9218" s="6">
        <v>0</v>
      </c>
      <c r="D9218" s="5" t="s">
        <v>646</v>
      </c>
      <c r="E9218" s="5" t="str">
        <f t="shared" si="946"/>
        <v/>
      </c>
      <c r="F9218" s="5" t="str">
        <f t="shared" si="945"/>
        <v/>
      </c>
      <c r="G9218" s="7">
        <v>136.416</v>
      </c>
      <c r="H9218" s="7">
        <v>124.819</v>
      </c>
      <c r="I9218" s="7">
        <v>88.033000000000001</v>
      </c>
      <c r="J9218" s="7">
        <v>95.703000000000003</v>
      </c>
      <c r="K9218" s="7">
        <v>64.533000000000001</v>
      </c>
      <c r="L9218" s="7">
        <v>70.528000000000006</v>
      </c>
      <c r="M9218" s="7">
        <v>95.468999999999994</v>
      </c>
      <c r="N9218" s="7">
        <v>84.043999999999997</v>
      </c>
      <c r="O9218" s="7"/>
    </row>
    <row r="9219" spans="1:15" x14ac:dyDescent="0.2">
      <c r="A9219" s="2">
        <v>1</v>
      </c>
      <c r="B9219" s="6" t="s">
        <v>37</v>
      </c>
      <c r="C9219" s="6">
        <v>0</v>
      </c>
      <c r="D9219" s="5" t="s">
        <v>646</v>
      </c>
      <c r="E9219" s="5" t="str">
        <f t="shared" si="946"/>
        <v/>
      </c>
      <c r="F9219" s="5" t="str">
        <f t="shared" si="945"/>
        <v/>
      </c>
      <c r="G9219" s="7">
        <v>154.88399999999999</v>
      </c>
      <c r="H9219" s="7">
        <v>143.21</v>
      </c>
      <c r="I9219" s="7">
        <v>92.784000000000006</v>
      </c>
      <c r="J9219" s="7">
        <v>94.584999999999994</v>
      </c>
      <c r="K9219" s="7">
        <v>59.905999999999999</v>
      </c>
      <c r="L9219" s="7">
        <v>64.789000000000001</v>
      </c>
      <c r="M9219" s="7">
        <v>88.930999999999997</v>
      </c>
      <c r="N9219" s="7">
        <v>82.513999999999996</v>
      </c>
      <c r="O9219" s="7"/>
    </row>
    <row r="9220" spans="1:15" x14ac:dyDescent="0.2">
      <c r="A9220" s="2">
        <v>1</v>
      </c>
      <c r="B9220" s="6" t="s">
        <v>63</v>
      </c>
      <c r="C9220" s="6">
        <v>0</v>
      </c>
      <c r="D9220" s="5" t="s">
        <v>646</v>
      </c>
      <c r="E9220" s="5" t="str">
        <f t="shared" si="946"/>
        <v/>
      </c>
      <c r="F9220" s="5" t="str">
        <f t="shared" si="945"/>
        <v/>
      </c>
      <c r="G9220" s="7">
        <v>186.738</v>
      </c>
      <c r="H9220" s="7">
        <v>161.404</v>
      </c>
      <c r="I9220" s="7">
        <v>97.808999999999997</v>
      </c>
      <c r="J9220" s="7">
        <v>94.763999999999996</v>
      </c>
      <c r="K9220" s="7">
        <v>52.378</v>
      </c>
      <c r="L9220" s="7">
        <v>60.598999999999997</v>
      </c>
      <c r="M9220" s="7">
        <v>73.727999999999994</v>
      </c>
      <c r="N9220" s="7">
        <v>72.113</v>
      </c>
      <c r="O9220" s="7"/>
    </row>
    <row r="9221" spans="1:15" x14ac:dyDescent="0.2">
      <c r="A9221" s="2">
        <v>0</v>
      </c>
      <c r="B9221" s="5" t="s">
        <v>645</v>
      </c>
      <c r="C9221" s="6" t="s">
        <v>0</v>
      </c>
      <c r="E9221" s="5" t="str">
        <f t="shared" si="946"/>
        <v/>
      </c>
      <c r="F9221" s="5" t="str">
        <f t="shared" si="945"/>
        <v/>
      </c>
    </row>
    <row r="9222" spans="1:15" x14ac:dyDescent="0.2">
      <c r="A9222" s="2">
        <v>1</v>
      </c>
      <c r="B9222" s="6" t="s">
        <v>13</v>
      </c>
      <c r="C9222" s="6">
        <v>0</v>
      </c>
      <c r="D9222" s="5" t="s">
        <v>647</v>
      </c>
      <c r="E9222" s="5" t="str">
        <f t="shared" si="946"/>
        <v/>
      </c>
      <c r="F9222" s="5" t="str">
        <f t="shared" si="945"/>
        <v/>
      </c>
      <c r="G9222" s="7">
        <v>67.884</v>
      </c>
      <c r="H9222" s="7">
        <v>72.016000000000005</v>
      </c>
      <c r="I9222" s="7">
        <v>53.682000000000002</v>
      </c>
      <c r="J9222" s="7">
        <v>88.521000000000001</v>
      </c>
      <c r="K9222" s="7">
        <v>79.078999999999994</v>
      </c>
      <c r="L9222" s="7">
        <v>74.542000000000002</v>
      </c>
      <c r="M9222" s="7">
        <v>98.912999999999997</v>
      </c>
      <c r="N9222" s="7">
        <v>53.098999999999997</v>
      </c>
      <c r="O9222" s="7"/>
    </row>
    <row r="9223" spans="1:15" x14ac:dyDescent="0.2">
      <c r="A9223" s="2">
        <v>1</v>
      </c>
      <c r="B9223" s="6" t="s">
        <v>15</v>
      </c>
      <c r="C9223" s="6">
        <v>0</v>
      </c>
      <c r="D9223" s="5" t="s">
        <v>647</v>
      </c>
      <c r="E9223" s="5" t="str">
        <f t="shared" si="946"/>
        <v/>
      </c>
      <c r="F9223" s="5" t="str">
        <f t="shared" si="945"/>
        <v/>
      </c>
      <c r="G9223" s="7">
        <v>68.683000000000007</v>
      </c>
      <c r="H9223" s="7">
        <v>74.465000000000003</v>
      </c>
      <c r="I9223" s="7">
        <v>59.939</v>
      </c>
      <c r="J9223" s="7">
        <v>90.668999999999997</v>
      </c>
      <c r="K9223" s="7">
        <v>87.269000000000005</v>
      </c>
      <c r="L9223" s="7">
        <v>80.492999999999995</v>
      </c>
      <c r="M9223" s="7">
        <v>88.97</v>
      </c>
      <c r="N9223" s="7">
        <v>53.328000000000003</v>
      </c>
      <c r="O9223" s="7"/>
    </row>
    <row r="9224" spans="1:15" x14ac:dyDescent="0.2">
      <c r="A9224" s="2">
        <v>1</v>
      </c>
      <c r="B9224" s="6" t="s">
        <v>16</v>
      </c>
      <c r="C9224" s="6">
        <v>0</v>
      </c>
      <c r="D9224" s="5" t="s">
        <v>647</v>
      </c>
      <c r="E9224" s="5" t="str">
        <f t="shared" si="946"/>
        <v/>
      </c>
      <c r="F9224" s="5" t="str">
        <f t="shared" ref="F9224:F9287" si="947">IF(LEN(E9224)=0,"",E9224&amp;B9224)</f>
        <v/>
      </c>
      <c r="G9224" s="7">
        <v>71.683000000000007</v>
      </c>
      <c r="H9224" s="7">
        <v>78.263000000000005</v>
      </c>
      <c r="I9224" s="7">
        <v>65.724000000000004</v>
      </c>
      <c r="J9224" s="7">
        <v>93.578999999999994</v>
      </c>
      <c r="K9224" s="7">
        <v>91.686999999999998</v>
      </c>
      <c r="L9224" s="7">
        <v>83.978999999999999</v>
      </c>
      <c r="M9224" s="7">
        <v>88.021000000000001</v>
      </c>
      <c r="N9224" s="7">
        <v>57.850999999999999</v>
      </c>
      <c r="O9224" s="7"/>
    </row>
    <row r="9225" spans="1:15" x14ac:dyDescent="0.2">
      <c r="A9225" s="2">
        <v>1</v>
      </c>
      <c r="B9225" s="6" t="s">
        <v>17</v>
      </c>
      <c r="C9225" s="6">
        <v>0</v>
      </c>
      <c r="D9225" s="5" t="s">
        <v>647</v>
      </c>
      <c r="E9225" s="5" t="str">
        <f t="shared" ref="E9225:E9288" si="948">IF(C9225=0,IF(LEN(D9225)&lt;&gt;3,"",D9225),IF(LEN(D9225)&lt;&gt;4,"",LEFT(D9225,3)))</f>
        <v/>
      </c>
      <c r="F9225" s="5" t="str">
        <f t="shared" si="947"/>
        <v/>
      </c>
      <c r="G9225" s="7">
        <v>69.549000000000007</v>
      </c>
      <c r="H9225" s="7">
        <v>75.745999999999995</v>
      </c>
      <c r="I9225" s="7">
        <v>63.744</v>
      </c>
      <c r="J9225" s="7">
        <v>96.468000000000004</v>
      </c>
      <c r="K9225" s="7">
        <v>91.653000000000006</v>
      </c>
      <c r="L9225" s="7">
        <v>84.155000000000001</v>
      </c>
      <c r="M9225" s="7">
        <v>92.361000000000004</v>
      </c>
      <c r="N9225" s="7">
        <v>58.875</v>
      </c>
      <c r="O9225" s="7"/>
    </row>
    <row r="9226" spans="1:15" x14ac:dyDescent="0.2">
      <c r="A9226" s="2">
        <v>1</v>
      </c>
      <c r="B9226" s="6" t="s">
        <v>18</v>
      </c>
      <c r="C9226" s="6">
        <v>0</v>
      </c>
      <c r="D9226" s="5" t="s">
        <v>647</v>
      </c>
      <c r="E9226" s="5" t="str">
        <f t="shared" si="948"/>
        <v/>
      </c>
      <c r="F9226" s="5" t="str">
        <f t="shared" si="947"/>
        <v/>
      </c>
      <c r="G9226" s="7">
        <v>70.811000000000007</v>
      </c>
      <c r="H9226" s="7">
        <v>75.998999999999995</v>
      </c>
      <c r="I9226" s="7">
        <v>64.171000000000006</v>
      </c>
      <c r="J9226" s="7">
        <v>98.352999999999994</v>
      </c>
      <c r="K9226" s="7">
        <v>90.623999999999995</v>
      </c>
      <c r="L9226" s="7">
        <v>84.436999999999998</v>
      </c>
      <c r="M9226" s="7">
        <v>97.549000000000007</v>
      </c>
      <c r="N9226" s="7">
        <v>62.597999999999999</v>
      </c>
      <c r="O9226" s="7"/>
    </row>
    <row r="9227" spans="1:15" x14ac:dyDescent="0.2">
      <c r="A9227" s="2">
        <v>1</v>
      </c>
      <c r="B9227" s="6" t="s">
        <v>19</v>
      </c>
      <c r="C9227" s="6">
        <v>0</v>
      </c>
      <c r="D9227" s="5" t="s">
        <v>647</v>
      </c>
      <c r="E9227" s="5" t="str">
        <f t="shared" si="948"/>
        <v/>
      </c>
      <c r="F9227" s="5" t="str">
        <f t="shared" si="947"/>
        <v/>
      </c>
      <c r="G9227" s="7">
        <v>76.186999999999998</v>
      </c>
      <c r="H9227" s="7">
        <v>79.972999999999999</v>
      </c>
      <c r="I9227" s="7">
        <v>68.174000000000007</v>
      </c>
      <c r="J9227" s="7">
        <v>99.326999999999998</v>
      </c>
      <c r="K9227" s="7">
        <v>89.481999999999999</v>
      </c>
      <c r="L9227" s="7">
        <v>85.245999999999995</v>
      </c>
      <c r="M9227" s="7">
        <v>95.641000000000005</v>
      </c>
      <c r="N9227" s="7">
        <v>65.201999999999998</v>
      </c>
      <c r="O9227" s="7"/>
    </row>
    <row r="9228" spans="1:15" x14ac:dyDescent="0.2">
      <c r="A9228" s="2">
        <v>1</v>
      </c>
      <c r="B9228" s="6" t="s">
        <v>20</v>
      </c>
      <c r="C9228" s="6">
        <v>0</v>
      </c>
      <c r="D9228" s="5" t="s">
        <v>647</v>
      </c>
      <c r="E9228" s="5" t="str">
        <f t="shared" si="948"/>
        <v/>
      </c>
      <c r="F9228" s="5" t="str">
        <f t="shared" si="947"/>
        <v/>
      </c>
      <c r="G9228" s="7">
        <v>73.870999999999995</v>
      </c>
      <c r="H9228" s="7">
        <v>79.338999999999999</v>
      </c>
      <c r="I9228" s="7">
        <v>71.125</v>
      </c>
      <c r="J9228" s="7">
        <v>99.228999999999999</v>
      </c>
      <c r="K9228" s="7">
        <v>96.283000000000001</v>
      </c>
      <c r="L9228" s="7">
        <v>89.647999999999996</v>
      </c>
      <c r="M9228" s="7">
        <v>99.090999999999994</v>
      </c>
      <c r="N9228" s="7">
        <v>70.478999999999999</v>
      </c>
      <c r="O9228" s="7"/>
    </row>
    <row r="9229" spans="1:15" x14ac:dyDescent="0.2">
      <c r="A9229" s="2">
        <v>1</v>
      </c>
      <c r="B9229" s="6" t="s">
        <v>21</v>
      </c>
      <c r="C9229" s="6">
        <v>0</v>
      </c>
      <c r="D9229" s="5" t="s">
        <v>647</v>
      </c>
      <c r="E9229" s="5" t="str">
        <f t="shared" si="948"/>
        <v/>
      </c>
      <c r="F9229" s="5" t="str">
        <f t="shared" si="947"/>
        <v/>
      </c>
      <c r="G9229" s="7">
        <v>79.305999999999997</v>
      </c>
      <c r="H9229" s="7">
        <v>84.366</v>
      </c>
      <c r="I9229" s="7">
        <v>77.86</v>
      </c>
      <c r="J9229" s="7">
        <v>98.885999999999996</v>
      </c>
      <c r="K9229" s="7">
        <v>98.177000000000007</v>
      </c>
      <c r="L9229" s="7">
        <v>92.289000000000001</v>
      </c>
      <c r="M9229" s="7">
        <v>91.828000000000003</v>
      </c>
      <c r="N9229" s="7">
        <v>71.497</v>
      </c>
      <c r="O9229" s="7"/>
    </row>
    <row r="9230" spans="1:15" x14ac:dyDescent="0.2">
      <c r="A9230" s="2">
        <v>1</v>
      </c>
      <c r="B9230" s="6" t="s">
        <v>22</v>
      </c>
      <c r="C9230" s="6">
        <v>0</v>
      </c>
      <c r="D9230" s="5" t="s">
        <v>647</v>
      </c>
      <c r="E9230" s="5" t="str">
        <f t="shared" si="948"/>
        <v/>
      </c>
      <c r="F9230" s="5" t="str">
        <f t="shared" si="947"/>
        <v/>
      </c>
      <c r="G9230" s="7">
        <v>77.741</v>
      </c>
      <c r="H9230" s="7">
        <v>83.25</v>
      </c>
      <c r="I9230" s="7">
        <v>80.728999999999999</v>
      </c>
      <c r="J9230" s="7">
        <v>99.451999999999998</v>
      </c>
      <c r="K9230" s="7">
        <v>103.84399999999999</v>
      </c>
      <c r="L9230" s="7">
        <v>96.971999999999994</v>
      </c>
      <c r="M9230" s="7">
        <v>97.995000000000005</v>
      </c>
      <c r="N9230" s="7">
        <v>79.11</v>
      </c>
      <c r="O9230" s="7"/>
    </row>
    <row r="9231" spans="1:15" x14ac:dyDescent="0.2">
      <c r="A9231" s="2">
        <v>1</v>
      </c>
      <c r="B9231" s="6" t="s">
        <v>23</v>
      </c>
      <c r="C9231" s="6">
        <v>0</v>
      </c>
      <c r="D9231" s="5" t="s">
        <v>647</v>
      </c>
      <c r="E9231" s="5" t="str">
        <f t="shared" si="948"/>
        <v/>
      </c>
      <c r="F9231" s="5" t="str">
        <f t="shared" si="947"/>
        <v/>
      </c>
      <c r="G9231" s="7">
        <v>80.292000000000002</v>
      </c>
      <c r="H9231" s="7">
        <v>85.096000000000004</v>
      </c>
      <c r="I9231" s="7">
        <v>84.557000000000002</v>
      </c>
      <c r="J9231" s="7">
        <v>100.148</v>
      </c>
      <c r="K9231" s="7">
        <v>105.312</v>
      </c>
      <c r="L9231" s="7">
        <v>99.366</v>
      </c>
      <c r="M9231" s="7">
        <v>96.402000000000001</v>
      </c>
      <c r="N9231" s="7">
        <v>81.513999999999996</v>
      </c>
      <c r="O9231" s="7"/>
    </row>
    <row r="9232" spans="1:15" x14ac:dyDescent="0.2">
      <c r="A9232" s="2">
        <v>1</v>
      </c>
      <c r="B9232" s="6" t="s">
        <v>24</v>
      </c>
      <c r="C9232" s="6">
        <v>0</v>
      </c>
      <c r="D9232" s="5" t="s">
        <v>647</v>
      </c>
      <c r="E9232" s="5" t="str">
        <f t="shared" si="948"/>
        <v/>
      </c>
      <c r="F9232" s="5" t="str">
        <f t="shared" si="947"/>
        <v/>
      </c>
      <c r="G9232" s="7">
        <v>84.271000000000001</v>
      </c>
      <c r="H9232" s="7">
        <v>88.834000000000003</v>
      </c>
      <c r="I9232" s="7">
        <v>90.742999999999995</v>
      </c>
      <c r="J9232" s="7">
        <v>99.641999999999996</v>
      </c>
      <c r="K9232" s="7">
        <v>107.679</v>
      </c>
      <c r="L9232" s="7">
        <v>102.148</v>
      </c>
      <c r="M9232" s="7">
        <v>97.766000000000005</v>
      </c>
      <c r="N9232" s="7">
        <v>88.715000000000003</v>
      </c>
      <c r="O9232" s="7"/>
    </row>
    <row r="9233" spans="1:15" x14ac:dyDescent="0.2">
      <c r="A9233" s="2">
        <v>1</v>
      </c>
      <c r="B9233" s="6" t="s">
        <v>25</v>
      </c>
      <c r="C9233" s="6">
        <v>0</v>
      </c>
      <c r="D9233" s="5" t="s">
        <v>647</v>
      </c>
      <c r="E9233" s="5" t="str">
        <f t="shared" si="948"/>
        <v/>
      </c>
      <c r="F9233" s="5" t="str">
        <f t="shared" si="947"/>
        <v/>
      </c>
      <c r="G9233" s="7">
        <v>90.882999999999996</v>
      </c>
      <c r="H9233" s="7">
        <v>94.293999999999997</v>
      </c>
      <c r="I9233" s="7">
        <v>97.314999999999998</v>
      </c>
      <c r="J9233" s="7">
        <v>100.108</v>
      </c>
      <c r="K9233" s="7">
        <v>107.078</v>
      </c>
      <c r="L9233" s="7">
        <v>103.20399999999999</v>
      </c>
      <c r="M9233" s="7">
        <v>98.710999999999999</v>
      </c>
      <c r="N9233" s="7">
        <v>96.061999999999998</v>
      </c>
      <c r="O9233" s="7"/>
    </row>
    <row r="9234" spans="1:15" x14ac:dyDescent="0.2">
      <c r="A9234" s="2">
        <v>1</v>
      </c>
      <c r="B9234" s="6" t="s">
        <v>26</v>
      </c>
      <c r="C9234" s="6">
        <v>0</v>
      </c>
      <c r="D9234" s="5" t="s">
        <v>647</v>
      </c>
      <c r="E9234" s="5" t="str">
        <f t="shared" si="948"/>
        <v/>
      </c>
      <c r="F9234" s="5" t="str">
        <f t="shared" si="947"/>
        <v/>
      </c>
      <c r="G9234" s="7">
        <v>90.21</v>
      </c>
      <c r="H9234" s="7">
        <v>93.573999999999998</v>
      </c>
      <c r="I9234" s="7">
        <v>101.81100000000001</v>
      </c>
      <c r="J9234" s="7">
        <v>100.081</v>
      </c>
      <c r="K9234" s="7">
        <v>112.86</v>
      </c>
      <c r="L9234" s="7">
        <v>108.803</v>
      </c>
      <c r="M9234" s="7">
        <v>104.834</v>
      </c>
      <c r="N9234" s="7">
        <v>106.733</v>
      </c>
      <c r="O9234" s="7"/>
    </row>
    <row r="9235" spans="1:15" x14ac:dyDescent="0.2">
      <c r="A9235" s="2">
        <v>1</v>
      </c>
      <c r="B9235" s="6" t="s">
        <v>27</v>
      </c>
      <c r="C9235" s="6">
        <v>0</v>
      </c>
      <c r="D9235" s="5" t="s">
        <v>647</v>
      </c>
      <c r="E9235" s="5" t="str">
        <f t="shared" si="948"/>
        <v/>
      </c>
      <c r="F9235" s="5" t="str">
        <f t="shared" si="947"/>
        <v/>
      </c>
      <c r="G9235" s="7">
        <v>91.843000000000004</v>
      </c>
      <c r="H9235" s="7">
        <v>94.19</v>
      </c>
      <c r="I9235" s="7">
        <v>103.84099999999999</v>
      </c>
      <c r="J9235" s="7">
        <v>100.78400000000001</v>
      </c>
      <c r="K9235" s="7">
        <v>113.06399999999999</v>
      </c>
      <c r="L9235" s="7">
        <v>110.246</v>
      </c>
      <c r="M9235" s="7">
        <v>103.667</v>
      </c>
      <c r="N9235" s="7">
        <v>107.65</v>
      </c>
      <c r="O9235" s="7"/>
    </row>
    <row r="9236" spans="1:15" x14ac:dyDescent="0.2">
      <c r="A9236" s="2">
        <v>1</v>
      </c>
      <c r="B9236" s="6" t="s">
        <v>28</v>
      </c>
      <c r="C9236" s="6">
        <v>0</v>
      </c>
      <c r="D9236" s="5" t="s">
        <v>647</v>
      </c>
      <c r="E9236" s="5" t="str">
        <f t="shared" si="948"/>
        <v/>
      </c>
      <c r="F9236" s="5" t="str">
        <f t="shared" si="947"/>
        <v/>
      </c>
      <c r="G9236" s="7">
        <v>94.004999999999995</v>
      </c>
      <c r="H9236" s="7">
        <v>94.415999999999997</v>
      </c>
      <c r="I9236" s="7">
        <v>101.431</v>
      </c>
      <c r="J9236" s="7">
        <v>100.96899999999999</v>
      </c>
      <c r="K9236" s="7">
        <v>107.899</v>
      </c>
      <c r="L9236" s="7">
        <v>107.43</v>
      </c>
      <c r="M9236" s="7">
        <v>111.587</v>
      </c>
      <c r="N9236" s="7">
        <v>113.184</v>
      </c>
      <c r="O9236" s="7"/>
    </row>
    <row r="9237" spans="1:15" x14ac:dyDescent="0.2">
      <c r="A9237" s="2">
        <v>1</v>
      </c>
      <c r="B9237" s="6" t="s">
        <v>29</v>
      </c>
      <c r="C9237" s="6">
        <v>0</v>
      </c>
      <c r="D9237" s="5" t="s">
        <v>647</v>
      </c>
      <c r="E9237" s="5" t="str">
        <f t="shared" si="948"/>
        <v/>
      </c>
      <c r="F9237" s="5" t="str">
        <f t="shared" si="947"/>
        <v/>
      </c>
      <c r="G9237" s="7">
        <v>100</v>
      </c>
      <c r="H9237" s="7">
        <v>100</v>
      </c>
      <c r="I9237" s="7">
        <v>100</v>
      </c>
      <c r="J9237" s="7">
        <v>100</v>
      </c>
      <c r="K9237" s="7">
        <v>100</v>
      </c>
      <c r="L9237" s="7">
        <v>100</v>
      </c>
      <c r="M9237" s="7">
        <v>100</v>
      </c>
      <c r="N9237" s="7">
        <v>100</v>
      </c>
      <c r="O9237" s="7"/>
    </row>
    <row r="9238" spans="1:15" x14ac:dyDescent="0.2">
      <c r="A9238" s="2">
        <v>1</v>
      </c>
      <c r="B9238" s="6" t="s">
        <v>30</v>
      </c>
      <c r="C9238" s="6">
        <v>0</v>
      </c>
      <c r="D9238" s="5" t="s">
        <v>647</v>
      </c>
      <c r="E9238" s="5" t="str">
        <f t="shared" si="948"/>
        <v/>
      </c>
      <c r="F9238" s="5" t="str">
        <f t="shared" si="947"/>
        <v/>
      </c>
      <c r="G9238" s="7">
        <v>100.821</v>
      </c>
      <c r="H9238" s="7">
        <v>103.762</v>
      </c>
      <c r="I9238" s="7">
        <v>100.76600000000001</v>
      </c>
      <c r="J9238" s="7">
        <v>97.168000000000006</v>
      </c>
      <c r="K9238" s="7">
        <v>99.945999999999998</v>
      </c>
      <c r="L9238" s="7">
        <v>97.113</v>
      </c>
      <c r="M9238" s="7">
        <v>101.91200000000001</v>
      </c>
      <c r="N9238" s="7">
        <v>102.69199999999999</v>
      </c>
      <c r="O9238" s="7"/>
    </row>
    <row r="9239" spans="1:15" x14ac:dyDescent="0.2">
      <c r="A9239" s="2">
        <v>1</v>
      </c>
      <c r="B9239" s="6" t="s">
        <v>31</v>
      </c>
      <c r="C9239" s="6">
        <v>0</v>
      </c>
      <c r="D9239" s="5" t="s">
        <v>647</v>
      </c>
      <c r="E9239" s="5" t="str">
        <f t="shared" si="948"/>
        <v/>
      </c>
      <c r="F9239" s="5" t="str">
        <f t="shared" si="947"/>
        <v/>
      </c>
      <c r="G9239" s="7">
        <v>112.32</v>
      </c>
      <c r="H9239" s="7">
        <v>109.795</v>
      </c>
      <c r="I9239" s="7">
        <v>102.179</v>
      </c>
      <c r="J9239" s="7">
        <v>95.537000000000006</v>
      </c>
      <c r="K9239" s="7">
        <v>90.971999999999994</v>
      </c>
      <c r="L9239" s="7">
        <v>93.063000000000002</v>
      </c>
      <c r="M9239" s="7">
        <v>92.694999999999993</v>
      </c>
      <c r="N9239" s="7">
        <v>94.715000000000003</v>
      </c>
      <c r="O9239" s="7"/>
    </row>
    <row r="9240" spans="1:15" x14ac:dyDescent="0.2">
      <c r="A9240" s="2">
        <v>1</v>
      </c>
      <c r="B9240" s="6" t="s">
        <v>32</v>
      </c>
      <c r="C9240" s="6">
        <v>0</v>
      </c>
      <c r="D9240" s="5" t="s">
        <v>647</v>
      </c>
      <c r="E9240" s="5" t="str">
        <f t="shared" si="948"/>
        <v/>
      </c>
      <c r="F9240" s="5" t="str">
        <f t="shared" si="947"/>
        <v/>
      </c>
      <c r="G9240" s="7">
        <v>119.352</v>
      </c>
      <c r="H9240" s="7">
        <v>116.197</v>
      </c>
      <c r="I9240" s="7">
        <v>102.777</v>
      </c>
      <c r="J9240" s="7">
        <v>94.869</v>
      </c>
      <c r="K9240" s="7">
        <v>86.113</v>
      </c>
      <c r="L9240" s="7">
        <v>88.450999999999993</v>
      </c>
      <c r="M9240" s="7">
        <v>88.460999999999999</v>
      </c>
      <c r="N9240" s="7">
        <v>90.918000000000006</v>
      </c>
      <c r="O9240" s="7"/>
    </row>
    <row r="9241" spans="1:15" x14ac:dyDescent="0.2">
      <c r="A9241" s="2">
        <v>1</v>
      </c>
      <c r="B9241" s="6" t="s">
        <v>33</v>
      </c>
      <c r="C9241" s="6">
        <v>0</v>
      </c>
      <c r="D9241" s="5" t="s">
        <v>647</v>
      </c>
      <c r="E9241" s="5" t="str">
        <f t="shared" si="948"/>
        <v/>
      </c>
      <c r="F9241" s="5" t="str">
        <f t="shared" si="947"/>
        <v/>
      </c>
      <c r="G9241" s="7">
        <v>130.86000000000001</v>
      </c>
      <c r="H9241" s="7">
        <v>129.196</v>
      </c>
      <c r="I9241" s="7">
        <v>109.04300000000001</v>
      </c>
      <c r="J9241" s="7">
        <v>93.930999999999997</v>
      </c>
      <c r="K9241" s="7">
        <v>83.328000000000003</v>
      </c>
      <c r="L9241" s="7">
        <v>84.400999999999996</v>
      </c>
      <c r="M9241" s="7">
        <v>86.436999999999998</v>
      </c>
      <c r="N9241" s="7">
        <v>94.253</v>
      </c>
      <c r="O9241" s="7"/>
    </row>
    <row r="9242" spans="1:15" x14ac:dyDescent="0.2">
      <c r="A9242" s="2">
        <v>1</v>
      </c>
      <c r="B9242" s="6" t="s">
        <v>34</v>
      </c>
      <c r="C9242" s="6">
        <v>0</v>
      </c>
      <c r="D9242" s="5" t="s">
        <v>647</v>
      </c>
      <c r="E9242" s="5" t="str">
        <f t="shared" si="948"/>
        <v/>
      </c>
      <c r="F9242" s="5" t="str">
        <f t="shared" si="947"/>
        <v/>
      </c>
      <c r="G9242" s="7">
        <v>137.08500000000001</v>
      </c>
      <c r="H9242" s="7">
        <v>131.405</v>
      </c>
      <c r="I9242" s="7">
        <v>106.419</v>
      </c>
      <c r="J9242" s="7">
        <v>93.847999999999999</v>
      </c>
      <c r="K9242" s="7">
        <v>77.63</v>
      </c>
      <c r="L9242" s="7">
        <v>80.986000000000004</v>
      </c>
      <c r="M9242" s="7">
        <v>86.671999999999997</v>
      </c>
      <c r="N9242" s="7">
        <v>92.236000000000004</v>
      </c>
      <c r="O9242" s="7"/>
    </row>
    <row r="9243" spans="1:15" x14ac:dyDescent="0.2">
      <c r="A9243" s="2">
        <v>1</v>
      </c>
      <c r="B9243" s="6" t="s">
        <v>35</v>
      </c>
      <c r="C9243" s="6">
        <v>0</v>
      </c>
      <c r="D9243" s="5" t="s">
        <v>647</v>
      </c>
      <c r="E9243" s="5" t="str">
        <f t="shared" si="948"/>
        <v/>
      </c>
      <c r="F9243" s="5" t="str">
        <f t="shared" si="947"/>
        <v/>
      </c>
      <c r="G9243" s="7">
        <v>132.17099999999999</v>
      </c>
      <c r="H9243" s="7">
        <v>125.587</v>
      </c>
      <c r="I9243" s="7">
        <v>98.7</v>
      </c>
      <c r="J9243" s="7">
        <v>94.912000000000006</v>
      </c>
      <c r="K9243" s="7">
        <v>74.676000000000002</v>
      </c>
      <c r="L9243" s="7">
        <v>78.591999999999999</v>
      </c>
      <c r="M9243" s="7">
        <v>90.007000000000005</v>
      </c>
      <c r="N9243" s="7">
        <v>88.837000000000003</v>
      </c>
      <c r="O9243" s="7"/>
    </row>
    <row r="9244" spans="1:15" x14ac:dyDescent="0.2">
      <c r="A9244" s="2">
        <v>1</v>
      </c>
      <c r="B9244" s="6" t="s">
        <v>36</v>
      </c>
      <c r="C9244" s="6">
        <v>0</v>
      </c>
      <c r="D9244" s="5" t="s">
        <v>647</v>
      </c>
      <c r="E9244" s="5" t="str">
        <f t="shared" si="948"/>
        <v/>
      </c>
      <c r="F9244" s="5" t="str">
        <f t="shared" si="947"/>
        <v/>
      </c>
      <c r="G9244" s="7">
        <v>136.416</v>
      </c>
      <c r="H9244" s="7">
        <v>124.819</v>
      </c>
      <c r="I9244" s="7">
        <v>88.033000000000001</v>
      </c>
      <c r="J9244" s="7">
        <v>95.703000000000003</v>
      </c>
      <c r="K9244" s="7">
        <v>64.533000000000001</v>
      </c>
      <c r="L9244" s="7">
        <v>70.528000000000006</v>
      </c>
      <c r="M9244" s="7">
        <v>95.468999999999994</v>
      </c>
      <c r="N9244" s="7">
        <v>84.043999999999997</v>
      </c>
      <c r="O9244" s="7"/>
    </row>
    <row r="9245" spans="1:15" x14ac:dyDescent="0.2">
      <c r="A9245" s="2">
        <v>1</v>
      </c>
      <c r="B9245" s="6" t="s">
        <v>37</v>
      </c>
      <c r="C9245" s="6">
        <v>0</v>
      </c>
      <c r="D9245" s="5" t="s">
        <v>647</v>
      </c>
      <c r="E9245" s="5" t="str">
        <f t="shared" si="948"/>
        <v/>
      </c>
      <c r="F9245" s="5" t="str">
        <f t="shared" si="947"/>
        <v/>
      </c>
      <c r="G9245" s="7">
        <v>154.88399999999999</v>
      </c>
      <c r="H9245" s="7">
        <v>143.21</v>
      </c>
      <c r="I9245" s="7">
        <v>92.784000000000006</v>
      </c>
      <c r="J9245" s="7">
        <v>94.584999999999994</v>
      </c>
      <c r="K9245" s="7">
        <v>59.905999999999999</v>
      </c>
      <c r="L9245" s="7">
        <v>64.789000000000001</v>
      </c>
      <c r="M9245" s="7">
        <v>88.930999999999997</v>
      </c>
      <c r="N9245" s="7">
        <v>82.513999999999996</v>
      </c>
      <c r="O9245" s="7"/>
    </row>
    <row r="9246" spans="1:15" x14ac:dyDescent="0.2">
      <c r="A9246" s="2">
        <v>1</v>
      </c>
      <c r="B9246" s="6" t="s">
        <v>63</v>
      </c>
      <c r="C9246" s="6">
        <v>0</v>
      </c>
      <c r="D9246" s="5" t="s">
        <v>647</v>
      </c>
      <c r="E9246" s="5" t="str">
        <f t="shared" si="948"/>
        <v/>
      </c>
      <c r="F9246" s="5" t="str">
        <f t="shared" si="947"/>
        <v/>
      </c>
      <c r="G9246" s="7">
        <v>186.738</v>
      </c>
      <c r="H9246" s="7">
        <v>161.404</v>
      </c>
      <c r="I9246" s="7">
        <v>97.808999999999997</v>
      </c>
      <c r="J9246" s="7">
        <v>94.763999999999996</v>
      </c>
      <c r="K9246" s="7">
        <v>52.378</v>
      </c>
      <c r="L9246" s="7">
        <v>60.598999999999997</v>
      </c>
      <c r="M9246" s="7">
        <v>73.727999999999994</v>
      </c>
      <c r="N9246" s="7">
        <v>72.113</v>
      </c>
      <c r="O9246" s="7"/>
    </row>
    <row r="9247" spans="1:15" x14ac:dyDescent="0.2">
      <c r="A9247" s="2">
        <v>0</v>
      </c>
      <c r="B9247" s="5" t="s">
        <v>648</v>
      </c>
      <c r="C9247" s="6" t="s">
        <v>0</v>
      </c>
      <c r="E9247" s="5" t="str">
        <f t="shared" si="948"/>
        <v/>
      </c>
      <c r="F9247" s="5" t="str">
        <f t="shared" si="947"/>
        <v/>
      </c>
    </row>
    <row r="9248" spans="1:15" x14ac:dyDescent="0.2">
      <c r="A9248" s="2">
        <v>1</v>
      </c>
      <c r="B9248" s="6" t="s">
        <v>13</v>
      </c>
      <c r="C9248" s="6">
        <v>0</v>
      </c>
      <c r="D9248" s="5" t="s">
        <v>649</v>
      </c>
      <c r="E9248" s="5" t="str">
        <f t="shared" si="948"/>
        <v/>
      </c>
      <c r="F9248" s="5" t="str">
        <f t="shared" si="947"/>
        <v/>
      </c>
      <c r="G9248" s="7">
        <v>45.112000000000002</v>
      </c>
      <c r="H9248" s="7">
        <v>47.328000000000003</v>
      </c>
      <c r="I9248" s="7">
        <v>35.921999999999997</v>
      </c>
      <c r="J9248" s="7">
        <v>103.55800000000001</v>
      </c>
      <c r="K9248" s="7">
        <v>79.628</v>
      </c>
      <c r="L9248" s="7">
        <v>75.900000000000006</v>
      </c>
      <c r="M9248" s="7">
        <v>140.964</v>
      </c>
      <c r="N9248" s="7">
        <v>50.637</v>
      </c>
      <c r="O9248" s="7"/>
    </row>
    <row r="9249" spans="1:15" x14ac:dyDescent="0.2">
      <c r="A9249" s="2">
        <v>1</v>
      </c>
      <c r="B9249" s="6" t="s">
        <v>15</v>
      </c>
      <c r="C9249" s="6">
        <v>0</v>
      </c>
      <c r="D9249" s="5" t="s">
        <v>649</v>
      </c>
      <c r="E9249" s="5" t="str">
        <f t="shared" si="948"/>
        <v/>
      </c>
      <c r="F9249" s="5" t="str">
        <f t="shared" si="947"/>
        <v/>
      </c>
      <c r="G9249" s="7">
        <v>47.634</v>
      </c>
      <c r="H9249" s="7">
        <v>50.887</v>
      </c>
      <c r="I9249" s="7">
        <v>39.807000000000002</v>
      </c>
      <c r="J9249" s="7">
        <v>106.27500000000001</v>
      </c>
      <c r="K9249" s="7">
        <v>83.567999999999998</v>
      </c>
      <c r="L9249" s="7">
        <v>78.227000000000004</v>
      </c>
      <c r="M9249" s="7">
        <v>140.917</v>
      </c>
      <c r="N9249" s="7">
        <v>56.094999999999999</v>
      </c>
      <c r="O9249" s="7"/>
    </row>
    <row r="9250" spans="1:15" x14ac:dyDescent="0.2">
      <c r="A9250" s="2">
        <v>1</v>
      </c>
      <c r="B9250" s="6" t="s">
        <v>16</v>
      </c>
      <c r="C9250" s="6">
        <v>0</v>
      </c>
      <c r="D9250" s="5" t="s">
        <v>649</v>
      </c>
      <c r="E9250" s="5" t="str">
        <f t="shared" si="948"/>
        <v/>
      </c>
      <c r="F9250" s="5" t="str">
        <f t="shared" si="947"/>
        <v/>
      </c>
      <c r="G9250" s="7">
        <v>48.814999999999998</v>
      </c>
      <c r="H9250" s="7">
        <v>50.256</v>
      </c>
      <c r="I9250" s="7">
        <v>42.822000000000003</v>
      </c>
      <c r="J9250" s="7">
        <v>107.66800000000001</v>
      </c>
      <c r="K9250" s="7">
        <v>87.721999999999994</v>
      </c>
      <c r="L9250" s="7">
        <v>85.207999999999998</v>
      </c>
      <c r="M9250" s="7">
        <v>145.381</v>
      </c>
      <c r="N9250" s="7">
        <v>62.255000000000003</v>
      </c>
      <c r="O9250" s="7"/>
    </row>
    <row r="9251" spans="1:15" x14ac:dyDescent="0.2">
      <c r="A9251" s="2">
        <v>1</v>
      </c>
      <c r="B9251" s="6" t="s">
        <v>17</v>
      </c>
      <c r="C9251" s="6">
        <v>0</v>
      </c>
      <c r="D9251" s="5" t="s">
        <v>649</v>
      </c>
      <c r="E9251" s="5" t="str">
        <f t="shared" si="948"/>
        <v/>
      </c>
      <c r="F9251" s="5" t="str">
        <f t="shared" si="947"/>
        <v/>
      </c>
      <c r="G9251" s="7">
        <v>49.241</v>
      </c>
      <c r="H9251" s="7">
        <v>51.076000000000001</v>
      </c>
      <c r="I9251" s="7">
        <v>42.841999999999999</v>
      </c>
      <c r="J9251" s="7">
        <v>110.39400000000001</v>
      </c>
      <c r="K9251" s="7">
        <v>87.004999999999995</v>
      </c>
      <c r="L9251" s="7">
        <v>83.878</v>
      </c>
      <c r="M9251" s="7">
        <v>145.708</v>
      </c>
      <c r="N9251" s="7">
        <v>62.423999999999999</v>
      </c>
      <c r="O9251" s="7"/>
    </row>
    <row r="9252" spans="1:15" x14ac:dyDescent="0.2">
      <c r="A9252" s="2">
        <v>1</v>
      </c>
      <c r="B9252" s="6" t="s">
        <v>18</v>
      </c>
      <c r="C9252" s="6">
        <v>0</v>
      </c>
      <c r="D9252" s="5" t="s">
        <v>649</v>
      </c>
      <c r="E9252" s="5" t="str">
        <f t="shared" si="948"/>
        <v/>
      </c>
      <c r="F9252" s="5" t="str">
        <f t="shared" si="947"/>
        <v/>
      </c>
      <c r="G9252" s="7">
        <v>49.451000000000001</v>
      </c>
      <c r="H9252" s="7">
        <v>51.625</v>
      </c>
      <c r="I9252" s="7">
        <v>45.762</v>
      </c>
      <c r="J9252" s="7">
        <v>111.953</v>
      </c>
      <c r="K9252" s="7">
        <v>92.539000000000001</v>
      </c>
      <c r="L9252" s="7">
        <v>88.643000000000001</v>
      </c>
      <c r="M9252" s="7">
        <v>147.321</v>
      </c>
      <c r="N9252" s="7">
        <v>67.415999999999997</v>
      </c>
      <c r="O9252" s="7"/>
    </row>
    <row r="9253" spans="1:15" x14ac:dyDescent="0.2">
      <c r="A9253" s="2">
        <v>1</v>
      </c>
      <c r="B9253" s="6" t="s">
        <v>19</v>
      </c>
      <c r="C9253" s="6">
        <v>0</v>
      </c>
      <c r="D9253" s="5" t="s">
        <v>649</v>
      </c>
      <c r="E9253" s="5" t="str">
        <f t="shared" si="948"/>
        <v/>
      </c>
      <c r="F9253" s="5" t="str">
        <f t="shared" si="947"/>
        <v/>
      </c>
      <c r="G9253" s="7">
        <v>57.161999999999999</v>
      </c>
      <c r="H9253" s="7">
        <v>58.098999999999997</v>
      </c>
      <c r="I9253" s="7">
        <v>51.887</v>
      </c>
      <c r="J9253" s="7">
        <v>112.93899999999999</v>
      </c>
      <c r="K9253" s="7">
        <v>90.771000000000001</v>
      </c>
      <c r="L9253" s="7">
        <v>89.307000000000002</v>
      </c>
      <c r="M9253" s="7">
        <v>127.64400000000001</v>
      </c>
      <c r="N9253" s="7">
        <v>66.23</v>
      </c>
      <c r="O9253" s="7"/>
    </row>
    <row r="9254" spans="1:15" x14ac:dyDescent="0.2">
      <c r="A9254" s="2">
        <v>1</v>
      </c>
      <c r="B9254" s="6" t="s">
        <v>20</v>
      </c>
      <c r="C9254" s="6">
        <v>0</v>
      </c>
      <c r="D9254" s="5" t="s">
        <v>649</v>
      </c>
      <c r="E9254" s="5" t="str">
        <f t="shared" si="948"/>
        <v/>
      </c>
      <c r="F9254" s="5" t="str">
        <f t="shared" si="947"/>
        <v/>
      </c>
      <c r="G9254" s="7">
        <v>55.631999999999998</v>
      </c>
      <c r="H9254" s="7">
        <v>57.46</v>
      </c>
      <c r="I9254" s="7">
        <v>57.237000000000002</v>
      </c>
      <c r="J9254" s="7">
        <v>112.845</v>
      </c>
      <c r="K9254" s="7">
        <v>102.886</v>
      </c>
      <c r="L9254" s="7">
        <v>99.611999999999995</v>
      </c>
      <c r="M9254" s="7">
        <v>131.041</v>
      </c>
      <c r="N9254" s="7">
        <v>75.004999999999995</v>
      </c>
      <c r="O9254" s="7"/>
    </row>
    <row r="9255" spans="1:15" x14ac:dyDescent="0.2">
      <c r="A9255" s="2">
        <v>1</v>
      </c>
      <c r="B9255" s="6" t="s">
        <v>21</v>
      </c>
      <c r="C9255" s="6">
        <v>0</v>
      </c>
      <c r="D9255" s="5" t="s">
        <v>649</v>
      </c>
      <c r="E9255" s="5" t="str">
        <f t="shared" si="948"/>
        <v/>
      </c>
      <c r="F9255" s="5" t="str">
        <f t="shared" si="947"/>
        <v/>
      </c>
      <c r="G9255" s="7">
        <v>57.691000000000003</v>
      </c>
      <c r="H9255" s="7">
        <v>56.734000000000002</v>
      </c>
      <c r="I9255" s="7">
        <v>57.424999999999997</v>
      </c>
      <c r="J9255" s="7">
        <v>112.274</v>
      </c>
      <c r="K9255" s="7">
        <v>99.54</v>
      </c>
      <c r="L9255" s="7">
        <v>101.21899999999999</v>
      </c>
      <c r="M9255" s="7">
        <v>129.06899999999999</v>
      </c>
      <c r="N9255" s="7">
        <v>74.117999999999995</v>
      </c>
      <c r="O9255" s="7"/>
    </row>
    <row r="9256" spans="1:15" x14ac:dyDescent="0.2">
      <c r="A9256" s="2">
        <v>1</v>
      </c>
      <c r="B9256" s="6" t="s">
        <v>22</v>
      </c>
      <c r="C9256" s="6">
        <v>0</v>
      </c>
      <c r="D9256" s="5" t="s">
        <v>649</v>
      </c>
      <c r="E9256" s="5" t="str">
        <f t="shared" si="948"/>
        <v/>
      </c>
      <c r="F9256" s="5" t="str">
        <f t="shared" si="947"/>
        <v/>
      </c>
      <c r="G9256" s="7">
        <v>59.975999999999999</v>
      </c>
      <c r="H9256" s="7">
        <v>59.527000000000001</v>
      </c>
      <c r="I9256" s="7">
        <v>63.155000000000001</v>
      </c>
      <c r="J9256" s="7">
        <v>110.288</v>
      </c>
      <c r="K9256" s="7">
        <v>105.3</v>
      </c>
      <c r="L9256" s="7">
        <v>106.09399999999999</v>
      </c>
      <c r="M9256" s="7">
        <v>128.76</v>
      </c>
      <c r="N9256" s="7">
        <v>81.317999999999998</v>
      </c>
      <c r="O9256" s="7"/>
    </row>
    <row r="9257" spans="1:15" x14ac:dyDescent="0.2">
      <c r="A9257" s="2">
        <v>1</v>
      </c>
      <c r="B9257" s="6" t="s">
        <v>23</v>
      </c>
      <c r="C9257" s="6">
        <v>0</v>
      </c>
      <c r="D9257" s="5" t="s">
        <v>649</v>
      </c>
      <c r="E9257" s="5" t="str">
        <f t="shared" si="948"/>
        <v/>
      </c>
      <c r="F9257" s="5" t="str">
        <f t="shared" si="947"/>
        <v/>
      </c>
      <c r="G9257" s="7">
        <v>66.119</v>
      </c>
      <c r="H9257" s="7">
        <v>65.161000000000001</v>
      </c>
      <c r="I9257" s="7">
        <v>69.962999999999994</v>
      </c>
      <c r="J9257" s="7">
        <v>109.17100000000001</v>
      </c>
      <c r="K9257" s="7">
        <v>105.813</v>
      </c>
      <c r="L9257" s="7">
        <v>107.36799999999999</v>
      </c>
      <c r="M9257" s="7">
        <v>125.60599999999999</v>
      </c>
      <c r="N9257" s="7">
        <v>87.878</v>
      </c>
      <c r="O9257" s="7"/>
    </row>
    <row r="9258" spans="1:15" x14ac:dyDescent="0.2">
      <c r="A9258" s="2">
        <v>1</v>
      </c>
      <c r="B9258" s="6" t="s">
        <v>24</v>
      </c>
      <c r="C9258" s="6">
        <v>0</v>
      </c>
      <c r="D9258" s="5" t="s">
        <v>649</v>
      </c>
      <c r="E9258" s="5" t="str">
        <f t="shared" si="948"/>
        <v/>
      </c>
      <c r="F9258" s="5" t="str">
        <f t="shared" si="947"/>
        <v/>
      </c>
      <c r="G9258" s="7">
        <v>69.828999999999994</v>
      </c>
      <c r="H9258" s="7">
        <v>68.869</v>
      </c>
      <c r="I9258" s="7">
        <v>78.025999999999996</v>
      </c>
      <c r="J9258" s="7">
        <v>108.708</v>
      </c>
      <c r="K9258" s="7">
        <v>111.739</v>
      </c>
      <c r="L9258" s="7">
        <v>113.29600000000001</v>
      </c>
      <c r="M9258" s="7">
        <v>122.7</v>
      </c>
      <c r="N9258" s="7">
        <v>95.739000000000004</v>
      </c>
      <c r="O9258" s="7"/>
    </row>
    <row r="9259" spans="1:15" x14ac:dyDescent="0.2">
      <c r="A9259" s="2">
        <v>1</v>
      </c>
      <c r="B9259" s="6" t="s">
        <v>25</v>
      </c>
      <c r="C9259" s="6">
        <v>0</v>
      </c>
      <c r="D9259" s="5" t="s">
        <v>649</v>
      </c>
      <c r="E9259" s="5" t="str">
        <f t="shared" si="948"/>
        <v/>
      </c>
      <c r="F9259" s="5" t="str">
        <f t="shared" si="947"/>
        <v/>
      </c>
      <c r="G9259" s="7">
        <v>83.429000000000002</v>
      </c>
      <c r="H9259" s="7">
        <v>81.122</v>
      </c>
      <c r="I9259" s="7">
        <v>88.628</v>
      </c>
      <c r="J9259" s="7">
        <v>107.166</v>
      </c>
      <c r="K9259" s="7">
        <v>106.23099999999999</v>
      </c>
      <c r="L9259" s="7">
        <v>109.252</v>
      </c>
      <c r="M9259" s="7">
        <v>109.776</v>
      </c>
      <c r="N9259" s="7">
        <v>97.292000000000002</v>
      </c>
      <c r="O9259" s="7"/>
    </row>
    <row r="9260" spans="1:15" x14ac:dyDescent="0.2">
      <c r="A9260" s="2">
        <v>1</v>
      </c>
      <c r="B9260" s="6" t="s">
        <v>26</v>
      </c>
      <c r="C9260" s="6">
        <v>0</v>
      </c>
      <c r="D9260" s="5" t="s">
        <v>649</v>
      </c>
      <c r="E9260" s="5" t="str">
        <f t="shared" si="948"/>
        <v/>
      </c>
      <c r="F9260" s="5" t="str">
        <f t="shared" si="947"/>
        <v/>
      </c>
      <c r="G9260" s="7">
        <v>79.533000000000001</v>
      </c>
      <c r="H9260" s="7">
        <v>78.376000000000005</v>
      </c>
      <c r="I9260" s="7">
        <v>93.921000000000006</v>
      </c>
      <c r="J9260" s="7">
        <v>105.09399999999999</v>
      </c>
      <c r="K9260" s="7">
        <v>118.09099999999999</v>
      </c>
      <c r="L9260" s="7">
        <v>119.834</v>
      </c>
      <c r="M9260" s="7">
        <v>116.188</v>
      </c>
      <c r="N9260" s="7">
        <v>109.125</v>
      </c>
      <c r="O9260" s="7"/>
    </row>
    <row r="9261" spans="1:15" x14ac:dyDescent="0.2">
      <c r="A9261" s="2">
        <v>1</v>
      </c>
      <c r="B9261" s="6" t="s">
        <v>27</v>
      </c>
      <c r="C9261" s="6">
        <v>0</v>
      </c>
      <c r="D9261" s="5" t="s">
        <v>649</v>
      </c>
      <c r="E9261" s="5" t="str">
        <f t="shared" si="948"/>
        <v/>
      </c>
      <c r="F9261" s="5" t="str">
        <f t="shared" si="947"/>
        <v/>
      </c>
      <c r="G9261" s="7">
        <v>81.917000000000002</v>
      </c>
      <c r="H9261" s="7">
        <v>81.334999999999994</v>
      </c>
      <c r="I9261" s="7">
        <v>99.72</v>
      </c>
      <c r="J9261" s="7">
        <v>103.786</v>
      </c>
      <c r="K9261" s="7">
        <v>121.732</v>
      </c>
      <c r="L9261" s="7">
        <v>122.604</v>
      </c>
      <c r="M9261" s="7">
        <v>119.11799999999999</v>
      </c>
      <c r="N9261" s="7">
        <v>118.78400000000001</v>
      </c>
      <c r="O9261" s="7"/>
    </row>
    <row r="9262" spans="1:15" x14ac:dyDescent="0.2">
      <c r="A9262" s="2">
        <v>1</v>
      </c>
      <c r="B9262" s="6" t="s">
        <v>28</v>
      </c>
      <c r="C9262" s="6">
        <v>0</v>
      </c>
      <c r="D9262" s="5" t="s">
        <v>649</v>
      </c>
      <c r="E9262" s="5" t="str">
        <f t="shared" si="948"/>
        <v/>
      </c>
      <c r="F9262" s="5" t="str">
        <f t="shared" si="947"/>
        <v/>
      </c>
      <c r="G9262" s="7">
        <v>85.866</v>
      </c>
      <c r="H9262" s="7">
        <v>84.984999999999999</v>
      </c>
      <c r="I9262" s="7">
        <v>98.215000000000003</v>
      </c>
      <c r="J9262" s="7">
        <v>102.107</v>
      </c>
      <c r="K9262" s="7">
        <v>114.381</v>
      </c>
      <c r="L9262" s="7">
        <v>115.568</v>
      </c>
      <c r="M9262" s="7">
        <v>114.468</v>
      </c>
      <c r="N9262" s="7">
        <v>112.42400000000001</v>
      </c>
      <c r="O9262" s="7"/>
    </row>
    <row r="9263" spans="1:15" x14ac:dyDescent="0.2">
      <c r="A9263" s="2">
        <v>1</v>
      </c>
      <c r="B9263" s="6" t="s">
        <v>29</v>
      </c>
      <c r="C9263" s="6">
        <v>0</v>
      </c>
      <c r="D9263" s="5" t="s">
        <v>649</v>
      </c>
      <c r="E9263" s="5" t="str">
        <f t="shared" si="948"/>
        <v/>
      </c>
      <c r="F9263" s="5" t="str">
        <f t="shared" si="947"/>
        <v/>
      </c>
      <c r="G9263" s="7">
        <v>100</v>
      </c>
      <c r="H9263" s="7">
        <v>100</v>
      </c>
      <c r="I9263" s="7">
        <v>100</v>
      </c>
      <c r="J9263" s="7">
        <v>100</v>
      </c>
      <c r="K9263" s="7">
        <v>100</v>
      </c>
      <c r="L9263" s="7">
        <v>100</v>
      </c>
      <c r="M9263" s="7">
        <v>100</v>
      </c>
      <c r="N9263" s="7">
        <v>100</v>
      </c>
      <c r="O9263" s="7"/>
    </row>
    <row r="9264" spans="1:15" x14ac:dyDescent="0.2">
      <c r="A9264" s="2">
        <v>1</v>
      </c>
      <c r="B9264" s="6" t="s">
        <v>30</v>
      </c>
      <c r="C9264" s="6">
        <v>0</v>
      </c>
      <c r="D9264" s="5" t="s">
        <v>649</v>
      </c>
      <c r="E9264" s="5" t="str">
        <f t="shared" si="948"/>
        <v/>
      </c>
      <c r="F9264" s="5" t="str">
        <f t="shared" si="947"/>
        <v/>
      </c>
      <c r="G9264" s="7">
        <v>104.104</v>
      </c>
      <c r="H9264" s="7">
        <v>101.386</v>
      </c>
      <c r="I9264" s="7">
        <v>99.533000000000001</v>
      </c>
      <c r="J9264" s="7">
        <v>97.444999999999993</v>
      </c>
      <c r="K9264" s="7">
        <v>95.608999999999995</v>
      </c>
      <c r="L9264" s="7">
        <v>98.171999999999997</v>
      </c>
      <c r="M9264" s="7">
        <v>94.042000000000002</v>
      </c>
      <c r="N9264" s="7">
        <v>93.602999999999994</v>
      </c>
      <c r="O9264" s="7"/>
    </row>
    <row r="9265" spans="1:15" x14ac:dyDescent="0.2">
      <c r="A9265" s="2">
        <v>1</v>
      </c>
      <c r="B9265" s="6" t="s">
        <v>31</v>
      </c>
      <c r="C9265" s="6">
        <v>0</v>
      </c>
      <c r="D9265" s="5" t="s">
        <v>649</v>
      </c>
      <c r="E9265" s="5" t="str">
        <f t="shared" si="948"/>
        <v/>
      </c>
      <c r="F9265" s="5" t="str">
        <f t="shared" si="947"/>
        <v/>
      </c>
      <c r="G9265" s="7">
        <v>104.92100000000001</v>
      </c>
      <c r="H9265" s="7">
        <v>101.245</v>
      </c>
      <c r="I9265" s="7">
        <v>100.965</v>
      </c>
      <c r="J9265" s="7">
        <v>96.656999999999996</v>
      </c>
      <c r="K9265" s="7">
        <v>96.228999999999999</v>
      </c>
      <c r="L9265" s="7">
        <v>99.722999999999999</v>
      </c>
      <c r="M9265" s="7">
        <v>98.156999999999996</v>
      </c>
      <c r="N9265" s="7">
        <v>99.102999999999994</v>
      </c>
      <c r="O9265" s="7"/>
    </row>
    <row r="9266" spans="1:15" x14ac:dyDescent="0.2">
      <c r="A9266" s="2">
        <v>1</v>
      </c>
      <c r="B9266" s="6" t="s">
        <v>32</v>
      </c>
      <c r="C9266" s="6">
        <v>0</v>
      </c>
      <c r="D9266" s="5" t="s">
        <v>649</v>
      </c>
      <c r="E9266" s="5" t="str">
        <f t="shared" si="948"/>
        <v/>
      </c>
      <c r="F9266" s="5" t="str">
        <f t="shared" si="947"/>
        <v/>
      </c>
      <c r="G9266" s="7">
        <v>106.61199999999999</v>
      </c>
      <c r="H9266" s="7">
        <v>100.944</v>
      </c>
      <c r="I9266" s="7">
        <v>102.902</v>
      </c>
      <c r="J9266" s="7">
        <v>95.338999999999999</v>
      </c>
      <c r="K9266" s="7">
        <v>96.519000000000005</v>
      </c>
      <c r="L9266" s="7">
        <v>101.93899999999999</v>
      </c>
      <c r="M9266" s="7">
        <v>102.123</v>
      </c>
      <c r="N9266" s="7">
        <v>105.087</v>
      </c>
      <c r="O9266" s="7"/>
    </row>
    <row r="9267" spans="1:15" x14ac:dyDescent="0.2">
      <c r="A9267" s="2">
        <v>1</v>
      </c>
      <c r="B9267" s="6" t="s">
        <v>33</v>
      </c>
      <c r="C9267" s="6">
        <v>0</v>
      </c>
      <c r="D9267" s="5" t="s">
        <v>649</v>
      </c>
      <c r="E9267" s="5" t="str">
        <f t="shared" si="948"/>
        <v/>
      </c>
      <c r="F9267" s="5" t="str">
        <f t="shared" si="947"/>
        <v/>
      </c>
      <c r="G9267" s="7">
        <v>112.72499999999999</v>
      </c>
      <c r="H9267" s="7">
        <v>109.373</v>
      </c>
      <c r="I9267" s="7">
        <v>115.857</v>
      </c>
      <c r="J9267" s="7">
        <v>94.608999999999995</v>
      </c>
      <c r="K9267" s="7">
        <v>102.779</v>
      </c>
      <c r="L9267" s="7">
        <v>105.928</v>
      </c>
      <c r="M9267" s="7">
        <v>99.299000000000007</v>
      </c>
      <c r="N9267" s="7">
        <v>115.045</v>
      </c>
      <c r="O9267" s="7"/>
    </row>
    <row r="9268" spans="1:15" x14ac:dyDescent="0.2">
      <c r="A9268" s="2">
        <v>1</v>
      </c>
      <c r="B9268" s="6" t="s">
        <v>34</v>
      </c>
      <c r="C9268" s="6">
        <v>0</v>
      </c>
      <c r="D9268" s="5" t="s">
        <v>649</v>
      </c>
      <c r="E9268" s="5" t="str">
        <f t="shared" si="948"/>
        <v/>
      </c>
      <c r="F9268" s="5" t="str">
        <f t="shared" si="947"/>
        <v/>
      </c>
      <c r="G9268" s="7">
        <v>123.54900000000001</v>
      </c>
      <c r="H9268" s="7">
        <v>125.464</v>
      </c>
      <c r="I9268" s="7">
        <v>122.405</v>
      </c>
      <c r="J9268" s="7">
        <v>93.992999999999995</v>
      </c>
      <c r="K9268" s="7">
        <v>99.075000000000003</v>
      </c>
      <c r="L9268" s="7">
        <v>97.561999999999998</v>
      </c>
      <c r="M9268" s="7">
        <v>86.387</v>
      </c>
      <c r="N9268" s="7">
        <v>105.742</v>
      </c>
      <c r="O9268" s="7"/>
    </row>
    <row r="9269" spans="1:15" x14ac:dyDescent="0.2">
      <c r="A9269" s="2">
        <v>1</v>
      </c>
      <c r="B9269" s="6" t="s">
        <v>35</v>
      </c>
      <c r="C9269" s="6">
        <v>0</v>
      </c>
      <c r="D9269" s="5" t="s">
        <v>649</v>
      </c>
      <c r="E9269" s="5" t="str">
        <f t="shared" si="948"/>
        <v/>
      </c>
      <c r="F9269" s="5" t="str">
        <f t="shared" si="947"/>
        <v/>
      </c>
      <c r="G9269" s="7">
        <v>132.94900000000001</v>
      </c>
      <c r="H9269" s="7">
        <v>130.23500000000001</v>
      </c>
      <c r="I9269" s="7">
        <v>123.81399999999999</v>
      </c>
      <c r="J9269" s="7">
        <v>93.63</v>
      </c>
      <c r="K9269" s="7">
        <v>93.129000000000005</v>
      </c>
      <c r="L9269" s="7">
        <v>95.069000000000003</v>
      </c>
      <c r="M9269" s="7">
        <v>84.513000000000005</v>
      </c>
      <c r="N9269" s="7">
        <v>104.639</v>
      </c>
      <c r="O9269" s="7"/>
    </row>
    <row r="9270" spans="1:15" x14ac:dyDescent="0.2">
      <c r="A9270" s="2">
        <v>1</v>
      </c>
      <c r="B9270" s="6" t="s">
        <v>36</v>
      </c>
      <c r="C9270" s="6">
        <v>0</v>
      </c>
      <c r="D9270" s="5" t="s">
        <v>649</v>
      </c>
      <c r="E9270" s="5" t="str">
        <f t="shared" si="948"/>
        <v/>
      </c>
      <c r="F9270" s="5" t="str">
        <f t="shared" si="947"/>
        <v/>
      </c>
      <c r="G9270" s="7">
        <v>116.3</v>
      </c>
      <c r="H9270" s="7">
        <v>114.066</v>
      </c>
      <c r="I9270" s="7">
        <v>116.53100000000001</v>
      </c>
      <c r="J9270" s="7">
        <v>93.628</v>
      </c>
      <c r="K9270" s="7">
        <v>100.199</v>
      </c>
      <c r="L9270" s="7">
        <v>102.161</v>
      </c>
      <c r="M9270" s="7">
        <v>99.427000000000007</v>
      </c>
      <c r="N9270" s="7">
        <v>115.86199999999999</v>
      </c>
      <c r="O9270" s="7"/>
    </row>
    <row r="9271" spans="1:15" x14ac:dyDescent="0.2">
      <c r="A9271" s="2">
        <v>1</v>
      </c>
      <c r="B9271" s="6" t="s">
        <v>37</v>
      </c>
      <c r="C9271" s="6">
        <v>0</v>
      </c>
      <c r="D9271" s="5" t="s">
        <v>649</v>
      </c>
      <c r="E9271" s="5" t="str">
        <f t="shared" si="948"/>
        <v/>
      </c>
      <c r="F9271" s="5" t="str">
        <f t="shared" si="947"/>
        <v/>
      </c>
      <c r="G9271" s="7">
        <v>122.42</v>
      </c>
      <c r="H9271" s="7">
        <v>129.917</v>
      </c>
      <c r="I9271" s="7">
        <v>126.60599999999999</v>
      </c>
      <c r="J9271" s="7">
        <v>91.98</v>
      </c>
      <c r="K9271" s="7">
        <v>103.419</v>
      </c>
      <c r="L9271" s="7">
        <v>97.451999999999998</v>
      </c>
      <c r="M9271" s="7">
        <v>90.53</v>
      </c>
      <c r="N9271" s="7">
        <v>114.617</v>
      </c>
      <c r="O9271" s="7"/>
    </row>
    <row r="9272" spans="1:15" x14ac:dyDescent="0.2">
      <c r="A9272" s="2">
        <v>1</v>
      </c>
      <c r="B9272" s="6" t="s">
        <v>63</v>
      </c>
      <c r="C9272" s="6">
        <v>0</v>
      </c>
      <c r="D9272" s="5" t="s">
        <v>649</v>
      </c>
      <c r="E9272" s="5" t="str">
        <f t="shared" si="948"/>
        <v/>
      </c>
      <c r="F9272" s="5" t="str">
        <f t="shared" si="947"/>
        <v/>
      </c>
      <c r="G9272" s="7">
        <v>139.791</v>
      </c>
      <c r="H9272" s="7">
        <v>141.24199999999999</v>
      </c>
      <c r="I9272" s="7">
        <v>144.91999999999999</v>
      </c>
      <c r="J9272" s="7">
        <v>92.486999999999995</v>
      </c>
      <c r="K9272" s="7">
        <v>103.669</v>
      </c>
      <c r="L9272" s="7">
        <v>102.604</v>
      </c>
      <c r="M9272" s="7">
        <v>81.647000000000006</v>
      </c>
      <c r="N9272" s="7">
        <v>118.322</v>
      </c>
      <c r="O9272" s="7"/>
    </row>
    <row r="9273" spans="1:15" x14ac:dyDescent="0.2">
      <c r="A9273" s="2">
        <v>0</v>
      </c>
      <c r="B9273" s="5" t="s">
        <v>648</v>
      </c>
      <c r="C9273" s="6" t="s">
        <v>0</v>
      </c>
      <c r="E9273" s="5" t="str">
        <f t="shared" si="948"/>
        <v/>
      </c>
      <c r="F9273" s="5" t="str">
        <f t="shared" si="947"/>
        <v/>
      </c>
    </row>
    <row r="9274" spans="1:15" x14ac:dyDescent="0.2">
      <c r="A9274" s="2">
        <v>1</v>
      </c>
      <c r="B9274" s="6" t="s">
        <v>13</v>
      </c>
      <c r="C9274" s="6">
        <v>0</v>
      </c>
      <c r="D9274" s="5" t="s">
        <v>650</v>
      </c>
      <c r="E9274" s="5" t="str">
        <f t="shared" si="948"/>
        <v/>
      </c>
      <c r="F9274" s="5" t="str">
        <f t="shared" si="947"/>
        <v/>
      </c>
      <c r="G9274" s="7">
        <v>45.112000000000002</v>
      </c>
      <c r="H9274" s="7">
        <v>47.328000000000003</v>
      </c>
      <c r="I9274" s="7">
        <v>35.921999999999997</v>
      </c>
      <c r="J9274" s="7">
        <v>103.55800000000001</v>
      </c>
      <c r="K9274" s="7">
        <v>79.628</v>
      </c>
      <c r="L9274" s="7">
        <v>75.900000000000006</v>
      </c>
      <c r="M9274" s="7">
        <v>140.964</v>
      </c>
      <c r="N9274" s="7">
        <v>50.637</v>
      </c>
      <c r="O9274" s="7"/>
    </row>
    <row r="9275" spans="1:15" x14ac:dyDescent="0.2">
      <c r="A9275" s="2">
        <v>1</v>
      </c>
      <c r="B9275" s="6" t="s">
        <v>15</v>
      </c>
      <c r="C9275" s="6">
        <v>0</v>
      </c>
      <c r="D9275" s="5" t="s">
        <v>650</v>
      </c>
      <c r="E9275" s="5" t="str">
        <f t="shared" si="948"/>
        <v/>
      </c>
      <c r="F9275" s="5" t="str">
        <f t="shared" si="947"/>
        <v/>
      </c>
      <c r="G9275" s="7">
        <v>47.634</v>
      </c>
      <c r="H9275" s="7">
        <v>50.887</v>
      </c>
      <c r="I9275" s="7">
        <v>39.807000000000002</v>
      </c>
      <c r="J9275" s="7">
        <v>106.27500000000001</v>
      </c>
      <c r="K9275" s="7">
        <v>83.567999999999998</v>
      </c>
      <c r="L9275" s="7">
        <v>78.227000000000004</v>
      </c>
      <c r="M9275" s="7">
        <v>140.917</v>
      </c>
      <c r="N9275" s="7">
        <v>56.094999999999999</v>
      </c>
      <c r="O9275" s="7"/>
    </row>
    <row r="9276" spans="1:15" x14ac:dyDescent="0.2">
      <c r="A9276" s="2">
        <v>1</v>
      </c>
      <c r="B9276" s="6" t="s">
        <v>16</v>
      </c>
      <c r="C9276" s="6">
        <v>0</v>
      </c>
      <c r="D9276" s="5" t="s">
        <v>650</v>
      </c>
      <c r="E9276" s="5" t="str">
        <f t="shared" si="948"/>
        <v/>
      </c>
      <c r="F9276" s="5" t="str">
        <f t="shared" si="947"/>
        <v/>
      </c>
      <c r="G9276" s="7">
        <v>48.814999999999998</v>
      </c>
      <c r="H9276" s="7">
        <v>50.256</v>
      </c>
      <c r="I9276" s="7">
        <v>42.822000000000003</v>
      </c>
      <c r="J9276" s="7">
        <v>107.66800000000001</v>
      </c>
      <c r="K9276" s="7">
        <v>87.721999999999994</v>
      </c>
      <c r="L9276" s="7">
        <v>85.207999999999998</v>
      </c>
      <c r="M9276" s="7">
        <v>145.381</v>
      </c>
      <c r="N9276" s="7">
        <v>62.255000000000003</v>
      </c>
      <c r="O9276" s="7"/>
    </row>
    <row r="9277" spans="1:15" x14ac:dyDescent="0.2">
      <c r="A9277" s="2">
        <v>1</v>
      </c>
      <c r="B9277" s="6" t="s">
        <v>17</v>
      </c>
      <c r="C9277" s="6">
        <v>0</v>
      </c>
      <c r="D9277" s="5" t="s">
        <v>650</v>
      </c>
      <c r="E9277" s="5" t="str">
        <f t="shared" si="948"/>
        <v/>
      </c>
      <c r="F9277" s="5" t="str">
        <f t="shared" si="947"/>
        <v/>
      </c>
      <c r="G9277" s="7">
        <v>49.241</v>
      </c>
      <c r="H9277" s="7">
        <v>51.076000000000001</v>
      </c>
      <c r="I9277" s="7">
        <v>42.841999999999999</v>
      </c>
      <c r="J9277" s="7">
        <v>110.39400000000001</v>
      </c>
      <c r="K9277" s="7">
        <v>87.004999999999995</v>
      </c>
      <c r="L9277" s="7">
        <v>83.878</v>
      </c>
      <c r="M9277" s="7">
        <v>145.708</v>
      </c>
      <c r="N9277" s="7">
        <v>62.423999999999999</v>
      </c>
      <c r="O9277" s="7"/>
    </row>
    <row r="9278" spans="1:15" x14ac:dyDescent="0.2">
      <c r="A9278" s="2">
        <v>1</v>
      </c>
      <c r="B9278" s="6" t="s">
        <v>18</v>
      </c>
      <c r="C9278" s="6">
        <v>0</v>
      </c>
      <c r="D9278" s="5" t="s">
        <v>650</v>
      </c>
      <c r="E9278" s="5" t="str">
        <f t="shared" si="948"/>
        <v/>
      </c>
      <c r="F9278" s="5" t="str">
        <f t="shared" si="947"/>
        <v/>
      </c>
      <c r="G9278" s="7">
        <v>49.451000000000001</v>
      </c>
      <c r="H9278" s="7">
        <v>51.625</v>
      </c>
      <c r="I9278" s="7">
        <v>45.762</v>
      </c>
      <c r="J9278" s="7">
        <v>111.953</v>
      </c>
      <c r="K9278" s="7">
        <v>92.539000000000001</v>
      </c>
      <c r="L9278" s="7">
        <v>88.643000000000001</v>
      </c>
      <c r="M9278" s="7">
        <v>147.321</v>
      </c>
      <c r="N9278" s="7">
        <v>67.415999999999997</v>
      </c>
      <c r="O9278" s="7"/>
    </row>
    <row r="9279" spans="1:15" x14ac:dyDescent="0.2">
      <c r="A9279" s="2">
        <v>1</v>
      </c>
      <c r="B9279" s="6" t="s">
        <v>19</v>
      </c>
      <c r="C9279" s="6">
        <v>0</v>
      </c>
      <c r="D9279" s="5" t="s">
        <v>650</v>
      </c>
      <c r="E9279" s="5" t="str">
        <f t="shared" si="948"/>
        <v/>
      </c>
      <c r="F9279" s="5" t="str">
        <f t="shared" si="947"/>
        <v/>
      </c>
      <c r="G9279" s="7">
        <v>57.161999999999999</v>
      </c>
      <c r="H9279" s="7">
        <v>58.098999999999997</v>
      </c>
      <c r="I9279" s="7">
        <v>51.887</v>
      </c>
      <c r="J9279" s="7">
        <v>112.93899999999999</v>
      </c>
      <c r="K9279" s="7">
        <v>90.771000000000001</v>
      </c>
      <c r="L9279" s="7">
        <v>89.307000000000002</v>
      </c>
      <c r="M9279" s="7">
        <v>127.64400000000001</v>
      </c>
      <c r="N9279" s="7">
        <v>66.23</v>
      </c>
      <c r="O9279" s="7"/>
    </row>
    <row r="9280" spans="1:15" x14ac:dyDescent="0.2">
      <c r="A9280" s="2">
        <v>1</v>
      </c>
      <c r="B9280" s="6" t="s">
        <v>20</v>
      </c>
      <c r="C9280" s="6">
        <v>0</v>
      </c>
      <c r="D9280" s="5" t="s">
        <v>650</v>
      </c>
      <c r="E9280" s="5" t="str">
        <f t="shared" si="948"/>
        <v/>
      </c>
      <c r="F9280" s="5" t="str">
        <f t="shared" si="947"/>
        <v/>
      </c>
      <c r="G9280" s="7">
        <v>55.631999999999998</v>
      </c>
      <c r="H9280" s="7">
        <v>57.46</v>
      </c>
      <c r="I9280" s="7">
        <v>57.237000000000002</v>
      </c>
      <c r="J9280" s="7">
        <v>112.845</v>
      </c>
      <c r="K9280" s="7">
        <v>102.886</v>
      </c>
      <c r="L9280" s="7">
        <v>99.611999999999995</v>
      </c>
      <c r="M9280" s="7">
        <v>131.041</v>
      </c>
      <c r="N9280" s="7">
        <v>75.004999999999995</v>
      </c>
      <c r="O9280" s="7"/>
    </row>
    <row r="9281" spans="1:15" x14ac:dyDescent="0.2">
      <c r="A9281" s="2">
        <v>1</v>
      </c>
      <c r="B9281" s="6" t="s">
        <v>21</v>
      </c>
      <c r="C9281" s="6">
        <v>0</v>
      </c>
      <c r="D9281" s="5" t="s">
        <v>650</v>
      </c>
      <c r="E9281" s="5" t="str">
        <f t="shared" si="948"/>
        <v/>
      </c>
      <c r="F9281" s="5" t="str">
        <f t="shared" si="947"/>
        <v/>
      </c>
      <c r="G9281" s="7">
        <v>57.691000000000003</v>
      </c>
      <c r="H9281" s="7">
        <v>56.734000000000002</v>
      </c>
      <c r="I9281" s="7">
        <v>57.424999999999997</v>
      </c>
      <c r="J9281" s="7">
        <v>112.274</v>
      </c>
      <c r="K9281" s="7">
        <v>99.54</v>
      </c>
      <c r="L9281" s="7">
        <v>101.21899999999999</v>
      </c>
      <c r="M9281" s="7">
        <v>129.06899999999999</v>
      </c>
      <c r="N9281" s="7">
        <v>74.117999999999995</v>
      </c>
      <c r="O9281" s="7"/>
    </row>
    <row r="9282" spans="1:15" x14ac:dyDescent="0.2">
      <c r="A9282" s="2">
        <v>1</v>
      </c>
      <c r="B9282" s="6" t="s">
        <v>22</v>
      </c>
      <c r="C9282" s="6">
        <v>0</v>
      </c>
      <c r="D9282" s="5" t="s">
        <v>650</v>
      </c>
      <c r="E9282" s="5" t="str">
        <f t="shared" si="948"/>
        <v/>
      </c>
      <c r="F9282" s="5" t="str">
        <f t="shared" si="947"/>
        <v/>
      </c>
      <c r="G9282" s="7">
        <v>59.975999999999999</v>
      </c>
      <c r="H9282" s="7">
        <v>59.527000000000001</v>
      </c>
      <c r="I9282" s="7">
        <v>63.155000000000001</v>
      </c>
      <c r="J9282" s="7">
        <v>110.288</v>
      </c>
      <c r="K9282" s="7">
        <v>105.3</v>
      </c>
      <c r="L9282" s="7">
        <v>106.09399999999999</v>
      </c>
      <c r="M9282" s="7">
        <v>128.76</v>
      </c>
      <c r="N9282" s="7">
        <v>81.317999999999998</v>
      </c>
      <c r="O9282" s="7"/>
    </row>
    <row r="9283" spans="1:15" x14ac:dyDescent="0.2">
      <c r="A9283" s="2">
        <v>1</v>
      </c>
      <c r="B9283" s="6" t="s">
        <v>23</v>
      </c>
      <c r="C9283" s="6">
        <v>0</v>
      </c>
      <c r="D9283" s="5" t="s">
        <v>650</v>
      </c>
      <c r="E9283" s="5" t="str">
        <f t="shared" si="948"/>
        <v/>
      </c>
      <c r="F9283" s="5" t="str">
        <f t="shared" si="947"/>
        <v/>
      </c>
      <c r="G9283" s="7">
        <v>66.119</v>
      </c>
      <c r="H9283" s="7">
        <v>65.161000000000001</v>
      </c>
      <c r="I9283" s="7">
        <v>69.962999999999994</v>
      </c>
      <c r="J9283" s="7">
        <v>109.17100000000001</v>
      </c>
      <c r="K9283" s="7">
        <v>105.813</v>
      </c>
      <c r="L9283" s="7">
        <v>107.36799999999999</v>
      </c>
      <c r="M9283" s="7">
        <v>125.60599999999999</v>
      </c>
      <c r="N9283" s="7">
        <v>87.878</v>
      </c>
      <c r="O9283" s="7"/>
    </row>
    <row r="9284" spans="1:15" x14ac:dyDescent="0.2">
      <c r="A9284" s="2">
        <v>1</v>
      </c>
      <c r="B9284" s="6" t="s">
        <v>24</v>
      </c>
      <c r="C9284" s="6">
        <v>0</v>
      </c>
      <c r="D9284" s="5" t="s">
        <v>650</v>
      </c>
      <c r="E9284" s="5" t="str">
        <f t="shared" si="948"/>
        <v/>
      </c>
      <c r="F9284" s="5" t="str">
        <f t="shared" si="947"/>
        <v/>
      </c>
      <c r="G9284" s="7">
        <v>69.828999999999994</v>
      </c>
      <c r="H9284" s="7">
        <v>68.869</v>
      </c>
      <c r="I9284" s="7">
        <v>78.025999999999996</v>
      </c>
      <c r="J9284" s="7">
        <v>108.708</v>
      </c>
      <c r="K9284" s="7">
        <v>111.739</v>
      </c>
      <c r="L9284" s="7">
        <v>113.29600000000001</v>
      </c>
      <c r="M9284" s="7">
        <v>122.7</v>
      </c>
      <c r="N9284" s="7">
        <v>95.739000000000004</v>
      </c>
      <c r="O9284" s="7"/>
    </row>
    <row r="9285" spans="1:15" x14ac:dyDescent="0.2">
      <c r="A9285" s="2">
        <v>1</v>
      </c>
      <c r="B9285" s="6" t="s">
        <v>25</v>
      </c>
      <c r="C9285" s="6">
        <v>0</v>
      </c>
      <c r="D9285" s="5" t="s">
        <v>650</v>
      </c>
      <c r="E9285" s="5" t="str">
        <f t="shared" si="948"/>
        <v/>
      </c>
      <c r="F9285" s="5" t="str">
        <f t="shared" si="947"/>
        <v/>
      </c>
      <c r="G9285" s="7">
        <v>83.429000000000002</v>
      </c>
      <c r="H9285" s="7">
        <v>81.122</v>
      </c>
      <c r="I9285" s="7">
        <v>88.628</v>
      </c>
      <c r="J9285" s="7">
        <v>107.166</v>
      </c>
      <c r="K9285" s="7">
        <v>106.23099999999999</v>
      </c>
      <c r="L9285" s="7">
        <v>109.252</v>
      </c>
      <c r="M9285" s="7">
        <v>109.776</v>
      </c>
      <c r="N9285" s="7">
        <v>97.292000000000002</v>
      </c>
      <c r="O9285" s="7"/>
    </row>
    <row r="9286" spans="1:15" x14ac:dyDescent="0.2">
      <c r="A9286" s="2">
        <v>1</v>
      </c>
      <c r="B9286" s="6" t="s">
        <v>26</v>
      </c>
      <c r="C9286" s="6">
        <v>0</v>
      </c>
      <c r="D9286" s="5" t="s">
        <v>650</v>
      </c>
      <c r="E9286" s="5" t="str">
        <f t="shared" si="948"/>
        <v/>
      </c>
      <c r="F9286" s="5" t="str">
        <f t="shared" si="947"/>
        <v/>
      </c>
      <c r="G9286" s="7">
        <v>79.533000000000001</v>
      </c>
      <c r="H9286" s="7">
        <v>78.376000000000005</v>
      </c>
      <c r="I9286" s="7">
        <v>93.921000000000006</v>
      </c>
      <c r="J9286" s="7">
        <v>105.09399999999999</v>
      </c>
      <c r="K9286" s="7">
        <v>118.09099999999999</v>
      </c>
      <c r="L9286" s="7">
        <v>119.834</v>
      </c>
      <c r="M9286" s="7">
        <v>116.188</v>
      </c>
      <c r="N9286" s="7">
        <v>109.125</v>
      </c>
      <c r="O9286" s="7"/>
    </row>
    <row r="9287" spans="1:15" x14ac:dyDescent="0.2">
      <c r="A9287" s="2">
        <v>1</v>
      </c>
      <c r="B9287" s="6" t="s">
        <v>27</v>
      </c>
      <c r="C9287" s="6">
        <v>0</v>
      </c>
      <c r="D9287" s="5" t="s">
        <v>650</v>
      </c>
      <c r="E9287" s="5" t="str">
        <f t="shared" si="948"/>
        <v/>
      </c>
      <c r="F9287" s="5" t="str">
        <f t="shared" si="947"/>
        <v/>
      </c>
      <c r="G9287" s="7">
        <v>81.917000000000002</v>
      </c>
      <c r="H9287" s="7">
        <v>81.334999999999994</v>
      </c>
      <c r="I9287" s="7">
        <v>99.72</v>
      </c>
      <c r="J9287" s="7">
        <v>103.786</v>
      </c>
      <c r="K9287" s="7">
        <v>121.732</v>
      </c>
      <c r="L9287" s="7">
        <v>122.604</v>
      </c>
      <c r="M9287" s="7">
        <v>119.11799999999999</v>
      </c>
      <c r="N9287" s="7">
        <v>118.78400000000001</v>
      </c>
      <c r="O9287" s="7"/>
    </row>
    <row r="9288" spans="1:15" x14ac:dyDescent="0.2">
      <c r="A9288" s="2">
        <v>1</v>
      </c>
      <c r="B9288" s="6" t="s">
        <v>28</v>
      </c>
      <c r="C9288" s="6">
        <v>0</v>
      </c>
      <c r="D9288" s="5" t="s">
        <v>650</v>
      </c>
      <c r="E9288" s="5" t="str">
        <f t="shared" si="948"/>
        <v/>
      </c>
      <c r="F9288" s="5" t="str">
        <f t="shared" ref="F9288:F9351" si="949">IF(LEN(E9288)=0,"",E9288&amp;B9288)</f>
        <v/>
      </c>
      <c r="G9288" s="7">
        <v>85.866</v>
      </c>
      <c r="H9288" s="7">
        <v>84.984999999999999</v>
      </c>
      <c r="I9288" s="7">
        <v>98.215000000000003</v>
      </c>
      <c r="J9288" s="7">
        <v>102.107</v>
      </c>
      <c r="K9288" s="7">
        <v>114.381</v>
      </c>
      <c r="L9288" s="7">
        <v>115.568</v>
      </c>
      <c r="M9288" s="7">
        <v>114.468</v>
      </c>
      <c r="N9288" s="7">
        <v>112.42400000000001</v>
      </c>
      <c r="O9288" s="7"/>
    </row>
    <row r="9289" spans="1:15" x14ac:dyDescent="0.2">
      <c r="A9289" s="2">
        <v>1</v>
      </c>
      <c r="B9289" s="6" t="s">
        <v>29</v>
      </c>
      <c r="C9289" s="6">
        <v>0</v>
      </c>
      <c r="D9289" s="5" t="s">
        <v>650</v>
      </c>
      <c r="E9289" s="5" t="str">
        <f t="shared" ref="E9289:E9352" si="950">IF(C9289=0,IF(LEN(D9289)&lt;&gt;3,"",D9289),IF(LEN(D9289)&lt;&gt;4,"",LEFT(D9289,3)))</f>
        <v/>
      </c>
      <c r="F9289" s="5" t="str">
        <f t="shared" si="949"/>
        <v/>
      </c>
      <c r="G9289" s="7">
        <v>100</v>
      </c>
      <c r="H9289" s="7">
        <v>100</v>
      </c>
      <c r="I9289" s="7">
        <v>100</v>
      </c>
      <c r="J9289" s="7">
        <v>100</v>
      </c>
      <c r="K9289" s="7">
        <v>100</v>
      </c>
      <c r="L9289" s="7">
        <v>100</v>
      </c>
      <c r="M9289" s="7">
        <v>100</v>
      </c>
      <c r="N9289" s="7">
        <v>100</v>
      </c>
      <c r="O9289" s="7"/>
    </row>
    <row r="9290" spans="1:15" x14ac:dyDescent="0.2">
      <c r="A9290" s="2">
        <v>1</v>
      </c>
      <c r="B9290" s="6" t="s">
        <v>30</v>
      </c>
      <c r="C9290" s="6">
        <v>0</v>
      </c>
      <c r="D9290" s="5" t="s">
        <v>650</v>
      </c>
      <c r="E9290" s="5" t="str">
        <f t="shared" si="950"/>
        <v/>
      </c>
      <c r="F9290" s="5" t="str">
        <f t="shared" si="949"/>
        <v/>
      </c>
      <c r="G9290" s="7">
        <v>104.104</v>
      </c>
      <c r="H9290" s="7">
        <v>101.386</v>
      </c>
      <c r="I9290" s="7">
        <v>99.533000000000001</v>
      </c>
      <c r="J9290" s="7">
        <v>97.444999999999993</v>
      </c>
      <c r="K9290" s="7">
        <v>95.608999999999995</v>
      </c>
      <c r="L9290" s="7">
        <v>98.171999999999997</v>
      </c>
      <c r="M9290" s="7">
        <v>94.042000000000002</v>
      </c>
      <c r="N9290" s="7">
        <v>93.602999999999994</v>
      </c>
      <c r="O9290" s="7"/>
    </row>
    <row r="9291" spans="1:15" x14ac:dyDescent="0.2">
      <c r="A9291" s="2">
        <v>1</v>
      </c>
      <c r="B9291" s="6" t="s">
        <v>31</v>
      </c>
      <c r="C9291" s="6">
        <v>0</v>
      </c>
      <c r="D9291" s="5" t="s">
        <v>650</v>
      </c>
      <c r="E9291" s="5" t="str">
        <f t="shared" si="950"/>
        <v/>
      </c>
      <c r="F9291" s="5" t="str">
        <f t="shared" si="949"/>
        <v/>
      </c>
      <c r="G9291" s="7">
        <v>104.92100000000001</v>
      </c>
      <c r="H9291" s="7">
        <v>101.245</v>
      </c>
      <c r="I9291" s="7">
        <v>100.965</v>
      </c>
      <c r="J9291" s="7">
        <v>96.656999999999996</v>
      </c>
      <c r="K9291" s="7">
        <v>96.228999999999999</v>
      </c>
      <c r="L9291" s="7">
        <v>99.722999999999999</v>
      </c>
      <c r="M9291" s="7">
        <v>98.156999999999996</v>
      </c>
      <c r="N9291" s="7">
        <v>99.102999999999994</v>
      </c>
      <c r="O9291" s="7"/>
    </row>
    <row r="9292" spans="1:15" x14ac:dyDescent="0.2">
      <c r="A9292" s="2">
        <v>1</v>
      </c>
      <c r="B9292" s="6" t="s">
        <v>32</v>
      </c>
      <c r="C9292" s="6">
        <v>0</v>
      </c>
      <c r="D9292" s="5" t="s">
        <v>650</v>
      </c>
      <c r="E9292" s="5" t="str">
        <f t="shared" si="950"/>
        <v/>
      </c>
      <c r="F9292" s="5" t="str">
        <f t="shared" si="949"/>
        <v/>
      </c>
      <c r="G9292" s="7">
        <v>106.61199999999999</v>
      </c>
      <c r="H9292" s="7">
        <v>100.944</v>
      </c>
      <c r="I9292" s="7">
        <v>102.902</v>
      </c>
      <c r="J9292" s="7">
        <v>95.338999999999999</v>
      </c>
      <c r="K9292" s="7">
        <v>96.519000000000005</v>
      </c>
      <c r="L9292" s="7">
        <v>101.93899999999999</v>
      </c>
      <c r="M9292" s="7">
        <v>102.123</v>
      </c>
      <c r="N9292" s="7">
        <v>105.087</v>
      </c>
      <c r="O9292" s="7"/>
    </row>
    <row r="9293" spans="1:15" x14ac:dyDescent="0.2">
      <c r="A9293" s="2">
        <v>1</v>
      </c>
      <c r="B9293" s="6" t="s">
        <v>33</v>
      </c>
      <c r="C9293" s="6">
        <v>0</v>
      </c>
      <c r="D9293" s="5" t="s">
        <v>650</v>
      </c>
      <c r="E9293" s="5" t="str">
        <f t="shared" si="950"/>
        <v/>
      </c>
      <c r="F9293" s="5" t="str">
        <f t="shared" si="949"/>
        <v/>
      </c>
      <c r="G9293" s="7">
        <v>112.72499999999999</v>
      </c>
      <c r="H9293" s="7">
        <v>109.373</v>
      </c>
      <c r="I9293" s="7">
        <v>115.857</v>
      </c>
      <c r="J9293" s="7">
        <v>94.608999999999995</v>
      </c>
      <c r="K9293" s="7">
        <v>102.779</v>
      </c>
      <c r="L9293" s="7">
        <v>105.928</v>
      </c>
      <c r="M9293" s="7">
        <v>99.299000000000007</v>
      </c>
      <c r="N9293" s="7">
        <v>115.045</v>
      </c>
      <c r="O9293" s="7"/>
    </row>
    <row r="9294" spans="1:15" x14ac:dyDescent="0.2">
      <c r="A9294" s="2">
        <v>1</v>
      </c>
      <c r="B9294" s="6" t="s">
        <v>34</v>
      </c>
      <c r="C9294" s="6">
        <v>0</v>
      </c>
      <c r="D9294" s="5" t="s">
        <v>650</v>
      </c>
      <c r="E9294" s="5" t="str">
        <f t="shared" si="950"/>
        <v/>
      </c>
      <c r="F9294" s="5" t="str">
        <f t="shared" si="949"/>
        <v/>
      </c>
      <c r="G9294" s="7">
        <v>123.54900000000001</v>
      </c>
      <c r="H9294" s="7">
        <v>125.464</v>
      </c>
      <c r="I9294" s="7">
        <v>122.405</v>
      </c>
      <c r="J9294" s="7">
        <v>93.992999999999995</v>
      </c>
      <c r="K9294" s="7">
        <v>99.075000000000003</v>
      </c>
      <c r="L9294" s="7">
        <v>97.561999999999998</v>
      </c>
      <c r="M9294" s="7">
        <v>86.387</v>
      </c>
      <c r="N9294" s="7">
        <v>105.742</v>
      </c>
      <c r="O9294" s="7"/>
    </row>
    <row r="9295" spans="1:15" x14ac:dyDescent="0.2">
      <c r="A9295" s="2">
        <v>1</v>
      </c>
      <c r="B9295" s="6" t="s">
        <v>35</v>
      </c>
      <c r="C9295" s="6">
        <v>0</v>
      </c>
      <c r="D9295" s="5" t="s">
        <v>650</v>
      </c>
      <c r="E9295" s="5" t="str">
        <f t="shared" si="950"/>
        <v/>
      </c>
      <c r="F9295" s="5" t="str">
        <f t="shared" si="949"/>
        <v/>
      </c>
      <c r="G9295" s="7">
        <v>132.94900000000001</v>
      </c>
      <c r="H9295" s="7">
        <v>130.23500000000001</v>
      </c>
      <c r="I9295" s="7">
        <v>123.81399999999999</v>
      </c>
      <c r="J9295" s="7">
        <v>93.63</v>
      </c>
      <c r="K9295" s="7">
        <v>93.129000000000005</v>
      </c>
      <c r="L9295" s="7">
        <v>95.069000000000003</v>
      </c>
      <c r="M9295" s="7">
        <v>84.513000000000005</v>
      </c>
      <c r="N9295" s="7">
        <v>104.639</v>
      </c>
      <c r="O9295" s="7"/>
    </row>
    <row r="9296" spans="1:15" x14ac:dyDescent="0.2">
      <c r="A9296" s="2">
        <v>1</v>
      </c>
      <c r="B9296" s="6" t="s">
        <v>36</v>
      </c>
      <c r="C9296" s="6">
        <v>0</v>
      </c>
      <c r="D9296" s="5" t="s">
        <v>650</v>
      </c>
      <c r="E9296" s="5" t="str">
        <f t="shared" si="950"/>
        <v/>
      </c>
      <c r="F9296" s="5" t="str">
        <f t="shared" si="949"/>
        <v/>
      </c>
      <c r="G9296" s="7">
        <v>116.3</v>
      </c>
      <c r="H9296" s="7">
        <v>114.066</v>
      </c>
      <c r="I9296" s="7">
        <v>116.53100000000001</v>
      </c>
      <c r="J9296" s="7">
        <v>93.628</v>
      </c>
      <c r="K9296" s="7">
        <v>100.199</v>
      </c>
      <c r="L9296" s="7">
        <v>102.161</v>
      </c>
      <c r="M9296" s="7">
        <v>99.427000000000007</v>
      </c>
      <c r="N9296" s="7">
        <v>115.86199999999999</v>
      </c>
      <c r="O9296" s="7"/>
    </row>
    <row r="9297" spans="1:15" x14ac:dyDescent="0.2">
      <c r="A9297" s="2">
        <v>1</v>
      </c>
      <c r="B9297" s="6" t="s">
        <v>37</v>
      </c>
      <c r="C9297" s="6">
        <v>0</v>
      </c>
      <c r="D9297" s="5" t="s">
        <v>650</v>
      </c>
      <c r="E9297" s="5" t="str">
        <f t="shared" si="950"/>
        <v/>
      </c>
      <c r="F9297" s="5" t="str">
        <f t="shared" si="949"/>
        <v/>
      </c>
      <c r="G9297" s="7">
        <v>122.42</v>
      </c>
      <c r="H9297" s="7">
        <v>129.917</v>
      </c>
      <c r="I9297" s="7">
        <v>126.60599999999999</v>
      </c>
      <c r="J9297" s="7">
        <v>91.98</v>
      </c>
      <c r="K9297" s="7">
        <v>103.419</v>
      </c>
      <c r="L9297" s="7">
        <v>97.451999999999998</v>
      </c>
      <c r="M9297" s="7">
        <v>90.53</v>
      </c>
      <c r="N9297" s="7">
        <v>114.617</v>
      </c>
      <c r="O9297" s="7"/>
    </row>
    <row r="9298" spans="1:15" x14ac:dyDescent="0.2">
      <c r="A9298" s="2">
        <v>1</v>
      </c>
      <c r="B9298" s="6" t="s">
        <v>63</v>
      </c>
      <c r="C9298" s="6">
        <v>0</v>
      </c>
      <c r="D9298" s="5" t="s">
        <v>650</v>
      </c>
      <c r="E9298" s="5" t="str">
        <f t="shared" si="950"/>
        <v/>
      </c>
      <c r="F9298" s="5" t="str">
        <f t="shared" si="949"/>
        <v/>
      </c>
      <c r="G9298" s="7">
        <v>139.791</v>
      </c>
      <c r="H9298" s="7">
        <v>141.24199999999999</v>
      </c>
      <c r="I9298" s="7">
        <v>144.91999999999999</v>
      </c>
      <c r="J9298" s="7">
        <v>92.486999999999995</v>
      </c>
      <c r="K9298" s="7">
        <v>103.669</v>
      </c>
      <c r="L9298" s="7">
        <v>102.604</v>
      </c>
      <c r="M9298" s="7">
        <v>81.647000000000006</v>
      </c>
      <c r="N9298" s="7">
        <v>118.322</v>
      </c>
      <c r="O9298" s="7"/>
    </row>
    <row r="9299" spans="1:15" x14ac:dyDescent="0.2">
      <c r="A9299" s="2">
        <v>0</v>
      </c>
      <c r="B9299" s="5" t="s">
        <v>648</v>
      </c>
      <c r="C9299" s="6" t="s">
        <v>0</v>
      </c>
      <c r="E9299" s="5" t="str">
        <f t="shared" si="950"/>
        <v/>
      </c>
      <c r="F9299" s="5" t="str">
        <f t="shared" si="949"/>
        <v/>
      </c>
    </row>
    <row r="9300" spans="1:15" x14ac:dyDescent="0.2">
      <c r="A9300" s="2">
        <v>1</v>
      </c>
      <c r="B9300" s="6" t="s">
        <v>13</v>
      </c>
      <c r="C9300" s="6">
        <v>0</v>
      </c>
      <c r="D9300" s="5" t="s">
        <v>651</v>
      </c>
      <c r="E9300" s="5" t="str">
        <f t="shared" si="950"/>
        <v/>
      </c>
      <c r="F9300" s="5" t="str">
        <f t="shared" si="949"/>
        <v/>
      </c>
      <c r="G9300" s="7">
        <v>45.112000000000002</v>
      </c>
      <c r="H9300" s="7">
        <v>47.328000000000003</v>
      </c>
      <c r="I9300" s="7">
        <v>35.921999999999997</v>
      </c>
      <c r="J9300" s="7">
        <v>103.55800000000001</v>
      </c>
      <c r="K9300" s="7">
        <v>79.628</v>
      </c>
      <c r="L9300" s="7">
        <v>75.900000000000006</v>
      </c>
      <c r="M9300" s="7">
        <v>140.964</v>
      </c>
      <c r="N9300" s="7">
        <v>50.637</v>
      </c>
      <c r="O9300" s="7"/>
    </row>
    <row r="9301" spans="1:15" x14ac:dyDescent="0.2">
      <c r="A9301" s="2">
        <v>1</v>
      </c>
      <c r="B9301" s="6" t="s">
        <v>15</v>
      </c>
      <c r="C9301" s="6">
        <v>0</v>
      </c>
      <c r="D9301" s="5" t="s">
        <v>651</v>
      </c>
      <c r="E9301" s="5" t="str">
        <f t="shared" si="950"/>
        <v/>
      </c>
      <c r="F9301" s="5" t="str">
        <f t="shared" si="949"/>
        <v/>
      </c>
      <c r="G9301" s="7">
        <v>47.634</v>
      </c>
      <c r="H9301" s="7">
        <v>50.887</v>
      </c>
      <c r="I9301" s="7">
        <v>39.807000000000002</v>
      </c>
      <c r="J9301" s="7">
        <v>106.27500000000001</v>
      </c>
      <c r="K9301" s="7">
        <v>83.567999999999998</v>
      </c>
      <c r="L9301" s="7">
        <v>78.227000000000004</v>
      </c>
      <c r="M9301" s="7">
        <v>140.917</v>
      </c>
      <c r="N9301" s="7">
        <v>56.094999999999999</v>
      </c>
      <c r="O9301" s="7"/>
    </row>
    <row r="9302" spans="1:15" x14ac:dyDescent="0.2">
      <c r="A9302" s="2">
        <v>1</v>
      </c>
      <c r="B9302" s="6" t="s">
        <v>16</v>
      </c>
      <c r="C9302" s="6">
        <v>0</v>
      </c>
      <c r="D9302" s="5" t="s">
        <v>651</v>
      </c>
      <c r="E9302" s="5" t="str">
        <f t="shared" si="950"/>
        <v/>
      </c>
      <c r="F9302" s="5" t="str">
        <f t="shared" si="949"/>
        <v/>
      </c>
      <c r="G9302" s="7">
        <v>48.814999999999998</v>
      </c>
      <c r="H9302" s="7">
        <v>50.256</v>
      </c>
      <c r="I9302" s="7">
        <v>42.822000000000003</v>
      </c>
      <c r="J9302" s="7">
        <v>107.66800000000001</v>
      </c>
      <c r="K9302" s="7">
        <v>87.721999999999994</v>
      </c>
      <c r="L9302" s="7">
        <v>85.207999999999998</v>
      </c>
      <c r="M9302" s="7">
        <v>145.381</v>
      </c>
      <c r="N9302" s="7">
        <v>62.255000000000003</v>
      </c>
      <c r="O9302" s="7"/>
    </row>
    <row r="9303" spans="1:15" x14ac:dyDescent="0.2">
      <c r="A9303" s="2">
        <v>1</v>
      </c>
      <c r="B9303" s="6" t="s">
        <v>17</v>
      </c>
      <c r="C9303" s="6">
        <v>0</v>
      </c>
      <c r="D9303" s="5" t="s">
        <v>651</v>
      </c>
      <c r="E9303" s="5" t="str">
        <f t="shared" si="950"/>
        <v/>
      </c>
      <c r="F9303" s="5" t="str">
        <f t="shared" si="949"/>
        <v/>
      </c>
      <c r="G9303" s="7">
        <v>49.241</v>
      </c>
      <c r="H9303" s="7">
        <v>51.076000000000001</v>
      </c>
      <c r="I9303" s="7">
        <v>42.841999999999999</v>
      </c>
      <c r="J9303" s="7">
        <v>110.39400000000001</v>
      </c>
      <c r="K9303" s="7">
        <v>87.004999999999995</v>
      </c>
      <c r="L9303" s="7">
        <v>83.878</v>
      </c>
      <c r="M9303" s="7">
        <v>145.708</v>
      </c>
      <c r="N9303" s="7">
        <v>62.423999999999999</v>
      </c>
      <c r="O9303" s="7"/>
    </row>
    <row r="9304" spans="1:15" x14ac:dyDescent="0.2">
      <c r="A9304" s="2">
        <v>1</v>
      </c>
      <c r="B9304" s="6" t="s">
        <v>18</v>
      </c>
      <c r="C9304" s="6">
        <v>0</v>
      </c>
      <c r="D9304" s="5" t="s">
        <v>651</v>
      </c>
      <c r="E9304" s="5" t="str">
        <f t="shared" si="950"/>
        <v/>
      </c>
      <c r="F9304" s="5" t="str">
        <f t="shared" si="949"/>
        <v/>
      </c>
      <c r="G9304" s="7">
        <v>49.451000000000001</v>
      </c>
      <c r="H9304" s="7">
        <v>51.625</v>
      </c>
      <c r="I9304" s="7">
        <v>45.762</v>
      </c>
      <c r="J9304" s="7">
        <v>111.953</v>
      </c>
      <c r="K9304" s="7">
        <v>92.539000000000001</v>
      </c>
      <c r="L9304" s="7">
        <v>88.643000000000001</v>
      </c>
      <c r="M9304" s="7">
        <v>147.321</v>
      </c>
      <c r="N9304" s="7">
        <v>67.415999999999997</v>
      </c>
      <c r="O9304" s="7"/>
    </row>
    <row r="9305" spans="1:15" x14ac:dyDescent="0.2">
      <c r="A9305" s="2">
        <v>1</v>
      </c>
      <c r="B9305" s="6" t="s">
        <v>19</v>
      </c>
      <c r="C9305" s="6">
        <v>0</v>
      </c>
      <c r="D9305" s="5" t="s">
        <v>651</v>
      </c>
      <c r="E9305" s="5" t="str">
        <f t="shared" si="950"/>
        <v/>
      </c>
      <c r="F9305" s="5" t="str">
        <f t="shared" si="949"/>
        <v/>
      </c>
      <c r="G9305" s="7">
        <v>57.161999999999999</v>
      </c>
      <c r="H9305" s="7">
        <v>58.098999999999997</v>
      </c>
      <c r="I9305" s="7">
        <v>51.887</v>
      </c>
      <c r="J9305" s="7">
        <v>112.93899999999999</v>
      </c>
      <c r="K9305" s="7">
        <v>90.771000000000001</v>
      </c>
      <c r="L9305" s="7">
        <v>89.307000000000002</v>
      </c>
      <c r="M9305" s="7">
        <v>127.64400000000001</v>
      </c>
      <c r="N9305" s="7">
        <v>66.23</v>
      </c>
      <c r="O9305" s="7"/>
    </row>
    <row r="9306" spans="1:15" x14ac:dyDescent="0.2">
      <c r="A9306" s="2">
        <v>1</v>
      </c>
      <c r="B9306" s="6" t="s">
        <v>20</v>
      </c>
      <c r="C9306" s="6">
        <v>0</v>
      </c>
      <c r="D9306" s="5" t="s">
        <v>651</v>
      </c>
      <c r="E9306" s="5" t="str">
        <f t="shared" si="950"/>
        <v/>
      </c>
      <c r="F9306" s="5" t="str">
        <f t="shared" si="949"/>
        <v/>
      </c>
      <c r="G9306" s="7">
        <v>55.631999999999998</v>
      </c>
      <c r="H9306" s="7">
        <v>57.46</v>
      </c>
      <c r="I9306" s="7">
        <v>57.237000000000002</v>
      </c>
      <c r="J9306" s="7">
        <v>112.845</v>
      </c>
      <c r="K9306" s="7">
        <v>102.886</v>
      </c>
      <c r="L9306" s="7">
        <v>99.611999999999995</v>
      </c>
      <c r="M9306" s="7">
        <v>131.041</v>
      </c>
      <c r="N9306" s="7">
        <v>75.004999999999995</v>
      </c>
      <c r="O9306" s="7"/>
    </row>
    <row r="9307" spans="1:15" x14ac:dyDescent="0.2">
      <c r="A9307" s="2">
        <v>1</v>
      </c>
      <c r="B9307" s="6" t="s">
        <v>21</v>
      </c>
      <c r="C9307" s="6">
        <v>0</v>
      </c>
      <c r="D9307" s="5" t="s">
        <v>651</v>
      </c>
      <c r="E9307" s="5" t="str">
        <f t="shared" si="950"/>
        <v/>
      </c>
      <c r="F9307" s="5" t="str">
        <f t="shared" si="949"/>
        <v/>
      </c>
      <c r="G9307" s="7">
        <v>57.691000000000003</v>
      </c>
      <c r="H9307" s="7">
        <v>56.734000000000002</v>
      </c>
      <c r="I9307" s="7">
        <v>57.424999999999997</v>
      </c>
      <c r="J9307" s="7">
        <v>112.274</v>
      </c>
      <c r="K9307" s="7">
        <v>99.54</v>
      </c>
      <c r="L9307" s="7">
        <v>101.21899999999999</v>
      </c>
      <c r="M9307" s="7">
        <v>129.06899999999999</v>
      </c>
      <c r="N9307" s="7">
        <v>74.117999999999995</v>
      </c>
      <c r="O9307" s="7"/>
    </row>
    <row r="9308" spans="1:15" x14ac:dyDescent="0.2">
      <c r="A9308" s="2">
        <v>1</v>
      </c>
      <c r="B9308" s="6" t="s">
        <v>22</v>
      </c>
      <c r="C9308" s="6">
        <v>0</v>
      </c>
      <c r="D9308" s="5" t="s">
        <v>651</v>
      </c>
      <c r="E9308" s="5" t="str">
        <f t="shared" si="950"/>
        <v/>
      </c>
      <c r="F9308" s="5" t="str">
        <f t="shared" si="949"/>
        <v/>
      </c>
      <c r="G9308" s="7">
        <v>59.975999999999999</v>
      </c>
      <c r="H9308" s="7">
        <v>59.527000000000001</v>
      </c>
      <c r="I9308" s="7">
        <v>63.155000000000001</v>
      </c>
      <c r="J9308" s="7">
        <v>110.288</v>
      </c>
      <c r="K9308" s="7">
        <v>105.3</v>
      </c>
      <c r="L9308" s="7">
        <v>106.09399999999999</v>
      </c>
      <c r="M9308" s="7">
        <v>128.76</v>
      </c>
      <c r="N9308" s="7">
        <v>81.317999999999998</v>
      </c>
      <c r="O9308" s="7"/>
    </row>
    <row r="9309" spans="1:15" x14ac:dyDescent="0.2">
      <c r="A9309" s="2">
        <v>1</v>
      </c>
      <c r="B9309" s="6" t="s">
        <v>23</v>
      </c>
      <c r="C9309" s="6">
        <v>0</v>
      </c>
      <c r="D9309" s="5" t="s">
        <v>651</v>
      </c>
      <c r="E9309" s="5" t="str">
        <f t="shared" si="950"/>
        <v/>
      </c>
      <c r="F9309" s="5" t="str">
        <f t="shared" si="949"/>
        <v/>
      </c>
      <c r="G9309" s="7">
        <v>66.119</v>
      </c>
      <c r="H9309" s="7">
        <v>65.161000000000001</v>
      </c>
      <c r="I9309" s="7">
        <v>69.962999999999994</v>
      </c>
      <c r="J9309" s="7">
        <v>109.17100000000001</v>
      </c>
      <c r="K9309" s="7">
        <v>105.813</v>
      </c>
      <c r="L9309" s="7">
        <v>107.36799999999999</v>
      </c>
      <c r="M9309" s="7">
        <v>125.60599999999999</v>
      </c>
      <c r="N9309" s="7">
        <v>87.878</v>
      </c>
      <c r="O9309" s="7"/>
    </row>
    <row r="9310" spans="1:15" x14ac:dyDescent="0.2">
      <c r="A9310" s="2">
        <v>1</v>
      </c>
      <c r="B9310" s="6" t="s">
        <v>24</v>
      </c>
      <c r="C9310" s="6">
        <v>0</v>
      </c>
      <c r="D9310" s="5" t="s">
        <v>651</v>
      </c>
      <c r="E9310" s="5" t="str">
        <f t="shared" si="950"/>
        <v/>
      </c>
      <c r="F9310" s="5" t="str">
        <f t="shared" si="949"/>
        <v/>
      </c>
      <c r="G9310" s="7">
        <v>69.828999999999994</v>
      </c>
      <c r="H9310" s="7">
        <v>68.869</v>
      </c>
      <c r="I9310" s="7">
        <v>78.025999999999996</v>
      </c>
      <c r="J9310" s="7">
        <v>108.708</v>
      </c>
      <c r="K9310" s="7">
        <v>111.739</v>
      </c>
      <c r="L9310" s="7">
        <v>113.29600000000001</v>
      </c>
      <c r="M9310" s="7">
        <v>122.7</v>
      </c>
      <c r="N9310" s="7">
        <v>95.739000000000004</v>
      </c>
      <c r="O9310" s="7"/>
    </row>
    <row r="9311" spans="1:15" x14ac:dyDescent="0.2">
      <c r="A9311" s="2">
        <v>1</v>
      </c>
      <c r="B9311" s="6" t="s">
        <v>25</v>
      </c>
      <c r="C9311" s="6">
        <v>0</v>
      </c>
      <c r="D9311" s="5" t="s">
        <v>651</v>
      </c>
      <c r="E9311" s="5" t="str">
        <f t="shared" si="950"/>
        <v/>
      </c>
      <c r="F9311" s="5" t="str">
        <f t="shared" si="949"/>
        <v/>
      </c>
      <c r="G9311" s="7">
        <v>83.429000000000002</v>
      </c>
      <c r="H9311" s="7">
        <v>81.122</v>
      </c>
      <c r="I9311" s="7">
        <v>88.628</v>
      </c>
      <c r="J9311" s="7">
        <v>107.166</v>
      </c>
      <c r="K9311" s="7">
        <v>106.23099999999999</v>
      </c>
      <c r="L9311" s="7">
        <v>109.252</v>
      </c>
      <c r="M9311" s="7">
        <v>109.776</v>
      </c>
      <c r="N9311" s="7">
        <v>97.292000000000002</v>
      </c>
      <c r="O9311" s="7"/>
    </row>
    <row r="9312" spans="1:15" x14ac:dyDescent="0.2">
      <c r="A9312" s="2">
        <v>1</v>
      </c>
      <c r="B9312" s="6" t="s">
        <v>26</v>
      </c>
      <c r="C9312" s="6">
        <v>0</v>
      </c>
      <c r="D9312" s="5" t="s">
        <v>651</v>
      </c>
      <c r="E9312" s="5" t="str">
        <f t="shared" si="950"/>
        <v/>
      </c>
      <c r="F9312" s="5" t="str">
        <f t="shared" si="949"/>
        <v/>
      </c>
      <c r="G9312" s="7">
        <v>79.533000000000001</v>
      </c>
      <c r="H9312" s="7">
        <v>78.376000000000005</v>
      </c>
      <c r="I9312" s="7">
        <v>93.921000000000006</v>
      </c>
      <c r="J9312" s="7">
        <v>105.09399999999999</v>
      </c>
      <c r="K9312" s="7">
        <v>118.09099999999999</v>
      </c>
      <c r="L9312" s="7">
        <v>119.834</v>
      </c>
      <c r="M9312" s="7">
        <v>116.188</v>
      </c>
      <c r="N9312" s="7">
        <v>109.125</v>
      </c>
      <c r="O9312" s="7"/>
    </row>
    <row r="9313" spans="1:15" x14ac:dyDescent="0.2">
      <c r="A9313" s="2">
        <v>1</v>
      </c>
      <c r="B9313" s="6" t="s">
        <v>27</v>
      </c>
      <c r="C9313" s="6">
        <v>0</v>
      </c>
      <c r="D9313" s="5" t="s">
        <v>651</v>
      </c>
      <c r="E9313" s="5" t="str">
        <f t="shared" si="950"/>
        <v/>
      </c>
      <c r="F9313" s="5" t="str">
        <f t="shared" si="949"/>
        <v/>
      </c>
      <c r="G9313" s="7">
        <v>81.917000000000002</v>
      </c>
      <c r="H9313" s="7">
        <v>81.334999999999994</v>
      </c>
      <c r="I9313" s="7">
        <v>99.72</v>
      </c>
      <c r="J9313" s="7">
        <v>103.786</v>
      </c>
      <c r="K9313" s="7">
        <v>121.732</v>
      </c>
      <c r="L9313" s="7">
        <v>122.604</v>
      </c>
      <c r="M9313" s="7">
        <v>119.11799999999999</v>
      </c>
      <c r="N9313" s="7">
        <v>118.78400000000001</v>
      </c>
      <c r="O9313" s="7"/>
    </row>
    <row r="9314" spans="1:15" x14ac:dyDescent="0.2">
      <c r="A9314" s="2">
        <v>1</v>
      </c>
      <c r="B9314" s="6" t="s">
        <v>28</v>
      </c>
      <c r="C9314" s="6">
        <v>0</v>
      </c>
      <c r="D9314" s="5" t="s">
        <v>651</v>
      </c>
      <c r="E9314" s="5" t="str">
        <f t="shared" si="950"/>
        <v/>
      </c>
      <c r="F9314" s="5" t="str">
        <f t="shared" si="949"/>
        <v/>
      </c>
      <c r="G9314" s="7">
        <v>85.866</v>
      </c>
      <c r="H9314" s="7">
        <v>84.984999999999999</v>
      </c>
      <c r="I9314" s="7">
        <v>98.215000000000003</v>
      </c>
      <c r="J9314" s="7">
        <v>102.107</v>
      </c>
      <c r="K9314" s="7">
        <v>114.381</v>
      </c>
      <c r="L9314" s="7">
        <v>115.568</v>
      </c>
      <c r="M9314" s="7">
        <v>114.468</v>
      </c>
      <c r="N9314" s="7">
        <v>112.42400000000001</v>
      </c>
      <c r="O9314" s="7"/>
    </row>
    <row r="9315" spans="1:15" x14ac:dyDescent="0.2">
      <c r="A9315" s="2">
        <v>1</v>
      </c>
      <c r="B9315" s="6" t="s">
        <v>29</v>
      </c>
      <c r="C9315" s="6">
        <v>0</v>
      </c>
      <c r="D9315" s="5" t="s">
        <v>651</v>
      </c>
      <c r="E9315" s="5" t="str">
        <f t="shared" si="950"/>
        <v/>
      </c>
      <c r="F9315" s="5" t="str">
        <f t="shared" si="949"/>
        <v/>
      </c>
      <c r="G9315" s="7">
        <v>100</v>
      </c>
      <c r="H9315" s="7">
        <v>100</v>
      </c>
      <c r="I9315" s="7">
        <v>100</v>
      </c>
      <c r="J9315" s="7">
        <v>100</v>
      </c>
      <c r="K9315" s="7">
        <v>100</v>
      </c>
      <c r="L9315" s="7">
        <v>100</v>
      </c>
      <c r="M9315" s="7">
        <v>100</v>
      </c>
      <c r="N9315" s="7">
        <v>100</v>
      </c>
      <c r="O9315" s="7"/>
    </row>
    <row r="9316" spans="1:15" x14ac:dyDescent="0.2">
      <c r="A9316" s="2">
        <v>1</v>
      </c>
      <c r="B9316" s="6" t="s">
        <v>30</v>
      </c>
      <c r="C9316" s="6">
        <v>0</v>
      </c>
      <c r="D9316" s="5" t="s">
        <v>651</v>
      </c>
      <c r="E9316" s="5" t="str">
        <f t="shared" si="950"/>
        <v/>
      </c>
      <c r="F9316" s="5" t="str">
        <f t="shared" si="949"/>
        <v/>
      </c>
      <c r="G9316" s="7">
        <v>104.104</v>
      </c>
      <c r="H9316" s="7">
        <v>101.386</v>
      </c>
      <c r="I9316" s="7">
        <v>99.533000000000001</v>
      </c>
      <c r="J9316" s="7">
        <v>97.444999999999993</v>
      </c>
      <c r="K9316" s="7">
        <v>95.608999999999995</v>
      </c>
      <c r="L9316" s="7">
        <v>98.171999999999997</v>
      </c>
      <c r="M9316" s="7">
        <v>94.042000000000002</v>
      </c>
      <c r="N9316" s="7">
        <v>93.602999999999994</v>
      </c>
      <c r="O9316" s="7"/>
    </row>
    <row r="9317" spans="1:15" x14ac:dyDescent="0.2">
      <c r="A9317" s="2">
        <v>1</v>
      </c>
      <c r="B9317" s="6" t="s">
        <v>31</v>
      </c>
      <c r="C9317" s="6">
        <v>0</v>
      </c>
      <c r="D9317" s="5" t="s">
        <v>651</v>
      </c>
      <c r="E9317" s="5" t="str">
        <f t="shared" si="950"/>
        <v/>
      </c>
      <c r="F9317" s="5" t="str">
        <f t="shared" si="949"/>
        <v/>
      </c>
      <c r="G9317" s="7">
        <v>104.92100000000001</v>
      </c>
      <c r="H9317" s="7">
        <v>101.245</v>
      </c>
      <c r="I9317" s="7">
        <v>100.965</v>
      </c>
      <c r="J9317" s="7">
        <v>96.656999999999996</v>
      </c>
      <c r="K9317" s="7">
        <v>96.228999999999999</v>
      </c>
      <c r="L9317" s="7">
        <v>99.722999999999999</v>
      </c>
      <c r="M9317" s="7">
        <v>98.156999999999996</v>
      </c>
      <c r="N9317" s="7">
        <v>99.102999999999994</v>
      </c>
      <c r="O9317" s="7"/>
    </row>
    <row r="9318" spans="1:15" x14ac:dyDescent="0.2">
      <c r="A9318" s="2">
        <v>1</v>
      </c>
      <c r="B9318" s="6" t="s">
        <v>32</v>
      </c>
      <c r="C9318" s="6">
        <v>0</v>
      </c>
      <c r="D9318" s="5" t="s">
        <v>651</v>
      </c>
      <c r="E9318" s="5" t="str">
        <f t="shared" si="950"/>
        <v/>
      </c>
      <c r="F9318" s="5" t="str">
        <f t="shared" si="949"/>
        <v/>
      </c>
      <c r="G9318" s="7">
        <v>106.61199999999999</v>
      </c>
      <c r="H9318" s="7">
        <v>100.944</v>
      </c>
      <c r="I9318" s="7">
        <v>102.902</v>
      </c>
      <c r="J9318" s="7">
        <v>95.338999999999999</v>
      </c>
      <c r="K9318" s="7">
        <v>96.519000000000005</v>
      </c>
      <c r="L9318" s="7">
        <v>101.93899999999999</v>
      </c>
      <c r="M9318" s="7">
        <v>102.123</v>
      </c>
      <c r="N9318" s="7">
        <v>105.087</v>
      </c>
      <c r="O9318" s="7"/>
    </row>
    <row r="9319" spans="1:15" x14ac:dyDescent="0.2">
      <c r="A9319" s="2">
        <v>1</v>
      </c>
      <c r="B9319" s="6" t="s">
        <v>33</v>
      </c>
      <c r="C9319" s="6">
        <v>0</v>
      </c>
      <c r="D9319" s="5" t="s">
        <v>651</v>
      </c>
      <c r="E9319" s="5" t="str">
        <f t="shared" si="950"/>
        <v/>
      </c>
      <c r="F9319" s="5" t="str">
        <f t="shared" si="949"/>
        <v/>
      </c>
      <c r="G9319" s="7">
        <v>112.72499999999999</v>
      </c>
      <c r="H9319" s="7">
        <v>109.373</v>
      </c>
      <c r="I9319" s="7">
        <v>115.857</v>
      </c>
      <c r="J9319" s="7">
        <v>94.608999999999995</v>
      </c>
      <c r="K9319" s="7">
        <v>102.779</v>
      </c>
      <c r="L9319" s="7">
        <v>105.928</v>
      </c>
      <c r="M9319" s="7">
        <v>99.299000000000007</v>
      </c>
      <c r="N9319" s="7">
        <v>115.045</v>
      </c>
      <c r="O9319" s="7"/>
    </row>
    <row r="9320" spans="1:15" x14ac:dyDescent="0.2">
      <c r="A9320" s="2">
        <v>1</v>
      </c>
      <c r="B9320" s="6" t="s">
        <v>34</v>
      </c>
      <c r="C9320" s="6">
        <v>0</v>
      </c>
      <c r="D9320" s="5" t="s">
        <v>651</v>
      </c>
      <c r="E9320" s="5" t="str">
        <f t="shared" si="950"/>
        <v/>
      </c>
      <c r="F9320" s="5" t="str">
        <f t="shared" si="949"/>
        <v/>
      </c>
      <c r="G9320" s="7">
        <v>123.54900000000001</v>
      </c>
      <c r="H9320" s="7">
        <v>125.464</v>
      </c>
      <c r="I9320" s="7">
        <v>122.405</v>
      </c>
      <c r="J9320" s="7">
        <v>93.992999999999995</v>
      </c>
      <c r="K9320" s="7">
        <v>99.075000000000003</v>
      </c>
      <c r="L9320" s="7">
        <v>97.561999999999998</v>
      </c>
      <c r="M9320" s="7">
        <v>86.387</v>
      </c>
      <c r="N9320" s="7">
        <v>105.742</v>
      </c>
      <c r="O9320" s="7"/>
    </row>
    <row r="9321" spans="1:15" x14ac:dyDescent="0.2">
      <c r="A9321" s="2">
        <v>1</v>
      </c>
      <c r="B9321" s="6" t="s">
        <v>35</v>
      </c>
      <c r="C9321" s="6">
        <v>0</v>
      </c>
      <c r="D9321" s="5" t="s">
        <v>651</v>
      </c>
      <c r="E9321" s="5" t="str">
        <f t="shared" si="950"/>
        <v/>
      </c>
      <c r="F9321" s="5" t="str">
        <f t="shared" si="949"/>
        <v/>
      </c>
      <c r="G9321" s="7">
        <v>132.94900000000001</v>
      </c>
      <c r="H9321" s="7">
        <v>130.23500000000001</v>
      </c>
      <c r="I9321" s="7">
        <v>123.81399999999999</v>
      </c>
      <c r="J9321" s="7">
        <v>93.63</v>
      </c>
      <c r="K9321" s="7">
        <v>93.129000000000005</v>
      </c>
      <c r="L9321" s="7">
        <v>95.069000000000003</v>
      </c>
      <c r="M9321" s="7">
        <v>84.513000000000005</v>
      </c>
      <c r="N9321" s="7">
        <v>104.639</v>
      </c>
      <c r="O9321" s="7"/>
    </row>
    <row r="9322" spans="1:15" x14ac:dyDescent="0.2">
      <c r="A9322" s="2">
        <v>1</v>
      </c>
      <c r="B9322" s="6" t="s">
        <v>36</v>
      </c>
      <c r="C9322" s="6">
        <v>0</v>
      </c>
      <c r="D9322" s="5" t="s">
        <v>651</v>
      </c>
      <c r="E9322" s="5" t="str">
        <f t="shared" si="950"/>
        <v/>
      </c>
      <c r="F9322" s="5" t="str">
        <f t="shared" si="949"/>
        <v/>
      </c>
      <c r="G9322" s="7">
        <v>116.3</v>
      </c>
      <c r="H9322" s="7">
        <v>114.066</v>
      </c>
      <c r="I9322" s="7">
        <v>116.53100000000001</v>
      </c>
      <c r="J9322" s="7">
        <v>93.628</v>
      </c>
      <c r="K9322" s="7">
        <v>100.199</v>
      </c>
      <c r="L9322" s="7">
        <v>102.161</v>
      </c>
      <c r="M9322" s="7">
        <v>99.427000000000007</v>
      </c>
      <c r="N9322" s="7">
        <v>115.86199999999999</v>
      </c>
      <c r="O9322" s="7"/>
    </row>
    <row r="9323" spans="1:15" x14ac:dyDescent="0.2">
      <c r="A9323" s="2">
        <v>1</v>
      </c>
      <c r="B9323" s="6" t="s">
        <v>37</v>
      </c>
      <c r="C9323" s="6">
        <v>0</v>
      </c>
      <c r="D9323" s="5" t="s">
        <v>651</v>
      </c>
      <c r="E9323" s="5" t="str">
        <f t="shared" si="950"/>
        <v/>
      </c>
      <c r="F9323" s="5" t="str">
        <f t="shared" si="949"/>
        <v/>
      </c>
      <c r="G9323" s="7">
        <v>122.42</v>
      </c>
      <c r="H9323" s="7">
        <v>129.917</v>
      </c>
      <c r="I9323" s="7">
        <v>126.60599999999999</v>
      </c>
      <c r="J9323" s="7">
        <v>91.98</v>
      </c>
      <c r="K9323" s="7">
        <v>103.419</v>
      </c>
      <c r="L9323" s="7">
        <v>97.451999999999998</v>
      </c>
      <c r="M9323" s="7">
        <v>90.53</v>
      </c>
      <c r="N9323" s="7">
        <v>114.617</v>
      </c>
      <c r="O9323" s="7"/>
    </row>
    <row r="9324" spans="1:15" x14ac:dyDescent="0.2">
      <c r="A9324" s="2">
        <v>1</v>
      </c>
      <c r="B9324" s="6" t="s">
        <v>63</v>
      </c>
      <c r="C9324" s="6">
        <v>0</v>
      </c>
      <c r="D9324" s="5" t="s">
        <v>651</v>
      </c>
      <c r="E9324" s="5" t="str">
        <f t="shared" si="950"/>
        <v/>
      </c>
      <c r="F9324" s="5" t="str">
        <f t="shared" si="949"/>
        <v/>
      </c>
      <c r="G9324" s="7">
        <v>139.791</v>
      </c>
      <c r="H9324" s="7">
        <v>141.24199999999999</v>
      </c>
      <c r="I9324" s="7">
        <v>144.91999999999999</v>
      </c>
      <c r="J9324" s="7">
        <v>92.486999999999995</v>
      </c>
      <c r="K9324" s="7">
        <v>103.669</v>
      </c>
      <c r="L9324" s="7">
        <v>102.604</v>
      </c>
      <c r="M9324" s="7">
        <v>81.647000000000006</v>
      </c>
      <c r="N9324" s="7">
        <v>118.322</v>
      </c>
      <c r="O9324" s="7"/>
    </row>
    <row r="9325" spans="1:15" x14ac:dyDescent="0.2">
      <c r="A9325" s="2">
        <v>0</v>
      </c>
      <c r="B9325" s="5" t="s">
        <v>652</v>
      </c>
      <c r="C9325" s="6" t="s">
        <v>0</v>
      </c>
      <c r="E9325" s="5" t="str">
        <f t="shared" si="950"/>
        <v/>
      </c>
      <c r="F9325" s="5" t="str">
        <f t="shared" si="949"/>
        <v/>
      </c>
    </row>
    <row r="9326" spans="1:15" x14ac:dyDescent="0.2">
      <c r="A9326" s="2">
        <v>1</v>
      </c>
      <c r="B9326" s="6" t="s">
        <v>13</v>
      </c>
      <c r="C9326" s="6">
        <v>0</v>
      </c>
      <c r="D9326" s="5" t="s">
        <v>653</v>
      </c>
      <c r="E9326" s="5" t="str">
        <f t="shared" si="950"/>
        <v/>
      </c>
      <c r="F9326" s="5" t="str">
        <f t="shared" si="949"/>
        <v/>
      </c>
      <c r="G9326" s="7">
        <v>71.325999999999993</v>
      </c>
      <c r="H9326" s="7">
        <v>72.388000000000005</v>
      </c>
      <c r="I9326" s="7">
        <v>50.591000000000001</v>
      </c>
      <c r="J9326" s="7">
        <v>68.462000000000003</v>
      </c>
      <c r="K9326" s="7">
        <v>70.930000000000007</v>
      </c>
      <c r="L9326" s="7">
        <v>69.888999999999996</v>
      </c>
      <c r="M9326" s="7">
        <v>121.74</v>
      </c>
      <c r="N9326" s="7">
        <v>61.59</v>
      </c>
      <c r="O9326" s="7"/>
    </row>
    <row r="9327" spans="1:15" x14ac:dyDescent="0.2">
      <c r="A9327" s="2">
        <v>1</v>
      </c>
      <c r="B9327" s="6" t="s">
        <v>15</v>
      </c>
      <c r="C9327" s="6">
        <v>0</v>
      </c>
      <c r="D9327" s="5" t="s">
        <v>653</v>
      </c>
      <c r="E9327" s="5" t="str">
        <f t="shared" si="950"/>
        <v/>
      </c>
      <c r="F9327" s="5" t="str">
        <f t="shared" si="949"/>
        <v/>
      </c>
      <c r="G9327" s="7">
        <v>74.433000000000007</v>
      </c>
      <c r="H9327" s="7">
        <v>76.224000000000004</v>
      </c>
      <c r="I9327" s="7">
        <v>54.302</v>
      </c>
      <c r="J9327" s="7">
        <v>71.501999999999995</v>
      </c>
      <c r="K9327" s="7">
        <v>72.953999999999994</v>
      </c>
      <c r="L9327" s="7">
        <v>71.239999999999995</v>
      </c>
      <c r="M9327" s="7">
        <v>97.724999999999994</v>
      </c>
      <c r="N9327" s="7">
        <v>53.066000000000003</v>
      </c>
      <c r="O9327" s="7"/>
    </row>
    <row r="9328" spans="1:15" x14ac:dyDescent="0.2">
      <c r="A9328" s="2">
        <v>1</v>
      </c>
      <c r="B9328" s="6" t="s">
        <v>16</v>
      </c>
      <c r="C9328" s="6">
        <v>0</v>
      </c>
      <c r="D9328" s="5" t="s">
        <v>653</v>
      </c>
      <c r="E9328" s="5" t="str">
        <f t="shared" si="950"/>
        <v/>
      </c>
      <c r="F9328" s="5" t="str">
        <f t="shared" si="949"/>
        <v/>
      </c>
      <c r="G9328" s="7">
        <v>71.600999999999999</v>
      </c>
      <c r="H9328" s="7">
        <v>72.025999999999996</v>
      </c>
      <c r="I9328" s="7">
        <v>54.17</v>
      </c>
      <c r="J9328" s="7">
        <v>74.924000000000007</v>
      </c>
      <c r="K9328" s="7">
        <v>75.656000000000006</v>
      </c>
      <c r="L9328" s="7">
        <v>75.209000000000003</v>
      </c>
      <c r="M9328" s="7">
        <v>108.548</v>
      </c>
      <c r="N9328" s="7">
        <v>58.801000000000002</v>
      </c>
      <c r="O9328" s="7"/>
    </row>
    <row r="9329" spans="1:15" x14ac:dyDescent="0.2">
      <c r="A9329" s="2">
        <v>1</v>
      </c>
      <c r="B9329" s="6" t="s">
        <v>17</v>
      </c>
      <c r="C9329" s="6">
        <v>0</v>
      </c>
      <c r="D9329" s="5" t="s">
        <v>653</v>
      </c>
      <c r="E9329" s="5" t="str">
        <f t="shared" si="950"/>
        <v/>
      </c>
      <c r="F9329" s="5" t="str">
        <f t="shared" si="949"/>
        <v/>
      </c>
      <c r="G9329" s="7">
        <v>77.623999999999995</v>
      </c>
      <c r="H9329" s="7">
        <v>77.69</v>
      </c>
      <c r="I9329" s="7">
        <v>58.493000000000002</v>
      </c>
      <c r="J9329" s="7">
        <v>78.135999999999996</v>
      </c>
      <c r="K9329" s="7">
        <v>75.353999999999999</v>
      </c>
      <c r="L9329" s="7">
        <v>75.290000000000006</v>
      </c>
      <c r="M9329" s="7">
        <v>102.476</v>
      </c>
      <c r="N9329" s="7">
        <v>59.941000000000003</v>
      </c>
      <c r="O9329" s="7"/>
    </row>
    <row r="9330" spans="1:15" x14ac:dyDescent="0.2">
      <c r="A9330" s="2">
        <v>1</v>
      </c>
      <c r="B9330" s="6" t="s">
        <v>18</v>
      </c>
      <c r="C9330" s="6">
        <v>0</v>
      </c>
      <c r="D9330" s="5" t="s">
        <v>653</v>
      </c>
      <c r="E9330" s="5" t="str">
        <f t="shared" si="950"/>
        <v/>
      </c>
      <c r="F9330" s="5" t="str">
        <f t="shared" si="949"/>
        <v/>
      </c>
      <c r="G9330" s="7">
        <v>68.820999999999998</v>
      </c>
      <c r="H9330" s="7">
        <v>67.709999999999994</v>
      </c>
      <c r="I9330" s="7">
        <v>51.582999999999998</v>
      </c>
      <c r="J9330" s="7">
        <v>81.025000000000006</v>
      </c>
      <c r="K9330" s="7">
        <v>74.951999999999998</v>
      </c>
      <c r="L9330" s="7">
        <v>76.180999999999997</v>
      </c>
      <c r="M9330" s="7">
        <v>114.08799999999999</v>
      </c>
      <c r="N9330" s="7">
        <v>58.85</v>
      </c>
      <c r="O9330" s="7"/>
    </row>
    <row r="9331" spans="1:15" x14ac:dyDescent="0.2">
      <c r="A9331" s="2">
        <v>1</v>
      </c>
      <c r="B9331" s="6" t="s">
        <v>19</v>
      </c>
      <c r="C9331" s="6">
        <v>0</v>
      </c>
      <c r="D9331" s="5" t="s">
        <v>653</v>
      </c>
      <c r="E9331" s="5" t="str">
        <f t="shared" si="950"/>
        <v/>
      </c>
      <c r="F9331" s="5" t="str">
        <f t="shared" si="949"/>
        <v/>
      </c>
      <c r="G9331" s="7">
        <v>74.02</v>
      </c>
      <c r="H9331" s="7">
        <v>72.295000000000002</v>
      </c>
      <c r="I9331" s="7">
        <v>55.387999999999998</v>
      </c>
      <c r="J9331" s="7">
        <v>82.852000000000004</v>
      </c>
      <c r="K9331" s="7">
        <v>74.828000000000003</v>
      </c>
      <c r="L9331" s="7">
        <v>76.614000000000004</v>
      </c>
      <c r="M9331" s="7">
        <v>109.096</v>
      </c>
      <c r="N9331" s="7">
        <v>60.426000000000002</v>
      </c>
      <c r="O9331" s="7"/>
    </row>
    <row r="9332" spans="1:15" x14ac:dyDescent="0.2">
      <c r="A9332" s="2">
        <v>1</v>
      </c>
      <c r="B9332" s="6" t="s">
        <v>20</v>
      </c>
      <c r="C9332" s="6">
        <v>0</v>
      </c>
      <c r="D9332" s="5" t="s">
        <v>653</v>
      </c>
      <c r="E9332" s="5" t="str">
        <f t="shared" si="950"/>
        <v/>
      </c>
      <c r="F9332" s="5" t="str">
        <f t="shared" si="949"/>
        <v/>
      </c>
      <c r="G9332" s="7">
        <v>79.686000000000007</v>
      </c>
      <c r="H9332" s="7">
        <v>79.275999999999996</v>
      </c>
      <c r="I9332" s="7">
        <v>63.755000000000003</v>
      </c>
      <c r="J9332" s="7">
        <v>84.200999999999993</v>
      </c>
      <c r="K9332" s="7">
        <v>80.007000000000005</v>
      </c>
      <c r="L9332" s="7">
        <v>80.421000000000006</v>
      </c>
      <c r="M9332" s="7">
        <v>103.416</v>
      </c>
      <c r="N9332" s="7">
        <v>65.933000000000007</v>
      </c>
      <c r="O9332" s="7"/>
    </row>
    <row r="9333" spans="1:15" x14ac:dyDescent="0.2">
      <c r="A9333" s="2">
        <v>1</v>
      </c>
      <c r="B9333" s="6" t="s">
        <v>21</v>
      </c>
      <c r="C9333" s="6">
        <v>0</v>
      </c>
      <c r="D9333" s="5" t="s">
        <v>653</v>
      </c>
      <c r="E9333" s="5" t="str">
        <f t="shared" si="950"/>
        <v/>
      </c>
      <c r="F9333" s="5" t="str">
        <f t="shared" si="949"/>
        <v/>
      </c>
      <c r="G9333" s="7">
        <v>90.783000000000001</v>
      </c>
      <c r="H9333" s="7">
        <v>87.188000000000002</v>
      </c>
      <c r="I9333" s="7">
        <v>74.474000000000004</v>
      </c>
      <c r="J9333" s="7">
        <v>84.997</v>
      </c>
      <c r="K9333" s="7">
        <v>82.034999999999997</v>
      </c>
      <c r="L9333" s="7">
        <v>85.417000000000002</v>
      </c>
      <c r="M9333" s="7">
        <v>92.406000000000006</v>
      </c>
      <c r="N9333" s="7">
        <v>68.817999999999998</v>
      </c>
      <c r="O9333" s="7"/>
    </row>
    <row r="9334" spans="1:15" x14ac:dyDescent="0.2">
      <c r="A9334" s="2">
        <v>1</v>
      </c>
      <c r="B9334" s="6" t="s">
        <v>22</v>
      </c>
      <c r="C9334" s="6">
        <v>0</v>
      </c>
      <c r="D9334" s="5" t="s">
        <v>653</v>
      </c>
      <c r="E9334" s="5" t="str">
        <f t="shared" si="950"/>
        <v/>
      </c>
      <c r="F9334" s="5" t="str">
        <f t="shared" si="949"/>
        <v/>
      </c>
      <c r="G9334" s="7">
        <v>93.171000000000006</v>
      </c>
      <c r="H9334" s="7">
        <v>91.412999999999997</v>
      </c>
      <c r="I9334" s="7">
        <v>82.798000000000002</v>
      </c>
      <c r="J9334" s="7">
        <v>86.254000000000005</v>
      </c>
      <c r="K9334" s="7">
        <v>88.866</v>
      </c>
      <c r="L9334" s="7">
        <v>90.575000000000003</v>
      </c>
      <c r="M9334" s="7">
        <v>90.126999999999995</v>
      </c>
      <c r="N9334" s="7">
        <v>74.623999999999995</v>
      </c>
      <c r="O9334" s="7"/>
    </row>
    <row r="9335" spans="1:15" x14ac:dyDescent="0.2">
      <c r="A9335" s="2">
        <v>1</v>
      </c>
      <c r="B9335" s="6" t="s">
        <v>23</v>
      </c>
      <c r="C9335" s="6">
        <v>0</v>
      </c>
      <c r="D9335" s="5" t="s">
        <v>653</v>
      </c>
      <c r="E9335" s="5" t="str">
        <f t="shared" si="950"/>
        <v/>
      </c>
      <c r="F9335" s="5" t="str">
        <f t="shared" si="949"/>
        <v/>
      </c>
      <c r="G9335" s="7">
        <v>101.81</v>
      </c>
      <c r="H9335" s="7">
        <v>97.216999999999999</v>
      </c>
      <c r="I9335" s="7">
        <v>90.784999999999997</v>
      </c>
      <c r="J9335" s="7">
        <v>88.451999999999998</v>
      </c>
      <c r="K9335" s="7">
        <v>89.171000000000006</v>
      </c>
      <c r="L9335" s="7">
        <v>93.384</v>
      </c>
      <c r="M9335" s="7">
        <v>89.427000000000007</v>
      </c>
      <c r="N9335" s="7">
        <v>81.186000000000007</v>
      </c>
      <c r="O9335" s="7"/>
    </row>
    <row r="9336" spans="1:15" x14ac:dyDescent="0.2">
      <c r="A9336" s="2">
        <v>1</v>
      </c>
      <c r="B9336" s="6" t="s">
        <v>24</v>
      </c>
      <c r="C9336" s="6">
        <v>0</v>
      </c>
      <c r="D9336" s="5" t="s">
        <v>653</v>
      </c>
      <c r="E9336" s="5" t="str">
        <f t="shared" si="950"/>
        <v/>
      </c>
      <c r="F9336" s="5" t="str">
        <f t="shared" si="949"/>
        <v/>
      </c>
      <c r="G9336" s="7">
        <v>105.152</v>
      </c>
      <c r="H9336" s="7">
        <v>99.111999999999995</v>
      </c>
      <c r="I9336" s="7">
        <v>97.613</v>
      </c>
      <c r="J9336" s="7">
        <v>90.236000000000004</v>
      </c>
      <c r="K9336" s="7">
        <v>92.831000000000003</v>
      </c>
      <c r="L9336" s="7">
        <v>98.488</v>
      </c>
      <c r="M9336" s="7">
        <v>89.176000000000002</v>
      </c>
      <c r="N9336" s="7">
        <v>87.048000000000002</v>
      </c>
      <c r="O9336" s="7"/>
    </row>
    <row r="9337" spans="1:15" x14ac:dyDescent="0.2">
      <c r="A9337" s="2">
        <v>1</v>
      </c>
      <c r="B9337" s="6" t="s">
        <v>25</v>
      </c>
      <c r="C9337" s="6">
        <v>0</v>
      </c>
      <c r="D9337" s="5" t="s">
        <v>653</v>
      </c>
      <c r="E9337" s="5" t="str">
        <f t="shared" si="950"/>
        <v/>
      </c>
      <c r="F9337" s="5" t="str">
        <f t="shared" si="949"/>
        <v/>
      </c>
      <c r="G9337" s="7">
        <v>111.19</v>
      </c>
      <c r="H9337" s="7">
        <v>105.361</v>
      </c>
      <c r="I9337" s="7">
        <v>104.024</v>
      </c>
      <c r="J9337" s="7">
        <v>91.766999999999996</v>
      </c>
      <c r="K9337" s="7">
        <v>93.555000000000007</v>
      </c>
      <c r="L9337" s="7">
        <v>98.730999999999995</v>
      </c>
      <c r="M9337" s="7">
        <v>87.694000000000003</v>
      </c>
      <c r="N9337" s="7">
        <v>91.222999999999999</v>
      </c>
      <c r="O9337" s="7"/>
    </row>
    <row r="9338" spans="1:15" x14ac:dyDescent="0.2">
      <c r="A9338" s="2">
        <v>1</v>
      </c>
      <c r="B9338" s="6" t="s">
        <v>26</v>
      </c>
      <c r="C9338" s="6">
        <v>0</v>
      </c>
      <c r="D9338" s="5" t="s">
        <v>653</v>
      </c>
      <c r="E9338" s="5" t="str">
        <f t="shared" si="950"/>
        <v/>
      </c>
      <c r="F9338" s="5" t="str">
        <f t="shared" si="949"/>
        <v/>
      </c>
      <c r="G9338" s="7">
        <v>109.08</v>
      </c>
      <c r="H9338" s="7">
        <v>104.212</v>
      </c>
      <c r="I9338" s="7">
        <v>105.788</v>
      </c>
      <c r="J9338" s="7">
        <v>95.067999999999998</v>
      </c>
      <c r="K9338" s="7">
        <v>96.981999999999999</v>
      </c>
      <c r="L9338" s="7">
        <v>101.512</v>
      </c>
      <c r="M9338" s="7">
        <v>93.647999999999996</v>
      </c>
      <c r="N9338" s="7">
        <v>99.067999999999998</v>
      </c>
      <c r="O9338" s="7"/>
    </row>
    <row r="9339" spans="1:15" x14ac:dyDescent="0.2">
      <c r="A9339" s="2">
        <v>1</v>
      </c>
      <c r="B9339" s="6" t="s">
        <v>27</v>
      </c>
      <c r="C9339" s="6">
        <v>0</v>
      </c>
      <c r="D9339" s="5" t="s">
        <v>653</v>
      </c>
      <c r="E9339" s="5" t="str">
        <f t="shared" si="950"/>
        <v/>
      </c>
      <c r="F9339" s="5" t="str">
        <f t="shared" si="949"/>
        <v/>
      </c>
      <c r="G9339" s="7">
        <v>110.547</v>
      </c>
      <c r="H9339" s="7">
        <v>107.795</v>
      </c>
      <c r="I9339" s="7">
        <v>104.157</v>
      </c>
      <c r="J9339" s="7">
        <v>96.623000000000005</v>
      </c>
      <c r="K9339" s="7">
        <v>94.22</v>
      </c>
      <c r="L9339" s="7">
        <v>96.623999999999995</v>
      </c>
      <c r="M9339" s="7">
        <v>93.813999999999993</v>
      </c>
      <c r="N9339" s="7">
        <v>97.713999999999999</v>
      </c>
      <c r="O9339" s="7"/>
    </row>
    <row r="9340" spans="1:15" x14ac:dyDescent="0.2">
      <c r="A9340" s="2">
        <v>1</v>
      </c>
      <c r="B9340" s="6" t="s">
        <v>28</v>
      </c>
      <c r="C9340" s="6">
        <v>0</v>
      </c>
      <c r="D9340" s="5" t="s">
        <v>653</v>
      </c>
      <c r="E9340" s="5" t="str">
        <f t="shared" si="950"/>
        <v/>
      </c>
      <c r="F9340" s="5" t="str">
        <f t="shared" si="949"/>
        <v/>
      </c>
      <c r="G9340" s="7">
        <v>102.809</v>
      </c>
      <c r="H9340" s="7">
        <v>99.34</v>
      </c>
      <c r="I9340" s="7">
        <v>100.655</v>
      </c>
      <c r="J9340" s="7">
        <v>98.397999999999996</v>
      </c>
      <c r="K9340" s="7">
        <v>97.903999999999996</v>
      </c>
      <c r="L9340" s="7">
        <v>101.32299999999999</v>
      </c>
      <c r="M9340" s="7">
        <v>98.409000000000006</v>
      </c>
      <c r="N9340" s="7">
        <v>99.052999999999997</v>
      </c>
      <c r="O9340" s="7"/>
    </row>
    <row r="9341" spans="1:15" x14ac:dyDescent="0.2">
      <c r="A9341" s="2">
        <v>1</v>
      </c>
      <c r="B9341" s="6" t="s">
        <v>29</v>
      </c>
      <c r="C9341" s="6">
        <v>0</v>
      </c>
      <c r="D9341" s="5" t="s">
        <v>653</v>
      </c>
      <c r="E9341" s="5" t="str">
        <f t="shared" si="950"/>
        <v/>
      </c>
      <c r="F9341" s="5" t="str">
        <f t="shared" si="949"/>
        <v/>
      </c>
      <c r="G9341" s="7">
        <v>100</v>
      </c>
      <c r="H9341" s="7">
        <v>100</v>
      </c>
      <c r="I9341" s="7">
        <v>100</v>
      </c>
      <c r="J9341" s="7">
        <v>100</v>
      </c>
      <c r="K9341" s="7">
        <v>100</v>
      </c>
      <c r="L9341" s="7">
        <v>100</v>
      </c>
      <c r="M9341" s="7">
        <v>100</v>
      </c>
      <c r="N9341" s="7">
        <v>100</v>
      </c>
      <c r="O9341" s="7"/>
    </row>
    <row r="9342" spans="1:15" x14ac:dyDescent="0.2">
      <c r="A9342" s="2">
        <v>1</v>
      </c>
      <c r="B9342" s="6" t="s">
        <v>30</v>
      </c>
      <c r="C9342" s="6">
        <v>0</v>
      </c>
      <c r="D9342" s="5" t="s">
        <v>653</v>
      </c>
      <c r="E9342" s="5" t="str">
        <f t="shared" si="950"/>
        <v/>
      </c>
      <c r="F9342" s="5" t="str">
        <f t="shared" si="949"/>
        <v/>
      </c>
      <c r="G9342" s="7">
        <v>104.55200000000001</v>
      </c>
      <c r="H9342" s="7">
        <v>102.64400000000001</v>
      </c>
      <c r="I9342" s="7">
        <v>99.317999999999998</v>
      </c>
      <c r="J9342" s="7">
        <v>101.30200000000001</v>
      </c>
      <c r="K9342" s="7">
        <v>94.994</v>
      </c>
      <c r="L9342" s="7">
        <v>96.759</v>
      </c>
      <c r="M9342" s="7">
        <v>97.227999999999994</v>
      </c>
      <c r="N9342" s="7">
        <v>96.564999999999998</v>
      </c>
      <c r="O9342" s="7"/>
    </row>
    <row r="9343" spans="1:15" x14ac:dyDescent="0.2">
      <c r="A9343" s="2">
        <v>1</v>
      </c>
      <c r="B9343" s="6" t="s">
        <v>31</v>
      </c>
      <c r="C9343" s="6">
        <v>0</v>
      </c>
      <c r="D9343" s="5" t="s">
        <v>653</v>
      </c>
      <c r="E9343" s="5" t="str">
        <f t="shared" si="950"/>
        <v/>
      </c>
      <c r="F9343" s="5" t="str">
        <f t="shared" si="949"/>
        <v/>
      </c>
      <c r="G9343" s="7">
        <v>100.943</v>
      </c>
      <c r="H9343" s="7">
        <v>104.786</v>
      </c>
      <c r="I9343" s="7">
        <v>100.994</v>
      </c>
      <c r="J9343" s="7">
        <v>103.447</v>
      </c>
      <c r="K9343" s="7">
        <v>100.051</v>
      </c>
      <c r="L9343" s="7">
        <v>96.381</v>
      </c>
      <c r="M9343" s="7">
        <v>97.887</v>
      </c>
      <c r="N9343" s="7">
        <v>98.86</v>
      </c>
      <c r="O9343" s="7"/>
    </row>
    <row r="9344" spans="1:15" x14ac:dyDescent="0.2">
      <c r="A9344" s="2">
        <v>1</v>
      </c>
      <c r="B9344" s="6" t="s">
        <v>32</v>
      </c>
      <c r="C9344" s="6">
        <v>0</v>
      </c>
      <c r="D9344" s="5" t="s">
        <v>653</v>
      </c>
      <c r="E9344" s="5" t="str">
        <f t="shared" si="950"/>
        <v/>
      </c>
      <c r="F9344" s="5" t="str">
        <f t="shared" si="949"/>
        <v/>
      </c>
      <c r="G9344" s="7">
        <v>103.98399999999999</v>
      </c>
      <c r="H9344" s="7">
        <v>104.599</v>
      </c>
      <c r="I9344" s="7">
        <v>102.875</v>
      </c>
      <c r="J9344" s="7">
        <v>106.23</v>
      </c>
      <c r="K9344" s="7">
        <v>98.933999999999997</v>
      </c>
      <c r="L9344" s="7">
        <v>98.352999999999994</v>
      </c>
      <c r="M9344" s="7">
        <v>99.825999999999993</v>
      </c>
      <c r="N9344" s="7">
        <v>102.696</v>
      </c>
      <c r="O9344" s="7"/>
    </row>
    <row r="9345" spans="1:15" x14ac:dyDescent="0.2">
      <c r="A9345" s="2">
        <v>1</v>
      </c>
      <c r="B9345" s="6" t="s">
        <v>33</v>
      </c>
      <c r="C9345" s="6">
        <v>0</v>
      </c>
      <c r="D9345" s="5" t="s">
        <v>653</v>
      </c>
      <c r="E9345" s="5" t="str">
        <f t="shared" si="950"/>
        <v/>
      </c>
      <c r="F9345" s="5" t="str">
        <f t="shared" si="949"/>
        <v/>
      </c>
      <c r="G9345" s="7">
        <v>115.155</v>
      </c>
      <c r="H9345" s="7">
        <v>112.09399999999999</v>
      </c>
      <c r="I9345" s="7">
        <v>107.13</v>
      </c>
      <c r="J9345" s="7">
        <v>109.11</v>
      </c>
      <c r="K9345" s="7">
        <v>93.031000000000006</v>
      </c>
      <c r="L9345" s="7">
        <v>95.570999999999998</v>
      </c>
      <c r="M9345" s="7">
        <v>97.204999999999998</v>
      </c>
      <c r="N9345" s="7">
        <v>104.13500000000001</v>
      </c>
      <c r="O9345" s="7"/>
    </row>
    <row r="9346" spans="1:15" x14ac:dyDescent="0.2">
      <c r="A9346" s="2">
        <v>1</v>
      </c>
      <c r="B9346" s="6" t="s">
        <v>34</v>
      </c>
      <c r="C9346" s="6">
        <v>0</v>
      </c>
      <c r="D9346" s="5" t="s">
        <v>653</v>
      </c>
      <c r="E9346" s="5" t="str">
        <f t="shared" si="950"/>
        <v/>
      </c>
      <c r="F9346" s="5" t="str">
        <f t="shared" si="949"/>
        <v/>
      </c>
      <c r="G9346" s="7">
        <v>118.283</v>
      </c>
      <c r="H9346" s="7">
        <v>113.571</v>
      </c>
      <c r="I9346" s="7">
        <v>107.958</v>
      </c>
      <c r="J9346" s="7">
        <v>112.902</v>
      </c>
      <c r="K9346" s="7">
        <v>91.271000000000001</v>
      </c>
      <c r="L9346" s="7">
        <v>95.058000000000007</v>
      </c>
      <c r="M9346" s="7">
        <v>100.883</v>
      </c>
      <c r="N9346" s="7">
        <v>108.91200000000001</v>
      </c>
      <c r="O9346" s="7"/>
    </row>
    <row r="9347" spans="1:15" x14ac:dyDescent="0.2">
      <c r="A9347" s="2">
        <v>1</v>
      </c>
      <c r="B9347" s="6" t="s">
        <v>35</v>
      </c>
      <c r="C9347" s="6">
        <v>0</v>
      </c>
      <c r="D9347" s="5" t="s">
        <v>653</v>
      </c>
      <c r="E9347" s="5" t="str">
        <f t="shared" si="950"/>
        <v/>
      </c>
      <c r="F9347" s="5" t="str">
        <f t="shared" si="949"/>
        <v/>
      </c>
      <c r="G9347" s="7">
        <v>106.77800000000001</v>
      </c>
      <c r="H9347" s="7">
        <v>108.26</v>
      </c>
      <c r="I9347" s="7">
        <v>99.986000000000004</v>
      </c>
      <c r="J9347" s="7">
        <v>118.206</v>
      </c>
      <c r="K9347" s="7">
        <v>93.638999999999996</v>
      </c>
      <c r="L9347" s="7">
        <v>92.358000000000004</v>
      </c>
      <c r="M9347" s="7">
        <v>104.209</v>
      </c>
      <c r="N9347" s="7">
        <v>104.194</v>
      </c>
      <c r="O9347" s="7"/>
    </row>
    <row r="9348" spans="1:15" x14ac:dyDescent="0.2">
      <c r="A9348" s="2">
        <v>1</v>
      </c>
      <c r="B9348" s="6" t="s">
        <v>36</v>
      </c>
      <c r="C9348" s="6">
        <v>0</v>
      </c>
      <c r="D9348" s="5" t="s">
        <v>653</v>
      </c>
      <c r="E9348" s="5" t="str">
        <f t="shared" si="950"/>
        <v/>
      </c>
      <c r="F9348" s="5" t="str">
        <f t="shared" si="949"/>
        <v/>
      </c>
      <c r="G9348" s="7">
        <v>94.35</v>
      </c>
      <c r="H9348" s="7">
        <v>94.373000000000005</v>
      </c>
      <c r="I9348" s="7">
        <v>85.325000000000003</v>
      </c>
      <c r="J9348" s="7">
        <v>128.739</v>
      </c>
      <c r="K9348" s="7">
        <v>90.436000000000007</v>
      </c>
      <c r="L9348" s="7">
        <v>90.412999999999997</v>
      </c>
      <c r="M9348" s="7">
        <v>117.922</v>
      </c>
      <c r="N9348" s="7">
        <v>100.617</v>
      </c>
      <c r="O9348" s="7"/>
    </row>
    <row r="9349" spans="1:15" x14ac:dyDescent="0.2">
      <c r="A9349" s="2">
        <v>1</v>
      </c>
      <c r="B9349" s="6" t="s">
        <v>37</v>
      </c>
      <c r="C9349" s="6">
        <v>0</v>
      </c>
      <c r="D9349" s="5" t="s">
        <v>653</v>
      </c>
      <c r="E9349" s="5" t="str">
        <f t="shared" si="950"/>
        <v/>
      </c>
      <c r="F9349" s="5" t="str">
        <f t="shared" si="949"/>
        <v/>
      </c>
      <c r="G9349" s="7">
        <v>95.510999999999996</v>
      </c>
      <c r="H9349" s="7">
        <v>96.88</v>
      </c>
      <c r="I9349" s="7">
        <v>86.86</v>
      </c>
      <c r="J9349" s="7">
        <v>132.738</v>
      </c>
      <c r="K9349" s="7">
        <v>90.941999999999993</v>
      </c>
      <c r="L9349" s="7">
        <v>89.656999999999996</v>
      </c>
      <c r="M9349" s="7">
        <v>117.923</v>
      </c>
      <c r="N9349" s="7">
        <v>102.42700000000001</v>
      </c>
      <c r="O9349" s="7"/>
    </row>
    <row r="9350" spans="1:15" x14ac:dyDescent="0.2">
      <c r="A9350" s="2">
        <v>1</v>
      </c>
      <c r="B9350" s="6" t="s">
        <v>63</v>
      </c>
      <c r="C9350" s="6">
        <v>0</v>
      </c>
      <c r="D9350" s="5" t="s">
        <v>653</v>
      </c>
      <c r="E9350" s="5" t="str">
        <f t="shared" si="950"/>
        <v/>
      </c>
      <c r="F9350" s="5" t="str">
        <f t="shared" si="949"/>
        <v/>
      </c>
      <c r="G9350" s="7">
        <v>105.584</v>
      </c>
      <c r="H9350" s="7">
        <v>101.973</v>
      </c>
      <c r="I9350" s="7">
        <v>91.480999999999995</v>
      </c>
      <c r="J9350" s="7">
        <v>135.35900000000001</v>
      </c>
      <c r="K9350" s="7">
        <v>86.643000000000001</v>
      </c>
      <c r="L9350" s="7">
        <v>89.710999999999999</v>
      </c>
      <c r="M9350" s="7">
        <v>115.22199999999999</v>
      </c>
      <c r="N9350" s="7">
        <v>105.40600000000001</v>
      </c>
      <c r="O9350" s="7"/>
    </row>
    <row r="9351" spans="1:15" x14ac:dyDescent="0.2">
      <c r="A9351" s="2">
        <v>0</v>
      </c>
      <c r="B9351" s="5" t="s">
        <v>654</v>
      </c>
      <c r="C9351" s="6" t="s">
        <v>0</v>
      </c>
      <c r="E9351" s="5" t="str">
        <f t="shared" si="950"/>
        <v/>
      </c>
      <c r="F9351" s="5" t="str">
        <f t="shared" si="949"/>
        <v/>
      </c>
    </row>
    <row r="9352" spans="1:15" x14ac:dyDescent="0.2">
      <c r="A9352" s="2">
        <v>1</v>
      </c>
      <c r="B9352" s="6" t="s">
        <v>13</v>
      </c>
      <c r="C9352" s="6">
        <v>0</v>
      </c>
      <c r="D9352" s="5" t="s">
        <v>655</v>
      </c>
      <c r="E9352" s="5" t="str">
        <f t="shared" si="950"/>
        <v/>
      </c>
      <c r="F9352" s="5" t="str">
        <f t="shared" ref="F9352:F9415" si="951">IF(LEN(E9352)=0,"",E9352&amp;B9352)</f>
        <v/>
      </c>
      <c r="G9352" s="7">
        <v>57.412999999999997</v>
      </c>
      <c r="H9352" s="7">
        <v>58.177999999999997</v>
      </c>
      <c r="I9352" s="7">
        <v>32.685000000000002</v>
      </c>
      <c r="J9352" s="7">
        <v>78.519000000000005</v>
      </c>
      <c r="K9352" s="7">
        <v>56.93</v>
      </c>
      <c r="L9352" s="7">
        <v>56.180999999999997</v>
      </c>
      <c r="M9352" s="7">
        <v>183.24700000000001</v>
      </c>
      <c r="N9352" s="7">
        <v>59.895000000000003</v>
      </c>
      <c r="O9352" s="7"/>
    </row>
    <row r="9353" spans="1:15" x14ac:dyDescent="0.2">
      <c r="A9353" s="2">
        <v>1</v>
      </c>
      <c r="B9353" s="6" t="s">
        <v>15</v>
      </c>
      <c r="C9353" s="6">
        <v>0</v>
      </c>
      <c r="D9353" s="5" t="s">
        <v>655</v>
      </c>
      <c r="E9353" s="5" t="str">
        <f t="shared" ref="E9353:E9416" si="952">IF(C9353=0,IF(LEN(D9353)&lt;&gt;3,"",D9353),IF(LEN(D9353)&lt;&gt;4,"",LEFT(D9353,3)))</f>
        <v/>
      </c>
      <c r="F9353" s="5" t="str">
        <f t="shared" si="951"/>
        <v/>
      </c>
      <c r="G9353" s="7">
        <v>59.198999999999998</v>
      </c>
      <c r="H9353" s="7">
        <v>60.256</v>
      </c>
      <c r="I9353" s="7">
        <v>34.369</v>
      </c>
      <c r="J9353" s="7">
        <v>80.608999999999995</v>
      </c>
      <c r="K9353" s="7">
        <v>58.055999999999997</v>
      </c>
      <c r="L9353" s="7">
        <v>57.037999999999997</v>
      </c>
      <c r="M9353" s="7">
        <v>132.714</v>
      </c>
      <c r="N9353" s="7">
        <v>45.612000000000002</v>
      </c>
      <c r="O9353" s="7"/>
    </row>
    <row r="9354" spans="1:15" x14ac:dyDescent="0.2">
      <c r="A9354" s="2">
        <v>1</v>
      </c>
      <c r="B9354" s="6" t="s">
        <v>16</v>
      </c>
      <c r="C9354" s="6">
        <v>0</v>
      </c>
      <c r="D9354" s="5" t="s">
        <v>655</v>
      </c>
      <c r="E9354" s="5" t="str">
        <f t="shared" si="952"/>
        <v/>
      </c>
      <c r="F9354" s="5" t="str">
        <f t="shared" si="951"/>
        <v/>
      </c>
      <c r="G9354" s="7">
        <v>57.371000000000002</v>
      </c>
      <c r="H9354" s="7">
        <v>57.615000000000002</v>
      </c>
      <c r="I9354" s="7">
        <v>35.19</v>
      </c>
      <c r="J9354" s="7">
        <v>84.561999999999998</v>
      </c>
      <c r="K9354" s="7">
        <v>61.337000000000003</v>
      </c>
      <c r="L9354" s="7">
        <v>61.076999999999998</v>
      </c>
      <c r="M9354" s="7">
        <v>147.69900000000001</v>
      </c>
      <c r="N9354" s="7">
        <v>51.973999999999997</v>
      </c>
      <c r="O9354" s="7"/>
    </row>
    <row r="9355" spans="1:15" x14ac:dyDescent="0.2">
      <c r="A9355" s="2">
        <v>1</v>
      </c>
      <c r="B9355" s="6" t="s">
        <v>17</v>
      </c>
      <c r="C9355" s="6">
        <v>0</v>
      </c>
      <c r="D9355" s="5" t="s">
        <v>655</v>
      </c>
      <c r="E9355" s="5" t="str">
        <f t="shared" si="952"/>
        <v/>
      </c>
      <c r="F9355" s="5" t="str">
        <f t="shared" si="951"/>
        <v/>
      </c>
      <c r="G9355" s="7">
        <v>66.128</v>
      </c>
      <c r="H9355" s="7">
        <v>66.087000000000003</v>
      </c>
      <c r="I9355" s="7">
        <v>41.576999999999998</v>
      </c>
      <c r="J9355" s="7">
        <v>86.744</v>
      </c>
      <c r="K9355" s="7">
        <v>62.874000000000002</v>
      </c>
      <c r="L9355" s="7">
        <v>62.912999999999997</v>
      </c>
      <c r="M9355" s="7">
        <v>129.61099999999999</v>
      </c>
      <c r="N9355" s="7">
        <v>53.889000000000003</v>
      </c>
      <c r="O9355" s="7"/>
    </row>
    <row r="9356" spans="1:15" x14ac:dyDescent="0.2">
      <c r="A9356" s="2">
        <v>1</v>
      </c>
      <c r="B9356" s="6" t="s">
        <v>18</v>
      </c>
      <c r="C9356" s="6">
        <v>0</v>
      </c>
      <c r="D9356" s="5" t="s">
        <v>655</v>
      </c>
      <c r="E9356" s="5" t="str">
        <f t="shared" si="952"/>
        <v/>
      </c>
      <c r="F9356" s="5" t="str">
        <f t="shared" si="951"/>
        <v/>
      </c>
      <c r="G9356" s="7">
        <v>59.165999999999997</v>
      </c>
      <c r="H9356" s="7">
        <v>57.859000000000002</v>
      </c>
      <c r="I9356" s="7">
        <v>37.463000000000001</v>
      </c>
      <c r="J9356" s="7">
        <v>89.447000000000003</v>
      </c>
      <c r="K9356" s="7">
        <v>63.319000000000003</v>
      </c>
      <c r="L9356" s="7">
        <v>64.748999999999995</v>
      </c>
      <c r="M9356" s="7">
        <v>147.78</v>
      </c>
      <c r="N9356" s="7">
        <v>55.363</v>
      </c>
      <c r="O9356" s="7"/>
    </row>
    <row r="9357" spans="1:15" x14ac:dyDescent="0.2">
      <c r="A9357" s="2">
        <v>1</v>
      </c>
      <c r="B9357" s="6" t="s">
        <v>19</v>
      </c>
      <c r="C9357" s="6">
        <v>0</v>
      </c>
      <c r="D9357" s="5" t="s">
        <v>655</v>
      </c>
      <c r="E9357" s="5" t="str">
        <f t="shared" si="952"/>
        <v/>
      </c>
      <c r="F9357" s="5" t="str">
        <f t="shared" si="951"/>
        <v/>
      </c>
      <c r="G9357" s="7">
        <v>65.09</v>
      </c>
      <c r="H9357" s="7">
        <v>63.706000000000003</v>
      </c>
      <c r="I9357" s="7">
        <v>42.027999999999999</v>
      </c>
      <c r="J9357" s="7">
        <v>88.06</v>
      </c>
      <c r="K9357" s="7">
        <v>64.569999999999993</v>
      </c>
      <c r="L9357" s="7">
        <v>65.972999999999999</v>
      </c>
      <c r="M9357" s="7">
        <v>141.07400000000001</v>
      </c>
      <c r="N9357" s="7">
        <v>59.290999999999997</v>
      </c>
      <c r="O9357" s="7"/>
    </row>
    <row r="9358" spans="1:15" x14ac:dyDescent="0.2">
      <c r="A9358" s="2">
        <v>1</v>
      </c>
      <c r="B9358" s="6" t="s">
        <v>20</v>
      </c>
      <c r="C9358" s="6">
        <v>0</v>
      </c>
      <c r="D9358" s="5" t="s">
        <v>655</v>
      </c>
      <c r="E9358" s="5" t="str">
        <f t="shared" si="952"/>
        <v/>
      </c>
      <c r="F9358" s="5" t="str">
        <f t="shared" si="951"/>
        <v/>
      </c>
      <c r="G9358" s="7">
        <v>75.605000000000004</v>
      </c>
      <c r="H9358" s="7">
        <v>74.941999999999993</v>
      </c>
      <c r="I9358" s="7">
        <v>51.000999999999998</v>
      </c>
      <c r="J9358" s="7">
        <v>87.852000000000004</v>
      </c>
      <c r="K9358" s="7">
        <v>67.456999999999994</v>
      </c>
      <c r="L9358" s="7">
        <v>68.054000000000002</v>
      </c>
      <c r="M9358" s="7">
        <v>113.72199999999999</v>
      </c>
      <c r="N9358" s="7">
        <v>58</v>
      </c>
      <c r="O9358" s="7"/>
    </row>
    <row r="9359" spans="1:15" x14ac:dyDescent="0.2">
      <c r="A9359" s="2">
        <v>1</v>
      </c>
      <c r="B9359" s="6" t="s">
        <v>21</v>
      </c>
      <c r="C9359" s="6">
        <v>0</v>
      </c>
      <c r="D9359" s="5" t="s">
        <v>655</v>
      </c>
      <c r="E9359" s="5" t="str">
        <f t="shared" si="952"/>
        <v/>
      </c>
      <c r="F9359" s="5" t="str">
        <f t="shared" si="951"/>
        <v/>
      </c>
      <c r="G9359" s="7">
        <v>83.771000000000001</v>
      </c>
      <c r="H9359" s="7">
        <v>81.039000000000001</v>
      </c>
      <c r="I9359" s="7">
        <v>60.606000000000002</v>
      </c>
      <c r="J9359" s="7">
        <v>88.682000000000002</v>
      </c>
      <c r="K9359" s="7">
        <v>72.346999999999994</v>
      </c>
      <c r="L9359" s="7">
        <v>74.786000000000001</v>
      </c>
      <c r="M9359" s="7">
        <v>97.12</v>
      </c>
      <c r="N9359" s="7">
        <v>58.86</v>
      </c>
      <c r="O9359" s="7"/>
    </row>
    <row r="9360" spans="1:15" x14ac:dyDescent="0.2">
      <c r="A9360" s="2">
        <v>1</v>
      </c>
      <c r="B9360" s="6" t="s">
        <v>22</v>
      </c>
      <c r="C9360" s="6">
        <v>0</v>
      </c>
      <c r="D9360" s="5" t="s">
        <v>655</v>
      </c>
      <c r="E9360" s="5" t="str">
        <f t="shared" si="952"/>
        <v/>
      </c>
      <c r="F9360" s="5" t="str">
        <f t="shared" si="951"/>
        <v/>
      </c>
      <c r="G9360" s="7">
        <v>86.971000000000004</v>
      </c>
      <c r="H9360" s="7">
        <v>86.094999999999999</v>
      </c>
      <c r="I9360" s="7">
        <v>69.129000000000005</v>
      </c>
      <c r="J9360" s="7">
        <v>89.006</v>
      </c>
      <c r="K9360" s="7">
        <v>79.484999999999999</v>
      </c>
      <c r="L9360" s="7">
        <v>80.293999999999997</v>
      </c>
      <c r="M9360" s="7">
        <v>95.120999999999995</v>
      </c>
      <c r="N9360" s="7">
        <v>65.757000000000005</v>
      </c>
      <c r="O9360" s="7"/>
    </row>
    <row r="9361" spans="1:15" x14ac:dyDescent="0.2">
      <c r="A9361" s="2">
        <v>1</v>
      </c>
      <c r="B9361" s="6" t="s">
        <v>23</v>
      </c>
      <c r="C9361" s="6">
        <v>0</v>
      </c>
      <c r="D9361" s="5" t="s">
        <v>655</v>
      </c>
      <c r="E9361" s="5" t="str">
        <f t="shared" si="952"/>
        <v/>
      </c>
      <c r="F9361" s="5" t="str">
        <f t="shared" si="951"/>
        <v/>
      </c>
      <c r="G9361" s="7">
        <v>92.802000000000007</v>
      </c>
      <c r="H9361" s="7">
        <v>89.319000000000003</v>
      </c>
      <c r="I9361" s="7">
        <v>74.450999999999993</v>
      </c>
      <c r="J9361" s="7">
        <v>92.706999999999994</v>
      </c>
      <c r="K9361" s="7">
        <v>80.224999999999994</v>
      </c>
      <c r="L9361" s="7">
        <v>83.353999999999999</v>
      </c>
      <c r="M9361" s="7">
        <v>95.893000000000001</v>
      </c>
      <c r="N9361" s="7">
        <v>71.394000000000005</v>
      </c>
      <c r="O9361" s="7"/>
    </row>
    <row r="9362" spans="1:15" x14ac:dyDescent="0.2">
      <c r="A9362" s="2">
        <v>1</v>
      </c>
      <c r="B9362" s="6" t="s">
        <v>24</v>
      </c>
      <c r="C9362" s="6">
        <v>0</v>
      </c>
      <c r="D9362" s="5" t="s">
        <v>655</v>
      </c>
      <c r="E9362" s="5" t="str">
        <f t="shared" si="952"/>
        <v/>
      </c>
      <c r="F9362" s="5" t="str">
        <f t="shared" si="951"/>
        <v/>
      </c>
      <c r="G9362" s="7">
        <v>95.234999999999999</v>
      </c>
      <c r="H9362" s="7">
        <v>89.287000000000006</v>
      </c>
      <c r="I9362" s="7">
        <v>79.341999999999999</v>
      </c>
      <c r="J9362" s="7">
        <v>94.802000000000007</v>
      </c>
      <c r="K9362" s="7">
        <v>83.311000000000007</v>
      </c>
      <c r="L9362" s="7">
        <v>88.861999999999995</v>
      </c>
      <c r="M9362" s="7">
        <v>96.674000000000007</v>
      </c>
      <c r="N9362" s="7">
        <v>76.703000000000003</v>
      </c>
      <c r="O9362" s="7"/>
    </row>
    <row r="9363" spans="1:15" x14ac:dyDescent="0.2">
      <c r="A9363" s="2">
        <v>1</v>
      </c>
      <c r="B9363" s="6" t="s">
        <v>25</v>
      </c>
      <c r="C9363" s="6">
        <v>0</v>
      </c>
      <c r="D9363" s="5" t="s">
        <v>655</v>
      </c>
      <c r="E9363" s="5" t="str">
        <f t="shared" si="952"/>
        <v/>
      </c>
      <c r="F9363" s="5" t="str">
        <f t="shared" si="951"/>
        <v/>
      </c>
      <c r="G9363" s="7">
        <v>107.34</v>
      </c>
      <c r="H9363" s="7">
        <v>101.61499999999999</v>
      </c>
      <c r="I9363" s="7">
        <v>92.411000000000001</v>
      </c>
      <c r="J9363" s="7">
        <v>95.185000000000002</v>
      </c>
      <c r="K9363" s="7">
        <v>86.091999999999999</v>
      </c>
      <c r="L9363" s="7">
        <v>90.941999999999993</v>
      </c>
      <c r="M9363" s="7">
        <v>86.92</v>
      </c>
      <c r="N9363" s="7">
        <v>80.323999999999998</v>
      </c>
      <c r="O9363" s="7"/>
    </row>
    <row r="9364" spans="1:15" x14ac:dyDescent="0.2">
      <c r="A9364" s="2">
        <v>1</v>
      </c>
      <c r="B9364" s="6" t="s">
        <v>26</v>
      </c>
      <c r="C9364" s="6">
        <v>0</v>
      </c>
      <c r="D9364" s="5" t="s">
        <v>655</v>
      </c>
      <c r="E9364" s="5" t="str">
        <f t="shared" si="952"/>
        <v/>
      </c>
      <c r="F9364" s="5" t="str">
        <f t="shared" si="951"/>
        <v/>
      </c>
      <c r="G9364" s="7">
        <v>118.23</v>
      </c>
      <c r="H9364" s="7">
        <v>111.10299999999999</v>
      </c>
      <c r="I9364" s="7">
        <v>101.44799999999999</v>
      </c>
      <c r="J9364" s="7">
        <v>96.04</v>
      </c>
      <c r="K9364" s="7">
        <v>85.805999999999997</v>
      </c>
      <c r="L9364" s="7">
        <v>91.31</v>
      </c>
      <c r="M9364" s="7">
        <v>80.418000000000006</v>
      </c>
      <c r="N9364" s="7">
        <v>81.581999999999994</v>
      </c>
      <c r="O9364" s="7"/>
    </row>
    <row r="9365" spans="1:15" x14ac:dyDescent="0.2">
      <c r="A9365" s="2">
        <v>1</v>
      </c>
      <c r="B9365" s="6" t="s">
        <v>27</v>
      </c>
      <c r="C9365" s="6">
        <v>0</v>
      </c>
      <c r="D9365" s="5" t="s">
        <v>655</v>
      </c>
      <c r="E9365" s="5" t="str">
        <f t="shared" si="952"/>
        <v/>
      </c>
      <c r="F9365" s="5" t="str">
        <f t="shared" si="951"/>
        <v/>
      </c>
      <c r="G9365" s="7">
        <v>115.45</v>
      </c>
      <c r="H9365" s="7">
        <v>110.98</v>
      </c>
      <c r="I9365" s="7">
        <v>102.151</v>
      </c>
      <c r="J9365" s="7">
        <v>96.168999999999997</v>
      </c>
      <c r="K9365" s="7">
        <v>88.48</v>
      </c>
      <c r="L9365" s="7">
        <v>92.043999999999997</v>
      </c>
      <c r="M9365" s="7">
        <v>83.679000000000002</v>
      </c>
      <c r="N9365" s="7">
        <v>85.477999999999994</v>
      </c>
      <c r="O9365" s="7"/>
    </row>
    <row r="9366" spans="1:15" x14ac:dyDescent="0.2">
      <c r="A9366" s="2">
        <v>1</v>
      </c>
      <c r="B9366" s="6" t="s">
        <v>28</v>
      </c>
      <c r="C9366" s="6">
        <v>0</v>
      </c>
      <c r="D9366" s="5" t="s">
        <v>655</v>
      </c>
      <c r="E9366" s="5" t="str">
        <f t="shared" si="952"/>
        <v/>
      </c>
      <c r="F9366" s="5" t="str">
        <f t="shared" si="951"/>
        <v/>
      </c>
      <c r="G9366" s="7">
        <v>104.482</v>
      </c>
      <c r="H9366" s="7">
        <v>103.785</v>
      </c>
      <c r="I9366" s="7">
        <v>100.863</v>
      </c>
      <c r="J9366" s="7">
        <v>97.882999999999996</v>
      </c>
      <c r="K9366" s="7">
        <v>96.536000000000001</v>
      </c>
      <c r="L9366" s="7">
        <v>97.185000000000002</v>
      </c>
      <c r="M9366" s="7">
        <v>91.009</v>
      </c>
      <c r="N9366" s="7">
        <v>91.795000000000002</v>
      </c>
      <c r="O9366" s="7"/>
    </row>
    <row r="9367" spans="1:15" x14ac:dyDescent="0.2">
      <c r="A9367" s="2">
        <v>1</v>
      </c>
      <c r="B9367" s="6" t="s">
        <v>29</v>
      </c>
      <c r="C9367" s="6">
        <v>0</v>
      </c>
      <c r="D9367" s="5" t="s">
        <v>655</v>
      </c>
      <c r="E9367" s="5" t="str">
        <f t="shared" si="952"/>
        <v/>
      </c>
      <c r="F9367" s="5" t="str">
        <f t="shared" si="951"/>
        <v/>
      </c>
      <c r="G9367" s="7">
        <v>100</v>
      </c>
      <c r="H9367" s="7">
        <v>100</v>
      </c>
      <c r="I9367" s="7">
        <v>100</v>
      </c>
      <c r="J9367" s="7">
        <v>100</v>
      </c>
      <c r="K9367" s="7">
        <v>100</v>
      </c>
      <c r="L9367" s="7">
        <v>100</v>
      </c>
      <c r="M9367" s="7">
        <v>100</v>
      </c>
      <c r="N9367" s="7">
        <v>100</v>
      </c>
      <c r="O9367" s="7"/>
    </row>
    <row r="9368" spans="1:15" x14ac:dyDescent="0.2">
      <c r="A9368" s="2">
        <v>1</v>
      </c>
      <c r="B9368" s="6" t="s">
        <v>30</v>
      </c>
      <c r="C9368" s="6">
        <v>0</v>
      </c>
      <c r="D9368" s="5" t="s">
        <v>655</v>
      </c>
      <c r="E9368" s="5" t="str">
        <f t="shared" si="952"/>
        <v/>
      </c>
      <c r="F9368" s="5" t="str">
        <f t="shared" si="951"/>
        <v/>
      </c>
      <c r="G9368" s="7">
        <v>99.349000000000004</v>
      </c>
      <c r="H9368" s="7">
        <v>98.498999999999995</v>
      </c>
      <c r="I9368" s="7">
        <v>100.54900000000001</v>
      </c>
      <c r="J9368" s="7">
        <v>100.619</v>
      </c>
      <c r="K9368" s="7">
        <v>101.208</v>
      </c>
      <c r="L9368" s="7">
        <v>102.081</v>
      </c>
      <c r="M9368" s="7">
        <v>106.158</v>
      </c>
      <c r="N9368" s="7">
        <v>106.74</v>
      </c>
      <c r="O9368" s="7"/>
    </row>
    <row r="9369" spans="1:15" x14ac:dyDescent="0.2">
      <c r="A9369" s="2">
        <v>1</v>
      </c>
      <c r="B9369" s="6" t="s">
        <v>31</v>
      </c>
      <c r="C9369" s="6">
        <v>0</v>
      </c>
      <c r="D9369" s="5" t="s">
        <v>655</v>
      </c>
      <c r="E9369" s="5" t="str">
        <f t="shared" si="952"/>
        <v/>
      </c>
      <c r="F9369" s="5" t="str">
        <f t="shared" si="951"/>
        <v/>
      </c>
      <c r="G9369" s="7">
        <v>95.802999999999997</v>
      </c>
      <c r="H9369" s="7">
        <v>99.236000000000004</v>
      </c>
      <c r="I9369" s="7">
        <v>105.67400000000001</v>
      </c>
      <c r="J9369" s="7">
        <v>103.544</v>
      </c>
      <c r="K9369" s="7">
        <v>110.303</v>
      </c>
      <c r="L9369" s="7">
        <v>106.48699999999999</v>
      </c>
      <c r="M9369" s="7">
        <v>107.48399999999999</v>
      </c>
      <c r="N9369" s="7">
        <v>113.583</v>
      </c>
      <c r="O9369" s="7"/>
    </row>
    <row r="9370" spans="1:15" x14ac:dyDescent="0.2">
      <c r="A9370" s="2">
        <v>1</v>
      </c>
      <c r="B9370" s="6" t="s">
        <v>32</v>
      </c>
      <c r="C9370" s="6">
        <v>0</v>
      </c>
      <c r="D9370" s="5" t="s">
        <v>655</v>
      </c>
      <c r="E9370" s="5" t="str">
        <f t="shared" si="952"/>
        <v/>
      </c>
      <c r="F9370" s="5" t="str">
        <f t="shared" si="951"/>
        <v/>
      </c>
      <c r="G9370" s="7">
        <v>99.313000000000002</v>
      </c>
      <c r="H9370" s="7">
        <v>102.443</v>
      </c>
      <c r="I9370" s="7">
        <v>115.108</v>
      </c>
      <c r="J9370" s="7">
        <v>104.708</v>
      </c>
      <c r="K9370" s="7">
        <v>115.904</v>
      </c>
      <c r="L9370" s="7">
        <v>112.36199999999999</v>
      </c>
      <c r="M9370" s="7">
        <v>103.61499999999999</v>
      </c>
      <c r="N9370" s="7">
        <v>119.268</v>
      </c>
      <c r="O9370" s="7"/>
    </row>
    <row r="9371" spans="1:15" x14ac:dyDescent="0.2">
      <c r="A9371" s="2">
        <v>1</v>
      </c>
      <c r="B9371" s="6" t="s">
        <v>33</v>
      </c>
      <c r="C9371" s="6">
        <v>0</v>
      </c>
      <c r="D9371" s="5" t="s">
        <v>655</v>
      </c>
      <c r="E9371" s="5" t="str">
        <f t="shared" si="952"/>
        <v/>
      </c>
      <c r="F9371" s="5" t="str">
        <f t="shared" si="951"/>
        <v/>
      </c>
      <c r="G9371" s="7">
        <v>109.95699999999999</v>
      </c>
      <c r="H9371" s="7">
        <v>104.55500000000001</v>
      </c>
      <c r="I9371" s="7">
        <v>122.727</v>
      </c>
      <c r="J9371" s="7">
        <v>108.621</v>
      </c>
      <c r="K9371" s="7">
        <v>111.613</v>
      </c>
      <c r="L9371" s="7">
        <v>117.381</v>
      </c>
      <c r="M9371" s="7">
        <v>106.51600000000001</v>
      </c>
      <c r="N9371" s="7">
        <v>130.72399999999999</v>
      </c>
      <c r="O9371" s="7"/>
    </row>
    <row r="9372" spans="1:15" x14ac:dyDescent="0.2">
      <c r="A9372" s="2">
        <v>1</v>
      </c>
      <c r="B9372" s="6" t="s">
        <v>34</v>
      </c>
      <c r="C9372" s="6">
        <v>0</v>
      </c>
      <c r="D9372" s="5" t="s">
        <v>655</v>
      </c>
      <c r="E9372" s="5" t="str">
        <f t="shared" si="952"/>
        <v/>
      </c>
      <c r="F9372" s="5" t="str">
        <f t="shared" si="951"/>
        <v/>
      </c>
      <c r="G9372" s="7">
        <v>113.77500000000001</v>
      </c>
      <c r="H9372" s="7">
        <v>106.759</v>
      </c>
      <c r="I9372" s="7">
        <v>132.762</v>
      </c>
      <c r="J9372" s="7">
        <v>112.107</v>
      </c>
      <c r="K9372" s="7">
        <v>116.688</v>
      </c>
      <c r="L9372" s="7">
        <v>124.357</v>
      </c>
      <c r="M9372" s="7">
        <v>106.858</v>
      </c>
      <c r="N9372" s="7">
        <v>141.86799999999999</v>
      </c>
      <c r="O9372" s="7"/>
    </row>
    <row r="9373" spans="1:15" x14ac:dyDescent="0.2">
      <c r="A9373" s="2">
        <v>1</v>
      </c>
      <c r="B9373" s="6" t="s">
        <v>35</v>
      </c>
      <c r="C9373" s="6">
        <v>0</v>
      </c>
      <c r="D9373" s="5" t="s">
        <v>655</v>
      </c>
      <c r="E9373" s="5" t="str">
        <f t="shared" si="952"/>
        <v/>
      </c>
      <c r="F9373" s="5" t="str">
        <f t="shared" si="951"/>
        <v/>
      </c>
      <c r="G9373" s="7">
        <v>87.73</v>
      </c>
      <c r="H9373" s="7">
        <v>89.004999999999995</v>
      </c>
      <c r="I9373" s="7">
        <v>112.754</v>
      </c>
      <c r="J9373" s="7">
        <v>122.116</v>
      </c>
      <c r="K9373" s="7">
        <v>128.523</v>
      </c>
      <c r="L9373" s="7">
        <v>126.68300000000001</v>
      </c>
      <c r="M9373" s="7">
        <v>126.91200000000001</v>
      </c>
      <c r="N9373" s="7">
        <v>143.09800000000001</v>
      </c>
      <c r="O9373" s="7"/>
    </row>
    <row r="9374" spans="1:15" x14ac:dyDescent="0.2">
      <c r="A9374" s="2">
        <v>1</v>
      </c>
      <c r="B9374" s="6" t="s">
        <v>36</v>
      </c>
      <c r="C9374" s="6">
        <v>0</v>
      </c>
      <c r="D9374" s="5" t="s">
        <v>655</v>
      </c>
      <c r="E9374" s="5" t="str">
        <f t="shared" si="952"/>
        <v/>
      </c>
      <c r="F9374" s="5" t="str">
        <f t="shared" si="951"/>
        <v/>
      </c>
      <c r="G9374" s="7">
        <v>73.471999999999994</v>
      </c>
      <c r="H9374" s="7">
        <v>71.745000000000005</v>
      </c>
      <c r="I9374" s="7">
        <v>91.942999999999998</v>
      </c>
      <c r="J9374" s="7">
        <v>130.62299999999999</v>
      </c>
      <c r="K9374" s="7">
        <v>125.14100000000001</v>
      </c>
      <c r="L9374" s="7">
        <v>128.15199999999999</v>
      </c>
      <c r="M9374" s="7">
        <v>161.48599999999999</v>
      </c>
      <c r="N9374" s="7">
        <v>148.47499999999999</v>
      </c>
      <c r="O9374" s="7"/>
    </row>
    <row r="9375" spans="1:15" x14ac:dyDescent="0.2">
      <c r="A9375" s="2">
        <v>1</v>
      </c>
      <c r="B9375" s="6" t="s">
        <v>37</v>
      </c>
      <c r="C9375" s="6">
        <v>0</v>
      </c>
      <c r="D9375" s="5" t="s">
        <v>655</v>
      </c>
      <c r="E9375" s="5" t="str">
        <f t="shared" si="952"/>
        <v/>
      </c>
      <c r="F9375" s="5" t="str">
        <f t="shared" si="951"/>
        <v/>
      </c>
      <c r="G9375" s="7">
        <v>76.207999999999998</v>
      </c>
      <c r="H9375" s="7">
        <v>76.436999999999998</v>
      </c>
      <c r="I9375" s="7">
        <v>96.457999999999998</v>
      </c>
      <c r="J9375" s="7">
        <v>129.63900000000001</v>
      </c>
      <c r="K9375" s="7">
        <v>126.572</v>
      </c>
      <c r="L9375" s="7">
        <v>126.193</v>
      </c>
      <c r="M9375" s="7">
        <v>153.679</v>
      </c>
      <c r="N9375" s="7">
        <v>148.23599999999999</v>
      </c>
      <c r="O9375" s="7"/>
    </row>
    <row r="9376" spans="1:15" x14ac:dyDescent="0.2">
      <c r="A9376" s="2">
        <v>1</v>
      </c>
      <c r="B9376" s="6" t="s">
        <v>63</v>
      </c>
      <c r="C9376" s="6">
        <v>0</v>
      </c>
      <c r="D9376" s="5" t="s">
        <v>655</v>
      </c>
      <c r="E9376" s="5" t="str">
        <f t="shared" si="952"/>
        <v/>
      </c>
      <c r="F9376" s="5" t="str">
        <f t="shared" si="951"/>
        <v/>
      </c>
      <c r="G9376" s="7">
        <v>81.837999999999994</v>
      </c>
      <c r="H9376" s="7">
        <v>79.105000000000004</v>
      </c>
      <c r="I9376" s="7">
        <v>101.762</v>
      </c>
      <c r="J9376" s="7">
        <v>131.97800000000001</v>
      </c>
      <c r="K9376" s="7">
        <v>124.345</v>
      </c>
      <c r="L9376" s="7">
        <v>128.64099999999999</v>
      </c>
      <c r="M9376" s="7">
        <v>150.03200000000001</v>
      </c>
      <c r="N9376" s="7">
        <v>152.67599999999999</v>
      </c>
      <c r="O9376" s="7"/>
    </row>
    <row r="9377" spans="1:15" x14ac:dyDescent="0.2">
      <c r="A9377" s="2">
        <v>0</v>
      </c>
      <c r="B9377" s="5" t="s">
        <v>654</v>
      </c>
      <c r="C9377" s="6" t="s">
        <v>0</v>
      </c>
      <c r="E9377" s="5" t="str">
        <f t="shared" si="952"/>
        <v/>
      </c>
      <c r="F9377" s="5" t="str">
        <f t="shared" si="951"/>
        <v/>
      </c>
    </row>
    <row r="9378" spans="1:15" x14ac:dyDescent="0.2">
      <c r="A9378" s="2">
        <v>1</v>
      </c>
      <c r="B9378" s="6" t="s">
        <v>13</v>
      </c>
      <c r="C9378" s="6">
        <v>0</v>
      </c>
      <c r="D9378" s="5" t="s">
        <v>656</v>
      </c>
      <c r="E9378" s="5" t="str">
        <f t="shared" si="952"/>
        <v/>
      </c>
      <c r="F9378" s="5" t="str">
        <f t="shared" si="951"/>
        <v/>
      </c>
      <c r="G9378" s="7">
        <v>57.412999999999997</v>
      </c>
      <c r="H9378" s="7">
        <v>58.177999999999997</v>
      </c>
      <c r="I9378" s="7">
        <v>32.685000000000002</v>
      </c>
      <c r="J9378" s="7">
        <v>78.519000000000005</v>
      </c>
      <c r="K9378" s="7">
        <v>56.93</v>
      </c>
      <c r="L9378" s="7">
        <v>56.180999999999997</v>
      </c>
      <c r="M9378" s="7">
        <v>183.24700000000001</v>
      </c>
      <c r="N9378" s="7">
        <v>59.895000000000003</v>
      </c>
      <c r="O9378" s="7"/>
    </row>
    <row r="9379" spans="1:15" x14ac:dyDescent="0.2">
      <c r="A9379" s="2">
        <v>1</v>
      </c>
      <c r="B9379" s="6" t="s">
        <v>15</v>
      </c>
      <c r="C9379" s="6">
        <v>0</v>
      </c>
      <c r="D9379" s="5" t="s">
        <v>656</v>
      </c>
      <c r="E9379" s="5" t="str">
        <f t="shared" si="952"/>
        <v/>
      </c>
      <c r="F9379" s="5" t="str">
        <f t="shared" si="951"/>
        <v/>
      </c>
      <c r="G9379" s="7">
        <v>59.198999999999998</v>
      </c>
      <c r="H9379" s="7">
        <v>60.256</v>
      </c>
      <c r="I9379" s="7">
        <v>34.369</v>
      </c>
      <c r="J9379" s="7">
        <v>80.608999999999995</v>
      </c>
      <c r="K9379" s="7">
        <v>58.055999999999997</v>
      </c>
      <c r="L9379" s="7">
        <v>57.037999999999997</v>
      </c>
      <c r="M9379" s="7">
        <v>132.714</v>
      </c>
      <c r="N9379" s="7">
        <v>45.612000000000002</v>
      </c>
      <c r="O9379" s="7"/>
    </row>
    <row r="9380" spans="1:15" x14ac:dyDescent="0.2">
      <c r="A9380" s="2">
        <v>1</v>
      </c>
      <c r="B9380" s="6" t="s">
        <v>16</v>
      </c>
      <c r="C9380" s="6">
        <v>0</v>
      </c>
      <c r="D9380" s="5" t="s">
        <v>656</v>
      </c>
      <c r="E9380" s="5" t="str">
        <f t="shared" si="952"/>
        <v/>
      </c>
      <c r="F9380" s="5" t="str">
        <f t="shared" si="951"/>
        <v/>
      </c>
      <c r="G9380" s="7">
        <v>57.371000000000002</v>
      </c>
      <c r="H9380" s="7">
        <v>57.615000000000002</v>
      </c>
      <c r="I9380" s="7">
        <v>35.19</v>
      </c>
      <c r="J9380" s="7">
        <v>84.561999999999998</v>
      </c>
      <c r="K9380" s="7">
        <v>61.337000000000003</v>
      </c>
      <c r="L9380" s="7">
        <v>61.076999999999998</v>
      </c>
      <c r="M9380" s="7">
        <v>147.69900000000001</v>
      </c>
      <c r="N9380" s="7">
        <v>51.973999999999997</v>
      </c>
      <c r="O9380" s="7"/>
    </row>
    <row r="9381" spans="1:15" x14ac:dyDescent="0.2">
      <c r="A9381" s="2">
        <v>1</v>
      </c>
      <c r="B9381" s="6" t="s">
        <v>17</v>
      </c>
      <c r="C9381" s="6">
        <v>0</v>
      </c>
      <c r="D9381" s="5" t="s">
        <v>656</v>
      </c>
      <c r="E9381" s="5" t="str">
        <f t="shared" si="952"/>
        <v/>
      </c>
      <c r="F9381" s="5" t="str">
        <f t="shared" si="951"/>
        <v/>
      </c>
      <c r="G9381" s="7">
        <v>66.128</v>
      </c>
      <c r="H9381" s="7">
        <v>66.087000000000003</v>
      </c>
      <c r="I9381" s="7">
        <v>41.576999999999998</v>
      </c>
      <c r="J9381" s="7">
        <v>86.744</v>
      </c>
      <c r="K9381" s="7">
        <v>62.874000000000002</v>
      </c>
      <c r="L9381" s="7">
        <v>62.912999999999997</v>
      </c>
      <c r="M9381" s="7">
        <v>129.61099999999999</v>
      </c>
      <c r="N9381" s="7">
        <v>53.889000000000003</v>
      </c>
      <c r="O9381" s="7"/>
    </row>
    <row r="9382" spans="1:15" x14ac:dyDescent="0.2">
      <c r="A9382" s="2">
        <v>1</v>
      </c>
      <c r="B9382" s="6" t="s">
        <v>18</v>
      </c>
      <c r="C9382" s="6">
        <v>0</v>
      </c>
      <c r="D9382" s="5" t="s">
        <v>656</v>
      </c>
      <c r="E9382" s="5" t="str">
        <f t="shared" si="952"/>
        <v/>
      </c>
      <c r="F9382" s="5" t="str">
        <f t="shared" si="951"/>
        <v/>
      </c>
      <c r="G9382" s="7">
        <v>59.165999999999997</v>
      </c>
      <c r="H9382" s="7">
        <v>57.859000000000002</v>
      </c>
      <c r="I9382" s="7">
        <v>37.463000000000001</v>
      </c>
      <c r="J9382" s="7">
        <v>89.447000000000003</v>
      </c>
      <c r="K9382" s="7">
        <v>63.319000000000003</v>
      </c>
      <c r="L9382" s="7">
        <v>64.748999999999995</v>
      </c>
      <c r="M9382" s="7">
        <v>147.78</v>
      </c>
      <c r="N9382" s="7">
        <v>55.363</v>
      </c>
      <c r="O9382" s="7"/>
    </row>
    <row r="9383" spans="1:15" x14ac:dyDescent="0.2">
      <c r="A9383" s="2">
        <v>1</v>
      </c>
      <c r="B9383" s="6" t="s">
        <v>19</v>
      </c>
      <c r="C9383" s="6">
        <v>0</v>
      </c>
      <c r="D9383" s="5" t="s">
        <v>656</v>
      </c>
      <c r="E9383" s="5" t="str">
        <f t="shared" si="952"/>
        <v/>
      </c>
      <c r="F9383" s="5" t="str">
        <f t="shared" si="951"/>
        <v/>
      </c>
      <c r="G9383" s="7">
        <v>65.09</v>
      </c>
      <c r="H9383" s="7">
        <v>63.706000000000003</v>
      </c>
      <c r="I9383" s="7">
        <v>42.027999999999999</v>
      </c>
      <c r="J9383" s="7">
        <v>88.06</v>
      </c>
      <c r="K9383" s="7">
        <v>64.569999999999993</v>
      </c>
      <c r="L9383" s="7">
        <v>65.972999999999999</v>
      </c>
      <c r="M9383" s="7">
        <v>141.07400000000001</v>
      </c>
      <c r="N9383" s="7">
        <v>59.290999999999997</v>
      </c>
      <c r="O9383" s="7"/>
    </row>
    <row r="9384" spans="1:15" x14ac:dyDescent="0.2">
      <c r="A9384" s="2">
        <v>1</v>
      </c>
      <c r="B9384" s="6" t="s">
        <v>20</v>
      </c>
      <c r="C9384" s="6">
        <v>0</v>
      </c>
      <c r="D9384" s="5" t="s">
        <v>656</v>
      </c>
      <c r="E9384" s="5" t="str">
        <f t="shared" si="952"/>
        <v/>
      </c>
      <c r="F9384" s="5" t="str">
        <f t="shared" si="951"/>
        <v/>
      </c>
      <c r="G9384" s="7">
        <v>75.605000000000004</v>
      </c>
      <c r="H9384" s="7">
        <v>74.941999999999993</v>
      </c>
      <c r="I9384" s="7">
        <v>51.000999999999998</v>
      </c>
      <c r="J9384" s="7">
        <v>87.852000000000004</v>
      </c>
      <c r="K9384" s="7">
        <v>67.456999999999994</v>
      </c>
      <c r="L9384" s="7">
        <v>68.054000000000002</v>
      </c>
      <c r="M9384" s="7">
        <v>113.72199999999999</v>
      </c>
      <c r="N9384" s="7">
        <v>58</v>
      </c>
      <c r="O9384" s="7"/>
    </row>
    <row r="9385" spans="1:15" x14ac:dyDescent="0.2">
      <c r="A9385" s="2">
        <v>1</v>
      </c>
      <c r="B9385" s="6" t="s">
        <v>21</v>
      </c>
      <c r="C9385" s="6">
        <v>0</v>
      </c>
      <c r="D9385" s="5" t="s">
        <v>656</v>
      </c>
      <c r="E9385" s="5" t="str">
        <f t="shared" si="952"/>
        <v/>
      </c>
      <c r="F9385" s="5" t="str">
        <f t="shared" si="951"/>
        <v/>
      </c>
      <c r="G9385" s="7">
        <v>83.771000000000001</v>
      </c>
      <c r="H9385" s="7">
        <v>81.039000000000001</v>
      </c>
      <c r="I9385" s="7">
        <v>60.606000000000002</v>
      </c>
      <c r="J9385" s="7">
        <v>88.682000000000002</v>
      </c>
      <c r="K9385" s="7">
        <v>72.346999999999994</v>
      </c>
      <c r="L9385" s="7">
        <v>74.786000000000001</v>
      </c>
      <c r="M9385" s="7">
        <v>97.12</v>
      </c>
      <c r="N9385" s="7">
        <v>58.86</v>
      </c>
      <c r="O9385" s="7"/>
    </row>
    <row r="9386" spans="1:15" x14ac:dyDescent="0.2">
      <c r="A9386" s="2">
        <v>1</v>
      </c>
      <c r="B9386" s="6" t="s">
        <v>22</v>
      </c>
      <c r="C9386" s="6">
        <v>0</v>
      </c>
      <c r="D9386" s="5" t="s">
        <v>656</v>
      </c>
      <c r="E9386" s="5" t="str">
        <f t="shared" si="952"/>
        <v/>
      </c>
      <c r="F9386" s="5" t="str">
        <f t="shared" si="951"/>
        <v/>
      </c>
      <c r="G9386" s="7">
        <v>86.971000000000004</v>
      </c>
      <c r="H9386" s="7">
        <v>86.094999999999999</v>
      </c>
      <c r="I9386" s="7">
        <v>69.129000000000005</v>
      </c>
      <c r="J9386" s="7">
        <v>89.006</v>
      </c>
      <c r="K9386" s="7">
        <v>79.484999999999999</v>
      </c>
      <c r="L9386" s="7">
        <v>80.293999999999997</v>
      </c>
      <c r="M9386" s="7">
        <v>95.120999999999995</v>
      </c>
      <c r="N9386" s="7">
        <v>65.757000000000005</v>
      </c>
      <c r="O9386" s="7"/>
    </row>
    <row r="9387" spans="1:15" x14ac:dyDescent="0.2">
      <c r="A9387" s="2">
        <v>1</v>
      </c>
      <c r="B9387" s="6" t="s">
        <v>23</v>
      </c>
      <c r="C9387" s="6">
        <v>0</v>
      </c>
      <c r="D9387" s="5" t="s">
        <v>656</v>
      </c>
      <c r="E9387" s="5" t="str">
        <f t="shared" si="952"/>
        <v/>
      </c>
      <c r="F9387" s="5" t="str">
        <f t="shared" si="951"/>
        <v/>
      </c>
      <c r="G9387" s="7">
        <v>92.802000000000007</v>
      </c>
      <c r="H9387" s="7">
        <v>89.319000000000003</v>
      </c>
      <c r="I9387" s="7">
        <v>74.450999999999993</v>
      </c>
      <c r="J9387" s="7">
        <v>92.706999999999994</v>
      </c>
      <c r="K9387" s="7">
        <v>80.224999999999994</v>
      </c>
      <c r="L9387" s="7">
        <v>83.353999999999999</v>
      </c>
      <c r="M9387" s="7">
        <v>95.893000000000001</v>
      </c>
      <c r="N9387" s="7">
        <v>71.394000000000005</v>
      </c>
      <c r="O9387" s="7"/>
    </row>
    <row r="9388" spans="1:15" x14ac:dyDescent="0.2">
      <c r="A9388" s="2">
        <v>1</v>
      </c>
      <c r="B9388" s="6" t="s">
        <v>24</v>
      </c>
      <c r="C9388" s="6">
        <v>0</v>
      </c>
      <c r="D9388" s="5" t="s">
        <v>656</v>
      </c>
      <c r="E9388" s="5" t="str">
        <f t="shared" si="952"/>
        <v/>
      </c>
      <c r="F9388" s="5" t="str">
        <f t="shared" si="951"/>
        <v/>
      </c>
      <c r="G9388" s="7">
        <v>95.234999999999999</v>
      </c>
      <c r="H9388" s="7">
        <v>89.287000000000006</v>
      </c>
      <c r="I9388" s="7">
        <v>79.341999999999999</v>
      </c>
      <c r="J9388" s="7">
        <v>94.802000000000007</v>
      </c>
      <c r="K9388" s="7">
        <v>83.311000000000007</v>
      </c>
      <c r="L9388" s="7">
        <v>88.861999999999995</v>
      </c>
      <c r="M9388" s="7">
        <v>96.674000000000007</v>
      </c>
      <c r="N9388" s="7">
        <v>76.703000000000003</v>
      </c>
      <c r="O9388" s="7"/>
    </row>
    <row r="9389" spans="1:15" x14ac:dyDescent="0.2">
      <c r="A9389" s="2">
        <v>1</v>
      </c>
      <c r="B9389" s="6" t="s">
        <v>25</v>
      </c>
      <c r="C9389" s="6">
        <v>0</v>
      </c>
      <c r="D9389" s="5" t="s">
        <v>656</v>
      </c>
      <c r="E9389" s="5" t="str">
        <f t="shared" si="952"/>
        <v/>
      </c>
      <c r="F9389" s="5" t="str">
        <f t="shared" si="951"/>
        <v/>
      </c>
      <c r="G9389" s="7">
        <v>107.34</v>
      </c>
      <c r="H9389" s="7">
        <v>101.61499999999999</v>
      </c>
      <c r="I9389" s="7">
        <v>92.411000000000001</v>
      </c>
      <c r="J9389" s="7">
        <v>95.185000000000002</v>
      </c>
      <c r="K9389" s="7">
        <v>86.091999999999999</v>
      </c>
      <c r="L9389" s="7">
        <v>90.941999999999993</v>
      </c>
      <c r="M9389" s="7">
        <v>86.92</v>
      </c>
      <c r="N9389" s="7">
        <v>80.323999999999998</v>
      </c>
      <c r="O9389" s="7"/>
    </row>
    <row r="9390" spans="1:15" x14ac:dyDescent="0.2">
      <c r="A9390" s="2">
        <v>1</v>
      </c>
      <c r="B9390" s="6" t="s">
        <v>26</v>
      </c>
      <c r="C9390" s="6">
        <v>0</v>
      </c>
      <c r="D9390" s="5" t="s">
        <v>656</v>
      </c>
      <c r="E9390" s="5" t="str">
        <f t="shared" si="952"/>
        <v/>
      </c>
      <c r="F9390" s="5" t="str">
        <f t="shared" si="951"/>
        <v/>
      </c>
      <c r="G9390" s="7">
        <v>118.23</v>
      </c>
      <c r="H9390" s="7">
        <v>111.10299999999999</v>
      </c>
      <c r="I9390" s="7">
        <v>101.44799999999999</v>
      </c>
      <c r="J9390" s="7">
        <v>96.04</v>
      </c>
      <c r="K9390" s="7">
        <v>85.805999999999997</v>
      </c>
      <c r="L9390" s="7">
        <v>91.31</v>
      </c>
      <c r="M9390" s="7">
        <v>80.418000000000006</v>
      </c>
      <c r="N9390" s="7">
        <v>81.581999999999994</v>
      </c>
      <c r="O9390" s="7"/>
    </row>
    <row r="9391" spans="1:15" x14ac:dyDescent="0.2">
      <c r="A9391" s="2">
        <v>1</v>
      </c>
      <c r="B9391" s="6" t="s">
        <v>27</v>
      </c>
      <c r="C9391" s="6">
        <v>0</v>
      </c>
      <c r="D9391" s="5" t="s">
        <v>656</v>
      </c>
      <c r="E9391" s="5" t="str">
        <f t="shared" si="952"/>
        <v/>
      </c>
      <c r="F9391" s="5" t="str">
        <f t="shared" si="951"/>
        <v/>
      </c>
      <c r="G9391" s="7">
        <v>115.45</v>
      </c>
      <c r="H9391" s="7">
        <v>110.98</v>
      </c>
      <c r="I9391" s="7">
        <v>102.151</v>
      </c>
      <c r="J9391" s="7">
        <v>96.168999999999997</v>
      </c>
      <c r="K9391" s="7">
        <v>88.48</v>
      </c>
      <c r="L9391" s="7">
        <v>92.043999999999997</v>
      </c>
      <c r="M9391" s="7">
        <v>83.679000000000002</v>
      </c>
      <c r="N9391" s="7">
        <v>85.477999999999994</v>
      </c>
      <c r="O9391" s="7"/>
    </row>
    <row r="9392" spans="1:15" x14ac:dyDescent="0.2">
      <c r="A9392" s="2">
        <v>1</v>
      </c>
      <c r="B9392" s="6" t="s">
        <v>28</v>
      </c>
      <c r="C9392" s="6">
        <v>0</v>
      </c>
      <c r="D9392" s="5" t="s">
        <v>656</v>
      </c>
      <c r="E9392" s="5" t="str">
        <f t="shared" si="952"/>
        <v/>
      </c>
      <c r="F9392" s="5" t="str">
        <f t="shared" si="951"/>
        <v/>
      </c>
      <c r="G9392" s="7">
        <v>104.482</v>
      </c>
      <c r="H9392" s="7">
        <v>103.785</v>
      </c>
      <c r="I9392" s="7">
        <v>100.863</v>
      </c>
      <c r="J9392" s="7">
        <v>97.882999999999996</v>
      </c>
      <c r="K9392" s="7">
        <v>96.536000000000001</v>
      </c>
      <c r="L9392" s="7">
        <v>97.185000000000002</v>
      </c>
      <c r="M9392" s="7">
        <v>91.009</v>
      </c>
      <c r="N9392" s="7">
        <v>91.795000000000002</v>
      </c>
      <c r="O9392" s="7"/>
    </row>
    <row r="9393" spans="1:15" x14ac:dyDescent="0.2">
      <c r="A9393" s="2">
        <v>1</v>
      </c>
      <c r="B9393" s="6" t="s">
        <v>29</v>
      </c>
      <c r="C9393" s="6">
        <v>0</v>
      </c>
      <c r="D9393" s="5" t="s">
        <v>656</v>
      </c>
      <c r="E9393" s="5" t="str">
        <f t="shared" si="952"/>
        <v/>
      </c>
      <c r="F9393" s="5" t="str">
        <f t="shared" si="951"/>
        <v/>
      </c>
      <c r="G9393" s="7">
        <v>100</v>
      </c>
      <c r="H9393" s="7">
        <v>100</v>
      </c>
      <c r="I9393" s="7">
        <v>100</v>
      </c>
      <c r="J9393" s="7">
        <v>100</v>
      </c>
      <c r="K9393" s="7">
        <v>100</v>
      </c>
      <c r="L9393" s="7">
        <v>100</v>
      </c>
      <c r="M9393" s="7">
        <v>100</v>
      </c>
      <c r="N9393" s="7">
        <v>100</v>
      </c>
      <c r="O9393" s="7"/>
    </row>
    <row r="9394" spans="1:15" x14ac:dyDescent="0.2">
      <c r="A9394" s="2">
        <v>1</v>
      </c>
      <c r="B9394" s="6" t="s">
        <v>30</v>
      </c>
      <c r="C9394" s="6">
        <v>0</v>
      </c>
      <c r="D9394" s="5" t="s">
        <v>656</v>
      </c>
      <c r="E9394" s="5" t="str">
        <f t="shared" si="952"/>
        <v/>
      </c>
      <c r="F9394" s="5" t="str">
        <f t="shared" si="951"/>
        <v/>
      </c>
      <c r="G9394" s="7">
        <v>99.349000000000004</v>
      </c>
      <c r="H9394" s="7">
        <v>98.498999999999995</v>
      </c>
      <c r="I9394" s="7">
        <v>100.54900000000001</v>
      </c>
      <c r="J9394" s="7">
        <v>100.619</v>
      </c>
      <c r="K9394" s="7">
        <v>101.208</v>
      </c>
      <c r="L9394" s="7">
        <v>102.081</v>
      </c>
      <c r="M9394" s="7">
        <v>106.158</v>
      </c>
      <c r="N9394" s="7">
        <v>106.74</v>
      </c>
      <c r="O9394" s="7"/>
    </row>
    <row r="9395" spans="1:15" x14ac:dyDescent="0.2">
      <c r="A9395" s="2">
        <v>1</v>
      </c>
      <c r="B9395" s="6" t="s">
        <v>31</v>
      </c>
      <c r="C9395" s="6">
        <v>0</v>
      </c>
      <c r="D9395" s="5" t="s">
        <v>656</v>
      </c>
      <c r="E9395" s="5" t="str">
        <f t="shared" si="952"/>
        <v/>
      </c>
      <c r="F9395" s="5" t="str">
        <f t="shared" si="951"/>
        <v/>
      </c>
      <c r="G9395" s="7">
        <v>95.802999999999997</v>
      </c>
      <c r="H9395" s="7">
        <v>99.236000000000004</v>
      </c>
      <c r="I9395" s="7">
        <v>105.67400000000001</v>
      </c>
      <c r="J9395" s="7">
        <v>103.544</v>
      </c>
      <c r="K9395" s="7">
        <v>110.303</v>
      </c>
      <c r="L9395" s="7">
        <v>106.48699999999999</v>
      </c>
      <c r="M9395" s="7">
        <v>107.48399999999999</v>
      </c>
      <c r="N9395" s="7">
        <v>113.583</v>
      </c>
      <c r="O9395" s="7"/>
    </row>
    <row r="9396" spans="1:15" x14ac:dyDescent="0.2">
      <c r="A9396" s="2">
        <v>1</v>
      </c>
      <c r="B9396" s="6" t="s">
        <v>32</v>
      </c>
      <c r="C9396" s="6">
        <v>0</v>
      </c>
      <c r="D9396" s="5" t="s">
        <v>656</v>
      </c>
      <c r="E9396" s="5" t="str">
        <f t="shared" si="952"/>
        <v/>
      </c>
      <c r="F9396" s="5" t="str">
        <f t="shared" si="951"/>
        <v/>
      </c>
      <c r="G9396" s="7">
        <v>99.313000000000002</v>
      </c>
      <c r="H9396" s="7">
        <v>102.443</v>
      </c>
      <c r="I9396" s="7">
        <v>115.108</v>
      </c>
      <c r="J9396" s="7">
        <v>104.708</v>
      </c>
      <c r="K9396" s="7">
        <v>115.904</v>
      </c>
      <c r="L9396" s="7">
        <v>112.36199999999999</v>
      </c>
      <c r="M9396" s="7">
        <v>103.61499999999999</v>
      </c>
      <c r="N9396" s="7">
        <v>119.268</v>
      </c>
      <c r="O9396" s="7"/>
    </row>
    <row r="9397" spans="1:15" x14ac:dyDescent="0.2">
      <c r="A9397" s="2">
        <v>1</v>
      </c>
      <c r="B9397" s="6" t="s">
        <v>33</v>
      </c>
      <c r="C9397" s="6">
        <v>0</v>
      </c>
      <c r="D9397" s="5" t="s">
        <v>656</v>
      </c>
      <c r="E9397" s="5" t="str">
        <f t="shared" si="952"/>
        <v/>
      </c>
      <c r="F9397" s="5" t="str">
        <f t="shared" si="951"/>
        <v/>
      </c>
      <c r="G9397" s="7">
        <v>109.95699999999999</v>
      </c>
      <c r="H9397" s="7">
        <v>104.55500000000001</v>
      </c>
      <c r="I9397" s="7">
        <v>122.727</v>
      </c>
      <c r="J9397" s="7">
        <v>108.621</v>
      </c>
      <c r="K9397" s="7">
        <v>111.613</v>
      </c>
      <c r="L9397" s="7">
        <v>117.381</v>
      </c>
      <c r="M9397" s="7">
        <v>106.51600000000001</v>
      </c>
      <c r="N9397" s="7">
        <v>130.72399999999999</v>
      </c>
      <c r="O9397" s="7"/>
    </row>
    <row r="9398" spans="1:15" x14ac:dyDescent="0.2">
      <c r="A9398" s="2">
        <v>1</v>
      </c>
      <c r="B9398" s="6" t="s">
        <v>34</v>
      </c>
      <c r="C9398" s="6">
        <v>0</v>
      </c>
      <c r="D9398" s="5" t="s">
        <v>656</v>
      </c>
      <c r="E9398" s="5" t="str">
        <f t="shared" si="952"/>
        <v/>
      </c>
      <c r="F9398" s="5" t="str">
        <f t="shared" si="951"/>
        <v/>
      </c>
      <c r="G9398" s="7">
        <v>113.77500000000001</v>
      </c>
      <c r="H9398" s="7">
        <v>106.759</v>
      </c>
      <c r="I9398" s="7">
        <v>132.762</v>
      </c>
      <c r="J9398" s="7">
        <v>112.107</v>
      </c>
      <c r="K9398" s="7">
        <v>116.688</v>
      </c>
      <c r="L9398" s="7">
        <v>124.357</v>
      </c>
      <c r="M9398" s="7">
        <v>106.858</v>
      </c>
      <c r="N9398" s="7">
        <v>141.86799999999999</v>
      </c>
      <c r="O9398" s="7"/>
    </row>
    <row r="9399" spans="1:15" x14ac:dyDescent="0.2">
      <c r="A9399" s="2">
        <v>1</v>
      </c>
      <c r="B9399" s="6" t="s">
        <v>35</v>
      </c>
      <c r="C9399" s="6">
        <v>0</v>
      </c>
      <c r="D9399" s="5" t="s">
        <v>656</v>
      </c>
      <c r="E9399" s="5" t="str">
        <f t="shared" si="952"/>
        <v/>
      </c>
      <c r="F9399" s="5" t="str">
        <f t="shared" si="951"/>
        <v/>
      </c>
      <c r="G9399" s="7">
        <v>87.73</v>
      </c>
      <c r="H9399" s="7">
        <v>89.004999999999995</v>
      </c>
      <c r="I9399" s="7">
        <v>112.754</v>
      </c>
      <c r="J9399" s="7">
        <v>122.116</v>
      </c>
      <c r="K9399" s="7">
        <v>128.523</v>
      </c>
      <c r="L9399" s="7">
        <v>126.68300000000001</v>
      </c>
      <c r="M9399" s="7">
        <v>126.91200000000001</v>
      </c>
      <c r="N9399" s="7">
        <v>143.09800000000001</v>
      </c>
      <c r="O9399" s="7"/>
    </row>
    <row r="9400" spans="1:15" x14ac:dyDescent="0.2">
      <c r="A9400" s="2">
        <v>1</v>
      </c>
      <c r="B9400" s="6" t="s">
        <v>36</v>
      </c>
      <c r="C9400" s="6">
        <v>0</v>
      </c>
      <c r="D9400" s="5" t="s">
        <v>656</v>
      </c>
      <c r="E9400" s="5" t="str">
        <f t="shared" si="952"/>
        <v/>
      </c>
      <c r="F9400" s="5" t="str">
        <f t="shared" si="951"/>
        <v/>
      </c>
      <c r="G9400" s="7">
        <v>73.471999999999994</v>
      </c>
      <c r="H9400" s="7">
        <v>71.745000000000005</v>
      </c>
      <c r="I9400" s="7">
        <v>91.942999999999998</v>
      </c>
      <c r="J9400" s="7">
        <v>130.62299999999999</v>
      </c>
      <c r="K9400" s="7">
        <v>125.14100000000001</v>
      </c>
      <c r="L9400" s="7">
        <v>128.15199999999999</v>
      </c>
      <c r="M9400" s="7">
        <v>161.48599999999999</v>
      </c>
      <c r="N9400" s="7">
        <v>148.47499999999999</v>
      </c>
      <c r="O9400" s="7"/>
    </row>
    <row r="9401" spans="1:15" x14ac:dyDescent="0.2">
      <c r="A9401" s="2">
        <v>1</v>
      </c>
      <c r="B9401" s="6" t="s">
        <v>37</v>
      </c>
      <c r="C9401" s="6">
        <v>0</v>
      </c>
      <c r="D9401" s="5" t="s">
        <v>656</v>
      </c>
      <c r="E9401" s="5" t="str">
        <f t="shared" si="952"/>
        <v/>
      </c>
      <c r="F9401" s="5" t="str">
        <f t="shared" si="951"/>
        <v/>
      </c>
      <c r="G9401" s="7">
        <v>76.207999999999998</v>
      </c>
      <c r="H9401" s="7">
        <v>76.436999999999998</v>
      </c>
      <c r="I9401" s="7">
        <v>96.457999999999998</v>
      </c>
      <c r="J9401" s="7">
        <v>129.63900000000001</v>
      </c>
      <c r="K9401" s="7">
        <v>126.572</v>
      </c>
      <c r="L9401" s="7">
        <v>126.193</v>
      </c>
      <c r="M9401" s="7">
        <v>153.679</v>
      </c>
      <c r="N9401" s="7">
        <v>148.23599999999999</v>
      </c>
      <c r="O9401" s="7"/>
    </row>
    <row r="9402" spans="1:15" x14ac:dyDescent="0.2">
      <c r="A9402" s="2">
        <v>1</v>
      </c>
      <c r="B9402" s="6" t="s">
        <v>63</v>
      </c>
      <c r="C9402" s="6">
        <v>0</v>
      </c>
      <c r="D9402" s="5" t="s">
        <v>656</v>
      </c>
      <c r="E9402" s="5" t="str">
        <f t="shared" si="952"/>
        <v/>
      </c>
      <c r="F9402" s="5" t="str">
        <f t="shared" si="951"/>
        <v/>
      </c>
      <c r="G9402" s="7">
        <v>81.837999999999994</v>
      </c>
      <c r="H9402" s="7">
        <v>79.105000000000004</v>
      </c>
      <c r="I9402" s="7">
        <v>101.762</v>
      </c>
      <c r="J9402" s="7">
        <v>131.97800000000001</v>
      </c>
      <c r="K9402" s="7">
        <v>124.345</v>
      </c>
      <c r="L9402" s="7">
        <v>128.64099999999999</v>
      </c>
      <c r="M9402" s="7">
        <v>150.03200000000001</v>
      </c>
      <c r="N9402" s="7">
        <v>152.67599999999999</v>
      </c>
      <c r="O9402" s="7"/>
    </row>
    <row r="9403" spans="1:15" x14ac:dyDescent="0.2">
      <c r="A9403" s="2">
        <v>0</v>
      </c>
      <c r="B9403" s="5" t="s">
        <v>657</v>
      </c>
      <c r="C9403" s="6" t="s">
        <v>0</v>
      </c>
      <c r="E9403" s="5" t="str">
        <f t="shared" si="952"/>
        <v/>
      </c>
      <c r="F9403" s="5" t="str">
        <f t="shared" si="951"/>
        <v/>
      </c>
    </row>
    <row r="9404" spans="1:15" x14ac:dyDescent="0.2">
      <c r="A9404" s="2">
        <v>1</v>
      </c>
      <c r="B9404" s="6" t="s">
        <v>13</v>
      </c>
      <c r="C9404" s="6">
        <v>0</v>
      </c>
      <c r="D9404" s="5" t="s">
        <v>658</v>
      </c>
      <c r="E9404" s="5" t="str">
        <f t="shared" si="952"/>
        <v/>
      </c>
      <c r="F9404" s="5" t="str">
        <f t="shared" si="951"/>
        <v/>
      </c>
      <c r="G9404" s="7">
        <v>55.106999999999999</v>
      </c>
      <c r="H9404" s="7">
        <v>55.23</v>
      </c>
      <c r="I9404" s="7">
        <v>41.018000000000001</v>
      </c>
      <c r="J9404" s="7">
        <v>70.998999999999995</v>
      </c>
      <c r="K9404" s="7">
        <v>74.433000000000007</v>
      </c>
      <c r="L9404" s="7">
        <v>74.266000000000005</v>
      </c>
      <c r="M9404" s="7">
        <v>143.21700000000001</v>
      </c>
      <c r="N9404" s="7">
        <v>58.744</v>
      </c>
      <c r="O9404" s="7"/>
    </row>
    <row r="9405" spans="1:15" x14ac:dyDescent="0.2">
      <c r="A9405" s="2">
        <v>1</v>
      </c>
      <c r="B9405" s="6" t="s">
        <v>15</v>
      </c>
      <c r="C9405" s="6">
        <v>0</v>
      </c>
      <c r="D9405" s="5" t="s">
        <v>658</v>
      </c>
      <c r="E9405" s="5" t="str">
        <f t="shared" si="952"/>
        <v/>
      </c>
      <c r="F9405" s="5" t="str">
        <f t="shared" si="951"/>
        <v/>
      </c>
      <c r="G9405" s="7">
        <v>55.13</v>
      </c>
      <c r="H9405" s="7">
        <v>55.527999999999999</v>
      </c>
      <c r="I9405" s="7">
        <v>42.140999999999998</v>
      </c>
      <c r="J9405" s="7">
        <v>74.584999999999994</v>
      </c>
      <c r="K9405" s="7">
        <v>76.44</v>
      </c>
      <c r="L9405" s="7">
        <v>75.891999999999996</v>
      </c>
      <c r="M9405" s="7">
        <v>123.851</v>
      </c>
      <c r="N9405" s="7">
        <v>52.192</v>
      </c>
      <c r="O9405" s="7"/>
    </row>
    <row r="9406" spans="1:15" x14ac:dyDescent="0.2">
      <c r="A9406" s="2">
        <v>1</v>
      </c>
      <c r="B9406" s="6" t="s">
        <v>16</v>
      </c>
      <c r="C9406" s="6">
        <v>0</v>
      </c>
      <c r="D9406" s="5" t="s">
        <v>658</v>
      </c>
      <c r="E9406" s="5" t="str">
        <f t="shared" si="952"/>
        <v/>
      </c>
      <c r="F9406" s="5" t="str">
        <f t="shared" si="951"/>
        <v/>
      </c>
      <c r="G9406" s="7">
        <v>53.423999999999999</v>
      </c>
      <c r="H9406" s="7">
        <v>53.067999999999998</v>
      </c>
      <c r="I9406" s="7">
        <v>42.838000000000001</v>
      </c>
      <c r="J9406" s="7">
        <v>78.751999999999995</v>
      </c>
      <c r="K9406" s="7">
        <v>80.185000000000002</v>
      </c>
      <c r="L9406" s="7">
        <v>80.721999999999994</v>
      </c>
      <c r="M9406" s="7">
        <v>135.399</v>
      </c>
      <c r="N9406" s="7">
        <v>58.002000000000002</v>
      </c>
      <c r="O9406" s="7"/>
    </row>
    <row r="9407" spans="1:15" x14ac:dyDescent="0.2">
      <c r="A9407" s="2">
        <v>1</v>
      </c>
      <c r="B9407" s="6" t="s">
        <v>17</v>
      </c>
      <c r="C9407" s="6">
        <v>0</v>
      </c>
      <c r="D9407" s="5" t="s">
        <v>658</v>
      </c>
      <c r="E9407" s="5" t="str">
        <f t="shared" si="952"/>
        <v/>
      </c>
      <c r="F9407" s="5" t="str">
        <f t="shared" si="951"/>
        <v/>
      </c>
      <c r="G9407" s="7">
        <v>62.197000000000003</v>
      </c>
      <c r="H9407" s="7">
        <v>61.537999999999997</v>
      </c>
      <c r="I9407" s="7">
        <v>49.758000000000003</v>
      </c>
      <c r="J9407" s="7">
        <v>82.128</v>
      </c>
      <c r="K9407" s="7">
        <v>80</v>
      </c>
      <c r="L9407" s="7">
        <v>80.858000000000004</v>
      </c>
      <c r="M9407" s="7">
        <v>119.16</v>
      </c>
      <c r="N9407" s="7">
        <v>59.292000000000002</v>
      </c>
      <c r="O9407" s="7"/>
    </row>
    <row r="9408" spans="1:15" x14ac:dyDescent="0.2">
      <c r="A9408" s="2">
        <v>1</v>
      </c>
      <c r="B9408" s="6" t="s">
        <v>18</v>
      </c>
      <c r="C9408" s="6">
        <v>0</v>
      </c>
      <c r="D9408" s="5" t="s">
        <v>658</v>
      </c>
      <c r="E9408" s="5" t="str">
        <f t="shared" si="952"/>
        <v/>
      </c>
      <c r="F9408" s="5" t="str">
        <f t="shared" si="951"/>
        <v/>
      </c>
      <c r="G9408" s="7">
        <v>55.167000000000002</v>
      </c>
      <c r="H9408" s="7">
        <v>54.091999999999999</v>
      </c>
      <c r="I9408" s="7">
        <v>44.445999999999998</v>
      </c>
      <c r="J9408" s="7">
        <v>85.373000000000005</v>
      </c>
      <c r="K9408" s="7">
        <v>80.566999999999993</v>
      </c>
      <c r="L9408" s="7">
        <v>82.167000000000002</v>
      </c>
      <c r="M9408" s="7">
        <v>133.15199999999999</v>
      </c>
      <c r="N9408" s="7">
        <v>59.180999999999997</v>
      </c>
      <c r="O9408" s="7"/>
    </row>
    <row r="9409" spans="1:15" x14ac:dyDescent="0.2">
      <c r="A9409" s="2">
        <v>1</v>
      </c>
      <c r="B9409" s="6" t="s">
        <v>19</v>
      </c>
      <c r="C9409" s="6">
        <v>0</v>
      </c>
      <c r="D9409" s="5" t="s">
        <v>658</v>
      </c>
      <c r="E9409" s="5" t="str">
        <f t="shared" si="952"/>
        <v/>
      </c>
      <c r="F9409" s="5" t="str">
        <f t="shared" si="951"/>
        <v/>
      </c>
      <c r="G9409" s="7">
        <v>59.744999999999997</v>
      </c>
      <c r="H9409" s="7">
        <v>57.994</v>
      </c>
      <c r="I9409" s="7">
        <v>47.6</v>
      </c>
      <c r="J9409" s="7">
        <v>88.010999999999996</v>
      </c>
      <c r="K9409" s="7">
        <v>79.671000000000006</v>
      </c>
      <c r="L9409" s="7">
        <v>82.076999999999998</v>
      </c>
      <c r="M9409" s="7">
        <v>126.544</v>
      </c>
      <c r="N9409" s="7">
        <v>60.234000000000002</v>
      </c>
      <c r="O9409" s="7"/>
    </row>
    <row r="9410" spans="1:15" x14ac:dyDescent="0.2">
      <c r="A9410" s="2">
        <v>1</v>
      </c>
      <c r="B9410" s="6" t="s">
        <v>20</v>
      </c>
      <c r="C9410" s="6">
        <v>0</v>
      </c>
      <c r="D9410" s="5" t="s">
        <v>658</v>
      </c>
      <c r="E9410" s="5" t="str">
        <f t="shared" si="952"/>
        <v/>
      </c>
      <c r="F9410" s="5" t="str">
        <f t="shared" si="951"/>
        <v/>
      </c>
      <c r="G9410" s="7">
        <v>62.005000000000003</v>
      </c>
      <c r="H9410" s="7">
        <v>61.073999999999998</v>
      </c>
      <c r="I9410" s="7">
        <v>52.719000000000001</v>
      </c>
      <c r="J9410" s="7">
        <v>89.287000000000006</v>
      </c>
      <c r="K9410" s="7">
        <v>85.025000000000006</v>
      </c>
      <c r="L9410" s="7">
        <v>86.320999999999998</v>
      </c>
      <c r="M9410" s="7">
        <v>126.175</v>
      </c>
      <c r="N9410" s="7">
        <v>66.519000000000005</v>
      </c>
      <c r="O9410" s="7"/>
    </row>
    <row r="9411" spans="1:15" x14ac:dyDescent="0.2">
      <c r="A9411" s="2">
        <v>1</v>
      </c>
      <c r="B9411" s="6" t="s">
        <v>21</v>
      </c>
      <c r="C9411" s="6">
        <v>0</v>
      </c>
      <c r="D9411" s="5" t="s">
        <v>658</v>
      </c>
      <c r="E9411" s="5" t="str">
        <f t="shared" si="952"/>
        <v/>
      </c>
      <c r="F9411" s="5" t="str">
        <f t="shared" si="951"/>
        <v/>
      </c>
      <c r="G9411" s="7">
        <v>72.087000000000003</v>
      </c>
      <c r="H9411" s="7">
        <v>68.287999999999997</v>
      </c>
      <c r="I9411" s="7">
        <v>61.165999999999997</v>
      </c>
      <c r="J9411" s="7">
        <v>88.837000000000003</v>
      </c>
      <c r="K9411" s="7">
        <v>84.85</v>
      </c>
      <c r="L9411" s="7">
        <v>89.570999999999998</v>
      </c>
      <c r="M9411" s="7">
        <v>110.486</v>
      </c>
      <c r="N9411" s="7">
        <v>67.58</v>
      </c>
      <c r="O9411" s="7"/>
    </row>
    <row r="9412" spans="1:15" x14ac:dyDescent="0.2">
      <c r="A9412" s="2">
        <v>1</v>
      </c>
      <c r="B9412" s="6" t="s">
        <v>22</v>
      </c>
      <c r="C9412" s="6">
        <v>0</v>
      </c>
      <c r="D9412" s="5" t="s">
        <v>658</v>
      </c>
      <c r="E9412" s="5" t="str">
        <f t="shared" si="952"/>
        <v/>
      </c>
      <c r="F9412" s="5" t="str">
        <f t="shared" si="951"/>
        <v/>
      </c>
      <c r="G9412" s="7">
        <v>75.024000000000001</v>
      </c>
      <c r="H9412" s="7">
        <v>72.313999999999993</v>
      </c>
      <c r="I9412" s="7">
        <v>67.417000000000002</v>
      </c>
      <c r="J9412" s="7">
        <v>89.251000000000005</v>
      </c>
      <c r="K9412" s="7">
        <v>89.861000000000004</v>
      </c>
      <c r="L9412" s="7">
        <v>93.227999999999994</v>
      </c>
      <c r="M9412" s="7">
        <v>107.163</v>
      </c>
      <c r="N9412" s="7">
        <v>72.245999999999995</v>
      </c>
      <c r="O9412" s="7"/>
    </row>
    <row r="9413" spans="1:15" x14ac:dyDescent="0.2">
      <c r="A9413" s="2">
        <v>1</v>
      </c>
      <c r="B9413" s="6" t="s">
        <v>23</v>
      </c>
      <c r="C9413" s="6">
        <v>0</v>
      </c>
      <c r="D9413" s="5" t="s">
        <v>658</v>
      </c>
      <c r="E9413" s="5" t="str">
        <f t="shared" si="952"/>
        <v/>
      </c>
      <c r="F9413" s="5" t="str">
        <f t="shared" si="951"/>
        <v/>
      </c>
      <c r="G9413" s="7">
        <v>84.084999999999994</v>
      </c>
      <c r="H9413" s="7">
        <v>78.882999999999996</v>
      </c>
      <c r="I9413" s="7">
        <v>74.787999999999997</v>
      </c>
      <c r="J9413" s="7">
        <v>90.74</v>
      </c>
      <c r="K9413" s="7">
        <v>88.942999999999998</v>
      </c>
      <c r="L9413" s="7">
        <v>94.808000000000007</v>
      </c>
      <c r="M9413" s="7">
        <v>103.54</v>
      </c>
      <c r="N9413" s="7">
        <v>77.435000000000002</v>
      </c>
      <c r="O9413" s="7"/>
    </row>
    <row r="9414" spans="1:15" x14ac:dyDescent="0.2">
      <c r="A9414" s="2">
        <v>1</v>
      </c>
      <c r="B9414" s="6" t="s">
        <v>24</v>
      </c>
      <c r="C9414" s="6">
        <v>0</v>
      </c>
      <c r="D9414" s="5" t="s">
        <v>658</v>
      </c>
      <c r="E9414" s="5" t="str">
        <f t="shared" si="952"/>
        <v/>
      </c>
      <c r="F9414" s="5" t="str">
        <f t="shared" si="951"/>
        <v/>
      </c>
      <c r="G9414" s="7">
        <v>89.094999999999999</v>
      </c>
      <c r="H9414" s="7">
        <v>82.542000000000002</v>
      </c>
      <c r="I9414" s="7">
        <v>81.721999999999994</v>
      </c>
      <c r="J9414" s="7">
        <v>91.846000000000004</v>
      </c>
      <c r="K9414" s="7">
        <v>91.724999999999994</v>
      </c>
      <c r="L9414" s="7">
        <v>99.007000000000005</v>
      </c>
      <c r="M9414" s="7">
        <v>101.69199999999999</v>
      </c>
      <c r="N9414" s="7">
        <v>83.103999999999999</v>
      </c>
      <c r="O9414" s="7"/>
    </row>
    <row r="9415" spans="1:15" x14ac:dyDescent="0.2">
      <c r="A9415" s="2">
        <v>1</v>
      </c>
      <c r="B9415" s="6" t="s">
        <v>25</v>
      </c>
      <c r="C9415" s="6">
        <v>0</v>
      </c>
      <c r="D9415" s="5" t="s">
        <v>658</v>
      </c>
      <c r="E9415" s="5" t="str">
        <f t="shared" si="952"/>
        <v/>
      </c>
      <c r="F9415" s="5" t="str">
        <f t="shared" si="951"/>
        <v/>
      </c>
      <c r="G9415" s="7">
        <v>96.820999999999998</v>
      </c>
      <c r="H9415" s="7">
        <v>89.908000000000001</v>
      </c>
      <c r="I9415" s="7">
        <v>86.903999999999996</v>
      </c>
      <c r="J9415" s="7">
        <v>92.697000000000003</v>
      </c>
      <c r="K9415" s="7">
        <v>89.757999999999996</v>
      </c>
      <c r="L9415" s="7">
        <v>96.659000000000006</v>
      </c>
      <c r="M9415" s="7">
        <v>96.944999999999993</v>
      </c>
      <c r="N9415" s="7">
        <v>84.25</v>
      </c>
      <c r="O9415" s="7"/>
    </row>
    <row r="9416" spans="1:15" x14ac:dyDescent="0.2">
      <c r="A9416" s="2">
        <v>1</v>
      </c>
      <c r="B9416" s="6" t="s">
        <v>26</v>
      </c>
      <c r="C9416" s="6">
        <v>0</v>
      </c>
      <c r="D9416" s="5" t="s">
        <v>658</v>
      </c>
      <c r="E9416" s="5" t="str">
        <f t="shared" si="952"/>
        <v/>
      </c>
      <c r="F9416" s="5" t="str">
        <f t="shared" ref="F9416:F9479" si="953">IF(LEN(E9416)=0,"",E9416&amp;B9416)</f>
        <v/>
      </c>
      <c r="G9416" s="7">
        <v>95.450999999999993</v>
      </c>
      <c r="H9416" s="7">
        <v>89.328999999999994</v>
      </c>
      <c r="I9416" s="7">
        <v>88.400999999999996</v>
      </c>
      <c r="J9416" s="7">
        <v>97.733999999999995</v>
      </c>
      <c r="K9416" s="7">
        <v>92.614999999999995</v>
      </c>
      <c r="L9416" s="7">
        <v>98.962000000000003</v>
      </c>
      <c r="M9416" s="7">
        <v>106.672</v>
      </c>
      <c r="N9416" s="7">
        <v>94.3</v>
      </c>
      <c r="O9416" s="7"/>
    </row>
    <row r="9417" spans="1:15" x14ac:dyDescent="0.2">
      <c r="A9417" s="2">
        <v>1</v>
      </c>
      <c r="B9417" s="6" t="s">
        <v>27</v>
      </c>
      <c r="C9417" s="6">
        <v>0</v>
      </c>
      <c r="D9417" s="5" t="s">
        <v>658</v>
      </c>
      <c r="E9417" s="5" t="str">
        <f t="shared" ref="E9417:E9480" si="954">IF(C9417=0,IF(LEN(D9417)&lt;&gt;3,"",D9417),IF(LEN(D9417)&lt;&gt;4,"",LEFT(D9417,3)))</f>
        <v/>
      </c>
      <c r="F9417" s="5" t="str">
        <f t="shared" si="953"/>
        <v/>
      </c>
      <c r="G9417" s="7">
        <v>103.434</v>
      </c>
      <c r="H9417" s="7">
        <v>100.467</v>
      </c>
      <c r="I9417" s="7">
        <v>93.119</v>
      </c>
      <c r="J9417" s="7">
        <v>98.866</v>
      </c>
      <c r="K9417" s="7">
        <v>90.027000000000001</v>
      </c>
      <c r="L9417" s="7">
        <v>92.686000000000007</v>
      </c>
      <c r="M9417" s="7">
        <v>101.081</v>
      </c>
      <c r="N9417" s="7">
        <v>94.125</v>
      </c>
      <c r="O9417" s="7"/>
    </row>
    <row r="9418" spans="1:15" x14ac:dyDescent="0.2">
      <c r="A9418" s="2">
        <v>1</v>
      </c>
      <c r="B9418" s="6" t="s">
        <v>28</v>
      </c>
      <c r="C9418" s="6">
        <v>0</v>
      </c>
      <c r="D9418" s="5" t="s">
        <v>658</v>
      </c>
      <c r="E9418" s="5" t="str">
        <f t="shared" si="954"/>
        <v/>
      </c>
      <c r="F9418" s="5" t="str">
        <f t="shared" si="953"/>
        <v/>
      </c>
      <c r="G9418" s="7">
        <v>97.274000000000001</v>
      </c>
      <c r="H9418" s="7">
        <v>93.302000000000007</v>
      </c>
      <c r="I9418" s="7">
        <v>94.606999999999999</v>
      </c>
      <c r="J9418" s="7">
        <v>99.558000000000007</v>
      </c>
      <c r="K9418" s="7">
        <v>97.257999999999996</v>
      </c>
      <c r="L9418" s="7">
        <v>101.4</v>
      </c>
      <c r="M9418" s="7">
        <v>104.015</v>
      </c>
      <c r="N9418" s="7">
        <v>98.406000000000006</v>
      </c>
      <c r="O9418" s="7"/>
    </row>
    <row r="9419" spans="1:15" x14ac:dyDescent="0.2">
      <c r="A9419" s="2">
        <v>1</v>
      </c>
      <c r="B9419" s="6" t="s">
        <v>29</v>
      </c>
      <c r="C9419" s="6">
        <v>0</v>
      </c>
      <c r="D9419" s="5" t="s">
        <v>658</v>
      </c>
      <c r="E9419" s="5" t="str">
        <f t="shared" si="954"/>
        <v/>
      </c>
      <c r="F9419" s="5" t="str">
        <f t="shared" si="953"/>
        <v/>
      </c>
      <c r="G9419" s="7">
        <v>100</v>
      </c>
      <c r="H9419" s="7">
        <v>100</v>
      </c>
      <c r="I9419" s="7">
        <v>100</v>
      </c>
      <c r="J9419" s="7">
        <v>100</v>
      </c>
      <c r="K9419" s="7">
        <v>100</v>
      </c>
      <c r="L9419" s="7">
        <v>100</v>
      </c>
      <c r="M9419" s="7">
        <v>100</v>
      </c>
      <c r="N9419" s="7">
        <v>100</v>
      </c>
      <c r="O9419" s="7"/>
    </row>
    <row r="9420" spans="1:15" x14ac:dyDescent="0.2">
      <c r="A9420" s="2">
        <v>1</v>
      </c>
      <c r="B9420" s="6" t="s">
        <v>30</v>
      </c>
      <c r="C9420" s="6">
        <v>0</v>
      </c>
      <c r="D9420" s="5" t="s">
        <v>658</v>
      </c>
      <c r="E9420" s="5" t="str">
        <f t="shared" si="954"/>
        <v/>
      </c>
      <c r="F9420" s="5" t="str">
        <f t="shared" si="953"/>
        <v/>
      </c>
      <c r="G9420" s="7">
        <v>108.032</v>
      </c>
      <c r="H9420" s="7">
        <v>105.54300000000001</v>
      </c>
      <c r="I9420" s="7">
        <v>101.54</v>
      </c>
      <c r="J9420" s="7">
        <v>101.047</v>
      </c>
      <c r="K9420" s="7">
        <v>93.991</v>
      </c>
      <c r="L9420" s="7">
        <v>96.207999999999998</v>
      </c>
      <c r="M9420" s="7">
        <v>94.123000000000005</v>
      </c>
      <c r="N9420" s="7">
        <v>95.572999999999993</v>
      </c>
      <c r="O9420" s="7"/>
    </row>
    <row r="9421" spans="1:15" x14ac:dyDescent="0.2">
      <c r="A9421" s="2">
        <v>1</v>
      </c>
      <c r="B9421" s="6" t="s">
        <v>31</v>
      </c>
      <c r="C9421" s="6">
        <v>0</v>
      </c>
      <c r="D9421" s="5" t="s">
        <v>658</v>
      </c>
      <c r="E9421" s="5" t="str">
        <f t="shared" si="954"/>
        <v/>
      </c>
      <c r="F9421" s="5" t="str">
        <f t="shared" si="953"/>
        <v/>
      </c>
      <c r="G9421" s="7">
        <v>101.67700000000001</v>
      </c>
      <c r="H9421" s="7">
        <v>107.264</v>
      </c>
      <c r="I9421" s="7">
        <v>102.131</v>
      </c>
      <c r="J9421" s="7">
        <v>102.923</v>
      </c>
      <c r="K9421" s="7">
        <v>100.447</v>
      </c>
      <c r="L9421" s="7">
        <v>95.213999999999999</v>
      </c>
      <c r="M9421" s="7">
        <v>94.572000000000003</v>
      </c>
      <c r="N9421" s="7">
        <v>96.587000000000003</v>
      </c>
      <c r="O9421" s="7"/>
    </row>
    <row r="9422" spans="1:15" x14ac:dyDescent="0.2">
      <c r="A9422" s="2">
        <v>1</v>
      </c>
      <c r="B9422" s="6" t="s">
        <v>32</v>
      </c>
      <c r="C9422" s="6">
        <v>0</v>
      </c>
      <c r="D9422" s="5" t="s">
        <v>658</v>
      </c>
      <c r="E9422" s="5" t="str">
        <f t="shared" si="954"/>
        <v/>
      </c>
      <c r="F9422" s="5" t="str">
        <f t="shared" si="953"/>
        <v/>
      </c>
      <c r="G9422" s="7">
        <v>103.68899999999999</v>
      </c>
      <c r="H9422" s="7">
        <v>104.578</v>
      </c>
      <c r="I9422" s="7">
        <v>100.65900000000001</v>
      </c>
      <c r="J9422" s="7">
        <v>106.524</v>
      </c>
      <c r="K9422" s="7">
        <v>97.076999999999998</v>
      </c>
      <c r="L9422" s="7">
        <v>96.253</v>
      </c>
      <c r="M9422" s="7">
        <v>99.168000000000006</v>
      </c>
      <c r="N9422" s="7">
        <v>99.820999999999998</v>
      </c>
      <c r="O9422" s="7"/>
    </row>
    <row r="9423" spans="1:15" x14ac:dyDescent="0.2">
      <c r="A9423" s="2">
        <v>1</v>
      </c>
      <c r="B9423" s="6" t="s">
        <v>33</v>
      </c>
      <c r="C9423" s="6">
        <v>0</v>
      </c>
      <c r="D9423" s="5" t="s">
        <v>658</v>
      </c>
      <c r="E9423" s="5" t="str">
        <f t="shared" si="954"/>
        <v/>
      </c>
      <c r="F9423" s="5" t="str">
        <f t="shared" si="953"/>
        <v/>
      </c>
      <c r="G9423" s="7">
        <v>115.01600000000001</v>
      </c>
      <c r="H9423" s="7">
        <v>114.212</v>
      </c>
      <c r="I9423" s="7">
        <v>104.467</v>
      </c>
      <c r="J9423" s="7">
        <v>108.833</v>
      </c>
      <c r="K9423" s="7">
        <v>90.828000000000003</v>
      </c>
      <c r="L9423" s="7">
        <v>91.466999999999999</v>
      </c>
      <c r="M9423" s="7">
        <v>94.003</v>
      </c>
      <c r="N9423" s="7">
        <v>98.201999999999998</v>
      </c>
      <c r="O9423" s="7"/>
    </row>
    <row r="9424" spans="1:15" x14ac:dyDescent="0.2">
      <c r="A9424" s="2">
        <v>1</v>
      </c>
      <c r="B9424" s="6" t="s">
        <v>34</v>
      </c>
      <c r="C9424" s="6">
        <v>0</v>
      </c>
      <c r="D9424" s="5" t="s">
        <v>658</v>
      </c>
      <c r="E9424" s="5" t="str">
        <f t="shared" si="954"/>
        <v/>
      </c>
      <c r="F9424" s="5" t="str">
        <f t="shared" si="953"/>
        <v/>
      </c>
      <c r="G9424" s="7">
        <v>114.46</v>
      </c>
      <c r="H9424" s="7">
        <v>112.92100000000001</v>
      </c>
      <c r="I9424" s="7">
        <v>100.074</v>
      </c>
      <c r="J9424" s="7">
        <v>113.11499999999999</v>
      </c>
      <c r="K9424" s="7">
        <v>87.432000000000002</v>
      </c>
      <c r="L9424" s="7">
        <v>88.623000000000005</v>
      </c>
      <c r="M9424" s="7">
        <v>101.44</v>
      </c>
      <c r="N9424" s="7">
        <v>101.51600000000001</v>
      </c>
      <c r="O9424" s="7"/>
    </row>
    <row r="9425" spans="1:15" x14ac:dyDescent="0.2">
      <c r="A9425" s="2">
        <v>1</v>
      </c>
      <c r="B9425" s="6" t="s">
        <v>35</v>
      </c>
      <c r="C9425" s="6">
        <v>0</v>
      </c>
      <c r="D9425" s="5" t="s">
        <v>658</v>
      </c>
      <c r="E9425" s="5" t="str">
        <f t="shared" si="954"/>
        <v/>
      </c>
      <c r="F9425" s="5" t="str">
        <f t="shared" si="953"/>
        <v/>
      </c>
      <c r="G9425" s="7">
        <v>111.167</v>
      </c>
      <c r="H9425" s="7">
        <v>113.899</v>
      </c>
      <c r="I9425" s="7">
        <v>97.65</v>
      </c>
      <c r="J9425" s="7">
        <v>118.062</v>
      </c>
      <c r="K9425" s="7">
        <v>87.84</v>
      </c>
      <c r="L9425" s="7">
        <v>85.733999999999995</v>
      </c>
      <c r="M9425" s="7">
        <v>100.15600000000001</v>
      </c>
      <c r="N9425" s="7">
        <v>97.802000000000007</v>
      </c>
      <c r="O9425" s="7"/>
    </row>
    <row r="9426" spans="1:15" x14ac:dyDescent="0.2">
      <c r="A9426" s="2">
        <v>1</v>
      </c>
      <c r="B9426" s="6" t="s">
        <v>36</v>
      </c>
      <c r="C9426" s="6">
        <v>0</v>
      </c>
      <c r="D9426" s="5" t="s">
        <v>658</v>
      </c>
      <c r="E9426" s="5" t="str">
        <f t="shared" si="954"/>
        <v/>
      </c>
      <c r="F9426" s="5" t="str">
        <f t="shared" si="953"/>
        <v/>
      </c>
      <c r="G9426" s="7">
        <v>98.18</v>
      </c>
      <c r="H9426" s="7">
        <v>99.343000000000004</v>
      </c>
      <c r="I9426" s="7">
        <v>84.542000000000002</v>
      </c>
      <c r="J9426" s="7">
        <v>134.50200000000001</v>
      </c>
      <c r="K9426" s="7">
        <v>86.108999999999995</v>
      </c>
      <c r="L9426" s="7">
        <v>85.102000000000004</v>
      </c>
      <c r="M9426" s="7">
        <v>116.313</v>
      </c>
      <c r="N9426" s="7">
        <v>98.334000000000003</v>
      </c>
      <c r="O9426" s="7"/>
    </row>
    <row r="9427" spans="1:15" x14ac:dyDescent="0.2">
      <c r="A9427" s="2">
        <v>1</v>
      </c>
      <c r="B9427" s="6" t="s">
        <v>37</v>
      </c>
      <c r="C9427" s="6">
        <v>0</v>
      </c>
      <c r="D9427" s="5" t="s">
        <v>658</v>
      </c>
      <c r="E9427" s="5" t="str">
        <f t="shared" si="954"/>
        <v/>
      </c>
      <c r="F9427" s="5" t="str">
        <f t="shared" si="953"/>
        <v/>
      </c>
      <c r="G9427" s="7">
        <v>97.063999999999993</v>
      </c>
      <c r="H9427" s="7">
        <v>98.622</v>
      </c>
      <c r="I9427" s="7">
        <v>84.375</v>
      </c>
      <c r="J9427" s="7">
        <v>142.44499999999999</v>
      </c>
      <c r="K9427" s="7">
        <v>86.927000000000007</v>
      </c>
      <c r="L9427" s="7">
        <v>85.552999999999997</v>
      </c>
      <c r="M9427" s="7">
        <v>120.873</v>
      </c>
      <c r="N9427" s="7">
        <v>101.986</v>
      </c>
      <c r="O9427" s="7"/>
    </row>
    <row r="9428" spans="1:15" x14ac:dyDescent="0.2">
      <c r="A9428" s="2">
        <v>1</v>
      </c>
      <c r="B9428" s="6" t="s">
        <v>63</v>
      </c>
      <c r="C9428" s="6">
        <v>0</v>
      </c>
      <c r="D9428" s="5" t="s">
        <v>658</v>
      </c>
      <c r="E9428" s="5" t="str">
        <f t="shared" si="954"/>
        <v/>
      </c>
      <c r="F9428" s="5" t="str">
        <f t="shared" si="953"/>
        <v/>
      </c>
      <c r="G9428" s="7">
        <v>107.136</v>
      </c>
      <c r="H9428" s="7">
        <v>103.19199999999999</v>
      </c>
      <c r="I9428" s="7">
        <v>88.61</v>
      </c>
      <c r="J9428" s="7">
        <v>145.673</v>
      </c>
      <c r="K9428" s="7">
        <v>82.707999999999998</v>
      </c>
      <c r="L9428" s="7">
        <v>85.869</v>
      </c>
      <c r="M9428" s="7">
        <v>118.777</v>
      </c>
      <c r="N9428" s="7">
        <v>105.248</v>
      </c>
      <c r="O9428" s="7"/>
    </row>
    <row r="9429" spans="1:15" x14ac:dyDescent="0.2">
      <c r="A9429" s="2">
        <v>0</v>
      </c>
      <c r="B9429" s="5" t="s">
        <v>659</v>
      </c>
      <c r="C9429" s="6" t="s">
        <v>0</v>
      </c>
      <c r="E9429" s="5" t="str">
        <f t="shared" si="954"/>
        <v/>
      </c>
      <c r="F9429" s="5" t="str">
        <f t="shared" si="953"/>
        <v/>
      </c>
    </row>
    <row r="9430" spans="1:15" x14ac:dyDescent="0.2">
      <c r="A9430" s="2">
        <v>1</v>
      </c>
      <c r="B9430" s="6" t="s">
        <v>13</v>
      </c>
      <c r="C9430" s="6">
        <v>0</v>
      </c>
      <c r="D9430" s="5" t="s">
        <v>660</v>
      </c>
      <c r="E9430" s="5" t="str">
        <f t="shared" si="954"/>
        <v>454</v>
      </c>
      <c r="F9430" s="5" t="str">
        <f t="shared" si="953"/>
        <v>4541987</v>
      </c>
      <c r="G9430" s="7">
        <v>27.841000000000001</v>
      </c>
      <c r="H9430" s="7">
        <v>24.254999999999999</v>
      </c>
      <c r="I9430" s="7">
        <v>25.541</v>
      </c>
      <c r="J9430" s="7">
        <v>119.39700000000001</v>
      </c>
      <c r="K9430" s="7">
        <v>91.736999999999995</v>
      </c>
      <c r="L9430" s="7">
        <v>105.304</v>
      </c>
      <c r="M9430" s="7">
        <v>231.38900000000001</v>
      </c>
      <c r="N9430" s="7">
        <v>59.098999999999997</v>
      </c>
      <c r="O9430" s="7"/>
    </row>
    <row r="9431" spans="1:15" x14ac:dyDescent="0.2">
      <c r="A9431" s="2">
        <v>1</v>
      </c>
      <c r="B9431" s="6" t="s">
        <v>15</v>
      </c>
      <c r="C9431" s="6">
        <v>0</v>
      </c>
      <c r="D9431" s="5" t="s">
        <v>660</v>
      </c>
      <c r="E9431" s="5" t="str">
        <f t="shared" si="954"/>
        <v>454</v>
      </c>
      <c r="F9431" s="5" t="str">
        <f t="shared" si="953"/>
        <v>4541988</v>
      </c>
      <c r="G9431" s="7">
        <v>29.183</v>
      </c>
      <c r="H9431" s="7">
        <v>25.74</v>
      </c>
      <c r="I9431" s="7">
        <v>27.414999999999999</v>
      </c>
      <c r="J9431" s="7">
        <v>121.69</v>
      </c>
      <c r="K9431" s="7">
        <v>93.941000000000003</v>
      </c>
      <c r="L9431" s="7">
        <v>106.504</v>
      </c>
      <c r="M9431" s="7">
        <v>243.11799999999999</v>
      </c>
      <c r="N9431" s="7">
        <v>66.650000000000006</v>
      </c>
      <c r="O9431" s="7"/>
    </row>
    <row r="9432" spans="1:15" x14ac:dyDescent="0.2">
      <c r="A9432" s="2">
        <v>1</v>
      </c>
      <c r="B9432" s="6" t="s">
        <v>16</v>
      </c>
      <c r="C9432" s="6">
        <v>0</v>
      </c>
      <c r="D9432" s="5" t="s">
        <v>660</v>
      </c>
      <c r="E9432" s="5" t="str">
        <f t="shared" si="954"/>
        <v>454</v>
      </c>
      <c r="F9432" s="5" t="str">
        <f t="shared" si="953"/>
        <v>4541989</v>
      </c>
      <c r="G9432" s="7">
        <v>30.396999999999998</v>
      </c>
      <c r="H9432" s="7">
        <v>27.596</v>
      </c>
      <c r="I9432" s="7">
        <v>28.234000000000002</v>
      </c>
      <c r="J9432" s="7">
        <v>125.15</v>
      </c>
      <c r="K9432" s="7">
        <v>92.885000000000005</v>
      </c>
      <c r="L9432" s="7">
        <v>102.31100000000001</v>
      </c>
      <c r="M9432" s="7">
        <v>245.45599999999999</v>
      </c>
      <c r="N9432" s="7">
        <v>69.301000000000002</v>
      </c>
      <c r="O9432" s="7"/>
    </row>
    <row r="9433" spans="1:15" x14ac:dyDescent="0.2">
      <c r="A9433" s="2">
        <v>1</v>
      </c>
      <c r="B9433" s="6" t="s">
        <v>17</v>
      </c>
      <c r="C9433" s="6">
        <v>0</v>
      </c>
      <c r="D9433" s="5" t="s">
        <v>660</v>
      </c>
      <c r="E9433" s="5" t="str">
        <f t="shared" si="954"/>
        <v>454</v>
      </c>
      <c r="F9433" s="5" t="str">
        <f t="shared" si="953"/>
        <v>4541990</v>
      </c>
      <c r="G9433" s="7">
        <v>30.04</v>
      </c>
      <c r="H9433" s="7">
        <v>27.3</v>
      </c>
      <c r="I9433" s="7">
        <v>28.137</v>
      </c>
      <c r="J9433" s="7">
        <v>133.084</v>
      </c>
      <c r="K9433" s="7">
        <v>93.667000000000002</v>
      </c>
      <c r="L9433" s="7">
        <v>103.06699999999999</v>
      </c>
      <c r="M9433" s="7">
        <v>253.97499999999999</v>
      </c>
      <c r="N9433" s="7">
        <v>71.462000000000003</v>
      </c>
      <c r="O9433" s="7"/>
    </row>
    <row r="9434" spans="1:15" x14ac:dyDescent="0.2">
      <c r="A9434" s="2">
        <v>1</v>
      </c>
      <c r="B9434" s="6" t="s">
        <v>18</v>
      </c>
      <c r="C9434" s="6">
        <v>0</v>
      </c>
      <c r="D9434" s="5" t="s">
        <v>660</v>
      </c>
      <c r="E9434" s="5" t="str">
        <f t="shared" si="954"/>
        <v>454</v>
      </c>
      <c r="F9434" s="5" t="str">
        <f t="shared" si="953"/>
        <v>4541991</v>
      </c>
      <c r="G9434" s="7">
        <v>30.63</v>
      </c>
      <c r="H9434" s="7">
        <v>28.501999999999999</v>
      </c>
      <c r="I9434" s="7">
        <v>28.975000000000001</v>
      </c>
      <c r="J9434" s="7">
        <v>132.55600000000001</v>
      </c>
      <c r="K9434" s="7">
        <v>94.596000000000004</v>
      </c>
      <c r="L9434" s="7">
        <v>101.65900000000001</v>
      </c>
      <c r="M9434" s="7">
        <v>248.702</v>
      </c>
      <c r="N9434" s="7">
        <v>72.061999999999998</v>
      </c>
      <c r="O9434" s="7"/>
    </row>
    <row r="9435" spans="1:15" x14ac:dyDescent="0.2">
      <c r="A9435" s="2">
        <v>1</v>
      </c>
      <c r="B9435" s="6" t="s">
        <v>19</v>
      </c>
      <c r="C9435" s="6">
        <v>0</v>
      </c>
      <c r="D9435" s="5" t="s">
        <v>660</v>
      </c>
      <c r="E9435" s="5" t="str">
        <f t="shared" si="954"/>
        <v>454</v>
      </c>
      <c r="F9435" s="5" t="str">
        <f t="shared" si="953"/>
        <v>4541992</v>
      </c>
      <c r="G9435" s="7">
        <v>33.506</v>
      </c>
      <c r="H9435" s="7">
        <v>32.31</v>
      </c>
      <c r="I9435" s="7">
        <v>31.616</v>
      </c>
      <c r="J9435" s="7">
        <v>131.18</v>
      </c>
      <c r="K9435" s="7">
        <v>94.36</v>
      </c>
      <c r="L9435" s="7">
        <v>97.852000000000004</v>
      </c>
      <c r="M9435" s="7">
        <v>230.01499999999999</v>
      </c>
      <c r="N9435" s="7">
        <v>72.721000000000004</v>
      </c>
      <c r="O9435" s="7"/>
    </row>
    <row r="9436" spans="1:15" x14ac:dyDescent="0.2">
      <c r="A9436" s="2">
        <v>1</v>
      </c>
      <c r="B9436" s="6" t="s">
        <v>20</v>
      </c>
      <c r="C9436" s="6">
        <v>0</v>
      </c>
      <c r="D9436" s="5" t="s">
        <v>660</v>
      </c>
      <c r="E9436" s="5" t="str">
        <f t="shared" si="954"/>
        <v>454</v>
      </c>
      <c r="F9436" s="5" t="str">
        <f t="shared" si="953"/>
        <v>4541993</v>
      </c>
      <c r="G9436" s="7">
        <v>36.085999999999999</v>
      </c>
      <c r="H9436" s="7">
        <v>33.637</v>
      </c>
      <c r="I9436" s="7">
        <v>34.898000000000003</v>
      </c>
      <c r="J9436" s="7">
        <v>129.911</v>
      </c>
      <c r="K9436" s="7">
        <v>96.706000000000003</v>
      </c>
      <c r="L9436" s="7">
        <v>103.748</v>
      </c>
      <c r="M9436" s="7">
        <v>221.09899999999999</v>
      </c>
      <c r="N9436" s="7">
        <v>77.158000000000001</v>
      </c>
      <c r="O9436" s="7"/>
    </row>
    <row r="9437" spans="1:15" x14ac:dyDescent="0.2">
      <c r="A9437" s="2">
        <v>1</v>
      </c>
      <c r="B9437" s="6" t="s">
        <v>21</v>
      </c>
      <c r="C9437" s="6">
        <v>0</v>
      </c>
      <c r="D9437" s="5" t="s">
        <v>660</v>
      </c>
      <c r="E9437" s="5" t="str">
        <f t="shared" si="954"/>
        <v>454</v>
      </c>
      <c r="F9437" s="5" t="str">
        <f t="shared" si="953"/>
        <v>4541994</v>
      </c>
      <c r="G9437" s="7">
        <v>40.625</v>
      </c>
      <c r="H9437" s="7">
        <v>37.774000000000001</v>
      </c>
      <c r="I9437" s="7">
        <v>39.9</v>
      </c>
      <c r="J9437" s="7">
        <v>127.485</v>
      </c>
      <c r="K9437" s="7">
        <v>98.215999999999994</v>
      </c>
      <c r="L9437" s="7">
        <v>105.63</v>
      </c>
      <c r="M9437" s="7">
        <v>191.53899999999999</v>
      </c>
      <c r="N9437" s="7">
        <v>76.424000000000007</v>
      </c>
      <c r="O9437" s="7"/>
    </row>
    <row r="9438" spans="1:15" x14ac:dyDescent="0.2">
      <c r="A9438" s="2">
        <v>1</v>
      </c>
      <c r="B9438" s="6" t="s">
        <v>22</v>
      </c>
      <c r="C9438" s="6">
        <v>0</v>
      </c>
      <c r="D9438" s="5" t="s">
        <v>660</v>
      </c>
      <c r="E9438" s="5" t="str">
        <f t="shared" si="954"/>
        <v>454</v>
      </c>
      <c r="F9438" s="5" t="str">
        <f t="shared" si="953"/>
        <v>4541995</v>
      </c>
      <c r="G9438" s="7">
        <v>43.787999999999997</v>
      </c>
      <c r="H9438" s="7">
        <v>39.868000000000002</v>
      </c>
      <c r="I9438" s="7">
        <v>44.043999999999997</v>
      </c>
      <c r="J9438" s="7">
        <v>124.17</v>
      </c>
      <c r="K9438" s="7">
        <v>100.586</v>
      </c>
      <c r="L9438" s="7">
        <v>110.474</v>
      </c>
      <c r="M9438" s="7">
        <v>179.36199999999999</v>
      </c>
      <c r="N9438" s="7">
        <v>78.998999999999995</v>
      </c>
      <c r="O9438" s="7"/>
    </row>
    <row r="9439" spans="1:15" x14ac:dyDescent="0.2">
      <c r="A9439" s="2">
        <v>1</v>
      </c>
      <c r="B9439" s="6" t="s">
        <v>23</v>
      </c>
      <c r="C9439" s="6">
        <v>0</v>
      </c>
      <c r="D9439" s="5" t="s">
        <v>660</v>
      </c>
      <c r="E9439" s="5" t="str">
        <f t="shared" si="954"/>
        <v>454</v>
      </c>
      <c r="F9439" s="5" t="str">
        <f t="shared" si="953"/>
        <v>4541996</v>
      </c>
      <c r="G9439" s="7">
        <v>50.167999999999999</v>
      </c>
      <c r="H9439" s="7">
        <v>44.619</v>
      </c>
      <c r="I9439" s="7">
        <v>50.171999999999997</v>
      </c>
      <c r="J9439" s="7">
        <v>124.005</v>
      </c>
      <c r="K9439" s="7">
        <v>100.008</v>
      </c>
      <c r="L9439" s="7">
        <v>112.444</v>
      </c>
      <c r="M9439" s="7">
        <v>161.328</v>
      </c>
      <c r="N9439" s="7">
        <v>80.941000000000003</v>
      </c>
      <c r="O9439" s="7"/>
    </row>
    <row r="9440" spans="1:15" x14ac:dyDescent="0.2">
      <c r="A9440" s="2">
        <v>1</v>
      </c>
      <c r="B9440" s="6" t="s">
        <v>24</v>
      </c>
      <c r="C9440" s="6">
        <v>0</v>
      </c>
      <c r="D9440" s="5" t="s">
        <v>660</v>
      </c>
      <c r="E9440" s="5" t="str">
        <f t="shared" si="954"/>
        <v>454</v>
      </c>
      <c r="F9440" s="5" t="str">
        <f t="shared" si="953"/>
        <v>4541997</v>
      </c>
      <c r="G9440" s="7">
        <v>54.901000000000003</v>
      </c>
      <c r="H9440" s="7">
        <v>48.814999999999998</v>
      </c>
      <c r="I9440" s="7">
        <v>55.252000000000002</v>
      </c>
      <c r="J9440" s="7">
        <v>120.664</v>
      </c>
      <c r="K9440" s="7">
        <v>100.63800000000001</v>
      </c>
      <c r="L9440" s="7">
        <v>113.185</v>
      </c>
      <c r="M9440" s="7">
        <v>154.12100000000001</v>
      </c>
      <c r="N9440" s="7">
        <v>85.153999999999996</v>
      </c>
      <c r="O9440" s="7"/>
    </row>
    <row r="9441" spans="1:15" x14ac:dyDescent="0.2">
      <c r="A9441" s="2">
        <v>1</v>
      </c>
      <c r="B9441" s="6" t="s">
        <v>25</v>
      </c>
      <c r="C9441" s="6">
        <v>0</v>
      </c>
      <c r="D9441" s="5" t="s">
        <v>660</v>
      </c>
      <c r="E9441" s="5" t="str">
        <f t="shared" si="954"/>
        <v>454</v>
      </c>
      <c r="F9441" s="5" t="str">
        <f t="shared" si="953"/>
        <v>4541998</v>
      </c>
      <c r="G9441" s="7">
        <v>62.776000000000003</v>
      </c>
      <c r="H9441" s="7">
        <v>57.49</v>
      </c>
      <c r="I9441" s="7">
        <v>62.95</v>
      </c>
      <c r="J9441" s="7">
        <v>112.38200000000001</v>
      </c>
      <c r="K9441" s="7">
        <v>100.277</v>
      </c>
      <c r="L9441" s="7">
        <v>109.496</v>
      </c>
      <c r="M9441" s="7">
        <v>138.99299999999999</v>
      </c>
      <c r="N9441" s="7">
        <v>87.495999999999995</v>
      </c>
      <c r="O9441" s="7"/>
    </row>
    <row r="9442" spans="1:15" x14ac:dyDescent="0.2">
      <c r="A9442" s="2">
        <v>1</v>
      </c>
      <c r="B9442" s="6" t="s">
        <v>26</v>
      </c>
      <c r="C9442" s="6">
        <v>0</v>
      </c>
      <c r="D9442" s="5" t="s">
        <v>660</v>
      </c>
      <c r="E9442" s="5" t="str">
        <f t="shared" si="954"/>
        <v>454</v>
      </c>
      <c r="F9442" s="5" t="str">
        <f t="shared" si="953"/>
        <v>4541999</v>
      </c>
      <c r="G9442" s="7">
        <v>70.796999999999997</v>
      </c>
      <c r="H9442" s="7">
        <v>67.143000000000001</v>
      </c>
      <c r="I9442" s="7">
        <v>75.478999999999999</v>
      </c>
      <c r="J9442" s="7">
        <v>106.252</v>
      </c>
      <c r="K9442" s="7">
        <v>106.61199999999999</v>
      </c>
      <c r="L9442" s="7">
        <v>112.41500000000001</v>
      </c>
      <c r="M9442" s="7">
        <v>130.56</v>
      </c>
      <c r="N9442" s="7">
        <v>98.545000000000002</v>
      </c>
      <c r="O9442" s="7"/>
    </row>
    <row r="9443" spans="1:15" x14ac:dyDescent="0.2">
      <c r="A9443" s="2">
        <v>1</v>
      </c>
      <c r="B9443" s="6" t="s">
        <v>27</v>
      </c>
      <c r="C9443" s="6">
        <v>0</v>
      </c>
      <c r="D9443" s="5" t="s">
        <v>660</v>
      </c>
      <c r="E9443" s="5" t="str">
        <f t="shared" si="954"/>
        <v>454</v>
      </c>
      <c r="F9443" s="5" t="str">
        <f t="shared" si="953"/>
        <v>4542000</v>
      </c>
      <c r="G9443" s="7">
        <v>83.578000000000003</v>
      </c>
      <c r="H9443" s="7">
        <v>79.634</v>
      </c>
      <c r="I9443" s="7">
        <v>88.965999999999994</v>
      </c>
      <c r="J9443" s="7">
        <v>107.161</v>
      </c>
      <c r="K9443" s="7">
        <v>106.447</v>
      </c>
      <c r="L9443" s="7">
        <v>111.71899999999999</v>
      </c>
      <c r="M9443" s="7">
        <v>120.98699999999999</v>
      </c>
      <c r="N9443" s="7">
        <v>107.63800000000001</v>
      </c>
      <c r="O9443" s="7"/>
    </row>
    <row r="9444" spans="1:15" x14ac:dyDescent="0.2">
      <c r="A9444" s="2">
        <v>1</v>
      </c>
      <c r="B9444" s="6" t="s">
        <v>28</v>
      </c>
      <c r="C9444" s="6">
        <v>0</v>
      </c>
      <c r="D9444" s="5" t="s">
        <v>660</v>
      </c>
      <c r="E9444" s="5" t="str">
        <f t="shared" si="954"/>
        <v>454</v>
      </c>
      <c r="F9444" s="5" t="str">
        <f t="shared" si="953"/>
        <v>4542001</v>
      </c>
      <c r="G9444" s="7">
        <v>89.879000000000005</v>
      </c>
      <c r="H9444" s="7">
        <v>86.608000000000004</v>
      </c>
      <c r="I9444" s="7">
        <v>91.727000000000004</v>
      </c>
      <c r="J9444" s="7">
        <v>103.999</v>
      </c>
      <c r="K9444" s="7">
        <v>102.056</v>
      </c>
      <c r="L9444" s="7">
        <v>105.911</v>
      </c>
      <c r="M9444" s="7">
        <v>111.151</v>
      </c>
      <c r="N9444" s="7">
        <v>101.955</v>
      </c>
      <c r="O9444" s="7"/>
    </row>
    <row r="9445" spans="1:15" x14ac:dyDescent="0.2">
      <c r="A9445" s="2">
        <v>1</v>
      </c>
      <c r="B9445" s="6" t="s">
        <v>29</v>
      </c>
      <c r="C9445" s="6">
        <v>0</v>
      </c>
      <c r="D9445" s="5" t="s">
        <v>660</v>
      </c>
      <c r="E9445" s="5" t="str">
        <f t="shared" si="954"/>
        <v>454</v>
      </c>
      <c r="F9445" s="5" t="str">
        <f t="shared" si="953"/>
        <v>4542002</v>
      </c>
      <c r="G9445" s="7">
        <v>100</v>
      </c>
      <c r="H9445" s="7">
        <v>100</v>
      </c>
      <c r="I9445" s="7">
        <v>100</v>
      </c>
      <c r="J9445" s="7">
        <v>100</v>
      </c>
      <c r="K9445" s="7">
        <v>100</v>
      </c>
      <c r="L9445" s="7">
        <v>100</v>
      </c>
      <c r="M9445" s="7">
        <v>100</v>
      </c>
      <c r="N9445" s="7">
        <v>100</v>
      </c>
      <c r="O9445" s="7"/>
    </row>
    <row r="9446" spans="1:15" x14ac:dyDescent="0.2">
      <c r="A9446" s="2">
        <v>1</v>
      </c>
      <c r="B9446" s="6" t="s">
        <v>30</v>
      </c>
      <c r="C9446" s="6">
        <v>0</v>
      </c>
      <c r="D9446" s="5" t="s">
        <v>660</v>
      </c>
      <c r="E9446" s="5" t="str">
        <f t="shared" si="954"/>
        <v>454</v>
      </c>
      <c r="F9446" s="5" t="str">
        <f t="shared" si="953"/>
        <v>4542003</v>
      </c>
      <c r="G9446" s="7">
        <v>108.86</v>
      </c>
      <c r="H9446" s="7">
        <v>101.755</v>
      </c>
      <c r="I9446" s="7">
        <v>109.836</v>
      </c>
      <c r="J9446" s="7">
        <v>99.260999999999996</v>
      </c>
      <c r="K9446" s="7">
        <v>100.896</v>
      </c>
      <c r="L9446" s="7">
        <v>107.941</v>
      </c>
      <c r="M9446" s="7">
        <v>98.924000000000007</v>
      </c>
      <c r="N9446" s="7">
        <v>108.65300000000001</v>
      </c>
      <c r="O9446" s="7"/>
    </row>
    <row r="9447" spans="1:15" x14ac:dyDescent="0.2">
      <c r="A9447" s="2">
        <v>1</v>
      </c>
      <c r="B9447" s="6" t="s">
        <v>31</v>
      </c>
      <c r="C9447" s="6">
        <v>0</v>
      </c>
      <c r="D9447" s="5" t="s">
        <v>660</v>
      </c>
      <c r="E9447" s="5" t="str">
        <f t="shared" si="954"/>
        <v>454</v>
      </c>
      <c r="F9447" s="5" t="str">
        <f t="shared" si="953"/>
        <v>4542004</v>
      </c>
      <c r="G9447" s="7">
        <v>121.26300000000001</v>
      </c>
      <c r="H9447" s="7">
        <v>115.86499999999999</v>
      </c>
      <c r="I9447" s="7">
        <v>121.13500000000001</v>
      </c>
      <c r="J9447" s="7">
        <v>99.867000000000004</v>
      </c>
      <c r="K9447" s="7">
        <v>99.894999999999996</v>
      </c>
      <c r="L9447" s="7">
        <v>104.548</v>
      </c>
      <c r="M9447" s="7">
        <v>91.521000000000001</v>
      </c>
      <c r="N9447" s="7">
        <v>110.864</v>
      </c>
      <c r="O9447" s="7"/>
    </row>
    <row r="9448" spans="1:15" x14ac:dyDescent="0.2">
      <c r="A9448" s="2">
        <v>1</v>
      </c>
      <c r="B9448" s="6" t="s">
        <v>32</v>
      </c>
      <c r="C9448" s="6">
        <v>0</v>
      </c>
      <c r="D9448" s="5" t="s">
        <v>660</v>
      </c>
      <c r="E9448" s="5" t="str">
        <f t="shared" si="954"/>
        <v>454</v>
      </c>
      <c r="F9448" s="5" t="str">
        <f t="shared" si="953"/>
        <v>4542005</v>
      </c>
      <c r="G9448" s="7">
        <v>125.996</v>
      </c>
      <c r="H9448" s="7">
        <v>119.395</v>
      </c>
      <c r="I9448" s="7">
        <v>133.01400000000001</v>
      </c>
      <c r="J9448" s="7">
        <v>101.514</v>
      </c>
      <c r="K9448" s="7">
        <v>105.57</v>
      </c>
      <c r="L9448" s="7">
        <v>111.407</v>
      </c>
      <c r="M9448" s="7">
        <v>92.274000000000001</v>
      </c>
      <c r="N9448" s="7">
        <v>122.73699999999999</v>
      </c>
      <c r="O9448" s="7"/>
    </row>
    <row r="9449" spans="1:15" x14ac:dyDescent="0.2">
      <c r="A9449" s="2">
        <v>1</v>
      </c>
      <c r="B9449" s="6" t="s">
        <v>33</v>
      </c>
      <c r="C9449" s="6">
        <v>0</v>
      </c>
      <c r="D9449" s="5" t="s">
        <v>660</v>
      </c>
      <c r="E9449" s="5" t="str">
        <f t="shared" si="954"/>
        <v>454</v>
      </c>
      <c r="F9449" s="5" t="str">
        <f t="shared" si="953"/>
        <v>4542006</v>
      </c>
      <c r="G9449" s="7">
        <v>148.797</v>
      </c>
      <c r="H9449" s="7">
        <v>143.21799999999999</v>
      </c>
      <c r="I9449" s="7">
        <v>147.03700000000001</v>
      </c>
      <c r="J9449" s="7">
        <v>102.16800000000001</v>
      </c>
      <c r="K9449" s="7">
        <v>98.816999999999993</v>
      </c>
      <c r="L9449" s="7">
        <v>102.667</v>
      </c>
      <c r="M9449" s="7">
        <v>84.22</v>
      </c>
      <c r="N9449" s="7">
        <v>123.834</v>
      </c>
      <c r="O9449" s="7"/>
    </row>
    <row r="9450" spans="1:15" x14ac:dyDescent="0.2">
      <c r="A9450" s="2">
        <v>1</v>
      </c>
      <c r="B9450" s="6" t="s">
        <v>34</v>
      </c>
      <c r="C9450" s="6">
        <v>0</v>
      </c>
      <c r="D9450" s="5" t="s">
        <v>660</v>
      </c>
      <c r="E9450" s="5" t="str">
        <f t="shared" si="954"/>
        <v>454</v>
      </c>
      <c r="F9450" s="5" t="str">
        <f t="shared" si="953"/>
        <v>4542007</v>
      </c>
      <c r="G9450" s="7">
        <v>163.07499999999999</v>
      </c>
      <c r="H9450" s="7">
        <v>154.399</v>
      </c>
      <c r="I9450" s="7">
        <v>159.40899999999999</v>
      </c>
      <c r="J9450" s="7">
        <v>102.333</v>
      </c>
      <c r="K9450" s="7">
        <v>97.751999999999995</v>
      </c>
      <c r="L9450" s="7">
        <v>103.244</v>
      </c>
      <c r="M9450" s="7">
        <v>81.914000000000001</v>
      </c>
      <c r="N9450" s="7">
        <v>130.578</v>
      </c>
      <c r="O9450" s="7"/>
    </row>
    <row r="9451" spans="1:15" x14ac:dyDescent="0.2">
      <c r="A9451" s="2">
        <v>1</v>
      </c>
      <c r="B9451" s="6" t="s">
        <v>35</v>
      </c>
      <c r="C9451" s="6">
        <v>0</v>
      </c>
      <c r="D9451" s="5" t="s">
        <v>660</v>
      </c>
      <c r="E9451" s="5" t="str">
        <f t="shared" si="954"/>
        <v>454</v>
      </c>
      <c r="F9451" s="5" t="str">
        <f t="shared" si="953"/>
        <v>4542008</v>
      </c>
      <c r="G9451" s="7">
        <v>166.74100000000001</v>
      </c>
      <c r="H9451" s="7">
        <v>162.244</v>
      </c>
      <c r="I9451" s="7">
        <v>160.321</v>
      </c>
      <c r="J9451" s="7">
        <v>105.21599999999999</v>
      </c>
      <c r="K9451" s="7">
        <v>96.15</v>
      </c>
      <c r="L9451" s="7">
        <v>98.814999999999998</v>
      </c>
      <c r="M9451" s="7">
        <v>82.38</v>
      </c>
      <c r="N9451" s="7">
        <v>132.07300000000001</v>
      </c>
      <c r="O9451" s="7"/>
    </row>
    <row r="9452" spans="1:15" x14ac:dyDescent="0.2">
      <c r="A9452" s="2">
        <v>1</v>
      </c>
      <c r="B9452" s="6" t="s">
        <v>36</v>
      </c>
      <c r="C9452" s="6">
        <v>0</v>
      </c>
      <c r="D9452" s="5" t="s">
        <v>660</v>
      </c>
      <c r="E9452" s="5" t="str">
        <f t="shared" si="954"/>
        <v>454</v>
      </c>
      <c r="F9452" s="5" t="str">
        <f t="shared" si="953"/>
        <v>4542009</v>
      </c>
      <c r="G9452" s="7">
        <v>174.79</v>
      </c>
      <c r="H9452" s="7">
        <v>169.26499999999999</v>
      </c>
      <c r="I9452" s="7">
        <v>162.59399999999999</v>
      </c>
      <c r="J9452" s="7">
        <v>101.18899999999999</v>
      </c>
      <c r="K9452" s="7">
        <v>93.022999999999996</v>
      </c>
      <c r="L9452" s="7">
        <v>96.058999999999997</v>
      </c>
      <c r="M9452" s="7">
        <v>79.430000000000007</v>
      </c>
      <c r="N9452" s="7">
        <v>129.149</v>
      </c>
      <c r="O9452" s="7"/>
    </row>
    <row r="9453" spans="1:15" x14ac:dyDescent="0.2">
      <c r="A9453" s="2">
        <v>1</v>
      </c>
      <c r="B9453" s="6" t="s">
        <v>37</v>
      </c>
      <c r="C9453" s="6">
        <v>0</v>
      </c>
      <c r="D9453" s="5" t="s">
        <v>660</v>
      </c>
      <c r="E9453" s="5" t="str">
        <f t="shared" si="954"/>
        <v>454</v>
      </c>
      <c r="F9453" s="5" t="str">
        <f t="shared" si="953"/>
        <v>4542010</v>
      </c>
      <c r="G9453" s="7">
        <v>182.19200000000001</v>
      </c>
      <c r="H9453" s="7">
        <v>187.52500000000001</v>
      </c>
      <c r="I9453" s="7">
        <v>176.96799999999999</v>
      </c>
      <c r="J9453" s="7">
        <v>101.85899999999999</v>
      </c>
      <c r="K9453" s="7">
        <v>97.132000000000005</v>
      </c>
      <c r="L9453" s="7">
        <v>94.37</v>
      </c>
      <c r="M9453" s="7">
        <v>73.382999999999996</v>
      </c>
      <c r="N9453" s="7">
        <v>129.86500000000001</v>
      </c>
      <c r="O9453" s="7"/>
    </row>
    <row r="9454" spans="1:15" x14ac:dyDescent="0.2">
      <c r="A9454" s="2">
        <v>1</v>
      </c>
      <c r="B9454" s="6" t="s">
        <v>63</v>
      </c>
      <c r="C9454" s="6">
        <v>0</v>
      </c>
      <c r="D9454" s="5" t="s">
        <v>660</v>
      </c>
      <c r="E9454" s="5" t="str">
        <f t="shared" si="954"/>
        <v>454</v>
      </c>
      <c r="F9454" s="5" t="str">
        <f t="shared" si="953"/>
        <v>4542011</v>
      </c>
      <c r="G9454" s="7">
        <v>212.99600000000001</v>
      </c>
      <c r="H9454" s="7">
        <v>219.089</v>
      </c>
      <c r="I9454" s="7">
        <v>200.29599999999999</v>
      </c>
      <c r="J9454" s="7">
        <v>103.858</v>
      </c>
      <c r="K9454" s="7">
        <v>94.037999999999997</v>
      </c>
      <c r="L9454" s="7">
        <v>91.421999999999997</v>
      </c>
      <c r="M9454" s="7">
        <v>68.326999999999998</v>
      </c>
      <c r="N9454" s="7">
        <v>136.85599999999999</v>
      </c>
      <c r="O9454" s="7"/>
    </row>
    <row r="9455" spans="1:15" x14ac:dyDescent="0.2">
      <c r="A9455" s="2">
        <v>0</v>
      </c>
      <c r="B9455" s="5" t="s">
        <v>661</v>
      </c>
      <c r="C9455" s="6" t="s">
        <v>0</v>
      </c>
      <c r="E9455" s="5" t="str">
        <f t="shared" si="954"/>
        <v/>
      </c>
      <c r="F9455" s="5" t="str">
        <f t="shared" si="953"/>
        <v/>
      </c>
    </row>
    <row r="9456" spans="1:15" x14ac:dyDescent="0.2">
      <c r="A9456" s="2">
        <v>1</v>
      </c>
      <c r="B9456" s="6" t="s">
        <v>13</v>
      </c>
      <c r="C9456" s="6">
        <v>0</v>
      </c>
      <c r="D9456" s="5" t="s">
        <v>662</v>
      </c>
      <c r="E9456" s="5" t="str">
        <f t="shared" si="954"/>
        <v/>
      </c>
      <c r="F9456" s="5" t="str">
        <f t="shared" si="953"/>
        <v/>
      </c>
      <c r="G9456" s="7">
        <v>18.509</v>
      </c>
      <c r="H9456" s="7">
        <v>16.553000000000001</v>
      </c>
      <c r="I9456" s="7">
        <v>9.766</v>
      </c>
      <c r="J9456" s="7">
        <v>174.76900000000001</v>
      </c>
      <c r="K9456" s="7">
        <v>52.764000000000003</v>
      </c>
      <c r="L9456" s="7">
        <v>59.002000000000002</v>
      </c>
      <c r="M9456" s="7">
        <v>328.30799999999999</v>
      </c>
      <c r="N9456" s="7">
        <v>32.063000000000002</v>
      </c>
      <c r="O9456" s="7"/>
    </row>
    <row r="9457" spans="1:15" x14ac:dyDescent="0.2">
      <c r="A9457" s="2">
        <v>1</v>
      </c>
      <c r="B9457" s="6" t="s">
        <v>15</v>
      </c>
      <c r="C9457" s="6">
        <v>0</v>
      </c>
      <c r="D9457" s="5" t="s">
        <v>662</v>
      </c>
      <c r="E9457" s="5" t="str">
        <f t="shared" si="954"/>
        <v/>
      </c>
      <c r="F9457" s="5" t="str">
        <f t="shared" si="953"/>
        <v/>
      </c>
      <c r="G9457" s="7">
        <v>20.321999999999999</v>
      </c>
      <c r="H9457" s="7">
        <v>17.46</v>
      </c>
      <c r="I9457" s="7">
        <v>11.057</v>
      </c>
      <c r="J9457" s="7">
        <v>177.792</v>
      </c>
      <c r="K9457" s="7">
        <v>54.406999999999996</v>
      </c>
      <c r="L9457" s="7">
        <v>63.325000000000003</v>
      </c>
      <c r="M9457" s="7">
        <v>324.79899999999998</v>
      </c>
      <c r="N9457" s="7">
        <v>35.911999999999999</v>
      </c>
      <c r="O9457" s="7"/>
    </row>
    <row r="9458" spans="1:15" x14ac:dyDescent="0.2">
      <c r="A9458" s="2">
        <v>1</v>
      </c>
      <c r="B9458" s="6" t="s">
        <v>16</v>
      </c>
      <c r="C9458" s="6">
        <v>0</v>
      </c>
      <c r="D9458" s="5" t="s">
        <v>662</v>
      </c>
      <c r="E9458" s="5" t="str">
        <f t="shared" si="954"/>
        <v/>
      </c>
      <c r="F9458" s="5" t="str">
        <f t="shared" si="953"/>
        <v/>
      </c>
      <c r="G9458" s="7">
        <v>21.599</v>
      </c>
      <c r="H9458" s="7">
        <v>18.818999999999999</v>
      </c>
      <c r="I9458" s="7">
        <v>12.11</v>
      </c>
      <c r="J9458" s="7">
        <v>178.49600000000001</v>
      </c>
      <c r="K9458" s="7">
        <v>56.066000000000003</v>
      </c>
      <c r="L9458" s="7">
        <v>64.346999999999994</v>
      </c>
      <c r="M9458" s="7">
        <v>317.233</v>
      </c>
      <c r="N9458" s="7">
        <v>38.415999999999997</v>
      </c>
      <c r="O9458" s="7"/>
    </row>
    <row r="9459" spans="1:15" x14ac:dyDescent="0.2">
      <c r="A9459" s="2">
        <v>1</v>
      </c>
      <c r="B9459" s="6" t="s">
        <v>17</v>
      </c>
      <c r="C9459" s="6">
        <v>0</v>
      </c>
      <c r="D9459" s="5" t="s">
        <v>662</v>
      </c>
      <c r="E9459" s="5" t="str">
        <f t="shared" si="954"/>
        <v/>
      </c>
      <c r="F9459" s="5" t="str">
        <f t="shared" si="953"/>
        <v/>
      </c>
      <c r="G9459" s="7">
        <v>20.393000000000001</v>
      </c>
      <c r="H9459" s="7">
        <v>17.527000000000001</v>
      </c>
      <c r="I9459" s="7">
        <v>12.284000000000001</v>
      </c>
      <c r="J9459" s="7">
        <v>179.983</v>
      </c>
      <c r="K9459" s="7">
        <v>60.237000000000002</v>
      </c>
      <c r="L9459" s="7">
        <v>70.085999999999999</v>
      </c>
      <c r="M9459" s="7">
        <v>343.33600000000001</v>
      </c>
      <c r="N9459" s="7">
        <v>42.174999999999997</v>
      </c>
      <c r="O9459" s="7"/>
    </row>
    <row r="9460" spans="1:15" x14ac:dyDescent="0.2">
      <c r="A9460" s="2">
        <v>1</v>
      </c>
      <c r="B9460" s="6" t="s">
        <v>18</v>
      </c>
      <c r="C9460" s="6">
        <v>0</v>
      </c>
      <c r="D9460" s="5" t="s">
        <v>662</v>
      </c>
      <c r="E9460" s="5" t="str">
        <f t="shared" si="954"/>
        <v/>
      </c>
      <c r="F9460" s="5" t="str">
        <f t="shared" si="953"/>
        <v/>
      </c>
      <c r="G9460" s="7">
        <v>22.015000000000001</v>
      </c>
      <c r="H9460" s="7">
        <v>19.582999999999998</v>
      </c>
      <c r="I9460" s="7">
        <v>13.747999999999999</v>
      </c>
      <c r="J9460" s="7">
        <v>178.84899999999999</v>
      </c>
      <c r="K9460" s="7">
        <v>62.45</v>
      </c>
      <c r="L9460" s="7">
        <v>70.203999999999994</v>
      </c>
      <c r="M9460" s="7">
        <v>312.45800000000003</v>
      </c>
      <c r="N9460" s="7">
        <v>42.957999999999998</v>
      </c>
      <c r="O9460" s="7"/>
    </row>
    <row r="9461" spans="1:15" x14ac:dyDescent="0.2">
      <c r="A9461" s="2">
        <v>1</v>
      </c>
      <c r="B9461" s="6" t="s">
        <v>19</v>
      </c>
      <c r="C9461" s="6">
        <v>0</v>
      </c>
      <c r="D9461" s="5" t="s">
        <v>662</v>
      </c>
      <c r="E9461" s="5" t="str">
        <f t="shared" si="954"/>
        <v/>
      </c>
      <c r="F9461" s="5" t="str">
        <f t="shared" si="953"/>
        <v/>
      </c>
      <c r="G9461" s="7">
        <v>23.577999999999999</v>
      </c>
      <c r="H9461" s="7">
        <v>22.251000000000001</v>
      </c>
      <c r="I9461" s="7">
        <v>16.364999999999998</v>
      </c>
      <c r="J9461" s="7">
        <v>176.05</v>
      </c>
      <c r="K9461" s="7">
        <v>69.408000000000001</v>
      </c>
      <c r="L9461" s="7">
        <v>73.546000000000006</v>
      </c>
      <c r="M9461" s="7">
        <v>284.56400000000002</v>
      </c>
      <c r="N9461" s="7">
        <v>46.567999999999998</v>
      </c>
      <c r="O9461" s="7"/>
    </row>
    <row r="9462" spans="1:15" x14ac:dyDescent="0.2">
      <c r="A9462" s="2">
        <v>1</v>
      </c>
      <c r="B9462" s="6" t="s">
        <v>20</v>
      </c>
      <c r="C9462" s="6">
        <v>0</v>
      </c>
      <c r="D9462" s="5" t="s">
        <v>662</v>
      </c>
      <c r="E9462" s="5" t="str">
        <f t="shared" si="954"/>
        <v/>
      </c>
      <c r="F9462" s="5" t="str">
        <f t="shared" si="953"/>
        <v/>
      </c>
      <c r="G9462" s="7">
        <v>26.988</v>
      </c>
      <c r="H9462" s="7">
        <v>25.606999999999999</v>
      </c>
      <c r="I9462" s="7">
        <v>19.396000000000001</v>
      </c>
      <c r="J9462" s="7">
        <v>171.59800000000001</v>
      </c>
      <c r="K9462" s="7">
        <v>71.87</v>
      </c>
      <c r="L9462" s="7">
        <v>75.747</v>
      </c>
      <c r="M9462" s="7">
        <v>253.74</v>
      </c>
      <c r="N9462" s="7">
        <v>49.216000000000001</v>
      </c>
      <c r="O9462" s="7"/>
    </row>
    <row r="9463" spans="1:15" x14ac:dyDescent="0.2">
      <c r="A9463" s="2">
        <v>1</v>
      </c>
      <c r="B9463" s="6" t="s">
        <v>21</v>
      </c>
      <c r="C9463" s="6">
        <v>0</v>
      </c>
      <c r="D9463" s="5" t="s">
        <v>662</v>
      </c>
      <c r="E9463" s="5" t="str">
        <f t="shared" si="954"/>
        <v/>
      </c>
      <c r="F9463" s="5" t="str">
        <f t="shared" si="953"/>
        <v/>
      </c>
      <c r="G9463" s="7">
        <v>29.454999999999998</v>
      </c>
      <c r="H9463" s="7">
        <v>27.771999999999998</v>
      </c>
      <c r="I9463" s="7">
        <v>23.361999999999998</v>
      </c>
      <c r="J9463" s="7">
        <v>164.74299999999999</v>
      </c>
      <c r="K9463" s="7">
        <v>79.314999999999998</v>
      </c>
      <c r="L9463" s="7">
        <v>84.119</v>
      </c>
      <c r="M9463" s="7">
        <v>232.31299999999999</v>
      </c>
      <c r="N9463" s="7">
        <v>54.273000000000003</v>
      </c>
      <c r="O9463" s="7"/>
    </row>
    <row r="9464" spans="1:15" x14ac:dyDescent="0.2">
      <c r="A9464" s="2">
        <v>1</v>
      </c>
      <c r="B9464" s="6" t="s">
        <v>22</v>
      </c>
      <c r="C9464" s="6">
        <v>0</v>
      </c>
      <c r="D9464" s="5" t="s">
        <v>662</v>
      </c>
      <c r="E9464" s="5" t="str">
        <f t="shared" si="954"/>
        <v/>
      </c>
      <c r="F9464" s="5" t="str">
        <f t="shared" si="953"/>
        <v/>
      </c>
      <c r="G9464" s="7">
        <v>34.069000000000003</v>
      </c>
      <c r="H9464" s="7">
        <v>31.472999999999999</v>
      </c>
      <c r="I9464" s="7">
        <v>27.7</v>
      </c>
      <c r="J9464" s="7">
        <v>155.613</v>
      </c>
      <c r="K9464" s="7">
        <v>81.305999999999997</v>
      </c>
      <c r="L9464" s="7">
        <v>88.010999999999996</v>
      </c>
      <c r="M9464" s="7">
        <v>209.976</v>
      </c>
      <c r="N9464" s="7">
        <v>58.162999999999997</v>
      </c>
      <c r="O9464" s="7"/>
    </row>
    <row r="9465" spans="1:15" x14ac:dyDescent="0.2">
      <c r="A9465" s="2">
        <v>1</v>
      </c>
      <c r="B9465" s="6" t="s">
        <v>23</v>
      </c>
      <c r="C9465" s="6">
        <v>0</v>
      </c>
      <c r="D9465" s="5" t="s">
        <v>662</v>
      </c>
      <c r="E9465" s="5" t="str">
        <f t="shared" si="954"/>
        <v/>
      </c>
      <c r="F9465" s="5" t="str">
        <f t="shared" si="953"/>
        <v/>
      </c>
      <c r="G9465" s="7">
        <v>40.182000000000002</v>
      </c>
      <c r="H9465" s="7">
        <v>36.712000000000003</v>
      </c>
      <c r="I9465" s="7">
        <v>33.723999999999997</v>
      </c>
      <c r="J9465" s="7">
        <v>148.25800000000001</v>
      </c>
      <c r="K9465" s="7">
        <v>83.927999999999997</v>
      </c>
      <c r="L9465" s="7">
        <v>91.863</v>
      </c>
      <c r="M9465" s="7">
        <v>176.27099999999999</v>
      </c>
      <c r="N9465" s="7">
        <v>59.445999999999998</v>
      </c>
      <c r="O9465" s="7"/>
    </row>
    <row r="9466" spans="1:15" x14ac:dyDescent="0.2">
      <c r="A9466" s="2">
        <v>1</v>
      </c>
      <c r="B9466" s="6" t="s">
        <v>24</v>
      </c>
      <c r="C9466" s="6">
        <v>0</v>
      </c>
      <c r="D9466" s="5" t="s">
        <v>662</v>
      </c>
      <c r="E9466" s="5" t="str">
        <f t="shared" si="954"/>
        <v/>
      </c>
      <c r="F9466" s="5" t="str">
        <f t="shared" si="953"/>
        <v/>
      </c>
      <c r="G9466" s="7">
        <v>47.002000000000002</v>
      </c>
      <c r="H9466" s="7">
        <v>42.65</v>
      </c>
      <c r="I9466" s="7">
        <v>40.906999999999996</v>
      </c>
      <c r="J9466" s="7">
        <v>140.15100000000001</v>
      </c>
      <c r="K9466" s="7">
        <v>87.031999999999996</v>
      </c>
      <c r="L9466" s="7">
        <v>95.912000000000006</v>
      </c>
      <c r="M9466" s="7">
        <v>160.69800000000001</v>
      </c>
      <c r="N9466" s="7">
        <v>65.736000000000004</v>
      </c>
      <c r="O9466" s="7"/>
    </row>
    <row r="9467" spans="1:15" x14ac:dyDescent="0.2">
      <c r="A9467" s="2">
        <v>1</v>
      </c>
      <c r="B9467" s="6" t="s">
        <v>25</v>
      </c>
      <c r="C9467" s="6">
        <v>0</v>
      </c>
      <c r="D9467" s="5" t="s">
        <v>662</v>
      </c>
      <c r="E9467" s="5" t="str">
        <f t="shared" si="954"/>
        <v/>
      </c>
      <c r="F9467" s="5" t="str">
        <f t="shared" si="953"/>
        <v/>
      </c>
      <c r="G9467" s="7">
        <v>56.506</v>
      </c>
      <c r="H9467" s="7">
        <v>51.761000000000003</v>
      </c>
      <c r="I9467" s="7">
        <v>51.639000000000003</v>
      </c>
      <c r="J9467" s="7">
        <v>127.232</v>
      </c>
      <c r="K9467" s="7">
        <v>91.388000000000005</v>
      </c>
      <c r="L9467" s="7">
        <v>99.763999999999996</v>
      </c>
      <c r="M9467" s="7">
        <v>145.06800000000001</v>
      </c>
      <c r="N9467" s="7">
        <v>74.912000000000006</v>
      </c>
      <c r="O9467" s="7"/>
    </row>
    <row r="9468" spans="1:15" x14ac:dyDescent="0.2">
      <c r="A9468" s="2">
        <v>1</v>
      </c>
      <c r="B9468" s="6" t="s">
        <v>26</v>
      </c>
      <c r="C9468" s="6">
        <v>0</v>
      </c>
      <c r="D9468" s="5" t="s">
        <v>662</v>
      </c>
      <c r="E9468" s="5" t="str">
        <f t="shared" si="954"/>
        <v/>
      </c>
      <c r="F9468" s="5" t="str">
        <f t="shared" si="953"/>
        <v/>
      </c>
      <c r="G9468" s="7">
        <v>67.031000000000006</v>
      </c>
      <c r="H9468" s="7">
        <v>61.957999999999998</v>
      </c>
      <c r="I9468" s="7">
        <v>66.706999999999994</v>
      </c>
      <c r="J9468" s="7">
        <v>115.64700000000001</v>
      </c>
      <c r="K9468" s="7">
        <v>99.516999999999996</v>
      </c>
      <c r="L9468" s="7">
        <v>107.66500000000001</v>
      </c>
      <c r="M9468" s="7">
        <v>135.05500000000001</v>
      </c>
      <c r="N9468" s="7">
        <v>90.090999999999994</v>
      </c>
      <c r="O9468" s="7"/>
    </row>
    <row r="9469" spans="1:15" x14ac:dyDescent="0.2">
      <c r="A9469" s="2">
        <v>1</v>
      </c>
      <c r="B9469" s="6" t="s">
        <v>27</v>
      </c>
      <c r="C9469" s="6">
        <v>0</v>
      </c>
      <c r="D9469" s="5" t="s">
        <v>662</v>
      </c>
      <c r="E9469" s="5" t="str">
        <f t="shared" si="954"/>
        <v/>
      </c>
      <c r="F9469" s="5" t="str">
        <f t="shared" si="953"/>
        <v/>
      </c>
      <c r="G9469" s="7">
        <v>75.299000000000007</v>
      </c>
      <c r="H9469" s="7">
        <v>71.742000000000004</v>
      </c>
      <c r="I9469" s="7">
        <v>84.715000000000003</v>
      </c>
      <c r="J9469" s="7">
        <v>109.907</v>
      </c>
      <c r="K9469" s="7">
        <v>112.505</v>
      </c>
      <c r="L9469" s="7">
        <v>118.08199999999999</v>
      </c>
      <c r="M9469" s="7">
        <v>138.553</v>
      </c>
      <c r="N9469" s="7">
        <v>117.375</v>
      </c>
      <c r="O9469" s="7"/>
    </row>
    <row r="9470" spans="1:15" x14ac:dyDescent="0.2">
      <c r="A9470" s="2">
        <v>1</v>
      </c>
      <c r="B9470" s="6" t="s">
        <v>28</v>
      </c>
      <c r="C9470" s="6">
        <v>0</v>
      </c>
      <c r="D9470" s="5" t="s">
        <v>662</v>
      </c>
      <c r="E9470" s="5" t="str">
        <f t="shared" si="954"/>
        <v/>
      </c>
      <c r="F9470" s="5" t="str">
        <f t="shared" si="953"/>
        <v/>
      </c>
      <c r="G9470" s="7">
        <v>84.438000000000002</v>
      </c>
      <c r="H9470" s="7">
        <v>80.518000000000001</v>
      </c>
      <c r="I9470" s="7">
        <v>90.075999999999993</v>
      </c>
      <c r="J9470" s="7">
        <v>104.236</v>
      </c>
      <c r="K9470" s="7">
        <v>106.67700000000001</v>
      </c>
      <c r="L9470" s="7">
        <v>111.871</v>
      </c>
      <c r="M9470" s="7">
        <v>118.762</v>
      </c>
      <c r="N9470" s="7">
        <v>106.976</v>
      </c>
      <c r="O9470" s="7"/>
    </row>
    <row r="9471" spans="1:15" x14ac:dyDescent="0.2">
      <c r="A9471" s="2">
        <v>1</v>
      </c>
      <c r="B9471" s="6" t="s">
        <v>29</v>
      </c>
      <c r="C9471" s="6">
        <v>0</v>
      </c>
      <c r="D9471" s="5" t="s">
        <v>662</v>
      </c>
      <c r="E9471" s="5" t="str">
        <f t="shared" si="954"/>
        <v/>
      </c>
      <c r="F9471" s="5" t="str">
        <f t="shared" si="953"/>
        <v/>
      </c>
      <c r="G9471" s="7">
        <v>100</v>
      </c>
      <c r="H9471" s="7">
        <v>100</v>
      </c>
      <c r="I9471" s="7">
        <v>100</v>
      </c>
      <c r="J9471" s="7">
        <v>100</v>
      </c>
      <c r="K9471" s="7">
        <v>100</v>
      </c>
      <c r="L9471" s="7">
        <v>100</v>
      </c>
      <c r="M9471" s="7">
        <v>100</v>
      </c>
      <c r="N9471" s="7">
        <v>100</v>
      </c>
      <c r="O9471" s="7"/>
    </row>
    <row r="9472" spans="1:15" x14ac:dyDescent="0.2">
      <c r="A9472" s="2">
        <v>1</v>
      </c>
      <c r="B9472" s="6" t="s">
        <v>30</v>
      </c>
      <c r="C9472" s="6">
        <v>0</v>
      </c>
      <c r="D9472" s="5" t="s">
        <v>662</v>
      </c>
      <c r="E9472" s="5" t="str">
        <f t="shared" si="954"/>
        <v/>
      </c>
      <c r="F9472" s="5" t="str">
        <f t="shared" si="953"/>
        <v/>
      </c>
      <c r="G9472" s="7">
        <v>117.28400000000001</v>
      </c>
      <c r="H9472" s="7">
        <v>111.098</v>
      </c>
      <c r="I9472" s="7">
        <v>114.548</v>
      </c>
      <c r="J9472" s="7">
        <v>95.936000000000007</v>
      </c>
      <c r="K9472" s="7">
        <v>97.667000000000002</v>
      </c>
      <c r="L9472" s="7">
        <v>103.105</v>
      </c>
      <c r="M9472" s="7">
        <v>90.710999999999999</v>
      </c>
      <c r="N9472" s="7">
        <v>103.908</v>
      </c>
      <c r="O9472" s="7"/>
    </row>
    <row r="9473" spans="1:15" x14ac:dyDescent="0.2">
      <c r="A9473" s="2">
        <v>1</v>
      </c>
      <c r="B9473" s="6" t="s">
        <v>31</v>
      </c>
      <c r="C9473" s="6">
        <v>0</v>
      </c>
      <c r="D9473" s="5" t="s">
        <v>662</v>
      </c>
      <c r="E9473" s="5" t="str">
        <f t="shared" si="954"/>
        <v/>
      </c>
      <c r="F9473" s="5" t="str">
        <f t="shared" si="953"/>
        <v/>
      </c>
      <c r="G9473" s="7">
        <v>134.23400000000001</v>
      </c>
      <c r="H9473" s="7">
        <v>126.17700000000001</v>
      </c>
      <c r="I9473" s="7">
        <v>133.964</v>
      </c>
      <c r="J9473" s="7">
        <v>94.156999999999996</v>
      </c>
      <c r="K9473" s="7">
        <v>99.799000000000007</v>
      </c>
      <c r="L9473" s="7">
        <v>106.17100000000001</v>
      </c>
      <c r="M9473" s="7">
        <v>83.018000000000001</v>
      </c>
      <c r="N9473" s="7">
        <v>111.215</v>
      </c>
      <c r="O9473" s="7"/>
    </row>
    <row r="9474" spans="1:15" x14ac:dyDescent="0.2">
      <c r="A9474" s="2">
        <v>1</v>
      </c>
      <c r="B9474" s="6" t="s">
        <v>32</v>
      </c>
      <c r="C9474" s="6">
        <v>0</v>
      </c>
      <c r="D9474" s="5" t="s">
        <v>662</v>
      </c>
      <c r="E9474" s="5" t="str">
        <f t="shared" si="954"/>
        <v/>
      </c>
      <c r="F9474" s="5" t="str">
        <f t="shared" si="953"/>
        <v/>
      </c>
      <c r="G9474" s="7">
        <v>145.40199999999999</v>
      </c>
      <c r="H9474" s="7">
        <v>127.95</v>
      </c>
      <c r="I9474" s="7">
        <v>155.91399999999999</v>
      </c>
      <c r="J9474" s="7">
        <v>92.313000000000002</v>
      </c>
      <c r="K9474" s="7">
        <v>107.229</v>
      </c>
      <c r="L9474" s="7">
        <v>121.855</v>
      </c>
      <c r="M9474" s="7">
        <v>84.768000000000001</v>
      </c>
      <c r="N9474" s="7">
        <v>132.16399999999999</v>
      </c>
      <c r="O9474" s="7"/>
    </row>
    <row r="9475" spans="1:15" x14ac:dyDescent="0.2">
      <c r="A9475" s="2">
        <v>1</v>
      </c>
      <c r="B9475" s="6" t="s">
        <v>33</v>
      </c>
      <c r="C9475" s="6">
        <v>0</v>
      </c>
      <c r="D9475" s="5" t="s">
        <v>662</v>
      </c>
      <c r="E9475" s="5" t="str">
        <f t="shared" si="954"/>
        <v/>
      </c>
      <c r="F9475" s="5" t="str">
        <f t="shared" si="953"/>
        <v/>
      </c>
      <c r="G9475" s="7">
        <v>175.881</v>
      </c>
      <c r="H9475" s="7">
        <v>157.61799999999999</v>
      </c>
      <c r="I9475" s="7">
        <v>181.471</v>
      </c>
      <c r="J9475" s="7">
        <v>91.192999999999998</v>
      </c>
      <c r="K9475" s="7">
        <v>103.178</v>
      </c>
      <c r="L9475" s="7">
        <v>115.134</v>
      </c>
      <c r="M9475" s="7">
        <v>74.953999999999994</v>
      </c>
      <c r="N9475" s="7">
        <v>136.02000000000001</v>
      </c>
      <c r="O9475" s="7"/>
    </row>
    <row r="9476" spans="1:15" x14ac:dyDescent="0.2">
      <c r="A9476" s="2">
        <v>1</v>
      </c>
      <c r="B9476" s="6" t="s">
        <v>34</v>
      </c>
      <c r="C9476" s="6">
        <v>0</v>
      </c>
      <c r="D9476" s="5" t="s">
        <v>662</v>
      </c>
      <c r="E9476" s="5" t="str">
        <f t="shared" si="954"/>
        <v/>
      </c>
      <c r="F9476" s="5" t="str">
        <f t="shared" si="953"/>
        <v/>
      </c>
      <c r="G9476" s="7">
        <v>196.37799999999999</v>
      </c>
      <c r="H9476" s="7">
        <v>172.82</v>
      </c>
      <c r="I9476" s="7">
        <v>202.982</v>
      </c>
      <c r="J9476" s="7">
        <v>90.168000000000006</v>
      </c>
      <c r="K9476" s="7">
        <v>103.363</v>
      </c>
      <c r="L9476" s="7">
        <v>117.453</v>
      </c>
      <c r="M9476" s="7">
        <v>71.423000000000002</v>
      </c>
      <c r="N9476" s="7">
        <v>144.976</v>
      </c>
      <c r="O9476" s="7"/>
    </row>
    <row r="9477" spans="1:15" x14ac:dyDescent="0.2">
      <c r="A9477" s="2">
        <v>1</v>
      </c>
      <c r="B9477" s="6" t="s">
        <v>35</v>
      </c>
      <c r="C9477" s="6">
        <v>0</v>
      </c>
      <c r="D9477" s="5" t="s">
        <v>662</v>
      </c>
      <c r="E9477" s="5" t="str">
        <f t="shared" si="954"/>
        <v/>
      </c>
      <c r="F9477" s="5" t="str">
        <f t="shared" si="953"/>
        <v/>
      </c>
      <c r="G9477" s="7">
        <v>187.185</v>
      </c>
      <c r="H9477" s="7">
        <v>173.601</v>
      </c>
      <c r="I9477" s="7">
        <v>208.744</v>
      </c>
      <c r="J9477" s="7">
        <v>89.450999999999993</v>
      </c>
      <c r="K9477" s="7">
        <v>111.518</v>
      </c>
      <c r="L9477" s="7">
        <v>120.244</v>
      </c>
      <c r="M9477" s="7">
        <v>74.858000000000004</v>
      </c>
      <c r="N9477" s="7">
        <v>156.262</v>
      </c>
      <c r="O9477" s="7"/>
    </row>
    <row r="9478" spans="1:15" x14ac:dyDescent="0.2">
      <c r="A9478" s="2">
        <v>1</v>
      </c>
      <c r="B9478" s="6" t="s">
        <v>36</v>
      </c>
      <c r="C9478" s="6">
        <v>0</v>
      </c>
      <c r="D9478" s="5" t="s">
        <v>662</v>
      </c>
      <c r="E9478" s="5" t="str">
        <f t="shared" si="954"/>
        <v/>
      </c>
      <c r="F9478" s="5" t="str">
        <f t="shared" si="953"/>
        <v/>
      </c>
      <c r="G9478" s="7">
        <v>194.785</v>
      </c>
      <c r="H9478" s="7">
        <v>182.798</v>
      </c>
      <c r="I9478" s="7">
        <v>215.20400000000001</v>
      </c>
      <c r="J9478" s="7">
        <v>88.790999999999997</v>
      </c>
      <c r="K9478" s="7">
        <v>110.483</v>
      </c>
      <c r="L9478" s="7">
        <v>117.72799999999999</v>
      </c>
      <c r="M9478" s="7">
        <v>71.668000000000006</v>
      </c>
      <c r="N9478" s="7">
        <v>154.233</v>
      </c>
      <c r="O9478" s="7"/>
    </row>
    <row r="9479" spans="1:15" x14ac:dyDescent="0.2">
      <c r="A9479" s="2">
        <v>1</v>
      </c>
      <c r="B9479" s="6" t="s">
        <v>37</v>
      </c>
      <c r="C9479" s="6">
        <v>0</v>
      </c>
      <c r="D9479" s="5" t="s">
        <v>662</v>
      </c>
      <c r="E9479" s="5" t="str">
        <f t="shared" si="954"/>
        <v/>
      </c>
      <c r="F9479" s="5" t="str">
        <f t="shared" si="953"/>
        <v/>
      </c>
      <c r="G9479" s="7">
        <v>206.98599999999999</v>
      </c>
      <c r="H9479" s="7">
        <v>200.68700000000001</v>
      </c>
      <c r="I9479" s="7">
        <v>241.86600000000001</v>
      </c>
      <c r="J9479" s="7">
        <v>88.147000000000006</v>
      </c>
      <c r="K9479" s="7">
        <v>116.851</v>
      </c>
      <c r="L9479" s="7">
        <v>120.51900000000001</v>
      </c>
      <c r="M9479" s="7">
        <v>68.186000000000007</v>
      </c>
      <c r="N9479" s="7">
        <v>164.91900000000001</v>
      </c>
      <c r="O9479" s="7"/>
    </row>
    <row r="9480" spans="1:15" x14ac:dyDescent="0.2">
      <c r="A9480" s="2">
        <v>1</v>
      </c>
      <c r="B9480" s="6" t="s">
        <v>63</v>
      </c>
      <c r="C9480" s="6">
        <v>0</v>
      </c>
      <c r="D9480" s="5" t="s">
        <v>662</v>
      </c>
      <c r="E9480" s="5" t="str">
        <f t="shared" si="954"/>
        <v/>
      </c>
      <c r="F9480" s="5" t="str">
        <f t="shared" ref="F9480:F9543" si="955">IF(LEN(E9480)=0,"",E9480&amp;B9480)</f>
        <v/>
      </c>
      <c r="G9480" s="7">
        <v>237.28800000000001</v>
      </c>
      <c r="H9480" s="7">
        <v>228.1</v>
      </c>
      <c r="I9480" s="7">
        <v>280.28300000000002</v>
      </c>
      <c r="J9480" s="7">
        <v>88.129000000000005</v>
      </c>
      <c r="K9480" s="7">
        <v>118.12</v>
      </c>
      <c r="L9480" s="7">
        <v>122.877</v>
      </c>
      <c r="M9480" s="7">
        <v>64.796000000000006</v>
      </c>
      <c r="N9480" s="7">
        <v>181.61099999999999</v>
      </c>
      <c r="O9480" s="7"/>
    </row>
    <row r="9481" spans="1:15" x14ac:dyDescent="0.2">
      <c r="A9481" s="2">
        <v>0</v>
      </c>
      <c r="B9481" s="5" t="s">
        <v>661</v>
      </c>
      <c r="C9481" s="6" t="s">
        <v>0</v>
      </c>
      <c r="E9481" s="5" t="str">
        <f t="shared" ref="E9481:E9544" si="956">IF(C9481=0,IF(LEN(D9481)&lt;&gt;3,"",D9481),IF(LEN(D9481)&lt;&gt;4,"",LEFT(D9481,3)))</f>
        <v/>
      </c>
      <c r="F9481" s="5" t="str">
        <f t="shared" si="955"/>
        <v/>
      </c>
    </row>
    <row r="9482" spans="1:15" x14ac:dyDescent="0.2">
      <c r="A9482" s="2">
        <v>1</v>
      </c>
      <c r="B9482" s="6" t="s">
        <v>13</v>
      </c>
      <c r="C9482" s="6">
        <v>0</v>
      </c>
      <c r="D9482" s="5" t="s">
        <v>663</v>
      </c>
      <c r="E9482" s="5" t="str">
        <f t="shared" si="956"/>
        <v/>
      </c>
      <c r="F9482" s="5" t="str">
        <f t="shared" si="955"/>
        <v/>
      </c>
      <c r="G9482" s="7">
        <v>18.509</v>
      </c>
      <c r="H9482" s="7">
        <v>16.553000000000001</v>
      </c>
      <c r="I9482" s="7">
        <v>9.766</v>
      </c>
      <c r="J9482" s="7">
        <v>174.76900000000001</v>
      </c>
      <c r="K9482" s="7">
        <v>52.764000000000003</v>
      </c>
      <c r="L9482" s="7">
        <v>59.002000000000002</v>
      </c>
      <c r="M9482" s="7">
        <v>328.30799999999999</v>
      </c>
      <c r="N9482" s="7">
        <v>32.063000000000002</v>
      </c>
      <c r="O9482" s="7"/>
    </row>
    <row r="9483" spans="1:15" x14ac:dyDescent="0.2">
      <c r="A9483" s="2">
        <v>1</v>
      </c>
      <c r="B9483" s="6" t="s">
        <v>15</v>
      </c>
      <c r="C9483" s="6">
        <v>0</v>
      </c>
      <c r="D9483" s="5" t="s">
        <v>663</v>
      </c>
      <c r="E9483" s="5" t="str">
        <f t="shared" si="956"/>
        <v/>
      </c>
      <c r="F9483" s="5" t="str">
        <f t="shared" si="955"/>
        <v/>
      </c>
      <c r="G9483" s="7">
        <v>20.321999999999999</v>
      </c>
      <c r="H9483" s="7">
        <v>17.46</v>
      </c>
      <c r="I9483" s="7">
        <v>11.057</v>
      </c>
      <c r="J9483" s="7">
        <v>177.792</v>
      </c>
      <c r="K9483" s="7">
        <v>54.406999999999996</v>
      </c>
      <c r="L9483" s="7">
        <v>63.325000000000003</v>
      </c>
      <c r="M9483" s="7">
        <v>324.79899999999998</v>
      </c>
      <c r="N9483" s="7">
        <v>35.911999999999999</v>
      </c>
      <c r="O9483" s="7"/>
    </row>
    <row r="9484" spans="1:15" x14ac:dyDescent="0.2">
      <c r="A9484" s="2">
        <v>1</v>
      </c>
      <c r="B9484" s="6" t="s">
        <v>16</v>
      </c>
      <c r="C9484" s="6">
        <v>0</v>
      </c>
      <c r="D9484" s="5" t="s">
        <v>663</v>
      </c>
      <c r="E9484" s="5" t="str">
        <f t="shared" si="956"/>
        <v/>
      </c>
      <c r="F9484" s="5" t="str">
        <f t="shared" si="955"/>
        <v/>
      </c>
      <c r="G9484" s="7">
        <v>21.599</v>
      </c>
      <c r="H9484" s="7">
        <v>18.818999999999999</v>
      </c>
      <c r="I9484" s="7">
        <v>12.11</v>
      </c>
      <c r="J9484" s="7">
        <v>178.49600000000001</v>
      </c>
      <c r="K9484" s="7">
        <v>56.066000000000003</v>
      </c>
      <c r="L9484" s="7">
        <v>64.346999999999994</v>
      </c>
      <c r="M9484" s="7">
        <v>317.233</v>
      </c>
      <c r="N9484" s="7">
        <v>38.415999999999997</v>
      </c>
      <c r="O9484" s="7"/>
    </row>
    <row r="9485" spans="1:15" x14ac:dyDescent="0.2">
      <c r="A9485" s="2">
        <v>1</v>
      </c>
      <c r="B9485" s="6" t="s">
        <v>17</v>
      </c>
      <c r="C9485" s="6">
        <v>0</v>
      </c>
      <c r="D9485" s="5" t="s">
        <v>663</v>
      </c>
      <c r="E9485" s="5" t="str">
        <f t="shared" si="956"/>
        <v/>
      </c>
      <c r="F9485" s="5" t="str">
        <f t="shared" si="955"/>
        <v/>
      </c>
      <c r="G9485" s="7">
        <v>20.393000000000001</v>
      </c>
      <c r="H9485" s="7">
        <v>17.527000000000001</v>
      </c>
      <c r="I9485" s="7">
        <v>12.284000000000001</v>
      </c>
      <c r="J9485" s="7">
        <v>179.983</v>
      </c>
      <c r="K9485" s="7">
        <v>60.237000000000002</v>
      </c>
      <c r="L9485" s="7">
        <v>70.085999999999999</v>
      </c>
      <c r="M9485" s="7">
        <v>343.33600000000001</v>
      </c>
      <c r="N9485" s="7">
        <v>42.174999999999997</v>
      </c>
      <c r="O9485" s="7"/>
    </row>
    <row r="9486" spans="1:15" x14ac:dyDescent="0.2">
      <c r="A9486" s="2">
        <v>1</v>
      </c>
      <c r="B9486" s="6" t="s">
        <v>18</v>
      </c>
      <c r="C9486" s="6">
        <v>0</v>
      </c>
      <c r="D9486" s="5" t="s">
        <v>663</v>
      </c>
      <c r="E9486" s="5" t="str">
        <f t="shared" si="956"/>
        <v/>
      </c>
      <c r="F9486" s="5" t="str">
        <f t="shared" si="955"/>
        <v/>
      </c>
      <c r="G9486" s="7">
        <v>22.015000000000001</v>
      </c>
      <c r="H9486" s="7">
        <v>19.582999999999998</v>
      </c>
      <c r="I9486" s="7">
        <v>13.747999999999999</v>
      </c>
      <c r="J9486" s="7">
        <v>178.84899999999999</v>
      </c>
      <c r="K9486" s="7">
        <v>62.45</v>
      </c>
      <c r="L9486" s="7">
        <v>70.203999999999994</v>
      </c>
      <c r="M9486" s="7">
        <v>312.45800000000003</v>
      </c>
      <c r="N9486" s="7">
        <v>42.957999999999998</v>
      </c>
      <c r="O9486" s="7"/>
    </row>
    <row r="9487" spans="1:15" x14ac:dyDescent="0.2">
      <c r="A9487" s="2">
        <v>1</v>
      </c>
      <c r="B9487" s="6" t="s">
        <v>19</v>
      </c>
      <c r="C9487" s="6">
        <v>0</v>
      </c>
      <c r="D9487" s="5" t="s">
        <v>663</v>
      </c>
      <c r="E9487" s="5" t="str">
        <f t="shared" si="956"/>
        <v/>
      </c>
      <c r="F9487" s="5" t="str">
        <f t="shared" si="955"/>
        <v/>
      </c>
      <c r="G9487" s="7">
        <v>23.577999999999999</v>
      </c>
      <c r="H9487" s="7">
        <v>22.251000000000001</v>
      </c>
      <c r="I9487" s="7">
        <v>16.364999999999998</v>
      </c>
      <c r="J9487" s="7">
        <v>176.05</v>
      </c>
      <c r="K9487" s="7">
        <v>69.408000000000001</v>
      </c>
      <c r="L9487" s="7">
        <v>73.546000000000006</v>
      </c>
      <c r="M9487" s="7">
        <v>284.56400000000002</v>
      </c>
      <c r="N9487" s="7">
        <v>46.567999999999998</v>
      </c>
      <c r="O9487" s="7"/>
    </row>
    <row r="9488" spans="1:15" x14ac:dyDescent="0.2">
      <c r="A9488" s="2">
        <v>1</v>
      </c>
      <c r="B9488" s="6" t="s">
        <v>20</v>
      </c>
      <c r="C9488" s="6">
        <v>0</v>
      </c>
      <c r="D9488" s="5" t="s">
        <v>663</v>
      </c>
      <c r="E9488" s="5" t="str">
        <f t="shared" si="956"/>
        <v/>
      </c>
      <c r="F9488" s="5" t="str">
        <f t="shared" si="955"/>
        <v/>
      </c>
      <c r="G9488" s="7">
        <v>26.988</v>
      </c>
      <c r="H9488" s="7">
        <v>25.606999999999999</v>
      </c>
      <c r="I9488" s="7">
        <v>19.396000000000001</v>
      </c>
      <c r="J9488" s="7">
        <v>171.59800000000001</v>
      </c>
      <c r="K9488" s="7">
        <v>71.87</v>
      </c>
      <c r="L9488" s="7">
        <v>75.747</v>
      </c>
      <c r="M9488" s="7">
        <v>253.74</v>
      </c>
      <c r="N9488" s="7">
        <v>49.216000000000001</v>
      </c>
      <c r="O9488" s="7"/>
    </row>
    <row r="9489" spans="1:15" x14ac:dyDescent="0.2">
      <c r="A9489" s="2">
        <v>1</v>
      </c>
      <c r="B9489" s="6" t="s">
        <v>21</v>
      </c>
      <c r="C9489" s="6">
        <v>0</v>
      </c>
      <c r="D9489" s="5" t="s">
        <v>663</v>
      </c>
      <c r="E9489" s="5" t="str">
        <f t="shared" si="956"/>
        <v/>
      </c>
      <c r="F9489" s="5" t="str">
        <f t="shared" si="955"/>
        <v/>
      </c>
      <c r="G9489" s="7">
        <v>29.454999999999998</v>
      </c>
      <c r="H9489" s="7">
        <v>27.771999999999998</v>
      </c>
      <c r="I9489" s="7">
        <v>23.361999999999998</v>
      </c>
      <c r="J9489" s="7">
        <v>164.74299999999999</v>
      </c>
      <c r="K9489" s="7">
        <v>79.314999999999998</v>
      </c>
      <c r="L9489" s="7">
        <v>84.119</v>
      </c>
      <c r="M9489" s="7">
        <v>232.31299999999999</v>
      </c>
      <c r="N9489" s="7">
        <v>54.273000000000003</v>
      </c>
      <c r="O9489" s="7"/>
    </row>
    <row r="9490" spans="1:15" x14ac:dyDescent="0.2">
      <c r="A9490" s="2">
        <v>1</v>
      </c>
      <c r="B9490" s="6" t="s">
        <v>22</v>
      </c>
      <c r="C9490" s="6">
        <v>0</v>
      </c>
      <c r="D9490" s="5" t="s">
        <v>663</v>
      </c>
      <c r="E9490" s="5" t="str">
        <f t="shared" si="956"/>
        <v/>
      </c>
      <c r="F9490" s="5" t="str">
        <f t="shared" si="955"/>
        <v/>
      </c>
      <c r="G9490" s="7">
        <v>34.069000000000003</v>
      </c>
      <c r="H9490" s="7">
        <v>31.472999999999999</v>
      </c>
      <c r="I9490" s="7">
        <v>27.7</v>
      </c>
      <c r="J9490" s="7">
        <v>155.613</v>
      </c>
      <c r="K9490" s="7">
        <v>81.305999999999997</v>
      </c>
      <c r="L9490" s="7">
        <v>88.010999999999996</v>
      </c>
      <c r="M9490" s="7">
        <v>209.976</v>
      </c>
      <c r="N9490" s="7">
        <v>58.162999999999997</v>
      </c>
      <c r="O9490" s="7"/>
    </row>
    <row r="9491" spans="1:15" x14ac:dyDescent="0.2">
      <c r="A9491" s="2">
        <v>1</v>
      </c>
      <c r="B9491" s="6" t="s">
        <v>23</v>
      </c>
      <c r="C9491" s="6">
        <v>0</v>
      </c>
      <c r="D9491" s="5" t="s">
        <v>663</v>
      </c>
      <c r="E9491" s="5" t="str">
        <f t="shared" si="956"/>
        <v/>
      </c>
      <c r="F9491" s="5" t="str">
        <f t="shared" si="955"/>
        <v/>
      </c>
      <c r="G9491" s="7">
        <v>40.182000000000002</v>
      </c>
      <c r="H9491" s="7">
        <v>36.712000000000003</v>
      </c>
      <c r="I9491" s="7">
        <v>33.723999999999997</v>
      </c>
      <c r="J9491" s="7">
        <v>148.25800000000001</v>
      </c>
      <c r="K9491" s="7">
        <v>83.927999999999997</v>
      </c>
      <c r="L9491" s="7">
        <v>91.863</v>
      </c>
      <c r="M9491" s="7">
        <v>176.27099999999999</v>
      </c>
      <c r="N9491" s="7">
        <v>59.445999999999998</v>
      </c>
      <c r="O9491" s="7"/>
    </row>
    <row r="9492" spans="1:15" x14ac:dyDescent="0.2">
      <c r="A9492" s="2">
        <v>1</v>
      </c>
      <c r="B9492" s="6" t="s">
        <v>24</v>
      </c>
      <c r="C9492" s="6">
        <v>0</v>
      </c>
      <c r="D9492" s="5" t="s">
        <v>663</v>
      </c>
      <c r="E9492" s="5" t="str">
        <f t="shared" si="956"/>
        <v/>
      </c>
      <c r="F9492" s="5" t="str">
        <f t="shared" si="955"/>
        <v/>
      </c>
      <c r="G9492" s="7">
        <v>47.002000000000002</v>
      </c>
      <c r="H9492" s="7">
        <v>42.65</v>
      </c>
      <c r="I9492" s="7">
        <v>40.906999999999996</v>
      </c>
      <c r="J9492" s="7">
        <v>140.15100000000001</v>
      </c>
      <c r="K9492" s="7">
        <v>87.031999999999996</v>
      </c>
      <c r="L9492" s="7">
        <v>95.912000000000006</v>
      </c>
      <c r="M9492" s="7">
        <v>160.69800000000001</v>
      </c>
      <c r="N9492" s="7">
        <v>65.736000000000004</v>
      </c>
      <c r="O9492" s="7"/>
    </row>
    <row r="9493" spans="1:15" x14ac:dyDescent="0.2">
      <c r="A9493" s="2">
        <v>1</v>
      </c>
      <c r="B9493" s="6" t="s">
        <v>25</v>
      </c>
      <c r="C9493" s="6">
        <v>0</v>
      </c>
      <c r="D9493" s="5" t="s">
        <v>663</v>
      </c>
      <c r="E9493" s="5" t="str">
        <f t="shared" si="956"/>
        <v/>
      </c>
      <c r="F9493" s="5" t="str">
        <f t="shared" si="955"/>
        <v/>
      </c>
      <c r="G9493" s="7">
        <v>56.506</v>
      </c>
      <c r="H9493" s="7">
        <v>51.761000000000003</v>
      </c>
      <c r="I9493" s="7">
        <v>51.639000000000003</v>
      </c>
      <c r="J9493" s="7">
        <v>127.232</v>
      </c>
      <c r="K9493" s="7">
        <v>91.388000000000005</v>
      </c>
      <c r="L9493" s="7">
        <v>99.763999999999996</v>
      </c>
      <c r="M9493" s="7">
        <v>145.06800000000001</v>
      </c>
      <c r="N9493" s="7">
        <v>74.912000000000006</v>
      </c>
      <c r="O9493" s="7"/>
    </row>
    <row r="9494" spans="1:15" x14ac:dyDescent="0.2">
      <c r="A9494" s="2">
        <v>1</v>
      </c>
      <c r="B9494" s="6" t="s">
        <v>26</v>
      </c>
      <c r="C9494" s="6">
        <v>0</v>
      </c>
      <c r="D9494" s="5" t="s">
        <v>663</v>
      </c>
      <c r="E9494" s="5" t="str">
        <f t="shared" si="956"/>
        <v/>
      </c>
      <c r="F9494" s="5" t="str">
        <f t="shared" si="955"/>
        <v/>
      </c>
      <c r="G9494" s="7">
        <v>67.031000000000006</v>
      </c>
      <c r="H9494" s="7">
        <v>61.957999999999998</v>
      </c>
      <c r="I9494" s="7">
        <v>66.706999999999994</v>
      </c>
      <c r="J9494" s="7">
        <v>115.64700000000001</v>
      </c>
      <c r="K9494" s="7">
        <v>99.516999999999996</v>
      </c>
      <c r="L9494" s="7">
        <v>107.66500000000001</v>
      </c>
      <c r="M9494" s="7">
        <v>135.05500000000001</v>
      </c>
      <c r="N9494" s="7">
        <v>90.090999999999994</v>
      </c>
      <c r="O9494" s="7"/>
    </row>
    <row r="9495" spans="1:15" x14ac:dyDescent="0.2">
      <c r="A9495" s="2">
        <v>1</v>
      </c>
      <c r="B9495" s="6" t="s">
        <v>27</v>
      </c>
      <c r="C9495" s="6">
        <v>0</v>
      </c>
      <c r="D9495" s="5" t="s">
        <v>663</v>
      </c>
      <c r="E9495" s="5" t="str">
        <f t="shared" si="956"/>
        <v/>
      </c>
      <c r="F9495" s="5" t="str">
        <f t="shared" si="955"/>
        <v/>
      </c>
      <c r="G9495" s="7">
        <v>75.299000000000007</v>
      </c>
      <c r="H9495" s="7">
        <v>71.742000000000004</v>
      </c>
      <c r="I9495" s="7">
        <v>84.715000000000003</v>
      </c>
      <c r="J9495" s="7">
        <v>109.907</v>
      </c>
      <c r="K9495" s="7">
        <v>112.505</v>
      </c>
      <c r="L9495" s="7">
        <v>118.08199999999999</v>
      </c>
      <c r="M9495" s="7">
        <v>138.553</v>
      </c>
      <c r="N9495" s="7">
        <v>117.375</v>
      </c>
      <c r="O9495" s="7"/>
    </row>
    <row r="9496" spans="1:15" x14ac:dyDescent="0.2">
      <c r="A9496" s="2">
        <v>1</v>
      </c>
      <c r="B9496" s="6" t="s">
        <v>28</v>
      </c>
      <c r="C9496" s="6">
        <v>0</v>
      </c>
      <c r="D9496" s="5" t="s">
        <v>663</v>
      </c>
      <c r="E9496" s="5" t="str">
        <f t="shared" si="956"/>
        <v/>
      </c>
      <c r="F9496" s="5" t="str">
        <f t="shared" si="955"/>
        <v/>
      </c>
      <c r="G9496" s="7">
        <v>84.438000000000002</v>
      </c>
      <c r="H9496" s="7">
        <v>80.518000000000001</v>
      </c>
      <c r="I9496" s="7">
        <v>90.075999999999993</v>
      </c>
      <c r="J9496" s="7">
        <v>104.236</v>
      </c>
      <c r="K9496" s="7">
        <v>106.67700000000001</v>
      </c>
      <c r="L9496" s="7">
        <v>111.871</v>
      </c>
      <c r="M9496" s="7">
        <v>118.762</v>
      </c>
      <c r="N9496" s="7">
        <v>106.976</v>
      </c>
      <c r="O9496" s="7"/>
    </row>
    <row r="9497" spans="1:15" x14ac:dyDescent="0.2">
      <c r="A9497" s="2">
        <v>1</v>
      </c>
      <c r="B9497" s="6" t="s">
        <v>29</v>
      </c>
      <c r="C9497" s="6">
        <v>0</v>
      </c>
      <c r="D9497" s="5" t="s">
        <v>663</v>
      </c>
      <c r="E9497" s="5" t="str">
        <f t="shared" si="956"/>
        <v/>
      </c>
      <c r="F9497" s="5" t="str">
        <f t="shared" si="955"/>
        <v/>
      </c>
      <c r="G9497" s="7">
        <v>100</v>
      </c>
      <c r="H9497" s="7">
        <v>100</v>
      </c>
      <c r="I9497" s="7">
        <v>100</v>
      </c>
      <c r="J9497" s="7">
        <v>100</v>
      </c>
      <c r="K9497" s="7">
        <v>100</v>
      </c>
      <c r="L9497" s="7">
        <v>100</v>
      </c>
      <c r="M9497" s="7">
        <v>100</v>
      </c>
      <c r="N9497" s="7">
        <v>100</v>
      </c>
      <c r="O9497" s="7"/>
    </row>
    <row r="9498" spans="1:15" x14ac:dyDescent="0.2">
      <c r="A9498" s="2">
        <v>1</v>
      </c>
      <c r="B9498" s="6" t="s">
        <v>30</v>
      </c>
      <c r="C9498" s="6">
        <v>0</v>
      </c>
      <c r="D9498" s="5" t="s">
        <v>663</v>
      </c>
      <c r="E9498" s="5" t="str">
        <f t="shared" si="956"/>
        <v/>
      </c>
      <c r="F9498" s="5" t="str">
        <f t="shared" si="955"/>
        <v/>
      </c>
      <c r="G9498" s="7">
        <v>117.28400000000001</v>
      </c>
      <c r="H9498" s="7">
        <v>111.098</v>
      </c>
      <c r="I9498" s="7">
        <v>114.548</v>
      </c>
      <c r="J9498" s="7">
        <v>95.936000000000007</v>
      </c>
      <c r="K9498" s="7">
        <v>97.667000000000002</v>
      </c>
      <c r="L9498" s="7">
        <v>103.105</v>
      </c>
      <c r="M9498" s="7">
        <v>90.710999999999999</v>
      </c>
      <c r="N9498" s="7">
        <v>103.908</v>
      </c>
      <c r="O9498" s="7"/>
    </row>
    <row r="9499" spans="1:15" x14ac:dyDescent="0.2">
      <c r="A9499" s="2">
        <v>1</v>
      </c>
      <c r="B9499" s="6" t="s">
        <v>31</v>
      </c>
      <c r="C9499" s="6">
        <v>0</v>
      </c>
      <c r="D9499" s="5" t="s">
        <v>663</v>
      </c>
      <c r="E9499" s="5" t="str">
        <f t="shared" si="956"/>
        <v/>
      </c>
      <c r="F9499" s="5" t="str">
        <f t="shared" si="955"/>
        <v/>
      </c>
      <c r="G9499" s="7">
        <v>134.23400000000001</v>
      </c>
      <c r="H9499" s="7">
        <v>126.17700000000001</v>
      </c>
      <c r="I9499" s="7">
        <v>133.964</v>
      </c>
      <c r="J9499" s="7">
        <v>94.156999999999996</v>
      </c>
      <c r="K9499" s="7">
        <v>99.799000000000007</v>
      </c>
      <c r="L9499" s="7">
        <v>106.17100000000001</v>
      </c>
      <c r="M9499" s="7">
        <v>83.018000000000001</v>
      </c>
      <c r="N9499" s="7">
        <v>111.215</v>
      </c>
      <c r="O9499" s="7"/>
    </row>
    <row r="9500" spans="1:15" x14ac:dyDescent="0.2">
      <c r="A9500" s="2">
        <v>1</v>
      </c>
      <c r="B9500" s="6" t="s">
        <v>32</v>
      </c>
      <c r="C9500" s="6">
        <v>0</v>
      </c>
      <c r="D9500" s="5" t="s">
        <v>663</v>
      </c>
      <c r="E9500" s="5" t="str">
        <f t="shared" si="956"/>
        <v/>
      </c>
      <c r="F9500" s="5" t="str">
        <f t="shared" si="955"/>
        <v/>
      </c>
      <c r="G9500" s="7">
        <v>145.40199999999999</v>
      </c>
      <c r="H9500" s="7">
        <v>127.95</v>
      </c>
      <c r="I9500" s="7">
        <v>155.91399999999999</v>
      </c>
      <c r="J9500" s="7">
        <v>92.313000000000002</v>
      </c>
      <c r="K9500" s="7">
        <v>107.229</v>
      </c>
      <c r="L9500" s="7">
        <v>121.855</v>
      </c>
      <c r="M9500" s="7">
        <v>84.768000000000001</v>
      </c>
      <c r="N9500" s="7">
        <v>132.16399999999999</v>
      </c>
      <c r="O9500" s="7"/>
    </row>
    <row r="9501" spans="1:15" x14ac:dyDescent="0.2">
      <c r="A9501" s="2">
        <v>1</v>
      </c>
      <c r="B9501" s="6" t="s">
        <v>33</v>
      </c>
      <c r="C9501" s="6">
        <v>0</v>
      </c>
      <c r="D9501" s="5" t="s">
        <v>663</v>
      </c>
      <c r="E9501" s="5" t="str">
        <f t="shared" si="956"/>
        <v/>
      </c>
      <c r="F9501" s="5" t="str">
        <f t="shared" si="955"/>
        <v/>
      </c>
      <c r="G9501" s="7">
        <v>175.881</v>
      </c>
      <c r="H9501" s="7">
        <v>157.61799999999999</v>
      </c>
      <c r="I9501" s="7">
        <v>181.471</v>
      </c>
      <c r="J9501" s="7">
        <v>91.192999999999998</v>
      </c>
      <c r="K9501" s="7">
        <v>103.178</v>
      </c>
      <c r="L9501" s="7">
        <v>115.134</v>
      </c>
      <c r="M9501" s="7">
        <v>74.953999999999994</v>
      </c>
      <c r="N9501" s="7">
        <v>136.02000000000001</v>
      </c>
      <c r="O9501" s="7"/>
    </row>
    <row r="9502" spans="1:15" x14ac:dyDescent="0.2">
      <c r="A9502" s="2">
        <v>1</v>
      </c>
      <c r="B9502" s="6" t="s">
        <v>34</v>
      </c>
      <c r="C9502" s="6">
        <v>0</v>
      </c>
      <c r="D9502" s="5" t="s">
        <v>663</v>
      </c>
      <c r="E9502" s="5" t="str">
        <f t="shared" si="956"/>
        <v/>
      </c>
      <c r="F9502" s="5" t="str">
        <f t="shared" si="955"/>
        <v/>
      </c>
      <c r="G9502" s="7">
        <v>196.37799999999999</v>
      </c>
      <c r="H9502" s="7">
        <v>172.82</v>
      </c>
      <c r="I9502" s="7">
        <v>202.982</v>
      </c>
      <c r="J9502" s="7">
        <v>90.168000000000006</v>
      </c>
      <c r="K9502" s="7">
        <v>103.363</v>
      </c>
      <c r="L9502" s="7">
        <v>117.453</v>
      </c>
      <c r="M9502" s="7">
        <v>71.423000000000002</v>
      </c>
      <c r="N9502" s="7">
        <v>144.976</v>
      </c>
      <c r="O9502" s="7"/>
    </row>
    <row r="9503" spans="1:15" x14ac:dyDescent="0.2">
      <c r="A9503" s="2">
        <v>1</v>
      </c>
      <c r="B9503" s="6" t="s">
        <v>35</v>
      </c>
      <c r="C9503" s="6">
        <v>0</v>
      </c>
      <c r="D9503" s="5" t="s">
        <v>663</v>
      </c>
      <c r="E9503" s="5" t="str">
        <f t="shared" si="956"/>
        <v/>
      </c>
      <c r="F9503" s="5" t="str">
        <f t="shared" si="955"/>
        <v/>
      </c>
      <c r="G9503" s="7">
        <v>187.185</v>
      </c>
      <c r="H9503" s="7">
        <v>173.601</v>
      </c>
      <c r="I9503" s="7">
        <v>208.744</v>
      </c>
      <c r="J9503" s="7">
        <v>89.450999999999993</v>
      </c>
      <c r="K9503" s="7">
        <v>111.518</v>
      </c>
      <c r="L9503" s="7">
        <v>120.244</v>
      </c>
      <c r="M9503" s="7">
        <v>74.858000000000004</v>
      </c>
      <c r="N9503" s="7">
        <v>156.262</v>
      </c>
      <c r="O9503" s="7"/>
    </row>
    <row r="9504" spans="1:15" x14ac:dyDescent="0.2">
      <c r="A9504" s="2">
        <v>1</v>
      </c>
      <c r="B9504" s="6" t="s">
        <v>36</v>
      </c>
      <c r="C9504" s="6">
        <v>0</v>
      </c>
      <c r="D9504" s="5" t="s">
        <v>663</v>
      </c>
      <c r="E9504" s="5" t="str">
        <f t="shared" si="956"/>
        <v/>
      </c>
      <c r="F9504" s="5" t="str">
        <f t="shared" si="955"/>
        <v/>
      </c>
      <c r="G9504" s="7">
        <v>194.785</v>
      </c>
      <c r="H9504" s="7">
        <v>182.798</v>
      </c>
      <c r="I9504" s="7">
        <v>215.20400000000001</v>
      </c>
      <c r="J9504" s="7">
        <v>88.790999999999997</v>
      </c>
      <c r="K9504" s="7">
        <v>110.483</v>
      </c>
      <c r="L9504" s="7">
        <v>117.72799999999999</v>
      </c>
      <c r="M9504" s="7">
        <v>71.668000000000006</v>
      </c>
      <c r="N9504" s="7">
        <v>154.233</v>
      </c>
      <c r="O9504" s="7"/>
    </row>
    <row r="9505" spans="1:15" x14ac:dyDescent="0.2">
      <c r="A9505" s="2">
        <v>1</v>
      </c>
      <c r="B9505" s="6" t="s">
        <v>37</v>
      </c>
      <c r="C9505" s="6">
        <v>0</v>
      </c>
      <c r="D9505" s="5" t="s">
        <v>663</v>
      </c>
      <c r="E9505" s="5" t="str">
        <f t="shared" si="956"/>
        <v/>
      </c>
      <c r="F9505" s="5" t="str">
        <f t="shared" si="955"/>
        <v/>
      </c>
      <c r="G9505" s="7">
        <v>206.98599999999999</v>
      </c>
      <c r="H9505" s="7">
        <v>200.68700000000001</v>
      </c>
      <c r="I9505" s="7">
        <v>241.86600000000001</v>
      </c>
      <c r="J9505" s="7">
        <v>88.147000000000006</v>
      </c>
      <c r="K9505" s="7">
        <v>116.851</v>
      </c>
      <c r="L9505" s="7">
        <v>120.51900000000001</v>
      </c>
      <c r="M9505" s="7">
        <v>68.186000000000007</v>
      </c>
      <c r="N9505" s="7">
        <v>164.91900000000001</v>
      </c>
      <c r="O9505" s="7"/>
    </row>
    <row r="9506" spans="1:15" x14ac:dyDescent="0.2">
      <c r="A9506" s="2">
        <v>1</v>
      </c>
      <c r="B9506" s="6" t="s">
        <v>63</v>
      </c>
      <c r="C9506" s="6">
        <v>0</v>
      </c>
      <c r="D9506" s="5" t="s">
        <v>663</v>
      </c>
      <c r="E9506" s="5" t="str">
        <f t="shared" si="956"/>
        <v/>
      </c>
      <c r="F9506" s="5" t="str">
        <f t="shared" si="955"/>
        <v/>
      </c>
      <c r="G9506" s="7">
        <v>237.28800000000001</v>
      </c>
      <c r="H9506" s="7">
        <v>228.1</v>
      </c>
      <c r="I9506" s="7">
        <v>280.28300000000002</v>
      </c>
      <c r="J9506" s="7">
        <v>88.129000000000005</v>
      </c>
      <c r="K9506" s="7">
        <v>118.12</v>
      </c>
      <c r="L9506" s="7">
        <v>122.877</v>
      </c>
      <c r="M9506" s="7">
        <v>64.796000000000006</v>
      </c>
      <c r="N9506" s="7">
        <v>181.61099999999999</v>
      </c>
      <c r="O9506" s="7"/>
    </row>
    <row r="9507" spans="1:15" x14ac:dyDescent="0.2">
      <c r="A9507" s="2">
        <v>0</v>
      </c>
      <c r="B9507" s="5" t="s">
        <v>664</v>
      </c>
      <c r="C9507" s="6" t="s">
        <v>0</v>
      </c>
      <c r="E9507" s="5" t="str">
        <f t="shared" si="956"/>
        <v/>
      </c>
      <c r="F9507" s="5" t="str">
        <f t="shared" si="955"/>
        <v/>
      </c>
    </row>
    <row r="9508" spans="1:15" x14ac:dyDescent="0.2">
      <c r="A9508" s="2">
        <v>1</v>
      </c>
      <c r="B9508" s="6" t="s">
        <v>13</v>
      </c>
      <c r="C9508" s="6">
        <v>0</v>
      </c>
      <c r="D9508" s="5" t="s">
        <v>665</v>
      </c>
      <c r="E9508" s="5" t="str">
        <f t="shared" si="956"/>
        <v/>
      </c>
      <c r="F9508" s="5" t="str">
        <f t="shared" si="955"/>
        <v/>
      </c>
      <c r="G9508" s="7">
        <v>104.68600000000001</v>
      </c>
      <c r="H9508" s="7">
        <v>102.762</v>
      </c>
      <c r="I9508" s="7">
        <v>120.015</v>
      </c>
      <c r="J9508" s="7">
        <v>64.938999999999993</v>
      </c>
      <c r="K9508" s="7">
        <v>114.642</v>
      </c>
      <c r="L9508" s="7">
        <v>116.788</v>
      </c>
      <c r="M9508" s="7">
        <v>58.668999999999997</v>
      </c>
      <c r="N9508" s="7">
        <v>70.412000000000006</v>
      </c>
      <c r="O9508" s="7"/>
    </row>
    <row r="9509" spans="1:15" x14ac:dyDescent="0.2">
      <c r="A9509" s="2">
        <v>1</v>
      </c>
      <c r="B9509" s="6" t="s">
        <v>15</v>
      </c>
      <c r="C9509" s="6">
        <v>0</v>
      </c>
      <c r="D9509" s="5" t="s">
        <v>665</v>
      </c>
      <c r="E9509" s="5" t="str">
        <f t="shared" si="956"/>
        <v/>
      </c>
      <c r="F9509" s="5" t="str">
        <f t="shared" si="955"/>
        <v/>
      </c>
      <c r="G9509" s="7">
        <v>99.942999999999998</v>
      </c>
      <c r="H9509" s="7">
        <v>97.989000000000004</v>
      </c>
      <c r="I9509" s="7">
        <v>117.777</v>
      </c>
      <c r="J9509" s="7">
        <v>67.813999999999993</v>
      </c>
      <c r="K9509" s="7">
        <v>117.84399999999999</v>
      </c>
      <c r="L9509" s="7">
        <v>120.19499999999999</v>
      </c>
      <c r="M9509" s="7">
        <v>65.471000000000004</v>
      </c>
      <c r="N9509" s="7">
        <v>77.11</v>
      </c>
      <c r="O9509" s="7"/>
    </row>
    <row r="9510" spans="1:15" x14ac:dyDescent="0.2">
      <c r="A9510" s="2">
        <v>1</v>
      </c>
      <c r="B9510" s="6" t="s">
        <v>16</v>
      </c>
      <c r="C9510" s="6">
        <v>0</v>
      </c>
      <c r="D9510" s="5" t="s">
        <v>665</v>
      </c>
      <c r="E9510" s="5" t="str">
        <f t="shared" si="956"/>
        <v/>
      </c>
      <c r="F9510" s="5" t="str">
        <f t="shared" si="955"/>
        <v/>
      </c>
      <c r="G9510" s="7">
        <v>98.183999999999997</v>
      </c>
      <c r="H9510" s="7">
        <v>96.628</v>
      </c>
      <c r="I9510" s="7">
        <v>116.377</v>
      </c>
      <c r="J9510" s="7">
        <v>71.66</v>
      </c>
      <c r="K9510" s="7">
        <v>118.529</v>
      </c>
      <c r="L9510" s="7">
        <v>120.438</v>
      </c>
      <c r="M9510" s="7">
        <v>70.335999999999999</v>
      </c>
      <c r="N9510" s="7">
        <v>81.853999999999999</v>
      </c>
      <c r="O9510" s="7"/>
    </row>
    <row r="9511" spans="1:15" x14ac:dyDescent="0.2">
      <c r="A9511" s="2">
        <v>1</v>
      </c>
      <c r="B9511" s="6" t="s">
        <v>17</v>
      </c>
      <c r="C9511" s="6">
        <v>0</v>
      </c>
      <c r="D9511" s="5" t="s">
        <v>665</v>
      </c>
      <c r="E9511" s="5" t="str">
        <f t="shared" si="956"/>
        <v/>
      </c>
      <c r="F9511" s="5" t="str">
        <f t="shared" si="955"/>
        <v/>
      </c>
      <c r="G9511" s="7">
        <v>104.273</v>
      </c>
      <c r="H9511" s="7">
        <v>102.333</v>
      </c>
      <c r="I9511" s="7">
        <v>120.136</v>
      </c>
      <c r="J9511" s="7">
        <v>75.498000000000005</v>
      </c>
      <c r="K9511" s="7">
        <v>115.212</v>
      </c>
      <c r="L9511" s="7">
        <v>117.39700000000001</v>
      </c>
      <c r="M9511" s="7">
        <v>68.253</v>
      </c>
      <c r="N9511" s="7">
        <v>81.995999999999995</v>
      </c>
      <c r="O9511" s="7"/>
    </row>
    <row r="9512" spans="1:15" x14ac:dyDescent="0.2">
      <c r="A9512" s="2">
        <v>1</v>
      </c>
      <c r="B9512" s="6" t="s">
        <v>18</v>
      </c>
      <c r="C9512" s="6">
        <v>0</v>
      </c>
      <c r="D9512" s="5" t="s">
        <v>665</v>
      </c>
      <c r="E9512" s="5" t="str">
        <f t="shared" si="956"/>
        <v/>
      </c>
      <c r="F9512" s="5" t="str">
        <f t="shared" si="955"/>
        <v/>
      </c>
      <c r="G9512" s="7">
        <v>102.553</v>
      </c>
      <c r="H9512" s="7">
        <v>98.751000000000005</v>
      </c>
      <c r="I9512" s="7">
        <v>117.372</v>
      </c>
      <c r="J9512" s="7">
        <v>78.131</v>
      </c>
      <c r="K9512" s="7">
        <v>114.45</v>
      </c>
      <c r="L9512" s="7">
        <v>118.85599999999999</v>
      </c>
      <c r="M9512" s="7">
        <v>71.784000000000006</v>
      </c>
      <c r="N9512" s="7">
        <v>84.254000000000005</v>
      </c>
      <c r="O9512" s="7"/>
    </row>
    <row r="9513" spans="1:15" x14ac:dyDescent="0.2">
      <c r="A9513" s="2">
        <v>1</v>
      </c>
      <c r="B9513" s="6" t="s">
        <v>19</v>
      </c>
      <c r="C9513" s="6">
        <v>0</v>
      </c>
      <c r="D9513" s="5" t="s">
        <v>665</v>
      </c>
      <c r="E9513" s="5" t="str">
        <f t="shared" si="956"/>
        <v/>
      </c>
      <c r="F9513" s="5" t="str">
        <f t="shared" si="955"/>
        <v/>
      </c>
      <c r="G9513" s="7">
        <v>101.675</v>
      </c>
      <c r="H9513" s="7">
        <v>100.245</v>
      </c>
      <c r="I9513" s="7">
        <v>110.977</v>
      </c>
      <c r="J9513" s="7">
        <v>79.478999999999999</v>
      </c>
      <c r="K9513" s="7">
        <v>109.148</v>
      </c>
      <c r="L9513" s="7">
        <v>110.706</v>
      </c>
      <c r="M9513" s="7">
        <v>77.426000000000002</v>
      </c>
      <c r="N9513" s="7">
        <v>85.924999999999997</v>
      </c>
      <c r="O9513" s="7"/>
    </row>
    <row r="9514" spans="1:15" x14ac:dyDescent="0.2">
      <c r="A9514" s="2">
        <v>1</v>
      </c>
      <c r="B9514" s="6" t="s">
        <v>20</v>
      </c>
      <c r="C9514" s="6">
        <v>0</v>
      </c>
      <c r="D9514" s="5" t="s">
        <v>665</v>
      </c>
      <c r="E9514" s="5" t="str">
        <f t="shared" si="956"/>
        <v/>
      </c>
      <c r="F9514" s="5" t="str">
        <f t="shared" si="955"/>
        <v/>
      </c>
      <c r="G9514" s="7">
        <v>99.4</v>
      </c>
      <c r="H9514" s="7">
        <v>93.622</v>
      </c>
      <c r="I9514" s="7">
        <v>106.379</v>
      </c>
      <c r="J9514" s="7">
        <v>80.813999999999993</v>
      </c>
      <c r="K9514" s="7">
        <v>107.02</v>
      </c>
      <c r="L9514" s="7">
        <v>113.625</v>
      </c>
      <c r="M9514" s="7">
        <v>80.617000000000004</v>
      </c>
      <c r="N9514" s="7">
        <v>85.76</v>
      </c>
      <c r="O9514" s="7"/>
    </row>
    <row r="9515" spans="1:15" x14ac:dyDescent="0.2">
      <c r="A9515" s="2">
        <v>1</v>
      </c>
      <c r="B9515" s="6" t="s">
        <v>21</v>
      </c>
      <c r="C9515" s="6">
        <v>0</v>
      </c>
      <c r="D9515" s="5" t="s">
        <v>665</v>
      </c>
      <c r="E9515" s="5" t="str">
        <f t="shared" si="956"/>
        <v/>
      </c>
      <c r="F9515" s="5" t="str">
        <f t="shared" si="955"/>
        <v/>
      </c>
      <c r="G9515" s="7">
        <v>99.587000000000003</v>
      </c>
      <c r="H9515" s="7">
        <v>88.978999999999999</v>
      </c>
      <c r="I9515" s="7">
        <v>106.515</v>
      </c>
      <c r="J9515" s="7">
        <v>81.983000000000004</v>
      </c>
      <c r="K9515" s="7">
        <v>106.95699999999999</v>
      </c>
      <c r="L9515" s="7">
        <v>119.708</v>
      </c>
      <c r="M9515" s="7">
        <v>83.542000000000002</v>
      </c>
      <c r="N9515" s="7">
        <v>88.984999999999999</v>
      </c>
      <c r="O9515" s="7"/>
    </row>
    <row r="9516" spans="1:15" x14ac:dyDescent="0.2">
      <c r="A9516" s="2">
        <v>1</v>
      </c>
      <c r="B9516" s="6" t="s">
        <v>22</v>
      </c>
      <c r="C9516" s="6">
        <v>0</v>
      </c>
      <c r="D9516" s="5" t="s">
        <v>665</v>
      </c>
      <c r="E9516" s="5" t="str">
        <f t="shared" si="956"/>
        <v/>
      </c>
      <c r="F9516" s="5" t="str">
        <f t="shared" si="955"/>
        <v/>
      </c>
      <c r="G9516" s="7">
        <v>94.63</v>
      </c>
      <c r="H9516" s="7">
        <v>86.010999999999996</v>
      </c>
      <c r="I9516" s="7">
        <v>100.974</v>
      </c>
      <c r="J9516" s="7">
        <v>83.933999999999997</v>
      </c>
      <c r="K9516" s="7">
        <v>106.70399999999999</v>
      </c>
      <c r="L9516" s="7">
        <v>117.39700000000001</v>
      </c>
      <c r="M9516" s="7">
        <v>92.06</v>
      </c>
      <c r="N9516" s="7">
        <v>92.956999999999994</v>
      </c>
      <c r="O9516" s="7"/>
    </row>
    <row r="9517" spans="1:15" x14ac:dyDescent="0.2">
      <c r="A9517" s="2">
        <v>1</v>
      </c>
      <c r="B9517" s="6" t="s">
        <v>23</v>
      </c>
      <c r="C9517" s="6">
        <v>0</v>
      </c>
      <c r="D9517" s="5" t="s">
        <v>665</v>
      </c>
      <c r="E9517" s="5" t="str">
        <f t="shared" si="956"/>
        <v/>
      </c>
      <c r="F9517" s="5" t="str">
        <f t="shared" si="955"/>
        <v/>
      </c>
      <c r="G9517" s="7">
        <v>103.65</v>
      </c>
      <c r="H9517" s="7">
        <v>94.275000000000006</v>
      </c>
      <c r="I9517" s="7">
        <v>108.38200000000001</v>
      </c>
      <c r="J9517" s="7">
        <v>86.453000000000003</v>
      </c>
      <c r="K9517" s="7">
        <v>104.566</v>
      </c>
      <c r="L9517" s="7">
        <v>114.964</v>
      </c>
      <c r="M9517" s="7">
        <v>87.936999999999998</v>
      </c>
      <c r="N9517" s="7">
        <v>95.308999999999997</v>
      </c>
      <c r="O9517" s="7"/>
    </row>
    <row r="9518" spans="1:15" x14ac:dyDescent="0.2">
      <c r="A9518" s="2">
        <v>1</v>
      </c>
      <c r="B9518" s="6" t="s">
        <v>24</v>
      </c>
      <c r="C9518" s="6">
        <v>0</v>
      </c>
      <c r="D9518" s="5" t="s">
        <v>665</v>
      </c>
      <c r="E9518" s="5" t="str">
        <f t="shared" si="956"/>
        <v/>
      </c>
      <c r="F9518" s="5" t="str">
        <f t="shared" si="955"/>
        <v/>
      </c>
      <c r="G9518" s="7">
        <v>109.593</v>
      </c>
      <c r="H9518" s="7">
        <v>102.187</v>
      </c>
      <c r="I9518" s="7">
        <v>110.018</v>
      </c>
      <c r="J9518" s="7">
        <v>88.658000000000001</v>
      </c>
      <c r="K9518" s="7">
        <v>100.38800000000001</v>
      </c>
      <c r="L9518" s="7">
        <v>107.664</v>
      </c>
      <c r="M9518" s="7">
        <v>86.174000000000007</v>
      </c>
      <c r="N9518" s="7">
        <v>94.807000000000002</v>
      </c>
      <c r="O9518" s="7"/>
    </row>
    <row r="9519" spans="1:15" x14ac:dyDescent="0.2">
      <c r="A9519" s="2">
        <v>1</v>
      </c>
      <c r="B9519" s="6" t="s">
        <v>25</v>
      </c>
      <c r="C9519" s="6">
        <v>0</v>
      </c>
      <c r="D9519" s="5" t="s">
        <v>665</v>
      </c>
      <c r="E9519" s="5" t="str">
        <f t="shared" si="956"/>
        <v/>
      </c>
      <c r="F9519" s="5" t="str">
        <f t="shared" si="955"/>
        <v/>
      </c>
      <c r="G9519" s="7">
        <v>116.495</v>
      </c>
      <c r="H9519" s="7">
        <v>108.127</v>
      </c>
      <c r="I9519" s="7">
        <v>109.18</v>
      </c>
      <c r="J9519" s="7">
        <v>90.338999999999999</v>
      </c>
      <c r="K9519" s="7">
        <v>93.72</v>
      </c>
      <c r="L9519" s="7">
        <v>100.973</v>
      </c>
      <c r="M9519" s="7">
        <v>84.313000000000002</v>
      </c>
      <c r="N9519" s="7">
        <v>92.052999999999997</v>
      </c>
      <c r="O9519" s="7"/>
    </row>
    <row r="9520" spans="1:15" x14ac:dyDescent="0.2">
      <c r="A9520" s="2">
        <v>1</v>
      </c>
      <c r="B9520" s="6" t="s">
        <v>26</v>
      </c>
      <c r="C9520" s="6">
        <v>0</v>
      </c>
      <c r="D9520" s="5" t="s">
        <v>665</v>
      </c>
      <c r="E9520" s="5" t="str">
        <f t="shared" si="956"/>
        <v/>
      </c>
      <c r="F9520" s="5" t="str">
        <f t="shared" si="955"/>
        <v/>
      </c>
      <c r="G9520" s="7">
        <v>115.553</v>
      </c>
      <c r="H9520" s="7">
        <v>112.182</v>
      </c>
      <c r="I9520" s="7">
        <v>111.227</v>
      </c>
      <c r="J9520" s="7">
        <v>92.715999999999994</v>
      </c>
      <c r="K9520" s="7">
        <v>96.256</v>
      </c>
      <c r="L9520" s="7">
        <v>99.147999999999996</v>
      </c>
      <c r="M9520" s="7">
        <v>88.433000000000007</v>
      </c>
      <c r="N9520" s="7">
        <v>98.361000000000004</v>
      </c>
      <c r="O9520" s="7"/>
    </row>
    <row r="9521" spans="1:15" x14ac:dyDescent="0.2">
      <c r="A9521" s="2">
        <v>1</v>
      </c>
      <c r="B9521" s="6" t="s">
        <v>27</v>
      </c>
      <c r="C9521" s="6">
        <v>0</v>
      </c>
      <c r="D9521" s="5" t="s">
        <v>665</v>
      </c>
      <c r="E9521" s="5" t="str">
        <f t="shared" si="956"/>
        <v/>
      </c>
      <c r="F9521" s="5" t="str">
        <f t="shared" si="955"/>
        <v/>
      </c>
      <c r="G9521" s="7">
        <v>121.755</v>
      </c>
      <c r="H9521" s="7">
        <v>110.09399999999999</v>
      </c>
      <c r="I9521" s="7">
        <v>113.175</v>
      </c>
      <c r="J9521" s="7">
        <v>95.057000000000002</v>
      </c>
      <c r="K9521" s="7">
        <v>92.953000000000003</v>
      </c>
      <c r="L9521" s="7">
        <v>102.798</v>
      </c>
      <c r="M9521" s="7">
        <v>83.025999999999996</v>
      </c>
      <c r="N9521" s="7">
        <v>93.965000000000003</v>
      </c>
      <c r="O9521" s="7"/>
    </row>
    <row r="9522" spans="1:15" x14ac:dyDescent="0.2">
      <c r="A9522" s="2">
        <v>1</v>
      </c>
      <c r="B9522" s="6" t="s">
        <v>28</v>
      </c>
      <c r="C9522" s="6">
        <v>0</v>
      </c>
      <c r="D9522" s="5" t="s">
        <v>665</v>
      </c>
      <c r="E9522" s="5" t="str">
        <f t="shared" si="956"/>
        <v/>
      </c>
      <c r="F9522" s="5" t="str">
        <f t="shared" si="955"/>
        <v/>
      </c>
      <c r="G9522" s="7">
        <v>104.917</v>
      </c>
      <c r="H9522" s="7">
        <v>95.281000000000006</v>
      </c>
      <c r="I9522" s="7">
        <v>100.381</v>
      </c>
      <c r="J9522" s="7">
        <v>98.183000000000007</v>
      </c>
      <c r="K9522" s="7">
        <v>95.676000000000002</v>
      </c>
      <c r="L9522" s="7">
        <v>105.35299999999999</v>
      </c>
      <c r="M9522" s="7">
        <v>99.441999999999993</v>
      </c>
      <c r="N9522" s="7">
        <v>99.820999999999998</v>
      </c>
      <c r="O9522" s="7"/>
    </row>
    <row r="9523" spans="1:15" x14ac:dyDescent="0.2">
      <c r="A9523" s="2">
        <v>1</v>
      </c>
      <c r="B9523" s="6" t="s">
        <v>29</v>
      </c>
      <c r="C9523" s="6">
        <v>0</v>
      </c>
      <c r="D9523" s="5" t="s">
        <v>665</v>
      </c>
      <c r="E9523" s="5" t="str">
        <f t="shared" si="956"/>
        <v/>
      </c>
      <c r="F9523" s="5" t="str">
        <f t="shared" si="955"/>
        <v/>
      </c>
      <c r="G9523" s="7">
        <v>100</v>
      </c>
      <c r="H9523" s="7">
        <v>100</v>
      </c>
      <c r="I9523" s="7">
        <v>100</v>
      </c>
      <c r="J9523" s="7">
        <v>100</v>
      </c>
      <c r="K9523" s="7">
        <v>100</v>
      </c>
      <c r="L9523" s="7">
        <v>100</v>
      </c>
      <c r="M9523" s="7">
        <v>100</v>
      </c>
      <c r="N9523" s="7">
        <v>100</v>
      </c>
      <c r="O9523" s="7"/>
    </row>
    <row r="9524" spans="1:15" x14ac:dyDescent="0.2">
      <c r="A9524" s="2">
        <v>1</v>
      </c>
      <c r="B9524" s="6" t="s">
        <v>30</v>
      </c>
      <c r="C9524" s="6">
        <v>0</v>
      </c>
      <c r="D9524" s="5" t="s">
        <v>665</v>
      </c>
      <c r="E9524" s="5" t="str">
        <f t="shared" si="956"/>
        <v/>
      </c>
      <c r="F9524" s="5" t="str">
        <f t="shared" si="955"/>
        <v/>
      </c>
      <c r="G9524" s="7">
        <v>112.014</v>
      </c>
      <c r="H9524" s="7">
        <v>110.54900000000001</v>
      </c>
      <c r="I9524" s="7">
        <v>95.754999999999995</v>
      </c>
      <c r="J9524" s="7">
        <v>101.419</v>
      </c>
      <c r="K9524" s="7">
        <v>85.484999999999999</v>
      </c>
      <c r="L9524" s="7">
        <v>86.617999999999995</v>
      </c>
      <c r="M9524" s="7">
        <v>93.378</v>
      </c>
      <c r="N9524" s="7">
        <v>89.414000000000001</v>
      </c>
      <c r="O9524" s="7"/>
    </row>
    <row r="9525" spans="1:15" x14ac:dyDescent="0.2">
      <c r="A9525" s="2">
        <v>1</v>
      </c>
      <c r="B9525" s="6" t="s">
        <v>31</v>
      </c>
      <c r="C9525" s="6">
        <v>0</v>
      </c>
      <c r="D9525" s="5" t="s">
        <v>665</v>
      </c>
      <c r="E9525" s="5" t="str">
        <f t="shared" si="956"/>
        <v/>
      </c>
      <c r="F9525" s="5" t="str">
        <f t="shared" si="955"/>
        <v/>
      </c>
      <c r="G9525" s="7">
        <v>121.08499999999999</v>
      </c>
      <c r="H9525" s="7">
        <v>124.52800000000001</v>
      </c>
      <c r="I9525" s="7">
        <v>98.168000000000006</v>
      </c>
      <c r="J9525" s="7">
        <v>103.899</v>
      </c>
      <c r="K9525" s="7">
        <v>81.073999999999998</v>
      </c>
      <c r="L9525" s="7">
        <v>78.831999999999994</v>
      </c>
      <c r="M9525" s="7">
        <v>91.546999999999997</v>
      </c>
      <c r="N9525" s="7">
        <v>89.87</v>
      </c>
      <c r="O9525" s="7"/>
    </row>
    <row r="9526" spans="1:15" x14ac:dyDescent="0.2">
      <c r="A9526" s="2">
        <v>1</v>
      </c>
      <c r="B9526" s="6" t="s">
        <v>32</v>
      </c>
      <c r="C9526" s="6">
        <v>0</v>
      </c>
      <c r="D9526" s="5" t="s">
        <v>665</v>
      </c>
      <c r="E9526" s="5" t="str">
        <f t="shared" si="956"/>
        <v/>
      </c>
      <c r="F9526" s="5" t="str">
        <f t="shared" si="955"/>
        <v/>
      </c>
      <c r="G9526" s="7">
        <v>114.91800000000001</v>
      </c>
      <c r="H9526" s="7">
        <v>113.753</v>
      </c>
      <c r="I9526" s="7">
        <v>94.379000000000005</v>
      </c>
      <c r="J9526" s="7">
        <v>106.102</v>
      </c>
      <c r="K9526" s="7">
        <v>82.128</v>
      </c>
      <c r="L9526" s="7">
        <v>82.968000000000004</v>
      </c>
      <c r="M9526" s="7">
        <v>99.07</v>
      </c>
      <c r="N9526" s="7">
        <v>93.501999999999995</v>
      </c>
      <c r="O9526" s="7"/>
    </row>
    <row r="9527" spans="1:15" x14ac:dyDescent="0.2">
      <c r="A9527" s="2">
        <v>1</v>
      </c>
      <c r="B9527" s="6" t="s">
        <v>33</v>
      </c>
      <c r="C9527" s="6">
        <v>0</v>
      </c>
      <c r="D9527" s="5" t="s">
        <v>665</v>
      </c>
      <c r="E9527" s="5" t="str">
        <f t="shared" si="956"/>
        <v/>
      </c>
      <c r="F9527" s="5" t="str">
        <f t="shared" si="955"/>
        <v/>
      </c>
      <c r="G9527" s="7">
        <v>124.351</v>
      </c>
      <c r="H9527" s="7">
        <v>114.572</v>
      </c>
      <c r="I9527" s="7">
        <v>93.665000000000006</v>
      </c>
      <c r="J9527" s="7">
        <v>108.372</v>
      </c>
      <c r="K9527" s="7">
        <v>75.322999999999993</v>
      </c>
      <c r="L9527" s="7">
        <v>81.751999999999995</v>
      </c>
      <c r="M9527" s="7">
        <v>101.54600000000001</v>
      </c>
      <c r="N9527" s="7">
        <v>95.113</v>
      </c>
      <c r="O9527" s="7"/>
    </row>
    <row r="9528" spans="1:15" x14ac:dyDescent="0.2">
      <c r="A9528" s="2">
        <v>1</v>
      </c>
      <c r="B9528" s="6" t="s">
        <v>34</v>
      </c>
      <c r="C9528" s="6">
        <v>0</v>
      </c>
      <c r="D9528" s="5" t="s">
        <v>665</v>
      </c>
      <c r="E9528" s="5" t="str">
        <f t="shared" si="956"/>
        <v/>
      </c>
      <c r="F9528" s="5" t="str">
        <f t="shared" si="955"/>
        <v/>
      </c>
      <c r="G9528" s="7">
        <v>117.026</v>
      </c>
      <c r="H9528" s="7">
        <v>104.562</v>
      </c>
      <c r="I9528" s="7">
        <v>87.644000000000005</v>
      </c>
      <c r="J9528" s="7">
        <v>112.637</v>
      </c>
      <c r="K9528" s="7">
        <v>74.893000000000001</v>
      </c>
      <c r="L9528" s="7">
        <v>83.82</v>
      </c>
      <c r="M9528" s="7">
        <v>117.111</v>
      </c>
      <c r="N9528" s="7">
        <v>102.64100000000001</v>
      </c>
      <c r="O9528" s="7"/>
    </row>
    <row r="9529" spans="1:15" x14ac:dyDescent="0.2">
      <c r="A9529" s="2">
        <v>1</v>
      </c>
      <c r="B9529" s="6" t="s">
        <v>35</v>
      </c>
      <c r="C9529" s="6">
        <v>0</v>
      </c>
      <c r="D9529" s="5" t="s">
        <v>665</v>
      </c>
      <c r="E9529" s="5" t="str">
        <f t="shared" si="956"/>
        <v/>
      </c>
      <c r="F9529" s="5" t="str">
        <f t="shared" si="955"/>
        <v/>
      </c>
      <c r="G9529" s="7">
        <v>125.614</v>
      </c>
      <c r="H9529" s="7">
        <v>116.32299999999999</v>
      </c>
      <c r="I9529" s="7">
        <v>81.936000000000007</v>
      </c>
      <c r="J9529" s="7">
        <v>118.402</v>
      </c>
      <c r="K9529" s="7">
        <v>65.227999999999994</v>
      </c>
      <c r="L9529" s="7">
        <v>70.438000000000002</v>
      </c>
      <c r="M9529" s="7">
        <v>118.18</v>
      </c>
      <c r="N9529" s="7">
        <v>96.831000000000003</v>
      </c>
      <c r="O9529" s="7"/>
    </row>
    <row r="9530" spans="1:15" x14ac:dyDescent="0.2">
      <c r="A9530" s="2">
        <v>1</v>
      </c>
      <c r="B9530" s="6" t="s">
        <v>36</v>
      </c>
      <c r="C9530" s="6">
        <v>0</v>
      </c>
      <c r="D9530" s="5" t="s">
        <v>665</v>
      </c>
      <c r="E9530" s="5" t="str">
        <f t="shared" si="956"/>
        <v/>
      </c>
      <c r="F9530" s="5" t="str">
        <f t="shared" si="955"/>
        <v/>
      </c>
      <c r="G9530" s="7">
        <v>110.985</v>
      </c>
      <c r="H9530" s="7">
        <v>105.869</v>
      </c>
      <c r="I9530" s="7">
        <v>70.322000000000003</v>
      </c>
      <c r="J9530" s="7">
        <v>120.59</v>
      </c>
      <c r="K9530" s="7">
        <v>63.362000000000002</v>
      </c>
      <c r="L9530" s="7">
        <v>66.423000000000002</v>
      </c>
      <c r="M9530" s="7">
        <v>122.852</v>
      </c>
      <c r="N9530" s="7">
        <v>86.391999999999996</v>
      </c>
      <c r="O9530" s="7"/>
    </row>
    <row r="9531" spans="1:15" x14ac:dyDescent="0.2">
      <c r="A9531" s="2">
        <v>1</v>
      </c>
      <c r="B9531" s="6" t="s">
        <v>37</v>
      </c>
      <c r="C9531" s="6">
        <v>0</v>
      </c>
      <c r="D9531" s="5" t="s">
        <v>665</v>
      </c>
      <c r="E9531" s="5" t="str">
        <f t="shared" si="956"/>
        <v/>
      </c>
      <c r="F9531" s="5" t="str">
        <f t="shared" si="955"/>
        <v/>
      </c>
      <c r="G9531" s="7">
        <v>114.27800000000001</v>
      </c>
      <c r="H9531" s="7">
        <v>108.378</v>
      </c>
      <c r="I9531" s="7">
        <v>68.691999999999993</v>
      </c>
      <c r="J9531" s="7">
        <v>120.255</v>
      </c>
      <c r="K9531" s="7">
        <v>60.11</v>
      </c>
      <c r="L9531" s="7">
        <v>63.381999999999998</v>
      </c>
      <c r="M9531" s="7">
        <v>111.277</v>
      </c>
      <c r="N9531" s="7">
        <v>76.438999999999993</v>
      </c>
      <c r="O9531" s="7"/>
    </row>
    <row r="9532" spans="1:15" x14ac:dyDescent="0.2">
      <c r="A9532" s="2">
        <v>1</v>
      </c>
      <c r="B9532" s="6" t="s">
        <v>63</v>
      </c>
      <c r="C9532" s="6">
        <v>0</v>
      </c>
      <c r="D9532" s="5" t="s">
        <v>665</v>
      </c>
      <c r="E9532" s="5" t="str">
        <f t="shared" si="956"/>
        <v/>
      </c>
      <c r="F9532" s="5" t="str">
        <f t="shared" si="955"/>
        <v/>
      </c>
      <c r="G9532" s="7">
        <v>135.70099999999999</v>
      </c>
      <c r="H9532" s="7">
        <v>123.741</v>
      </c>
      <c r="I9532" s="7">
        <v>76.021000000000001</v>
      </c>
      <c r="J9532" s="7">
        <v>123.8</v>
      </c>
      <c r="K9532" s="7">
        <v>56.021000000000001</v>
      </c>
      <c r="L9532" s="7">
        <v>61.436</v>
      </c>
      <c r="M9532" s="7">
        <v>104.77500000000001</v>
      </c>
      <c r="N9532" s="7">
        <v>79.650999999999996</v>
      </c>
      <c r="O9532" s="7"/>
    </row>
    <row r="9533" spans="1:15" x14ac:dyDescent="0.2">
      <c r="A9533" s="2">
        <v>0</v>
      </c>
      <c r="B9533" s="5" t="s">
        <v>664</v>
      </c>
      <c r="C9533" s="6" t="s">
        <v>0</v>
      </c>
      <c r="E9533" s="5" t="str">
        <f t="shared" si="956"/>
        <v/>
      </c>
      <c r="F9533" s="5" t="str">
        <f t="shared" si="955"/>
        <v/>
      </c>
    </row>
    <row r="9534" spans="1:15" x14ac:dyDescent="0.2">
      <c r="A9534" s="2">
        <v>1</v>
      </c>
      <c r="B9534" s="6" t="s">
        <v>13</v>
      </c>
      <c r="C9534" s="6">
        <v>0</v>
      </c>
      <c r="D9534" s="5" t="s">
        <v>666</v>
      </c>
      <c r="E9534" s="5" t="str">
        <f t="shared" si="956"/>
        <v/>
      </c>
      <c r="F9534" s="5" t="str">
        <f t="shared" si="955"/>
        <v/>
      </c>
      <c r="G9534" s="7">
        <v>104.68600000000001</v>
      </c>
      <c r="H9534" s="7">
        <v>102.762</v>
      </c>
      <c r="I9534" s="7">
        <v>120.015</v>
      </c>
      <c r="J9534" s="7">
        <v>64.938999999999993</v>
      </c>
      <c r="K9534" s="7">
        <v>114.642</v>
      </c>
      <c r="L9534" s="7">
        <v>116.788</v>
      </c>
      <c r="M9534" s="7">
        <v>58.668999999999997</v>
      </c>
      <c r="N9534" s="7">
        <v>70.412000000000006</v>
      </c>
      <c r="O9534" s="7"/>
    </row>
    <row r="9535" spans="1:15" x14ac:dyDescent="0.2">
      <c r="A9535" s="2">
        <v>1</v>
      </c>
      <c r="B9535" s="6" t="s">
        <v>15</v>
      </c>
      <c r="C9535" s="6">
        <v>0</v>
      </c>
      <c r="D9535" s="5" t="s">
        <v>666</v>
      </c>
      <c r="E9535" s="5" t="str">
        <f t="shared" si="956"/>
        <v/>
      </c>
      <c r="F9535" s="5" t="str">
        <f t="shared" si="955"/>
        <v/>
      </c>
      <c r="G9535" s="7">
        <v>99.942999999999998</v>
      </c>
      <c r="H9535" s="7">
        <v>97.989000000000004</v>
      </c>
      <c r="I9535" s="7">
        <v>117.777</v>
      </c>
      <c r="J9535" s="7">
        <v>67.813999999999993</v>
      </c>
      <c r="K9535" s="7">
        <v>117.84399999999999</v>
      </c>
      <c r="L9535" s="7">
        <v>120.19499999999999</v>
      </c>
      <c r="M9535" s="7">
        <v>65.471000000000004</v>
      </c>
      <c r="N9535" s="7">
        <v>77.11</v>
      </c>
      <c r="O9535" s="7"/>
    </row>
    <row r="9536" spans="1:15" x14ac:dyDescent="0.2">
      <c r="A9536" s="2">
        <v>1</v>
      </c>
      <c r="B9536" s="6" t="s">
        <v>16</v>
      </c>
      <c r="C9536" s="6">
        <v>0</v>
      </c>
      <c r="D9536" s="5" t="s">
        <v>666</v>
      </c>
      <c r="E9536" s="5" t="str">
        <f t="shared" si="956"/>
        <v/>
      </c>
      <c r="F9536" s="5" t="str">
        <f t="shared" si="955"/>
        <v/>
      </c>
      <c r="G9536" s="7">
        <v>98.183999999999997</v>
      </c>
      <c r="H9536" s="7">
        <v>96.628</v>
      </c>
      <c r="I9536" s="7">
        <v>116.377</v>
      </c>
      <c r="J9536" s="7">
        <v>71.66</v>
      </c>
      <c r="K9536" s="7">
        <v>118.529</v>
      </c>
      <c r="L9536" s="7">
        <v>120.438</v>
      </c>
      <c r="M9536" s="7">
        <v>70.335999999999999</v>
      </c>
      <c r="N9536" s="7">
        <v>81.853999999999999</v>
      </c>
      <c r="O9536" s="7"/>
    </row>
    <row r="9537" spans="1:15" x14ac:dyDescent="0.2">
      <c r="A9537" s="2">
        <v>1</v>
      </c>
      <c r="B9537" s="6" t="s">
        <v>17</v>
      </c>
      <c r="C9537" s="6">
        <v>0</v>
      </c>
      <c r="D9537" s="5" t="s">
        <v>666</v>
      </c>
      <c r="E9537" s="5" t="str">
        <f t="shared" si="956"/>
        <v/>
      </c>
      <c r="F9537" s="5" t="str">
        <f t="shared" si="955"/>
        <v/>
      </c>
      <c r="G9537" s="7">
        <v>104.273</v>
      </c>
      <c r="H9537" s="7">
        <v>102.333</v>
      </c>
      <c r="I9537" s="7">
        <v>120.136</v>
      </c>
      <c r="J9537" s="7">
        <v>75.498000000000005</v>
      </c>
      <c r="K9537" s="7">
        <v>115.212</v>
      </c>
      <c r="L9537" s="7">
        <v>117.39700000000001</v>
      </c>
      <c r="M9537" s="7">
        <v>68.253</v>
      </c>
      <c r="N9537" s="7">
        <v>81.995999999999995</v>
      </c>
      <c r="O9537" s="7"/>
    </row>
    <row r="9538" spans="1:15" x14ac:dyDescent="0.2">
      <c r="A9538" s="2">
        <v>1</v>
      </c>
      <c r="B9538" s="6" t="s">
        <v>18</v>
      </c>
      <c r="C9538" s="6">
        <v>0</v>
      </c>
      <c r="D9538" s="5" t="s">
        <v>666</v>
      </c>
      <c r="E9538" s="5" t="str">
        <f t="shared" si="956"/>
        <v/>
      </c>
      <c r="F9538" s="5" t="str">
        <f t="shared" si="955"/>
        <v/>
      </c>
      <c r="G9538" s="7">
        <v>102.553</v>
      </c>
      <c r="H9538" s="7">
        <v>98.751000000000005</v>
      </c>
      <c r="I9538" s="7">
        <v>117.372</v>
      </c>
      <c r="J9538" s="7">
        <v>78.131</v>
      </c>
      <c r="K9538" s="7">
        <v>114.45</v>
      </c>
      <c r="L9538" s="7">
        <v>118.85599999999999</v>
      </c>
      <c r="M9538" s="7">
        <v>71.784000000000006</v>
      </c>
      <c r="N9538" s="7">
        <v>84.254000000000005</v>
      </c>
      <c r="O9538" s="7"/>
    </row>
    <row r="9539" spans="1:15" x14ac:dyDescent="0.2">
      <c r="A9539" s="2">
        <v>1</v>
      </c>
      <c r="B9539" s="6" t="s">
        <v>19</v>
      </c>
      <c r="C9539" s="6">
        <v>0</v>
      </c>
      <c r="D9539" s="5" t="s">
        <v>666</v>
      </c>
      <c r="E9539" s="5" t="str">
        <f t="shared" si="956"/>
        <v/>
      </c>
      <c r="F9539" s="5" t="str">
        <f t="shared" si="955"/>
        <v/>
      </c>
      <c r="G9539" s="7">
        <v>101.675</v>
      </c>
      <c r="H9539" s="7">
        <v>100.245</v>
      </c>
      <c r="I9539" s="7">
        <v>110.977</v>
      </c>
      <c r="J9539" s="7">
        <v>79.478999999999999</v>
      </c>
      <c r="K9539" s="7">
        <v>109.148</v>
      </c>
      <c r="L9539" s="7">
        <v>110.706</v>
      </c>
      <c r="M9539" s="7">
        <v>77.426000000000002</v>
      </c>
      <c r="N9539" s="7">
        <v>85.924999999999997</v>
      </c>
      <c r="O9539" s="7"/>
    </row>
    <row r="9540" spans="1:15" x14ac:dyDescent="0.2">
      <c r="A9540" s="2">
        <v>1</v>
      </c>
      <c r="B9540" s="6" t="s">
        <v>20</v>
      </c>
      <c r="C9540" s="6">
        <v>0</v>
      </c>
      <c r="D9540" s="5" t="s">
        <v>666</v>
      </c>
      <c r="E9540" s="5" t="str">
        <f t="shared" si="956"/>
        <v/>
      </c>
      <c r="F9540" s="5" t="str">
        <f t="shared" si="955"/>
        <v/>
      </c>
      <c r="G9540" s="7">
        <v>99.4</v>
      </c>
      <c r="H9540" s="7">
        <v>93.622</v>
      </c>
      <c r="I9540" s="7">
        <v>106.379</v>
      </c>
      <c r="J9540" s="7">
        <v>80.813999999999993</v>
      </c>
      <c r="K9540" s="7">
        <v>107.02</v>
      </c>
      <c r="L9540" s="7">
        <v>113.625</v>
      </c>
      <c r="M9540" s="7">
        <v>80.617000000000004</v>
      </c>
      <c r="N9540" s="7">
        <v>85.76</v>
      </c>
      <c r="O9540" s="7"/>
    </row>
    <row r="9541" spans="1:15" x14ac:dyDescent="0.2">
      <c r="A9541" s="2">
        <v>1</v>
      </c>
      <c r="B9541" s="6" t="s">
        <v>21</v>
      </c>
      <c r="C9541" s="6">
        <v>0</v>
      </c>
      <c r="D9541" s="5" t="s">
        <v>666</v>
      </c>
      <c r="E9541" s="5" t="str">
        <f t="shared" si="956"/>
        <v/>
      </c>
      <c r="F9541" s="5" t="str">
        <f t="shared" si="955"/>
        <v/>
      </c>
      <c r="G9541" s="7">
        <v>99.587000000000003</v>
      </c>
      <c r="H9541" s="7">
        <v>88.978999999999999</v>
      </c>
      <c r="I9541" s="7">
        <v>106.515</v>
      </c>
      <c r="J9541" s="7">
        <v>81.983000000000004</v>
      </c>
      <c r="K9541" s="7">
        <v>106.95699999999999</v>
      </c>
      <c r="L9541" s="7">
        <v>119.708</v>
      </c>
      <c r="M9541" s="7">
        <v>83.542000000000002</v>
      </c>
      <c r="N9541" s="7">
        <v>88.984999999999999</v>
      </c>
      <c r="O9541" s="7"/>
    </row>
    <row r="9542" spans="1:15" x14ac:dyDescent="0.2">
      <c r="A9542" s="2">
        <v>1</v>
      </c>
      <c r="B9542" s="6" t="s">
        <v>22</v>
      </c>
      <c r="C9542" s="6">
        <v>0</v>
      </c>
      <c r="D9542" s="5" t="s">
        <v>666</v>
      </c>
      <c r="E9542" s="5" t="str">
        <f t="shared" si="956"/>
        <v/>
      </c>
      <c r="F9542" s="5" t="str">
        <f t="shared" si="955"/>
        <v/>
      </c>
      <c r="G9542" s="7">
        <v>94.63</v>
      </c>
      <c r="H9542" s="7">
        <v>86.010999999999996</v>
      </c>
      <c r="I9542" s="7">
        <v>100.974</v>
      </c>
      <c r="J9542" s="7">
        <v>83.933999999999997</v>
      </c>
      <c r="K9542" s="7">
        <v>106.70399999999999</v>
      </c>
      <c r="L9542" s="7">
        <v>117.39700000000001</v>
      </c>
      <c r="M9542" s="7">
        <v>92.06</v>
      </c>
      <c r="N9542" s="7">
        <v>92.956999999999994</v>
      </c>
      <c r="O9542" s="7"/>
    </row>
    <row r="9543" spans="1:15" x14ac:dyDescent="0.2">
      <c r="A9543" s="2">
        <v>1</v>
      </c>
      <c r="B9543" s="6" t="s">
        <v>23</v>
      </c>
      <c r="C9543" s="6">
        <v>0</v>
      </c>
      <c r="D9543" s="5" t="s">
        <v>666</v>
      </c>
      <c r="E9543" s="5" t="str">
        <f t="shared" si="956"/>
        <v/>
      </c>
      <c r="F9543" s="5" t="str">
        <f t="shared" si="955"/>
        <v/>
      </c>
      <c r="G9543" s="7">
        <v>103.65</v>
      </c>
      <c r="H9543" s="7">
        <v>94.275000000000006</v>
      </c>
      <c r="I9543" s="7">
        <v>108.38200000000001</v>
      </c>
      <c r="J9543" s="7">
        <v>86.453000000000003</v>
      </c>
      <c r="K9543" s="7">
        <v>104.566</v>
      </c>
      <c r="L9543" s="7">
        <v>114.964</v>
      </c>
      <c r="M9543" s="7">
        <v>87.936999999999998</v>
      </c>
      <c r="N9543" s="7">
        <v>95.308999999999997</v>
      </c>
      <c r="O9543" s="7"/>
    </row>
    <row r="9544" spans="1:15" x14ac:dyDescent="0.2">
      <c r="A9544" s="2">
        <v>1</v>
      </c>
      <c r="B9544" s="6" t="s">
        <v>24</v>
      </c>
      <c r="C9544" s="6">
        <v>0</v>
      </c>
      <c r="D9544" s="5" t="s">
        <v>666</v>
      </c>
      <c r="E9544" s="5" t="str">
        <f t="shared" si="956"/>
        <v/>
      </c>
      <c r="F9544" s="5" t="str">
        <f t="shared" ref="F9544:F9607" si="957">IF(LEN(E9544)=0,"",E9544&amp;B9544)</f>
        <v/>
      </c>
      <c r="G9544" s="7">
        <v>109.593</v>
      </c>
      <c r="H9544" s="7">
        <v>102.187</v>
      </c>
      <c r="I9544" s="7">
        <v>110.018</v>
      </c>
      <c r="J9544" s="7">
        <v>88.658000000000001</v>
      </c>
      <c r="K9544" s="7">
        <v>100.38800000000001</v>
      </c>
      <c r="L9544" s="7">
        <v>107.664</v>
      </c>
      <c r="M9544" s="7">
        <v>86.174000000000007</v>
      </c>
      <c r="N9544" s="7">
        <v>94.807000000000002</v>
      </c>
      <c r="O9544" s="7"/>
    </row>
    <row r="9545" spans="1:15" x14ac:dyDescent="0.2">
      <c r="A9545" s="2">
        <v>1</v>
      </c>
      <c r="B9545" s="6" t="s">
        <v>25</v>
      </c>
      <c r="C9545" s="6">
        <v>0</v>
      </c>
      <c r="D9545" s="5" t="s">
        <v>666</v>
      </c>
      <c r="E9545" s="5" t="str">
        <f t="shared" ref="E9545:E9608" si="958">IF(C9545=0,IF(LEN(D9545)&lt;&gt;3,"",D9545),IF(LEN(D9545)&lt;&gt;4,"",LEFT(D9545,3)))</f>
        <v/>
      </c>
      <c r="F9545" s="5" t="str">
        <f t="shared" si="957"/>
        <v/>
      </c>
      <c r="G9545" s="7">
        <v>116.495</v>
      </c>
      <c r="H9545" s="7">
        <v>108.127</v>
      </c>
      <c r="I9545" s="7">
        <v>109.18</v>
      </c>
      <c r="J9545" s="7">
        <v>90.338999999999999</v>
      </c>
      <c r="K9545" s="7">
        <v>93.72</v>
      </c>
      <c r="L9545" s="7">
        <v>100.973</v>
      </c>
      <c r="M9545" s="7">
        <v>84.313000000000002</v>
      </c>
      <c r="N9545" s="7">
        <v>92.052999999999997</v>
      </c>
      <c r="O9545" s="7"/>
    </row>
    <row r="9546" spans="1:15" x14ac:dyDescent="0.2">
      <c r="A9546" s="2">
        <v>1</v>
      </c>
      <c r="B9546" s="6" t="s">
        <v>26</v>
      </c>
      <c r="C9546" s="6">
        <v>0</v>
      </c>
      <c r="D9546" s="5" t="s">
        <v>666</v>
      </c>
      <c r="E9546" s="5" t="str">
        <f t="shared" si="958"/>
        <v/>
      </c>
      <c r="F9546" s="5" t="str">
        <f t="shared" si="957"/>
        <v/>
      </c>
      <c r="G9546" s="7">
        <v>115.553</v>
      </c>
      <c r="H9546" s="7">
        <v>112.182</v>
      </c>
      <c r="I9546" s="7">
        <v>111.227</v>
      </c>
      <c r="J9546" s="7">
        <v>92.715999999999994</v>
      </c>
      <c r="K9546" s="7">
        <v>96.256</v>
      </c>
      <c r="L9546" s="7">
        <v>99.147999999999996</v>
      </c>
      <c r="M9546" s="7">
        <v>88.433000000000007</v>
      </c>
      <c r="N9546" s="7">
        <v>98.361000000000004</v>
      </c>
      <c r="O9546" s="7"/>
    </row>
    <row r="9547" spans="1:15" x14ac:dyDescent="0.2">
      <c r="A9547" s="2">
        <v>1</v>
      </c>
      <c r="B9547" s="6" t="s">
        <v>27</v>
      </c>
      <c r="C9547" s="6">
        <v>0</v>
      </c>
      <c r="D9547" s="5" t="s">
        <v>666</v>
      </c>
      <c r="E9547" s="5" t="str">
        <f t="shared" si="958"/>
        <v/>
      </c>
      <c r="F9547" s="5" t="str">
        <f t="shared" si="957"/>
        <v/>
      </c>
      <c r="G9547" s="7">
        <v>121.755</v>
      </c>
      <c r="H9547" s="7">
        <v>110.09399999999999</v>
      </c>
      <c r="I9547" s="7">
        <v>113.175</v>
      </c>
      <c r="J9547" s="7">
        <v>95.057000000000002</v>
      </c>
      <c r="K9547" s="7">
        <v>92.953000000000003</v>
      </c>
      <c r="L9547" s="7">
        <v>102.798</v>
      </c>
      <c r="M9547" s="7">
        <v>83.025999999999996</v>
      </c>
      <c r="N9547" s="7">
        <v>93.965000000000003</v>
      </c>
      <c r="O9547" s="7"/>
    </row>
    <row r="9548" spans="1:15" x14ac:dyDescent="0.2">
      <c r="A9548" s="2">
        <v>1</v>
      </c>
      <c r="B9548" s="6" t="s">
        <v>28</v>
      </c>
      <c r="C9548" s="6">
        <v>0</v>
      </c>
      <c r="D9548" s="5" t="s">
        <v>666</v>
      </c>
      <c r="E9548" s="5" t="str">
        <f t="shared" si="958"/>
        <v/>
      </c>
      <c r="F9548" s="5" t="str">
        <f t="shared" si="957"/>
        <v/>
      </c>
      <c r="G9548" s="7">
        <v>104.917</v>
      </c>
      <c r="H9548" s="7">
        <v>95.281000000000006</v>
      </c>
      <c r="I9548" s="7">
        <v>100.381</v>
      </c>
      <c r="J9548" s="7">
        <v>98.183000000000007</v>
      </c>
      <c r="K9548" s="7">
        <v>95.676000000000002</v>
      </c>
      <c r="L9548" s="7">
        <v>105.35299999999999</v>
      </c>
      <c r="M9548" s="7">
        <v>99.441999999999993</v>
      </c>
      <c r="N9548" s="7">
        <v>99.820999999999998</v>
      </c>
      <c r="O9548" s="7"/>
    </row>
    <row r="9549" spans="1:15" x14ac:dyDescent="0.2">
      <c r="A9549" s="2">
        <v>1</v>
      </c>
      <c r="B9549" s="6" t="s">
        <v>29</v>
      </c>
      <c r="C9549" s="6">
        <v>0</v>
      </c>
      <c r="D9549" s="5" t="s">
        <v>666</v>
      </c>
      <c r="E9549" s="5" t="str">
        <f t="shared" si="958"/>
        <v/>
      </c>
      <c r="F9549" s="5" t="str">
        <f t="shared" si="957"/>
        <v/>
      </c>
      <c r="G9549" s="7">
        <v>100</v>
      </c>
      <c r="H9549" s="7">
        <v>100</v>
      </c>
      <c r="I9549" s="7">
        <v>100</v>
      </c>
      <c r="J9549" s="7">
        <v>100</v>
      </c>
      <c r="K9549" s="7">
        <v>100</v>
      </c>
      <c r="L9549" s="7">
        <v>100</v>
      </c>
      <c r="M9549" s="7">
        <v>100</v>
      </c>
      <c r="N9549" s="7">
        <v>100</v>
      </c>
      <c r="O9549" s="7"/>
    </row>
    <row r="9550" spans="1:15" x14ac:dyDescent="0.2">
      <c r="A9550" s="2">
        <v>1</v>
      </c>
      <c r="B9550" s="6" t="s">
        <v>30</v>
      </c>
      <c r="C9550" s="6">
        <v>0</v>
      </c>
      <c r="D9550" s="5" t="s">
        <v>666</v>
      </c>
      <c r="E9550" s="5" t="str">
        <f t="shared" si="958"/>
        <v/>
      </c>
      <c r="F9550" s="5" t="str">
        <f t="shared" si="957"/>
        <v/>
      </c>
      <c r="G9550" s="7">
        <v>112.014</v>
      </c>
      <c r="H9550" s="7">
        <v>110.54900000000001</v>
      </c>
      <c r="I9550" s="7">
        <v>95.754999999999995</v>
      </c>
      <c r="J9550" s="7">
        <v>101.419</v>
      </c>
      <c r="K9550" s="7">
        <v>85.484999999999999</v>
      </c>
      <c r="L9550" s="7">
        <v>86.617999999999995</v>
      </c>
      <c r="M9550" s="7">
        <v>93.378</v>
      </c>
      <c r="N9550" s="7">
        <v>89.414000000000001</v>
      </c>
      <c r="O9550" s="7"/>
    </row>
    <row r="9551" spans="1:15" x14ac:dyDescent="0.2">
      <c r="A9551" s="2">
        <v>1</v>
      </c>
      <c r="B9551" s="6" t="s">
        <v>31</v>
      </c>
      <c r="C9551" s="6">
        <v>0</v>
      </c>
      <c r="D9551" s="5" t="s">
        <v>666</v>
      </c>
      <c r="E9551" s="5" t="str">
        <f t="shared" si="958"/>
        <v/>
      </c>
      <c r="F9551" s="5" t="str">
        <f t="shared" si="957"/>
        <v/>
      </c>
      <c r="G9551" s="7">
        <v>121.08499999999999</v>
      </c>
      <c r="H9551" s="7">
        <v>124.52800000000001</v>
      </c>
      <c r="I9551" s="7">
        <v>98.168000000000006</v>
      </c>
      <c r="J9551" s="7">
        <v>103.899</v>
      </c>
      <c r="K9551" s="7">
        <v>81.073999999999998</v>
      </c>
      <c r="L9551" s="7">
        <v>78.831999999999994</v>
      </c>
      <c r="M9551" s="7">
        <v>91.546999999999997</v>
      </c>
      <c r="N9551" s="7">
        <v>89.87</v>
      </c>
      <c r="O9551" s="7"/>
    </row>
    <row r="9552" spans="1:15" x14ac:dyDescent="0.2">
      <c r="A9552" s="2">
        <v>1</v>
      </c>
      <c r="B9552" s="6" t="s">
        <v>32</v>
      </c>
      <c r="C9552" s="6">
        <v>0</v>
      </c>
      <c r="D9552" s="5" t="s">
        <v>666</v>
      </c>
      <c r="E9552" s="5" t="str">
        <f t="shared" si="958"/>
        <v/>
      </c>
      <c r="F9552" s="5" t="str">
        <f t="shared" si="957"/>
        <v/>
      </c>
      <c r="G9552" s="7">
        <v>114.91800000000001</v>
      </c>
      <c r="H9552" s="7">
        <v>113.753</v>
      </c>
      <c r="I9552" s="7">
        <v>94.379000000000005</v>
      </c>
      <c r="J9552" s="7">
        <v>106.102</v>
      </c>
      <c r="K9552" s="7">
        <v>82.128</v>
      </c>
      <c r="L9552" s="7">
        <v>82.968000000000004</v>
      </c>
      <c r="M9552" s="7">
        <v>99.07</v>
      </c>
      <c r="N9552" s="7">
        <v>93.501999999999995</v>
      </c>
      <c r="O9552" s="7"/>
    </row>
    <row r="9553" spans="1:15" x14ac:dyDescent="0.2">
      <c r="A9553" s="2">
        <v>1</v>
      </c>
      <c r="B9553" s="6" t="s">
        <v>33</v>
      </c>
      <c r="C9553" s="6">
        <v>0</v>
      </c>
      <c r="D9553" s="5" t="s">
        <v>666</v>
      </c>
      <c r="E9553" s="5" t="str">
        <f t="shared" si="958"/>
        <v/>
      </c>
      <c r="F9553" s="5" t="str">
        <f t="shared" si="957"/>
        <v/>
      </c>
      <c r="G9553" s="7">
        <v>124.351</v>
      </c>
      <c r="H9553" s="7">
        <v>114.572</v>
      </c>
      <c r="I9553" s="7">
        <v>93.665000000000006</v>
      </c>
      <c r="J9553" s="7">
        <v>108.372</v>
      </c>
      <c r="K9553" s="7">
        <v>75.322999999999993</v>
      </c>
      <c r="L9553" s="7">
        <v>81.751999999999995</v>
      </c>
      <c r="M9553" s="7">
        <v>101.54600000000001</v>
      </c>
      <c r="N9553" s="7">
        <v>95.113</v>
      </c>
      <c r="O9553" s="7"/>
    </row>
    <row r="9554" spans="1:15" x14ac:dyDescent="0.2">
      <c r="A9554" s="2">
        <v>1</v>
      </c>
      <c r="B9554" s="6" t="s">
        <v>34</v>
      </c>
      <c r="C9554" s="6">
        <v>0</v>
      </c>
      <c r="D9554" s="5" t="s">
        <v>666</v>
      </c>
      <c r="E9554" s="5" t="str">
        <f t="shared" si="958"/>
        <v/>
      </c>
      <c r="F9554" s="5" t="str">
        <f t="shared" si="957"/>
        <v/>
      </c>
      <c r="G9554" s="7">
        <v>117.026</v>
      </c>
      <c r="H9554" s="7">
        <v>104.562</v>
      </c>
      <c r="I9554" s="7">
        <v>87.644000000000005</v>
      </c>
      <c r="J9554" s="7">
        <v>112.637</v>
      </c>
      <c r="K9554" s="7">
        <v>74.893000000000001</v>
      </c>
      <c r="L9554" s="7">
        <v>83.82</v>
      </c>
      <c r="M9554" s="7">
        <v>117.111</v>
      </c>
      <c r="N9554" s="7">
        <v>102.64100000000001</v>
      </c>
      <c r="O9554" s="7"/>
    </row>
    <row r="9555" spans="1:15" x14ac:dyDescent="0.2">
      <c r="A9555" s="2">
        <v>1</v>
      </c>
      <c r="B9555" s="6" t="s">
        <v>35</v>
      </c>
      <c r="C9555" s="6">
        <v>0</v>
      </c>
      <c r="D9555" s="5" t="s">
        <v>666</v>
      </c>
      <c r="E9555" s="5" t="str">
        <f t="shared" si="958"/>
        <v/>
      </c>
      <c r="F9555" s="5" t="str">
        <f t="shared" si="957"/>
        <v/>
      </c>
      <c r="G9555" s="7">
        <v>125.614</v>
      </c>
      <c r="H9555" s="7">
        <v>116.32299999999999</v>
      </c>
      <c r="I9555" s="7">
        <v>81.936000000000007</v>
      </c>
      <c r="J9555" s="7">
        <v>118.402</v>
      </c>
      <c r="K9555" s="7">
        <v>65.227999999999994</v>
      </c>
      <c r="L9555" s="7">
        <v>70.438000000000002</v>
      </c>
      <c r="M9555" s="7">
        <v>118.18</v>
      </c>
      <c r="N9555" s="7">
        <v>96.831000000000003</v>
      </c>
      <c r="O9555" s="7"/>
    </row>
    <row r="9556" spans="1:15" x14ac:dyDescent="0.2">
      <c r="A9556" s="2">
        <v>1</v>
      </c>
      <c r="B9556" s="6" t="s">
        <v>36</v>
      </c>
      <c r="C9556" s="6">
        <v>0</v>
      </c>
      <c r="D9556" s="5" t="s">
        <v>666</v>
      </c>
      <c r="E9556" s="5" t="str">
        <f t="shared" si="958"/>
        <v/>
      </c>
      <c r="F9556" s="5" t="str">
        <f t="shared" si="957"/>
        <v/>
      </c>
      <c r="G9556" s="7">
        <v>110.985</v>
      </c>
      <c r="H9556" s="7">
        <v>105.869</v>
      </c>
      <c r="I9556" s="7">
        <v>70.322000000000003</v>
      </c>
      <c r="J9556" s="7">
        <v>120.59</v>
      </c>
      <c r="K9556" s="7">
        <v>63.362000000000002</v>
      </c>
      <c r="L9556" s="7">
        <v>66.423000000000002</v>
      </c>
      <c r="M9556" s="7">
        <v>122.852</v>
      </c>
      <c r="N9556" s="7">
        <v>86.391999999999996</v>
      </c>
      <c r="O9556" s="7"/>
    </row>
    <row r="9557" spans="1:15" x14ac:dyDescent="0.2">
      <c r="A9557" s="2">
        <v>1</v>
      </c>
      <c r="B9557" s="6" t="s">
        <v>37</v>
      </c>
      <c r="C9557" s="6">
        <v>0</v>
      </c>
      <c r="D9557" s="5" t="s">
        <v>666</v>
      </c>
      <c r="E9557" s="5" t="str">
        <f t="shared" si="958"/>
        <v/>
      </c>
      <c r="F9557" s="5" t="str">
        <f t="shared" si="957"/>
        <v/>
      </c>
      <c r="G9557" s="7">
        <v>114.27800000000001</v>
      </c>
      <c r="H9557" s="7">
        <v>108.378</v>
      </c>
      <c r="I9557" s="7">
        <v>68.691999999999993</v>
      </c>
      <c r="J9557" s="7">
        <v>120.255</v>
      </c>
      <c r="K9557" s="7">
        <v>60.11</v>
      </c>
      <c r="L9557" s="7">
        <v>63.381999999999998</v>
      </c>
      <c r="M9557" s="7">
        <v>111.277</v>
      </c>
      <c r="N9557" s="7">
        <v>76.438999999999993</v>
      </c>
      <c r="O9557" s="7"/>
    </row>
    <row r="9558" spans="1:15" x14ac:dyDescent="0.2">
      <c r="A9558" s="2">
        <v>1</v>
      </c>
      <c r="B9558" s="6" t="s">
        <v>63</v>
      </c>
      <c r="C9558" s="6">
        <v>0</v>
      </c>
      <c r="D9558" s="5" t="s">
        <v>666</v>
      </c>
      <c r="E9558" s="5" t="str">
        <f t="shared" si="958"/>
        <v/>
      </c>
      <c r="F9558" s="5" t="str">
        <f t="shared" si="957"/>
        <v/>
      </c>
      <c r="G9558" s="7">
        <v>135.70099999999999</v>
      </c>
      <c r="H9558" s="7">
        <v>123.741</v>
      </c>
      <c r="I9558" s="7">
        <v>76.021000000000001</v>
      </c>
      <c r="J9558" s="7">
        <v>123.8</v>
      </c>
      <c r="K9558" s="7">
        <v>56.021000000000001</v>
      </c>
      <c r="L9558" s="7">
        <v>61.436</v>
      </c>
      <c r="M9558" s="7">
        <v>104.77500000000001</v>
      </c>
      <c r="N9558" s="7">
        <v>79.650999999999996</v>
      </c>
      <c r="O9558" s="7"/>
    </row>
    <row r="9559" spans="1:15" x14ac:dyDescent="0.2">
      <c r="A9559" s="2">
        <v>0</v>
      </c>
      <c r="B9559" s="5" t="s">
        <v>664</v>
      </c>
      <c r="C9559" s="6" t="s">
        <v>0</v>
      </c>
      <c r="E9559" s="5" t="str">
        <f t="shared" si="958"/>
        <v/>
      </c>
      <c r="F9559" s="5" t="str">
        <f t="shared" si="957"/>
        <v/>
      </c>
    </row>
    <row r="9560" spans="1:15" x14ac:dyDescent="0.2">
      <c r="A9560" s="2">
        <v>1</v>
      </c>
      <c r="B9560" s="6" t="s">
        <v>13</v>
      </c>
      <c r="C9560" s="6">
        <v>0</v>
      </c>
      <c r="D9560" s="5" t="s">
        <v>667</v>
      </c>
      <c r="E9560" s="5" t="str">
        <f t="shared" si="958"/>
        <v/>
      </c>
      <c r="F9560" s="5" t="str">
        <f t="shared" si="957"/>
        <v/>
      </c>
      <c r="G9560" s="7">
        <v>104.68600000000001</v>
      </c>
      <c r="H9560" s="7">
        <v>102.762</v>
      </c>
      <c r="I9560" s="7">
        <v>120.015</v>
      </c>
      <c r="J9560" s="7">
        <v>64.938999999999993</v>
      </c>
      <c r="K9560" s="7">
        <v>114.642</v>
      </c>
      <c r="L9560" s="7">
        <v>116.788</v>
      </c>
      <c r="M9560" s="7">
        <v>58.668999999999997</v>
      </c>
      <c r="N9560" s="7">
        <v>70.412000000000006</v>
      </c>
      <c r="O9560" s="7"/>
    </row>
    <row r="9561" spans="1:15" x14ac:dyDescent="0.2">
      <c r="A9561" s="2">
        <v>1</v>
      </c>
      <c r="B9561" s="6" t="s">
        <v>15</v>
      </c>
      <c r="C9561" s="6">
        <v>0</v>
      </c>
      <c r="D9561" s="5" t="s">
        <v>667</v>
      </c>
      <c r="E9561" s="5" t="str">
        <f t="shared" si="958"/>
        <v/>
      </c>
      <c r="F9561" s="5" t="str">
        <f t="shared" si="957"/>
        <v/>
      </c>
      <c r="G9561" s="7">
        <v>99.942999999999998</v>
      </c>
      <c r="H9561" s="7">
        <v>97.989000000000004</v>
      </c>
      <c r="I9561" s="7">
        <v>117.777</v>
      </c>
      <c r="J9561" s="7">
        <v>67.813999999999993</v>
      </c>
      <c r="K9561" s="7">
        <v>117.84399999999999</v>
      </c>
      <c r="L9561" s="7">
        <v>120.19499999999999</v>
      </c>
      <c r="M9561" s="7">
        <v>65.471000000000004</v>
      </c>
      <c r="N9561" s="7">
        <v>77.11</v>
      </c>
      <c r="O9561" s="7"/>
    </row>
    <row r="9562" spans="1:15" x14ac:dyDescent="0.2">
      <c r="A9562" s="2">
        <v>1</v>
      </c>
      <c r="B9562" s="6" t="s">
        <v>16</v>
      </c>
      <c r="C9562" s="6">
        <v>0</v>
      </c>
      <c r="D9562" s="5" t="s">
        <v>667</v>
      </c>
      <c r="E9562" s="5" t="str">
        <f t="shared" si="958"/>
        <v/>
      </c>
      <c r="F9562" s="5" t="str">
        <f t="shared" si="957"/>
        <v/>
      </c>
      <c r="G9562" s="7">
        <v>98.183999999999997</v>
      </c>
      <c r="H9562" s="7">
        <v>96.628</v>
      </c>
      <c r="I9562" s="7">
        <v>116.377</v>
      </c>
      <c r="J9562" s="7">
        <v>71.66</v>
      </c>
      <c r="K9562" s="7">
        <v>118.529</v>
      </c>
      <c r="L9562" s="7">
        <v>120.438</v>
      </c>
      <c r="M9562" s="7">
        <v>70.335999999999999</v>
      </c>
      <c r="N9562" s="7">
        <v>81.853999999999999</v>
      </c>
      <c r="O9562" s="7"/>
    </row>
    <row r="9563" spans="1:15" x14ac:dyDescent="0.2">
      <c r="A9563" s="2">
        <v>1</v>
      </c>
      <c r="B9563" s="6" t="s">
        <v>17</v>
      </c>
      <c r="C9563" s="6">
        <v>0</v>
      </c>
      <c r="D9563" s="5" t="s">
        <v>667</v>
      </c>
      <c r="E9563" s="5" t="str">
        <f t="shared" si="958"/>
        <v/>
      </c>
      <c r="F9563" s="5" t="str">
        <f t="shared" si="957"/>
        <v/>
      </c>
      <c r="G9563" s="7">
        <v>104.273</v>
      </c>
      <c r="H9563" s="7">
        <v>102.333</v>
      </c>
      <c r="I9563" s="7">
        <v>120.136</v>
      </c>
      <c r="J9563" s="7">
        <v>75.498000000000005</v>
      </c>
      <c r="K9563" s="7">
        <v>115.212</v>
      </c>
      <c r="L9563" s="7">
        <v>117.39700000000001</v>
      </c>
      <c r="M9563" s="7">
        <v>68.253</v>
      </c>
      <c r="N9563" s="7">
        <v>81.995999999999995</v>
      </c>
      <c r="O9563" s="7"/>
    </row>
    <row r="9564" spans="1:15" x14ac:dyDescent="0.2">
      <c r="A9564" s="2">
        <v>1</v>
      </c>
      <c r="B9564" s="6" t="s">
        <v>18</v>
      </c>
      <c r="C9564" s="6">
        <v>0</v>
      </c>
      <c r="D9564" s="5" t="s">
        <v>667</v>
      </c>
      <c r="E9564" s="5" t="str">
        <f t="shared" si="958"/>
        <v/>
      </c>
      <c r="F9564" s="5" t="str">
        <f t="shared" si="957"/>
        <v/>
      </c>
      <c r="G9564" s="7">
        <v>102.553</v>
      </c>
      <c r="H9564" s="7">
        <v>98.751000000000005</v>
      </c>
      <c r="I9564" s="7">
        <v>117.372</v>
      </c>
      <c r="J9564" s="7">
        <v>78.131</v>
      </c>
      <c r="K9564" s="7">
        <v>114.45</v>
      </c>
      <c r="L9564" s="7">
        <v>118.85599999999999</v>
      </c>
      <c r="M9564" s="7">
        <v>71.784000000000006</v>
      </c>
      <c r="N9564" s="7">
        <v>84.254000000000005</v>
      </c>
      <c r="O9564" s="7"/>
    </row>
    <row r="9565" spans="1:15" x14ac:dyDescent="0.2">
      <c r="A9565" s="2">
        <v>1</v>
      </c>
      <c r="B9565" s="6" t="s">
        <v>19</v>
      </c>
      <c r="C9565" s="6">
        <v>0</v>
      </c>
      <c r="D9565" s="5" t="s">
        <v>667</v>
      </c>
      <c r="E9565" s="5" t="str">
        <f t="shared" si="958"/>
        <v/>
      </c>
      <c r="F9565" s="5" t="str">
        <f t="shared" si="957"/>
        <v/>
      </c>
      <c r="G9565" s="7">
        <v>101.675</v>
      </c>
      <c r="H9565" s="7">
        <v>100.245</v>
      </c>
      <c r="I9565" s="7">
        <v>110.977</v>
      </c>
      <c r="J9565" s="7">
        <v>79.478999999999999</v>
      </c>
      <c r="K9565" s="7">
        <v>109.148</v>
      </c>
      <c r="L9565" s="7">
        <v>110.706</v>
      </c>
      <c r="M9565" s="7">
        <v>77.426000000000002</v>
      </c>
      <c r="N9565" s="7">
        <v>85.924999999999997</v>
      </c>
      <c r="O9565" s="7"/>
    </row>
    <row r="9566" spans="1:15" x14ac:dyDescent="0.2">
      <c r="A9566" s="2">
        <v>1</v>
      </c>
      <c r="B9566" s="6" t="s">
        <v>20</v>
      </c>
      <c r="C9566" s="6">
        <v>0</v>
      </c>
      <c r="D9566" s="5" t="s">
        <v>667</v>
      </c>
      <c r="E9566" s="5" t="str">
        <f t="shared" si="958"/>
        <v/>
      </c>
      <c r="F9566" s="5" t="str">
        <f t="shared" si="957"/>
        <v/>
      </c>
      <c r="G9566" s="7">
        <v>99.4</v>
      </c>
      <c r="H9566" s="7">
        <v>93.622</v>
      </c>
      <c r="I9566" s="7">
        <v>106.379</v>
      </c>
      <c r="J9566" s="7">
        <v>80.813999999999993</v>
      </c>
      <c r="K9566" s="7">
        <v>107.02</v>
      </c>
      <c r="L9566" s="7">
        <v>113.625</v>
      </c>
      <c r="M9566" s="7">
        <v>80.617000000000004</v>
      </c>
      <c r="N9566" s="7">
        <v>85.76</v>
      </c>
      <c r="O9566" s="7"/>
    </row>
    <row r="9567" spans="1:15" x14ac:dyDescent="0.2">
      <c r="A9567" s="2">
        <v>1</v>
      </c>
      <c r="B9567" s="6" t="s">
        <v>21</v>
      </c>
      <c r="C9567" s="6">
        <v>0</v>
      </c>
      <c r="D9567" s="5" t="s">
        <v>667</v>
      </c>
      <c r="E9567" s="5" t="str">
        <f t="shared" si="958"/>
        <v/>
      </c>
      <c r="F9567" s="5" t="str">
        <f t="shared" si="957"/>
        <v/>
      </c>
      <c r="G9567" s="7">
        <v>99.587000000000003</v>
      </c>
      <c r="H9567" s="7">
        <v>88.978999999999999</v>
      </c>
      <c r="I9567" s="7">
        <v>106.515</v>
      </c>
      <c r="J9567" s="7">
        <v>81.983000000000004</v>
      </c>
      <c r="K9567" s="7">
        <v>106.95699999999999</v>
      </c>
      <c r="L9567" s="7">
        <v>119.708</v>
      </c>
      <c r="M9567" s="7">
        <v>83.542000000000002</v>
      </c>
      <c r="N9567" s="7">
        <v>88.984999999999999</v>
      </c>
      <c r="O9567" s="7"/>
    </row>
    <row r="9568" spans="1:15" x14ac:dyDescent="0.2">
      <c r="A9568" s="2">
        <v>1</v>
      </c>
      <c r="B9568" s="6" t="s">
        <v>22</v>
      </c>
      <c r="C9568" s="6">
        <v>0</v>
      </c>
      <c r="D9568" s="5" t="s">
        <v>667</v>
      </c>
      <c r="E9568" s="5" t="str">
        <f t="shared" si="958"/>
        <v/>
      </c>
      <c r="F9568" s="5" t="str">
        <f t="shared" si="957"/>
        <v/>
      </c>
      <c r="G9568" s="7">
        <v>94.63</v>
      </c>
      <c r="H9568" s="7">
        <v>86.010999999999996</v>
      </c>
      <c r="I9568" s="7">
        <v>100.974</v>
      </c>
      <c r="J9568" s="7">
        <v>83.933999999999997</v>
      </c>
      <c r="K9568" s="7">
        <v>106.70399999999999</v>
      </c>
      <c r="L9568" s="7">
        <v>117.39700000000001</v>
      </c>
      <c r="M9568" s="7">
        <v>92.06</v>
      </c>
      <c r="N9568" s="7">
        <v>92.956999999999994</v>
      </c>
      <c r="O9568" s="7"/>
    </row>
    <row r="9569" spans="1:15" x14ac:dyDescent="0.2">
      <c r="A9569" s="2">
        <v>1</v>
      </c>
      <c r="B9569" s="6" t="s">
        <v>23</v>
      </c>
      <c r="C9569" s="6">
        <v>0</v>
      </c>
      <c r="D9569" s="5" t="s">
        <v>667</v>
      </c>
      <c r="E9569" s="5" t="str">
        <f t="shared" si="958"/>
        <v/>
      </c>
      <c r="F9569" s="5" t="str">
        <f t="shared" si="957"/>
        <v/>
      </c>
      <c r="G9569" s="7">
        <v>103.65</v>
      </c>
      <c r="H9569" s="7">
        <v>94.275000000000006</v>
      </c>
      <c r="I9569" s="7">
        <v>108.38200000000001</v>
      </c>
      <c r="J9569" s="7">
        <v>86.453000000000003</v>
      </c>
      <c r="K9569" s="7">
        <v>104.566</v>
      </c>
      <c r="L9569" s="7">
        <v>114.964</v>
      </c>
      <c r="M9569" s="7">
        <v>87.936999999999998</v>
      </c>
      <c r="N9569" s="7">
        <v>95.308999999999997</v>
      </c>
      <c r="O9569" s="7"/>
    </row>
    <row r="9570" spans="1:15" x14ac:dyDescent="0.2">
      <c r="A9570" s="2">
        <v>1</v>
      </c>
      <c r="B9570" s="6" t="s">
        <v>24</v>
      </c>
      <c r="C9570" s="6">
        <v>0</v>
      </c>
      <c r="D9570" s="5" t="s">
        <v>667</v>
      </c>
      <c r="E9570" s="5" t="str">
        <f t="shared" si="958"/>
        <v/>
      </c>
      <c r="F9570" s="5" t="str">
        <f t="shared" si="957"/>
        <v/>
      </c>
      <c r="G9570" s="7">
        <v>109.593</v>
      </c>
      <c r="H9570" s="7">
        <v>102.187</v>
      </c>
      <c r="I9570" s="7">
        <v>110.018</v>
      </c>
      <c r="J9570" s="7">
        <v>88.658000000000001</v>
      </c>
      <c r="K9570" s="7">
        <v>100.38800000000001</v>
      </c>
      <c r="L9570" s="7">
        <v>107.664</v>
      </c>
      <c r="M9570" s="7">
        <v>86.174000000000007</v>
      </c>
      <c r="N9570" s="7">
        <v>94.807000000000002</v>
      </c>
      <c r="O9570" s="7"/>
    </row>
    <row r="9571" spans="1:15" x14ac:dyDescent="0.2">
      <c r="A9571" s="2">
        <v>1</v>
      </c>
      <c r="B9571" s="6" t="s">
        <v>25</v>
      </c>
      <c r="C9571" s="6">
        <v>0</v>
      </c>
      <c r="D9571" s="5" t="s">
        <v>667</v>
      </c>
      <c r="E9571" s="5" t="str">
        <f t="shared" si="958"/>
        <v/>
      </c>
      <c r="F9571" s="5" t="str">
        <f t="shared" si="957"/>
        <v/>
      </c>
      <c r="G9571" s="7">
        <v>116.495</v>
      </c>
      <c r="H9571" s="7">
        <v>108.127</v>
      </c>
      <c r="I9571" s="7">
        <v>109.18</v>
      </c>
      <c r="J9571" s="7">
        <v>90.338999999999999</v>
      </c>
      <c r="K9571" s="7">
        <v>93.72</v>
      </c>
      <c r="L9571" s="7">
        <v>100.973</v>
      </c>
      <c r="M9571" s="7">
        <v>84.313000000000002</v>
      </c>
      <c r="N9571" s="7">
        <v>92.052999999999997</v>
      </c>
      <c r="O9571" s="7"/>
    </row>
    <row r="9572" spans="1:15" x14ac:dyDescent="0.2">
      <c r="A9572" s="2">
        <v>1</v>
      </c>
      <c r="B9572" s="6" t="s">
        <v>26</v>
      </c>
      <c r="C9572" s="6">
        <v>0</v>
      </c>
      <c r="D9572" s="5" t="s">
        <v>667</v>
      </c>
      <c r="E9572" s="5" t="str">
        <f t="shared" si="958"/>
        <v/>
      </c>
      <c r="F9572" s="5" t="str">
        <f t="shared" si="957"/>
        <v/>
      </c>
      <c r="G9572" s="7">
        <v>115.553</v>
      </c>
      <c r="H9572" s="7">
        <v>112.182</v>
      </c>
      <c r="I9572" s="7">
        <v>111.227</v>
      </c>
      <c r="J9572" s="7">
        <v>92.715999999999994</v>
      </c>
      <c r="K9572" s="7">
        <v>96.256</v>
      </c>
      <c r="L9572" s="7">
        <v>99.147999999999996</v>
      </c>
      <c r="M9572" s="7">
        <v>88.433000000000007</v>
      </c>
      <c r="N9572" s="7">
        <v>98.361000000000004</v>
      </c>
      <c r="O9572" s="7"/>
    </row>
    <row r="9573" spans="1:15" x14ac:dyDescent="0.2">
      <c r="A9573" s="2">
        <v>1</v>
      </c>
      <c r="B9573" s="6" t="s">
        <v>27</v>
      </c>
      <c r="C9573" s="6">
        <v>0</v>
      </c>
      <c r="D9573" s="5" t="s">
        <v>667</v>
      </c>
      <c r="E9573" s="5" t="str">
        <f t="shared" si="958"/>
        <v/>
      </c>
      <c r="F9573" s="5" t="str">
        <f t="shared" si="957"/>
        <v/>
      </c>
      <c r="G9573" s="7">
        <v>121.755</v>
      </c>
      <c r="H9573" s="7">
        <v>110.09399999999999</v>
      </c>
      <c r="I9573" s="7">
        <v>113.175</v>
      </c>
      <c r="J9573" s="7">
        <v>95.057000000000002</v>
      </c>
      <c r="K9573" s="7">
        <v>92.953000000000003</v>
      </c>
      <c r="L9573" s="7">
        <v>102.798</v>
      </c>
      <c r="M9573" s="7">
        <v>83.025999999999996</v>
      </c>
      <c r="N9573" s="7">
        <v>93.965000000000003</v>
      </c>
      <c r="O9573" s="7"/>
    </row>
    <row r="9574" spans="1:15" x14ac:dyDescent="0.2">
      <c r="A9574" s="2">
        <v>1</v>
      </c>
      <c r="B9574" s="6" t="s">
        <v>28</v>
      </c>
      <c r="C9574" s="6">
        <v>0</v>
      </c>
      <c r="D9574" s="5" t="s">
        <v>667</v>
      </c>
      <c r="E9574" s="5" t="str">
        <f t="shared" si="958"/>
        <v/>
      </c>
      <c r="F9574" s="5" t="str">
        <f t="shared" si="957"/>
        <v/>
      </c>
      <c r="G9574" s="7">
        <v>104.917</v>
      </c>
      <c r="H9574" s="7">
        <v>95.281000000000006</v>
      </c>
      <c r="I9574" s="7">
        <v>100.381</v>
      </c>
      <c r="J9574" s="7">
        <v>98.183000000000007</v>
      </c>
      <c r="K9574" s="7">
        <v>95.676000000000002</v>
      </c>
      <c r="L9574" s="7">
        <v>105.35299999999999</v>
      </c>
      <c r="M9574" s="7">
        <v>99.441999999999993</v>
      </c>
      <c r="N9574" s="7">
        <v>99.820999999999998</v>
      </c>
      <c r="O9574" s="7"/>
    </row>
    <row r="9575" spans="1:15" x14ac:dyDescent="0.2">
      <c r="A9575" s="2">
        <v>1</v>
      </c>
      <c r="B9575" s="6" t="s">
        <v>29</v>
      </c>
      <c r="C9575" s="6">
        <v>0</v>
      </c>
      <c r="D9575" s="5" t="s">
        <v>667</v>
      </c>
      <c r="E9575" s="5" t="str">
        <f t="shared" si="958"/>
        <v/>
      </c>
      <c r="F9575" s="5" t="str">
        <f t="shared" si="957"/>
        <v/>
      </c>
      <c r="G9575" s="7">
        <v>100</v>
      </c>
      <c r="H9575" s="7">
        <v>100</v>
      </c>
      <c r="I9575" s="7">
        <v>100</v>
      </c>
      <c r="J9575" s="7">
        <v>100</v>
      </c>
      <c r="K9575" s="7">
        <v>100</v>
      </c>
      <c r="L9575" s="7">
        <v>100</v>
      </c>
      <c r="M9575" s="7">
        <v>100</v>
      </c>
      <c r="N9575" s="7">
        <v>100</v>
      </c>
      <c r="O9575" s="7"/>
    </row>
    <row r="9576" spans="1:15" x14ac:dyDescent="0.2">
      <c r="A9576" s="2">
        <v>1</v>
      </c>
      <c r="B9576" s="6" t="s">
        <v>30</v>
      </c>
      <c r="C9576" s="6">
        <v>0</v>
      </c>
      <c r="D9576" s="5" t="s">
        <v>667</v>
      </c>
      <c r="E9576" s="5" t="str">
        <f t="shared" si="958"/>
        <v/>
      </c>
      <c r="F9576" s="5" t="str">
        <f t="shared" si="957"/>
        <v/>
      </c>
      <c r="G9576" s="7">
        <v>112.014</v>
      </c>
      <c r="H9576" s="7">
        <v>110.54900000000001</v>
      </c>
      <c r="I9576" s="7">
        <v>95.754999999999995</v>
      </c>
      <c r="J9576" s="7">
        <v>101.419</v>
      </c>
      <c r="K9576" s="7">
        <v>85.484999999999999</v>
      </c>
      <c r="L9576" s="7">
        <v>86.617999999999995</v>
      </c>
      <c r="M9576" s="7">
        <v>93.378</v>
      </c>
      <c r="N9576" s="7">
        <v>89.414000000000001</v>
      </c>
      <c r="O9576" s="7"/>
    </row>
    <row r="9577" spans="1:15" x14ac:dyDescent="0.2">
      <c r="A9577" s="2">
        <v>1</v>
      </c>
      <c r="B9577" s="6" t="s">
        <v>31</v>
      </c>
      <c r="C9577" s="6">
        <v>0</v>
      </c>
      <c r="D9577" s="5" t="s">
        <v>667</v>
      </c>
      <c r="E9577" s="5" t="str">
        <f t="shared" si="958"/>
        <v/>
      </c>
      <c r="F9577" s="5" t="str">
        <f t="shared" si="957"/>
        <v/>
      </c>
      <c r="G9577" s="7">
        <v>121.08499999999999</v>
      </c>
      <c r="H9577" s="7">
        <v>124.52800000000001</v>
      </c>
      <c r="I9577" s="7">
        <v>98.168000000000006</v>
      </c>
      <c r="J9577" s="7">
        <v>103.899</v>
      </c>
      <c r="K9577" s="7">
        <v>81.073999999999998</v>
      </c>
      <c r="L9577" s="7">
        <v>78.831999999999994</v>
      </c>
      <c r="M9577" s="7">
        <v>91.546999999999997</v>
      </c>
      <c r="N9577" s="7">
        <v>89.87</v>
      </c>
      <c r="O9577" s="7"/>
    </row>
    <row r="9578" spans="1:15" x14ac:dyDescent="0.2">
      <c r="A9578" s="2">
        <v>1</v>
      </c>
      <c r="B9578" s="6" t="s">
        <v>32</v>
      </c>
      <c r="C9578" s="6">
        <v>0</v>
      </c>
      <c r="D9578" s="5" t="s">
        <v>667</v>
      </c>
      <c r="E9578" s="5" t="str">
        <f t="shared" si="958"/>
        <v/>
      </c>
      <c r="F9578" s="5" t="str">
        <f t="shared" si="957"/>
        <v/>
      </c>
      <c r="G9578" s="7">
        <v>114.91800000000001</v>
      </c>
      <c r="H9578" s="7">
        <v>113.753</v>
      </c>
      <c r="I9578" s="7">
        <v>94.379000000000005</v>
      </c>
      <c r="J9578" s="7">
        <v>106.102</v>
      </c>
      <c r="K9578" s="7">
        <v>82.128</v>
      </c>
      <c r="L9578" s="7">
        <v>82.968000000000004</v>
      </c>
      <c r="M9578" s="7">
        <v>99.07</v>
      </c>
      <c r="N9578" s="7">
        <v>93.501999999999995</v>
      </c>
      <c r="O9578" s="7"/>
    </row>
    <row r="9579" spans="1:15" x14ac:dyDescent="0.2">
      <c r="A9579" s="2">
        <v>1</v>
      </c>
      <c r="B9579" s="6" t="s">
        <v>33</v>
      </c>
      <c r="C9579" s="6">
        <v>0</v>
      </c>
      <c r="D9579" s="5" t="s">
        <v>667</v>
      </c>
      <c r="E9579" s="5" t="str">
        <f t="shared" si="958"/>
        <v/>
      </c>
      <c r="F9579" s="5" t="str">
        <f t="shared" si="957"/>
        <v/>
      </c>
      <c r="G9579" s="7">
        <v>124.351</v>
      </c>
      <c r="H9579" s="7">
        <v>114.572</v>
      </c>
      <c r="I9579" s="7">
        <v>93.665000000000006</v>
      </c>
      <c r="J9579" s="7">
        <v>108.372</v>
      </c>
      <c r="K9579" s="7">
        <v>75.322999999999993</v>
      </c>
      <c r="L9579" s="7">
        <v>81.751999999999995</v>
      </c>
      <c r="M9579" s="7">
        <v>101.54600000000001</v>
      </c>
      <c r="N9579" s="7">
        <v>95.113</v>
      </c>
      <c r="O9579" s="7"/>
    </row>
    <row r="9580" spans="1:15" x14ac:dyDescent="0.2">
      <c r="A9580" s="2">
        <v>1</v>
      </c>
      <c r="B9580" s="6" t="s">
        <v>34</v>
      </c>
      <c r="C9580" s="6">
        <v>0</v>
      </c>
      <c r="D9580" s="5" t="s">
        <v>667</v>
      </c>
      <c r="E9580" s="5" t="str">
        <f t="shared" si="958"/>
        <v/>
      </c>
      <c r="F9580" s="5" t="str">
        <f t="shared" si="957"/>
        <v/>
      </c>
      <c r="G9580" s="7">
        <v>117.026</v>
      </c>
      <c r="H9580" s="7">
        <v>104.562</v>
      </c>
      <c r="I9580" s="7">
        <v>87.644000000000005</v>
      </c>
      <c r="J9580" s="7">
        <v>112.637</v>
      </c>
      <c r="K9580" s="7">
        <v>74.893000000000001</v>
      </c>
      <c r="L9580" s="7">
        <v>83.82</v>
      </c>
      <c r="M9580" s="7">
        <v>117.111</v>
      </c>
      <c r="N9580" s="7">
        <v>102.64100000000001</v>
      </c>
      <c r="O9580" s="7"/>
    </row>
    <row r="9581" spans="1:15" x14ac:dyDescent="0.2">
      <c r="A9581" s="2">
        <v>1</v>
      </c>
      <c r="B9581" s="6" t="s">
        <v>35</v>
      </c>
      <c r="C9581" s="6">
        <v>0</v>
      </c>
      <c r="D9581" s="5" t="s">
        <v>667</v>
      </c>
      <c r="E9581" s="5" t="str">
        <f t="shared" si="958"/>
        <v/>
      </c>
      <c r="F9581" s="5" t="str">
        <f t="shared" si="957"/>
        <v/>
      </c>
      <c r="G9581" s="7">
        <v>125.614</v>
      </c>
      <c r="H9581" s="7">
        <v>116.32299999999999</v>
      </c>
      <c r="I9581" s="7">
        <v>81.936000000000007</v>
      </c>
      <c r="J9581" s="7">
        <v>118.402</v>
      </c>
      <c r="K9581" s="7">
        <v>65.227999999999994</v>
      </c>
      <c r="L9581" s="7">
        <v>70.438000000000002</v>
      </c>
      <c r="M9581" s="7">
        <v>118.18</v>
      </c>
      <c r="N9581" s="7">
        <v>96.831000000000003</v>
      </c>
      <c r="O9581" s="7"/>
    </row>
    <row r="9582" spans="1:15" x14ac:dyDescent="0.2">
      <c r="A9582" s="2">
        <v>1</v>
      </c>
      <c r="B9582" s="6" t="s">
        <v>36</v>
      </c>
      <c r="C9582" s="6">
        <v>0</v>
      </c>
      <c r="D9582" s="5" t="s">
        <v>667</v>
      </c>
      <c r="E9582" s="5" t="str">
        <f t="shared" si="958"/>
        <v/>
      </c>
      <c r="F9582" s="5" t="str">
        <f t="shared" si="957"/>
        <v/>
      </c>
      <c r="G9582" s="7">
        <v>110.985</v>
      </c>
      <c r="H9582" s="7">
        <v>105.869</v>
      </c>
      <c r="I9582" s="7">
        <v>70.322000000000003</v>
      </c>
      <c r="J9582" s="7">
        <v>120.59</v>
      </c>
      <c r="K9582" s="7">
        <v>63.362000000000002</v>
      </c>
      <c r="L9582" s="7">
        <v>66.423000000000002</v>
      </c>
      <c r="M9582" s="7">
        <v>122.852</v>
      </c>
      <c r="N9582" s="7">
        <v>86.391999999999996</v>
      </c>
      <c r="O9582" s="7"/>
    </row>
    <row r="9583" spans="1:15" x14ac:dyDescent="0.2">
      <c r="A9583" s="2">
        <v>1</v>
      </c>
      <c r="B9583" s="6" t="s">
        <v>37</v>
      </c>
      <c r="C9583" s="6">
        <v>0</v>
      </c>
      <c r="D9583" s="5" t="s">
        <v>667</v>
      </c>
      <c r="E9583" s="5" t="str">
        <f t="shared" si="958"/>
        <v/>
      </c>
      <c r="F9583" s="5" t="str">
        <f t="shared" si="957"/>
        <v/>
      </c>
      <c r="G9583" s="7">
        <v>114.27800000000001</v>
      </c>
      <c r="H9583" s="7">
        <v>108.378</v>
      </c>
      <c r="I9583" s="7">
        <v>68.691999999999993</v>
      </c>
      <c r="J9583" s="7">
        <v>120.255</v>
      </c>
      <c r="K9583" s="7">
        <v>60.11</v>
      </c>
      <c r="L9583" s="7">
        <v>63.381999999999998</v>
      </c>
      <c r="M9583" s="7">
        <v>111.277</v>
      </c>
      <c r="N9583" s="7">
        <v>76.438999999999993</v>
      </c>
      <c r="O9583" s="7"/>
    </row>
    <row r="9584" spans="1:15" x14ac:dyDescent="0.2">
      <c r="A9584" s="2">
        <v>1</v>
      </c>
      <c r="B9584" s="6" t="s">
        <v>63</v>
      </c>
      <c r="C9584" s="6">
        <v>0</v>
      </c>
      <c r="D9584" s="5" t="s">
        <v>667</v>
      </c>
      <c r="E9584" s="5" t="str">
        <f t="shared" si="958"/>
        <v/>
      </c>
      <c r="F9584" s="5" t="str">
        <f t="shared" si="957"/>
        <v/>
      </c>
      <c r="G9584" s="7">
        <v>135.70099999999999</v>
      </c>
      <c r="H9584" s="7">
        <v>123.741</v>
      </c>
      <c r="I9584" s="7">
        <v>76.021000000000001</v>
      </c>
      <c r="J9584" s="7">
        <v>123.8</v>
      </c>
      <c r="K9584" s="7">
        <v>56.021000000000001</v>
      </c>
      <c r="L9584" s="7">
        <v>61.436</v>
      </c>
      <c r="M9584" s="7">
        <v>104.77500000000001</v>
      </c>
      <c r="N9584" s="7">
        <v>79.650999999999996</v>
      </c>
      <c r="O9584" s="7"/>
    </row>
    <row r="9585" spans="1:15" x14ac:dyDescent="0.2">
      <c r="A9585" s="2">
        <v>0</v>
      </c>
      <c r="B9585" s="5" t="s">
        <v>668</v>
      </c>
      <c r="C9585" s="6" t="s">
        <v>0</v>
      </c>
      <c r="E9585" s="5" t="str">
        <f t="shared" si="958"/>
        <v/>
      </c>
      <c r="F9585" s="5" t="str">
        <f t="shared" si="957"/>
        <v/>
      </c>
    </row>
    <row r="9586" spans="1:15" x14ac:dyDescent="0.2">
      <c r="A9586" s="2">
        <v>1</v>
      </c>
      <c r="B9586" s="6" t="s">
        <v>13</v>
      </c>
      <c r="C9586" s="6">
        <v>0</v>
      </c>
      <c r="D9586" s="5" t="s">
        <v>669</v>
      </c>
      <c r="E9586" s="5" t="str">
        <f t="shared" si="958"/>
        <v/>
      </c>
      <c r="F9586" s="5" t="str">
        <f t="shared" si="957"/>
        <v/>
      </c>
      <c r="G9586" s="7">
        <v>52.4</v>
      </c>
      <c r="H9586" s="7">
        <v>47.893000000000001</v>
      </c>
      <c r="I9586" s="7">
        <v>65.766999999999996</v>
      </c>
      <c r="J9586" s="7">
        <v>78.861999999999995</v>
      </c>
      <c r="K9586" s="7">
        <v>125.509</v>
      </c>
      <c r="L9586" s="7">
        <v>137.32300000000001</v>
      </c>
      <c r="M9586" s="7">
        <v>128.511</v>
      </c>
      <c r="N9586" s="7">
        <v>84.518000000000001</v>
      </c>
      <c r="O9586" s="7"/>
    </row>
    <row r="9587" spans="1:15" x14ac:dyDescent="0.2">
      <c r="A9587" s="2">
        <v>1</v>
      </c>
      <c r="B9587" s="6" t="s">
        <v>15</v>
      </c>
      <c r="C9587" s="6">
        <v>0</v>
      </c>
      <c r="D9587" s="5" t="s">
        <v>669</v>
      </c>
      <c r="E9587" s="5" t="str">
        <f t="shared" si="958"/>
        <v/>
      </c>
      <c r="F9587" s="5" t="str">
        <f t="shared" si="957"/>
        <v/>
      </c>
      <c r="G9587" s="7">
        <v>54.075000000000003</v>
      </c>
      <c r="H9587" s="7">
        <v>51.018999999999998</v>
      </c>
      <c r="I9587" s="7">
        <v>69.201999999999998</v>
      </c>
      <c r="J9587" s="7">
        <v>80.094999999999999</v>
      </c>
      <c r="K9587" s="7">
        <v>127.973</v>
      </c>
      <c r="L9587" s="7">
        <v>135.63800000000001</v>
      </c>
      <c r="M9587" s="7">
        <v>138.84100000000001</v>
      </c>
      <c r="N9587" s="7">
        <v>96.08</v>
      </c>
      <c r="O9587" s="7"/>
    </row>
    <row r="9588" spans="1:15" x14ac:dyDescent="0.2">
      <c r="A9588" s="2">
        <v>1</v>
      </c>
      <c r="B9588" s="6" t="s">
        <v>16</v>
      </c>
      <c r="C9588" s="6">
        <v>0</v>
      </c>
      <c r="D9588" s="5" t="s">
        <v>669</v>
      </c>
      <c r="E9588" s="5" t="str">
        <f t="shared" si="958"/>
        <v/>
      </c>
      <c r="F9588" s="5" t="str">
        <f t="shared" si="957"/>
        <v/>
      </c>
      <c r="G9588" s="7">
        <v>55.558999999999997</v>
      </c>
      <c r="H9588" s="7">
        <v>54.235999999999997</v>
      </c>
      <c r="I9588" s="7">
        <v>68.58</v>
      </c>
      <c r="J9588" s="7">
        <v>83.444000000000003</v>
      </c>
      <c r="K9588" s="7">
        <v>123.437</v>
      </c>
      <c r="L9588" s="7">
        <v>126.44799999999999</v>
      </c>
      <c r="M9588" s="7">
        <v>143.51400000000001</v>
      </c>
      <c r="N9588" s="7">
        <v>98.421999999999997</v>
      </c>
      <c r="O9588" s="7"/>
    </row>
    <row r="9589" spans="1:15" x14ac:dyDescent="0.2">
      <c r="A9589" s="2">
        <v>1</v>
      </c>
      <c r="B9589" s="6" t="s">
        <v>17</v>
      </c>
      <c r="C9589" s="6">
        <v>0</v>
      </c>
      <c r="D9589" s="5" t="s">
        <v>669</v>
      </c>
      <c r="E9589" s="5" t="str">
        <f t="shared" si="958"/>
        <v/>
      </c>
      <c r="F9589" s="5" t="str">
        <f t="shared" si="957"/>
        <v/>
      </c>
      <c r="G9589" s="7">
        <v>54.893999999999998</v>
      </c>
      <c r="H9589" s="7">
        <v>53.841999999999999</v>
      </c>
      <c r="I9589" s="7">
        <v>66.968000000000004</v>
      </c>
      <c r="J9589" s="7">
        <v>92.558000000000007</v>
      </c>
      <c r="K9589" s="7">
        <v>121.995</v>
      </c>
      <c r="L9589" s="7">
        <v>124.379</v>
      </c>
      <c r="M9589" s="7">
        <v>148.39699999999999</v>
      </c>
      <c r="N9589" s="7">
        <v>99.379000000000005</v>
      </c>
      <c r="O9589" s="7"/>
    </row>
    <row r="9590" spans="1:15" x14ac:dyDescent="0.2">
      <c r="A9590" s="2">
        <v>1</v>
      </c>
      <c r="B9590" s="6" t="s">
        <v>18</v>
      </c>
      <c r="C9590" s="6">
        <v>0</v>
      </c>
      <c r="D9590" s="5" t="s">
        <v>669</v>
      </c>
      <c r="E9590" s="5" t="str">
        <f t="shared" si="958"/>
        <v/>
      </c>
      <c r="F9590" s="5" t="str">
        <f t="shared" si="957"/>
        <v/>
      </c>
      <c r="G9590" s="7">
        <v>53.426000000000002</v>
      </c>
      <c r="H9590" s="7">
        <v>53.866999999999997</v>
      </c>
      <c r="I9590" s="7">
        <v>65.248000000000005</v>
      </c>
      <c r="J9590" s="7">
        <v>91.653000000000006</v>
      </c>
      <c r="K9590" s="7">
        <v>122.128</v>
      </c>
      <c r="L9590" s="7">
        <v>121.129</v>
      </c>
      <c r="M9590" s="7">
        <v>152.376</v>
      </c>
      <c r="N9590" s="7">
        <v>99.423000000000002</v>
      </c>
      <c r="O9590" s="7"/>
    </row>
    <row r="9591" spans="1:15" x14ac:dyDescent="0.2">
      <c r="A9591" s="2">
        <v>1</v>
      </c>
      <c r="B9591" s="6" t="s">
        <v>19</v>
      </c>
      <c r="C9591" s="6">
        <v>0</v>
      </c>
      <c r="D9591" s="5" t="s">
        <v>669</v>
      </c>
      <c r="E9591" s="5" t="str">
        <f t="shared" si="958"/>
        <v/>
      </c>
      <c r="F9591" s="5" t="str">
        <f t="shared" si="957"/>
        <v/>
      </c>
      <c r="G9591" s="7">
        <v>58.390999999999998</v>
      </c>
      <c r="H9591" s="7">
        <v>59.908999999999999</v>
      </c>
      <c r="I9591" s="7">
        <v>67.697999999999993</v>
      </c>
      <c r="J9591" s="7">
        <v>90.64</v>
      </c>
      <c r="K9591" s="7">
        <v>115.94</v>
      </c>
      <c r="L9591" s="7">
        <v>113.002</v>
      </c>
      <c r="M9591" s="7">
        <v>143.00399999999999</v>
      </c>
      <c r="N9591" s="7">
        <v>96.811000000000007</v>
      </c>
      <c r="O9591" s="7"/>
    </row>
    <row r="9592" spans="1:15" x14ac:dyDescent="0.2">
      <c r="A9592" s="2">
        <v>1</v>
      </c>
      <c r="B9592" s="6" t="s">
        <v>20</v>
      </c>
      <c r="C9592" s="6">
        <v>0</v>
      </c>
      <c r="D9592" s="5" t="s">
        <v>669</v>
      </c>
      <c r="E9592" s="5" t="str">
        <f t="shared" si="958"/>
        <v/>
      </c>
      <c r="F9592" s="5" t="str">
        <f t="shared" si="957"/>
        <v/>
      </c>
      <c r="G9592" s="7">
        <v>59.631999999999998</v>
      </c>
      <c r="H9592" s="7">
        <v>58.304000000000002</v>
      </c>
      <c r="I9592" s="7">
        <v>71.364000000000004</v>
      </c>
      <c r="J9592" s="7">
        <v>90.777000000000001</v>
      </c>
      <c r="K9592" s="7">
        <v>119.67400000000001</v>
      </c>
      <c r="L9592" s="7">
        <v>122.4</v>
      </c>
      <c r="M9592" s="7">
        <v>145.89099999999999</v>
      </c>
      <c r="N9592" s="7">
        <v>104.113</v>
      </c>
      <c r="O9592" s="7"/>
    </row>
    <row r="9593" spans="1:15" x14ac:dyDescent="0.2">
      <c r="A9593" s="2">
        <v>1</v>
      </c>
      <c r="B9593" s="6" t="s">
        <v>21</v>
      </c>
      <c r="C9593" s="6">
        <v>0</v>
      </c>
      <c r="D9593" s="5" t="s">
        <v>669</v>
      </c>
      <c r="E9593" s="5" t="str">
        <f t="shared" si="958"/>
        <v/>
      </c>
      <c r="F9593" s="5" t="str">
        <f t="shared" si="957"/>
        <v/>
      </c>
      <c r="G9593" s="7">
        <v>68.358000000000004</v>
      </c>
      <c r="H9593" s="7">
        <v>66.632999999999996</v>
      </c>
      <c r="I9593" s="7">
        <v>78.881</v>
      </c>
      <c r="J9593" s="7">
        <v>90.709000000000003</v>
      </c>
      <c r="K9593" s="7">
        <v>115.39400000000001</v>
      </c>
      <c r="L9593" s="7">
        <v>118.381</v>
      </c>
      <c r="M9593" s="7">
        <v>122.364</v>
      </c>
      <c r="N9593" s="7">
        <v>96.522000000000006</v>
      </c>
      <c r="O9593" s="7"/>
    </row>
    <row r="9594" spans="1:15" x14ac:dyDescent="0.2">
      <c r="A9594" s="2">
        <v>1</v>
      </c>
      <c r="B9594" s="6" t="s">
        <v>22</v>
      </c>
      <c r="C9594" s="6">
        <v>0</v>
      </c>
      <c r="D9594" s="5" t="s">
        <v>669</v>
      </c>
      <c r="E9594" s="5" t="str">
        <f t="shared" si="958"/>
        <v/>
      </c>
      <c r="F9594" s="5" t="str">
        <f t="shared" si="957"/>
        <v/>
      </c>
      <c r="G9594" s="7">
        <v>69.001000000000005</v>
      </c>
      <c r="H9594" s="7">
        <v>65.361999999999995</v>
      </c>
      <c r="I9594" s="7">
        <v>82.147000000000006</v>
      </c>
      <c r="J9594" s="7">
        <v>90.805999999999997</v>
      </c>
      <c r="K9594" s="7">
        <v>119.051</v>
      </c>
      <c r="L9594" s="7">
        <v>125.68</v>
      </c>
      <c r="M9594" s="7">
        <v>118.60299999999999</v>
      </c>
      <c r="N9594" s="7">
        <v>97.429000000000002</v>
      </c>
      <c r="O9594" s="7"/>
    </row>
    <row r="9595" spans="1:15" x14ac:dyDescent="0.2">
      <c r="A9595" s="2">
        <v>1</v>
      </c>
      <c r="B9595" s="6" t="s">
        <v>23</v>
      </c>
      <c r="C9595" s="6">
        <v>0</v>
      </c>
      <c r="D9595" s="5" t="s">
        <v>669</v>
      </c>
      <c r="E9595" s="5" t="str">
        <f t="shared" si="958"/>
        <v/>
      </c>
      <c r="F9595" s="5" t="str">
        <f t="shared" si="957"/>
        <v/>
      </c>
      <c r="G9595" s="7">
        <v>75.328999999999994</v>
      </c>
      <c r="H9595" s="7">
        <v>68.399000000000001</v>
      </c>
      <c r="I9595" s="7">
        <v>87.075000000000003</v>
      </c>
      <c r="J9595" s="7">
        <v>95.588999999999999</v>
      </c>
      <c r="K9595" s="7">
        <v>115.593</v>
      </c>
      <c r="L9595" s="7">
        <v>127.30500000000001</v>
      </c>
      <c r="M9595" s="7">
        <v>114.79900000000001</v>
      </c>
      <c r="N9595" s="7">
        <v>99.960999999999999</v>
      </c>
      <c r="O9595" s="7"/>
    </row>
    <row r="9596" spans="1:15" x14ac:dyDescent="0.2">
      <c r="A9596" s="2">
        <v>1</v>
      </c>
      <c r="B9596" s="6" t="s">
        <v>24</v>
      </c>
      <c r="C9596" s="6">
        <v>0</v>
      </c>
      <c r="D9596" s="5" t="s">
        <v>669</v>
      </c>
      <c r="E9596" s="5" t="str">
        <f t="shared" si="958"/>
        <v/>
      </c>
      <c r="F9596" s="5" t="str">
        <f t="shared" si="957"/>
        <v/>
      </c>
      <c r="G9596" s="7">
        <v>74.048000000000002</v>
      </c>
      <c r="H9596" s="7">
        <v>66.905000000000001</v>
      </c>
      <c r="I9596" s="7">
        <v>85.311999999999998</v>
      </c>
      <c r="J9596" s="7">
        <v>95.902000000000001</v>
      </c>
      <c r="K9596" s="7">
        <v>115.212</v>
      </c>
      <c r="L9596" s="7">
        <v>127.512</v>
      </c>
      <c r="M9596" s="7">
        <v>120.818</v>
      </c>
      <c r="N9596" s="7">
        <v>103.07299999999999</v>
      </c>
      <c r="O9596" s="7"/>
    </row>
    <row r="9597" spans="1:15" x14ac:dyDescent="0.2">
      <c r="A9597" s="2">
        <v>1</v>
      </c>
      <c r="B9597" s="6" t="s">
        <v>25</v>
      </c>
      <c r="C9597" s="6">
        <v>0</v>
      </c>
      <c r="D9597" s="5" t="s">
        <v>669</v>
      </c>
      <c r="E9597" s="5" t="str">
        <f t="shared" si="958"/>
        <v/>
      </c>
      <c r="F9597" s="5" t="str">
        <f t="shared" si="957"/>
        <v/>
      </c>
      <c r="G9597" s="7">
        <v>75.445999999999998</v>
      </c>
      <c r="H9597" s="7">
        <v>71.051000000000002</v>
      </c>
      <c r="I9597" s="7">
        <v>84.468000000000004</v>
      </c>
      <c r="J9597" s="7">
        <v>91.647000000000006</v>
      </c>
      <c r="K9597" s="7">
        <v>111.95699999999999</v>
      </c>
      <c r="L9597" s="7">
        <v>118.883</v>
      </c>
      <c r="M9597" s="7">
        <v>117.77800000000001</v>
      </c>
      <c r="N9597" s="7">
        <v>99.483999999999995</v>
      </c>
      <c r="O9597" s="7"/>
    </row>
    <row r="9598" spans="1:15" x14ac:dyDescent="0.2">
      <c r="A9598" s="2">
        <v>1</v>
      </c>
      <c r="B9598" s="6" t="s">
        <v>26</v>
      </c>
      <c r="C9598" s="6">
        <v>0</v>
      </c>
      <c r="D9598" s="5" t="s">
        <v>669</v>
      </c>
      <c r="E9598" s="5" t="str">
        <f t="shared" si="958"/>
        <v/>
      </c>
      <c r="F9598" s="5" t="str">
        <f t="shared" si="957"/>
        <v/>
      </c>
      <c r="G9598" s="7">
        <v>77.192999999999998</v>
      </c>
      <c r="H9598" s="7">
        <v>76.192999999999998</v>
      </c>
      <c r="I9598" s="7">
        <v>90.828000000000003</v>
      </c>
      <c r="J9598" s="7">
        <v>91.843000000000004</v>
      </c>
      <c r="K9598" s="7">
        <v>117.664</v>
      </c>
      <c r="L9598" s="7">
        <v>119.208</v>
      </c>
      <c r="M9598" s="7">
        <v>118.15300000000001</v>
      </c>
      <c r="N9598" s="7">
        <v>107.316</v>
      </c>
      <c r="O9598" s="7"/>
    </row>
    <row r="9599" spans="1:15" x14ac:dyDescent="0.2">
      <c r="A9599" s="2">
        <v>1</v>
      </c>
      <c r="B9599" s="6" t="s">
        <v>27</v>
      </c>
      <c r="C9599" s="6">
        <v>0</v>
      </c>
      <c r="D9599" s="5" t="s">
        <v>669</v>
      </c>
      <c r="E9599" s="5" t="str">
        <f t="shared" si="958"/>
        <v/>
      </c>
      <c r="F9599" s="5" t="str">
        <f t="shared" si="957"/>
        <v/>
      </c>
      <c r="G9599" s="7">
        <v>90.707999999999998</v>
      </c>
      <c r="H9599" s="7">
        <v>86.924999999999997</v>
      </c>
      <c r="I9599" s="7">
        <v>94.835999999999999</v>
      </c>
      <c r="J9599" s="7">
        <v>103.65</v>
      </c>
      <c r="K9599" s="7">
        <v>104.551</v>
      </c>
      <c r="L9599" s="7">
        <v>109.102</v>
      </c>
      <c r="M9599" s="7">
        <v>106.08499999999999</v>
      </c>
      <c r="N9599" s="7">
        <v>100.607</v>
      </c>
      <c r="O9599" s="7"/>
    </row>
    <row r="9600" spans="1:15" x14ac:dyDescent="0.2">
      <c r="A9600" s="2">
        <v>1</v>
      </c>
      <c r="B9600" s="6" t="s">
        <v>28</v>
      </c>
      <c r="C9600" s="6">
        <v>0</v>
      </c>
      <c r="D9600" s="5" t="s">
        <v>669</v>
      </c>
      <c r="E9600" s="5" t="str">
        <f t="shared" si="958"/>
        <v/>
      </c>
      <c r="F9600" s="5" t="str">
        <f t="shared" si="957"/>
        <v/>
      </c>
      <c r="G9600" s="7">
        <v>94.679000000000002</v>
      </c>
      <c r="H9600" s="7">
        <v>92.555999999999997</v>
      </c>
      <c r="I9600" s="7">
        <v>94.006</v>
      </c>
      <c r="J9600" s="7">
        <v>104.331</v>
      </c>
      <c r="K9600" s="7">
        <v>99.289000000000001</v>
      </c>
      <c r="L9600" s="7">
        <v>101.566</v>
      </c>
      <c r="M9600" s="7">
        <v>103.44199999999999</v>
      </c>
      <c r="N9600" s="7">
        <v>97.242000000000004</v>
      </c>
      <c r="O9600" s="7"/>
    </row>
    <row r="9601" spans="1:15" x14ac:dyDescent="0.2">
      <c r="A9601" s="2">
        <v>1</v>
      </c>
      <c r="B9601" s="6" t="s">
        <v>29</v>
      </c>
      <c r="C9601" s="6">
        <v>0</v>
      </c>
      <c r="D9601" s="5" t="s">
        <v>669</v>
      </c>
      <c r="E9601" s="5" t="str">
        <f t="shared" si="958"/>
        <v/>
      </c>
      <c r="F9601" s="5" t="str">
        <f t="shared" si="957"/>
        <v/>
      </c>
      <c r="G9601" s="7">
        <v>100</v>
      </c>
      <c r="H9601" s="7">
        <v>100</v>
      </c>
      <c r="I9601" s="7">
        <v>100</v>
      </c>
      <c r="J9601" s="7">
        <v>100</v>
      </c>
      <c r="K9601" s="7">
        <v>100</v>
      </c>
      <c r="L9601" s="7">
        <v>100</v>
      </c>
      <c r="M9601" s="7">
        <v>100</v>
      </c>
      <c r="N9601" s="7">
        <v>100</v>
      </c>
      <c r="O9601" s="7"/>
    </row>
    <row r="9602" spans="1:15" x14ac:dyDescent="0.2">
      <c r="A9602" s="2">
        <v>1</v>
      </c>
      <c r="B9602" s="6" t="s">
        <v>30</v>
      </c>
      <c r="C9602" s="6">
        <v>0</v>
      </c>
      <c r="D9602" s="5" t="s">
        <v>669</v>
      </c>
      <c r="E9602" s="5" t="str">
        <f t="shared" si="958"/>
        <v/>
      </c>
      <c r="F9602" s="5" t="str">
        <f t="shared" si="957"/>
        <v/>
      </c>
      <c r="G9602" s="7">
        <v>93.513000000000005</v>
      </c>
      <c r="H9602" s="7">
        <v>87.731999999999999</v>
      </c>
      <c r="I9602" s="7">
        <v>102.432</v>
      </c>
      <c r="J9602" s="7">
        <v>106.249</v>
      </c>
      <c r="K9602" s="7">
        <v>109.538</v>
      </c>
      <c r="L9602" s="7">
        <v>116.755</v>
      </c>
      <c r="M9602" s="7">
        <v>115.01600000000001</v>
      </c>
      <c r="N9602" s="7">
        <v>117.812</v>
      </c>
      <c r="O9602" s="7"/>
    </row>
    <row r="9603" spans="1:15" x14ac:dyDescent="0.2">
      <c r="A9603" s="2">
        <v>1</v>
      </c>
      <c r="B9603" s="6" t="s">
        <v>31</v>
      </c>
      <c r="C9603" s="6">
        <v>0</v>
      </c>
      <c r="D9603" s="5" t="s">
        <v>669</v>
      </c>
      <c r="E9603" s="5" t="str">
        <f t="shared" si="958"/>
        <v/>
      </c>
      <c r="F9603" s="5" t="str">
        <f t="shared" si="957"/>
        <v/>
      </c>
      <c r="G9603" s="7">
        <v>94.212999999999994</v>
      </c>
      <c r="H9603" s="7">
        <v>91.44</v>
      </c>
      <c r="I9603" s="7">
        <v>100.19499999999999</v>
      </c>
      <c r="J9603" s="7">
        <v>112.634</v>
      </c>
      <c r="K9603" s="7">
        <v>106.349</v>
      </c>
      <c r="L9603" s="7">
        <v>109.574</v>
      </c>
      <c r="M9603" s="7">
        <v>114.925</v>
      </c>
      <c r="N9603" s="7">
        <v>115.148</v>
      </c>
      <c r="O9603" s="7"/>
    </row>
    <row r="9604" spans="1:15" x14ac:dyDescent="0.2">
      <c r="A9604" s="2">
        <v>1</v>
      </c>
      <c r="B9604" s="6" t="s">
        <v>32</v>
      </c>
      <c r="C9604" s="6">
        <v>0</v>
      </c>
      <c r="D9604" s="5" t="s">
        <v>669</v>
      </c>
      <c r="E9604" s="5" t="str">
        <f t="shared" si="958"/>
        <v/>
      </c>
      <c r="F9604" s="5" t="str">
        <f t="shared" si="957"/>
        <v/>
      </c>
      <c r="G9604" s="7">
        <v>87.081000000000003</v>
      </c>
      <c r="H9604" s="7">
        <v>88.07</v>
      </c>
      <c r="I9604" s="7">
        <v>97.283000000000001</v>
      </c>
      <c r="J9604" s="7">
        <v>124.714</v>
      </c>
      <c r="K9604" s="7">
        <v>111.71599999999999</v>
      </c>
      <c r="L9604" s="7">
        <v>110.461</v>
      </c>
      <c r="M9604" s="7">
        <v>122.807</v>
      </c>
      <c r="N9604" s="7">
        <v>119.471</v>
      </c>
      <c r="O9604" s="7"/>
    </row>
    <row r="9605" spans="1:15" x14ac:dyDescent="0.2">
      <c r="A9605" s="2">
        <v>1</v>
      </c>
      <c r="B9605" s="6" t="s">
        <v>33</v>
      </c>
      <c r="C9605" s="6">
        <v>0</v>
      </c>
      <c r="D9605" s="5" t="s">
        <v>669</v>
      </c>
      <c r="E9605" s="5" t="str">
        <f t="shared" si="958"/>
        <v/>
      </c>
      <c r="F9605" s="5" t="str">
        <f t="shared" si="957"/>
        <v/>
      </c>
      <c r="G9605" s="7">
        <v>93.268000000000001</v>
      </c>
      <c r="H9605" s="7">
        <v>96.804000000000002</v>
      </c>
      <c r="I9605" s="7">
        <v>95.23</v>
      </c>
      <c r="J9605" s="7">
        <v>131.49700000000001</v>
      </c>
      <c r="K9605" s="7">
        <v>102.104</v>
      </c>
      <c r="L9605" s="7">
        <v>98.375</v>
      </c>
      <c r="M9605" s="7">
        <v>123.495</v>
      </c>
      <c r="N9605" s="7">
        <v>117.605</v>
      </c>
      <c r="O9605" s="7"/>
    </row>
    <row r="9606" spans="1:15" x14ac:dyDescent="0.2">
      <c r="A9606" s="2">
        <v>1</v>
      </c>
      <c r="B9606" s="6" t="s">
        <v>34</v>
      </c>
      <c r="C9606" s="6">
        <v>0</v>
      </c>
      <c r="D9606" s="5" t="s">
        <v>669</v>
      </c>
      <c r="E9606" s="5" t="str">
        <f t="shared" si="958"/>
        <v/>
      </c>
      <c r="F9606" s="5" t="str">
        <f t="shared" si="957"/>
        <v/>
      </c>
      <c r="G9606" s="7">
        <v>96.531000000000006</v>
      </c>
      <c r="H9606" s="7">
        <v>98.725999999999999</v>
      </c>
      <c r="I9606" s="7">
        <v>96.042000000000002</v>
      </c>
      <c r="J9606" s="7">
        <v>136.05199999999999</v>
      </c>
      <c r="K9606" s="7">
        <v>99.492999999999995</v>
      </c>
      <c r="L9606" s="7">
        <v>97.281000000000006</v>
      </c>
      <c r="M9606" s="7">
        <v>126.91500000000001</v>
      </c>
      <c r="N9606" s="7">
        <v>121.89100000000001</v>
      </c>
      <c r="O9606" s="7"/>
    </row>
    <row r="9607" spans="1:15" x14ac:dyDescent="0.2">
      <c r="A9607" s="2">
        <v>1</v>
      </c>
      <c r="B9607" s="6" t="s">
        <v>35</v>
      </c>
      <c r="C9607" s="6">
        <v>0</v>
      </c>
      <c r="D9607" s="5" t="s">
        <v>669</v>
      </c>
      <c r="E9607" s="5" t="str">
        <f t="shared" si="958"/>
        <v/>
      </c>
      <c r="F9607" s="5" t="str">
        <f t="shared" si="957"/>
        <v/>
      </c>
      <c r="G9607" s="7">
        <v>101.271</v>
      </c>
      <c r="H9607" s="7">
        <v>101.97199999999999</v>
      </c>
      <c r="I9607" s="7">
        <v>91.364999999999995</v>
      </c>
      <c r="J9607" s="7">
        <v>154.369</v>
      </c>
      <c r="K9607" s="7">
        <v>90.218000000000004</v>
      </c>
      <c r="L9607" s="7">
        <v>89.597999999999999</v>
      </c>
      <c r="M9607" s="7">
        <v>125.74299999999999</v>
      </c>
      <c r="N9607" s="7">
        <v>114.88500000000001</v>
      </c>
      <c r="O9607" s="7"/>
    </row>
    <row r="9608" spans="1:15" x14ac:dyDescent="0.2">
      <c r="A9608" s="2">
        <v>1</v>
      </c>
      <c r="B9608" s="6" t="s">
        <v>36</v>
      </c>
      <c r="C9608" s="6">
        <v>0</v>
      </c>
      <c r="D9608" s="5" t="s">
        <v>669</v>
      </c>
      <c r="E9608" s="5" t="str">
        <f t="shared" si="958"/>
        <v/>
      </c>
      <c r="F9608" s="5" t="str">
        <f t="shared" ref="F9608:F9671" si="959">IF(LEN(E9608)=0,"",E9608&amp;B9608)</f>
        <v/>
      </c>
      <c r="G9608" s="7">
        <v>106.119</v>
      </c>
      <c r="H9608" s="7">
        <v>103.027</v>
      </c>
      <c r="I9608" s="7">
        <v>89.600999999999999</v>
      </c>
      <c r="J9608" s="7">
        <v>134.32900000000001</v>
      </c>
      <c r="K9608" s="7">
        <v>84.435000000000002</v>
      </c>
      <c r="L9608" s="7">
        <v>86.968000000000004</v>
      </c>
      <c r="M9608" s="7">
        <v>125.779</v>
      </c>
      <c r="N9608" s="7">
        <v>112.699</v>
      </c>
      <c r="O9608" s="7"/>
    </row>
    <row r="9609" spans="1:15" x14ac:dyDescent="0.2">
      <c r="A9609" s="2">
        <v>1</v>
      </c>
      <c r="B9609" s="6" t="s">
        <v>37</v>
      </c>
      <c r="C9609" s="6">
        <v>0</v>
      </c>
      <c r="D9609" s="5" t="s">
        <v>669</v>
      </c>
      <c r="E9609" s="5" t="str">
        <f t="shared" ref="E9609:E9672" si="960">IF(C9609=0,IF(LEN(D9609)&lt;&gt;3,"",D9609),IF(LEN(D9609)&lt;&gt;4,"",LEFT(D9609,3)))</f>
        <v/>
      </c>
      <c r="F9609" s="5" t="str">
        <f t="shared" si="959"/>
        <v/>
      </c>
      <c r="G9609" s="7">
        <v>99.658000000000001</v>
      </c>
      <c r="H9609" s="7">
        <v>107.396</v>
      </c>
      <c r="I9609" s="7">
        <v>88.322000000000003</v>
      </c>
      <c r="J9609" s="7">
        <v>141.869</v>
      </c>
      <c r="K9609" s="7">
        <v>88.625</v>
      </c>
      <c r="L9609" s="7">
        <v>82.24</v>
      </c>
      <c r="M9609" s="7">
        <v>119.419</v>
      </c>
      <c r="N9609" s="7">
        <v>105.474</v>
      </c>
      <c r="O9609" s="7"/>
    </row>
    <row r="9610" spans="1:15" x14ac:dyDescent="0.2">
      <c r="A9610" s="2">
        <v>1</v>
      </c>
      <c r="B9610" s="6" t="s">
        <v>63</v>
      </c>
      <c r="C9610" s="6">
        <v>0</v>
      </c>
      <c r="D9610" s="5" t="s">
        <v>669</v>
      </c>
      <c r="E9610" s="5" t="str">
        <f t="shared" si="960"/>
        <v/>
      </c>
      <c r="F9610" s="5" t="str">
        <f t="shared" si="959"/>
        <v/>
      </c>
      <c r="G9610" s="7">
        <v>113.428</v>
      </c>
      <c r="H9610" s="7">
        <v>122.733</v>
      </c>
      <c r="I9610" s="7">
        <v>92.122</v>
      </c>
      <c r="J9610" s="7">
        <v>154.96100000000001</v>
      </c>
      <c r="K9610" s="7">
        <v>81.216999999999999</v>
      </c>
      <c r="L9610" s="7">
        <v>75.058999999999997</v>
      </c>
      <c r="M9610" s="7">
        <v>112.108</v>
      </c>
      <c r="N9610" s="7">
        <v>103.277</v>
      </c>
      <c r="O9610" s="7"/>
    </row>
    <row r="9611" spans="1:15" x14ac:dyDescent="0.2">
      <c r="A9611" s="2">
        <v>0</v>
      </c>
      <c r="B9611" s="5" t="s">
        <v>670</v>
      </c>
      <c r="C9611" s="6" t="s">
        <v>0</v>
      </c>
      <c r="E9611" s="5" t="str">
        <f t="shared" si="960"/>
        <v/>
      </c>
      <c r="F9611" s="5" t="str">
        <f t="shared" si="959"/>
        <v/>
      </c>
    </row>
    <row r="9612" spans="1:15" x14ac:dyDescent="0.2">
      <c r="A9612" s="2">
        <v>1</v>
      </c>
      <c r="B9612" s="6" t="s">
        <v>13</v>
      </c>
      <c r="C9612" s="6">
        <v>0</v>
      </c>
      <c r="D9612" s="5" t="s">
        <v>671</v>
      </c>
      <c r="E9612" s="5" t="str">
        <f t="shared" si="960"/>
        <v/>
      </c>
      <c r="F9612" s="5" t="str">
        <f t="shared" si="959"/>
        <v/>
      </c>
      <c r="G9612" s="7">
        <v>78.870999999999995</v>
      </c>
      <c r="H9612" s="7">
        <v>81.313000000000002</v>
      </c>
      <c r="I9612" s="7">
        <v>101.58499999999999</v>
      </c>
      <c r="J9612" s="7">
        <v>68.103999999999999</v>
      </c>
      <c r="K9612" s="7">
        <v>128.79900000000001</v>
      </c>
      <c r="L9612" s="7">
        <v>124.931</v>
      </c>
      <c r="M9612" s="7">
        <v>70.685000000000002</v>
      </c>
      <c r="N9612" s="7">
        <v>71.805000000000007</v>
      </c>
      <c r="O9612" s="7"/>
    </row>
    <row r="9613" spans="1:15" x14ac:dyDescent="0.2">
      <c r="A9613" s="2">
        <v>1</v>
      </c>
      <c r="B9613" s="6" t="s">
        <v>15</v>
      </c>
      <c r="C9613" s="6">
        <v>0</v>
      </c>
      <c r="D9613" s="5" t="s">
        <v>671</v>
      </c>
      <c r="E9613" s="5" t="str">
        <f t="shared" si="960"/>
        <v/>
      </c>
      <c r="F9613" s="5" t="str">
        <f t="shared" si="959"/>
        <v/>
      </c>
      <c r="G9613" s="7">
        <v>76.183000000000007</v>
      </c>
      <c r="H9613" s="7">
        <v>79.241</v>
      </c>
      <c r="I9613" s="7">
        <v>102.36199999999999</v>
      </c>
      <c r="J9613" s="7">
        <v>68.435000000000002</v>
      </c>
      <c r="K9613" s="7">
        <v>134.364</v>
      </c>
      <c r="L9613" s="7">
        <v>129.178</v>
      </c>
      <c r="M9613" s="7">
        <v>79.475999999999999</v>
      </c>
      <c r="N9613" s="7">
        <v>81.352999999999994</v>
      </c>
      <c r="O9613" s="7"/>
    </row>
    <row r="9614" spans="1:15" x14ac:dyDescent="0.2">
      <c r="A9614" s="2">
        <v>1</v>
      </c>
      <c r="B9614" s="6" t="s">
        <v>16</v>
      </c>
      <c r="C9614" s="6">
        <v>0</v>
      </c>
      <c r="D9614" s="5" t="s">
        <v>671</v>
      </c>
      <c r="E9614" s="5" t="str">
        <f t="shared" si="960"/>
        <v/>
      </c>
      <c r="F9614" s="5" t="str">
        <f t="shared" si="959"/>
        <v/>
      </c>
      <c r="G9614" s="7">
        <v>74.908000000000001</v>
      </c>
      <c r="H9614" s="7">
        <v>76.290000000000006</v>
      </c>
      <c r="I9614" s="7">
        <v>98.48</v>
      </c>
      <c r="J9614" s="7">
        <v>71.929000000000002</v>
      </c>
      <c r="K9614" s="7">
        <v>131.46899999999999</v>
      </c>
      <c r="L9614" s="7">
        <v>129.08600000000001</v>
      </c>
      <c r="M9614" s="7">
        <v>86.26</v>
      </c>
      <c r="N9614" s="7">
        <v>84.948999999999998</v>
      </c>
      <c r="O9614" s="7"/>
    </row>
    <row r="9615" spans="1:15" x14ac:dyDescent="0.2">
      <c r="A9615" s="2">
        <v>1</v>
      </c>
      <c r="B9615" s="6" t="s">
        <v>17</v>
      </c>
      <c r="C9615" s="6">
        <v>0</v>
      </c>
      <c r="D9615" s="5" t="s">
        <v>671</v>
      </c>
      <c r="E9615" s="5" t="str">
        <f t="shared" si="960"/>
        <v/>
      </c>
      <c r="F9615" s="5" t="str">
        <f t="shared" si="959"/>
        <v/>
      </c>
      <c r="G9615" s="7">
        <v>71.509</v>
      </c>
      <c r="H9615" s="7">
        <v>71.727999999999994</v>
      </c>
      <c r="I9615" s="7">
        <v>88.683000000000007</v>
      </c>
      <c r="J9615" s="7">
        <v>85.691999999999993</v>
      </c>
      <c r="K9615" s="7">
        <v>124.01600000000001</v>
      </c>
      <c r="L9615" s="7">
        <v>123.63800000000001</v>
      </c>
      <c r="M9615" s="7">
        <v>96.191000000000003</v>
      </c>
      <c r="N9615" s="7">
        <v>85.305000000000007</v>
      </c>
      <c r="O9615" s="7"/>
    </row>
    <row r="9616" spans="1:15" x14ac:dyDescent="0.2">
      <c r="A9616" s="2">
        <v>1</v>
      </c>
      <c r="B9616" s="6" t="s">
        <v>18</v>
      </c>
      <c r="C9616" s="6">
        <v>0</v>
      </c>
      <c r="D9616" s="5" t="s">
        <v>671</v>
      </c>
      <c r="E9616" s="5" t="str">
        <f t="shared" si="960"/>
        <v/>
      </c>
      <c r="F9616" s="5" t="str">
        <f t="shared" si="959"/>
        <v/>
      </c>
      <c r="G9616" s="7">
        <v>70.643000000000001</v>
      </c>
      <c r="H9616" s="7">
        <v>72.251000000000005</v>
      </c>
      <c r="I9616" s="7">
        <v>85.861000000000004</v>
      </c>
      <c r="J9616" s="7">
        <v>82.567999999999998</v>
      </c>
      <c r="K9616" s="7">
        <v>121.541</v>
      </c>
      <c r="L9616" s="7">
        <v>118.837</v>
      </c>
      <c r="M9616" s="7">
        <v>99.198999999999998</v>
      </c>
      <c r="N9616" s="7">
        <v>85.173000000000002</v>
      </c>
      <c r="O9616" s="7"/>
    </row>
    <row r="9617" spans="1:15" x14ac:dyDescent="0.2">
      <c r="A9617" s="2">
        <v>1</v>
      </c>
      <c r="B9617" s="6" t="s">
        <v>19</v>
      </c>
      <c r="C9617" s="6">
        <v>0</v>
      </c>
      <c r="D9617" s="5" t="s">
        <v>671</v>
      </c>
      <c r="E9617" s="5" t="str">
        <f t="shared" si="960"/>
        <v/>
      </c>
      <c r="F9617" s="5" t="str">
        <f t="shared" si="959"/>
        <v/>
      </c>
      <c r="G9617" s="7">
        <v>74.073999999999998</v>
      </c>
      <c r="H9617" s="7">
        <v>77.244</v>
      </c>
      <c r="I9617" s="7">
        <v>86.944000000000003</v>
      </c>
      <c r="J9617" s="7">
        <v>79.927999999999997</v>
      </c>
      <c r="K9617" s="7">
        <v>117.374</v>
      </c>
      <c r="L9617" s="7">
        <v>112.55800000000001</v>
      </c>
      <c r="M9617" s="7">
        <v>96.406000000000006</v>
      </c>
      <c r="N9617" s="7">
        <v>83.819000000000003</v>
      </c>
      <c r="O9617" s="7"/>
    </row>
    <row r="9618" spans="1:15" x14ac:dyDescent="0.2">
      <c r="A9618" s="2">
        <v>1</v>
      </c>
      <c r="B9618" s="6" t="s">
        <v>20</v>
      </c>
      <c r="C9618" s="6">
        <v>0</v>
      </c>
      <c r="D9618" s="5" t="s">
        <v>671</v>
      </c>
      <c r="E9618" s="5" t="str">
        <f t="shared" si="960"/>
        <v/>
      </c>
      <c r="F9618" s="5" t="str">
        <f t="shared" si="959"/>
        <v/>
      </c>
      <c r="G9618" s="7">
        <v>80.688999999999993</v>
      </c>
      <c r="H9618" s="7">
        <v>82.113</v>
      </c>
      <c r="I9618" s="7">
        <v>92.045000000000002</v>
      </c>
      <c r="J9618" s="7">
        <v>79.58</v>
      </c>
      <c r="K9618" s="7">
        <v>114.07299999999999</v>
      </c>
      <c r="L9618" s="7">
        <v>112.096</v>
      </c>
      <c r="M9618" s="7">
        <v>91.531000000000006</v>
      </c>
      <c r="N9618" s="7">
        <v>84.25</v>
      </c>
      <c r="O9618" s="7"/>
    </row>
    <row r="9619" spans="1:15" x14ac:dyDescent="0.2">
      <c r="A9619" s="2">
        <v>1</v>
      </c>
      <c r="B9619" s="6" t="s">
        <v>21</v>
      </c>
      <c r="C9619" s="6">
        <v>0</v>
      </c>
      <c r="D9619" s="5" t="s">
        <v>671</v>
      </c>
      <c r="E9619" s="5" t="str">
        <f t="shared" si="960"/>
        <v/>
      </c>
      <c r="F9619" s="5" t="str">
        <f t="shared" si="959"/>
        <v/>
      </c>
      <c r="G9619" s="7">
        <v>85.968000000000004</v>
      </c>
      <c r="H9619" s="7">
        <v>90.608999999999995</v>
      </c>
      <c r="I9619" s="7">
        <v>99.141999999999996</v>
      </c>
      <c r="J9619" s="7">
        <v>78.653000000000006</v>
      </c>
      <c r="K9619" s="7">
        <v>115.325</v>
      </c>
      <c r="L9619" s="7">
        <v>109.41800000000001</v>
      </c>
      <c r="M9619" s="7">
        <v>86.584000000000003</v>
      </c>
      <c r="N9619" s="7">
        <v>85.841999999999999</v>
      </c>
      <c r="O9619" s="7"/>
    </row>
    <row r="9620" spans="1:15" x14ac:dyDescent="0.2">
      <c r="A9620" s="2">
        <v>1</v>
      </c>
      <c r="B9620" s="6" t="s">
        <v>22</v>
      </c>
      <c r="C9620" s="6">
        <v>0</v>
      </c>
      <c r="D9620" s="5" t="s">
        <v>671</v>
      </c>
      <c r="E9620" s="5" t="str">
        <f t="shared" si="960"/>
        <v/>
      </c>
      <c r="F9620" s="5" t="str">
        <f t="shared" si="959"/>
        <v/>
      </c>
      <c r="G9620" s="7">
        <v>93.356999999999999</v>
      </c>
      <c r="H9620" s="7">
        <v>96.600999999999999</v>
      </c>
      <c r="I9620" s="7">
        <v>105.164</v>
      </c>
      <c r="J9620" s="7">
        <v>78.59</v>
      </c>
      <c r="K9620" s="7">
        <v>112.64700000000001</v>
      </c>
      <c r="L9620" s="7">
        <v>108.864</v>
      </c>
      <c r="M9620" s="7">
        <v>79.162000000000006</v>
      </c>
      <c r="N9620" s="7">
        <v>83.25</v>
      </c>
      <c r="O9620" s="7"/>
    </row>
    <row r="9621" spans="1:15" x14ac:dyDescent="0.2">
      <c r="A9621" s="2">
        <v>1</v>
      </c>
      <c r="B9621" s="6" t="s">
        <v>23</v>
      </c>
      <c r="C9621" s="6">
        <v>0</v>
      </c>
      <c r="D9621" s="5" t="s">
        <v>671</v>
      </c>
      <c r="E9621" s="5" t="str">
        <f t="shared" si="960"/>
        <v/>
      </c>
      <c r="F9621" s="5" t="str">
        <f t="shared" si="959"/>
        <v/>
      </c>
      <c r="G9621" s="7">
        <v>97.757000000000005</v>
      </c>
      <c r="H9621" s="7">
        <v>101.15600000000001</v>
      </c>
      <c r="I9621" s="7">
        <v>108.068</v>
      </c>
      <c r="J9621" s="7">
        <v>87.063000000000002</v>
      </c>
      <c r="K9621" s="7">
        <v>110.547</v>
      </c>
      <c r="L9621" s="7">
        <v>106.833</v>
      </c>
      <c r="M9621" s="7">
        <v>80.647000000000006</v>
      </c>
      <c r="N9621" s="7">
        <v>87.153999999999996</v>
      </c>
      <c r="O9621" s="7"/>
    </row>
    <row r="9622" spans="1:15" x14ac:dyDescent="0.2">
      <c r="A9622" s="2">
        <v>1</v>
      </c>
      <c r="B9622" s="6" t="s">
        <v>24</v>
      </c>
      <c r="C9622" s="6">
        <v>0</v>
      </c>
      <c r="D9622" s="5" t="s">
        <v>671</v>
      </c>
      <c r="E9622" s="5" t="str">
        <f t="shared" si="960"/>
        <v/>
      </c>
      <c r="F9622" s="5" t="str">
        <f t="shared" si="959"/>
        <v/>
      </c>
      <c r="G9622" s="7">
        <v>96.375</v>
      </c>
      <c r="H9622" s="7">
        <v>98.884</v>
      </c>
      <c r="I9622" s="7">
        <v>104.45399999999999</v>
      </c>
      <c r="J9622" s="7">
        <v>87.591999999999999</v>
      </c>
      <c r="K9622" s="7">
        <v>108.38200000000001</v>
      </c>
      <c r="L9622" s="7">
        <v>105.633</v>
      </c>
      <c r="M9622" s="7">
        <v>85.736999999999995</v>
      </c>
      <c r="N9622" s="7">
        <v>89.555999999999997</v>
      </c>
      <c r="O9622" s="7"/>
    </row>
    <row r="9623" spans="1:15" x14ac:dyDescent="0.2">
      <c r="A9623" s="2">
        <v>1</v>
      </c>
      <c r="B9623" s="6" t="s">
        <v>25</v>
      </c>
      <c r="C9623" s="6">
        <v>0</v>
      </c>
      <c r="D9623" s="5" t="s">
        <v>671</v>
      </c>
      <c r="E9623" s="5" t="str">
        <f t="shared" si="960"/>
        <v/>
      </c>
      <c r="F9623" s="5" t="str">
        <f t="shared" si="959"/>
        <v/>
      </c>
      <c r="G9623" s="7">
        <v>93.356999999999999</v>
      </c>
      <c r="H9623" s="7">
        <v>96.128</v>
      </c>
      <c r="I9623" s="7">
        <v>98.79</v>
      </c>
      <c r="J9623" s="7">
        <v>79.882999999999996</v>
      </c>
      <c r="K9623" s="7">
        <v>105.82</v>
      </c>
      <c r="L9623" s="7">
        <v>102.77</v>
      </c>
      <c r="M9623" s="7">
        <v>91.915999999999997</v>
      </c>
      <c r="N9623" s="7">
        <v>90.804000000000002</v>
      </c>
      <c r="O9623" s="7"/>
    </row>
    <row r="9624" spans="1:15" x14ac:dyDescent="0.2">
      <c r="A9624" s="2">
        <v>1</v>
      </c>
      <c r="B9624" s="6" t="s">
        <v>26</v>
      </c>
      <c r="C9624" s="6">
        <v>0</v>
      </c>
      <c r="D9624" s="5" t="s">
        <v>671</v>
      </c>
      <c r="E9624" s="5" t="str">
        <f t="shared" si="960"/>
        <v/>
      </c>
      <c r="F9624" s="5" t="str">
        <f t="shared" si="959"/>
        <v/>
      </c>
      <c r="G9624" s="7">
        <v>95.807000000000002</v>
      </c>
      <c r="H9624" s="7">
        <v>99.075000000000003</v>
      </c>
      <c r="I9624" s="7">
        <v>101.72799999999999</v>
      </c>
      <c r="J9624" s="7">
        <v>81.622</v>
      </c>
      <c r="K9624" s="7">
        <v>106.18</v>
      </c>
      <c r="L9624" s="7">
        <v>102.678</v>
      </c>
      <c r="M9624" s="7">
        <v>90.983000000000004</v>
      </c>
      <c r="N9624" s="7">
        <v>92.555000000000007</v>
      </c>
      <c r="O9624" s="7"/>
    </row>
    <row r="9625" spans="1:15" x14ac:dyDescent="0.2">
      <c r="A9625" s="2">
        <v>1</v>
      </c>
      <c r="B9625" s="6" t="s">
        <v>27</v>
      </c>
      <c r="C9625" s="6">
        <v>0</v>
      </c>
      <c r="D9625" s="5" t="s">
        <v>671</v>
      </c>
      <c r="E9625" s="5" t="str">
        <f t="shared" si="960"/>
        <v/>
      </c>
      <c r="F9625" s="5" t="str">
        <f t="shared" si="959"/>
        <v/>
      </c>
      <c r="G9625" s="7">
        <v>103.422</v>
      </c>
      <c r="H9625" s="7">
        <v>103.21299999999999</v>
      </c>
      <c r="I9625" s="7">
        <v>102.83199999999999</v>
      </c>
      <c r="J9625" s="7">
        <v>108.24</v>
      </c>
      <c r="K9625" s="7">
        <v>99.43</v>
      </c>
      <c r="L9625" s="7">
        <v>99.631</v>
      </c>
      <c r="M9625" s="7">
        <v>91.1</v>
      </c>
      <c r="N9625" s="7">
        <v>93.68</v>
      </c>
      <c r="O9625" s="7"/>
    </row>
    <row r="9626" spans="1:15" x14ac:dyDescent="0.2">
      <c r="A9626" s="2">
        <v>1</v>
      </c>
      <c r="B9626" s="6" t="s">
        <v>28</v>
      </c>
      <c r="C9626" s="6">
        <v>0</v>
      </c>
      <c r="D9626" s="5" t="s">
        <v>671</v>
      </c>
      <c r="E9626" s="5" t="str">
        <f t="shared" si="960"/>
        <v/>
      </c>
      <c r="F9626" s="5" t="str">
        <f t="shared" si="959"/>
        <v/>
      </c>
      <c r="G9626" s="7">
        <v>95.968000000000004</v>
      </c>
      <c r="H9626" s="7">
        <v>96.682000000000002</v>
      </c>
      <c r="I9626" s="7">
        <v>99.182000000000002</v>
      </c>
      <c r="J9626" s="7">
        <v>109.705</v>
      </c>
      <c r="K9626" s="7">
        <v>103.349</v>
      </c>
      <c r="L9626" s="7">
        <v>102.58499999999999</v>
      </c>
      <c r="M9626" s="7">
        <v>102.877</v>
      </c>
      <c r="N9626" s="7">
        <v>102.035</v>
      </c>
      <c r="O9626" s="7"/>
    </row>
    <row r="9627" spans="1:15" x14ac:dyDescent="0.2">
      <c r="A9627" s="2">
        <v>1</v>
      </c>
      <c r="B9627" s="6" t="s">
        <v>29</v>
      </c>
      <c r="C9627" s="6">
        <v>0</v>
      </c>
      <c r="D9627" s="5" t="s">
        <v>671</v>
      </c>
      <c r="E9627" s="5" t="str">
        <f t="shared" si="960"/>
        <v/>
      </c>
      <c r="F9627" s="5" t="str">
        <f t="shared" si="959"/>
        <v/>
      </c>
      <c r="G9627" s="7">
        <v>100</v>
      </c>
      <c r="H9627" s="7">
        <v>100</v>
      </c>
      <c r="I9627" s="7">
        <v>100</v>
      </c>
      <c r="J9627" s="7">
        <v>100</v>
      </c>
      <c r="K9627" s="7">
        <v>100</v>
      </c>
      <c r="L9627" s="7">
        <v>100</v>
      </c>
      <c r="M9627" s="7">
        <v>100</v>
      </c>
      <c r="N9627" s="7">
        <v>100</v>
      </c>
      <c r="O9627" s="7"/>
    </row>
    <row r="9628" spans="1:15" x14ac:dyDescent="0.2">
      <c r="A9628" s="2">
        <v>1</v>
      </c>
      <c r="B9628" s="6" t="s">
        <v>30</v>
      </c>
      <c r="C9628" s="6">
        <v>0</v>
      </c>
      <c r="D9628" s="5" t="s">
        <v>671</v>
      </c>
      <c r="E9628" s="5" t="str">
        <f t="shared" si="960"/>
        <v/>
      </c>
      <c r="F9628" s="5" t="str">
        <f t="shared" si="959"/>
        <v/>
      </c>
      <c r="G9628" s="7">
        <v>101.235</v>
      </c>
      <c r="H9628" s="7">
        <v>103.44199999999999</v>
      </c>
      <c r="I9628" s="7">
        <v>101.054</v>
      </c>
      <c r="J9628" s="7">
        <v>117.25</v>
      </c>
      <c r="K9628" s="7">
        <v>99.820999999999998</v>
      </c>
      <c r="L9628" s="7">
        <v>97.691999999999993</v>
      </c>
      <c r="M9628" s="7">
        <v>101.73699999999999</v>
      </c>
      <c r="N9628" s="7">
        <v>102.809</v>
      </c>
      <c r="O9628" s="7"/>
    </row>
    <row r="9629" spans="1:15" x14ac:dyDescent="0.2">
      <c r="A9629" s="2">
        <v>1</v>
      </c>
      <c r="B9629" s="6" t="s">
        <v>31</v>
      </c>
      <c r="C9629" s="6">
        <v>0</v>
      </c>
      <c r="D9629" s="5" t="s">
        <v>671</v>
      </c>
      <c r="E9629" s="5" t="str">
        <f t="shared" si="960"/>
        <v/>
      </c>
      <c r="F9629" s="5" t="str">
        <f t="shared" si="959"/>
        <v/>
      </c>
      <c r="G9629" s="7">
        <v>102.486</v>
      </c>
      <c r="H9629" s="7">
        <v>102.048</v>
      </c>
      <c r="I9629" s="7">
        <v>95.168999999999997</v>
      </c>
      <c r="J9629" s="7">
        <v>132.96</v>
      </c>
      <c r="K9629" s="7">
        <v>92.861000000000004</v>
      </c>
      <c r="L9629" s="7">
        <v>93.259</v>
      </c>
      <c r="M9629" s="7">
        <v>108.005</v>
      </c>
      <c r="N9629" s="7">
        <v>102.788</v>
      </c>
      <c r="O9629" s="7"/>
    </row>
    <row r="9630" spans="1:15" x14ac:dyDescent="0.2">
      <c r="A9630" s="2">
        <v>1</v>
      </c>
      <c r="B9630" s="6" t="s">
        <v>32</v>
      </c>
      <c r="C9630" s="6">
        <v>0</v>
      </c>
      <c r="D9630" s="5" t="s">
        <v>671</v>
      </c>
      <c r="E9630" s="5" t="str">
        <f t="shared" si="960"/>
        <v/>
      </c>
      <c r="F9630" s="5" t="str">
        <f t="shared" si="959"/>
        <v/>
      </c>
      <c r="G9630" s="7">
        <v>93.724999999999994</v>
      </c>
      <c r="H9630" s="7">
        <v>95.927999999999997</v>
      </c>
      <c r="I9630" s="7">
        <v>86.628</v>
      </c>
      <c r="J9630" s="7">
        <v>165.161</v>
      </c>
      <c r="K9630" s="7">
        <v>92.427000000000007</v>
      </c>
      <c r="L9630" s="7">
        <v>90.305000000000007</v>
      </c>
      <c r="M9630" s="7">
        <v>116.76900000000001</v>
      </c>
      <c r="N9630" s="7">
        <v>101.155</v>
      </c>
      <c r="O9630" s="7"/>
    </row>
    <row r="9631" spans="1:15" x14ac:dyDescent="0.2">
      <c r="A9631" s="2">
        <v>1</v>
      </c>
      <c r="B9631" s="6" t="s">
        <v>33</v>
      </c>
      <c r="C9631" s="6">
        <v>0</v>
      </c>
      <c r="D9631" s="5" t="s">
        <v>671</v>
      </c>
      <c r="E9631" s="5" t="str">
        <f t="shared" si="960"/>
        <v/>
      </c>
      <c r="F9631" s="5" t="str">
        <f t="shared" si="959"/>
        <v/>
      </c>
      <c r="G9631" s="7">
        <v>88.055999999999997</v>
      </c>
      <c r="H9631" s="7">
        <v>88.08</v>
      </c>
      <c r="I9631" s="7">
        <v>80.272000000000006</v>
      </c>
      <c r="J9631" s="7">
        <v>184.31200000000001</v>
      </c>
      <c r="K9631" s="7">
        <v>91.16</v>
      </c>
      <c r="L9631" s="7">
        <v>91.135999999999996</v>
      </c>
      <c r="M9631" s="7">
        <v>131.411</v>
      </c>
      <c r="N9631" s="7">
        <v>105.486</v>
      </c>
      <c r="O9631" s="7"/>
    </row>
    <row r="9632" spans="1:15" x14ac:dyDescent="0.2">
      <c r="A9632" s="2">
        <v>1</v>
      </c>
      <c r="B9632" s="6" t="s">
        <v>34</v>
      </c>
      <c r="C9632" s="6">
        <v>0</v>
      </c>
      <c r="D9632" s="5" t="s">
        <v>671</v>
      </c>
      <c r="E9632" s="5" t="str">
        <f t="shared" si="960"/>
        <v/>
      </c>
      <c r="F9632" s="5" t="str">
        <f t="shared" si="959"/>
        <v/>
      </c>
      <c r="G9632" s="7">
        <v>95.792000000000002</v>
      </c>
      <c r="H9632" s="7">
        <v>93.216999999999999</v>
      </c>
      <c r="I9632" s="7">
        <v>79.531000000000006</v>
      </c>
      <c r="J9632" s="7">
        <v>196.28399999999999</v>
      </c>
      <c r="K9632" s="7">
        <v>83.024000000000001</v>
      </c>
      <c r="L9632" s="7">
        <v>85.319000000000003</v>
      </c>
      <c r="M9632" s="7">
        <v>129.57599999999999</v>
      </c>
      <c r="N9632" s="7">
        <v>103.053</v>
      </c>
      <c r="O9632" s="7"/>
    </row>
    <row r="9633" spans="1:15" x14ac:dyDescent="0.2">
      <c r="A9633" s="2">
        <v>1</v>
      </c>
      <c r="B9633" s="6" t="s">
        <v>35</v>
      </c>
      <c r="C9633" s="6">
        <v>0</v>
      </c>
      <c r="D9633" s="5" t="s">
        <v>671</v>
      </c>
      <c r="E9633" s="5" t="str">
        <f t="shared" si="960"/>
        <v/>
      </c>
      <c r="F9633" s="5" t="str">
        <f t="shared" si="959"/>
        <v/>
      </c>
      <c r="G9633" s="7">
        <v>91.72</v>
      </c>
      <c r="H9633" s="7">
        <v>90.837000000000003</v>
      </c>
      <c r="I9633" s="7">
        <v>74.313999999999993</v>
      </c>
      <c r="J9633" s="7">
        <v>248.03100000000001</v>
      </c>
      <c r="K9633" s="7">
        <v>81.022000000000006</v>
      </c>
      <c r="L9633" s="7">
        <v>81.81</v>
      </c>
      <c r="M9633" s="7">
        <v>138.52099999999999</v>
      </c>
      <c r="N9633" s="7">
        <v>102.94</v>
      </c>
      <c r="O9633" s="7"/>
    </row>
    <row r="9634" spans="1:15" x14ac:dyDescent="0.2">
      <c r="A9634" s="2">
        <v>1</v>
      </c>
      <c r="B9634" s="6" t="s">
        <v>36</v>
      </c>
      <c r="C9634" s="6">
        <v>0</v>
      </c>
      <c r="D9634" s="5" t="s">
        <v>671</v>
      </c>
      <c r="E9634" s="5" t="str">
        <f t="shared" si="960"/>
        <v/>
      </c>
      <c r="F9634" s="5" t="str">
        <f t="shared" si="959"/>
        <v/>
      </c>
      <c r="G9634" s="7">
        <v>95.097999999999999</v>
      </c>
      <c r="H9634" s="7">
        <v>96.132000000000005</v>
      </c>
      <c r="I9634" s="7">
        <v>77.492000000000004</v>
      </c>
      <c r="J9634" s="7">
        <v>188.63200000000001</v>
      </c>
      <c r="K9634" s="7">
        <v>81.486000000000004</v>
      </c>
      <c r="L9634" s="7">
        <v>80.608999999999995</v>
      </c>
      <c r="M9634" s="7">
        <v>134.63900000000001</v>
      </c>
      <c r="N9634" s="7">
        <v>104.334</v>
      </c>
      <c r="O9634" s="7"/>
    </row>
    <row r="9635" spans="1:15" x14ac:dyDescent="0.2">
      <c r="A9635" s="2">
        <v>1</v>
      </c>
      <c r="B9635" s="6" t="s">
        <v>37</v>
      </c>
      <c r="C9635" s="6">
        <v>0</v>
      </c>
      <c r="D9635" s="5" t="s">
        <v>671</v>
      </c>
      <c r="E9635" s="5" t="str">
        <f t="shared" si="960"/>
        <v/>
      </c>
      <c r="F9635" s="5" t="str">
        <f t="shared" si="959"/>
        <v/>
      </c>
      <c r="G9635" s="7">
        <v>90.631</v>
      </c>
      <c r="H9635" s="7">
        <v>91.703999999999994</v>
      </c>
      <c r="I9635" s="7">
        <v>74.091999999999999</v>
      </c>
      <c r="J9635" s="7">
        <v>213.26599999999999</v>
      </c>
      <c r="K9635" s="7">
        <v>81.751000000000005</v>
      </c>
      <c r="L9635" s="7">
        <v>80.793999999999997</v>
      </c>
      <c r="M9635" s="7">
        <v>138.82599999999999</v>
      </c>
      <c r="N9635" s="7">
        <v>102.85899999999999</v>
      </c>
      <c r="O9635" s="7"/>
    </row>
    <row r="9636" spans="1:15" x14ac:dyDescent="0.2">
      <c r="A9636" s="2">
        <v>1</v>
      </c>
      <c r="B9636" s="6" t="s">
        <v>63</v>
      </c>
      <c r="C9636" s="6">
        <v>0</v>
      </c>
      <c r="D9636" s="5" t="s">
        <v>671</v>
      </c>
      <c r="E9636" s="5" t="str">
        <f t="shared" si="960"/>
        <v/>
      </c>
      <c r="F9636" s="5" t="str">
        <f t="shared" si="959"/>
        <v/>
      </c>
      <c r="G9636" s="7">
        <v>88.073999999999998</v>
      </c>
      <c r="H9636" s="7">
        <v>88.478999999999999</v>
      </c>
      <c r="I9636" s="7">
        <v>70.016000000000005</v>
      </c>
      <c r="J9636" s="7">
        <v>251.459</v>
      </c>
      <c r="K9636" s="7">
        <v>79.495999999999995</v>
      </c>
      <c r="L9636" s="7">
        <v>79.132000000000005</v>
      </c>
      <c r="M9636" s="7">
        <v>145.83000000000001</v>
      </c>
      <c r="N9636" s="7">
        <v>102.104</v>
      </c>
      <c r="O9636" s="7"/>
    </row>
    <row r="9637" spans="1:15" x14ac:dyDescent="0.2">
      <c r="A9637" s="2">
        <v>0</v>
      </c>
      <c r="B9637" s="5" t="s">
        <v>672</v>
      </c>
      <c r="C9637" s="6" t="s">
        <v>0</v>
      </c>
      <c r="E9637" s="5" t="str">
        <f t="shared" si="960"/>
        <v/>
      </c>
      <c r="F9637" s="5" t="str">
        <f t="shared" si="959"/>
        <v/>
      </c>
    </row>
    <row r="9638" spans="1:15" x14ac:dyDescent="0.2">
      <c r="A9638" s="2">
        <v>1</v>
      </c>
      <c r="B9638" s="6" t="s">
        <v>13</v>
      </c>
      <c r="C9638" s="6">
        <v>0</v>
      </c>
      <c r="D9638" s="5" t="s">
        <v>673</v>
      </c>
      <c r="E9638" s="5" t="str">
        <f t="shared" si="960"/>
        <v/>
      </c>
      <c r="F9638" s="5" t="str">
        <f t="shared" si="959"/>
        <v/>
      </c>
      <c r="G9638" s="7">
        <v>36.691000000000003</v>
      </c>
      <c r="H9638" s="7">
        <v>31.42</v>
      </c>
      <c r="I9638" s="7">
        <v>44.98</v>
      </c>
      <c r="J9638" s="7">
        <v>89.015000000000001</v>
      </c>
      <c r="K9638" s="7">
        <v>122.59</v>
      </c>
      <c r="L9638" s="7">
        <v>143.155</v>
      </c>
      <c r="M9638" s="7">
        <v>212.29900000000001</v>
      </c>
      <c r="N9638" s="7">
        <v>95.491</v>
      </c>
      <c r="O9638" s="7"/>
    </row>
    <row r="9639" spans="1:15" x14ac:dyDescent="0.2">
      <c r="A9639" s="2">
        <v>1</v>
      </c>
      <c r="B9639" s="6" t="s">
        <v>15</v>
      </c>
      <c r="C9639" s="6">
        <v>0</v>
      </c>
      <c r="D9639" s="5" t="s">
        <v>673</v>
      </c>
      <c r="E9639" s="5" t="str">
        <f t="shared" si="960"/>
        <v/>
      </c>
      <c r="F9639" s="5" t="str">
        <f t="shared" si="959"/>
        <v/>
      </c>
      <c r="G9639" s="7">
        <v>40.612000000000002</v>
      </c>
      <c r="H9639" s="7">
        <v>35.814999999999998</v>
      </c>
      <c r="I9639" s="7">
        <v>49.667999999999999</v>
      </c>
      <c r="J9639" s="7">
        <v>91.489000000000004</v>
      </c>
      <c r="K9639" s="7">
        <v>122.3</v>
      </c>
      <c r="L9639" s="7">
        <v>138.679</v>
      </c>
      <c r="M9639" s="7">
        <v>219.03899999999999</v>
      </c>
      <c r="N9639" s="7">
        <v>108.792</v>
      </c>
      <c r="O9639" s="7"/>
    </row>
    <row r="9640" spans="1:15" x14ac:dyDescent="0.2">
      <c r="A9640" s="2">
        <v>1</v>
      </c>
      <c r="B9640" s="6" t="s">
        <v>16</v>
      </c>
      <c r="C9640" s="6">
        <v>0</v>
      </c>
      <c r="D9640" s="5" t="s">
        <v>673</v>
      </c>
      <c r="E9640" s="5" t="str">
        <f t="shared" si="960"/>
        <v/>
      </c>
      <c r="F9640" s="5" t="str">
        <f t="shared" si="959"/>
        <v/>
      </c>
      <c r="G9640" s="7">
        <v>43.633000000000003</v>
      </c>
      <c r="H9640" s="7">
        <v>40.531999999999996</v>
      </c>
      <c r="I9640" s="7">
        <v>50.747999999999998</v>
      </c>
      <c r="J9640" s="7">
        <v>94.450999999999993</v>
      </c>
      <c r="K9640" s="7">
        <v>116.30800000000001</v>
      </c>
      <c r="L9640" s="7">
        <v>125.206</v>
      </c>
      <c r="M9640" s="7">
        <v>216.85499999999999</v>
      </c>
      <c r="N9640" s="7">
        <v>110.051</v>
      </c>
      <c r="O9640" s="7"/>
    </row>
    <row r="9641" spans="1:15" x14ac:dyDescent="0.2">
      <c r="A9641" s="2">
        <v>1</v>
      </c>
      <c r="B9641" s="6" t="s">
        <v>17</v>
      </c>
      <c r="C9641" s="6">
        <v>0</v>
      </c>
      <c r="D9641" s="5" t="s">
        <v>673</v>
      </c>
      <c r="E9641" s="5" t="str">
        <f t="shared" si="960"/>
        <v/>
      </c>
      <c r="F9641" s="5" t="str">
        <f t="shared" si="959"/>
        <v/>
      </c>
      <c r="G9641" s="7">
        <v>44.704000000000001</v>
      </c>
      <c r="H9641" s="7">
        <v>43.082000000000001</v>
      </c>
      <c r="I9641" s="7">
        <v>53.734999999999999</v>
      </c>
      <c r="J9641" s="7">
        <v>97.548000000000002</v>
      </c>
      <c r="K9641" s="7">
        <v>120.202</v>
      </c>
      <c r="L9641" s="7">
        <v>124.72799999999999</v>
      </c>
      <c r="M9641" s="7">
        <v>207.548</v>
      </c>
      <c r="N9641" s="7">
        <v>111.526</v>
      </c>
      <c r="O9641" s="7"/>
    </row>
    <row r="9642" spans="1:15" x14ac:dyDescent="0.2">
      <c r="A9642" s="2">
        <v>1</v>
      </c>
      <c r="B9642" s="6" t="s">
        <v>18</v>
      </c>
      <c r="C9642" s="6">
        <v>0</v>
      </c>
      <c r="D9642" s="5" t="s">
        <v>673</v>
      </c>
      <c r="E9642" s="5" t="str">
        <f t="shared" si="960"/>
        <v/>
      </c>
      <c r="F9642" s="5" t="str">
        <f t="shared" si="959"/>
        <v/>
      </c>
      <c r="G9642" s="7">
        <v>42.945999999999998</v>
      </c>
      <c r="H9642" s="7">
        <v>43.100999999999999</v>
      </c>
      <c r="I9642" s="7">
        <v>52.673000000000002</v>
      </c>
      <c r="J9642" s="7">
        <v>99.153999999999996</v>
      </c>
      <c r="K9642" s="7">
        <v>122.648</v>
      </c>
      <c r="L9642" s="7">
        <v>122.208</v>
      </c>
      <c r="M9642" s="7">
        <v>212.107</v>
      </c>
      <c r="N9642" s="7">
        <v>111.72199999999999</v>
      </c>
      <c r="O9642" s="7"/>
    </row>
    <row r="9643" spans="1:15" x14ac:dyDescent="0.2">
      <c r="A9643" s="2">
        <v>1</v>
      </c>
      <c r="B9643" s="6" t="s">
        <v>19</v>
      </c>
      <c r="C9643" s="6">
        <v>0</v>
      </c>
      <c r="D9643" s="5" t="s">
        <v>673</v>
      </c>
      <c r="E9643" s="5" t="str">
        <f t="shared" si="960"/>
        <v/>
      </c>
      <c r="F9643" s="5" t="str">
        <f t="shared" si="959"/>
        <v/>
      </c>
      <c r="G9643" s="7">
        <v>48.701000000000001</v>
      </c>
      <c r="H9643" s="7">
        <v>49.326999999999998</v>
      </c>
      <c r="I9643" s="7">
        <v>55.844000000000001</v>
      </c>
      <c r="J9643" s="7">
        <v>99.938999999999993</v>
      </c>
      <c r="K9643" s="7">
        <v>114.667</v>
      </c>
      <c r="L9643" s="7">
        <v>113.212</v>
      </c>
      <c r="M9643" s="7">
        <v>193.44200000000001</v>
      </c>
      <c r="N9643" s="7">
        <v>108.02500000000001</v>
      </c>
      <c r="O9643" s="7"/>
    </row>
    <row r="9644" spans="1:15" x14ac:dyDescent="0.2">
      <c r="A9644" s="2">
        <v>1</v>
      </c>
      <c r="B9644" s="6" t="s">
        <v>20</v>
      </c>
      <c r="C9644" s="6">
        <v>0</v>
      </c>
      <c r="D9644" s="5" t="s">
        <v>673</v>
      </c>
      <c r="E9644" s="5" t="str">
        <f t="shared" si="960"/>
        <v/>
      </c>
      <c r="F9644" s="5" t="str">
        <f t="shared" si="959"/>
        <v/>
      </c>
      <c r="G9644" s="7">
        <v>47.057000000000002</v>
      </c>
      <c r="H9644" s="7">
        <v>46.094000000000001</v>
      </c>
      <c r="I9644" s="7">
        <v>58.654000000000003</v>
      </c>
      <c r="J9644" s="7">
        <v>100.58799999999999</v>
      </c>
      <c r="K9644" s="7">
        <v>124.645</v>
      </c>
      <c r="L9644" s="7">
        <v>127.249</v>
      </c>
      <c r="M9644" s="7">
        <v>206.73500000000001</v>
      </c>
      <c r="N9644" s="7">
        <v>121.258</v>
      </c>
      <c r="O9644" s="7"/>
    </row>
    <row r="9645" spans="1:15" x14ac:dyDescent="0.2">
      <c r="A9645" s="2">
        <v>1</v>
      </c>
      <c r="B9645" s="6" t="s">
        <v>21</v>
      </c>
      <c r="C9645" s="6">
        <v>0</v>
      </c>
      <c r="D9645" s="5" t="s">
        <v>673</v>
      </c>
      <c r="E9645" s="5" t="str">
        <f t="shared" si="960"/>
        <v/>
      </c>
      <c r="F9645" s="5" t="str">
        <f t="shared" si="959"/>
        <v/>
      </c>
      <c r="G9645" s="7">
        <v>57.356999999999999</v>
      </c>
      <c r="H9645" s="7">
        <v>54.015000000000001</v>
      </c>
      <c r="I9645" s="7">
        <v>66.221999999999994</v>
      </c>
      <c r="J9645" s="7">
        <v>101.42100000000001</v>
      </c>
      <c r="K9645" s="7">
        <v>115.456</v>
      </c>
      <c r="L9645" s="7">
        <v>122.599</v>
      </c>
      <c r="M9645" s="7">
        <v>159.67699999999999</v>
      </c>
      <c r="N9645" s="7">
        <v>105.741</v>
      </c>
      <c r="O9645" s="7"/>
    </row>
    <row r="9646" spans="1:15" x14ac:dyDescent="0.2">
      <c r="A9646" s="2">
        <v>1</v>
      </c>
      <c r="B9646" s="6" t="s">
        <v>22</v>
      </c>
      <c r="C9646" s="6">
        <v>0</v>
      </c>
      <c r="D9646" s="5" t="s">
        <v>673</v>
      </c>
      <c r="E9646" s="5" t="str">
        <f t="shared" si="960"/>
        <v/>
      </c>
      <c r="F9646" s="5" t="str">
        <f t="shared" si="959"/>
        <v/>
      </c>
      <c r="G9646" s="7">
        <v>54.475999999999999</v>
      </c>
      <c r="H9646" s="7">
        <v>50.863999999999997</v>
      </c>
      <c r="I9646" s="7">
        <v>67.950999999999993</v>
      </c>
      <c r="J9646" s="7">
        <v>101.682</v>
      </c>
      <c r="K9646" s="7">
        <v>124.735</v>
      </c>
      <c r="L9646" s="7">
        <v>133.59399999999999</v>
      </c>
      <c r="M9646" s="7">
        <v>161.392</v>
      </c>
      <c r="N9646" s="7">
        <v>109.667</v>
      </c>
      <c r="O9646" s="7"/>
    </row>
    <row r="9647" spans="1:15" x14ac:dyDescent="0.2">
      <c r="A9647" s="2">
        <v>1</v>
      </c>
      <c r="B9647" s="6" t="s">
        <v>23</v>
      </c>
      <c r="C9647" s="6">
        <v>0</v>
      </c>
      <c r="D9647" s="5" t="s">
        <v>673</v>
      </c>
      <c r="E9647" s="5" t="str">
        <f t="shared" si="960"/>
        <v/>
      </c>
      <c r="F9647" s="5" t="str">
        <f t="shared" si="959"/>
        <v/>
      </c>
      <c r="G9647" s="7">
        <v>61.555</v>
      </c>
      <c r="H9647" s="7">
        <v>53.972000000000001</v>
      </c>
      <c r="I9647" s="7">
        <v>73.91</v>
      </c>
      <c r="J9647" s="7">
        <v>102.58799999999999</v>
      </c>
      <c r="K9647" s="7">
        <v>120.072</v>
      </c>
      <c r="L9647" s="7">
        <v>136.94</v>
      </c>
      <c r="M9647" s="7">
        <v>150.20400000000001</v>
      </c>
      <c r="N9647" s="7">
        <v>111.01600000000001</v>
      </c>
      <c r="O9647" s="7"/>
    </row>
    <row r="9648" spans="1:15" x14ac:dyDescent="0.2">
      <c r="A9648" s="2">
        <v>1</v>
      </c>
      <c r="B9648" s="6" t="s">
        <v>24</v>
      </c>
      <c r="C9648" s="6">
        <v>0</v>
      </c>
      <c r="D9648" s="5" t="s">
        <v>673</v>
      </c>
      <c r="E9648" s="5" t="str">
        <f t="shared" si="960"/>
        <v/>
      </c>
      <c r="F9648" s="5" t="str">
        <f t="shared" si="959"/>
        <v/>
      </c>
      <c r="G9648" s="7">
        <v>60.395000000000003</v>
      </c>
      <c r="H9648" s="7">
        <v>53.148000000000003</v>
      </c>
      <c r="I9648" s="7">
        <v>73.242999999999995</v>
      </c>
      <c r="J9648" s="7">
        <v>102.68300000000001</v>
      </c>
      <c r="K9648" s="7">
        <v>121.274</v>
      </c>
      <c r="L9648" s="7">
        <v>137.81</v>
      </c>
      <c r="M9648" s="7">
        <v>156.65700000000001</v>
      </c>
      <c r="N9648" s="7">
        <v>114.74</v>
      </c>
      <c r="O9648" s="7"/>
    </row>
    <row r="9649" spans="1:15" x14ac:dyDescent="0.2">
      <c r="A9649" s="2">
        <v>1</v>
      </c>
      <c r="B9649" s="6" t="s">
        <v>25</v>
      </c>
      <c r="C9649" s="6">
        <v>0</v>
      </c>
      <c r="D9649" s="5" t="s">
        <v>673</v>
      </c>
      <c r="E9649" s="5" t="str">
        <f t="shared" si="960"/>
        <v/>
      </c>
      <c r="F9649" s="5" t="str">
        <f t="shared" si="959"/>
        <v/>
      </c>
      <c r="G9649" s="7">
        <v>63.972000000000001</v>
      </c>
      <c r="H9649" s="7">
        <v>59.387999999999998</v>
      </c>
      <c r="I9649" s="7">
        <v>75.105999999999995</v>
      </c>
      <c r="J9649" s="7">
        <v>101.70099999999999</v>
      </c>
      <c r="K9649" s="7">
        <v>117.405</v>
      </c>
      <c r="L9649" s="7">
        <v>126.467</v>
      </c>
      <c r="M9649" s="7">
        <v>142.43299999999999</v>
      </c>
      <c r="N9649" s="7">
        <v>106.976</v>
      </c>
      <c r="O9649" s="7"/>
    </row>
    <row r="9650" spans="1:15" x14ac:dyDescent="0.2">
      <c r="A9650" s="2">
        <v>1</v>
      </c>
      <c r="B9650" s="6" t="s">
        <v>26</v>
      </c>
      <c r="C9650" s="6">
        <v>0</v>
      </c>
      <c r="D9650" s="5" t="s">
        <v>673</v>
      </c>
      <c r="E9650" s="5" t="str">
        <f t="shared" si="960"/>
        <v/>
      </c>
      <c r="F9650" s="5" t="str">
        <f t="shared" si="959"/>
        <v/>
      </c>
      <c r="G9650" s="7">
        <v>65.084999999999994</v>
      </c>
      <c r="H9650" s="7">
        <v>65.531000000000006</v>
      </c>
      <c r="I9650" s="7">
        <v>83.215999999999994</v>
      </c>
      <c r="J9650" s="7">
        <v>100.56</v>
      </c>
      <c r="K9650" s="7">
        <v>127.858</v>
      </c>
      <c r="L9650" s="7">
        <v>126.988</v>
      </c>
      <c r="M9650" s="7">
        <v>144.27099999999999</v>
      </c>
      <c r="N9650" s="7">
        <v>120.057</v>
      </c>
      <c r="O9650" s="7"/>
    </row>
    <row r="9651" spans="1:15" x14ac:dyDescent="0.2">
      <c r="A9651" s="2">
        <v>1</v>
      </c>
      <c r="B9651" s="6" t="s">
        <v>27</v>
      </c>
      <c r="C9651" s="6">
        <v>0</v>
      </c>
      <c r="D9651" s="5" t="s">
        <v>673</v>
      </c>
      <c r="E9651" s="5" t="str">
        <f t="shared" si="960"/>
        <v/>
      </c>
      <c r="F9651" s="5" t="str">
        <f t="shared" si="959"/>
        <v/>
      </c>
      <c r="G9651" s="7">
        <v>81.628</v>
      </c>
      <c r="H9651" s="7">
        <v>78.42</v>
      </c>
      <c r="I9651" s="7">
        <v>89.052999999999997</v>
      </c>
      <c r="J9651" s="7">
        <v>100.40600000000001</v>
      </c>
      <c r="K9651" s="7">
        <v>109.09699999999999</v>
      </c>
      <c r="L9651" s="7">
        <v>113.559</v>
      </c>
      <c r="M9651" s="7">
        <v>119.688</v>
      </c>
      <c r="N9651" s="7">
        <v>106.586</v>
      </c>
      <c r="O9651" s="7"/>
    </row>
    <row r="9652" spans="1:15" x14ac:dyDescent="0.2">
      <c r="A9652" s="2">
        <v>1</v>
      </c>
      <c r="B9652" s="6" t="s">
        <v>28</v>
      </c>
      <c r="C9652" s="6">
        <v>0</v>
      </c>
      <c r="D9652" s="5" t="s">
        <v>673</v>
      </c>
      <c r="E9652" s="5" t="str">
        <f t="shared" si="960"/>
        <v/>
      </c>
      <c r="F9652" s="5" t="str">
        <f t="shared" si="959"/>
        <v/>
      </c>
      <c r="G9652" s="7">
        <v>94.384</v>
      </c>
      <c r="H9652" s="7">
        <v>89.34</v>
      </c>
      <c r="I9652" s="7">
        <v>90.311000000000007</v>
      </c>
      <c r="J9652" s="7">
        <v>100.48699999999999</v>
      </c>
      <c r="K9652" s="7">
        <v>95.685000000000002</v>
      </c>
      <c r="L9652" s="7">
        <v>101.086</v>
      </c>
      <c r="M9652" s="7">
        <v>103.09399999999999</v>
      </c>
      <c r="N9652" s="7">
        <v>93.105000000000004</v>
      </c>
      <c r="O9652" s="7"/>
    </row>
    <row r="9653" spans="1:15" x14ac:dyDescent="0.2">
      <c r="A9653" s="2">
        <v>1</v>
      </c>
      <c r="B9653" s="6" t="s">
        <v>29</v>
      </c>
      <c r="C9653" s="6">
        <v>0</v>
      </c>
      <c r="D9653" s="5" t="s">
        <v>673</v>
      </c>
      <c r="E9653" s="5" t="str">
        <f t="shared" si="960"/>
        <v/>
      </c>
      <c r="F9653" s="5" t="str">
        <f t="shared" si="959"/>
        <v/>
      </c>
      <c r="G9653" s="7">
        <v>100</v>
      </c>
      <c r="H9653" s="7">
        <v>100</v>
      </c>
      <c r="I9653" s="7">
        <v>100</v>
      </c>
      <c r="J9653" s="7">
        <v>100</v>
      </c>
      <c r="K9653" s="7">
        <v>100</v>
      </c>
      <c r="L9653" s="7">
        <v>100</v>
      </c>
      <c r="M9653" s="7">
        <v>100</v>
      </c>
      <c r="N9653" s="7">
        <v>100</v>
      </c>
      <c r="O9653" s="7"/>
    </row>
    <row r="9654" spans="1:15" x14ac:dyDescent="0.2">
      <c r="A9654" s="2">
        <v>1</v>
      </c>
      <c r="B9654" s="6" t="s">
        <v>30</v>
      </c>
      <c r="C9654" s="6">
        <v>0</v>
      </c>
      <c r="D9654" s="5" t="s">
        <v>673</v>
      </c>
      <c r="E9654" s="5" t="str">
        <f t="shared" si="960"/>
        <v/>
      </c>
      <c r="F9654" s="5" t="str">
        <f t="shared" si="959"/>
        <v/>
      </c>
      <c r="G9654" s="7">
        <v>87.555000000000007</v>
      </c>
      <c r="H9654" s="7">
        <v>82.286000000000001</v>
      </c>
      <c r="I9654" s="7">
        <v>103.45699999999999</v>
      </c>
      <c r="J9654" s="7">
        <v>98.825000000000003</v>
      </c>
      <c r="K9654" s="7">
        <v>118.163</v>
      </c>
      <c r="L9654" s="7">
        <v>125.72799999999999</v>
      </c>
      <c r="M9654" s="7">
        <v>126.393</v>
      </c>
      <c r="N9654" s="7">
        <v>130.76300000000001</v>
      </c>
      <c r="O9654" s="7"/>
    </row>
    <row r="9655" spans="1:15" x14ac:dyDescent="0.2">
      <c r="A9655" s="2">
        <v>1</v>
      </c>
      <c r="B9655" s="6" t="s">
        <v>31</v>
      </c>
      <c r="C9655" s="6">
        <v>0</v>
      </c>
      <c r="D9655" s="5" t="s">
        <v>673</v>
      </c>
      <c r="E9655" s="5" t="str">
        <f t="shared" si="960"/>
        <v/>
      </c>
      <c r="F9655" s="5" t="str">
        <f t="shared" si="959"/>
        <v/>
      </c>
      <c r="G9655" s="7">
        <v>88.203999999999994</v>
      </c>
      <c r="H9655" s="7">
        <v>89.007999999999996</v>
      </c>
      <c r="I9655" s="7">
        <v>104.36499999999999</v>
      </c>
      <c r="J9655" s="7">
        <v>99.179000000000002</v>
      </c>
      <c r="K9655" s="7">
        <v>118.322</v>
      </c>
      <c r="L9655" s="7">
        <v>117.253</v>
      </c>
      <c r="M9655" s="7">
        <v>120.55500000000001</v>
      </c>
      <c r="N9655" s="7">
        <v>125.81699999999999</v>
      </c>
      <c r="O9655" s="7"/>
    </row>
    <row r="9656" spans="1:15" x14ac:dyDescent="0.2">
      <c r="A9656" s="2">
        <v>1</v>
      </c>
      <c r="B9656" s="6" t="s">
        <v>32</v>
      </c>
      <c r="C9656" s="6">
        <v>0</v>
      </c>
      <c r="D9656" s="5" t="s">
        <v>673</v>
      </c>
      <c r="E9656" s="5" t="str">
        <f t="shared" si="960"/>
        <v/>
      </c>
      <c r="F9656" s="5" t="str">
        <f t="shared" si="959"/>
        <v/>
      </c>
      <c r="G9656" s="7">
        <v>83.224000000000004</v>
      </c>
      <c r="H9656" s="7">
        <v>89.391000000000005</v>
      </c>
      <c r="I9656" s="7">
        <v>107.223</v>
      </c>
      <c r="J9656" s="7">
        <v>99.301000000000002</v>
      </c>
      <c r="K9656" s="7">
        <v>128.83699999999999</v>
      </c>
      <c r="L9656" s="7">
        <v>119.94799999999999</v>
      </c>
      <c r="M9656" s="7">
        <v>126.16800000000001</v>
      </c>
      <c r="N9656" s="7">
        <v>135.28</v>
      </c>
      <c r="O9656" s="7"/>
    </row>
    <row r="9657" spans="1:15" x14ac:dyDescent="0.2">
      <c r="A9657" s="2">
        <v>1</v>
      </c>
      <c r="B9657" s="6" t="s">
        <v>33</v>
      </c>
      <c r="C9657" s="6">
        <v>0</v>
      </c>
      <c r="D9657" s="5" t="s">
        <v>673</v>
      </c>
      <c r="E9657" s="5" t="str">
        <f t="shared" si="960"/>
        <v/>
      </c>
      <c r="F9657" s="5" t="str">
        <f t="shared" si="959"/>
        <v/>
      </c>
      <c r="G9657" s="7">
        <v>98.724000000000004</v>
      </c>
      <c r="H9657" s="7">
        <v>108.458</v>
      </c>
      <c r="I9657" s="7">
        <v>110.39100000000001</v>
      </c>
      <c r="J9657" s="7">
        <v>99.379000000000005</v>
      </c>
      <c r="K9657" s="7">
        <v>111.818</v>
      </c>
      <c r="L9657" s="7">
        <v>101.782</v>
      </c>
      <c r="M9657" s="7">
        <v>116.011</v>
      </c>
      <c r="N9657" s="7">
        <v>128.065</v>
      </c>
      <c r="O9657" s="7"/>
    </row>
    <row r="9658" spans="1:15" x14ac:dyDescent="0.2">
      <c r="A9658" s="2">
        <v>1</v>
      </c>
      <c r="B9658" s="6" t="s">
        <v>34</v>
      </c>
      <c r="C9658" s="6">
        <v>0</v>
      </c>
      <c r="D9658" s="5" t="s">
        <v>673</v>
      </c>
      <c r="E9658" s="5" t="str">
        <f t="shared" si="960"/>
        <v/>
      </c>
      <c r="F9658" s="5" t="str">
        <f t="shared" si="959"/>
        <v/>
      </c>
      <c r="G9658" s="7">
        <v>99.19</v>
      </c>
      <c r="H9658" s="7">
        <v>109.98399999999999</v>
      </c>
      <c r="I9658" s="7">
        <v>113.187</v>
      </c>
      <c r="J9658" s="7">
        <v>100.09399999999999</v>
      </c>
      <c r="K9658" s="7">
        <v>114.11199999999999</v>
      </c>
      <c r="L9658" s="7">
        <v>102.91200000000001</v>
      </c>
      <c r="M9658" s="7">
        <v>122.057</v>
      </c>
      <c r="N9658" s="7">
        <v>138.15199999999999</v>
      </c>
      <c r="O9658" s="7"/>
    </row>
    <row r="9659" spans="1:15" x14ac:dyDescent="0.2">
      <c r="A9659" s="2">
        <v>1</v>
      </c>
      <c r="B9659" s="6" t="s">
        <v>35</v>
      </c>
      <c r="C9659" s="6">
        <v>0</v>
      </c>
      <c r="D9659" s="5" t="s">
        <v>673</v>
      </c>
      <c r="E9659" s="5" t="str">
        <f t="shared" si="960"/>
        <v/>
      </c>
      <c r="F9659" s="5" t="str">
        <f t="shared" si="959"/>
        <v/>
      </c>
      <c r="G9659" s="7">
        <v>111.496</v>
      </c>
      <c r="H9659" s="7">
        <v>117.60599999999999</v>
      </c>
      <c r="I9659" s="7">
        <v>109.684</v>
      </c>
      <c r="J9659" s="7">
        <v>101.639</v>
      </c>
      <c r="K9659" s="7">
        <v>98.375</v>
      </c>
      <c r="L9659" s="7">
        <v>93.263999999999996</v>
      </c>
      <c r="M9659" s="7">
        <v>114.137</v>
      </c>
      <c r="N9659" s="7">
        <v>125.19</v>
      </c>
      <c r="O9659" s="7"/>
    </row>
    <row r="9660" spans="1:15" x14ac:dyDescent="0.2">
      <c r="A9660" s="2">
        <v>1</v>
      </c>
      <c r="B9660" s="6" t="s">
        <v>36</v>
      </c>
      <c r="C9660" s="6">
        <v>0</v>
      </c>
      <c r="D9660" s="5" t="s">
        <v>673</v>
      </c>
      <c r="E9660" s="5" t="str">
        <f t="shared" si="960"/>
        <v/>
      </c>
      <c r="F9660" s="5" t="str">
        <f t="shared" si="959"/>
        <v/>
      </c>
      <c r="G9660" s="7">
        <v>115.887</v>
      </c>
      <c r="H9660" s="7">
        <v>112.126</v>
      </c>
      <c r="I9660" s="7">
        <v>100.869</v>
      </c>
      <c r="J9660" s="7">
        <v>101.845</v>
      </c>
      <c r="K9660" s="7">
        <v>87.040999999999997</v>
      </c>
      <c r="L9660" s="7">
        <v>89.960999999999999</v>
      </c>
      <c r="M9660" s="7">
        <v>118.878</v>
      </c>
      <c r="N9660" s="7">
        <v>119.911</v>
      </c>
      <c r="O9660" s="7"/>
    </row>
    <row r="9661" spans="1:15" x14ac:dyDescent="0.2">
      <c r="A9661" s="2">
        <v>1</v>
      </c>
      <c r="B9661" s="6" t="s">
        <v>37</v>
      </c>
      <c r="C9661" s="6">
        <v>0</v>
      </c>
      <c r="D9661" s="5" t="s">
        <v>673</v>
      </c>
      <c r="E9661" s="5" t="str">
        <f t="shared" si="960"/>
        <v/>
      </c>
      <c r="F9661" s="5" t="str">
        <f t="shared" si="959"/>
        <v/>
      </c>
      <c r="G9661" s="7">
        <v>108.254</v>
      </c>
      <c r="H9661" s="7">
        <v>123.658</v>
      </c>
      <c r="I9661" s="7">
        <v>102.538</v>
      </c>
      <c r="J9661" s="7">
        <v>100.416</v>
      </c>
      <c r="K9661" s="7">
        <v>94.72</v>
      </c>
      <c r="L9661" s="7">
        <v>82.92</v>
      </c>
      <c r="M9661" s="7">
        <v>105.053</v>
      </c>
      <c r="N9661" s="7">
        <v>107.71899999999999</v>
      </c>
      <c r="O9661" s="7"/>
    </row>
    <row r="9662" spans="1:15" x14ac:dyDescent="0.2">
      <c r="A9662" s="2">
        <v>1</v>
      </c>
      <c r="B9662" s="6" t="s">
        <v>63</v>
      </c>
      <c r="C9662" s="6">
        <v>0</v>
      </c>
      <c r="D9662" s="5" t="s">
        <v>673</v>
      </c>
      <c r="E9662" s="5" t="str">
        <f t="shared" si="960"/>
        <v/>
      </c>
      <c r="F9662" s="5" t="str">
        <f t="shared" si="959"/>
        <v/>
      </c>
      <c r="G9662" s="7">
        <v>143.029</v>
      </c>
      <c r="H9662" s="7">
        <v>161.785</v>
      </c>
      <c r="I9662" s="7">
        <v>118.333</v>
      </c>
      <c r="J9662" s="7">
        <v>101.416</v>
      </c>
      <c r="K9662" s="7">
        <v>82.733000000000004</v>
      </c>
      <c r="L9662" s="7">
        <v>73.141999999999996</v>
      </c>
      <c r="M9662" s="7">
        <v>88.120999999999995</v>
      </c>
      <c r="N9662" s="7">
        <v>104.276</v>
      </c>
      <c r="O9662" s="7"/>
    </row>
    <row r="9663" spans="1:15" x14ac:dyDescent="0.2">
      <c r="A9663" s="2">
        <v>0</v>
      </c>
      <c r="B9663" s="5" t="s">
        <v>672</v>
      </c>
      <c r="C9663" s="6" t="s">
        <v>0</v>
      </c>
      <c r="E9663" s="5" t="str">
        <f t="shared" si="960"/>
        <v/>
      </c>
      <c r="F9663" s="5" t="str">
        <f t="shared" si="959"/>
        <v/>
      </c>
    </row>
    <row r="9664" spans="1:15" x14ac:dyDescent="0.2">
      <c r="A9664" s="2">
        <v>1</v>
      </c>
      <c r="B9664" s="6" t="s">
        <v>13</v>
      </c>
      <c r="C9664" s="6">
        <v>0</v>
      </c>
      <c r="D9664" s="5" t="s">
        <v>674</v>
      </c>
      <c r="E9664" s="5" t="str">
        <f t="shared" si="960"/>
        <v/>
      </c>
      <c r="F9664" s="5" t="str">
        <f t="shared" si="959"/>
        <v/>
      </c>
      <c r="G9664" s="7">
        <v>36.691000000000003</v>
      </c>
      <c r="H9664" s="7">
        <v>31.42</v>
      </c>
      <c r="I9664" s="7">
        <v>44.98</v>
      </c>
      <c r="J9664" s="7">
        <v>89.015000000000001</v>
      </c>
      <c r="K9664" s="7">
        <v>122.59</v>
      </c>
      <c r="L9664" s="7">
        <v>143.155</v>
      </c>
      <c r="M9664" s="7">
        <v>212.29900000000001</v>
      </c>
      <c r="N9664" s="7">
        <v>95.491</v>
      </c>
      <c r="O9664" s="7"/>
    </row>
    <row r="9665" spans="1:15" x14ac:dyDescent="0.2">
      <c r="A9665" s="2">
        <v>1</v>
      </c>
      <c r="B9665" s="6" t="s">
        <v>15</v>
      </c>
      <c r="C9665" s="6">
        <v>0</v>
      </c>
      <c r="D9665" s="5" t="s">
        <v>674</v>
      </c>
      <c r="E9665" s="5" t="str">
        <f t="shared" si="960"/>
        <v/>
      </c>
      <c r="F9665" s="5" t="str">
        <f t="shared" si="959"/>
        <v/>
      </c>
      <c r="G9665" s="7">
        <v>40.612000000000002</v>
      </c>
      <c r="H9665" s="7">
        <v>35.814999999999998</v>
      </c>
      <c r="I9665" s="7">
        <v>49.667999999999999</v>
      </c>
      <c r="J9665" s="7">
        <v>91.489000000000004</v>
      </c>
      <c r="K9665" s="7">
        <v>122.3</v>
      </c>
      <c r="L9665" s="7">
        <v>138.679</v>
      </c>
      <c r="M9665" s="7">
        <v>219.03899999999999</v>
      </c>
      <c r="N9665" s="7">
        <v>108.792</v>
      </c>
      <c r="O9665" s="7"/>
    </row>
    <row r="9666" spans="1:15" x14ac:dyDescent="0.2">
      <c r="A9666" s="2">
        <v>1</v>
      </c>
      <c r="B9666" s="6" t="s">
        <v>16</v>
      </c>
      <c r="C9666" s="6">
        <v>0</v>
      </c>
      <c r="D9666" s="5" t="s">
        <v>674</v>
      </c>
      <c r="E9666" s="5" t="str">
        <f t="shared" si="960"/>
        <v/>
      </c>
      <c r="F9666" s="5" t="str">
        <f t="shared" si="959"/>
        <v/>
      </c>
      <c r="G9666" s="7">
        <v>43.633000000000003</v>
      </c>
      <c r="H9666" s="7">
        <v>40.531999999999996</v>
      </c>
      <c r="I9666" s="7">
        <v>50.747999999999998</v>
      </c>
      <c r="J9666" s="7">
        <v>94.450999999999993</v>
      </c>
      <c r="K9666" s="7">
        <v>116.30800000000001</v>
      </c>
      <c r="L9666" s="7">
        <v>125.206</v>
      </c>
      <c r="M9666" s="7">
        <v>216.85499999999999</v>
      </c>
      <c r="N9666" s="7">
        <v>110.051</v>
      </c>
      <c r="O9666" s="7"/>
    </row>
    <row r="9667" spans="1:15" x14ac:dyDescent="0.2">
      <c r="A9667" s="2">
        <v>1</v>
      </c>
      <c r="B9667" s="6" t="s">
        <v>17</v>
      </c>
      <c r="C9667" s="6">
        <v>0</v>
      </c>
      <c r="D9667" s="5" t="s">
        <v>674</v>
      </c>
      <c r="E9667" s="5" t="str">
        <f t="shared" si="960"/>
        <v/>
      </c>
      <c r="F9667" s="5" t="str">
        <f t="shared" si="959"/>
        <v/>
      </c>
      <c r="G9667" s="7">
        <v>44.704000000000001</v>
      </c>
      <c r="H9667" s="7">
        <v>43.082000000000001</v>
      </c>
      <c r="I9667" s="7">
        <v>53.734999999999999</v>
      </c>
      <c r="J9667" s="7">
        <v>97.548000000000002</v>
      </c>
      <c r="K9667" s="7">
        <v>120.202</v>
      </c>
      <c r="L9667" s="7">
        <v>124.72799999999999</v>
      </c>
      <c r="M9667" s="7">
        <v>207.548</v>
      </c>
      <c r="N9667" s="7">
        <v>111.526</v>
      </c>
      <c r="O9667" s="7"/>
    </row>
    <row r="9668" spans="1:15" x14ac:dyDescent="0.2">
      <c r="A9668" s="2">
        <v>1</v>
      </c>
      <c r="B9668" s="6" t="s">
        <v>18</v>
      </c>
      <c r="C9668" s="6">
        <v>0</v>
      </c>
      <c r="D9668" s="5" t="s">
        <v>674</v>
      </c>
      <c r="E9668" s="5" t="str">
        <f t="shared" si="960"/>
        <v/>
      </c>
      <c r="F9668" s="5" t="str">
        <f t="shared" si="959"/>
        <v/>
      </c>
      <c r="G9668" s="7">
        <v>42.945999999999998</v>
      </c>
      <c r="H9668" s="7">
        <v>43.100999999999999</v>
      </c>
      <c r="I9668" s="7">
        <v>52.673000000000002</v>
      </c>
      <c r="J9668" s="7">
        <v>99.153999999999996</v>
      </c>
      <c r="K9668" s="7">
        <v>122.648</v>
      </c>
      <c r="L9668" s="7">
        <v>122.208</v>
      </c>
      <c r="M9668" s="7">
        <v>212.107</v>
      </c>
      <c r="N9668" s="7">
        <v>111.72199999999999</v>
      </c>
      <c r="O9668" s="7"/>
    </row>
    <row r="9669" spans="1:15" x14ac:dyDescent="0.2">
      <c r="A9669" s="2">
        <v>1</v>
      </c>
      <c r="B9669" s="6" t="s">
        <v>19</v>
      </c>
      <c r="C9669" s="6">
        <v>0</v>
      </c>
      <c r="D9669" s="5" t="s">
        <v>674</v>
      </c>
      <c r="E9669" s="5" t="str">
        <f t="shared" si="960"/>
        <v/>
      </c>
      <c r="F9669" s="5" t="str">
        <f t="shared" si="959"/>
        <v/>
      </c>
      <c r="G9669" s="7">
        <v>48.701000000000001</v>
      </c>
      <c r="H9669" s="7">
        <v>49.326999999999998</v>
      </c>
      <c r="I9669" s="7">
        <v>55.844000000000001</v>
      </c>
      <c r="J9669" s="7">
        <v>99.938999999999993</v>
      </c>
      <c r="K9669" s="7">
        <v>114.667</v>
      </c>
      <c r="L9669" s="7">
        <v>113.212</v>
      </c>
      <c r="M9669" s="7">
        <v>193.44200000000001</v>
      </c>
      <c r="N9669" s="7">
        <v>108.02500000000001</v>
      </c>
      <c r="O9669" s="7"/>
    </row>
    <row r="9670" spans="1:15" x14ac:dyDescent="0.2">
      <c r="A9670" s="2">
        <v>1</v>
      </c>
      <c r="B9670" s="6" t="s">
        <v>20</v>
      </c>
      <c r="C9670" s="6">
        <v>0</v>
      </c>
      <c r="D9670" s="5" t="s">
        <v>674</v>
      </c>
      <c r="E9670" s="5" t="str">
        <f t="shared" si="960"/>
        <v/>
      </c>
      <c r="F9670" s="5" t="str">
        <f t="shared" si="959"/>
        <v/>
      </c>
      <c r="G9670" s="7">
        <v>47.057000000000002</v>
      </c>
      <c r="H9670" s="7">
        <v>46.094000000000001</v>
      </c>
      <c r="I9670" s="7">
        <v>58.654000000000003</v>
      </c>
      <c r="J9670" s="7">
        <v>100.58799999999999</v>
      </c>
      <c r="K9670" s="7">
        <v>124.645</v>
      </c>
      <c r="L9670" s="7">
        <v>127.249</v>
      </c>
      <c r="M9670" s="7">
        <v>206.73500000000001</v>
      </c>
      <c r="N9670" s="7">
        <v>121.258</v>
      </c>
      <c r="O9670" s="7"/>
    </row>
    <row r="9671" spans="1:15" x14ac:dyDescent="0.2">
      <c r="A9671" s="2">
        <v>1</v>
      </c>
      <c r="B9671" s="6" t="s">
        <v>21</v>
      </c>
      <c r="C9671" s="6">
        <v>0</v>
      </c>
      <c r="D9671" s="5" t="s">
        <v>674</v>
      </c>
      <c r="E9671" s="5" t="str">
        <f t="shared" si="960"/>
        <v/>
      </c>
      <c r="F9671" s="5" t="str">
        <f t="shared" si="959"/>
        <v/>
      </c>
      <c r="G9671" s="7">
        <v>57.356999999999999</v>
      </c>
      <c r="H9671" s="7">
        <v>54.015000000000001</v>
      </c>
      <c r="I9671" s="7">
        <v>66.221999999999994</v>
      </c>
      <c r="J9671" s="7">
        <v>101.42100000000001</v>
      </c>
      <c r="K9671" s="7">
        <v>115.456</v>
      </c>
      <c r="L9671" s="7">
        <v>122.599</v>
      </c>
      <c r="M9671" s="7">
        <v>159.67699999999999</v>
      </c>
      <c r="N9671" s="7">
        <v>105.741</v>
      </c>
      <c r="O9671" s="7"/>
    </row>
    <row r="9672" spans="1:15" x14ac:dyDescent="0.2">
      <c r="A9672" s="2">
        <v>1</v>
      </c>
      <c r="B9672" s="6" t="s">
        <v>22</v>
      </c>
      <c r="C9672" s="6">
        <v>0</v>
      </c>
      <c r="D9672" s="5" t="s">
        <v>674</v>
      </c>
      <c r="E9672" s="5" t="str">
        <f t="shared" si="960"/>
        <v/>
      </c>
      <c r="F9672" s="5" t="str">
        <f t="shared" ref="F9672:F9735" si="961">IF(LEN(E9672)=0,"",E9672&amp;B9672)</f>
        <v/>
      </c>
      <c r="G9672" s="7">
        <v>54.475999999999999</v>
      </c>
      <c r="H9672" s="7">
        <v>50.863999999999997</v>
      </c>
      <c r="I9672" s="7">
        <v>67.950999999999993</v>
      </c>
      <c r="J9672" s="7">
        <v>101.682</v>
      </c>
      <c r="K9672" s="7">
        <v>124.735</v>
      </c>
      <c r="L9672" s="7">
        <v>133.59399999999999</v>
      </c>
      <c r="M9672" s="7">
        <v>161.392</v>
      </c>
      <c r="N9672" s="7">
        <v>109.667</v>
      </c>
      <c r="O9672" s="7"/>
    </row>
    <row r="9673" spans="1:15" x14ac:dyDescent="0.2">
      <c r="A9673" s="2">
        <v>1</v>
      </c>
      <c r="B9673" s="6" t="s">
        <v>23</v>
      </c>
      <c r="C9673" s="6">
        <v>0</v>
      </c>
      <c r="D9673" s="5" t="s">
        <v>674</v>
      </c>
      <c r="E9673" s="5" t="str">
        <f t="shared" ref="E9673:E9736" si="962">IF(C9673=0,IF(LEN(D9673)&lt;&gt;3,"",D9673),IF(LEN(D9673)&lt;&gt;4,"",LEFT(D9673,3)))</f>
        <v/>
      </c>
      <c r="F9673" s="5" t="str">
        <f t="shared" si="961"/>
        <v/>
      </c>
      <c r="G9673" s="7">
        <v>61.555</v>
      </c>
      <c r="H9673" s="7">
        <v>53.972000000000001</v>
      </c>
      <c r="I9673" s="7">
        <v>73.91</v>
      </c>
      <c r="J9673" s="7">
        <v>102.58799999999999</v>
      </c>
      <c r="K9673" s="7">
        <v>120.072</v>
      </c>
      <c r="L9673" s="7">
        <v>136.94</v>
      </c>
      <c r="M9673" s="7">
        <v>150.20400000000001</v>
      </c>
      <c r="N9673" s="7">
        <v>111.01600000000001</v>
      </c>
      <c r="O9673" s="7"/>
    </row>
    <row r="9674" spans="1:15" x14ac:dyDescent="0.2">
      <c r="A9674" s="2">
        <v>1</v>
      </c>
      <c r="B9674" s="6" t="s">
        <v>24</v>
      </c>
      <c r="C9674" s="6">
        <v>0</v>
      </c>
      <c r="D9674" s="5" t="s">
        <v>674</v>
      </c>
      <c r="E9674" s="5" t="str">
        <f t="shared" si="962"/>
        <v/>
      </c>
      <c r="F9674" s="5" t="str">
        <f t="shared" si="961"/>
        <v/>
      </c>
      <c r="G9674" s="7">
        <v>60.395000000000003</v>
      </c>
      <c r="H9674" s="7">
        <v>53.148000000000003</v>
      </c>
      <c r="I9674" s="7">
        <v>73.242999999999995</v>
      </c>
      <c r="J9674" s="7">
        <v>102.68300000000001</v>
      </c>
      <c r="K9674" s="7">
        <v>121.274</v>
      </c>
      <c r="L9674" s="7">
        <v>137.81</v>
      </c>
      <c r="M9674" s="7">
        <v>156.65700000000001</v>
      </c>
      <c r="N9674" s="7">
        <v>114.74</v>
      </c>
      <c r="O9674" s="7"/>
    </row>
    <row r="9675" spans="1:15" x14ac:dyDescent="0.2">
      <c r="A9675" s="2">
        <v>1</v>
      </c>
      <c r="B9675" s="6" t="s">
        <v>25</v>
      </c>
      <c r="C9675" s="6">
        <v>0</v>
      </c>
      <c r="D9675" s="5" t="s">
        <v>674</v>
      </c>
      <c r="E9675" s="5" t="str">
        <f t="shared" si="962"/>
        <v/>
      </c>
      <c r="F9675" s="5" t="str">
        <f t="shared" si="961"/>
        <v/>
      </c>
      <c r="G9675" s="7">
        <v>63.972000000000001</v>
      </c>
      <c r="H9675" s="7">
        <v>59.387999999999998</v>
      </c>
      <c r="I9675" s="7">
        <v>75.105999999999995</v>
      </c>
      <c r="J9675" s="7">
        <v>101.70099999999999</v>
      </c>
      <c r="K9675" s="7">
        <v>117.405</v>
      </c>
      <c r="L9675" s="7">
        <v>126.467</v>
      </c>
      <c r="M9675" s="7">
        <v>142.43299999999999</v>
      </c>
      <c r="N9675" s="7">
        <v>106.976</v>
      </c>
      <c r="O9675" s="7"/>
    </row>
    <row r="9676" spans="1:15" x14ac:dyDescent="0.2">
      <c r="A9676" s="2">
        <v>1</v>
      </c>
      <c r="B9676" s="6" t="s">
        <v>26</v>
      </c>
      <c r="C9676" s="6">
        <v>0</v>
      </c>
      <c r="D9676" s="5" t="s">
        <v>674</v>
      </c>
      <c r="E9676" s="5" t="str">
        <f t="shared" si="962"/>
        <v/>
      </c>
      <c r="F9676" s="5" t="str">
        <f t="shared" si="961"/>
        <v/>
      </c>
      <c r="G9676" s="7">
        <v>65.084999999999994</v>
      </c>
      <c r="H9676" s="7">
        <v>65.531000000000006</v>
      </c>
      <c r="I9676" s="7">
        <v>83.215999999999994</v>
      </c>
      <c r="J9676" s="7">
        <v>100.56</v>
      </c>
      <c r="K9676" s="7">
        <v>127.858</v>
      </c>
      <c r="L9676" s="7">
        <v>126.988</v>
      </c>
      <c r="M9676" s="7">
        <v>144.27099999999999</v>
      </c>
      <c r="N9676" s="7">
        <v>120.057</v>
      </c>
      <c r="O9676" s="7"/>
    </row>
    <row r="9677" spans="1:15" x14ac:dyDescent="0.2">
      <c r="A9677" s="2">
        <v>1</v>
      </c>
      <c r="B9677" s="6" t="s">
        <v>27</v>
      </c>
      <c r="C9677" s="6">
        <v>0</v>
      </c>
      <c r="D9677" s="5" t="s">
        <v>674</v>
      </c>
      <c r="E9677" s="5" t="str">
        <f t="shared" si="962"/>
        <v/>
      </c>
      <c r="F9677" s="5" t="str">
        <f t="shared" si="961"/>
        <v/>
      </c>
      <c r="G9677" s="7">
        <v>81.628</v>
      </c>
      <c r="H9677" s="7">
        <v>78.42</v>
      </c>
      <c r="I9677" s="7">
        <v>89.052999999999997</v>
      </c>
      <c r="J9677" s="7">
        <v>100.40600000000001</v>
      </c>
      <c r="K9677" s="7">
        <v>109.09699999999999</v>
      </c>
      <c r="L9677" s="7">
        <v>113.559</v>
      </c>
      <c r="M9677" s="7">
        <v>119.688</v>
      </c>
      <c r="N9677" s="7">
        <v>106.586</v>
      </c>
      <c r="O9677" s="7"/>
    </row>
    <row r="9678" spans="1:15" x14ac:dyDescent="0.2">
      <c r="A9678" s="2">
        <v>1</v>
      </c>
      <c r="B9678" s="6" t="s">
        <v>28</v>
      </c>
      <c r="C9678" s="6">
        <v>0</v>
      </c>
      <c r="D9678" s="5" t="s">
        <v>674</v>
      </c>
      <c r="E9678" s="5" t="str">
        <f t="shared" si="962"/>
        <v/>
      </c>
      <c r="F9678" s="5" t="str">
        <f t="shared" si="961"/>
        <v/>
      </c>
      <c r="G9678" s="7">
        <v>94.384</v>
      </c>
      <c r="H9678" s="7">
        <v>89.34</v>
      </c>
      <c r="I9678" s="7">
        <v>90.311000000000007</v>
      </c>
      <c r="J9678" s="7">
        <v>100.48699999999999</v>
      </c>
      <c r="K9678" s="7">
        <v>95.685000000000002</v>
      </c>
      <c r="L9678" s="7">
        <v>101.086</v>
      </c>
      <c r="M9678" s="7">
        <v>103.09399999999999</v>
      </c>
      <c r="N9678" s="7">
        <v>93.105000000000004</v>
      </c>
      <c r="O9678" s="7"/>
    </row>
    <row r="9679" spans="1:15" x14ac:dyDescent="0.2">
      <c r="A9679" s="2">
        <v>1</v>
      </c>
      <c r="B9679" s="6" t="s">
        <v>29</v>
      </c>
      <c r="C9679" s="6">
        <v>0</v>
      </c>
      <c r="D9679" s="5" t="s">
        <v>674</v>
      </c>
      <c r="E9679" s="5" t="str">
        <f t="shared" si="962"/>
        <v/>
      </c>
      <c r="F9679" s="5" t="str">
        <f t="shared" si="961"/>
        <v/>
      </c>
      <c r="G9679" s="7">
        <v>100</v>
      </c>
      <c r="H9679" s="7">
        <v>100</v>
      </c>
      <c r="I9679" s="7">
        <v>100</v>
      </c>
      <c r="J9679" s="7">
        <v>100</v>
      </c>
      <c r="K9679" s="7">
        <v>100</v>
      </c>
      <c r="L9679" s="7">
        <v>100</v>
      </c>
      <c r="M9679" s="7">
        <v>100</v>
      </c>
      <c r="N9679" s="7">
        <v>100</v>
      </c>
      <c r="O9679" s="7"/>
    </row>
    <row r="9680" spans="1:15" x14ac:dyDescent="0.2">
      <c r="A9680" s="2">
        <v>1</v>
      </c>
      <c r="B9680" s="6" t="s">
        <v>30</v>
      </c>
      <c r="C9680" s="6">
        <v>0</v>
      </c>
      <c r="D9680" s="5" t="s">
        <v>674</v>
      </c>
      <c r="E9680" s="5" t="str">
        <f t="shared" si="962"/>
        <v/>
      </c>
      <c r="F9680" s="5" t="str">
        <f t="shared" si="961"/>
        <v/>
      </c>
      <c r="G9680" s="7">
        <v>87.555000000000007</v>
      </c>
      <c r="H9680" s="7">
        <v>82.286000000000001</v>
      </c>
      <c r="I9680" s="7">
        <v>103.45699999999999</v>
      </c>
      <c r="J9680" s="7">
        <v>98.825000000000003</v>
      </c>
      <c r="K9680" s="7">
        <v>118.163</v>
      </c>
      <c r="L9680" s="7">
        <v>125.72799999999999</v>
      </c>
      <c r="M9680" s="7">
        <v>126.393</v>
      </c>
      <c r="N9680" s="7">
        <v>130.76300000000001</v>
      </c>
      <c r="O9680" s="7"/>
    </row>
    <row r="9681" spans="1:15" x14ac:dyDescent="0.2">
      <c r="A9681" s="2">
        <v>1</v>
      </c>
      <c r="B9681" s="6" t="s">
        <v>31</v>
      </c>
      <c r="C9681" s="6">
        <v>0</v>
      </c>
      <c r="D9681" s="5" t="s">
        <v>674</v>
      </c>
      <c r="E9681" s="5" t="str">
        <f t="shared" si="962"/>
        <v/>
      </c>
      <c r="F9681" s="5" t="str">
        <f t="shared" si="961"/>
        <v/>
      </c>
      <c r="G9681" s="7">
        <v>88.203999999999994</v>
      </c>
      <c r="H9681" s="7">
        <v>89.007999999999996</v>
      </c>
      <c r="I9681" s="7">
        <v>104.36499999999999</v>
      </c>
      <c r="J9681" s="7">
        <v>99.179000000000002</v>
      </c>
      <c r="K9681" s="7">
        <v>118.322</v>
      </c>
      <c r="L9681" s="7">
        <v>117.253</v>
      </c>
      <c r="M9681" s="7">
        <v>120.55500000000001</v>
      </c>
      <c r="N9681" s="7">
        <v>125.81699999999999</v>
      </c>
      <c r="O9681" s="7"/>
    </row>
    <row r="9682" spans="1:15" x14ac:dyDescent="0.2">
      <c r="A9682" s="2">
        <v>1</v>
      </c>
      <c r="B9682" s="6" t="s">
        <v>32</v>
      </c>
      <c r="C9682" s="6">
        <v>0</v>
      </c>
      <c r="D9682" s="5" t="s">
        <v>674</v>
      </c>
      <c r="E9682" s="5" t="str">
        <f t="shared" si="962"/>
        <v/>
      </c>
      <c r="F9682" s="5" t="str">
        <f t="shared" si="961"/>
        <v/>
      </c>
      <c r="G9682" s="7">
        <v>83.224000000000004</v>
      </c>
      <c r="H9682" s="7">
        <v>89.391000000000005</v>
      </c>
      <c r="I9682" s="7">
        <v>107.223</v>
      </c>
      <c r="J9682" s="7">
        <v>99.301000000000002</v>
      </c>
      <c r="K9682" s="7">
        <v>128.83699999999999</v>
      </c>
      <c r="L9682" s="7">
        <v>119.94799999999999</v>
      </c>
      <c r="M9682" s="7">
        <v>126.16800000000001</v>
      </c>
      <c r="N9682" s="7">
        <v>135.28</v>
      </c>
      <c r="O9682" s="7"/>
    </row>
    <row r="9683" spans="1:15" x14ac:dyDescent="0.2">
      <c r="A9683" s="2">
        <v>1</v>
      </c>
      <c r="B9683" s="6" t="s">
        <v>33</v>
      </c>
      <c r="C9683" s="6">
        <v>0</v>
      </c>
      <c r="D9683" s="5" t="s">
        <v>674</v>
      </c>
      <c r="E9683" s="5" t="str">
        <f t="shared" si="962"/>
        <v/>
      </c>
      <c r="F9683" s="5" t="str">
        <f t="shared" si="961"/>
        <v/>
      </c>
      <c r="G9683" s="7">
        <v>98.724000000000004</v>
      </c>
      <c r="H9683" s="7">
        <v>108.458</v>
      </c>
      <c r="I9683" s="7">
        <v>110.39100000000001</v>
      </c>
      <c r="J9683" s="7">
        <v>99.379000000000005</v>
      </c>
      <c r="K9683" s="7">
        <v>111.818</v>
      </c>
      <c r="L9683" s="7">
        <v>101.782</v>
      </c>
      <c r="M9683" s="7">
        <v>116.011</v>
      </c>
      <c r="N9683" s="7">
        <v>128.065</v>
      </c>
      <c r="O9683" s="7"/>
    </row>
    <row r="9684" spans="1:15" x14ac:dyDescent="0.2">
      <c r="A9684" s="2">
        <v>1</v>
      </c>
      <c r="B9684" s="6" t="s">
        <v>34</v>
      </c>
      <c r="C9684" s="6">
        <v>0</v>
      </c>
      <c r="D9684" s="5" t="s">
        <v>674</v>
      </c>
      <c r="E9684" s="5" t="str">
        <f t="shared" si="962"/>
        <v/>
      </c>
      <c r="F9684" s="5" t="str">
        <f t="shared" si="961"/>
        <v/>
      </c>
      <c r="G9684" s="7">
        <v>99.19</v>
      </c>
      <c r="H9684" s="7">
        <v>109.98399999999999</v>
      </c>
      <c r="I9684" s="7">
        <v>113.187</v>
      </c>
      <c r="J9684" s="7">
        <v>100.09399999999999</v>
      </c>
      <c r="K9684" s="7">
        <v>114.11199999999999</v>
      </c>
      <c r="L9684" s="7">
        <v>102.91200000000001</v>
      </c>
      <c r="M9684" s="7">
        <v>122.057</v>
      </c>
      <c r="N9684" s="7">
        <v>138.15199999999999</v>
      </c>
      <c r="O9684" s="7"/>
    </row>
    <row r="9685" spans="1:15" x14ac:dyDescent="0.2">
      <c r="A9685" s="2">
        <v>1</v>
      </c>
      <c r="B9685" s="6" t="s">
        <v>35</v>
      </c>
      <c r="C9685" s="6">
        <v>0</v>
      </c>
      <c r="D9685" s="5" t="s">
        <v>674</v>
      </c>
      <c r="E9685" s="5" t="str">
        <f t="shared" si="962"/>
        <v/>
      </c>
      <c r="F9685" s="5" t="str">
        <f t="shared" si="961"/>
        <v/>
      </c>
      <c r="G9685" s="7">
        <v>111.496</v>
      </c>
      <c r="H9685" s="7">
        <v>117.60599999999999</v>
      </c>
      <c r="I9685" s="7">
        <v>109.684</v>
      </c>
      <c r="J9685" s="7">
        <v>101.639</v>
      </c>
      <c r="K9685" s="7">
        <v>98.375</v>
      </c>
      <c r="L9685" s="7">
        <v>93.263999999999996</v>
      </c>
      <c r="M9685" s="7">
        <v>114.137</v>
      </c>
      <c r="N9685" s="7">
        <v>125.19</v>
      </c>
      <c r="O9685" s="7"/>
    </row>
    <row r="9686" spans="1:15" x14ac:dyDescent="0.2">
      <c r="A9686" s="2">
        <v>1</v>
      </c>
      <c r="B9686" s="6" t="s">
        <v>36</v>
      </c>
      <c r="C9686" s="6">
        <v>0</v>
      </c>
      <c r="D9686" s="5" t="s">
        <v>674</v>
      </c>
      <c r="E9686" s="5" t="str">
        <f t="shared" si="962"/>
        <v/>
      </c>
      <c r="F9686" s="5" t="str">
        <f t="shared" si="961"/>
        <v/>
      </c>
      <c r="G9686" s="7">
        <v>115.887</v>
      </c>
      <c r="H9686" s="7">
        <v>112.126</v>
      </c>
      <c r="I9686" s="7">
        <v>100.869</v>
      </c>
      <c r="J9686" s="7">
        <v>101.845</v>
      </c>
      <c r="K9686" s="7">
        <v>87.040999999999997</v>
      </c>
      <c r="L9686" s="7">
        <v>89.960999999999999</v>
      </c>
      <c r="M9686" s="7">
        <v>118.878</v>
      </c>
      <c r="N9686" s="7">
        <v>119.911</v>
      </c>
      <c r="O9686" s="7"/>
    </row>
    <row r="9687" spans="1:15" x14ac:dyDescent="0.2">
      <c r="A9687" s="2">
        <v>1</v>
      </c>
      <c r="B9687" s="6" t="s">
        <v>37</v>
      </c>
      <c r="C9687" s="6">
        <v>0</v>
      </c>
      <c r="D9687" s="5" t="s">
        <v>674</v>
      </c>
      <c r="E9687" s="5" t="str">
        <f t="shared" si="962"/>
        <v/>
      </c>
      <c r="F9687" s="5" t="str">
        <f t="shared" si="961"/>
        <v/>
      </c>
      <c r="G9687" s="7">
        <v>108.254</v>
      </c>
      <c r="H9687" s="7">
        <v>123.658</v>
      </c>
      <c r="I9687" s="7">
        <v>102.538</v>
      </c>
      <c r="J9687" s="7">
        <v>100.416</v>
      </c>
      <c r="K9687" s="7">
        <v>94.72</v>
      </c>
      <c r="L9687" s="7">
        <v>82.92</v>
      </c>
      <c r="M9687" s="7">
        <v>105.053</v>
      </c>
      <c r="N9687" s="7">
        <v>107.71899999999999</v>
      </c>
      <c r="O9687" s="7"/>
    </row>
    <row r="9688" spans="1:15" x14ac:dyDescent="0.2">
      <c r="A9688" s="2">
        <v>1</v>
      </c>
      <c r="B9688" s="6" t="s">
        <v>63</v>
      </c>
      <c r="C9688" s="6">
        <v>0</v>
      </c>
      <c r="D9688" s="5" t="s">
        <v>674</v>
      </c>
      <c r="E9688" s="5" t="str">
        <f t="shared" si="962"/>
        <v/>
      </c>
      <c r="F9688" s="5" t="str">
        <f t="shared" si="961"/>
        <v/>
      </c>
      <c r="G9688" s="7">
        <v>143.029</v>
      </c>
      <c r="H9688" s="7">
        <v>161.785</v>
      </c>
      <c r="I9688" s="7">
        <v>118.333</v>
      </c>
      <c r="J9688" s="7">
        <v>101.416</v>
      </c>
      <c r="K9688" s="7">
        <v>82.733000000000004</v>
      </c>
      <c r="L9688" s="7">
        <v>73.141999999999996</v>
      </c>
      <c r="M9688" s="7">
        <v>88.120999999999995</v>
      </c>
      <c r="N9688" s="7">
        <v>104.276</v>
      </c>
      <c r="O9688" s="7"/>
    </row>
    <row r="9689" spans="1:15" x14ac:dyDescent="0.2">
      <c r="A9689" s="2">
        <v>0</v>
      </c>
      <c r="B9689" s="5" t="s">
        <v>675</v>
      </c>
      <c r="C9689" s="6" t="s">
        <v>0</v>
      </c>
      <c r="E9689" s="5" t="str">
        <f t="shared" si="962"/>
        <v/>
      </c>
      <c r="F9689" s="5" t="str">
        <f t="shared" si="961"/>
        <v/>
      </c>
    </row>
    <row r="9690" spans="1:15" x14ac:dyDescent="0.2">
      <c r="A9690" s="2">
        <v>1</v>
      </c>
      <c r="B9690" s="6" t="s">
        <v>13</v>
      </c>
      <c r="C9690" s="6">
        <v>0</v>
      </c>
      <c r="D9690" s="5" t="s">
        <v>676</v>
      </c>
      <c r="E9690" s="5" t="str">
        <f t="shared" si="962"/>
        <v>481</v>
      </c>
      <c r="F9690" s="5" t="str">
        <f t="shared" si="961"/>
        <v>4811987</v>
      </c>
      <c r="G9690" s="7">
        <v>76.656999999999996</v>
      </c>
      <c r="H9690" s="7">
        <v>76.656999999999996</v>
      </c>
      <c r="I9690" s="7">
        <v>65.186999999999998</v>
      </c>
      <c r="J9690" s="7">
        <v>95.819000000000003</v>
      </c>
      <c r="K9690" s="7">
        <v>85.037000000000006</v>
      </c>
      <c r="L9690" s="7">
        <v>85.037000000000006</v>
      </c>
      <c r="M9690" s="7">
        <v>75.593000000000004</v>
      </c>
      <c r="N9690" s="7">
        <v>49.277000000000001</v>
      </c>
      <c r="O9690" s="7"/>
    </row>
    <row r="9691" spans="1:15" x14ac:dyDescent="0.2">
      <c r="A9691" s="2">
        <v>1</v>
      </c>
      <c r="B9691" s="6" t="s">
        <v>15</v>
      </c>
      <c r="C9691" s="6">
        <v>0</v>
      </c>
      <c r="D9691" s="5" t="s">
        <v>676</v>
      </c>
      <c r="E9691" s="5" t="str">
        <f t="shared" si="962"/>
        <v>481</v>
      </c>
      <c r="F9691" s="5" t="str">
        <f t="shared" si="961"/>
        <v>4811988</v>
      </c>
      <c r="G9691" s="7">
        <v>76.855000000000004</v>
      </c>
      <c r="H9691" s="7">
        <v>76.855000000000004</v>
      </c>
      <c r="I9691" s="7">
        <v>68.155000000000001</v>
      </c>
      <c r="J9691" s="7">
        <v>102.65</v>
      </c>
      <c r="K9691" s="7">
        <v>88.68</v>
      </c>
      <c r="L9691" s="7">
        <v>88.68</v>
      </c>
      <c r="M9691" s="7">
        <v>79.578000000000003</v>
      </c>
      <c r="N9691" s="7">
        <v>54.235999999999997</v>
      </c>
      <c r="O9691" s="7"/>
    </row>
    <row r="9692" spans="1:15" x14ac:dyDescent="0.2">
      <c r="A9692" s="2">
        <v>1</v>
      </c>
      <c r="B9692" s="6" t="s">
        <v>16</v>
      </c>
      <c r="C9692" s="6">
        <v>0</v>
      </c>
      <c r="D9692" s="5" t="s">
        <v>676</v>
      </c>
      <c r="E9692" s="5" t="str">
        <f t="shared" si="962"/>
        <v>481</v>
      </c>
      <c r="F9692" s="5" t="str">
        <f t="shared" si="961"/>
        <v>4811989</v>
      </c>
      <c r="G9692" s="7">
        <v>74.605999999999995</v>
      </c>
      <c r="H9692" s="7">
        <v>74.605999999999995</v>
      </c>
      <c r="I9692" s="7">
        <v>68.94</v>
      </c>
      <c r="J9692" s="7">
        <v>107.47799999999999</v>
      </c>
      <c r="K9692" s="7">
        <v>92.405000000000001</v>
      </c>
      <c r="L9692" s="7">
        <v>92.405000000000001</v>
      </c>
      <c r="M9692" s="7">
        <v>86.533000000000001</v>
      </c>
      <c r="N9692" s="7">
        <v>59.655000000000001</v>
      </c>
      <c r="O9692" s="7"/>
    </row>
    <row r="9693" spans="1:15" x14ac:dyDescent="0.2">
      <c r="A9693" s="2">
        <v>1</v>
      </c>
      <c r="B9693" s="6" t="s">
        <v>17</v>
      </c>
      <c r="C9693" s="6">
        <v>0</v>
      </c>
      <c r="D9693" s="5" t="s">
        <v>676</v>
      </c>
      <c r="E9693" s="5" t="str">
        <f t="shared" si="962"/>
        <v>481</v>
      </c>
      <c r="F9693" s="5" t="str">
        <f t="shared" si="961"/>
        <v>4811990</v>
      </c>
      <c r="G9693" s="7">
        <v>73.244</v>
      </c>
      <c r="H9693" s="7">
        <v>73.244</v>
      </c>
      <c r="I9693" s="7">
        <v>71.484999999999999</v>
      </c>
      <c r="J9693" s="7">
        <v>111.556</v>
      </c>
      <c r="K9693" s="7">
        <v>97.599000000000004</v>
      </c>
      <c r="L9693" s="7">
        <v>97.599000000000004</v>
      </c>
      <c r="M9693" s="7">
        <v>84.494</v>
      </c>
      <c r="N9693" s="7">
        <v>60.401000000000003</v>
      </c>
      <c r="O9693" s="7"/>
    </row>
    <row r="9694" spans="1:15" x14ac:dyDescent="0.2">
      <c r="A9694" s="2">
        <v>1</v>
      </c>
      <c r="B9694" s="6" t="s">
        <v>18</v>
      </c>
      <c r="C9694" s="6">
        <v>0</v>
      </c>
      <c r="D9694" s="5" t="s">
        <v>676</v>
      </c>
      <c r="E9694" s="5" t="str">
        <f t="shared" si="962"/>
        <v>481</v>
      </c>
      <c r="F9694" s="5" t="str">
        <f t="shared" si="961"/>
        <v>4811991</v>
      </c>
      <c r="G9694" s="7">
        <v>75.644999999999996</v>
      </c>
      <c r="H9694" s="7">
        <v>75.644999999999996</v>
      </c>
      <c r="I9694" s="7">
        <v>69.992999999999995</v>
      </c>
      <c r="J9694" s="7">
        <v>112.767</v>
      </c>
      <c r="K9694" s="7">
        <v>92.528999999999996</v>
      </c>
      <c r="L9694" s="7">
        <v>92.528999999999996</v>
      </c>
      <c r="M9694" s="7">
        <v>87.233999999999995</v>
      </c>
      <c r="N9694" s="7">
        <v>61.058</v>
      </c>
      <c r="O9694" s="7"/>
    </row>
    <row r="9695" spans="1:15" x14ac:dyDescent="0.2">
      <c r="A9695" s="2">
        <v>1</v>
      </c>
      <c r="B9695" s="6" t="s">
        <v>19</v>
      </c>
      <c r="C9695" s="6">
        <v>0</v>
      </c>
      <c r="D9695" s="5" t="s">
        <v>676</v>
      </c>
      <c r="E9695" s="5" t="str">
        <f t="shared" si="962"/>
        <v>481</v>
      </c>
      <c r="F9695" s="5" t="str">
        <f t="shared" si="961"/>
        <v>4811992</v>
      </c>
      <c r="G9695" s="7">
        <v>79.968000000000004</v>
      </c>
      <c r="H9695" s="7">
        <v>79.968000000000004</v>
      </c>
      <c r="I9695" s="7">
        <v>74.207999999999998</v>
      </c>
      <c r="J9695" s="7">
        <v>109.907</v>
      </c>
      <c r="K9695" s="7">
        <v>92.798000000000002</v>
      </c>
      <c r="L9695" s="7">
        <v>92.798000000000002</v>
      </c>
      <c r="M9695" s="7">
        <v>87.65</v>
      </c>
      <c r="N9695" s="7">
        <v>65.043999999999997</v>
      </c>
      <c r="O9695" s="7"/>
    </row>
    <row r="9696" spans="1:15" x14ac:dyDescent="0.2">
      <c r="A9696" s="2">
        <v>1</v>
      </c>
      <c r="B9696" s="6" t="s">
        <v>20</v>
      </c>
      <c r="C9696" s="6">
        <v>0</v>
      </c>
      <c r="D9696" s="5" t="s">
        <v>676</v>
      </c>
      <c r="E9696" s="5" t="str">
        <f t="shared" si="962"/>
        <v>481</v>
      </c>
      <c r="F9696" s="5" t="str">
        <f t="shared" si="961"/>
        <v>4811993</v>
      </c>
      <c r="G9696" s="7">
        <v>82.578999999999994</v>
      </c>
      <c r="H9696" s="7">
        <v>82.578999999999994</v>
      </c>
      <c r="I9696" s="7">
        <v>76.563000000000002</v>
      </c>
      <c r="J9696" s="7">
        <v>113.959</v>
      </c>
      <c r="K9696" s="7">
        <v>92.715000000000003</v>
      </c>
      <c r="L9696" s="7">
        <v>92.715000000000003</v>
      </c>
      <c r="M9696" s="7">
        <v>87.144999999999996</v>
      </c>
      <c r="N9696" s="7">
        <v>66.721999999999994</v>
      </c>
      <c r="O9696" s="7"/>
    </row>
    <row r="9697" spans="1:15" x14ac:dyDescent="0.2">
      <c r="A9697" s="2">
        <v>1</v>
      </c>
      <c r="B9697" s="6" t="s">
        <v>21</v>
      </c>
      <c r="C9697" s="6">
        <v>0</v>
      </c>
      <c r="D9697" s="5" t="s">
        <v>676</v>
      </c>
      <c r="E9697" s="5" t="str">
        <f t="shared" si="962"/>
        <v>481</v>
      </c>
      <c r="F9697" s="5" t="str">
        <f t="shared" si="961"/>
        <v>4811994</v>
      </c>
      <c r="G9697" s="7">
        <v>90.704999999999998</v>
      </c>
      <c r="H9697" s="7">
        <v>90.704999999999998</v>
      </c>
      <c r="I9697" s="7">
        <v>81.62</v>
      </c>
      <c r="J9697" s="7">
        <v>109.73699999999999</v>
      </c>
      <c r="K9697" s="7">
        <v>89.983000000000004</v>
      </c>
      <c r="L9697" s="7">
        <v>89.983000000000004</v>
      </c>
      <c r="M9697" s="7">
        <v>84.930999999999997</v>
      </c>
      <c r="N9697" s="7">
        <v>69.319999999999993</v>
      </c>
      <c r="O9697" s="7"/>
    </row>
    <row r="9698" spans="1:15" x14ac:dyDescent="0.2">
      <c r="A9698" s="2">
        <v>1</v>
      </c>
      <c r="B9698" s="6" t="s">
        <v>22</v>
      </c>
      <c r="C9698" s="6">
        <v>0</v>
      </c>
      <c r="D9698" s="5" t="s">
        <v>676</v>
      </c>
      <c r="E9698" s="5" t="str">
        <f t="shared" si="962"/>
        <v>481</v>
      </c>
      <c r="F9698" s="5" t="str">
        <f t="shared" si="961"/>
        <v>4811995</v>
      </c>
      <c r="G9698" s="7">
        <v>91.959000000000003</v>
      </c>
      <c r="H9698" s="7">
        <v>91.959000000000003</v>
      </c>
      <c r="I9698" s="7">
        <v>85.051000000000002</v>
      </c>
      <c r="J9698" s="7">
        <v>111.79</v>
      </c>
      <c r="K9698" s="7">
        <v>92.488</v>
      </c>
      <c r="L9698" s="7">
        <v>92.488</v>
      </c>
      <c r="M9698" s="7">
        <v>84.076999999999998</v>
      </c>
      <c r="N9698" s="7">
        <v>71.507999999999996</v>
      </c>
      <c r="O9698" s="7"/>
    </row>
    <row r="9699" spans="1:15" x14ac:dyDescent="0.2">
      <c r="A9699" s="2">
        <v>1</v>
      </c>
      <c r="B9699" s="6" t="s">
        <v>23</v>
      </c>
      <c r="C9699" s="6">
        <v>0</v>
      </c>
      <c r="D9699" s="5" t="s">
        <v>676</v>
      </c>
      <c r="E9699" s="5" t="str">
        <f t="shared" si="962"/>
        <v>481</v>
      </c>
      <c r="F9699" s="5" t="str">
        <f t="shared" si="961"/>
        <v>4811996</v>
      </c>
      <c r="G9699" s="7">
        <v>95.45</v>
      </c>
      <c r="H9699" s="7">
        <v>95.45</v>
      </c>
      <c r="I9699" s="7">
        <v>90.846999999999994</v>
      </c>
      <c r="J9699" s="7">
        <v>113.066</v>
      </c>
      <c r="K9699" s="7">
        <v>95.177999999999997</v>
      </c>
      <c r="L9699" s="7">
        <v>95.177999999999997</v>
      </c>
      <c r="M9699" s="7">
        <v>82.433000000000007</v>
      </c>
      <c r="N9699" s="7">
        <v>74.888000000000005</v>
      </c>
      <c r="O9699" s="7"/>
    </row>
    <row r="9700" spans="1:15" x14ac:dyDescent="0.2">
      <c r="A9700" s="2">
        <v>1</v>
      </c>
      <c r="B9700" s="6" t="s">
        <v>24</v>
      </c>
      <c r="C9700" s="6">
        <v>0</v>
      </c>
      <c r="D9700" s="5" t="s">
        <v>676</v>
      </c>
      <c r="E9700" s="5" t="str">
        <f t="shared" si="962"/>
        <v>481</v>
      </c>
      <c r="F9700" s="5" t="str">
        <f t="shared" si="961"/>
        <v>4811997</v>
      </c>
      <c r="G9700" s="7">
        <v>98.311999999999998</v>
      </c>
      <c r="H9700" s="7">
        <v>98.311999999999998</v>
      </c>
      <c r="I9700" s="7">
        <v>94.873999999999995</v>
      </c>
      <c r="J9700" s="7">
        <v>114.072</v>
      </c>
      <c r="K9700" s="7">
        <v>96.501999999999995</v>
      </c>
      <c r="L9700" s="7">
        <v>96.501999999999995</v>
      </c>
      <c r="M9700" s="7">
        <v>83.236999999999995</v>
      </c>
      <c r="N9700" s="7">
        <v>78.97</v>
      </c>
      <c r="O9700" s="7"/>
    </row>
    <row r="9701" spans="1:15" x14ac:dyDescent="0.2">
      <c r="A9701" s="2">
        <v>1</v>
      </c>
      <c r="B9701" s="6" t="s">
        <v>25</v>
      </c>
      <c r="C9701" s="6">
        <v>0</v>
      </c>
      <c r="D9701" s="5" t="s">
        <v>676</v>
      </c>
      <c r="E9701" s="5" t="str">
        <f t="shared" si="962"/>
        <v>481</v>
      </c>
      <c r="F9701" s="5" t="str">
        <f t="shared" si="961"/>
        <v>4811998</v>
      </c>
      <c r="G9701" s="7">
        <v>94.798000000000002</v>
      </c>
      <c r="H9701" s="7">
        <v>94.798000000000002</v>
      </c>
      <c r="I9701" s="7">
        <v>97.015000000000001</v>
      </c>
      <c r="J9701" s="7">
        <v>113.312</v>
      </c>
      <c r="K9701" s="7">
        <v>102.339</v>
      </c>
      <c r="L9701" s="7">
        <v>102.339</v>
      </c>
      <c r="M9701" s="7">
        <v>85.953999999999994</v>
      </c>
      <c r="N9701" s="7">
        <v>83.388000000000005</v>
      </c>
      <c r="O9701" s="7"/>
    </row>
    <row r="9702" spans="1:15" x14ac:dyDescent="0.2">
      <c r="A9702" s="2">
        <v>1</v>
      </c>
      <c r="B9702" s="6" t="s">
        <v>26</v>
      </c>
      <c r="C9702" s="6">
        <v>0</v>
      </c>
      <c r="D9702" s="5" t="s">
        <v>676</v>
      </c>
      <c r="E9702" s="5" t="str">
        <f t="shared" si="962"/>
        <v>481</v>
      </c>
      <c r="F9702" s="5" t="str">
        <f t="shared" si="961"/>
        <v>4811999</v>
      </c>
      <c r="G9702" s="7">
        <v>94.245000000000005</v>
      </c>
      <c r="H9702" s="7">
        <v>94.245000000000005</v>
      </c>
      <c r="I9702" s="7">
        <v>101.851</v>
      </c>
      <c r="J9702" s="7">
        <v>112.23</v>
      </c>
      <c r="K9702" s="7">
        <v>108.071</v>
      </c>
      <c r="L9702" s="7">
        <v>108.071</v>
      </c>
      <c r="M9702" s="7">
        <v>87.522000000000006</v>
      </c>
      <c r="N9702" s="7">
        <v>89.141999999999996</v>
      </c>
      <c r="O9702" s="7"/>
    </row>
    <row r="9703" spans="1:15" x14ac:dyDescent="0.2">
      <c r="A9703" s="2">
        <v>1</v>
      </c>
      <c r="B9703" s="6" t="s">
        <v>27</v>
      </c>
      <c r="C9703" s="6">
        <v>0</v>
      </c>
      <c r="D9703" s="5" t="s">
        <v>676</v>
      </c>
      <c r="E9703" s="5" t="str">
        <f t="shared" si="962"/>
        <v>481</v>
      </c>
      <c r="F9703" s="5" t="str">
        <f t="shared" si="961"/>
        <v>4812000</v>
      </c>
      <c r="G9703" s="7">
        <v>96.042000000000002</v>
      </c>
      <c r="H9703" s="7">
        <v>96.042000000000002</v>
      </c>
      <c r="I9703" s="7">
        <v>107.947</v>
      </c>
      <c r="J9703" s="7">
        <v>117.087</v>
      </c>
      <c r="K9703" s="7">
        <v>112.39700000000001</v>
      </c>
      <c r="L9703" s="7">
        <v>112.39700000000001</v>
      </c>
      <c r="M9703" s="7">
        <v>90.43</v>
      </c>
      <c r="N9703" s="7">
        <v>97.617000000000004</v>
      </c>
      <c r="O9703" s="7"/>
    </row>
    <row r="9704" spans="1:15" x14ac:dyDescent="0.2">
      <c r="A9704" s="2">
        <v>1</v>
      </c>
      <c r="B9704" s="6" t="s">
        <v>28</v>
      </c>
      <c r="C9704" s="6">
        <v>0</v>
      </c>
      <c r="D9704" s="5" t="s">
        <v>676</v>
      </c>
      <c r="E9704" s="5" t="str">
        <f t="shared" si="962"/>
        <v>481</v>
      </c>
      <c r="F9704" s="5" t="str">
        <f t="shared" si="961"/>
        <v>4812001</v>
      </c>
      <c r="G9704" s="7">
        <v>90.962000000000003</v>
      </c>
      <c r="H9704" s="7">
        <v>90.962000000000003</v>
      </c>
      <c r="I9704" s="7">
        <v>100.92100000000001</v>
      </c>
      <c r="J9704" s="7">
        <v>108.295</v>
      </c>
      <c r="K9704" s="7">
        <v>110.94799999999999</v>
      </c>
      <c r="L9704" s="7">
        <v>110.94799999999999</v>
      </c>
      <c r="M9704" s="7">
        <v>101.934</v>
      </c>
      <c r="N9704" s="7">
        <v>102.872</v>
      </c>
      <c r="O9704" s="7"/>
    </row>
    <row r="9705" spans="1:15" x14ac:dyDescent="0.2">
      <c r="A9705" s="2">
        <v>1</v>
      </c>
      <c r="B9705" s="6" t="s">
        <v>29</v>
      </c>
      <c r="C9705" s="6">
        <v>0</v>
      </c>
      <c r="D9705" s="5" t="s">
        <v>676</v>
      </c>
      <c r="E9705" s="5" t="str">
        <f t="shared" si="962"/>
        <v>481</v>
      </c>
      <c r="F9705" s="5" t="str">
        <f t="shared" si="961"/>
        <v>4812002</v>
      </c>
      <c r="G9705" s="7">
        <v>100</v>
      </c>
      <c r="H9705" s="7">
        <v>100</v>
      </c>
      <c r="I9705" s="7">
        <v>100</v>
      </c>
      <c r="J9705" s="7">
        <v>100</v>
      </c>
      <c r="K9705" s="7">
        <v>100</v>
      </c>
      <c r="L9705" s="7">
        <v>100</v>
      </c>
      <c r="M9705" s="7">
        <v>100</v>
      </c>
      <c r="N9705" s="7">
        <v>100</v>
      </c>
      <c r="O9705" s="7"/>
    </row>
    <row r="9706" spans="1:15" x14ac:dyDescent="0.2">
      <c r="A9706" s="2">
        <v>1</v>
      </c>
      <c r="B9706" s="6" t="s">
        <v>30</v>
      </c>
      <c r="C9706" s="6">
        <v>0</v>
      </c>
      <c r="D9706" s="5" t="s">
        <v>676</v>
      </c>
      <c r="E9706" s="5" t="str">
        <f t="shared" si="962"/>
        <v>481</v>
      </c>
      <c r="F9706" s="5" t="str">
        <f t="shared" si="961"/>
        <v>4812003</v>
      </c>
      <c r="G9706" s="7">
        <v>110.215</v>
      </c>
      <c r="H9706" s="7">
        <v>110.215</v>
      </c>
      <c r="I9706" s="7">
        <v>103.828</v>
      </c>
      <c r="J9706" s="7">
        <v>103.47499999999999</v>
      </c>
      <c r="K9706" s="7">
        <v>94.204999999999998</v>
      </c>
      <c r="L9706" s="7">
        <v>94.204999999999998</v>
      </c>
      <c r="M9706" s="7">
        <v>92.7</v>
      </c>
      <c r="N9706" s="7">
        <v>96.248000000000005</v>
      </c>
      <c r="O9706" s="7"/>
    </row>
    <row r="9707" spans="1:15" x14ac:dyDescent="0.2">
      <c r="A9707" s="2">
        <v>1</v>
      </c>
      <c r="B9707" s="6" t="s">
        <v>31</v>
      </c>
      <c r="C9707" s="6">
        <v>0</v>
      </c>
      <c r="D9707" s="5" t="s">
        <v>676</v>
      </c>
      <c r="E9707" s="5" t="str">
        <f t="shared" si="962"/>
        <v>481</v>
      </c>
      <c r="F9707" s="5" t="str">
        <f t="shared" si="961"/>
        <v>4812004</v>
      </c>
      <c r="G9707" s="7">
        <v>124.19199999999999</v>
      </c>
      <c r="H9707" s="7">
        <v>124.19199999999999</v>
      </c>
      <c r="I9707" s="7">
        <v>116.173</v>
      </c>
      <c r="J9707" s="7">
        <v>101.721</v>
      </c>
      <c r="K9707" s="7">
        <v>93.543000000000006</v>
      </c>
      <c r="L9707" s="7">
        <v>93.543000000000006</v>
      </c>
      <c r="M9707" s="7">
        <v>82.465000000000003</v>
      </c>
      <c r="N9707" s="7">
        <v>95.801000000000002</v>
      </c>
      <c r="O9707" s="7"/>
    </row>
    <row r="9708" spans="1:15" x14ac:dyDescent="0.2">
      <c r="A9708" s="2">
        <v>1</v>
      </c>
      <c r="B9708" s="6" t="s">
        <v>32</v>
      </c>
      <c r="C9708" s="6">
        <v>0</v>
      </c>
      <c r="D9708" s="5" t="s">
        <v>676</v>
      </c>
      <c r="E9708" s="5" t="str">
        <f t="shared" si="962"/>
        <v>481</v>
      </c>
      <c r="F9708" s="5" t="str">
        <f t="shared" si="961"/>
        <v>4812005</v>
      </c>
      <c r="G9708" s="7">
        <v>133.595</v>
      </c>
      <c r="H9708" s="7">
        <v>133.595</v>
      </c>
      <c r="I9708" s="7">
        <v>122.31399999999999</v>
      </c>
      <c r="J9708" s="7">
        <v>106.154</v>
      </c>
      <c r="K9708" s="7">
        <v>91.555999999999997</v>
      </c>
      <c r="L9708" s="7">
        <v>91.555999999999997</v>
      </c>
      <c r="M9708" s="7">
        <v>73.736999999999995</v>
      </c>
      <c r="N9708" s="7">
        <v>90.19</v>
      </c>
      <c r="O9708" s="7"/>
    </row>
    <row r="9709" spans="1:15" x14ac:dyDescent="0.2">
      <c r="A9709" s="2">
        <v>1</v>
      </c>
      <c r="B9709" s="6" t="s">
        <v>33</v>
      </c>
      <c r="C9709" s="6">
        <v>0</v>
      </c>
      <c r="D9709" s="5" t="s">
        <v>676</v>
      </c>
      <c r="E9709" s="5" t="str">
        <f t="shared" si="962"/>
        <v>481</v>
      </c>
      <c r="F9709" s="5" t="str">
        <f t="shared" si="961"/>
        <v>4812006</v>
      </c>
      <c r="G9709" s="7">
        <v>140.46899999999999</v>
      </c>
      <c r="H9709" s="7">
        <v>140.46899999999999</v>
      </c>
      <c r="I9709" s="7">
        <v>124.161</v>
      </c>
      <c r="J9709" s="7">
        <v>112.996</v>
      </c>
      <c r="K9709" s="7">
        <v>88.39</v>
      </c>
      <c r="L9709" s="7">
        <v>88.39</v>
      </c>
      <c r="M9709" s="7">
        <v>71.106999999999999</v>
      </c>
      <c r="N9709" s="7">
        <v>88.287000000000006</v>
      </c>
      <c r="O9709" s="7"/>
    </row>
    <row r="9710" spans="1:15" x14ac:dyDescent="0.2">
      <c r="A9710" s="2">
        <v>1</v>
      </c>
      <c r="B9710" s="6" t="s">
        <v>34</v>
      </c>
      <c r="C9710" s="6">
        <v>0</v>
      </c>
      <c r="D9710" s="5" t="s">
        <v>676</v>
      </c>
      <c r="E9710" s="5" t="str">
        <f t="shared" si="962"/>
        <v>481</v>
      </c>
      <c r="F9710" s="5" t="str">
        <f t="shared" si="961"/>
        <v>4812007</v>
      </c>
      <c r="G9710" s="7">
        <v>142.232</v>
      </c>
      <c r="H9710" s="7">
        <v>142.232</v>
      </c>
      <c r="I9710" s="7">
        <v>128.02000000000001</v>
      </c>
      <c r="J9710" s="7">
        <v>115.983</v>
      </c>
      <c r="K9710" s="7">
        <v>90.007999999999996</v>
      </c>
      <c r="L9710" s="7">
        <v>90.007999999999996</v>
      </c>
      <c r="M9710" s="7">
        <v>70.817999999999998</v>
      </c>
      <c r="N9710" s="7">
        <v>90.661000000000001</v>
      </c>
      <c r="O9710" s="7"/>
    </row>
    <row r="9711" spans="1:15" x14ac:dyDescent="0.2">
      <c r="A9711" s="2">
        <v>1</v>
      </c>
      <c r="B9711" s="6" t="s">
        <v>35</v>
      </c>
      <c r="C9711" s="6">
        <v>0</v>
      </c>
      <c r="D9711" s="5" t="s">
        <v>676</v>
      </c>
      <c r="E9711" s="5" t="str">
        <f t="shared" si="962"/>
        <v>481</v>
      </c>
      <c r="F9711" s="5" t="str">
        <f t="shared" si="961"/>
        <v>4812008</v>
      </c>
      <c r="G9711" s="7">
        <v>140.53899999999999</v>
      </c>
      <c r="H9711" s="7">
        <v>140.53899999999999</v>
      </c>
      <c r="I9711" s="7">
        <v>124.25700000000001</v>
      </c>
      <c r="J9711" s="7">
        <v>123.96599999999999</v>
      </c>
      <c r="K9711" s="7">
        <v>88.414000000000001</v>
      </c>
      <c r="L9711" s="7">
        <v>88.414000000000001</v>
      </c>
      <c r="M9711" s="7">
        <v>72.528999999999996</v>
      </c>
      <c r="N9711" s="7">
        <v>90.122</v>
      </c>
      <c r="O9711" s="7"/>
    </row>
    <row r="9712" spans="1:15" x14ac:dyDescent="0.2">
      <c r="A9712" s="2">
        <v>1</v>
      </c>
      <c r="B9712" s="6" t="s">
        <v>36</v>
      </c>
      <c r="C9712" s="6">
        <v>0</v>
      </c>
      <c r="D9712" s="5" t="s">
        <v>676</v>
      </c>
      <c r="E9712" s="5" t="str">
        <f t="shared" si="962"/>
        <v>481</v>
      </c>
      <c r="F9712" s="5" t="str">
        <f t="shared" si="961"/>
        <v>4812009</v>
      </c>
      <c r="G9712" s="7">
        <v>140.76599999999999</v>
      </c>
      <c r="H9712" s="7">
        <v>140.76599999999999</v>
      </c>
      <c r="I9712" s="7">
        <v>116.21299999999999</v>
      </c>
      <c r="J9712" s="7">
        <v>107.965</v>
      </c>
      <c r="K9712" s="7">
        <v>82.557000000000002</v>
      </c>
      <c r="L9712" s="7">
        <v>82.557000000000002</v>
      </c>
      <c r="M9712" s="7">
        <v>77.275999999999996</v>
      </c>
      <c r="N9712" s="7">
        <v>89.805000000000007</v>
      </c>
      <c r="O9712" s="7"/>
    </row>
    <row r="9713" spans="1:15" x14ac:dyDescent="0.2">
      <c r="A9713" s="2">
        <v>1</v>
      </c>
      <c r="B9713" s="6" t="s">
        <v>37</v>
      </c>
      <c r="C9713" s="6">
        <v>0</v>
      </c>
      <c r="D9713" s="5" t="s">
        <v>676</v>
      </c>
      <c r="E9713" s="5" t="str">
        <f t="shared" si="962"/>
        <v>481</v>
      </c>
      <c r="F9713" s="5" t="str">
        <f t="shared" si="961"/>
        <v>4812010</v>
      </c>
      <c r="G9713" s="7">
        <v>150.119</v>
      </c>
      <c r="H9713" s="7">
        <v>150.119</v>
      </c>
      <c r="I9713" s="7">
        <v>121.35599999999999</v>
      </c>
      <c r="J9713" s="7">
        <v>117.64400000000001</v>
      </c>
      <c r="K9713" s="7">
        <v>80.84</v>
      </c>
      <c r="L9713" s="7">
        <v>80.84</v>
      </c>
      <c r="M9713" s="7">
        <v>76.567999999999998</v>
      </c>
      <c r="N9713" s="7">
        <v>92.918999999999997</v>
      </c>
      <c r="O9713" s="7"/>
    </row>
    <row r="9714" spans="1:15" x14ac:dyDescent="0.2">
      <c r="A9714" s="2">
        <v>0</v>
      </c>
      <c r="B9714" s="5" t="s">
        <v>677</v>
      </c>
      <c r="C9714" s="6" t="s">
        <v>0</v>
      </c>
      <c r="E9714" s="5" t="str">
        <f t="shared" si="962"/>
        <v/>
      </c>
      <c r="F9714" s="5" t="str">
        <f t="shared" si="961"/>
        <v/>
      </c>
    </row>
    <row r="9715" spans="1:15" x14ac:dyDescent="0.2">
      <c r="A9715" s="2">
        <v>1</v>
      </c>
      <c r="B9715" s="6" t="s">
        <v>13</v>
      </c>
      <c r="C9715" s="6">
        <v>1</v>
      </c>
      <c r="D9715" s="5" t="s">
        <v>678</v>
      </c>
      <c r="E9715" s="5" t="str">
        <f t="shared" si="962"/>
        <v/>
      </c>
      <c r="F9715" s="5" t="str">
        <f t="shared" si="961"/>
        <v/>
      </c>
      <c r="G9715" s="7">
        <v>43.804000000000002</v>
      </c>
      <c r="H9715" s="7">
        <v>46.741999999999997</v>
      </c>
      <c r="I9715" s="7">
        <v>70.278000000000006</v>
      </c>
      <c r="J9715" s="7">
        <v>106.387</v>
      </c>
      <c r="K9715" s="7">
        <v>160.43899999999999</v>
      </c>
      <c r="L9715" s="7">
        <v>150.35499999999999</v>
      </c>
      <c r="M9715" s="7">
        <v>133.30000000000001</v>
      </c>
      <c r="N9715" s="7">
        <v>93.680999999999997</v>
      </c>
      <c r="O9715" s="7"/>
    </row>
    <row r="9716" spans="1:15" x14ac:dyDescent="0.2">
      <c r="A9716" s="2">
        <v>1</v>
      </c>
      <c r="B9716" s="6" t="s">
        <v>15</v>
      </c>
      <c r="C9716" s="6">
        <v>1</v>
      </c>
      <c r="D9716" s="5" t="s">
        <v>678</v>
      </c>
      <c r="E9716" s="5" t="str">
        <f t="shared" si="962"/>
        <v/>
      </c>
      <c r="F9716" s="5" t="str">
        <f t="shared" si="961"/>
        <v/>
      </c>
      <c r="G9716" s="7">
        <v>47.485999999999997</v>
      </c>
      <c r="H9716" s="7">
        <v>51.335999999999999</v>
      </c>
      <c r="I9716" s="7">
        <v>73.819999999999993</v>
      </c>
      <c r="J9716" s="7">
        <v>106.631</v>
      </c>
      <c r="K9716" s="7">
        <v>155.45500000000001</v>
      </c>
      <c r="L9716" s="7">
        <v>143.79599999999999</v>
      </c>
      <c r="M9716" s="7">
        <v>129.70699999999999</v>
      </c>
      <c r="N9716" s="7">
        <v>95.748999999999995</v>
      </c>
      <c r="O9716" s="7"/>
    </row>
    <row r="9717" spans="1:15" x14ac:dyDescent="0.2">
      <c r="A9717" s="2">
        <v>1</v>
      </c>
      <c r="B9717" s="6" t="s">
        <v>16</v>
      </c>
      <c r="C9717" s="6">
        <v>1</v>
      </c>
      <c r="D9717" s="5" t="s">
        <v>678</v>
      </c>
      <c r="E9717" s="5" t="str">
        <f t="shared" si="962"/>
        <v/>
      </c>
      <c r="F9717" s="5" t="str">
        <f t="shared" si="961"/>
        <v/>
      </c>
      <c r="G9717" s="7">
        <v>50.228000000000002</v>
      </c>
      <c r="H9717" s="7">
        <v>52.850999999999999</v>
      </c>
      <c r="I9717" s="7">
        <v>74.938999999999993</v>
      </c>
      <c r="J9717" s="7">
        <v>105.32299999999999</v>
      </c>
      <c r="K9717" s="7">
        <v>149.19900000000001</v>
      </c>
      <c r="L9717" s="7">
        <v>141.79499999999999</v>
      </c>
      <c r="M9717" s="7">
        <v>126.541</v>
      </c>
      <c r="N9717" s="7">
        <v>94.828999999999994</v>
      </c>
      <c r="O9717" s="7"/>
    </row>
    <row r="9718" spans="1:15" x14ac:dyDescent="0.2">
      <c r="A9718" s="2">
        <v>1</v>
      </c>
      <c r="B9718" s="6" t="s">
        <v>17</v>
      </c>
      <c r="C9718" s="6">
        <v>1</v>
      </c>
      <c r="D9718" s="5" t="s">
        <v>678</v>
      </c>
      <c r="E9718" s="5" t="str">
        <f t="shared" si="962"/>
        <v/>
      </c>
      <c r="F9718" s="5" t="str">
        <f t="shared" si="961"/>
        <v/>
      </c>
      <c r="G9718" s="7">
        <v>51.920999999999999</v>
      </c>
      <c r="H9718" s="7">
        <v>55.872999999999998</v>
      </c>
      <c r="I9718" s="7">
        <v>75.777000000000001</v>
      </c>
      <c r="J9718" s="7">
        <v>105.876</v>
      </c>
      <c r="K9718" s="7">
        <v>145.947</v>
      </c>
      <c r="L9718" s="7">
        <v>135.625</v>
      </c>
      <c r="M9718" s="7">
        <v>124.175</v>
      </c>
      <c r="N9718" s="7">
        <v>94.096000000000004</v>
      </c>
      <c r="O9718" s="7"/>
    </row>
    <row r="9719" spans="1:15" x14ac:dyDescent="0.2">
      <c r="A9719" s="2">
        <v>1</v>
      </c>
      <c r="B9719" s="6" t="s">
        <v>18</v>
      </c>
      <c r="C9719" s="6">
        <v>1</v>
      </c>
      <c r="D9719" s="5" t="s">
        <v>678</v>
      </c>
      <c r="E9719" s="5" t="str">
        <f t="shared" si="962"/>
        <v/>
      </c>
      <c r="F9719" s="5" t="str">
        <f t="shared" si="961"/>
        <v/>
      </c>
      <c r="G9719" s="7">
        <v>55.993000000000002</v>
      </c>
      <c r="H9719" s="7">
        <v>58.271000000000001</v>
      </c>
      <c r="I9719" s="7">
        <v>75.207999999999998</v>
      </c>
      <c r="J9719" s="7">
        <v>104.794</v>
      </c>
      <c r="K9719" s="7">
        <v>134.31800000000001</v>
      </c>
      <c r="L9719" s="7">
        <v>129.066</v>
      </c>
      <c r="M9719" s="7">
        <v>123.11799999999999</v>
      </c>
      <c r="N9719" s="7">
        <v>92.594999999999999</v>
      </c>
      <c r="O9719" s="7"/>
    </row>
    <row r="9720" spans="1:15" x14ac:dyDescent="0.2">
      <c r="A9720" s="2">
        <v>1</v>
      </c>
      <c r="B9720" s="6" t="s">
        <v>19</v>
      </c>
      <c r="C9720" s="6">
        <v>1</v>
      </c>
      <c r="D9720" s="5" t="s">
        <v>678</v>
      </c>
      <c r="E9720" s="5" t="str">
        <f t="shared" si="962"/>
        <v/>
      </c>
      <c r="F9720" s="5" t="str">
        <f t="shared" si="961"/>
        <v/>
      </c>
      <c r="G9720" s="7">
        <v>61.158000000000001</v>
      </c>
      <c r="H9720" s="7">
        <v>62.735999999999997</v>
      </c>
      <c r="I9720" s="7">
        <v>78.319999999999993</v>
      </c>
      <c r="J9720" s="7">
        <v>102.54</v>
      </c>
      <c r="K9720" s="7">
        <v>128.06200000000001</v>
      </c>
      <c r="L9720" s="7">
        <v>124.842</v>
      </c>
      <c r="M9720" s="7">
        <v>115.489</v>
      </c>
      <c r="N9720" s="7">
        <v>90.450999999999993</v>
      </c>
      <c r="O9720" s="7"/>
    </row>
    <row r="9721" spans="1:15" x14ac:dyDescent="0.2">
      <c r="A9721" s="2">
        <v>1</v>
      </c>
      <c r="B9721" s="6" t="s">
        <v>20</v>
      </c>
      <c r="C9721" s="6">
        <v>1</v>
      </c>
      <c r="D9721" s="5" t="s">
        <v>678</v>
      </c>
      <c r="E9721" s="5" t="str">
        <f t="shared" si="962"/>
        <v/>
      </c>
      <c r="F9721" s="5" t="str">
        <f t="shared" si="961"/>
        <v/>
      </c>
      <c r="G9721" s="7">
        <v>63.701000000000001</v>
      </c>
      <c r="H9721" s="7">
        <v>66.397000000000006</v>
      </c>
      <c r="I9721" s="7">
        <v>80.271000000000001</v>
      </c>
      <c r="J9721" s="7">
        <v>101.2</v>
      </c>
      <c r="K9721" s="7">
        <v>126.012</v>
      </c>
      <c r="L9721" s="7">
        <v>120.895</v>
      </c>
      <c r="M9721" s="7">
        <v>112.992</v>
      </c>
      <c r="N9721" s="7">
        <v>90.698999999999998</v>
      </c>
      <c r="O9721" s="7"/>
    </row>
    <row r="9722" spans="1:15" x14ac:dyDescent="0.2">
      <c r="A9722" s="2">
        <v>1</v>
      </c>
      <c r="B9722" s="6" t="s">
        <v>21</v>
      </c>
      <c r="C9722" s="6">
        <v>1</v>
      </c>
      <c r="D9722" s="5" t="s">
        <v>678</v>
      </c>
      <c r="E9722" s="5" t="str">
        <f t="shared" si="962"/>
        <v/>
      </c>
      <c r="F9722" s="5" t="str">
        <f t="shared" si="961"/>
        <v/>
      </c>
      <c r="G9722" s="7">
        <v>65.841999999999999</v>
      </c>
      <c r="H9722" s="7">
        <v>71.412999999999997</v>
      </c>
      <c r="I9722" s="7">
        <v>85.341999999999999</v>
      </c>
      <c r="J9722" s="7">
        <v>101.408</v>
      </c>
      <c r="K9722" s="7">
        <v>129.61699999999999</v>
      </c>
      <c r="L9722" s="7">
        <v>119.506</v>
      </c>
      <c r="M9722" s="7">
        <v>108.79600000000001</v>
      </c>
      <c r="N9722" s="7">
        <v>92.847999999999999</v>
      </c>
      <c r="O9722" s="7"/>
    </row>
    <row r="9723" spans="1:15" x14ac:dyDescent="0.2">
      <c r="A9723" s="2">
        <v>1</v>
      </c>
      <c r="B9723" s="6" t="s">
        <v>22</v>
      </c>
      <c r="C9723" s="6">
        <v>1</v>
      </c>
      <c r="D9723" s="5" t="s">
        <v>678</v>
      </c>
      <c r="E9723" s="5" t="str">
        <f t="shared" si="962"/>
        <v/>
      </c>
      <c r="F9723" s="5" t="str">
        <f t="shared" si="961"/>
        <v/>
      </c>
      <c r="G9723" s="7">
        <v>68.400999999999996</v>
      </c>
      <c r="H9723" s="7">
        <v>75.606999999999999</v>
      </c>
      <c r="I9723" s="7">
        <v>89.093999999999994</v>
      </c>
      <c r="J9723" s="7">
        <v>101.705</v>
      </c>
      <c r="K9723" s="7">
        <v>130.25299999999999</v>
      </c>
      <c r="L9723" s="7">
        <v>117.83799999999999</v>
      </c>
      <c r="M9723" s="7">
        <v>106.748</v>
      </c>
      <c r="N9723" s="7">
        <v>95.105999999999995</v>
      </c>
      <c r="O9723" s="7"/>
    </row>
    <row r="9724" spans="1:15" x14ac:dyDescent="0.2">
      <c r="A9724" s="2">
        <v>1</v>
      </c>
      <c r="B9724" s="6" t="s">
        <v>23</v>
      </c>
      <c r="C9724" s="6">
        <v>1</v>
      </c>
      <c r="D9724" s="5" t="s">
        <v>678</v>
      </c>
      <c r="E9724" s="5" t="str">
        <f t="shared" si="962"/>
        <v/>
      </c>
      <c r="F9724" s="5" t="str">
        <f t="shared" si="961"/>
        <v/>
      </c>
      <c r="G9724" s="7">
        <v>73.137</v>
      </c>
      <c r="H9724" s="7">
        <v>80.319000000000003</v>
      </c>
      <c r="I9724" s="7">
        <v>91.566000000000003</v>
      </c>
      <c r="J9724" s="7">
        <v>100.67100000000001</v>
      </c>
      <c r="K9724" s="7">
        <v>125.199</v>
      </c>
      <c r="L9724" s="7">
        <v>114.003</v>
      </c>
      <c r="M9724" s="7">
        <v>104.374</v>
      </c>
      <c r="N9724" s="7">
        <v>95.570999999999998</v>
      </c>
      <c r="O9724" s="7"/>
    </row>
    <row r="9725" spans="1:15" x14ac:dyDescent="0.2">
      <c r="A9725" s="2">
        <v>1</v>
      </c>
      <c r="B9725" s="6" t="s">
        <v>24</v>
      </c>
      <c r="C9725" s="6">
        <v>1</v>
      </c>
      <c r="D9725" s="5" t="s">
        <v>678</v>
      </c>
      <c r="E9725" s="5" t="str">
        <f t="shared" si="962"/>
        <v/>
      </c>
      <c r="F9725" s="5" t="str">
        <f t="shared" si="961"/>
        <v/>
      </c>
      <c r="G9725" s="7">
        <v>74.349999999999994</v>
      </c>
      <c r="H9725" s="7">
        <v>82.688999999999993</v>
      </c>
      <c r="I9725" s="7">
        <v>92.613</v>
      </c>
      <c r="J9725" s="7">
        <v>100.96299999999999</v>
      </c>
      <c r="K9725" s="7">
        <v>124.562</v>
      </c>
      <c r="L9725" s="7">
        <v>112.002</v>
      </c>
      <c r="M9725" s="7">
        <v>103.986</v>
      </c>
      <c r="N9725" s="7">
        <v>96.304000000000002</v>
      </c>
      <c r="O9725" s="7"/>
    </row>
    <row r="9726" spans="1:15" x14ac:dyDescent="0.2">
      <c r="A9726" s="2">
        <v>1</v>
      </c>
      <c r="B9726" s="6" t="s">
        <v>25</v>
      </c>
      <c r="C9726" s="6">
        <v>1</v>
      </c>
      <c r="D9726" s="5" t="s">
        <v>678</v>
      </c>
      <c r="E9726" s="5" t="str">
        <f t="shared" si="962"/>
        <v/>
      </c>
      <c r="F9726" s="5" t="str">
        <f t="shared" si="961"/>
        <v/>
      </c>
      <c r="G9726" s="7">
        <v>75.923000000000002</v>
      </c>
      <c r="H9726" s="7">
        <v>81.777000000000001</v>
      </c>
      <c r="I9726" s="7">
        <v>92.643000000000001</v>
      </c>
      <c r="J9726" s="7">
        <v>100.792</v>
      </c>
      <c r="K9726" s="7">
        <v>122.02200000000001</v>
      </c>
      <c r="L9726" s="7">
        <v>113.28700000000001</v>
      </c>
      <c r="M9726" s="7">
        <v>108.101</v>
      </c>
      <c r="N9726" s="7">
        <v>100.14700000000001</v>
      </c>
      <c r="O9726" s="7"/>
    </row>
    <row r="9727" spans="1:15" x14ac:dyDescent="0.2">
      <c r="A9727" s="2">
        <v>1</v>
      </c>
      <c r="B9727" s="6" t="s">
        <v>26</v>
      </c>
      <c r="C9727" s="6">
        <v>1</v>
      </c>
      <c r="D9727" s="5" t="s">
        <v>678</v>
      </c>
      <c r="E9727" s="5" t="str">
        <f t="shared" si="962"/>
        <v/>
      </c>
      <c r="F9727" s="5" t="str">
        <f t="shared" si="961"/>
        <v/>
      </c>
      <c r="G9727" s="7">
        <v>78.438999999999993</v>
      </c>
      <c r="H9727" s="7">
        <v>84.605000000000004</v>
      </c>
      <c r="I9727" s="7">
        <v>96.131</v>
      </c>
      <c r="J9727" s="7">
        <v>99.13</v>
      </c>
      <c r="K9727" s="7">
        <v>122.554</v>
      </c>
      <c r="L9727" s="7">
        <v>113.622</v>
      </c>
      <c r="M9727" s="7">
        <v>105.45399999999999</v>
      </c>
      <c r="N9727" s="7">
        <v>101.374</v>
      </c>
      <c r="O9727" s="7"/>
    </row>
    <row r="9728" spans="1:15" x14ac:dyDescent="0.2">
      <c r="A9728" s="2">
        <v>1</v>
      </c>
      <c r="B9728" s="6" t="s">
        <v>27</v>
      </c>
      <c r="C9728" s="6">
        <v>1</v>
      </c>
      <c r="D9728" s="5" t="s">
        <v>678</v>
      </c>
      <c r="E9728" s="5" t="str">
        <f t="shared" si="962"/>
        <v/>
      </c>
      <c r="F9728" s="5" t="str">
        <f t="shared" si="961"/>
        <v/>
      </c>
      <c r="G9728" s="7">
        <v>84.954999999999998</v>
      </c>
      <c r="H9728" s="7">
        <v>91.331000000000003</v>
      </c>
      <c r="I9728" s="7">
        <v>98.454999999999998</v>
      </c>
      <c r="J9728" s="7">
        <v>98.328999999999994</v>
      </c>
      <c r="K9728" s="7">
        <v>115.89100000000001</v>
      </c>
      <c r="L9728" s="7">
        <v>107.8</v>
      </c>
      <c r="M9728" s="7">
        <v>101.45</v>
      </c>
      <c r="N9728" s="7">
        <v>99.882000000000005</v>
      </c>
      <c r="O9728" s="7"/>
    </row>
    <row r="9729" spans="1:15" x14ac:dyDescent="0.2">
      <c r="A9729" s="2">
        <v>1</v>
      </c>
      <c r="B9729" s="6" t="s">
        <v>28</v>
      </c>
      <c r="C9729" s="6">
        <v>1</v>
      </c>
      <c r="D9729" s="5" t="s">
        <v>678</v>
      </c>
      <c r="E9729" s="5" t="str">
        <f t="shared" si="962"/>
        <v/>
      </c>
      <c r="F9729" s="5" t="str">
        <f t="shared" si="961"/>
        <v/>
      </c>
      <c r="G9729" s="7">
        <v>90.563000000000002</v>
      </c>
      <c r="H9729" s="7">
        <v>93.41</v>
      </c>
      <c r="I9729" s="7">
        <v>97.88</v>
      </c>
      <c r="J9729" s="7">
        <v>100.489</v>
      </c>
      <c r="K9729" s="7">
        <v>108.08</v>
      </c>
      <c r="L9729" s="7">
        <v>104.785</v>
      </c>
      <c r="M9729" s="7">
        <v>102.18899999999999</v>
      </c>
      <c r="N9729" s="7">
        <v>100.023</v>
      </c>
      <c r="O9729" s="7"/>
    </row>
    <row r="9730" spans="1:15" x14ac:dyDescent="0.2">
      <c r="A9730" s="2">
        <v>1</v>
      </c>
      <c r="B9730" s="6" t="s">
        <v>29</v>
      </c>
      <c r="C9730" s="6">
        <v>1</v>
      </c>
      <c r="D9730" s="5" t="s">
        <v>678</v>
      </c>
      <c r="E9730" s="5" t="str">
        <f t="shared" si="962"/>
        <v/>
      </c>
      <c r="F9730" s="5" t="str">
        <f t="shared" si="961"/>
        <v/>
      </c>
      <c r="G9730" s="7">
        <v>100</v>
      </c>
      <c r="H9730" s="7">
        <v>100</v>
      </c>
      <c r="I9730" s="7">
        <v>100</v>
      </c>
      <c r="J9730" s="7">
        <v>100</v>
      </c>
      <c r="K9730" s="7">
        <v>100</v>
      </c>
      <c r="L9730" s="7">
        <v>100</v>
      </c>
      <c r="M9730" s="7">
        <v>100</v>
      </c>
      <c r="N9730" s="7">
        <v>100</v>
      </c>
      <c r="O9730" s="7"/>
    </row>
    <row r="9731" spans="1:15" x14ac:dyDescent="0.2">
      <c r="A9731" s="2">
        <v>1</v>
      </c>
      <c r="B9731" s="6" t="s">
        <v>30</v>
      </c>
      <c r="C9731" s="6">
        <v>1</v>
      </c>
      <c r="D9731" s="5" t="s">
        <v>678</v>
      </c>
      <c r="E9731" s="5" t="str">
        <f t="shared" si="962"/>
        <v/>
      </c>
      <c r="F9731" s="5" t="str">
        <f t="shared" si="961"/>
        <v/>
      </c>
      <c r="G9731" s="7">
        <v>104.959</v>
      </c>
      <c r="H9731" s="7">
        <v>105.286</v>
      </c>
      <c r="I9731" s="7">
        <v>102.72199999999999</v>
      </c>
      <c r="J9731" s="7">
        <v>101.253</v>
      </c>
      <c r="K9731" s="7">
        <v>97.869</v>
      </c>
      <c r="L9731" s="7">
        <v>97.563999999999993</v>
      </c>
      <c r="M9731" s="7">
        <v>98.367999999999995</v>
      </c>
      <c r="N9731" s="7">
        <v>101.045</v>
      </c>
      <c r="O9731" s="7"/>
    </row>
    <row r="9732" spans="1:15" x14ac:dyDescent="0.2">
      <c r="A9732" s="2">
        <v>1</v>
      </c>
      <c r="B9732" s="6" t="s">
        <v>31</v>
      </c>
      <c r="C9732" s="6">
        <v>1</v>
      </c>
      <c r="D9732" s="5" t="s">
        <v>678</v>
      </c>
      <c r="E9732" s="5" t="str">
        <f t="shared" si="962"/>
        <v/>
      </c>
      <c r="F9732" s="5" t="str">
        <f t="shared" si="961"/>
        <v/>
      </c>
      <c r="G9732" s="7">
        <v>107.20399999999999</v>
      </c>
      <c r="H9732" s="7">
        <v>108.41800000000001</v>
      </c>
      <c r="I9732" s="7">
        <v>107.511</v>
      </c>
      <c r="J9732" s="7">
        <v>106.538</v>
      </c>
      <c r="K9732" s="7">
        <v>100.286</v>
      </c>
      <c r="L9732" s="7">
        <v>99.162999999999997</v>
      </c>
      <c r="M9732" s="7">
        <v>99.259</v>
      </c>
      <c r="N9732" s="7">
        <v>106.714</v>
      </c>
      <c r="O9732" s="7"/>
    </row>
    <row r="9733" spans="1:15" x14ac:dyDescent="0.2">
      <c r="A9733" s="2">
        <v>1</v>
      </c>
      <c r="B9733" s="6" t="s">
        <v>32</v>
      </c>
      <c r="C9733" s="6">
        <v>1</v>
      </c>
      <c r="D9733" s="5" t="s">
        <v>678</v>
      </c>
      <c r="E9733" s="5" t="str">
        <f t="shared" si="962"/>
        <v/>
      </c>
      <c r="F9733" s="5" t="str">
        <f t="shared" si="961"/>
        <v/>
      </c>
      <c r="G9733" s="7">
        <v>103.30800000000001</v>
      </c>
      <c r="H9733" s="7">
        <v>108.69499999999999</v>
      </c>
      <c r="I9733" s="7">
        <v>109.71899999999999</v>
      </c>
      <c r="J9733" s="7">
        <v>118.176</v>
      </c>
      <c r="K9733" s="7">
        <v>106.206</v>
      </c>
      <c r="L9733" s="7">
        <v>100.94199999999999</v>
      </c>
      <c r="M9733" s="7">
        <v>102.652</v>
      </c>
      <c r="N9733" s="7">
        <v>112.629</v>
      </c>
      <c r="O9733" s="7"/>
    </row>
    <row r="9734" spans="1:15" x14ac:dyDescent="0.2">
      <c r="A9734" s="2">
        <v>1</v>
      </c>
      <c r="B9734" s="6" t="s">
        <v>33</v>
      </c>
      <c r="C9734" s="6">
        <v>1</v>
      </c>
      <c r="D9734" s="5" t="s">
        <v>678</v>
      </c>
      <c r="E9734" s="5" t="str">
        <f t="shared" si="962"/>
        <v/>
      </c>
      <c r="F9734" s="5" t="str">
        <f t="shared" si="961"/>
        <v/>
      </c>
      <c r="G9734" s="7">
        <v>109.285</v>
      </c>
      <c r="H9734" s="7">
        <v>113.828</v>
      </c>
      <c r="I9734" s="7">
        <v>117.767</v>
      </c>
      <c r="J9734" s="7">
        <v>124.492</v>
      </c>
      <c r="K9734" s="7">
        <v>107.762</v>
      </c>
      <c r="L9734" s="7">
        <v>103.461</v>
      </c>
      <c r="M9734" s="7">
        <v>100.65900000000001</v>
      </c>
      <c r="N9734" s="7">
        <v>118.544</v>
      </c>
      <c r="O9734" s="7"/>
    </row>
    <row r="9735" spans="1:15" x14ac:dyDescent="0.2">
      <c r="A9735" s="2">
        <v>1</v>
      </c>
      <c r="B9735" s="6" t="s">
        <v>34</v>
      </c>
      <c r="C9735" s="6">
        <v>1</v>
      </c>
      <c r="D9735" s="5" t="s">
        <v>678</v>
      </c>
      <c r="E9735" s="5" t="str">
        <f t="shared" si="962"/>
        <v/>
      </c>
      <c r="F9735" s="5" t="str">
        <f t="shared" si="961"/>
        <v/>
      </c>
      <c r="G9735" s="7">
        <v>103.276</v>
      </c>
      <c r="H9735" s="7">
        <v>107.616</v>
      </c>
      <c r="I9735" s="7">
        <v>111.367</v>
      </c>
      <c r="J9735" s="7">
        <v>138.709</v>
      </c>
      <c r="K9735" s="7">
        <v>107.83499999999999</v>
      </c>
      <c r="L9735" s="7">
        <v>103.486</v>
      </c>
      <c r="M9735" s="7">
        <v>107.895</v>
      </c>
      <c r="N9735" s="7">
        <v>120.15900000000001</v>
      </c>
      <c r="O9735" s="7"/>
    </row>
    <row r="9736" spans="1:15" x14ac:dyDescent="0.2">
      <c r="A9736" s="2">
        <v>1</v>
      </c>
      <c r="B9736" s="6" t="s">
        <v>35</v>
      </c>
      <c r="C9736" s="6">
        <v>1</v>
      </c>
      <c r="D9736" s="5" t="s">
        <v>678</v>
      </c>
      <c r="E9736" s="5" t="str">
        <f t="shared" si="962"/>
        <v/>
      </c>
      <c r="F9736" s="5" t="str">
        <f t="shared" ref="F9736:F9799" si="963">IF(LEN(E9736)=0,"",E9736&amp;B9736)</f>
        <v/>
      </c>
      <c r="G9736" s="7">
        <v>107.874</v>
      </c>
      <c r="H9736" s="7">
        <v>114.06100000000001</v>
      </c>
      <c r="I9736" s="7">
        <v>116.407</v>
      </c>
      <c r="J9736" s="7">
        <v>148.875</v>
      </c>
      <c r="K9736" s="7">
        <v>107.91</v>
      </c>
      <c r="L9736" s="7">
        <v>102.057</v>
      </c>
      <c r="M9736" s="7">
        <v>104.029</v>
      </c>
      <c r="N9736" s="7">
        <v>121.09699999999999</v>
      </c>
      <c r="O9736" s="7"/>
    </row>
    <row r="9737" spans="1:15" x14ac:dyDescent="0.2">
      <c r="A9737" s="2">
        <v>1</v>
      </c>
      <c r="B9737" s="6" t="s">
        <v>36</v>
      </c>
      <c r="C9737" s="6">
        <v>1</v>
      </c>
      <c r="D9737" s="5" t="s">
        <v>678</v>
      </c>
      <c r="E9737" s="5" t="str">
        <f t="shared" ref="E9737:E9800" si="964">IF(C9737=0,IF(LEN(D9737)&lt;&gt;3,"",D9737),IF(LEN(D9737)&lt;&gt;4,"",LEFT(D9737,3)))</f>
        <v/>
      </c>
      <c r="F9737" s="5" t="str">
        <f t="shared" si="963"/>
        <v/>
      </c>
      <c r="G9737" s="7">
        <v>103.63800000000001</v>
      </c>
      <c r="H9737" s="7">
        <v>100.965</v>
      </c>
      <c r="I9737" s="7">
        <v>96.364000000000004</v>
      </c>
      <c r="J9737" s="7">
        <v>140.49700000000001</v>
      </c>
      <c r="K9737" s="7">
        <v>92.980999999999995</v>
      </c>
      <c r="L9737" s="7">
        <v>95.442999999999998</v>
      </c>
      <c r="M9737" s="7">
        <v>118.247</v>
      </c>
      <c r="N9737" s="7">
        <v>113.94799999999999</v>
      </c>
      <c r="O9737" s="7"/>
    </row>
    <row r="9738" spans="1:15" x14ac:dyDescent="0.2">
      <c r="A9738" s="2">
        <v>1</v>
      </c>
      <c r="B9738" s="6" t="s">
        <v>37</v>
      </c>
      <c r="C9738" s="6">
        <v>1</v>
      </c>
      <c r="D9738" s="5" t="s">
        <v>678</v>
      </c>
      <c r="E9738" s="5" t="str">
        <f t="shared" si="964"/>
        <v/>
      </c>
      <c r="F9738" s="5" t="str">
        <f t="shared" si="963"/>
        <v/>
      </c>
      <c r="G9738" s="7">
        <v>112.002</v>
      </c>
      <c r="H9738" s="7">
        <v>113.72199999999999</v>
      </c>
      <c r="I9738" s="7">
        <v>108.691</v>
      </c>
      <c r="J9738" s="7">
        <v>152.786</v>
      </c>
      <c r="K9738" s="7">
        <v>97.043999999999997</v>
      </c>
      <c r="L9738" s="7">
        <v>95.575999999999993</v>
      </c>
      <c r="M9738" s="7">
        <v>111.08</v>
      </c>
      <c r="N9738" s="7">
        <v>120.73399999999999</v>
      </c>
      <c r="O9738" s="7"/>
    </row>
    <row r="9739" spans="1:15" x14ac:dyDescent="0.2">
      <c r="A9739" s="2">
        <v>0</v>
      </c>
      <c r="B9739" s="5" t="s">
        <v>679</v>
      </c>
      <c r="C9739" s="6" t="s">
        <v>0</v>
      </c>
      <c r="E9739" s="5" t="str">
        <f t="shared" si="964"/>
        <v/>
      </c>
      <c r="F9739" s="5" t="str">
        <f t="shared" si="963"/>
        <v/>
      </c>
    </row>
    <row r="9740" spans="1:15" x14ac:dyDescent="0.2">
      <c r="A9740" s="2">
        <v>1</v>
      </c>
      <c r="B9740" s="6" t="s">
        <v>13</v>
      </c>
      <c r="C9740" s="6">
        <v>0</v>
      </c>
      <c r="D9740" s="5" t="s">
        <v>680</v>
      </c>
      <c r="E9740" s="5" t="str">
        <f t="shared" si="964"/>
        <v>484</v>
      </c>
      <c r="F9740" s="5" t="str">
        <f t="shared" si="963"/>
        <v>4841987</v>
      </c>
      <c r="G9740" s="5" t="s">
        <v>0</v>
      </c>
      <c r="H9740" s="5" t="s">
        <v>0</v>
      </c>
      <c r="I9740" s="5" t="s">
        <v>0</v>
      </c>
      <c r="J9740" s="5" t="s">
        <v>0</v>
      </c>
      <c r="K9740" s="7">
        <v>76.808000000000007</v>
      </c>
      <c r="L9740" s="7">
        <v>79.058000000000007</v>
      </c>
      <c r="M9740" s="5" t="s">
        <v>0</v>
      </c>
      <c r="N9740" s="5" t="s">
        <v>0</v>
      </c>
      <c r="O9740" s="5"/>
    </row>
    <row r="9741" spans="1:15" x14ac:dyDescent="0.2">
      <c r="A9741" s="2">
        <v>1</v>
      </c>
      <c r="B9741" s="6" t="s">
        <v>15</v>
      </c>
      <c r="C9741" s="6">
        <v>0</v>
      </c>
      <c r="D9741" s="5" t="s">
        <v>680</v>
      </c>
      <c r="E9741" s="5" t="str">
        <f t="shared" si="964"/>
        <v>484</v>
      </c>
      <c r="F9741" s="5" t="str">
        <f t="shared" si="963"/>
        <v>4841988</v>
      </c>
      <c r="G9741" s="5" t="s">
        <v>0</v>
      </c>
      <c r="H9741" s="5" t="s">
        <v>0</v>
      </c>
      <c r="I9741" s="5" t="s">
        <v>0</v>
      </c>
      <c r="J9741" s="5" t="s">
        <v>0</v>
      </c>
      <c r="K9741" s="7">
        <v>78.700999999999993</v>
      </c>
      <c r="L9741" s="7">
        <v>80.745000000000005</v>
      </c>
      <c r="M9741" s="5" t="s">
        <v>0</v>
      </c>
      <c r="N9741" s="5" t="s">
        <v>0</v>
      </c>
      <c r="O9741" s="5"/>
    </row>
    <row r="9742" spans="1:15" x14ac:dyDescent="0.2">
      <c r="A9742" s="2">
        <v>1</v>
      </c>
      <c r="B9742" s="6" t="s">
        <v>16</v>
      </c>
      <c r="C9742" s="6">
        <v>0</v>
      </c>
      <c r="D9742" s="5" t="s">
        <v>680</v>
      </c>
      <c r="E9742" s="5" t="str">
        <f t="shared" si="964"/>
        <v>484</v>
      </c>
      <c r="F9742" s="5" t="str">
        <f t="shared" si="963"/>
        <v>4841989</v>
      </c>
      <c r="G9742" s="5" t="s">
        <v>0</v>
      </c>
      <c r="H9742" s="5" t="s">
        <v>0</v>
      </c>
      <c r="I9742" s="5" t="s">
        <v>0</v>
      </c>
      <c r="J9742" s="5" t="s">
        <v>0</v>
      </c>
      <c r="K9742" s="7">
        <v>79.248999999999995</v>
      </c>
      <c r="L9742" s="7">
        <v>81.311999999999998</v>
      </c>
      <c r="M9742" s="5" t="s">
        <v>0</v>
      </c>
      <c r="N9742" s="5" t="s">
        <v>0</v>
      </c>
      <c r="O9742" s="5"/>
    </row>
    <row r="9743" spans="1:15" x14ac:dyDescent="0.2">
      <c r="A9743" s="2">
        <v>1</v>
      </c>
      <c r="B9743" s="6" t="s">
        <v>17</v>
      </c>
      <c r="C9743" s="6">
        <v>0</v>
      </c>
      <c r="D9743" s="5" t="s">
        <v>680</v>
      </c>
      <c r="E9743" s="5" t="str">
        <f t="shared" si="964"/>
        <v>484</v>
      </c>
      <c r="F9743" s="5" t="str">
        <f t="shared" si="963"/>
        <v>4841990</v>
      </c>
      <c r="G9743" s="5" t="s">
        <v>0</v>
      </c>
      <c r="H9743" s="5" t="s">
        <v>0</v>
      </c>
      <c r="I9743" s="5" t="s">
        <v>0</v>
      </c>
      <c r="J9743" s="5" t="s">
        <v>0</v>
      </c>
      <c r="K9743" s="7">
        <v>77.835999999999999</v>
      </c>
      <c r="L9743" s="7">
        <v>80.442999999999998</v>
      </c>
      <c r="M9743" s="5" t="s">
        <v>0</v>
      </c>
      <c r="N9743" s="5" t="s">
        <v>0</v>
      </c>
      <c r="O9743" s="5"/>
    </row>
    <row r="9744" spans="1:15" x14ac:dyDescent="0.2">
      <c r="A9744" s="2">
        <v>1</v>
      </c>
      <c r="B9744" s="6" t="s">
        <v>18</v>
      </c>
      <c r="C9744" s="6">
        <v>0</v>
      </c>
      <c r="D9744" s="5" t="s">
        <v>680</v>
      </c>
      <c r="E9744" s="5" t="str">
        <f t="shared" si="964"/>
        <v>484</v>
      </c>
      <c r="F9744" s="5" t="str">
        <f t="shared" si="963"/>
        <v>4841991</v>
      </c>
      <c r="G9744" s="5" t="s">
        <v>0</v>
      </c>
      <c r="H9744" s="5" t="s">
        <v>0</v>
      </c>
      <c r="I9744" s="5" t="s">
        <v>0</v>
      </c>
      <c r="J9744" s="5" t="s">
        <v>0</v>
      </c>
      <c r="K9744" s="7">
        <v>77.22</v>
      </c>
      <c r="L9744" s="7">
        <v>80.254000000000005</v>
      </c>
      <c r="M9744" s="5" t="s">
        <v>0</v>
      </c>
      <c r="N9744" s="5" t="s">
        <v>0</v>
      </c>
      <c r="O9744" s="5"/>
    </row>
    <row r="9745" spans="1:15" x14ac:dyDescent="0.2">
      <c r="A9745" s="2">
        <v>1</v>
      </c>
      <c r="B9745" s="6" t="s">
        <v>19</v>
      </c>
      <c r="C9745" s="6">
        <v>0</v>
      </c>
      <c r="D9745" s="5" t="s">
        <v>680</v>
      </c>
      <c r="E9745" s="5" t="str">
        <f t="shared" si="964"/>
        <v>484</v>
      </c>
      <c r="F9745" s="5" t="str">
        <f t="shared" si="963"/>
        <v>4841992</v>
      </c>
      <c r="G9745" s="7">
        <v>96.644000000000005</v>
      </c>
      <c r="H9745" s="7">
        <v>93.346999999999994</v>
      </c>
      <c r="I9745" s="7">
        <v>76.061000000000007</v>
      </c>
      <c r="J9745" s="7">
        <v>81.039000000000001</v>
      </c>
      <c r="K9745" s="7">
        <v>78.701999999999998</v>
      </c>
      <c r="L9745" s="7">
        <v>81.481999999999999</v>
      </c>
      <c r="M9745" s="7">
        <v>89.42</v>
      </c>
      <c r="N9745" s="7">
        <v>68.013000000000005</v>
      </c>
      <c r="O9745" s="7"/>
    </row>
    <row r="9746" spans="1:15" x14ac:dyDescent="0.2">
      <c r="A9746" s="2">
        <v>1</v>
      </c>
      <c r="B9746" s="6" t="s">
        <v>20</v>
      </c>
      <c r="C9746" s="6">
        <v>0</v>
      </c>
      <c r="D9746" s="5" t="s">
        <v>680</v>
      </c>
      <c r="E9746" s="5" t="str">
        <f t="shared" si="964"/>
        <v>484</v>
      </c>
      <c r="F9746" s="5" t="str">
        <f t="shared" si="963"/>
        <v>4841993</v>
      </c>
      <c r="G9746" s="7">
        <v>94.582999999999998</v>
      </c>
      <c r="H9746" s="7">
        <v>93.494</v>
      </c>
      <c r="I9746" s="7">
        <v>79.164000000000001</v>
      </c>
      <c r="J9746" s="7">
        <v>81.819999999999993</v>
      </c>
      <c r="K9746" s="7">
        <v>83.697999999999993</v>
      </c>
      <c r="L9746" s="7">
        <v>84.673000000000002</v>
      </c>
      <c r="M9746" s="7">
        <v>90.674999999999997</v>
      </c>
      <c r="N9746" s="7">
        <v>71.781999999999996</v>
      </c>
      <c r="O9746" s="7"/>
    </row>
    <row r="9747" spans="1:15" x14ac:dyDescent="0.2">
      <c r="A9747" s="2">
        <v>1</v>
      </c>
      <c r="B9747" s="6" t="s">
        <v>21</v>
      </c>
      <c r="C9747" s="6">
        <v>0</v>
      </c>
      <c r="D9747" s="5" t="s">
        <v>680</v>
      </c>
      <c r="E9747" s="5" t="str">
        <f t="shared" si="964"/>
        <v>484</v>
      </c>
      <c r="F9747" s="5" t="str">
        <f t="shared" si="963"/>
        <v>4841994</v>
      </c>
      <c r="G9747" s="7">
        <v>96.287000000000006</v>
      </c>
      <c r="H9747" s="7">
        <v>96.064999999999998</v>
      </c>
      <c r="I9747" s="7">
        <v>85.585999999999999</v>
      </c>
      <c r="J9747" s="7">
        <v>83.353999999999999</v>
      </c>
      <c r="K9747" s="7">
        <v>88.885999999999996</v>
      </c>
      <c r="L9747" s="7">
        <v>89.091999999999999</v>
      </c>
      <c r="M9747" s="7">
        <v>91.971999999999994</v>
      </c>
      <c r="N9747" s="7">
        <v>78.715000000000003</v>
      </c>
      <c r="O9747" s="7"/>
    </row>
    <row r="9748" spans="1:15" x14ac:dyDescent="0.2">
      <c r="A9748" s="2">
        <v>1</v>
      </c>
      <c r="B9748" s="6" t="s">
        <v>22</v>
      </c>
      <c r="C9748" s="6">
        <v>0</v>
      </c>
      <c r="D9748" s="5" t="s">
        <v>680</v>
      </c>
      <c r="E9748" s="5" t="str">
        <f t="shared" si="964"/>
        <v>484</v>
      </c>
      <c r="F9748" s="5" t="str">
        <f t="shared" si="963"/>
        <v>4841995</v>
      </c>
      <c r="G9748" s="7">
        <v>95.052999999999997</v>
      </c>
      <c r="H9748" s="7">
        <v>94.275000000000006</v>
      </c>
      <c r="I9748" s="7">
        <v>87.034999999999997</v>
      </c>
      <c r="J9748" s="7">
        <v>85.088999999999999</v>
      </c>
      <c r="K9748" s="7">
        <v>91.564999999999998</v>
      </c>
      <c r="L9748" s="7">
        <v>92.320999999999998</v>
      </c>
      <c r="M9748" s="7">
        <v>96.296999999999997</v>
      </c>
      <c r="N9748" s="7">
        <v>83.811999999999998</v>
      </c>
      <c r="O9748" s="7"/>
    </row>
    <row r="9749" spans="1:15" x14ac:dyDescent="0.2">
      <c r="A9749" s="2">
        <v>1</v>
      </c>
      <c r="B9749" s="6" t="s">
        <v>23</v>
      </c>
      <c r="C9749" s="6">
        <v>0</v>
      </c>
      <c r="D9749" s="5" t="s">
        <v>680</v>
      </c>
      <c r="E9749" s="5" t="str">
        <f t="shared" si="964"/>
        <v>484</v>
      </c>
      <c r="F9749" s="5" t="str">
        <f t="shared" si="963"/>
        <v>4841996</v>
      </c>
      <c r="G9749" s="7">
        <v>93.706000000000003</v>
      </c>
      <c r="H9749" s="7">
        <v>93.997</v>
      </c>
      <c r="I9749" s="7">
        <v>91.085999999999999</v>
      </c>
      <c r="J9749" s="7">
        <v>86.527000000000001</v>
      </c>
      <c r="K9749" s="7">
        <v>97.203000000000003</v>
      </c>
      <c r="L9749" s="7">
        <v>96.903000000000006</v>
      </c>
      <c r="M9749" s="7">
        <v>99.4</v>
      </c>
      <c r="N9749" s="7">
        <v>90.539000000000001</v>
      </c>
      <c r="O9749" s="7"/>
    </row>
    <row r="9750" spans="1:15" x14ac:dyDescent="0.2">
      <c r="A9750" s="2">
        <v>1</v>
      </c>
      <c r="B9750" s="6" t="s">
        <v>24</v>
      </c>
      <c r="C9750" s="6">
        <v>0</v>
      </c>
      <c r="D9750" s="5" t="s">
        <v>680</v>
      </c>
      <c r="E9750" s="5" t="str">
        <f t="shared" si="964"/>
        <v>484</v>
      </c>
      <c r="F9750" s="5" t="str">
        <f t="shared" si="963"/>
        <v>4841997</v>
      </c>
      <c r="G9750" s="7">
        <v>97.673000000000002</v>
      </c>
      <c r="H9750" s="7">
        <v>97.545000000000002</v>
      </c>
      <c r="I9750" s="7">
        <v>94.653000000000006</v>
      </c>
      <c r="J9750" s="7">
        <v>88.763000000000005</v>
      </c>
      <c r="K9750" s="7">
        <v>96.908000000000001</v>
      </c>
      <c r="L9750" s="7">
        <v>97.034999999999997</v>
      </c>
      <c r="M9750" s="7">
        <v>98.902000000000001</v>
      </c>
      <c r="N9750" s="7">
        <v>93.614000000000004</v>
      </c>
      <c r="O9750" s="7"/>
    </row>
    <row r="9751" spans="1:15" x14ac:dyDescent="0.2">
      <c r="A9751" s="2">
        <v>1</v>
      </c>
      <c r="B9751" s="6" t="s">
        <v>25</v>
      </c>
      <c r="C9751" s="6">
        <v>0</v>
      </c>
      <c r="D9751" s="5" t="s">
        <v>680</v>
      </c>
      <c r="E9751" s="5" t="str">
        <f t="shared" si="964"/>
        <v>484</v>
      </c>
      <c r="F9751" s="5" t="str">
        <f t="shared" si="963"/>
        <v>4841998</v>
      </c>
      <c r="G9751" s="7">
        <v>97.241</v>
      </c>
      <c r="H9751" s="7">
        <v>96.552000000000007</v>
      </c>
      <c r="I9751" s="7">
        <v>97.762</v>
      </c>
      <c r="J9751" s="7">
        <v>90.531000000000006</v>
      </c>
      <c r="K9751" s="7">
        <v>100.535</v>
      </c>
      <c r="L9751" s="7">
        <v>101.253</v>
      </c>
      <c r="M9751" s="7">
        <v>101.816</v>
      </c>
      <c r="N9751" s="7">
        <v>99.537000000000006</v>
      </c>
      <c r="O9751" s="7"/>
    </row>
    <row r="9752" spans="1:15" x14ac:dyDescent="0.2">
      <c r="A9752" s="2">
        <v>1</v>
      </c>
      <c r="B9752" s="6" t="s">
        <v>26</v>
      </c>
      <c r="C9752" s="6">
        <v>0</v>
      </c>
      <c r="D9752" s="5" t="s">
        <v>680</v>
      </c>
      <c r="E9752" s="5" t="str">
        <f t="shared" si="964"/>
        <v>484</v>
      </c>
      <c r="F9752" s="5" t="str">
        <f t="shared" si="963"/>
        <v>4841999</v>
      </c>
      <c r="G9752" s="7">
        <v>97.944999999999993</v>
      </c>
      <c r="H9752" s="7">
        <v>98.373000000000005</v>
      </c>
      <c r="I9752" s="7">
        <v>101.32</v>
      </c>
      <c r="J9752" s="7">
        <v>92.587999999999994</v>
      </c>
      <c r="K9752" s="7">
        <v>103.446</v>
      </c>
      <c r="L9752" s="7">
        <v>102.996</v>
      </c>
      <c r="M9752" s="7">
        <v>101.306</v>
      </c>
      <c r="N9752" s="7">
        <v>102.643</v>
      </c>
      <c r="O9752" s="7"/>
    </row>
    <row r="9753" spans="1:15" x14ac:dyDescent="0.2">
      <c r="A9753" s="2">
        <v>1</v>
      </c>
      <c r="B9753" s="6" t="s">
        <v>27</v>
      </c>
      <c r="C9753" s="6">
        <v>0</v>
      </c>
      <c r="D9753" s="5" t="s">
        <v>680</v>
      </c>
      <c r="E9753" s="5" t="str">
        <f t="shared" si="964"/>
        <v>484</v>
      </c>
      <c r="F9753" s="5" t="str">
        <f t="shared" si="963"/>
        <v>4842000</v>
      </c>
      <c r="G9753" s="7">
        <v>99.185000000000002</v>
      </c>
      <c r="H9753" s="7">
        <v>100.241</v>
      </c>
      <c r="I9753" s="7">
        <v>103.654</v>
      </c>
      <c r="J9753" s="7">
        <v>96.265000000000001</v>
      </c>
      <c r="K9753" s="7">
        <v>104.506</v>
      </c>
      <c r="L9753" s="7">
        <v>103.405</v>
      </c>
      <c r="M9753" s="7">
        <v>100.515</v>
      </c>
      <c r="N9753" s="7">
        <v>104.18899999999999</v>
      </c>
      <c r="O9753" s="7"/>
    </row>
    <row r="9754" spans="1:15" x14ac:dyDescent="0.2">
      <c r="A9754" s="2">
        <v>1</v>
      </c>
      <c r="B9754" s="6" t="s">
        <v>28</v>
      </c>
      <c r="C9754" s="6">
        <v>0</v>
      </c>
      <c r="D9754" s="5" t="s">
        <v>680</v>
      </c>
      <c r="E9754" s="5" t="str">
        <f t="shared" si="964"/>
        <v>484</v>
      </c>
      <c r="F9754" s="5" t="str">
        <f t="shared" si="963"/>
        <v>4842001</v>
      </c>
      <c r="G9754" s="7">
        <v>99.085999999999999</v>
      </c>
      <c r="H9754" s="7">
        <v>98.200999999999993</v>
      </c>
      <c r="I9754" s="7">
        <v>99.709000000000003</v>
      </c>
      <c r="J9754" s="7">
        <v>98.962000000000003</v>
      </c>
      <c r="K9754" s="7">
        <v>100.63</v>
      </c>
      <c r="L9754" s="7">
        <v>101.536</v>
      </c>
      <c r="M9754" s="7">
        <v>101.771</v>
      </c>
      <c r="N9754" s="7">
        <v>101.476</v>
      </c>
      <c r="O9754" s="7"/>
    </row>
    <row r="9755" spans="1:15" x14ac:dyDescent="0.2">
      <c r="A9755" s="2">
        <v>1</v>
      </c>
      <c r="B9755" s="6" t="s">
        <v>29</v>
      </c>
      <c r="C9755" s="6">
        <v>0</v>
      </c>
      <c r="D9755" s="5" t="s">
        <v>680</v>
      </c>
      <c r="E9755" s="5" t="str">
        <f t="shared" si="964"/>
        <v>484</v>
      </c>
      <c r="F9755" s="5" t="str">
        <f t="shared" si="963"/>
        <v>4842002</v>
      </c>
      <c r="G9755" s="7">
        <v>100</v>
      </c>
      <c r="H9755" s="7">
        <v>100</v>
      </c>
      <c r="I9755" s="7">
        <v>100</v>
      </c>
      <c r="J9755" s="7">
        <v>100</v>
      </c>
      <c r="K9755" s="7">
        <v>100</v>
      </c>
      <c r="L9755" s="7">
        <v>100</v>
      </c>
      <c r="M9755" s="7">
        <v>100</v>
      </c>
      <c r="N9755" s="7">
        <v>100</v>
      </c>
      <c r="O9755" s="7"/>
    </row>
    <row r="9756" spans="1:15" x14ac:dyDescent="0.2">
      <c r="A9756" s="2">
        <v>1</v>
      </c>
      <c r="B9756" s="6" t="s">
        <v>30</v>
      </c>
      <c r="C9756" s="6">
        <v>0</v>
      </c>
      <c r="D9756" s="5" t="s">
        <v>680</v>
      </c>
      <c r="E9756" s="5" t="str">
        <f t="shared" si="964"/>
        <v>484</v>
      </c>
      <c r="F9756" s="5" t="str">
        <f t="shared" si="963"/>
        <v>4842003</v>
      </c>
      <c r="G9756" s="7">
        <v>102.611</v>
      </c>
      <c r="H9756" s="7">
        <v>102.592</v>
      </c>
      <c r="I9756" s="7">
        <v>100.486</v>
      </c>
      <c r="J9756" s="7">
        <v>102.562</v>
      </c>
      <c r="K9756" s="7">
        <v>97.929000000000002</v>
      </c>
      <c r="L9756" s="7">
        <v>97.947999999999993</v>
      </c>
      <c r="M9756" s="7">
        <v>98.076999999999998</v>
      </c>
      <c r="N9756" s="7">
        <v>98.554000000000002</v>
      </c>
      <c r="O9756" s="7"/>
    </row>
    <row r="9757" spans="1:15" x14ac:dyDescent="0.2">
      <c r="A9757" s="2">
        <v>1</v>
      </c>
      <c r="B9757" s="6" t="s">
        <v>31</v>
      </c>
      <c r="C9757" s="6">
        <v>0</v>
      </c>
      <c r="D9757" s="5" t="s">
        <v>680</v>
      </c>
      <c r="E9757" s="5" t="str">
        <f t="shared" si="964"/>
        <v>484</v>
      </c>
      <c r="F9757" s="5" t="str">
        <f t="shared" si="963"/>
        <v>4842004</v>
      </c>
      <c r="G9757" s="7">
        <v>101.435</v>
      </c>
      <c r="H9757" s="7">
        <v>104.63</v>
      </c>
      <c r="I9757" s="7">
        <v>106.501</v>
      </c>
      <c r="J9757" s="7">
        <v>107.023</v>
      </c>
      <c r="K9757" s="7">
        <v>104.994</v>
      </c>
      <c r="L9757" s="7">
        <v>101.788</v>
      </c>
      <c r="M9757" s="7">
        <v>99.632999999999996</v>
      </c>
      <c r="N9757" s="7">
        <v>106.11</v>
      </c>
      <c r="O9757" s="7"/>
    </row>
    <row r="9758" spans="1:15" x14ac:dyDescent="0.2">
      <c r="A9758" s="2">
        <v>1</v>
      </c>
      <c r="B9758" s="6" t="s">
        <v>32</v>
      </c>
      <c r="C9758" s="6">
        <v>0</v>
      </c>
      <c r="D9758" s="5" t="s">
        <v>680</v>
      </c>
      <c r="E9758" s="5" t="str">
        <f t="shared" si="964"/>
        <v>484</v>
      </c>
      <c r="F9758" s="5" t="str">
        <f t="shared" si="963"/>
        <v>4842005</v>
      </c>
      <c r="G9758" s="7">
        <v>103.008</v>
      </c>
      <c r="H9758" s="7">
        <v>105.994</v>
      </c>
      <c r="I9758" s="7">
        <v>111.711</v>
      </c>
      <c r="J9758" s="7">
        <v>113.126</v>
      </c>
      <c r="K9758" s="7">
        <v>108.449</v>
      </c>
      <c r="L9758" s="7">
        <v>105.39400000000001</v>
      </c>
      <c r="M9758" s="7">
        <v>101.253</v>
      </c>
      <c r="N9758" s="7">
        <v>113.111</v>
      </c>
      <c r="O9758" s="7"/>
    </row>
    <row r="9759" spans="1:15" x14ac:dyDescent="0.2">
      <c r="A9759" s="2">
        <v>1</v>
      </c>
      <c r="B9759" s="6" t="s">
        <v>33</v>
      </c>
      <c r="C9759" s="6">
        <v>0</v>
      </c>
      <c r="D9759" s="5" t="s">
        <v>680</v>
      </c>
      <c r="E9759" s="5" t="str">
        <f t="shared" si="964"/>
        <v>484</v>
      </c>
      <c r="F9759" s="5" t="str">
        <f t="shared" si="963"/>
        <v>4842006</v>
      </c>
      <c r="G9759" s="7">
        <v>104.271</v>
      </c>
      <c r="H9759" s="7">
        <v>106.286</v>
      </c>
      <c r="I9759" s="7">
        <v>114.736</v>
      </c>
      <c r="J9759" s="7">
        <v>117.434</v>
      </c>
      <c r="K9759" s="7">
        <v>110.036</v>
      </c>
      <c r="L9759" s="7">
        <v>107.95</v>
      </c>
      <c r="M9759" s="7">
        <v>103.155</v>
      </c>
      <c r="N9759" s="7">
        <v>118.35599999999999</v>
      </c>
      <c r="O9759" s="7"/>
    </row>
    <row r="9760" spans="1:15" x14ac:dyDescent="0.2">
      <c r="A9760" s="2">
        <v>1</v>
      </c>
      <c r="B9760" s="6" t="s">
        <v>34</v>
      </c>
      <c r="C9760" s="6">
        <v>0</v>
      </c>
      <c r="D9760" s="5" t="s">
        <v>680</v>
      </c>
      <c r="E9760" s="5" t="str">
        <f t="shared" si="964"/>
        <v>484</v>
      </c>
      <c r="F9760" s="5" t="str">
        <f t="shared" si="963"/>
        <v>4842007</v>
      </c>
      <c r="G9760" s="7">
        <v>105.127</v>
      </c>
      <c r="H9760" s="7">
        <v>106.874</v>
      </c>
      <c r="I9760" s="7">
        <v>114.96</v>
      </c>
      <c r="J9760" s="7">
        <v>119.81699999999999</v>
      </c>
      <c r="K9760" s="7">
        <v>109.35299999999999</v>
      </c>
      <c r="L9760" s="7">
        <v>107.566</v>
      </c>
      <c r="M9760" s="7">
        <v>104.751</v>
      </c>
      <c r="N9760" s="7">
        <v>120.42100000000001</v>
      </c>
      <c r="O9760" s="7"/>
    </row>
    <row r="9761" spans="1:15" x14ac:dyDescent="0.2">
      <c r="A9761" s="2">
        <v>1</v>
      </c>
      <c r="B9761" s="6" t="s">
        <v>35</v>
      </c>
      <c r="C9761" s="6">
        <v>0</v>
      </c>
      <c r="D9761" s="5" t="s">
        <v>680</v>
      </c>
      <c r="E9761" s="5" t="str">
        <f t="shared" si="964"/>
        <v>484</v>
      </c>
      <c r="F9761" s="5" t="str">
        <f t="shared" si="963"/>
        <v>4842008</v>
      </c>
      <c r="G9761" s="7">
        <v>103.5</v>
      </c>
      <c r="H9761" s="7">
        <v>106.319</v>
      </c>
      <c r="I9761" s="7">
        <v>109.25</v>
      </c>
      <c r="J9761" s="7">
        <v>128.084</v>
      </c>
      <c r="K9761" s="7">
        <v>105.556</v>
      </c>
      <c r="L9761" s="7">
        <v>102.75700000000001</v>
      </c>
      <c r="M9761" s="7">
        <v>106.31399999999999</v>
      </c>
      <c r="N9761" s="7">
        <v>116.149</v>
      </c>
      <c r="O9761" s="7"/>
    </row>
    <row r="9762" spans="1:15" x14ac:dyDescent="0.2">
      <c r="A9762" s="2">
        <v>1</v>
      </c>
      <c r="B9762" s="6" t="s">
        <v>36</v>
      </c>
      <c r="C9762" s="6">
        <v>0</v>
      </c>
      <c r="D9762" s="5" t="s">
        <v>680</v>
      </c>
      <c r="E9762" s="5" t="str">
        <f t="shared" si="964"/>
        <v>484</v>
      </c>
      <c r="F9762" s="5" t="str">
        <f t="shared" si="963"/>
        <v>4842009</v>
      </c>
      <c r="G9762" s="7">
        <v>98.314999999999998</v>
      </c>
      <c r="H9762" s="7">
        <v>98.453999999999994</v>
      </c>
      <c r="I9762" s="7">
        <v>93</v>
      </c>
      <c r="J9762" s="7">
        <v>121.68</v>
      </c>
      <c r="K9762" s="7">
        <v>94.593999999999994</v>
      </c>
      <c r="L9762" s="7">
        <v>94.460999999999999</v>
      </c>
      <c r="M9762" s="7">
        <v>110.23699999999999</v>
      </c>
      <c r="N9762" s="7">
        <v>102.521</v>
      </c>
      <c r="O9762" s="7"/>
    </row>
    <row r="9763" spans="1:15" x14ac:dyDescent="0.2">
      <c r="A9763" s="2">
        <v>1</v>
      </c>
      <c r="B9763" s="6" t="s">
        <v>37</v>
      </c>
      <c r="C9763" s="6">
        <v>0</v>
      </c>
      <c r="D9763" s="5" t="s">
        <v>680</v>
      </c>
      <c r="E9763" s="5" t="str">
        <f t="shared" si="964"/>
        <v>484</v>
      </c>
      <c r="F9763" s="5" t="str">
        <f t="shared" si="963"/>
        <v>4842010</v>
      </c>
      <c r="G9763" s="7">
        <v>106.91800000000001</v>
      </c>
      <c r="H9763" s="7">
        <v>108.923</v>
      </c>
      <c r="I9763" s="7">
        <v>99.001999999999995</v>
      </c>
      <c r="J9763" s="7">
        <v>123.79600000000001</v>
      </c>
      <c r="K9763" s="7">
        <v>92.596000000000004</v>
      </c>
      <c r="L9763" s="7">
        <v>90.891999999999996</v>
      </c>
      <c r="M9763" s="7">
        <v>103.25</v>
      </c>
      <c r="N9763" s="7">
        <v>102.21899999999999</v>
      </c>
      <c r="O9763" s="7"/>
    </row>
    <row r="9764" spans="1:15" x14ac:dyDescent="0.2">
      <c r="A9764" s="2">
        <v>0</v>
      </c>
      <c r="B9764" s="5" t="s">
        <v>681</v>
      </c>
      <c r="C9764" s="6" t="s">
        <v>0</v>
      </c>
      <c r="E9764" s="5" t="str">
        <f t="shared" si="964"/>
        <v/>
      </c>
      <c r="F9764" s="5" t="str">
        <f t="shared" si="963"/>
        <v/>
      </c>
    </row>
    <row r="9765" spans="1:15" x14ac:dyDescent="0.2">
      <c r="A9765" s="2">
        <v>1</v>
      </c>
      <c r="B9765" s="6" t="s">
        <v>13</v>
      </c>
      <c r="C9765" s="6">
        <v>0</v>
      </c>
      <c r="D9765" s="5" t="s">
        <v>682</v>
      </c>
      <c r="E9765" s="5" t="str">
        <f t="shared" si="964"/>
        <v/>
      </c>
      <c r="F9765" s="5" t="str">
        <f t="shared" si="963"/>
        <v/>
      </c>
      <c r="G9765" s="5" t="s">
        <v>0</v>
      </c>
      <c r="H9765" s="5" t="s">
        <v>0</v>
      </c>
      <c r="I9765" s="5" t="s">
        <v>0</v>
      </c>
      <c r="J9765" s="5" t="s">
        <v>0</v>
      </c>
      <c r="K9765" s="7">
        <v>77.564999999999998</v>
      </c>
      <c r="L9765" s="7">
        <v>80.289000000000001</v>
      </c>
      <c r="M9765" s="5" t="s">
        <v>0</v>
      </c>
      <c r="N9765" s="5" t="s">
        <v>0</v>
      </c>
      <c r="O9765" s="5"/>
    </row>
    <row r="9766" spans="1:15" x14ac:dyDescent="0.2">
      <c r="A9766" s="2">
        <v>1</v>
      </c>
      <c r="B9766" s="6" t="s">
        <v>15</v>
      </c>
      <c r="C9766" s="6">
        <v>0</v>
      </c>
      <c r="D9766" s="5" t="s">
        <v>682</v>
      </c>
      <c r="E9766" s="5" t="str">
        <f t="shared" si="964"/>
        <v/>
      </c>
      <c r="F9766" s="5" t="str">
        <f t="shared" si="963"/>
        <v/>
      </c>
      <c r="G9766" s="5" t="s">
        <v>0</v>
      </c>
      <c r="H9766" s="5" t="s">
        <v>0</v>
      </c>
      <c r="I9766" s="5" t="s">
        <v>0</v>
      </c>
      <c r="J9766" s="5" t="s">
        <v>0</v>
      </c>
      <c r="K9766" s="7">
        <v>79.236000000000004</v>
      </c>
      <c r="L9766" s="7">
        <v>81.741</v>
      </c>
      <c r="M9766" s="5" t="s">
        <v>0</v>
      </c>
      <c r="N9766" s="5" t="s">
        <v>0</v>
      </c>
      <c r="O9766" s="5"/>
    </row>
    <row r="9767" spans="1:15" x14ac:dyDescent="0.2">
      <c r="A9767" s="2">
        <v>1</v>
      </c>
      <c r="B9767" s="6" t="s">
        <v>16</v>
      </c>
      <c r="C9767" s="6">
        <v>0</v>
      </c>
      <c r="D9767" s="5" t="s">
        <v>682</v>
      </c>
      <c r="E9767" s="5" t="str">
        <f t="shared" si="964"/>
        <v/>
      </c>
      <c r="F9767" s="5" t="str">
        <f t="shared" si="963"/>
        <v/>
      </c>
      <c r="G9767" s="5" t="s">
        <v>0</v>
      </c>
      <c r="H9767" s="5" t="s">
        <v>0</v>
      </c>
      <c r="I9767" s="5" t="s">
        <v>0</v>
      </c>
      <c r="J9767" s="5" t="s">
        <v>0</v>
      </c>
      <c r="K9767" s="7">
        <v>79.587000000000003</v>
      </c>
      <c r="L9767" s="7">
        <v>82.091999999999999</v>
      </c>
      <c r="M9767" s="5" t="s">
        <v>0</v>
      </c>
      <c r="N9767" s="5" t="s">
        <v>0</v>
      </c>
      <c r="O9767" s="5"/>
    </row>
    <row r="9768" spans="1:15" x14ac:dyDescent="0.2">
      <c r="A9768" s="2">
        <v>1</v>
      </c>
      <c r="B9768" s="6" t="s">
        <v>17</v>
      </c>
      <c r="C9768" s="6">
        <v>0</v>
      </c>
      <c r="D9768" s="5" t="s">
        <v>682</v>
      </c>
      <c r="E9768" s="5" t="str">
        <f t="shared" si="964"/>
        <v/>
      </c>
      <c r="F9768" s="5" t="str">
        <f t="shared" si="963"/>
        <v/>
      </c>
      <c r="G9768" s="5" t="s">
        <v>0</v>
      </c>
      <c r="H9768" s="5" t="s">
        <v>0</v>
      </c>
      <c r="I9768" s="5" t="s">
        <v>0</v>
      </c>
      <c r="J9768" s="5" t="s">
        <v>0</v>
      </c>
      <c r="K9768" s="7">
        <v>77.822000000000003</v>
      </c>
      <c r="L9768" s="7">
        <v>80.903999999999996</v>
      </c>
      <c r="M9768" s="5" t="s">
        <v>0</v>
      </c>
      <c r="N9768" s="5" t="s">
        <v>0</v>
      </c>
      <c r="O9768" s="5"/>
    </row>
    <row r="9769" spans="1:15" x14ac:dyDescent="0.2">
      <c r="A9769" s="2">
        <v>1</v>
      </c>
      <c r="B9769" s="6" t="s">
        <v>18</v>
      </c>
      <c r="C9769" s="6">
        <v>0</v>
      </c>
      <c r="D9769" s="5" t="s">
        <v>682</v>
      </c>
      <c r="E9769" s="5" t="str">
        <f t="shared" si="964"/>
        <v/>
      </c>
      <c r="F9769" s="5" t="str">
        <f t="shared" si="963"/>
        <v/>
      </c>
      <c r="G9769" s="5" t="s">
        <v>0</v>
      </c>
      <c r="H9769" s="5" t="s">
        <v>0</v>
      </c>
      <c r="I9769" s="5" t="s">
        <v>0</v>
      </c>
      <c r="J9769" s="5" t="s">
        <v>0</v>
      </c>
      <c r="K9769" s="7">
        <v>77.438999999999993</v>
      </c>
      <c r="L9769" s="7">
        <v>80.938000000000002</v>
      </c>
      <c r="M9769" s="5" t="s">
        <v>0</v>
      </c>
      <c r="N9769" s="5" t="s">
        <v>0</v>
      </c>
      <c r="O9769" s="5"/>
    </row>
    <row r="9770" spans="1:15" x14ac:dyDescent="0.2">
      <c r="A9770" s="2">
        <v>1</v>
      </c>
      <c r="B9770" s="6" t="s">
        <v>19</v>
      </c>
      <c r="C9770" s="6">
        <v>0</v>
      </c>
      <c r="D9770" s="5" t="s">
        <v>682</v>
      </c>
      <c r="E9770" s="5" t="str">
        <f t="shared" si="964"/>
        <v/>
      </c>
      <c r="F9770" s="5" t="str">
        <f t="shared" si="963"/>
        <v/>
      </c>
      <c r="G9770" s="7">
        <v>86.5</v>
      </c>
      <c r="H9770" s="7">
        <v>82.983999999999995</v>
      </c>
      <c r="I9770" s="7">
        <v>68.364000000000004</v>
      </c>
      <c r="J9770" s="7">
        <v>82.765000000000001</v>
      </c>
      <c r="K9770" s="7">
        <v>79.034000000000006</v>
      </c>
      <c r="L9770" s="7">
        <v>82.382000000000005</v>
      </c>
      <c r="M9770" s="7">
        <v>89.628</v>
      </c>
      <c r="N9770" s="7">
        <v>61.273000000000003</v>
      </c>
      <c r="O9770" s="7"/>
    </row>
    <row r="9771" spans="1:15" x14ac:dyDescent="0.2">
      <c r="A9771" s="2">
        <v>1</v>
      </c>
      <c r="B9771" s="6" t="s">
        <v>20</v>
      </c>
      <c r="C9771" s="6">
        <v>0</v>
      </c>
      <c r="D9771" s="5" t="s">
        <v>682</v>
      </c>
      <c r="E9771" s="5" t="str">
        <f t="shared" si="964"/>
        <v/>
      </c>
      <c r="F9771" s="5" t="str">
        <f t="shared" si="963"/>
        <v/>
      </c>
      <c r="G9771" s="7">
        <v>85.167000000000002</v>
      </c>
      <c r="H9771" s="7">
        <v>83.653999999999996</v>
      </c>
      <c r="I9771" s="7">
        <v>71.561000000000007</v>
      </c>
      <c r="J9771" s="7">
        <v>83.230999999999995</v>
      </c>
      <c r="K9771" s="7">
        <v>84.025000000000006</v>
      </c>
      <c r="L9771" s="7">
        <v>85.543000000000006</v>
      </c>
      <c r="M9771" s="7">
        <v>90.206999999999994</v>
      </c>
      <c r="N9771" s="7">
        <v>64.552999999999997</v>
      </c>
      <c r="O9771" s="7"/>
    </row>
    <row r="9772" spans="1:15" x14ac:dyDescent="0.2">
      <c r="A9772" s="2">
        <v>1</v>
      </c>
      <c r="B9772" s="6" t="s">
        <v>21</v>
      </c>
      <c r="C9772" s="6">
        <v>0</v>
      </c>
      <c r="D9772" s="5" t="s">
        <v>682</v>
      </c>
      <c r="E9772" s="5" t="str">
        <f t="shared" si="964"/>
        <v/>
      </c>
      <c r="F9772" s="5" t="str">
        <f t="shared" si="963"/>
        <v/>
      </c>
      <c r="G9772" s="7">
        <v>87.34</v>
      </c>
      <c r="H9772" s="7">
        <v>86.465999999999994</v>
      </c>
      <c r="I9772" s="7">
        <v>77.896000000000001</v>
      </c>
      <c r="J9772" s="7">
        <v>84.674000000000007</v>
      </c>
      <c r="K9772" s="7">
        <v>89.188000000000002</v>
      </c>
      <c r="L9772" s="7">
        <v>90.088999999999999</v>
      </c>
      <c r="M9772" s="7">
        <v>90.289000000000001</v>
      </c>
      <c r="N9772" s="7">
        <v>70.331999999999994</v>
      </c>
      <c r="O9772" s="7"/>
    </row>
    <row r="9773" spans="1:15" x14ac:dyDescent="0.2">
      <c r="A9773" s="2">
        <v>1</v>
      </c>
      <c r="B9773" s="6" t="s">
        <v>22</v>
      </c>
      <c r="C9773" s="6">
        <v>0</v>
      </c>
      <c r="D9773" s="5" t="s">
        <v>682</v>
      </c>
      <c r="E9773" s="5" t="str">
        <f t="shared" si="964"/>
        <v/>
      </c>
      <c r="F9773" s="5" t="str">
        <f t="shared" si="963"/>
        <v/>
      </c>
      <c r="G9773" s="7">
        <v>86.04</v>
      </c>
      <c r="H9773" s="7">
        <v>84.631</v>
      </c>
      <c r="I9773" s="7">
        <v>79.244</v>
      </c>
      <c r="J9773" s="7">
        <v>86.563999999999993</v>
      </c>
      <c r="K9773" s="7">
        <v>92.102000000000004</v>
      </c>
      <c r="L9773" s="7">
        <v>93.635000000000005</v>
      </c>
      <c r="M9773" s="7">
        <v>94.74</v>
      </c>
      <c r="N9773" s="7">
        <v>75.075999999999993</v>
      </c>
      <c r="O9773" s="7"/>
    </row>
    <row r="9774" spans="1:15" x14ac:dyDescent="0.2">
      <c r="A9774" s="2">
        <v>1</v>
      </c>
      <c r="B9774" s="6" t="s">
        <v>23</v>
      </c>
      <c r="C9774" s="6">
        <v>0</v>
      </c>
      <c r="D9774" s="5" t="s">
        <v>682</v>
      </c>
      <c r="E9774" s="5" t="str">
        <f t="shared" si="964"/>
        <v/>
      </c>
      <c r="F9774" s="5" t="str">
        <f t="shared" si="963"/>
        <v/>
      </c>
      <c r="G9774" s="7">
        <v>85.242999999999995</v>
      </c>
      <c r="H9774" s="7">
        <v>84.968999999999994</v>
      </c>
      <c r="I9774" s="7">
        <v>83.793000000000006</v>
      </c>
      <c r="J9774" s="7">
        <v>87.655000000000001</v>
      </c>
      <c r="K9774" s="7">
        <v>98.299000000000007</v>
      </c>
      <c r="L9774" s="7">
        <v>98.616</v>
      </c>
      <c r="M9774" s="7">
        <v>96.497</v>
      </c>
      <c r="N9774" s="7">
        <v>80.856999999999999</v>
      </c>
      <c r="O9774" s="7"/>
    </row>
    <row r="9775" spans="1:15" x14ac:dyDescent="0.2">
      <c r="A9775" s="2">
        <v>1</v>
      </c>
      <c r="B9775" s="6" t="s">
        <v>24</v>
      </c>
      <c r="C9775" s="6">
        <v>0</v>
      </c>
      <c r="D9775" s="5" t="s">
        <v>682</v>
      </c>
      <c r="E9775" s="5" t="str">
        <f t="shared" si="964"/>
        <v/>
      </c>
      <c r="F9775" s="5" t="str">
        <f t="shared" si="963"/>
        <v/>
      </c>
      <c r="G9775" s="7">
        <v>89.891999999999996</v>
      </c>
      <c r="H9775" s="7">
        <v>89.188000000000002</v>
      </c>
      <c r="I9775" s="7">
        <v>87.701999999999998</v>
      </c>
      <c r="J9775" s="7">
        <v>89.763000000000005</v>
      </c>
      <c r="K9775" s="7">
        <v>97.563999999999993</v>
      </c>
      <c r="L9775" s="7">
        <v>98.334000000000003</v>
      </c>
      <c r="M9775" s="7">
        <v>95.506</v>
      </c>
      <c r="N9775" s="7">
        <v>83.760999999999996</v>
      </c>
      <c r="O9775" s="7"/>
    </row>
    <row r="9776" spans="1:15" x14ac:dyDescent="0.2">
      <c r="A9776" s="2">
        <v>1</v>
      </c>
      <c r="B9776" s="6" t="s">
        <v>25</v>
      </c>
      <c r="C9776" s="6">
        <v>0</v>
      </c>
      <c r="D9776" s="5" t="s">
        <v>682</v>
      </c>
      <c r="E9776" s="5" t="str">
        <f t="shared" si="964"/>
        <v/>
      </c>
      <c r="F9776" s="5" t="str">
        <f t="shared" si="963"/>
        <v/>
      </c>
      <c r="G9776" s="7">
        <v>92.067999999999998</v>
      </c>
      <c r="H9776" s="7">
        <v>90.801000000000002</v>
      </c>
      <c r="I9776" s="7">
        <v>93.299000000000007</v>
      </c>
      <c r="J9776" s="7">
        <v>91.513999999999996</v>
      </c>
      <c r="K9776" s="7">
        <v>101.337</v>
      </c>
      <c r="L9776" s="7">
        <v>102.751</v>
      </c>
      <c r="M9776" s="7">
        <v>97.789000000000001</v>
      </c>
      <c r="N9776" s="7">
        <v>91.236000000000004</v>
      </c>
      <c r="O9776" s="7"/>
    </row>
    <row r="9777" spans="1:15" x14ac:dyDescent="0.2">
      <c r="A9777" s="2">
        <v>1</v>
      </c>
      <c r="B9777" s="6" t="s">
        <v>26</v>
      </c>
      <c r="C9777" s="6">
        <v>0</v>
      </c>
      <c r="D9777" s="5" t="s">
        <v>682</v>
      </c>
      <c r="E9777" s="5" t="str">
        <f t="shared" si="964"/>
        <v/>
      </c>
      <c r="F9777" s="5" t="str">
        <f t="shared" si="963"/>
        <v/>
      </c>
      <c r="G9777" s="7">
        <v>92.602999999999994</v>
      </c>
      <c r="H9777" s="7">
        <v>92.56</v>
      </c>
      <c r="I9777" s="7">
        <v>96.593000000000004</v>
      </c>
      <c r="J9777" s="7">
        <v>93.346999999999994</v>
      </c>
      <c r="K9777" s="7">
        <v>104.309</v>
      </c>
      <c r="L9777" s="7">
        <v>104.357</v>
      </c>
      <c r="M9777" s="7">
        <v>99.703000000000003</v>
      </c>
      <c r="N9777" s="7">
        <v>96.305999999999997</v>
      </c>
      <c r="O9777" s="7"/>
    </row>
    <row r="9778" spans="1:15" x14ac:dyDescent="0.2">
      <c r="A9778" s="2">
        <v>1</v>
      </c>
      <c r="B9778" s="6" t="s">
        <v>27</v>
      </c>
      <c r="C9778" s="6">
        <v>0</v>
      </c>
      <c r="D9778" s="5" t="s">
        <v>682</v>
      </c>
      <c r="E9778" s="5" t="str">
        <f t="shared" si="964"/>
        <v/>
      </c>
      <c r="F9778" s="5" t="str">
        <f t="shared" si="963"/>
        <v/>
      </c>
      <c r="G9778" s="7">
        <v>95.739000000000004</v>
      </c>
      <c r="H9778" s="7">
        <v>96.135000000000005</v>
      </c>
      <c r="I9778" s="7">
        <v>100.718</v>
      </c>
      <c r="J9778" s="7">
        <v>96.543999999999997</v>
      </c>
      <c r="K9778" s="7">
        <v>105.2</v>
      </c>
      <c r="L9778" s="7">
        <v>104.768</v>
      </c>
      <c r="M9778" s="7">
        <v>99.281999999999996</v>
      </c>
      <c r="N9778" s="7">
        <v>99.995000000000005</v>
      </c>
      <c r="O9778" s="7"/>
    </row>
    <row r="9779" spans="1:15" x14ac:dyDescent="0.2">
      <c r="A9779" s="2">
        <v>1</v>
      </c>
      <c r="B9779" s="6" t="s">
        <v>28</v>
      </c>
      <c r="C9779" s="6">
        <v>0</v>
      </c>
      <c r="D9779" s="5" t="s">
        <v>682</v>
      </c>
      <c r="E9779" s="5" t="str">
        <f t="shared" si="964"/>
        <v/>
      </c>
      <c r="F9779" s="5" t="str">
        <f t="shared" si="963"/>
        <v/>
      </c>
      <c r="G9779" s="7">
        <v>97.313999999999993</v>
      </c>
      <c r="H9779" s="7">
        <v>96.015000000000001</v>
      </c>
      <c r="I9779" s="7">
        <v>98.156000000000006</v>
      </c>
      <c r="J9779" s="7">
        <v>98.861000000000004</v>
      </c>
      <c r="K9779" s="7">
        <v>100.86499999999999</v>
      </c>
      <c r="L9779" s="7">
        <v>102.23</v>
      </c>
      <c r="M9779" s="7">
        <v>101.221</v>
      </c>
      <c r="N9779" s="7">
        <v>99.355000000000004</v>
      </c>
      <c r="O9779" s="7"/>
    </row>
    <row r="9780" spans="1:15" x14ac:dyDescent="0.2">
      <c r="A9780" s="2">
        <v>1</v>
      </c>
      <c r="B9780" s="6" t="s">
        <v>29</v>
      </c>
      <c r="C9780" s="6">
        <v>0</v>
      </c>
      <c r="D9780" s="5" t="s">
        <v>682</v>
      </c>
      <c r="E9780" s="5" t="str">
        <f t="shared" si="964"/>
        <v/>
      </c>
      <c r="F9780" s="5" t="str">
        <f t="shared" si="963"/>
        <v/>
      </c>
      <c r="G9780" s="7">
        <v>100</v>
      </c>
      <c r="H9780" s="7">
        <v>100</v>
      </c>
      <c r="I9780" s="7">
        <v>100</v>
      </c>
      <c r="J9780" s="7">
        <v>100</v>
      </c>
      <c r="K9780" s="7">
        <v>100</v>
      </c>
      <c r="L9780" s="7">
        <v>100</v>
      </c>
      <c r="M9780" s="7">
        <v>100</v>
      </c>
      <c r="N9780" s="7">
        <v>100</v>
      </c>
      <c r="O9780" s="7"/>
    </row>
    <row r="9781" spans="1:15" x14ac:dyDescent="0.2">
      <c r="A9781" s="2">
        <v>1</v>
      </c>
      <c r="B9781" s="6" t="s">
        <v>30</v>
      </c>
      <c r="C9781" s="6">
        <v>0</v>
      </c>
      <c r="D9781" s="5" t="s">
        <v>682</v>
      </c>
      <c r="E9781" s="5" t="str">
        <f t="shared" si="964"/>
        <v/>
      </c>
      <c r="F9781" s="5" t="str">
        <f t="shared" si="963"/>
        <v/>
      </c>
      <c r="G9781" s="7">
        <v>103.247</v>
      </c>
      <c r="H9781" s="7">
        <v>103.185</v>
      </c>
      <c r="I9781" s="7">
        <v>100.593</v>
      </c>
      <c r="J9781" s="7">
        <v>102.848</v>
      </c>
      <c r="K9781" s="7">
        <v>97.43</v>
      </c>
      <c r="L9781" s="7">
        <v>97.488</v>
      </c>
      <c r="M9781" s="7">
        <v>98.393000000000001</v>
      </c>
      <c r="N9781" s="7">
        <v>98.977000000000004</v>
      </c>
      <c r="O9781" s="7"/>
    </row>
    <row r="9782" spans="1:15" x14ac:dyDescent="0.2">
      <c r="A9782" s="2">
        <v>1</v>
      </c>
      <c r="B9782" s="6" t="s">
        <v>31</v>
      </c>
      <c r="C9782" s="6">
        <v>0</v>
      </c>
      <c r="D9782" s="5" t="s">
        <v>682</v>
      </c>
      <c r="E9782" s="5" t="str">
        <f t="shared" si="964"/>
        <v/>
      </c>
      <c r="F9782" s="5" t="str">
        <f t="shared" si="963"/>
        <v/>
      </c>
      <c r="G9782" s="7">
        <v>101.80500000000001</v>
      </c>
      <c r="H9782" s="7">
        <v>104.351</v>
      </c>
      <c r="I9782" s="7">
        <v>106.02800000000001</v>
      </c>
      <c r="J9782" s="7">
        <v>108.04900000000001</v>
      </c>
      <c r="K9782" s="7">
        <v>104.14700000000001</v>
      </c>
      <c r="L9782" s="7">
        <v>101.60599999999999</v>
      </c>
      <c r="M9782" s="7">
        <v>102.006</v>
      </c>
      <c r="N9782" s="7">
        <v>108.155</v>
      </c>
      <c r="O9782" s="7"/>
    </row>
    <row r="9783" spans="1:15" x14ac:dyDescent="0.2">
      <c r="A9783" s="2">
        <v>1</v>
      </c>
      <c r="B9783" s="6" t="s">
        <v>32</v>
      </c>
      <c r="C9783" s="6">
        <v>0</v>
      </c>
      <c r="D9783" s="5" t="s">
        <v>682</v>
      </c>
      <c r="E9783" s="5" t="str">
        <f t="shared" si="964"/>
        <v/>
      </c>
      <c r="F9783" s="5" t="str">
        <f t="shared" si="963"/>
        <v/>
      </c>
      <c r="G9783" s="7">
        <v>103.57299999999999</v>
      </c>
      <c r="H9783" s="7">
        <v>105.633</v>
      </c>
      <c r="I9783" s="7">
        <v>111.175</v>
      </c>
      <c r="J9783" s="7">
        <v>114.727</v>
      </c>
      <c r="K9783" s="7">
        <v>107.34</v>
      </c>
      <c r="L9783" s="7">
        <v>105.246</v>
      </c>
      <c r="M9783" s="7">
        <v>104.708</v>
      </c>
      <c r="N9783" s="7">
        <v>116.40900000000001</v>
      </c>
      <c r="O9783" s="7"/>
    </row>
    <row r="9784" spans="1:15" x14ac:dyDescent="0.2">
      <c r="A9784" s="2">
        <v>1</v>
      </c>
      <c r="B9784" s="6" t="s">
        <v>33</v>
      </c>
      <c r="C9784" s="6">
        <v>0</v>
      </c>
      <c r="D9784" s="5" t="s">
        <v>682</v>
      </c>
      <c r="E9784" s="5" t="str">
        <f t="shared" si="964"/>
        <v/>
      </c>
      <c r="F9784" s="5" t="str">
        <f t="shared" si="963"/>
        <v/>
      </c>
      <c r="G9784" s="7">
        <v>104.526</v>
      </c>
      <c r="H9784" s="7">
        <v>105.783</v>
      </c>
      <c r="I9784" s="7">
        <v>113.873</v>
      </c>
      <c r="J9784" s="7">
        <v>118.876</v>
      </c>
      <c r="K9784" s="7">
        <v>108.94199999999999</v>
      </c>
      <c r="L9784" s="7">
        <v>107.64700000000001</v>
      </c>
      <c r="M9784" s="7">
        <v>107.47499999999999</v>
      </c>
      <c r="N9784" s="7">
        <v>122.38500000000001</v>
      </c>
      <c r="O9784" s="7"/>
    </row>
    <row r="9785" spans="1:15" x14ac:dyDescent="0.2">
      <c r="A9785" s="2">
        <v>1</v>
      </c>
      <c r="B9785" s="6" t="s">
        <v>34</v>
      </c>
      <c r="C9785" s="6">
        <v>0</v>
      </c>
      <c r="D9785" s="5" t="s">
        <v>682</v>
      </c>
      <c r="E9785" s="5" t="str">
        <f t="shared" si="964"/>
        <v/>
      </c>
      <c r="F9785" s="5" t="str">
        <f t="shared" si="963"/>
        <v/>
      </c>
      <c r="G9785" s="7">
        <v>104.908</v>
      </c>
      <c r="H9785" s="7">
        <v>105.774</v>
      </c>
      <c r="I9785" s="7">
        <v>112.995</v>
      </c>
      <c r="J9785" s="7">
        <v>121.44199999999999</v>
      </c>
      <c r="K9785" s="7">
        <v>107.709</v>
      </c>
      <c r="L9785" s="7">
        <v>106.827</v>
      </c>
      <c r="M9785" s="7">
        <v>110.376</v>
      </c>
      <c r="N9785" s="7">
        <v>124.71899999999999</v>
      </c>
      <c r="O9785" s="7"/>
    </row>
    <row r="9786" spans="1:15" x14ac:dyDescent="0.2">
      <c r="A9786" s="2">
        <v>1</v>
      </c>
      <c r="B9786" s="6" t="s">
        <v>35</v>
      </c>
      <c r="C9786" s="6">
        <v>0</v>
      </c>
      <c r="D9786" s="5" t="s">
        <v>682</v>
      </c>
      <c r="E9786" s="5" t="str">
        <f t="shared" si="964"/>
        <v/>
      </c>
      <c r="F9786" s="5" t="str">
        <f t="shared" si="963"/>
        <v/>
      </c>
      <c r="G9786" s="7">
        <v>104.209</v>
      </c>
      <c r="H9786" s="7">
        <v>106.239</v>
      </c>
      <c r="I9786" s="7">
        <v>108.581</v>
      </c>
      <c r="J9786" s="7">
        <v>128.88999999999999</v>
      </c>
      <c r="K9786" s="7">
        <v>104.19499999999999</v>
      </c>
      <c r="L9786" s="7">
        <v>102.20399999999999</v>
      </c>
      <c r="M9786" s="7">
        <v>110.057</v>
      </c>
      <c r="N9786" s="7">
        <v>119.502</v>
      </c>
      <c r="O9786" s="7"/>
    </row>
    <row r="9787" spans="1:15" x14ac:dyDescent="0.2">
      <c r="A9787" s="2">
        <v>1</v>
      </c>
      <c r="B9787" s="6" t="s">
        <v>36</v>
      </c>
      <c r="C9787" s="6">
        <v>0</v>
      </c>
      <c r="D9787" s="5" t="s">
        <v>682</v>
      </c>
      <c r="E9787" s="5" t="str">
        <f t="shared" si="964"/>
        <v/>
      </c>
      <c r="F9787" s="5" t="str">
        <f t="shared" si="963"/>
        <v/>
      </c>
      <c r="G9787" s="7">
        <v>98.302000000000007</v>
      </c>
      <c r="H9787" s="7">
        <v>98.197999999999993</v>
      </c>
      <c r="I9787" s="7">
        <v>91.971999999999994</v>
      </c>
      <c r="J9787" s="7">
        <v>122.179</v>
      </c>
      <c r="K9787" s="7">
        <v>93.561000000000007</v>
      </c>
      <c r="L9787" s="7">
        <v>93.66</v>
      </c>
      <c r="M9787" s="7">
        <v>114.06399999999999</v>
      </c>
      <c r="N9787" s="7">
        <v>104.907</v>
      </c>
      <c r="O9787" s="7"/>
    </row>
    <row r="9788" spans="1:15" x14ac:dyDescent="0.2">
      <c r="A9788" s="2">
        <v>1</v>
      </c>
      <c r="B9788" s="6" t="s">
        <v>37</v>
      </c>
      <c r="C9788" s="6">
        <v>0</v>
      </c>
      <c r="D9788" s="5" t="s">
        <v>682</v>
      </c>
      <c r="E9788" s="5" t="str">
        <f t="shared" si="964"/>
        <v/>
      </c>
      <c r="F9788" s="5" t="str">
        <f t="shared" si="963"/>
        <v/>
      </c>
      <c r="G9788" s="7">
        <v>109.16</v>
      </c>
      <c r="H9788" s="7">
        <v>111.316</v>
      </c>
      <c r="I9788" s="7">
        <v>99.256</v>
      </c>
      <c r="J9788" s="7">
        <v>124.127</v>
      </c>
      <c r="K9788" s="7">
        <v>90.927999999999997</v>
      </c>
      <c r="L9788" s="7">
        <v>89.165999999999997</v>
      </c>
      <c r="M9788" s="7">
        <v>103.666</v>
      </c>
      <c r="N9788" s="7">
        <v>102.895</v>
      </c>
      <c r="O9788" s="7"/>
    </row>
    <row r="9789" spans="1:15" x14ac:dyDescent="0.2">
      <c r="A9789" s="2">
        <v>0</v>
      </c>
      <c r="B9789" s="5" t="s">
        <v>683</v>
      </c>
      <c r="C9789" s="6" t="s">
        <v>0</v>
      </c>
      <c r="E9789" s="5" t="str">
        <f t="shared" si="964"/>
        <v/>
      </c>
      <c r="F9789" s="5" t="str">
        <f t="shared" si="963"/>
        <v/>
      </c>
    </row>
    <row r="9790" spans="1:15" x14ac:dyDescent="0.2">
      <c r="A9790" s="2">
        <v>1</v>
      </c>
      <c r="B9790" s="6" t="s">
        <v>13</v>
      </c>
      <c r="C9790" s="6">
        <v>0</v>
      </c>
      <c r="D9790" s="5" t="s">
        <v>684</v>
      </c>
      <c r="E9790" s="5" t="str">
        <f t="shared" si="964"/>
        <v/>
      </c>
      <c r="F9790" s="5" t="str">
        <f t="shared" si="963"/>
        <v/>
      </c>
      <c r="G9790" s="5" t="s">
        <v>0</v>
      </c>
      <c r="H9790" s="5" t="s">
        <v>0</v>
      </c>
      <c r="I9790" s="5" t="s">
        <v>0</v>
      </c>
      <c r="J9790" s="5" t="s">
        <v>0</v>
      </c>
      <c r="K9790" s="7">
        <v>77.399000000000001</v>
      </c>
      <c r="L9790" s="7">
        <v>79.683999999999997</v>
      </c>
      <c r="M9790" s="5" t="s">
        <v>0</v>
      </c>
      <c r="N9790" s="5" t="s">
        <v>0</v>
      </c>
      <c r="O9790" s="5"/>
    </row>
    <row r="9791" spans="1:15" x14ac:dyDescent="0.2">
      <c r="A9791" s="2">
        <v>1</v>
      </c>
      <c r="B9791" s="6" t="s">
        <v>15</v>
      </c>
      <c r="C9791" s="6">
        <v>0</v>
      </c>
      <c r="D9791" s="5" t="s">
        <v>684</v>
      </c>
      <c r="E9791" s="5" t="str">
        <f t="shared" si="964"/>
        <v/>
      </c>
      <c r="F9791" s="5" t="str">
        <f t="shared" si="963"/>
        <v/>
      </c>
      <c r="G9791" s="5" t="s">
        <v>0</v>
      </c>
      <c r="H9791" s="5" t="s">
        <v>0</v>
      </c>
      <c r="I9791" s="5" t="s">
        <v>0</v>
      </c>
      <c r="J9791" s="5" t="s">
        <v>0</v>
      </c>
      <c r="K9791" s="7">
        <v>78.557000000000002</v>
      </c>
      <c r="L9791" s="7">
        <v>80.537999999999997</v>
      </c>
      <c r="M9791" s="5" t="s">
        <v>0</v>
      </c>
      <c r="N9791" s="5" t="s">
        <v>0</v>
      </c>
      <c r="O9791" s="5"/>
    </row>
    <row r="9792" spans="1:15" x14ac:dyDescent="0.2">
      <c r="A9792" s="2">
        <v>1</v>
      </c>
      <c r="B9792" s="6" t="s">
        <v>16</v>
      </c>
      <c r="C9792" s="6">
        <v>0</v>
      </c>
      <c r="D9792" s="5" t="s">
        <v>684</v>
      </c>
      <c r="E9792" s="5" t="str">
        <f t="shared" si="964"/>
        <v/>
      </c>
      <c r="F9792" s="5" t="str">
        <f t="shared" si="963"/>
        <v/>
      </c>
      <c r="G9792" s="5" t="s">
        <v>0</v>
      </c>
      <c r="H9792" s="5" t="s">
        <v>0</v>
      </c>
      <c r="I9792" s="5" t="s">
        <v>0</v>
      </c>
      <c r="J9792" s="5" t="s">
        <v>0</v>
      </c>
      <c r="K9792" s="7">
        <v>78.581999999999994</v>
      </c>
      <c r="L9792" s="7">
        <v>80.506</v>
      </c>
      <c r="M9792" s="5" t="s">
        <v>0</v>
      </c>
      <c r="N9792" s="5" t="s">
        <v>0</v>
      </c>
      <c r="O9792" s="5"/>
    </row>
    <row r="9793" spans="1:15" x14ac:dyDescent="0.2">
      <c r="A9793" s="2">
        <v>1</v>
      </c>
      <c r="B9793" s="6" t="s">
        <v>17</v>
      </c>
      <c r="C9793" s="6">
        <v>0</v>
      </c>
      <c r="D9793" s="5" t="s">
        <v>684</v>
      </c>
      <c r="E9793" s="5" t="str">
        <f t="shared" si="964"/>
        <v/>
      </c>
      <c r="F9793" s="5" t="str">
        <f t="shared" si="963"/>
        <v/>
      </c>
      <c r="G9793" s="5" t="s">
        <v>0</v>
      </c>
      <c r="H9793" s="5" t="s">
        <v>0</v>
      </c>
      <c r="I9793" s="5" t="s">
        <v>0</v>
      </c>
      <c r="J9793" s="5" t="s">
        <v>0</v>
      </c>
      <c r="K9793" s="7">
        <v>76.150999999999996</v>
      </c>
      <c r="L9793" s="7">
        <v>78.703000000000003</v>
      </c>
      <c r="M9793" s="5" t="s">
        <v>0</v>
      </c>
      <c r="N9793" s="5" t="s">
        <v>0</v>
      </c>
      <c r="O9793" s="5"/>
    </row>
    <row r="9794" spans="1:15" x14ac:dyDescent="0.2">
      <c r="A9794" s="2">
        <v>1</v>
      </c>
      <c r="B9794" s="6" t="s">
        <v>18</v>
      </c>
      <c r="C9794" s="6">
        <v>0</v>
      </c>
      <c r="D9794" s="5" t="s">
        <v>684</v>
      </c>
      <c r="E9794" s="5" t="str">
        <f t="shared" si="964"/>
        <v/>
      </c>
      <c r="F9794" s="5" t="str">
        <f t="shared" si="963"/>
        <v/>
      </c>
      <c r="G9794" s="5" t="s">
        <v>0</v>
      </c>
      <c r="H9794" s="5" t="s">
        <v>0</v>
      </c>
      <c r="I9794" s="5" t="s">
        <v>0</v>
      </c>
      <c r="J9794" s="5" t="s">
        <v>0</v>
      </c>
      <c r="K9794" s="7">
        <v>76.257000000000005</v>
      </c>
      <c r="L9794" s="7">
        <v>79.209000000000003</v>
      </c>
      <c r="M9794" s="5" t="s">
        <v>0</v>
      </c>
      <c r="N9794" s="5" t="s">
        <v>0</v>
      </c>
      <c r="O9794" s="5"/>
    </row>
    <row r="9795" spans="1:15" x14ac:dyDescent="0.2">
      <c r="A9795" s="2">
        <v>1</v>
      </c>
      <c r="B9795" s="6" t="s">
        <v>19</v>
      </c>
      <c r="C9795" s="6">
        <v>0</v>
      </c>
      <c r="D9795" s="5" t="s">
        <v>684</v>
      </c>
      <c r="E9795" s="5" t="str">
        <f t="shared" si="964"/>
        <v/>
      </c>
      <c r="F9795" s="5" t="str">
        <f t="shared" si="963"/>
        <v/>
      </c>
      <c r="G9795" s="7">
        <v>66.52</v>
      </c>
      <c r="H9795" s="7">
        <v>64.052000000000007</v>
      </c>
      <c r="I9795" s="7">
        <v>51.930999999999997</v>
      </c>
      <c r="J9795" s="7">
        <v>93.802999999999997</v>
      </c>
      <c r="K9795" s="7">
        <v>78.069000000000003</v>
      </c>
      <c r="L9795" s="7">
        <v>81.075999999999993</v>
      </c>
      <c r="M9795" s="7">
        <v>105</v>
      </c>
      <c r="N9795" s="7">
        <v>54.527999999999999</v>
      </c>
      <c r="O9795" s="7"/>
    </row>
    <row r="9796" spans="1:15" x14ac:dyDescent="0.2">
      <c r="A9796" s="2">
        <v>1</v>
      </c>
      <c r="B9796" s="6" t="s">
        <v>20</v>
      </c>
      <c r="C9796" s="6">
        <v>0</v>
      </c>
      <c r="D9796" s="5" t="s">
        <v>684</v>
      </c>
      <c r="E9796" s="5" t="str">
        <f t="shared" si="964"/>
        <v/>
      </c>
      <c r="F9796" s="5" t="str">
        <f t="shared" si="963"/>
        <v/>
      </c>
      <c r="G9796" s="7">
        <v>66.843000000000004</v>
      </c>
      <c r="H9796" s="7">
        <v>66.105999999999995</v>
      </c>
      <c r="I9796" s="7">
        <v>55.561999999999998</v>
      </c>
      <c r="J9796" s="7">
        <v>95.271000000000001</v>
      </c>
      <c r="K9796" s="7">
        <v>83.123000000000005</v>
      </c>
      <c r="L9796" s="7">
        <v>84.051000000000002</v>
      </c>
      <c r="M9796" s="7">
        <v>103.51600000000001</v>
      </c>
      <c r="N9796" s="7">
        <v>57.515999999999998</v>
      </c>
      <c r="O9796" s="7"/>
    </row>
    <row r="9797" spans="1:15" x14ac:dyDescent="0.2">
      <c r="A9797" s="2">
        <v>1</v>
      </c>
      <c r="B9797" s="6" t="s">
        <v>21</v>
      </c>
      <c r="C9797" s="6">
        <v>0</v>
      </c>
      <c r="D9797" s="5" t="s">
        <v>684</v>
      </c>
      <c r="E9797" s="5" t="str">
        <f t="shared" si="964"/>
        <v/>
      </c>
      <c r="F9797" s="5" t="str">
        <f t="shared" si="963"/>
        <v/>
      </c>
      <c r="G9797" s="7">
        <v>68.575999999999993</v>
      </c>
      <c r="H9797" s="7">
        <v>68.320999999999998</v>
      </c>
      <c r="I9797" s="7">
        <v>60.624000000000002</v>
      </c>
      <c r="J9797" s="7">
        <v>96.563999999999993</v>
      </c>
      <c r="K9797" s="7">
        <v>88.405000000000001</v>
      </c>
      <c r="L9797" s="7">
        <v>88.733999999999995</v>
      </c>
      <c r="M9797" s="7">
        <v>105.752</v>
      </c>
      <c r="N9797" s="7">
        <v>64.111000000000004</v>
      </c>
      <c r="O9797" s="7"/>
    </row>
    <row r="9798" spans="1:15" x14ac:dyDescent="0.2">
      <c r="A9798" s="2">
        <v>1</v>
      </c>
      <c r="B9798" s="6" t="s">
        <v>22</v>
      </c>
      <c r="C9798" s="6">
        <v>0</v>
      </c>
      <c r="D9798" s="5" t="s">
        <v>684</v>
      </c>
      <c r="E9798" s="5" t="str">
        <f t="shared" si="964"/>
        <v/>
      </c>
      <c r="F9798" s="5" t="str">
        <f t="shared" si="963"/>
        <v/>
      </c>
      <c r="G9798" s="7">
        <v>70.986000000000004</v>
      </c>
      <c r="H9798" s="7">
        <v>70.313000000000002</v>
      </c>
      <c r="I9798" s="7">
        <v>63.994</v>
      </c>
      <c r="J9798" s="7">
        <v>97.933000000000007</v>
      </c>
      <c r="K9798" s="7">
        <v>90.149000000000001</v>
      </c>
      <c r="L9798" s="7">
        <v>91.013000000000005</v>
      </c>
      <c r="M9798" s="7">
        <v>107.944</v>
      </c>
      <c r="N9798" s="7">
        <v>69.076999999999998</v>
      </c>
      <c r="O9798" s="7"/>
    </row>
    <row r="9799" spans="1:15" x14ac:dyDescent="0.2">
      <c r="A9799" s="2">
        <v>1</v>
      </c>
      <c r="B9799" s="6" t="s">
        <v>23</v>
      </c>
      <c r="C9799" s="6">
        <v>0</v>
      </c>
      <c r="D9799" s="5" t="s">
        <v>684</v>
      </c>
      <c r="E9799" s="5" t="str">
        <f t="shared" si="964"/>
        <v/>
      </c>
      <c r="F9799" s="5" t="str">
        <f t="shared" si="963"/>
        <v/>
      </c>
      <c r="G9799" s="7">
        <v>69.138999999999996</v>
      </c>
      <c r="H9799" s="7">
        <v>69.489999999999995</v>
      </c>
      <c r="I9799" s="7">
        <v>67.620999999999995</v>
      </c>
      <c r="J9799" s="7">
        <v>98.334000000000003</v>
      </c>
      <c r="K9799" s="7">
        <v>97.805000000000007</v>
      </c>
      <c r="L9799" s="7">
        <v>97.31</v>
      </c>
      <c r="M9799" s="7">
        <v>113.25</v>
      </c>
      <c r="N9799" s="7">
        <v>76.58</v>
      </c>
      <c r="O9799" s="7"/>
    </row>
    <row r="9800" spans="1:15" x14ac:dyDescent="0.2">
      <c r="A9800" s="2">
        <v>1</v>
      </c>
      <c r="B9800" s="6" t="s">
        <v>24</v>
      </c>
      <c r="C9800" s="6">
        <v>0</v>
      </c>
      <c r="D9800" s="5" t="s">
        <v>684</v>
      </c>
      <c r="E9800" s="5" t="str">
        <f t="shared" si="964"/>
        <v/>
      </c>
      <c r="F9800" s="5" t="str">
        <f t="shared" ref="F9800:F9863" si="965">IF(LEN(E9800)=0,"",E9800&amp;B9800)</f>
        <v/>
      </c>
      <c r="G9800" s="7">
        <v>74.679000000000002</v>
      </c>
      <c r="H9800" s="7">
        <v>74.483999999999995</v>
      </c>
      <c r="I9800" s="7">
        <v>72.08</v>
      </c>
      <c r="J9800" s="7">
        <v>98.623000000000005</v>
      </c>
      <c r="K9800" s="7">
        <v>96.519000000000005</v>
      </c>
      <c r="L9800" s="7">
        <v>96.772000000000006</v>
      </c>
      <c r="M9800" s="7">
        <v>110.71899999999999</v>
      </c>
      <c r="N9800" s="7">
        <v>79.805999999999997</v>
      </c>
      <c r="O9800" s="7"/>
    </row>
    <row r="9801" spans="1:15" x14ac:dyDescent="0.2">
      <c r="A9801" s="2">
        <v>1</v>
      </c>
      <c r="B9801" s="6" t="s">
        <v>25</v>
      </c>
      <c r="C9801" s="6">
        <v>0</v>
      </c>
      <c r="D9801" s="5" t="s">
        <v>684</v>
      </c>
      <c r="E9801" s="5" t="str">
        <f t="shared" ref="E9801:E9864" si="966">IF(C9801=0,IF(LEN(D9801)&lt;&gt;3,"",D9801),IF(LEN(D9801)&lt;&gt;4,"",LEFT(D9801,3)))</f>
        <v/>
      </c>
      <c r="F9801" s="5" t="str">
        <f t="shared" si="965"/>
        <v/>
      </c>
      <c r="G9801" s="7">
        <v>87.611000000000004</v>
      </c>
      <c r="H9801" s="7">
        <v>86.581000000000003</v>
      </c>
      <c r="I9801" s="7">
        <v>88.224999999999994</v>
      </c>
      <c r="J9801" s="7">
        <v>96.623000000000005</v>
      </c>
      <c r="K9801" s="7">
        <v>100.70099999999999</v>
      </c>
      <c r="L9801" s="7">
        <v>101.899</v>
      </c>
      <c r="M9801" s="7">
        <v>101.16500000000001</v>
      </c>
      <c r="N9801" s="7">
        <v>89.251999999999995</v>
      </c>
      <c r="O9801" s="7"/>
    </row>
    <row r="9802" spans="1:15" x14ac:dyDescent="0.2">
      <c r="A9802" s="2">
        <v>1</v>
      </c>
      <c r="B9802" s="6" t="s">
        <v>26</v>
      </c>
      <c r="C9802" s="6">
        <v>0</v>
      </c>
      <c r="D9802" s="5" t="s">
        <v>684</v>
      </c>
      <c r="E9802" s="5" t="str">
        <f t="shared" si="966"/>
        <v/>
      </c>
      <c r="F9802" s="5" t="str">
        <f t="shared" si="965"/>
        <v/>
      </c>
      <c r="G9802" s="7">
        <v>91.379000000000005</v>
      </c>
      <c r="H9802" s="7">
        <v>91.805999999999997</v>
      </c>
      <c r="I9802" s="7">
        <v>94.682000000000002</v>
      </c>
      <c r="J9802" s="7">
        <v>95.478999999999999</v>
      </c>
      <c r="K9802" s="7">
        <v>103.614</v>
      </c>
      <c r="L9802" s="7">
        <v>103.133</v>
      </c>
      <c r="M9802" s="7">
        <v>101.29300000000001</v>
      </c>
      <c r="N9802" s="7">
        <v>95.905000000000001</v>
      </c>
      <c r="O9802" s="7"/>
    </row>
    <row r="9803" spans="1:15" x14ac:dyDescent="0.2">
      <c r="A9803" s="2">
        <v>1</v>
      </c>
      <c r="B9803" s="6" t="s">
        <v>27</v>
      </c>
      <c r="C9803" s="6">
        <v>0</v>
      </c>
      <c r="D9803" s="5" t="s">
        <v>684</v>
      </c>
      <c r="E9803" s="5" t="str">
        <f t="shared" si="966"/>
        <v/>
      </c>
      <c r="F9803" s="5" t="str">
        <f t="shared" si="965"/>
        <v/>
      </c>
      <c r="G9803" s="7">
        <v>96.248000000000005</v>
      </c>
      <c r="H9803" s="7">
        <v>97.058000000000007</v>
      </c>
      <c r="I9803" s="7">
        <v>100.03700000000001</v>
      </c>
      <c r="J9803" s="7">
        <v>96.704999999999998</v>
      </c>
      <c r="K9803" s="7">
        <v>103.937</v>
      </c>
      <c r="L9803" s="7">
        <v>103.07</v>
      </c>
      <c r="M9803" s="7">
        <v>99.186000000000007</v>
      </c>
      <c r="N9803" s="7">
        <v>99.222999999999999</v>
      </c>
      <c r="O9803" s="7"/>
    </row>
    <row r="9804" spans="1:15" x14ac:dyDescent="0.2">
      <c r="A9804" s="2">
        <v>1</v>
      </c>
      <c r="B9804" s="6" t="s">
        <v>28</v>
      </c>
      <c r="C9804" s="6">
        <v>0</v>
      </c>
      <c r="D9804" s="5" t="s">
        <v>684</v>
      </c>
      <c r="E9804" s="5" t="str">
        <f t="shared" si="966"/>
        <v/>
      </c>
      <c r="F9804" s="5" t="str">
        <f t="shared" si="965"/>
        <v/>
      </c>
      <c r="G9804" s="7">
        <v>99.421999999999997</v>
      </c>
      <c r="H9804" s="7">
        <v>98.021000000000001</v>
      </c>
      <c r="I9804" s="7">
        <v>98.486000000000004</v>
      </c>
      <c r="J9804" s="7">
        <v>99.033000000000001</v>
      </c>
      <c r="K9804" s="7">
        <v>99.058999999999997</v>
      </c>
      <c r="L9804" s="7">
        <v>100.47499999999999</v>
      </c>
      <c r="M9804" s="7">
        <v>100.125</v>
      </c>
      <c r="N9804" s="7">
        <v>98.61</v>
      </c>
      <c r="O9804" s="7"/>
    </row>
    <row r="9805" spans="1:15" x14ac:dyDescent="0.2">
      <c r="A9805" s="2">
        <v>1</v>
      </c>
      <c r="B9805" s="6" t="s">
        <v>29</v>
      </c>
      <c r="C9805" s="6">
        <v>0</v>
      </c>
      <c r="D9805" s="5" t="s">
        <v>684</v>
      </c>
      <c r="E9805" s="5" t="str">
        <f t="shared" si="966"/>
        <v/>
      </c>
      <c r="F9805" s="5" t="str">
        <f t="shared" si="965"/>
        <v/>
      </c>
      <c r="G9805" s="7">
        <v>100</v>
      </c>
      <c r="H9805" s="7">
        <v>100</v>
      </c>
      <c r="I9805" s="7">
        <v>100</v>
      </c>
      <c r="J9805" s="7">
        <v>100</v>
      </c>
      <c r="K9805" s="7">
        <v>100</v>
      </c>
      <c r="L9805" s="7">
        <v>100</v>
      </c>
      <c r="M9805" s="7">
        <v>100</v>
      </c>
      <c r="N9805" s="7">
        <v>100</v>
      </c>
      <c r="O9805" s="7"/>
    </row>
    <row r="9806" spans="1:15" x14ac:dyDescent="0.2">
      <c r="A9806" s="2">
        <v>1</v>
      </c>
      <c r="B9806" s="6" t="s">
        <v>30</v>
      </c>
      <c r="C9806" s="6">
        <v>0</v>
      </c>
      <c r="D9806" s="5" t="s">
        <v>684</v>
      </c>
      <c r="E9806" s="5" t="str">
        <f t="shared" si="966"/>
        <v/>
      </c>
      <c r="F9806" s="5" t="str">
        <f t="shared" si="965"/>
        <v/>
      </c>
      <c r="G9806" s="7">
        <v>105.563</v>
      </c>
      <c r="H9806" s="7">
        <v>105.248</v>
      </c>
      <c r="I9806" s="7">
        <v>103.416</v>
      </c>
      <c r="J9806" s="7">
        <v>102.83799999999999</v>
      </c>
      <c r="K9806" s="7">
        <v>97.966999999999999</v>
      </c>
      <c r="L9806" s="7">
        <v>98.259</v>
      </c>
      <c r="M9806" s="7">
        <v>97.596000000000004</v>
      </c>
      <c r="N9806" s="7">
        <v>100.93</v>
      </c>
      <c r="O9806" s="7"/>
    </row>
    <row r="9807" spans="1:15" x14ac:dyDescent="0.2">
      <c r="A9807" s="2">
        <v>1</v>
      </c>
      <c r="B9807" s="6" t="s">
        <v>31</v>
      </c>
      <c r="C9807" s="6">
        <v>0</v>
      </c>
      <c r="D9807" s="5" t="s">
        <v>684</v>
      </c>
      <c r="E9807" s="5" t="str">
        <f t="shared" si="966"/>
        <v/>
      </c>
      <c r="F9807" s="5" t="str">
        <f t="shared" si="965"/>
        <v/>
      </c>
      <c r="G9807" s="7">
        <v>100.28100000000001</v>
      </c>
      <c r="H9807" s="7">
        <v>102.69499999999999</v>
      </c>
      <c r="I9807" s="7">
        <v>105.23</v>
      </c>
      <c r="J9807" s="7">
        <v>109.584</v>
      </c>
      <c r="K9807" s="7">
        <v>104.935</v>
      </c>
      <c r="L9807" s="7">
        <v>102.468</v>
      </c>
      <c r="M9807" s="7">
        <v>104.965</v>
      </c>
      <c r="N9807" s="7">
        <v>110.455</v>
      </c>
      <c r="O9807" s="7"/>
    </row>
    <row r="9808" spans="1:15" x14ac:dyDescent="0.2">
      <c r="A9808" s="2">
        <v>1</v>
      </c>
      <c r="B9808" s="6" t="s">
        <v>32</v>
      </c>
      <c r="C9808" s="6">
        <v>0</v>
      </c>
      <c r="D9808" s="5" t="s">
        <v>684</v>
      </c>
      <c r="E9808" s="5" t="str">
        <f t="shared" si="966"/>
        <v/>
      </c>
      <c r="F9808" s="5" t="str">
        <f t="shared" si="965"/>
        <v/>
      </c>
      <c r="G9808" s="7">
        <v>103.08799999999999</v>
      </c>
      <c r="H9808" s="7">
        <v>105.148</v>
      </c>
      <c r="I9808" s="7">
        <v>110.139</v>
      </c>
      <c r="J9808" s="7">
        <v>116.24</v>
      </c>
      <c r="K9808" s="7">
        <v>106.84</v>
      </c>
      <c r="L9808" s="7">
        <v>104.747</v>
      </c>
      <c r="M9808" s="7">
        <v>106.43600000000001</v>
      </c>
      <c r="N9808" s="7">
        <v>117.22799999999999</v>
      </c>
      <c r="O9808" s="7"/>
    </row>
    <row r="9809" spans="1:15" x14ac:dyDescent="0.2">
      <c r="A9809" s="2">
        <v>1</v>
      </c>
      <c r="B9809" s="6" t="s">
        <v>33</v>
      </c>
      <c r="C9809" s="6">
        <v>0</v>
      </c>
      <c r="D9809" s="5" t="s">
        <v>684</v>
      </c>
      <c r="E9809" s="5" t="str">
        <f t="shared" si="966"/>
        <v/>
      </c>
      <c r="F9809" s="5" t="str">
        <f t="shared" si="965"/>
        <v/>
      </c>
      <c r="G9809" s="7">
        <v>109.449</v>
      </c>
      <c r="H9809" s="7">
        <v>109.084</v>
      </c>
      <c r="I9809" s="7">
        <v>116.471</v>
      </c>
      <c r="J9809" s="7">
        <v>120.05200000000001</v>
      </c>
      <c r="K9809" s="7">
        <v>106.416</v>
      </c>
      <c r="L9809" s="7">
        <v>106.77200000000001</v>
      </c>
      <c r="M9809" s="7">
        <v>105.837</v>
      </c>
      <c r="N9809" s="7">
        <v>123.27</v>
      </c>
      <c r="O9809" s="7"/>
    </row>
    <row r="9810" spans="1:15" x14ac:dyDescent="0.2">
      <c r="A9810" s="2">
        <v>1</v>
      </c>
      <c r="B9810" s="6" t="s">
        <v>34</v>
      </c>
      <c r="C9810" s="6">
        <v>0</v>
      </c>
      <c r="D9810" s="5" t="s">
        <v>684</v>
      </c>
      <c r="E9810" s="5" t="str">
        <f t="shared" si="966"/>
        <v/>
      </c>
      <c r="F9810" s="5" t="str">
        <f t="shared" si="965"/>
        <v/>
      </c>
      <c r="G9810" s="7">
        <v>105.819</v>
      </c>
      <c r="H9810" s="7">
        <v>105.886</v>
      </c>
      <c r="I9810" s="7">
        <v>111.08</v>
      </c>
      <c r="J9810" s="7">
        <v>124.449</v>
      </c>
      <c r="K9810" s="7">
        <v>104.971</v>
      </c>
      <c r="L9810" s="7">
        <v>104.905</v>
      </c>
      <c r="M9810" s="7">
        <v>111.544</v>
      </c>
      <c r="N9810" s="7">
        <v>123.90300000000001</v>
      </c>
      <c r="O9810" s="7"/>
    </row>
    <row r="9811" spans="1:15" x14ac:dyDescent="0.2">
      <c r="A9811" s="2">
        <v>1</v>
      </c>
      <c r="B9811" s="6" t="s">
        <v>35</v>
      </c>
      <c r="C9811" s="6">
        <v>0</v>
      </c>
      <c r="D9811" s="5" t="s">
        <v>684</v>
      </c>
      <c r="E9811" s="5" t="str">
        <f t="shared" si="966"/>
        <v/>
      </c>
      <c r="F9811" s="5" t="str">
        <f t="shared" si="965"/>
        <v/>
      </c>
      <c r="G9811" s="7">
        <v>102.878</v>
      </c>
      <c r="H9811" s="7">
        <v>102.172</v>
      </c>
      <c r="I9811" s="7">
        <v>101.752</v>
      </c>
      <c r="J9811" s="7">
        <v>136.029</v>
      </c>
      <c r="K9811" s="7">
        <v>98.905000000000001</v>
      </c>
      <c r="L9811" s="7">
        <v>99.588999999999999</v>
      </c>
      <c r="M9811" s="7">
        <v>114.22199999999999</v>
      </c>
      <c r="N9811" s="7">
        <v>116.22199999999999</v>
      </c>
      <c r="O9811" s="7"/>
    </row>
    <row r="9812" spans="1:15" x14ac:dyDescent="0.2">
      <c r="A9812" s="2">
        <v>1</v>
      </c>
      <c r="B9812" s="6" t="s">
        <v>36</v>
      </c>
      <c r="C9812" s="6">
        <v>0</v>
      </c>
      <c r="D9812" s="5" t="s">
        <v>684</v>
      </c>
      <c r="E9812" s="5" t="str">
        <f t="shared" si="966"/>
        <v/>
      </c>
      <c r="F9812" s="5" t="str">
        <f t="shared" si="965"/>
        <v/>
      </c>
      <c r="G9812" s="7">
        <v>97.468000000000004</v>
      </c>
      <c r="H9812" s="7">
        <v>94.254999999999995</v>
      </c>
      <c r="I9812" s="7">
        <v>85.694000000000003</v>
      </c>
      <c r="J9812" s="7">
        <v>130.76</v>
      </c>
      <c r="K9812" s="7">
        <v>87.921000000000006</v>
      </c>
      <c r="L9812" s="7">
        <v>90.918000000000006</v>
      </c>
      <c r="M9812" s="7">
        <v>119.68600000000001</v>
      </c>
      <c r="N9812" s="7">
        <v>102.56399999999999</v>
      </c>
      <c r="O9812" s="7"/>
    </row>
    <row r="9813" spans="1:15" x14ac:dyDescent="0.2">
      <c r="A9813" s="2">
        <v>1</v>
      </c>
      <c r="B9813" s="6" t="s">
        <v>37</v>
      </c>
      <c r="C9813" s="6">
        <v>0</v>
      </c>
      <c r="D9813" s="5" t="s">
        <v>684</v>
      </c>
      <c r="E9813" s="5" t="str">
        <f t="shared" si="966"/>
        <v/>
      </c>
      <c r="F9813" s="5" t="str">
        <f t="shared" si="965"/>
        <v/>
      </c>
      <c r="G9813" s="7">
        <v>111.447</v>
      </c>
      <c r="H9813" s="7">
        <v>108.58</v>
      </c>
      <c r="I9813" s="7">
        <v>92.98</v>
      </c>
      <c r="J9813" s="7">
        <v>132.00200000000001</v>
      </c>
      <c r="K9813" s="7">
        <v>83.43</v>
      </c>
      <c r="L9813" s="7">
        <v>85.632999999999996</v>
      </c>
      <c r="M9813" s="7">
        <v>110.607</v>
      </c>
      <c r="N9813" s="7">
        <v>102.842</v>
      </c>
      <c r="O9813" s="7"/>
    </row>
    <row r="9814" spans="1:15" x14ac:dyDescent="0.2">
      <c r="A9814" s="2">
        <v>0</v>
      </c>
      <c r="B9814" s="5" t="s">
        <v>683</v>
      </c>
      <c r="C9814" s="6" t="s">
        <v>0</v>
      </c>
      <c r="E9814" s="5" t="str">
        <f t="shared" si="966"/>
        <v/>
      </c>
      <c r="F9814" s="5" t="str">
        <f t="shared" si="965"/>
        <v/>
      </c>
    </row>
    <row r="9815" spans="1:15" x14ac:dyDescent="0.2">
      <c r="A9815" s="2">
        <v>1</v>
      </c>
      <c r="B9815" s="6" t="s">
        <v>13</v>
      </c>
      <c r="C9815" s="6">
        <v>0</v>
      </c>
      <c r="D9815" s="5" t="s">
        <v>685</v>
      </c>
      <c r="E9815" s="5" t="str">
        <f t="shared" si="966"/>
        <v/>
      </c>
      <c r="F9815" s="5" t="str">
        <f t="shared" si="965"/>
        <v/>
      </c>
      <c r="G9815" s="5" t="s">
        <v>0</v>
      </c>
      <c r="H9815" s="5" t="s">
        <v>0</v>
      </c>
      <c r="I9815" s="5" t="s">
        <v>0</v>
      </c>
      <c r="J9815" s="5" t="s">
        <v>0</v>
      </c>
      <c r="K9815" s="7">
        <v>77.399000000000001</v>
      </c>
      <c r="L9815" s="7">
        <v>79.683999999999997</v>
      </c>
      <c r="M9815" s="5" t="s">
        <v>0</v>
      </c>
      <c r="N9815" s="5" t="s">
        <v>0</v>
      </c>
      <c r="O9815" s="5"/>
    </row>
    <row r="9816" spans="1:15" x14ac:dyDescent="0.2">
      <c r="A9816" s="2">
        <v>1</v>
      </c>
      <c r="B9816" s="6" t="s">
        <v>15</v>
      </c>
      <c r="C9816" s="6">
        <v>0</v>
      </c>
      <c r="D9816" s="5" t="s">
        <v>685</v>
      </c>
      <c r="E9816" s="5" t="str">
        <f t="shared" si="966"/>
        <v/>
      </c>
      <c r="F9816" s="5" t="str">
        <f t="shared" si="965"/>
        <v/>
      </c>
      <c r="G9816" s="5" t="s">
        <v>0</v>
      </c>
      <c r="H9816" s="5" t="s">
        <v>0</v>
      </c>
      <c r="I9816" s="5" t="s">
        <v>0</v>
      </c>
      <c r="J9816" s="5" t="s">
        <v>0</v>
      </c>
      <c r="K9816" s="7">
        <v>78.557000000000002</v>
      </c>
      <c r="L9816" s="7">
        <v>80.537999999999997</v>
      </c>
      <c r="M9816" s="5" t="s">
        <v>0</v>
      </c>
      <c r="N9816" s="5" t="s">
        <v>0</v>
      </c>
      <c r="O9816" s="5"/>
    </row>
    <row r="9817" spans="1:15" x14ac:dyDescent="0.2">
      <c r="A9817" s="2">
        <v>1</v>
      </c>
      <c r="B9817" s="6" t="s">
        <v>16</v>
      </c>
      <c r="C9817" s="6">
        <v>0</v>
      </c>
      <c r="D9817" s="5" t="s">
        <v>685</v>
      </c>
      <c r="E9817" s="5" t="str">
        <f t="shared" si="966"/>
        <v/>
      </c>
      <c r="F9817" s="5" t="str">
        <f t="shared" si="965"/>
        <v/>
      </c>
      <c r="G9817" s="5" t="s">
        <v>0</v>
      </c>
      <c r="H9817" s="5" t="s">
        <v>0</v>
      </c>
      <c r="I9817" s="5" t="s">
        <v>0</v>
      </c>
      <c r="J9817" s="5" t="s">
        <v>0</v>
      </c>
      <c r="K9817" s="7">
        <v>78.581999999999994</v>
      </c>
      <c r="L9817" s="7">
        <v>80.506</v>
      </c>
      <c r="M9817" s="5" t="s">
        <v>0</v>
      </c>
      <c r="N9817" s="5" t="s">
        <v>0</v>
      </c>
      <c r="O9817" s="5"/>
    </row>
    <row r="9818" spans="1:15" x14ac:dyDescent="0.2">
      <c r="A9818" s="2">
        <v>1</v>
      </c>
      <c r="B9818" s="6" t="s">
        <v>17</v>
      </c>
      <c r="C9818" s="6">
        <v>0</v>
      </c>
      <c r="D9818" s="5" t="s">
        <v>685</v>
      </c>
      <c r="E9818" s="5" t="str">
        <f t="shared" si="966"/>
        <v/>
      </c>
      <c r="F9818" s="5" t="str">
        <f t="shared" si="965"/>
        <v/>
      </c>
      <c r="G9818" s="5" t="s">
        <v>0</v>
      </c>
      <c r="H9818" s="5" t="s">
        <v>0</v>
      </c>
      <c r="I9818" s="5" t="s">
        <v>0</v>
      </c>
      <c r="J9818" s="5" t="s">
        <v>0</v>
      </c>
      <c r="K9818" s="7">
        <v>76.150999999999996</v>
      </c>
      <c r="L9818" s="7">
        <v>78.703000000000003</v>
      </c>
      <c r="M9818" s="5" t="s">
        <v>0</v>
      </c>
      <c r="N9818" s="5" t="s">
        <v>0</v>
      </c>
      <c r="O9818" s="5"/>
    </row>
    <row r="9819" spans="1:15" x14ac:dyDescent="0.2">
      <c r="A9819" s="2">
        <v>1</v>
      </c>
      <c r="B9819" s="6" t="s">
        <v>18</v>
      </c>
      <c r="C9819" s="6">
        <v>0</v>
      </c>
      <c r="D9819" s="5" t="s">
        <v>685</v>
      </c>
      <c r="E9819" s="5" t="str">
        <f t="shared" si="966"/>
        <v/>
      </c>
      <c r="F9819" s="5" t="str">
        <f t="shared" si="965"/>
        <v/>
      </c>
      <c r="G9819" s="5" t="s">
        <v>0</v>
      </c>
      <c r="H9819" s="5" t="s">
        <v>0</v>
      </c>
      <c r="I9819" s="5" t="s">
        <v>0</v>
      </c>
      <c r="J9819" s="5" t="s">
        <v>0</v>
      </c>
      <c r="K9819" s="7">
        <v>76.257000000000005</v>
      </c>
      <c r="L9819" s="7">
        <v>79.209000000000003</v>
      </c>
      <c r="M9819" s="5" t="s">
        <v>0</v>
      </c>
      <c r="N9819" s="5" t="s">
        <v>0</v>
      </c>
      <c r="O9819" s="5"/>
    </row>
    <row r="9820" spans="1:15" x14ac:dyDescent="0.2">
      <c r="A9820" s="2">
        <v>1</v>
      </c>
      <c r="B9820" s="6" t="s">
        <v>19</v>
      </c>
      <c r="C9820" s="6">
        <v>0</v>
      </c>
      <c r="D9820" s="5" t="s">
        <v>685</v>
      </c>
      <c r="E9820" s="5" t="str">
        <f t="shared" si="966"/>
        <v/>
      </c>
      <c r="F9820" s="5" t="str">
        <f t="shared" si="965"/>
        <v/>
      </c>
      <c r="G9820" s="7">
        <v>66.52</v>
      </c>
      <c r="H9820" s="7">
        <v>64.052000000000007</v>
      </c>
      <c r="I9820" s="7">
        <v>51.930999999999997</v>
      </c>
      <c r="J9820" s="7">
        <v>93.802999999999997</v>
      </c>
      <c r="K9820" s="7">
        <v>78.069000000000003</v>
      </c>
      <c r="L9820" s="7">
        <v>81.075999999999993</v>
      </c>
      <c r="M9820" s="7">
        <v>105</v>
      </c>
      <c r="N9820" s="7">
        <v>54.527999999999999</v>
      </c>
      <c r="O9820" s="7"/>
    </row>
    <row r="9821" spans="1:15" x14ac:dyDescent="0.2">
      <c r="A9821" s="2">
        <v>1</v>
      </c>
      <c r="B9821" s="6" t="s">
        <v>20</v>
      </c>
      <c r="C9821" s="6">
        <v>0</v>
      </c>
      <c r="D9821" s="5" t="s">
        <v>685</v>
      </c>
      <c r="E9821" s="5" t="str">
        <f t="shared" si="966"/>
        <v/>
      </c>
      <c r="F9821" s="5" t="str">
        <f t="shared" si="965"/>
        <v/>
      </c>
      <c r="G9821" s="7">
        <v>66.843000000000004</v>
      </c>
      <c r="H9821" s="7">
        <v>66.105999999999995</v>
      </c>
      <c r="I9821" s="7">
        <v>55.561999999999998</v>
      </c>
      <c r="J9821" s="7">
        <v>95.271000000000001</v>
      </c>
      <c r="K9821" s="7">
        <v>83.123000000000005</v>
      </c>
      <c r="L9821" s="7">
        <v>84.051000000000002</v>
      </c>
      <c r="M9821" s="7">
        <v>103.51600000000001</v>
      </c>
      <c r="N9821" s="7">
        <v>57.515999999999998</v>
      </c>
      <c r="O9821" s="7"/>
    </row>
    <row r="9822" spans="1:15" x14ac:dyDescent="0.2">
      <c r="A9822" s="2">
        <v>1</v>
      </c>
      <c r="B9822" s="6" t="s">
        <v>21</v>
      </c>
      <c r="C9822" s="6">
        <v>0</v>
      </c>
      <c r="D9822" s="5" t="s">
        <v>685</v>
      </c>
      <c r="E9822" s="5" t="str">
        <f t="shared" si="966"/>
        <v/>
      </c>
      <c r="F9822" s="5" t="str">
        <f t="shared" si="965"/>
        <v/>
      </c>
      <c r="G9822" s="7">
        <v>68.575999999999993</v>
      </c>
      <c r="H9822" s="7">
        <v>68.320999999999998</v>
      </c>
      <c r="I9822" s="7">
        <v>60.624000000000002</v>
      </c>
      <c r="J9822" s="7">
        <v>96.563999999999993</v>
      </c>
      <c r="K9822" s="7">
        <v>88.405000000000001</v>
      </c>
      <c r="L9822" s="7">
        <v>88.733999999999995</v>
      </c>
      <c r="M9822" s="7">
        <v>105.752</v>
      </c>
      <c r="N9822" s="7">
        <v>64.111000000000004</v>
      </c>
      <c r="O9822" s="7"/>
    </row>
    <row r="9823" spans="1:15" x14ac:dyDescent="0.2">
      <c r="A9823" s="2">
        <v>1</v>
      </c>
      <c r="B9823" s="6" t="s">
        <v>22</v>
      </c>
      <c r="C9823" s="6">
        <v>0</v>
      </c>
      <c r="D9823" s="5" t="s">
        <v>685</v>
      </c>
      <c r="E9823" s="5" t="str">
        <f t="shared" si="966"/>
        <v/>
      </c>
      <c r="F9823" s="5" t="str">
        <f t="shared" si="965"/>
        <v/>
      </c>
      <c r="G9823" s="7">
        <v>70.986000000000004</v>
      </c>
      <c r="H9823" s="7">
        <v>70.313000000000002</v>
      </c>
      <c r="I9823" s="7">
        <v>63.994</v>
      </c>
      <c r="J9823" s="7">
        <v>97.933000000000007</v>
      </c>
      <c r="K9823" s="7">
        <v>90.149000000000001</v>
      </c>
      <c r="L9823" s="7">
        <v>91.013000000000005</v>
      </c>
      <c r="M9823" s="7">
        <v>107.944</v>
      </c>
      <c r="N9823" s="7">
        <v>69.076999999999998</v>
      </c>
      <c r="O9823" s="7"/>
    </row>
    <row r="9824" spans="1:15" x14ac:dyDescent="0.2">
      <c r="A9824" s="2">
        <v>1</v>
      </c>
      <c r="B9824" s="6" t="s">
        <v>23</v>
      </c>
      <c r="C9824" s="6">
        <v>0</v>
      </c>
      <c r="D9824" s="5" t="s">
        <v>685</v>
      </c>
      <c r="E9824" s="5" t="str">
        <f t="shared" si="966"/>
        <v/>
      </c>
      <c r="F9824" s="5" t="str">
        <f t="shared" si="965"/>
        <v/>
      </c>
      <c r="G9824" s="7">
        <v>69.138999999999996</v>
      </c>
      <c r="H9824" s="7">
        <v>69.489999999999995</v>
      </c>
      <c r="I9824" s="7">
        <v>67.620999999999995</v>
      </c>
      <c r="J9824" s="7">
        <v>98.334000000000003</v>
      </c>
      <c r="K9824" s="7">
        <v>97.805000000000007</v>
      </c>
      <c r="L9824" s="7">
        <v>97.31</v>
      </c>
      <c r="M9824" s="7">
        <v>113.25</v>
      </c>
      <c r="N9824" s="7">
        <v>76.58</v>
      </c>
      <c r="O9824" s="7"/>
    </row>
    <row r="9825" spans="1:15" x14ac:dyDescent="0.2">
      <c r="A9825" s="2">
        <v>1</v>
      </c>
      <c r="B9825" s="6" t="s">
        <v>24</v>
      </c>
      <c r="C9825" s="6">
        <v>0</v>
      </c>
      <c r="D9825" s="5" t="s">
        <v>685</v>
      </c>
      <c r="E9825" s="5" t="str">
        <f t="shared" si="966"/>
        <v/>
      </c>
      <c r="F9825" s="5" t="str">
        <f t="shared" si="965"/>
        <v/>
      </c>
      <c r="G9825" s="7">
        <v>74.679000000000002</v>
      </c>
      <c r="H9825" s="7">
        <v>74.483999999999995</v>
      </c>
      <c r="I9825" s="7">
        <v>72.08</v>
      </c>
      <c r="J9825" s="7">
        <v>98.623000000000005</v>
      </c>
      <c r="K9825" s="7">
        <v>96.519000000000005</v>
      </c>
      <c r="L9825" s="7">
        <v>96.772000000000006</v>
      </c>
      <c r="M9825" s="7">
        <v>110.71899999999999</v>
      </c>
      <c r="N9825" s="7">
        <v>79.805999999999997</v>
      </c>
      <c r="O9825" s="7"/>
    </row>
    <row r="9826" spans="1:15" x14ac:dyDescent="0.2">
      <c r="A9826" s="2">
        <v>1</v>
      </c>
      <c r="B9826" s="6" t="s">
        <v>25</v>
      </c>
      <c r="C9826" s="6">
        <v>0</v>
      </c>
      <c r="D9826" s="5" t="s">
        <v>685</v>
      </c>
      <c r="E9826" s="5" t="str">
        <f t="shared" si="966"/>
        <v/>
      </c>
      <c r="F9826" s="5" t="str">
        <f t="shared" si="965"/>
        <v/>
      </c>
      <c r="G9826" s="7">
        <v>87.611000000000004</v>
      </c>
      <c r="H9826" s="7">
        <v>86.581000000000003</v>
      </c>
      <c r="I9826" s="7">
        <v>88.224999999999994</v>
      </c>
      <c r="J9826" s="7">
        <v>96.623000000000005</v>
      </c>
      <c r="K9826" s="7">
        <v>100.70099999999999</v>
      </c>
      <c r="L9826" s="7">
        <v>101.899</v>
      </c>
      <c r="M9826" s="7">
        <v>101.16500000000001</v>
      </c>
      <c r="N9826" s="7">
        <v>89.251999999999995</v>
      </c>
      <c r="O9826" s="7"/>
    </row>
    <row r="9827" spans="1:15" x14ac:dyDescent="0.2">
      <c r="A9827" s="2">
        <v>1</v>
      </c>
      <c r="B9827" s="6" t="s">
        <v>26</v>
      </c>
      <c r="C9827" s="6">
        <v>0</v>
      </c>
      <c r="D9827" s="5" t="s">
        <v>685</v>
      </c>
      <c r="E9827" s="5" t="str">
        <f t="shared" si="966"/>
        <v/>
      </c>
      <c r="F9827" s="5" t="str">
        <f t="shared" si="965"/>
        <v/>
      </c>
      <c r="G9827" s="7">
        <v>91.379000000000005</v>
      </c>
      <c r="H9827" s="7">
        <v>91.805999999999997</v>
      </c>
      <c r="I9827" s="7">
        <v>94.682000000000002</v>
      </c>
      <c r="J9827" s="7">
        <v>95.478999999999999</v>
      </c>
      <c r="K9827" s="7">
        <v>103.614</v>
      </c>
      <c r="L9827" s="7">
        <v>103.133</v>
      </c>
      <c r="M9827" s="7">
        <v>101.29300000000001</v>
      </c>
      <c r="N9827" s="7">
        <v>95.905000000000001</v>
      </c>
      <c r="O9827" s="7"/>
    </row>
    <row r="9828" spans="1:15" x14ac:dyDescent="0.2">
      <c r="A9828" s="2">
        <v>1</v>
      </c>
      <c r="B9828" s="6" t="s">
        <v>27</v>
      </c>
      <c r="C9828" s="6">
        <v>0</v>
      </c>
      <c r="D9828" s="5" t="s">
        <v>685</v>
      </c>
      <c r="E9828" s="5" t="str">
        <f t="shared" si="966"/>
        <v/>
      </c>
      <c r="F9828" s="5" t="str">
        <f t="shared" si="965"/>
        <v/>
      </c>
      <c r="G9828" s="7">
        <v>96.248000000000005</v>
      </c>
      <c r="H9828" s="7">
        <v>97.058000000000007</v>
      </c>
      <c r="I9828" s="7">
        <v>100.03700000000001</v>
      </c>
      <c r="J9828" s="7">
        <v>96.704999999999998</v>
      </c>
      <c r="K9828" s="7">
        <v>103.937</v>
      </c>
      <c r="L9828" s="7">
        <v>103.07</v>
      </c>
      <c r="M9828" s="7">
        <v>99.186000000000007</v>
      </c>
      <c r="N9828" s="7">
        <v>99.222999999999999</v>
      </c>
      <c r="O9828" s="7"/>
    </row>
    <row r="9829" spans="1:15" x14ac:dyDescent="0.2">
      <c r="A9829" s="2">
        <v>1</v>
      </c>
      <c r="B9829" s="6" t="s">
        <v>28</v>
      </c>
      <c r="C9829" s="6">
        <v>0</v>
      </c>
      <c r="D9829" s="5" t="s">
        <v>685</v>
      </c>
      <c r="E9829" s="5" t="str">
        <f t="shared" si="966"/>
        <v/>
      </c>
      <c r="F9829" s="5" t="str">
        <f t="shared" si="965"/>
        <v/>
      </c>
      <c r="G9829" s="7">
        <v>99.421999999999997</v>
      </c>
      <c r="H9829" s="7">
        <v>98.021000000000001</v>
      </c>
      <c r="I9829" s="7">
        <v>98.486000000000004</v>
      </c>
      <c r="J9829" s="7">
        <v>99.033000000000001</v>
      </c>
      <c r="K9829" s="7">
        <v>99.058999999999997</v>
      </c>
      <c r="L9829" s="7">
        <v>100.47499999999999</v>
      </c>
      <c r="M9829" s="7">
        <v>100.125</v>
      </c>
      <c r="N9829" s="7">
        <v>98.61</v>
      </c>
      <c r="O9829" s="7"/>
    </row>
    <row r="9830" spans="1:15" x14ac:dyDescent="0.2">
      <c r="A9830" s="2">
        <v>1</v>
      </c>
      <c r="B9830" s="6" t="s">
        <v>29</v>
      </c>
      <c r="C9830" s="6">
        <v>0</v>
      </c>
      <c r="D9830" s="5" t="s">
        <v>685</v>
      </c>
      <c r="E9830" s="5" t="str">
        <f t="shared" si="966"/>
        <v/>
      </c>
      <c r="F9830" s="5" t="str">
        <f t="shared" si="965"/>
        <v/>
      </c>
      <c r="G9830" s="7">
        <v>100</v>
      </c>
      <c r="H9830" s="7">
        <v>100</v>
      </c>
      <c r="I9830" s="7">
        <v>100</v>
      </c>
      <c r="J9830" s="7">
        <v>100</v>
      </c>
      <c r="K9830" s="7">
        <v>100</v>
      </c>
      <c r="L9830" s="7">
        <v>100</v>
      </c>
      <c r="M9830" s="7">
        <v>100</v>
      </c>
      <c r="N9830" s="7">
        <v>100</v>
      </c>
      <c r="O9830" s="7"/>
    </row>
    <row r="9831" spans="1:15" x14ac:dyDescent="0.2">
      <c r="A9831" s="2">
        <v>1</v>
      </c>
      <c r="B9831" s="6" t="s">
        <v>30</v>
      </c>
      <c r="C9831" s="6">
        <v>0</v>
      </c>
      <c r="D9831" s="5" t="s">
        <v>685</v>
      </c>
      <c r="E9831" s="5" t="str">
        <f t="shared" si="966"/>
        <v/>
      </c>
      <c r="F9831" s="5" t="str">
        <f t="shared" si="965"/>
        <v/>
      </c>
      <c r="G9831" s="7">
        <v>105.563</v>
      </c>
      <c r="H9831" s="7">
        <v>105.248</v>
      </c>
      <c r="I9831" s="7">
        <v>103.416</v>
      </c>
      <c r="J9831" s="7">
        <v>102.83799999999999</v>
      </c>
      <c r="K9831" s="7">
        <v>97.966999999999999</v>
      </c>
      <c r="L9831" s="7">
        <v>98.259</v>
      </c>
      <c r="M9831" s="7">
        <v>97.596000000000004</v>
      </c>
      <c r="N9831" s="7">
        <v>100.93</v>
      </c>
      <c r="O9831" s="7"/>
    </row>
    <row r="9832" spans="1:15" x14ac:dyDescent="0.2">
      <c r="A9832" s="2">
        <v>1</v>
      </c>
      <c r="B9832" s="6" t="s">
        <v>31</v>
      </c>
      <c r="C9832" s="6">
        <v>0</v>
      </c>
      <c r="D9832" s="5" t="s">
        <v>685</v>
      </c>
      <c r="E9832" s="5" t="str">
        <f t="shared" si="966"/>
        <v/>
      </c>
      <c r="F9832" s="5" t="str">
        <f t="shared" si="965"/>
        <v/>
      </c>
      <c r="G9832" s="7">
        <v>100.28100000000001</v>
      </c>
      <c r="H9832" s="7">
        <v>102.69499999999999</v>
      </c>
      <c r="I9832" s="7">
        <v>105.23</v>
      </c>
      <c r="J9832" s="7">
        <v>109.584</v>
      </c>
      <c r="K9832" s="7">
        <v>104.935</v>
      </c>
      <c r="L9832" s="7">
        <v>102.468</v>
      </c>
      <c r="M9832" s="7">
        <v>104.965</v>
      </c>
      <c r="N9832" s="7">
        <v>110.455</v>
      </c>
      <c r="O9832" s="7"/>
    </row>
    <row r="9833" spans="1:15" x14ac:dyDescent="0.2">
      <c r="A9833" s="2">
        <v>1</v>
      </c>
      <c r="B9833" s="6" t="s">
        <v>32</v>
      </c>
      <c r="C9833" s="6">
        <v>0</v>
      </c>
      <c r="D9833" s="5" t="s">
        <v>685</v>
      </c>
      <c r="E9833" s="5" t="str">
        <f t="shared" si="966"/>
        <v/>
      </c>
      <c r="F9833" s="5" t="str">
        <f t="shared" si="965"/>
        <v/>
      </c>
      <c r="G9833" s="7">
        <v>103.08799999999999</v>
      </c>
      <c r="H9833" s="7">
        <v>105.148</v>
      </c>
      <c r="I9833" s="7">
        <v>110.139</v>
      </c>
      <c r="J9833" s="7">
        <v>116.24</v>
      </c>
      <c r="K9833" s="7">
        <v>106.84</v>
      </c>
      <c r="L9833" s="7">
        <v>104.747</v>
      </c>
      <c r="M9833" s="7">
        <v>106.43600000000001</v>
      </c>
      <c r="N9833" s="7">
        <v>117.22799999999999</v>
      </c>
      <c r="O9833" s="7"/>
    </row>
    <row r="9834" spans="1:15" x14ac:dyDescent="0.2">
      <c r="A9834" s="2">
        <v>1</v>
      </c>
      <c r="B9834" s="6" t="s">
        <v>33</v>
      </c>
      <c r="C9834" s="6">
        <v>0</v>
      </c>
      <c r="D9834" s="5" t="s">
        <v>685</v>
      </c>
      <c r="E9834" s="5" t="str">
        <f t="shared" si="966"/>
        <v/>
      </c>
      <c r="F9834" s="5" t="str">
        <f t="shared" si="965"/>
        <v/>
      </c>
      <c r="G9834" s="7">
        <v>109.449</v>
      </c>
      <c r="H9834" s="7">
        <v>109.084</v>
      </c>
      <c r="I9834" s="7">
        <v>116.471</v>
      </c>
      <c r="J9834" s="7">
        <v>120.05200000000001</v>
      </c>
      <c r="K9834" s="7">
        <v>106.416</v>
      </c>
      <c r="L9834" s="7">
        <v>106.77200000000001</v>
      </c>
      <c r="M9834" s="7">
        <v>105.837</v>
      </c>
      <c r="N9834" s="7">
        <v>123.27</v>
      </c>
      <c r="O9834" s="7"/>
    </row>
    <row r="9835" spans="1:15" x14ac:dyDescent="0.2">
      <c r="A9835" s="2">
        <v>1</v>
      </c>
      <c r="B9835" s="6" t="s">
        <v>34</v>
      </c>
      <c r="C9835" s="6">
        <v>0</v>
      </c>
      <c r="D9835" s="5" t="s">
        <v>685</v>
      </c>
      <c r="E9835" s="5" t="str">
        <f t="shared" si="966"/>
        <v/>
      </c>
      <c r="F9835" s="5" t="str">
        <f t="shared" si="965"/>
        <v/>
      </c>
      <c r="G9835" s="7">
        <v>105.819</v>
      </c>
      <c r="H9835" s="7">
        <v>105.886</v>
      </c>
      <c r="I9835" s="7">
        <v>111.08</v>
      </c>
      <c r="J9835" s="7">
        <v>124.449</v>
      </c>
      <c r="K9835" s="7">
        <v>104.971</v>
      </c>
      <c r="L9835" s="7">
        <v>104.905</v>
      </c>
      <c r="M9835" s="7">
        <v>111.544</v>
      </c>
      <c r="N9835" s="7">
        <v>123.90300000000001</v>
      </c>
      <c r="O9835" s="7"/>
    </row>
    <row r="9836" spans="1:15" x14ac:dyDescent="0.2">
      <c r="A9836" s="2">
        <v>1</v>
      </c>
      <c r="B9836" s="6" t="s">
        <v>35</v>
      </c>
      <c r="C9836" s="6">
        <v>0</v>
      </c>
      <c r="D9836" s="5" t="s">
        <v>685</v>
      </c>
      <c r="E9836" s="5" t="str">
        <f t="shared" si="966"/>
        <v/>
      </c>
      <c r="F9836" s="5" t="str">
        <f t="shared" si="965"/>
        <v/>
      </c>
      <c r="G9836" s="7">
        <v>102.878</v>
      </c>
      <c r="H9836" s="7">
        <v>102.172</v>
      </c>
      <c r="I9836" s="7">
        <v>101.752</v>
      </c>
      <c r="J9836" s="7">
        <v>136.029</v>
      </c>
      <c r="K9836" s="7">
        <v>98.905000000000001</v>
      </c>
      <c r="L9836" s="7">
        <v>99.588999999999999</v>
      </c>
      <c r="M9836" s="7">
        <v>114.22199999999999</v>
      </c>
      <c r="N9836" s="7">
        <v>116.22199999999999</v>
      </c>
      <c r="O9836" s="7"/>
    </row>
    <row r="9837" spans="1:15" x14ac:dyDescent="0.2">
      <c r="A9837" s="2">
        <v>1</v>
      </c>
      <c r="B9837" s="6" t="s">
        <v>36</v>
      </c>
      <c r="C9837" s="6">
        <v>0</v>
      </c>
      <c r="D9837" s="5" t="s">
        <v>685</v>
      </c>
      <c r="E9837" s="5" t="str">
        <f t="shared" si="966"/>
        <v/>
      </c>
      <c r="F9837" s="5" t="str">
        <f t="shared" si="965"/>
        <v/>
      </c>
      <c r="G9837" s="7">
        <v>97.468000000000004</v>
      </c>
      <c r="H9837" s="7">
        <v>94.254999999999995</v>
      </c>
      <c r="I9837" s="7">
        <v>85.694000000000003</v>
      </c>
      <c r="J9837" s="7">
        <v>130.76</v>
      </c>
      <c r="K9837" s="7">
        <v>87.921000000000006</v>
      </c>
      <c r="L9837" s="7">
        <v>90.918000000000006</v>
      </c>
      <c r="M9837" s="7">
        <v>119.68600000000001</v>
      </c>
      <c r="N9837" s="7">
        <v>102.56399999999999</v>
      </c>
      <c r="O9837" s="7"/>
    </row>
    <row r="9838" spans="1:15" x14ac:dyDescent="0.2">
      <c r="A9838" s="2">
        <v>1</v>
      </c>
      <c r="B9838" s="6" t="s">
        <v>37</v>
      </c>
      <c r="C9838" s="6">
        <v>0</v>
      </c>
      <c r="D9838" s="5" t="s">
        <v>685</v>
      </c>
      <c r="E9838" s="5" t="str">
        <f t="shared" si="966"/>
        <v/>
      </c>
      <c r="F9838" s="5" t="str">
        <f t="shared" si="965"/>
        <v/>
      </c>
      <c r="G9838" s="7">
        <v>111.447</v>
      </c>
      <c r="H9838" s="7">
        <v>108.58</v>
      </c>
      <c r="I9838" s="7">
        <v>92.98</v>
      </c>
      <c r="J9838" s="7">
        <v>132.00200000000001</v>
      </c>
      <c r="K9838" s="7">
        <v>83.43</v>
      </c>
      <c r="L9838" s="7">
        <v>85.632999999999996</v>
      </c>
      <c r="M9838" s="7">
        <v>110.607</v>
      </c>
      <c r="N9838" s="7">
        <v>102.842</v>
      </c>
      <c r="O9838" s="7"/>
    </row>
    <row r="9839" spans="1:15" x14ac:dyDescent="0.2">
      <c r="A9839" s="2">
        <v>0</v>
      </c>
      <c r="B9839" s="5" t="s">
        <v>686</v>
      </c>
      <c r="C9839" s="6" t="s">
        <v>0</v>
      </c>
      <c r="E9839" s="5" t="str">
        <f t="shared" si="966"/>
        <v/>
      </c>
      <c r="F9839" s="5" t="str">
        <f t="shared" si="965"/>
        <v/>
      </c>
    </row>
    <row r="9840" spans="1:15" x14ac:dyDescent="0.2">
      <c r="A9840" s="2">
        <v>1</v>
      </c>
      <c r="B9840" s="6" t="s">
        <v>13</v>
      </c>
      <c r="C9840" s="6">
        <v>0</v>
      </c>
      <c r="D9840" s="5" t="s">
        <v>687</v>
      </c>
      <c r="E9840" s="5" t="str">
        <f t="shared" si="966"/>
        <v/>
      </c>
      <c r="F9840" s="5" t="str">
        <f t="shared" si="965"/>
        <v/>
      </c>
      <c r="G9840" s="7">
        <v>80.066999999999993</v>
      </c>
      <c r="H9840" s="7">
        <v>77.161000000000001</v>
      </c>
      <c r="I9840" s="7">
        <v>62.139000000000003</v>
      </c>
      <c r="J9840" s="7">
        <v>72.540999999999997</v>
      </c>
      <c r="K9840" s="7">
        <v>77.608000000000004</v>
      </c>
      <c r="L9840" s="7">
        <v>80.531000000000006</v>
      </c>
      <c r="M9840" s="7">
        <v>96.44</v>
      </c>
      <c r="N9840" s="7">
        <v>59.927</v>
      </c>
      <c r="O9840" s="7"/>
    </row>
    <row r="9841" spans="1:15" x14ac:dyDescent="0.2">
      <c r="A9841" s="2">
        <v>1</v>
      </c>
      <c r="B9841" s="6" t="s">
        <v>15</v>
      </c>
      <c r="C9841" s="6">
        <v>0</v>
      </c>
      <c r="D9841" s="5" t="s">
        <v>687</v>
      </c>
      <c r="E9841" s="5" t="str">
        <f t="shared" si="966"/>
        <v/>
      </c>
      <c r="F9841" s="5" t="str">
        <f t="shared" si="965"/>
        <v/>
      </c>
      <c r="G9841" s="7">
        <v>80.676000000000002</v>
      </c>
      <c r="H9841" s="7">
        <v>78.031000000000006</v>
      </c>
      <c r="I9841" s="7">
        <v>64.126999999999995</v>
      </c>
      <c r="J9841" s="7">
        <v>77.781000000000006</v>
      </c>
      <c r="K9841" s="7">
        <v>79.488</v>
      </c>
      <c r="L9841" s="7">
        <v>82.182000000000002</v>
      </c>
      <c r="M9841" s="7">
        <v>100.25</v>
      </c>
      <c r="N9841" s="7">
        <v>64.287000000000006</v>
      </c>
      <c r="O9841" s="7"/>
    </row>
    <row r="9842" spans="1:15" x14ac:dyDescent="0.2">
      <c r="A9842" s="2">
        <v>1</v>
      </c>
      <c r="B9842" s="6" t="s">
        <v>16</v>
      </c>
      <c r="C9842" s="6">
        <v>0</v>
      </c>
      <c r="D9842" s="5" t="s">
        <v>687</v>
      </c>
      <c r="E9842" s="5" t="str">
        <f t="shared" si="966"/>
        <v/>
      </c>
      <c r="F9842" s="5" t="str">
        <f t="shared" si="965"/>
        <v/>
      </c>
      <c r="G9842" s="7">
        <v>79.707999999999998</v>
      </c>
      <c r="H9842" s="7">
        <v>77.093999999999994</v>
      </c>
      <c r="I9842" s="7">
        <v>63.753999999999998</v>
      </c>
      <c r="J9842" s="7">
        <v>83.399000000000001</v>
      </c>
      <c r="K9842" s="7">
        <v>79.984999999999999</v>
      </c>
      <c r="L9842" s="7">
        <v>82.697000000000003</v>
      </c>
      <c r="M9842" s="7">
        <v>106.764</v>
      </c>
      <c r="N9842" s="7">
        <v>68.066999999999993</v>
      </c>
      <c r="O9842" s="7"/>
    </row>
    <row r="9843" spans="1:15" x14ac:dyDescent="0.2">
      <c r="A9843" s="2">
        <v>1</v>
      </c>
      <c r="B9843" s="6" t="s">
        <v>17</v>
      </c>
      <c r="C9843" s="6">
        <v>0</v>
      </c>
      <c r="D9843" s="5" t="s">
        <v>687</v>
      </c>
      <c r="E9843" s="5" t="str">
        <f t="shared" si="966"/>
        <v/>
      </c>
      <c r="F9843" s="5" t="str">
        <f t="shared" si="965"/>
        <v/>
      </c>
      <c r="G9843" s="7">
        <v>83.405000000000001</v>
      </c>
      <c r="H9843" s="7">
        <v>80.067999999999998</v>
      </c>
      <c r="I9843" s="7">
        <v>65.445999999999998</v>
      </c>
      <c r="J9843" s="7">
        <v>88.064999999999998</v>
      </c>
      <c r="K9843" s="7">
        <v>78.466999999999999</v>
      </c>
      <c r="L9843" s="7">
        <v>81.736999999999995</v>
      </c>
      <c r="M9843" s="7">
        <v>106.318</v>
      </c>
      <c r="N9843" s="7">
        <v>69.58</v>
      </c>
      <c r="O9843" s="7"/>
    </row>
    <row r="9844" spans="1:15" x14ac:dyDescent="0.2">
      <c r="A9844" s="2">
        <v>1</v>
      </c>
      <c r="B9844" s="6" t="s">
        <v>18</v>
      </c>
      <c r="C9844" s="6">
        <v>0</v>
      </c>
      <c r="D9844" s="5" t="s">
        <v>687</v>
      </c>
      <c r="E9844" s="5" t="str">
        <f t="shared" si="966"/>
        <v/>
      </c>
      <c r="F9844" s="5" t="str">
        <f t="shared" si="965"/>
        <v/>
      </c>
      <c r="G9844" s="7">
        <v>86.647999999999996</v>
      </c>
      <c r="H9844" s="7">
        <v>82.715999999999994</v>
      </c>
      <c r="I9844" s="7">
        <v>67.494</v>
      </c>
      <c r="J9844" s="7">
        <v>83.275000000000006</v>
      </c>
      <c r="K9844" s="7">
        <v>77.894000000000005</v>
      </c>
      <c r="L9844" s="7">
        <v>81.596999999999994</v>
      </c>
      <c r="M9844" s="7">
        <v>105.367</v>
      </c>
      <c r="N9844" s="7">
        <v>71.116</v>
      </c>
      <c r="O9844" s="7"/>
    </row>
    <row r="9845" spans="1:15" x14ac:dyDescent="0.2">
      <c r="A9845" s="2">
        <v>1</v>
      </c>
      <c r="B9845" s="6" t="s">
        <v>19</v>
      </c>
      <c r="C9845" s="6">
        <v>0</v>
      </c>
      <c r="D9845" s="5" t="s">
        <v>687</v>
      </c>
      <c r="E9845" s="5" t="str">
        <f t="shared" si="966"/>
        <v/>
      </c>
      <c r="F9845" s="5" t="str">
        <f t="shared" si="965"/>
        <v/>
      </c>
      <c r="G9845" s="7">
        <v>91.388000000000005</v>
      </c>
      <c r="H9845" s="7">
        <v>87.554000000000002</v>
      </c>
      <c r="I9845" s="7">
        <v>72.569000000000003</v>
      </c>
      <c r="J9845" s="7">
        <v>80.492999999999995</v>
      </c>
      <c r="K9845" s="7">
        <v>79.406999999999996</v>
      </c>
      <c r="L9845" s="7">
        <v>82.885000000000005</v>
      </c>
      <c r="M9845" s="7">
        <v>103.318</v>
      </c>
      <c r="N9845" s="7">
        <v>74.977000000000004</v>
      </c>
      <c r="O9845" s="7"/>
    </row>
    <row r="9846" spans="1:15" x14ac:dyDescent="0.2">
      <c r="A9846" s="2">
        <v>1</v>
      </c>
      <c r="B9846" s="6" t="s">
        <v>20</v>
      </c>
      <c r="C9846" s="6">
        <v>0</v>
      </c>
      <c r="D9846" s="5" t="s">
        <v>687</v>
      </c>
      <c r="E9846" s="5" t="str">
        <f t="shared" si="966"/>
        <v/>
      </c>
      <c r="F9846" s="5" t="str">
        <f t="shared" si="965"/>
        <v/>
      </c>
      <c r="G9846" s="7">
        <v>89.566999999999993</v>
      </c>
      <c r="H9846" s="7">
        <v>87.828000000000003</v>
      </c>
      <c r="I9846" s="7">
        <v>75.634</v>
      </c>
      <c r="J9846" s="7">
        <v>80.787999999999997</v>
      </c>
      <c r="K9846" s="7">
        <v>84.442999999999998</v>
      </c>
      <c r="L9846" s="7">
        <v>86.116</v>
      </c>
      <c r="M9846" s="7">
        <v>104.75700000000001</v>
      </c>
      <c r="N9846" s="7">
        <v>79.230999999999995</v>
      </c>
      <c r="O9846" s="7"/>
    </row>
    <row r="9847" spans="1:15" x14ac:dyDescent="0.2">
      <c r="A9847" s="2">
        <v>1</v>
      </c>
      <c r="B9847" s="6" t="s">
        <v>21</v>
      </c>
      <c r="C9847" s="6">
        <v>0</v>
      </c>
      <c r="D9847" s="5" t="s">
        <v>687</v>
      </c>
      <c r="E9847" s="5" t="str">
        <f t="shared" si="966"/>
        <v/>
      </c>
      <c r="F9847" s="5" t="str">
        <f t="shared" si="965"/>
        <v/>
      </c>
      <c r="G9847" s="7">
        <v>91.813000000000002</v>
      </c>
      <c r="H9847" s="7">
        <v>90.805000000000007</v>
      </c>
      <c r="I9847" s="7">
        <v>82.29</v>
      </c>
      <c r="J9847" s="7">
        <v>82.25</v>
      </c>
      <c r="K9847" s="7">
        <v>89.628</v>
      </c>
      <c r="L9847" s="7">
        <v>90.623000000000005</v>
      </c>
      <c r="M9847" s="7">
        <v>105.84099999999999</v>
      </c>
      <c r="N9847" s="7">
        <v>87.096999999999994</v>
      </c>
      <c r="O9847" s="7"/>
    </row>
    <row r="9848" spans="1:15" x14ac:dyDescent="0.2">
      <c r="A9848" s="2">
        <v>1</v>
      </c>
      <c r="B9848" s="6" t="s">
        <v>22</v>
      </c>
      <c r="C9848" s="6">
        <v>0</v>
      </c>
      <c r="D9848" s="5" t="s">
        <v>687</v>
      </c>
      <c r="E9848" s="5" t="str">
        <f t="shared" si="966"/>
        <v/>
      </c>
      <c r="F9848" s="5" t="str">
        <f t="shared" si="965"/>
        <v/>
      </c>
      <c r="G9848" s="7">
        <v>89.521000000000001</v>
      </c>
      <c r="H9848" s="7">
        <v>87.79</v>
      </c>
      <c r="I9848" s="7">
        <v>83.082999999999998</v>
      </c>
      <c r="J9848" s="7">
        <v>84.224000000000004</v>
      </c>
      <c r="K9848" s="7">
        <v>92.808000000000007</v>
      </c>
      <c r="L9848" s="7">
        <v>94.638000000000005</v>
      </c>
      <c r="M9848" s="7">
        <v>111.533</v>
      </c>
      <c r="N9848" s="7">
        <v>92.665000000000006</v>
      </c>
      <c r="O9848" s="7"/>
    </row>
    <row r="9849" spans="1:15" x14ac:dyDescent="0.2">
      <c r="A9849" s="2">
        <v>1</v>
      </c>
      <c r="B9849" s="6" t="s">
        <v>23</v>
      </c>
      <c r="C9849" s="6">
        <v>0</v>
      </c>
      <c r="D9849" s="5" t="s">
        <v>687</v>
      </c>
      <c r="E9849" s="5" t="str">
        <f t="shared" si="966"/>
        <v/>
      </c>
      <c r="F9849" s="5" t="str">
        <f t="shared" si="965"/>
        <v/>
      </c>
      <c r="G9849" s="7">
        <v>89.090999999999994</v>
      </c>
      <c r="H9849" s="7">
        <v>88.653999999999996</v>
      </c>
      <c r="I9849" s="7">
        <v>87.864999999999995</v>
      </c>
      <c r="J9849" s="7">
        <v>85.435000000000002</v>
      </c>
      <c r="K9849" s="7">
        <v>98.623999999999995</v>
      </c>
      <c r="L9849" s="7">
        <v>99.11</v>
      </c>
      <c r="M9849" s="7">
        <v>114.804</v>
      </c>
      <c r="N9849" s="7">
        <v>100.873</v>
      </c>
      <c r="O9849" s="7"/>
    </row>
    <row r="9850" spans="1:15" x14ac:dyDescent="0.2">
      <c r="A9850" s="2">
        <v>1</v>
      </c>
      <c r="B9850" s="6" t="s">
        <v>24</v>
      </c>
      <c r="C9850" s="6">
        <v>0</v>
      </c>
      <c r="D9850" s="5" t="s">
        <v>687</v>
      </c>
      <c r="E9850" s="5" t="str">
        <f t="shared" si="966"/>
        <v/>
      </c>
      <c r="F9850" s="5" t="str">
        <f t="shared" si="965"/>
        <v/>
      </c>
      <c r="G9850" s="7">
        <v>93.454999999999998</v>
      </c>
      <c r="H9850" s="7">
        <v>92.605999999999995</v>
      </c>
      <c r="I9850" s="7">
        <v>91.619</v>
      </c>
      <c r="J9850" s="7">
        <v>87.864999999999995</v>
      </c>
      <c r="K9850" s="7">
        <v>98.036000000000001</v>
      </c>
      <c r="L9850" s="7">
        <v>98.935000000000002</v>
      </c>
      <c r="M9850" s="7">
        <v>113.04900000000001</v>
      </c>
      <c r="N9850" s="7">
        <v>103.574</v>
      </c>
      <c r="O9850" s="7"/>
    </row>
    <row r="9851" spans="1:15" x14ac:dyDescent="0.2">
      <c r="A9851" s="2">
        <v>1</v>
      </c>
      <c r="B9851" s="6" t="s">
        <v>25</v>
      </c>
      <c r="C9851" s="6">
        <v>0</v>
      </c>
      <c r="D9851" s="5" t="s">
        <v>687</v>
      </c>
      <c r="E9851" s="5" t="str">
        <f t="shared" si="966"/>
        <v/>
      </c>
      <c r="F9851" s="5" t="str">
        <f t="shared" si="965"/>
        <v/>
      </c>
      <c r="G9851" s="7">
        <v>92.912999999999997</v>
      </c>
      <c r="H9851" s="7">
        <v>91.686999999999998</v>
      </c>
      <c r="I9851" s="7">
        <v>94.521000000000001</v>
      </c>
      <c r="J9851" s="7">
        <v>90.364000000000004</v>
      </c>
      <c r="K9851" s="7">
        <v>101.73099999999999</v>
      </c>
      <c r="L9851" s="7">
        <v>103.09099999999999</v>
      </c>
      <c r="M9851" s="7">
        <v>114.04</v>
      </c>
      <c r="N9851" s="7">
        <v>107.791</v>
      </c>
      <c r="O9851" s="7"/>
    </row>
    <row r="9852" spans="1:15" x14ac:dyDescent="0.2">
      <c r="A9852" s="2">
        <v>1</v>
      </c>
      <c r="B9852" s="6" t="s">
        <v>26</v>
      </c>
      <c r="C9852" s="6">
        <v>0</v>
      </c>
      <c r="D9852" s="5" t="s">
        <v>687</v>
      </c>
      <c r="E9852" s="5" t="str">
        <f t="shared" si="966"/>
        <v/>
      </c>
      <c r="F9852" s="5" t="str">
        <f t="shared" si="965"/>
        <v/>
      </c>
      <c r="G9852" s="7">
        <v>92.65</v>
      </c>
      <c r="H9852" s="7">
        <v>92.557000000000002</v>
      </c>
      <c r="I9852" s="7">
        <v>97.043000000000006</v>
      </c>
      <c r="J9852" s="7">
        <v>92.858000000000004</v>
      </c>
      <c r="K9852" s="7">
        <v>104.741</v>
      </c>
      <c r="L9852" s="7">
        <v>104.84699999999999</v>
      </c>
      <c r="M9852" s="7">
        <v>112.28700000000001</v>
      </c>
      <c r="N9852" s="7">
        <v>108.96599999999999</v>
      </c>
      <c r="O9852" s="7"/>
    </row>
    <row r="9853" spans="1:15" x14ac:dyDescent="0.2">
      <c r="A9853" s="2">
        <v>1</v>
      </c>
      <c r="B9853" s="6" t="s">
        <v>27</v>
      </c>
      <c r="C9853" s="6">
        <v>0</v>
      </c>
      <c r="D9853" s="5" t="s">
        <v>687</v>
      </c>
      <c r="E9853" s="5" t="str">
        <f t="shared" si="966"/>
        <v/>
      </c>
      <c r="F9853" s="5" t="str">
        <f t="shared" si="965"/>
        <v/>
      </c>
      <c r="G9853" s="7">
        <v>95.254999999999995</v>
      </c>
      <c r="H9853" s="7">
        <v>95.69</v>
      </c>
      <c r="I9853" s="7">
        <v>100.877</v>
      </c>
      <c r="J9853" s="7">
        <v>96.506</v>
      </c>
      <c r="K9853" s="7">
        <v>105.902</v>
      </c>
      <c r="L9853" s="7">
        <v>105.42</v>
      </c>
      <c r="M9853" s="7">
        <v>107.943</v>
      </c>
      <c r="N9853" s="7">
        <v>108.89</v>
      </c>
      <c r="O9853" s="7"/>
    </row>
    <row r="9854" spans="1:15" x14ac:dyDescent="0.2">
      <c r="A9854" s="2">
        <v>1</v>
      </c>
      <c r="B9854" s="6" t="s">
        <v>28</v>
      </c>
      <c r="C9854" s="6">
        <v>0</v>
      </c>
      <c r="D9854" s="5" t="s">
        <v>687</v>
      </c>
      <c r="E9854" s="5" t="str">
        <f t="shared" si="966"/>
        <v/>
      </c>
      <c r="F9854" s="5" t="str">
        <f t="shared" si="965"/>
        <v/>
      </c>
      <c r="G9854" s="7">
        <v>96.435000000000002</v>
      </c>
      <c r="H9854" s="7">
        <v>95.311999999999998</v>
      </c>
      <c r="I9854" s="7">
        <v>98.078999999999994</v>
      </c>
      <c r="J9854" s="7">
        <v>98.820999999999998</v>
      </c>
      <c r="K9854" s="7">
        <v>101.706</v>
      </c>
      <c r="L9854" s="7">
        <v>102.90300000000001</v>
      </c>
      <c r="M9854" s="7">
        <v>105.932</v>
      </c>
      <c r="N9854" s="7">
        <v>103.89700000000001</v>
      </c>
      <c r="O9854" s="7"/>
    </row>
    <row r="9855" spans="1:15" x14ac:dyDescent="0.2">
      <c r="A9855" s="2">
        <v>1</v>
      </c>
      <c r="B9855" s="6" t="s">
        <v>29</v>
      </c>
      <c r="C9855" s="6">
        <v>0</v>
      </c>
      <c r="D9855" s="5" t="s">
        <v>687</v>
      </c>
      <c r="E9855" s="5" t="str">
        <f t="shared" si="966"/>
        <v/>
      </c>
      <c r="F9855" s="5" t="str">
        <f t="shared" si="965"/>
        <v/>
      </c>
      <c r="G9855" s="7">
        <v>100</v>
      </c>
      <c r="H9855" s="7">
        <v>100</v>
      </c>
      <c r="I9855" s="7">
        <v>100</v>
      </c>
      <c r="J9855" s="7">
        <v>100</v>
      </c>
      <c r="K9855" s="7">
        <v>100</v>
      </c>
      <c r="L9855" s="7">
        <v>100</v>
      </c>
      <c r="M9855" s="7">
        <v>100</v>
      </c>
      <c r="N9855" s="7">
        <v>100</v>
      </c>
      <c r="O9855" s="7"/>
    </row>
    <row r="9856" spans="1:15" x14ac:dyDescent="0.2">
      <c r="A9856" s="2">
        <v>1</v>
      </c>
      <c r="B9856" s="6" t="s">
        <v>30</v>
      </c>
      <c r="C9856" s="6">
        <v>0</v>
      </c>
      <c r="D9856" s="5" t="s">
        <v>687</v>
      </c>
      <c r="E9856" s="5" t="str">
        <f t="shared" si="966"/>
        <v/>
      </c>
      <c r="F9856" s="5" t="str">
        <f t="shared" si="965"/>
        <v/>
      </c>
      <c r="G9856" s="7">
        <v>102.765</v>
      </c>
      <c r="H9856" s="7">
        <v>102.788</v>
      </c>
      <c r="I9856" s="7">
        <v>99.936000000000007</v>
      </c>
      <c r="J9856" s="7">
        <v>102.851</v>
      </c>
      <c r="K9856" s="7">
        <v>97.247</v>
      </c>
      <c r="L9856" s="7">
        <v>97.224999999999994</v>
      </c>
      <c r="M9856" s="7">
        <v>97.370999999999995</v>
      </c>
      <c r="N9856" s="7">
        <v>97.308999999999997</v>
      </c>
      <c r="O9856" s="7"/>
    </row>
    <row r="9857" spans="1:15" x14ac:dyDescent="0.2">
      <c r="A9857" s="2">
        <v>1</v>
      </c>
      <c r="B9857" s="6" t="s">
        <v>31</v>
      </c>
      <c r="C9857" s="6">
        <v>0</v>
      </c>
      <c r="D9857" s="5" t="s">
        <v>687</v>
      </c>
      <c r="E9857" s="5" t="str">
        <f t="shared" si="966"/>
        <v/>
      </c>
      <c r="F9857" s="5" t="str">
        <f t="shared" si="965"/>
        <v/>
      </c>
      <c r="G9857" s="7">
        <v>101.988</v>
      </c>
      <c r="H9857" s="7">
        <v>104.834</v>
      </c>
      <c r="I9857" s="7">
        <v>106.221</v>
      </c>
      <c r="J9857" s="7">
        <v>107.688</v>
      </c>
      <c r="K9857" s="7">
        <v>104.151</v>
      </c>
      <c r="L9857" s="7">
        <v>101.32299999999999</v>
      </c>
      <c r="M9857" s="7">
        <v>98.843000000000004</v>
      </c>
      <c r="N9857" s="7">
        <v>104.992</v>
      </c>
      <c r="O9857" s="7"/>
    </row>
    <row r="9858" spans="1:15" x14ac:dyDescent="0.2">
      <c r="A9858" s="2">
        <v>1</v>
      </c>
      <c r="B9858" s="6" t="s">
        <v>32</v>
      </c>
      <c r="C9858" s="6">
        <v>0</v>
      </c>
      <c r="D9858" s="5" t="s">
        <v>687</v>
      </c>
      <c r="E9858" s="5" t="str">
        <f t="shared" si="966"/>
        <v/>
      </c>
      <c r="F9858" s="5" t="str">
        <f t="shared" si="965"/>
        <v/>
      </c>
      <c r="G9858" s="7">
        <v>103.608</v>
      </c>
      <c r="H9858" s="7">
        <v>105.661</v>
      </c>
      <c r="I9858" s="7">
        <v>111.425</v>
      </c>
      <c r="J9858" s="7">
        <v>114.37</v>
      </c>
      <c r="K9858" s="7">
        <v>107.545</v>
      </c>
      <c r="L9858" s="7">
        <v>105.455</v>
      </c>
      <c r="M9858" s="7">
        <v>100.782</v>
      </c>
      <c r="N9858" s="7">
        <v>112.297</v>
      </c>
      <c r="O9858" s="7"/>
    </row>
    <row r="9859" spans="1:15" x14ac:dyDescent="0.2">
      <c r="A9859" s="2">
        <v>1</v>
      </c>
      <c r="B9859" s="6" t="s">
        <v>33</v>
      </c>
      <c r="C9859" s="6">
        <v>0</v>
      </c>
      <c r="D9859" s="5" t="s">
        <v>687</v>
      </c>
      <c r="E9859" s="5" t="str">
        <f t="shared" si="966"/>
        <v/>
      </c>
      <c r="F9859" s="5" t="str">
        <f t="shared" si="965"/>
        <v/>
      </c>
      <c r="G9859" s="7">
        <v>102.788</v>
      </c>
      <c r="H9859" s="7">
        <v>104.867</v>
      </c>
      <c r="I9859" s="7">
        <v>113.265</v>
      </c>
      <c r="J9859" s="7">
        <v>118.59699999999999</v>
      </c>
      <c r="K9859" s="7">
        <v>110.19199999999999</v>
      </c>
      <c r="L9859" s="7">
        <v>108.00700000000001</v>
      </c>
      <c r="M9859" s="7">
        <v>103.098</v>
      </c>
      <c r="N9859" s="7">
        <v>116.774</v>
      </c>
      <c r="O9859" s="7"/>
    </row>
    <row r="9860" spans="1:15" x14ac:dyDescent="0.2">
      <c r="A9860" s="2">
        <v>1</v>
      </c>
      <c r="B9860" s="6" t="s">
        <v>34</v>
      </c>
      <c r="C9860" s="6">
        <v>0</v>
      </c>
      <c r="D9860" s="5" t="s">
        <v>687</v>
      </c>
      <c r="E9860" s="5" t="str">
        <f t="shared" si="966"/>
        <v/>
      </c>
      <c r="F9860" s="5" t="str">
        <f t="shared" si="965"/>
        <v/>
      </c>
      <c r="G9860" s="7">
        <v>104.346</v>
      </c>
      <c r="H9860" s="7">
        <v>105.44799999999999</v>
      </c>
      <c r="I9860" s="7">
        <v>113.46</v>
      </c>
      <c r="J9860" s="7">
        <v>120.736</v>
      </c>
      <c r="K9860" s="7">
        <v>108.73399999999999</v>
      </c>
      <c r="L9860" s="7">
        <v>107.598</v>
      </c>
      <c r="M9860" s="7">
        <v>104.206</v>
      </c>
      <c r="N9860" s="7">
        <v>118.232</v>
      </c>
      <c r="O9860" s="7"/>
    </row>
    <row r="9861" spans="1:15" x14ac:dyDescent="0.2">
      <c r="A9861" s="2">
        <v>1</v>
      </c>
      <c r="B9861" s="6" t="s">
        <v>35</v>
      </c>
      <c r="C9861" s="6">
        <v>0</v>
      </c>
      <c r="D9861" s="5" t="s">
        <v>687</v>
      </c>
      <c r="E9861" s="5" t="str">
        <f t="shared" si="966"/>
        <v/>
      </c>
      <c r="F9861" s="5" t="str">
        <f t="shared" si="965"/>
        <v/>
      </c>
      <c r="G9861" s="7">
        <v>103.69</v>
      </c>
      <c r="H9861" s="7">
        <v>106.84399999999999</v>
      </c>
      <c r="I9861" s="7">
        <v>110.247</v>
      </c>
      <c r="J9861" s="7">
        <v>127.267</v>
      </c>
      <c r="K9861" s="7">
        <v>106.32299999999999</v>
      </c>
      <c r="L9861" s="7">
        <v>103.184</v>
      </c>
      <c r="M9861" s="7">
        <v>103.48699999999999</v>
      </c>
      <c r="N9861" s="7">
        <v>114.09099999999999</v>
      </c>
      <c r="O9861" s="7"/>
    </row>
    <row r="9862" spans="1:15" x14ac:dyDescent="0.2">
      <c r="A9862" s="2">
        <v>1</v>
      </c>
      <c r="B9862" s="6" t="s">
        <v>36</v>
      </c>
      <c r="C9862" s="6">
        <v>0</v>
      </c>
      <c r="D9862" s="5" t="s">
        <v>687</v>
      </c>
      <c r="E9862" s="5" t="str">
        <f t="shared" si="966"/>
        <v/>
      </c>
      <c r="F9862" s="5" t="str">
        <f t="shared" si="965"/>
        <v/>
      </c>
      <c r="G9862" s="7">
        <v>97.632999999999996</v>
      </c>
      <c r="H9862" s="7">
        <v>98.730999999999995</v>
      </c>
      <c r="I9862" s="7">
        <v>93.507000000000005</v>
      </c>
      <c r="J9862" s="7">
        <v>120.253</v>
      </c>
      <c r="K9862" s="7">
        <v>95.774000000000001</v>
      </c>
      <c r="L9862" s="7">
        <v>94.707999999999998</v>
      </c>
      <c r="M9862" s="7">
        <v>107.051</v>
      </c>
      <c r="N9862" s="7">
        <v>100.1</v>
      </c>
      <c r="O9862" s="7"/>
    </row>
    <row r="9863" spans="1:15" x14ac:dyDescent="0.2">
      <c r="A9863" s="2">
        <v>1</v>
      </c>
      <c r="B9863" s="6" t="s">
        <v>37</v>
      </c>
      <c r="C9863" s="6">
        <v>0</v>
      </c>
      <c r="D9863" s="5" t="s">
        <v>687</v>
      </c>
      <c r="E9863" s="5" t="str">
        <f t="shared" si="966"/>
        <v/>
      </c>
      <c r="F9863" s="5" t="str">
        <f t="shared" si="965"/>
        <v/>
      </c>
      <c r="G9863" s="7">
        <v>107.533</v>
      </c>
      <c r="H9863" s="7">
        <v>111.38800000000001</v>
      </c>
      <c r="I9863" s="7">
        <v>100.786</v>
      </c>
      <c r="J9863" s="7">
        <v>122.351</v>
      </c>
      <c r="K9863" s="7">
        <v>93.725999999999999</v>
      </c>
      <c r="L9863" s="7">
        <v>90.481999999999999</v>
      </c>
      <c r="M9863" s="7">
        <v>96.909000000000006</v>
      </c>
      <c r="N9863" s="7">
        <v>97.671000000000006</v>
      </c>
      <c r="O9863" s="7"/>
    </row>
    <row r="9864" spans="1:15" x14ac:dyDescent="0.2">
      <c r="A9864" s="2">
        <v>0</v>
      </c>
      <c r="B9864" s="5" t="s">
        <v>688</v>
      </c>
      <c r="C9864" s="6" t="s">
        <v>0</v>
      </c>
      <c r="E9864" s="5" t="str">
        <f t="shared" si="966"/>
        <v/>
      </c>
      <c r="F9864" s="5" t="str">
        <f t="shared" ref="F9864:F9927" si="967">IF(LEN(E9864)=0,"",E9864&amp;B9864)</f>
        <v/>
      </c>
    </row>
    <row r="9865" spans="1:15" x14ac:dyDescent="0.2">
      <c r="A9865" s="2">
        <v>1</v>
      </c>
      <c r="B9865" s="6" t="s">
        <v>13</v>
      </c>
      <c r="C9865" s="6">
        <v>0</v>
      </c>
      <c r="D9865" s="5" t="s">
        <v>689</v>
      </c>
      <c r="E9865" s="5" t="str">
        <f t="shared" ref="E9865:E9928" si="968">IF(C9865=0,IF(LEN(D9865)&lt;&gt;3,"",D9865),IF(LEN(D9865)&lt;&gt;4,"",LEFT(D9865,3)))</f>
        <v/>
      </c>
      <c r="F9865" s="5" t="str">
        <f t="shared" si="967"/>
        <v/>
      </c>
      <c r="G9865" s="7">
        <v>130.851</v>
      </c>
      <c r="H9865" s="7">
        <v>126.88200000000001</v>
      </c>
      <c r="I9865" s="7">
        <v>98.388999999999996</v>
      </c>
      <c r="J9865" s="7">
        <v>62.298999999999999</v>
      </c>
      <c r="K9865" s="7">
        <v>75.191000000000003</v>
      </c>
      <c r="L9865" s="7">
        <v>77.543000000000006</v>
      </c>
      <c r="M9865" s="7">
        <v>50.755000000000003</v>
      </c>
      <c r="N9865" s="7">
        <v>49.938000000000002</v>
      </c>
      <c r="O9865" s="7"/>
    </row>
    <row r="9866" spans="1:15" x14ac:dyDescent="0.2">
      <c r="A9866" s="2">
        <v>1</v>
      </c>
      <c r="B9866" s="6" t="s">
        <v>15</v>
      </c>
      <c r="C9866" s="6">
        <v>0</v>
      </c>
      <c r="D9866" s="5" t="s">
        <v>689</v>
      </c>
      <c r="E9866" s="5" t="str">
        <f t="shared" si="968"/>
        <v/>
      </c>
      <c r="F9866" s="5" t="str">
        <f t="shared" si="967"/>
        <v/>
      </c>
      <c r="G9866" s="7">
        <v>134.22999999999999</v>
      </c>
      <c r="H9866" s="7">
        <v>130.56700000000001</v>
      </c>
      <c r="I9866" s="7">
        <v>104.754</v>
      </c>
      <c r="J9866" s="7">
        <v>64.471999999999994</v>
      </c>
      <c r="K9866" s="7">
        <v>78.040999999999997</v>
      </c>
      <c r="L9866" s="7">
        <v>80.23</v>
      </c>
      <c r="M9866" s="7">
        <v>51.84</v>
      </c>
      <c r="N9866" s="7">
        <v>54.305</v>
      </c>
      <c r="O9866" s="7"/>
    </row>
    <row r="9867" spans="1:15" x14ac:dyDescent="0.2">
      <c r="A9867" s="2">
        <v>1</v>
      </c>
      <c r="B9867" s="6" t="s">
        <v>16</v>
      </c>
      <c r="C9867" s="6">
        <v>0</v>
      </c>
      <c r="D9867" s="5" t="s">
        <v>689</v>
      </c>
      <c r="E9867" s="5" t="str">
        <f t="shared" si="968"/>
        <v/>
      </c>
      <c r="F9867" s="5" t="str">
        <f t="shared" si="967"/>
        <v/>
      </c>
      <c r="G9867" s="7">
        <v>132.10300000000001</v>
      </c>
      <c r="H9867" s="7">
        <v>128.44499999999999</v>
      </c>
      <c r="I9867" s="7">
        <v>104.901</v>
      </c>
      <c r="J9867" s="7">
        <v>67.766999999999996</v>
      </c>
      <c r="K9867" s="7">
        <v>79.408000000000001</v>
      </c>
      <c r="L9867" s="7">
        <v>81.67</v>
      </c>
      <c r="M9867" s="7">
        <v>55.426000000000002</v>
      </c>
      <c r="N9867" s="7">
        <v>58.143000000000001</v>
      </c>
      <c r="O9867" s="7"/>
    </row>
    <row r="9868" spans="1:15" x14ac:dyDescent="0.2">
      <c r="A9868" s="2">
        <v>1</v>
      </c>
      <c r="B9868" s="6" t="s">
        <v>17</v>
      </c>
      <c r="C9868" s="6">
        <v>0</v>
      </c>
      <c r="D9868" s="5" t="s">
        <v>689</v>
      </c>
      <c r="E9868" s="5" t="str">
        <f t="shared" si="968"/>
        <v/>
      </c>
      <c r="F9868" s="5" t="str">
        <f t="shared" si="967"/>
        <v/>
      </c>
      <c r="G9868" s="7">
        <v>137.98699999999999</v>
      </c>
      <c r="H9868" s="7">
        <v>133.49799999999999</v>
      </c>
      <c r="I9868" s="7">
        <v>109.54</v>
      </c>
      <c r="J9868" s="7">
        <v>69.367000000000004</v>
      </c>
      <c r="K9868" s="7">
        <v>79.384</v>
      </c>
      <c r="L9868" s="7">
        <v>82.054000000000002</v>
      </c>
      <c r="M9868" s="7">
        <v>55.222999999999999</v>
      </c>
      <c r="N9868" s="7">
        <v>60.491</v>
      </c>
      <c r="O9868" s="7"/>
    </row>
    <row r="9869" spans="1:15" x14ac:dyDescent="0.2">
      <c r="A9869" s="2">
        <v>1</v>
      </c>
      <c r="B9869" s="6" t="s">
        <v>18</v>
      </c>
      <c r="C9869" s="6">
        <v>0</v>
      </c>
      <c r="D9869" s="5" t="s">
        <v>689</v>
      </c>
      <c r="E9869" s="5" t="str">
        <f t="shared" si="968"/>
        <v/>
      </c>
      <c r="F9869" s="5" t="str">
        <f t="shared" si="967"/>
        <v/>
      </c>
      <c r="G9869" s="7">
        <v>136.44399999999999</v>
      </c>
      <c r="H9869" s="7">
        <v>131.036</v>
      </c>
      <c r="I9869" s="7">
        <v>106.136</v>
      </c>
      <c r="J9869" s="7">
        <v>71.164000000000001</v>
      </c>
      <c r="K9869" s="7">
        <v>77.787000000000006</v>
      </c>
      <c r="L9869" s="7">
        <v>80.998000000000005</v>
      </c>
      <c r="M9869" s="7">
        <v>57.264000000000003</v>
      </c>
      <c r="N9869" s="7">
        <v>60.777999999999999</v>
      </c>
      <c r="O9869" s="7"/>
    </row>
    <row r="9870" spans="1:15" x14ac:dyDescent="0.2">
      <c r="A9870" s="2">
        <v>1</v>
      </c>
      <c r="B9870" s="6" t="s">
        <v>19</v>
      </c>
      <c r="C9870" s="6">
        <v>0</v>
      </c>
      <c r="D9870" s="5" t="s">
        <v>689</v>
      </c>
      <c r="E9870" s="5" t="str">
        <f t="shared" si="968"/>
        <v/>
      </c>
      <c r="F9870" s="5" t="str">
        <f t="shared" si="967"/>
        <v/>
      </c>
      <c r="G9870" s="7">
        <v>137.92500000000001</v>
      </c>
      <c r="H9870" s="7">
        <v>133.66499999999999</v>
      </c>
      <c r="I9870" s="7">
        <v>108.907</v>
      </c>
      <c r="J9870" s="7">
        <v>73.67</v>
      </c>
      <c r="K9870" s="7">
        <v>78.960999999999999</v>
      </c>
      <c r="L9870" s="7">
        <v>81.477999999999994</v>
      </c>
      <c r="M9870" s="7">
        <v>58.069000000000003</v>
      </c>
      <c r="N9870" s="7">
        <v>63.241999999999997</v>
      </c>
      <c r="O9870" s="7"/>
    </row>
    <row r="9871" spans="1:15" x14ac:dyDescent="0.2">
      <c r="A9871" s="2">
        <v>1</v>
      </c>
      <c r="B9871" s="6" t="s">
        <v>20</v>
      </c>
      <c r="C9871" s="6">
        <v>0</v>
      </c>
      <c r="D9871" s="5" t="s">
        <v>689</v>
      </c>
      <c r="E9871" s="5" t="str">
        <f t="shared" si="968"/>
        <v/>
      </c>
      <c r="F9871" s="5" t="str">
        <f t="shared" si="967"/>
        <v/>
      </c>
      <c r="G9871" s="7">
        <v>130.71899999999999</v>
      </c>
      <c r="H9871" s="7">
        <v>129.327</v>
      </c>
      <c r="I9871" s="7">
        <v>109.717</v>
      </c>
      <c r="J9871" s="7">
        <v>75.256</v>
      </c>
      <c r="K9871" s="7">
        <v>83.933000000000007</v>
      </c>
      <c r="L9871" s="7">
        <v>84.837000000000003</v>
      </c>
      <c r="M9871" s="7">
        <v>61.012</v>
      </c>
      <c r="N9871" s="7">
        <v>66.94</v>
      </c>
      <c r="O9871" s="7"/>
    </row>
    <row r="9872" spans="1:15" x14ac:dyDescent="0.2">
      <c r="A9872" s="2">
        <v>1</v>
      </c>
      <c r="B9872" s="6" t="s">
        <v>21</v>
      </c>
      <c r="C9872" s="6">
        <v>0</v>
      </c>
      <c r="D9872" s="5" t="s">
        <v>689</v>
      </c>
      <c r="E9872" s="5" t="str">
        <f t="shared" si="968"/>
        <v/>
      </c>
      <c r="F9872" s="5" t="str">
        <f t="shared" si="967"/>
        <v/>
      </c>
      <c r="G9872" s="7">
        <v>128.66300000000001</v>
      </c>
      <c r="H9872" s="7">
        <v>128.24299999999999</v>
      </c>
      <c r="I9872" s="7">
        <v>114.09</v>
      </c>
      <c r="J9872" s="7">
        <v>77.572000000000003</v>
      </c>
      <c r="K9872" s="7">
        <v>88.673000000000002</v>
      </c>
      <c r="L9872" s="7">
        <v>88.963999999999999</v>
      </c>
      <c r="M9872" s="7">
        <v>63.77</v>
      </c>
      <c r="N9872" s="7">
        <v>72.754999999999995</v>
      </c>
      <c r="O9872" s="7"/>
    </row>
    <row r="9873" spans="1:15" x14ac:dyDescent="0.2">
      <c r="A9873" s="2">
        <v>1</v>
      </c>
      <c r="B9873" s="6" t="s">
        <v>22</v>
      </c>
      <c r="C9873" s="6">
        <v>0</v>
      </c>
      <c r="D9873" s="5" t="s">
        <v>689</v>
      </c>
      <c r="E9873" s="5" t="str">
        <f t="shared" si="968"/>
        <v/>
      </c>
      <c r="F9873" s="5" t="str">
        <f t="shared" si="967"/>
        <v/>
      </c>
      <c r="G9873" s="7">
        <v>124.352</v>
      </c>
      <c r="H9873" s="7">
        <v>123.477</v>
      </c>
      <c r="I9873" s="7">
        <v>113.405</v>
      </c>
      <c r="J9873" s="7">
        <v>79.644000000000005</v>
      </c>
      <c r="K9873" s="7">
        <v>91.197000000000003</v>
      </c>
      <c r="L9873" s="7">
        <v>91.843000000000004</v>
      </c>
      <c r="M9873" s="7">
        <v>68.158000000000001</v>
      </c>
      <c r="N9873" s="7">
        <v>77.293999999999997</v>
      </c>
      <c r="O9873" s="7"/>
    </row>
    <row r="9874" spans="1:15" x14ac:dyDescent="0.2">
      <c r="A9874" s="2">
        <v>1</v>
      </c>
      <c r="B9874" s="6" t="s">
        <v>23</v>
      </c>
      <c r="C9874" s="6">
        <v>0</v>
      </c>
      <c r="D9874" s="5" t="s">
        <v>689</v>
      </c>
      <c r="E9874" s="5" t="str">
        <f t="shared" si="968"/>
        <v/>
      </c>
      <c r="F9874" s="5" t="str">
        <f t="shared" si="967"/>
        <v/>
      </c>
      <c r="G9874" s="7">
        <v>119.767</v>
      </c>
      <c r="H9874" s="7">
        <v>119.547</v>
      </c>
      <c r="I9874" s="7">
        <v>112.663</v>
      </c>
      <c r="J9874" s="7">
        <v>83.667000000000002</v>
      </c>
      <c r="K9874" s="7">
        <v>94.069000000000003</v>
      </c>
      <c r="L9874" s="7">
        <v>94.242000000000004</v>
      </c>
      <c r="M9874" s="7">
        <v>72.122</v>
      </c>
      <c r="N9874" s="7">
        <v>81.254999999999995</v>
      </c>
      <c r="O9874" s="7"/>
    </row>
    <row r="9875" spans="1:15" x14ac:dyDescent="0.2">
      <c r="A9875" s="2">
        <v>1</v>
      </c>
      <c r="B9875" s="6" t="s">
        <v>24</v>
      </c>
      <c r="C9875" s="6">
        <v>0</v>
      </c>
      <c r="D9875" s="5" t="s">
        <v>689</v>
      </c>
      <c r="E9875" s="5" t="str">
        <f t="shared" si="968"/>
        <v/>
      </c>
      <c r="F9875" s="5" t="str">
        <f t="shared" si="967"/>
        <v/>
      </c>
      <c r="G9875" s="7">
        <v>122.58</v>
      </c>
      <c r="H9875" s="7">
        <v>121.71599999999999</v>
      </c>
      <c r="I9875" s="7">
        <v>116.226</v>
      </c>
      <c r="J9875" s="7">
        <v>84.596999999999994</v>
      </c>
      <c r="K9875" s="7">
        <v>94.816000000000003</v>
      </c>
      <c r="L9875" s="7">
        <v>95.489000000000004</v>
      </c>
      <c r="M9875" s="7">
        <v>74.093999999999994</v>
      </c>
      <c r="N9875" s="7">
        <v>86.116</v>
      </c>
      <c r="O9875" s="7"/>
    </row>
    <row r="9876" spans="1:15" x14ac:dyDescent="0.2">
      <c r="A9876" s="2">
        <v>1</v>
      </c>
      <c r="B9876" s="6" t="s">
        <v>25</v>
      </c>
      <c r="C9876" s="6">
        <v>0</v>
      </c>
      <c r="D9876" s="5" t="s">
        <v>689</v>
      </c>
      <c r="E9876" s="5" t="str">
        <f t="shared" si="968"/>
        <v/>
      </c>
      <c r="F9876" s="5" t="str">
        <f t="shared" si="967"/>
        <v/>
      </c>
      <c r="G9876" s="7">
        <v>111.39100000000001</v>
      </c>
      <c r="H9876" s="7">
        <v>110.307</v>
      </c>
      <c r="I9876" s="7">
        <v>109.461</v>
      </c>
      <c r="J9876" s="7">
        <v>85.665999999999997</v>
      </c>
      <c r="K9876" s="7">
        <v>98.266999999999996</v>
      </c>
      <c r="L9876" s="7">
        <v>99.231999999999999</v>
      </c>
      <c r="M9876" s="7">
        <v>84.980999999999995</v>
      </c>
      <c r="N9876" s="7">
        <v>93.02</v>
      </c>
      <c r="O9876" s="7"/>
    </row>
    <row r="9877" spans="1:15" x14ac:dyDescent="0.2">
      <c r="A9877" s="2">
        <v>1</v>
      </c>
      <c r="B9877" s="6" t="s">
        <v>26</v>
      </c>
      <c r="C9877" s="6">
        <v>0</v>
      </c>
      <c r="D9877" s="5" t="s">
        <v>689</v>
      </c>
      <c r="E9877" s="5" t="str">
        <f t="shared" si="968"/>
        <v/>
      </c>
      <c r="F9877" s="5" t="str">
        <f t="shared" si="967"/>
        <v/>
      </c>
      <c r="G9877" s="7">
        <v>118.053</v>
      </c>
      <c r="H9877" s="7">
        <v>117.121</v>
      </c>
      <c r="I9877" s="7">
        <v>120.94199999999999</v>
      </c>
      <c r="J9877" s="7">
        <v>88.756</v>
      </c>
      <c r="K9877" s="7">
        <v>102.44799999999999</v>
      </c>
      <c r="L9877" s="7">
        <v>103.26300000000001</v>
      </c>
      <c r="M9877" s="7">
        <v>79.474000000000004</v>
      </c>
      <c r="N9877" s="7">
        <v>96.117999999999995</v>
      </c>
      <c r="O9877" s="7"/>
    </row>
    <row r="9878" spans="1:15" x14ac:dyDescent="0.2">
      <c r="A9878" s="2">
        <v>1</v>
      </c>
      <c r="B9878" s="6" t="s">
        <v>27</v>
      </c>
      <c r="C9878" s="6">
        <v>0</v>
      </c>
      <c r="D9878" s="5" t="s">
        <v>689</v>
      </c>
      <c r="E9878" s="5" t="str">
        <f t="shared" si="968"/>
        <v/>
      </c>
      <c r="F9878" s="5" t="str">
        <f t="shared" si="967"/>
        <v/>
      </c>
      <c r="G9878" s="7">
        <v>116.611</v>
      </c>
      <c r="H9878" s="7">
        <v>116.696</v>
      </c>
      <c r="I9878" s="7">
        <v>122.072</v>
      </c>
      <c r="J9878" s="7">
        <v>93.484999999999999</v>
      </c>
      <c r="K9878" s="7">
        <v>104.68300000000001</v>
      </c>
      <c r="L9878" s="7">
        <v>104.607</v>
      </c>
      <c r="M9878" s="7">
        <v>83.808000000000007</v>
      </c>
      <c r="N9878" s="7">
        <v>102.306</v>
      </c>
      <c r="O9878" s="7"/>
    </row>
    <row r="9879" spans="1:15" x14ac:dyDescent="0.2">
      <c r="A9879" s="2">
        <v>1</v>
      </c>
      <c r="B9879" s="6" t="s">
        <v>28</v>
      </c>
      <c r="C9879" s="6">
        <v>0</v>
      </c>
      <c r="D9879" s="5" t="s">
        <v>689</v>
      </c>
      <c r="E9879" s="5" t="str">
        <f t="shared" si="968"/>
        <v/>
      </c>
      <c r="F9879" s="5" t="str">
        <f t="shared" si="967"/>
        <v/>
      </c>
      <c r="G9879" s="7">
        <v>103.01600000000001</v>
      </c>
      <c r="H9879" s="7">
        <v>101.38</v>
      </c>
      <c r="I9879" s="7">
        <v>106.828</v>
      </c>
      <c r="J9879" s="7">
        <v>98.177999999999997</v>
      </c>
      <c r="K9879" s="7">
        <v>103.7</v>
      </c>
      <c r="L9879" s="7">
        <v>105.374</v>
      </c>
      <c r="M9879" s="7">
        <v>95.733999999999995</v>
      </c>
      <c r="N9879" s="7">
        <v>102.271</v>
      </c>
      <c r="O9879" s="7"/>
    </row>
    <row r="9880" spans="1:15" x14ac:dyDescent="0.2">
      <c r="A9880" s="2">
        <v>1</v>
      </c>
      <c r="B9880" s="6" t="s">
        <v>29</v>
      </c>
      <c r="C9880" s="6">
        <v>0</v>
      </c>
      <c r="D9880" s="5" t="s">
        <v>689</v>
      </c>
      <c r="E9880" s="5" t="str">
        <f t="shared" si="968"/>
        <v/>
      </c>
      <c r="F9880" s="5" t="str">
        <f t="shared" si="967"/>
        <v/>
      </c>
      <c r="G9880" s="7">
        <v>100</v>
      </c>
      <c r="H9880" s="7">
        <v>100</v>
      </c>
      <c r="I9880" s="7">
        <v>100</v>
      </c>
      <c r="J9880" s="7">
        <v>100</v>
      </c>
      <c r="K9880" s="7">
        <v>100</v>
      </c>
      <c r="L9880" s="7">
        <v>100</v>
      </c>
      <c r="M9880" s="7">
        <v>100</v>
      </c>
      <c r="N9880" s="7">
        <v>100</v>
      </c>
      <c r="O9880" s="7"/>
    </row>
    <row r="9881" spans="1:15" x14ac:dyDescent="0.2">
      <c r="A9881" s="2">
        <v>1</v>
      </c>
      <c r="B9881" s="6" t="s">
        <v>30</v>
      </c>
      <c r="C9881" s="6">
        <v>0</v>
      </c>
      <c r="D9881" s="5" t="s">
        <v>689</v>
      </c>
      <c r="E9881" s="5" t="str">
        <f t="shared" si="968"/>
        <v/>
      </c>
      <c r="F9881" s="5" t="str">
        <f t="shared" si="967"/>
        <v/>
      </c>
      <c r="G9881" s="7">
        <v>105.056</v>
      </c>
      <c r="H9881" s="7">
        <v>101.212</v>
      </c>
      <c r="I9881" s="7">
        <v>97.617999999999995</v>
      </c>
      <c r="J9881" s="7">
        <v>103.491</v>
      </c>
      <c r="K9881" s="7">
        <v>92.918999999999997</v>
      </c>
      <c r="L9881" s="7">
        <v>96.448999999999998</v>
      </c>
      <c r="M9881" s="7">
        <v>96.950999999999993</v>
      </c>
      <c r="N9881" s="7">
        <v>94.641000000000005</v>
      </c>
      <c r="O9881" s="7"/>
    </row>
    <row r="9882" spans="1:15" x14ac:dyDescent="0.2">
      <c r="A9882" s="2">
        <v>1</v>
      </c>
      <c r="B9882" s="6" t="s">
        <v>31</v>
      </c>
      <c r="C9882" s="6">
        <v>0</v>
      </c>
      <c r="D9882" s="5" t="s">
        <v>689</v>
      </c>
      <c r="E9882" s="5" t="str">
        <f t="shared" si="968"/>
        <v/>
      </c>
      <c r="F9882" s="5" t="str">
        <f t="shared" si="967"/>
        <v/>
      </c>
      <c r="G9882" s="7">
        <v>107.3</v>
      </c>
      <c r="H9882" s="7">
        <v>102.496</v>
      </c>
      <c r="I9882" s="7">
        <v>102.3</v>
      </c>
      <c r="J9882" s="7">
        <v>106.056</v>
      </c>
      <c r="K9882" s="7">
        <v>95.34</v>
      </c>
      <c r="L9882" s="7">
        <v>99.808000000000007</v>
      </c>
      <c r="M9882" s="7">
        <v>93.42</v>
      </c>
      <c r="N9882" s="7">
        <v>95.567999999999998</v>
      </c>
      <c r="O9882" s="7"/>
    </row>
    <row r="9883" spans="1:15" x14ac:dyDescent="0.2">
      <c r="A9883" s="2">
        <v>1</v>
      </c>
      <c r="B9883" s="6" t="s">
        <v>32</v>
      </c>
      <c r="C9883" s="6">
        <v>0</v>
      </c>
      <c r="D9883" s="5" t="s">
        <v>689</v>
      </c>
      <c r="E9883" s="5" t="str">
        <f t="shared" si="968"/>
        <v/>
      </c>
      <c r="F9883" s="5" t="str">
        <f t="shared" si="967"/>
        <v/>
      </c>
      <c r="G9883" s="7">
        <v>106.49</v>
      </c>
      <c r="H9883" s="7">
        <v>105.82899999999999</v>
      </c>
      <c r="I9883" s="7">
        <v>107.251</v>
      </c>
      <c r="J9883" s="7">
        <v>109.34</v>
      </c>
      <c r="K9883" s="7">
        <v>100.714</v>
      </c>
      <c r="L9883" s="7">
        <v>101.34399999999999</v>
      </c>
      <c r="M9883" s="7">
        <v>88.638000000000005</v>
      </c>
      <c r="N9883" s="7">
        <v>95.064999999999998</v>
      </c>
      <c r="O9883" s="7"/>
    </row>
    <row r="9884" spans="1:15" x14ac:dyDescent="0.2">
      <c r="A9884" s="2">
        <v>1</v>
      </c>
      <c r="B9884" s="6" t="s">
        <v>33</v>
      </c>
      <c r="C9884" s="6">
        <v>0</v>
      </c>
      <c r="D9884" s="5" t="s">
        <v>689</v>
      </c>
      <c r="E9884" s="5" t="str">
        <f t="shared" si="968"/>
        <v/>
      </c>
      <c r="F9884" s="5" t="str">
        <f t="shared" si="967"/>
        <v/>
      </c>
      <c r="G9884" s="7">
        <v>106.20399999999999</v>
      </c>
      <c r="H9884" s="7">
        <v>105.55800000000001</v>
      </c>
      <c r="I9884" s="7">
        <v>106.672</v>
      </c>
      <c r="J9884" s="7">
        <v>111.28400000000001</v>
      </c>
      <c r="K9884" s="7">
        <v>100.44</v>
      </c>
      <c r="L9884" s="7">
        <v>101.056</v>
      </c>
      <c r="M9884" s="7">
        <v>87.432000000000002</v>
      </c>
      <c r="N9884" s="7">
        <v>93.266000000000005</v>
      </c>
      <c r="O9884" s="7"/>
    </row>
    <row r="9885" spans="1:15" x14ac:dyDescent="0.2">
      <c r="A9885" s="2">
        <v>1</v>
      </c>
      <c r="B9885" s="6" t="s">
        <v>34</v>
      </c>
      <c r="C9885" s="6">
        <v>0</v>
      </c>
      <c r="D9885" s="5" t="s">
        <v>689</v>
      </c>
      <c r="E9885" s="5" t="str">
        <f t="shared" si="968"/>
        <v/>
      </c>
      <c r="F9885" s="5" t="str">
        <f t="shared" si="967"/>
        <v/>
      </c>
      <c r="G9885" s="7">
        <v>109.628</v>
      </c>
      <c r="H9885" s="7">
        <v>103.441</v>
      </c>
      <c r="I9885" s="7">
        <v>101.25700000000001</v>
      </c>
      <c r="J9885" s="7">
        <v>113.224</v>
      </c>
      <c r="K9885" s="7">
        <v>92.364000000000004</v>
      </c>
      <c r="L9885" s="7">
        <v>97.888999999999996</v>
      </c>
      <c r="M9885" s="7">
        <v>88.072000000000003</v>
      </c>
      <c r="N9885" s="7">
        <v>89.179000000000002</v>
      </c>
      <c r="O9885" s="7"/>
    </row>
    <row r="9886" spans="1:15" x14ac:dyDescent="0.2">
      <c r="A9886" s="2">
        <v>1</v>
      </c>
      <c r="B9886" s="6" t="s">
        <v>35</v>
      </c>
      <c r="C9886" s="6">
        <v>0</v>
      </c>
      <c r="D9886" s="5" t="s">
        <v>689</v>
      </c>
      <c r="E9886" s="5" t="str">
        <f t="shared" si="968"/>
        <v/>
      </c>
      <c r="F9886" s="5" t="str">
        <f t="shared" si="967"/>
        <v/>
      </c>
      <c r="G9886" s="7">
        <v>115.857</v>
      </c>
      <c r="H9886" s="7">
        <v>104.334</v>
      </c>
      <c r="I9886" s="7">
        <v>94.921999999999997</v>
      </c>
      <c r="J9886" s="7">
        <v>117.797</v>
      </c>
      <c r="K9886" s="7">
        <v>81.930999999999997</v>
      </c>
      <c r="L9886" s="7">
        <v>90.978999999999999</v>
      </c>
      <c r="M9886" s="7">
        <v>89.938000000000002</v>
      </c>
      <c r="N9886" s="7">
        <v>85.370999999999995</v>
      </c>
      <c r="O9886" s="7"/>
    </row>
    <row r="9887" spans="1:15" x14ac:dyDescent="0.2">
      <c r="A9887" s="2">
        <v>1</v>
      </c>
      <c r="B9887" s="6" t="s">
        <v>36</v>
      </c>
      <c r="C9887" s="6">
        <v>0</v>
      </c>
      <c r="D9887" s="5" t="s">
        <v>689</v>
      </c>
      <c r="E9887" s="5" t="str">
        <f t="shared" si="968"/>
        <v/>
      </c>
      <c r="F9887" s="5" t="str">
        <f t="shared" si="967"/>
        <v/>
      </c>
      <c r="G9887" s="7">
        <v>115.045</v>
      </c>
      <c r="H9887" s="7">
        <v>95.283000000000001</v>
      </c>
      <c r="I9887" s="7">
        <v>78.457999999999998</v>
      </c>
      <c r="J9887" s="7">
        <v>118.89</v>
      </c>
      <c r="K9887" s="7">
        <v>68.197000000000003</v>
      </c>
      <c r="L9887" s="7">
        <v>82.341999999999999</v>
      </c>
      <c r="M9887" s="7">
        <v>96.069000000000003</v>
      </c>
      <c r="N9887" s="7">
        <v>75.373999999999995</v>
      </c>
      <c r="O9887" s="7"/>
    </row>
    <row r="9888" spans="1:15" x14ac:dyDescent="0.2">
      <c r="A9888" s="2">
        <v>1</v>
      </c>
      <c r="B9888" s="6" t="s">
        <v>37</v>
      </c>
      <c r="C9888" s="6">
        <v>0</v>
      </c>
      <c r="D9888" s="5" t="s">
        <v>689</v>
      </c>
      <c r="E9888" s="5" t="str">
        <f t="shared" si="968"/>
        <v/>
      </c>
      <c r="F9888" s="5" t="str">
        <f t="shared" si="967"/>
        <v/>
      </c>
      <c r="G9888" s="7">
        <v>110.854</v>
      </c>
      <c r="H9888" s="7">
        <v>95.26</v>
      </c>
      <c r="I9888" s="7">
        <v>77.524000000000001</v>
      </c>
      <c r="J9888" s="7">
        <v>121.121</v>
      </c>
      <c r="K9888" s="7">
        <v>69.933999999999997</v>
      </c>
      <c r="L9888" s="7">
        <v>81.382000000000005</v>
      </c>
      <c r="M9888" s="7">
        <v>96.299000000000007</v>
      </c>
      <c r="N9888" s="7">
        <v>74.655000000000001</v>
      </c>
      <c r="O9888" s="7"/>
    </row>
    <row r="9889" spans="1:15" x14ac:dyDescent="0.2">
      <c r="A9889" s="2">
        <v>0</v>
      </c>
      <c r="B9889" s="5" t="s">
        <v>688</v>
      </c>
      <c r="C9889" s="6" t="s">
        <v>0</v>
      </c>
      <c r="E9889" s="5" t="str">
        <f t="shared" si="968"/>
        <v/>
      </c>
      <c r="F9889" s="5" t="str">
        <f t="shared" si="967"/>
        <v/>
      </c>
    </row>
    <row r="9890" spans="1:15" x14ac:dyDescent="0.2">
      <c r="A9890" s="2">
        <v>1</v>
      </c>
      <c r="B9890" s="6" t="s">
        <v>13</v>
      </c>
      <c r="C9890" s="6">
        <v>0</v>
      </c>
      <c r="D9890" s="5" t="s">
        <v>690</v>
      </c>
      <c r="E9890" s="5" t="str">
        <f t="shared" si="968"/>
        <v/>
      </c>
      <c r="F9890" s="5" t="str">
        <f t="shared" si="967"/>
        <v/>
      </c>
      <c r="G9890" s="7">
        <v>130.851</v>
      </c>
      <c r="H9890" s="7">
        <v>126.88200000000001</v>
      </c>
      <c r="I9890" s="7">
        <v>98.388999999999996</v>
      </c>
      <c r="J9890" s="7">
        <v>62.298999999999999</v>
      </c>
      <c r="K9890" s="7">
        <v>75.191000000000003</v>
      </c>
      <c r="L9890" s="7">
        <v>77.543000000000006</v>
      </c>
      <c r="M9890" s="7">
        <v>50.755000000000003</v>
      </c>
      <c r="N9890" s="7">
        <v>49.938000000000002</v>
      </c>
      <c r="O9890" s="7"/>
    </row>
    <row r="9891" spans="1:15" x14ac:dyDescent="0.2">
      <c r="A9891" s="2">
        <v>1</v>
      </c>
      <c r="B9891" s="6" t="s">
        <v>15</v>
      </c>
      <c r="C9891" s="6">
        <v>0</v>
      </c>
      <c r="D9891" s="5" t="s">
        <v>690</v>
      </c>
      <c r="E9891" s="5" t="str">
        <f t="shared" si="968"/>
        <v/>
      </c>
      <c r="F9891" s="5" t="str">
        <f t="shared" si="967"/>
        <v/>
      </c>
      <c r="G9891" s="7">
        <v>134.22999999999999</v>
      </c>
      <c r="H9891" s="7">
        <v>130.56700000000001</v>
      </c>
      <c r="I9891" s="7">
        <v>104.754</v>
      </c>
      <c r="J9891" s="7">
        <v>64.471999999999994</v>
      </c>
      <c r="K9891" s="7">
        <v>78.040999999999997</v>
      </c>
      <c r="L9891" s="7">
        <v>80.23</v>
      </c>
      <c r="M9891" s="7">
        <v>51.84</v>
      </c>
      <c r="N9891" s="7">
        <v>54.305</v>
      </c>
      <c r="O9891" s="7"/>
    </row>
    <row r="9892" spans="1:15" x14ac:dyDescent="0.2">
      <c r="A9892" s="2">
        <v>1</v>
      </c>
      <c r="B9892" s="6" t="s">
        <v>16</v>
      </c>
      <c r="C9892" s="6">
        <v>0</v>
      </c>
      <c r="D9892" s="5" t="s">
        <v>690</v>
      </c>
      <c r="E9892" s="5" t="str">
        <f t="shared" si="968"/>
        <v/>
      </c>
      <c r="F9892" s="5" t="str">
        <f t="shared" si="967"/>
        <v/>
      </c>
      <c r="G9892" s="7">
        <v>132.10300000000001</v>
      </c>
      <c r="H9892" s="7">
        <v>128.44499999999999</v>
      </c>
      <c r="I9892" s="7">
        <v>104.901</v>
      </c>
      <c r="J9892" s="7">
        <v>67.766999999999996</v>
      </c>
      <c r="K9892" s="7">
        <v>79.408000000000001</v>
      </c>
      <c r="L9892" s="7">
        <v>81.67</v>
      </c>
      <c r="M9892" s="7">
        <v>55.426000000000002</v>
      </c>
      <c r="N9892" s="7">
        <v>58.143000000000001</v>
      </c>
      <c r="O9892" s="7"/>
    </row>
    <row r="9893" spans="1:15" x14ac:dyDescent="0.2">
      <c r="A9893" s="2">
        <v>1</v>
      </c>
      <c r="B9893" s="6" t="s">
        <v>17</v>
      </c>
      <c r="C9893" s="6">
        <v>0</v>
      </c>
      <c r="D9893" s="5" t="s">
        <v>690</v>
      </c>
      <c r="E9893" s="5" t="str">
        <f t="shared" si="968"/>
        <v/>
      </c>
      <c r="F9893" s="5" t="str">
        <f t="shared" si="967"/>
        <v/>
      </c>
      <c r="G9893" s="7">
        <v>137.98699999999999</v>
      </c>
      <c r="H9893" s="7">
        <v>133.49799999999999</v>
      </c>
      <c r="I9893" s="7">
        <v>109.54</v>
      </c>
      <c r="J9893" s="7">
        <v>69.367000000000004</v>
      </c>
      <c r="K9893" s="7">
        <v>79.384</v>
      </c>
      <c r="L9893" s="7">
        <v>82.054000000000002</v>
      </c>
      <c r="M9893" s="7">
        <v>55.222999999999999</v>
      </c>
      <c r="N9893" s="7">
        <v>60.491</v>
      </c>
      <c r="O9893" s="7"/>
    </row>
    <row r="9894" spans="1:15" x14ac:dyDescent="0.2">
      <c r="A9894" s="2">
        <v>1</v>
      </c>
      <c r="B9894" s="6" t="s">
        <v>18</v>
      </c>
      <c r="C9894" s="6">
        <v>0</v>
      </c>
      <c r="D9894" s="5" t="s">
        <v>690</v>
      </c>
      <c r="E9894" s="5" t="str">
        <f t="shared" si="968"/>
        <v/>
      </c>
      <c r="F9894" s="5" t="str">
        <f t="shared" si="967"/>
        <v/>
      </c>
      <c r="G9894" s="7">
        <v>136.44399999999999</v>
      </c>
      <c r="H9894" s="7">
        <v>131.036</v>
      </c>
      <c r="I9894" s="7">
        <v>106.136</v>
      </c>
      <c r="J9894" s="7">
        <v>71.164000000000001</v>
      </c>
      <c r="K9894" s="7">
        <v>77.787000000000006</v>
      </c>
      <c r="L9894" s="7">
        <v>80.998000000000005</v>
      </c>
      <c r="M9894" s="7">
        <v>57.264000000000003</v>
      </c>
      <c r="N9894" s="7">
        <v>60.777999999999999</v>
      </c>
      <c r="O9894" s="7"/>
    </row>
    <row r="9895" spans="1:15" x14ac:dyDescent="0.2">
      <c r="A9895" s="2">
        <v>1</v>
      </c>
      <c r="B9895" s="6" t="s">
        <v>19</v>
      </c>
      <c r="C9895" s="6">
        <v>0</v>
      </c>
      <c r="D9895" s="5" t="s">
        <v>690</v>
      </c>
      <c r="E9895" s="5" t="str">
        <f t="shared" si="968"/>
        <v/>
      </c>
      <c r="F9895" s="5" t="str">
        <f t="shared" si="967"/>
        <v/>
      </c>
      <c r="G9895" s="7">
        <v>137.92500000000001</v>
      </c>
      <c r="H9895" s="7">
        <v>133.66499999999999</v>
      </c>
      <c r="I9895" s="7">
        <v>108.907</v>
      </c>
      <c r="J9895" s="7">
        <v>73.67</v>
      </c>
      <c r="K9895" s="7">
        <v>78.960999999999999</v>
      </c>
      <c r="L9895" s="7">
        <v>81.477999999999994</v>
      </c>
      <c r="M9895" s="7">
        <v>58.069000000000003</v>
      </c>
      <c r="N9895" s="7">
        <v>63.241999999999997</v>
      </c>
      <c r="O9895" s="7"/>
    </row>
    <row r="9896" spans="1:15" x14ac:dyDescent="0.2">
      <c r="A9896" s="2">
        <v>1</v>
      </c>
      <c r="B9896" s="6" t="s">
        <v>20</v>
      </c>
      <c r="C9896" s="6">
        <v>0</v>
      </c>
      <c r="D9896" s="5" t="s">
        <v>690</v>
      </c>
      <c r="E9896" s="5" t="str">
        <f t="shared" si="968"/>
        <v/>
      </c>
      <c r="F9896" s="5" t="str">
        <f t="shared" si="967"/>
        <v/>
      </c>
      <c r="G9896" s="7">
        <v>130.71899999999999</v>
      </c>
      <c r="H9896" s="7">
        <v>129.327</v>
      </c>
      <c r="I9896" s="7">
        <v>109.717</v>
      </c>
      <c r="J9896" s="7">
        <v>75.256</v>
      </c>
      <c r="K9896" s="7">
        <v>83.933000000000007</v>
      </c>
      <c r="L9896" s="7">
        <v>84.837000000000003</v>
      </c>
      <c r="M9896" s="7">
        <v>61.012</v>
      </c>
      <c r="N9896" s="7">
        <v>66.94</v>
      </c>
      <c r="O9896" s="7"/>
    </row>
    <row r="9897" spans="1:15" x14ac:dyDescent="0.2">
      <c r="A9897" s="2">
        <v>1</v>
      </c>
      <c r="B9897" s="6" t="s">
        <v>21</v>
      </c>
      <c r="C9897" s="6">
        <v>0</v>
      </c>
      <c r="D9897" s="5" t="s">
        <v>690</v>
      </c>
      <c r="E9897" s="5" t="str">
        <f t="shared" si="968"/>
        <v/>
      </c>
      <c r="F9897" s="5" t="str">
        <f t="shared" si="967"/>
        <v/>
      </c>
      <c r="G9897" s="7">
        <v>128.66300000000001</v>
      </c>
      <c r="H9897" s="7">
        <v>128.24299999999999</v>
      </c>
      <c r="I9897" s="7">
        <v>114.09</v>
      </c>
      <c r="J9897" s="7">
        <v>77.572000000000003</v>
      </c>
      <c r="K9897" s="7">
        <v>88.673000000000002</v>
      </c>
      <c r="L9897" s="7">
        <v>88.963999999999999</v>
      </c>
      <c r="M9897" s="7">
        <v>63.77</v>
      </c>
      <c r="N9897" s="7">
        <v>72.754999999999995</v>
      </c>
      <c r="O9897" s="7"/>
    </row>
    <row r="9898" spans="1:15" x14ac:dyDescent="0.2">
      <c r="A9898" s="2">
        <v>1</v>
      </c>
      <c r="B9898" s="6" t="s">
        <v>22</v>
      </c>
      <c r="C9898" s="6">
        <v>0</v>
      </c>
      <c r="D9898" s="5" t="s">
        <v>690</v>
      </c>
      <c r="E9898" s="5" t="str">
        <f t="shared" si="968"/>
        <v/>
      </c>
      <c r="F9898" s="5" t="str">
        <f t="shared" si="967"/>
        <v/>
      </c>
      <c r="G9898" s="7">
        <v>124.352</v>
      </c>
      <c r="H9898" s="7">
        <v>123.477</v>
      </c>
      <c r="I9898" s="7">
        <v>113.405</v>
      </c>
      <c r="J9898" s="7">
        <v>79.644000000000005</v>
      </c>
      <c r="K9898" s="7">
        <v>91.197000000000003</v>
      </c>
      <c r="L9898" s="7">
        <v>91.843000000000004</v>
      </c>
      <c r="M9898" s="7">
        <v>68.158000000000001</v>
      </c>
      <c r="N9898" s="7">
        <v>77.293999999999997</v>
      </c>
      <c r="O9898" s="7"/>
    </row>
    <row r="9899" spans="1:15" x14ac:dyDescent="0.2">
      <c r="A9899" s="2">
        <v>1</v>
      </c>
      <c r="B9899" s="6" t="s">
        <v>23</v>
      </c>
      <c r="C9899" s="6">
        <v>0</v>
      </c>
      <c r="D9899" s="5" t="s">
        <v>690</v>
      </c>
      <c r="E9899" s="5" t="str">
        <f t="shared" si="968"/>
        <v/>
      </c>
      <c r="F9899" s="5" t="str">
        <f t="shared" si="967"/>
        <v/>
      </c>
      <c r="G9899" s="7">
        <v>119.767</v>
      </c>
      <c r="H9899" s="7">
        <v>119.547</v>
      </c>
      <c r="I9899" s="7">
        <v>112.663</v>
      </c>
      <c r="J9899" s="7">
        <v>83.667000000000002</v>
      </c>
      <c r="K9899" s="7">
        <v>94.069000000000003</v>
      </c>
      <c r="L9899" s="7">
        <v>94.242000000000004</v>
      </c>
      <c r="M9899" s="7">
        <v>72.122</v>
      </c>
      <c r="N9899" s="7">
        <v>81.254999999999995</v>
      </c>
      <c r="O9899" s="7"/>
    </row>
    <row r="9900" spans="1:15" x14ac:dyDescent="0.2">
      <c r="A9900" s="2">
        <v>1</v>
      </c>
      <c r="B9900" s="6" t="s">
        <v>24</v>
      </c>
      <c r="C9900" s="6">
        <v>0</v>
      </c>
      <c r="D9900" s="5" t="s">
        <v>690</v>
      </c>
      <c r="E9900" s="5" t="str">
        <f t="shared" si="968"/>
        <v/>
      </c>
      <c r="F9900" s="5" t="str">
        <f t="shared" si="967"/>
        <v/>
      </c>
      <c r="G9900" s="7">
        <v>122.58</v>
      </c>
      <c r="H9900" s="7">
        <v>121.71599999999999</v>
      </c>
      <c r="I9900" s="7">
        <v>116.226</v>
      </c>
      <c r="J9900" s="7">
        <v>84.596999999999994</v>
      </c>
      <c r="K9900" s="7">
        <v>94.816000000000003</v>
      </c>
      <c r="L9900" s="7">
        <v>95.489000000000004</v>
      </c>
      <c r="M9900" s="7">
        <v>74.093999999999994</v>
      </c>
      <c r="N9900" s="7">
        <v>86.116</v>
      </c>
      <c r="O9900" s="7"/>
    </row>
    <row r="9901" spans="1:15" x14ac:dyDescent="0.2">
      <c r="A9901" s="2">
        <v>1</v>
      </c>
      <c r="B9901" s="6" t="s">
        <v>25</v>
      </c>
      <c r="C9901" s="6">
        <v>0</v>
      </c>
      <c r="D9901" s="5" t="s">
        <v>690</v>
      </c>
      <c r="E9901" s="5" t="str">
        <f t="shared" si="968"/>
        <v/>
      </c>
      <c r="F9901" s="5" t="str">
        <f t="shared" si="967"/>
        <v/>
      </c>
      <c r="G9901" s="7">
        <v>111.39100000000001</v>
      </c>
      <c r="H9901" s="7">
        <v>110.307</v>
      </c>
      <c r="I9901" s="7">
        <v>109.461</v>
      </c>
      <c r="J9901" s="7">
        <v>85.665999999999997</v>
      </c>
      <c r="K9901" s="7">
        <v>98.266999999999996</v>
      </c>
      <c r="L9901" s="7">
        <v>99.231999999999999</v>
      </c>
      <c r="M9901" s="7">
        <v>84.980999999999995</v>
      </c>
      <c r="N9901" s="7">
        <v>93.02</v>
      </c>
      <c r="O9901" s="7"/>
    </row>
    <row r="9902" spans="1:15" x14ac:dyDescent="0.2">
      <c r="A9902" s="2">
        <v>1</v>
      </c>
      <c r="B9902" s="6" t="s">
        <v>26</v>
      </c>
      <c r="C9902" s="6">
        <v>0</v>
      </c>
      <c r="D9902" s="5" t="s">
        <v>690</v>
      </c>
      <c r="E9902" s="5" t="str">
        <f t="shared" si="968"/>
        <v/>
      </c>
      <c r="F9902" s="5" t="str">
        <f t="shared" si="967"/>
        <v/>
      </c>
      <c r="G9902" s="7">
        <v>118.053</v>
      </c>
      <c r="H9902" s="7">
        <v>117.121</v>
      </c>
      <c r="I9902" s="7">
        <v>120.94199999999999</v>
      </c>
      <c r="J9902" s="7">
        <v>88.756</v>
      </c>
      <c r="K9902" s="7">
        <v>102.44799999999999</v>
      </c>
      <c r="L9902" s="7">
        <v>103.26300000000001</v>
      </c>
      <c r="M9902" s="7">
        <v>79.474000000000004</v>
      </c>
      <c r="N9902" s="7">
        <v>96.117999999999995</v>
      </c>
      <c r="O9902" s="7"/>
    </row>
    <row r="9903" spans="1:15" x14ac:dyDescent="0.2">
      <c r="A9903" s="2">
        <v>1</v>
      </c>
      <c r="B9903" s="6" t="s">
        <v>27</v>
      </c>
      <c r="C9903" s="6">
        <v>0</v>
      </c>
      <c r="D9903" s="5" t="s">
        <v>690</v>
      </c>
      <c r="E9903" s="5" t="str">
        <f t="shared" si="968"/>
        <v/>
      </c>
      <c r="F9903" s="5" t="str">
        <f t="shared" si="967"/>
        <v/>
      </c>
      <c r="G9903" s="7">
        <v>116.611</v>
      </c>
      <c r="H9903" s="7">
        <v>116.696</v>
      </c>
      <c r="I9903" s="7">
        <v>122.072</v>
      </c>
      <c r="J9903" s="7">
        <v>93.484999999999999</v>
      </c>
      <c r="K9903" s="7">
        <v>104.68300000000001</v>
      </c>
      <c r="L9903" s="7">
        <v>104.607</v>
      </c>
      <c r="M9903" s="7">
        <v>83.808000000000007</v>
      </c>
      <c r="N9903" s="7">
        <v>102.306</v>
      </c>
      <c r="O9903" s="7"/>
    </row>
    <row r="9904" spans="1:15" x14ac:dyDescent="0.2">
      <c r="A9904" s="2">
        <v>1</v>
      </c>
      <c r="B9904" s="6" t="s">
        <v>28</v>
      </c>
      <c r="C9904" s="6">
        <v>0</v>
      </c>
      <c r="D9904" s="5" t="s">
        <v>690</v>
      </c>
      <c r="E9904" s="5" t="str">
        <f t="shared" si="968"/>
        <v/>
      </c>
      <c r="F9904" s="5" t="str">
        <f t="shared" si="967"/>
        <v/>
      </c>
      <c r="G9904" s="7">
        <v>103.01600000000001</v>
      </c>
      <c r="H9904" s="7">
        <v>101.38</v>
      </c>
      <c r="I9904" s="7">
        <v>106.828</v>
      </c>
      <c r="J9904" s="7">
        <v>98.177999999999997</v>
      </c>
      <c r="K9904" s="7">
        <v>103.7</v>
      </c>
      <c r="L9904" s="7">
        <v>105.374</v>
      </c>
      <c r="M9904" s="7">
        <v>95.733999999999995</v>
      </c>
      <c r="N9904" s="7">
        <v>102.271</v>
      </c>
      <c r="O9904" s="7"/>
    </row>
    <row r="9905" spans="1:15" x14ac:dyDescent="0.2">
      <c r="A9905" s="2">
        <v>1</v>
      </c>
      <c r="B9905" s="6" t="s">
        <v>29</v>
      </c>
      <c r="C9905" s="6">
        <v>0</v>
      </c>
      <c r="D9905" s="5" t="s">
        <v>690</v>
      </c>
      <c r="E9905" s="5" t="str">
        <f t="shared" si="968"/>
        <v/>
      </c>
      <c r="F9905" s="5" t="str">
        <f t="shared" si="967"/>
        <v/>
      </c>
      <c r="G9905" s="7">
        <v>100</v>
      </c>
      <c r="H9905" s="7">
        <v>100</v>
      </c>
      <c r="I9905" s="7">
        <v>100</v>
      </c>
      <c r="J9905" s="7">
        <v>100</v>
      </c>
      <c r="K9905" s="7">
        <v>100</v>
      </c>
      <c r="L9905" s="7">
        <v>100</v>
      </c>
      <c r="M9905" s="7">
        <v>100</v>
      </c>
      <c r="N9905" s="7">
        <v>100</v>
      </c>
      <c r="O9905" s="7"/>
    </row>
    <row r="9906" spans="1:15" x14ac:dyDescent="0.2">
      <c r="A9906" s="2">
        <v>1</v>
      </c>
      <c r="B9906" s="6" t="s">
        <v>30</v>
      </c>
      <c r="C9906" s="6">
        <v>0</v>
      </c>
      <c r="D9906" s="5" t="s">
        <v>690</v>
      </c>
      <c r="E9906" s="5" t="str">
        <f t="shared" si="968"/>
        <v/>
      </c>
      <c r="F9906" s="5" t="str">
        <f t="shared" si="967"/>
        <v/>
      </c>
      <c r="G9906" s="7">
        <v>105.056</v>
      </c>
      <c r="H9906" s="7">
        <v>101.212</v>
      </c>
      <c r="I9906" s="7">
        <v>97.617999999999995</v>
      </c>
      <c r="J9906" s="7">
        <v>103.491</v>
      </c>
      <c r="K9906" s="7">
        <v>92.918999999999997</v>
      </c>
      <c r="L9906" s="7">
        <v>96.448999999999998</v>
      </c>
      <c r="M9906" s="7">
        <v>96.950999999999993</v>
      </c>
      <c r="N9906" s="7">
        <v>94.641000000000005</v>
      </c>
      <c r="O9906" s="7"/>
    </row>
    <row r="9907" spans="1:15" x14ac:dyDescent="0.2">
      <c r="A9907" s="2">
        <v>1</v>
      </c>
      <c r="B9907" s="6" t="s">
        <v>31</v>
      </c>
      <c r="C9907" s="6">
        <v>0</v>
      </c>
      <c r="D9907" s="5" t="s">
        <v>690</v>
      </c>
      <c r="E9907" s="5" t="str">
        <f t="shared" si="968"/>
        <v/>
      </c>
      <c r="F9907" s="5" t="str">
        <f t="shared" si="967"/>
        <v/>
      </c>
      <c r="G9907" s="7">
        <v>107.3</v>
      </c>
      <c r="H9907" s="7">
        <v>102.496</v>
      </c>
      <c r="I9907" s="7">
        <v>102.3</v>
      </c>
      <c r="J9907" s="7">
        <v>106.056</v>
      </c>
      <c r="K9907" s="7">
        <v>95.34</v>
      </c>
      <c r="L9907" s="7">
        <v>99.808000000000007</v>
      </c>
      <c r="M9907" s="7">
        <v>93.42</v>
      </c>
      <c r="N9907" s="7">
        <v>95.567999999999998</v>
      </c>
      <c r="O9907" s="7"/>
    </row>
    <row r="9908" spans="1:15" x14ac:dyDescent="0.2">
      <c r="A9908" s="2">
        <v>1</v>
      </c>
      <c r="B9908" s="6" t="s">
        <v>32</v>
      </c>
      <c r="C9908" s="6">
        <v>0</v>
      </c>
      <c r="D9908" s="5" t="s">
        <v>690</v>
      </c>
      <c r="E9908" s="5" t="str">
        <f t="shared" si="968"/>
        <v/>
      </c>
      <c r="F9908" s="5" t="str">
        <f t="shared" si="967"/>
        <v/>
      </c>
      <c r="G9908" s="7">
        <v>106.49</v>
      </c>
      <c r="H9908" s="7">
        <v>105.82899999999999</v>
      </c>
      <c r="I9908" s="7">
        <v>107.251</v>
      </c>
      <c r="J9908" s="7">
        <v>109.34</v>
      </c>
      <c r="K9908" s="7">
        <v>100.714</v>
      </c>
      <c r="L9908" s="7">
        <v>101.34399999999999</v>
      </c>
      <c r="M9908" s="7">
        <v>88.638000000000005</v>
      </c>
      <c r="N9908" s="7">
        <v>95.064999999999998</v>
      </c>
      <c r="O9908" s="7"/>
    </row>
    <row r="9909" spans="1:15" x14ac:dyDescent="0.2">
      <c r="A9909" s="2">
        <v>1</v>
      </c>
      <c r="B9909" s="6" t="s">
        <v>33</v>
      </c>
      <c r="C9909" s="6">
        <v>0</v>
      </c>
      <c r="D9909" s="5" t="s">
        <v>690</v>
      </c>
      <c r="E9909" s="5" t="str">
        <f t="shared" si="968"/>
        <v/>
      </c>
      <c r="F9909" s="5" t="str">
        <f t="shared" si="967"/>
        <v/>
      </c>
      <c r="G9909" s="7">
        <v>106.20399999999999</v>
      </c>
      <c r="H9909" s="7">
        <v>105.55800000000001</v>
      </c>
      <c r="I9909" s="7">
        <v>106.672</v>
      </c>
      <c r="J9909" s="7">
        <v>111.28400000000001</v>
      </c>
      <c r="K9909" s="7">
        <v>100.44</v>
      </c>
      <c r="L9909" s="7">
        <v>101.056</v>
      </c>
      <c r="M9909" s="7">
        <v>87.432000000000002</v>
      </c>
      <c r="N9909" s="7">
        <v>93.266000000000005</v>
      </c>
      <c r="O9909" s="7"/>
    </row>
    <row r="9910" spans="1:15" x14ac:dyDescent="0.2">
      <c r="A9910" s="2">
        <v>1</v>
      </c>
      <c r="B9910" s="6" t="s">
        <v>34</v>
      </c>
      <c r="C9910" s="6">
        <v>0</v>
      </c>
      <c r="D9910" s="5" t="s">
        <v>690</v>
      </c>
      <c r="E9910" s="5" t="str">
        <f t="shared" si="968"/>
        <v/>
      </c>
      <c r="F9910" s="5" t="str">
        <f t="shared" si="967"/>
        <v/>
      </c>
      <c r="G9910" s="7">
        <v>109.628</v>
      </c>
      <c r="H9910" s="7">
        <v>103.441</v>
      </c>
      <c r="I9910" s="7">
        <v>101.25700000000001</v>
      </c>
      <c r="J9910" s="7">
        <v>113.224</v>
      </c>
      <c r="K9910" s="7">
        <v>92.364000000000004</v>
      </c>
      <c r="L9910" s="7">
        <v>97.888999999999996</v>
      </c>
      <c r="M9910" s="7">
        <v>88.072000000000003</v>
      </c>
      <c r="N9910" s="7">
        <v>89.179000000000002</v>
      </c>
      <c r="O9910" s="7"/>
    </row>
    <row r="9911" spans="1:15" x14ac:dyDescent="0.2">
      <c r="A9911" s="2">
        <v>1</v>
      </c>
      <c r="B9911" s="6" t="s">
        <v>35</v>
      </c>
      <c r="C9911" s="6">
        <v>0</v>
      </c>
      <c r="D9911" s="5" t="s">
        <v>690</v>
      </c>
      <c r="E9911" s="5" t="str">
        <f t="shared" si="968"/>
        <v/>
      </c>
      <c r="F9911" s="5" t="str">
        <f t="shared" si="967"/>
        <v/>
      </c>
      <c r="G9911" s="7">
        <v>115.857</v>
      </c>
      <c r="H9911" s="7">
        <v>104.334</v>
      </c>
      <c r="I9911" s="7">
        <v>94.921999999999997</v>
      </c>
      <c r="J9911" s="7">
        <v>117.797</v>
      </c>
      <c r="K9911" s="7">
        <v>81.930999999999997</v>
      </c>
      <c r="L9911" s="7">
        <v>90.978999999999999</v>
      </c>
      <c r="M9911" s="7">
        <v>89.938000000000002</v>
      </c>
      <c r="N9911" s="7">
        <v>85.370999999999995</v>
      </c>
      <c r="O9911" s="7"/>
    </row>
    <row r="9912" spans="1:15" x14ac:dyDescent="0.2">
      <c r="A9912" s="2">
        <v>1</v>
      </c>
      <c r="B9912" s="6" t="s">
        <v>36</v>
      </c>
      <c r="C9912" s="6">
        <v>0</v>
      </c>
      <c r="D9912" s="5" t="s">
        <v>690</v>
      </c>
      <c r="E9912" s="5" t="str">
        <f t="shared" si="968"/>
        <v/>
      </c>
      <c r="F9912" s="5" t="str">
        <f t="shared" si="967"/>
        <v/>
      </c>
      <c r="G9912" s="7">
        <v>115.045</v>
      </c>
      <c r="H9912" s="7">
        <v>95.283000000000001</v>
      </c>
      <c r="I9912" s="7">
        <v>78.457999999999998</v>
      </c>
      <c r="J9912" s="7">
        <v>118.89</v>
      </c>
      <c r="K9912" s="7">
        <v>68.197000000000003</v>
      </c>
      <c r="L9912" s="7">
        <v>82.341999999999999</v>
      </c>
      <c r="M9912" s="7">
        <v>96.069000000000003</v>
      </c>
      <c r="N9912" s="7">
        <v>75.373999999999995</v>
      </c>
      <c r="O9912" s="7"/>
    </row>
    <row r="9913" spans="1:15" x14ac:dyDescent="0.2">
      <c r="A9913" s="2">
        <v>1</v>
      </c>
      <c r="B9913" s="6" t="s">
        <v>37</v>
      </c>
      <c r="C9913" s="6">
        <v>0</v>
      </c>
      <c r="D9913" s="5" t="s">
        <v>690</v>
      </c>
      <c r="E9913" s="5" t="str">
        <f t="shared" si="968"/>
        <v/>
      </c>
      <c r="F9913" s="5" t="str">
        <f t="shared" si="967"/>
        <v/>
      </c>
      <c r="G9913" s="7">
        <v>110.854</v>
      </c>
      <c r="H9913" s="7">
        <v>95.26</v>
      </c>
      <c r="I9913" s="7">
        <v>77.524000000000001</v>
      </c>
      <c r="J9913" s="7">
        <v>121.121</v>
      </c>
      <c r="K9913" s="7">
        <v>69.933999999999997</v>
      </c>
      <c r="L9913" s="7">
        <v>81.382000000000005</v>
      </c>
      <c r="M9913" s="7">
        <v>96.299000000000007</v>
      </c>
      <c r="N9913" s="7">
        <v>74.655000000000001</v>
      </c>
      <c r="O9913" s="7"/>
    </row>
    <row r="9914" spans="1:15" x14ac:dyDescent="0.2">
      <c r="A9914" s="2">
        <v>0</v>
      </c>
      <c r="B9914" s="5" t="s">
        <v>691</v>
      </c>
      <c r="C9914" s="6" t="s">
        <v>0</v>
      </c>
      <c r="E9914" s="5" t="str">
        <f t="shared" si="968"/>
        <v/>
      </c>
      <c r="F9914" s="5" t="str">
        <f t="shared" si="967"/>
        <v/>
      </c>
    </row>
    <row r="9915" spans="1:15" x14ac:dyDescent="0.2">
      <c r="A9915" s="2">
        <v>1</v>
      </c>
      <c r="B9915" s="6" t="s">
        <v>13</v>
      </c>
      <c r="C9915" s="6">
        <v>0</v>
      </c>
      <c r="D9915" s="5" t="s">
        <v>692</v>
      </c>
      <c r="E9915" s="5" t="str">
        <f t="shared" si="968"/>
        <v>491</v>
      </c>
      <c r="F9915" s="5" t="str">
        <f t="shared" si="967"/>
        <v>4911987</v>
      </c>
      <c r="G9915" s="7">
        <v>85.393000000000001</v>
      </c>
      <c r="H9915" s="7">
        <v>82.165000000000006</v>
      </c>
      <c r="I9915" s="7">
        <v>79.453999999999994</v>
      </c>
      <c r="J9915" s="7">
        <v>59.588000000000001</v>
      </c>
      <c r="K9915" s="7">
        <v>93.045000000000002</v>
      </c>
      <c r="L9915" s="7">
        <v>96.7</v>
      </c>
      <c r="M9915" s="7">
        <v>64.263000000000005</v>
      </c>
      <c r="N9915" s="7">
        <v>51.058999999999997</v>
      </c>
      <c r="O9915" s="7"/>
    </row>
    <row r="9916" spans="1:15" x14ac:dyDescent="0.2">
      <c r="A9916" s="2">
        <v>1</v>
      </c>
      <c r="B9916" s="6" t="s">
        <v>15</v>
      </c>
      <c r="C9916" s="6">
        <v>0</v>
      </c>
      <c r="D9916" s="5" t="s">
        <v>692</v>
      </c>
      <c r="E9916" s="5" t="str">
        <f t="shared" si="968"/>
        <v>491</v>
      </c>
      <c r="F9916" s="5" t="str">
        <f t="shared" si="967"/>
        <v>4911988</v>
      </c>
      <c r="G9916" s="7">
        <v>84.947999999999993</v>
      </c>
      <c r="H9916" s="7">
        <v>82.227999999999994</v>
      </c>
      <c r="I9916" s="7">
        <v>81.477000000000004</v>
      </c>
      <c r="J9916" s="7">
        <v>67.120999999999995</v>
      </c>
      <c r="K9916" s="7">
        <v>95.912999999999997</v>
      </c>
      <c r="L9916" s="7">
        <v>99.085999999999999</v>
      </c>
      <c r="M9916" s="7">
        <v>70.363</v>
      </c>
      <c r="N9916" s="7">
        <v>57.33</v>
      </c>
      <c r="O9916" s="7"/>
    </row>
    <row r="9917" spans="1:15" x14ac:dyDescent="0.2">
      <c r="A9917" s="2">
        <v>1</v>
      </c>
      <c r="B9917" s="6" t="s">
        <v>16</v>
      </c>
      <c r="C9917" s="6">
        <v>0</v>
      </c>
      <c r="D9917" s="5" t="s">
        <v>692</v>
      </c>
      <c r="E9917" s="5" t="str">
        <f t="shared" si="968"/>
        <v>491</v>
      </c>
      <c r="F9917" s="5" t="str">
        <f t="shared" si="967"/>
        <v>4911989</v>
      </c>
      <c r="G9917" s="7">
        <v>84.66</v>
      </c>
      <c r="H9917" s="7">
        <v>82.102000000000004</v>
      </c>
      <c r="I9917" s="7">
        <v>81.701999999999998</v>
      </c>
      <c r="J9917" s="7">
        <v>71.564999999999998</v>
      </c>
      <c r="K9917" s="7">
        <v>96.506</v>
      </c>
      <c r="L9917" s="7">
        <v>99.513000000000005</v>
      </c>
      <c r="M9917" s="7">
        <v>74.421000000000006</v>
      </c>
      <c r="N9917" s="7">
        <v>60.802999999999997</v>
      </c>
      <c r="O9917" s="7"/>
    </row>
    <row r="9918" spans="1:15" x14ac:dyDescent="0.2">
      <c r="A9918" s="2">
        <v>1</v>
      </c>
      <c r="B9918" s="6" t="s">
        <v>17</v>
      </c>
      <c r="C9918" s="6">
        <v>0</v>
      </c>
      <c r="D9918" s="5" t="s">
        <v>692</v>
      </c>
      <c r="E9918" s="5" t="str">
        <f t="shared" si="968"/>
        <v>491</v>
      </c>
      <c r="F9918" s="5" t="str">
        <f t="shared" si="967"/>
        <v>4911990</v>
      </c>
      <c r="G9918" s="7">
        <v>88.516999999999996</v>
      </c>
      <c r="H9918" s="7">
        <v>86.588999999999999</v>
      </c>
      <c r="I9918" s="7">
        <v>84.811000000000007</v>
      </c>
      <c r="J9918" s="7">
        <v>72.372</v>
      </c>
      <c r="K9918" s="7">
        <v>95.813000000000002</v>
      </c>
      <c r="L9918" s="7">
        <v>97.945999999999998</v>
      </c>
      <c r="M9918" s="7">
        <v>75.83</v>
      </c>
      <c r="N9918" s="7">
        <v>64.311999999999998</v>
      </c>
      <c r="O9918" s="7"/>
    </row>
    <row r="9919" spans="1:15" x14ac:dyDescent="0.2">
      <c r="A9919" s="2">
        <v>1</v>
      </c>
      <c r="B9919" s="6" t="s">
        <v>18</v>
      </c>
      <c r="C9919" s="6">
        <v>0</v>
      </c>
      <c r="D9919" s="5" t="s">
        <v>692</v>
      </c>
      <c r="E9919" s="5" t="str">
        <f t="shared" si="968"/>
        <v>491</v>
      </c>
      <c r="F9919" s="5" t="str">
        <f t="shared" si="967"/>
        <v>4911991</v>
      </c>
      <c r="G9919" s="7">
        <v>88.338999999999999</v>
      </c>
      <c r="H9919" s="7">
        <v>87.766000000000005</v>
      </c>
      <c r="I9919" s="7">
        <v>84.724000000000004</v>
      </c>
      <c r="J9919" s="7">
        <v>77.180999999999997</v>
      </c>
      <c r="K9919" s="7">
        <v>95.908000000000001</v>
      </c>
      <c r="L9919" s="7">
        <v>96.534000000000006</v>
      </c>
      <c r="M9919" s="7">
        <v>79.905000000000001</v>
      </c>
      <c r="N9919" s="7">
        <v>67.698999999999998</v>
      </c>
      <c r="O9919" s="7"/>
    </row>
    <row r="9920" spans="1:15" x14ac:dyDescent="0.2">
      <c r="A9920" s="2">
        <v>1</v>
      </c>
      <c r="B9920" s="6" t="s">
        <v>19</v>
      </c>
      <c r="C9920" s="6">
        <v>0</v>
      </c>
      <c r="D9920" s="5" t="s">
        <v>692</v>
      </c>
      <c r="E9920" s="5" t="str">
        <f t="shared" si="968"/>
        <v>491</v>
      </c>
      <c r="F9920" s="5" t="str">
        <f t="shared" si="967"/>
        <v>4911992</v>
      </c>
      <c r="G9920" s="7">
        <v>89.400999999999996</v>
      </c>
      <c r="H9920" s="7">
        <v>89.838999999999999</v>
      </c>
      <c r="I9920" s="7">
        <v>85.316999999999993</v>
      </c>
      <c r="J9920" s="7">
        <v>79.566000000000003</v>
      </c>
      <c r="K9920" s="7">
        <v>95.430999999999997</v>
      </c>
      <c r="L9920" s="7">
        <v>94.966999999999999</v>
      </c>
      <c r="M9920" s="7">
        <v>84.391999999999996</v>
      </c>
      <c r="N9920" s="7">
        <v>72</v>
      </c>
      <c r="O9920" s="7"/>
    </row>
    <row r="9921" spans="1:15" x14ac:dyDescent="0.2">
      <c r="A9921" s="2">
        <v>1</v>
      </c>
      <c r="B9921" s="6" t="s">
        <v>20</v>
      </c>
      <c r="C9921" s="6">
        <v>0</v>
      </c>
      <c r="D9921" s="5" t="s">
        <v>692</v>
      </c>
      <c r="E9921" s="5" t="str">
        <f t="shared" si="968"/>
        <v>491</v>
      </c>
      <c r="F9921" s="5" t="str">
        <f t="shared" si="967"/>
        <v>4911993</v>
      </c>
      <c r="G9921" s="7">
        <v>92.019000000000005</v>
      </c>
      <c r="H9921" s="7">
        <v>93.381</v>
      </c>
      <c r="I9921" s="7">
        <v>87.927000000000007</v>
      </c>
      <c r="J9921" s="7">
        <v>78.34</v>
      </c>
      <c r="K9921" s="7">
        <v>95.552999999999997</v>
      </c>
      <c r="L9921" s="7">
        <v>94.16</v>
      </c>
      <c r="M9921" s="7">
        <v>84.811999999999998</v>
      </c>
      <c r="N9921" s="7">
        <v>74.572000000000003</v>
      </c>
      <c r="O9921" s="7"/>
    </row>
    <row r="9922" spans="1:15" x14ac:dyDescent="0.2">
      <c r="A9922" s="2">
        <v>1</v>
      </c>
      <c r="B9922" s="6" t="s">
        <v>21</v>
      </c>
      <c r="C9922" s="6">
        <v>0</v>
      </c>
      <c r="D9922" s="5" t="s">
        <v>692</v>
      </c>
      <c r="E9922" s="5" t="str">
        <f t="shared" si="968"/>
        <v>491</v>
      </c>
      <c r="F9922" s="5" t="str">
        <f t="shared" si="967"/>
        <v>4911994</v>
      </c>
      <c r="G9922" s="7">
        <v>91.825000000000003</v>
      </c>
      <c r="H9922" s="7">
        <v>93.429000000000002</v>
      </c>
      <c r="I9922" s="7">
        <v>91.012</v>
      </c>
      <c r="J9922" s="7">
        <v>80.266000000000005</v>
      </c>
      <c r="K9922" s="7">
        <v>99.114000000000004</v>
      </c>
      <c r="L9922" s="7">
        <v>97.412000000000006</v>
      </c>
      <c r="M9922" s="7">
        <v>84.411000000000001</v>
      </c>
      <c r="N9922" s="7">
        <v>76.823999999999998</v>
      </c>
      <c r="O9922" s="7"/>
    </row>
    <row r="9923" spans="1:15" x14ac:dyDescent="0.2">
      <c r="A9923" s="2">
        <v>1</v>
      </c>
      <c r="B9923" s="6" t="s">
        <v>22</v>
      </c>
      <c r="C9923" s="6">
        <v>0</v>
      </c>
      <c r="D9923" s="5" t="s">
        <v>692</v>
      </c>
      <c r="E9923" s="5" t="str">
        <f t="shared" si="968"/>
        <v>491</v>
      </c>
      <c r="F9923" s="5" t="str">
        <f t="shared" si="967"/>
        <v>4911995</v>
      </c>
      <c r="G9923" s="7">
        <v>91.832999999999998</v>
      </c>
      <c r="H9923" s="7">
        <v>91.537000000000006</v>
      </c>
      <c r="I9923" s="7">
        <v>92.352000000000004</v>
      </c>
      <c r="J9923" s="7">
        <v>82.784000000000006</v>
      </c>
      <c r="K9923" s="7">
        <v>100.565</v>
      </c>
      <c r="L9923" s="7">
        <v>100.89</v>
      </c>
      <c r="M9923" s="7">
        <v>88.063000000000002</v>
      </c>
      <c r="N9923" s="7">
        <v>81.328000000000003</v>
      </c>
      <c r="O9923" s="7"/>
    </row>
    <row r="9924" spans="1:15" x14ac:dyDescent="0.2">
      <c r="A9924" s="2">
        <v>1</v>
      </c>
      <c r="B9924" s="6" t="s">
        <v>23</v>
      </c>
      <c r="C9924" s="6">
        <v>0</v>
      </c>
      <c r="D9924" s="5" t="s">
        <v>692</v>
      </c>
      <c r="E9924" s="5" t="str">
        <f t="shared" si="968"/>
        <v>491</v>
      </c>
      <c r="F9924" s="5" t="str">
        <f t="shared" si="967"/>
        <v>4911996</v>
      </c>
      <c r="G9924" s="7">
        <v>90.885999999999996</v>
      </c>
      <c r="H9924" s="7">
        <v>91.385999999999996</v>
      </c>
      <c r="I9924" s="7">
        <v>94.076999999999998</v>
      </c>
      <c r="J9924" s="7">
        <v>84.021000000000001</v>
      </c>
      <c r="K9924" s="7">
        <v>103.511</v>
      </c>
      <c r="L9924" s="7">
        <v>102.944</v>
      </c>
      <c r="M9924" s="7">
        <v>87.983999999999995</v>
      </c>
      <c r="N9924" s="7">
        <v>82.772999999999996</v>
      </c>
      <c r="O9924" s="7"/>
    </row>
    <row r="9925" spans="1:15" x14ac:dyDescent="0.2">
      <c r="A9925" s="2">
        <v>1</v>
      </c>
      <c r="B9925" s="6" t="s">
        <v>24</v>
      </c>
      <c r="C9925" s="6">
        <v>0</v>
      </c>
      <c r="D9925" s="5" t="s">
        <v>692</v>
      </c>
      <c r="E9925" s="5" t="str">
        <f t="shared" si="968"/>
        <v>491</v>
      </c>
      <c r="F9925" s="5" t="str">
        <f t="shared" si="967"/>
        <v>4911997</v>
      </c>
      <c r="G9925" s="7">
        <v>93.95</v>
      </c>
      <c r="H9925" s="7">
        <v>94.887</v>
      </c>
      <c r="I9925" s="7">
        <v>97.545000000000002</v>
      </c>
      <c r="J9925" s="7">
        <v>86.376000000000005</v>
      </c>
      <c r="K9925" s="7">
        <v>103.827</v>
      </c>
      <c r="L9925" s="7">
        <v>102.80200000000001</v>
      </c>
      <c r="M9925" s="7">
        <v>87.161000000000001</v>
      </c>
      <c r="N9925" s="7">
        <v>85.021000000000001</v>
      </c>
      <c r="O9925" s="7"/>
    </row>
    <row r="9926" spans="1:15" x14ac:dyDescent="0.2">
      <c r="A9926" s="2">
        <v>1</v>
      </c>
      <c r="B9926" s="6" t="s">
        <v>25</v>
      </c>
      <c r="C9926" s="6">
        <v>0</v>
      </c>
      <c r="D9926" s="5" t="s">
        <v>692</v>
      </c>
      <c r="E9926" s="5" t="str">
        <f t="shared" si="968"/>
        <v>491</v>
      </c>
      <c r="F9926" s="5" t="str">
        <f t="shared" si="967"/>
        <v>4911998</v>
      </c>
      <c r="G9926" s="7">
        <v>95.494</v>
      </c>
      <c r="H9926" s="7">
        <v>96.046999999999997</v>
      </c>
      <c r="I9926" s="7">
        <v>100.39100000000001</v>
      </c>
      <c r="J9926" s="7">
        <v>87.278999999999996</v>
      </c>
      <c r="K9926" s="7">
        <v>105.128</v>
      </c>
      <c r="L9926" s="7">
        <v>104.523</v>
      </c>
      <c r="M9926" s="7">
        <v>88.091999999999999</v>
      </c>
      <c r="N9926" s="7">
        <v>88.436000000000007</v>
      </c>
      <c r="O9926" s="7"/>
    </row>
    <row r="9927" spans="1:15" x14ac:dyDescent="0.2">
      <c r="A9927" s="2">
        <v>1</v>
      </c>
      <c r="B9927" s="6" t="s">
        <v>26</v>
      </c>
      <c r="C9927" s="6">
        <v>0</v>
      </c>
      <c r="D9927" s="5" t="s">
        <v>692</v>
      </c>
      <c r="E9927" s="5" t="str">
        <f t="shared" si="968"/>
        <v>491</v>
      </c>
      <c r="F9927" s="5" t="str">
        <f t="shared" si="967"/>
        <v>4911999</v>
      </c>
      <c r="G9927" s="7">
        <v>96.558000000000007</v>
      </c>
      <c r="H9927" s="7">
        <v>97.126000000000005</v>
      </c>
      <c r="I9927" s="7">
        <v>102.57899999999999</v>
      </c>
      <c r="J9927" s="7">
        <v>95.108999999999995</v>
      </c>
      <c r="K9927" s="7">
        <v>106.235</v>
      </c>
      <c r="L9927" s="7">
        <v>105.61499999999999</v>
      </c>
      <c r="M9927" s="7">
        <v>89.497</v>
      </c>
      <c r="N9927" s="7">
        <v>91.805000000000007</v>
      </c>
      <c r="O9927" s="7"/>
    </row>
    <row r="9928" spans="1:15" x14ac:dyDescent="0.2">
      <c r="A9928" s="2">
        <v>1</v>
      </c>
      <c r="B9928" s="6" t="s">
        <v>27</v>
      </c>
      <c r="C9928" s="6">
        <v>0</v>
      </c>
      <c r="D9928" s="5" t="s">
        <v>692</v>
      </c>
      <c r="E9928" s="5" t="str">
        <f t="shared" si="968"/>
        <v>491</v>
      </c>
      <c r="F9928" s="5" t="str">
        <f t="shared" ref="F9928:F9991" si="969">IF(LEN(E9928)=0,"",E9928&amp;B9928)</f>
        <v>4912000</v>
      </c>
      <c r="G9928" s="7">
        <v>99.081000000000003</v>
      </c>
      <c r="H9928" s="7">
        <v>100.57599999999999</v>
      </c>
      <c r="I9928" s="7">
        <v>105.029</v>
      </c>
      <c r="J9928" s="7">
        <v>93.477000000000004</v>
      </c>
      <c r="K9928" s="7">
        <v>106.003</v>
      </c>
      <c r="L9928" s="7">
        <v>104.428</v>
      </c>
      <c r="M9928" s="7">
        <v>91.47</v>
      </c>
      <c r="N9928" s="7">
        <v>96.07</v>
      </c>
      <c r="O9928" s="7"/>
    </row>
    <row r="9929" spans="1:15" x14ac:dyDescent="0.2">
      <c r="A9929" s="2">
        <v>1</v>
      </c>
      <c r="B9929" s="6" t="s">
        <v>28</v>
      </c>
      <c r="C9929" s="6">
        <v>0</v>
      </c>
      <c r="D9929" s="5" t="s">
        <v>692</v>
      </c>
      <c r="E9929" s="5" t="str">
        <f t="shared" ref="E9929:E9992" si="970">IF(C9929=0,IF(LEN(D9929)&lt;&gt;3,"",D9929),IF(LEN(D9929)&lt;&gt;4,"",LEFT(D9929,3)))</f>
        <v>491</v>
      </c>
      <c r="F9929" s="5" t="str">
        <f t="shared" si="969"/>
        <v>4912001</v>
      </c>
      <c r="G9929" s="7">
        <v>99.838999999999999</v>
      </c>
      <c r="H9929" s="7">
        <v>100.047</v>
      </c>
      <c r="I9929" s="7">
        <v>103.681</v>
      </c>
      <c r="J9929" s="7">
        <v>96.766000000000005</v>
      </c>
      <c r="K9929" s="7">
        <v>103.849</v>
      </c>
      <c r="L9929" s="7">
        <v>103.63200000000001</v>
      </c>
      <c r="M9929" s="7">
        <v>96.063999999999993</v>
      </c>
      <c r="N9929" s="7">
        <v>99.6</v>
      </c>
      <c r="O9929" s="7"/>
    </row>
    <row r="9930" spans="1:15" x14ac:dyDescent="0.2">
      <c r="A9930" s="2">
        <v>1</v>
      </c>
      <c r="B9930" s="6" t="s">
        <v>29</v>
      </c>
      <c r="C9930" s="6">
        <v>0</v>
      </c>
      <c r="D9930" s="5" t="s">
        <v>692</v>
      </c>
      <c r="E9930" s="5" t="str">
        <f t="shared" si="970"/>
        <v>491</v>
      </c>
      <c r="F9930" s="5" t="str">
        <f t="shared" si="969"/>
        <v>4912002</v>
      </c>
      <c r="G9930" s="7">
        <v>100</v>
      </c>
      <c r="H9930" s="7">
        <v>100</v>
      </c>
      <c r="I9930" s="7">
        <v>100</v>
      </c>
      <c r="J9930" s="7">
        <v>100</v>
      </c>
      <c r="K9930" s="7">
        <v>100</v>
      </c>
      <c r="L9930" s="7">
        <v>100</v>
      </c>
      <c r="M9930" s="7">
        <v>100</v>
      </c>
      <c r="N9930" s="7">
        <v>100</v>
      </c>
      <c r="O9930" s="7"/>
    </row>
    <row r="9931" spans="1:15" x14ac:dyDescent="0.2">
      <c r="A9931" s="2">
        <v>1</v>
      </c>
      <c r="B9931" s="6" t="s">
        <v>30</v>
      </c>
      <c r="C9931" s="6">
        <v>0</v>
      </c>
      <c r="D9931" s="5" t="s">
        <v>692</v>
      </c>
      <c r="E9931" s="5" t="str">
        <f t="shared" si="970"/>
        <v>491</v>
      </c>
      <c r="F9931" s="5" t="str">
        <f t="shared" si="969"/>
        <v>4912003</v>
      </c>
      <c r="G9931" s="7">
        <v>101.32299999999999</v>
      </c>
      <c r="H9931" s="7">
        <v>101.973</v>
      </c>
      <c r="I9931" s="7">
        <v>97.882000000000005</v>
      </c>
      <c r="J9931" s="7">
        <v>97.775999999999996</v>
      </c>
      <c r="K9931" s="7">
        <v>96.602999999999994</v>
      </c>
      <c r="L9931" s="7">
        <v>95.988</v>
      </c>
      <c r="M9931" s="7">
        <v>99.924999999999997</v>
      </c>
      <c r="N9931" s="7">
        <v>97.808000000000007</v>
      </c>
      <c r="O9931" s="7"/>
    </row>
    <row r="9932" spans="1:15" x14ac:dyDescent="0.2">
      <c r="A9932" s="2">
        <v>1</v>
      </c>
      <c r="B9932" s="6" t="s">
        <v>31</v>
      </c>
      <c r="C9932" s="6">
        <v>0</v>
      </c>
      <c r="D9932" s="5" t="s">
        <v>692</v>
      </c>
      <c r="E9932" s="5" t="str">
        <f t="shared" si="970"/>
        <v>491</v>
      </c>
      <c r="F9932" s="5" t="str">
        <f t="shared" si="969"/>
        <v>4912004</v>
      </c>
      <c r="G9932" s="7">
        <v>103.378</v>
      </c>
      <c r="H9932" s="7">
        <v>105.54600000000001</v>
      </c>
      <c r="I9932" s="7">
        <v>97.991</v>
      </c>
      <c r="J9932" s="7">
        <v>98.835999999999999</v>
      </c>
      <c r="K9932" s="7">
        <v>94.789000000000001</v>
      </c>
      <c r="L9932" s="7">
        <v>92.841999999999999</v>
      </c>
      <c r="M9932" s="7">
        <v>103.19</v>
      </c>
      <c r="N9932" s="7">
        <v>101.117</v>
      </c>
      <c r="O9932" s="7"/>
    </row>
    <row r="9933" spans="1:15" x14ac:dyDescent="0.2">
      <c r="A9933" s="2">
        <v>1</v>
      </c>
      <c r="B9933" s="6" t="s">
        <v>32</v>
      </c>
      <c r="C9933" s="6">
        <v>0</v>
      </c>
      <c r="D9933" s="5" t="s">
        <v>692</v>
      </c>
      <c r="E9933" s="5" t="str">
        <f t="shared" si="970"/>
        <v>491</v>
      </c>
      <c r="F9933" s="5" t="str">
        <f t="shared" si="969"/>
        <v>4912005</v>
      </c>
      <c r="G9933" s="7">
        <v>104.471</v>
      </c>
      <c r="H9933" s="7">
        <v>107.95099999999999</v>
      </c>
      <c r="I9933" s="7">
        <v>99.212000000000003</v>
      </c>
      <c r="J9933" s="7">
        <v>103.84099999999999</v>
      </c>
      <c r="K9933" s="7">
        <v>94.965999999999994</v>
      </c>
      <c r="L9933" s="7">
        <v>91.903999999999996</v>
      </c>
      <c r="M9933" s="7">
        <v>105.459</v>
      </c>
      <c r="N9933" s="7">
        <v>104.628</v>
      </c>
      <c r="O9933" s="7"/>
    </row>
    <row r="9934" spans="1:15" x14ac:dyDescent="0.2">
      <c r="A9934" s="2">
        <v>1</v>
      </c>
      <c r="B9934" s="6" t="s">
        <v>33</v>
      </c>
      <c r="C9934" s="6">
        <v>0</v>
      </c>
      <c r="D9934" s="5" t="s">
        <v>692</v>
      </c>
      <c r="E9934" s="5" t="str">
        <f t="shared" si="970"/>
        <v>491</v>
      </c>
      <c r="F9934" s="5" t="str">
        <f t="shared" si="969"/>
        <v>4912006</v>
      </c>
      <c r="G9934" s="7">
        <v>104.539</v>
      </c>
      <c r="H9934" s="7">
        <v>108.10599999999999</v>
      </c>
      <c r="I9934" s="7">
        <v>98.775999999999996</v>
      </c>
      <c r="J9934" s="7">
        <v>110.941</v>
      </c>
      <c r="K9934" s="7">
        <v>94.486999999999995</v>
      </c>
      <c r="L9934" s="7">
        <v>91.37</v>
      </c>
      <c r="M9934" s="7">
        <v>110.554</v>
      </c>
      <c r="N9934" s="7">
        <v>109.20099999999999</v>
      </c>
      <c r="O9934" s="7"/>
    </row>
    <row r="9935" spans="1:15" x14ac:dyDescent="0.2">
      <c r="A9935" s="2">
        <v>1</v>
      </c>
      <c r="B9935" s="6" t="s">
        <v>34</v>
      </c>
      <c r="C9935" s="6">
        <v>0</v>
      </c>
      <c r="D9935" s="5" t="s">
        <v>692</v>
      </c>
      <c r="E9935" s="5" t="str">
        <f t="shared" si="970"/>
        <v>491</v>
      </c>
      <c r="F9935" s="5" t="str">
        <f t="shared" si="969"/>
        <v>4912007</v>
      </c>
      <c r="G9935" s="7">
        <v>105.251</v>
      </c>
      <c r="H9935" s="7">
        <v>106.80800000000001</v>
      </c>
      <c r="I9935" s="7">
        <v>97.515000000000001</v>
      </c>
      <c r="J9935" s="7">
        <v>121.34</v>
      </c>
      <c r="K9935" s="7">
        <v>92.649000000000001</v>
      </c>
      <c r="L9935" s="7">
        <v>91.299000000000007</v>
      </c>
      <c r="M9935" s="7">
        <v>127.833</v>
      </c>
      <c r="N9935" s="7">
        <v>124.65600000000001</v>
      </c>
      <c r="O9935" s="7"/>
    </row>
    <row r="9936" spans="1:15" x14ac:dyDescent="0.2">
      <c r="A9936" s="2">
        <v>1</v>
      </c>
      <c r="B9936" s="6" t="s">
        <v>35</v>
      </c>
      <c r="C9936" s="6">
        <v>0</v>
      </c>
      <c r="D9936" s="5" t="s">
        <v>692</v>
      </c>
      <c r="E9936" s="5" t="str">
        <f t="shared" si="970"/>
        <v>491</v>
      </c>
      <c r="F9936" s="5" t="str">
        <f t="shared" si="969"/>
        <v>4912008</v>
      </c>
      <c r="G9936" s="7">
        <v>102.328</v>
      </c>
      <c r="H9936" s="7">
        <v>103.111</v>
      </c>
      <c r="I9936" s="7">
        <v>91.483000000000004</v>
      </c>
      <c r="J9936" s="7">
        <v>128.72800000000001</v>
      </c>
      <c r="K9936" s="7">
        <v>89.402000000000001</v>
      </c>
      <c r="L9936" s="7">
        <v>88.722999999999999</v>
      </c>
      <c r="M9936" s="7">
        <v>129.31100000000001</v>
      </c>
      <c r="N9936" s="7">
        <v>118.298</v>
      </c>
      <c r="O9936" s="7"/>
    </row>
    <row r="9937" spans="1:15" x14ac:dyDescent="0.2">
      <c r="A9937" s="2">
        <v>1</v>
      </c>
      <c r="B9937" s="6" t="s">
        <v>36</v>
      </c>
      <c r="C9937" s="6">
        <v>0</v>
      </c>
      <c r="D9937" s="5" t="s">
        <v>692</v>
      </c>
      <c r="E9937" s="5" t="str">
        <f t="shared" si="970"/>
        <v>491</v>
      </c>
      <c r="F9937" s="5" t="str">
        <f t="shared" si="969"/>
        <v>4912009</v>
      </c>
      <c r="G9937" s="7">
        <v>104.23099999999999</v>
      </c>
      <c r="H9937" s="7">
        <v>97.176000000000002</v>
      </c>
      <c r="I9937" s="7">
        <v>81.141999999999996</v>
      </c>
      <c r="J9937" s="7">
        <v>136.72800000000001</v>
      </c>
      <c r="K9937" s="7">
        <v>77.847999999999999</v>
      </c>
      <c r="L9937" s="7">
        <v>83.5</v>
      </c>
      <c r="M9937" s="7">
        <v>135.04400000000001</v>
      </c>
      <c r="N9937" s="7">
        <v>109.578</v>
      </c>
      <c r="O9937" s="7"/>
    </row>
    <row r="9938" spans="1:15" x14ac:dyDescent="0.2">
      <c r="A9938" s="2">
        <v>1</v>
      </c>
      <c r="B9938" s="6" t="s">
        <v>37</v>
      </c>
      <c r="C9938" s="6">
        <v>0</v>
      </c>
      <c r="D9938" s="5" t="s">
        <v>692</v>
      </c>
      <c r="E9938" s="5" t="str">
        <f t="shared" si="970"/>
        <v>491</v>
      </c>
      <c r="F9938" s="5" t="str">
        <f t="shared" si="969"/>
        <v>4912010</v>
      </c>
      <c r="G9938" s="7">
        <v>105.798</v>
      </c>
      <c r="H9938" s="7">
        <v>97.835999999999999</v>
      </c>
      <c r="I9938" s="7">
        <v>76.477999999999994</v>
      </c>
      <c r="J9938" s="7">
        <v>139.22</v>
      </c>
      <c r="K9938" s="7">
        <v>72.287000000000006</v>
      </c>
      <c r="L9938" s="7">
        <v>78.17</v>
      </c>
      <c r="M9938" s="7">
        <v>152.72999999999999</v>
      </c>
      <c r="N9938" s="7">
        <v>116.804</v>
      </c>
      <c r="O9938" s="7"/>
    </row>
    <row r="9939" spans="1:15" x14ac:dyDescent="0.2">
      <c r="A9939" s="2">
        <v>0</v>
      </c>
      <c r="B9939" s="5" t="s">
        <v>691</v>
      </c>
      <c r="C9939" s="6" t="s">
        <v>0</v>
      </c>
      <c r="E9939" s="5" t="str">
        <f t="shared" si="970"/>
        <v/>
      </c>
      <c r="F9939" s="5" t="str">
        <f t="shared" si="969"/>
        <v/>
      </c>
    </row>
    <row r="9940" spans="1:15" x14ac:dyDescent="0.2">
      <c r="A9940" s="2">
        <v>1</v>
      </c>
      <c r="B9940" s="6" t="s">
        <v>13</v>
      </c>
      <c r="C9940" s="6">
        <v>0</v>
      </c>
      <c r="D9940" s="5" t="s">
        <v>693</v>
      </c>
      <c r="E9940" s="5" t="str">
        <f t="shared" si="970"/>
        <v/>
      </c>
      <c r="F9940" s="5" t="str">
        <f t="shared" si="969"/>
        <v/>
      </c>
      <c r="G9940" s="7">
        <v>85.393000000000001</v>
      </c>
      <c r="H9940" s="7">
        <v>82.165000000000006</v>
      </c>
      <c r="I9940" s="7">
        <v>79.453999999999994</v>
      </c>
      <c r="J9940" s="7">
        <v>59.588000000000001</v>
      </c>
      <c r="K9940" s="7">
        <v>93.045000000000002</v>
      </c>
      <c r="L9940" s="7">
        <v>96.7</v>
      </c>
      <c r="M9940" s="7">
        <v>64.263000000000005</v>
      </c>
      <c r="N9940" s="7">
        <v>51.058999999999997</v>
      </c>
      <c r="O9940" s="7"/>
    </row>
    <row r="9941" spans="1:15" x14ac:dyDescent="0.2">
      <c r="A9941" s="2">
        <v>1</v>
      </c>
      <c r="B9941" s="6" t="s">
        <v>15</v>
      </c>
      <c r="C9941" s="6">
        <v>0</v>
      </c>
      <c r="D9941" s="5" t="s">
        <v>693</v>
      </c>
      <c r="E9941" s="5" t="str">
        <f t="shared" si="970"/>
        <v/>
      </c>
      <c r="F9941" s="5" t="str">
        <f t="shared" si="969"/>
        <v/>
      </c>
      <c r="G9941" s="7">
        <v>84.947999999999993</v>
      </c>
      <c r="H9941" s="7">
        <v>82.227999999999994</v>
      </c>
      <c r="I9941" s="7">
        <v>81.477000000000004</v>
      </c>
      <c r="J9941" s="7">
        <v>67.120999999999995</v>
      </c>
      <c r="K9941" s="7">
        <v>95.912999999999997</v>
      </c>
      <c r="L9941" s="7">
        <v>99.085999999999999</v>
      </c>
      <c r="M9941" s="7">
        <v>70.363</v>
      </c>
      <c r="N9941" s="7">
        <v>57.33</v>
      </c>
      <c r="O9941" s="7"/>
    </row>
    <row r="9942" spans="1:15" x14ac:dyDescent="0.2">
      <c r="A9942" s="2">
        <v>1</v>
      </c>
      <c r="B9942" s="6" t="s">
        <v>16</v>
      </c>
      <c r="C9942" s="6">
        <v>0</v>
      </c>
      <c r="D9942" s="5" t="s">
        <v>693</v>
      </c>
      <c r="E9942" s="5" t="str">
        <f t="shared" si="970"/>
        <v/>
      </c>
      <c r="F9942" s="5" t="str">
        <f t="shared" si="969"/>
        <v/>
      </c>
      <c r="G9942" s="7">
        <v>84.66</v>
      </c>
      <c r="H9942" s="7">
        <v>82.102000000000004</v>
      </c>
      <c r="I9942" s="7">
        <v>81.701999999999998</v>
      </c>
      <c r="J9942" s="7">
        <v>71.564999999999998</v>
      </c>
      <c r="K9942" s="7">
        <v>96.506</v>
      </c>
      <c r="L9942" s="7">
        <v>99.513000000000005</v>
      </c>
      <c r="M9942" s="7">
        <v>74.421000000000006</v>
      </c>
      <c r="N9942" s="7">
        <v>60.802999999999997</v>
      </c>
      <c r="O9942" s="7"/>
    </row>
    <row r="9943" spans="1:15" x14ac:dyDescent="0.2">
      <c r="A9943" s="2">
        <v>1</v>
      </c>
      <c r="B9943" s="6" t="s">
        <v>17</v>
      </c>
      <c r="C9943" s="6">
        <v>0</v>
      </c>
      <c r="D9943" s="5" t="s">
        <v>693</v>
      </c>
      <c r="E9943" s="5" t="str">
        <f t="shared" si="970"/>
        <v/>
      </c>
      <c r="F9943" s="5" t="str">
        <f t="shared" si="969"/>
        <v/>
      </c>
      <c r="G9943" s="7">
        <v>88.516999999999996</v>
      </c>
      <c r="H9943" s="7">
        <v>86.588999999999999</v>
      </c>
      <c r="I9943" s="7">
        <v>84.811000000000007</v>
      </c>
      <c r="J9943" s="7">
        <v>72.372</v>
      </c>
      <c r="K9943" s="7">
        <v>95.813000000000002</v>
      </c>
      <c r="L9943" s="7">
        <v>97.945999999999998</v>
      </c>
      <c r="M9943" s="7">
        <v>75.83</v>
      </c>
      <c r="N9943" s="7">
        <v>64.311999999999998</v>
      </c>
      <c r="O9943" s="7"/>
    </row>
    <row r="9944" spans="1:15" x14ac:dyDescent="0.2">
      <c r="A9944" s="2">
        <v>1</v>
      </c>
      <c r="B9944" s="6" t="s">
        <v>18</v>
      </c>
      <c r="C9944" s="6">
        <v>0</v>
      </c>
      <c r="D9944" s="5" t="s">
        <v>693</v>
      </c>
      <c r="E9944" s="5" t="str">
        <f t="shared" si="970"/>
        <v/>
      </c>
      <c r="F9944" s="5" t="str">
        <f t="shared" si="969"/>
        <v/>
      </c>
      <c r="G9944" s="7">
        <v>88.338999999999999</v>
      </c>
      <c r="H9944" s="7">
        <v>87.766000000000005</v>
      </c>
      <c r="I9944" s="7">
        <v>84.724000000000004</v>
      </c>
      <c r="J9944" s="7">
        <v>77.180999999999997</v>
      </c>
      <c r="K9944" s="7">
        <v>95.908000000000001</v>
      </c>
      <c r="L9944" s="7">
        <v>96.534000000000006</v>
      </c>
      <c r="M9944" s="7">
        <v>79.905000000000001</v>
      </c>
      <c r="N9944" s="7">
        <v>67.698999999999998</v>
      </c>
      <c r="O9944" s="7"/>
    </row>
    <row r="9945" spans="1:15" x14ac:dyDescent="0.2">
      <c r="A9945" s="2">
        <v>1</v>
      </c>
      <c r="B9945" s="6" t="s">
        <v>19</v>
      </c>
      <c r="C9945" s="6">
        <v>0</v>
      </c>
      <c r="D9945" s="5" t="s">
        <v>693</v>
      </c>
      <c r="E9945" s="5" t="str">
        <f t="shared" si="970"/>
        <v/>
      </c>
      <c r="F9945" s="5" t="str">
        <f t="shared" si="969"/>
        <v/>
      </c>
      <c r="G9945" s="7">
        <v>89.400999999999996</v>
      </c>
      <c r="H9945" s="7">
        <v>89.838999999999999</v>
      </c>
      <c r="I9945" s="7">
        <v>85.316999999999993</v>
      </c>
      <c r="J9945" s="7">
        <v>79.566000000000003</v>
      </c>
      <c r="K9945" s="7">
        <v>95.430999999999997</v>
      </c>
      <c r="L9945" s="7">
        <v>94.966999999999999</v>
      </c>
      <c r="M9945" s="7">
        <v>84.391999999999996</v>
      </c>
      <c r="N9945" s="7">
        <v>72</v>
      </c>
      <c r="O9945" s="7"/>
    </row>
    <row r="9946" spans="1:15" x14ac:dyDescent="0.2">
      <c r="A9946" s="2">
        <v>1</v>
      </c>
      <c r="B9946" s="6" t="s">
        <v>20</v>
      </c>
      <c r="C9946" s="6">
        <v>0</v>
      </c>
      <c r="D9946" s="5" t="s">
        <v>693</v>
      </c>
      <c r="E9946" s="5" t="str">
        <f t="shared" si="970"/>
        <v/>
      </c>
      <c r="F9946" s="5" t="str">
        <f t="shared" si="969"/>
        <v/>
      </c>
      <c r="G9946" s="7">
        <v>92.019000000000005</v>
      </c>
      <c r="H9946" s="7">
        <v>93.381</v>
      </c>
      <c r="I9946" s="7">
        <v>87.927000000000007</v>
      </c>
      <c r="J9946" s="7">
        <v>78.34</v>
      </c>
      <c r="K9946" s="7">
        <v>95.552999999999997</v>
      </c>
      <c r="L9946" s="7">
        <v>94.16</v>
      </c>
      <c r="M9946" s="7">
        <v>84.811999999999998</v>
      </c>
      <c r="N9946" s="7">
        <v>74.572000000000003</v>
      </c>
      <c r="O9946" s="7"/>
    </row>
    <row r="9947" spans="1:15" x14ac:dyDescent="0.2">
      <c r="A9947" s="2">
        <v>1</v>
      </c>
      <c r="B9947" s="6" t="s">
        <v>21</v>
      </c>
      <c r="C9947" s="6">
        <v>0</v>
      </c>
      <c r="D9947" s="5" t="s">
        <v>693</v>
      </c>
      <c r="E9947" s="5" t="str">
        <f t="shared" si="970"/>
        <v/>
      </c>
      <c r="F9947" s="5" t="str">
        <f t="shared" si="969"/>
        <v/>
      </c>
      <c r="G9947" s="7">
        <v>91.825000000000003</v>
      </c>
      <c r="H9947" s="7">
        <v>93.429000000000002</v>
      </c>
      <c r="I9947" s="7">
        <v>91.012</v>
      </c>
      <c r="J9947" s="7">
        <v>80.266000000000005</v>
      </c>
      <c r="K9947" s="7">
        <v>99.114000000000004</v>
      </c>
      <c r="L9947" s="7">
        <v>97.412000000000006</v>
      </c>
      <c r="M9947" s="7">
        <v>84.411000000000001</v>
      </c>
      <c r="N9947" s="7">
        <v>76.823999999999998</v>
      </c>
      <c r="O9947" s="7"/>
    </row>
    <row r="9948" spans="1:15" x14ac:dyDescent="0.2">
      <c r="A9948" s="2">
        <v>1</v>
      </c>
      <c r="B9948" s="6" t="s">
        <v>22</v>
      </c>
      <c r="C9948" s="6">
        <v>0</v>
      </c>
      <c r="D9948" s="5" t="s">
        <v>693</v>
      </c>
      <c r="E9948" s="5" t="str">
        <f t="shared" si="970"/>
        <v/>
      </c>
      <c r="F9948" s="5" t="str">
        <f t="shared" si="969"/>
        <v/>
      </c>
      <c r="G9948" s="7">
        <v>91.832999999999998</v>
      </c>
      <c r="H9948" s="7">
        <v>91.537000000000006</v>
      </c>
      <c r="I9948" s="7">
        <v>92.352000000000004</v>
      </c>
      <c r="J9948" s="7">
        <v>82.784000000000006</v>
      </c>
      <c r="K9948" s="7">
        <v>100.565</v>
      </c>
      <c r="L9948" s="7">
        <v>100.89</v>
      </c>
      <c r="M9948" s="7">
        <v>88.063000000000002</v>
      </c>
      <c r="N9948" s="7">
        <v>81.328000000000003</v>
      </c>
      <c r="O9948" s="7"/>
    </row>
    <row r="9949" spans="1:15" x14ac:dyDescent="0.2">
      <c r="A9949" s="2">
        <v>1</v>
      </c>
      <c r="B9949" s="6" t="s">
        <v>23</v>
      </c>
      <c r="C9949" s="6">
        <v>0</v>
      </c>
      <c r="D9949" s="5" t="s">
        <v>693</v>
      </c>
      <c r="E9949" s="5" t="str">
        <f t="shared" si="970"/>
        <v/>
      </c>
      <c r="F9949" s="5" t="str">
        <f t="shared" si="969"/>
        <v/>
      </c>
      <c r="G9949" s="7">
        <v>90.885999999999996</v>
      </c>
      <c r="H9949" s="7">
        <v>91.385999999999996</v>
      </c>
      <c r="I9949" s="7">
        <v>94.076999999999998</v>
      </c>
      <c r="J9949" s="7">
        <v>84.021000000000001</v>
      </c>
      <c r="K9949" s="7">
        <v>103.511</v>
      </c>
      <c r="L9949" s="7">
        <v>102.944</v>
      </c>
      <c r="M9949" s="7">
        <v>87.983999999999995</v>
      </c>
      <c r="N9949" s="7">
        <v>82.772999999999996</v>
      </c>
      <c r="O9949" s="7"/>
    </row>
    <row r="9950" spans="1:15" x14ac:dyDescent="0.2">
      <c r="A9950" s="2">
        <v>1</v>
      </c>
      <c r="B9950" s="6" t="s">
        <v>24</v>
      </c>
      <c r="C9950" s="6">
        <v>0</v>
      </c>
      <c r="D9950" s="5" t="s">
        <v>693</v>
      </c>
      <c r="E9950" s="5" t="str">
        <f t="shared" si="970"/>
        <v/>
      </c>
      <c r="F9950" s="5" t="str">
        <f t="shared" si="969"/>
        <v/>
      </c>
      <c r="G9950" s="7">
        <v>93.95</v>
      </c>
      <c r="H9950" s="7">
        <v>94.887</v>
      </c>
      <c r="I9950" s="7">
        <v>97.545000000000002</v>
      </c>
      <c r="J9950" s="7">
        <v>86.376000000000005</v>
      </c>
      <c r="K9950" s="7">
        <v>103.827</v>
      </c>
      <c r="L9950" s="7">
        <v>102.80200000000001</v>
      </c>
      <c r="M9950" s="7">
        <v>87.161000000000001</v>
      </c>
      <c r="N9950" s="7">
        <v>85.021000000000001</v>
      </c>
      <c r="O9950" s="7"/>
    </row>
    <row r="9951" spans="1:15" x14ac:dyDescent="0.2">
      <c r="A9951" s="2">
        <v>1</v>
      </c>
      <c r="B9951" s="6" t="s">
        <v>25</v>
      </c>
      <c r="C9951" s="6">
        <v>0</v>
      </c>
      <c r="D9951" s="5" t="s">
        <v>693</v>
      </c>
      <c r="E9951" s="5" t="str">
        <f t="shared" si="970"/>
        <v/>
      </c>
      <c r="F9951" s="5" t="str">
        <f t="shared" si="969"/>
        <v/>
      </c>
      <c r="G9951" s="7">
        <v>95.494</v>
      </c>
      <c r="H9951" s="7">
        <v>96.046999999999997</v>
      </c>
      <c r="I9951" s="7">
        <v>100.39100000000001</v>
      </c>
      <c r="J9951" s="7">
        <v>87.278999999999996</v>
      </c>
      <c r="K9951" s="7">
        <v>105.128</v>
      </c>
      <c r="L9951" s="7">
        <v>104.523</v>
      </c>
      <c r="M9951" s="7">
        <v>88.091999999999999</v>
      </c>
      <c r="N9951" s="7">
        <v>88.436000000000007</v>
      </c>
      <c r="O9951" s="7"/>
    </row>
    <row r="9952" spans="1:15" x14ac:dyDescent="0.2">
      <c r="A9952" s="2">
        <v>1</v>
      </c>
      <c r="B9952" s="6" t="s">
        <v>26</v>
      </c>
      <c r="C9952" s="6">
        <v>0</v>
      </c>
      <c r="D9952" s="5" t="s">
        <v>693</v>
      </c>
      <c r="E9952" s="5" t="str">
        <f t="shared" si="970"/>
        <v/>
      </c>
      <c r="F9952" s="5" t="str">
        <f t="shared" si="969"/>
        <v/>
      </c>
      <c r="G9952" s="7">
        <v>96.558000000000007</v>
      </c>
      <c r="H9952" s="7">
        <v>97.126000000000005</v>
      </c>
      <c r="I9952" s="7">
        <v>102.57899999999999</v>
      </c>
      <c r="J9952" s="7">
        <v>95.108999999999995</v>
      </c>
      <c r="K9952" s="7">
        <v>106.235</v>
      </c>
      <c r="L9952" s="7">
        <v>105.61499999999999</v>
      </c>
      <c r="M9952" s="7">
        <v>89.497</v>
      </c>
      <c r="N9952" s="7">
        <v>91.805000000000007</v>
      </c>
      <c r="O9952" s="7"/>
    </row>
    <row r="9953" spans="1:15" x14ac:dyDescent="0.2">
      <c r="A9953" s="2">
        <v>1</v>
      </c>
      <c r="B9953" s="6" t="s">
        <v>27</v>
      </c>
      <c r="C9953" s="6">
        <v>0</v>
      </c>
      <c r="D9953" s="5" t="s">
        <v>693</v>
      </c>
      <c r="E9953" s="5" t="str">
        <f t="shared" si="970"/>
        <v/>
      </c>
      <c r="F9953" s="5" t="str">
        <f t="shared" si="969"/>
        <v/>
      </c>
      <c r="G9953" s="7">
        <v>99.081000000000003</v>
      </c>
      <c r="H9953" s="7">
        <v>100.57599999999999</v>
      </c>
      <c r="I9953" s="7">
        <v>105.029</v>
      </c>
      <c r="J9953" s="7">
        <v>93.477000000000004</v>
      </c>
      <c r="K9953" s="7">
        <v>106.003</v>
      </c>
      <c r="L9953" s="7">
        <v>104.428</v>
      </c>
      <c r="M9953" s="7">
        <v>91.47</v>
      </c>
      <c r="N9953" s="7">
        <v>96.07</v>
      </c>
      <c r="O9953" s="7"/>
    </row>
    <row r="9954" spans="1:15" x14ac:dyDescent="0.2">
      <c r="A9954" s="2">
        <v>1</v>
      </c>
      <c r="B9954" s="6" t="s">
        <v>28</v>
      </c>
      <c r="C9954" s="6">
        <v>0</v>
      </c>
      <c r="D9954" s="5" t="s">
        <v>693</v>
      </c>
      <c r="E9954" s="5" t="str">
        <f t="shared" si="970"/>
        <v/>
      </c>
      <c r="F9954" s="5" t="str">
        <f t="shared" si="969"/>
        <v/>
      </c>
      <c r="G9954" s="7">
        <v>99.838999999999999</v>
      </c>
      <c r="H9954" s="7">
        <v>100.047</v>
      </c>
      <c r="I9954" s="7">
        <v>103.681</v>
      </c>
      <c r="J9954" s="7">
        <v>96.766000000000005</v>
      </c>
      <c r="K9954" s="7">
        <v>103.849</v>
      </c>
      <c r="L9954" s="7">
        <v>103.63200000000001</v>
      </c>
      <c r="M9954" s="7">
        <v>96.063999999999993</v>
      </c>
      <c r="N9954" s="7">
        <v>99.6</v>
      </c>
      <c r="O9954" s="7"/>
    </row>
    <row r="9955" spans="1:15" x14ac:dyDescent="0.2">
      <c r="A9955" s="2">
        <v>1</v>
      </c>
      <c r="B9955" s="6" t="s">
        <v>29</v>
      </c>
      <c r="C9955" s="6">
        <v>0</v>
      </c>
      <c r="D9955" s="5" t="s">
        <v>693</v>
      </c>
      <c r="E9955" s="5" t="str">
        <f t="shared" si="970"/>
        <v/>
      </c>
      <c r="F9955" s="5" t="str">
        <f t="shared" si="969"/>
        <v/>
      </c>
      <c r="G9955" s="7">
        <v>100</v>
      </c>
      <c r="H9955" s="7">
        <v>100</v>
      </c>
      <c r="I9955" s="7">
        <v>100</v>
      </c>
      <c r="J9955" s="7">
        <v>100</v>
      </c>
      <c r="K9955" s="7">
        <v>100</v>
      </c>
      <c r="L9955" s="7">
        <v>100</v>
      </c>
      <c r="M9955" s="7">
        <v>100</v>
      </c>
      <c r="N9955" s="7">
        <v>100</v>
      </c>
      <c r="O9955" s="7"/>
    </row>
    <row r="9956" spans="1:15" x14ac:dyDescent="0.2">
      <c r="A9956" s="2">
        <v>1</v>
      </c>
      <c r="B9956" s="6" t="s">
        <v>30</v>
      </c>
      <c r="C9956" s="6">
        <v>0</v>
      </c>
      <c r="D9956" s="5" t="s">
        <v>693</v>
      </c>
      <c r="E9956" s="5" t="str">
        <f t="shared" si="970"/>
        <v/>
      </c>
      <c r="F9956" s="5" t="str">
        <f t="shared" si="969"/>
        <v/>
      </c>
      <c r="G9956" s="7">
        <v>101.32299999999999</v>
      </c>
      <c r="H9956" s="7">
        <v>101.973</v>
      </c>
      <c r="I9956" s="7">
        <v>97.882000000000005</v>
      </c>
      <c r="J9956" s="7">
        <v>97.775999999999996</v>
      </c>
      <c r="K9956" s="7">
        <v>96.602999999999994</v>
      </c>
      <c r="L9956" s="7">
        <v>95.988</v>
      </c>
      <c r="M9956" s="7">
        <v>99.924999999999997</v>
      </c>
      <c r="N9956" s="7">
        <v>97.808000000000007</v>
      </c>
      <c r="O9956" s="7"/>
    </row>
    <row r="9957" spans="1:15" x14ac:dyDescent="0.2">
      <c r="A9957" s="2">
        <v>1</v>
      </c>
      <c r="B9957" s="6" t="s">
        <v>31</v>
      </c>
      <c r="C9957" s="6">
        <v>0</v>
      </c>
      <c r="D9957" s="5" t="s">
        <v>693</v>
      </c>
      <c r="E9957" s="5" t="str">
        <f t="shared" si="970"/>
        <v/>
      </c>
      <c r="F9957" s="5" t="str">
        <f t="shared" si="969"/>
        <v/>
      </c>
      <c r="G9957" s="7">
        <v>103.378</v>
      </c>
      <c r="H9957" s="7">
        <v>105.54600000000001</v>
      </c>
      <c r="I9957" s="7">
        <v>97.991</v>
      </c>
      <c r="J9957" s="7">
        <v>98.835999999999999</v>
      </c>
      <c r="K9957" s="7">
        <v>94.789000000000001</v>
      </c>
      <c r="L9957" s="7">
        <v>92.841999999999999</v>
      </c>
      <c r="M9957" s="7">
        <v>103.19</v>
      </c>
      <c r="N9957" s="7">
        <v>101.117</v>
      </c>
      <c r="O9957" s="7"/>
    </row>
    <row r="9958" spans="1:15" x14ac:dyDescent="0.2">
      <c r="A9958" s="2">
        <v>1</v>
      </c>
      <c r="B9958" s="6" t="s">
        <v>32</v>
      </c>
      <c r="C9958" s="6">
        <v>0</v>
      </c>
      <c r="D9958" s="5" t="s">
        <v>693</v>
      </c>
      <c r="E9958" s="5" t="str">
        <f t="shared" si="970"/>
        <v/>
      </c>
      <c r="F9958" s="5" t="str">
        <f t="shared" si="969"/>
        <v/>
      </c>
      <c r="G9958" s="7">
        <v>104.471</v>
      </c>
      <c r="H9958" s="7">
        <v>107.95099999999999</v>
      </c>
      <c r="I9958" s="7">
        <v>99.212000000000003</v>
      </c>
      <c r="J9958" s="7">
        <v>103.84099999999999</v>
      </c>
      <c r="K9958" s="7">
        <v>94.965999999999994</v>
      </c>
      <c r="L9958" s="7">
        <v>91.903999999999996</v>
      </c>
      <c r="M9958" s="7">
        <v>105.459</v>
      </c>
      <c r="N9958" s="7">
        <v>104.628</v>
      </c>
      <c r="O9958" s="7"/>
    </row>
    <row r="9959" spans="1:15" x14ac:dyDescent="0.2">
      <c r="A9959" s="2">
        <v>1</v>
      </c>
      <c r="B9959" s="6" t="s">
        <v>33</v>
      </c>
      <c r="C9959" s="6">
        <v>0</v>
      </c>
      <c r="D9959" s="5" t="s">
        <v>693</v>
      </c>
      <c r="E9959" s="5" t="str">
        <f t="shared" si="970"/>
        <v/>
      </c>
      <c r="F9959" s="5" t="str">
        <f t="shared" si="969"/>
        <v/>
      </c>
      <c r="G9959" s="7">
        <v>104.539</v>
      </c>
      <c r="H9959" s="7">
        <v>108.10599999999999</v>
      </c>
      <c r="I9959" s="7">
        <v>98.775999999999996</v>
      </c>
      <c r="J9959" s="7">
        <v>110.941</v>
      </c>
      <c r="K9959" s="7">
        <v>94.486999999999995</v>
      </c>
      <c r="L9959" s="7">
        <v>91.37</v>
      </c>
      <c r="M9959" s="7">
        <v>110.554</v>
      </c>
      <c r="N9959" s="7">
        <v>109.20099999999999</v>
      </c>
      <c r="O9959" s="7"/>
    </row>
    <row r="9960" spans="1:15" x14ac:dyDescent="0.2">
      <c r="A9960" s="2">
        <v>1</v>
      </c>
      <c r="B9960" s="6" t="s">
        <v>34</v>
      </c>
      <c r="C9960" s="6">
        <v>0</v>
      </c>
      <c r="D9960" s="5" t="s">
        <v>693</v>
      </c>
      <c r="E9960" s="5" t="str">
        <f t="shared" si="970"/>
        <v/>
      </c>
      <c r="F9960" s="5" t="str">
        <f t="shared" si="969"/>
        <v/>
      </c>
      <c r="G9960" s="7">
        <v>105.251</v>
      </c>
      <c r="H9960" s="7">
        <v>106.80800000000001</v>
      </c>
      <c r="I9960" s="7">
        <v>97.515000000000001</v>
      </c>
      <c r="J9960" s="7">
        <v>121.34</v>
      </c>
      <c r="K9960" s="7">
        <v>92.649000000000001</v>
      </c>
      <c r="L9960" s="7">
        <v>91.299000000000007</v>
      </c>
      <c r="M9960" s="7">
        <v>127.833</v>
      </c>
      <c r="N9960" s="7">
        <v>124.65600000000001</v>
      </c>
      <c r="O9960" s="7"/>
    </row>
    <row r="9961" spans="1:15" x14ac:dyDescent="0.2">
      <c r="A9961" s="2">
        <v>1</v>
      </c>
      <c r="B9961" s="6" t="s">
        <v>35</v>
      </c>
      <c r="C9961" s="6">
        <v>0</v>
      </c>
      <c r="D9961" s="5" t="s">
        <v>693</v>
      </c>
      <c r="E9961" s="5" t="str">
        <f t="shared" si="970"/>
        <v/>
      </c>
      <c r="F9961" s="5" t="str">
        <f t="shared" si="969"/>
        <v/>
      </c>
      <c r="G9961" s="7">
        <v>102.328</v>
      </c>
      <c r="H9961" s="7">
        <v>103.111</v>
      </c>
      <c r="I9961" s="7">
        <v>91.483000000000004</v>
      </c>
      <c r="J9961" s="7">
        <v>128.72800000000001</v>
      </c>
      <c r="K9961" s="7">
        <v>89.402000000000001</v>
      </c>
      <c r="L9961" s="7">
        <v>88.722999999999999</v>
      </c>
      <c r="M9961" s="7">
        <v>129.31100000000001</v>
      </c>
      <c r="N9961" s="7">
        <v>118.298</v>
      </c>
      <c r="O9961" s="7"/>
    </row>
    <row r="9962" spans="1:15" x14ac:dyDescent="0.2">
      <c r="A9962" s="2">
        <v>1</v>
      </c>
      <c r="B9962" s="6" t="s">
        <v>36</v>
      </c>
      <c r="C9962" s="6">
        <v>0</v>
      </c>
      <c r="D9962" s="5" t="s">
        <v>693</v>
      </c>
      <c r="E9962" s="5" t="str">
        <f t="shared" si="970"/>
        <v/>
      </c>
      <c r="F9962" s="5" t="str">
        <f t="shared" si="969"/>
        <v/>
      </c>
      <c r="G9962" s="7">
        <v>104.23099999999999</v>
      </c>
      <c r="H9962" s="7">
        <v>97.176000000000002</v>
      </c>
      <c r="I9962" s="7">
        <v>81.141999999999996</v>
      </c>
      <c r="J9962" s="7">
        <v>136.72800000000001</v>
      </c>
      <c r="K9962" s="7">
        <v>77.847999999999999</v>
      </c>
      <c r="L9962" s="7">
        <v>83.5</v>
      </c>
      <c r="M9962" s="7">
        <v>135.04400000000001</v>
      </c>
      <c r="N9962" s="7">
        <v>109.578</v>
      </c>
      <c r="O9962" s="7"/>
    </row>
    <row r="9963" spans="1:15" x14ac:dyDescent="0.2">
      <c r="A9963" s="2">
        <v>1</v>
      </c>
      <c r="B9963" s="6" t="s">
        <v>37</v>
      </c>
      <c r="C9963" s="6">
        <v>0</v>
      </c>
      <c r="D9963" s="5" t="s">
        <v>693</v>
      </c>
      <c r="E9963" s="5" t="str">
        <f t="shared" si="970"/>
        <v/>
      </c>
      <c r="F9963" s="5" t="str">
        <f t="shared" si="969"/>
        <v/>
      </c>
      <c r="G9963" s="7">
        <v>105.798</v>
      </c>
      <c r="H9963" s="7">
        <v>97.835999999999999</v>
      </c>
      <c r="I9963" s="7">
        <v>76.477999999999994</v>
      </c>
      <c r="J9963" s="7">
        <v>139.22</v>
      </c>
      <c r="K9963" s="7">
        <v>72.287000000000006</v>
      </c>
      <c r="L9963" s="7">
        <v>78.17</v>
      </c>
      <c r="M9963" s="7">
        <v>152.72999999999999</v>
      </c>
      <c r="N9963" s="7">
        <v>116.804</v>
      </c>
      <c r="O9963" s="7"/>
    </row>
    <row r="9964" spans="1:15" x14ac:dyDescent="0.2">
      <c r="A9964" s="2">
        <v>0</v>
      </c>
      <c r="B9964" s="5" t="s">
        <v>691</v>
      </c>
      <c r="C9964" s="6" t="s">
        <v>0</v>
      </c>
      <c r="E9964" s="5" t="str">
        <f t="shared" si="970"/>
        <v/>
      </c>
      <c r="F9964" s="5" t="str">
        <f t="shared" si="969"/>
        <v/>
      </c>
    </row>
    <row r="9965" spans="1:15" x14ac:dyDescent="0.2">
      <c r="A9965" s="2">
        <v>1</v>
      </c>
      <c r="B9965" s="6" t="s">
        <v>13</v>
      </c>
      <c r="C9965" s="6">
        <v>0</v>
      </c>
      <c r="D9965" s="5" t="s">
        <v>694</v>
      </c>
      <c r="E9965" s="5" t="str">
        <f t="shared" si="970"/>
        <v/>
      </c>
      <c r="F9965" s="5" t="str">
        <f t="shared" si="969"/>
        <v/>
      </c>
      <c r="G9965" s="7">
        <v>85.393000000000001</v>
      </c>
      <c r="H9965" s="7">
        <v>82.165000000000006</v>
      </c>
      <c r="I9965" s="7">
        <v>79.453999999999994</v>
      </c>
      <c r="J9965" s="7">
        <v>59.588000000000001</v>
      </c>
      <c r="K9965" s="7">
        <v>93.045000000000002</v>
      </c>
      <c r="L9965" s="7">
        <v>96.7</v>
      </c>
      <c r="M9965" s="7">
        <v>64.263000000000005</v>
      </c>
      <c r="N9965" s="7">
        <v>51.058999999999997</v>
      </c>
      <c r="O9965" s="7"/>
    </row>
    <row r="9966" spans="1:15" x14ac:dyDescent="0.2">
      <c r="A9966" s="2">
        <v>1</v>
      </c>
      <c r="B9966" s="6" t="s">
        <v>15</v>
      </c>
      <c r="C9966" s="6">
        <v>0</v>
      </c>
      <c r="D9966" s="5" t="s">
        <v>694</v>
      </c>
      <c r="E9966" s="5" t="str">
        <f t="shared" si="970"/>
        <v/>
      </c>
      <c r="F9966" s="5" t="str">
        <f t="shared" si="969"/>
        <v/>
      </c>
      <c r="G9966" s="7">
        <v>84.947999999999993</v>
      </c>
      <c r="H9966" s="7">
        <v>82.227999999999994</v>
      </c>
      <c r="I9966" s="7">
        <v>81.477000000000004</v>
      </c>
      <c r="J9966" s="7">
        <v>67.120999999999995</v>
      </c>
      <c r="K9966" s="7">
        <v>95.912999999999997</v>
      </c>
      <c r="L9966" s="7">
        <v>99.085999999999999</v>
      </c>
      <c r="M9966" s="7">
        <v>70.363</v>
      </c>
      <c r="N9966" s="7">
        <v>57.33</v>
      </c>
      <c r="O9966" s="7"/>
    </row>
    <row r="9967" spans="1:15" x14ac:dyDescent="0.2">
      <c r="A9967" s="2">
        <v>1</v>
      </c>
      <c r="B9967" s="6" t="s">
        <v>16</v>
      </c>
      <c r="C9967" s="6">
        <v>0</v>
      </c>
      <c r="D9967" s="5" t="s">
        <v>694</v>
      </c>
      <c r="E9967" s="5" t="str">
        <f t="shared" si="970"/>
        <v/>
      </c>
      <c r="F9967" s="5" t="str">
        <f t="shared" si="969"/>
        <v/>
      </c>
      <c r="G9967" s="7">
        <v>84.66</v>
      </c>
      <c r="H9967" s="7">
        <v>82.102000000000004</v>
      </c>
      <c r="I9967" s="7">
        <v>81.701999999999998</v>
      </c>
      <c r="J9967" s="7">
        <v>71.564999999999998</v>
      </c>
      <c r="K9967" s="7">
        <v>96.506</v>
      </c>
      <c r="L9967" s="7">
        <v>99.513000000000005</v>
      </c>
      <c r="M9967" s="7">
        <v>74.421000000000006</v>
      </c>
      <c r="N9967" s="7">
        <v>60.802999999999997</v>
      </c>
      <c r="O9967" s="7"/>
    </row>
    <row r="9968" spans="1:15" x14ac:dyDescent="0.2">
      <c r="A9968" s="2">
        <v>1</v>
      </c>
      <c r="B9968" s="6" t="s">
        <v>17</v>
      </c>
      <c r="C9968" s="6">
        <v>0</v>
      </c>
      <c r="D9968" s="5" t="s">
        <v>694</v>
      </c>
      <c r="E9968" s="5" t="str">
        <f t="shared" si="970"/>
        <v/>
      </c>
      <c r="F9968" s="5" t="str">
        <f t="shared" si="969"/>
        <v/>
      </c>
      <c r="G9968" s="7">
        <v>88.516999999999996</v>
      </c>
      <c r="H9968" s="7">
        <v>86.588999999999999</v>
      </c>
      <c r="I9968" s="7">
        <v>84.811000000000007</v>
      </c>
      <c r="J9968" s="7">
        <v>72.372</v>
      </c>
      <c r="K9968" s="7">
        <v>95.813000000000002</v>
      </c>
      <c r="L9968" s="7">
        <v>97.945999999999998</v>
      </c>
      <c r="M9968" s="7">
        <v>75.83</v>
      </c>
      <c r="N9968" s="7">
        <v>64.311999999999998</v>
      </c>
      <c r="O9968" s="7"/>
    </row>
    <row r="9969" spans="1:15" x14ac:dyDescent="0.2">
      <c r="A9969" s="2">
        <v>1</v>
      </c>
      <c r="B9969" s="6" t="s">
        <v>18</v>
      </c>
      <c r="C9969" s="6">
        <v>0</v>
      </c>
      <c r="D9969" s="5" t="s">
        <v>694</v>
      </c>
      <c r="E9969" s="5" t="str">
        <f t="shared" si="970"/>
        <v/>
      </c>
      <c r="F9969" s="5" t="str">
        <f t="shared" si="969"/>
        <v/>
      </c>
      <c r="G9969" s="7">
        <v>88.338999999999999</v>
      </c>
      <c r="H9969" s="7">
        <v>87.766000000000005</v>
      </c>
      <c r="I9969" s="7">
        <v>84.724000000000004</v>
      </c>
      <c r="J9969" s="7">
        <v>77.180999999999997</v>
      </c>
      <c r="K9969" s="7">
        <v>95.908000000000001</v>
      </c>
      <c r="L9969" s="7">
        <v>96.534000000000006</v>
      </c>
      <c r="M9969" s="7">
        <v>79.905000000000001</v>
      </c>
      <c r="N9969" s="7">
        <v>67.698999999999998</v>
      </c>
      <c r="O9969" s="7"/>
    </row>
    <row r="9970" spans="1:15" x14ac:dyDescent="0.2">
      <c r="A9970" s="2">
        <v>1</v>
      </c>
      <c r="B9970" s="6" t="s">
        <v>19</v>
      </c>
      <c r="C9970" s="6">
        <v>0</v>
      </c>
      <c r="D9970" s="5" t="s">
        <v>694</v>
      </c>
      <c r="E9970" s="5" t="str">
        <f t="shared" si="970"/>
        <v/>
      </c>
      <c r="F9970" s="5" t="str">
        <f t="shared" si="969"/>
        <v/>
      </c>
      <c r="G9970" s="7">
        <v>89.400999999999996</v>
      </c>
      <c r="H9970" s="7">
        <v>89.838999999999999</v>
      </c>
      <c r="I9970" s="7">
        <v>85.316999999999993</v>
      </c>
      <c r="J9970" s="7">
        <v>79.566000000000003</v>
      </c>
      <c r="K9970" s="7">
        <v>95.430999999999997</v>
      </c>
      <c r="L9970" s="7">
        <v>94.966999999999999</v>
      </c>
      <c r="M9970" s="7">
        <v>84.391999999999996</v>
      </c>
      <c r="N9970" s="7">
        <v>72</v>
      </c>
      <c r="O9970" s="7"/>
    </row>
    <row r="9971" spans="1:15" x14ac:dyDescent="0.2">
      <c r="A9971" s="2">
        <v>1</v>
      </c>
      <c r="B9971" s="6" t="s">
        <v>20</v>
      </c>
      <c r="C9971" s="6">
        <v>0</v>
      </c>
      <c r="D9971" s="5" t="s">
        <v>694</v>
      </c>
      <c r="E9971" s="5" t="str">
        <f t="shared" si="970"/>
        <v/>
      </c>
      <c r="F9971" s="5" t="str">
        <f t="shared" si="969"/>
        <v/>
      </c>
      <c r="G9971" s="7">
        <v>92.019000000000005</v>
      </c>
      <c r="H9971" s="7">
        <v>93.381</v>
      </c>
      <c r="I9971" s="7">
        <v>87.927000000000007</v>
      </c>
      <c r="J9971" s="7">
        <v>78.34</v>
      </c>
      <c r="K9971" s="7">
        <v>95.552999999999997</v>
      </c>
      <c r="L9971" s="7">
        <v>94.16</v>
      </c>
      <c r="M9971" s="7">
        <v>84.811999999999998</v>
      </c>
      <c r="N9971" s="7">
        <v>74.572000000000003</v>
      </c>
      <c r="O9971" s="7"/>
    </row>
    <row r="9972" spans="1:15" x14ac:dyDescent="0.2">
      <c r="A9972" s="2">
        <v>1</v>
      </c>
      <c r="B9972" s="6" t="s">
        <v>21</v>
      </c>
      <c r="C9972" s="6">
        <v>0</v>
      </c>
      <c r="D9972" s="5" t="s">
        <v>694</v>
      </c>
      <c r="E9972" s="5" t="str">
        <f t="shared" si="970"/>
        <v/>
      </c>
      <c r="F9972" s="5" t="str">
        <f t="shared" si="969"/>
        <v/>
      </c>
      <c r="G9972" s="7">
        <v>91.825000000000003</v>
      </c>
      <c r="H9972" s="7">
        <v>93.429000000000002</v>
      </c>
      <c r="I9972" s="7">
        <v>91.012</v>
      </c>
      <c r="J9972" s="7">
        <v>80.266000000000005</v>
      </c>
      <c r="K9972" s="7">
        <v>99.114000000000004</v>
      </c>
      <c r="L9972" s="7">
        <v>97.412000000000006</v>
      </c>
      <c r="M9972" s="7">
        <v>84.411000000000001</v>
      </c>
      <c r="N9972" s="7">
        <v>76.823999999999998</v>
      </c>
      <c r="O9972" s="7"/>
    </row>
    <row r="9973" spans="1:15" x14ac:dyDescent="0.2">
      <c r="A9973" s="2">
        <v>1</v>
      </c>
      <c r="B9973" s="6" t="s">
        <v>22</v>
      </c>
      <c r="C9973" s="6">
        <v>0</v>
      </c>
      <c r="D9973" s="5" t="s">
        <v>694</v>
      </c>
      <c r="E9973" s="5" t="str">
        <f t="shared" si="970"/>
        <v/>
      </c>
      <c r="F9973" s="5" t="str">
        <f t="shared" si="969"/>
        <v/>
      </c>
      <c r="G9973" s="7">
        <v>91.832999999999998</v>
      </c>
      <c r="H9973" s="7">
        <v>91.537000000000006</v>
      </c>
      <c r="I9973" s="7">
        <v>92.352000000000004</v>
      </c>
      <c r="J9973" s="7">
        <v>82.784000000000006</v>
      </c>
      <c r="K9973" s="7">
        <v>100.565</v>
      </c>
      <c r="L9973" s="7">
        <v>100.89</v>
      </c>
      <c r="M9973" s="7">
        <v>88.063000000000002</v>
      </c>
      <c r="N9973" s="7">
        <v>81.328000000000003</v>
      </c>
      <c r="O9973" s="7"/>
    </row>
    <row r="9974" spans="1:15" x14ac:dyDescent="0.2">
      <c r="A9974" s="2">
        <v>1</v>
      </c>
      <c r="B9974" s="6" t="s">
        <v>23</v>
      </c>
      <c r="C9974" s="6">
        <v>0</v>
      </c>
      <c r="D9974" s="5" t="s">
        <v>694</v>
      </c>
      <c r="E9974" s="5" t="str">
        <f t="shared" si="970"/>
        <v/>
      </c>
      <c r="F9974" s="5" t="str">
        <f t="shared" si="969"/>
        <v/>
      </c>
      <c r="G9974" s="7">
        <v>90.885999999999996</v>
      </c>
      <c r="H9974" s="7">
        <v>91.385999999999996</v>
      </c>
      <c r="I9974" s="7">
        <v>94.076999999999998</v>
      </c>
      <c r="J9974" s="7">
        <v>84.021000000000001</v>
      </c>
      <c r="K9974" s="7">
        <v>103.511</v>
      </c>
      <c r="L9974" s="7">
        <v>102.944</v>
      </c>
      <c r="M9974" s="7">
        <v>87.983999999999995</v>
      </c>
      <c r="N9974" s="7">
        <v>82.772999999999996</v>
      </c>
      <c r="O9974" s="7"/>
    </row>
    <row r="9975" spans="1:15" x14ac:dyDescent="0.2">
      <c r="A9975" s="2">
        <v>1</v>
      </c>
      <c r="B9975" s="6" t="s">
        <v>24</v>
      </c>
      <c r="C9975" s="6">
        <v>0</v>
      </c>
      <c r="D9975" s="5" t="s">
        <v>694</v>
      </c>
      <c r="E9975" s="5" t="str">
        <f t="shared" si="970"/>
        <v/>
      </c>
      <c r="F9975" s="5" t="str">
        <f t="shared" si="969"/>
        <v/>
      </c>
      <c r="G9975" s="7">
        <v>93.95</v>
      </c>
      <c r="H9975" s="7">
        <v>94.887</v>
      </c>
      <c r="I9975" s="7">
        <v>97.545000000000002</v>
      </c>
      <c r="J9975" s="7">
        <v>86.376000000000005</v>
      </c>
      <c r="K9975" s="7">
        <v>103.827</v>
      </c>
      <c r="L9975" s="7">
        <v>102.80200000000001</v>
      </c>
      <c r="M9975" s="7">
        <v>87.161000000000001</v>
      </c>
      <c r="N9975" s="7">
        <v>85.021000000000001</v>
      </c>
      <c r="O9975" s="7"/>
    </row>
    <row r="9976" spans="1:15" x14ac:dyDescent="0.2">
      <c r="A9976" s="2">
        <v>1</v>
      </c>
      <c r="B9976" s="6" t="s">
        <v>25</v>
      </c>
      <c r="C9976" s="6">
        <v>0</v>
      </c>
      <c r="D9976" s="5" t="s">
        <v>694</v>
      </c>
      <c r="E9976" s="5" t="str">
        <f t="shared" si="970"/>
        <v/>
      </c>
      <c r="F9976" s="5" t="str">
        <f t="shared" si="969"/>
        <v/>
      </c>
      <c r="G9976" s="7">
        <v>95.494</v>
      </c>
      <c r="H9976" s="7">
        <v>96.046999999999997</v>
      </c>
      <c r="I9976" s="7">
        <v>100.39100000000001</v>
      </c>
      <c r="J9976" s="7">
        <v>87.278999999999996</v>
      </c>
      <c r="K9976" s="7">
        <v>105.128</v>
      </c>
      <c r="L9976" s="7">
        <v>104.523</v>
      </c>
      <c r="M9976" s="7">
        <v>88.091999999999999</v>
      </c>
      <c r="N9976" s="7">
        <v>88.436000000000007</v>
      </c>
      <c r="O9976" s="7"/>
    </row>
    <row r="9977" spans="1:15" x14ac:dyDescent="0.2">
      <c r="A9977" s="2">
        <v>1</v>
      </c>
      <c r="B9977" s="6" t="s">
        <v>26</v>
      </c>
      <c r="C9977" s="6">
        <v>0</v>
      </c>
      <c r="D9977" s="5" t="s">
        <v>694</v>
      </c>
      <c r="E9977" s="5" t="str">
        <f t="shared" si="970"/>
        <v/>
      </c>
      <c r="F9977" s="5" t="str">
        <f t="shared" si="969"/>
        <v/>
      </c>
      <c r="G9977" s="7">
        <v>96.558000000000007</v>
      </c>
      <c r="H9977" s="7">
        <v>97.126000000000005</v>
      </c>
      <c r="I9977" s="7">
        <v>102.57899999999999</v>
      </c>
      <c r="J9977" s="7">
        <v>95.108999999999995</v>
      </c>
      <c r="K9977" s="7">
        <v>106.235</v>
      </c>
      <c r="L9977" s="7">
        <v>105.61499999999999</v>
      </c>
      <c r="M9977" s="7">
        <v>89.497</v>
      </c>
      <c r="N9977" s="7">
        <v>91.805000000000007</v>
      </c>
      <c r="O9977" s="7"/>
    </row>
    <row r="9978" spans="1:15" x14ac:dyDescent="0.2">
      <c r="A9978" s="2">
        <v>1</v>
      </c>
      <c r="B9978" s="6" t="s">
        <v>27</v>
      </c>
      <c r="C9978" s="6">
        <v>0</v>
      </c>
      <c r="D9978" s="5" t="s">
        <v>694</v>
      </c>
      <c r="E9978" s="5" t="str">
        <f t="shared" si="970"/>
        <v/>
      </c>
      <c r="F9978" s="5" t="str">
        <f t="shared" si="969"/>
        <v/>
      </c>
      <c r="G9978" s="7">
        <v>99.081000000000003</v>
      </c>
      <c r="H9978" s="7">
        <v>100.57599999999999</v>
      </c>
      <c r="I9978" s="7">
        <v>105.029</v>
      </c>
      <c r="J9978" s="7">
        <v>93.477000000000004</v>
      </c>
      <c r="K9978" s="7">
        <v>106.003</v>
      </c>
      <c r="L9978" s="7">
        <v>104.428</v>
      </c>
      <c r="M9978" s="7">
        <v>91.47</v>
      </c>
      <c r="N9978" s="7">
        <v>96.07</v>
      </c>
      <c r="O9978" s="7"/>
    </row>
    <row r="9979" spans="1:15" x14ac:dyDescent="0.2">
      <c r="A9979" s="2">
        <v>1</v>
      </c>
      <c r="B9979" s="6" t="s">
        <v>28</v>
      </c>
      <c r="C9979" s="6">
        <v>0</v>
      </c>
      <c r="D9979" s="5" t="s">
        <v>694</v>
      </c>
      <c r="E9979" s="5" t="str">
        <f t="shared" si="970"/>
        <v/>
      </c>
      <c r="F9979" s="5" t="str">
        <f t="shared" si="969"/>
        <v/>
      </c>
      <c r="G9979" s="7">
        <v>99.838999999999999</v>
      </c>
      <c r="H9979" s="7">
        <v>100.047</v>
      </c>
      <c r="I9979" s="7">
        <v>103.681</v>
      </c>
      <c r="J9979" s="7">
        <v>96.766000000000005</v>
      </c>
      <c r="K9979" s="7">
        <v>103.849</v>
      </c>
      <c r="L9979" s="7">
        <v>103.63200000000001</v>
      </c>
      <c r="M9979" s="7">
        <v>96.063999999999993</v>
      </c>
      <c r="N9979" s="7">
        <v>99.6</v>
      </c>
      <c r="O9979" s="7"/>
    </row>
    <row r="9980" spans="1:15" x14ac:dyDescent="0.2">
      <c r="A9980" s="2">
        <v>1</v>
      </c>
      <c r="B9980" s="6" t="s">
        <v>29</v>
      </c>
      <c r="C9980" s="6">
        <v>0</v>
      </c>
      <c r="D9980" s="5" t="s">
        <v>694</v>
      </c>
      <c r="E9980" s="5" t="str">
        <f t="shared" si="970"/>
        <v/>
      </c>
      <c r="F9980" s="5" t="str">
        <f t="shared" si="969"/>
        <v/>
      </c>
      <c r="G9980" s="7">
        <v>100</v>
      </c>
      <c r="H9980" s="7">
        <v>100</v>
      </c>
      <c r="I9980" s="7">
        <v>100</v>
      </c>
      <c r="J9980" s="7">
        <v>100</v>
      </c>
      <c r="K9980" s="7">
        <v>100</v>
      </c>
      <c r="L9980" s="7">
        <v>100</v>
      </c>
      <c r="M9980" s="7">
        <v>100</v>
      </c>
      <c r="N9980" s="7">
        <v>100</v>
      </c>
      <c r="O9980" s="7"/>
    </row>
    <row r="9981" spans="1:15" x14ac:dyDescent="0.2">
      <c r="A9981" s="2">
        <v>1</v>
      </c>
      <c r="B9981" s="6" t="s">
        <v>30</v>
      </c>
      <c r="C9981" s="6">
        <v>0</v>
      </c>
      <c r="D9981" s="5" t="s">
        <v>694</v>
      </c>
      <c r="E9981" s="5" t="str">
        <f t="shared" si="970"/>
        <v/>
      </c>
      <c r="F9981" s="5" t="str">
        <f t="shared" si="969"/>
        <v/>
      </c>
      <c r="G9981" s="7">
        <v>101.32299999999999</v>
      </c>
      <c r="H9981" s="7">
        <v>101.973</v>
      </c>
      <c r="I9981" s="7">
        <v>97.882000000000005</v>
      </c>
      <c r="J9981" s="7">
        <v>97.775999999999996</v>
      </c>
      <c r="K9981" s="7">
        <v>96.602999999999994</v>
      </c>
      <c r="L9981" s="7">
        <v>95.988</v>
      </c>
      <c r="M9981" s="7">
        <v>99.924999999999997</v>
      </c>
      <c r="N9981" s="7">
        <v>97.808000000000007</v>
      </c>
      <c r="O9981" s="7"/>
    </row>
    <row r="9982" spans="1:15" x14ac:dyDescent="0.2">
      <c r="A9982" s="2">
        <v>1</v>
      </c>
      <c r="B9982" s="6" t="s">
        <v>31</v>
      </c>
      <c r="C9982" s="6">
        <v>0</v>
      </c>
      <c r="D9982" s="5" t="s">
        <v>694</v>
      </c>
      <c r="E9982" s="5" t="str">
        <f t="shared" si="970"/>
        <v/>
      </c>
      <c r="F9982" s="5" t="str">
        <f t="shared" si="969"/>
        <v/>
      </c>
      <c r="G9982" s="7">
        <v>103.378</v>
      </c>
      <c r="H9982" s="7">
        <v>105.54600000000001</v>
      </c>
      <c r="I9982" s="7">
        <v>97.991</v>
      </c>
      <c r="J9982" s="7">
        <v>98.835999999999999</v>
      </c>
      <c r="K9982" s="7">
        <v>94.789000000000001</v>
      </c>
      <c r="L9982" s="7">
        <v>92.841999999999999</v>
      </c>
      <c r="M9982" s="7">
        <v>103.19</v>
      </c>
      <c r="N9982" s="7">
        <v>101.117</v>
      </c>
      <c r="O9982" s="7"/>
    </row>
    <row r="9983" spans="1:15" x14ac:dyDescent="0.2">
      <c r="A9983" s="2">
        <v>1</v>
      </c>
      <c r="B9983" s="6" t="s">
        <v>32</v>
      </c>
      <c r="C9983" s="6">
        <v>0</v>
      </c>
      <c r="D9983" s="5" t="s">
        <v>694</v>
      </c>
      <c r="E9983" s="5" t="str">
        <f t="shared" si="970"/>
        <v/>
      </c>
      <c r="F9983" s="5" t="str">
        <f t="shared" si="969"/>
        <v/>
      </c>
      <c r="G9983" s="7">
        <v>104.471</v>
      </c>
      <c r="H9983" s="7">
        <v>107.95099999999999</v>
      </c>
      <c r="I9983" s="7">
        <v>99.212000000000003</v>
      </c>
      <c r="J9983" s="7">
        <v>103.84099999999999</v>
      </c>
      <c r="K9983" s="7">
        <v>94.965999999999994</v>
      </c>
      <c r="L9983" s="7">
        <v>91.903999999999996</v>
      </c>
      <c r="M9983" s="7">
        <v>105.459</v>
      </c>
      <c r="N9983" s="7">
        <v>104.628</v>
      </c>
      <c r="O9983" s="7"/>
    </row>
    <row r="9984" spans="1:15" x14ac:dyDescent="0.2">
      <c r="A9984" s="2">
        <v>1</v>
      </c>
      <c r="B9984" s="6" t="s">
        <v>33</v>
      </c>
      <c r="C9984" s="6">
        <v>0</v>
      </c>
      <c r="D9984" s="5" t="s">
        <v>694</v>
      </c>
      <c r="E9984" s="5" t="str">
        <f t="shared" si="970"/>
        <v/>
      </c>
      <c r="F9984" s="5" t="str">
        <f t="shared" si="969"/>
        <v/>
      </c>
      <c r="G9984" s="7">
        <v>104.539</v>
      </c>
      <c r="H9984" s="7">
        <v>108.10599999999999</v>
      </c>
      <c r="I9984" s="7">
        <v>98.775999999999996</v>
      </c>
      <c r="J9984" s="7">
        <v>110.941</v>
      </c>
      <c r="K9984" s="7">
        <v>94.486999999999995</v>
      </c>
      <c r="L9984" s="7">
        <v>91.37</v>
      </c>
      <c r="M9984" s="7">
        <v>110.554</v>
      </c>
      <c r="N9984" s="7">
        <v>109.20099999999999</v>
      </c>
      <c r="O9984" s="7"/>
    </row>
    <row r="9985" spans="1:15" x14ac:dyDescent="0.2">
      <c r="A9985" s="2">
        <v>1</v>
      </c>
      <c r="B9985" s="6" t="s">
        <v>34</v>
      </c>
      <c r="C9985" s="6">
        <v>0</v>
      </c>
      <c r="D9985" s="5" t="s">
        <v>694</v>
      </c>
      <c r="E9985" s="5" t="str">
        <f t="shared" si="970"/>
        <v/>
      </c>
      <c r="F9985" s="5" t="str">
        <f t="shared" si="969"/>
        <v/>
      </c>
      <c r="G9985" s="7">
        <v>105.251</v>
      </c>
      <c r="H9985" s="7">
        <v>106.80800000000001</v>
      </c>
      <c r="I9985" s="7">
        <v>97.515000000000001</v>
      </c>
      <c r="J9985" s="7">
        <v>121.34</v>
      </c>
      <c r="K9985" s="7">
        <v>92.649000000000001</v>
      </c>
      <c r="L9985" s="7">
        <v>91.299000000000007</v>
      </c>
      <c r="M9985" s="7">
        <v>127.833</v>
      </c>
      <c r="N9985" s="7">
        <v>124.65600000000001</v>
      </c>
      <c r="O9985" s="7"/>
    </row>
    <row r="9986" spans="1:15" x14ac:dyDescent="0.2">
      <c r="A9986" s="2">
        <v>1</v>
      </c>
      <c r="B9986" s="6" t="s">
        <v>35</v>
      </c>
      <c r="C9986" s="6">
        <v>0</v>
      </c>
      <c r="D9986" s="5" t="s">
        <v>694</v>
      </c>
      <c r="E9986" s="5" t="str">
        <f t="shared" si="970"/>
        <v/>
      </c>
      <c r="F9986" s="5" t="str">
        <f t="shared" si="969"/>
        <v/>
      </c>
      <c r="G9986" s="7">
        <v>102.328</v>
      </c>
      <c r="H9986" s="7">
        <v>103.111</v>
      </c>
      <c r="I9986" s="7">
        <v>91.483000000000004</v>
      </c>
      <c r="J9986" s="7">
        <v>128.72800000000001</v>
      </c>
      <c r="K9986" s="7">
        <v>89.402000000000001</v>
      </c>
      <c r="L9986" s="7">
        <v>88.722999999999999</v>
      </c>
      <c r="M9986" s="7">
        <v>129.31100000000001</v>
      </c>
      <c r="N9986" s="7">
        <v>118.298</v>
      </c>
      <c r="O9986" s="7"/>
    </row>
    <row r="9987" spans="1:15" x14ac:dyDescent="0.2">
      <c r="A9987" s="2">
        <v>1</v>
      </c>
      <c r="B9987" s="6" t="s">
        <v>36</v>
      </c>
      <c r="C9987" s="6">
        <v>0</v>
      </c>
      <c r="D9987" s="5" t="s">
        <v>694</v>
      </c>
      <c r="E9987" s="5" t="str">
        <f t="shared" si="970"/>
        <v/>
      </c>
      <c r="F9987" s="5" t="str">
        <f t="shared" si="969"/>
        <v/>
      </c>
      <c r="G9987" s="7">
        <v>104.23099999999999</v>
      </c>
      <c r="H9987" s="7">
        <v>97.176000000000002</v>
      </c>
      <c r="I9987" s="7">
        <v>81.141999999999996</v>
      </c>
      <c r="J9987" s="7">
        <v>136.72800000000001</v>
      </c>
      <c r="K9987" s="7">
        <v>77.847999999999999</v>
      </c>
      <c r="L9987" s="7">
        <v>83.5</v>
      </c>
      <c r="M9987" s="7">
        <v>135.04400000000001</v>
      </c>
      <c r="N9987" s="7">
        <v>109.578</v>
      </c>
      <c r="O9987" s="7"/>
    </row>
    <row r="9988" spans="1:15" x14ac:dyDescent="0.2">
      <c r="A9988" s="2">
        <v>1</v>
      </c>
      <c r="B9988" s="6" t="s">
        <v>37</v>
      </c>
      <c r="C9988" s="6">
        <v>0</v>
      </c>
      <c r="D9988" s="5" t="s">
        <v>694</v>
      </c>
      <c r="E9988" s="5" t="str">
        <f t="shared" si="970"/>
        <v/>
      </c>
      <c r="F9988" s="5" t="str">
        <f t="shared" si="969"/>
        <v/>
      </c>
      <c r="G9988" s="7">
        <v>105.798</v>
      </c>
      <c r="H9988" s="7">
        <v>97.835999999999999</v>
      </c>
      <c r="I9988" s="7">
        <v>76.477999999999994</v>
      </c>
      <c r="J9988" s="7">
        <v>139.22</v>
      </c>
      <c r="K9988" s="7">
        <v>72.287000000000006</v>
      </c>
      <c r="L9988" s="7">
        <v>78.17</v>
      </c>
      <c r="M9988" s="7">
        <v>152.72999999999999</v>
      </c>
      <c r="N9988" s="7">
        <v>116.804</v>
      </c>
      <c r="O9988" s="7"/>
    </row>
    <row r="9989" spans="1:15" x14ac:dyDescent="0.2">
      <c r="A9989" s="2">
        <v>0</v>
      </c>
      <c r="B9989" s="5" t="s">
        <v>691</v>
      </c>
      <c r="C9989" s="6" t="s">
        <v>0</v>
      </c>
      <c r="E9989" s="5" t="str">
        <f t="shared" si="970"/>
        <v/>
      </c>
      <c r="F9989" s="5" t="str">
        <f t="shared" si="969"/>
        <v/>
      </c>
    </row>
    <row r="9990" spans="1:15" x14ac:dyDescent="0.2">
      <c r="A9990" s="2">
        <v>1</v>
      </c>
      <c r="B9990" s="6" t="s">
        <v>13</v>
      </c>
      <c r="C9990" s="6">
        <v>0</v>
      </c>
      <c r="D9990" s="5" t="s">
        <v>695</v>
      </c>
      <c r="E9990" s="5" t="str">
        <f t="shared" si="970"/>
        <v/>
      </c>
      <c r="F9990" s="5" t="str">
        <f t="shared" si="969"/>
        <v/>
      </c>
      <c r="G9990" s="7">
        <v>85.393000000000001</v>
      </c>
      <c r="H9990" s="7">
        <v>82.165000000000006</v>
      </c>
      <c r="I9990" s="7">
        <v>79.453999999999994</v>
      </c>
      <c r="J9990" s="7">
        <v>59.588000000000001</v>
      </c>
      <c r="K9990" s="7">
        <v>93.045000000000002</v>
      </c>
      <c r="L9990" s="7">
        <v>96.7</v>
      </c>
      <c r="M9990" s="7">
        <v>64.263000000000005</v>
      </c>
      <c r="N9990" s="7">
        <v>51.058999999999997</v>
      </c>
      <c r="O9990" s="7"/>
    </row>
    <row r="9991" spans="1:15" x14ac:dyDescent="0.2">
      <c r="A9991" s="2">
        <v>1</v>
      </c>
      <c r="B9991" s="6" t="s">
        <v>15</v>
      </c>
      <c r="C9991" s="6">
        <v>0</v>
      </c>
      <c r="D9991" s="5" t="s">
        <v>695</v>
      </c>
      <c r="E9991" s="5" t="str">
        <f t="shared" si="970"/>
        <v/>
      </c>
      <c r="F9991" s="5" t="str">
        <f t="shared" si="969"/>
        <v/>
      </c>
      <c r="G9991" s="7">
        <v>84.947999999999993</v>
      </c>
      <c r="H9991" s="7">
        <v>82.227999999999994</v>
      </c>
      <c r="I9991" s="7">
        <v>81.477000000000004</v>
      </c>
      <c r="J9991" s="7">
        <v>67.120999999999995</v>
      </c>
      <c r="K9991" s="7">
        <v>95.912999999999997</v>
      </c>
      <c r="L9991" s="7">
        <v>99.085999999999999</v>
      </c>
      <c r="M9991" s="7">
        <v>70.363</v>
      </c>
      <c r="N9991" s="7">
        <v>57.33</v>
      </c>
      <c r="O9991" s="7"/>
    </row>
    <row r="9992" spans="1:15" x14ac:dyDescent="0.2">
      <c r="A9992" s="2">
        <v>1</v>
      </c>
      <c r="B9992" s="6" t="s">
        <v>16</v>
      </c>
      <c r="C9992" s="6">
        <v>0</v>
      </c>
      <c r="D9992" s="5" t="s">
        <v>695</v>
      </c>
      <c r="E9992" s="5" t="str">
        <f t="shared" si="970"/>
        <v/>
      </c>
      <c r="F9992" s="5" t="str">
        <f t="shared" ref="F9992:F10055" si="971">IF(LEN(E9992)=0,"",E9992&amp;B9992)</f>
        <v/>
      </c>
      <c r="G9992" s="7">
        <v>84.66</v>
      </c>
      <c r="H9992" s="7">
        <v>82.102000000000004</v>
      </c>
      <c r="I9992" s="7">
        <v>81.701999999999998</v>
      </c>
      <c r="J9992" s="7">
        <v>71.564999999999998</v>
      </c>
      <c r="K9992" s="7">
        <v>96.506</v>
      </c>
      <c r="L9992" s="7">
        <v>99.513000000000005</v>
      </c>
      <c r="M9992" s="7">
        <v>74.421000000000006</v>
      </c>
      <c r="N9992" s="7">
        <v>60.802999999999997</v>
      </c>
      <c r="O9992" s="7"/>
    </row>
    <row r="9993" spans="1:15" x14ac:dyDescent="0.2">
      <c r="A9993" s="2">
        <v>1</v>
      </c>
      <c r="B9993" s="6" t="s">
        <v>17</v>
      </c>
      <c r="C9993" s="6">
        <v>0</v>
      </c>
      <c r="D9993" s="5" t="s">
        <v>695</v>
      </c>
      <c r="E9993" s="5" t="str">
        <f t="shared" ref="E9993:E10056" si="972">IF(C9993=0,IF(LEN(D9993)&lt;&gt;3,"",D9993),IF(LEN(D9993)&lt;&gt;4,"",LEFT(D9993,3)))</f>
        <v/>
      </c>
      <c r="F9993" s="5" t="str">
        <f t="shared" si="971"/>
        <v/>
      </c>
      <c r="G9993" s="7">
        <v>88.516999999999996</v>
      </c>
      <c r="H9993" s="7">
        <v>86.588999999999999</v>
      </c>
      <c r="I9993" s="7">
        <v>84.811000000000007</v>
      </c>
      <c r="J9993" s="7">
        <v>72.372</v>
      </c>
      <c r="K9993" s="7">
        <v>95.813000000000002</v>
      </c>
      <c r="L9993" s="7">
        <v>97.945999999999998</v>
      </c>
      <c r="M9993" s="7">
        <v>75.83</v>
      </c>
      <c r="N9993" s="7">
        <v>64.311999999999998</v>
      </c>
      <c r="O9993" s="7"/>
    </row>
    <row r="9994" spans="1:15" x14ac:dyDescent="0.2">
      <c r="A9994" s="2">
        <v>1</v>
      </c>
      <c r="B9994" s="6" t="s">
        <v>18</v>
      </c>
      <c r="C9994" s="6">
        <v>0</v>
      </c>
      <c r="D9994" s="5" t="s">
        <v>695</v>
      </c>
      <c r="E9994" s="5" t="str">
        <f t="shared" si="972"/>
        <v/>
      </c>
      <c r="F9994" s="5" t="str">
        <f t="shared" si="971"/>
        <v/>
      </c>
      <c r="G9994" s="7">
        <v>88.338999999999999</v>
      </c>
      <c r="H9994" s="7">
        <v>87.766000000000005</v>
      </c>
      <c r="I9994" s="7">
        <v>84.724000000000004</v>
      </c>
      <c r="J9994" s="7">
        <v>77.180999999999997</v>
      </c>
      <c r="K9994" s="7">
        <v>95.908000000000001</v>
      </c>
      <c r="L9994" s="7">
        <v>96.534000000000006</v>
      </c>
      <c r="M9994" s="7">
        <v>79.905000000000001</v>
      </c>
      <c r="N9994" s="7">
        <v>67.698999999999998</v>
      </c>
      <c r="O9994" s="7"/>
    </row>
    <row r="9995" spans="1:15" x14ac:dyDescent="0.2">
      <c r="A9995" s="2">
        <v>1</v>
      </c>
      <c r="B9995" s="6" t="s">
        <v>19</v>
      </c>
      <c r="C9995" s="6">
        <v>0</v>
      </c>
      <c r="D9995" s="5" t="s">
        <v>695</v>
      </c>
      <c r="E9995" s="5" t="str">
        <f t="shared" si="972"/>
        <v/>
      </c>
      <c r="F9995" s="5" t="str">
        <f t="shared" si="971"/>
        <v/>
      </c>
      <c r="G9995" s="7">
        <v>89.400999999999996</v>
      </c>
      <c r="H9995" s="7">
        <v>89.838999999999999</v>
      </c>
      <c r="I9995" s="7">
        <v>85.316999999999993</v>
      </c>
      <c r="J9995" s="7">
        <v>79.566000000000003</v>
      </c>
      <c r="K9995" s="7">
        <v>95.430999999999997</v>
      </c>
      <c r="L9995" s="7">
        <v>94.966999999999999</v>
      </c>
      <c r="M9995" s="7">
        <v>84.391999999999996</v>
      </c>
      <c r="N9995" s="7">
        <v>72</v>
      </c>
      <c r="O9995" s="7"/>
    </row>
    <row r="9996" spans="1:15" x14ac:dyDescent="0.2">
      <c r="A9996" s="2">
        <v>1</v>
      </c>
      <c r="B9996" s="6" t="s">
        <v>20</v>
      </c>
      <c r="C9996" s="6">
        <v>0</v>
      </c>
      <c r="D9996" s="5" t="s">
        <v>695</v>
      </c>
      <c r="E9996" s="5" t="str">
        <f t="shared" si="972"/>
        <v/>
      </c>
      <c r="F9996" s="5" t="str">
        <f t="shared" si="971"/>
        <v/>
      </c>
      <c r="G9996" s="7">
        <v>92.019000000000005</v>
      </c>
      <c r="H9996" s="7">
        <v>93.381</v>
      </c>
      <c r="I9996" s="7">
        <v>87.927000000000007</v>
      </c>
      <c r="J9996" s="7">
        <v>78.34</v>
      </c>
      <c r="K9996" s="7">
        <v>95.552999999999997</v>
      </c>
      <c r="L9996" s="7">
        <v>94.16</v>
      </c>
      <c r="M9996" s="7">
        <v>84.811999999999998</v>
      </c>
      <c r="N9996" s="7">
        <v>74.572000000000003</v>
      </c>
      <c r="O9996" s="7"/>
    </row>
    <row r="9997" spans="1:15" x14ac:dyDescent="0.2">
      <c r="A9997" s="2">
        <v>1</v>
      </c>
      <c r="B9997" s="6" t="s">
        <v>21</v>
      </c>
      <c r="C9997" s="6">
        <v>0</v>
      </c>
      <c r="D9997" s="5" t="s">
        <v>695</v>
      </c>
      <c r="E9997" s="5" t="str">
        <f t="shared" si="972"/>
        <v/>
      </c>
      <c r="F9997" s="5" t="str">
        <f t="shared" si="971"/>
        <v/>
      </c>
      <c r="G9997" s="7">
        <v>91.825000000000003</v>
      </c>
      <c r="H9997" s="7">
        <v>93.429000000000002</v>
      </c>
      <c r="I9997" s="7">
        <v>91.012</v>
      </c>
      <c r="J9997" s="7">
        <v>80.266000000000005</v>
      </c>
      <c r="K9997" s="7">
        <v>99.114000000000004</v>
      </c>
      <c r="L9997" s="7">
        <v>97.412000000000006</v>
      </c>
      <c r="M9997" s="7">
        <v>84.411000000000001</v>
      </c>
      <c r="N9997" s="7">
        <v>76.823999999999998</v>
      </c>
      <c r="O9997" s="7"/>
    </row>
    <row r="9998" spans="1:15" x14ac:dyDescent="0.2">
      <c r="A9998" s="2">
        <v>1</v>
      </c>
      <c r="B9998" s="6" t="s">
        <v>22</v>
      </c>
      <c r="C9998" s="6">
        <v>0</v>
      </c>
      <c r="D9998" s="5" t="s">
        <v>695</v>
      </c>
      <c r="E9998" s="5" t="str">
        <f t="shared" si="972"/>
        <v/>
      </c>
      <c r="F9998" s="5" t="str">
        <f t="shared" si="971"/>
        <v/>
      </c>
      <c r="G9998" s="7">
        <v>91.832999999999998</v>
      </c>
      <c r="H9998" s="7">
        <v>91.537000000000006</v>
      </c>
      <c r="I9998" s="7">
        <v>92.352000000000004</v>
      </c>
      <c r="J9998" s="7">
        <v>82.784000000000006</v>
      </c>
      <c r="K9998" s="7">
        <v>100.565</v>
      </c>
      <c r="L9998" s="7">
        <v>100.89</v>
      </c>
      <c r="M9998" s="7">
        <v>88.063000000000002</v>
      </c>
      <c r="N9998" s="7">
        <v>81.328000000000003</v>
      </c>
      <c r="O9998" s="7"/>
    </row>
    <row r="9999" spans="1:15" x14ac:dyDescent="0.2">
      <c r="A9999" s="2">
        <v>1</v>
      </c>
      <c r="B9999" s="6" t="s">
        <v>23</v>
      </c>
      <c r="C9999" s="6">
        <v>0</v>
      </c>
      <c r="D9999" s="5" t="s">
        <v>695</v>
      </c>
      <c r="E9999" s="5" t="str">
        <f t="shared" si="972"/>
        <v/>
      </c>
      <c r="F9999" s="5" t="str">
        <f t="shared" si="971"/>
        <v/>
      </c>
      <c r="G9999" s="7">
        <v>90.885999999999996</v>
      </c>
      <c r="H9999" s="7">
        <v>91.385999999999996</v>
      </c>
      <c r="I9999" s="7">
        <v>94.076999999999998</v>
      </c>
      <c r="J9999" s="7">
        <v>84.021000000000001</v>
      </c>
      <c r="K9999" s="7">
        <v>103.511</v>
      </c>
      <c r="L9999" s="7">
        <v>102.944</v>
      </c>
      <c r="M9999" s="7">
        <v>87.983999999999995</v>
      </c>
      <c r="N9999" s="7">
        <v>82.772999999999996</v>
      </c>
      <c r="O9999" s="7"/>
    </row>
    <row r="10000" spans="1:15" x14ac:dyDescent="0.2">
      <c r="A10000" s="2">
        <v>1</v>
      </c>
      <c r="B10000" s="6" t="s">
        <v>24</v>
      </c>
      <c r="C10000" s="6">
        <v>0</v>
      </c>
      <c r="D10000" s="5" t="s">
        <v>695</v>
      </c>
      <c r="E10000" s="5" t="str">
        <f t="shared" si="972"/>
        <v/>
      </c>
      <c r="F10000" s="5" t="str">
        <f t="shared" si="971"/>
        <v/>
      </c>
      <c r="G10000" s="7">
        <v>93.95</v>
      </c>
      <c r="H10000" s="7">
        <v>94.887</v>
      </c>
      <c r="I10000" s="7">
        <v>97.545000000000002</v>
      </c>
      <c r="J10000" s="7">
        <v>86.376000000000005</v>
      </c>
      <c r="K10000" s="7">
        <v>103.827</v>
      </c>
      <c r="L10000" s="7">
        <v>102.80200000000001</v>
      </c>
      <c r="M10000" s="7">
        <v>87.161000000000001</v>
      </c>
      <c r="N10000" s="7">
        <v>85.021000000000001</v>
      </c>
      <c r="O10000" s="7"/>
    </row>
    <row r="10001" spans="1:15" x14ac:dyDescent="0.2">
      <c r="A10001" s="2">
        <v>1</v>
      </c>
      <c r="B10001" s="6" t="s">
        <v>25</v>
      </c>
      <c r="C10001" s="6">
        <v>0</v>
      </c>
      <c r="D10001" s="5" t="s">
        <v>695</v>
      </c>
      <c r="E10001" s="5" t="str">
        <f t="shared" si="972"/>
        <v/>
      </c>
      <c r="F10001" s="5" t="str">
        <f t="shared" si="971"/>
        <v/>
      </c>
      <c r="G10001" s="7">
        <v>95.494</v>
      </c>
      <c r="H10001" s="7">
        <v>96.046999999999997</v>
      </c>
      <c r="I10001" s="7">
        <v>100.39100000000001</v>
      </c>
      <c r="J10001" s="7">
        <v>87.278999999999996</v>
      </c>
      <c r="K10001" s="7">
        <v>105.128</v>
      </c>
      <c r="L10001" s="7">
        <v>104.523</v>
      </c>
      <c r="M10001" s="7">
        <v>88.091999999999999</v>
      </c>
      <c r="N10001" s="7">
        <v>88.436000000000007</v>
      </c>
      <c r="O10001" s="7"/>
    </row>
    <row r="10002" spans="1:15" x14ac:dyDescent="0.2">
      <c r="A10002" s="2">
        <v>1</v>
      </c>
      <c r="B10002" s="6" t="s">
        <v>26</v>
      </c>
      <c r="C10002" s="6">
        <v>0</v>
      </c>
      <c r="D10002" s="5" t="s">
        <v>695</v>
      </c>
      <c r="E10002" s="5" t="str">
        <f t="shared" si="972"/>
        <v/>
      </c>
      <c r="F10002" s="5" t="str">
        <f t="shared" si="971"/>
        <v/>
      </c>
      <c r="G10002" s="7">
        <v>96.558000000000007</v>
      </c>
      <c r="H10002" s="7">
        <v>97.126000000000005</v>
      </c>
      <c r="I10002" s="7">
        <v>102.57899999999999</v>
      </c>
      <c r="J10002" s="7">
        <v>95.108999999999995</v>
      </c>
      <c r="K10002" s="7">
        <v>106.235</v>
      </c>
      <c r="L10002" s="7">
        <v>105.61499999999999</v>
      </c>
      <c r="M10002" s="7">
        <v>89.497</v>
      </c>
      <c r="N10002" s="7">
        <v>91.805000000000007</v>
      </c>
      <c r="O10002" s="7"/>
    </row>
    <row r="10003" spans="1:15" x14ac:dyDescent="0.2">
      <c r="A10003" s="2">
        <v>1</v>
      </c>
      <c r="B10003" s="6" t="s">
        <v>27</v>
      </c>
      <c r="C10003" s="6">
        <v>0</v>
      </c>
      <c r="D10003" s="5" t="s">
        <v>695</v>
      </c>
      <c r="E10003" s="5" t="str">
        <f t="shared" si="972"/>
        <v/>
      </c>
      <c r="F10003" s="5" t="str">
        <f t="shared" si="971"/>
        <v/>
      </c>
      <c r="G10003" s="7">
        <v>99.081000000000003</v>
      </c>
      <c r="H10003" s="7">
        <v>100.57599999999999</v>
      </c>
      <c r="I10003" s="7">
        <v>105.029</v>
      </c>
      <c r="J10003" s="7">
        <v>93.477000000000004</v>
      </c>
      <c r="K10003" s="7">
        <v>106.003</v>
      </c>
      <c r="L10003" s="7">
        <v>104.428</v>
      </c>
      <c r="M10003" s="7">
        <v>91.47</v>
      </c>
      <c r="N10003" s="7">
        <v>96.07</v>
      </c>
      <c r="O10003" s="7"/>
    </row>
    <row r="10004" spans="1:15" x14ac:dyDescent="0.2">
      <c r="A10004" s="2">
        <v>1</v>
      </c>
      <c r="B10004" s="6" t="s">
        <v>28</v>
      </c>
      <c r="C10004" s="6">
        <v>0</v>
      </c>
      <c r="D10004" s="5" t="s">
        <v>695</v>
      </c>
      <c r="E10004" s="5" t="str">
        <f t="shared" si="972"/>
        <v/>
      </c>
      <c r="F10004" s="5" t="str">
        <f t="shared" si="971"/>
        <v/>
      </c>
      <c r="G10004" s="7">
        <v>99.838999999999999</v>
      </c>
      <c r="H10004" s="7">
        <v>100.047</v>
      </c>
      <c r="I10004" s="7">
        <v>103.681</v>
      </c>
      <c r="J10004" s="7">
        <v>96.766000000000005</v>
      </c>
      <c r="K10004" s="7">
        <v>103.849</v>
      </c>
      <c r="L10004" s="7">
        <v>103.63200000000001</v>
      </c>
      <c r="M10004" s="7">
        <v>96.063999999999993</v>
      </c>
      <c r="N10004" s="7">
        <v>99.6</v>
      </c>
      <c r="O10004" s="7"/>
    </row>
    <row r="10005" spans="1:15" x14ac:dyDescent="0.2">
      <c r="A10005" s="2">
        <v>1</v>
      </c>
      <c r="B10005" s="6" t="s">
        <v>29</v>
      </c>
      <c r="C10005" s="6">
        <v>0</v>
      </c>
      <c r="D10005" s="5" t="s">
        <v>695</v>
      </c>
      <c r="E10005" s="5" t="str">
        <f t="shared" si="972"/>
        <v/>
      </c>
      <c r="F10005" s="5" t="str">
        <f t="shared" si="971"/>
        <v/>
      </c>
      <c r="G10005" s="7">
        <v>100</v>
      </c>
      <c r="H10005" s="7">
        <v>100</v>
      </c>
      <c r="I10005" s="7">
        <v>100</v>
      </c>
      <c r="J10005" s="7">
        <v>100</v>
      </c>
      <c r="K10005" s="7">
        <v>100</v>
      </c>
      <c r="L10005" s="7">
        <v>100</v>
      </c>
      <c r="M10005" s="7">
        <v>100</v>
      </c>
      <c r="N10005" s="7">
        <v>100</v>
      </c>
      <c r="O10005" s="7"/>
    </row>
    <row r="10006" spans="1:15" x14ac:dyDescent="0.2">
      <c r="A10006" s="2">
        <v>1</v>
      </c>
      <c r="B10006" s="6" t="s">
        <v>30</v>
      </c>
      <c r="C10006" s="6">
        <v>0</v>
      </c>
      <c r="D10006" s="5" t="s">
        <v>695</v>
      </c>
      <c r="E10006" s="5" t="str">
        <f t="shared" si="972"/>
        <v/>
      </c>
      <c r="F10006" s="5" t="str">
        <f t="shared" si="971"/>
        <v/>
      </c>
      <c r="G10006" s="7">
        <v>101.32299999999999</v>
      </c>
      <c r="H10006" s="7">
        <v>101.973</v>
      </c>
      <c r="I10006" s="7">
        <v>97.882000000000005</v>
      </c>
      <c r="J10006" s="7">
        <v>97.775999999999996</v>
      </c>
      <c r="K10006" s="7">
        <v>96.602999999999994</v>
      </c>
      <c r="L10006" s="7">
        <v>95.988</v>
      </c>
      <c r="M10006" s="7">
        <v>99.924999999999997</v>
      </c>
      <c r="N10006" s="7">
        <v>97.808000000000007</v>
      </c>
      <c r="O10006" s="7"/>
    </row>
    <row r="10007" spans="1:15" x14ac:dyDescent="0.2">
      <c r="A10007" s="2">
        <v>1</v>
      </c>
      <c r="B10007" s="6" t="s">
        <v>31</v>
      </c>
      <c r="C10007" s="6">
        <v>0</v>
      </c>
      <c r="D10007" s="5" t="s">
        <v>695</v>
      </c>
      <c r="E10007" s="5" t="str">
        <f t="shared" si="972"/>
        <v/>
      </c>
      <c r="F10007" s="5" t="str">
        <f t="shared" si="971"/>
        <v/>
      </c>
      <c r="G10007" s="7">
        <v>103.378</v>
      </c>
      <c r="H10007" s="7">
        <v>105.54600000000001</v>
      </c>
      <c r="I10007" s="7">
        <v>97.991</v>
      </c>
      <c r="J10007" s="7">
        <v>98.835999999999999</v>
      </c>
      <c r="K10007" s="7">
        <v>94.789000000000001</v>
      </c>
      <c r="L10007" s="7">
        <v>92.841999999999999</v>
      </c>
      <c r="M10007" s="7">
        <v>103.19</v>
      </c>
      <c r="N10007" s="7">
        <v>101.117</v>
      </c>
      <c r="O10007" s="7"/>
    </row>
    <row r="10008" spans="1:15" x14ac:dyDescent="0.2">
      <c r="A10008" s="2">
        <v>1</v>
      </c>
      <c r="B10008" s="6" t="s">
        <v>32</v>
      </c>
      <c r="C10008" s="6">
        <v>0</v>
      </c>
      <c r="D10008" s="5" t="s">
        <v>695</v>
      </c>
      <c r="E10008" s="5" t="str">
        <f t="shared" si="972"/>
        <v/>
      </c>
      <c r="F10008" s="5" t="str">
        <f t="shared" si="971"/>
        <v/>
      </c>
      <c r="G10008" s="7">
        <v>104.471</v>
      </c>
      <c r="H10008" s="7">
        <v>107.95099999999999</v>
      </c>
      <c r="I10008" s="7">
        <v>99.212000000000003</v>
      </c>
      <c r="J10008" s="7">
        <v>103.84099999999999</v>
      </c>
      <c r="K10008" s="7">
        <v>94.965999999999994</v>
      </c>
      <c r="L10008" s="7">
        <v>91.903999999999996</v>
      </c>
      <c r="M10008" s="7">
        <v>105.459</v>
      </c>
      <c r="N10008" s="7">
        <v>104.628</v>
      </c>
      <c r="O10008" s="7"/>
    </row>
    <row r="10009" spans="1:15" x14ac:dyDescent="0.2">
      <c r="A10009" s="2">
        <v>1</v>
      </c>
      <c r="B10009" s="6" t="s">
        <v>33</v>
      </c>
      <c r="C10009" s="6">
        <v>0</v>
      </c>
      <c r="D10009" s="5" t="s">
        <v>695</v>
      </c>
      <c r="E10009" s="5" t="str">
        <f t="shared" si="972"/>
        <v/>
      </c>
      <c r="F10009" s="5" t="str">
        <f t="shared" si="971"/>
        <v/>
      </c>
      <c r="G10009" s="7">
        <v>104.539</v>
      </c>
      <c r="H10009" s="7">
        <v>108.10599999999999</v>
      </c>
      <c r="I10009" s="7">
        <v>98.775999999999996</v>
      </c>
      <c r="J10009" s="7">
        <v>110.941</v>
      </c>
      <c r="K10009" s="7">
        <v>94.486999999999995</v>
      </c>
      <c r="L10009" s="7">
        <v>91.37</v>
      </c>
      <c r="M10009" s="7">
        <v>110.554</v>
      </c>
      <c r="N10009" s="7">
        <v>109.20099999999999</v>
      </c>
      <c r="O10009" s="7"/>
    </row>
    <row r="10010" spans="1:15" x14ac:dyDescent="0.2">
      <c r="A10010" s="2">
        <v>1</v>
      </c>
      <c r="B10010" s="6" t="s">
        <v>34</v>
      </c>
      <c r="C10010" s="6">
        <v>0</v>
      </c>
      <c r="D10010" s="5" t="s">
        <v>695</v>
      </c>
      <c r="E10010" s="5" t="str">
        <f t="shared" si="972"/>
        <v/>
      </c>
      <c r="F10010" s="5" t="str">
        <f t="shared" si="971"/>
        <v/>
      </c>
      <c r="G10010" s="7">
        <v>105.251</v>
      </c>
      <c r="H10010" s="7">
        <v>106.80800000000001</v>
      </c>
      <c r="I10010" s="7">
        <v>97.515000000000001</v>
      </c>
      <c r="J10010" s="7">
        <v>121.34</v>
      </c>
      <c r="K10010" s="7">
        <v>92.649000000000001</v>
      </c>
      <c r="L10010" s="7">
        <v>91.299000000000007</v>
      </c>
      <c r="M10010" s="7">
        <v>127.833</v>
      </c>
      <c r="N10010" s="7">
        <v>124.65600000000001</v>
      </c>
      <c r="O10010" s="7"/>
    </row>
    <row r="10011" spans="1:15" x14ac:dyDescent="0.2">
      <c r="A10011" s="2">
        <v>1</v>
      </c>
      <c r="B10011" s="6" t="s">
        <v>35</v>
      </c>
      <c r="C10011" s="6">
        <v>0</v>
      </c>
      <c r="D10011" s="5" t="s">
        <v>695</v>
      </c>
      <c r="E10011" s="5" t="str">
        <f t="shared" si="972"/>
        <v/>
      </c>
      <c r="F10011" s="5" t="str">
        <f t="shared" si="971"/>
        <v/>
      </c>
      <c r="G10011" s="7">
        <v>102.328</v>
      </c>
      <c r="H10011" s="7">
        <v>103.111</v>
      </c>
      <c r="I10011" s="7">
        <v>91.483000000000004</v>
      </c>
      <c r="J10011" s="7">
        <v>128.72800000000001</v>
      </c>
      <c r="K10011" s="7">
        <v>89.402000000000001</v>
      </c>
      <c r="L10011" s="7">
        <v>88.722999999999999</v>
      </c>
      <c r="M10011" s="7">
        <v>129.31100000000001</v>
      </c>
      <c r="N10011" s="7">
        <v>118.298</v>
      </c>
      <c r="O10011" s="7"/>
    </row>
    <row r="10012" spans="1:15" x14ac:dyDescent="0.2">
      <c r="A10012" s="2">
        <v>1</v>
      </c>
      <c r="B10012" s="6" t="s">
        <v>36</v>
      </c>
      <c r="C10012" s="6">
        <v>0</v>
      </c>
      <c r="D10012" s="5" t="s">
        <v>695</v>
      </c>
      <c r="E10012" s="5" t="str">
        <f t="shared" si="972"/>
        <v/>
      </c>
      <c r="F10012" s="5" t="str">
        <f t="shared" si="971"/>
        <v/>
      </c>
      <c r="G10012" s="7">
        <v>104.23099999999999</v>
      </c>
      <c r="H10012" s="7">
        <v>97.176000000000002</v>
      </c>
      <c r="I10012" s="7">
        <v>81.141999999999996</v>
      </c>
      <c r="J10012" s="7">
        <v>136.72800000000001</v>
      </c>
      <c r="K10012" s="7">
        <v>77.847999999999999</v>
      </c>
      <c r="L10012" s="7">
        <v>83.5</v>
      </c>
      <c r="M10012" s="7">
        <v>135.04400000000001</v>
      </c>
      <c r="N10012" s="7">
        <v>109.578</v>
      </c>
      <c r="O10012" s="7"/>
    </row>
    <row r="10013" spans="1:15" x14ac:dyDescent="0.2">
      <c r="A10013" s="2">
        <v>1</v>
      </c>
      <c r="B10013" s="6" t="s">
        <v>37</v>
      </c>
      <c r="C10013" s="6">
        <v>0</v>
      </c>
      <c r="D10013" s="5" t="s">
        <v>695</v>
      </c>
      <c r="E10013" s="5" t="str">
        <f t="shared" si="972"/>
        <v/>
      </c>
      <c r="F10013" s="5" t="str">
        <f t="shared" si="971"/>
        <v/>
      </c>
      <c r="G10013" s="7">
        <v>105.798</v>
      </c>
      <c r="H10013" s="7">
        <v>97.835999999999999</v>
      </c>
      <c r="I10013" s="7">
        <v>76.477999999999994</v>
      </c>
      <c r="J10013" s="7">
        <v>139.22</v>
      </c>
      <c r="K10013" s="7">
        <v>72.287000000000006</v>
      </c>
      <c r="L10013" s="7">
        <v>78.17</v>
      </c>
      <c r="M10013" s="7">
        <v>152.72999999999999</v>
      </c>
      <c r="N10013" s="7">
        <v>116.804</v>
      </c>
      <c r="O10013" s="7"/>
    </row>
    <row r="10014" spans="1:15" x14ac:dyDescent="0.2">
      <c r="A10014" s="2">
        <v>0</v>
      </c>
      <c r="B10014" s="5" t="s">
        <v>696</v>
      </c>
      <c r="C10014" s="6" t="s">
        <v>0</v>
      </c>
      <c r="E10014" s="5" t="str">
        <f t="shared" si="972"/>
        <v/>
      </c>
      <c r="F10014" s="5" t="str">
        <f t="shared" si="971"/>
        <v/>
      </c>
    </row>
    <row r="10015" spans="1:15" x14ac:dyDescent="0.2">
      <c r="A10015" s="2">
        <v>1</v>
      </c>
      <c r="B10015" s="6" t="s">
        <v>13</v>
      </c>
      <c r="C10015" s="6">
        <v>0</v>
      </c>
      <c r="D10015" s="5" t="s">
        <v>697</v>
      </c>
      <c r="E10015" s="5" t="str">
        <f t="shared" si="972"/>
        <v>492</v>
      </c>
      <c r="F10015" s="5" t="str">
        <f t="shared" si="971"/>
        <v>4921987</v>
      </c>
      <c r="G10015" s="7">
        <v>103.55200000000001</v>
      </c>
      <c r="H10015" s="7">
        <v>96.459000000000003</v>
      </c>
      <c r="I10015" s="7">
        <v>57.447000000000003</v>
      </c>
      <c r="J10015" s="7">
        <v>67.411000000000001</v>
      </c>
      <c r="K10015" s="7">
        <v>55.476999999999997</v>
      </c>
      <c r="L10015" s="7">
        <v>59.555999999999997</v>
      </c>
      <c r="M10015" s="7">
        <v>59.441000000000003</v>
      </c>
      <c r="N10015" s="7">
        <v>34.146999999999998</v>
      </c>
      <c r="O10015" s="7"/>
    </row>
    <row r="10016" spans="1:15" x14ac:dyDescent="0.2">
      <c r="A10016" s="2">
        <v>1</v>
      </c>
      <c r="B10016" s="6" t="s">
        <v>15</v>
      </c>
      <c r="C10016" s="6">
        <v>0</v>
      </c>
      <c r="D10016" s="5" t="s">
        <v>697</v>
      </c>
      <c r="E10016" s="5" t="str">
        <f t="shared" si="972"/>
        <v>492</v>
      </c>
      <c r="F10016" s="5" t="str">
        <f t="shared" si="971"/>
        <v>4921988</v>
      </c>
      <c r="G10016" s="7">
        <v>113.14400000000001</v>
      </c>
      <c r="H10016" s="7">
        <v>105.676</v>
      </c>
      <c r="I10016" s="7">
        <v>64.957999999999998</v>
      </c>
      <c r="J10016" s="7">
        <v>69.400999999999996</v>
      </c>
      <c r="K10016" s="7">
        <v>57.411999999999999</v>
      </c>
      <c r="L10016" s="7">
        <v>61.469000000000001</v>
      </c>
      <c r="M10016" s="7">
        <v>54.268999999999998</v>
      </c>
      <c r="N10016" s="7">
        <v>35.252000000000002</v>
      </c>
      <c r="O10016" s="7"/>
    </row>
    <row r="10017" spans="1:15" x14ac:dyDescent="0.2">
      <c r="A10017" s="2">
        <v>1</v>
      </c>
      <c r="B10017" s="6" t="s">
        <v>16</v>
      </c>
      <c r="C10017" s="6">
        <v>0</v>
      </c>
      <c r="D10017" s="5" t="s">
        <v>697</v>
      </c>
      <c r="E10017" s="5" t="str">
        <f t="shared" si="972"/>
        <v>492</v>
      </c>
      <c r="F10017" s="5" t="str">
        <f t="shared" si="971"/>
        <v>4921989</v>
      </c>
      <c r="G10017" s="7">
        <v>109.864</v>
      </c>
      <c r="H10017" s="7">
        <v>102.78100000000001</v>
      </c>
      <c r="I10017" s="7">
        <v>66.97</v>
      </c>
      <c r="J10017" s="7">
        <v>70.656999999999996</v>
      </c>
      <c r="K10017" s="7">
        <v>60.957000000000001</v>
      </c>
      <c r="L10017" s="7">
        <v>65.158000000000001</v>
      </c>
      <c r="M10017" s="7">
        <v>63.691000000000003</v>
      </c>
      <c r="N10017" s="7">
        <v>42.654000000000003</v>
      </c>
      <c r="O10017" s="7"/>
    </row>
    <row r="10018" spans="1:15" x14ac:dyDescent="0.2">
      <c r="A10018" s="2">
        <v>1</v>
      </c>
      <c r="B10018" s="6" t="s">
        <v>17</v>
      </c>
      <c r="C10018" s="6">
        <v>0</v>
      </c>
      <c r="D10018" s="5" t="s">
        <v>697</v>
      </c>
      <c r="E10018" s="5" t="str">
        <f t="shared" si="972"/>
        <v>492</v>
      </c>
      <c r="F10018" s="5" t="str">
        <f t="shared" si="971"/>
        <v>4921990</v>
      </c>
      <c r="G10018" s="7">
        <v>96.747</v>
      </c>
      <c r="H10018" s="7">
        <v>94.971000000000004</v>
      </c>
      <c r="I10018" s="7">
        <v>64.006</v>
      </c>
      <c r="J10018" s="7">
        <v>74.373999999999995</v>
      </c>
      <c r="K10018" s="7">
        <v>66.158000000000001</v>
      </c>
      <c r="L10018" s="7">
        <v>67.394999999999996</v>
      </c>
      <c r="M10018" s="7">
        <v>72.489000000000004</v>
      </c>
      <c r="N10018" s="7">
        <v>46.396999999999998</v>
      </c>
      <c r="O10018" s="7"/>
    </row>
    <row r="10019" spans="1:15" x14ac:dyDescent="0.2">
      <c r="A10019" s="2">
        <v>1</v>
      </c>
      <c r="B10019" s="6" t="s">
        <v>18</v>
      </c>
      <c r="C10019" s="6">
        <v>0</v>
      </c>
      <c r="D10019" s="5" t="s">
        <v>697</v>
      </c>
      <c r="E10019" s="5" t="str">
        <f t="shared" si="972"/>
        <v>492</v>
      </c>
      <c r="F10019" s="5" t="str">
        <f t="shared" si="971"/>
        <v>4921991</v>
      </c>
      <c r="G10019" s="7">
        <v>104.461</v>
      </c>
      <c r="H10019" s="7">
        <v>100.42400000000001</v>
      </c>
      <c r="I10019" s="7">
        <v>68.623999999999995</v>
      </c>
      <c r="J10019" s="7">
        <v>73.632999999999996</v>
      </c>
      <c r="K10019" s="7">
        <v>65.694000000000003</v>
      </c>
      <c r="L10019" s="7">
        <v>68.334999999999994</v>
      </c>
      <c r="M10019" s="7">
        <v>75.105999999999995</v>
      </c>
      <c r="N10019" s="7">
        <v>51.540999999999997</v>
      </c>
      <c r="O10019" s="7"/>
    </row>
    <row r="10020" spans="1:15" x14ac:dyDescent="0.2">
      <c r="A10020" s="2">
        <v>1</v>
      </c>
      <c r="B10020" s="6" t="s">
        <v>19</v>
      </c>
      <c r="C10020" s="6">
        <v>0</v>
      </c>
      <c r="D10020" s="5" t="s">
        <v>697</v>
      </c>
      <c r="E10020" s="5" t="str">
        <f t="shared" si="972"/>
        <v>492</v>
      </c>
      <c r="F10020" s="5" t="str">
        <f t="shared" si="971"/>
        <v>4921992</v>
      </c>
      <c r="G10020" s="7">
        <v>108.818</v>
      </c>
      <c r="H10020" s="7">
        <v>106.42100000000001</v>
      </c>
      <c r="I10020" s="7">
        <v>74.795000000000002</v>
      </c>
      <c r="J10020" s="7">
        <v>73.772999999999996</v>
      </c>
      <c r="K10020" s="7">
        <v>68.733999999999995</v>
      </c>
      <c r="L10020" s="7">
        <v>70.281999999999996</v>
      </c>
      <c r="M10020" s="7">
        <v>73.138000000000005</v>
      </c>
      <c r="N10020" s="7">
        <v>54.703000000000003</v>
      </c>
      <c r="O10020" s="7"/>
    </row>
    <row r="10021" spans="1:15" x14ac:dyDescent="0.2">
      <c r="A10021" s="2">
        <v>1</v>
      </c>
      <c r="B10021" s="6" t="s">
        <v>20</v>
      </c>
      <c r="C10021" s="6">
        <v>0</v>
      </c>
      <c r="D10021" s="5" t="s">
        <v>697</v>
      </c>
      <c r="E10021" s="5" t="str">
        <f t="shared" si="972"/>
        <v>492</v>
      </c>
      <c r="F10021" s="5" t="str">
        <f t="shared" si="971"/>
        <v>4921993</v>
      </c>
      <c r="G10021" s="7">
        <v>98.403000000000006</v>
      </c>
      <c r="H10021" s="7">
        <v>103.64700000000001</v>
      </c>
      <c r="I10021" s="7">
        <v>77.536000000000001</v>
      </c>
      <c r="J10021" s="7">
        <v>74.510000000000005</v>
      </c>
      <c r="K10021" s="7">
        <v>78.793999999999997</v>
      </c>
      <c r="L10021" s="7">
        <v>74.808000000000007</v>
      </c>
      <c r="M10021" s="7">
        <v>76.930000000000007</v>
      </c>
      <c r="N10021" s="7">
        <v>59.649000000000001</v>
      </c>
      <c r="O10021" s="7"/>
    </row>
    <row r="10022" spans="1:15" x14ac:dyDescent="0.2">
      <c r="A10022" s="2">
        <v>1</v>
      </c>
      <c r="B10022" s="6" t="s">
        <v>21</v>
      </c>
      <c r="C10022" s="6">
        <v>0</v>
      </c>
      <c r="D10022" s="5" t="s">
        <v>697</v>
      </c>
      <c r="E10022" s="5" t="str">
        <f t="shared" si="972"/>
        <v>492</v>
      </c>
      <c r="F10022" s="5" t="str">
        <f t="shared" si="971"/>
        <v>4921994</v>
      </c>
      <c r="G10022" s="7">
        <v>79.561999999999998</v>
      </c>
      <c r="H10022" s="7">
        <v>93.647999999999996</v>
      </c>
      <c r="I10022" s="7">
        <v>78.677000000000007</v>
      </c>
      <c r="J10022" s="7">
        <v>76.17</v>
      </c>
      <c r="K10022" s="7">
        <v>98.888000000000005</v>
      </c>
      <c r="L10022" s="7">
        <v>84.013999999999996</v>
      </c>
      <c r="M10022" s="7">
        <v>82.15</v>
      </c>
      <c r="N10022" s="7">
        <v>64.632999999999996</v>
      </c>
      <c r="O10022" s="7"/>
    </row>
    <row r="10023" spans="1:15" x14ac:dyDescent="0.2">
      <c r="A10023" s="2">
        <v>1</v>
      </c>
      <c r="B10023" s="6" t="s">
        <v>22</v>
      </c>
      <c r="C10023" s="6">
        <v>0</v>
      </c>
      <c r="D10023" s="5" t="s">
        <v>697</v>
      </c>
      <c r="E10023" s="5" t="str">
        <f t="shared" si="972"/>
        <v>492</v>
      </c>
      <c r="F10023" s="5" t="str">
        <f t="shared" si="971"/>
        <v>4921995</v>
      </c>
      <c r="G10023" s="7">
        <v>70.850999999999999</v>
      </c>
      <c r="H10023" s="7">
        <v>84.218000000000004</v>
      </c>
      <c r="I10023" s="7">
        <v>78.147999999999996</v>
      </c>
      <c r="J10023" s="7">
        <v>79.003</v>
      </c>
      <c r="K10023" s="7">
        <v>110.29900000000001</v>
      </c>
      <c r="L10023" s="7">
        <v>92.792000000000002</v>
      </c>
      <c r="M10023" s="7">
        <v>87.68</v>
      </c>
      <c r="N10023" s="7">
        <v>68.52</v>
      </c>
      <c r="O10023" s="7"/>
    </row>
    <row r="10024" spans="1:15" x14ac:dyDescent="0.2">
      <c r="A10024" s="2">
        <v>1</v>
      </c>
      <c r="B10024" s="6" t="s">
        <v>23</v>
      </c>
      <c r="C10024" s="6">
        <v>0</v>
      </c>
      <c r="D10024" s="5" t="s">
        <v>697</v>
      </c>
      <c r="E10024" s="5" t="str">
        <f t="shared" si="972"/>
        <v>492</v>
      </c>
      <c r="F10024" s="5" t="str">
        <f t="shared" si="971"/>
        <v>4921996</v>
      </c>
      <c r="G10024" s="7">
        <v>70</v>
      </c>
      <c r="H10024" s="7">
        <v>83.724000000000004</v>
      </c>
      <c r="I10024" s="7">
        <v>81.650000000000006</v>
      </c>
      <c r="J10024" s="7">
        <v>81.986999999999995</v>
      </c>
      <c r="K10024" s="7">
        <v>116.643</v>
      </c>
      <c r="L10024" s="7">
        <v>97.522999999999996</v>
      </c>
      <c r="M10024" s="7">
        <v>87.957999999999998</v>
      </c>
      <c r="N10024" s="7">
        <v>71.817999999999998</v>
      </c>
      <c r="O10024" s="7"/>
    </row>
    <row r="10025" spans="1:15" x14ac:dyDescent="0.2">
      <c r="A10025" s="2">
        <v>1</v>
      </c>
      <c r="B10025" s="6" t="s">
        <v>24</v>
      </c>
      <c r="C10025" s="6">
        <v>0</v>
      </c>
      <c r="D10025" s="5" t="s">
        <v>697</v>
      </c>
      <c r="E10025" s="5" t="str">
        <f t="shared" si="972"/>
        <v>492</v>
      </c>
      <c r="F10025" s="5" t="str">
        <f t="shared" si="971"/>
        <v>4921997</v>
      </c>
      <c r="G10025" s="7">
        <v>69.828000000000003</v>
      </c>
      <c r="H10025" s="7">
        <v>83.322000000000003</v>
      </c>
      <c r="I10025" s="7">
        <v>81.713999999999999</v>
      </c>
      <c r="J10025" s="7">
        <v>83.903000000000006</v>
      </c>
      <c r="K10025" s="7">
        <v>117.021</v>
      </c>
      <c r="L10025" s="7">
        <v>98.07</v>
      </c>
      <c r="M10025" s="7">
        <v>92.873000000000005</v>
      </c>
      <c r="N10025" s="7">
        <v>75.89</v>
      </c>
      <c r="O10025" s="7"/>
    </row>
    <row r="10026" spans="1:15" x14ac:dyDescent="0.2">
      <c r="A10026" s="2">
        <v>1</v>
      </c>
      <c r="B10026" s="6" t="s">
        <v>25</v>
      </c>
      <c r="C10026" s="6">
        <v>0</v>
      </c>
      <c r="D10026" s="5" t="s">
        <v>697</v>
      </c>
      <c r="E10026" s="5" t="str">
        <f t="shared" si="972"/>
        <v>492</v>
      </c>
      <c r="F10026" s="5" t="str">
        <f t="shared" si="971"/>
        <v>4921998</v>
      </c>
      <c r="G10026" s="7">
        <v>80.141999999999996</v>
      </c>
      <c r="H10026" s="7">
        <v>89.585999999999999</v>
      </c>
      <c r="I10026" s="7">
        <v>91.590999999999994</v>
      </c>
      <c r="J10026" s="7">
        <v>85.634</v>
      </c>
      <c r="K10026" s="7">
        <v>114.285</v>
      </c>
      <c r="L10026" s="7">
        <v>102.23699999999999</v>
      </c>
      <c r="M10026" s="7">
        <v>88.114000000000004</v>
      </c>
      <c r="N10026" s="7">
        <v>80.703999999999994</v>
      </c>
      <c r="O10026" s="7"/>
    </row>
    <row r="10027" spans="1:15" x14ac:dyDescent="0.2">
      <c r="A10027" s="2">
        <v>1</v>
      </c>
      <c r="B10027" s="6" t="s">
        <v>26</v>
      </c>
      <c r="C10027" s="6">
        <v>0</v>
      </c>
      <c r="D10027" s="5" t="s">
        <v>697</v>
      </c>
      <c r="E10027" s="5" t="str">
        <f t="shared" si="972"/>
        <v>492</v>
      </c>
      <c r="F10027" s="5" t="str">
        <f t="shared" si="971"/>
        <v>4921999</v>
      </c>
      <c r="G10027" s="7">
        <v>85.358999999999995</v>
      </c>
      <c r="H10027" s="7">
        <v>90.843000000000004</v>
      </c>
      <c r="I10027" s="7">
        <v>95.436000000000007</v>
      </c>
      <c r="J10027" s="7">
        <v>88.543999999999997</v>
      </c>
      <c r="K10027" s="7">
        <v>111.804</v>
      </c>
      <c r="L10027" s="7">
        <v>105.056</v>
      </c>
      <c r="M10027" s="7">
        <v>94.972999999999999</v>
      </c>
      <c r="N10027" s="7">
        <v>90.638000000000005</v>
      </c>
      <c r="O10027" s="7"/>
    </row>
    <row r="10028" spans="1:15" x14ac:dyDescent="0.2">
      <c r="A10028" s="2">
        <v>1</v>
      </c>
      <c r="B10028" s="6" t="s">
        <v>27</v>
      </c>
      <c r="C10028" s="6">
        <v>0</v>
      </c>
      <c r="D10028" s="5" t="s">
        <v>697</v>
      </c>
      <c r="E10028" s="5" t="str">
        <f t="shared" si="972"/>
        <v>492</v>
      </c>
      <c r="F10028" s="5" t="str">
        <f t="shared" si="971"/>
        <v>4922000</v>
      </c>
      <c r="G10028" s="7">
        <v>89.968000000000004</v>
      </c>
      <c r="H10028" s="7">
        <v>94.228999999999999</v>
      </c>
      <c r="I10028" s="7">
        <v>101.48699999999999</v>
      </c>
      <c r="J10028" s="7">
        <v>94.180999999999997</v>
      </c>
      <c r="K10028" s="7">
        <v>112.803</v>
      </c>
      <c r="L10028" s="7">
        <v>107.703</v>
      </c>
      <c r="M10028" s="7">
        <v>94.221000000000004</v>
      </c>
      <c r="N10028" s="7">
        <v>95.622</v>
      </c>
      <c r="O10028" s="7"/>
    </row>
    <row r="10029" spans="1:15" x14ac:dyDescent="0.2">
      <c r="A10029" s="2">
        <v>1</v>
      </c>
      <c r="B10029" s="6" t="s">
        <v>28</v>
      </c>
      <c r="C10029" s="6">
        <v>0</v>
      </c>
      <c r="D10029" s="5" t="s">
        <v>697</v>
      </c>
      <c r="E10029" s="5" t="str">
        <f t="shared" si="972"/>
        <v>492</v>
      </c>
      <c r="F10029" s="5" t="str">
        <f t="shared" si="971"/>
        <v>4922001</v>
      </c>
      <c r="G10029" s="7">
        <v>92.558000000000007</v>
      </c>
      <c r="H10029" s="7">
        <v>94.85</v>
      </c>
      <c r="I10029" s="7">
        <v>100.65</v>
      </c>
      <c r="J10029" s="7">
        <v>97.887</v>
      </c>
      <c r="K10029" s="7">
        <v>108.742</v>
      </c>
      <c r="L10029" s="7">
        <v>106.114</v>
      </c>
      <c r="M10029" s="7">
        <v>97.317999999999998</v>
      </c>
      <c r="N10029" s="7">
        <v>97.950999999999993</v>
      </c>
      <c r="O10029" s="7"/>
    </row>
    <row r="10030" spans="1:15" x14ac:dyDescent="0.2">
      <c r="A10030" s="2">
        <v>1</v>
      </c>
      <c r="B10030" s="6" t="s">
        <v>29</v>
      </c>
      <c r="C10030" s="6">
        <v>0</v>
      </c>
      <c r="D10030" s="5" t="s">
        <v>697</v>
      </c>
      <c r="E10030" s="5" t="str">
        <f t="shared" si="972"/>
        <v>492</v>
      </c>
      <c r="F10030" s="5" t="str">
        <f t="shared" si="971"/>
        <v>4922002</v>
      </c>
      <c r="G10030" s="7">
        <v>100</v>
      </c>
      <c r="H10030" s="7">
        <v>100</v>
      </c>
      <c r="I10030" s="7">
        <v>100</v>
      </c>
      <c r="J10030" s="7">
        <v>100</v>
      </c>
      <c r="K10030" s="7">
        <v>100</v>
      </c>
      <c r="L10030" s="7">
        <v>100</v>
      </c>
      <c r="M10030" s="7">
        <v>100</v>
      </c>
      <c r="N10030" s="7">
        <v>100</v>
      </c>
      <c r="O10030" s="7"/>
    </row>
    <row r="10031" spans="1:15" x14ac:dyDescent="0.2">
      <c r="A10031" s="2">
        <v>1</v>
      </c>
      <c r="B10031" s="6" t="s">
        <v>30</v>
      </c>
      <c r="C10031" s="6">
        <v>0</v>
      </c>
      <c r="D10031" s="5" t="s">
        <v>697</v>
      </c>
      <c r="E10031" s="5" t="str">
        <f t="shared" si="972"/>
        <v>492</v>
      </c>
      <c r="F10031" s="5" t="str">
        <f t="shared" si="971"/>
        <v>4922003</v>
      </c>
      <c r="G10031" s="7">
        <v>104.729</v>
      </c>
      <c r="H10031" s="7">
        <v>99.941000000000003</v>
      </c>
      <c r="I10031" s="7">
        <v>101.443</v>
      </c>
      <c r="J10031" s="7">
        <v>104.158</v>
      </c>
      <c r="K10031" s="7">
        <v>96.861999999999995</v>
      </c>
      <c r="L10031" s="7">
        <v>101.503</v>
      </c>
      <c r="M10031" s="7">
        <v>94.688999999999993</v>
      </c>
      <c r="N10031" s="7">
        <v>96.055000000000007</v>
      </c>
      <c r="O10031" s="7"/>
    </row>
    <row r="10032" spans="1:15" x14ac:dyDescent="0.2">
      <c r="A10032" s="2">
        <v>1</v>
      </c>
      <c r="B10032" s="6" t="s">
        <v>31</v>
      </c>
      <c r="C10032" s="6">
        <v>0</v>
      </c>
      <c r="D10032" s="5" t="s">
        <v>697</v>
      </c>
      <c r="E10032" s="5" t="str">
        <f t="shared" si="972"/>
        <v>492</v>
      </c>
      <c r="F10032" s="5" t="str">
        <f t="shared" si="971"/>
        <v>4922004</v>
      </c>
      <c r="G10032" s="7">
        <v>101.32599999999999</v>
      </c>
      <c r="H10032" s="7">
        <v>99.42</v>
      </c>
      <c r="I10032" s="7">
        <v>101.611</v>
      </c>
      <c r="J10032" s="7">
        <v>111.021</v>
      </c>
      <c r="K10032" s="7">
        <v>100.28</v>
      </c>
      <c r="L10032" s="7">
        <v>102.203</v>
      </c>
      <c r="M10032" s="7">
        <v>89.478999999999999</v>
      </c>
      <c r="N10032" s="7">
        <v>90.92</v>
      </c>
      <c r="O10032" s="7"/>
    </row>
    <row r="10033" spans="1:15" x14ac:dyDescent="0.2">
      <c r="A10033" s="2">
        <v>1</v>
      </c>
      <c r="B10033" s="6" t="s">
        <v>32</v>
      </c>
      <c r="C10033" s="6">
        <v>0</v>
      </c>
      <c r="D10033" s="5" t="s">
        <v>697</v>
      </c>
      <c r="E10033" s="5" t="str">
        <f t="shared" si="972"/>
        <v>492</v>
      </c>
      <c r="F10033" s="5" t="str">
        <f t="shared" si="971"/>
        <v>4922005</v>
      </c>
      <c r="G10033" s="7">
        <v>94.697000000000003</v>
      </c>
      <c r="H10033" s="7">
        <v>92.251000000000005</v>
      </c>
      <c r="I10033" s="7">
        <v>96.394999999999996</v>
      </c>
      <c r="J10033" s="7">
        <v>119.402</v>
      </c>
      <c r="K10033" s="7">
        <v>101.79300000000001</v>
      </c>
      <c r="L10033" s="7">
        <v>104.492</v>
      </c>
      <c r="M10033" s="7">
        <v>85.932000000000002</v>
      </c>
      <c r="N10033" s="7">
        <v>82.834000000000003</v>
      </c>
      <c r="O10033" s="7"/>
    </row>
    <row r="10034" spans="1:15" x14ac:dyDescent="0.2">
      <c r="A10034" s="2">
        <v>1</v>
      </c>
      <c r="B10034" s="6" t="s">
        <v>33</v>
      </c>
      <c r="C10034" s="6">
        <v>0</v>
      </c>
      <c r="D10034" s="5" t="s">
        <v>697</v>
      </c>
      <c r="E10034" s="5" t="str">
        <f t="shared" si="972"/>
        <v>492</v>
      </c>
      <c r="F10034" s="5" t="str">
        <f t="shared" si="971"/>
        <v>4922006</v>
      </c>
      <c r="G10034" s="7">
        <v>99.438999999999993</v>
      </c>
      <c r="H10034" s="7">
        <v>94.707999999999998</v>
      </c>
      <c r="I10034" s="7">
        <v>98.768000000000001</v>
      </c>
      <c r="J10034" s="7">
        <v>127.66200000000001</v>
      </c>
      <c r="K10034" s="7">
        <v>99.325999999999993</v>
      </c>
      <c r="L10034" s="7">
        <v>104.28700000000001</v>
      </c>
      <c r="M10034" s="7">
        <v>86.974000000000004</v>
      </c>
      <c r="N10034" s="7">
        <v>85.903000000000006</v>
      </c>
      <c r="O10034" s="7"/>
    </row>
    <row r="10035" spans="1:15" x14ac:dyDescent="0.2">
      <c r="A10035" s="2">
        <v>1</v>
      </c>
      <c r="B10035" s="6" t="s">
        <v>34</v>
      </c>
      <c r="C10035" s="6">
        <v>0</v>
      </c>
      <c r="D10035" s="5" t="s">
        <v>697</v>
      </c>
      <c r="E10035" s="5" t="str">
        <f t="shared" si="972"/>
        <v>492</v>
      </c>
      <c r="F10035" s="5" t="str">
        <f t="shared" si="971"/>
        <v>4922007</v>
      </c>
      <c r="G10035" s="7">
        <v>96.483999999999995</v>
      </c>
      <c r="H10035" s="7">
        <v>93.284999999999997</v>
      </c>
      <c r="I10035" s="7">
        <v>97.825999999999993</v>
      </c>
      <c r="J10035" s="7">
        <v>138.11099999999999</v>
      </c>
      <c r="K10035" s="7">
        <v>101.39100000000001</v>
      </c>
      <c r="L10035" s="7">
        <v>104.86799999999999</v>
      </c>
      <c r="M10035" s="7">
        <v>106.101</v>
      </c>
      <c r="N10035" s="7">
        <v>103.795</v>
      </c>
      <c r="O10035" s="7"/>
    </row>
    <row r="10036" spans="1:15" x14ac:dyDescent="0.2">
      <c r="A10036" s="2">
        <v>1</v>
      </c>
      <c r="B10036" s="6" t="s">
        <v>35</v>
      </c>
      <c r="C10036" s="6">
        <v>0</v>
      </c>
      <c r="D10036" s="5" t="s">
        <v>697</v>
      </c>
      <c r="E10036" s="5" t="str">
        <f t="shared" si="972"/>
        <v>492</v>
      </c>
      <c r="F10036" s="5" t="str">
        <f t="shared" si="971"/>
        <v>4922008</v>
      </c>
      <c r="G10036" s="7">
        <v>87.67</v>
      </c>
      <c r="H10036" s="7">
        <v>87.537000000000006</v>
      </c>
      <c r="I10036" s="7">
        <v>91.424000000000007</v>
      </c>
      <c r="J10036" s="7">
        <v>149.23400000000001</v>
      </c>
      <c r="K10036" s="7">
        <v>104.282</v>
      </c>
      <c r="L10036" s="7">
        <v>104.441</v>
      </c>
      <c r="M10036" s="7">
        <v>102.626</v>
      </c>
      <c r="N10036" s="7">
        <v>93.825000000000003</v>
      </c>
      <c r="O10036" s="7"/>
    </row>
    <row r="10037" spans="1:15" x14ac:dyDescent="0.2">
      <c r="A10037" s="2">
        <v>1</v>
      </c>
      <c r="B10037" s="6" t="s">
        <v>36</v>
      </c>
      <c r="C10037" s="6">
        <v>0</v>
      </c>
      <c r="D10037" s="5" t="s">
        <v>697</v>
      </c>
      <c r="E10037" s="5" t="str">
        <f t="shared" si="972"/>
        <v>492</v>
      </c>
      <c r="F10037" s="5" t="str">
        <f t="shared" si="971"/>
        <v>4922009</v>
      </c>
      <c r="G10037" s="7">
        <v>82.713999999999999</v>
      </c>
      <c r="H10037" s="7">
        <v>82.051000000000002</v>
      </c>
      <c r="I10037" s="7">
        <v>81.126000000000005</v>
      </c>
      <c r="J10037" s="7">
        <v>148.69499999999999</v>
      </c>
      <c r="K10037" s="7">
        <v>98.08</v>
      </c>
      <c r="L10037" s="7">
        <v>98.873000000000005</v>
      </c>
      <c r="M10037" s="7">
        <v>104.191</v>
      </c>
      <c r="N10037" s="7">
        <v>84.525999999999996</v>
      </c>
      <c r="O10037" s="7"/>
    </row>
    <row r="10038" spans="1:15" x14ac:dyDescent="0.2">
      <c r="A10038" s="2">
        <v>1</v>
      </c>
      <c r="B10038" s="6" t="s">
        <v>37</v>
      </c>
      <c r="C10038" s="6">
        <v>0</v>
      </c>
      <c r="D10038" s="5" t="s">
        <v>697</v>
      </c>
      <c r="E10038" s="5" t="str">
        <f t="shared" si="972"/>
        <v>492</v>
      </c>
      <c r="F10038" s="5" t="str">
        <f t="shared" si="971"/>
        <v>4922010</v>
      </c>
      <c r="G10038" s="7">
        <v>84.206999999999994</v>
      </c>
      <c r="H10038" s="7">
        <v>79.884</v>
      </c>
      <c r="I10038" s="7">
        <v>76.677000000000007</v>
      </c>
      <c r="J10038" s="7">
        <v>161.41499999999999</v>
      </c>
      <c r="K10038" s="7">
        <v>91.058000000000007</v>
      </c>
      <c r="L10038" s="7">
        <v>95.986000000000004</v>
      </c>
      <c r="M10038" s="7">
        <v>123.928</v>
      </c>
      <c r="N10038" s="7">
        <v>95.025000000000006</v>
      </c>
      <c r="O10038" s="7"/>
    </row>
    <row r="10039" spans="1:15" x14ac:dyDescent="0.2">
      <c r="A10039" s="2">
        <v>0</v>
      </c>
      <c r="B10039" s="5" t="s">
        <v>698</v>
      </c>
      <c r="C10039" s="6" t="s">
        <v>0</v>
      </c>
      <c r="E10039" s="5" t="str">
        <f t="shared" si="972"/>
        <v/>
      </c>
      <c r="F10039" s="5" t="str">
        <f t="shared" si="971"/>
        <v/>
      </c>
    </row>
    <row r="10040" spans="1:15" x14ac:dyDescent="0.2">
      <c r="A10040" s="2">
        <v>1</v>
      </c>
      <c r="B10040" s="6" t="s">
        <v>13</v>
      </c>
      <c r="C10040" s="6">
        <v>0</v>
      </c>
      <c r="D10040" s="5" t="s">
        <v>699</v>
      </c>
      <c r="E10040" s="5" t="str">
        <f t="shared" si="972"/>
        <v>493</v>
      </c>
      <c r="F10040" s="5" t="str">
        <f t="shared" si="971"/>
        <v>4931987</v>
      </c>
      <c r="G10040" s="5" t="s">
        <v>0</v>
      </c>
      <c r="H10040" s="5" t="s">
        <v>0</v>
      </c>
      <c r="I10040" s="5" t="s">
        <v>0</v>
      </c>
      <c r="J10040" s="5" t="s">
        <v>0</v>
      </c>
      <c r="K10040" s="7">
        <v>70.978999999999999</v>
      </c>
      <c r="L10040" s="7">
        <v>71.463999999999999</v>
      </c>
      <c r="M10040" s="5" t="s">
        <v>0</v>
      </c>
      <c r="N10040" s="5" t="s">
        <v>0</v>
      </c>
      <c r="O10040" s="5"/>
    </row>
    <row r="10041" spans="1:15" x14ac:dyDescent="0.2">
      <c r="A10041" s="2">
        <v>1</v>
      </c>
      <c r="B10041" s="6" t="s">
        <v>15</v>
      </c>
      <c r="C10041" s="6">
        <v>0</v>
      </c>
      <c r="D10041" s="5" t="s">
        <v>699</v>
      </c>
      <c r="E10041" s="5" t="str">
        <f t="shared" si="972"/>
        <v>493</v>
      </c>
      <c r="F10041" s="5" t="str">
        <f t="shared" si="971"/>
        <v>4931988</v>
      </c>
      <c r="G10041" s="5" t="s">
        <v>0</v>
      </c>
      <c r="H10041" s="5" t="s">
        <v>0</v>
      </c>
      <c r="I10041" s="5" t="s">
        <v>0</v>
      </c>
      <c r="J10041" s="5" t="s">
        <v>0</v>
      </c>
      <c r="K10041" s="7">
        <v>75.106999999999999</v>
      </c>
      <c r="L10041" s="7">
        <v>76.325999999999993</v>
      </c>
      <c r="M10041" s="5" t="s">
        <v>0</v>
      </c>
      <c r="N10041" s="5" t="s">
        <v>0</v>
      </c>
      <c r="O10041" s="5"/>
    </row>
    <row r="10042" spans="1:15" x14ac:dyDescent="0.2">
      <c r="A10042" s="2">
        <v>1</v>
      </c>
      <c r="B10042" s="6" t="s">
        <v>16</v>
      </c>
      <c r="C10042" s="6">
        <v>0</v>
      </c>
      <c r="D10042" s="5" t="s">
        <v>699</v>
      </c>
      <c r="E10042" s="5" t="str">
        <f t="shared" si="972"/>
        <v>493</v>
      </c>
      <c r="F10042" s="5" t="str">
        <f t="shared" si="971"/>
        <v>4931989</v>
      </c>
      <c r="G10042" s="5" t="s">
        <v>0</v>
      </c>
      <c r="H10042" s="5" t="s">
        <v>0</v>
      </c>
      <c r="I10042" s="5" t="s">
        <v>0</v>
      </c>
      <c r="J10042" s="5" t="s">
        <v>0</v>
      </c>
      <c r="K10042" s="7">
        <v>77.344999999999999</v>
      </c>
      <c r="L10042" s="7">
        <v>78.075000000000003</v>
      </c>
      <c r="M10042" s="5" t="s">
        <v>0</v>
      </c>
      <c r="N10042" s="5" t="s">
        <v>0</v>
      </c>
      <c r="O10042" s="5"/>
    </row>
    <row r="10043" spans="1:15" x14ac:dyDescent="0.2">
      <c r="A10043" s="2">
        <v>1</v>
      </c>
      <c r="B10043" s="6" t="s">
        <v>17</v>
      </c>
      <c r="C10043" s="6">
        <v>0</v>
      </c>
      <c r="D10043" s="5" t="s">
        <v>699</v>
      </c>
      <c r="E10043" s="5" t="str">
        <f t="shared" si="972"/>
        <v>493</v>
      </c>
      <c r="F10043" s="5" t="str">
        <f t="shared" si="971"/>
        <v>4931990</v>
      </c>
      <c r="G10043" s="5" t="s">
        <v>0</v>
      </c>
      <c r="H10043" s="5" t="s">
        <v>0</v>
      </c>
      <c r="I10043" s="5" t="s">
        <v>0</v>
      </c>
      <c r="J10043" s="5" t="s">
        <v>0</v>
      </c>
      <c r="K10043" s="7">
        <v>77.671000000000006</v>
      </c>
      <c r="L10043" s="7">
        <v>78.67</v>
      </c>
      <c r="M10043" s="5" t="s">
        <v>0</v>
      </c>
      <c r="N10043" s="5" t="s">
        <v>0</v>
      </c>
      <c r="O10043" s="5"/>
    </row>
    <row r="10044" spans="1:15" x14ac:dyDescent="0.2">
      <c r="A10044" s="2">
        <v>1</v>
      </c>
      <c r="B10044" s="6" t="s">
        <v>18</v>
      </c>
      <c r="C10044" s="6">
        <v>0</v>
      </c>
      <c r="D10044" s="5" t="s">
        <v>699</v>
      </c>
      <c r="E10044" s="5" t="str">
        <f t="shared" si="972"/>
        <v>493</v>
      </c>
      <c r="F10044" s="5" t="str">
        <f t="shared" si="971"/>
        <v>4931991</v>
      </c>
      <c r="G10044" s="5" t="s">
        <v>0</v>
      </c>
      <c r="H10044" s="5" t="s">
        <v>0</v>
      </c>
      <c r="I10044" s="5" t="s">
        <v>0</v>
      </c>
      <c r="J10044" s="5" t="s">
        <v>0</v>
      </c>
      <c r="K10044" s="7">
        <v>76.983999999999995</v>
      </c>
      <c r="L10044" s="7">
        <v>77.902000000000001</v>
      </c>
      <c r="M10044" s="5" t="s">
        <v>0</v>
      </c>
      <c r="N10044" s="5" t="s">
        <v>0</v>
      </c>
      <c r="O10044" s="5"/>
    </row>
    <row r="10045" spans="1:15" x14ac:dyDescent="0.2">
      <c r="A10045" s="2">
        <v>1</v>
      </c>
      <c r="B10045" s="6" t="s">
        <v>19</v>
      </c>
      <c r="C10045" s="6">
        <v>0</v>
      </c>
      <c r="D10045" s="5" t="s">
        <v>699</v>
      </c>
      <c r="E10045" s="5" t="str">
        <f t="shared" si="972"/>
        <v>493</v>
      </c>
      <c r="F10045" s="5" t="str">
        <f t="shared" si="971"/>
        <v>4931992</v>
      </c>
      <c r="G10045" s="7">
        <v>62.375999999999998</v>
      </c>
      <c r="H10045" s="7">
        <v>62.438000000000002</v>
      </c>
      <c r="I10045" s="7">
        <v>48.951999999999998</v>
      </c>
      <c r="J10045" s="7">
        <v>92.375</v>
      </c>
      <c r="K10045" s="7">
        <v>78.478999999999999</v>
      </c>
      <c r="L10045" s="7">
        <v>78.400999999999996</v>
      </c>
      <c r="M10045" s="7">
        <v>123.871</v>
      </c>
      <c r="N10045" s="7">
        <v>60.637999999999998</v>
      </c>
      <c r="O10045" s="7"/>
    </row>
    <row r="10046" spans="1:15" x14ac:dyDescent="0.2">
      <c r="A10046" s="2">
        <v>1</v>
      </c>
      <c r="B10046" s="6" t="s">
        <v>20</v>
      </c>
      <c r="C10046" s="6">
        <v>0</v>
      </c>
      <c r="D10046" s="5" t="s">
        <v>699</v>
      </c>
      <c r="E10046" s="5" t="str">
        <f t="shared" si="972"/>
        <v>493</v>
      </c>
      <c r="F10046" s="5" t="str">
        <f t="shared" si="971"/>
        <v>4931993</v>
      </c>
      <c r="G10046" s="7">
        <v>65.846000000000004</v>
      </c>
      <c r="H10046" s="7">
        <v>65.947000000000003</v>
      </c>
      <c r="I10046" s="7">
        <v>52.692</v>
      </c>
      <c r="J10046" s="7">
        <v>93.090999999999994</v>
      </c>
      <c r="K10046" s="7">
        <v>80.022999999999996</v>
      </c>
      <c r="L10046" s="7">
        <v>79.900000000000006</v>
      </c>
      <c r="M10046" s="7">
        <v>121.82299999999999</v>
      </c>
      <c r="N10046" s="7">
        <v>64.191000000000003</v>
      </c>
      <c r="O10046" s="7"/>
    </row>
    <row r="10047" spans="1:15" x14ac:dyDescent="0.2">
      <c r="A10047" s="2">
        <v>1</v>
      </c>
      <c r="B10047" s="6" t="s">
        <v>21</v>
      </c>
      <c r="C10047" s="6">
        <v>0</v>
      </c>
      <c r="D10047" s="5" t="s">
        <v>699</v>
      </c>
      <c r="E10047" s="5" t="str">
        <f t="shared" si="972"/>
        <v>493</v>
      </c>
      <c r="F10047" s="5" t="str">
        <f t="shared" si="971"/>
        <v>4931994</v>
      </c>
      <c r="G10047" s="7">
        <v>68.52</v>
      </c>
      <c r="H10047" s="7">
        <v>68.540000000000006</v>
      </c>
      <c r="I10047" s="7">
        <v>57.305</v>
      </c>
      <c r="J10047" s="7">
        <v>93.902000000000001</v>
      </c>
      <c r="K10047" s="7">
        <v>83.632999999999996</v>
      </c>
      <c r="L10047" s="7">
        <v>83.608999999999995</v>
      </c>
      <c r="M10047" s="7">
        <v>120.29300000000001</v>
      </c>
      <c r="N10047" s="7">
        <v>68.933999999999997</v>
      </c>
      <c r="O10047" s="7"/>
    </row>
    <row r="10048" spans="1:15" x14ac:dyDescent="0.2">
      <c r="A10048" s="2">
        <v>1</v>
      </c>
      <c r="B10048" s="6" t="s">
        <v>22</v>
      </c>
      <c r="C10048" s="6">
        <v>0</v>
      </c>
      <c r="D10048" s="5" t="s">
        <v>699</v>
      </c>
      <c r="E10048" s="5" t="str">
        <f t="shared" si="972"/>
        <v>493</v>
      </c>
      <c r="F10048" s="5" t="str">
        <f t="shared" si="971"/>
        <v>4931995</v>
      </c>
      <c r="G10048" s="7">
        <v>73.281999999999996</v>
      </c>
      <c r="H10048" s="7">
        <v>72.796000000000006</v>
      </c>
      <c r="I10048" s="7">
        <v>62.99</v>
      </c>
      <c r="J10048" s="7">
        <v>94.945999999999998</v>
      </c>
      <c r="K10048" s="7">
        <v>85.956000000000003</v>
      </c>
      <c r="L10048" s="7">
        <v>86.53</v>
      </c>
      <c r="M10048" s="7">
        <v>115.524</v>
      </c>
      <c r="N10048" s="7">
        <v>72.769000000000005</v>
      </c>
      <c r="O10048" s="7"/>
    </row>
    <row r="10049" spans="1:15" x14ac:dyDescent="0.2">
      <c r="A10049" s="2">
        <v>1</v>
      </c>
      <c r="B10049" s="6" t="s">
        <v>23</v>
      </c>
      <c r="C10049" s="6">
        <v>0</v>
      </c>
      <c r="D10049" s="5" t="s">
        <v>699</v>
      </c>
      <c r="E10049" s="5" t="str">
        <f t="shared" si="972"/>
        <v>493</v>
      </c>
      <c r="F10049" s="5" t="str">
        <f t="shared" si="971"/>
        <v>4931996</v>
      </c>
      <c r="G10049" s="7">
        <v>75.558999999999997</v>
      </c>
      <c r="H10049" s="7">
        <v>75.36</v>
      </c>
      <c r="I10049" s="7">
        <v>66.179000000000002</v>
      </c>
      <c r="J10049" s="7">
        <v>94.873000000000005</v>
      </c>
      <c r="K10049" s="7">
        <v>87.585999999999999</v>
      </c>
      <c r="L10049" s="7">
        <v>87.816999999999993</v>
      </c>
      <c r="M10049" s="7">
        <v>114.96599999999999</v>
      </c>
      <c r="N10049" s="7">
        <v>76.082999999999998</v>
      </c>
      <c r="O10049" s="7"/>
    </row>
    <row r="10050" spans="1:15" x14ac:dyDescent="0.2">
      <c r="A10050" s="2">
        <v>1</v>
      </c>
      <c r="B10050" s="6" t="s">
        <v>24</v>
      </c>
      <c r="C10050" s="6">
        <v>0</v>
      </c>
      <c r="D10050" s="5" t="s">
        <v>699</v>
      </c>
      <c r="E10050" s="5" t="str">
        <f t="shared" si="972"/>
        <v>493</v>
      </c>
      <c r="F10050" s="5" t="str">
        <f t="shared" si="971"/>
        <v>4931997</v>
      </c>
      <c r="G10050" s="7">
        <v>81.879000000000005</v>
      </c>
      <c r="H10050" s="7">
        <v>81.974000000000004</v>
      </c>
      <c r="I10050" s="7">
        <v>73.531000000000006</v>
      </c>
      <c r="J10050" s="7">
        <v>94.751999999999995</v>
      </c>
      <c r="K10050" s="7">
        <v>89.805000000000007</v>
      </c>
      <c r="L10050" s="7">
        <v>89.7</v>
      </c>
      <c r="M10050" s="7">
        <v>109.684</v>
      </c>
      <c r="N10050" s="7">
        <v>80.652000000000001</v>
      </c>
      <c r="O10050" s="7"/>
    </row>
    <row r="10051" spans="1:15" x14ac:dyDescent="0.2">
      <c r="A10051" s="2">
        <v>1</v>
      </c>
      <c r="B10051" s="6" t="s">
        <v>25</v>
      </c>
      <c r="C10051" s="6">
        <v>0</v>
      </c>
      <c r="D10051" s="5" t="s">
        <v>699</v>
      </c>
      <c r="E10051" s="5" t="str">
        <f t="shared" si="972"/>
        <v>493</v>
      </c>
      <c r="F10051" s="5" t="str">
        <f t="shared" si="971"/>
        <v>4931998</v>
      </c>
      <c r="G10051" s="7">
        <v>87.117999999999995</v>
      </c>
      <c r="H10051" s="7">
        <v>88.117000000000004</v>
      </c>
      <c r="I10051" s="7">
        <v>81.225999999999999</v>
      </c>
      <c r="J10051" s="7">
        <v>95.733999999999995</v>
      </c>
      <c r="K10051" s="7">
        <v>93.236999999999995</v>
      </c>
      <c r="L10051" s="7">
        <v>92.179000000000002</v>
      </c>
      <c r="M10051" s="7">
        <v>103.45399999999999</v>
      </c>
      <c r="N10051" s="7">
        <v>84.031999999999996</v>
      </c>
      <c r="O10051" s="7"/>
    </row>
    <row r="10052" spans="1:15" x14ac:dyDescent="0.2">
      <c r="A10052" s="2">
        <v>1</v>
      </c>
      <c r="B10052" s="6" t="s">
        <v>26</v>
      </c>
      <c r="C10052" s="6">
        <v>0</v>
      </c>
      <c r="D10052" s="5" t="s">
        <v>699</v>
      </c>
      <c r="E10052" s="5" t="str">
        <f t="shared" si="972"/>
        <v>493</v>
      </c>
      <c r="F10052" s="5" t="str">
        <f t="shared" si="971"/>
        <v>4931999</v>
      </c>
      <c r="G10052" s="7">
        <v>88.155000000000001</v>
      </c>
      <c r="H10052" s="7">
        <v>88.727999999999994</v>
      </c>
      <c r="I10052" s="7">
        <v>85.061999999999998</v>
      </c>
      <c r="J10052" s="7">
        <v>97.206999999999994</v>
      </c>
      <c r="K10052" s="7">
        <v>96.491</v>
      </c>
      <c r="L10052" s="7">
        <v>95.869</v>
      </c>
      <c r="M10052" s="7">
        <v>104.708</v>
      </c>
      <c r="N10052" s="7">
        <v>89.066999999999993</v>
      </c>
      <c r="O10052" s="7"/>
    </row>
    <row r="10053" spans="1:15" x14ac:dyDescent="0.2">
      <c r="A10053" s="2">
        <v>1</v>
      </c>
      <c r="B10053" s="6" t="s">
        <v>27</v>
      </c>
      <c r="C10053" s="6">
        <v>0</v>
      </c>
      <c r="D10053" s="5" t="s">
        <v>699</v>
      </c>
      <c r="E10053" s="5" t="str">
        <f t="shared" si="972"/>
        <v>493</v>
      </c>
      <c r="F10053" s="5" t="str">
        <f t="shared" si="971"/>
        <v>4932000</v>
      </c>
      <c r="G10053" s="7">
        <v>89.515000000000001</v>
      </c>
      <c r="H10053" s="7">
        <v>89.834000000000003</v>
      </c>
      <c r="I10053" s="7">
        <v>89.816000000000003</v>
      </c>
      <c r="J10053" s="7">
        <v>98.096000000000004</v>
      </c>
      <c r="K10053" s="7">
        <v>100.337</v>
      </c>
      <c r="L10053" s="7">
        <v>99.980999999999995</v>
      </c>
      <c r="M10053" s="7">
        <v>106.851</v>
      </c>
      <c r="N10053" s="7">
        <v>95.968999999999994</v>
      </c>
      <c r="O10053" s="7"/>
    </row>
    <row r="10054" spans="1:15" x14ac:dyDescent="0.2">
      <c r="A10054" s="2">
        <v>1</v>
      </c>
      <c r="B10054" s="6" t="s">
        <v>28</v>
      </c>
      <c r="C10054" s="6">
        <v>0</v>
      </c>
      <c r="D10054" s="5" t="s">
        <v>699</v>
      </c>
      <c r="E10054" s="5" t="str">
        <f t="shared" si="972"/>
        <v>493</v>
      </c>
      <c r="F10054" s="5" t="str">
        <f t="shared" si="971"/>
        <v>4932001</v>
      </c>
      <c r="G10054" s="7">
        <v>94.396000000000001</v>
      </c>
      <c r="H10054" s="7">
        <v>92.725999999999999</v>
      </c>
      <c r="I10054" s="7">
        <v>92.921999999999997</v>
      </c>
      <c r="J10054" s="7">
        <v>98.986000000000004</v>
      </c>
      <c r="K10054" s="7">
        <v>98.438999999999993</v>
      </c>
      <c r="L10054" s="7">
        <v>100.211</v>
      </c>
      <c r="M10054" s="7">
        <v>104.706</v>
      </c>
      <c r="N10054" s="7">
        <v>97.295000000000002</v>
      </c>
      <c r="O10054" s="7"/>
    </row>
    <row r="10055" spans="1:15" x14ac:dyDescent="0.2">
      <c r="A10055" s="2">
        <v>1</v>
      </c>
      <c r="B10055" s="6" t="s">
        <v>29</v>
      </c>
      <c r="C10055" s="6">
        <v>0</v>
      </c>
      <c r="D10055" s="5" t="s">
        <v>699</v>
      </c>
      <c r="E10055" s="5" t="str">
        <f t="shared" si="972"/>
        <v>493</v>
      </c>
      <c r="F10055" s="5" t="str">
        <f t="shared" si="971"/>
        <v>4932002</v>
      </c>
      <c r="G10055" s="7">
        <v>100</v>
      </c>
      <c r="H10055" s="7">
        <v>100</v>
      </c>
      <c r="I10055" s="7">
        <v>100</v>
      </c>
      <c r="J10055" s="7">
        <v>100</v>
      </c>
      <c r="K10055" s="7">
        <v>100</v>
      </c>
      <c r="L10055" s="7">
        <v>100</v>
      </c>
      <c r="M10055" s="7">
        <v>100</v>
      </c>
      <c r="N10055" s="7">
        <v>100</v>
      </c>
      <c r="O10055" s="7"/>
    </row>
    <row r="10056" spans="1:15" x14ac:dyDescent="0.2">
      <c r="A10056" s="2">
        <v>1</v>
      </c>
      <c r="B10056" s="6" t="s">
        <v>30</v>
      </c>
      <c r="C10056" s="6">
        <v>0</v>
      </c>
      <c r="D10056" s="5" t="s">
        <v>699</v>
      </c>
      <c r="E10056" s="5" t="str">
        <f t="shared" si="972"/>
        <v>493</v>
      </c>
      <c r="F10056" s="5" t="str">
        <f t="shared" ref="F10056:F10119" si="973">IF(LEN(E10056)=0,"",E10056&amp;B10056)</f>
        <v>4932003</v>
      </c>
      <c r="G10056" s="7">
        <v>103.986</v>
      </c>
      <c r="H10056" s="7">
        <v>103.17</v>
      </c>
      <c r="I10056" s="7">
        <v>106.084</v>
      </c>
      <c r="J10056" s="7">
        <v>101.28700000000001</v>
      </c>
      <c r="K10056" s="7">
        <v>102.018</v>
      </c>
      <c r="L10056" s="7">
        <v>102.825</v>
      </c>
      <c r="M10056" s="7">
        <v>99.938999999999993</v>
      </c>
      <c r="N10056" s="7">
        <v>106.01900000000001</v>
      </c>
      <c r="O10056" s="7"/>
    </row>
    <row r="10057" spans="1:15" x14ac:dyDescent="0.2">
      <c r="A10057" s="2">
        <v>1</v>
      </c>
      <c r="B10057" s="6" t="s">
        <v>31</v>
      </c>
      <c r="C10057" s="6">
        <v>0</v>
      </c>
      <c r="D10057" s="5" t="s">
        <v>699</v>
      </c>
      <c r="E10057" s="5" t="str">
        <f t="shared" ref="E10057:E10120" si="974">IF(C10057=0,IF(LEN(D10057)&lt;&gt;3,"",D10057),IF(LEN(D10057)&lt;&gt;4,"",LEFT(D10057,3)))</f>
        <v>493</v>
      </c>
      <c r="F10057" s="5" t="str">
        <f t="shared" si="973"/>
        <v>4932004</v>
      </c>
      <c r="G10057" s="7">
        <v>103.943</v>
      </c>
      <c r="H10057" s="7">
        <v>100.96299999999999</v>
      </c>
      <c r="I10057" s="7">
        <v>109.63500000000001</v>
      </c>
      <c r="J10057" s="7">
        <v>101.79900000000001</v>
      </c>
      <c r="K10057" s="7">
        <v>105.476</v>
      </c>
      <c r="L10057" s="7">
        <v>108.59</v>
      </c>
      <c r="M10057" s="7">
        <v>106.86499999999999</v>
      </c>
      <c r="N10057" s="7">
        <v>117.161</v>
      </c>
      <c r="O10057" s="7"/>
    </row>
    <row r="10058" spans="1:15" x14ac:dyDescent="0.2">
      <c r="A10058" s="2">
        <v>1</v>
      </c>
      <c r="B10058" s="6" t="s">
        <v>32</v>
      </c>
      <c r="C10058" s="6">
        <v>0</v>
      </c>
      <c r="D10058" s="5" t="s">
        <v>699</v>
      </c>
      <c r="E10058" s="5" t="str">
        <f t="shared" si="974"/>
        <v>493</v>
      </c>
      <c r="F10058" s="5" t="str">
        <f t="shared" si="973"/>
        <v>4932005</v>
      </c>
      <c r="G10058" s="7">
        <v>99.549000000000007</v>
      </c>
      <c r="H10058" s="7">
        <v>94.465000000000003</v>
      </c>
      <c r="I10058" s="7">
        <v>110.566</v>
      </c>
      <c r="J10058" s="7">
        <v>102.502</v>
      </c>
      <c r="K10058" s="7">
        <v>111.06699999999999</v>
      </c>
      <c r="L10058" s="7">
        <v>117.045</v>
      </c>
      <c r="M10058" s="7">
        <v>114.91200000000001</v>
      </c>
      <c r="N10058" s="7">
        <v>127.053</v>
      </c>
      <c r="O10058" s="7"/>
    </row>
    <row r="10059" spans="1:15" x14ac:dyDescent="0.2">
      <c r="A10059" s="2">
        <v>1</v>
      </c>
      <c r="B10059" s="6" t="s">
        <v>33</v>
      </c>
      <c r="C10059" s="6">
        <v>0</v>
      </c>
      <c r="D10059" s="5" t="s">
        <v>699</v>
      </c>
      <c r="E10059" s="5" t="str">
        <f t="shared" si="974"/>
        <v>493</v>
      </c>
      <c r="F10059" s="5" t="str">
        <f t="shared" si="973"/>
        <v>4932006</v>
      </c>
      <c r="G10059" s="7">
        <v>97.206999999999994</v>
      </c>
      <c r="H10059" s="7">
        <v>95.671000000000006</v>
      </c>
      <c r="I10059" s="7">
        <v>118.89</v>
      </c>
      <c r="J10059" s="7">
        <v>104.682</v>
      </c>
      <c r="K10059" s="7">
        <v>122.306</v>
      </c>
      <c r="L10059" s="7">
        <v>124.27</v>
      </c>
      <c r="M10059" s="7">
        <v>117.255</v>
      </c>
      <c r="N10059" s="7">
        <v>139.405</v>
      </c>
      <c r="O10059" s="7"/>
    </row>
    <row r="10060" spans="1:15" x14ac:dyDescent="0.2">
      <c r="A10060" s="2">
        <v>1</v>
      </c>
      <c r="B10060" s="6" t="s">
        <v>34</v>
      </c>
      <c r="C10060" s="6">
        <v>0</v>
      </c>
      <c r="D10060" s="5" t="s">
        <v>699</v>
      </c>
      <c r="E10060" s="5" t="str">
        <f t="shared" si="974"/>
        <v>493</v>
      </c>
      <c r="F10060" s="5" t="str">
        <f t="shared" si="973"/>
        <v>4932007</v>
      </c>
      <c r="G10060" s="7">
        <v>95.49</v>
      </c>
      <c r="H10060" s="7">
        <v>95.159000000000006</v>
      </c>
      <c r="I10060" s="7">
        <v>122.496</v>
      </c>
      <c r="J10060" s="7">
        <v>108.21899999999999</v>
      </c>
      <c r="K10060" s="7">
        <v>128.28200000000001</v>
      </c>
      <c r="L10060" s="7">
        <v>128.72800000000001</v>
      </c>
      <c r="M10060" s="7">
        <v>123.274</v>
      </c>
      <c r="N10060" s="7">
        <v>151.006</v>
      </c>
      <c r="O10060" s="7"/>
    </row>
    <row r="10061" spans="1:15" x14ac:dyDescent="0.2">
      <c r="A10061" s="2">
        <v>1</v>
      </c>
      <c r="B10061" s="6" t="s">
        <v>35</v>
      </c>
      <c r="C10061" s="6">
        <v>0</v>
      </c>
      <c r="D10061" s="5" t="s">
        <v>699</v>
      </c>
      <c r="E10061" s="5" t="str">
        <f t="shared" si="974"/>
        <v>493</v>
      </c>
      <c r="F10061" s="5" t="str">
        <f t="shared" si="973"/>
        <v>4932008</v>
      </c>
      <c r="G10061" s="7">
        <v>93.477000000000004</v>
      </c>
      <c r="H10061" s="7">
        <v>95.123999999999995</v>
      </c>
      <c r="I10061" s="7">
        <v>124.51600000000001</v>
      </c>
      <c r="J10061" s="7">
        <v>112.54600000000001</v>
      </c>
      <c r="K10061" s="7">
        <v>133.20500000000001</v>
      </c>
      <c r="L10061" s="7">
        <v>130.899</v>
      </c>
      <c r="M10061" s="7">
        <v>125.09</v>
      </c>
      <c r="N10061" s="7">
        <v>155.75700000000001</v>
      </c>
      <c r="O10061" s="7"/>
    </row>
    <row r="10062" spans="1:15" x14ac:dyDescent="0.2">
      <c r="A10062" s="2">
        <v>1</v>
      </c>
      <c r="B10062" s="6" t="s">
        <v>36</v>
      </c>
      <c r="C10062" s="6">
        <v>0</v>
      </c>
      <c r="D10062" s="5" t="s">
        <v>699</v>
      </c>
      <c r="E10062" s="5" t="str">
        <f t="shared" si="974"/>
        <v>493</v>
      </c>
      <c r="F10062" s="5" t="str">
        <f t="shared" si="973"/>
        <v>4932009</v>
      </c>
      <c r="G10062" s="7">
        <v>95.316999999999993</v>
      </c>
      <c r="H10062" s="7">
        <v>96.921000000000006</v>
      </c>
      <c r="I10062" s="7">
        <v>120.164</v>
      </c>
      <c r="J10062" s="7">
        <v>113.267</v>
      </c>
      <c r="K10062" s="7">
        <v>126.068</v>
      </c>
      <c r="L10062" s="7">
        <v>123.982</v>
      </c>
      <c r="M10062" s="7">
        <v>124.792</v>
      </c>
      <c r="N10062" s="7">
        <v>149.95500000000001</v>
      </c>
      <c r="O10062" s="7"/>
    </row>
    <row r="10063" spans="1:15" x14ac:dyDescent="0.2">
      <c r="A10063" s="2">
        <v>1</v>
      </c>
      <c r="B10063" s="6" t="s">
        <v>37</v>
      </c>
      <c r="C10063" s="6">
        <v>0</v>
      </c>
      <c r="D10063" s="5" t="s">
        <v>699</v>
      </c>
      <c r="E10063" s="5" t="str">
        <f t="shared" si="974"/>
        <v>493</v>
      </c>
      <c r="F10063" s="5" t="str">
        <f t="shared" si="973"/>
        <v>4932010</v>
      </c>
      <c r="G10063" s="7">
        <v>103.64400000000001</v>
      </c>
      <c r="H10063" s="7">
        <v>106.617</v>
      </c>
      <c r="I10063" s="7">
        <v>131.59100000000001</v>
      </c>
      <c r="J10063" s="7">
        <v>111.155</v>
      </c>
      <c r="K10063" s="7">
        <v>126.964</v>
      </c>
      <c r="L10063" s="7">
        <v>123.42400000000001</v>
      </c>
      <c r="M10063" s="7">
        <v>115.90300000000001</v>
      </c>
      <c r="N10063" s="7">
        <v>152.518</v>
      </c>
      <c r="O10063" s="7"/>
    </row>
    <row r="10064" spans="1:15" x14ac:dyDescent="0.2">
      <c r="A10064" s="2">
        <v>0</v>
      </c>
      <c r="B10064" s="5" t="s">
        <v>698</v>
      </c>
      <c r="C10064" s="6" t="s">
        <v>0</v>
      </c>
      <c r="E10064" s="5" t="str">
        <f t="shared" si="974"/>
        <v/>
      </c>
      <c r="F10064" s="5" t="str">
        <f t="shared" si="973"/>
        <v/>
      </c>
    </row>
    <row r="10065" spans="1:15" x14ac:dyDescent="0.2">
      <c r="A10065" s="2">
        <v>1</v>
      </c>
      <c r="B10065" s="6" t="s">
        <v>13</v>
      </c>
      <c r="C10065" s="6">
        <v>0</v>
      </c>
      <c r="D10065" s="5" t="s">
        <v>700</v>
      </c>
      <c r="E10065" s="5" t="str">
        <f t="shared" si="974"/>
        <v/>
      </c>
      <c r="F10065" s="5" t="str">
        <f t="shared" si="973"/>
        <v/>
      </c>
      <c r="G10065" s="5" t="s">
        <v>0</v>
      </c>
      <c r="H10065" s="5" t="s">
        <v>0</v>
      </c>
      <c r="I10065" s="5" t="s">
        <v>0</v>
      </c>
      <c r="J10065" s="5" t="s">
        <v>0</v>
      </c>
      <c r="K10065" s="7">
        <v>70.978999999999999</v>
      </c>
      <c r="L10065" s="7">
        <v>71.463999999999999</v>
      </c>
      <c r="M10065" s="5" t="s">
        <v>0</v>
      </c>
      <c r="N10065" s="5" t="s">
        <v>0</v>
      </c>
      <c r="O10065" s="5"/>
    </row>
    <row r="10066" spans="1:15" x14ac:dyDescent="0.2">
      <c r="A10066" s="2">
        <v>1</v>
      </c>
      <c r="B10066" s="6" t="s">
        <v>15</v>
      </c>
      <c r="C10066" s="6">
        <v>0</v>
      </c>
      <c r="D10066" s="5" t="s">
        <v>700</v>
      </c>
      <c r="E10066" s="5" t="str">
        <f t="shared" si="974"/>
        <v/>
      </c>
      <c r="F10066" s="5" t="str">
        <f t="shared" si="973"/>
        <v/>
      </c>
      <c r="G10066" s="5" t="s">
        <v>0</v>
      </c>
      <c r="H10066" s="5" t="s">
        <v>0</v>
      </c>
      <c r="I10066" s="5" t="s">
        <v>0</v>
      </c>
      <c r="J10066" s="5" t="s">
        <v>0</v>
      </c>
      <c r="K10066" s="7">
        <v>75.106999999999999</v>
      </c>
      <c r="L10066" s="7">
        <v>76.325999999999993</v>
      </c>
      <c r="M10066" s="5" t="s">
        <v>0</v>
      </c>
      <c r="N10066" s="5" t="s">
        <v>0</v>
      </c>
      <c r="O10066" s="5"/>
    </row>
    <row r="10067" spans="1:15" x14ac:dyDescent="0.2">
      <c r="A10067" s="2">
        <v>1</v>
      </c>
      <c r="B10067" s="6" t="s">
        <v>16</v>
      </c>
      <c r="C10067" s="6">
        <v>0</v>
      </c>
      <c r="D10067" s="5" t="s">
        <v>700</v>
      </c>
      <c r="E10067" s="5" t="str">
        <f t="shared" si="974"/>
        <v/>
      </c>
      <c r="F10067" s="5" t="str">
        <f t="shared" si="973"/>
        <v/>
      </c>
      <c r="G10067" s="5" t="s">
        <v>0</v>
      </c>
      <c r="H10067" s="5" t="s">
        <v>0</v>
      </c>
      <c r="I10067" s="5" t="s">
        <v>0</v>
      </c>
      <c r="J10067" s="5" t="s">
        <v>0</v>
      </c>
      <c r="K10067" s="7">
        <v>77.344999999999999</v>
      </c>
      <c r="L10067" s="7">
        <v>78.075000000000003</v>
      </c>
      <c r="M10067" s="5" t="s">
        <v>0</v>
      </c>
      <c r="N10067" s="5" t="s">
        <v>0</v>
      </c>
      <c r="O10067" s="5"/>
    </row>
    <row r="10068" spans="1:15" x14ac:dyDescent="0.2">
      <c r="A10068" s="2">
        <v>1</v>
      </c>
      <c r="B10068" s="6" t="s">
        <v>17</v>
      </c>
      <c r="C10068" s="6">
        <v>0</v>
      </c>
      <c r="D10068" s="5" t="s">
        <v>700</v>
      </c>
      <c r="E10068" s="5" t="str">
        <f t="shared" si="974"/>
        <v/>
      </c>
      <c r="F10068" s="5" t="str">
        <f t="shared" si="973"/>
        <v/>
      </c>
      <c r="G10068" s="5" t="s">
        <v>0</v>
      </c>
      <c r="H10068" s="5" t="s">
        <v>0</v>
      </c>
      <c r="I10068" s="5" t="s">
        <v>0</v>
      </c>
      <c r="J10068" s="5" t="s">
        <v>0</v>
      </c>
      <c r="K10068" s="7">
        <v>77.671000000000006</v>
      </c>
      <c r="L10068" s="7">
        <v>78.67</v>
      </c>
      <c r="M10068" s="5" t="s">
        <v>0</v>
      </c>
      <c r="N10068" s="5" t="s">
        <v>0</v>
      </c>
      <c r="O10068" s="5"/>
    </row>
    <row r="10069" spans="1:15" x14ac:dyDescent="0.2">
      <c r="A10069" s="2">
        <v>1</v>
      </c>
      <c r="B10069" s="6" t="s">
        <v>18</v>
      </c>
      <c r="C10069" s="6">
        <v>0</v>
      </c>
      <c r="D10069" s="5" t="s">
        <v>700</v>
      </c>
      <c r="E10069" s="5" t="str">
        <f t="shared" si="974"/>
        <v/>
      </c>
      <c r="F10069" s="5" t="str">
        <f t="shared" si="973"/>
        <v/>
      </c>
      <c r="G10069" s="5" t="s">
        <v>0</v>
      </c>
      <c r="H10069" s="5" t="s">
        <v>0</v>
      </c>
      <c r="I10069" s="5" t="s">
        <v>0</v>
      </c>
      <c r="J10069" s="5" t="s">
        <v>0</v>
      </c>
      <c r="K10069" s="7">
        <v>76.983999999999995</v>
      </c>
      <c r="L10069" s="7">
        <v>77.902000000000001</v>
      </c>
      <c r="M10069" s="5" t="s">
        <v>0</v>
      </c>
      <c r="N10069" s="5" t="s">
        <v>0</v>
      </c>
      <c r="O10069" s="5"/>
    </row>
    <row r="10070" spans="1:15" x14ac:dyDescent="0.2">
      <c r="A10070" s="2">
        <v>1</v>
      </c>
      <c r="B10070" s="6" t="s">
        <v>19</v>
      </c>
      <c r="C10070" s="6">
        <v>0</v>
      </c>
      <c r="D10070" s="5" t="s">
        <v>700</v>
      </c>
      <c r="E10070" s="5" t="str">
        <f t="shared" si="974"/>
        <v/>
      </c>
      <c r="F10070" s="5" t="str">
        <f t="shared" si="973"/>
        <v/>
      </c>
      <c r="G10070" s="7">
        <v>62.375999999999998</v>
      </c>
      <c r="H10070" s="7">
        <v>62.438000000000002</v>
      </c>
      <c r="I10070" s="7">
        <v>48.951999999999998</v>
      </c>
      <c r="J10070" s="7">
        <v>92.375</v>
      </c>
      <c r="K10070" s="7">
        <v>78.478999999999999</v>
      </c>
      <c r="L10070" s="7">
        <v>78.400999999999996</v>
      </c>
      <c r="M10070" s="7">
        <v>123.871</v>
      </c>
      <c r="N10070" s="7">
        <v>60.637999999999998</v>
      </c>
      <c r="O10070" s="7"/>
    </row>
    <row r="10071" spans="1:15" x14ac:dyDescent="0.2">
      <c r="A10071" s="2">
        <v>1</v>
      </c>
      <c r="B10071" s="6" t="s">
        <v>20</v>
      </c>
      <c r="C10071" s="6">
        <v>0</v>
      </c>
      <c r="D10071" s="5" t="s">
        <v>700</v>
      </c>
      <c r="E10071" s="5" t="str">
        <f t="shared" si="974"/>
        <v/>
      </c>
      <c r="F10071" s="5" t="str">
        <f t="shared" si="973"/>
        <v/>
      </c>
      <c r="G10071" s="7">
        <v>65.846000000000004</v>
      </c>
      <c r="H10071" s="7">
        <v>65.947000000000003</v>
      </c>
      <c r="I10071" s="7">
        <v>52.692</v>
      </c>
      <c r="J10071" s="7">
        <v>93.090999999999994</v>
      </c>
      <c r="K10071" s="7">
        <v>80.022999999999996</v>
      </c>
      <c r="L10071" s="7">
        <v>79.900000000000006</v>
      </c>
      <c r="M10071" s="7">
        <v>121.82299999999999</v>
      </c>
      <c r="N10071" s="7">
        <v>64.191000000000003</v>
      </c>
      <c r="O10071" s="7"/>
    </row>
    <row r="10072" spans="1:15" x14ac:dyDescent="0.2">
      <c r="A10072" s="2">
        <v>1</v>
      </c>
      <c r="B10072" s="6" t="s">
        <v>21</v>
      </c>
      <c r="C10072" s="6">
        <v>0</v>
      </c>
      <c r="D10072" s="5" t="s">
        <v>700</v>
      </c>
      <c r="E10072" s="5" t="str">
        <f t="shared" si="974"/>
        <v/>
      </c>
      <c r="F10072" s="5" t="str">
        <f t="shared" si="973"/>
        <v/>
      </c>
      <c r="G10072" s="7">
        <v>68.52</v>
      </c>
      <c r="H10072" s="7">
        <v>68.540000000000006</v>
      </c>
      <c r="I10072" s="7">
        <v>57.305</v>
      </c>
      <c r="J10072" s="7">
        <v>93.902000000000001</v>
      </c>
      <c r="K10072" s="7">
        <v>83.632999999999996</v>
      </c>
      <c r="L10072" s="7">
        <v>83.608999999999995</v>
      </c>
      <c r="M10072" s="7">
        <v>120.29300000000001</v>
      </c>
      <c r="N10072" s="7">
        <v>68.933999999999997</v>
      </c>
      <c r="O10072" s="7"/>
    </row>
    <row r="10073" spans="1:15" x14ac:dyDescent="0.2">
      <c r="A10073" s="2">
        <v>1</v>
      </c>
      <c r="B10073" s="6" t="s">
        <v>22</v>
      </c>
      <c r="C10073" s="6">
        <v>0</v>
      </c>
      <c r="D10073" s="5" t="s">
        <v>700</v>
      </c>
      <c r="E10073" s="5" t="str">
        <f t="shared" si="974"/>
        <v/>
      </c>
      <c r="F10073" s="5" t="str">
        <f t="shared" si="973"/>
        <v/>
      </c>
      <c r="G10073" s="7">
        <v>73.281999999999996</v>
      </c>
      <c r="H10073" s="7">
        <v>72.796000000000006</v>
      </c>
      <c r="I10073" s="7">
        <v>62.99</v>
      </c>
      <c r="J10073" s="7">
        <v>94.945999999999998</v>
      </c>
      <c r="K10073" s="7">
        <v>85.956000000000003</v>
      </c>
      <c r="L10073" s="7">
        <v>86.53</v>
      </c>
      <c r="M10073" s="7">
        <v>115.524</v>
      </c>
      <c r="N10073" s="7">
        <v>72.769000000000005</v>
      </c>
      <c r="O10073" s="7"/>
    </row>
    <row r="10074" spans="1:15" x14ac:dyDescent="0.2">
      <c r="A10074" s="2">
        <v>1</v>
      </c>
      <c r="B10074" s="6" t="s">
        <v>23</v>
      </c>
      <c r="C10074" s="6">
        <v>0</v>
      </c>
      <c r="D10074" s="5" t="s">
        <v>700</v>
      </c>
      <c r="E10074" s="5" t="str">
        <f t="shared" si="974"/>
        <v/>
      </c>
      <c r="F10074" s="5" t="str">
        <f t="shared" si="973"/>
        <v/>
      </c>
      <c r="G10074" s="7">
        <v>75.558999999999997</v>
      </c>
      <c r="H10074" s="7">
        <v>75.36</v>
      </c>
      <c r="I10074" s="7">
        <v>66.179000000000002</v>
      </c>
      <c r="J10074" s="7">
        <v>94.873000000000005</v>
      </c>
      <c r="K10074" s="7">
        <v>87.585999999999999</v>
      </c>
      <c r="L10074" s="7">
        <v>87.816999999999993</v>
      </c>
      <c r="M10074" s="7">
        <v>114.96599999999999</v>
      </c>
      <c r="N10074" s="7">
        <v>76.082999999999998</v>
      </c>
      <c r="O10074" s="7"/>
    </row>
    <row r="10075" spans="1:15" x14ac:dyDescent="0.2">
      <c r="A10075" s="2">
        <v>1</v>
      </c>
      <c r="B10075" s="6" t="s">
        <v>24</v>
      </c>
      <c r="C10075" s="6">
        <v>0</v>
      </c>
      <c r="D10075" s="5" t="s">
        <v>700</v>
      </c>
      <c r="E10075" s="5" t="str">
        <f t="shared" si="974"/>
        <v/>
      </c>
      <c r="F10075" s="5" t="str">
        <f t="shared" si="973"/>
        <v/>
      </c>
      <c r="G10075" s="7">
        <v>81.879000000000005</v>
      </c>
      <c r="H10075" s="7">
        <v>81.974000000000004</v>
      </c>
      <c r="I10075" s="7">
        <v>73.531000000000006</v>
      </c>
      <c r="J10075" s="7">
        <v>94.751999999999995</v>
      </c>
      <c r="K10075" s="7">
        <v>89.805000000000007</v>
      </c>
      <c r="L10075" s="7">
        <v>89.7</v>
      </c>
      <c r="M10075" s="7">
        <v>109.684</v>
      </c>
      <c r="N10075" s="7">
        <v>80.652000000000001</v>
      </c>
      <c r="O10075" s="7"/>
    </row>
    <row r="10076" spans="1:15" x14ac:dyDescent="0.2">
      <c r="A10076" s="2">
        <v>1</v>
      </c>
      <c r="B10076" s="6" t="s">
        <v>25</v>
      </c>
      <c r="C10076" s="6">
        <v>0</v>
      </c>
      <c r="D10076" s="5" t="s">
        <v>700</v>
      </c>
      <c r="E10076" s="5" t="str">
        <f t="shared" si="974"/>
        <v/>
      </c>
      <c r="F10076" s="5" t="str">
        <f t="shared" si="973"/>
        <v/>
      </c>
      <c r="G10076" s="7">
        <v>87.117999999999995</v>
      </c>
      <c r="H10076" s="7">
        <v>88.117000000000004</v>
      </c>
      <c r="I10076" s="7">
        <v>81.225999999999999</v>
      </c>
      <c r="J10076" s="7">
        <v>95.733999999999995</v>
      </c>
      <c r="K10076" s="7">
        <v>93.236999999999995</v>
      </c>
      <c r="L10076" s="7">
        <v>92.179000000000002</v>
      </c>
      <c r="M10076" s="7">
        <v>103.45399999999999</v>
      </c>
      <c r="N10076" s="7">
        <v>84.031999999999996</v>
      </c>
      <c r="O10076" s="7"/>
    </row>
    <row r="10077" spans="1:15" x14ac:dyDescent="0.2">
      <c r="A10077" s="2">
        <v>1</v>
      </c>
      <c r="B10077" s="6" t="s">
        <v>26</v>
      </c>
      <c r="C10077" s="6">
        <v>0</v>
      </c>
      <c r="D10077" s="5" t="s">
        <v>700</v>
      </c>
      <c r="E10077" s="5" t="str">
        <f t="shared" si="974"/>
        <v/>
      </c>
      <c r="F10077" s="5" t="str">
        <f t="shared" si="973"/>
        <v/>
      </c>
      <c r="G10077" s="7">
        <v>88.155000000000001</v>
      </c>
      <c r="H10077" s="7">
        <v>88.727999999999994</v>
      </c>
      <c r="I10077" s="7">
        <v>85.061999999999998</v>
      </c>
      <c r="J10077" s="7">
        <v>97.206999999999994</v>
      </c>
      <c r="K10077" s="7">
        <v>96.491</v>
      </c>
      <c r="L10077" s="7">
        <v>95.869</v>
      </c>
      <c r="M10077" s="7">
        <v>104.708</v>
      </c>
      <c r="N10077" s="7">
        <v>89.066999999999993</v>
      </c>
      <c r="O10077" s="7"/>
    </row>
    <row r="10078" spans="1:15" x14ac:dyDescent="0.2">
      <c r="A10078" s="2">
        <v>1</v>
      </c>
      <c r="B10078" s="6" t="s">
        <v>27</v>
      </c>
      <c r="C10078" s="6">
        <v>0</v>
      </c>
      <c r="D10078" s="5" t="s">
        <v>700</v>
      </c>
      <c r="E10078" s="5" t="str">
        <f t="shared" si="974"/>
        <v/>
      </c>
      <c r="F10078" s="5" t="str">
        <f t="shared" si="973"/>
        <v/>
      </c>
      <c r="G10078" s="7">
        <v>89.515000000000001</v>
      </c>
      <c r="H10078" s="7">
        <v>89.834000000000003</v>
      </c>
      <c r="I10078" s="7">
        <v>89.816000000000003</v>
      </c>
      <c r="J10078" s="7">
        <v>98.096000000000004</v>
      </c>
      <c r="K10078" s="7">
        <v>100.337</v>
      </c>
      <c r="L10078" s="7">
        <v>99.980999999999995</v>
      </c>
      <c r="M10078" s="7">
        <v>106.851</v>
      </c>
      <c r="N10078" s="7">
        <v>95.968999999999994</v>
      </c>
      <c r="O10078" s="7"/>
    </row>
    <row r="10079" spans="1:15" x14ac:dyDescent="0.2">
      <c r="A10079" s="2">
        <v>1</v>
      </c>
      <c r="B10079" s="6" t="s">
        <v>28</v>
      </c>
      <c r="C10079" s="6">
        <v>0</v>
      </c>
      <c r="D10079" s="5" t="s">
        <v>700</v>
      </c>
      <c r="E10079" s="5" t="str">
        <f t="shared" si="974"/>
        <v/>
      </c>
      <c r="F10079" s="5" t="str">
        <f t="shared" si="973"/>
        <v/>
      </c>
      <c r="G10079" s="7">
        <v>94.396000000000001</v>
      </c>
      <c r="H10079" s="7">
        <v>92.725999999999999</v>
      </c>
      <c r="I10079" s="7">
        <v>92.921999999999997</v>
      </c>
      <c r="J10079" s="7">
        <v>98.986000000000004</v>
      </c>
      <c r="K10079" s="7">
        <v>98.438999999999993</v>
      </c>
      <c r="L10079" s="7">
        <v>100.211</v>
      </c>
      <c r="M10079" s="7">
        <v>104.706</v>
      </c>
      <c r="N10079" s="7">
        <v>97.295000000000002</v>
      </c>
      <c r="O10079" s="7"/>
    </row>
    <row r="10080" spans="1:15" x14ac:dyDescent="0.2">
      <c r="A10080" s="2">
        <v>1</v>
      </c>
      <c r="B10080" s="6" t="s">
        <v>29</v>
      </c>
      <c r="C10080" s="6">
        <v>0</v>
      </c>
      <c r="D10080" s="5" t="s">
        <v>700</v>
      </c>
      <c r="E10080" s="5" t="str">
        <f t="shared" si="974"/>
        <v/>
      </c>
      <c r="F10080" s="5" t="str">
        <f t="shared" si="973"/>
        <v/>
      </c>
      <c r="G10080" s="7">
        <v>100</v>
      </c>
      <c r="H10080" s="7">
        <v>100</v>
      </c>
      <c r="I10080" s="7">
        <v>100</v>
      </c>
      <c r="J10080" s="7">
        <v>100</v>
      </c>
      <c r="K10080" s="7">
        <v>100</v>
      </c>
      <c r="L10080" s="7">
        <v>100</v>
      </c>
      <c r="M10080" s="7">
        <v>100</v>
      </c>
      <c r="N10080" s="7">
        <v>100</v>
      </c>
      <c r="O10080" s="7"/>
    </row>
    <row r="10081" spans="1:15" x14ac:dyDescent="0.2">
      <c r="A10081" s="2">
        <v>1</v>
      </c>
      <c r="B10081" s="6" t="s">
        <v>30</v>
      </c>
      <c r="C10081" s="6">
        <v>0</v>
      </c>
      <c r="D10081" s="5" t="s">
        <v>700</v>
      </c>
      <c r="E10081" s="5" t="str">
        <f t="shared" si="974"/>
        <v/>
      </c>
      <c r="F10081" s="5" t="str">
        <f t="shared" si="973"/>
        <v/>
      </c>
      <c r="G10081" s="7">
        <v>103.986</v>
      </c>
      <c r="H10081" s="7">
        <v>103.17</v>
      </c>
      <c r="I10081" s="7">
        <v>106.084</v>
      </c>
      <c r="J10081" s="7">
        <v>101.28700000000001</v>
      </c>
      <c r="K10081" s="7">
        <v>102.018</v>
      </c>
      <c r="L10081" s="7">
        <v>102.825</v>
      </c>
      <c r="M10081" s="7">
        <v>99.938999999999993</v>
      </c>
      <c r="N10081" s="7">
        <v>106.01900000000001</v>
      </c>
      <c r="O10081" s="7"/>
    </row>
    <row r="10082" spans="1:15" x14ac:dyDescent="0.2">
      <c r="A10082" s="2">
        <v>1</v>
      </c>
      <c r="B10082" s="6" t="s">
        <v>31</v>
      </c>
      <c r="C10082" s="6">
        <v>0</v>
      </c>
      <c r="D10082" s="5" t="s">
        <v>700</v>
      </c>
      <c r="E10082" s="5" t="str">
        <f t="shared" si="974"/>
        <v/>
      </c>
      <c r="F10082" s="5" t="str">
        <f t="shared" si="973"/>
        <v/>
      </c>
      <c r="G10082" s="7">
        <v>103.943</v>
      </c>
      <c r="H10082" s="7">
        <v>100.96299999999999</v>
      </c>
      <c r="I10082" s="7">
        <v>109.63500000000001</v>
      </c>
      <c r="J10082" s="7">
        <v>101.79900000000001</v>
      </c>
      <c r="K10082" s="7">
        <v>105.476</v>
      </c>
      <c r="L10082" s="7">
        <v>108.59</v>
      </c>
      <c r="M10082" s="7">
        <v>106.86499999999999</v>
      </c>
      <c r="N10082" s="7">
        <v>117.161</v>
      </c>
      <c r="O10082" s="7"/>
    </row>
    <row r="10083" spans="1:15" x14ac:dyDescent="0.2">
      <c r="A10083" s="2">
        <v>1</v>
      </c>
      <c r="B10083" s="6" t="s">
        <v>32</v>
      </c>
      <c r="C10083" s="6">
        <v>0</v>
      </c>
      <c r="D10083" s="5" t="s">
        <v>700</v>
      </c>
      <c r="E10083" s="5" t="str">
        <f t="shared" si="974"/>
        <v/>
      </c>
      <c r="F10083" s="5" t="str">
        <f t="shared" si="973"/>
        <v/>
      </c>
      <c r="G10083" s="7">
        <v>99.549000000000007</v>
      </c>
      <c r="H10083" s="7">
        <v>94.465000000000003</v>
      </c>
      <c r="I10083" s="7">
        <v>110.566</v>
      </c>
      <c r="J10083" s="7">
        <v>102.502</v>
      </c>
      <c r="K10083" s="7">
        <v>111.06699999999999</v>
      </c>
      <c r="L10083" s="7">
        <v>117.045</v>
      </c>
      <c r="M10083" s="7">
        <v>114.91200000000001</v>
      </c>
      <c r="N10083" s="7">
        <v>127.053</v>
      </c>
      <c r="O10083" s="7"/>
    </row>
    <row r="10084" spans="1:15" x14ac:dyDescent="0.2">
      <c r="A10084" s="2">
        <v>1</v>
      </c>
      <c r="B10084" s="6" t="s">
        <v>33</v>
      </c>
      <c r="C10084" s="6">
        <v>0</v>
      </c>
      <c r="D10084" s="5" t="s">
        <v>700</v>
      </c>
      <c r="E10084" s="5" t="str">
        <f t="shared" si="974"/>
        <v/>
      </c>
      <c r="F10084" s="5" t="str">
        <f t="shared" si="973"/>
        <v/>
      </c>
      <c r="G10084" s="7">
        <v>97.206999999999994</v>
      </c>
      <c r="H10084" s="7">
        <v>95.671000000000006</v>
      </c>
      <c r="I10084" s="7">
        <v>118.89</v>
      </c>
      <c r="J10084" s="7">
        <v>104.682</v>
      </c>
      <c r="K10084" s="7">
        <v>122.306</v>
      </c>
      <c r="L10084" s="7">
        <v>124.27</v>
      </c>
      <c r="M10084" s="7">
        <v>117.255</v>
      </c>
      <c r="N10084" s="7">
        <v>139.405</v>
      </c>
      <c r="O10084" s="7"/>
    </row>
    <row r="10085" spans="1:15" x14ac:dyDescent="0.2">
      <c r="A10085" s="2">
        <v>1</v>
      </c>
      <c r="B10085" s="6" t="s">
        <v>34</v>
      </c>
      <c r="C10085" s="6">
        <v>0</v>
      </c>
      <c r="D10085" s="5" t="s">
        <v>700</v>
      </c>
      <c r="E10085" s="5" t="str">
        <f t="shared" si="974"/>
        <v/>
      </c>
      <c r="F10085" s="5" t="str">
        <f t="shared" si="973"/>
        <v/>
      </c>
      <c r="G10085" s="7">
        <v>95.49</v>
      </c>
      <c r="H10085" s="7">
        <v>95.159000000000006</v>
      </c>
      <c r="I10085" s="7">
        <v>122.496</v>
      </c>
      <c r="J10085" s="7">
        <v>108.21899999999999</v>
      </c>
      <c r="K10085" s="7">
        <v>128.28200000000001</v>
      </c>
      <c r="L10085" s="7">
        <v>128.72800000000001</v>
      </c>
      <c r="M10085" s="7">
        <v>123.274</v>
      </c>
      <c r="N10085" s="7">
        <v>151.006</v>
      </c>
      <c r="O10085" s="7"/>
    </row>
    <row r="10086" spans="1:15" x14ac:dyDescent="0.2">
      <c r="A10086" s="2">
        <v>1</v>
      </c>
      <c r="B10086" s="6" t="s">
        <v>35</v>
      </c>
      <c r="C10086" s="6">
        <v>0</v>
      </c>
      <c r="D10086" s="5" t="s">
        <v>700</v>
      </c>
      <c r="E10086" s="5" t="str">
        <f t="shared" si="974"/>
        <v/>
      </c>
      <c r="F10086" s="5" t="str">
        <f t="shared" si="973"/>
        <v/>
      </c>
      <c r="G10086" s="7">
        <v>93.477000000000004</v>
      </c>
      <c r="H10086" s="7">
        <v>95.123999999999995</v>
      </c>
      <c r="I10086" s="7">
        <v>124.51600000000001</v>
      </c>
      <c r="J10086" s="7">
        <v>112.54600000000001</v>
      </c>
      <c r="K10086" s="7">
        <v>133.20500000000001</v>
      </c>
      <c r="L10086" s="7">
        <v>130.899</v>
      </c>
      <c r="M10086" s="7">
        <v>125.09</v>
      </c>
      <c r="N10086" s="7">
        <v>155.75700000000001</v>
      </c>
      <c r="O10086" s="7"/>
    </row>
    <row r="10087" spans="1:15" x14ac:dyDescent="0.2">
      <c r="A10087" s="2">
        <v>1</v>
      </c>
      <c r="B10087" s="6" t="s">
        <v>36</v>
      </c>
      <c r="C10087" s="6">
        <v>0</v>
      </c>
      <c r="D10087" s="5" t="s">
        <v>700</v>
      </c>
      <c r="E10087" s="5" t="str">
        <f t="shared" si="974"/>
        <v/>
      </c>
      <c r="F10087" s="5" t="str">
        <f t="shared" si="973"/>
        <v/>
      </c>
      <c r="G10087" s="7">
        <v>95.316999999999993</v>
      </c>
      <c r="H10087" s="7">
        <v>96.921000000000006</v>
      </c>
      <c r="I10087" s="7">
        <v>120.164</v>
      </c>
      <c r="J10087" s="7">
        <v>113.267</v>
      </c>
      <c r="K10087" s="7">
        <v>126.068</v>
      </c>
      <c r="L10087" s="7">
        <v>123.982</v>
      </c>
      <c r="M10087" s="7">
        <v>124.792</v>
      </c>
      <c r="N10087" s="7">
        <v>149.95500000000001</v>
      </c>
      <c r="O10087" s="7"/>
    </row>
    <row r="10088" spans="1:15" x14ac:dyDescent="0.2">
      <c r="A10088" s="2">
        <v>1</v>
      </c>
      <c r="B10088" s="6" t="s">
        <v>37</v>
      </c>
      <c r="C10088" s="6">
        <v>0</v>
      </c>
      <c r="D10088" s="5" t="s">
        <v>700</v>
      </c>
      <c r="E10088" s="5" t="str">
        <f t="shared" si="974"/>
        <v/>
      </c>
      <c r="F10088" s="5" t="str">
        <f t="shared" si="973"/>
        <v/>
      </c>
      <c r="G10088" s="7">
        <v>103.64400000000001</v>
      </c>
      <c r="H10088" s="7">
        <v>106.617</v>
      </c>
      <c r="I10088" s="7">
        <v>131.59100000000001</v>
      </c>
      <c r="J10088" s="7">
        <v>111.155</v>
      </c>
      <c r="K10088" s="7">
        <v>126.964</v>
      </c>
      <c r="L10088" s="7">
        <v>123.42400000000001</v>
      </c>
      <c r="M10088" s="7">
        <v>115.90300000000001</v>
      </c>
      <c r="N10088" s="7">
        <v>152.518</v>
      </c>
      <c r="O10088" s="7"/>
    </row>
    <row r="10089" spans="1:15" x14ac:dyDescent="0.2">
      <c r="A10089" s="2">
        <v>0</v>
      </c>
      <c r="B10089" s="5" t="s">
        <v>701</v>
      </c>
      <c r="C10089" s="6" t="s">
        <v>0</v>
      </c>
      <c r="E10089" s="5" t="str">
        <f t="shared" si="974"/>
        <v/>
      </c>
      <c r="F10089" s="5" t="str">
        <f t="shared" si="973"/>
        <v/>
      </c>
    </row>
    <row r="10090" spans="1:15" x14ac:dyDescent="0.2">
      <c r="A10090" s="2">
        <v>1</v>
      </c>
      <c r="B10090" s="6" t="s">
        <v>13</v>
      </c>
      <c r="C10090" s="6">
        <v>0</v>
      </c>
      <c r="D10090" s="5" t="s">
        <v>702</v>
      </c>
      <c r="E10090" s="5" t="str">
        <f t="shared" si="974"/>
        <v/>
      </c>
      <c r="F10090" s="5" t="str">
        <f t="shared" si="973"/>
        <v/>
      </c>
      <c r="G10090" s="5" t="s">
        <v>0</v>
      </c>
      <c r="H10090" s="5" t="s">
        <v>0</v>
      </c>
      <c r="I10090" s="5" t="s">
        <v>0</v>
      </c>
      <c r="J10090" s="5" t="s">
        <v>0</v>
      </c>
      <c r="K10090" s="7">
        <v>73.444000000000003</v>
      </c>
      <c r="L10090" s="7">
        <v>73.704999999999998</v>
      </c>
      <c r="M10090" s="5" t="s">
        <v>0</v>
      </c>
      <c r="N10090" s="5" t="s">
        <v>0</v>
      </c>
      <c r="O10090" s="5"/>
    </row>
    <row r="10091" spans="1:15" x14ac:dyDescent="0.2">
      <c r="A10091" s="2">
        <v>1</v>
      </c>
      <c r="B10091" s="6" t="s">
        <v>15</v>
      </c>
      <c r="C10091" s="6">
        <v>0</v>
      </c>
      <c r="D10091" s="5" t="s">
        <v>702</v>
      </c>
      <c r="E10091" s="5" t="str">
        <f t="shared" si="974"/>
        <v/>
      </c>
      <c r="F10091" s="5" t="str">
        <f t="shared" si="973"/>
        <v/>
      </c>
      <c r="G10091" s="5" t="s">
        <v>0</v>
      </c>
      <c r="H10091" s="5" t="s">
        <v>0</v>
      </c>
      <c r="I10091" s="5" t="s">
        <v>0</v>
      </c>
      <c r="J10091" s="5" t="s">
        <v>0</v>
      </c>
      <c r="K10091" s="7">
        <v>77.634</v>
      </c>
      <c r="L10091" s="7">
        <v>78.628</v>
      </c>
      <c r="M10091" s="5" t="s">
        <v>0</v>
      </c>
      <c r="N10091" s="5" t="s">
        <v>0</v>
      </c>
      <c r="O10091" s="5"/>
    </row>
    <row r="10092" spans="1:15" x14ac:dyDescent="0.2">
      <c r="A10092" s="2">
        <v>1</v>
      </c>
      <c r="B10092" s="6" t="s">
        <v>16</v>
      </c>
      <c r="C10092" s="6">
        <v>0</v>
      </c>
      <c r="D10092" s="5" t="s">
        <v>702</v>
      </c>
      <c r="E10092" s="5" t="str">
        <f t="shared" si="974"/>
        <v/>
      </c>
      <c r="F10092" s="5" t="str">
        <f t="shared" si="973"/>
        <v/>
      </c>
      <c r="G10092" s="5" t="s">
        <v>0</v>
      </c>
      <c r="H10092" s="5" t="s">
        <v>0</v>
      </c>
      <c r="I10092" s="5" t="s">
        <v>0</v>
      </c>
      <c r="J10092" s="5" t="s">
        <v>0</v>
      </c>
      <c r="K10092" s="7">
        <v>79.869</v>
      </c>
      <c r="L10092" s="7">
        <v>80.400999999999996</v>
      </c>
      <c r="M10092" s="5" t="s">
        <v>0</v>
      </c>
      <c r="N10092" s="5" t="s">
        <v>0</v>
      </c>
      <c r="O10092" s="5"/>
    </row>
    <row r="10093" spans="1:15" x14ac:dyDescent="0.2">
      <c r="A10093" s="2">
        <v>1</v>
      </c>
      <c r="B10093" s="6" t="s">
        <v>17</v>
      </c>
      <c r="C10093" s="6">
        <v>0</v>
      </c>
      <c r="D10093" s="5" t="s">
        <v>702</v>
      </c>
      <c r="E10093" s="5" t="str">
        <f t="shared" si="974"/>
        <v/>
      </c>
      <c r="F10093" s="5" t="str">
        <f t="shared" si="973"/>
        <v/>
      </c>
      <c r="G10093" s="5" t="s">
        <v>0</v>
      </c>
      <c r="H10093" s="5" t="s">
        <v>0</v>
      </c>
      <c r="I10093" s="5" t="s">
        <v>0</v>
      </c>
      <c r="J10093" s="5" t="s">
        <v>0</v>
      </c>
      <c r="K10093" s="7">
        <v>80.269000000000005</v>
      </c>
      <c r="L10093" s="7">
        <v>81.055000000000007</v>
      </c>
      <c r="M10093" s="5" t="s">
        <v>0</v>
      </c>
      <c r="N10093" s="5" t="s">
        <v>0</v>
      </c>
      <c r="O10093" s="5"/>
    </row>
    <row r="10094" spans="1:15" x14ac:dyDescent="0.2">
      <c r="A10094" s="2">
        <v>1</v>
      </c>
      <c r="B10094" s="6" t="s">
        <v>18</v>
      </c>
      <c r="C10094" s="6">
        <v>0</v>
      </c>
      <c r="D10094" s="5" t="s">
        <v>702</v>
      </c>
      <c r="E10094" s="5" t="str">
        <f t="shared" si="974"/>
        <v/>
      </c>
      <c r="F10094" s="5" t="str">
        <f t="shared" si="973"/>
        <v/>
      </c>
      <c r="G10094" s="5" t="s">
        <v>0</v>
      </c>
      <c r="H10094" s="5" t="s">
        <v>0</v>
      </c>
      <c r="I10094" s="5" t="s">
        <v>0</v>
      </c>
      <c r="J10094" s="5" t="s">
        <v>0</v>
      </c>
      <c r="K10094" s="7">
        <v>79.524000000000001</v>
      </c>
      <c r="L10094" s="7">
        <v>80.238</v>
      </c>
      <c r="M10094" s="5" t="s">
        <v>0</v>
      </c>
      <c r="N10094" s="5" t="s">
        <v>0</v>
      </c>
      <c r="O10094" s="5"/>
    </row>
    <row r="10095" spans="1:15" x14ac:dyDescent="0.2">
      <c r="A10095" s="2">
        <v>1</v>
      </c>
      <c r="B10095" s="6" t="s">
        <v>19</v>
      </c>
      <c r="C10095" s="6">
        <v>0</v>
      </c>
      <c r="D10095" s="5" t="s">
        <v>702</v>
      </c>
      <c r="E10095" s="5" t="str">
        <f t="shared" si="974"/>
        <v/>
      </c>
      <c r="F10095" s="5" t="str">
        <f t="shared" si="973"/>
        <v/>
      </c>
      <c r="G10095" s="7">
        <v>44.945999999999998</v>
      </c>
      <c r="H10095" s="7">
        <v>45.006</v>
      </c>
      <c r="I10095" s="7">
        <v>36.363999999999997</v>
      </c>
      <c r="J10095" s="7">
        <v>93.1</v>
      </c>
      <c r="K10095" s="7">
        <v>80.906000000000006</v>
      </c>
      <c r="L10095" s="7">
        <v>80.798000000000002</v>
      </c>
      <c r="M10095" s="7">
        <v>155.02699999999999</v>
      </c>
      <c r="N10095" s="7">
        <v>56.374000000000002</v>
      </c>
      <c r="O10095" s="7"/>
    </row>
    <row r="10096" spans="1:15" x14ac:dyDescent="0.2">
      <c r="A10096" s="2">
        <v>1</v>
      </c>
      <c r="B10096" s="6" t="s">
        <v>20</v>
      </c>
      <c r="C10096" s="6">
        <v>0</v>
      </c>
      <c r="D10096" s="5" t="s">
        <v>702</v>
      </c>
      <c r="E10096" s="5" t="str">
        <f t="shared" si="974"/>
        <v/>
      </c>
      <c r="F10096" s="5" t="str">
        <f t="shared" si="973"/>
        <v/>
      </c>
      <c r="G10096" s="7">
        <v>51.533000000000001</v>
      </c>
      <c r="H10096" s="7">
        <v>51.771999999999998</v>
      </c>
      <c r="I10096" s="7">
        <v>42.652000000000001</v>
      </c>
      <c r="J10096" s="7">
        <v>93.826999999999998</v>
      </c>
      <c r="K10096" s="7">
        <v>82.768000000000001</v>
      </c>
      <c r="L10096" s="7">
        <v>82.385000000000005</v>
      </c>
      <c r="M10096" s="7">
        <v>142.726</v>
      </c>
      <c r="N10096" s="7">
        <v>60.875999999999998</v>
      </c>
      <c r="O10096" s="7"/>
    </row>
    <row r="10097" spans="1:15" x14ac:dyDescent="0.2">
      <c r="A10097" s="2">
        <v>1</v>
      </c>
      <c r="B10097" s="6" t="s">
        <v>21</v>
      </c>
      <c r="C10097" s="6">
        <v>0</v>
      </c>
      <c r="D10097" s="5" t="s">
        <v>702</v>
      </c>
      <c r="E10097" s="5" t="str">
        <f t="shared" si="974"/>
        <v/>
      </c>
      <c r="F10097" s="5" t="str">
        <f t="shared" si="973"/>
        <v/>
      </c>
      <c r="G10097" s="7">
        <v>56.076999999999998</v>
      </c>
      <c r="H10097" s="7">
        <v>56.143999999999998</v>
      </c>
      <c r="I10097" s="7">
        <v>48.311</v>
      </c>
      <c r="J10097" s="7">
        <v>94.649000000000001</v>
      </c>
      <c r="K10097" s="7">
        <v>86.150999999999996</v>
      </c>
      <c r="L10097" s="7">
        <v>86.048000000000002</v>
      </c>
      <c r="M10097" s="7">
        <v>137.71600000000001</v>
      </c>
      <c r="N10097" s="7">
        <v>66.531999999999996</v>
      </c>
      <c r="O10097" s="7"/>
    </row>
    <row r="10098" spans="1:15" x14ac:dyDescent="0.2">
      <c r="A10098" s="2">
        <v>1</v>
      </c>
      <c r="B10098" s="6" t="s">
        <v>22</v>
      </c>
      <c r="C10098" s="6">
        <v>0</v>
      </c>
      <c r="D10098" s="5" t="s">
        <v>702</v>
      </c>
      <c r="E10098" s="5" t="str">
        <f t="shared" si="974"/>
        <v/>
      </c>
      <c r="F10098" s="5" t="str">
        <f t="shared" si="973"/>
        <v/>
      </c>
      <c r="G10098" s="7">
        <v>62.743000000000002</v>
      </c>
      <c r="H10098" s="7">
        <v>62.466999999999999</v>
      </c>
      <c r="I10098" s="7">
        <v>55.646000000000001</v>
      </c>
      <c r="J10098" s="7">
        <v>95.355999999999995</v>
      </c>
      <c r="K10098" s="7">
        <v>88.688999999999993</v>
      </c>
      <c r="L10098" s="7">
        <v>89.081000000000003</v>
      </c>
      <c r="M10098" s="7">
        <v>128.08799999999999</v>
      </c>
      <c r="N10098" s="7">
        <v>71.275999999999996</v>
      </c>
      <c r="O10098" s="7"/>
    </row>
    <row r="10099" spans="1:15" x14ac:dyDescent="0.2">
      <c r="A10099" s="2">
        <v>1</v>
      </c>
      <c r="B10099" s="6" t="s">
        <v>23</v>
      </c>
      <c r="C10099" s="6">
        <v>0</v>
      </c>
      <c r="D10099" s="5" t="s">
        <v>702</v>
      </c>
      <c r="E10099" s="5" t="str">
        <f t="shared" si="974"/>
        <v/>
      </c>
      <c r="F10099" s="5" t="str">
        <f t="shared" si="973"/>
        <v/>
      </c>
      <c r="G10099" s="7">
        <v>65.543000000000006</v>
      </c>
      <c r="H10099" s="7">
        <v>65.457999999999998</v>
      </c>
      <c r="I10099" s="7">
        <v>59.12</v>
      </c>
      <c r="J10099" s="7">
        <v>95.29</v>
      </c>
      <c r="K10099" s="7">
        <v>90.2</v>
      </c>
      <c r="L10099" s="7">
        <v>90.316999999999993</v>
      </c>
      <c r="M10099" s="7">
        <v>127.038</v>
      </c>
      <c r="N10099" s="7">
        <v>75.105000000000004</v>
      </c>
      <c r="O10099" s="7"/>
    </row>
    <row r="10100" spans="1:15" x14ac:dyDescent="0.2">
      <c r="A10100" s="2">
        <v>1</v>
      </c>
      <c r="B10100" s="6" t="s">
        <v>24</v>
      </c>
      <c r="C10100" s="6">
        <v>0</v>
      </c>
      <c r="D10100" s="5" t="s">
        <v>702</v>
      </c>
      <c r="E10100" s="5" t="str">
        <f t="shared" si="974"/>
        <v/>
      </c>
      <c r="F10100" s="5" t="str">
        <f t="shared" si="973"/>
        <v/>
      </c>
      <c r="G10100" s="7">
        <v>73.515000000000001</v>
      </c>
      <c r="H10100" s="7">
        <v>73.671000000000006</v>
      </c>
      <c r="I10100" s="7">
        <v>67.843999999999994</v>
      </c>
      <c r="J10100" s="7">
        <v>94.938999999999993</v>
      </c>
      <c r="K10100" s="7">
        <v>92.287000000000006</v>
      </c>
      <c r="L10100" s="7">
        <v>92.090999999999994</v>
      </c>
      <c r="M10100" s="7">
        <v>118.77800000000001</v>
      </c>
      <c r="N10100" s="7">
        <v>80.584000000000003</v>
      </c>
      <c r="O10100" s="7"/>
    </row>
    <row r="10101" spans="1:15" x14ac:dyDescent="0.2">
      <c r="A10101" s="2">
        <v>1</v>
      </c>
      <c r="B10101" s="6" t="s">
        <v>25</v>
      </c>
      <c r="C10101" s="6">
        <v>0</v>
      </c>
      <c r="D10101" s="5" t="s">
        <v>702</v>
      </c>
      <c r="E10101" s="5" t="str">
        <f t="shared" si="974"/>
        <v/>
      </c>
      <c r="F10101" s="5" t="str">
        <f t="shared" si="973"/>
        <v/>
      </c>
      <c r="G10101" s="7">
        <v>82.38</v>
      </c>
      <c r="H10101" s="7">
        <v>83.224000000000004</v>
      </c>
      <c r="I10101" s="7">
        <v>78.563000000000002</v>
      </c>
      <c r="J10101" s="7">
        <v>96.103999999999999</v>
      </c>
      <c r="K10101" s="7">
        <v>95.367000000000004</v>
      </c>
      <c r="L10101" s="7">
        <v>94.4</v>
      </c>
      <c r="M10101" s="7">
        <v>107.565</v>
      </c>
      <c r="N10101" s="7">
        <v>84.507000000000005</v>
      </c>
      <c r="O10101" s="7"/>
    </row>
    <row r="10102" spans="1:15" x14ac:dyDescent="0.2">
      <c r="A10102" s="2">
        <v>1</v>
      </c>
      <c r="B10102" s="6" t="s">
        <v>26</v>
      </c>
      <c r="C10102" s="6">
        <v>0</v>
      </c>
      <c r="D10102" s="5" t="s">
        <v>702</v>
      </c>
      <c r="E10102" s="5" t="str">
        <f t="shared" si="974"/>
        <v/>
      </c>
      <c r="F10102" s="5" t="str">
        <f t="shared" si="973"/>
        <v/>
      </c>
      <c r="G10102" s="7">
        <v>82.968000000000004</v>
      </c>
      <c r="H10102" s="7">
        <v>83.787999999999997</v>
      </c>
      <c r="I10102" s="7">
        <v>81.95</v>
      </c>
      <c r="J10102" s="7">
        <v>97.653999999999996</v>
      </c>
      <c r="K10102" s="7">
        <v>98.772999999999996</v>
      </c>
      <c r="L10102" s="7">
        <v>97.807000000000002</v>
      </c>
      <c r="M10102" s="7">
        <v>109.973</v>
      </c>
      <c r="N10102" s="7">
        <v>90.123000000000005</v>
      </c>
      <c r="O10102" s="7"/>
    </row>
    <row r="10103" spans="1:15" x14ac:dyDescent="0.2">
      <c r="A10103" s="2">
        <v>1</v>
      </c>
      <c r="B10103" s="6" t="s">
        <v>27</v>
      </c>
      <c r="C10103" s="6">
        <v>0</v>
      </c>
      <c r="D10103" s="5" t="s">
        <v>702</v>
      </c>
      <c r="E10103" s="5" t="str">
        <f t="shared" si="974"/>
        <v/>
      </c>
      <c r="F10103" s="5" t="str">
        <f t="shared" si="973"/>
        <v/>
      </c>
      <c r="G10103" s="7">
        <v>85.106999999999999</v>
      </c>
      <c r="H10103" s="7">
        <v>85.498000000000005</v>
      </c>
      <c r="I10103" s="7">
        <v>86.734999999999999</v>
      </c>
      <c r="J10103" s="7">
        <v>98.183999999999997</v>
      </c>
      <c r="K10103" s="7">
        <v>101.913</v>
      </c>
      <c r="L10103" s="7">
        <v>101.447</v>
      </c>
      <c r="M10103" s="7">
        <v>111.88800000000001</v>
      </c>
      <c r="N10103" s="7">
        <v>97.046000000000006</v>
      </c>
      <c r="O10103" s="7"/>
    </row>
    <row r="10104" spans="1:15" x14ac:dyDescent="0.2">
      <c r="A10104" s="2">
        <v>1</v>
      </c>
      <c r="B10104" s="6" t="s">
        <v>28</v>
      </c>
      <c r="C10104" s="6">
        <v>0</v>
      </c>
      <c r="D10104" s="5" t="s">
        <v>702</v>
      </c>
      <c r="E10104" s="5" t="str">
        <f t="shared" si="974"/>
        <v/>
      </c>
      <c r="F10104" s="5" t="str">
        <f t="shared" si="973"/>
        <v/>
      </c>
      <c r="G10104" s="7">
        <v>92.831000000000003</v>
      </c>
      <c r="H10104" s="7">
        <v>91.108999999999995</v>
      </c>
      <c r="I10104" s="7">
        <v>91.555000000000007</v>
      </c>
      <c r="J10104" s="7">
        <v>98.753</v>
      </c>
      <c r="K10104" s="7">
        <v>98.626000000000005</v>
      </c>
      <c r="L10104" s="7">
        <v>100.49</v>
      </c>
      <c r="M10104" s="7">
        <v>107.187</v>
      </c>
      <c r="N10104" s="7">
        <v>98.135000000000005</v>
      </c>
      <c r="O10104" s="7"/>
    </row>
    <row r="10105" spans="1:15" x14ac:dyDescent="0.2">
      <c r="A10105" s="2">
        <v>1</v>
      </c>
      <c r="B10105" s="6" t="s">
        <v>29</v>
      </c>
      <c r="C10105" s="6">
        <v>0</v>
      </c>
      <c r="D10105" s="5" t="s">
        <v>702</v>
      </c>
      <c r="E10105" s="5" t="str">
        <f t="shared" si="974"/>
        <v/>
      </c>
      <c r="F10105" s="5" t="str">
        <f t="shared" si="973"/>
        <v/>
      </c>
      <c r="G10105" s="7">
        <v>100</v>
      </c>
      <c r="H10105" s="7">
        <v>100</v>
      </c>
      <c r="I10105" s="7">
        <v>100</v>
      </c>
      <c r="J10105" s="7">
        <v>100</v>
      </c>
      <c r="K10105" s="7">
        <v>100</v>
      </c>
      <c r="L10105" s="7">
        <v>100</v>
      </c>
      <c r="M10105" s="7">
        <v>100</v>
      </c>
      <c r="N10105" s="7">
        <v>100</v>
      </c>
      <c r="O10105" s="7"/>
    </row>
    <row r="10106" spans="1:15" x14ac:dyDescent="0.2">
      <c r="A10106" s="2">
        <v>1</v>
      </c>
      <c r="B10106" s="6" t="s">
        <v>30</v>
      </c>
      <c r="C10106" s="6">
        <v>0</v>
      </c>
      <c r="D10106" s="5" t="s">
        <v>702</v>
      </c>
      <c r="E10106" s="5" t="str">
        <f t="shared" si="974"/>
        <v/>
      </c>
      <c r="F10106" s="5" t="str">
        <f t="shared" si="973"/>
        <v/>
      </c>
      <c r="G10106" s="7">
        <v>105.376</v>
      </c>
      <c r="H10106" s="7">
        <v>104.66</v>
      </c>
      <c r="I10106" s="7">
        <v>108.176</v>
      </c>
      <c r="J10106" s="7">
        <v>101.625</v>
      </c>
      <c r="K10106" s="7">
        <v>102.658</v>
      </c>
      <c r="L10106" s="7">
        <v>103.36</v>
      </c>
      <c r="M10106" s="7">
        <v>98.756</v>
      </c>
      <c r="N10106" s="7">
        <v>106.831</v>
      </c>
      <c r="O10106" s="7"/>
    </row>
    <row r="10107" spans="1:15" x14ac:dyDescent="0.2">
      <c r="A10107" s="2">
        <v>1</v>
      </c>
      <c r="B10107" s="6" t="s">
        <v>31</v>
      </c>
      <c r="C10107" s="6">
        <v>0</v>
      </c>
      <c r="D10107" s="5" t="s">
        <v>702</v>
      </c>
      <c r="E10107" s="5" t="str">
        <f t="shared" si="974"/>
        <v/>
      </c>
      <c r="F10107" s="5" t="str">
        <f t="shared" si="973"/>
        <v/>
      </c>
      <c r="G10107" s="7">
        <v>103.048</v>
      </c>
      <c r="H10107" s="7">
        <v>99.933999999999997</v>
      </c>
      <c r="I10107" s="7">
        <v>109.56399999999999</v>
      </c>
      <c r="J10107" s="7">
        <v>102.117</v>
      </c>
      <c r="K10107" s="7">
        <v>106.32299999999999</v>
      </c>
      <c r="L10107" s="7">
        <v>109.636</v>
      </c>
      <c r="M10107" s="7">
        <v>108.18600000000001</v>
      </c>
      <c r="N10107" s="7">
        <v>118.533</v>
      </c>
      <c r="O10107" s="7"/>
    </row>
    <row r="10108" spans="1:15" x14ac:dyDescent="0.2">
      <c r="A10108" s="2">
        <v>1</v>
      </c>
      <c r="B10108" s="6" t="s">
        <v>32</v>
      </c>
      <c r="C10108" s="6">
        <v>0</v>
      </c>
      <c r="D10108" s="5" t="s">
        <v>702</v>
      </c>
      <c r="E10108" s="5" t="str">
        <f t="shared" si="974"/>
        <v/>
      </c>
      <c r="F10108" s="5" t="str">
        <f t="shared" si="973"/>
        <v/>
      </c>
      <c r="G10108" s="7">
        <v>102.77</v>
      </c>
      <c r="H10108" s="7">
        <v>97.055999999999997</v>
      </c>
      <c r="I10108" s="7">
        <v>114.878</v>
      </c>
      <c r="J10108" s="7">
        <v>102.82599999999999</v>
      </c>
      <c r="K10108" s="7">
        <v>111.782</v>
      </c>
      <c r="L10108" s="7">
        <v>118.36199999999999</v>
      </c>
      <c r="M10108" s="7">
        <v>111.696</v>
      </c>
      <c r="N10108" s="7">
        <v>128.31399999999999</v>
      </c>
      <c r="O10108" s="7"/>
    </row>
    <row r="10109" spans="1:15" x14ac:dyDescent="0.2">
      <c r="A10109" s="2">
        <v>1</v>
      </c>
      <c r="B10109" s="6" t="s">
        <v>33</v>
      </c>
      <c r="C10109" s="6">
        <v>0</v>
      </c>
      <c r="D10109" s="5" t="s">
        <v>702</v>
      </c>
      <c r="E10109" s="5" t="str">
        <f t="shared" si="974"/>
        <v/>
      </c>
      <c r="F10109" s="5" t="str">
        <f t="shared" si="973"/>
        <v/>
      </c>
      <c r="G10109" s="7">
        <v>103.229</v>
      </c>
      <c r="H10109" s="7">
        <v>100.377</v>
      </c>
      <c r="I10109" s="7">
        <v>127.357</v>
      </c>
      <c r="J10109" s="7">
        <v>105.166</v>
      </c>
      <c r="K10109" s="7">
        <v>123.372</v>
      </c>
      <c r="L10109" s="7">
        <v>126.878</v>
      </c>
      <c r="M10109" s="7">
        <v>111.508</v>
      </c>
      <c r="N10109" s="7">
        <v>142.01300000000001</v>
      </c>
      <c r="O10109" s="7"/>
    </row>
    <row r="10110" spans="1:15" x14ac:dyDescent="0.2">
      <c r="A10110" s="2">
        <v>1</v>
      </c>
      <c r="B10110" s="6" t="s">
        <v>34</v>
      </c>
      <c r="C10110" s="6">
        <v>0</v>
      </c>
      <c r="D10110" s="5" t="s">
        <v>702</v>
      </c>
      <c r="E10110" s="5" t="str">
        <f t="shared" si="974"/>
        <v/>
      </c>
      <c r="F10110" s="5" t="str">
        <f t="shared" si="973"/>
        <v/>
      </c>
      <c r="G10110" s="7">
        <v>101.44499999999999</v>
      </c>
      <c r="H10110" s="7">
        <v>100.387</v>
      </c>
      <c r="I10110" s="7">
        <v>132.428</v>
      </c>
      <c r="J10110" s="7">
        <v>109.247</v>
      </c>
      <c r="K10110" s="7">
        <v>130.541</v>
      </c>
      <c r="L10110" s="7">
        <v>131.91800000000001</v>
      </c>
      <c r="M10110" s="7">
        <v>116.444</v>
      </c>
      <c r="N10110" s="7">
        <v>154.20400000000001</v>
      </c>
      <c r="O10110" s="7"/>
    </row>
    <row r="10111" spans="1:15" x14ac:dyDescent="0.2">
      <c r="A10111" s="2">
        <v>1</v>
      </c>
      <c r="B10111" s="6" t="s">
        <v>35</v>
      </c>
      <c r="C10111" s="6">
        <v>0</v>
      </c>
      <c r="D10111" s="5" t="s">
        <v>702</v>
      </c>
      <c r="E10111" s="5" t="str">
        <f t="shared" si="974"/>
        <v/>
      </c>
      <c r="F10111" s="5" t="str">
        <f t="shared" si="973"/>
        <v/>
      </c>
      <c r="G10111" s="7">
        <v>98.984999999999999</v>
      </c>
      <c r="H10111" s="7">
        <v>100.79300000000001</v>
      </c>
      <c r="I10111" s="7">
        <v>134.822</v>
      </c>
      <c r="J10111" s="7">
        <v>113.873</v>
      </c>
      <c r="K10111" s="7">
        <v>136.20500000000001</v>
      </c>
      <c r="L10111" s="7">
        <v>133.761</v>
      </c>
      <c r="M10111" s="7">
        <v>117.557</v>
      </c>
      <c r="N10111" s="7">
        <v>158.49199999999999</v>
      </c>
      <c r="O10111" s="7"/>
    </row>
    <row r="10112" spans="1:15" x14ac:dyDescent="0.2">
      <c r="A10112" s="2">
        <v>1</v>
      </c>
      <c r="B10112" s="6" t="s">
        <v>36</v>
      </c>
      <c r="C10112" s="6">
        <v>0</v>
      </c>
      <c r="D10112" s="5" t="s">
        <v>702</v>
      </c>
      <c r="E10112" s="5" t="str">
        <f t="shared" si="974"/>
        <v/>
      </c>
      <c r="F10112" s="5" t="str">
        <f t="shared" si="973"/>
        <v/>
      </c>
      <c r="G10112" s="7">
        <v>101.812</v>
      </c>
      <c r="H10112" s="7">
        <v>104.152</v>
      </c>
      <c r="I10112" s="7">
        <v>130.761</v>
      </c>
      <c r="J10112" s="7">
        <v>114.246</v>
      </c>
      <c r="K10112" s="7">
        <v>128.43299999999999</v>
      </c>
      <c r="L10112" s="7">
        <v>125.548</v>
      </c>
      <c r="M10112" s="7">
        <v>116.342</v>
      </c>
      <c r="N10112" s="7">
        <v>152.13</v>
      </c>
      <c r="O10112" s="7"/>
    </row>
    <row r="10113" spans="1:15" x14ac:dyDescent="0.2">
      <c r="A10113" s="2">
        <v>1</v>
      </c>
      <c r="B10113" s="6" t="s">
        <v>37</v>
      </c>
      <c r="C10113" s="6">
        <v>0</v>
      </c>
      <c r="D10113" s="5" t="s">
        <v>702</v>
      </c>
      <c r="E10113" s="5" t="str">
        <f t="shared" si="974"/>
        <v/>
      </c>
      <c r="F10113" s="5" t="str">
        <f t="shared" si="973"/>
        <v/>
      </c>
      <c r="G10113" s="7">
        <v>109.88500000000001</v>
      </c>
      <c r="H10113" s="7">
        <v>113.529</v>
      </c>
      <c r="I10113" s="7">
        <v>143.01</v>
      </c>
      <c r="J10113" s="7">
        <v>111.44199999999999</v>
      </c>
      <c r="K10113" s="7">
        <v>130.14500000000001</v>
      </c>
      <c r="L10113" s="7">
        <v>125.968</v>
      </c>
      <c r="M10113" s="7">
        <v>108.126</v>
      </c>
      <c r="N10113" s="7">
        <v>154.631</v>
      </c>
      <c r="O10113" s="7"/>
    </row>
    <row r="10114" spans="1:15" x14ac:dyDescent="0.2">
      <c r="A10114" s="2">
        <v>0</v>
      </c>
      <c r="B10114" s="5" t="s">
        <v>701</v>
      </c>
      <c r="C10114" s="6" t="s">
        <v>0</v>
      </c>
      <c r="E10114" s="5" t="str">
        <f t="shared" si="974"/>
        <v/>
      </c>
      <c r="F10114" s="5" t="str">
        <f t="shared" si="973"/>
        <v/>
      </c>
    </row>
    <row r="10115" spans="1:15" x14ac:dyDescent="0.2">
      <c r="A10115" s="2">
        <v>1</v>
      </c>
      <c r="B10115" s="6" t="s">
        <v>13</v>
      </c>
      <c r="C10115" s="6">
        <v>0</v>
      </c>
      <c r="D10115" s="5" t="s">
        <v>703</v>
      </c>
      <c r="E10115" s="5" t="str">
        <f t="shared" si="974"/>
        <v/>
      </c>
      <c r="F10115" s="5" t="str">
        <f t="shared" si="973"/>
        <v/>
      </c>
      <c r="G10115" s="5" t="s">
        <v>0</v>
      </c>
      <c r="H10115" s="5" t="s">
        <v>0</v>
      </c>
      <c r="I10115" s="5" t="s">
        <v>0</v>
      </c>
      <c r="J10115" s="5" t="s">
        <v>0</v>
      </c>
      <c r="K10115" s="7">
        <v>73.444000000000003</v>
      </c>
      <c r="L10115" s="7">
        <v>73.704999999999998</v>
      </c>
      <c r="M10115" s="5" t="s">
        <v>0</v>
      </c>
      <c r="N10115" s="5" t="s">
        <v>0</v>
      </c>
      <c r="O10115" s="5"/>
    </row>
    <row r="10116" spans="1:15" x14ac:dyDescent="0.2">
      <c r="A10116" s="2">
        <v>1</v>
      </c>
      <c r="B10116" s="6" t="s">
        <v>15</v>
      </c>
      <c r="C10116" s="6">
        <v>0</v>
      </c>
      <c r="D10116" s="5" t="s">
        <v>703</v>
      </c>
      <c r="E10116" s="5" t="str">
        <f t="shared" si="974"/>
        <v/>
      </c>
      <c r="F10116" s="5" t="str">
        <f t="shared" si="973"/>
        <v/>
      </c>
      <c r="G10116" s="5" t="s">
        <v>0</v>
      </c>
      <c r="H10116" s="5" t="s">
        <v>0</v>
      </c>
      <c r="I10116" s="5" t="s">
        <v>0</v>
      </c>
      <c r="J10116" s="5" t="s">
        <v>0</v>
      </c>
      <c r="K10116" s="7">
        <v>77.634</v>
      </c>
      <c r="L10116" s="7">
        <v>78.628</v>
      </c>
      <c r="M10116" s="5" t="s">
        <v>0</v>
      </c>
      <c r="N10116" s="5" t="s">
        <v>0</v>
      </c>
      <c r="O10116" s="5"/>
    </row>
    <row r="10117" spans="1:15" x14ac:dyDescent="0.2">
      <c r="A10117" s="2">
        <v>1</v>
      </c>
      <c r="B10117" s="6" t="s">
        <v>16</v>
      </c>
      <c r="C10117" s="6">
        <v>0</v>
      </c>
      <c r="D10117" s="5" t="s">
        <v>703</v>
      </c>
      <c r="E10117" s="5" t="str">
        <f t="shared" si="974"/>
        <v/>
      </c>
      <c r="F10117" s="5" t="str">
        <f t="shared" si="973"/>
        <v/>
      </c>
      <c r="G10117" s="5" t="s">
        <v>0</v>
      </c>
      <c r="H10117" s="5" t="s">
        <v>0</v>
      </c>
      <c r="I10117" s="5" t="s">
        <v>0</v>
      </c>
      <c r="J10117" s="5" t="s">
        <v>0</v>
      </c>
      <c r="K10117" s="7">
        <v>79.869</v>
      </c>
      <c r="L10117" s="7">
        <v>80.400999999999996</v>
      </c>
      <c r="M10117" s="5" t="s">
        <v>0</v>
      </c>
      <c r="N10117" s="5" t="s">
        <v>0</v>
      </c>
      <c r="O10117" s="5"/>
    </row>
    <row r="10118" spans="1:15" x14ac:dyDescent="0.2">
      <c r="A10118" s="2">
        <v>1</v>
      </c>
      <c r="B10118" s="6" t="s">
        <v>17</v>
      </c>
      <c r="C10118" s="6">
        <v>0</v>
      </c>
      <c r="D10118" s="5" t="s">
        <v>703</v>
      </c>
      <c r="E10118" s="5" t="str">
        <f t="shared" si="974"/>
        <v/>
      </c>
      <c r="F10118" s="5" t="str">
        <f t="shared" si="973"/>
        <v/>
      </c>
      <c r="G10118" s="5" t="s">
        <v>0</v>
      </c>
      <c r="H10118" s="5" t="s">
        <v>0</v>
      </c>
      <c r="I10118" s="5" t="s">
        <v>0</v>
      </c>
      <c r="J10118" s="5" t="s">
        <v>0</v>
      </c>
      <c r="K10118" s="7">
        <v>80.269000000000005</v>
      </c>
      <c r="L10118" s="7">
        <v>81.055000000000007</v>
      </c>
      <c r="M10118" s="5" t="s">
        <v>0</v>
      </c>
      <c r="N10118" s="5" t="s">
        <v>0</v>
      </c>
      <c r="O10118" s="5"/>
    </row>
    <row r="10119" spans="1:15" x14ac:dyDescent="0.2">
      <c r="A10119" s="2">
        <v>1</v>
      </c>
      <c r="B10119" s="6" t="s">
        <v>18</v>
      </c>
      <c r="C10119" s="6">
        <v>0</v>
      </c>
      <c r="D10119" s="5" t="s">
        <v>703</v>
      </c>
      <c r="E10119" s="5" t="str">
        <f t="shared" si="974"/>
        <v/>
      </c>
      <c r="F10119" s="5" t="str">
        <f t="shared" si="973"/>
        <v/>
      </c>
      <c r="G10119" s="5" t="s">
        <v>0</v>
      </c>
      <c r="H10119" s="5" t="s">
        <v>0</v>
      </c>
      <c r="I10119" s="5" t="s">
        <v>0</v>
      </c>
      <c r="J10119" s="5" t="s">
        <v>0</v>
      </c>
      <c r="K10119" s="7">
        <v>79.524000000000001</v>
      </c>
      <c r="L10119" s="7">
        <v>80.238</v>
      </c>
      <c r="M10119" s="5" t="s">
        <v>0</v>
      </c>
      <c r="N10119" s="5" t="s">
        <v>0</v>
      </c>
      <c r="O10119" s="5"/>
    </row>
    <row r="10120" spans="1:15" x14ac:dyDescent="0.2">
      <c r="A10120" s="2">
        <v>1</v>
      </c>
      <c r="B10120" s="6" t="s">
        <v>19</v>
      </c>
      <c r="C10120" s="6">
        <v>0</v>
      </c>
      <c r="D10120" s="5" t="s">
        <v>703</v>
      </c>
      <c r="E10120" s="5" t="str">
        <f t="shared" si="974"/>
        <v/>
      </c>
      <c r="F10120" s="5" t="str">
        <f t="shared" ref="F10120:F10183" si="975">IF(LEN(E10120)=0,"",E10120&amp;B10120)</f>
        <v/>
      </c>
      <c r="G10120" s="7">
        <v>44.945999999999998</v>
      </c>
      <c r="H10120" s="7">
        <v>45.006</v>
      </c>
      <c r="I10120" s="7">
        <v>36.363999999999997</v>
      </c>
      <c r="J10120" s="7">
        <v>93.1</v>
      </c>
      <c r="K10120" s="7">
        <v>80.906000000000006</v>
      </c>
      <c r="L10120" s="7">
        <v>80.798000000000002</v>
      </c>
      <c r="M10120" s="7">
        <v>155.02699999999999</v>
      </c>
      <c r="N10120" s="7">
        <v>56.374000000000002</v>
      </c>
      <c r="O10120" s="7"/>
    </row>
    <row r="10121" spans="1:15" x14ac:dyDescent="0.2">
      <c r="A10121" s="2">
        <v>1</v>
      </c>
      <c r="B10121" s="6" t="s">
        <v>20</v>
      </c>
      <c r="C10121" s="6">
        <v>0</v>
      </c>
      <c r="D10121" s="5" t="s">
        <v>703</v>
      </c>
      <c r="E10121" s="5" t="str">
        <f t="shared" ref="E10121:E10184" si="976">IF(C10121=0,IF(LEN(D10121)&lt;&gt;3,"",D10121),IF(LEN(D10121)&lt;&gt;4,"",LEFT(D10121,3)))</f>
        <v/>
      </c>
      <c r="F10121" s="5" t="str">
        <f t="shared" si="975"/>
        <v/>
      </c>
      <c r="G10121" s="7">
        <v>51.533000000000001</v>
      </c>
      <c r="H10121" s="7">
        <v>51.771999999999998</v>
      </c>
      <c r="I10121" s="7">
        <v>42.652000000000001</v>
      </c>
      <c r="J10121" s="7">
        <v>93.826999999999998</v>
      </c>
      <c r="K10121" s="7">
        <v>82.768000000000001</v>
      </c>
      <c r="L10121" s="7">
        <v>82.385000000000005</v>
      </c>
      <c r="M10121" s="7">
        <v>142.726</v>
      </c>
      <c r="N10121" s="7">
        <v>60.875999999999998</v>
      </c>
      <c r="O10121" s="7"/>
    </row>
    <row r="10122" spans="1:15" x14ac:dyDescent="0.2">
      <c r="A10122" s="2">
        <v>1</v>
      </c>
      <c r="B10122" s="6" t="s">
        <v>21</v>
      </c>
      <c r="C10122" s="6">
        <v>0</v>
      </c>
      <c r="D10122" s="5" t="s">
        <v>703</v>
      </c>
      <c r="E10122" s="5" t="str">
        <f t="shared" si="976"/>
        <v/>
      </c>
      <c r="F10122" s="5" t="str">
        <f t="shared" si="975"/>
        <v/>
      </c>
      <c r="G10122" s="7">
        <v>56.076999999999998</v>
      </c>
      <c r="H10122" s="7">
        <v>56.143999999999998</v>
      </c>
      <c r="I10122" s="7">
        <v>48.311</v>
      </c>
      <c r="J10122" s="7">
        <v>94.649000000000001</v>
      </c>
      <c r="K10122" s="7">
        <v>86.150999999999996</v>
      </c>
      <c r="L10122" s="7">
        <v>86.048000000000002</v>
      </c>
      <c r="M10122" s="7">
        <v>137.71600000000001</v>
      </c>
      <c r="N10122" s="7">
        <v>66.531999999999996</v>
      </c>
      <c r="O10122" s="7"/>
    </row>
    <row r="10123" spans="1:15" x14ac:dyDescent="0.2">
      <c r="A10123" s="2">
        <v>1</v>
      </c>
      <c r="B10123" s="6" t="s">
        <v>22</v>
      </c>
      <c r="C10123" s="6">
        <v>0</v>
      </c>
      <c r="D10123" s="5" t="s">
        <v>703</v>
      </c>
      <c r="E10123" s="5" t="str">
        <f t="shared" si="976"/>
        <v/>
      </c>
      <c r="F10123" s="5" t="str">
        <f t="shared" si="975"/>
        <v/>
      </c>
      <c r="G10123" s="7">
        <v>62.743000000000002</v>
      </c>
      <c r="H10123" s="7">
        <v>62.466999999999999</v>
      </c>
      <c r="I10123" s="7">
        <v>55.646000000000001</v>
      </c>
      <c r="J10123" s="7">
        <v>95.355999999999995</v>
      </c>
      <c r="K10123" s="7">
        <v>88.688999999999993</v>
      </c>
      <c r="L10123" s="7">
        <v>89.081000000000003</v>
      </c>
      <c r="M10123" s="7">
        <v>128.08799999999999</v>
      </c>
      <c r="N10123" s="7">
        <v>71.275999999999996</v>
      </c>
      <c r="O10123" s="7"/>
    </row>
    <row r="10124" spans="1:15" x14ac:dyDescent="0.2">
      <c r="A10124" s="2">
        <v>1</v>
      </c>
      <c r="B10124" s="6" t="s">
        <v>23</v>
      </c>
      <c r="C10124" s="6">
        <v>0</v>
      </c>
      <c r="D10124" s="5" t="s">
        <v>703</v>
      </c>
      <c r="E10124" s="5" t="str">
        <f t="shared" si="976"/>
        <v/>
      </c>
      <c r="F10124" s="5" t="str">
        <f t="shared" si="975"/>
        <v/>
      </c>
      <c r="G10124" s="7">
        <v>65.543000000000006</v>
      </c>
      <c r="H10124" s="7">
        <v>65.457999999999998</v>
      </c>
      <c r="I10124" s="7">
        <v>59.12</v>
      </c>
      <c r="J10124" s="7">
        <v>95.29</v>
      </c>
      <c r="K10124" s="7">
        <v>90.2</v>
      </c>
      <c r="L10124" s="7">
        <v>90.316999999999993</v>
      </c>
      <c r="M10124" s="7">
        <v>127.038</v>
      </c>
      <c r="N10124" s="7">
        <v>75.105000000000004</v>
      </c>
      <c r="O10124" s="7"/>
    </row>
    <row r="10125" spans="1:15" x14ac:dyDescent="0.2">
      <c r="A10125" s="2">
        <v>1</v>
      </c>
      <c r="B10125" s="6" t="s">
        <v>24</v>
      </c>
      <c r="C10125" s="6">
        <v>0</v>
      </c>
      <c r="D10125" s="5" t="s">
        <v>703</v>
      </c>
      <c r="E10125" s="5" t="str">
        <f t="shared" si="976"/>
        <v/>
      </c>
      <c r="F10125" s="5" t="str">
        <f t="shared" si="975"/>
        <v/>
      </c>
      <c r="G10125" s="7">
        <v>73.515000000000001</v>
      </c>
      <c r="H10125" s="7">
        <v>73.671000000000006</v>
      </c>
      <c r="I10125" s="7">
        <v>67.843999999999994</v>
      </c>
      <c r="J10125" s="7">
        <v>94.938999999999993</v>
      </c>
      <c r="K10125" s="7">
        <v>92.287000000000006</v>
      </c>
      <c r="L10125" s="7">
        <v>92.090999999999994</v>
      </c>
      <c r="M10125" s="7">
        <v>118.77800000000001</v>
      </c>
      <c r="N10125" s="7">
        <v>80.584000000000003</v>
      </c>
      <c r="O10125" s="7"/>
    </row>
    <row r="10126" spans="1:15" x14ac:dyDescent="0.2">
      <c r="A10126" s="2">
        <v>1</v>
      </c>
      <c r="B10126" s="6" t="s">
        <v>25</v>
      </c>
      <c r="C10126" s="6">
        <v>0</v>
      </c>
      <c r="D10126" s="5" t="s">
        <v>703</v>
      </c>
      <c r="E10126" s="5" t="str">
        <f t="shared" si="976"/>
        <v/>
      </c>
      <c r="F10126" s="5" t="str">
        <f t="shared" si="975"/>
        <v/>
      </c>
      <c r="G10126" s="7">
        <v>82.38</v>
      </c>
      <c r="H10126" s="7">
        <v>83.224000000000004</v>
      </c>
      <c r="I10126" s="7">
        <v>78.563000000000002</v>
      </c>
      <c r="J10126" s="7">
        <v>96.103999999999999</v>
      </c>
      <c r="K10126" s="7">
        <v>95.367000000000004</v>
      </c>
      <c r="L10126" s="7">
        <v>94.4</v>
      </c>
      <c r="M10126" s="7">
        <v>107.565</v>
      </c>
      <c r="N10126" s="7">
        <v>84.507000000000005</v>
      </c>
      <c r="O10126" s="7"/>
    </row>
    <row r="10127" spans="1:15" x14ac:dyDescent="0.2">
      <c r="A10127" s="2">
        <v>1</v>
      </c>
      <c r="B10127" s="6" t="s">
        <v>26</v>
      </c>
      <c r="C10127" s="6">
        <v>0</v>
      </c>
      <c r="D10127" s="5" t="s">
        <v>703</v>
      </c>
      <c r="E10127" s="5" t="str">
        <f t="shared" si="976"/>
        <v/>
      </c>
      <c r="F10127" s="5" t="str">
        <f t="shared" si="975"/>
        <v/>
      </c>
      <c r="G10127" s="7">
        <v>82.968000000000004</v>
      </c>
      <c r="H10127" s="7">
        <v>83.787999999999997</v>
      </c>
      <c r="I10127" s="7">
        <v>81.95</v>
      </c>
      <c r="J10127" s="7">
        <v>97.653999999999996</v>
      </c>
      <c r="K10127" s="7">
        <v>98.772999999999996</v>
      </c>
      <c r="L10127" s="7">
        <v>97.807000000000002</v>
      </c>
      <c r="M10127" s="7">
        <v>109.973</v>
      </c>
      <c r="N10127" s="7">
        <v>90.123000000000005</v>
      </c>
      <c r="O10127" s="7"/>
    </row>
    <row r="10128" spans="1:15" x14ac:dyDescent="0.2">
      <c r="A10128" s="2">
        <v>1</v>
      </c>
      <c r="B10128" s="6" t="s">
        <v>27</v>
      </c>
      <c r="C10128" s="6">
        <v>0</v>
      </c>
      <c r="D10128" s="5" t="s">
        <v>703</v>
      </c>
      <c r="E10128" s="5" t="str">
        <f t="shared" si="976"/>
        <v/>
      </c>
      <c r="F10128" s="5" t="str">
        <f t="shared" si="975"/>
        <v/>
      </c>
      <c r="G10128" s="7">
        <v>85.106999999999999</v>
      </c>
      <c r="H10128" s="7">
        <v>85.498000000000005</v>
      </c>
      <c r="I10128" s="7">
        <v>86.734999999999999</v>
      </c>
      <c r="J10128" s="7">
        <v>98.183999999999997</v>
      </c>
      <c r="K10128" s="7">
        <v>101.913</v>
      </c>
      <c r="L10128" s="7">
        <v>101.447</v>
      </c>
      <c r="M10128" s="7">
        <v>111.88800000000001</v>
      </c>
      <c r="N10128" s="7">
        <v>97.046000000000006</v>
      </c>
      <c r="O10128" s="7"/>
    </row>
    <row r="10129" spans="1:15" x14ac:dyDescent="0.2">
      <c r="A10129" s="2">
        <v>1</v>
      </c>
      <c r="B10129" s="6" t="s">
        <v>28</v>
      </c>
      <c r="C10129" s="6">
        <v>0</v>
      </c>
      <c r="D10129" s="5" t="s">
        <v>703</v>
      </c>
      <c r="E10129" s="5" t="str">
        <f t="shared" si="976"/>
        <v/>
      </c>
      <c r="F10129" s="5" t="str">
        <f t="shared" si="975"/>
        <v/>
      </c>
      <c r="G10129" s="7">
        <v>92.831000000000003</v>
      </c>
      <c r="H10129" s="7">
        <v>91.108999999999995</v>
      </c>
      <c r="I10129" s="7">
        <v>91.555000000000007</v>
      </c>
      <c r="J10129" s="7">
        <v>98.753</v>
      </c>
      <c r="K10129" s="7">
        <v>98.626000000000005</v>
      </c>
      <c r="L10129" s="7">
        <v>100.49</v>
      </c>
      <c r="M10129" s="7">
        <v>107.187</v>
      </c>
      <c r="N10129" s="7">
        <v>98.135000000000005</v>
      </c>
      <c r="O10129" s="7"/>
    </row>
    <row r="10130" spans="1:15" x14ac:dyDescent="0.2">
      <c r="A10130" s="2">
        <v>1</v>
      </c>
      <c r="B10130" s="6" t="s">
        <v>29</v>
      </c>
      <c r="C10130" s="6">
        <v>0</v>
      </c>
      <c r="D10130" s="5" t="s">
        <v>703</v>
      </c>
      <c r="E10130" s="5" t="str">
        <f t="shared" si="976"/>
        <v/>
      </c>
      <c r="F10130" s="5" t="str">
        <f t="shared" si="975"/>
        <v/>
      </c>
      <c r="G10130" s="7">
        <v>100</v>
      </c>
      <c r="H10130" s="7">
        <v>100</v>
      </c>
      <c r="I10130" s="7">
        <v>100</v>
      </c>
      <c r="J10130" s="7">
        <v>100</v>
      </c>
      <c r="K10130" s="7">
        <v>100</v>
      </c>
      <c r="L10130" s="7">
        <v>100</v>
      </c>
      <c r="M10130" s="7">
        <v>100</v>
      </c>
      <c r="N10130" s="7">
        <v>100</v>
      </c>
      <c r="O10130" s="7"/>
    </row>
    <row r="10131" spans="1:15" x14ac:dyDescent="0.2">
      <c r="A10131" s="2">
        <v>1</v>
      </c>
      <c r="B10131" s="6" t="s">
        <v>30</v>
      </c>
      <c r="C10131" s="6">
        <v>0</v>
      </c>
      <c r="D10131" s="5" t="s">
        <v>703</v>
      </c>
      <c r="E10131" s="5" t="str">
        <f t="shared" si="976"/>
        <v/>
      </c>
      <c r="F10131" s="5" t="str">
        <f t="shared" si="975"/>
        <v/>
      </c>
      <c r="G10131" s="7">
        <v>105.376</v>
      </c>
      <c r="H10131" s="7">
        <v>104.66</v>
      </c>
      <c r="I10131" s="7">
        <v>108.176</v>
      </c>
      <c r="J10131" s="7">
        <v>101.625</v>
      </c>
      <c r="K10131" s="7">
        <v>102.658</v>
      </c>
      <c r="L10131" s="7">
        <v>103.36</v>
      </c>
      <c r="M10131" s="7">
        <v>98.756</v>
      </c>
      <c r="N10131" s="7">
        <v>106.831</v>
      </c>
      <c r="O10131" s="7"/>
    </row>
    <row r="10132" spans="1:15" x14ac:dyDescent="0.2">
      <c r="A10132" s="2">
        <v>1</v>
      </c>
      <c r="B10132" s="6" t="s">
        <v>31</v>
      </c>
      <c r="C10132" s="6">
        <v>0</v>
      </c>
      <c r="D10132" s="5" t="s">
        <v>703</v>
      </c>
      <c r="E10132" s="5" t="str">
        <f t="shared" si="976"/>
        <v/>
      </c>
      <c r="F10132" s="5" t="str">
        <f t="shared" si="975"/>
        <v/>
      </c>
      <c r="G10132" s="7">
        <v>103.048</v>
      </c>
      <c r="H10132" s="7">
        <v>99.933999999999997</v>
      </c>
      <c r="I10132" s="7">
        <v>109.56399999999999</v>
      </c>
      <c r="J10132" s="7">
        <v>102.117</v>
      </c>
      <c r="K10132" s="7">
        <v>106.32299999999999</v>
      </c>
      <c r="L10132" s="7">
        <v>109.636</v>
      </c>
      <c r="M10132" s="7">
        <v>108.18600000000001</v>
      </c>
      <c r="N10132" s="7">
        <v>118.533</v>
      </c>
      <c r="O10132" s="7"/>
    </row>
    <row r="10133" spans="1:15" x14ac:dyDescent="0.2">
      <c r="A10133" s="2">
        <v>1</v>
      </c>
      <c r="B10133" s="6" t="s">
        <v>32</v>
      </c>
      <c r="C10133" s="6">
        <v>0</v>
      </c>
      <c r="D10133" s="5" t="s">
        <v>703</v>
      </c>
      <c r="E10133" s="5" t="str">
        <f t="shared" si="976"/>
        <v/>
      </c>
      <c r="F10133" s="5" t="str">
        <f t="shared" si="975"/>
        <v/>
      </c>
      <c r="G10133" s="7">
        <v>102.77</v>
      </c>
      <c r="H10133" s="7">
        <v>97.055999999999997</v>
      </c>
      <c r="I10133" s="7">
        <v>114.878</v>
      </c>
      <c r="J10133" s="7">
        <v>102.82599999999999</v>
      </c>
      <c r="K10133" s="7">
        <v>111.782</v>
      </c>
      <c r="L10133" s="7">
        <v>118.36199999999999</v>
      </c>
      <c r="M10133" s="7">
        <v>111.696</v>
      </c>
      <c r="N10133" s="7">
        <v>128.31399999999999</v>
      </c>
      <c r="O10133" s="7"/>
    </row>
    <row r="10134" spans="1:15" x14ac:dyDescent="0.2">
      <c r="A10134" s="2">
        <v>1</v>
      </c>
      <c r="B10134" s="6" t="s">
        <v>33</v>
      </c>
      <c r="C10134" s="6">
        <v>0</v>
      </c>
      <c r="D10134" s="5" t="s">
        <v>703</v>
      </c>
      <c r="E10134" s="5" t="str">
        <f t="shared" si="976"/>
        <v/>
      </c>
      <c r="F10134" s="5" t="str">
        <f t="shared" si="975"/>
        <v/>
      </c>
      <c r="G10134" s="7">
        <v>103.229</v>
      </c>
      <c r="H10134" s="7">
        <v>100.377</v>
      </c>
      <c r="I10134" s="7">
        <v>127.357</v>
      </c>
      <c r="J10134" s="7">
        <v>105.166</v>
      </c>
      <c r="K10134" s="7">
        <v>123.372</v>
      </c>
      <c r="L10134" s="7">
        <v>126.878</v>
      </c>
      <c r="M10134" s="7">
        <v>111.508</v>
      </c>
      <c r="N10134" s="7">
        <v>142.01300000000001</v>
      </c>
      <c r="O10134" s="7"/>
    </row>
    <row r="10135" spans="1:15" x14ac:dyDescent="0.2">
      <c r="A10135" s="2">
        <v>1</v>
      </c>
      <c r="B10135" s="6" t="s">
        <v>34</v>
      </c>
      <c r="C10135" s="6">
        <v>0</v>
      </c>
      <c r="D10135" s="5" t="s">
        <v>703</v>
      </c>
      <c r="E10135" s="5" t="str">
        <f t="shared" si="976"/>
        <v/>
      </c>
      <c r="F10135" s="5" t="str">
        <f t="shared" si="975"/>
        <v/>
      </c>
      <c r="G10135" s="7">
        <v>101.44499999999999</v>
      </c>
      <c r="H10135" s="7">
        <v>100.387</v>
      </c>
      <c r="I10135" s="7">
        <v>132.428</v>
      </c>
      <c r="J10135" s="7">
        <v>109.247</v>
      </c>
      <c r="K10135" s="7">
        <v>130.541</v>
      </c>
      <c r="L10135" s="7">
        <v>131.91800000000001</v>
      </c>
      <c r="M10135" s="7">
        <v>116.444</v>
      </c>
      <c r="N10135" s="7">
        <v>154.20400000000001</v>
      </c>
      <c r="O10135" s="7"/>
    </row>
    <row r="10136" spans="1:15" x14ac:dyDescent="0.2">
      <c r="A10136" s="2">
        <v>1</v>
      </c>
      <c r="B10136" s="6" t="s">
        <v>35</v>
      </c>
      <c r="C10136" s="6">
        <v>0</v>
      </c>
      <c r="D10136" s="5" t="s">
        <v>703</v>
      </c>
      <c r="E10136" s="5" t="str">
        <f t="shared" si="976"/>
        <v/>
      </c>
      <c r="F10136" s="5" t="str">
        <f t="shared" si="975"/>
        <v/>
      </c>
      <c r="G10136" s="7">
        <v>98.984999999999999</v>
      </c>
      <c r="H10136" s="7">
        <v>100.79300000000001</v>
      </c>
      <c r="I10136" s="7">
        <v>134.822</v>
      </c>
      <c r="J10136" s="7">
        <v>113.873</v>
      </c>
      <c r="K10136" s="7">
        <v>136.20500000000001</v>
      </c>
      <c r="L10136" s="7">
        <v>133.761</v>
      </c>
      <c r="M10136" s="7">
        <v>117.557</v>
      </c>
      <c r="N10136" s="7">
        <v>158.49199999999999</v>
      </c>
      <c r="O10136" s="7"/>
    </row>
    <row r="10137" spans="1:15" x14ac:dyDescent="0.2">
      <c r="A10137" s="2">
        <v>1</v>
      </c>
      <c r="B10137" s="6" t="s">
        <v>36</v>
      </c>
      <c r="C10137" s="6">
        <v>0</v>
      </c>
      <c r="D10137" s="5" t="s">
        <v>703</v>
      </c>
      <c r="E10137" s="5" t="str">
        <f t="shared" si="976"/>
        <v/>
      </c>
      <c r="F10137" s="5" t="str">
        <f t="shared" si="975"/>
        <v/>
      </c>
      <c r="G10137" s="7">
        <v>101.812</v>
      </c>
      <c r="H10137" s="7">
        <v>104.152</v>
      </c>
      <c r="I10137" s="7">
        <v>130.761</v>
      </c>
      <c r="J10137" s="7">
        <v>114.246</v>
      </c>
      <c r="K10137" s="7">
        <v>128.43299999999999</v>
      </c>
      <c r="L10137" s="7">
        <v>125.548</v>
      </c>
      <c r="M10137" s="7">
        <v>116.342</v>
      </c>
      <c r="N10137" s="7">
        <v>152.13</v>
      </c>
      <c r="O10137" s="7"/>
    </row>
    <row r="10138" spans="1:15" x14ac:dyDescent="0.2">
      <c r="A10138" s="2">
        <v>1</v>
      </c>
      <c r="B10138" s="6" t="s">
        <v>37</v>
      </c>
      <c r="C10138" s="6">
        <v>0</v>
      </c>
      <c r="D10138" s="5" t="s">
        <v>703</v>
      </c>
      <c r="E10138" s="5" t="str">
        <f t="shared" si="976"/>
        <v/>
      </c>
      <c r="F10138" s="5" t="str">
        <f t="shared" si="975"/>
        <v/>
      </c>
      <c r="G10138" s="7">
        <v>109.88500000000001</v>
      </c>
      <c r="H10138" s="7">
        <v>113.529</v>
      </c>
      <c r="I10138" s="7">
        <v>143.01</v>
      </c>
      <c r="J10138" s="7">
        <v>111.44199999999999</v>
      </c>
      <c r="K10138" s="7">
        <v>130.14500000000001</v>
      </c>
      <c r="L10138" s="7">
        <v>125.968</v>
      </c>
      <c r="M10138" s="7">
        <v>108.126</v>
      </c>
      <c r="N10138" s="7">
        <v>154.631</v>
      </c>
      <c r="O10138" s="7"/>
    </row>
    <row r="10139" spans="1:15" x14ac:dyDescent="0.2">
      <c r="A10139" s="2">
        <v>0</v>
      </c>
      <c r="B10139" s="5" t="s">
        <v>704</v>
      </c>
      <c r="C10139" s="6" t="s">
        <v>0</v>
      </c>
      <c r="E10139" s="5" t="str">
        <f t="shared" si="976"/>
        <v/>
      </c>
      <c r="F10139" s="5" t="str">
        <f t="shared" si="975"/>
        <v/>
      </c>
    </row>
    <row r="10140" spans="1:15" x14ac:dyDescent="0.2">
      <c r="A10140" s="2">
        <v>1</v>
      </c>
      <c r="B10140" s="6" t="s">
        <v>13</v>
      </c>
      <c r="C10140" s="6">
        <v>0</v>
      </c>
      <c r="D10140" s="5" t="s">
        <v>705</v>
      </c>
      <c r="E10140" s="5" t="str">
        <f t="shared" si="976"/>
        <v/>
      </c>
      <c r="F10140" s="5" t="str">
        <f t="shared" si="975"/>
        <v/>
      </c>
      <c r="G10140" s="5" t="s">
        <v>0</v>
      </c>
      <c r="H10140" s="5" t="s">
        <v>0</v>
      </c>
      <c r="I10140" s="5" t="s">
        <v>0</v>
      </c>
      <c r="J10140" s="5" t="s">
        <v>0</v>
      </c>
      <c r="K10140" s="7">
        <v>56.009</v>
      </c>
      <c r="L10140" s="7">
        <v>58.945</v>
      </c>
      <c r="M10140" s="5" t="s">
        <v>0</v>
      </c>
      <c r="N10140" s="5" t="s">
        <v>0</v>
      </c>
      <c r="O10140" s="5"/>
    </row>
    <row r="10141" spans="1:15" x14ac:dyDescent="0.2">
      <c r="A10141" s="2">
        <v>1</v>
      </c>
      <c r="B10141" s="6" t="s">
        <v>15</v>
      </c>
      <c r="C10141" s="6">
        <v>0</v>
      </c>
      <c r="D10141" s="5" t="s">
        <v>705</v>
      </c>
      <c r="E10141" s="5" t="str">
        <f t="shared" si="976"/>
        <v/>
      </c>
      <c r="F10141" s="5" t="str">
        <f t="shared" si="975"/>
        <v/>
      </c>
      <c r="G10141" s="5" t="s">
        <v>0</v>
      </c>
      <c r="H10141" s="5" t="s">
        <v>0</v>
      </c>
      <c r="I10141" s="5" t="s">
        <v>0</v>
      </c>
      <c r="J10141" s="5" t="s">
        <v>0</v>
      </c>
      <c r="K10141" s="7">
        <v>60.167000000000002</v>
      </c>
      <c r="L10141" s="7">
        <v>63.531999999999996</v>
      </c>
      <c r="M10141" s="5" t="s">
        <v>0</v>
      </c>
      <c r="N10141" s="5" t="s">
        <v>0</v>
      </c>
      <c r="O10141" s="5"/>
    </row>
    <row r="10142" spans="1:15" x14ac:dyDescent="0.2">
      <c r="A10142" s="2">
        <v>1</v>
      </c>
      <c r="B10142" s="6" t="s">
        <v>16</v>
      </c>
      <c r="C10142" s="6">
        <v>0</v>
      </c>
      <c r="D10142" s="5" t="s">
        <v>705</v>
      </c>
      <c r="E10142" s="5" t="str">
        <f t="shared" si="976"/>
        <v/>
      </c>
      <c r="F10142" s="5" t="str">
        <f t="shared" si="975"/>
        <v/>
      </c>
      <c r="G10142" s="5" t="s">
        <v>0</v>
      </c>
      <c r="H10142" s="5" t="s">
        <v>0</v>
      </c>
      <c r="I10142" s="5" t="s">
        <v>0</v>
      </c>
      <c r="J10142" s="5" t="s">
        <v>0</v>
      </c>
      <c r="K10142" s="7">
        <v>62.640999999999998</v>
      </c>
      <c r="L10142" s="7">
        <v>65.367000000000004</v>
      </c>
      <c r="M10142" s="5" t="s">
        <v>0</v>
      </c>
      <c r="N10142" s="5" t="s">
        <v>0</v>
      </c>
      <c r="O10142" s="5"/>
    </row>
    <row r="10143" spans="1:15" x14ac:dyDescent="0.2">
      <c r="A10143" s="2">
        <v>1</v>
      </c>
      <c r="B10143" s="6" t="s">
        <v>17</v>
      </c>
      <c r="C10143" s="6">
        <v>0</v>
      </c>
      <c r="D10143" s="5" t="s">
        <v>705</v>
      </c>
      <c r="E10143" s="5" t="str">
        <f t="shared" si="976"/>
        <v/>
      </c>
      <c r="F10143" s="5" t="str">
        <f t="shared" si="975"/>
        <v/>
      </c>
      <c r="G10143" s="5" t="s">
        <v>0</v>
      </c>
      <c r="H10143" s="5" t="s">
        <v>0</v>
      </c>
      <c r="I10143" s="5" t="s">
        <v>0</v>
      </c>
      <c r="J10143" s="5" t="s">
        <v>0</v>
      </c>
      <c r="K10143" s="7">
        <v>62.570999999999998</v>
      </c>
      <c r="L10143" s="7">
        <v>66.055000000000007</v>
      </c>
      <c r="M10143" s="5" t="s">
        <v>0</v>
      </c>
      <c r="N10143" s="5" t="s">
        <v>0</v>
      </c>
      <c r="O10143" s="5"/>
    </row>
    <row r="10144" spans="1:15" x14ac:dyDescent="0.2">
      <c r="A10144" s="2">
        <v>1</v>
      </c>
      <c r="B10144" s="6" t="s">
        <v>18</v>
      </c>
      <c r="C10144" s="6">
        <v>0</v>
      </c>
      <c r="D10144" s="5" t="s">
        <v>705</v>
      </c>
      <c r="E10144" s="5" t="str">
        <f t="shared" si="976"/>
        <v/>
      </c>
      <c r="F10144" s="5" t="str">
        <f t="shared" si="975"/>
        <v/>
      </c>
      <c r="G10144" s="5" t="s">
        <v>0</v>
      </c>
      <c r="H10144" s="5" t="s">
        <v>0</v>
      </c>
      <c r="I10144" s="5" t="s">
        <v>0</v>
      </c>
      <c r="J10144" s="5" t="s">
        <v>0</v>
      </c>
      <c r="K10144" s="7">
        <v>62.822000000000003</v>
      </c>
      <c r="L10144" s="7">
        <v>65.825999999999993</v>
      </c>
      <c r="M10144" s="5" t="s">
        <v>0</v>
      </c>
      <c r="N10144" s="5" t="s">
        <v>0</v>
      </c>
      <c r="O10144" s="5"/>
    </row>
    <row r="10145" spans="1:15" x14ac:dyDescent="0.2">
      <c r="A10145" s="2">
        <v>1</v>
      </c>
      <c r="B10145" s="6" t="s">
        <v>19</v>
      </c>
      <c r="C10145" s="6">
        <v>0</v>
      </c>
      <c r="D10145" s="5" t="s">
        <v>705</v>
      </c>
      <c r="E10145" s="5" t="str">
        <f t="shared" si="976"/>
        <v/>
      </c>
      <c r="F10145" s="5" t="str">
        <f t="shared" si="975"/>
        <v/>
      </c>
      <c r="G10145" s="7">
        <v>107.408</v>
      </c>
      <c r="H10145" s="7">
        <v>103.79600000000001</v>
      </c>
      <c r="I10145" s="7">
        <v>68.561999999999998</v>
      </c>
      <c r="J10145" s="7">
        <v>92.051000000000002</v>
      </c>
      <c r="K10145" s="7">
        <v>63.832999999999998</v>
      </c>
      <c r="L10145" s="7">
        <v>66.055000000000007</v>
      </c>
      <c r="M10145" s="7">
        <v>95.087999999999994</v>
      </c>
      <c r="N10145" s="7">
        <v>65.194999999999993</v>
      </c>
      <c r="O10145" s="7"/>
    </row>
    <row r="10146" spans="1:15" x14ac:dyDescent="0.2">
      <c r="A10146" s="2">
        <v>1</v>
      </c>
      <c r="B10146" s="6" t="s">
        <v>20</v>
      </c>
      <c r="C10146" s="6">
        <v>0</v>
      </c>
      <c r="D10146" s="5" t="s">
        <v>705</v>
      </c>
      <c r="E10146" s="5" t="str">
        <f t="shared" si="976"/>
        <v/>
      </c>
      <c r="F10146" s="5" t="str">
        <f t="shared" si="975"/>
        <v/>
      </c>
      <c r="G10146" s="7">
        <v>105.624</v>
      </c>
      <c r="H10146" s="7">
        <v>101.872</v>
      </c>
      <c r="I10146" s="7">
        <v>68.459999999999994</v>
      </c>
      <c r="J10146" s="7">
        <v>92.77</v>
      </c>
      <c r="K10146" s="7">
        <v>64.813999999999993</v>
      </c>
      <c r="L10146" s="7">
        <v>67.201999999999998</v>
      </c>
      <c r="M10146" s="7">
        <v>96.774000000000001</v>
      </c>
      <c r="N10146" s="7">
        <v>66.251000000000005</v>
      </c>
      <c r="O10146" s="7"/>
    </row>
    <row r="10147" spans="1:15" x14ac:dyDescent="0.2">
      <c r="A10147" s="2">
        <v>1</v>
      </c>
      <c r="B10147" s="6" t="s">
        <v>21</v>
      </c>
      <c r="C10147" s="6">
        <v>0</v>
      </c>
      <c r="D10147" s="5" t="s">
        <v>705</v>
      </c>
      <c r="E10147" s="5" t="str">
        <f t="shared" si="976"/>
        <v/>
      </c>
      <c r="F10147" s="5" t="str">
        <f t="shared" si="975"/>
        <v/>
      </c>
      <c r="G10147" s="7">
        <v>105.045</v>
      </c>
      <c r="H10147" s="7">
        <v>101.58799999999999</v>
      </c>
      <c r="I10147" s="7">
        <v>72.23</v>
      </c>
      <c r="J10147" s="7">
        <v>93.582999999999998</v>
      </c>
      <c r="K10147" s="7">
        <v>68.760999999999996</v>
      </c>
      <c r="L10147" s="7">
        <v>71.100999999999999</v>
      </c>
      <c r="M10147" s="7">
        <v>95.802000000000007</v>
      </c>
      <c r="N10147" s="7">
        <v>69.197000000000003</v>
      </c>
      <c r="O10147" s="7"/>
    </row>
    <row r="10148" spans="1:15" x14ac:dyDescent="0.2">
      <c r="A10148" s="2">
        <v>1</v>
      </c>
      <c r="B10148" s="6" t="s">
        <v>22</v>
      </c>
      <c r="C10148" s="6">
        <v>0</v>
      </c>
      <c r="D10148" s="5" t="s">
        <v>705</v>
      </c>
      <c r="E10148" s="5" t="str">
        <f t="shared" si="976"/>
        <v/>
      </c>
      <c r="F10148" s="5" t="str">
        <f t="shared" si="975"/>
        <v/>
      </c>
      <c r="G10148" s="7">
        <v>114.405</v>
      </c>
      <c r="H10148" s="7">
        <v>110.038</v>
      </c>
      <c r="I10148" s="7">
        <v>80.257000000000005</v>
      </c>
      <c r="J10148" s="7">
        <v>94.941999999999993</v>
      </c>
      <c r="K10148" s="7">
        <v>70.150999999999996</v>
      </c>
      <c r="L10148" s="7">
        <v>72.936000000000007</v>
      </c>
      <c r="M10148" s="7">
        <v>89.254000000000005</v>
      </c>
      <c r="N10148" s="7">
        <v>71.632000000000005</v>
      </c>
      <c r="O10148" s="7"/>
    </row>
    <row r="10149" spans="1:15" x14ac:dyDescent="0.2">
      <c r="A10149" s="2">
        <v>1</v>
      </c>
      <c r="B10149" s="6" t="s">
        <v>23</v>
      </c>
      <c r="C10149" s="6">
        <v>0</v>
      </c>
      <c r="D10149" s="5" t="s">
        <v>705</v>
      </c>
      <c r="E10149" s="5" t="str">
        <f t="shared" si="976"/>
        <v/>
      </c>
      <c r="F10149" s="5" t="str">
        <f t="shared" si="975"/>
        <v/>
      </c>
      <c r="G10149" s="7">
        <v>115.869</v>
      </c>
      <c r="H10149" s="7">
        <v>111.411</v>
      </c>
      <c r="I10149" s="7">
        <v>83.558000000000007</v>
      </c>
      <c r="J10149" s="7">
        <v>95.343999999999994</v>
      </c>
      <c r="K10149" s="7">
        <v>72.114000000000004</v>
      </c>
      <c r="L10149" s="7">
        <v>75</v>
      </c>
      <c r="M10149" s="7">
        <v>86.766000000000005</v>
      </c>
      <c r="N10149" s="7">
        <v>72.5</v>
      </c>
      <c r="O10149" s="7"/>
    </row>
    <row r="10150" spans="1:15" x14ac:dyDescent="0.2">
      <c r="A10150" s="2">
        <v>1</v>
      </c>
      <c r="B10150" s="6" t="s">
        <v>24</v>
      </c>
      <c r="C10150" s="6">
        <v>0</v>
      </c>
      <c r="D10150" s="5" t="s">
        <v>705</v>
      </c>
      <c r="E10150" s="5" t="str">
        <f t="shared" si="976"/>
        <v/>
      </c>
      <c r="F10150" s="5" t="str">
        <f t="shared" si="975"/>
        <v/>
      </c>
      <c r="G10150" s="7">
        <v>115.298</v>
      </c>
      <c r="H10150" s="7">
        <v>113.03400000000001</v>
      </c>
      <c r="I10150" s="7">
        <v>87.626999999999995</v>
      </c>
      <c r="J10150" s="7">
        <v>95.784999999999997</v>
      </c>
      <c r="K10150" s="7">
        <v>76</v>
      </c>
      <c r="L10150" s="7">
        <v>77.522999999999996</v>
      </c>
      <c r="M10150" s="7">
        <v>84.861999999999995</v>
      </c>
      <c r="N10150" s="7">
        <v>74.361999999999995</v>
      </c>
      <c r="O10150" s="7"/>
    </row>
    <row r="10151" spans="1:15" x14ac:dyDescent="0.2">
      <c r="A10151" s="2">
        <v>1</v>
      </c>
      <c r="B10151" s="6" t="s">
        <v>25</v>
      </c>
      <c r="C10151" s="6">
        <v>0</v>
      </c>
      <c r="D10151" s="5" t="s">
        <v>705</v>
      </c>
      <c r="E10151" s="5" t="str">
        <f t="shared" si="976"/>
        <v/>
      </c>
      <c r="F10151" s="5" t="str">
        <f t="shared" si="975"/>
        <v/>
      </c>
      <c r="G10151" s="7">
        <v>112.917</v>
      </c>
      <c r="H10151" s="7">
        <v>111.557</v>
      </c>
      <c r="I10151" s="7">
        <v>90.064999999999998</v>
      </c>
      <c r="J10151" s="7">
        <v>96.051000000000002</v>
      </c>
      <c r="K10151" s="7">
        <v>79.762</v>
      </c>
      <c r="L10151" s="7">
        <v>80.733999999999995</v>
      </c>
      <c r="M10151" s="7">
        <v>86.751000000000005</v>
      </c>
      <c r="N10151" s="7">
        <v>78.132000000000005</v>
      </c>
      <c r="O10151" s="7"/>
    </row>
    <row r="10152" spans="1:15" x14ac:dyDescent="0.2">
      <c r="A10152" s="2">
        <v>1</v>
      </c>
      <c r="B10152" s="6" t="s">
        <v>26</v>
      </c>
      <c r="C10152" s="6">
        <v>0</v>
      </c>
      <c r="D10152" s="5" t="s">
        <v>705</v>
      </c>
      <c r="E10152" s="5" t="str">
        <f t="shared" si="976"/>
        <v/>
      </c>
      <c r="F10152" s="5" t="str">
        <f t="shared" si="975"/>
        <v/>
      </c>
      <c r="G10152" s="7">
        <v>119.319</v>
      </c>
      <c r="H10152" s="7">
        <v>115.52</v>
      </c>
      <c r="I10152" s="7">
        <v>99.623000000000005</v>
      </c>
      <c r="J10152" s="7">
        <v>96.911000000000001</v>
      </c>
      <c r="K10152" s="7">
        <v>83.492999999999995</v>
      </c>
      <c r="L10152" s="7">
        <v>86.239000000000004</v>
      </c>
      <c r="M10152" s="7">
        <v>82.489000000000004</v>
      </c>
      <c r="N10152" s="7">
        <v>82.177000000000007</v>
      </c>
      <c r="O10152" s="7"/>
    </row>
    <row r="10153" spans="1:15" x14ac:dyDescent="0.2">
      <c r="A10153" s="2">
        <v>1</v>
      </c>
      <c r="B10153" s="6" t="s">
        <v>27</v>
      </c>
      <c r="C10153" s="6">
        <v>0</v>
      </c>
      <c r="D10153" s="5" t="s">
        <v>705</v>
      </c>
      <c r="E10153" s="5" t="str">
        <f t="shared" si="976"/>
        <v/>
      </c>
      <c r="F10153" s="5" t="str">
        <f t="shared" si="975"/>
        <v/>
      </c>
      <c r="G10153" s="7">
        <v>110.105</v>
      </c>
      <c r="H10153" s="7">
        <v>107.10299999999999</v>
      </c>
      <c r="I10153" s="7">
        <v>99.488</v>
      </c>
      <c r="J10153" s="7">
        <v>98.524000000000001</v>
      </c>
      <c r="K10153" s="7">
        <v>90.356999999999999</v>
      </c>
      <c r="L10153" s="7">
        <v>92.89</v>
      </c>
      <c r="M10153" s="7">
        <v>92.221000000000004</v>
      </c>
      <c r="N10153" s="7">
        <v>91.748000000000005</v>
      </c>
      <c r="O10153" s="7"/>
    </row>
    <row r="10154" spans="1:15" x14ac:dyDescent="0.2">
      <c r="A10154" s="2">
        <v>1</v>
      </c>
      <c r="B10154" s="6" t="s">
        <v>28</v>
      </c>
      <c r="C10154" s="6">
        <v>0</v>
      </c>
      <c r="D10154" s="5" t="s">
        <v>705</v>
      </c>
      <c r="E10154" s="5" t="str">
        <f t="shared" si="976"/>
        <v/>
      </c>
      <c r="F10154" s="5" t="str">
        <f t="shared" si="975"/>
        <v/>
      </c>
      <c r="G10154" s="7">
        <v>98.195999999999998</v>
      </c>
      <c r="H10154" s="7">
        <v>95.676000000000002</v>
      </c>
      <c r="I10154" s="7">
        <v>94.14</v>
      </c>
      <c r="J10154" s="7">
        <v>100.081</v>
      </c>
      <c r="K10154" s="7">
        <v>95.87</v>
      </c>
      <c r="L10154" s="7">
        <v>98.394000000000005</v>
      </c>
      <c r="M10154" s="7">
        <v>100.58799999999999</v>
      </c>
      <c r="N10154" s="7">
        <v>94.694000000000003</v>
      </c>
      <c r="O10154" s="7"/>
    </row>
    <row r="10155" spans="1:15" x14ac:dyDescent="0.2">
      <c r="A10155" s="2">
        <v>1</v>
      </c>
      <c r="B10155" s="6" t="s">
        <v>29</v>
      </c>
      <c r="C10155" s="6">
        <v>0</v>
      </c>
      <c r="D10155" s="5" t="s">
        <v>705</v>
      </c>
      <c r="E10155" s="5" t="str">
        <f t="shared" si="976"/>
        <v/>
      </c>
      <c r="F10155" s="5" t="str">
        <f t="shared" si="975"/>
        <v/>
      </c>
      <c r="G10155" s="7">
        <v>100</v>
      </c>
      <c r="H10155" s="7">
        <v>100</v>
      </c>
      <c r="I10155" s="7">
        <v>100</v>
      </c>
      <c r="J10155" s="7">
        <v>100</v>
      </c>
      <c r="K10155" s="7">
        <v>100</v>
      </c>
      <c r="L10155" s="7">
        <v>100</v>
      </c>
      <c r="M10155" s="7">
        <v>100</v>
      </c>
      <c r="N10155" s="7">
        <v>100</v>
      </c>
      <c r="O10155" s="7"/>
    </row>
    <row r="10156" spans="1:15" x14ac:dyDescent="0.2">
      <c r="A10156" s="2">
        <v>1</v>
      </c>
      <c r="B10156" s="6" t="s">
        <v>30</v>
      </c>
      <c r="C10156" s="6">
        <v>0</v>
      </c>
      <c r="D10156" s="5" t="s">
        <v>705</v>
      </c>
      <c r="E10156" s="5" t="str">
        <f t="shared" si="976"/>
        <v/>
      </c>
      <c r="F10156" s="5" t="str">
        <f t="shared" si="975"/>
        <v/>
      </c>
      <c r="G10156" s="7">
        <v>108.48399999999999</v>
      </c>
      <c r="H10156" s="7">
        <v>104.652</v>
      </c>
      <c r="I10156" s="7">
        <v>103.452</v>
      </c>
      <c r="J10156" s="7">
        <v>100.004</v>
      </c>
      <c r="K10156" s="7">
        <v>95.361000000000004</v>
      </c>
      <c r="L10156" s="7">
        <v>98.852999999999994</v>
      </c>
      <c r="M10156" s="7">
        <v>95.954999999999998</v>
      </c>
      <c r="N10156" s="7">
        <v>99.268000000000001</v>
      </c>
      <c r="O10156" s="7"/>
    </row>
    <row r="10157" spans="1:15" x14ac:dyDescent="0.2">
      <c r="A10157" s="2">
        <v>1</v>
      </c>
      <c r="B10157" s="6" t="s">
        <v>31</v>
      </c>
      <c r="C10157" s="6">
        <v>0</v>
      </c>
      <c r="D10157" s="5" t="s">
        <v>705</v>
      </c>
      <c r="E10157" s="5" t="str">
        <f t="shared" si="976"/>
        <v/>
      </c>
      <c r="F10157" s="5" t="str">
        <f t="shared" si="975"/>
        <v/>
      </c>
      <c r="G10157" s="7">
        <v>119.482</v>
      </c>
      <c r="H10157" s="7">
        <v>110.718</v>
      </c>
      <c r="I10157" s="7">
        <v>112.75</v>
      </c>
      <c r="J10157" s="7">
        <v>100.65</v>
      </c>
      <c r="K10157" s="7">
        <v>94.366</v>
      </c>
      <c r="L10157" s="7">
        <v>101.83499999999999</v>
      </c>
      <c r="M10157" s="7">
        <v>95.313000000000002</v>
      </c>
      <c r="N10157" s="7">
        <v>107.465</v>
      </c>
      <c r="O10157" s="7"/>
    </row>
    <row r="10158" spans="1:15" x14ac:dyDescent="0.2">
      <c r="A10158" s="2">
        <v>1</v>
      </c>
      <c r="B10158" s="6" t="s">
        <v>32</v>
      </c>
      <c r="C10158" s="6">
        <v>0</v>
      </c>
      <c r="D10158" s="5" t="s">
        <v>705</v>
      </c>
      <c r="E10158" s="5" t="str">
        <f t="shared" si="976"/>
        <v/>
      </c>
      <c r="F10158" s="5" t="str">
        <f t="shared" si="975"/>
        <v/>
      </c>
      <c r="G10158" s="7">
        <v>102.715</v>
      </c>
      <c r="H10158" s="7">
        <v>95.850999999999999</v>
      </c>
      <c r="I10158" s="7">
        <v>102.886</v>
      </c>
      <c r="J10158" s="7">
        <v>101.151</v>
      </c>
      <c r="K10158" s="7">
        <v>100.166</v>
      </c>
      <c r="L10158" s="7">
        <v>107.339</v>
      </c>
      <c r="M10158" s="7">
        <v>111.122</v>
      </c>
      <c r="N10158" s="7">
        <v>114.32899999999999</v>
      </c>
      <c r="O10158" s="7"/>
    </row>
    <row r="10159" spans="1:15" x14ac:dyDescent="0.2">
      <c r="A10159" s="2">
        <v>1</v>
      </c>
      <c r="B10159" s="6" t="s">
        <v>33</v>
      </c>
      <c r="C10159" s="6">
        <v>0</v>
      </c>
      <c r="D10159" s="5" t="s">
        <v>705</v>
      </c>
      <c r="E10159" s="5" t="str">
        <f t="shared" si="976"/>
        <v/>
      </c>
      <c r="F10159" s="5" t="str">
        <f t="shared" si="975"/>
        <v/>
      </c>
      <c r="G10159" s="7">
        <v>95.825999999999993</v>
      </c>
      <c r="H10159" s="7">
        <v>96.927000000000007</v>
      </c>
      <c r="I10159" s="7">
        <v>106.042</v>
      </c>
      <c r="J10159" s="7">
        <v>102.51900000000001</v>
      </c>
      <c r="K10159" s="7">
        <v>110.661</v>
      </c>
      <c r="L10159" s="7">
        <v>109.404</v>
      </c>
      <c r="M10159" s="7">
        <v>114.636</v>
      </c>
      <c r="N10159" s="7">
        <v>121.562</v>
      </c>
      <c r="O10159" s="7"/>
    </row>
    <row r="10160" spans="1:15" x14ac:dyDescent="0.2">
      <c r="A10160" s="2">
        <v>1</v>
      </c>
      <c r="B10160" s="6" t="s">
        <v>34</v>
      </c>
      <c r="C10160" s="6">
        <v>0</v>
      </c>
      <c r="D10160" s="5" t="s">
        <v>705</v>
      </c>
      <c r="E10160" s="5" t="str">
        <f t="shared" si="976"/>
        <v/>
      </c>
      <c r="F10160" s="5" t="str">
        <f t="shared" si="975"/>
        <v/>
      </c>
      <c r="G10160" s="7">
        <v>103.282</v>
      </c>
      <c r="H10160" s="7">
        <v>100.747</v>
      </c>
      <c r="I10160" s="7">
        <v>112.069</v>
      </c>
      <c r="J10160" s="7">
        <v>104.126</v>
      </c>
      <c r="K10160" s="7">
        <v>108.50700000000001</v>
      </c>
      <c r="L10160" s="7">
        <v>111.239</v>
      </c>
      <c r="M10160" s="7">
        <v>118.316</v>
      </c>
      <c r="N10160" s="7">
        <v>132.596</v>
      </c>
      <c r="O10160" s="7"/>
    </row>
    <row r="10161" spans="1:15" x14ac:dyDescent="0.2">
      <c r="A10161" s="2">
        <v>1</v>
      </c>
      <c r="B10161" s="6" t="s">
        <v>35</v>
      </c>
      <c r="C10161" s="6">
        <v>0</v>
      </c>
      <c r="D10161" s="5" t="s">
        <v>705</v>
      </c>
      <c r="E10161" s="5" t="str">
        <f t="shared" si="976"/>
        <v/>
      </c>
      <c r="F10161" s="5" t="str">
        <f t="shared" si="975"/>
        <v/>
      </c>
      <c r="G10161" s="7">
        <v>105.875</v>
      </c>
      <c r="H10161" s="7">
        <v>99.444999999999993</v>
      </c>
      <c r="I10161" s="7">
        <v>112.218</v>
      </c>
      <c r="J10161" s="7">
        <v>106.84099999999999</v>
      </c>
      <c r="K10161" s="7">
        <v>105.991</v>
      </c>
      <c r="L10161" s="7">
        <v>112.84399999999999</v>
      </c>
      <c r="M10161" s="7">
        <v>122.736</v>
      </c>
      <c r="N10161" s="7">
        <v>137.73099999999999</v>
      </c>
      <c r="O10161" s="7"/>
    </row>
    <row r="10162" spans="1:15" x14ac:dyDescent="0.2">
      <c r="A10162" s="2">
        <v>1</v>
      </c>
      <c r="B10162" s="6" t="s">
        <v>36</v>
      </c>
      <c r="C10162" s="6">
        <v>0</v>
      </c>
      <c r="D10162" s="5" t="s">
        <v>705</v>
      </c>
      <c r="E10162" s="5" t="str">
        <f t="shared" si="976"/>
        <v/>
      </c>
      <c r="F10162" s="5" t="str">
        <f t="shared" si="975"/>
        <v/>
      </c>
      <c r="G10162" s="7">
        <v>96.480999999999995</v>
      </c>
      <c r="H10162" s="7">
        <v>93.427999999999997</v>
      </c>
      <c r="I10162" s="7">
        <v>108.642</v>
      </c>
      <c r="J10162" s="7">
        <v>109.66500000000001</v>
      </c>
      <c r="K10162" s="7">
        <v>112.605</v>
      </c>
      <c r="L10162" s="7">
        <v>116.28400000000001</v>
      </c>
      <c r="M10162" s="7">
        <v>124.825</v>
      </c>
      <c r="N10162" s="7">
        <v>135.61199999999999</v>
      </c>
      <c r="O10162" s="7"/>
    </row>
    <row r="10163" spans="1:15" x14ac:dyDescent="0.2">
      <c r="A10163" s="2">
        <v>1</v>
      </c>
      <c r="B10163" s="6" t="s">
        <v>37</v>
      </c>
      <c r="C10163" s="6">
        <v>0</v>
      </c>
      <c r="D10163" s="5" t="s">
        <v>705</v>
      </c>
      <c r="E10163" s="5" t="str">
        <f t="shared" si="976"/>
        <v/>
      </c>
      <c r="F10163" s="5" t="str">
        <f t="shared" si="975"/>
        <v/>
      </c>
      <c r="G10163" s="7">
        <v>117.633</v>
      </c>
      <c r="H10163" s="7">
        <v>113.69499999999999</v>
      </c>
      <c r="I10163" s="7">
        <v>125.169</v>
      </c>
      <c r="J10163" s="7">
        <v>110.643</v>
      </c>
      <c r="K10163" s="7">
        <v>106.40600000000001</v>
      </c>
      <c r="L10163" s="7">
        <v>110.092</v>
      </c>
      <c r="M10163" s="7">
        <v>109.754</v>
      </c>
      <c r="N10163" s="7">
        <v>137.37799999999999</v>
      </c>
      <c r="O10163" s="7"/>
    </row>
    <row r="10164" spans="1:15" x14ac:dyDescent="0.2">
      <c r="A10164" s="2">
        <v>0</v>
      </c>
      <c r="B10164" s="5" t="s">
        <v>704</v>
      </c>
      <c r="C10164" s="6" t="s">
        <v>0</v>
      </c>
      <c r="E10164" s="5" t="str">
        <f t="shared" si="976"/>
        <v/>
      </c>
      <c r="F10164" s="5" t="str">
        <f t="shared" si="975"/>
        <v/>
      </c>
    </row>
    <row r="10165" spans="1:15" x14ac:dyDescent="0.2">
      <c r="A10165" s="2">
        <v>1</v>
      </c>
      <c r="B10165" s="6" t="s">
        <v>13</v>
      </c>
      <c r="C10165" s="6">
        <v>0</v>
      </c>
      <c r="D10165" s="5" t="s">
        <v>706</v>
      </c>
      <c r="E10165" s="5" t="str">
        <f t="shared" si="976"/>
        <v/>
      </c>
      <c r="F10165" s="5" t="str">
        <f t="shared" si="975"/>
        <v/>
      </c>
      <c r="G10165" s="5" t="s">
        <v>0</v>
      </c>
      <c r="H10165" s="5" t="s">
        <v>0</v>
      </c>
      <c r="I10165" s="5" t="s">
        <v>0</v>
      </c>
      <c r="J10165" s="5" t="s">
        <v>0</v>
      </c>
      <c r="K10165" s="7">
        <v>56.009</v>
      </c>
      <c r="L10165" s="7">
        <v>58.945</v>
      </c>
      <c r="M10165" s="5" t="s">
        <v>0</v>
      </c>
      <c r="N10165" s="5" t="s">
        <v>0</v>
      </c>
      <c r="O10165" s="5"/>
    </row>
    <row r="10166" spans="1:15" x14ac:dyDescent="0.2">
      <c r="A10166" s="2">
        <v>1</v>
      </c>
      <c r="B10166" s="6" t="s">
        <v>15</v>
      </c>
      <c r="C10166" s="6">
        <v>0</v>
      </c>
      <c r="D10166" s="5" t="s">
        <v>706</v>
      </c>
      <c r="E10166" s="5" t="str">
        <f t="shared" si="976"/>
        <v/>
      </c>
      <c r="F10166" s="5" t="str">
        <f t="shared" si="975"/>
        <v/>
      </c>
      <c r="G10166" s="5" t="s">
        <v>0</v>
      </c>
      <c r="H10166" s="5" t="s">
        <v>0</v>
      </c>
      <c r="I10166" s="5" t="s">
        <v>0</v>
      </c>
      <c r="J10166" s="5" t="s">
        <v>0</v>
      </c>
      <c r="K10166" s="7">
        <v>60.167000000000002</v>
      </c>
      <c r="L10166" s="7">
        <v>63.531999999999996</v>
      </c>
      <c r="M10166" s="5" t="s">
        <v>0</v>
      </c>
      <c r="N10166" s="5" t="s">
        <v>0</v>
      </c>
      <c r="O10166" s="5"/>
    </row>
    <row r="10167" spans="1:15" x14ac:dyDescent="0.2">
      <c r="A10167" s="2">
        <v>1</v>
      </c>
      <c r="B10167" s="6" t="s">
        <v>16</v>
      </c>
      <c r="C10167" s="6">
        <v>0</v>
      </c>
      <c r="D10167" s="5" t="s">
        <v>706</v>
      </c>
      <c r="E10167" s="5" t="str">
        <f t="shared" si="976"/>
        <v/>
      </c>
      <c r="F10167" s="5" t="str">
        <f t="shared" si="975"/>
        <v/>
      </c>
      <c r="G10167" s="5" t="s">
        <v>0</v>
      </c>
      <c r="H10167" s="5" t="s">
        <v>0</v>
      </c>
      <c r="I10167" s="5" t="s">
        <v>0</v>
      </c>
      <c r="J10167" s="5" t="s">
        <v>0</v>
      </c>
      <c r="K10167" s="7">
        <v>62.640999999999998</v>
      </c>
      <c r="L10167" s="7">
        <v>65.367000000000004</v>
      </c>
      <c r="M10167" s="5" t="s">
        <v>0</v>
      </c>
      <c r="N10167" s="5" t="s">
        <v>0</v>
      </c>
      <c r="O10167" s="5"/>
    </row>
    <row r="10168" spans="1:15" x14ac:dyDescent="0.2">
      <c r="A10168" s="2">
        <v>1</v>
      </c>
      <c r="B10168" s="6" t="s">
        <v>17</v>
      </c>
      <c r="C10168" s="6">
        <v>0</v>
      </c>
      <c r="D10168" s="5" t="s">
        <v>706</v>
      </c>
      <c r="E10168" s="5" t="str">
        <f t="shared" si="976"/>
        <v/>
      </c>
      <c r="F10168" s="5" t="str">
        <f t="shared" si="975"/>
        <v/>
      </c>
      <c r="G10168" s="5" t="s">
        <v>0</v>
      </c>
      <c r="H10168" s="5" t="s">
        <v>0</v>
      </c>
      <c r="I10168" s="5" t="s">
        <v>0</v>
      </c>
      <c r="J10168" s="5" t="s">
        <v>0</v>
      </c>
      <c r="K10168" s="7">
        <v>62.570999999999998</v>
      </c>
      <c r="L10168" s="7">
        <v>66.055000000000007</v>
      </c>
      <c r="M10168" s="5" t="s">
        <v>0</v>
      </c>
      <c r="N10168" s="5" t="s">
        <v>0</v>
      </c>
      <c r="O10168" s="5"/>
    </row>
    <row r="10169" spans="1:15" x14ac:dyDescent="0.2">
      <c r="A10169" s="2">
        <v>1</v>
      </c>
      <c r="B10169" s="6" t="s">
        <v>18</v>
      </c>
      <c r="C10169" s="6">
        <v>0</v>
      </c>
      <c r="D10169" s="5" t="s">
        <v>706</v>
      </c>
      <c r="E10169" s="5" t="str">
        <f t="shared" si="976"/>
        <v/>
      </c>
      <c r="F10169" s="5" t="str">
        <f t="shared" si="975"/>
        <v/>
      </c>
      <c r="G10169" s="5" t="s">
        <v>0</v>
      </c>
      <c r="H10169" s="5" t="s">
        <v>0</v>
      </c>
      <c r="I10169" s="5" t="s">
        <v>0</v>
      </c>
      <c r="J10169" s="5" t="s">
        <v>0</v>
      </c>
      <c r="K10169" s="7">
        <v>62.822000000000003</v>
      </c>
      <c r="L10169" s="7">
        <v>65.825999999999993</v>
      </c>
      <c r="M10169" s="5" t="s">
        <v>0</v>
      </c>
      <c r="N10169" s="5" t="s">
        <v>0</v>
      </c>
      <c r="O10169" s="5"/>
    </row>
    <row r="10170" spans="1:15" x14ac:dyDescent="0.2">
      <c r="A10170" s="2">
        <v>1</v>
      </c>
      <c r="B10170" s="6" t="s">
        <v>19</v>
      </c>
      <c r="C10170" s="6">
        <v>0</v>
      </c>
      <c r="D10170" s="5" t="s">
        <v>706</v>
      </c>
      <c r="E10170" s="5" t="str">
        <f t="shared" si="976"/>
        <v/>
      </c>
      <c r="F10170" s="5" t="str">
        <f t="shared" si="975"/>
        <v/>
      </c>
      <c r="G10170" s="7">
        <v>107.408</v>
      </c>
      <c r="H10170" s="7">
        <v>103.79600000000001</v>
      </c>
      <c r="I10170" s="7">
        <v>68.561999999999998</v>
      </c>
      <c r="J10170" s="7">
        <v>92.051000000000002</v>
      </c>
      <c r="K10170" s="7">
        <v>63.832999999999998</v>
      </c>
      <c r="L10170" s="7">
        <v>66.055000000000007</v>
      </c>
      <c r="M10170" s="7">
        <v>95.087999999999994</v>
      </c>
      <c r="N10170" s="7">
        <v>65.194999999999993</v>
      </c>
      <c r="O10170" s="7"/>
    </row>
    <row r="10171" spans="1:15" x14ac:dyDescent="0.2">
      <c r="A10171" s="2">
        <v>1</v>
      </c>
      <c r="B10171" s="6" t="s">
        <v>20</v>
      </c>
      <c r="C10171" s="6">
        <v>0</v>
      </c>
      <c r="D10171" s="5" t="s">
        <v>706</v>
      </c>
      <c r="E10171" s="5" t="str">
        <f t="shared" si="976"/>
        <v/>
      </c>
      <c r="F10171" s="5" t="str">
        <f t="shared" si="975"/>
        <v/>
      </c>
      <c r="G10171" s="7">
        <v>105.624</v>
      </c>
      <c r="H10171" s="7">
        <v>101.872</v>
      </c>
      <c r="I10171" s="7">
        <v>68.459999999999994</v>
      </c>
      <c r="J10171" s="7">
        <v>92.77</v>
      </c>
      <c r="K10171" s="7">
        <v>64.813999999999993</v>
      </c>
      <c r="L10171" s="7">
        <v>67.201999999999998</v>
      </c>
      <c r="M10171" s="7">
        <v>96.774000000000001</v>
      </c>
      <c r="N10171" s="7">
        <v>66.251000000000005</v>
      </c>
      <c r="O10171" s="7"/>
    </row>
    <row r="10172" spans="1:15" x14ac:dyDescent="0.2">
      <c r="A10172" s="2">
        <v>1</v>
      </c>
      <c r="B10172" s="6" t="s">
        <v>21</v>
      </c>
      <c r="C10172" s="6">
        <v>0</v>
      </c>
      <c r="D10172" s="5" t="s">
        <v>706</v>
      </c>
      <c r="E10172" s="5" t="str">
        <f t="shared" si="976"/>
        <v/>
      </c>
      <c r="F10172" s="5" t="str">
        <f t="shared" si="975"/>
        <v/>
      </c>
      <c r="G10172" s="7">
        <v>105.045</v>
      </c>
      <c r="H10172" s="7">
        <v>101.58799999999999</v>
      </c>
      <c r="I10172" s="7">
        <v>72.23</v>
      </c>
      <c r="J10172" s="7">
        <v>93.582999999999998</v>
      </c>
      <c r="K10172" s="7">
        <v>68.760999999999996</v>
      </c>
      <c r="L10172" s="7">
        <v>71.100999999999999</v>
      </c>
      <c r="M10172" s="7">
        <v>95.802000000000007</v>
      </c>
      <c r="N10172" s="7">
        <v>69.197000000000003</v>
      </c>
      <c r="O10172" s="7"/>
    </row>
    <row r="10173" spans="1:15" x14ac:dyDescent="0.2">
      <c r="A10173" s="2">
        <v>1</v>
      </c>
      <c r="B10173" s="6" t="s">
        <v>22</v>
      </c>
      <c r="C10173" s="6">
        <v>0</v>
      </c>
      <c r="D10173" s="5" t="s">
        <v>706</v>
      </c>
      <c r="E10173" s="5" t="str">
        <f t="shared" si="976"/>
        <v/>
      </c>
      <c r="F10173" s="5" t="str">
        <f t="shared" si="975"/>
        <v/>
      </c>
      <c r="G10173" s="7">
        <v>114.405</v>
      </c>
      <c r="H10173" s="7">
        <v>110.038</v>
      </c>
      <c r="I10173" s="7">
        <v>80.257000000000005</v>
      </c>
      <c r="J10173" s="7">
        <v>94.941999999999993</v>
      </c>
      <c r="K10173" s="7">
        <v>70.150999999999996</v>
      </c>
      <c r="L10173" s="7">
        <v>72.936000000000007</v>
      </c>
      <c r="M10173" s="7">
        <v>89.254000000000005</v>
      </c>
      <c r="N10173" s="7">
        <v>71.632000000000005</v>
      </c>
      <c r="O10173" s="7"/>
    </row>
    <row r="10174" spans="1:15" x14ac:dyDescent="0.2">
      <c r="A10174" s="2">
        <v>1</v>
      </c>
      <c r="B10174" s="6" t="s">
        <v>23</v>
      </c>
      <c r="C10174" s="6">
        <v>0</v>
      </c>
      <c r="D10174" s="5" t="s">
        <v>706</v>
      </c>
      <c r="E10174" s="5" t="str">
        <f t="shared" si="976"/>
        <v/>
      </c>
      <c r="F10174" s="5" t="str">
        <f t="shared" si="975"/>
        <v/>
      </c>
      <c r="G10174" s="7">
        <v>115.869</v>
      </c>
      <c r="H10174" s="7">
        <v>111.411</v>
      </c>
      <c r="I10174" s="7">
        <v>83.558000000000007</v>
      </c>
      <c r="J10174" s="7">
        <v>95.343999999999994</v>
      </c>
      <c r="K10174" s="7">
        <v>72.114000000000004</v>
      </c>
      <c r="L10174" s="7">
        <v>75</v>
      </c>
      <c r="M10174" s="7">
        <v>86.766000000000005</v>
      </c>
      <c r="N10174" s="7">
        <v>72.5</v>
      </c>
      <c r="O10174" s="7"/>
    </row>
    <row r="10175" spans="1:15" x14ac:dyDescent="0.2">
      <c r="A10175" s="2">
        <v>1</v>
      </c>
      <c r="B10175" s="6" t="s">
        <v>24</v>
      </c>
      <c r="C10175" s="6">
        <v>0</v>
      </c>
      <c r="D10175" s="5" t="s">
        <v>706</v>
      </c>
      <c r="E10175" s="5" t="str">
        <f t="shared" si="976"/>
        <v/>
      </c>
      <c r="F10175" s="5" t="str">
        <f t="shared" si="975"/>
        <v/>
      </c>
      <c r="G10175" s="7">
        <v>115.298</v>
      </c>
      <c r="H10175" s="7">
        <v>113.03400000000001</v>
      </c>
      <c r="I10175" s="7">
        <v>87.626999999999995</v>
      </c>
      <c r="J10175" s="7">
        <v>95.784999999999997</v>
      </c>
      <c r="K10175" s="7">
        <v>76</v>
      </c>
      <c r="L10175" s="7">
        <v>77.522999999999996</v>
      </c>
      <c r="M10175" s="7">
        <v>84.861999999999995</v>
      </c>
      <c r="N10175" s="7">
        <v>74.361999999999995</v>
      </c>
      <c r="O10175" s="7"/>
    </row>
    <row r="10176" spans="1:15" x14ac:dyDescent="0.2">
      <c r="A10176" s="2">
        <v>1</v>
      </c>
      <c r="B10176" s="6" t="s">
        <v>25</v>
      </c>
      <c r="C10176" s="6">
        <v>0</v>
      </c>
      <c r="D10176" s="5" t="s">
        <v>706</v>
      </c>
      <c r="E10176" s="5" t="str">
        <f t="shared" si="976"/>
        <v/>
      </c>
      <c r="F10176" s="5" t="str">
        <f t="shared" si="975"/>
        <v/>
      </c>
      <c r="G10176" s="7">
        <v>112.917</v>
      </c>
      <c r="H10176" s="7">
        <v>111.557</v>
      </c>
      <c r="I10176" s="7">
        <v>90.064999999999998</v>
      </c>
      <c r="J10176" s="7">
        <v>96.051000000000002</v>
      </c>
      <c r="K10176" s="7">
        <v>79.762</v>
      </c>
      <c r="L10176" s="7">
        <v>80.733999999999995</v>
      </c>
      <c r="M10176" s="7">
        <v>86.751000000000005</v>
      </c>
      <c r="N10176" s="7">
        <v>78.132000000000005</v>
      </c>
      <c r="O10176" s="7"/>
    </row>
    <row r="10177" spans="1:15" x14ac:dyDescent="0.2">
      <c r="A10177" s="2">
        <v>1</v>
      </c>
      <c r="B10177" s="6" t="s">
        <v>26</v>
      </c>
      <c r="C10177" s="6">
        <v>0</v>
      </c>
      <c r="D10177" s="5" t="s">
        <v>706</v>
      </c>
      <c r="E10177" s="5" t="str">
        <f t="shared" si="976"/>
        <v/>
      </c>
      <c r="F10177" s="5" t="str">
        <f t="shared" si="975"/>
        <v/>
      </c>
      <c r="G10177" s="7">
        <v>119.319</v>
      </c>
      <c r="H10177" s="7">
        <v>115.52</v>
      </c>
      <c r="I10177" s="7">
        <v>99.623000000000005</v>
      </c>
      <c r="J10177" s="7">
        <v>96.911000000000001</v>
      </c>
      <c r="K10177" s="7">
        <v>83.492999999999995</v>
      </c>
      <c r="L10177" s="7">
        <v>86.239000000000004</v>
      </c>
      <c r="M10177" s="7">
        <v>82.489000000000004</v>
      </c>
      <c r="N10177" s="7">
        <v>82.177000000000007</v>
      </c>
      <c r="O10177" s="7"/>
    </row>
    <row r="10178" spans="1:15" x14ac:dyDescent="0.2">
      <c r="A10178" s="2">
        <v>1</v>
      </c>
      <c r="B10178" s="6" t="s">
        <v>27</v>
      </c>
      <c r="C10178" s="6">
        <v>0</v>
      </c>
      <c r="D10178" s="5" t="s">
        <v>706</v>
      </c>
      <c r="E10178" s="5" t="str">
        <f t="shared" si="976"/>
        <v/>
      </c>
      <c r="F10178" s="5" t="str">
        <f t="shared" si="975"/>
        <v/>
      </c>
      <c r="G10178" s="7">
        <v>110.105</v>
      </c>
      <c r="H10178" s="7">
        <v>107.10299999999999</v>
      </c>
      <c r="I10178" s="7">
        <v>99.488</v>
      </c>
      <c r="J10178" s="7">
        <v>98.524000000000001</v>
      </c>
      <c r="K10178" s="7">
        <v>90.356999999999999</v>
      </c>
      <c r="L10178" s="7">
        <v>92.89</v>
      </c>
      <c r="M10178" s="7">
        <v>92.221000000000004</v>
      </c>
      <c r="N10178" s="7">
        <v>91.748000000000005</v>
      </c>
      <c r="O10178" s="7"/>
    </row>
    <row r="10179" spans="1:15" x14ac:dyDescent="0.2">
      <c r="A10179" s="2">
        <v>1</v>
      </c>
      <c r="B10179" s="6" t="s">
        <v>28</v>
      </c>
      <c r="C10179" s="6">
        <v>0</v>
      </c>
      <c r="D10179" s="5" t="s">
        <v>706</v>
      </c>
      <c r="E10179" s="5" t="str">
        <f t="shared" si="976"/>
        <v/>
      </c>
      <c r="F10179" s="5" t="str">
        <f t="shared" si="975"/>
        <v/>
      </c>
      <c r="G10179" s="7">
        <v>98.195999999999998</v>
      </c>
      <c r="H10179" s="7">
        <v>95.676000000000002</v>
      </c>
      <c r="I10179" s="7">
        <v>94.14</v>
      </c>
      <c r="J10179" s="7">
        <v>100.081</v>
      </c>
      <c r="K10179" s="7">
        <v>95.87</v>
      </c>
      <c r="L10179" s="7">
        <v>98.394000000000005</v>
      </c>
      <c r="M10179" s="7">
        <v>100.58799999999999</v>
      </c>
      <c r="N10179" s="7">
        <v>94.694000000000003</v>
      </c>
      <c r="O10179" s="7"/>
    </row>
    <row r="10180" spans="1:15" x14ac:dyDescent="0.2">
      <c r="A10180" s="2">
        <v>1</v>
      </c>
      <c r="B10180" s="6" t="s">
        <v>29</v>
      </c>
      <c r="C10180" s="6">
        <v>0</v>
      </c>
      <c r="D10180" s="5" t="s">
        <v>706</v>
      </c>
      <c r="E10180" s="5" t="str">
        <f t="shared" si="976"/>
        <v/>
      </c>
      <c r="F10180" s="5" t="str">
        <f t="shared" si="975"/>
        <v/>
      </c>
      <c r="G10180" s="7">
        <v>100</v>
      </c>
      <c r="H10180" s="7">
        <v>100</v>
      </c>
      <c r="I10180" s="7">
        <v>100</v>
      </c>
      <c r="J10180" s="7">
        <v>100</v>
      </c>
      <c r="K10180" s="7">
        <v>100</v>
      </c>
      <c r="L10180" s="7">
        <v>100</v>
      </c>
      <c r="M10180" s="7">
        <v>100</v>
      </c>
      <c r="N10180" s="7">
        <v>100</v>
      </c>
      <c r="O10180" s="7"/>
    </row>
    <row r="10181" spans="1:15" x14ac:dyDescent="0.2">
      <c r="A10181" s="2">
        <v>1</v>
      </c>
      <c r="B10181" s="6" t="s">
        <v>30</v>
      </c>
      <c r="C10181" s="6">
        <v>0</v>
      </c>
      <c r="D10181" s="5" t="s">
        <v>706</v>
      </c>
      <c r="E10181" s="5" t="str">
        <f t="shared" si="976"/>
        <v/>
      </c>
      <c r="F10181" s="5" t="str">
        <f t="shared" si="975"/>
        <v/>
      </c>
      <c r="G10181" s="7">
        <v>108.48399999999999</v>
      </c>
      <c r="H10181" s="7">
        <v>104.652</v>
      </c>
      <c r="I10181" s="7">
        <v>103.452</v>
      </c>
      <c r="J10181" s="7">
        <v>100.004</v>
      </c>
      <c r="K10181" s="7">
        <v>95.361000000000004</v>
      </c>
      <c r="L10181" s="7">
        <v>98.852999999999994</v>
      </c>
      <c r="M10181" s="7">
        <v>95.954999999999998</v>
      </c>
      <c r="N10181" s="7">
        <v>99.268000000000001</v>
      </c>
      <c r="O10181" s="7"/>
    </row>
    <row r="10182" spans="1:15" x14ac:dyDescent="0.2">
      <c r="A10182" s="2">
        <v>1</v>
      </c>
      <c r="B10182" s="6" t="s">
        <v>31</v>
      </c>
      <c r="C10182" s="6">
        <v>0</v>
      </c>
      <c r="D10182" s="5" t="s">
        <v>706</v>
      </c>
      <c r="E10182" s="5" t="str">
        <f t="shared" si="976"/>
        <v/>
      </c>
      <c r="F10182" s="5" t="str">
        <f t="shared" si="975"/>
        <v/>
      </c>
      <c r="G10182" s="7">
        <v>119.482</v>
      </c>
      <c r="H10182" s="7">
        <v>110.718</v>
      </c>
      <c r="I10182" s="7">
        <v>112.75</v>
      </c>
      <c r="J10182" s="7">
        <v>100.65</v>
      </c>
      <c r="K10182" s="7">
        <v>94.366</v>
      </c>
      <c r="L10182" s="7">
        <v>101.83499999999999</v>
      </c>
      <c r="M10182" s="7">
        <v>95.313000000000002</v>
      </c>
      <c r="N10182" s="7">
        <v>107.465</v>
      </c>
      <c r="O10182" s="7"/>
    </row>
    <row r="10183" spans="1:15" x14ac:dyDescent="0.2">
      <c r="A10183" s="2">
        <v>1</v>
      </c>
      <c r="B10183" s="6" t="s">
        <v>32</v>
      </c>
      <c r="C10183" s="6">
        <v>0</v>
      </c>
      <c r="D10183" s="5" t="s">
        <v>706</v>
      </c>
      <c r="E10183" s="5" t="str">
        <f t="shared" si="976"/>
        <v/>
      </c>
      <c r="F10183" s="5" t="str">
        <f t="shared" si="975"/>
        <v/>
      </c>
      <c r="G10183" s="7">
        <v>102.715</v>
      </c>
      <c r="H10183" s="7">
        <v>95.850999999999999</v>
      </c>
      <c r="I10183" s="7">
        <v>102.886</v>
      </c>
      <c r="J10183" s="7">
        <v>101.151</v>
      </c>
      <c r="K10183" s="7">
        <v>100.166</v>
      </c>
      <c r="L10183" s="7">
        <v>107.339</v>
      </c>
      <c r="M10183" s="7">
        <v>111.122</v>
      </c>
      <c r="N10183" s="7">
        <v>114.32899999999999</v>
      </c>
      <c r="O10183" s="7"/>
    </row>
    <row r="10184" spans="1:15" x14ac:dyDescent="0.2">
      <c r="A10184" s="2">
        <v>1</v>
      </c>
      <c r="B10184" s="6" t="s">
        <v>33</v>
      </c>
      <c r="C10184" s="6">
        <v>0</v>
      </c>
      <c r="D10184" s="5" t="s">
        <v>706</v>
      </c>
      <c r="E10184" s="5" t="str">
        <f t="shared" si="976"/>
        <v/>
      </c>
      <c r="F10184" s="5" t="str">
        <f t="shared" ref="F10184:F10247" si="977">IF(LEN(E10184)=0,"",E10184&amp;B10184)</f>
        <v/>
      </c>
      <c r="G10184" s="7">
        <v>95.825999999999993</v>
      </c>
      <c r="H10184" s="7">
        <v>96.927000000000007</v>
      </c>
      <c r="I10184" s="7">
        <v>106.042</v>
      </c>
      <c r="J10184" s="7">
        <v>102.51900000000001</v>
      </c>
      <c r="K10184" s="7">
        <v>110.661</v>
      </c>
      <c r="L10184" s="7">
        <v>109.404</v>
      </c>
      <c r="M10184" s="7">
        <v>114.636</v>
      </c>
      <c r="N10184" s="7">
        <v>121.562</v>
      </c>
      <c r="O10184" s="7"/>
    </row>
    <row r="10185" spans="1:15" x14ac:dyDescent="0.2">
      <c r="A10185" s="2">
        <v>1</v>
      </c>
      <c r="B10185" s="6" t="s">
        <v>34</v>
      </c>
      <c r="C10185" s="6">
        <v>0</v>
      </c>
      <c r="D10185" s="5" t="s">
        <v>706</v>
      </c>
      <c r="E10185" s="5" t="str">
        <f t="shared" ref="E10185:E10248" si="978">IF(C10185=0,IF(LEN(D10185)&lt;&gt;3,"",D10185),IF(LEN(D10185)&lt;&gt;4,"",LEFT(D10185,3)))</f>
        <v/>
      </c>
      <c r="F10185" s="5" t="str">
        <f t="shared" si="977"/>
        <v/>
      </c>
      <c r="G10185" s="7">
        <v>103.282</v>
      </c>
      <c r="H10185" s="7">
        <v>100.747</v>
      </c>
      <c r="I10185" s="7">
        <v>112.069</v>
      </c>
      <c r="J10185" s="7">
        <v>104.126</v>
      </c>
      <c r="K10185" s="7">
        <v>108.50700000000001</v>
      </c>
      <c r="L10185" s="7">
        <v>111.239</v>
      </c>
      <c r="M10185" s="7">
        <v>118.316</v>
      </c>
      <c r="N10185" s="7">
        <v>132.596</v>
      </c>
      <c r="O10185" s="7"/>
    </row>
    <row r="10186" spans="1:15" x14ac:dyDescent="0.2">
      <c r="A10186" s="2">
        <v>1</v>
      </c>
      <c r="B10186" s="6" t="s">
        <v>35</v>
      </c>
      <c r="C10186" s="6">
        <v>0</v>
      </c>
      <c r="D10186" s="5" t="s">
        <v>706</v>
      </c>
      <c r="E10186" s="5" t="str">
        <f t="shared" si="978"/>
        <v/>
      </c>
      <c r="F10186" s="5" t="str">
        <f t="shared" si="977"/>
        <v/>
      </c>
      <c r="G10186" s="7">
        <v>105.875</v>
      </c>
      <c r="H10186" s="7">
        <v>99.444999999999993</v>
      </c>
      <c r="I10186" s="7">
        <v>112.218</v>
      </c>
      <c r="J10186" s="7">
        <v>106.84099999999999</v>
      </c>
      <c r="K10186" s="7">
        <v>105.991</v>
      </c>
      <c r="L10186" s="7">
        <v>112.84399999999999</v>
      </c>
      <c r="M10186" s="7">
        <v>122.736</v>
      </c>
      <c r="N10186" s="7">
        <v>137.73099999999999</v>
      </c>
      <c r="O10186" s="7"/>
    </row>
    <row r="10187" spans="1:15" x14ac:dyDescent="0.2">
      <c r="A10187" s="2">
        <v>1</v>
      </c>
      <c r="B10187" s="6" t="s">
        <v>36</v>
      </c>
      <c r="C10187" s="6">
        <v>0</v>
      </c>
      <c r="D10187" s="5" t="s">
        <v>706</v>
      </c>
      <c r="E10187" s="5" t="str">
        <f t="shared" si="978"/>
        <v/>
      </c>
      <c r="F10187" s="5" t="str">
        <f t="shared" si="977"/>
        <v/>
      </c>
      <c r="G10187" s="7">
        <v>96.480999999999995</v>
      </c>
      <c r="H10187" s="7">
        <v>93.427999999999997</v>
      </c>
      <c r="I10187" s="7">
        <v>108.642</v>
      </c>
      <c r="J10187" s="7">
        <v>109.66500000000001</v>
      </c>
      <c r="K10187" s="7">
        <v>112.605</v>
      </c>
      <c r="L10187" s="7">
        <v>116.28400000000001</v>
      </c>
      <c r="M10187" s="7">
        <v>124.825</v>
      </c>
      <c r="N10187" s="7">
        <v>135.61199999999999</v>
      </c>
      <c r="O10187" s="7"/>
    </row>
    <row r="10188" spans="1:15" x14ac:dyDescent="0.2">
      <c r="A10188" s="2">
        <v>1</v>
      </c>
      <c r="B10188" s="6" t="s">
        <v>37</v>
      </c>
      <c r="C10188" s="6">
        <v>0</v>
      </c>
      <c r="D10188" s="5" t="s">
        <v>706</v>
      </c>
      <c r="E10188" s="5" t="str">
        <f t="shared" si="978"/>
        <v/>
      </c>
      <c r="F10188" s="5" t="str">
        <f t="shared" si="977"/>
        <v/>
      </c>
      <c r="G10188" s="7">
        <v>117.633</v>
      </c>
      <c r="H10188" s="7">
        <v>113.69499999999999</v>
      </c>
      <c r="I10188" s="7">
        <v>125.169</v>
      </c>
      <c r="J10188" s="7">
        <v>110.643</v>
      </c>
      <c r="K10188" s="7">
        <v>106.40600000000001</v>
      </c>
      <c r="L10188" s="7">
        <v>110.092</v>
      </c>
      <c r="M10188" s="7">
        <v>109.754</v>
      </c>
      <c r="N10188" s="7">
        <v>137.37799999999999</v>
      </c>
      <c r="O10188" s="7"/>
    </row>
    <row r="10189" spans="1:15" x14ac:dyDescent="0.2">
      <c r="A10189" s="2">
        <v>0</v>
      </c>
      <c r="B10189" s="5" t="s">
        <v>707</v>
      </c>
      <c r="C10189" s="6" t="s">
        <v>0</v>
      </c>
      <c r="E10189" s="5" t="str">
        <f t="shared" si="978"/>
        <v/>
      </c>
      <c r="F10189" s="5" t="str">
        <f t="shared" si="977"/>
        <v/>
      </c>
    </row>
    <row r="10190" spans="1:15" x14ac:dyDescent="0.2">
      <c r="A10190" s="2">
        <v>1</v>
      </c>
      <c r="B10190" s="6" t="s">
        <v>13</v>
      </c>
      <c r="C10190" s="6">
        <v>0</v>
      </c>
      <c r="D10190" s="5" t="s">
        <v>708</v>
      </c>
      <c r="E10190" s="5" t="str">
        <f t="shared" si="978"/>
        <v>511</v>
      </c>
      <c r="F10190" s="5" t="str">
        <f t="shared" si="977"/>
        <v>5111987</v>
      </c>
      <c r="G10190" s="7">
        <v>54.701999999999998</v>
      </c>
      <c r="H10190" s="7">
        <v>51.351999999999997</v>
      </c>
      <c r="I10190" s="7">
        <v>43.968000000000004</v>
      </c>
      <c r="J10190" s="7">
        <v>73.587999999999994</v>
      </c>
      <c r="K10190" s="7">
        <v>80.376999999999995</v>
      </c>
      <c r="L10190" s="7">
        <v>85.62</v>
      </c>
      <c r="M10190" s="7">
        <v>83.373999999999995</v>
      </c>
      <c r="N10190" s="7">
        <v>36.658000000000001</v>
      </c>
      <c r="O10190" s="7"/>
    </row>
    <row r="10191" spans="1:15" x14ac:dyDescent="0.2">
      <c r="A10191" s="2">
        <v>1</v>
      </c>
      <c r="B10191" s="6" t="s">
        <v>15</v>
      </c>
      <c r="C10191" s="6">
        <v>0</v>
      </c>
      <c r="D10191" s="5" t="s">
        <v>708</v>
      </c>
      <c r="E10191" s="5" t="str">
        <f t="shared" si="978"/>
        <v>511</v>
      </c>
      <c r="F10191" s="5" t="str">
        <f t="shared" si="977"/>
        <v>5111988</v>
      </c>
      <c r="G10191" s="7">
        <v>55.972999999999999</v>
      </c>
      <c r="H10191" s="7">
        <v>52.238999999999997</v>
      </c>
      <c r="I10191" s="7">
        <v>46.387999999999998</v>
      </c>
      <c r="J10191" s="7">
        <v>76.822999999999993</v>
      </c>
      <c r="K10191" s="7">
        <v>82.876999999999995</v>
      </c>
      <c r="L10191" s="7">
        <v>88.801000000000002</v>
      </c>
      <c r="M10191" s="7">
        <v>86.766000000000005</v>
      </c>
      <c r="N10191" s="7">
        <v>40.249000000000002</v>
      </c>
      <c r="O10191" s="7"/>
    </row>
    <row r="10192" spans="1:15" x14ac:dyDescent="0.2">
      <c r="A10192" s="2">
        <v>1</v>
      </c>
      <c r="B10192" s="6" t="s">
        <v>16</v>
      </c>
      <c r="C10192" s="6">
        <v>0</v>
      </c>
      <c r="D10192" s="5" t="s">
        <v>708</v>
      </c>
      <c r="E10192" s="5" t="str">
        <f t="shared" si="978"/>
        <v>511</v>
      </c>
      <c r="F10192" s="5" t="str">
        <f t="shared" si="977"/>
        <v>5111989</v>
      </c>
      <c r="G10192" s="7">
        <v>57.533000000000001</v>
      </c>
      <c r="H10192" s="7">
        <v>54.634</v>
      </c>
      <c r="I10192" s="7">
        <v>48.853000000000002</v>
      </c>
      <c r="J10192" s="7">
        <v>78.962000000000003</v>
      </c>
      <c r="K10192" s="7">
        <v>84.914000000000001</v>
      </c>
      <c r="L10192" s="7">
        <v>89.418999999999997</v>
      </c>
      <c r="M10192" s="7">
        <v>88.465999999999994</v>
      </c>
      <c r="N10192" s="7">
        <v>43.218000000000004</v>
      </c>
      <c r="O10192" s="7"/>
    </row>
    <row r="10193" spans="1:15" x14ac:dyDescent="0.2">
      <c r="A10193" s="2">
        <v>1</v>
      </c>
      <c r="B10193" s="6" t="s">
        <v>17</v>
      </c>
      <c r="C10193" s="6">
        <v>0</v>
      </c>
      <c r="D10193" s="5" t="s">
        <v>708</v>
      </c>
      <c r="E10193" s="5" t="str">
        <f t="shared" si="978"/>
        <v>511</v>
      </c>
      <c r="F10193" s="5" t="str">
        <f t="shared" si="977"/>
        <v>5111990</v>
      </c>
      <c r="G10193" s="7">
        <v>57.231000000000002</v>
      </c>
      <c r="H10193" s="7">
        <v>55.557000000000002</v>
      </c>
      <c r="I10193" s="7">
        <v>51.194000000000003</v>
      </c>
      <c r="J10193" s="7">
        <v>81.168999999999997</v>
      </c>
      <c r="K10193" s="7">
        <v>89.451999999999998</v>
      </c>
      <c r="L10193" s="7">
        <v>92.147999999999996</v>
      </c>
      <c r="M10193" s="7">
        <v>92.816999999999993</v>
      </c>
      <c r="N10193" s="7">
        <v>47.517000000000003</v>
      </c>
      <c r="O10193" s="7"/>
    </row>
    <row r="10194" spans="1:15" x14ac:dyDescent="0.2">
      <c r="A10194" s="2">
        <v>1</v>
      </c>
      <c r="B10194" s="6" t="s">
        <v>18</v>
      </c>
      <c r="C10194" s="6">
        <v>0</v>
      </c>
      <c r="D10194" s="5" t="s">
        <v>708</v>
      </c>
      <c r="E10194" s="5" t="str">
        <f t="shared" si="978"/>
        <v>511</v>
      </c>
      <c r="F10194" s="5" t="str">
        <f t="shared" si="977"/>
        <v>5111991</v>
      </c>
      <c r="G10194" s="7">
        <v>58.945999999999998</v>
      </c>
      <c r="H10194" s="7">
        <v>55.838999999999999</v>
      </c>
      <c r="I10194" s="7">
        <v>50.819000000000003</v>
      </c>
      <c r="J10194" s="7">
        <v>84.43</v>
      </c>
      <c r="K10194" s="7">
        <v>86.212999999999994</v>
      </c>
      <c r="L10194" s="7">
        <v>91.009</v>
      </c>
      <c r="M10194" s="7">
        <v>96.974999999999994</v>
      </c>
      <c r="N10194" s="7">
        <v>49.281999999999996</v>
      </c>
      <c r="O10194" s="7"/>
    </row>
    <row r="10195" spans="1:15" x14ac:dyDescent="0.2">
      <c r="A10195" s="2">
        <v>1</v>
      </c>
      <c r="B10195" s="6" t="s">
        <v>19</v>
      </c>
      <c r="C10195" s="6">
        <v>0</v>
      </c>
      <c r="D10195" s="5" t="s">
        <v>708</v>
      </c>
      <c r="E10195" s="5" t="str">
        <f t="shared" si="978"/>
        <v>511</v>
      </c>
      <c r="F10195" s="5" t="str">
        <f t="shared" si="977"/>
        <v>5111992</v>
      </c>
      <c r="G10195" s="7">
        <v>62.491</v>
      </c>
      <c r="H10195" s="7">
        <v>59.615000000000002</v>
      </c>
      <c r="I10195" s="7">
        <v>53.383000000000003</v>
      </c>
      <c r="J10195" s="7">
        <v>84.123999999999995</v>
      </c>
      <c r="K10195" s="7">
        <v>85.424999999999997</v>
      </c>
      <c r="L10195" s="7">
        <v>89.546999999999997</v>
      </c>
      <c r="M10195" s="7">
        <v>96.522000000000006</v>
      </c>
      <c r="N10195" s="7">
        <v>51.526000000000003</v>
      </c>
      <c r="O10195" s="7"/>
    </row>
    <row r="10196" spans="1:15" x14ac:dyDescent="0.2">
      <c r="A10196" s="2">
        <v>1</v>
      </c>
      <c r="B10196" s="6" t="s">
        <v>20</v>
      </c>
      <c r="C10196" s="6">
        <v>0</v>
      </c>
      <c r="D10196" s="5" t="s">
        <v>708</v>
      </c>
      <c r="E10196" s="5" t="str">
        <f t="shared" si="978"/>
        <v>511</v>
      </c>
      <c r="F10196" s="5" t="str">
        <f t="shared" si="977"/>
        <v>5111993</v>
      </c>
      <c r="G10196" s="7">
        <v>64.703000000000003</v>
      </c>
      <c r="H10196" s="7">
        <v>61.725000000000001</v>
      </c>
      <c r="I10196" s="7">
        <v>57.253999999999998</v>
      </c>
      <c r="J10196" s="7">
        <v>85.623999999999995</v>
      </c>
      <c r="K10196" s="7">
        <v>88.488</v>
      </c>
      <c r="L10196" s="7">
        <v>92.756</v>
      </c>
      <c r="M10196" s="7">
        <v>93.68</v>
      </c>
      <c r="N10196" s="7">
        <v>53.636000000000003</v>
      </c>
      <c r="O10196" s="7"/>
    </row>
    <row r="10197" spans="1:15" x14ac:dyDescent="0.2">
      <c r="A10197" s="2">
        <v>1</v>
      </c>
      <c r="B10197" s="6" t="s">
        <v>21</v>
      </c>
      <c r="C10197" s="6">
        <v>0</v>
      </c>
      <c r="D10197" s="5" t="s">
        <v>708</v>
      </c>
      <c r="E10197" s="5" t="str">
        <f t="shared" si="978"/>
        <v>511</v>
      </c>
      <c r="F10197" s="5" t="str">
        <f t="shared" si="977"/>
        <v>5111994</v>
      </c>
      <c r="G10197" s="7">
        <v>67.385000000000005</v>
      </c>
      <c r="H10197" s="7">
        <v>65.06</v>
      </c>
      <c r="I10197" s="7">
        <v>61.131999999999998</v>
      </c>
      <c r="J10197" s="7">
        <v>86.116</v>
      </c>
      <c r="K10197" s="7">
        <v>90.721999999999994</v>
      </c>
      <c r="L10197" s="7">
        <v>93.962999999999994</v>
      </c>
      <c r="M10197" s="7">
        <v>91.787999999999997</v>
      </c>
      <c r="N10197" s="7">
        <v>56.112000000000002</v>
      </c>
      <c r="O10197" s="7"/>
    </row>
    <row r="10198" spans="1:15" x14ac:dyDescent="0.2">
      <c r="A10198" s="2">
        <v>1</v>
      </c>
      <c r="B10198" s="6" t="s">
        <v>22</v>
      </c>
      <c r="C10198" s="6">
        <v>0</v>
      </c>
      <c r="D10198" s="5" t="s">
        <v>708</v>
      </c>
      <c r="E10198" s="5" t="str">
        <f t="shared" si="978"/>
        <v>511</v>
      </c>
      <c r="F10198" s="5" t="str">
        <f t="shared" si="977"/>
        <v>5111995</v>
      </c>
      <c r="G10198" s="7">
        <v>70.84</v>
      </c>
      <c r="H10198" s="7">
        <v>68.293999999999997</v>
      </c>
      <c r="I10198" s="7">
        <v>65.881</v>
      </c>
      <c r="J10198" s="7">
        <v>87.817999999999998</v>
      </c>
      <c r="K10198" s="7">
        <v>92.998999999999995</v>
      </c>
      <c r="L10198" s="7">
        <v>96.465999999999994</v>
      </c>
      <c r="M10198" s="7">
        <v>93.295000000000002</v>
      </c>
      <c r="N10198" s="7">
        <v>61.463999999999999</v>
      </c>
      <c r="O10198" s="7"/>
    </row>
    <row r="10199" spans="1:15" x14ac:dyDescent="0.2">
      <c r="A10199" s="2">
        <v>1</v>
      </c>
      <c r="B10199" s="6" t="s">
        <v>23</v>
      </c>
      <c r="C10199" s="6">
        <v>0</v>
      </c>
      <c r="D10199" s="5" t="s">
        <v>708</v>
      </c>
      <c r="E10199" s="5" t="str">
        <f t="shared" si="978"/>
        <v>511</v>
      </c>
      <c r="F10199" s="5" t="str">
        <f t="shared" si="977"/>
        <v>5111996</v>
      </c>
      <c r="G10199" s="7">
        <v>76.236999999999995</v>
      </c>
      <c r="H10199" s="7">
        <v>73.44</v>
      </c>
      <c r="I10199" s="7">
        <v>71.811000000000007</v>
      </c>
      <c r="J10199" s="7">
        <v>89.260999999999996</v>
      </c>
      <c r="K10199" s="7">
        <v>94.194999999999993</v>
      </c>
      <c r="L10199" s="7">
        <v>97.781999999999996</v>
      </c>
      <c r="M10199" s="7">
        <v>92.099000000000004</v>
      </c>
      <c r="N10199" s="7">
        <v>66.138000000000005</v>
      </c>
      <c r="O10199" s="7"/>
    </row>
    <row r="10200" spans="1:15" x14ac:dyDescent="0.2">
      <c r="A10200" s="2">
        <v>1</v>
      </c>
      <c r="B10200" s="6" t="s">
        <v>24</v>
      </c>
      <c r="C10200" s="6">
        <v>0</v>
      </c>
      <c r="D10200" s="5" t="s">
        <v>708</v>
      </c>
      <c r="E10200" s="5" t="str">
        <f t="shared" si="978"/>
        <v>511</v>
      </c>
      <c r="F10200" s="5" t="str">
        <f t="shared" si="977"/>
        <v>5111997</v>
      </c>
      <c r="G10200" s="7">
        <v>85.361000000000004</v>
      </c>
      <c r="H10200" s="7">
        <v>83.004999999999995</v>
      </c>
      <c r="I10200" s="7">
        <v>83.102999999999994</v>
      </c>
      <c r="J10200" s="7">
        <v>88.825000000000003</v>
      </c>
      <c r="K10200" s="7">
        <v>97.353999999999999</v>
      </c>
      <c r="L10200" s="7">
        <v>100.11799999999999</v>
      </c>
      <c r="M10200" s="7">
        <v>94.048000000000002</v>
      </c>
      <c r="N10200" s="7">
        <v>78.156999999999996</v>
      </c>
      <c r="O10200" s="7"/>
    </row>
    <row r="10201" spans="1:15" x14ac:dyDescent="0.2">
      <c r="A10201" s="2">
        <v>1</v>
      </c>
      <c r="B10201" s="6" t="s">
        <v>25</v>
      </c>
      <c r="C10201" s="6">
        <v>0</v>
      </c>
      <c r="D10201" s="5" t="s">
        <v>708</v>
      </c>
      <c r="E10201" s="5" t="str">
        <f t="shared" si="978"/>
        <v>511</v>
      </c>
      <c r="F10201" s="5" t="str">
        <f t="shared" si="977"/>
        <v>5111998</v>
      </c>
      <c r="G10201" s="7">
        <v>99.117999999999995</v>
      </c>
      <c r="H10201" s="7">
        <v>95.828000000000003</v>
      </c>
      <c r="I10201" s="7">
        <v>98.48</v>
      </c>
      <c r="J10201" s="7">
        <v>88.091999999999999</v>
      </c>
      <c r="K10201" s="7">
        <v>99.356999999999999</v>
      </c>
      <c r="L10201" s="7">
        <v>102.768</v>
      </c>
      <c r="M10201" s="7">
        <v>92.427999999999997</v>
      </c>
      <c r="N10201" s="7">
        <v>91.024000000000001</v>
      </c>
      <c r="O10201" s="7"/>
    </row>
    <row r="10202" spans="1:15" x14ac:dyDescent="0.2">
      <c r="A10202" s="2">
        <v>1</v>
      </c>
      <c r="B10202" s="6" t="s">
        <v>26</v>
      </c>
      <c r="C10202" s="6">
        <v>0</v>
      </c>
      <c r="D10202" s="5" t="s">
        <v>708</v>
      </c>
      <c r="E10202" s="5" t="str">
        <f t="shared" si="978"/>
        <v>511</v>
      </c>
      <c r="F10202" s="5" t="str">
        <f t="shared" si="977"/>
        <v>5111999</v>
      </c>
      <c r="G10202" s="7">
        <v>99.23</v>
      </c>
      <c r="H10202" s="7">
        <v>100.169</v>
      </c>
      <c r="I10202" s="7">
        <v>104.889</v>
      </c>
      <c r="J10202" s="7">
        <v>90.451999999999998</v>
      </c>
      <c r="K10202" s="7">
        <v>105.703</v>
      </c>
      <c r="L10202" s="7">
        <v>104.711</v>
      </c>
      <c r="M10202" s="7">
        <v>100.13500000000001</v>
      </c>
      <c r="N10202" s="7">
        <v>105.03100000000001</v>
      </c>
      <c r="O10202" s="7"/>
    </row>
    <row r="10203" spans="1:15" x14ac:dyDescent="0.2">
      <c r="A10203" s="2">
        <v>1</v>
      </c>
      <c r="B10203" s="6" t="s">
        <v>27</v>
      </c>
      <c r="C10203" s="6">
        <v>0</v>
      </c>
      <c r="D10203" s="5" t="s">
        <v>708</v>
      </c>
      <c r="E10203" s="5" t="str">
        <f t="shared" si="978"/>
        <v>511</v>
      </c>
      <c r="F10203" s="5" t="str">
        <f t="shared" si="977"/>
        <v>5112000</v>
      </c>
      <c r="G10203" s="7">
        <v>99.894000000000005</v>
      </c>
      <c r="H10203" s="7">
        <v>100.134</v>
      </c>
      <c r="I10203" s="7">
        <v>107.496</v>
      </c>
      <c r="J10203" s="7">
        <v>93.792000000000002</v>
      </c>
      <c r="K10203" s="7">
        <v>107.60899999999999</v>
      </c>
      <c r="L10203" s="7">
        <v>107.352</v>
      </c>
      <c r="M10203" s="7">
        <v>104.83</v>
      </c>
      <c r="N10203" s="7">
        <v>112.688</v>
      </c>
      <c r="O10203" s="7"/>
    </row>
    <row r="10204" spans="1:15" x14ac:dyDescent="0.2">
      <c r="A10204" s="2">
        <v>1</v>
      </c>
      <c r="B10204" s="6" t="s">
        <v>28</v>
      </c>
      <c r="C10204" s="6">
        <v>0</v>
      </c>
      <c r="D10204" s="5" t="s">
        <v>708</v>
      </c>
      <c r="E10204" s="5" t="str">
        <f t="shared" si="978"/>
        <v>511</v>
      </c>
      <c r="F10204" s="5" t="str">
        <f t="shared" si="977"/>
        <v>5112001</v>
      </c>
      <c r="G10204" s="7">
        <v>99.570999999999998</v>
      </c>
      <c r="H10204" s="7">
        <v>98.866</v>
      </c>
      <c r="I10204" s="7">
        <v>104.146</v>
      </c>
      <c r="J10204" s="7">
        <v>96.971999999999994</v>
      </c>
      <c r="K10204" s="7">
        <v>104.59399999999999</v>
      </c>
      <c r="L10204" s="7">
        <v>105.34</v>
      </c>
      <c r="M10204" s="7">
        <v>104.324</v>
      </c>
      <c r="N10204" s="7">
        <v>108.649</v>
      </c>
      <c r="O10204" s="7"/>
    </row>
    <row r="10205" spans="1:15" x14ac:dyDescent="0.2">
      <c r="A10205" s="2">
        <v>1</v>
      </c>
      <c r="B10205" s="6" t="s">
        <v>29</v>
      </c>
      <c r="C10205" s="6">
        <v>0</v>
      </c>
      <c r="D10205" s="5" t="s">
        <v>708</v>
      </c>
      <c r="E10205" s="5" t="str">
        <f t="shared" si="978"/>
        <v>511</v>
      </c>
      <c r="F10205" s="5" t="str">
        <f t="shared" si="977"/>
        <v>5112002</v>
      </c>
      <c r="G10205" s="7">
        <v>100</v>
      </c>
      <c r="H10205" s="7">
        <v>100</v>
      </c>
      <c r="I10205" s="7">
        <v>100</v>
      </c>
      <c r="J10205" s="7">
        <v>100</v>
      </c>
      <c r="K10205" s="7">
        <v>100</v>
      </c>
      <c r="L10205" s="7">
        <v>100</v>
      </c>
      <c r="M10205" s="7">
        <v>100</v>
      </c>
      <c r="N10205" s="7">
        <v>100</v>
      </c>
      <c r="O10205" s="7"/>
    </row>
    <row r="10206" spans="1:15" x14ac:dyDescent="0.2">
      <c r="A10206" s="2">
        <v>1</v>
      </c>
      <c r="B10206" s="6" t="s">
        <v>30</v>
      </c>
      <c r="C10206" s="6">
        <v>0</v>
      </c>
      <c r="D10206" s="5" t="s">
        <v>708</v>
      </c>
      <c r="E10206" s="5" t="str">
        <f t="shared" si="978"/>
        <v>511</v>
      </c>
      <c r="F10206" s="5" t="str">
        <f t="shared" si="977"/>
        <v>5112003</v>
      </c>
      <c r="G10206" s="7">
        <v>108.069</v>
      </c>
      <c r="H10206" s="7">
        <v>104.051</v>
      </c>
      <c r="I10206" s="7">
        <v>98.433999999999997</v>
      </c>
      <c r="J10206" s="7">
        <v>101.806</v>
      </c>
      <c r="K10206" s="7">
        <v>91.084000000000003</v>
      </c>
      <c r="L10206" s="7">
        <v>94.600999999999999</v>
      </c>
      <c r="M10206" s="7">
        <v>101.32899999999999</v>
      </c>
      <c r="N10206" s="7">
        <v>99.742000000000004</v>
      </c>
      <c r="O10206" s="7"/>
    </row>
    <row r="10207" spans="1:15" x14ac:dyDescent="0.2">
      <c r="A10207" s="2">
        <v>1</v>
      </c>
      <c r="B10207" s="6" t="s">
        <v>31</v>
      </c>
      <c r="C10207" s="6">
        <v>0</v>
      </c>
      <c r="D10207" s="5" t="s">
        <v>708</v>
      </c>
      <c r="E10207" s="5" t="str">
        <f t="shared" si="978"/>
        <v>511</v>
      </c>
      <c r="F10207" s="5" t="str">
        <f t="shared" si="977"/>
        <v>5112004</v>
      </c>
      <c r="G10207" s="7">
        <v>110.389</v>
      </c>
      <c r="H10207" s="7">
        <v>107.616</v>
      </c>
      <c r="I10207" s="7">
        <v>100.729</v>
      </c>
      <c r="J10207" s="7">
        <v>102.88500000000001</v>
      </c>
      <c r="K10207" s="7">
        <v>91.248999999999995</v>
      </c>
      <c r="L10207" s="7">
        <v>93.6</v>
      </c>
      <c r="M10207" s="7">
        <v>97.135000000000005</v>
      </c>
      <c r="N10207" s="7">
        <v>97.841999999999999</v>
      </c>
      <c r="O10207" s="7"/>
    </row>
    <row r="10208" spans="1:15" x14ac:dyDescent="0.2">
      <c r="A10208" s="2">
        <v>1</v>
      </c>
      <c r="B10208" s="6" t="s">
        <v>32</v>
      </c>
      <c r="C10208" s="6">
        <v>0</v>
      </c>
      <c r="D10208" s="5" t="s">
        <v>708</v>
      </c>
      <c r="E10208" s="5" t="str">
        <f t="shared" si="978"/>
        <v>511</v>
      </c>
      <c r="F10208" s="5" t="str">
        <f t="shared" si="977"/>
        <v>5112005</v>
      </c>
      <c r="G10208" s="7">
        <v>110.876</v>
      </c>
      <c r="H10208" s="7">
        <v>107.973</v>
      </c>
      <c r="I10208" s="7">
        <v>100.999</v>
      </c>
      <c r="J10208" s="7">
        <v>104.611</v>
      </c>
      <c r="K10208" s="7">
        <v>91.091999999999999</v>
      </c>
      <c r="L10208" s="7">
        <v>93.540999999999997</v>
      </c>
      <c r="M10208" s="7">
        <v>101.861</v>
      </c>
      <c r="N10208" s="7">
        <v>102.879</v>
      </c>
      <c r="O10208" s="7"/>
    </row>
    <row r="10209" spans="1:15" x14ac:dyDescent="0.2">
      <c r="A10209" s="2">
        <v>1</v>
      </c>
      <c r="B10209" s="6" t="s">
        <v>33</v>
      </c>
      <c r="C10209" s="6">
        <v>0</v>
      </c>
      <c r="D10209" s="5" t="s">
        <v>708</v>
      </c>
      <c r="E10209" s="5" t="str">
        <f t="shared" si="978"/>
        <v>511</v>
      </c>
      <c r="F10209" s="5" t="str">
        <f t="shared" si="977"/>
        <v>5112006</v>
      </c>
      <c r="G10209" s="7">
        <v>116.265</v>
      </c>
      <c r="H10209" s="7">
        <v>111.129</v>
      </c>
      <c r="I10209" s="7">
        <v>102.937</v>
      </c>
      <c r="J10209" s="7">
        <v>106.477</v>
      </c>
      <c r="K10209" s="7">
        <v>88.537000000000006</v>
      </c>
      <c r="L10209" s="7">
        <v>92.629000000000005</v>
      </c>
      <c r="M10209" s="7">
        <v>106.422</v>
      </c>
      <c r="N10209" s="7">
        <v>109.547</v>
      </c>
      <c r="O10209" s="7"/>
    </row>
    <row r="10210" spans="1:15" x14ac:dyDescent="0.2">
      <c r="A10210" s="2">
        <v>1</v>
      </c>
      <c r="B10210" s="6" t="s">
        <v>34</v>
      </c>
      <c r="C10210" s="6">
        <v>0</v>
      </c>
      <c r="D10210" s="5" t="s">
        <v>708</v>
      </c>
      <c r="E10210" s="5" t="str">
        <f t="shared" si="978"/>
        <v>511</v>
      </c>
      <c r="F10210" s="5" t="str">
        <f t="shared" si="977"/>
        <v>5112007</v>
      </c>
      <c r="G10210" s="7">
        <v>119.663</v>
      </c>
      <c r="H10210" s="7">
        <v>115.38</v>
      </c>
      <c r="I10210" s="7">
        <v>106.048</v>
      </c>
      <c r="J10210" s="7">
        <v>108.203</v>
      </c>
      <c r="K10210" s="7">
        <v>88.622</v>
      </c>
      <c r="L10210" s="7">
        <v>91.912000000000006</v>
      </c>
      <c r="M10210" s="7">
        <v>109.685</v>
      </c>
      <c r="N10210" s="7">
        <v>116.319</v>
      </c>
      <c r="O10210" s="7"/>
    </row>
    <row r="10211" spans="1:15" x14ac:dyDescent="0.2">
      <c r="A10211" s="2">
        <v>1</v>
      </c>
      <c r="B10211" s="6" t="s">
        <v>35</v>
      </c>
      <c r="C10211" s="6">
        <v>0</v>
      </c>
      <c r="D10211" s="5" t="s">
        <v>708</v>
      </c>
      <c r="E10211" s="5" t="str">
        <f t="shared" si="978"/>
        <v>511</v>
      </c>
      <c r="F10211" s="5" t="str">
        <f t="shared" si="977"/>
        <v>5112008</v>
      </c>
      <c r="G10211" s="7">
        <v>121.01900000000001</v>
      </c>
      <c r="H10211" s="7">
        <v>116.486</v>
      </c>
      <c r="I10211" s="7">
        <v>104.309</v>
      </c>
      <c r="J10211" s="7">
        <v>110.58799999999999</v>
      </c>
      <c r="K10211" s="7">
        <v>86.191999999999993</v>
      </c>
      <c r="L10211" s="7">
        <v>89.546999999999997</v>
      </c>
      <c r="M10211" s="7">
        <v>112.96299999999999</v>
      </c>
      <c r="N10211" s="7">
        <v>117.831</v>
      </c>
      <c r="O10211" s="7"/>
    </row>
    <row r="10212" spans="1:15" x14ac:dyDescent="0.2">
      <c r="A10212" s="2">
        <v>1</v>
      </c>
      <c r="B10212" s="6" t="s">
        <v>36</v>
      </c>
      <c r="C10212" s="6">
        <v>0</v>
      </c>
      <c r="D10212" s="5" t="s">
        <v>708</v>
      </c>
      <c r="E10212" s="5" t="str">
        <f t="shared" si="978"/>
        <v>511</v>
      </c>
      <c r="F10212" s="5" t="str">
        <f t="shared" si="977"/>
        <v>5112009</v>
      </c>
      <c r="G10212" s="7">
        <v>122.467</v>
      </c>
      <c r="H10212" s="7">
        <v>117.346</v>
      </c>
      <c r="I10212" s="7">
        <v>95.98</v>
      </c>
      <c r="J10212" s="7">
        <v>111.29600000000001</v>
      </c>
      <c r="K10212" s="7">
        <v>78.372</v>
      </c>
      <c r="L10212" s="7">
        <v>81.792000000000002</v>
      </c>
      <c r="M10212" s="7">
        <v>115.096</v>
      </c>
      <c r="N10212" s="7">
        <v>110.46899999999999</v>
      </c>
      <c r="O10212" s="7"/>
    </row>
    <row r="10213" spans="1:15" x14ac:dyDescent="0.2">
      <c r="A10213" s="2">
        <v>1</v>
      </c>
      <c r="B10213" s="6" t="s">
        <v>37</v>
      </c>
      <c r="C10213" s="6">
        <v>0</v>
      </c>
      <c r="D10213" s="5" t="s">
        <v>708</v>
      </c>
      <c r="E10213" s="5" t="str">
        <f t="shared" si="978"/>
        <v>511</v>
      </c>
      <c r="F10213" s="5" t="str">
        <f t="shared" si="977"/>
        <v>5112010</v>
      </c>
      <c r="G10213" s="7">
        <v>131.30799999999999</v>
      </c>
      <c r="H10213" s="7">
        <v>126.014</v>
      </c>
      <c r="I10213" s="7">
        <v>97.552999999999997</v>
      </c>
      <c r="J10213" s="7">
        <v>110.114</v>
      </c>
      <c r="K10213" s="7">
        <v>74.293000000000006</v>
      </c>
      <c r="L10213" s="7">
        <v>77.415000000000006</v>
      </c>
      <c r="M10213" s="7">
        <v>115.10599999999999</v>
      </c>
      <c r="N10213" s="7">
        <v>112.29</v>
      </c>
      <c r="O10213" s="7"/>
    </row>
    <row r="10214" spans="1:15" x14ac:dyDescent="0.2">
      <c r="A10214" s="2">
        <v>0</v>
      </c>
      <c r="B10214" s="5" t="s">
        <v>709</v>
      </c>
      <c r="C10214" s="6" t="s">
        <v>0</v>
      </c>
      <c r="E10214" s="5" t="str">
        <f t="shared" si="978"/>
        <v/>
      </c>
      <c r="F10214" s="5" t="str">
        <f t="shared" si="977"/>
        <v/>
      </c>
    </row>
    <row r="10215" spans="1:15" x14ac:dyDescent="0.2">
      <c r="A10215" s="2">
        <v>1</v>
      </c>
      <c r="B10215" s="6" t="s">
        <v>13</v>
      </c>
      <c r="C10215" s="6">
        <v>0</v>
      </c>
      <c r="D10215" s="5" t="s">
        <v>710</v>
      </c>
      <c r="E10215" s="5" t="str">
        <f t="shared" si="978"/>
        <v/>
      </c>
      <c r="F10215" s="5" t="str">
        <f t="shared" si="977"/>
        <v/>
      </c>
      <c r="G10215" s="7">
        <v>100.295</v>
      </c>
      <c r="H10215" s="7">
        <v>97.200999999999993</v>
      </c>
      <c r="I10215" s="7">
        <v>102.044</v>
      </c>
      <c r="J10215" s="7">
        <v>51.002000000000002</v>
      </c>
      <c r="K10215" s="7">
        <v>101.744</v>
      </c>
      <c r="L10215" s="7">
        <v>104.982</v>
      </c>
      <c r="M10215" s="7">
        <v>54.606000000000002</v>
      </c>
      <c r="N10215" s="7">
        <v>55.722000000000001</v>
      </c>
      <c r="O10215" s="7"/>
    </row>
    <row r="10216" spans="1:15" x14ac:dyDescent="0.2">
      <c r="A10216" s="2">
        <v>1</v>
      </c>
      <c r="B10216" s="6" t="s">
        <v>15</v>
      </c>
      <c r="C10216" s="6">
        <v>0</v>
      </c>
      <c r="D10216" s="5" t="s">
        <v>710</v>
      </c>
      <c r="E10216" s="5" t="str">
        <f t="shared" si="978"/>
        <v/>
      </c>
      <c r="F10216" s="5" t="str">
        <f t="shared" si="977"/>
        <v/>
      </c>
      <c r="G10216" s="7">
        <v>97.891000000000005</v>
      </c>
      <c r="H10216" s="7">
        <v>94.25</v>
      </c>
      <c r="I10216" s="7">
        <v>102.113</v>
      </c>
      <c r="J10216" s="7">
        <v>54.148000000000003</v>
      </c>
      <c r="K10216" s="7">
        <v>104.31399999999999</v>
      </c>
      <c r="L10216" s="7">
        <v>108.343</v>
      </c>
      <c r="M10216" s="7">
        <v>58.165999999999997</v>
      </c>
      <c r="N10216" s="7">
        <v>59.395000000000003</v>
      </c>
      <c r="O10216" s="7"/>
    </row>
    <row r="10217" spans="1:15" x14ac:dyDescent="0.2">
      <c r="A10217" s="2">
        <v>1</v>
      </c>
      <c r="B10217" s="6" t="s">
        <v>16</v>
      </c>
      <c r="C10217" s="6">
        <v>0</v>
      </c>
      <c r="D10217" s="5" t="s">
        <v>710</v>
      </c>
      <c r="E10217" s="5" t="str">
        <f t="shared" si="978"/>
        <v/>
      </c>
      <c r="F10217" s="5" t="str">
        <f t="shared" si="977"/>
        <v/>
      </c>
      <c r="G10217" s="7">
        <v>96.042000000000002</v>
      </c>
      <c r="H10217" s="7">
        <v>93.754999999999995</v>
      </c>
      <c r="I10217" s="7">
        <v>101.05</v>
      </c>
      <c r="J10217" s="7">
        <v>57.34</v>
      </c>
      <c r="K10217" s="7">
        <v>105.214</v>
      </c>
      <c r="L10217" s="7">
        <v>107.78100000000001</v>
      </c>
      <c r="M10217" s="7">
        <v>62.442999999999998</v>
      </c>
      <c r="N10217" s="7">
        <v>63.098999999999997</v>
      </c>
      <c r="O10217" s="7"/>
    </row>
    <row r="10218" spans="1:15" x14ac:dyDescent="0.2">
      <c r="A10218" s="2">
        <v>1</v>
      </c>
      <c r="B10218" s="6" t="s">
        <v>17</v>
      </c>
      <c r="C10218" s="6">
        <v>0</v>
      </c>
      <c r="D10218" s="5" t="s">
        <v>710</v>
      </c>
      <c r="E10218" s="5" t="str">
        <f t="shared" si="978"/>
        <v/>
      </c>
      <c r="F10218" s="5" t="str">
        <f t="shared" si="977"/>
        <v/>
      </c>
      <c r="G10218" s="7">
        <v>91.239000000000004</v>
      </c>
      <c r="H10218" s="7">
        <v>90.974000000000004</v>
      </c>
      <c r="I10218" s="7">
        <v>99.956000000000003</v>
      </c>
      <c r="J10218" s="7">
        <v>60.688000000000002</v>
      </c>
      <c r="K10218" s="7">
        <v>109.553</v>
      </c>
      <c r="L10218" s="7">
        <v>109.873</v>
      </c>
      <c r="M10218" s="7">
        <v>68.27</v>
      </c>
      <c r="N10218" s="7">
        <v>68.239999999999995</v>
      </c>
      <c r="O10218" s="7"/>
    </row>
    <row r="10219" spans="1:15" x14ac:dyDescent="0.2">
      <c r="A10219" s="2">
        <v>1</v>
      </c>
      <c r="B10219" s="6" t="s">
        <v>18</v>
      </c>
      <c r="C10219" s="6">
        <v>0</v>
      </c>
      <c r="D10219" s="5" t="s">
        <v>710</v>
      </c>
      <c r="E10219" s="5" t="str">
        <f t="shared" si="978"/>
        <v/>
      </c>
      <c r="F10219" s="5" t="str">
        <f t="shared" si="977"/>
        <v/>
      </c>
      <c r="G10219" s="7">
        <v>92.405000000000001</v>
      </c>
      <c r="H10219" s="7">
        <v>89.744</v>
      </c>
      <c r="I10219" s="7">
        <v>96.07</v>
      </c>
      <c r="J10219" s="7">
        <v>64.275999999999996</v>
      </c>
      <c r="K10219" s="7">
        <v>103.96599999999999</v>
      </c>
      <c r="L10219" s="7">
        <v>107.04900000000001</v>
      </c>
      <c r="M10219" s="7">
        <v>72.272000000000006</v>
      </c>
      <c r="N10219" s="7">
        <v>69.430999999999997</v>
      </c>
      <c r="O10219" s="7"/>
    </row>
    <row r="10220" spans="1:15" x14ac:dyDescent="0.2">
      <c r="A10220" s="2">
        <v>1</v>
      </c>
      <c r="B10220" s="6" t="s">
        <v>19</v>
      </c>
      <c r="C10220" s="6">
        <v>0</v>
      </c>
      <c r="D10220" s="5" t="s">
        <v>710</v>
      </c>
      <c r="E10220" s="5" t="str">
        <f t="shared" si="978"/>
        <v/>
      </c>
      <c r="F10220" s="5" t="str">
        <f t="shared" si="977"/>
        <v/>
      </c>
      <c r="G10220" s="7">
        <v>91.765000000000001</v>
      </c>
      <c r="H10220" s="7">
        <v>89.974000000000004</v>
      </c>
      <c r="I10220" s="7">
        <v>93.903000000000006</v>
      </c>
      <c r="J10220" s="7">
        <v>67.254000000000005</v>
      </c>
      <c r="K10220" s="7">
        <v>102.331</v>
      </c>
      <c r="L10220" s="7">
        <v>104.36799999999999</v>
      </c>
      <c r="M10220" s="7">
        <v>75.382000000000005</v>
      </c>
      <c r="N10220" s="7">
        <v>70.786000000000001</v>
      </c>
      <c r="O10220" s="7"/>
    </row>
    <row r="10221" spans="1:15" x14ac:dyDescent="0.2">
      <c r="A10221" s="2">
        <v>1</v>
      </c>
      <c r="B10221" s="6" t="s">
        <v>20</v>
      </c>
      <c r="C10221" s="6">
        <v>0</v>
      </c>
      <c r="D10221" s="5" t="s">
        <v>710</v>
      </c>
      <c r="E10221" s="5" t="str">
        <f t="shared" si="978"/>
        <v/>
      </c>
      <c r="F10221" s="5" t="str">
        <f t="shared" si="977"/>
        <v/>
      </c>
      <c r="G10221" s="7">
        <v>90.400999999999996</v>
      </c>
      <c r="H10221" s="7">
        <v>88.38</v>
      </c>
      <c r="I10221" s="7">
        <v>94.620999999999995</v>
      </c>
      <c r="J10221" s="7">
        <v>69.680999999999997</v>
      </c>
      <c r="K10221" s="7">
        <v>104.66800000000001</v>
      </c>
      <c r="L10221" s="7">
        <v>107.062</v>
      </c>
      <c r="M10221" s="7">
        <v>77.691999999999993</v>
      </c>
      <c r="N10221" s="7">
        <v>73.512</v>
      </c>
      <c r="O10221" s="7"/>
    </row>
    <row r="10222" spans="1:15" x14ac:dyDescent="0.2">
      <c r="A10222" s="2">
        <v>1</v>
      </c>
      <c r="B10222" s="6" t="s">
        <v>21</v>
      </c>
      <c r="C10222" s="6">
        <v>0</v>
      </c>
      <c r="D10222" s="5" t="s">
        <v>710</v>
      </c>
      <c r="E10222" s="5" t="str">
        <f t="shared" si="978"/>
        <v/>
      </c>
      <c r="F10222" s="5" t="str">
        <f t="shared" si="977"/>
        <v/>
      </c>
      <c r="G10222" s="7">
        <v>88.022000000000006</v>
      </c>
      <c r="H10222" s="7">
        <v>87.191000000000003</v>
      </c>
      <c r="I10222" s="7">
        <v>93.507000000000005</v>
      </c>
      <c r="J10222" s="7">
        <v>72.277000000000001</v>
      </c>
      <c r="K10222" s="7">
        <v>106.232</v>
      </c>
      <c r="L10222" s="7">
        <v>107.245</v>
      </c>
      <c r="M10222" s="7">
        <v>79.361000000000004</v>
      </c>
      <c r="N10222" s="7">
        <v>74.209000000000003</v>
      </c>
      <c r="O10222" s="7"/>
    </row>
    <row r="10223" spans="1:15" x14ac:dyDescent="0.2">
      <c r="A10223" s="2">
        <v>1</v>
      </c>
      <c r="B10223" s="6" t="s">
        <v>22</v>
      </c>
      <c r="C10223" s="6">
        <v>0</v>
      </c>
      <c r="D10223" s="5" t="s">
        <v>710</v>
      </c>
      <c r="E10223" s="5" t="str">
        <f t="shared" si="978"/>
        <v/>
      </c>
      <c r="F10223" s="5" t="str">
        <f t="shared" si="977"/>
        <v/>
      </c>
      <c r="G10223" s="7">
        <v>87.930999999999997</v>
      </c>
      <c r="H10223" s="7">
        <v>86.596000000000004</v>
      </c>
      <c r="I10223" s="7">
        <v>93.447000000000003</v>
      </c>
      <c r="J10223" s="7">
        <v>75.879000000000005</v>
      </c>
      <c r="K10223" s="7">
        <v>106.273</v>
      </c>
      <c r="L10223" s="7">
        <v>107.91200000000001</v>
      </c>
      <c r="M10223" s="7">
        <v>83.028000000000006</v>
      </c>
      <c r="N10223" s="7">
        <v>77.587000000000003</v>
      </c>
      <c r="O10223" s="7"/>
    </row>
    <row r="10224" spans="1:15" x14ac:dyDescent="0.2">
      <c r="A10224" s="2">
        <v>1</v>
      </c>
      <c r="B10224" s="6" t="s">
        <v>23</v>
      </c>
      <c r="C10224" s="6">
        <v>0</v>
      </c>
      <c r="D10224" s="5" t="s">
        <v>710</v>
      </c>
      <c r="E10224" s="5" t="str">
        <f t="shared" si="978"/>
        <v/>
      </c>
      <c r="F10224" s="5" t="str">
        <f t="shared" si="977"/>
        <v/>
      </c>
      <c r="G10224" s="7">
        <v>87.742999999999995</v>
      </c>
      <c r="H10224" s="7">
        <v>86.153999999999996</v>
      </c>
      <c r="I10224" s="7">
        <v>92.486000000000004</v>
      </c>
      <c r="J10224" s="7">
        <v>79.858000000000004</v>
      </c>
      <c r="K10224" s="7">
        <v>105.40600000000001</v>
      </c>
      <c r="L10224" s="7">
        <v>107.349</v>
      </c>
      <c r="M10224" s="7">
        <v>85.337000000000003</v>
      </c>
      <c r="N10224" s="7">
        <v>78.924999999999997</v>
      </c>
      <c r="O10224" s="7"/>
    </row>
    <row r="10225" spans="1:15" x14ac:dyDescent="0.2">
      <c r="A10225" s="2">
        <v>1</v>
      </c>
      <c r="B10225" s="6" t="s">
        <v>24</v>
      </c>
      <c r="C10225" s="6">
        <v>0</v>
      </c>
      <c r="D10225" s="5" t="s">
        <v>710</v>
      </c>
      <c r="E10225" s="5" t="str">
        <f t="shared" si="978"/>
        <v/>
      </c>
      <c r="F10225" s="5" t="str">
        <f t="shared" si="977"/>
        <v/>
      </c>
      <c r="G10225" s="7">
        <v>95.597999999999999</v>
      </c>
      <c r="H10225" s="7">
        <v>94.591999999999999</v>
      </c>
      <c r="I10225" s="7">
        <v>101.964</v>
      </c>
      <c r="J10225" s="7">
        <v>82.897999999999996</v>
      </c>
      <c r="K10225" s="7">
        <v>106.65900000000001</v>
      </c>
      <c r="L10225" s="7">
        <v>107.794</v>
      </c>
      <c r="M10225" s="7">
        <v>88.099000000000004</v>
      </c>
      <c r="N10225" s="7">
        <v>89.828999999999994</v>
      </c>
      <c r="O10225" s="7"/>
    </row>
    <row r="10226" spans="1:15" x14ac:dyDescent="0.2">
      <c r="A10226" s="2">
        <v>1</v>
      </c>
      <c r="B10226" s="6" t="s">
        <v>25</v>
      </c>
      <c r="C10226" s="6">
        <v>0</v>
      </c>
      <c r="D10226" s="5" t="s">
        <v>710</v>
      </c>
      <c r="E10226" s="5" t="str">
        <f t="shared" si="978"/>
        <v/>
      </c>
      <c r="F10226" s="5" t="str">
        <f t="shared" si="977"/>
        <v/>
      </c>
      <c r="G10226" s="7">
        <v>99.367999999999995</v>
      </c>
      <c r="H10226" s="7">
        <v>97.426000000000002</v>
      </c>
      <c r="I10226" s="7">
        <v>105.95</v>
      </c>
      <c r="J10226" s="7">
        <v>86.003</v>
      </c>
      <c r="K10226" s="7">
        <v>106.623</v>
      </c>
      <c r="L10226" s="7">
        <v>108.749</v>
      </c>
      <c r="M10226" s="7">
        <v>90.281000000000006</v>
      </c>
      <c r="N10226" s="7">
        <v>95.653000000000006</v>
      </c>
      <c r="O10226" s="7"/>
    </row>
    <row r="10227" spans="1:15" x14ac:dyDescent="0.2">
      <c r="A10227" s="2">
        <v>1</v>
      </c>
      <c r="B10227" s="6" t="s">
        <v>26</v>
      </c>
      <c r="C10227" s="6">
        <v>0</v>
      </c>
      <c r="D10227" s="5" t="s">
        <v>710</v>
      </c>
      <c r="E10227" s="5" t="str">
        <f t="shared" si="978"/>
        <v/>
      </c>
      <c r="F10227" s="5" t="str">
        <f t="shared" si="977"/>
        <v/>
      </c>
      <c r="G10227" s="7">
        <v>99.527000000000001</v>
      </c>
      <c r="H10227" s="7">
        <v>101.384</v>
      </c>
      <c r="I10227" s="7">
        <v>110.214</v>
      </c>
      <c r="J10227" s="7">
        <v>88.864999999999995</v>
      </c>
      <c r="K10227" s="7">
        <v>110.738</v>
      </c>
      <c r="L10227" s="7">
        <v>108.709</v>
      </c>
      <c r="M10227" s="7">
        <v>90.686999999999998</v>
      </c>
      <c r="N10227" s="7">
        <v>99.95</v>
      </c>
      <c r="O10227" s="7"/>
    </row>
    <row r="10228" spans="1:15" x14ac:dyDescent="0.2">
      <c r="A10228" s="2">
        <v>1</v>
      </c>
      <c r="B10228" s="6" t="s">
        <v>27</v>
      </c>
      <c r="C10228" s="6">
        <v>0</v>
      </c>
      <c r="D10228" s="5" t="s">
        <v>710</v>
      </c>
      <c r="E10228" s="5" t="str">
        <f t="shared" si="978"/>
        <v/>
      </c>
      <c r="F10228" s="5" t="str">
        <f t="shared" si="977"/>
        <v/>
      </c>
      <c r="G10228" s="7">
        <v>102.895</v>
      </c>
      <c r="H10228" s="7">
        <v>103.086</v>
      </c>
      <c r="I10228" s="7">
        <v>112.226</v>
      </c>
      <c r="J10228" s="7">
        <v>91.513000000000005</v>
      </c>
      <c r="K10228" s="7">
        <v>109.068</v>
      </c>
      <c r="L10228" s="7">
        <v>108.866</v>
      </c>
      <c r="M10228" s="7">
        <v>94.334000000000003</v>
      </c>
      <c r="N10228" s="7">
        <v>105.866</v>
      </c>
      <c r="O10228" s="7"/>
    </row>
    <row r="10229" spans="1:15" x14ac:dyDescent="0.2">
      <c r="A10229" s="2">
        <v>1</v>
      </c>
      <c r="B10229" s="6" t="s">
        <v>28</v>
      </c>
      <c r="C10229" s="6">
        <v>0</v>
      </c>
      <c r="D10229" s="5" t="s">
        <v>710</v>
      </c>
      <c r="E10229" s="5" t="str">
        <f t="shared" si="978"/>
        <v/>
      </c>
      <c r="F10229" s="5" t="str">
        <f t="shared" si="977"/>
        <v/>
      </c>
      <c r="G10229" s="7">
        <v>101.194</v>
      </c>
      <c r="H10229" s="7">
        <v>99.537999999999997</v>
      </c>
      <c r="I10229" s="7">
        <v>104.69199999999999</v>
      </c>
      <c r="J10229" s="7">
        <v>95.655000000000001</v>
      </c>
      <c r="K10229" s="7">
        <v>103.45699999999999</v>
      </c>
      <c r="L10229" s="7">
        <v>105.179</v>
      </c>
      <c r="M10229" s="7">
        <v>100.014</v>
      </c>
      <c r="N10229" s="7">
        <v>104.706</v>
      </c>
      <c r="O10229" s="7"/>
    </row>
    <row r="10230" spans="1:15" x14ac:dyDescent="0.2">
      <c r="A10230" s="2">
        <v>1</v>
      </c>
      <c r="B10230" s="6" t="s">
        <v>29</v>
      </c>
      <c r="C10230" s="6">
        <v>0</v>
      </c>
      <c r="D10230" s="5" t="s">
        <v>710</v>
      </c>
      <c r="E10230" s="5" t="str">
        <f t="shared" si="978"/>
        <v/>
      </c>
      <c r="F10230" s="5" t="str">
        <f t="shared" si="977"/>
        <v/>
      </c>
      <c r="G10230" s="7">
        <v>100</v>
      </c>
      <c r="H10230" s="7">
        <v>100</v>
      </c>
      <c r="I10230" s="7">
        <v>100</v>
      </c>
      <c r="J10230" s="7">
        <v>100</v>
      </c>
      <c r="K10230" s="7">
        <v>100</v>
      </c>
      <c r="L10230" s="7">
        <v>100</v>
      </c>
      <c r="M10230" s="7">
        <v>100</v>
      </c>
      <c r="N10230" s="7">
        <v>100</v>
      </c>
      <c r="O10230" s="7"/>
    </row>
    <row r="10231" spans="1:15" x14ac:dyDescent="0.2">
      <c r="A10231" s="2">
        <v>1</v>
      </c>
      <c r="B10231" s="6" t="s">
        <v>30</v>
      </c>
      <c r="C10231" s="6">
        <v>0</v>
      </c>
      <c r="D10231" s="5" t="s">
        <v>710</v>
      </c>
      <c r="E10231" s="5" t="str">
        <f t="shared" si="978"/>
        <v/>
      </c>
      <c r="F10231" s="5" t="str">
        <f t="shared" si="977"/>
        <v/>
      </c>
      <c r="G10231" s="7">
        <v>105.095</v>
      </c>
      <c r="H10231" s="7">
        <v>101.57599999999999</v>
      </c>
      <c r="I10231" s="7">
        <v>96.289000000000001</v>
      </c>
      <c r="J10231" s="7">
        <v>103.871</v>
      </c>
      <c r="K10231" s="7">
        <v>91.62</v>
      </c>
      <c r="L10231" s="7">
        <v>94.795000000000002</v>
      </c>
      <c r="M10231" s="7">
        <v>105.07299999999999</v>
      </c>
      <c r="N10231" s="7">
        <v>101.17400000000001</v>
      </c>
      <c r="O10231" s="7"/>
    </row>
    <row r="10232" spans="1:15" x14ac:dyDescent="0.2">
      <c r="A10232" s="2">
        <v>1</v>
      </c>
      <c r="B10232" s="6" t="s">
        <v>31</v>
      </c>
      <c r="C10232" s="6">
        <v>0</v>
      </c>
      <c r="D10232" s="5" t="s">
        <v>710</v>
      </c>
      <c r="E10232" s="5" t="str">
        <f t="shared" si="978"/>
        <v/>
      </c>
      <c r="F10232" s="5" t="str">
        <f t="shared" si="977"/>
        <v/>
      </c>
      <c r="G10232" s="7">
        <v>100.03700000000001</v>
      </c>
      <c r="H10232" s="7">
        <v>100.274</v>
      </c>
      <c r="I10232" s="7">
        <v>94.111000000000004</v>
      </c>
      <c r="J10232" s="7">
        <v>107.229</v>
      </c>
      <c r="K10232" s="7">
        <v>94.075999999999993</v>
      </c>
      <c r="L10232" s="7">
        <v>93.853999999999999</v>
      </c>
      <c r="M10232" s="7">
        <v>109.334</v>
      </c>
      <c r="N10232" s="7">
        <v>102.895</v>
      </c>
      <c r="O10232" s="7"/>
    </row>
    <row r="10233" spans="1:15" x14ac:dyDescent="0.2">
      <c r="A10233" s="2">
        <v>1</v>
      </c>
      <c r="B10233" s="6" t="s">
        <v>32</v>
      </c>
      <c r="C10233" s="6">
        <v>0</v>
      </c>
      <c r="D10233" s="5" t="s">
        <v>710</v>
      </c>
      <c r="E10233" s="5" t="str">
        <f t="shared" si="978"/>
        <v/>
      </c>
      <c r="F10233" s="5" t="str">
        <f t="shared" si="977"/>
        <v/>
      </c>
      <c r="G10233" s="7">
        <v>97.28</v>
      </c>
      <c r="H10233" s="7">
        <v>97.373000000000005</v>
      </c>
      <c r="I10233" s="7">
        <v>90.968000000000004</v>
      </c>
      <c r="J10233" s="7">
        <v>110.613</v>
      </c>
      <c r="K10233" s="7">
        <v>93.512</v>
      </c>
      <c r="L10233" s="7">
        <v>93.421999999999997</v>
      </c>
      <c r="M10233" s="7">
        <v>117.657</v>
      </c>
      <c r="N10233" s="7">
        <v>107.03</v>
      </c>
      <c r="O10233" s="7"/>
    </row>
    <row r="10234" spans="1:15" x14ac:dyDescent="0.2">
      <c r="A10234" s="2">
        <v>1</v>
      </c>
      <c r="B10234" s="6" t="s">
        <v>33</v>
      </c>
      <c r="C10234" s="6">
        <v>0</v>
      </c>
      <c r="D10234" s="5" t="s">
        <v>710</v>
      </c>
      <c r="E10234" s="5" t="str">
        <f t="shared" si="978"/>
        <v/>
      </c>
      <c r="F10234" s="5" t="str">
        <f t="shared" si="977"/>
        <v/>
      </c>
      <c r="G10234" s="7">
        <v>101.008</v>
      </c>
      <c r="H10234" s="7">
        <v>98.006</v>
      </c>
      <c r="I10234" s="7">
        <v>89.33</v>
      </c>
      <c r="J10234" s="7">
        <v>113.419</v>
      </c>
      <c r="K10234" s="7">
        <v>88.438000000000002</v>
      </c>
      <c r="L10234" s="7">
        <v>91.147000000000006</v>
      </c>
      <c r="M10234" s="7">
        <v>124.30800000000001</v>
      </c>
      <c r="N10234" s="7">
        <v>111.044</v>
      </c>
      <c r="O10234" s="7"/>
    </row>
    <row r="10235" spans="1:15" x14ac:dyDescent="0.2">
      <c r="A10235" s="2">
        <v>1</v>
      </c>
      <c r="B10235" s="6" t="s">
        <v>34</v>
      </c>
      <c r="C10235" s="6">
        <v>0</v>
      </c>
      <c r="D10235" s="5" t="s">
        <v>710</v>
      </c>
      <c r="E10235" s="5" t="str">
        <f t="shared" si="978"/>
        <v/>
      </c>
      <c r="F10235" s="5" t="str">
        <f t="shared" si="977"/>
        <v/>
      </c>
      <c r="G10235" s="7">
        <v>101.926</v>
      </c>
      <c r="H10235" s="7">
        <v>99.212999999999994</v>
      </c>
      <c r="I10235" s="7">
        <v>88.159000000000006</v>
      </c>
      <c r="J10235" s="7">
        <v>117.07899999999999</v>
      </c>
      <c r="K10235" s="7">
        <v>86.492999999999995</v>
      </c>
      <c r="L10235" s="7">
        <v>88.858000000000004</v>
      </c>
      <c r="M10235" s="7">
        <v>129.655</v>
      </c>
      <c r="N10235" s="7">
        <v>114.303</v>
      </c>
      <c r="O10235" s="7"/>
    </row>
    <row r="10236" spans="1:15" x14ac:dyDescent="0.2">
      <c r="A10236" s="2">
        <v>1</v>
      </c>
      <c r="B10236" s="6" t="s">
        <v>35</v>
      </c>
      <c r="C10236" s="6">
        <v>0</v>
      </c>
      <c r="D10236" s="5" t="s">
        <v>710</v>
      </c>
      <c r="E10236" s="5" t="str">
        <f t="shared" si="978"/>
        <v/>
      </c>
      <c r="F10236" s="5" t="str">
        <f t="shared" si="977"/>
        <v/>
      </c>
      <c r="G10236" s="7">
        <v>99.194999999999993</v>
      </c>
      <c r="H10236" s="7">
        <v>97.417000000000002</v>
      </c>
      <c r="I10236" s="7">
        <v>82.486999999999995</v>
      </c>
      <c r="J10236" s="7">
        <v>120.425</v>
      </c>
      <c r="K10236" s="7">
        <v>83.156999999999996</v>
      </c>
      <c r="L10236" s="7">
        <v>84.674000000000007</v>
      </c>
      <c r="M10236" s="7">
        <v>134.38</v>
      </c>
      <c r="N10236" s="7">
        <v>110.846</v>
      </c>
      <c r="O10236" s="7"/>
    </row>
    <row r="10237" spans="1:15" x14ac:dyDescent="0.2">
      <c r="A10237" s="2">
        <v>1</v>
      </c>
      <c r="B10237" s="6" t="s">
        <v>36</v>
      </c>
      <c r="C10237" s="6">
        <v>0</v>
      </c>
      <c r="D10237" s="5" t="s">
        <v>710</v>
      </c>
      <c r="E10237" s="5" t="str">
        <f t="shared" si="978"/>
        <v/>
      </c>
      <c r="F10237" s="5" t="str">
        <f t="shared" si="977"/>
        <v/>
      </c>
      <c r="G10237" s="7">
        <v>97.561000000000007</v>
      </c>
      <c r="H10237" s="7">
        <v>94.201999999999998</v>
      </c>
      <c r="I10237" s="7">
        <v>70.906999999999996</v>
      </c>
      <c r="J10237" s="7">
        <v>123.02</v>
      </c>
      <c r="K10237" s="7">
        <v>72.680000000000007</v>
      </c>
      <c r="L10237" s="7">
        <v>75.271000000000001</v>
      </c>
      <c r="M10237" s="7">
        <v>140.083</v>
      </c>
      <c r="N10237" s="7">
        <v>99.328999999999994</v>
      </c>
      <c r="O10237" s="7"/>
    </row>
    <row r="10238" spans="1:15" x14ac:dyDescent="0.2">
      <c r="A10238" s="2">
        <v>1</v>
      </c>
      <c r="B10238" s="6" t="s">
        <v>37</v>
      </c>
      <c r="C10238" s="6">
        <v>0</v>
      </c>
      <c r="D10238" s="5" t="s">
        <v>710</v>
      </c>
      <c r="E10238" s="5" t="str">
        <f t="shared" si="978"/>
        <v/>
      </c>
      <c r="F10238" s="5" t="str">
        <f t="shared" si="977"/>
        <v/>
      </c>
      <c r="G10238" s="7">
        <v>101.30800000000001</v>
      </c>
      <c r="H10238" s="7">
        <v>97.391000000000005</v>
      </c>
      <c r="I10238" s="7">
        <v>67.22</v>
      </c>
      <c r="J10238" s="7">
        <v>125.087</v>
      </c>
      <c r="K10238" s="7">
        <v>66.352000000000004</v>
      </c>
      <c r="L10238" s="7">
        <v>69.021000000000001</v>
      </c>
      <c r="M10238" s="7">
        <v>138.31200000000001</v>
      </c>
      <c r="N10238" s="7">
        <v>92.972999999999999</v>
      </c>
      <c r="O10238" s="7"/>
    </row>
    <row r="10239" spans="1:15" x14ac:dyDescent="0.2">
      <c r="A10239" s="2">
        <v>0</v>
      </c>
      <c r="B10239" s="5" t="s">
        <v>711</v>
      </c>
      <c r="C10239" s="6" t="s">
        <v>0</v>
      </c>
      <c r="E10239" s="5" t="str">
        <f t="shared" si="978"/>
        <v/>
      </c>
      <c r="F10239" s="5" t="str">
        <f t="shared" si="977"/>
        <v/>
      </c>
    </row>
    <row r="10240" spans="1:15" x14ac:dyDescent="0.2">
      <c r="A10240" s="2">
        <v>1</v>
      </c>
      <c r="B10240" s="6" t="s">
        <v>13</v>
      </c>
      <c r="C10240" s="6">
        <v>0</v>
      </c>
      <c r="D10240" s="5" t="s">
        <v>712</v>
      </c>
      <c r="E10240" s="5" t="str">
        <f t="shared" si="978"/>
        <v/>
      </c>
      <c r="F10240" s="5" t="str">
        <f t="shared" si="977"/>
        <v/>
      </c>
      <c r="G10240" s="7">
        <v>128.86199999999999</v>
      </c>
      <c r="H10240" s="7">
        <v>124.129</v>
      </c>
      <c r="I10240" s="7">
        <v>145.27799999999999</v>
      </c>
      <c r="J10240" s="7">
        <v>47.191000000000003</v>
      </c>
      <c r="K10240" s="7">
        <v>112.739</v>
      </c>
      <c r="L10240" s="7">
        <v>117.038</v>
      </c>
      <c r="M10240" s="7">
        <v>48.779000000000003</v>
      </c>
      <c r="N10240" s="7">
        <v>70.864000000000004</v>
      </c>
      <c r="O10240" s="7"/>
    </row>
    <row r="10241" spans="1:15" x14ac:dyDescent="0.2">
      <c r="A10241" s="2">
        <v>1</v>
      </c>
      <c r="B10241" s="6" t="s">
        <v>15</v>
      </c>
      <c r="C10241" s="6">
        <v>0</v>
      </c>
      <c r="D10241" s="5" t="s">
        <v>712</v>
      </c>
      <c r="E10241" s="5" t="str">
        <f t="shared" si="978"/>
        <v/>
      </c>
      <c r="F10241" s="5" t="str">
        <f t="shared" si="977"/>
        <v/>
      </c>
      <c r="G10241" s="7">
        <v>126.27500000000001</v>
      </c>
      <c r="H10241" s="7">
        <v>121.363</v>
      </c>
      <c r="I10241" s="7">
        <v>141.6</v>
      </c>
      <c r="J10241" s="7">
        <v>50.378999999999998</v>
      </c>
      <c r="K10241" s="7">
        <v>112.136</v>
      </c>
      <c r="L10241" s="7">
        <v>116.675</v>
      </c>
      <c r="M10241" s="7">
        <v>52.39</v>
      </c>
      <c r="N10241" s="7">
        <v>74.183999999999997</v>
      </c>
      <c r="O10241" s="7"/>
    </row>
    <row r="10242" spans="1:15" x14ac:dyDescent="0.2">
      <c r="A10242" s="2">
        <v>1</v>
      </c>
      <c r="B10242" s="6" t="s">
        <v>16</v>
      </c>
      <c r="C10242" s="6">
        <v>0</v>
      </c>
      <c r="D10242" s="5" t="s">
        <v>712</v>
      </c>
      <c r="E10242" s="5" t="str">
        <f t="shared" si="978"/>
        <v/>
      </c>
      <c r="F10242" s="5" t="str">
        <f t="shared" si="977"/>
        <v/>
      </c>
      <c r="G10242" s="7">
        <v>122.426</v>
      </c>
      <c r="H10242" s="7">
        <v>119.44</v>
      </c>
      <c r="I10242" s="7">
        <v>138.60499999999999</v>
      </c>
      <c r="J10242" s="7">
        <v>53.728000000000002</v>
      </c>
      <c r="K10242" s="7">
        <v>113.21599999999999</v>
      </c>
      <c r="L10242" s="7">
        <v>116.045</v>
      </c>
      <c r="M10242" s="7">
        <v>56.640999999999998</v>
      </c>
      <c r="N10242" s="7">
        <v>78.507000000000005</v>
      </c>
      <c r="O10242" s="7"/>
    </row>
    <row r="10243" spans="1:15" x14ac:dyDescent="0.2">
      <c r="A10243" s="2">
        <v>1</v>
      </c>
      <c r="B10243" s="6" t="s">
        <v>17</v>
      </c>
      <c r="C10243" s="6">
        <v>0</v>
      </c>
      <c r="D10243" s="5" t="s">
        <v>712</v>
      </c>
      <c r="E10243" s="5" t="str">
        <f t="shared" si="978"/>
        <v/>
      </c>
      <c r="F10243" s="5" t="str">
        <f t="shared" si="977"/>
        <v/>
      </c>
      <c r="G10243" s="7">
        <v>111.271</v>
      </c>
      <c r="H10243" s="7">
        <v>111.79</v>
      </c>
      <c r="I10243" s="7">
        <v>132.595</v>
      </c>
      <c r="J10243" s="7">
        <v>57.218000000000004</v>
      </c>
      <c r="K10243" s="7">
        <v>119.164</v>
      </c>
      <c r="L10243" s="7">
        <v>118.611</v>
      </c>
      <c r="M10243" s="7">
        <v>63.892000000000003</v>
      </c>
      <c r="N10243" s="7">
        <v>84.716999999999999</v>
      </c>
      <c r="O10243" s="7"/>
    </row>
    <row r="10244" spans="1:15" x14ac:dyDescent="0.2">
      <c r="A10244" s="2">
        <v>1</v>
      </c>
      <c r="B10244" s="6" t="s">
        <v>18</v>
      </c>
      <c r="C10244" s="6">
        <v>0</v>
      </c>
      <c r="D10244" s="5" t="s">
        <v>712</v>
      </c>
      <c r="E10244" s="5" t="str">
        <f t="shared" si="978"/>
        <v/>
      </c>
      <c r="F10244" s="5" t="str">
        <f t="shared" si="977"/>
        <v/>
      </c>
      <c r="G10244" s="7">
        <v>109.11499999999999</v>
      </c>
      <c r="H10244" s="7">
        <v>105.908</v>
      </c>
      <c r="I10244" s="7">
        <v>121.236</v>
      </c>
      <c r="J10244" s="7">
        <v>61.212000000000003</v>
      </c>
      <c r="K10244" s="7">
        <v>111.108</v>
      </c>
      <c r="L10244" s="7">
        <v>114.47199999999999</v>
      </c>
      <c r="M10244" s="7">
        <v>70.394000000000005</v>
      </c>
      <c r="N10244" s="7">
        <v>85.343000000000004</v>
      </c>
      <c r="O10244" s="7"/>
    </row>
    <row r="10245" spans="1:15" x14ac:dyDescent="0.2">
      <c r="A10245" s="2">
        <v>1</v>
      </c>
      <c r="B10245" s="6" t="s">
        <v>19</v>
      </c>
      <c r="C10245" s="6">
        <v>0</v>
      </c>
      <c r="D10245" s="5" t="s">
        <v>712</v>
      </c>
      <c r="E10245" s="5" t="str">
        <f t="shared" si="978"/>
        <v/>
      </c>
      <c r="F10245" s="5" t="str">
        <f t="shared" si="977"/>
        <v/>
      </c>
      <c r="G10245" s="7">
        <v>103.27500000000001</v>
      </c>
      <c r="H10245" s="7">
        <v>101.61199999999999</v>
      </c>
      <c r="I10245" s="7">
        <v>113.637</v>
      </c>
      <c r="J10245" s="7">
        <v>64.643000000000001</v>
      </c>
      <c r="K10245" s="7">
        <v>110.03400000000001</v>
      </c>
      <c r="L10245" s="7">
        <v>111.834</v>
      </c>
      <c r="M10245" s="7">
        <v>74.894000000000005</v>
      </c>
      <c r="N10245" s="7">
        <v>85.108000000000004</v>
      </c>
      <c r="O10245" s="7"/>
    </row>
    <row r="10246" spans="1:15" x14ac:dyDescent="0.2">
      <c r="A10246" s="2">
        <v>1</v>
      </c>
      <c r="B10246" s="6" t="s">
        <v>20</v>
      </c>
      <c r="C10246" s="6">
        <v>0</v>
      </c>
      <c r="D10246" s="5" t="s">
        <v>712</v>
      </c>
      <c r="E10246" s="5" t="str">
        <f t="shared" si="978"/>
        <v/>
      </c>
      <c r="F10246" s="5" t="str">
        <f t="shared" si="977"/>
        <v/>
      </c>
      <c r="G10246" s="7">
        <v>100.318</v>
      </c>
      <c r="H10246" s="7">
        <v>97.712000000000003</v>
      </c>
      <c r="I10246" s="7">
        <v>110.789</v>
      </c>
      <c r="J10246" s="7">
        <v>67.334999999999994</v>
      </c>
      <c r="K10246" s="7">
        <v>110.438</v>
      </c>
      <c r="L10246" s="7">
        <v>113.383</v>
      </c>
      <c r="M10246" s="7">
        <v>77.367999999999995</v>
      </c>
      <c r="N10246" s="7">
        <v>85.715000000000003</v>
      </c>
      <c r="O10246" s="7"/>
    </row>
    <row r="10247" spans="1:15" x14ac:dyDescent="0.2">
      <c r="A10247" s="2">
        <v>1</v>
      </c>
      <c r="B10247" s="6" t="s">
        <v>21</v>
      </c>
      <c r="C10247" s="6">
        <v>0</v>
      </c>
      <c r="D10247" s="5" t="s">
        <v>712</v>
      </c>
      <c r="E10247" s="5" t="str">
        <f t="shared" si="978"/>
        <v/>
      </c>
      <c r="F10247" s="5" t="str">
        <f t="shared" si="977"/>
        <v/>
      </c>
      <c r="G10247" s="7">
        <v>100.312</v>
      </c>
      <c r="H10247" s="7">
        <v>99.912999999999997</v>
      </c>
      <c r="I10247" s="7">
        <v>111.157</v>
      </c>
      <c r="J10247" s="7">
        <v>69.899000000000001</v>
      </c>
      <c r="K10247" s="7">
        <v>110.812</v>
      </c>
      <c r="L10247" s="7">
        <v>111.254</v>
      </c>
      <c r="M10247" s="7">
        <v>78.069000000000003</v>
      </c>
      <c r="N10247" s="7">
        <v>86.78</v>
      </c>
      <c r="O10247" s="7"/>
    </row>
    <row r="10248" spans="1:15" x14ac:dyDescent="0.2">
      <c r="A10248" s="2">
        <v>1</v>
      </c>
      <c r="B10248" s="6" t="s">
        <v>22</v>
      </c>
      <c r="C10248" s="6">
        <v>0</v>
      </c>
      <c r="D10248" s="5" t="s">
        <v>712</v>
      </c>
      <c r="E10248" s="5" t="str">
        <f t="shared" si="978"/>
        <v/>
      </c>
      <c r="F10248" s="5" t="str">
        <f t="shared" ref="F10248:F10311" si="979">IF(LEN(E10248)=0,"",E10248&amp;B10248)</f>
        <v/>
      </c>
      <c r="G10248" s="7">
        <v>98.683999999999997</v>
      </c>
      <c r="H10248" s="7">
        <v>96.933999999999997</v>
      </c>
      <c r="I10248" s="7">
        <v>109.39100000000001</v>
      </c>
      <c r="J10248" s="7">
        <v>74.266000000000005</v>
      </c>
      <c r="K10248" s="7">
        <v>110.85</v>
      </c>
      <c r="L10248" s="7">
        <v>112.851</v>
      </c>
      <c r="M10248" s="7">
        <v>82.626999999999995</v>
      </c>
      <c r="N10248" s="7">
        <v>90.387</v>
      </c>
      <c r="O10248" s="7"/>
    </row>
    <row r="10249" spans="1:15" x14ac:dyDescent="0.2">
      <c r="A10249" s="2">
        <v>1</v>
      </c>
      <c r="B10249" s="6" t="s">
        <v>23</v>
      </c>
      <c r="C10249" s="6">
        <v>0</v>
      </c>
      <c r="D10249" s="5" t="s">
        <v>712</v>
      </c>
      <c r="E10249" s="5" t="str">
        <f t="shared" ref="E10249:E10312" si="980">IF(C10249=0,IF(LEN(D10249)&lt;&gt;3,"",D10249),IF(LEN(D10249)&lt;&gt;4,"",LEFT(D10249,3)))</f>
        <v/>
      </c>
      <c r="F10249" s="5" t="str">
        <f t="shared" si="979"/>
        <v/>
      </c>
      <c r="G10249" s="7">
        <v>96.036000000000001</v>
      </c>
      <c r="H10249" s="7">
        <v>95.504999999999995</v>
      </c>
      <c r="I10249" s="7">
        <v>106.02200000000001</v>
      </c>
      <c r="J10249" s="7">
        <v>79.549000000000007</v>
      </c>
      <c r="K10249" s="7">
        <v>110.398</v>
      </c>
      <c r="L10249" s="7">
        <v>111.012</v>
      </c>
      <c r="M10249" s="7">
        <v>85.894000000000005</v>
      </c>
      <c r="N10249" s="7">
        <v>91.066000000000003</v>
      </c>
      <c r="O10249" s="7"/>
    </row>
    <row r="10250" spans="1:15" x14ac:dyDescent="0.2">
      <c r="A10250" s="2">
        <v>1</v>
      </c>
      <c r="B10250" s="6" t="s">
        <v>24</v>
      </c>
      <c r="C10250" s="6">
        <v>0</v>
      </c>
      <c r="D10250" s="5" t="s">
        <v>712</v>
      </c>
      <c r="E10250" s="5" t="str">
        <f t="shared" si="980"/>
        <v/>
      </c>
      <c r="F10250" s="5" t="str">
        <f t="shared" si="979"/>
        <v/>
      </c>
      <c r="G10250" s="7">
        <v>99.742000000000004</v>
      </c>
      <c r="H10250" s="7">
        <v>99.596000000000004</v>
      </c>
      <c r="I10250" s="7">
        <v>109.18899999999999</v>
      </c>
      <c r="J10250" s="7">
        <v>82.366</v>
      </c>
      <c r="K10250" s="7">
        <v>109.47199999999999</v>
      </c>
      <c r="L10250" s="7">
        <v>109.63200000000001</v>
      </c>
      <c r="M10250" s="7">
        <v>86.91</v>
      </c>
      <c r="N10250" s="7">
        <v>94.896000000000001</v>
      </c>
      <c r="O10250" s="7"/>
    </row>
    <row r="10251" spans="1:15" x14ac:dyDescent="0.2">
      <c r="A10251" s="2">
        <v>1</v>
      </c>
      <c r="B10251" s="6" t="s">
        <v>25</v>
      </c>
      <c r="C10251" s="6">
        <v>0</v>
      </c>
      <c r="D10251" s="5" t="s">
        <v>712</v>
      </c>
      <c r="E10251" s="5" t="str">
        <f t="shared" si="980"/>
        <v/>
      </c>
      <c r="F10251" s="5" t="str">
        <f t="shared" si="979"/>
        <v/>
      </c>
      <c r="G10251" s="7">
        <v>102.509</v>
      </c>
      <c r="H10251" s="7">
        <v>102.246</v>
      </c>
      <c r="I10251" s="7">
        <v>112.663</v>
      </c>
      <c r="J10251" s="7">
        <v>85.183999999999997</v>
      </c>
      <c r="K10251" s="7">
        <v>109.90600000000001</v>
      </c>
      <c r="L10251" s="7">
        <v>110.18899999999999</v>
      </c>
      <c r="M10251" s="7">
        <v>86.870999999999995</v>
      </c>
      <c r="N10251" s="7">
        <v>97.870999999999995</v>
      </c>
      <c r="O10251" s="7"/>
    </row>
    <row r="10252" spans="1:15" x14ac:dyDescent="0.2">
      <c r="A10252" s="2">
        <v>1</v>
      </c>
      <c r="B10252" s="6" t="s">
        <v>26</v>
      </c>
      <c r="C10252" s="6">
        <v>0</v>
      </c>
      <c r="D10252" s="5" t="s">
        <v>712</v>
      </c>
      <c r="E10252" s="5" t="str">
        <f t="shared" si="980"/>
        <v/>
      </c>
      <c r="F10252" s="5" t="str">
        <f t="shared" si="979"/>
        <v/>
      </c>
      <c r="G10252" s="7">
        <v>99.628</v>
      </c>
      <c r="H10252" s="7">
        <v>105.053</v>
      </c>
      <c r="I10252" s="7">
        <v>115.833</v>
      </c>
      <c r="J10252" s="7">
        <v>88.123999999999995</v>
      </c>
      <c r="K10252" s="7">
        <v>116.26600000000001</v>
      </c>
      <c r="L10252" s="7">
        <v>110.261</v>
      </c>
      <c r="M10252" s="7">
        <v>88.46</v>
      </c>
      <c r="N10252" s="7">
        <v>102.46599999999999</v>
      </c>
      <c r="O10252" s="7"/>
    </row>
    <row r="10253" spans="1:15" x14ac:dyDescent="0.2">
      <c r="A10253" s="2">
        <v>1</v>
      </c>
      <c r="B10253" s="6" t="s">
        <v>27</v>
      </c>
      <c r="C10253" s="6">
        <v>0</v>
      </c>
      <c r="D10253" s="5" t="s">
        <v>712</v>
      </c>
      <c r="E10253" s="5" t="str">
        <f t="shared" si="980"/>
        <v/>
      </c>
      <c r="F10253" s="5" t="str">
        <f t="shared" si="979"/>
        <v/>
      </c>
      <c r="G10253" s="7">
        <v>105.11799999999999</v>
      </c>
      <c r="H10253" s="7">
        <v>106.73699999999999</v>
      </c>
      <c r="I10253" s="7">
        <v>118.59399999999999</v>
      </c>
      <c r="J10253" s="7">
        <v>91.486000000000004</v>
      </c>
      <c r="K10253" s="7">
        <v>112.819</v>
      </c>
      <c r="L10253" s="7">
        <v>111.108</v>
      </c>
      <c r="M10253" s="7">
        <v>89.376999999999995</v>
      </c>
      <c r="N10253" s="7">
        <v>105.996</v>
      </c>
      <c r="O10253" s="7"/>
    </row>
    <row r="10254" spans="1:15" x14ac:dyDescent="0.2">
      <c r="A10254" s="2">
        <v>1</v>
      </c>
      <c r="B10254" s="6" t="s">
        <v>28</v>
      </c>
      <c r="C10254" s="6">
        <v>0</v>
      </c>
      <c r="D10254" s="5" t="s">
        <v>712</v>
      </c>
      <c r="E10254" s="5" t="str">
        <f t="shared" si="980"/>
        <v/>
      </c>
      <c r="F10254" s="5" t="str">
        <f t="shared" si="979"/>
        <v/>
      </c>
      <c r="G10254" s="7">
        <v>100.59</v>
      </c>
      <c r="H10254" s="7">
        <v>98.117999999999995</v>
      </c>
      <c r="I10254" s="7">
        <v>103.295</v>
      </c>
      <c r="J10254" s="7">
        <v>96.123999999999995</v>
      </c>
      <c r="K10254" s="7">
        <v>102.68899999999999</v>
      </c>
      <c r="L10254" s="7">
        <v>105.276</v>
      </c>
      <c r="M10254" s="7">
        <v>100.36</v>
      </c>
      <c r="N10254" s="7">
        <v>103.667</v>
      </c>
      <c r="O10254" s="7"/>
    </row>
    <row r="10255" spans="1:15" x14ac:dyDescent="0.2">
      <c r="A10255" s="2">
        <v>1</v>
      </c>
      <c r="B10255" s="6" t="s">
        <v>29</v>
      </c>
      <c r="C10255" s="6">
        <v>0</v>
      </c>
      <c r="D10255" s="5" t="s">
        <v>712</v>
      </c>
      <c r="E10255" s="5" t="str">
        <f t="shared" si="980"/>
        <v/>
      </c>
      <c r="F10255" s="5" t="str">
        <f t="shared" si="979"/>
        <v/>
      </c>
      <c r="G10255" s="7">
        <v>100</v>
      </c>
      <c r="H10255" s="7">
        <v>100</v>
      </c>
      <c r="I10255" s="7">
        <v>100</v>
      </c>
      <c r="J10255" s="7">
        <v>100</v>
      </c>
      <c r="K10255" s="7">
        <v>100</v>
      </c>
      <c r="L10255" s="7">
        <v>100</v>
      </c>
      <c r="M10255" s="7">
        <v>100</v>
      </c>
      <c r="N10255" s="7">
        <v>100</v>
      </c>
      <c r="O10255" s="7"/>
    </row>
    <row r="10256" spans="1:15" x14ac:dyDescent="0.2">
      <c r="A10256" s="2">
        <v>1</v>
      </c>
      <c r="B10256" s="6" t="s">
        <v>30</v>
      </c>
      <c r="C10256" s="6">
        <v>0</v>
      </c>
      <c r="D10256" s="5" t="s">
        <v>712</v>
      </c>
      <c r="E10256" s="5" t="str">
        <f t="shared" si="980"/>
        <v/>
      </c>
      <c r="F10256" s="5" t="str">
        <f t="shared" si="979"/>
        <v/>
      </c>
      <c r="G10256" s="7">
        <v>105.069</v>
      </c>
      <c r="H10256" s="7">
        <v>101.099</v>
      </c>
      <c r="I10256" s="7">
        <v>98.480999999999995</v>
      </c>
      <c r="J10256" s="7">
        <v>103.908</v>
      </c>
      <c r="K10256" s="7">
        <v>93.73</v>
      </c>
      <c r="L10256" s="7">
        <v>97.41</v>
      </c>
      <c r="M10256" s="7">
        <v>104.58199999999999</v>
      </c>
      <c r="N10256" s="7">
        <v>102.99299999999999</v>
      </c>
      <c r="O10256" s="7"/>
    </row>
    <row r="10257" spans="1:15" x14ac:dyDescent="0.2">
      <c r="A10257" s="2">
        <v>1</v>
      </c>
      <c r="B10257" s="6" t="s">
        <v>31</v>
      </c>
      <c r="C10257" s="6">
        <v>0</v>
      </c>
      <c r="D10257" s="5" t="s">
        <v>712</v>
      </c>
      <c r="E10257" s="5" t="str">
        <f t="shared" si="980"/>
        <v/>
      </c>
      <c r="F10257" s="5" t="str">
        <f t="shared" si="979"/>
        <v/>
      </c>
      <c r="G10257" s="7">
        <v>99.197000000000003</v>
      </c>
      <c r="H10257" s="7">
        <v>100.908</v>
      </c>
      <c r="I10257" s="7">
        <v>96.853999999999999</v>
      </c>
      <c r="J10257" s="7">
        <v>107.578</v>
      </c>
      <c r="K10257" s="7">
        <v>97.638000000000005</v>
      </c>
      <c r="L10257" s="7">
        <v>95.983000000000004</v>
      </c>
      <c r="M10257" s="7">
        <v>108.541</v>
      </c>
      <c r="N10257" s="7">
        <v>105.127</v>
      </c>
      <c r="O10257" s="7"/>
    </row>
    <row r="10258" spans="1:15" x14ac:dyDescent="0.2">
      <c r="A10258" s="2">
        <v>1</v>
      </c>
      <c r="B10258" s="6" t="s">
        <v>32</v>
      </c>
      <c r="C10258" s="6">
        <v>0</v>
      </c>
      <c r="D10258" s="5" t="s">
        <v>712</v>
      </c>
      <c r="E10258" s="5" t="str">
        <f t="shared" si="980"/>
        <v/>
      </c>
      <c r="F10258" s="5" t="str">
        <f t="shared" si="979"/>
        <v/>
      </c>
      <c r="G10258" s="7">
        <v>100.395</v>
      </c>
      <c r="H10258" s="7">
        <v>99.546000000000006</v>
      </c>
      <c r="I10258" s="7">
        <v>95.161000000000001</v>
      </c>
      <c r="J10258" s="7">
        <v>111.90900000000001</v>
      </c>
      <c r="K10258" s="7">
        <v>94.786000000000001</v>
      </c>
      <c r="L10258" s="7">
        <v>95.594999999999999</v>
      </c>
      <c r="M10258" s="7">
        <v>113.408</v>
      </c>
      <c r="N10258" s="7">
        <v>107.92100000000001</v>
      </c>
      <c r="O10258" s="7"/>
    </row>
    <row r="10259" spans="1:15" x14ac:dyDescent="0.2">
      <c r="A10259" s="2">
        <v>1</v>
      </c>
      <c r="B10259" s="6" t="s">
        <v>33</v>
      </c>
      <c r="C10259" s="6">
        <v>0</v>
      </c>
      <c r="D10259" s="5" t="s">
        <v>712</v>
      </c>
      <c r="E10259" s="5" t="str">
        <f t="shared" si="980"/>
        <v/>
      </c>
      <c r="F10259" s="5" t="str">
        <f t="shared" si="979"/>
        <v/>
      </c>
      <c r="G10259" s="7">
        <v>104.33199999999999</v>
      </c>
      <c r="H10259" s="7">
        <v>99.981999999999999</v>
      </c>
      <c r="I10259" s="7">
        <v>91.415999999999997</v>
      </c>
      <c r="J10259" s="7">
        <v>115.57299999999999</v>
      </c>
      <c r="K10259" s="7">
        <v>87.62</v>
      </c>
      <c r="L10259" s="7">
        <v>91.433000000000007</v>
      </c>
      <c r="M10259" s="7">
        <v>119.729</v>
      </c>
      <c r="N10259" s="7">
        <v>109.45099999999999</v>
      </c>
      <c r="O10259" s="7"/>
    </row>
    <row r="10260" spans="1:15" x14ac:dyDescent="0.2">
      <c r="A10260" s="2">
        <v>1</v>
      </c>
      <c r="B10260" s="6" t="s">
        <v>34</v>
      </c>
      <c r="C10260" s="6">
        <v>0</v>
      </c>
      <c r="D10260" s="5" t="s">
        <v>712</v>
      </c>
      <c r="E10260" s="5" t="str">
        <f t="shared" si="980"/>
        <v/>
      </c>
      <c r="F10260" s="5" t="str">
        <f t="shared" si="979"/>
        <v/>
      </c>
      <c r="G10260" s="7">
        <v>102.212</v>
      </c>
      <c r="H10260" s="7">
        <v>98.307000000000002</v>
      </c>
      <c r="I10260" s="7">
        <v>86.459000000000003</v>
      </c>
      <c r="J10260" s="7">
        <v>118.608</v>
      </c>
      <c r="K10260" s="7">
        <v>84.587999999999994</v>
      </c>
      <c r="L10260" s="7">
        <v>87.947999999999993</v>
      </c>
      <c r="M10260" s="7">
        <v>128.76300000000001</v>
      </c>
      <c r="N10260" s="7">
        <v>111.327</v>
      </c>
      <c r="O10260" s="7"/>
    </row>
    <row r="10261" spans="1:15" x14ac:dyDescent="0.2">
      <c r="A10261" s="2">
        <v>1</v>
      </c>
      <c r="B10261" s="6" t="s">
        <v>35</v>
      </c>
      <c r="C10261" s="6">
        <v>0</v>
      </c>
      <c r="D10261" s="5" t="s">
        <v>712</v>
      </c>
      <c r="E10261" s="5" t="str">
        <f t="shared" si="980"/>
        <v/>
      </c>
      <c r="F10261" s="5" t="str">
        <f t="shared" si="979"/>
        <v/>
      </c>
      <c r="G10261" s="7">
        <v>100.664</v>
      </c>
      <c r="H10261" s="7">
        <v>95.626999999999995</v>
      </c>
      <c r="I10261" s="7">
        <v>78.27</v>
      </c>
      <c r="J10261" s="7">
        <v>120.878</v>
      </c>
      <c r="K10261" s="7">
        <v>77.753</v>
      </c>
      <c r="L10261" s="7">
        <v>81.849000000000004</v>
      </c>
      <c r="M10261" s="7">
        <v>131.37899999999999</v>
      </c>
      <c r="N10261" s="7">
        <v>102.831</v>
      </c>
      <c r="O10261" s="7"/>
    </row>
    <row r="10262" spans="1:15" x14ac:dyDescent="0.2">
      <c r="A10262" s="2">
        <v>1</v>
      </c>
      <c r="B10262" s="6" t="s">
        <v>36</v>
      </c>
      <c r="C10262" s="6">
        <v>0</v>
      </c>
      <c r="D10262" s="5" t="s">
        <v>712</v>
      </c>
      <c r="E10262" s="5" t="str">
        <f t="shared" si="980"/>
        <v/>
      </c>
      <c r="F10262" s="5" t="str">
        <f t="shared" si="979"/>
        <v/>
      </c>
      <c r="G10262" s="7">
        <v>97.418999999999997</v>
      </c>
      <c r="H10262" s="7">
        <v>89.257999999999996</v>
      </c>
      <c r="I10262" s="7">
        <v>63.487000000000002</v>
      </c>
      <c r="J10262" s="7">
        <v>123.322</v>
      </c>
      <c r="K10262" s="7">
        <v>65.168999999999997</v>
      </c>
      <c r="L10262" s="7">
        <v>71.128</v>
      </c>
      <c r="M10262" s="7">
        <v>139.57599999999999</v>
      </c>
      <c r="N10262" s="7">
        <v>88.613</v>
      </c>
      <c r="O10262" s="7"/>
    </row>
    <row r="10263" spans="1:15" x14ac:dyDescent="0.2">
      <c r="A10263" s="2">
        <v>1</v>
      </c>
      <c r="B10263" s="6" t="s">
        <v>37</v>
      </c>
      <c r="C10263" s="6">
        <v>0</v>
      </c>
      <c r="D10263" s="5" t="s">
        <v>712</v>
      </c>
      <c r="E10263" s="5" t="str">
        <f t="shared" si="980"/>
        <v/>
      </c>
      <c r="F10263" s="5" t="str">
        <f t="shared" si="979"/>
        <v/>
      </c>
      <c r="G10263" s="7">
        <v>100.059</v>
      </c>
      <c r="H10263" s="7">
        <v>92.632000000000005</v>
      </c>
      <c r="I10263" s="7">
        <v>59.789000000000001</v>
      </c>
      <c r="J10263" s="7">
        <v>124.988</v>
      </c>
      <c r="K10263" s="7">
        <v>59.753999999999998</v>
      </c>
      <c r="L10263" s="7">
        <v>64.545000000000002</v>
      </c>
      <c r="M10263" s="7">
        <v>136.87100000000001</v>
      </c>
      <c r="N10263" s="7">
        <v>81.834000000000003</v>
      </c>
      <c r="O10263" s="7"/>
    </row>
    <row r="10264" spans="1:15" x14ac:dyDescent="0.2">
      <c r="A10264" s="2">
        <v>0</v>
      </c>
      <c r="B10264" s="5" t="s">
        <v>711</v>
      </c>
      <c r="C10264" s="6" t="s">
        <v>0</v>
      </c>
      <c r="E10264" s="5" t="str">
        <f t="shared" si="980"/>
        <v/>
      </c>
      <c r="F10264" s="5" t="str">
        <f t="shared" si="979"/>
        <v/>
      </c>
    </row>
    <row r="10265" spans="1:15" x14ac:dyDescent="0.2">
      <c r="A10265" s="2">
        <v>1</v>
      </c>
      <c r="B10265" s="6" t="s">
        <v>13</v>
      </c>
      <c r="C10265" s="6">
        <v>0</v>
      </c>
      <c r="D10265" s="5" t="s">
        <v>713</v>
      </c>
      <c r="E10265" s="5" t="str">
        <f t="shared" si="980"/>
        <v/>
      </c>
      <c r="F10265" s="5" t="str">
        <f t="shared" si="979"/>
        <v/>
      </c>
      <c r="G10265" s="7">
        <v>128.86199999999999</v>
      </c>
      <c r="H10265" s="7">
        <v>124.129</v>
      </c>
      <c r="I10265" s="7">
        <v>145.27799999999999</v>
      </c>
      <c r="J10265" s="7">
        <v>47.191000000000003</v>
      </c>
      <c r="K10265" s="7">
        <v>112.739</v>
      </c>
      <c r="L10265" s="7">
        <v>117.038</v>
      </c>
      <c r="M10265" s="7">
        <v>48.779000000000003</v>
      </c>
      <c r="N10265" s="7">
        <v>70.864000000000004</v>
      </c>
      <c r="O10265" s="7"/>
    </row>
    <row r="10266" spans="1:15" x14ac:dyDescent="0.2">
      <c r="A10266" s="2">
        <v>1</v>
      </c>
      <c r="B10266" s="6" t="s">
        <v>15</v>
      </c>
      <c r="C10266" s="6">
        <v>0</v>
      </c>
      <c r="D10266" s="5" t="s">
        <v>713</v>
      </c>
      <c r="E10266" s="5" t="str">
        <f t="shared" si="980"/>
        <v/>
      </c>
      <c r="F10266" s="5" t="str">
        <f t="shared" si="979"/>
        <v/>
      </c>
      <c r="G10266" s="7">
        <v>126.27500000000001</v>
      </c>
      <c r="H10266" s="7">
        <v>121.363</v>
      </c>
      <c r="I10266" s="7">
        <v>141.6</v>
      </c>
      <c r="J10266" s="7">
        <v>50.378999999999998</v>
      </c>
      <c r="K10266" s="7">
        <v>112.136</v>
      </c>
      <c r="L10266" s="7">
        <v>116.675</v>
      </c>
      <c r="M10266" s="7">
        <v>52.39</v>
      </c>
      <c r="N10266" s="7">
        <v>74.183999999999997</v>
      </c>
      <c r="O10266" s="7"/>
    </row>
    <row r="10267" spans="1:15" x14ac:dyDescent="0.2">
      <c r="A10267" s="2">
        <v>1</v>
      </c>
      <c r="B10267" s="6" t="s">
        <v>16</v>
      </c>
      <c r="C10267" s="6">
        <v>0</v>
      </c>
      <c r="D10267" s="5" t="s">
        <v>713</v>
      </c>
      <c r="E10267" s="5" t="str">
        <f t="shared" si="980"/>
        <v/>
      </c>
      <c r="F10267" s="5" t="str">
        <f t="shared" si="979"/>
        <v/>
      </c>
      <c r="G10267" s="7">
        <v>122.426</v>
      </c>
      <c r="H10267" s="7">
        <v>119.44</v>
      </c>
      <c r="I10267" s="7">
        <v>138.60499999999999</v>
      </c>
      <c r="J10267" s="7">
        <v>53.728000000000002</v>
      </c>
      <c r="K10267" s="7">
        <v>113.21599999999999</v>
      </c>
      <c r="L10267" s="7">
        <v>116.045</v>
      </c>
      <c r="M10267" s="7">
        <v>56.640999999999998</v>
      </c>
      <c r="N10267" s="7">
        <v>78.507000000000005</v>
      </c>
      <c r="O10267" s="7"/>
    </row>
    <row r="10268" spans="1:15" x14ac:dyDescent="0.2">
      <c r="A10268" s="2">
        <v>1</v>
      </c>
      <c r="B10268" s="6" t="s">
        <v>17</v>
      </c>
      <c r="C10268" s="6">
        <v>0</v>
      </c>
      <c r="D10268" s="5" t="s">
        <v>713</v>
      </c>
      <c r="E10268" s="5" t="str">
        <f t="shared" si="980"/>
        <v/>
      </c>
      <c r="F10268" s="5" t="str">
        <f t="shared" si="979"/>
        <v/>
      </c>
      <c r="G10268" s="7">
        <v>111.271</v>
      </c>
      <c r="H10268" s="7">
        <v>111.79</v>
      </c>
      <c r="I10268" s="7">
        <v>132.595</v>
      </c>
      <c r="J10268" s="7">
        <v>57.218000000000004</v>
      </c>
      <c r="K10268" s="7">
        <v>119.164</v>
      </c>
      <c r="L10268" s="7">
        <v>118.611</v>
      </c>
      <c r="M10268" s="7">
        <v>63.892000000000003</v>
      </c>
      <c r="N10268" s="7">
        <v>84.716999999999999</v>
      </c>
      <c r="O10268" s="7"/>
    </row>
    <row r="10269" spans="1:15" x14ac:dyDescent="0.2">
      <c r="A10269" s="2">
        <v>1</v>
      </c>
      <c r="B10269" s="6" t="s">
        <v>18</v>
      </c>
      <c r="C10269" s="6">
        <v>0</v>
      </c>
      <c r="D10269" s="5" t="s">
        <v>713</v>
      </c>
      <c r="E10269" s="5" t="str">
        <f t="shared" si="980"/>
        <v/>
      </c>
      <c r="F10269" s="5" t="str">
        <f t="shared" si="979"/>
        <v/>
      </c>
      <c r="G10269" s="7">
        <v>109.11499999999999</v>
      </c>
      <c r="H10269" s="7">
        <v>105.908</v>
      </c>
      <c r="I10269" s="7">
        <v>121.236</v>
      </c>
      <c r="J10269" s="7">
        <v>61.212000000000003</v>
      </c>
      <c r="K10269" s="7">
        <v>111.108</v>
      </c>
      <c r="L10269" s="7">
        <v>114.47199999999999</v>
      </c>
      <c r="M10269" s="7">
        <v>70.394000000000005</v>
      </c>
      <c r="N10269" s="7">
        <v>85.343000000000004</v>
      </c>
      <c r="O10269" s="7"/>
    </row>
    <row r="10270" spans="1:15" x14ac:dyDescent="0.2">
      <c r="A10270" s="2">
        <v>1</v>
      </c>
      <c r="B10270" s="6" t="s">
        <v>19</v>
      </c>
      <c r="C10270" s="6">
        <v>0</v>
      </c>
      <c r="D10270" s="5" t="s">
        <v>713</v>
      </c>
      <c r="E10270" s="5" t="str">
        <f t="shared" si="980"/>
        <v/>
      </c>
      <c r="F10270" s="5" t="str">
        <f t="shared" si="979"/>
        <v/>
      </c>
      <c r="G10270" s="7">
        <v>103.27500000000001</v>
      </c>
      <c r="H10270" s="7">
        <v>101.61199999999999</v>
      </c>
      <c r="I10270" s="7">
        <v>113.637</v>
      </c>
      <c r="J10270" s="7">
        <v>64.643000000000001</v>
      </c>
      <c r="K10270" s="7">
        <v>110.03400000000001</v>
      </c>
      <c r="L10270" s="7">
        <v>111.834</v>
      </c>
      <c r="M10270" s="7">
        <v>74.894000000000005</v>
      </c>
      <c r="N10270" s="7">
        <v>85.108000000000004</v>
      </c>
      <c r="O10270" s="7"/>
    </row>
    <row r="10271" spans="1:15" x14ac:dyDescent="0.2">
      <c r="A10271" s="2">
        <v>1</v>
      </c>
      <c r="B10271" s="6" t="s">
        <v>20</v>
      </c>
      <c r="C10271" s="6">
        <v>0</v>
      </c>
      <c r="D10271" s="5" t="s">
        <v>713</v>
      </c>
      <c r="E10271" s="5" t="str">
        <f t="shared" si="980"/>
        <v/>
      </c>
      <c r="F10271" s="5" t="str">
        <f t="shared" si="979"/>
        <v/>
      </c>
      <c r="G10271" s="7">
        <v>100.318</v>
      </c>
      <c r="H10271" s="7">
        <v>97.712000000000003</v>
      </c>
      <c r="I10271" s="7">
        <v>110.789</v>
      </c>
      <c r="J10271" s="7">
        <v>67.334999999999994</v>
      </c>
      <c r="K10271" s="7">
        <v>110.438</v>
      </c>
      <c r="L10271" s="7">
        <v>113.383</v>
      </c>
      <c r="M10271" s="7">
        <v>77.367999999999995</v>
      </c>
      <c r="N10271" s="7">
        <v>85.715000000000003</v>
      </c>
      <c r="O10271" s="7"/>
    </row>
    <row r="10272" spans="1:15" x14ac:dyDescent="0.2">
      <c r="A10272" s="2">
        <v>1</v>
      </c>
      <c r="B10272" s="6" t="s">
        <v>21</v>
      </c>
      <c r="C10272" s="6">
        <v>0</v>
      </c>
      <c r="D10272" s="5" t="s">
        <v>713</v>
      </c>
      <c r="E10272" s="5" t="str">
        <f t="shared" si="980"/>
        <v/>
      </c>
      <c r="F10272" s="5" t="str">
        <f t="shared" si="979"/>
        <v/>
      </c>
      <c r="G10272" s="7">
        <v>100.312</v>
      </c>
      <c r="H10272" s="7">
        <v>99.912999999999997</v>
      </c>
      <c r="I10272" s="7">
        <v>111.157</v>
      </c>
      <c r="J10272" s="7">
        <v>69.899000000000001</v>
      </c>
      <c r="K10272" s="7">
        <v>110.812</v>
      </c>
      <c r="L10272" s="7">
        <v>111.254</v>
      </c>
      <c r="M10272" s="7">
        <v>78.069000000000003</v>
      </c>
      <c r="N10272" s="7">
        <v>86.78</v>
      </c>
      <c r="O10272" s="7"/>
    </row>
    <row r="10273" spans="1:15" x14ac:dyDescent="0.2">
      <c r="A10273" s="2">
        <v>1</v>
      </c>
      <c r="B10273" s="6" t="s">
        <v>22</v>
      </c>
      <c r="C10273" s="6">
        <v>0</v>
      </c>
      <c r="D10273" s="5" t="s">
        <v>713</v>
      </c>
      <c r="E10273" s="5" t="str">
        <f t="shared" si="980"/>
        <v/>
      </c>
      <c r="F10273" s="5" t="str">
        <f t="shared" si="979"/>
        <v/>
      </c>
      <c r="G10273" s="7">
        <v>98.683999999999997</v>
      </c>
      <c r="H10273" s="7">
        <v>96.933999999999997</v>
      </c>
      <c r="I10273" s="7">
        <v>109.39100000000001</v>
      </c>
      <c r="J10273" s="7">
        <v>74.266000000000005</v>
      </c>
      <c r="K10273" s="7">
        <v>110.85</v>
      </c>
      <c r="L10273" s="7">
        <v>112.851</v>
      </c>
      <c r="M10273" s="7">
        <v>82.626999999999995</v>
      </c>
      <c r="N10273" s="7">
        <v>90.387</v>
      </c>
      <c r="O10273" s="7"/>
    </row>
    <row r="10274" spans="1:15" x14ac:dyDescent="0.2">
      <c r="A10274" s="2">
        <v>1</v>
      </c>
      <c r="B10274" s="6" t="s">
        <v>23</v>
      </c>
      <c r="C10274" s="6">
        <v>0</v>
      </c>
      <c r="D10274" s="5" t="s">
        <v>713</v>
      </c>
      <c r="E10274" s="5" t="str">
        <f t="shared" si="980"/>
        <v/>
      </c>
      <c r="F10274" s="5" t="str">
        <f t="shared" si="979"/>
        <v/>
      </c>
      <c r="G10274" s="7">
        <v>96.036000000000001</v>
      </c>
      <c r="H10274" s="7">
        <v>95.504999999999995</v>
      </c>
      <c r="I10274" s="7">
        <v>106.02200000000001</v>
      </c>
      <c r="J10274" s="7">
        <v>79.549000000000007</v>
      </c>
      <c r="K10274" s="7">
        <v>110.398</v>
      </c>
      <c r="L10274" s="7">
        <v>111.012</v>
      </c>
      <c r="M10274" s="7">
        <v>85.894000000000005</v>
      </c>
      <c r="N10274" s="7">
        <v>91.066000000000003</v>
      </c>
      <c r="O10274" s="7"/>
    </row>
    <row r="10275" spans="1:15" x14ac:dyDescent="0.2">
      <c r="A10275" s="2">
        <v>1</v>
      </c>
      <c r="B10275" s="6" t="s">
        <v>24</v>
      </c>
      <c r="C10275" s="6">
        <v>0</v>
      </c>
      <c r="D10275" s="5" t="s">
        <v>713</v>
      </c>
      <c r="E10275" s="5" t="str">
        <f t="shared" si="980"/>
        <v/>
      </c>
      <c r="F10275" s="5" t="str">
        <f t="shared" si="979"/>
        <v/>
      </c>
      <c r="G10275" s="7">
        <v>99.742000000000004</v>
      </c>
      <c r="H10275" s="7">
        <v>99.596000000000004</v>
      </c>
      <c r="I10275" s="7">
        <v>109.18899999999999</v>
      </c>
      <c r="J10275" s="7">
        <v>82.366</v>
      </c>
      <c r="K10275" s="7">
        <v>109.47199999999999</v>
      </c>
      <c r="L10275" s="7">
        <v>109.63200000000001</v>
      </c>
      <c r="M10275" s="7">
        <v>86.91</v>
      </c>
      <c r="N10275" s="7">
        <v>94.896000000000001</v>
      </c>
      <c r="O10275" s="7"/>
    </row>
    <row r="10276" spans="1:15" x14ac:dyDescent="0.2">
      <c r="A10276" s="2">
        <v>1</v>
      </c>
      <c r="B10276" s="6" t="s">
        <v>25</v>
      </c>
      <c r="C10276" s="6">
        <v>0</v>
      </c>
      <c r="D10276" s="5" t="s">
        <v>713</v>
      </c>
      <c r="E10276" s="5" t="str">
        <f t="shared" si="980"/>
        <v/>
      </c>
      <c r="F10276" s="5" t="str">
        <f t="shared" si="979"/>
        <v/>
      </c>
      <c r="G10276" s="7">
        <v>102.509</v>
      </c>
      <c r="H10276" s="7">
        <v>102.246</v>
      </c>
      <c r="I10276" s="7">
        <v>112.663</v>
      </c>
      <c r="J10276" s="7">
        <v>85.183999999999997</v>
      </c>
      <c r="K10276" s="7">
        <v>109.90600000000001</v>
      </c>
      <c r="L10276" s="7">
        <v>110.18899999999999</v>
      </c>
      <c r="M10276" s="7">
        <v>86.870999999999995</v>
      </c>
      <c r="N10276" s="7">
        <v>97.870999999999995</v>
      </c>
      <c r="O10276" s="7"/>
    </row>
    <row r="10277" spans="1:15" x14ac:dyDescent="0.2">
      <c r="A10277" s="2">
        <v>1</v>
      </c>
      <c r="B10277" s="6" t="s">
        <v>26</v>
      </c>
      <c r="C10277" s="6">
        <v>0</v>
      </c>
      <c r="D10277" s="5" t="s">
        <v>713</v>
      </c>
      <c r="E10277" s="5" t="str">
        <f t="shared" si="980"/>
        <v/>
      </c>
      <c r="F10277" s="5" t="str">
        <f t="shared" si="979"/>
        <v/>
      </c>
      <c r="G10277" s="7">
        <v>99.628</v>
      </c>
      <c r="H10277" s="7">
        <v>105.053</v>
      </c>
      <c r="I10277" s="7">
        <v>115.833</v>
      </c>
      <c r="J10277" s="7">
        <v>88.123999999999995</v>
      </c>
      <c r="K10277" s="7">
        <v>116.26600000000001</v>
      </c>
      <c r="L10277" s="7">
        <v>110.261</v>
      </c>
      <c r="M10277" s="7">
        <v>88.46</v>
      </c>
      <c r="N10277" s="7">
        <v>102.46599999999999</v>
      </c>
      <c r="O10277" s="7"/>
    </row>
    <row r="10278" spans="1:15" x14ac:dyDescent="0.2">
      <c r="A10278" s="2">
        <v>1</v>
      </c>
      <c r="B10278" s="6" t="s">
        <v>27</v>
      </c>
      <c r="C10278" s="6">
        <v>0</v>
      </c>
      <c r="D10278" s="5" t="s">
        <v>713</v>
      </c>
      <c r="E10278" s="5" t="str">
        <f t="shared" si="980"/>
        <v/>
      </c>
      <c r="F10278" s="5" t="str">
        <f t="shared" si="979"/>
        <v/>
      </c>
      <c r="G10278" s="7">
        <v>105.11799999999999</v>
      </c>
      <c r="H10278" s="7">
        <v>106.73699999999999</v>
      </c>
      <c r="I10278" s="7">
        <v>118.59399999999999</v>
      </c>
      <c r="J10278" s="7">
        <v>91.486000000000004</v>
      </c>
      <c r="K10278" s="7">
        <v>112.819</v>
      </c>
      <c r="L10278" s="7">
        <v>111.108</v>
      </c>
      <c r="M10278" s="7">
        <v>89.376999999999995</v>
      </c>
      <c r="N10278" s="7">
        <v>105.996</v>
      </c>
      <c r="O10278" s="7"/>
    </row>
    <row r="10279" spans="1:15" x14ac:dyDescent="0.2">
      <c r="A10279" s="2">
        <v>1</v>
      </c>
      <c r="B10279" s="6" t="s">
        <v>28</v>
      </c>
      <c r="C10279" s="6">
        <v>0</v>
      </c>
      <c r="D10279" s="5" t="s">
        <v>713</v>
      </c>
      <c r="E10279" s="5" t="str">
        <f t="shared" si="980"/>
        <v/>
      </c>
      <c r="F10279" s="5" t="str">
        <f t="shared" si="979"/>
        <v/>
      </c>
      <c r="G10279" s="7">
        <v>100.59</v>
      </c>
      <c r="H10279" s="7">
        <v>98.117999999999995</v>
      </c>
      <c r="I10279" s="7">
        <v>103.295</v>
      </c>
      <c r="J10279" s="7">
        <v>96.123999999999995</v>
      </c>
      <c r="K10279" s="7">
        <v>102.68899999999999</v>
      </c>
      <c r="L10279" s="7">
        <v>105.276</v>
      </c>
      <c r="M10279" s="7">
        <v>100.36</v>
      </c>
      <c r="N10279" s="7">
        <v>103.667</v>
      </c>
      <c r="O10279" s="7"/>
    </row>
    <row r="10280" spans="1:15" x14ac:dyDescent="0.2">
      <c r="A10280" s="2">
        <v>1</v>
      </c>
      <c r="B10280" s="6" t="s">
        <v>29</v>
      </c>
      <c r="C10280" s="6">
        <v>0</v>
      </c>
      <c r="D10280" s="5" t="s">
        <v>713</v>
      </c>
      <c r="E10280" s="5" t="str">
        <f t="shared" si="980"/>
        <v/>
      </c>
      <c r="F10280" s="5" t="str">
        <f t="shared" si="979"/>
        <v/>
      </c>
      <c r="G10280" s="7">
        <v>100</v>
      </c>
      <c r="H10280" s="7">
        <v>100</v>
      </c>
      <c r="I10280" s="7">
        <v>100</v>
      </c>
      <c r="J10280" s="7">
        <v>100</v>
      </c>
      <c r="K10280" s="7">
        <v>100</v>
      </c>
      <c r="L10280" s="7">
        <v>100</v>
      </c>
      <c r="M10280" s="7">
        <v>100</v>
      </c>
      <c r="N10280" s="7">
        <v>100</v>
      </c>
      <c r="O10280" s="7"/>
    </row>
    <row r="10281" spans="1:15" x14ac:dyDescent="0.2">
      <c r="A10281" s="2">
        <v>1</v>
      </c>
      <c r="B10281" s="6" t="s">
        <v>30</v>
      </c>
      <c r="C10281" s="6">
        <v>0</v>
      </c>
      <c r="D10281" s="5" t="s">
        <v>713</v>
      </c>
      <c r="E10281" s="5" t="str">
        <f t="shared" si="980"/>
        <v/>
      </c>
      <c r="F10281" s="5" t="str">
        <f t="shared" si="979"/>
        <v/>
      </c>
      <c r="G10281" s="7">
        <v>105.069</v>
      </c>
      <c r="H10281" s="7">
        <v>101.099</v>
      </c>
      <c r="I10281" s="7">
        <v>98.480999999999995</v>
      </c>
      <c r="J10281" s="7">
        <v>103.908</v>
      </c>
      <c r="K10281" s="7">
        <v>93.73</v>
      </c>
      <c r="L10281" s="7">
        <v>97.41</v>
      </c>
      <c r="M10281" s="7">
        <v>104.58199999999999</v>
      </c>
      <c r="N10281" s="7">
        <v>102.99299999999999</v>
      </c>
      <c r="O10281" s="7"/>
    </row>
    <row r="10282" spans="1:15" x14ac:dyDescent="0.2">
      <c r="A10282" s="2">
        <v>1</v>
      </c>
      <c r="B10282" s="6" t="s">
        <v>31</v>
      </c>
      <c r="C10282" s="6">
        <v>0</v>
      </c>
      <c r="D10282" s="5" t="s">
        <v>713</v>
      </c>
      <c r="E10282" s="5" t="str">
        <f t="shared" si="980"/>
        <v/>
      </c>
      <c r="F10282" s="5" t="str">
        <f t="shared" si="979"/>
        <v/>
      </c>
      <c r="G10282" s="7">
        <v>99.197000000000003</v>
      </c>
      <c r="H10282" s="7">
        <v>100.908</v>
      </c>
      <c r="I10282" s="7">
        <v>96.853999999999999</v>
      </c>
      <c r="J10282" s="7">
        <v>107.578</v>
      </c>
      <c r="K10282" s="7">
        <v>97.638000000000005</v>
      </c>
      <c r="L10282" s="7">
        <v>95.983000000000004</v>
      </c>
      <c r="M10282" s="7">
        <v>108.541</v>
      </c>
      <c r="N10282" s="7">
        <v>105.127</v>
      </c>
      <c r="O10282" s="7"/>
    </row>
    <row r="10283" spans="1:15" x14ac:dyDescent="0.2">
      <c r="A10283" s="2">
        <v>1</v>
      </c>
      <c r="B10283" s="6" t="s">
        <v>32</v>
      </c>
      <c r="C10283" s="6">
        <v>0</v>
      </c>
      <c r="D10283" s="5" t="s">
        <v>713</v>
      </c>
      <c r="E10283" s="5" t="str">
        <f t="shared" si="980"/>
        <v/>
      </c>
      <c r="F10283" s="5" t="str">
        <f t="shared" si="979"/>
        <v/>
      </c>
      <c r="G10283" s="7">
        <v>100.395</v>
      </c>
      <c r="H10283" s="7">
        <v>99.546000000000006</v>
      </c>
      <c r="I10283" s="7">
        <v>95.161000000000001</v>
      </c>
      <c r="J10283" s="7">
        <v>111.90900000000001</v>
      </c>
      <c r="K10283" s="7">
        <v>94.786000000000001</v>
      </c>
      <c r="L10283" s="7">
        <v>95.594999999999999</v>
      </c>
      <c r="M10283" s="7">
        <v>113.408</v>
      </c>
      <c r="N10283" s="7">
        <v>107.92100000000001</v>
      </c>
      <c r="O10283" s="7"/>
    </row>
    <row r="10284" spans="1:15" x14ac:dyDescent="0.2">
      <c r="A10284" s="2">
        <v>1</v>
      </c>
      <c r="B10284" s="6" t="s">
        <v>33</v>
      </c>
      <c r="C10284" s="6">
        <v>0</v>
      </c>
      <c r="D10284" s="5" t="s">
        <v>713</v>
      </c>
      <c r="E10284" s="5" t="str">
        <f t="shared" si="980"/>
        <v/>
      </c>
      <c r="F10284" s="5" t="str">
        <f t="shared" si="979"/>
        <v/>
      </c>
      <c r="G10284" s="7">
        <v>104.33199999999999</v>
      </c>
      <c r="H10284" s="7">
        <v>99.981999999999999</v>
      </c>
      <c r="I10284" s="7">
        <v>91.415999999999997</v>
      </c>
      <c r="J10284" s="7">
        <v>115.57299999999999</v>
      </c>
      <c r="K10284" s="7">
        <v>87.62</v>
      </c>
      <c r="L10284" s="7">
        <v>91.433000000000007</v>
      </c>
      <c r="M10284" s="7">
        <v>119.729</v>
      </c>
      <c r="N10284" s="7">
        <v>109.45099999999999</v>
      </c>
      <c r="O10284" s="7"/>
    </row>
    <row r="10285" spans="1:15" x14ac:dyDescent="0.2">
      <c r="A10285" s="2">
        <v>1</v>
      </c>
      <c r="B10285" s="6" t="s">
        <v>34</v>
      </c>
      <c r="C10285" s="6">
        <v>0</v>
      </c>
      <c r="D10285" s="5" t="s">
        <v>713</v>
      </c>
      <c r="E10285" s="5" t="str">
        <f t="shared" si="980"/>
        <v/>
      </c>
      <c r="F10285" s="5" t="str">
        <f t="shared" si="979"/>
        <v/>
      </c>
      <c r="G10285" s="7">
        <v>102.212</v>
      </c>
      <c r="H10285" s="7">
        <v>98.307000000000002</v>
      </c>
      <c r="I10285" s="7">
        <v>86.459000000000003</v>
      </c>
      <c r="J10285" s="7">
        <v>118.608</v>
      </c>
      <c r="K10285" s="7">
        <v>84.587999999999994</v>
      </c>
      <c r="L10285" s="7">
        <v>87.947999999999993</v>
      </c>
      <c r="M10285" s="7">
        <v>128.76300000000001</v>
      </c>
      <c r="N10285" s="7">
        <v>111.327</v>
      </c>
      <c r="O10285" s="7"/>
    </row>
    <row r="10286" spans="1:15" x14ac:dyDescent="0.2">
      <c r="A10286" s="2">
        <v>1</v>
      </c>
      <c r="B10286" s="6" t="s">
        <v>35</v>
      </c>
      <c r="C10286" s="6">
        <v>0</v>
      </c>
      <c r="D10286" s="5" t="s">
        <v>713</v>
      </c>
      <c r="E10286" s="5" t="str">
        <f t="shared" si="980"/>
        <v/>
      </c>
      <c r="F10286" s="5" t="str">
        <f t="shared" si="979"/>
        <v/>
      </c>
      <c r="G10286" s="7">
        <v>100.664</v>
      </c>
      <c r="H10286" s="7">
        <v>95.626999999999995</v>
      </c>
      <c r="I10286" s="7">
        <v>78.27</v>
      </c>
      <c r="J10286" s="7">
        <v>120.878</v>
      </c>
      <c r="K10286" s="7">
        <v>77.753</v>
      </c>
      <c r="L10286" s="7">
        <v>81.849000000000004</v>
      </c>
      <c r="M10286" s="7">
        <v>131.37899999999999</v>
      </c>
      <c r="N10286" s="7">
        <v>102.831</v>
      </c>
      <c r="O10286" s="7"/>
    </row>
    <row r="10287" spans="1:15" x14ac:dyDescent="0.2">
      <c r="A10287" s="2">
        <v>1</v>
      </c>
      <c r="B10287" s="6" t="s">
        <v>36</v>
      </c>
      <c r="C10287" s="6">
        <v>0</v>
      </c>
      <c r="D10287" s="5" t="s">
        <v>713</v>
      </c>
      <c r="E10287" s="5" t="str">
        <f t="shared" si="980"/>
        <v/>
      </c>
      <c r="F10287" s="5" t="str">
        <f t="shared" si="979"/>
        <v/>
      </c>
      <c r="G10287" s="7">
        <v>97.418999999999997</v>
      </c>
      <c r="H10287" s="7">
        <v>89.257999999999996</v>
      </c>
      <c r="I10287" s="7">
        <v>63.487000000000002</v>
      </c>
      <c r="J10287" s="7">
        <v>123.322</v>
      </c>
      <c r="K10287" s="7">
        <v>65.168999999999997</v>
      </c>
      <c r="L10287" s="7">
        <v>71.128</v>
      </c>
      <c r="M10287" s="7">
        <v>139.57599999999999</v>
      </c>
      <c r="N10287" s="7">
        <v>88.613</v>
      </c>
      <c r="O10287" s="7"/>
    </row>
    <row r="10288" spans="1:15" x14ac:dyDescent="0.2">
      <c r="A10288" s="2">
        <v>1</v>
      </c>
      <c r="B10288" s="6" t="s">
        <v>37</v>
      </c>
      <c r="C10288" s="6">
        <v>0</v>
      </c>
      <c r="D10288" s="5" t="s">
        <v>713</v>
      </c>
      <c r="E10288" s="5" t="str">
        <f t="shared" si="980"/>
        <v/>
      </c>
      <c r="F10288" s="5" t="str">
        <f t="shared" si="979"/>
        <v/>
      </c>
      <c r="G10288" s="7">
        <v>100.059</v>
      </c>
      <c r="H10288" s="7">
        <v>92.632000000000005</v>
      </c>
      <c r="I10288" s="7">
        <v>59.789000000000001</v>
      </c>
      <c r="J10288" s="7">
        <v>124.988</v>
      </c>
      <c r="K10288" s="7">
        <v>59.753999999999998</v>
      </c>
      <c r="L10288" s="7">
        <v>64.545000000000002</v>
      </c>
      <c r="M10288" s="7">
        <v>136.87100000000001</v>
      </c>
      <c r="N10288" s="7">
        <v>81.834000000000003</v>
      </c>
      <c r="O10288" s="7"/>
    </row>
    <row r="10289" spans="1:15" x14ac:dyDescent="0.2">
      <c r="A10289" s="2">
        <v>0</v>
      </c>
      <c r="B10289" s="5" t="s">
        <v>714</v>
      </c>
      <c r="C10289" s="6" t="s">
        <v>0</v>
      </c>
      <c r="E10289" s="5" t="str">
        <f t="shared" si="980"/>
        <v/>
      </c>
      <c r="F10289" s="5" t="str">
        <f t="shared" si="979"/>
        <v/>
      </c>
    </row>
    <row r="10290" spans="1:15" x14ac:dyDescent="0.2">
      <c r="A10290" s="2">
        <v>1</v>
      </c>
      <c r="B10290" s="6" t="s">
        <v>13</v>
      </c>
      <c r="C10290" s="6">
        <v>0</v>
      </c>
      <c r="D10290" s="5" t="s">
        <v>715</v>
      </c>
      <c r="E10290" s="5" t="str">
        <f t="shared" si="980"/>
        <v/>
      </c>
      <c r="F10290" s="5" t="str">
        <f t="shared" si="979"/>
        <v/>
      </c>
      <c r="G10290" s="7">
        <v>90.656999999999996</v>
      </c>
      <c r="H10290" s="7">
        <v>88.665000000000006</v>
      </c>
      <c r="I10290" s="7">
        <v>78.537000000000006</v>
      </c>
      <c r="J10290" s="7">
        <v>54.139000000000003</v>
      </c>
      <c r="K10290" s="7">
        <v>86.631</v>
      </c>
      <c r="L10290" s="7">
        <v>88.576999999999998</v>
      </c>
      <c r="M10290" s="7">
        <v>52.494</v>
      </c>
      <c r="N10290" s="7">
        <v>41.226999999999997</v>
      </c>
      <c r="O10290" s="7"/>
    </row>
    <row r="10291" spans="1:15" x14ac:dyDescent="0.2">
      <c r="A10291" s="2">
        <v>1</v>
      </c>
      <c r="B10291" s="6" t="s">
        <v>15</v>
      </c>
      <c r="C10291" s="6">
        <v>0</v>
      </c>
      <c r="D10291" s="5" t="s">
        <v>715</v>
      </c>
      <c r="E10291" s="5" t="str">
        <f t="shared" si="980"/>
        <v/>
      </c>
      <c r="F10291" s="5" t="str">
        <f t="shared" si="979"/>
        <v/>
      </c>
      <c r="G10291" s="7">
        <v>85.236000000000004</v>
      </c>
      <c r="H10291" s="7">
        <v>82.406000000000006</v>
      </c>
      <c r="I10291" s="7">
        <v>80.088999999999999</v>
      </c>
      <c r="J10291" s="7">
        <v>57.48</v>
      </c>
      <c r="K10291" s="7">
        <v>93.962000000000003</v>
      </c>
      <c r="L10291" s="7">
        <v>97.188999999999993</v>
      </c>
      <c r="M10291" s="7">
        <v>56.145000000000003</v>
      </c>
      <c r="N10291" s="7">
        <v>44.966000000000001</v>
      </c>
      <c r="O10291" s="7"/>
    </row>
    <row r="10292" spans="1:15" x14ac:dyDescent="0.2">
      <c r="A10292" s="2">
        <v>1</v>
      </c>
      <c r="B10292" s="6" t="s">
        <v>16</v>
      </c>
      <c r="C10292" s="6">
        <v>0</v>
      </c>
      <c r="D10292" s="5" t="s">
        <v>715</v>
      </c>
      <c r="E10292" s="5" t="str">
        <f t="shared" si="980"/>
        <v/>
      </c>
      <c r="F10292" s="5" t="str">
        <f t="shared" si="979"/>
        <v/>
      </c>
      <c r="G10292" s="7">
        <v>87.132999999999996</v>
      </c>
      <c r="H10292" s="7">
        <v>84.617999999999995</v>
      </c>
      <c r="I10292" s="7">
        <v>81.379000000000005</v>
      </c>
      <c r="J10292" s="7">
        <v>60.573999999999998</v>
      </c>
      <c r="K10292" s="7">
        <v>93.397000000000006</v>
      </c>
      <c r="L10292" s="7">
        <v>96.171999999999997</v>
      </c>
      <c r="M10292" s="7">
        <v>59.773000000000003</v>
      </c>
      <c r="N10292" s="7">
        <v>48.643000000000001</v>
      </c>
      <c r="O10292" s="7"/>
    </row>
    <row r="10293" spans="1:15" x14ac:dyDescent="0.2">
      <c r="A10293" s="2">
        <v>1</v>
      </c>
      <c r="B10293" s="6" t="s">
        <v>17</v>
      </c>
      <c r="C10293" s="6">
        <v>0</v>
      </c>
      <c r="D10293" s="5" t="s">
        <v>715</v>
      </c>
      <c r="E10293" s="5" t="str">
        <f t="shared" si="980"/>
        <v/>
      </c>
      <c r="F10293" s="5" t="str">
        <f t="shared" si="979"/>
        <v/>
      </c>
      <c r="G10293" s="7">
        <v>83.403999999999996</v>
      </c>
      <c r="H10293" s="7">
        <v>81.542000000000002</v>
      </c>
      <c r="I10293" s="7">
        <v>79.590999999999994</v>
      </c>
      <c r="J10293" s="7">
        <v>64.066000000000003</v>
      </c>
      <c r="K10293" s="7">
        <v>95.427999999999997</v>
      </c>
      <c r="L10293" s="7">
        <v>97.608000000000004</v>
      </c>
      <c r="M10293" s="7">
        <v>65.930000000000007</v>
      </c>
      <c r="N10293" s="7">
        <v>52.475000000000001</v>
      </c>
      <c r="O10293" s="7"/>
    </row>
    <row r="10294" spans="1:15" x14ac:dyDescent="0.2">
      <c r="A10294" s="2">
        <v>1</v>
      </c>
      <c r="B10294" s="6" t="s">
        <v>18</v>
      </c>
      <c r="C10294" s="6">
        <v>0</v>
      </c>
      <c r="D10294" s="5" t="s">
        <v>715</v>
      </c>
      <c r="E10294" s="5" t="str">
        <f t="shared" si="980"/>
        <v/>
      </c>
      <c r="F10294" s="5" t="str">
        <f t="shared" si="979"/>
        <v/>
      </c>
      <c r="G10294" s="7">
        <v>80.260000000000005</v>
      </c>
      <c r="H10294" s="7">
        <v>77.766000000000005</v>
      </c>
      <c r="I10294" s="7">
        <v>74.882000000000005</v>
      </c>
      <c r="J10294" s="7">
        <v>67.906000000000006</v>
      </c>
      <c r="K10294" s="7">
        <v>93.3</v>
      </c>
      <c r="L10294" s="7">
        <v>96.292000000000002</v>
      </c>
      <c r="M10294" s="7">
        <v>69.91</v>
      </c>
      <c r="N10294" s="7">
        <v>52.35</v>
      </c>
      <c r="O10294" s="7"/>
    </row>
    <row r="10295" spans="1:15" x14ac:dyDescent="0.2">
      <c r="A10295" s="2">
        <v>1</v>
      </c>
      <c r="B10295" s="6" t="s">
        <v>19</v>
      </c>
      <c r="C10295" s="6">
        <v>0</v>
      </c>
      <c r="D10295" s="5" t="s">
        <v>715</v>
      </c>
      <c r="E10295" s="5" t="str">
        <f t="shared" si="980"/>
        <v/>
      </c>
      <c r="F10295" s="5" t="str">
        <f t="shared" si="979"/>
        <v/>
      </c>
      <c r="G10295" s="7">
        <v>83.957999999999998</v>
      </c>
      <c r="H10295" s="7">
        <v>81.405000000000001</v>
      </c>
      <c r="I10295" s="7">
        <v>76.097999999999999</v>
      </c>
      <c r="J10295" s="7">
        <v>71.061000000000007</v>
      </c>
      <c r="K10295" s="7">
        <v>90.638000000000005</v>
      </c>
      <c r="L10295" s="7">
        <v>93.480999999999995</v>
      </c>
      <c r="M10295" s="7">
        <v>75.001999999999995</v>
      </c>
      <c r="N10295" s="7">
        <v>57.076000000000001</v>
      </c>
      <c r="O10295" s="7"/>
    </row>
    <row r="10296" spans="1:15" x14ac:dyDescent="0.2">
      <c r="A10296" s="2">
        <v>1</v>
      </c>
      <c r="B10296" s="6" t="s">
        <v>20</v>
      </c>
      <c r="C10296" s="6">
        <v>0</v>
      </c>
      <c r="D10296" s="5" t="s">
        <v>715</v>
      </c>
      <c r="E10296" s="5" t="str">
        <f t="shared" si="980"/>
        <v/>
      </c>
      <c r="F10296" s="5" t="str">
        <f t="shared" si="979"/>
        <v/>
      </c>
      <c r="G10296" s="7">
        <v>80.06</v>
      </c>
      <c r="H10296" s="7">
        <v>77.763999999999996</v>
      </c>
      <c r="I10296" s="7">
        <v>76.462000000000003</v>
      </c>
      <c r="J10296" s="7">
        <v>72.748999999999995</v>
      </c>
      <c r="K10296" s="7">
        <v>95.506</v>
      </c>
      <c r="L10296" s="7">
        <v>98.325000000000003</v>
      </c>
      <c r="M10296" s="7">
        <v>79.846999999999994</v>
      </c>
      <c r="N10296" s="7">
        <v>61.052999999999997</v>
      </c>
      <c r="O10296" s="7"/>
    </row>
    <row r="10297" spans="1:15" x14ac:dyDescent="0.2">
      <c r="A10297" s="2">
        <v>1</v>
      </c>
      <c r="B10297" s="6" t="s">
        <v>21</v>
      </c>
      <c r="C10297" s="6">
        <v>0</v>
      </c>
      <c r="D10297" s="5" t="s">
        <v>715</v>
      </c>
      <c r="E10297" s="5" t="str">
        <f t="shared" si="980"/>
        <v/>
      </c>
      <c r="F10297" s="5" t="str">
        <f t="shared" si="979"/>
        <v/>
      </c>
      <c r="G10297" s="7">
        <v>73.662999999999997</v>
      </c>
      <c r="H10297" s="7">
        <v>70.926000000000002</v>
      </c>
      <c r="I10297" s="7">
        <v>71.944000000000003</v>
      </c>
      <c r="J10297" s="7">
        <v>74.665999999999997</v>
      </c>
      <c r="K10297" s="7">
        <v>97.667000000000002</v>
      </c>
      <c r="L10297" s="7">
        <v>101.435</v>
      </c>
      <c r="M10297" s="7">
        <v>85.108999999999995</v>
      </c>
      <c r="N10297" s="7">
        <v>61.231000000000002</v>
      </c>
      <c r="O10297" s="7"/>
    </row>
    <row r="10298" spans="1:15" x14ac:dyDescent="0.2">
      <c r="A10298" s="2">
        <v>1</v>
      </c>
      <c r="B10298" s="6" t="s">
        <v>22</v>
      </c>
      <c r="C10298" s="6">
        <v>0</v>
      </c>
      <c r="D10298" s="5" t="s">
        <v>715</v>
      </c>
      <c r="E10298" s="5" t="str">
        <f t="shared" si="980"/>
        <v/>
      </c>
      <c r="F10298" s="5" t="str">
        <f t="shared" si="979"/>
        <v/>
      </c>
      <c r="G10298" s="7">
        <v>78.108000000000004</v>
      </c>
      <c r="H10298" s="7">
        <v>76.150000000000006</v>
      </c>
      <c r="I10298" s="7">
        <v>75.968000000000004</v>
      </c>
      <c r="J10298" s="7">
        <v>76.89</v>
      </c>
      <c r="K10298" s="7">
        <v>97.259</v>
      </c>
      <c r="L10298" s="7">
        <v>99.760999999999996</v>
      </c>
      <c r="M10298" s="7">
        <v>84.828999999999994</v>
      </c>
      <c r="N10298" s="7">
        <v>64.442999999999998</v>
      </c>
      <c r="O10298" s="7"/>
    </row>
    <row r="10299" spans="1:15" x14ac:dyDescent="0.2">
      <c r="A10299" s="2">
        <v>1</v>
      </c>
      <c r="B10299" s="6" t="s">
        <v>23</v>
      </c>
      <c r="C10299" s="6">
        <v>0</v>
      </c>
      <c r="D10299" s="5" t="s">
        <v>715</v>
      </c>
      <c r="E10299" s="5" t="str">
        <f t="shared" si="980"/>
        <v/>
      </c>
      <c r="F10299" s="5" t="str">
        <f t="shared" si="979"/>
        <v/>
      </c>
      <c r="G10299" s="7">
        <v>80.760999999999996</v>
      </c>
      <c r="H10299" s="7">
        <v>76.959000000000003</v>
      </c>
      <c r="I10299" s="7">
        <v>77.051000000000002</v>
      </c>
      <c r="J10299" s="7">
        <v>79.379000000000005</v>
      </c>
      <c r="K10299" s="7">
        <v>95.406000000000006</v>
      </c>
      <c r="L10299" s="7">
        <v>100.12</v>
      </c>
      <c r="M10299" s="7">
        <v>84.712999999999994</v>
      </c>
      <c r="N10299" s="7">
        <v>65.272999999999996</v>
      </c>
      <c r="O10299" s="7"/>
    </row>
    <row r="10300" spans="1:15" x14ac:dyDescent="0.2">
      <c r="A10300" s="2">
        <v>1</v>
      </c>
      <c r="B10300" s="6" t="s">
        <v>24</v>
      </c>
      <c r="C10300" s="6">
        <v>0</v>
      </c>
      <c r="D10300" s="5" t="s">
        <v>715</v>
      </c>
      <c r="E10300" s="5" t="str">
        <f t="shared" si="980"/>
        <v/>
      </c>
      <c r="F10300" s="5" t="str">
        <f t="shared" si="979"/>
        <v/>
      </c>
      <c r="G10300" s="7">
        <v>90.611999999999995</v>
      </c>
      <c r="H10300" s="7">
        <v>87.778999999999996</v>
      </c>
      <c r="I10300" s="7">
        <v>90.036000000000001</v>
      </c>
      <c r="J10300" s="7">
        <v>82.707999999999998</v>
      </c>
      <c r="K10300" s="7">
        <v>99.364000000000004</v>
      </c>
      <c r="L10300" s="7">
        <v>102.572</v>
      </c>
      <c r="M10300" s="7">
        <v>93.866</v>
      </c>
      <c r="N10300" s="7">
        <v>84.513000000000005</v>
      </c>
      <c r="O10300" s="7"/>
    </row>
    <row r="10301" spans="1:15" x14ac:dyDescent="0.2">
      <c r="A10301" s="2">
        <v>1</v>
      </c>
      <c r="B10301" s="6" t="s">
        <v>25</v>
      </c>
      <c r="C10301" s="6">
        <v>0</v>
      </c>
      <c r="D10301" s="5" t="s">
        <v>715</v>
      </c>
      <c r="E10301" s="5" t="str">
        <f t="shared" si="980"/>
        <v/>
      </c>
      <c r="F10301" s="5" t="str">
        <f t="shared" si="979"/>
        <v/>
      </c>
      <c r="G10301" s="7">
        <v>105.413</v>
      </c>
      <c r="H10301" s="7">
        <v>99.56</v>
      </c>
      <c r="I10301" s="7">
        <v>104.681</v>
      </c>
      <c r="J10301" s="7">
        <v>86.488</v>
      </c>
      <c r="K10301" s="7">
        <v>99.305000000000007</v>
      </c>
      <c r="L10301" s="7">
        <v>105.14400000000001</v>
      </c>
      <c r="M10301" s="7">
        <v>90.771000000000001</v>
      </c>
      <c r="N10301" s="7">
        <v>95.02</v>
      </c>
      <c r="O10301" s="7"/>
    </row>
    <row r="10302" spans="1:15" x14ac:dyDescent="0.2">
      <c r="A10302" s="2">
        <v>1</v>
      </c>
      <c r="B10302" s="6" t="s">
        <v>26</v>
      </c>
      <c r="C10302" s="6">
        <v>0</v>
      </c>
      <c r="D10302" s="5" t="s">
        <v>715</v>
      </c>
      <c r="E10302" s="5" t="str">
        <f t="shared" si="980"/>
        <v/>
      </c>
      <c r="F10302" s="5" t="str">
        <f t="shared" si="979"/>
        <v/>
      </c>
      <c r="G10302" s="7">
        <v>104.095</v>
      </c>
      <c r="H10302" s="7">
        <v>101.48699999999999</v>
      </c>
      <c r="I10302" s="7">
        <v>109.075</v>
      </c>
      <c r="J10302" s="7">
        <v>88.915000000000006</v>
      </c>
      <c r="K10302" s="7">
        <v>104.78400000000001</v>
      </c>
      <c r="L10302" s="7">
        <v>107.476</v>
      </c>
      <c r="M10302" s="7">
        <v>89.975999999999999</v>
      </c>
      <c r="N10302" s="7">
        <v>98.141000000000005</v>
      </c>
      <c r="O10302" s="7"/>
    </row>
    <row r="10303" spans="1:15" x14ac:dyDescent="0.2">
      <c r="A10303" s="2">
        <v>1</v>
      </c>
      <c r="B10303" s="6" t="s">
        <v>27</v>
      </c>
      <c r="C10303" s="6">
        <v>0</v>
      </c>
      <c r="D10303" s="5" t="s">
        <v>715</v>
      </c>
      <c r="E10303" s="5" t="str">
        <f t="shared" si="980"/>
        <v/>
      </c>
      <c r="F10303" s="5" t="str">
        <f t="shared" si="979"/>
        <v/>
      </c>
      <c r="G10303" s="7">
        <v>105.494</v>
      </c>
      <c r="H10303" s="7">
        <v>104.188</v>
      </c>
      <c r="I10303" s="7">
        <v>112.164</v>
      </c>
      <c r="J10303" s="7">
        <v>90.888999999999996</v>
      </c>
      <c r="K10303" s="7">
        <v>106.322</v>
      </c>
      <c r="L10303" s="7">
        <v>107.65600000000001</v>
      </c>
      <c r="M10303" s="7">
        <v>96.262</v>
      </c>
      <c r="N10303" s="7">
        <v>107.971</v>
      </c>
      <c r="O10303" s="7"/>
    </row>
    <row r="10304" spans="1:15" x14ac:dyDescent="0.2">
      <c r="A10304" s="2">
        <v>1</v>
      </c>
      <c r="B10304" s="6" t="s">
        <v>28</v>
      </c>
      <c r="C10304" s="6">
        <v>0</v>
      </c>
      <c r="D10304" s="5" t="s">
        <v>715</v>
      </c>
      <c r="E10304" s="5" t="str">
        <f t="shared" si="980"/>
        <v/>
      </c>
      <c r="F10304" s="5" t="str">
        <f t="shared" si="979"/>
        <v/>
      </c>
      <c r="G10304" s="7">
        <v>99.841999999999999</v>
      </c>
      <c r="H10304" s="7">
        <v>99.998999999999995</v>
      </c>
      <c r="I10304" s="7">
        <v>106.75700000000001</v>
      </c>
      <c r="J10304" s="7">
        <v>95.212999999999994</v>
      </c>
      <c r="K10304" s="7">
        <v>106.926</v>
      </c>
      <c r="L10304" s="7">
        <v>106.758</v>
      </c>
      <c r="M10304" s="7">
        <v>101.485</v>
      </c>
      <c r="N10304" s="7">
        <v>108.343</v>
      </c>
      <c r="O10304" s="7"/>
    </row>
    <row r="10305" spans="1:15" x14ac:dyDescent="0.2">
      <c r="A10305" s="2">
        <v>1</v>
      </c>
      <c r="B10305" s="6" t="s">
        <v>29</v>
      </c>
      <c r="C10305" s="6">
        <v>0</v>
      </c>
      <c r="D10305" s="5" t="s">
        <v>715</v>
      </c>
      <c r="E10305" s="5" t="str">
        <f t="shared" si="980"/>
        <v/>
      </c>
      <c r="F10305" s="5" t="str">
        <f t="shared" si="979"/>
        <v/>
      </c>
      <c r="G10305" s="7">
        <v>100</v>
      </c>
      <c r="H10305" s="7">
        <v>100</v>
      </c>
      <c r="I10305" s="7">
        <v>100</v>
      </c>
      <c r="J10305" s="7">
        <v>100</v>
      </c>
      <c r="K10305" s="7">
        <v>100</v>
      </c>
      <c r="L10305" s="7">
        <v>100</v>
      </c>
      <c r="M10305" s="7">
        <v>100</v>
      </c>
      <c r="N10305" s="7">
        <v>100</v>
      </c>
      <c r="O10305" s="7"/>
    </row>
    <row r="10306" spans="1:15" x14ac:dyDescent="0.2">
      <c r="A10306" s="2">
        <v>1</v>
      </c>
      <c r="B10306" s="6" t="s">
        <v>30</v>
      </c>
      <c r="C10306" s="6">
        <v>0</v>
      </c>
      <c r="D10306" s="5" t="s">
        <v>715</v>
      </c>
      <c r="E10306" s="5" t="str">
        <f t="shared" si="980"/>
        <v/>
      </c>
      <c r="F10306" s="5" t="str">
        <f t="shared" si="979"/>
        <v/>
      </c>
      <c r="G10306" s="7">
        <v>109.14</v>
      </c>
      <c r="H10306" s="7">
        <v>102.813</v>
      </c>
      <c r="I10306" s="7">
        <v>95.619</v>
      </c>
      <c r="J10306" s="7">
        <v>103.758</v>
      </c>
      <c r="K10306" s="7">
        <v>87.611000000000004</v>
      </c>
      <c r="L10306" s="7">
        <v>93.001999999999995</v>
      </c>
      <c r="M10306" s="7">
        <v>104.542</v>
      </c>
      <c r="N10306" s="7">
        <v>99.962000000000003</v>
      </c>
      <c r="O10306" s="7"/>
    </row>
    <row r="10307" spans="1:15" x14ac:dyDescent="0.2">
      <c r="A10307" s="2">
        <v>1</v>
      </c>
      <c r="B10307" s="6" t="s">
        <v>31</v>
      </c>
      <c r="C10307" s="6">
        <v>0</v>
      </c>
      <c r="D10307" s="5" t="s">
        <v>715</v>
      </c>
      <c r="E10307" s="5" t="str">
        <f t="shared" si="980"/>
        <v/>
      </c>
      <c r="F10307" s="5" t="str">
        <f t="shared" si="979"/>
        <v/>
      </c>
      <c r="G10307" s="7">
        <v>115.08799999999999</v>
      </c>
      <c r="H10307" s="7">
        <v>110.621</v>
      </c>
      <c r="I10307" s="7">
        <v>100.16800000000001</v>
      </c>
      <c r="J10307" s="7">
        <v>106.01300000000001</v>
      </c>
      <c r="K10307" s="7">
        <v>87.036000000000001</v>
      </c>
      <c r="L10307" s="7">
        <v>90.55</v>
      </c>
      <c r="M10307" s="7">
        <v>99.168999999999997</v>
      </c>
      <c r="N10307" s="7">
        <v>99.334999999999994</v>
      </c>
      <c r="O10307" s="7"/>
    </row>
    <row r="10308" spans="1:15" x14ac:dyDescent="0.2">
      <c r="A10308" s="2">
        <v>1</v>
      </c>
      <c r="B10308" s="6" t="s">
        <v>32</v>
      </c>
      <c r="C10308" s="6">
        <v>0</v>
      </c>
      <c r="D10308" s="5" t="s">
        <v>715</v>
      </c>
      <c r="E10308" s="5" t="str">
        <f t="shared" si="980"/>
        <v/>
      </c>
      <c r="F10308" s="5" t="str">
        <f t="shared" si="979"/>
        <v/>
      </c>
      <c r="G10308" s="7">
        <v>106.676</v>
      </c>
      <c r="H10308" s="7">
        <v>107.86499999999999</v>
      </c>
      <c r="I10308" s="7">
        <v>98.188000000000002</v>
      </c>
      <c r="J10308" s="7">
        <v>108.538</v>
      </c>
      <c r="K10308" s="7">
        <v>92.043999999999997</v>
      </c>
      <c r="L10308" s="7">
        <v>91.028999999999996</v>
      </c>
      <c r="M10308" s="7">
        <v>106.46599999999999</v>
      </c>
      <c r="N10308" s="7">
        <v>104.53700000000001</v>
      </c>
      <c r="O10308" s="7"/>
    </row>
    <row r="10309" spans="1:15" x14ac:dyDescent="0.2">
      <c r="A10309" s="2">
        <v>1</v>
      </c>
      <c r="B10309" s="6" t="s">
        <v>33</v>
      </c>
      <c r="C10309" s="6">
        <v>0</v>
      </c>
      <c r="D10309" s="5" t="s">
        <v>715</v>
      </c>
      <c r="E10309" s="5" t="str">
        <f t="shared" si="980"/>
        <v/>
      </c>
      <c r="F10309" s="5" t="str">
        <f t="shared" si="979"/>
        <v/>
      </c>
      <c r="G10309" s="7">
        <v>112.726</v>
      </c>
      <c r="H10309" s="7">
        <v>111.12</v>
      </c>
      <c r="I10309" s="7">
        <v>102.214</v>
      </c>
      <c r="J10309" s="7">
        <v>110.045</v>
      </c>
      <c r="K10309" s="7">
        <v>90.674999999999997</v>
      </c>
      <c r="L10309" s="7">
        <v>91.986000000000004</v>
      </c>
      <c r="M10309" s="7">
        <v>109.453</v>
      </c>
      <c r="N10309" s="7">
        <v>111.876</v>
      </c>
      <c r="O10309" s="7"/>
    </row>
    <row r="10310" spans="1:15" x14ac:dyDescent="0.2">
      <c r="A10310" s="2">
        <v>1</v>
      </c>
      <c r="B10310" s="6" t="s">
        <v>34</v>
      </c>
      <c r="C10310" s="6">
        <v>0</v>
      </c>
      <c r="D10310" s="5" t="s">
        <v>715</v>
      </c>
      <c r="E10310" s="5" t="str">
        <f t="shared" si="980"/>
        <v/>
      </c>
      <c r="F10310" s="5" t="str">
        <f t="shared" si="979"/>
        <v/>
      </c>
      <c r="G10310" s="7">
        <v>111.548</v>
      </c>
      <c r="H10310" s="7">
        <v>111.08499999999999</v>
      </c>
      <c r="I10310" s="7">
        <v>101.18600000000001</v>
      </c>
      <c r="J10310" s="7">
        <v>114.434</v>
      </c>
      <c r="K10310" s="7">
        <v>90.71</v>
      </c>
      <c r="L10310" s="7">
        <v>91.088999999999999</v>
      </c>
      <c r="M10310" s="7">
        <v>114.68600000000001</v>
      </c>
      <c r="N10310" s="7">
        <v>116.04600000000001</v>
      </c>
      <c r="O10310" s="7"/>
    </row>
    <row r="10311" spans="1:15" x14ac:dyDescent="0.2">
      <c r="A10311" s="2">
        <v>1</v>
      </c>
      <c r="B10311" s="6" t="s">
        <v>35</v>
      </c>
      <c r="C10311" s="6">
        <v>0</v>
      </c>
      <c r="D10311" s="5" t="s">
        <v>715</v>
      </c>
      <c r="E10311" s="5" t="str">
        <f t="shared" si="980"/>
        <v/>
      </c>
      <c r="F10311" s="5" t="str">
        <f t="shared" si="979"/>
        <v/>
      </c>
      <c r="G10311" s="7">
        <v>102.67700000000001</v>
      </c>
      <c r="H10311" s="7">
        <v>106.583</v>
      </c>
      <c r="I10311" s="7">
        <v>95.236000000000004</v>
      </c>
      <c r="J10311" s="7">
        <v>118.626</v>
      </c>
      <c r="K10311" s="7">
        <v>92.753</v>
      </c>
      <c r="L10311" s="7">
        <v>89.353999999999999</v>
      </c>
      <c r="M10311" s="7">
        <v>124.416</v>
      </c>
      <c r="N10311" s="7">
        <v>118.489</v>
      </c>
      <c r="O10311" s="7"/>
    </row>
    <row r="10312" spans="1:15" x14ac:dyDescent="0.2">
      <c r="A10312" s="2">
        <v>1</v>
      </c>
      <c r="B10312" s="6" t="s">
        <v>36</v>
      </c>
      <c r="C10312" s="6">
        <v>0</v>
      </c>
      <c r="D10312" s="5" t="s">
        <v>715</v>
      </c>
      <c r="E10312" s="5" t="str">
        <f t="shared" si="980"/>
        <v/>
      </c>
      <c r="F10312" s="5" t="str">
        <f t="shared" ref="F10312:F10375" si="981">IF(LEN(E10312)=0,"",E10312&amp;B10312)</f>
        <v/>
      </c>
      <c r="G10312" s="7">
        <v>98.290999999999997</v>
      </c>
      <c r="H10312" s="7">
        <v>102.319</v>
      </c>
      <c r="I10312" s="7">
        <v>81.512</v>
      </c>
      <c r="J10312" s="7">
        <v>120.425</v>
      </c>
      <c r="K10312" s="7">
        <v>82.93</v>
      </c>
      <c r="L10312" s="7">
        <v>79.665000000000006</v>
      </c>
      <c r="M10312" s="7">
        <v>132.161</v>
      </c>
      <c r="N10312" s="7">
        <v>107.72799999999999</v>
      </c>
      <c r="O10312" s="7"/>
    </row>
    <row r="10313" spans="1:15" x14ac:dyDescent="0.2">
      <c r="A10313" s="2">
        <v>1</v>
      </c>
      <c r="B10313" s="6" t="s">
        <v>37</v>
      </c>
      <c r="C10313" s="6">
        <v>0</v>
      </c>
      <c r="D10313" s="5" t="s">
        <v>715</v>
      </c>
      <c r="E10313" s="5" t="str">
        <f t="shared" ref="E10313:E10376" si="982">IF(C10313=0,IF(LEN(D10313)&lt;&gt;3,"",D10313),IF(LEN(D10313)&lt;&gt;4,"",LEFT(D10313,3)))</f>
        <v/>
      </c>
      <c r="F10313" s="5" t="str">
        <f t="shared" si="981"/>
        <v/>
      </c>
      <c r="G10313" s="7">
        <v>104.754</v>
      </c>
      <c r="H10313" s="7">
        <v>106.869</v>
      </c>
      <c r="I10313" s="7">
        <v>79.320999999999998</v>
      </c>
      <c r="J10313" s="7">
        <v>121.47199999999999</v>
      </c>
      <c r="K10313" s="7">
        <v>75.721000000000004</v>
      </c>
      <c r="L10313" s="7">
        <v>74.221999999999994</v>
      </c>
      <c r="M10313" s="7">
        <v>126.011</v>
      </c>
      <c r="N10313" s="7">
        <v>99.953000000000003</v>
      </c>
      <c r="O10313" s="7"/>
    </row>
    <row r="10314" spans="1:15" x14ac:dyDescent="0.2">
      <c r="A10314" s="2">
        <v>0</v>
      </c>
      <c r="B10314" s="5" t="s">
        <v>714</v>
      </c>
      <c r="C10314" s="6" t="s">
        <v>0</v>
      </c>
      <c r="E10314" s="5" t="str">
        <f t="shared" si="982"/>
        <v/>
      </c>
      <c r="F10314" s="5" t="str">
        <f t="shared" si="981"/>
        <v/>
      </c>
    </row>
    <row r="10315" spans="1:15" x14ac:dyDescent="0.2">
      <c r="A10315" s="2">
        <v>1</v>
      </c>
      <c r="B10315" s="6" t="s">
        <v>13</v>
      </c>
      <c r="C10315" s="6">
        <v>0</v>
      </c>
      <c r="D10315" s="5" t="s">
        <v>716</v>
      </c>
      <c r="E10315" s="5" t="str">
        <f t="shared" si="982"/>
        <v/>
      </c>
      <c r="F10315" s="5" t="str">
        <f t="shared" si="981"/>
        <v/>
      </c>
      <c r="G10315" s="7">
        <v>90.656999999999996</v>
      </c>
      <c r="H10315" s="7">
        <v>88.665000000000006</v>
      </c>
      <c r="I10315" s="7">
        <v>78.537000000000006</v>
      </c>
      <c r="J10315" s="7">
        <v>54.139000000000003</v>
      </c>
      <c r="K10315" s="7">
        <v>86.631</v>
      </c>
      <c r="L10315" s="7">
        <v>88.576999999999998</v>
      </c>
      <c r="M10315" s="7">
        <v>52.494</v>
      </c>
      <c r="N10315" s="7">
        <v>41.226999999999997</v>
      </c>
      <c r="O10315" s="7"/>
    </row>
    <row r="10316" spans="1:15" x14ac:dyDescent="0.2">
      <c r="A10316" s="2">
        <v>1</v>
      </c>
      <c r="B10316" s="6" t="s">
        <v>15</v>
      </c>
      <c r="C10316" s="6">
        <v>0</v>
      </c>
      <c r="D10316" s="5" t="s">
        <v>716</v>
      </c>
      <c r="E10316" s="5" t="str">
        <f t="shared" si="982"/>
        <v/>
      </c>
      <c r="F10316" s="5" t="str">
        <f t="shared" si="981"/>
        <v/>
      </c>
      <c r="G10316" s="7">
        <v>85.236000000000004</v>
      </c>
      <c r="H10316" s="7">
        <v>82.406000000000006</v>
      </c>
      <c r="I10316" s="7">
        <v>80.088999999999999</v>
      </c>
      <c r="J10316" s="7">
        <v>57.48</v>
      </c>
      <c r="K10316" s="7">
        <v>93.962000000000003</v>
      </c>
      <c r="L10316" s="7">
        <v>97.188999999999993</v>
      </c>
      <c r="M10316" s="7">
        <v>56.145000000000003</v>
      </c>
      <c r="N10316" s="7">
        <v>44.966000000000001</v>
      </c>
      <c r="O10316" s="7"/>
    </row>
    <row r="10317" spans="1:15" x14ac:dyDescent="0.2">
      <c r="A10317" s="2">
        <v>1</v>
      </c>
      <c r="B10317" s="6" t="s">
        <v>16</v>
      </c>
      <c r="C10317" s="6">
        <v>0</v>
      </c>
      <c r="D10317" s="5" t="s">
        <v>716</v>
      </c>
      <c r="E10317" s="5" t="str">
        <f t="shared" si="982"/>
        <v/>
      </c>
      <c r="F10317" s="5" t="str">
        <f t="shared" si="981"/>
        <v/>
      </c>
      <c r="G10317" s="7">
        <v>87.132999999999996</v>
      </c>
      <c r="H10317" s="7">
        <v>84.617999999999995</v>
      </c>
      <c r="I10317" s="7">
        <v>81.379000000000005</v>
      </c>
      <c r="J10317" s="7">
        <v>60.573999999999998</v>
      </c>
      <c r="K10317" s="7">
        <v>93.397000000000006</v>
      </c>
      <c r="L10317" s="7">
        <v>96.171999999999997</v>
      </c>
      <c r="M10317" s="7">
        <v>59.773000000000003</v>
      </c>
      <c r="N10317" s="7">
        <v>48.643000000000001</v>
      </c>
      <c r="O10317" s="7"/>
    </row>
    <row r="10318" spans="1:15" x14ac:dyDescent="0.2">
      <c r="A10318" s="2">
        <v>1</v>
      </c>
      <c r="B10318" s="6" t="s">
        <v>17</v>
      </c>
      <c r="C10318" s="6">
        <v>0</v>
      </c>
      <c r="D10318" s="5" t="s">
        <v>716</v>
      </c>
      <c r="E10318" s="5" t="str">
        <f t="shared" si="982"/>
        <v/>
      </c>
      <c r="F10318" s="5" t="str">
        <f t="shared" si="981"/>
        <v/>
      </c>
      <c r="G10318" s="7">
        <v>83.403999999999996</v>
      </c>
      <c r="H10318" s="7">
        <v>81.542000000000002</v>
      </c>
      <c r="I10318" s="7">
        <v>79.590999999999994</v>
      </c>
      <c r="J10318" s="7">
        <v>64.066000000000003</v>
      </c>
      <c r="K10318" s="7">
        <v>95.427999999999997</v>
      </c>
      <c r="L10318" s="7">
        <v>97.608000000000004</v>
      </c>
      <c r="M10318" s="7">
        <v>65.930000000000007</v>
      </c>
      <c r="N10318" s="7">
        <v>52.475000000000001</v>
      </c>
      <c r="O10318" s="7"/>
    </row>
    <row r="10319" spans="1:15" x14ac:dyDescent="0.2">
      <c r="A10319" s="2">
        <v>1</v>
      </c>
      <c r="B10319" s="6" t="s">
        <v>18</v>
      </c>
      <c r="C10319" s="6">
        <v>0</v>
      </c>
      <c r="D10319" s="5" t="s">
        <v>716</v>
      </c>
      <c r="E10319" s="5" t="str">
        <f t="shared" si="982"/>
        <v/>
      </c>
      <c r="F10319" s="5" t="str">
        <f t="shared" si="981"/>
        <v/>
      </c>
      <c r="G10319" s="7">
        <v>80.260000000000005</v>
      </c>
      <c r="H10319" s="7">
        <v>77.766000000000005</v>
      </c>
      <c r="I10319" s="7">
        <v>74.882000000000005</v>
      </c>
      <c r="J10319" s="7">
        <v>67.906000000000006</v>
      </c>
      <c r="K10319" s="7">
        <v>93.3</v>
      </c>
      <c r="L10319" s="7">
        <v>96.292000000000002</v>
      </c>
      <c r="M10319" s="7">
        <v>69.91</v>
      </c>
      <c r="N10319" s="7">
        <v>52.35</v>
      </c>
      <c r="O10319" s="7"/>
    </row>
    <row r="10320" spans="1:15" x14ac:dyDescent="0.2">
      <c r="A10320" s="2">
        <v>1</v>
      </c>
      <c r="B10320" s="6" t="s">
        <v>19</v>
      </c>
      <c r="C10320" s="6">
        <v>0</v>
      </c>
      <c r="D10320" s="5" t="s">
        <v>716</v>
      </c>
      <c r="E10320" s="5" t="str">
        <f t="shared" si="982"/>
        <v/>
      </c>
      <c r="F10320" s="5" t="str">
        <f t="shared" si="981"/>
        <v/>
      </c>
      <c r="G10320" s="7">
        <v>83.957999999999998</v>
      </c>
      <c r="H10320" s="7">
        <v>81.405000000000001</v>
      </c>
      <c r="I10320" s="7">
        <v>76.097999999999999</v>
      </c>
      <c r="J10320" s="7">
        <v>71.061000000000007</v>
      </c>
      <c r="K10320" s="7">
        <v>90.638000000000005</v>
      </c>
      <c r="L10320" s="7">
        <v>93.480999999999995</v>
      </c>
      <c r="M10320" s="7">
        <v>75.001999999999995</v>
      </c>
      <c r="N10320" s="7">
        <v>57.076000000000001</v>
      </c>
      <c r="O10320" s="7"/>
    </row>
    <row r="10321" spans="1:15" x14ac:dyDescent="0.2">
      <c r="A10321" s="2">
        <v>1</v>
      </c>
      <c r="B10321" s="6" t="s">
        <v>20</v>
      </c>
      <c r="C10321" s="6">
        <v>0</v>
      </c>
      <c r="D10321" s="5" t="s">
        <v>716</v>
      </c>
      <c r="E10321" s="5" t="str">
        <f t="shared" si="982"/>
        <v/>
      </c>
      <c r="F10321" s="5" t="str">
        <f t="shared" si="981"/>
        <v/>
      </c>
      <c r="G10321" s="7">
        <v>80.06</v>
      </c>
      <c r="H10321" s="7">
        <v>77.763999999999996</v>
      </c>
      <c r="I10321" s="7">
        <v>76.462000000000003</v>
      </c>
      <c r="J10321" s="7">
        <v>72.748999999999995</v>
      </c>
      <c r="K10321" s="7">
        <v>95.506</v>
      </c>
      <c r="L10321" s="7">
        <v>98.325000000000003</v>
      </c>
      <c r="M10321" s="7">
        <v>79.846999999999994</v>
      </c>
      <c r="N10321" s="7">
        <v>61.052999999999997</v>
      </c>
      <c r="O10321" s="7"/>
    </row>
    <row r="10322" spans="1:15" x14ac:dyDescent="0.2">
      <c r="A10322" s="2">
        <v>1</v>
      </c>
      <c r="B10322" s="6" t="s">
        <v>21</v>
      </c>
      <c r="C10322" s="6">
        <v>0</v>
      </c>
      <c r="D10322" s="5" t="s">
        <v>716</v>
      </c>
      <c r="E10322" s="5" t="str">
        <f t="shared" si="982"/>
        <v/>
      </c>
      <c r="F10322" s="5" t="str">
        <f t="shared" si="981"/>
        <v/>
      </c>
      <c r="G10322" s="7">
        <v>73.662999999999997</v>
      </c>
      <c r="H10322" s="7">
        <v>70.926000000000002</v>
      </c>
      <c r="I10322" s="7">
        <v>71.944000000000003</v>
      </c>
      <c r="J10322" s="7">
        <v>74.665999999999997</v>
      </c>
      <c r="K10322" s="7">
        <v>97.667000000000002</v>
      </c>
      <c r="L10322" s="7">
        <v>101.435</v>
      </c>
      <c r="M10322" s="7">
        <v>85.108999999999995</v>
      </c>
      <c r="N10322" s="7">
        <v>61.231000000000002</v>
      </c>
      <c r="O10322" s="7"/>
    </row>
    <row r="10323" spans="1:15" x14ac:dyDescent="0.2">
      <c r="A10323" s="2">
        <v>1</v>
      </c>
      <c r="B10323" s="6" t="s">
        <v>22</v>
      </c>
      <c r="C10323" s="6">
        <v>0</v>
      </c>
      <c r="D10323" s="5" t="s">
        <v>716</v>
      </c>
      <c r="E10323" s="5" t="str">
        <f t="shared" si="982"/>
        <v/>
      </c>
      <c r="F10323" s="5" t="str">
        <f t="shared" si="981"/>
        <v/>
      </c>
      <c r="G10323" s="7">
        <v>78.108000000000004</v>
      </c>
      <c r="H10323" s="7">
        <v>76.150000000000006</v>
      </c>
      <c r="I10323" s="7">
        <v>75.968000000000004</v>
      </c>
      <c r="J10323" s="7">
        <v>76.89</v>
      </c>
      <c r="K10323" s="7">
        <v>97.259</v>
      </c>
      <c r="L10323" s="7">
        <v>99.760999999999996</v>
      </c>
      <c r="M10323" s="7">
        <v>84.828999999999994</v>
      </c>
      <c r="N10323" s="7">
        <v>64.442999999999998</v>
      </c>
      <c r="O10323" s="7"/>
    </row>
    <row r="10324" spans="1:15" x14ac:dyDescent="0.2">
      <c r="A10324" s="2">
        <v>1</v>
      </c>
      <c r="B10324" s="6" t="s">
        <v>23</v>
      </c>
      <c r="C10324" s="6">
        <v>0</v>
      </c>
      <c r="D10324" s="5" t="s">
        <v>716</v>
      </c>
      <c r="E10324" s="5" t="str">
        <f t="shared" si="982"/>
        <v/>
      </c>
      <c r="F10324" s="5" t="str">
        <f t="shared" si="981"/>
        <v/>
      </c>
      <c r="G10324" s="7">
        <v>80.760999999999996</v>
      </c>
      <c r="H10324" s="7">
        <v>76.959000000000003</v>
      </c>
      <c r="I10324" s="7">
        <v>77.051000000000002</v>
      </c>
      <c r="J10324" s="7">
        <v>79.379000000000005</v>
      </c>
      <c r="K10324" s="7">
        <v>95.406000000000006</v>
      </c>
      <c r="L10324" s="7">
        <v>100.12</v>
      </c>
      <c r="M10324" s="7">
        <v>84.712999999999994</v>
      </c>
      <c r="N10324" s="7">
        <v>65.272999999999996</v>
      </c>
      <c r="O10324" s="7"/>
    </row>
    <row r="10325" spans="1:15" x14ac:dyDescent="0.2">
      <c r="A10325" s="2">
        <v>1</v>
      </c>
      <c r="B10325" s="6" t="s">
        <v>24</v>
      </c>
      <c r="C10325" s="6">
        <v>0</v>
      </c>
      <c r="D10325" s="5" t="s">
        <v>716</v>
      </c>
      <c r="E10325" s="5" t="str">
        <f t="shared" si="982"/>
        <v/>
      </c>
      <c r="F10325" s="5" t="str">
        <f t="shared" si="981"/>
        <v/>
      </c>
      <c r="G10325" s="7">
        <v>90.611999999999995</v>
      </c>
      <c r="H10325" s="7">
        <v>87.778999999999996</v>
      </c>
      <c r="I10325" s="7">
        <v>90.036000000000001</v>
      </c>
      <c r="J10325" s="7">
        <v>82.707999999999998</v>
      </c>
      <c r="K10325" s="7">
        <v>99.364000000000004</v>
      </c>
      <c r="L10325" s="7">
        <v>102.572</v>
      </c>
      <c r="M10325" s="7">
        <v>93.866</v>
      </c>
      <c r="N10325" s="7">
        <v>84.513000000000005</v>
      </c>
      <c r="O10325" s="7"/>
    </row>
    <row r="10326" spans="1:15" x14ac:dyDescent="0.2">
      <c r="A10326" s="2">
        <v>1</v>
      </c>
      <c r="B10326" s="6" t="s">
        <v>25</v>
      </c>
      <c r="C10326" s="6">
        <v>0</v>
      </c>
      <c r="D10326" s="5" t="s">
        <v>716</v>
      </c>
      <c r="E10326" s="5" t="str">
        <f t="shared" si="982"/>
        <v/>
      </c>
      <c r="F10326" s="5" t="str">
        <f t="shared" si="981"/>
        <v/>
      </c>
      <c r="G10326" s="7">
        <v>105.413</v>
      </c>
      <c r="H10326" s="7">
        <v>99.56</v>
      </c>
      <c r="I10326" s="7">
        <v>104.681</v>
      </c>
      <c r="J10326" s="7">
        <v>86.488</v>
      </c>
      <c r="K10326" s="7">
        <v>99.305000000000007</v>
      </c>
      <c r="L10326" s="7">
        <v>105.14400000000001</v>
      </c>
      <c r="M10326" s="7">
        <v>90.771000000000001</v>
      </c>
      <c r="N10326" s="7">
        <v>95.02</v>
      </c>
      <c r="O10326" s="7"/>
    </row>
    <row r="10327" spans="1:15" x14ac:dyDescent="0.2">
      <c r="A10327" s="2">
        <v>1</v>
      </c>
      <c r="B10327" s="6" t="s">
        <v>26</v>
      </c>
      <c r="C10327" s="6">
        <v>0</v>
      </c>
      <c r="D10327" s="5" t="s">
        <v>716</v>
      </c>
      <c r="E10327" s="5" t="str">
        <f t="shared" si="982"/>
        <v/>
      </c>
      <c r="F10327" s="5" t="str">
        <f t="shared" si="981"/>
        <v/>
      </c>
      <c r="G10327" s="7">
        <v>104.095</v>
      </c>
      <c r="H10327" s="7">
        <v>101.48699999999999</v>
      </c>
      <c r="I10327" s="7">
        <v>109.075</v>
      </c>
      <c r="J10327" s="7">
        <v>88.915000000000006</v>
      </c>
      <c r="K10327" s="7">
        <v>104.78400000000001</v>
      </c>
      <c r="L10327" s="7">
        <v>107.476</v>
      </c>
      <c r="M10327" s="7">
        <v>89.975999999999999</v>
      </c>
      <c r="N10327" s="7">
        <v>98.141000000000005</v>
      </c>
      <c r="O10327" s="7"/>
    </row>
    <row r="10328" spans="1:15" x14ac:dyDescent="0.2">
      <c r="A10328" s="2">
        <v>1</v>
      </c>
      <c r="B10328" s="6" t="s">
        <v>27</v>
      </c>
      <c r="C10328" s="6">
        <v>0</v>
      </c>
      <c r="D10328" s="5" t="s">
        <v>716</v>
      </c>
      <c r="E10328" s="5" t="str">
        <f t="shared" si="982"/>
        <v/>
      </c>
      <c r="F10328" s="5" t="str">
        <f t="shared" si="981"/>
        <v/>
      </c>
      <c r="G10328" s="7">
        <v>105.494</v>
      </c>
      <c r="H10328" s="7">
        <v>104.188</v>
      </c>
      <c r="I10328" s="7">
        <v>112.164</v>
      </c>
      <c r="J10328" s="7">
        <v>90.888999999999996</v>
      </c>
      <c r="K10328" s="7">
        <v>106.322</v>
      </c>
      <c r="L10328" s="7">
        <v>107.65600000000001</v>
      </c>
      <c r="M10328" s="7">
        <v>96.262</v>
      </c>
      <c r="N10328" s="7">
        <v>107.971</v>
      </c>
      <c r="O10328" s="7"/>
    </row>
    <row r="10329" spans="1:15" x14ac:dyDescent="0.2">
      <c r="A10329" s="2">
        <v>1</v>
      </c>
      <c r="B10329" s="6" t="s">
        <v>28</v>
      </c>
      <c r="C10329" s="6">
        <v>0</v>
      </c>
      <c r="D10329" s="5" t="s">
        <v>716</v>
      </c>
      <c r="E10329" s="5" t="str">
        <f t="shared" si="982"/>
        <v/>
      </c>
      <c r="F10329" s="5" t="str">
        <f t="shared" si="981"/>
        <v/>
      </c>
      <c r="G10329" s="7">
        <v>99.841999999999999</v>
      </c>
      <c r="H10329" s="7">
        <v>99.998999999999995</v>
      </c>
      <c r="I10329" s="7">
        <v>106.75700000000001</v>
      </c>
      <c r="J10329" s="7">
        <v>95.212999999999994</v>
      </c>
      <c r="K10329" s="7">
        <v>106.926</v>
      </c>
      <c r="L10329" s="7">
        <v>106.758</v>
      </c>
      <c r="M10329" s="7">
        <v>101.485</v>
      </c>
      <c r="N10329" s="7">
        <v>108.343</v>
      </c>
      <c r="O10329" s="7"/>
    </row>
    <row r="10330" spans="1:15" x14ac:dyDescent="0.2">
      <c r="A10330" s="2">
        <v>1</v>
      </c>
      <c r="B10330" s="6" t="s">
        <v>29</v>
      </c>
      <c r="C10330" s="6">
        <v>0</v>
      </c>
      <c r="D10330" s="5" t="s">
        <v>716</v>
      </c>
      <c r="E10330" s="5" t="str">
        <f t="shared" si="982"/>
        <v/>
      </c>
      <c r="F10330" s="5" t="str">
        <f t="shared" si="981"/>
        <v/>
      </c>
      <c r="G10330" s="7">
        <v>100</v>
      </c>
      <c r="H10330" s="7">
        <v>100</v>
      </c>
      <c r="I10330" s="7">
        <v>100</v>
      </c>
      <c r="J10330" s="7">
        <v>100</v>
      </c>
      <c r="K10330" s="7">
        <v>100</v>
      </c>
      <c r="L10330" s="7">
        <v>100</v>
      </c>
      <c r="M10330" s="7">
        <v>100</v>
      </c>
      <c r="N10330" s="7">
        <v>100</v>
      </c>
      <c r="O10330" s="7"/>
    </row>
    <row r="10331" spans="1:15" x14ac:dyDescent="0.2">
      <c r="A10331" s="2">
        <v>1</v>
      </c>
      <c r="B10331" s="6" t="s">
        <v>30</v>
      </c>
      <c r="C10331" s="6">
        <v>0</v>
      </c>
      <c r="D10331" s="5" t="s">
        <v>716</v>
      </c>
      <c r="E10331" s="5" t="str">
        <f t="shared" si="982"/>
        <v/>
      </c>
      <c r="F10331" s="5" t="str">
        <f t="shared" si="981"/>
        <v/>
      </c>
      <c r="G10331" s="7">
        <v>109.14</v>
      </c>
      <c r="H10331" s="7">
        <v>102.813</v>
      </c>
      <c r="I10331" s="7">
        <v>95.619</v>
      </c>
      <c r="J10331" s="7">
        <v>103.758</v>
      </c>
      <c r="K10331" s="7">
        <v>87.611000000000004</v>
      </c>
      <c r="L10331" s="7">
        <v>93.001999999999995</v>
      </c>
      <c r="M10331" s="7">
        <v>104.542</v>
      </c>
      <c r="N10331" s="7">
        <v>99.962000000000003</v>
      </c>
      <c r="O10331" s="7"/>
    </row>
    <row r="10332" spans="1:15" x14ac:dyDescent="0.2">
      <c r="A10332" s="2">
        <v>1</v>
      </c>
      <c r="B10332" s="6" t="s">
        <v>31</v>
      </c>
      <c r="C10332" s="6">
        <v>0</v>
      </c>
      <c r="D10332" s="5" t="s">
        <v>716</v>
      </c>
      <c r="E10332" s="5" t="str">
        <f t="shared" si="982"/>
        <v/>
      </c>
      <c r="F10332" s="5" t="str">
        <f t="shared" si="981"/>
        <v/>
      </c>
      <c r="G10332" s="7">
        <v>115.08799999999999</v>
      </c>
      <c r="H10332" s="7">
        <v>110.621</v>
      </c>
      <c r="I10332" s="7">
        <v>100.16800000000001</v>
      </c>
      <c r="J10332" s="7">
        <v>106.01300000000001</v>
      </c>
      <c r="K10332" s="7">
        <v>87.036000000000001</v>
      </c>
      <c r="L10332" s="7">
        <v>90.55</v>
      </c>
      <c r="M10332" s="7">
        <v>99.168999999999997</v>
      </c>
      <c r="N10332" s="7">
        <v>99.334999999999994</v>
      </c>
      <c r="O10332" s="7"/>
    </row>
    <row r="10333" spans="1:15" x14ac:dyDescent="0.2">
      <c r="A10333" s="2">
        <v>1</v>
      </c>
      <c r="B10333" s="6" t="s">
        <v>32</v>
      </c>
      <c r="C10333" s="6">
        <v>0</v>
      </c>
      <c r="D10333" s="5" t="s">
        <v>716</v>
      </c>
      <c r="E10333" s="5" t="str">
        <f t="shared" si="982"/>
        <v/>
      </c>
      <c r="F10333" s="5" t="str">
        <f t="shared" si="981"/>
        <v/>
      </c>
      <c r="G10333" s="7">
        <v>106.676</v>
      </c>
      <c r="H10333" s="7">
        <v>107.86499999999999</v>
      </c>
      <c r="I10333" s="7">
        <v>98.188000000000002</v>
      </c>
      <c r="J10333" s="7">
        <v>108.538</v>
      </c>
      <c r="K10333" s="7">
        <v>92.043999999999997</v>
      </c>
      <c r="L10333" s="7">
        <v>91.028999999999996</v>
      </c>
      <c r="M10333" s="7">
        <v>106.46599999999999</v>
      </c>
      <c r="N10333" s="7">
        <v>104.53700000000001</v>
      </c>
      <c r="O10333" s="7"/>
    </row>
    <row r="10334" spans="1:15" x14ac:dyDescent="0.2">
      <c r="A10334" s="2">
        <v>1</v>
      </c>
      <c r="B10334" s="6" t="s">
        <v>33</v>
      </c>
      <c r="C10334" s="6">
        <v>0</v>
      </c>
      <c r="D10334" s="5" t="s">
        <v>716</v>
      </c>
      <c r="E10334" s="5" t="str">
        <f t="shared" si="982"/>
        <v/>
      </c>
      <c r="F10334" s="5" t="str">
        <f t="shared" si="981"/>
        <v/>
      </c>
      <c r="G10334" s="7">
        <v>112.726</v>
      </c>
      <c r="H10334" s="7">
        <v>111.12</v>
      </c>
      <c r="I10334" s="7">
        <v>102.214</v>
      </c>
      <c r="J10334" s="7">
        <v>110.045</v>
      </c>
      <c r="K10334" s="7">
        <v>90.674999999999997</v>
      </c>
      <c r="L10334" s="7">
        <v>91.986000000000004</v>
      </c>
      <c r="M10334" s="7">
        <v>109.453</v>
      </c>
      <c r="N10334" s="7">
        <v>111.876</v>
      </c>
      <c r="O10334" s="7"/>
    </row>
    <row r="10335" spans="1:15" x14ac:dyDescent="0.2">
      <c r="A10335" s="2">
        <v>1</v>
      </c>
      <c r="B10335" s="6" t="s">
        <v>34</v>
      </c>
      <c r="C10335" s="6">
        <v>0</v>
      </c>
      <c r="D10335" s="5" t="s">
        <v>716</v>
      </c>
      <c r="E10335" s="5" t="str">
        <f t="shared" si="982"/>
        <v/>
      </c>
      <c r="F10335" s="5" t="str">
        <f t="shared" si="981"/>
        <v/>
      </c>
      <c r="G10335" s="7">
        <v>111.548</v>
      </c>
      <c r="H10335" s="7">
        <v>111.08499999999999</v>
      </c>
      <c r="I10335" s="7">
        <v>101.18600000000001</v>
      </c>
      <c r="J10335" s="7">
        <v>114.434</v>
      </c>
      <c r="K10335" s="7">
        <v>90.71</v>
      </c>
      <c r="L10335" s="7">
        <v>91.088999999999999</v>
      </c>
      <c r="M10335" s="7">
        <v>114.68600000000001</v>
      </c>
      <c r="N10335" s="7">
        <v>116.04600000000001</v>
      </c>
      <c r="O10335" s="7"/>
    </row>
    <row r="10336" spans="1:15" x14ac:dyDescent="0.2">
      <c r="A10336" s="2">
        <v>1</v>
      </c>
      <c r="B10336" s="6" t="s">
        <v>35</v>
      </c>
      <c r="C10336" s="6">
        <v>0</v>
      </c>
      <c r="D10336" s="5" t="s">
        <v>716</v>
      </c>
      <c r="E10336" s="5" t="str">
        <f t="shared" si="982"/>
        <v/>
      </c>
      <c r="F10336" s="5" t="str">
        <f t="shared" si="981"/>
        <v/>
      </c>
      <c r="G10336" s="7">
        <v>102.67700000000001</v>
      </c>
      <c r="H10336" s="7">
        <v>106.583</v>
      </c>
      <c r="I10336" s="7">
        <v>95.236000000000004</v>
      </c>
      <c r="J10336" s="7">
        <v>118.626</v>
      </c>
      <c r="K10336" s="7">
        <v>92.753</v>
      </c>
      <c r="L10336" s="7">
        <v>89.353999999999999</v>
      </c>
      <c r="M10336" s="7">
        <v>124.416</v>
      </c>
      <c r="N10336" s="7">
        <v>118.489</v>
      </c>
      <c r="O10336" s="7"/>
    </row>
    <row r="10337" spans="1:15" x14ac:dyDescent="0.2">
      <c r="A10337" s="2">
        <v>1</v>
      </c>
      <c r="B10337" s="6" t="s">
        <v>36</v>
      </c>
      <c r="C10337" s="6">
        <v>0</v>
      </c>
      <c r="D10337" s="5" t="s">
        <v>716</v>
      </c>
      <c r="E10337" s="5" t="str">
        <f t="shared" si="982"/>
        <v/>
      </c>
      <c r="F10337" s="5" t="str">
        <f t="shared" si="981"/>
        <v/>
      </c>
      <c r="G10337" s="7">
        <v>98.290999999999997</v>
      </c>
      <c r="H10337" s="7">
        <v>102.319</v>
      </c>
      <c r="I10337" s="7">
        <v>81.512</v>
      </c>
      <c r="J10337" s="7">
        <v>120.425</v>
      </c>
      <c r="K10337" s="7">
        <v>82.93</v>
      </c>
      <c r="L10337" s="7">
        <v>79.665000000000006</v>
      </c>
      <c r="M10337" s="7">
        <v>132.161</v>
      </c>
      <c r="N10337" s="7">
        <v>107.72799999999999</v>
      </c>
      <c r="O10337" s="7"/>
    </row>
    <row r="10338" spans="1:15" x14ac:dyDescent="0.2">
      <c r="A10338" s="2">
        <v>1</v>
      </c>
      <c r="B10338" s="6" t="s">
        <v>37</v>
      </c>
      <c r="C10338" s="6">
        <v>0</v>
      </c>
      <c r="D10338" s="5" t="s">
        <v>716</v>
      </c>
      <c r="E10338" s="5" t="str">
        <f t="shared" si="982"/>
        <v/>
      </c>
      <c r="F10338" s="5" t="str">
        <f t="shared" si="981"/>
        <v/>
      </c>
      <c r="G10338" s="7">
        <v>104.754</v>
      </c>
      <c r="H10338" s="7">
        <v>106.869</v>
      </c>
      <c r="I10338" s="7">
        <v>79.320999999999998</v>
      </c>
      <c r="J10338" s="7">
        <v>121.47199999999999</v>
      </c>
      <c r="K10338" s="7">
        <v>75.721000000000004</v>
      </c>
      <c r="L10338" s="7">
        <v>74.221999999999994</v>
      </c>
      <c r="M10338" s="7">
        <v>126.011</v>
      </c>
      <c r="N10338" s="7">
        <v>99.953000000000003</v>
      </c>
      <c r="O10338" s="7"/>
    </row>
    <row r="10339" spans="1:15" x14ac:dyDescent="0.2">
      <c r="A10339" s="2">
        <v>0</v>
      </c>
      <c r="B10339" s="5" t="s">
        <v>717</v>
      </c>
      <c r="C10339" s="6" t="s">
        <v>0</v>
      </c>
      <c r="E10339" s="5" t="str">
        <f t="shared" si="982"/>
        <v/>
      </c>
      <c r="F10339" s="5" t="str">
        <f t="shared" si="981"/>
        <v/>
      </c>
    </row>
    <row r="10340" spans="1:15" x14ac:dyDescent="0.2">
      <c r="A10340" s="2">
        <v>1</v>
      </c>
      <c r="B10340" s="6" t="s">
        <v>13</v>
      </c>
      <c r="C10340" s="6">
        <v>0</v>
      </c>
      <c r="D10340" s="5" t="s">
        <v>718</v>
      </c>
      <c r="E10340" s="5" t="str">
        <f t="shared" si="982"/>
        <v/>
      </c>
      <c r="F10340" s="5" t="str">
        <f t="shared" si="981"/>
        <v/>
      </c>
      <c r="G10340" s="7">
        <v>88.709000000000003</v>
      </c>
      <c r="H10340" s="7">
        <v>85.432000000000002</v>
      </c>
      <c r="I10340" s="7">
        <v>81.283000000000001</v>
      </c>
      <c r="J10340" s="7">
        <v>54.576000000000001</v>
      </c>
      <c r="K10340" s="7">
        <v>91.629000000000005</v>
      </c>
      <c r="L10340" s="7">
        <v>95.143000000000001</v>
      </c>
      <c r="M10340" s="7">
        <v>51.34</v>
      </c>
      <c r="N10340" s="7">
        <v>41.731000000000002</v>
      </c>
      <c r="O10340" s="7"/>
    </row>
    <row r="10341" spans="1:15" x14ac:dyDescent="0.2">
      <c r="A10341" s="2">
        <v>1</v>
      </c>
      <c r="B10341" s="6" t="s">
        <v>15</v>
      </c>
      <c r="C10341" s="6">
        <v>0</v>
      </c>
      <c r="D10341" s="5" t="s">
        <v>718</v>
      </c>
      <c r="E10341" s="5" t="str">
        <f t="shared" si="982"/>
        <v/>
      </c>
      <c r="F10341" s="5" t="str">
        <f t="shared" si="981"/>
        <v/>
      </c>
      <c r="G10341" s="7">
        <v>86.254000000000005</v>
      </c>
      <c r="H10341" s="7">
        <v>83.19</v>
      </c>
      <c r="I10341" s="7">
        <v>84.2</v>
      </c>
      <c r="J10341" s="7">
        <v>57.430999999999997</v>
      </c>
      <c r="K10341" s="7">
        <v>97.619</v>
      </c>
      <c r="L10341" s="7">
        <v>101.214</v>
      </c>
      <c r="M10341" s="7">
        <v>54.936</v>
      </c>
      <c r="N10341" s="7">
        <v>46.256</v>
      </c>
      <c r="O10341" s="7"/>
    </row>
    <row r="10342" spans="1:15" x14ac:dyDescent="0.2">
      <c r="A10342" s="2">
        <v>1</v>
      </c>
      <c r="B10342" s="6" t="s">
        <v>16</v>
      </c>
      <c r="C10342" s="6">
        <v>0</v>
      </c>
      <c r="D10342" s="5" t="s">
        <v>718</v>
      </c>
      <c r="E10342" s="5" t="str">
        <f t="shared" si="982"/>
        <v/>
      </c>
      <c r="F10342" s="5" t="str">
        <f t="shared" si="981"/>
        <v/>
      </c>
      <c r="G10342" s="7">
        <v>82.975999999999999</v>
      </c>
      <c r="H10342" s="7">
        <v>81.162000000000006</v>
      </c>
      <c r="I10342" s="7">
        <v>82.325999999999993</v>
      </c>
      <c r="J10342" s="7">
        <v>61.012</v>
      </c>
      <c r="K10342" s="7">
        <v>99.216999999999999</v>
      </c>
      <c r="L10342" s="7">
        <v>101.435</v>
      </c>
      <c r="M10342" s="7">
        <v>60.149000000000001</v>
      </c>
      <c r="N10342" s="7">
        <v>49.518000000000001</v>
      </c>
      <c r="O10342" s="7"/>
    </row>
    <row r="10343" spans="1:15" x14ac:dyDescent="0.2">
      <c r="A10343" s="2">
        <v>1</v>
      </c>
      <c r="B10343" s="6" t="s">
        <v>17</v>
      </c>
      <c r="C10343" s="6">
        <v>0</v>
      </c>
      <c r="D10343" s="5" t="s">
        <v>718</v>
      </c>
      <c r="E10343" s="5" t="str">
        <f t="shared" si="982"/>
        <v/>
      </c>
      <c r="F10343" s="5" t="str">
        <f t="shared" si="981"/>
        <v/>
      </c>
      <c r="G10343" s="7">
        <v>84.414000000000001</v>
      </c>
      <c r="H10343" s="7">
        <v>83.128</v>
      </c>
      <c r="I10343" s="7">
        <v>84.688000000000002</v>
      </c>
      <c r="J10343" s="7">
        <v>64.164000000000001</v>
      </c>
      <c r="K10343" s="7">
        <v>100.324</v>
      </c>
      <c r="L10343" s="7">
        <v>101.876</v>
      </c>
      <c r="M10343" s="7">
        <v>63.529000000000003</v>
      </c>
      <c r="N10343" s="7">
        <v>53.802</v>
      </c>
      <c r="O10343" s="7"/>
    </row>
    <row r="10344" spans="1:15" x14ac:dyDescent="0.2">
      <c r="A10344" s="2">
        <v>1</v>
      </c>
      <c r="B10344" s="6" t="s">
        <v>18</v>
      </c>
      <c r="C10344" s="6">
        <v>0</v>
      </c>
      <c r="D10344" s="5" t="s">
        <v>718</v>
      </c>
      <c r="E10344" s="5" t="str">
        <f t="shared" si="982"/>
        <v/>
      </c>
      <c r="F10344" s="5" t="str">
        <f t="shared" si="981"/>
        <v/>
      </c>
      <c r="G10344" s="7">
        <v>91.025000000000006</v>
      </c>
      <c r="H10344" s="7">
        <v>89.415000000000006</v>
      </c>
      <c r="I10344" s="7">
        <v>88.625</v>
      </c>
      <c r="J10344" s="7">
        <v>66.867999999999995</v>
      </c>
      <c r="K10344" s="7">
        <v>97.364000000000004</v>
      </c>
      <c r="L10344" s="7">
        <v>99.117000000000004</v>
      </c>
      <c r="M10344" s="7">
        <v>66.728999999999999</v>
      </c>
      <c r="N10344" s="7">
        <v>59.139000000000003</v>
      </c>
      <c r="O10344" s="7"/>
    </row>
    <row r="10345" spans="1:15" x14ac:dyDescent="0.2">
      <c r="A10345" s="2">
        <v>1</v>
      </c>
      <c r="B10345" s="6" t="s">
        <v>19</v>
      </c>
      <c r="C10345" s="6">
        <v>0</v>
      </c>
      <c r="D10345" s="5" t="s">
        <v>718</v>
      </c>
      <c r="E10345" s="5" t="str">
        <f t="shared" si="982"/>
        <v/>
      </c>
      <c r="F10345" s="5" t="str">
        <f t="shared" si="981"/>
        <v/>
      </c>
      <c r="G10345" s="7">
        <v>89.412999999999997</v>
      </c>
      <c r="H10345" s="7">
        <v>87.536000000000001</v>
      </c>
      <c r="I10345" s="7">
        <v>84.927000000000007</v>
      </c>
      <c r="J10345" s="7">
        <v>68.828999999999994</v>
      </c>
      <c r="K10345" s="7">
        <v>94.983000000000004</v>
      </c>
      <c r="L10345" s="7">
        <v>97.02</v>
      </c>
      <c r="M10345" s="7">
        <v>73.162000000000006</v>
      </c>
      <c r="N10345" s="7">
        <v>62.134</v>
      </c>
      <c r="O10345" s="7"/>
    </row>
    <row r="10346" spans="1:15" x14ac:dyDescent="0.2">
      <c r="A10346" s="2">
        <v>1</v>
      </c>
      <c r="B10346" s="6" t="s">
        <v>20</v>
      </c>
      <c r="C10346" s="6">
        <v>0</v>
      </c>
      <c r="D10346" s="5" t="s">
        <v>718</v>
      </c>
      <c r="E10346" s="5" t="str">
        <f t="shared" si="982"/>
        <v/>
      </c>
      <c r="F10346" s="5" t="str">
        <f t="shared" si="981"/>
        <v/>
      </c>
      <c r="G10346" s="7">
        <v>92.734999999999999</v>
      </c>
      <c r="H10346" s="7">
        <v>91.63</v>
      </c>
      <c r="I10346" s="7">
        <v>90.617999999999995</v>
      </c>
      <c r="J10346" s="7">
        <v>71.088999999999999</v>
      </c>
      <c r="K10346" s="7">
        <v>97.716999999999999</v>
      </c>
      <c r="L10346" s="7">
        <v>98.896000000000001</v>
      </c>
      <c r="M10346" s="7">
        <v>72.873999999999995</v>
      </c>
      <c r="N10346" s="7">
        <v>66.037000000000006</v>
      </c>
      <c r="O10346" s="7"/>
    </row>
    <row r="10347" spans="1:15" x14ac:dyDescent="0.2">
      <c r="A10347" s="2">
        <v>1</v>
      </c>
      <c r="B10347" s="6" t="s">
        <v>21</v>
      </c>
      <c r="C10347" s="6">
        <v>0</v>
      </c>
      <c r="D10347" s="5" t="s">
        <v>718</v>
      </c>
      <c r="E10347" s="5" t="str">
        <f t="shared" si="982"/>
        <v/>
      </c>
      <c r="F10347" s="5" t="str">
        <f t="shared" si="981"/>
        <v/>
      </c>
      <c r="G10347" s="7">
        <v>91.384</v>
      </c>
      <c r="H10347" s="7">
        <v>91.918000000000006</v>
      </c>
      <c r="I10347" s="7">
        <v>92.73</v>
      </c>
      <c r="J10347" s="7">
        <v>74.093999999999994</v>
      </c>
      <c r="K10347" s="7">
        <v>101.473</v>
      </c>
      <c r="L10347" s="7">
        <v>100.883</v>
      </c>
      <c r="M10347" s="7">
        <v>73.510000000000005</v>
      </c>
      <c r="N10347" s="7">
        <v>68.165999999999997</v>
      </c>
      <c r="O10347" s="7"/>
    </row>
    <row r="10348" spans="1:15" x14ac:dyDescent="0.2">
      <c r="A10348" s="2">
        <v>1</v>
      </c>
      <c r="B10348" s="6" t="s">
        <v>22</v>
      </c>
      <c r="C10348" s="6">
        <v>0</v>
      </c>
      <c r="D10348" s="5" t="s">
        <v>718</v>
      </c>
      <c r="E10348" s="5" t="str">
        <f t="shared" si="982"/>
        <v/>
      </c>
      <c r="F10348" s="5" t="str">
        <f t="shared" si="981"/>
        <v/>
      </c>
      <c r="G10348" s="7">
        <v>90.138000000000005</v>
      </c>
      <c r="H10348" s="7">
        <v>90.230999999999995</v>
      </c>
      <c r="I10348" s="7">
        <v>92.421999999999997</v>
      </c>
      <c r="J10348" s="7">
        <v>77.849000000000004</v>
      </c>
      <c r="K10348" s="7">
        <v>102.53400000000001</v>
      </c>
      <c r="L10348" s="7">
        <v>102.428</v>
      </c>
      <c r="M10348" s="7">
        <v>77.397999999999996</v>
      </c>
      <c r="N10348" s="7">
        <v>71.533000000000001</v>
      </c>
      <c r="O10348" s="7"/>
    </row>
    <row r="10349" spans="1:15" x14ac:dyDescent="0.2">
      <c r="A10349" s="2">
        <v>1</v>
      </c>
      <c r="B10349" s="6" t="s">
        <v>23</v>
      </c>
      <c r="C10349" s="6">
        <v>0</v>
      </c>
      <c r="D10349" s="5" t="s">
        <v>718</v>
      </c>
      <c r="E10349" s="5" t="str">
        <f t="shared" si="982"/>
        <v/>
      </c>
      <c r="F10349" s="5" t="str">
        <f t="shared" si="981"/>
        <v/>
      </c>
      <c r="G10349" s="7">
        <v>90.21</v>
      </c>
      <c r="H10349" s="7">
        <v>87.644000000000005</v>
      </c>
      <c r="I10349" s="7">
        <v>91.222999999999999</v>
      </c>
      <c r="J10349" s="7">
        <v>81.442999999999998</v>
      </c>
      <c r="K10349" s="7">
        <v>101.123</v>
      </c>
      <c r="L10349" s="7">
        <v>104.084</v>
      </c>
      <c r="M10349" s="7">
        <v>79.879000000000005</v>
      </c>
      <c r="N10349" s="7">
        <v>72.867999999999995</v>
      </c>
      <c r="O10349" s="7"/>
    </row>
    <row r="10350" spans="1:15" x14ac:dyDescent="0.2">
      <c r="A10350" s="2">
        <v>1</v>
      </c>
      <c r="B10350" s="6" t="s">
        <v>24</v>
      </c>
      <c r="C10350" s="6">
        <v>0</v>
      </c>
      <c r="D10350" s="5" t="s">
        <v>718</v>
      </c>
      <c r="E10350" s="5" t="str">
        <f t="shared" si="982"/>
        <v/>
      </c>
      <c r="F10350" s="5" t="str">
        <f t="shared" si="981"/>
        <v/>
      </c>
      <c r="G10350" s="7">
        <v>95.524000000000001</v>
      </c>
      <c r="H10350" s="7">
        <v>91.65</v>
      </c>
      <c r="I10350" s="7">
        <v>97.212999999999994</v>
      </c>
      <c r="J10350" s="7">
        <v>84.043000000000006</v>
      </c>
      <c r="K10350" s="7">
        <v>101.768</v>
      </c>
      <c r="L10350" s="7">
        <v>106.071</v>
      </c>
      <c r="M10350" s="7">
        <v>88.049000000000007</v>
      </c>
      <c r="N10350" s="7">
        <v>85.594999999999999</v>
      </c>
      <c r="O10350" s="7"/>
    </row>
    <row r="10351" spans="1:15" x14ac:dyDescent="0.2">
      <c r="A10351" s="2">
        <v>1</v>
      </c>
      <c r="B10351" s="6" t="s">
        <v>25</v>
      </c>
      <c r="C10351" s="6">
        <v>0</v>
      </c>
      <c r="D10351" s="5" t="s">
        <v>718</v>
      </c>
      <c r="E10351" s="5" t="str">
        <f t="shared" si="982"/>
        <v/>
      </c>
      <c r="F10351" s="5" t="str">
        <f t="shared" si="981"/>
        <v/>
      </c>
      <c r="G10351" s="7">
        <v>87.376999999999995</v>
      </c>
      <c r="H10351" s="7">
        <v>83.713999999999999</v>
      </c>
      <c r="I10351" s="7">
        <v>88.242000000000004</v>
      </c>
      <c r="J10351" s="7">
        <v>86.585999999999999</v>
      </c>
      <c r="K10351" s="7">
        <v>100.989</v>
      </c>
      <c r="L10351" s="7">
        <v>105.408</v>
      </c>
      <c r="M10351" s="7">
        <v>99.616</v>
      </c>
      <c r="N10351" s="7">
        <v>87.902000000000001</v>
      </c>
      <c r="O10351" s="7"/>
    </row>
    <row r="10352" spans="1:15" x14ac:dyDescent="0.2">
      <c r="A10352" s="2">
        <v>1</v>
      </c>
      <c r="B10352" s="6" t="s">
        <v>26</v>
      </c>
      <c r="C10352" s="6">
        <v>0</v>
      </c>
      <c r="D10352" s="5" t="s">
        <v>718</v>
      </c>
      <c r="E10352" s="5" t="str">
        <f t="shared" si="982"/>
        <v/>
      </c>
      <c r="F10352" s="5" t="str">
        <f t="shared" si="981"/>
        <v/>
      </c>
      <c r="G10352" s="7">
        <v>96.188000000000002</v>
      </c>
      <c r="H10352" s="7">
        <v>94.465999999999994</v>
      </c>
      <c r="I10352" s="7">
        <v>96.864000000000004</v>
      </c>
      <c r="J10352" s="7">
        <v>89.634</v>
      </c>
      <c r="K10352" s="7">
        <v>100.703</v>
      </c>
      <c r="L10352" s="7">
        <v>102.539</v>
      </c>
      <c r="M10352" s="7">
        <v>94.712999999999994</v>
      </c>
      <c r="N10352" s="7">
        <v>91.742999999999995</v>
      </c>
      <c r="O10352" s="7"/>
    </row>
    <row r="10353" spans="1:15" x14ac:dyDescent="0.2">
      <c r="A10353" s="2">
        <v>1</v>
      </c>
      <c r="B10353" s="6" t="s">
        <v>27</v>
      </c>
      <c r="C10353" s="6">
        <v>0</v>
      </c>
      <c r="D10353" s="5" t="s">
        <v>718</v>
      </c>
      <c r="E10353" s="5" t="str">
        <f t="shared" si="982"/>
        <v/>
      </c>
      <c r="F10353" s="5" t="str">
        <f t="shared" si="981"/>
        <v/>
      </c>
      <c r="G10353" s="7">
        <v>99.135999999999996</v>
      </c>
      <c r="H10353" s="7">
        <v>98.658000000000001</v>
      </c>
      <c r="I10353" s="7">
        <v>100.61799999999999</v>
      </c>
      <c r="J10353" s="7">
        <v>91.802000000000007</v>
      </c>
      <c r="K10353" s="7">
        <v>101.495</v>
      </c>
      <c r="L10353" s="7">
        <v>101.98699999999999</v>
      </c>
      <c r="M10353" s="7">
        <v>94.814999999999998</v>
      </c>
      <c r="N10353" s="7">
        <v>95.4</v>
      </c>
      <c r="O10353" s="7"/>
    </row>
    <row r="10354" spans="1:15" x14ac:dyDescent="0.2">
      <c r="A10354" s="2">
        <v>1</v>
      </c>
      <c r="B10354" s="6" t="s">
        <v>28</v>
      </c>
      <c r="C10354" s="6">
        <v>0</v>
      </c>
      <c r="D10354" s="5" t="s">
        <v>718</v>
      </c>
      <c r="E10354" s="5" t="str">
        <f t="shared" si="982"/>
        <v/>
      </c>
      <c r="F10354" s="5" t="str">
        <f t="shared" si="981"/>
        <v/>
      </c>
      <c r="G10354" s="7">
        <v>99.417000000000002</v>
      </c>
      <c r="H10354" s="7">
        <v>100.02</v>
      </c>
      <c r="I10354" s="7">
        <v>101.676</v>
      </c>
      <c r="J10354" s="7">
        <v>95.299000000000007</v>
      </c>
      <c r="K10354" s="7">
        <v>102.27200000000001</v>
      </c>
      <c r="L10354" s="7">
        <v>101.65600000000001</v>
      </c>
      <c r="M10354" s="7">
        <v>96.834999999999994</v>
      </c>
      <c r="N10354" s="7">
        <v>98.457999999999998</v>
      </c>
      <c r="O10354" s="7"/>
    </row>
    <row r="10355" spans="1:15" x14ac:dyDescent="0.2">
      <c r="A10355" s="2">
        <v>1</v>
      </c>
      <c r="B10355" s="6" t="s">
        <v>29</v>
      </c>
      <c r="C10355" s="6">
        <v>0</v>
      </c>
      <c r="D10355" s="5" t="s">
        <v>718</v>
      </c>
      <c r="E10355" s="5" t="str">
        <f t="shared" si="982"/>
        <v/>
      </c>
      <c r="F10355" s="5" t="str">
        <f t="shared" si="981"/>
        <v/>
      </c>
      <c r="G10355" s="7">
        <v>100</v>
      </c>
      <c r="H10355" s="7">
        <v>100</v>
      </c>
      <c r="I10355" s="7">
        <v>100</v>
      </c>
      <c r="J10355" s="7">
        <v>100</v>
      </c>
      <c r="K10355" s="7">
        <v>100</v>
      </c>
      <c r="L10355" s="7">
        <v>100</v>
      </c>
      <c r="M10355" s="7">
        <v>100</v>
      </c>
      <c r="N10355" s="7">
        <v>100</v>
      </c>
      <c r="O10355" s="7"/>
    </row>
    <row r="10356" spans="1:15" x14ac:dyDescent="0.2">
      <c r="A10356" s="2">
        <v>1</v>
      </c>
      <c r="B10356" s="6" t="s">
        <v>30</v>
      </c>
      <c r="C10356" s="6">
        <v>0</v>
      </c>
      <c r="D10356" s="5" t="s">
        <v>718</v>
      </c>
      <c r="E10356" s="5" t="str">
        <f t="shared" si="982"/>
        <v/>
      </c>
      <c r="F10356" s="5" t="str">
        <f t="shared" si="981"/>
        <v/>
      </c>
      <c r="G10356" s="7">
        <v>96.992999999999995</v>
      </c>
      <c r="H10356" s="7">
        <v>100.61799999999999</v>
      </c>
      <c r="I10356" s="7">
        <v>92.287999999999997</v>
      </c>
      <c r="J10356" s="7">
        <v>103.645</v>
      </c>
      <c r="K10356" s="7">
        <v>95.15</v>
      </c>
      <c r="L10356" s="7">
        <v>91.721999999999994</v>
      </c>
      <c r="M10356" s="7">
        <v>109.288</v>
      </c>
      <c r="N10356" s="7">
        <v>100.86</v>
      </c>
      <c r="O10356" s="7"/>
    </row>
    <row r="10357" spans="1:15" x14ac:dyDescent="0.2">
      <c r="A10357" s="2">
        <v>1</v>
      </c>
      <c r="B10357" s="6" t="s">
        <v>31</v>
      </c>
      <c r="C10357" s="6">
        <v>0</v>
      </c>
      <c r="D10357" s="5" t="s">
        <v>718</v>
      </c>
      <c r="E10357" s="5" t="str">
        <f t="shared" si="982"/>
        <v/>
      </c>
      <c r="F10357" s="5" t="str">
        <f t="shared" si="981"/>
        <v/>
      </c>
      <c r="G10357" s="7">
        <v>92.408000000000001</v>
      </c>
      <c r="H10357" s="7">
        <v>100.19499999999999</v>
      </c>
      <c r="I10357" s="7">
        <v>96.546000000000006</v>
      </c>
      <c r="J10357" s="7">
        <v>107.623</v>
      </c>
      <c r="K10357" s="7">
        <v>104.477</v>
      </c>
      <c r="L10357" s="7">
        <v>96.358000000000004</v>
      </c>
      <c r="M10357" s="7">
        <v>109.33499999999999</v>
      </c>
      <c r="N10357" s="7">
        <v>105.559</v>
      </c>
      <c r="O10357" s="7"/>
    </row>
    <row r="10358" spans="1:15" x14ac:dyDescent="0.2">
      <c r="A10358" s="2">
        <v>1</v>
      </c>
      <c r="B10358" s="6" t="s">
        <v>32</v>
      </c>
      <c r="C10358" s="6">
        <v>0</v>
      </c>
      <c r="D10358" s="5" t="s">
        <v>718</v>
      </c>
      <c r="E10358" s="5" t="str">
        <f t="shared" si="982"/>
        <v/>
      </c>
      <c r="F10358" s="5" t="str">
        <f t="shared" si="981"/>
        <v/>
      </c>
      <c r="G10358" s="7">
        <v>87.835999999999999</v>
      </c>
      <c r="H10358" s="7">
        <v>90.97</v>
      </c>
      <c r="I10358" s="7">
        <v>87.957999999999998</v>
      </c>
      <c r="J10358" s="7">
        <v>111.598</v>
      </c>
      <c r="K10358" s="7">
        <v>100.139</v>
      </c>
      <c r="L10358" s="7">
        <v>96.688999999999993</v>
      </c>
      <c r="M10358" s="7">
        <v>130.553</v>
      </c>
      <c r="N10358" s="7">
        <v>114.83199999999999</v>
      </c>
      <c r="O10358" s="7"/>
    </row>
    <row r="10359" spans="1:15" x14ac:dyDescent="0.2">
      <c r="A10359" s="2">
        <v>1</v>
      </c>
      <c r="B10359" s="6" t="s">
        <v>33</v>
      </c>
      <c r="C10359" s="6">
        <v>0</v>
      </c>
      <c r="D10359" s="5" t="s">
        <v>718</v>
      </c>
      <c r="E10359" s="5" t="str">
        <f t="shared" si="982"/>
        <v/>
      </c>
      <c r="F10359" s="5" t="str">
        <f t="shared" si="981"/>
        <v/>
      </c>
      <c r="G10359" s="7">
        <v>89.207999999999998</v>
      </c>
      <c r="H10359" s="7">
        <v>87.867000000000004</v>
      </c>
      <c r="I10359" s="7">
        <v>84.472999999999999</v>
      </c>
      <c r="J10359" s="7">
        <v>116.065</v>
      </c>
      <c r="K10359" s="7">
        <v>94.691999999999993</v>
      </c>
      <c r="L10359" s="7">
        <v>96.137</v>
      </c>
      <c r="M10359" s="7">
        <v>140.494</v>
      </c>
      <c r="N10359" s="7">
        <v>118.679</v>
      </c>
      <c r="O10359" s="7"/>
    </row>
    <row r="10360" spans="1:15" x14ac:dyDescent="0.2">
      <c r="A10360" s="2">
        <v>1</v>
      </c>
      <c r="B10360" s="6" t="s">
        <v>34</v>
      </c>
      <c r="C10360" s="6">
        <v>0</v>
      </c>
      <c r="D10360" s="5" t="s">
        <v>718</v>
      </c>
      <c r="E10360" s="5" t="str">
        <f t="shared" si="982"/>
        <v/>
      </c>
      <c r="F10360" s="5" t="str">
        <f t="shared" si="981"/>
        <v/>
      </c>
      <c r="G10360" s="7">
        <v>94.436000000000007</v>
      </c>
      <c r="H10360" s="7">
        <v>91.77</v>
      </c>
      <c r="I10360" s="7">
        <v>86.3</v>
      </c>
      <c r="J10360" s="7">
        <v>120.011</v>
      </c>
      <c r="K10360" s="7">
        <v>91.384</v>
      </c>
      <c r="L10360" s="7">
        <v>94.04</v>
      </c>
      <c r="M10360" s="7">
        <v>141.63800000000001</v>
      </c>
      <c r="N10360" s="7">
        <v>122.23399999999999</v>
      </c>
      <c r="O10360" s="7"/>
    </row>
    <row r="10361" spans="1:15" x14ac:dyDescent="0.2">
      <c r="A10361" s="2">
        <v>1</v>
      </c>
      <c r="B10361" s="6" t="s">
        <v>35</v>
      </c>
      <c r="C10361" s="6">
        <v>0</v>
      </c>
      <c r="D10361" s="5" t="s">
        <v>718</v>
      </c>
      <c r="E10361" s="5" t="str">
        <f t="shared" si="982"/>
        <v/>
      </c>
      <c r="F10361" s="5" t="str">
        <f t="shared" si="981"/>
        <v/>
      </c>
      <c r="G10361" s="7">
        <v>90.706999999999994</v>
      </c>
      <c r="H10361" s="7">
        <v>88.766999999999996</v>
      </c>
      <c r="I10361" s="7">
        <v>82.790999999999997</v>
      </c>
      <c r="J10361" s="7">
        <v>124.688</v>
      </c>
      <c r="K10361" s="7">
        <v>91.272999999999996</v>
      </c>
      <c r="L10361" s="7">
        <v>93.266999999999996</v>
      </c>
      <c r="M10361" s="7">
        <v>151.10499999999999</v>
      </c>
      <c r="N10361" s="7">
        <v>125.101</v>
      </c>
      <c r="O10361" s="7"/>
    </row>
    <row r="10362" spans="1:15" x14ac:dyDescent="0.2">
      <c r="A10362" s="2">
        <v>1</v>
      </c>
      <c r="B10362" s="6" t="s">
        <v>36</v>
      </c>
      <c r="C10362" s="6">
        <v>0</v>
      </c>
      <c r="D10362" s="5" t="s">
        <v>718</v>
      </c>
      <c r="E10362" s="5" t="str">
        <f t="shared" si="982"/>
        <v/>
      </c>
      <c r="F10362" s="5" t="str">
        <f t="shared" si="981"/>
        <v/>
      </c>
      <c r="G10362" s="7">
        <v>85.457999999999998</v>
      </c>
      <c r="H10362" s="7">
        <v>85.311999999999998</v>
      </c>
      <c r="I10362" s="7">
        <v>76.555000000000007</v>
      </c>
      <c r="J10362" s="7">
        <v>129.72999999999999</v>
      </c>
      <c r="K10362" s="7">
        <v>89.581999999999994</v>
      </c>
      <c r="L10362" s="7">
        <v>89.734999999999999</v>
      </c>
      <c r="M10362" s="7">
        <v>155.09</v>
      </c>
      <c r="N10362" s="7">
        <v>118.729</v>
      </c>
      <c r="O10362" s="7"/>
    </row>
    <row r="10363" spans="1:15" x14ac:dyDescent="0.2">
      <c r="A10363" s="2">
        <v>1</v>
      </c>
      <c r="B10363" s="6" t="s">
        <v>37</v>
      </c>
      <c r="C10363" s="6">
        <v>0</v>
      </c>
      <c r="D10363" s="5" t="s">
        <v>718</v>
      </c>
      <c r="E10363" s="5" t="str">
        <f t="shared" si="982"/>
        <v/>
      </c>
      <c r="F10363" s="5" t="str">
        <f t="shared" si="981"/>
        <v/>
      </c>
      <c r="G10363" s="7">
        <v>89.447000000000003</v>
      </c>
      <c r="H10363" s="7">
        <v>90.201999999999998</v>
      </c>
      <c r="I10363" s="7">
        <v>76.363</v>
      </c>
      <c r="J10363" s="7">
        <v>134.726</v>
      </c>
      <c r="K10363" s="7">
        <v>85.373000000000005</v>
      </c>
      <c r="L10363" s="7">
        <v>84.658000000000001</v>
      </c>
      <c r="M10363" s="7">
        <v>149.99100000000001</v>
      </c>
      <c r="N10363" s="7">
        <v>114.538</v>
      </c>
      <c r="O10363" s="7"/>
    </row>
    <row r="10364" spans="1:15" x14ac:dyDescent="0.2">
      <c r="A10364" s="2">
        <v>0</v>
      </c>
      <c r="B10364" s="5" t="s">
        <v>717</v>
      </c>
      <c r="C10364" s="6" t="s">
        <v>0</v>
      </c>
      <c r="E10364" s="5" t="str">
        <f t="shared" si="982"/>
        <v/>
      </c>
      <c r="F10364" s="5" t="str">
        <f t="shared" si="981"/>
        <v/>
      </c>
    </row>
    <row r="10365" spans="1:15" x14ac:dyDescent="0.2">
      <c r="A10365" s="2">
        <v>1</v>
      </c>
      <c r="B10365" s="6" t="s">
        <v>13</v>
      </c>
      <c r="C10365" s="6">
        <v>0</v>
      </c>
      <c r="D10365" s="5" t="s">
        <v>719</v>
      </c>
      <c r="E10365" s="5" t="str">
        <f t="shared" si="982"/>
        <v/>
      </c>
      <c r="F10365" s="5" t="str">
        <f t="shared" si="981"/>
        <v/>
      </c>
      <c r="G10365" s="7">
        <v>88.709000000000003</v>
      </c>
      <c r="H10365" s="7">
        <v>85.432000000000002</v>
      </c>
      <c r="I10365" s="7">
        <v>81.283000000000001</v>
      </c>
      <c r="J10365" s="7">
        <v>54.576000000000001</v>
      </c>
      <c r="K10365" s="7">
        <v>91.629000000000005</v>
      </c>
      <c r="L10365" s="7">
        <v>95.143000000000001</v>
      </c>
      <c r="M10365" s="7">
        <v>51.34</v>
      </c>
      <c r="N10365" s="7">
        <v>41.731000000000002</v>
      </c>
      <c r="O10365" s="7"/>
    </row>
    <row r="10366" spans="1:15" x14ac:dyDescent="0.2">
      <c r="A10366" s="2">
        <v>1</v>
      </c>
      <c r="B10366" s="6" t="s">
        <v>15</v>
      </c>
      <c r="C10366" s="6">
        <v>0</v>
      </c>
      <c r="D10366" s="5" t="s">
        <v>719</v>
      </c>
      <c r="E10366" s="5" t="str">
        <f t="shared" si="982"/>
        <v/>
      </c>
      <c r="F10366" s="5" t="str">
        <f t="shared" si="981"/>
        <v/>
      </c>
      <c r="G10366" s="7">
        <v>86.254000000000005</v>
      </c>
      <c r="H10366" s="7">
        <v>83.19</v>
      </c>
      <c r="I10366" s="7">
        <v>84.2</v>
      </c>
      <c r="J10366" s="7">
        <v>57.430999999999997</v>
      </c>
      <c r="K10366" s="7">
        <v>97.619</v>
      </c>
      <c r="L10366" s="7">
        <v>101.214</v>
      </c>
      <c r="M10366" s="7">
        <v>54.936</v>
      </c>
      <c r="N10366" s="7">
        <v>46.256</v>
      </c>
      <c r="O10366" s="7"/>
    </row>
    <row r="10367" spans="1:15" x14ac:dyDescent="0.2">
      <c r="A10367" s="2">
        <v>1</v>
      </c>
      <c r="B10367" s="6" t="s">
        <v>16</v>
      </c>
      <c r="C10367" s="6">
        <v>0</v>
      </c>
      <c r="D10367" s="5" t="s">
        <v>719</v>
      </c>
      <c r="E10367" s="5" t="str">
        <f t="shared" si="982"/>
        <v/>
      </c>
      <c r="F10367" s="5" t="str">
        <f t="shared" si="981"/>
        <v/>
      </c>
      <c r="G10367" s="7">
        <v>82.975999999999999</v>
      </c>
      <c r="H10367" s="7">
        <v>81.162000000000006</v>
      </c>
      <c r="I10367" s="7">
        <v>82.325999999999993</v>
      </c>
      <c r="J10367" s="7">
        <v>61.012</v>
      </c>
      <c r="K10367" s="7">
        <v>99.216999999999999</v>
      </c>
      <c r="L10367" s="7">
        <v>101.435</v>
      </c>
      <c r="M10367" s="7">
        <v>60.149000000000001</v>
      </c>
      <c r="N10367" s="7">
        <v>49.518000000000001</v>
      </c>
      <c r="O10367" s="7"/>
    </row>
    <row r="10368" spans="1:15" x14ac:dyDescent="0.2">
      <c r="A10368" s="2">
        <v>1</v>
      </c>
      <c r="B10368" s="6" t="s">
        <v>17</v>
      </c>
      <c r="C10368" s="6">
        <v>0</v>
      </c>
      <c r="D10368" s="5" t="s">
        <v>719</v>
      </c>
      <c r="E10368" s="5" t="str">
        <f t="shared" si="982"/>
        <v/>
      </c>
      <c r="F10368" s="5" t="str">
        <f t="shared" si="981"/>
        <v/>
      </c>
      <c r="G10368" s="7">
        <v>84.414000000000001</v>
      </c>
      <c r="H10368" s="7">
        <v>83.128</v>
      </c>
      <c r="I10368" s="7">
        <v>84.688000000000002</v>
      </c>
      <c r="J10368" s="7">
        <v>64.164000000000001</v>
      </c>
      <c r="K10368" s="7">
        <v>100.324</v>
      </c>
      <c r="L10368" s="7">
        <v>101.876</v>
      </c>
      <c r="M10368" s="7">
        <v>63.529000000000003</v>
      </c>
      <c r="N10368" s="7">
        <v>53.802</v>
      </c>
      <c r="O10368" s="7"/>
    </row>
    <row r="10369" spans="1:15" x14ac:dyDescent="0.2">
      <c r="A10369" s="2">
        <v>1</v>
      </c>
      <c r="B10369" s="6" t="s">
        <v>18</v>
      </c>
      <c r="C10369" s="6">
        <v>0</v>
      </c>
      <c r="D10369" s="5" t="s">
        <v>719</v>
      </c>
      <c r="E10369" s="5" t="str">
        <f t="shared" si="982"/>
        <v/>
      </c>
      <c r="F10369" s="5" t="str">
        <f t="shared" si="981"/>
        <v/>
      </c>
      <c r="G10369" s="7">
        <v>91.025000000000006</v>
      </c>
      <c r="H10369" s="7">
        <v>89.415000000000006</v>
      </c>
      <c r="I10369" s="7">
        <v>88.625</v>
      </c>
      <c r="J10369" s="7">
        <v>66.867999999999995</v>
      </c>
      <c r="K10369" s="7">
        <v>97.364000000000004</v>
      </c>
      <c r="L10369" s="7">
        <v>99.117000000000004</v>
      </c>
      <c r="M10369" s="7">
        <v>66.728999999999999</v>
      </c>
      <c r="N10369" s="7">
        <v>59.139000000000003</v>
      </c>
      <c r="O10369" s="7"/>
    </row>
    <row r="10370" spans="1:15" x14ac:dyDescent="0.2">
      <c r="A10370" s="2">
        <v>1</v>
      </c>
      <c r="B10370" s="6" t="s">
        <v>19</v>
      </c>
      <c r="C10370" s="6">
        <v>0</v>
      </c>
      <c r="D10370" s="5" t="s">
        <v>719</v>
      </c>
      <c r="E10370" s="5" t="str">
        <f t="shared" si="982"/>
        <v/>
      </c>
      <c r="F10370" s="5" t="str">
        <f t="shared" si="981"/>
        <v/>
      </c>
      <c r="G10370" s="7">
        <v>89.412999999999997</v>
      </c>
      <c r="H10370" s="7">
        <v>87.536000000000001</v>
      </c>
      <c r="I10370" s="7">
        <v>84.927000000000007</v>
      </c>
      <c r="J10370" s="7">
        <v>68.828999999999994</v>
      </c>
      <c r="K10370" s="7">
        <v>94.983000000000004</v>
      </c>
      <c r="L10370" s="7">
        <v>97.02</v>
      </c>
      <c r="M10370" s="7">
        <v>73.162000000000006</v>
      </c>
      <c r="N10370" s="7">
        <v>62.134</v>
      </c>
      <c r="O10370" s="7"/>
    </row>
    <row r="10371" spans="1:15" x14ac:dyDescent="0.2">
      <c r="A10371" s="2">
        <v>1</v>
      </c>
      <c r="B10371" s="6" t="s">
        <v>20</v>
      </c>
      <c r="C10371" s="6">
        <v>0</v>
      </c>
      <c r="D10371" s="5" t="s">
        <v>719</v>
      </c>
      <c r="E10371" s="5" t="str">
        <f t="shared" si="982"/>
        <v/>
      </c>
      <c r="F10371" s="5" t="str">
        <f t="shared" si="981"/>
        <v/>
      </c>
      <c r="G10371" s="7">
        <v>92.734999999999999</v>
      </c>
      <c r="H10371" s="7">
        <v>91.63</v>
      </c>
      <c r="I10371" s="7">
        <v>90.617999999999995</v>
      </c>
      <c r="J10371" s="7">
        <v>71.088999999999999</v>
      </c>
      <c r="K10371" s="7">
        <v>97.716999999999999</v>
      </c>
      <c r="L10371" s="7">
        <v>98.896000000000001</v>
      </c>
      <c r="M10371" s="7">
        <v>72.873999999999995</v>
      </c>
      <c r="N10371" s="7">
        <v>66.037000000000006</v>
      </c>
      <c r="O10371" s="7"/>
    </row>
    <row r="10372" spans="1:15" x14ac:dyDescent="0.2">
      <c r="A10372" s="2">
        <v>1</v>
      </c>
      <c r="B10372" s="6" t="s">
        <v>21</v>
      </c>
      <c r="C10372" s="6">
        <v>0</v>
      </c>
      <c r="D10372" s="5" t="s">
        <v>719</v>
      </c>
      <c r="E10372" s="5" t="str">
        <f t="shared" si="982"/>
        <v/>
      </c>
      <c r="F10372" s="5" t="str">
        <f t="shared" si="981"/>
        <v/>
      </c>
      <c r="G10372" s="7">
        <v>91.384</v>
      </c>
      <c r="H10372" s="7">
        <v>91.918000000000006</v>
      </c>
      <c r="I10372" s="7">
        <v>92.73</v>
      </c>
      <c r="J10372" s="7">
        <v>74.093999999999994</v>
      </c>
      <c r="K10372" s="7">
        <v>101.473</v>
      </c>
      <c r="L10372" s="7">
        <v>100.883</v>
      </c>
      <c r="M10372" s="7">
        <v>73.510000000000005</v>
      </c>
      <c r="N10372" s="7">
        <v>68.165999999999997</v>
      </c>
      <c r="O10372" s="7"/>
    </row>
    <row r="10373" spans="1:15" x14ac:dyDescent="0.2">
      <c r="A10373" s="2">
        <v>1</v>
      </c>
      <c r="B10373" s="6" t="s">
        <v>22</v>
      </c>
      <c r="C10373" s="6">
        <v>0</v>
      </c>
      <c r="D10373" s="5" t="s">
        <v>719</v>
      </c>
      <c r="E10373" s="5" t="str">
        <f t="shared" si="982"/>
        <v/>
      </c>
      <c r="F10373" s="5" t="str">
        <f t="shared" si="981"/>
        <v/>
      </c>
      <c r="G10373" s="7">
        <v>90.138000000000005</v>
      </c>
      <c r="H10373" s="7">
        <v>90.230999999999995</v>
      </c>
      <c r="I10373" s="7">
        <v>92.421999999999997</v>
      </c>
      <c r="J10373" s="7">
        <v>77.849000000000004</v>
      </c>
      <c r="K10373" s="7">
        <v>102.53400000000001</v>
      </c>
      <c r="L10373" s="7">
        <v>102.428</v>
      </c>
      <c r="M10373" s="7">
        <v>77.397999999999996</v>
      </c>
      <c r="N10373" s="7">
        <v>71.533000000000001</v>
      </c>
      <c r="O10373" s="7"/>
    </row>
    <row r="10374" spans="1:15" x14ac:dyDescent="0.2">
      <c r="A10374" s="2">
        <v>1</v>
      </c>
      <c r="B10374" s="6" t="s">
        <v>23</v>
      </c>
      <c r="C10374" s="6">
        <v>0</v>
      </c>
      <c r="D10374" s="5" t="s">
        <v>719</v>
      </c>
      <c r="E10374" s="5" t="str">
        <f t="shared" si="982"/>
        <v/>
      </c>
      <c r="F10374" s="5" t="str">
        <f t="shared" si="981"/>
        <v/>
      </c>
      <c r="G10374" s="7">
        <v>90.21</v>
      </c>
      <c r="H10374" s="7">
        <v>87.644000000000005</v>
      </c>
      <c r="I10374" s="7">
        <v>91.222999999999999</v>
      </c>
      <c r="J10374" s="7">
        <v>81.442999999999998</v>
      </c>
      <c r="K10374" s="7">
        <v>101.123</v>
      </c>
      <c r="L10374" s="7">
        <v>104.084</v>
      </c>
      <c r="M10374" s="7">
        <v>79.879000000000005</v>
      </c>
      <c r="N10374" s="7">
        <v>72.867999999999995</v>
      </c>
      <c r="O10374" s="7"/>
    </row>
    <row r="10375" spans="1:15" x14ac:dyDescent="0.2">
      <c r="A10375" s="2">
        <v>1</v>
      </c>
      <c r="B10375" s="6" t="s">
        <v>24</v>
      </c>
      <c r="C10375" s="6">
        <v>0</v>
      </c>
      <c r="D10375" s="5" t="s">
        <v>719</v>
      </c>
      <c r="E10375" s="5" t="str">
        <f t="shared" si="982"/>
        <v/>
      </c>
      <c r="F10375" s="5" t="str">
        <f t="shared" si="981"/>
        <v/>
      </c>
      <c r="G10375" s="7">
        <v>95.524000000000001</v>
      </c>
      <c r="H10375" s="7">
        <v>91.65</v>
      </c>
      <c r="I10375" s="7">
        <v>97.212999999999994</v>
      </c>
      <c r="J10375" s="7">
        <v>84.043000000000006</v>
      </c>
      <c r="K10375" s="7">
        <v>101.768</v>
      </c>
      <c r="L10375" s="7">
        <v>106.071</v>
      </c>
      <c r="M10375" s="7">
        <v>88.049000000000007</v>
      </c>
      <c r="N10375" s="7">
        <v>85.594999999999999</v>
      </c>
      <c r="O10375" s="7"/>
    </row>
    <row r="10376" spans="1:15" x14ac:dyDescent="0.2">
      <c r="A10376" s="2">
        <v>1</v>
      </c>
      <c r="B10376" s="6" t="s">
        <v>25</v>
      </c>
      <c r="C10376" s="6">
        <v>0</v>
      </c>
      <c r="D10376" s="5" t="s">
        <v>719</v>
      </c>
      <c r="E10376" s="5" t="str">
        <f t="shared" si="982"/>
        <v/>
      </c>
      <c r="F10376" s="5" t="str">
        <f t="shared" ref="F10376:F10439" si="983">IF(LEN(E10376)=0,"",E10376&amp;B10376)</f>
        <v/>
      </c>
      <c r="G10376" s="7">
        <v>87.376999999999995</v>
      </c>
      <c r="H10376" s="7">
        <v>83.713999999999999</v>
      </c>
      <c r="I10376" s="7">
        <v>88.242000000000004</v>
      </c>
      <c r="J10376" s="7">
        <v>86.585999999999999</v>
      </c>
      <c r="K10376" s="7">
        <v>100.989</v>
      </c>
      <c r="L10376" s="7">
        <v>105.408</v>
      </c>
      <c r="M10376" s="7">
        <v>99.616</v>
      </c>
      <c r="N10376" s="7">
        <v>87.902000000000001</v>
      </c>
      <c r="O10376" s="7"/>
    </row>
    <row r="10377" spans="1:15" x14ac:dyDescent="0.2">
      <c r="A10377" s="2">
        <v>1</v>
      </c>
      <c r="B10377" s="6" t="s">
        <v>26</v>
      </c>
      <c r="C10377" s="6">
        <v>0</v>
      </c>
      <c r="D10377" s="5" t="s">
        <v>719</v>
      </c>
      <c r="E10377" s="5" t="str">
        <f t="shared" ref="E10377:E10440" si="984">IF(C10377=0,IF(LEN(D10377)&lt;&gt;3,"",D10377),IF(LEN(D10377)&lt;&gt;4,"",LEFT(D10377,3)))</f>
        <v/>
      </c>
      <c r="F10377" s="5" t="str">
        <f t="shared" si="983"/>
        <v/>
      </c>
      <c r="G10377" s="7">
        <v>96.188000000000002</v>
      </c>
      <c r="H10377" s="7">
        <v>94.465999999999994</v>
      </c>
      <c r="I10377" s="7">
        <v>96.864000000000004</v>
      </c>
      <c r="J10377" s="7">
        <v>89.634</v>
      </c>
      <c r="K10377" s="7">
        <v>100.703</v>
      </c>
      <c r="L10377" s="7">
        <v>102.539</v>
      </c>
      <c r="M10377" s="7">
        <v>94.712999999999994</v>
      </c>
      <c r="N10377" s="7">
        <v>91.742999999999995</v>
      </c>
      <c r="O10377" s="7"/>
    </row>
    <row r="10378" spans="1:15" x14ac:dyDescent="0.2">
      <c r="A10378" s="2">
        <v>1</v>
      </c>
      <c r="B10378" s="6" t="s">
        <v>27</v>
      </c>
      <c r="C10378" s="6">
        <v>0</v>
      </c>
      <c r="D10378" s="5" t="s">
        <v>719</v>
      </c>
      <c r="E10378" s="5" t="str">
        <f t="shared" si="984"/>
        <v/>
      </c>
      <c r="F10378" s="5" t="str">
        <f t="shared" si="983"/>
        <v/>
      </c>
      <c r="G10378" s="7">
        <v>99.135999999999996</v>
      </c>
      <c r="H10378" s="7">
        <v>98.658000000000001</v>
      </c>
      <c r="I10378" s="7">
        <v>100.61799999999999</v>
      </c>
      <c r="J10378" s="7">
        <v>91.802000000000007</v>
      </c>
      <c r="K10378" s="7">
        <v>101.495</v>
      </c>
      <c r="L10378" s="7">
        <v>101.98699999999999</v>
      </c>
      <c r="M10378" s="7">
        <v>94.814999999999998</v>
      </c>
      <c r="N10378" s="7">
        <v>95.4</v>
      </c>
      <c r="O10378" s="7"/>
    </row>
    <row r="10379" spans="1:15" x14ac:dyDescent="0.2">
      <c r="A10379" s="2">
        <v>1</v>
      </c>
      <c r="B10379" s="6" t="s">
        <v>28</v>
      </c>
      <c r="C10379" s="6">
        <v>0</v>
      </c>
      <c r="D10379" s="5" t="s">
        <v>719</v>
      </c>
      <c r="E10379" s="5" t="str">
        <f t="shared" si="984"/>
        <v/>
      </c>
      <c r="F10379" s="5" t="str">
        <f t="shared" si="983"/>
        <v/>
      </c>
      <c r="G10379" s="7">
        <v>99.417000000000002</v>
      </c>
      <c r="H10379" s="7">
        <v>100.02</v>
      </c>
      <c r="I10379" s="7">
        <v>101.676</v>
      </c>
      <c r="J10379" s="7">
        <v>95.299000000000007</v>
      </c>
      <c r="K10379" s="7">
        <v>102.27200000000001</v>
      </c>
      <c r="L10379" s="7">
        <v>101.65600000000001</v>
      </c>
      <c r="M10379" s="7">
        <v>96.834999999999994</v>
      </c>
      <c r="N10379" s="7">
        <v>98.457999999999998</v>
      </c>
      <c r="O10379" s="7"/>
    </row>
    <row r="10380" spans="1:15" x14ac:dyDescent="0.2">
      <c r="A10380" s="2">
        <v>1</v>
      </c>
      <c r="B10380" s="6" t="s">
        <v>29</v>
      </c>
      <c r="C10380" s="6">
        <v>0</v>
      </c>
      <c r="D10380" s="5" t="s">
        <v>719</v>
      </c>
      <c r="E10380" s="5" t="str">
        <f t="shared" si="984"/>
        <v/>
      </c>
      <c r="F10380" s="5" t="str">
        <f t="shared" si="983"/>
        <v/>
      </c>
      <c r="G10380" s="7">
        <v>100</v>
      </c>
      <c r="H10380" s="7">
        <v>100</v>
      </c>
      <c r="I10380" s="7">
        <v>100</v>
      </c>
      <c r="J10380" s="7">
        <v>100</v>
      </c>
      <c r="K10380" s="7">
        <v>100</v>
      </c>
      <c r="L10380" s="7">
        <v>100</v>
      </c>
      <c r="M10380" s="7">
        <v>100</v>
      </c>
      <c r="N10380" s="7">
        <v>100</v>
      </c>
      <c r="O10380" s="7"/>
    </row>
    <row r="10381" spans="1:15" x14ac:dyDescent="0.2">
      <c r="A10381" s="2">
        <v>1</v>
      </c>
      <c r="B10381" s="6" t="s">
        <v>30</v>
      </c>
      <c r="C10381" s="6">
        <v>0</v>
      </c>
      <c r="D10381" s="5" t="s">
        <v>719</v>
      </c>
      <c r="E10381" s="5" t="str">
        <f t="shared" si="984"/>
        <v/>
      </c>
      <c r="F10381" s="5" t="str">
        <f t="shared" si="983"/>
        <v/>
      </c>
      <c r="G10381" s="7">
        <v>96.992999999999995</v>
      </c>
      <c r="H10381" s="7">
        <v>100.61799999999999</v>
      </c>
      <c r="I10381" s="7">
        <v>92.287999999999997</v>
      </c>
      <c r="J10381" s="7">
        <v>103.645</v>
      </c>
      <c r="K10381" s="7">
        <v>95.15</v>
      </c>
      <c r="L10381" s="7">
        <v>91.721999999999994</v>
      </c>
      <c r="M10381" s="7">
        <v>109.288</v>
      </c>
      <c r="N10381" s="7">
        <v>100.86</v>
      </c>
      <c r="O10381" s="7"/>
    </row>
    <row r="10382" spans="1:15" x14ac:dyDescent="0.2">
      <c r="A10382" s="2">
        <v>1</v>
      </c>
      <c r="B10382" s="6" t="s">
        <v>31</v>
      </c>
      <c r="C10382" s="6">
        <v>0</v>
      </c>
      <c r="D10382" s="5" t="s">
        <v>719</v>
      </c>
      <c r="E10382" s="5" t="str">
        <f t="shared" si="984"/>
        <v/>
      </c>
      <c r="F10382" s="5" t="str">
        <f t="shared" si="983"/>
        <v/>
      </c>
      <c r="G10382" s="7">
        <v>92.408000000000001</v>
      </c>
      <c r="H10382" s="7">
        <v>100.19499999999999</v>
      </c>
      <c r="I10382" s="7">
        <v>96.546000000000006</v>
      </c>
      <c r="J10382" s="7">
        <v>107.623</v>
      </c>
      <c r="K10382" s="7">
        <v>104.477</v>
      </c>
      <c r="L10382" s="7">
        <v>96.358000000000004</v>
      </c>
      <c r="M10382" s="7">
        <v>109.33499999999999</v>
      </c>
      <c r="N10382" s="7">
        <v>105.559</v>
      </c>
      <c r="O10382" s="7"/>
    </row>
    <row r="10383" spans="1:15" x14ac:dyDescent="0.2">
      <c r="A10383" s="2">
        <v>1</v>
      </c>
      <c r="B10383" s="6" t="s">
        <v>32</v>
      </c>
      <c r="C10383" s="6">
        <v>0</v>
      </c>
      <c r="D10383" s="5" t="s">
        <v>719</v>
      </c>
      <c r="E10383" s="5" t="str">
        <f t="shared" si="984"/>
        <v/>
      </c>
      <c r="F10383" s="5" t="str">
        <f t="shared" si="983"/>
        <v/>
      </c>
      <c r="G10383" s="7">
        <v>87.835999999999999</v>
      </c>
      <c r="H10383" s="7">
        <v>90.97</v>
      </c>
      <c r="I10383" s="7">
        <v>87.957999999999998</v>
      </c>
      <c r="J10383" s="7">
        <v>111.598</v>
      </c>
      <c r="K10383" s="7">
        <v>100.139</v>
      </c>
      <c r="L10383" s="7">
        <v>96.688999999999993</v>
      </c>
      <c r="M10383" s="7">
        <v>130.553</v>
      </c>
      <c r="N10383" s="7">
        <v>114.83199999999999</v>
      </c>
      <c r="O10383" s="7"/>
    </row>
    <row r="10384" spans="1:15" x14ac:dyDescent="0.2">
      <c r="A10384" s="2">
        <v>1</v>
      </c>
      <c r="B10384" s="6" t="s">
        <v>33</v>
      </c>
      <c r="C10384" s="6">
        <v>0</v>
      </c>
      <c r="D10384" s="5" t="s">
        <v>719</v>
      </c>
      <c r="E10384" s="5" t="str">
        <f t="shared" si="984"/>
        <v/>
      </c>
      <c r="F10384" s="5" t="str">
        <f t="shared" si="983"/>
        <v/>
      </c>
      <c r="G10384" s="7">
        <v>89.207999999999998</v>
      </c>
      <c r="H10384" s="7">
        <v>87.867000000000004</v>
      </c>
      <c r="I10384" s="7">
        <v>84.472999999999999</v>
      </c>
      <c r="J10384" s="7">
        <v>116.065</v>
      </c>
      <c r="K10384" s="7">
        <v>94.691999999999993</v>
      </c>
      <c r="L10384" s="7">
        <v>96.137</v>
      </c>
      <c r="M10384" s="7">
        <v>140.494</v>
      </c>
      <c r="N10384" s="7">
        <v>118.679</v>
      </c>
      <c r="O10384" s="7"/>
    </row>
    <row r="10385" spans="1:15" x14ac:dyDescent="0.2">
      <c r="A10385" s="2">
        <v>1</v>
      </c>
      <c r="B10385" s="6" t="s">
        <v>34</v>
      </c>
      <c r="C10385" s="6">
        <v>0</v>
      </c>
      <c r="D10385" s="5" t="s">
        <v>719</v>
      </c>
      <c r="E10385" s="5" t="str">
        <f t="shared" si="984"/>
        <v/>
      </c>
      <c r="F10385" s="5" t="str">
        <f t="shared" si="983"/>
        <v/>
      </c>
      <c r="G10385" s="7">
        <v>94.436000000000007</v>
      </c>
      <c r="H10385" s="7">
        <v>91.77</v>
      </c>
      <c r="I10385" s="7">
        <v>86.3</v>
      </c>
      <c r="J10385" s="7">
        <v>120.011</v>
      </c>
      <c r="K10385" s="7">
        <v>91.384</v>
      </c>
      <c r="L10385" s="7">
        <v>94.04</v>
      </c>
      <c r="M10385" s="7">
        <v>141.63800000000001</v>
      </c>
      <c r="N10385" s="7">
        <v>122.23399999999999</v>
      </c>
      <c r="O10385" s="7"/>
    </row>
    <row r="10386" spans="1:15" x14ac:dyDescent="0.2">
      <c r="A10386" s="2">
        <v>1</v>
      </c>
      <c r="B10386" s="6" t="s">
        <v>35</v>
      </c>
      <c r="C10386" s="6">
        <v>0</v>
      </c>
      <c r="D10386" s="5" t="s">
        <v>719</v>
      </c>
      <c r="E10386" s="5" t="str">
        <f t="shared" si="984"/>
        <v/>
      </c>
      <c r="F10386" s="5" t="str">
        <f t="shared" si="983"/>
        <v/>
      </c>
      <c r="G10386" s="7">
        <v>90.706999999999994</v>
      </c>
      <c r="H10386" s="7">
        <v>88.766999999999996</v>
      </c>
      <c r="I10386" s="7">
        <v>82.790999999999997</v>
      </c>
      <c r="J10386" s="7">
        <v>124.688</v>
      </c>
      <c r="K10386" s="7">
        <v>91.272999999999996</v>
      </c>
      <c r="L10386" s="7">
        <v>93.266999999999996</v>
      </c>
      <c r="M10386" s="7">
        <v>151.10499999999999</v>
      </c>
      <c r="N10386" s="7">
        <v>125.101</v>
      </c>
      <c r="O10386" s="7"/>
    </row>
    <row r="10387" spans="1:15" x14ac:dyDescent="0.2">
      <c r="A10387" s="2">
        <v>1</v>
      </c>
      <c r="B10387" s="6" t="s">
        <v>36</v>
      </c>
      <c r="C10387" s="6">
        <v>0</v>
      </c>
      <c r="D10387" s="5" t="s">
        <v>719</v>
      </c>
      <c r="E10387" s="5" t="str">
        <f t="shared" si="984"/>
        <v/>
      </c>
      <c r="F10387" s="5" t="str">
        <f t="shared" si="983"/>
        <v/>
      </c>
      <c r="G10387" s="7">
        <v>85.457999999999998</v>
      </c>
      <c r="H10387" s="7">
        <v>85.311999999999998</v>
      </c>
      <c r="I10387" s="7">
        <v>76.555000000000007</v>
      </c>
      <c r="J10387" s="7">
        <v>129.72999999999999</v>
      </c>
      <c r="K10387" s="7">
        <v>89.581999999999994</v>
      </c>
      <c r="L10387" s="7">
        <v>89.734999999999999</v>
      </c>
      <c r="M10387" s="7">
        <v>155.09</v>
      </c>
      <c r="N10387" s="7">
        <v>118.729</v>
      </c>
      <c r="O10387" s="7"/>
    </row>
    <row r="10388" spans="1:15" x14ac:dyDescent="0.2">
      <c r="A10388" s="2">
        <v>1</v>
      </c>
      <c r="B10388" s="6" t="s">
        <v>37</v>
      </c>
      <c r="C10388" s="6">
        <v>0</v>
      </c>
      <c r="D10388" s="5" t="s">
        <v>719</v>
      </c>
      <c r="E10388" s="5" t="str">
        <f t="shared" si="984"/>
        <v/>
      </c>
      <c r="F10388" s="5" t="str">
        <f t="shared" si="983"/>
        <v/>
      </c>
      <c r="G10388" s="7">
        <v>89.447000000000003</v>
      </c>
      <c r="H10388" s="7">
        <v>90.201999999999998</v>
      </c>
      <c r="I10388" s="7">
        <v>76.363</v>
      </c>
      <c r="J10388" s="7">
        <v>134.726</v>
      </c>
      <c r="K10388" s="7">
        <v>85.373000000000005</v>
      </c>
      <c r="L10388" s="7">
        <v>84.658000000000001</v>
      </c>
      <c r="M10388" s="7">
        <v>149.99100000000001</v>
      </c>
      <c r="N10388" s="7">
        <v>114.538</v>
      </c>
      <c r="O10388" s="7"/>
    </row>
    <row r="10389" spans="1:15" x14ac:dyDescent="0.2">
      <c r="A10389" s="2">
        <v>0</v>
      </c>
      <c r="B10389" s="5" t="s">
        <v>720</v>
      </c>
      <c r="C10389" s="6" t="s">
        <v>0</v>
      </c>
      <c r="E10389" s="5" t="str">
        <f t="shared" si="984"/>
        <v/>
      </c>
      <c r="F10389" s="5" t="str">
        <f t="shared" si="983"/>
        <v/>
      </c>
    </row>
    <row r="10390" spans="1:15" x14ac:dyDescent="0.2">
      <c r="A10390" s="2">
        <v>1</v>
      </c>
      <c r="B10390" s="6" t="s">
        <v>13</v>
      </c>
      <c r="C10390" s="6">
        <v>0</v>
      </c>
      <c r="D10390" s="5" t="s">
        <v>721</v>
      </c>
      <c r="E10390" s="5" t="str">
        <f t="shared" si="984"/>
        <v/>
      </c>
      <c r="F10390" s="5" t="str">
        <f t="shared" si="983"/>
        <v/>
      </c>
      <c r="G10390" s="7">
        <v>8.3450000000000006</v>
      </c>
      <c r="H10390" s="7">
        <v>7.5789999999999997</v>
      </c>
      <c r="I10390" s="7">
        <v>2.073</v>
      </c>
      <c r="J10390" s="7">
        <v>281.91000000000003</v>
      </c>
      <c r="K10390" s="7">
        <v>24.841999999999999</v>
      </c>
      <c r="L10390" s="7">
        <v>27.350999999999999</v>
      </c>
      <c r="M10390" s="7">
        <v>535.68499999999995</v>
      </c>
      <c r="N10390" s="7">
        <v>11.105</v>
      </c>
      <c r="O10390" s="7"/>
    </row>
    <row r="10391" spans="1:15" x14ac:dyDescent="0.2">
      <c r="A10391" s="2">
        <v>1</v>
      </c>
      <c r="B10391" s="6" t="s">
        <v>15</v>
      </c>
      <c r="C10391" s="6">
        <v>0</v>
      </c>
      <c r="D10391" s="5" t="s">
        <v>721</v>
      </c>
      <c r="E10391" s="5" t="str">
        <f t="shared" si="984"/>
        <v/>
      </c>
      <c r="F10391" s="5" t="str">
        <f t="shared" si="983"/>
        <v/>
      </c>
      <c r="G10391" s="7">
        <v>13.465</v>
      </c>
      <c r="H10391" s="7">
        <v>12.195</v>
      </c>
      <c r="I10391" s="7">
        <v>3.657</v>
      </c>
      <c r="J10391" s="7">
        <v>250.779</v>
      </c>
      <c r="K10391" s="7">
        <v>27.16</v>
      </c>
      <c r="L10391" s="7">
        <v>29.988</v>
      </c>
      <c r="M10391" s="7">
        <v>398.85</v>
      </c>
      <c r="N10391" s="7">
        <v>14.586</v>
      </c>
      <c r="O10391" s="7"/>
    </row>
    <row r="10392" spans="1:15" x14ac:dyDescent="0.2">
      <c r="A10392" s="2">
        <v>1</v>
      </c>
      <c r="B10392" s="6" t="s">
        <v>16</v>
      </c>
      <c r="C10392" s="6">
        <v>0</v>
      </c>
      <c r="D10392" s="5" t="s">
        <v>721</v>
      </c>
      <c r="E10392" s="5" t="str">
        <f t="shared" si="984"/>
        <v/>
      </c>
      <c r="F10392" s="5" t="str">
        <f t="shared" si="983"/>
        <v/>
      </c>
      <c r="G10392" s="7">
        <v>18.605</v>
      </c>
      <c r="H10392" s="7">
        <v>17.510000000000002</v>
      </c>
      <c r="I10392" s="7">
        <v>5.9809999999999999</v>
      </c>
      <c r="J10392" s="7">
        <v>208.946</v>
      </c>
      <c r="K10392" s="7">
        <v>32.15</v>
      </c>
      <c r="L10392" s="7">
        <v>34.159999999999997</v>
      </c>
      <c r="M10392" s="7">
        <v>277.02999999999997</v>
      </c>
      <c r="N10392" s="7">
        <v>16.57</v>
      </c>
      <c r="O10392" s="7"/>
    </row>
    <row r="10393" spans="1:15" x14ac:dyDescent="0.2">
      <c r="A10393" s="2">
        <v>1</v>
      </c>
      <c r="B10393" s="6" t="s">
        <v>17</v>
      </c>
      <c r="C10393" s="6">
        <v>0</v>
      </c>
      <c r="D10393" s="5" t="s">
        <v>721</v>
      </c>
      <c r="E10393" s="5" t="str">
        <f t="shared" si="984"/>
        <v/>
      </c>
      <c r="F10393" s="5" t="str">
        <f t="shared" si="983"/>
        <v/>
      </c>
      <c r="G10393" s="7">
        <v>23.352</v>
      </c>
      <c r="H10393" s="7">
        <v>22.390999999999998</v>
      </c>
      <c r="I10393" s="7">
        <v>8.6880000000000006</v>
      </c>
      <c r="J10393" s="7">
        <v>182.13900000000001</v>
      </c>
      <c r="K10393" s="7">
        <v>37.206000000000003</v>
      </c>
      <c r="L10393" s="7">
        <v>38.804000000000002</v>
      </c>
      <c r="M10393" s="7">
        <v>227.18600000000001</v>
      </c>
      <c r="N10393" s="7">
        <v>19.739000000000001</v>
      </c>
      <c r="O10393" s="7"/>
    </row>
    <row r="10394" spans="1:15" x14ac:dyDescent="0.2">
      <c r="A10394" s="2">
        <v>1</v>
      </c>
      <c r="B10394" s="6" t="s">
        <v>18</v>
      </c>
      <c r="C10394" s="6">
        <v>0</v>
      </c>
      <c r="D10394" s="5" t="s">
        <v>721</v>
      </c>
      <c r="E10394" s="5" t="str">
        <f t="shared" si="984"/>
        <v/>
      </c>
      <c r="F10394" s="5" t="str">
        <f t="shared" si="983"/>
        <v/>
      </c>
      <c r="G10394" s="7">
        <v>25.251999999999999</v>
      </c>
      <c r="H10394" s="7">
        <v>23.675000000000001</v>
      </c>
      <c r="I10394" s="7">
        <v>10.118</v>
      </c>
      <c r="J10394" s="7">
        <v>173.27500000000001</v>
      </c>
      <c r="K10394" s="7">
        <v>40.069000000000003</v>
      </c>
      <c r="L10394" s="7">
        <v>42.738999999999997</v>
      </c>
      <c r="M10394" s="7">
        <v>220.11699999999999</v>
      </c>
      <c r="N10394" s="7">
        <v>22.271999999999998</v>
      </c>
      <c r="O10394" s="7"/>
    </row>
    <row r="10395" spans="1:15" x14ac:dyDescent="0.2">
      <c r="A10395" s="2">
        <v>1</v>
      </c>
      <c r="B10395" s="6" t="s">
        <v>19</v>
      </c>
      <c r="C10395" s="6">
        <v>0</v>
      </c>
      <c r="D10395" s="5" t="s">
        <v>721</v>
      </c>
      <c r="E10395" s="5" t="str">
        <f t="shared" si="984"/>
        <v/>
      </c>
      <c r="F10395" s="5" t="str">
        <f t="shared" si="983"/>
        <v/>
      </c>
      <c r="G10395" s="7">
        <v>35.298000000000002</v>
      </c>
      <c r="H10395" s="7">
        <v>32.581000000000003</v>
      </c>
      <c r="I10395" s="7">
        <v>14.643000000000001</v>
      </c>
      <c r="J10395" s="7">
        <v>138.90100000000001</v>
      </c>
      <c r="K10395" s="7">
        <v>41.482999999999997</v>
      </c>
      <c r="L10395" s="7">
        <v>44.942999999999998</v>
      </c>
      <c r="M10395" s="7">
        <v>175.56700000000001</v>
      </c>
      <c r="N10395" s="7">
        <v>25.707999999999998</v>
      </c>
      <c r="O10395" s="7"/>
    </row>
    <row r="10396" spans="1:15" x14ac:dyDescent="0.2">
      <c r="A10396" s="2">
        <v>1</v>
      </c>
      <c r="B10396" s="6" t="s">
        <v>20</v>
      </c>
      <c r="C10396" s="6">
        <v>0</v>
      </c>
      <c r="D10396" s="5" t="s">
        <v>721</v>
      </c>
      <c r="E10396" s="5" t="str">
        <f t="shared" si="984"/>
        <v/>
      </c>
      <c r="F10396" s="5" t="str">
        <f t="shared" si="983"/>
        <v/>
      </c>
      <c r="G10396" s="7">
        <v>42.734999999999999</v>
      </c>
      <c r="H10396" s="7">
        <v>39.923000000000002</v>
      </c>
      <c r="I10396" s="7">
        <v>19.843</v>
      </c>
      <c r="J10396" s="7">
        <v>132.30699999999999</v>
      </c>
      <c r="K10396" s="7">
        <v>46.433</v>
      </c>
      <c r="L10396" s="7">
        <v>49.704999999999998</v>
      </c>
      <c r="M10396" s="7">
        <v>136.024</v>
      </c>
      <c r="N10396" s="7">
        <v>26.992000000000001</v>
      </c>
      <c r="O10396" s="7"/>
    </row>
    <row r="10397" spans="1:15" x14ac:dyDescent="0.2">
      <c r="A10397" s="2">
        <v>1</v>
      </c>
      <c r="B10397" s="6" t="s">
        <v>21</v>
      </c>
      <c r="C10397" s="6">
        <v>0</v>
      </c>
      <c r="D10397" s="5" t="s">
        <v>721</v>
      </c>
      <c r="E10397" s="5" t="str">
        <f t="shared" si="984"/>
        <v/>
      </c>
      <c r="F10397" s="5" t="str">
        <f t="shared" si="983"/>
        <v/>
      </c>
      <c r="G10397" s="7">
        <v>53.301000000000002</v>
      </c>
      <c r="H10397" s="7">
        <v>49.76</v>
      </c>
      <c r="I10397" s="7">
        <v>26.867000000000001</v>
      </c>
      <c r="J10397" s="7">
        <v>121.066</v>
      </c>
      <c r="K10397" s="7">
        <v>50.406999999999996</v>
      </c>
      <c r="L10397" s="7">
        <v>53.994</v>
      </c>
      <c r="M10397" s="7">
        <v>118.556</v>
      </c>
      <c r="N10397" s="7">
        <v>31.853000000000002</v>
      </c>
      <c r="O10397" s="7"/>
    </row>
    <row r="10398" spans="1:15" x14ac:dyDescent="0.2">
      <c r="A10398" s="2">
        <v>1</v>
      </c>
      <c r="B10398" s="6" t="s">
        <v>22</v>
      </c>
      <c r="C10398" s="6">
        <v>0</v>
      </c>
      <c r="D10398" s="5" t="s">
        <v>721</v>
      </c>
      <c r="E10398" s="5" t="str">
        <f t="shared" si="984"/>
        <v/>
      </c>
      <c r="F10398" s="5" t="str">
        <f t="shared" si="983"/>
        <v/>
      </c>
      <c r="G10398" s="7">
        <v>60.095999999999997</v>
      </c>
      <c r="H10398" s="7">
        <v>56.680999999999997</v>
      </c>
      <c r="I10398" s="7">
        <v>35.155000000000001</v>
      </c>
      <c r="J10398" s="7">
        <v>114.58</v>
      </c>
      <c r="K10398" s="7">
        <v>58.499000000000002</v>
      </c>
      <c r="L10398" s="7">
        <v>62.023000000000003</v>
      </c>
      <c r="M10398" s="7">
        <v>113.352</v>
      </c>
      <c r="N10398" s="7">
        <v>39.848999999999997</v>
      </c>
      <c r="O10398" s="7"/>
    </row>
    <row r="10399" spans="1:15" x14ac:dyDescent="0.2">
      <c r="A10399" s="2">
        <v>1</v>
      </c>
      <c r="B10399" s="6" t="s">
        <v>23</v>
      </c>
      <c r="C10399" s="6">
        <v>0</v>
      </c>
      <c r="D10399" s="5" t="s">
        <v>721</v>
      </c>
      <c r="E10399" s="5" t="str">
        <f t="shared" si="984"/>
        <v/>
      </c>
      <c r="F10399" s="5" t="str">
        <f t="shared" si="983"/>
        <v/>
      </c>
      <c r="G10399" s="7">
        <v>72.468000000000004</v>
      </c>
      <c r="H10399" s="7">
        <v>68.335999999999999</v>
      </c>
      <c r="I10399" s="7">
        <v>47.143999999999998</v>
      </c>
      <c r="J10399" s="7">
        <v>108.09399999999999</v>
      </c>
      <c r="K10399" s="7">
        <v>65.055000000000007</v>
      </c>
      <c r="L10399" s="7">
        <v>68.989000000000004</v>
      </c>
      <c r="M10399" s="7">
        <v>103.92</v>
      </c>
      <c r="N10399" s="7">
        <v>48.993000000000002</v>
      </c>
      <c r="O10399" s="7"/>
    </row>
    <row r="10400" spans="1:15" x14ac:dyDescent="0.2">
      <c r="A10400" s="2">
        <v>1</v>
      </c>
      <c r="B10400" s="6" t="s">
        <v>24</v>
      </c>
      <c r="C10400" s="6">
        <v>0</v>
      </c>
      <c r="D10400" s="5" t="s">
        <v>721</v>
      </c>
      <c r="E10400" s="5" t="str">
        <f t="shared" si="984"/>
        <v/>
      </c>
      <c r="F10400" s="5" t="str">
        <f t="shared" si="983"/>
        <v/>
      </c>
      <c r="G10400" s="7">
        <v>81.891000000000005</v>
      </c>
      <c r="H10400" s="7">
        <v>77.801000000000002</v>
      </c>
      <c r="I10400" s="7">
        <v>59.92</v>
      </c>
      <c r="J10400" s="7">
        <v>99.122</v>
      </c>
      <c r="K10400" s="7">
        <v>73.171000000000006</v>
      </c>
      <c r="L10400" s="7">
        <v>77.016999999999996</v>
      </c>
      <c r="M10400" s="7">
        <v>104.31100000000001</v>
      </c>
      <c r="N10400" s="7">
        <v>62.503999999999998</v>
      </c>
      <c r="O10400" s="7"/>
    </row>
    <row r="10401" spans="1:15" x14ac:dyDescent="0.2">
      <c r="A10401" s="2">
        <v>1</v>
      </c>
      <c r="B10401" s="6" t="s">
        <v>25</v>
      </c>
      <c r="C10401" s="6">
        <v>0</v>
      </c>
      <c r="D10401" s="5" t="s">
        <v>721</v>
      </c>
      <c r="E10401" s="5" t="str">
        <f t="shared" si="984"/>
        <v/>
      </c>
      <c r="F10401" s="5" t="str">
        <f t="shared" si="983"/>
        <v/>
      </c>
      <c r="G10401" s="7">
        <v>110.42100000000001</v>
      </c>
      <c r="H10401" s="7">
        <v>104.82</v>
      </c>
      <c r="I10401" s="7">
        <v>88.855999999999995</v>
      </c>
      <c r="J10401" s="7">
        <v>91.015000000000001</v>
      </c>
      <c r="K10401" s="7">
        <v>80.47</v>
      </c>
      <c r="L10401" s="7">
        <v>84.77</v>
      </c>
      <c r="M10401" s="7">
        <v>95.453999999999994</v>
      </c>
      <c r="N10401" s="7">
        <v>84.816000000000003</v>
      </c>
      <c r="O10401" s="7"/>
    </row>
    <row r="10402" spans="1:15" x14ac:dyDescent="0.2">
      <c r="A10402" s="2">
        <v>1</v>
      </c>
      <c r="B10402" s="6" t="s">
        <v>26</v>
      </c>
      <c r="C10402" s="6">
        <v>0</v>
      </c>
      <c r="D10402" s="5" t="s">
        <v>721</v>
      </c>
      <c r="E10402" s="5" t="str">
        <f t="shared" si="984"/>
        <v/>
      </c>
      <c r="F10402" s="5" t="str">
        <f t="shared" si="983"/>
        <v/>
      </c>
      <c r="G10402" s="7">
        <v>105.828</v>
      </c>
      <c r="H10402" s="7">
        <v>105.753</v>
      </c>
      <c r="I10402" s="7">
        <v>98.012</v>
      </c>
      <c r="J10402" s="7">
        <v>92.584000000000003</v>
      </c>
      <c r="K10402" s="7">
        <v>92.614000000000004</v>
      </c>
      <c r="L10402" s="7">
        <v>92.68</v>
      </c>
      <c r="M10402" s="7">
        <v>114.111</v>
      </c>
      <c r="N10402" s="7">
        <v>111.843</v>
      </c>
      <c r="O10402" s="7"/>
    </row>
    <row r="10403" spans="1:15" x14ac:dyDescent="0.2">
      <c r="A10403" s="2">
        <v>1</v>
      </c>
      <c r="B10403" s="6" t="s">
        <v>27</v>
      </c>
      <c r="C10403" s="6">
        <v>0</v>
      </c>
      <c r="D10403" s="5" t="s">
        <v>721</v>
      </c>
      <c r="E10403" s="5" t="str">
        <f t="shared" si="984"/>
        <v/>
      </c>
      <c r="F10403" s="5" t="str">
        <f t="shared" si="983"/>
        <v/>
      </c>
      <c r="G10403" s="7">
        <v>97.652000000000001</v>
      </c>
      <c r="H10403" s="7">
        <v>98.626000000000005</v>
      </c>
      <c r="I10403" s="7">
        <v>101.38200000000001</v>
      </c>
      <c r="J10403" s="7">
        <v>96.953000000000003</v>
      </c>
      <c r="K10403" s="7">
        <v>103.819</v>
      </c>
      <c r="L10403" s="7">
        <v>102.794</v>
      </c>
      <c r="M10403" s="7">
        <v>120.175</v>
      </c>
      <c r="N10403" s="7">
        <v>121.83499999999999</v>
      </c>
      <c r="O10403" s="7"/>
    </row>
    <row r="10404" spans="1:15" x14ac:dyDescent="0.2">
      <c r="A10404" s="2">
        <v>1</v>
      </c>
      <c r="B10404" s="6" t="s">
        <v>28</v>
      </c>
      <c r="C10404" s="6">
        <v>0</v>
      </c>
      <c r="D10404" s="5" t="s">
        <v>721</v>
      </c>
      <c r="E10404" s="5" t="str">
        <f t="shared" si="984"/>
        <v/>
      </c>
      <c r="F10404" s="5" t="str">
        <f t="shared" si="983"/>
        <v/>
      </c>
      <c r="G10404" s="7">
        <v>96.161000000000001</v>
      </c>
      <c r="H10404" s="7">
        <v>97.728999999999999</v>
      </c>
      <c r="I10404" s="7">
        <v>103.42100000000001</v>
      </c>
      <c r="J10404" s="7">
        <v>98.754000000000005</v>
      </c>
      <c r="K10404" s="7">
        <v>107.55</v>
      </c>
      <c r="L10404" s="7">
        <v>105.824</v>
      </c>
      <c r="M10404" s="7">
        <v>110.166</v>
      </c>
      <c r="N10404" s="7">
        <v>113.935</v>
      </c>
      <c r="O10404" s="7"/>
    </row>
    <row r="10405" spans="1:15" x14ac:dyDescent="0.2">
      <c r="A10405" s="2">
        <v>1</v>
      </c>
      <c r="B10405" s="6" t="s">
        <v>29</v>
      </c>
      <c r="C10405" s="6">
        <v>0</v>
      </c>
      <c r="D10405" s="5" t="s">
        <v>721</v>
      </c>
      <c r="E10405" s="5" t="str">
        <f t="shared" si="984"/>
        <v/>
      </c>
      <c r="F10405" s="5" t="str">
        <f t="shared" si="983"/>
        <v/>
      </c>
      <c r="G10405" s="7">
        <v>100</v>
      </c>
      <c r="H10405" s="7">
        <v>100</v>
      </c>
      <c r="I10405" s="7">
        <v>100</v>
      </c>
      <c r="J10405" s="7">
        <v>100</v>
      </c>
      <c r="K10405" s="7">
        <v>100</v>
      </c>
      <c r="L10405" s="7">
        <v>100</v>
      </c>
      <c r="M10405" s="7">
        <v>100</v>
      </c>
      <c r="N10405" s="7">
        <v>100</v>
      </c>
      <c r="O10405" s="7"/>
    </row>
    <row r="10406" spans="1:15" x14ac:dyDescent="0.2">
      <c r="A10406" s="2">
        <v>1</v>
      </c>
      <c r="B10406" s="6" t="s">
        <v>30</v>
      </c>
      <c r="C10406" s="6">
        <v>0</v>
      </c>
      <c r="D10406" s="5" t="s">
        <v>721</v>
      </c>
      <c r="E10406" s="5" t="str">
        <f t="shared" si="984"/>
        <v/>
      </c>
      <c r="F10406" s="5" t="str">
        <f t="shared" si="983"/>
        <v/>
      </c>
      <c r="G10406" s="7">
        <v>113.111</v>
      </c>
      <c r="H10406" s="7">
        <v>107.905</v>
      </c>
      <c r="I10406" s="7">
        <v>101.45099999999999</v>
      </c>
      <c r="J10406" s="7">
        <v>99.043999999999997</v>
      </c>
      <c r="K10406" s="7">
        <v>89.691000000000003</v>
      </c>
      <c r="L10406" s="7">
        <v>94.018000000000001</v>
      </c>
      <c r="M10406" s="7">
        <v>96.423000000000002</v>
      </c>
      <c r="N10406" s="7">
        <v>97.820999999999998</v>
      </c>
      <c r="O10406" s="7"/>
    </row>
    <row r="10407" spans="1:15" x14ac:dyDescent="0.2">
      <c r="A10407" s="2">
        <v>1</v>
      </c>
      <c r="B10407" s="6" t="s">
        <v>31</v>
      </c>
      <c r="C10407" s="6">
        <v>0</v>
      </c>
      <c r="D10407" s="5" t="s">
        <v>721</v>
      </c>
      <c r="E10407" s="5" t="str">
        <f t="shared" si="984"/>
        <v/>
      </c>
      <c r="F10407" s="5" t="str">
        <f t="shared" si="983"/>
        <v/>
      </c>
      <c r="G10407" s="7">
        <v>131.542</v>
      </c>
      <c r="H10407" s="7">
        <v>118.88</v>
      </c>
      <c r="I10407" s="7">
        <v>110.36499999999999</v>
      </c>
      <c r="J10407" s="7">
        <v>97.287999999999997</v>
      </c>
      <c r="K10407" s="7">
        <v>83.900999999999996</v>
      </c>
      <c r="L10407" s="7">
        <v>92.837000000000003</v>
      </c>
      <c r="M10407" s="7">
        <v>82.513999999999996</v>
      </c>
      <c r="N10407" s="7">
        <v>91.066999999999993</v>
      </c>
      <c r="O10407" s="7"/>
    </row>
    <row r="10408" spans="1:15" x14ac:dyDescent="0.2">
      <c r="A10408" s="2">
        <v>1</v>
      </c>
      <c r="B10408" s="6" t="s">
        <v>32</v>
      </c>
      <c r="C10408" s="6">
        <v>0</v>
      </c>
      <c r="D10408" s="5" t="s">
        <v>721</v>
      </c>
      <c r="E10408" s="5" t="str">
        <f t="shared" si="984"/>
        <v/>
      </c>
      <c r="F10408" s="5" t="str">
        <f t="shared" si="983"/>
        <v/>
      </c>
      <c r="G10408" s="7">
        <v>136.65299999999999</v>
      </c>
      <c r="H10408" s="7">
        <v>123.416</v>
      </c>
      <c r="I10408" s="7">
        <v>115.88800000000001</v>
      </c>
      <c r="J10408" s="7">
        <v>97.135999999999996</v>
      </c>
      <c r="K10408" s="7">
        <v>84.804000000000002</v>
      </c>
      <c r="L10408" s="7">
        <v>93.9</v>
      </c>
      <c r="M10408" s="7">
        <v>83.971999999999994</v>
      </c>
      <c r="N10408" s="7">
        <v>97.313000000000002</v>
      </c>
      <c r="O10408" s="7"/>
    </row>
    <row r="10409" spans="1:15" x14ac:dyDescent="0.2">
      <c r="A10409" s="2">
        <v>1</v>
      </c>
      <c r="B10409" s="6" t="s">
        <v>33</v>
      </c>
      <c r="C10409" s="6">
        <v>0</v>
      </c>
      <c r="D10409" s="5" t="s">
        <v>721</v>
      </c>
      <c r="E10409" s="5" t="str">
        <f t="shared" si="984"/>
        <v/>
      </c>
      <c r="F10409" s="5" t="str">
        <f t="shared" si="983"/>
        <v/>
      </c>
      <c r="G10409" s="7">
        <v>139.02799999999999</v>
      </c>
      <c r="H10409" s="7">
        <v>127.149</v>
      </c>
      <c r="I10409" s="7">
        <v>123.446</v>
      </c>
      <c r="J10409" s="7">
        <v>98.007000000000005</v>
      </c>
      <c r="K10409" s="7">
        <v>88.792000000000002</v>
      </c>
      <c r="L10409" s="7">
        <v>97.087999999999994</v>
      </c>
      <c r="M10409" s="7">
        <v>87.114999999999995</v>
      </c>
      <c r="N10409" s="7">
        <v>107.54</v>
      </c>
      <c r="O10409" s="7"/>
    </row>
    <row r="10410" spans="1:15" x14ac:dyDescent="0.2">
      <c r="A10410" s="2">
        <v>1</v>
      </c>
      <c r="B10410" s="6" t="s">
        <v>34</v>
      </c>
      <c r="C10410" s="6">
        <v>0</v>
      </c>
      <c r="D10410" s="5" t="s">
        <v>721</v>
      </c>
      <c r="E10410" s="5" t="str">
        <f t="shared" si="984"/>
        <v/>
      </c>
      <c r="F10410" s="5" t="str">
        <f t="shared" si="983"/>
        <v/>
      </c>
      <c r="G10410" s="7">
        <v>141.71600000000001</v>
      </c>
      <c r="H10410" s="7">
        <v>131.97900000000001</v>
      </c>
      <c r="I10410" s="7">
        <v>133.434</v>
      </c>
      <c r="J10410" s="7">
        <v>97.864999999999995</v>
      </c>
      <c r="K10410" s="7">
        <v>94.156000000000006</v>
      </c>
      <c r="L10410" s="7">
        <v>101.102</v>
      </c>
      <c r="M10410" s="7">
        <v>89.198999999999998</v>
      </c>
      <c r="N10410" s="7">
        <v>119.02200000000001</v>
      </c>
      <c r="O10410" s="7"/>
    </row>
    <row r="10411" spans="1:15" x14ac:dyDescent="0.2">
      <c r="A10411" s="2">
        <v>1</v>
      </c>
      <c r="B10411" s="6" t="s">
        <v>35</v>
      </c>
      <c r="C10411" s="6">
        <v>0</v>
      </c>
      <c r="D10411" s="5" t="s">
        <v>721</v>
      </c>
      <c r="E10411" s="5" t="str">
        <f t="shared" si="984"/>
        <v/>
      </c>
      <c r="F10411" s="5" t="str">
        <f t="shared" si="983"/>
        <v/>
      </c>
      <c r="G10411" s="7">
        <v>146.93199999999999</v>
      </c>
      <c r="H10411" s="7">
        <v>132.65</v>
      </c>
      <c r="I10411" s="7">
        <v>138.23599999999999</v>
      </c>
      <c r="J10411" s="7">
        <v>99.361000000000004</v>
      </c>
      <c r="K10411" s="7">
        <v>94.081999999999994</v>
      </c>
      <c r="L10411" s="7">
        <v>104.211</v>
      </c>
      <c r="M10411" s="7">
        <v>92.015000000000001</v>
      </c>
      <c r="N10411" s="7">
        <v>127.19799999999999</v>
      </c>
      <c r="O10411" s="7"/>
    </row>
    <row r="10412" spans="1:15" x14ac:dyDescent="0.2">
      <c r="A10412" s="2">
        <v>1</v>
      </c>
      <c r="B10412" s="6" t="s">
        <v>36</v>
      </c>
      <c r="C10412" s="6">
        <v>0</v>
      </c>
      <c r="D10412" s="5" t="s">
        <v>721</v>
      </c>
      <c r="E10412" s="5" t="str">
        <f t="shared" si="984"/>
        <v/>
      </c>
      <c r="F10412" s="5" t="str">
        <f t="shared" si="983"/>
        <v/>
      </c>
      <c r="G10412" s="7">
        <v>145.583</v>
      </c>
      <c r="H10412" s="7">
        <v>133.73699999999999</v>
      </c>
      <c r="I10412" s="7">
        <v>135.63200000000001</v>
      </c>
      <c r="J10412" s="7">
        <v>98.593999999999994</v>
      </c>
      <c r="K10412" s="7">
        <v>93.165000000000006</v>
      </c>
      <c r="L10412" s="7">
        <v>101.417</v>
      </c>
      <c r="M10412" s="7">
        <v>92.462000000000003</v>
      </c>
      <c r="N10412" s="7">
        <v>125.408</v>
      </c>
      <c r="O10412" s="7"/>
    </row>
    <row r="10413" spans="1:15" x14ac:dyDescent="0.2">
      <c r="A10413" s="2">
        <v>1</v>
      </c>
      <c r="B10413" s="6" t="s">
        <v>37</v>
      </c>
      <c r="C10413" s="6">
        <v>0</v>
      </c>
      <c r="D10413" s="5" t="s">
        <v>721</v>
      </c>
      <c r="E10413" s="5" t="str">
        <f t="shared" si="984"/>
        <v/>
      </c>
      <c r="F10413" s="5" t="str">
        <f t="shared" si="983"/>
        <v/>
      </c>
      <c r="G10413" s="7">
        <v>154.20400000000001</v>
      </c>
      <c r="H10413" s="7">
        <v>142.56899999999999</v>
      </c>
      <c r="I10413" s="7">
        <v>146.38499999999999</v>
      </c>
      <c r="J10413" s="7">
        <v>95.274000000000001</v>
      </c>
      <c r="K10413" s="7">
        <v>94.929000000000002</v>
      </c>
      <c r="L10413" s="7">
        <v>102.676</v>
      </c>
      <c r="M10413" s="7">
        <v>94.403999999999996</v>
      </c>
      <c r="N10413" s="7">
        <v>138.19300000000001</v>
      </c>
      <c r="O10413" s="7"/>
    </row>
    <row r="10414" spans="1:15" x14ac:dyDescent="0.2">
      <c r="A10414" s="2">
        <v>0</v>
      </c>
      <c r="B10414" s="5" t="s">
        <v>720</v>
      </c>
      <c r="C10414" s="6" t="s">
        <v>0</v>
      </c>
      <c r="E10414" s="5" t="str">
        <f t="shared" si="984"/>
        <v/>
      </c>
      <c r="F10414" s="5" t="str">
        <f t="shared" si="983"/>
        <v/>
      </c>
    </row>
    <row r="10415" spans="1:15" x14ac:dyDescent="0.2">
      <c r="A10415" s="2">
        <v>1</v>
      </c>
      <c r="B10415" s="6" t="s">
        <v>13</v>
      </c>
      <c r="C10415" s="6">
        <v>0</v>
      </c>
      <c r="D10415" s="5" t="s">
        <v>722</v>
      </c>
      <c r="E10415" s="5" t="str">
        <f t="shared" si="984"/>
        <v/>
      </c>
      <c r="F10415" s="5" t="str">
        <f t="shared" si="983"/>
        <v/>
      </c>
      <c r="G10415" s="7">
        <v>8.3450000000000006</v>
      </c>
      <c r="H10415" s="7">
        <v>7.5789999999999997</v>
      </c>
      <c r="I10415" s="7">
        <v>2.073</v>
      </c>
      <c r="J10415" s="7">
        <v>281.91000000000003</v>
      </c>
      <c r="K10415" s="7">
        <v>24.841999999999999</v>
      </c>
      <c r="L10415" s="7">
        <v>27.350999999999999</v>
      </c>
      <c r="M10415" s="7">
        <v>535.68499999999995</v>
      </c>
      <c r="N10415" s="7">
        <v>11.105</v>
      </c>
      <c r="O10415" s="7"/>
    </row>
    <row r="10416" spans="1:15" x14ac:dyDescent="0.2">
      <c r="A10416" s="2">
        <v>1</v>
      </c>
      <c r="B10416" s="6" t="s">
        <v>15</v>
      </c>
      <c r="C10416" s="6">
        <v>0</v>
      </c>
      <c r="D10416" s="5" t="s">
        <v>722</v>
      </c>
      <c r="E10416" s="5" t="str">
        <f t="shared" si="984"/>
        <v/>
      </c>
      <c r="F10416" s="5" t="str">
        <f t="shared" si="983"/>
        <v/>
      </c>
      <c r="G10416" s="7">
        <v>13.465</v>
      </c>
      <c r="H10416" s="7">
        <v>12.195</v>
      </c>
      <c r="I10416" s="7">
        <v>3.657</v>
      </c>
      <c r="J10416" s="7">
        <v>250.779</v>
      </c>
      <c r="K10416" s="7">
        <v>27.16</v>
      </c>
      <c r="L10416" s="7">
        <v>29.988</v>
      </c>
      <c r="M10416" s="7">
        <v>398.85</v>
      </c>
      <c r="N10416" s="7">
        <v>14.586</v>
      </c>
      <c r="O10416" s="7"/>
    </row>
    <row r="10417" spans="1:15" x14ac:dyDescent="0.2">
      <c r="A10417" s="2">
        <v>1</v>
      </c>
      <c r="B10417" s="6" t="s">
        <v>16</v>
      </c>
      <c r="C10417" s="6">
        <v>0</v>
      </c>
      <c r="D10417" s="5" t="s">
        <v>722</v>
      </c>
      <c r="E10417" s="5" t="str">
        <f t="shared" si="984"/>
        <v/>
      </c>
      <c r="F10417" s="5" t="str">
        <f t="shared" si="983"/>
        <v/>
      </c>
      <c r="G10417" s="7">
        <v>18.605</v>
      </c>
      <c r="H10417" s="7">
        <v>17.510000000000002</v>
      </c>
      <c r="I10417" s="7">
        <v>5.9809999999999999</v>
      </c>
      <c r="J10417" s="7">
        <v>208.946</v>
      </c>
      <c r="K10417" s="7">
        <v>32.15</v>
      </c>
      <c r="L10417" s="7">
        <v>34.159999999999997</v>
      </c>
      <c r="M10417" s="7">
        <v>277.02999999999997</v>
      </c>
      <c r="N10417" s="7">
        <v>16.57</v>
      </c>
      <c r="O10417" s="7"/>
    </row>
    <row r="10418" spans="1:15" x14ac:dyDescent="0.2">
      <c r="A10418" s="2">
        <v>1</v>
      </c>
      <c r="B10418" s="6" t="s">
        <v>17</v>
      </c>
      <c r="C10418" s="6">
        <v>0</v>
      </c>
      <c r="D10418" s="5" t="s">
        <v>722</v>
      </c>
      <c r="E10418" s="5" t="str">
        <f t="shared" si="984"/>
        <v/>
      </c>
      <c r="F10418" s="5" t="str">
        <f t="shared" si="983"/>
        <v/>
      </c>
      <c r="G10418" s="7">
        <v>23.352</v>
      </c>
      <c r="H10418" s="7">
        <v>22.390999999999998</v>
      </c>
      <c r="I10418" s="7">
        <v>8.6880000000000006</v>
      </c>
      <c r="J10418" s="7">
        <v>182.13900000000001</v>
      </c>
      <c r="K10418" s="7">
        <v>37.206000000000003</v>
      </c>
      <c r="L10418" s="7">
        <v>38.804000000000002</v>
      </c>
      <c r="M10418" s="7">
        <v>227.18600000000001</v>
      </c>
      <c r="N10418" s="7">
        <v>19.739000000000001</v>
      </c>
      <c r="O10418" s="7"/>
    </row>
    <row r="10419" spans="1:15" x14ac:dyDescent="0.2">
      <c r="A10419" s="2">
        <v>1</v>
      </c>
      <c r="B10419" s="6" t="s">
        <v>18</v>
      </c>
      <c r="C10419" s="6">
        <v>0</v>
      </c>
      <c r="D10419" s="5" t="s">
        <v>722</v>
      </c>
      <c r="E10419" s="5" t="str">
        <f t="shared" si="984"/>
        <v/>
      </c>
      <c r="F10419" s="5" t="str">
        <f t="shared" si="983"/>
        <v/>
      </c>
      <c r="G10419" s="7">
        <v>25.251999999999999</v>
      </c>
      <c r="H10419" s="7">
        <v>23.675000000000001</v>
      </c>
      <c r="I10419" s="7">
        <v>10.118</v>
      </c>
      <c r="J10419" s="7">
        <v>173.27500000000001</v>
      </c>
      <c r="K10419" s="7">
        <v>40.069000000000003</v>
      </c>
      <c r="L10419" s="7">
        <v>42.738999999999997</v>
      </c>
      <c r="M10419" s="7">
        <v>220.11699999999999</v>
      </c>
      <c r="N10419" s="7">
        <v>22.271999999999998</v>
      </c>
      <c r="O10419" s="7"/>
    </row>
    <row r="10420" spans="1:15" x14ac:dyDescent="0.2">
      <c r="A10420" s="2">
        <v>1</v>
      </c>
      <c r="B10420" s="6" t="s">
        <v>19</v>
      </c>
      <c r="C10420" s="6">
        <v>0</v>
      </c>
      <c r="D10420" s="5" t="s">
        <v>722</v>
      </c>
      <c r="E10420" s="5" t="str">
        <f t="shared" si="984"/>
        <v/>
      </c>
      <c r="F10420" s="5" t="str">
        <f t="shared" si="983"/>
        <v/>
      </c>
      <c r="G10420" s="7">
        <v>35.298000000000002</v>
      </c>
      <c r="H10420" s="7">
        <v>32.581000000000003</v>
      </c>
      <c r="I10420" s="7">
        <v>14.643000000000001</v>
      </c>
      <c r="J10420" s="7">
        <v>138.90100000000001</v>
      </c>
      <c r="K10420" s="7">
        <v>41.482999999999997</v>
      </c>
      <c r="L10420" s="7">
        <v>44.942999999999998</v>
      </c>
      <c r="M10420" s="7">
        <v>175.56700000000001</v>
      </c>
      <c r="N10420" s="7">
        <v>25.707999999999998</v>
      </c>
      <c r="O10420" s="7"/>
    </row>
    <row r="10421" spans="1:15" x14ac:dyDescent="0.2">
      <c r="A10421" s="2">
        <v>1</v>
      </c>
      <c r="B10421" s="6" t="s">
        <v>20</v>
      </c>
      <c r="C10421" s="6">
        <v>0</v>
      </c>
      <c r="D10421" s="5" t="s">
        <v>722</v>
      </c>
      <c r="E10421" s="5" t="str">
        <f t="shared" si="984"/>
        <v/>
      </c>
      <c r="F10421" s="5" t="str">
        <f t="shared" si="983"/>
        <v/>
      </c>
      <c r="G10421" s="7">
        <v>42.734999999999999</v>
      </c>
      <c r="H10421" s="7">
        <v>39.923000000000002</v>
      </c>
      <c r="I10421" s="7">
        <v>19.843</v>
      </c>
      <c r="J10421" s="7">
        <v>132.30699999999999</v>
      </c>
      <c r="K10421" s="7">
        <v>46.433</v>
      </c>
      <c r="L10421" s="7">
        <v>49.704999999999998</v>
      </c>
      <c r="M10421" s="7">
        <v>136.024</v>
      </c>
      <c r="N10421" s="7">
        <v>26.992000000000001</v>
      </c>
      <c r="O10421" s="7"/>
    </row>
    <row r="10422" spans="1:15" x14ac:dyDescent="0.2">
      <c r="A10422" s="2">
        <v>1</v>
      </c>
      <c r="B10422" s="6" t="s">
        <v>21</v>
      </c>
      <c r="C10422" s="6">
        <v>0</v>
      </c>
      <c r="D10422" s="5" t="s">
        <v>722</v>
      </c>
      <c r="E10422" s="5" t="str">
        <f t="shared" si="984"/>
        <v/>
      </c>
      <c r="F10422" s="5" t="str">
        <f t="shared" si="983"/>
        <v/>
      </c>
      <c r="G10422" s="7">
        <v>53.301000000000002</v>
      </c>
      <c r="H10422" s="7">
        <v>49.76</v>
      </c>
      <c r="I10422" s="7">
        <v>26.867000000000001</v>
      </c>
      <c r="J10422" s="7">
        <v>121.066</v>
      </c>
      <c r="K10422" s="7">
        <v>50.406999999999996</v>
      </c>
      <c r="L10422" s="7">
        <v>53.994</v>
      </c>
      <c r="M10422" s="7">
        <v>118.556</v>
      </c>
      <c r="N10422" s="7">
        <v>31.853000000000002</v>
      </c>
      <c r="O10422" s="7"/>
    </row>
    <row r="10423" spans="1:15" x14ac:dyDescent="0.2">
      <c r="A10423" s="2">
        <v>1</v>
      </c>
      <c r="B10423" s="6" t="s">
        <v>22</v>
      </c>
      <c r="C10423" s="6">
        <v>0</v>
      </c>
      <c r="D10423" s="5" t="s">
        <v>722</v>
      </c>
      <c r="E10423" s="5" t="str">
        <f t="shared" si="984"/>
        <v/>
      </c>
      <c r="F10423" s="5" t="str">
        <f t="shared" si="983"/>
        <v/>
      </c>
      <c r="G10423" s="7">
        <v>60.095999999999997</v>
      </c>
      <c r="H10423" s="7">
        <v>56.680999999999997</v>
      </c>
      <c r="I10423" s="7">
        <v>35.155000000000001</v>
      </c>
      <c r="J10423" s="7">
        <v>114.58</v>
      </c>
      <c r="K10423" s="7">
        <v>58.499000000000002</v>
      </c>
      <c r="L10423" s="7">
        <v>62.023000000000003</v>
      </c>
      <c r="M10423" s="7">
        <v>113.352</v>
      </c>
      <c r="N10423" s="7">
        <v>39.848999999999997</v>
      </c>
      <c r="O10423" s="7"/>
    </row>
    <row r="10424" spans="1:15" x14ac:dyDescent="0.2">
      <c r="A10424" s="2">
        <v>1</v>
      </c>
      <c r="B10424" s="6" t="s">
        <v>23</v>
      </c>
      <c r="C10424" s="6">
        <v>0</v>
      </c>
      <c r="D10424" s="5" t="s">
        <v>722</v>
      </c>
      <c r="E10424" s="5" t="str">
        <f t="shared" si="984"/>
        <v/>
      </c>
      <c r="F10424" s="5" t="str">
        <f t="shared" si="983"/>
        <v/>
      </c>
      <c r="G10424" s="7">
        <v>72.468000000000004</v>
      </c>
      <c r="H10424" s="7">
        <v>68.335999999999999</v>
      </c>
      <c r="I10424" s="7">
        <v>47.143999999999998</v>
      </c>
      <c r="J10424" s="7">
        <v>108.09399999999999</v>
      </c>
      <c r="K10424" s="7">
        <v>65.055000000000007</v>
      </c>
      <c r="L10424" s="7">
        <v>68.989000000000004</v>
      </c>
      <c r="M10424" s="7">
        <v>103.92</v>
      </c>
      <c r="N10424" s="7">
        <v>48.993000000000002</v>
      </c>
      <c r="O10424" s="7"/>
    </row>
    <row r="10425" spans="1:15" x14ac:dyDescent="0.2">
      <c r="A10425" s="2">
        <v>1</v>
      </c>
      <c r="B10425" s="6" t="s">
        <v>24</v>
      </c>
      <c r="C10425" s="6">
        <v>0</v>
      </c>
      <c r="D10425" s="5" t="s">
        <v>722</v>
      </c>
      <c r="E10425" s="5" t="str">
        <f t="shared" si="984"/>
        <v/>
      </c>
      <c r="F10425" s="5" t="str">
        <f t="shared" si="983"/>
        <v/>
      </c>
      <c r="G10425" s="7">
        <v>81.891000000000005</v>
      </c>
      <c r="H10425" s="7">
        <v>77.801000000000002</v>
      </c>
      <c r="I10425" s="7">
        <v>59.92</v>
      </c>
      <c r="J10425" s="7">
        <v>99.122</v>
      </c>
      <c r="K10425" s="7">
        <v>73.171000000000006</v>
      </c>
      <c r="L10425" s="7">
        <v>77.016999999999996</v>
      </c>
      <c r="M10425" s="7">
        <v>104.31100000000001</v>
      </c>
      <c r="N10425" s="7">
        <v>62.503999999999998</v>
      </c>
      <c r="O10425" s="7"/>
    </row>
    <row r="10426" spans="1:15" x14ac:dyDescent="0.2">
      <c r="A10426" s="2">
        <v>1</v>
      </c>
      <c r="B10426" s="6" t="s">
        <v>25</v>
      </c>
      <c r="C10426" s="6">
        <v>0</v>
      </c>
      <c r="D10426" s="5" t="s">
        <v>722</v>
      </c>
      <c r="E10426" s="5" t="str">
        <f t="shared" si="984"/>
        <v/>
      </c>
      <c r="F10426" s="5" t="str">
        <f t="shared" si="983"/>
        <v/>
      </c>
      <c r="G10426" s="7">
        <v>110.42100000000001</v>
      </c>
      <c r="H10426" s="7">
        <v>104.82</v>
      </c>
      <c r="I10426" s="7">
        <v>88.855999999999995</v>
      </c>
      <c r="J10426" s="7">
        <v>91.015000000000001</v>
      </c>
      <c r="K10426" s="7">
        <v>80.47</v>
      </c>
      <c r="L10426" s="7">
        <v>84.77</v>
      </c>
      <c r="M10426" s="7">
        <v>95.453999999999994</v>
      </c>
      <c r="N10426" s="7">
        <v>84.816000000000003</v>
      </c>
      <c r="O10426" s="7"/>
    </row>
    <row r="10427" spans="1:15" x14ac:dyDescent="0.2">
      <c r="A10427" s="2">
        <v>1</v>
      </c>
      <c r="B10427" s="6" t="s">
        <v>26</v>
      </c>
      <c r="C10427" s="6">
        <v>0</v>
      </c>
      <c r="D10427" s="5" t="s">
        <v>722</v>
      </c>
      <c r="E10427" s="5" t="str">
        <f t="shared" si="984"/>
        <v/>
      </c>
      <c r="F10427" s="5" t="str">
        <f t="shared" si="983"/>
        <v/>
      </c>
      <c r="G10427" s="7">
        <v>105.828</v>
      </c>
      <c r="H10427" s="7">
        <v>105.753</v>
      </c>
      <c r="I10427" s="7">
        <v>98.012</v>
      </c>
      <c r="J10427" s="7">
        <v>92.584000000000003</v>
      </c>
      <c r="K10427" s="7">
        <v>92.614000000000004</v>
      </c>
      <c r="L10427" s="7">
        <v>92.68</v>
      </c>
      <c r="M10427" s="7">
        <v>114.111</v>
      </c>
      <c r="N10427" s="7">
        <v>111.843</v>
      </c>
      <c r="O10427" s="7"/>
    </row>
    <row r="10428" spans="1:15" x14ac:dyDescent="0.2">
      <c r="A10428" s="2">
        <v>1</v>
      </c>
      <c r="B10428" s="6" t="s">
        <v>27</v>
      </c>
      <c r="C10428" s="6">
        <v>0</v>
      </c>
      <c r="D10428" s="5" t="s">
        <v>722</v>
      </c>
      <c r="E10428" s="5" t="str">
        <f t="shared" si="984"/>
        <v/>
      </c>
      <c r="F10428" s="5" t="str">
        <f t="shared" si="983"/>
        <v/>
      </c>
      <c r="G10428" s="7">
        <v>97.652000000000001</v>
      </c>
      <c r="H10428" s="7">
        <v>98.626000000000005</v>
      </c>
      <c r="I10428" s="7">
        <v>101.38200000000001</v>
      </c>
      <c r="J10428" s="7">
        <v>96.953000000000003</v>
      </c>
      <c r="K10428" s="7">
        <v>103.819</v>
      </c>
      <c r="L10428" s="7">
        <v>102.794</v>
      </c>
      <c r="M10428" s="7">
        <v>120.175</v>
      </c>
      <c r="N10428" s="7">
        <v>121.83499999999999</v>
      </c>
      <c r="O10428" s="7"/>
    </row>
    <row r="10429" spans="1:15" x14ac:dyDescent="0.2">
      <c r="A10429" s="2">
        <v>1</v>
      </c>
      <c r="B10429" s="6" t="s">
        <v>28</v>
      </c>
      <c r="C10429" s="6">
        <v>0</v>
      </c>
      <c r="D10429" s="5" t="s">
        <v>722</v>
      </c>
      <c r="E10429" s="5" t="str">
        <f t="shared" si="984"/>
        <v/>
      </c>
      <c r="F10429" s="5" t="str">
        <f t="shared" si="983"/>
        <v/>
      </c>
      <c r="G10429" s="7">
        <v>96.161000000000001</v>
      </c>
      <c r="H10429" s="7">
        <v>97.728999999999999</v>
      </c>
      <c r="I10429" s="7">
        <v>103.42100000000001</v>
      </c>
      <c r="J10429" s="7">
        <v>98.754000000000005</v>
      </c>
      <c r="K10429" s="7">
        <v>107.55</v>
      </c>
      <c r="L10429" s="7">
        <v>105.824</v>
      </c>
      <c r="M10429" s="7">
        <v>110.166</v>
      </c>
      <c r="N10429" s="7">
        <v>113.935</v>
      </c>
      <c r="O10429" s="7"/>
    </row>
    <row r="10430" spans="1:15" x14ac:dyDescent="0.2">
      <c r="A10430" s="2">
        <v>1</v>
      </c>
      <c r="B10430" s="6" t="s">
        <v>29</v>
      </c>
      <c r="C10430" s="6">
        <v>0</v>
      </c>
      <c r="D10430" s="5" t="s">
        <v>722</v>
      </c>
      <c r="E10430" s="5" t="str">
        <f t="shared" si="984"/>
        <v/>
      </c>
      <c r="F10430" s="5" t="str">
        <f t="shared" si="983"/>
        <v/>
      </c>
      <c r="G10430" s="7">
        <v>100</v>
      </c>
      <c r="H10430" s="7">
        <v>100</v>
      </c>
      <c r="I10430" s="7">
        <v>100</v>
      </c>
      <c r="J10430" s="7">
        <v>100</v>
      </c>
      <c r="K10430" s="7">
        <v>100</v>
      </c>
      <c r="L10430" s="7">
        <v>100</v>
      </c>
      <c r="M10430" s="7">
        <v>100</v>
      </c>
      <c r="N10430" s="7">
        <v>100</v>
      </c>
      <c r="O10430" s="7"/>
    </row>
    <row r="10431" spans="1:15" x14ac:dyDescent="0.2">
      <c r="A10431" s="2">
        <v>1</v>
      </c>
      <c r="B10431" s="6" t="s">
        <v>30</v>
      </c>
      <c r="C10431" s="6">
        <v>0</v>
      </c>
      <c r="D10431" s="5" t="s">
        <v>722</v>
      </c>
      <c r="E10431" s="5" t="str">
        <f t="shared" si="984"/>
        <v/>
      </c>
      <c r="F10431" s="5" t="str">
        <f t="shared" si="983"/>
        <v/>
      </c>
      <c r="G10431" s="7">
        <v>113.111</v>
      </c>
      <c r="H10431" s="7">
        <v>107.905</v>
      </c>
      <c r="I10431" s="7">
        <v>101.45099999999999</v>
      </c>
      <c r="J10431" s="7">
        <v>99.043999999999997</v>
      </c>
      <c r="K10431" s="7">
        <v>89.691000000000003</v>
      </c>
      <c r="L10431" s="7">
        <v>94.018000000000001</v>
      </c>
      <c r="M10431" s="7">
        <v>96.423000000000002</v>
      </c>
      <c r="N10431" s="7">
        <v>97.820999999999998</v>
      </c>
      <c r="O10431" s="7"/>
    </row>
    <row r="10432" spans="1:15" x14ac:dyDescent="0.2">
      <c r="A10432" s="2">
        <v>1</v>
      </c>
      <c r="B10432" s="6" t="s">
        <v>31</v>
      </c>
      <c r="C10432" s="6">
        <v>0</v>
      </c>
      <c r="D10432" s="5" t="s">
        <v>722</v>
      </c>
      <c r="E10432" s="5" t="str">
        <f t="shared" si="984"/>
        <v/>
      </c>
      <c r="F10432" s="5" t="str">
        <f t="shared" si="983"/>
        <v/>
      </c>
      <c r="G10432" s="7">
        <v>131.542</v>
      </c>
      <c r="H10432" s="7">
        <v>118.88</v>
      </c>
      <c r="I10432" s="7">
        <v>110.36499999999999</v>
      </c>
      <c r="J10432" s="7">
        <v>97.287999999999997</v>
      </c>
      <c r="K10432" s="7">
        <v>83.900999999999996</v>
      </c>
      <c r="L10432" s="7">
        <v>92.837000000000003</v>
      </c>
      <c r="M10432" s="7">
        <v>82.513999999999996</v>
      </c>
      <c r="N10432" s="7">
        <v>91.066999999999993</v>
      </c>
      <c r="O10432" s="7"/>
    </row>
    <row r="10433" spans="1:15" x14ac:dyDescent="0.2">
      <c r="A10433" s="2">
        <v>1</v>
      </c>
      <c r="B10433" s="6" t="s">
        <v>32</v>
      </c>
      <c r="C10433" s="6">
        <v>0</v>
      </c>
      <c r="D10433" s="5" t="s">
        <v>722</v>
      </c>
      <c r="E10433" s="5" t="str">
        <f t="shared" si="984"/>
        <v/>
      </c>
      <c r="F10433" s="5" t="str">
        <f t="shared" si="983"/>
        <v/>
      </c>
      <c r="G10433" s="7">
        <v>136.65299999999999</v>
      </c>
      <c r="H10433" s="7">
        <v>123.416</v>
      </c>
      <c r="I10433" s="7">
        <v>115.88800000000001</v>
      </c>
      <c r="J10433" s="7">
        <v>97.135999999999996</v>
      </c>
      <c r="K10433" s="7">
        <v>84.804000000000002</v>
      </c>
      <c r="L10433" s="7">
        <v>93.9</v>
      </c>
      <c r="M10433" s="7">
        <v>83.971999999999994</v>
      </c>
      <c r="N10433" s="7">
        <v>97.313000000000002</v>
      </c>
      <c r="O10433" s="7"/>
    </row>
    <row r="10434" spans="1:15" x14ac:dyDescent="0.2">
      <c r="A10434" s="2">
        <v>1</v>
      </c>
      <c r="B10434" s="6" t="s">
        <v>33</v>
      </c>
      <c r="C10434" s="6">
        <v>0</v>
      </c>
      <c r="D10434" s="5" t="s">
        <v>722</v>
      </c>
      <c r="E10434" s="5" t="str">
        <f t="shared" si="984"/>
        <v/>
      </c>
      <c r="F10434" s="5" t="str">
        <f t="shared" si="983"/>
        <v/>
      </c>
      <c r="G10434" s="7">
        <v>139.02799999999999</v>
      </c>
      <c r="H10434" s="7">
        <v>127.149</v>
      </c>
      <c r="I10434" s="7">
        <v>123.446</v>
      </c>
      <c r="J10434" s="7">
        <v>98.007000000000005</v>
      </c>
      <c r="K10434" s="7">
        <v>88.792000000000002</v>
      </c>
      <c r="L10434" s="7">
        <v>97.087999999999994</v>
      </c>
      <c r="M10434" s="7">
        <v>87.114999999999995</v>
      </c>
      <c r="N10434" s="7">
        <v>107.54</v>
      </c>
      <c r="O10434" s="7"/>
    </row>
    <row r="10435" spans="1:15" x14ac:dyDescent="0.2">
      <c r="A10435" s="2">
        <v>1</v>
      </c>
      <c r="B10435" s="6" t="s">
        <v>34</v>
      </c>
      <c r="C10435" s="6">
        <v>0</v>
      </c>
      <c r="D10435" s="5" t="s">
        <v>722</v>
      </c>
      <c r="E10435" s="5" t="str">
        <f t="shared" si="984"/>
        <v/>
      </c>
      <c r="F10435" s="5" t="str">
        <f t="shared" si="983"/>
        <v/>
      </c>
      <c r="G10435" s="7">
        <v>141.71600000000001</v>
      </c>
      <c r="H10435" s="7">
        <v>131.97900000000001</v>
      </c>
      <c r="I10435" s="7">
        <v>133.434</v>
      </c>
      <c r="J10435" s="7">
        <v>97.864999999999995</v>
      </c>
      <c r="K10435" s="7">
        <v>94.156000000000006</v>
      </c>
      <c r="L10435" s="7">
        <v>101.102</v>
      </c>
      <c r="M10435" s="7">
        <v>89.198999999999998</v>
      </c>
      <c r="N10435" s="7">
        <v>119.02200000000001</v>
      </c>
      <c r="O10435" s="7"/>
    </row>
    <row r="10436" spans="1:15" x14ac:dyDescent="0.2">
      <c r="A10436" s="2">
        <v>1</v>
      </c>
      <c r="B10436" s="6" t="s">
        <v>35</v>
      </c>
      <c r="C10436" s="6">
        <v>0</v>
      </c>
      <c r="D10436" s="5" t="s">
        <v>722</v>
      </c>
      <c r="E10436" s="5" t="str">
        <f t="shared" si="984"/>
        <v/>
      </c>
      <c r="F10436" s="5" t="str">
        <f t="shared" si="983"/>
        <v/>
      </c>
      <c r="G10436" s="7">
        <v>146.93199999999999</v>
      </c>
      <c r="H10436" s="7">
        <v>132.65</v>
      </c>
      <c r="I10436" s="7">
        <v>138.23599999999999</v>
      </c>
      <c r="J10436" s="7">
        <v>99.361000000000004</v>
      </c>
      <c r="K10436" s="7">
        <v>94.081999999999994</v>
      </c>
      <c r="L10436" s="7">
        <v>104.211</v>
      </c>
      <c r="M10436" s="7">
        <v>92.015000000000001</v>
      </c>
      <c r="N10436" s="7">
        <v>127.19799999999999</v>
      </c>
      <c r="O10436" s="7"/>
    </row>
    <row r="10437" spans="1:15" x14ac:dyDescent="0.2">
      <c r="A10437" s="2">
        <v>1</v>
      </c>
      <c r="B10437" s="6" t="s">
        <v>36</v>
      </c>
      <c r="C10437" s="6">
        <v>0</v>
      </c>
      <c r="D10437" s="5" t="s">
        <v>722</v>
      </c>
      <c r="E10437" s="5" t="str">
        <f t="shared" si="984"/>
        <v/>
      </c>
      <c r="F10437" s="5" t="str">
        <f t="shared" si="983"/>
        <v/>
      </c>
      <c r="G10437" s="7">
        <v>145.583</v>
      </c>
      <c r="H10437" s="7">
        <v>133.73699999999999</v>
      </c>
      <c r="I10437" s="7">
        <v>135.63200000000001</v>
      </c>
      <c r="J10437" s="7">
        <v>98.593999999999994</v>
      </c>
      <c r="K10437" s="7">
        <v>93.165000000000006</v>
      </c>
      <c r="L10437" s="7">
        <v>101.417</v>
      </c>
      <c r="M10437" s="7">
        <v>92.462000000000003</v>
      </c>
      <c r="N10437" s="7">
        <v>125.408</v>
      </c>
      <c r="O10437" s="7"/>
    </row>
    <row r="10438" spans="1:15" x14ac:dyDescent="0.2">
      <c r="A10438" s="2">
        <v>1</v>
      </c>
      <c r="B10438" s="6" t="s">
        <v>37</v>
      </c>
      <c r="C10438" s="6">
        <v>0</v>
      </c>
      <c r="D10438" s="5" t="s">
        <v>722</v>
      </c>
      <c r="E10438" s="5" t="str">
        <f t="shared" si="984"/>
        <v/>
      </c>
      <c r="F10438" s="5" t="str">
        <f t="shared" si="983"/>
        <v/>
      </c>
      <c r="G10438" s="7">
        <v>154.20400000000001</v>
      </c>
      <c r="H10438" s="7">
        <v>142.56899999999999</v>
      </c>
      <c r="I10438" s="7">
        <v>146.38499999999999</v>
      </c>
      <c r="J10438" s="7">
        <v>95.274000000000001</v>
      </c>
      <c r="K10438" s="7">
        <v>94.929000000000002</v>
      </c>
      <c r="L10438" s="7">
        <v>102.676</v>
      </c>
      <c r="M10438" s="7">
        <v>94.403999999999996</v>
      </c>
      <c r="N10438" s="7">
        <v>138.19300000000001</v>
      </c>
      <c r="O10438" s="7"/>
    </row>
    <row r="10439" spans="1:15" x14ac:dyDescent="0.2">
      <c r="A10439" s="2">
        <v>0</v>
      </c>
      <c r="B10439" s="5" t="s">
        <v>720</v>
      </c>
      <c r="C10439" s="6" t="s">
        <v>0</v>
      </c>
      <c r="E10439" s="5" t="str">
        <f t="shared" si="984"/>
        <v/>
      </c>
      <c r="F10439" s="5" t="str">
        <f t="shared" si="983"/>
        <v/>
      </c>
    </row>
    <row r="10440" spans="1:15" x14ac:dyDescent="0.2">
      <c r="A10440" s="2">
        <v>1</v>
      </c>
      <c r="B10440" s="6" t="s">
        <v>13</v>
      </c>
      <c r="C10440" s="6">
        <v>0</v>
      </c>
      <c r="D10440" s="5" t="s">
        <v>723</v>
      </c>
      <c r="E10440" s="5" t="str">
        <f t="shared" si="984"/>
        <v/>
      </c>
      <c r="F10440" s="5" t="str">
        <f t="shared" ref="F10440:F10503" si="985">IF(LEN(E10440)=0,"",E10440&amp;B10440)</f>
        <v/>
      </c>
      <c r="G10440" s="7">
        <v>8.3450000000000006</v>
      </c>
      <c r="H10440" s="7">
        <v>7.5789999999999997</v>
      </c>
      <c r="I10440" s="7">
        <v>2.073</v>
      </c>
      <c r="J10440" s="7">
        <v>281.91000000000003</v>
      </c>
      <c r="K10440" s="7">
        <v>24.841999999999999</v>
      </c>
      <c r="L10440" s="7">
        <v>27.350999999999999</v>
      </c>
      <c r="M10440" s="7">
        <v>535.68499999999995</v>
      </c>
      <c r="N10440" s="7">
        <v>11.105</v>
      </c>
      <c r="O10440" s="7"/>
    </row>
    <row r="10441" spans="1:15" x14ac:dyDescent="0.2">
      <c r="A10441" s="2">
        <v>1</v>
      </c>
      <c r="B10441" s="6" t="s">
        <v>15</v>
      </c>
      <c r="C10441" s="6">
        <v>0</v>
      </c>
      <c r="D10441" s="5" t="s">
        <v>723</v>
      </c>
      <c r="E10441" s="5" t="str">
        <f t="shared" ref="E10441:E10504" si="986">IF(C10441=0,IF(LEN(D10441)&lt;&gt;3,"",D10441),IF(LEN(D10441)&lt;&gt;4,"",LEFT(D10441,3)))</f>
        <v/>
      </c>
      <c r="F10441" s="5" t="str">
        <f t="shared" si="985"/>
        <v/>
      </c>
      <c r="G10441" s="7">
        <v>13.465</v>
      </c>
      <c r="H10441" s="7">
        <v>12.195</v>
      </c>
      <c r="I10441" s="7">
        <v>3.657</v>
      </c>
      <c r="J10441" s="7">
        <v>250.779</v>
      </c>
      <c r="K10441" s="7">
        <v>27.16</v>
      </c>
      <c r="L10441" s="7">
        <v>29.988</v>
      </c>
      <c r="M10441" s="7">
        <v>398.85</v>
      </c>
      <c r="N10441" s="7">
        <v>14.586</v>
      </c>
      <c r="O10441" s="7"/>
    </row>
    <row r="10442" spans="1:15" x14ac:dyDescent="0.2">
      <c r="A10442" s="2">
        <v>1</v>
      </c>
      <c r="B10442" s="6" t="s">
        <v>16</v>
      </c>
      <c r="C10442" s="6">
        <v>0</v>
      </c>
      <c r="D10442" s="5" t="s">
        <v>723</v>
      </c>
      <c r="E10442" s="5" t="str">
        <f t="shared" si="986"/>
        <v/>
      </c>
      <c r="F10442" s="5" t="str">
        <f t="shared" si="985"/>
        <v/>
      </c>
      <c r="G10442" s="7">
        <v>18.605</v>
      </c>
      <c r="H10442" s="7">
        <v>17.510000000000002</v>
      </c>
      <c r="I10442" s="7">
        <v>5.9809999999999999</v>
      </c>
      <c r="J10442" s="7">
        <v>208.946</v>
      </c>
      <c r="K10442" s="7">
        <v>32.15</v>
      </c>
      <c r="L10442" s="7">
        <v>34.159999999999997</v>
      </c>
      <c r="M10442" s="7">
        <v>277.02999999999997</v>
      </c>
      <c r="N10442" s="7">
        <v>16.57</v>
      </c>
      <c r="O10442" s="7"/>
    </row>
    <row r="10443" spans="1:15" x14ac:dyDescent="0.2">
      <c r="A10443" s="2">
        <v>1</v>
      </c>
      <c r="B10443" s="6" t="s">
        <v>17</v>
      </c>
      <c r="C10443" s="6">
        <v>0</v>
      </c>
      <c r="D10443" s="5" t="s">
        <v>723</v>
      </c>
      <c r="E10443" s="5" t="str">
        <f t="shared" si="986"/>
        <v/>
      </c>
      <c r="F10443" s="5" t="str">
        <f t="shared" si="985"/>
        <v/>
      </c>
      <c r="G10443" s="7">
        <v>23.352</v>
      </c>
      <c r="H10443" s="7">
        <v>22.390999999999998</v>
      </c>
      <c r="I10443" s="7">
        <v>8.6880000000000006</v>
      </c>
      <c r="J10443" s="7">
        <v>182.13900000000001</v>
      </c>
      <c r="K10443" s="7">
        <v>37.206000000000003</v>
      </c>
      <c r="L10443" s="7">
        <v>38.804000000000002</v>
      </c>
      <c r="M10443" s="7">
        <v>227.18600000000001</v>
      </c>
      <c r="N10443" s="7">
        <v>19.739000000000001</v>
      </c>
      <c r="O10443" s="7"/>
    </row>
    <row r="10444" spans="1:15" x14ac:dyDescent="0.2">
      <c r="A10444" s="2">
        <v>1</v>
      </c>
      <c r="B10444" s="6" t="s">
        <v>18</v>
      </c>
      <c r="C10444" s="6">
        <v>0</v>
      </c>
      <c r="D10444" s="5" t="s">
        <v>723</v>
      </c>
      <c r="E10444" s="5" t="str">
        <f t="shared" si="986"/>
        <v/>
      </c>
      <c r="F10444" s="5" t="str">
        <f t="shared" si="985"/>
        <v/>
      </c>
      <c r="G10444" s="7">
        <v>25.251999999999999</v>
      </c>
      <c r="H10444" s="7">
        <v>23.675000000000001</v>
      </c>
      <c r="I10444" s="7">
        <v>10.118</v>
      </c>
      <c r="J10444" s="7">
        <v>173.27500000000001</v>
      </c>
      <c r="K10444" s="7">
        <v>40.069000000000003</v>
      </c>
      <c r="L10444" s="7">
        <v>42.738999999999997</v>
      </c>
      <c r="M10444" s="7">
        <v>220.11699999999999</v>
      </c>
      <c r="N10444" s="7">
        <v>22.271999999999998</v>
      </c>
      <c r="O10444" s="7"/>
    </row>
    <row r="10445" spans="1:15" x14ac:dyDescent="0.2">
      <c r="A10445" s="2">
        <v>1</v>
      </c>
      <c r="B10445" s="6" t="s">
        <v>19</v>
      </c>
      <c r="C10445" s="6">
        <v>0</v>
      </c>
      <c r="D10445" s="5" t="s">
        <v>723</v>
      </c>
      <c r="E10445" s="5" t="str">
        <f t="shared" si="986"/>
        <v/>
      </c>
      <c r="F10445" s="5" t="str">
        <f t="shared" si="985"/>
        <v/>
      </c>
      <c r="G10445" s="7">
        <v>35.298000000000002</v>
      </c>
      <c r="H10445" s="7">
        <v>32.581000000000003</v>
      </c>
      <c r="I10445" s="7">
        <v>14.643000000000001</v>
      </c>
      <c r="J10445" s="7">
        <v>138.90100000000001</v>
      </c>
      <c r="K10445" s="7">
        <v>41.482999999999997</v>
      </c>
      <c r="L10445" s="7">
        <v>44.942999999999998</v>
      </c>
      <c r="M10445" s="7">
        <v>175.56700000000001</v>
      </c>
      <c r="N10445" s="7">
        <v>25.707999999999998</v>
      </c>
      <c r="O10445" s="7"/>
    </row>
    <row r="10446" spans="1:15" x14ac:dyDescent="0.2">
      <c r="A10446" s="2">
        <v>1</v>
      </c>
      <c r="B10446" s="6" t="s">
        <v>20</v>
      </c>
      <c r="C10446" s="6">
        <v>0</v>
      </c>
      <c r="D10446" s="5" t="s">
        <v>723</v>
      </c>
      <c r="E10446" s="5" t="str">
        <f t="shared" si="986"/>
        <v/>
      </c>
      <c r="F10446" s="5" t="str">
        <f t="shared" si="985"/>
        <v/>
      </c>
      <c r="G10446" s="7">
        <v>42.734999999999999</v>
      </c>
      <c r="H10446" s="7">
        <v>39.923000000000002</v>
      </c>
      <c r="I10446" s="7">
        <v>19.843</v>
      </c>
      <c r="J10446" s="7">
        <v>132.30699999999999</v>
      </c>
      <c r="K10446" s="7">
        <v>46.433</v>
      </c>
      <c r="L10446" s="7">
        <v>49.704999999999998</v>
      </c>
      <c r="M10446" s="7">
        <v>136.024</v>
      </c>
      <c r="N10446" s="7">
        <v>26.992000000000001</v>
      </c>
      <c r="O10446" s="7"/>
    </row>
    <row r="10447" spans="1:15" x14ac:dyDescent="0.2">
      <c r="A10447" s="2">
        <v>1</v>
      </c>
      <c r="B10447" s="6" t="s">
        <v>21</v>
      </c>
      <c r="C10447" s="6">
        <v>0</v>
      </c>
      <c r="D10447" s="5" t="s">
        <v>723</v>
      </c>
      <c r="E10447" s="5" t="str">
        <f t="shared" si="986"/>
        <v/>
      </c>
      <c r="F10447" s="5" t="str">
        <f t="shared" si="985"/>
        <v/>
      </c>
      <c r="G10447" s="7">
        <v>53.301000000000002</v>
      </c>
      <c r="H10447" s="7">
        <v>49.76</v>
      </c>
      <c r="I10447" s="7">
        <v>26.867000000000001</v>
      </c>
      <c r="J10447" s="7">
        <v>121.066</v>
      </c>
      <c r="K10447" s="7">
        <v>50.406999999999996</v>
      </c>
      <c r="L10447" s="7">
        <v>53.994</v>
      </c>
      <c r="M10447" s="7">
        <v>118.556</v>
      </c>
      <c r="N10447" s="7">
        <v>31.853000000000002</v>
      </c>
      <c r="O10447" s="7"/>
    </row>
    <row r="10448" spans="1:15" x14ac:dyDescent="0.2">
      <c r="A10448" s="2">
        <v>1</v>
      </c>
      <c r="B10448" s="6" t="s">
        <v>22</v>
      </c>
      <c r="C10448" s="6">
        <v>0</v>
      </c>
      <c r="D10448" s="5" t="s">
        <v>723</v>
      </c>
      <c r="E10448" s="5" t="str">
        <f t="shared" si="986"/>
        <v/>
      </c>
      <c r="F10448" s="5" t="str">
        <f t="shared" si="985"/>
        <v/>
      </c>
      <c r="G10448" s="7">
        <v>60.095999999999997</v>
      </c>
      <c r="H10448" s="7">
        <v>56.680999999999997</v>
      </c>
      <c r="I10448" s="7">
        <v>35.155000000000001</v>
      </c>
      <c r="J10448" s="7">
        <v>114.58</v>
      </c>
      <c r="K10448" s="7">
        <v>58.499000000000002</v>
      </c>
      <c r="L10448" s="7">
        <v>62.023000000000003</v>
      </c>
      <c r="M10448" s="7">
        <v>113.352</v>
      </c>
      <c r="N10448" s="7">
        <v>39.848999999999997</v>
      </c>
      <c r="O10448" s="7"/>
    </row>
    <row r="10449" spans="1:15" x14ac:dyDescent="0.2">
      <c r="A10449" s="2">
        <v>1</v>
      </c>
      <c r="B10449" s="6" t="s">
        <v>23</v>
      </c>
      <c r="C10449" s="6">
        <v>0</v>
      </c>
      <c r="D10449" s="5" t="s">
        <v>723</v>
      </c>
      <c r="E10449" s="5" t="str">
        <f t="shared" si="986"/>
        <v/>
      </c>
      <c r="F10449" s="5" t="str">
        <f t="shared" si="985"/>
        <v/>
      </c>
      <c r="G10449" s="7">
        <v>72.468000000000004</v>
      </c>
      <c r="H10449" s="7">
        <v>68.335999999999999</v>
      </c>
      <c r="I10449" s="7">
        <v>47.143999999999998</v>
      </c>
      <c r="J10449" s="7">
        <v>108.09399999999999</v>
      </c>
      <c r="K10449" s="7">
        <v>65.055000000000007</v>
      </c>
      <c r="L10449" s="7">
        <v>68.989000000000004</v>
      </c>
      <c r="M10449" s="7">
        <v>103.92</v>
      </c>
      <c r="N10449" s="7">
        <v>48.993000000000002</v>
      </c>
      <c r="O10449" s="7"/>
    </row>
    <row r="10450" spans="1:15" x14ac:dyDescent="0.2">
      <c r="A10450" s="2">
        <v>1</v>
      </c>
      <c r="B10450" s="6" t="s">
        <v>24</v>
      </c>
      <c r="C10450" s="6">
        <v>0</v>
      </c>
      <c r="D10450" s="5" t="s">
        <v>723</v>
      </c>
      <c r="E10450" s="5" t="str">
        <f t="shared" si="986"/>
        <v/>
      </c>
      <c r="F10450" s="5" t="str">
        <f t="shared" si="985"/>
        <v/>
      </c>
      <c r="G10450" s="7">
        <v>81.891000000000005</v>
      </c>
      <c r="H10450" s="7">
        <v>77.801000000000002</v>
      </c>
      <c r="I10450" s="7">
        <v>59.92</v>
      </c>
      <c r="J10450" s="7">
        <v>99.122</v>
      </c>
      <c r="K10450" s="7">
        <v>73.171000000000006</v>
      </c>
      <c r="L10450" s="7">
        <v>77.016999999999996</v>
      </c>
      <c r="M10450" s="7">
        <v>104.31100000000001</v>
      </c>
      <c r="N10450" s="7">
        <v>62.503999999999998</v>
      </c>
      <c r="O10450" s="7"/>
    </row>
    <row r="10451" spans="1:15" x14ac:dyDescent="0.2">
      <c r="A10451" s="2">
        <v>1</v>
      </c>
      <c r="B10451" s="6" t="s">
        <v>25</v>
      </c>
      <c r="C10451" s="6">
        <v>0</v>
      </c>
      <c r="D10451" s="5" t="s">
        <v>723</v>
      </c>
      <c r="E10451" s="5" t="str">
        <f t="shared" si="986"/>
        <v/>
      </c>
      <c r="F10451" s="5" t="str">
        <f t="shared" si="985"/>
        <v/>
      </c>
      <c r="G10451" s="7">
        <v>110.42100000000001</v>
      </c>
      <c r="H10451" s="7">
        <v>104.82</v>
      </c>
      <c r="I10451" s="7">
        <v>88.855999999999995</v>
      </c>
      <c r="J10451" s="7">
        <v>91.015000000000001</v>
      </c>
      <c r="K10451" s="7">
        <v>80.47</v>
      </c>
      <c r="L10451" s="7">
        <v>84.77</v>
      </c>
      <c r="M10451" s="7">
        <v>95.453999999999994</v>
      </c>
      <c r="N10451" s="7">
        <v>84.816000000000003</v>
      </c>
      <c r="O10451" s="7"/>
    </row>
    <row r="10452" spans="1:15" x14ac:dyDescent="0.2">
      <c r="A10452" s="2">
        <v>1</v>
      </c>
      <c r="B10452" s="6" t="s">
        <v>26</v>
      </c>
      <c r="C10452" s="6">
        <v>0</v>
      </c>
      <c r="D10452" s="5" t="s">
        <v>723</v>
      </c>
      <c r="E10452" s="5" t="str">
        <f t="shared" si="986"/>
        <v/>
      </c>
      <c r="F10452" s="5" t="str">
        <f t="shared" si="985"/>
        <v/>
      </c>
      <c r="G10452" s="7">
        <v>105.828</v>
      </c>
      <c r="H10452" s="7">
        <v>105.753</v>
      </c>
      <c r="I10452" s="7">
        <v>98.012</v>
      </c>
      <c r="J10452" s="7">
        <v>92.584000000000003</v>
      </c>
      <c r="K10452" s="7">
        <v>92.614000000000004</v>
      </c>
      <c r="L10452" s="7">
        <v>92.68</v>
      </c>
      <c r="M10452" s="7">
        <v>114.111</v>
      </c>
      <c r="N10452" s="7">
        <v>111.843</v>
      </c>
      <c r="O10452" s="7"/>
    </row>
    <row r="10453" spans="1:15" x14ac:dyDescent="0.2">
      <c r="A10453" s="2">
        <v>1</v>
      </c>
      <c r="B10453" s="6" t="s">
        <v>27</v>
      </c>
      <c r="C10453" s="6">
        <v>0</v>
      </c>
      <c r="D10453" s="5" t="s">
        <v>723</v>
      </c>
      <c r="E10453" s="5" t="str">
        <f t="shared" si="986"/>
        <v/>
      </c>
      <c r="F10453" s="5" t="str">
        <f t="shared" si="985"/>
        <v/>
      </c>
      <c r="G10453" s="7">
        <v>97.652000000000001</v>
      </c>
      <c r="H10453" s="7">
        <v>98.626000000000005</v>
      </c>
      <c r="I10453" s="7">
        <v>101.38200000000001</v>
      </c>
      <c r="J10453" s="7">
        <v>96.953000000000003</v>
      </c>
      <c r="K10453" s="7">
        <v>103.819</v>
      </c>
      <c r="L10453" s="7">
        <v>102.794</v>
      </c>
      <c r="M10453" s="7">
        <v>120.175</v>
      </c>
      <c r="N10453" s="7">
        <v>121.83499999999999</v>
      </c>
      <c r="O10453" s="7"/>
    </row>
    <row r="10454" spans="1:15" x14ac:dyDescent="0.2">
      <c r="A10454" s="2">
        <v>1</v>
      </c>
      <c r="B10454" s="6" t="s">
        <v>28</v>
      </c>
      <c r="C10454" s="6">
        <v>0</v>
      </c>
      <c r="D10454" s="5" t="s">
        <v>723</v>
      </c>
      <c r="E10454" s="5" t="str">
        <f t="shared" si="986"/>
        <v/>
      </c>
      <c r="F10454" s="5" t="str">
        <f t="shared" si="985"/>
        <v/>
      </c>
      <c r="G10454" s="7">
        <v>96.161000000000001</v>
      </c>
      <c r="H10454" s="7">
        <v>97.728999999999999</v>
      </c>
      <c r="I10454" s="7">
        <v>103.42100000000001</v>
      </c>
      <c r="J10454" s="7">
        <v>98.754000000000005</v>
      </c>
      <c r="K10454" s="7">
        <v>107.55</v>
      </c>
      <c r="L10454" s="7">
        <v>105.824</v>
      </c>
      <c r="M10454" s="7">
        <v>110.166</v>
      </c>
      <c r="N10454" s="7">
        <v>113.935</v>
      </c>
      <c r="O10454" s="7"/>
    </row>
    <row r="10455" spans="1:15" x14ac:dyDescent="0.2">
      <c r="A10455" s="2">
        <v>1</v>
      </c>
      <c r="B10455" s="6" t="s">
        <v>29</v>
      </c>
      <c r="C10455" s="6">
        <v>0</v>
      </c>
      <c r="D10455" s="5" t="s">
        <v>723</v>
      </c>
      <c r="E10455" s="5" t="str">
        <f t="shared" si="986"/>
        <v/>
      </c>
      <c r="F10455" s="5" t="str">
        <f t="shared" si="985"/>
        <v/>
      </c>
      <c r="G10455" s="7">
        <v>100</v>
      </c>
      <c r="H10455" s="7">
        <v>100</v>
      </c>
      <c r="I10455" s="7">
        <v>100</v>
      </c>
      <c r="J10455" s="7">
        <v>100</v>
      </c>
      <c r="K10455" s="7">
        <v>100</v>
      </c>
      <c r="L10455" s="7">
        <v>100</v>
      </c>
      <c r="M10455" s="7">
        <v>100</v>
      </c>
      <c r="N10455" s="7">
        <v>100</v>
      </c>
      <c r="O10455" s="7"/>
    </row>
    <row r="10456" spans="1:15" x14ac:dyDescent="0.2">
      <c r="A10456" s="2">
        <v>1</v>
      </c>
      <c r="B10456" s="6" t="s">
        <v>30</v>
      </c>
      <c r="C10456" s="6">
        <v>0</v>
      </c>
      <c r="D10456" s="5" t="s">
        <v>723</v>
      </c>
      <c r="E10456" s="5" t="str">
        <f t="shared" si="986"/>
        <v/>
      </c>
      <c r="F10456" s="5" t="str">
        <f t="shared" si="985"/>
        <v/>
      </c>
      <c r="G10456" s="7">
        <v>113.111</v>
      </c>
      <c r="H10456" s="7">
        <v>107.905</v>
      </c>
      <c r="I10456" s="7">
        <v>101.45099999999999</v>
      </c>
      <c r="J10456" s="7">
        <v>99.043999999999997</v>
      </c>
      <c r="K10456" s="7">
        <v>89.691000000000003</v>
      </c>
      <c r="L10456" s="7">
        <v>94.018000000000001</v>
      </c>
      <c r="M10456" s="7">
        <v>96.423000000000002</v>
      </c>
      <c r="N10456" s="7">
        <v>97.820999999999998</v>
      </c>
      <c r="O10456" s="7"/>
    </row>
    <row r="10457" spans="1:15" x14ac:dyDescent="0.2">
      <c r="A10457" s="2">
        <v>1</v>
      </c>
      <c r="B10457" s="6" t="s">
        <v>31</v>
      </c>
      <c r="C10457" s="6">
        <v>0</v>
      </c>
      <c r="D10457" s="5" t="s">
        <v>723</v>
      </c>
      <c r="E10457" s="5" t="str">
        <f t="shared" si="986"/>
        <v/>
      </c>
      <c r="F10457" s="5" t="str">
        <f t="shared" si="985"/>
        <v/>
      </c>
      <c r="G10457" s="7">
        <v>131.542</v>
      </c>
      <c r="H10457" s="7">
        <v>118.88</v>
      </c>
      <c r="I10457" s="7">
        <v>110.36499999999999</v>
      </c>
      <c r="J10457" s="7">
        <v>97.287999999999997</v>
      </c>
      <c r="K10457" s="7">
        <v>83.900999999999996</v>
      </c>
      <c r="L10457" s="7">
        <v>92.837000000000003</v>
      </c>
      <c r="M10457" s="7">
        <v>82.513999999999996</v>
      </c>
      <c r="N10457" s="7">
        <v>91.066999999999993</v>
      </c>
      <c r="O10457" s="7"/>
    </row>
    <row r="10458" spans="1:15" x14ac:dyDescent="0.2">
      <c r="A10458" s="2">
        <v>1</v>
      </c>
      <c r="B10458" s="6" t="s">
        <v>32</v>
      </c>
      <c r="C10458" s="6">
        <v>0</v>
      </c>
      <c r="D10458" s="5" t="s">
        <v>723</v>
      </c>
      <c r="E10458" s="5" t="str">
        <f t="shared" si="986"/>
        <v/>
      </c>
      <c r="F10458" s="5" t="str">
        <f t="shared" si="985"/>
        <v/>
      </c>
      <c r="G10458" s="7">
        <v>136.65299999999999</v>
      </c>
      <c r="H10458" s="7">
        <v>123.416</v>
      </c>
      <c r="I10458" s="7">
        <v>115.88800000000001</v>
      </c>
      <c r="J10458" s="7">
        <v>97.135999999999996</v>
      </c>
      <c r="K10458" s="7">
        <v>84.804000000000002</v>
      </c>
      <c r="L10458" s="7">
        <v>93.9</v>
      </c>
      <c r="M10458" s="7">
        <v>83.971999999999994</v>
      </c>
      <c r="N10458" s="7">
        <v>97.313000000000002</v>
      </c>
      <c r="O10458" s="7"/>
    </row>
    <row r="10459" spans="1:15" x14ac:dyDescent="0.2">
      <c r="A10459" s="2">
        <v>1</v>
      </c>
      <c r="B10459" s="6" t="s">
        <v>33</v>
      </c>
      <c r="C10459" s="6">
        <v>0</v>
      </c>
      <c r="D10459" s="5" t="s">
        <v>723</v>
      </c>
      <c r="E10459" s="5" t="str">
        <f t="shared" si="986"/>
        <v/>
      </c>
      <c r="F10459" s="5" t="str">
        <f t="shared" si="985"/>
        <v/>
      </c>
      <c r="G10459" s="7">
        <v>139.02799999999999</v>
      </c>
      <c r="H10459" s="7">
        <v>127.149</v>
      </c>
      <c r="I10459" s="7">
        <v>123.446</v>
      </c>
      <c r="J10459" s="7">
        <v>98.007000000000005</v>
      </c>
      <c r="K10459" s="7">
        <v>88.792000000000002</v>
      </c>
      <c r="L10459" s="7">
        <v>97.087999999999994</v>
      </c>
      <c r="M10459" s="7">
        <v>87.114999999999995</v>
      </c>
      <c r="N10459" s="7">
        <v>107.54</v>
      </c>
      <c r="O10459" s="7"/>
    </row>
    <row r="10460" spans="1:15" x14ac:dyDescent="0.2">
      <c r="A10460" s="2">
        <v>1</v>
      </c>
      <c r="B10460" s="6" t="s">
        <v>34</v>
      </c>
      <c r="C10460" s="6">
        <v>0</v>
      </c>
      <c r="D10460" s="5" t="s">
        <v>723</v>
      </c>
      <c r="E10460" s="5" t="str">
        <f t="shared" si="986"/>
        <v/>
      </c>
      <c r="F10460" s="5" t="str">
        <f t="shared" si="985"/>
        <v/>
      </c>
      <c r="G10460" s="7">
        <v>141.71600000000001</v>
      </c>
      <c r="H10460" s="7">
        <v>131.97900000000001</v>
      </c>
      <c r="I10460" s="7">
        <v>133.434</v>
      </c>
      <c r="J10460" s="7">
        <v>97.864999999999995</v>
      </c>
      <c r="K10460" s="7">
        <v>94.156000000000006</v>
      </c>
      <c r="L10460" s="7">
        <v>101.102</v>
      </c>
      <c r="M10460" s="7">
        <v>89.198999999999998</v>
      </c>
      <c r="N10460" s="7">
        <v>119.02200000000001</v>
      </c>
      <c r="O10460" s="7"/>
    </row>
    <row r="10461" spans="1:15" x14ac:dyDescent="0.2">
      <c r="A10461" s="2">
        <v>1</v>
      </c>
      <c r="B10461" s="6" t="s">
        <v>35</v>
      </c>
      <c r="C10461" s="6">
        <v>0</v>
      </c>
      <c r="D10461" s="5" t="s">
        <v>723</v>
      </c>
      <c r="E10461" s="5" t="str">
        <f t="shared" si="986"/>
        <v/>
      </c>
      <c r="F10461" s="5" t="str">
        <f t="shared" si="985"/>
        <v/>
      </c>
      <c r="G10461" s="7">
        <v>146.93199999999999</v>
      </c>
      <c r="H10461" s="7">
        <v>132.65</v>
      </c>
      <c r="I10461" s="7">
        <v>138.23599999999999</v>
      </c>
      <c r="J10461" s="7">
        <v>99.361000000000004</v>
      </c>
      <c r="K10461" s="7">
        <v>94.081999999999994</v>
      </c>
      <c r="L10461" s="7">
        <v>104.211</v>
      </c>
      <c r="M10461" s="7">
        <v>92.015000000000001</v>
      </c>
      <c r="N10461" s="7">
        <v>127.19799999999999</v>
      </c>
      <c r="O10461" s="7"/>
    </row>
    <row r="10462" spans="1:15" x14ac:dyDescent="0.2">
      <c r="A10462" s="2">
        <v>1</v>
      </c>
      <c r="B10462" s="6" t="s">
        <v>36</v>
      </c>
      <c r="C10462" s="6">
        <v>0</v>
      </c>
      <c r="D10462" s="5" t="s">
        <v>723</v>
      </c>
      <c r="E10462" s="5" t="str">
        <f t="shared" si="986"/>
        <v/>
      </c>
      <c r="F10462" s="5" t="str">
        <f t="shared" si="985"/>
        <v/>
      </c>
      <c r="G10462" s="7">
        <v>145.583</v>
      </c>
      <c r="H10462" s="7">
        <v>133.73699999999999</v>
      </c>
      <c r="I10462" s="7">
        <v>135.63200000000001</v>
      </c>
      <c r="J10462" s="7">
        <v>98.593999999999994</v>
      </c>
      <c r="K10462" s="7">
        <v>93.165000000000006</v>
      </c>
      <c r="L10462" s="7">
        <v>101.417</v>
      </c>
      <c r="M10462" s="7">
        <v>92.462000000000003</v>
      </c>
      <c r="N10462" s="7">
        <v>125.408</v>
      </c>
      <c r="O10462" s="7"/>
    </row>
    <row r="10463" spans="1:15" x14ac:dyDescent="0.2">
      <c r="A10463" s="2">
        <v>1</v>
      </c>
      <c r="B10463" s="6" t="s">
        <v>37</v>
      </c>
      <c r="C10463" s="6">
        <v>0</v>
      </c>
      <c r="D10463" s="5" t="s">
        <v>723</v>
      </c>
      <c r="E10463" s="5" t="str">
        <f t="shared" si="986"/>
        <v/>
      </c>
      <c r="F10463" s="5" t="str">
        <f t="shared" si="985"/>
        <v/>
      </c>
      <c r="G10463" s="7">
        <v>154.20400000000001</v>
      </c>
      <c r="H10463" s="7">
        <v>142.56899999999999</v>
      </c>
      <c r="I10463" s="7">
        <v>146.38499999999999</v>
      </c>
      <c r="J10463" s="7">
        <v>95.274000000000001</v>
      </c>
      <c r="K10463" s="7">
        <v>94.929000000000002</v>
      </c>
      <c r="L10463" s="7">
        <v>102.676</v>
      </c>
      <c r="M10463" s="7">
        <v>94.403999999999996</v>
      </c>
      <c r="N10463" s="7">
        <v>138.19300000000001</v>
      </c>
      <c r="O10463" s="7"/>
    </row>
    <row r="10464" spans="1:15" x14ac:dyDescent="0.2">
      <c r="A10464" s="2">
        <v>0</v>
      </c>
      <c r="B10464" s="5" t="s">
        <v>724</v>
      </c>
      <c r="C10464" s="6" t="s">
        <v>0</v>
      </c>
      <c r="E10464" s="5" t="str">
        <f t="shared" si="986"/>
        <v/>
      </c>
      <c r="F10464" s="5" t="str">
        <f t="shared" si="985"/>
        <v/>
      </c>
    </row>
    <row r="10465" spans="1:15" x14ac:dyDescent="0.2">
      <c r="A10465" s="2">
        <v>1</v>
      </c>
      <c r="B10465" s="6" t="s">
        <v>13</v>
      </c>
      <c r="C10465" s="6">
        <v>1</v>
      </c>
      <c r="D10465" s="5" t="s">
        <v>725</v>
      </c>
      <c r="E10465" s="5" t="str">
        <f t="shared" si="986"/>
        <v/>
      </c>
      <c r="F10465" s="5" t="str">
        <f t="shared" si="985"/>
        <v/>
      </c>
      <c r="G10465" s="7">
        <v>92.617999999999995</v>
      </c>
      <c r="H10465" s="7">
        <v>85.268000000000001</v>
      </c>
      <c r="I10465" s="7">
        <v>64.224000000000004</v>
      </c>
      <c r="J10465" s="7">
        <v>57.923000000000002</v>
      </c>
      <c r="K10465" s="7">
        <v>69.341999999999999</v>
      </c>
      <c r="L10465" s="7">
        <v>75.319999999999993</v>
      </c>
      <c r="M10465" s="7">
        <v>81.92</v>
      </c>
      <c r="N10465" s="7">
        <v>52.612000000000002</v>
      </c>
      <c r="O10465" s="7"/>
    </row>
    <row r="10466" spans="1:15" x14ac:dyDescent="0.2">
      <c r="A10466" s="2">
        <v>1</v>
      </c>
      <c r="B10466" s="6" t="s">
        <v>15</v>
      </c>
      <c r="C10466" s="6">
        <v>1</v>
      </c>
      <c r="D10466" s="5" t="s">
        <v>725</v>
      </c>
      <c r="E10466" s="5" t="str">
        <f t="shared" si="986"/>
        <v/>
      </c>
      <c r="F10466" s="5" t="str">
        <f t="shared" si="985"/>
        <v/>
      </c>
      <c r="G10466" s="7">
        <v>100.76900000000001</v>
      </c>
      <c r="H10466" s="7">
        <v>90.402000000000001</v>
      </c>
      <c r="I10466" s="7">
        <v>69.569999999999993</v>
      </c>
      <c r="J10466" s="7">
        <v>60.441000000000003</v>
      </c>
      <c r="K10466" s="7">
        <v>69.039000000000001</v>
      </c>
      <c r="L10466" s="7">
        <v>76.956000000000003</v>
      </c>
      <c r="M10466" s="7">
        <v>81.495999999999995</v>
      </c>
      <c r="N10466" s="7">
        <v>56.697000000000003</v>
      </c>
      <c r="O10466" s="7"/>
    </row>
    <row r="10467" spans="1:15" x14ac:dyDescent="0.2">
      <c r="A10467" s="2">
        <v>1</v>
      </c>
      <c r="B10467" s="6" t="s">
        <v>16</v>
      </c>
      <c r="C10467" s="6">
        <v>1</v>
      </c>
      <c r="D10467" s="5" t="s">
        <v>725</v>
      </c>
      <c r="E10467" s="5" t="str">
        <f t="shared" si="986"/>
        <v/>
      </c>
      <c r="F10467" s="5" t="str">
        <f t="shared" si="985"/>
        <v/>
      </c>
      <c r="G10467" s="7">
        <v>108.175</v>
      </c>
      <c r="H10467" s="7">
        <v>98.289000000000001</v>
      </c>
      <c r="I10467" s="7">
        <v>77.108000000000004</v>
      </c>
      <c r="J10467" s="7">
        <v>64.320999999999998</v>
      </c>
      <c r="K10467" s="7">
        <v>71.28</v>
      </c>
      <c r="L10467" s="7">
        <v>78.45</v>
      </c>
      <c r="M10467" s="7">
        <v>78.328000000000003</v>
      </c>
      <c r="N10467" s="7">
        <v>60.396999999999998</v>
      </c>
      <c r="O10467" s="7"/>
    </row>
    <row r="10468" spans="1:15" x14ac:dyDescent="0.2">
      <c r="A10468" s="2">
        <v>1</v>
      </c>
      <c r="B10468" s="6" t="s">
        <v>17</v>
      </c>
      <c r="C10468" s="6">
        <v>1</v>
      </c>
      <c r="D10468" s="5" t="s">
        <v>725</v>
      </c>
      <c r="E10468" s="5" t="str">
        <f t="shared" si="986"/>
        <v/>
      </c>
      <c r="F10468" s="5" t="str">
        <f t="shared" si="985"/>
        <v/>
      </c>
      <c r="G10468" s="7">
        <v>111.499</v>
      </c>
      <c r="H10468" s="7">
        <v>102.587</v>
      </c>
      <c r="I10468" s="7">
        <v>82.156999999999996</v>
      </c>
      <c r="J10468" s="7">
        <v>67.957999999999998</v>
      </c>
      <c r="K10468" s="7">
        <v>73.683999999999997</v>
      </c>
      <c r="L10468" s="7">
        <v>80.084999999999994</v>
      </c>
      <c r="M10468" s="7">
        <v>76.558999999999997</v>
      </c>
      <c r="N10468" s="7">
        <v>62.899000000000001</v>
      </c>
      <c r="O10468" s="7"/>
    </row>
    <row r="10469" spans="1:15" x14ac:dyDescent="0.2">
      <c r="A10469" s="2">
        <v>1</v>
      </c>
      <c r="B10469" s="6" t="s">
        <v>18</v>
      </c>
      <c r="C10469" s="6">
        <v>1</v>
      </c>
      <c r="D10469" s="5" t="s">
        <v>725</v>
      </c>
      <c r="E10469" s="5" t="str">
        <f t="shared" si="986"/>
        <v/>
      </c>
      <c r="F10469" s="5" t="str">
        <f t="shared" si="985"/>
        <v/>
      </c>
      <c r="G10469" s="7">
        <v>112.139</v>
      </c>
      <c r="H10469" s="7">
        <v>99.805999999999997</v>
      </c>
      <c r="I10469" s="7">
        <v>79.858999999999995</v>
      </c>
      <c r="J10469" s="7">
        <v>71.349999999999994</v>
      </c>
      <c r="K10469" s="7">
        <v>71.213999999999999</v>
      </c>
      <c r="L10469" s="7">
        <v>80.013999999999996</v>
      </c>
      <c r="M10469" s="7">
        <v>78.850999999999999</v>
      </c>
      <c r="N10469" s="7">
        <v>62.97</v>
      </c>
      <c r="O10469" s="7"/>
    </row>
    <row r="10470" spans="1:15" x14ac:dyDescent="0.2">
      <c r="A10470" s="2">
        <v>1</v>
      </c>
      <c r="B10470" s="6" t="s">
        <v>19</v>
      </c>
      <c r="C10470" s="6">
        <v>1</v>
      </c>
      <c r="D10470" s="5" t="s">
        <v>725</v>
      </c>
      <c r="E10470" s="5" t="str">
        <f t="shared" si="986"/>
        <v/>
      </c>
      <c r="F10470" s="5" t="str">
        <f t="shared" si="985"/>
        <v/>
      </c>
      <c r="G10470" s="7">
        <v>106.252</v>
      </c>
      <c r="H10470" s="7">
        <v>94.823999999999998</v>
      </c>
      <c r="I10470" s="7">
        <v>74.793000000000006</v>
      </c>
      <c r="J10470" s="7">
        <v>72.085999999999999</v>
      </c>
      <c r="K10470" s="7">
        <v>70.391999999999996</v>
      </c>
      <c r="L10470" s="7">
        <v>78.876000000000005</v>
      </c>
      <c r="M10470" s="7">
        <v>86.691000000000003</v>
      </c>
      <c r="N10470" s="7">
        <v>64.838999999999999</v>
      </c>
      <c r="O10470" s="7"/>
    </row>
    <row r="10471" spans="1:15" x14ac:dyDescent="0.2">
      <c r="A10471" s="2">
        <v>1</v>
      </c>
      <c r="B10471" s="6" t="s">
        <v>20</v>
      </c>
      <c r="C10471" s="6">
        <v>1</v>
      </c>
      <c r="D10471" s="5" t="s">
        <v>725</v>
      </c>
      <c r="E10471" s="5" t="str">
        <f t="shared" si="986"/>
        <v/>
      </c>
      <c r="F10471" s="5" t="str">
        <f t="shared" si="985"/>
        <v/>
      </c>
      <c r="G10471" s="7">
        <v>107.232</v>
      </c>
      <c r="H10471" s="7">
        <v>95.936000000000007</v>
      </c>
      <c r="I10471" s="7">
        <v>75.942999999999998</v>
      </c>
      <c r="J10471" s="7">
        <v>72.753</v>
      </c>
      <c r="K10471" s="7">
        <v>70.822000000000003</v>
      </c>
      <c r="L10471" s="7">
        <v>79.161000000000001</v>
      </c>
      <c r="M10471" s="7">
        <v>87.558999999999997</v>
      </c>
      <c r="N10471" s="7">
        <v>66.495000000000005</v>
      </c>
      <c r="O10471" s="7"/>
    </row>
    <row r="10472" spans="1:15" x14ac:dyDescent="0.2">
      <c r="A10472" s="2">
        <v>1</v>
      </c>
      <c r="B10472" s="6" t="s">
        <v>21</v>
      </c>
      <c r="C10472" s="6">
        <v>1</v>
      </c>
      <c r="D10472" s="5" t="s">
        <v>725</v>
      </c>
      <c r="E10472" s="5" t="str">
        <f t="shared" si="986"/>
        <v/>
      </c>
      <c r="F10472" s="5" t="str">
        <f t="shared" si="985"/>
        <v/>
      </c>
      <c r="G10472" s="7">
        <v>105.256</v>
      </c>
      <c r="H10472" s="7">
        <v>95.876999999999995</v>
      </c>
      <c r="I10472" s="7">
        <v>77.805999999999997</v>
      </c>
      <c r="J10472" s="7">
        <v>74.638000000000005</v>
      </c>
      <c r="K10472" s="7">
        <v>73.921000000000006</v>
      </c>
      <c r="L10472" s="7">
        <v>81.152000000000001</v>
      </c>
      <c r="M10472" s="7">
        <v>85.632000000000005</v>
      </c>
      <c r="N10472" s="7">
        <v>66.626999999999995</v>
      </c>
      <c r="O10472" s="7"/>
    </row>
    <row r="10473" spans="1:15" x14ac:dyDescent="0.2">
      <c r="A10473" s="2">
        <v>1</v>
      </c>
      <c r="B10473" s="6" t="s">
        <v>22</v>
      </c>
      <c r="C10473" s="6">
        <v>1</v>
      </c>
      <c r="D10473" s="5" t="s">
        <v>725</v>
      </c>
      <c r="E10473" s="5" t="str">
        <f t="shared" si="986"/>
        <v/>
      </c>
      <c r="F10473" s="5" t="str">
        <f t="shared" si="985"/>
        <v/>
      </c>
      <c r="G10473" s="7">
        <v>101.497</v>
      </c>
      <c r="H10473" s="7">
        <v>94.006</v>
      </c>
      <c r="I10473" s="7">
        <v>79.831000000000003</v>
      </c>
      <c r="J10473" s="7">
        <v>76.808000000000007</v>
      </c>
      <c r="K10473" s="7">
        <v>78.653999999999996</v>
      </c>
      <c r="L10473" s="7">
        <v>84.921999999999997</v>
      </c>
      <c r="M10473" s="7">
        <v>87.052999999999997</v>
      </c>
      <c r="N10473" s="7">
        <v>69.495000000000005</v>
      </c>
      <c r="O10473" s="7"/>
    </row>
    <row r="10474" spans="1:15" x14ac:dyDescent="0.2">
      <c r="A10474" s="2">
        <v>1</v>
      </c>
      <c r="B10474" s="6" t="s">
        <v>23</v>
      </c>
      <c r="C10474" s="6">
        <v>1</v>
      </c>
      <c r="D10474" s="5" t="s">
        <v>725</v>
      </c>
      <c r="E10474" s="5" t="str">
        <f t="shared" si="986"/>
        <v/>
      </c>
      <c r="F10474" s="5" t="str">
        <f t="shared" si="985"/>
        <v/>
      </c>
      <c r="G10474" s="7">
        <v>101.03700000000001</v>
      </c>
      <c r="H10474" s="7">
        <v>94.087999999999994</v>
      </c>
      <c r="I10474" s="7">
        <v>83.313999999999993</v>
      </c>
      <c r="J10474" s="7">
        <v>80.007999999999996</v>
      </c>
      <c r="K10474" s="7">
        <v>82.459000000000003</v>
      </c>
      <c r="L10474" s="7">
        <v>88.549000000000007</v>
      </c>
      <c r="M10474" s="7">
        <v>89.677000000000007</v>
      </c>
      <c r="N10474" s="7">
        <v>74.713999999999999</v>
      </c>
      <c r="O10474" s="7"/>
    </row>
    <row r="10475" spans="1:15" x14ac:dyDescent="0.2">
      <c r="A10475" s="2">
        <v>1</v>
      </c>
      <c r="B10475" s="6" t="s">
        <v>24</v>
      </c>
      <c r="C10475" s="6">
        <v>1</v>
      </c>
      <c r="D10475" s="5" t="s">
        <v>725</v>
      </c>
      <c r="E10475" s="5" t="str">
        <f t="shared" si="986"/>
        <v/>
      </c>
      <c r="F10475" s="5" t="str">
        <f t="shared" si="985"/>
        <v/>
      </c>
      <c r="G10475" s="7">
        <v>102.122</v>
      </c>
      <c r="H10475" s="7">
        <v>92.683000000000007</v>
      </c>
      <c r="I10475" s="7">
        <v>87.936999999999998</v>
      </c>
      <c r="J10475" s="7">
        <v>82.296999999999997</v>
      </c>
      <c r="K10475" s="7">
        <v>86.11</v>
      </c>
      <c r="L10475" s="7">
        <v>94.879000000000005</v>
      </c>
      <c r="M10475" s="7">
        <v>92.724999999999994</v>
      </c>
      <c r="N10475" s="7">
        <v>81.540000000000006</v>
      </c>
      <c r="O10475" s="7"/>
    </row>
    <row r="10476" spans="1:15" x14ac:dyDescent="0.2">
      <c r="A10476" s="2">
        <v>1</v>
      </c>
      <c r="B10476" s="6" t="s">
        <v>25</v>
      </c>
      <c r="C10476" s="6">
        <v>1</v>
      </c>
      <c r="D10476" s="5" t="s">
        <v>725</v>
      </c>
      <c r="E10476" s="5" t="str">
        <f t="shared" si="986"/>
        <v/>
      </c>
      <c r="F10476" s="5" t="str">
        <f t="shared" si="985"/>
        <v/>
      </c>
      <c r="G10476" s="7">
        <v>101.893</v>
      </c>
      <c r="H10476" s="7">
        <v>93.962000000000003</v>
      </c>
      <c r="I10476" s="7">
        <v>91.69</v>
      </c>
      <c r="J10476" s="7">
        <v>84.084000000000003</v>
      </c>
      <c r="K10476" s="7">
        <v>89.986000000000004</v>
      </c>
      <c r="L10476" s="7">
        <v>97.581999999999994</v>
      </c>
      <c r="M10476" s="7">
        <v>101.568</v>
      </c>
      <c r="N10476" s="7">
        <v>93.128</v>
      </c>
      <c r="O10476" s="7"/>
    </row>
    <row r="10477" spans="1:15" x14ac:dyDescent="0.2">
      <c r="A10477" s="2">
        <v>1</v>
      </c>
      <c r="B10477" s="6" t="s">
        <v>26</v>
      </c>
      <c r="C10477" s="6">
        <v>1</v>
      </c>
      <c r="D10477" s="5" t="s">
        <v>725</v>
      </c>
      <c r="E10477" s="5" t="str">
        <f t="shared" si="986"/>
        <v/>
      </c>
      <c r="F10477" s="5" t="str">
        <f t="shared" si="985"/>
        <v/>
      </c>
      <c r="G10477" s="7">
        <v>103.991</v>
      </c>
      <c r="H10477" s="7">
        <v>96.242999999999995</v>
      </c>
      <c r="I10477" s="7">
        <v>96.38</v>
      </c>
      <c r="J10477" s="7">
        <v>87.77</v>
      </c>
      <c r="K10477" s="7">
        <v>92.68</v>
      </c>
      <c r="L10477" s="7">
        <v>100.142</v>
      </c>
      <c r="M10477" s="7">
        <v>97.355000000000004</v>
      </c>
      <c r="N10477" s="7">
        <v>93.83</v>
      </c>
      <c r="O10477" s="7"/>
    </row>
    <row r="10478" spans="1:15" x14ac:dyDescent="0.2">
      <c r="A10478" s="2">
        <v>1</v>
      </c>
      <c r="B10478" s="6" t="s">
        <v>27</v>
      </c>
      <c r="C10478" s="6">
        <v>1</v>
      </c>
      <c r="D10478" s="5" t="s">
        <v>725</v>
      </c>
      <c r="E10478" s="5" t="str">
        <f t="shared" si="986"/>
        <v/>
      </c>
      <c r="F10478" s="5" t="str">
        <f t="shared" si="985"/>
        <v/>
      </c>
      <c r="G10478" s="7">
        <v>108.71899999999999</v>
      </c>
      <c r="H10478" s="7">
        <v>99.885000000000005</v>
      </c>
      <c r="I10478" s="7">
        <v>98.960999999999999</v>
      </c>
      <c r="J10478" s="7">
        <v>92.453000000000003</v>
      </c>
      <c r="K10478" s="7">
        <v>91.025000000000006</v>
      </c>
      <c r="L10478" s="7">
        <v>99.075000000000003</v>
      </c>
      <c r="M10478" s="7">
        <v>92.444999999999993</v>
      </c>
      <c r="N10478" s="7">
        <v>91.484999999999999</v>
      </c>
      <c r="O10478" s="7"/>
    </row>
    <row r="10479" spans="1:15" x14ac:dyDescent="0.2">
      <c r="A10479" s="2">
        <v>1</v>
      </c>
      <c r="B10479" s="6" t="s">
        <v>28</v>
      </c>
      <c r="C10479" s="6">
        <v>1</v>
      </c>
      <c r="D10479" s="5" t="s">
        <v>725</v>
      </c>
      <c r="E10479" s="5" t="str">
        <f t="shared" si="986"/>
        <v/>
      </c>
      <c r="F10479" s="5" t="str">
        <f t="shared" si="985"/>
        <v/>
      </c>
      <c r="G10479" s="7">
        <v>103.74299999999999</v>
      </c>
      <c r="H10479" s="7">
        <v>103.072</v>
      </c>
      <c r="I10479" s="7">
        <v>98.893000000000001</v>
      </c>
      <c r="J10479" s="7">
        <v>96.677999999999997</v>
      </c>
      <c r="K10479" s="7">
        <v>95.325000000000003</v>
      </c>
      <c r="L10479" s="7">
        <v>95.945999999999998</v>
      </c>
      <c r="M10479" s="7">
        <v>94.688000000000002</v>
      </c>
      <c r="N10479" s="7">
        <v>93.64</v>
      </c>
      <c r="O10479" s="7"/>
    </row>
    <row r="10480" spans="1:15" x14ac:dyDescent="0.2">
      <c r="A10480" s="2">
        <v>1</v>
      </c>
      <c r="B10480" s="6" t="s">
        <v>29</v>
      </c>
      <c r="C10480" s="6">
        <v>1</v>
      </c>
      <c r="D10480" s="5" t="s">
        <v>725</v>
      </c>
      <c r="E10480" s="5" t="str">
        <f t="shared" si="986"/>
        <v/>
      </c>
      <c r="F10480" s="5" t="str">
        <f t="shared" si="985"/>
        <v/>
      </c>
      <c r="G10480" s="7">
        <v>100</v>
      </c>
      <c r="H10480" s="7">
        <v>100</v>
      </c>
      <c r="I10480" s="7">
        <v>100</v>
      </c>
      <c r="J10480" s="7">
        <v>100</v>
      </c>
      <c r="K10480" s="7">
        <v>100</v>
      </c>
      <c r="L10480" s="7">
        <v>100</v>
      </c>
      <c r="M10480" s="7">
        <v>100</v>
      </c>
      <c r="N10480" s="7">
        <v>100</v>
      </c>
      <c r="O10480" s="7"/>
    </row>
    <row r="10481" spans="1:15" x14ac:dyDescent="0.2">
      <c r="A10481" s="2">
        <v>1</v>
      </c>
      <c r="B10481" s="6" t="s">
        <v>30</v>
      </c>
      <c r="C10481" s="6">
        <v>1</v>
      </c>
      <c r="D10481" s="5" t="s">
        <v>725</v>
      </c>
      <c r="E10481" s="5" t="str">
        <f t="shared" si="986"/>
        <v/>
      </c>
      <c r="F10481" s="5" t="str">
        <f t="shared" si="985"/>
        <v/>
      </c>
      <c r="G10481" s="7">
        <v>100.758</v>
      </c>
      <c r="H10481" s="7">
        <v>98.272000000000006</v>
      </c>
      <c r="I10481" s="7">
        <v>98.971000000000004</v>
      </c>
      <c r="J10481" s="7">
        <v>103.89</v>
      </c>
      <c r="K10481" s="7">
        <v>98.227000000000004</v>
      </c>
      <c r="L10481" s="7">
        <v>100.711</v>
      </c>
      <c r="M10481" s="7">
        <v>103.364</v>
      </c>
      <c r="N10481" s="7">
        <v>102.3</v>
      </c>
      <c r="O10481" s="7"/>
    </row>
    <row r="10482" spans="1:15" x14ac:dyDescent="0.2">
      <c r="A10482" s="2">
        <v>1</v>
      </c>
      <c r="B10482" s="6" t="s">
        <v>31</v>
      </c>
      <c r="C10482" s="6">
        <v>1</v>
      </c>
      <c r="D10482" s="5" t="s">
        <v>725</v>
      </c>
      <c r="E10482" s="5" t="str">
        <f t="shared" si="986"/>
        <v/>
      </c>
      <c r="F10482" s="5" t="str">
        <f t="shared" si="985"/>
        <v/>
      </c>
      <c r="G10482" s="7">
        <v>103.904</v>
      </c>
      <c r="H10482" s="7">
        <v>96.611999999999995</v>
      </c>
      <c r="I10482" s="7">
        <v>95.855999999999995</v>
      </c>
      <c r="J10482" s="7">
        <v>107.57599999999999</v>
      </c>
      <c r="K10482" s="7">
        <v>92.254999999999995</v>
      </c>
      <c r="L10482" s="7">
        <v>99.218000000000004</v>
      </c>
      <c r="M10482" s="7">
        <v>111.30200000000001</v>
      </c>
      <c r="N10482" s="7">
        <v>106.68899999999999</v>
      </c>
      <c r="O10482" s="7"/>
    </row>
    <row r="10483" spans="1:15" x14ac:dyDescent="0.2">
      <c r="A10483" s="2">
        <v>1</v>
      </c>
      <c r="B10483" s="6" t="s">
        <v>32</v>
      </c>
      <c r="C10483" s="6">
        <v>1</v>
      </c>
      <c r="D10483" s="5" t="s">
        <v>725</v>
      </c>
      <c r="E10483" s="5" t="str">
        <f t="shared" si="986"/>
        <v/>
      </c>
      <c r="F10483" s="5" t="str">
        <f t="shared" si="985"/>
        <v/>
      </c>
      <c r="G10483" s="7">
        <v>111.10899999999999</v>
      </c>
      <c r="H10483" s="7">
        <v>100.845</v>
      </c>
      <c r="I10483" s="7">
        <v>96.756</v>
      </c>
      <c r="J10483" s="7">
        <v>111.22799999999999</v>
      </c>
      <c r="K10483" s="7">
        <v>87.082999999999998</v>
      </c>
      <c r="L10483" s="7">
        <v>95.945999999999998</v>
      </c>
      <c r="M10483" s="7">
        <v>107.777</v>
      </c>
      <c r="N10483" s="7">
        <v>104.282</v>
      </c>
      <c r="O10483" s="7"/>
    </row>
    <row r="10484" spans="1:15" x14ac:dyDescent="0.2">
      <c r="A10484" s="2">
        <v>1</v>
      </c>
      <c r="B10484" s="6" t="s">
        <v>33</v>
      </c>
      <c r="C10484" s="6">
        <v>1</v>
      </c>
      <c r="D10484" s="5" t="s">
        <v>725</v>
      </c>
      <c r="E10484" s="5" t="str">
        <f t="shared" si="986"/>
        <v/>
      </c>
      <c r="F10484" s="5" t="str">
        <f t="shared" si="985"/>
        <v/>
      </c>
      <c r="G10484" s="7">
        <v>118.66200000000001</v>
      </c>
      <c r="H10484" s="7">
        <v>102.904</v>
      </c>
      <c r="I10484" s="7">
        <v>99.097999999999999</v>
      </c>
      <c r="J10484" s="7">
        <v>114.86199999999999</v>
      </c>
      <c r="K10484" s="7">
        <v>83.513000000000005</v>
      </c>
      <c r="L10484" s="7">
        <v>96.302000000000007</v>
      </c>
      <c r="M10484" s="7">
        <v>106.663</v>
      </c>
      <c r="N10484" s="7">
        <v>105.70099999999999</v>
      </c>
      <c r="O10484" s="7"/>
    </row>
    <row r="10485" spans="1:15" x14ac:dyDescent="0.2">
      <c r="A10485" s="2">
        <v>1</v>
      </c>
      <c r="B10485" s="6" t="s">
        <v>34</v>
      </c>
      <c r="C10485" s="6">
        <v>1</v>
      </c>
      <c r="D10485" s="5" t="s">
        <v>725</v>
      </c>
      <c r="E10485" s="5" t="str">
        <f t="shared" si="986"/>
        <v/>
      </c>
      <c r="F10485" s="5" t="str">
        <f t="shared" si="985"/>
        <v/>
      </c>
      <c r="G10485" s="7">
        <v>125.027</v>
      </c>
      <c r="H10485" s="7">
        <v>101.084</v>
      </c>
      <c r="I10485" s="7">
        <v>98.352000000000004</v>
      </c>
      <c r="J10485" s="7">
        <v>119.381</v>
      </c>
      <c r="K10485" s="7">
        <v>78.665000000000006</v>
      </c>
      <c r="L10485" s="7">
        <v>97.296999999999997</v>
      </c>
      <c r="M10485" s="7">
        <v>114.42100000000001</v>
      </c>
      <c r="N10485" s="7">
        <v>112.536</v>
      </c>
      <c r="O10485" s="7"/>
    </row>
    <row r="10486" spans="1:15" x14ac:dyDescent="0.2">
      <c r="A10486" s="2">
        <v>1</v>
      </c>
      <c r="B10486" s="6" t="s">
        <v>35</v>
      </c>
      <c r="C10486" s="6">
        <v>1</v>
      </c>
      <c r="D10486" s="5" t="s">
        <v>725</v>
      </c>
      <c r="E10486" s="5" t="str">
        <f t="shared" si="986"/>
        <v/>
      </c>
      <c r="F10486" s="5" t="str">
        <f t="shared" si="985"/>
        <v/>
      </c>
      <c r="G10486" s="7">
        <v>120.34399999999999</v>
      </c>
      <c r="H10486" s="7">
        <v>101.102</v>
      </c>
      <c r="I10486" s="7">
        <v>95.709000000000003</v>
      </c>
      <c r="J10486" s="7">
        <v>123.473</v>
      </c>
      <c r="K10486" s="7">
        <v>79.53</v>
      </c>
      <c r="L10486" s="7">
        <v>94.665999999999997</v>
      </c>
      <c r="M10486" s="7">
        <v>116.746</v>
      </c>
      <c r="N10486" s="7">
        <v>111.736</v>
      </c>
      <c r="O10486" s="7"/>
    </row>
    <row r="10487" spans="1:15" x14ac:dyDescent="0.2">
      <c r="A10487" s="2">
        <v>1</v>
      </c>
      <c r="B10487" s="6" t="s">
        <v>36</v>
      </c>
      <c r="C10487" s="6">
        <v>1</v>
      </c>
      <c r="D10487" s="5" t="s">
        <v>725</v>
      </c>
      <c r="E10487" s="5" t="str">
        <f t="shared" si="986"/>
        <v/>
      </c>
      <c r="F10487" s="5" t="str">
        <f t="shared" si="985"/>
        <v/>
      </c>
      <c r="G10487" s="7">
        <v>128.39599999999999</v>
      </c>
      <c r="H10487" s="7">
        <v>101.511</v>
      </c>
      <c r="I10487" s="7">
        <v>97.034999999999997</v>
      </c>
      <c r="J10487" s="7">
        <v>126.515</v>
      </c>
      <c r="K10487" s="7">
        <v>75.575000000000003</v>
      </c>
      <c r="L10487" s="7">
        <v>95.59</v>
      </c>
      <c r="M10487" s="7">
        <v>118.125</v>
      </c>
      <c r="N10487" s="7">
        <v>114.622</v>
      </c>
      <c r="O10487" s="7"/>
    </row>
    <row r="10488" spans="1:15" x14ac:dyDescent="0.2">
      <c r="A10488" s="2">
        <v>1</v>
      </c>
      <c r="B10488" s="6" t="s">
        <v>37</v>
      </c>
      <c r="C10488" s="6">
        <v>1</v>
      </c>
      <c r="D10488" s="5" t="s">
        <v>725</v>
      </c>
      <c r="E10488" s="5" t="str">
        <f t="shared" si="986"/>
        <v/>
      </c>
      <c r="F10488" s="5" t="str">
        <f t="shared" si="985"/>
        <v/>
      </c>
      <c r="G10488" s="7">
        <v>128.804</v>
      </c>
      <c r="H10488" s="7">
        <v>103.959</v>
      </c>
      <c r="I10488" s="7">
        <v>96.861000000000004</v>
      </c>
      <c r="J10488" s="7">
        <v>128.245</v>
      </c>
      <c r="K10488" s="7">
        <v>75.2</v>
      </c>
      <c r="L10488" s="7">
        <v>93.171999999999997</v>
      </c>
      <c r="M10488" s="7">
        <v>118.10299999999999</v>
      </c>
      <c r="N10488" s="7">
        <v>114.395</v>
      </c>
      <c r="O10488" s="7"/>
    </row>
    <row r="10489" spans="1:15" x14ac:dyDescent="0.2">
      <c r="A10489" s="2">
        <v>0</v>
      </c>
      <c r="B10489" s="5" t="s">
        <v>726</v>
      </c>
      <c r="C10489" s="6" t="s">
        <v>0</v>
      </c>
      <c r="E10489" s="5" t="str">
        <f t="shared" si="986"/>
        <v/>
      </c>
      <c r="F10489" s="5" t="str">
        <f t="shared" si="985"/>
        <v/>
      </c>
    </row>
    <row r="10490" spans="1:15" x14ac:dyDescent="0.2">
      <c r="A10490" s="2">
        <v>1</v>
      </c>
      <c r="B10490" s="6" t="s">
        <v>13</v>
      </c>
      <c r="C10490" s="6">
        <v>0</v>
      </c>
      <c r="D10490" s="5" t="s">
        <v>727</v>
      </c>
      <c r="E10490" s="5" t="str">
        <f t="shared" si="986"/>
        <v>515</v>
      </c>
      <c r="F10490" s="5" t="str">
        <f t="shared" si="985"/>
        <v>5151987</v>
      </c>
      <c r="G10490" s="7">
        <v>95.698999999999998</v>
      </c>
      <c r="H10490" s="7">
        <v>93.531999999999996</v>
      </c>
      <c r="I10490" s="7">
        <v>73.828999999999994</v>
      </c>
      <c r="J10490" s="7">
        <v>51.386000000000003</v>
      </c>
      <c r="K10490" s="7">
        <v>77.147000000000006</v>
      </c>
      <c r="L10490" s="7">
        <v>78.933999999999997</v>
      </c>
      <c r="M10490" s="7">
        <v>60.314</v>
      </c>
      <c r="N10490" s="7">
        <v>44.529000000000003</v>
      </c>
      <c r="O10490" s="7"/>
    </row>
    <row r="10491" spans="1:15" x14ac:dyDescent="0.2">
      <c r="A10491" s="2">
        <v>1</v>
      </c>
      <c r="B10491" s="6" t="s">
        <v>15</v>
      </c>
      <c r="C10491" s="6">
        <v>0</v>
      </c>
      <c r="D10491" s="5" t="s">
        <v>727</v>
      </c>
      <c r="E10491" s="5" t="str">
        <f t="shared" si="986"/>
        <v>515</v>
      </c>
      <c r="F10491" s="5" t="str">
        <f t="shared" si="985"/>
        <v>5151988</v>
      </c>
      <c r="G10491" s="7">
        <v>96.182000000000002</v>
      </c>
      <c r="H10491" s="7">
        <v>93.314999999999998</v>
      </c>
      <c r="I10491" s="7">
        <v>74.813999999999993</v>
      </c>
      <c r="J10491" s="7">
        <v>54.118000000000002</v>
      </c>
      <c r="K10491" s="7">
        <v>77.784000000000006</v>
      </c>
      <c r="L10491" s="7">
        <v>80.173000000000002</v>
      </c>
      <c r="M10491" s="7">
        <v>60.097000000000001</v>
      </c>
      <c r="N10491" s="7">
        <v>44.96</v>
      </c>
      <c r="O10491" s="7"/>
    </row>
    <row r="10492" spans="1:15" x14ac:dyDescent="0.2">
      <c r="A10492" s="2">
        <v>1</v>
      </c>
      <c r="B10492" s="6" t="s">
        <v>16</v>
      </c>
      <c r="C10492" s="6">
        <v>0</v>
      </c>
      <c r="D10492" s="5" t="s">
        <v>727</v>
      </c>
      <c r="E10492" s="5" t="str">
        <f t="shared" si="986"/>
        <v>515</v>
      </c>
      <c r="F10492" s="5" t="str">
        <f t="shared" si="985"/>
        <v>5151989</v>
      </c>
      <c r="G10492" s="7">
        <v>96.08</v>
      </c>
      <c r="H10492" s="7">
        <v>92.335999999999999</v>
      </c>
      <c r="I10492" s="7">
        <v>75.837999999999994</v>
      </c>
      <c r="J10492" s="7">
        <v>55.685000000000002</v>
      </c>
      <c r="K10492" s="7">
        <v>78.932000000000002</v>
      </c>
      <c r="L10492" s="7">
        <v>82.132999999999996</v>
      </c>
      <c r="M10492" s="7">
        <v>61.404000000000003</v>
      </c>
      <c r="N10492" s="7">
        <v>46.567</v>
      </c>
      <c r="O10492" s="7"/>
    </row>
    <row r="10493" spans="1:15" x14ac:dyDescent="0.2">
      <c r="A10493" s="2">
        <v>1</v>
      </c>
      <c r="B10493" s="6" t="s">
        <v>17</v>
      </c>
      <c r="C10493" s="6">
        <v>0</v>
      </c>
      <c r="D10493" s="5" t="s">
        <v>727</v>
      </c>
      <c r="E10493" s="5" t="str">
        <f t="shared" si="986"/>
        <v>515</v>
      </c>
      <c r="F10493" s="5" t="str">
        <f t="shared" si="985"/>
        <v>5151990</v>
      </c>
      <c r="G10493" s="7">
        <v>94.355999999999995</v>
      </c>
      <c r="H10493" s="7">
        <v>90.218000000000004</v>
      </c>
      <c r="I10493" s="7">
        <v>75.84</v>
      </c>
      <c r="J10493" s="7">
        <v>59.295000000000002</v>
      </c>
      <c r="K10493" s="7">
        <v>80.376000000000005</v>
      </c>
      <c r="L10493" s="7">
        <v>84.063000000000002</v>
      </c>
      <c r="M10493" s="7">
        <v>68.084000000000003</v>
      </c>
      <c r="N10493" s="7">
        <v>51.634999999999998</v>
      </c>
      <c r="O10493" s="7"/>
    </row>
    <row r="10494" spans="1:15" x14ac:dyDescent="0.2">
      <c r="A10494" s="2">
        <v>1</v>
      </c>
      <c r="B10494" s="6" t="s">
        <v>18</v>
      </c>
      <c r="C10494" s="6">
        <v>0</v>
      </c>
      <c r="D10494" s="5" t="s">
        <v>727</v>
      </c>
      <c r="E10494" s="5" t="str">
        <f t="shared" si="986"/>
        <v>515</v>
      </c>
      <c r="F10494" s="5" t="str">
        <f t="shared" si="985"/>
        <v>5151991</v>
      </c>
      <c r="G10494" s="7">
        <v>94.817999999999998</v>
      </c>
      <c r="H10494" s="7">
        <v>90.031000000000006</v>
      </c>
      <c r="I10494" s="7">
        <v>74.981999999999999</v>
      </c>
      <c r="J10494" s="7">
        <v>58.59</v>
      </c>
      <c r="K10494" s="7">
        <v>79.081000000000003</v>
      </c>
      <c r="L10494" s="7">
        <v>83.284999999999997</v>
      </c>
      <c r="M10494" s="7">
        <v>68.980999999999995</v>
      </c>
      <c r="N10494" s="7">
        <v>51.723999999999997</v>
      </c>
      <c r="O10494" s="7"/>
    </row>
    <row r="10495" spans="1:15" x14ac:dyDescent="0.2">
      <c r="A10495" s="2">
        <v>1</v>
      </c>
      <c r="B10495" s="6" t="s">
        <v>19</v>
      </c>
      <c r="C10495" s="6">
        <v>0</v>
      </c>
      <c r="D10495" s="5" t="s">
        <v>727</v>
      </c>
      <c r="E10495" s="5" t="str">
        <f t="shared" si="986"/>
        <v>515</v>
      </c>
      <c r="F10495" s="5" t="str">
        <f t="shared" si="985"/>
        <v>5151992</v>
      </c>
      <c r="G10495" s="7">
        <v>98.897000000000006</v>
      </c>
      <c r="H10495" s="7">
        <v>94.509</v>
      </c>
      <c r="I10495" s="7">
        <v>78.358000000000004</v>
      </c>
      <c r="J10495" s="7">
        <v>58.801000000000002</v>
      </c>
      <c r="K10495" s="7">
        <v>79.231999999999999</v>
      </c>
      <c r="L10495" s="7">
        <v>82.911000000000001</v>
      </c>
      <c r="M10495" s="7">
        <v>70.444000000000003</v>
      </c>
      <c r="N10495" s="7">
        <v>55.198999999999998</v>
      </c>
      <c r="O10495" s="7"/>
    </row>
    <row r="10496" spans="1:15" x14ac:dyDescent="0.2">
      <c r="A10496" s="2">
        <v>1</v>
      </c>
      <c r="B10496" s="6" t="s">
        <v>20</v>
      </c>
      <c r="C10496" s="6">
        <v>0</v>
      </c>
      <c r="D10496" s="5" t="s">
        <v>727</v>
      </c>
      <c r="E10496" s="5" t="str">
        <f t="shared" si="986"/>
        <v>515</v>
      </c>
      <c r="F10496" s="5" t="str">
        <f t="shared" si="985"/>
        <v>5151993</v>
      </c>
      <c r="G10496" s="7">
        <v>97.304000000000002</v>
      </c>
      <c r="H10496" s="7">
        <v>92.494</v>
      </c>
      <c r="I10496" s="7">
        <v>78.046999999999997</v>
      </c>
      <c r="J10496" s="7">
        <v>61.301000000000002</v>
      </c>
      <c r="K10496" s="7">
        <v>80.209999999999994</v>
      </c>
      <c r="L10496" s="7">
        <v>84.38</v>
      </c>
      <c r="M10496" s="7">
        <v>72.430000000000007</v>
      </c>
      <c r="N10496" s="7">
        <v>56.53</v>
      </c>
      <c r="O10496" s="7"/>
    </row>
    <row r="10497" spans="1:15" x14ac:dyDescent="0.2">
      <c r="A10497" s="2">
        <v>1</v>
      </c>
      <c r="B10497" s="6" t="s">
        <v>21</v>
      </c>
      <c r="C10497" s="6">
        <v>0</v>
      </c>
      <c r="D10497" s="5" t="s">
        <v>727</v>
      </c>
      <c r="E10497" s="5" t="str">
        <f t="shared" si="986"/>
        <v>515</v>
      </c>
      <c r="F10497" s="5" t="str">
        <f t="shared" si="985"/>
        <v>5151994</v>
      </c>
      <c r="G10497" s="7">
        <v>100.852</v>
      </c>
      <c r="H10497" s="7">
        <v>95.914000000000001</v>
      </c>
      <c r="I10497" s="7">
        <v>82.203999999999994</v>
      </c>
      <c r="J10497" s="7">
        <v>63.719000000000001</v>
      </c>
      <c r="K10497" s="7">
        <v>81.509</v>
      </c>
      <c r="L10497" s="7">
        <v>85.706000000000003</v>
      </c>
      <c r="M10497" s="7">
        <v>73.486999999999995</v>
      </c>
      <c r="N10497" s="7">
        <v>60.408999999999999</v>
      </c>
      <c r="O10497" s="7"/>
    </row>
    <row r="10498" spans="1:15" x14ac:dyDescent="0.2">
      <c r="A10498" s="2">
        <v>1</v>
      </c>
      <c r="B10498" s="6" t="s">
        <v>22</v>
      </c>
      <c r="C10498" s="6">
        <v>0</v>
      </c>
      <c r="D10498" s="5" t="s">
        <v>727</v>
      </c>
      <c r="E10498" s="5" t="str">
        <f t="shared" si="986"/>
        <v>515</v>
      </c>
      <c r="F10498" s="5" t="str">
        <f t="shared" si="985"/>
        <v>5151995</v>
      </c>
      <c r="G10498" s="7">
        <v>98.548000000000002</v>
      </c>
      <c r="H10498" s="7">
        <v>95.632999999999996</v>
      </c>
      <c r="I10498" s="7">
        <v>85.408000000000001</v>
      </c>
      <c r="J10498" s="7">
        <v>67.960999999999999</v>
      </c>
      <c r="K10498" s="7">
        <v>86.665999999999997</v>
      </c>
      <c r="L10498" s="7">
        <v>89.308000000000007</v>
      </c>
      <c r="M10498" s="7">
        <v>79.277000000000001</v>
      </c>
      <c r="N10498" s="7">
        <v>67.709000000000003</v>
      </c>
      <c r="O10498" s="7"/>
    </row>
    <row r="10499" spans="1:15" x14ac:dyDescent="0.2">
      <c r="A10499" s="2">
        <v>1</v>
      </c>
      <c r="B10499" s="6" t="s">
        <v>23</v>
      </c>
      <c r="C10499" s="6">
        <v>0</v>
      </c>
      <c r="D10499" s="5" t="s">
        <v>727</v>
      </c>
      <c r="E10499" s="5" t="str">
        <f t="shared" si="986"/>
        <v>515</v>
      </c>
      <c r="F10499" s="5" t="str">
        <f t="shared" si="985"/>
        <v>5151996</v>
      </c>
      <c r="G10499" s="7">
        <v>97.527000000000001</v>
      </c>
      <c r="H10499" s="7">
        <v>94.03</v>
      </c>
      <c r="I10499" s="7">
        <v>87.498999999999995</v>
      </c>
      <c r="J10499" s="7">
        <v>73.611999999999995</v>
      </c>
      <c r="K10499" s="7">
        <v>89.718000000000004</v>
      </c>
      <c r="L10499" s="7">
        <v>93.055000000000007</v>
      </c>
      <c r="M10499" s="7">
        <v>83.391999999999996</v>
      </c>
      <c r="N10499" s="7">
        <v>72.968000000000004</v>
      </c>
      <c r="O10499" s="7"/>
    </row>
    <row r="10500" spans="1:15" x14ac:dyDescent="0.2">
      <c r="A10500" s="2">
        <v>1</v>
      </c>
      <c r="B10500" s="6" t="s">
        <v>24</v>
      </c>
      <c r="C10500" s="6">
        <v>0</v>
      </c>
      <c r="D10500" s="5" t="s">
        <v>727</v>
      </c>
      <c r="E10500" s="5" t="str">
        <f t="shared" si="986"/>
        <v>515</v>
      </c>
      <c r="F10500" s="5" t="str">
        <f t="shared" si="985"/>
        <v>5151997</v>
      </c>
      <c r="G10500" s="7">
        <v>96.213999999999999</v>
      </c>
      <c r="H10500" s="7">
        <v>93.558000000000007</v>
      </c>
      <c r="I10500" s="7">
        <v>87.302999999999997</v>
      </c>
      <c r="J10500" s="7">
        <v>78.447000000000003</v>
      </c>
      <c r="K10500" s="7">
        <v>90.738</v>
      </c>
      <c r="L10500" s="7">
        <v>93.313999999999993</v>
      </c>
      <c r="M10500" s="7">
        <v>87.141999999999996</v>
      </c>
      <c r="N10500" s="7">
        <v>76.078000000000003</v>
      </c>
      <c r="O10500" s="7"/>
    </row>
    <row r="10501" spans="1:15" x14ac:dyDescent="0.2">
      <c r="A10501" s="2">
        <v>1</v>
      </c>
      <c r="B10501" s="6" t="s">
        <v>25</v>
      </c>
      <c r="C10501" s="6">
        <v>0</v>
      </c>
      <c r="D10501" s="5" t="s">
        <v>727</v>
      </c>
      <c r="E10501" s="5" t="str">
        <f t="shared" si="986"/>
        <v>515</v>
      </c>
      <c r="F10501" s="5" t="str">
        <f t="shared" si="985"/>
        <v>5151998</v>
      </c>
      <c r="G10501" s="7">
        <v>96.908000000000001</v>
      </c>
      <c r="H10501" s="7">
        <v>95.677999999999997</v>
      </c>
      <c r="I10501" s="7">
        <v>91.873000000000005</v>
      </c>
      <c r="J10501" s="7">
        <v>83.159000000000006</v>
      </c>
      <c r="K10501" s="7">
        <v>94.804000000000002</v>
      </c>
      <c r="L10501" s="7">
        <v>96.022999999999996</v>
      </c>
      <c r="M10501" s="7">
        <v>91.165000000000006</v>
      </c>
      <c r="N10501" s="7">
        <v>83.754999999999995</v>
      </c>
      <c r="O10501" s="7"/>
    </row>
    <row r="10502" spans="1:15" x14ac:dyDescent="0.2">
      <c r="A10502" s="2">
        <v>1</v>
      </c>
      <c r="B10502" s="6" t="s">
        <v>26</v>
      </c>
      <c r="C10502" s="6">
        <v>0</v>
      </c>
      <c r="D10502" s="5" t="s">
        <v>727</v>
      </c>
      <c r="E10502" s="5" t="str">
        <f t="shared" si="986"/>
        <v>515</v>
      </c>
      <c r="F10502" s="5" t="str">
        <f t="shared" si="985"/>
        <v>5151999</v>
      </c>
      <c r="G10502" s="7">
        <v>98.88</v>
      </c>
      <c r="H10502" s="7">
        <v>98.897999999999996</v>
      </c>
      <c r="I10502" s="7">
        <v>96.561000000000007</v>
      </c>
      <c r="J10502" s="7">
        <v>87.706999999999994</v>
      </c>
      <c r="K10502" s="7">
        <v>97.653999999999996</v>
      </c>
      <c r="L10502" s="7">
        <v>97.637</v>
      </c>
      <c r="M10502" s="7">
        <v>96.006</v>
      </c>
      <c r="N10502" s="7">
        <v>92.703999999999994</v>
      </c>
      <c r="O10502" s="7"/>
    </row>
    <row r="10503" spans="1:15" x14ac:dyDescent="0.2">
      <c r="A10503" s="2">
        <v>1</v>
      </c>
      <c r="B10503" s="6" t="s">
        <v>27</v>
      </c>
      <c r="C10503" s="6">
        <v>0</v>
      </c>
      <c r="D10503" s="5" t="s">
        <v>727</v>
      </c>
      <c r="E10503" s="5" t="str">
        <f t="shared" si="986"/>
        <v>515</v>
      </c>
      <c r="F10503" s="5" t="str">
        <f t="shared" si="985"/>
        <v>5152000</v>
      </c>
      <c r="G10503" s="7">
        <v>99.688000000000002</v>
      </c>
      <c r="H10503" s="7">
        <v>99.281000000000006</v>
      </c>
      <c r="I10503" s="7">
        <v>100.76900000000001</v>
      </c>
      <c r="J10503" s="7">
        <v>95.364000000000004</v>
      </c>
      <c r="K10503" s="7">
        <v>101.08499999999999</v>
      </c>
      <c r="L10503" s="7">
        <v>101.499</v>
      </c>
      <c r="M10503" s="7">
        <v>97.698999999999998</v>
      </c>
      <c r="N10503" s="7">
        <v>98.45</v>
      </c>
      <c r="O10503" s="7"/>
    </row>
    <row r="10504" spans="1:15" x14ac:dyDescent="0.2">
      <c r="A10504" s="2">
        <v>1</v>
      </c>
      <c r="B10504" s="6" t="s">
        <v>28</v>
      </c>
      <c r="C10504" s="6">
        <v>0</v>
      </c>
      <c r="D10504" s="5" t="s">
        <v>727</v>
      </c>
      <c r="E10504" s="5" t="str">
        <f t="shared" si="986"/>
        <v>515</v>
      </c>
      <c r="F10504" s="5" t="str">
        <f t="shared" ref="F10504:F10567" si="987">IF(LEN(E10504)=0,"",E10504&amp;B10504)</f>
        <v>5152001</v>
      </c>
      <c r="G10504" s="7">
        <v>95.462999999999994</v>
      </c>
      <c r="H10504" s="7">
        <v>93.576999999999998</v>
      </c>
      <c r="I10504" s="7">
        <v>95.87</v>
      </c>
      <c r="J10504" s="7">
        <v>95.433999999999997</v>
      </c>
      <c r="K10504" s="7">
        <v>100.426</v>
      </c>
      <c r="L10504" s="7">
        <v>102.45</v>
      </c>
      <c r="M10504" s="7">
        <v>99.388999999999996</v>
      </c>
      <c r="N10504" s="7">
        <v>95.284000000000006</v>
      </c>
      <c r="O10504" s="7"/>
    </row>
    <row r="10505" spans="1:15" x14ac:dyDescent="0.2">
      <c r="A10505" s="2">
        <v>1</v>
      </c>
      <c r="B10505" s="6" t="s">
        <v>29</v>
      </c>
      <c r="C10505" s="6">
        <v>0</v>
      </c>
      <c r="D10505" s="5" t="s">
        <v>727</v>
      </c>
      <c r="E10505" s="5" t="str">
        <f t="shared" ref="E10505:E10568" si="988">IF(C10505=0,IF(LEN(D10505)&lt;&gt;3,"",D10505),IF(LEN(D10505)&lt;&gt;4,"",LEFT(D10505,3)))</f>
        <v>515</v>
      </c>
      <c r="F10505" s="5" t="str">
        <f t="shared" si="987"/>
        <v>5152002</v>
      </c>
      <c r="G10505" s="7">
        <v>100</v>
      </c>
      <c r="H10505" s="7">
        <v>100</v>
      </c>
      <c r="I10505" s="7">
        <v>100</v>
      </c>
      <c r="J10505" s="7">
        <v>100</v>
      </c>
      <c r="K10505" s="7">
        <v>100</v>
      </c>
      <c r="L10505" s="7">
        <v>100</v>
      </c>
      <c r="M10505" s="7">
        <v>100</v>
      </c>
      <c r="N10505" s="7">
        <v>100</v>
      </c>
      <c r="O10505" s="7"/>
    </row>
    <row r="10506" spans="1:15" x14ac:dyDescent="0.2">
      <c r="A10506" s="2">
        <v>1</v>
      </c>
      <c r="B10506" s="6" t="s">
        <v>30</v>
      </c>
      <c r="C10506" s="6">
        <v>0</v>
      </c>
      <c r="D10506" s="5" t="s">
        <v>727</v>
      </c>
      <c r="E10506" s="5" t="str">
        <f t="shared" si="988"/>
        <v>515</v>
      </c>
      <c r="F10506" s="5" t="str">
        <f t="shared" si="987"/>
        <v>5152003</v>
      </c>
      <c r="G10506" s="7">
        <v>102.871</v>
      </c>
      <c r="H10506" s="7">
        <v>105.235</v>
      </c>
      <c r="I10506" s="7">
        <v>99.897000000000006</v>
      </c>
      <c r="J10506" s="7">
        <v>104.48699999999999</v>
      </c>
      <c r="K10506" s="7">
        <v>97.11</v>
      </c>
      <c r="L10506" s="7">
        <v>94.927999999999997</v>
      </c>
      <c r="M10506" s="7">
        <v>103.28</v>
      </c>
      <c r="N10506" s="7">
        <v>103.17400000000001</v>
      </c>
      <c r="O10506" s="7"/>
    </row>
    <row r="10507" spans="1:15" x14ac:dyDescent="0.2">
      <c r="A10507" s="2">
        <v>1</v>
      </c>
      <c r="B10507" s="6" t="s">
        <v>31</v>
      </c>
      <c r="C10507" s="6">
        <v>0</v>
      </c>
      <c r="D10507" s="5" t="s">
        <v>727</v>
      </c>
      <c r="E10507" s="5" t="str">
        <f t="shared" si="988"/>
        <v>515</v>
      </c>
      <c r="F10507" s="5" t="str">
        <f t="shared" si="987"/>
        <v>5152004</v>
      </c>
      <c r="G10507" s="7">
        <v>107.54900000000001</v>
      </c>
      <c r="H10507" s="7">
        <v>108.55800000000001</v>
      </c>
      <c r="I10507" s="7">
        <v>104.992</v>
      </c>
      <c r="J10507" s="7">
        <v>107.501</v>
      </c>
      <c r="K10507" s="7">
        <v>97.622</v>
      </c>
      <c r="L10507" s="7">
        <v>96.715000000000003</v>
      </c>
      <c r="M10507" s="7">
        <v>102.426</v>
      </c>
      <c r="N10507" s="7">
        <v>107.539</v>
      </c>
      <c r="O10507" s="7"/>
    </row>
    <row r="10508" spans="1:15" x14ac:dyDescent="0.2">
      <c r="A10508" s="2">
        <v>1</v>
      </c>
      <c r="B10508" s="6" t="s">
        <v>32</v>
      </c>
      <c r="C10508" s="6">
        <v>0</v>
      </c>
      <c r="D10508" s="5" t="s">
        <v>727</v>
      </c>
      <c r="E10508" s="5" t="str">
        <f t="shared" si="988"/>
        <v>515</v>
      </c>
      <c r="F10508" s="5" t="str">
        <f t="shared" si="987"/>
        <v>5152005</v>
      </c>
      <c r="G10508" s="7">
        <v>113.818</v>
      </c>
      <c r="H10508" s="7">
        <v>115.73099999999999</v>
      </c>
      <c r="I10508" s="7">
        <v>113.497</v>
      </c>
      <c r="J10508" s="7">
        <v>107.199</v>
      </c>
      <c r="K10508" s="7">
        <v>99.718000000000004</v>
      </c>
      <c r="L10508" s="7">
        <v>98.069000000000003</v>
      </c>
      <c r="M10508" s="7">
        <v>104.35299999999999</v>
      </c>
      <c r="N10508" s="7">
        <v>118.437</v>
      </c>
      <c r="O10508" s="7"/>
    </row>
    <row r="10509" spans="1:15" x14ac:dyDescent="0.2">
      <c r="A10509" s="2">
        <v>1</v>
      </c>
      <c r="B10509" s="6" t="s">
        <v>33</v>
      </c>
      <c r="C10509" s="6">
        <v>0</v>
      </c>
      <c r="D10509" s="5" t="s">
        <v>727</v>
      </c>
      <c r="E10509" s="5" t="str">
        <f t="shared" si="988"/>
        <v>515</v>
      </c>
      <c r="F10509" s="5" t="str">
        <f t="shared" si="987"/>
        <v>5152006</v>
      </c>
      <c r="G10509" s="7">
        <v>121.74299999999999</v>
      </c>
      <c r="H10509" s="7">
        <v>125.754</v>
      </c>
      <c r="I10509" s="7">
        <v>122.384</v>
      </c>
      <c r="J10509" s="7">
        <v>106.34</v>
      </c>
      <c r="K10509" s="7">
        <v>100.526</v>
      </c>
      <c r="L10509" s="7">
        <v>97.32</v>
      </c>
      <c r="M10509" s="7">
        <v>100.55500000000001</v>
      </c>
      <c r="N10509" s="7">
        <v>123.062</v>
      </c>
      <c r="O10509" s="7"/>
    </row>
    <row r="10510" spans="1:15" x14ac:dyDescent="0.2">
      <c r="A10510" s="2">
        <v>1</v>
      </c>
      <c r="B10510" s="6" t="s">
        <v>34</v>
      </c>
      <c r="C10510" s="6">
        <v>0</v>
      </c>
      <c r="D10510" s="5" t="s">
        <v>727</v>
      </c>
      <c r="E10510" s="5" t="str">
        <f t="shared" si="988"/>
        <v>515</v>
      </c>
      <c r="F10510" s="5" t="str">
        <f t="shared" si="987"/>
        <v>5152007</v>
      </c>
      <c r="G10510" s="7">
        <v>130.893</v>
      </c>
      <c r="H10510" s="7">
        <v>132.94300000000001</v>
      </c>
      <c r="I10510" s="7">
        <v>129.11199999999999</v>
      </c>
      <c r="J10510" s="7">
        <v>104.553</v>
      </c>
      <c r="K10510" s="7">
        <v>98.638999999999996</v>
      </c>
      <c r="L10510" s="7">
        <v>97.117999999999995</v>
      </c>
      <c r="M10510" s="7">
        <v>99.474000000000004</v>
      </c>
      <c r="N10510" s="7">
        <v>128.43199999999999</v>
      </c>
      <c r="O10510" s="7"/>
    </row>
    <row r="10511" spans="1:15" x14ac:dyDescent="0.2">
      <c r="A10511" s="2">
        <v>1</v>
      </c>
      <c r="B10511" s="6" t="s">
        <v>35</v>
      </c>
      <c r="C10511" s="6">
        <v>0</v>
      </c>
      <c r="D10511" s="5" t="s">
        <v>727</v>
      </c>
      <c r="E10511" s="5" t="str">
        <f t="shared" si="988"/>
        <v>515</v>
      </c>
      <c r="F10511" s="5" t="str">
        <f t="shared" si="987"/>
        <v>5152008</v>
      </c>
      <c r="G10511" s="7">
        <v>134.369</v>
      </c>
      <c r="H10511" s="7">
        <v>137.70400000000001</v>
      </c>
      <c r="I10511" s="7">
        <v>130.04499999999999</v>
      </c>
      <c r="J10511" s="7">
        <v>108.60899999999999</v>
      </c>
      <c r="K10511" s="7">
        <v>96.781999999999996</v>
      </c>
      <c r="L10511" s="7">
        <v>94.438000000000002</v>
      </c>
      <c r="M10511" s="7">
        <v>100.378</v>
      </c>
      <c r="N10511" s="7">
        <v>130.53700000000001</v>
      </c>
      <c r="O10511" s="7"/>
    </row>
    <row r="10512" spans="1:15" x14ac:dyDescent="0.2">
      <c r="A10512" s="2">
        <v>1</v>
      </c>
      <c r="B10512" s="6" t="s">
        <v>36</v>
      </c>
      <c r="C10512" s="6">
        <v>0</v>
      </c>
      <c r="D10512" s="5" t="s">
        <v>727</v>
      </c>
      <c r="E10512" s="5" t="str">
        <f t="shared" si="988"/>
        <v>515</v>
      </c>
      <c r="F10512" s="5" t="str">
        <f t="shared" si="987"/>
        <v>5152009</v>
      </c>
      <c r="G10512" s="7">
        <v>135.54499999999999</v>
      </c>
      <c r="H10512" s="7">
        <v>139.542</v>
      </c>
      <c r="I10512" s="7">
        <v>126.955</v>
      </c>
      <c r="J10512" s="7">
        <v>105.21299999999999</v>
      </c>
      <c r="K10512" s="7">
        <v>93.662999999999997</v>
      </c>
      <c r="L10512" s="7">
        <v>90.98</v>
      </c>
      <c r="M10512" s="7">
        <v>97.974999999999994</v>
      </c>
      <c r="N10512" s="7">
        <v>124.38500000000001</v>
      </c>
      <c r="O10512" s="7"/>
    </row>
    <row r="10513" spans="1:15" x14ac:dyDescent="0.2">
      <c r="A10513" s="2">
        <v>1</v>
      </c>
      <c r="B10513" s="6" t="s">
        <v>37</v>
      </c>
      <c r="C10513" s="6">
        <v>0</v>
      </c>
      <c r="D10513" s="5" t="s">
        <v>727</v>
      </c>
      <c r="E10513" s="5" t="str">
        <f t="shared" si="988"/>
        <v>515</v>
      </c>
      <c r="F10513" s="5" t="str">
        <f t="shared" si="987"/>
        <v>5152010</v>
      </c>
      <c r="G10513" s="7">
        <v>151.79400000000001</v>
      </c>
      <c r="H10513" s="7">
        <v>154.37899999999999</v>
      </c>
      <c r="I10513" s="7">
        <v>132.57900000000001</v>
      </c>
      <c r="J10513" s="7">
        <v>109.492</v>
      </c>
      <c r="K10513" s="7">
        <v>87.341999999999999</v>
      </c>
      <c r="L10513" s="7">
        <v>85.879000000000005</v>
      </c>
      <c r="M10513" s="7">
        <v>93.94</v>
      </c>
      <c r="N10513" s="7">
        <v>124.545</v>
      </c>
      <c r="O10513" s="7"/>
    </row>
    <row r="10514" spans="1:15" x14ac:dyDescent="0.2">
      <c r="A10514" s="2">
        <v>0</v>
      </c>
      <c r="B10514" s="5" t="s">
        <v>728</v>
      </c>
      <c r="C10514" s="6" t="s">
        <v>0</v>
      </c>
      <c r="E10514" s="5" t="str">
        <f t="shared" si="988"/>
        <v/>
      </c>
      <c r="F10514" s="5" t="str">
        <f t="shared" si="987"/>
        <v/>
      </c>
    </row>
    <row r="10515" spans="1:15" x14ac:dyDescent="0.2">
      <c r="A10515" s="2">
        <v>1</v>
      </c>
      <c r="B10515" s="6" t="s">
        <v>13</v>
      </c>
      <c r="C10515" s="6">
        <v>0</v>
      </c>
      <c r="D10515" s="5" t="s">
        <v>729</v>
      </c>
      <c r="E10515" s="5" t="str">
        <f t="shared" si="988"/>
        <v/>
      </c>
      <c r="F10515" s="5" t="str">
        <f t="shared" si="987"/>
        <v/>
      </c>
      <c r="G10515" s="7">
        <v>103.179</v>
      </c>
      <c r="H10515" s="7">
        <v>108.072</v>
      </c>
      <c r="I10515" s="7">
        <v>98.349000000000004</v>
      </c>
      <c r="J10515" s="7">
        <v>51.003999999999998</v>
      </c>
      <c r="K10515" s="7">
        <v>95.319000000000003</v>
      </c>
      <c r="L10515" s="7">
        <v>91.003</v>
      </c>
      <c r="M10515" s="7">
        <v>50.100999999999999</v>
      </c>
      <c r="N10515" s="7">
        <v>49.274000000000001</v>
      </c>
      <c r="O10515" s="7"/>
    </row>
    <row r="10516" spans="1:15" x14ac:dyDescent="0.2">
      <c r="A10516" s="2">
        <v>1</v>
      </c>
      <c r="B10516" s="6" t="s">
        <v>15</v>
      </c>
      <c r="C10516" s="6">
        <v>0</v>
      </c>
      <c r="D10516" s="5" t="s">
        <v>729</v>
      </c>
      <c r="E10516" s="5" t="str">
        <f t="shared" si="988"/>
        <v/>
      </c>
      <c r="F10516" s="5" t="str">
        <f t="shared" si="987"/>
        <v/>
      </c>
      <c r="G10516" s="7">
        <v>103.523</v>
      </c>
      <c r="H10516" s="7">
        <v>107.5</v>
      </c>
      <c r="I10516" s="7">
        <v>99.155000000000001</v>
      </c>
      <c r="J10516" s="7">
        <v>53.512</v>
      </c>
      <c r="K10516" s="7">
        <v>95.781000000000006</v>
      </c>
      <c r="L10516" s="7">
        <v>92.236999999999995</v>
      </c>
      <c r="M10516" s="7">
        <v>50.06</v>
      </c>
      <c r="N10516" s="7">
        <v>49.637</v>
      </c>
      <c r="O10516" s="7"/>
    </row>
    <row r="10517" spans="1:15" x14ac:dyDescent="0.2">
      <c r="A10517" s="2">
        <v>1</v>
      </c>
      <c r="B10517" s="6" t="s">
        <v>16</v>
      </c>
      <c r="C10517" s="6">
        <v>0</v>
      </c>
      <c r="D10517" s="5" t="s">
        <v>729</v>
      </c>
      <c r="E10517" s="5" t="str">
        <f t="shared" si="988"/>
        <v/>
      </c>
      <c r="F10517" s="5" t="str">
        <f t="shared" si="987"/>
        <v/>
      </c>
      <c r="G10517" s="7">
        <v>103.754</v>
      </c>
      <c r="H10517" s="7">
        <v>106.402</v>
      </c>
      <c r="I10517" s="7">
        <v>99.879000000000005</v>
      </c>
      <c r="J10517" s="7">
        <v>54.58</v>
      </c>
      <c r="K10517" s="7">
        <v>96.265000000000001</v>
      </c>
      <c r="L10517" s="7">
        <v>93.869</v>
      </c>
      <c r="M10517" s="7">
        <v>51.429000000000002</v>
      </c>
      <c r="N10517" s="7">
        <v>51.366</v>
      </c>
      <c r="O10517" s="7"/>
    </row>
    <row r="10518" spans="1:15" x14ac:dyDescent="0.2">
      <c r="A10518" s="2">
        <v>1</v>
      </c>
      <c r="B10518" s="6" t="s">
        <v>17</v>
      </c>
      <c r="C10518" s="6">
        <v>0</v>
      </c>
      <c r="D10518" s="5" t="s">
        <v>729</v>
      </c>
      <c r="E10518" s="5" t="str">
        <f t="shared" si="988"/>
        <v/>
      </c>
      <c r="F10518" s="5" t="str">
        <f t="shared" si="987"/>
        <v/>
      </c>
      <c r="G10518" s="7">
        <v>102.654</v>
      </c>
      <c r="H10518" s="7">
        <v>104.53100000000001</v>
      </c>
      <c r="I10518" s="7">
        <v>99.578999999999994</v>
      </c>
      <c r="J10518" s="7">
        <v>57.790999999999997</v>
      </c>
      <c r="K10518" s="7">
        <v>97.004000000000005</v>
      </c>
      <c r="L10518" s="7">
        <v>95.263000000000005</v>
      </c>
      <c r="M10518" s="7">
        <v>57.115000000000002</v>
      </c>
      <c r="N10518" s="7">
        <v>56.875</v>
      </c>
      <c r="O10518" s="7"/>
    </row>
    <row r="10519" spans="1:15" x14ac:dyDescent="0.2">
      <c r="A10519" s="2">
        <v>1</v>
      </c>
      <c r="B10519" s="6" t="s">
        <v>18</v>
      </c>
      <c r="C10519" s="6">
        <v>0</v>
      </c>
      <c r="D10519" s="5" t="s">
        <v>729</v>
      </c>
      <c r="E10519" s="5" t="str">
        <f t="shared" si="988"/>
        <v/>
      </c>
      <c r="F10519" s="5" t="str">
        <f t="shared" si="987"/>
        <v/>
      </c>
      <c r="G10519" s="7">
        <v>104.44</v>
      </c>
      <c r="H10519" s="7">
        <v>105.23699999999999</v>
      </c>
      <c r="I10519" s="7">
        <v>98.786000000000001</v>
      </c>
      <c r="J10519" s="7">
        <v>55.817999999999998</v>
      </c>
      <c r="K10519" s="7">
        <v>94.585999999999999</v>
      </c>
      <c r="L10519" s="7">
        <v>93.869</v>
      </c>
      <c r="M10519" s="7">
        <v>57.281999999999996</v>
      </c>
      <c r="N10519" s="7">
        <v>56.585999999999999</v>
      </c>
      <c r="O10519" s="7"/>
    </row>
    <row r="10520" spans="1:15" x14ac:dyDescent="0.2">
      <c r="A10520" s="2">
        <v>1</v>
      </c>
      <c r="B10520" s="6" t="s">
        <v>19</v>
      </c>
      <c r="C10520" s="6">
        <v>0</v>
      </c>
      <c r="D10520" s="5" t="s">
        <v>729</v>
      </c>
      <c r="E10520" s="5" t="str">
        <f t="shared" si="988"/>
        <v/>
      </c>
      <c r="F10520" s="5" t="str">
        <f t="shared" si="987"/>
        <v/>
      </c>
      <c r="G10520" s="7">
        <v>109.605</v>
      </c>
      <c r="H10520" s="7">
        <v>111.18</v>
      </c>
      <c r="I10520" s="7">
        <v>103.30200000000001</v>
      </c>
      <c r="J10520" s="7">
        <v>55.393999999999998</v>
      </c>
      <c r="K10520" s="7">
        <v>94.25</v>
      </c>
      <c r="L10520" s="7">
        <v>92.914000000000001</v>
      </c>
      <c r="M10520" s="7">
        <v>57.73</v>
      </c>
      <c r="N10520" s="7">
        <v>59.636000000000003</v>
      </c>
      <c r="O10520" s="7"/>
    </row>
    <row r="10521" spans="1:15" x14ac:dyDescent="0.2">
      <c r="A10521" s="2">
        <v>1</v>
      </c>
      <c r="B10521" s="6" t="s">
        <v>20</v>
      </c>
      <c r="C10521" s="6">
        <v>0</v>
      </c>
      <c r="D10521" s="5" t="s">
        <v>729</v>
      </c>
      <c r="E10521" s="5" t="str">
        <f t="shared" si="988"/>
        <v/>
      </c>
      <c r="F10521" s="5" t="str">
        <f t="shared" si="987"/>
        <v/>
      </c>
      <c r="G10521" s="7">
        <v>108.054</v>
      </c>
      <c r="H10521" s="7">
        <v>108.834</v>
      </c>
      <c r="I10521" s="7">
        <v>102.291</v>
      </c>
      <c r="J10521" s="7">
        <v>57.451999999999998</v>
      </c>
      <c r="K10521" s="7">
        <v>94.667000000000002</v>
      </c>
      <c r="L10521" s="7">
        <v>93.989000000000004</v>
      </c>
      <c r="M10521" s="7">
        <v>59.28</v>
      </c>
      <c r="N10521" s="7">
        <v>60.637999999999998</v>
      </c>
      <c r="O10521" s="7"/>
    </row>
    <row r="10522" spans="1:15" x14ac:dyDescent="0.2">
      <c r="A10522" s="2">
        <v>1</v>
      </c>
      <c r="B10522" s="6" t="s">
        <v>21</v>
      </c>
      <c r="C10522" s="6">
        <v>0</v>
      </c>
      <c r="D10522" s="5" t="s">
        <v>729</v>
      </c>
      <c r="E10522" s="5" t="str">
        <f t="shared" si="988"/>
        <v/>
      </c>
      <c r="F10522" s="5" t="str">
        <f t="shared" si="987"/>
        <v/>
      </c>
      <c r="G10522" s="7">
        <v>113.429</v>
      </c>
      <c r="H10522" s="7">
        <v>114.30800000000001</v>
      </c>
      <c r="I10522" s="7">
        <v>108.07299999999999</v>
      </c>
      <c r="J10522" s="7">
        <v>60.365000000000002</v>
      </c>
      <c r="K10522" s="7">
        <v>95.278999999999996</v>
      </c>
      <c r="L10522" s="7">
        <v>94.546000000000006</v>
      </c>
      <c r="M10522" s="7">
        <v>60.258000000000003</v>
      </c>
      <c r="N10522" s="7">
        <v>65.123000000000005</v>
      </c>
      <c r="O10522" s="7"/>
    </row>
    <row r="10523" spans="1:15" x14ac:dyDescent="0.2">
      <c r="A10523" s="2">
        <v>1</v>
      </c>
      <c r="B10523" s="6" t="s">
        <v>22</v>
      </c>
      <c r="C10523" s="6">
        <v>0</v>
      </c>
      <c r="D10523" s="5" t="s">
        <v>729</v>
      </c>
      <c r="E10523" s="5" t="str">
        <f t="shared" si="988"/>
        <v/>
      </c>
      <c r="F10523" s="5" t="str">
        <f t="shared" si="987"/>
        <v/>
      </c>
      <c r="G10523" s="7">
        <v>110.21899999999999</v>
      </c>
      <c r="H10523" s="7">
        <v>113.35899999999999</v>
      </c>
      <c r="I10523" s="7">
        <v>110.60599999999999</v>
      </c>
      <c r="J10523" s="7">
        <v>65.093999999999994</v>
      </c>
      <c r="K10523" s="7">
        <v>100.351</v>
      </c>
      <c r="L10523" s="7">
        <v>97.572000000000003</v>
      </c>
      <c r="M10523" s="7">
        <v>65.802000000000007</v>
      </c>
      <c r="N10523" s="7">
        <v>72.781000000000006</v>
      </c>
      <c r="O10523" s="7"/>
    </row>
    <row r="10524" spans="1:15" x14ac:dyDescent="0.2">
      <c r="A10524" s="2">
        <v>1</v>
      </c>
      <c r="B10524" s="6" t="s">
        <v>23</v>
      </c>
      <c r="C10524" s="6">
        <v>0</v>
      </c>
      <c r="D10524" s="5" t="s">
        <v>729</v>
      </c>
      <c r="E10524" s="5" t="str">
        <f t="shared" si="988"/>
        <v/>
      </c>
      <c r="F10524" s="5" t="str">
        <f t="shared" si="987"/>
        <v/>
      </c>
      <c r="G10524" s="7">
        <v>108.97499999999999</v>
      </c>
      <c r="H10524" s="7">
        <v>111.304</v>
      </c>
      <c r="I10524" s="7">
        <v>111.61499999999999</v>
      </c>
      <c r="J10524" s="7">
        <v>71.054000000000002</v>
      </c>
      <c r="K10524" s="7">
        <v>102.422</v>
      </c>
      <c r="L10524" s="7">
        <v>100.279</v>
      </c>
      <c r="M10524" s="7">
        <v>69.879000000000005</v>
      </c>
      <c r="N10524" s="7">
        <v>77.995000000000005</v>
      </c>
      <c r="O10524" s="7"/>
    </row>
    <row r="10525" spans="1:15" x14ac:dyDescent="0.2">
      <c r="A10525" s="2">
        <v>1</v>
      </c>
      <c r="B10525" s="6" t="s">
        <v>24</v>
      </c>
      <c r="C10525" s="6">
        <v>0</v>
      </c>
      <c r="D10525" s="5" t="s">
        <v>729</v>
      </c>
      <c r="E10525" s="5" t="str">
        <f t="shared" si="988"/>
        <v/>
      </c>
      <c r="F10525" s="5" t="str">
        <f t="shared" si="987"/>
        <v/>
      </c>
      <c r="G10525" s="7">
        <v>105.239</v>
      </c>
      <c r="H10525" s="7">
        <v>108.93</v>
      </c>
      <c r="I10525" s="7">
        <v>109.017</v>
      </c>
      <c r="J10525" s="7">
        <v>76.075999999999993</v>
      </c>
      <c r="K10525" s="7">
        <v>103.589</v>
      </c>
      <c r="L10525" s="7">
        <v>100.08</v>
      </c>
      <c r="M10525" s="7">
        <v>73.328000000000003</v>
      </c>
      <c r="N10525" s="7">
        <v>79.938999999999993</v>
      </c>
      <c r="O10525" s="7"/>
    </row>
    <row r="10526" spans="1:15" x14ac:dyDescent="0.2">
      <c r="A10526" s="2">
        <v>1</v>
      </c>
      <c r="B10526" s="6" t="s">
        <v>25</v>
      </c>
      <c r="C10526" s="6">
        <v>0</v>
      </c>
      <c r="D10526" s="5" t="s">
        <v>729</v>
      </c>
      <c r="E10526" s="5" t="str">
        <f t="shared" si="988"/>
        <v/>
      </c>
      <c r="F10526" s="5" t="str">
        <f t="shared" si="987"/>
        <v/>
      </c>
      <c r="G10526" s="7">
        <v>96.186999999999998</v>
      </c>
      <c r="H10526" s="7">
        <v>101.01600000000001</v>
      </c>
      <c r="I10526" s="7">
        <v>103.22799999999999</v>
      </c>
      <c r="J10526" s="7">
        <v>81.259</v>
      </c>
      <c r="K10526" s="7">
        <v>107.32</v>
      </c>
      <c r="L10526" s="7">
        <v>102.18899999999999</v>
      </c>
      <c r="M10526" s="7">
        <v>84.53</v>
      </c>
      <c r="N10526" s="7">
        <v>87.257999999999996</v>
      </c>
      <c r="O10526" s="7"/>
    </row>
    <row r="10527" spans="1:15" x14ac:dyDescent="0.2">
      <c r="A10527" s="2">
        <v>1</v>
      </c>
      <c r="B10527" s="6" t="s">
        <v>26</v>
      </c>
      <c r="C10527" s="6">
        <v>0</v>
      </c>
      <c r="D10527" s="5" t="s">
        <v>729</v>
      </c>
      <c r="E10527" s="5" t="str">
        <f t="shared" si="988"/>
        <v/>
      </c>
      <c r="F10527" s="5" t="str">
        <f t="shared" si="987"/>
        <v/>
      </c>
      <c r="G10527" s="7">
        <v>97.274000000000001</v>
      </c>
      <c r="H10527" s="7">
        <v>102.80800000000001</v>
      </c>
      <c r="I10527" s="7">
        <v>104.854</v>
      </c>
      <c r="J10527" s="7">
        <v>86.537000000000006</v>
      </c>
      <c r="K10527" s="7">
        <v>107.792</v>
      </c>
      <c r="L10527" s="7">
        <v>101.99</v>
      </c>
      <c r="M10527" s="7">
        <v>91.247</v>
      </c>
      <c r="N10527" s="7">
        <v>95.676000000000002</v>
      </c>
      <c r="O10527" s="7"/>
    </row>
    <row r="10528" spans="1:15" x14ac:dyDescent="0.2">
      <c r="A10528" s="2">
        <v>1</v>
      </c>
      <c r="B10528" s="6" t="s">
        <v>27</v>
      </c>
      <c r="C10528" s="6">
        <v>0</v>
      </c>
      <c r="D10528" s="5" t="s">
        <v>729</v>
      </c>
      <c r="E10528" s="5" t="str">
        <f t="shared" si="988"/>
        <v/>
      </c>
      <c r="F10528" s="5" t="str">
        <f t="shared" si="987"/>
        <v/>
      </c>
      <c r="G10528" s="7">
        <v>96.984999999999999</v>
      </c>
      <c r="H10528" s="7">
        <v>101.306</v>
      </c>
      <c r="I10528" s="7">
        <v>105.13800000000001</v>
      </c>
      <c r="J10528" s="7">
        <v>96.18</v>
      </c>
      <c r="K10528" s="7">
        <v>108.40600000000001</v>
      </c>
      <c r="L10528" s="7">
        <v>103.782</v>
      </c>
      <c r="M10528" s="7">
        <v>95.341999999999999</v>
      </c>
      <c r="N10528" s="7">
        <v>100.24</v>
      </c>
      <c r="O10528" s="7"/>
    </row>
    <row r="10529" spans="1:15" x14ac:dyDescent="0.2">
      <c r="A10529" s="2">
        <v>1</v>
      </c>
      <c r="B10529" s="6" t="s">
        <v>28</v>
      </c>
      <c r="C10529" s="6">
        <v>0</v>
      </c>
      <c r="D10529" s="5" t="s">
        <v>729</v>
      </c>
      <c r="E10529" s="5" t="str">
        <f t="shared" si="988"/>
        <v/>
      </c>
      <c r="F10529" s="5" t="str">
        <f t="shared" si="987"/>
        <v/>
      </c>
      <c r="G10529" s="7">
        <v>94.254999999999995</v>
      </c>
      <c r="H10529" s="7">
        <v>94.13</v>
      </c>
      <c r="I10529" s="7">
        <v>97.015000000000001</v>
      </c>
      <c r="J10529" s="7">
        <v>94.790999999999997</v>
      </c>
      <c r="K10529" s="7">
        <v>102.928</v>
      </c>
      <c r="L10529" s="7">
        <v>103.065</v>
      </c>
      <c r="M10529" s="7">
        <v>97.736999999999995</v>
      </c>
      <c r="N10529" s="7">
        <v>94.82</v>
      </c>
      <c r="O10529" s="7"/>
    </row>
    <row r="10530" spans="1:15" x14ac:dyDescent="0.2">
      <c r="A10530" s="2">
        <v>1</v>
      </c>
      <c r="B10530" s="6" t="s">
        <v>29</v>
      </c>
      <c r="C10530" s="6">
        <v>0</v>
      </c>
      <c r="D10530" s="5" t="s">
        <v>729</v>
      </c>
      <c r="E10530" s="5" t="str">
        <f t="shared" si="988"/>
        <v/>
      </c>
      <c r="F10530" s="5" t="str">
        <f t="shared" si="987"/>
        <v/>
      </c>
      <c r="G10530" s="7">
        <v>100</v>
      </c>
      <c r="H10530" s="7">
        <v>100</v>
      </c>
      <c r="I10530" s="7">
        <v>100</v>
      </c>
      <c r="J10530" s="7">
        <v>100</v>
      </c>
      <c r="K10530" s="7">
        <v>100</v>
      </c>
      <c r="L10530" s="7">
        <v>100</v>
      </c>
      <c r="M10530" s="7">
        <v>100</v>
      </c>
      <c r="N10530" s="7">
        <v>100</v>
      </c>
      <c r="O10530" s="7"/>
    </row>
    <row r="10531" spans="1:15" x14ac:dyDescent="0.2">
      <c r="A10531" s="2">
        <v>1</v>
      </c>
      <c r="B10531" s="6" t="s">
        <v>30</v>
      </c>
      <c r="C10531" s="6">
        <v>0</v>
      </c>
      <c r="D10531" s="5" t="s">
        <v>729</v>
      </c>
      <c r="E10531" s="5" t="str">
        <f t="shared" si="988"/>
        <v/>
      </c>
      <c r="F10531" s="5" t="str">
        <f t="shared" si="987"/>
        <v/>
      </c>
      <c r="G10531" s="7">
        <v>99.521000000000001</v>
      </c>
      <c r="H10531" s="7">
        <v>100.932</v>
      </c>
      <c r="I10531" s="7">
        <v>97.397000000000006</v>
      </c>
      <c r="J10531" s="7">
        <v>102.965</v>
      </c>
      <c r="K10531" s="7">
        <v>97.864999999999995</v>
      </c>
      <c r="L10531" s="7">
        <v>96.497</v>
      </c>
      <c r="M10531" s="7">
        <v>103.383</v>
      </c>
      <c r="N10531" s="7">
        <v>100.691</v>
      </c>
      <c r="O10531" s="7"/>
    </row>
    <row r="10532" spans="1:15" x14ac:dyDescent="0.2">
      <c r="A10532" s="2">
        <v>1</v>
      </c>
      <c r="B10532" s="6" t="s">
        <v>31</v>
      </c>
      <c r="C10532" s="6">
        <v>0</v>
      </c>
      <c r="D10532" s="5" t="s">
        <v>729</v>
      </c>
      <c r="E10532" s="5" t="str">
        <f t="shared" si="988"/>
        <v/>
      </c>
      <c r="F10532" s="5" t="str">
        <f t="shared" si="987"/>
        <v/>
      </c>
      <c r="G10532" s="7">
        <v>102.38500000000001</v>
      </c>
      <c r="H10532" s="7">
        <v>103.08</v>
      </c>
      <c r="I10532" s="7">
        <v>101.685</v>
      </c>
      <c r="J10532" s="7">
        <v>105.45099999999999</v>
      </c>
      <c r="K10532" s="7">
        <v>99.316000000000003</v>
      </c>
      <c r="L10532" s="7">
        <v>98.646000000000001</v>
      </c>
      <c r="M10532" s="7">
        <v>99.995000000000005</v>
      </c>
      <c r="N10532" s="7">
        <v>101.68</v>
      </c>
      <c r="O10532" s="7"/>
    </row>
    <row r="10533" spans="1:15" x14ac:dyDescent="0.2">
      <c r="A10533" s="2">
        <v>1</v>
      </c>
      <c r="B10533" s="6" t="s">
        <v>32</v>
      </c>
      <c r="C10533" s="6">
        <v>0</v>
      </c>
      <c r="D10533" s="5" t="s">
        <v>729</v>
      </c>
      <c r="E10533" s="5" t="str">
        <f t="shared" si="988"/>
        <v/>
      </c>
      <c r="F10533" s="5" t="str">
        <f t="shared" si="987"/>
        <v/>
      </c>
      <c r="G10533" s="7">
        <v>105.26600000000001</v>
      </c>
      <c r="H10533" s="7">
        <v>106.001</v>
      </c>
      <c r="I10533" s="7">
        <v>104.988</v>
      </c>
      <c r="J10533" s="7">
        <v>103.175</v>
      </c>
      <c r="K10533" s="7">
        <v>99.736000000000004</v>
      </c>
      <c r="L10533" s="7">
        <v>99.045000000000002</v>
      </c>
      <c r="M10533" s="7">
        <v>103.76900000000001</v>
      </c>
      <c r="N10533" s="7">
        <v>108.94499999999999</v>
      </c>
      <c r="O10533" s="7"/>
    </row>
    <row r="10534" spans="1:15" x14ac:dyDescent="0.2">
      <c r="A10534" s="2">
        <v>1</v>
      </c>
      <c r="B10534" s="6" t="s">
        <v>33</v>
      </c>
      <c r="C10534" s="6">
        <v>0</v>
      </c>
      <c r="D10534" s="5" t="s">
        <v>729</v>
      </c>
      <c r="E10534" s="5" t="str">
        <f t="shared" si="988"/>
        <v/>
      </c>
      <c r="F10534" s="5" t="str">
        <f t="shared" si="987"/>
        <v/>
      </c>
      <c r="G10534" s="7">
        <v>113.636</v>
      </c>
      <c r="H10534" s="7">
        <v>116.095</v>
      </c>
      <c r="I10534" s="7">
        <v>113.553</v>
      </c>
      <c r="J10534" s="7">
        <v>100.35899999999999</v>
      </c>
      <c r="K10534" s="7">
        <v>99.927000000000007</v>
      </c>
      <c r="L10534" s="7">
        <v>97.811000000000007</v>
      </c>
      <c r="M10534" s="7">
        <v>102.089</v>
      </c>
      <c r="N10534" s="7">
        <v>115.926</v>
      </c>
      <c r="O10534" s="7"/>
    </row>
    <row r="10535" spans="1:15" x14ac:dyDescent="0.2">
      <c r="A10535" s="2">
        <v>1</v>
      </c>
      <c r="B10535" s="6" t="s">
        <v>34</v>
      </c>
      <c r="C10535" s="6">
        <v>0</v>
      </c>
      <c r="D10535" s="5" t="s">
        <v>729</v>
      </c>
      <c r="E10535" s="5" t="str">
        <f t="shared" si="988"/>
        <v/>
      </c>
      <c r="F10535" s="5" t="str">
        <f t="shared" si="987"/>
        <v/>
      </c>
      <c r="G10535" s="7">
        <v>115.276</v>
      </c>
      <c r="H10535" s="7">
        <v>116.11</v>
      </c>
      <c r="I10535" s="7">
        <v>113.70699999999999</v>
      </c>
      <c r="J10535" s="7">
        <v>99.459000000000003</v>
      </c>
      <c r="K10535" s="7">
        <v>98.638999999999996</v>
      </c>
      <c r="L10535" s="7">
        <v>97.93</v>
      </c>
      <c r="M10535" s="7">
        <v>102.79300000000001</v>
      </c>
      <c r="N10535" s="7">
        <v>116.883</v>
      </c>
      <c r="O10535" s="7"/>
    </row>
    <row r="10536" spans="1:15" x14ac:dyDescent="0.2">
      <c r="A10536" s="2">
        <v>1</v>
      </c>
      <c r="B10536" s="6" t="s">
        <v>35</v>
      </c>
      <c r="C10536" s="6">
        <v>0</v>
      </c>
      <c r="D10536" s="5" t="s">
        <v>729</v>
      </c>
      <c r="E10536" s="5" t="str">
        <f t="shared" si="988"/>
        <v/>
      </c>
      <c r="F10536" s="5" t="str">
        <f t="shared" si="987"/>
        <v/>
      </c>
      <c r="G10536" s="7">
        <v>115.69</v>
      </c>
      <c r="H10536" s="7">
        <v>118.504</v>
      </c>
      <c r="I10536" s="7">
        <v>113.315</v>
      </c>
      <c r="J10536" s="7">
        <v>99.807000000000002</v>
      </c>
      <c r="K10536" s="7">
        <v>97.947000000000003</v>
      </c>
      <c r="L10536" s="7">
        <v>95.620999999999995</v>
      </c>
      <c r="M10536" s="7">
        <v>103.321</v>
      </c>
      <c r="N10536" s="7">
        <v>117.077</v>
      </c>
      <c r="O10536" s="7"/>
    </row>
    <row r="10537" spans="1:15" x14ac:dyDescent="0.2">
      <c r="A10537" s="2">
        <v>1</v>
      </c>
      <c r="B10537" s="6" t="s">
        <v>36</v>
      </c>
      <c r="C10537" s="6">
        <v>0</v>
      </c>
      <c r="D10537" s="5" t="s">
        <v>729</v>
      </c>
      <c r="E10537" s="5" t="str">
        <f t="shared" si="988"/>
        <v/>
      </c>
      <c r="F10537" s="5" t="str">
        <f t="shared" si="987"/>
        <v/>
      </c>
      <c r="G10537" s="7">
        <v>114.10899999999999</v>
      </c>
      <c r="H10537" s="7">
        <v>119.105</v>
      </c>
      <c r="I10537" s="7">
        <v>107.488</v>
      </c>
      <c r="J10537" s="7">
        <v>90.825000000000003</v>
      </c>
      <c r="K10537" s="7">
        <v>94.197999999999993</v>
      </c>
      <c r="L10537" s="7">
        <v>90.247</v>
      </c>
      <c r="M10537" s="7">
        <v>99.635999999999996</v>
      </c>
      <c r="N10537" s="7">
        <v>107.09699999999999</v>
      </c>
      <c r="O10537" s="7"/>
    </row>
    <row r="10538" spans="1:15" x14ac:dyDescent="0.2">
      <c r="A10538" s="2">
        <v>1</v>
      </c>
      <c r="B10538" s="6" t="s">
        <v>37</v>
      </c>
      <c r="C10538" s="6">
        <v>0</v>
      </c>
      <c r="D10538" s="5" t="s">
        <v>729</v>
      </c>
      <c r="E10538" s="5" t="str">
        <f t="shared" si="988"/>
        <v/>
      </c>
      <c r="F10538" s="5" t="str">
        <f t="shared" si="987"/>
        <v/>
      </c>
      <c r="G10538" s="7">
        <v>131.172</v>
      </c>
      <c r="H10538" s="7">
        <v>133.28200000000001</v>
      </c>
      <c r="I10538" s="7">
        <v>114.605</v>
      </c>
      <c r="J10538" s="7">
        <v>93.879000000000005</v>
      </c>
      <c r="K10538" s="7">
        <v>87.37</v>
      </c>
      <c r="L10538" s="7">
        <v>85.986999999999995</v>
      </c>
      <c r="M10538" s="7">
        <v>91.897999999999996</v>
      </c>
      <c r="N10538" s="7">
        <v>105.32</v>
      </c>
      <c r="O10538" s="7"/>
    </row>
    <row r="10539" spans="1:15" x14ac:dyDescent="0.2">
      <c r="A10539" s="2">
        <v>0</v>
      </c>
      <c r="B10539" s="5" t="s">
        <v>730</v>
      </c>
      <c r="C10539" s="6" t="s">
        <v>0</v>
      </c>
      <c r="E10539" s="5" t="str">
        <f t="shared" si="988"/>
        <v/>
      </c>
      <c r="F10539" s="5" t="str">
        <f t="shared" si="987"/>
        <v/>
      </c>
    </row>
    <row r="10540" spans="1:15" x14ac:dyDescent="0.2">
      <c r="A10540" s="2">
        <v>1</v>
      </c>
      <c r="B10540" s="6" t="s">
        <v>13</v>
      </c>
      <c r="C10540" s="6">
        <v>0</v>
      </c>
      <c r="D10540" s="5" t="s">
        <v>731</v>
      </c>
      <c r="E10540" s="5" t="str">
        <f t="shared" si="988"/>
        <v/>
      </c>
      <c r="F10540" s="5" t="str">
        <f t="shared" si="987"/>
        <v/>
      </c>
      <c r="G10540" s="7">
        <v>52.735999999999997</v>
      </c>
      <c r="H10540" s="7">
        <v>60.481999999999999</v>
      </c>
      <c r="I10540" s="7">
        <v>60.738</v>
      </c>
      <c r="J10540" s="7">
        <v>70.956999999999994</v>
      </c>
      <c r="K10540" s="7">
        <v>115.172</v>
      </c>
      <c r="L10540" s="7">
        <v>100.422</v>
      </c>
      <c r="M10540" s="7">
        <v>69.600999999999999</v>
      </c>
      <c r="N10540" s="7">
        <v>42.274000000000001</v>
      </c>
      <c r="O10540" s="7"/>
    </row>
    <row r="10541" spans="1:15" x14ac:dyDescent="0.2">
      <c r="A10541" s="2">
        <v>1</v>
      </c>
      <c r="B10541" s="6" t="s">
        <v>15</v>
      </c>
      <c r="C10541" s="6">
        <v>0</v>
      </c>
      <c r="D10541" s="5" t="s">
        <v>731</v>
      </c>
      <c r="E10541" s="5" t="str">
        <f t="shared" si="988"/>
        <v/>
      </c>
      <c r="F10541" s="5" t="str">
        <f t="shared" si="987"/>
        <v/>
      </c>
      <c r="G10541" s="7">
        <v>52.42</v>
      </c>
      <c r="H10541" s="7">
        <v>59.286000000000001</v>
      </c>
      <c r="I10541" s="7">
        <v>60.738</v>
      </c>
      <c r="J10541" s="7">
        <v>73.400000000000006</v>
      </c>
      <c r="K10541" s="7">
        <v>115.86799999999999</v>
      </c>
      <c r="L10541" s="7">
        <v>102.449</v>
      </c>
      <c r="M10541" s="7">
        <v>74.966999999999999</v>
      </c>
      <c r="N10541" s="7">
        <v>45.533000000000001</v>
      </c>
      <c r="O10541" s="7"/>
    </row>
    <row r="10542" spans="1:15" x14ac:dyDescent="0.2">
      <c r="A10542" s="2">
        <v>1</v>
      </c>
      <c r="B10542" s="6" t="s">
        <v>16</v>
      </c>
      <c r="C10542" s="6">
        <v>0</v>
      </c>
      <c r="D10542" s="5" t="s">
        <v>731</v>
      </c>
      <c r="E10542" s="5" t="str">
        <f t="shared" si="988"/>
        <v/>
      </c>
      <c r="F10542" s="5" t="str">
        <f t="shared" si="987"/>
        <v/>
      </c>
      <c r="G10542" s="7">
        <v>52.646000000000001</v>
      </c>
      <c r="H10542" s="7">
        <v>59.145000000000003</v>
      </c>
      <c r="I10542" s="7">
        <v>61.442999999999998</v>
      </c>
      <c r="J10542" s="7">
        <v>70.382999999999996</v>
      </c>
      <c r="K10542" s="7">
        <v>116.709</v>
      </c>
      <c r="L10542" s="7">
        <v>103.88500000000001</v>
      </c>
      <c r="M10542" s="7">
        <v>75.921999999999997</v>
      </c>
      <c r="N10542" s="7">
        <v>46.649000000000001</v>
      </c>
      <c r="O10542" s="7"/>
    </row>
    <row r="10543" spans="1:15" x14ac:dyDescent="0.2">
      <c r="A10543" s="2">
        <v>1</v>
      </c>
      <c r="B10543" s="6" t="s">
        <v>17</v>
      </c>
      <c r="C10543" s="6">
        <v>0</v>
      </c>
      <c r="D10543" s="5" t="s">
        <v>731</v>
      </c>
      <c r="E10543" s="5" t="str">
        <f t="shared" si="988"/>
        <v/>
      </c>
      <c r="F10543" s="5" t="str">
        <f t="shared" si="987"/>
        <v/>
      </c>
      <c r="G10543" s="7">
        <v>53.195999999999998</v>
      </c>
      <c r="H10543" s="7">
        <v>58.945999999999998</v>
      </c>
      <c r="I10543" s="7">
        <v>61.435000000000002</v>
      </c>
      <c r="J10543" s="7">
        <v>72.405000000000001</v>
      </c>
      <c r="K10543" s="7">
        <v>115.488</v>
      </c>
      <c r="L10543" s="7">
        <v>104.223</v>
      </c>
      <c r="M10543" s="7">
        <v>79.338999999999999</v>
      </c>
      <c r="N10543" s="7">
        <v>48.741999999999997</v>
      </c>
      <c r="O10543" s="7"/>
    </row>
    <row r="10544" spans="1:15" x14ac:dyDescent="0.2">
      <c r="A10544" s="2">
        <v>1</v>
      </c>
      <c r="B10544" s="6" t="s">
        <v>18</v>
      </c>
      <c r="C10544" s="6">
        <v>0</v>
      </c>
      <c r="D10544" s="5" t="s">
        <v>731</v>
      </c>
      <c r="E10544" s="5" t="str">
        <f t="shared" si="988"/>
        <v/>
      </c>
      <c r="F10544" s="5" t="str">
        <f t="shared" si="987"/>
        <v/>
      </c>
      <c r="G10544" s="7">
        <v>53.415999999999997</v>
      </c>
      <c r="H10544" s="7">
        <v>58.576999999999998</v>
      </c>
      <c r="I10544" s="7">
        <v>59.912999999999997</v>
      </c>
      <c r="J10544" s="7">
        <v>71.222999999999999</v>
      </c>
      <c r="K10544" s="7">
        <v>112.164</v>
      </c>
      <c r="L10544" s="7">
        <v>102.28</v>
      </c>
      <c r="M10544" s="7">
        <v>81.013999999999996</v>
      </c>
      <c r="N10544" s="7">
        <v>48.537999999999997</v>
      </c>
      <c r="O10544" s="7"/>
    </row>
    <row r="10545" spans="1:15" x14ac:dyDescent="0.2">
      <c r="A10545" s="2">
        <v>1</v>
      </c>
      <c r="B10545" s="6" t="s">
        <v>19</v>
      </c>
      <c r="C10545" s="6">
        <v>0</v>
      </c>
      <c r="D10545" s="5" t="s">
        <v>731</v>
      </c>
      <c r="E10545" s="5" t="str">
        <f t="shared" si="988"/>
        <v/>
      </c>
      <c r="F10545" s="5" t="str">
        <f t="shared" si="987"/>
        <v/>
      </c>
      <c r="G10545" s="7">
        <v>58.201000000000001</v>
      </c>
      <c r="H10545" s="7">
        <v>64.539000000000001</v>
      </c>
      <c r="I10545" s="7">
        <v>64.156999999999996</v>
      </c>
      <c r="J10545" s="7">
        <v>67.748000000000005</v>
      </c>
      <c r="K10545" s="7">
        <v>110.23399999999999</v>
      </c>
      <c r="L10545" s="7">
        <v>99.409000000000006</v>
      </c>
      <c r="M10545" s="7">
        <v>77.710999999999999</v>
      </c>
      <c r="N10545" s="7">
        <v>49.856999999999999</v>
      </c>
      <c r="O10545" s="7"/>
    </row>
    <row r="10546" spans="1:15" x14ac:dyDescent="0.2">
      <c r="A10546" s="2">
        <v>1</v>
      </c>
      <c r="B10546" s="6" t="s">
        <v>20</v>
      </c>
      <c r="C10546" s="6">
        <v>0</v>
      </c>
      <c r="D10546" s="5" t="s">
        <v>731</v>
      </c>
      <c r="E10546" s="5" t="str">
        <f t="shared" si="988"/>
        <v/>
      </c>
      <c r="F10546" s="5" t="str">
        <f t="shared" si="987"/>
        <v/>
      </c>
      <c r="G10546" s="7">
        <v>59.369</v>
      </c>
      <c r="H10546" s="7">
        <v>64.572000000000003</v>
      </c>
      <c r="I10546" s="7">
        <v>64.680999999999997</v>
      </c>
      <c r="J10546" s="7">
        <v>71.414000000000001</v>
      </c>
      <c r="K10546" s="7">
        <v>108.947</v>
      </c>
      <c r="L10546" s="7">
        <v>100.169</v>
      </c>
      <c r="M10546" s="7">
        <v>78.710999999999999</v>
      </c>
      <c r="N10546" s="7">
        <v>50.911000000000001</v>
      </c>
      <c r="O10546" s="7"/>
    </row>
    <row r="10547" spans="1:15" x14ac:dyDescent="0.2">
      <c r="A10547" s="2">
        <v>1</v>
      </c>
      <c r="B10547" s="6" t="s">
        <v>21</v>
      </c>
      <c r="C10547" s="6">
        <v>0</v>
      </c>
      <c r="D10547" s="5" t="s">
        <v>731</v>
      </c>
      <c r="E10547" s="5" t="str">
        <f t="shared" si="988"/>
        <v/>
      </c>
      <c r="F10547" s="5" t="str">
        <f t="shared" si="987"/>
        <v/>
      </c>
      <c r="G10547" s="7">
        <v>63.292000000000002</v>
      </c>
      <c r="H10547" s="7">
        <v>68.58</v>
      </c>
      <c r="I10547" s="7">
        <v>68.233000000000004</v>
      </c>
      <c r="J10547" s="7">
        <v>74.650999999999996</v>
      </c>
      <c r="K10547" s="7">
        <v>107.807</v>
      </c>
      <c r="L10547" s="7">
        <v>99.492999999999995</v>
      </c>
      <c r="M10547" s="7">
        <v>77.266999999999996</v>
      </c>
      <c r="N10547" s="7">
        <v>52.722000000000001</v>
      </c>
      <c r="O10547" s="7"/>
    </row>
    <row r="10548" spans="1:15" x14ac:dyDescent="0.2">
      <c r="A10548" s="2">
        <v>1</v>
      </c>
      <c r="B10548" s="6" t="s">
        <v>22</v>
      </c>
      <c r="C10548" s="6">
        <v>0</v>
      </c>
      <c r="D10548" s="5" t="s">
        <v>731</v>
      </c>
      <c r="E10548" s="5" t="str">
        <f t="shared" si="988"/>
        <v/>
      </c>
      <c r="F10548" s="5" t="str">
        <f t="shared" si="987"/>
        <v/>
      </c>
      <c r="G10548" s="7">
        <v>64.153999999999996</v>
      </c>
      <c r="H10548" s="7">
        <v>70.798000000000002</v>
      </c>
      <c r="I10548" s="7">
        <v>71.933999999999997</v>
      </c>
      <c r="J10548" s="7">
        <v>77.718000000000004</v>
      </c>
      <c r="K10548" s="7">
        <v>112.127</v>
      </c>
      <c r="L10548" s="7">
        <v>101.605</v>
      </c>
      <c r="M10548" s="7">
        <v>81.790000000000006</v>
      </c>
      <c r="N10548" s="7">
        <v>58.835000000000001</v>
      </c>
      <c r="O10548" s="7"/>
    </row>
    <row r="10549" spans="1:15" x14ac:dyDescent="0.2">
      <c r="A10549" s="2">
        <v>1</v>
      </c>
      <c r="B10549" s="6" t="s">
        <v>23</v>
      </c>
      <c r="C10549" s="6">
        <v>0</v>
      </c>
      <c r="D10549" s="5" t="s">
        <v>731</v>
      </c>
      <c r="E10549" s="5" t="str">
        <f t="shared" si="988"/>
        <v/>
      </c>
      <c r="F10549" s="5" t="str">
        <f t="shared" si="987"/>
        <v/>
      </c>
      <c r="G10549" s="7">
        <v>67.98</v>
      </c>
      <c r="H10549" s="7">
        <v>73.260000000000005</v>
      </c>
      <c r="I10549" s="7">
        <v>75.426000000000002</v>
      </c>
      <c r="J10549" s="7">
        <v>81.653999999999996</v>
      </c>
      <c r="K10549" s="7">
        <v>110.95399999999999</v>
      </c>
      <c r="L10549" s="7">
        <v>102.956</v>
      </c>
      <c r="M10549" s="7">
        <v>83.75</v>
      </c>
      <c r="N10549" s="7">
        <v>63.168999999999997</v>
      </c>
      <c r="O10549" s="7"/>
    </row>
    <row r="10550" spans="1:15" x14ac:dyDescent="0.2">
      <c r="A10550" s="2">
        <v>1</v>
      </c>
      <c r="B10550" s="6" t="s">
        <v>24</v>
      </c>
      <c r="C10550" s="6">
        <v>0</v>
      </c>
      <c r="D10550" s="5" t="s">
        <v>731</v>
      </c>
      <c r="E10550" s="5" t="str">
        <f t="shared" si="988"/>
        <v/>
      </c>
      <c r="F10550" s="5" t="str">
        <f t="shared" si="987"/>
        <v/>
      </c>
      <c r="G10550" s="7">
        <v>70.697999999999993</v>
      </c>
      <c r="H10550" s="7">
        <v>77.554000000000002</v>
      </c>
      <c r="I10550" s="7">
        <v>78.930000000000007</v>
      </c>
      <c r="J10550" s="7">
        <v>86.191999999999993</v>
      </c>
      <c r="K10550" s="7">
        <v>111.643</v>
      </c>
      <c r="L10550" s="7">
        <v>101.774</v>
      </c>
      <c r="M10550" s="7">
        <v>84.736000000000004</v>
      </c>
      <c r="N10550" s="7">
        <v>66.882000000000005</v>
      </c>
      <c r="O10550" s="7"/>
    </row>
    <row r="10551" spans="1:15" x14ac:dyDescent="0.2">
      <c r="A10551" s="2">
        <v>1</v>
      </c>
      <c r="B10551" s="6" t="s">
        <v>25</v>
      </c>
      <c r="C10551" s="6">
        <v>0</v>
      </c>
      <c r="D10551" s="5" t="s">
        <v>731</v>
      </c>
      <c r="E10551" s="5" t="str">
        <f t="shared" si="988"/>
        <v/>
      </c>
      <c r="F10551" s="5" t="str">
        <f t="shared" si="987"/>
        <v/>
      </c>
      <c r="G10551" s="7">
        <v>77.225999999999999</v>
      </c>
      <c r="H10551" s="7">
        <v>85.543000000000006</v>
      </c>
      <c r="I10551" s="7">
        <v>88.938000000000002</v>
      </c>
      <c r="J10551" s="7">
        <v>87.727000000000004</v>
      </c>
      <c r="K10551" s="7">
        <v>115.166</v>
      </c>
      <c r="L10551" s="7">
        <v>103.97</v>
      </c>
      <c r="M10551" s="7">
        <v>83.02</v>
      </c>
      <c r="N10551" s="7">
        <v>73.835999999999999</v>
      </c>
      <c r="O10551" s="7"/>
    </row>
    <row r="10552" spans="1:15" x14ac:dyDescent="0.2">
      <c r="A10552" s="2">
        <v>1</v>
      </c>
      <c r="B10552" s="6" t="s">
        <v>26</v>
      </c>
      <c r="C10552" s="6">
        <v>0</v>
      </c>
      <c r="D10552" s="5" t="s">
        <v>731</v>
      </c>
      <c r="E10552" s="5" t="str">
        <f t="shared" si="988"/>
        <v/>
      </c>
      <c r="F10552" s="5" t="str">
        <f t="shared" si="987"/>
        <v/>
      </c>
      <c r="G10552" s="7">
        <v>81.572000000000003</v>
      </c>
      <c r="H10552" s="7">
        <v>90.78</v>
      </c>
      <c r="I10552" s="7">
        <v>93.54</v>
      </c>
      <c r="J10552" s="7">
        <v>93.781000000000006</v>
      </c>
      <c r="K10552" s="7">
        <v>114.672</v>
      </c>
      <c r="L10552" s="7">
        <v>103.041</v>
      </c>
      <c r="M10552" s="7">
        <v>90.06</v>
      </c>
      <c r="N10552" s="7">
        <v>84.242000000000004</v>
      </c>
      <c r="O10552" s="7"/>
    </row>
    <row r="10553" spans="1:15" x14ac:dyDescent="0.2">
      <c r="A10553" s="2">
        <v>1</v>
      </c>
      <c r="B10553" s="6" t="s">
        <v>27</v>
      </c>
      <c r="C10553" s="6">
        <v>0</v>
      </c>
      <c r="D10553" s="5" t="s">
        <v>731</v>
      </c>
      <c r="E10553" s="5" t="str">
        <f t="shared" si="988"/>
        <v/>
      </c>
      <c r="F10553" s="5" t="str">
        <f t="shared" si="987"/>
        <v/>
      </c>
      <c r="G10553" s="7">
        <v>89.576999999999998</v>
      </c>
      <c r="H10553" s="7">
        <v>97.168000000000006</v>
      </c>
      <c r="I10553" s="7">
        <v>100.45099999999999</v>
      </c>
      <c r="J10553" s="7">
        <v>99.242999999999995</v>
      </c>
      <c r="K10553" s="7">
        <v>112.139</v>
      </c>
      <c r="L10553" s="7">
        <v>103.378</v>
      </c>
      <c r="M10553" s="7">
        <v>91.025999999999996</v>
      </c>
      <c r="N10553" s="7">
        <v>91.436000000000007</v>
      </c>
      <c r="O10553" s="7"/>
    </row>
    <row r="10554" spans="1:15" x14ac:dyDescent="0.2">
      <c r="A10554" s="2">
        <v>1</v>
      </c>
      <c r="B10554" s="6" t="s">
        <v>28</v>
      </c>
      <c r="C10554" s="6">
        <v>0</v>
      </c>
      <c r="D10554" s="5" t="s">
        <v>731</v>
      </c>
      <c r="E10554" s="5" t="str">
        <f t="shared" si="988"/>
        <v/>
      </c>
      <c r="F10554" s="5" t="str">
        <f t="shared" si="987"/>
        <v/>
      </c>
      <c r="G10554" s="7">
        <v>90.491</v>
      </c>
      <c r="H10554" s="7">
        <v>89.701999999999998</v>
      </c>
      <c r="I10554" s="7">
        <v>92.201999999999998</v>
      </c>
      <c r="J10554" s="7">
        <v>100.34399999999999</v>
      </c>
      <c r="K10554" s="7">
        <v>101.89100000000001</v>
      </c>
      <c r="L10554" s="7">
        <v>102.78700000000001</v>
      </c>
      <c r="M10554" s="7">
        <v>103.297</v>
      </c>
      <c r="N10554" s="7">
        <v>95.242000000000004</v>
      </c>
      <c r="O10554" s="7"/>
    </row>
    <row r="10555" spans="1:15" x14ac:dyDescent="0.2">
      <c r="A10555" s="2">
        <v>1</v>
      </c>
      <c r="B10555" s="6" t="s">
        <v>29</v>
      </c>
      <c r="C10555" s="6">
        <v>0</v>
      </c>
      <c r="D10555" s="5" t="s">
        <v>731</v>
      </c>
      <c r="E10555" s="5" t="str">
        <f t="shared" si="988"/>
        <v/>
      </c>
      <c r="F10555" s="5" t="str">
        <f t="shared" si="987"/>
        <v/>
      </c>
      <c r="G10555" s="7">
        <v>100</v>
      </c>
      <c r="H10555" s="7">
        <v>100</v>
      </c>
      <c r="I10555" s="7">
        <v>100</v>
      </c>
      <c r="J10555" s="7">
        <v>100</v>
      </c>
      <c r="K10555" s="7">
        <v>100</v>
      </c>
      <c r="L10555" s="7">
        <v>100</v>
      </c>
      <c r="M10555" s="7">
        <v>100</v>
      </c>
      <c r="N10555" s="7">
        <v>100</v>
      </c>
      <c r="O10555" s="7"/>
    </row>
    <row r="10556" spans="1:15" x14ac:dyDescent="0.2">
      <c r="A10556" s="2">
        <v>1</v>
      </c>
      <c r="B10556" s="6" t="s">
        <v>30</v>
      </c>
      <c r="C10556" s="6">
        <v>0</v>
      </c>
      <c r="D10556" s="5" t="s">
        <v>731</v>
      </c>
      <c r="E10556" s="5" t="str">
        <f t="shared" si="988"/>
        <v/>
      </c>
      <c r="F10556" s="5" t="str">
        <f t="shared" si="987"/>
        <v/>
      </c>
      <c r="G10556" s="7">
        <v>98.751999999999995</v>
      </c>
      <c r="H10556" s="7">
        <v>101.613</v>
      </c>
      <c r="I10556" s="7">
        <v>97.408000000000001</v>
      </c>
      <c r="J10556" s="7">
        <v>104.134</v>
      </c>
      <c r="K10556" s="7">
        <v>98.64</v>
      </c>
      <c r="L10556" s="7">
        <v>95.861000000000004</v>
      </c>
      <c r="M10556" s="7">
        <v>96.596000000000004</v>
      </c>
      <c r="N10556" s="7">
        <v>94.093000000000004</v>
      </c>
      <c r="O10556" s="7"/>
    </row>
    <row r="10557" spans="1:15" x14ac:dyDescent="0.2">
      <c r="A10557" s="2">
        <v>1</v>
      </c>
      <c r="B10557" s="6" t="s">
        <v>31</v>
      </c>
      <c r="C10557" s="6">
        <v>0</v>
      </c>
      <c r="D10557" s="5" t="s">
        <v>731</v>
      </c>
      <c r="E10557" s="5" t="str">
        <f t="shared" si="988"/>
        <v/>
      </c>
      <c r="F10557" s="5" t="str">
        <f t="shared" si="987"/>
        <v/>
      </c>
      <c r="G10557" s="7">
        <v>94.497</v>
      </c>
      <c r="H10557" s="7">
        <v>97.814999999999998</v>
      </c>
      <c r="I10557" s="7">
        <v>96.823999999999998</v>
      </c>
      <c r="J10557" s="7">
        <v>109.19799999999999</v>
      </c>
      <c r="K10557" s="7">
        <v>102.462</v>
      </c>
      <c r="L10557" s="7">
        <v>98.986000000000004</v>
      </c>
      <c r="M10557" s="7">
        <v>105.468</v>
      </c>
      <c r="N10557" s="7">
        <v>102.11799999999999</v>
      </c>
      <c r="O10557" s="7"/>
    </row>
    <row r="10558" spans="1:15" x14ac:dyDescent="0.2">
      <c r="A10558" s="2">
        <v>1</v>
      </c>
      <c r="B10558" s="6" t="s">
        <v>32</v>
      </c>
      <c r="C10558" s="6">
        <v>0</v>
      </c>
      <c r="D10558" s="5" t="s">
        <v>731</v>
      </c>
      <c r="E10558" s="5" t="str">
        <f t="shared" si="988"/>
        <v/>
      </c>
      <c r="F10558" s="5" t="str">
        <f t="shared" si="987"/>
        <v/>
      </c>
      <c r="G10558" s="7">
        <v>94.853999999999999</v>
      </c>
      <c r="H10558" s="7">
        <v>99.774000000000001</v>
      </c>
      <c r="I10558" s="7">
        <v>99.183999999999997</v>
      </c>
      <c r="J10558" s="7">
        <v>112.693</v>
      </c>
      <c r="K10558" s="7">
        <v>104.565</v>
      </c>
      <c r="L10558" s="7">
        <v>99.409000000000006</v>
      </c>
      <c r="M10558" s="7">
        <v>111.837</v>
      </c>
      <c r="N10558" s="7">
        <v>110.925</v>
      </c>
      <c r="O10558" s="7"/>
    </row>
    <row r="10559" spans="1:15" x14ac:dyDescent="0.2">
      <c r="A10559" s="2">
        <v>1</v>
      </c>
      <c r="B10559" s="6" t="s">
        <v>33</v>
      </c>
      <c r="C10559" s="6">
        <v>0</v>
      </c>
      <c r="D10559" s="5" t="s">
        <v>731</v>
      </c>
      <c r="E10559" s="5" t="str">
        <f t="shared" si="988"/>
        <v/>
      </c>
      <c r="F10559" s="5" t="str">
        <f t="shared" si="987"/>
        <v/>
      </c>
      <c r="G10559" s="7">
        <v>97.253</v>
      </c>
      <c r="H10559" s="7">
        <v>107.11799999999999</v>
      </c>
      <c r="I10559" s="7">
        <v>105.218</v>
      </c>
      <c r="J10559" s="7">
        <v>112.292</v>
      </c>
      <c r="K10559" s="7">
        <v>108.19</v>
      </c>
      <c r="L10559" s="7">
        <v>98.225999999999999</v>
      </c>
      <c r="M10559" s="7">
        <v>111.482</v>
      </c>
      <c r="N10559" s="7">
        <v>117.29900000000001</v>
      </c>
      <c r="O10559" s="7"/>
    </row>
    <row r="10560" spans="1:15" x14ac:dyDescent="0.2">
      <c r="A10560" s="2">
        <v>1</v>
      </c>
      <c r="B10560" s="6" t="s">
        <v>34</v>
      </c>
      <c r="C10560" s="6">
        <v>0</v>
      </c>
      <c r="D10560" s="5" t="s">
        <v>731</v>
      </c>
      <c r="E10560" s="5" t="str">
        <f t="shared" si="988"/>
        <v/>
      </c>
      <c r="F10560" s="5" t="str">
        <f t="shared" si="987"/>
        <v/>
      </c>
      <c r="G10560" s="7">
        <v>101.916</v>
      </c>
      <c r="H10560" s="7">
        <v>112.096</v>
      </c>
      <c r="I10560" s="7">
        <v>109.63500000000001</v>
      </c>
      <c r="J10560" s="7">
        <v>110.959</v>
      </c>
      <c r="K10560" s="7">
        <v>107.574</v>
      </c>
      <c r="L10560" s="7">
        <v>97.804000000000002</v>
      </c>
      <c r="M10560" s="7">
        <v>105.97499999999999</v>
      </c>
      <c r="N10560" s="7">
        <v>116.185</v>
      </c>
      <c r="O10560" s="7"/>
    </row>
    <row r="10561" spans="1:15" x14ac:dyDescent="0.2">
      <c r="A10561" s="2">
        <v>1</v>
      </c>
      <c r="B10561" s="6" t="s">
        <v>35</v>
      </c>
      <c r="C10561" s="6">
        <v>0</v>
      </c>
      <c r="D10561" s="5" t="s">
        <v>731</v>
      </c>
      <c r="E10561" s="5" t="str">
        <f t="shared" si="988"/>
        <v/>
      </c>
      <c r="F10561" s="5" t="str">
        <f t="shared" si="987"/>
        <v/>
      </c>
      <c r="G10561" s="7">
        <v>98.141999999999996</v>
      </c>
      <c r="H10561" s="7">
        <v>112.396</v>
      </c>
      <c r="I10561" s="7">
        <v>105.846</v>
      </c>
      <c r="J10561" s="7">
        <v>110.401</v>
      </c>
      <c r="K10561" s="7">
        <v>107.849</v>
      </c>
      <c r="L10561" s="7">
        <v>94.171999999999997</v>
      </c>
      <c r="M10561" s="7">
        <v>105.687</v>
      </c>
      <c r="N10561" s="7">
        <v>111.86499999999999</v>
      </c>
      <c r="O10561" s="7"/>
    </row>
    <row r="10562" spans="1:15" x14ac:dyDescent="0.2">
      <c r="A10562" s="2">
        <v>1</v>
      </c>
      <c r="B10562" s="6" t="s">
        <v>36</v>
      </c>
      <c r="C10562" s="6">
        <v>0</v>
      </c>
      <c r="D10562" s="5" t="s">
        <v>731</v>
      </c>
      <c r="E10562" s="5" t="str">
        <f t="shared" si="988"/>
        <v/>
      </c>
      <c r="F10562" s="5" t="str">
        <f t="shared" si="987"/>
        <v/>
      </c>
      <c r="G10562" s="7">
        <v>95.558000000000007</v>
      </c>
      <c r="H10562" s="7">
        <v>109.506</v>
      </c>
      <c r="I10562" s="7">
        <v>95.817999999999998</v>
      </c>
      <c r="J10562" s="7">
        <v>106.538</v>
      </c>
      <c r="K10562" s="7">
        <v>100.27200000000001</v>
      </c>
      <c r="L10562" s="7">
        <v>87.5</v>
      </c>
      <c r="M10562" s="7">
        <v>107.49</v>
      </c>
      <c r="N10562" s="7">
        <v>102.995</v>
      </c>
      <c r="O10562" s="7"/>
    </row>
    <row r="10563" spans="1:15" x14ac:dyDescent="0.2">
      <c r="A10563" s="2">
        <v>1</v>
      </c>
      <c r="B10563" s="6" t="s">
        <v>37</v>
      </c>
      <c r="C10563" s="6">
        <v>0</v>
      </c>
      <c r="D10563" s="5" t="s">
        <v>731</v>
      </c>
      <c r="E10563" s="5" t="str">
        <f t="shared" si="988"/>
        <v/>
      </c>
      <c r="F10563" s="5" t="str">
        <f t="shared" si="987"/>
        <v/>
      </c>
      <c r="G10563" s="7">
        <v>111.211</v>
      </c>
      <c r="H10563" s="7">
        <v>125.18899999999999</v>
      </c>
      <c r="I10563" s="7">
        <v>101.611</v>
      </c>
      <c r="J10563" s="7">
        <v>107.19</v>
      </c>
      <c r="K10563" s="7">
        <v>91.367000000000004</v>
      </c>
      <c r="L10563" s="7">
        <v>81.165999999999997</v>
      </c>
      <c r="M10563" s="7">
        <v>96.108999999999995</v>
      </c>
      <c r="N10563" s="7">
        <v>97.656999999999996</v>
      </c>
      <c r="O10563" s="7"/>
    </row>
    <row r="10564" spans="1:15" x14ac:dyDescent="0.2">
      <c r="A10564" s="2">
        <v>0</v>
      </c>
      <c r="B10564" s="5" t="s">
        <v>732</v>
      </c>
      <c r="C10564" s="6" t="s">
        <v>0</v>
      </c>
      <c r="E10564" s="5" t="str">
        <f t="shared" si="988"/>
        <v/>
      </c>
      <c r="F10564" s="5" t="str">
        <f t="shared" si="987"/>
        <v/>
      </c>
    </row>
    <row r="10565" spans="1:15" x14ac:dyDescent="0.2">
      <c r="A10565" s="2">
        <v>1</v>
      </c>
      <c r="B10565" s="6" t="s">
        <v>13</v>
      </c>
      <c r="C10565" s="6">
        <v>0</v>
      </c>
      <c r="D10565" s="5" t="s">
        <v>733</v>
      </c>
      <c r="E10565" s="5" t="str">
        <f t="shared" si="988"/>
        <v/>
      </c>
      <c r="F10565" s="5" t="str">
        <f t="shared" si="987"/>
        <v/>
      </c>
      <c r="G10565" s="7">
        <v>81.335999999999999</v>
      </c>
      <c r="H10565" s="7">
        <v>63.962000000000003</v>
      </c>
      <c r="I10565" s="7">
        <v>30.245000000000001</v>
      </c>
      <c r="J10565" s="7">
        <v>48.036999999999999</v>
      </c>
      <c r="K10565" s="7">
        <v>37.186</v>
      </c>
      <c r="L10565" s="7">
        <v>47.286000000000001</v>
      </c>
      <c r="M10565" s="7">
        <v>73.475999999999999</v>
      </c>
      <c r="N10565" s="7">
        <v>22.222999999999999</v>
      </c>
      <c r="O10565" s="7"/>
    </row>
    <row r="10566" spans="1:15" x14ac:dyDescent="0.2">
      <c r="A10566" s="2">
        <v>1</v>
      </c>
      <c r="B10566" s="6" t="s">
        <v>15</v>
      </c>
      <c r="C10566" s="6">
        <v>0</v>
      </c>
      <c r="D10566" s="5" t="s">
        <v>733</v>
      </c>
      <c r="E10566" s="5" t="str">
        <f t="shared" si="988"/>
        <v/>
      </c>
      <c r="F10566" s="5" t="str">
        <f t="shared" si="987"/>
        <v/>
      </c>
      <c r="G10566" s="7">
        <v>82.872</v>
      </c>
      <c r="H10566" s="7">
        <v>65.234999999999999</v>
      </c>
      <c r="I10566" s="7">
        <v>31.664000000000001</v>
      </c>
      <c r="J10566" s="7">
        <v>51.835999999999999</v>
      </c>
      <c r="K10566" s="7">
        <v>38.209000000000003</v>
      </c>
      <c r="L10566" s="7">
        <v>48.539000000000001</v>
      </c>
      <c r="M10566" s="7">
        <v>72.557000000000002</v>
      </c>
      <c r="N10566" s="7">
        <v>22.975000000000001</v>
      </c>
      <c r="O10566" s="7"/>
    </row>
    <row r="10567" spans="1:15" x14ac:dyDescent="0.2">
      <c r="A10567" s="2">
        <v>1</v>
      </c>
      <c r="B10567" s="6" t="s">
        <v>16</v>
      </c>
      <c r="C10567" s="6">
        <v>0</v>
      </c>
      <c r="D10567" s="5" t="s">
        <v>733</v>
      </c>
      <c r="E10567" s="5" t="str">
        <f t="shared" si="988"/>
        <v/>
      </c>
      <c r="F10567" s="5" t="str">
        <f t="shared" si="987"/>
        <v/>
      </c>
      <c r="G10567" s="7">
        <v>81.611999999999995</v>
      </c>
      <c r="H10567" s="7">
        <v>64.861999999999995</v>
      </c>
      <c r="I10567" s="7">
        <v>33.311</v>
      </c>
      <c r="J10567" s="7">
        <v>56.161000000000001</v>
      </c>
      <c r="K10567" s="7">
        <v>40.816000000000003</v>
      </c>
      <c r="L10567" s="7">
        <v>51.356999999999999</v>
      </c>
      <c r="M10567" s="7">
        <v>72.075000000000003</v>
      </c>
      <c r="N10567" s="7">
        <v>24.009</v>
      </c>
      <c r="O10567" s="7"/>
    </row>
    <row r="10568" spans="1:15" x14ac:dyDescent="0.2">
      <c r="A10568" s="2">
        <v>1</v>
      </c>
      <c r="B10568" s="6" t="s">
        <v>17</v>
      </c>
      <c r="C10568" s="6">
        <v>0</v>
      </c>
      <c r="D10568" s="5" t="s">
        <v>733</v>
      </c>
      <c r="E10568" s="5" t="str">
        <f t="shared" si="988"/>
        <v/>
      </c>
      <c r="F10568" s="5" t="str">
        <f t="shared" ref="F10568:F10631" si="989">IF(LEN(E10568)=0,"",E10568&amp;B10568)</f>
        <v/>
      </c>
      <c r="G10568" s="7">
        <v>77.296999999999997</v>
      </c>
      <c r="H10568" s="7">
        <v>61.914000000000001</v>
      </c>
      <c r="I10568" s="7">
        <v>33.865000000000002</v>
      </c>
      <c r="J10568" s="7">
        <v>61.66</v>
      </c>
      <c r="K10568" s="7">
        <v>43.811999999999998</v>
      </c>
      <c r="L10568" s="7">
        <v>54.697000000000003</v>
      </c>
      <c r="M10568" s="7">
        <v>79.738</v>
      </c>
      <c r="N10568" s="7">
        <v>27.003</v>
      </c>
      <c r="O10568" s="7"/>
    </row>
    <row r="10569" spans="1:15" x14ac:dyDescent="0.2">
      <c r="A10569" s="2">
        <v>1</v>
      </c>
      <c r="B10569" s="6" t="s">
        <v>18</v>
      </c>
      <c r="C10569" s="6">
        <v>0</v>
      </c>
      <c r="D10569" s="5" t="s">
        <v>733</v>
      </c>
      <c r="E10569" s="5" t="str">
        <f t="shared" ref="E10569:E10632" si="990">IF(C10569=0,IF(LEN(D10569)&lt;&gt;3,"",D10569),IF(LEN(D10569)&lt;&gt;4,"",LEFT(D10569,3)))</f>
        <v/>
      </c>
      <c r="F10569" s="5" t="str">
        <f t="shared" si="989"/>
        <v/>
      </c>
      <c r="G10569" s="7">
        <v>73.191999999999993</v>
      </c>
      <c r="H10569" s="7">
        <v>59.290999999999997</v>
      </c>
      <c r="I10569" s="7">
        <v>32.924999999999997</v>
      </c>
      <c r="J10569" s="7">
        <v>68.238</v>
      </c>
      <c r="K10569" s="7">
        <v>44.984999999999999</v>
      </c>
      <c r="L10569" s="7">
        <v>55.531999999999996</v>
      </c>
      <c r="M10569" s="7">
        <v>87.662999999999997</v>
      </c>
      <c r="N10569" s="7">
        <v>28.863</v>
      </c>
      <c r="O10569" s="7"/>
    </row>
    <row r="10570" spans="1:15" x14ac:dyDescent="0.2">
      <c r="A10570" s="2">
        <v>1</v>
      </c>
      <c r="B10570" s="6" t="s">
        <v>19</v>
      </c>
      <c r="C10570" s="6">
        <v>0</v>
      </c>
      <c r="D10570" s="5" t="s">
        <v>733</v>
      </c>
      <c r="E10570" s="5" t="str">
        <f t="shared" si="990"/>
        <v/>
      </c>
      <c r="F10570" s="5" t="str">
        <f t="shared" si="989"/>
        <v/>
      </c>
      <c r="G10570" s="7">
        <v>74.236999999999995</v>
      </c>
      <c r="H10570" s="7">
        <v>60.52</v>
      </c>
      <c r="I10570" s="7">
        <v>34.302999999999997</v>
      </c>
      <c r="J10570" s="7">
        <v>72.087999999999994</v>
      </c>
      <c r="K10570" s="7">
        <v>46.207999999999998</v>
      </c>
      <c r="L10570" s="7">
        <v>56.680999999999997</v>
      </c>
      <c r="M10570" s="7">
        <v>100.096</v>
      </c>
      <c r="N10570" s="7">
        <v>34.335999999999999</v>
      </c>
      <c r="O10570" s="7"/>
    </row>
    <row r="10571" spans="1:15" x14ac:dyDescent="0.2">
      <c r="A10571" s="2">
        <v>1</v>
      </c>
      <c r="B10571" s="6" t="s">
        <v>20</v>
      </c>
      <c r="C10571" s="6">
        <v>0</v>
      </c>
      <c r="D10571" s="5" t="s">
        <v>733</v>
      </c>
      <c r="E10571" s="5" t="str">
        <f t="shared" si="990"/>
        <v/>
      </c>
      <c r="F10571" s="5" t="str">
        <f t="shared" si="989"/>
        <v/>
      </c>
      <c r="G10571" s="7">
        <v>72.364000000000004</v>
      </c>
      <c r="H10571" s="7">
        <v>59.201000000000001</v>
      </c>
      <c r="I10571" s="7">
        <v>35.039000000000001</v>
      </c>
      <c r="J10571" s="7">
        <v>76.835999999999999</v>
      </c>
      <c r="K10571" s="7">
        <v>48.42</v>
      </c>
      <c r="L10571" s="7">
        <v>59.186</v>
      </c>
      <c r="M10571" s="7">
        <v>106.217</v>
      </c>
      <c r="N10571" s="7">
        <v>37.216999999999999</v>
      </c>
      <c r="O10571" s="7"/>
    </row>
    <row r="10572" spans="1:15" x14ac:dyDescent="0.2">
      <c r="A10572" s="2">
        <v>1</v>
      </c>
      <c r="B10572" s="6" t="s">
        <v>21</v>
      </c>
      <c r="C10572" s="6">
        <v>0</v>
      </c>
      <c r="D10572" s="5" t="s">
        <v>733</v>
      </c>
      <c r="E10572" s="5" t="str">
        <f t="shared" si="990"/>
        <v/>
      </c>
      <c r="F10572" s="5" t="str">
        <f t="shared" si="989"/>
        <v/>
      </c>
      <c r="G10572" s="7">
        <v>71.075999999999993</v>
      </c>
      <c r="H10572" s="7">
        <v>58.234999999999999</v>
      </c>
      <c r="I10572" s="7">
        <v>36.411999999999999</v>
      </c>
      <c r="J10572" s="7">
        <v>76.222999999999999</v>
      </c>
      <c r="K10572" s="7">
        <v>51.23</v>
      </c>
      <c r="L10572" s="7">
        <v>62.526000000000003</v>
      </c>
      <c r="M10572" s="7">
        <v>105.05200000000001</v>
      </c>
      <c r="N10572" s="7">
        <v>38.252000000000002</v>
      </c>
      <c r="O10572" s="7"/>
    </row>
    <row r="10573" spans="1:15" x14ac:dyDescent="0.2">
      <c r="A10573" s="2">
        <v>1</v>
      </c>
      <c r="B10573" s="6" t="s">
        <v>22</v>
      </c>
      <c r="C10573" s="6">
        <v>0</v>
      </c>
      <c r="D10573" s="5" t="s">
        <v>733</v>
      </c>
      <c r="E10573" s="5" t="str">
        <f t="shared" si="990"/>
        <v/>
      </c>
      <c r="F10573" s="5" t="str">
        <f t="shared" si="989"/>
        <v/>
      </c>
      <c r="G10573" s="7">
        <v>71.513999999999996</v>
      </c>
      <c r="H10573" s="7">
        <v>59.813000000000002</v>
      </c>
      <c r="I10573" s="7">
        <v>40.457999999999998</v>
      </c>
      <c r="J10573" s="7">
        <v>77.424999999999997</v>
      </c>
      <c r="K10573" s="7">
        <v>56.573</v>
      </c>
      <c r="L10573" s="7">
        <v>67.641000000000005</v>
      </c>
      <c r="M10573" s="7">
        <v>108.41800000000001</v>
      </c>
      <c r="N10573" s="7">
        <v>43.863999999999997</v>
      </c>
      <c r="O10573" s="7"/>
    </row>
    <row r="10574" spans="1:15" x14ac:dyDescent="0.2">
      <c r="A10574" s="2">
        <v>1</v>
      </c>
      <c r="B10574" s="6" t="s">
        <v>23</v>
      </c>
      <c r="C10574" s="6">
        <v>0</v>
      </c>
      <c r="D10574" s="5" t="s">
        <v>733</v>
      </c>
      <c r="E10574" s="5" t="str">
        <f t="shared" si="990"/>
        <v/>
      </c>
      <c r="F10574" s="5" t="str">
        <f t="shared" si="989"/>
        <v/>
      </c>
      <c r="G10574" s="7">
        <v>71.611000000000004</v>
      </c>
      <c r="H10574" s="7">
        <v>59.695</v>
      </c>
      <c r="I10574" s="7">
        <v>44.241</v>
      </c>
      <c r="J10574" s="7">
        <v>81.103999999999999</v>
      </c>
      <c r="K10574" s="7">
        <v>61.780999999999999</v>
      </c>
      <c r="L10574" s="7">
        <v>74.113</v>
      </c>
      <c r="M10574" s="7">
        <v>111.512</v>
      </c>
      <c r="N10574" s="7">
        <v>49.334000000000003</v>
      </c>
      <c r="O10574" s="7"/>
    </row>
    <row r="10575" spans="1:15" x14ac:dyDescent="0.2">
      <c r="A10575" s="2">
        <v>1</v>
      </c>
      <c r="B10575" s="6" t="s">
        <v>24</v>
      </c>
      <c r="C10575" s="6">
        <v>0</v>
      </c>
      <c r="D10575" s="5" t="s">
        <v>733</v>
      </c>
      <c r="E10575" s="5" t="str">
        <f t="shared" si="990"/>
        <v/>
      </c>
      <c r="F10575" s="5" t="str">
        <f t="shared" si="989"/>
        <v/>
      </c>
      <c r="G10575" s="7">
        <v>77.03</v>
      </c>
      <c r="H10575" s="7">
        <v>63.683</v>
      </c>
      <c r="I10575" s="7">
        <v>48.128</v>
      </c>
      <c r="J10575" s="7">
        <v>84.811999999999998</v>
      </c>
      <c r="K10575" s="7">
        <v>62.48</v>
      </c>
      <c r="L10575" s="7">
        <v>75.573999999999998</v>
      </c>
      <c r="M10575" s="7">
        <v>120.355</v>
      </c>
      <c r="N10575" s="7">
        <v>57.924999999999997</v>
      </c>
      <c r="O10575" s="7"/>
    </row>
    <row r="10576" spans="1:15" x14ac:dyDescent="0.2">
      <c r="A10576" s="2">
        <v>1</v>
      </c>
      <c r="B10576" s="6" t="s">
        <v>25</v>
      </c>
      <c r="C10576" s="6">
        <v>0</v>
      </c>
      <c r="D10576" s="5" t="s">
        <v>733</v>
      </c>
      <c r="E10576" s="5" t="str">
        <f t="shared" si="990"/>
        <v/>
      </c>
      <c r="F10576" s="5" t="str">
        <f t="shared" si="989"/>
        <v/>
      </c>
      <c r="G10576" s="7">
        <v>104.925</v>
      </c>
      <c r="H10576" s="7">
        <v>88.406999999999996</v>
      </c>
      <c r="I10576" s="7">
        <v>70.596000000000004</v>
      </c>
      <c r="J10576" s="7">
        <v>87.924999999999997</v>
      </c>
      <c r="K10576" s="7">
        <v>67.283000000000001</v>
      </c>
      <c r="L10576" s="7">
        <v>79.853999999999999</v>
      </c>
      <c r="M10576" s="7">
        <v>95.314999999999998</v>
      </c>
      <c r="N10576" s="7">
        <v>67.289000000000001</v>
      </c>
      <c r="O10576" s="7"/>
    </row>
    <row r="10577" spans="1:15" x14ac:dyDescent="0.2">
      <c r="A10577" s="2">
        <v>1</v>
      </c>
      <c r="B10577" s="6" t="s">
        <v>26</v>
      </c>
      <c r="C10577" s="6">
        <v>0</v>
      </c>
      <c r="D10577" s="5" t="s">
        <v>733</v>
      </c>
      <c r="E10577" s="5" t="str">
        <f t="shared" si="990"/>
        <v/>
      </c>
      <c r="F10577" s="5" t="str">
        <f t="shared" si="989"/>
        <v/>
      </c>
      <c r="G10577" s="7">
        <v>107.15300000000001</v>
      </c>
      <c r="H10577" s="7">
        <v>93.658000000000001</v>
      </c>
      <c r="I10577" s="7">
        <v>80.753</v>
      </c>
      <c r="J10577" s="7">
        <v>90.537999999999997</v>
      </c>
      <c r="K10577" s="7">
        <v>75.361999999999995</v>
      </c>
      <c r="L10577" s="7">
        <v>86.221000000000004</v>
      </c>
      <c r="M10577" s="7">
        <v>97.495000000000005</v>
      </c>
      <c r="N10577" s="7">
        <v>78.73</v>
      </c>
      <c r="O10577" s="7"/>
    </row>
    <row r="10578" spans="1:15" x14ac:dyDescent="0.2">
      <c r="A10578" s="2">
        <v>1</v>
      </c>
      <c r="B10578" s="6" t="s">
        <v>27</v>
      </c>
      <c r="C10578" s="6">
        <v>0</v>
      </c>
      <c r="D10578" s="5" t="s">
        <v>733</v>
      </c>
      <c r="E10578" s="5" t="str">
        <f t="shared" si="990"/>
        <v/>
      </c>
      <c r="F10578" s="5" t="str">
        <f t="shared" si="989"/>
        <v/>
      </c>
      <c r="G10578" s="7">
        <v>108.733</v>
      </c>
      <c r="H10578" s="7">
        <v>96.75</v>
      </c>
      <c r="I10578" s="7">
        <v>92.406999999999996</v>
      </c>
      <c r="J10578" s="7">
        <v>93.581999999999994</v>
      </c>
      <c r="K10578" s="7">
        <v>84.986000000000004</v>
      </c>
      <c r="L10578" s="7">
        <v>95.510999999999996</v>
      </c>
      <c r="M10578" s="7">
        <v>97.435000000000002</v>
      </c>
      <c r="N10578" s="7">
        <v>90.037000000000006</v>
      </c>
      <c r="O10578" s="7"/>
    </row>
    <row r="10579" spans="1:15" x14ac:dyDescent="0.2">
      <c r="A10579" s="2">
        <v>1</v>
      </c>
      <c r="B10579" s="6" t="s">
        <v>28</v>
      </c>
      <c r="C10579" s="6">
        <v>0</v>
      </c>
      <c r="D10579" s="5" t="s">
        <v>733</v>
      </c>
      <c r="E10579" s="5" t="str">
        <f t="shared" si="990"/>
        <v/>
      </c>
      <c r="F10579" s="5" t="str">
        <f t="shared" si="989"/>
        <v/>
      </c>
      <c r="G10579" s="7">
        <v>98.707999999999998</v>
      </c>
      <c r="H10579" s="7">
        <v>92.921999999999997</v>
      </c>
      <c r="I10579" s="7">
        <v>93.697999999999993</v>
      </c>
      <c r="J10579" s="7">
        <v>96.685000000000002</v>
      </c>
      <c r="K10579" s="7">
        <v>94.924000000000007</v>
      </c>
      <c r="L10579" s="7">
        <v>100.83499999999999</v>
      </c>
      <c r="M10579" s="7">
        <v>104.01900000000001</v>
      </c>
      <c r="N10579" s="7">
        <v>97.462999999999994</v>
      </c>
      <c r="O10579" s="7"/>
    </row>
    <row r="10580" spans="1:15" x14ac:dyDescent="0.2">
      <c r="A10580" s="2">
        <v>1</v>
      </c>
      <c r="B10580" s="6" t="s">
        <v>29</v>
      </c>
      <c r="C10580" s="6">
        <v>0</v>
      </c>
      <c r="D10580" s="5" t="s">
        <v>733</v>
      </c>
      <c r="E10580" s="5" t="str">
        <f t="shared" si="990"/>
        <v/>
      </c>
      <c r="F10580" s="5" t="str">
        <f t="shared" si="989"/>
        <v/>
      </c>
      <c r="G10580" s="7">
        <v>100</v>
      </c>
      <c r="H10580" s="7">
        <v>100</v>
      </c>
      <c r="I10580" s="7">
        <v>100</v>
      </c>
      <c r="J10580" s="7">
        <v>100</v>
      </c>
      <c r="K10580" s="7">
        <v>100</v>
      </c>
      <c r="L10580" s="7">
        <v>100</v>
      </c>
      <c r="M10580" s="7">
        <v>100</v>
      </c>
      <c r="N10580" s="7">
        <v>100</v>
      </c>
      <c r="O10580" s="7"/>
    </row>
    <row r="10581" spans="1:15" x14ac:dyDescent="0.2">
      <c r="A10581" s="2">
        <v>1</v>
      </c>
      <c r="B10581" s="6" t="s">
        <v>30</v>
      </c>
      <c r="C10581" s="6">
        <v>0</v>
      </c>
      <c r="D10581" s="5" t="s">
        <v>733</v>
      </c>
      <c r="E10581" s="5" t="str">
        <f t="shared" si="990"/>
        <v/>
      </c>
      <c r="F10581" s="5" t="str">
        <f t="shared" si="989"/>
        <v/>
      </c>
      <c r="G10581" s="7">
        <v>109.574</v>
      </c>
      <c r="H10581" s="7">
        <v>115.166</v>
      </c>
      <c r="I10581" s="7">
        <v>104.587</v>
      </c>
      <c r="J10581" s="7">
        <v>107.301</v>
      </c>
      <c r="K10581" s="7">
        <v>95.447999999999993</v>
      </c>
      <c r="L10581" s="7">
        <v>90.813999999999993</v>
      </c>
      <c r="M10581" s="7">
        <v>109.81</v>
      </c>
      <c r="N10581" s="7">
        <v>114.84699999999999</v>
      </c>
      <c r="O10581" s="7"/>
    </row>
    <row r="10582" spans="1:15" x14ac:dyDescent="0.2">
      <c r="A10582" s="2">
        <v>1</v>
      </c>
      <c r="B10582" s="6" t="s">
        <v>31</v>
      </c>
      <c r="C10582" s="6">
        <v>0</v>
      </c>
      <c r="D10582" s="5" t="s">
        <v>733</v>
      </c>
      <c r="E10582" s="5" t="str">
        <f t="shared" si="990"/>
        <v/>
      </c>
      <c r="F10582" s="5" t="str">
        <f t="shared" si="989"/>
        <v/>
      </c>
      <c r="G10582" s="7">
        <v>118.386</v>
      </c>
      <c r="H10582" s="7">
        <v>121.288</v>
      </c>
      <c r="I10582" s="7">
        <v>111.16</v>
      </c>
      <c r="J10582" s="7">
        <v>111.25</v>
      </c>
      <c r="K10582" s="7">
        <v>93.896000000000001</v>
      </c>
      <c r="L10582" s="7">
        <v>91.649000000000001</v>
      </c>
      <c r="M10582" s="7">
        <v>121.521</v>
      </c>
      <c r="N10582" s="7">
        <v>135.08199999999999</v>
      </c>
      <c r="O10582" s="7"/>
    </row>
    <row r="10583" spans="1:15" x14ac:dyDescent="0.2">
      <c r="A10583" s="2">
        <v>1</v>
      </c>
      <c r="B10583" s="6" t="s">
        <v>32</v>
      </c>
      <c r="C10583" s="6">
        <v>0</v>
      </c>
      <c r="D10583" s="5" t="s">
        <v>733</v>
      </c>
      <c r="E10583" s="5" t="str">
        <f t="shared" si="990"/>
        <v/>
      </c>
      <c r="F10583" s="5" t="str">
        <f t="shared" si="989"/>
        <v/>
      </c>
      <c r="G10583" s="7">
        <v>129.31899999999999</v>
      </c>
      <c r="H10583" s="7">
        <v>134.959</v>
      </c>
      <c r="I10583" s="7">
        <v>128.90199999999999</v>
      </c>
      <c r="J10583" s="7">
        <v>114.217</v>
      </c>
      <c r="K10583" s="7">
        <v>99.677000000000007</v>
      </c>
      <c r="L10583" s="7">
        <v>95.510999999999996</v>
      </c>
      <c r="M10583" s="7">
        <v>126.5</v>
      </c>
      <c r="N10583" s="7">
        <v>163.06</v>
      </c>
      <c r="O10583" s="7"/>
    </row>
    <row r="10584" spans="1:15" x14ac:dyDescent="0.2">
      <c r="A10584" s="2">
        <v>1</v>
      </c>
      <c r="B10584" s="6" t="s">
        <v>33</v>
      </c>
      <c r="C10584" s="6">
        <v>0</v>
      </c>
      <c r="D10584" s="5" t="s">
        <v>733</v>
      </c>
      <c r="E10584" s="5" t="str">
        <f t="shared" si="990"/>
        <v/>
      </c>
      <c r="F10584" s="5" t="str">
        <f t="shared" si="989"/>
        <v/>
      </c>
      <c r="G10584" s="7">
        <v>135.905</v>
      </c>
      <c r="H10584" s="7">
        <v>144.12899999999999</v>
      </c>
      <c r="I10584" s="7">
        <v>138.41200000000001</v>
      </c>
      <c r="J10584" s="7">
        <v>116.414</v>
      </c>
      <c r="K10584" s="7">
        <v>101.845</v>
      </c>
      <c r="L10584" s="7">
        <v>96.033000000000001</v>
      </c>
      <c r="M10584" s="7">
        <v>113.148</v>
      </c>
      <c r="N10584" s="7">
        <v>156.61099999999999</v>
      </c>
      <c r="O10584" s="7"/>
    </row>
    <row r="10585" spans="1:15" x14ac:dyDescent="0.2">
      <c r="A10585" s="2">
        <v>1</v>
      </c>
      <c r="B10585" s="6" t="s">
        <v>34</v>
      </c>
      <c r="C10585" s="6">
        <v>0</v>
      </c>
      <c r="D10585" s="5" t="s">
        <v>733</v>
      </c>
      <c r="E10585" s="5" t="str">
        <f t="shared" si="990"/>
        <v/>
      </c>
      <c r="F10585" s="5" t="str">
        <f t="shared" si="989"/>
        <v/>
      </c>
      <c r="G10585" s="7">
        <v>158.32</v>
      </c>
      <c r="H10585" s="7">
        <v>164.404</v>
      </c>
      <c r="I10585" s="7">
        <v>156.167</v>
      </c>
      <c r="J10585" s="7">
        <v>113.292</v>
      </c>
      <c r="K10585" s="7">
        <v>98.64</v>
      </c>
      <c r="L10585" s="7">
        <v>94.99</v>
      </c>
      <c r="M10585" s="7">
        <v>117.00700000000001</v>
      </c>
      <c r="N10585" s="7">
        <v>182.727</v>
      </c>
      <c r="O10585" s="7"/>
    </row>
    <row r="10586" spans="1:15" x14ac:dyDescent="0.2">
      <c r="A10586" s="2">
        <v>1</v>
      </c>
      <c r="B10586" s="6" t="s">
        <v>35</v>
      </c>
      <c r="C10586" s="6">
        <v>0</v>
      </c>
      <c r="D10586" s="5" t="s">
        <v>733</v>
      </c>
      <c r="E10586" s="5" t="str">
        <f t="shared" si="990"/>
        <v/>
      </c>
      <c r="F10586" s="5" t="str">
        <f t="shared" si="989"/>
        <v/>
      </c>
      <c r="G10586" s="7">
        <v>169.03200000000001</v>
      </c>
      <c r="H10586" s="7">
        <v>174.37</v>
      </c>
      <c r="I10586" s="7">
        <v>159.26300000000001</v>
      </c>
      <c r="J10586" s="7">
        <v>122.526</v>
      </c>
      <c r="K10586" s="7">
        <v>94.22</v>
      </c>
      <c r="L10586" s="7">
        <v>91.335999999999999</v>
      </c>
      <c r="M10586" s="7">
        <v>121.69199999999999</v>
      </c>
      <c r="N10586" s="7">
        <v>193.81</v>
      </c>
      <c r="O10586" s="7"/>
    </row>
    <row r="10587" spans="1:15" x14ac:dyDescent="0.2">
      <c r="A10587" s="2">
        <v>1</v>
      </c>
      <c r="B10587" s="6" t="s">
        <v>36</v>
      </c>
      <c r="C10587" s="6">
        <v>0</v>
      </c>
      <c r="D10587" s="5" t="s">
        <v>733</v>
      </c>
      <c r="E10587" s="5" t="str">
        <f t="shared" si="990"/>
        <v/>
      </c>
      <c r="F10587" s="5" t="str">
        <f t="shared" si="989"/>
        <v/>
      </c>
      <c r="G10587" s="7">
        <v>173.07300000000001</v>
      </c>
      <c r="H10587" s="7">
        <v>172.298</v>
      </c>
      <c r="I10587" s="7">
        <v>160.06800000000001</v>
      </c>
      <c r="J10587" s="7">
        <v>126.45399999999999</v>
      </c>
      <c r="K10587" s="7">
        <v>92.486000000000004</v>
      </c>
      <c r="L10587" s="7">
        <v>92.902000000000001</v>
      </c>
      <c r="M10587" s="7">
        <v>128.47999999999999</v>
      </c>
      <c r="N10587" s="7">
        <v>205.655</v>
      </c>
      <c r="O10587" s="7"/>
    </row>
    <row r="10588" spans="1:15" x14ac:dyDescent="0.2">
      <c r="A10588" s="2">
        <v>1</v>
      </c>
      <c r="B10588" s="6" t="s">
        <v>37</v>
      </c>
      <c r="C10588" s="6">
        <v>0</v>
      </c>
      <c r="D10588" s="5" t="s">
        <v>733</v>
      </c>
      <c r="E10588" s="5" t="str">
        <f t="shared" si="990"/>
        <v/>
      </c>
      <c r="F10588" s="5" t="str">
        <f t="shared" si="989"/>
        <v/>
      </c>
      <c r="G10588" s="7">
        <v>187.83600000000001</v>
      </c>
      <c r="H10588" s="7">
        <v>191.53100000000001</v>
      </c>
      <c r="I10588" s="7">
        <v>163.941</v>
      </c>
      <c r="J10588" s="7">
        <v>132.435</v>
      </c>
      <c r="K10588" s="7">
        <v>87.278999999999996</v>
      </c>
      <c r="L10588" s="7">
        <v>85.594999999999999</v>
      </c>
      <c r="M10588" s="7">
        <v>131.09700000000001</v>
      </c>
      <c r="N10588" s="7">
        <v>214.92099999999999</v>
      </c>
      <c r="O10588" s="7"/>
    </row>
    <row r="10589" spans="1:15" x14ac:dyDescent="0.2">
      <c r="A10589" s="2">
        <v>0</v>
      </c>
      <c r="B10589" s="5" t="s">
        <v>732</v>
      </c>
      <c r="C10589" s="6" t="s">
        <v>0</v>
      </c>
      <c r="E10589" s="5" t="str">
        <f t="shared" si="990"/>
        <v/>
      </c>
      <c r="F10589" s="5" t="str">
        <f t="shared" si="989"/>
        <v/>
      </c>
    </row>
    <row r="10590" spans="1:15" x14ac:dyDescent="0.2">
      <c r="A10590" s="2">
        <v>1</v>
      </c>
      <c r="B10590" s="6" t="s">
        <v>13</v>
      </c>
      <c r="C10590" s="6">
        <v>0</v>
      </c>
      <c r="D10590" s="5" t="s">
        <v>734</v>
      </c>
      <c r="E10590" s="5" t="str">
        <f t="shared" si="990"/>
        <v/>
      </c>
      <c r="F10590" s="5" t="str">
        <f t="shared" si="989"/>
        <v/>
      </c>
      <c r="G10590" s="7">
        <v>81.335999999999999</v>
      </c>
      <c r="H10590" s="7">
        <v>63.962000000000003</v>
      </c>
      <c r="I10590" s="7">
        <v>30.245000000000001</v>
      </c>
      <c r="J10590" s="7">
        <v>48.036999999999999</v>
      </c>
      <c r="K10590" s="7">
        <v>37.186</v>
      </c>
      <c r="L10590" s="7">
        <v>47.286000000000001</v>
      </c>
      <c r="M10590" s="7">
        <v>73.475999999999999</v>
      </c>
      <c r="N10590" s="7">
        <v>22.222999999999999</v>
      </c>
      <c r="O10590" s="7"/>
    </row>
    <row r="10591" spans="1:15" x14ac:dyDescent="0.2">
      <c r="A10591" s="2">
        <v>1</v>
      </c>
      <c r="B10591" s="6" t="s">
        <v>15</v>
      </c>
      <c r="C10591" s="6">
        <v>0</v>
      </c>
      <c r="D10591" s="5" t="s">
        <v>734</v>
      </c>
      <c r="E10591" s="5" t="str">
        <f t="shared" si="990"/>
        <v/>
      </c>
      <c r="F10591" s="5" t="str">
        <f t="shared" si="989"/>
        <v/>
      </c>
      <c r="G10591" s="7">
        <v>82.872</v>
      </c>
      <c r="H10591" s="7">
        <v>65.234999999999999</v>
      </c>
      <c r="I10591" s="7">
        <v>31.664000000000001</v>
      </c>
      <c r="J10591" s="7">
        <v>51.835999999999999</v>
      </c>
      <c r="K10591" s="7">
        <v>38.209000000000003</v>
      </c>
      <c r="L10591" s="7">
        <v>48.539000000000001</v>
      </c>
      <c r="M10591" s="7">
        <v>72.557000000000002</v>
      </c>
      <c r="N10591" s="7">
        <v>22.975000000000001</v>
      </c>
      <c r="O10591" s="7"/>
    </row>
    <row r="10592" spans="1:15" x14ac:dyDescent="0.2">
      <c r="A10592" s="2">
        <v>1</v>
      </c>
      <c r="B10592" s="6" t="s">
        <v>16</v>
      </c>
      <c r="C10592" s="6">
        <v>0</v>
      </c>
      <c r="D10592" s="5" t="s">
        <v>734</v>
      </c>
      <c r="E10592" s="5" t="str">
        <f t="shared" si="990"/>
        <v/>
      </c>
      <c r="F10592" s="5" t="str">
        <f t="shared" si="989"/>
        <v/>
      </c>
      <c r="G10592" s="7">
        <v>81.611999999999995</v>
      </c>
      <c r="H10592" s="7">
        <v>64.861999999999995</v>
      </c>
      <c r="I10592" s="7">
        <v>33.311</v>
      </c>
      <c r="J10592" s="7">
        <v>56.161000000000001</v>
      </c>
      <c r="K10592" s="7">
        <v>40.816000000000003</v>
      </c>
      <c r="L10592" s="7">
        <v>51.356999999999999</v>
      </c>
      <c r="M10592" s="7">
        <v>72.075000000000003</v>
      </c>
      <c r="N10592" s="7">
        <v>24.009</v>
      </c>
      <c r="O10592" s="7"/>
    </row>
    <row r="10593" spans="1:15" x14ac:dyDescent="0.2">
      <c r="A10593" s="2">
        <v>1</v>
      </c>
      <c r="B10593" s="6" t="s">
        <v>17</v>
      </c>
      <c r="C10593" s="6">
        <v>0</v>
      </c>
      <c r="D10593" s="5" t="s">
        <v>734</v>
      </c>
      <c r="E10593" s="5" t="str">
        <f t="shared" si="990"/>
        <v/>
      </c>
      <c r="F10593" s="5" t="str">
        <f t="shared" si="989"/>
        <v/>
      </c>
      <c r="G10593" s="7">
        <v>77.296999999999997</v>
      </c>
      <c r="H10593" s="7">
        <v>61.914000000000001</v>
      </c>
      <c r="I10593" s="7">
        <v>33.865000000000002</v>
      </c>
      <c r="J10593" s="7">
        <v>61.66</v>
      </c>
      <c r="K10593" s="7">
        <v>43.811999999999998</v>
      </c>
      <c r="L10593" s="7">
        <v>54.697000000000003</v>
      </c>
      <c r="M10593" s="7">
        <v>79.738</v>
      </c>
      <c r="N10593" s="7">
        <v>27.003</v>
      </c>
      <c r="O10593" s="7"/>
    </row>
    <row r="10594" spans="1:15" x14ac:dyDescent="0.2">
      <c r="A10594" s="2">
        <v>1</v>
      </c>
      <c r="B10594" s="6" t="s">
        <v>18</v>
      </c>
      <c r="C10594" s="6">
        <v>0</v>
      </c>
      <c r="D10594" s="5" t="s">
        <v>734</v>
      </c>
      <c r="E10594" s="5" t="str">
        <f t="shared" si="990"/>
        <v/>
      </c>
      <c r="F10594" s="5" t="str">
        <f t="shared" si="989"/>
        <v/>
      </c>
      <c r="G10594" s="7">
        <v>73.191999999999993</v>
      </c>
      <c r="H10594" s="7">
        <v>59.290999999999997</v>
      </c>
      <c r="I10594" s="7">
        <v>32.924999999999997</v>
      </c>
      <c r="J10594" s="7">
        <v>68.238</v>
      </c>
      <c r="K10594" s="7">
        <v>44.984999999999999</v>
      </c>
      <c r="L10594" s="7">
        <v>55.531999999999996</v>
      </c>
      <c r="M10594" s="7">
        <v>87.662999999999997</v>
      </c>
      <c r="N10594" s="7">
        <v>28.863</v>
      </c>
      <c r="O10594" s="7"/>
    </row>
    <row r="10595" spans="1:15" x14ac:dyDescent="0.2">
      <c r="A10595" s="2">
        <v>1</v>
      </c>
      <c r="B10595" s="6" t="s">
        <v>19</v>
      </c>
      <c r="C10595" s="6">
        <v>0</v>
      </c>
      <c r="D10595" s="5" t="s">
        <v>734</v>
      </c>
      <c r="E10595" s="5" t="str">
        <f t="shared" si="990"/>
        <v/>
      </c>
      <c r="F10595" s="5" t="str">
        <f t="shared" si="989"/>
        <v/>
      </c>
      <c r="G10595" s="7">
        <v>74.236999999999995</v>
      </c>
      <c r="H10595" s="7">
        <v>60.52</v>
      </c>
      <c r="I10595" s="7">
        <v>34.302999999999997</v>
      </c>
      <c r="J10595" s="7">
        <v>72.087999999999994</v>
      </c>
      <c r="K10595" s="7">
        <v>46.207999999999998</v>
      </c>
      <c r="L10595" s="7">
        <v>56.680999999999997</v>
      </c>
      <c r="M10595" s="7">
        <v>100.096</v>
      </c>
      <c r="N10595" s="7">
        <v>34.335999999999999</v>
      </c>
      <c r="O10595" s="7"/>
    </row>
    <row r="10596" spans="1:15" x14ac:dyDescent="0.2">
      <c r="A10596" s="2">
        <v>1</v>
      </c>
      <c r="B10596" s="6" t="s">
        <v>20</v>
      </c>
      <c r="C10596" s="6">
        <v>0</v>
      </c>
      <c r="D10596" s="5" t="s">
        <v>734</v>
      </c>
      <c r="E10596" s="5" t="str">
        <f t="shared" si="990"/>
        <v/>
      </c>
      <c r="F10596" s="5" t="str">
        <f t="shared" si="989"/>
        <v/>
      </c>
      <c r="G10596" s="7">
        <v>72.364000000000004</v>
      </c>
      <c r="H10596" s="7">
        <v>59.201000000000001</v>
      </c>
      <c r="I10596" s="7">
        <v>35.039000000000001</v>
      </c>
      <c r="J10596" s="7">
        <v>76.835999999999999</v>
      </c>
      <c r="K10596" s="7">
        <v>48.42</v>
      </c>
      <c r="L10596" s="7">
        <v>59.186</v>
      </c>
      <c r="M10596" s="7">
        <v>106.217</v>
      </c>
      <c r="N10596" s="7">
        <v>37.216999999999999</v>
      </c>
      <c r="O10596" s="7"/>
    </row>
    <row r="10597" spans="1:15" x14ac:dyDescent="0.2">
      <c r="A10597" s="2">
        <v>1</v>
      </c>
      <c r="B10597" s="6" t="s">
        <v>21</v>
      </c>
      <c r="C10597" s="6">
        <v>0</v>
      </c>
      <c r="D10597" s="5" t="s">
        <v>734</v>
      </c>
      <c r="E10597" s="5" t="str">
        <f t="shared" si="990"/>
        <v/>
      </c>
      <c r="F10597" s="5" t="str">
        <f t="shared" si="989"/>
        <v/>
      </c>
      <c r="G10597" s="7">
        <v>71.075999999999993</v>
      </c>
      <c r="H10597" s="7">
        <v>58.234999999999999</v>
      </c>
      <c r="I10597" s="7">
        <v>36.411999999999999</v>
      </c>
      <c r="J10597" s="7">
        <v>76.222999999999999</v>
      </c>
      <c r="K10597" s="7">
        <v>51.23</v>
      </c>
      <c r="L10597" s="7">
        <v>62.526000000000003</v>
      </c>
      <c r="M10597" s="7">
        <v>105.05200000000001</v>
      </c>
      <c r="N10597" s="7">
        <v>38.252000000000002</v>
      </c>
      <c r="O10597" s="7"/>
    </row>
    <row r="10598" spans="1:15" x14ac:dyDescent="0.2">
      <c r="A10598" s="2">
        <v>1</v>
      </c>
      <c r="B10598" s="6" t="s">
        <v>22</v>
      </c>
      <c r="C10598" s="6">
        <v>0</v>
      </c>
      <c r="D10598" s="5" t="s">
        <v>734</v>
      </c>
      <c r="E10598" s="5" t="str">
        <f t="shared" si="990"/>
        <v/>
      </c>
      <c r="F10598" s="5" t="str">
        <f t="shared" si="989"/>
        <v/>
      </c>
      <c r="G10598" s="7">
        <v>71.513999999999996</v>
      </c>
      <c r="H10598" s="7">
        <v>59.813000000000002</v>
      </c>
      <c r="I10598" s="7">
        <v>40.457999999999998</v>
      </c>
      <c r="J10598" s="7">
        <v>77.424999999999997</v>
      </c>
      <c r="K10598" s="7">
        <v>56.573</v>
      </c>
      <c r="L10598" s="7">
        <v>67.641000000000005</v>
      </c>
      <c r="M10598" s="7">
        <v>108.41800000000001</v>
      </c>
      <c r="N10598" s="7">
        <v>43.863999999999997</v>
      </c>
      <c r="O10598" s="7"/>
    </row>
    <row r="10599" spans="1:15" x14ac:dyDescent="0.2">
      <c r="A10599" s="2">
        <v>1</v>
      </c>
      <c r="B10599" s="6" t="s">
        <v>23</v>
      </c>
      <c r="C10599" s="6">
        <v>0</v>
      </c>
      <c r="D10599" s="5" t="s">
        <v>734</v>
      </c>
      <c r="E10599" s="5" t="str">
        <f t="shared" si="990"/>
        <v/>
      </c>
      <c r="F10599" s="5" t="str">
        <f t="shared" si="989"/>
        <v/>
      </c>
      <c r="G10599" s="7">
        <v>71.611000000000004</v>
      </c>
      <c r="H10599" s="7">
        <v>59.695</v>
      </c>
      <c r="I10599" s="7">
        <v>44.241</v>
      </c>
      <c r="J10599" s="7">
        <v>81.103999999999999</v>
      </c>
      <c r="K10599" s="7">
        <v>61.780999999999999</v>
      </c>
      <c r="L10599" s="7">
        <v>74.113</v>
      </c>
      <c r="M10599" s="7">
        <v>111.512</v>
      </c>
      <c r="N10599" s="7">
        <v>49.334000000000003</v>
      </c>
      <c r="O10599" s="7"/>
    </row>
    <row r="10600" spans="1:15" x14ac:dyDescent="0.2">
      <c r="A10600" s="2">
        <v>1</v>
      </c>
      <c r="B10600" s="6" t="s">
        <v>24</v>
      </c>
      <c r="C10600" s="6">
        <v>0</v>
      </c>
      <c r="D10600" s="5" t="s">
        <v>734</v>
      </c>
      <c r="E10600" s="5" t="str">
        <f t="shared" si="990"/>
        <v/>
      </c>
      <c r="F10600" s="5" t="str">
        <f t="shared" si="989"/>
        <v/>
      </c>
      <c r="G10600" s="7">
        <v>77.03</v>
      </c>
      <c r="H10600" s="7">
        <v>63.683</v>
      </c>
      <c r="I10600" s="7">
        <v>48.128</v>
      </c>
      <c r="J10600" s="7">
        <v>84.811999999999998</v>
      </c>
      <c r="K10600" s="7">
        <v>62.48</v>
      </c>
      <c r="L10600" s="7">
        <v>75.573999999999998</v>
      </c>
      <c r="M10600" s="7">
        <v>120.355</v>
      </c>
      <c r="N10600" s="7">
        <v>57.924999999999997</v>
      </c>
      <c r="O10600" s="7"/>
    </row>
    <row r="10601" spans="1:15" x14ac:dyDescent="0.2">
      <c r="A10601" s="2">
        <v>1</v>
      </c>
      <c r="B10601" s="6" t="s">
        <v>25</v>
      </c>
      <c r="C10601" s="6">
        <v>0</v>
      </c>
      <c r="D10601" s="5" t="s">
        <v>734</v>
      </c>
      <c r="E10601" s="5" t="str">
        <f t="shared" si="990"/>
        <v/>
      </c>
      <c r="F10601" s="5" t="str">
        <f t="shared" si="989"/>
        <v/>
      </c>
      <c r="G10601" s="7">
        <v>104.925</v>
      </c>
      <c r="H10601" s="7">
        <v>88.406999999999996</v>
      </c>
      <c r="I10601" s="7">
        <v>70.596000000000004</v>
      </c>
      <c r="J10601" s="7">
        <v>87.924999999999997</v>
      </c>
      <c r="K10601" s="7">
        <v>67.283000000000001</v>
      </c>
      <c r="L10601" s="7">
        <v>79.853999999999999</v>
      </c>
      <c r="M10601" s="7">
        <v>95.314999999999998</v>
      </c>
      <c r="N10601" s="7">
        <v>67.289000000000001</v>
      </c>
      <c r="O10601" s="7"/>
    </row>
    <row r="10602" spans="1:15" x14ac:dyDescent="0.2">
      <c r="A10602" s="2">
        <v>1</v>
      </c>
      <c r="B10602" s="6" t="s">
        <v>26</v>
      </c>
      <c r="C10602" s="6">
        <v>0</v>
      </c>
      <c r="D10602" s="5" t="s">
        <v>734</v>
      </c>
      <c r="E10602" s="5" t="str">
        <f t="shared" si="990"/>
        <v/>
      </c>
      <c r="F10602" s="5" t="str">
        <f t="shared" si="989"/>
        <v/>
      </c>
      <c r="G10602" s="7">
        <v>107.15300000000001</v>
      </c>
      <c r="H10602" s="7">
        <v>93.658000000000001</v>
      </c>
      <c r="I10602" s="7">
        <v>80.753</v>
      </c>
      <c r="J10602" s="7">
        <v>90.537999999999997</v>
      </c>
      <c r="K10602" s="7">
        <v>75.361999999999995</v>
      </c>
      <c r="L10602" s="7">
        <v>86.221000000000004</v>
      </c>
      <c r="M10602" s="7">
        <v>97.495000000000005</v>
      </c>
      <c r="N10602" s="7">
        <v>78.73</v>
      </c>
      <c r="O10602" s="7"/>
    </row>
    <row r="10603" spans="1:15" x14ac:dyDescent="0.2">
      <c r="A10603" s="2">
        <v>1</v>
      </c>
      <c r="B10603" s="6" t="s">
        <v>27</v>
      </c>
      <c r="C10603" s="6">
        <v>0</v>
      </c>
      <c r="D10603" s="5" t="s">
        <v>734</v>
      </c>
      <c r="E10603" s="5" t="str">
        <f t="shared" si="990"/>
        <v/>
      </c>
      <c r="F10603" s="5" t="str">
        <f t="shared" si="989"/>
        <v/>
      </c>
      <c r="G10603" s="7">
        <v>108.733</v>
      </c>
      <c r="H10603" s="7">
        <v>96.75</v>
      </c>
      <c r="I10603" s="7">
        <v>92.406999999999996</v>
      </c>
      <c r="J10603" s="7">
        <v>93.581999999999994</v>
      </c>
      <c r="K10603" s="7">
        <v>84.986000000000004</v>
      </c>
      <c r="L10603" s="7">
        <v>95.510999999999996</v>
      </c>
      <c r="M10603" s="7">
        <v>97.435000000000002</v>
      </c>
      <c r="N10603" s="7">
        <v>90.037000000000006</v>
      </c>
      <c r="O10603" s="7"/>
    </row>
    <row r="10604" spans="1:15" x14ac:dyDescent="0.2">
      <c r="A10604" s="2">
        <v>1</v>
      </c>
      <c r="B10604" s="6" t="s">
        <v>28</v>
      </c>
      <c r="C10604" s="6">
        <v>0</v>
      </c>
      <c r="D10604" s="5" t="s">
        <v>734</v>
      </c>
      <c r="E10604" s="5" t="str">
        <f t="shared" si="990"/>
        <v/>
      </c>
      <c r="F10604" s="5" t="str">
        <f t="shared" si="989"/>
        <v/>
      </c>
      <c r="G10604" s="7">
        <v>98.707999999999998</v>
      </c>
      <c r="H10604" s="7">
        <v>92.921999999999997</v>
      </c>
      <c r="I10604" s="7">
        <v>93.697999999999993</v>
      </c>
      <c r="J10604" s="7">
        <v>96.685000000000002</v>
      </c>
      <c r="K10604" s="7">
        <v>94.924000000000007</v>
      </c>
      <c r="L10604" s="7">
        <v>100.83499999999999</v>
      </c>
      <c r="M10604" s="7">
        <v>104.01900000000001</v>
      </c>
      <c r="N10604" s="7">
        <v>97.462999999999994</v>
      </c>
      <c r="O10604" s="7"/>
    </row>
    <row r="10605" spans="1:15" x14ac:dyDescent="0.2">
      <c r="A10605" s="2">
        <v>1</v>
      </c>
      <c r="B10605" s="6" t="s">
        <v>29</v>
      </c>
      <c r="C10605" s="6">
        <v>0</v>
      </c>
      <c r="D10605" s="5" t="s">
        <v>734</v>
      </c>
      <c r="E10605" s="5" t="str">
        <f t="shared" si="990"/>
        <v/>
      </c>
      <c r="F10605" s="5" t="str">
        <f t="shared" si="989"/>
        <v/>
      </c>
      <c r="G10605" s="7">
        <v>100</v>
      </c>
      <c r="H10605" s="7">
        <v>100</v>
      </c>
      <c r="I10605" s="7">
        <v>100</v>
      </c>
      <c r="J10605" s="7">
        <v>100</v>
      </c>
      <c r="K10605" s="7">
        <v>100</v>
      </c>
      <c r="L10605" s="7">
        <v>100</v>
      </c>
      <c r="M10605" s="7">
        <v>100</v>
      </c>
      <c r="N10605" s="7">
        <v>100</v>
      </c>
      <c r="O10605" s="7"/>
    </row>
    <row r="10606" spans="1:15" x14ac:dyDescent="0.2">
      <c r="A10606" s="2">
        <v>1</v>
      </c>
      <c r="B10606" s="6" t="s">
        <v>30</v>
      </c>
      <c r="C10606" s="6">
        <v>0</v>
      </c>
      <c r="D10606" s="5" t="s">
        <v>734</v>
      </c>
      <c r="E10606" s="5" t="str">
        <f t="shared" si="990"/>
        <v/>
      </c>
      <c r="F10606" s="5" t="str">
        <f t="shared" si="989"/>
        <v/>
      </c>
      <c r="G10606" s="7">
        <v>109.574</v>
      </c>
      <c r="H10606" s="7">
        <v>115.166</v>
      </c>
      <c r="I10606" s="7">
        <v>104.587</v>
      </c>
      <c r="J10606" s="7">
        <v>107.301</v>
      </c>
      <c r="K10606" s="7">
        <v>95.447999999999993</v>
      </c>
      <c r="L10606" s="7">
        <v>90.813999999999993</v>
      </c>
      <c r="M10606" s="7">
        <v>109.81</v>
      </c>
      <c r="N10606" s="7">
        <v>114.84699999999999</v>
      </c>
      <c r="O10606" s="7"/>
    </row>
    <row r="10607" spans="1:15" x14ac:dyDescent="0.2">
      <c r="A10607" s="2">
        <v>1</v>
      </c>
      <c r="B10607" s="6" t="s">
        <v>31</v>
      </c>
      <c r="C10607" s="6">
        <v>0</v>
      </c>
      <c r="D10607" s="5" t="s">
        <v>734</v>
      </c>
      <c r="E10607" s="5" t="str">
        <f t="shared" si="990"/>
        <v/>
      </c>
      <c r="F10607" s="5" t="str">
        <f t="shared" si="989"/>
        <v/>
      </c>
      <c r="G10607" s="7">
        <v>118.386</v>
      </c>
      <c r="H10607" s="7">
        <v>121.288</v>
      </c>
      <c r="I10607" s="7">
        <v>111.16</v>
      </c>
      <c r="J10607" s="7">
        <v>111.25</v>
      </c>
      <c r="K10607" s="7">
        <v>93.896000000000001</v>
      </c>
      <c r="L10607" s="7">
        <v>91.649000000000001</v>
      </c>
      <c r="M10607" s="7">
        <v>121.521</v>
      </c>
      <c r="N10607" s="7">
        <v>135.08199999999999</v>
      </c>
      <c r="O10607" s="7"/>
    </row>
    <row r="10608" spans="1:15" x14ac:dyDescent="0.2">
      <c r="A10608" s="2">
        <v>1</v>
      </c>
      <c r="B10608" s="6" t="s">
        <v>32</v>
      </c>
      <c r="C10608" s="6">
        <v>0</v>
      </c>
      <c r="D10608" s="5" t="s">
        <v>734</v>
      </c>
      <c r="E10608" s="5" t="str">
        <f t="shared" si="990"/>
        <v/>
      </c>
      <c r="F10608" s="5" t="str">
        <f t="shared" si="989"/>
        <v/>
      </c>
      <c r="G10608" s="7">
        <v>129.31899999999999</v>
      </c>
      <c r="H10608" s="7">
        <v>134.959</v>
      </c>
      <c r="I10608" s="7">
        <v>128.90199999999999</v>
      </c>
      <c r="J10608" s="7">
        <v>114.217</v>
      </c>
      <c r="K10608" s="7">
        <v>99.677000000000007</v>
      </c>
      <c r="L10608" s="7">
        <v>95.510999999999996</v>
      </c>
      <c r="M10608" s="7">
        <v>126.5</v>
      </c>
      <c r="N10608" s="7">
        <v>163.06</v>
      </c>
      <c r="O10608" s="7"/>
    </row>
    <row r="10609" spans="1:15" x14ac:dyDescent="0.2">
      <c r="A10609" s="2">
        <v>1</v>
      </c>
      <c r="B10609" s="6" t="s">
        <v>33</v>
      </c>
      <c r="C10609" s="6">
        <v>0</v>
      </c>
      <c r="D10609" s="5" t="s">
        <v>734</v>
      </c>
      <c r="E10609" s="5" t="str">
        <f t="shared" si="990"/>
        <v/>
      </c>
      <c r="F10609" s="5" t="str">
        <f t="shared" si="989"/>
        <v/>
      </c>
      <c r="G10609" s="7">
        <v>135.905</v>
      </c>
      <c r="H10609" s="7">
        <v>144.12899999999999</v>
      </c>
      <c r="I10609" s="7">
        <v>138.41200000000001</v>
      </c>
      <c r="J10609" s="7">
        <v>116.414</v>
      </c>
      <c r="K10609" s="7">
        <v>101.845</v>
      </c>
      <c r="L10609" s="7">
        <v>96.033000000000001</v>
      </c>
      <c r="M10609" s="7">
        <v>113.148</v>
      </c>
      <c r="N10609" s="7">
        <v>156.61099999999999</v>
      </c>
      <c r="O10609" s="7"/>
    </row>
    <row r="10610" spans="1:15" x14ac:dyDescent="0.2">
      <c r="A10610" s="2">
        <v>1</v>
      </c>
      <c r="B10610" s="6" t="s">
        <v>34</v>
      </c>
      <c r="C10610" s="6">
        <v>0</v>
      </c>
      <c r="D10610" s="5" t="s">
        <v>734</v>
      </c>
      <c r="E10610" s="5" t="str">
        <f t="shared" si="990"/>
        <v/>
      </c>
      <c r="F10610" s="5" t="str">
        <f t="shared" si="989"/>
        <v/>
      </c>
      <c r="G10610" s="7">
        <v>158.32</v>
      </c>
      <c r="H10610" s="7">
        <v>164.404</v>
      </c>
      <c r="I10610" s="7">
        <v>156.167</v>
      </c>
      <c r="J10610" s="7">
        <v>113.292</v>
      </c>
      <c r="K10610" s="7">
        <v>98.64</v>
      </c>
      <c r="L10610" s="7">
        <v>94.99</v>
      </c>
      <c r="M10610" s="7">
        <v>117.00700000000001</v>
      </c>
      <c r="N10610" s="7">
        <v>182.727</v>
      </c>
      <c r="O10610" s="7"/>
    </row>
    <row r="10611" spans="1:15" x14ac:dyDescent="0.2">
      <c r="A10611" s="2">
        <v>1</v>
      </c>
      <c r="B10611" s="6" t="s">
        <v>35</v>
      </c>
      <c r="C10611" s="6">
        <v>0</v>
      </c>
      <c r="D10611" s="5" t="s">
        <v>734</v>
      </c>
      <c r="E10611" s="5" t="str">
        <f t="shared" si="990"/>
        <v/>
      </c>
      <c r="F10611" s="5" t="str">
        <f t="shared" si="989"/>
        <v/>
      </c>
      <c r="G10611" s="7">
        <v>169.03200000000001</v>
      </c>
      <c r="H10611" s="7">
        <v>174.37</v>
      </c>
      <c r="I10611" s="7">
        <v>159.26300000000001</v>
      </c>
      <c r="J10611" s="7">
        <v>122.526</v>
      </c>
      <c r="K10611" s="7">
        <v>94.22</v>
      </c>
      <c r="L10611" s="7">
        <v>91.335999999999999</v>
      </c>
      <c r="M10611" s="7">
        <v>121.69199999999999</v>
      </c>
      <c r="N10611" s="7">
        <v>193.81</v>
      </c>
      <c r="O10611" s="7"/>
    </row>
    <row r="10612" spans="1:15" x14ac:dyDescent="0.2">
      <c r="A10612" s="2">
        <v>1</v>
      </c>
      <c r="B10612" s="6" t="s">
        <v>36</v>
      </c>
      <c r="C10612" s="6">
        <v>0</v>
      </c>
      <c r="D10612" s="5" t="s">
        <v>734</v>
      </c>
      <c r="E10612" s="5" t="str">
        <f t="shared" si="990"/>
        <v/>
      </c>
      <c r="F10612" s="5" t="str">
        <f t="shared" si="989"/>
        <v/>
      </c>
      <c r="G10612" s="7">
        <v>173.07300000000001</v>
      </c>
      <c r="H10612" s="7">
        <v>172.298</v>
      </c>
      <c r="I10612" s="7">
        <v>160.06800000000001</v>
      </c>
      <c r="J10612" s="7">
        <v>126.45399999999999</v>
      </c>
      <c r="K10612" s="7">
        <v>92.486000000000004</v>
      </c>
      <c r="L10612" s="7">
        <v>92.902000000000001</v>
      </c>
      <c r="M10612" s="7">
        <v>128.47999999999999</v>
      </c>
      <c r="N10612" s="7">
        <v>205.655</v>
      </c>
      <c r="O10612" s="7"/>
    </row>
    <row r="10613" spans="1:15" x14ac:dyDescent="0.2">
      <c r="A10613" s="2">
        <v>1</v>
      </c>
      <c r="B10613" s="6" t="s">
        <v>37</v>
      </c>
      <c r="C10613" s="6">
        <v>0</v>
      </c>
      <c r="D10613" s="5" t="s">
        <v>734</v>
      </c>
      <c r="E10613" s="5" t="str">
        <f t="shared" si="990"/>
        <v/>
      </c>
      <c r="F10613" s="5" t="str">
        <f t="shared" si="989"/>
        <v/>
      </c>
      <c r="G10613" s="7">
        <v>187.83600000000001</v>
      </c>
      <c r="H10613" s="7">
        <v>191.53100000000001</v>
      </c>
      <c r="I10613" s="7">
        <v>163.941</v>
      </c>
      <c r="J10613" s="7">
        <v>132.435</v>
      </c>
      <c r="K10613" s="7">
        <v>87.278999999999996</v>
      </c>
      <c r="L10613" s="7">
        <v>85.594999999999999</v>
      </c>
      <c r="M10613" s="7">
        <v>131.09700000000001</v>
      </c>
      <c r="N10613" s="7">
        <v>214.92099999999999</v>
      </c>
      <c r="O10613" s="7"/>
    </row>
    <row r="10614" spans="1:15" x14ac:dyDescent="0.2">
      <c r="A10614" s="2">
        <v>0</v>
      </c>
      <c r="B10614" s="5" t="s">
        <v>732</v>
      </c>
      <c r="C10614" s="6" t="s">
        <v>0</v>
      </c>
      <c r="E10614" s="5" t="str">
        <f t="shared" si="990"/>
        <v/>
      </c>
      <c r="F10614" s="5" t="str">
        <f t="shared" si="989"/>
        <v/>
      </c>
    </row>
    <row r="10615" spans="1:15" x14ac:dyDescent="0.2">
      <c r="A10615" s="2">
        <v>1</v>
      </c>
      <c r="B10615" s="6" t="s">
        <v>13</v>
      </c>
      <c r="C10615" s="6">
        <v>0</v>
      </c>
      <c r="D10615" s="5" t="s">
        <v>735</v>
      </c>
      <c r="E10615" s="5" t="str">
        <f t="shared" si="990"/>
        <v/>
      </c>
      <c r="F10615" s="5" t="str">
        <f t="shared" si="989"/>
        <v/>
      </c>
      <c r="G10615" s="7">
        <v>81.335999999999999</v>
      </c>
      <c r="H10615" s="7">
        <v>63.962000000000003</v>
      </c>
      <c r="I10615" s="7">
        <v>30.245000000000001</v>
      </c>
      <c r="J10615" s="7">
        <v>48.036999999999999</v>
      </c>
      <c r="K10615" s="7">
        <v>37.186</v>
      </c>
      <c r="L10615" s="7">
        <v>47.286000000000001</v>
      </c>
      <c r="M10615" s="7">
        <v>73.475999999999999</v>
      </c>
      <c r="N10615" s="7">
        <v>22.222999999999999</v>
      </c>
      <c r="O10615" s="7"/>
    </row>
    <row r="10616" spans="1:15" x14ac:dyDescent="0.2">
      <c r="A10616" s="2">
        <v>1</v>
      </c>
      <c r="B10616" s="6" t="s">
        <v>15</v>
      </c>
      <c r="C10616" s="6">
        <v>0</v>
      </c>
      <c r="D10616" s="5" t="s">
        <v>735</v>
      </c>
      <c r="E10616" s="5" t="str">
        <f t="shared" si="990"/>
        <v/>
      </c>
      <c r="F10616" s="5" t="str">
        <f t="shared" si="989"/>
        <v/>
      </c>
      <c r="G10616" s="7">
        <v>82.872</v>
      </c>
      <c r="H10616" s="7">
        <v>65.234999999999999</v>
      </c>
      <c r="I10616" s="7">
        <v>31.664000000000001</v>
      </c>
      <c r="J10616" s="7">
        <v>51.835999999999999</v>
      </c>
      <c r="K10616" s="7">
        <v>38.209000000000003</v>
      </c>
      <c r="L10616" s="7">
        <v>48.539000000000001</v>
      </c>
      <c r="M10616" s="7">
        <v>72.557000000000002</v>
      </c>
      <c r="N10616" s="7">
        <v>22.975000000000001</v>
      </c>
      <c r="O10616" s="7"/>
    </row>
    <row r="10617" spans="1:15" x14ac:dyDescent="0.2">
      <c r="A10617" s="2">
        <v>1</v>
      </c>
      <c r="B10617" s="6" t="s">
        <v>16</v>
      </c>
      <c r="C10617" s="6">
        <v>0</v>
      </c>
      <c r="D10617" s="5" t="s">
        <v>735</v>
      </c>
      <c r="E10617" s="5" t="str">
        <f t="shared" si="990"/>
        <v/>
      </c>
      <c r="F10617" s="5" t="str">
        <f t="shared" si="989"/>
        <v/>
      </c>
      <c r="G10617" s="7">
        <v>81.611999999999995</v>
      </c>
      <c r="H10617" s="7">
        <v>64.861999999999995</v>
      </c>
      <c r="I10617" s="7">
        <v>33.311</v>
      </c>
      <c r="J10617" s="7">
        <v>56.161000000000001</v>
      </c>
      <c r="K10617" s="7">
        <v>40.816000000000003</v>
      </c>
      <c r="L10617" s="7">
        <v>51.356999999999999</v>
      </c>
      <c r="M10617" s="7">
        <v>72.075000000000003</v>
      </c>
      <c r="N10617" s="7">
        <v>24.009</v>
      </c>
      <c r="O10617" s="7"/>
    </row>
    <row r="10618" spans="1:15" x14ac:dyDescent="0.2">
      <c r="A10618" s="2">
        <v>1</v>
      </c>
      <c r="B10618" s="6" t="s">
        <v>17</v>
      </c>
      <c r="C10618" s="6">
        <v>0</v>
      </c>
      <c r="D10618" s="5" t="s">
        <v>735</v>
      </c>
      <c r="E10618" s="5" t="str">
        <f t="shared" si="990"/>
        <v/>
      </c>
      <c r="F10618" s="5" t="str">
        <f t="shared" si="989"/>
        <v/>
      </c>
      <c r="G10618" s="7">
        <v>77.296999999999997</v>
      </c>
      <c r="H10618" s="7">
        <v>61.914000000000001</v>
      </c>
      <c r="I10618" s="7">
        <v>33.865000000000002</v>
      </c>
      <c r="J10618" s="7">
        <v>61.66</v>
      </c>
      <c r="K10618" s="7">
        <v>43.811999999999998</v>
      </c>
      <c r="L10618" s="7">
        <v>54.697000000000003</v>
      </c>
      <c r="M10618" s="7">
        <v>79.738</v>
      </c>
      <c r="N10618" s="7">
        <v>27.003</v>
      </c>
      <c r="O10618" s="7"/>
    </row>
    <row r="10619" spans="1:15" x14ac:dyDescent="0.2">
      <c r="A10619" s="2">
        <v>1</v>
      </c>
      <c r="B10619" s="6" t="s">
        <v>18</v>
      </c>
      <c r="C10619" s="6">
        <v>0</v>
      </c>
      <c r="D10619" s="5" t="s">
        <v>735</v>
      </c>
      <c r="E10619" s="5" t="str">
        <f t="shared" si="990"/>
        <v/>
      </c>
      <c r="F10619" s="5" t="str">
        <f t="shared" si="989"/>
        <v/>
      </c>
      <c r="G10619" s="7">
        <v>73.191999999999993</v>
      </c>
      <c r="H10619" s="7">
        <v>59.290999999999997</v>
      </c>
      <c r="I10619" s="7">
        <v>32.924999999999997</v>
      </c>
      <c r="J10619" s="7">
        <v>68.238</v>
      </c>
      <c r="K10619" s="7">
        <v>44.984999999999999</v>
      </c>
      <c r="L10619" s="7">
        <v>55.531999999999996</v>
      </c>
      <c r="M10619" s="7">
        <v>87.662999999999997</v>
      </c>
      <c r="N10619" s="7">
        <v>28.863</v>
      </c>
      <c r="O10619" s="7"/>
    </row>
    <row r="10620" spans="1:15" x14ac:dyDescent="0.2">
      <c r="A10620" s="2">
        <v>1</v>
      </c>
      <c r="B10620" s="6" t="s">
        <v>19</v>
      </c>
      <c r="C10620" s="6">
        <v>0</v>
      </c>
      <c r="D10620" s="5" t="s">
        <v>735</v>
      </c>
      <c r="E10620" s="5" t="str">
        <f t="shared" si="990"/>
        <v/>
      </c>
      <c r="F10620" s="5" t="str">
        <f t="shared" si="989"/>
        <v/>
      </c>
      <c r="G10620" s="7">
        <v>74.236999999999995</v>
      </c>
      <c r="H10620" s="7">
        <v>60.52</v>
      </c>
      <c r="I10620" s="7">
        <v>34.302999999999997</v>
      </c>
      <c r="J10620" s="7">
        <v>72.087999999999994</v>
      </c>
      <c r="K10620" s="7">
        <v>46.207999999999998</v>
      </c>
      <c r="L10620" s="7">
        <v>56.680999999999997</v>
      </c>
      <c r="M10620" s="7">
        <v>100.096</v>
      </c>
      <c r="N10620" s="7">
        <v>34.335999999999999</v>
      </c>
      <c r="O10620" s="7"/>
    </row>
    <row r="10621" spans="1:15" x14ac:dyDescent="0.2">
      <c r="A10621" s="2">
        <v>1</v>
      </c>
      <c r="B10621" s="6" t="s">
        <v>20</v>
      </c>
      <c r="C10621" s="6">
        <v>0</v>
      </c>
      <c r="D10621" s="5" t="s">
        <v>735</v>
      </c>
      <c r="E10621" s="5" t="str">
        <f t="shared" si="990"/>
        <v/>
      </c>
      <c r="F10621" s="5" t="str">
        <f t="shared" si="989"/>
        <v/>
      </c>
      <c r="G10621" s="7">
        <v>72.364000000000004</v>
      </c>
      <c r="H10621" s="7">
        <v>59.201000000000001</v>
      </c>
      <c r="I10621" s="7">
        <v>35.039000000000001</v>
      </c>
      <c r="J10621" s="7">
        <v>76.835999999999999</v>
      </c>
      <c r="K10621" s="7">
        <v>48.42</v>
      </c>
      <c r="L10621" s="7">
        <v>59.186</v>
      </c>
      <c r="M10621" s="7">
        <v>106.217</v>
      </c>
      <c r="N10621" s="7">
        <v>37.216999999999999</v>
      </c>
      <c r="O10621" s="7"/>
    </row>
    <row r="10622" spans="1:15" x14ac:dyDescent="0.2">
      <c r="A10622" s="2">
        <v>1</v>
      </c>
      <c r="B10622" s="6" t="s">
        <v>21</v>
      </c>
      <c r="C10622" s="6">
        <v>0</v>
      </c>
      <c r="D10622" s="5" t="s">
        <v>735</v>
      </c>
      <c r="E10622" s="5" t="str">
        <f t="shared" si="990"/>
        <v/>
      </c>
      <c r="F10622" s="5" t="str">
        <f t="shared" si="989"/>
        <v/>
      </c>
      <c r="G10622" s="7">
        <v>71.075999999999993</v>
      </c>
      <c r="H10622" s="7">
        <v>58.234999999999999</v>
      </c>
      <c r="I10622" s="7">
        <v>36.411999999999999</v>
      </c>
      <c r="J10622" s="7">
        <v>76.222999999999999</v>
      </c>
      <c r="K10622" s="7">
        <v>51.23</v>
      </c>
      <c r="L10622" s="7">
        <v>62.526000000000003</v>
      </c>
      <c r="M10622" s="7">
        <v>105.05200000000001</v>
      </c>
      <c r="N10622" s="7">
        <v>38.252000000000002</v>
      </c>
      <c r="O10622" s="7"/>
    </row>
    <row r="10623" spans="1:15" x14ac:dyDescent="0.2">
      <c r="A10623" s="2">
        <v>1</v>
      </c>
      <c r="B10623" s="6" t="s">
        <v>22</v>
      </c>
      <c r="C10623" s="6">
        <v>0</v>
      </c>
      <c r="D10623" s="5" t="s">
        <v>735</v>
      </c>
      <c r="E10623" s="5" t="str">
        <f t="shared" si="990"/>
        <v/>
      </c>
      <c r="F10623" s="5" t="str">
        <f t="shared" si="989"/>
        <v/>
      </c>
      <c r="G10623" s="7">
        <v>71.513999999999996</v>
      </c>
      <c r="H10623" s="7">
        <v>59.813000000000002</v>
      </c>
      <c r="I10623" s="7">
        <v>40.457999999999998</v>
      </c>
      <c r="J10623" s="7">
        <v>77.424999999999997</v>
      </c>
      <c r="K10623" s="7">
        <v>56.573</v>
      </c>
      <c r="L10623" s="7">
        <v>67.641000000000005</v>
      </c>
      <c r="M10623" s="7">
        <v>108.41800000000001</v>
      </c>
      <c r="N10623" s="7">
        <v>43.863999999999997</v>
      </c>
      <c r="O10623" s="7"/>
    </row>
    <row r="10624" spans="1:15" x14ac:dyDescent="0.2">
      <c r="A10624" s="2">
        <v>1</v>
      </c>
      <c r="B10624" s="6" t="s">
        <v>23</v>
      </c>
      <c r="C10624" s="6">
        <v>0</v>
      </c>
      <c r="D10624" s="5" t="s">
        <v>735</v>
      </c>
      <c r="E10624" s="5" t="str">
        <f t="shared" si="990"/>
        <v/>
      </c>
      <c r="F10624" s="5" t="str">
        <f t="shared" si="989"/>
        <v/>
      </c>
      <c r="G10624" s="7">
        <v>71.611000000000004</v>
      </c>
      <c r="H10624" s="7">
        <v>59.695</v>
      </c>
      <c r="I10624" s="7">
        <v>44.241</v>
      </c>
      <c r="J10624" s="7">
        <v>81.103999999999999</v>
      </c>
      <c r="K10624" s="7">
        <v>61.780999999999999</v>
      </c>
      <c r="L10624" s="7">
        <v>74.113</v>
      </c>
      <c r="M10624" s="7">
        <v>111.512</v>
      </c>
      <c r="N10624" s="7">
        <v>49.334000000000003</v>
      </c>
      <c r="O10624" s="7"/>
    </row>
    <row r="10625" spans="1:15" x14ac:dyDescent="0.2">
      <c r="A10625" s="2">
        <v>1</v>
      </c>
      <c r="B10625" s="6" t="s">
        <v>24</v>
      </c>
      <c r="C10625" s="6">
        <v>0</v>
      </c>
      <c r="D10625" s="5" t="s">
        <v>735</v>
      </c>
      <c r="E10625" s="5" t="str">
        <f t="shared" si="990"/>
        <v/>
      </c>
      <c r="F10625" s="5" t="str">
        <f t="shared" si="989"/>
        <v/>
      </c>
      <c r="G10625" s="7">
        <v>77.03</v>
      </c>
      <c r="H10625" s="7">
        <v>63.683</v>
      </c>
      <c r="I10625" s="7">
        <v>48.128</v>
      </c>
      <c r="J10625" s="7">
        <v>84.811999999999998</v>
      </c>
      <c r="K10625" s="7">
        <v>62.48</v>
      </c>
      <c r="L10625" s="7">
        <v>75.573999999999998</v>
      </c>
      <c r="M10625" s="7">
        <v>120.355</v>
      </c>
      <c r="N10625" s="7">
        <v>57.924999999999997</v>
      </c>
      <c r="O10625" s="7"/>
    </row>
    <row r="10626" spans="1:15" x14ac:dyDescent="0.2">
      <c r="A10626" s="2">
        <v>1</v>
      </c>
      <c r="B10626" s="6" t="s">
        <v>25</v>
      </c>
      <c r="C10626" s="6">
        <v>0</v>
      </c>
      <c r="D10626" s="5" t="s">
        <v>735</v>
      </c>
      <c r="E10626" s="5" t="str">
        <f t="shared" si="990"/>
        <v/>
      </c>
      <c r="F10626" s="5" t="str">
        <f t="shared" si="989"/>
        <v/>
      </c>
      <c r="G10626" s="7">
        <v>104.925</v>
      </c>
      <c r="H10626" s="7">
        <v>88.406999999999996</v>
      </c>
      <c r="I10626" s="7">
        <v>70.596000000000004</v>
      </c>
      <c r="J10626" s="7">
        <v>87.924999999999997</v>
      </c>
      <c r="K10626" s="7">
        <v>67.283000000000001</v>
      </c>
      <c r="L10626" s="7">
        <v>79.853999999999999</v>
      </c>
      <c r="M10626" s="7">
        <v>95.314999999999998</v>
      </c>
      <c r="N10626" s="7">
        <v>67.289000000000001</v>
      </c>
      <c r="O10626" s="7"/>
    </row>
    <row r="10627" spans="1:15" x14ac:dyDescent="0.2">
      <c r="A10627" s="2">
        <v>1</v>
      </c>
      <c r="B10627" s="6" t="s">
        <v>26</v>
      </c>
      <c r="C10627" s="6">
        <v>0</v>
      </c>
      <c r="D10627" s="5" t="s">
        <v>735</v>
      </c>
      <c r="E10627" s="5" t="str">
        <f t="shared" si="990"/>
        <v/>
      </c>
      <c r="F10627" s="5" t="str">
        <f t="shared" si="989"/>
        <v/>
      </c>
      <c r="G10627" s="7">
        <v>107.15300000000001</v>
      </c>
      <c r="H10627" s="7">
        <v>93.658000000000001</v>
      </c>
      <c r="I10627" s="7">
        <v>80.753</v>
      </c>
      <c r="J10627" s="7">
        <v>90.537999999999997</v>
      </c>
      <c r="K10627" s="7">
        <v>75.361999999999995</v>
      </c>
      <c r="L10627" s="7">
        <v>86.221000000000004</v>
      </c>
      <c r="M10627" s="7">
        <v>97.495000000000005</v>
      </c>
      <c r="N10627" s="7">
        <v>78.73</v>
      </c>
      <c r="O10627" s="7"/>
    </row>
    <row r="10628" spans="1:15" x14ac:dyDescent="0.2">
      <c r="A10628" s="2">
        <v>1</v>
      </c>
      <c r="B10628" s="6" t="s">
        <v>27</v>
      </c>
      <c r="C10628" s="6">
        <v>0</v>
      </c>
      <c r="D10628" s="5" t="s">
        <v>735</v>
      </c>
      <c r="E10628" s="5" t="str">
        <f t="shared" si="990"/>
        <v/>
      </c>
      <c r="F10628" s="5" t="str">
        <f t="shared" si="989"/>
        <v/>
      </c>
      <c r="G10628" s="7">
        <v>108.733</v>
      </c>
      <c r="H10628" s="7">
        <v>96.75</v>
      </c>
      <c r="I10628" s="7">
        <v>92.406999999999996</v>
      </c>
      <c r="J10628" s="7">
        <v>93.581999999999994</v>
      </c>
      <c r="K10628" s="7">
        <v>84.986000000000004</v>
      </c>
      <c r="L10628" s="7">
        <v>95.510999999999996</v>
      </c>
      <c r="M10628" s="7">
        <v>97.435000000000002</v>
      </c>
      <c r="N10628" s="7">
        <v>90.037000000000006</v>
      </c>
      <c r="O10628" s="7"/>
    </row>
    <row r="10629" spans="1:15" x14ac:dyDescent="0.2">
      <c r="A10629" s="2">
        <v>1</v>
      </c>
      <c r="B10629" s="6" t="s">
        <v>28</v>
      </c>
      <c r="C10629" s="6">
        <v>0</v>
      </c>
      <c r="D10629" s="5" t="s">
        <v>735</v>
      </c>
      <c r="E10629" s="5" t="str">
        <f t="shared" si="990"/>
        <v/>
      </c>
      <c r="F10629" s="5" t="str">
        <f t="shared" si="989"/>
        <v/>
      </c>
      <c r="G10629" s="7">
        <v>98.707999999999998</v>
      </c>
      <c r="H10629" s="7">
        <v>92.921999999999997</v>
      </c>
      <c r="I10629" s="7">
        <v>93.697999999999993</v>
      </c>
      <c r="J10629" s="7">
        <v>96.685000000000002</v>
      </c>
      <c r="K10629" s="7">
        <v>94.924000000000007</v>
      </c>
      <c r="L10629" s="7">
        <v>100.83499999999999</v>
      </c>
      <c r="M10629" s="7">
        <v>104.01900000000001</v>
      </c>
      <c r="N10629" s="7">
        <v>97.462999999999994</v>
      </c>
      <c r="O10629" s="7"/>
    </row>
    <row r="10630" spans="1:15" x14ac:dyDescent="0.2">
      <c r="A10630" s="2">
        <v>1</v>
      </c>
      <c r="B10630" s="6" t="s">
        <v>29</v>
      </c>
      <c r="C10630" s="6">
        <v>0</v>
      </c>
      <c r="D10630" s="5" t="s">
        <v>735</v>
      </c>
      <c r="E10630" s="5" t="str">
        <f t="shared" si="990"/>
        <v/>
      </c>
      <c r="F10630" s="5" t="str">
        <f t="shared" si="989"/>
        <v/>
      </c>
      <c r="G10630" s="7">
        <v>100</v>
      </c>
      <c r="H10630" s="7">
        <v>100</v>
      </c>
      <c r="I10630" s="7">
        <v>100</v>
      </c>
      <c r="J10630" s="7">
        <v>100</v>
      </c>
      <c r="K10630" s="7">
        <v>100</v>
      </c>
      <c r="L10630" s="7">
        <v>100</v>
      </c>
      <c r="M10630" s="7">
        <v>100</v>
      </c>
      <c r="N10630" s="7">
        <v>100</v>
      </c>
      <c r="O10630" s="7"/>
    </row>
    <row r="10631" spans="1:15" x14ac:dyDescent="0.2">
      <c r="A10631" s="2">
        <v>1</v>
      </c>
      <c r="B10631" s="6" t="s">
        <v>30</v>
      </c>
      <c r="C10631" s="6">
        <v>0</v>
      </c>
      <c r="D10631" s="5" t="s">
        <v>735</v>
      </c>
      <c r="E10631" s="5" t="str">
        <f t="shared" si="990"/>
        <v/>
      </c>
      <c r="F10631" s="5" t="str">
        <f t="shared" si="989"/>
        <v/>
      </c>
      <c r="G10631" s="7">
        <v>109.574</v>
      </c>
      <c r="H10631" s="7">
        <v>115.166</v>
      </c>
      <c r="I10631" s="7">
        <v>104.587</v>
      </c>
      <c r="J10631" s="7">
        <v>107.301</v>
      </c>
      <c r="K10631" s="7">
        <v>95.447999999999993</v>
      </c>
      <c r="L10631" s="7">
        <v>90.813999999999993</v>
      </c>
      <c r="M10631" s="7">
        <v>109.81</v>
      </c>
      <c r="N10631" s="7">
        <v>114.84699999999999</v>
      </c>
      <c r="O10631" s="7"/>
    </row>
    <row r="10632" spans="1:15" x14ac:dyDescent="0.2">
      <c r="A10632" s="2">
        <v>1</v>
      </c>
      <c r="B10632" s="6" t="s">
        <v>31</v>
      </c>
      <c r="C10632" s="6">
        <v>0</v>
      </c>
      <c r="D10632" s="5" t="s">
        <v>735</v>
      </c>
      <c r="E10632" s="5" t="str">
        <f t="shared" si="990"/>
        <v/>
      </c>
      <c r="F10632" s="5" t="str">
        <f t="shared" ref="F10632:F10695" si="991">IF(LEN(E10632)=0,"",E10632&amp;B10632)</f>
        <v/>
      </c>
      <c r="G10632" s="7">
        <v>118.386</v>
      </c>
      <c r="H10632" s="7">
        <v>121.288</v>
      </c>
      <c r="I10632" s="7">
        <v>111.16</v>
      </c>
      <c r="J10632" s="7">
        <v>111.25</v>
      </c>
      <c r="K10632" s="7">
        <v>93.896000000000001</v>
      </c>
      <c r="L10632" s="7">
        <v>91.649000000000001</v>
      </c>
      <c r="M10632" s="7">
        <v>121.521</v>
      </c>
      <c r="N10632" s="7">
        <v>135.08199999999999</v>
      </c>
      <c r="O10632" s="7"/>
    </row>
    <row r="10633" spans="1:15" x14ac:dyDescent="0.2">
      <c r="A10633" s="2">
        <v>1</v>
      </c>
      <c r="B10633" s="6" t="s">
        <v>32</v>
      </c>
      <c r="C10633" s="6">
        <v>0</v>
      </c>
      <c r="D10633" s="5" t="s">
        <v>735</v>
      </c>
      <c r="E10633" s="5" t="str">
        <f t="shared" ref="E10633:E10696" si="992">IF(C10633=0,IF(LEN(D10633)&lt;&gt;3,"",D10633),IF(LEN(D10633)&lt;&gt;4,"",LEFT(D10633,3)))</f>
        <v/>
      </c>
      <c r="F10633" s="5" t="str">
        <f t="shared" si="991"/>
        <v/>
      </c>
      <c r="G10633" s="7">
        <v>129.31899999999999</v>
      </c>
      <c r="H10633" s="7">
        <v>134.959</v>
      </c>
      <c r="I10633" s="7">
        <v>128.90199999999999</v>
      </c>
      <c r="J10633" s="7">
        <v>114.217</v>
      </c>
      <c r="K10633" s="7">
        <v>99.677000000000007</v>
      </c>
      <c r="L10633" s="7">
        <v>95.510999999999996</v>
      </c>
      <c r="M10633" s="7">
        <v>126.5</v>
      </c>
      <c r="N10633" s="7">
        <v>163.06</v>
      </c>
      <c r="O10633" s="7"/>
    </row>
    <row r="10634" spans="1:15" x14ac:dyDescent="0.2">
      <c r="A10634" s="2">
        <v>1</v>
      </c>
      <c r="B10634" s="6" t="s">
        <v>33</v>
      </c>
      <c r="C10634" s="6">
        <v>0</v>
      </c>
      <c r="D10634" s="5" t="s">
        <v>735</v>
      </c>
      <c r="E10634" s="5" t="str">
        <f t="shared" si="992"/>
        <v/>
      </c>
      <c r="F10634" s="5" t="str">
        <f t="shared" si="991"/>
        <v/>
      </c>
      <c r="G10634" s="7">
        <v>135.905</v>
      </c>
      <c r="H10634" s="7">
        <v>144.12899999999999</v>
      </c>
      <c r="I10634" s="7">
        <v>138.41200000000001</v>
      </c>
      <c r="J10634" s="7">
        <v>116.414</v>
      </c>
      <c r="K10634" s="7">
        <v>101.845</v>
      </c>
      <c r="L10634" s="7">
        <v>96.033000000000001</v>
      </c>
      <c r="M10634" s="7">
        <v>113.148</v>
      </c>
      <c r="N10634" s="7">
        <v>156.61099999999999</v>
      </c>
      <c r="O10634" s="7"/>
    </row>
    <row r="10635" spans="1:15" x14ac:dyDescent="0.2">
      <c r="A10635" s="2">
        <v>1</v>
      </c>
      <c r="B10635" s="6" t="s">
        <v>34</v>
      </c>
      <c r="C10635" s="6">
        <v>0</v>
      </c>
      <c r="D10635" s="5" t="s">
        <v>735</v>
      </c>
      <c r="E10635" s="5" t="str">
        <f t="shared" si="992"/>
        <v/>
      </c>
      <c r="F10635" s="5" t="str">
        <f t="shared" si="991"/>
        <v/>
      </c>
      <c r="G10635" s="7">
        <v>158.32</v>
      </c>
      <c r="H10635" s="7">
        <v>164.404</v>
      </c>
      <c r="I10635" s="7">
        <v>156.167</v>
      </c>
      <c r="J10635" s="7">
        <v>113.292</v>
      </c>
      <c r="K10635" s="7">
        <v>98.64</v>
      </c>
      <c r="L10635" s="7">
        <v>94.99</v>
      </c>
      <c r="M10635" s="7">
        <v>117.00700000000001</v>
      </c>
      <c r="N10635" s="7">
        <v>182.727</v>
      </c>
      <c r="O10635" s="7"/>
    </row>
    <row r="10636" spans="1:15" x14ac:dyDescent="0.2">
      <c r="A10636" s="2">
        <v>1</v>
      </c>
      <c r="B10636" s="6" t="s">
        <v>35</v>
      </c>
      <c r="C10636" s="6">
        <v>0</v>
      </c>
      <c r="D10636" s="5" t="s">
        <v>735</v>
      </c>
      <c r="E10636" s="5" t="str">
        <f t="shared" si="992"/>
        <v/>
      </c>
      <c r="F10636" s="5" t="str">
        <f t="shared" si="991"/>
        <v/>
      </c>
      <c r="G10636" s="7">
        <v>169.03200000000001</v>
      </c>
      <c r="H10636" s="7">
        <v>174.37</v>
      </c>
      <c r="I10636" s="7">
        <v>159.26300000000001</v>
      </c>
      <c r="J10636" s="7">
        <v>122.526</v>
      </c>
      <c r="K10636" s="7">
        <v>94.22</v>
      </c>
      <c r="L10636" s="7">
        <v>91.335999999999999</v>
      </c>
      <c r="M10636" s="7">
        <v>121.69199999999999</v>
      </c>
      <c r="N10636" s="7">
        <v>193.81</v>
      </c>
      <c r="O10636" s="7"/>
    </row>
    <row r="10637" spans="1:15" x14ac:dyDescent="0.2">
      <c r="A10637" s="2">
        <v>1</v>
      </c>
      <c r="B10637" s="6" t="s">
        <v>36</v>
      </c>
      <c r="C10637" s="6">
        <v>0</v>
      </c>
      <c r="D10637" s="5" t="s">
        <v>735</v>
      </c>
      <c r="E10637" s="5" t="str">
        <f t="shared" si="992"/>
        <v/>
      </c>
      <c r="F10637" s="5" t="str">
        <f t="shared" si="991"/>
        <v/>
      </c>
      <c r="G10637" s="7">
        <v>173.07300000000001</v>
      </c>
      <c r="H10637" s="7">
        <v>172.298</v>
      </c>
      <c r="I10637" s="7">
        <v>160.06800000000001</v>
      </c>
      <c r="J10637" s="7">
        <v>126.45399999999999</v>
      </c>
      <c r="K10637" s="7">
        <v>92.486000000000004</v>
      </c>
      <c r="L10637" s="7">
        <v>92.902000000000001</v>
      </c>
      <c r="M10637" s="7">
        <v>128.47999999999999</v>
      </c>
      <c r="N10637" s="7">
        <v>205.655</v>
      </c>
      <c r="O10637" s="7"/>
    </row>
    <row r="10638" spans="1:15" x14ac:dyDescent="0.2">
      <c r="A10638" s="2">
        <v>1</v>
      </c>
      <c r="B10638" s="6" t="s">
        <v>37</v>
      </c>
      <c r="C10638" s="6">
        <v>0</v>
      </c>
      <c r="D10638" s="5" t="s">
        <v>735</v>
      </c>
      <c r="E10638" s="5" t="str">
        <f t="shared" si="992"/>
        <v/>
      </c>
      <c r="F10638" s="5" t="str">
        <f t="shared" si="991"/>
        <v/>
      </c>
      <c r="G10638" s="7">
        <v>187.83600000000001</v>
      </c>
      <c r="H10638" s="7">
        <v>191.53100000000001</v>
      </c>
      <c r="I10638" s="7">
        <v>163.941</v>
      </c>
      <c r="J10638" s="7">
        <v>132.435</v>
      </c>
      <c r="K10638" s="7">
        <v>87.278999999999996</v>
      </c>
      <c r="L10638" s="7">
        <v>85.594999999999999</v>
      </c>
      <c r="M10638" s="7">
        <v>131.09700000000001</v>
      </c>
      <c r="N10638" s="7">
        <v>214.92099999999999</v>
      </c>
      <c r="O10638" s="7"/>
    </row>
    <row r="10639" spans="1:15" x14ac:dyDescent="0.2">
      <c r="A10639" s="2">
        <v>0</v>
      </c>
      <c r="B10639" s="5" t="s">
        <v>736</v>
      </c>
      <c r="C10639" s="6" t="s">
        <v>0</v>
      </c>
      <c r="E10639" s="5" t="str">
        <f t="shared" si="992"/>
        <v/>
      </c>
      <c r="F10639" s="5" t="str">
        <f t="shared" si="991"/>
        <v/>
      </c>
    </row>
    <row r="10640" spans="1:15" x14ac:dyDescent="0.2">
      <c r="A10640" s="2">
        <v>1</v>
      </c>
      <c r="B10640" s="6" t="s">
        <v>13</v>
      </c>
      <c r="C10640" s="6">
        <v>1</v>
      </c>
      <c r="D10640" s="5" t="s">
        <v>737</v>
      </c>
      <c r="E10640" s="5" t="str">
        <f t="shared" si="992"/>
        <v>517</v>
      </c>
      <c r="F10640" s="5" t="str">
        <f t="shared" si="991"/>
        <v>5171987</v>
      </c>
      <c r="G10640" s="7">
        <v>51.795999999999999</v>
      </c>
      <c r="H10640" s="7">
        <v>53.4</v>
      </c>
      <c r="I10640" s="7">
        <v>46.137</v>
      </c>
      <c r="J10640" s="7">
        <v>99.364999999999995</v>
      </c>
      <c r="K10640" s="7">
        <v>89.075000000000003</v>
      </c>
      <c r="L10640" s="7">
        <v>86.399000000000001</v>
      </c>
      <c r="M10640" s="7">
        <v>129.482</v>
      </c>
      <c r="N10640" s="7">
        <v>59.738999999999997</v>
      </c>
      <c r="O10640" s="7"/>
    </row>
    <row r="10641" spans="1:15" x14ac:dyDescent="0.2">
      <c r="A10641" s="2">
        <v>1</v>
      </c>
      <c r="B10641" s="6" t="s">
        <v>15</v>
      </c>
      <c r="C10641" s="6">
        <v>1</v>
      </c>
      <c r="D10641" s="5" t="s">
        <v>737</v>
      </c>
      <c r="E10641" s="5" t="str">
        <f t="shared" si="992"/>
        <v>517</v>
      </c>
      <c r="F10641" s="5" t="str">
        <f t="shared" si="991"/>
        <v>5171988</v>
      </c>
      <c r="G10641" s="7">
        <v>56.075000000000003</v>
      </c>
      <c r="H10641" s="7">
        <v>57.743000000000002</v>
      </c>
      <c r="I10641" s="7">
        <v>51.036000000000001</v>
      </c>
      <c r="J10641" s="7">
        <v>98.064999999999998</v>
      </c>
      <c r="K10641" s="7">
        <v>91.013999999999996</v>
      </c>
      <c r="L10641" s="7">
        <v>88.384</v>
      </c>
      <c r="M10641" s="7">
        <v>119.342</v>
      </c>
      <c r="N10641" s="7">
        <v>60.906999999999996</v>
      </c>
      <c r="O10641" s="7"/>
    </row>
    <row r="10642" spans="1:15" x14ac:dyDescent="0.2">
      <c r="A10642" s="2">
        <v>1</v>
      </c>
      <c r="B10642" s="6" t="s">
        <v>16</v>
      </c>
      <c r="C10642" s="6">
        <v>1</v>
      </c>
      <c r="D10642" s="5" t="s">
        <v>737</v>
      </c>
      <c r="E10642" s="5" t="str">
        <f t="shared" si="992"/>
        <v>517</v>
      </c>
      <c r="F10642" s="5" t="str">
        <f t="shared" si="991"/>
        <v>5171989</v>
      </c>
      <c r="G10642" s="7">
        <v>58.603999999999999</v>
      </c>
      <c r="H10642" s="7">
        <v>59.954999999999998</v>
      </c>
      <c r="I10642" s="7">
        <v>52.154000000000003</v>
      </c>
      <c r="J10642" s="7">
        <v>98.911000000000001</v>
      </c>
      <c r="K10642" s="7">
        <v>88.992999999999995</v>
      </c>
      <c r="L10642" s="7">
        <v>86.988</v>
      </c>
      <c r="M10642" s="7">
        <v>118.80200000000001</v>
      </c>
      <c r="N10642" s="7">
        <v>61.959000000000003</v>
      </c>
      <c r="O10642" s="7"/>
    </row>
    <row r="10643" spans="1:15" x14ac:dyDescent="0.2">
      <c r="A10643" s="2">
        <v>1</v>
      </c>
      <c r="B10643" s="6" t="s">
        <v>17</v>
      </c>
      <c r="C10643" s="6">
        <v>1</v>
      </c>
      <c r="D10643" s="5" t="s">
        <v>737</v>
      </c>
      <c r="E10643" s="5" t="str">
        <f t="shared" si="992"/>
        <v>517</v>
      </c>
      <c r="F10643" s="5" t="str">
        <f t="shared" si="991"/>
        <v>5171990</v>
      </c>
      <c r="G10643" s="7">
        <v>59.009</v>
      </c>
      <c r="H10643" s="7">
        <v>59.959000000000003</v>
      </c>
      <c r="I10643" s="7">
        <v>53.298000000000002</v>
      </c>
      <c r="J10643" s="7">
        <v>99.561999999999998</v>
      </c>
      <c r="K10643" s="7">
        <v>90.322000000000003</v>
      </c>
      <c r="L10643" s="7">
        <v>88.891000000000005</v>
      </c>
      <c r="M10643" s="7">
        <v>126.045</v>
      </c>
      <c r="N10643" s="7">
        <v>67.180000000000007</v>
      </c>
      <c r="O10643" s="7"/>
    </row>
    <row r="10644" spans="1:15" x14ac:dyDescent="0.2">
      <c r="A10644" s="2">
        <v>1</v>
      </c>
      <c r="B10644" s="6" t="s">
        <v>18</v>
      </c>
      <c r="C10644" s="6">
        <v>1</v>
      </c>
      <c r="D10644" s="5" t="s">
        <v>737</v>
      </c>
      <c r="E10644" s="5" t="str">
        <f t="shared" si="992"/>
        <v>517</v>
      </c>
      <c r="F10644" s="5" t="str">
        <f t="shared" si="991"/>
        <v>5171991</v>
      </c>
      <c r="G10644" s="7">
        <v>60.487000000000002</v>
      </c>
      <c r="H10644" s="7">
        <v>61.033000000000001</v>
      </c>
      <c r="I10644" s="7">
        <v>53.612000000000002</v>
      </c>
      <c r="J10644" s="7">
        <v>101.524</v>
      </c>
      <c r="K10644" s="7">
        <v>88.635000000000005</v>
      </c>
      <c r="L10644" s="7">
        <v>87.840999999999994</v>
      </c>
      <c r="M10644" s="7">
        <v>129.03200000000001</v>
      </c>
      <c r="N10644" s="7">
        <v>69.177000000000007</v>
      </c>
      <c r="O10644" s="7"/>
    </row>
    <row r="10645" spans="1:15" x14ac:dyDescent="0.2">
      <c r="A10645" s="2">
        <v>1</v>
      </c>
      <c r="B10645" s="6" t="s">
        <v>19</v>
      </c>
      <c r="C10645" s="6">
        <v>1</v>
      </c>
      <c r="D10645" s="5" t="s">
        <v>737</v>
      </c>
      <c r="E10645" s="5" t="str">
        <f t="shared" si="992"/>
        <v>517</v>
      </c>
      <c r="F10645" s="5" t="str">
        <f t="shared" si="991"/>
        <v>5171992</v>
      </c>
      <c r="G10645" s="7">
        <v>63.902000000000001</v>
      </c>
      <c r="H10645" s="7">
        <v>64.918000000000006</v>
      </c>
      <c r="I10645" s="7">
        <v>55.338999999999999</v>
      </c>
      <c r="J10645" s="7">
        <v>102.233</v>
      </c>
      <c r="K10645" s="7">
        <v>86.600999999999999</v>
      </c>
      <c r="L10645" s="7">
        <v>85.245999999999995</v>
      </c>
      <c r="M10645" s="7">
        <v>129.441</v>
      </c>
      <c r="N10645" s="7">
        <v>71.632000000000005</v>
      </c>
      <c r="O10645" s="7"/>
    </row>
    <row r="10646" spans="1:15" x14ac:dyDescent="0.2">
      <c r="A10646" s="2">
        <v>1</v>
      </c>
      <c r="B10646" s="6" t="s">
        <v>20</v>
      </c>
      <c r="C10646" s="6">
        <v>1</v>
      </c>
      <c r="D10646" s="5" t="s">
        <v>737</v>
      </c>
      <c r="E10646" s="5" t="str">
        <f t="shared" si="992"/>
        <v>517</v>
      </c>
      <c r="F10646" s="5" t="str">
        <f t="shared" si="991"/>
        <v>5171993</v>
      </c>
      <c r="G10646" s="7">
        <v>67.412999999999997</v>
      </c>
      <c r="H10646" s="7">
        <v>68.849999999999994</v>
      </c>
      <c r="I10646" s="7">
        <v>58.286999999999999</v>
      </c>
      <c r="J10646" s="7">
        <v>103.036</v>
      </c>
      <c r="K10646" s="7">
        <v>86.462000000000003</v>
      </c>
      <c r="L10646" s="7">
        <v>84.656999999999996</v>
      </c>
      <c r="M10646" s="7">
        <v>125.241</v>
      </c>
      <c r="N10646" s="7">
        <v>72.998999999999995</v>
      </c>
      <c r="O10646" s="7"/>
    </row>
    <row r="10647" spans="1:15" x14ac:dyDescent="0.2">
      <c r="A10647" s="2">
        <v>1</v>
      </c>
      <c r="B10647" s="6" t="s">
        <v>21</v>
      </c>
      <c r="C10647" s="6">
        <v>1</v>
      </c>
      <c r="D10647" s="5" t="s">
        <v>737</v>
      </c>
      <c r="E10647" s="5" t="str">
        <f t="shared" si="992"/>
        <v>517</v>
      </c>
      <c r="F10647" s="5" t="str">
        <f t="shared" si="991"/>
        <v>5171994</v>
      </c>
      <c r="G10647" s="7">
        <v>71.546999999999997</v>
      </c>
      <c r="H10647" s="7">
        <v>73.400999999999996</v>
      </c>
      <c r="I10647" s="7">
        <v>62.173000000000002</v>
      </c>
      <c r="J10647" s="7">
        <v>103.04300000000001</v>
      </c>
      <c r="K10647" s="7">
        <v>86.899000000000001</v>
      </c>
      <c r="L10647" s="7">
        <v>84.703000000000003</v>
      </c>
      <c r="M10647" s="7">
        <v>117.84</v>
      </c>
      <c r="N10647" s="7">
        <v>73.265000000000001</v>
      </c>
      <c r="O10647" s="7"/>
    </row>
    <row r="10648" spans="1:15" x14ac:dyDescent="0.2">
      <c r="A10648" s="2">
        <v>1</v>
      </c>
      <c r="B10648" s="6" t="s">
        <v>22</v>
      </c>
      <c r="C10648" s="6">
        <v>1</v>
      </c>
      <c r="D10648" s="5" t="s">
        <v>737</v>
      </c>
      <c r="E10648" s="5" t="str">
        <f t="shared" si="992"/>
        <v>517</v>
      </c>
      <c r="F10648" s="5" t="str">
        <f t="shared" si="991"/>
        <v>5171995</v>
      </c>
      <c r="G10648" s="7">
        <v>75.372</v>
      </c>
      <c r="H10648" s="7">
        <v>77.158000000000001</v>
      </c>
      <c r="I10648" s="7">
        <v>65.835999999999999</v>
      </c>
      <c r="J10648" s="7">
        <v>104.712</v>
      </c>
      <c r="K10648" s="7">
        <v>87.347999999999999</v>
      </c>
      <c r="L10648" s="7">
        <v>85.325999999999993</v>
      </c>
      <c r="M10648" s="7">
        <v>116.794</v>
      </c>
      <c r="N10648" s="7">
        <v>76.891999999999996</v>
      </c>
      <c r="O10648" s="7"/>
    </row>
    <row r="10649" spans="1:15" x14ac:dyDescent="0.2">
      <c r="A10649" s="2">
        <v>1</v>
      </c>
      <c r="B10649" s="6" t="s">
        <v>23</v>
      </c>
      <c r="C10649" s="6">
        <v>1</v>
      </c>
      <c r="D10649" s="5" t="s">
        <v>737</v>
      </c>
      <c r="E10649" s="5" t="str">
        <f t="shared" si="992"/>
        <v>517</v>
      </c>
      <c r="F10649" s="5" t="str">
        <f t="shared" si="991"/>
        <v>5171996</v>
      </c>
      <c r="G10649" s="7">
        <v>81.536000000000001</v>
      </c>
      <c r="H10649" s="7">
        <v>84.281000000000006</v>
      </c>
      <c r="I10649" s="7">
        <v>73.352999999999994</v>
      </c>
      <c r="J10649" s="7">
        <v>104.794</v>
      </c>
      <c r="K10649" s="7">
        <v>89.963999999999999</v>
      </c>
      <c r="L10649" s="7">
        <v>87.034000000000006</v>
      </c>
      <c r="M10649" s="7">
        <v>107.608</v>
      </c>
      <c r="N10649" s="7">
        <v>78.933999999999997</v>
      </c>
      <c r="O10649" s="7"/>
    </row>
    <row r="10650" spans="1:15" x14ac:dyDescent="0.2">
      <c r="A10650" s="2">
        <v>1</v>
      </c>
      <c r="B10650" s="6" t="s">
        <v>24</v>
      </c>
      <c r="C10650" s="6">
        <v>1</v>
      </c>
      <c r="D10650" s="5" t="s">
        <v>737</v>
      </c>
      <c r="E10650" s="5" t="str">
        <f t="shared" si="992"/>
        <v>517</v>
      </c>
      <c r="F10650" s="5" t="str">
        <f t="shared" si="991"/>
        <v>5171997</v>
      </c>
      <c r="G10650" s="7">
        <v>84.548000000000002</v>
      </c>
      <c r="H10650" s="7">
        <v>87.516999999999996</v>
      </c>
      <c r="I10650" s="7">
        <v>79.400000000000006</v>
      </c>
      <c r="J10650" s="7">
        <v>105.127</v>
      </c>
      <c r="K10650" s="7">
        <v>93.912000000000006</v>
      </c>
      <c r="L10650" s="7">
        <v>90.725999999999999</v>
      </c>
      <c r="M10650" s="7">
        <v>104.79300000000001</v>
      </c>
      <c r="N10650" s="7">
        <v>83.206000000000003</v>
      </c>
      <c r="O10650" s="7"/>
    </row>
    <row r="10651" spans="1:15" x14ac:dyDescent="0.2">
      <c r="A10651" s="2">
        <v>1</v>
      </c>
      <c r="B10651" s="6" t="s">
        <v>25</v>
      </c>
      <c r="C10651" s="6">
        <v>1</v>
      </c>
      <c r="D10651" s="5" t="s">
        <v>737</v>
      </c>
      <c r="E10651" s="5" t="str">
        <f t="shared" si="992"/>
        <v>517</v>
      </c>
      <c r="F10651" s="5" t="str">
        <f t="shared" si="991"/>
        <v>5171998</v>
      </c>
      <c r="G10651" s="7">
        <v>89.132000000000005</v>
      </c>
      <c r="H10651" s="7">
        <v>94.448999999999998</v>
      </c>
      <c r="I10651" s="7">
        <v>88.643000000000001</v>
      </c>
      <c r="J10651" s="7">
        <v>104.35</v>
      </c>
      <c r="K10651" s="7">
        <v>99.451999999999998</v>
      </c>
      <c r="L10651" s="7">
        <v>93.852000000000004</v>
      </c>
      <c r="M10651" s="7">
        <v>94.388000000000005</v>
      </c>
      <c r="N10651" s="7">
        <v>83.668000000000006</v>
      </c>
      <c r="O10651" s="7"/>
    </row>
    <row r="10652" spans="1:15" x14ac:dyDescent="0.2">
      <c r="A10652" s="2">
        <v>1</v>
      </c>
      <c r="B10652" s="6" t="s">
        <v>26</v>
      </c>
      <c r="C10652" s="6">
        <v>1</v>
      </c>
      <c r="D10652" s="5" t="s">
        <v>737</v>
      </c>
      <c r="E10652" s="5" t="str">
        <f t="shared" si="992"/>
        <v>517</v>
      </c>
      <c r="F10652" s="5" t="str">
        <f t="shared" si="991"/>
        <v>5171999</v>
      </c>
      <c r="G10652" s="7">
        <v>93.26</v>
      </c>
      <c r="H10652" s="7">
        <v>97.718999999999994</v>
      </c>
      <c r="I10652" s="7">
        <v>98.531999999999996</v>
      </c>
      <c r="J10652" s="7">
        <v>102.735</v>
      </c>
      <c r="K10652" s="7">
        <v>105.65300000000001</v>
      </c>
      <c r="L10652" s="7">
        <v>100.83199999999999</v>
      </c>
      <c r="M10652" s="7">
        <v>94.56</v>
      </c>
      <c r="N10652" s="7">
        <v>93.171999999999997</v>
      </c>
      <c r="O10652" s="7"/>
    </row>
    <row r="10653" spans="1:15" x14ac:dyDescent="0.2">
      <c r="A10653" s="2">
        <v>1</v>
      </c>
      <c r="B10653" s="6" t="s">
        <v>27</v>
      </c>
      <c r="C10653" s="6">
        <v>1</v>
      </c>
      <c r="D10653" s="5" t="s">
        <v>737</v>
      </c>
      <c r="E10653" s="5" t="str">
        <f t="shared" si="992"/>
        <v>517</v>
      </c>
      <c r="F10653" s="5" t="str">
        <f t="shared" si="991"/>
        <v>5172000</v>
      </c>
      <c r="G10653" s="7">
        <v>94.891000000000005</v>
      </c>
      <c r="H10653" s="7">
        <v>98.644000000000005</v>
      </c>
      <c r="I10653" s="7">
        <v>107.727</v>
      </c>
      <c r="J10653" s="7">
        <v>101.848</v>
      </c>
      <c r="K10653" s="7">
        <v>113.527</v>
      </c>
      <c r="L10653" s="7">
        <v>109.208</v>
      </c>
      <c r="M10653" s="7">
        <v>103.37</v>
      </c>
      <c r="N10653" s="7">
        <v>111.358</v>
      </c>
      <c r="O10653" s="7"/>
    </row>
    <row r="10654" spans="1:15" x14ac:dyDescent="0.2">
      <c r="A10654" s="2">
        <v>1</v>
      </c>
      <c r="B10654" s="6" t="s">
        <v>28</v>
      </c>
      <c r="C10654" s="6">
        <v>1</v>
      </c>
      <c r="D10654" s="5" t="s">
        <v>737</v>
      </c>
      <c r="E10654" s="5" t="str">
        <f t="shared" si="992"/>
        <v>517</v>
      </c>
      <c r="F10654" s="5" t="str">
        <f t="shared" si="991"/>
        <v>5172001</v>
      </c>
      <c r="G10654" s="7">
        <v>91.994</v>
      </c>
      <c r="H10654" s="7">
        <v>94.406999999999996</v>
      </c>
      <c r="I10654" s="7">
        <v>104.43899999999999</v>
      </c>
      <c r="J10654" s="7">
        <v>101.23099999999999</v>
      </c>
      <c r="K10654" s="7">
        <v>113.52800000000001</v>
      </c>
      <c r="L10654" s="7">
        <v>110.627</v>
      </c>
      <c r="M10654" s="7">
        <v>108.25700000000001</v>
      </c>
      <c r="N10654" s="7">
        <v>113.062</v>
      </c>
      <c r="O10654" s="7"/>
    </row>
    <row r="10655" spans="1:15" x14ac:dyDescent="0.2">
      <c r="A10655" s="2">
        <v>1</v>
      </c>
      <c r="B10655" s="6" t="s">
        <v>29</v>
      </c>
      <c r="C10655" s="6">
        <v>1</v>
      </c>
      <c r="D10655" s="5" t="s">
        <v>737</v>
      </c>
      <c r="E10655" s="5" t="str">
        <f t="shared" si="992"/>
        <v>517</v>
      </c>
      <c r="F10655" s="5" t="str">
        <f t="shared" si="991"/>
        <v>5172002</v>
      </c>
      <c r="G10655" s="7">
        <v>100</v>
      </c>
      <c r="H10655" s="7">
        <v>100</v>
      </c>
      <c r="I10655" s="7">
        <v>100</v>
      </c>
      <c r="J10655" s="7">
        <v>100</v>
      </c>
      <c r="K10655" s="7">
        <v>100</v>
      </c>
      <c r="L10655" s="7">
        <v>100</v>
      </c>
      <c r="M10655" s="7">
        <v>100</v>
      </c>
      <c r="N10655" s="7">
        <v>100</v>
      </c>
      <c r="O10655" s="7"/>
    </row>
    <row r="10656" spans="1:15" x14ac:dyDescent="0.2">
      <c r="A10656" s="2">
        <v>1</v>
      </c>
      <c r="B10656" s="6" t="s">
        <v>30</v>
      </c>
      <c r="C10656" s="6">
        <v>1</v>
      </c>
      <c r="D10656" s="5" t="s">
        <v>737</v>
      </c>
      <c r="E10656" s="5" t="str">
        <f t="shared" si="992"/>
        <v>517</v>
      </c>
      <c r="F10656" s="5" t="str">
        <f t="shared" si="991"/>
        <v>5172003</v>
      </c>
      <c r="G10656" s="7">
        <v>106.52800000000001</v>
      </c>
      <c r="H10656" s="7">
        <v>107.408</v>
      </c>
      <c r="I10656" s="7">
        <v>97.281000000000006</v>
      </c>
      <c r="J10656" s="7">
        <v>100.071</v>
      </c>
      <c r="K10656" s="7">
        <v>91.32</v>
      </c>
      <c r="L10656" s="7">
        <v>90.570999999999998</v>
      </c>
      <c r="M10656" s="7">
        <v>103.011</v>
      </c>
      <c r="N10656" s="7">
        <v>100.21</v>
      </c>
      <c r="O10656" s="7"/>
    </row>
    <row r="10657" spans="1:15" x14ac:dyDescent="0.2">
      <c r="A10657" s="2">
        <v>1</v>
      </c>
      <c r="B10657" s="6" t="s">
        <v>31</v>
      </c>
      <c r="C10657" s="6">
        <v>1</v>
      </c>
      <c r="D10657" s="5" t="s">
        <v>737</v>
      </c>
      <c r="E10657" s="5" t="str">
        <f t="shared" si="992"/>
        <v>517</v>
      </c>
      <c r="F10657" s="5" t="str">
        <f t="shared" si="991"/>
        <v>5172004</v>
      </c>
      <c r="G10657" s="7">
        <v>112.03700000000001</v>
      </c>
      <c r="H10657" s="7">
        <v>113.30500000000001</v>
      </c>
      <c r="I10657" s="7">
        <v>97.513999999999996</v>
      </c>
      <c r="J10657" s="7">
        <v>100.163</v>
      </c>
      <c r="K10657" s="7">
        <v>87.037000000000006</v>
      </c>
      <c r="L10657" s="7">
        <v>86.063000000000002</v>
      </c>
      <c r="M10657" s="7">
        <v>108.065</v>
      </c>
      <c r="N10657" s="7">
        <v>105.378</v>
      </c>
      <c r="O10657" s="7"/>
    </row>
    <row r="10658" spans="1:15" x14ac:dyDescent="0.2">
      <c r="A10658" s="2">
        <v>1</v>
      </c>
      <c r="B10658" s="6" t="s">
        <v>32</v>
      </c>
      <c r="C10658" s="6">
        <v>1</v>
      </c>
      <c r="D10658" s="5" t="s">
        <v>737</v>
      </c>
      <c r="E10658" s="5" t="str">
        <f t="shared" si="992"/>
        <v>517</v>
      </c>
      <c r="F10658" s="5" t="str">
        <f t="shared" si="991"/>
        <v>5172005</v>
      </c>
      <c r="G10658" s="7">
        <v>115.877</v>
      </c>
      <c r="H10658" s="7">
        <v>119.012</v>
      </c>
      <c r="I10658" s="7">
        <v>97.087999999999994</v>
      </c>
      <c r="J10658" s="7">
        <v>101.35</v>
      </c>
      <c r="K10658" s="7">
        <v>83.784999999999997</v>
      </c>
      <c r="L10658" s="7">
        <v>81.578999999999994</v>
      </c>
      <c r="M10658" s="7">
        <v>110.68899999999999</v>
      </c>
      <c r="N10658" s="7">
        <v>107.465</v>
      </c>
      <c r="O10658" s="7"/>
    </row>
    <row r="10659" spans="1:15" x14ac:dyDescent="0.2">
      <c r="A10659" s="2">
        <v>1</v>
      </c>
      <c r="B10659" s="6" t="s">
        <v>33</v>
      </c>
      <c r="C10659" s="6">
        <v>1</v>
      </c>
      <c r="D10659" s="5" t="s">
        <v>737</v>
      </c>
      <c r="E10659" s="5" t="str">
        <f t="shared" si="992"/>
        <v>517</v>
      </c>
      <c r="F10659" s="5" t="str">
        <f t="shared" si="991"/>
        <v>5172006</v>
      </c>
      <c r="G10659" s="7">
        <v>119.83199999999999</v>
      </c>
      <c r="H10659" s="7">
        <v>124.003</v>
      </c>
      <c r="I10659" s="7">
        <v>98.08</v>
      </c>
      <c r="J10659" s="7">
        <v>102.69</v>
      </c>
      <c r="K10659" s="7">
        <v>81.847999999999999</v>
      </c>
      <c r="L10659" s="7">
        <v>79.094999999999999</v>
      </c>
      <c r="M10659" s="7">
        <v>113.48</v>
      </c>
      <c r="N10659" s="7">
        <v>111.301</v>
      </c>
      <c r="O10659" s="7"/>
    </row>
    <row r="10660" spans="1:15" x14ac:dyDescent="0.2">
      <c r="A10660" s="2">
        <v>1</v>
      </c>
      <c r="B10660" s="6" t="s">
        <v>34</v>
      </c>
      <c r="C10660" s="6">
        <v>1</v>
      </c>
      <c r="D10660" s="5" t="s">
        <v>737</v>
      </c>
      <c r="E10660" s="5" t="str">
        <f t="shared" si="992"/>
        <v>517</v>
      </c>
      <c r="F10660" s="5" t="str">
        <f t="shared" si="991"/>
        <v>5172007</v>
      </c>
      <c r="G10660" s="7">
        <v>121.497</v>
      </c>
      <c r="H10660" s="7">
        <v>123.749</v>
      </c>
      <c r="I10660" s="7">
        <v>97.731999999999999</v>
      </c>
      <c r="J10660" s="7">
        <v>105.42</v>
      </c>
      <c r="K10660" s="7">
        <v>80.438999999999993</v>
      </c>
      <c r="L10660" s="7">
        <v>78.975999999999999</v>
      </c>
      <c r="M10660" s="7">
        <v>106.354</v>
      </c>
      <c r="N10660" s="7">
        <v>103.941</v>
      </c>
      <c r="O10660" s="7"/>
    </row>
    <row r="10661" spans="1:15" x14ac:dyDescent="0.2">
      <c r="A10661" s="2">
        <v>1</v>
      </c>
      <c r="B10661" s="6" t="s">
        <v>35</v>
      </c>
      <c r="C10661" s="6">
        <v>1</v>
      </c>
      <c r="D10661" s="5" t="s">
        <v>737</v>
      </c>
      <c r="E10661" s="5" t="str">
        <f t="shared" si="992"/>
        <v>517</v>
      </c>
      <c r="F10661" s="5" t="str">
        <f t="shared" si="991"/>
        <v>5172008</v>
      </c>
      <c r="G10661" s="7">
        <v>123.79300000000001</v>
      </c>
      <c r="H10661" s="7">
        <v>125.94499999999999</v>
      </c>
      <c r="I10661" s="7">
        <v>99.247</v>
      </c>
      <c r="J10661" s="7">
        <v>107.148</v>
      </c>
      <c r="K10661" s="7">
        <v>80.171999999999997</v>
      </c>
      <c r="L10661" s="7">
        <v>78.802999999999997</v>
      </c>
      <c r="M10661" s="7">
        <v>104.86799999999999</v>
      </c>
      <c r="N10661" s="7">
        <v>104.07899999999999</v>
      </c>
      <c r="O10661" s="7"/>
    </row>
    <row r="10662" spans="1:15" x14ac:dyDescent="0.2">
      <c r="A10662" s="2">
        <v>1</v>
      </c>
      <c r="B10662" s="6" t="s">
        <v>36</v>
      </c>
      <c r="C10662" s="6">
        <v>1</v>
      </c>
      <c r="D10662" s="5" t="s">
        <v>737</v>
      </c>
      <c r="E10662" s="5" t="str">
        <f t="shared" si="992"/>
        <v>517</v>
      </c>
      <c r="F10662" s="5" t="str">
        <f t="shared" si="991"/>
        <v>5172009</v>
      </c>
      <c r="G10662" s="7">
        <v>126.146</v>
      </c>
      <c r="H10662" s="7">
        <v>130.11500000000001</v>
      </c>
      <c r="I10662" s="7">
        <v>96.515000000000001</v>
      </c>
      <c r="J10662" s="7">
        <v>107.955</v>
      </c>
      <c r="K10662" s="7">
        <v>76.510999999999996</v>
      </c>
      <c r="L10662" s="7">
        <v>74.177000000000007</v>
      </c>
      <c r="M10662" s="7">
        <v>107.723</v>
      </c>
      <c r="N10662" s="7">
        <v>103.96899999999999</v>
      </c>
      <c r="O10662" s="7"/>
    </row>
    <row r="10663" spans="1:15" x14ac:dyDescent="0.2">
      <c r="A10663" s="2">
        <v>1</v>
      </c>
      <c r="B10663" s="6" t="s">
        <v>37</v>
      </c>
      <c r="C10663" s="6">
        <v>1</v>
      </c>
      <c r="D10663" s="5" t="s">
        <v>737</v>
      </c>
      <c r="E10663" s="5" t="str">
        <f t="shared" si="992"/>
        <v>517</v>
      </c>
      <c r="F10663" s="5" t="str">
        <f t="shared" si="991"/>
        <v>5172010</v>
      </c>
      <c r="G10663" s="7">
        <v>131.89099999999999</v>
      </c>
      <c r="H10663" s="7">
        <v>138.155</v>
      </c>
      <c r="I10663" s="7">
        <v>97.378</v>
      </c>
      <c r="J10663" s="7">
        <v>108.569</v>
      </c>
      <c r="K10663" s="7">
        <v>73.831999999999994</v>
      </c>
      <c r="L10663" s="7">
        <v>70.484999999999999</v>
      </c>
      <c r="M10663" s="7">
        <v>104.65300000000001</v>
      </c>
      <c r="N10663" s="7">
        <v>101.91</v>
      </c>
      <c r="O10663" s="7"/>
    </row>
    <row r="10664" spans="1:15" x14ac:dyDescent="0.2">
      <c r="A10664" s="2">
        <v>0</v>
      </c>
      <c r="B10664" s="5" t="s">
        <v>736</v>
      </c>
      <c r="C10664" s="6" t="s">
        <v>0</v>
      </c>
      <c r="E10664" s="5" t="str">
        <f t="shared" si="992"/>
        <v/>
      </c>
      <c r="F10664" s="5" t="str">
        <f t="shared" si="991"/>
        <v/>
      </c>
    </row>
    <row r="10665" spans="1:15" x14ac:dyDescent="0.2">
      <c r="A10665" s="2">
        <v>1</v>
      </c>
      <c r="B10665" s="6" t="s">
        <v>13</v>
      </c>
      <c r="C10665" s="6">
        <v>1</v>
      </c>
      <c r="D10665" s="5" t="s">
        <v>738</v>
      </c>
      <c r="E10665" s="5" t="str">
        <f t="shared" si="992"/>
        <v/>
      </c>
      <c r="F10665" s="5" t="str">
        <f t="shared" si="991"/>
        <v/>
      </c>
      <c r="G10665" s="7">
        <v>51.795999999999999</v>
      </c>
      <c r="H10665" s="7">
        <v>53.4</v>
      </c>
      <c r="I10665" s="7">
        <v>46.137</v>
      </c>
      <c r="J10665" s="7">
        <v>99.364999999999995</v>
      </c>
      <c r="K10665" s="7">
        <v>89.075000000000003</v>
      </c>
      <c r="L10665" s="7">
        <v>86.399000000000001</v>
      </c>
      <c r="M10665" s="7">
        <v>129.482</v>
      </c>
      <c r="N10665" s="7">
        <v>59.738999999999997</v>
      </c>
      <c r="O10665" s="7"/>
    </row>
    <row r="10666" spans="1:15" x14ac:dyDescent="0.2">
      <c r="A10666" s="2">
        <v>1</v>
      </c>
      <c r="B10666" s="6" t="s">
        <v>15</v>
      </c>
      <c r="C10666" s="6">
        <v>1</v>
      </c>
      <c r="D10666" s="5" t="s">
        <v>738</v>
      </c>
      <c r="E10666" s="5" t="str">
        <f t="shared" si="992"/>
        <v/>
      </c>
      <c r="F10666" s="5" t="str">
        <f t="shared" si="991"/>
        <v/>
      </c>
      <c r="G10666" s="7">
        <v>56.075000000000003</v>
      </c>
      <c r="H10666" s="7">
        <v>57.743000000000002</v>
      </c>
      <c r="I10666" s="7">
        <v>51.036000000000001</v>
      </c>
      <c r="J10666" s="7">
        <v>98.064999999999998</v>
      </c>
      <c r="K10666" s="7">
        <v>91.013999999999996</v>
      </c>
      <c r="L10666" s="7">
        <v>88.384</v>
      </c>
      <c r="M10666" s="7">
        <v>119.342</v>
      </c>
      <c r="N10666" s="7">
        <v>60.906999999999996</v>
      </c>
      <c r="O10666" s="7"/>
    </row>
    <row r="10667" spans="1:15" x14ac:dyDescent="0.2">
      <c r="A10667" s="2">
        <v>1</v>
      </c>
      <c r="B10667" s="6" t="s">
        <v>16</v>
      </c>
      <c r="C10667" s="6">
        <v>1</v>
      </c>
      <c r="D10667" s="5" t="s">
        <v>738</v>
      </c>
      <c r="E10667" s="5" t="str">
        <f t="shared" si="992"/>
        <v/>
      </c>
      <c r="F10667" s="5" t="str">
        <f t="shared" si="991"/>
        <v/>
      </c>
      <c r="G10667" s="7">
        <v>58.603999999999999</v>
      </c>
      <c r="H10667" s="7">
        <v>59.954999999999998</v>
      </c>
      <c r="I10667" s="7">
        <v>52.154000000000003</v>
      </c>
      <c r="J10667" s="7">
        <v>98.911000000000001</v>
      </c>
      <c r="K10667" s="7">
        <v>88.992999999999995</v>
      </c>
      <c r="L10667" s="7">
        <v>86.988</v>
      </c>
      <c r="M10667" s="7">
        <v>118.80200000000001</v>
      </c>
      <c r="N10667" s="7">
        <v>61.959000000000003</v>
      </c>
      <c r="O10667" s="7"/>
    </row>
    <row r="10668" spans="1:15" x14ac:dyDescent="0.2">
      <c r="A10668" s="2">
        <v>1</v>
      </c>
      <c r="B10668" s="6" t="s">
        <v>17</v>
      </c>
      <c r="C10668" s="6">
        <v>1</v>
      </c>
      <c r="D10668" s="5" t="s">
        <v>738</v>
      </c>
      <c r="E10668" s="5" t="str">
        <f t="shared" si="992"/>
        <v/>
      </c>
      <c r="F10668" s="5" t="str">
        <f t="shared" si="991"/>
        <v/>
      </c>
      <c r="G10668" s="7">
        <v>59.009</v>
      </c>
      <c r="H10668" s="7">
        <v>59.959000000000003</v>
      </c>
      <c r="I10668" s="7">
        <v>53.298000000000002</v>
      </c>
      <c r="J10668" s="7">
        <v>99.561999999999998</v>
      </c>
      <c r="K10668" s="7">
        <v>90.322000000000003</v>
      </c>
      <c r="L10668" s="7">
        <v>88.891000000000005</v>
      </c>
      <c r="M10668" s="7">
        <v>126.045</v>
      </c>
      <c r="N10668" s="7">
        <v>67.180000000000007</v>
      </c>
      <c r="O10668" s="7"/>
    </row>
    <row r="10669" spans="1:15" x14ac:dyDescent="0.2">
      <c r="A10669" s="2">
        <v>1</v>
      </c>
      <c r="B10669" s="6" t="s">
        <v>18</v>
      </c>
      <c r="C10669" s="6">
        <v>1</v>
      </c>
      <c r="D10669" s="5" t="s">
        <v>738</v>
      </c>
      <c r="E10669" s="5" t="str">
        <f t="shared" si="992"/>
        <v/>
      </c>
      <c r="F10669" s="5" t="str">
        <f t="shared" si="991"/>
        <v/>
      </c>
      <c r="G10669" s="7">
        <v>60.487000000000002</v>
      </c>
      <c r="H10669" s="7">
        <v>61.033000000000001</v>
      </c>
      <c r="I10669" s="7">
        <v>53.612000000000002</v>
      </c>
      <c r="J10669" s="7">
        <v>101.524</v>
      </c>
      <c r="K10669" s="7">
        <v>88.635000000000005</v>
      </c>
      <c r="L10669" s="7">
        <v>87.840999999999994</v>
      </c>
      <c r="M10669" s="7">
        <v>129.03200000000001</v>
      </c>
      <c r="N10669" s="7">
        <v>69.177000000000007</v>
      </c>
      <c r="O10669" s="7"/>
    </row>
    <row r="10670" spans="1:15" x14ac:dyDescent="0.2">
      <c r="A10670" s="2">
        <v>1</v>
      </c>
      <c r="B10670" s="6" t="s">
        <v>19</v>
      </c>
      <c r="C10670" s="6">
        <v>1</v>
      </c>
      <c r="D10670" s="5" t="s">
        <v>738</v>
      </c>
      <c r="E10670" s="5" t="str">
        <f t="shared" si="992"/>
        <v/>
      </c>
      <c r="F10670" s="5" t="str">
        <f t="shared" si="991"/>
        <v/>
      </c>
      <c r="G10670" s="7">
        <v>63.902000000000001</v>
      </c>
      <c r="H10670" s="7">
        <v>64.918000000000006</v>
      </c>
      <c r="I10670" s="7">
        <v>55.338999999999999</v>
      </c>
      <c r="J10670" s="7">
        <v>102.233</v>
      </c>
      <c r="K10670" s="7">
        <v>86.600999999999999</v>
      </c>
      <c r="L10670" s="7">
        <v>85.245999999999995</v>
      </c>
      <c r="M10670" s="7">
        <v>129.441</v>
      </c>
      <c r="N10670" s="7">
        <v>71.632000000000005</v>
      </c>
      <c r="O10670" s="7"/>
    </row>
    <row r="10671" spans="1:15" x14ac:dyDescent="0.2">
      <c r="A10671" s="2">
        <v>1</v>
      </c>
      <c r="B10671" s="6" t="s">
        <v>20</v>
      </c>
      <c r="C10671" s="6">
        <v>1</v>
      </c>
      <c r="D10671" s="5" t="s">
        <v>738</v>
      </c>
      <c r="E10671" s="5" t="str">
        <f t="shared" si="992"/>
        <v/>
      </c>
      <c r="F10671" s="5" t="str">
        <f t="shared" si="991"/>
        <v/>
      </c>
      <c r="G10671" s="7">
        <v>67.412999999999997</v>
      </c>
      <c r="H10671" s="7">
        <v>68.849999999999994</v>
      </c>
      <c r="I10671" s="7">
        <v>58.286999999999999</v>
      </c>
      <c r="J10671" s="7">
        <v>103.036</v>
      </c>
      <c r="K10671" s="7">
        <v>86.462000000000003</v>
      </c>
      <c r="L10671" s="7">
        <v>84.656999999999996</v>
      </c>
      <c r="M10671" s="7">
        <v>125.241</v>
      </c>
      <c r="N10671" s="7">
        <v>72.998999999999995</v>
      </c>
      <c r="O10671" s="7"/>
    </row>
    <row r="10672" spans="1:15" x14ac:dyDescent="0.2">
      <c r="A10672" s="2">
        <v>1</v>
      </c>
      <c r="B10672" s="6" t="s">
        <v>21</v>
      </c>
      <c r="C10672" s="6">
        <v>1</v>
      </c>
      <c r="D10672" s="5" t="s">
        <v>738</v>
      </c>
      <c r="E10672" s="5" t="str">
        <f t="shared" si="992"/>
        <v/>
      </c>
      <c r="F10672" s="5" t="str">
        <f t="shared" si="991"/>
        <v/>
      </c>
      <c r="G10672" s="7">
        <v>71.546999999999997</v>
      </c>
      <c r="H10672" s="7">
        <v>73.400999999999996</v>
      </c>
      <c r="I10672" s="7">
        <v>62.173000000000002</v>
      </c>
      <c r="J10672" s="7">
        <v>103.04300000000001</v>
      </c>
      <c r="K10672" s="7">
        <v>86.899000000000001</v>
      </c>
      <c r="L10672" s="7">
        <v>84.703000000000003</v>
      </c>
      <c r="M10672" s="7">
        <v>117.84</v>
      </c>
      <c r="N10672" s="7">
        <v>73.265000000000001</v>
      </c>
      <c r="O10672" s="7"/>
    </row>
    <row r="10673" spans="1:15" x14ac:dyDescent="0.2">
      <c r="A10673" s="2">
        <v>1</v>
      </c>
      <c r="B10673" s="6" t="s">
        <v>22</v>
      </c>
      <c r="C10673" s="6">
        <v>1</v>
      </c>
      <c r="D10673" s="5" t="s">
        <v>738</v>
      </c>
      <c r="E10673" s="5" t="str">
        <f t="shared" si="992"/>
        <v/>
      </c>
      <c r="F10673" s="5" t="str">
        <f t="shared" si="991"/>
        <v/>
      </c>
      <c r="G10673" s="7">
        <v>75.372</v>
      </c>
      <c r="H10673" s="7">
        <v>77.158000000000001</v>
      </c>
      <c r="I10673" s="7">
        <v>65.835999999999999</v>
      </c>
      <c r="J10673" s="7">
        <v>104.712</v>
      </c>
      <c r="K10673" s="7">
        <v>87.347999999999999</v>
      </c>
      <c r="L10673" s="7">
        <v>85.325999999999993</v>
      </c>
      <c r="M10673" s="7">
        <v>116.794</v>
      </c>
      <c r="N10673" s="7">
        <v>76.891999999999996</v>
      </c>
      <c r="O10673" s="7"/>
    </row>
    <row r="10674" spans="1:15" x14ac:dyDescent="0.2">
      <c r="A10674" s="2">
        <v>1</v>
      </c>
      <c r="B10674" s="6" t="s">
        <v>23</v>
      </c>
      <c r="C10674" s="6">
        <v>1</v>
      </c>
      <c r="D10674" s="5" t="s">
        <v>738</v>
      </c>
      <c r="E10674" s="5" t="str">
        <f t="shared" si="992"/>
        <v/>
      </c>
      <c r="F10674" s="5" t="str">
        <f t="shared" si="991"/>
        <v/>
      </c>
      <c r="G10674" s="7">
        <v>81.536000000000001</v>
      </c>
      <c r="H10674" s="7">
        <v>84.281000000000006</v>
      </c>
      <c r="I10674" s="7">
        <v>73.352999999999994</v>
      </c>
      <c r="J10674" s="7">
        <v>104.794</v>
      </c>
      <c r="K10674" s="7">
        <v>89.963999999999999</v>
      </c>
      <c r="L10674" s="7">
        <v>87.034000000000006</v>
      </c>
      <c r="M10674" s="7">
        <v>107.608</v>
      </c>
      <c r="N10674" s="7">
        <v>78.933999999999997</v>
      </c>
      <c r="O10674" s="7"/>
    </row>
    <row r="10675" spans="1:15" x14ac:dyDescent="0.2">
      <c r="A10675" s="2">
        <v>1</v>
      </c>
      <c r="B10675" s="6" t="s">
        <v>24</v>
      </c>
      <c r="C10675" s="6">
        <v>1</v>
      </c>
      <c r="D10675" s="5" t="s">
        <v>738</v>
      </c>
      <c r="E10675" s="5" t="str">
        <f t="shared" si="992"/>
        <v/>
      </c>
      <c r="F10675" s="5" t="str">
        <f t="shared" si="991"/>
        <v/>
      </c>
      <c r="G10675" s="7">
        <v>84.548000000000002</v>
      </c>
      <c r="H10675" s="7">
        <v>87.516999999999996</v>
      </c>
      <c r="I10675" s="7">
        <v>79.400000000000006</v>
      </c>
      <c r="J10675" s="7">
        <v>105.127</v>
      </c>
      <c r="K10675" s="7">
        <v>93.912000000000006</v>
      </c>
      <c r="L10675" s="7">
        <v>90.725999999999999</v>
      </c>
      <c r="M10675" s="7">
        <v>104.79300000000001</v>
      </c>
      <c r="N10675" s="7">
        <v>83.206000000000003</v>
      </c>
      <c r="O10675" s="7"/>
    </row>
    <row r="10676" spans="1:15" x14ac:dyDescent="0.2">
      <c r="A10676" s="2">
        <v>1</v>
      </c>
      <c r="B10676" s="6" t="s">
        <v>25</v>
      </c>
      <c r="C10676" s="6">
        <v>1</v>
      </c>
      <c r="D10676" s="5" t="s">
        <v>738</v>
      </c>
      <c r="E10676" s="5" t="str">
        <f t="shared" si="992"/>
        <v/>
      </c>
      <c r="F10676" s="5" t="str">
        <f t="shared" si="991"/>
        <v/>
      </c>
      <c r="G10676" s="7">
        <v>89.132000000000005</v>
      </c>
      <c r="H10676" s="7">
        <v>94.448999999999998</v>
      </c>
      <c r="I10676" s="7">
        <v>88.643000000000001</v>
      </c>
      <c r="J10676" s="7">
        <v>104.35</v>
      </c>
      <c r="K10676" s="7">
        <v>99.451999999999998</v>
      </c>
      <c r="L10676" s="7">
        <v>93.852000000000004</v>
      </c>
      <c r="M10676" s="7">
        <v>94.388000000000005</v>
      </c>
      <c r="N10676" s="7">
        <v>83.668000000000006</v>
      </c>
      <c r="O10676" s="7"/>
    </row>
    <row r="10677" spans="1:15" x14ac:dyDescent="0.2">
      <c r="A10677" s="2">
        <v>1</v>
      </c>
      <c r="B10677" s="6" t="s">
        <v>26</v>
      </c>
      <c r="C10677" s="6">
        <v>1</v>
      </c>
      <c r="D10677" s="5" t="s">
        <v>738</v>
      </c>
      <c r="E10677" s="5" t="str">
        <f t="shared" si="992"/>
        <v/>
      </c>
      <c r="F10677" s="5" t="str">
        <f t="shared" si="991"/>
        <v/>
      </c>
      <c r="G10677" s="7">
        <v>93.26</v>
      </c>
      <c r="H10677" s="7">
        <v>97.718999999999994</v>
      </c>
      <c r="I10677" s="7">
        <v>98.531999999999996</v>
      </c>
      <c r="J10677" s="7">
        <v>102.735</v>
      </c>
      <c r="K10677" s="7">
        <v>105.65300000000001</v>
      </c>
      <c r="L10677" s="7">
        <v>100.83199999999999</v>
      </c>
      <c r="M10677" s="7">
        <v>94.56</v>
      </c>
      <c r="N10677" s="7">
        <v>93.171999999999997</v>
      </c>
      <c r="O10677" s="7"/>
    </row>
    <row r="10678" spans="1:15" x14ac:dyDescent="0.2">
      <c r="A10678" s="2">
        <v>1</v>
      </c>
      <c r="B10678" s="6" t="s">
        <v>27</v>
      </c>
      <c r="C10678" s="6">
        <v>1</v>
      </c>
      <c r="D10678" s="5" t="s">
        <v>738</v>
      </c>
      <c r="E10678" s="5" t="str">
        <f t="shared" si="992"/>
        <v/>
      </c>
      <c r="F10678" s="5" t="str">
        <f t="shared" si="991"/>
        <v/>
      </c>
      <c r="G10678" s="7">
        <v>94.891000000000005</v>
      </c>
      <c r="H10678" s="7">
        <v>98.644000000000005</v>
      </c>
      <c r="I10678" s="7">
        <v>107.727</v>
      </c>
      <c r="J10678" s="7">
        <v>101.848</v>
      </c>
      <c r="K10678" s="7">
        <v>113.527</v>
      </c>
      <c r="L10678" s="7">
        <v>109.208</v>
      </c>
      <c r="M10678" s="7">
        <v>103.37</v>
      </c>
      <c r="N10678" s="7">
        <v>111.358</v>
      </c>
      <c r="O10678" s="7"/>
    </row>
    <row r="10679" spans="1:15" x14ac:dyDescent="0.2">
      <c r="A10679" s="2">
        <v>1</v>
      </c>
      <c r="B10679" s="6" t="s">
        <v>28</v>
      </c>
      <c r="C10679" s="6">
        <v>1</v>
      </c>
      <c r="D10679" s="5" t="s">
        <v>738</v>
      </c>
      <c r="E10679" s="5" t="str">
        <f t="shared" si="992"/>
        <v/>
      </c>
      <c r="F10679" s="5" t="str">
        <f t="shared" si="991"/>
        <v/>
      </c>
      <c r="G10679" s="7">
        <v>91.994</v>
      </c>
      <c r="H10679" s="7">
        <v>94.406999999999996</v>
      </c>
      <c r="I10679" s="7">
        <v>104.43899999999999</v>
      </c>
      <c r="J10679" s="7">
        <v>101.23099999999999</v>
      </c>
      <c r="K10679" s="7">
        <v>113.52800000000001</v>
      </c>
      <c r="L10679" s="7">
        <v>110.627</v>
      </c>
      <c r="M10679" s="7">
        <v>108.25700000000001</v>
      </c>
      <c r="N10679" s="7">
        <v>113.062</v>
      </c>
      <c r="O10679" s="7"/>
    </row>
    <row r="10680" spans="1:15" x14ac:dyDescent="0.2">
      <c r="A10680" s="2">
        <v>1</v>
      </c>
      <c r="B10680" s="6" t="s">
        <v>29</v>
      </c>
      <c r="C10680" s="6">
        <v>1</v>
      </c>
      <c r="D10680" s="5" t="s">
        <v>738</v>
      </c>
      <c r="E10680" s="5" t="str">
        <f t="shared" si="992"/>
        <v/>
      </c>
      <c r="F10680" s="5" t="str">
        <f t="shared" si="991"/>
        <v/>
      </c>
      <c r="G10680" s="7">
        <v>100</v>
      </c>
      <c r="H10680" s="7">
        <v>100</v>
      </c>
      <c r="I10680" s="7">
        <v>100</v>
      </c>
      <c r="J10680" s="7">
        <v>100</v>
      </c>
      <c r="K10680" s="7">
        <v>100</v>
      </c>
      <c r="L10680" s="7">
        <v>100</v>
      </c>
      <c r="M10680" s="7">
        <v>100</v>
      </c>
      <c r="N10680" s="7">
        <v>100</v>
      </c>
      <c r="O10680" s="7"/>
    </row>
    <row r="10681" spans="1:15" x14ac:dyDescent="0.2">
      <c r="A10681" s="2">
        <v>1</v>
      </c>
      <c r="B10681" s="6" t="s">
        <v>30</v>
      </c>
      <c r="C10681" s="6">
        <v>1</v>
      </c>
      <c r="D10681" s="5" t="s">
        <v>738</v>
      </c>
      <c r="E10681" s="5" t="str">
        <f t="shared" si="992"/>
        <v/>
      </c>
      <c r="F10681" s="5" t="str">
        <f t="shared" si="991"/>
        <v/>
      </c>
      <c r="G10681" s="7">
        <v>106.52800000000001</v>
      </c>
      <c r="H10681" s="7">
        <v>107.408</v>
      </c>
      <c r="I10681" s="7">
        <v>97.281000000000006</v>
      </c>
      <c r="J10681" s="7">
        <v>100.071</v>
      </c>
      <c r="K10681" s="7">
        <v>91.32</v>
      </c>
      <c r="L10681" s="7">
        <v>90.570999999999998</v>
      </c>
      <c r="M10681" s="7">
        <v>103.011</v>
      </c>
      <c r="N10681" s="7">
        <v>100.21</v>
      </c>
      <c r="O10681" s="7"/>
    </row>
    <row r="10682" spans="1:15" x14ac:dyDescent="0.2">
      <c r="A10682" s="2">
        <v>1</v>
      </c>
      <c r="B10682" s="6" t="s">
        <v>31</v>
      </c>
      <c r="C10682" s="6">
        <v>1</v>
      </c>
      <c r="D10682" s="5" t="s">
        <v>738</v>
      </c>
      <c r="E10682" s="5" t="str">
        <f t="shared" si="992"/>
        <v/>
      </c>
      <c r="F10682" s="5" t="str">
        <f t="shared" si="991"/>
        <v/>
      </c>
      <c r="G10682" s="7">
        <v>112.03700000000001</v>
      </c>
      <c r="H10682" s="7">
        <v>113.30500000000001</v>
      </c>
      <c r="I10682" s="7">
        <v>97.513999999999996</v>
      </c>
      <c r="J10682" s="7">
        <v>100.163</v>
      </c>
      <c r="K10682" s="7">
        <v>87.037000000000006</v>
      </c>
      <c r="L10682" s="7">
        <v>86.063000000000002</v>
      </c>
      <c r="M10682" s="7">
        <v>108.065</v>
      </c>
      <c r="N10682" s="7">
        <v>105.378</v>
      </c>
      <c r="O10682" s="7"/>
    </row>
    <row r="10683" spans="1:15" x14ac:dyDescent="0.2">
      <c r="A10683" s="2">
        <v>1</v>
      </c>
      <c r="B10683" s="6" t="s">
        <v>32</v>
      </c>
      <c r="C10683" s="6">
        <v>1</v>
      </c>
      <c r="D10683" s="5" t="s">
        <v>738</v>
      </c>
      <c r="E10683" s="5" t="str">
        <f t="shared" si="992"/>
        <v/>
      </c>
      <c r="F10683" s="5" t="str">
        <f t="shared" si="991"/>
        <v/>
      </c>
      <c r="G10683" s="7">
        <v>115.877</v>
      </c>
      <c r="H10683" s="7">
        <v>119.012</v>
      </c>
      <c r="I10683" s="7">
        <v>97.087999999999994</v>
      </c>
      <c r="J10683" s="7">
        <v>101.35</v>
      </c>
      <c r="K10683" s="7">
        <v>83.784999999999997</v>
      </c>
      <c r="L10683" s="7">
        <v>81.578999999999994</v>
      </c>
      <c r="M10683" s="7">
        <v>110.68899999999999</v>
      </c>
      <c r="N10683" s="7">
        <v>107.465</v>
      </c>
      <c r="O10683" s="7"/>
    </row>
    <row r="10684" spans="1:15" x14ac:dyDescent="0.2">
      <c r="A10684" s="2">
        <v>1</v>
      </c>
      <c r="B10684" s="6" t="s">
        <v>33</v>
      </c>
      <c r="C10684" s="6">
        <v>1</v>
      </c>
      <c r="D10684" s="5" t="s">
        <v>738</v>
      </c>
      <c r="E10684" s="5" t="str">
        <f t="shared" si="992"/>
        <v/>
      </c>
      <c r="F10684" s="5" t="str">
        <f t="shared" si="991"/>
        <v/>
      </c>
      <c r="G10684" s="7">
        <v>119.83199999999999</v>
      </c>
      <c r="H10684" s="7">
        <v>124.003</v>
      </c>
      <c r="I10684" s="7">
        <v>98.08</v>
      </c>
      <c r="J10684" s="7">
        <v>102.69</v>
      </c>
      <c r="K10684" s="7">
        <v>81.847999999999999</v>
      </c>
      <c r="L10684" s="7">
        <v>79.094999999999999</v>
      </c>
      <c r="M10684" s="7">
        <v>113.48</v>
      </c>
      <c r="N10684" s="7">
        <v>111.301</v>
      </c>
      <c r="O10684" s="7"/>
    </row>
    <row r="10685" spans="1:15" x14ac:dyDescent="0.2">
      <c r="A10685" s="2">
        <v>1</v>
      </c>
      <c r="B10685" s="6" t="s">
        <v>34</v>
      </c>
      <c r="C10685" s="6">
        <v>1</v>
      </c>
      <c r="D10685" s="5" t="s">
        <v>738</v>
      </c>
      <c r="E10685" s="5" t="str">
        <f t="shared" si="992"/>
        <v/>
      </c>
      <c r="F10685" s="5" t="str">
        <f t="shared" si="991"/>
        <v/>
      </c>
      <c r="G10685" s="7">
        <v>121.497</v>
      </c>
      <c r="H10685" s="7">
        <v>123.749</v>
      </c>
      <c r="I10685" s="7">
        <v>97.731999999999999</v>
      </c>
      <c r="J10685" s="7">
        <v>105.42</v>
      </c>
      <c r="K10685" s="7">
        <v>80.438999999999993</v>
      </c>
      <c r="L10685" s="7">
        <v>78.975999999999999</v>
      </c>
      <c r="M10685" s="7">
        <v>106.354</v>
      </c>
      <c r="N10685" s="7">
        <v>103.941</v>
      </c>
      <c r="O10685" s="7"/>
    </row>
    <row r="10686" spans="1:15" x14ac:dyDescent="0.2">
      <c r="A10686" s="2">
        <v>1</v>
      </c>
      <c r="B10686" s="6" t="s">
        <v>35</v>
      </c>
      <c r="C10686" s="6">
        <v>1</v>
      </c>
      <c r="D10686" s="5" t="s">
        <v>738</v>
      </c>
      <c r="E10686" s="5" t="str">
        <f t="shared" si="992"/>
        <v/>
      </c>
      <c r="F10686" s="5" t="str">
        <f t="shared" si="991"/>
        <v/>
      </c>
      <c r="G10686" s="7">
        <v>123.79300000000001</v>
      </c>
      <c r="H10686" s="7">
        <v>125.94499999999999</v>
      </c>
      <c r="I10686" s="7">
        <v>99.247</v>
      </c>
      <c r="J10686" s="7">
        <v>107.148</v>
      </c>
      <c r="K10686" s="7">
        <v>80.171999999999997</v>
      </c>
      <c r="L10686" s="7">
        <v>78.802999999999997</v>
      </c>
      <c r="M10686" s="7">
        <v>104.86799999999999</v>
      </c>
      <c r="N10686" s="7">
        <v>104.07899999999999</v>
      </c>
      <c r="O10686" s="7"/>
    </row>
    <row r="10687" spans="1:15" x14ac:dyDescent="0.2">
      <c r="A10687" s="2">
        <v>1</v>
      </c>
      <c r="B10687" s="6" t="s">
        <v>36</v>
      </c>
      <c r="C10687" s="6">
        <v>1</v>
      </c>
      <c r="D10687" s="5" t="s">
        <v>738</v>
      </c>
      <c r="E10687" s="5" t="str">
        <f t="shared" si="992"/>
        <v/>
      </c>
      <c r="F10687" s="5" t="str">
        <f t="shared" si="991"/>
        <v/>
      </c>
      <c r="G10687" s="7">
        <v>126.146</v>
      </c>
      <c r="H10687" s="7">
        <v>130.11500000000001</v>
      </c>
      <c r="I10687" s="7">
        <v>96.515000000000001</v>
      </c>
      <c r="J10687" s="7">
        <v>107.955</v>
      </c>
      <c r="K10687" s="7">
        <v>76.510999999999996</v>
      </c>
      <c r="L10687" s="7">
        <v>74.177000000000007</v>
      </c>
      <c r="M10687" s="7">
        <v>107.723</v>
      </c>
      <c r="N10687" s="7">
        <v>103.96899999999999</v>
      </c>
      <c r="O10687" s="7"/>
    </row>
    <row r="10688" spans="1:15" x14ac:dyDescent="0.2">
      <c r="A10688" s="2">
        <v>1</v>
      </c>
      <c r="B10688" s="6" t="s">
        <v>37</v>
      </c>
      <c r="C10688" s="6">
        <v>1</v>
      </c>
      <c r="D10688" s="5" t="s">
        <v>738</v>
      </c>
      <c r="E10688" s="5" t="str">
        <f t="shared" si="992"/>
        <v/>
      </c>
      <c r="F10688" s="5" t="str">
        <f t="shared" si="991"/>
        <v/>
      </c>
      <c r="G10688" s="7">
        <v>131.89099999999999</v>
      </c>
      <c r="H10688" s="7">
        <v>138.155</v>
      </c>
      <c r="I10688" s="7">
        <v>97.378</v>
      </c>
      <c r="J10688" s="7">
        <v>108.569</v>
      </c>
      <c r="K10688" s="7">
        <v>73.831999999999994</v>
      </c>
      <c r="L10688" s="7">
        <v>70.484999999999999</v>
      </c>
      <c r="M10688" s="7">
        <v>104.65300000000001</v>
      </c>
      <c r="N10688" s="7">
        <v>101.91</v>
      </c>
      <c r="O10688" s="7"/>
    </row>
    <row r="10689" spans="1:15" x14ac:dyDescent="0.2">
      <c r="A10689" s="2">
        <v>0</v>
      </c>
      <c r="B10689" s="5" t="s">
        <v>736</v>
      </c>
      <c r="C10689" s="6" t="s">
        <v>0</v>
      </c>
      <c r="E10689" s="5" t="str">
        <f t="shared" si="992"/>
        <v/>
      </c>
      <c r="F10689" s="5" t="str">
        <f t="shared" si="991"/>
        <v/>
      </c>
    </row>
    <row r="10690" spans="1:15" x14ac:dyDescent="0.2">
      <c r="A10690" s="2">
        <v>1</v>
      </c>
      <c r="B10690" s="6" t="s">
        <v>13</v>
      </c>
      <c r="C10690" s="6">
        <v>1</v>
      </c>
      <c r="D10690" s="5" t="s">
        <v>739</v>
      </c>
      <c r="E10690" s="5" t="str">
        <f t="shared" si="992"/>
        <v/>
      </c>
      <c r="F10690" s="5" t="str">
        <f t="shared" si="991"/>
        <v/>
      </c>
      <c r="G10690" s="7">
        <v>51.795999999999999</v>
      </c>
      <c r="H10690" s="7">
        <v>53.4</v>
      </c>
      <c r="I10690" s="7">
        <v>46.137</v>
      </c>
      <c r="J10690" s="7">
        <v>99.364999999999995</v>
      </c>
      <c r="K10690" s="7">
        <v>89.075000000000003</v>
      </c>
      <c r="L10690" s="7">
        <v>86.399000000000001</v>
      </c>
      <c r="M10690" s="7">
        <v>129.482</v>
      </c>
      <c r="N10690" s="7">
        <v>59.738999999999997</v>
      </c>
      <c r="O10690" s="7"/>
    </row>
    <row r="10691" spans="1:15" x14ac:dyDescent="0.2">
      <c r="A10691" s="2">
        <v>1</v>
      </c>
      <c r="B10691" s="6" t="s">
        <v>15</v>
      </c>
      <c r="C10691" s="6">
        <v>1</v>
      </c>
      <c r="D10691" s="5" t="s">
        <v>739</v>
      </c>
      <c r="E10691" s="5" t="str">
        <f t="shared" si="992"/>
        <v/>
      </c>
      <c r="F10691" s="5" t="str">
        <f t="shared" si="991"/>
        <v/>
      </c>
      <c r="G10691" s="7">
        <v>56.075000000000003</v>
      </c>
      <c r="H10691" s="7">
        <v>57.743000000000002</v>
      </c>
      <c r="I10691" s="7">
        <v>51.036000000000001</v>
      </c>
      <c r="J10691" s="7">
        <v>98.064999999999998</v>
      </c>
      <c r="K10691" s="7">
        <v>91.013999999999996</v>
      </c>
      <c r="L10691" s="7">
        <v>88.384</v>
      </c>
      <c r="M10691" s="7">
        <v>119.342</v>
      </c>
      <c r="N10691" s="7">
        <v>60.906999999999996</v>
      </c>
      <c r="O10691" s="7"/>
    </row>
    <row r="10692" spans="1:15" x14ac:dyDescent="0.2">
      <c r="A10692" s="2">
        <v>1</v>
      </c>
      <c r="B10692" s="6" t="s">
        <v>16</v>
      </c>
      <c r="C10692" s="6">
        <v>1</v>
      </c>
      <c r="D10692" s="5" t="s">
        <v>739</v>
      </c>
      <c r="E10692" s="5" t="str">
        <f t="shared" si="992"/>
        <v/>
      </c>
      <c r="F10692" s="5" t="str">
        <f t="shared" si="991"/>
        <v/>
      </c>
      <c r="G10692" s="7">
        <v>58.603999999999999</v>
      </c>
      <c r="H10692" s="7">
        <v>59.954999999999998</v>
      </c>
      <c r="I10692" s="7">
        <v>52.154000000000003</v>
      </c>
      <c r="J10692" s="7">
        <v>98.911000000000001</v>
      </c>
      <c r="K10692" s="7">
        <v>88.992999999999995</v>
      </c>
      <c r="L10692" s="7">
        <v>86.988</v>
      </c>
      <c r="M10692" s="7">
        <v>118.80200000000001</v>
      </c>
      <c r="N10692" s="7">
        <v>61.959000000000003</v>
      </c>
      <c r="O10692" s="7"/>
    </row>
    <row r="10693" spans="1:15" x14ac:dyDescent="0.2">
      <c r="A10693" s="2">
        <v>1</v>
      </c>
      <c r="B10693" s="6" t="s">
        <v>17</v>
      </c>
      <c r="C10693" s="6">
        <v>1</v>
      </c>
      <c r="D10693" s="5" t="s">
        <v>739</v>
      </c>
      <c r="E10693" s="5" t="str">
        <f t="shared" si="992"/>
        <v/>
      </c>
      <c r="F10693" s="5" t="str">
        <f t="shared" si="991"/>
        <v/>
      </c>
      <c r="G10693" s="7">
        <v>59.009</v>
      </c>
      <c r="H10693" s="7">
        <v>59.959000000000003</v>
      </c>
      <c r="I10693" s="7">
        <v>53.298000000000002</v>
      </c>
      <c r="J10693" s="7">
        <v>99.561999999999998</v>
      </c>
      <c r="K10693" s="7">
        <v>90.322000000000003</v>
      </c>
      <c r="L10693" s="7">
        <v>88.891000000000005</v>
      </c>
      <c r="M10693" s="7">
        <v>126.045</v>
      </c>
      <c r="N10693" s="7">
        <v>67.180000000000007</v>
      </c>
      <c r="O10693" s="7"/>
    </row>
    <row r="10694" spans="1:15" x14ac:dyDescent="0.2">
      <c r="A10694" s="2">
        <v>1</v>
      </c>
      <c r="B10694" s="6" t="s">
        <v>18</v>
      </c>
      <c r="C10694" s="6">
        <v>1</v>
      </c>
      <c r="D10694" s="5" t="s">
        <v>739</v>
      </c>
      <c r="E10694" s="5" t="str">
        <f t="shared" si="992"/>
        <v/>
      </c>
      <c r="F10694" s="5" t="str">
        <f t="shared" si="991"/>
        <v/>
      </c>
      <c r="G10694" s="7">
        <v>60.487000000000002</v>
      </c>
      <c r="H10694" s="7">
        <v>61.033000000000001</v>
      </c>
      <c r="I10694" s="7">
        <v>53.612000000000002</v>
      </c>
      <c r="J10694" s="7">
        <v>101.524</v>
      </c>
      <c r="K10694" s="7">
        <v>88.635000000000005</v>
      </c>
      <c r="L10694" s="7">
        <v>87.840999999999994</v>
      </c>
      <c r="M10694" s="7">
        <v>129.03200000000001</v>
      </c>
      <c r="N10694" s="7">
        <v>69.177000000000007</v>
      </c>
      <c r="O10694" s="7"/>
    </row>
    <row r="10695" spans="1:15" x14ac:dyDescent="0.2">
      <c r="A10695" s="2">
        <v>1</v>
      </c>
      <c r="B10695" s="6" t="s">
        <v>19</v>
      </c>
      <c r="C10695" s="6">
        <v>1</v>
      </c>
      <c r="D10695" s="5" t="s">
        <v>739</v>
      </c>
      <c r="E10695" s="5" t="str">
        <f t="shared" si="992"/>
        <v/>
      </c>
      <c r="F10695" s="5" t="str">
        <f t="shared" si="991"/>
        <v/>
      </c>
      <c r="G10695" s="7">
        <v>63.902000000000001</v>
      </c>
      <c r="H10695" s="7">
        <v>64.918000000000006</v>
      </c>
      <c r="I10695" s="7">
        <v>55.338999999999999</v>
      </c>
      <c r="J10695" s="7">
        <v>102.233</v>
      </c>
      <c r="K10695" s="7">
        <v>86.600999999999999</v>
      </c>
      <c r="L10695" s="7">
        <v>85.245999999999995</v>
      </c>
      <c r="M10695" s="7">
        <v>129.441</v>
      </c>
      <c r="N10695" s="7">
        <v>71.632000000000005</v>
      </c>
      <c r="O10695" s="7"/>
    </row>
    <row r="10696" spans="1:15" x14ac:dyDescent="0.2">
      <c r="A10696" s="2">
        <v>1</v>
      </c>
      <c r="B10696" s="6" t="s">
        <v>20</v>
      </c>
      <c r="C10696" s="6">
        <v>1</v>
      </c>
      <c r="D10696" s="5" t="s">
        <v>739</v>
      </c>
      <c r="E10696" s="5" t="str">
        <f t="shared" si="992"/>
        <v/>
      </c>
      <c r="F10696" s="5" t="str">
        <f t="shared" ref="F10696:F10759" si="993">IF(LEN(E10696)=0,"",E10696&amp;B10696)</f>
        <v/>
      </c>
      <c r="G10696" s="7">
        <v>67.412999999999997</v>
      </c>
      <c r="H10696" s="7">
        <v>68.849999999999994</v>
      </c>
      <c r="I10696" s="7">
        <v>58.286999999999999</v>
      </c>
      <c r="J10696" s="7">
        <v>103.036</v>
      </c>
      <c r="K10696" s="7">
        <v>86.462000000000003</v>
      </c>
      <c r="L10696" s="7">
        <v>84.656999999999996</v>
      </c>
      <c r="M10696" s="7">
        <v>125.241</v>
      </c>
      <c r="N10696" s="7">
        <v>72.998999999999995</v>
      </c>
      <c r="O10696" s="7"/>
    </row>
    <row r="10697" spans="1:15" x14ac:dyDescent="0.2">
      <c r="A10697" s="2">
        <v>1</v>
      </c>
      <c r="B10697" s="6" t="s">
        <v>21</v>
      </c>
      <c r="C10697" s="6">
        <v>1</v>
      </c>
      <c r="D10697" s="5" t="s">
        <v>739</v>
      </c>
      <c r="E10697" s="5" t="str">
        <f t="shared" ref="E10697:E10760" si="994">IF(C10697=0,IF(LEN(D10697)&lt;&gt;3,"",D10697),IF(LEN(D10697)&lt;&gt;4,"",LEFT(D10697,3)))</f>
        <v/>
      </c>
      <c r="F10697" s="5" t="str">
        <f t="shared" si="993"/>
        <v/>
      </c>
      <c r="G10697" s="7">
        <v>71.546999999999997</v>
      </c>
      <c r="H10697" s="7">
        <v>73.400999999999996</v>
      </c>
      <c r="I10697" s="7">
        <v>62.173000000000002</v>
      </c>
      <c r="J10697" s="7">
        <v>103.04300000000001</v>
      </c>
      <c r="K10697" s="7">
        <v>86.899000000000001</v>
      </c>
      <c r="L10697" s="7">
        <v>84.703000000000003</v>
      </c>
      <c r="M10697" s="7">
        <v>117.84</v>
      </c>
      <c r="N10697" s="7">
        <v>73.265000000000001</v>
      </c>
      <c r="O10697" s="7"/>
    </row>
    <row r="10698" spans="1:15" x14ac:dyDescent="0.2">
      <c r="A10698" s="2">
        <v>1</v>
      </c>
      <c r="B10698" s="6" t="s">
        <v>22</v>
      </c>
      <c r="C10698" s="6">
        <v>1</v>
      </c>
      <c r="D10698" s="5" t="s">
        <v>739</v>
      </c>
      <c r="E10698" s="5" t="str">
        <f t="shared" si="994"/>
        <v/>
      </c>
      <c r="F10698" s="5" t="str">
        <f t="shared" si="993"/>
        <v/>
      </c>
      <c r="G10698" s="7">
        <v>75.372</v>
      </c>
      <c r="H10698" s="7">
        <v>77.158000000000001</v>
      </c>
      <c r="I10698" s="7">
        <v>65.835999999999999</v>
      </c>
      <c r="J10698" s="7">
        <v>104.712</v>
      </c>
      <c r="K10698" s="7">
        <v>87.347999999999999</v>
      </c>
      <c r="L10698" s="7">
        <v>85.325999999999993</v>
      </c>
      <c r="M10698" s="7">
        <v>116.794</v>
      </c>
      <c r="N10698" s="7">
        <v>76.891999999999996</v>
      </c>
      <c r="O10698" s="7"/>
    </row>
    <row r="10699" spans="1:15" x14ac:dyDescent="0.2">
      <c r="A10699" s="2">
        <v>1</v>
      </c>
      <c r="B10699" s="6" t="s">
        <v>23</v>
      </c>
      <c r="C10699" s="6">
        <v>1</v>
      </c>
      <c r="D10699" s="5" t="s">
        <v>739</v>
      </c>
      <c r="E10699" s="5" t="str">
        <f t="shared" si="994"/>
        <v/>
      </c>
      <c r="F10699" s="5" t="str">
        <f t="shared" si="993"/>
        <v/>
      </c>
      <c r="G10699" s="7">
        <v>81.536000000000001</v>
      </c>
      <c r="H10699" s="7">
        <v>84.281000000000006</v>
      </c>
      <c r="I10699" s="7">
        <v>73.352999999999994</v>
      </c>
      <c r="J10699" s="7">
        <v>104.794</v>
      </c>
      <c r="K10699" s="7">
        <v>89.963999999999999</v>
      </c>
      <c r="L10699" s="7">
        <v>87.034000000000006</v>
      </c>
      <c r="M10699" s="7">
        <v>107.608</v>
      </c>
      <c r="N10699" s="7">
        <v>78.933999999999997</v>
      </c>
      <c r="O10699" s="7"/>
    </row>
    <row r="10700" spans="1:15" x14ac:dyDescent="0.2">
      <c r="A10700" s="2">
        <v>1</v>
      </c>
      <c r="B10700" s="6" t="s">
        <v>24</v>
      </c>
      <c r="C10700" s="6">
        <v>1</v>
      </c>
      <c r="D10700" s="5" t="s">
        <v>739</v>
      </c>
      <c r="E10700" s="5" t="str">
        <f t="shared" si="994"/>
        <v/>
      </c>
      <c r="F10700" s="5" t="str">
        <f t="shared" si="993"/>
        <v/>
      </c>
      <c r="G10700" s="7">
        <v>84.548000000000002</v>
      </c>
      <c r="H10700" s="7">
        <v>87.516999999999996</v>
      </c>
      <c r="I10700" s="7">
        <v>79.400000000000006</v>
      </c>
      <c r="J10700" s="7">
        <v>105.127</v>
      </c>
      <c r="K10700" s="7">
        <v>93.912000000000006</v>
      </c>
      <c r="L10700" s="7">
        <v>90.725999999999999</v>
      </c>
      <c r="M10700" s="7">
        <v>104.79300000000001</v>
      </c>
      <c r="N10700" s="7">
        <v>83.206000000000003</v>
      </c>
      <c r="O10700" s="7"/>
    </row>
    <row r="10701" spans="1:15" x14ac:dyDescent="0.2">
      <c r="A10701" s="2">
        <v>1</v>
      </c>
      <c r="B10701" s="6" t="s">
        <v>25</v>
      </c>
      <c r="C10701" s="6">
        <v>1</v>
      </c>
      <c r="D10701" s="5" t="s">
        <v>739</v>
      </c>
      <c r="E10701" s="5" t="str">
        <f t="shared" si="994"/>
        <v/>
      </c>
      <c r="F10701" s="5" t="str">
        <f t="shared" si="993"/>
        <v/>
      </c>
      <c r="G10701" s="7">
        <v>89.132000000000005</v>
      </c>
      <c r="H10701" s="7">
        <v>94.448999999999998</v>
      </c>
      <c r="I10701" s="7">
        <v>88.643000000000001</v>
      </c>
      <c r="J10701" s="7">
        <v>104.35</v>
      </c>
      <c r="K10701" s="7">
        <v>99.451999999999998</v>
      </c>
      <c r="L10701" s="7">
        <v>93.852000000000004</v>
      </c>
      <c r="M10701" s="7">
        <v>94.388000000000005</v>
      </c>
      <c r="N10701" s="7">
        <v>83.668000000000006</v>
      </c>
      <c r="O10701" s="7"/>
    </row>
    <row r="10702" spans="1:15" x14ac:dyDescent="0.2">
      <c r="A10702" s="2">
        <v>1</v>
      </c>
      <c r="B10702" s="6" t="s">
        <v>26</v>
      </c>
      <c r="C10702" s="6">
        <v>1</v>
      </c>
      <c r="D10702" s="5" t="s">
        <v>739</v>
      </c>
      <c r="E10702" s="5" t="str">
        <f t="shared" si="994"/>
        <v/>
      </c>
      <c r="F10702" s="5" t="str">
        <f t="shared" si="993"/>
        <v/>
      </c>
      <c r="G10702" s="7">
        <v>93.26</v>
      </c>
      <c r="H10702" s="7">
        <v>97.718999999999994</v>
      </c>
      <c r="I10702" s="7">
        <v>98.531999999999996</v>
      </c>
      <c r="J10702" s="7">
        <v>102.735</v>
      </c>
      <c r="K10702" s="7">
        <v>105.65300000000001</v>
      </c>
      <c r="L10702" s="7">
        <v>100.83199999999999</v>
      </c>
      <c r="M10702" s="7">
        <v>94.56</v>
      </c>
      <c r="N10702" s="7">
        <v>93.171999999999997</v>
      </c>
      <c r="O10702" s="7"/>
    </row>
    <row r="10703" spans="1:15" x14ac:dyDescent="0.2">
      <c r="A10703" s="2">
        <v>1</v>
      </c>
      <c r="B10703" s="6" t="s">
        <v>27</v>
      </c>
      <c r="C10703" s="6">
        <v>1</v>
      </c>
      <c r="D10703" s="5" t="s">
        <v>739</v>
      </c>
      <c r="E10703" s="5" t="str">
        <f t="shared" si="994"/>
        <v/>
      </c>
      <c r="F10703" s="5" t="str">
        <f t="shared" si="993"/>
        <v/>
      </c>
      <c r="G10703" s="7">
        <v>94.891000000000005</v>
      </c>
      <c r="H10703" s="7">
        <v>98.644000000000005</v>
      </c>
      <c r="I10703" s="7">
        <v>107.727</v>
      </c>
      <c r="J10703" s="7">
        <v>101.848</v>
      </c>
      <c r="K10703" s="7">
        <v>113.527</v>
      </c>
      <c r="L10703" s="7">
        <v>109.208</v>
      </c>
      <c r="M10703" s="7">
        <v>103.37</v>
      </c>
      <c r="N10703" s="7">
        <v>111.358</v>
      </c>
      <c r="O10703" s="7"/>
    </row>
    <row r="10704" spans="1:15" x14ac:dyDescent="0.2">
      <c r="A10704" s="2">
        <v>1</v>
      </c>
      <c r="B10704" s="6" t="s">
        <v>28</v>
      </c>
      <c r="C10704" s="6">
        <v>1</v>
      </c>
      <c r="D10704" s="5" t="s">
        <v>739</v>
      </c>
      <c r="E10704" s="5" t="str">
        <f t="shared" si="994"/>
        <v/>
      </c>
      <c r="F10704" s="5" t="str">
        <f t="shared" si="993"/>
        <v/>
      </c>
      <c r="G10704" s="7">
        <v>91.994</v>
      </c>
      <c r="H10704" s="7">
        <v>94.406999999999996</v>
      </c>
      <c r="I10704" s="7">
        <v>104.43899999999999</v>
      </c>
      <c r="J10704" s="7">
        <v>101.23099999999999</v>
      </c>
      <c r="K10704" s="7">
        <v>113.52800000000001</v>
      </c>
      <c r="L10704" s="7">
        <v>110.627</v>
      </c>
      <c r="M10704" s="7">
        <v>108.25700000000001</v>
      </c>
      <c r="N10704" s="7">
        <v>113.062</v>
      </c>
      <c r="O10704" s="7"/>
    </row>
    <row r="10705" spans="1:15" x14ac:dyDescent="0.2">
      <c r="A10705" s="2">
        <v>1</v>
      </c>
      <c r="B10705" s="6" t="s">
        <v>29</v>
      </c>
      <c r="C10705" s="6">
        <v>1</v>
      </c>
      <c r="D10705" s="5" t="s">
        <v>739</v>
      </c>
      <c r="E10705" s="5" t="str">
        <f t="shared" si="994"/>
        <v/>
      </c>
      <c r="F10705" s="5" t="str">
        <f t="shared" si="993"/>
        <v/>
      </c>
      <c r="G10705" s="7">
        <v>100</v>
      </c>
      <c r="H10705" s="7">
        <v>100</v>
      </c>
      <c r="I10705" s="7">
        <v>100</v>
      </c>
      <c r="J10705" s="7">
        <v>100</v>
      </c>
      <c r="K10705" s="7">
        <v>100</v>
      </c>
      <c r="L10705" s="7">
        <v>100</v>
      </c>
      <c r="M10705" s="7">
        <v>100</v>
      </c>
      <c r="N10705" s="7">
        <v>100</v>
      </c>
      <c r="O10705" s="7"/>
    </row>
    <row r="10706" spans="1:15" x14ac:dyDescent="0.2">
      <c r="A10706" s="2">
        <v>1</v>
      </c>
      <c r="B10706" s="6" t="s">
        <v>30</v>
      </c>
      <c r="C10706" s="6">
        <v>1</v>
      </c>
      <c r="D10706" s="5" t="s">
        <v>739</v>
      </c>
      <c r="E10706" s="5" t="str">
        <f t="shared" si="994"/>
        <v/>
      </c>
      <c r="F10706" s="5" t="str">
        <f t="shared" si="993"/>
        <v/>
      </c>
      <c r="G10706" s="7">
        <v>106.52800000000001</v>
      </c>
      <c r="H10706" s="7">
        <v>107.408</v>
      </c>
      <c r="I10706" s="7">
        <v>97.281000000000006</v>
      </c>
      <c r="J10706" s="7">
        <v>100.071</v>
      </c>
      <c r="K10706" s="7">
        <v>91.32</v>
      </c>
      <c r="L10706" s="7">
        <v>90.570999999999998</v>
      </c>
      <c r="M10706" s="7">
        <v>103.011</v>
      </c>
      <c r="N10706" s="7">
        <v>100.21</v>
      </c>
      <c r="O10706" s="7"/>
    </row>
    <row r="10707" spans="1:15" x14ac:dyDescent="0.2">
      <c r="A10707" s="2">
        <v>1</v>
      </c>
      <c r="B10707" s="6" t="s">
        <v>31</v>
      </c>
      <c r="C10707" s="6">
        <v>1</v>
      </c>
      <c r="D10707" s="5" t="s">
        <v>739</v>
      </c>
      <c r="E10707" s="5" t="str">
        <f t="shared" si="994"/>
        <v/>
      </c>
      <c r="F10707" s="5" t="str">
        <f t="shared" si="993"/>
        <v/>
      </c>
      <c r="G10707" s="7">
        <v>112.03700000000001</v>
      </c>
      <c r="H10707" s="7">
        <v>113.30500000000001</v>
      </c>
      <c r="I10707" s="7">
        <v>97.513999999999996</v>
      </c>
      <c r="J10707" s="7">
        <v>100.163</v>
      </c>
      <c r="K10707" s="7">
        <v>87.037000000000006</v>
      </c>
      <c r="L10707" s="7">
        <v>86.063000000000002</v>
      </c>
      <c r="M10707" s="7">
        <v>108.065</v>
      </c>
      <c r="N10707" s="7">
        <v>105.378</v>
      </c>
      <c r="O10707" s="7"/>
    </row>
    <row r="10708" spans="1:15" x14ac:dyDescent="0.2">
      <c r="A10708" s="2">
        <v>1</v>
      </c>
      <c r="B10708" s="6" t="s">
        <v>32</v>
      </c>
      <c r="C10708" s="6">
        <v>1</v>
      </c>
      <c r="D10708" s="5" t="s">
        <v>739</v>
      </c>
      <c r="E10708" s="5" t="str">
        <f t="shared" si="994"/>
        <v/>
      </c>
      <c r="F10708" s="5" t="str">
        <f t="shared" si="993"/>
        <v/>
      </c>
      <c r="G10708" s="7">
        <v>115.877</v>
      </c>
      <c r="H10708" s="7">
        <v>119.012</v>
      </c>
      <c r="I10708" s="7">
        <v>97.087999999999994</v>
      </c>
      <c r="J10708" s="7">
        <v>101.35</v>
      </c>
      <c r="K10708" s="7">
        <v>83.784999999999997</v>
      </c>
      <c r="L10708" s="7">
        <v>81.578999999999994</v>
      </c>
      <c r="M10708" s="7">
        <v>110.68899999999999</v>
      </c>
      <c r="N10708" s="7">
        <v>107.465</v>
      </c>
      <c r="O10708" s="7"/>
    </row>
    <row r="10709" spans="1:15" x14ac:dyDescent="0.2">
      <c r="A10709" s="2">
        <v>1</v>
      </c>
      <c r="B10709" s="6" t="s">
        <v>33</v>
      </c>
      <c r="C10709" s="6">
        <v>1</v>
      </c>
      <c r="D10709" s="5" t="s">
        <v>739</v>
      </c>
      <c r="E10709" s="5" t="str">
        <f t="shared" si="994"/>
        <v/>
      </c>
      <c r="F10709" s="5" t="str">
        <f t="shared" si="993"/>
        <v/>
      </c>
      <c r="G10709" s="7">
        <v>119.83199999999999</v>
      </c>
      <c r="H10709" s="7">
        <v>124.003</v>
      </c>
      <c r="I10709" s="7">
        <v>98.08</v>
      </c>
      <c r="J10709" s="7">
        <v>102.69</v>
      </c>
      <c r="K10709" s="7">
        <v>81.847999999999999</v>
      </c>
      <c r="L10709" s="7">
        <v>79.094999999999999</v>
      </c>
      <c r="M10709" s="7">
        <v>113.48</v>
      </c>
      <c r="N10709" s="7">
        <v>111.301</v>
      </c>
      <c r="O10709" s="7"/>
    </row>
    <row r="10710" spans="1:15" x14ac:dyDescent="0.2">
      <c r="A10710" s="2">
        <v>1</v>
      </c>
      <c r="B10710" s="6" t="s">
        <v>34</v>
      </c>
      <c r="C10710" s="6">
        <v>1</v>
      </c>
      <c r="D10710" s="5" t="s">
        <v>739</v>
      </c>
      <c r="E10710" s="5" t="str">
        <f t="shared" si="994"/>
        <v/>
      </c>
      <c r="F10710" s="5" t="str">
        <f t="shared" si="993"/>
        <v/>
      </c>
      <c r="G10710" s="7">
        <v>121.497</v>
      </c>
      <c r="H10710" s="7">
        <v>123.749</v>
      </c>
      <c r="I10710" s="7">
        <v>97.731999999999999</v>
      </c>
      <c r="J10710" s="7">
        <v>105.42</v>
      </c>
      <c r="K10710" s="7">
        <v>80.438999999999993</v>
      </c>
      <c r="L10710" s="7">
        <v>78.975999999999999</v>
      </c>
      <c r="M10710" s="7">
        <v>106.354</v>
      </c>
      <c r="N10710" s="7">
        <v>103.941</v>
      </c>
      <c r="O10710" s="7"/>
    </row>
    <row r="10711" spans="1:15" x14ac:dyDescent="0.2">
      <c r="A10711" s="2">
        <v>1</v>
      </c>
      <c r="B10711" s="6" t="s">
        <v>35</v>
      </c>
      <c r="C10711" s="6">
        <v>1</v>
      </c>
      <c r="D10711" s="5" t="s">
        <v>739</v>
      </c>
      <c r="E10711" s="5" t="str">
        <f t="shared" si="994"/>
        <v/>
      </c>
      <c r="F10711" s="5" t="str">
        <f t="shared" si="993"/>
        <v/>
      </c>
      <c r="G10711" s="7">
        <v>123.79300000000001</v>
      </c>
      <c r="H10711" s="7">
        <v>125.94499999999999</v>
      </c>
      <c r="I10711" s="7">
        <v>99.247</v>
      </c>
      <c r="J10711" s="7">
        <v>107.148</v>
      </c>
      <c r="K10711" s="7">
        <v>80.171999999999997</v>
      </c>
      <c r="L10711" s="7">
        <v>78.802999999999997</v>
      </c>
      <c r="M10711" s="7">
        <v>104.86799999999999</v>
      </c>
      <c r="N10711" s="7">
        <v>104.07899999999999</v>
      </c>
      <c r="O10711" s="7"/>
    </row>
    <row r="10712" spans="1:15" x14ac:dyDescent="0.2">
      <c r="A10712" s="2">
        <v>1</v>
      </c>
      <c r="B10712" s="6" t="s">
        <v>36</v>
      </c>
      <c r="C10712" s="6">
        <v>1</v>
      </c>
      <c r="D10712" s="5" t="s">
        <v>739</v>
      </c>
      <c r="E10712" s="5" t="str">
        <f t="shared" si="994"/>
        <v/>
      </c>
      <c r="F10712" s="5" t="str">
        <f t="shared" si="993"/>
        <v/>
      </c>
      <c r="G10712" s="7">
        <v>126.146</v>
      </c>
      <c r="H10712" s="7">
        <v>130.11500000000001</v>
      </c>
      <c r="I10712" s="7">
        <v>96.515000000000001</v>
      </c>
      <c r="J10712" s="7">
        <v>107.955</v>
      </c>
      <c r="K10712" s="7">
        <v>76.510999999999996</v>
      </c>
      <c r="L10712" s="7">
        <v>74.177000000000007</v>
      </c>
      <c r="M10712" s="7">
        <v>107.723</v>
      </c>
      <c r="N10712" s="7">
        <v>103.96899999999999</v>
      </c>
      <c r="O10712" s="7"/>
    </row>
    <row r="10713" spans="1:15" x14ac:dyDescent="0.2">
      <c r="A10713" s="2">
        <v>1</v>
      </c>
      <c r="B10713" s="6" t="s">
        <v>37</v>
      </c>
      <c r="C10713" s="6">
        <v>1</v>
      </c>
      <c r="D10713" s="5" t="s">
        <v>739</v>
      </c>
      <c r="E10713" s="5" t="str">
        <f t="shared" si="994"/>
        <v/>
      </c>
      <c r="F10713" s="5" t="str">
        <f t="shared" si="993"/>
        <v/>
      </c>
      <c r="G10713" s="7">
        <v>131.89099999999999</v>
      </c>
      <c r="H10713" s="7">
        <v>138.155</v>
      </c>
      <c r="I10713" s="7">
        <v>97.378</v>
      </c>
      <c r="J10713" s="7">
        <v>108.569</v>
      </c>
      <c r="K10713" s="7">
        <v>73.831999999999994</v>
      </c>
      <c r="L10713" s="7">
        <v>70.484999999999999</v>
      </c>
      <c r="M10713" s="7">
        <v>104.65300000000001</v>
      </c>
      <c r="N10713" s="7">
        <v>101.91</v>
      </c>
      <c r="O10713" s="7"/>
    </row>
    <row r="10714" spans="1:15" x14ac:dyDescent="0.2">
      <c r="A10714" s="2">
        <v>0</v>
      </c>
      <c r="B10714" s="5" t="s">
        <v>740</v>
      </c>
      <c r="C10714" s="6" t="s">
        <v>0</v>
      </c>
      <c r="E10714" s="5" t="str">
        <f t="shared" si="994"/>
        <v/>
      </c>
      <c r="F10714" s="5" t="str">
        <f t="shared" si="993"/>
        <v/>
      </c>
    </row>
    <row r="10715" spans="1:15" x14ac:dyDescent="0.2">
      <c r="A10715" s="2">
        <v>1</v>
      </c>
      <c r="B10715" s="6" t="s">
        <v>13</v>
      </c>
      <c r="C10715" s="6">
        <v>1</v>
      </c>
      <c r="D10715" s="5" t="s">
        <v>741</v>
      </c>
      <c r="E10715" s="5" t="str">
        <f t="shared" si="994"/>
        <v>517</v>
      </c>
      <c r="F10715" s="5" t="str">
        <f t="shared" si="993"/>
        <v>5171987</v>
      </c>
      <c r="G10715" s="7">
        <v>34.692</v>
      </c>
      <c r="H10715" s="7">
        <v>30.474</v>
      </c>
      <c r="I10715" s="7">
        <v>3.3740000000000001</v>
      </c>
      <c r="J10715" s="7">
        <v>153.922</v>
      </c>
      <c r="K10715" s="7">
        <v>9.7260000000000009</v>
      </c>
      <c r="L10715" s="7">
        <v>11.071999999999999</v>
      </c>
      <c r="M10715" s="7">
        <v>275.67</v>
      </c>
      <c r="N10715" s="7">
        <v>9.3010000000000002</v>
      </c>
      <c r="O10715" s="7"/>
    </row>
    <row r="10716" spans="1:15" x14ac:dyDescent="0.2">
      <c r="A10716" s="2">
        <v>1</v>
      </c>
      <c r="B10716" s="6" t="s">
        <v>15</v>
      </c>
      <c r="C10716" s="6">
        <v>1</v>
      </c>
      <c r="D10716" s="5" t="s">
        <v>741</v>
      </c>
      <c r="E10716" s="5" t="str">
        <f t="shared" si="994"/>
        <v>517</v>
      </c>
      <c r="F10716" s="5" t="str">
        <f t="shared" si="993"/>
        <v>5171988</v>
      </c>
      <c r="G10716" s="7">
        <v>35.723999999999997</v>
      </c>
      <c r="H10716" s="7">
        <v>31.452000000000002</v>
      </c>
      <c r="I10716" s="7">
        <v>3.8460000000000001</v>
      </c>
      <c r="J10716" s="7">
        <v>148.34899999999999</v>
      </c>
      <c r="K10716" s="7">
        <v>10.766999999999999</v>
      </c>
      <c r="L10716" s="7">
        <v>12.228999999999999</v>
      </c>
      <c r="M10716" s="7">
        <v>245.28399999999999</v>
      </c>
      <c r="N10716" s="7">
        <v>9.4350000000000005</v>
      </c>
      <c r="O10716" s="7"/>
    </row>
    <row r="10717" spans="1:15" x14ac:dyDescent="0.2">
      <c r="A10717" s="2">
        <v>1</v>
      </c>
      <c r="B10717" s="6" t="s">
        <v>16</v>
      </c>
      <c r="C10717" s="6">
        <v>1</v>
      </c>
      <c r="D10717" s="5" t="s">
        <v>741</v>
      </c>
      <c r="E10717" s="5" t="str">
        <f t="shared" si="994"/>
        <v>517</v>
      </c>
      <c r="F10717" s="5" t="str">
        <f t="shared" si="993"/>
        <v>5171989</v>
      </c>
      <c r="G10717" s="7">
        <v>35.316000000000003</v>
      </c>
      <c r="H10717" s="7">
        <v>30.591000000000001</v>
      </c>
      <c r="I10717" s="7">
        <v>4.665</v>
      </c>
      <c r="J10717" s="7">
        <v>153.054</v>
      </c>
      <c r="K10717" s="7">
        <v>13.209</v>
      </c>
      <c r="L10717" s="7">
        <v>15.249000000000001</v>
      </c>
      <c r="M10717" s="7">
        <v>203.52699999999999</v>
      </c>
      <c r="N10717" s="7">
        <v>9.4939999999999998</v>
      </c>
      <c r="O10717" s="7"/>
    </row>
    <row r="10718" spans="1:15" x14ac:dyDescent="0.2">
      <c r="A10718" s="2">
        <v>1</v>
      </c>
      <c r="B10718" s="6" t="s">
        <v>17</v>
      </c>
      <c r="C10718" s="6">
        <v>1</v>
      </c>
      <c r="D10718" s="5" t="s">
        <v>741</v>
      </c>
      <c r="E10718" s="5" t="str">
        <f t="shared" si="994"/>
        <v>517</v>
      </c>
      <c r="F10718" s="5" t="str">
        <f t="shared" si="993"/>
        <v>5171990</v>
      </c>
      <c r="G10718" s="7">
        <v>32.293999999999997</v>
      </c>
      <c r="H10718" s="7">
        <v>29.312000000000001</v>
      </c>
      <c r="I10718" s="7">
        <v>5.532</v>
      </c>
      <c r="J10718" s="7">
        <v>155.17400000000001</v>
      </c>
      <c r="K10718" s="7">
        <v>17.13</v>
      </c>
      <c r="L10718" s="7">
        <v>18.873000000000001</v>
      </c>
      <c r="M10718" s="7">
        <v>183.19300000000001</v>
      </c>
      <c r="N10718" s="7">
        <v>10.134</v>
      </c>
      <c r="O10718" s="7"/>
    </row>
    <row r="10719" spans="1:15" x14ac:dyDescent="0.2">
      <c r="A10719" s="2">
        <v>1</v>
      </c>
      <c r="B10719" s="6" t="s">
        <v>18</v>
      </c>
      <c r="C10719" s="6">
        <v>1</v>
      </c>
      <c r="D10719" s="5" t="s">
        <v>741</v>
      </c>
      <c r="E10719" s="5" t="str">
        <f t="shared" si="994"/>
        <v>517</v>
      </c>
      <c r="F10719" s="5" t="str">
        <f t="shared" si="993"/>
        <v>5171991</v>
      </c>
      <c r="G10719" s="7">
        <v>30.363</v>
      </c>
      <c r="H10719" s="7">
        <v>29.123999999999999</v>
      </c>
      <c r="I10719" s="7">
        <v>6.3609999999999998</v>
      </c>
      <c r="J10719" s="7">
        <v>156.85300000000001</v>
      </c>
      <c r="K10719" s="7">
        <v>20.951000000000001</v>
      </c>
      <c r="L10719" s="7">
        <v>21.841999999999999</v>
      </c>
      <c r="M10719" s="7">
        <v>181.02699999999999</v>
      </c>
      <c r="N10719" s="7">
        <v>11.515000000000001</v>
      </c>
      <c r="O10719" s="7"/>
    </row>
    <row r="10720" spans="1:15" x14ac:dyDescent="0.2">
      <c r="A10720" s="2">
        <v>1</v>
      </c>
      <c r="B10720" s="6" t="s">
        <v>19</v>
      </c>
      <c r="C10720" s="6">
        <v>1</v>
      </c>
      <c r="D10720" s="5" t="s">
        <v>741</v>
      </c>
      <c r="E10720" s="5" t="str">
        <f t="shared" si="994"/>
        <v>517</v>
      </c>
      <c r="F10720" s="5" t="str">
        <f t="shared" si="993"/>
        <v>5171992</v>
      </c>
      <c r="G10720" s="7">
        <v>34.149000000000001</v>
      </c>
      <c r="H10720" s="7">
        <v>32.734000000000002</v>
      </c>
      <c r="I10720" s="7">
        <v>8.1219999999999999</v>
      </c>
      <c r="J10720" s="7">
        <v>154.589</v>
      </c>
      <c r="K10720" s="7">
        <v>23.783000000000001</v>
      </c>
      <c r="L10720" s="7">
        <v>24.811</v>
      </c>
      <c r="M10720" s="7">
        <v>175.482</v>
      </c>
      <c r="N10720" s="7">
        <v>14.252000000000001</v>
      </c>
      <c r="O10720" s="7"/>
    </row>
    <row r="10721" spans="1:15" x14ac:dyDescent="0.2">
      <c r="A10721" s="2">
        <v>1</v>
      </c>
      <c r="B10721" s="6" t="s">
        <v>20</v>
      </c>
      <c r="C10721" s="6">
        <v>1</v>
      </c>
      <c r="D10721" s="5" t="s">
        <v>741</v>
      </c>
      <c r="E10721" s="5" t="str">
        <f t="shared" si="994"/>
        <v>517</v>
      </c>
      <c r="F10721" s="5" t="str">
        <f t="shared" si="993"/>
        <v>5171993</v>
      </c>
      <c r="G10721" s="7">
        <v>38.453000000000003</v>
      </c>
      <c r="H10721" s="7">
        <v>37.113</v>
      </c>
      <c r="I10721" s="7">
        <v>10.87</v>
      </c>
      <c r="J10721" s="7">
        <v>150.20500000000001</v>
      </c>
      <c r="K10721" s="7">
        <v>28.268999999999998</v>
      </c>
      <c r="L10721" s="7">
        <v>29.29</v>
      </c>
      <c r="M10721" s="7">
        <v>168.60599999999999</v>
      </c>
      <c r="N10721" s="7">
        <v>18.327999999999999</v>
      </c>
      <c r="O10721" s="7"/>
    </row>
    <row r="10722" spans="1:15" x14ac:dyDescent="0.2">
      <c r="A10722" s="2">
        <v>1</v>
      </c>
      <c r="B10722" s="6" t="s">
        <v>21</v>
      </c>
      <c r="C10722" s="6">
        <v>1</v>
      </c>
      <c r="D10722" s="5" t="s">
        <v>741</v>
      </c>
      <c r="E10722" s="5" t="str">
        <f t="shared" si="994"/>
        <v>517</v>
      </c>
      <c r="F10722" s="5" t="str">
        <f t="shared" si="993"/>
        <v>5171994</v>
      </c>
      <c r="G10722" s="7">
        <v>41.107999999999997</v>
      </c>
      <c r="H10722" s="7">
        <v>40.305</v>
      </c>
      <c r="I10722" s="7">
        <v>14.888999999999999</v>
      </c>
      <c r="J10722" s="7">
        <v>148.333</v>
      </c>
      <c r="K10722" s="7">
        <v>36.219000000000001</v>
      </c>
      <c r="L10722" s="7">
        <v>36.94</v>
      </c>
      <c r="M10722" s="7">
        <v>158.92099999999999</v>
      </c>
      <c r="N10722" s="7">
        <v>23.661999999999999</v>
      </c>
      <c r="O10722" s="7"/>
    </row>
    <row r="10723" spans="1:15" x14ac:dyDescent="0.2">
      <c r="A10723" s="2">
        <v>1</v>
      </c>
      <c r="B10723" s="6" t="s">
        <v>22</v>
      </c>
      <c r="C10723" s="6">
        <v>1</v>
      </c>
      <c r="D10723" s="5" t="s">
        <v>741</v>
      </c>
      <c r="E10723" s="5" t="str">
        <f t="shared" si="994"/>
        <v>517</v>
      </c>
      <c r="F10723" s="5" t="str">
        <f t="shared" si="993"/>
        <v>5171995</v>
      </c>
      <c r="G10723" s="7">
        <v>41.317999999999998</v>
      </c>
      <c r="H10723" s="7">
        <v>41.078000000000003</v>
      </c>
      <c r="I10723" s="7">
        <v>19.123000000000001</v>
      </c>
      <c r="J10723" s="7">
        <v>146.874</v>
      </c>
      <c r="K10723" s="7">
        <v>46.281999999999996</v>
      </c>
      <c r="L10723" s="7">
        <v>46.552999999999997</v>
      </c>
      <c r="M10723" s="7">
        <v>161.58500000000001</v>
      </c>
      <c r="N10723" s="7">
        <v>30.9</v>
      </c>
      <c r="O10723" s="7"/>
    </row>
    <row r="10724" spans="1:15" x14ac:dyDescent="0.2">
      <c r="A10724" s="2">
        <v>1</v>
      </c>
      <c r="B10724" s="6" t="s">
        <v>23</v>
      </c>
      <c r="C10724" s="6">
        <v>1</v>
      </c>
      <c r="D10724" s="5" t="s">
        <v>741</v>
      </c>
      <c r="E10724" s="5" t="str">
        <f t="shared" si="994"/>
        <v>517</v>
      </c>
      <c r="F10724" s="5" t="str">
        <f t="shared" si="993"/>
        <v>5171996</v>
      </c>
      <c r="G10724" s="7">
        <v>46.643999999999998</v>
      </c>
      <c r="H10724" s="7">
        <v>43.747</v>
      </c>
      <c r="I10724" s="7">
        <v>24.922999999999998</v>
      </c>
      <c r="J10724" s="7">
        <v>135.643</v>
      </c>
      <c r="K10724" s="7">
        <v>53.432000000000002</v>
      </c>
      <c r="L10724" s="7">
        <v>56.97</v>
      </c>
      <c r="M10724" s="7">
        <v>160.83600000000001</v>
      </c>
      <c r="N10724" s="7">
        <v>40.085000000000001</v>
      </c>
      <c r="O10724" s="7"/>
    </row>
    <row r="10725" spans="1:15" x14ac:dyDescent="0.2">
      <c r="A10725" s="2">
        <v>1</v>
      </c>
      <c r="B10725" s="6" t="s">
        <v>24</v>
      </c>
      <c r="C10725" s="6">
        <v>1</v>
      </c>
      <c r="D10725" s="5" t="s">
        <v>741</v>
      </c>
      <c r="E10725" s="5" t="str">
        <f t="shared" si="994"/>
        <v>517</v>
      </c>
      <c r="F10725" s="5" t="str">
        <f t="shared" si="993"/>
        <v>5171997</v>
      </c>
      <c r="G10725" s="7">
        <v>45.884</v>
      </c>
      <c r="H10725" s="7">
        <v>43.746000000000002</v>
      </c>
      <c r="I10725" s="7">
        <v>29.722000000000001</v>
      </c>
      <c r="J10725" s="7">
        <v>132.27199999999999</v>
      </c>
      <c r="K10725" s="7">
        <v>64.775999999999996</v>
      </c>
      <c r="L10725" s="7">
        <v>67.941999999999993</v>
      </c>
      <c r="M10725" s="7">
        <v>165.089</v>
      </c>
      <c r="N10725" s="7">
        <v>49.067999999999998</v>
      </c>
      <c r="O10725" s="7"/>
    </row>
    <row r="10726" spans="1:15" x14ac:dyDescent="0.2">
      <c r="A10726" s="2">
        <v>1</v>
      </c>
      <c r="B10726" s="6" t="s">
        <v>25</v>
      </c>
      <c r="C10726" s="6">
        <v>1</v>
      </c>
      <c r="D10726" s="5" t="s">
        <v>741</v>
      </c>
      <c r="E10726" s="5" t="str">
        <f t="shared" si="994"/>
        <v>517</v>
      </c>
      <c r="F10726" s="5" t="str">
        <f t="shared" si="993"/>
        <v>5171998</v>
      </c>
      <c r="G10726" s="7">
        <v>50.692</v>
      </c>
      <c r="H10726" s="7">
        <v>48.841999999999999</v>
      </c>
      <c r="I10726" s="7">
        <v>35.985999999999997</v>
      </c>
      <c r="J10726" s="7">
        <v>121.289</v>
      </c>
      <c r="K10726" s="7">
        <v>70.991</v>
      </c>
      <c r="L10726" s="7">
        <v>73.679000000000002</v>
      </c>
      <c r="M10726" s="7">
        <v>173.626</v>
      </c>
      <c r="N10726" s="7">
        <v>62.481999999999999</v>
      </c>
      <c r="O10726" s="7"/>
    </row>
    <row r="10727" spans="1:15" x14ac:dyDescent="0.2">
      <c r="A10727" s="2">
        <v>1</v>
      </c>
      <c r="B10727" s="6" t="s">
        <v>26</v>
      </c>
      <c r="C10727" s="6">
        <v>1</v>
      </c>
      <c r="D10727" s="5" t="s">
        <v>741</v>
      </c>
      <c r="E10727" s="5" t="str">
        <f t="shared" si="994"/>
        <v>517</v>
      </c>
      <c r="F10727" s="5" t="str">
        <f t="shared" si="993"/>
        <v>5171999</v>
      </c>
      <c r="G10727" s="7">
        <v>66.63</v>
      </c>
      <c r="H10727" s="7">
        <v>62.465000000000003</v>
      </c>
      <c r="I10727" s="7">
        <v>50.832999999999998</v>
      </c>
      <c r="J10727" s="7">
        <v>108.095</v>
      </c>
      <c r="K10727" s="7">
        <v>76.292000000000002</v>
      </c>
      <c r="L10727" s="7">
        <v>81.379000000000005</v>
      </c>
      <c r="M10727" s="7">
        <v>149.87100000000001</v>
      </c>
      <c r="N10727" s="7">
        <v>76.183999999999997</v>
      </c>
      <c r="O10727" s="7"/>
    </row>
    <row r="10728" spans="1:15" x14ac:dyDescent="0.2">
      <c r="A10728" s="2">
        <v>1</v>
      </c>
      <c r="B10728" s="6" t="s">
        <v>27</v>
      </c>
      <c r="C10728" s="6">
        <v>1</v>
      </c>
      <c r="D10728" s="5" t="s">
        <v>741</v>
      </c>
      <c r="E10728" s="5" t="str">
        <f t="shared" si="994"/>
        <v>517</v>
      </c>
      <c r="F10728" s="5" t="str">
        <f t="shared" si="993"/>
        <v>5172000</v>
      </c>
      <c r="G10728" s="7">
        <v>70.093999999999994</v>
      </c>
      <c r="H10728" s="7">
        <v>68.078000000000003</v>
      </c>
      <c r="I10728" s="7">
        <v>64.103999999999999</v>
      </c>
      <c r="J10728" s="7">
        <v>102.59099999999999</v>
      </c>
      <c r="K10728" s="7">
        <v>91.454999999999998</v>
      </c>
      <c r="L10728" s="7">
        <v>94.162000000000006</v>
      </c>
      <c r="M10728" s="7">
        <v>133.50200000000001</v>
      </c>
      <c r="N10728" s="7">
        <v>85.58</v>
      </c>
      <c r="O10728" s="7"/>
    </row>
    <row r="10729" spans="1:15" x14ac:dyDescent="0.2">
      <c r="A10729" s="2">
        <v>1</v>
      </c>
      <c r="B10729" s="6" t="s">
        <v>28</v>
      </c>
      <c r="C10729" s="6">
        <v>1</v>
      </c>
      <c r="D10729" s="5" t="s">
        <v>741</v>
      </c>
      <c r="E10729" s="5" t="str">
        <f t="shared" si="994"/>
        <v>517</v>
      </c>
      <c r="F10729" s="5" t="str">
        <f t="shared" si="993"/>
        <v>5172001</v>
      </c>
      <c r="G10729" s="7">
        <v>88.040999999999997</v>
      </c>
      <c r="H10729" s="7">
        <v>84.513000000000005</v>
      </c>
      <c r="I10729" s="7">
        <v>87.32</v>
      </c>
      <c r="J10729" s="7">
        <v>98.313000000000002</v>
      </c>
      <c r="K10729" s="7">
        <v>99.182000000000002</v>
      </c>
      <c r="L10729" s="7">
        <v>103.322</v>
      </c>
      <c r="M10729" s="7">
        <v>121.88200000000001</v>
      </c>
      <c r="N10729" s="7">
        <v>106.42700000000001</v>
      </c>
      <c r="O10729" s="7"/>
    </row>
    <row r="10730" spans="1:15" x14ac:dyDescent="0.2">
      <c r="A10730" s="2">
        <v>1</v>
      </c>
      <c r="B10730" s="6" t="s">
        <v>29</v>
      </c>
      <c r="C10730" s="6">
        <v>1</v>
      </c>
      <c r="D10730" s="5" t="s">
        <v>741</v>
      </c>
      <c r="E10730" s="5" t="str">
        <f t="shared" si="994"/>
        <v>517</v>
      </c>
      <c r="F10730" s="5" t="str">
        <f t="shared" si="993"/>
        <v>5172002</v>
      </c>
      <c r="G10730" s="7">
        <v>100</v>
      </c>
      <c r="H10730" s="7">
        <v>100</v>
      </c>
      <c r="I10730" s="7">
        <v>100</v>
      </c>
      <c r="J10730" s="7">
        <v>100</v>
      </c>
      <c r="K10730" s="7">
        <v>100</v>
      </c>
      <c r="L10730" s="7">
        <v>100</v>
      </c>
      <c r="M10730" s="7">
        <v>100</v>
      </c>
      <c r="N10730" s="7">
        <v>100</v>
      </c>
      <c r="O10730" s="7"/>
    </row>
    <row r="10731" spans="1:15" x14ac:dyDescent="0.2">
      <c r="A10731" s="2">
        <v>1</v>
      </c>
      <c r="B10731" s="6" t="s">
        <v>30</v>
      </c>
      <c r="C10731" s="6">
        <v>1</v>
      </c>
      <c r="D10731" s="5" t="s">
        <v>741</v>
      </c>
      <c r="E10731" s="5" t="str">
        <f t="shared" si="994"/>
        <v>517</v>
      </c>
      <c r="F10731" s="5" t="str">
        <f t="shared" si="993"/>
        <v>5172003</v>
      </c>
      <c r="G10731" s="7">
        <v>111.58799999999999</v>
      </c>
      <c r="H10731" s="7">
        <v>115.873</v>
      </c>
      <c r="I10731" s="7">
        <v>113.01600000000001</v>
      </c>
      <c r="J10731" s="7">
        <v>100.628</v>
      </c>
      <c r="K10731" s="7">
        <v>101.279</v>
      </c>
      <c r="L10731" s="7">
        <v>97.534000000000006</v>
      </c>
      <c r="M10731" s="7">
        <v>103.42</v>
      </c>
      <c r="N10731" s="7">
        <v>116.881</v>
      </c>
      <c r="O10731" s="7"/>
    </row>
    <row r="10732" spans="1:15" x14ac:dyDescent="0.2">
      <c r="A10732" s="2">
        <v>1</v>
      </c>
      <c r="B10732" s="6" t="s">
        <v>31</v>
      </c>
      <c r="C10732" s="6">
        <v>1</v>
      </c>
      <c r="D10732" s="5" t="s">
        <v>741</v>
      </c>
      <c r="E10732" s="5" t="str">
        <f t="shared" si="994"/>
        <v>517</v>
      </c>
      <c r="F10732" s="5" t="str">
        <f t="shared" si="993"/>
        <v>5172004</v>
      </c>
      <c r="G10732" s="7">
        <v>134.81200000000001</v>
      </c>
      <c r="H10732" s="7">
        <v>136.97900000000001</v>
      </c>
      <c r="I10732" s="7">
        <v>132.91200000000001</v>
      </c>
      <c r="J10732" s="7">
        <v>99.129000000000005</v>
      </c>
      <c r="K10732" s="7">
        <v>98.59</v>
      </c>
      <c r="L10732" s="7">
        <v>97.031000000000006</v>
      </c>
      <c r="M10732" s="7">
        <v>104.85299999999999</v>
      </c>
      <c r="N10732" s="7">
        <v>139.36199999999999</v>
      </c>
      <c r="O10732" s="7"/>
    </row>
    <row r="10733" spans="1:15" x14ac:dyDescent="0.2">
      <c r="A10733" s="2">
        <v>1</v>
      </c>
      <c r="B10733" s="6" t="s">
        <v>32</v>
      </c>
      <c r="C10733" s="6">
        <v>1</v>
      </c>
      <c r="D10733" s="5" t="s">
        <v>741</v>
      </c>
      <c r="E10733" s="5" t="str">
        <f t="shared" si="994"/>
        <v>517</v>
      </c>
      <c r="F10733" s="5" t="str">
        <f t="shared" si="993"/>
        <v>5172005</v>
      </c>
      <c r="G10733" s="7">
        <v>176.03899999999999</v>
      </c>
      <c r="H10733" s="7">
        <v>170.322</v>
      </c>
      <c r="I10733" s="7">
        <v>165.179</v>
      </c>
      <c r="J10733" s="7">
        <v>87.094999999999999</v>
      </c>
      <c r="K10733" s="7">
        <v>93.831000000000003</v>
      </c>
      <c r="L10733" s="7">
        <v>96.98</v>
      </c>
      <c r="M10733" s="7">
        <v>88.335999999999999</v>
      </c>
      <c r="N10733" s="7">
        <v>145.91300000000001</v>
      </c>
      <c r="O10733" s="7"/>
    </row>
    <row r="10734" spans="1:15" x14ac:dyDescent="0.2">
      <c r="A10734" s="2">
        <v>1</v>
      </c>
      <c r="B10734" s="6" t="s">
        <v>33</v>
      </c>
      <c r="C10734" s="6">
        <v>1</v>
      </c>
      <c r="D10734" s="5" t="s">
        <v>741</v>
      </c>
      <c r="E10734" s="5" t="str">
        <f t="shared" si="994"/>
        <v>517</v>
      </c>
      <c r="F10734" s="5" t="str">
        <f t="shared" si="993"/>
        <v>5172006</v>
      </c>
      <c r="G10734" s="7">
        <v>189.16499999999999</v>
      </c>
      <c r="H10734" s="7">
        <v>188.73099999999999</v>
      </c>
      <c r="I10734" s="7">
        <v>191.48500000000001</v>
      </c>
      <c r="J10734" s="7">
        <v>81.674000000000007</v>
      </c>
      <c r="K10734" s="7">
        <v>101.227</v>
      </c>
      <c r="L10734" s="7">
        <v>101.459</v>
      </c>
      <c r="M10734" s="7">
        <v>82.356999999999999</v>
      </c>
      <c r="N10734" s="7">
        <v>157.702</v>
      </c>
      <c r="O10734" s="7"/>
    </row>
    <row r="10735" spans="1:15" x14ac:dyDescent="0.2">
      <c r="A10735" s="2">
        <v>1</v>
      </c>
      <c r="B10735" s="6" t="s">
        <v>34</v>
      </c>
      <c r="C10735" s="6">
        <v>1</v>
      </c>
      <c r="D10735" s="5" t="s">
        <v>741</v>
      </c>
      <c r="E10735" s="5" t="str">
        <f t="shared" si="994"/>
        <v>517</v>
      </c>
      <c r="F10735" s="5" t="str">
        <f t="shared" si="993"/>
        <v>5172007</v>
      </c>
      <c r="G10735" s="7">
        <v>200.24600000000001</v>
      </c>
      <c r="H10735" s="7">
        <v>205.99199999999999</v>
      </c>
      <c r="I10735" s="7">
        <v>212.93799999999999</v>
      </c>
      <c r="J10735" s="7">
        <v>81.138999999999996</v>
      </c>
      <c r="K10735" s="7">
        <v>106.33799999999999</v>
      </c>
      <c r="L10735" s="7">
        <v>103.372</v>
      </c>
      <c r="M10735" s="7">
        <v>77.760000000000005</v>
      </c>
      <c r="N10735" s="7">
        <v>165.58099999999999</v>
      </c>
      <c r="O10735" s="7"/>
    </row>
    <row r="10736" spans="1:15" x14ac:dyDescent="0.2">
      <c r="A10736" s="2">
        <v>1</v>
      </c>
      <c r="B10736" s="6" t="s">
        <v>35</v>
      </c>
      <c r="C10736" s="6">
        <v>1</v>
      </c>
      <c r="D10736" s="5" t="s">
        <v>741</v>
      </c>
      <c r="E10736" s="5" t="str">
        <f t="shared" si="994"/>
        <v>517</v>
      </c>
      <c r="F10736" s="5" t="str">
        <f t="shared" si="993"/>
        <v>5172008</v>
      </c>
      <c r="G10736" s="7">
        <v>238.57400000000001</v>
      </c>
      <c r="H10736" s="7">
        <v>238.25700000000001</v>
      </c>
      <c r="I10736" s="7">
        <v>241.97399999999999</v>
      </c>
      <c r="J10736" s="7">
        <v>76.754000000000005</v>
      </c>
      <c r="K10736" s="7">
        <v>101.425</v>
      </c>
      <c r="L10736" s="7">
        <v>101.56</v>
      </c>
      <c r="M10736" s="7">
        <v>69.27</v>
      </c>
      <c r="N10736" s="7">
        <v>167.61600000000001</v>
      </c>
      <c r="O10736" s="7"/>
    </row>
    <row r="10737" spans="1:15" x14ac:dyDescent="0.2">
      <c r="A10737" s="2">
        <v>1</v>
      </c>
      <c r="B10737" s="6" t="s">
        <v>36</v>
      </c>
      <c r="C10737" s="6">
        <v>1</v>
      </c>
      <c r="D10737" s="5" t="s">
        <v>741</v>
      </c>
      <c r="E10737" s="5" t="str">
        <f t="shared" si="994"/>
        <v>517</v>
      </c>
      <c r="F10737" s="5" t="str">
        <f t="shared" si="993"/>
        <v>5172009</v>
      </c>
      <c r="G10737" s="7">
        <v>297.05500000000001</v>
      </c>
      <c r="H10737" s="7">
        <v>266.96899999999999</v>
      </c>
      <c r="I10737" s="7">
        <v>257.83300000000003</v>
      </c>
      <c r="J10737" s="7">
        <v>74.100999999999999</v>
      </c>
      <c r="K10737" s="7">
        <v>86.796000000000006</v>
      </c>
      <c r="L10737" s="7">
        <v>96.578000000000003</v>
      </c>
      <c r="M10737" s="7">
        <v>60.491</v>
      </c>
      <c r="N10737" s="7">
        <v>155.965</v>
      </c>
      <c r="O10737" s="7"/>
    </row>
    <row r="10738" spans="1:15" x14ac:dyDescent="0.2">
      <c r="A10738" s="2">
        <v>1</v>
      </c>
      <c r="B10738" s="6" t="s">
        <v>37</v>
      </c>
      <c r="C10738" s="6">
        <v>1</v>
      </c>
      <c r="D10738" s="5" t="s">
        <v>741</v>
      </c>
      <c r="E10738" s="5" t="str">
        <f t="shared" si="994"/>
        <v>517</v>
      </c>
      <c r="F10738" s="5" t="str">
        <f t="shared" si="993"/>
        <v>5172010</v>
      </c>
      <c r="G10738" s="7">
        <v>344.44900000000001</v>
      </c>
      <c r="H10738" s="7">
        <v>321.84100000000001</v>
      </c>
      <c r="I10738" s="7">
        <v>283.94</v>
      </c>
      <c r="J10738" s="7">
        <v>70.789000000000001</v>
      </c>
      <c r="K10738" s="7">
        <v>82.433000000000007</v>
      </c>
      <c r="L10738" s="7">
        <v>88.222999999999999</v>
      </c>
      <c r="M10738" s="7">
        <v>52.122999999999998</v>
      </c>
      <c r="N10738" s="7">
        <v>147.99799999999999</v>
      </c>
      <c r="O10738" s="7"/>
    </row>
    <row r="10739" spans="1:15" x14ac:dyDescent="0.2">
      <c r="A10739" s="2">
        <v>0</v>
      </c>
      <c r="B10739" s="5" t="s">
        <v>740</v>
      </c>
      <c r="C10739" s="6" t="s">
        <v>0</v>
      </c>
      <c r="E10739" s="5" t="str">
        <f t="shared" si="994"/>
        <v/>
      </c>
      <c r="F10739" s="5" t="str">
        <f t="shared" si="993"/>
        <v/>
      </c>
    </row>
    <row r="10740" spans="1:15" x14ac:dyDescent="0.2">
      <c r="A10740" s="2">
        <v>1</v>
      </c>
      <c r="B10740" s="6" t="s">
        <v>13</v>
      </c>
      <c r="C10740" s="6">
        <v>1</v>
      </c>
      <c r="D10740" s="5" t="s">
        <v>742</v>
      </c>
      <c r="E10740" s="5" t="str">
        <f t="shared" si="994"/>
        <v/>
      </c>
      <c r="F10740" s="5" t="str">
        <f t="shared" si="993"/>
        <v/>
      </c>
      <c r="G10740" s="7">
        <v>34.692</v>
      </c>
      <c r="H10740" s="7">
        <v>30.474</v>
      </c>
      <c r="I10740" s="7">
        <v>3.3740000000000001</v>
      </c>
      <c r="J10740" s="7">
        <v>153.922</v>
      </c>
      <c r="K10740" s="7">
        <v>9.7260000000000009</v>
      </c>
      <c r="L10740" s="7">
        <v>11.071999999999999</v>
      </c>
      <c r="M10740" s="7">
        <v>275.67</v>
      </c>
      <c r="N10740" s="7">
        <v>9.3010000000000002</v>
      </c>
      <c r="O10740" s="7"/>
    </row>
    <row r="10741" spans="1:15" x14ac:dyDescent="0.2">
      <c r="A10741" s="2">
        <v>1</v>
      </c>
      <c r="B10741" s="6" t="s">
        <v>15</v>
      </c>
      <c r="C10741" s="6">
        <v>1</v>
      </c>
      <c r="D10741" s="5" t="s">
        <v>742</v>
      </c>
      <c r="E10741" s="5" t="str">
        <f t="shared" si="994"/>
        <v/>
      </c>
      <c r="F10741" s="5" t="str">
        <f t="shared" si="993"/>
        <v/>
      </c>
      <c r="G10741" s="7">
        <v>35.723999999999997</v>
      </c>
      <c r="H10741" s="7">
        <v>31.452000000000002</v>
      </c>
      <c r="I10741" s="7">
        <v>3.8460000000000001</v>
      </c>
      <c r="J10741" s="7">
        <v>148.34899999999999</v>
      </c>
      <c r="K10741" s="7">
        <v>10.766999999999999</v>
      </c>
      <c r="L10741" s="7">
        <v>12.228999999999999</v>
      </c>
      <c r="M10741" s="7">
        <v>245.28399999999999</v>
      </c>
      <c r="N10741" s="7">
        <v>9.4350000000000005</v>
      </c>
      <c r="O10741" s="7"/>
    </row>
    <row r="10742" spans="1:15" x14ac:dyDescent="0.2">
      <c r="A10742" s="2">
        <v>1</v>
      </c>
      <c r="B10742" s="6" t="s">
        <v>16</v>
      </c>
      <c r="C10742" s="6">
        <v>1</v>
      </c>
      <c r="D10742" s="5" t="s">
        <v>742</v>
      </c>
      <c r="E10742" s="5" t="str">
        <f t="shared" si="994"/>
        <v/>
      </c>
      <c r="F10742" s="5" t="str">
        <f t="shared" si="993"/>
        <v/>
      </c>
      <c r="G10742" s="7">
        <v>35.316000000000003</v>
      </c>
      <c r="H10742" s="7">
        <v>30.591000000000001</v>
      </c>
      <c r="I10742" s="7">
        <v>4.665</v>
      </c>
      <c r="J10742" s="7">
        <v>153.054</v>
      </c>
      <c r="K10742" s="7">
        <v>13.209</v>
      </c>
      <c r="L10742" s="7">
        <v>15.249000000000001</v>
      </c>
      <c r="M10742" s="7">
        <v>203.52699999999999</v>
      </c>
      <c r="N10742" s="7">
        <v>9.4939999999999998</v>
      </c>
      <c r="O10742" s="7"/>
    </row>
    <row r="10743" spans="1:15" x14ac:dyDescent="0.2">
      <c r="A10743" s="2">
        <v>1</v>
      </c>
      <c r="B10743" s="6" t="s">
        <v>17</v>
      </c>
      <c r="C10743" s="6">
        <v>1</v>
      </c>
      <c r="D10743" s="5" t="s">
        <v>742</v>
      </c>
      <c r="E10743" s="5" t="str">
        <f t="shared" si="994"/>
        <v/>
      </c>
      <c r="F10743" s="5" t="str">
        <f t="shared" si="993"/>
        <v/>
      </c>
      <c r="G10743" s="7">
        <v>32.293999999999997</v>
      </c>
      <c r="H10743" s="7">
        <v>29.312000000000001</v>
      </c>
      <c r="I10743" s="7">
        <v>5.532</v>
      </c>
      <c r="J10743" s="7">
        <v>155.17400000000001</v>
      </c>
      <c r="K10743" s="7">
        <v>17.13</v>
      </c>
      <c r="L10743" s="7">
        <v>18.873000000000001</v>
      </c>
      <c r="M10743" s="7">
        <v>183.19300000000001</v>
      </c>
      <c r="N10743" s="7">
        <v>10.134</v>
      </c>
      <c r="O10743" s="7"/>
    </row>
    <row r="10744" spans="1:15" x14ac:dyDescent="0.2">
      <c r="A10744" s="2">
        <v>1</v>
      </c>
      <c r="B10744" s="6" t="s">
        <v>18</v>
      </c>
      <c r="C10744" s="6">
        <v>1</v>
      </c>
      <c r="D10744" s="5" t="s">
        <v>742</v>
      </c>
      <c r="E10744" s="5" t="str">
        <f t="shared" si="994"/>
        <v/>
      </c>
      <c r="F10744" s="5" t="str">
        <f t="shared" si="993"/>
        <v/>
      </c>
      <c r="G10744" s="7">
        <v>30.363</v>
      </c>
      <c r="H10744" s="7">
        <v>29.123999999999999</v>
      </c>
      <c r="I10744" s="7">
        <v>6.3609999999999998</v>
      </c>
      <c r="J10744" s="7">
        <v>156.85300000000001</v>
      </c>
      <c r="K10744" s="7">
        <v>20.951000000000001</v>
      </c>
      <c r="L10744" s="7">
        <v>21.841999999999999</v>
      </c>
      <c r="M10744" s="7">
        <v>181.02699999999999</v>
      </c>
      <c r="N10744" s="7">
        <v>11.515000000000001</v>
      </c>
      <c r="O10744" s="7"/>
    </row>
    <row r="10745" spans="1:15" x14ac:dyDescent="0.2">
      <c r="A10745" s="2">
        <v>1</v>
      </c>
      <c r="B10745" s="6" t="s">
        <v>19</v>
      </c>
      <c r="C10745" s="6">
        <v>1</v>
      </c>
      <c r="D10745" s="5" t="s">
        <v>742</v>
      </c>
      <c r="E10745" s="5" t="str">
        <f t="shared" si="994"/>
        <v/>
      </c>
      <c r="F10745" s="5" t="str">
        <f t="shared" si="993"/>
        <v/>
      </c>
      <c r="G10745" s="7">
        <v>34.149000000000001</v>
      </c>
      <c r="H10745" s="7">
        <v>32.734000000000002</v>
      </c>
      <c r="I10745" s="7">
        <v>8.1219999999999999</v>
      </c>
      <c r="J10745" s="7">
        <v>154.589</v>
      </c>
      <c r="K10745" s="7">
        <v>23.783000000000001</v>
      </c>
      <c r="L10745" s="7">
        <v>24.811</v>
      </c>
      <c r="M10745" s="7">
        <v>175.482</v>
      </c>
      <c r="N10745" s="7">
        <v>14.252000000000001</v>
      </c>
      <c r="O10745" s="7"/>
    </row>
    <row r="10746" spans="1:15" x14ac:dyDescent="0.2">
      <c r="A10746" s="2">
        <v>1</v>
      </c>
      <c r="B10746" s="6" t="s">
        <v>20</v>
      </c>
      <c r="C10746" s="6">
        <v>1</v>
      </c>
      <c r="D10746" s="5" t="s">
        <v>742</v>
      </c>
      <c r="E10746" s="5" t="str">
        <f t="shared" si="994"/>
        <v/>
      </c>
      <c r="F10746" s="5" t="str">
        <f t="shared" si="993"/>
        <v/>
      </c>
      <c r="G10746" s="7">
        <v>38.453000000000003</v>
      </c>
      <c r="H10746" s="7">
        <v>37.113</v>
      </c>
      <c r="I10746" s="7">
        <v>10.87</v>
      </c>
      <c r="J10746" s="7">
        <v>150.20500000000001</v>
      </c>
      <c r="K10746" s="7">
        <v>28.268999999999998</v>
      </c>
      <c r="L10746" s="7">
        <v>29.29</v>
      </c>
      <c r="M10746" s="7">
        <v>168.60599999999999</v>
      </c>
      <c r="N10746" s="7">
        <v>18.327999999999999</v>
      </c>
      <c r="O10746" s="7"/>
    </row>
    <row r="10747" spans="1:15" x14ac:dyDescent="0.2">
      <c r="A10747" s="2">
        <v>1</v>
      </c>
      <c r="B10747" s="6" t="s">
        <v>21</v>
      </c>
      <c r="C10747" s="6">
        <v>1</v>
      </c>
      <c r="D10747" s="5" t="s">
        <v>742</v>
      </c>
      <c r="E10747" s="5" t="str">
        <f t="shared" si="994"/>
        <v/>
      </c>
      <c r="F10747" s="5" t="str">
        <f t="shared" si="993"/>
        <v/>
      </c>
      <c r="G10747" s="7">
        <v>41.107999999999997</v>
      </c>
      <c r="H10747" s="7">
        <v>40.305</v>
      </c>
      <c r="I10747" s="7">
        <v>14.888999999999999</v>
      </c>
      <c r="J10747" s="7">
        <v>148.333</v>
      </c>
      <c r="K10747" s="7">
        <v>36.219000000000001</v>
      </c>
      <c r="L10747" s="7">
        <v>36.94</v>
      </c>
      <c r="M10747" s="7">
        <v>158.92099999999999</v>
      </c>
      <c r="N10747" s="7">
        <v>23.661999999999999</v>
      </c>
      <c r="O10747" s="7"/>
    </row>
    <row r="10748" spans="1:15" x14ac:dyDescent="0.2">
      <c r="A10748" s="2">
        <v>1</v>
      </c>
      <c r="B10748" s="6" t="s">
        <v>22</v>
      </c>
      <c r="C10748" s="6">
        <v>1</v>
      </c>
      <c r="D10748" s="5" t="s">
        <v>742</v>
      </c>
      <c r="E10748" s="5" t="str">
        <f t="shared" si="994"/>
        <v/>
      </c>
      <c r="F10748" s="5" t="str">
        <f t="shared" si="993"/>
        <v/>
      </c>
      <c r="G10748" s="7">
        <v>41.317999999999998</v>
      </c>
      <c r="H10748" s="7">
        <v>41.078000000000003</v>
      </c>
      <c r="I10748" s="7">
        <v>19.123000000000001</v>
      </c>
      <c r="J10748" s="7">
        <v>146.874</v>
      </c>
      <c r="K10748" s="7">
        <v>46.281999999999996</v>
      </c>
      <c r="L10748" s="7">
        <v>46.552999999999997</v>
      </c>
      <c r="M10748" s="7">
        <v>161.58500000000001</v>
      </c>
      <c r="N10748" s="7">
        <v>30.9</v>
      </c>
      <c r="O10748" s="7"/>
    </row>
    <row r="10749" spans="1:15" x14ac:dyDescent="0.2">
      <c r="A10749" s="2">
        <v>1</v>
      </c>
      <c r="B10749" s="6" t="s">
        <v>23</v>
      </c>
      <c r="C10749" s="6">
        <v>1</v>
      </c>
      <c r="D10749" s="5" t="s">
        <v>742</v>
      </c>
      <c r="E10749" s="5" t="str">
        <f t="shared" si="994"/>
        <v/>
      </c>
      <c r="F10749" s="5" t="str">
        <f t="shared" si="993"/>
        <v/>
      </c>
      <c r="G10749" s="7">
        <v>46.643999999999998</v>
      </c>
      <c r="H10749" s="7">
        <v>43.747</v>
      </c>
      <c r="I10749" s="7">
        <v>24.922999999999998</v>
      </c>
      <c r="J10749" s="7">
        <v>135.643</v>
      </c>
      <c r="K10749" s="7">
        <v>53.432000000000002</v>
      </c>
      <c r="L10749" s="7">
        <v>56.97</v>
      </c>
      <c r="M10749" s="7">
        <v>160.83600000000001</v>
      </c>
      <c r="N10749" s="7">
        <v>40.085000000000001</v>
      </c>
      <c r="O10749" s="7"/>
    </row>
    <row r="10750" spans="1:15" x14ac:dyDescent="0.2">
      <c r="A10750" s="2">
        <v>1</v>
      </c>
      <c r="B10750" s="6" t="s">
        <v>24</v>
      </c>
      <c r="C10750" s="6">
        <v>1</v>
      </c>
      <c r="D10750" s="5" t="s">
        <v>742</v>
      </c>
      <c r="E10750" s="5" t="str">
        <f t="shared" si="994"/>
        <v/>
      </c>
      <c r="F10750" s="5" t="str">
        <f t="shared" si="993"/>
        <v/>
      </c>
      <c r="G10750" s="7">
        <v>45.884</v>
      </c>
      <c r="H10750" s="7">
        <v>43.746000000000002</v>
      </c>
      <c r="I10750" s="7">
        <v>29.722000000000001</v>
      </c>
      <c r="J10750" s="7">
        <v>132.27199999999999</v>
      </c>
      <c r="K10750" s="7">
        <v>64.775999999999996</v>
      </c>
      <c r="L10750" s="7">
        <v>67.941999999999993</v>
      </c>
      <c r="M10750" s="7">
        <v>165.089</v>
      </c>
      <c r="N10750" s="7">
        <v>49.067999999999998</v>
      </c>
      <c r="O10750" s="7"/>
    </row>
    <row r="10751" spans="1:15" x14ac:dyDescent="0.2">
      <c r="A10751" s="2">
        <v>1</v>
      </c>
      <c r="B10751" s="6" t="s">
        <v>25</v>
      </c>
      <c r="C10751" s="6">
        <v>1</v>
      </c>
      <c r="D10751" s="5" t="s">
        <v>742</v>
      </c>
      <c r="E10751" s="5" t="str">
        <f t="shared" si="994"/>
        <v/>
      </c>
      <c r="F10751" s="5" t="str">
        <f t="shared" si="993"/>
        <v/>
      </c>
      <c r="G10751" s="7">
        <v>50.692</v>
      </c>
      <c r="H10751" s="7">
        <v>48.841999999999999</v>
      </c>
      <c r="I10751" s="7">
        <v>35.985999999999997</v>
      </c>
      <c r="J10751" s="7">
        <v>121.289</v>
      </c>
      <c r="K10751" s="7">
        <v>70.991</v>
      </c>
      <c r="L10751" s="7">
        <v>73.679000000000002</v>
      </c>
      <c r="M10751" s="7">
        <v>173.626</v>
      </c>
      <c r="N10751" s="7">
        <v>62.481999999999999</v>
      </c>
      <c r="O10751" s="7"/>
    </row>
    <row r="10752" spans="1:15" x14ac:dyDescent="0.2">
      <c r="A10752" s="2">
        <v>1</v>
      </c>
      <c r="B10752" s="6" t="s">
        <v>26</v>
      </c>
      <c r="C10752" s="6">
        <v>1</v>
      </c>
      <c r="D10752" s="5" t="s">
        <v>742</v>
      </c>
      <c r="E10752" s="5" t="str">
        <f t="shared" si="994"/>
        <v/>
      </c>
      <c r="F10752" s="5" t="str">
        <f t="shared" si="993"/>
        <v/>
      </c>
      <c r="G10752" s="7">
        <v>66.63</v>
      </c>
      <c r="H10752" s="7">
        <v>62.465000000000003</v>
      </c>
      <c r="I10752" s="7">
        <v>50.832999999999998</v>
      </c>
      <c r="J10752" s="7">
        <v>108.095</v>
      </c>
      <c r="K10752" s="7">
        <v>76.292000000000002</v>
      </c>
      <c r="L10752" s="7">
        <v>81.379000000000005</v>
      </c>
      <c r="M10752" s="7">
        <v>149.87100000000001</v>
      </c>
      <c r="N10752" s="7">
        <v>76.183999999999997</v>
      </c>
      <c r="O10752" s="7"/>
    </row>
    <row r="10753" spans="1:15" x14ac:dyDescent="0.2">
      <c r="A10753" s="2">
        <v>1</v>
      </c>
      <c r="B10753" s="6" t="s">
        <v>27</v>
      </c>
      <c r="C10753" s="6">
        <v>1</v>
      </c>
      <c r="D10753" s="5" t="s">
        <v>742</v>
      </c>
      <c r="E10753" s="5" t="str">
        <f t="shared" si="994"/>
        <v/>
      </c>
      <c r="F10753" s="5" t="str">
        <f t="shared" si="993"/>
        <v/>
      </c>
      <c r="G10753" s="7">
        <v>70.093999999999994</v>
      </c>
      <c r="H10753" s="7">
        <v>68.078000000000003</v>
      </c>
      <c r="I10753" s="7">
        <v>64.103999999999999</v>
      </c>
      <c r="J10753" s="7">
        <v>102.59099999999999</v>
      </c>
      <c r="K10753" s="7">
        <v>91.454999999999998</v>
      </c>
      <c r="L10753" s="7">
        <v>94.162000000000006</v>
      </c>
      <c r="M10753" s="7">
        <v>133.50200000000001</v>
      </c>
      <c r="N10753" s="7">
        <v>85.58</v>
      </c>
      <c r="O10753" s="7"/>
    </row>
    <row r="10754" spans="1:15" x14ac:dyDescent="0.2">
      <c r="A10754" s="2">
        <v>1</v>
      </c>
      <c r="B10754" s="6" t="s">
        <v>28</v>
      </c>
      <c r="C10754" s="6">
        <v>1</v>
      </c>
      <c r="D10754" s="5" t="s">
        <v>742</v>
      </c>
      <c r="E10754" s="5" t="str">
        <f t="shared" si="994"/>
        <v/>
      </c>
      <c r="F10754" s="5" t="str">
        <f t="shared" si="993"/>
        <v/>
      </c>
      <c r="G10754" s="7">
        <v>88.040999999999997</v>
      </c>
      <c r="H10754" s="7">
        <v>84.513000000000005</v>
      </c>
      <c r="I10754" s="7">
        <v>87.32</v>
      </c>
      <c r="J10754" s="7">
        <v>98.313000000000002</v>
      </c>
      <c r="K10754" s="7">
        <v>99.182000000000002</v>
      </c>
      <c r="L10754" s="7">
        <v>103.322</v>
      </c>
      <c r="M10754" s="7">
        <v>121.88200000000001</v>
      </c>
      <c r="N10754" s="7">
        <v>106.42700000000001</v>
      </c>
      <c r="O10754" s="7"/>
    </row>
    <row r="10755" spans="1:15" x14ac:dyDescent="0.2">
      <c r="A10755" s="2">
        <v>1</v>
      </c>
      <c r="B10755" s="6" t="s">
        <v>29</v>
      </c>
      <c r="C10755" s="6">
        <v>1</v>
      </c>
      <c r="D10755" s="5" t="s">
        <v>742</v>
      </c>
      <c r="E10755" s="5" t="str">
        <f t="shared" si="994"/>
        <v/>
      </c>
      <c r="F10755" s="5" t="str">
        <f t="shared" si="993"/>
        <v/>
      </c>
      <c r="G10755" s="7">
        <v>100</v>
      </c>
      <c r="H10755" s="7">
        <v>100</v>
      </c>
      <c r="I10755" s="7">
        <v>100</v>
      </c>
      <c r="J10755" s="7">
        <v>100</v>
      </c>
      <c r="K10755" s="7">
        <v>100</v>
      </c>
      <c r="L10755" s="7">
        <v>100</v>
      </c>
      <c r="M10755" s="7">
        <v>100</v>
      </c>
      <c r="N10755" s="7">
        <v>100</v>
      </c>
      <c r="O10755" s="7"/>
    </row>
    <row r="10756" spans="1:15" x14ac:dyDescent="0.2">
      <c r="A10756" s="2">
        <v>1</v>
      </c>
      <c r="B10756" s="6" t="s">
        <v>30</v>
      </c>
      <c r="C10756" s="6">
        <v>1</v>
      </c>
      <c r="D10756" s="5" t="s">
        <v>742</v>
      </c>
      <c r="E10756" s="5" t="str">
        <f t="shared" si="994"/>
        <v/>
      </c>
      <c r="F10756" s="5" t="str">
        <f t="shared" si="993"/>
        <v/>
      </c>
      <c r="G10756" s="7">
        <v>111.58799999999999</v>
      </c>
      <c r="H10756" s="7">
        <v>115.873</v>
      </c>
      <c r="I10756" s="7">
        <v>113.01600000000001</v>
      </c>
      <c r="J10756" s="7">
        <v>100.628</v>
      </c>
      <c r="K10756" s="7">
        <v>101.279</v>
      </c>
      <c r="L10756" s="7">
        <v>97.534000000000006</v>
      </c>
      <c r="M10756" s="7">
        <v>103.42</v>
      </c>
      <c r="N10756" s="7">
        <v>116.881</v>
      </c>
      <c r="O10756" s="7"/>
    </row>
    <row r="10757" spans="1:15" x14ac:dyDescent="0.2">
      <c r="A10757" s="2">
        <v>1</v>
      </c>
      <c r="B10757" s="6" t="s">
        <v>31</v>
      </c>
      <c r="C10757" s="6">
        <v>1</v>
      </c>
      <c r="D10757" s="5" t="s">
        <v>742</v>
      </c>
      <c r="E10757" s="5" t="str">
        <f t="shared" si="994"/>
        <v/>
      </c>
      <c r="F10757" s="5" t="str">
        <f t="shared" si="993"/>
        <v/>
      </c>
      <c r="G10757" s="7">
        <v>134.81200000000001</v>
      </c>
      <c r="H10757" s="7">
        <v>136.97900000000001</v>
      </c>
      <c r="I10757" s="7">
        <v>132.91200000000001</v>
      </c>
      <c r="J10757" s="7">
        <v>99.129000000000005</v>
      </c>
      <c r="K10757" s="7">
        <v>98.59</v>
      </c>
      <c r="L10757" s="7">
        <v>97.031000000000006</v>
      </c>
      <c r="M10757" s="7">
        <v>104.85299999999999</v>
      </c>
      <c r="N10757" s="7">
        <v>139.36199999999999</v>
      </c>
      <c r="O10757" s="7"/>
    </row>
    <row r="10758" spans="1:15" x14ac:dyDescent="0.2">
      <c r="A10758" s="2">
        <v>1</v>
      </c>
      <c r="B10758" s="6" t="s">
        <v>32</v>
      </c>
      <c r="C10758" s="6">
        <v>1</v>
      </c>
      <c r="D10758" s="5" t="s">
        <v>742</v>
      </c>
      <c r="E10758" s="5" t="str">
        <f t="shared" si="994"/>
        <v/>
      </c>
      <c r="F10758" s="5" t="str">
        <f t="shared" si="993"/>
        <v/>
      </c>
      <c r="G10758" s="7">
        <v>176.03899999999999</v>
      </c>
      <c r="H10758" s="7">
        <v>170.322</v>
      </c>
      <c r="I10758" s="7">
        <v>165.179</v>
      </c>
      <c r="J10758" s="7">
        <v>87.094999999999999</v>
      </c>
      <c r="K10758" s="7">
        <v>93.831000000000003</v>
      </c>
      <c r="L10758" s="7">
        <v>96.98</v>
      </c>
      <c r="M10758" s="7">
        <v>88.335999999999999</v>
      </c>
      <c r="N10758" s="7">
        <v>145.91300000000001</v>
      </c>
      <c r="O10758" s="7"/>
    </row>
    <row r="10759" spans="1:15" x14ac:dyDescent="0.2">
      <c r="A10759" s="2">
        <v>1</v>
      </c>
      <c r="B10759" s="6" t="s">
        <v>33</v>
      </c>
      <c r="C10759" s="6">
        <v>1</v>
      </c>
      <c r="D10759" s="5" t="s">
        <v>742</v>
      </c>
      <c r="E10759" s="5" t="str">
        <f t="shared" si="994"/>
        <v/>
      </c>
      <c r="F10759" s="5" t="str">
        <f t="shared" si="993"/>
        <v/>
      </c>
      <c r="G10759" s="7">
        <v>189.16499999999999</v>
      </c>
      <c r="H10759" s="7">
        <v>188.73099999999999</v>
      </c>
      <c r="I10759" s="7">
        <v>191.48500000000001</v>
      </c>
      <c r="J10759" s="7">
        <v>81.674000000000007</v>
      </c>
      <c r="K10759" s="7">
        <v>101.227</v>
      </c>
      <c r="L10759" s="7">
        <v>101.459</v>
      </c>
      <c r="M10759" s="7">
        <v>82.356999999999999</v>
      </c>
      <c r="N10759" s="7">
        <v>157.702</v>
      </c>
      <c r="O10759" s="7"/>
    </row>
    <row r="10760" spans="1:15" x14ac:dyDescent="0.2">
      <c r="A10760" s="2">
        <v>1</v>
      </c>
      <c r="B10760" s="6" t="s">
        <v>34</v>
      </c>
      <c r="C10760" s="6">
        <v>1</v>
      </c>
      <c r="D10760" s="5" t="s">
        <v>742</v>
      </c>
      <c r="E10760" s="5" t="str">
        <f t="shared" si="994"/>
        <v/>
      </c>
      <c r="F10760" s="5" t="str">
        <f t="shared" ref="F10760:F10823" si="995">IF(LEN(E10760)=0,"",E10760&amp;B10760)</f>
        <v/>
      </c>
      <c r="G10760" s="7">
        <v>200.24600000000001</v>
      </c>
      <c r="H10760" s="7">
        <v>205.99199999999999</v>
      </c>
      <c r="I10760" s="7">
        <v>212.93799999999999</v>
      </c>
      <c r="J10760" s="7">
        <v>81.138999999999996</v>
      </c>
      <c r="K10760" s="7">
        <v>106.33799999999999</v>
      </c>
      <c r="L10760" s="7">
        <v>103.372</v>
      </c>
      <c r="M10760" s="7">
        <v>77.760000000000005</v>
      </c>
      <c r="N10760" s="7">
        <v>165.58099999999999</v>
      </c>
      <c r="O10760" s="7"/>
    </row>
    <row r="10761" spans="1:15" x14ac:dyDescent="0.2">
      <c r="A10761" s="2">
        <v>1</v>
      </c>
      <c r="B10761" s="6" t="s">
        <v>35</v>
      </c>
      <c r="C10761" s="6">
        <v>1</v>
      </c>
      <c r="D10761" s="5" t="s">
        <v>742</v>
      </c>
      <c r="E10761" s="5" t="str">
        <f t="shared" ref="E10761:E10824" si="996">IF(C10761=0,IF(LEN(D10761)&lt;&gt;3,"",D10761),IF(LEN(D10761)&lt;&gt;4,"",LEFT(D10761,3)))</f>
        <v/>
      </c>
      <c r="F10761" s="5" t="str">
        <f t="shared" si="995"/>
        <v/>
      </c>
      <c r="G10761" s="7">
        <v>238.57400000000001</v>
      </c>
      <c r="H10761" s="7">
        <v>238.25700000000001</v>
      </c>
      <c r="I10761" s="7">
        <v>241.97399999999999</v>
      </c>
      <c r="J10761" s="7">
        <v>76.754000000000005</v>
      </c>
      <c r="K10761" s="7">
        <v>101.425</v>
      </c>
      <c r="L10761" s="7">
        <v>101.56</v>
      </c>
      <c r="M10761" s="7">
        <v>69.27</v>
      </c>
      <c r="N10761" s="7">
        <v>167.61600000000001</v>
      </c>
      <c r="O10761" s="7"/>
    </row>
    <row r="10762" spans="1:15" x14ac:dyDescent="0.2">
      <c r="A10762" s="2">
        <v>1</v>
      </c>
      <c r="B10762" s="6" t="s">
        <v>36</v>
      </c>
      <c r="C10762" s="6">
        <v>1</v>
      </c>
      <c r="D10762" s="5" t="s">
        <v>742</v>
      </c>
      <c r="E10762" s="5" t="str">
        <f t="shared" si="996"/>
        <v/>
      </c>
      <c r="F10762" s="5" t="str">
        <f t="shared" si="995"/>
        <v/>
      </c>
      <c r="G10762" s="7">
        <v>297.05500000000001</v>
      </c>
      <c r="H10762" s="7">
        <v>266.96899999999999</v>
      </c>
      <c r="I10762" s="7">
        <v>257.83300000000003</v>
      </c>
      <c r="J10762" s="7">
        <v>74.100999999999999</v>
      </c>
      <c r="K10762" s="7">
        <v>86.796000000000006</v>
      </c>
      <c r="L10762" s="7">
        <v>96.578000000000003</v>
      </c>
      <c r="M10762" s="7">
        <v>60.491</v>
      </c>
      <c r="N10762" s="7">
        <v>155.965</v>
      </c>
      <c r="O10762" s="7"/>
    </row>
    <row r="10763" spans="1:15" x14ac:dyDescent="0.2">
      <c r="A10763" s="2">
        <v>1</v>
      </c>
      <c r="B10763" s="6" t="s">
        <v>37</v>
      </c>
      <c r="C10763" s="6">
        <v>1</v>
      </c>
      <c r="D10763" s="5" t="s">
        <v>742</v>
      </c>
      <c r="E10763" s="5" t="str">
        <f t="shared" si="996"/>
        <v/>
      </c>
      <c r="F10763" s="5" t="str">
        <f t="shared" si="995"/>
        <v/>
      </c>
      <c r="G10763" s="7">
        <v>344.44900000000001</v>
      </c>
      <c r="H10763" s="7">
        <v>321.84100000000001</v>
      </c>
      <c r="I10763" s="7">
        <v>283.94</v>
      </c>
      <c r="J10763" s="7">
        <v>70.789000000000001</v>
      </c>
      <c r="K10763" s="7">
        <v>82.433000000000007</v>
      </c>
      <c r="L10763" s="7">
        <v>88.222999999999999</v>
      </c>
      <c r="M10763" s="7">
        <v>52.122999999999998</v>
      </c>
      <c r="N10763" s="7">
        <v>147.99799999999999</v>
      </c>
      <c r="O10763" s="7"/>
    </row>
    <row r="10764" spans="1:15" x14ac:dyDescent="0.2">
      <c r="A10764" s="2">
        <v>0</v>
      </c>
      <c r="B10764" s="5" t="s">
        <v>740</v>
      </c>
      <c r="C10764" s="6" t="s">
        <v>0</v>
      </c>
      <c r="E10764" s="5" t="str">
        <f t="shared" si="996"/>
        <v/>
      </c>
      <c r="F10764" s="5" t="str">
        <f t="shared" si="995"/>
        <v/>
      </c>
    </row>
    <row r="10765" spans="1:15" x14ac:dyDescent="0.2">
      <c r="A10765" s="2">
        <v>1</v>
      </c>
      <c r="B10765" s="6" t="s">
        <v>13</v>
      </c>
      <c r="C10765" s="6">
        <v>1</v>
      </c>
      <c r="D10765" s="5" t="s">
        <v>743</v>
      </c>
      <c r="E10765" s="5" t="str">
        <f t="shared" si="996"/>
        <v/>
      </c>
      <c r="F10765" s="5" t="str">
        <f t="shared" si="995"/>
        <v/>
      </c>
      <c r="G10765" s="7">
        <v>34.692</v>
      </c>
      <c r="H10765" s="7">
        <v>30.474</v>
      </c>
      <c r="I10765" s="7">
        <v>3.3740000000000001</v>
      </c>
      <c r="J10765" s="7">
        <v>153.922</v>
      </c>
      <c r="K10765" s="7">
        <v>9.7260000000000009</v>
      </c>
      <c r="L10765" s="7">
        <v>11.071999999999999</v>
      </c>
      <c r="M10765" s="7">
        <v>275.67</v>
      </c>
      <c r="N10765" s="7">
        <v>9.3010000000000002</v>
      </c>
      <c r="O10765" s="7"/>
    </row>
    <row r="10766" spans="1:15" x14ac:dyDescent="0.2">
      <c r="A10766" s="2">
        <v>1</v>
      </c>
      <c r="B10766" s="6" t="s">
        <v>15</v>
      </c>
      <c r="C10766" s="6">
        <v>1</v>
      </c>
      <c r="D10766" s="5" t="s">
        <v>743</v>
      </c>
      <c r="E10766" s="5" t="str">
        <f t="shared" si="996"/>
        <v/>
      </c>
      <c r="F10766" s="5" t="str">
        <f t="shared" si="995"/>
        <v/>
      </c>
      <c r="G10766" s="7">
        <v>35.723999999999997</v>
      </c>
      <c r="H10766" s="7">
        <v>31.452000000000002</v>
      </c>
      <c r="I10766" s="7">
        <v>3.8460000000000001</v>
      </c>
      <c r="J10766" s="7">
        <v>148.34899999999999</v>
      </c>
      <c r="K10766" s="7">
        <v>10.766999999999999</v>
      </c>
      <c r="L10766" s="7">
        <v>12.228999999999999</v>
      </c>
      <c r="M10766" s="7">
        <v>245.28399999999999</v>
      </c>
      <c r="N10766" s="7">
        <v>9.4350000000000005</v>
      </c>
      <c r="O10766" s="7"/>
    </row>
    <row r="10767" spans="1:15" x14ac:dyDescent="0.2">
      <c r="A10767" s="2">
        <v>1</v>
      </c>
      <c r="B10767" s="6" t="s">
        <v>16</v>
      </c>
      <c r="C10767" s="6">
        <v>1</v>
      </c>
      <c r="D10767" s="5" t="s">
        <v>743</v>
      </c>
      <c r="E10767" s="5" t="str">
        <f t="shared" si="996"/>
        <v/>
      </c>
      <c r="F10767" s="5" t="str">
        <f t="shared" si="995"/>
        <v/>
      </c>
      <c r="G10767" s="7">
        <v>35.316000000000003</v>
      </c>
      <c r="H10767" s="7">
        <v>30.591000000000001</v>
      </c>
      <c r="I10767" s="7">
        <v>4.665</v>
      </c>
      <c r="J10767" s="7">
        <v>153.054</v>
      </c>
      <c r="K10767" s="7">
        <v>13.209</v>
      </c>
      <c r="L10767" s="7">
        <v>15.249000000000001</v>
      </c>
      <c r="M10767" s="7">
        <v>203.52699999999999</v>
      </c>
      <c r="N10767" s="7">
        <v>9.4939999999999998</v>
      </c>
      <c r="O10767" s="7"/>
    </row>
    <row r="10768" spans="1:15" x14ac:dyDescent="0.2">
      <c r="A10768" s="2">
        <v>1</v>
      </c>
      <c r="B10768" s="6" t="s">
        <v>17</v>
      </c>
      <c r="C10768" s="6">
        <v>1</v>
      </c>
      <c r="D10768" s="5" t="s">
        <v>743</v>
      </c>
      <c r="E10768" s="5" t="str">
        <f t="shared" si="996"/>
        <v/>
      </c>
      <c r="F10768" s="5" t="str">
        <f t="shared" si="995"/>
        <v/>
      </c>
      <c r="G10768" s="7">
        <v>32.293999999999997</v>
      </c>
      <c r="H10768" s="7">
        <v>29.312000000000001</v>
      </c>
      <c r="I10768" s="7">
        <v>5.532</v>
      </c>
      <c r="J10768" s="7">
        <v>155.17400000000001</v>
      </c>
      <c r="K10768" s="7">
        <v>17.13</v>
      </c>
      <c r="L10768" s="7">
        <v>18.873000000000001</v>
      </c>
      <c r="M10768" s="7">
        <v>183.19300000000001</v>
      </c>
      <c r="N10768" s="7">
        <v>10.134</v>
      </c>
      <c r="O10768" s="7"/>
    </row>
    <row r="10769" spans="1:15" x14ac:dyDescent="0.2">
      <c r="A10769" s="2">
        <v>1</v>
      </c>
      <c r="B10769" s="6" t="s">
        <v>18</v>
      </c>
      <c r="C10769" s="6">
        <v>1</v>
      </c>
      <c r="D10769" s="5" t="s">
        <v>743</v>
      </c>
      <c r="E10769" s="5" t="str">
        <f t="shared" si="996"/>
        <v/>
      </c>
      <c r="F10769" s="5" t="str">
        <f t="shared" si="995"/>
        <v/>
      </c>
      <c r="G10769" s="7">
        <v>30.363</v>
      </c>
      <c r="H10769" s="7">
        <v>29.123999999999999</v>
      </c>
      <c r="I10769" s="7">
        <v>6.3609999999999998</v>
      </c>
      <c r="J10769" s="7">
        <v>156.85300000000001</v>
      </c>
      <c r="K10769" s="7">
        <v>20.951000000000001</v>
      </c>
      <c r="L10769" s="7">
        <v>21.841999999999999</v>
      </c>
      <c r="M10769" s="7">
        <v>181.02699999999999</v>
      </c>
      <c r="N10769" s="7">
        <v>11.515000000000001</v>
      </c>
      <c r="O10769" s="7"/>
    </row>
    <row r="10770" spans="1:15" x14ac:dyDescent="0.2">
      <c r="A10770" s="2">
        <v>1</v>
      </c>
      <c r="B10770" s="6" t="s">
        <v>19</v>
      </c>
      <c r="C10770" s="6">
        <v>1</v>
      </c>
      <c r="D10770" s="5" t="s">
        <v>743</v>
      </c>
      <c r="E10770" s="5" t="str">
        <f t="shared" si="996"/>
        <v/>
      </c>
      <c r="F10770" s="5" t="str">
        <f t="shared" si="995"/>
        <v/>
      </c>
      <c r="G10770" s="7">
        <v>34.149000000000001</v>
      </c>
      <c r="H10770" s="7">
        <v>32.734000000000002</v>
      </c>
      <c r="I10770" s="7">
        <v>8.1219999999999999</v>
      </c>
      <c r="J10770" s="7">
        <v>154.589</v>
      </c>
      <c r="K10770" s="7">
        <v>23.783000000000001</v>
      </c>
      <c r="L10770" s="7">
        <v>24.811</v>
      </c>
      <c r="M10770" s="7">
        <v>175.482</v>
      </c>
      <c r="N10770" s="7">
        <v>14.252000000000001</v>
      </c>
      <c r="O10770" s="7"/>
    </row>
    <row r="10771" spans="1:15" x14ac:dyDescent="0.2">
      <c r="A10771" s="2">
        <v>1</v>
      </c>
      <c r="B10771" s="6" t="s">
        <v>20</v>
      </c>
      <c r="C10771" s="6">
        <v>1</v>
      </c>
      <c r="D10771" s="5" t="s">
        <v>743</v>
      </c>
      <c r="E10771" s="5" t="str">
        <f t="shared" si="996"/>
        <v/>
      </c>
      <c r="F10771" s="5" t="str">
        <f t="shared" si="995"/>
        <v/>
      </c>
      <c r="G10771" s="7">
        <v>38.453000000000003</v>
      </c>
      <c r="H10771" s="7">
        <v>37.113</v>
      </c>
      <c r="I10771" s="7">
        <v>10.87</v>
      </c>
      <c r="J10771" s="7">
        <v>150.20500000000001</v>
      </c>
      <c r="K10771" s="7">
        <v>28.268999999999998</v>
      </c>
      <c r="L10771" s="7">
        <v>29.29</v>
      </c>
      <c r="M10771" s="7">
        <v>168.60599999999999</v>
      </c>
      <c r="N10771" s="7">
        <v>18.327999999999999</v>
      </c>
      <c r="O10771" s="7"/>
    </row>
    <row r="10772" spans="1:15" x14ac:dyDescent="0.2">
      <c r="A10772" s="2">
        <v>1</v>
      </c>
      <c r="B10772" s="6" t="s">
        <v>21</v>
      </c>
      <c r="C10772" s="6">
        <v>1</v>
      </c>
      <c r="D10772" s="5" t="s">
        <v>743</v>
      </c>
      <c r="E10772" s="5" t="str">
        <f t="shared" si="996"/>
        <v/>
      </c>
      <c r="F10772" s="5" t="str">
        <f t="shared" si="995"/>
        <v/>
      </c>
      <c r="G10772" s="7">
        <v>41.107999999999997</v>
      </c>
      <c r="H10772" s="7">
        <v>40.305</v>
      </c>
      <c r="I10772" s="7">
        <v>14.888999999999999</v>
      </c>
      <c r="J10772" s="7">
        <v>148.333</v>
      </c>
      <c r="K10772" s="7">
        <v>36.219000000000001</v>
      </c>
      <c r="L10772" s="7">
        <v>36.94</v>
      </c>
      <c r="M10772" s="7">
        <v>158.92099999999999</v>
      </c>
      <c r="N10772" s="7">
        <v>23.661999999999999</v>
      </c>
      <c r="O10772" s="7"/>
    </row>
    <row r="10773" spans="1:15" x14ac:dyDescent="0.2">
      <c r="A10773" s="2">
        <v>1</v>
      </c>
      <c r="B10773" s="6" t="s">
        <v>22</v>
      </c>
      <c r="C10773" s="6">
        <v>1</v>
      </c>
      <c r="D10773" s="5" t="s">
        <v>743</v>
      </c>
      <c r="E10773" s="5" t="str">
        <f t="shared" si="996"/>
        <v/>
      </c>
      <c r="F10773" s="5" t="str">
        <f t="shared" si="995"/>
        <v/>
      </c>
      <c r="G10773" s="7">
        <v>41.317999999999998</v>
      </c>
      <c r="H10773" s="7">
        <v>41.078000000000003</v>
      </c>
      <c r="I10773" s="7">
        <v>19.123000000000001</v>
      </c>
      <c r="J10773" s="7">
        <v>146.874</v>
      </c>
      <c r="K10773" s="7">
        <v>46.281999999999996</v>
      </c>
      <c r="L10773" s="7">
        <v>46.552999999999997</v>
      </c>
      <c r="M10773" s="7">
        <v>161.58500000000001</v>
      </c>
      <c r="N10773" s="7">
        <v>30.9</v>
      </c>
      <c r="O10773" s="7"/>
    </row>
    <row r="10774" spans="1:15" x14ac:dyDescent="0.2">
      <c r="A10774" s="2">
        <v>1</v>
      </c>
      <c r="B10774" s="6" t="s">
        <v>23</v>
      </c>
      <c r="C10774" s="6">
        <v>1</v>
      </c>
      <c r="D10774" s="5" t="s">
        <v>743</v>
      </c>
      <c r="E10774" s="5" t="str">
        <f t="shared" si="996"/>
        <v/>
      </c>
      <c r="F10774" s="5" t="str">
        <f t="shared" si="995"/>
        <v/>
      </c>
      <c r="G10774" s="7">
        <v>46.643999999999998</v>
      </c>
      <c r="H10774" s="7">
        <v>43.747</v>
      </c>
      <c r="I10774" s="7">
        <v>24.922999999999998</v>
      </c>
      <c r="J10774" s="7">
        <v>135.643</v>
      </c>
      <c r="K10774" s="7">
        <v>53.432000000000002</v>
      </c>
      <c r="L10774" s="7">
        <v>56.97</v>
      </c>
      <c r="M10774" s="7">
        <v>160.83600000000001</v>
      </c>
      <c r="N10774" s="7">
        <v>40.085000000000001</v>
      </c>
      <c r="O10774" s="7"/>
    </row>
    <row r="10775" spans="1:15" x14ac:dyDescent="0.2">
      <c r="A10775" s="2">
        <v>1</v>
      </c>
      <c r="B10775" s="6" t="s">
        <v>24</v>
      </c>
      <c r="C10775" s="6">
        <v>1</v>
      </c>
      <c r="D10775" s="5" t="s">
        <v>743</v>
      </c>
      <c r="E10775" s="5" t="str">
        <f t="shared" si="996"/>
        <v/>
      </c>
      <c r="F10775" s="5" t="str">
        <f t="shared" si="995"/>
        <v/>
      </c>
      <c r="G10775" s="7">
        <v>45.884</v>
      </c>
      <c r="H10775" s="7">
        <v>43.746000000000002</v>
      </c>
      <c r="I10775" s="7">
        <v>29.722000000000001</v>
      </c>
      <c r="J10775" s="7">
        <v>132.27199999999999</v>
      </c>
      <c r="K10775" s="7">
        <v>64.775999999999996</v>
      </c>
      <c r="L10775" s="7">
        <v>67.941999999999993</v>
      </c>
      <c r="M10775" s="7">
        <v>165.089</v>
      </c>
      <c r="N10775" s="7">
        <v>49.067999999999998</v>
      </c>
      <c r="O10775" s="7"/>
    </row>
    <row r="10776" spans="1:15" x14ac:dyDescent="0.2">
      <c r="A10776" s="2">
        <v>1</v>
      </c>
      <c r="B10776" s="6" t="s">
        <v>25</v>
      </c>
      <c r="C10776" s="6">
        <v>1</v>
      </c>
      <c r="D10776" s="5" t="s">
        <v>743</v>
      </c>
      <c r="E10776" s="5" t="str">
        <f t="shared" si="996"/>
        <v/>
      </c>
      <c r="F10776" s="5" t="str">
        <f t="shared" si="995"/>
        <v/>
      </c>
      <c r="G10776" s="7">
        <v>50.692</v>
      </c>
      <c r="H10776" s="7">
        <v>48.841999999999999</v>
      </c>
      <c r="I10776" s="7">
        <v>35.985999999999997</v>
      </c>
      <c r="J10776" s="7">
        <v>121.289</v>
      </c>
      <c r="K10776" s="7">
        <v>70.991</v>
      </c>
      <c r="L10776" s="7">
        <v>73.679000000000002</v>
      </c>
      <c r="M10776" s="7">
        <v>173.626</v>
      </c>
      <c r="N10776" s="7">
        <v>62.481999999999999</v>
      </c>
      <c r="O10776" s="7"/>
    </row>
    <row r="10777" spans="1:15" x14ac:dyDescent="0.2">
      <c r="A10777" s="2">
        <v>1</v>
      </c>
      <c r="B10777" s="6" t="s">
        <v>26</v>
      </c>
      <c r="C10777" s="6">
        <v>1</v>
      </c>
      <c r="D10777" s="5" t="s">
        <v>743</v>
      </c>
      <c r="E10777" s="5" t="str">
        <f t="shared" si="996"/>
        <v/>
      </c>
      <c r="F10777" s="5" t="str">
        <f t="shared" si="995"/>
        <v/>
      </c>
      <c r="G10777" s="7">
        <v>66.63</v>
      </c>
      <c r="H10777" s="7">
        <v>62.465000000000003</v>
      </c>
      <c r="I10777" s="7">
        <v>50.832999999999998</v>
      </c>
      <c r="J10777" s="7">
        <v>108.095</v>
      </c>
      <c r="K10777" s="7">
        <v>76.292000000000002</v>
      </c>
      <c r="L10777" s="7">
        <v>81.379000000000005</v>
      </c>
      <c r="M10777" s="7">
        <v>149.87100000000001</v>
      </c>
      <c r="N10777" s="7">
        <v>76.183999999999997</v>
      </c>
      <c r="O10777" s="7"/>
    </row>
    <row r="10778" spans="1:15" x14ac:dyDescent="0.2">
      <c r="A10778" s="2">
        <v>1</v>
      </c>
      <c r="B10778" s="6" t="s">
        <v>27</v>
      </c>
      <c r="C10778" s="6">
        <v>1</v>
      </c>
      <c r="D10778" s="5" t="s">
        <v>743</v>
      </c>
      <c r="E10778" s="5" t="str">
        <f t="shared" si="996"/>
        <v/>
      </c>
      <c r="F10778" s="5" t="str">
        <f t="shared" si="995"/>
        <v/>
      </c>
      <c r="G10778" s="7">
        <v>70.093999999999994</v>
      </c>
      <c r="H10778" s="7">
        <v>68.078000000000003</v>
      </c>
      <c r="I10778" s="7">
        <v>64.103999999999999</v>
      </c>
      <c r="J10778" s="7">
        <v>102.59099999999999</v>
      </c>
      <c r="K10778" s="7">
        <v>91.454999999999998</v>
      </c>
      <c r="L10778" s="7">
        <v>94.162000000000006</v>
      </c>
      <c r="M10778" s="7">
        <v>133.50200000000001</v>
      </c>
      <c r="N10778" s="7">
        <v>85.58</v>
      </c>
      <c r="O10778" s="7"/>
    </row>
    <row r="10779" spans="1:15" x14ac:dyDescent="0.2">
      <c r="A10779" s="2">
        <v>1</v>
      </c>
      <c r="B10779" s="6" t="s">
        <v>28</v>
      </c>
      <c r="C10779" s="6">
        <v>1</v>
      </c>
      <c r="D10779" s="5" t="s">
        <v>743</v>
      </c>
      <c r="E10779" s="5" t="str">
        <f t="shared" si="996"/>
        <v/>
      </c>
      <c r="F10779" s="5" t="str">
        <f t="shared" si="995"/>
        <v/>
      </c>
      <c r="G10779" s="7">
        <v>88.040999999999997</v>
      </c>
      <c r="H10779" s="7">
        <v>84.513000000000005</v>
      </c>
      <c r="I10779" s="7">
        <v>87.32</v>
      </c>
      <c r="J10779" s="7">
        <v>98.313000000000002</v>
      </c>
      <c r="K10779" s="7">
        <v>99.182000000000002</v>
      </c>
      <c r="L10779" s="7">
        <v>103.322</v>
      </c>
      <c r="M10779" s="7">
        <v>121.88200000000001</v>
      </c>
      <c r="N10779" s="7">
        <v>106.42700000000001</v>
      </c>
      <c r="O10779" s="7"/>
    </row>
    <row r="10780" spans="1:15" x14ac:dyDescent="0.2">
      <c r="A10780" s="2">
        <v>1</v>
      </c>
      <c r="B10780" s="6" t="s">
        <v>29</v>
      </c>
      <c r="C10780" s="6">
        <v>1</v>
      </c>
      <c r="D10780" s="5" t="s">
        <v>743</v>
      </c>
      <c r="E10780" s="5" t="str">
        <f t="shared" si="996"/>
        <v/>
      </c>
      <c r="F10780" s="5" t="str">
        <f t="shared" si="995"/>
        <v/>
      </c>
      <c r="G10780" s="7">
        <v>100</v>
      </c>
      <c r="H10780" s="7">
        <v>100</v>
      </c>
      <c r="I10780" s="7">
        <v>100</v>
      </c>
      <c r="J10780" s="7">
        <v>100</v>
      </c>
      <c r="K10780" s="7">
        <v>100</v>
      </c>
      <c r="L10780" s="7">
        <v>100</v>
      </c>
      <c r="M10780" s="7">
        <v>100</v>
      </c>
      <c r="N10780" s="7">
        <v>100</v>
      </c>
      <c r="O10780" s="7"/>
    </row>
    <row r="10781" spans="1:15" x14ac:dyDescent="0.2">
      <c r="A10781" s="2">
        <v>1</v>
      </c>
      <c r="B10781" s="6" t="s">
        <v>30</v>
      </c>
      <c r="C10781" s="6">
        <v>1</v>
      </c>
      <c r="D10781" s="5" t="s">
        <v>743</v>
      </c>
      <c r="E10781" s="5" t="str">
        <f t="shared" si="996"/>
        <v/>
      </c>
      <c r="F10781" s="5" t="str">
        <f t="shared" si="995"/>
        <v/>
      </c>
      <c r="G10781" s="7">
        <v>111.58799999999999</v>
      </c>
      <c r="H10781" s="7">
        <v>115.873</v>
      </c>
      <c r="I10781" s="7">
        <v>113.01600000000001</v>
      </c>
      <c r="J10781" s="7">
        <v>100.628</v>
      </c>
      <c r="K10781" s="7">
        <v>101.279</v>
      </c>
      <c r="L10781" s="7">
        <v>97.534000000000006</v>
      </c>
      <c r="M10781" s="7">
        <v>103.42</v>
      </c>
      <c r="N10781" s="7">
        <v>116.881</v>
      </c>
      <c r="O10781" s="7"/>
    </row>
    <row r="10782" spans="1:15" x14ac:dyDescent="0.2">
      <c r="A10782" s="2">
        <v>1</v>
      </c>
      <c r="B10782" s="6" t="s">
        <v>31</v>
      </c>
      <c r="C10782" s="6">
        <v>1</v>
      </c>
      <c r="D10782" s="5" t="s">
        <v>743</v>
      </c>
      <c r="E10782" s="5" t="str">
        <f t="shared" si="996"/>
        <v/>
      </c>
      <c r="F10782" s="5" t="str">
        <f t="shared" si="995"/>
        <v/>
      </c>
      <c r="G10782" s="7">
        <v>134.81200000000001</v>
      </c>
      <c r="H10782" s="7">
        <v>136.97900000000001</v>
      </c>
      <c r="I10782" s="7">
        <v>132.91200000000001</v>
      </c>
      <c r="J10782" s="7">
        <v>99.129000000000005</v>
      </c>
      <c r="K10782" s="7">
        <v>98.59</v>
      </c>
      <c r="L10782" s="7">
        <v>97.031000000000006</v>
      </c>
      <c r="M10782" s="7">
        <v>104.85299999999999</v>
      </c>
      <c r="N10782" s="7">
        <v>139.36199999999999</v>
      </c>
      <c r="O10782" s="7"/>
    </row>
    <row r="10783" spans="1:15" x14ac:dyDescent="0.2">
      <c r="A10783" s="2">
        <v>1</v>
      </c>
      <c r="B10783" s="6" t="s">
        <v>32</v>
      </c>
      <c r="C10783" s="6">
        <v>1</v>
      </c>
      <c r="D10783" s="5" t="s">
        <v>743</v>
      </c>
      <c r="E10783" s="5" t="str">
        <f t="shared" si="996"/>
        <v/>
      </c>
      <c r="F10783" s="5" t="str">
        <f t="shared" si="995"/>
        <v/>
      </c>
      <c r="G10783" s="7">
        <v>176.03899999999999</v>
      </c>
      <c r="H10783" s="7">
        <v>170.322</v>
      </c>
      <c r="I10783" s="7">
        <v>165.179</v>
      </c>
      <c r="J10783" s="7">
        <v>87.094999999999999</v>
      </c>
      <c r="K10783" s="7">
        <v>93.831000000000003</v>
      </c>
      <c r="L10783" s="7">
        <v>96.98</v>
      </c>
      <c r="M10783" s="7">
        <v>88.335999999999999</v>
      </c>
      <c r="N10783" s="7">
        <v>145.91300000000001</v>
      </c>
      <c r="O10783" s="7"/>
    </row>
    <row r="10784" spans="1:15" x14ac:dyDescent="0.2">
      <c r="A10784" s="2">
        <v>1</v>
      </c>
      <c r="B10784" s="6" t="s">
        <v>33</v>
      </c>
      <c r="C10784" s="6">
        <v>1</v>
      </c>
      <c r="D10784" s="5" t="s">
        <v>743</v>
      </c>
      <c r="E10784" s="5" t="str">
        <f t="shared" si="996"/>
        <v/>
      </c>
      <c r="F10784" s="5" t="str">
        <f t="shared" si="995"/>
        <v/>
      </c>
      <c r="G10784" s="7">
        <v>189.16499999999999</v>
      </c>
      <c r="H10784" s="7">
        <v>188.73099999999999</v>
      </c>
      <c r="I10784" s="7">
        <v>191.48500000000001</v>
      </c>
      <c r="J10784" s="7">
        <v>81.674000000000007</v>
      </c>
      <c r="K10784" s="7">
        <v>101.227</v>
      </c>
      <c r="L10784" s="7">
        <v>101.459</v>
      </c>
      <c r="M10784" s="7">
        <v>82.356999999999999</v>
      </c>
      <c r="N10784" s="7">
        <v>157.702</v>
      </c>
      <c r="O10784" s="7"/>
    </row>
    <row r="10785" spans="1:15" x14ac:dyDescent="0.2">
      <c r="A10785" s="2">
        <v>1</v>
      </c>
      <c r="B10785" s="6" t="s">
        <v>34</v>
      </c>
      <c r="C10785" s="6">
        <v>1</v>
      </c>
      <c r="D10785" s="5" t="s">
        <v>743</v>
      </c>
      <c r="E10785" s="5" t="str">
        <f t="shared" si="996"/>
        <v/>
      </c>
      <c r="F10785" s="5" t="str">
        <f t="shared" si="995"/>
        <v/>
      </c>
      <c r="G10785" s="7">
        <v>200.24600000000001</v>
      </c>
      <c r="H10785" s="7">
        <v>205.99199999999999</v>
      </c>
      <c r="I10785" s="7">
        <v>212.93799999999999</v>
      </c>
      <c r="J10785" s="7">
        <v>81.138999999999996</v>
      </c>
      <c r="K10785" s="7">
        <v>106.33799999999999</v>
      </c>
      <c r="L10785" s="7">
        <v>103.372</v>
      </c>
      <c r="M10785" s="7">
        <v>77.760000000000005</v>
      </c>
      <c r="N10785" s="7">
        <v>165.58099999999999</v>
      </c>
      <c r="O10785" s="7"/>
    </row>
    <row r="10786" spans="1:15" x14ac:dyDescent="0.2">
      <c r="A10786" s="2">
        <v>1</v>
      </c>
      <c r="B10786" s="6" t="s">
        <v>35</v>
      </c>
      <c r="C10786" s="6">
        <v>1</v>
      </c>
      <c r="D10786" s="5" t="s">
        <v>743</v>
      </c>
      <c r="E10786" s="5" t="str">
        <f t="shared" si="996"/>
        <v/>
      </c>
      <c r="F10786" s="5" t="str">
        <f t="shared" si="995"/>
        <v/>
      </c>
      <c r="G10786" s="7">
        <v>238.57400000000001</v>
      </c>
      <c r="H10786" s="7">
        <v>238.25700000000001</v>
      </c>
      <c r="I10786" s="7">
        <v>241.97399999999999</v>
      </c>
      <c r="J10786" s="7">
        <v>76.754000000000005</v>
      </c>
      <c r="K10786" s="7">
        <v>101.425</v>
      </c>
      <c r="L10786" s="7">
        <v>101.56</v>
      </c>
      <c r="M10786" s="7">
        <v>69.27</v>
      </c>
      <c r="N10786" s="7">
        <v>167.61600000000001</v>
      </c>
      <c r="O10786" s="7"/>
    </row>
    <row r="10787" spans="1:15" x14ac:dyDescent="0.2">
      <c r="A10787" s="2">
        <v>1</v>
      </c>
      <c r="B10787" s="6" t="s">
        <v>36</v>
      </c>
      <c r="C10787" s="6">
        <v>1</v>
      </c>
      <c r="D10787" s="5" t="s">
        <v>743</v>
      </c>
      <c r="E10787" s="5" t="str">
        <f t="shared" si="996"/>
        <v/>
      </c>
      <c r="F10787" s="5" t="str">
        <f t="shared" si="995"/>
        <v/>
      </c>
      <c r="G10787" s="7">
        <v>297.05500000000001</v>
      </c>
      <c r="H10787" s="7">
        <v>266.96899999999999</v>
      </c>
      <c r="I10787" s="7">
        <v>257.83300000000003</v>
      </c>
      <c r="J10787" s="7">
        <v>74.100999999999999</v>
      </c>
      <c r="K10787" s="7">
        <v>86.796000000000006</v>
      </c>
      <c r="L10787" s="7">
        <v>96.578000000000003</v>
      </c>
      <c r="M10787" s="7">
        <v>60.491</v>
      </c>
      <c r="N10787" s="7">
        <v>155.965</v>
      </c>
      <c r="O10787" s="7"/>
    </row>
    <row r="10788" spans="1:15" x14ac:dyDescent="0.2">
      <c r="A10788" s="2">
        <v>1</v>
      </c>
      <c r="B10788" s="6" t="s">
        <v>37</v>
      </c>
      <c r="C10788" s="6">
        <v>1</v>
      </c>
      <c r="D10788" s="5" t="s">
        <v>743</v>
      </c>
      <c r="E10788" s="5" t="str">
        <f t="shared" si="996"/>
        <v/>
      </c>
      <c r="F10788" s="5" t="str">
        <f t="shared" si="995"/>
        <v/>
      </c>
      <c r="G10788" s="7">
        <v>344.44900000000001</v>
      </c>
      <c r="H10788" s="7">
        <v>321.84100000000001</v>
      </c>
      <c r="I10788" s="7">
        <v>283.94</v>
      </c>
      <c r="J10788" s="7">
        <v>70.789000000000001</v>
      </c>
      <c r="K10788" s="7">
        <v>82.433000000000007</v>
      </c>
      <c r="L10788" s="7">
        <v>88.222999999999999</v>
      </c>
      <c r="M10788" s="7">
        <v>52.122999999999998</v>
      </c>
      <c r="N10788" s="7">
        <v>147.99799999999999</v>
      </c>
      <c r="O10788" s="7"/>
    </row>
    <row r="10789" spans="1:15" x14ac:dyDescent="0.2">
      <c r="A10789" s="2">
        <v>0</v>
      </c>
      <c r="B10789" s="5" t="s">
        <v>744</v>
      </c>
      <c r="C10789" s="6" t="s">
        <v>0</v>
      </c>
      <c r="E10789" s="5" t="str">
        <f t="shared" si="996"/>
        <v/>
      </c>
      <c r="F10789" s="5" t="str">
        <f t="shared" si="995"/>
        <v/>
      </c>
    </row>
    <row r="10790" spans="1:15" x14ac:dyDescent="0.2">
      <c r="A10790" s="2">
        <v>1</v>
      </c>
      <c r="B10790" s="6" t="s">
        <v>13</v>
      </c>
      <c r="C10790" s="6">
        <v>1</v>
      </c>
      <c r="D10790" s="5" t="s">
        <v>745</v>
      </c>
      <c r="E10790" s="5" t="str">
        <f t="shared" si="996"/>
        <v/>
      </c>
      <c r="F10790" s="5" t="str">
        <f t="shared" si="995"/>
        <v/>
      </c>
      <c r="G10790" s="7">
        <v>51.014000000000003</v>
      </c>
      <c r="H10790" s="7">
        <v>51.069000000000003</v>
      </c>
      <c r="I10790" s="7">
        <v>53.762</v>
      </c>
      <c r="J10790" s="7">
        <v>94.123999999999995</v>
      </c>
      <c r="K10790" s="7">
        <v>105.386</v>
      </c>
      <c r="L10790" s="7">
        <v>105.273</v>
      </c>
      <c r="M10790" s="7">
        <v>83.724000000000004</v>
      </c>
      <c r="N10790" s="7">
        <v>45.012</v>
      </c>
      <c r="O10790" s="7"/>
    </row>
    <row r="10791" spans="1:15" x14ac:dyDescent="0.2">
      <c r="A10791" s="2">
        <v>1</v>
      </c>
      <c r="B10791" s="6" t="s">
        <v>15</v>
      </c>
      <c r="C10791" s="6">
        <v>1</v>
      </c>
      <c r="D10791" s="5" t="s">
        <v>745</v>
      </c>
      <c r="E10791" s="5" t="str">
        <f t="shared" si="996"/>
        <v/>
      </c>
      <c r="F10791" s="5" t="str">
        <f t="shared" si="995"/>
        <v/>
      </c>
      <c r="G10791" s="7">
        <v>53.847999999999999</v>
      </c>
      <c r="H10791" s="7">
        <v>53.408999999999999</v>
      </c>
      <c r="I10791" s="7">
        <v>56.241999999999997</v>
      </c>
      <c r="J10791" s="7">
        <v>98.873999999999995</v>
      </c>
      <c r="K10791" s="7">
        <v>104.44799999999999</v>
      </c>
      <c r="L10791" s="7">
        <v>105.30500000000001</v>
      </c>
      <c r="M10791" s="7">
        <v>82.471000000000004</v>
      </c>
      <c r="N10791" s="7">
        <v>46.383000000000003</v>
      </c>
      <c r="O10791" s="7"/>
    </row>
    <row r="10792" spans="1:15" x14ac:dyDescent="0.2">
      <c r="A10792" s="2">
        <v>1</v>
      </c>
      <c r="B10792" s="6" t="s">
        <v>16</v>
      </c>
      <c r="C10792" s="6">
        <v>1</v>
      </c>
      <c r="D10792" s="5" t="s">
        <v>745</v>
      </c>
      <c r="E10792" s="5" t="str">
        <f t="shared" si="996"/>
        <v/>
      </c>
      <c r="F10792" s="5" t="str">
        <f t="shared" si="995"/>
        <v/>
      </c>
      <c r="G10792" s="7">
        <v>57.253</v>
      </c>
      <c r="H10792" s="7">
        <v>56.667999999999999</v>
      </c>
      <c r="I10792" s="7">
        <v>60.295000000000002</v>
      </c>
      <c r="J10792" s="7">
        <v>108.73099999999999</v>
      </c>
      <c r="K10792" s="7">
        <v>105.313</v>
      </c>
      <c r="L10792" s="7">
        <v>106.4</v>
      </c>
      <c r="M10792" s="7">
        <v>81.233999999999995</v>
      </c>
      <c r="N10792" s="7">
        <v>48.98</v>
      </c>
      <c r="O10792" s="7"/>
    </row>
    <row r="10793" spans="1:15" x14ac:dyDescent="0.2">
      <c r="A10793" s="2">
        <v>1</v>
      </c>
      <c r="B10793" s="6" t="s">
        <v>17</v>
      </c>
      <c r="C10793" s="6">
        <v>1</v>
      </c>
      <c r="D10793" s="5" t="s">
        <v>745</v>
      </c>
      <c r="E10793" s="5" t="str">
        <f t="shared" si="996"/>
        <v/>
      </c>
      <c r="F10793" s="5" t="str">
        <f t="shared" si="995"/>
        <v/>
      </c>
      <c r="G10793" s="7">
        <v>60.826000000000001</v>
      </c>
      <c r="H10793" s="7">
        <v>60.052999999999997</v>
      </c>
      <c r="I10793" s="7">
        <v>63.985999999999997</v>
      </c>
      <c r="J10793" s="7">
        <v>107.03400000000001</v>
      </c>
      <c r="K10793" s="7">
        <v>105.19499999999999</v>
      </c>
      <c r="L10793" s="7">
        <v>106.54900000000001</v>
      </c>
      <c r="M10793" s="7">
        <v>80.593999999999994</v>
      </c>
      <c r="N10793" s="7">
        <v>51.569000000000003</v>
      </c>
      <c r="O10793" s="7"/>
    </row>
    <row r="10794" spans="1:15" x14ac:dyDescent="0.2">
      <c r="A10794" s="2">
        <v>1</v>
      </c>
      <c r="B10794" s="6" t="s">
        <v>18</v>
      </c>
      <c r="C10794" s="6">
        <v>1</v>
      </c>
      <c r="D10794" s="5" t="s">
        <v>745</v>
      </c>
      <c r="E10794" s="5" t="str">
        <f t="shared" si="996"/>
        <v/>
      </c>
      <c r="F10794" s="5" t="str">
        <f t="shared" si="995"/>
        <v/>
      </c>
      <c r="G10794" s="7">
        <v>63.898000000000003</v>
      </c>
      <c r="H10794" s="7">
        <v>62.89</v>
      </c>
      <c r="I10794" s="7">
        <v>65.626000000000005</v>
      </c>
      <c r="J10794" s="7">
        <v>102.443</v>
      </c>
      <c r="K10794" s="7">
        <v>102.705</v>
      </c>
      <c r="L10794" s="7">
        <v>104.35</v>
      </c>
      <c r="M10794" s="7">
        <v>80.623000000000005</v>
      </c>
      <c r="N10794" s="7">
        <v>52.91</v>
      </c>
      <c r="O10794" s="7"/>
    </row>
    <row r="10795" spans="1:15" x14ac:dyDescent="0.2">
      <c r="A10795" s="2">
        <v>1</v>
      </c>
      <c r="B10795" s="6" t="s">
        <v>19</v>
      </c>
      <c r="C10795" s="6">
        <v>1</v>
      </c>
      <c r="D10795" s="5" t="s">
        <v>745</v>
      </c>
      <c r="E10795" s="5" t="str">
        <f t="shared" si="996"/>
        <v/>
      </c>
      <c r="F10795" s="5" t="str">
        <f t="shared" si="995"/>
        <v/>
      </c>
      <c r="G10795" s="7">
        <v>66.179000000000002</v>
      </c>
      <c r="H10795" s="7">
        <v>65.046000000000006</v>
      </c>
      <c r="I10795" s="7">
        <v>66.304000000000002</v>
      </c>
      <c r="J10795" s="7">
        <v>93.213999999999999</v>
      </c>
      <c r="K10795" s="7">
        <v>100.18899999999999</v>
      </c>
      <c r="L10795" s="7">
        <v>101.93300000000001</v>
      </c>
      <c r="M10795" s="7">
        <v>82.34</v>
      </c>
      <c r="N10795" s="7">
        <v>54.594000000000001</v>
      </c>
      <c r="O10795" s="7"/>
    </row>
    <row r="10796" spans="1:15" x14ac:dyDescent="0.2">
      <c r="A10796" s="2">
        <v>1</v>
      </c>
      <c r="B10796" s="6" t="s">
        <v>20</v>
      </c>
      <c r="C10796" s="6">
        <v>1</v>
      </c>
      <c r="D10796" s="5" t="s">
        <v>745</v>
      </c>
      <c r="E10796" s="5" t="str">
        <f t="shared" si="996"/>
        <v/>
      </c>
      <c r="F10796" s="5" t="str">
        <f t="shared" si="995"/>
        <v/>
      </c>
      <c r="G10796" s="7">
        <v>67.959000000000003</v>
      </c>
      <c r="H10796" s="7">
        <v>66.534999999999997</v>
      </c>
      <c r="I10796" s="7">
        <v>68.128</v>
      </c>
      <c r="J10796" s="7">
        <v>87.713999999999999</v>
      </c>
      <c r="K10796" s="7">
        <v>100.248</v>
      </c>
      <c r="L10796" s="7">
        <v>102.39400000000001</v>
      </c>
      <c r="M10796" s="7">
        <v>85.09</v>
      </c>
      <c r="N10796" s="7">
        <v>57.97</v>
      </c>
      <c r="O10796" s="7"/>
    </row>
    <row r="10797" spans="1:15" x14ac:dyDescent="0.2">
      <c r="A10797" s="2">
        <v>1</v>
      </c>
      <c r="B10797" s="6" t="s">
        <v>21</v>
      </c>
      <c r="C10797" s="6">
        <v>1</v>
      </c>
      <c r="D10797" s="5" t="s">
        <v>745</v>
      </c>
      <c r="E10797" s="5" t="str">
        <f t="shared" si="996"/>
        <v/>
      </c>
      <c r="F10797" s="5" t="str">
        <f t="shared" si="995"/>
        <v/>
      </c>
      <c r="G10797" s="7">
        <v>70.361000000000004</v>
      </c>
      <c r="H10797" s="7">
        <v>69.149000000000001</v>
      </c>
      <c r="I10797" s="7">
        <v>70.192999999999998</v>
      </c>
      <c r="J10797" s="7">
        <v>87.930999999999997</v>
      </c>
      <c r="K10797" s="7">
        <v>99.762</v>
      </c>
      <c r="L10797" s="7">
        <v>101.51</v>
      </c>
      <c r="M10797" s="7">
        <v>86.015000000000001</v>
      </c>
      <c r="N10797" s="7">
        <v>60.377000000000002</v>
      </c>
      <c r="O10797" s="7"/>
    </row>
    <row r="10798" spans="1:15" x14ac:dyDescent="0.2">
      <c r="A10798" s="2">
        <v>1</v>
      </c>
      <c r="B10798" s="6" t="s">
        <v>22</v>
      </c>
      <c r="C10798" s="6">
        <v>1</v>
      </c>
      <c r="D10798" s="5" t="s">
        <v>745</v>
      </c>
      <c r="E10798" s="5" t="str">
        <f t="shared" si="996"/>
        <v/>
      </c>
      <c r="F10798" s="5" t="str">
        <f t="shared" si="995"/>
        <v/>
      </c>
      <c r="G10798" s="7">
        <v>73.665000000000006</v>
      </c>
      <c r="H10798" s="7">
        <v>73.058000000000007</v>
      </c>
      <c r="I10798" s="7">
        <v>73.263999999999996</v>
      </c>
      <c r="J10798" s="7">
        <v>99.882000000000005</v>
      </c>
      <c r="K10798" s="7">
        <v>99.454999999999998</v>
      </c>
      <c r="L10798" s="7">
        <v>100.282</v>
      </c>
      <c r="M10798" s="7">
        <v>86.263000000000005</v>
      </c>
      <c r="N10798" s="7">
        <v>63.198999999999998</v>
      </c>
      <c r="O10798" s="7"/>
    </row>
    <row r="10799" spans="1:15" x14ac:dyDescent="0.2">
      <c r="A10799" s="2">
        <v>1</v>
      </c>
      <c r="B10799" s="6" t="s">
        <v>23</v>
      </c>
      <c r="C10799" s="6">
        <v>1</v>
      </c>
      <c r="D10799" s="5" t="s">
        <v>745</v>
      </c>
      <c r="E10799" s="5" t="str">
        <f t="shared" si="996"/>
        <v/>
      </c>
      <c r="F10799" s="5" t="str">
        <f t="shared" si="995"/>
        <v/>
      </c>
      <c r="G10799" s="7">
        <v>78.471999999999994</v>
      </c>
      <c r="H10799" s="7">
        <v>76.483000000000004</v>
      </c>
      <c r="I10799" s="7">
        <v>76.304000000000002</v>
      </c>
      <c r="J10799" s="7">
        <v>105.393</v>
      </c>
      <c r="K10799" s="7">
        <v>97.236000000000004</v>
      </c>
      <c r="L10799" s="7">
        <v>99.765000000000001</v>
      </c>
      <c r="M10799" s="7">
        <v>87.531999999999996</v>
      </c>
      <c r="N10799" s="7">
        <v>66.790000000000006</v>
      </c>
      <c r="O10799" s="7"/>
    </row>
    <row r="10800" spans="1:15" x14ac:dyDescent="0.2">
      <c r="A10800" s="2">
        <v>1</v>
      </c>
      <c r="B10800" s="6" t="s">
        <v>24</v>
      </c>
      <c r="C10800" s="6">
        <v>1</v>
      </c>
      <c r="D10800" s="5" t="s">
        <v>745</v>
      </c>
      <c r="E10800" s="5" t="str">
        <f t="shared" si="996"/>
        <v/>
      </c>
      <c r="F10800" s="5" t="str">
        <f t="shared" si="995"/>
        <v/>
      </c>
      <c r="G10800" s="7">
        <v>79.418999999999997</v>
      </c>
      <c r="H10800" s="7">
        <v>77.814999999999998</v>
      </c>
      <c r="I10800" s="7">
        <v>77.802999999999997</v>
      </c>
      <c r="J10800" s="7">
        <v>89.793000000000006</v>
      </c>
      <c r="K10800" s="7">
        <v>97.965000000000003</v>
      </c>
      <c r="L10800" s="7">
        <v>99.983999999999995</v>
      </c>
      <c r="M10800" s="7">
        <v>91.950999999999993</v>
      </c>
      <c r="N10800" s="7">
        <v>71.540999999999997</v>
      </c>
      <c r="O10800" s="7"/>
    </row>
    <row r="10801" spans="1:15" x14ac:dyDescent="0.2">
      <c r="A10801" s="2">
        <v>1</v>
      </c>
      <c r="B10801" s="6" t="s">
        <v>25</v>
      </c>
      <c r="C10801" s="6">
        <v>1</v>
      </c>
      <c r="D10801" s="5" t="s">
        <v>745</v>
      </c>
      <c r="E10801" s="5" t="str">
        <f t="shared" si="996"/>
        <v/>
      </c>
      <c r="F10801" s="5" t="str">
        <f t="shared" si="995"/>
        <v/>
      </c>
      <c r="G10801" s="7">
        <v>83.355999999999995</v>
      </c>
      <c r="H10801" s="7">
        <v>82.563000000000002</v>
      </c>
      <c r="I10801" s="7">
        <v>83.072999999999993</v>
      </c>
      <c r="J10801" s="7">
        <v>93</v>
      </c>
      <c r="K10801" s="7">
        <v>99.66</v>
      </c>
      <c r="L10801" s="7">
        <v>100.61799999999999</v>
      </c>
      <c r="M10801" s="7">
        <v>94.912000000000006</v>
      </c>
      <c r="N10801" s="7">
        <v>78.846000000000004</v>
      </c>
      <c r="O10801" s="7"/>
    </row>
    <row r="10802" spans="1:15" x14ac:dyDescent="0.2">
      <c r="A10802" s="2">
        <v>1</v>
      </c>
      <c r="B10802" s="6" t="s">
        <v>26</v>
      </c>
      <c r="C10802" s="6">
        <v>1</v>
      </c>
      <c r="D10802" s="5" t="s">
        <v>745</v>
      </c>
      <c r="E10802" s="5" t="str">
        <f t="shared" si="996"/>
        <v/>
      </c>
      <c r="F10802" s="5" t="str">
        <f t="shared" si="995"/>
        <v/>
      </c>
      <c r="G10802" s="7">
        <v>91.254000000000005</v>
      </c>
      <c r="H10802" s="7">
        <v>89.545000000000002</v>
      </c>
      <c r="I10802" s="7">
        <v>89.763000000000005</v>
      </c>
      <c r="J10802" s="7">
        <v>92.784000000000006</v>
      </c>
      <c r="K10802" s="7">
        <v>98.366</v>
      </c>
      <c r="L10802" s="7">
        <v>100.24299999999999</v>
      </c>
      <c r="M10802" s="7">
        <v>94.844999999999999</v>
      </c>
      <c r="N10802" s="7">
        <v>85.135000000000005</v>
      </c>
      <c r="O10802" s="7"/>
    </row>
    <row r="10803" spans="1:15" x14ac:dyDescent="0.2">
      <c r="A10803" s="2">
        <v>1</v>
      </c>
      <c r="B10803" s="6" t="s">
        <v>27</v>
      </c>
      <c r="C10803" s="6">
        <v>1</v>
      </c>
      <c r="D10803" s="5" t="s">
        <v>745</v>
      </c>
      <c r="E10803" s="5" t="str">
        <f t="shared" si="996"/>
        <v/>
      </c>
      <c r="F10803" s="5" t="str">
        <f t="shared" si="995"/>
        <v/>
      </c>
      <c r="G10803" s="7">
        <v>95.358999999999995</v>
      </c>
      <c r="H10803" s="7">
        <v>94.325999999999993</v>
      </c>
      <c r="I10803" s="7">
        <v>92.289000000000001</v>
      </c>
      <c r="J10803" s="7">
        <v>100.73</v>
      </c>
      <c r="K10803" s="7">
        <v>96.781000000000006</v>
      </c>
      <c r="L10803" s="7">
        <v>97.840999999999994</v>
      </c>
      <c r="M10803" s="7">
        <v>95.608999999999995</v>
      </c>
      <c r="N10803" s="7">
        <v>88.236999999999995</v>
      </c>
      <c r="O10803" s="7"/>
    </row>
    <row r="10804" spans="1:15" x14ac:dyDescent="0.2">
      <c r="A10804" s="2">
        <v>1</v>
      </c>
      <c r="B10804" s="6" t="s">
        <v>28</v>
      </c>
      <c r="C10804" s="6">
        <v>1</v>
      </c>
      <c r="D10804" s="5" t="s">
        <v>745</v>
      </c>
      <c r="E10804" s="5" t="str">
        <f t="shared" si="996"/>
        <v/>
      </c>
      <c r="F10804" s="5" t="str">
        <f t="shared" si="995"/>
        <v/>
      </c>
      <c r="G10804" s="7">
        <v>95.396000000000001</v>
      </c>
      <c r="H10804" s="7">
        <v>96.710999999999999</v>
      </c>
      <c r="I10804" s="7">
        <v>95.22</v>
      </c>
      <c r="J10804" s="7">
        <v>100.877</v>
      </c>
      <c r="K10804" s="7">
        <v>99.816000000000003</v>
      </c>
      <c r="L10804" s="7">
        <v>98.459000000000003</v>
      </c>
      <c r="M10804" s="7">
        <v>96.888000000000005</v>
      </c>
      <c r="N10804" s="7">
        <v>92.257000000000005</v>
      </c>
      <c r="O10804" s="7"/>
    </row>
    <row r="10805" spans="1:15" x14ac:dyDescent="0.2">
      <c r="A10805" s="2">
        <v>1</v>
      </c>
      <c r="B10805" s="6" t="s">
        <v>29</v>
      </c>
      <c r="C10805" s="6">
        <v>1</v>
      </c>
      <c r="D10805" s="5" t="s">
        <v>745</v>
      </c>
      <c r="E10805" s="5" t="str">
        <f t="shared" si="996"/>
        <v/>
      </c>
      <c r="F10805" s="5" t="str">
        <f t="shared" si="995"/>
        <v/>
      </c>
      <c r="G10805" s="7">
        <v>100</v>
      </c>
      <c r="H10805" s="7">
        <v>100</v>
      </c>
      <c r="I10805" s="7">
        <v>100</v>
      </c>
      <c r="J10805" s="7">
        <v>100</v>
      </c>
      <c r="K10805" s="7">
        <v>100</v>
      </c>
      <c r="L10805" s="7">
        <v>100</v>
      </c>
      <c r="M10805" s="7">
        <v>100</v>
      </c>
      <c r="N10805" s="7">
        <v>100</v>
      </c>
      <c r="O10805" s="7"/>
    </row>
    <row r="10806" spans="1:15" x14ac:dyDescent="0.2">
      <c r="A10806" s="2">
        <v>1</v>
      </c>
      <c r="B10806" s="6" t="s">
        <v>30</v>
      </c>
      <c r="C10806" s="6">
        <v>1</v>
      </c>
      <c r="D10806" s="5" t="s">
        <v>745</v>
      </c>
      <c r="E10806" s="5" t="str">
        <f t="shared" si="996"/>
        <v/>
      </c>
      <c r="F10806" s="5" t="str">
        <f t="shared" si="995"/>
        <v/>
      </c>
      <c r="G10806" s="7">
        <v>103.062</v>
      </c>
      <c r="H10806" s="7">
        <v>102.509</v>
      </c>
      <c r="I10806" s="7">
        <v>102.67</v>
      </c>
      <c r="J10806" s="7">
        <v>100.008</v>
      </c>
      <c r="K10806" s="7">
        <v>99.619</v>
      </c>
      <c r="L10806" s="7">
        <v>100.15600000000001</v>
      </c>
      <c r="M10806" s="7">
        <v>104.602</v>
      </c>
      <c r="N10806" s="7">
        <v>107.395</v>
      </c>
      <c r="O10806" s="7"/>
    </row>
    <row r="10807" spans="1:15" x14ac:dyDescent="0.2">
      <c r="A10807" s="2">
        <v>1</v>
      </c>
      <c r="B10807" s="6" t="s">
        <v>31</v>
      </c>
      <c r="C10807" s="6">
        <v>1</v>
      </c>
      <c r="D10807" s="5" t="s">
        <v>745</v>
      </c>
      <c r="E10807" s="5" t="str">
        <f t="shared" si="996"/>
        <v/>
      </c>
      <c r="F10807" s="5" t="str">
        <f t="shared" si="995"/>
        <v/>
      </c>
      <c r="G10807" s="7">
        <v>104.041</v>
      </c>
      <c r="H10807" s="7">
        <v>102.90600000000001</v>
      </c>
      <c r="I10807" s="7">
        <v>103.124</v>
      </c>
      <c r="J10807" s="7">
        <v>102.855</v>
      </c>
      <c r="K10807" s="7">
        <v>99.119</v>
      </c>
      <c r="L10807" s="7">
        <v>100.211</v>
      </c>
      <c r="M10807" s="7">
        <v>107.059</v>
      </c>
      <c r="N10807" s="7">
        <v>110.40300000000001</v>
      </c>
      <c r="O10807" s="7"/>
    </row>
    <row r="10808" spans="1:15" x14ac:dyDescent="0.2">
      <c r="A10808" s="2">
        <v>1</v>
      </c>
      <c r="B10808" s="6" t="s">
        <v>32</v>
      </c>
      <c r="C10808" s="6">
        <v>1</v>
      </c>
      <c r="D10808" s="5" t="s">
        <v>745</v>
      </c>
      <c r="E10808" s="5" t="str">
        <f t="shared" si="996"/>
        <v/>
      </c>
      <c r="F10808" s="5" t="str">
        <f t="shared" si="995"/>
        <v/>
      </c>
      <c r="G10808" s="7">
        <v>108.855</v>
      </c>
      <c r="H10808" s="7">
        <v>108.92</v>
      </c>
      <c r="I10808" s="7">
        <v>110.446</v>
      </c>
      <c r="J10808" s="7">
        <v>106.16200000000001</v>
      </c>
      <c r="K10808" s="7">
        <v>101.461</v>
      </c>
      <c r="L10808" s="7">
        <v>101.401</v>
      </c>
      <c r="M10808" s="7">
        <v>110.79</v>
      </c>
      <c r="N10808" s="7">
        <v>122.36199999999999</v>
      </c>
      <c r="O10808" s="7"/>
    </row>
    <row r="10809" spans="1:15" x14ac:dyDescent="0.2">
      <c r="A10809" s="2">
        <v>1</v>
      </c>
      <c r="B10809" s="6" t="s">
        <v>33</v>
      </c>
      <c r="C10809" s="6">
        <v>1</v>
      </c>
      <c r="D10809" s="5" t="s">
        <v>745</v>
      </c>
      <c r="E10809" s="5" t="str">
        <f t="shared" si="996"/>
        <v/>
      </c>
      <c r="F10809" s="5" t="str">
        <f t="shared" si="995"/>
        <v/>
      </c>
      <c r="G10809" s="7">
        <v>112.19499999999999</v>
      </c>
      <c r="H10809" s="7">
        <v>110.846</v>
      </c>
      <c r="I10809" s="7">
        <v>114.73099999999999</v>
      </c>
      <c r="J10809" s="7">
        <v>111.67</v>
      </c>
      <c r="K10809" s="7">
        <v>102.261</v>
      </c>
      <c r="L10809" s="7">
        <v>103.505</v>
      </c>
      <c r="M10809" s="7">
        <v>115.745</v>
      </c>
      <c r="N10809" s="7">
        <v>132.79499999999999</v>
      </c>
      <c r="O10809" s="7"/>
    </row>
    <row r="10810" spans="1:15" x14ac:dyDescent="0.2">
      <c r="A10810" s="2">
        <v>1</v>
      </c>
      <c r="B10810" s="6" t="s">
        <v>34</v>
      </c>
      <c r="C10810" s="6">
        <v>1</v>
      </c>
      <c r="D10810" s="5" t="s">
        <v>745</v>
      </c>
      <c r="E10810" s="5" t="str">
        <f t="shared" si="996"/>
        <v/>
      </c>
      <c r="F10810" s="5" t="str">
        <f t="shared" si="995"/>
        <v/>
      </c>
      <c r="G10810" s="7">
        <v>116.093</v>
      </c>
      <c r="H10810" s="7">
        <v>115.679</v>
      </c>
      <c r="I10810" s="7">
        <v>122.313</v>
      </c>
      <c r="J10810" s="7">
        <v>109.587</v>
      </c>
      <c r="K10810" s="7">
        <v>105.358</v>
      </c>
      <c r="L10810" s="7">
        <v>105.735</v>
      </c>
      <c r="M10810" s="7">
        <v>115.008</v>
      </c>
      <c r="N10810" s="7">
        <v>140.66999999999999</v>
      </c>
      <c r="O10810" s="7"/>
    </row>
    <row r="10811" spans="1:15" x14ac:dyDescent="0.2">
      <c r="A10811" s="2">
        <v>1</v>
      </c>
      <c r="B10811" s="6" t="s">
        <v>35</v>
      </c>
      <c r="C10811" s="6">
        <v>1</v>
      </c>
      <c r="D10811" s="5" t="s">
        <v>745</v>
      </c>
      <c r="E10811" s="5" t="str">
        <f t="shared" si="996"/>
        <v/>
      </c>
      <c r="F10811" s="5" t="str">
        <f t="shared" si="995"/>
        <v/>
      </c>
      <c r="G10811" s="7">
        <v>114.913</v>
      </c>
      <c r="H10811" s="7">
        <v>114.595</v>
      </c>
      <c r="I10811" s="7">
        <v>121.714</v>
      </c>
      <c r="J10811" s="7">
        <v>110.054</v>
      </c>
      <c r="K10811" s="7">
        <v>105.919</v>
      </c>
      <c r="L10811" s="7">
        <v>106.212</v>
      </c>
      <c r="M10811" s="7">
        <v>112.828</v>
      </c>
      <c r="N10811" s="7">
        <v>137.328</v>
      </c>
      <c r="O10811" s="7"/>
    </row>
    <row r="10812" spans="1:15" x14ac:dyDescent="0.2">
      <c r="A10812" s="2">
        <v>1</v>
      </c>
      <c r="B10812" s="6" t="s">
        <v>36</v>
      </c>
      <c r="C10812" s="6">
        <v>1</v>
      </c>
      <c r="D10812" s="5" t="s">
        <v>745</v>
      </c>
      <c r="E10812" s="5" t="str">
        <f t="shared" si="996"/>
        <v/>
      </c>
      <c r="F10812" s="5" t="str">
        <f t="shared" si="995"/>
        <v/>
      </c>
      <c r="G10812" s="7">
        <v>126.85599999999999</v>
      </c>
      <c r="H10812" s="7">
        <v>126.801</v>
      </c>
      <c r="I10812" s="7">
        <v>130.65</v>
      </c>
      <c r="J10812" s="7">
        <v>111.346</v>
      </c>
      <c r="K10812" s="7">
        <v>102.991</v>
      </c>
      <c r="L10812" s="7">
        <v>103.036</v>
      </c>
      <c r="M10812" s="7">
        <v>115.15300000000001</v>
      </c>
      <c r="N10812" s="7">
        <v>150.44800000000001</v>
      </c>
      <c r="O10812" s="7"/>
    </row>
    <row r="10813" spans="1:15" x14ac:dyDescent="0.2">
      <c r="A10813" s="2">
        <v>1</v>
      </c>
      <c r="B10813" s="6" t="s">
        <v>37</v>
      </c>
      <c r="C10813" s="6">
        <v>1</v>
      </c>
      <c r="D10813" s="5" t="s">
        <v>745</v>
      </c>
      <c r="E10813" s="5" t="str">
        <f t="shared" si="996"/>
        <v/>
      </c>
      <c r="F10813" s="5" t="str">
        <f t="shared" si="995"/>
        <v/>
      </c>
      <c r="G10813" s="7">
        <v>122.86799999999999</v>
      </c>
      <c r="H10813" s="7">
        <v>122.81699999999999</v>
      </c>
      <c r="I10813" s="7">
        <v>125.488</v>
      </c>
      <c r="J10813" s="7">
        <v>119.90900000000001</v>
      </c>
      <c r="K10813" s="7">
        <v>102.13200000000001</v>
      </c>
      <c r="L10813" s="7">
        <v>102.175</v>
      </c>
      <c r="M10813" s="7">
        <v>124.19499999999999</v>
      </c>
      <c r="N10813" s="7">
        <v>155.85</v>
      </c>
      <c r="O10813" s="7"/>
    </row>
    <row r="10814" spans="1:15" x14ac:dyDescent="0.2">
      <c r="A10814" s="2">
        <v>0</v>
      </c>
      <c r="B10814" s="5" t="s">
        <v>744</v>
      </c>
      <c r="C10814" s="6" t="s">
        <v>0</v>
      </c>
      <c r="E10814" s="5" t="str">
        <f t="shared" si="996"/>
        <v/>
      </c>
      <c r="F10814" s="5" t="str">
        <f t="shared" si="995"/>
        <v/>
      </c>
    </row>
    <row r="10815" spans="1:15" x14ac:dyDescent="0.2">
      <c r="A10815" s="2">
        <v>1</v>
      </c>
      <c r="B10815" s="6" t="s">
        <v>13</v>
      </c>
      <c r="C10815" s="6">
        <v>1</v>
      </c>
      <c r="D10815" s="5" t="s">
        <v>746</v>
      </c>
      <c r="E10815" s="5" t="str">
        <f t="shared" si="996"/>
        <v/>
      </c>
      <c r="F10815" s="5" t="str">
        <f t="shared" si="995"/>
        <v/>
      </c>
      <c r="G10815" s="7">
        <v>51.014000000000003</v>
      </c>
      <c r="H10815" s="7">
        <v>51.069000000000003</v>
      </c>
      <c r="I10815" s="7">
        <v>53.762</v>
      </c>
      <c r="J10815" s="7">
        <v>94.123999999999995</v>
      </c>
      <c r="K10815" s="7">
        <v>105.386</v>
      </c>
      <c r="L10815" s="7">
        <v>105.273</v>
      </c>
      <c r="M10815" s="7">
        <v>83.724000000000004</v>
      </c>
      <c r="N10815" s="7">
        <v>45.012</v>
      </c>
      <c r="O10815" s="7"/>
    </row>
    <row r="10816" spans="1:15" x14ac:dyDescent="0.2">
      <c r="A10816" s="2">
        <v>1</v>
      </c>
      <c r="B10816" s="6" t="s">
        <v>15</v>
      </c>
      <c r="C10816" s="6">
        <v>1</v>
      </c>
      <c r="D10816" s="5" t="s">
        <v>746</v>
      </c>
      <c r="E10816" s="5" t="str">
        <f t="shared" si="996"/>
        <v/>
      </c>
      <c r="F10816" s="5" t="str">
        <f t="shared" si="995"/>
        <v/>
      </c>
      <c r="G10816" s="7">
        <v>53.847999999999999</v>
      </c>
      <c r="H10816" s="7">
        <v>53.408999999999999</v>
      </c>
      <c r="I10816" s="7">
        <v>56.241999999999997</v>
      </c>
      <c r="J10816" s="7">
        <v>98.873999999999995</v>
      </c>
      <c r="K10816" s="7">
        <v>104.44799999999999</v>
      </c>
      <c r="L10816" s="7">
        <v>105.30500000000001</v>
      </c>
      <c r="M10816" s="7">
        <v>82.471000000000004</v>
      </c>
      <c r="N10816" s="7">
        <v>46.383000000000003</v>
      </c>
      <c r="O10816" s="7"/>
    </row>
    <row r="10817" spans="1:15" x14ac:dyDescent="0.2">
      <c r="A10817" s="2">
        <v>1</v>
      </c>
      <c r="B10817" s="6" t="s">
        <v>16</v>
      </c>
      <c r="C10817" s="6">
        <v>1</v>
      </c>
      <c r="D10817" s="5" t="s">
        <v>746</v>
      </c>
      <c r="E10817" s="5" t="str">
        <f t="shared" si="996"/>
        <v/>
      </c>
      <c r="F10817" s="5" t="str">
        <f t="shared" si="995"/>
        <v/>
      </c>
      <c r="G10817" s="7">
        <v>57.253</v>
      </c>
      <c r="H10817" s="7">
        <v>56.667999999999999</v>
      </c>
      <c r="I10817" s="7">
        <v>60.295000000000002</v>
      </c>
      <c r="J10817" s="7">
        <v>108.73099999999999</v>
      </c>
      <c r="K10817" s="7">
        <v>105.313</v>
      </c>
      <c r="L10817" s="7">
        <v>106.4</v>
      </c>
      <c r="M10817" s="7">
        <v>81.233999999999995</v>
      </c>
      <c r="N10817" s="7">
        <v>48.98</v>
      </c>
      <c r="O10817" s="7"/>
    </row>
    <row r="10818" spans="1:15" x14ac:dyDescent="0.2">
      <c r="A10818" s="2">
        <v>1</v>
      </c>
      <c r="B10818" s="6" t="s">
        <v>17</v>
      </c>
      <c r="C10818" s="6">
        <v>1</v>
      </c>
      <c r="D10818" s="5" t="s">
        <v>746</v>
      </c>
      <c r="E10818" s="5" t="str">
        <f t="shared" si="996"/>
        <v/>
      </c>
      <c r="F10818" s="5" t="str">
        <f t="shared" si="995"/>
        <v/>
      </c>
      <c r="G10818" s="7">
        <v>60.826000000000001</v>
      </c>
      <c r="H10818" s="7">
        <v>60.052999999999997</v>
      </c>
      <c r="I10818" s="7">
        <v>63.985999999999997</v>
      </c>
      <c r="J10818" s="7">
        <v>107.03400000000001</v>
      </c>
      <c r="K10818" s="7">
        <v>105.19499999999999</v>
      </c>
      <c r="L10818" s="7">
        <v>106.54900000000001</v>
      </c>
      <c r="M10818" s="7">
        <v>80.593999999999994</v>
      </c>
      <c r="N10818" s="7">
        <v>51.569000000000003</v>
      </c>
      <c r="O10818" s="7"/>
    </row>
    <row r="10819" spans="1:15" x14ac:dyDescent="0.2">
      <c r="A10819" s="2">
        <v>1</v>
      </c>
      <c r="B10819" s="6" t="s">
        <v>18</v>
      </c>
      <c r="C10819" s="6">
        <v>1</v>
      </c>
      <c r="D10819" s="5" t="s">
        <v>746</v>
      </c>
      <c r="E10819" s="5" t="str">
        <f t="shared" si="996"/>
        <v/>
      </c>
      <c r="F10819" s="5" t="str">
        <f t="shared" si="995"/>
        <v/>
      </c>
      <c r="G10819" s="7">
        <v>63.898000000000003</v>
      </c>
      <c r="H10819" s="7">
        <v>62.89</v>
      </c>
      <c r="I10819" s="7">
        <v>65.626000000000005</v>
      </c>
      <c r="J10819" s="7">
        <v>102.443</v>
      </c>
      <c r="K10819" s="7">
        <v>102.705</v>
      </c>
      <c r="L10819" s="7">
        <v>104.35</v>
      </c>
      <c r="M10819" s="7">
        <v>80.623000000000005</v>
      </c>
      <c r="N10819" s="7">
        <v>52.91</v>
      </c>
      <c r="O10819" s="7"/>
    </row>
    <row r="10820" spans="1:15" x14ac:dyDescent="0.2">
      <c r="A10820" s="2">
        <v>1</v>
      </c>
      <c r="B10820" s="6" t="s">
        <v>19</v>
      </c>
      <c r="C10820" s="6">
        <v>1</v>
      </c>
      <c r="D10820" s="5" t="s">
        <v>746</v>
      </c>
      <c r="E10820" s="5" t="str">
        <f t="shared" si="996"/>
        <v/>
      </c>
      <c r="F10820" s="5" t="str">
        <f t="shared" si="995"/>
        <v/>
      </c>
      <c r="G10820" s="7">
        <v>66.179000000000002</v>
      </c>
      <c r="H10820" s="7">
        <v>65.046000000000006</v>
      </c>
      <c r="I10820" s="7">
        <v>66.304000000000002</v>
      </c>
      <c r="J10820" s="7">
        <v>93.213999999999999</v>
      </c>
      <c r="K10820" s="7">
        <v>100.18899999999999</v>
      </c>
      <c r="L10820" s="7">
        <v>101.93300000000001</v>
      </c>
      <c r="M10820" s="7">
        <v>82.34</v>
      </c>
      <c r="N10820" s="7">
        <v>54.594000000000001</v>
      </c>
      <c r="O10820" s="7"/>
    </row>
    <row r="10821" spans="1:15" x14ac:dyDescent="0.2">
      <c r="A10821" s="2">
        <v>1</v>
      </c>
      <c r="B10821" s="6" t="s">
        <v>20</v>
      </c>
      <c r="C10821" s="6">
        <v>1</v>
      </c>
      <c r="D10821" s="5" t="s">
        <v>746</v>
      </c>
      <c r="E10821" s="5" t="str">
        <f t="shared" si="996"/>
        <v/>
      </c>
      <c r="F10821" s="5" t="str">
        <f t="shared" si="995"/>
        <v/>
      </c>
      <c r="G10821" s="7">
        <v>67.959000000000003</v>
      </c>
      <c r="H10821" s="7">
        <v>66.534999999999997</v>
      </c>
      <c r="I10821" s="7">
        <v>68.128</v>
      </c>
      <c r="J10821" s="7">
        <v>87.713999999999999</v>
      </c>
      <c r="K10821" s="7">
        <v>100.248</v>
      </c>
      <c r="L10821" s="7">
        <v>102.39400000000001</v>
      </c>
      <c r="M10821" s="7">
        <v>85.09</v>
      </c>
      <c r="N10821" s="7">
        <v>57.97</v>
      </c>
      <c r="O10821" s="7"/>
    </row>
    <row r="10822" spans="1:15" x14ac:dyDescent="0.2">
      <c r="A10822" s="2">
        <v>1</v>
      </c>
      <c r="B10822" s="6" t="s">
        <v>21</v>
      </c>
      <c r="C10822" s="6">
        <v>1</v>
      </c>
      <c r="D10822" s="5" t="s">
        <v>746</v>
      </c>
      <c r="E10822" s="5" t="str">
        <f t="shared" si="996"/>
        <v/>
      </c>
      <c r="F10822" s="5" t="str">
        <f t="shared" si="995"/>
        <v/>
      </c>
      <c r="G10822" s="7">
        <v>70.361000000000004</v>
      </c>
      <c r="H10822" s="7">
        <v>69.149000000000001</v>
      </c>
      <c r="I10822" s="7">
        <v>70.192999999999998</v>
      </c>
      <c r="J10822" s="7">
        <v>87.930999999999997</v>
      </c>
      <c r="K10822" s="7">
        <v>99.762</v>
      </c>
      <c r="L10822" s="7">
        <v>101.51</v>
      </c>
      <c r="M10822" s="7">
        <v>86.015000000000001</v>
      </c>
      <c r="N10822" s="7">
        <v>60.377000000000002</v>
      </c>
      <c r="O10822" s="7"/>
    </row>
    <row r="10823" spans="1:15" x14ac:dyDescent="0.2">
      <c r="A10823" s="2">
        <v>1</v>
      </c>
      <c r="B10823" s="6" t="s">
        <v>22</v>
      </c>
      <c r="C10823" s="6">
        <v>1</v>
      </c>
      <c r="D10823" s="5" t="s">
        <v>746</v>
      </c>
      <c r="E10823" s="5" t="str">
        <f t="shared" si="996"/>
        <v/>
      </c>
      <c r="F10823" s="5" t="str">
        <f t="shared" si="995"/>
        <v/>
      </c>
      <c r="G10823" s="7">
        <v>73.665000000000006</v>
      </c>
      <c r="H10823" s="7">
        <v>73.058000000000007</v>
      </c>
      <c r="I10823" s="7">
        <v>73.263999999999996</v>
      </c>
      <c r="J10823" s="7">
        <v>99.882000000000005</v>
      </c>
      <c r="K10823" s="7">
        <v>99.454999999999998</v>
      </c>
      <c r="L10823" s="7">
        <v>100.282</v>
      </c>
      <c r="M10823" s="7">
        <v>86.263000000000005</v>
      </c>
      <c r="N10823" s="7">
        <v>63.198999999999998</v>
      </c>
      <c r="O10823" s="7"/>
    </row>
    <row r="10824" spans="1:15" x14ac:dyDescent="0.2">
      <c r="A10824" s="2">
        <v>1</v>
      </c>
      <c r="B10824" s="6" t="s">
        <v>23</v>
      </c>
      <c r="C10824" s="6">
        <v>1</v>
      </c>
      <c r="D10824" s="5" t="s">
        <v>746</v>
      </c>
      <c r="E10824" s="5" t="str">
        <f t="shared" si="996"/>
        <v/>
      </c>
      <c r="F10824" s="5" t="str">
        <f t="shared" ref="F10824:F10887" si="997">IF(LEN(E10824)=0,"",E10824&amp;B10824)</f>
        <v/>
      </c>
      <c r="G10824" s="7">
        <v>78.471999999999994</v>
      </c>
      <c r="H10824" s="7">
        <v>76.483000000000004</v>
      </c>
      <c r="I10824" s="7">
        <v>76.304000000000002</v>
      </c>
      <c r="J10824" s="7">
        <v>105.393</v>
      </c>
      <c r="K10824" s="7">
        <v>97.236000000000004</v>
      </c>
      <c r="L10824" s="7">
        <v>99.765000000000001</v>
      </c>
      <c r="M10824" s="7">
        <v>87.531999999999996</v>
      </c>
      <c r="N10824" s="7">
        <v>66.790000000000006</v>
      </c>
      <c r="O10824" s="7"/>
    </row>
    <row r="10825" spans="1:15" x14ac:dyDescent="0.2">
      <c r="A10825" s="2">
        <v>1</v>
      </c>
      <c r="B10825" s="6" t="s">
        <v>24</v>
      </c>
      <c r="C10825" s="6">
        <v>1</v>
      </c>
      <c r="D10825" s="5" t="s">
        <v>746</v>
      </c>
      <c r="E10825" s="5" t="str">
        <f t="shared" ref="E10825:E10888" si="998">IF(C10825=0,IF(LEN(D10825)&lt;&gt;3,"",D10825),IF(LEN(D10825)&lt;&gt;4,"",LEFT(D10825,3)))</f>
        <v/>
      </c>
      <c r="F10825" s="5" t="str">
        <f t="shared" si="997"/>
        <v/>
      </c>
      <c r="G10825" s="7">
        <v>79.418999999999997</v>
      </c>
      <c r="H10825" s="7">
        <v>77.814999999999998</v>
      </c>
      <c r="I10825" s="7">
        <v>77.802999999999997</v>
      </c>
      <c r="J10825" s="7">
        <v>89.793000000000006</v>
      </c>
      <c r="K10825" s="7">
        <v>97.965000000000003</v>
      </c>
      <c r="L10825" s="7">
        <v>99.983999999999995</v>
      </c>
      <c r="M10825" s="7">
        <v>91.950999999999993</v>
      </c>
      <c r="N10825" s="7">
        <v>71.540999999999997</v>
      </c>
      <c r="O10825" s="7"/>
    </row>
    <row r="10826" spans="1:15" x14ac:dyDescent="0.2">
      <c r="A10826" s="2">
        <v>1</v>
      </c>
      <c r="B10826" s="6" t="s">
        <v>25</v>
      </c>
      <c r="C10826" s="6">
        <v>1</v>
      </c>
      <c r="D10826" s="5" t="s">
        <v>746</v>
      </c>
      <c r="E10826" s="5" t="str">
        <f t="shared" si="998"/>
        <v/>
      </c>
      <c r="F10826" s="5" t="str">
        <f t="shared" si="997"/>
        <v/>
      </c>
      <c r="G10826" s="7">
        <v>83.355999999999995</v>
      </c>
      <c r="H10826" s="7">
        <v>82.563000000000002</v>
      </c>
      <c r="I10826" s="7">
        <v>83.072999999999993</v>
      </c>
      <c r="J10826" s="7">
        <v>93</v>
      </c>
      <c r="K10826" s="7">
        <v>99.66</v>
      </c>
      <c r="L10826" s="7">
        <v>100.61799999999999</v>
      </c>
      <c r="M10826" s="7">
        <v>94.912000000000006</v>
      </c>
      <c r="N10826" s="7">
        <v>78.846000000000004</v>
      </c>
      <c r="O10826" s="7"/>
    </row>
    <row r="10827" spans="1:15" x14ac:dyDescent="0.2">
      <c r="A10827" s="2">
        <v>1</v>
      </c>
      <c r="B10827" s="6" t="s">
        <v>26</v>
      </c>
      <c r="C10827" s="6">
        <v>1</v>
      </c>
      <c r="D10827" s="5" t="s">
        <v>746</v>
      </c>
      <c r="E10827" s="5" t="str">
        <f t="shared" si="998"/>
        <v/>
      </c>
      <c r="F10827" s="5" t="str">
        <f t="shared" si="997"/>
        <v/>
      </c>
      <c r="G10827" s="7">
        <v>91.254000000000005</v>
      </c>
      <c r="H10827" s="7">
        <v>89.545000000000002</v>
      </c>
      <c r="I10827" s="7">
        <v>89.763000000000005</v>
      </c>
      <c r="J10827" s="7">
        <v>92.784000000000006</v>
      </c>
      <c r="K10827" s="7">
        <v>98.366</v>
      </c>
      <c r="L10827" s="7">
        <v>100.24299999999999</v>
      </c>
      <c r="M10827" s="7">
        <v>94.844999999999999</v>
      </c>
      <c r="N10827" s="7">
        <v>85.135000000000005</v>
      </c>
      <c r="O10827" s="7"/>
    </row>
    <row r="10828" spans="1:15" x14ac:dyDescent="0.2">
      <c r="A10828" s="2">
        <v>1</v>
      </c>
      <c r="B10828" s="6" t="s">
        <v>27</v>
      </c>
      <c r="C10828" s="6">
        <v>1</v>
      </c>
      <c r="D10828" s="5" t="s">
        <v>746</v>
      </c>
      <c r="E10828" s="5" t="str">
        <f t="shared" si="998"/>
        <v/>
      </c>
      <c r="F10828" s="5" t="str">
        <f t="shared" si="997"/>
        <v/>
      </c>
      <c r="G10828" s="7">
        <v>95.358999999999995</v>
      </c>
      <c r="H10828" s="7">
        <v>94.325999999999993</v>
      </c>
      <c r="I10828" s="7">
        <v>92.289000000000001</v>
      </c>
      <c r="J10828" s="7">
        <v>100.73</v>
      </c>
      <c r="K10828" s="7">
        <v>96.781000000000006</v>
      </c>
      <c r="L10828" s="7">
        <v>97.840999999999994</v>
      </c>
      <c r="M10828" s="7">
        <v>95.608999999999995</v>
      </c>
      <c r="N10828" s="7">
        <v>88.236999999999995</v>
      </c>
      <c r="O10828" s="7"/>
    </row>
    <row r="10829" spans="1:15" x14ac:dyDescent="0.2">
      <c r="A10829" s="2">
        <v>1</v>
      </c>
      <c r="B10829" s="6" t="s">
        <v>28</v>
      </c>
      <c r="C10829" s="6">
        <v>1</v>
      </c>
      <c r="D10829" s="5" t="s">
        <v>746</v>
      </c>
      <c r="E10829" s="5" t="str">
        <f t="shared" si="998"/>
        <v/>
      </c>
      <c r="F10829" s="5" t="str">
        <f t="shared" si="997"/>
        <v/>
      </c>
      <c r="G10829" s="7">
        <v>95.396000000000001</v>
      </c>
      <c r="H10829" s="7">
        <v>96.710999999999999</v>
      </c>
      <c r="I10829" s="7">
        <v>95.22</v>
      </c>
      <c r="J10829" s="7">
        <v>100.877</v>
      </c>
      <c r="K10829" s="7">
        <v>99.816000000000003</v>
      </c>
      <c r="L10829" s="7">
        <v>98.459000000000003</v>
      </c>
      <c r="M10829" s="7">
        <v>96.888000000000005</v>
      </c>
      <c r="N10829" s="7">
        <v>92.257000000000005</v>
      </c>
      <c r="O10829" s="7"/>
    </row>
    <row r="10830" spans="1:15" x14ac:dyDescent="0.2">
      <c r="A10830" s="2">
        <v>1</v>
      </c>
      <c r="B10830" s="6" t="s">
        <v>29</v>
      </c>
      <c r="C10830" s="6">
        <v>1</v>
      </c>
      <c r="D10830" s="5" t="s">
        <v>746</v>
      </c>
      <c r="E10830" s="5" t="str">
        <f t="shared" si="998"/>
        <v/>
      </c>
      <c r="F10830" s="5" t="str">
        <f t="shared" si="997"/>
        <v/>
      </c>
      <c r="G10830" s="7">
        <v>100</v>
      </c>
      <c r="H10830" s="7">
        <v>100</v>
      </c>
      <c r="I10830" s="7">
        <v>100</v>
      </c>
      <c r="J10830" s="7">
        <v>100</v>
      </c>
      <c r="K10830" s="7">
        <v>100</v>
      </c>
      <c r="L10830" s="7">
        <v>100</v>
      </c>
      <c r="M10830" s="7">
        <v>100</v>
      </c>
      <c r="N10830" s="7">
        <v>100</v>
      </c>
      <c r="O10830" s="7"/>
    </row>
    <row r="10831" spans="1:15" x14ac:dyDescent="0.2">
      <c r="A10831" s="2">
        <v>1</v>
      </c>
      <c r="B10831" s="6" t="s">
        <v>30</v>
      </c>
      <c r="C10831" s="6">
        <v>1</v>
      </c>
      <c r="D10831" s="5" t="s">
        <v>746</v>
      </c>
      <c r="E10831" s="5" t="str">
        <f t="shared" si="998"/>
        <v/>
      </c>
      <c r="F10831" s="5" t="str">
        <f t="shared" si="997"/>
        <v/>
      </c>
      <c r="G10831" s="7">
        <v>103.062</v>
      </c>
      <c r="H10831" s="7">
        <v>102.509</v>
      </c>
      <c r="I10831" s="7">
        <v>102.67</v>
      </c>
      <c r="J10831" s="7">
        <v>100.008</v>
      </c>
      <c r="K10831" s="7">
        <v>99.619</v>
      </c>
      <c r="L10831" s="7">
        <v>100.15600000000001</v>
      </c>
      <c r="M10831" s="7">
        <v>104.602</v>
      </c>
      <c r="N10831" s="7">
        <v>107.395</v>
      </c>
      <c r="O10831" s="7"/>
    </row>
    <row r="10832" spans="1:15" x14ac:dyDescent="0.2">
      <c r="A10832" s="2">
        <v>1</v>
      </c>
      <c r="B10832" s="6" t="s">
        <v>31</v>
      </c>
      <c r="C10832" s="6">
        <v>1</v>
      </c>
      <c r="D10832" s="5" t="s">
        <v>746</v>
      </c>
      <c r="E10832" s="5" t="str">
        <f t="shared" si="998"/>
        <v/>
      </c>
      <c r="F10832" s="5" t="str">
        <f t="shared" si="997"/>
        <v/>
      </c>
      <c r="G10832" s="7">
        <v>104.041</v>
      </c>
      <c r="H10832" s="7">
        <v>102.90600000000001</v>
      </c>
      <c r="I10832" s="7">
        <v>103.124</v>
      </c>
      <c r="J10832" s="7">
        <v>102.855</v>
      </c>
      <c r="K10832" s="7">
        <v>99.119</v>
      </c>
      <c r="L10832" s="7">
        <v>100.211</v>
      </c>
      <c r="M10832" s="7">
        <v>107.059</v>
      </c>
      <c r="N10832" s="7">
        <v>110.40300000000001</v>
      </c>
      <c r="O10832" s="7"/>
    </row>
    <row r="10833" spans="1:15" x14ac:dyDescent="0.2">
      <c r="A10833" s="2">
        <v>1</v>
      </c>
      <c r="B10833" s="6" t="s">
        <v>32</v>
      </c>
      <c r="C10833" s="6">
        <v>1</v>
      </c>
      <c r="D10833" s="5" t="s">
        <v>746</v>
      </c>
      <c r="E10833" s="5" t="str">
        <f t="shared" si="998"/>
        <v/>
      </c>
      <c r="F10833" s="5" t="str">
        <f t="shared" si="997"/>
        <v/>
      </c>
      <c r="G10833" s="7">
        <v>108.855</v>
      </c>
      <c r="H10833" s="7">
        <v>108.92</v>
      </c>
      <c r="I10833" s="7">
        <v>110.446</v>
      </c>
      <c r="J10833" s="7">
        <v>106.16200000000001</v>
      </c>
      <c r="K10833" s="7">
        <v>101.461</v>
      </c>
      <c r="L10833" s="7">
        <v>101.401</v>
      </c>
      <c r="M10833" s="7">
        <v>110.79</v>
      </c>
      <c r="N10833" s="7">
        <v>122.36199999999999</v>
      </c>
      <c r="O10833" s="7"/>
    </row>
    <row r="10834" spans="1:15" x14ac:dyDescent="0.2">
      <c r="A10834" s="2">
        <v>1</v>
      </c>
      <c r="B10834" s="6" t="s">
        <v>33</v>
      </c>
      <c r="C10834" s="6">
        <v>1</v>
      </c>
      <c r="D10834" s="5" t="s">
        <v>746</v>
      </c>
      <c r="E10834" s="5" t="str">
        <f t="shared" si="998"/>
        <v/>
      </c>
      <c r="F10834" s="5" t="str">
        <f t="shared" si="997"/>
        <v/>
      </c>
      <c r="G10834" s="7">
        <v>112.19499999999999</v>
      </c>
      <c r="H10834" s="7">
        <v>110.846</v>
      </c>
      <c r="I10834" s="7">
        <v>114.73099999999999</v>
      </c>
      <c r="J10834" s="7">
        <v>111.67</v>
      </c>
      <c r="K10834" s="7">
        <v>102.261</v>
      </c>
      <c r="L10834" s="7">
        <v>103.505</v>
      </c>
      <c r="M10834" s="7">
        <v>115.745</v>
      </c>
      <c r="N10834" s="7">
        <v>132.79499999999999</v>
      </c>
      <c r="O10834" s="7"/>
    </row>
    <row r="10835" spans="1:15" x14ac:dyDescent="0.2">
      <c r="A10835" s="2">
        <v>1</v>
      </c>
      <c r="B10835" s="6" t="s">
        <v>34</v>
      </c>
      <c r="C10835" s="6">
        <v>1</v>
      </c>
      <c r="D10835" s="5" t="s">
        <v>746</v>
      </c>
      <c r="E10835" s="5" t="str">
        <f t="shared" si="998"/>
        <v/>
      </c>
      <c r="F10835" s="5" t="str">
        <f t="shared" si="997"/>
        <v/>
      </c>
      <c r="G10835" s="7">
        <v>116.093</v>
      </c>
      <c r="H10835" s="7">
        <v>115.679</v>
      </c>
      <c r="I10835" s="7">
        <v>122.313</v>
      </c>
      <c r="J10835" s="7">
        <v>109.587</v>
      </c>
      <c r="K10835" s="7">
        <v>105.358</v>
      </c>
      <c r="L10835" s="7">
        <v>105.735</v>
      </c>
      <c r="M10835" s="7">
        <v>115.008</v>
      </c>
      <c r="N10835" s="7">
        <v>140.66999999999999</v>
      </c>
      <c r="O10835" s="7"/>
    </row>
    <row r="10836" spans="1:15" x14ac:dyDescent="0.2">
      <c r="A10836" s="2">
        <v>1</v>
      </c>
      <c r="B10836" s="6" t="s">
        <v>35</v>
      </c>
      <c r="C10836" s="6">
        <v>1</v>
      </c>
      <c r="D10836" s="5" t="s">
        <v>746</v>
      </c>
      <c r="E10836" s="5" t="str">
        <f t="shared" si="998"/>
        <v/>
      </c>
      <c r="F10836" s="5" t="str">
        <f t="shared" si="997"/>
        <v/>
      </c>
      <c r="G10836" s="7">
        <v>114.913</v>
      </c>
      <c r="H10836" s="7">
        <v>114.595</v>
      </c>
      <c r="I10836" s="7">
        <v>121.714</v>
      </c>
      <c r="J10836" s="7">
        <v>110.054</v>
      </c>
      <c r="K10836" s="7">
        <v>105.919</v>
      </c>
      <c r="L10836" s="7">
        <v>106.212</v>
      </c>
      <c r="M10836" s="7">
        <v>112.828</v>
      </c>
      <c r="N10836" s="7">
        <v>137.328</v>
      </c>
      <c r="O10836" s="7"/>
    </row>
    <row r="10837" spans="1:15" x14ac:dyDescent="0.2">
      <c r="A10837" s="2">
        <v>1</v>
      </c>
      <c r="B10837" s="6" t="s">
        <v>36</v>
      </c>
      <c r="C10837" s="6">
        <v>1</v>
      </c>
      <c r="D10837" s="5" t="s">
        <v>746</v>
      </c>
      <c r="E10837" s="5" t="str">
        <f t="shared" si="998"/>
        <v/>
      </c>
      <c r="F10837" s="5" t="str">
        <f t="shared" si="997"/>
        <v/>
      </c>
      <c r="G10837" s="7">
        <v>126.85599999999999</v>
      </c>
      <c r="H10837" s="7">
        <v>126.801</v>
      </c>
      <c r="I10837" s="7">
        <v>130.65</v>
      </c>
      <c r="J10837" s="7">
        <v>111.346</v>
      </c>
      <c r="K10837" s="7">
        <v>102.991</v>
      </c>
      <c r="L10837" s="7">
        <v>103.036</v>
      </c>
      <c r="M10837" s="7">
        <v>115.15300000000001</v>
      </c>
      <c r="N10837" s="7">
        <v>150.44800000000001</v>
      </c>
      <c r="O10837" s="7"/>
    </row>
    <row r="10838" spans="1:15" x14ac:dyDescent="0.2">
      <c r="A10838" s="2">
        <v>1</v>
      </c>
      <c r="B10838" s="6" t="s">
        <v>37</v>
      </c>
      <c r="C10838" s="6">
        <v>1</v>
      </c>
      <c r="D10838" s="5" t="s">
        <v>746</v>
      </c>
      <c r="E10838" s="5" t="str">
        <f t="shared" si="998"/>
        <v/>
      </c>
      <c r="F10838" s="5" t="str">
        <f t="shared" si="997"/>
        <v/>
      </c>
      <c r="G10838" s="7">
        <v>122.86799999999999</v>
      </c>
      <c r="H10838" s="7">
        <v>122.81699999999999</v>
      </c>
      <c r="I10838" s="7">
        <v>125.488</v>
      </c>
      <c r="J10838" s="7">
        <v>119.90900000000001</v>
      </c>
      <c r="K10838" s="7">
        <v>102.13200000000001</v>
      </c>
      <c r="L10838" s="7">
        <v>102.175</v>
      </c>
      <c r="M10838" s="7">
        <v>124.19499999999999</v>
      </c>
      <c r="N10838" s="7">
        <v>155.85</v>
      </c>
      <c r="O10838" s="7"/>
    </row>
    <row r="10839" spans="1:15" x14ac:dyDescent="0.2">
      <c r="A10839" s="2">
        <v>0</v>
      </c>
      <c r="B10839" s="5" t="s">
        <v>747</v>
      </c>
      <c r="C10839" s="6" t="s">
        <v>0</v>
      </c>
      <c r="E10839" s="5" t="str">
        <f t="shared" si="998"/>
        <v/>
      </c>
      <c r="F10839" s="5" t="str">
        <f t="shared" si="997"/>
        <v/>
      </c>
    </row>
    <row r="10840" spans="1:15" x14ac:dyDescent="0.2">
      <c r="A10840" s="2">
        <v>1</v>
      </c>
      <c r="B10840" s="6" t="s">
        <v>13</v>
      </c>
      <c r="C10840" s="6">
        <v>1</v>
      </c>
      <c r="D10840" s="5" t="s">
        <v>748</v>
      </c>
      <c r="E10840" s="5" t="str">
        <f t="shared" si="998"/>
        <v/>
      </c>
      <c r="F10840" s="5" t="str">
        <f t="shared" si="997"/>
        <v/>
      </c>
      <c r="G10840" s="7">
        <v>80.891000000000005</v>
      </c>
      <c r="H10840" s="7">
        <v>84.27</v>
      </c>
      <c r="I10840" s="7">
        <v>57.265999999999998</v>
      </c>
      <c r="J10840" s="7">
        <v>63.802</v>
      </c>
      <c r="K10840" s="7">
        <v>70.795000000000002</v>
      </c>
      <c r="L10840" s="7">
        <v>67.956000000000003</v>
      </c>
      <c r="M10840" s="7">
        <v>62.991999999999997</v>
      </c>
      <c r="N10840" s="7">
        <v>36.073</v>
      </c>
      <c r="O10840" s="7"/>
    </row>
    <row r="10841" spans="1:15" x14ac:dyDescent="0.2">
      <c r="A10841" s="2">
        <v>1</v>
      </c>
      <c r="B10841" s="6" t="s">
        <v>15</v>
      </c>
      <c r="C10841" s="6">
        <v>1</v>
      </c>
      <c r="D10841" s="5" t="s">
        <v>748</v>
      </c>
      <c r="E10841" s="5" t="str">
        <f t="shared" si="998"/>
        <v/>
      </c>
      <c r="F10841" s="5" t="str">
        <f t="shared" si="997"/>
        <v/>
      </c>
      <c r="G10841" s="7">
        <v>87.834000000000003</v>
      </c>
      <c r="H10841" s="7">
        <v>91.742000000000004</v>
      </c>
      <c r="I10841" s="7">
        <v>63.140999999999998</v>
      </c>
      <c r="J10841" s="7">
        <v>65.828000000000003</v>
      </c>
      <c r="K10841" s="7">
        <v>71.885999999999996</v>
      </c>
      <c r="L10841" s="7">
        <v>68.823999999999998</v>
      </c>
      <c r="M10841" s="7">
        <v>72.861999999999995</v>
      </c>
      <c r="N10841" s="7">
        <v>46.006</v>
      </c>
      <c r="O10841" s="7"/>
    </row>
    <row r="10842" spans="1:15" x14ac:dyDescent="0.2">
      <c r="A10842" s="2">
        <v>1</v>
      </c>
      <c r="B10842" s="6" t="s">
        <v>16</v>
      </c>
      <c r="C10842" s="6">
        <v>1</v>
      </c>
      <c r="D10842" s="5" t="s">
        <v>748</v>
      </c>
      <c r="E10842" s="5" t="str">
        <f t="shared" si="998"/>
        <v/>
      </c>
      <c r="F10842" s="5" t="str">
        <f t="shared" si="997"/>
        <v/>
      </c>
      <c r="G10842" s="7">
        <v>80.515000000000001</v>
      </c>
      <c r="H10842" s="7">
        <v>87.438000000000002</v>
      </c>
      <c r="I10842" s="7">
        <v>63.491</v>
      </c>
      <c r="J10842" s="7">
        <v>69.576999999999998</v>
      </c>
      <c r="K10842" s="7">
        <v>78.855999999999995</v>
      </c>
      <c r="L10842" s="7">
        <v>72.611999999999995</v>
      </c>
      <c r="M10842" s="7">
        <v>77.069999999999993</v>
      </c>
      <c r="N10842" s="7">
        <v>48.932000000000002</v>
      </c>
      <c r="O10842" s="7"/>
    </row>
    <row r="10843" spans="1:15" x14ac:dyDescent="0.2">
      <c r="A10843" s="2">
        <v>1</v>
      </c>
      <c r="B10843" s="6" t="s">
        <v>17</v>
      </c>
      <c r="C10843" s="6">
        <v>1</v>
      </c>
      <c r="D10843" s="5" t="s">
        <v>748</v>
      </c>
      <c r="E10843" s="5" t="str">
        <f t="shared" si="998"/>
        <v/>
      </c>
      <c r="F10843" s="5" t="str">
        <f t="shared" si="997"/>
        <v/>
      </c>
      <c r="G10843" s="7">
        <v>79.239999999999995</v>
      </c>
      <c r="H10843" s="7">
        <v>85.902000000000001</v>
      </c>
      <c r="I10843" s="7">
        <v>64.069999999999993</v>
      </c>
      <c r="J10843" s="7">
        <v>73.108999999999995</v>
      </c>
      <c r="K10843" s="7">
        <v>80.855999999999995</v>
      </c>
      <c r="L10843" s="7">
        <v>74.585999999999999</v>
      </c>
      <c r="M10843" s="7">
        <v>81.421999999999997</v>
      </c>
      <c r="N10843" s="7">
        <v>52.167000000000002</v>
      </c>
      <c r="O10843" s="7"/>
    </row>
    <row r="10844" spans="1:15" x14ac:dyDescent="0.2">
      <c r="A10844" s="2">
        <v>1</v>
      </c>
      <c r="B10844" s="6" t="s">
        <v>18</v>
      </c>
      <c r="C10844" s="6">
        <v>1</v>
      </c>
      <c r="D10844" s="5" t="s">
        <v>748</v>
      </c>
      <c r="E10844" s="5" t="str">
        <f t="shared" si="998"/>
        <v/>
      </c>
      <c r="F10844" s="5" t="str">
        <f t="shared" si="997"/>
        <v/>
      </c>
      <c r="G10844" s="7">
        <v>85.814999999999998</v>
      </c>
      <c r="H10844" s="7">
        <v>91.49</v>
      </c>
      <c r="I10844" s="7">
        <v>66.289000000000001</v>
      </c>
      <c r="J10844" s="7">
        <v>74.388000000000005</v>
      </c>
      <c r="K10844" s="7">
        <v>77.245999999999995</v>
      </c>
      <c r="L10844" s="7">
        <v>72.454999999999998</v>
      </c>
      <c r="M10844" s="7">
        <v>76.391999999999996</v>
      </c>
      <c r="N10844" s="7">
        <v>50.64</v>
      </c>
      <c r="O10844" s="7"/>
    </row>
    <row r="10845" spans="1:15" x14ac:dyDescent="0.2">
      <c r="A10845" s="2">
        <v>1</v>
      </c>
      <c r="B10845" s="6" t="s">
        <v>19</v>
      </c>
      <c r="C10845" s="6">
        <v>1</v>
      </c>
      <c r="D10845" s="5" t="s">
        <v>748</v>
      </c>
      <c r="E10845" s="5" t="str">
        <f t="shared" si="998"/>
        <v/>
      </c>
      <c r="F10845" s="5" t="str">
        <f t="shared" si="997"/>
        <v/>
      </c>
      <c r="G10845" s="7">
        <v>91.418000000000006</v>
      </c>
      <c r="H10845" s="7">
        <v>97.221999999999994</v>
      </c>
      <c r="I10845" s="7">
        <v>71.132999999999996</v>
      </c>
      <c r="J10845" s="7">
        <v>75.957999999999998</v>
      </c>
      <c r="K10845" s="7">
        <v>77.81</v>
      </c>
      <c r="L10845" s="7">
        <v>73.165000000000006</v>
      </c>
      <c r="M10845" s="7">
        <v>77.453999999999994</v>
      </c>
      <c r="N10845" s="7">
        <v>55.094999999999999</v>
      </c>
      <c r="O10845" s="7"/>
    </row>
    <row r="10846" spans="1:15" x14ac:dyDescent="0.2">
      <c r="A10846" s="2">
        <v>1</v>
      </c>
      <c r="B10846" s="6" t="s">
        <v>20</v>
      </c>
      <c r="C10846" s="6">
        <v>1</v>
      </c>
      <c r="D10846" s="5" t="s">
        <v>748</v>
      </c>
      <c r="E10846" s="5" t="str">
        <f t="shared" si="998"/>
        <v/>
      </c>
      <c r="F10846" s="5" t="str">
        <f t="shared" si="997"/>
        <v/>
      </c>
      <c r="G10846" s="7">
        <v>92.587000000000003</v>
      </c>
      <c r="H10846" s="7">
        <v>96.436999999999998</v>
      </c>
      <c r="I10846" s="7">
        <v>74.058999999999997</v>
      </c>
      <c r="J10846" s="7">
        <v>80.111999999999995</v>
      </c>
      <c r="K10846" s="7">
        <v>79.989000000000004</v>
      </c>
      <c r="L10846" s="7">
        <v>76.796000000000006</v>
      </c>
      <c r="M10846" s="7">
        <v>76.274000000000001</v>
      </c>
      <c r="N10846" s="7">
        <v>56.488</v>
      </c>
      <c r="O10846" s="7"/>
    </row>
    <row r="10847" spans="1:15" x14ac:dyDescent="0.2">
      <c r="A10847" s="2">
        <v>1</v>
      </c>
      <c r="B10847" s="6" t="s">
        <v>21</v>
      </c>
      <c r="C10847" s="6">
        <v>1</v>
      </c>
      <c r="D10847" s="5" t="s">
        <v>748</v>
      </c>
      <c r="E10847" s="5" t="str">
        <f t="shared" si="998"/>
        <v/>
      </c>
      <c r="F10847" s="5" t="str">
        <f t="shared" si="997"/>
        <v/>
      </c>
      <c r="G10847" s="7">
        <v>93.852000000000004</v>
      </c>
      <c r="H10847" s="7">
        <v>97.488</v>
      </c>
      <c r="I10847" s="7">
        <v>78.483000000000004</v>
      </c>
      <c r="J10847" s="7">
        <v>80.808000000000007</v>
      </c>
      <c r="K10847" s="7">
        <v>83.623999999999995</v>
      </c>
      <c r="L10847" s="7">
        <v>80.504999999999995</v>
      </c>
      <c r="M10847" s="7">
        <v>77.747</v>
      </c>
      <c r="N10847" s="7">
        <v>61.018000000000001</v>
      </c>
      <c r="O10847" s="7"/>
    </row>
    <row r="10848" spans="1:15" x14ac:dyDescent="0.2">
      <c r="A10848" s="2">
        <v>1</v>
      </c>
      <c r="B10848" s="6" t="s">
        <v>22</v>
      </c>
      <c r="C10848" s="6">
        <v>1</v>
      </c>
      <c r="D10848" s="5" t="s">
        <v>748</v>
      </c>
      <c r="E10848" s="5" t="str">
        <f t="shared" si="998"/>
        <v/>
      </c>
      <c r="F10848" s="5" t="str">
        <f t="shared" si="997"/>
        <v/>
      </c>
      <c r="G10848" s="7">
        <v>87.873999999999995</v>
      </c>
      <c r="H10848" s="7">
        <v>90.748999999999995</v>
      </c>
      <c r="I10848" s="7">
        <v>76.710999999999999</v>
      </c>
      <c r="J10848" s="7">
        <v>87.524000000000001</v>
      </c>
      <c r="K10848" s="7">
        <v>87.296999999999997</v>
      </c>
      <c r="L10848" s="7">
        <v>84.53</v>
      </c>
      <c r="M10848" s="7">
        <v>85.117000000000004</v>
      </c>
      <c r="N10848" s="7">
        <v>65.293999999999997</v>
      </c>
      <c r="O10848" s="7"/>
    </row>
    <row r="10849" spans="1:15" x14ac:dyDescent="0.2">
      <c r="A10849" s="2">
        <v>1</v>
      </c>
      <c r="B10849" s="6" t="s">
        <v>23</v>
      </c>
      <c r="C10849" s="6">
        <v>1</v>
      </c>
      <c r="D10849" s="5" t="s">
        <v>748</v>
      </c>
      <c r="E10849" s="5" t="str">
        <f t="shared" si="998"/>
        <v/>
      </c>
      <c r="F10849" s="5" t="str">
        <f t="shared" si="997"/>
        <v/>
      </c>
      <c r="G10849" s="7">
        <v>95.125</v>
      </c>
      <c r="H10849" s="7">
        <v>98.17</v>
      </c>
      <c r="I10849" s="7">
        <v>89.492000000000004</v>
      </c>
      <c r="J10849" s="7">
        <v>84.38</v>
      </c>
      <c r="K10849" s="7">
        <v>94.078000000000003</v>
      </c>
      <c r="L10849" s="7">
        <v>91.16</v>
      </c>
      <c r="M10849" s="7">
        <v>80.631</v>
      </c>
      <c r="N10849" s="7">
        <v>72.158000000000001</v>
      </c>
      <c r="O10849" s="7"/>
    </row>
    <row r="10850" spans="1:15" x14ac:dyDescent="0.2">
      <c r="A10850" s="2">
        <v>1</v>
      </c>
      <c r="B10850" s="6" t="s">
        <v>24</v>
      </c>
      <c r="C10850" s="6">
        <v>1</v>
      </c>
      <c r="D10850" s="5" t="s">
        <v>748</v>
      </c>
      <c r="E10850" s="5" t="str">
        <f t="shared" si="998"/>
        <v/>
      </c>
      <c r="F10850" s="5" t="str">
        <f t="shared" si="997"/>
        <v/>
      </c>
      <c r="G10850" s="7">
        <v>87.272999999999996</v>
      </c>
      <c r="H10850" s="7">
        <v>90.218000000000004</v>
      </c>
      <c r="I10850" s="7">
        <v>85.588999999999999</v>
      </c>
      <c r="J10850" s="7">
        <v>92.325000000000003</v>
      </c>
      <c r="K10850" s="7">
        <v>98.070999999999998</v>
      </c>
      <c r="L10850" s="7">
        <v>94.87</v>
      </c>
      <c r="M10850" s="7">
        <v>92.12</v>
      </c>
      <c r="N10850" s="7">
        <v>78.844999999999999</v>
      </c>
      <c r="O10850" s="7"/>
    </row>
    <row r="10851" spans="1:15" x14ac:dyDescent="0.2">
      <c r="A10851" s="2">
        <v>1</v>
      </c>
      <c r="B10851" s="6" t="s">
        <v>25</v>
      </c>
      <c r="C10851" s="6">
        <v>1</v>
      </c>
      <c r="D10851" s="5" t="s">
        <v>748</v>
      </c>
      <c r="E10851" s="5" t="str">
        <f t="shared" si="998"/>
        <v/>
      </c>
      <c r="F10851" s="5" t="str">
        <f t="shared" si="997"/>
        <v/>
      </c>
      <c r="G10851" s="7">
        <v>87.236999999999995</v>
      </c>
      <c r="H10851" s="7">
        <v>92.174999999999997</v>
      </c>
      <c r="I10851" s="7">
        <v>90.210999999999999</v>
      </c>
      <c r="J10851" s="7">
        <v>93.769000000000005</v>
      </c>
      <c r="K10851" s="7">
        <v>103.408</v>
      </c>
      <c r="L10851" s="7">
        <v>97.869</v>
      </c>
      <c r="M10851" s="7">
        <v>95.447000000000003</v>
      </c>
      <c r="N10851" s="7">
        <v>86.103999999999999</v>
      </c>
      <c r="O10851" s="7"/>
    </row>
    <row r="10852" spans="1:15" x14ac:dyDescent="0.2">
      <c r="A10852" s="2">
        <v>1</v>
      </c>
      <c r="B10852" s="6" t="s">
        <v>26</v>
      </c>
      <c r="C10852" s="6">
        <v>1</v>
      </c>
      <c r="D10852" s="5" t="s">
        <v>748</v>
      </c>
      <c r="E10852" s="5" t="str">
        <f t="shared" si="998"/>
        <v/>
      </c>
      <c r="F10852" s="5" t="str">
        <f t="shared" si="997"/>
        <v/>
      </c>
      <c r="G10852" s="7">
        <v>97.86</v>
      </c>
      <c r="H10852" s="7">
        <v>100.312</v>
      </c>
      <c r="I10852" s="7">
        <v>103.083</v>
      </c>
      <c r="J10852" s="7">
        <v>91.468999999999994</v>
      </c>
      <c r="K10852" s="7">
        <v>105.33799999999999</v>
      </c>
      <c r="L10852" s="7">
        <v>102.762</v>
      </c>
      <c r="M10852" s="7">
        <v>91.897999999999996</v>
      </c>
      <c r="N10852" s="7">
        <v>94.730999999999995</v>
      </c>
      <c r="O10852" s="7"/>
    </row>
    <row r="10853" spans="1:15" x14ac:dyDescent="0.2">
      <c r="A10853" s="2">
        <v>1</v>
      </c>
      <c r="B10853" s="6" t="s">
        <v>27</v>
      </c>
      <c r="C10853" s="6">
        <v>1</v>
      </c>
      <c r="D10853" s="5" t="s">
        <v>748</v>
      </c>
      <c r="E10853" s="5" t="str">
        <f t="shared" si="998"/>
        <v/>
      </c>
      <c r="F10853" s="5" t="str">
        <f t="shared" si="997"/>
        <v/>
      </c>
      <c r="G10853" s="7">
        <v>97.948999999999998</v>
      </c>
      <c r="H10853" s="7">
        <v>100.92400000000001</v>
      </c>
      <c r="I10853" s="7">
        <v>107.057</v>
      </c>
      <c r="J10853" s="7">
        <v>95.301000000000002</v>
      </c>
      <c r="K10853" s="7">
        <v>109.29900000000001</v>
      </c>
      <c r="L10853" s="7">
        <v>106.077</v>
      </c>
      <c r="M10853" s="7">
        <v>97.31</v>
      </c>
      <c r="N10853" s="7">
        <v>104.17700000000001</v>
      </c>
      <c r="O10853" s="7"/>
    </row>
    <row r="10854" spans="1:15" x14ac:dyDescent="0.2">
      <c r="A10854" s="2">
        <v>1</v>
      </c>
      <c r="B10854" s="6" t="s">
        <v>28</v>
      </c>
      <c r="C10854" s="6">
        <v>1</v>
      </c>
      <c r="D10854" s="5" t="s">
        <v>748</v>
      </c>
      <c r="E10854" s="5" t="str">
        <f t="shared" si="998"/>
        <v/>
      </c>
      <c r="F10854" s="5" t="str">
        <f t="shared" si="997"/>
        <v/>
      </c>
      <c r="G10854" s="7">
        <v>96.945999999999998</v>
      </c>
      <c r="H10854" s="7">
        <v>96.426000000000002</v>
      </c>
      <c r="I10854" s="7">
        <v>105.93899999999999</v>
      </c>
      <c r="J10854" s="7">
        <v>94.567999999999998</v>
      </c>
      <c r="K10854" s="7">
        <v>109.276</v>
      </c>
      <c r="L10854" s="7">
        <v>109.866</v>
      </c>
      <c r="M10854" s="7">
        <v>98.328000000000003</v>
      </c>
      <c r="N10854" s="7">
        <v>104.16800000000001</v>
      </c>
      <c r="O10854" s="7"/>
    </row>
    <row r="10855" spans="1:15" x14ac:dyDescent="0.2">
      <c r="A10855" s="2">
        <v>1</v>
      </c>
      <c r="B10855" s="6" t="s">
        <v>29</v>
      </c>
      <c r="C10855" s="6">
        <v>1</v>
      </c>
      <c r="D10855" s="5" t="s">
        <v>748</v>
      </c>
      <c r="E10855" s="5" t="str">
        <f t="shared" si="998"/>
        <v/>
      </c>
      <c r="F10855" s="5" t="str">
        <f t="shared" si="997"/>
        <v/>
      </c>
      <c r="G10855" s="7">
        <v>100</v>
      </c>
      <c r="H10855" s="7">
        <v>100</v>
      </c>
      <c r="I10855" s="7">
        <v>100</v>
      </c>
      <c r="J10855" s="7">
        <v>100</v>
      </c>
      <c r="K10855" s="7">
        <v>100</v>
      </c>
      <c r="L10855" s="7">
        <v>100</v>
      </c>
      <c r="M10855" s="7">
        <v>100</v>
      </c>
      <c r="N10855" s="7">
        <v>100</v>
      </c>
      <c r="O10855" s="7"/>
    </row>
    <row r="10856" spans="1:15" x14ac:dyDescent="0.2">
      <c r="A10856" s="2">
        <v>1</v>
      </c>
      <c r="B10856" s="6" t="s">
        <v>30</v>
      </c>
      <c r="C10856" s="6">
        <v>1</v>
      </c>
      <c r="D10856" s="5" t="s">
        <v>748</v>
      </c>
      <c r="E10856" s="5" t="str">
        <f t="shared" si="998"/>
        <v/>
      </c>
      <c r="F10856" s="5" t="str">
        <f t="shared" si="997"/>
        <v/>
      </c>
      <c r="G10856" s="7">
        <v>106.506</v>
      </c>
      <c r="H10856" s="7">
        <v>103.86</v>
      </c>
      <c r="I10856" s="7">
        <v>98.86</v>
      </c>
      <c r="J10856" s="7">
        <v>102.11</v>
      </c>
      <c r="K10856" s="7">
        <v>92.820999999999998</v>
      </c>
      <c r="L10856" s="7">
        <v>95.185000000000002</v>
      </c>
      <c r="M10856" s="7">
        <v>102.85</v>
      </c>
      <c r="N10856" s="7">
        <v>101.67700000000001</v>
      </c>
      <c r="O10856" s="7"/>
    </row>
    <row r="10857" spans="1:15" x14ac:dyDescent="0.2">
      <c r="A10857" s="2">
        <v>1</v>
      </c>
      <c r="B10857" s="6" t="s">
        <v>31</v>
      </c>
      <c r="C10857" s="6">
        <v>1</v>
      </c>
      <c r="D10857" s="5" t="s">
        <v>748</v>
      </c>
      <c r="E10857" s="5" t="str">
        <f t="shared" si="998"/>
        <v/>
      </c>
      <c r="F10857" s="5" t="str">
        <f t="shared" si="997"/>
        <v/>
      </c>
      <c r="G10857" s="7">
        <v>104.666</v>
      </c>
      <c r="H10857" s="7">
        <v>109.746</v>
      </c>
      <c r="I10857" s="7">
        <v>108.62</v>
      </c>
      <c r="J10857" s="7">
        <v>102.227</v>
      </c>
      <c r="K10857" s="7">
        <v>103.77800000000001</v>
      </c>
      <c r="L10857" s="7">
        <v>98.974000000000004</v>
      </c>
      <c r="M10857" s="7">
        <v>98.896000000000001</v>
      </c>
      <c r="N10857" s="7">
        <v>107.42100000000001</v>
      </c>
      <c r="O10857" s="7"/>
    </row>
    <row r="10858" spans="1:15" x14ac:dyDescent="0.2">
      <c r="A10858" s="2">
        <v>1</v>
      </c>
      <c r="B10858" s="6" t="s">
        <v>32</v>
      </c>
      <c r="C10858" s="6">
        <v>1</v>
      </c>
      <c r="D10858" s="5" t="s">
        <v>748</v>
      </c>
      <c r="E10858" s="5" t="str">
        <f t="shared" si="998"/>
        <v/>
      </c>
      <c r="F10858" s="5" t="str">
        <f t="shared" si="997"/>
        <v/>
      </c>
      <c r="G10858" s="7">
        <v>98.096000000000004</v>
      </c>
      <c r="H10858" s="7">
        <v>110.623</v>
      </c>
      <c r="I10858" s="7">
        <v>112.28100000000001</v>
      </c>
      <c r="J10858" s="7">
        <v>103.79300000000001</v>
      </c>
      <c r="K10858" s="7">
        <v>114.461</v>
      </c>
      <c r="L10858" s="7">
        <v>101.5</v>
      </c>
      <c r="M10858" s="7">
        <v>104.139</v>
      </c>
      <c r="N10858" s="7">
        <v>116.928</v>
      </c>
      <c r="O10858" s="7"/>
    </row>
    <row r="10859" spans="1:15" x14ac:dyDescent="0.2">
      <c r="A10859" s="2">
        <v>1</v>
      </c>
      <c r="B10859" s="6" t="s">
        <v>33</v>
      </c>
      <c r="C10859" s="6">
        <v>1</v>
      </c>
      <c r="D10859" s="5" t="s">
        <v>748</v>
      </c>
      <c r="E10859" s="5" t="str">
        <f t="shared" si="998"/>
        <v/>
      </c>
      <c r="F10859" s="5" t="str">
        <f t="shared" si="997"/>
        <v/>
      </c>
      <c r="G10859" s="7">
        <v>100.373</v>
      </c>
      <c r="H10859" s="7">
        <v>106.75700000000001</v>
      </c>
      <c r="I10859" s="7">
        <v>111.139</v>
      </c>
      <c r="J10859" s="7">
        <v>111.985</v>
      </c>
      <c r="K10859" s="7">
        <v>110.726</v>
      </c>
      <c r="L10859" s="7">
        <v>104.104</v>
      </c>
      <c r="M10859" s="7">
        <v>108.36199999999999</v>
      </c>
      <c r="N10859" s="7">
        <v>120.432</v>
      </c>
      <c r="O10859" s="7"/>
    </row>
    <row r="10860" spans="1:15" x14ac:dyDescent="0.2">
      <c r="A10860" s="2">
        <v>1</v>
      </c>
      <c r="B10860" s="6" t="s">
        <v>34</v>
      </c>
      <c r="C10860" s="6">
        <v>1</v>
      </c>
      <c r="D10860" s="5" t="s">
        <v>748</v>
      </c>
      <c r="E10860" s="5" t="str">
        <f t="shared" si="998"/>
        <v/>
      </c>
      <c r="F10860" s="5" t="str">
        <f t="shared" si="997"/>
        <v/>
      </c>
      <c r="G10860" s="7">
        <v>118.045</v>
      </c>
      <c r="H10860" s="7">
        <v>110.848</v>
      </c>
      <c r="I10860" s="7">
        <v>113.473</v>
      </c>
      <c r="J10860" s="7">
        <v>112.392</v>
      </c>
      <c r="K10860" s="7">
        <v>96.126000000000005</v>
      </c>
      <c r="L10860" s="7">
        <v>102.36799999999999</v>
      </c>
      <c r="M10860" s="7">
        <v>111.16800000000001</v>
      </c>
      <c r="N10860" s="7">
        <v>126.145</v>
      </c>
      <c r="O10860" s="7"/>
    </row>
    <row r="10861" spans="1:15" x14ac:dyDescent="0.2">
      <c r="A10861" s="2">
        <v>1</v>
      </c>
      <c r="B10861" s="6" t="s">
        <v>35</v>
      </c>
      <c r="C10861" s="6">
        <v>1</v>
      </c>
      <c r="D10861" s="5" t="s">
        <v>748</v>
      </c>
      <c r="E10861" s="5" t="str">
        <f t="shared" si="998"/>
        <v/>
      </c>
      <c r="F10861" s="5" t="str">
        <f t="shared" si="997"/>
        <v/>
      </c>
      <c r="G10861" s="7">
        <v>123.688</v>
      </c>
      <c r="H10861" s="7">
        <v>111.482</v>
      </c>
      <c r="I10861" s="7">
        <v>109.018</v>
      </c>
      <c r="J10861" s="7">
        <v>120.905</v>
      </c>
      <c r="K10861" s="7">
        <v>88.14</v>
      </c>
      <c r="L10861" s="7">
        <v>97.79</v>
      </c>
      <c r="M10861" s="7">
        <v>105.38500000000001</v>
      </c>
      <c r="N10861" s="7">
        <v>114.889</v>
      </c>
      <c r="O10861" s="7"/>
    </row>
    <row r="10862" spans="1:15" x14ac:dyDescent="0.2">
      <c r="A10862" s="2">
        <v>1</v>
      </c>
      <c r="B10862" s="6" t="s">
        <v>36</v>
      </c>
      <c r="C10862" s="6">
        <v>1</v>
      </c>
      <c r="D10862" s="5" t="s">
        <v>748</v>
      </c>
      <c r="E10862" s="5" t="str">
        <f t="shared" si="998"/>
        <v/>
      </c>
      <c r="F10862" s="5" t="str">
        <f t="shared" si="997"/>
        <v/>
      </c>
      <c r="G10862" s="7">
        <v>118.547</v>
      </c>
      <c r="H10862" s="7">
        <v>109.899</v>
      </c>
      <c r="I10862" s="7">
        <v>91.510999999999996</v>
      </c>
      <c r="J10862" s="7">
        <v>136.017</v>
      </c>
      <c r="K10862" s="7">
        <v>77.192999999999998</v>
      </c>
      <c r="L10862" s="7">
        <v>83.268000000000001</v>
      </c>
      <c r="M10862" s="7">
        <v>109.06399999999999</v>
      </c>
      <c r="N10862" s="7">
        <v>99.805000000000007</v>
      </c>
      <c r="O10862" s="7"/>
    </row>
    <row r="10863" spans="1:15" x14ac:dyDescent="0.2">
      <c r="A10863" s="2">
        <v>1</v>
      </c>
      <c r="B10863" s="6" t="s">
        <v>37</v>
      </c>
      <c r="C10863" s="6">
        <v>1</v>
      </c>
      <c r="D10863" s="5" t="s">
        <v>748</v>
      </c>
      <c r="E10863" s="5" t="str">
        <f t="shared" si="998"/>
        <v/>
      </c>
      <c r="F10863" s="5" t="str">
        <f t="shared" si="997"/>
        <v/>
      </c>
      <c r="G10863" s="7">
        <v>128.57400000000001</v>
      </c>
      <c r="H10863" s="7">
        <v>120.428</v>
      </c>
      <c r="I10863" s="7">
        <v>95.525000000000006</v>
      </c>
      <c r="J10863" s="7">
        <v>131.87299999999999</v>
      </c>
      <c r="K10863" s="7">
        <v>74.296000000000006</v>
      </c>
      <c r="L10863" s="7">
        <v>79.320999999999998</v>
      </c>
      <c r="M10863" s="7">
        <v>111.396</v>
      </c>
      <c r="N10863" s="7">
        <v>106.411</v>
      </c>
      <c r="O10863" s="7"/>
    </row>
    <row r="10864" spans="1:15" x14ac:dyDescent="0.2">
      <c r="A10864" s="2">
        <v>0</v>
      </c>
      <c r="B10864" s="5" t="s">
        <v>749</v>
      </c>
      <c r="C10864" s="6" t="s">
        <v>0</v>
      </c>
      <c r="E10864" s="5" t="str">
        <f t="shared" si="998"/>
        <v/>
      </c>
      <c r="F10864" s="5" t="str">
        <f t="shared" si="997"/>
        <v/>
      </c>
    </row>
    <row r="10865" spans="1:15" x14ac:dyDescent="0.2">
      <c r="A10865" s="2">
        <v>1</v>
      </c>
      <c r="B10865" s="6" t="s">
        <v>13</v>
      </c>
      <c r="C10865" s="6">
        <v>1</v>
      </c>
      <c r="D10865" s="5" t="s">
        <v>750</v>
      </c>
      <c r="E10865" s="5" t="str">
        <f t="shared" si="998"/>
        <v/>
      </c>
      <c r="F10865" s="5" t="str">
        <f t="shared" si="997"/>
        <v/>
      </c>
      <c r="G10865" s="7">
        <v>52.939</v>
      </c>
      <c r="H10865" s="7">
        <v>55.76</v>
      </c>
      <c r="I10865" s="7">
        <v>54.063000000000002</v>
      </c>
      <c r="J10865" s="7">
        <v>82.585999999999999</v>
      </c>
      <c r="K10865" s="7">
        <v>102.123</v>
      </c>
      <c r="L10865" s="7">
        <v>96.954999999999998</v>
      </c>
      <c r="M10865" s="7">
        <v>104.773</v>
      </c>
      <c r="N10865" s="7">
        <v>56.643000000000001</v>
      </c>
      <c r="O10865" s="7"/>
    </row>
    <row r="10866" spans="1:15" x14ac:dyDescent="0.2">
      <c r="A10866" s="2">
        <v>1</v>
      </c>
      <c r="B10866" s="6" t="s">
        <v>15</v>
      </c>
      <c r="C10866" s="6">
        <v>1</v>
      </c>
      <c r="D10866" s="5" t="s">
        <v>750</v>
      </c>
      <c r="E10866" s="5" t="str">
        <f t="shared" si="998"/>
        <v/>
      </c>
      <c r="F10866" s="5" t="str">
        <f t="shared" si="997"/>
        <v/>
      </c>
      <c r="G10866" s="7">
        <v>58.927999999999997</v>
      </c>
      <c r="H10866" s="7">
        <v>62.177999999999997</v>
      </c>
      <c r="I10866" s="7">
        <v>61.082000000000001</v>
      </c>
      <c r="J10866" s="7">
        <v>85.207999999999998</v>
      </c>
      <c r="K10866" s="7">
        <v>103.655</v>
      </c>
      <c r="L10866" s="7">
        <v>98.236999999999995</v>
      </c>
      <c r="M10866" s="7">
        <v>97.986000000000004</v>
      </c>
      <c r="N10866" s="7">
        <v>59.851999999999997</v>
      </c>
      <c r="O10866" s="7"/>
    </row>
    <row r="10867" spans="1:15" x14ac:dyDescent="0.2">
      <c r="A10867" s="2">
        <v>1</v>
      </c>
      <c r="B10867" s="6" t="s">
        <v>16</v>
      </c>
      <c r="C10867" s="6">
        <v>1</v>
      </c>
      <c r="D10867" s="5" t="s">
        <v>750</v>
      </c>
      <c r="E10867" s="5" t="str">
        <f t="shared" si="998"/>
        <v/>
      </c>
      <c r="F10867" s="5" t="str">
        <f t="shared" si="997"/>
        <v/>
      </c>
      <c r="G10867" s="7">
        <v>56.359000000000002</v>
      </c>
      <c r="H10867" s="7">
        <v>58.472999999999999</v>
      </c>
      <c r="I10867" s="7">
        <v>60.816000000000003</v>
      </c>
      <c r="J10867" s="7">
        <v>90.06</v>
      </c>
      <c r="K10867" s="7">
        <v>107.908</v>
      </c>
      <c r="L10867" s="7">
        <v>104.006</v>
      </c>
      <c r="M10867" s="7">
        <v>104.682</v>
      </c>
      <c r="N10867" s="7">
        <v>63.664000000000001</v>
      </c>
      <c r="O10867" s="7"/>
    </row>
    <row r="10868" spans="1:15" x14ac:dyDescent="0.2">
      <c r="A10868" s="2">
        <v>1</v>
      </c>
      <c r="B10868" s="6" t="s">
        <v>17</v>
      </c>
      <c r="C10868" s="6">
        <v>1</v>
      </c>
      <c r="D10868" s="5" t="s">
        <v>750</v>
      </c>
      <c r="E10868" s="5" t="str">
        <f t="shared" si="998"/>
        <v/>
      </c>
      <c r="F10868" s="5" t="str">
        <f t="shared" si="997"/>
        <v/>
      </c>
      <c r="G10868" s="7">
        <v>60.139000000000003</v>
      </c>
      <c r="H10868" s="7">
        <v>60.771000000000001</v>
      </c>
      <c r="I10868" s="7">
        <v>62.036999999999999</v>
      </c>
      <c r="J10868" s="7">
        <v>94.632000000000005</v>
      </c>
      <c r="K10868" s="7">
        <v>103.15600000000001</v>
      </c>
      <c r="L10868" s="7">
        <v>102.083</v>
      </c>
      <c r="M10868" s="7">
        <v>107.747</v>
      </c>
      <c r="N10868" s="7">
        <v>66.843999999999994</v>
      </c>
      <c r="O10868" s="7"/>
    </row>
    <row r="10869" spans="1:15" x14ac:dyDescent="0.2">
      <c r="A10869" s="2">
        <v>1</v>
      </c>
      <c r="B10869" s="6" t="s">
        <v>18</v>
      </c>
      <c r="C10869" s="6">
        <v>1</v>
      </c>
      <c r="D10869" s="5" t="s">
        <v>750</v>
      </c>
      <c r="E10869" s="5" t="str">
        <f t="shared" si="998"/>
        <v/>
      </c>
      <c r="F10869" s="5" t="str">
        <f t="shared" si="997"/>
        <v/>
      </c>
      <c r="G10869" s="7">
        <v>60.093000000000004</v>
      </c>
      <c r="H10869" s="7">
        <v>62.17</v>
      </c>
      <c r="I10869" s="7">
        <v>56.192</v>
      </c>
      <c r="J10869" s="7">
        <v>96.287999999999997</v>
      </c>
      <c r="K10869" s="7">
        <v>93.507999999999996</v>
      </c>
      <c r="L10869" s="7">
        <v>90.385000000000005</v>
      </c>
      <c r="M10869" s="7">
        <v>112.206</v>
      </c>
      <c r="N10869" s="7">
        <v>63.051000000000002</v>
      </c>
      <c r="O10869" s="7"/>
    </row>
    <row r="10870" spans="1:15" x14ac:dyDescent="0.2">
      <c r="A10870" s="2">
        <v>1</v>
      </c>
      <c r="B10870" s="6" t="s">
        <v>19</v>
      </c>
      <c r="C10870" s="6">
        <v>1</v>
      </c>
      <c r="D10870" s="5" t="s">
        <v>750</v>
      </c>
      <c r="E10870" s="5" t="str">
        <f t="shared" si="998"/>
        <v/>
      </c>
      <c r="F10870" s="5" t="str">
        <f t="shared" si="997"/>
        <v/>
      </c>
      <c r="G10870" s="7">
        <v>58.722000000000001</v>
      </c>
      <c r="H10870" s="7">
        <v>61.414999999999999</v>
      </c>
      <c r="I10870" s="7">
        <v>53.442999999999998</v>
      </c>
      <c r="J10870" s="7">
        <v>98.320999999999998</v>
      </c>
      <c r="K10870" s="7">
        <v>91.01</v>
      </c>
      <c r="L10870" s="7">
        <v>87.019000000000005</v>
      </c>
      <c r="M10870" s="7">
        <v>118.63200000000001</v>
      </c>
      <c r="N10870" s="7">
        <v>63.4</v>
      </c>
      <c r="O10870" s="7"/>
    </row>
    <row r="10871" spans="1:15" x14ac:dyDescent="0.2">
      <c r="A10871" s="2">
        <v>1</v>
      </c>
      <c r="B10871" s="6" t="s">
        <v>20</v>
      </c>
      <c r="C10871" s="6">
        <v>1</v>
      </c>
      <c r="D10871" s="5" t="s">
        <v>750</v>
      </c>
      <c r="E10871" s="5" t="str">
        <f t="shared" si="998"/>
        <v/>
      </c>
      <c r="F10871" s="5" t="str">
        <f t="shared" si="997"/>
        <v/>
      </c>
      <c r="G10871" s="7">
        <v>63.722999999999999</v>
      </c>
      <c r="H10871" s="7">
        <v>67.528000000000006</v>
      </c>
      <c r="I10871" s="7">
        <v>59.195</v>
      </c>
      <c r="J10871" s="7">
        <v>96.066999999999993</v>
      </c>
      <c r="K10871" s="7">
        <v>92.894000000000005</v>
      </c>
      <c r="L10871" s="7">
        <v>87.66</v>
      </c>
      <c r="M10871" s="7">
        <v>112.209</v>
      </c>
      <c r="N10871" s="7">
        <v>66.421999999999997</v>
      </c>
      <c r="O10871" s="7"/>
    </row>
    <row r="10872" spans="1:15" x14ac:dyDescent="0.2">
      <c r="A10872" s="2">
        <v>1</v>
      </c>
      <c r="B10872" s="6" t="s">
        <v>21</v>
      </c>
      <c r="C10872" s="6">
        <v>1</v>
      </c>
      <c r="D10872" s="5" t="s">
        <v>750</v>
      </c>
      <c r="E10872" s="5" t="str">
        <f t="shared" si="998"/>
        <v/>
      </c>
      <c r="F10872" s="5" t="str">
        <f t="shared" si="997"/>
        <v/>
      </c>
      <c r="G10872" s="7">
        <v>69.849000000000004</v>
      </c>
      <c r="H10872" s="7">
        <v>71.113</v>
      </c>
      <c r="I10872" s="7">
        <v>64.048000000000002</v>
      </c>
      <c r="J10872" s="7">
        <v>98.545000000000002</v>
      </c>
      <c r="K10872" s="7">
        <v>91.694999999999993</v>
      </c>
      <c r="L10872" s="7">
        <v>90.063999999999993</v>
      </c>
      <c r="M10872" s="7">
        <v>111.851</v>
      </c>
      <c r="N10872" s="7">
        <v>71.638000000000005</v>
      </c>
      <c r="O10872" s="7"/>
    </row>
    <row r="10873" spans="1:15" x14ac:dyDescent="0.2">
      <c r="A10873" s="2">
        <v>1</v>
      </c>
      <c r="B10873" s="6" t="s">
        <v>22</v>
      </c>
      <c r="C10873" s="6">
        <v>1</v>
      </c>
      <c r="D10873" s="5" t="s">
        <v>750</v>
      </c>
      <c r="E10873" s="5" t="str">
        <f t="shared" si="998"/>
        <v/>
      </c>
      <c r="F10873" s="5" t="str">
        <f t="shared" si="997"/>
        <v/>
      </c>
      <c r="G10873" s="7">
        <v>78.016000000000005</v>
      </c>
      <c r="H10873" s="7">
        <v>76.564999999999998</v>
      </c>
      <c r="I10873" s="7">
        <v>71.902000000000001</v>
      </c>
      <c r="J10873" s="7">
        <v>99.828000000000003</v>
      </c>
      <c r="K10873" s="7">
        <v>92.164000000000001</v>
      </c>
      <c r="L10873" s="7">
        <v>93.91</v>
      </c>
      <c r="M10873" s="7">
        <v>107.56399999999999</v>
      </c>
      <c r="N10873" s="7">
        <v>77.340999999999994</v>
      </c>
      <c r="O10873" s="7"/>
    </row>
    <row r="10874" spans="1:15" x14ac:dyDescent="0.2">
      <c r="A10874" s="2">
        <v>1</v>
      </c>
      <c r="B10874" s="6" t="s">
        <v>23</v>
      </c>
      <c r="C10874" s="6">
        <v>1</v>
      </c>
      <c r="D10874" s="5" t="s">
        <v>750</v>
      </c>
      <c r="E10874" s="5" t="str">
        <f t="shared" si="998"/>
        <v/>
      </c>
      <c r="F10874" s="5" t="str">
        <f t="shared" si="997"/>
        <v/>
      </c>
      <c r="G10874" s="7">
        <v>85.046000000000006</v>
      </c>
      <c r="H10874" s="7">
        <v>81.013999999999996</v>
      </c>
      <c r="I10874" s="7">
        <v>77.509</v>
      </c>
      <c r="J10874" s="7">
        <v>101.89100000000001</v>
      </c>
      <c r="K10874" s="7">
        <v>91.137</v>
      </c>
      <c r="L10874" s="7">
        <v>95.673000000000002</v>
      </c>
      <c r="M10874" s="7">
        <v>104.49299999999999</v>
      </c>
      <c r="N10874" s="7">
        <v>80.992000000000004</v>
      </c>
      <c r="O10874" s="7"/>
    </row>
    <row r="10875" spans="1:15" x14ac:dyDescent="0.2">
      <c r="A10875" s="2">
        <v>1</v>
      </c>
      <c r="B10875" s="6" t="s">
        <v>24</v>
      </c>
      <c r="C10875" s="6">
        <v>1</v>
      </c>
      <c r="D10875" s="5" t="s">
        <v>750</v>
      </c>
      <c r="E10875" s="5" t="str">
        <f t="shared" si="998"/>
        <v/>
      </c>
      <c r="F10875" s="5" t="str">
        <f t="shared" si="997"/>
        <v/>
      </c>
      <c r="G10875" s="7">
        <v>87.731999999999999</v>
      </c>
      <c r="H10875" s="7">
        <v>83.628</v>
      </c>
      <c r="I10875" s="7">
        <v>78.804000000000002</v>
      </c>
      <c r="J10875" s="7">
        <v>99.700999999999993</v>
      </c>
      <c r="K10875" s="7">
        <v>89.823999999999998</v>
      </c>
      <c r="L10875" s="7">
        <v>94.230999999999995</v>
      </c>
      <c r="M10875" s="7">
        <v>106.771</v>
      </c>
      <c r="N10875" s="7">
        <v>84.138999999999996</v>
      </c>
      <c r="O10875" s="7"/>
    </row>
    <row r="10876" spans="1:15" x14ac:dyDescent="0.2">
      <c r="A10876" s="2">
        <v>1</v>
      </c>
      <c r="B10876" s="6" t="s">
        <v>25</v>
      </c>
      <c r="C10876" s="6">
        <v>1</v>
      </c>
      <c r="D10876" s="5" t="s">
        <v>750</v>
      </c>
      <c r="E10876" s="5" t="str">
        <f t="shared" si="998"/>
        <v/>
      </c>
      <c r="F10876" s="5" t="str">
        <f t="shared" si="997"/>
        <v/>
      </c>
      <c r="G10876" s="7">
        <v>101.441</v>
      </c>
      <c r="H10876" s="7">
        <v>98.853999999999999</v>
      </c>
      <c r="I10876" s="7">
        <v>93.468000000000004</v>
      </c>
      <c r="J10876" s="7">
        <v>100.03</v>
      </c>
      <c r="K10876" s="7">
        <v>92.141000000000005</v>
      </c>
      <c r="L10876" s="7">
        <v>94.551000000000002</v>
      </c>
      <c r="M10876" s="7">
        <v>95.778000000000006</v>
      </c>
      <c r="N10876" s="7">
        <v>89.522000000000006</v>
      </c>
      <c r="O10876" s="7"/>
    </row>
    <row r="10877" spans="1:15" x14ac:dyDescent="0.2">
      <c r="A10877" s="2">
        <v>1</v>
      </c>
      <c r="B10877" s="6" t="s">
        <v>26</v>
      </c>
      <c r="C10877" s="6">
        <v>1</v>
      </c>
      <c r="D10877" s="5" t="s">
        <v>750</v>
      </c>
      <c r="E10877" s="5" t="str">
        <f t="shared" si="998"/>
        <v/>
      </c>
      <c r="F10877" s="5" t="str">
        <f t="shared" si="997"/>
        <v/>
      </c>
      <c r="G10877" s="7">
        <v>106.31</v>
      </c>
      <c r="H10877" s="7">
        <v>103.962</v>
      </c>
      <c r="I10877" s="7">
        <v>103.795</v>
      </c>
      <c r="J10877" s="7">
        <v>99.215000000000003</v>
      </c>
      <c r="K10877" s="7">
        <v>97.635000000000005</v>
      </c>
      <c r="L10877" s="7">
        <v>99.84</v>
      </c>
      <c r="M10877" s="7">
        <v>89.254000000000005</v>
      </c>
      <c r="N10877" s="7">
        <v>92.641000000000005</v>
      </c>
      <c r="O10877" s="7"/>
    </row>
    <row r="10878" spans="1:15" x14ac:dyDescent="0.2">
      <c r="A10878" s="2">
        <v>1</v>
      </c>
      <c r="B10878" s="6" t="s">
        <v>27</v>
      </c>
      <c r="C10878" s="6">
        <v>1</v>
      </c>
      <c r="D10878" s="5" t="s">
        <v>750</v>
      </c>
      <c r="E10878" s="5" t="str">
        <f t="shared" si="998"/>
        <v/>
      </c>
      <c r="F10878" s="5" t="str">
        <f t="shared" si="997"/>
        <v/>
      </c>
      <c r="G10878" s="7">
        <v>107.001</v>
      </c>
      <c r="H10878" s="7">
        <v>104.672</v>
      </c>
      <c r="I10878" s="7">
        <v>108.027</v>
      </c>
      <c r="J10878" s="7">
        <v>101.098</v>
      </c>
      <c r="K10878" s="7">
        <v>100.959</v>
      </c>
      <c r="L10878" s="7">
        <v>103.205</v>
      </c>
      <c r="M10878" s="7">
        <v>95.78</v>
      </c>
      <c r="N10878" s="7">
        <v>103.468</v>
      </c>
      <c r="O10878" s="7"/>
    </row>
    <row r="10879" spans="1:15" x14ac:dyDescent="0.2">
      <c r="A10879" s="2">
        <v>1</v>
      </c>
      <c r="B10879" s="6" t="s">
        <v>28</v>
      </c>
      <c r="C10879" s="6">
        <v>1</v>
      </c>
      <c r="D10879" s="5" t="s">
        <v>750</v>
      </c>
      <c r="E10879" s="5" t="str">
        <f t="shared" si="998"/>
        <v/>
      </c>
      <c r="F10879" s="5" t="str">
        <f t="shared" si="997"/>
        <v/>
      </c>
      <c r="G10879" s="7">
        <v>99.655000000000001</v>
      </c>
      <c r="H10879" s="7">
        <v>97.924999999999997</v>
      </c>
      <c r="I10879" s="7">
        <v>102.319</v>
      </c>
      <c r="J10879" s="7">
        <v>101.384</v>
      </c>
      <c r="K10879" s="7">
        <v>102.67400000000001</v>
      </c>
      <c r="L10879" s="7">
        <v>104.48699999999999</v>
      </c>
      <c r="M10879" s="7">
        <v>97.088999999999999</v>
      </c>
      <c r="N10879" s="7">
        <v>99.340999999999994</v>
      </c>
      <c r="O10879" s="7"/>
    </row>
    <row r="10880" spans="1:15" x14ac:dyDescent="0.2">
      <c r="A10880" s="2">
        <v>1</v>
      </c>
      <c r="B10880" s="6" t="s">
        <v>29</v>
      </c>
      <c r="C10880" s="6">
        <v>1</v>
      </c>
      <c r="D10880" s="5" t="s">
        <v>750</v>
      </c>
      <c r="E10880" s="5" t="str">
        <f t="shared" si="998"/>
        <v/>
      </c>
      <c r="F10880" s="5" t="str">
        <f t="shared" si="997"/>
        <v/>
      </c>
      <c r="G10880" s="7">
        <v>100</v>
      </c>
      <c r="H10880" s="7">
        <v>100</v>
      </c>
      <c r="I10880" s="7">
        <v>100</v>
      </c>
      <c r="J10880" s="7">
        <v>100</v>
      </c>
      <c r="K10880" s="7">
        <v>100</v>
      </c>
      <c r="L10880" s="7">
        <v>100</v>
      </c>
      <c r="M10880" s="7">
        <v>100</v>
      </c>
      <c r="N10880" s="7">
        <v>100</v>
      </c>
      <c r="O10880" s="7"/>
    </row>
    <row r="10881" spans="1:15" x14ac:dyDescent="0.2">
      <c r="A10881" s="2">
        <v>1</v>
      </c>
      <c r="B10881" s="6" t="s">
        <v>30</v>
      </c>
      <c r="C10881" s="6">
        <v>1</v>
      </c>
      <c r="D10881" s="5" t="s">
        <v>750</v>
      </c>
      <c r="E10881" s="5" t="str">
        <f t="shared" si="998"/>
        <v/>
      </c>
      <c r="F10881" s="5" t="str">
        <f t="shared" si="997"/>
        <v/>
      </c>
      <c r="G10881" s="7">
        <v>97.751999999999995</v>
      </c>
      <c r="H10881" s="7">
        <v>97.805999999999997</v>
      </c>
      <c r="I10881" s="7">
        <v>99.373000000000005</v>
      </c>
      <c r="J10881" s="7">
        <v>103.879</v>
      </c>
      <c r="K10881" s="7">
        <v>101.65900000000001</v>
      </c>
      <c r="L10881" s="7">
        <v>101.60299999999999</v>
      </c>
      <c r="M10881" s="7">
        <v>100.369</v>
      </c>
      <c r="N10881" s="7">
        <v>99.74</v>
      </c>
      <c r="O10881" s="7"/>
    </row>
    <row r="10882" spans="1:15" x14ac:dyDescent="0.2">
      <c r="A10882" s="2">
        <v>1</v>
      </c>
      <c r="B10882" s="6" t="s">
        <v>31</v>
      </c>
      <c r="C10882" s="6">
        <v>1</v>
      </c>
      <c r="D10882" s="5" t="s">
        <v>750</v>
      </c>
      <c r="E10882" s="5" t="str">
        <f t="shared" si="998"/>
        <v/>
      </c>
      <c r="F10882" s="5" t="str">
        <f t="shared" si="997"/>
        <v/>
      </c>
      <c r="G10882" s="7">
        <v>111.556</v>
      </c>
      <c r="H10882" s="7">
        <v>108.414</v>
      </c>
      <c r="I10882" s="7">
        <v>108.414</v>
      </c>
      <c r="J10882" s="7">
        <v>107.65300000000001</v>
      </c>
      <c r="K10882" s="7">
        <v>97.183000000000007</v>
      </c>
      <c r="L10882" s="7">
        <v>100</v>
      </c>
      <c r="M10882" s="7">
        <v>96.284000000000006</v>
      </c>
      <c r="N10882" s="7">
        <v>104.38500000000001</v>
      </c>
      <c r="O10882" s="7"/>
    </row>
    <row r="10883" spans="1:15" x14ac:dyDescent="0.2">
      <c r="A10883" s="2">
        <v>1</v>
      </c>
      <c r="B10883" s="6" t="s">
        <v>32</v>
      </c>
      <c r="C10883" s="6">
        <v>1</v>
      </c>
      <c r="D10883" s="5" t="s">
        <v>750</v>
      </c>
      <c r="E10883" s="5" t="str">
        <f t="shared" si="998"/>
        <v/>
      </c>
      <c r="F10883" s="5" t="str">
        <f t="shared" si="997"/>
        <v/>
      </c>
      <c r="G10883" s="7">
        <v>114.245</v>
      </c>
      <c r="H10883" s="7">
        <v>111.392</v>
      </c>
      <c r="I10883" s="7">
        <v>113.35599999999999</v>
      </c>
      <c r="J10883" s="7">
        <v>107.794</v>
      </c>
      <c r="K10883" s="7">
        <v>99.221999999999994</v>
      </c>
      <c r="L10883" s="7">
        <v>101.76300000000001</v>
      </c>
      <c r="M10883" s="7">
        <v>97.113</v>
      </c>
      <c r="N10883" s="7">
        <v>110.083</v>
      </c>
      <c r="O10883" s="7"/>
    </row>
    <row r="10884" spans="1:15" x14ac:dyDescent="0.2">
      <c r="A10884" s="2">
        <v>1</v>
      </c>
      <c r="B10884" s="6" t="s">
        <v>33</v>
      </c>
      <c r="C10884" s="6">
        <v>1</v>
      </c>
      <c r="D10884" s="5" t="s">
        <v>750</v>
      </c>
      <c r="E10884" s="5" t="str">
        <f t="shared" si="998"/>
        <v/>
      </c>
      <c r="F10884" s="5" t="str">
        <f t="shared" si="997"/>
        <v/>
      </c>
      <c r="G10884" s="7">
        <v>123.355</v>
      </c>
      <c r="H10884" s="7">
        <v>113.629</v>
      </c>
      <c r="I10884" s="7">
        <v>115.268</v>
      </c>
      <c r="J10884" s="7">
        <v>108.521</v>
      </c>
      <c r="K10884" s="7">
        <v>93.444000000000003</v>
      </c>
      <c r="L10884" s="7">
        <v>101.44199999999999</v>
      </c>
      <c r="M10884" s="7">
        <v>104.753</v>
      </c>
      <c r="N10884" s="7">
        <v>120.746</v>
      </c>
      <c r="O10884" s="7"/>
    </row>
    <row r="10885" spans="1:15" x14ac:dyDescent="0.2">
      <c r="A10885" s="2">
        <v>1</v>
      </c>
      <c r="B10885" s="6" t="s">
        <v>34</v>
      </c>
      <c r="C10885" s="6">
        <v>1</v>
      </c>
      <c r="D10885" s="5" t="s">
        <v>750</v>
      </c>
      <c r="E10885" s="5" t="str">
        <f t="shared" si="998"/>
        <v/>
      </c>
      <c r="F10885" s="5" t="str">
        <f t="shared" si="997"/>
        <v/>
      </c>
      <c r="G10885" s="7">
        <v>119.961</v>
      </c>
      <c r="H10885" s="7">
        <v>113.43600000000001</v>
      </c>
      <c r="I10885" s="7">
        <v>106.16500000000001</v>
      </c>
      <c r="J10885" s="7">
        <v>113.16</v>
      </c>
      <c r="K10885" s="7">
        <v>88.498999999999995</v>
      </c>
      <c r="L10885" s="7">
        <v>93.59</v>
      </c>
      <c r="M10885" s="7">
        <v>108.777</v>
      </c>
      <c r="N10885" s="7">
        <v>115.483</v>
      </c>
      <c r="O10885" s="7"/>
    </row>
    <row r="10886" spans="1:15" x14ac:dyDescent="0.2">
      <c r="A10886" s="2">
        <v>1</v>
      </c>
      <c r="B10886" s="6" t="s">
        <v>35</v>
      </c>
      <c r="C10886" s="6">
        <v>1</v>
      </c>
      <c r="D10886" s="5" t="s">
        <v>750</v>
      </c>
      <c r="E10886" s="5" t="str">
        <f t="shared" si="998"/>
        <v/>
      </c>
      <c r="F10886" s="5" t="str">
        <f t="shared" si="997"/>
        <v/>
      </c>
      <c r="G10886" s="7">
        <v>114.803</v>
      </c>
      <c r="H10886" s="7">
        <v>103.245</v>
      </c>
      <c r="I10886" s="7">
        <v>100.267</v>
      </c>
      <c r="J10886" s="7">
        <v>120.02</v>
      </c>
      <c r="K10886" s="7">
        <v>87.337999999999994</v>
      </c>
      <c r="L10886" s="7">
        <v>97.114999999999995</v>
      </c>
      <c r="M10886" s="7">
        <v>118.191</v>
      </c>
      <c r="N10886" s="7">
        <v>118.506</v>
      </c>
      <c r="O10886" s="7"/>
    </row>
    <row r="10887" spans="1:15" x14ac:dyDescent="0.2">
      <c r="A10887" s="2">
        <v>1</v>
      </c>
      <c r="B10887" s="6" t="s">
        <v>36</v>
      </c>
      <c r="C10887" s="6">
        <v>1</v>
      </c>
      <c r="D10887" s="5" t="s">
        <v>750</v>
      </c>
      <c r="E10887" s="5" t="str">
        <f t="shared" si="998"/>
        <v/>
      </c>
      <c r="F10887" s="5" t="str">
        <f t="shared" si="997"/>
        <v/>
      </c>
      <c r="G10887" s="7">
        <v>99.457999999999998</v>
      </c>
      <c r="H10887" s="7">
        <v>92.628</v>
      </c>
      <c r="I10887" s="7">
        <v>85.799000000000007</v>
      </c>
      <c r="J10887" s="7">
        <v>119.28700000000001</v>
      </c>
      <c r="K10887" s="7">
        <v>86.266999999999996</v>
      </c>
      <c r="L10887" s="7">
        <v>92.628</v>
      </c>
      <c r="M10887" s="7">
        <v>128.89099999999999</v>
      </c>
      <c r="N10887" s="7">
        <v>110.58799999999999</v>
      </c>
      <c r="O10887" s="7"/>
    </row>
    <row r="10888" spans="1:15" x14ac:dyDescent="0.2">
      <c r="A10888" s="2">
        <v>1</v>
      </c>
      <c r="B10888" s="6" t="s">
        <v>37</v>
      </c>
      <c r="C10888" s="6">
        <v>1</v>
      </c>
      <c r="D10888" s="5" t="s">
        <v>750</v>
      </c>
      <c r="E10888" s="5" t="str">
        <f t="shared" si="998"/>
        <v/>
      </c>
      <c r="F10888" s="5" t="str">
        <f t="shared" ref="F10888:F10951" si="999">IF(LEN(E10888)=0,"",E10888&amp;B10888)</f>
        <v/>
      </c>
      <c r="G10888" s="7">
        <v>99.131</v>
      </c>
      <c r="H10888" s="7">
        <v>95.061000000000007</v>
      </c>
      <c r="I10888" s="7">
        <v>83.331000000000003</v>
      </c>
      <c r="J10888" s="7">
        <v>122.985</v>
      </c>
      <c r="K10888" s="7">
        <v>84.061000000000007</v>
      </c>
      <c r="L10888" s="7">
        <v>87.66</v>
      </c>
      <c r="M10888" s="7">
        <v>129.08699999999999</v>
      </c>
      <c r="N10888" s="7">
        <v>107.569</v>
      </c>
      <c r="O10888" s="7"/>
    </row>
    <row r="10889" spans="1:15" x14ac:dyDescent="0.2">
      <c r="A10889" s="2">
        <v>0</v>
      </c>
      <c r="B10889" s="5" t="s">
        <v>749</v>
      </c>
      <c r="C10889" s="6" t="s">
        <v>0</v>
      </c>
      <c r="E10889" s="5" t="str">
        <f t="shared" ref="E10889:E10952" si="1000">IF(C10889=0,IF(LEN(D10889)&lt;&gt;3,"",D10889),IF(LEN(D10889)&lt;&gt;4,"",LEFT(D10889,3)))</f>
        <v/>
      </c>
      <c r="F10889" s="5" t="str">
        <f t="shared" si="999"/>
        <v/>
      </c>
    </row>
    <row r="10890" spans="1:15" x14ac:dyDescent="0.2">
      <c r="A10890" s="2">
        <v>1</v>
      </c>
      <c r="B10890" s="6" t="s">
        <v>13</v>
      </c>
      <c r="C10890" s="6">
        <v>1</v>
      </c>
      <c r="D10890" s="5" t="s">
        <v>751</v>
      </c>
      <c r="E10890" s="5" t="str">
        <f t="shared" si="1000"/>
        <v/>
      </c>
      <c r="F10890" s="5" t="str">
        <f t="shared" si="999"/>
        <v/>
      </c>
      <c r="G10890" s="7">
        <v>52.939</v>
      </c>
      <c r="H10890" s="7">
        <v>55.76</v>
      </c>
      <c r="I10890" s="7">
        <v>54.063000000000002</v>
      </c>
      <c r="J10890" s="7">
        <v>82.585999999999999</v>
      </c>
      <c r="K10890" s="7">
        <v>102.123</v>
      </c>
      <c r="L10890" s="7">
        <v>96.954999999999998</v>
      </c>
      <c r="M10890" s="7">
        <v>104.773</v>
      </c>
      <c r="N10890" s="7">
        <v>56.643000000000001</v>
      </c>
      <c r="O10890" s="7"/>
    </row>
    <row r="10891" spans="1:15" x14ac:dyDescent="0.2">
      <c r="A10891" s="2">
        <v>1</v>
      </c>
      <c r="B10891" s="6" t="s">
        <v>15</v>
      </c>
      <c r="C10891" s="6">
        <v>1</v>
      </c>
      <c r="D10891" s="5" t="s">
        <v>751</v>
      </c>
      <c r="E10891" s="5" t="str">
        <f t="shared" si="1000"/>
        <v/>
      </c>
      <c r="F10891" s="5" t="str">
        <f t="shared" si="999"/>
        <v/>
      </c>
      <c r="G10891" s="7">
        <v>58.927999999999997</v>
      </c>
      <c r="H10891" s="7">
        <v>62.177999999999997</v>
      </c>
      <c r="I10891" s="7">
        <v>61.082000000000001</v>
      </c>
      <c r="J10891" s="7">
        <v>85.207999999999998</v>
      </c>
      <c r="K10891" s="7">
        <v>103.655</v>
      </c>
      <c r="L10891" s="7">
        <v>98.236999999999995</v>
      </c>
      <c r="M10891" s="7">
        <v>97.986000000000004</v>
      </c>
      <c r="N10891" s="7">
        <v>59.851999999999997</v>
      </c>
      <c r="O10891" s="7"/>
    </row>
    <row r="10892" spans="1:15" x14ac:dyDescent="0.2">
      <c r="A10892" s="2">
        <v>1</v>
      </c>
      <c r="B10892" s="6" t="s">
        <v>16</v>
      </c>
      <c r="C10892" s="6">
        <v>1</v>
      </c>
      <c r="D10892" s="5" t="s">
        <v>751</v>
      </c>
      <c r="E10892" s="5" t="str">
        <f t="shared" si="1000"/>
        <v/>
      </c>
      <c r="F10892" s="5" t="str">
        <f t="shared" si="999"/>
        <v/>
      </c>
      <c r="G10892" s="7">
        <v>56.359000000000002</v>
      </c>
      <c r="H10892" s="7">
        <v>58.472999999999999</v>
      </c>
      <c r="I10892" s="7">
        <v>60.816000000000003</v>
      </c>
      <c r="J10892" s="7">
        <v>90.06</v>
      </c>
      <c r="K10892" s="7">
        <v>107.908</v>
      </c>
      <c r="L10892" s="7">
        <v>104.006</v>
      </c>
      <c r="M10892" s="7">
        <v>104.682</v>
      </c>
      <c r="N10892" s="7">
        <v>63.664000000000001</v>
      </c>
      <c r="O10892" s="7"/>
    </row>
    <row r="10893" spans="1:15" x14ac:dyDescent="0.2">
      <c r="A10893" s="2">
        <v>1</v>
      </c>
      <c r="B10893" s="6" t="s">
        <v>17</v>
      </c>
      <c r="C10893" s="6">
        <v>1</v>
      </c>
      <c r="D10893" s="5" t="s">
        <v>751</v>
      </c>
      <c r="E10893" s="5" t="str">
        <f t="shared" si="1000"/>
        <v/>
      </c>
      <c r="F10893" s="5" t="str">
        <f t="shared" si="999"/>
        <v/>
      </c>
      <c r="G10893" s="7">
        <v>60.139000000000003</v>
      </c>
      <c r="H10893" s="7">
        <v>60.771000000000001</v>
      </c>
      <c r="I10893" s="7">
        <v>62.036999999999999</v>
      </c>
      <c r="J10893" s="7">
        <v>94.632000000000005</v>
      </c>
      <c r="K10893" s="7">
        <v>103.15600000000001</v>
      </c>
      <c r="L10893" s="7">
        <v>102.083</v>
      </c>
      <c r="M10893" s="7">
        <v>107.747</v>
      </c>
      <c r="N10893" s="7">
        <v>66.843999999999994</v>
      </c>
      <c r="O10893" s="7"/>
    </row>
    <row r="10894" spans="1:15" x14ac:dyDescent="0.2">
      <c r="A10894" s="2">
        <v>1</v>
      </c>
      <c r="B10894" s="6" t="s">
        <v>18</v>
      </c>
      <c r="C10894" s="6">
        <v>1</v>
      </c>
      <c r="D10894" s="5" t="s">
        <v>751</v>
      </c>
      <c r="E10894" s="5" t="str">
        <f t="shared" si="1000"/>
        <v/>
      </c>
      <c r="F10894" s="5" t="str">
        <f t="shared" si="999"/>
        <v/>
      </c>
      <c r="G10894" s="7">
        <v>60.093000000000004</v>
      </c>
      <c r="H10894" s="7">
        <v>62.17</v>
      </c>
      <c r="I10894" s="7">
        <v>56.192</v>
      </c>
      <c r="J10894" s="7">
        <v>96.287999999999997</v>
      </c>
      <c r="K10894" s="7">
        <v>93.507999999999996</v>
      </c>
      <c r="L10894" s="7">
        <v>90.385000000000005</v>
      </c>
      <c r="M10894" s="7">
        <v>112.206</v>
      </c>
      <c r="N10894" s="7">
        <v>63.051000000000002</v>
      </c>
      <c r="O10894" s="7"/>
    </row>
    <row r="10895" spans="1:15" x14ac:dyDescent="0.2">
      <c r="A10895" s="2">
        <v>1</v>
      </c>
      <c r="B10895" s="6" t="s">
        <v>19</v>
      </c>
      <c r="C10895" s="6">
        <v>1</v>
      </c>
      <c r="D10895" s="5" t="s">
        <v>751</v>
      </c>
      <c r="E10895" s="5" t="str">
        <f t="shared" si="1000"/>
        <v/>
      </c>
      <c r="F10895" s="5" t="str">
        <f t="shared" si="999"/>
        <v/>
      </c>
      <c r="G10895" s="7">
        <v>58.722000000000001</v>
      </c>
      <c r="H10895" s="7">
        <v>61.414999999999999</v>
      </c>
      <c r="I10895" s="7">
        <v>53.442999999999998</v>
      </c>
      <c r="J10895" s="7">
        <v>98.320999999999998</v>
      </c>
      <c r="K10895" s="7">
        <v>91.01</v>
      </c>
      <c r="L10895" s="7">
        <v>87.019000000000005</v>
      </c>
      <c r="M10895" s="7">
        <v>118.63200000000001</v>
      </c>
      <c r="N10895" s="7">
        <v>63.4</v>
      </c>
      <c r="O10895" s="7"/>
    </row>
    <row r="10896" spans="1:15" x14ac:dyDescent="0.2">
      <c r="A10896" s="2">
        <v>1</v>
      </c>
      <c r="B10896" s="6" t="s">
        <v>20</v>
      </c>
      <c r="C10896" s="6">
        <v>1</v>
      </c>
      <c r="D10896" s="5" t="s">
        <v>751</v>
      </c>
      <c r="E10896" s="5" t="str">
        <f t="shared" si="1000"/>
        <v/>
      </c>
      <c r="F10896" s="5" t="str">
        <f t="shared" si="999"/>
        <v/>
      </c>
      <c r="G10896" s="7">
        <v>63.722999999999999</v>
      </c>
      <c r="H10896" s="7">
        <v>67.528000000000006</v>
      </c>
      <c r="I10896" s="7">
        <v>59.195</v>
      </c>
      <c r="J10896" s="7">
        <v>96.066999999999993</v>
      </c>
      <c r="K10896" s="7">
        <v>92.894000000000005</v>
      </c>
      <c r="L10896" s="7">
        <v>87.66</v>
      </c>
      <c r="M10896" s="7">
        <v>112.209</v>
      </c>
      <c r="N10896" s="7">
        <v>66.421999999999997</v>
      </c>
      <c r="O10896" s="7"/>
    </row>
    <row r="10897" spans="1:15" x14ac:dyDescent="0.2">
      <c r="A10897" s="2">
        <v>1</v>
      </c>
      <c r="B10897" s="6" t="s">
        <v>21</v>
      </c>
      <c r="C10897" s="6">
        <v>1</v>
      </c>
      <c r="D10897" s="5" t="s">
        <v>751</v>
      </c>
      <c r="E10897" s="5" t="str">
        <f t="shared" si="1000"/>
        <v/>
      </c>
      <c r="F10897" s="5" t="str">
        <f t="shared" si="999"/>
        <v/>
      </c>
      <c r="G10897" s="7">
        <v>69.849000000000004</v>
      </c>
      <c r="H10897" s="7">
        <v>71.113</v>
      </c>
      <c r="I10897" s="7">
        <v>64.048000000000002</v>
      </c>
      <c r="J10897" s="7">
        <v>98.545000000000002</v>
      </c>
      <c r="K10897" s="7">
        <v>91.694999999999993</v>
      </c>
      <c r="L10897" s="7">
        <v>90.063999999999993</v>
      </c>
      <c r="M10897" s="7">
        <v>111.851</v>
      </c>
      <c r="N10897" s="7">
        <v>71.638000000000005</v>
      </c>
      <c r="O10897" s="7"/>
    </row>
    <row r="10898" spans="1:15" x14ac:dyDescent="0.2">
      <c r="A10898" s="2">
        <v>1</v>
      </c>
      <c r="B10898" s="6" t="s">
        <v>22</v>
      </c>
      <c r="C10898" s="6">
        <v>1</v>
      </c>
      <c r="D10898" s="5" t="s">
        <v>751</v>
      </c>
      <c r="E10898" s="5" t="str">
        <f t="shared" si="1000"/>
        <v/>
      </c>
      <c r="F10898" s="5" t="str">
        <f t="shared" si="999"/>
        <v/>
      </c>
      <c r="G10898" s="7">
        <v>78.016000000000005</v>
      </c>
      <c r="H10898" s="7">
        <v>76.564999999999998</v>
      </c>
      <c r="I10898" s="7">
        <v>71.902000000000001</v>
      </c>
      <c r="J10898" s="7">
        <v>99.828000000000003</v>
      </c>
      <c r="K10898" s="7">
        <v>92.164000000000001</v>
      </c>
      <c r="L10898" s="7">
        <v>93.91</v>
      </c>
      <c r="M10898" s="7">
        <v>107.56399999999999</v>
      </c>
      <c r="N10898" s="7">
        <v>77.340999999999994</v>
      </c>
      <c r="O10898" s="7"/>
    </row>
    <row r="10899" spans="1:15" x14ac:dyDescent="0.2">
      <c r="A10899" s="2">
        <v>1</v>
      </c>
      <c r="B10899" s="6" t="s">
        <v>23</v>
      </c>
      <c r="C10899" s="6">
        <v>1</v>
      </c>
      <c r="D10899" s="5" t="s">
        <v>751</v>
      </c>
      <c r="E10899" s="5" t="str">
        <f t="shared" si="1000"/>
        <v/>
      </c>
      <c r="F10899" s="5" t="str">
        <f t="shared" si="999"/>
        <v/>
      </c>
      <c r="G10899" s="7">
        <v>85.046000000000006</v>
      </c>
      <c r="H10899" s="7">
        <v>81.013999999999996</v>
      </c>
      <c r="I10899" s="7">
        <v>77.509</v>
      </c>
      <c r="J10899" s="7">
        <v>101.89100000000001</v>
      </c>
      <c r="K10899" s="7">
        <v>91.137</v>
      </c>
      <c r="L10899" s="7">
        <v>95.673000000000002</v>
      </c>
      <c r="M10899" s="7">
        <v>104.49299999999999</v>
      </c>
      <c r="N10899" s="7">
        <v>80.992000000000004</v>
      </c>
      <c r="O10899" s="7"/>
    </row>
    <row r="10900" spans="1:15" x14ac:dyDescent="0.2">
      <c r="A10900" s="2">
        <v>1</v>
      </c>
      <c r="B10900" s="6" t="s">
        <v>24</v>
      </c>
      <c r="C10900" s="6">
        <v>1</v>
      </c>
      <c r="D10900" s="5" t="s">
        <v>751</v>
      </c>
      <c r="E10900" s="5" t="str">
        <f t="shared" si="1000"/>
        <v/>
      </c>
      <c r="F10900" s="5" t="str">
        <f t="shared" si="999"/>
        <v/>
      </c>
      <c r="G10900" s="7">
        <v>87.731999999999999</v>
      </c>
      <c r="H10900" s="7">
        <v>83.628</v>
      </c>
      <c r="I10900" s="7">
        <v>78.804000000000002</v>
      </c>
      <c r="J10900" s="7">
        <v>99.700999999999993</v>
      </c>
      <c r="K10900" s="7">
        <v>89.823999999999998</v>
      </c>
      <c r="L10900" s="7">
        <v>94.230999999999995</v>
      </c>
      <c r="M10900" s="7">
        <v>106.771</v>
      </c>
      <c r="N10900" s="7">
        <v>84.138999999999996</v>
      </c>
      <c r="O10900" s="7"/>
    </row>
    <row r="10901" spans="1:15" x14ac:dyDescent="0.2">
      <c r="A10901" s="2">
        <v>1</v>
      </c>
      <c r="B10901" s="6" t="s">
        <v>25</v>
      </c>
      <c r="C10901" s="6">
        <v>1</v>
      </c>
      <c r="D10901" s="5" t="s">
        <v>751</v>
      </c>
      <c r="E10901" s="5" t="str">
        <f t="shared" si="1000"/>
        <v/>
      </c>
      <c r="F10901" s="5" t="str">
        <f t="shared" si="999"/>
        <v/>
      </c>
      <c r="G10901" s="7">
        <v>101.441</v>
      </c>
      <c r="H10901" s="7">
        <v>98.853999999999999</v>
      </c>
      <c r="I10901" s="7">
        <v>93.468000000000004</v>
      </c>
      <c r="J10901" s="7">
        <v>100.03</v>
      </c>
      <c r="K10901" s="7">
        <v>92.141000000000005</v>
      </c>
      <c r="L10901" s="7">
        <v>94.551000000000002</v>
      </c>
      <c r="M10901" s="7">
        <v>95.778000000000006</v>
      </c>
      <c r="N10901" s="7">
        <v>89.522000000000006</v>
      </c>
      <c r="O10901" s="7"/>
    </row>
    <row r="10902" spans="1:15" x14ac:dyDescent="0.2">
      <c r="A10902" s="2">
        <v>1</v>
      </c>
      <c r="B10902" s="6" t="s">
        <v>26</v>
      </c>
      <c r="C10902" s="6">
        <v>1</v>
      </c>
      <c r="D10902" s="5" t="s">
        <v>751</v>
      </c>
      <c r="E10902" s="5" t="str">
        <f t="shared" si="1000"/>
        <v/>
      </c>
      <c r="F10902" s="5" t="str">
        <f t="shared" si="999"/>
        <v/>
      </c>
      <c r="G10902" s="7">
        <v>106.31</v>
      </c>
      <c r="H10902" s="7">
        <v>103.962</v>
      </c>
      <c r="I10902" s="7">
        <v>103.795</v>
      </c>
      <c r="J10902" s="7">
        <v>99.215000000000003</v>
      </c>
      <c r="K10902" s="7">
        <v>97.635000000000005</v>
      </c>
      <c r="L10902" s="7">
        <v>99.84</v>
      </c>
      <c r="M10902" s="7">
        <v>89.254000000000005</v>
      </c>
      <c r="N10902" s="7">
        <v>92.641000000000005</v>
      </c>
      <c r="O10902" s="7"/>
    </row>
    <row r="10903" spans="1:15" x14ac:dyDescent="0.2">
      <c r="A10903" s="2">
        <v>1</v>
      </c>
      <c r="B10903" s="6" t="s">
        <v>27</v>
      </c>
      <c r="C10903" s="6">
        <v>1</v>
      </c>
      <c r="D10903" s="5" t="s">
        <v>751</v>
      </c>
      <c r="E10903" s="5" t="str">
        <f t="shared" si="1000"/>
        <v/>
      </c>
      <c r="F10903" s="5" t="str">
        <f t="shared" si="999"/>
        <v/>
      </c>
      <c r="G10903" s="7">
        <v>107.001</v>
      </c>
      <c r="H10903" s="7">
        <v>104.672</v>
      </c>
      <c r="I10903" s="7">
        <v>108.027</v>
      </c>
      <c r="J10903" s="7">
        <v>101.098</v>
      </c>
      <c r="K10903" s="7">
        <v>100.959</v>
      </c>
      <c r="L10903" s="7">
        <v>103.205</v>
      </c>
      <c r="M10903" s="7">
        <v>95.78</v>
      </c>
      <c r="N10903" s="7">
        <v>103.468</v>
      </c>
      <c r="O10903" s="7"/>
    </row>
    <row r="10904" spans="1:15" x14ac:dyDescent="0.2">
      <c r="A10904" s="2">
        <v>1</v>
      </c>
      <c r="B10904" s="6" t="s">
        <v>28</v>
      </c>
      <c r="C10904" s="6">
        <v>1</v>
      </c>
      <c r="D10904" s="5" t="s">
        <v>751</v>
      </c>
      <c r="E10904" s="5" t="str">
        <f t="shared" si="1000"/>
        <v/>
      </c>
      <c r="F10904" s="5" t="str">
        <f t="shared" si="999"/>
        <v/>
      </c>
      <c r="G10904" s="7">
        <v>99.655000000000001</v>
      </c>
      <c r="H10904" s="7">
        <v>97.924999999999997</v>
      </c>
      <c r="I10904" s="7">
        <v>102.319</v>
      </c>
      <c r="J10904" s="7">
        <v>101.384</v>
      </c>
      <c r="K10904" s="7">
        <v>102.67400000000001</v>
      </c>
      <c r="L10904" s="7">
        <v>104.48699999999999</v>
      </c>
      <c r="M10904" s="7">
        <v>97.088999999999999</v>
      </c>
      <c r="N10904" s="7">
        <v>99.340999999999994</v>
      </c>
      <c r="O10904" s="7"/>
    </row>
    <row r="10905" spans="1:15" x14ac:dyDescent="0.2">
      <c r="A10905" s="2">
        <v>1</v>
      </c>
      <c r="B10905" s="6" t="s">
        <v>29</v>
      </c>
      <c r="C10905" s="6">
        <v>1</v>
      </c>
      <c r="D10905" s="5" t="s">
        <v>751</v>
      </c>
      <c r="E10905" s="5" t="str">
        <f t="shared" si="1000"/>
        <v/>
      </c>
      <c r="F10905" s="5" t="str">
        <f t="shared" si="999"/>
        <v/>
      </c>
      <c r="G10905" s="7">
        <v>100</v>
      </c>
      <c r="H10905" s="7">
        <v>100</v>
      </c>
      <c r="I10905" s="7">
        <v>100</v>
      </c>
      <c r="J10905" s="7">
        <v>100</v>
      </c>
      <c r="K10905" s="7">
        <v>100</v>
      </c>
      <c r="L10905" s="7">
        <v>100</v>
      </c>
      <c r="M10905" s="7">
        <v>100</v>
      </c>
      <c r="N10905" s="7">
        <v>100</v>
      </c>
      <c r="O10905" s="7"/>
    </row>
    <row r="10906" spans="1:15" x14ac:dyDescent="0.2">
      <c r="A10906" s="2">
        <v>1</v>
      </c>
      <c r="B10906" s="6" t="s">
        <v>30</v>
      </c>
      <c r="C10906" s="6">
        <v>1</v>
      </c>
      <c r="D10906" s="5" t="s">
        <v>751</v>
      </c>
      <c r="E10906" s="5" t="str">
        <f t="shared" si="1000"/>
        <v/>
      </c>
      <c r="F10906" s="5" t="str">
        <f t="shared" si="999"/>
        <v/>
      </c>
      <c r="G10906" s="7">
        <v>97.751999999999995</v>
      </c>
      <c r="H10906" s="7">
        <v>97.805999999999997</v>
      </c>
      <c r="I10906" s="7">
        <v>99.373000000000005</v>
      </c>
      <c r="J10906" s="7">
        <v>103.879</v>
      </c>
      <c r="K10906" s="7">
        <v>101.65900000000001</v>
      </c>
      <c r="L10906" s="7">
        <v>101.60299999999999</v>
      </c>
      <c r="M10906" s="7">
        <v>100.369</v>
      </c>
      <c r="N10906" s="7">
        <v>99.74</v>
      </c>
      <c r="O10906" s="7"/>
    </row>
    <row r="10907" spans="1:15" x14ac:dyDescent="0.2">
      <c r="A10907" s="2">
        <v>1</v>
      </c>
      <c r="B10907" s="6" t="s">
        <v>31</v>
      </c>
      <c r="C10907" s="6">
        <v>1</v>
      </c>
      <c r="D10907" s="5" t="s">
        <v>751</v>
      </c>
      <c r="E10907" s="5" t="str">
        <f t="shared" si="1000"/>
        <v/>
      </c>
      <c r="F10907" s="5" t="str">
        <f t="shared" si="999"/>
        <v/>
      </c>
      <c r="G10907" s="7">
        <v>111.556</v>
      </c>
      <c r="H10907" s="7">
        <v>108.414</v>
      </c>
      <c r="I10907" s="7">
        <v>108.414</v>
      </c>
      <c r="J10907" s="7">
        <v>107.65300000000001</v>
      </c>
      <c r="K10907" s="7">
        <v>97.183000000000007</v>
      </c>
      <c r="L10907" s="7">
        <v>100</v>
      </c>
      <c r="M10907" s="7">
        <v>96.284000000000006</v>
      </c>
      <c r="N10907" s="7">
        <v>104.38500000000001</v>
      </c>
      <c r="O10907" s="7"/>
    </row>
    <row r="10908" spans="1:15" x14ac:dyDescent="0.2">
      <c r="A10908" s="2">
        <v>1</v>
      </c>
      <c r="B10908" s="6" t="s">
        <v>32</v>
      </c>
      <c r="C10908" s="6">
        <v>1</v>
      </c>
      <c r="D10908" s="5" t="s">
        <v>751</v>
      </c>
      <c r="E10908" s="5" t="str">
        <f t="shared" si="1000"/>
        <v/>
      </c>
      <c r="F10908" s="5" t="str">
        <f t="shared" si="999"/>
        <v/>
      </c>
      <c r="G10908" s="7">
        <v>114.245</v>
      </c>
      <c r="H10908" s="7">
        <v>111.392</v>
      </c>
      <c r="I10908" s="7">
        <v>113.35599999999999</v>
      </c>
      <c r="J10908" s="7">
        <v>107.794</v>
      </c>
      <c r="K10908" s="7">
        <v>99.221999999999994</v>
      </c>
      <c r="L10908" s="7">
        <v>101.76300000000001</v>
      </c>
      <c r="M10908" s="7">
        <v>97.113</v>
      </c>
      <c r="N10908" s="7">
        <v>110.083</v>
      </c>
      <c r="O10908" s="7"/>
    </row>
    <row r="10909" spans="1:15" x14ac:dyDescent="0.2">
      <c r="A10909" s="2">
        <v>1</v>
      </c>
      <c r="B10909" s="6" t="s">
        <v>33</v>
      </c>
      <c r="C10909" s="6">
        <v>1</v>
      </c>
      <c r="D10909" s="5" t="s">
        <v>751</v>
      </c>
      <c r="E10909" s="5" t="str">
        <f t="shared" si="1000"/>
        <v/>
      </c>
      <c r="F10909" s="5" t="str">
        <f t="shared" si="999"/>
        <v/>
      </c>
      <c r="G10909" s="7">
        <v>123.355</v>
      </c>
      <c r="H10909" s="7">
        <v>113.629</v>
      </c>
      <c r="I10909" s="7">
        <v>115.268</v>
      </c>
      <c r="J10909" s="7">
        <v>108.521</v>
      </c>
      <c r="K10909" s="7">
        <v>93.444000000000003</v>
      </c>
      <c r="L10909" s="7">
        <v>101.44199999999999</v>
      </c>
      <c r="M10909" s="7">
        <v>104.753</v>
      </c>
      <c r="N10909" s="7">
        <v>120.746</v>
      </c>
      <c r="O10909" s="7"/>
    </row>
    <row r="10910" spans="1:15" x14ac:dyDescent="0.2">
      <c r="A10910" s="2">
        <v>1</v>
      </c>
      <c r="B10910" s="6" t="s">
        <v>34</v>
      </c>
      <c r="C10910" s="6">
        <v>1</v>
      </c>
      <c r="D10910" s="5" t="s">
        <v>751</v>
      </c>
      <c r="E10910" s="5" t="str">
        <f t="shared" si="1000"/>
        <v/>
      </c>
      <c r="F10910" s="5" t="str">
        <f t="shared" si="999"/>
        <v/>
      </c>
      <c r="G10910" s="7">
        <v>119.961</v>
      </c>
      <c r="H10910" s="7">
        <v>113.43600000000001</v>
      </c>
      <c r="I10910" s="7">
        <v>106.16500000000001</v>
      </c>
      <c r="J10910" s="7">
        <v>113.16</v>
      </c>
      <c r="K10910" s="7">
        <v>88.498999999999995</v>
      </c>
      <c r="L10910" s="7">
        <v>93.59</v>
      </c>
      <c r="M10910" s="7">
        <v>108.777</v>
      </c>
      <c r="N10910" s="7">
        <v>115.483</v>
      </c>
      <c r="O10910" s="7"/>
    </row>
    <row r="10911" spans="1:15" x14ac:dyDescent="0.2">
      <c r="A10911" s="2">
        <v>1</v>
      </c>
      <c r="B10911" s="6" t="s">
        <v>35</v>
      </c>
      <c r="C10911" s="6">
        <v>1</v>
      </c>
      <c r="D10911" s="5" t="s">
        <v>751</v>
      </c>
      <c r="E10911" s="5" t="str">
        <f t="shared" si="1000"/>
        <v/>
      </c>
      <c r="F10911" s="5" t="str">
        <f t="shared" si="999"/>
        <v/>
      </c>
      <c r="G10911" s="7">
        <v>114.803</v>
      </c>
      <c r="H10911" s="7">
        <v>103.245</v>
      </c>
      <c r="I10911" s="7">
        <v>100.267</v>
      </c>
      <c r="J10911" s="7">
        <v>120.02</v>
      </c>
      <c r="K10911" s="7">
        <v>87.337999999999994</v>
      </c>
      <c r="L10911" s="7">
        <v>97.114999999999995</v>
      </c>
      <c r="M10911" s="7">
        <v>118.191</v>
      </c>
      <c r="N10911" s="7">
        <v>118.506</v>
      </c>
      <c r="O10911" s="7"/>
    </row>
    <row r="10912" spans="1:15" x14ac:dyDescent="0.2">
      <c r="A10912" s="2">
        <v>1</v>
      </c>
      <c r="B10912" s="6" t="s">
        <v>36</v>
      </c>
      <c r="C10912" s="6">
        <v>1</v>
      </c>
      <c r="D10912" s="5" t="s">
        <v>751</v>
      </c>
      <c r="E10912" s="5" t="str">
        <f t="shared" si="1000"/>
        <v/>
      </c>
      <c r="F10912" s="5" t="str">
        <f t="shared" si="999"/>
        <v/>
      </c>
      <c r="G10912" s="7">
        <v>99.457999999999998</v>
      </c>
      <c r="H10912" s="7">
        <v>92.628</v>
      </c>
      <c r="I10912" s="7">
        <v>85.799000000000007</v>
      </c>
      <c r="J10912" s="7">
        <v>119.28700000000001</v>
      </c>
      <c r="K10912" s="7">
        <v>86.266999999999996</v>
      </c>
      <c r="L10912" s="7">
        <v>92.628</v>
      </c>
      <c r="M10912" s="7">
        <v>128.89099999999999</v>
      </c>
      <c r="N10912" s="7">
        <v>110.58799999999999</v>
      </c>
      <c r="O10912" s="7"/>
    </row>
    <row r="10913" spans="1:15" x14ac:dyDescent="0.2">
      <c r="A10913" s="2">
        <v>1</v>
      </c>
      <c r="B10913" s="6" t="s">
        <v>37</v>
      </c>
      <c r="C10913" s="6">
        <v>1</v>
      </c>
      <c r="D10913" s="5" t="s">
        <v>751</v>
      </c>
      <c r="E10913" s="5" t="str">
        <f t="shared" si="1000"/>
        <v/>
      </c>
      <c r="F10913" s="5" t="str">
        <f t="shared" si="999"/>
        <v/>
      </c>
      <c r="G10913" s="7">
        <v>99.131</v>
      </c>
      <c r="H10913" s="7">
        <v>95.061000000000007</v>
      </c>
      <c r="I10913" s="7">
        <v>83.331000000000003</v>
      </c>
      <c r="J10913" s="7">
        <v>122.985</v>
      </c>
      <c r="K10913" s="7">
        <v>84.061000000000007</v>
      </c>
      <c r="L10913" s="7">
        <v>87.66</v>
      </c>
      <c r="M10913" s="7">
        <v>129.08699999999999</v>
      </c>
      <c r="N10913" s="7">
        <v>107.569</v>
      </c>
      <c r="O10913" s="7"/>
    </row>
    <row r="10914" spans="1:15" x14ac:dyDescent="0.2">
      <c r="A10914" s="2">
        <v>0</v>
      </c>
      <c r="B10914" s="5" t="s">
        <v>752</v>
      </c>
      <c r="C10914" s="6" t="s">
        <v>0</v>
      </c>
      <c r="E10914" s="5" t="str">
        <f t="shared" si="1000"/>
        <v/>
      </c>
      <c r="F10914" s="5" t="str">
        <f t="shared" si="999"/>
        <v/>
      </c>
    </row>
    <row r="10915" spans="1:15" x14ac:dyDescent="0.2">
      <c r="A10915" s="2">
        <v>1</v>
      </c>
      <c r="B10915" s="6" t="s">
        <v>13</v>
      </c>
      <c r="C10915" s="6">
        <v>1</v>
      </c>
      <c r="D10915" s="5" t="s">
        <v>753</v>
      </c>
      <c r="E10915" s="5" t="str">
        <f t="shared" si="1000"/>
        <v/>
      </c>
      <c r="F10915" s="5" t="str">
        <f t="shared" si="999"/>
        <v/>
      </c>
      <c r="G10915" s="7">
        <v>59.057000000000002</v>
      </c>
      <c r="H10915" s="7">
        <v>56.393000000000001</v>
      </c>
      <c r="I10915" s="7">
        <v>35.442</v>
      </c>
      <c r="J10915" s="7">
        <v>86.013999999999996</v>
      </c>
      <c r="K10915" s="7">
        <v>60.012999999999998</v>
      </c>
      <c r="L10915" s="7">
        <v>62.847999999999999</v>
      </c>
      <c r="M10915" s="7">
        <v>116.883</v>
      </c>
      <c r="N10915" s="7">
        <v>41.424999999999997</v>
      </c>
      <c r="O10915" s="7"/>
    </row>
    <row r="10916" spans="1:15" x14ac:dyDescent="0.2">
      <c r="A10916" s="2">
        <v>1</v>
      </c>
      <c r="B10916" s="6" t="s">
        <v>15</v>
      </c>
      <c r="C10916" s="6">
        <v>1</v>
      </c>
      <c r="D10916" s="5" t="s">
        <v>753</v>
      </c>
      <c r="E10916" s="5" t="str">
        <f t="shared" si="1000"/>
        <v/>
      </c>
      <c r="F10916" s="5" t="str">
        <f t="shared" si="999"/>
        <v/>
      </c>
      <c r="G10916" s="7">
        <v>71.611000000000004</v>
      </c>
      <c r="H10916" s="7">
        <v>67.701999999999998</v>
      </c>
      <c r="I10916" s="7">
        <v>44.683999999999997</v>
      </c>
      <c r="J10916" s="7">
        <v>87.266000000000005</v>
      </c>
      <c r="K10916" s="7">
        <v>62.396999999999998</v>
      </c>
      <c r="L10916" s="7">
        <v>66</v>
      </c>
      <c r="M10916" s="7">
        <v>93.632000000000005</v>
      </c>
      <c r="N10916" s="7">
        <v>41.838000000000001</v>
      </c>
      <c r="O10916" s="7"/>
    </row>
    <row r="10917" spans="1:15" x14ac:dyDescent="0.2">
      <c r="A10917" s="2">
        <v>1</v>
      </c>
      <c r="B10917" s="6" t="s">
        <v>16</v>
      </c>
      <c r="C10917" s="6">
        <v>1</v>
      </c>
      <c r="D10917" s="5" t="s">
        <v>753</v>
      </c>
      <c r="E10917" s="5" t="str">
        <f t="shared" si="1000"/>
        <v/>
      </c>
      <c r="F10917" s="5" t="str">
        <f t="shared" si="999"/>
        <v/>
      </c>
      <c r="G10917" s="7">
        <v>69.905000000000001</v>
      </c>
      <c r="H10917" s="7">
        <v>66.209000000000003</v>
      </c>
      <c r="I10917" s="7">
        <v>50.078000000000003</v>
      </c>
      <c r="J10917" s="7">
        <v>90.686999999999998</v>
      </c>
      <c r="K10917" s="7">
        <v>71.638000000000005</v>
      </c>
      <c r="L10917" s="7">
        <v>75.635999999999996</v>
      </c>
      <c r="M10917" s="7">
        <v>98.802999999999997</v>
      </c>
      <c r="N10917" s="7">
        <v>49.478999999999999</v>
      </c>
      <c r="O10917" s="7"/>
    </row>
    <row r="10918" spans="1:15" x14ac:dyDescent="0.2">
      <c r="A10918" s="2">
        <v>1</v>
      </c>
      <c r="B10918" s="6" t="s">
        <v>17</v>
      </c>
      <c r="C10918" s="6">
        <v>1</v>
      </c>
      <c r="D10918" s="5" t="s">
        <v>753</v>
      </c>
      <c r="E10918" s="5" t="str">
        <f t="shared" si="1000"/>
        <v/>
      </c>
      <c r="F10918" s="5" t="str">
        <f t="shared" si="999"/>
        <v/>
      </c>
      <c r="G10918" s="7">
        <v>74.512</v>
      </c>
      <c r="H10918" s="7">
        <v>64.959000000000003</v>
      </c>
      <c r="I10918" s="7">
        <v>55.195999999999998</v>
      </c>
      <c r="J10918" s="7">
        <v>94.686999999999998</v>
      </c>
      <c r="K10918" s="7">
        <v>74.075999999999993</v>
      </c>
      <c r="L10918" s="7">
        <v>84.97</v>
      </c>
      <c r="M10918" s="7">
        <v>101.11799999999999</v>
      </c>
      <c r="N10918" s="7">
        <v>55.813000000000002</v>
      </c>
      <c r="O10918" s="7"/>
    </row>
    <row r="10919" spans="1:15" x14ac:dyDescent="0.2">
      <c r="A10919" s="2">
        <v>1</v>
      </c>
      <c r="B10919" s="6" t="s">
        <v>18</v>
      </c>
      <c r="C10919" s="6">
        <v>1</v>
      </c>
      <c r="D10919" s="5" t="s">
        <v>753</v>
      </c>
      <c r="E10919" s="5" t="str">
        <f t="shared" si="1000"/>
        <v/>
      </c>
      <c r="F10919" s="5" t="str">
        <f t="shared" si="999"/>
        <v/>
      </c>
      <c r="G10919" s="7">
        <v>73.186000000000007</v>
      </c>
      <c r="H10919" s="7">
        <v>63.996000000000002</v>
      </c>
      <c r="I10919" s="7">
        <v>53.447000000000003</v>
      </c>
      <c r="J10919" s="7">
        <v>98.352000000000004</v>
      </c>
      <c r="K10919" s="7">
        <v>73.028999999999996</v>
      </c>
      <c r="L10919" s="7">
        <v>83.515000000000001</v>
      </c>
      <c r="M10919" s="7">
        <v>108.473</v>
      </c>
      <c r="N10919" s="7">
        <v>57.975000000000001</v>
      </c>
      <c r="O10919" s="7"/>
    </row>
    <row r="10920" spans="1:15" x14ac:dyDescent="0.2">
      <c r="A10920" s="2">
        <v>1</v>
      </c>
      <c r="B10920" s="6" t="s">
        <v>19</v>
      </c>
      <c r="C10920" s="6">
        <v>1</v>
      </c>
      <c r="D10920" s="5" t="s">
        <v>753</v>
      </c>
      <c r="E10920" s="5" t="str">
        <f t="shared" si="1000"/>
        <v/>
      </c>
      <c r="F10920" s="5" t="str">
        <f t="shared" si="999"/>
        <v/>
      </c>
      <c r="G10920" s="7">
        <v>78.447999999999993</v>
      </c>
      <c r="H10920" s="7">
        <v>69.739000000000004</v>
      </c>
      <c r="I10920" s="7">
        <v>56.847999999999999</v>
      </c>
      <c r="J10920" s="7">
        <v>100.916</v>
      </c>
      <c r="K10920" s="7">
        <v>72.465999999999994</v>
      </c>
      <c r="L10920" s="7">
        <v>81.515000000000001</v>
      </c>
      <c r="M10920" s="7">
        <v>104.23099999999999</v>
      </c>
      <c r="N10920" s="7">
        <v>59.253</v>
      </c>
      <c r="O10920" s="7"/>
    </row>
    <row r="10921" spans="1:15" x14ac:dyDescent="0.2">
      <c r="A10921" s="2">
        <v>1</v>
      </c>
      <c r="B10921" s="6" t="s">
        <v>20</v>
      </c>
      <c r="C10921" s="6">
        <v>1</v>
      </c>
      <c r="D10921" s="5" t="s">
        <v>753</v>
      </c>
      <c r="E10921" s="5" t="str">
        <f t="shared" si="1000"/>
        <v/>
      </c>
      <c r="F10921" s="5" t="str">
        <f t="shared" si="999"/>
        <v/>
      </c>
      <c r="G10921" s="7">
        <v>84.004999999999995</v>
      </c>
      <c r="H10921" s="7">
        <v>74.323999999999998</v>
      </c>
      <c r="I10921" s="7">
        <v>63.287999999999997</v>
      </c>
      <c r="J10921" s="7">
        <v>102.919</v>
      </c>
      <c r="K10921" s="7">
        <v>75.338999999999999</v>
      </c>
      <c r="L10921" s="7">
        <v>85.152000000000001</v>
      </c>
      <c r="M10921" s="7">
        <v>101.64400000000001</v>
      </c>
      <c r="N10921" s="7">
        <v>64.328999999999994</v>
      </c>
      <c r="O10921" s="7"/>
    </row>
    <row r="10922" spans="1:15" x14ac:dyDescent="0.2">
      <c r="A10922" s="2">
        <v>1</v>
      </c>
      <c r="B10922" s="6" t="s">
        <v>21</v>
      </c>
      <c r="C10922" s="6">
        <v>1</v>
      </c>
      <c r="D10922" s="5" t="s">
        <v>753</v>
      </c>
      <c r="E10922" s="5" t="str">
        <f t="shared" si="1000"/>
        <v/>
      </c>
      <c r="F10922" s="5" t="str">
        <f t="shared" si="999"/>
        <v/>
      </c>
      <c r="G10922" s="7">
        <v>93.706000000000003</v>
      </c>
      <c r="H10922" s="7">
        <v>81.167000000000002</v>
      </c>
      <c r="I10922" s="7">
        <v>71.918999999999997</v>
      </c>
      <c r="J10922" s="7">
        <v>104.15600000000001</v>
      </c>
      <c r="K10922" s="7">
        <v>76.748999999999995</v>
      </c>
      <c r="L10922" s="7">
        <v>88.605999999999995</v>
      </c>
      <c r="M10922" s="7">
        <v>93.176000000000002</v>
      </c>
      <c r="N10922" s="7">
        <v>67.010999999999996</v>
      </c>
      <c r="O10922" s="7"/>
    </row>
    <row r="10923" spans="1:15" x14ac:dyDescent="0.2">
      <c r="A10923" s="2">
        <v>1</v>
      </c>
      <c r="B10923" s="6" t="s">
        <v>22</v>
      </c>
      <c r="C10923" s="6">
        <v>1</v>
      </c>
      <c r="D10923" s="5" t="s">
        <v>753</v>
      </c>
      <c r="E10923" s="5" t="str">
        <f t="shared" si="1000"/>
        <v/>
      </c>
      <c r="F10923" s="5" t="str">
        <f t="shared" si="999"/>
        <v/>
      </c>
      <c r="G10923" s="7">
        <v>91.695999999999998</v>
      </c>
      <c r="H10923" s="7">
        <v>80.951999999999998</v>
      </c>
      <c r="I10923" s="7">
        <v>75.064999999999998</v>
      </c>
      <c r="J10923" s="7">
        <v>106.286</v>
      </c>
      <c r="K10923" s="7">
        <v>81.863</v>
      </c>
      <c r="L10923" s="7">
        <v>92.727000000000004</v>
      </c>
      <c r="M10923" s="7">
        <v>96.393000000000001</v>
      </c>
      <c r="N10923" s="7">
        <v>72.356999999999999</v>
      </c>
      <c r="O10923" s="7"/>
    </row>
    <row r="10924" spans="1:15" x14ac:dyDescent="0.2">
      <c r="A10924" s="2">
        <v>1</v>
      </c>
      <c r="B10924" s="6" t="s">
        <v>23</v>
      </c>
      <c r="C10924" s="6">
        <v>1</v>
      </c>
      <c r="D10924" s="5" t="s">
        <v>753</v>
      </c>
      <c r="E10924" s="5" t="str">
        <f t="shared" si="1000"/>
        <v/>
      </c>
      <c r="F10924" s="5" t="str">
        <f t="shared" si="999"/>
        <v/>
      </c>
      <c r="G10924" s="7">
        <v>78.561000000000007</v>
      </c>
      <c r="H10924" s="7">
        <v>71.495999999999995</v>
      </c>
      <c r="I10924" s="7">
        <v>70.326999999999998</v>
      </c>
      <c r="J10924" s="7">
        <v>108.04300000000001</v>
      </c>
      <c r="K10924" s="7">
        <v>89.518000000000001</v>
      </c>
      <c r="L10924" s="7">
        <v>98.364000000000004</v>
      </c>
      <c r="M10924" s="7">
        <v>108.051</v>
      </c>
      <c r="N10924" s="7">
        <v>75.989000000000004</v>
      </c>
      <c r="O10924" s="7"/>
    </row>
    <row r="10925" spans="1:15" x14ac:dyDescent="0.2">
      <c r="A10925" s="2">
        <v>1</v>
      </c>
      <c r="B10925" s="6" t="s">
        <v>24</v>
      </c>
      <c r="C10925" s="6">
        <v>1</v>
      </c>
      <c r="D10925" s="5" t="s">
        <v>753</v>
      </c>
      <c r="E10925" s="5" t="str">
        <f t="shared" si="1000"/>
        <v/>
      </c>
      <c r="F10925" s="5" t="str">
        <f t="shared" si="999"/>
        <v/>
      </c>
      <c r="G10925" s="7">
        <v>76.736999999999995</v>
      </c>
      <c r="H10925" s="7">
        <v>69.953999999999994</v>
      </c>
      <c r="I10925" s="7">
        <v>71.183000000000007</v>
      </c>
      <c r="J10925" s="7">
        <v>110.16500000000001</v>
      </c>
      <c r="K10925" s="7">
        <v>92.763000000000005</v>
      </c>
      <c r="L10925" s="7">
        <v>101.758</v>
      </c>
      <c r="M10925" s="7">
        <v>116.226</v>
      </c>
      <c r="N10925" s="7">
        <v>82.733000000000004</v>
      </c>
      <c r="O10925" s="7"/>
    </row>
    <row r="10926" spans="1:15" x14ac:dyDescent="0.2">
      <c r="A10926" s="2">
        <v>1</v>
      </c>
      <c r="B10926" s="6" t="s">
        <v>25</v>
      </c>
      <c r="C10926" s="6">
        <v>1</v>
      </c>
      <c r="D10926" s="5" t="s">
        <v>753</v>
      </c>
      <c r="E10926" s="5" t="str">
        <f t="shared" si="1000"/>
        <v/>
      </c>
      <c r="F10926" s="5" t="str">
        <f t="shared" si="999"/>
        <v/>
      </c>
      <c r="G10926" s="7">
        <v>86.831000000000003</v>
      </c>
      <c r="H10926" s="7">
        <v>77.531999999999996</v>
      </c>
      <c r="I10926" s="7">
        <v>81.62</v>
      </c>
      <c r="J10926" s="7">
        <v>105.997</v>
      </c>
      <c r="K10926" s="7">
        <v>93.998000000000005</v>
      </c>
      <c r="L10926" s="7">
        <v>105.273</v>
      </c>
      <c r="M10926" s="7">
        <v>110.973</v>
      </c>
      <c r="N10926" s="7">
        <v>90.575999999999993</v>
      </c>
      <c r="O10926" s="7"/>
    </row>
    <row r="10927" spans="1:15" x14ac:dyDescent="0.2">
      <c r="A10927" s="2">
        <v>1</v>
      </c>
      <c r="B10927" s="6" t="s">
        <v>26</v>
      </c>
      <c r="C10927" s="6">
        <v>1</v>
      </c>
      <c r="D10927" s="5" t="s">
        <v>753</v>
      </c>
      <c r="E10927" s="5" t="str">
        <f t="shared" si="1000"/>
        <v/>
      </c>
      <c r="F10927" s="5" t="str">
        <f t="shared" si="999"/>
        <v/>
      </c>
      <c r="G10927" s="7">
        <v>99.301000000000002</v>
      </c>
      <c r="H10927" s="7">
        <v>88.978999999999999</v>
      </c>
      <c r="I10927" s="7">
        <v>95.504000000000005</v>
      </c>
      <c r="J10927" s="7">
        <v>104.73699999999999</v>
      </c>
      <c r="K10927" s="7">
        <v>96.176000000000002</v>
      </c>
      <c r="L10927" s="7">
        <v>107.333</v>
      </c>
      <c r="M10927" s="7">
        <v>95.975999999999999</v>
      </c>
      <c r="N10927" s="7">
        <v>91.661000000000001</v>
      </c>
      <c r="O10927" s="7"/>
    </row>
    <row r="10928" spans="1:15" x14ac:dyDescent="0.2">
      <c r="A10928" s="2">
        <v>1</v>
      </c>
      <c r="B10928" s="6" t="s">
        <v>27</v>
      </c>
      <c r="C10928" s="6">
        <v>1</v>
      </c>
      <c r="D10928" s="5" t="s">
        <v>753</v>
      </c>
      <c r="E10928" s="5" t="str">
        <f t="shared" si="1000"/>
        <v/>
      </c>
      <c r="F10928" s="5" t="str">
        <f t="shared" si="999"/>
        <v/>
      </c>
      <c r="G10928" s="7">
        <v>103.492</v>
      </c>
      <c r="H10928" s="7">
        <v>95.512</v>
      </c>
      <c r="I10928" s="7">
        <v>100.027</v>
      </c>
      <c r="J10928" s="7">
        <v>102.66800000000001</v>
      </c>
      <c r="K10928" s="7">
        <v>96.652000000000001</v>
      </c>
      <c r="L10928" s="7">
        <v>104.727</v>
      </c>
      <c r="M10928" s="7">
        <v>100.21299999999999</v>
      </c>
      <c r="N10928" s="7">
        <v>100.24</v>
      </c>
      <c r="O10928" s="7"/>
    </row>
    <row r="10929" spans="1:15" x14ac:dyDescent="0.2">
      <c r="A10929" s="2">
        <v>1</v>
      </c>
      <c r="B10929" s="6" t="s">
        <v>28</v>
      </c>
      <c r="C10929" s="6">
        <v>1</v>
      </c>
      <c r="D10929" s="5" t="s">
        <v>753</v>
      </c>
      <c r="E10929" s="5" t="str">
        <f t="shared" si="1000"/>
        <v/>
      </c>
      <c r="F10929" s="5" t="str">
        <f t="shared" si="999"/>
        <v/>
      </c>
      <c r="G10929" s="7">
        <v>102.27200000000001</v>
      </c>
      <c r="H10929" s="7">
        <v>101.815</v>
      </c>
      <c r="I10929" s="7">
        <v>102</v>
      </c>
      <c r="J10929" s="7">
        <v>100.733</v>
      </c>
      <c r="K10929" s="7">
        <v>99.733999999999995</v>
      </c>
      <c r="L10929" s="7">
        <v>100.182</v>
      </c>
      <c r="M10929" s="7">
        <v>96.445999999999998</v>
      </c>
      <c r="N10929" s="7">
        <v>98.375</v>
      </c>
      <c r="O10929" s="7"/>
    </row>
    <row r="10930" spans="1:15" x14ac:dyDescent="0.2">
      <c r="A10930" s="2">
        <v>1</v>
      </c>
      <c r="B10930" s="6" t="s">
        <v>29</v>
      </c>
      <c r="C10930" s="6">
        <v>1</v>
      </c>
      <c r="D10930" s="5" t="s">
        <v>753</v>
      </c>
      <c r="E10930" s="5" t="str">
        <f t="shared" si="1000"/>
        <v/>
      </c>
      <c r="F10930" s="5" t="str">
        <f t="shared" si="999"/>
        <v/>
      </c>
      <c r="G10930" s="7">
        <v>100</v>
      </c>
      <c r="H10930" s="7">
        <v>100</v>
      </c>
      <c r="I10930" s="7">
        <v>100</v>
      </c>
      <c r="J10930" s="7">
        <v>100</v>
      </c>
      <c r="K10930" s="7">
        <v>100</v>
      </c>
      <c r="L10930" s="7">
        <v>100</v>
      </c>
      <c r="M10930" s="7">
        <v>100</v>
      </c>
      <c r="N10930" s="7">
        <v>100</v>
      </c>
      <c r="O10930" s="7"/>
    </row>
    <row r="10931" spans="1:15" x14ac:dyDescent="0.2">
      <c r="A10931" s="2">
        <v>1</v>
      </c>
      <c r="B10931" s="6" t="s">
        <v>30</v>
      </c>
      <c r="C10931" s="6">
        <v>1</v>
      </c>
      <c r="D10931" s="5" t="s">
        <v>753</v>
      </c>
      <c r="E10931" s="5" t="str">
        <f t="shared" si="1000"/>
        <v/>
      </c>
      <c r="F10931" s="5" t="str">
        <f t="shared" si="999"/>
        <v/>
      </c>
      <c r="G10931" s="7">
        <v>112.858</v>
      </c>
      <c r="H10931" s="7">
        <v>112.846</v>
      </c>
      <c r="I10931" s="7">
        <v>111.68300000000001</v>
      </c>
      <c r="J10931" s="7">
        <v>94.555000000000007</v>
      </c>
      <c r="K10931" s="7">
        <v>98.959000000000003</v>
      </c>
      <c r="L10931" s="7">
        <v>98.97</v>
      </c>
      <c r="M10931" s="7">
        <v>90.585999999999999</v>
      </c>
      <c r="N10931" s="7">
        <v>101.17</v>
      </c>
      <c r="O10931" s="7"/>
    </row>
    <row r="10932" spans="1:15" x14ac:dyDescent="0.2">
      <c r="A10932" s="2">
        <v>1</v>
      </c>
      <c r="B10932" s="6" t="s">
        <v>31</v>
      </c>
      <c r="C10932" s="6">
        <v>1</v>
      </c>
      <c r="D10932" s="5" t="s">
        <v>753</v>
      </c>
      <c r="E10932" s="5" t="str">
        <f t="shared" si="1000"/>
        <v/>
      </c>
      <c r="F10932" s="5" t="str">
        <f t="shared" si="999"/>
        <v/>
      </c>
      <c r="G10932" s="7">
        <v>115.59699999999999</v>
      </c>
      <c r="H10932" s="7">
        <v>122.494</v>
      </c>
      <c r="I10932" s="7">
        <v>117.074</v>
      </c>
      <c r="J10932" s="7">
        <v>93.563000000000002</v>
      </c>
      <c r="K10932" s="7">
        <v>101.27800000000001</v>
      </c>
      <c r="L10932" s="7">
        <v>95.575999999999993</v>
      </c>
      <c r="M10932" s="7">
        <v>89.998000000000005</v>
      </c>
      <c r="N10932" s="7">
        <v>105.364</v>
      </c>
      <c r="O10932" s="7"/>
    </row>
    <row r="10933" spans="1:15" x14ac:dyDescent="0.2">
      <c r="A10933" s="2">
        <v>1</v>
      </c>
      <c r="B10933" s="6" t="s">
        <v>32</v>
      </c>
      <c r="C10933" s="6">
        <v>1</v>
      </c>
      <c r="D10933" s="5" t="s">
        <v>753</v>
      </c>
      <c r="E10933" s="5" t="str">
        <f t="shared" si="1000"/>
        <v/>
      </c>
      <c r="F10933" s="5" t="str">
        <f t="shared" si="999"/>
        <v/>
      </c>
      <c r="G10933" s="7">
        <v>104.709</v>
      </c>
      <c r="H10933" s="7">
        <v>111.83499999999999</v>
      </c>
      <c r="I10933" s="7">
        <v>102.143</v>
      </c>
      <c r="J10933" s="7">
        <v>94.203999999999994</v>
      </c>
      <c r="K10933" s="7">
        <v>97.55</v>
      </c>
      <c r="L10933" s="7">
        <v>91.332999999999998</v>
      </c>
      <c r="M10933" s="7">
        <v>99.635999999999996</v>
      </c>
      <c r="N10933" s="7">
        <v>101.771</v>
      </c>
      <c r="O10933" s="7"/>
    </row>
    <row r="10934" spans="1:15" x14ac:dyDescent="0.2">
      <c r="A10934" s="2">
        <v>1</v>
      </c>
      <c r="B10934" s="6" t="s">
        <v>33</v>
      </c>
      <c r="C10934" s="6">
        <v>1</v>
      </c>
      <c r="D10934" s="5" t="s">
        <v>753</v>
      </c>
      <c r="E10934" s="5" t="str">
        <f t="shared" si="1000"/>
        <v/>
      </c>
      <c r="F10934" s="5" t="str">
        <f t="shared" si="999"/>
        <v/>
      </c>
      <c r="G10934" s="7">
        <v>124.00700000000001</v>
      </c>
      <c r="H10934" s="7">
        <v>120.88200000000001</v>
      </c>
      <c r="I10934" s="7">
        <v>100.07599999999999</v>
      </c>
      <c r="J10934" s="7">
        <v>97.882000000000005</v>
      </c>
      <c r="K10934" s="7">
        <v>80.701999999999998</v>
      </c>
      <c r="L10934" s="7">
        <v>82.787999999999997</v>
      </c>
      <c r="M10934" s="7">
        <v>95.134</v>
      </c>
      <c r="N10934" s="7">
        <v>95.206000000000003</v>
      </c>
      <c r="O10934" s="7"/>
    </row>
    <row r="10935" spans="1:15" x14ac:dyDescent="0.2">
      <c r="A10935" s="2">
        <v>1</v>
      </c>
      <c r="B10935" s="6" t="s">
        <v>34</v>
      </c>
      <c r="C10935" s="6">
        <v>1</v>
      </c>
      <c r="D10935" s="5" t="s">
        <v>753</v>
      </c>
      <c r="E10935" s="5" t="str">
        <f t="shared" si="1000"/>
        <v/>
      </c>
      <c r="F10935" s="5" t="str">
        <f t="shared" si="999"/>
        <v/>
      </c>
      <c r="G10935" s="7">
        <v>152.06800000000001</v>
      </c>
      <c r="H10935" s="7">
        <v>132.18600000000001</v>
      </c>
      <c r="I10935" s="7">
        <v>98.298000000000002</v>
      </c>
      <c r="J10935" s="7">
        <v>100.33199999999999</v>
      </c>
      <c r="K10935" s="7">
        <v>64.641000000000005</v>
      </c>
      <c r="L10935" s="7">
        <v>74.364000000000004</v>
      </c>
      <c r="M10935" s="7">
        <v>89.768000000000001</v>
      </c>
      <c r="N10935" s="7">
        <v>88.241</v>
      </c>
      <c r="O10935" s="7"/>
    </row>
    <row r="10936" spans="1:15" x14ac:dyDescent="0.2">
      <c r="A10936" s="2">
        <v>1</v>
      </c>
      <c r="B10936" s="6" t="s">
        <v>35</v>
      </c>
      <c r="C10936" s="6">
        <v>1</v>
      </c>
      <c r="D10936" s="5" t="s">
        <v>753</v>
      </c>
      <c r="E10936" s="5" t="str">
        <f t="shared" si="1000"/>
        <v/>
      </c>
      <c r="F10936" s="5" t="str">
        <f t="shared" si="999"/>
        <v/>
      </c>
      <c r="G10936" s="7">
        <v>136.74700000000001</v>
      </c>
      <c r="H10936" s="7">
        <v>128.761</v>
      </c>
      <c r="I10936" s="7">
        <v>85.138000000000005</v>
      </c>
      <c r="J10936" s="7">
        <v>105.852</v>
      </c>
      <c r="K10936" s="7">
        <v>62.26</v>
      </c>
      <c r="L10936" s="7">
        <v>66.120999999999995</v>
      </c>
      <c r="M10936" s="7">
        <v>90.84</v>
      </c>
      <c r="N10936" s="7">
        <v>77.34</v>
      </c>
      <c r="O10936" s="7"/>
    </row>
    <row r="10937" spans="1:15" x14ac:dyDescent="0.2">
      <c r="A10937" s="2">
        <v>1</v>
      </c>
      <c r="B10937" s="6" t="s">
        <v>36</v>
      </c>
      <c r="C10937" s="6">
        <v>1</v>
      </c>
      <c r="D10937" s="5" t="s">
        <v>753</v>
      </c>
      <c r="E10937" s="5" t="str">
        <f t="shared" si="1000"/>
        <v/>
      </c>
      <c r="F10937" s="5" t="str">
        <f t="shared" si="999"/>
        <v/>
      </c>
      <c r="G10937" s="7">
        <v>148.62299999999999</v>
      </c>
      <c r="H10937" s="7">
        <v>134.37</v>
      </c>
      <c r="I10937" s="7">
        <v>71.826999999999998</v>
      </c>
      <c r="J10937" s="7">
        <v>109.306</v>
      </c>
      <c r="K10937" s="7">
        <v>48.328000000000003</v>
      </c>
      <c r="L10937" s="7">
        <v>53.454999999999998</v>
      </c>
      <c r="M10937" s="7">
        <v>90.537000000000006</v>
      </c>
      <c r="N10937" s="7">
        <v>65.03</v>
      </c>
      <c r="O10937" s="7"/>
    </row>
    <row r="10938" spans="1:15" x14ac:dyDescent="0.2">
      <c r="A10938" s="2">
        <v>1</v>
      </c>
      <c r="B10938" s="6" t="s">
        <v>37</v>
      </c>
      <c r="C10938" s="6">
        <v>1</v>
      </c>
      <c r="D10938" s="5" t="s">
        <v>753</v>
      </c>
      <c r="E10938" s="5" t="str">
        <f t="shared" si="1000"/>
        <v/>
      </c>
      <c r="F10938" s="5" t="str">
        <f t="shared" si="999"/>
        <v/>
      </c>
      <c r="G10938" s="7">
        <v>185.09299999999999</v>
      </c>
      <c r="H10938" s="7">
        <v>156.78299999999999</v>
      </c>
      <c r="I10938" s="7">
        <v>63.758000000000003</v>
      </c>
      <c r="J10938" s="7">
        <v>110.017</v>
      </c>
      <c r="K10938" s="7">
        <v>34.447000000000003</v>
      </c>
      <c r="L10938" s="7">
        <v>40.667000000000002</v>
      </c>
      <c r="M10938" s="7">
        <v>78.793000000000006</v>
      </c>
      <c r="N10938" s="7">
        <v>50.237000000000002</v>
      </c>
      <c r="O10938" s="7"/>
    </row>
    <row r="10939" spans="1:15" x14ac:dyDescent="0.2">
      <c r="A10939" s="2">
        <v>0</v>
      </c>
      <c r="B10939" s="5" t="s">
        <v>752</v>
      </c>
      <c r="C10939" s="6" t="s">
        <v>0</v>
      </c>
      <c r="E10939" s="5" t="str">
        <f t="shared" si="1000"/>
        <v/>
      </c>
      <c r="F10939" s="5" t="str">
        <f t="shared" si="999"/>
        <v/>
      </c>
    </row>
    <row r="10940" spans="1:15" x14ac:dyDescent="0.2">
      <c r="A10940" s="2">
        <v>1</v>
      </c>
      <c r="B10940" s="6" t="s">
        <v>13</v>
      </c>
      <c r="C10940" s="6">
        <v>1</v>
      </c>
      <c r="D10940" s="5" t="s">
        <v>754</v>
      </c>
      <c r="E10940" s="5" t="str">
        <f t="shared" si="1000"/>
        <v/>
      </c>
      <c r="F10940" s="5" t="str">
        <f t="shared" si="999"/>
        <v/>
      </c>
      <c r="G10940" s="7">
        <v>59.057000000000002</v>
      </c>
      <c r="H10940" s="7">
        <v>56.393000000000001</v>
      </c>
      <c r="I10940" s="7">
        <v>35.442</v>
      </c>
      <c r="J10940" s="7">
        <v>86.013999999999996</v>
      </c>
      <c r="K10940" s="7">
        <v>60.012999999999998</v>
      </c>
      <c r="L10940" s="7">
        <v>62.847999999999999</v>
      </c>
      <c r="M10940" s="7">
        <v>116.883</v>
      </c>
      <c r="N10940" s="7">
        <v>41.424999999999997</v>
      </c>
      <c r="O10940" s="7"/>
    </row>
    <row r="10941" spans="1:15" x14ac:dyDescent="0.2">
      <c r="A10941" s="2">
        <v>1</v>
      </c>
      <c r="B10941" s="6" t="s">
        <v>15</v>
      </c>
      <c r="C10941" s="6">
        <v>1</v>
      </c>
      <c r="D10941" s="5" t="s">
        <v>754</v>
      </c>
      <c r="E10941" s="5" t="str">
        <f t="shared" si="1000"/>
        <v/>
      </c>
      <c r="F10941" s="5" t="str">
        <f t="shared" si="999"/>
        <v/>
      </c>
      <c r="G10941" s="7">
        <v>71.611000000000004</v>
      </c>
      <c r="H10941" s="7">
        <v>67.701999999999998</v>
      </c>
      <c r="I10941" s="7">
        <v>44.683999999999997</v>
      </c>
      <c r="J10941" s="7">
        <v>87.266000000000005</v>
      </c>
      <c r="K10941" s="7">
        <v>62.396999999999998</v>
      </c>
      <c r="L10941" s="7">
        <v>66</v>
      </c>
      <c r="M10941" s="7">
        <v>93.632000000000005</v>
      </c>
      <c r="N10941" s="7">
        <v>41.838000000000001</v>
      </c>
      <c r="O10941" s="7"/>
    </row>
    <row r="10942" spans="1:15" x14ac:dyDescent="0.2">
      <c r="A10942" s="2">
        <v>1</v>
      </c>
      <c r="B10942" s="6" t="s">
        <v>16</v>
      </c>
      <c r="C10942" s="6">
        <v>1</v>
      </c>
      <c r="D10942" s="5" t="s">
        <v>754</v>
      </c>
      <c r="E10942" s="5" t="str">
        <f t="shared" si="1000"/>
        <v/>
      </c>
      <c r="F10942" s="5" t="str">
        <f t="shared" si="999"/>
        <v/>
      </c>
      <c r="G10942" s="7">
        <v>69.905000000000001</v>
      </c>
      <c r="H10942" s="7">
        <v>66.209000000000003</v>
      </c>
      <c r="I10942" s="7">
        <v>50.078000000000003</v>
      </c>
      <c r="J10942" s="7">
        <v>90.686999999999998</v>
      </c>
      <c r="K10942" s="7">
        <v>71.638000000000005</v>
      </c>
      <c r="L10942" s="7">
        <v>75.635999999999996</v>
      </c>
      <c r="M10942" s="7">
        <v>98.802999999999997</v>
      </c>
      <c r="N10942" s="7">
        <v>49.478999999999999</v>
      </c>
      <c r="O10942" s="7"/>
    </row>
    <row r="10943" spans="1:15" x14ac:dyDescent="0.2">
      <c r="A10943" s="2">
        <v>1</v>
      </c>
      <c r="B10943" s="6" t="s">
        <v>17</v>
      </c>
      <c r="C10943" s="6">
        <v>1</v>
      </c>
      <c r="D10943" s="5" t="s">
        <v>754</v>
      </c>
      <c r="E10943" s="5" t="str">
        <f t="shared" si="1000"/>
        <v/>
      </c>
      <c r="F10943" s="5" t="str">
        <f t="shared" si="999"/>
        <v/>
      </c>
      <c r="G10943" s="7">
        <v>74.512</v>
      </c>
      <c r="H10943" s="7">
        <v>64.959000000000003</v>
      </c>
      <c r="I10943" s="7">
        <v>55.195999999999998</v>
      </c>
      <c r="J10943" s="7">
        <v>94.686999999999998</v>
      </c>
      <c r="K10943" s="7">
        <v>74.075999999999993</v>
      </c>
      <c r="L10943" s="7">
        <v>84.97</v>
      </c>
      <c r="M10943" s="7">
        <v>101.11799999999999</v>
      </c>
      <c r="N10943" s="7">
        <v>55.813000000000002</v>
      </c>
      <c r="O10943" s="7"/>
    </row>
    <row r="10944" spans="1:15" x14ac:dyDescent="0.2">
      <c r="A10944" s="2">
        <v>1</v>
      </c>
      <c r="B10944" s="6" t="s">
        <v>18</v>
      </c>
      <c r="C10944" s="6">
        <v>1</v>
      </c>
      <c r="D10944" s="5" t="s">
        <v>754</v>
      </c>
      <c r="E10944" s="5" t="str">
        <f t="shared" si="1000"/>
        <v/>
      </c>
      <c r="F10944" s="5" t="str">
        <f t="shared" si="999"/>
        <v/>
      </c>
      <c r="G10944" s="7">
        <v>73.186000000000007</v>
      </c>
      <c r="H10944" s="7">
        <v>63.996000000000002</v>
      </c>
      <c r="I10944" s="7">
        <v>53.447000000000003</v>
      </c>
      <c r="J10944" s="7">
        <v>98.352000000000004</v>
      </c>
      <c r="K10944" s="7">
        <v>73.028999999999996</v>
      </c>
      <c r="L10944" s="7">
        <v>83.515000000000001</v>
      </c>
      <c r="M10944" s="7">
        <v>108.473</v>
      </c>
      <c r="N10944" s="7">
        <v>57.975000000000001</v>
      </c>
      <c r="O10944" s="7"/>
    </row>
    <row r="10945" spans="1:15" x14ac:dyDescent="0.2">
      <c r="A10945" s="2">
        <v>1</v>
      </c>
      <c r="B10945" s="6" t="s">
        <v>19</v>
      </c>
      <c r="C10945" s="6">
        <v>1</v>
      </c>
      <c r="D10945" s="5" t="s">
        <v>754</v>
      </c>
      <c r="E10945" s="5" t="str">
        <f t="shared" si="1000"/>
        <v/>
      </c>
      <c r="F10945" s="5" t="str">
        <f t="shared" si="999"/>
        <v/>
      </c>
      <c r="G10945" s="7">
        <v>78.447999999999993</v>
      </c>
      <c r="H10945" s="7">
        <v>69.739000000000004</v>
      </c>
      <c r="I10945" s="7">
        <v>56.847999999999999</v>
      </c>
      <c r="J10945" s="7">
        <v>100.916</v>
      </c>
      <c r="K10945" s="7">
        <v>72.465999999999994</v>
      </c>
      <c r="L10945" s="7">
        <v>81.515000000000001</v>
      </c>
      <c r="M10945" s="7">
        <v>104.23099999999999</v>
      </c>
      <c r="N10945" s="7">
        <v>59.253</v>
      </c>
      <c r="O10945" s="7"/>
    </row>
    <row r="10946" spans="1:15" x14ac:dyDescent="0.2">
      <c r="A10946" s="2">
        <v>1</v>
      </c>
      <c r="B10946" s="6" t="s">
        <v>20</v>
      </c>
      <c r="C10946" s="6">
        <v>1</v>
      </c>
      <c r="D10946" s="5" t="s">
        <v>754</v>
      </c>
      <c r="E10946" s="5" t="str">
        <f t="shared" si="1000"/>
        <v/>
      </c>
      <c r="F10946" s="5" t="str">
        <f t="shared" si="999"/>
        <v/>
      </c>
      <c r="G10946" s="7">
        <v>84.004999999999995</v>
      </c>
      <c r="H10946" s="7">
        <v>74.323999999999998</v>
      </c>
      <c r="I10946" s="7">
        <v>63.287999999999997</v>
      </c>
      <c r="J10946" s="7">
        <v>102.919</v>
      </c>
      <c r="K10946" s="7">
        <v>75.338999999999999</v>
      </c>
      <c r="L10946" s="7">
        <v>85.152000000000001</v>
      </c>
      <c r="M10946" s="7">
        <v>101.64400000000001</v>
      </c>
      <c r="N10946" s="7">
        <v>64.328999999999994</v>
      </c>
      <c r="O10946" s="7"/>
    </row>
    <row r="10947" spans="1:15" x14ac:dyDescent="0.2">
      <c r="A10947" s="2">
        <v>1</v>
      </c>
      <c r="B10947" s="6" t="s">
        <v>21</v>
      </c>
      <c r="C10947" s="6">
        <v>1</v>
      </c>
      <c r="D10947" s="5" t="s">
        <v>754</v>
      </c>
      <c r="E10947" s="5" t="str">
        <f t="shared" si="1000"/>
        <v/>
      </c>
      <c r="F10947" s="5" t="str">
        <f t="shared" si="999"/>
        <v/>
      </c>
      <c r="G10947" s="7">
        <v>93.706000000000003</v>
      </c>
      <c r="H10947" s="7">
        <v>81.167000000000002</v>
      </c>
      <c r="I10947" s="7">
        <v>71.918999999999997</v>
      </c>
      <c r="J10947" s="7">
        <v>104.15600000000001</v>
      </c>
      <c r="K10947" s="7">
        <v>76.748999999999995</v>
      </c>
      <c r="L10947" s="7">
        <v>88.605999999999995</v>
      </c>
      <c r="M10947" s="7">
        <v>93.176000000000002</v>
      </c>
      <c r="N10947" s="7">
        <v>67.010999999999996</v>
      </c>
      <c r="O10947" s="7"/>
    </row>
    <row r="10948" spans="1:15" x14ac:dyDescent="0.2">
      <c r="A10948" s="2">
        <v>1</v>
      </c>
      <c r="B10948" s="6" t="s">
        <v>22</v>
      </c>
      <c r="C10948" s="6">
        <v>1</v>
      </c>
      <c r="D10948" s="5" t="s">
        <v>754</v>
      </c>
      <c r="E10948" s="5" t="str">
        <f t="shared" si="1000"/>
        <v/>
      </c>
      <c r="F10948" s="5" t="str">
        <f t="shared" si="999"/>
        <v/>
      </c>
      <c r="G10948" s="7">
        <v>91.695999999999998</v>
      </c>
      <c r="H10948" s="7">
        <v>80.951999999999998</v>
      </c>
      <c r="I10948" s="7">
        <v>75.064999999999998</v>
      </c>
      <c r="J10948" s="7">
        <v>106.286</v>
      </c>
      <c r="K10948" s="7">
        <v>81.863</v>
      </c>
      <c r="L10948" s="7">
        <v>92.727000000000004</v>
      </c>
      <c r="M10948" s="7">
        <v>96.393000000000001</v>
      </c>
      <c r="N10948" s="7">
        <v>72.356999999999999</v>
      </c>
      <c r="O10948" s="7"/>
    </row>
    <row r="10949" spans="1:15" x14ac:dyDescent="0.2">
      <c r="A10949" s="2">
        <v>1</v>
      </c>
      <c r="B10949" s="6" t="s">
        <v>23</v>
      </c>
      <c r="C10949" s="6">
        <v>1</v>
      </c>
      <c r="D10949" s="5" t="s">
        <v>754</v>
      </c>
      <c r="E10949" s="5" t="str">
        <f t="shared" si="1000"/>
        <v/>
      </c>
      <c r="F10949" s="5" t="str">
        <f t="shared" si="999"/>
        <v/>
      </c>
      <c r="G10949" s="7">
        <v>78.561000000000007</v>
      </c>
      <c r="H10949" s="7">
        <v>71.495999999999995</v>
      </c>
      <c r="I10949" s="7">
        <v>70.326999999999998</v>
      </c>
      <c r="J10949" s="7">
        <v>108.04300000000001</v>
      </c>
      <c r="K10949" s="7">
        <v>89.518000000000001</v>
      </c>
      <c r="L10949" s="7">
        <v>98.364000000000004</v>
      </c>
      <c r="M10949" s="7">
        <v>108.051</v>
      </c>
      <c r="N10949" s="7">
        <v>75.989000000000004</v>
      </c>
      <c r="O10949" s="7"/>
    </row>
    <row r="10950" spans="1:15" x14ac:dyDescent="0.2">
      <c r="A10950" s="2">
        <v>1</v>
      </c>
      <c r="B10950" s="6" t="s">
        <v>24</v>
      </c>
      <c r="C10950" s="6">
        <v>1</v>
      </c>
      <c r="D10950" s="5" t="s">
        <v>754</v>
      </c>
      <c r="E10950" s="5" t="str">
        <f t="shared" si="1000"/>
        <v/>
      </c>
      <c r="F10950" s="5" t="str">
        <f t="shared" si="999"/>
        <v/>
      </c>
      <c r="G10950" s="7">
        <v>76.736999999999995</v>
      </c>
      <c r="H10950" s="7">
        <v>69.953999999999994</v>
      </c>
      <c r="I10950" s="7">
        <v>71.183000000000007</v>
      </c>
      <c r="J10950" s="7">
        <v>110.16500000000001</v>
      </c>
      <c r="K10950" s="7">
        <v>92.763000000000005</v>
      </c>
      <c r="L10950" s="7">
        <v>101.758</v>
      </c>
      <c r="M10950" s="7">
        <v>116.226</v>
      </c>
      <c r="N10950" s="7">
        <v>82.733000000000004</v>
      </c>
      <c r="O10950" s="7"/>
    </row>
    <row r="10951" spans="1:15" x14ac:dyDescent="0.2">
      <c r="A10951" s="2">
        <v>1</v>
      </c>
      <c r="B10951" s="6" t="s">
        <v>25</v>
      </c>
      <c r="C10951" s="6">
        <v>1</v>
      </c>
      <c r="D10951" s="5" t="s">
        <v>754</v>
      </c>
      <c r="E10951" s="5" t="str">
        <f t="shared" si="1000"/>
        <v/>
      </c>
      <c r="F10951" s="5" t="str">
        <f t="shared" si="999"/>
        <v/>
      </c>
      <c r="G10951" s="7">
        <v>86.831000000000003</v>
      </c>
      <c r="H10951" s="7">
        <v>77.531999999999996</v>
      </c>
      <c r="I10951" s="7">
        <v>81.62</v>
      </c>
      <c r="J10951" s="7">
        <v>105.997</v>
      </c>
      <c r="K10951" s="7">
        <v>93.998000000000005</v>
      </c>
      <c r="L10951" s="7">
        <v>105.273</v>
      </c>
      <c r="M10951" s="7">
        <v>110.973</v>
      </c>
      <c r="N10951" s="7">
        <v>90.575999999999993</v>
      </c>
      <c r="O10951" s="7"/>
    </row>
    <row r="10952" spans="1:15" x14ac:dyDescent="0.2">
      <c r="A10952" s="2">
        <v>1</v>
      </c>
      <c r="B10952" s="6" t="s">
        <v>26</v>
      </c>
      <c r="C10952" s="6">
        <v>1</v>
      </c>
      <c r="D10952" s="5" t="s">
        <v>754</v>
      </c>
      <c r="E10952" s="5" t="str">
        <f t="shared" si="1000"/>
        <v/>
      </c>
      <c r="F10952" s="5" t="str">
        <f t="shared" ref="F10952:F11015" si="1001">IF(LEN(E10952)=0,"",E10952&amp;B10952)</f>
        <v/>
      </c>
      <c r="G10952" s="7">
        <v>99.301000000000002</v>
      </c>
      <c r="H10952" s="7">
        <v>88.978999999999999</v>
      </c>
      <c r="I10952" s="7">
        <v>95.504000000000005</v>
      </c>
      <c r="J10952" s="7">
        <v>104.73699999999999</v>
      </c>
      <c r="K10952" s="7">
        <v>96.176000000000002</v>
      </c>
      <c r="L10952" s="7">
        <v>107.333</v>
      </c>
      <c r="M10952" s="7">
        <v>95.975999999999999</v>
      </c>
      <c r="N10952" s="7">
        <v>91.661000000000001</v>
      </c>
      <c r="O10952" s="7"/>
    </row>
    <row r="10953" spans="1:15" x14ac:dyDescent="0.2">
      <c r="A10953" s="2">
        <v>1</v>
      </c>
      <c r="B10953" s="6" t="s">
        <v>27</v>
      </c>
      <c r="C10953" s="6">
        <v>1</v>
      </c>
      <c r="D10953" s="5" t="s">
        <v>754</v>
      </c>
      <c r="E10953" s="5" t="str">
        <f t="shared" ref="E10953:E11016" si="1002">IF(C10953=0,IF(LEN(D10953)&lt;&gt;3,"",D10953),IF(LEN(D10953)&lt;&gt;4,"",LEFT(D10953,3)))</f>
        <v/>
      </c>
      <c r="F10953" s="5" t="str">
        <f t="shared" si="1001"/>
        <v/>
      </c>
      <c r="G10953" s="7">
        <v>103.492</v>
      </c>
      <c r="H10953" s="7">
        <v>95.512</v>
      </c>
      <c r="I10953" s="7">
        <v>100.027</v>
      </c>
      <c r="J10953" s="7">
        <v>102.66800000000001</v>
      </c>
      <c r="K10953" s="7">
        <v>96.652000000000001</v>
      </c>
      <c r="L10953" s="7">
        <v>104.727</v>
      </c>
      <c r="M10953" s="7">
        <v>100.21299999999999</v>
      </c>
      <c r="N10953" s="7">
        <v>100.24</v>
      </c>
      <c r="O10953" s="7"/>
    </row>
    <row r="10954" spans="1:15" x14ac:dyDescent="0.2">
      <c r="A10954" s="2">
        <v>1</v>
      </c>
      <c r="B10954" s="6" t="s">
        <v>28</v>
      </c>
      <c r="C10954" s="6">
        <v>1</v>
      </c>
      <c r="D10954" s="5" t="s">
        <v>754</v>
      </c>
      <c r="E10954" s="5" t="str">
        <f t="shared" si="1002"/>
        <v/>
      </c>
      <c r="F10954" s="5" t="str">
        <f t="shared" si="1001"/>
        <v/>
      </c>
      <c r="G10954" s="7">
        <v>102.27200000000001</v>
      </c>
      <c r="H10954" s="7">
        <v>101.815</v>
      </c>
      <c r="I10954" s="7">
        <v>102</v>
      </c>
      <c r="J10954" s="7">
        <v>100.733</v>
      </c>
      <c r="K10954" s="7">
        <v>99.733999999999995</v>
      </c>
      <c r="L10954" s="7">
        <v>100.182</v>
      </c>
      <c r="M10954" s="7">
        <v>96.445999999999998</v>
      </c>
      <c r="N10954" s="7">
        <v>98.375</v>
      </c>
      <c r="O10954" s="7"/>
    </row>
    <row r="10955" spans="1:15" x14ac:dyDescent="0.2">
      <c r="A10955" s="2">
        <v>1</v>
      </c>
      <c r="B10955" s="6" t="s">
        <v>29</v>
      </c>
      <c r="C10955" s="6">
        <v>1</v>
      </c>
      <c r="D10955" s="5" t="s">
        <v>754</v>
      </c>
      <c r="E10955" s="5" t="str">
        <f t="shared" si="1002"/>
        <v/>
      </c>
      <c r="F10955" s="5" t="str">
        <f t="shared" si="1001"/>
        <v/>
      </c>
      <c r="G10955" s="7">
        <v>100</v>
      </c>
      <c r="H10955" s="7">
        <v>100</v>
      </c>
      <c r="I10955" s="7">
        <v>100</v>
      </c>
      <c r="J10955" s="7">
        <v>100</v>
      </c>
      <c r="K10955" s="7">
        <v>100</v>
      </c>
      <c r="L10955" s="7">
        <v>100</v>
      </c>
      <c r="M10955" s="7">
        <v>100</v>
      </c>
      <c r="N10955" s="7">
        <v>100</v>
      </c>
      <c r="O10955" s="7"/>
    </row>
    <row r="10956" spans="1:15" x14ac:dyDescent="0.2">
      <c r="A10956" s="2">
        <v>1</v>
      </c>
      <c r="B10956" s="6" t="s">
        <v>30</v>
      </c>
      <c r="C10956" s="6">
        <v>1</v>
      </c>
      <c r="D10956" s="5" t="s">
        <v>754</v>
      </c>
      <c r="E10956" s="5" t="str">
        <f t="shared" si="1002"/>
        <v/>
      </c>
      <c r="F10956" s="5" t="str">
        <f t="shared" si="1001"/>
        <v/>
      </c>
      <c r="G10956" s="7">
        <v>112.858</v>
      </c>
      <c r="H10956" s="7">
        <v>112.846</v>
      </c>
      <c r="I10956" s="7">
        <v>111.68300000000001</v>
      </c>
      <c r="J10956" s="7">
        <v>94.555000000000007</v>
      </c>
      <c r="K10956" s="7">
        <v>98.959000000000003</v>
      </c>
      <c r="L10956" s="7">
        <v>98.97</v>
      </c>
      <c r="M10956" s="7">
        <v>90.585999999999999</v>
      </c>
      <c r="N10956" s="7">
        <v>101.17</v>
      </c>
      <c r="O10956" s="7"/>
    </row>
    <row r="10957" spans="1:15" x14ac:dyDescent="0.2">
      <c r="A10957" s="2">
        <v>1</v>
      </c>
      <c r="B10957" s="6" t="s">
        <v>31</v>
      </c>
      <c r="C10957" s="6">
        <v>1</v>
      </c>
      <c r="D10957" s="5" t="s">
        <v>754</v>
      </c>
      <c r="E10957" s="5" t="str">
        <f t="shared" si="1002"/>
        <v/>
      </c>
      <c r="F10957" s="5" t="str">
        <f t="shared" si="1001"/>
        <v/>
      </c>
      <c r="G10957" s="7">
        <v>115.59699999999999</v>
      </c>
      <c r="H10957" s="7">
        <v>122.494</v>
      </c>
      <c r="I10957" s="7">
        <v>117.074</v>
      </c>
      <c r="J10957" s="7">
        <v>93.563000000000002</v>
      </c>
      <c r="K10957" s="7">
        <v>101.27800000000001</v>
      </c>
      <c r="L10957" s="7">
        <v>95.575999999999993</v>
      </c>
      <c r="M10957" s="7">
        <v>89.998000000000005</v>
      </c>
      <c r="N10957" s="7">
        <v>105.364</v>
      </c>
      <c r="O10957" s="7"/>
    </row>
    <row r="10958" spans="1:15" x14ac:dyDescent="0.2">
      <c r="A10958" s="2">
        <v>1</v>
      </c>
      <c r="B10958" s="6" t="s">
        <v>32</v>
      </c>
      <c r="C10958" s="6">
        <v>1</v>
      </c>
      <c r="D10958" s="5" t="s">
        <v>754</v>
      </c>
      <c r="E10958" s="5" t="str">
        <f t="shared" si="1002"/>
        <v/>
      </c>
      <c r="F10958" s="5" t="str">
        <f t="shared" si="1001"/>
        <v/>
      </c>
      <c r="G10958" s="7">
        <v>104.709</v>
      </c>
      <c r="H10958" s="7">
        <v>111.83499999999999</v>
      </c>
      <c r="I10958" s="7">
        <v>102.143</v>
      </c>
      <c r="J10958" s="7">
        <v>94.203999999999994</v>
      </c>
      <c r="K10958" s="7">
        <v>97.55</v>
      </c>
      <c r="L10958" s="7">
        <v>91.332999999999998</v>
      </c>
      <c r="M10958" s="7">
        <v>99.635999999999996</v>
      </c>
      <c r="N10958" s="7">
        <v>101.771</v>
      </c>
      <c r="O10958" s="7"/>
    </row>
    <row r="10959" spans="1:15" x14ac:dyDescent="0.2">
      <c r="A10959" s="2">
        <v>1</v>
      </c>
      <c r="B10959" s="6" t="s">
        <v>33</v>
      </c>
      <c r="C10959" s="6">
        <v>1</v>
      </c>
      <c r="D10959" s="5" t="s">
        <v>754</v>
      </c>
      <c r="E10959" s="5" t="str">
        <f t="shared" si="1002"/>
        <v/>
      </c>
      <c r="F10959" s="5" t="str">
        <f t="shared" si="1001"/>
        <v/>
      </c>
      <c r="G10959" s="7">
        <v>124.00700000000001</v>
      </c>
      <c r="H10959" s="7">
        <v>120.88200000000001</v>
      </c>
      <c r="I10959" s="7">
        <v>100.07599999999999</v>
      </c>
      <c r="J10959" s="7">
        <v>97.882000000000005</v>
      </c>
      <c r="K10959" s="7">
        <v>80.701999999999998</v>
      </c>
      <c r="L10959" s="7">
        <v>82.787999999999997</v>
      </c>
      <c r="M10959" s="7">
        <v>95.134</v>
      </c>
      <c r="N10959" s="7">
        <v>95.206000000000003</v>
      </c>
      <c r="O10959" s="7"/>
    </row>
    <row r="10960" spans="1:15" x14ac:dyDescent="0.2">
      <c r="A10960" s="2">
        <v>1</v>
      </c>
      <c r="B10960" s="6" t="s">
        <v>34</v>
      </c>
      <c r="C10960" s="6">
        <v>1</v>
      </c>
      <c r="D10960" s="5" t="s">
        <v>754</v>
      </c>
      <c r="E10960" s="5" t="str">
        <f t="shared" si="1002"/>
        <v/>
      </c>
      <c r="F10960" s="5" t="str">
        <f t="shared" si="1001"/>
        <v/>
      </c>
      <c r="G10960" s="7">
        <v>152.06800000000001</v>
      </c>
      <c r="H10960" s="7">
        <v>132.18600000000001</v>
      </c>
      <c r="I10960" s="7">
        <v>98.298000000000002</v>
      </c>
      <c r="J10960" s="7">
        <v>100.33199999999999</v>
      </c>
      <c r="K10960" s="7">
        <v>64.641000000000005</v>
      </c>
      <c r="L10960" s="7">
        <v>74.364000000000004</v>
      </c>
      <c r="M10960" s="7">
        <v>89.768000000000001</v>
      </c>
      <c r="N10960" s="7">
        <v>88.241</v>
      </c>
      <c r="O10960" s="7"/>
    </row>
    <row r="10961" spans="1:15" x14ac:dyDescent="0.2">
      <c r="A10961" s="2">
        <v>1</v>
      </c>
      <c r="B10961" s="6" t="s">
        <v>35</v>
      </c>
      <c r="C10961" s="6">
        <v>1</v>
      </c>
      <c r="D10961" s="5" t="s">
        <v>754</v>
      </c>
      <c r="E10961" s="5" t="str">
        <f t="shared" si="1002"/>
        <v/>
      </c>
      <c r="F10961" s="5" t="str">
        <f t="shared" si="1001"/>
        <v/>
      </c>
      <c r="G10961" s="7">
        <v>136.74700000000001</v>
      </c>
      <c r="H10961" s="7">
        <v>128.761</v>
      </c>
      <c r="I10961" s="7">
        <v>85.138000000000005</v>
      </c>
      <c r="J10961" s="7">
        <v>105.852</v>
      </c>
      <c r="K10961" s="7">
        <v>62.26</v>
      </c>
      <c r="L10961" s="7">
        <v>66.120999999999995</v>
      </c>
      <c r="M10961" s="7">
        <v>90.84</v>
      </c>
      <c r="N10961" s="7">
        <v>77.34</v>
      </c>
      <c r="O10961" s="7"/>
    </row>
    <row r="10962" spans="1:15" x14ac:dyDescent="0.2">
      <c r="A10962" s="2">
        <v>1</v>
      </c>
      <c r="B10962" s="6" t="s">
        <v>36</v>
      </c>
      <c r="C10962" s="6">
        <v>1</v>
      </c>
      <c r="D10962" s="5" t="s">
        <v>754</v>
      </c>
      <c r="E10962" s="5" t="str">
        <f t="shared" si="1002"/>
        <v/>
      </c>
      <c r="F10962" s="5" t="str">
        <f t="shared" si="1001"/>
        <v/>
      </c>
      <c r="G10962" s="7">
        <v>148.62299999999999</v>
      </c>
      <c r="H10962" s="7">
        <v>134.37</v>
      </c>
      <c r="I10962" s="7">
        <v>71.826999999999998</v>
      </c>
      <c r="J10962" s="7">
        <v>109.306</v>
      </c>
      <c r="K10962" s="7">
        <v>48.328000000000003</v>
      </c>
      <c r="L10962" s="7">
        <v>53.454999999999998</v>
      </c>
      <c r="M10962" s="7">
        <v>90.537000000000006</v>
      </c>
      <c r="N10962" s="7">
        <v>65.03</v>
      </c>
      <c r="O10962" s="7"/>
    </row>
    <row r="10963" spans="1:15" x14ac:dyDescent="0.2">
      <c r="A10963" s="2">
        <v>1</v>
      </c>
      <c r="B10963" s="6" t="s">
        <v>37</v>
      </c>
      <c r="C10963" s="6">
        <v>1</v>
      </c>
      <c r="D10963" s="5" t="s">
        <v>754</v>
      </c>
      <c r="E10963" s="5" t="str">
        <f t="shared" si="1002"/>
        <v/>
      </c>
      <c r="F10963" s="5" t="str">
        <f t="shared" si="1001"/>
        <v/>
      </c>
      <c r="G10963" s="7">
        <v>185.09299999999999</v>
      </c>
      <c r="H10963" s="7">
        <v>156.78299999999999</v>
      </c>
      <c r="I10963" s="7">
        <v>63.758000000000003</v>
      </c>
      <c r="J10963" s="7">
        <v>110.017</v>
      </c>
      <c r="K10963" s="7">
        <v>34.447000000000003</v>
      </c>
      <c r="L10963" s="7">
        <v>40.667000000000002</v>
      </c>
      <c r="M10963" s="7">
        <v>78.793000000000006</v>
      </c>
      <c r="N10963" s="7">
        <v>50.237000000000002</v>
      </c>
      <c r="O10963" s="7"/>
    </row>
    <row r="10964" spans="1:15" x14ac:dyDescent="0.2">
      <c r="A10964" s="2">
        <v>0</v>
      </c>
      <c r="B10964" s="5" t="s">
        <v>755</v>
      </c>
      <c r="C10964" s="6" t="s">
        <v>0</v>
      </c>
      <c r="E10964" s="5" t="str">
        <f t="shared" si="1002"/>
        <v/>
      </c>
      <c r="F10964" s="5" t="str">
        <f t="shared" si="1001"/>
        <v/>
      </c>
    </row>
    <row r="10965" spans="1:15" x14ac:dyDescent="0.2">
      <c r="A10965" s="2">
        <v>1</v>
      </c>
      <c r="B10965" s="6" t="s">
        <v>13</v>
      </c>
      <c r="C10965" s="6">
        <v>1</v>
      </c>
      <c r="D10965" s="5" t="s">
        <v>756</v>
      </c>
      <c r="E10965" s="5" t="str">
        <f t="shared" si="1002"/>
        <v/>
      </c>
      <c r="F10965" s="5" t="str">
        <f t="shared" si="1001"/>
        <v/>
      </c>
      <c r="G10965" s="7">
        <v>74.409000000000006</v>
      </c>
      <c r="H10965" s="7">
        <v>80.679000000000002</v>
      </c>
      <c r="I10965" s="7">
        <v>53.99</v>
      </c>
      <c r="J10965" s="7">
        <v>43.942999999999998</v>
      </c>
      <c r="K10965" s="7">
        <v>72.557000000000002</v>
      </c>
      <c r="L10965" s="7">
        <v>66.918999999999997</v>
      </c>
      <c r="M10965" s="7">
        <v>100.468</v>
      </c>
      <c r="N10965" s="7">
        <v>54.241999999999997</v>
      </c>
      <c r="O10965" s="7"/>
    </row>
    <row r="10966" spans="1:15" x14ac:dyDescent="0.2">
      <c r="A10966" s="2">
        <v>1</v>
      </c>
      <c r="B10966" s="6" t="s">
        <v>15</v>
      </c>
      <c r="C10966" s="6">
        <v>1</v>
      </c>
      <c r="D10966" s="5" t="s">
        <v>756</v>
      </c>
      <c r="E10966" s="5" t="str">
        <f t="shared" si="1002"/>
        <v/>
      </c>
      <c r="F10966" s="5" t="str">
        <f t="shared" si="1001"/>
        <v/>
      </c>
      <c r="G10966" s="7">
        <v>76.272999999999996</v>
      </c>
      <c r="H10966" s="7">
        <v>84.76</v>
      </c>
      <c r="I10966" s="7">
        <v>57.503</v>
      </c>
      <c r="J10966" s="7">
        <v>46.58</v>
      </c>
      <c r="K10966" s="7">
        <v>75.391000000000005</v>
      </c>
      <c r="L10966" s="7">
        <v>67.841999999999999</v>
      </c>
      <c r="M10966" s="7">
        <v>114.657</v>
      </c>
      <c r="N10966" s="7">
        <v>65.930999999999997</v>
      </c>
      <c r="O10966" s="7"/>
    </row>
    <row r="10967" spans="1:15" x14ac:dyDescent="0.2">
      <c r="A10967" s="2">
        <v>1</v>
      </c>
      <c r="B10967" s="6" t="s">
        <v>16</v>
      </c>
      <c r="C10967" s="6">
        <v>1</v>
      </c>
      <c r="D10967" s="5" t="s">
        <v>756</v>
      </c>
      <c r="E10967" s="5" t="str">
        <f t="shared" si="1002"/>
        <v/>
      </c>
      <c r="F10967" s="5" t="str">
        <f t="shared" si="1001"/>
        <v/>
      </c>
      <c r="G10967" s="7">
        <v>66.984999999999999</v>
      </c>
      <c r="H10967" s="7">
        <v>74.397999999999996</v>
      </c>
      <c r="I10967" s="7">
        <v>55.344999999999999</v>
      </c>
      <c r="J10967" s="7">
        <v>49.118000000000002</v>
      </c>
      <c r="K10967" s="7">
        <v>82.623000000000005</v>
      </c>
      <c r="L10967" s="7">
        <v>74.391000000000005</v>
      </c>
      <c r="M10967" s="7">
        <v>116.411</v>
      </c>
      <c r="N10967" s="7">
        <v>64.427999999999997</v>
      </c>
      <c r="O10967" s="7"/>
    </row>
    <row r="10968" spans="1:15" x14ac:dyDescent="0.2">
      <c r="A10968" s="2">
        <v>1</v>
      </c>
      <c r="B10968" s="6" t="s">
        <v>17</v>
      </c>
      <c r="C10968" s="6">
        <v>1</v>
      </c>
      <c r="D10968" s="5" t="s">
        <v>756</v>
      </c>
      <c r="E10968" s="5" t="str">
        <f t="shared" si="1002"/>
        <v/>
      </c>
      <c r="F10968" s="5" t="str">
        <f t="shared" si="1001"/>
        <v/>
      </c>
      <c r="G10968" s="7">
        <v>68.391000000000005</v>
      </c>
      <c r="H10968" s="7">
        <v>72.885999999999996</v>
      </c>
      <c r="I10968" s="7">
        <v>52.875</v>
      </c>
      <c r="J10968" s="7">
        <v>52.311999999999998</v>
      </c>
      <c r="K10968" s="7">
        <v>77.311999999999998</v>
      </c>
      <c r="L10968" s="7">
        <v>72.543999999999997</v>
      </c>
      <c r="M10968" s="7">
        <v>139.37299999999999</v>
      </c>
      <c r="N10968" s="7">
        <v>73.692999999999998</v>
      </c>
      <c r="O10968" s="7"/>
    </row>
    <row r="10969" spans="1:15" x14ac:dyDescent="0.2">
      <c r="A10969" s="2">
        <v>1</v>
      </c>
      <c r="B10969" s="6" t="s">
        <v>18</v>
      </c>
      <c r="C10969" s="6">
        <v>1</v>
      </c>
      <c r="D10969" s="5" t="s">
        <v>756</v>
      </c>
      <c r="E10969" s="5" t="str">
        <f t="shared" si="1002"/>
        <v/>
      </c>
      <c r="F10969" s="5" t="str">
        <f t="shared" si="1001"/>
        <v/>
      </c>
      <c r="G10969" s="7">
        <v>67.45</v>
      </c>
      <c r="H10969" s="7">
        <v>69.001000000000005</v>
      </c>
      <c r="I10969" s="7">
        <v>55.502000000000002</v>
      </c>
      <c r="J10969" s="7">
        <v>56.274999999999999</v>
      </c>
      <c r="K10969" s="7">
        <v>82.284999999999997</v>
      </c>
      <c r="L10969" s="7">
        <v>80.436999999999998</v>
      </c>
      <c r="M10969" s="7">
        <v>153.749</v>
      </c>
      <c r="N10969" s="7">
        <v>85.334000000000003</v>
      </c>
      <c r="O10969" s="7"/>
    </row>
    <row r="10970" spans="1:15" x14ac:dyDescent="0.2">
      <c r="A10970" s="2">
        <v>1</v>
      </c>
      <c r="B10970" s="6" t="s">
        <v>19</v>
      </c>
      <c r="C10970" s="6">
        <v>1</v>
      </c>
      <c r="D10970" s="5" t="s">
        <v>756</v>
      </c>
      <c r="E10970" s="5" t="str">
        <f t="shared" si="1002"/>
        <v/>
      </c>
      <c r="F10970" s="5" t="str">
        <f t="shared" si="1001"/>
        <v/>
      </c>
      <c r="G10970" s="7">
        <v>78.534999999999997</v>
      </c>
      <c r="H10970" s="7">
        <v>69.5</v>
      </c>
      <c r="I10970" s="7">
        <v>58.938000000000002</v>
      </c>
      <c r="J10970" s="7">
        <v>59.283999999999999</v>
      </c>
      <c r="K10970" s="7">
        <v>75.046999999999997</v>
      </c>
      <c r="L10970" s="7">
        <v>84.802999999999997</v>
      </c>
      <c r="M10970" s="7">
        <v>196.84200000000001</v>
      </c>
      <c r="N10970" s="7">
        <v>116.014</v>
      </c>
      <c r="O10970" s="7"/>
    </row>
    <row r="10971" spans="1:15" x14ac:dyDescent="0.2">
      <c r="A10971" s="2">
        <v>1</v>
      </c>
      <c r="B10971" s="6" t="s">
        <v>20</v>
      </c>
      <c r="C10971" s="6">
        <v>1</v>
      </c>
      <c r="D10971" s="5" t="s">
        <v>756</v>
      </c>
      <c r="E10971" s="5" t="str">
        <f t="shared" si="1002"/>
        <v/>
      </c>
      <c r="F10971" s="5" t="str">
        <f t="shared" si="1001"/>
        <v/>
      </c>
      <c r="G10971" s="7">
        <v>91.084999999999994</v>
      </c>
      <c r="H10971" s="7">
        <v>78.995999999999995</v>
      </c>
      <c r="I10971" s="7">
        <v>67.72</v>
      </c>
      <c r="J10971" s="7">
        <v>62.323999999999998</v>
      </c>
      <c r="K10971" s="7">
        <v>74.347999999999999</v>
      </c>
      <c r="L10971" s="7">
        <v>85.725999999999999</v>
      </c>
      <c r="M10971" s="7">
        <v>172.36699999999999</v>
      </c>
      <c r="N10971" s="7">
        <v>116.727</v>
      </c>
      <c r="O10971" s="7"/>
    </row>
    <row r="10972" spans="1:15" x14ac:dyDescent="0.2">
      <c r="A10972" s="2">
        <v>1</v>
      </c>
      <c r="B10972" s="6" t="s">
        <v>21</v>
      </c>
      <c r="C10972" s="6">
        <v>1</v>
      </c>
      <c r="D10972" s="5" t="s">
        <v>756</v>
      </c>
      <c r="E10972" s="5" t="str">
        <f t="shared" si="1002"/>
        <v/>
      </c>
      <c r="F10972" s="5" t="str">
        <f t="shared" si="1001"/>
        <v/>
      </c>
      <c r="G10972" s="7">
        <v>100.298</v>
      </c>
      <c r="H10972" s="7">
        <v>93.331000000000003</v>
      </c>
      <c r="I10972" s="7">
        <v>77.266999999999996</v>
      </c>
      <c r="J10972" s="7">
        <v>66.102999999999994</v>
      </c>
      <c r="K10972" s="7">
        <v>77.037000000000006</v>
      </c>
      <c r="L10972" s="7">
        <v>82.787999999999997</v>
      </c>
      <c r="M10972" s="7">
        <v>104.866</v>
      </c>
      <c r="N10972" s="7">
        <v>81.025999999999996</v>
      </c>
      <c r="O10972" s="7"/>
    </row>
    <row r="10973" spans="1:15" x14ac:dyDescent="0.2">
      <c r="A10973" s="2">
        <v>1</v>
      </c>
      <c r="B10973" s="6" t="s">
        <v>22</v>
      </c>
      <c r="C10973" s="6">
        <v>1</v>
      </c>
      <c r="D10973" s="5" t="s">
        <v>756</v>
      </c>
      <c r="E10973" s="5" t="str">
        <f t="shared" si="1002"/>
        <v/>
      </c>
      <c r="F10973" s="5" t="str">
        <f t="shared" si="1001"/>
        <v/>
      </c>
      <c r="G10973" s="7">
        <v>81.323999999999998</v>
      </c>
      <c r="H10973" s="7">
        <v>80.474999999999994</v>
      </c>
      <c r="I10973" s="7">
        <v>69.325999999999993</v>
      </c>
      <c r="J10973" s="7">
        <v>69.745999999999995</v>
      </c>
      <c r="K10973" s="7">
        <v>85.245999999999995</v>
      </c>
      <c r="L10973" s="7">
        <v>86.146000000000001</v>
      </c>
      <c r="M10973" s="7">
        <v>112.587</v>
      </c>
      <c r="N10973" s="7">
        <v>78.052000000000007</v>
      </c>
      <c r="O10973" s="7"/>
    </row>
    <row r="10974" spans="1:15" x14ac:dyDescent="0.2">
      <c r="A10974" s="2">
        <v>1</v>
      </c>
      <c r="B10974" s="6" t="s">
        <v>23</v>
      </c>
      <c r="C10974" s="6">
        <v>1</v>
      </c>
      <c r="D10974" s="5" t="s">
        <v>756</v>
      </c>
      <c r="E10974" s="5" t="str">
        <f t="shared" si="1002"/>
        <v/>
      </c>
      <c r="F10974" s="5" t="str">
        <f t="shared" si="1001"/>
        <v/>
      </c>
      <c r="G10974" s="7">
        <v>86.376999999999995</v>
      </c>
      <c r="H10974" s="7">
        <v>85.501999999999995</v>
      </c>
      <c r="I10974" s="7">
        <v>73.584999999999994</v>
      </c>
      <c r="J10974" s="7">
        <v>73.631</v>
      </c>
      <c r="K10974" s="7">
        <v>85.19</v>
      </c>
      <c r="L10974" s="7">
        <v>86.061999999999998</v>
      </c>
      <c r="M10974" s="7">
        <v>103.56699999999999</v>
      </c>
      <c r="N10974" s="7">
        <v>76.209000000000003</v>
      </c>
      <c r="O10974" s="7"/>
    </row>
    <row r="10975" spans="1:15" x14ac:dyDescent="0.2">
      <c r="A10975" s="2">
        <v>1</v>
      </c>
      <c r="B10975" s="6" t="s">
        <v>24</v>
      </c>
      <c r="C10975" s="6">
        <v>1</v>
      </c>
      <c r="D10975" s="5" t="s">
        <v>756</v>
      </c>
      <c r="E10975" s="5" t="str">
        <f t="shared" si="1002"/>
        <v/>
      </c>
      <c r="F10975" s="5" t="str">
        <f t="shared" si="1001"/>
        <v/>
      </c>
      <c r="G10975" s="7">
        <v>89.798000000000002</v>
      </c>
      <c r="H10975" s="7">
        <v>87.724000000000004</v>
      </c>
      <c r="I10975" s="7">
        <v>74.171000000000006</v>
      </c>
      <c r="J10975" s="7">
        <v>77.224000000000004</v>
      </c>
      <c r="K10975" s="7">
        <v>82.596999999999994</v>
      </c>
      <c r="L10975" s="7">
        <v>84.551000000000002</v>
      </c>
      <c r="M10975" s="7">
        <v>117.578</v>
      </c>
      <c r="N10975" s="7">
        <v>87.209000000000003</v>
      </c>
      <c r="O10975" s="7"/>
    </row>
    <row r="10976" spans="1:15" x14ac:dyDescent="0.2">
      <c r="A10976" s="2">
        <v>1</v>
      </c>
      <c r="B10976" s="6" t="s">
        <v>25</v>
      </c>
      <c r="C10976" s="6">
        <v>1</v>
      </c>
      <c r="D10976" s="5" t="s">
        <v>756</v>
      </c>
      <c r="E10976" s="5" t="str">
        <f t="shared" si="1002"/>
        <v/>
      </c>
      <c r="F10976" s="5" t="str">
        <f t="shared" si="1001"/>
        <v/>
      </c>
      <c r="G10976" s="7">
        <v>96.631</v>
      </c>
      <c r="H10976" s="7">
        <v>92.271000000000001</v>
      </c>
      <c r="I10976" s="7">
        <v>83.361999999999995</v>
      </c>
      <c r="J10976" s="7">
        <v>81.804000000000002</v>
      </c>
      <c r="K10976" s="7">
        <v>86.268000000000001</v>
      </c>
      <c r="L10976" s="7">
        <v>90.343999999999994</v>
      </c>
      <c r="M10976" s="7">
        <v>112.855</v>
      </c>
      <c r="N10976" s="7">
        <v>94.076999999999998</v>
      </c>
      <c r="O10976" s="7"/>
    </row>
    <row r="10977" spans="1:15" x14ac:dyDescent="0.2">
      <c r="A10977" s="2">
        <v>1</v>
      </c>
      <c r="B10977" s="6" t="s">
        <v>26</v>
      </c>
      <c r="C10977" s="6">
        <v>1</v>
      </c>
      <c r="D10977" s="5" t="s">
        <v>756</v>
      </c>
      <c r="E10977" s="5" t="str">
        <f t="shared" si="1002"/>
        <v/>
      </c>
      <c r="F10977" s="5" t="str">
        <f t="shared" si="1001"/>
        <v/>
      </c>
      <c r="G10977" s="7">
        <v>95.039000000000001</v>
      </c>
      <c r="H10977" s="7">
        <v>93.972999999999999</v>
      </c>
      <c r="I10977" s="7">
        <v>88.765000000000001</v>
      </c>
      <c r="J10977" s="7">
        <v>86.039000000000001</v>
      </c>
      <c r="K10977" s="7">
        <v>93.399000000000001</v>
      </c>
      <c r="L10977" s="7">
        <v>94.457999999999998</v>
      </c>
      <c r="M10977" s="7">
        <v>100.575</v>
      </c>
      <c r="N10977" s="7">
        <v>89.275999999999996</v>
      </c>
      <c r="O10977" s="7"/>
    </row>
    <row r="10978" spans="1:15" x14ac:dyDescent="0.2">
      <c r="A10978" s="2">
        <v>1</v>
      </c>
      <c r="B10978" s="6" t="s">
        <v>27</v>
      </c>
      <c r="C10978" s="6">
        <v>1</v>
      </c>
      <c r="D10978" s="5" t="s">
        <v>756</v>
      </c>
      <c r="E10978" s="5" t="str">
        <f t="shared" si="1002"/>
        <v/>
      </c>
      <c r="F10978" s="5" t="str">
        <f t="shared" si="1001"/>
        <v/>
      </c>
      <c r="G10978" s="7">
        <v>90.573999999999998</v>
      </c>
      <c r="H10978" s="7">
        <v>89.603999999999999</v>
      </c>
      <c r="I10978" s="7">
        <v>91.183999999999997</v>
      </c>
      <c r="J10978" s="7">
        <v>90.902000000000001</v>
      </c>
      <c r="K10978" s="7">
        <v>100.67400000000001</v>
      </c>
      <c r="L10978" s="7">
        <v>101.76300000000001</v>
      </c>
      <c r="M10978" s="7">
        <v>103.777</v>
      </c>
      <c r="N10978" s="7">
        <v>94.628</v>
      </c>
      <c r="O10978" s="7"/>
    </row>
    <row r="10979" spans="1:15" x14ac:dyDescent="0.2">
      <c r="A10979" s="2">
        <v>1</v>
      </c>
      <c r="B10979" s="6" t="s">
        <v>28</v>
      </c>
      <c r="C10979" s="6">
        <v>1</v>
      </c>
      <c r="D10979" s="5" t="s">
        <v>756</v>
      </c>
      <c r="E10979" s="5" t="str">
        <f t="shared" si="1002"/>
        <v/>
      </c>
      <c r="F10979" s="5" t="str">
        <f t="shared" si="1001"/>
        <v/>
      </c>
      <c r="G10979" s="7">
        <v>84.793999999999997</v>
      </c>
      <c r="H10979" s="7">
        <v>103.35299999999999</v>
      </c>
      <c r="I10979" s="7">
        <v>97.191999999999993</v>
      </c>
      <c r="J10979" s="7">
        <v>95.058999999999997</v>
      </c>
      <c r="K10979" s="7">
        <v>114.621</v>
      </c>
      <c r="L10979" s="7">
        <v>94.039000000000001</v>
      </c>
      <c r="M10979" s="7">
        <v>93.706999999999994</v>
      </c>
      <c r="N10979" s="7">
        <v>91.075999999999993</v>
      </c>
      <c r="O10979" s="7"/>
    </row>
    <row r="10980" spans="1:15" x14ac:dyDescent="0.2">
      <c r="A10980" s="2">
        <v>1</v>
      </c>
      <c r="B10980" s="6" t="s">
        <v>29</v>
      </c>
      <c r="C10980" s="6">
        <v>1</v>
      </c>
      <c r="D10980" s="5" t="s">
        <v>756</v>
      </c>
      <c r="E10980" s="5" t="str">
        <f t="shared" si="1002"/>
        <v/>
      </c>
      <c r="F10980" s="5" t="str">
        <f t="shared" si="1001"/>
        <v/>
      </c>
      <c r="G10980" s="7">
        <v>100</v>
      </c>
      <c r="H10980" s="7">
        <v>100</v>
      </c>
      <c r="I10980" s="7">
        <v>100</v>
      </c>
      <c r="J10980" s="7">
        <v>100</v>
      </c>
      <c r="K10980" s="7">
        <v>100</v>
      </c>
      <c r="L10980" s="7">
        <v>100</v>
      </c>
      <c r="M10980" s="7">
        <v>100</v>
      </c>
      <c r="N10980" s="7">
        <v>100</v>
      </c>
      <c r="O10980" s="7"/>
    </row>
    <row r="10981" spans="1:15" x14ac:dyDescent="0.2">
      <c r="A10981" s="2">
        <v>1</v>
      </c>
      <c r="B10981" s="6" t="s">
        <v>30</v>
      </c>
      <c r="C10981" s="6">
        <v>1</v>
      </c>
      <c r="D10981" s="5" t="s">
        <v>756</v>
      </c>
      <c r="E10981" s="5" t="str">
        <f t="shared" si="1002"/>
        <v/>
      </c>
      <c r="F10981" s="5" t="str">
        <f t="shared" si="1001"/>
        <v/>
      </c>
      <c r="G10981" s="7">
        <v>94.906999999999996</v>
      </c>
      <c r="H10981" s="7">
        <v>95.504000000000005</v>
      </c>
      <c r="I10981" s="7">
        <v>99.834000000000003</v>
      </c>
      <c r="J10981" s="7">
        <v>104.235</v>
      </c>
      <c r="K10981" s="7">
        <v>105.191</v>
      </c>
      <c r="L10981" s="7">
        <v>104.53400000000001</v>
      </c>
      <c r="M10981" s="7">
        <v>100.5</v>
      </c>
      <c r="N10981" s="7">
        <v>100.334</v>
      </c>
      <c r="O10981" s="7"/>
    </row>
    <row r="10982" spans="1:15" x14ac:dyDescent="0.2">
      <c r="A10982" s="2">
        <v>1</v>
      </c>
      <c r="B10982" s="6" t="s">
        <v>31</v>
      </c>
      <c r="C10982" s="6">
        <v>1</v>
      </c>
      <c r="D10982" s="5" t="s">
        <v>756</v>
      </c>
      <c r="E10982" s="5" t="str">
        <f t="shared" si="1002"/>
        <v/>
      </c>
      <c r="F10982" s="5" t="str">
        <f t="shared" si="1001"/>
        <v/>
      </c>
      <c r="G10982" s="7">
        <v>82.984999999999999</v>
      </c>
      <c r="H10982" s="7">
        <v>91.751000000000005</v>
      </c>
      <c r="I10982" s="7">
        <v>101.227</v>
      </c>
      <c r="J10982" s="7">
        <v>108.706</v>
      </c>
      <c r="K10982" s="7">
        <v>121.982</v>
      </c>
      <c r="L10982" s="7">
        <v>110.327</v>
      </c>
      <c r="M10982" s="7">
        <v>112.566</v>
      </c>
      <c r="N10982" s="7">
        <v>113.947</v>
      </c>
      <c r="O10982" s="7"/>
    </row>
    <row r="10983" spans="1:15" x14ac:dyDescent="0.2">
      <c r="A10983" s="2">
        <v>1</v>
      </c>
      <c r="B10983" s="6" t="s">
        <v>32</v>
      </c>
      <c r="C10983" s="6">
        <v>1</v>
      </c>
      <c r="D10983" s="5" t="s">
        <v>756</v>
      </c>
      <c r="E10983" s="5" t="str">
        <f t="shared" si="1002"/>
        <v/>
      </c>
      <c r="F10983" s="5" t="str">
        <f t="shared" si="1001"/>
        <v/>
      </c>
      <c r="G10983" s="7">
        <v>82.195999999999998</v>
      </c>
      <c r="H10983" s="7">
        <v>83.584000000000003</v>
      </c>
      <c r="I10983" s="7">
        <v>100.77800000000001</v>
      </c>
      <c r="J10983" s="7">
        <v>113.49</v>
      </c>
      <c r="K10983" s="7">
        <v>122.607</v>
      </c>
      <c r="L10983" s="7">
        <v>120.571</v>
      </c>
      <c r="M10983" s="7">
        <v>113.913</v>
      </c>
      <c r="N10983" s="7">
        <v>114.798</v>
      </c>
      <c r="O10983" s="7"/>
    </row>
    <row r="10984" spans="1:15" x14ac:dyDescent="0.2">
      <c r="A10984" s="2">
        <v>1</v>
      </c>
      <c r="B10984" s="6" t="s">
        <v>33</v>
      </c>
      <c r="C10984" s="6">
        <v>1</v>
      </c>
      <c r="D10984" s="5" t="s">
        <v>756</v>
      </c>
      <c r="E10984" s="5" t="str">
        <f t="shared" si="1002"/>
        <v/>
      </c>
      <c r="F10984" s="5" t="str">
        <f t="shared" si="1001"/>
        <v/>
      </c>
      <c r="G10984" s="7">
        <v>78.504000000000005</v>
      </c>
      <c r="H10984" s="7">
        <v>81.156999999999996</v>
      </c>
      <c r="I10984" s="7">
        <v>99.215000000000003</v>
      </c>
      <c r="J10984" s="7">
        <v>121.176</v>
      </c>
      <c r="K10984" s="7">
        <v>126.38200000000001</v>
      </c>
      <c r="L10984" s="7">
        <v>122.25</v>
      </c>
      <c r="M10984" s="7">
        <v>125.429</v>
      </c>
      <c r="N10984" s="7">
        <v>124.444</v>
      </c>
      <c r="O10984" s="7"/>
    </row>
    <row r="10985" spans="1:15" x14ac:dyDescent="0.2">
      <c r="A10985" s="2">
        <v>1</v>
      </c>
      <c r="B10985" s="6" t="s">
        <v>34</v>
      </c>
      <c r="C10985" s="6">
        <v>1</v>
      </c>
      <c r="D10985" s="5" t="s">
        <v>756</v>
      </c>
      <c r="E10985" s="5" t="str">
        <f t="shared" si="1002"/>
        <v/>
      </c>
      <c r="F10985" s="5" t="str">
        <f t="shared" si="1001"/>
        <v/>
      </c>
      <c r="G10985" s="7">
        <v>87.269000000000005</v>
      </c>
      <c r="H10985" s="7">
        <v>81.944999999999993</v>
      </c>
      <c r="I10985" s="7">
        <v>103.274</v>
      </c>
      <c r="J10985" s="7">
        <v>126.089</v>
      </c>
      <c r="K10985" s="7">
        <v>118.34</v>
      </c>
      <c r="L10985" s="7">
        <v>126.029</v>
      </c>
      <c r="M10985" s="7">
        <v>139.767</v>
      </c>
      <c r="N10985" s="7">
        <v>144.34200000000001</v>
      </c>
      <c r="O10985" s="7"/>
    </row>
    <row r="10986" spans="1:15" x14ac:dyDescent="0.2">
      <c r="A10986" s="2">
        <v>1</v>
      </c>
      <c r="B10986" s="6" t="s">
        <v>35</v>
      </c>
      <c r="C10986" s="6">
        <v>1</v>
      </c>
      <c r="D10986" s="5" t="s">
        <v>756</v>
      </c>
      <c r="E10986" s="5" t="str">
        <f t="shared" si="1002"/>
        <v/>
      </c>
      <c r="F10986" s="5" t="str">
        <f t="shared" si="1001"/>
        <v/>
      </c>
      <c r="G10986" s="7">
        <v>83.316000000000003</v>
      </c>
      <c r="H10986" s="7">
        <v>81.087000000000003</v>
      </c>
      <c r="I10986" s="7">
        <v>103.282</v>
      </c>
      <c r="J10986" s="7">
        <v>132.489</v>
      </c>
      <c r="K10986" s="7">
        <v>123.964</v>
      </c>
      <c r="L10986" s="7">
        <v>127.372</v>
      </c>
      <c r="M10986" s="7">
        <v>140.398</v>
      </c>
      <c r="N10986" s="7">
        <v>145.006</v>
      </c>
      <c r="O10986" s="7"/>
    </row>
    <row r="10987" spans="1:15" x14ac:dyDescent="0.2">
      <c r="A10987" s="2">
        <v>1</v>
      </c>
      <c r="B10987" s="6" t="s">
        <v>36</v>
      </c>
      <c r="C10987" s="6">
        <v>1</v>
      </c>
      <c r="D10987" s="5" t="s">
        <v>756</v>
      </c>
      <c r="E10987" s="5" t="str">
        <f t="shared" si="1002"/>
        <v/>
      </c>
      <c r="F10987" s="5" t="str">
        <f t="shared" si="1001"/>
        <v/>
      </c>
      <c r="G10987" s="7">
        <v>79.391999999999996</v>
      </c>
      <c r="H10987" s="7">
        <v>79.680999999999997</v>
      </c>
      <c r="I10987" s="7">
        <v>100.22</v>
      </c>
      <c r="J10987" s="7">
        <v>135.88900000000001</v>
      </c>
      <c r="K10987" s="7">
        <v>126.235</v>
      </c>
      <c r="L10987" s="7">
        <v>125.777</v>
      </c>
      <c r="M10987" s="7">
        <v>138.38999999999999</v>
      </c>
      <c r="N10987" s="7">
        <v>138.69499999999999</v>
      </c>
      <c r="O10987" s="7"/>
    </row>
    <row r="10988" spans="1:15" x14ac:dyDescent="0.2">
      <c r="A10988" s="2">
        <v>1</v>
      </c>
      <c r="B10988" s="6" t="s">
        <v>37</v>
      </c>
      <c r="C10988" s="6">
        <v>1</v>
      </c>
      <c r="D10988" s="5" t="s">
        <v>756</v>
      </c>
      <c r="E10988" s="5" t="str">
        <f t="shared" si="1002"/>
        <v/>
      </c>
      <c r="F10988" s="5" t="str">
        <f t="shared" si="1001"/>
        <v/>
      </c>
      <c r="G10988" s="7">
        <v>82.078999999999994</v>
      </c>
      <c r="H10988" s="7">
        <v>80.622</v>
      </c>
      <c r="I10988" s="7">
        <v>98.356999999999999</v>
      </c>
      <c r="J10988" s="7">
        <v>139.684</v>
      </c>
      <c r="K10988" s="7">
        <v>119.833</v>
      </c>
      <c r="L10988" s="7">
        <v>121.998</v>
      </c>
      <c r="M10988" s="7">
        <v>138.86500000000001</v>
      </c>
      <c r="N10988" s="7">
        <v>136.584</v>
      </c>
      <c r="O10988" s="7"/>
    </row>
    <row r="10989" spans="1:15" x14ac:dyDescent="0.2">
      <c r="A10989" s="2">
        <v>0</v>
      </c>
      <c r="B10989" s="5" t="s">
        <v>757</v>
      </c>
      <c r="C10989" s="6" t="s">
        <v>0</v>
      </c>
      <c r="E10989" s="5" t="str">
        <f t="shared" si="1002"/>
        <v/>
      </c>
      <c r="F10989" s="5" t="str">
        <f t="shared" si="1001"/>
        <v/>
      </c>
    </row>
    <row r="10990" spans="1:15" x14ac:dyDescent="0.2">
      <c r="A10990" s="2">
        <v>1</v>
      </c>
      <c r="B10990" s="6" t="s">
        <v>13</v>
      </c>
      <c r="C10990" s="6">
        <v>1</v>
      </c>
      <c r="D10990" s="5" t="s">
        <v>758</v>
      </c>
      <c r="E10990" s="5" t="str">
        <f t="shared" si="1002"/>
        <v/>
      </c>
      <c r="F10990" s="5" t="str">
        <f t="shared" si="1001"/>
        <v/>
      </c>
      <c r="G10990" s="7">
        <v>83.653999999999996</v>
      </c>
      <c r="H10990" s="7">
        <v>84.24</v>
      </c>
      <c r="I10990" s="7">
        <v>59.643999999999998</v>
      </c>
      <c r="J10990" s="7">
        <v>63.893000000000001</v>
      </c>
      <c r="K10990" s="7">
        <v>71.299000000000007</v>
      </c>
      <c r="L10990" s="7">
        <v>70.802999999999997</v>
      </c>
      <c r="M10990" s="7">
        <v>70.501999999999995</v>
      </c>
      <c r="N10990" s="7">
        <v>42.051000000000002</v>
      </c>
      <c r="O10990" s="7"/>
    </row>
    <row r="10991" spans="1:15" x14ac:dyDescent="0.2">
      <c r="A10991" s="2">
        <v>1</v>
      </c>
      <c r="B10991" s="6" t="s">
        <v>15</v>
      </c>
      <c r="C10991" s="6">
        <v>1</v>
      </c>
      <c r="D10991" s="5" t="s">
        <v>758</v>
      </c>
      <c r="E10991" s="5" t="str">
        <f t="shared" si="1002"/>
        <v/>
      </c>
      <c r="F10991" s="5" t="str">
        <f t="shared" si="1001"/>
        <v/>
      </c>
      <c r="G10991" s="7">
        <v>84.33</v>
      </c>
      <c r="H10991" s="7">
        <v>84.84</v>
      </c>
      <c r="I10991" s="7">
        <v>60.764000000000003</v>
      </c>
      <c r="J10991" s="7">
        <v>66.284999999999997</v>
      </c>
      <c r="K10991" s="7">
        <v>72.055000000000007</v>
      </c>
      <c r="L10991" s="7">
        <v>71.620999999999995</v>
      </c>
      <c r="M10991" s="7">
        <v>74.483999999999995</v>
      </c>
      <c r="N10991" s="7">
        <v>45.259</v>
      </c>
      <c r="O10991" s="7"/>
    </row>
    <row r="10992" spans="1:15" x14ac:dyDescent="0.2">
      <c r="A10992" s="2">
        <v>1</v>
      </c>
      <c r="B10992" s="6" t="s">
        <v>16</v>
      </c>
      <c r="C10992" s="6">
        <v>1</v>
      </c>
      <c r="D10992" s="5" t="s">
        <v>758</v>
      </c>
      <c r="E10992" s="5" t="str">
        <f t="shared" si="1002"/>
        <v/>
      </c>
      <c r="F10992" s="5" t="str">
        <f t="shared" si="1001"/>
        <v/>
      </c>
      <c r="G10992" s="7">
        <v>87.518000000000001</v>
      </c>
      <c r="H10992" s="7">
        <v>87.332999999999998</v>
      </c>
      <c r="I10992" s="7">
        <v>65.405000000000001</v>
      </c>
      <c r="J10992" s="7">
        <v>68.957999999999998</v>
      </c>
      <c r="K10992" s="7">
        <v>74.733999999999995</v>
      </c>
      <c r="L10992" s="7">
        <v>74.891999999999996</v>
      </c>
      <c r="M10992" s="7">
        <v>75.790999999999997</v>
      </c>
      <c r="N10992" s="7">
        <v>49.570999999999998</v>
      </c>
      <c r="O10992" s="7"/>
    </row>
    <row r="10993" spans="1:15" x14ac:dyDescent="0.2">
      <c r="A10993" s="2">
        <v>1</v>
      </c>
      <c r="B10993" s="6" t="s">
        <v>17</v>
      </c>
      <c r="C10993" s="6">
        <v>1</v>
      </c>
      <c r="D10993" s="5" t="s">
        <v>758</v>
      </c>
      <c r="E10993" s="5" t="str">
        <f t="shared" si="1002"/>
        <v/>
      </c>
      <c r="F10993" s="5" t="str">
        <f t="shared" si="1001"/>
        <v/>
      </c>
      <c r="G10993" s="7">
        <v>87.180999999999997</v>
      </c>
      <c r="H10993" s="7">
        <v>87.36</v>
      </c>
      <c r="I10993" s="7">
        <v>66.433999999999997</v>
      </c>
      <c r="J10993" s="7">
        <v>71.159000000000006</v>
      </c>
      <c r="K10993" s="7">
        <v>76.203000000000003</v>
      </c>
      <c r="L10993" s="7">
        <v>76.046000000000006</v>
      </c>
      <c r="M10993" s="7">
        <v>80.391000000000005</v>
      </c>
      <c r="N10993" s="7">
        <v>53.406999999999996</v>
      </c>
      <c r="O10993" s="7"/>
    </row>
    <row r="10994" spans="1:15" x14ac:dyDescent="0.2">
      <c r="A10994" s="2">
        <v>1</v>
      </c>
      <c r="B10994" s="6" t="s">
        <v>18</v>
      </c>
      <c r="C10994" s="6">
        <v>1</v>
      </c>
      <c r="D10994" s="5" t="s">
        <v>758</v>
      </c>
      <c r="E10994" s="5" t="str">
        <f t="shared" si="1002"/>
        <v/>
      </c>
      <c r="F10994" s="5" t="str">
        <f t="shared" si="1001"/>
        <v/>
      </c>
      <c r="G10994" s="7">
        <v>87.346000000000004</v>
      </c>
      <c r="H10994" s="7">
        <v>86.766999999999996</v>
      </c>
      <c r="I10994" s="7">
        <v>62.018000000000001</v>
      </c>
      <c r="J10994" s="7">
        <v>71.882000000000005</v>
      </c>
      <c r="K10994" s="7">
        <v>71.003</v>
      </c>
      <c r="L10994" s="7">
        <v>71.477000000000004</v>
      </c>
      <c r="M10994" s="7">
        <v>79.831000000000003</v>
      </c>
      <c r="N10994" s="7">
        <v>49.51</v>
      </c>
      <c r="O10994" s="7"/>
    </row>
    <row r="10995" spans="1:15" x14ac:dyDescent="0.2">
      <c r="A10995" s="2">
        <v>1</v>
      </c>
      <c r="B10995" s="6" t="s">
        <v>19</v>
      </c>
      <c r="C10995" s="6">
        <v>1</v>
      </c>
      <c r="D10995" s="5" t="s">
        <v>758</v>
      </c>
      <c r="E10995" s="5" t="str">
        <f t="shared" si="1002"/>
        <v/>
      </c>
      <c r="F10995" s="5" t="str">
        <f t="shared" si="1001"/>
        <v/>
      </c>
      <c r="G10995" s="7">
        <v>93.53</v>
      </c>
      <c r="H10995" s="7">
        <v>93.762</v>
      </c>
      <c r="I10995" s="7">
        <v>63.274999999999999</v>
      </c>
      <c r="J10995" s="7">
        <v>72.766999999999996</v>
      </c>
      <c r="K10995" s="7">
        <v>67.650999999999996</v>
      </c>
      <c r="L10995" s="7">
        <v>67.483999999999995</v>
      </c>
      <c r="M10995" s="7">
        <v>77.501000000000005</v>
      </c>
      <c r="N10995" s="7">
        <v>49.037999999999997</v>
      </c>
      <c r="O10995" s="7"/>
    </row>
    <row r="10996" spans="1:15" x14ac:dyDescent="0.2">
      <c r="A10996" s="2">
        <v>1</v>
      </c>
      <c r="B10996" s="6" t="s">
        <v>20</v>
      </c>
      <c r="C10996" s="6">
        <v>1</v>
      </c>
      <c r="D10996" s="5" t="s">
        <v>758</v>
      </c>
      <c r="E10996" s="5" t="str">
        <f t="shared" si="1002"/>
        <v/>
      </c>
      <c r="F10996" s="5" t="str">
        <f t="shared" si="1001"/>
        <v/>
      </c>
      <c r="G10996" s="7">
        <v>95.825000000000003</v>
      </c>
      <c r="H10996" s="7">
        <v>95.876999999999995</v>
      </c>
      <c r="I10996" s="7">
        <v>65.209999999999994</v>
      </c>
      <c r="J10996" s="7">
        <v>75.510000000000005</v>
      </c>
      <c r="K10996" s="7">
        <v>68.051000000000002</v>
      </c>
      <c r="L10996" s="7">
        <v>68.013000000000005</v>
      </c>
      <c r="M10996" s="7">
        <v>77.606999999999999</v>
      </c>
      <c r="N10996" s="7">
        <v>50.606999999999999</v>
      </c>
      <c r="O10996" s="7"/>
    </row>
    <row r="10997" spans="1:15" x14ac:dyDescent="0.2">
      <c r="A10997" s="2">
        <v>1</v>
      </c>
      <c r="B10997" s="6" t="s">
        <v>21</v>
      </c>
      <c r="C10997" s="6">
        <v>1</v>
      </c>
      <c r="D10997" s="5" t="s">
        <v>758</v>
      </c>
      <c r="E10997" s="5" t="str">
        <f t="shared" si="1002"/>
        <v/>
      </c>
      <c r="F10997" s="5" t="str">
        <f t="shared" si="1001"/>
        <v/>
      </c>
      <c r="G10997" s="7">
        <v>94.091999999999999</v>
      </c>
      <c r="H10997" s="7">
        <v>94.524000000000001</v>
      </c>
      <c r="I10997" s="7">
        <v>68.563000000000002</v>
      </c>
      <c r="J10997" s="7">
        <v>78.588999999999999</v>
      </c>
      <c r="K10997" s="7">
        <v>72.867999999999995</v>
      </c>
      <c r="L10997" s="7">
        <v>72.534999999999997</v>
      </c>
      <c r="M10997" s="7">
        <v>78.843999999999994</v>
      </c>
      <c r="N10997" s="7">
        <v>54.058</v>
      </c>
      <c r="O10997" s="7"/>
    </row>
    <row r="10998" spans="1:15" x14ac:dyDescent="0.2">
      <c r="A10998" s="2">
        <v>1</v>
      </c>
      <c r="B10998" s="6" t="s">
        <v>22</v>
      </c>
      <c r="C10998" s="6">
        <v>1</v>
      </c>
      <c r="D10998" s="5" t="s">
        <v>758</v>
      </c>
      <c r="E10998" s="5" t="str">
        <f t="shared" si="1002"/>
        <v/>
      </c>
      <c r="F10998" s="5" t="str">
        <f t="shared" si="1001"/>
        <v/>
      </c>
      <c r="G10998" s="7">
        <v>98.95</v>
      </c>
      <c r="H10998" s="7">
        <v>98.415999999999997</v>
      </c>
      <c r="I10998" s="7">
        <v>73.563000000000002</v>
      </c>
      <c r="J10998" s="7">
        <v>81.884</v>
      </c>
      <c r="K10998" s="7">
        <v>74.343999999999994</v>
      </c>
      <c r="L10998" s="7">
        <v>74.747</v>
      </c>
      <c r="M10998" s="7">
        <v>77.108999999999995</v>
      </c>
      <c r="N10998" s="7">
        <v>56.723999999999997</v>
      </c>
      <c r="O10998" s="7"/>
    </row>
    <row r="10999" spans="1:15" x14ac:dyDescent="0.2">
      <c r="A10999" s="2">
        <v>1</v>
      </c>
      <c r="B10999" s="6" t="s">
        <v>23</v>
      </c>
      <c r="C10999" s="6">
        <v>1</v>
      </c>
      <c r="D10999" s="5" t="s">
        <v>758</v>
      </c>
      <c r="E10999" s="5" t="str">
        <f t="shared" si="1002"/>
        <v/>
      </c>
      <c r="F10999" s="5" t="str">
        <f t="shared" si="1001"/>
        <v/>
      </c>
      <c r="G10999" s="7">
        <v>102.441</v>
      </c>
      <c r="H10999" s="7">
        <v>102.375</v>
      </c>
      <c r="I10999" s="7">
        <v>80.56</v>
      </c>
      <c r="J10999" s="7">
        <v>83.713999999999999</v>
      </c>
      <c r="K10999" s="7">
        <v>78.641000000000005</v>
      </c>
      <c r="L10999" s="7">
        <v>78.691999999999993</v>
      </c>
      <c r="M10999" s="7">
        <v>77.582999999999998</v>
      </c>
      <c r="N10999" s="7">
        <v>62.500999999999998</v>
      </c>
      <c r="O10999" s="7"/>
    </row>
    <row r="11000" spans="1:15" x14ac:dyDescent="0.2">
      <c r="A11000" s="2">
        <v>1</v>
      </c>
      <c r="B11000" s="6" t="s">
        <v>24</v>
      </c>
      <c r="C11000" s="6">
        <v>1</v>
      </c>
      <c r="D11000" s="5" t="s">
        <v>758</v>
      </c>
      <c r="E11000" s="5" t="str">
        <f t="shared" si="1002"/>
        <v/>
      </c>
      <c r="F11000" s="5" t="str">
        <f t="shared" si="1001"/>
        <v/>
      </c>
      <c r="G11000" s="7">
        <v>92.927000000000007</v>
      </c>
      <c r="H11000" s="7">
        <v>94.126000000000005</v>
      </c>
      <c r="I11000" s="7">
        <v>79.774000000000001</v>
      </c>
      <c r="J11000" s="7">
        <v>86.444000000000003</v>
      </c>
      <c r="K11000" s="7">
        <v>85.846000000000004</v>
      </c>
      <c r="L11000" s="7">
        <v>84.751999999999995</v>
      </c>
      <c r="M11000" s="7">
        <v>89.013999999999996</v>
      </c>
      <c r="N11000" s="7">
        <v>71.010000000000005</v>
      </c>
      <c r="O11000" s="7"/>
    </row>
    <row r="11001" spans="1:15" x14ac:dyDescent="0.2">
      <c r="A11001" s="2">
        <v>1</v>
      </c>
      <c r="B11001" s="6" t="s">
        <v>25</v>
      </c>
      <c r="C11001" s="6">
        <v>1</v>
      </c>
      <c r="D11001" s="5" t="s">
        <v>758</v>
      </c>
      <c r="E11001" s="5" t="str">
        <f t="shared" si="1002"/>
        <v/>
      </c>
      <c r="F11001" s="5" t="str">
        <f t="shared" si="1001"/>
        <v/>
      </c>
      <c r="G11001" s="7">
        <v>103.51</v>
      </c>
      <c r="H11001" s="7">
        <v>103.84399999999999</v>
      </c>
      <c r="I11001" s="7">
        <v>93.453999999999994</v>
      </c>
      <c r="J11001" s="7">
        <v>89.18</v>
      </c>
      <c r="K11001" s="7">
        <v>90.286000000000001</v>
      </c>
      <c r="L11001" s="7">
        <v>89.995000000000005</v>
      </c>
      <c r="M11001" s="7">
        <v>84.81</v>
      </c>
      <c r="N11001" s="7">
        <v>79.257999999999996</v>
      </c>
      <c r="O11001" s="7"/>
    </row>
    <row r="11002" spans="1:15" x14ac:dyDescent="0.2">
      <c r="A11002" s="2">
        <v>1</v>
      </c>
      <c r="B11002" s="6" t="s">
        <v>26</v>
      </c>
      <c r="C11002" s="6">
        <v>1</v>
      </c>
      <c r="D11002" s="5" t="s">
        <v>758</v>
      </c>
      <c r="E11002" s="5" t="str">
        <f t="shared" si="1002"/>
        <v/>
      </c>
      <c r="F11002" s="5" t="str">
        <f t="shared" si="1001"/>
        <v/>
      </c>
      <c r="G11002" s="7">
        <v>99.281000000000006</v>
      </c>
      <c r="H11002" s="7">
        <v>99.188000000000002</v>
      </c>
      <c r="I11002" s="7">
        <v>95.418999999999997</v>
      </c>
      <c r="J11002" s="7">
        <v>93.384</v>
      </c>
      <c r="K11002" s="7">
        <v>96.108999999999995</v>
      </c>
      <c r="L11002" s="7">
        <v>96.2</v>
      </c>
      <c r="M11002" s="7">
        <v>92.807000000000002</v>
      </c>
      <c r="N11002" s="7">
        <v>88.555000000000007</v>
      </c>
      <c r="O11002" s="7"/>
    </row>
    <row r="11003" spans="1:15" x14ac:dyDescent="0.2">
      <c r="A11003" s="2">
        <v>1</v>
      </c>
      <c r="B11003" s="6" t="s">
        <v>27</v>
      </c>
      <c r="C11003" s="6">
        <v>1</v>
      </c>
      <c r="D11003" s="5" t="s">
        <v>758</v>
      </c>
      <c r="E11003" s="5" t="str">
        <f t="shared" si="1002"/>
        <v/>
      </c>
      <c r="F11003" s="5" t="str">
        <f t="shared" si="1001"/>
        <v/>
      </c>
      <c r="G11003" s="7">
        <v>99.963999999999999</v>
      </c>
      <c r="H11003" s="7">
        <v>101.649</v>
      </c>
      <c r="I11003" s="7">
        <v>102.676</v>
      </c>
      <c r="J11003" s="7">
        <v>96.63</v>
      </c>
      <c r="K11003" s="7">
        <v>102.71299999999999</v>
      </c>
      <c r="L11003" s="7">
        <v>101.01</v>
      </c>
      <c r="M11003" s="7">
        <v>96.081999999999994</v>
      </c>
      <c r="N11003" s="7">
        <v>98.653000000000006</v>
      </c>
      <c r="O11003" s="7"/>
    </row>
    <row r="11004" spans="1:15" x14ac:dyDescent="0.2">
      <c r="A11004" s="2">
        <v>1</v>
      </c>
      <c r="B11004" s="6" t="s">
        <v>28</v>
      </c>
      <c r="C11004" s="6">
        <v>1</v>
      </c>
      <c r="D11004" s="5" t="s">
        <v>758</v>
      </c>
      <c r="E11004" s="5" t="str">
        <f t="shared" si="1002"/>
        <v/>
      </c>
      <c r="F11004" s="5" t="str">
        <f t="shared" si="1001"/>
        <v/>
      </c>
      <c r="G11004" s="7">
        <v>103.17100000000001</v>
      </c>
      <c r="H11004" s="7">
        <v>103.387</v>
      </c>
      <c r="I11004" s="7">
        <v>107.76300000000001</v>
      </c>
      <c r="J11004" s="7">
        <v>97.92</v>
      </c>
      <c r="K11004" s="7">
        <v>104.45099999999999</v>
      </c>
      <c r="L11004" s="7">
        <v>104.233</v>
      </c>
      <c r="M11004" s="7">
        <v>96.033000000000001</v>
      </c>
      <c r="N11004" s="7">
        <v>103.488</v>
      </c>
      <c r="O11004" s="7"/>
    </row>
    <row r="11005" spans="1:15" x14ac:dyDescent="0.2">
      <c r="A11005" s="2">
        <v>1</v>
      </c>
      <c r="B11005" s="6" t="s">
        <v>29</v>
      </c>
      <c r="C11005" s="6">
        <v>1</v>
      </c>
      <c r="D11005" s="5" t="s">
        <v>758</v>
      </c>
      <c r="E11005" s="5" t="str">
        <f t="shared" si="1002"/>
        <v/>
      </c>
      <c r="F11005" s="5" t="str">
        <f t="shared" si="1001"/>
        <v/>
      </c>
      <c r="G11005" s="7">
        <v>100</v>
      </c>
      <c r="H11005" s="7">
        <v>100</v>
      </c>
      <c r="I11005" s="7">
        <v>100</v>
      </c>
      <c r="J11005" s="7">
        <v>100</v>
      </c>
      <c r="K11005" s="7">
        <v>100</v>
      </c>
      <c r="L11005" s="7">
        <v>100</v>
      </c>
      <c r="M11005" s="7">
        <v>100</v>
      </c>
      <c r="N11005" s="7">
        <v>100</v>
      </c>
      <c r="O11005" s="7"/>
    </row>
    <row r="11006" spans="1:15" x14ac:dyDescent="0.2">
      <c r="A11006" s="2">
        <v>1</v>
      </c>
      <c r="B11006" s="6" t="s">
        <v>30</v>
      </c>
      <c r="C11006" s="6">
        <v>1</v>
      </c>
      <c r="D11006" s="5" t="s">
        <v>758</v>
      </c>
      <c r="E11006" s="5" t="str">
        <f t="shared" si="1002"/>
        <v/>
      </c>
      <c r="F11006" s="5" t="str">
        <f t="shared" si="1001"/>
        <v/>
      </c>
      <c r="G11006" s="7">
        <v>103.411</v>
      </c>
      <c r="H11006" s="7">
        <v>106.85599999999999</v>
      </c>
      <c r="I11006" s="7">
        <v>104.029</v>
      </c>
      <c r="J11006" s="7">
        <v>100.855</v>
      </c>
      <c r="K11006" s="7">
        <v>100.598</v>
      </c>
      <c r="L11006" s="7">
        <v>97.353999999999999</v>
      </c>
      <c r="M11006" s="7">
        <v>95.34</v>
      </c>
      <c r="N11006" s="7">
        <v>99.180999999999997</v>
      </c>
      <c r="O11006" s="7"/>
    </row>
    <row r="11007" spans="1:15" x14ac:dyDescent="0.2">
      <c r="A11007" s="2">
        <v>1</v>
      </c>
      <c r="B11007" s="6" t="s">
        <v>31</v>
      </c>
      <c r="C11007" s="6">
        <v>1</v>
      </c>
      <c r="D11007" s="5" t="s">
        <v>758</v>
      </c>
      <c r="E11007" s="5" t="str">
        <f t="shared" si="1002"/>
        <v/>
      </c>
      <c r="F11007" s="5" t="str">
        <f t="shared" si="1001"/>
        <v/>
      </c>
      <c r="G11007" s="7">
        <v>107.911</v>
      </c>
      <c r="H11007" s="7">
        <v>109.143</v>
      </c>
      <c r="I11007" s="7">
        <v>108.67100000000001</v>
      </c>
      <c r="J11007" s="7">
        <v>101.376</v>
      </c>
      <c r="K11007" s="7">
        <v>100.70399999999999</v>
      </c>
      <c r="L11007" s="7">
        <v>99.566999999999993</v>
      </c>
      <c r="M11007" s="7">
        <v>97.715000000000003</v>
      </c>
      <c r="N11007" s="7">
        <v>106.187</v>
      </c>
      <c r="O11007" s="7"/>
    </row>
    <row r="11008" spans="1:15" x14ac:dyDescent="0.2">
      <c r="A11008" s="2">
        <v>1</v>
      </c>
      <c r="B11008" s="6" t="s">
        <v>32</v>
      </c>
      <c r="C11008" s="6">
        <v>1</v>
      </c>
      <c r="D11008" s="5" t="s">
        <v>758</v>
      </c>
      <c r="E11008" s="5" t="str">
        <f t="shared" si="1002"/>
        <v/>
      </c>
      <c r="F11008" s="5" t="str">
        <f t="shared" si="1001"/>
        <v/>
      </c>
      <c r="G11008" s="7">
        <v>107.911</v>
      </c>
      <c r="H11008" s="7">
        <v>109.116</v>
      </c>
      <c r="I11008" s="7">
        <v>115.36199999999999</v>
      </c>
      <c r="J11008" s="7">
        <v>103.92700000000001</v>
      </c>
      <c r="K11008" s="7">
        <v>106.905</v>
      </c>
      <c r="L11008" s="7">
        <v>105.724</v>
      </c>
      <c r="M11008" s="7">
        <v>104.20099999999999</v>
      </c>
      <c r="N11008" s="7">
        <v>120.209</v>
      </c>
      <c r="O11008" s="7"/>
    </row>
    <row r="11009" spans="1:15" x14ac:dyDescent="0.2">
      <c r="A11009" s="2">
        <v>1</v>
      </c>
      <c r="B11009" s="6" t="s">
        <v>33</v>
      </c>
      <c r="C11009" s="6">
        <v>1</v>
      </c>
      <c r="D11009" s="5" t="s">
        <v>758</v>
      </c>
      <c r="E11009" s="5" t="str">
        <f t="shared" si="1002"/>
        <v/>
      </c>
      <c r="F11009" s="5" t="str">
        <f t="shared" si="1001"/>
        <v/>
      </c>
      <c r="G11009" s="7">
        <v>105.798</v>
      </c>
      <c r="H11009" s="7">
        <v>107.9</v>
      </c>
      <c r="I11009" s="7">
        <v>118.8</v>
      </c>
      <c r="J11009" s="7">
        <v>108.483</v>
      </c>
      <c r="K11009" s="7">
        <v>112.289</v>
      </c>
      <c r="L11009" s="7">
        <v>110.101</v>
      </c>
      <c r="M11009" s="7">
        <v>112.584</v>
      </c>
      <c r="N11009" s="7">
        <v>133.75</v>
      </c>
      <c r="O11009" s="7"/>
    </row>
    <row r="11010" spans="1:15" x14ac:dyDescent="0.2">
      <c r="A11010" s="2">
        <v>1</v>
      </c>
      <c r="B11010" s="6" t="s">
        <v>34</v>
      </c>
      <c r="C11010" s="6">
        <v>1</v>
      </c>
      <c r="D11010" s="5" t="s">
        <v>758</v>
      </c>
      <c r="E11010" s="5" t="str">
        <f t="shared" si="1002"/>
        <v/>
      </c>
      <c r="F11010" s="5" t="str">
        <f t="shared" si="1001"/>
        <v/>
      </c>
      <c r="G11010" s="7">
        <v>109.61</v>
      </c>
      <c r="H11010" s="7">
        <v>112.736</v>
      </c>
      <c r="I11010" s="7">
        <v>130.196</v>
      </c>
      <c r="J11010" s="7">
        <v>111.64100000000001</v>
      </c>
      <c r="K11010" s="7">
        <v>118.78100000000001</v>
      </c>
      <c r="L11010" s="7">
        <v>115.488</v>
      </c>
      <c r="M11010" s="7">
        <v>113.69799999999999</v>
      </c>
      <c r="N11010" s="7">
        <v>148.03100000000001</v>
      </c>
      <c r="O11010" s="7"/>
    </row>
    <row r="11011" spans="1:15" x14ac:dyDescent="0.2">
      <c r="A11011" s="2">
        <v>1</v>
      </c>
      <c r="B11011" s="6" t="s">
        <v>35</v>
      </c>
      <c r="C11011" s="6">
        <v>1</v>
      </c>
      <c r="D11011" s="5" t="s">
        <v>758</v>
      </c>
      <c r="E11011" s="5" t="str">
        <f t="shared" si="1002"/>
        <v/>
      </c>
      <c r="F11011" s="5" t="str">
        <f t="shared" si="1001"/>
        <v/>
      </c>
      <c r="G11011" s="7">
        <v>113.27</v>
      </c>
      <c r="H11011" s="7">
        <v>115.98399999999999</v>
      </c>
      <c r="I11011" s="7">
        <v>130.042</v>
      </c>
      <c r="J11011" s="7">
        <v>112.785</v>
      </c>
      <c r="K11011" s="7">
        <v>114.807</v>
      </c>
      <c r="L11011" s="7">
        <v>112.121</v>
      </c>
      <c r="M11011" s="7">
        <v>112.102</v>
      </c>
      <c r="N11011" s="7">
        <v>145.78</v>
      </c>
      <c r="O11011" s="7"/>
    </row>
    <row r="11012" spans="1:15" x14ac:dyDescent="0.2">
      <c r="A11012" s="2">
        <v>1</v>
      </c>
      <c r="B11012" s="6" t="s">
        <v>36</v>
      </c>
      <c r="C11012" s="6">
        <v>1</v>
      </c>
      <c r="D11012" s="5" t="s">
        <v>758</v>
      </c>
      <c r="E11012" s="5" t="str">
        <f t="shared" si="1002"/>
        <v/>
      </c>
      <c r="F11012" s="5" t="str">
        <f t="shared" si="1001"/>
        <v/>
      </c>
      <c r="G11012" s="7">
        <v>111.70699999999999</v>
      </c>
      <c r="H11012" s="7">
        <v>111.499</v>
      </c>
      <c r="I11012" s="7">
        <v>103.883</v>
      </c>
      <c r="J11012" s="7">
        <v>112.423</v>
      </c>
      <c r="K11012" s="7">
        <v>92.995999999999995</v>
      </c>
      <c r="L11012" s="7">
        <v>93.17</v>
      </c>
      <c r="M11012" s="7">
        <v>111.372</v>
      </c>
      <c r="N11012" s="7">
        <v>115.697</v>
      </c>
      <c r="O11012" s="7"/>
    </row>
    <row r="11013" spans="1:15" x14ac:dyDescent="0.2">
      <c r="A11013" s="2">
        <v>1</v>
      </c>
      <c r="B11013" s="6" t="s">
        <v>37</v>
      </c>
      <c r="C11013" s="6">
        <v>1</v>
      </c>
      <c r="D11013" s="5" t="s">
        <v>758</v>
      </c>
      <c r="E11013" s="5" t="str">
        <f t="shared" si="1002"/>
        <v/>
      </c>
      <c r="F11013" s="5" t="str">
        <f t="shared" si="1001"/>
        <v/>
      </c>
      <c r="G11013" s="7">
        <v>107.152</v>
      </c>
      <c r="H11013" s="7">
        <v>108.86</v>
      </c>
      <c r="I11013" s="7">
        <v>92.575999999999993</v>
      </c>
      <c r="J11013" s="7">
        <v>111.837</v>
      </c>
      <c r="K11013" s="7">
        <v>86.397000000000006</v>
      </c>
      <c r="L11013" s="7">
        <v>85.040999999999997</v>
      </c>
      <c r="M11013" s="7">
        <v>115.202</v>
      </c>
      <c r="N11013" s="7">
        <v>106.649</v>
      </c>
      <c r="O11013" s="7"/>
    </row>
    <row r="11014" spans="1:15" x14ac:dyDescent="0.2">
      <c r="A11014" s="2">
        <v>0</v>
      </c>
      <c r="B11014" s="5" t="s">
        <v>757</v>
      </c>
      <c r="C11014" s="6" t="s">
        <v>0</v>
      </c>
      <c r="E11014" s="5" t="str">
        <f t="shared" si="1002"/>
        <v/>
      </c>
      <c r="F11014" s="5" t="str">
        <f t="shared" si="1001"/>
        <v/>
      </c>
    </row>
    <row r="11015" spans="1:15" x14ac:dyDescent="0.2">
      <c r="A11015" s="2">
        <v>1</v>
      </c>
      <c r="B11015" s="6" t="s">
        <v>13</v>
      </c>
      <c r="C11015" s="6">
        <v>1</v>
      </c>
      <c r="D11015" s="5" t="s">
        <v>759</v>
      </c>
      <c r="E11015" s="5" t="str">
        <f t="shared" si="1002"/>
        <v/>
      </c>
      <c r="F11015" s="5" t="str">
        <f t="shared" si="1001"/>
        <v/>
      </c>
      <c r="G11015" s="7">
        <v>83.653999999999996</v>
      </c>
      <c r="H11015" s="7">
        <v>84.24</v>
      </c>
      <c r="I11015" s="7">
        <v>59.643999999999998</v>
      </c>
      <c r="J11015" s="7">
        <v>63.893000000000001</v>
      </c>
      <c r="K11015" s="7">
        <v>71.299000000000007</v>
      </c>
      <c r="L11015" s="7">
        <v>70.802999999999997</v>
      </c>
      <c r="M11015" s="7">
        <v>70.501999999999995</v>
      </c>
      <c r="N11015" s="7">
        <v>42.051000000000002</v>
      </c>
      <c r="O11015" s="7"/>
    </row>
    <row r="11016" spans="1:15" x14ac:dyDescent="0.2">
      <c r="A11016" s="2">
        <v>1</v>
      </c>
      <c r="B11016" s="6" t="s">
        <v>15</v>
      </c>
      <c r="C11016" s="6">
        <v>1</v>
      </c>
      <c r="D11016" s="5" t="s">
        <v>759</v>
      </c>
      <c r="E11016" s="5" t="str">
        <f t="shared" si="1002"/>
        <v/>
      </c>
      <c r="F11016" s="5" t="str">
        <f t="shared" ref="F11016:F11079" si="1003">IF(LEN(E11016)=0,"",E11016&amp;B11016)</f>
        <v/>
      </c>
      <c r="G11016" s="7">
        <v>84.33</v>
      </c>
      <c r="H11016" s="7">
        <v>84.84</v>
      </c>
      <c r="I11016" s="7">
        <v>60.764000000000003</v>
      </c>
      <c r="J11016" s="7">
        <v>66.284999999999997</v>
      </c>
      <c r="K11016" s="7">
        <v>72.055000000000007</v>
      </c>
      <c r="L11016" s="7">
        <v>71.620999999999995</v>
      </c>
      <c r="M11016" s="7">
        <v>74.483999999999995</v>
      </c>
      <c r="N11016" s="7">
        <v>45.259</v>
      </c>
      <c r="O11016" s="7"/>
    </row>
    <row r="11017" spans="1:15" x14ac:dyDescent="0.2">
      <c r="A11017" s="2">
        <v>1</v>
      </c>
      <c r="B11017" s="6" t="s">
        <v>16</v>
      </c>
      <c r="C11017" s="6">
        <v>1</v>
      </c>
      <c r="D11017" s="5" t="s">
        <v>759</v>
      </c>
      <c r="E11017" s="5" t="str">
        <f t="shared" ref="E11017:E11080" si="1004">IF(C11017=0,IF(LEN(D11017)&lt;&gt;3,"",D11017),IF(LEN(D11017)&lt;&gt;4,"",LEFT(D11017,3)))</f>
        <v/>
      </c>
      <c r="F11017" s="5" t="str">
        <f t="shared" si="1003"/>
        <v/>
      </c>
      <c r="G11017" s="7">
        <v>87.518000000000001</v>
      </c>
      <c r="H11017" s="7">
        <v>87.332999999999998</v>
      </c>
      <c r="I11017" s="7">
        <v>65.405000000000001</v>
      </c>
      <c r="J11017" s="7">
        <v>68.957999999999998</v>
      </c>
      <c r="K11017" s="7">
        <v>74.733999999999995</v>
      </c>
      <c r="L11017" s="7">
        <v>74.891999999999996</v>
      </c>
      <c r="M11017" s="7">
        <v>75.790999999999997</v>
      </c>
      <c r="N11017" s="7">
        <v>49.570999999999998</v>
      </c>
      <c r="O11017" s="7"/>
    </row>
    <row r="11018" spans="1:15" x14ac:dyDescent="0.2">
      <c r="A11018" s="2">
        <v>1</v>
      </c>
      <c r="B11018" s="6" t="s">
        <v>17</v>
      </c>
      <c r="C11018" s="6">
        <v>1</v>
      </c>
      <c r="D11018" s="5" t="s">
        <v>759</v>
      </c>
      <c r="E11018" s="5" t="str">
        <f t="shared" si="1004"/>
        <v/>
      </c>
      <c r="F11018" s="5" t="str">
        <f t="shared" si="1003"/>
        <v/>
      </c>
      <c r="G11018" s="7">
        <v>87.180999999999997</v>
      </c>
      <c r="H11018" s="7">
        <v>87.36</v>
      </c>
      <c r="I11018" s="7">
        <v>66.433999999999997</v>
      </c>
      <c r="J11018" s="7">
        <v>71.159000000000006</v>
      </c>
      <c r="K11018" s="7">
        <v>76.203000000000003</v>
      </c>
      <c r="L11018" s="7">
        <v>76.046000000000006</v>
      </c>
      <c r="M11018" s="7">
        <v>80.391000000000005</v>
      </c>
      <c r="N11018" s="7">
        <v>53.406999999999996</v>
      </c>
      <c r="O11018" s="7"/>
    </row>
    <row r="11019" spans="1:15" x14ac:dyDescent="0.2">
      <c r="A11019" s="2">
        <v>1</v>
      </c>
      <c r="B11019" s="6" t="s">
        <v>18</v>
      </c>
      <c r="C11019" s="6">
        <v>1</v>
      </c>
      <c r="D11019" s="5" t="s">
        <v>759</v>
      </c>
      <c r="E11019" s="5" t="str">
        <f t="shared" si="1004"/>
        <v/>
      </c>
      <c r="F11019" s="5" t="str">
        <f t="shared" si="1003"/>
        <v/>
      </c>
      <c r="G11019" s="7">
        <v>87.346000000000004</v>
      </c>
      <c r="H11019" s="7">
        <v>86.766999999999996</v>
      </c>
      <c r="I11019" s="7">
        <v>62.018000000000001</v>
      </c>
      <c r="J11019" s="7">
        <v>71.882000000000005</v>
      </c>
      <c r="K11019" s="7">
        <v>71.003</v>
      </c>
      <c r="L11019" s="7">
        <v>71.477000000000004</v>
      </c>
      <c r="M11019" s="7">
        <v>79.831000000000003</v>
      </c>
      <c r="N11019" s="7">
        <v>49.51</v>
      </c>
      <c r="O11019" s="7"/>
    </row>
    <row r="11020" spans="1:15" x14ac:dyDescent="0.2">
      <c r="A11020" s="2">
        <v>1</v>
      </c>
      <c r="B11020" s="6" t="s">
        <v>19</v>
      </c>
      <c r="C11020" s="6">
        <v>1</v>
      </c>
      <c r="D11020" s="5" t="s">
        <v>759</v>
      </c>
      <c r="E11020" s="5" t="str">
        <f t="shared" si="1004"/>
        <v/>
      </c>
      <c r="F11020" s="5" t="str">
        <f t="shared" si="1003"/>
        <v/>
      </c>
      <c r="G11020" s="7">
        <v>93.53</v>
      </c>
      <c r="H11020" s="7">
        <v>93.762</v>
      </c>
      <c r="I11020" s="7">
        <v>63.274999999999999</v>
      </c>
      <c r="J11020" s="7">
        <v>72.766999999999996</v>
      </c>
      <c r="K11020" s="7">
        <v>67.650999999999996</v>
      </c>
      <c r="L11020" s="7">
        <v>67.483999999999995</v>
      </c>
      <c r="M11020" s="7">
        <v>77.501000000000005</v>
      </c>
      <c r="N11020" s="7">
        <v>49.037999999999997</v>
      </c>
      <c r="O11020" s="7"/>
    </row>
    <row r="11021" spans="1:15" x14ac:dyDescent="0.2">
      <c r="A11021" s="2">
        <v>1</v>
      </c>
      <c r="B11021" s="6" t="s">
        <v>20</v>
      </c>
      <c r="C11021" s="6">
        <v>1</v>
      </c>
      <c r="D11021" s="5" t="s">
        <v>759</v>
      </c>
      <c r="E11021" s="5" t="str">
        <f t="shared" si="1004"/>
        <v/>
      </c>
      <c r="F11021" s="5" t="str">
        <f t="shared" si="1003"/>
        <v/>
      </c>
      <c r="G11021" s="7">
        <v>95.825000000000003</v>
      </c>
      <c r="H11021" s="7">
        <v>95.876999999999995</v>
      </c>
      <c r="I11021" s="7">
        <v>65.209999999999994</v>
      </c>
      <c r="J11021" s="7">
        <v>75.510000000000005</v>
      </c>
      <c r="K11021" s="7">
        <v>68.051000000000002</v>
      </c>
      <c r="L11021" s="7">
        <v>68.013000000000005</v>
      </c>
      <c r="M11021" s="7">
        <v>77.606999999999999</v>
      </c>
      <c r="N11021" s="7">
        <v>50.606999999999999</v>
      </c>
      <c r="O11021" s="7"/>
    </row>
    <row r="11022" spans="1:15" x14ac:dyDescent="0.2">
      <c r="A11022" s="2">
        <v>1</v>
      </c>
      <c r="B11022" s="6" t="s">
        <v>21</v>
      </c>
      <c r="C11022" s="6">
        <v>1</v>
      </c>
      <c r="D11022" s="5" t="s">
        <v>759</v>
      </c>
      <c r="E11022" s="5" t="str">
        <f t="shared" si="1004"/>
        <v/>
      </c>
      <c r="F11022" s="5" t="str">
        <f t="shared" si="1003"/>
        <v/>
      </c>
      <c r="G11022" s="7">
        <v>94.091999999999999</v>
      </c>
      <c r="H11022" s="7">
        <v>94.524000000000001</v>
      </c>
      <c r="I11022" s="7">
        <v>68.563000000000002</v>
      </c>
      <c r="J11022" s="7">
        <v>78.588999999999999</v>
      </c>
      <c r="K11022" s="7">
        <v>72.867999999999995</v>
      </c>
      <c r="L11022" s="7">
        <v>72.534999999999997</v>
      </c>
      <c r="M11022" s="7">
        <v>78.843999999999994</v>
      </c>
      <c r="N11022" s="7">
        <v>54.058</v>
      </c>
      <c r="O11022" s="7"/>
    </row>
    <row r="11023" spans="1:15" x14ac:dyDescent="0.2">
      <c r="A11023" s="2">
        <v>1</v>
      </c>
      <c r="B11023" s="6" t="s">
        <v>22</v>
      </c>
      <c r="C11023" s="6">
        <v>1</v>
      </c>
      <c r="D11023" s="5" t="s">
        <v>759</v>
      </c>
      <c r="E11023" s="5" t="str">
        <f t="shared" si="1004"/>
        <v/>
      </c>
      <c r="F11023" s="5" t="str">
        <f t="shared" si="1003"/>
        <v/>
      </c>
      <c r="G11023" s="7">
        <v>98.95</v>
      </c>
      <c r="H11023" s="7">
        <v>98.415999999999997</v>
      </c>
      <c r="I11023" s="7">
        <v>73.563000000000002</v>
      </c>
      <c r="J11023" s="7">
        <v>81.884</v>
      </c>
      <c r="K11023" s="7">
        <v>74.343999999999994</v>
      </c>
      <c r="L11023" s="7">
        <v>74.747</v>
      </c>
      <c r="M11023" s="7">
        <v>77.108999999999995</v>
      </c>
      <c r="N11023" s="7">
        <v>56.723999999999997</v>
      </c>
      <c r="O11023" s="7"/>
    </row>
    <row r="11024" spans="1:15" x14ac:dyDescent="0.2">
      <c r="A11024" s="2">
        <v>1</v>
      </c>
      <c r="B11024" s="6" t="s">
        <v>23</v>
      </c>
      <c r="C11024" s="6">
        <v>1</v>
      </c>
      <c r="D11024" s="5" t="s">
        <v>759</v>
      </c>
      <c r="E11024" s="5" t="str">
        <f t="shared" si="1004"/>
        <v/>
      </c>
      <c r="F11024" s="5" t="str">
        <f t="shared" si="1003"/>
        <v/>
      </c>
      <c r="G11024" s="7">
        <v>102.441</v>
      </c>
      <c r="H11024" s="7">
        <v>102.375</v>
      </c>
      <c r="I11024" s="7">
        <v>80.56</v>
      </c>
      <c r="J11024" s="7">
        <v>83.713999999999999</v>
      </c>
      <c r="K11024" s="7">
        <v>78.641000000000005</v>
      </c>
      <c r="L11024" s="7">
        <v>78.691999999999993</v>
      </c>
      <c r="M11024" s="7">
        <v>77.582999999999998</v>
      </c>
      <c r="N11024" s="7">
        <v>62.500999999999998</v>
      </c>
      <c r="O11024" s="7"/>
    </row>
    <row r="11025" spans="1:15" x14ac:dyDescent="0.2">
      <c r="A11025" s="2">
        <v>1</v>
      </c>
      <c r="B11025" s="6" t="s">
        <v>24</v>
      </c>
      <c r="C11025" s="6">
        <v>1</v>
      </c>
      <c r="D11025" s="5" t="s">
        <v>759</v>
      </c>
      <c r="E11025" s="5" t="str">
        <f t="shared" si="1004"/>
        <v/>
      </c>
      <c r="F11025" s="5" t="str">
        <f t="shared" si="1003"/>
        <v/>
      </c>
      <c r="G11025" s="7">
        <v>92.927000000000007</v>
      </c>
      <c r="H11025" s="7">
        <v>94.126000000000005</v>
      </c>
      <c r="I11025" s="7">
        <v>79.774000000000001</v>
      </c>
      <c r="J11025" s="7">
        <v>86.444000000000003</v>
      </c>
      <c r="K11025" s="7">
        <v>85.846000000000004</v>
      </c>
      <c r="L11025" s="7">
        <v>84.751999999999995</v>
      </c>
      <c r="M11025" s="7">
        <v>89.013999999999996</v>
      </c>
      <c r="N11025" s="7">
        <v>71.010000000000005</v>
      </c>
      <c r="O11025" s="7"/>
    </row>
    <row r="11026" spans="1:15" x14ac:dyDescent="0.2">
      <c r="A11026" s="2">
        <v>1</v>
      </c>
      <c r="B11026" s="6" t="s">
        <v>25</v>
      </c>
      <c r="C11026" s="6">
        <v>1</v>
      </c>
      <c r="D11026" s="5" t="s">
        <v>759</v>
      </c>
      <c r="E11026" s="5" t="str">
        <f t="shared" si="1004"/>
        <v/>
      </c>
      <c r="F11026" s="5" t="str">
        <f t="shared" si="1003"/>
        <v/>
      </c>
      <c r="G11026" s="7">
        <v>103.51</v>
      </c>
      <c r="H11026" s="7">
        <v>103.84399999999999</v>
      </c>
      <c r="I11026" s="7">
        <v>93.453999999999994</v>
      </c>
      <c r="J11026" s="7">
        <v>89.18</v>
      </c>
      <c r="K11026" s="7">
        <v>90.286000000000001</v>
      </c>
      <c r="L11026" s="7">
        <v>89.995000000000005</v>
      </c>
      <c r="M11026" s="7">
        <v>84.81</v>
      </c>
      <c r="N11026" s="7">
        <v>79.257999999999996</v>
      </c>
      <c r="O11026" s="7"/>
    </row>
    <row r="11027" spans="1:15" x14ac:dyDescent="0.2">
      <c r="A11027" s="2">
        <v>1</v>
      </c>
      <c r="B11027" s="6" t="s">
        <v>26</v>
      </c>
      <c r="C11027" s="6">
        <v>1</v>
      </c>
      <c r="D11027" s="5" t="s">
        <v>759</v>
      </c>
      <c r="E11027" s="5" t="str">
        <f t="shared" si="1004"/>
        <v/>
      </c>
      <c r="F11027" s="5" t="str">
        <f t="shared" si="1003"/>
        <v/>
      </c>
      <c r="G11027" s="7">
        <v>99.281000000000006</v>
      </c>
      <c r="H11027" s="7">
        <v>99.188000000000002</v>
      </c>
      <c r="I11027" s="7">
        <v>95.418999999999997</v>
      </c>
      <c r="J11027" s="7">
        <v>93.384</v>
      </c>
      <c r="K11027" s="7">
        <v>96.108999999999995</v>
      </c>
      <c r="L11027" s="7">
        <v>96.2</v>
      </c>
      <c r="M11027" s="7">
        <v>92.807000000000002</v>
      </c>
      <c r="N11027" s="7">
        <v>88.555000000000007</v>
      </c>
      <c r="O11027" s="7"/>
    </row>
    <row r="11028" spans="1:15" x14ac:dyDescent="0.2">
      <c r="A11028" s="2">
        <v>1</v>
      </c>
      <c r="B11028" s="6" t="s">
        <v>27</v>
      </c>
      <c r="C11028" s="6">
        <v>1</v>
      </c>
      <c r="D11028" s="5" t="s">
        <v>759</v>
      </c>
      <c r="E11028" s="5" t="str">
        <f t="shared" si="1004"/>
        <v/>
      </c>
      <c r="F11028" s="5" t="str">
        <f t="shared" si="1003"/>
        <v/>
      </c>
      <c r="G11028" s="7">
        <v>99.963999999999999</v>
      </c>
      <c r="H11028" s="7">
        <v>101.649</v>
      </c>
      <c r="I11028" s="7">
        <v>102.676</v>
      </c>
      <c r="J11028" s="7">
        <v>96.63</v>
      </c>
      <c r="K11028" s="7">
        <v>102.71299999999999</v>
      </c>
      <c r="L11028" s="7">
        <v>101.01</v>
      </c>
      <c r="M11028" s="7">
        <v>96.081999999999994</v>
      </c>
      <c r="N11028" s="7">
        <v>98.653000000000006</v>
      </c>
      <c r="O11028" s="7"/>
    </row>
    <row r="11029" spans="1:15" x14ac:dyDescent="0.2">
      <c r="A11029" s="2">
        <v>1</v>
      </c>
      <c r="B11029" s="6" t="s">
        <v>28</v>
      </c>
      <c r="C11029" s="6">
        <v>1</v>
      </c>
      <c r="D11029" s="5" t="s">
        <v>759</v>
      </c>
      <c r="E11029" s="5" t="str">
        <f t="shared" si="1004"/>
        <v/>
      </c>
      <c r="F11029" s="5" t="str">
        <f t="shared" si="1003"/>
        <v/>
      </c>
      <c r="G11029" s="7">
        <v>103.17100000000001</v>
      </c>
      <c r="H11029" s="7">
        <v>103.387</v>
      </c>
      <c r="I11029" s="7">
        <v>107.76300000000001</v>
      </c>
      <c r="J11029" s="7">
        <v>97.92</v>
      </c>
      <c r="K11029" s="7">
        <v>104.45099999999999</v>
      </c>
      <c r="L11029" s="7">
        <v>104.233</v>
      </c>
      <c r="M11029" s="7">
        <v>96.033000000000001</v>
      </c>
      <c r="N11029" s="7">
        <v>103.488</v>
      </c>
      <c r="O11029" s="7"/>
    </row>
    <row r="11030" spans="1:15" x14ac:dyDescent="0.2">
      <c r="A11030" s="2">
        <v>1</v>
      </c>
      <c r="B11030" s="6" t="s">
        <v>29</v>
      </c>
      <c r="C11030" s="6">
        <v>1</v>
      </c>
      <c r="D11030" s="5" t="s">
        <v>759</v>
      </c>
      <c r="E11030" s="5" t="str">
        <f t="shared" si="1004"/>
        <v/>
      </c>
      <c r="F11030" s="5" t="str">
        <f t="shared" si="1003"/>
        <v/>
      </c>
      <c r="G11030" s="7">
        <v>100</v>
      </c>
      <c r="H11030" s="7">
        <v>100</v>
      </c>
      <c r="I11030" s="7">
        <v>100</v>
      </c>
      <c r="J11030" s="7">
        <v>100</v>
      </c>
      <c r="K11030" s="7">
        <v>100</v>
      </c>
      <c r="L11030" s="7">
        <v>100</v>
      </c>
      <c r="M11030" s="7">
        <v>100</v>
      </c>
      <c r="N11030" s="7">
        <v>100</v>
      </c>
      <c r="O11030" s="7"/>
    </row>
    <row r="11031" spans="1:15" x14ac:dyDescent="0.2">
      <c r="A11031" s="2">
        <v>1</v>
      </c>
      <c r="B11031" s="6" t="s">
        <v>30</v>
      </c>
      <c r="C11031" s="6">
        <v>1</v>
      </c>
      <c r="D11031" s="5" t="s">
        <v>759</v>
      </c>
      <c r="E11031" s="5" t="str">
        <f t="shared" si="1004"/>
        <v/>
      </c>
      <c r="F11031" s="5" t="str">
        <f t="shared" si="1003"/>
        <v/>
      </c>
      <c r="G11031" s="7">
        <v>103.411</v>
      </c>
      <c r="H11031" s="7">
        <v>106.85599999999999</v>
      </c>
      <c r="I11031" s="7">
        <v>104.029</v>
      </c>
      <c r="J11031" s="7">
        <v>100.855</v>
      </c>
      <c r="K11031" s="7">
        <v>100.598</v>
      </c>
      <c r="L11031" s="7">
        <v>97.353999999999999</v>
      </c>
      <c r="M11031" s="7">
        <v>95.34</v>
      </c>
      <c r="N11031" s="7">
        <v>99.180999999999997</v>
      </c>
      <c r="O11031" s="7"/>
    </row>
    <row r="11032" spans="1:15" x14ac:dyDescent="0.2">
      <c r="A11032" s="2">
        <v>1</v>
      </c>
      <c r="B11032" s="6" t="s">
        <v>31</v>
      </c>
      <c r="C11032" s="6">
        <v>1</v>
      </c>
      <c r="D11032" s="5" t="s">
        <v>759</v>
      </c>
      <c r="E11032" s="5" t="str">
        <f t="shared" si="1004"/>
        <v/>
      </c>
      <c r="F11032" s="5" t="str">
        <f t="shared" si="1003"/>
        <v/>
      </c>
      <c r="G11032" s="7">
        <v>107.911</v>
      </c>
      <c r="H11032" s="7">
        <v>109.143</v>
      </c>
      <c r="I11032" s="7">
        <v>108.67100000000001</v>
      </c>
      <c r="J11032" s="7">
        <v>101.376</v>
      </c>
      <c r="K11032" s="7">
        <v>100.70399999999999</v>
      </c>
      <c r="L11032" s="7">
        <v>99.566999999999993</v>
      </c>
      <c r="M11032" s="7">
        <v>97.715000000000003</v>
      </c>
      <c r="N11032" s="7">
        <v>106.187</v>
      </c>
      <c r="O11032" s="7"/>
    </row>
    <row r="11033" spans="1:15" x14ac:dyDescent="0.2">
      <c r="A11033" s="2">
        <v>1</v>
      </c>
      <c r="B11033" s="6" t="s">
        <v>32</v>
      </c>
      <c r="C11033" s="6">
        <v>1</v>
      </c>
      <c r="D11033" s="5" t="s">
        <v>759</v>
      </c>
      <c r="E11033" s="5" t="str">
        <f t="shared" si="1004"/>
        <v/>
      </c>
      <c r="F11033" s="5" t="str">
        <f t="shared" si="1003"/>
        <v/>
      </c>
      <c r="G11033" s="7">
        <v>107.911</v>
      </c>
      <c r="H11033" s="7">
        <v>109.116</v>
      </c>
      <c r="I11033" s="7">
        <v>115.36199999999999</v>
      </c>
      <c r="J11033" s="7">
        <v>103.92700000000001</v>
      </c>
      <c r="K11033" s="7">
        <v>106.905</v>
      </c>
      <c r="L11033" s="7">
        <v>105.724</v>
      </c>
      <c r="M11033" s="7">
        <v>104.20099999999999</v>
      </c>
      <c r="N11033" s="7">
        <v>120.209</v>
      </c>
      <c r="O11033" s="7"/>
    </row>
    <row r="11034" spans="1:15" x14ac:dyDescent="0.2">
      <c r="A11034" s="2">
        <v>1</v>
      </c>
      <c r="B11034" s="6" t="s">
        <v>33</v>
      </c>
      <c r="C11034" s="6">
        <v>1</v>
      </c>
      <c r="D11034" s="5" t="s">
        <v>759</v>
      </c>
      <c r="E11034" s="5" t="str">
        <f t="shared" si="1004"/>
        <v/>
      </c>
      <c r="F11034" s="5" t="str">
        <f t="shared" si="1003"/>
        <v/>
      </c>
      <c r="G11034" s="7">
        <v>105.798</v>
      </c>
      <c r="H11034" s="7">
        <v>107.9</v>
      </c>
      <c r="I11034" s="7">
        <v>118.8</v>
      </c>
      <c r="J11034" s="7">
        <v>108.483</v>
      </c>
      <c r="K11034" s="7">
        <v>112.289</v>
      </c>
      <c r="L11034" s="7">
        <v>110.101</v>
      </c>
      <c r="M11034" s="7">
        <v>112.584</v>
      </c>
      <c r="N11034" s="7">
        <v>133.75</v>
      </c>
      <c r="O11034" s="7"/>
    </row>
    <row r="11035" spans="1:15" x14ac:dyDescent="0.2">
      <c r="A11035" s="2">
        <v>1</v>
      </c>
      <c r="B11035" s="6" t="s">
        <v>34</v>
      </c>
      <c r="C11035" s="6">
        <v>1</v>
      </c>
      <c r="D11035" s="5" t="s">
        <v>759</v>
      </c>
      <c r="E11035" s="5" t="str">
        <f t="shared" si="1004"/>
        <v/>
      </c>
      <c r="F11035" s="5" t="str">
        <f t="shared" si="1003"/>
        <v/>
      </c>
      <c r="G11035" s="7">
        <v>109.61</v>
      </c>
      <c r="H11035" s="7">
        <v>112.736</v>
      </c>
      <c r="I11035" s="7">
        <v>130.196</v>
      </c>
      <c r="J11035" s="7">
        <v>111.64100000000001</v>
      </c>
      <c r="K11035" s="7">
        <v>118.78100000000001</v>
      </c>
      <c r="L11035" s="7">
        <v>115.488</v>
      </c>
      <c r="M11035" s="7">
        <v>113.69799999999999</v>
      </c>
      <c r="N11035" s="7">
        <v>148.03100000000001</v>
      </c>
      <c r="O11035" s="7"/>
    </row>
    <row r="11036" spans="1:15" x14ac:dyDescent="0.2">
      <c r="A11036" s="2">
        <v>1</v>
      </c>
      <c r="B11036" s="6" t="s">
        <v>35</v>
      </c>
      <c r="C11036" s="6">
        <v>1</v>
      </c>
      <c r="D11036" s="5" t="s">
        <v>759</v>
      </c>
      <c r="E11036" s="5" t="str">
        <f t="shared" si="1004"/>
        <v/>
      </c>
      <c r="F11036" s="5" t="str">
        <f t="shared" si="1003"/>
        <v/>
      </c>
      <c r="G11036" s="7">
        <v>113.27</v>
      </c>
      <c r="H11036" s="7">
        <v>115.98399999999999</v>
      </c>
      <c r="I11036" s="7">
        <v>130.042</v>
      </c>
      <c r="J11036" s="7">
        <v>112.785</v>
      </c>
      <c r="K11036" s="7">
        <v>114.807</v>
      </c>
      <c r="L11036" s="7">
        <v>112.121</v>
      </c>
      <c r="M11036" s="7">
        <v>112.102</v>
      </c>
      <c r="N11036" s="7">
        <v>145.78</v>
      </c>
      <c r="O11036" s="7"/>
    </row>
    <row r="11037" spans="1:15" x14ac:dyDescent="0.2">
      <c r="A11037" s="2">
        <v>1</v>
      </c>
      <c r="B11037" s="6" t="s">
        <v>36</v>
      </c>
      <c r="C11037" s="6">
        <v>1</v>
      </c>
      <c r="D11037" s="5" t="s">
        <v>759</v>
      </c>
      <c r="E11037" s="5" t="str">
        <f t="shared" si="1004"/>
        <v/>
      </c>
      <c r="F11037" s="5" t="str">
        <f t="shared" si="1003"/>
        <v/>
      </c>
      <c r="G11037" s="7">
        <v>111.70699999999999</v>
      </c>
      <c r="H11037" s="7">
        <v>111.499</v>
      </c>
      <c r="I11037" s="7">
        <v>103.883</v>
      </c>
      <c r="J11037" s="7">
        <v>112.423</v>
      </c>
      <c r="K11037" s="7">
        <v>92.995999999999995</v>
      </c>
      <c r="L11037" s="7">
        <v>93.17</v>
      </c>
      <c r="M11037" s="7">
        <v>111.372</v>
      </c>
      <c r="N11037" s="7">
        <v>115.697</v>
      </c>
      <c r="O11037" s="7"/>
    </row>
    <row r="11038" spans="1:15" x14ac:dyDescent="0.2">
      <c r="A11038" s="2">
        <v>1</v>
      </c>
      <c r="B11038" s="6" t="s">
        <v>37</v>
      </c>
      <c r="C11038" s="6">
        <v>1</v>
      </c>
      <c r="D11038" s="5" t="s">
        <v>759</v>
      </c>
      <c r="E11038" s="5" t="str">
        <f t="shared" si="1004"/>
        <v/>
      </c>
      <c r="F11038" s="5" t="str">
        <f t="shared" si="1003"/>
        <v/>
      </c>
      <c r="G11038" s="7">
        <v>107.152</v>
      </c>
      <c r="H11038" s="7">
        <v>108.86</v>
      </c>
      <c r="I11038" s="7">
        <v>92.575999999999993</v>
      </c>
      <c r="J11038" s="7">
        <v>111.837</v>
      </c>
      <c r="K11038" s="7">
        <v>86.397000000000006</v>
      </c>
      <c r="L11038" s="7">
        <v>85.040999999999997</v>
      </c>
      <c r="M11038" s="7">
        <v>115.202</v>
      </c>
      <c r="N11038" s="7">
        <v>106.649</v>
      </c>
      <c r="O11038" s="7"/>
    </row>
    <row r="11039" spans="1:15" x14ac:dyDescent="0.2">
      <c r="A11039" s="2">
        <v>0</v>
      </c>
      <c r="B11039" s="5" t="s">
        <v>760</v>
      </c>
      <c r="C11039" s="6" t="s">
        <v>0</v>
      </c>
      <c r="E11039" s="5" t="str">
        <f t="shared" si="1004"/>
        <v/>
      </c>
      <c r="F11039" s="5" t="str">
        <f t="shared" si="1003"/>
        <v/>
      </c>
    </row>
    <row r="11040" spans="1:15" x14ac:dyDescent="0.2">
      <c r="A11040" s="2">
        <v>1</v>
      </c>
      <c r="B11040" s="6" t="s">
        <v>13</v>
      </c>
      <c r="C11040" s="6">
        <v>1</v>
      </c>
      <c r="D11040" s="5" t="s">
        <v>761</v>
      </c>
      <c r="E11040" s="5" t="str">
        <f t="shared" si="1004"/>
        <v/>
      </c>
      <c r="F11040" s="5" t="str">
        <f t="shared" si="1003"/>
        <v/>
      </c>
      <c r="G11040" s="7">
        <v>89.789000000000001</v>
      </c>
      <c r="H11040" s="7">
        <v>91.180999999999997</v>
      </c>
      <c r="I11040" s="7">
        <v>66.319000000000003</v>
      </c>
      <c r="J11040" s="7">
        <v>55.290999999999997</v>
      </c>
      <c r="K11040" s="7">
        <v>73.861000000000004</v>
      </c>
      <c r="L11040" s="7">
        <v>72.733999999999995</v>
      </c>
      <c r="M11040" s="7">
        <v>58.055</v>
      </c>
      <c r="N11040" s="7">
        <v>38.502000000000002</v>
      </c>
      <c r="O11040" s="7"/>
    </row>
    <row r="11041" spans="1:15" x14ac:dyDescent="0.2">
      <c r="A11041" s="2">
        <v>1</v>
      </c>
      <c r="B11041" s="6" t="s">
        <v>15</v>
      </c>
      <c r="C11041" s="6">
        <v>1</v>
      </c>
      <c r="D11041" s="5" t="s">
        <v>761</v>
      </c>
      <c r="E11041" s="5" t="str">
        <f t="shared" si="1004"/>
        <v/>
      </c>
      <c r="F11041" s="5" t="str">
        <f t="shared" si="1003"/>
        <v/>
      </c>
      <c r="G11041" s="7">
        <v>92.947000000000003</v>
      </c>
      <c r="H11041" s="7">
        <v>94.421999999999997</v>
      </c>
      <c r="I11041" s="7">
        <v>69.936999999999998</v>
      </c>
      <c r="J11041" s="7">
        <v>58.591000000000001</v>
      </c>
      <c r="K11041" s="7">
        <v>75.244</v>
      </c>
      <c r="L11041" s="7">
        <v>74.069000000000003</v>
      </c>
      <c r="M11041" s="7">
        <v>59.664000000000001</v>
      </c>
      <c r="N11041" s="7">
        <v>41.726999999999997</v>
      </c>
      <c r="O11041" s="7"/>
    </row>
    <row r="11042" spans="1:15" x14ac:dyDescent="0.2">
      <c r="A11042" s="2">
        <v>1</v>
      </c>
      <c r="B11042" s="6" t="s">
        <v>16</v>
      </c>
      <c r="C11042" s="6">
        <v>1</v>
      </c>
      <c r="D11042" s="5" t="s">
        <v>761</v>
      </c>
      <c r="E11042" s="5" t="str">
        <f t="shared" si="1004"/>
        <v/>
      </c>
      <c r="F11042" s="5" t="str">
        <f t="shared" si="1003"/>
        <v/>
      </c>
      <c r="G11042" s="7">
        <v>98.671999999999997</v>
      </c>
      <c r="H11042" s="7">
        <v>99.424999999999997</v>
      </c>
      <c r="I11042" s="7">
        <v>77.841999999999999</v>
      </c>
      <c r="J11042" s="7">
        <v>62.459000000000003</v>
      </c>
      <c r="K11042" s="7">
        <v>78.888999999999996</v>
      </c>
      <c r="L11042" s="7">
        <v>78.290999999999997</v>
      </c>
      <c r="M11042" s="7">
        <v>60.198</v>
      </c>
      <c r="N11042" s="7">
        <v>46.859000000000002</v>
      </c>
      <c r="O11042" s="7"/>
    </row>
    <row r="11043" spans="1:15" x14ac:dyDescent="0.2">
      <c r="A11043" s="2">
        <v>1</v>
      </c>
      <c r="B11043" s="6" t="s">
        <v>17</v>
      </c>
      <c r="C11043" s="6">
        <v>1</v>
      </c>
      <c r="D11043" s="5" t="s">
        <v>761</v>
      </c>
      <c r="E11043" s="5" t="str">
        <f t="shared" si="1004"/>
        <v/>
      </c>
      <c r="F11043" s="5" t="str">
        <f t="shared" si="1003"/>
        <v/>
      </c>
      <c r="G11043" s="7">
        <v>98.915999999999997</v>
      </c>
      <c r="H11043" s="7">
        <v>100.581</v>
      </c>
      <c r="I11043" s="7">
        <v>81.016000000000005</v>
      </c>
      <c r="J11043" s="7">
        <v>65.783000000000001</v>
      </c>
      <c r="K11043" s="7">
        <v>81.903999999999996</v>
      </c>
      <c r="L11043" s="7">
        <v>80.548000000000002</v>
      </c>
      <c r="M11043" s="7">
        <v>64.948999999999998</v>
      </c>
      <c r="N11043" s="7">
        <v>52.619</v>
      </c>
      <c r="O11043" s="7"/>
    </row>
    <row r="11044" spans="1:15" x14ac:dyDescent="0.2">
      <c r="A11044" s="2">
        <v>1</v>
      </c>
      <c r="B11044" s="6" t="s">
        <v>18</v>
      </c>
      <c r="C11044" s="6">
        <v>1</v>
      </c>
      <c r="D11044" s="5" t="s">
        <v>761</v>
      </c>
      <c r="E11044" s="5" t="str">
        <f t="shared" si="1004"/>
        <v/>
      </c>
      <c r="F11044" s="5" t="str">
        <f t="shared" si="1003"/>
        <v/>
      </c>
      <c r="G11044" s="7">
        <v>98.59</v>
      </c>
      <c r="H11044" s="7">
        <v>98.882999999999996</v>
      </c>
      <c r="I11044" s="7">
        <v>76.924999999999997</v>
      </c>
      <c r="J11044" s="7">
        <v>70.751000000000005</v>
      </c>
      <c r="K11044" s="7">
        <v>78.025000000000006</v>
      </c>
      <c r="L11044" s="7">
        <v>77.793999999999997</v>
      </c>
      <c r="M11044" s="7">
        <v>70.382000000000005</v>
      </c>
      <c r="N11044" s="7">
        <v>54.140999999999998</v>
      </c>
      <c r="O11044" s="7"/>
    </row>
    <row r="11045" spans="1:15" x14ac:dyDescent="0.2">
      <c r="A11045" s="2">
        <v>1</v>
      </c>
      <c r="B11045" s="6" t="s">
        <v>19</v>
      </c>
      <c r="C11045" s="6">
        <v>1</v>
      </c>
      <c r="D11045" s="5" t="s">
        <v>761</v>
      </c>
      <c r="E11045" s="5" t="str">
        <f t="shared" si="1004"/>
        <v/>
      </c>
      <c r="F11045" s="5" t="str">
        <f t="shared" si="1003"/>
        <v/>
      </c>
      <c r="G11045" s="7">
        <v>96.822000000000003</v>
      </c>
      <c r="H11045" s="7">
        <v>97.582999999999998</v>
      </c>
      <c r="I11045" s="7">
        <v>75.344999999999999</v>
      </c>
      <c r="J11045" s="7">
        <v>74.352000000000004</v>
      </c>
      <c r="K11045" s="7">
        <v>77.817999999999998</v>
      </c>
      <c r="L11045" s="7">
        <v>77.212000000000003</v>
      </c>
      <c r="M11045" s="7">
        <v>75.593000000000004</v>
      </c>
      <c r="N11045" s="7">
        <v>56.956000000000003</v>
      </c>
      <c r="O11045" s="7"/>
    </row>
    <row r="11046" spans="1:15" x14ac:dyDescent="0.2">
      <c r="A11046" s="2">
        <v>1</v>
      </c>
      <c r="B11046" s="6" t="s">
        <v>20</v>
      </c>
      <c r="C11046" s="6">
        <v>1</v>
      </c>
      <c r="D11046" s="5" t="s">
        <v>761</v>
      </c>
      <c r="E11046" s="5" t="str">
        <f t="shared" si="1004"/>
        <v/>
      </c>
      <c r="F11046" s="5" t="str">
        <f t="shared" si="1003"/>
        <v/>
      </c>
      <c r="G11046" s="7">
        <v>94.242000000000004</v>
      </c>
      <c r="H11046" s="7">
        <v>95.281999999999996</v>
      </c>
      <c r="I11046" s="7">
        <v>74.852000000000004</v>
      </c>
      <c r="J11046" s="7">
        <v>74.668000000000006</v>
      </c>
      <c r="K11046" s="7">
        <v>79.424999999999997</v>
      </c>
      <c r="L11046" s="7">
        <v>78.558000000000007</v>
      </c>
      <c r="M11046" s="7">
        <v>77.781000000000006</v>
      </c>
      <c r="N11046" s="7">
        <v>58.22</v>
      </c>
      <c r="O11046" s="7"/>
    </row>
    <row r="11047" spans="1:15" x14ac:dyDescent="0.2">
      <c r="A11047" s="2">
        <v>1</v>
      </c>
      <c r="B11047" s="6" t="s">
        <v>21</v>
      </c>
      <c r="C11047" s="6">
        <v>1</v>
      </c>
      <c r="D11047" s="5" t="s">
        <v>761</v>
      </c>
      <c r="E11047" s="5" t="str">
        <f t="shared" si="1004"/>
        <v/>
      </c>
      <c r="F11047" s="5" t="str">
        <f t="shared" si="1003"/>
        <v/>
      </c>
      <c r="G11047" s="7">
        <v>93.402000000000001</v>
      </c>
      <c r="H11047" s="7">
        <v>94.055999999999997</v>
      </c>
      <c r="I11047" s="7">
        <v>75.441000000000003</v>
      </c>
      <c r="J11047" s="7">
        <v>75.772000000000006</v>
      </c>
      <c r="K11047" s="7">
        <v>80.771000000000001</v>
      </c>
      <c r="L11047" s="7">
        <v>80.209000000000003</v>
      </c>
      <c r="M11047" s="7">
        <v>79.468000000000004</v>
      </c>
      <c r="N11047" s="7">
        <v>59.951000000000001</v>
      </c>
      <c r="O11047" s="7"/>
    </row>
    <row r="11048" spans="1:15" x14ac:dyDescent="0.2">
      <c r="A11048" s="2">
        <v>1</v>
      </c>
      <c r="B11048" s="6" t="s">
        <v>22</v>
      </c>
      <c r="C11048" s="6">
        <v>1</v>
      </c>
      <c r="D11048" s="5" t="s">
        <v>761</v>
      </c>
      <c r="E11048" s="5" t="str">
        <f t="shared" si="1004"/>
        <v/>
      </c>
      <c r="F11048" s="5" t="str">
        <f t="shared" si="1003"/>
        <v/>
      </c>
      <c r="G11048" s="7">
        <v>94.009</v>
      </c>
      <c r="H11048" s="7">
        <v>94.436999999999998</v>
      </c>
      <c r="I11048" s="7">
        <v>78.405000000000001</v>
      </c>
      <c r="J11048" s="7">
        <v>79.667000000000002</v>
      </c>
      <c r="K11048" s="7">
        <v>83.402000000000001</v>
      </c>
      <c r="L11048" s="7">
        <v>83.024000000000001</v>
      </c>
      <c r="M11048" s="7">
        <v>82.813999999999993</v>
      </c>
      <c r="N11048" s="7">
        <v>64.930999999999997</v>
      </c>
      <c r="O11048" s="7"/>
    </row>
    <row r="11049" spans="1:15" x14ac:dyDescent="0.2">
      <c r="A11049" s="2">
        <v>1</v>
      </c>
      <c r="B11049" s="6" t="s">
        <v>23</v>
      </c>
      <c r="C11049" s="6">
        <v>1</v>
      </c>
      <c r="D11049" s="5" t="s">
        <v>761</v>
      </c>
      <c r="E11049" s="5" t="str">
        <f t="shared" si="1004"/>
        <v/>
      </c>
      <c r="F11049" s="5" t="str">
        <f t="shared" si="1003"/>
        <v/>
      </c>
      <c r="G11049" s="7">
        <v>97.828000000000003</v>
      </c>
      <c r="H11049" s="7">
        <v>98.903000000000006</v>
      </c>
      <c r="I11049" s="7">
        <v>84.034000000000006</v>
      </c>
      <c r="J11049" s="7">
        <v>81.347999999999999</v>
      </c>
      <c r="K11049" s="7">
        <v>85.9</v>
      </c>
      <c r="L11049" s="7">
        <v>84.965000000000003</v>
      </c>
      <c r="M11049" s="7">
        <v>81.012</v>
      </c>
      <c r="N11049" s="7">
        <v>68.078000000000003</v>
      </c>
      <c r="O11049" s="7"/>
    </row>
    <row r="11050" spans="1:15" x14ac:dyDescent="0.2">
      <c r="A11050" s="2">
        <v>1</v>
      </c>
      <c r="B11050" s="6" t="s">
        <v>24</v>
      </c>
      <c r="C11050" s="6">
        <v>1</v>
      </c>
      <c r="D11050" s="5" t="s">
        <v>761</v>
      </c>
      <c r="E11050" s="5" t="str">
        <f t="shared" si="1004"/>
        <v/>
      </c>
      <c r="F11050" s="5" t="str">
        <f t="shared" si="1003"/>
        <v/>
      </c>
      <c r="G11050" s="7">
        <v>99.537000000000006</v>
      </c>
      <c r="H11050" s="7">
        <v>101.584</v>
      </c>
      <c r="I11050" s="7">
        <v>89.072000000000003</v>
      </c>
      <c r="J11050" s="7">
        <v>84.983999999999995</v>
      </c>
      <c r="K11050" s="7">
        <v>89.486999999999995</v>
      </c>
      <c r="L11050" s="7">
        <v>87.683999999999997</v>
      </c>
      <c r="M11050" s="7">
        <v>82.926000000000002</v>
      </c>
      <c r="N11050" s="7">
        <v>73.864000000000004</v>
      </c>
      <c r="O11050" s="7"/>
    </row>
    <row r="11051" spans="1:15" x14ac:dyDescent="0.2">
      <c r="A11051" s="2">
        <v>1</v>
      </c>
      <c r="B11051" s="6" t="s">
        <v>25</v>
      </c>
      <c r="C11051" s="6">
        <v>1</v>
      </c>
      <c r="D11051" s="5" t="s">
        <v>761</v>
      </c>
      <c r="E11051" s="5" t="str">
        <f t="shared" si="1004"/>
        <v/>
      </c>
      <c r="F11051" s="5" t="str">
        <f t="shared" si="1003"/>
        <v/>
      </c>
      <c r="G11051" s="7">
        <v>97.727999999999994</v>
      </c>
      <c r="H11051" s="7">
        <v>99.131</v>
      </c>
      <c r="I11051" s="7">
        <v>90.144999999999996</v>
      </c>
      <c r="J11051" s="7">
        <v>87.332999999999998</v>
      </c>
      <c r="K11051" s="7">
        <v>92.241</v>
      </c>
      <c r="L11051" s="7">
        <v>90.936000000000007</v>
      </c>
      <c r="M11051" s="7">
        <v>88.957999999999998</v>
      </c>
      <c r="N11051" s="7">
        <v>80.191000000000003</v>
      </c>
      <c r="O11051" s="7"/>
    </row>
    <row r="11052" spans="1:15" x14ac:dyDescent="0.2">
      <c r="A11052" s="2">
        <v>1</v>
      </c>
      <c r="B11052" s="6" t="s">
        <v>26</v>
      </c>
      <c r="C11052" s="6">
        <v>1</v>
      </c>
      <c r="D11052" s="5" t="s">
        <v>761</v>
      </c>
      <c r="E11052" s="5" t="str">
        <f t="shared" si="1004"/>
        <v/>
      </c>
      <c r="F11052" s="5" t="str">
        <f t="shared" si="1003"/>
        <v/>
      </c>
      <c r="G11052" s="7">
        <v>97.525000000000006</v>
      </c>
      <c r="H11052" s="7">
        <v>99.078000000000003</v>
      </c>
      <c r="I11052" s="7">
        <v>94.472999999999999</v>
      </c>
      <c r="J11052" s="7">
        <v>89.864000000000004</v>
      </c>
      <c r="K11052" s="7">
        <v>96.870999999999995</v>
      </c>
      <c r="L11052" s="7">
        <v>95.352999999999994</v>
      </c>
      <c r="M11052" s="7">
        <v>92.11</v>
      </c>
      <c r="N11052" s="7">
        <v>87.019000000000005</v>
      </c>
      <c r="O11052" s="7"/>
    </row>
    <row r="11053" spans="1:15" x14ac:dyDescent="0.2">
      <c r="A11053" s="2">
        <v>1</v>
      </c>
      <c r="B11053" s="6" t="s">
        <v>27</v>
      </c>
      <c r="C11053" s="6">
        <v>1</v>
      </c>
      <c r="D11053" s="5" t="s">
        <v>761</v>
      </c>
      <c r="E11053" s="5" t="str">
        <f t="shared" si="1004"/>
        <v/>
      </c>
      <c r="F11053" s="5" t="str">
        <f t="shared" si="1003"/>
        <v/>
      </c>
      <c r="G11053" s="7">
        <v>101.48</v>
      </c>
      <c r="H11053" s="7">
        <v>102.77200000000001</v>
      </c>
      <c r="I11053" s="7">
        <v>103.994</v>
      </c>
      <c r="J11053" s="7">
        <v>92.24</v>
      </c>
      <c r="K11053" s="7">
        <v>102.477</v>
      </c>
      <c r="L11053" s="7">
        <v>101.18899999999999</v>
      </c>
      <c r="M11053" s="7">
        <v>93.203000000000003</v>
      </c>
      <c r="N11053" s="7">
        <v>96.926000000000002</v>
      </c>
      <c r="O11053" s="7"/>
    </row>
    <row r="11054" spans="1:15" x14ac:dyDescent="0.2">
      <c r="A11054" s="2">
        <v>1</v>
      </c>
      <c r="B11054" s="6" t="s">
        <v>28</v>
      </c>
      <c r="C11054" s="6">
        <v>1</v>
      </c>
      <c r="D11054" s="5" t="s">
        <v>761</v>
      </c>
      <c r="E11054" s="5" t="str">
        <f t="shared" si="1004"/>
        <v/>
      </c>
      <c r="F11054" s="5" t="str">
        <f t="shared" si="1003"/>
        <v/>
      </c>
      <c r="G11054" s="7">
        <v>99.637</v>
      </c>
      <c r="H11054" s="7">
        <v>99.600999999999999</v>
      </c>
      <c r="I11054" s="7">
        <v>103.48</v>
      </c>
      <c r="J11054" s="7">
        <v>95.909000000000006</v>
      </c>
      <c r="K11054" s="7">
        <v>103.857</v>
      </c>
      <c r="L11054" s="7">
        <v>103.895</v>
      </c>
      <c r="M11054" s="7">
        <v>97.766000000000005</v>
      </c>
      <c r="N11054" s="7">
        <v>101.169</v>
      </c>
      <c r="O11054" s="7"/>
    </row>
    <row r="11055" spans="1:15" x14ac:dyDescent="0.2">
      <c r="A11055" s="2">
        <v>1</v>
      </c>
      <c r="B11055" s="6" t="s">
        <v>29</v>
      </c>
      <c r="C11055" s="6">
        <v>1</v>
      </c>
      <c r="D11055" s="5" t="s">
        <v>761</v>
      </c>
      <c r="E11055" s="5" t="str">
        <f t="shared" si="1004"/>
        <v/>
      </c>
      <c r="F11055" s="5" t="str">
        <f t="shared" si="1003"/>
        <v/>
      </c>
      <c r="G11055" s="7">
        <v>100</v>
      </c>
      <c r="H11055" s="7">
        <v>100</v>
      </c>
      <c r="I11055" s="7">
        <v>100</v>
      </c>
      <c r="J11055" s="7">
        <v>100</v>
      </c>
      <c r="K11055" s="7">
        <v>100</v>
      </c>
      <c r="L11055" s="7">
        <v>100</v>
      </c>
      <c r="M11055" s="7">
        <v>100</v>
      </c>
      <c r="N11055" s="7">
        <v>100</v>
      </c>
      <c r="O11055" s="7"/>
    </row>
    <row r="11056" spans="1:15" x14ac:dyDescent="0.2">
      <c r="A11056" s="2">
        <v>1</v>
      </c>
      <c r="B11056" s="6" t="s">
        <v>30</v>
      </c>
      <c r="C11056" s="6">
        <v>1</v>
      </c>
      <c r="D11056" s="5" t="s">
        <v>761</v>
      </c>
      <c r="E11056" s="5" t="str">
        <f t="shared" si="1004"/>
        <v/>
      </c>
      <c r="F11056" s="5" t="str">
        <f t="shared" si="1003"/>
        <v/>
      </c>
      <c r="G11056" s="7">
        <v>102.711</v>
      </c>
      <c r="H11056" s="7">
        <v>103.17400000000001</v>
      </c>
      <c r="I11056" s="7">
        <v>101.145</v>
      </c>
      <c r="J11056" s="7">
        <v>102.33199999999999</v>
      </c>
      <c r="K11056" s="7">
        <v>98.475999999999999</v>
      </c>
      <c r="L11056" s="7">
        <v>98.034000000000006</v>
      </c>
      <c r="M11056" s="7">
        <v>100.417</v>
      </c>
      <c r="N11056" s="7">
        <v>101.56699999999999</v>
      </c>
      <c r="O11056" s="7"/>
    </row>
    <row r="11057" spans="1:15" x14ac:dyDescent="0.2">
      <c r="A11057" s="2">
        <v>1</v>
      </c>
      <c r="B11057" s="6" t="s">
        <v>31</v>
      </c>
      <c r="C11057" s="6">
        <v>1</v>
      </c>
      <c r="D11057" s="5" t="s">
        <v>761</v>
      </c>
      <c r="E11057" s="5" t="str">
        <f t="shared" si="1004"/>
        <v/>
      </c>
      <c r="F11057" s="5" t="str">
        <f t="shared" si="1003"/>
        <v/>
      </c>
      <c r="G11057" s="7">
        <v>112.494</v>
      </c>
      <c r="H11057" s="7">
        <v>113.053</v>
      </c>
      <c r="I11057" s="7">
        <v>113.863</v>
      </c>
      <c r="J11057" s="7">
        <v>104.754</v>
      </c>
      <c r="K11057" s="7">
        <v>101.217</v>
      </c>
      <c r="L11057" s="7">
        <v>100.71599999999999</v>
      </c>
      <c r="M11057" s="7">
        <v>96.35</v>
      </c>
      <c r="N11057" s="7">
        <v>109.706</v>
      </c>
      <c r="O11057" s="7"/>
    </row>
    <row r="11058" spans="1:15" x14ac:dyDescent="0.2">
      <c r="A11058" s="2">
        <v>1</v>
      </c>
      <c r="B11058" s="6" t="s">
        <v>32</v>
      </c>
      <c r="C11058" s="6">
        <v>1</v>
      </c>
      <c r="D11058" s="5" t="s">
        <v>761</v>
      </c>
      <c r="E11058" s="5" t="str">
        <f t="shared" si="1004"/>
        <v/>
      </c>
      <c r="F11058" s="5" t="str">
        <f t="shared" si="1003"/>
        <v/>
      </c>
      <c r="G11058" s="7">
        <v>119.717</v>
      </c>
      <c r="H11058" s="7">
        <v>120.062</v>
      </c>
      <c r="I11058" s="7">
        <v>127.681</v>
      </c>
      <c r="J11058" s="7">
        <v>106.35299999999999</v>
      </c>
      <c r="K11058" s="7">
        <v>106.65300000000001</v>
      </c>
      <c r="L11058" s="7">
        <v>106.346</v>
      </c>
      <c r="M11058" s="7">
        <v>95.12</v>
      </c>
      <c r="N11058" s="7">
        <v>121.45</v>
      </c>
      <c r="O11058" s="7"/>
    </row>
    <row r="11059" spans="1:15" x14ac:dyDescent="0.2">
      <c r="A11059" s="2">
        <v>1</v>
      </c>
      <c r="B11059" s="6" t="s">
        <v>33</v>
      </c>
      <c r="C11059" s="6">
        <v>1</v>
      </c>
      <c r="D11059" s="5" t="s">
        <v>761</v>
      </c>
      <c r="E11059" s="5" t="str">
        <f t="shared" si="1004"/>
        <v/>
      </c>
      <c r="F11059" s="5" t="str">
        <f t="shared" si="1003"/>
        <v/>
      </c>
      <c r="G11059" s="7">
        <v>121.078</v>
      </c>
      <c r="H11059" s="7">
        <v>120.17400000000001</v>
      </c>
      <c r="I11059" s="7">
        <v>134.232</v>
      </c>
      <c r="J11059" s="7">
        <v>110.352</v>
      </c>
      <c r="K11059" s="7">
        <v>110.863</v>
      </c>
      <c r="L11059" s="7">
        <v>111.69799999999999</v>
      </c>
      <c r="M11059" s="7">
        <v>100.65900000000001</v>
      </c>
      <c r="N11059" s="7">
        <v>135.11600000000001</v>
      </c>
      <c r="O11059" s="7"/>
    </row>
    <row r="11060" spans="1:15" x14ac:dyDescent="0.2">
      <c r="A11060" s="2">
        <v>1</v>
      </c>
      <c r="B11060" s="6" t="s">
        <v>34</v>
      </c>
      <c r="C11060" s="6">
        <v>1</v>
      </c>
      <c r="D11060" s="5" t="s">
        <v>761</v>
      </c>
      <c r="E11060" s="5" t="str">
        <f t="shared" si="1004"/>
        <v/>
      </c>
      <c r="F11060" s="5" t="str">
        <f t="shared" si="1003"/>
        <v/>
      </c>
      <c r="G11060" s="7">
        <v>118.294</v>
      </c>
      <c r="H11060" s="7">
        <v>118.36</v>
      </c>
      <c r="I11060" s="7">
        <v>137.92099999999999</v>
      </c>
      <c r="J11060" s="7">
        <v>115.634</v>
      </c>
      <c r="K11060" s="7">
        <v>116.592</v>
      </c>
      <c r="L11060" s="7">
        <v>116.527</v>
      </c>
      <c r="M11060" s="7">
        <v>108.29600000000001</v>
      </c>
      <c r="N11060" s="7">
        <v>149.364</v>
      </c>
      <c r="O11060" s="7"/>
    </row>
    <row r="11061" spans="1:15" x14ac:dyDescent="0.2">
      <c r="A11061" s="2">
        <v>1</v>
      </c>
      <c r="B11061" s="6" t="s">
        <v>35</v>
      </c>
      <c r="C11061" s="6">
        <v>1</v>
      </c>
      <c r="D11061" s="5" t="s">
        <v>761</v>
      </c>
      <c r="E11061" s="5" t="str">
        <f t="shared" si="1004"/>
        <v/>
      </c>
      <c r="F11061" s="5" t="str">
        <f t="shared" si="1003"/>
        <v/>
      </c>
      <c r="G11061" s="7">
        <v>123.276</v>
      </c>
      <c r="H11061" s="7">
        <v>122.378</v>
      </c>
      <c r="I11061" s="7">
        <v>143.98500000000001</v>
      </c>
      <c r="J11061" s="7">
        <v>117.98</v>
      </c>
      <c r="K11061" s="7">
        <v>116.79900000000001</v>
      </c>
      <c r="L11061" s="7">
        <v>117.65600000000001</v>
      </c>
      <c r="M11061" s="7">
        <v>108.238</v>
      </c>
      <c r="N11061" s="7">
        <v>155.846</v>
      </c>
      <c r="O11061" s="7"/>
    </row>
    <row r="11062" spans="1:15" x14ac:dyDescent="0.2">
      <c r="A11062" s="2">
        <v>1</v>
      </c>
      <c r="B11062" s="6" t="s">
        <v>36</v>
      </c>
      <c r="C11062" s="6">
        <v>1</v>
      </c>
      <c r="D11062" s="5" t="s">
        <v>761</v>
      </c>
      <c r="E11062" s="5" t="str">
        <f t="shared" si="1004"/>
        <v/>
      </c>
      <c r="F11062" s="5" t="str">
        <f t="shared" si="1003"/>
        <v/>
      </c>
      <c r="G11062" s="7">
        <v>116.498</v>
      </c>
      <c r="H11062" s="7">
        <v>113.85899999999999</v>
      </c>
      <c r="I11062" s="7">
        <v>126.681</v>
      </c>
      <c r="J11062" s="7">
        <v>119.646</v>
      </c>
      <c r="K11062" s="7">
        <v>108.741</v>
      </c>
      <c r="L11062" s="7">
        <v>111.261</v>
      </c>
      <c r="M11062" s="7">
        <v>119.536</v>
      </c>
      <c r="N11062" s="7">
        <v>151.429</v>
      </c>
      <c r="O11062" s="7"/>
    </row>
    <row r="11063" spans="1:15" x14ac:dyDescent="0.2">
      <c r="A11063" s="2">
        <v>1</v>
      </c>
      <c r="B11063" s="6" t="s">
        <v>37</v>
      </c>
      <c r="C11063" s="6">
        <v>1</v>
      </c>
      <c r="D11063" s="5" t="s">
        <v>761</v>
      </c>
      <c r="E11063" s="5" t="str">
        <f t="shared" si="1004"/>
        <v/>
      </c>
      <c r="F11063" s="5" t="str">
        <f t="shared" si="1003"/>
        <v/>
      </c>
      <c r="G11063" s="7">
        <v>113.779</v>
      </c>
      <c r="H11063" s="7">
        <v>111.94</v>
      </c>
      <c r="I11063" s="7">
        <v>122.48</v>
      </c>
      <c r="J11063" s="7">
        <v>119.855</v>
      </c>
      <c r="K11063" s="7">
        <v>107.64700000000001</v>
      </c>
      <c r="L11063" s="7">
        <v>109.416</v>
      </c>
      <c r="M11063" s="7">
        <v>125.69</v>
      </c>
      <c r="N11063" s="7">
        <v>153.94499999999999</v>
      </c>
      <c r="O11063" s="7"/>
    </row>
    <row r="11064" spans="1:15" x14ac:dyDescent="0.2">
      <c r="A11064" s="2">
        <v>0</v>
      </c>
      <c r="B11064" s="5" t="s">
        <v>760</v>
      </c>
      <c r="C11064" s="6" t="s">
        <v>0</v>
      </c>
      <c r="E11064" s="5" t="str">
        <f t="shared" si="1004"/>
        <v/>
      </c>
      <c r="F11064" s="5" t="str">
        <f t="shared" si="1003"/>
        <v/>
      </c>
    </row>
    <row r="11065" spans="1:15" x14ac:dyDescent="0.2">
      <c r="A11065" s="2">
        <v>1</v>
      </c>
      <c r="B11065" s="6" t="s">
        <v>13</v>
      </c>
      <c r="C11065" s="6">
        <v>1</v>
      </c>
      <c r="D11065" s="5" t="s">
        <v>762</v>
      </c>
      <c r="E11065" s="5" t="str">
        <f t="shared" si="1004"/>
        <v/>
      </c>
      <c r="F11065" s="5" t="str">
        <f t="shared" si="1003"/>
        <v/>
      </c>
      <c r="G11065" s="7">
        <v>89.789000000000001</v>
      </c>
      <c r="H11065" s="7">
        <v>91.180999999999997</v>
      </c>
      <c r="I11065" s="7">
        <v>66.319000000000003</v>
      </c>
      <c r="J11065" s="7">
        <v>55.290999999999997</v>
      </c>
      <c r="K11065" s="7">
        <v>73.861000000000004</v>
      </c>
      <c r="L11065" s="7">
        <v>72.733999999999995</v>
      </c>
      <c r="M11065" s="7">
        <v>58.055</v>
      </c>
      <c r="N11065" s="7">
        <v>38.502000000000002</v>
      </c>
      <c r="O11065" s="7"/>
    </row>
    <row r="11066" spans="1:15" x14ac:dyDescent="0.2">
      <c r="A11066" s="2">
        <v>1</v>
      </c>
      <c r="B11066" s="6" t="s">
        <v>15</v>
      </c>
      <c r="C11066" s="6">
        <v>1</v>
      </c>
      <c r="D11066" s="5" t="s">
        <v>762</v>
      </c>
      <c r="E11066" s="5" t="str">
        <f t="shared" si="1004"/>
        <v/>
      </c>
      <c r="F11066" s="5" t="str">
        <f t="shared" si="1003"/>
        <v/>
      </c>
      <c r="G11066" s="7">
        <v>92.947000000000003</v>
      </c>
      <c r="H11066" s="7">
        <v>94.421999999999997</v>
      </c>
      <c r="I11066" s="7">
        <v>69.936999999999998</v>
      </c>
      <c r="J11066" s="7">
        <v>58.591000000000001</v>
      </c>
      <c r="K11066" s="7">
        <v>75.244</v>
      </c>
      <c r="L11066" s="7">
        <v>74.069000000000003</v>
      </c>
      <c r="M11066" s="7">
        <v>59.664000000000001</v>
      </c>
      <c r="N11066" s="7">
        <v>41.726999999999997</v>
      </c>
      <c r="O11066" s="7"/>
    </row>
    <row r="11067" spans="1:15" x14ac:dyDescent="0.2">
      <c r="A11067" s="2">
        <v>1</v>
      </c>
      <c r="B11067" s="6" t="s">
        <v>16</v>
      </c>
      <c r="C11067" s="6">
        <v>1</v>
      </c>
      <c r="D11067" s="5" t="s">
        <v>762</v>
      </c>
      <c r="E11067" s="5" t="str">
        <f t="shared" si="1004"/>
        <v/>
      </c>
      <c r="F11067" s="5" t="str">
        <f t="shared" si="1003"/>
        <v/>
      </c>
      <c r="G11067" s="7">
        <v>98.671999999999997</v>
      </c>
      <c r="H11067" s="7">
        <v>99.424999999999997</v>
      </c>
      <c r="I11067" s="7">
        <v>77.841999999999999</v>
      </c>
      <c r="J11067" s="7">
        <v>62.459000000000003</v>
      </c>
      <c r="K11067" s="7">
        <v>78.888999999999996</v>
      </c>
      <c r="L11067" s="7">
        <v>78.290999999999997</v>
      </c>
      <c r="M11067" s="7">
        <v>60.198</v>
      </c>
      <c r="N11067" s="7">
        <v>46.859000000000002</v>
      </c>
      <c r="O11067" s="7"/>
    </row>
    <row r="11068" spans="1:15" x14ac:dyDescent="0.2">
      <c r="A11068" s="2">
        <v>1</v>
      </c>
      <c r="B11068" s="6" t="s">
        <v>17</v>
      </c>
      <c r="C11068" s="6">
        <v>1</v>
      </c>
      <c r="D11068" s="5" t="s">
        <v>762</v>
      </c>
      <c r="E11068" s="5" t="str">
        <f t="shared" si="1004"/>
        <v/>
      </c>
      <c r="F11068" s="5" t="str">
        <f t="shared" si="1003"/>
        <v/>
      </c>
      <c r="G11068" s="7">
        <v>98.915999999999997</v>
      </c>
      <c r="H11068" s="7">
        <v>100.581</v>
      </c>
      <c r="I11068" s="7">
        <v>81.016000000000005</v>
      </c>
      <c r="J11068" s="7">
        <v>65.783000000000001</v>
      </c>
      <c r="K11068" s="7">
        <v>81.903999999999996</v>
      </c>
      <c r="L11068" s="7">
        <v>80.548000000000002</v>
      </c>
      <c r="M11068" s="7">
        <v>64.948999999999998</v>
      </c>
      <c r="N11068" s="7">
        <v>52.619</v>
      </c>
      <c r="O11068" s="7"/>
    </row>
    <row r="11069" spans="1:15" x14ac:dyDescent="0.2">
      <c r="A11069" s="2">
        <v>1</v>
      </c>
      <c r="B11069" s="6" t="s">
        <v>18</v>
      </c>
      <c r="C11069" s="6">
        <v>1</v>
      </c>
      <c r="D11069" s="5" t="s">
        <v>762</v>
      </c>
      <c r="E11069" s="5" t="str">
        <f t="shared" si="1004"/>
        <v/>
      </c>
      <c r="F11069" s="5" t="str">
        <f t="shared" si="1003"/>
        <v/>
      </c>
      <c r="G11069" s="7">
        <v>98.59</v>
      </c>
      <c r="H11069" s="7">
        <v>98.882999999999996</v>
      </c>
      <c r="I11069" s="7">
        <v>76.924999999999997</v>
      </c>
      <c r="J11069" s="7">
        <v>70.751000000000005</v>
      </c>
      <c r="K11069" s="7">
        <v>78.025000000000006</v>
      </c>
      <c r="L11069" s="7">
        <v>77.793999999999997</v>
      </c>
      <c r="M11069" s="7">
        <v>70.382000000000005</v>
      </c>
      <c r="N11069" s="7">
        <v>54.140999999999998</v>
      </c>
      <c r="O11069" s="7"/>
    </row>
    <row r="11070" spans="1:15" x14ac:dyDescent="0.2">
      <c r="A11070" s="2">
        <v>1</v>
      </c>
      <c r="B11070" s="6" t="s">
        <v>19</v>
      </c>
      <c r="C11070" s="6">
        <v>1</v>
      </c>
      <c r="D11070" s="5" t="s">
        <v>762</v>
      </c>
      <c r="E11070" s="5" t="str">
        <f t="shared" si="1004"/>
        <v/>
      </c>
      <c r="F11070" s="5" t="str">
        <f t="shared" si="1003"/>
        <v/>
      </c>
      <c r="G11070" s="7">
        <v>96.822000000000003</v>
      </c>
      <c r="H11070" s="7">
        <v>97.582999999999998</v>
      </c>
      <c r="I11070" s="7">
        <v>75.344999999999999</v>
      </c>
      <c r="J11070" s="7">
        <v>74.352000000000004</v>
      </c>
      <c r="K11070" s="7">
        <v>77.817999999999998</v>
      </c>
      <c r="L11070" s="7">
        <v>77.212000000000003</v>
      </c>
      <c r="M11070" s="7">
        <v>75.593000000000004</v>
      </c>
      <c r="N11070" s="7">
        <v>56.956000000000003</v>
      </c>
      <c r="O11070" s="7"/>
    </row>
    <row r="11071" spans="1:15" x14ac:dyDescent="0.2">
      <c r="A11071" s="2">
        <v>1</v>
      </c>
      <c r="B11071" s="6" t="s">
        <v>20</v>
      </c>
      <c r="C11071" s="6">
        <v>1</v>
      </c>
      <c r="D11071" s="5" t="s">
        <v>762</v>
      </c>
      <c r="E11071" s="5" t="str">
        <f t="shared" si="1004"/>
        <v/>
      </c>
      <c r="F11071" s="5" t="str">
        <f t="shared" si="1003"/>
        <v/>
      </c>
      <c r="G11071" s="7">
        <v>94.242000000000004</v>
      </c>
      <c r="H11071" s="7">
        <v>95.281999999999996</v>
      </c>
      <c r="I11071" s="7">
        <v>74.852000000000004</v>
      </c>
      <c r="J11071" s="7">
        <v>74.668000000000006</v>
      </c>
      <c r="K11071" s="7">
        <v>79.424999999999997</v>
      </c>
      <c r="L11071" s="7">
        <v>78.558000000000007</v>
      </c>
      <c r="M11071" s="7">
        <v>77.781000000000006</v>
      </c>
      <c r="N11071" s="7">
        <v>58.22</v>
      </c>
      <c r="O11071" s="7"/>
    </row>
    <row r="11072" spans="1:15" x14ac:dyDescent="0.2">
      <c r="A11072" s="2">
        <v>1</v>
      </c>
      <c r="B11072" s="6" t="s">
        <v>21</v>
      </c>
      <c r="C11072" s="6">
        <v>1</v>
      </c>
      <c r="D11072" s="5" t="s">
        <v>762</v>
      </c>
      <c r="E11072" s="5" t="str">
        <f t="shared" si="1004"/>
        <v/>
      </c>
      <c r="F11072" s="5" t="str">
        <f t="shared" si="1003"/>
        <v/>
      </c>
      <c r="G11072" s="7">
        <v>93.402000000000001</v>
      </c>
      <c r="H11072" s="7">
        <v>94.055999999999997</v>
      </c>
      <c r="I11072" s="7">
        <v>75.441000000000003</v>
      </c>
      <c r="J11072" s="7">
        <v>75.772000000000006</v>
      </c>
      <c r="K11072" s="7">
        <v>80.771000000000001</v>
      </c>
      <c r="L11072" s="7">
        <v>80.209000000000003</v>
      </c>
      <c r="M11072" s="7">
        <v>79.468000000000004</v>
      </c>
      <c r="N11072" s="7">
        <v>59.951000000000001</v>
      </c>
      <c r="O11072" s="7"/>
    </row>
    <row r="11073" spans="1:15" x14ac:dyDescent="0.2">
      <c r="A11073" s="2">
        <v>1</v>
      </c>
      <c r="B11073" s="6" t="s">
        <v>22</v>
      </c>
      <c r="C11073" s="6">
        <v>1</v>
      </c>
      <c r="D11073" s="5" t="s">
        <v>762</v>
      </c>
      <c r="E11073" s="5" t="str">
        <f t="shared" si="1004"/>
        <v/>
      </c>
      <c r="F11073" s="5" t="str">
        <f t="shared" si="1003"/>
        <v/>
      </c>
      <c r="G11073" s="7">
        <v>94.009</v>
      </c>
      <c r="H11073" s="7">
        <v>94.436999999999998</v>
      </c>
      <c r="I11073" s="7">
        <v>78.405000000000001</v>
      </c>
      <c r="J11073" s="7">
        <v>79.667000000000002</v>
      </c>
      <c r="K11073" s="7">
        <v>83.402000000000001</v>
      </c>
      <c r="L11073" s="7">
        <v>83.024000000000001</v>
      </c>
      <c r="M11073" s="7">
        <v>82.813999999999993</v>
      </c>
      <c r="N11073" s="7">
        <v>64.930999999999997</v>
      </c>
      <c r="O11073" s="7"/>
    </row>
    <row r="11074" spans="1:15" x14ac:dyDescent="0.2">
      <c r="A11074" s="2">
        <v>1</v>
      </c>
      <c r="B11074" s="6" t="s">
        <v>23</v>
      </c>
      <c r="C11074" s="6">
        <v>1</v>
      </c>
      <c r="D11074" s="5" t="s">
        <v>762</v>
      </c>
      <c r="E11074" s="5" t="str">
        <f t="shared" si="1004"/>
        <v/>
      </c>
      <c r="F11074" s="5" t="str">
        <f t="shared" si="1003"/>
        <v/>
      </c>
      <c r="G11074" s="7">
        <v>97.828000000000003</v>
      </c>
      <c r="H11074" s="7">
        <v>98.903000000000006</v>
      </c>
      <c r="I11074" s="7">
        <v>84.034000000000006</v>
      </c>
      <c r="J11074" s="7">
        <v>81.347999999999999</v>
      </c>
      <c r="K11074" s="7">
        <v>85.9</v>
      </c>
      <c r="L11074" s="7">
        <v>84.965000000000003</v>
      </c>
      <c r="M11074" s="7">
        <v>81.012</v>
      </c>
      <c r="N11074" s="7">
        <v>68.078000000000003</v>
      </c>
      <c r="O11074" s="7"/>
    </row>
    <row r="11075" spans="1:15" x14ac:dyDescent="0.2">
      <c r="A11075" s="2">
        <v>1</v>
      </c>
      <c r="B11075" s="6" t="s">
        <v>24</v>
      </c>
      <c r="C11075" s="6">
        <v>1</v>
      </c>
      <c r="D11075" s="5" t="s">
        <v>762</v>
      </c>
      <c r="E11075" s="5" t="str">
        <f t="shared" si="1004"/>
        <v/>
      </c>
      <c r="F11075" s="5" t="str">
        <f t="shared" si="1003"/>
        <v/>
      </c>
      <c r="G11075" s="7">
        <v>99.537000000000006</v>
      </c>
      <c r="H11075" s="7">
        <v>101.584</v>
      </c>
      <c r="I11075" s="7">
        <v>89.072000000000003</v>
      </c>
      <c r="J11075" s="7">
        <v>84.983999999999995</v>
      </c>
      <c r="K11075" s="7">
        <v>89.486999999999995</v>
      </c>
      <c r="L11075" s="7">
        <v>87.683999999999997</v>
      </c>
      <c r="M11075" s="7">
        <v>82.926000000000002</v>
      </c>
      <c r="N11075" s="7">
        <v>73.864000000000004</v>
      </c>
      <c r="O11075" s="7"/>
    </row>
    <row r="11076" spans="1:15" x14ac:dyDescent="0.2">
      <c r="A11076" s="2">
        <v>1</v>
      </c>
      <c r="B11076" s="6" t="s">
        <v>25</v>
      </c>
      <c r="C11076" s="6">
        <v>1</v>
      </c>
      <c r="D11076" s="5" t="s">
        <v>762</v>
      </c>
      <c r="E11076" s="5" t="str">
        <f t="shared" si="1004"/>
        <v/>
      </c>
      <c r="F11076" s="5" t="str">
        <f t="shared" si="1003"/>
        <v/>
      </c>
      <c r="G11076" s="7">
        <v>97.727999999999994</v>
      </c>
      <c r="H11076" s="7">
        <v>99.131</v>
      </c>
      <c r="I11076" s="7">
        <v>90.144999999999996</v>
      </c>
      <c r="J11076" s="7">
        <v>87.332999999999998</v>
      </c>
      <c r="K11076" s="7">
        <v>92.241</v>
      </c>
      <c r="L11076" s="7">
        <v>90.936000000000007</v>
      </c>
      <c r="M11076" s="7">
        <v>88.957999999999998</v>
      </c>
      <c r="N11076" s="7">
        <v>80.191000000000003</v>
      </c>
      <c r="O11076" s="7"/>
    </row>
    <row r="11077" spans="1:15" x14ac:dyDescent="0.2">
      <c r="A11077" s="2">
        <v>1</v>
      </c>
      <c r="B11077" s="6" t="s">
        <v>26</v>
      </c>
      <c r="C11077" s="6">
        <v>1</v>
      </c>
      <c r="D11077" s="5" t="s">
        <v>762</v>
      </c>
      <c r="E11077" s="5" t="str">
        <f t="shared" si="1004"/>
        <v/>
      </c>
      <c r="F11077" s="5" t="str">
        <f t="shared" si="1003"/>
        <v/>
      </c>
      <c r="G11077" s="7">
        <v>97.525000000000006</v>
      </c>
      <c r="H11077" s="7">
        <v>99.078000000000003</v>
      </c>
      <c r="I11077" s="7">
        <v>94.472999999999999</v>
      </c>
      <c r="J11077" s="7">
        <v>89.864000000000004</v>
      </c>
      <c r="K11077" s="7">
        <v>96.870999999999995</v>
      </c>
      <c r="L11077" s="7">
        <v>95.352999999999994</v>
      </c>
      <c r="M11077" s="7">
        <v>92.11</v>
      </c>
      <c r="N11077" s="7">
        <v>87.019000000000005</v>
      </c>
      <c r="O11077" s="7"/>
    </row>
    <row r="11078" spans="1:15" x14ac:dyDescent="0.2">
      <c r="A11078" s="2">
        <v>1</v>
      </c>
      <c r="B11078" s="6" t="s">
        <v>27</v>
      </c>
      <c r="C11078" s="6">
        <v>1</v>
      </c>
      <c r="D11078" s="5" t="s">
        <v>762</v>
      </c>
      <c r="E11078" s="5" t="str">
        <f t="shared" si="1004"/>
        <v/>
      </c>
      <c r="F11078" s="5" t="str">
        <f t="shared" si="1003"/>
        <v/>
      </c>
      <c r="G11078" s="7">
        <v>101.48</v>
      </c>
      <c r="H11078" s="7">
        <v>102.77200000000001</v>
      </c>
      <c r="I11078" s="7">
        <v>103.994</v>
      </c>
      <c r="J11078" s="7">
        <v>92.24</v>
      </c>
      <c r="K11078" s="7">
        <v>102.477</v>
      </c>
      <c r="L11078" s="7">
        <v>101.18899999999999</v>
      </c>
      <c r="M11078" s="7">
        <v>93.203000000000003</v>
      </c>
      <c r="N11078" s="7">
        <v>96.926000000000002</v>
      </c>
      <c r="O11078" s="7"/>
    </row>
    <row r="11079" spans="1:15" x14ac:dyDescent="0.2">
      <c r="A11079" s="2">
        <v>1</v>
      </c>
      <c r="B11079" s="6" t="s">
        <v>28</v>
      </c>
      <c r="C11079" s="6">
        <v>1</v>
      </c>
      <c r="D11079" s="5" t="s">
        <v>762</v>
      </c>
      <c r="E11079" s="5" t="str">
        <f t="shared" si="1004"/>
        <v/>
      </c>
      <c r="F11079" s="5" t="str">
        <f t="shared" si="1003"/>
        <v/>
      </c>
      <c r="G11079" s="7">
        <v>99.637</v>
      </c>
      <c r="H11079" s="7">
        <v>99.600999999999999</v>
      </c>
      <c r="I11079" s="7">
        <v>103.48</v>
      </c>
      <c r="J11079" s="7">
        <v>95.909000000000006</v>
      </c>
      <c r="K11079" s="7">
        <v>103.857</v>
      </c>
      <c r="L11079" s="7">
        <v>103.895</v>
      </c>
      <c r="M11079" s="7">
        <v>97.766000000000005</v>
      </c>
      <c r="N11079" s="7">
        <v>101.169</v>
      </c>
      <c r="O11079" s="7"/>
    </row>
    <row r="11080" spans="1:15" x14ac:dyDescent="0.2">
      <c r="A11080" s="2">
        <v>1</v>
      </c>
      <c r="B11080" s="6" t="s">
        <v>29</v>
      </c>
      <c r="C11080" s="6">
        <v>1</v>
      </c>
      <c r="D11080" s="5" t="s">
        <v>762</v>
      </c>
      <c r="E11080" s="5" t="str">
        <f t="shared" si="1004"/>
        <v/>
      </c>
      <c r="F11080" s="5" t="str">
        <f t="shared" ref="F11080:F11143" si="1005">IF(LEN(E11080)=0,"",E11080&amp;B11080)</f>
        <v/>
      </c>
      <c r="G11080" s="7">
        <v>100</v>
      </c>
      <c r="H11080" s="7">
        <v>100</v>
      </c>
      <c r="I11080" s="7">
        <v>100</v>
      </c>
      <c r="J11080" s="7">
        <v>100</v>
      </c>
      <c r="K11080" s="7">
        <v>100</v>
      </c>
      <c r="L11080" s="7">
        <v>100</v>
      </c>
      <c r="M11080" s="7">
        <v>100</v>
      </c>
      <c r="N11080" s="7">
        <v>100</v>
      </c>
      <c r="O11080" s="7"/>
    </row>
    <row r="11081" spans="1:15" x14ac:dyDescent="0.2">
      <c r="A11081" s="2">
        <v>1</v>
      </c>
      <c r="B11081" s="6" t="s">
        <v>30</v>
      </c>
      <c r="C11081" s="6">
        <v>1</v>
      </c>
      <c r="D11081" s="5" t="s">
        <v>762</v>
      </c>
      <c r="E11081" s="5" t="str">
        <f t="shared" ref="E11081:E11144" si="1006">IF(C11081=0,IF(LEN(D11081)&lt;&gt;3,"",D11081),IF(LEN(D11081)&lt;&gt;4,"",LEFT(D11081,3)))</f>
        <v/>
      </c>
      <c r="F11081" s="5" t="str">
        <f t="shared" si="1005"/>
        <v/>
      </c>
      <c r="G11081" s="7">
        <v>102.711</v>
      </c>
      <c r="H11081" s="7">
        <v>103.17400000000001</v>
      </c>
      <c r="I11081" s="7">
        <v>101.145</v>
      </c>
      <c r="J11081" s="7">
        <v>102.33199999999999</v>
      </c>
      <c r="K11081" s="7">
        <v>98.475999999999999</v>
      </c>
      <c r="L11081" s="7">
        <v>98.034000000000006</v>
      </c>
      <c r="M11081" s="7">
        <v>100.417</v>
      </c>
      <c r="N11081" s="7">
        <v>101.56699999999999</v>
      </c>
      <c r="O11081" s="7"/>
    </row>
    <row r="11082" spans="1:15" x14ac:dyDescent="0.2">
      <c r="A11082" s="2">
        <v>1</v>
      </c>
      <c r="B11082" s="6" t="s">
        <v>31</v>
      </c>
      <c r="C11082" s="6">
        <v>1</v>
      </c>
      <c r="D11082" s="5" t="s">
        <v>762</v>
      </c>
      <c r="E11082" s="5" t="str">
        <f t="shared" si="1006"/>
        <v/>
      </c>
      <c r="F11082" s="5" t="str">
        <f t="shared" si="1005"/>
        <v/>
      </c>
      <c r="G11082" s="7">
        <v>112.494</v>
      </c>
      <c r="H11082" s="7">
        <v>113.053</v>
      </c>
      <c r="I11082" s="7">
        <v>113.863</v>
      </c>
      <c r="J11082" s="7">
        <v>104.754</v>
      </c>
      <c r="K11082" s="7">
        <v>101.217</v>
      </c>
      <c r="L11082" s="7">
        <v>100.71599999999999</v>
      </c>
      <c r="M11082" s="7">
        <v>96.35</v>
      </c>
      <c r="N11082" s="7">
        <v>109.706</v>
      </c>
      <c r="O11082" s="7"/>
    </row>
    <row r="11083" spans="1:15" x14ac:dyDescent="0.2">
      <c r="A11083" s="2">
        <v>1</v>
      </c>
      <c r="B11083" s="6" t="s">
        <v>32</v>
      </c>
      <c r="C11083" s="6">
        <v>1</v>
      </c>
      <c r="D11083" s="5" t="s">
        <v>762</v>
      </c>
      <c r="E11083" s="5" t="str">
        <f t="shared" si="1006"/>
        <v/>
      </c>
      <c r="F11083" s="5" t="str">
        <f t="shared" si="1005"/>
        <v/>
      </c>
      <c r="G11083" s="7">
        <v>119.717</v>
      </c>
      <c r="H11083" s="7">
        <v>120.062</v>
      </c>
      <c r="I11083" s="7">
        <v>127.681</v>
      </c>
      <c r="J11083" s="7">
        <v>106.35299999999999</v>
      </c>
      <c r="K11083" s="7">
        <v>106.65300000000001</v>
      </c>
      <c r="L11083" s="7">
        <v>106.346</v>
      </c>
      <c r="M11083" s="7">
        <v>95.12</v>
      </c>
      <c r="N11083" s="7">
        <v>121.45</v>
      </c>
      <c r="O11083" s="7"/>
    </row>
    <row r="11084" spans="1:15" x14ac:dyDescent="0.2">
      <c r="A11084" s="2">
        <v>1</v>
      </c>
      <c r="B11084" s="6" t="s">
        <v>33</v>
      </c>
      <c r="C11084" s="6">
        <v>1</v>
      </c>
      <c r="D11084" s="5" t="s">
        <v>762</v>
      </c>
      <c r="E11084" s="5" t="str">
        <f t="shared" si="1006"/>
        <v/>
      </c>
      <c r="F11084" s="5" t="str">
        <f t="shared" si="1005"/>
        <v/>
      </c>
      <c r="G11084" s="7">
        <v>121.078</v>
      </c>
      <c r="H11084" s="7">
        <v>120.17400000000001</v>
      </c>
      <c r="I11084" s="7">
        <v>134.232</v>
      </c>
      <c r="J11084" s="7">
        <v>110.352</v>
      </c>
      <c r="K11084" s="7">
        <v>110.863</v>
      </c>
      <c r="L11084" s="7">
        <v>111.69799999999999</v>
      </c>
      <c r="M11084" s="7">
        <v>100.65900000000001</v>
      </c>
      <c r="N11084" s="7">
        <v>135.11600000000001</v>
      </c>
      <c r="O11084" s="7"/>
    </row>
    <row r="11085" spans="1:15" x14ac:dyDescent="0.2">
      <c r="A11085" s="2">
        <v>1</v>
      </c>
      <c r="B11085" s="6" t="s">
        <v>34</v>
      </c>
      <c r="C11085" s="6">
        <v>1</v>
      </c>
      <c r="D11085" s="5" t="s">
        <v>762</v>
      </c>
      <c r="E11085" s="5" t="str">
        <f t="shared" si="1006"/>
        <v/>
      </c>
      <c r="F11085" s="5" t="str">
        <f t="shared" si="1005"/>
        <v/>
      </c>
      <c r="G11085" s="7">
        <v>118.294</v>
      </c>
      <c r="H11085" s="7">
        <v>118.36</v>
      </c>
      <c r="I11085" s="7">
        <v>137.92099999999999</v>
      </c>
      <c r="J11085" s="7">
        <v>115.634</v>
      </c>
      <c r="K11085" s="7">
        <v>116.592</v>
      </c>
      <c r="L11085" s="7">
        <v>116.527</v>
      </c>
      <c r="M11085" s="7">
        <v>108.29600000000001</v>
      </c>
      <c r="N11085" s="7">
        <v>149.364</v>
      </c>
      <c r="O11085" s="7"/>
    </row>
    <row r="11086" spans="1:15" x14ac:dyDescent="0.2">
      <c r="A11086" s="2">
        <v>1</v>
      </c>
      <c r="B11086" s="6" t="s">
        <v>35</v>
      </c>
      <c r="C11086" s="6">
        <v>1</v>
      </c>
      <c r="D11086" s="5" t="s">
        <v>762</v>
      </c>
      <c r="E11086" s="5" t="str">
        <f t="shared" si="1006"/>
        <v/>
      </c>
      <c r="F11086" s="5" t="str">
        <f t="shared" si="1005"/>
        <v/>
      </c>
      <c r="G11086" s="7">
        <v>123.276</v>
      </c>
      <c r="H11086" s="7">
        <v>122.378</v>
      </c>
      <c r="I11086" s="7">
        <v>143.98500000000001</v>
      </c>
      <c r="J11086" s="7">
        <v>117.98</v>
      </c>
      <c r="K11086" s="7">
        <v>116.79900000000001</v>
      </c>
      <c r="L11086" s="7">
        <v>117.65600000000001</v>
      </c>
      <c r="M11086" s="7">
        <v>108.238</v>
      </c>
      <c r="N11086" s="7">
        <v>155.846</v>
      </c>
      <c r="O11086" s="7"/>
    </row>
    <row r="11087" spans="1:15" x14ac:dyDescent="0.2">
      <c r="A11087" s="2">
        <v>1</v>
      </c>
      <c r="B11087" s="6" t="s">
        <v>36</v>
      </c>
      <c r="C11087" s="6">
        <v>1</v>
      </c>
      <c r="D11087" s="5" t="s">
        <v>762</v>
      </c>
      <c r="E11087" s="5" t="str">
        <f t="shared" si="1006"/>
        <v/>
      </c>
      <c r="F11087" s="5" t="str">
        <f t="shared" si="1005"/>
        <v/>
      </c>
      <c r="G11087" s="7">
        <v>116.498</v>
      </c>
      <c r="H11087" s="7">
        <v>113.85899999999999</v>
      </c>
      <c r="I11087" s="7">
        <v>126.681</v>
      </c>
      <c r="J11087" s="7">
        <v>119.646</v>
      </c>
      <c r="K11087" s="7">
        <v>108.741</v>
      </c>
      <c r="L11087" s="7">
        <v>111.261</v>
      </c>
      <c r="M11087" s="7">
        <v>119.536</v>
      </c>
      <c r="N11087" s="7">
        <v>151.429</v>
      </c>
      <c r="O11087" s="7"/>
    </row>
    <row r="11088" spans="1:15" x14ac:dyDescent="0.2">
      <c r="A11088" s="2">
        <v>1</v>
      </c>
      <c r="B11088" s="6" t="s">
        <v>37</v>
      </c>
      <c r="C11088" s="6">
        <v>1</v>
      </c>
      <c r="D11088" s="5" t="s">
        <v>762</v>
      </c>
      <c r="E11088" s="5" t="str">
        <f t="shared" si="1006"/>
        <v/>
      </c>
      <c r="F11088" s="5" t="str">
        <f t="shared" si="1005"/>
        <v/>
      </c>
      <c r="G11088" s="7">
        <v>113.779</v>
      </c>
      <c r="H11088" s="7">
        <v>111.94</v>
      </c>
      <c r="I11088" s="7">
        <v>122.48</v>
      </c>
      <c r="J11088" s="7">
        <v>119.855</v>
      </c>
      <c r="K11088" s="7">
        <v>107.64700000000001</v>
      </c>
      <c r="L11088" s="7">
        <v>109.416</v>
      </c>
      <c r="M11088" s="7">
        <v>125.69</v>
      </c>
      <c r="N11088" s="7">
        <v>153.94499999999999</v>
      </c>
      <c r="O11088" s="7"/>
    </row>
    <row r="11089" spans="1:15" x14ac:dyDescent="0.2">
      <c r="A11089" s="2">
        <v>0</v>
      </c>
      <c r="B11089" s="5" t="s">
        <v>763</v>
      </c>
      <c r="C11089" s="6" t="s">
        <v>0</v>
      </c>
      <c r="E11089" s="5" t="str">
        <f t="shared" si="1006"/>
        <v/>
      </c>
      <c r="F11089" s="5" t="str">
        <f t="shared" si="1005"/>
        <v/>
      </c>
    </row>
    <row r="11090" spans="1:15" x14ac:dyDescent="0.2">
      <c r="A11090" s="2">
        <v>1</v>
      </c>
      <c r="B11090" s="6" t="s">
        <v>13</v>
      </c>
      <c r="C11090" s="6">
        <v>1</v>
      </c>
      <c r="D11090" s="5" t="s">
        <v>764</v>
      </c>
      <c r="E11090" s="5" t="str">
        <f t="shared" si="1006"/>
        <v/>
      </c>
      <c r="F11090" s="5" t="str">
        <f t="shared" si="1005"/>
        <v/>
      </c>
      <c r="G11090" s="7">
        <v>84.82</v>
      </c>
      <c r="H11090" s="7">
        <v>87.813000000000002</v>
      </c>
      <c r="I11090" s="7">
        <v>84.631</v>
      </c>
      <c r="J11090" s="7">
        <v>61.284999999999997</v>
      </c>
      <c r="K11090" s="7">
        <v>99.778000000000006</v>
      </c>
      <c r="L11090" s="7">
        <v>96.376999999999995</v>
      </c>
      <c r="M11090" s="7">
        <v>55.186999999999998</v>
      </c>
      <c r="N11090" s="7">
        <v>46.704999999999998</v>
      </c>
      <c r="O11090" s="7"/>
    </row>
    <row r="11091" spans="1:15" x14ac:dyDescent="0.2">
      <c r="A11091" s="2">
        <v>1</v>
      </c>
      <c r="B11091" s="6" t="s">
        <v>15</v>
      </c>
      <c r="C11091" s="6">
        <v>1</v>
      </c>
      <c r="D11091" s="5" t="s">
        <v>764</v>
      </c>
      <c r="E11091" s="5" t="str">
        <f t="shared" si="1006"/>
        <v/>
      </c>
      <c r="F11091" s="5" t="str">
        <f t="shared" si="1005"/>
        <v/>
      </c>
      <c r="G11091" s="7">
        <v>89.025000000000006</v>
      </c>
      <c r="H11091" s="7">
        <v>91.340999999999994</v>
      </c>
      <c r="I11091" s="7">
        <v>91.486999999999995</v>
      </c>
      <c r="J11091" s="7">
        <v>64.662999999999997</v>
      </c>
      <c r="K11091" s="7">
        <v>102.765</v>
      </c>
      <c r="L11091" s="7">
        <v>100.16</v>
      </c>
      <c r="M11091" s="7">
        <v>58.122</v>
      </c>
      <c r="N11091" s="7">
        <v>53.173999999999999</v>
      </c>
      <c r="O11091" s="7"/>
    </row>
    <row r="11092" spans="1:15" x14ac:dyDescent="0.2">
      <c r="A11092" s="2">
        <v>1</v>
      </c>
      <c r="B11092" s="6" t="s">
        <v>16</v>
      </c>
      <c r="C11092" s="6">
        <v>1</v>
      </c>
      <c r="D11092" s="5" t="s">
        <v>764</v>
      </c>
      <c r="E11092" s="5" t="str">
        <f t="shared" si="1006"/>
        <v/>
      </c>
      <c r="F11092" s="5" t="str">
        <f t="shared" si="1005"/>
        <v/>
      </c>
      <c r="G11092" s="7">
        <v>89.265000000000001</v>
      </c>
      <c r="H11092" s="7">
        <v>92.4</v>
      </c>
      <c r="I11092" s="7">
        <v>94.271000000000001</v>
      </c>
      <c r="J11092" s="7">
        <v>68.040999999999997</v>
      </c>
      <c r="K11092" s="7">
        <v>105.608</v>
      </c>
      <c r="L11092" s="7">
        <v>102.02500000000001</v>
      </c>
      <c r="M11092" s="7">
        <v>59.194000000000003</v>
      </c>
      <c r="N11092" s="7">
        <v>55.802</v>
      </c>
      <c r="O11092" s="7"/>
    </row>
    <row r="11093" spans="1:15" x14ac:dyDescent="0.2">
      <c r="A11093" s="2">
        <v>1</v>
      </c>
      <c r="B11093" s="6" t="s">
        <v>17</v>
      </c>
      <c r="C11093" s="6">
        <v>1</v>
      </c>
      <c r="D11093" s="5" t="s">
        <v>764</v>
      </c>
      <c r="E11093" s="5" t="str">
        <f t="shared" si="1006"/>
        <v/>
      </c>
      <c r="F11093" s="5" t="str">
        <f t="shared" si="1005"/>
        <v/>
      </c>
      <c r="G11093" s="7">
        <v>95.423000000000002</v>
      </c>
      <c r="H11093" s="7">
        <v>98.962000000000003</v>
      </c>
      <c r="I11093" s="7">
        <v>98.644999999999996</v>
      </c>
      <c r="J11093" s="7">
        <v>70.453999999999994</v>
      </c>
      <c r="K11093" s="7">
        <v>103.377</v>
      </c>
      <c r="L11093" s="7">
        <v>99.68</v>
      </c>
      <c r="M11093" s="7">
        <v>59.715000000000003</v>
      </c>
      <c r="N11093" s="7">
        <v>58.905999999999999</v>
      </c>
      <c r="O11093" s="7"/>
    </row>
    <row r="11094" spans="1:15" x14ac:dyDescent="0.2">
      <c r="A11094" s="2">
        <v>1</v>
      </c>
      <c r="B11094" s="6" t="s">
        <v>18</v>
      </c>
      <c r="C11094" s="6">
        <v>1</v>
      </c>
      <c r="D11094" s="5" t="s">
        <v>764</v>
      </c>
      <c r="E11094" s="5" t="str">
        <f t="shared" si="1006"/>
        <v/>
      </c>
      <c r="F11094" s="5" t="str">
        <f t="shared" si="1005"/>
        <v/>
      </c>
      <c r="G11094" s="7">
        <v>94.066999999999993</v>
      </c>
      <c r="H11094" s="7">
        <v>96.718999999999994</v>
      </c>
      <c r="I11094" s="7">
        <v>92.183999999999997</v>
      </c>
      <c r="J11094" s="7">
        <v>71.225999999999999</v>
      </c>
      <c r="K11094" s="7">
        <v>97.998000000000005</v>
      </c>
      <c r="L11094" s="7">
        <v>95.311999999999998</v>
      </c>
      <c r="M11094" s="7">
        <v>63.167999999999999</v>
      </c>
      <c r="N11094" s="7">
        <v>58.231000000000002</v>
      </c>
      <c r="O11094" s="7"/>
    </row>
    <row r="11095" spans="1:15" x14ac:dyDescent="0.2">
      <c r="A11095" s="2">
        <v>1</v>
      </c>
      <c r="B11095" s="6" t="s">
        <v>19</v>
      </c>
      <c r="C11095" s="6">
        <v>1</v>
      </c>
      <c r="D11095" s="5" t="s">
        <v>764</v>
      </c>
      <c r="E11095" s="5" t="str">
        <f t="shared" si="1006"/>
        <v/>
      </c>
      <c r="F11095" s="5" t="str">
        <f t="shared" si="1005"/>
        <v/>
      </c>
      <c r="G11095" s="7">
        <v>99.682000000000002</v>
      </c>
      <c r="H11095" s="7">
        <v>103.024</v>
      </c>
      <c r="I11095" s="7">
        <v>95.284999999999997</v>
      </c>
      <c r="J11095" s="7">
        <v>72.335999999999999</v>
      </c>
      <c r="K11095" s="7">
        <v>95.587999999999994</v>
      </c>
      <c r="L11095" s="7">
        <v>92.488</v>
      </c>
      <c r="M11095" s="7">
        <v>63.118000000000002</v>
      </c>
      <c r="N11095" s="7">
        <v>60.140999999999998</v>
      </c>
      <c r="O11095" s="7"/>
    </row>
    <row r="11096" spans="1:15" x14ac:dyDescent="0.2">
      <c r="A11096" s="2">
        <v>1</v>
      </c>
      <c r="B11096" s="6" t="s">
        <v>20</v>
      </c>
      <c r="C11096" s="6">
        <v>1</v>
      </c>
      <c r="D11096" s="5" t="s">
        <v>764</v>
      </c>
      <c r="E11096" s="5" t="str">
        <f t="shared" si="1006"/>
        <v/>
      </c>
      <c r="F11096" s="5" t="str">
        <f t="shared" si="1005"/>
        <v/>
      </c>
      <c r="G11096" s="7">
        <v>97.299000000000007</v>
      </c>
      <c r="H11096" s="7">
        <v>101.392</v>
      </c>
      <c r="I11096" s="7">
        <v>92.911000000000001</v>
      </c>
      <c r="J11096" s="7">
        <v>74.411000000000001</v>
      </c>
      <c r="K11096" s="7">
        <v>95.49</v>
      </c>
      <c r="L11096" s="7">
        <v>91.635999999999996</v>
      </c>
      <c r="M11096" s="7">
        <v>64.581999999999994</v>
      </c>
      <c r="N11096" s="7">
        <v>60.003999999999998</v>
      </c>
      <c r="O11096" s="7"/>
    </row>
    <row r="11097" spans="1:15" x14ac:dyDescent="0.2">
      <c r="A11097" s="2">
        <v>1</v>
      </c>
      <c r="B11097" s="6" t="s">
        <v>21</v>
      </c>
      <c r="C11097" s="6">
        <v>1</v>
      </c>
      <c r="D11097" s="5" t="s">
        <v>764</v>
      </c>
      <c r="E11097" s="5" t="str">
        <f t="shared" si="1006"/>
        <v/>
      </c>
      <c r="F11097" s="5" t="str">
        <f t="shared" si="1005"/>
        <v/>
      </c>
      <c r="G11097" s="7">
        <v>93.861999999999995</v>
      </c>
      <c r="H11097" s="7">
        <v>96.625</v>
      </c>
      <c r="I11097" s="7">
        <v>87.308000000000007</v>
      </c>
      <c r="J11097" s="7">
        <v>78.174999999999997</v>
      </c>
      <c r="K11097" s="7">
        <v>93.016999999999996</v>
      </c>
      <c r="L11097" s="7">
        <v>90.356999999999999</v>
      </c>
      <c r="M11097" s="7">
        <v>70.801000000000002</v>
      </c>
      <c r="N11097" s="7">
        <v>61.814</v>
      </c>
      <c r="O11097" s="7"/>
    </row>
    <row r="11098" spans="1:15" x14ac:dyDescent="0.2">
      <c r="A11098" s="2">
        <v>1</v>
      </c>
      <c r="B11098" s="6" t="s">
        <v>22</v>
      </c>
      <c r="C11098" s="6">
        <v>1</v>
      </c>
      <c r="D11098" s="5" t="s">
        <v>764</v>
      </c>
      <c r="E11098" s="5" t="str">
        <f t="shared" si="1006"/>
        <v/>
      </c>
      <c r="F11098" s="5" t="str">
        <f t="shared" si="1005"/>
        <v/>
      </c>
      <c r="G11098" s="7">
        <v>90.706000000000003</v>
      </c>
      <c r="H11098" s="7">
        <v>94.652000000000001</v>
      </c>
      <c r="I11098" s="7">
        <v>88.802999999999997</v>
      </c>
      <c r="J11098" s="7">
        <v>82.18</v>
      </c>
      <c r="K11098" s="7">
        <v>97.902000000000001</v>
      </c>
      <c r="L11098" s="7">
        <v>93.82</v>
      </c>
      <c r="M11098" s="7">
        <v>76.367000000000004</v>
      </c>
      <c r="N11098" s="7">
        <v>67.816000000000003</v>
      </c>
      <c r="O11098" s="7"/>
    </row>
    <row r="11099" spans="1:15" x14ac:dyDescent="0.2">
      <c r="A11099" s="2">
        <v>1</v>
      </c>
      <c r="B11099" s="6" t="s">
        <v>23</v>
      </c>
      <c r="C11099" s="6">
        <v>1</v>
      </c>
      <c r="D11099" s="5" t="s">
        <v>764</v>
      </c>
      <c r="E11099" s="5" t="str">
        <f t="shared" si="1006"/>
        <v/>
      </c>
      <c r="F11099" s="5" t="str">
        <f t="shared" si="1005"/>
        <v/>
      </c>
      <c r="G11099" s="7">
        <v>91.447999999999993</v>
      </c>
      <c r="H11099" s="7">
        <v>92.960999999999999</v>
      </c>
      <c r="I11099" s="7">
        <v>89.593999999999994</v>
      </c>
      <c r="J11099" s="7">
        <v>85.558000000000007</v>
      </c>
      <c r="K11099" s="7">
        <v>97.971999999999994</v>
      </c>
      <c r="L11099" s="7">
        <v>96.376999999999995</v>
      </c>
      <c r="M11099" s="7">
        <v>82.641999999999996</v>
      </c>
      <c r="N11099" s="7">
        <v>74.042000000000002</v>
      </c>
      <c r="O11099" s="7"/>
    </row>
    <row r="11100" spans="1:15" x14ac:dyDescent="0.2">
      <c r="A11100" s="2">
        <v>1</v>
      </c>
      <c r="B11100" s="6" t="s">
        <v>24</v>
      </c>
      <c r="C11100" s="6">
        <v>1</v>
      </c>
      <c r="D11100" s="5" t="s">
        <v>764</v>
      </c>
      <c r="E11100" s="5" t="str">
        <f t="shared" si="1006"/>
        <v/>
      </c>
      <c r="F11100" s="5" t="str">
        <f t="shared" si="1005"/>
        <v/>
      </c>
      <c r="G11100" s="7">
        <v>88.453000000000003</v>
      </c>
      <c r="H11100" s="7">
        <v>91.775000000000006</v>
      </c>
      <c r="I11100" s="7">
        <v>91.384</v>
      </c>
      <c r="J11100" s="7">
        <v>87.27</v>
      </c>
      <c r="K11100" s="7">
        <v>103.313</v>
      </c>
      <c r="L11100" s="7">
        <v>99.573999999999998</v>
      </c>
      <c r="M11100" s="7">
        <v>91.132999999999996</v>
      </c>
      <c r="N11100" s="7">
        <v>83.28</v>
      </c>
      <c r="O11100" s="7"/>
    </row>
    <row r="11101" spans="1:15" x14ac:dyDescent="0.2">
      <c r="A11101" s="2">
        <v>1</v>
      </c>
      <c r="B11101" s="6" t="s">
        <v>25</v>
      </c>
      <c r="C11101" s="6">
        <v>1</v>
      </c>
      <c r="D11101" s="5" t="s">
        <v>764</v>
      </c>
      <c r="E11101" s="5" t="str">
        <f t="shared" si="1006"/>
        <v/>
      </c>
      <c r="F11101" s="5" t="str">
        <f t="shared" si="1005"/>
        <v/>
      </c>
      <c r="G11101" s="7">
        <v>78.903000000000006</v>
      </c>
      <c r="H11101" s="7">
        <v>81.759</v>
      </c>
      <c r="I11101" s="7">
        <v>86.593999999999994</v>
      </c>
      <c r="J11101" s="7">
        <v>88.578000000000003</v>
      </c>
      <c r="K11101" s="7">
        <v>109.747</v>
      </c>
      <c r="L11101" s="7">
        <v>105.914</v>
      </c>
      <c r="M11101" s="7">
        <v>107.476</v>
      </c>
      <c r="N11101" s="7">
        <v>93.066999999999993</v>
      </c>
      <c r="O11101" s="7"/>
    </row>
    <row r="11102" spans="1:15" x14ac:dyDescent="0.2">
      <c r="A11102" s="2">
        <v>1</v>
      </c>
      <c r="B11102" s="6" t="s">
        <v>26</v>
      </c>
      <c r="C11102" s="6">
        <v>1</v>
      </c>
      <c r="D11102" s="5" t="s">
        <v>764</v>
      </c>
      <c r="E11102" s="5" t="str">
        <f t="shared" si="1006"/>
        <v/>
      </c>
      <c r="F11102" s="5" t="str">
        <f t="shared" si="1005"/>
        <v/>
      </c>
      <c r="G11102" s="7">
        <v>86.638000000000005</v>
      </c>
      <c r="H11102" s="7">
        <v>88.887</v>
      </c>
      <c r="I11102" s="7">
        <v>95.942999999999998</v>
      </c>
      <c r="J11102" s="7">
        <v>90.356999999999999</v>
      </c>
      <c r="K11102" s="7">
        <v>110.739</v>
      </c>
      <c r="L11102" s="7">
        <v>107.938</v>
      </c>
      <c r="M11102" s="7">
        <v>106.53100000000001</v>
      </c>
      <c r="N11102" s="7">
        <v>102.209</v>
      </c>
      <c r="O11102" s="7"/>
    </row>
    <row r="11103" spans="1:15" x14ac:dyDescent="0.2">
      <c r="A11103" s="2">
        <v>1</v>
      </c>
      <c r="B11103" s="6" t="s">
        <v>27</v>
      </c>
      <c r="C11103" s="6">
        <v>1</v>
      </c>
      <c r="D11103" s="5" t="s">
        <v>764</v>
      </c>
      <c r="E11103" s="5" t="str">
        <f t="shared" si="1006"/>
        <v/>
      </c>
      <c r="F11103" s="5" t="str">
        <f t="shared" si="1005"/>
        <v/>
      </c>
      <c r="G11103" s="7">
        <v>95.11</v>
      </c>
      <c r="H11103" s="7">
        <v>95.200999999999993</v>
      </c>
      <c r="I11103" s="7">
        <v>109.504</v>
      </c>
      <c r="J11103" s="7">
        <v>92.713999999999999</v>
      </c>
      <c r="K11103" s="7">
        <v>115.133</v>
      </c>
      <c r="L11103" s="7">
        <v>115.024</v>
      </c>
      <c r="M11103" s="7">
        <v>106.41500000000001</v>
      </c>
      <c r="N11103" s="7">
        <v>116.52800000000001</v>
      </c>
      <c r="O11103" s="7"/>
    </row>
    <row r="11104" spans="1:15" x14ac:dyDescent="0.2">
      <c r="A11104" s="2">
        <v>1</v>
      </c>
      <c r="B11104" s="6" t="s">
        <v>28</v>
      </c>
      <c r="C11104" s="6">
        <v>1</v>
      </c>
      <c r="D11104" s="5" t="s">
        <v>764</v>
      </c>
      <c r="E11104" s="5" t="str">
        <f t="shared" si="1006"/>
        <v/>
      </c>
      <c r="F11104" s="5" t="str">
        <f t="shared" si="1005"/>
        <v/>
      </c>
      <c r="G11104" s="7">
        <v>94.525999999999996</v>
      </c>
      <c r="H11104" s="7">
        <v>91.543000000000006</v>
      </c>
      <c r="I11104" s="7">
        <v>102.321</v>
      </c>
      <c r="J11104" s="7">
        <v>97.721999999999994</v>
      </c>
      <c r="K11104" s="7">
        <v>108.247</v>
      </c>
      <c r="L11104" s="7">
        <v>111.774</v>
      </c>
      <c r="M11104" s="7">
        <v>110.173</v>
      </c>
      <c r="N11104" s="7">
        <v>112.73</v>
      </c>
      <c r="O11104" s="7"/>
    </row>
    <row r="11105" spans="1:15" x14ac:dyDescent="0.2">
      <c r="A11105" s="2">
        <v>1</v>
      </c>
      <c r="B11105" s="6" t="s">
        <v>29</v>
      </c>
      <c r="C11105" s="6">
        <v>1</v>
      </c>
      <c r="D11105" s="5" t="s">
        <v>764</v>
      </c>
      <c r="E11105" s="5" t="str">
        <f t="shared" si="1006"/>
        <v/>
      </c>
      <c r="F11105" s="5" t="str">
        <f t="shared" si="1005"/>
        <v/>
      </c>
      <c r="G11105" s="7">
        <v>100</v>
      </c>
      <c r="H11105" s="7">
        <v>100</v>
      </c>
      <c r="I11105" s="7">
        <v>100</v>
      </c>
      <c r="J11105" s="7">
        <v>100</v>
      </c>
      <c r="K11105" s="7">
        <v>100</v>
      </c>
      <c r="L11105" s="7">
        <v>100</v>
      </c>
      <c r="M11105" s="7">
        <v>100</v>
      </c>
      <c r="N11105" s="7">
        <v>100</v>
      </c>
      <c r="O11105" s="7"/>
    </row>
    <row r="11106" spans="1:15" x14ac:dyDescent="0.2">
      <c r="A11106" s="2">
        <v>1</v>
      </c>
      <c r="B11106" s="6" t="s">
        <v>30</v>
      </c>
      <c r="C11106" s="6">
        <v>1</v>
      </c>
      <c r="D11106" s="5" t="s">
        <v>764</v>
      </c>
      <c r="E11106" s="5" t="str">
        <f t="shared" si="1006"/>
        <v/>
      </c>
      <c r="F11106" s="5" t="str">
        <f t="shared" si="1005"/>
        <v/>
      </c>
      <c r="G11106" s="7">
        <v>106.44</v>
      </c>
      <c r="H11106" s="7">
        <v>108.559</v>
      </c>
      <c r="I11106" s="7">
        <v>104.395</v>
      </c>
      <c r="J11106" s="7">
        <v>101.709</v>
      </c>
      <c r="K11106" s="7">
        <v>98.078999999999994</v>
      </c>
      <c r="L11106" s="7">
        <v>96.164000000000001</v>
      </c>
      <c r="M11106" s="7">
        <v>96.358999999999995</v>
      </c>
      <c r="N11106" s="7">
        <v>100.59399999999999</v>
      </c>
      <c r="O11106" s="7"/>
    </row>
    <row r="11107" spans="1:15" x14ac:dyDescent="0.2">
      <c r="A11107" s="2">
        <v>1</v>
      </c>
      <c r="B11107" s="6" t="s">
        <v>31</v>
      </c>
      <c r="C11107" s="6">
        <v>1</v>
      </c>
      <c r="D11107" s="5" t="s">
        <v>764</v>
      </c>
      <c r="E11107" s="5" t="str">
        <f t="shared" si="1006"/>
        <v/>
      </c>
      <c r="F11107" s="5" t="str">
        <f t="shared" si="1005"/>
        <v/>
      </c>
      <c r="G11107" s="7">
        <v>116.351</v>
      </c>
      <c r="H11107" s="7">
        <v>117.176</v>
      </c>
      <c r="I11107" s="7">
        <v>113.80500000000001</v>
      </c>
      <c r="J11107" s="7">
        <v>102.04600000000001</v>
      </c>
      <c r="K11107" s="7">
        <v>97.811999999999998</v>
      </c>
      <c r="L11107" s="7">
        <v>97.123000000000005</v>
      </c>
      <c r="M11107" s="7">
        <v>92.754999999999995</v>
      </c>
      <c r="N11107" s="7">
        <v>105.56</v>
      </c>
      <c r="O11107" s="7"/>
    </row>
    <row r="11108" spans="1:15" x14ac:dyDescent="0.2">
      <c r="A11108" s="2">
        <v>1</v>
      </c>
      <c r="B11108" s="6" t="s">
        <v>32</v>
      </c>
      <c r="C11108" s="6">
        <v>1</v>
      </c>
      <c r="D11108" s="5" t="s">
        <v>764</v>
      </c>
      <c r="E11108" s="5" t="str">
        <f t="shared" si="1006"/>
        <v/>
      </c>
      <c r="F11108" s="5" t="str">
        <f t="shared" si="1005"/>
        <v/>
      </c>
      <c r="G11108" s="7">
        <v>114.575</v>
      </c>
      <c r="H11108" s="7">
        <v>115.663</v>
      </c>
      <c r="I11108" s="7">
        <v>115.786</v>
      </c>
      <c r="J11108" s="7">
        <v>103.399</v>
      </c>
      <c r="K11108" s="7">
        <v>101.057</v>
      </c>
      <c r="L11108" s="7">
        <v>100.107</v>
      </c>
      <c r="M11108" s="7">
        <v>98.694999999999993</v>
      </c>
      <c r="N11108" s="7">
        <v>114.276</v>
      </c>
      <c r="O11108" s="7"/>
    </row>
    <row r="11109" spans="1:15" x14ac:dyDescent="0.2">
      <c r="A11109" s="2">
        <v>1</v>
      </c>
      <c r="B11109" s="6" t="s">
        <v>33</v>
      </c>
      <c r="C11109" s="6">
        <v>1</v>
      </c>
      <c r="D11109" s="5" t="s">
        <v>764</v>
      </c>
      <c r="E11109" s="5" t="str">
        <f t="shared" si="1006"/>
        <v/>
      </c>
      <c r="F11109" s="5" t="str">
        <f t="shared" si="1005"/>
        <v/>
      </c>
      <c r="G11109" s="7">
        <v>115.229</v>
      </c>
      <c r="H11109" s="7">
        <v>118.86</v>
      </c>
      <c r="I11109" s="7">
        <v>122.976</v>
      </c>
      <c r="J11109" s="7">
        <v>106.158</v>
      </c>
      <c r="K11109" s="7">
        <v>106.724</v>
      </c>
      <c r="L11109" s="7">
        <v>103.46299999999999</v>
      </c>
      <c r="M11109" s="7">
        <v>98.813000000000002</v>
      </c>
      <c r="N11109" s="7">
        <v>121.51600000000001</v>
      </c>
      <c r="O11109" s="7"/>
    </row>
    <row r="11110" spans="1:15" x14ac:dyDescent="0.2">
      <c r="A11110" s="2">
        <v>1</v>
      </c>
      <c r="B11110" s="6" t="s">
        <v>34</v>
      </c>
      <c r="C11110" s="6">
        <v>1</v>
      </c>
      <c r="D11110" s="5" t="s">
        <v>764</v>
      </c>
      <c r="E11110" s="5" t="str">
        <f t="shared" si="1006"/>
        <v/>
      </c>
      <c r="F11110" s="5" t="str">
        <f t="shared" si="1005"/>
        <v/>
      </c>
      <c r="G11110" s="7">
        <v>118.747</v>
      </c>
      <c r="H11110" s="7">
        <v>122.62</v>
      </c>
      <c r="I11110" s="7">
        <v>133.595</v>
      </c>
      <c r="J11110" s="7">
        <v>107.035</v>
      </c>
      <c r="K11110" s="7">
        <v>112.504</v>
      </c>
      <c r="L11110" s="7">
        <v>108.95</v>
      </c>
      <c r="M11110" s="7">
        <v>100.02500000000001</v>
      </c>
      <c r="N11110" s="7">
        <v>133.62899999999999</v>
      </c>
      <c r="O11110" s="7"/>
    </row>
    <row r="11111" spans="1:15" x14ac:dyDescent="0.2">
      <c r="A11111" s="2">
        <v>1</v>
      </c>
      <c r="B11111" s="6" t="s">
        <v>35</v>
      </c>
      <c r="C11111" s="6">
        <v>1</v>
      </c>
      <c r="D11111" s="5" t="s">
        <v>764</v>
      </c>
      <c r="E11111" s="5" t="str">
        <f t="shared" si="1006"/>
        <v/>
      </c>
      <c r="F11111" s="5" t="str">
        <f t="shared" si="1005"/>
        <v/>
      </c>
      <c r="G11111" s="7">
        <v>125.19799999999999</v>
      </c>
      <c r="H11111" s="7">
        <v>129.93700000000001</v>
      </c>
      <c r="I11111" s="7">
        <v>137.96700000000001</v>
      </c>
      <c r="J11111" s="7">
        <v>108.062</v>
      </c>
      <c r="K11111" s="7">
        <v>110.19799999999999</v>
      </c>
      <c r="L11111" s="7">
        <v>106.18</v>
      </c>
      <c r="M11111" s="7">
        <v>97.17</v>
      </c>
      <c r="N11111" s="7">
        <v>134.06200000000001</v>
      </c>
      <c r="O11111" s="7"/>
    </row>
    <row r="11112" spans="1:15" x14ac:dyDescent="0.2">
      <c r="A11112" s="2">
        <v>1</v>
      </c>
      <c r="B11112" s="6" t="s">
        <v>36</v>
      </c>
      <c r="C11112" s="6">
        <v>1</v>
      </c>
      <c r="D11112" s="5" t="s">
        <v>764</v>
      </c>
      <c r="E11112" s="5" t="str">
        <f t="shared" si="1006"/>
        <v/>
      </c>
      <c r="F11112" s="5" t="str">
        <f t="shared" si="1005"/>
        <v/>
      </c>
      <c r="G11112" s="7">
        <v>131.06899999999999</v>
      </c>
      <c r="H11112" s="7">
        <v>136.49799999999999</v>
      </c>
      <c r="I11112" s="7">
        <v>133.73500000000001</v>
      </c>
      <c r="J11112" s="7">
        <v>107.173</v>
      </c>
      <c r="K11112" s="7">
        <v>102.03400000000001</v>
      </c>
      <c r="L11112" s="7">
        <v>97.974999999999994</v>
      </c>
      <c r="M11112" s="7">
        <v>91.772999999999996</v>
      </c>
      <c r="N11112" s="7">
        <v>122.732</v>
      </c>
      <c r="O11112" s="7"/>
    </row>
    <row r="11113" spans="1:15" x14ac:dyDescent="0.2">
      <c r="A11113" s="2">
        <v>1</v>
      </c>
      <c r="B11113" s="6" t="s">
        <v>37</v>
      </c>
      <c r="C11113" s="6">
        <v>1</v>
      </c>
      <c r="D11113" s="5" t="s">
        <v>764</v>
      </c>
      <c r="E11113" s="5" t="str">
        <f t="shared" si="1006"/>
        <v/>
      </c>
      <c r="F11113" s="5" t="str">
        <f t="shared" si="1005"/>
        <v/>
      </c>
      <c r="G11113" s="7">
        <v>143.35</v>
      </c>
      <c r="H11113" s="7">
        <v>148.18299999999999</v>
      </c>
      <c r="I11113" s="7">
        <v>144.71</v>
      </c>
      <c r="J11113" s="7">
        <v>107.114</v>
      </c>
      <c r="K11113" s="7">
        <v>100.94799999999999</v>
      </c>
      <c r="L11113" s="7">
        <v>97.656000000000006</v>
      </c>
      <c r="M11113" s="7">
        <v>87.197999999999993</v>
      </c>
      <c r="N11113" s="7">
        <v>126.184</v>
      </c>
      <c r="O11113" s="7"/>
    </row>
    <row r="11114" spans="1:15" x14ac:dyDescent="0.2">
      <c r="A11114" s="2">
        <v>0</v>
      </c>
      <c r="B11114" s="5" t="s">
        <v>763</v>
      </c>
      <c r="C11114" s="6" t="s">
        <v>0</v>
      </c>
      <c r="E11114" s="5" t="str">
        <f t="shared" si="1006"/>
        <v/>
      </c>
      <c r="F11114" s="5" t="str">
        <f t="shared" si="1005"/>
        <v/>
      </c>
    </row>
    <row r="11115" spans="1:15" x14ac:dyDescent="0.2">
      <c r="A11115" s="2">
        <v>1</v>
      </c>
      <c r="B11115" s="6" t="s">
        <v>13</v>
      </c>
      <c r="C11115" s="6">
        <v>1</v>
      </c>
      <c r="D11115" s="5" t="s">
        <v>765</v>
      </c>
      <c r="E11115" s="5" t="str">
        <f t="shared" si="1006"/>
        <v/>
      </c>
      <c r="F11115" s="5" t="str">
        <f t="shared" si="1005"/>
        <v/>
      </c>
      <c r="G11115" s="7">
        <v>84.82</v>
      </c>
      <c r="H11115" s="7">
        <v>87.813000000000002</v>
      </c>
      <c r="I11115" s="7">
        <v>84.631</v>
      </c>
      <c r="J11115" s="7">
        <v>61.284999999999997</v>
      </c>
      <c r="K11115" s="7">
        <v>99.778000000000006</v>
      </c>
      <c r="L11115" s="7">
        <v>96.376999999999995</v>
      </c>
      <c r="M11115" s="7">
        <v>55.186999999999998</v>
      </c>
      <c r="N11115" s="7">
        <v>46.704999999999998</v>
      </c>
      <c r="O11115" s="7"/>
    </row>
    <row r="11116" spans="1:15" x14ac:dyDescent="0.2">
      <c r="A11116" s="2">
        <v>1</v>
      </c>
      <c r="B11116" s="6" t="s">
        <v>15</v>
      </c>
      <c r="C11116" s="6">
        <v>1</v>
      </c>
      <c r="D11116" s="5" t="s">
        <v>765</v>
      </c>
      <c r="E11116" s="5" t="str">
        <f t="shared" si="1006"/>
        <v/>
      </c>
      <c r="F11116" s="5" t="str">
        <f t="shared" si="1005"/>
        <v/>
      </c>
      <c r="G11116" s="7">
        <v>89.025000000000006</v>
      </c>
      <c r="H11116" s="7">
        <v>91.340999999999994</v>
      </c>
      <c r="I11116" s="7">
        <v>91.486999999999995</v>
      </c>
      <c r="J11116" s="7">
        <v>64.662999999999997</v>
      </c>
      <c r="K11116" s="7">
        <v>102.765</v>
      </c>
      <c r="L11116" s="7">
        <v>100.16</v>
      </c>
      <c r="M11116" s="7">
        <v>58.122</v>
      </c>
      <c r="N11116" s="7">
        <v>53.173999999999999</v>
      </c>
      <c r="O11116" s="7"/>
    </row>
    <row r="11117" spans="1:15" x14ac:dyDescent="0.2">
      <c r="A11117" s="2">
        <v>1</v>
      </c>
      <c r="B11117" s="6" t="s">
        <v>16</v>
      </c>
      <c r="C11117" s="6">
        <v>1</v>
      </c>
      <c r="D11117" s="5" t="s">
        <v>765</v>
      </c>
      <c r="E11117" s="5" t="str">
        <f t="shared" si="1006"/>
        <v/>
      </c>
      <c r="F11117" s="5" t="str">
        <f t="shared" si="1005"/>
        <v/>
      </c>
      <c r="G11117" s="7">
        <v>89.265000000000001</v>
      </c>
      <c r="H11117" s="7">
        <v>92.4</v>
      </c>
      <c r="I11117" s="7">
        <v>94.271000000000001</v>
      </c>
      <c r="J11117" s="7">
        <v>68.040999999999997</v>
      </c>
      <c r="K11117" s="7">
        <v>105.608</v>
      </c>
      <c r="L11117" s="7">
        <v>102.02500000000001</v>
      </c>
      <c r="M11117" s="7">
        <v>59.194000000000003</v>
      </c>
      <c r="N11117" s="7">
        <v>55.802</v>
      </c>
      <c r="O11117" s="7"/>
    </row>
    <row r="11118" spans="1:15" x14ac:dyDescent="0.2">
      <c r="A11118" s="2">
        <v>1</v>
      </c>
      <c r="B11118" s="6" t="s">
        <v>17</v>
      </c>
      <c r="C11118" s="6">
        <v>1</v>
      </c>
      <c r="D11118" s="5" t="s">
        <v>765</v>
      </c>
      <c r="E11118" s="5" t="str">
        <f t="shared" si="1006"/>
        <v/>
      </c>
      <c r="F11118" s="5" t="str">
        <f t="shared" si="1005"/>
        <v/>
      </c>
      <c r="G11118" s="7">
        <v>95.423000000000002</v>
      </c>
      <c r="H11118" s="7">
        <v>98.962000000000003</v>
      </c>
      <c r="I11118" s="7">
        <v>98.644999999999996</v>
      </c>
      <c r="J11118" s="7">
        <v>70.453999999999994</v>
      </c>
      <c r="K11118" s="7">
        <v>103.377</v>
      </c>
      <c r="L11118" s="7">
        <v>99.68</v>
      </c>
      <c r="M11118" s="7">
        <v>59.715000000000003</v>
      </c>
      <c r="N11118" s="7">
        <v>58.905999999999999</v>
      </c>
      <c r="O11118" s="7"/>
    </row>
    <row r="11119" spans="1:15" x14ac:dyDescent="0.2">
      <c r="A11119" s="2">
        <v>1</v>
      </c>
      <c r="B11119" s="6" t="s">
        <v>18</v>
      </c>
      <c r="C11119" s="6">
        <v>1</v>
      </c>
      <c r="D11119" s="5" t="s">
        <v>765</v>
      </c>
      <c r="E11119" s="5" t="str">
        <f t="shared" si="1006"/>
        <v/>
      </c>
      <c r="F11119" s="5" t="str">
        <f t="shared" si="1005"/>
        <v/>
      </c>
      <c r="G11119" s="7">
        <v>94.066999999999993</v>
      </c>
      <c r="H11119" s="7">
        <v>96.718999999999994</v>
      </c>
      <c r="I11119" s="7">
        <v>92.183999999999997</v>
      </c>
      <c r="J11119" s="7">
        <v>71.225999999999999</v>
      </c>
      <c r="K11119" s="7">
        <v>97.998000000000005</v>
      </c>
      <c r="L11119" s="7">
        <v>95.311999999999998</v>
      </c>
      <c r="M11119" s="7">
        <v>63.167999999999999</v>
      </c>
      <c r="N11119" s="7">
        <v>58.231000000000002</v>
      </c>
      <c r="O11119" s="7"/>
    </row>
    <row r="11120" spans="1:15" x14ac:dyDescent="0.2">
      <c r="A11120" s="2">
        <v>1</v>
      </c>
      <c r="B11120" s="6" t="s">
        <v>19</v>
      </c>
      <c r="C11120" s="6">
        <v>1</v>
      </c>
      <c r="D11120" s="5" t="s">
        <v>765</v>
      </c>
      <c r="E11120" s="5" t="str">
        <f t="shared" si="1006"/>
        <v/>
      </c>
      <c r="F11120" s="5" t="str">
        <f t="shared" si="1005"/>
        <v/>
      </c>
      <c r="G11120" s="7">
        <v>99.682000000000002</v>
      </c>
      <c r="H11120" s="7">
        <v>103.024</v>
      </c>
      <c r="I11120" s="7">
        <v>95.284999999999997</v>
      </c>
      <c r="J11120" s="7">
        <v>72.335999999999999</v>
      </c>
      <c r="K11120" s="7">
        <v>95.587999999999994</v>
      </c>
      <c r="L11120" s="7">
        <v>92.488</v>
      </c>
      <c r="M11120" s="7">
        <v>63.118000000000002</v>
      </c>
      <c r="N11120" s="7">
        <v>60.140999999999998</v>
      </c>
      <c r="O11120" s="7"/>
    </row>
    <row r="11121" spans="1:15" x14ac:dyDescent="0.2">
      <c r="A11121" s="2">
        <v>1</v>
      </c>
      <c r="B11121" s="6" t="s">
        <v>20</v>
      </c>
      <c r="C11121" s="6">
        <v>1</v>
      </c>
      <c r="D11121" s="5" t="s">
        <v>765</v>
      </c>
      <c r="E11121" s="5" t="str">
        <f t="shared" si="1006"/>
        <v/>
      </c>
      <c r="F11121" s="5" t="str">
        <f t="shared" si="1005"/>
        <v/>
      </c>
      <c r="G11121" s="7">
        <v>97.299000000000007</v>
      </c>
      <c r="H11121" s="7">
        <v>101.392</v>
      </c>
      <c r="I11121" s="7">
        <v>92.911000000000001</v>
      </c>
      <c r="J11121" s="7">
        <v>74.411000000000001</v>
      </c>
      <c r="K11121" s="7">
        <v>95.49</v>
      </c>
      <c r="L11121" s="7">
        <v>91.635999999999996</v>
      </c>
      <c r="M11121" s="7">
        <v>64.581999999999994</v>
      </c>
      <c r="N11121" s="7">
        <v>60.003999999999998</v>
      </c>
      <c r="O11121" s="7"/>
    </row>
    <row r="11122" spans="1:15" x14ac:dyDescent="0.2">
      <c r="A11122" s="2">
        <v>1</v>
      </c>
      <c r="B11122" s="6" t="s">
        <v>21</v>
      </c>
      <c r="C11122" s="6">
        <v>1</v>
      </c>
      <c r="D11122" s="5" t="s">
        <v>765</v>
      </c>
      <c r="E11122" s="5" t="str">
        <f t="shared" si="1006"/>
        <v/>
      </c>
      <c r="F11122" s="5" t="str">
        <f t="shared" si="1005"/>
        <v/>
      </c>
      <c r="G11122" s="7">
        <v>93.861999999999995</v>
      </c>
      <c r="H11122" s="7">
        <v>96.625</v>
      </c>
      <c r="I11122" s="7">
        <v>87.308000000000007</v>
      </c>
      <c r="J11122" s="7">
        <v>78.174999999999997</v>
      </c>
      <c r="K11122" s="7">
        <v>93.016999999999996</v>
      </c>
      <c r="L11122" s="7">
        <v>90.356999999999999</v>
      </c>
      <c r="M11122" s="7">
        <v>70.801000000000002</v>
      </c>
      <c r="N11122" s="7">
        <v>61.814</v>
      </c>
      <c r="O11122" s="7"/>
    </row>
    <row r="11123" spans="1:15" x14ac:dyDescent="0.2">
      <c r="A11123" s="2">
        <v>1</v>
      </c>
      <c r="B11123" s="6" t="s">
        <v>22</v>
      </c>
      <c r="C11123" s="6">
        <v>1</v>
      </c>
      <c r="D11123" s="5" t="s">
        <v>765</v>
      </c>
      <c r="E11123" s="5" t="str">
        <f t="shared" si="1006"/>
        <v/>
      </c>
      <c r="F11123" s="5" t="str">
        <f t="shared" si="1005"/>
        <v/>
      </c>
      <c r="G11123" s="7">
        <v>90.706000000000003</v>
      </c>
      <c r="H11123" s="7">
        <v>94.652000000000001</v>
      </c>
      <c r="I11123" s="7">
        <v>88.802999999999997</v>
      </c>
      <c r="J11123" s="7">
        <v>82.18</v>
      </c>
      <c r="K11123" s="7">
        <v>97.902000000000001</v>
      </c>
      <c r="L11123" s="7">
        <v>93.82</v>
      </c>
      <c r="M11123" s="7">
        <v>76.367000000000004</v>
      </c>
      <c r="N11123" s="7">
        <v>67.816000000000003</v>
      </c>
      <c r="O11123" s="7"/>
    </row>
    <row r="11124" spans="1:15" x14ac:dyDescent="0.2">
      <c r="A11124" s="2">
        <v>1</v>
      </c>
      <c r="B11124" s="6" t="s">
        <v>23</v>
      </c>
      <c r="C11124" s="6">
        <v>1</v>
      </c>
      <c r="D11124" s="5" t="s">
        <v>765</v>
      </c>
      <c r="E11124" s="5" t="str">
        <f t="shared" si="1006"/>
        <v/>
      </c>
      <c r="F11124" s="5" t="str">
        <f t="shared" si="1005"/>
        <v/>
      </c>
      <c r="G11124" s="7">
        <v>91.447999999999993</v>
      </c>
      <c r="H11124" s="7">
        <v>92.960999999999999</v>
      </c>
      <c r="I11124" s="7">
        <v>89.593999999999994</v>
      </c>
      <c r="J11124" s="7">
        <v>85.558000000000007</v>
      </c>
      <c r="K11124" s="7">
        <v>97.971999999999994</v>
      </c>
      <c r="L11124" s="7">
        <v>96.376999999999995</v>
      </c>
      <c r="M11124" s="7">
        <v>82.641999999999996</v>
      </c>
      <c r="N11124" s="7">
        <v>74.042000000000002</v>
      </c>
      <c r="O11124" s="7"/>
    </row>
    <row r="11125" spans="1:15" x14ac:dyDescent="0.2">
      <c r="A11125" s="2">
        <v>1</v>
      </c>
      <c r="B11125" s="6" t="s">
        <v>24</v>
      </c>
      <c r="C11125" s="6">
        <v>1</v>
      </c>
      <c r="D11125" s="5" t="s">
        <v>765</v>
      </c>
      <c r="E11125" s="5" t="str">
        <f t="shared" si="1006"/>
        <v/>
      </c>
      <c r="F11125" s="5" t="str">
        <f t="shared" si="1005"/>
        <v/>
      </c>
      <c r="G11125" s="7">
        <v>88.453000000000003</v>
      </c>
      <c r="H11125" s="7">
        <v>91.775000000000006</v>
      </c>
      <c r="I11125" s="7">
        <v>91.384</v>
      </c>
      <c r="J11125" s="7">
        <v>87.27</v>
      </c>
      <c r="K11125" s="7">
        <v>103.313</v>
      </c>
      <c r="L11125" s="7">
        <v>99.573999999999998</v>
      </c>
      <c r="M11125" s="7">
        <v>91.132999999999996</v>
      </c>
      <c r="N11125" s="7">
        <v>83.28</v>
      </c>
      <c r="O11125" s="7"/>
    </row>
    <row r="11126" spans="1:15" x14ac:dyDescent="0.2">
      <c r="A11126" s="2">
        <v>1</v>
      </c>
      <c r="B11126" s="6" t="s">
        <v>25</v>
      </c>
      <c r="C11126" s="6">
        <v>1</v>
      </c>
      <c r="D11126" s="5" t="s">
        <v>765</v>
      </c>
      <c r="E11126" s="5" t="str">
        <f t="shared" si="1006"/>
        <v/>
      </c>
      <c r="F11126" s="5" t="str">
        <f t="shared" si="1005"/>
        <v/>
      </c>
      <c r="G11126" s="7">
        <v>78.903000000000006</v>
      </c>
      <c r="H11126" s="7">
        <v>81.759</v>
      </c>
      <c r="I11126" s="7">
        <v>86.593999999999994</v>
      </c>
      <c r="J11126" s="7">
        <v>88.578000000000003</v>
      </c>
      <c r="K11126" s="7">
        <v>109.747</v>
      </c>
      <c r="L11126" s="7">
        <v>105.914</v>
      </c>
      <c r="M11126" s="7">
        <v>107.476</v>
      </c>
      <c r="N11126" s="7">
        <v>93.066999999999993</v>
      </c>
      <c r="O11126" s="7"/>
    </row>
    <row r="11127" spans="1:15" x14ac:dyDescent="0.2">
      <c r="A11127" s="2">
        <v>1</v>
      </c>
      <c r="B11127" s="6" t="s">
        <v>26</v>
      </c>
      <c r="C11127" s="6">
        <v>1</v>
      </c>
      <c r="D11127" s="5" t="s">
        <v>765</v>
      </c>
      <c r="E11127" s="5" t="str">
        <f t="shared" si="1006"/>
        <v/>
      </c>
      <c r="F11127" s="5" t="str">
        <f t="shared" si="1005"/>
        <v/>
      </c>
      <c r="G11127" s="7">
        <v>86.638000000000005</v>
      </c>
      <c r="H11127" s="7">
        <v>88.887</v>
      </c>
      <c r="I11127" s="7">
        <v>95.942999999999998</v>
      </c>
      <c r="J11127" s="7">
        <v>90.356999999999999</v>
      </c>
      <c r="K11127" s="7">
        <v>110.739</v>
      </c>
      <c r="L11127" s="7">
        <v>107.938</v>
      </c>
      <c r="M11127" s="7">
        <v>106.53100000000001</v>
      </c>
      <c r="N11127" s="7">
        <v>102.209</v>
      </c>
      <c r="O11127" s="7"/>
    </row>
    <row r="11128" spans="1:15" x14ac:dyDescent="0.2">
      <c r="A11128" s="2">
        <v>1</v>
      </c>
      <c r="B11128" s="6" t="s">
        <v>27</v>
      </c>
      <c r="C11128" s="6">
        <v>1</v>
      </c>
      <c r="D11128" s="5" t="s">
        <v>765</v>
      </c>
      <c r="E11128" s="5" t="str">
        <f t="shared" si="1006"/>
        <v/>
      </c>
      <c r="F11128" s="5" t="str">
        <f t="shared" si="1005"/>
        <v/>
      </c>
      <c r="G11128" s="7">
        <v>95.11</v>
      </c>
      <c r="H11128" s="7">
        <v>95.200999999999993</v>
      </c>
      <c r="I11128" s="7">
        <v>109.504</v>
      </c>
      <c r="J11128" s="7">
        <v>92.713999999999999</v>
      </c>
      <c r="K11128" s="7">
        <v>115.133</v>
      </c>
      <c r="L11128" s="7">
        <v>115.024</v>
      </c>
      <c r="M11128" s="7">
        <v>106.41500000000001</v>
      </c>
      <c r="N11128" s="7">
        <v>116.52800000000001</v>
      </c>
      <c r="O11128" s="7"/>
    </row>
    <row r="11129" spans="1:15" x14ac:dyDescent="0.2">
      <c r="A11129" s="2">
        <v>1</v>
      </c>
      <c r="B11129" s="6" t="s">
        <v>28</v>
      </c>
      <c r="C11129" s="6">
        <v>1</v>
      </c>
      <c r="D11129" s="5" t="s">
        <v>765</v>
      </c>
      <c r="E11129" s="5" t="str">
        <f t="shared" si="1006"/>
        <v/>
      </c>
      <c r="F11129" s="5" t="str">
        <f t="shared" si="1005"/>
        <v/>
      </c>
      <c r="G11129" s="7">
        <v>94.525999999999996</v>
      </c>
      <c r="H11129" s="7">
        <v>91.543000000000006</v>
      </c>
      <c r="I11129" s="7">
        <v>102.321</v>
      </c>
      <c r="J11129" s="7">
        <v>97.721999999999994</v>
      </c>
      <c r="K11129" s="7">
        <v>108.247</v>
      </c>
      <c r="L11129" s="7">
        <v>111.774</v>
      </c>
      <c r="M11129" s="7">
        <v>110.173</v>
      </c>
      <c r="N11129" s="7">
        <v>112.73</v>
      </c>
      <c r="O11129" s="7"/>
    </row>
    <row r="11130" spans="1:15" x14ac:dyDescent="0.2">
      <c r="A11130" s="2">
        <v>1</v>
      </c>
      <c r="B11130" s="6" t="s">
        <v>29</v>
      </c>
      <c r="C11130" s="6">
        <v>1</v>
      </c>
      <c r="D11130" s="5" t="s">
        <v>765</v>
      </c>
      <c r="E11130" s="5" t="str">
        <f t="shared" si="1006"/>
        <v/>
      </c>
      <c r="F11130" s="5" t="str">
        <f t="shared" si="1005"/>
        <v/>
      </c>
      <c r="G11130" s="7">
        <v>100</v>
      </c>
      <c r="H11130" s="7">
        <v>100</v>
      </c>
      <c r="I11130" s="7">
        <v>100</v>
      </c>
      <c r="J11130" s="7">
        <v>100</v>
      </c>
      <c r="K11130" s="7">
        <v>100</v>
      </c>
      <c r="L11130" s="7">
        <v>100</v>
      </c>
      <c r="M11130" s="7">
        <v>100</v>
      </c>
      <c r="N11130" s="7">
        <v>100</v>
      </c>
      <c r="O11130" s="7"/>
    </row>
    <row r="11131" spans="1:15" x14ac:dyDescent="0.2">
      <c r="A11131" s="2">
        <v>1</v>
      </c>
      <c r="B11131" s="6" t="s">
        <v>30</v>
      </c>
      <c r="C11131" s="6">
        <v>1</v>
      </c>
      <c r="D11131" s="5" t="s">
        <v>765</v>
      </c>
      <c r="E11131" s="5" t="str">
        <f t="shared" si="1006"/>
        <v/>
      </c>
      <c r="F11131" s="5" t="str">
        <f t="shared" si="1005"/>
        <v/>
      </c>
      <c r="G11131" s="7">
        <v>106.44</v>
      </c>
      <c r="H11131" s="7">
        <v>108.559</v>
      </c>
      <c r="I11131" s="7">
        <v>104.395</v>
      </c>
      <c r="J11131" s="7">
        <v>101.709</v>
      </c>
      <c r="K11131" s="7">
        <v>98.078999999999994</v>
      </c>
      <c r="L11131" s="7">
        <v>96.164000000000001</v>
      </c>
      <c r="M11131" s="7">
        <v>96.358999999999995</v>
      </c>
      <c r="N11131" s="7">
        <v>100.59399999999999</v>
      </c>
      <c r="O11131" s="7"/>
    </row>
    <row r="11132" spans="1:15" x14ac:dyDescent="0.2">
      <c r="A11132" s="2">
        <v>1</v>
      </c>
      <c r="B11132" s="6" t="s">
        <v>31</v>
      </c>
      <c r="C11132" s="6">
        <v>1</v>
      </c>
      <c r="D11132" s="5" t="s">
        <v>765</v>
      </c>
      <c r="E11132" s="5" t="str">
        <f t="shared" si="1006"/>
        <v/>
      </c>
      <c r="F11132" s="5" t="str">
        <f t="shared" si="1005"/>
        <v/>
      </c>
      <c r="G11132" s="7">
        <v>116.351</v>
      </c>
      <c r="H11132" s="7">
        <v>117.176</v>
      </c>
      <c r="I11132" s="7">
        <v>113.80500000000001</v>
      </c>
      <c r="J11132" s="7">
        <v>102.04600000000001</v>
      </c>
      <c r="K11132" s="7">
        <v>97.811999999999998</v>
      </c>
      <c r="L11132" s="7">
        <v>97.123000000000005</v>
      </c>
      <c r="M11132" s="7">
        <v>92.754999999999995</v>
      </c>
      <c r="N11132" s="7">
        <v>105.56</v>
      </c>
      <c r="O11132" s="7"/>
    </row>
    <row r="11133" spans="1:15" x14ac:dyDescent="0.2">
      <c r="A11133" s="2">
        <v>1</v>
      </c>
      <c r="B11133" s="6" t="s">
        <v>32</v>
      </c>
      <c r="C11133" s="6">
        <v>1</v>
      </c>
      <c r="D11133" s="5" t="s">
        <v>765</v>
      </c>
      <c r="E11133" s="5" t="str">
        <f t="shared" si="1006"/>
        <v/>
      </c>
      <c r="F11133" s="5" t="str">
        <f t="shared" si="1005"/>
        <v/>
      </c>
      <c r="G11133" s="7">
        <v>114.575</v>
      </c>
      <c r="H11133" s="7">
        <v>115.663</v>
      </c>
      <c r="I11133" s="7">
        <v>115.786</v>
      </c>
      <c r="J11133" s="7">
        <v>103.399</v>
      </c>
      <c r="K11133" s="7">
        <v>101.057</v>
      </c>
      <c r="L11133" s="7">
        <v>100.107</v>
      </c>
      <c r="M11133" s="7">
        <v>98.694999999999993</v>
      </c>
      <c r="N11133" s="7">
        <v>114.276</v>
      </c>
      <c r="O11133" s="7"/>
    </row>
    <row r="11134" spans="1:15" x14ac:dyDescent="0.2">
      <c r="A11134" s="2">
        <v>1</v>
      </c>
      <c r="B11134" s="6" t="s">
        <v>33</v>
      </c>
      <c r="C11134" s="6">
        <v>1</v>
      </c>
      <c r="D11134" s="5" t="s">
        <v>765</v>
      </c>
      <c r="E11134" s="5" t="str">
        <f t="shared" si="1006"/>
        <v/>
      </c>
      <c r="F11134" s="5" t="str">
        <f t="shared" si="1005"/>
        <v/>
      </c>
      <c r="G11134" s="7">
        <v>115.229</v>
      </c>
      <c r="H11134" s="7">
        <v>118.86</v>
      </c>
      <c r="I11134" s="7">
        <v>122.976</v>
      </c>
      <c r="J11134" s="7">
        <v>106.158</v>
      </c>
      <c r="K11134" s="7">
        <v>106.724</v>
      </c>
      <c r="L11134" s="7">
        <v>103.46299999999999</v>
      </c>
      <c r="M11134" s="7">
        <v>98.813000000000002</v>
      </c>
      <c r="N11134" s="7">
        <v>121.51600000000001</v>
      </c>
      <c r="O11134" s="7"/>
    </row>
    <row r="11135" spans="1:15" x14ac:dyDescent="0.2">
      <c r="A11135" s="2">
        <v>1</v>
      </c>
      <c r="B11135" s="6" t="s">
        <v>34</v>
      </c>
      <c r="C11135" s="6">
        <v>1</v>
      </c>
      <c r="D11135" s="5" t="s">
        <v>765</v>
      </c>
      <c r="E11135" s="5" t="str">
        <f t="shared" si="1006"/>
        <v/>
      </c>
      <c r="F11135" s="5" t="str">
        <f t="shared" si="1005"/>
        <v/>
      </c>
      <c r="G11135" s="7">
        <v>118.747</v>
      </c>
      <c r="H11135" s="7">
        <v>122.62</v>
      </c>
      <c r="I11135" s="7">
        <v>133.595</v>
      </c>
      <c r="J11135" s="7">
        <v>107.035</v>
      </c>
      <c r="K11135" s="7">
        <v>112.504</v>
      </c>
      <c r="L11135" s="7">
        <v>108.95</v>
      </c>
      <c r="M11135" s="7">
        <v>100.02500000000001</v>
      </c>
      <c r="N11135" s="7">
        <v>133.62899999999999</v>
      </c>
      <c r="O11135" s="7"/>
    </row>
    <row r="11136" spans="1:15" x14ac:dyDescent="0.2">
      <c r="A11136" s="2">
        <v>1</v>
      </c>
      <c r="B11136" s="6" t="s">
        <v>35</v>
      </c>
      <c r="C11136" s="6">
        <v>1</v>
      </c>
      <c r="D11136" s="5" t="s">
        <v>765</v>
      </c>
      <c r="E11136" s="5" t="str">
        <f t="shared" si="1006"/>
        <v/>
      </c>
      <c r="F11136" s="5" t="str">
        <f t="shared" si="1005"/>
        <v/>
      </c>
      <c r="G11136" s="7">
        <v>125.19799999999999</v>
      </c>
      <c r="H11136" s="7">
        <v>129.93700000000001</v>
      </c>
      <c r="I11136" s="7">
        <v>137.96700000000001</v>
      </c>
      <c r="J11136" s="7">
        <v>108.062</v>
      </c>
      <c r="K11136" s="7">
        <v>110.19799999999999</v>
      </c>
      <c r="L11136" s="7">
        <v>106.18</v>
      </c>
      <c r="M11136" s="7">
        <v>97.17</v>
      </c>
      <c r="N11136" s="7">
        <v>134.06200000000001</v>
      </c>
      <c r="O11136" s="7"/>
    </row>
    <row r="11137" spans="1:15" x14ac:dyDescent="0.2">
      <c r="A11137" s="2">
        <v>1</v>
      </c>
      <c r="B11137" s="6" t="s">
        <v>36</v>
      </c>
      <c r="C11137" s="6">
        <v>1</v>
      </c>
      <c r="D11137" s="5" t="s">
        <v>765</v>
      </c>
      <c r="E11137" s="5" t="str">
        <f t="shared" si="1006"/>
        <v/>
      </c>
      <c r="F11137" s="5" t="str">
        <f t="shared" si="1005"/>
        <v/>
      </c>
      <c r="G11137" s="7">
        <v>131.06899999999999</v>
      </c>
      <c r="H11137" s="7">
        <v>136.49799999999999</v>
      </c>
      <c r="I11137" s="7">
        <v>133.73500000000001</v>
      </c>
      <c r="J11137" s="7">
        <v>107.173</v>
      </c>
      <c r="K11137" s="7">
        <v>102.03400000000001</v>
      </c>
      <c r="L11137" s="7">
        <v>97.974999999999994</v>
      </c>
      <c r="M11137" s="7">
        <v>91.772999999999996</v>
      </c>
      <c r="N11137" s="7">
        <v>122.732</v>
      </c>
      <c r="O11137" s="7"/>
    </row>
    <row r="11138" spans="1:15" x14ac:dyDescent="0.2">
      <c r="A11138" s="2">
        <v>1</v>
      </c>
      <c r="B11138" s="6" t="s">
        <v>37</v>
      </c>
      <c r="C11138" s="6">
        <v>1</v>
      </c>
      <c r="D11138" s="5" t="s">
        <v>765</v>
      </c>
      <c r="E11138" s="5" t="str">
        <f t="shared" si="1006"/>
        <v/>
      </c>
      <c r="F11138" s="5" t="str">
        <f t="shared" si="1005"/>
        <v/>
      </c>
      <c r="G11138" s="7">
        <v>143.35</v>
      </c>
      <c r="H11138" s="7">
        <v>148.18299999999999</v>
      </c>
      <c r="I11138" s="7">
        <v>144.71</v>
      </c>
      <c r="J11138" s="7">
        <v>107.114</v>
      </c>
      <c r="K11138" s="7">
        <v>100.94799999999999</v>
      </c>
      <c r="L11138" s="7">
        <v>97.656000000000006</v>
      </c>
      <c r="M11138" s="7">
        <v>87.197999999999993</v>
      </c>
      <c r="N11138" s="7">
        <v>126.184</v>
      </c>
      <c r="O11138" s="7"/>
    </row>
    <row r="11139" spans="1:15" x14ac:dyDescent="0.2">
      <c r="A11139" s="2">
        <v>0</v>
      </c>
      <c r="B11139" s="5" t="s">
        <v>766</v>
      </c>
      <c r="C11139" s="6" t="s">
        <v>0</v>
      </c>
      <c r="E11139" s="5" t="str">
        <f t="shared" si="1006"/>
        <v/>
      </c>
      <c r="F11139" s="5" t="str">
        <f t="shared" si="1005"/>
        <v/>
      </c>
    </row>
    <row r="11140" spans="1:15" x14ac:dyDescent="0.2">
      <c r="A11140" s="2">
        <v>1</v>
      </c>
      <c r="B11140" s="6" t="s">
        <v>13</v>
      </c>
      <c r="C11140" s="6">
        <v>1</v>
      </c>
      <c r="D11140" s="5" t="s">
        <v>767</v>
      </c>
      <c r="E11140" s="5" t="str">
        <f t="shared" si="1006"/>
        <v/>
      </c>
      <c r="F11140" s="5" t="str">
        <f t="shared" si="1005"/>
        <v/>
      </c>
      <c r="G11140" s="7">
        <v>100.538</v>
      </c>
      <c r="H11140" s="7">
        <v>88.822000000000003</v>
      </c>
      <c r="I11140" s="7">
        <v>67.756</v>
      </c>
      <c r="J11140" s="7">
        <v>71.626999999999995</v>
      </c>
      <c r="K11140" s="7">
        <v>67.393000000000001</v>
      </c>
      <c r="L11140" s="7">
        <v>76.281999999999996</v>
      </c>
      <c r="M11140" s="7">
        <v>65.14</v>
      </c>
      <c r="N11140" s="7">
        <v>44.136000000000003</v>
      </c>
      <c r="O11140" s="7"/>
    </row>
    <row r="11141" spans="1:15" x14ac:dyDescent="0.2">
      <c r="A11141" s="2">
        <v>1</v>
      </c>
      <c r="B11141" s="6" t="s">
        <v>15</v>
      </c>
      <c r="C11141" s="6">
        <v>1</v>
      </c>
      <c r="D11141" s="5" t="s">
        <v>767</v>
      </c>
      <c r="E11141" s="5" t="str">
        <f t="shared" si="1006"/>
        <v/>
      </c>
      <c r="F11141" s="5" t="str">
        <f t="shared" si="1005"/>
        <v/>
      </c>
      <c r="G11141" s="7">
        <v>102.229</v>
      </c>
      <c r="H11141" s="7">
        <v>89.775999999999996</v>
      </c>
      <c r="I11141" s="7">
        <v>74.352999999999994</v>
      </c>
      <c r="J11141" s="7">
        <v>72.668999999999997</v>
      </c>
      <c r="K11141" s="7">
        <v>72.731999999999999</v>
      </c>
      <c r="L11141" s="7">
        <v>82.820999999999998</v>
      </c>
      <c r="M11141" s="7">
        <v>66.16</v>
      </c>
      <c r="N11141" s="7">
        <v>49.192</v>
      </c>
      <c r="O11141" s="7"/>
    </row>
    <row r="11142" spans="1:15" x14ac:dyDescent="0.2">
      <c r="A11142" s="2">
        <v>1</v>
      </c>
      <c r="B11142" s="6" t="s">
        <v>16</v>
      </c>
      <c r="C11142" s="6">
        <v>1</v>
      </c>
      <c r="D11142" s="5" t="s">
        <v>767</v>
      </c>
      <c r="E11142" s="5" t="str">
        <f t="shared" si="1006"/>
        <v/>
      </c>
      <c r="F11142" s="5" t="str">
        <f t="shared" si="1005"/>
        <v/>
      </c>
      <c r="G11142" s="7">
        <v>96.820999999999998</v>
      </c>
      <c r="H11142" s="7">
        <v>85.998000000000005</v>
      </c>
      <c r="I11142" s="7">
        <v>74.861999999999995</v>
      </c>
      <c r="J11142" s="7">
        <v>75.518000000000001</v>
      </c>
      <c r="K11142" s="7">
        <v>77.319999999999993</v>
      </c>
      <c r="L11142" s="7">
        <v>87.051000000000002</v>
      </c>
      <c r="M11142" s="7">
        <v>71.796000000000006</v>
      </c>
      <c r="N11142" s="7">
        <v>53.747999999999998</v>
      </c>
      <c r="O11142" s="7"/>
    </row>
    <row r="11143" spans="1:15" x14ac:dyDescent="0.2">
      <c r="A11143" s="2">
        <v>1</v>
      </c>
      <c r="B11143" s="6" t="s">
        <v>17</v>
      </c>
      <c r="C11143" s="6">
        <v>1</v>
      </c>
      <c r="D11143" s="5" t="s">
        <v>767</v>
      </c>
      <c r="E11143" s="5" t="str">
        <f t="shared" si="1006"/>
        <v/>
      </c>
      <c r="F11143" s="5" t="str">
        <f t="shared" si="1005"/>
        <v/>
      </c>
      <c r="G11143" s="7">
        <v>98.308000000000007</v>
      </c>
      <c r="H11143" s="7">
        <v>88.799000000000007</v>
      </c>
      <c r="I11143" s="7">
        <v>78.781000000000006</v>
      </c>
      <c r="J11143" s="7">
        <v>78.849000000000004</v>
      </c>
      <c r="K11143" s="7">
        <v>80.137</v>
      </c>
      <c r="L11143" s="7">
        <v>88.718000000000004</v>
      </c>
      <c r="M11143" s="7">
        <v>74.317999999999998</v>
      </c>
      <c r="N11143" s="7">
        <v>58.548000000000002</v>
      </c>
      <c r="O11143" s="7"/>
    </row>
    <row r="11144" spans="1:15" x14ac:dyDescent="0.2">
      <c r="A11144" s="2">
        <v>1</v>
      </c>
      <c r="B11144" s="6" t="s">
        <v>18</v>
      </c>
      <c r="C11144" s="6">
        <v>1</v>
      </c>
      <c r="D11144" s="5" t="s">
        <v>767</v>
      </c>
      <c r="E11144" s="5" t="str">
        <f t="shared" si="1006"/>
        <v/>
      </c>
      <c r="F11144" s="5" t="str">
        <f t="shared" ref="F11144:F11207" si="1007">IF(LEN(E11144)=0,"",E11144&amp;B11144)</f>
        <v/>
      </c>
      <c r="G11144" s="7">
        <v>94.155000000000001</v>
      </c>
      <c r="H11144" s="7">
        <v>84.088999999999999</v>
      </c>
      <c r="I11144" s="7">
        <v>79.344999999999999</v>
      </c>
      <c r="J11144" s="7">
        <v>81.900999999999996</v>
      </c>
      <c r="K11144" s="7">
        <v>84.271000000000001</v>
      </c>
      <c r="L11144" s="7">
        <v>94.358999999999995</v>
      </c>
      <c r="M11144" s="7">
        <v>79.846999999999994</v>
      </c>
      <c r="N11144" s="7">
        <v>63.354999999999997</v>
      </c>
      <c r="O11144" s="7"/>
    </row>
    <row r="11145" spans="1:15" x14ac:dyDescent="0.2">
      <c r="A11145" s="2">
        <v>1</v>
      </c>
      <c r="B11145" s="6" t="s">
        <v>19</v>
      </c>
      <c r="C11145" s="6">
        <v>1</v>
      </c>
      <c r="D11145" s="5" t="s">
        <v>767</v>
      </c>
      <c r="E11145" s="5" t="str">
        <f t="shared" ref="E11145:E11208" si="1008">IF(C11145=0,IF(LEN(D11145)&lt;&gt;3,"",D11145),IF(LEN(D11145)&lt;&gt;4,"",LEFT(D11145,3)))</f>
        <v/>
      </c>
      <c r="F11145" s="5" t="str">
        <f t="shared" si="1007"/>
        <v/>
      </c>
      <c r="G11145" s="7">
        <v>98.751999999999995</v>
      </c>
      <c r="H11145" s="7">
        <v>87.066999999999993</v>
      </c>
      <c r="I11145" s="7">
        <v>84.388000000000005</v>
      </c>
      <c r="J11145" s="7">
        <v>84.036000000000001</v>
      </c>
      <c r="K11145" s="7">
        <v>85.454999999999998</v>
      </c>
      <c r="L11145" s="7">
        <v>96.923000000000002</v>
      </c>
      <c r="M11145" s="7">
        <v>81.813999999999993</v>
      </c>
      <c r="N11145" s="7">
        <v>69.040999999999997</v>
      </c>
      <c r="O11145" s="7"/>
    </row>
    <row r="11146" spans="1:15" x14ac:dyDescent="0.2">
      <c r="A11146" s="2">
        <v>1</v>
      </c>
      <c r="B11146" s="6" t="s">
        <v>20</v>
      </c>
      <c r="C11146" s="6">
        <v>1</v>
      </c>
      <c r="D11146" s="5" t="s">
        <v>767</v>
      </c>
      <c r="E11146" s="5" t="str">
        <f t="shared" si="1008"/>
        <v/>
      </c>
      <c r="F11146" s="5" t="str">
        <f t="shared" si="1007"/>
        <v/>
      </c>
      <c r="G11146" s="7">
        <v>101.667</v>
      </c>
      <c r="H11146" s="7">
        <v>87.576999999999998</v>
      </c>
      <c r="I11146" s="7">
        <v>87.688999999999993</v>
      </c>
      <c r="J11146" s="7">
        <v>86.031000000000006</v>
      </c>
      <c r="K11146" s="7">
        <v>86.251999999999995</v>
      </c>
      <c r="L11146" s="7">
        <v>100.128</v>
      </c>
      <c r="M11146" s="7">
        <v>83.673000000000002</v>
      </c>
      <c r="N11146" s="7">
        <v>73.372</v>
      </c>
      <c r="O11146" s="7"/>
    </row>
    <row r="11147" spans="1:15" x14ac:dyDescent="0.2">
      <c r="A11147" s="2">
        <v>1</v>
      </c>
      <c r="B11147" s="6" t="s">
        <v>21</v>
      </c>
      <c r="C11147" s="6">
        <v>1</v>
      </c>
      <c r="D11147" s="5" t="s">
        <v>767</v>
      </c>
      <c r="E11147" s="5" t="str">
        <f t="shared" si="1008"/>
        <v/>
      </c>
      <c r="F11147" s="5" t="str">
        <f t="shared" si="1007"/>
        <v/>
      </c>
      <c r="G11147" s="7">
        <v>104.214</v>
      </c>
      <c r="H11147" s="7">
        <v>89.317999999999998</v>
      </c>
      <c r="I11147" s="7">
        <v>88.86</v>
      </c>
      <c r="J11147" s="7">
        <v>87.712999999999994</v>
      </c>
      <c r="K11147" s="7">
        <v>85.266999999999996</v>
      </c>
      <c r="L11147" s="7">
        <v>99.486999999999995</v>
      </c>
      <c r="M11147" s="7">
        <v>84.483000000000004</v>
      </c>
      <c r="N11147" s="7">
        <v>75.072000000000003</v>
      </c>
      <c r="O11147" s="7"/>
    </row>
    <row r="11148" spans="1:15" x14ac:dyDescent="0.2">
      <c r="A11148" s="2">
        <v>1</v>
      </c>
      <c r="B11148" s="6" t="s">
        <v>22</v>
      </c>
      <c r="C11148" s="6">
        <v>1</v>
      </c>
      <c r="D11148" s="5" t="s">
        <v>767</v>
      </c>
      <c r="E11148" s="5" t="str">
        <f t="shared" si="1008"/>
        <v/>
      </c>
      <c r="F11148" s="5" t="str">
        <f t="shared" si="1007"/>
        <v/>
      </c>
      <c r="G11148" s="7">
        <v>109.946</v>
      </c>
      <c r="H11148" s="7">
        <v>93.367999999999995</v>
      </c>
      <c r="I11148" s="7">
        <v>92.65</v>
      </c>
      <c r="J11148" s="7">
        <v>90.150999999999996</v>
      </c>
      <c r="K11148" s="7">
        <v>84.269000000000005</v>
      </c>
      <c r="L11148" s="7">
        <v>99.230999999999995</v>
      </c>
      <c r="M11148" s="7">
        <v>84.721999999999994</v>
      </c>
      <c r="N11148" s="7">
        <v>78.495999999999995</v>
      </c>
      <c r="O11148" s="7"/>
    </row>
    <row r="11149" spans="1:15" x14ac:dyDescent="0.2">
      <c r="A11149" s="2">
        <v>1</v>
      </c>
      <c r="B11149" s="6" t="s">
        <v>23</v>
      </c>
      <c r="C11149" s="6">
        <v>1</v>
      </c>
      <c r="D11149" s="5" t="s">
        <v>767</v>
      </c>
      <c r="E11149" s="5" t="str">
        <f t="shared" si="1008"/>
        <v/>
      </c>
      <c r="F11149" s="5" t="str">
        <f t="shared" si="1007"/>
        <v/>
      </c>
      <c r="G11149" s="7">
        <v>103.13800000000001</v>
      </c>
      <c r="H11149" s="7">
        <v>87.991</v>
      </c>
      <c r="I11149" s="7">
        <v>88.33</v>
      </c>
      <c r="J11149" s="7">
        <v>92.421999999999997</v>
      </c>
      <c r="K11149" s="7">
        <v>85.643000000000001</v>
      </c>
      <c r="L11149" s="7">
        <v>100.38500000000001</v>
      </c>
      <c r="M11149" s="7">
        <v>92.162999999999997</v>
      </c>
      <c r="N11149" s="7">
        <v>81.408000000000001</v>
      </c>
      <c r="O11149" s="7"/>
    </row>
    <row r="11150" spans="1:15" x14ac:dyDescent="0.2">
      <c r="A11150" s="2">
        <v>1</v>
      </c>
      <c r="B11150" s="6" t="s">
        <v>24</v>
      </c>
      <c r="C11150" s="6">
        <v>1</v>
      </c>
      <c r="D11150" s="5" t="s">
        <v>767</v>
      </c>
      <c r="E11150" s="5" t="str">
        <f t="shared" si="1008"/>
        <v/>
      </c>
      <c r="F11150" s="5" t="str">
        <f t="shared" si="1007"/>
        <v/>
      </c>
      <c r="G11150" s="7">
        <v>102.50700000000001</v>
      </c>
      <c r="H11150" s="7">
        <v>85.843000000000004</v>
      </c>
      <c r="I11150" s="7">
        <v>84.302000000000007</v>
      </c>
      <c r="J11150" s="7">
        <v>94.930999999999997</v>
      </c>
      <c r="K11150" s="7">
        <v>82.241</v>
      </c>
      <c r="L11150" s="7">
        <v>98.204999999999998</v>
      </c>
      <c r="M11150" s="7">
        <v>99.381</v>
      </c>
      <c r="N11150" s="7">
        <v>83.78</v>
      </c>
      <c r="O11150" s="7"/>
    </row>
    <row r="11151" spans="1:15" x14ac:dyDescent="0.2">
      <c r="A11151" s="2">
        <v>1</v>
      </c>
      <c r="B11151" s="6" t="s">
        <v>25</v>
      </c>
      <c r="C11151" s="6">
        <v>1</v>
      </c>
      <c r="D11151" s="5" t="s">
        <v>767</v>
      </c>
      <c r="E11151" s="5" t="str">
        <f t="shared" si="1008"/>
        <v/>
      </c>
      <c r="F11151" s="5" t="str">
        <f t="shared" si="1007"/>
        <v/>
      </c>
      <c r="G11151" s="7">
        <v>127.95699999999999</v>
      </c>
      <c r="H11151" s="7">
        <v>111.681</v>
      </c>
      <c r="I11151" s="7">
        <v>101.801</v>
      </c>
      <c r="J11151" s="7">
        <v>95.793000000000006</v>
      </c>
      <c r="K11151" s="7">
        <v>79.558999999999997</v>
      </c>
      <c r="L11151" s="7">
        <v>91.153999999999996</v>
      </c>
      <c r="M11151" s="7">
        <v>85.073999999999998</v>
      </c>
      <c r="N11151" s="7">
        <v>86.605999999999995</v>
      </c>
      <c r="O11151" s="7"/>
    </row>
    <row r="11152" spans="1:15" x14ac:dyDescent="0.2">
      <c r="A11152" s="2">
        <v>1</v>
      </c>
      <c r="B11152" s="6" t="s">
        <v>26</v>
      </c>
      <c r="C11152" s="6">
        <v>1</v>
      </c>
      <c r="D11152" s="5" t="s">
        <v>767</v>
      </c>
      <c r="E11152" s="5" t="str">
        <f t="shared" si="1008"/>
        <v/>
      </c>
      <c r="F11152" s="5" t="str">
        <f t="shared" si="1007"/>
        <v/>
      </c>
      <c r="G11152" s="7">
        <v>112.502</v>
      </c>
      <c r="H11152" s="7">
        <v>104.081</v>
      </c>
      <c r="I11152" s="7">
        <v>101.41200000000001</v>
      </c>
      <c r="J11152" s="7">
        <v>96.161000000000001</v>
      </c>
      <c r="K11152" s="7">
        <v>90.143000000000001</v>
      </c>
      <c r="L11152" s="7">
        <v>97.436000000000007</v>
      </c>
      <c r="M11152" s="7">
        <v>87.489000000000004</v>
      </c>
      <c r="N11152" s="7">
        <v>88.724999999999994</v>
      </c>
      <c r="O11152" s="7"/>
    </row>
    <row r="11153" spans="1:15" x14ac:dyDescent="0.2">
      <c r="A11153" s="2">
        <v>1</v>
      </c>
      <c r="B11153" s="6" t="s">
        <v>27</v>
      </c>
      <c r="C11153" s="6">
        <v>1</v>
      </c>
      <c r="D11153" s="5" t="s">
        <v>767</v>
      </c>
      <c r="E11153" s="5" t="str">
        <f t="shared" si="1008"/>
        <v/>
      </c>
      <c r="F11153" s="5" t="str">
        <f t="shared" si="1007"/>
        <v/>
      </c>
      <c r="G11153" s="7">
        <v>111.66200000000001</v>
      </c>
      <c r="H11153" s="7">
        <v>108.85599999999999</v>
      </c>
      <c r="I11153" s="7">
        <v>101.878</v>
      </c>
      <c r="J11153" s="7">
        <v>97.706999999999994</v>
      </c>
      <c r="K11153" s="7">
        <v>91.238</v>
      </c>
      <c r="L11153" s="7">
        <v>93.59</v>
      </c>
      <c r="M11153" s="7">
        <v>93.629000000000005</v>
      </c>
      <c r="N11153" s="7">
        <v>95.387</v>
      </c>
      <c r="O11153" s="7"/>
    </row>
    <row r="11154" spans="1:15" x14ac:dyDescent="0.2">
      <c r="A11154" s="2">
        <v>1</v>
      </c>
      <c r="B11154" s="6" t="s">
        <v>28</v>
      </c>
      <c r="C11154" s="6">
        <v>1</v>
      </c>
      <c r="D11154" s="5" t="s">
        <v>767</v>
      </c>
      <c r="E11154" s="5" t="str">
        <f t="shared" si="1008"/>
        <v/>
      </c>
      <c r="F11154" s="5" t="str">
        <f t="shared" si="1007"/>
        <v/>
      </c>
      <c r="G11154" s="7">
        <v>104.76900000000001</v>
      </c>
      <c r="H11154" s="7">
        <v>104.40900000000001</v>
      </c>
      <c r="I11154" s="7">
        <v>102.535</v>
      </c>
      <c r="J11154" s="7">
        <v>98.697000000000003</v>
      </c>
      <c r="K11154" s="7">
        <v>97.867999999999995</v>
      </c>
      <c r="L11154" s="7">
        <v>98.204999999999998</v>
      </c>
      <c r="M11154" s="7">
        <v>96.879000000000005</v>
      </c>
      <c r="N11154" s="7">
        <v>99.334999999999994</v>
      </c>
      <c r="O11154" s="7"/>
    </row>
    <row r="11155" spans="1:15" x14ac:dyDescent="0.2">
      <c r="A11155" s="2">
        <v>1</v>
      </c>
      <c r="B11155" s="6" t="s">
        <v>29</v>
      </c>
      <c r="C11155" s="6">
        <v>1</v>
      </c>
      <c r="D11155" s="5" t="s">
        <v>767</v>
      </c>
      <c r="E11155" s="5" t="str">
        <f t="shared" si="1008"/>
        <v/>
      </c>
      <c r="F11155" s="5" t="str">
        <f t="shared" si="1007"/>
        <v/>
      </c>
      <c r="G11155" s="7">
        <v>100</v>
      </c>
      <c r="H11155" s="7">
        <v>100</v>
      </c>
      <c r="I11155" s="7">
        <v>100</v>
      </c>
      <c r="J11155" s="7">
        <v>100</v>
      </c>
      <c r="K11155" s="7">
        <v>100</v>
      </c>
      <c r="L11155" s="7">
        <v>100</v>
      </c>
      <c r="M11155" s="7">
        <v>100</v>
      </c>
      <c r="N11155" s="7">
        <v>100</v>
      </c>
      <c r="O11155" s="7"/>
    </row>
    <row r="11156" spans="1:15" x14ac:dyDescent="0.2">
      <c r="A11156" s="2">
        <v>1</v>
      </c>
      <c r="B11156" s="6" t="s">
        <v>30</v>
      </c>
      <c r="C11156" s="6">
        <v>1</v>
      </c>
      <c r="D11156" s="5" t="s">
        <v>767</v>
      </c>
      <c r="E11156" s="5" t="str">
        <f t="shared" si="1008"/>
        <v/>
      </c>
      <c r="F11156" s="5" t="str">
        <f t="shared" si="1007"/>
        <v/>
      </c>
      <c r="G11156" s="7">
        <v>104.842</v>
      </c>
      <c r="H11156" s="7">
        <v>101.742</v>
      </c>
      <c r="I11156" s="7">
        <v>99.525000000000006</v>
      </c>
      <c r="J11156" s="7">
        <v>101.828</v>
      </c>
      <c r="K11156" s="7">
        <v>94.929000000000002</v>
      </c>
      <c r="L11156" s="7">
        <v>97.820999999999998</v>
      </c>
      <c r="M11156" s="7">
        <v>101.62</v>
      </c>
      <c r="N11156" s="7">
        <v>101.137</v>
      </c>
      <c r="O11156" s="7"/>
    </row>
    <row r="11157" spans="1:15" x14ac:dyDescent="0.2">
      <c r="A11157" s="2">
        <v>1</v>
      </c>
      <c r="B11157" s="6" t="s">
        <v>31</v>
      </c>
      <c r="C11157" s="6">
        <v>1</v>
      </c>
      <c r="D11157" s="5" t="s">
        <v>767</v>
      </c>
      <c r="E11157" s="5" t="str">
        <f t="shared" si="1008"/>
        <v/>
      </c>
      <c r="F11157" s="5" t="str">
        <f t="shared" si="1007"/>
        <v/>
      </c>
      <c r="G11157" s="7">
        <v>92.293999999999997</v>
      </c>
      <c r="H11157" s="7">
        <v>101.181</v>
      </c>
      <c r="I11157" s="7">
        <v>101.82899999999999</v>
      </c>
      <c r="J11157" s="7">
        <v>101.46299999999999</v>
      </c>
      <c r="K11157" s="7">
        <v>110.331</v>
      </c>
      <c r="L11157" s="7">
        <v>100.64100000000001</v>
      </c>
      <c r="M11157" s="7">
        <v>104.051</v>
      </c>
      <c r="N11157" s="7">
        <v>105.95399999999999</v>
      </c>
      <c r="O11157" s="7"/>
    </row>
    <row r="11158" spans="1:15" x14ac:dyDescent="0.2">
      <c r="A11158" s="2">
        <v>1</v>
      </c>
      <c r="B11158" s="6" t="s">
        <v>32</v>
      </c>
      <c r="C11158" s="6">
        <v>1</v>
      </c>
      <c r="D11158" s="5" t="s">
        <v>767</v>
      </c>
      <c r="E11158" s="5" t="str">
        <f t="shared" si="1008"/>
        <v/>
      </c>
      <c r="F11158" s="5" t="str">
        <f t="shared" si="1007"/>
        <v/>
      </c>
      <c r="G11158" s="7">
        <v>91.132999999999996</v>
      </c>
      <c r="H11158" s="7">
        <v>101.998</v>
      </c>
      <c r="I11158" s="7">
        <v>104.744</v>
      </c>
      <c r="J11158" s="7">
        <v>101.34099999999999</v>
      </c>
      <c r="K11158" s="7">
        <v>114.935</v>
      </c>
      <c r="L11158" s="7">
        <v>102.69199999999999</v>
      </c>
      <c r="M11158" s="7">
        <v>102.584</v>
      </c>
      <c r="N11158" s="7">
        <v>107.45099999999999</v>
      </c>
      <c r="O11158" s="7"/>
    </row>
    <row r="11159" spans="1:15" x14ac:dyDescent="0.2">
      <c r="A11159" s="2">
        <v>1</v>
      </c>
      <c r="B11159" s="6" t="s">
        <v>33</v>
      </c>
      <c r="C11159" s="6">
        <v>1</v>
      </c>
      <c r="D11159" s="5" t="s">
        <v>767</v>
      </c>
      <c r="E11159" s="5" t="str">
        <f t="shared" si="1008"/>
        <v/>
      </c>
      <c r="F11159" s="5" t="str">
        <f t="shared" si="1007"/>
        <v/>
      </c>
      <c r="G11159" s="7">
        <v>95.36</v>
      </c>
      <c r="H11159" s="7">
        <v>105.586</v>
      </c>
      <c r="I11159" s="7">
        <v>105.586</v>
      </c>
      <c r="J11159" s="7">
        <v>102.18300000000001</v>
      </c>
      <c r="K11159" s="7">
        <v>110.723</v>
      </c>
      <c r="L11159" s="7">
        <v>100</v>
      </c>
      <c r="M11159" s="7">
        <v>110.45699999999999</v>
      </c>
      <c r="N11159" s="7">
        <v>116.627</v>
      </c>
      <c r="O11159" s="7"/>
    </row>
    <row r="11160" spans="1:15" x14ac:dyDescent="0.2">
      <c r="A11160" s="2">
        <v>1</v>
      </c>
      <c r="B11160" s="6" t="s">
        <v>34</v>
      </c>
      <c r="C11160" s="6">
        <v>1</v>
      </c>
      <c r="D11160" s="5" t="s">
        <v>767</v>
      </c>
      <c r="E11160" s="5" t="str">
        <f t="shared" si="1008"/>
        <v/>
      </c>
      <c r="F11160" s="5" t="str">
        <f t="shared" si="1007"/>
        <v/>
      </c>
      <c r="G11160" s="7">
        <v>100.63500000000001</v>
      </c>
      <c r="H11160" s="7">
        <v>107.29300000000001</v>
      </c>
      <c r="I11160" s="7">
        <v>110.595</v>
      </c>
      <c r="J11160" s="7">
        <v>103.517</v>
      </c>
      <c r="K11160" s="7">
        <v>109.896</v>
      </c>
      <c r="L11160" s="7">
        <v>103.077</v>
      </c>
      <c r="M11160" s="7">
        <v>110.378</v>
      </c>
      <c r="N11160" s="7">
        <v>122.072</v>
      </c>
      <c r="O11160" s="7"/>
    </row>
    <row r="11161" spans="1:15" x14ac:dyDescent="0.2">
      <c r="A11161" s="2">
        <v>1</v>
      </c>
      <c r="B11161" s="6" t="s">
        <v>35</v>
      </c>
      <c r="C11161" s="6">
        <v>1</v>
      </c>
      <c r="D11161" s="5" t="s">
        <v>767</v>
      </c>
      <c r="E11161" s="5" t="str">
        <f t="shared" si="1008"/>
        <v/>
      </c>
      <c r="F11161" s="5" t="str">
        <f t="shared" si="1007"/>
        <v/>
      </c>
      <c r="G11161" s="7">
        <v>102.471</v>
      </c>
      <c r="H11161" s="7">
        <v>105.88200000000001</v>
      </c>
      <c r="I11161" s="7">
        <v>109.276</v>
      </c>
      <c r="J11161" s="7">
        <v>105.193</v>
      </c>
      <c r="K11161" s="7">
        <v>106.64100000000001</v>
      </c>
      <c r="L11161" s="7">
        <v>103.205</v>
      </c>
      <c r="M11161" s="7">
        <v>110.167</v>
      </c>
      <c r="N11161" s="7">
        <v>120.386</v>
      </c>
      <c r="O11161" s="7"/>
    </row>
    <row r="11162" spans="1:15" x14ac:dyDescent="0.2">
      <c r="A11162" s="2">
        <v>1</v>
      </c>
      <c r="B11162" s="6" t="s">
        <v>36</v>
      </c>
      <c r="C11162" s="6">
        <v>1</v>
      </c>
      <c r="D11162" s="5" t="s">
        <v>767</v>
      </c>
      <c r="E11162" s="5" t="str">
        <f t="shared" si="1008"/>
        <v/>
      </c>
      <c r="F11162" s="5" t="str">
        <f t="shared" si="1007"/>
        <v/>
      </c>
      <c r="G11162" s="7">
        <v>96.024000000000001</v>
      </c>
      <c r="H11162" s="7">
        <v>109.277</v>
      </c>
      <c r="I11162" s="7">
        <v>103.11199999999999</v>
      </c>
      <c r="J11162" s="7">
        <v>106.458</v>
      </c>
      <c r="K11162" s="7">
        <v>107.38200000000001</v>
      </c>
      <c r="L11162" s="7">
        <v>94.358999999999995</v>
      </c>
      <c r="M11162" s="7">
        <v>109.524</v>
      </c>
      <c r="N11162" s="7">
        <v>112.932</v>
      </c>
      <c r="O11162" s="7"/>
    </row>
    <row r="11163" spans="1:15" x14ac:dyDescent="0.2">
      <c r="A11163" s="2">
        <v>1</v>
      </c>
      <c r="B11163" s="6" t="s">
        <v>37</v>
      </c>
      <c r="C11163" s="6">
        <v>1</v>
      </c>
      <c r="D11163" s="5" t="s">
        <v>767</v>
      </c>
      <c r="E11163" s="5" t="str">
        <f t="shared" si="1008"/>
        <v/>
      </c>
      <c r="F11163" s="5" t="str">
        <f t="shared" si="1007"/>
        <v/>
      </c>
      <c r="G11163" s="7">
        <v>107.979</v>
      </c>
      <c r="H11163" s="7">
        <v>116.246</v>
      </c>
      <c r="I11163" s="7">
        <v>101.045</v>
      </c>
      <c r="J11163" s="7">
        <v>107.44799999999999</v>
      </c>
      <c r="K11163" s="7">
        <v>93.578000000000003</v>
      </c>
      <c r="L11163" s="7">
        <v>86.923000000000002</v>
      </c>
      <c r="M11163" s="7">
        <v>104.6</v>
      </c>
      <c r="N11163" s="7">
        <v>105.693</v>
      </c>
      <c r="O11163" s="7"/>
    </row>
    <row r="11164" spans="1:15" x14ac:dyDescent="0.2">
      <c r="A11164" s="2">
        <v>0</v>
      </c>
      <c r="B11164" s="5" t="s">
        <v>768</v>
      </c>
      <c r="C11164" s="6" t="s">
        <v>0</v>
      </c>
      <c r="E11164" s="5" t="str">
        <f t="shared" si="1008"/>
        <v/>
      </c>
      <c r="F11164" s="5" t="str">
        <f t="shared" si="1007"/>
        <v/>
      </c>
    </row>
    <row r="11165" spans="1:15" x14ac:dyDescent="0.2">
      <c r="A11165" s="2">
        <v>1</v>
      </c>
      <c r="B11165" s="6" t="s">
        <v>13</v>
      </c>
      <c r="C11165" s="6">
        <v>1</v>
      </c>
      <c r="D11165" s="5" t="s">
        <v>769</v>
      </c>
      <c r="E11165" s="5" t="str">
        <f t="shared" si="1008"/>
        <v/>
      </c>
      <c r="F11165" s="5" t="str">
        <f t="shared" si="1007"/>
        <v/>
      </c>
      <c r="G11165" s="5" t="s">
        <v>0</v>
      </c>
      <c r="H11165" s="5" t="s">
        <v>0</v>
      </c>
      <c r="I11165" s="5" t="s">
        <v>0</v>
      </c>
      <c r="J11165" s="5" t="s">
        <v>0</v>
      </c>
      <c r="K11165" s="7">
        <v>61.27</v>
      </c>
      <c r="L11165" s="7">
        <v>61.887</v>
      </c>
      <c r="M11165" s="5" t="s">
        <v>0</v>
      </c>
      <c r="N11165" s="5" t="s">
        <v>0</v>
      </c>
      <c r="O11165" s="5"/>
    </row>
    <row r="11166" spans="1:15" x14ac:dyDescent="0.2">
      <c r="A11166" s="2">
        <v>1</v>
      </c>
      <c r="B11166" s="6" t="s">
        <v>15</v>
      </c>
      <c r="C11166" s="6">
        <v>1</v>
      </c>
      <c r="D11166" s="5" t="s">
        <v>769</v>
      </c>
      <c r="E11166" s="5" t="str">
        <f t="shared" si="1008"/>
        <v/>
      </c>
      <c r="F11166" s="5" t="str">
        <f t="shared" si="1007"/>
        <v/>
      </c>
      <c r="G11166" s="5" t="s">
        <v>0</v>
      </c>
      <c r="H11166" s="5" t="s">
        <v>0</v>
      </c>
      <c r="I11166" s="5" t="s">
        <v>0</v>
      </c>
      <c r="J11166" s="5" t="s">
        <v>0</v>
      </c>
      <c r="K11166" s="7">
        <v>72.984999999999999</v>
      </c>
      <c r="L11166" s="7">
        <v>73.331000000000003</v>
      </c>
      <c r="M11166" s="5" t="s">
        <v>0</v>
      </c>
      <c r="N11166" s="5" t="s">
        <v>0</v>
      </c>
      <c r="O11166" s="5"/>
    </row>
    <row r="11167" spans="1:15" x14ac:dyDescent="0.2">
      <c r="A11167" s="2">
        <v>1</v>
      </c>
      <c r="B11167" s="6" t="s">
        <v>16</v>
      </c>
      <c r="C11167" s="6">
        <v>1</v>
      </c>
      <c r="D11167" s="5" t="s">
        <v>769</v>
      </c>
      <c r="E11167" s="5" t="str">
        <f t="shared" si="1008"/>
        <v/>
      </c>
      <c r="F11167" s="5" t="str">
        <f t="shared" si="1007"/>
        <v/>
      </c>
      <c r="G11167" s="5" t="s">
        <v>0</v>
      </c>
      <c r="H11167" s="5" t="s">
        <v>0</v>
      </c>
      <c r="I11167" s="5" t="s">
        <v>0</v>
      </c>
      <c r="J11167" s="5" t="s">
        <v>0</v>
      </c>
      <c r="K11167" s="7">
        <v>77.905000000000001</v>
      </c>
      <c r="L11167" s="7">
        <v>77.554000000000002</v>
      </c>
      <c r="M11167" s="5" t="s">
        <v>0</v>
      </c>
      <c r="N11167" s="5" t="s">
        <v>0</v>
      </c>
      <c r="O11167" s="5"/>
    </row>
    <row r="11168" spans="1:15" x14ac:dyDescent="0.2">
      <c r="A11168" s="2">
        <v>1</v>
      </c>
      <c r="B11168" s="6" t="s">
        <v>17</v>
      </c>
      <c r="C11168" s="6">
        <v>1</v>
      </c>
      <c r="D11168" s="5" t="s">
        <v>769</v>
      </c>
      <c r="E11168" s="5" t="str">
        <f t="shared" si="1008"/>
        <v/>
      </c>
      <c r="F11168" s="5" t="str">
        <f t="shared" si="1007"/>
        <v/>
      </c>
      <c r="G11168" s="5" t="s">
        <v>0</v>
      </c>
      <c r="H11168" s="5" t="s">
        <v>0</v>
      </c>
      <c r="I11168" s="5" t="s">
        <v>0</v>
      </c>
      <c r="J11168" s="5" t="s">
        <v>0</v>
      </c>
      <c r="K11168" s="7">
        <v>79.495000000000005</v>
      </c>
      <c r="L11168" s="7">
        <v>79.597999999999999</v>
      </c>
      <c r="M11168" s="5" t="s">
        <v>0</v>
      </c>
      <c r="N11168" s="5" t="s">
        <v>0</v>
      </c>
      <c r="O11168" s="5"/>
    </row>
    <row r="11169" spans="1:15" x14ac:dyDescent="0.2">
      <c r="A11169" s="2">
        <v>1</v>
      </c>
      <c r="B11169" s="6" t="s">
        <v>18</v>
      </c>
      <c r="C11169" s="6">
        <v>1</v>
      </c>
      <c r="D11169" s="5" t="s">
        <v>769</v>
      </c>
      <c r="E11169" s="5" t="str">
        <f t="shared" si="1008"/>
        <v/>
      </c>
      <c r="F11169" s="5" t="str">
        <f t="shared" si="1007"/>
        <v/>
      </c>
      <c r="G11169" s="5" t="s">
        <v>0</v>
      </c>
      <c r="H11169" s="5" t="s">
        <v>0</v>
      </c>
      <c r="I11169" s="5" t="s">
        <v>0</v>
      </c>
      <c r="J11169" s="5" t="s">
        <v>0</v>
      </c>
      <c r="K11169" s="7">
        <v>71.644999999999996</v>
      </c>
      <c r="L11169" s="7">
        <v>71.185000000000002</v>
      </c>
      <c r="M11169" s="5" t="s">
        <v>0</v>
      </c>
      <c r="N11169" s="5" t="s">
        <v>0</v>
      </c>
      <c r="O11169" s="5"/>
    </row>
    <row r="11170" spans="1:15" x14ac:dyDescent="0.2">
      <c r="A11170" s="2">
        <v>1</v>
      </c>
      <c r="B11170" s="6" t="s">
        <v>19</v>
      </c>
      <c r="C11170" s="6">
        <v>1</v>
      </c>
      <c r="D11170" s="5" t="s">
        <v>769</v>
      </c>
      <c r="E11170" s="5" t="str">
        <f t="shared" si="1008"/>
        <v/>
      </c>
      <c r="F11170" s="5" t="str">
        <f t="shared" si="1007"/>
        <v/>
      </c>
      <c r="G11170" s="5" t="s">
        <v>0</v>
      </c>
      <c r="H11170" s="5" t="s">
        <v>0</v>
      </c>
      <c r="I11170" s="5" t="s">
        <v>0</v>
      </c>
      <c r="J11170" s="5" t="s">
        <v>0</v>
      </c>
      <c r="K11170" s="7">
        <v>69.471999999999994</v>
      </c>
      <c r="L11170" s="7">
        <v>70.605999999999995</v>
      </c>
      <c r="M11170" s="5" t="s">
        <v>0</v>
      </c>
      <c r="N11170" s="5" t="s">
        <v>0</v>
      </c>
      <c r="O11170" s="5"/>
    </row>
    <row r="11171" spans="1:15" x14ac:dyDescent="0.2">
      <c r="A11171" s="2">
        <v>1</v>
      </c>
      <c r="B11171" s="6" t="s">
        <v>20</v>
      </c>
      <c r="C11171" s="6">
        <v>1</v>
      </c>
      <c r="D11171" s="5" t="s">
        <v>769</v>
      </c>
      <c r="E11171" s="5" t="str">
        <f t="shared" si="1008"/>
        <v/>
      </c>
      <c r="F11171" s="5" t="str">
        <f t="shared" si="1007"/>
        <v/>
      </c>
      <c r="G11171" s="5" t="s">
        <v>0</v>
      </c>
      <c r="H11171" s="5" t="s">
        <v>0</v>
      </c>
      <c r="I11171" s="5" t="s">
        <v>0</v>
      </c>
      <c r="J11171" s="5" t="s">
        <v>0</v>
      </c>
      <c r="K11171" s="7">
        <v>73.69</v>
      </c>
      <c r="L11171" s="7">
        <v>75.92</v>
      </c>
      <c r="M11171" s="5" t="s">
        <v>0</v>
      </c>
      <c r="N11171" s="5" t="s">
        <v>0</v>
      </c>
      <c r="O11171" s="5"/>
    </row>
    <row r="11172" spans="1:15" x14ac:dyDescent="0.2">
      <c r="A11172" s="2">
        <v>1</v>
      </c>
      <c r="B11172" s="6" t="s">
        <v>21</v>
      </c>
      <c r="C11172" s="6">
        <v>1</v>
      </c>
      <c r="D11172" s="5" t="s">
        <v>769</v>
      </c>
      <c r="E11172" s="5" t="str">
        <f t="shared" si="1008"/>
        <v/>
      </c>
      <c r="F11172" s="5" t="str">
        <f t="shared" si="1007"/>
        <v/>
      </c>
      <c r="G11172" s="7">
        <v>75.858000000000004</v>
      </c>
      <c r="H11172" s="7">
        <v>73.55</v>
      </c>
      <c r="I11172" s="7">
        <v>59.747</v>
      </c>
      <c r="J11172" s="7">
        <v>86.947000000000003</v>
      </c>
      <c r="K11172" s="7">
        <v>78.762</v>
      </c>
      <c r="L11172" s="7">
        <v>81.233000000000004</v>
      </c>
      <c r="M11172" s="7">
        <v>72.471999999999994</v>
      </c>
      <c r="N11172" s="7">
        <v>43.3</v>
      </c>
      <c r="O11172" s="7"/>
    </row>
    <row r="11173" spans="1:15" x14ac:dyDescent="0.2">
      <c r="A11173" s="2">
        <v>1</v>
      </c>
      <c r="B11173" s="6" t="s">
        <v>22</v>
      </c>
      <c r="C11173" s="6">
        <v>1</v>
      </c>
      <c r="D11173" s="5" t="s">
        <v>769</v>
      </c>
      <c r="E11173" s="5" t="str">
        <f t="shared" si="1008"/>
        <v/>
      </c>
      <c r="F11173" s="5" t="str">
        <f t="shared" si="1007"/>
        <v/>
      </c>
      <c r="G11173" s="7">
        <v>74.144000000000005</v>
      </c>
      <c r="H11173" s="7">
        <v>73.340999999999994</v>
      </c>
      <c r="I11173" s="7">
        <v>66.546999999999997</v>
      </c>
      <c r="J11173" s="7">
        <v>88.165999999999997</v>
      </c>
      <c r="K11173" s="7">
        <v>89.754000000000005</v>
      </c>
      <c r="L11173" s="7">
        <v>90.736000000000004</v>
      </c>
      <c r="M11173" s="7">
        <v>78.593000000000004</v>
      </c>
      <c r="N11173" s="7">
        <v>52.301000000000002</v>
      </c>
      <c r="O11173" s="7"/>
    </row>
    <row r="11174" spans="1:15" x14ac:dyDescent="0.2">
      <c r="A11174" s="2">
        <v>1</v>
      </c>
      <c r="B11174" s="6" t="s">
        <v>23</v>
      </c>
      <c r="C11174" s="6">
        <v>1</v>
      </c>
      <c r="D11174" s="5" t="s">
        <v>769</v>
      </c>
      <c r="E11174" s="5" t="str">
        <f t="shared" si="1008"/>
        <v/>
      </c>
      <c r="F11174" s="5" t="str">
        <f t="shared" si="1007"/>
        <v/>
      </c>
      <c r="G11174" s="7">
        <v>77.236000000000004</v>
      </c>
      <c r="H11174" s="7">
        <v>76.986000000000004</v>
      </c>
      <c r="I11174" s="7">
        <v>73.394000000000005</v>
      </c>
      <c r="J11174" s="7">
        <v>88.998999999999995</v>
      </c>
      <c r="K11174" s="7">
        <v>95.025000000000006</v>
      </c>
      <c r="L11174" s="7">
        <v>95.334000000000003</v>
      </c>
      <c r="M11174" s="7">
        <v>84.897999999999996</v>
      </c>
      <c r="N11174" s="7">
        <v>62.31</v>
      </c>
      <c r="O11174" s="7"/>
    </row>
    <row r="11175" spans="1:15" x14ac:dyDescent="0.2">
      <c r="A11175" s="2">
        <v>1</v>
      </c>
      <c r="B11175" s="6" t="s">
        <v>24</v>
      </c>
      <c r="C11175" s="6">
        <v>1</v>
      </c>
      <c r="D11175" s="5" t="s">
        <v>769</v>
      </c>
      <c r="E11175" s="5" t="str">
        <f t="shared" si="1008"/>
        <v/>
      </c>
      <c r="F11175" s="5" t="str">
        <f t="shared" si="1007"/>
        <v/>
      </c>
      <c r="G11175" s="7">
        <v>85.588999999999999</v>
      </c>
      <c r="H11175" s="7">
        <v>85.703999999999994</v>
      </c>
      <c r="I11175" s="7">
        <v>89.352999999999994</v>
      </c>
      <c r="J11175" s="7">
        <v>90.305999999999997</v>
      </c>
      <c r="K11175" s="7">
        <v>104.39700000000001</v>
      </c>
      <c r="L11175" s="7">
        <v>104.25700000000001</v>
      </c>
      <c r="M11175" s="7">
        <v>82.391999999999996</v>
      </c>
      <c r="N11175" s="7">
        <v>73.619</v>
      </c>
      <c r="O11175" s="7"/>
    </row>
    <row r="11176" spans="1:15" x14ac:dyDescent="0.2">
      <c r="A11176" s="2">
        <v>1</v>
      </c>
      <c r="B11176" s="6" t="s">
        <v>25</v>
      </c>
      <c r="C11176" s="6">
        <v>1</v>
      </c>
      <c r="D11176" s="5" t="s">
        <v>769</v>
      </c>
      <c r="E11176" s="5" t="str">
        <f t="shared" si="1008"/>
        <v/>
      </c>
      <c r="F11176" s="5" t="str">
        <f t="shared" si="1007"/>
        <v/>
      </c>
      <c r="G11176" s="7">
        <v>57.597000000000001</v>
      </c>
      <c r="H11176" s="7">
        <v>57.238999999999997</v>
      </c>
      <c r="I11176" s="7">
        <v>63.223999999999997</v>
      </c>
      <c r="J11176" s="7">
        <v>92.102999999999994</v>
      </c>
      <c r="K11176" s="7">
        <v>109.77</v>
      </c>
      <c r="L11176" s="7">
        <v>110.456</v>
      </c>
      <c r="M11176" s="7">
        <v>132.94</v>
      </c>
      <c r="N11176" s="7">
        <v>84.05</v>
      </c>
      <c r="O11176" s="7"/>
    </row>
    <row r="11177" spans="1:15" x14ac:dyDescent="0.2">
      <c r="A11177" s="2">
        <v>1</v>
      </c>
      <c r="B11177" s="6" t="s">
        <v>26</v>
      </c>
      <c r="C11177" s="6">
        <v>1</v>
      </c>
      <c r="D11177" s="5" t="s">
        <v>769</v>
      </c>
      <c r="E11177" s="5" t="str">
        <f t="shared" si="1008"/>
        <v/>
      </c>
      <c r="F11177" s="5" t="str">
        <f t="shared" si="1007"/>
        <v/>
      </c>
      <c r="G11177" s="7">
        <v>65.465000000000003</v>
      </c>
      <c r="H11177" s="7">
        <v>66.373000000000005</v>
      </c>
      <c r="I11177" s="7">
        <v>76.025999999999996</v>
      </c>
      <c r="J11177" s="7">
        <v>92.334999999999994</v>
      </c>
      <c r="K11177" s="7">
        <v>116.131</v>
      </c>
      <c r="L11177" s="7">
        <v>114.544</v>
      </c>
      <c r="M11177" s="7">
        <v>127.121</v>
      </c>
      <c r="N11177" s="7">
        <v>96.644999999999996</v>
      </c>
      <c r="O11177" s="7"/>
    </row>
    <row r="11178" spans="1:15" x14ac:dyDescent="0.2">
      <c r="A11178" s="2">
        <v>1</v>
      </c>
      <c r="B11178" s="6" t="s">
        <v>27</v>
      </c>
      <c r="C11178" s="6">
        <v>1</v>
      </c>
      <c r="D11178" s="5" t="s">
        <v>769</v>
      </c>
      <c r="E11178" s="5" t="str">
        <f t="shared" si="1008"/>
        <v/>
      </c>
      <c r="F11178" s="5" t="str">
        <f t="shared" si="1007"/>
        <v/>
      </c>
      <c r="G11178" s="7">
        <v>67.102000000000004</v>
      </c>
      <c r="H11178" s="7">
        <v>69.664000000000001</v>
      </c>
      <c r="I11178" s="7">
        <v>87.102999999999994</v>
      </c>
      <c r="J11178" s="7">
        <v>96.638999999999996</v>
      </c>
      <c r="K11178" s="7">
        <v>129.80799999999999</v>
      </c>
      <c r="L11178" s="7">
        <v>125.03400000000001</v>
      </c>
      <c r="M11178" s="7">
        <v>132.55099999999999</v>
      </c>
      <c r="N11178" s="7">
        <v>115.456</v>
      </c>
      <c r="O11178" s="7"/>
    </row>
    <row r="11179" spans="1:15" x14ac:dyDescent="0.2">
      <c r="A11179" s="2">
        <v>1</v>
      </c>
      <c r="B11179" s="6" t="s">
        <v>28</v>
      </c>
      <c r="C11179" s="6">
        <v>1</v>
      </c>
      <c r="D11179" s="5" t="s">
        <v>769</v>
      </c>
      <c r="E11179" s="5" t="str">
        <f t="shared" si="1008"/>
        <v/>
      </c>
      <c r="F11179" s="5" t="str">
        <f t="shared" si="1007"/>
        <v/>
      </c>
      <c r="G11179" s="7">
        <v>79.436999999999998</v>
      </c>
      <c r="H11179" s="7">
        <v>80.840999999999994</v>
      </c>
      <c r="I11179" s="7">
        <v>91.635000000000005</v>
      </c>
      <c r="J11179" s="7">
        <v>98.468000000000004</v>
      </c>
      <c r="K11179" s="7">
        <v>115.355</v>
      </c>
      <c r="L11179" s="7">
        <v>113.351</v>
      </c>
      <c r="M11179" s="7">
        <v>119.84099999999999</v>
      </c>
      <c r="N11179" s="7">
        <v>109.816</v>
      </c>
      <c r="O11179" s="7"/>
    </row>
    <row r="11180" spans="1:15" x14ac:dyDescent="0.2">
      <c r="A11180" s="2">
        <v>1</v>
      </c>
      <c r="B11180" s="6" t="s">
        <v>29</v>
      </c>
      <c r="C11180" s="6">
        <v>1</v>
      </c>
      <c r="D11180" s="5" t="s">
        <v>769</v>
      </c>
      <c r="E11180" s="5" t="str">
        <f t="shared" si="1008"/>
        <v/>
      </c>
      <c r="F11180" s="5" t="str">
        <f t="shared" si="1007"/>
        <v/>
      </c>
      <c r="G11180" s="7">
        <v>100</v>
      </c>
      <c r="H11180" s="7">
        <v>100</v>
      </c>
      <c r="I11180" s="7">
        <v>100</v>
      </c>
      <c r="J11180" s="7">
        <v>100</v>
      </c>
      <c r="K11180" s="7">
        <v>100</v>
      </c>
      <c r="L11180" s="7">
        <v>100</v>
      </c>
      <c r="M11180" s="7">
        <v>100</v>
      </c>
      <c r="N11180" s="7">
        <v>100</v>
      </c>
      <c r="O11180" s="7"/>
    </row>
    <row r="11181" spans="1:15" x14ac:dyDescent="0.2">
      <c r="A11181" s="2">
        <v>1</v>
      </c>
      <c r="B11181" s="6" t="s">
        <v>30</v>
      </c>
      <c r="C11181" s="6">
        <v>1</v>
      </c>
      <c r="D11181" s="5" t="s">
        <v>769</v>
      </c>
      <c r="E11181" s="5" t="str">
        <f t="shared" si="1008"/>
        <v/>
      </c>
      <c r="F11181" s="5" t="str">
        <f t="shared" si="1007"/>
        <v/>
      </c>
      <c r="G11181" s="7">
        <v>107.97199999999999</v>
      </c>
      <c r="H11181" s="7">
        <v>111.39400000000001</v>
      </c>
      <c r="I11181" s="7">
        <v>107.258</v>
      </c>
      <c r="J11181" s="7">
        <v>101.488</v>
      </c>
      <c r="K11181" s="7">
        <v>99.338999999999999</v>
      </c>
      <c r="L11181" s="7">
        <v>96.287000000000006</v>
      </c>
      <c r="M11181" s="7">
        <v>89.078999999999994</v>
      </c>
      <c r="N11181" s="7">
        <v>95.545000000000002</v>
      </c>
      <c r="O11181" s="7"/>
    </row>
    <row r="11182" spans="1:15" x14ac:dyDescent="0.2">
      <c r="A11182" s="2">
        <v>1</v>
      </c>
      <c r="B11182" s="6" t="s">
        <v>31</v>
      </c>
      <c r="C11182" s="6">
        <v>1</v>
      </c>
      <c r="D11182" s="5" t="s">
        <v>769</v>
      </c>
      <c r="E11182" s="5" t="str">
        <f t="shared" si="1008"/>
        <v/>
      </c>
      <c r="F11182" s="5" t="str">
        <f t="shared" si="1007"/>
        <v/>
      </c>
      <c r="G11182" s="7">
        <v>120.822</v>
      </c>
      <c r="H11182" s="7">
        <v>130.31299999999999</v>
      </c>
      <c r="I11182" s="7">
        <v>126.98399999999999</v>
      </c>
      <c r="J11182" s="7">
        <v>102.773</v>
      </c>
      <c r="K11182" s="7">
        <v>105.1</v>
      </c>
      <c r="L11182" s="7">
        <v>97.445999999999998</v>
      </c>
      <c r="M11182" s="7">
        <v>77.528000000000006</v>
      </c>
      <c r="N11182" s="7">
        <v>98.447999999999993</v>
      </c>
      <c r="O11182" s="7"/>
    </row>
    <row r="11183" spans="1:15" x14ac:dyDescent="0.2">
      <c r="A11183" s="2">
        <v>1</v>
      </c>
      <c r="B11183" s="6" t="s">
        <v>32</v>
      </c>
      <c r="C11183" s="6">
        <v>1</v>
      </c>
      <c r="D11183" s="5" t="s">
        <v>769</v>
      </c>
      <c r="E11183" s="5" t="str">
        <f t="shared" si="1008"/>
        <v/>
      </c>
      <c r="F11183" s="5" t="str">
        <f t="shared" si="1007"/>
        <v/>
      </c>
      <c r="G11183" s="7">
        <v>126.887</v>
      </c>
      <c r="H11183" s="7">
        <v>136.30699999999999</v>
      </c>
      <c r="I11183" s="7">
        <v>140.71700000000001</v>
      </c>
      <c r="J11183" s="7">
        <v>105.03400000000001</v>
      </c>
      <c r="K11183" s="7">
        <v>110.9</v>
      </c>
      <c r="L11183" s="7">
        <v>103.236</v>
      </c>
      <c r="M11183" s="7">
        <v>78.876999999999995</v>
      </c>
      <c r="N11183" s="7">
        <v>110.994</v>
      </c>
      <c r="O11183" s="7"/>
    </row>
    <row r="11184" spans="1:15" x14ac:dyDescent="0.2">
      <c r="A11184" s="2">
        <v>1</v>
      </c>
      <c r="B11184" s="6" t="s">
        <v>33</v>
      </c>
      <c r="C11184" s="6">
        <v>1</v>
      </c>
      <c r="D11184" s="5" t="s">
        <v>769</v>
      </c>
      <c r="E11184" s="5" t="str">
        <f t="shared" si="1008"/>
        <v/>
      </c>
      <c r="F11184" s="5" t="str">
        <f t="shared" si="1007"/>
        <v/>
      </c>
      <c r="G11184" s="7">
        <v>146.52600000000001</v>
      </c>
      <c r="H11184" s="7">
        <v>152.161</v>
      </c>
      <c r="I11184" s="7">
        <v>161.95599999999999</v>
      </c>
      <c r="J11184" s="7">
        <v>104.982</v>
      </c>
      <c r="K11184" s="7">
        <v>110.53100000000001</v>
      </c>
      <c r="L11184" s="7">
        <v>106.437</v>
      </c>
      <c r="M11184" s="7">
        <v>76.847999999999999</v>
      </c>
      <c r="N11184" s="7">
        <v>124.46</v>
      </c>
      <c r="O11184" s="7"/>
    </row>
    <row r="11185" spans="1:15" x14ac:dyDescent="0.2">
      <c r="A11185" s="2">
        <v>1</v>
      </c>
      <c r="B11185" s="6" t="s">
        <v>34</v>
      </c>
      <c r="C11185" s="6">
        <v>1</v>
      </c>
      <c r="D11185" s="5" t="s">
        <v>769</v>
      </c>
      <c r="E11185" s="5" t="str">
        <f t="shared" si="1008"/>
        <v/>
      </c>
      <c r="F11185" s="5" t="str">
        <f t="shared" si="1007"/>
        <v/>
      </c>
      <c r="G11185" s="7">
        <v>176.935</v>
      </c>
      <c r="H11185" s="7">
        <v>186.6</v>
      </c>
      <c r="I11185" s="7">
        <v>186.21799999999999</v>
      </c>
      <c r="J11185" s="7">
        <v>106.443</v>
      </c>
      <c r="K11185" s="7">
        <v>105.247</v>
      </c>
      <c r="L11185" s="7">
        <v>99.796000000000006</v>
      </c>
      <c r="M11185" s="7">
        <v>63.021000000000001</v>
      </c>
      <c r="N11185" s="7">
        <v>117.357</v>
      </c>
      <c r="O11185" s="7"/>
    </row>
    <row r="11186" spans="1:15" x14ac:dyDescent="0.2">
      <c r="A11186" s="2">
        <v>1</v>
      </c>
      <c r="B11186" s="6" t="s">
        <v>35</v>
      </c>
      <c r="C11186" s="6">
        <v>1</v>
      </c>
      <c r="D11186" s="5" t="s">
        <v>769</v>
      </c>
      <c r="E11186" s="5" t="str">
        <f t="shared" si="1008"/>
        <v/>
      </c>
      <c r="F11186" s="5" t="str">
        <f t="shared" si="1007"/>
        <v/>
      </c>
      <c r="G11186" s="7">
        <v>203.655</v>
      </c>
      <c r="H11186" s="7">
        <v>214.285</v>
      </c>
      <c r="I11186" s="7">
        <v>195.09</v>
      </c>
      <c r="J11186" s="7">
        <v>107.023</v>
      </c>
      <c r="K11186" s="7">
        <v>95.793999999999997</v>
      </c>
      <c r="L11186" s="7">
        <v>91.042000000000002</v>
      </c>
      <c r="M11186" s="7">
        <v>60.14</v>
      </c>
      <c r="N11186" s="7">
        <v>117.32599999999999</v>
      </c>
      <c r="O11186" s="7"/>
    </row>
    <row r="11187" spans="1:15" x14ac:dyDescent="0.2">
      <c r="A11187" s="2">
        <v>1</v>
      </c>
      <c r="B11187" s="6" t="s">
        <v>36</v>
      </c>
      <c r="C11187" s="6">
        <v>1</v>
      </c>
      <c r="D11187" s="5" t="s">
        <v>769</v>
      </c>
      <c r="E11187" s="5" t="str">
        <f t="shared" si="1008"/>
        <v/>
      </c>
      <c r="F11187" s="5" t="str">
        <f t="shared" si="1007"/>
        <v/>
      </c>
      <c r="G11187" s="7">
        <v>205.149</v>
      </c>
      <c r="H11187" s="7">
        <v>219.601</v>
      </c>
      <c r="I11187" s="7">
        <v>163.72800000000001</v>
      </c>
      <c r="J11187" s="7">
        <v>107.49299999999999</v>
      </c>
      <c r="K11187" s="7">
        <v>79.808999999999997</v>
      </c>
      <c r="L11187" s="7">
        <v>74.557000000000002</v>
      </c>
      <c r="M11187" s="7">
        <v>56.308999999999997</v>
      </c>
      <c r="N11187" s="7">
        <v>92.194000000000003</v>
      </c>
      <c r="O11187" s="7"/>
    </row>
    <row r="11188" spans="1:15" x14ac:dyDescent="0.2">
      <c r="A11188" s="2">
        <v>1</v>
      </c>
      <c r="B11188" s="6" t="s">
        <v>37</v>
      </c>
      <c r="C11188" s="6">
        <v>1</v>
      </c>
      <c r="D11188" s="5" t="s">
        <v>769</v>
      </c>
      <c r="E11188" s="5" t="str">
        <f t="shared" si="1008"/>
        <v/>
      </c>
      <c r="F11188" s="5" t="str">
        <f t="shared" si="1007"/>
        <v/>
      </c>
      <c r="G11188" s="7">
        <v>198.32900000000001</v>
      </c>
      <c r="H11188" s="7">
        <v>214.846</v>
      </c>
      <c r="I11188" s="7">
        <v>168.08699999999999</v>
      </c>
      <c r="J11188" s="7">
        <v>107.873</v>
      </c>
      <c r="K11188" s="7">
        <v>84.751999999999995</v>
      </c>
      <c r="L11188" s="7">
        <v>78.236000000000004</v>
      </c>
      <c r="M11188" s="7">
        <v>59.179000000000002</v>
      </c>
      <c r="N11188" s="7">
        <v>99.471999999999994</v>
      </c>
      <c r="O11188" s="7"/>
    </row>
    <row r="11189" spans="1:15" x14ac:dyDescent="0.2">
      <c r="A11189" s="2">
        <v>0</v>
      </c>
      <c r="B11189" s="5" t="s">
        <v>770</v>
      </c>
      <c r="C11189" s="6" t="s">
        <v>0</v>
      </c>
      <c r="E11189" s="5" t="str">
        <f t="shared" si="1008"/>
        <v/>
      </c>
      <c r="F11189" s="5" t="str">
        <f t="shared" si="1007"/>
        <v/>
      </c>
    </row>
    <row r="11190" spans="1:15" x14ac:dyDescent="0.2">
      <c r="A11190" s="2">
        <v>1</v>
      </c>
      <c r="B11190" s="6" t="s">
        <v>13</v>
      </c>
      <c r="C11190" s="6">
        <v>1</v>
      </c>
      <c r="D11190" s="5" t="s">
        <v>771</v>
      </c>
      <c r="E11190" s="5" t="str">
        <f t="shared" si="1008"/>
        <v>561</v>
      </c>
      <c r="F11190" s="5" t="str">
        <f t="shared" si="1007"/>
        <v>5611987</v>
      </c>
      <c r="G11190" s="5" t="s">
        <v>0</v>
      </c>
      <c r="H11190" s="5" t="s">
        <v>0</v>
      </c>
      <c r="I11190" s="5" t="s">
        <v>0</v>
      </c>
      <c r="J11190" s="5" t="s">
        <v>0</v>
      </c>
      <c r="K11190" s="7">
        <v>96.462999999999994</v>
      </c>
      <c r="L11190" s="7">
        <v>92.786000000000001</v>
      </c>
      <c r="M11190" s="5" t="s">
        <v>0</v>
      </c>
      <c r="N11190" s="5" t="s">
        <v>0</v>
      </c>
      <c r="O11190" s="5"/>
    </row>
    <row r="11191" spans="1:15" x14ac:dyDescent="0.2">
      <c r="A11191" s="2">
        <v>1</v>
      </c>
      <c r="B11191" s="6" t="s">
        <v>15</v>
      </c>
      <c r="C11191" s="6">
        <v>1</v>
      </c>
      <c r="D11191" s="5" t="s">
        <v>771</v>
      </c>
      <c r="E11191" s="5" t="str">
        <f t="shared" si="1008"/>
        <v>561</v>
      </c>
      <c r="F11191" s="5" t="str">
        <f t="shared" si="1007"/>
        <v>5611988</v>
      </c>
      <c r="G11191" s="5" t="s">
        <v>0</v>
      </c>
      <c r="H11191" s="5" t="s">
        <v>0</v>
      </c>
      <c r="I11191" s="5" t="s">
        <v>0</v>
      </c>
      <c r="J11191" s="5" t="s">
        <v>0</v>
      </c>
      <c r="K11191" s="7">
        <v>100.61199999999999</v>
      </c>
      <c r="L11191" s="7">
        <v>98.15</v>
      </c>
      <c r="M11191" s="5" t="s">
        <v>0</v>
      </c>
      <c r="N11191" s="5" t="s">
        <v>0</v>
      </c>
      <c r="O11191" s="5"/>
    </row>
    <row r="11192" spans="1:15" x14ac:dyDescent="0.2">
      <c r="A11192" s="2">
        <v>1</v>
      </c>
      <c r="B11192" s="6" t="s">
        <v>16</v>
      </c>
      <c r="C11192" s="6">
        <v>1</v>
      </c>
      <c r="D11192" s="5" t="s">
        <v>771</v>
      </c>
      <c r="E11192" s="5" t="str">
        <f t="shared" si="1008"/>
        <v>561</v>
      </c>
      <c r="F11192" s="5" t="str">
        <f t="shared" si="1007"/>
        <v>5611989</v>
      </c>
      <c r="G11192" s="5" t="s">
        <v>0</v>
      </c>
      <c r="H11192" s="5" t="s">
        <v>0</v>
      </c>
      <c r="I11192" s="5" t="s">
        <v>0</v>
      </c>
      <c r="J11192" s="5" t="s">
        <v>0</v>
      </c>
      <c r="K11192" s="7">
        <v>102.938</v>
      </c>
      <c r="L11192" s="7">
        <v>100.74</v>
      </c>
      <c r="M11192" s="5" t="s">
        <v>0</v>
      </c>
      <c r="N11192" s="5" t="s">
        <v>0</v>
      </c>
      <c r="O11192" s="5"/>
    </row>
    <row r="11193" spans="1:15" x14ac:dyDescent="0.2">
      <c r="A11193" s="2">
        <v>1</v>
      </c>
      <c r="B11193" s="6" t="s">
        <v>17</v>
      </c>
      <c r="C11193" s="6">
        <v>1</v>
      </c>
      <c r="D11193" s="5" t="s">
        <v>771</v>
      </c>
      <c r="E11193" s="5" t="str">
        <f t="shared" si="1008"/>
        <v>561</v>
      </c>
      <c r="F11193" s="5" t="str">
        <f t="shared" si="1007"/>
        <v>5611990</v>
      </c>
      <c r="G11193" s="5" t="s">
        <v>0</v>
      </c>
      <c r="H11193" s="5" t="s">
        <v>0</v>
      </c>
      <c r="I11193" s="5" t="s">
        <v>0</v>
      </c>
      <c r="J11193" s="5" t="s">
        <v>0</v>
      </c>
      <c r="K11193" s="7">
        <v>103.02800000000001</v>
      </c>
      <c r="L11193" s="7">
        <v>100.407</v>
      </c>
      <c r="M11193" s="5" t="s">
        <v>0</v>
      </c>
      <c r="N11193" s="5" t="s">
        <v>0</v>
      </c>
      <c r="O11193" s="5"/>
    </row>
    <row r="11194" spans="1:15" x14ac:dyDescent="0.2">
      <c r="A11194" s="2">
        <v>1</v>
      </c>
      <c r="B11194" s="6" t="s">
        <v>18</v>
      </c>
      <c r="C11194" s="6">
        <v>1</v>
      </c>
      <c r="D11194" s="5" t="s">
        <v>771</v>
      </c>
      <c r="E11194" s="5" t="str">
        <f t="shared" si="1008"/>
        <v>561</v>
      </c>
      <c r="F11194" s="5" t="str">
        <f t="shared" si="1007"/>
        <v>5611991</v>
      </c>
      <c r="G11194" s="5" t="s">
        <v>0</v>
      </c>
      <c r="H11194" s="5" t="s">
        <v>0</v>
      </c>
      <c r="I11194" s="5" t="s">
        <v>0</v>
      </c>
      <c r="J11194" s="5" t="s">
        <v>0</v>
      </c>
      <c r="K11194" s="7">
        <v>98.775000000000006</v>
      </c>
      <c r="L11194" s="7">
        <v>96.855000000000004</v>
      </c>
      <c r="M11194" s="5" t="s">
        <v>0</v>
      </c>
      <c r="N11194" s="5" t="s">
        <v>0</v>
      </c>
      <c r="O11194" s="5"/>
    </row>
    <row r="11195" spans="1:15" x14ac:dyDescent="0.2">
      <c r="A11195" s="2">
        <v>1</v>
      </c>
      <c r="B11195" s="6" t="s">
        <v>19</v>
      </c>
      <c r="C11195" s="6">
        <v>1</v>
      </c>
      <c r="D11195" s="5" t="s">
        <v>771</v>
      </c>
      <c r="E11195" s="5" t="str">
        <f t="shared" si="1008"/>
        <v>561</v>
      </c>
      <c r="F11195" s="5" t="str">
        <f t="shared" si="1007"/>
        <v>5611992</v>
      </c>
      <c r="G11195" s="5" t="s">
        <v>0</v>
      </c>
      <c r="H11195" s="5" t="s">
        <v>0</v>
      </c>
      <c r="I11195" s="5" t="s">
        <v>0</v>
      </c>
      <c r="J11195" s="5" t="s">
        <v>0</v>
      </c>
      <c r="K11195" s="7">
        <v>100.651</v>
      </c>
      <c r="L11195" s="7">
        <v>99.370999999999995</v>
      </c>
      <c r="M11195" s="5" t="s">
        <v>0</v>
      </c>
      <c r="N11195" s="5" t="s">
        <v>0</v>
      </c>
      <c r="O11195" s="5"/>
    </row>
    <row r="11196" spans="1:15" x14ac:dyDescent="0.2">
      <c r="A11196" s="2">
        <v>1</v>
      </c>
      <c r="B11196" s="6" t="s">
        <v>20</v>
      </c>
      <c r="C11196" s="6">
        <v>1</v>
      </c>
      <c r="D11196" s="5" t="s">
        <v>771</v>
      </c>
      <c r="E11196" s="5" t="str">
        <f t="shared" si="1008"/>
        <v>561</v>
      </c>
      <c r="F11196" s="5" t="str">
        <f t="shared" si="1007"/>
        <v>5611993</v>
      </c>
      <c r="G11196" s="5" t="s">
        <v>0</v>
      </c>
      <c r="H11196" s="5" t="s">
        <v>0</v>
      </c>
      <c r="I11196" s="5" t="s">
        <v>0</v>
      </c>
      <c r="J11196" s="5" t="s">
        <v>0</v>
      </c>
      <c r="K11196" s="7">
        <v>107.968</v>
      </c>
      <c r="L11196" s="7">
        <v>106.992</v>
      </c>
      <c r="M11196" s="5" t="s">
        <v>0</v>
      </c>
      <c r="N11196" s="5" t="s">
        <v>0</v>
      </c>
      <c r="O11196" s="5"/>
    </row>
    <row r="11197" spans="1:15" x14ac:dyDescent="0.2">
      <c r="A11197" s="2">
        <v>1</v>
      </c>
      <c r="B11197" s="6" t="s">
        <v>21</v>
      </c>
      <c r="C11197" s="6">
        <v>1</v>
      </c>
      <c r="D11197" s="5" t="s">
        <v>771</v>
      </c>
      <c r="E11197" s="5" t="str">
        <f t="shared" si="1008"/>
        <v>561</v>
      </c>
      <c r="F11197" s="5" t="str">
        <f t="shared" si="1007"/>
        <v>5611994</v>
      </c>
      <c r="G11197" s="5" t="s">
        <v>0</v>
      </c>
      <c r="H11197" s="5" t="s">
        <v>0</v>
      </c>
      <c r="I11197" s="5" t="s">
        <v>0</v>
      </c>
      <c r="J11197" s="5" t="s">
        <v>0</v>
      </c>
      <c r="K11197" s="7">
        <v>108.93300000000001</v>
      </c>
      <c r="L11197" s="7">
        <v>107.95399999999999</v>
      </c>
      <c r="M11197" s="5" t="s">
        <v>0</v>
      </c>
      <c r="N11197" s="5" t="s">
        <v>0</v>
      </c>
      <c r="O11197" s="5"/>
    </row>
    <row r="11198" spans="1:15" x14ac:dyDescent="0.2">
      <c r="A11198" s="2">
        <v>1</v>
      </c>
      <c r="B11198" s="6" t="s">
        <v>22</v>
      </c>
      <c r="C11198" s="6">
        <v>1</v>
      </c>
      <c r="D11198" s="5" t="s">
        <v>771</v>
      </c>
      <c r="E11198" s="5" t="str">
        <f t="shared" si="1008"/>
        <v>561</v>
      </c>
      <c r="F11198" s="5" t="str">
        <f t="shared" si="1007"/>
        <v>5611995</v>
      </c>
      <c r="G11198" s="5" t="s">
        <v>0</v>
      </c>
      <c r="H11198" s="5" t="s">
        <v>0</v>
      </c>
      <c r="I11198" s="5" t="s">
        <v>0</v>
      </c>
      <c r="J11198" s="5" t="s">
        <v>0</v>
      </c>
      <c r="K11198" s="7">
        <v>119.37</v>
      </c>
      <c r="L11198" s="7">
        <v>114.90900000000001</v>
      </c>
      <c r="M11198" s="5" t="s">
        <v>0</v>
      </c>
      <c r="N11198" s="5" t="s">
        <v>0</v>
      </c>
      <c r="O11198" s="5"/>
    </row>
    <row r="11199" spans="1:15" x14ac:dyDescent="0.2">
      <c r="A11199" s="2">
        <v>1</v>
      </c>
      <c r="B11199" s="6" t="s">
        <v>23</v>
      </c>
      <c r="C11199" s="6">
        <v>1</v>
      </c>
      <c r="D11199" s="5" t="s">
        <v>771</v>
      </c>
      <c r="E11199" s="5" t="str">
        <f t="shared" si="1008"/>
        <v>561</v>
      </c>
      <c r="F11199" s="5" t="str">
        <f t="shared" si="1007"/>
        <v>5611996</v>
      </c>
      <c r="G11199" s="5" t="s">
        <v>0</v>
      </c>
      <c r="H11199" s="5" t="s">
        <v>0</v>
      </c>
      <c r="I11199" s="5" t="s">
        <v>0</v>
      </c>
      <c r="J11199" s="5" t="s">
        <v>0</v>
      </c>
      <c r="K11199" s="7">
        <v>125.208</v>
      </c>
      <c r="L11199" s="7">
        <v>121.60599999999999</v>
      </c>
      <c r="M11199" s="5" t="s">
        <v>0</v>
      </c>
      <c r="N11199" s="5" t="s">
        <v>0</v>
      </c>
      <c r="O11199" s="5"/>
    </row>
    <row r="11200" spans="1:15" x14ac:dyDescent="0.2">
      <c r="A11200" s="2">
        <v>1</v>
      </c>
      <c r="B11200" s="6" t="s">
        <v>24</v>
      </c>
      <c r="C11200" s="6">
        <v>1</v>
      </c>
      <c r="D11200" s="5" t="s">
        <v>771</v>
      </c>
      <c r="E11200" s="5" t="str">
        <f t="shared" si="1008"/>
        <v>561</v>
      </c>
      <c r="F11200" s="5" t="str">
        <f t="shared" si="1007"/>
        <v>5611997</v>
      </c>
      <c r="G11200" s="7">
        <v>68.459999999999994</v>
      </c>
      <c r="H11200" s="7">
        <v>71.376000000000005</v>
      </c>
      <c r="I11200" s="7">
        <v>89.253</v>
      </c>
      <c r="J11200" s="7">
        <v>94.998999999999995</v>
      </c>
      <c r="K11200" s="7">
        <v>130.37299999999999</v>
      </c>
      <c r="L11200" s="7">
        <v>125.04600000000001</v>
      </c>
      <c r="M11200" s="7">
        <v>95.733000000000004</v>
      </c>
      <c r="N11200" s="7">
        <v>85.444999999999993</v>
      </c>
      <c r="O11200" s="7"/>
    </row>
    <row r="11201" spans="1:15" x14ac:dyDescent="0.2">
      <c r="A11201" s="2">
        <v>1</v>
      </c>
      <c r="B11201" s="6" t="s">
        <v>25</v>
      </c>
      <c r="C11201" s="6">
        <v>1</v>
      </c>
      <c r="D11201" s="5" t="s">
        <v>771</v>
      </c>
      <c r="E11201" s="5" t="str">
        <f t="shared" si="1008"/>
        <v>561</v>
      </c>
      <c r="F11201" s="5" t="str">
        <f t="shared" si="1007"/>
        <v>5611998</v>
      </c>
      <c r="G11201" s="7">
        <v>75.879000000000005</v>
      </c>
      <c r="H11201" s="7">
        <v>78.015000000000001</v>
      </c>
      <c r="I11201" s="7">
        <v>97.093000000000004</v>
      </c>
      <c r="J11201" s="7">
        <v>94.096000000000004</v>
      </c>
      <c r="K11201" s="7">
        <v>127.958</v>
      </c>
      <c r="L11201" s="7">
        <v>124.45399999999999</v>
      </c>
      <c r="M11201" s="7">
        <v>96.129000000000005</v>
      </c>
      <c r="N11201" s="7">
        <v>93.334000000000003</v>
      </c>
      <c r="O11201" s="7"/>
    </row>
    <row r="11202" spans="1:15" x14ac:dyDescent="0.2">
      <c r="A11202" s="2">
        <v>1</v>
      </c>
      <c r="B11202" s="6" t="s">
        <v>26</v>
      </c>
      <c r="C11202" s="6">
        <v>1</v>
      </c>
      <c r="D11202" s="5" t="s">
        <v>771</v>
      </c>
      <c r="E11202" s="5" t="str">
        <f t="shared" si="1008"/>
        <v>561</v>
      </c>
      <c r="F11202" s="5" t="str">
        <f t="shared" si="1007"/>
        <v>5611999</v>
      </c>
      <c r="G11202" s="7">
        <v>80.043000000000006</v>
      </c>
      <c r="H11202" s="7">
        <v>84.524000000000001</v>
      </c>
      <c r="I11202" s="7">
        <v>102.379</v>
      </c>
      <c r="J11202" s="7">
        <v>96.197999999999993</v>
      </c>
      <c r="K11202" s="7">
        <v>127.904</v>
      </c>
      <c r="L11202" s="7">
        <v>121.125</v>
      </c>
      <c r="M11202" s="7">
        <v>96.984999999999999</v>
      </c>
      <c r="N11202" s="7">
        <v>99.292000000000002</v>
      </c>
      <c r="O11202" s="7"/>
    </row>
    <row r="11203" spans="1:15" x14ac:dyDescent="0.2">
      <c r="A11203" s="2">
        <v>1</v>
      </c>
      <c r="B11203" s="6" t="s">
        <v>27</v>
      </c>
      <c r="C11203" s="6">
        <v>1</v>
      </c>
      <c r="D11203" s="5" t="s">
        <v>771</v>
      </c>
      <c r="E11203" s="5" t="str">
        <f t="shared" si="1008"/>
        <v>561</v>
      </c>
      <c r="F11203" s="5" t="str">
        <f t="shared" si="1007"/>
        <v>5612000</v>
      </c>
      <c r="G11203" s="7">
        <v>83.206000000000003</v>
      </c>
      <c r="H11203" s="7">
        <v>83.543000000000006</v>
      </c>
      <c r="I11203" s="7">
        <v>100.512</v>
      </c>
      <c r="J11203" s="7">
        <v>102.967</v>
      </c>
      <c r="K11203" s="7">
        <v>120.79900000000001</v>
      </c>
      <c r="L11203" s="7">
        <v>120.31100000000001</v>
      </c>
      <c r="M11203" s="7">
        <v>107.01900000000001</v>
      </c>
      <c r="N11203" s="7">
        <v>107.56699999999999</v>
      </c>
      <c r="O11203" s="7"/>
    </row>
    <row r="11204" spans="1:15" x14ac:dyDescent="0.2">
      <c r="A11204" s="2">
        <v>1</v>
      </c>
      <c r="B11204" s="6" t="s">
        <v>28</v>
      </c>
      <c r="C11204" s="6">
        <v>1</v>
      </c>
      <c r="D11204" s="5" t="s">
        <v>771</v>
      </c>
      <c r="E11204" s="5" t="str">
        <f t="shared" si="1008"/>
        <v>561</v>
      </c>
      <c r="F11204" s="5" t="str">
        <f t="shared" si="1007"/>
        <v>5612001</v>
      </c>
      <c r="G11204" s="7">
        <v>86.694000000000003</v>
      </c>
      <c r="H11204" s="7">
        <v>85.245000000000005</v>
      </c>
      <c r="I11204" s="7">
        <v>95.683999999999997</v>
      </c>
      <c r="J11204" s="7">
        <v>105.68300000000001</v>
      </c>
      <c r="K11204" s="7">
        <v>110.369</v>
      </c>
      <c r="L11204" s="7">
        <v>112.246</v>
      </c>
      <c r="M11204" s="7">
        <v>108.295</v>
      </c>
      <c r="N11204" s="7">
        <v>103.621</v>
      </c>
      <c r="O11204" s="7"/>
    </row>
    <row r="11205" spans="1:15" x14ac:dyDescent="0.2">
      <c r="A11205" s="2">
        <v>1</v>
      </c>
      <c r="B11205" s="6" t="s">
        <v>29</v>
      </c>
      <c r="C11205" s="6">
        <v>1</v>
      </c>
      <c r="D11205" s="5" t="s">
        <v>771</v>
      </c>
      <c r="E11205" s="5" t="str">
        <f t="shared" si="1008"/>
        <v>561</v>
      </c>
      <c r="F11205" s="5" t="str">
        <f t="shared" si="1007"/>
        <v>5612002</v>
      </c>
      <c r="G11205" s="7">
        <v>100</v>
      </c>
      <c r="H11205" s="7">
        <v>100</v>
      </c>
      <c r="I11205" s="7">
        <v>100</v>
      </c>
      <c r="J11205" s="7">
        <v>100</v>
      </c>
      <c r="K11205" s="7">
        <v>100</v>
      </c>
      <c r="L11205" s="7">
        <v>100</v>
      </c>
      <c r="M11205" s="7">
        <v>100</v>
      </c>
      <c r="N11205" s="7">
        <v>100</v>
      </c>
      <c r="O11205" s="7"/>
    </row>
    <row r="11206" spans="1:15" x14ac:dyDescent="0.2">
      <c r="A11206" s="2">
        <v>1</v>
      </c>
      <c r="B11206" s="6" t="s">
        <v>30</v>
      </c>
      <c r="C11206" s="6">
        <v>1</v>
      </c>
      <c r="D11206" s="5" t="s">
        <v>771</v>
      </c>
      <c r="E11206" s="5" t="str">
        <f t="shared" si="1008"/>
        <v>561</v>
      </c>
      <c r="F11206" s="5" t="str">
        <f t="shared" si="1007"/>
        <v>5612003</v>
      </c>
      <c r="G11206" s="7">
        <v>112.99</v>
      </c>
      <c r="H11206" s="7">
        <v>114.27800000000001</v>
      </c>
      <c r="I11206" s="7">
        <v>107.979</v>
      </c>
      <c r="J11206" s="7">
        <v>98.046999999999997</v>
      </c>
      <c r="K11206" s="7">
        <v>95.564999999999998</v>
      </c>
      <c r="L11206" s="7">
        <v>94.488</v>
      </c>
      <c r="M11206" s="7">
        <v>91.828999999999994</v>
      </c>
      <c r="N11206" s="7">
        <v>99.156000000000006</v>
      </c>
      <c r="O11206" s="7"/>
    </row>
    <row r="11207" spans="1:15" x14ac:dyDescent="0.2">
      <c r="A11207" s="2">
        <v>1</v>
      </c>
      <c r="B11207" s="6" t="s">
        <v>31</v>
      </c>
      <c r="C11207" s="6">
        <v>1</v>
      </c>
      <c r="D11207" s="5" t="s">
        <v>771</v>
      </c>
      <c r="E11207" s="5" t="str">
        <f t="shared" si="1008"/>
        <v>561</v>
      </c>
      <c r="F11207" s="5" t="str">
        <f t="shared" si="1007"/>
        <v>5612004</v>
      </c>
      <c r="G11207" s="7">
        <v>128.25</v>
      </c>
      <c r="H11207" s="7">
        <v>128.24299999999999</v>
      </c>
      <c r="I11207" s="7">
        <v>119.56100000000001</v>
      </c>
      <c r="J11207" s="7">
        <v>95.927999999999997</v>
      </c>
      <c r="K11207" s="7">
        <v>93.224999999999994</v>
      </c>
      <c r="L11207" s="7">
        <v>93.23</v>
      </c>
      <c r="M11207" s="7">
        <v>86.676000000000002</v>
      </c>
      <c r="N11207" s="7">
        <v>103.631</v>
      </c>
      <c r="O11207" s="7"/>
    </row>
    <row r="11208" spans="1:15" x14ac:dyDescent="0.2">
      <c r="A11208" s="2">
        <v>1</v>
      </c>
      <c r="B11208" s="6" t="s">
        <v>32</v>
      </c>
      <c r="C11208" s="6">
        <v>1</v>
      </c>
      <c r="D11208" s="5" t="s">
        <v>771</v>
      </c>
      <c r="E11208" s="5" t="str">
        <f t="shared" si="1008"/>
        <v>561</v>
      </c>
      <c r="F11208" s="5" t="str">
        <f t="shared" ref="F11208:F11271" si="1009">IF(LEN(E11208)=0,"",E11208&amp;B11208)</f>
        <v>5612005</v>
      </c>
      <c r="G11208" s="7">
        <v>144.18799999999999</v>
      </c>
      <c r="H11208" s="7">
        <v>140.411</v>
      </c>
      <c r="I11208" s="7">
        <v>129.13900000000001</v>
      </c>
      <c r="J11208" s="7">
        <v>93.369</v>
      </c>
      <c r="K11208" s="7">
        <v>89.563000000000002</v>
      </c>
      <c r="L11208" s="7">
        <v>91.971999999999994</v>
      </c>
      <c r="M11208" s="7">
        <v>79.641999999999996</v>
      </c>
      <c r="N11208" s="7">
        <v>102.849</v>
      </c>
      <c r="O11208" s="7"/>
    </row>
    <row r="11209" spans="1:15" x14ac:dyDescent="0.2">
      <c r="A11209" s="2">
        <v>1</v>
      </c>
      <c r="B11209" s="6" t="s">
        <v>33</v>
      </c>
      <c r="C11209" s="6">
        <v>1</v>
      </c>
      <c r="D11209" s="5" t="s">
        <v>771</v>
      </c>
      <c r="E11209" s="5" t="str">
        <f t="shared" ref="E11209:E11272" si="1010">IF(C11209=0,IF(LEN(D11209)&lt;&gt;3,"",D11209),IF(LEN(D11209)&lt;&gt;4,"",LEFT(D11209,3)))</f>
        <v>561</v>
      </c>
      <c r="F11209" s="5" t="str">
        <f t="shared" si="1009"/>
        <v>5612006</v>
      </c>
      <c r="G11209" s="7">
        <v>140.124</v>
      </c>
      <c r="H11209" s="7">
        <v>138.59700000000001</v>
      </c>
      <c r="I11209" s="7">
        <v>128.59899999999999</v>
      </c>
      <c r="J11209" s="7">
        <v>100.6</v>
      </c>
      <c r="K11209" s="7">
        <v>91.775000000000006</v>
      </c>
      <c r="L11209" s="7">
        <v>92.786000000000001</v>
      </c>
      <c r="M11209" s="7">
        <v>80.966999999999999</v>
      </c>
      <c r="N11209" s="7">
        <v>104.122</v>
      </c>
      <c r="O11209" s="7"/>
    </row>
    <row r="11210" spans="1:15" x14ac:dyDescent="0.2">
      <c r="A11210" s="2">
        <v>1</v>
      </c>
      <c r="B11210" s="6" t="s">
        <v>34</v>
      </c>
      <c r="C11210" s="6">
        <v>1</v>
      </c>
      <c r="D11210" s="5" t="s">
        <v>771</v>
      </c>
      <c r="E11210" s="5" t="str">
        <f t="shared" si="1010"/>
        <v>561</v>
      </c>
      <c r="F11210" s="5" t="str">
        <f t="shared" si="1009"/>
        <v>5612007</v>
      </c>
      <c r="G11210" s="7">
        <v>145.81100000000001</v>
      </c>
      <c r="H11210" s="7">
        <v>150.32900000000001</v>
      </c>
      <c r="I11210" s="7">
        <v>139.095</v>
      </c>
      <c r="J11210" s="7">
        <v>103.544</v>
      </c>
      <c r="K11210" s="7">
        <v>95.394000000000005</v>
      </c>
      <c r="L11210" s="7">
        <v>92.527000000000001</v>
      </c>
      <c r="M11210" s="7">
        <v>77.923000000000002</v>
      </c>
      <c r="N11210" s="7">
        <v>108.386</v>
      </c>
      <c r="O11210" s="7"/>
    </row>
    <row r="11211" spans="1:15" x14ac:dyDescent="0.2">
      <c r="A11211" s="2">
        <v>1</v>
      </c>
      <c r="B11211" s="6" t="s">
        <v>35</v>
      </c>
      <c r="C11211" s="6">
        <v>1</v>
      </c>
      <c r="D11211" s="5" t="s">
        <v>771</v>
      </c>
      <c r="E11211" s="5" t="str">
        <f t="shared" si="1010"/>
        <v>561</v>
      </c>
      <c r="F11211" s="5" t="str">
        <f t="shared" si="1009"/>
        <v>5612008</v>
      </c>
      <c r="G11211" s="7">
        <v>157.404</v>
      </c>
      <c r="H11211" s="7">
        <v>154.59299999999999</v>
      </c>
      <c r="I11211" s="7">
        <v>143.95500000000001</v>
      </c>
      <c r="J11211" s="7">
        <v>102.303</v>
      </c>
      <c r="K11211" s="7">
        <v>91.456000000000003</v>
      </c>
      <c r="L11211" s="7">
        <v>93.119</v>
      </c>
      <c r="M11211" s="7">
        <v>74.853999999999999</v>
      </c>
      <c r="N11211" s="7">
        <v>107.756</v>
      </c>
      <c r="O11211" s="7"/>
    </row>
    <row r="11212" spans="1:15" x14ac:dyDescent="0.2">
      <c r="A11212" s="2">
        <v>1</v>
      </c>
      <c r="B11212" s="6" t="s">
        <v>36</v>
      </c>
      <c r="C11212" s="6">
        <v>1</v>
      </c>
      <c r="D11212" s="5" t="s">
        <v>771</v>
      </c>
      <c r="E11212" s="5" t="str">
        <f t="shared" si="1010"/>
        <v>561</v>
      </c>
      <c r="F11212" s="5" t="str">
        <f t="shared" si="1009"/>
        <v>5612009</v>
      </c>
      <c r="G11212" s="7">
        <v>171.95400000000001</v>
      </c>
      <c r="H11212" s="7">
        <v>164.43</v>
      </c>
      <c r="I11212" s="7">
        <v>129.02500000000001</v>
      </c>
      <c r="J11212" s="7">
        <v>102.026</v>
      </c>
      <c r="K11212" s="7">
        <v>75.034999999999997</v>
      </c>
      <c r="L11212" s="7">
        <v>78.468000000000004</v>
      </c>
      <c r="M11212" s="7">
        <v>71.308000000000007</v>
      </c>
      <c r="N11212" s="7">
        <v>92.004999999999995</v>
      </c>
      <c r="O11212" s="7"/>
    </row>
    <row r="11213" spans="1:15" x14ac:dyDescent="0.2">
      <c r="A11213" s="2">
        <v>1</v>
      </c>
      <c r="B11213" s="6" t="s">
        <v>37</v>
      </c>
      <c r="C11213" s="6">
        <v>1</v>
      </c>
      <c r="D11213" s="5" t="s">
        <v>771</v>
      </c>
      <c r="E11213" s="5" t="str">
        <f t="shared" si="1010"/>
        <v>561</v>
      </c>
      <c r="F11213" s="5" t="str">
        <f t="shared" si="1009"/>
        <v>5612010</v>
      </c>
      <c r="G11213" s="7">
        <v>192.31700000000001</v>
      </c>
      <c r="H11213" s="7">
        <v>186.8</v>
      </c>
      <c r="I11213" s="7">
        <v>138.70099999999999</v>
      </c>
      <c r="J11213" s="7">
        <v>103.393</v>
      </c>
      <c r="K11213" s="7">
        <v>72.120999999999995</v>
      </c>
      <c r="L11213" s="7">
        <v>74.251000000000005</v>
      </c>
      <c r="M11213" s="7">
        <v>68.274000000000001</v>
      </c>
      <c r="N11213" s="7">
        <v>94.695999999999998</v>
      </c>
      <c r="O11213" s="7"/>
    </row>
    <row r="11214" spans="1:15" x14ac:dyDescent="0.2">
      <c r="A11214" s="2">
        <v>0</v>
      </c>
      <c r="B11214" s="5" t="s">
        <v>772</v>
      </c>
      <c r="C11214" s="6" t="s">
        <v>0</v>
      </c>
      <c r="E11214" s="5" t="str">
        <f t="shared" si="1010"/>
        <v/>
      </c>
      <c r="F11214" s="5" t="str">
        <f t="shared" si="1009"/>
        <v/>
      </c>
    </row>
    <row r="11215" spans="1:15" x14ac:dyDescent="0.2">
      <c r="A11215" s="2">
        <v>1</v>
      </c>
      <c r="B11215" s="6" t="s">
        <v>13</v>
      </c>
      <c r="C11215" s="6">
        <v>1</v>
      </c>
      <c r="D11215" s="5" t="s">
        <v>773</v>
      </c>
      <c r="E11215" s="5" t="str">
        <f t="shared" si="1010"/>
        <v/>
      </c>
      <c r="F11215" s="5" t="str">
        <f t="shared" si="1009"/>
        <v/>
      </c>
      <c r="G11215" s="7">
        <v>69.978999999999999</v>
      </c>
      <c r="H11215" s="7">
        <v>69.876000000000005</v>
      </c>
      <c r="I11215" s="7">
        <v>69.536000000000001</v>
      </c>
      <c r="J11215" s="7">
        <v>74.337999999999994</v>
      </c>
      <c r="K11215" s="7">
        <v>99.367000000000004</v>
      </c>
      <c r="L11215" s="7">
        <v>99.513000000000005</v>
      </c>
      <c r="M11215" s="7">
        <v>61.012</v>
      </c>
      <c r="N11215" s="7">
        <v>42.424999999999997</v>
      </c>
      <c r="O11215" s="7"/>
    </row>
    <row r="11216" spans="1:15" x14ac:dyDescent="0.2">
      <c r="A11216" s="2">
        <v>1</v>
      </c>
      <c r="B11216" s="6" t="s">
        <v>15</v>
      </c>
      <c r="C11216" s="6">
        <v>1</v>
      </c>
      <c r="D11216" s="5" t="s">
        <v>773</v>
      </c>
      <c r="E11216" s="5" t="str">
        <f t="shared" si="1010"/>
        <v/>
      </c>
      <c r="F11216" s="5" t="str">
        <f t="shared" si="1009"/>
        <v/>
      </c>
      <c r="G11216" s="7">
        <v>73.171000000000006</v>
      </c>
      <c r="H11216" s="7">
        <v>71.686000000000007</v>
      </c>
      <c r="I11216" s="7">
        <v>74.578999999999994</v>
      </c>
      <c r="J11216" s="7">
        <v>80.516000000000005</v>
      </c>
      <c r="K11216" s="7">
        <v>101.92400000000001</v>
      </c>
      <c r="L11216" s="7">
        <v>104.036</v>
      </c>
      <c r="M11216" s="7">
        <v>63.686</v>
      </c>
      <c r="N11216" s="7">
        <v>47.496000000000002</v>
      </c>
      <c r="O11216" s="7"/>
    </row>
    <row r="11217" spans="1:15" x14ac:dyDescent="0.2">
      <c r="A11217" s="2">
        <v>1</v>
      </c>
      <c r="B11217" s="6" t="s">
        <v>16</v>
      </c>
      <c r="C11217" s="6">
        <v>1</v>
      </c>
      <c r="D11217" s="5" t="s">
        <v>773</v>
      </c>
      <c r="E11217" s="5" t="str">
        <f t="shared" si="1010"/>
        <v/>
      </c>
      <c r="F11217" s="5" t="str">
        <f t="shared" si="1009"/>
        <v/>
      </c>
      <c r="G11217" s="7">
        <v>74.186000000000007</v>
      </c>
      <c r="H11217" s="7">
        <v>73.036000000000001</v>
      </c>
      <c r="I11217" s="7">
        <v>79.998999999999995</v>
      </c>
      <c r="J11217" s="7">
        <v>87.043999999999997</v>
      </c>
      <c r="K11217" s="7">
        <v>107.83499999999999</v>
      </c>
      <c r="L11217" s="7">
        <v>109.53400000000001</v>
      </c>
      <c r="M11217" s="7">
        <v>68.131</v>
      </c>
      <c r="N11217" s="7">
        <v>54.503999999999998</v>
      </c>
      <c r="O11217" s="7"/>
    </row>
    <row r="11218" spans="1:15" x14ac:dyDescent="0.2">
      <c r="A11218" s="2">
        <v>1</v>
      </c>
      <c r="B11218" s="6" t="s">
        <v>17</v>
      </c>
      <c r="C11218" s="6">
        <v>1</v>
      </c>
      <c r="D11218" s="5" t="s">
        <v>773</v>
      </c>
      <c r="E11218" s="5" t="str">
        <f t="shared" si="1010"/>
        <v/>
      </c>
      <c r="F11218" s="5" t="str">
        <f t="shared" si="1009"/>
        <v/>
      </c>
      <c r="G11218" s="7">
        <v>74.125</v>
      </c>
      <c r="H11218" s="7">
        <v>73.942999999999998</v>
      </c>
      <c r="I11218" s="7">
        <v>82.896000000000001</v>
      </c>
      <c r="J11218" s="7">
        <v>93.399000000000001</v>
      </c>
      <c r="K11218" s="7">
        <v>111.83199999999999</v>
      </c>
      <c r="L11218" s="7">
        <v>112.10899999999999</v>
      </c>
      <c r="M11218" s="7">
        <v>71.930999999999997</v>
      </c>
      <c r="N11218" s="7">
        <v>59.628</v>
      </c>
      <c r="O11218" s="7"/>
    </row>
    <row r="11219" spans="1:15" x14ac:dyDescent="0.2">
      <c r="A11219" s="2">
        <v>1</v>
      </c>
      <c r="B11219" s="6" t="s">
        <v>18</v>
      </c>
      <c r="C11219" s="6">
        <v>1</v>
      </c>
      <c r="D11219" s="5" t="s">
        <v>773</v>
      </c>
      <c r="E11219" s="5" t="str">
        <f t="shared" si="1010"/>
        <v/>
      </c>
      <c r="F11219" s="5" t="str">
        <f t="shared" si="1009"/>
        <v/>
      </c>
      <c r="G11219" s="7">
        <v>68.754999999999995</v>
      </c>
      <c r="H11219" s="7">
        <v>68.707999999999998</v>
      </c>
      <c r="I11219" s="7">
        <v>75.259</v>
      </c>
      <c r="J11219" s="7">
        <v>98.882999999999996</v>
      </c>
      <c r="K11219" s="7">
        <v>109.46</v>
      </c>
      <c r="L11219" s="7">
        <v>109.53400000000001</v>
      </c>
      <c r="M11219" s="7">
        <v>79.278000000000006</v>
      </c>
      <c r="N11219" s="7">
        <v>59.662999999999997</v>
      </c>
      <c r="O11219" s="7"/>
    </row>
    <row r="11220" spans="1:15" x14ac:dyDescent="0.2">
      <c r="A11220" s="2">
        <v>1</v>
      </c>
      <c r="B11220" s="6" t="s">
        <v>19</v>
      </c>
      <c r="C11220" s="6">
        <v>1</v>
      </c>
      <c r="D11220" s="5" t="s">
        <v>773</v>
      </c>
      <c r="E11220" s="5" t="str">
        <f t="shared" si="1010"/>
        <v/>
      </c>
      <c r="F11220" s="5" t="str">
        <f t="shared" si="1009"/>
        <v/>
      </c>
      <c r="G11220" s="7">
        <v>72.424999999999997</v>
      </c>
      <c r="H11220" s="7">
        <v>71.864000000000004</v>
      </c>
      <c r="I11220" s="7">
        <v>79.616</v>
      </c>
      <c r="J11220" s="7">
        <v>98.707999999999998</v>
      </c>
      <c r="K11220" s="7">
        <v>109.929</v>
      </c>
      <c r="L11220" s="7">
        <v>110.786</v>
      </c>
      <c r="M11220" s="7">
        <v>79.206999999999994</v>
      </c>
      <c r="N11220" s="7">
        <v>63.061</v>
      </c>
      <c r="O11220" s="7"/>
    </row>
    <row r="11221" spans="1:15" x14ac:dyDescent="0.2">
      <c r="A11221" s="2">
        <v>1</v>
      </c>
      <c r="B11221" s="6" t="s">
        <v>20</v>
      </c>
      <c r="C11221" s="6">
        <v>1</v>
      </c>
      <c r="D11221" s="5" t="s">
        <v>773</v>
      </c>
      <c r="E11221" s="5" t="str">
        <f t="shared" si="1010"/>
        <v/>
      </c>
      <c r="F11221" s="5" t="str">
        <f t="shared" si="1009"/>
        <v/>
      </c>
      <c r="G11221" s="7">
        <v>68.802000000000007</v>
      </c>
      <c r="H11221" s="7">
        <v>68.099000000000004</v>
      </c>
      <c r="I11221" s="7">
        <v>79.994</v>
      </c>
      <c r="J11221" s="7">
        <v>100.36199999999999</v>
      </c>
      <c r="K11221" s="7">
        <v>116.267</v>
      </c>
      <c r="L11221" s="7">
        <v>117.467</v>
      </c>
      <c r="M11221" s="7">
        <v>85.543000000000006</v>
      </c>
      <c r="N11221" s="7">
        <v>68.429000000000002</v>
      </c>
      <c r="O11221" s="7"/>
    </row>
    <row r="11222" spans="1:15" x14ac:dyDescent="0.2">
      <c r="A11222" s="2">
        <v>1</v>
      </c>
      <c r="B11222" s="6" t="s">
        <v>21</v>
      </c>
      <c r="C11222" s="6">
        <v>1</v>
      </c>
      <c r="D11222" s="5" t="s">
        <v>773</v>
      </c>
      <c r="E11222" s="5" t="str">
        <f t="shared" si="1010"/>
        <v/>
      </c>
      <c r="F11222" s="5" t="str">
        <f t="shared" si="1009"/>
        <v/>
      </c>
      <c r="G11222" s="7">
        <v>72.037999999999997</v>
      </c>
      <c r="H11222" s="7">
        <v>71.183000000000007</v>
      </c>
      <c r="I11222" s="7">
        <v>83.665999999999997</v>
      </c>
      <c r="J11222" s="7">
        <v>100.36199999999999</v>
      </c>
      <c r="K11222" s="7">
        <v>116.14</v>
      </c>
      <c r="L11222" s="7">
        <v>117.53700000000001</v>
      </c>
      <c r="M11222" s="7">
        <v>85.126000000000005</v>
      </c>
      <c r="N11222" s="7">
        <v>71.221000000000004</v>
      </c>
      <c r="O11222" s="7"/>
    </row>
    <row r="11223" spans="1:15" x14ac:dyDescent="0.2">
      <c r="A11223" s="2">
        <v>1</v>
      </c>
      <c r="B11223" s="6" t="s">
        <v>22</v>
      </c>
      <c r="C11223" s="6">
        <v>1</v>
      </c>
      <c r="D11223" s="5" t="s">
        <v>773</v>
      </c>
      <c r="E11223" s="5" t="str">
        <f t="shared" si="1010"/>
        <v/>
      </c>
      <c r="F11223" s="5" t="str">
        <f t="shared" si="1009"/>
        <v/>
      </c>
      <c r="G11223" s="7">
        <v>72.891999999999996</v>
      </c>
      <c r="H11223" s="7">
        <v>74.784999999999997</v>
      </c>
      <c r="I11223" s="7">
        <v>93.207999999999998</v>
      </c>
      <c r="J11223" s="7">
        <v>96.88</v>
      </c>
      <c r="K11223" s="7">
        <v>127.871</v>
      </c>
      <c r="L11223" s="7">
        <v>124.63500000000001</v>
      </c>
      <c r="M11223" s="7">
        <v>85.366</v>
      </c>
      <c r="N11223" s="7">
        <v>79.566999999999993</v>
      </c>
      <c r="O11223" s="7"/>
    </row>
    <row r="11224" spans="1:15" x14ac:dyDescent="0.2">
      <c r="A11224" s="2">
        <v>1</v>
      </c>
      <c r="B11224" s="6" t="s">
        <v>23</v>
      </c>
      <c r="C11224" s="6">
        <v>1</v>
      </c>
      <c r="D11224" s="5" t="s">
        <v>773</v>
      </c>
      <c r="E11224" s="5" t="str">
        <f t="shared" si="1010"/>
        <v/>
      </c>
      <c r="F11224" s="5" t="str">
        <f t="shared" si="1009"/>
        <v/>
      </c>
      <c r="G11224" s="7">
        <v>78.441999999999993</v>
      </c>
      <c r="H11224" s="7">
        <v>79.352000000000004</v>
      </c>
      <c r="I11224" s="7">
        <v>103.15300000000001</v>
      </c>
      <c r="J11224" s="7">
        <v>95.662000000000006</v>
      </c>
      <c r="K11224" s="7">
        <v>131.50200000000001</v>
      </c>
      <c r="L11224" s="7">
        <v>129.99299999999999</v>
      </c>
      <c r="M11224" s="7">
        <v>82.69</v>
      </c>
      <c r="N11224" s="7">
        <v>85.296000000000006</v>
      </c>
      <c r="O11224" s="7"/>
    </row>
    <row r="11225" spans="1:15" x14ac:dyDescent="0.2">
      <c r="A11225" s="2">
        <v>1</v>
      </c>
      <c r="B11225" s="6" t="s">
        <v>24</v>
      </c>
      <c r="C11225" s="6">
        <v>1</v>
      </c>
      <c r="D11225" s="5" t="s">
        <v>773</v>
      </c>
      <c r="E11225" s="5" t="str">
        <f t="shared" si="1010"/>
        <v/>
      </c>
      <c r="F11225" s="5" t="str">
        <f t="shared" si="1009"/>
        <v/>
      </c>
      <c r="G11225" s="7">
        <v>78.388000000000005</v>
      </c>
      <c r="H11225" s="7">
        <v>80.941999999999993</v>
      </c>
      <c r="I11225" s="7">
        <v>107.47199999999999</v>
      </c>
      <c r="J11225" s="7">
        <v>99.665999999999997</v>
      </c>
      <c r="K11225" s="7">
        <v>137.10300000000001</v>
      </c>
      <c r="L11225" s="7">
        <v>132.77699999999999</v>
      </c>
      <c r="M11225" s="7">
        <v>85.558999999999997</v>
      </c>
      <c r="N11225" s="7">
        <v>91.951999999999998</v>
      </c>
      <c r="O11225" s="7"/>
    </row>
    <row r="11226" spans="1:15" x14ac:dyDescent="0.2">
      <c r="A11226" s="2">
        <v>1</v>
      </c>
      <c r="B11226" s="6" t="s">
        <v>25</v>
      </c>
      <c r="C11226" s="6">
        <v>1</v>
      </c>
      <c r="D11226" s="5" t="s">
        <v>773</v>
      </c>
      <c r="E11226" s="5" t="str">
        <f t="shared" si="1010"/>
        <v/>
      </c>
      <c r="F11226" s="5" t="str">
        <f t="shared" si="1009"/>
        <v/>
      </c>
      <c r="G11226" s="7">
        <v>87.591999999999999</v>
      </c>
      <c r="H11226" s="7">
        <v>90.122</v>
      </c>
      <c r="I11226" s="7">
        <v>119.34699999999999</v>
      </c>
      <c r="J11226" s="7">
        <v>97.706999999999994</v>
      </c>
      <c r="K11226" s="7">
        <v>136.25299999999999</v>
      </c>
      <c r="L11226" s="7">
        <v>132.429</v>
      </c>
      <c r="M11226" s="7">
        <v>82.445999999999998</v>
      </c>
      <c r="N11226" s="7">
        <v>98.397000000000006</v>
      </c>
      <c r="O11226" s="7"/>
    </row>
    <row r="11227" spans="1:15" x14ac:dyDescent="0.2">
      <c r="A11227" s="2">
        <v>1</v>
      </c>
      <c r="B11227" s="6" t="s">
        <v>26</v>
      </c>
      <c r="C11227" s="6">
        <v>1</v>
      </c>
      <c r="D11227" s="5" t="s">
        <v>773</v>
      </c>
      <c r="E11227" s="5" t="str">
        <f t="shared" si="1010"/>
        <v/>
      </c>
      <c r="F11227" s="5" t="str">
        <f t="shared" si="1009"/>
        <v/>
      </c>
      <c r="G11227" s="7">
        <v>90.977000000000004</v>
      </c>
      <c r="H11227" s="7">
        <v>96.084999999999994</v>
      </c>
      <c r="I11227" s="7">
        <v>126.709</v>
      </c>
      <c r="J11227" s="7">
        <v>98.058999999999997</v>
      </c>
      <c r="K11227" s="7">
        <v>139.27500000000001</v>
      </c>
      <c r="L11227" s="7">
        <v>131.87200000000001</v>
      </c>
      <c r="M11227" s="7">
        <v>80.024000000000001</v>
      </c>
      <c r="N11227" s="7">
        <v>101.39700000000001</v>
      </c>
      <c r="O11227" s="7"/>
    </row>
    <row r="11228" spans="1:15" x14ac:dyDescent="0.2">
      <c r="A11228" s="2">
        <v>1</v>
      </c>
      <c r="B11228" s="6" t="s">
        <v>27</v>
      </c>
      <c r="C11228" s="6">
        <v>1</v>
      </c>
      <c r="D11228" s="5" t="s">
        <v>773</v>
      </c>
      <c r="E11228" s="5" t="str">
        <f t="shared" si="1010"/>
        <v/>
      </c>
      <c r="F11228" s="5" t="str">
        <f t="shared" si="1009"/>
        <v/>
      </c>
      <c r="G11228" s="7">
        <v>94.091999999999999</v>
      </c>
      <c r="H11228" s="7">
        <v>92.796999999999997</v>
      </c>
      <c r="I11228" s="7">
        <v>119.14400000000001</v>
      </c>
      <c r="J11228" s="7">
        <v>105.295</v>
      </c>
      <c r="K11228" s="7">
        <v>126.626</v>
      </c>
      <c r="L11228" s="7">
        <v>128.392</v>
      </c>
      <c r="M11228" s="7">
        <v>93.182000000000002</v>
      </c>
      <c r="N11228" s="7">
        <v>111.021</v>
      </c>
      <c r="O11228" s="7"/>
    </row>
    <row r="11229" spans="1:15" x14ac:dyDescent="0.2">
      <c r="A11229" s="2">
        <v>1</v>
      </c>
      <c r="B11229" s="6" t="s">
        <v>28</v>
      </c>
      <c r="C11229" s="6">
        <v>1</v>
      </c>
      <c r="D11229" s="5" t="s">
        <v>773</v>
      </c>
      <c r="E11229" s="5" t="str">
        <f t="shared" si="1010"/>
        <v/>
      </c>
      <c r="F11229" s="5" t="str">
        <f t="shared" si="1009"/>
        <v/>
      </c>
      <c r="G11229" s="7">
        <v>90.459000000000003</v>
      </c>
      <c r="H11229" s="7">
        <v>87.248000000000005</v>
      </c>
      <c r="I11229" s="7">
        <v>102.73</v>
      </c>
      <c r="J11229" s="7">
        <v>106.806</v>
      </c>
      <c r="K11229" s="7">
        <v>113.565</v>
      </c>
      <c r="L11229" s="7">
        <v>117.745</v>
      </c>
      <c r="M11229" s="7">
        <v>102.036</v>
      </c>
      <c r="N11229" s="7">
        <v>104.821</v>
      </c>
      <c r="O11229" s="7"/>
    </row>
    <row r="11230" spans="1:15" x14ac:dyDescent="0.2">
      <c r="A11230" s="2">
        <v>1</v>
      </c>
      <c r="B11230" s="6" t="s">
        <v>29</v>
      </c>
      <c r="C11230" s="6">
        <v>1</v>
      </c>
      <c r="D11230" s="5" t="s">
        <v>773</v>
      </c>
      <c r="E11230" s="5" t="str">
        <f t="shared" si="1010"/>
        <v/>
      </c>
      <c r="F11230" s="5" t="str">
        <f t="shared" si="1009"/>
        <v/>
      </c>
      <c r="G11230" s="7">
        <v>100</v>
      </c>
      <c r="H11230" s="7">
        <v>100</v>
      </c>
      <c r="I11230" s="7">
        <v>100</v>
      </c>
      <c r="J11230" s="7">
        <v>100</v>
      </c>
      <c r="K11230" s="7">
        <v>100</v>
      </c>
      <c r="L11230" s="7">
        <v>100</v>
      </c>
      <c r="M11230" s="7">
        <v>100</v>
      </c>
      <c r="N11230" s="7">
        <v>100</v>
      </c>
      <c r="O11230" s="7"/>
    </row>
    <row r="11231" spans="1:15" x14ac:dyDescent="0.2">
      <c r="A11231" s="2">
        <v>1</v>
      </c>
      <c r="B11231" s="6" t="s">
        <v>30</v>
      </c>
      <c r="C11231" s="6">
        <v>1</v>
      </c>
      <c r="D11231" s="5" t="s">
        <v>773</v>
      </c>
      <c r="E11231" s="5" t="str">
        <f t="shared" si="1010"/>
        <v/>
      </c>
      <c r="F11231" s="5" t="str">
        <f t="shared" si="1009"/>
        <v/>
      </c>
      <c r="G11231" s="7">
        <v>125.518</v>
      </c>
      <c r="H11231" s="7">
        <v>124.75</v>
      </c>
      <c r="I11231" s="7">
        <v>114.854</v>
      </c>
      <c r="J11231" s="7">
        <v>97.22</v>
      </c>
      <c r="K11231" s="7">
        <v>91.504000000000005</v>
      </c>
      <c r="L11231" s="7">
        <v>92.066999999999993</v>
      </c>
      <c r="M11231" s="7">
        <v>86.552999999999997</v>
      </c>
      <c r="N11231" s="7">
        <v>99.409000000000006</v>
      </c>
      <c r="O11231" s="7"/>
    </row>
    <row r="11232" spans="1:15" x14ac:dyDescent="0.2">
      <c r="A11232" s="2">
        <v>1</v>
      </c>
      <c r="B11232" s="6" t="s">
        <v>31</v>
      </c>
      <c r="C11232" s="6">
        <v>1</v>
      </c>
      <c r="D11232" s="5" t="s">
        <v>773</v>
      </c>
      <c r="E11232" s="5" t="str">
        <f t="shared" si="1010"/>
        <v/>
      </c>
      <c r="F11232" s="5" t="str">
        <f t="shared" si="1009"/>
        <v/>
      </c>
      <c r="G11232" s="7">
        <v>150.875</v>
      </c>
      <c r="H11232" s="7">
        <v>145.82</v>
      </c>
      <c r="I11232" s="7">
        <v>131.10599999999999</v>
      </c>
      <c r="J11232" s="7">
        <v>95.123000000000005</v>
      </c>
      <c r="K11232" s="7">
        <v>86.897000000000006</v>
      </c>
      <c r="L11232" s="7">
        <v>89.91</v>
      </c>
      <c r="M11232" s="7">
        <v>75.998000000000005</v>
      </c>
      <c r="N11232" s="7">
        <v>99.638999999999996</v>
      </c>
      <c r="O11232" s="7"/>
    </row>
    <row r="11233" spans="1:15" x14ac:dyDescent="0.2">
      <c r="A11233" s="2">
        <v>1</v>
      </c>
      <c r="B11233" s="6" t="s">
        <v>32</v>
      </c>
      <c r="C11233" s="6">
        <v>1</v>
      </c>
      <c r="D11233" s="5" t="s">
        <v>773</v>
      </c>
      <c r="E11233" s="5" t="str">
        <f t="shared" si="1010"/>
        <v/>
      </c>
      <c r="F11233" s="5" t="str">
        <f t="shared" si="1009"/>
        <v/>
      </c>
      <c r="G11233" s="7">
        <v>173.666</v>
      </c>
      <c r="H11233" s="7">
        <v>169.292</v>
      </c>
      <c r="I11233" s="7">
        <v>146.43700000000001</v>
      </c>
      <c r="J11233" s="7">
        <v>93.927999999999997</v>
      </c>
      <c r="K11233" s="7">
        <v>84.320999999999998</v>
      </c>
      <c r="L11233" s="7">
        <v>86.5</v>
      </c>
      <c r="M11233" s="7">
        <v>65.31</v>
      </c>
      <c r="N11233" s="7">
        <v>95.638000000000005</v>
      </c>
      <c r="O11233" s="7"/>
    </row>
    <row r="11234" spans="1:15" x14ac:dyDescent="0.2">
      <c r="A11234" s="2">
        <v>1</v>
      </c>
      <c r="B11234" s="6" t="s">
        <v>33</v>
      </c>
      <c r="C11234" s="6">
        <v>1</v>
      </c>
      <c r="D11234" s="5" t="s">
        <v>773</v>
      </c>
      <c r="E11234" s="5" t="str">
        <f t="shared" si="1010"/>
        <v/>
      </c>
      <c r="F11234" s="5" t="str">
        <f t="shared" si="1009"/>
        <v/>
      </c>
      <c r="G11234" s="7">
        <v>186.14</v>
      </c>
      <c r="H11234" s="7">
        <v>182.536</v>
      </c>
      <c r="I11234" s="7">
        <v>157.38499999999999</v>
      </c>
      <c r="J11234" s="7">
        <v>99.465999999999994</v>
      </c>
      <c r="K11234" s="7">
        <v>84.552000000000007</v>
      </c>
      <c r="L11234" s="7">
        <v>86.221000000000004</v>
      </c>
      <c r="M11234" s="7">
        <v>59.539000000000001</v>
      </c>
      <c r="N11234" s="7">
        <v>93.704999999999998</v>
      </c>
      <c r="O11234" s="7"/>
    </row>
    <row r="11235" spans="1:15" x14ac:dyDescent="0.2">
      <c r="A11235" s="2">
        <v>1</v>
      </c>
      <c r="B11235" s="6" t="s">
        <v>34</v>
      </c>
      <c r="C11235" s="6">
        <v>1</v>
      </c>
      <c r="D11235" s="5" t="s">
        <v>773</v>
      </c>
      <c r="E11235" s="5" t="str">
        <f t="shared" si="1010"/>
        <v/>
      </c>
      <c r="F11235" s="5" t="str">
        <f t="shared" si="1009"/>
        <v/>
      </c>
      <c r="G11235" s="7">
        <v>217.822</v>
      </c>
      <c r="H11235" s="7">
        <v>214.24</v>
      </c>
      <c r="I11235" s="7">
        <v>180.09899999999999</v>
      </c>
      <c r="J11235" s="7">
        <v>101.342</v>
      </c>
      <c r="K11235" s="7">
        <v>82.682000000000002</v>
      </c>
      <c r="L11235" s="7">
        <v>84.063999999999993</v>
      </c>
      <c r="M11235" s="7">
        <v>53.41</v>
      </c>
      <c r="N11235" s="7">
        <v>96.19</v>
      </c>
      <c r="O11235" s="7"/>
    </row>
    <row r="11236" spans="1:15" x14ac:dyDescent="0.2">
      <c r="A11236" s="2">
        <v>1</v>
      </c>
      <c r="B11236" s="6" t="s">
        <v>35</v>
      </c>
      <c r="C11236" s="6">
        <v>1</v>
      </c>
      <c r="D11236" s="5" t="s">
        <v>773</v>
      </c>
      <c r="E11236" s="5" t="str">
        <f t="shared" si="1010"/>
        <v/>
      </c>
      <c r="F11236" s="5" t="str">
        <f t="shared" si="1009"/>
        <v/>
      </c>
      <c r="G11236" s="7">
        <v>223.50200000000001</v>
      </c>
      <c r="H11236" s="7">
        <v>214.57499999999999</v>
      </c>
      <c r="I11236" s="7">
        <v>180.828</v>
      </c>
      <c r="J11236" s="7">
        <v>99.638000000000005</v>
      </c>
      <c r="K11236" s="7">
        <v>80.906999999999996</v>
      </c>
      <c r="L11236" s="7">
        <v>84.272999999999996</v>
      </c>
      <c r="M11236" s="7">
        <v>53.506</v>
      </c>
      <c r="N11236" s="7">
        <v>96.753</v>
      </c>
      <c r="O11236" s="7"/>
    </row>
    <row r="11237" spans="1:15" x14ac:dyDescent="0.2">
      <c r="A11237" s="2">
        <v>1</v>
      </c>
      <c r="B11237" s="6" t="s">
        <v>36</v>
      </c>
      <c r="C11237" s="6">
        <v>1</v>
      </c>
      <c r="D11237" s="5" t="s">
        <v>773</v>
      </c>
      <c r="E11237" s="5" t="str">
        <f t="shared" si="1010"/>
        <v/>
      </c>
      <c r="F11237" s="5" t="str">
        <f t="shared" si="1009"/>
        <v/>
      </c>
      <c r="G11237" s="7">
        <v>235.501</v>
      </c>
      <c r="H11237" s="7">
        <v>227.84899999999999</v>
      </c>
      <c r="I11237" s="7">
        <v>157.76599999999999</v>
      </c>
      <c r="J11237" s="7">
        <v>99.147999999999996</v>
      </c>
      <c r="K11237" s="7">
        <v>66.992000000000004</v>
      </c>
      <c r="L11237" s="7">
        <v>69.241</v>
      </c>
      <c r="M11237" s="7">
        <v>49.744999999999997</v>
      </c>
      <c r="N11237" s="7">
        <v>78.480999999999995</v>
      </c>
      <c r="O11237" s="7"/>
    </row>
    <row r="11238" spans="1:15" x14ac:dyDescent="0.2">
      <c r="A11238" s="2">
        <v>1</v>
      </c>
      <c r="B11238" s="6" t="s">
        <v>37</v>
      </c>
      <c r="C11238" s="6">
        <v>1</v>
      </c>
      <c r="D11238" s="5" t="s">
        <v>773</v>
      </c>
      <c r="E11238" s="5" t="str">
        <f t="shared" si="1010"/>
        <v/>
      </c>
      <c r="F11238" s="5" t="str">
        <f t="shared" si="1009"/>
        <v/>
      </c>
      <c r="G11238" s="7">
        <v>267.738</v>
      </c>
      <c r="H11238" s="7">
        <v>270.75700000000001</v>
      </c>
      <c r="I11238" s="7">
        <v>174.852</v>
      </c>
      <c r="J11238" s="7">
        <v>99.194000000000003</v>
      </c>
      <c r="K11238" s="7">
        <v>65.307000000000002</v>
      </c>
      <c r="L11238" s="7">
        <v>64.578999999999994</v>
      </c>
      <c r="M11238" s="7">
        <v>45.761000000000003</v>
      </c>
      <c r="N11238" s="7">
        <v>80.013999999999996</v>
      </c>
      <c r="O11238" s="7"/>
    </row>
    <row r="11239" spans="1:15" x14ac:dyDescent="0.2">
      <c r="A11239" s="2">
        <v>0</v>
      </c>
      <c r="B11239" s="5" t="s">
        <v>772</v>
      </c>
      <c r="C11239" s="6" t="s">
        <v>0</v>
      </c>
      <c r="E11239" s="5" t="str">
        <f t="shared" si="1010"/>
        <v/>
      </c>
      <c r="F11239" s="5" t="str">
        <f t="shared" si="1009"/>
        <v/>
      </c>
    </row>
    <row r="11240" spans="1:15" x14ac:dyDescent="0.2">
      <c r="A11240" s="2">
        <v>1</v>
      </c>
      <c r="B11240" s="6" t="s">
        <v>13</v>
      </c>
      <c r="C11240" s="6">
        <v>1</v>
      </c>
      <c r="D11240" s="5" t="s">
        <v>774</v>
      </c>
      <c r="E11240" s="5" t="str">
        <f t="shared" si="1010"/>
        <v/>
      </c>
      <c r="F11240" s="5" t="str">
        <f t="shared" si="1009"/>
        <v/>
      </c>
      <c r="G11240" s="7">
        <v>69.978999999999999</v>
      </c>
      <c r="H11240" s="7">
        <v>69.876000000000005</v>
      </c>
      <c r="I11240" s="7">
        <v>69.536000000000001</v>
      </c>
      <c r="J11240" s="7">
        <v>74.337999999999994</v>
      </c>
      <c r="K11240" s="7">
        <v>99.367000000000004</v>
      </c>
      <c r="L11240" s="7">
        <v>99.513000000000005</v>
      </c>
      <c r="M11240" s="7">
        <v>61.012</v>
      </c>
      <c r="N11240" s="7">
        <v>42.424999999999997</v>
      </c>
      <c r="O11240" s="7"/>
    </row>
    <row r="11241" spans="1:15" x14ac:dyDescent="0.2">
      <c r="A11241" s="2">
        <v>1</v>
      </c>
      <c r="B11241" s="6" t="s">
        <v>15</v>
      </c>
      <c r="C11241" s="6">
        <v>1</v>
      </c>
      <c r="D11241" s="5" t="s">
        <v>774</v>
      </c>
      <c r="E11241" s="5" t="str">
        <f t="shared" si="1010"/>
        <v/>
      </c>
      <c r="F11241" s="5" t="str">
        <f t="shared" si="1009"/>
        <v/>
      </c>
      <c r="G11241" s="7">
        <v>73.171000000000006</v>
      </c>
      <c r="H11241" s="7">
        <v>71.686000000000007</v>
      </c>
      <c r="I11241" s="7">
        <v>74.578999999999994</v>
      </c>
      <c r="J11241" s="7">
        <v>80.516000000000005</v>
      </c>
      <c r="K11241" s="7">
        <v>101.92400000000001</v>
      </c>
      <c r="L11241" s="7">
        <v>104.036</v>
      </c>
      <c r="M11241" s="7">
        <v>63.686</v>
      </c>
      <c r="N11241" s="7">
        <v>47.496000000000002</v>
      </c>
      <c r="O11241" s="7"/>
    </row>
    <row r="11242" spans="1:15" x14ac:dyDescent="0.2">
      <c r="A11242" s="2">
        <v>1</v>
      </c>
      <c r="B11242" s="6" t="s">
        <v>16</v>
      </c>
      <c r="C11242" s="6">
        <v>1</v>
      </c>
      <c r="D11242" s="5" t="s">
        <v>774</v>
      </c>
      <c r="E11242" s="5" t="str">
        <f t="shared" si="1010"/>
        <v/>
      </c>
      <c r="F11242" s="5" t="str">
        <f t="shared" si="1009"/>
        <v/>
      </c>
      <c r="G11242" s="7">
        <v>74.186000000000007</v>
      </c>
      <c r="H11242" s="7">
        <v>73.036000000000001</v>
      </c>
      <c r="I11242" s="7">
        <v>79.998999999999995</v>
      </c>
      <c r="J11242" s="7">
        <v>87.043999999999997</v>
      </c>
      <c r="K11242" s="7">
        <v>107.83499999999999</v>
      </c>
      <c r="L11242" s="7">
        <v>109.53400000000001</v>
      </c>
      <c r="M11242" s="7">
        <v>68.131</v>
      </c>
      <c r="N11242" s="7">
        <v>54.503999999999998</v>
      </c>
      <c r="O11242" s="7"/>
    </row>
    <row r="11243" spans="1:15" x14ac:dyDescent="0.2">
      <c r="A11243" s="2">
        <v>1</v>
      </c>
      <c r="B11243" s="6" t="s">
        <v>17</v>
      </c>
      <c r="C11243" s="6">
        <v>1</v>
      </c>
      <c r="D11243" s="5" t="s">
        <v>774</v>
      </c>
      <c r="E11243" s="5" t="str">
        <f t="shared" si="1010"/>
        <v/>
      </c>
      <c r="F11243" s="5" t="str">
        <f t="shared" si="1009"/>
        <v/>
      </c>
      <c r="G11243" s="7">
        <v>74.125</v>
      </c>
      <c r="H11243" s="7">
        <v>73.942999999999998</v>
      </c>
      <c r="I11243" s="7">
        <v>82.896000000000001</v>
      </c>
      <c r="J11243" s="7">
        <v>93.399000000000001</v>
      </c>
      <c r="K11243" s="7">
        <v>111.83199999999999</v>
      </c>
      <c r="L11243" s="7">
        <v>112.10899999999999</v>
      </c>
      <c r="M11243" s="7">
        <v>71.930999999999997</v>
      </c>
      <c r="N11243" s="7">
        <v>59.628</v>
      </c>
      <c r="O11243" s="7"/>
    </row>
    <row r="11244" spans="1:15" x14ac:dyDescent="0.2">
      <c r="A11244" s="2">
        <v>1</v>
      </c>
      <c r="B11244" s="6" t="s">
        <v>18</v>
      </c>
      <c r="C11244" s="6">
        <v>1</v>
      </c>
      <c r="D11244" s="5" t="s">
        <v>774</v>
      </c>
      <c r="E11244" s="5" t="str">
        <f t="shared" si="1010"/>
        <v/>
      </c>
      <c r="F11244" s="5" t="str">
        <f t="shared" si="1009"/>
        <v/>
      </c>
      <c r="G11244" s="7">
        <v>68.754999999999995</v>
      </c>
      <c r="H11244" s="7">
        <v>68.707999999999998</v>
      </c>
      <c r="I11244" s="7">
        <v>75.259</v>
      </c>
      <c r="J11244" s="7">
        <v>98.882999999999996</v>
      </c>
      <c r="K11244" s="7">
        <v>109.46</v>
      </c>
      <c r="L11244" s="7">
        <v>109.53400000000001</v>
      </c>
      <c r="M11244" s="7">
        <v>79.278000000000006</v>
      </c>
      <c r="N11244" s="7">
        <v>59.662999999999997</v>
      </c>
      <c r="O11244" s="7"/>
    </row>
    <row r="11245" spans="1:15" x14ac:dyDescent="0.2">
      <c r="A11245" s="2">
        <v>1</v>
      </c>
      <c r="B11245" s="6" t="s">
        <v>19</v>
      </c>
      <c r="C11245" s="6">
        <v>1</v>
      </c>
      <c r="D11245" s="5" t="s">
        <v>774</v>
      </c>
      <c r="E11245" s="5" t="str">
        <f t="shared" si="1010"/>
        <v/>
      </c>
      <c r="F11245" s="5" t="str">
        <f t="shared" si="1009"/>
        <v/>
      </c>
      <c r="G11245" s="7">
        <v>72.424999999999997</v>
      </c>
      <c r="H11245" s="7">
        <v>71.864000000000004</v>
      </c>
      <c r="I11245" s="7">
        <v>79.616</v>
      </c>
      <c r="J11245" s="7">
        <v>98.707999999999998</v>
      </c>
      <c r="K11245" s="7">
        <v>109.929</v>
      </c>
      <c r="L11245" s="7">
        <v>110.786</v>
      </c>
      <c r="M11245" s="7">
        <v>79.206999999999994</v>
      </c>
      <c r="N11245" s="7">
        <v>63.061</v>
      </c>
      <c r="O11245" s="7"/>
    </row>
    <row r="11246" spans="1:15" x14ac:dyDescent="0.2">
      <c r="A11246" s="2">
        <v>1</v>
      </c>
      <c r="B11246" s="6" t="s">
        <v>20</v>
      </c>
      <c r="C11246" s="6">
        <v>1</v>
      </c>
      <c r="D11246" s="5" t="s">
        <v>774</v>
      </c>
      <c r="E11246" s="5" t="str">
        <f t="shared" si="1010"/>
        <v/>
      </c>
      <c r="F11246" s="5" t="str">
        <f t="shared" si="1009"/>
        <v/>
      </c>
      <c r="G11246" s="7">
        <v>68.802000000000007</v>
      </c>
      <c r="H11246" s="7">
        <v>68.099000000000004</v>
      </c>
      <c r="I11246" s="7">
        <v>79.994</v>
      </c>
      <c r="J11246" s="7">
        <v>100.36199999999999</v>
      </c>
      <c r="K11246" s="7">
        <v>116.267</v>
      </c>
      <c r="L11246" s="7">
        <v>117.467</v>
      </c>
      <c r="M11246" s="7">
        <v>85.543000000000006</v>
      </c>
      <c r="N11246" s="7">
        <v>68.429000000000002</v>
      </c>
      <c r="O11246" s="7"/>
    </row>
    <row r="11247" spans="1:15" x14ac:dyDescent="0.2">
      <c r="A11247" s="2">
        <v>1</v>
      </c>
      <c r="B11247" s="6" t="s">
        <v>21</v>
      </c>
      <c r="C11247" s="6">
        <v>1</v>
      </c>
      <c r="D11247" s="5" t="s">
        <v>774</v>
      </c>
      <c r="E11247" s="5" t="str">
        <f t="shared" si="1010"/>
        <v/>
      </c>
      <c r="F11247" s="5" t="str">
        <f t="shared" si="1009"/>
        <v/>
      </c>
      <c r="G11247" s="7">
        <v>72.037999999999997</v>
      </c>
      <c r="H11247" s="7">
        <v>71.183000000000007</v>
      </c>
      <c r="I11247" s="7">
        <v>83.665999999999997</v>
      </c>
      <c r="J11247" s="7">
        <v>100.36199999999999</v>
      </c>
      <c r="K11247" s="7">
        <v>116.14</v>
      </c>
      <c r="L11247" s="7">
        <v>117.53700000000001</v>
      </c>
      <c r="M11247" s="7">
        <v>85.126000000000005</v>
      </c>
      <c r="N11247" s="7">
        <v>71.221000000000004</v>
      </c>
      <c r="O11247" s="7"/>
    </row>
    <row r="11248" spans="1:15" x14ac:dyDescent="0.2">
      <c r="A11248" s="2">
        <v>1</v>
      </c>
      <c r="B11248" s="6" t="s">
        <v>22</v>
      </c>
      <c r="C11248" s="6">
        <v>1</v>
      </c>
      <c r="D11248" s="5" t="s">
        <v>774</v>
      </c>
      <c r="E11248" s="5" t="str">
        <f t="shared" si="1010"/>
        <v/>
      </c>
      <c r="F11248" s="5" t="str">
        <f t="shared" si="1009"/>
        <v/>
      </c>
      <c r="G11248" s="7">
        <v>72.891999999999996</v>
      </c>
      <c r="H11248" s="7">
        <v>74.784999999999997</v>
      </c>
      <c r="I11248" s="7">
        <v>93.207999999999998</v>
      </c>
      <c r="J11248" s="7">
        <v>96.88</v>
      </c>
      <c r="K11248" s="7">
        <v>127.871</v>
      </c>
      <c r="L11248" s="7">
        <v>124.63500000000001</v>
      </c>
      <c r="M11248" s="7">
        <v>85.366</v>
      </c>
      <c r="N11248" s="7">
        <v>79.566999999999993</v>
      </c>
      <c r="O11248" s="7"/>
    </row>
    <row r="11249" spans="1:15" x14ac:dyDescent="0.2">
      <c r="A11249" s="2">
        <v>1</v>
      </c>
      <c r="B11249" s="6" t="s">
        <v>23</v>
      </c>
      <c r="C11249" s="6">
        <v>1</v>
      </c>
      <c r="D11249" s="5" t="s">
        <v>774</v>
      </c>
      <c r="E11249" s="5" t="str">
        <f t="shared" si="1010"/>
        <v/>
      </c>
      <c r="F11249" s="5" t="str">
        <f t="shared" si="1009"/>
        <v/>
      </c>
      <c r="G11249" s="7">
        <v>78.441999999999993</v>
      </c>
      <c r="H11249" s="7">
        <v>79.352000000000004</v>
      </c>
      <c r="I11249" s="7">
        <v>103.15300000000001</v>
      </c>
      <c r="J11249" s="7">
        <v>95.662000000000006</v>
      </c>
      <c r="K11249" s="7">
        <v>131.50200000000001</v>
      </c>
      <c r="L11249" s="7">
        <v>129.99299999999999</v>
      </c>
      <c r="M11249" s="7">
        <v>82.69</v>
      </c>
      <c r="N11249" s="7">
        <v>85.296000000000006</v>
      </c>
      <c r="O11249" s="7"/>
    </row>
    <row r="11250" spans="1:15" x14ac:dyDescent="0.2">
      <c r="A11250" s="2">
        <v>1</v>
      </c>
      <c r="B11250" s="6" t="s">
        <v>24</v>
      </c>
      <c r="C11250" s="6">
        <v>1</v>
      </c>
      <c r="D11250" s="5" t="s">
        <v>774</v>
      </c>
      <c r="E11250" s="5" t="str">
        <f t="shared" si="1010"/>
        <v/>
      </c>
      <c r="F11250" s="5" t="str">
        <f t="shared" si="1009"/>
        <v/>
      </c>
      <c r="G11250" s="7">
        <v>78.388000000000005</v>
      </c>
      <c r="H11250" s="7">
        <v>80.941999999999993</v>
      </c>
      <c r="I11250" s="7">
        <v>107.47199999999999</v>
      </c>
      <c r="J11250" s="7">
        <v>99.665999999999997</v>
      </c>
      <c r="K11250" s="7">
        <v>137.10300000000001</v>
      </c>
      <c r="L11250" s="7">
        <v>132.77699999999999</v>
      </c>
      <c r="M11250" s="7">
        <v>85.558999999999997</v>
      </c>
      <c r="N11250" s="7">
        <v>91.951999999999998</v>
      </c>
      <c r="O11250" s="7"/>
    </row>
    <row r="11251" spans="1:15" x14ac:dyDescent="0.2">
      <c r="A11251" s="2">
        <v>1</v>
      </c>
      <c r="B11251" s="6" t="s">
        <v>25</v>
      </c>
      <c r="C11251" s="6">
        <v>1</v>
      </c>
      <c r="D11251" s="5" t="s">
        <v>774</v>
      </c>
      <c r="E11251" s="5" t="str">
        <f t="shared" si="1010"/>
        <v/>
      </c>
      <c r="F11251" s="5" t="str">
        <f t="shared" si="1009"/>
        <v/>
      </c>
      <c r="G11251" s="7">
        <v>87.591999999999999</v>
      </c>
      <c r="H11251" s="7">
        <v>90.122</v>
      </c>
      <c r="I11251" s="7">
        <v>119.34699999999999</v>
      </c>
      <c r="J11251" s="7">
        <v>97.706999999999994</v>
      </c>
      <c r="K11251" s="7">
        <v>136.25299999999999</v>
      </c>
      <c r="L11251" s="7">
        <v>132.429</v>
      </c>
      <c r="M11251" s="7">
        <v>82.445999999999998</v>
      </c>
      <c r="N11251" s="7">
        <v>98.397000000000006</v>
      </c>
      <c r="O11251" s="7"/>
    </row>
    <row r="11252" spans="1:15" x14ac:dyDescent="0.2">
      <c r="A11252" s="2">
        <v>1</v>
      </c>
      <c r="B11252" s="6" t="s">
        <v>26</v>
      </c>
      <c r="C11252" s="6">
        <v>1</v>
      </c>
      <c r="D11252" s="5" t="s">
        <v>774</v>
      </c>
      <c r="E11252" s="5" t="str">
        <f t="shared" si="1010"/>
        <v/>
      </c>
      <c r="F11252" s="5" t="str">
        <f t="shared" si="1009"/>
        <v/>
      </c>
      <c r="G11252" s="7">
        <v>90.977000000000004</v>
      </c>
      <c r="H11252" s="7">
        <v>96.084999999999994</v>
      </c>
      <c r="I11252" s="7">
        <v>126.709</v>
      </c>
      <c r="J11252" s="7">
        <v>98.058999999999997</v>
      </c>
      <c r="K11252" s="7">
        <v>139.27500000000001</v>
      </c>
      <c r="L11252" s="7">
        <v>131.87200000000001</v>
      </c>
      <c r="M11252" s="7">
        <v>80.024000000000001</v>
      </c>
      <c r="N11252" s="7">
        <v>101.39700000000001</v>
      </c>
      <c r="O11252" s="7"/>
    </row>
    <row r="11253" spans="1:15" x14ac:dyDescent="0.2">
      <c r="A11253" s="2">
        <v>1</v>
      </c>
      <c r="B11253" s="6" t="s">
        <v>27</v>
      </c>
      <c r="C11253" s="6">
        <v>1</v>
      </c>
      <c r="D11253" s="5" t="s">
        <v>774</v>
      </c>
      <c r="E11253" s="5" t="str">
        <f t="shared" si="1010"/>
        <v/>
      </c>
      <c r="F11253" s="5" t="str">
        <f t="shared" si="1009"/>
        <v/>
      </c>
      <c r="G11253" s="7">
        <v>94.091999999999999</v>
      </c>
      <c r="H11253" s="7">
        <v>92.796999999999997</v>
      </c>
      <c r="I11253" s="7">
        <v>119.14400000000001</v>
      </c>
      <c r="J11253" s="7">
        <v>105.295</v>
      </c>
      <c r="K11253" s="7">
        <v>126.626</v>
      </c>
      <c r="L11253" s="7">
        <v>128.392</v>
      </c>
      <c r="M11253" s="7">
        <v>93.182000000000002</v>
      </c>
      <c r="N11253" s="7">
        <v>111.021</v>
      </c>
      <c r="O11253" s="7"/>
    </row>
    <row r="11254" spans="1:15" x14ac:dyDescent="0.2">
      <c r="A11254" s="2">
        <v>1</v>
      </c>
      <c r="B11254" s="6" t="s">
        <v>28</v>
      </c>
      <c r="C11254" s="6">
        <v>1</v>
      </c>
      <c r="D11254" s="5" t="s">
        <v>774</v>
      </c>
      <c r="E11254" s="5" t="str">
        <f t="shared" si="1010"/>
        <v/>
      </c>
      <c r="F11254" s="5" t="str">
        <f t="shared" si="1009"/>
        <v/>
      </c>
      <c r="G11254" s="7">
        <v>90.459000000000003</v>
      </c>
      <c r="H11254" s="7">
        <v>87.248000000000005</v>
      </c>
      <c r="I11254" s="7">
        <v>102.73</v>
      </c>
      <c r="J11254" s="7">
        <v>106.806</v>
      </c>
      <c r="K11254" s="7">
        <v>113.565</v>
      </c>
      <c r="L11254" s="7">
        <v>117.745</v>
      </c>
      <c r="M11254" s="7">
        <v>102.036</v>
      </c>
      <c r="N11254" s="7">
        <v>104.821</v>
      </c>
      <c r="O11254" s="7"/>
    </row>
    <row r="11255" spans="1:15" x14ac:dyDescent="0.2">
      <c r="A11255" s="2">
        <v>1</v>
      </c>
      <c r="B11255" s="6" t="s">
        <v>29</v>
      </c>
      <c r="C11255" s="6">
        <v>1</v>
      </c>
      <c r="D11255" s="5" t="s">
        <v>774</v>
      </c>
      <c r="E11255" s="5" t="str">
        <f t="shared" si="1010"/>
        <v/>
      </c>
      <c r="F11255" s="5" t="str">
        <f t="shared" si="1009"/>
        <v/>
      </c>
      <c r="G11255" s="7">
        <v>100</v>
      </c>
      <c r="H11255" s="7">
        <v>100</v>
      </c>
      <c r="I11255" s="7">
        <v>100</v>
      </c>
      <c r="J11255" s="7">
        <v>100</v>
      </c>
      <c r="K11255" s="7">
        <v>100</v>
      </c>
      <c r="L11255" s="7">
        <v>100</v>
      </c>
      <c r="M11255" s="7">
        <v>100</v>
      </c>
      <c r="N11255" s="7">
        <v>100</v>
      </c>
      <c r="O11255" s="7"/>
    </row>
    <row r="11256" spans="1:15" x14ac:dyDescent="0.2">
      <c r="A11256" s="2">
        <v>1</v>
      </c>
      <c r="B11256" s="6" t="s">
        <v>30</v>
      </c>
      <c r="C11256" s="6">
        <v>1</v>
      </c>
      <c r="D11256" s="5" t="s">
        <v>774</v>
      </c>
      <c r="E11256" s="5" t="str">
        <f t="shared" si="1010"/>
        <v/>
      </c>
      <c r="F11256" s="5" t="str">
        <f t="shared" si="1009"/>
        <v/>
      </c>
      <c r="G11256" s="7">
        <v>125.518</v>
      </c>
      <c r="H11256" s="7">
        <v>124.75</v>
      </c>
      <c r="I11256" s="7">
        <v>114.854</v>
      </c>
      <c r="J11256" s="7">
        <v>97.22</v>
      </c>
      <c r="K11256" s="7">
        <v>91.504000000000005</v>
      </c>
      <c r="L11256" s="7">
        <v>92.066999999999993</v>
      </c>
      <c r="M11256" s="7">
        <v>86.552999999999997</v>
      </c>
      <c r="N11256" s="7">
        <v>99.409000000000006</v>
      </c>
      <c r="O11256" s="7"/>
    </row>
    <row r="11257" spans="1:15" x14ac:dyDescent="0.2">
      <c r="A11257" s="2">
        <v>1</v>
      </c>
      <c r="B11257" s="6" t="s">
        <v>31</v>
      </c>
      <c r="C11257" s="6">
        <v>1</v>
      </c>
      <c r="D11257" s="5" t="s">
        <v>774</v>
      </c>
      <c r="E11257" s="5" t="str">
        <f t="shared" si="1010"/>
        <v/>
      </c>
      <c r="F11257" s="5" t="str">
        <f t="shared" si="1009"/>
        <v/>
      </c>
      <c r="G11257" s="7">
        <v>150.875</v>
      </c>
      <c r="H11257" s="7">
        <v>145.82</v>
      </c>
      <c r="I11257" s="7">
        <v>131.10599999999999</v>
      </c>
      <c r="J11257" s="7">
        <v>95.123000000000005</v>
      </c>
      <c r="K11257" s="7">
        <v>86.897000000000006</v>
      </c>
      <c r="L11257" s="7">
        <v>89.91</v>
      </c>
      <c r="M11257" s="7">
        <v>75.998000000000005</v>
      </c>
      <c r="N11257" s="7">
        <v>99.638999999999996</v>
      </c>
      <c r="O11257" s="7"/>
    </row>
    <row r="11258" spans="1:15" x14ac:dyDescent="0.2">
      <c r="A11258" s="2">
        <v>1</v>
      </c>
      <c r="B11258" s="6" t="s">
        <v>32</v>
      </c>
      <c r="C11258" s="6">
        <v>1</v>
      </c>
      <c r="D11258" s="5" t="s">
        <v>774</v>
      </c>
      <c r="E11258" s="5" t="str">
        <f t="shared" si="1010"/>
        <v/>
      </c>
      <c r="F11258" s="5" t="str">
        <f t="shared" si="1009"/>
        <v/>
      </c>
      <c r="G11258" s="7">
        <v>173.666</v>
      </c>
      <c r="H11258" s="7">
        <v>169.292</v>
      </c>
      <c r="I11258" s="7">
        <v>146.43700000000001</v>
      </c>
      <c r="J11258" s="7">
        <v>93.927999999999997</v>
      </c>
      <c r="K11258" s="7">
        <v>84.320999999999998</v>
      </c>
      <c r="L11258" s="7">
        <v>86.5</v>
      </c>
      <c r="M11258" s="7">
        <v>65.31</v>
      </c>
      <c r="N11258" s="7">
        <v>95.638000000000005</v>
      </c>
      <c r="O11258" s="7"/>
    </row>
    <row r="11259" spans="1:15" x14ac:dyDescent="0.2">
      <c r="A11259" s="2">
        <v>1</v>
      </c>
      <c r="B11259" s="6" t="s">
        <v>33</v>
      </c>
      <c r="C11259" s="6">
        <v>1</v>
      </c>
      <c r="D11259" s="5" t="s">
        <v>774</v>
      </c>
      <c r="E11259" s="5" t="str">
        <f t="shared" si="1010"/>
        <v/>
      </c>
      <c r="F11259" s="5" t="str">
        <f t="shared" si="1009"/>
        <v/>
      </c>
      <c r="G11259" s="7">
        <v>186.14</v>
      </c>
      <c r="H11259" s="7">
        <v>182.536</v>
      </c>
      <c r="I11259" s="7">
        <v>157.38499999999999</v>
      </c>
      <c r="J11259" s="7">
        <v>99.465999999999994</v>
      </c>
      <c r="K11259" s="7">
        <v>84.552000000000007</v>
      </c>
      <c r="L11259" s="7">
        <v>86.221000000000004</v>
      </c>
      <c r="M11259" s="7">
        <v>59.539000000000001</v>
      </c>
      <c r="N11259" s="7">
        <v>93.704999999999998</v>
      </c>
      <c r="O11259" s="7"/>
    </row>
    <row r="11260" spans="1:15" x14ac:dyDescent="0.2">
      <c r="A11260" s="2">
        <v>1</v>
      </c>
      <c r="B11260" s="6" t="s">
        <v>34</v>
      </c>
      <c r="C11260" s="6">
        <v>1</v>
      </c>
      <c r="D11260" s="5" t="s">
        <v>774</v>
      </c>
      <c r="E11260" s="5" t="str">
        <f t="shared" si="1010"/>
        <v/>
      </c>
      <c r="F11260" s="5" t="str">
        <f t="shared" si="1009"/>
        <v/>
      </c>
      <c r="G11260" s="7">
        <v>217.822</v>
      </c>
      <c r="H11260" s="7">
        <v>214.24</v>
      </c>
      <c r="I11260" s="7">
        <v>180.09899999999999</v>
      </c>
      <c r="J11260" s="7">
        <v>101.342</v>
      </c>
      <c r="K11260" s="7">
        <v>82.682000000000002</v>
      </c>
      <c r="L11260" s="7">
        <v>84.063999999999993</v>
      </c>
      <c r="M11260" s="7">
        <v>53.41</v>
      </c>
      <c r="N11260" s="7">
        <v>96.19</v>
      </c>
      <c r="O11260" s="7"/>
    </row>
    <row r="11261" spans="1:15" x14ac:dyDescent="0.2">
      <c r="A11261" s="2">
        <v>1</v>
      </c>
      <c r="B11261" s="6" t="s">
        <v>35</v>
      </c>
      <c r="C11261" s="6">
        <v>1</v>
      </c>
      <c r="D11261" s="5" t="s">
        <v>774</v>
      </c>
      <c r="E11261" s="5" t="str">
        <f t="shared" si="1010"/>
        <v/>
      </c>
      <c r="F11261" s="5" t="str">
        <f t="shared" si="1009"/>
        <v/>
      </c>
      <c r="G11261" s="7">
        <v>223.50200000000001</v>
      </c>
      <c r="H11261" s="7">
        <v>214.57499999999999</v>
      </c>
      <c r="I11261" s="7">
        <v>180.828</v>
      </c>
      <c r="J11261" s="7">
        <v>99.638000000000005</v>
      </c>
      <c r="K11261" s="7">
        <v>80.906999999999996</v>
      </c>
      <c r="L11261" s="7">
        <v>84.272999999999996</v>
      </c>
      <c r="M11261" s="7">
        <v>53.506</v>
      </c>
      <c r="N11261" s="7">
        <v>96.753</v>
      </c>
      <c r="O11261" s="7"/>
    </row>
    <row r="11262" spans="1:15" x14ac:dyDescent="0.2">
      <c r="A11262" s="2">
        <v>1</v>
      </c>
      <c r="B11262" s="6" t="s">
        <v>36</v>
      </c>
      <c r="C11262" s="6">
        <v>1</v>
      </c>
      <c r="D11262" s="5" t="s">
        <v>774</v>
      </c>
      <c r="E11262" s="5" t="str">
        <f t="shared" si="1010"/>
        <v/>
      </c>
      <c r="F11262" s="5" t="str">
        <f t="shared" si="1009"/>
        <v/>
      </c>
      <c r="G11262" s="7">
        <v>235.501</v>
      </c>
      <c r="H11262" s="7">
        <v>227.84899999999999</v>
      </c>
      <c r="I11262" s="7">
        <v>157.76599999999999</v>
      </c>
      <c r="J11262" s="7">
        <v>99.147999999999996</v>
      </c>
      <c r="K11262" s="7">
        <v>66.992000000000004</v>
      </c>
      <c r="L11262" s="7">
        <v>69.241</v>
      </c>
      <c r="M11262" s="7">
        <v>49.744999999999997</v>
      </c>
      <c r="N11262" s="7">
        <v>78.480999999999995</v>
      </c>
      <c r="O11262" s="7"/>
    </row>
    <row r="11263" spans="1:15" x14ac:dyDescent="0.2">
      <c r="A11263" s="2">
        <v>1</v>
      </c>
      <c r="B11263" s="6" t="s">
        <v>37</v>
      </c>
      <c r="C11263" s="6">
        <v>1</v>
      </c>
      <c r="D11263" s="5" t="s">
        <v>774</v>
      </c>
      <c r="E11263" s="5" t="str">
        <f t="shared" si="1010"/>
        <v/>
      </c>
      <c r="F11263" s="5" t="str">
        <f t="shared" si="1009"/>
        <v/>
      </c>
      <c r="G11263" s="7">
        <v>267.738</v>
      </c>
      <c r="H11263" s="7">
        <v>270.75700000000001</v>
      </c>
      <c r="I11263" s="7">
        <v>174.852</v>
      </c>
      <c r="J11263" s="7">
        <v>99.194000000000003</v>
      </c>
      <c r="K11263" s="7">
        <v>65.307000000000002</v>
      </c>
      <c r="L11263" s="7">
        <v>64.578999999999994</v>
      </c>
      <c r="M11263" s="7">
        <v>45.761000000000003</v>
      </c>
      <c r="N11263" s="7">
        <v>80.013999999999996</v>
      </c>
      <c r="O11263" s="7"/>
    </row>
    <row r="11264" spans="1:15" x14ac:dyDescent="0.2">
      <c r="A11264" s="2">
        <v>0</v>
      </c>
      <c r="B11264" s="5" t="s">
        <v>775</v>
      </c>
      <c r="C11264" s="6" t="s">
        <v>0</v>
      </c>
      <c r="E11264" s="5" t="str">
        <f t="shared" si="1010"/>
        <v/>
      </c>
      <c r="F11264" s="5" t="str">
        <f t="shared" si="1009"/>
        <v/>
      </c>
    </row>
    <row r="11265" spans="1:15" x14ac:dyDescent="0.2">
      <c r="A11265" s="2">
        <v>1</v>
      </c>
      <c r="B11265" s="6" t="s">
        <v>13</v>
      </c>
      <c r="C11265" s="6">
        <v>1</v>
      </c>
      <c r="D11265" s="5" t="s">
        <v>776</v>
      </c>
      <c r="E11265" s="5" t="str">
        <f t="shared" si="1010"/>
        <v/>
      </c>
      <c r="F11265" s="5" t="str">
        <f t="shared" si="1009"/>
        <v/>
      </c>
      <c r="G11265" s="7">
        <v>71.116</v>
      </c>
      <c r="H11265" s="7">
        <v>72.188000000000002</v>
      </c>
      <c r="I11265" s="7">
        <v>51.982999999999997</v>
      </c>
      <c r="J11265" s="7">
        <v>73.531000000000006</v>
      </c>
      <c r="K11265" s="7">
        <v>73.096000000000004</v>
      </c>
      <c r="L11265" s="7">
        <v>72.009</v>
      </c>
      <c r="M11265" s="7">
        <v>73.805999999999997</v>
      </c>
      <c r="N11265" s="7">
        <v>38.366</v>
      </c>
      <c r="O11265" s="7"/>
    </row>
    <row r="11266" spans="1:15" x14ac:dyDescent="0.2">
      <c r="A11266" s="2">
        <v>1</v>
      </c>
      <c r="B11266" s="6" t="s">
        <v>15</v>
      </c>
      <c r="C11266" s="6">
        <v>1</v>
      </c>
      <c r="D11266" s="5" t="s">
        <v>776</v>
      </c>
      <c r="E11266" s="5" t="str">
        <f t="shared" si="1010"/>
        <v/>
      </c>
      <c r="F11266" s="5" t="str">
        <f t="shared" si="1009"/>
        <v/>
      </c>
      <c r="G11266" s="7">
        <v>73.322000000000003</v>
      </c>
      <c r="H11266" s="7">
        <v>73.965000000000003</v>
      </c>
      <c r="I11266" s="7">
        <v>58.148000000000003</v>
      </c>
      <c r="J11266" s="7">
        <v>73.781999999999996</v>
      </c>
      <c r="K11266" s="7">
        <v>79.305000000000007</v>
      </c>
      <c r="L11266" s="7">
        <v>78.614000000000004</v>
      </c>
      <c r="M11266" s="7">
        <v>78.082999999999998</v>
      </c>
      <c r="N11266" s="7">
        <v>45.404000000000003</v>
      </c>
      <c r="O11266" s="7"/>
    </row>
    <row r="11267" spans="1:15" x14ac:dyDescent="0.2">
      <c r="A11267" s="2">
        <v>1</v>
      </c>
      <c r="B11267" s="6" t="s">
        <v>16</v>
      </c>
      <c r="C11267" s="6">
        <v>1</v>
      </c>
      <c r="D11267" s="5" t="s">
        <v>776</v>
      </c>
      <c r="E11267" s="5" t="str">
        <f t="shared" si="1010"/>
        <v/>
      </c>
      <c r="F11267" s="5" t="str">
        <f t="shared" si="1009"/>
        <v/>
      </c>
      <c r="G11267" s="7">
        <v>84.597999999999999</v>
      </c>
      <c r="H11267" s="7">
        <v>84.697999999999993</v>
      </c>
      <c r="I11267" s="7">
        <v>67.707999999999998</v>
      </c>
      <c r="J11267" s="7">
        <v>74.465999999999994</v>
      </c>
      <c r="K11267" s="7">
        <v>80.034999999999997</v>
      </c>
      <c r="L11267" s="7">
        <v>79.941000000000003</v>
      </c>
      <c r="M11267" s="7">
        <v>73.411000000000001</v>
      </c>
      <c r="N11267" s="7">
        <v>49.706000000000003</v>
      </c>
      <c r="O11267" s="7"/>
    </row>
    <row r="11268" spans="1:15" x14ac:dyDescent="0.2">
      <c r="A11268" s="2">
        <v>1</v>
      </c>
      <c r="B11268" s="6" t="s">
        <v>17</v>
      </c>
      <c r="C11268" s="6">
        <v>1</v>
      </c>
      <c r="D11268" s="5" t="s">
        <v>776</v>
      </c>
      <c r="E11268" s="5" t="str">
        <f t="shared" si="1010"/>
        <v/>
      </c>
      <c r="F11268" s="5" t="str">
        <f t="shared" si="1009"/>
        <v/>
      </c>
      <c r="G11268" s="7">
        <v>89.355000000000004</v>
      </c>
      <c r="H11268" s="7">
        <v>88.686000000000007</v>
      </c>
      <c r="I11268" s="7">
        <v>72.861000000000004</v>
      </c>
      <c r="J11268" s="7">
        <v>76.066000000000003</v>
      </c>
      <c r="K11268" s="7">
        <v>81.542000000000002</v>
      </c>
      <c r="L11268" s="7">
        <v>82.156999999999996</v>
      </c>
      <c r="M11268" s="7">
        <v>75.543999999999997</v>
      </c>
      <c r="N11268" s="7">
        <v>55.042999999999999</v>
      </c>
      <c r="O11268" s="7"/>
    </row>
    <row r="11269" spans="1:15" x14ac:dyDescent="0.2">
      <c r="A11269" s="2">
        <v>1</v>
      </c>
      <c r="B11269" s="6" t="s">
        <v>18</v>
      </c>
      <c r="C11269" s="6">
        <v>1</v>
      </c>
      <c r="D11269" s="5" t="s">
        <v>776</v>
      </c>
      <c r="E11269" s="5" t="str">
        <f t="shared" si="1010"/>
        <v/>
      </c>
      <c r="F11269" s="5" t="str">
        <f t="shared" si="1009"/>
        <v/>
      </c>
      <c r="G11269" s="7">
        <v>87.724999999999994</v>
      </c>
      <c r="H11269" s="7">
        <v>85.744</v>
      </c>
      <c r="I11269" s="7">
        <v>69.733999999999995</v>
      </c>
      <c r="J11269" s="7">
        <v>78.578999999999994</v>
      </c>
      <c r="K11269" s="7">
        <v>79.491</v>
      </c>
      <c r="L11269" s="7">
        <v>81.328000000000003</v>
      </c>
      <c r="M11269" s="7">
        <v>80.638000000000005</v>
      </c>
      <c r="N11269" s="7">
        <v>56.231999999999999</v>
      </c>
      <c r="O11269" s="7"/>
    </row>
    <row r="11270" spans="1:15" x14ac:dyDescent="0.2">
      <c r="A11270" s="2">
        <v>1</v>
      </c>
      <c r="B11270" s="6" t="s">
        <v>19</v>
      </c>
      <c r="C11270" s="6">
        <v>1</v>
      </c>
      <c r="D11270" s="5" t="s">
        <v>776</v>
      </c>
      <c r="E11270" s="5" t="str">
        <f t="shared" si="1010"/>
        <v/>
      </c>
      <c r="F11270" s="5" t="str">
        <f t="shared" si="1009"/>
        <v/>
      </c>
      <c r="G11270" s="7">
        <v>87.227000000000004</v>
      </c>
      <c r="H11270" s="7">
        <v>86.975999999999999</v>
      </c>
      <c r="I11270" s="7">
        <v>71.540000000000006</v>
      </c>
      <c r="J11270" s="7">
        <v>81.134</v>
      </c>
      <c r="K11270" s="7">
        <v>82.015000000000001</v>
      </c>
      <c r="L11270" s="7">
        <v>82.253</v>
      </c>
      <c r="M11270" s="7">
        <v>84.706999999999994</v>
      </c>
      <c r="N11270" s="7">
        <v>60.6</v>
      </c>
      <c r="O11270" s="7"/>
    </row>
    <row r="11271" spans="1:15" x14ac:dyDescent="0.2">
      <c r="A11271" s="2">
        <v>1</v>
      </c>
      <c r="B11271" s="6" t="s">
        <v>20</v>
      </c>
      <c r="C11271" s="6">
        <v>1</v>
      </c>
      <c r="D11271" s="5" t="s">
        <v>776</v>
      </c>
      <c r="E11271" s="5" t="str">
        <f t="shared" si="1010"/>
        <v/>
      </c>
      <c r="F11271" s="5" t="str">
        <f t="shared" si="1009"/>
        <v/>
      </c>
      <c r="G11271" s="7">
        <v>81.466999999999999</v>
      </c>
      <c r="H11271" s="7">
        <v>82.328999999999994</v>
      </c>
      <c r="I11271" s="7">
        <v>68.135000000000005</v>
      </c>
      <c r="J11271" s="7">
        <v>83.054000000000002</v>
      </c>
      <c r="K11271" s="7">
        <v>83.635000000000005</v>
      </c>
      <c r="L11271" s="7">
        <v>82.759</v>
      </c>
      <c r="M11271" s="7">
        <v>91.843000000000004</v>
      </c>
      <c r="N11271" s="7">
        <v>62.576999999999998</v>
      </c>
      <c r="O11271" s="7"/>
    </row>
    <row r="11272" spans="1:15" x14ac:dyDescent="0.2">
      <c r="A11272" s="2">
        <v>1</v>
      </c>
      <c r="B11272" s="6" t="s">
        <v>21</v>
      </c>
      <c r="C11272" s="6">
        <v>1</v>
      </c>
      <c r="D11272" s="5" t="s">
        <v>776</v>
      </c>
      <c r="E11272" s="5" t="str">
        <f t="shared" si="1010"/>
        <v/>
      </c>
      <c r="F11272" s="5" t="str">
        <f t="shared" ref="F11272:F11335" si="1011">IF(LEN(E11272)=0,"",E11272&amp;B11272)</f>
        <v/>
      </c>
      <c r="G11272" s="7">
        <v>83.119</v>
      </c>
      <c r="H11272" s="7">
        <v>82.075000000000003</v>
      </c>
      <c r="I11272" s="7">
        <v>73.373999999999995</v>
      </c>
      <c r="J11272" s="7">
        <v>84.147999999999996</v>
      </c>
      <c r="K11272" s="7">
        <v>88.275999999999996</v>
      </c>
      <c r="L11272" s="7">
        <v>89.399000000000001</v>
      </c>
      <c r="M11272" s="7">
        <v>90.126000000000005</v>
      </c>
      <c r="N11272" s="7">
        <v>66.129000000000005</v>
      </c>
      <c r="O11272" s="7"/>
    </row>
    <row r="11273" spans="1:15" x14ac:dyDescent="0.2">
      <c r="A11273" s="2">
        <v>1</v>
      </c>
      <c r="B11273" s="6" t="s">
        <v>22</v>
      </c>
      <c r="C11273" s="6">
        <v>1</v>
      </c>
      <c r="D11273" s="5" t="s">
        <v>776</v>
      </c>
      <c r="E11273" s="5" t="str">
        <f t="shared" ref="E11273:E11336" si="1012">IF(C11273=0,IF(LEN(D11273)&lt;&gt;3,"",D11273),IF(LEN(D11273)&lt;&gt;4,"",LEFT(D11273,3)))</f>
        <v/>
      </c>
      <c r="F11273" s="5" t="str">
        <f t="shared" si="1011"/>
        <v/>
      </c>
      <c r="G11273" s="7">
        <v>85.597999999999999</v>
      </c>
      <c r="H11273" s="7">
        <v>84.316999999999993</v>
      </c>
      <c r="I11273" s="7">
        <v>75.576999999999998</v>
      </c>
      <c r="J11273" s="7">
        <v>85.41</v>
      </c>
      <c r="K11273" s="7">
        <v>88.293000000000006</v>
      </c>
      <c r="L11273" s="7">
        <v>89.634</v>
      </c>
      <c r="M11273" s="7">
        <v>90.222999999999999</v>
      </c>
      <c r="N11273" s="7">
        <v>68.188000000000002</v>
      </c>
      <c r="O11273" s="7"/>
    </row>
    <row r="11274" spans="1:15" x14ac:dyDescent="0.2">
      <c r="A11274" s="2">
        <v>1</v>
      </c>
      <c r="B11274" s="6" t="s">
        <v>23</v>
      </c>
      <c r="C11274" s="6">
        <v>1</v>
      </c>
      <c r="D11274" s="5" t="s">
        <v>776</v>
      </c>
      <c r="E11274" s="5" t="str">
        <f t="shared" si="1012"/>
        <v/>
      </c>
      <c r="F11274" s="5" t="str">
        <f t="shared" si="1011"/>
        <v/>
      </c>
      <c r="G11274" s="7">
        <v>91.317999999999998</v>
      </c>
      <c r="H11274" s="7">
        <v>89.807000000000002</v>
      </c>
      <c r="I11274" s="7">
        <v>82.566999999999993</v>
      </c>
      <c r="J11274" s="7">
        <v>86.587999999999994</v>
      </c>
      <c r="K11274" s="7">
        <v>90.417000000000002</v>
      </c>
      <c r="L11274" s="7">
        <v>91.938000000000002</v>
      </c>
      <c r="M11274" s="7">
        <v>87.608000000000004</v>
      </c>
      <c r="N11274" s="7">
        <v>72.334999999999994</v>
      </c>
      <c r="O11274" s="7"/>
    </row>
    <row r="11275" spans="1:15" x14ac:dyDescent="0.2">
      <c r="A11275" s="2">
        <v>1</v>
      </c>
      <c r="B11275" s="6" t="s">
        <v>24</v>
      </c>
      <c r="C11275" s="6">
        <v>1</v>
      </c>
      <c r="D11275" s="5" t="s">
        <v>776</v>
      </c>
      <c r="E11275" s="5" t="str">
        <f t="shared" si="1012"/>
        <v/>
      </c>
      <c r="F11275" s="5" t="str">
        <f t="shared" si="1011"/>
        <v/>
      </c>
      <c r="G11275" s="7">
        <v>94.728999999999999</v>
      </c>
      <c r="H11275" s="7">
        <v>94.225999999999999</v>
      </c>
      <c r="I11275" s="7">
        <v>87.846000000000004</v>
      </c>
      <c r="J11275" s="7">
        <v>88.408000000000001</v>
      </c>
      <c r="K11275" s="7">
        <v>92.733999999999995</v>
      </c>
      <c r="L11275" s="7">
        <v>93.228999999999999</v>
      </c>
      <c r="M11275" s="7">
        <v>87.072999999999993</v>
      </c>
      <c r="N11275" s="7">
        <v>76.489999999999995</v>
      </c>
      <c r="O11275" s="7"/>
    </row>
    <row r="11276" spans="1:15" x14ac:dyDescent="0.2">
      <c r="A11276" s="2">
        <v>1</v>
      </c>
      <c r="B11276" s="6" t="s">
        <v>25</v>
      </c>
      <c r="C11276" s="6">
        <v>1</v>
      </c>
      <c r="D11276" s="5" t="s">
        <v>776</v>
      </c>
      <c r="E11276" s="5" t="str">
        <f t="shared" si="1012"/>
        <v/>
      </c>
      <c r="F11276" s="5" t="str">
        <f t="shared" si="1011"/>
        <v/>
      </c>
      <c r="G11276" s="7">
        <v>90.241</v>
      </c>
      <c r="H11276" s="7">
        <v>88.971999999999994</v>
      </c>
      <c r="I11276" s="7">
        <v>82.412000000000006</v>
      </c>
      <c r="J11276" s="7">
        <v>89.290999999999997</v>
      </c>
      <c r="K11276" s="7">
        <v>91.323999999999998</v>
      </c>
      <c r="L11276" s="7">
        <v>92.626999999999995</v>
      </c>
      <c r="M11276" s="7">
        <v>96.876999999999995</v>
      </c>
      <c r="N11276" s="7">
        <v>79.838999999999999</v>
      </c>
      <c r="O11276" s="7"/>
    </row>
    <row r="11277" spans="1:15" x14ac:dyDescent="0.2">
      <c r="A11277" s="2">
        <v>1</v>
      </c>
      <c r="B11277" s="6" t="s">
        <v>26</v>
      </c>
      <c r="C11277" s="6">
        <v>1</v>
      </c>
      <c r="D11277" s="5" t="s">
        <v>776</v>
      </c>
      <c r="E11277" s="5" t="str">
        <f t="shared" si="1012"/>
        <v/>
      </c>
      <c r="F11277" s="5" t="str">
        <f t="shared" si="1011"/>
        <v/>
      </c>
      <c r="G11277" s="7">
        <v>93.394000000000005</v>
      </c>
      <c r="H11277" s="7">
        <v>92.27</v>
      </c>
      <c r="I11277" s="7">
        <v>88.188000000000002</v>
      </c>
      <c r="J11277" s="7">
        <v>91.441000000000003</v>
      </c>
      <c r="K11277" s="7">
        <v>94.426000000000002</v>
      </c>
      <c r="L11277" s="7">
        <v>95.575999999999993</v>
      </c>
      <c r="M11277" s="7">
        <v>95.268000000000001</v>
      </c>
      <c r="N11277" s="7">
        <v>84.015000000000001</v>
      </c>
      <c r="O11277" s="7"/>
    </row>
    <row r="11278" spans="1:15" x14ac:dyDescent="0.2">
      <c r="A11278" s="2">
        <v>1</v>
      </c>
      <c r="B11278" s="6" t="s">
        <v>27</v>
      </c>
      <c r="C11278" s="6">
        <v>1</v>
      </c>
      <c r="D11278" s="5" t="s">
        <v>776</v>
      </c>
      <c r="E11278" s="5" t="str">
        <f t="shared" si="1012"/>
        <v/>
      </c>
      <c r="F11278" s="5" t="str">
        <f t="shared" si="1011"/>
        <v/>
      </c>
      <c r="G11278" s="7">
        <v>95.718999999999994</v>
      </c>
      <c r="H11278" s="7">
        <v>94.436000000000007</v>
      </c>
      <c r="I11278" s="7">
        <v>95.671999999999997</v>
      </c>
      <c r="J11278" s="7">
        <v>94.183999999999997</v>
      </c>
      <c r="K11278" s="7">
        <v>99.950999999999993</v>
      </c>
      <c r="L11278" s="7">
        <v>101.309</v>
      </c>
      <c r="M11278" s="7">
        <v>99.1</v>
      </c>
      <c r="N11278" s="7">
        <v>94.811000000000007</v>
      </c>
      <c r="O11278" s="7"/>
    </row>
    <row r="11279" spans="1:15" x14ac:dyDescent="0.2">
      <c r="A11279" s="2">
        <v>1</v>
      </c>
      <c r="B11279" s="6" t="s">
        <v>28</v>
      </c>
      <c r="C11279" s="6">
        <v>1</v>
      </c>
      <c r="D11279" s="5" t="s">
        <v>776</v>
      </c>
      <c r="E11279" s="5" t="str">
        <f t="shared" si="1012"/>
        <v/>
      </c>
      <c r="F11279" s="5" t="str">
        <f t="shared" si="1011"/>
        <v/>
      </c>
      <c r="G11279" s="7">
        <v>96.715999999999994</v>
      </c>
      <c r="H11279" s="7">
        <v>93.763000000000005</v>
      </c>
      <c r="I11279" s="7">
        <v>96.962000000000003</v>
      </c>
      <c r="J11279" s="7">
        <v>98.763999999999996</v>
      </c>
      <c r="K11279" s="7">
        <v>100.254</v>
      </c>
      <c r="L11279" s="7">
        <v>103.41200000000001</v>
      </c>
      <c r="M11279" s="7">
        <v>102.003</v>
      </c>
      <c r="N11279" s="7">
        <v>98.903999999999996</v>
      </c>
      <c r="O11279" s="7"/>
    </row>
    <row r="11280" spans="1:15" x14ac:dyDescent="0.2">
      <c r="A11280" s="2">
        <v>1</v>
      </c>
      <c r="B11280" s="6" t="s">
        <v>29</v>
      </c>
      <c r="C11280" s="6">
        <v>1</v>
      </c>
      <c r="D11280" s="5" t="s">
        <v>776</v>
      </c>
      <c r="E11280" s="5" t="str">
        <f t="shared" si="1012"/>
        <v/>
      </c>
      <c r="F11280" s="5" t="str">
        <f t="shared" si="1011"/>
        <v/>
      </c>
      <c r="G11280" s="7">
        <v>100</v>
      </c>
      <c r="H11280" s="7">
        <v>100</v>
      </c>
      <c r="I11280" s="7">
        <v>100</v>
      </c>
      <c r="J11280" s="7">
        <v>100</v>
      </c>
      <c r="K11280" s="7">
        <v>100</v>
      </c>
      <c r="L11280" s="7">
        <v>100</v>
      </c>
      <c r="M11280" s="7">
        <v>100</v>
      </c>
      <c r="N11280" s="7">
        <v>100</v>
      </c>
      <c r="O11280" s="7"/>
    </row>
    <row r="11281" spans="1:15" x14ac:dyDescent="0.2">
      <c r="A11281" s="2">
        <v>1</v>
      </c>
      <c r="B11281" s="6" t="s">
        <v>30</v>
      </c>
      <c r="C11281" s="6">
        <v>1</v>
      </c>
      <c r="D11281" s="5" t="s">
        <v>776</v>
      </c>
      <c r="E11281" s="5" t="str">
        <f t="shared" si="1012"/>
        <v/>
      </c>
      <c r="F11281" s="5" t="str">
        <f t="shared" si="1011"/>
        <v/>
      </c>
      <c r="G11281" s="7">
        <v>110.72199999999999</v>
      </c>
      <c r="H11281" s="7">
        <v>111.744</v>
      </c>
      <c r="I11281" s="7">
        <v>105.836</v>
      </c>
      <c r="J11281" s="7">
        <v>100.134</v>
      </c>
      <c r="K11281" s="7">
        <v>95.587000000000003</v>
      </c>
      <c r="L11281" s="7">
        <v>94.712999999999994</v>
      </c>
      <c r="M11281" s="7">
        <v>92.034000000000006</v>
      </c>
      <c r="N11281" s="7">
        <v>97.405000000000001</v>
      </c>
      <c r="O11281" s="7"/>
    </row>
    <row r="11282" spans="1:15" x14ac:dyDescent="0.2">
      <c r="A11282" s="2">
        <v>1</v>
      </c>
      <c r="B11282" s="6" t="s">
        <v>31</v>
      </c>
      <c r="C11282" s="6">
        <v>1</v>
      </c>
      <c r="D11282" s="5" t="s">
        <v>776</v>
      </c>
      <c r="E11282" s="5" t="str">
        <f t="shared" si="1012"/>
        <v/>
      </c>
      <c r="F11282" s="5" t="str">
        <f t="shared" si="1011"/>
        <v/>
      </c>
      <c r="G11282" s="7">
        <v>106.604</v>
      </c>
      <c r="H11282" s="7">
        <v>108.1</v>
      </c>
      <c r="I11282" s="7">
        <v>106.411</v>
      </c>
      <c r="J11282" s="7">
        <v>101.301</v>
      </c>
      <c r="K11282" s="7">
        <v>99.82</v>
      </c>
      <c r="L11282" s="7">
        <v>98.438000000000002</v>
      </c>
      <c r="M11282" s="7">
        <v>96.477999999999994</v>
      </c>
      <c r="N11282" s="7">
        <v>102.663</v>
      </c>
      <c r="O11282" s="7"/>
    </row>
    <row r="11283" spans="1:15" x14ac:dyDescent="0.2">
      <c r="A11283" s="2">
        <v>1</v>
      </c>
      <c r="B11283" s="6" t="s">
        <v>32</v>
      </c>
      <c r="C11283" s="6">
        <v>1</v>
      </c>
      <c r="D11283" s="5" t="s">
        <v>776</v>
      </c>
      <c r="E11283" s="5" t="str">
        <f t="shared" si="1012"/>
        <v/>
      </c>
      <c r="F11283" s="5" t="str">
        <f t="shared" si="1011"/>
        <v/>
      </c>
      <c r="G11283" s="7">
        <v>108.35299999999999</v>
      </c>
      <c r="H11283" s="7">
        <v>108.962</v>
      </c>
      <c r="I11283" s="7">
        <v>109.066</v>
      </c>
      <c r="J11283" s="7">
        <v>102.179</v>
      </c>
      <c r="K11283" s="7">
        <v>100.658</v>
      </c>
      <c r="L11283" s="7">
        <v>100.096</v>
      </c>
      <c r="M11283" s="7">
        <v>96.132000000000005</v>
      </c>
      <c r="N11283" s="7">
        <v>104.84699999999999</v>
      </c>
      <c r="O11283" s="7"/>
    </row>
    <row r="11284" spans="1:15" x14ac:dyDescent="0.2">
      <c r="A11284" s="2">
        <v>1</v>
      </c>
      <c r="B11284" s="6" t="s">
        <v>33</v>
      </c>
      <c r="C11284" s="6">
        <v>1</v>
      </c>
      <c r="D11284" s="5" t="s">
        <v>776</v>
      </c>
      <c r="E11284" s="5" t="str">
        <f t="shared" si="1012"/>
        <v/>
      </c>
      <c r="F11284" s="5" t="str">
        <f t="shared" si="1011"/>
        <v/>
      </c>
      <c r="G11284" s="7">
        <v>102.497</v>
      </c>
      <c r="H11284" s="7">
        <v>106.429</v>
      </c>
      <c r="I11284" s="7">
        <v>109.642</v>
      </c>
      <c r="J11284" s="7">
        <v>103.985</v>
      </c>
      <c r="K11284" s="7">
        <v>106.971</v>
      </c>
      <c r="L11284" s="7">
        <v>103.01900000000001</v>
      </c>
      <c r="M11284" s="7">
        <v>101.922</v>
      </c>
      <c r="N11284" s="7">
        <v>111.75</v>
      </c>
      <c r="O11284" s="7"/>
    </row>
    <row r="11285" spans="1:15" x14ac:dyDescent="0.2">
      <c r="A11285" s="2">
        <v>1</v>
      </c>
      <c r="B11285" s="6" t="s">
        <v>34</v>
      </c>
      <c r="C11285" s="6">
        <v>1</v>
      </c>
      <c r="D11285" s="5" t="s">
        <v>776</v>
      </c>
      <c r="E11285" s="5" t="str">
        <f t="shared" si="1012"/>
        <v/>
      </c>
      <c r="F11285" s="5" t="str">
        <f t="shared" si="1011"/>
        <v/>
      </c>
      <c r="G11285" s="7">
        <v>109.00700000000001</v>
      </c>
      <c r="H11285" s="7">
        <v>111.67700000000001</v>
      </c>
      <c r="I11285" s="7">
        <v>119.268</v>
      </c>
      <c r="J11285" s="7">
        <v>106.33</v>
      </c>
      <c r="K11285" s="7">
        <v>109.413</v>
      </c>
      <c r="L11285" s="7">
        <v>106.797</v>
      </c>
      <c r="M11285" s="7">
        <v>100.13800000000001</v>
      </c>
      <c r="N11285" s="7">
        <v>119.432</v>
      </c>
      <c r="O11285" s="7"/>
    </row>
    <row r="11286" spans="1:15" x14ac:dyDescent="0.2">
      <c r="A11286" s="2">
        <v>1</v>
      </c>
      <c r="B11286" s="6" t="s">
        <v>35</v>
      </c>
      <c r="C11286" s="6">
        <v>1</v>
      </c>
      <c r="D11286" s="5" t="s">
        <v>776</v>
      </c>
      <c r="E11286" s="5" t="str">
        <f t="shared" si="1012"/>
        <v/>
      </c>
      <c r="F11286" s="5" t="str">
        <f t="shared" si="1011"/>
        <v/>
      </c>
      <c r="G11286" s="7">
        <v>111.224</v>
      </c>
      <c r="H11286" s="7">
        <v>114.18600000000001</v>
      </c>
      <c r="I11286" s="7">
        <v>122.256</v>
      </c>
      <c r="J11286" s="7">
        <v>109.378</v>
      </c>
      <c r="K11286" s="7">
        <v>109.91800000000001</v>
      </c>
      <c r="L11286" s="7">
        <v>107.06699999999999</v>
      </c>
      <c r="M11286" s="7">
        <v>101.401</v>
      </c>
      <c r="N11286" s="7">
        <v>123.96899999999999</v>
      </c>
      <c r="O11286" s="7"/>
    </row>
    <row r="11287" spans="1:15" x14ac:dyDescent="0.2">
      <c r="A11287" s="2">
        <v>1</v>
      </c>
      <c r="B11287" s="6" t="s">
        <v>36</v>
      </c>
      <c r="C11287" s="6">
        <v>1</v>
      </c>
      <c r="D11287" s="5" t="s">
        <v>776</v>
      </c>
      <c r="E11287" s="5" t="str">
        <f t="shared" si="1012"/>
        <v/>
      </c>
      <c r="F11287" s="5" t="str">
        <f t="shared" si="1011"/>
        <v/>
      </c>
      <c r="G11287" s="7">
        <v>107.932</v>
      </c>
      <c r="H11287" s="7">
        <v>107.468</v>
      </c>
      <c r="I11287" s="7">
        <v>113.96599999999999</v>
      </c>
      <c r="J11287" s="7">
        <v>110.185</v>
      </c>
      <c r="K11287" s="7">
        <v>105.59099999999999</v>
      </c>
      <c r="L11287" s="7">
        <v>106.047</v>
      </c>
      <c r="M11287" s="7">
        <v>107.215</v>
      </c>
      <c r="N11287" s="7">
        <v>122.18899999999999</v>
      </c>
      <c r="O11287" s="7"/>
    </row>
    <row r="11288" spans="1:15" x14ac:dyDescent="0.2">
      <c r="A11288" s="2">
        <v>1</v>
      </c>
      <c r="B11288" s="6" t="s">
        <v>37</v>
      </c>
      <c r="C11288" s="6">
        <v>1</v>
      </c>
      <c r="D11288" s="5" t="s">
        <v>776</v>
      </c>
      <c r="E11288" s="5" t="str">
        <f t="shared" si="1012"/>
        <v/>
      </c>
      <c r="F11288" s="5" t="str">
        <f t="shared" si="1011"/>
        <v/>
      </c>
      <c r="G11288" s="7">
        <v>110.697</v>
      </c>
      <c r="H11288" s="7">
        <v>109.078</v>
      </c>
      <c r="I11288" s="7">
        <v>116.45399999999999</v>
      </c>
      <c r="J11288" s="7">
        <v>110.92400000000001</v>
      </c>
      <c r="K11288" s="7">
        <v>105.20099999999999</v>
      </c>
      <c r="L11288" s="7">
        <v>106.762</v>
      </c>
      <c r="M11288" s="7">
        <v>109.17700000000001</v>
      </c>
      <c r="N11288" s="7">
        <v>127.14</v>
      </c>
      <c r="O11288" s="7"/>
    </row>
    <row r="11289" spans="1:15" x14ac:dyDescent="0.2">
      <c r="A11289" s="2">
        <v>0</v>
      </c>
      <c r="B11289" s="5" t="s">
        <v>775</v>
      </c>
      <c r="C11289" s="6" t="s">
        <v>0</v>
      </c>
      <c r="E11289" s="5" t="str">
        <f t="shared" si="1012"/>
        <v/>
      </c>
      <c r="F11289" s="5" t="str">
        <f t="shared" si="1011"/>
        <v/>
      </c>
    </row>
    <row r="11290" spans="1:15" x14ac:dyDescent="0.2">
      <c r="A11290" s="2">
        <v>1</v>
      </c>
      <c r="B11290" s="6" t="s">
        <v>13</v>
      </c>
      <c r="C11290" s="6">
        <v>1</v>
      </c>
      <c r="D11290" s="5" t="s">
        <v>777</v>
      </c>
      <c r="E11290" s="5" t="str">
        <f t="shared" si="1012"/>
        <v/>
      </c>
      <c r="F11290" s="5" t="str">
        <f t="shared" si="1011"/>
        <v/>
      </c>
      <c r="G11290" s="7">
        <v>71.116</v>
      </c>
      <c r="H11290" s="7">
        <v>72.188000000000002</v>
      </c>
      <c r="I11290" s="7">
        <v>51.982999999999997</v>
      </c>
      <c r="J11290" s="7">
        <v>73.531000000000006</v>
      </c>
      <c r="K11290" s="7">
        <v>73.096000000000004</v>
      </c>
      <c r="L11290" s="7">
        <v>72.009</v>
      </c>
      <c r="M11290" s="7">
        <v>73.805999999999997</v>
      </c>
      <c r="N11290" s="7">
        <v>38.366</v>
      </c>
      <c r="O11290" s="7"/>
    </row>
    <row r="11291" spans="1:15" x14ac:dyDescent="0.2">
      <c r="A11291" s="2">
        <v>1</v>
      </c>
      <c r="B11291" s="6" t="s">
        <v>15</v>
      </c>
      <c r="C11291" s="6">
        <v>1</v>
      </c>
      <c r="D11291" s="5" t="s">
        <v>777</v>
      </c>
      <c r="E11291" s="5" t="str">
        <f t="shared" si="1012"/>
        <v/>
      </c>
      <c r="F11291" s="5" t="str">
        <f t="shared" si="1011"/>
        <v/>
      </c>
      <c r="G11291" s="7">
        <v>73.322000000000003</v>
      </c>
      <c r="H11291" s="7">
        <v>73.965000000000003</v>
      </c>
      <c r="I11291" s="7">
        <v>58.148000000000003</v>
      </c>
      <c r="J11291" s="7">
        <v>73.781999999999996</v>
      </c>
      <c r="K11291" s="7">
        <v>79.305000000000007</v>
      </c>
      <c r="L11291" s="7">
        <v>78.614000000000004</v>
      </c>
      <c r="M11291" s="7">
        <v>78.082999999999998</v>
      </c>
      <c r="N11291" s="7">
        <v>45.404000000000003</v>
      </c>
      <c r="O11291" s="7"/>
    </row>
    <row r="11292" spans="1:15" x14ac:dyDescent="0.2">
      <c r="A11292" s="2">
        <v>1</v>
      </c>
      <c r="B11292" s="6" t="s">
        <v>16</v>
      </c>
      <c r="C11292" s="6">
        <v>1</v>
      </c>
      <c r="D11292" s="5" t="s">
        <v>777</v>
      </c>
      <c r="E11292" s="5" t="str">
        <f t="shared" si="1012"/>
        <v/>
      </c>
      <c r="F11292" s="5" t="str">
        <f t="shared" si="1011"/>
        <v/>
      </c>
      <c r="G11292" s="7">
        <v>84.597999999999999</v>
      </c>
      <c r="H11292" s="7">
        <v>84.697999999999993</v>
      </c>
      <c r="I11292" s="7">
        <v>67.707999999999998</v>
      </c>
      <c r="J11292" s="7">
        <v>74.465999999999994</v>
      </c>
      <c r="K11292" s="7">
        <v>80.034999999999997</v>
      </c>
      <c r="L11292" s="7">
        <v>79.941000000000003</v>
      </c>
      <c r="M11292" s="7">
        <v>73.411000000000001</v>
      </c>
      <c r="N11292" s="7">
        <v>49.706000000000003</v>
      </c>
      <c r="O11292" s="7"/>
    </row>
    <row r="11293" spans="1:15" x14ac:dyDescent="0.2">
      <c r="A11293" s="2">
        <v>1</v>
      </c>
      <c r="B11293" s="6" t="s">
        <v>17</v>
      </c>
      <c r="C11293" s="6">
        <v>1</v>
      </c>
      <c r="D11293" s="5" t="s">
        <v>777</v>
      </c>
      <c r="E11293" s="5" t="str">
        <f t="shared" si="1012"/>
        <v/>
      </c>
      <c r="F11293" s="5" t="str">
        <f t="shared" si="1011"/>
        <v/>
      </c>
      <c r="G11293" s="7">
        <v>89.355000000000004</v>
      </c>
      <c r="H11293" s="7">
        <v>88.686000000000007</v>
      </c>
      <c r="I11293" s="7">
        <v>72.861000000000004</v>
      </c>
      <c r="J11293" s="7">
        <v>76.066000000000003</v>
      </c>
      <c r="K11293" s="7">
        <v>81.542000000000002</v>
      </c>
      <c r="L11293" s="7">
        <v>82.156999999999996</v>
      </c>
      <c r="M11293" s="7">
        <v>75.543999999999997</v>
      </c>
      <c r="N11293" s="7">
        <v>55.042999999999999</v>
      </c>
      <c r="O11293" s="7"/>
    </row>
    <row r="11294" spans="1:15" x14ac:dyDescent="0.2">
      <c r="A11294" s="2">
        <v>1</v>
      </c>
      <c r="B11294" s="6" t="s">
        <v>18</v>
      </c>
      <c r="C11294" s="6">
        <v>1</v>
      </c>
      <c r="D11294" s="5" t="s">
        <v>777</v>
      </c>
      <c r="E11294" s="5" t="str">
        <f t="shared" si="1012"/>
        <v/>
      </c>
      <c r="F11294" s="5" t="str">
        <f t="shared" si="1011"/>
        <v/>
      </c>
      <c r="G11294" s="7">
        <v>87.724999999999994</v>
      </c>
      <c r="H11294" s="7">
        <v>85.744</v>
      </c>
      <c r="I11294" s="7">
        <v>69.733999999999995</v>
      </c>
      <c r="J11294" s="7">
        <v>78.578999999999994</v>
      </c>
      <c r="K11294" s="7">
        <v>79.491</v>
      </c>
      <c r="L11294" s="7">
        <v>81.328000000000003</v>
      </c>
      <c r="M11294" s="7">
        <v>80.638000000000005</v>
      </c>
      <c r="N11294" s="7">
        <v>56.231999999999999</v>
      </c>
      <c r="O11294" s="7"/>
    </row>
    <row r="11295" spans="1:15" x14ac:dyDescent="0.2">
      <c r="A11295" s="2">
        <v>1</v>
      </c>
      <c r="B11295" s="6" t="s">
        <v>19</v>
      </c>
      <c r="C11295" s="6">
        <v>1</v>
      </c>
      <c r="D11295" s="5" t="s">
        <v>777</v>
      </c>
      <c r="E11295" s="5" t="str">
        <f t="shared" si="1012"/>
        <v/>
      </c>
      <c r="F11295" s="5" t="str">
        <f t="shared" si="1011"/>
        <v/>
      </c>
      <c r="G11295" s="7">
        <v>87.227000000000004</v>
      </c>
      <c r="H11295" s="7">
        <v>86.975999999999999</v>
      </c>
      <c r="I11295" s="7">
        <v>71.540000000000006</v>
      </c>
      <c r="J11295" s="7">
        <v>81.134</v>
      </c>
      <c r="K11295" s="7">
        <v>82.015000000000001</v>
      </c>
      <c r="L11295" s="7">
        <v>82.253</v>
      </c>
      <c r="M11295" s="7">
        <v>84.706999999999994</v>
      </c>
      <c r="N11295" s="7">
        <v>60.6</v>
      </c>
      <c r="O11295" s="7"/>
    </row>
    <row r="11296" spans="1:15" x14ac:dyDescent="0.2">
      <c r="A11296" s="2">
        <v>1</v>
      </c>
      <c r="B11296" s="6" t="s">
        <v>20</v>
      </c>
      <c r="C11296" s="6">
        <v>1</v>
      </c>
      <c r="D11296" s="5" t="s">
        <v>777</v>
      </c>
      <c r="E11296" s="5" t="str">
        <f t="shared" si="1012"/>
        <v/>
      </c>
      <c r="F11296" s="5" t="str">
        <f t="shared" si="1011"/>
        <v/>
      </c>
      <c r="G11296" s="7">
        <v>81.466999999999999</v>
      </c>
      <c r="H11296" s="7">
        <v>82.328999999999994</v>
      </c>
      <c r="I11296" s="7">
        <v>68.135000000000005</v>
      </c>
      <c r="J11296" s="7">
        <v>83.054000000000002</v>
      </c>
      <c r="K11296" s="7">
        <v>83.635000000000005</v>
      </c>
      <c r="L11296" s="7">
        <v>82.759</v>
      </c>
      <c r="M11296" s="7">
        <v>91.843000000000004</v>
      </c>
      <c r="N11296" s="7">
        <v>62.576999999999998</v>
      </c>
      <c r="O11296" s="7"/>
    </row>
    <row r="11297" spans="1:15" x14ac:dyDescent="0.2">
      <c r="A11297" s="2">
        <v>1</v>
      </c>
      <c r="B11297" s="6" t="s">
        <v>21</v>
      </c>
      <c r="C11297" s="6">
        <v>1</v>
      </c>
      <c r="D11297" s="5" t="s">
        <v>777</v>
      </c>
      <c r="E11297" s="5" t="str">
        <f t="shared" si="1012"/>
        <v/>
      </c>
      <c r="F11297" s="5" t="str">
        <f t="shared" si="1011"/>
        <v/>
      </c>
      <c r="G11297" s="7">
        <v>83.119</v>
      </c>
      <c r="H11297" s="7">
        <v>82.075000000000003</v>
      </c>
      <c r="I11297" s="7">
        <v>73.373999999999995</v>
      </c>
      <c r="J11297" s="7">
        <v>84.147999999999996</v>
      </c>
      <c r="K11297" s="7">
        <v>88.275999999999996</v>
      </c>
      <c r="L11297" s="7">
        <v>89.399000000000001</v>
      </c>
      <c r="M11297" s="7">
        <v>90.126000000000005</v>
      </c>
      <c r="N11297" s="7">
        <v>66.129000000000005</v>
      </c>
      <c r="O11297" s="7"/>
    </row>
    <row r="11298" spans="1:15" x14ac:dyDescent="0.2">
      <c r="A11298" s="2">
        <v>1</v>
      </c>
      <c r="B11298" s="6" t="s">
        <v>22</v>
      </c>
      <c r="C11298" s="6">
        <v>1</v>
      </c>
      <c r="D11298" s="5" t="s">
        <v>777</v>
      </c>
      <c r="E11298" s="5" t="str">
        <f t="shared" si="1012"/>
        <v/>
      </c>
      <c r="F11298" s="5" t="str">
        <f t="shared" si="1011"/>
        <v/>
      </c>
      <c r="G11298" s="7">
        <v>85.597999999999999</v>
      </c>
      <c r="H11298" s="7">
        <v>84.316999999999993</v>
      </c>
      <c r="I11298" s="7">
        <v>75.576999999999998</v>
      </c>
      <c r="J11298" s="7">
        <v>85.41</v>
      </c>
      <c r="K11298" s="7">
        <v>88.293000000000006</v>
      </c>
      <c r="L11298" s="7">
        <v>89.634</v>
      </c>
      <c r="M11298" s="7">
        <v>90.222999999999999</v>
      </c>
      <c r="N11298" s="7">
        <v>68.188000000000002</v>
      </c>
      <c r="O11298" s="7"/>
    </row>
    <row r="11299" spans="1:15" x14ac:dyDescent="0.2">
      <c r="A11299" s="2">
        <v>1</v>
      </c>
      <c r="B11299" s="6" t="s">
        <v>23</v>
      </c>
      <c r="C11299" s="6">
        <v>1</v>
      </c>
      <c r="D11299" s="5" t="s">
        <v>777</v>
      </c>
      <c r="E11299" s="5" t="str">
        <f t="shared" si="1012"/>
        <v/>
      </c>
      <c r="F11299" s="5" t="str">
        <f t="shared" si="1011"/>
        <v/>
      </c>
      <c r="G11299" s="7">
        <v>91.317999999999998</v>
      </c>
      <c r="H11299" s="7">
        <v>89.807000000000002</v>
      </c>
      <c r="I11299" s="7">
        <v>82.566999999999993</v>
      </c>
      <c r="J11299" s="7">
        <v>86.587999999999994</v>
      </c>
      <c r="K11299" s="7">
        <v>90.417000000000002</v>
      </c>
      <c r="L11299" s="7">
        <v>91.938000000000002</v>
      </c>
      <c r="M11299" s="7">
        <v>87.608000000000004</v>
      </c>
      <c r="N11299" s="7">
        <v>72.334999999999994</v>
      </c>
      <c r="O11299" s="7"/>
    </row>
    <row r="11300" spans="1:15" x14ac:dyDescent="0.2">
      <c r="A11300" s="2">
        <v>1</v>
      </c>
      <c r="B11300" s="6" t="s">
        <v>24</v>
      </c>
      <c r="C11300" s="6">
        <v>1</v>
      </c>
      <c r="D11300" s="5" t="s">
        <v>777</v>
      </c>
      <c r="E11300" s="5" t="str">
        <f t="shared" si="1012"/>
        <v/>
      </c>
      <c r="F11300" s="5" t="str">
        <f t="shared" si="1011"/>
        <v/>
      </c>
      <c r="G11300" s="7">
        <v>94.728999999999999</v>
      </c>
      <c r="H11300" s="7">
        <v>94.225999999999999</v>
      </c>
      <c r="I11300" s="7">
        <v>87.846000000000004</v>
      </c>
      <c r="J11300" s="7">
        <v>88.408000000000001</v>
      </c>
      <c r="K11300" s="7">
        <v>92.733999999999995</v>
      </c>
      <c r="L11300" s="7">
        <v>93.228999999999999</v>
      </c>
      <c r="M11300" s="7">
        <v>87.072999999999993</v>
      </c>
      <c r="N11300" s="7">
        <v>76.489999999999995</v>
      </c>
      <c r="O11300" s="7"/>
    </row>
    <row r="11301" spans="1:15" x14ac:dyDescent="0.2">
      <c r="A11301" s="2">
        <v>1</v>
      </c>
      <c r="B11301" s="6" t="s">
        <v>25</v>
      </c>
      <c r="C11301" s="6">
        <v>1</v>
      </c>
      <c r="D11301" s="5" t="s">
        <v>777</v>
      </c>
      <c r="E11301" s="5" t="str">
        <f t="shared" si="1012"/>
        <v/>
      </c>
      <c r="F11301" s="5" t="str">
        <f t="shared" si="1011"/>
        <v/>
      </c>
      <c r="G11301" s="7">
        <v>90.241</v>
      </c>
      <c r="H11301" s="7">
        <v>88.971999999999994</v>
      </c>
      <c r="I11301" s="7">
        <v>82.412000000000006</v>
      </c>
      <c r="J11301" s="7">
        <v>89.290999999999997</v>
      </c>
      <c r="K11301" s="7">
        <v>91.323999999999998</v>
      </c>
      <c r="L11301" s="7">
        <v>92.626999999999995</v>
      </c>
      <c r="M11301" s="7">
        <v>96.876999999999995</v>
      </c>
      <c r="N11301" s="7">
        <v>79.838999999999999</v>
      </c>
      <c r="O11301" s="7"/>
    </row>
    <row r="11302" spans="1:15" x14ac:dyDescent="0.2">
      <c r="A11302" s="2">
        <v>1</v>
      </c>
      <c r="B11302" s="6" t="s">
        <v>26</v>
      </c>
      <c r="C11302" s="6">
        <v>1</v>
      </c>
      <c r="D11302" s="5" t="s">
        <v>777</v>
      </c>
      <c r="E11302" s="5" t="str">
        <f t="shared" si="1012"/>
        <v/>
      </c>
      <c r="F11302" s="5" t="str">
        <f t="shared" si="1011"/>
        <v/>
      </c>
      <c r="G11302" s="7">
        <v>93.394000000000005</v>
      </c>
      <c r="H11302" s="7">
        <v>92.27</v>
      </c>
      <c r="I11302" s="7">
        <v>88.188000000000002</v>
      </c>
      <c r="J11302" s="7">
        <v>91.441000000000003</v>
      </c>
      <c r="K11302" s="7">
        <v>94.426000000000002</v>
      </c>
      <c r="L11302" s="7">
        <v>95.575999999999993</v>
      </c>
      <c r="M11302" s="7">
        <v>95.268000000000001</v>
      </c>
      <c r="N11302" s="7">
        <v>84.015000000000001</v>
      </c>
      <c r="O11302" s="7"/>
    </row>
    <row r="11303" spans="1:15" x14ac:dyDescent="0.2">
      <c r="A11303" s="2">
        <v>1</v>
      </c>
      <c r="B11303" s="6" t="s">
        <v>27</v>
      </c>
      <c r="C11303" s="6">
        <v>1</v>
      </c>
      <c r="D11303" s="5" t="s">
        <v>777</v>
      </c>
      <c r="E11303" s="5" t="str">
        <f t="shared" si="1012"/>
        <v/>
      </c>
      <c r="F11303" s="5" t="str">
        <f t="shared" si="1011"/>
        <v/>
      </c>
      <c r="G11303" s="7">
        <v>95.718999999999994</v>
      </c>
      <c r="H11303" s="7">
        <v>94.436000000000007</v>
      </c>
      <c r="I11303" s="7">
        <v>95.671999999999997</v>
      </c>
      <c r="J11303" s="7">
        <v>94.183999999999997</v>
      </c>
      <c r="K11303" s="7">
        <v>99.950999999999993</v>
      </c>
      <c r="L11303" s="7">
        <v>101.309</v>
      </c>
      <c r="M11303" s="7">
        <v>99.1</v>
      </c>
      <c r="N11303" s="7">
        <v>94.811000000000007</v>
      </c>
      <c r="O11303" s="7"/>
    </row>
    <row r="11304" spans="1:15" x14ac:dyDescent="0.2">
      <c r="A11304" s="2">
        <v>1</v>
      </c>
      <c r="B11304" s="6" t="s">
        <v>28</v>
      </c>
      <c r="C11304" s="6">
        <v>1</v>
      </c>
      <c r="D11304" s="5" t="s">
        <v>777</v>
      </c>
      <c r="E11304" s="5" t="str">
        <f t="shared" si="1012"/>
        <v/>
      </c>
      <c r="F11304" s="5" t="str">
        <f t="shared" si="1011"/>
        <v/>
      </c>
      <c r="G11304" s="7">
        <v>96.715999999999994</v>
      </c>
      <c r="H11304" s="7">
        <v>93.763000000000005</v>
      </c>
      <c r="I11304" s="7">
        <v>96.962000000000003</v>
      </c>
      <c r="J11304" s="7">
        <v>98.763999999999996</v>
      </c>
      <c r="K11304" s="7">
        <v>100.254</v>
      </c>
      <c r="L11304" s="7">
        <v>103.41200000000001</v>
      </c>
      <c r="M11304" s="7">
        <v>102.003</v>
      </c>
      <c r="N11304" s="7">
        <v>98.903999999999996</v>
      </c>
      <c r="O11304" s="7"/>
    </row>
    <row r="11305" spans="1:15" x14ac:dyDescent="0.2">
      <c r="A11305" s="2">
        <v>1</v>
      </c>
      <c r="B11305" s="6" t="s">
        <v>29</v>
      </c>
      <c r="C11305" s="6">
        <v>1</v>
      </c>
      <c r="D11305" s="5" t="s">
        <v>777</v>
      </c>
      <c r="E11305" s="5" t="str">
        <f t="shared" si="1012"/>
        <v/>
      </c>
      <c r="F11305" s="5" t="str">
        <f t="shared" si="1011"/>
        <v/>
      </c>
      <c r="G11305" s="7">
        <v>100</v>
      </c>
      <c r="H11305" s="7">
        <v>100</v>
      </c>
      <c r="I11305" s="7">
        <v>100</v>
      </c>
      <c r="J11305" s="7">
        <v>100</v>
      </c>
      <c r="K11305" s="7">
        <v>100</v>
      </c>
      <c r="L11305" s="7">
        <v>100</v>
      </c>
      <c r="M11305" s="7">
        <v>100</v>
      </c>
      <c r="N11305" s="7">
        <v>100</v>
      </c>
      <c r="O11305" s="7"/>
    </row>
    <row r="11306" spans="1:15" x14ac:dyDescent="0.2">
      <c r="A11306" s="2">
        <v>1</v>
      </c>
      <c r="B11306" s="6" t="s">
        <v>30</v>
      </c>
      <c r="C11306" s="6">
        <v>1</v>
      </c>
      <c r="D11306" s="5" t="s">
        <v>777</v>
      </c>
      <c r="E11306" s="5" t="str">
        <f t="shared" si="1012"/>
        <v/>
      </c>
      <c r="F11306" s="5" t="str">
        <f t="shared" si="1011"/>
        <v/>
      </c>
      <c r="G11306" s="7">
        <v>110.72199999999999</v>
      </c>
      <c r="H11306" s="7">
        <v>111.744</v>
      </c>
      <c r="I11306" s="7">
        <v>105.836</v>
      </c>
      <c r="J11306" s="7">
        <v>100.134</v>
      </c>
      <c r="K11306" s="7">
        <v>95.587000000000003</v>
      </c>
      <c r="L11306" s="7">
        <v>94.712999999999994</v>
      </c>
      <c r="M11306" s="7">
        <v>92.034000000000006</v>
      </c>
      <c r="N11306" s="7">
        <v>97.405000000000001</v>
      </c>
      <c r="O11306" s="7"/>
    </row>
    <row r="11307" spans="1:15" x14ac:dyDescent="0.2">
      <c r="A11307" s="2">
        <v>1</v>
      </c>
      <c r="B11307" s="6" t="s">
        <v>31</v>
      </c>
      <c r="C11307" s="6">
        <v>1</v>
      </c>
      <c r="D11307" s="5" t="s">
        <v>777</v>
      </c>
      <c r="E11307" s="5" t="str">
        <f t="shared" si="1012"/>
        <v/>
      </c>
      <c r="F11307" s="5" t="str">
        <f t="shared" si="1011"/>
        <v/>
      </c>
      <c r="G11307" s="7">
        <v>106.604</v>
      </c>
      <c r="H11307" s="7">
        <v>108.1</v>
      </c>
      <c r="I11307" s="7">
        <v>106.411</v>
      </c>
      <c r="J11307" s="7">
        <v>101.301</v>
      </c>
      <c r="K11307" s="7">
        <v>99.82</v>
      </c>
      <c r="L11307" s="7">
        <v>98.438000000000002</v>
      </c>
      <c r="M11307" s="7">
        <v>96.477999999999994</v>
      </c>
      <c r="N11307" s="7">
        <v>102.663</v>
      </c>
      <c r="O11307" s="7"/>
    </row>
    <row r="11308" spans="1:15" x14ac:dyDescent="0.2">
      <c r="A11308" s="2">
        <v>1</v>
      </c>
      <c r="B11308" s="6" t="s">
        <v>32</v>
      </c>
      <c r="C11308" s="6">
        <v>1</v>
      </c>
      <c r="D11308" s="5" t="s">
        <v>777</v>
      </c>
      <c r="E11308" s="5" t="str">
        <f t="shared" si="1012"/>
        <v/>
      </c>
      <c r="F11308" s="5" t="str">
        <f t="shared" si="1011"/>
        <v/>
      </c>
      <c r="G11308" s="7">
        <v>108.35299999999999</v>
      </c>
      <c r="H11308" s="7">
        <v>108.962</v>
      </c>
      <c r="I11308" s="7">
        <v>109.066</v>
      </c>
      <c r="J11308" s="7">
        <v>102.179</v>
      </c>
      <c r="K11308" s="7">
        <v>100.658</v>
      </c>
      <c r="L11308" s="7">
        <v>100.096</v>
      </c>
      <c r="M11308" s="7">
        <v>96.132000000000005</v>
      </c>
      <c r="N11308" s="7">
        <v>104.84699999999999</v>
      </c>
      <c r="O11308" s="7"/>
    </row>
    <row r="11309" spans="1:15" x14ac:dyDescent="0.2">
      <c r="A11309" s="2">
        <v>1</v>
      </c>
      <c r="B11309" s="6" t="s">
        <v>33</v>
      </c>
      <c r="C11309" s="6">
        <v>1</v>
      </c>
      <c r="D11309" s="5" t="s">
        <v>777</v>
      </c>
      <c r="E11309" s="5" t="str">
        <f t="shared" si="1012"/>
        <v/>
      </c>
      <c r="F11309" s="5" t="str">
        <f t="shared" si="1011"/>
        <v/>
      </c>
      <c r="G11309" s="7">
        <v>102.497</v>
      </c>
      <c r="H11309" s="7">
        <v>106.429</v>
      </c>
      <c r="I11309" s="7">
        <v>109.642</v>
      </c>
      <c r="J11309" s="7">
        <v>103.985</v>
      </c>
      <c r="K11309" s="7">
        <v>106.971</v>
      </c>
      <c r="L11309" s="7">
        <v>103.01900000000001</v>
      </c>
      <c r="M11309" s="7">
        <v>101.922</v>
      </c>
      <c r="N11309" s="7">
        <v>111.75</v>
      </c>
      <c r="O11309" s="7"/>
    </row>
    <row r="11310" spans="1:15" x14ac:dyDescent="0.2">
      <c r="A11310" s="2">
        <v>1</v>
      </c>
      <c r="B11310" s="6" t="s">
        <v>34</v>
      </c>
      <c r="C11310" s="6">
        <v>1</v>
      </c>
      <c r="D11310" s="5" t="s">
        <v>777</v>
      </c>
      <c r="E11310" s="5" t="str">
        <f t="shared" si="1012"/>
        <v/>
      </c>
      <c r="F11310" s="5" t="str">
        <f t="shared" si="1011"/>
        <v/>
      </c>
      <c r="G11310" s="7">
        <v>109.00700000000001</v>
      </c>
      <c r="H11310" s="7">
        <v>111.67700000000001</v>
      </c>
      <c r="I11310" s="7">
        <v>119.268</v>
      </c>
      <c r="J11310" s="7">
        <v>106.33</v>
      </c>
      <c r="K11310" s="7">
        <v>109.413</v>
      </c>
      <c r="L11310" s="7">
        <v>106.797</v>
      </c>
      <c r="M11310" s="7">
        <v>100.13800000000001</v>
      </c>
      <c r="N11310" s="7">
        <v>119.432</v>
      </c>
      <c r="O11310" s="7"/>
    </row>
    <row r="11311" spans="1:15" x14ac:dyDescent="0.2">
      <c r="A11311" s="2">
        <v>1</v>
      </c>
      <c r="B11311" s="6" t="s">
        <v>35</v>
      </c>
      <c r="C11311" s="6">
        <v>1</v>
      </c>
      <c r="D11311" s="5" t="s">
        <v>777</v>
      </c>
      <c r="E11311" s="5" t="str">
        <f t="shared" si="1012"/>
        <v/>
      </c>
      <c r="F11311" s="5" t="str">
        <f t="shared" si="1011"/>
        <v/>
      </c>
      <c r="G11311" s="7">
        <v>111.224</v>
      </c>
      <c r="H11311" s="7">
        <v>114.18600000000001</v>
      </c>
      <c r="I11311" s="7">
        <v>122.256</v>
      </c>
      <c r="J11311" s="7">
        <v>109.378</v>
      </c>
      <c r="K11311" s="7">
        <v>109.91800000000001</v>
      </c>
      <c r="L11311" s="7">
        <v>107.06699999999999</v>
      </c>
      <c r="M11311" s="7">
        <v>101.401</v>
      </c>
      <c r="N11311" s="7">
        <v>123.96899999999999</v>
      </c>
      <c r="O11311" s="7"/>
    </row>
    <row r="11312" spans="1:15" x14ac:dyDescent="0.2">
      <c r="A11312" s="2">
        <v>1</v>
      </c>
      <c r="B11312" s="6" t="s">
        <v>36</v>
      </c>
      <c r="C11312" s="6">
        <v>1</v>
      </c>
      <c r="D11312" s="5" t="s">
        <v>777</v>
      </c>
      <c r="E11312" s="5" t="str">
        <f t="shared" si="1012"/>
        <v/>
      </c>
      <c r="F11312" s="5" t="str">
        <f t="shared" si="1011"/>
        <v/>
      </c>
      <c r="G11312" s="7">
        <v>107.932</v>
      </c>
      <c r="H11312" s="7">
        <v>107.468</v>
      </c>
      <c r="I11312" s="7">
        <v>113.96599999999999</v>
      </c>
      <c r="J11312" s="7">
        <v>110.185</v>
      </c>
      <c r="K11312" s="7">
        <v>105.59099999999999</v>
      </c>
      <c r="L11312" s="7">
        <v>106.047</v>
      </c>
      <c r="M11312" s="7">
        <v>107.215</v>
      </c>
      <c r="N11312" s="7">
        <v>122.18899999999999</v>
      </c>
      <c r="O11312" s="7"/>
    </row>
    <row r="11313" spans="1:15" x14ac:dyDescent="0.2">
      <c r="A11313" s="2">
        <v>1</v>
      </c>
      <c r="B11313" s="6" t="s">
        <v>37</v>
      </c>
      <c r="C11313" s="6">
        <v>1</v>
      </c>
      <c r="D11313" s="5" t="s">
        <v>777</v>
      </c>
      <c r="E11313" s="5" t="str">
        <f t="shared" si="1012"/>
        <v/>
      </c>
      <c r="F11313" s="5" t="str">
        <f t="shared" si="1011"/>
        <v/>
      </c>
      <c r="G11313" s="7">
        <v>110.697</v>
      </c>
      <c r="H11313" s="7">
        <v>109.078</v>
      </c>
      <c r="I11313" s="7">
        <v>116.45399999999999</v>
      </c>
      <c r="J11313" s="7">
        <v>110.92400000000001</v>
      </c>
      <c r="K11313" s="7">
        <v>105.20099999999999</v>
      </c>
      <c r="L11313" s="7">
        <v>106.762</v>
      </c>
      <c r="M11313" s="7">
        <v>109.17700000000001</v>
      </c>
      <c r="N11313" s="7">
        <v>127.14</v>
      </c>
      <c r="O11313" s="7"/>
    </row>
    <row r="11314" spans="1:15" x14ac:dyDescent="0.2">
      <c r="A11314" s="2">
        <v>0</v>
      </c>
      <c r="B11314" s="5" t="s">
        <v>778</v>
      </c>
      <c r="C11314" s="6" t="s">
        <v>0</v>
      </c>
      <c r="E11314" s="5" t="str">
        <f t="shared" si="1012"/>
        <v/>
      </c>
      <c r="F11314" s="5" t="str">
        <f t="shared" si="1011"/>
        <v/>
      </c>
    </row>
    <row r="11315" spans="1:15" x14ac:dyDescent="0.2">
      <c r="A11315" s="2">
        <v>1</v>
      </c>
      <c r="B11315" s="6" t="s">
        <v>13</v>
      </c>
      <c r="C11315" s="6">
        <v>1</v>
      </c>
      <c r="D11315" s="5" t="s">
        <v>779</v>
      </c>
      <c r="E11315" s="5" t="str">
        <f t="shared" si="1012"/>
        <v>621</v>
      </c>
      <c r="F11315" s="5" t="str">
        <f t="shared" si="1011"/>
        <v>6211987</v>
      </c>
      <c r="G11315" s="5" t="s">
        <v>0</v>
      </c>
      <c r="H11315" s="5" t="s">
        <v>0</v>
      </c>
      <c r="I11315" s="5" t="s">
        <v>0</v>
      </c>
      <c r="J11315" s="5" t="s">
        <v>0</v>
      </c>
      <c r="K11315" s="7">
        <v>59.131</v>
      </c>
      <c r="L11315" s="7">
        <v>60.411000000000001</v>
      </c>
      <c r="M11315" s="5" t="s">
        <v>0</v>
      </c>
      <c r="N11315" s="5" t="s">
        <v>0</v>
      </c>
      <c r="O11315" s="5"/>
    </row>
    <row r="11316" spans="1:15" x14ac:dyDescent="0.2">
      <c r="A11316" s="2">
        <v>1</v>
      </c>
      <c r="B11316" s="6" t="s">
        <v>15</v>
      </c>
      <c r="C11316" s="6">
        <v>1</v>
      </c>
      <c r="D11316" s="5" t="s">
        <v>779</v>
      </c>
      <c r="E11316" s="5" t="str">
        <f t="shared" si="1012"/>
        <v>621</v>
      </c>
      <c r="F11316" s="5" t="str">
        <f t="shared" si="1011"/>
        <v>6211988</v>
      </c>
      <c r="G11316" s="5" t="s">
        <v>0</v>
      </c>
      <c r="H11316" s="5" t="s">
        <v>0</v>
      </c>
      <c r="I11316" s="5" t="s">
        <v>0</v>
      </c>
      <c r="J11316" s="5" t="s">
        <v>0</v>
      </c>
      <c r="K11316" s="7">
        <v>63.728999999999999</v>
      </c>
      <c r="L11316" s="7">
        <v>65.186000000000007</v>
      </c>
      <c r="M11316" s="5" t="s">
        <v>0</v>
      </c>
      <c r="N11316" s="5" t="s">
        <v>0</v>
      </c>
      <c r="O11316" s="5"/>
    </row>
    <row r="11317" spans="1:15" x14ac:dyDescent="0.2">
      <c r="A11317" s="2">
        <v>1</v>
      </c>
      <c r="B11317" s="6" t="s">
        <v>16</v>
      </c>
      <c r="C11317" s="6">
        <v>1</v>
      </c>
      <c r="D11317" s="5" t="s">
        <v>779</v>
      </c>
      <c r="E11317" s="5" t="str">
        <f t="shared" si="1012"/>
        <v>621</v>
      </c>
      <c r="F11317" s="5" t="str">
        <f t="shared" si="1011"/>
        <v>6211989</v>
      </c>
      <c r="G11317" s="5" t="s">
        <v>0</v>
      </c>
      <c r="H11317" s="5" t="s">
        <v>0</v>
      </c>
      <c r="I11317" s="5" t="s">
        <v>0</v>
      </c>
      <c r="J11317" s="5" t="s">
        <v>0</v>
      </c>
      <c r="K11317" s="7">
        <v>68.978999999999999</v>
      </c>
      <c r="L11317" s="7">
        <v>71.072000000000003</v>
      </c>
      <c r="M11317" s="5" t="s">
        <v>0</v>
      </c>
      <c r="N11317" s="5" t="s">
        <v>0</v>
      </c>
      <c r="O11317" s="5"/>
    </row>
    <row r="11318" spans="1:15" x14ac:dyDescent="0.2">
      <c r="A11318" s="2">
        <v>1</v>
      </c>
      <c r="B11318" s="6" t="s">
        <v>17</v>
      </c>
      <c r="C11318" s="6">
        <v>1</v>
      </c>
      <c r="D11318" s="5" t="s">
        <v>779</v>
      </c>
      <c r="E11318" s="5" t="str">
        <f t="shared" si="1012"/>
        <v>621</v>
      </c>
      <c r="F11318" s="5" t="str">
        <f t="shared" si="1011"/>
        <v>6211990</v>
      </c>
      <c r="G11318" s="5" t="s">
        <v>0</v>
      </c>
      <c r="H11318" s="5" t="s">
        <v>0</v>
      </c>
      <c r="I11318" s="5" t="s">
        <v>0</v>
      </c>
      <c r="J11318" s="5" t="s">
        <v>0</v>
      </c>
      <c r="K11318" s="7">
        <v>69.822999999999993</v>
      </c>
      <c r="L11318" s="7">
        <v>72.349000000000004</v>
      </c>
      <c r="M11318" s="5" t="s">
        <v>0</v>
      </c>
      <c r="N11318" s="5" t="s">
        <v>0</v>
      </c>
      <c r="O11318" s="5"/>
    </row>
    <row r="11319" spans="1:15" x14ac:dyDescent="0.2">
      <c r="A11319" s="2">
        <v>1</v>
      </c>
      <c r="B11319" s="6" t="s">
        <v>18</v>
      </c>
      <c r="C11319" s="6">
        <v>1</v>
      </c>
      <c r="D11319" s="5" t="s">
        <v>779</v>
      </c>
      <c r="E11319" s="5" t="str">
        <f t="shared" si="1012"/>
        <v>621</v>
      </c>
      <c r="F11319" s="5" t="str">
        <f t="shared" si="1011"/>
        <v>6211991</v>
      </c>
      <c r="G11319" s="5" t="s">
        <v>0</v>
      </c>
      <c r="H11319" s="5" t="s">
        <v>0</v>
      </c>
      <c r="I11319" s="5" t="s">
        <v>0</v>
      </c>
      <c r="J11319" s="5" t="s">
        <v>0</v>
      </c>
      <c r="K11319" s="7">
        <v>71.953999999999994</v>
      </c>
      <c r="L11319" s="7">
        <v>74.903000000000006</v>
      </c>
      <c r="M11319" s="5" t="s">
        <v>0</v>
      </c>
      <c r="N11319" s="5" t="s">
        <v>0</v>
      </c>
      <c r="O11319" s="5"/>
    </row>
    <row r="11320" spans="1:15" x14ac:dyDescent="0.2">
      <c r="A11320" s="2">
        <v>1</v>
      </c>
      <c r="B11320" s="6" t="s">
        <v>19</v>
      </c>
      <c r="C11320" s="6">
        <v>1</v>
      </c>
      <c r="D11320" s="5" t="s">
        <v>779</v>
      </c>
      <c r="E11320" s="5" t="str">
        <f t="shared" si="1012"/>
        <v>621</v>
      </c>
      <c r="F11320" s="5" t="str">
        <f t="shared" si="1011"/>
        <v>6211992</v>
      </c>
      <c r="G11320" s="5" t="s">
        <v>0</v>
      </c>
      <c r="H11320" s="5" t="s">
        <v>0</v>
      </c>
      <c r="I11320" s="5" t="s">
        <v>0</v>
      </c>
      <c r="J11320" s="5" t="s">
        <v>0</v>
      </c>
      <c r="K11320" s="7">
        <v>75.575999999999993</v>
      </c>
      <c r="L11320" s="7">
        <v>77.956999999999994</v>
      </c>
      <c r="M11320" s="5" t="s">
        <v>0</v>
      </c>
      <c r="N11320" s="5" t="s">
        <v>0</v>
      </c>
      <c r="O11320" s="5"/>
    </row>
    <row r="11321" spans="1:15" x14ac:dyDescent="0.2">
      <c r="A11321" s="2">
        <v>1</v>
      </c>
      <c r="B11321" s="6" t="s">
        <v>20</v>
      </c>
      <c r="C11321" s="6">
        <v>1</v>
      </c>
      <c r="D11321" s="5" t="s">
        <v>779</v>
      </c>
      <c r="E11321" s="5" t="str">
        <f t="shared" si="1012"/>
        <v>621</v>
      </c>
      <c r="F11321" s="5" t="str">
        <f t="shared" si="1011"/>
        <v>6211993</v>
      </c>
      <c r="G11321" s="5" t="s">
        <v>0</v>
      </c>
      <c r="H11321" s="5" t="s">
        <v>0</v>
      </c>
      <c r="I11321" s="5" t="s">
        <v>0</v>
      </c>
      <c r="J11321" s="5" t="s">
        <v>0</v>
      </c>
      <c r="K11321" s="7">
        <v>78.427000000000007</v>
      </c>
      <c r="L11321" s="7">
        <v>80.954999999999998</v>
      </c>
      <c r="M11321" s="5" t="s">
        <v>0</v>
      </c>
      <c r="N11321" s="5" t="s">
        <v>0</v>
      </c>
      <c r="O11321" s="5"/>
    </row>
    <row r="11322" spans="1:15" x14ac:dyDescent="0.2">
      <c r="A11322" s="2">
        <v>1</v>
      </c>
      <c r="B11322" s="6" t="s">
        <v>21</v>
      </c>
      <c r="C11322" s="6">
        <v>1</v>
      </c>
      <c r="D11322" s="5" t="s">
        <v>779</v>
      </c>
      <c r="E11322" s="5" t="str">
        <f t="shared" si="1012"/>
        <v>621</v>
      </c>
      <c r="F11322" s="5" t="str">
        <f t="shared" si="1011"/>
        <v>6211994</v>
      </c>
      <c r="G11322" s="7">
        <v>66.227999999999994</v>
      </c>
      <c r="H11322" s="7">
        <v>65.125</v>
      </c>
      <c r="I11322" s="7">
        <v>53.155999999999999</v>
      </c>
      <c r="J11322" s="7">
        <v>91.265000000000001</v>
      </c>
      <c r="K11322" s="7">
        <v>80.260999999999996</v>
      </c>
      <c r="L11322" s="7">
        <v>81.620999999999995</v>
      </c>
      <c r="M11322" s="7">
        <v>120.611</v>
      </c>
      <c r="N11322" s="7">
        <v>64.111999999999995</v>
      </c>
      <c r="O11322" s="7"/>
    </row>
    <row r="11323" spans="1:15" x14ac:dyDescent="0.2">
      <c r="A11323" s="2">
        <v>1</v>
      </c>
      <c r="B11323" s="6" t="s">
        <v>22</v>
      </c>
      <c r="C11323" s="6">
        <v>1</v>
      </c>
      <c r="D11323" s="5" t="s">
        <v>779</v>
      </c>
      <c r="E11323" s="5" t="str">
        <f t="shared" si="1012"/>
        <v>621</v>
      </c>
      <c r="F11323" s="5" t="str">
        <f t="shared" si="1011"/>
        <v>6211995</v>
      </c>
      <c r="G11323" s="7">
        <v>66.052999999999997</v>
      </c>
      <c r="H11323" s="7">
        <v>64.855999999999995</v>
      </c>
      <c r="I11323" s="7">
        <v>53.116</v>
      </c>
      <c r="J11323" s="7">
        <v>94.576999999999998</v>
      </c>
      <c r="K11323" s="7">
        <v>80.414000000000001</v>
      </c>
      <c r="L11323" s="7">
        <v>81.899000000000001</v>
      </c>
      <c r="M11323" s="7">
        <v>121.337</v>
      </c>
      <c r="N11323" s="7">
        <v>64.448999999999998</v>
      </c>
      <c r="O11323" s="7"/>
    </row>
    <row r="11324" spans="1:15" x14ac:dyDescent="0.2">
      <c r="A11324" s="2">
        <v>1</v>
      </c>
      <c r="B11324" s="6" t="s">
        <v>23</v>
      </c>
      <c r="C11324" s="6">
        <v>1</v>
      </c>
      <c r="D11324" s="5" t="s">
        <v>779</v>
      </c>
      <c r="E11324" s="5" t="str">
        <f t="shared" si="1012"/>
        <v>621</v>
      </c>
      <c r="F11324" s="5" t="str">
        <f t="shared" si="1011"/>
        <v>6211996</v>
      </c>
      <c r="G11324" s="7">
        <v>68.683000000000007</v>
      </c>
      <c r="H11324" s="7">
        <v>67.203999999999994</v>
      </c>
      <c r="I11324" s="7">
        <v>56.27</v>
      </c>
      <c r="J11324" s="7">
        <v>95.638000000000005</v>
      </c>
      <c r="K11324" s="7">
        <v>81.927999999999997</v>
      </c>
      <c r="L11324" s="7">
        <v>83.730999999999995</v>
      </c>
      <c r="M11324" s="7">
        <v>117.916</v>
      </c>
      <c r="N11324" s="7">
        <v>66.352000000000004</v>
      </c>
      <c r="O11324" s="7"/>
    </row>
    <row r="11325" spans="1:15" x14ac:dyDescent="0.2">
      <c r="A11325" s="2">
        <v>1</v>
      </c>
      <c r="B11325" s="6" t="s">
        <v>24</v>
      </c>
      <c r="C11325" s="6">
        <v>1</v>
      </c>
      <c r="D11325" s="5" t="s">
        <v>779</v>
      </c>
      <c r="E11325" s="5" t="str">
        <f t="shared" si="1012"/>
        <v>621</v>
      </c>
      <c r="F11325" s="5" t="str">
        <f t="shared" si="1011"/>
        <v>6211997</v>
      </c>
      <c r="G11325" s="7">
        <v>72.665999999999997</v>
      </c>
      <c r="H11325" s="7">
        <v>70.456000000000003</v>
      </c>
      <c r="I11325" s="7">
        <v>59.972000000000001</v>
      </c>
      <c r="J11325" s="7">
        <v>96.325000000000003</v>
      </c>
      <c r="K11325" s="7">
        <v>82.531000000000006</v>
      </c>
      <c r="L11325" s="7">
        <v>85.119</v>
      </c>
      <c r="M11325" s="7">
        <v>113.464</v>
      </c>
      <c r="N11325" s="7">
        <v>68.046999999999997</v>
      </c>
      <c r="O11325" s="7"/>
    </row>
    <row r="11326" spans="1:15" x14ac:dyDescent="0.2">
      <c r="A11326" s="2">
        <v>1</v>
      </c>
      <c r="B11326" s="6" t="s">
        <v>25</v>
      </c>
      <c r="C11326" s="6">
        <v>1</v>
      </c>
      <c r="D11326" s="5" t="s">
        <v>779</v>
      </c>
      <c r="E11326" s="5" t="str">
        <f t="shared" si="1012"/>
        <v>621</v>
      </c>
      <c r="F11326" s="5" t="str">
        <f t="shared" si="1011"/>
        <v>6211998</v>
      </c>
      <c r="G11326" s="7">
        <v>86.350999999999999</v>
      </c>
      <c r="H11326" s="7">
        <v>83.182000000000002</v>
      </c>
      <c r="I11326" s="7">
        <v>71.819999999999993</v>
      </c>
      <c r="J11326" s="7">
        <v>95.905000000000001</v>
      </c>
      <c r="K11326" s="7">
        <v>83.171999999999997</v>
      </c>
      <c r="L11326" s="7">
        <v>86.340999999999994</v>
      </c>
      <c r="M11326" s="7">
        <v>100.47</v>
      </c>
      <c r="N11326" s="7">
        <v>72.156999999999996</v>
      </c>
      <c r="O11326" s="7"/>
    </row>
    <row r="11327" spans="1:15" x14ac:dyDescent="0.2">
      <c r="A11327" s="2">
        <v>1</v>
      </c>
      <c r="B11327" s="6" t="s">
        <v>26</v>
      </c>
      <c r="C11327" s="6">
        <v>1</v>
      </c>
      <c r="D11327" s="5" t="s">
        <v>779</v>
      </c>
      <c r="E11327" s="5" t="str">
        <f t="shared" si="1012"/>
        <v>621</v>
      </c>
      <c r="F11327" s="5" t="str">
        <f t="shared" si="1011"/>
        <v>6211999</v>
      </c>
      <c r="G11327" s="7">
        <v>90.635999999999996</v>
      </c>
      <c r="H11327" s="7">
        <v>86.507999999999996</v>
      </c>
      <c r="I11327" s="7">
        <v>76.997</v>
      </c>
      <c r="J11327" s="7">
        <v>94.956000000000003</v>
      </c>
      <c r="K11327" s="7">
        <v>84.951999999999998</v>
      </c>
      <c r="L11327" s="7">
        <v>89.006</v>
      </c>
      <c r="M11327" s="7">
        <v>103.08799999999999</v>
      </c>
      <c r="N11327" s="7">
        <v>79.375</v>
      </c>
      <c r="O11327" s="7"/>
    </row>
    <row r="11328" spans="1:15" x14ac:dyDescent="0.2">
      <c r="A11328" s="2">
        <v>1</v>
      </c>
      <c r="B11328" s="6" t="s">
        <v>27</v>
      </c>
      <c r="C11328" s="6">
        <v>1</v>
      </c>
      <c r="D11328" s="5" t="s">
        <v>779</v>
      </c>
      <c r="E11328" s="5" t="str">
        <f t="shared" si="1012"/>
        <v>621</v>
      </c>
      <c r="F11328" s="5" t="str">
        <f t="shared" si="1011"/>
        <v>6212000</v>
      </c>
      <c r="G11328" s="7">
        <v>95.861000000000004</v>
      </c>
      <c r="H11328" s="7">
        <v>94.096999999999994</v>
      </c>
      <c r="I11328" s="7">
        <v>86.102999999999994</v>
      </c>
      <c r="J11328" s="7">
        <v>96.198999999999998</v>
      </c>
      <c r="K11328" s="7">
        <v>89.820999999999998</v>
      </c>
      <c r="L11328" s="7">
        <v>91.504999999999995</v>
      </c>
      <c r="M11328" s="7">
        <v>100.062</v>
      </c>
      <c r="N11328" s="7">
        <v>86.156999999999996</v>
      </c>
      <c r="O11328" s="7"/>
    </row>
    <row r="11329" spans="1:15" x14ac:dyDescent="0.2">
      <c r="A11329" s="2">
        <v>1</v>
      </c>
      <c r="B11329" s="6" t="s">
        <v>28</v>
      </c>
      <c r="C11329" s="6">
        <v>1</v>
      </c>
      <c r="D11329" s="5" t="s">
        <v>779</v>
      </c>
      <c r="E11329" s="5" t="str">
        <f t="shared" si="1012"/>
        <v>621</v>
      </c>
      <c r="F11329" s="5" t="str">
        <f t="shared" si="1011"/>
        <v>6212001</v>
      </c>
      <c r="G11329" s="7">
        <v>98.328999999999994</v>
      </c>
      <c r="H11329" s="7">
        <v>97.817999999999998</v>
      </c>
      <c r="I11329" s="7">
        <v>95.590999999999994</v>
      </c>
      <c r="J11329" s="7">
        <v>99.253</v>
      </c>
      <c r="K11329" s="7">
        <v>97.215000000000003</v>
      </c>
      <c r="L11329" s="7">
        <v>97.722999999999999</v>
      </c>
      <c r="M11329" s="7">
        <v>100.773</v>
      </c>
      <c r="N11329" s="7">
        <v>96.33</v>
      </c>
      <c r="O11329" s="7"/>
    </row>
    <row r="11330" spans="1:15" x14ac:dyDescent="0.2">
      <c r="A11330" s="2">
        <v>1</v>
      </c>
      <c r="B11330" s="6" t="s">
        <v>29</v>
      </c>
      <c r="C11330" s="6">
        <v>1</v>
      </c>
      <c r="D11330" s="5" t="s">
        <v>779</v>
      </c>
      <c r="E11330" s="5" t="str">
        <f t="shared" si="1012"/>
        <v>621</v>
      </c>
      <c r="F11330" s="5" t="str">
        <f t="shared" si="1011"/>
        <v>6212002</v>
      </c>
      <c r="G11330" s="7">
        <v>100</v>
      </c>
      <c r="H11330" s="7">
        <v>100</v>
      </c>
      <c r="I11330" s="7">
        <v>100</v>
      </c>
      <c r="J11330" s="7">
        <v>100</v>
      </c>
      <c r="K11330" s="7">
        <v>100</v>
      </c>
      <c r="L11330" s="7">
        <v>100</v>
      </c>
      <c r="M11330" s="7">
        <v>100</v>
      </c>
      <c r="N11330" s="7">
        <v>100</v>
      </c>
      <c r="O11330" s="7"/>
    </row>
    <row r="11331" spans="1:15" x14ac:dyDescent="0.2">
      <c r="A11331" s="2">
        <v>1</v>
      </c>
      <c r="B11331" s="6" t="s">
        <v>30</v>
      </c>
      <c r="C11331" s="6">
        <v>1</v>
      </c>
      <c r="D11331" s="5" t="s">
        <v>779</v>
      </c>
      <c r="E11331" s="5" t="str">
        <f t="shared" si="1012"/>
        <v>621</v>
      </c>
      <c r="F11331" s="5" t="str">
        <f t="shared" si="1011"/>
        <v>6212003</v>
      </c>
      <c r="G11331" s="7">
        <v>103.098</v>
      </c>
      <c r="H11331" s="7">
        <v>102.164</v>
      </c>
      <c r="I11331" s="7">
        <v>105.851</v>
      </c>
      <c r="J11331" s="7">
        <v>102.38200000000001</v>
      </c>
      <c r="K11331" s="7">
        <v>102.67100000000001</v>
      </c>
      <c r="L11331" s="7">
        <v>103.60899999999999</v>
      </c>
      <c r="M11331" s="7">
        <v>99.271000000000001</v>
      </c>
      <c r="N11331" s="7">
        <v>105.08</v>
      </c>
      <c r="O11331" s="7"/>
    </row>
    <row r="11332" spans="1:15" x14ac:dyDescent="0.2">
      <c r="A11332" s="2">
        <v>1</v>
      </c>
      <c r="B11332" s="6" t="s">
        <v>31</v>
      </c>
      <c r="C11332" s="6">
        <v>1</v>
      </c>
      <c r="D11332" s="5" t="s">
        <v>779</v>
      </c>
      <c r="E11332" s="5" t="str">
        <f t="shared" si="1012"/>
        <v>621</v>
      </c>
      <c r="F11332" s="5" t="str">
        <f t="shared" si="1011"/>
        <v>6212004</v>
      </c>
      <c r="G11332" s="7">
        <v>103.857</v>
      </c>
      <c r="H11332" s="7">
        <v>101.20699999999999</v>
      </c>
      <c r="I11332" s="7">
        <v>111.715</v>
      </c>
      <c r="J11332" s="7">
        <v>103.81399999999999</v>
      </c>
      <c r="K11332" s="7">
        <v>107.566</v>
      </c>
      <c r="L11332" s="7">
        <v>110.383</v>
      </c>
      <c r="M11332" s="7">
        <v>105.03100000000001</v>
      </c>
      <c r="N11332" s="7">
        <v>117.336</v>
      </c>
      <c r="O11332" s="7"/>
    </row>
    <row r="11333" spans="1:15" x14ac:dyDescent="0.2">
      <c r="A11333" s="2">
        <v>1</v>
      </c>
      <c r="B11333" s="6" t="s">
        <v>32</v>
      </c>
      <c r="C11333" s="6">
        <v>1</v>
      </c>
      <c r="D11333" s="5" t="s">
        <v>779</v>
      </c>
      <c r="E11333" s="5" t="str">
        <f t="shared" si="1012"/>
        <v>621</v>
      </c>
      <c r="F11333" s="5" t="str">
        <f t="shared" si="1011"/>
        <v>6212005</v>
      </c>
      <c r="G11333" s="7">
        <v>102.372</v>
      </c>
      <c r="H11333" s="7">
        <v>102.155</v>
      </c>
      <c r="I11333" s="7">
        <v>115.995</v>
      </c>
      <c r="J11333" s="7">
        <v>107.827</v>
      </c>
      <c r="K11333" s="7">
        <v>113.307</v>
      </c>
      <c r="L11333" s="7">
        <v>113.548</v>
      </c>
      <c r="M11333" s="7">
        <v>104.89700000000001</v>
      </c>
      <c r="N11333" s="7">
        <v>121.675</v>
      </c>
      <c r="O11333" s="7"/>
    </row>
    <row r="11334" spans="1:15" x14ac:dyDescent="0.2">
      <c r="A11334" s="2">
        <v>1</v>
      </c>
      <c r="B11334" s="6" t="s">
        <v>33</v>
      </c>
      <c r="C11334" s="6">
        <v>1</v>
      </c>
      <c r="D11334" s="5" t="s">
        <v>779</v>
      </c>
      <c r="E11334" s="5" t="str">
        <f t="shared" si="1012"/>
        <v>621</v>
      </c>
      <c r="F11334" s="5" t="str">
        <f t="shared" si="1011"/>
        <v>6212006</v>
      </c>
      <c r="G11334" s="7">
        <v>104.631</v>
      </c>
      <c r="H11334" s="7">
        <v>106.43899999999999</v>
      </c>
      <c r="I11334" s="7">
        <v>124.642</v>
      </c>
      <c r="J11334" s="7">
        <v>108.11199999999999</v>
      </c>
      <c r="K11334" s="7">
        <v>119.125</v>
      </c>
      <c r="L11334" s="7">
        <v>117.102</v>
      </c>
      <c r="M11334" s="7">
        <v>104.779</v>
      </c>
      <c r="N11334" s="7">
        <v>130.59800000000001</v>
      </c>
      <c r="O11334" s="7"/>
    </row>
    <row r="11335" spans="1:15" x14ac:dyDescent="0.2">
      <c r="A11335" s="2">
        <v>1</v>
      </c>
      <c r="B11335" s="6" t="s">
        <v>34</v>
      </c>
      <c r="C11335" s="6">
        <v>1</v>
      </c>
      <c r="D11335" s="5" t="s">
        <v>779</v>
      </c>
      <c r="E11335" s="5" t="str">
        <f t="shared" si="1012"/>
        <v>621</v>
      </c>
      <c r="F11335" s="5" t="str">
        <f t="shared" si="1011"/>
        <v>6212007</v>
      </c>
      <c r="G11335" s="7">
        <v>102.41</v>
      </c>
      <c r="H11335" s="7">
        <v>102.13800000000001</v>
      </c>
      <c r="I11335" s="7">
        <v>126.807</v>
      </c>
      <c r="J11335" s="7">
        <v>110.922</v>
      </c>
      <c r="K11335" s="7">
        <v>123.82299999999999</v>
      </c>
      <c r="L11335" s="7">
        <v>124.15300000000001</v>
      </c>
      <c r="M11335" s="7">
        <v>112.485</v>
      </c>
      <c r="N11335" s="7">
        <v>142.63999999999999</v>
      </c>
      <c r="O11335" s="7"/>
    </row>
    <row r="11336" spans="1:15" x14ac:dyDescent="0.2">
      <c r="A11336" s="2">
        <v>1</v>
      </c>
      <c r="B11336" s="6" t="s">
        <v>35</v>
      </c>
      <c r="C11336" s="6">
        <v>1</v>
      </c>
      <c r="D11336" s="5" t="s">
        <v>779</v>
      </c>
      <c r="E11336" s="5" t="str">
        <f t="shared" si="1012"/>
        <v>621</v>
      </c>
      <c r="F11336" s="5" t="str">
        <f t="shared" ref="F11336:F11399" si="1013">IF(LEN(E11336)=0,"",E11336&amp;B11336)</f>
        <v>6212008</v>
      </c>
      <c r="G11336" s="7">
        <v>111.28</v>
      </c>
      <c r="H11336" s="7">
        <v>106.589</v>
      </c>
      <c r="I11336" s="7">
        <v>133.99100000000001</v>
      </c>
      <c r="J11336" s="7">
        <v>111.22199999999999</v>
      </c>
      <c r="K11336" s="7">
        <v>120.40900000000001</v>
      </c>
      <c r="L11336" s="7">
        <v>125.708</v>
      </c>
      <c r="M11336" s="7">
        <v>109.813</v>
      </c>
      <c r="N11336" s="7">
        <v>147.13999999999999</v>
      </c>
      <c r="O11336" s="7"/>
    </row>
    <row r="11337" spans="1:15" x14ac:dyDescent="0.2">
      <c r="A11337" s="2">
        <v>1</v>
      </c>
      <c r="B11337" s="6" t="s">
        <v>36</v>
      </c>
      <c r="C11337" s="6">
        <v>1</v>
      </c>
      <c r="D11337" s="5" t="s">
        <v>779</v>
      </c>
      <c r="E11337" s="5" t="str">
        <f t="shared" ref="E11337:E11400" si="1014">IF(C11337=0,IF(LEN(D11337)&lt;&gt;3,"",D11337),IF(LEN(D11337)&lt;&gt;4,"",LEFT(D11337,3)))</f>
        <v>621</v>
      </c>
      <c r="F11337" s="5" t="str">
        <f t="shared" si="1013"/>
        <v>6212009</v>
      </c>
      <c r="G11337" s="7">
        <v>114.408</v>
      </c>
      <c r="H11337" s="7">
        <v>108.898</v>
      </c>
      <c r="I11337" s="7">
        <v>139.67400000000001</v>
      </c>
      <c r="J11337" s="7">
        <v>112.372</v>
      </c>
      <c r="K11337" s="7">
        <v>122.08499999999999</v>
      </c>
      <c r="L11337" s="7">
        <v>128.262</v>
      </c>
      <c r="M11337" s="7">
        <v>110.89700000000001</v>
      </c>
      <c r="N11337" s="7">
        <v>154.89500000000001</v>
      </c>
      <c r="O11337" s="7"/>
    </row>
    <row r="11338" spans="1:15" x14ac:dyDescent="0.2">
      <c r="A11338" s="2">
        <v>1</v>
      </c>
      <c r="B11338" s="6" t="s">
        <v>37</v>
      </c>
      <c r="C11338" s="6">
        <v>1</v>
      </c>
      <c r="D11338" s="5" t="s">
        <v>779</v>
      </c>
      <c r="E11338" s="5" t="str">
        <f t="shared" si="1014"/>
        <v>621</v>
      </c>
      <c r="F11338" s="5" t="str">
        <f t="shared" si="1013"/>
        <v>6212010</v>
      </c>
      <c r="G11338" s="7">
        <v>109.515</v>
      </c>
      <c r="H11338" s="7">
        <v>107.059</v>
      </c>
      <c r="I11338" s="7">
        <v>141.12100000000001</v>
      </c>
      <c r="J11338" s="7">
        <v>112.22499999999999</v>
      </c>
      <c r="K11338" s="7">
        <v>128.86099999999999</v>
      </c>
      <c r="L11338" s="7">
        <v>131.816</v>
      </c>
      <c r="M11338" s="7">
        <v>115.878</v>
      </c>
      <c r="N11338" s="7">
        <v>163.52799999999999</v>
      </c>
      <c r="O11338" s="7"/>
    </row>
    <row r="11339" spans="1:15" x14ac:dyDescent="0.2">
      <c r="A11339" s="2">
        <v>0</v>
      </c>
      <c r="B11339" s="5" t="s">
        <v>778</v>
      </c>
      <c r="C11339" s="6" t="s">
        <v>0</v>
      </c>
      <c r="E11339" s="5" t="str">
        <f t="shared" si="1014"/>
        <v/>
      </c>
      <c r="F11339" s="5" t="str">
        <f t="shared" si="1013"/>
        <v/>
      </c>
    </row>
    <row r="11340" spans="1:15" x14ac:dyDescent="0.2">
      <c r="A11340" s="2">
        <v>1</v>
      </c>
      <c r="B11340" s="6" t="s">
        <v>13</v>
      </c>
      <c r="C11340" s="6">
        <v>1</v>
      </c>
      <c r="D11340" s="5" t="s">
        <v>780</v>
      </c>
      <c r="E11340" s="5" t="str">
        <f t="shared" si="1014"/>
        <v/>
      </c>
      <c r="F11340" s="5" t="str">
        <f t="shared" si="1013"/>
        <v/>
      </c>
      <c r="G11340" s="5" t="s">
        <v>0</v>
      </c>
      <c r="H11340" s="5" t="s">
        <v>0</v>
      </c>
      <c r="I11340" s="5" t="s">
        <v>0</v>
      </c>
      <c r="J11340" s="5" t="s">
        <v>0</v>
      </c>
      <c r="K11340" s="7">
        <v>59.131</v>
      </c>
      <c r="L11340" s="7">
        <v>60.411000000000001</v>
      </c>
      <c r="M11340" s="5" t="s">
        <v>0</v>
      </c>
      <c r="N11340" s="5" t="s">
        <v>0</v>
      </c>
      <c r="O11340" s="5"/>
    </row>
    <row r="11341" spans="1:15" x14ac:dyDescent="0.2">
      <c r="A11341" s="2">
        <v>1</v>
      </c>
      <c r="B11341" s="6" t="s">
        <v>15</v>
      </c>
      <c r="C11341" s="6">
        <v>1</v>
      </c>
      <c r="D11341" s="5" t="s">
        <v>780</v>
      </c>
      <c r="E11341" s="5" t="str">
        <f t="shared" si="1014"/>
        <v/>
      </c>
      <c r="F11341" s="5" t="str">
        <f t="shared" si="1013"/>
        <v/>
      </c>
      <c r="G11341" s="5" t="s">
        <v>0</v>
      </c>
      <c r="H11341" s="5" t="s">
        <v>0</v>
      </c>
      <c r="I11341" s="5" t="s">
        <v>0</v>
      </c>
      <c r="J11341" s="5" t="s">
        <v>0</v>
      </c>
      <c r="K11341" s="7">
        <v>63.728999999999999</v>
      </c>
      <c r="L11341" s="7">
        <v>65.186000000000007</v>
      </c>
      <c r="M11341" s="5" t="s">
        <v>0</v>
      </c>
      <c r="N11341" s="5" t="s">
        <v>0</v>
      </c>
      <c r="O11341" s="5"/>
    </row>
    <row r="11342" spans="1:15" x14ac:dyDescent="0.2">
      <c r="A11342" s="2">
        <v>1</v>
      </c>
      <c r="B11342" s="6" t="s">
        <v>16</v>
      </c>
      <c r="C11342" s="6">
        <v>1</v>
      </c>
      <c r="D11342" s="5" t="s">
        <v>780</v>
      </c>
      <c r="E11342" s="5" t="str">
        <f t="shared" si="1014"/>
        <v/>
      </c>
      <c r="F11342" s="5" t="str">
        <f t="shared" si="1013"/>
        <v/>
      </c>
      <c r="G11342" s="5" t="s">
        <v>0</v>
      </c>
      <c r="H11342" s="5" t="s">
        <v>0</v>
      </c>
      <c r="I11342" s="5" t="s">
        <v>0</v>
      </c>
      <c r="J11342" s="5" t="s">
        <v>0</v>
      </c>
      <c r="K11342" s="7">
        <v>68.978999999999999</v>
      </c>
      <c r="L11342" s="7">
        <v>71.072000000000003</v>
      </c>
      <c r="M11342" s="5" t="s">
        <v>0</v>
      </c>
      <c r="N11342" s="5" t="s">
        <v>0</v>
      </c>
      <c r="O11342" s="5"/>
    </row>
    <row r="11343" spans="1:15" x14ac:dyDescent="0.2">
      <c r="A11343" s="2">
        <v>1</v>
      </c>
      <c r="B11343" s="6" t="s">
        <v>17</v>
      </c>
      <c r="C11343" s="6">
        <v>1</v>
      </c>
      <c r="D11343" s="5" t="s">
        <v>780</v>
      </c>
      <c r="E11343" s="5" t="str">
        <f t="shared" si="1014"/>
        <v/>
      </c>
      <c r="F11343" s="5" t="str">
        <f t="shared" si="1013"/>
        <v/>
      </c>
      <c r="G11343" s="5" t="s">
        <v>0</v>
      </c>
      <c r="H11343" s="5" t="s">
        <v>0</v>
      </c>
      <c r="I11343" s="5" t="s">
        <v>0</v>
      </c>
      <c r="J11343" s="5" t="s">
        <v>0</v>
      </c>
      <c r="K11343" s="7">
        <v>69.822999999999993</v>
      </c>
      <c r="L11343" s="7">
        <v>72.349000000000004</v>
      </c>
      <c r="M11343" s="5" t="s">
        <v>0</v>
      </c>
      <c r="N11343" s="5" t="s">
        <v>0</v>
      </c>
      <c r="O11343" s="5"/>
    </row>
    <row r="11344" spans="1:15" x14ac:dyDescent="0.2">
      <c r="A11344" s="2">
        <v>1</v>
      </c>
      <c r="B11344" s="6" t="s">
        <v>18</v>
      </c>
      <c r="C11344" s="6">
        <v>1</v>
      </c>
      <c r="D11344" s="5" t="s">
        <v>780</v>
      </c>
      <c r="E11344" s="5" t="str">
        <f t="shared" si="1014"/>
        <v/>
      </c>
      <c r="F11344" s="5" t="str">
        <f t="shared" si="1013"/>
        <v/>
      </c>
      <c r="G11344" s="5" t="s">
        <v>0</v>
      </c>
      <c r="H11344" s="5" t="s">
        <v>0</v>
      </c>
      <c r="I11344" s="5" t="s">
        <v>0</v>
      </c>
      <c r="J11344" s="5" t="s">
        <v>0</v>
      </c>
      <c r="K11344" s="7">
        <v>71.953999999999994</v>
      </c>
      <c r="L11344" s="7">
        <v>74.903000000000006</v>
      </c>
      <c r="M11344" s="5" t="s">
        <v>0</v>
      </c>
      <c r="N11344" s="5" t="s">
        <v>0</v>
      </c>
      <c r="O11344" s="5"/>
    </row>
    <row r="11345" spans="1:15" x14ac:dyDescent="0.2">
      <c r="A11345" s="2">
        <v>1</v>
      </c>
      <c r="B11345" s="6" t="s">
        <v>19</v>
      </c>
      <c r="C11345" s="6">
        <v>1</v>
      </c>
      <c r="D11345" s="5" t="s">
        <v>780</v>
      </c>
      <c r="E11345" s="5" t="str">
        <f t="shared" si="1014"/>
        <v/>
      </c>
      <c r="F11345" s="5" t="str">
        <f t="shared" si="1013"/>
        <v/>
      </c>
      <c r="G11345" s="5" t="s">
        <v>0</v>
      </c>
      <c r="H11345" s="5" t="s">
        <v>0</v>
      </c>
      <c r="I11345" s="5" t="s">
        <v>0</v>
      </c>
      <c r="J11345" s="5" t="s">
        <v>0</v>
      </c>
      <c r="K11345" s="7">
        <v>75.575999999999993</v>
      </c>
      <c r="L11345" s="7">
        <v>77.956999999999994</v>
      </c>
      <c r="M11345" s="5" t="s">
        <v>0</v>
      </c>
      <c r="N11345" s="5" t="s">
        <v>0</v>
      </c>
      <c r="O11345" s="5"/>
    </row>
    <row r="11346" spans="1:15" x14ac:dyDescent="0.2">
      <c r="A11346" s="2">
        <v>1</v>
      </c>
      <c r="B11346" s="6" t="s">
        <v>20</v>
      </c>
      <c r="C11346" s="6">
        <v>1</v>
      </c>
      <c r="D11346" s="5" t="s">
        <v>780</v>
      </c>
      <c r="E11346" s="5" t="str">
        <f t="shared" si="1014"/>
        <v/>
      </c>
      <c r="F11346" s="5" t="str">
        <f t="shared" si="1013"/>
        <v/>
      </c>
      <c r="G11346" s="5" t="s">
        <v>0</v>
      </c>
      <c r="H11346" s="5" t="s">
        <v>0</v>
      </c>
      <c r="I11346" s="5" t="s">
        <v>0</v>
      </c>
      <c r="J11346" s="5" t="s">
        <v>0</v>
      </c>
      <c r="K11346" s="7">
        <v>78.427000000000007</v>
      </c>
      <c r="L11346" s="7">
        <v>80.954999999999998</v>
      </c>
      <c r="M11346" s="5" t="s">
        <v>0</v>
      </c>
      <c r="N11346" s="5" t="s">
        <v>0</v>
      </c>
      <c r="O11346" s="5"/>
    </row>
    <row r="11347" spans="1:15" x14ac:dyDescent="0.2">
      <c r="A11347" s="2">
        <v>1</v>
      </c>
      <c r="B11347" s="6" t="s">
        <v>21</v>
      </c>
      <c r="C11347" s="6">
        <v>1</v>
      </c>
      <c r="D11347" s="5" t="s">
        <v>780</v>
      </c>
      <c r="E11347" s="5" t="str">
        <f t="shared" si="1014"/>
        <v/>
      </c>
      <c r="F11347" s="5" t="str">
        <f t="shared" si="1013"/>
        <v/>
      </c>
      <c r="G11347" s="7">
        <v>66.227999999999994</v>
      </c>
      <c r="H11347" s="7">
        <v>65.125</v>
      </c>
      <c r="I11347" s="7">
        <v>53.155999999999999</v>
      </c>
      <c r="J11347" s="7">
        <v>91.265000000000001</v>
      </c>
      <c r="K11347" s="7">
        <v>80.260999999999996</v>
      </c>
      <c r="L11347" s="7">
        <v>81.620999999999995</v>
      </c>
      <c r="M11347" s="7">
        <v>120.611</v>
      </c>
      <c r="N11347" s="7">
        <v>64.111999999999995</v>
      </c>
      <c r="O11347" s="7"/>
    </row>
    <row r="11348" spans="1:15" x14ac:dyDescent="0.2">
      <c r="A11348" s="2">
        <v>1</v>
      </c>
      <c r="B11348" s="6" t="s">
        <v>22</v>
      </c>
      <c r="C11348" s="6">
        <v>1</v>
      </c>
      <c r="D11348" s="5" t="s">
        <v>780</v>
      </c>
      <c r="E11348" s="5" t="str">
        <f t="shared" si="1014"/>
        <v/>
      </c>
      <c r="F11348" s="5" t="str">
        <f t="shared" si="1013"/>
        <v/>
      </c>
      <c r="G11348" s="7">
        <v>66.052999999999997</v>
      </c>
      <c r="H11348" s="7">
        <v>64.855999999999995</v>
      </c>
      <c r="I11348" s="7">
        <v>53.116</v>
      </c>
      <c r="J11348" s="7">
        <v>94.576999999999998</v>
      </c>
      <c r="K11348" s="7">
        <v>80.414000000000001</v>
      </c>
      <c r="L11348" s="7">
        <v>81.899000000000001</v>
      </c>
      <c r="M11348" s="7">
        <v>121.337</v>
      </c>
      <c r="N11348" s="7">
        <v>64.448999999999998</v>
      </c>
      <c r="O11348" s="7"/>
    </row>
    <row r="11349" spans="1:15" x14ac:dyDescent="0.2">
      <c r="A11349" s="2">
        <v>1</v>
      </c>
      <c r="B11349" s="6" t="s">
        <v>23</v>
      </c>
      <c r="C11349" s="6">
        <v>1</v>
      </c>
      <c r="D11349" s="5" t="s">
        <v>780</v>
      </c>
      <c r="E11349" s="5" t="str">
        <f t="shared" si="1014"/>
        <v/>
      </c>
      <c r="F11349" s="5" t="str">
        <f t="shared" si="1013"/>
        <v/>
      </c>
      <c r="G11349" s="7">
        <v>68.683000000000007</v>
      </c>
      <c r="H11349" s="7">
        <v>67.203999999999994</v>
      </c>
      <c r="I11349" s="7">
        <v>56.27</v>
      </c>
      <c r="J11349" s="7">
        <v>95.638000000000005</v>
      </c>
      <c r="K11349" s="7">
        <v>81.927999999999997</v>
      </c>
      <c r="L11349" s="7">
        <v>83.730999999999995</v>
      </c>
      <c r="M11349" s="7">
        <v>117.916</v>
      </c>
      <c r="N11349" s="7">
        <v>66.352000000000004</v>
      </c>
      <c r="O11349" s="7"/>
    </row>
    <row r="11350" spans="1:15" x14ac:dyDescent="0.2">
      <c r="A11350" s="2">
        <v>1</v>
      </c>
      <c r="B11350" s="6" t="s">
        <v>24</v>
      </c>
      <c r="C11350" s="6">
        <v>1</v>
      </c>
      <c r="D11350" s="5" t="s">
        <v>780</v>
      </c>
      <c r="E11350" s="5" t="str">
        <f t="shared" si="1014"/>
        <v/>
      </c>
      <c r="F11350" s="5" t="str">
        <f t="shared" si="1013"/>
        <v/>
      </c>
      <c r="G11350" s="7">
        <v>72.665999999999997</v>
      </c>
      <c r="H11350" s="7">
        <v>70.456000000000003</v>
      </c>
      <c r="I11350" s="7">
        <v>59.972000000000001</v>
      </c>
      <c r="J11350" s="7">
        <v>96.325000000000003</v>
      </c>
      <c r="K11350" s="7">
        <v>82.531000000000006</v>
      </c>
      <c r="L11350" s="7">
        <v>85.119</v>
      </c>
      <c r="M11350" s="7">
        <v>113.464</v>
      </c>
      <c r="N11350" s="7">
        <v>68.046999999999997</v>
      </c>
      <c r="O11350" s="7"/>
    </row>
    <row r="11351" spans="1:15" x14ac:dyDescent="0.2">
      <c r="A11351" s="2">
        <v>1</v>
      </c>
      <c r="B11351" s="6" t="s">
        <v>25</v>
      </c>
      <c r="C11351" s="6">
        <v>1</v>
      </c>
      <c r="D11351" s="5" t="s">
        <v>780</v>
      </c>
      <c r="E11351" s="5" t="str">
        <f t="shared" si="1014"/>
        <v/>
      </c>
      <c r="F11351" s="5" t="str">
        <f t="shared" si="1013"/>
        <v/>
      </c>
      <c r="G11351" s="7">
        <v>86.350999999999999</v>
      </c>
      <c r="H11351" s="7">
        <v>83.182000000000002</v>
      </c>
      <c r="I11351" s="7">
        <v>71.819999999999993</v>
      </c>
      <c r="J11351" s="7">
        <v>95.905000000000001</v>
      </c>
      <c r="K11351" s="7">
        <v>83.171999999999997</v>
      </c>
      <c r="L11351" s="7">
        <v>86.340999999999994</v>
      </c>
      <c r="M11351" s="7">
        <v>100.47</v>
      </c>
      <c r="N11351" s="7">
        <v>72.156999999999996</v>
      </c>
      <c r="O11351" s="7"/>
    </row>
    <row r="11352" spans="1:15" x14ac:dyDescent="0.2">
      <c r="A11352" s="2">
        <v>1</v>
      </c>
      <c r="B11352" s="6" t="s">
        <v>26</v>
      </c>
      <c r="C11352" s="6">
        <v>1</v>
      </c>
      <c r="D11352" s="5" t="s">
        <v>780</v>
      </c>
      <c r="E11352" s="5" t="str">
        <f t="shared" si="1014"/>
        <v/>
      </c>
      <c r="F11352" s="5" t="str">
        <f t="shared" si="1013"/>
        <v/>
      </c>
      <c r="G11352" s="7">
        <v>90.635999999999996</v>
      </c>
      <c r="H11352" s="7">
        <v>86.507999999999996</v>
      </c>
      <c r="I11352" s="7">
        <v>76.997</v>
      </c>
      <c r="J11352" s="7">
        <v>94.956000000000003</v>
      </c>
      <c r="K11352" s="7">
        <v>84.951999999999998</v>
      </c>
      <c r="L11352" s="7">
        <v>89.006</v>
      </c>
      <c r="M11352" s="7">
        <v>103.08799999999999</v>
      </c>
      <c r="N11352" s="7">
        <v>79.375</v>
      </c>
      <c r="O11352" s="7"/>
    </row>
    <row r="11353" spans="1:15" x14ac:dyDescent="0.2">
      <c r="A11353" s="2">
        <v>1</v>
      </c>
      <c r="B11353" s="6" t="s">
        <v>27</v>
      </c>
      <c r="C11353" s="6">
        <v>1</v>
      </c>
      <c r="D11353" s="5" t="s">
        <v>780</v>
      </c>
      <c r="E11353" s="5" t="str">
        <f t="shared" si="1014"/>
        <v/>
      </c>
      <c r="F11353" s="5" t="str">
        <f t="shared" si="1013"/>
        <v/>
      </c>
      <c r="G11353" s="7">
        <v>95.861000000000004</v>
      </c>
      <c r="H11353" s="7">
        <v>94.096999999999994</v>
      </c>
      <c r="I11353" s="7">
        <v>86.102999999999994</v>
      </c>
      <c r="J11353" s="7">
        <v>96.198999999999998</v>
      </c>
      <c r="K11353" s="7">
        <v>89.820999999999998</v>
      </c>
      <c r="L11353" s="7">
        <v>91.504999999999995</v>
      </c>
      <c r="M11353" s="7">
        <v>100.062</v>
      </c>
      <c r="N11353" s="7">
        <v>86.156999999999996</v>
      </c>
      <c r="O11353" s="7"/>
    </row>
    <row r="11354" spans="1:15" x14ac:dyDescent="0.2">
      <c r="A11354" s="2">
        <v>1</v>
      </c>
      <c r="B11354" s="6" t="s">
        <v>28</v>
      </c>
      <c r="C11354" s="6">
        <v>1</v>
      </c>
      <c r="D11354" s="5" t="s">
        <v>780</v>
      </c>
      <c r="E11354" s="5" t="str">
        <f t="shared" si="1014"/>
        <v/>
      </c>
      <c r="F11354" s="5" t="str">
        <f t="shared" si="1013"/>
        <v/>
      </c>
      <c r="G11354" s="7">
        <v>98.328999999999994</v>
      </c>
      <c r="H11354" s="7">
        <v>97.817999999999998</v>
      </c>
      <c r="I11354" s="7">
        <v>95.590999999999994</v>
      </c>
      <c r="J11354" s="7">
        <v>99.253</v>
      </c>
      <c r="K11354" s="7">
        <v>97.215000000000003</v>
      </c>
      <c r="L11354" s="7">
        <v>97.722999999999999</v>
      </c>
      <c r="M11354" s="7">
        <v>100.773</v>
      </c>
      <c r="N11354" s="7">
        <v>96.33</v>
      </c>
      <c r="O11354" s="7"/>
    </row>
    <row r="11355" spans="1:15" x14ac:dyDescent="0.2">
      <c r="A11355" s="2">
        <v>1</v>
      </c>
      <c r="B11355" s="6" t="s">
        <v>29</v>
      </c>
      <c r="C11355" s="6">
        <v>1</v>
      </c>
      <c r="D11355" s="5" t="s">
        <v>780</v>
      </c>
      <c r="E11355" s="5" t="str">
        <f t="shared" si="1014"/>
        <v/>
      </c>
      <c r="F11355" s="5" t="str">
        <f t="shared" si="1013"/>
        <v/>
      </c>
      <c r="G11355" s="7">
        <v>100</v>
      </c>
      <c r="H11355" s="7">
        <v>100</v>
      </c>
      <c r="I11355" s="7">
        <v>100</v>
      </c>
      <c r="J11355" s="7">
        <v>100</v>
      </c>
      <c r="K11355" s="7">
        <v>100</v>
      </c>
      <c r="L11355" s="7">
        <v>100</v>
      </c>
      <c r="M11355" s="7">
        <v>100</v>
      </c>
      <c r="N11355" s="7">
        <v>100</v>
      </c>
      <c r="O11355" s="7"/>
    </row>
    <row r="11356" spans="1:15" x14ac:dyDescent="0.2">
      <c r="A11356" s="2">
        <v>1</v>
      </c>
      <c r="B11356" s="6" t="s">
        <v>30</v>
      </c>
      <c r="C11356" s="6">
        <v>1</v>
      </c>
      <c r="D11356" s="5" t="s">
        <v>780</v>
      </c>
      <c r="E11356" s="5" t="str">
        <f t="shared" si="1014"/>
        <v/>
      </c>
      <c r="F11356" s="5" t="str">
        <f t="shared" si="1013"/>
        <v/>
      </c>
      <c r="G11356" s="7">
        <v>103.098</v>
      </c>
      <c r="H11356" s="7">
        <v>102.164</v>
      </c>
      <c r="I11356" s="7">
        <v>105.851</v>
      </c>
      <c r="J11356" s="7">
        <v>102.38200000000001</v>
      </c>
      <c r="K11356" s="7">
        <v>102.67100000000001</v>
      </c>
      <c r="L11356" s="7">
        <v>103.60899999999999</v>
      </c>
      <c r="M11356" s="7">
        <v>99.271000000000001</v>
      </c>
      <c r="N11356" s="7">
        <v>105.08</v>
      </c>
      <c r="O11356" s="7"/>
    </row>
    <row r="11357" spans="1:15" x14ac:dyDescent="0.2">
      <c r="A11357" s="2">
        <v>1</v>
      </c>
      <c r="B11357" s="6" t="s">
        <v>31</v>
      </c>
      <c r="C11357" s="6">
        <v>1</v>
      </c>
      <c r="D11357" s="5" t="s">
        <v>780</v>
      </c>
      <c r="E11357" s="5" t="str">
        <f t="shared" si="1014"/>
        <v/>
      </c>
      <c r="F11357" s="5" t="str">
        <f t="shared" si="1013"/>
        <v/>
      </c>
      <c r="G11357" s="7">
        <v>103.857</v>
      </c>
      <c r="H11357" s="7">
        <v>101.20699999999999</v>
      </c>
      <c r="I11357" s="7">
        <v>111.715</v>
      </c>
      <c r="J11357" s="7">
        <v>103.81399999999999</v>
      </c>
      <c r="K11357" s="7">
        <v>107.566</v>
      </c>
      <c r="L11357" s="7">
        <v>110.383</v>
      </c>
      <c r="M11357" s="7">
        <v>105.03100000000001</v>
      </c>
      <c r="N11357" s="7">
        <v>117.336</v>
      </c>
      <c r="O11357" s="7"/>
    </row>
    <row r="11358" spans="1:15" x14ac:dyDescent="0.2">
      <c r="A11358" s="2">
        <v>1</v>
      </c>
      <c r="B11358" s="6" t="s">
        <v>32</v>
      </c>
      <c r="C11358" s="6">
        <v>1</v>
      </c>
      <c r="D11358" s="5" t="s">
        <v>780</v>
      </c>
      <c r="E11358" s="5" t="str">
        <f t="shared" si="1014"/>
        <v/>
      </c>
      <c r="F11358" s="5" t="str">
        <f t="shared" si="1013"/>
        <v/>
      </c>
      <c r="G11358" s="7">
        <v>102.372</v>
      </c>
      <c r="H11358" s="7">
        <v>102.155</v>
      </c>
      <c r="I11358" s="7">
        <v>115.995</v>
      </c>
      <c r="J11358" s="7">
        <v>107.827</v>
      </c>
      <c r="K11358" s="7">
        <v>113.307</v>
      </c>
      <c r="L11358" s="7">
        <v>113.548</v>
      </c>
      <c r="M11358" s="7">
        <v>104.89700000000001</v>
      </c>
      <c r="N11358" s="7">
        <v>121.675</v>
      </c>
      <c r="O11358" s="7"/>
    </row>
    <row r="11359" spans="1:15" x14ac:dyDescent="0.2">
      <c r="A11359" s="2">
        <v>1</v>
      </c>
      <c r="B11359" s="6" t="s">
        <v>33</v>
      </c>
      <c r="C11359" s="6">
        <v>1</v>
      </c>
      <c r="D11359" s="5" t="s">
        <v>780</v>
      </c>
      <c r="E11359" s="5" t="str">
        <f t="shared" si="1014"/>
        <v/>
      </c>
      <c r="F11359" s="5" t="str">
        <f t="shared" si="1013"/>
        <v/>
      </c>
      <c r="G11359" s="7">
        <v>104.631</v>
      </c>
      <c r="H11359" s="7">
        <v>106.43899999999999</v>
      </c>
      <c r="I11359" s="7">
        <v>124.642</v>
      </c>
      <c r="J11359" s="7">
        <v>108.11199999999999</v>
      </c>
      <c r="K11359" s="7">
        <v>119.125</v>
      </c>
      <c r="L11359" s="7">
        <v>117.102</v>
      </c>
      <c r="M11359" s="7">
        <v>104.779</v>
      </c>
      <c r="N11359" s="7">
        <v>130.59800000000001</v>
      </c>
      <c r="O11359" s="7"/>
    </row>
    <row r="11360" spans="1:15" x14ac:dyDescent="0.2">
      <c r="A11360" s="2">
        <v>1</v>
      </c>
      <c r="B11360" s="6" t="s">
        <v>34</v>
      </c>
      <c r="C11360" s="6">
        <v>1</v>
      </c>
      <c r="D11360" s="5" t="s">
        <v>780</v>
      </c>
      <c r="E11360" s="5" t="str">
        <f t="shared" si="1014"/>
        <v/>
      </c>
      <c r="F11360" s="5" t="str">
        <f t="shared" si="1013"/>
        <v/>
      </c>
      <c r="G11360" s="7">
        <v>102.41</v>
      </c>
      <c r="H11360" s="7">
        <v>102.13800000000001</v>
      </c>
      <c r="I11360" s="7">
        <v>126.807</v>
      </c>
      <c r="J11360" s="7">
        <v>110.922</v>
      </c>
      <c r="K11360" s="7">
        <v>123.82299999999999</v>
      </c>
      <c r="L11360" s="7">
        <v>124.15300000000001</v>
      </c>
      <c r="M11360" s="7">
        <v>112.485</v>
      </c>
      <c r="N11360" s="7">
        <v>142.63999999999999</v>
      </c>
      <c r="O11360" s="7"/>
    </row>
    <row r="11361" spans="1:15" x14ac:dyDescent="0.2">
      <c r="A11361" s="2">
        <v>1</v>
      </c>
      <c r="B11361" s="6" t="s">
        <v>35</v>
      </c>
      <c r="C11361" s="6">
        <v>1</v>
      </c>
      <c r="D11361" s="5" t="s">
        <v>780</v>
      </c>
      <c r="E11361" s="5" t="str">
        <f t="shared" si="1014"/>
        <v/>
      </c>
      <c r="F11361" s="5" t="str">
        <f t="shared" si="1013"/>
        <v/>
      </c>
      <c r="G11361" s="7">
        <v>111.28</v>
      </c>
      <c r="H11361" s="7">
        <v>106.589</v>
      </c>
      <c r="I11361" s="7">
        <v>133.99100000000001</v>
      </c>
      <c r="J11361" s="7">
        <v>111.22199999999999</v>
      </c>
      <c r="K11361" s="7">
        <v>120.40900000000001</v>
      </c>
      <c r="L11361" s="7">
        <v>125.708</v>
      </c>
      <c r="M11361" s="7">
        <v>109.813</v>
      </c>
      <c r="N11361" s="7">
        <v>147.13999999999999</v>
      </c>
      <c r="O11361" s="7"/>
    </row>
    <row r="11362" spans="1:15" x14ac:dyDescent="0.2">
      <c r="A11362" s="2">
        <v>1</v>
      </c>
      <c r="B11362" s="6" t="s">
        <v>36</v>
      </c>
      <c r="C11362" s="6">
        <v>1</v>
      </c>
      <c r="D11362" s="5" t="s">
        <v>780</v>
      </c>
      <c r="E11362" s="5" t="str">
        <f t="shared" si="1014"/>
        <v/>
      </c>
      <c r="F11362" s="5" t="str">
        <f t="shared" si="1013"/>
        <v/>
      </c>
      <c r="G11362" s="7">
        <v>114.408</v>
      </c>
      <c r="H11362" s="7">
        <v>108.898</v>
      </c>
      <c r="I11362" s="7">
        <v>139.67400000000001</v>
      </c>
      <c r="J11362" s="7">
        <v>112.372</v>
      </c>
      <c r="K11362" s="7">
        <v>122.08499999999999</v>
      </c>
      <c r="L11362" s="7">
        <v>128.262</v>
      </c>
      <c r="M11362" s="7">
        <v>110.89700000000001</v>
      </c>
      <c r="N11362" s="7">
        <v>154.89500000000001</v>
      </c>
      <c r="O11362" s="7"/>
    </row>
    <row r="11363" spans="1:15" x14ac:dyDescent="0.2">
      <c r="A11363" s="2">
        <v>1</v>
      </c>
      <c r="B11363" s="6" t="s">
        <v>37</v>
      </c>
      <c r="C11363" s="6">
        <v>1</v>
      </c>
      <c r="D11363" s="5" t="s">
        <v>780</v>
      </c>
      <c r="E11363" s="5" t="str">
        <f t="shared" si="1014"/>
        <v/>
      </c>
      <c r="F11363" s="5" t="str">
        <f t="shared" si="1013"/>
        <v/>
      </c>
      <c r="G11363" s="7">
        <v>109.515</v>
      </c>
      <c r="H11363" s="7">
        <v>107.059</v>
      </c>
      <c r="I11363" s="7">
        <v>141.12100000000001</v>
      </c>
      <c r="J11363" s="7">
        <v>112.22499999999999</v>
      </c>
      <c r="K11363" s="7">
        <v>128.86099999999999</v>
      </c>
      <c r="L11363" s="7">
        <v>131.816</v>
      </c>
      <c r="M11363" s="7">
        <v>115.878</v>
      </c>
      <c r="N11363" s="7">
        <v>163.52799999999999</v>
      </c>
      <c r="O11363" s="7"/>
    </row>
    <row r="11364" spans="1:15" x14ac:dyDescent="0.2">
      <c r="A11364" s="2">
        <v>0</v>
      </c>
      <c r="B11364" s="5" t="s">
        <v>781</v>
      </c>
      <c r="C11364" s="6" t="s">
        <v>0</v>
      </c>
      <c r="E11364" s="5" t="str">
        <f t="shared" si="1014"/>
        <v/>
      </c>
      <c r="F11364" s="5" t="str">
        <f t="shared" si="1013"/>
        <v/>
      </c>
    </row>
    <row r="11365" spans="1:15" x14ac:dyDescent="0.2">
      <c r="A11365" s="2">
        <v>1</v>
      </c>
      <c r="B11365" s="6" t="s">
        <v>13</v>
      </c>
      <c r="C11365" s="6">
        <v>1</v>
      </c>
      <c r="D11365" s="5" t="s">
        <v>782</v>
      </c>
      <c r="E11365" s="5" t="str">
        <f t="shared" si="1014"/>
        <v/>
      </c>
      <c r="F11365" s="5" t="str">
        <f t="shared" si="1013"/>
        <v/>
      </c>
      <c r="G11365" s="5" t="s">
        <v>0</v>
      </c>
      <c r="H11365" s="5" t="s">
        <v>0</v>
      </c>
      <c r="I11365" s="5" t="s">
        <v>0</v>
      </c>
      <c r="J11365" s="5" t="s">
        <v>0</v>
      </c>
      <c r="K11365" s="7">
        <v>58.951999999999998</v>
      </c>
      <c r="L11365" s="7">
        <v>60.767000000000003</v>
      </c>
      <c r="M11365" s="5" t="s">
        <v>0</v>
      </c>
      <c r="N11365" s="5" t="s">
        <v>0</v>
      </c>
      <c r="O11365" s="5"/>
    </row>
    <row r="11366" spans="1:15" x14ac:dyDescent="0.2">
      <c r="A11366" s="2">
        <v>1</v>
      </c>
      <c r="B11366" s="6" t="s">
        <v>15</v>
      </c>
      <c r="C11366" s="6">
        <v>1</v>
      </c>
      <c r="D11366" s="5" t="s">
        <v>782</v>
      </c>
      <c r="E11366" s="5" t="str">
        <f t="shared" si="1014"/>
        <v/>
      </c>
      <c r="F11366" s="5" t="str">
        <f t="shared" si="1013"/>
        <v/>
      </c>
      <c r="G11366" s="5" t="s">
        <v>0</v>
      </c>
      <c r="H11366" s="5" t="s">
        <v>0</v>
      </c>
      <c r="I11366" s="5" t="s">
        <v>0</v>
      </c>
      <c r="J11366" s="5" t="s">
        <v>0</v>
      </c>
      <c r="K11366" s="7">
        <v>63.784999999999997</v>
      </c>
      <c r="L11366" s="7">
        <v>65.778999999999996</v>
      </c>
      <c r="M11366" s="5" t="s">
        <v>0</v>
      </c>
      <c r="N11366" s="5" t="s">
        <v>0</v>
      </c>
      <c r="O11366" s="5"/>
    </row>
    <row r="11367" spans="1:15" x14ac:dyDescent="0.2">
      <c r="A11367" s="2">
        <v>1</v>
      </c>
      <c r="B11367" s="6" t="s">
        <v>16</v>
      </c>
      <c r="C11367" s="6">
        <v>1</v>
      </c>
      <c r="D11367" s="5" t="s">
        <v>782</v>
      </c>
      <c r="E11367" s="5" t="str">
        <f t="shared" si="1014"/>
        <v/>
      </c>
      <c r="F11367" s="5" t="str">
        <f t="shared" si="1013"/>
        <v/>
      </c>
      <c r="G11367" s="5" t="s">
        <v>0</v>
      </c>
      <c r="H11367" s="5" t="s">
        <v>0</v>
      </c>
      <c r="I11367" s="5" t="s">
        <v>0</v>
      </c>
      <c r="J11367" s="5" t="s">
        <v>0</v>
      </c>
      <c r="K11367" s="7">
        <v>69.11</v>
      </c>
      <c r="L11367" s="7">
        <v>71.808999999999997</v>
      </c>
      <c r="M11367" s="5" t="s">
        <v>0</v>
      </c>
      <c r="N11367" s="5" t="s">
        <v>0</v>
      </c>
      <c r="O11367" s="5"/>
    </row>
    <row r="11368" spans="1:15" x14ac:dyDescent="0.2">
      <c r="A11368" s="2">
        <v>1</v>
      </c>
      <c r="B11368" s="6" t="s">
        <v>17</v>
      </c>
      <c r="C11368" s="6">
        <v>1</v>
      </c>
      <c r="D11368" s="5" t="s">
        <v>782</v>
      </c>
      <c r="E11368" s="5" t="str">
        <f t="shared" si="1014"/>
        <v/>
      </c>
      <c r="F11368" s="5" t="str">
        <f t="shared" si="1013"/>
        <v/>
      </c>
      <c r="G11368" s="5" t="s">
        <v>0</v>
      </c>
      <c r="H11368" s="5" t="s">
        <v>0</v>
      </c>
      <c r="I11368" s="5" t="s">
        <v>0</v>
      </c>
      <c r="J11368" s="5" t="s">
        <v>0</v>
      </c>
      <c r="K11368" s="7">
        <v>70.105999999999995</v>
      </c>
      <c r="L11368" s="7">
        <v>73.218000000000004</v>
      </c>
      <c r="M11368" s="5" t="s">
        <v>0</v>
      </c>
      <c r="N11368" s="5" t="s">
        <v>0</v>
      </c>
      <c r="O11368" s="5"/>
    </row>
    <row r="11369" spans="1:15" x14ac:dyDescent="0.2">
      <c r="A11369" s="2">
        <v>1</v>
      </c>
      <c r="B11369" s="6" t="s">
        <v>18</v>
      </c>
      <c r="C11369" s="6">
        <v>1</v>
      </c>
      <c r="D11369" s="5" t="s">
        <v>782</v>
      </c>
      <c r="E11369" s="5" t="str">
        <f t="shared" si="1014"/>
        <v/>
      </c>
      <c r="F11369" s="5" t="str">
        <f t="shared" si="1013"/>
        <v/>
      </c>
      <c r="G11369" s="5" t="s">
        <v>0</v>
      </c>
      <c r="H11369" s="5" t="s">
        <v>0</v>
      </c>
      <c r="I11369" s="5" t="s">
        <v>0</v>
      </c>
      <c r="J11369" s="5" t="s">
        <v>0</v>
      </c>
      <c r="K11369" s="7">
        <v>72.378</v>
      </c>
      <c r="L11369" s="7">
        <v>75.881</v>
      </c>
      <c r="M11369" s="5" t="s">
        <v>0</v>
      </c>
      <c r="N11369" s="5" t="s">
        <v>0</v>
      </c>
      <c r="O11369" s="5"/>
    </row>
    <row r="11370" spans="1:15" x14ac:dyDescent="0.2">
      <c r="A11370" s="2">
        <v>1</v>
      </c>
      <c r="B11370" s="6" t="s">
        <v>19</v>
      </c>
      <c r="C11370" s="6">
        <v>1</v>
      </c>
      <c r="D11370" s="5" t="s">
        <v>782</v>
      </c>
      <c r="E11370" s="5" t="str">
        <f t="shared" si="1014"/>
        <v/>
      </c>
      <c r="F11370" s="5" t="str">
        <f t="shared" si="1013"/>
        <v/>
      </c>
      <c r="G11370" s="5" t="s">
        <v>0</v>
      </c>
      <c r="H11370" s="5" t="s">
        <v>0</v>
      </c>
      <c r="I11370" s="5" t="s">
        <v>0</v>
      </c>
      <c r="J11370" s="5" t="s">
        <v>0</v>
      </c>
      <c r="K11370" s="7">
        <v>76.097999999999999</v>
      </c>
      <c r="L11370" s="7">
        <v>79.091999999999999</v>
      </c>
      <c r="M11370" s="5" t="s">
        <v>0</v>
      </c>
      <c r="N11370" s="5" t="s">
        <v>0</v>
      </c>
      <c r="O11370" s="5"/>
    </row>
    <row r="11371" spans="1:15" x14ac:dyDescent="0.2">
      <c r="A11371" s="2">
        <v>1</v>
      </c>
      <c r="B11371" s="6" t="s">
        <v>20</v>
      </c>
      <c r="C11371" s="6">
        <v>1</v>
      </c>
      <c r="D11371" s="5" t="s">
        <v>782</v>
      </c>
      <c r="E11371" s="5" t="str">
        <f t="shared" si="1014"/>
        <v/>
      </c>
      <c r="F11371" s="5" t="str">
        <f t="shared" si="1013"/>
        <v/>
      </c>
      <c r="G11371" s="5" t="s">
        <v>0</v>
      </c>
      <c r="H11371" s="5" t="s">
        <v>0</v>
      </c>
      <c r="I11371" s="5" t="s">
        <v>0</v>
      </c>
      <c r="J11371" s="5" t="s">
        <v>0</v>
      </c>
      <c r="K11371" s="7">
        <v>79.161000000000001</v>
      </c>
      <c r="L11371" s="7">
        <v>82.381</v>
      </c>
      <c r="M11371" s="5" t="s">
        <v>0</v>
      </c>
      <c r="N11371" s="5" t="s">
        <v>0</v>
      </c>
      <c r="O11371" s="5"/>
    </row>
    <row r="11372" spans="1:15" x14ac:dyDescent="0.2">
      <c r="A11372" s="2">
        <v>1</v>
      </c>
      <c r="B11372" s="6" t="s">
        <v>21</v>
      </c>
      <c r="C11372" s="6">
        <v>1</v>
      </c>
      <c r="D11372" s="5" t="s">
        <v>782</v>
      </c>
      <c r="E11372" s="5" t="str">
        <f t="shared" si="1014"/>
        <v/>
      </c>
      <c r="F11372" s="5" t="str">
        <f t="shared" si="1013"/>
        <v/>
      </c>
      <c r="G11372" s="7">
        <v>74.799000000000007</v>
      </c>
      <c r="H11372" s="7">
        <v>72.984999999999999</v>
      </c>
      <c r="I11372" s="7">
        <v>60.697000000000003</v>
      </c>
      <c r="J11372" s="7">
        <v>85.956000000000003</v>
      </c>
      <c r="K11372" s="7">
        <v>81.147000000000006</v>
      </c>
      <c r="L11372" s="7">
        <v>83.164000000000001</v>
      </c>
      <c r="M11372" s="7">
        <v>110.938</v>
      </c>
      <c r="N11372" s="7">
        <v>67.337000000000003</v>
      </c>
      <c r="O11372" s="7"/>
    </row>
    <row r="11373" spans="1:15" x14ac:dyDescent="0.2">
      <c r="A11373" s="2">
        <v>1</v>
      </c>
      <c r="B11373" s="6" t="s">
        <v>22</v>
      </c>
      <c r="C11373" s="6">
        <v>1</v>
      </c>
      <c r="D11373" s="5" t="s">
        <v>782</v>
      </c>
      <c r="E11373" s="5" t="str">
        <f t="shared" si="1014"/>
        <v/>
      </c>
      <c r="F11373" s="5" t="str">
        <f t="shared" si="1013"/>
        <v/>
      </c>
      <c r="G11373" s="7">
        <v>74.192999999999998</v>
      </c>
      <c r="H11373" s="7">
        <v>72.221000000000004</v>
      </c>
      <c r="I11373" s="7">
        <v>60.287999999999997</v>
      </c>
      <c r="J11373" s="7">
        <v>89.613</v>
      </c>
      <c r="K11373" s="7">
        <v>81.257999999999996</v>
      </c>
      <c r="L11373" s="7">
        <v>83.477000000000004</v>
      </c>
      <c r="M11373" s="7">
        <v>113.364</v>
      </c>
      <c r="N11373" s="7">
        <v>68.344999999999999</v>
      </c>
      <c r="O11373" s="7"/>
    </row>
    <row r="11374" spans="1:15" x14ac:dyDescent="0.2">
      <c r="A11374" s="2">
        <v>1</v>
      </c>
      <c r="B11374" s="6" t="s">
        <v>23</v>
      </c>
      <c r="C11374" s="6">
        <v>1</v>
      </c>
      <c r="D11374" s="5" t="s">
        <v>782</v>
      </c>
      <c r="E11374" s="5" t="str">
        <f t="shared" si="1014"/>
        <v/>
      </c>
      <c r="F11374" s="5" t="str">
        <f t="shared" si="1013"/>
        <v/>
      </c>
      <c r="G11374" s="7">
        <v>76.936000000000007</v>
      </c>
      <c r="H11374" s="7">
        <v>74.682000000000002</v>
      </c>
      <c r="I11374" s="7">
        <v>63.746000000000002</v>
      </c>
      <c r="J11374" s="7">
        <v>90.792000000000002</v>
      </c>
      <c r="K11374" s="7">
        <v>82.855999999999995</v>
      </c>
      <c r="L11374" s="7">
        <v>85.355999999999995</v>
      </c>
      <c r="M11374" s="7">
        <v>111.054</v>
      </c>
      <c r="N11374" s="7">
        <v>70.793000000000006</v>
      </c>
      <c r="O11374" s="7"/>
    </row>
    <row r="11375" spans="1:15" x14ac:dyDescent="0.2">
      <c r="A11375" s="2">
        <v>1</v>
      </c>
      <c r="B11375" s="6" t="s">
        <v>24</v>
      </c>
      <c r="C11375" s="6">
        <v>1</v>
      </c>
      <c r="D11375" s="5" t="s">
        <v>782</v>
      </c>
      <c r="E11375" s="5" t="str">
        <f t="shared" si="1014"/>
        <v/>
      </c>
      <c r="F11375" s="5" t="str">
        <f t="shared" si="1013"/>
        <v/>
      </c>
      <c r="G11375" s="7">
        <v>81.244</v>
      </c>
      <c r="H11375" s="7">
        <v>78.212999999999994</v>
      </c>
      <c r="I11375" s="7">
        <v>67.861999999999995</v>
      </c>
      <c r="J11375" s="7">
        <v>91.548000000000002</v>
      </c>
      <c r="K11375" s="7">
        <v>83.528999999999996</v>
      </c>
      <c r="L11375" s="7">
        <v>86.766000000000005</v>
      </c>
      <c r="M11375" s="7">
        <v>105.746</v>
      </c>
      <c r="N11375" s="7">
        <v>71.762</v>
      </c>
      <c r="O11375" s="7"/>
    </row>
    <row r="11376" spans="1:15" x14ac:dyDescent="0.2">
      <c r="A11376" s="2">
        <v>1</v>
      </c>
      <c r="B11376" s="6" t="s">
        <v>25</v>
      </c>
      <c r="C11376" s="6">
        <v>1</v>
      </c>
      <c r="D11376" s="5" t="s">
        <v>782</v>
      </c>
      <c r="E11376" s="5" t="str">
        <f t="shared" si="1014"/>
        <v/>
      </c>
      <c r="F11376" s="5" t="str">
        <f t="shared" si="1013"/>
        <v/>
      </c>
      <c r="G11376" s="7">
        <v>95.201999999999998</v>
      </c>
      <c r="H11376" s="7">
        <v>91.116</v>
      </c>
      <c r="I11376" s="7">
        <v>79.841999999999999</v>
      </c>
      <c r="J11376" s="7">
        <v>91.814999999999998</v>
      </c>
      <c r="K11376" s="7">
        <v>83.866</v>
      </c>
      <c r="L11376" s="7">
        <v>87.626999999999995</v>
      </c>
      <c r="M11376" s="7">
        <v>93.2</v>
      </c>
      <c r="N11376" s="7">
        <v>74.412999999999997</v>
      </c>
      <c r="O11376" s="7"/>
    </row>
    <row r="11377" spans="1:15" x14ac:dyDescent="0.2">
      <c r="A11377" s="2">
        <v>1</v>
      </c>
      <c r="B11377" s="6" t="s">
        <v>26</v>
      </c>
      <c r="C11377" s="6">
        <v>1</v>
      </c>
      <c r="D11377" s="5" t="s">
        <v>782</v>
      </c>
      <c r="E11377" s="5" t="str">
        <f t="shared" si="1014"/>
        <v/>
      </c>
      <c r="F11377" s="5" t="str">
        <f t="shared" si="1013"/>
        <v/>
      </c>
      <c r="G11377" s="7">
        <v>98.63</v>
      </c>
      <c r="H11377" s="7">
        <v>93.531000000000006</v>
      </c>
      <c r="I11377" s="7">
        <v>84.082999999999998</v>
      </c>
      <c r="J11377" s="7">
        <v>91.656000000000006</v>
      </c>
      <c r="K11377" s="7">
        <v>85.251000000000005</v>
      </c>
      <c r="L11377" s="7">
        <v>89.897999999999996</v>
      </c>
      <c r="M11377" s="7">
        <v>95.290999999999997</v>
      </c>
      <c r="N11377" s="7">
        <v>80.123000000000005</v>
      </c>
      <c r="O11377" s="7"/>
    </row>
    <row r="11378" spans="1:15" x14ac:dyDescent="0.2">
      <c r="A11378" s="2">
        <v>1</v>
      </c>
      <c r="B11378" s="6" t="s">
        <v>27</v>
      </c>
      <c r="C11378" s="6">
        <v>1</v>
      </c>
      <c r="D11378" s="5" t="s">
        <v>782</v>
      </c>
      <c r="E11378" s="5" t="str">
        <f t="shared" si="1014"/>
        <v/>
      </c>
      <c r="F11378" s="5" t="str">
        <f t="shared" si="1013"/>
        <v/>
      </c>
      <c r="G11378" s="7">
        <v>103.48699999999999</v>
      </c>
      <c r="H11378" s="7">
        <v>100.90600000000001</v>
      </c>
      <c r="I11378" s="7">
        <v>93.873000000000005</v>
      </c>
      <c r="J11378" s="7">
        <v>93.954999999999998</v>
      </c>
      <c r="K11378" s="7">
        <v>90.71</v>
      </c>
      <c r="L11378" s="7">
        <v>93.031000000000006</v>
      </c>
      <c r="M11378" s="7">
        <v>92.447999999999993</v>
      </c>
      <c r="N11378" s="7">
        <v>86.784000000000006</v>
      </c>
      <c r="O11378" s="7"/>
    </row>
    <row r="11379" spans="1:15" x14ac:dyDescent="0.2">
      <c r="A11379" s="2">
        <v>1</v>
      </c>
      <c r="B11379" s="6" t="s">
        <v>28</v>
      </c>
      <c r="C11379" s="6">
        <v>1</v>
      </c>
      <c r="D11379" s="5" t="s">
        <v>782</v>
      </c>
      <c r="E11379" s="5" t="str">
        <f t="shared" si="1014"/>
        <v/>
      </c>
      <c r="F11379" s="5" t="str">
        <f t="shared" si="1013"/>
        <v/>
      </c>
      <c r="G11379" s="7">
        <v>103.714</v>
      </c>
      <c r="H11379" s="7">
        <v>102.877</v>
      </c>
      <c r="I11379" s="7">
        <v>101.185</v>
      </c>
      <c r="J11379" s="7">
        <v>97.867999999999995</v>
      </c>
      <c r="K11379" s="7">
        <v>97.561000000000007</v>
      </c>
      <c r="L11379" s="7">
        <v>98.355999999999995</v>
      </c>
      <c r="M11379" s="7">
        <v>94.156999999999996</v>
      </c>
      <c r="N11379" s="7">
        <v>95.272999999999996</v>
      </c>
      <c r="O11379" s="7"/>
    </row>
    <row r="11380" spans="1:15" x14ac:dyDescent="0.2">
      <c r="A11380" s="2">
        <v>1</v>
      </c>
      <c r="B11380" s="6" t="s">
        <v>29</v>
      </c>
      <c r="C11380" s="6">
        <v>1</v>
      </c>
      <c r="D11380" s="5" t="s">
        <v>782</v>
      </c>
      <c r="E11380" s="5" t="str">
        <f t="shared" si="1014"/>
        <v/>
      </c>
      <c r="F11380" s="5" t="str">
        <f t="shared" si="1013"/>
        <v/>
      </c>
      <c r="G11380" s="7">
        <v>100</v>
      </c>
      <c r="H11380" s="7">
        <v>100</v>
      </c>
      <c r="I11380" s="7">
        <v>100</v>
      </c>
      <c r="J11380" s="7">
        <v>100</v>
      </c>
      <c r="K11380" s="7">
        <v>100</v>
      </c>
      <c r="L11380" s="7">
        <v>100</v>
      </c>
      <c r="M11380" s="7">
        <v>100</v>
      </c>
      <c r="N11380" s="7">
        <v>100</v>
      </c>
      <c r="O11380" s="7"/>
    </row>
    <row r="11381" spans="1:15" x14ac:dyDescent="0.2">
      <c r="A11381" s="2">
        <v>1</v>
      </c>
      <c r="B11381" s="6" t="s">
        <v>30</v>
      </c>
      <c r="C11381" s="6">
        <v>1</v>
      </c>
      <c r="D11381" s="5" t="s">
        <v>782</v>
      </c>
      <c r="E11381" s="5" t="str">
        <f t="shared" si="1014"/>
        <v/>
      </c>
      <c r="F11381" s="5" t="str">
        <f t="shared" si="1013"/>
        <v/>
      </c>
      <c r="G11381" s="7">
        <v>104.54</v>
      </c>
      <c r="H11381" s="7">
        <v>103.133</v>
      </c>
      <c r="I11381" s="7">
        <v>106.041</v>
      </c>
      <c r="J11381" s="7">
        <v>101.648</v>
      </c>
      <c r="K11381" s="7">
        <v>101.43600000000001</v>
      </c>
      <c r="L11381" s="7">
        <v>102.819</v>
      </c>
      <c r="M11381" s="7">
        <v>97.361000000000004</v>
      </c>
      <c r="N11381" s="7">
        <v>103.24299999999999</v>
      </c>
      <c r="O11381" s="7"/>
    </row>
    <row r="11382" spans="1:15" x14ac:dyDescent="0.2">
      <c r="A11382" s="2">
        <v>1</v>
      </c>
      <c r="B11382" s="6" t="s">
        <v>31</v>
      </c>
      <c r="C11382" s="6">
        <v>1</v>
      </c>
      <c r="D11382" s="5" t="s">
        <v>782</v>
      </c>
      <c r="E11382" s="5" t="str">
        <f t="shared" si="1014"/>
        <v/>
      </c>
      <c r="F11382" s="5" t="str">
        <f t="shared" si="1013"/>
        <v/>
      </c>
      <c r="G11382" s="7">
        <v>106.218</v>
      </c>
      <c r="H11382" s="7">
        <v>103.724</v>
      </c>
      <c r="I11382" s="7">
        <v>110.709</v>
      </c>
      <c r="J11382" s="7">
        <v>102.3</v>
      </c>
      <c r="K11382" s="7">
        <v>104.22799999999999</v>
      </c>
      <c r="L11382" s="7">
        <v>106.735</v>
      </c>
      <c r="M11382" s="7">
        <v>103.18899999999999</v>
      </c>
      <c r="N11382" s="7">
        <v>114.239</v>
      </c>
      <c r="O11382" s="7"/>
    </row>
    <row r="11383" spans="1:15" x14ac:dyDescent="0.2">
      <c r="A11383" s="2">
        <v>1</v>
      </c>
      <c r="B11383" s="6" t="s">
        <v>32</v>
      </c>
      <c r="C11383" s="6">
        <v>1</v>
      </c>
      <c r="D11383" s="5" t="s">
        <v>782</v>
      </c>
      <c r="E11383" s="5" t="str">
        <f t="shared" si="1014"/>
        <v/>
      </c>
      <c r="F11383" s="5" t="str">
        <f t="shared" si="1013"/>
        <v/>
      </c>
      <c r="G11383" s="7">
        <v>102.318</v>
      </c>
      <c r="H11383" s="7">
        <v>102.468</v>
      </c>
      <c r="I11383" s="7">
        <v>112.578</v>
      </c>
      <c r="J11383" s="7">
        <v>108.081</v>
      </c>
      <c r="K11383" s="7">
        <v>110.02800000000001</v>
      </c>
      <c r="L11383" s="7">
        <v>109.867</v>
      </c>
      <c r="M11383" s="7">
        <v>103.45</v>
      </c>
      <c r="N11383" s="7">
        <v>116.46299999999999</v>
      </c>
      <c r="O11383" s="7"/>
    </row>
    <row r="11384" spans="1:15" x14ac:dyDescent="0.2">
      <c r="A11384" s="2">
        <v>1</v>
      </c>
      <c r="B11384" s="6" t="s">
        <v>33</v>
      </c>
      <c r="C11384" s="6">
        <v>1</v>
      </c>
      <c r="D11384" s="5" t="s">
        <v>782</v>
      </c>
      <c r="E11384" s="5" t="str">
        <f t="shared" si="1014"/>
        <v/>
      </c>
      <c r="F11384" s="5" t="str">
        <f t="shared" si="1013"/>
        <v/>
      </c>
      <c r="G11384" s="7">
        <v>103.62</v>
      </c>
      <c r="H11384" s="7">
        <v>107.001</v>
      </c>
      <c r="I11384" s="7">
        <v>119.905</v>
      </c>
      <c r="J11384" s="7">
        <v>108.52800000000001</v>
      </c>
      <c r="K11384" s="7">
        <v>115.71599999999999</v>
      </c>
      <c r="L11384" s="7">
        <v>112.06</v>
      </c>
      <c r="M11384" s="7">
        <v>103.724</v>
      </c>
      <c r="N11384" s="7">
        <v>124.37</v>
      </c>
      <c r="O11384" s="7"/>
    </row>
    <row r="11385" spans="1:15" x14ac:dyDescent="0.2">
      <c r="A11385" s="2">
        <v>1</v>
      </c>
      <c r="B11385" s="6" t="s">
        <v>34</v>
      </c>
      <c r="C11385" s="6">
        <v>1</v>
      </c>
      <c r="D11385" s="5" t="s">
        <v>782</v>
      </c>
      <c r="E11385" s="5" t="str">
        <f t="shared" si="1014"/>
        <v/>
      </c>
      <c r="F11385" s="5" t="str">
        <f t="shared" si="1013"/>
        <v/>
      </c>
      <c r="G11385" s="7">
        <v>105.758</v>
      </c>
      <c r="H11385" s="7">
        <v>105.71599999999999</v>
      </c>
      <c r="I11385" s="7">
        <v>122.77</v>
      </c>
      <c r="J11385" s="7">
        <v>109.792</v>
      </c>
      <c r="K11385" s="7">
        <v>116.086</v>
      </c>
      <c r="L11385" s="7">
        <v>116.13200000000001</v>
      </c>
      <c r="M11385" s="7">
        <v>108.86</v>
      </c>
      <c r="N11385" s="7">
        <v>133.648</v>
      </c>
      <c r="O11385" s="7"/>
    </row>
    <row r="11386" spans="1:15" x14ac:dyDescent="0.2">
      <c r="A11386" s="2">
        <v>1</v>
      </c>
      <c r="B11386" s="6" t="s">
        <v>35</v>
      </c>
      <c r="C11386" s="6">
        <v>1</v>
      </c>
      <c r="D11386" s="5" t="s">
        <v>782</v>
      </c>
      <c r="E11386" s="5" t="str">
        <f t="shared" si="1014"/>
        <v/>
      </c>
      <c r="F11386" s="5" t="str">
        <f t="shared" si="1013"/>
        <v/>
      </c>
      <c r="G11386" s="7">
        <v>115.691</v>
      </c>
      <c r="H11386" s="7">
        <v>110.622</v>
      </c>
      <c r="I11386" s="7">
        <v>131.50800000000001</v>
      </c>
      <c r="J11386" s="7">
        <v>110.684</v>
      </c>
      <c r="K11386" s="7">
        <v>113.67100000000001</v>
      </c>
      <c r="L11386" s="7">
        <v>118.88</v>
      </c>
      <c r="M11386" s="7">
        <v>106.727</v>
      </c>
      <c r="N11386" s="7">
        <v>140.35400000000001</v>
      </c>
      <c r="O11386" s="7"/>
    </row>
    <row r="11387" spans="1:15" x14ac:dyDescent="0.2">
      <c r="A11387" s="2">
        <v>1</v>
      </c>
      <c r="B11387" s="6" t="s">
        <v>36</v>
      </c>
      <c r="C11387" s="6">
        <v>1</v>
      </c>
      <c r="D11387" s="5" t="s">
        <v>782</v>
      </c>
      <c r="E11387" s="5" t="str">
        <f t="shared" si="1014"/>
        <v/>
      </c>
      <c r="F11387" s="5" t="str">
        <f t="shared" si="1013"/>
        <v/>
      </c>
      <c r="G11387" s="7">
        <v>121.941</v>
      </c>
      <c r="H11387" s="7">
        <v>115.815</v>
      </c>
      <c r="I11387" s="7">
        <v>140.68100000000001</v>
      </c>
      <c r="J11387" s="7">
        <v>112.773</v>
      </c>
      <c r="K11387" s="7">
        <v>115.36799999999999</v>
      </c>
      <c r="L11387" s="7">
        <v>121.471</v>
      </c>
      <c r="M11387" s="7">
        <v>104.572</v>
      </c>
      <c r="N11387" s="7">
        <v>147.113</v>
      </c>
      <c r="O11387" s="7"/>
    </row>
    <row r="11388" spans="1:15" x14ac:dyDescent="0.2">
      <c r="A11388" s="2">
        <v>1</v>
      </c>
      <c r="B11388" s="6" t="s">
        <v>37</v>
      </c>
      <c r="C11388" s="6">
        <v>1</v>
      </c>
      <c r="D11388" s="5" t="s">
        <v>782</v>
      </c>
      <c r="E11388" s="5" t="str">
        <f t="shared" si="1014"/>
        <v/>
      </c>
      <c r="F11388" s="5" t="str">
        <f t="shared" si="1013"/>
        <v/>
      </c>
      <c r="G11388" s="7">
        <v>115.544</v>
      </c>
      <c r="H11388" s="7">
        <v>114.23099999999999</v>
      </c>
      <c r="I11388" s="7">
        <v>145.75299999999999</v>
      </c>
      <c r="J11388" s="7">
        <v>112.479</v>
      </c>
      <c r="K11388" s="7">
        <v>126.146</v>
      </c>
      <c r="L11388" s="7">
        <v>127.596</v>
      </c>
      <c r="M11388" s="7">
        <v>109.48699999999999</v>
      </c>
      <c r="N11388" s="7">
        <v>159.58199999999999</v>
      </c>
      <c r="O11388" s="7"/>
    </row>
    <row r="11389" spans="1:15" x14ac:dyDescent="0.2">
      <c r="A11389" s="2">
        <v>0</v>
      </c>
      <c r="B11389" s="5" t="s">
        <v>783</v>
      </c>
      <c r="C11389" s="6" t="s">
        <v>0</v>
      </c>
      <c r="E11389" s="5" t="str">
        <f t="shared" si="1014"/>
        <v/>
      </c>
      <c r="F11389" s="5" t="str">
        <f t="shared" si="1013"/>
        <v/>
      </c>
    </row>
    <row r="11390" spans="1:15" x14ac:dyDescent="0.2">
      <c r="A11390" s="2">
        <v>1</v>
      </c>
      <c r="B11390" s="6" t="s">
        <v>13</v>
      </c>
      <c r="C11390" s="6">
        <v>1</v>
      </c>
      <c r="D11390" s="5" t="s">
        <v>784</v>
      </c>
      <c r="E11390" s="5" t="str">
        <f t="shared" si="1014"/>
        <v/>
      </c>
      <c r="F11390" s="5" t="str">
        <f t="shared" si="1013"/>
        <v/>
      </c>
      <c r="G11390" s="5" t="s">
        <v>0</v>
      </c>
      <c r="H11390" s="5" t="s">
        <v>0</v>
      </c>
      <c r="I11390" s="5" t="s">
        <v>0</v>
      </c>
      <c r="J11390" s="5" t="s">
        <v>0</v>
      </c>
      <c r="K11390" s="7">
        <v>59.585999999999999</v>
      </c>
      <c r="L11390" s="7">
        <v>59.542000000000002</v>
      </c>
      <c r="M11390" s="5" t="s">
        <v>0</v>
      </c>
      <c r="N11390" s="5" t="s">
        <v>0</v>
      </c>
      <c r="O11390" s="5"/>
    </row>
    <row r="11391" spans="1:15" x14ac:dyDescent="0.2">
      <c r="A11391" s="2">
        <v>1</v>
      </c>
      <c r="B11391" s="6" t="s">
        <v>15</v>
      </c>
      <c r="C11391" s="6">
        <v>1</v>
      </c>
      <c r="D11391" s="5" t="s">
        <v>784</v>
      </c>
      <c r="E11391" s="5" t="str">
        <f t="shared" si="1014"/>
        <v/>
      </c>
      <c r="F11391" s="5" t="str">
        <f t="shared" si="1013"/>
        <v/>
      </c>
      <c r="G11391" s="5" t="s">
        <v>0</v>
      </c>
      <c r="H11391" s="5" t="s">
        <v>0</v>
      </c>
      <c r="I11391" s="5" t="s">
        <v>0</v>
      </c>
      <c r="J11391" s="5" t="s">
        <v>0</v>
      </c>
      <c r="K11391" s="7">
        <v>63.587000000000003</v>
      </c>
      <c r="L11391" s="7">
        <v>63.74</v>
      </c>
      <c r="M11391" s="5" t="s">
        <v>0</v>
      </c>
      <c r="N11391" s="5" t="s">
        <v>0</v>
      </c>
      <c r="O11391" s="5"/>
    </row>
    <row r="11392" spans="1:15" x14ac:dyDescent="0.2">
      <c r="A11392" s="2">
        <v>1</v>
      </c>
      <c r="B11392" s="6" t="s">
        <v>16</v>
      </c>
      <c r="C11392" s="6">
        <v>1</v>
      </c>
      <c r="D11392" s="5" t="s">
        <v>784</v>
      </c>
      <c r="E11392" s="5" t="str">
        <f t="shared" si="1014"/>
        <v/>
      </c>
      <c r="F11392" s="5" t="str">
        <f t="shared" si="1013"/>
        <v/>
      </c>
      <c r="G11392" s="5" t="s">
        <v>0</v>
      </c>
      <c r="H11392" s="5" t="s">
        <v>0</v>
      </c>
      <c r="I11392" s="5" t="s">
        <v>0</v>
      </c>
      <c r="J11392" s="5" t="s">
        <v>0</v>
      </c>
      <c r="K11392" s="7">
        <v>68.643000000000001</v>
      </c>
      <c r="L11392" s="7">
        <v>69.275000000000006</v>
      </c>
      <c r="M11392" s="5" t="s">
        <v>0</v>
      </c>
      <c r="N11392" s="5" t="s">
        <v>0</v>
      </c>
      <c r="O11392" s="5"/>
    </row>
    <row r="11393" spans="1:15" x14ac:dyDescent="0.2">
      <c r="A11393" s="2">
        <v>1</v>
      </c>
      <c r="B11393" s="6" t="s">
        <v>17</v>
      </c>
      <c r="C11393" s="6">
        <v>1</v>
      </c>
      <c r="D11393" s="5" t="s">
        <v>784</v>
      </c>
      <c r="E11393" s="5" t="str">
        <f t="shared" si="1014"/>
        <v/>
      </c>
      <c r="F11393" s="5" t="str">
        <f t="shared" si="1013"/>
        <v/>
      </c>
      <c r="G11393" s="5" t="s">
        <v>0</v>
      </c>
      <c r="H11393" s="5" t="s">
        <v>0</v>
      </c>
      <c r="I11393" s="5" t="s">
        <v>0</v>
      </c>
      <c r="J11393" s="5" t="s">
        <v>0</v>
      </c>
      <c r="K11393" s="7">
        <v>69.102000000000004</v>
      </c>
      <c r="L11393" s="7">
        <v>70.228999999999999</v>
      </c>
      <c r="M11393" s="5" t="s">
        <v>0</v>
      </c>
      <c r="N11393" s="5" t="s">
        <v>0</v>
      </c>
      <c r="O11393" s="5"/>
    </row>
    <row r="11394" spans="1:15" x14ac:dyDescent="0.2">
      <c r="A11394" s="2">
        <v>1</v>
      </c>
      <c r="B11394" s="6" t="s">
        <v>18</v>
      </c>
      <c r="C11394" s="6">
        <v>1</v>
      </c>
      <c r="D11394" s="5" t="s">
        <v>784</v>
      </c>
      <c r="E11394" s="5" t="str">
        <f t="shared" si="1014"/>
        <v/>
      </c>
      <c r="F11394" s="5" t="str">
        <f t="shared" si="1013"/>
        <v/>
      </c>
      <c r="G11394" s="5" t="s">
        <v>0</v>
      </c>
      <c r="H11394" s="5" t="s">
        <v>0</v>
      </c>
      <c r="I11394" s="5" t="s">
        <v>0</v>
      </c>
      <c r="J11394" s="5" t="s">
        <v>0</v>
      </c>
      <c r="K11394" s="7">
        <v>70.872</v>
      </c>
      <c r="L11394" s="7">
        <v>72.519000000000005</v>
      </c>
      <c r="M11394" s="5" t="s">
        <v>0</v>
      </c>
      <c r="N11394" s="5" t="s">
        <v>0</v>
      </c>
      <c r="O11394" s="5"/>
    </row>
    <row r="11395" spans="1:15" x14ac:dyDescent="0.2">
      <c r="A11395" s="2">
        <v>1</v>
      </c>
      <c r="B11395" s="6" t="s">
        <v>19</v>
      </c>
      <c r="C11395" s="6">
        <v>1</v>
      </c>
      <c r="D11395" s="5" t="s">
        <v>784</v>
      </c>
      <c r="E11395" s="5" t="str">
        <f t="shared" si="1014"/>
        <v/>
      </c>
      <c r="F11395" s="5" t="str">
        <f t="shared" si="1013"/>
        <v/>
      </c>
      <c r="G11395" s="5" t="s">
        <v>0</v>
      </c>
      <c r="H11395" s="5" t="s">
        <v>0</v>
      </c>
      <c r="I11395" s="5" t="s">
        <v>0</v>
      </c>
      <c r="J11395" s="5" t="s">
        <v>0</v>
      </c>
      <c r="K11395" s="7">
        <v>74.245000000000005</v>
      </c>
      <c r="L11395" s="7">
        <v>75.191000000000003</v>
      </c>
      <c r="M11395" s="5" t="s">
        <v>0</v>
      </c>
      <c r="N11395" s="5" t="s">
        <v>0</v>
      </c>
      <c r="O11395" s="5"/>
    </row>
    <row r="11396" spans="1:15" x14ac:dyDescent="0.2">
      <c r="A11396" s="2">
        <v>1</v>
      </c>
      <c r="B11396" s="6" t="s">
        <v>20</v>
      </c>
      <c r="C11396" s="6">
        <v>1</v>
      </c>
      <c r="D11396" s="5" t="s">
        <v>784</v>
      </c>
      <c r="E11396" s="5" t="str">
        <f t="shared" si="1014"/>
        <v/>
      </c>
      <c r="F11396" s="5" t="str">
        <f t="shared" si="1013"/>
        <v/>
      </c>
      <c r="G11396" s="5" t="s">
        <v>0</v>
      </c>
      <c r="H11396" s="5" t="s">
        <v>0</v>
      </c>
      <c r="I11396" s="5" t="s">
        <v>0</v>
      </c>
      <c r="J11396" s="5" t="s">
        <v>0</v>
      </c>
      <c r="K11396" s="7">
        <v>76.557000000000002</v>
      </c>
      <c r="L11396" s="7">
        <v>77.480999999999995</v>
      </c>
      <c r="M11396" s="5" t="s">
        <v>0</v>
      </c>
      <c r="N11396" s="5" t="s">
        <v>0</v>
      </c>
      <c r="O11396" s="5"/>
    </row>
    <row r="11397" spans="1:15" x14ac:dyDescent="0.2">
      <c r="A11397" s="2">
        <v>1</v>
      </c>
      <c r="B11397" s="6" t="s">
        <v>21</v>
      </c>
      <c r="C11397" s="6">
        <v>1</v>
      </c>
      <c r="D11397" s="5" t="s">
        <v>784</v>
      </c>
      <c r="E11397" s="5" t="str">
        <f t="shared" si="1014"/>
        <v/>
      </c>
      <c r="F11397" s="5" t="str">
        <f t="shared" si="1013"/>
        <v/>
      </c>
      <c r="G11397" s="7">
        <v>54.777000000000001</v>
      </c>
      <c r="H11397" s="7">
        <v>54.874000000000002</v>
      </c>
      <c r="I11397" s="7">
        <v>42.725999999999999</v>
      </c>
      <c r="J11397" s="7">
        <v>100.95</v>
      </c>
      <c r="K11397" s="7">
        <v>78.001000000000005</v>
      </c>
      <c r="L11397" s="7">
        <v>77.863</v>
      </c>
      <c r="M11397" s="7">
        <v>132.74700000000001</v>
      </c>
      <c r="N11397" s="7">
        <v>56.718000000000004</v>
      </c>
      <c r="O11397" s="7"/>
    </row>
    <row r="11398" spans="1:15" x14ac:dyDescent="0.2">
      <c r="A11398" s="2">
        <v>1</v>
      </c>
      <c r="B11398" s="6" t="s">
        <v>22</v>
      </c>
      <c r="C11398" s="6">
        <v>1</v>
      </c>
      <c r="D11398" s="5" t="s">
        <v>784</v>
      </c>
      <c r="E11398" s="5" t="str">
        <f t="shared" si="1014"/>
        <v/>
      </c>
      <c r="F11398" s="5" t="str">
        <f t="shared" si="1013"/>
        <v/>
      </c>
      <c r="G11398" s="7">
        <v>55.140999999999998</v>
      </c>
      <c r="H11398" s="7">
        <v>55.287999999999997</v>
      </c>
      <c r="I11398" s="7">
        <v>43.154000000000003</v>
      </c>
      <c r="J11398" s="7">
        <v>103.499</v>
      </c>
      <c r="K11398" s="7">
        <v>78.262</v>
      </c>
      <c r="L11398" s="7">
        <v>78.052999999999997</v>
      </c>
      <c r="M11398" s="7">
        <v>128.71600000000001</v>
      </c>
      <c r="N11398" s="7">
        <v>55.546999999999997</v>
      </c>
      <c r="O11398" s="7"/>
    </row>
    <row r="11399" spans="1:15" x14ac:dyDescent="0.2">
      <c r="A11399" s="2">
        <v>1</v>
      </c>
      <c r="B11399" s="6" t="s">
        <v>23</v>
      </c>
      <c r="C11399" s="6">
        <v>1</v>
      </c>
      <c r="D11399" s="5" t="s">
        <v>784</v>
      </c>
      <c r="E11399" s="5" t="str">
        <f t="shared" si="1014"/>
        <v/>
      </c>
      <c r="F11399" s="5" t="str">
        <f t="shared" si="1013"/>
        <v/>
      </c>
      <c r="G11399" s="7">
        <v>57.655999999999999</v>
      </c>
      <c r="H11399" s="7">
        <v>57.505000000000003</v>
      </c>
      <c r="I11399" s="7">
        <v>45.872999999999998</v>
      </c>
      <c r="J11399" s="7">
        <v>104.30500000000001</v>
      </c>
      <c r="K11399" s="7">
        <v>79.561999999999998</v>
      </c>
      <c r="L11399" s="7">
        <v>79.771000000000001</v>
      </c>
      <c r="M11399" s="7">
        <v>122.57599999999999</v>
      </c>
      <c r="N11399" s="7">
        <v>56.228999999999999</v>
      </c>
      <c r="O11399" s="7"/>
    </row>
    <row r="11400" spans="1:15" x14ac:dyDescent="0.2">
      <c r="A11400" s="2">
        <v>1</v>
      </c>
      <c r="B11400" s="6" t="s">
        <v>24</v>
      </c>
      <c r="C11400" s="6">
        <v>1</v>
      </c>
      <c r="D11400" s="5" t="s">
        <v>784</v>
      </c>
      <c r="E11400" s="5" t="str">
        <f t="shared" si="1014"/>
        <v/>
      </c>
      <c r="F11400" s="5" t="str">
        <f t="shared" ref="F11400:F11463" si="1015">IF(LEN(E11400)=0,"",E11400&amp;B11400)</f>
        <v/>
      </c>
      <c r="G11400" s="7">
        <v>61.247999999999998</v>
      </c>
      <c r="H11400" s="7">
        <v>60.402000000000001</v>
      </c>
      <c r="I11400" s="7">
        <v>48.99</v>
      </c>
      <c r="J11400" s="7">
        <v>104.84</v>
      </c>
      <c r="K11400" s="7">
        <v>79.986000000000004</v>
      </c>
      <c r="L11400" s="7">
        <v>81.106999999999999</v>
      </c>
      <c r="M11400" s="7">
        <v>121.54900000000001</v>
      </c>
      <c r="N11400" s="7">
        <v>59.546999999999997</v>
      </c>
      <c r="O11400" s="7"/>
    </row>
    <row r="11401" spans="1:15" x14ac:dyDescent="0.2">
      <c r="A11401" s="2">
        <v>1</v>
      </c>
      <c r="B11401" s="6" t="s">
        <v>25</v>
      </c>
      <c r="C11401" s="6">
        <v>1</v>
      </c>
      <c r="D11401" s="5" t="s">
        <v>784</v>
      </c>
      <c r="E11401" s="5" t="str">
        <f t="shared" ref="E11401:E11464" si="1016">IF(C11401=0,IF(LEN(D11401)&lt;&gt;3,"",D11401),IF(LEN(D11401)&lt;&gt;4,"",LEFT(D11401,3)))</f>
        <v/>
      </c>
      <c r="F11401" s="5" t="str">
        <f t="shared" si="1015"/>
        <v/>
      </c>
      <c r="G11401" s="7">
        <v>74.344999999999999</v>
      </c>
      <c r="H11401" s="7">
        <v>72.731999999999999</v>
      </c>
      <c r="I11401" s="7">
        <v>60.517000000000003</v>
      </c>
      <c r="J11401" s="7">
        <v>103.06</v>
      </c>
      <c r="K11401" s="7">
        <v>81.400999999999996</v>
      </c>
      <c r="L11401" s="7">
        <v>83.206000000000003</v>
      </c>
      <c r="M11401" s="7">
        <v>110.629</v>
      </c>
      <c r="N11401" s="7">
        <v>66.948999999999998</v>
      </c>
      <c r="O11401" s="7"/>
    </row>
    <row r="11402" spans="1:15" x14ac:dyDescent="0.2">
      <c r="A11402" s="2">
        <v>1</v>
      </c>
      <c r="B11402" s="6" t="s">
        <v>26</v>
      </c>
      <c r="C11402" s="6">
        <v>1</v>
      </c>
      <c r="D11402" s="5" t="s">
        <v>784</v>
      </c>
      <c r="E11402" s="5" t="str">
        <f t="shared" si="1016"/>
        <v/>
      </c>
      <c r="F11402" s="5" t="str">
        <f t="shared" si="1015"/>
        <v/>
      </c>
      <c r="G11402" s="7">
        <v>79.447000000000003</v>
      </c>
      <c r="H11402" s="7">
        <v>77.028999999999996</v>
      </c>
      <c r="I11402" s="7">
        <v>66.885999999999996</v>
      </c>
      <c r="J11402" s="7">
        <v>100.62</v>
      </c>
      <c r="K11402" s="7">
        <v>84.188999999999993</v>
      </c>
      <c r="L11402" s="7">
        <v>86.831999999999994</v>
      </c>
      <c r="M11402" s="7">
        <v>116.15600000000001</v>
      </c>
      <c r="N11402" s="7">
        <v>77.691999999999993</v>
      </c>
      <c r="O11402" s="7"/>
    </row>
    <row r="11403" spans="1:15" x14ac:dyDescent="0.2">
      <c r="A11403" s="2">
        <v>1</v>
      </c>
      <c r="B11403" s="6" t="s">
        <v>27</v>
      </c>
      <c r="C11403" s="6">
        <v>1</v>
      </c>
      <c r="D11403" s="5" t="s">
        <v>784</v>
      </c>
      <c r="E11403" s="5" t="str">
        <f t="shared" si="1016"/>
        <v/>
      </c>
      <c r="F11403" s="5" t="str">
        <f t="shared" si="1015"/>
        <v/>
      </c>
      <c r="G11403" s="7">
        <v>85.668000000000006</v>
      </c>
      <c r="H11403" s="7">
        <v>85.441000000000003</v>
      </c>
      <c r="I11403" s="7">
        <v>75.006</v>
      </c>
      <c r="J11403" s="7">
        <v>99.912999999999997</v>
      </c>
      <c r="K11403" s="7">
        <v>87.554000000000002</v>
      </c>
      <c r="L11403" s="7">
        <v>87.786000000000001</v>
      </c>
      <c r="M11403" s="7">
        <v>112.855</v>
      </c>
      <c r="N11403" s="7">
        <v>84.647999999999996</v>
      </c>
      <c r="O11403" s="7"/>
    </row>
    <row r="11404" spans="1:15" x14ac:dyDescent="0.2">
      <c r="A11404" s="2">
        <v>1</v>
      </c>
      <c r="B11404" s="6" t="s">
        <v>28</v>
      </c>
      <c r="C11404" s="6">
        <v>1</v>
      </c>
      <c r="D11404" s="5" t="s">
        <v>784</v>
      </c>
      <c r="E11404" s="5" t="str">
        <f t="shared" si="1016"/>
        <v/>
      </c>
      <c r="F11404" s="5" t="str">
        <f t="shared" si="1015"/>
        <v/>
      </c>
      <c r="G11404" s="7">
        <v>90.846000000000004</v>
      </c>
      <c r="H11404" s="7">
        <v>90.986999999999995</v>
      </c>
      <c r="I11404" s="7">
        <v>87.515000000000001</v>
      </c>
      <c r="J11404" s="7">
        <v>101.43899999999999</v>
      </c>
      <c r="K11404" s="7">
        <v>96.331999999999994</v>
      </c>
      <c r="L11404" s="7">
        <v>96.183000000000007</v>
      </c>
      <c r="M11404" s="7">
        <v>112.96599999999999</v>
      </c>
      <c r="N11404" s="7">
        <v>98.861999999999995</v>
      </c>
      <c r="O11404" s="7"/>
    </row>
    <row r="11405" spans="1:15" x14ac:dyDescent="0.2">
      <c r="A11405" s="2">
        <v>1</v>
      </c>
      <c r="B11405" s="6" t="s">
        <v>29</v>
      </c>
      <c r="C11405" s="6">
        <v>1</v>
      </c>
      <c r="D11405" s="5" t="s">
        <v>784</v>
      </c>
      <c r="E11405" s="5" t="str">
        <f t="shared" si="1016"/>
        <v/>
      </c>
      <c r="F11405" s="5" t="str">
        <f t="shared" si="1015"/>
        <v/>
      </c>
      <c r="G11405" s="7">
        <v>100</v>
      </c>
      <c r="H11405" s="7">
        <v>100</v>
      </c>
      <c r="I11405" s="7">
        <v>100</v>
      </c>
      <c r="J11405" s="7">
        <v>100</v>
      </c>
      <c r="K11405" s="7">
        <v>100</v>
      </c>
      <c r="L11405" s="7">
        <v>100</v>
      </c>
      <c r="M11405" s="7">
        <v>100</v>
      </c>
      <c r="N11405" s="7">
        <v>100</v>
      </c>
      <c r="O11405" s="7"/>
    </row>
    <row r="11406" spans="1:15" x14ac:dyDescent="0.2">
      <c r="A11406" s="2">
        <v>1</v>
      </c>
      <c r="B11406" s="6" t="s">
        <v>30</v>
      </c>
      <c r="C11406" s="6">
        <v>1</v>
      </c>
      <c r="D11406" s="5" t="s">
        <v>784</v>
      </c>
      <c r="E11406" s="5" t="str">
        <f t="shared" si="1016"/>
        <v/>
      </c>
      <c r="F11406" s="5" t="str">
        <f t="shared" si="1015"/>
        <v/>
      </c>
      <c r="G11406" s="7">
        <v>99.769000000000005</v>
      </c>
      <c r="H11406" s="7">
        <v>100.039</v>
      </c>
      <c r="I11406" s="7">
        <v>105.57599999999999</v>
      </c>
      <c r="J11406" s="7">
        <v>103.46299999999999</v>
      </c>
      <c r="K11406" s="7">
        <v>105.82</v>
      </c>
      <c r="L11406" s="7">
        <v>105.53400000000001</v>
      </c>
      <c r="M11406" s="7">
        <v>103.39</v>
      </c>
      <c r="N11406" s="7">
        <v>109.154</v>
      </c>
      <c r="O11406" s="7"/>
    </row>
    <row r="11407" spans="1:15" x14ac:dyDescent="0.2">
      <c r="A11407" s="2">
        <v>1</v>
      </c>
      <c r="B11407" s="6" t="s">
        <v>31</v>
      </c>
      <c r="C11407" s="6">
        <v>1</v>
      </c>
      <c r="D11407" s="5" t="s">
        <v>784</v>
      </c>
      <c r="E11407" s="5" t="str">
        <f t="shared" si="1016"/>
        <v/>
      </c>
      <c r="F11407" s="5" t="str">
        <f t="shared" si="1015"/>
        <v/>
      </c>
      <c r="G11407" s="7">
        <v>97.477000000000004</v>
      </c>
      <c r="H11407" s="7">
        <v>94.864999999999995</v>
      </c>
      <c r="I11407" s="7">
        <v>113.15</v>
      </c>
      <c r="J11407" s="7">
        <v>106.032</v>
      </c>
      <c r="K11407" s="7">
        <v>116.07899999999999</v>
      </c>
      <c r="L11407" s="7">
        <v>119.27500000000001</v>
      </c>
      <c r="M11407" s="7">
        <v>109.893</v>
      </c>
      <c r="N11407" s="7">
        <v>124.343</v>
      </c>
      <c r="O11407" s="7"/>
    </row>
    <row r="11408" spans="1:15" x14ac:dyDescent="0.2">
      <c r="A11408" s="2">
        <v>1</v>
      </c>
      <c r="B11408" s="6" t="s">
        <v>32</v>
      </c>
      <c r="C11408" s="6">
        <v>1</v>
      </c>
      <c r="D11408" s="5" t="s">
        <v>784</v>
      </c>
      <c r="E11408" s="5" t="str">
        <f t="shared" si="1016"/>
        <v/>
      </c>
      <c r="F11408" s="5" t="str">
        <f t="shared" si="1015"/>
        <v/>
      </c>
      <c r="G11408" s="7">
        <v>99.384</v>
      </c>
      <c r="H11408" s="7">
        <v>98.692999999999998</v>
      </c>
      <c r="I11408" s="7">
        <v>120.91800000000001</v>
      </c>
      <c r="J11408" s="7">
        <v>107.569</v>
      </c>
      <c r="K11408" s="7">
        <v>121.667</v>
      </c>
      <c r="L11408" s="7">
        <v>122.51900000000001</v>
      </c>
      <c r="M11408" s="7">
        <v>110.22</v>
      </c>
      <c r="N11408" s="7">
        <v>133.27699999999999</v>
      </c>
      <c r="O11408" s="7"/>
    </row>
    <row r="11409" spans="1:15" x14ac:dyDescent="0.2">
      <c r="A11409" s="2">
        <v>1</v>
      </c>
      <c r="B11409" s="6" t="s">
        <v>33</v>
      </c>
      <c r="C11409" s="6">
        <v>1</v>
      </c>
      <c r="D11409" s="5" t="s">
        <v>784</v>
      </c>
      <c r="E11409" s="5" t="str">
        <f t="shared" si="1016"/>
        <v/>
      </c>
      <c r="F11409" s="5" t="str">
        <f t="shared" si="1015"/>
        <v/>
      </c>
      <c r="G11409" s="7">
        <v>102.88800000000001</v>
      </c>
      <c r="H11409" s="7">
        <v>101.637</v>
      </c>
      <c r="I11409" s="7">
        <v>131.50800000000001</v>
      </c>
      <c r="J11409" s="7">
        <v>107.634</v>
      </c>
      <c r="K11409" s="7">
        <v>127.816</v>
      </c>
      <c r="L11409" s="7">
        <v>129.38900000000001</v>
      </c>
      <c r="M11409" s="7">
        <v>109.96299999999999</v>
      </c>
      <c r="N11409" s="7">
        <v>144.61000000000001</v>
      </c>
      <c r="O11409" s="7"/>
    </row>
    <row r="11410" spans="1:15" x14ac:dyDescent="0.2">
      <c r="A11410" s="2">
        <v>1</v>
      </c>
      <c r="B11410" s="6" t="s">
        <v>34</v>
      </c>
      <c r="C11410" s="6">
        <v>1</v>
      </c>
      <c r="D11410" s="5" t="s">
        <v>784</v>
      </c>
      <c r="E11410" s="5" t="str">
        <f t="shared" si="1016"/>
        <v/>
      </c>
      <c r="F11410" s="5" t="str">
        <f t="shared" si="1015"/>
        <v/>
      </c>
      <c r="G11410" s="7">
        <v>92.408000000000001</v>
      </c>
      <c r="H11410" s="7">
        <v>92.311000000000007</v>
      </c>
      <c r="I11410" s="7">
        <v>132.65199999999999</v>
      </c>
      <c r="J11410" s="7">
        <v>112.53400000000001</v>
      </c>
      <c r="K11410" s="7">
        <v>143.55099999999999</v>
      </c>
      <c r="L11410" s="7">
        <v>143.702</v>
      </c>
      <c r="M11410" s="7">
        <v>122.86</v>
      </c>
      <c r="N11410" s="7">
        <v>162.977</v>
      </c>
      <c r="O11410" s="7"/>
    </row>
    <row r="11411" spans="1:15" x14ac:dyDescent="0.2">
      <c r="A11411" s="2">
        <v>1</v>
      </c>
      <c r="B11411" s="6" t="s">
        <v>35</v>
      </c>
      <c r="C11411" s="6">
        <v>1</v>
      </c>
      <c r="D11411" s="5" t="s">
        <v>784</v>
      </c>
      <c r="E11411" s="5" t="str">
        <f t="shared" si="1016"/>
        <v/>
      </c>
      <c r="F11411" s="5" t="str">
        <f t="shared" si="1015"/>
        <v/>
      </c>
      <c r="G11411" s="7">
        <v>99.994</v>
      </c>
      <c r="H11411" s="7">
        <v>96.643000000000001</v>
      </c>
      <c r="I11411" s="7">
        <v>137.595</v>
      </c>
      <c r="J11411" s="7">
        <v>112.015</v>
      </c>
      <c r="K11411" s="7">
        <v>137.602</v>
      </c>
      <c r="L11411" s="7">
        <v>142.37299999999999</v>
      </c>
      <c r="M11411" s="7">
        <v>117.679</v>
      </c>
      <c r="N11411" s="7">
        <v>161.91999999999999</v>
      </c>
      <c r="O11411" s="7"/>
    </row>
    <row r="11412" spans="1:15" x14ac:dyDescent="0.2">
      <c r="A11412" s="2">
        <v>1</v>
      </c>
      <c r="B11412" s="6" t="s">
        <v>36</v>
      </c>
      <c r="C11412" s="6">
        <v>1</v>
      </c>
      <c r="D11412" s="5" t="s">
        <v>784</v>
      </c>
      <c r="E11412" s="5" t="str">
        <f t="shared" si="1016"/>
        <v/>
      </c>
      <c r="F11412" s="5" t="str">
        <f t="shared" si="1015"/>
        <v/>
      </c>
      <c r="G11412" s="7">
        <v>99.228999999999999</v>
      </c>
      <c r="H11412" s="7">
        <v>95.384</v>
      </c>
      <c r="I11412" s="7">
        <v>138.15600000000001</v>
      </c>
      <c r="J11412" s="7">
        <v>111.803</v>
      </c>
      <c r="K11412" s="7">
        <v>139.22900000000001</v>
      </c>
      <c r="L11412" s="7">
        <v>144.84100000000001</v>
      </c>
      <c r="M11412" s="7">
        <v>124.773</v>
      </c>
      <c r="N11412" s="7">
        <v>172.381</v>
      </c>
      <c r="O11412" s="7"/>
    </row>
    <row r="11413" spans="1:15" x14ac:dyDescent="0.2">
      <c r="A11413" s="2">
        <v>1</v>
      </c>
      <c r="B11413" s="6" t="s">
        <v>37</v>
      </c>
      <c r="C11413" s="6">
        <v>1</v>
      </c>
      <c r="D11413" s="5" t="s">
        <v>784</v>
      </c>
      <c r="E11413" s="5" t="str">
        <f t="shared" si="1016"/>
        <v/>
      </c>
      <c r="F11413" s="5" t="str">
        <f t="shared" si="1015"/>
        <v/>
      </c>
      <c r="G11413" s="7">
        <v>98.786000000000001</v>
      </c>
      <c r="H11413" s="7">
        <v>94.41</v>
      </c>
      <c r="I11413" s="7">
        <v>134.23599999999999</v>
      </c>
      <c r="J11413" s="7">
        <v>111.883</v>
      </c>
      <c r="K11413" s="7">
        <v>135.886</v>
      </c>
      <c r="L11413" s="7">
        <v>142.184</v>
      </c>
      <c r="M11413" s="7">
        <v>128.73500000000001</v>
      </c>
      <c r="N11413" s="7">
        <v>172.80799999999999</v>
      </c>
      <c r="O11413" s="7"/>
    </row>
    <row r="11414" spans="1:15" x14ac:dyDescent="0.2">
      <c r="A11414" s="2">
        <v>0</v>
      </c>
      <c r="B11414" s="5" t="s">
        <v>785</v>
      </c>
      <c r="C11414" s="6" t="s">
        <v>0</v>
      </c>
      <c r="E11414" s="5" t="str">
        <f t="shared" si="1016"/>
        <v/>
      </c>
      <c r="F11414" s="5" t="str">
        <f t="shared" si="1015"/>
        <v/>
      </c>
    </row>
    <row r="11415" spans="1:15" x14ac:dyDescent="0.2">
      <c r="A11415" s="2">
        <v>1</v>
      </c>
      <c r="B11415" s="6" t="s">
        <v>13</v>
      </c>
      <c r="C11415" s="6">
        <v>1</v>
      </c>
      <c r="D11415" s="5" t="s">
        <v>786</v>
      </c>
      <c r="E11415" s="5" t="str">
        <f t="shared" si="1016"/>
        <v/>
      </c>
      <c r="F11415" s="5" t="str">
        <f t="shared" si="1015"/>
        <v/>
      </c>
      <c r="G11415" s="7">
        <v>107.57599999999999</v>
      </c>
      <c r="H11415" s="7">
        <v>122.027</v>
      </c>
      <c r="I11415" s="7">
        <v>69.043000000000006</v>
      </c>
      <c r="J11415" s="7">
        <v>62.731999999999999</v>
      </c>
      <c r="K11415" s="7">
        <v>64.180000000000007</v>
      </c>
      <c r="L11415" s="7">
        <v>56.58</v>
      </c>
      <c r="M11415" s="7">
        <v>50.146999999999998</v>
      </c>
      <c r="N11415" s="7">
        <v>34.622999999999998</v>
      </c>
      <c r="O11415" s="7"/>
    </row>
    <row r="11416" spans="1:15" x14ac:dyDescent="0.2">
      <c r="A11416" s="2">
        <v>1</v>
      </c>
      <c r="B11416" s="6" t="s">
        <v>15</v>
      </c>
      <c r="C11416" s="6">
        <v>1</v>
      </c>
      <c r="D11416" s="5" t="s">
        <v>786</v>
      </c>
      <c r="E11416" s="5" t="str">
        <f t="shared" si="1016"/>
        <v/>
      </c>
      <c r="F11416" s="5" t="str">
        <f t="shared" si="1015"/>
        <v/>
      </c>
      <c r="G11416" s="7">
        <v>111.98699999999999</v>
      </c>
      <c r="H11416" s="7">
        <v>126.715</v>
      </c>
      <c r="I11416" s="7">
        <v>76.028999999999996</v>
      </c>
      <c r="J11416" s="7">
        <v>65.307000000000002</v>
      </c>
      <c r="K11416" s="7">
        <v>67.891000000000005</v>
      </c>
      <c r="L11416" s="7">
        <v>60</v>
      </c>
      <c r="M11416" s="7">
        <v>51.454000000000001</v>
      </c>
      <c r="N11416" s="7">
        <v>39.119999999999997</v>
      </c>
      <c r="O11416" s="7"/>
    </row>
    <row r="11417" spans="1:15" x14ac:dyDescent="0.2">
      <c r="A11417" s="2">
        <v>1</v>
      </c>
      <c r="B11417" s="6" t="s">
        <v>16</v>
      </c>
      <c r="C11417" s="6">
        <v>1</v>
      </c>
      <c r="D11417" s="5" t="s">
        <v>786</v>
      </c>
      <c r="E11417" s="5" t="str">
        <f t="shared" si="1016"/>
        <v/>
      </c>
      <c r="F11417" s="5" t="str">
        <f t="shared" si="1015"/>
        <v/>
      </c>
      <c r="G11417" s="7">
        <v>114.73</v>
      </c>
      <c r="H11417" s="7">
        <v>130.04400000000001</v>
      </c>
      <c r="I11417" s="7">
        <v>81.796999999999997</v>
      </c>
      <c r="J11417" s="7">
        <v>68.956999999999994</v>
      </c>
      <c r="K11417" s="7">
        <v>71.295000000000002</v>
      </c>
      <c r="L11417" s="7">
        <v>62.9</v>
      </c>
      <c r="M11417" s="7">
        <v>55.661000000000001</v>
      </c>
      <c r="N11417" s="7">
        <v>45.529000000000003</v>
      </c>
      <c r="O11417" s="7"/>
    </row>
    <row r="11418" spans="1:15" x14ac:dyDescent="0.2">
      <c r="A11418" s="2">
        <v>1</v>
      </c>
      <c r="B11418" s="6" t="s">
        <v>17</v>
      </c>
      <c r="C11418" s="6">
        <v>1</v>
      </c>
      <c r="D11418" s="5" t="s">
        <v>786</v>
      </c>
      <c r="E11418" s="5" t="str">
        <f t="shared" si="1016"/>
        <v/>
      </c>
      <c r="F11418" s="5" t="str">
        <f t="shared" si="1015"/>
        <v/>
      </c>
      <c r="G11418" s="7">
        <v>107.98099999999999</v>
      </c>
      <c r="H11418" s="7">
        <v>120.70099999999999</v>
      </c>
      <c r="I11418" s="7">
        <v>84.087000000000003</v>
      </c>
      <c r="J11418" s="7">
        <v>72.379000000000005</v>
      </c>
      <c r="K11418" s="7">
        <v>77.872</v>
      </c>
      <c r="L11418" s="7">
        <v>69.665000000000006</v>
      </c>
      <c r="M11418" s="7">
        <v>62.543999999999997</v>
      </c>
      <c r="N11418" s="7">
        <v>52.591999999999999</v>
      </c>
      <c r="O11418" s="7"/>
    </row>
    <row r="11419" spans="1:15" x14ac:dyDescent="0.2">
      <c r="A11419" s="2">
        <v>1</v>
      </c>
      <c r="B11419" s="6" t="s">
        <v>18</v>
      </c>
      <c r="C11419" s="6">
        <v>1</v>
      </c>
      <c r="D11419" s="5" t="s">
        <v>786</v>
      </c>
      <c r="E11419" s="5" t="str">
        <f t="shared" si="1016"/>
        <v/>
      </c>
      <c r="F11419" s="5" t="str">
        <f t="shared" si="1015"/>
        <v/>
      </c>
      <c r="G11419" s="7">
        <v>94.972999999999999</v>
      </c>
      <c r="H11419" s="7">
        <v>100.92700000000001</v>
      </c>
      <c r="I11419" s="7">
        <v>78.790000000000006</v>
      </c>
      <c r="J11419" s="7">
        <v>75.564999999999998</v>
      </c>
      <c r="K11419" s="7">
        <v>82.960999999999999</v>
      </c>
      <c r="L11419" s="7">
        <v>78.066999999999993</v>
      </c>
      <c r="M11419" s="7">
        <v>68.097999999999999</v>
      </c>
      <c r="N11419" s="7">
        <v>53.655000000000001</v>
      </c>
      <c r="O11419" s="7"/>
    </row>
    <row r="11420" spans="1:15" x14ac:dyDescent="0.2">
      <c r="A11420" s="2">
        <v>1</v>
      </c>
      <c r="B11420" s="6" t="s">
        <v>19</v>
      </c>
      <c r="C11420" s="6">
        <v>1</v>
      </c>
      <c r="D11420" s="5" t="s">
        <v>786</v>
      </c>
      <c r="E11420" s="5" t="str">
        <f t="shared" si="1016"/>
        <v/>
      </c>
      <c r="F11420" s="5" t="str">
        <f t="shared" si="1015"/>
        <v/>
      </c>
      <c r="G11420" s="7">
        <v>91.944999999999993</v>
      </c>
      <c r="H11420" s="7">
        <v>102.49</v>
      </c>
      <c r="I11420" s="7">
        <v>86.64</v>
      </c>
      <c r="J11420" s="7">
        <v>76.527000000000001</v>
      </c>
      <c r="K11420" s="7">
        <v>94.230999999999995</v>
      </c>
      <c r="L11420" s="7">
        <v>84.534999999999997</v>
      </c>
      <c r="M11420" s="7">
        <v>77.11</v>
      </c>
      <c r="N11420" s="7">
        <v>66.808000000000007</v>
      </c>
      <c r="O11420" s="7"/>
    </row>
    <row r="11421" spans="1:15" x14ac:dyDescent="0.2">
      <c r="A11421" s="2">
        <v>1</v>
      </c>
      <c r="B11421" s="6" t="s">
        <v>20</v>
      </c>
      <c r="C11421" s="6">
        <v>1</v>
      </c>
      <c r="D11421" s="5" t="s">
        <v>786</v>
      </c>
      <c r="E11421" s="5" t="str">
        <f t="shared" si="1016"/>
        <v/>
      </c>
      <c r="F11421" s="5" t="str">
        <f t="shared" si="1015"/>
        <v/>
      </c>
      <c r="G11421" s="7">
        <v>85.489000000000004</v>
      </c>
      <c r="H11421" s="7">
        <v>101.688</v>
      </c>
      <c r="I11421" s="7">
        <v>89.894000000000005</v>
      </c>
      <c r="J11421" s="7">
        <v>77.34</v>
      </c>
      <c r="K11421" s="7">
        <v>105.152</v>
      </c>
      <c r="L11421" s="7">
        <v>88.400999999999996</v>
      </c>
      <c r="M11421" s="7">
        <v>66.076999999999998</v>
      </c>
      <c r="N11421" s="7">
        <v>59.399000000000001</v>
      </c>
      <c r="O11421" s="7"/>
    </row>
    <row r="11422" spans="1:15" x14ac:dyDescent="0.2">
      <c r="A11422" s="2">
        <v>1</v>
      </c>
      <c r="B11422" s="6" t="s">
        <v>21</v>
      </c>
      <c r="C11422" s="6">
        <v>1</v>
      </c>
      <c r="D11422" s="5" t="s">
        <v>786</v>
      </c>
      <c r="E11422" s="5" t="str">
        <f t="shared" si="1016"/>
        <v/>
      </c>
      <c r="F11422" s="5" t="str">
        <f t="shared" si="1015"/>
        <v/>
      </c>
      <c r="G11422" s="7">
        <v>104.09399999999999</v>
      </c>
      <c r="H11422" s="7">
        <v>106.729</v>
      </c>
      <c r="I11422" s="7">
        <v>91.096999999999994</v>
      </c>
      <c r="J11422" s="7">
        <v>79.058999999999997</v>
      </c>
      <c r="K11422" s="7">
        <v>87.513999999999996</v>
      </c>
      <c r="L11422" s="7">
        <v>85.352999999999994</v>
      </c>
      <c r="M11422" s="7">
        <v>66.831999999999994</v>
      </c>
      <c r="N11422" s="7">
        <v>60.881999999999998</v>
      </c>
      <c r="O11422" s="7"/>
    </row>
    <row r="11423" spans="1:15" x14ac:dyDescent="0.2">
      <c r="A11423" s="2">
        <v>1</v>
      </c>
      <c r="B11423" s="6" t="s">
        <v>22</v>
      </c>
      <c r="C11423" s="6">
        <v>1</v>
      </c>
      <c r="D11423" s="5" t="s">
        <v>786</v>
      </c>
      <c r="E11423" s="5" t="str">
        <f t="shared" si="1016"/>
        <v/>
      </c>
      <c r="F11423" s="5" t="str">
        <f t="shared" si="1015"/>
        <v/>
      </c>
      <c r="G11423" s="7">
        <v>92.447000000000003</v>
      </c>
      <c r="H11423" s="7">
        <v>103.38500000000001</v>
      </c>
      <c r="I11423" s="7">
        <v>95.698999999999998</v>
      </c>
      <c r="J11423" s="7">
        <v>80.774000000000001</v>
      </c>
      <c r="K11423" s="7">
        <v>103.518</v>
      </c>
      <c r="L11423" s="7">
        <v>92.564999999999998</v>
      </c>
      <c r="M11423" s="7">
        <v>67.055000000000007</v>
      </c>
      <c r="N11423" s="7">
        <v>64.171000000000006</v>
      </c>
      <c r="O11423" s="7"/>
    </row>
    <row r="11424" spans="1:15" x14ac:dyDescent="0.2">
      <c r="A11424" s="2">
        <v>1</v>
      </c>
      <c r="B11424" s="6" t="s">
        <v>23</v>
      </c>
      <c r="C11424" s="6">
        <v>1</v>
      </c>
      <c r="D11424" s="5" t="s">
        <v>786</v>
      </c>
      <c r="E11424" s="5" t="str">
        <f t="shared" si="1016"/>
        <v/>
      </c>
      <c r="F11424" s="5" t="str">
        <f t="shared" si="1015"/>
        <v/>
      </c>
      <c r="G11424" s="7">
        <v>90.784000000000006</v>
      </c>
      <c r="H11424" s="7">
        <v>105.452</v>
      </c>
      <c r="I11424" s="7">
        <v>99.415000000000006</v>
      </c>
      <c r="J11424" s="7">
        <v>83.543000000000006</v>
      </c>
      <c r="K11424" s="7">
        <v>109.506</v>
      </c>
      <c r="L11424" s="7">
        <v>94.275000000000006</v>
      </c>
      <c r="M11424" s="7">
        <v>68.543000000000006</v>
      </c>
      <c r="N11424" s="7">
        <v>68.141000000000005</v>
      </c>
      <c r="O11424" s="7"/>
    </row>
    <row r="11425" spans="1:15" x14ac:dyDescent="0.2">
      <c r="A11425" s="2">
        <v>1</v>
      </c>
      <c r="B11425" s="6" t="s">
        <v>24</v>
      </c>
      <c r="C11425" s="6">
        <v>1</v>
      </c>
      <c r="D11425" s="5" t="s">
        <v>786</v>
      </c>
      <c r="E11425" s="5" t="str">
        <f t="shared" si="1016"/>
        <v/>
      </c>
      <c r="F11425" s="5" t="str">
        <f t="shared" si="1015"/>
        <v/>
      </c>
      <c r="G11425" s="7">
        <v>96.031000000000006</v>
      </c>
      <c r="H11425" s="7">
        <v>104.468</v>
      </c>
      <c r="I11425" s="7">
        <v>104.70099999999999</v>
      </c>
      <c r="J11425" s="7">
        <v>85.5</v>
      </c>
      <c r="K11425" s="7">
        <v>109.02800000000001</v>
      </c>
      <c r="L11425" s="7">
        <v>100.223</v>
      </c>
      <c r="M11425" s="7">
        <v>72.822000000000003</v>
      </c>
      <c r="N11425" s="7">
        <v>76.245000000000005</v>
      </c>
      <c r="O11425" s="7"/>
    </row>
    <row r="11426" spans="1:15" x14ac:dyDescent="0.2">
      <c r="A11426" s="2">
        <v>1</v>
      </c>
      <c r="B11426" s="6" t="s">
        <v>25</v>
      </c>
      <c r="C11426" s="6">
        <v>1</v>
      </c>
      <c r="D11426" s="5" t="s">
        <v>786</v>
      </c>
      <c r="E11426" s="5" t="str">
        <f t="shared" si="1016"/>
        <v/>
      </c>
      <c r="F11426" s="5" t="str">
        <f t="shared" si="1015"/>
        <v/>
      </c>
      <c r="G11426" s="7">
        <v>105.30500000000001</v>
      </c>
      <c r="H11426" s="7">
        <v>109.36799999999999</v>
      </c>
      <c r="I11426" s="7">
        <v>105.30200000000001</v>
      </c>
      <c r="J11426" s="7">
        <v>87.295000000000002</v>
      </c>
      <c r="K11426" s="7">
        <v>99.997</v>
      </c>
      <c r="L11426" s="7">
        <v>96.283000000000001</v>
      </c>
      <c r="M11426" s="7">
        <v>80.700999999999993</v>
      </c>
      <c r="N11426" s="7">
        <v>84.978999999999999</v>
      </c>
      <c r="O11426" s="7"/>
    </row>
    <row r="11427" spans="1:15" x14ac:dyDescent="0.2">
      <c r="A11427" s="2">
        <v>1</v>
      </c>
      <c r="B11427" s="6" t="s">
        <v>26</v>
      </c>
      <c r="C11427" s="6">
        <v>1</v>
      </c>
      <c r="D11427" s="5" t="s">
        <v>786</v>
      </c>
      <c r="E11427" s="5" t="str">
        <f t="shared" si="1016"/>
        <v/>
      </c>
      <c r="F11427" s="5" t="str">
        <f t="shared" si="1015"/>
        <v/>
      </c>
      <c r="G11427" s="7">
        <v>99.087999999999994</v>
      </c>
      <c r="H11427" s="7">
        <v>106.117</v>
      </c>
      <c r="I11427" s="7">
        <v>102.803</v>
      </c>
      <c r="J11427" s="7">
        <v>90.635000000000005</v>
      </c>
      <c r="K11427" s="7">
        <v>103.749</v>
      </c>
      <c r="L11427" s="7">
        <v>96.876999999999995</v>
      </c>
      <c r="M11427" s="7">
        <v>87.888999999999996</v>
      </c>
      <c r="N11427" s="7">
        <v>90.352000000000004</v>
      </c>
      <c r="O11427" s="7"/>
    </row>
    <row r="11428" spans="1:15" x14ac:dyDescent="0.2">
      <c r="A11428" s="2">
        <v>1</v>
      </c>
      <c r="B11428" s="6" t="s">
        <v>27</v>
      </c>
      <c r="C11428" s="6">
        <v>1</v>
      </c>
      <c r="D11428" s="5" t="s">
        <v>786</v>
      </c>
      <c r="E11428" s="5" t="str">
        <f t="shared" si="1016"/>
        <v/>
      </c>
      <c r="F11428" s="5" t="str">
        <f t="shared" si="1015"/>
        <v/>
      </c>
      <c r="G11428" s="7">
        <v>99.236999999999995</v>
      </c>
      <c r="H11428" s="7">
        <v>99.061999999999998</v>
      </c>
      <c r="I11428" s="7">
        <v>106.133</v>
      </c>
      <c r="J11428" s="7">
        <v>94.747</v>
      </c>
      <c r="K11428" s="7">
        <v>106.95</v>
      </c>
      <c r="L11428" s="7">
        <v>107.13800000000001</v>
      </c>
      <c r="M11428" s="7">
        <v>91.200999999999993</v>
      </c>
      <c r="N11428" s="7">
        <v>96.795000000000002</v>
      </c>
      <c r="O11428" s="7"/>
    </row>
    <row r="11429" spans="1:15" x14ac:dyDescent="0.2">
      <c r="A11429" s="2">
        <v>1</v>
      </c>
      <c r="B11429" s="6" t="s">
        <v>28</v>
      </c>
      <c r="C11429" s="6">
        <v>1</v>
      </c>
      <c r="D11429" s="5" t="s">
        <v>786</v>
      </c>
      <c r="E11429" s="5" t="str">
        <f t="shared" si="1016"/>
        <v/>
      </c>
      <c r="F11429" s="5" t="str">
        <f t="shared" si="1015"/>
        <v/>
      </c>
      <c r="G11429" s="7">
        <v>87.031000000000006</v>
      </c>
      <c r="H11429" s="7">
        <v>91.968999999999994</v>
      </c>
      <c r="I11429" s="7">
        <v>107.833</v>
      </c>
      <c r="J11429" s="7">
        <v>97.554000000000002</v>
      </c>
      <c r="K11429" s="7">
        <v>123.902</v>
      </c>
      <c r="L11429" s="7">
        <v>117.249</v>
      </c>
      <c r="M11429" s="7">
        <v>93.442999999999998</v>
      </c>
      <c r="N11429" s="7">
        <v>100.76300000000001</v>
      </c>
      <c r="O11429" s="7"/>
    </row>
    <row r="11430" spans="1:15" x14ac:dyDescent="0.2">
      <c r="A11430" s="2">
        <v>1</v>
      </c>
      <c r="B11430" s="6" t="s">
        <v>29</v>
      </c>
      <c r="C11430" s="6">
        <v>1</v>
      </c>
      <c r="D11430" s="5" t="s">
        <v>786</v>
      </c>
      <c r="E11430" s="5" t="str">
        <f t="shared" si="1016"/>
        <v/>
      </c>
      <c r="F11430" s="5" t="str">
        <f t="shared" si="1015"/>
        <v/>
      </c>
      <c r="G11430" s="7">
        <v>100</v>
      </c>
      <c r="H11430" s="7">
        <v>100</v>
      </c>
      <c r="I11430" s="7">
        <v>100</v>
      </c>
      <c r="J11430" s="7">
        <v>100</v>
      </c>
      <c r="K11430" s="7">
        <v>100</v>
      </c>
      <c r="L11430" s="7">
        <v>100</v>
      </c>
      <c r="M11430" s="7">
        <v>100</v>
      </c>
      <c r="N11430" s="7">
        <v>100</v>
      </c>
      <c r="O11430" s="7"/>
    </row>
    <row r="11431" spans="1:15" x14ac:dyDescent="0.2">
      <c r="A11431" s="2">
        <v>1</v>
      </c>
      <c r="B11431" s="6" t="s">
        <v>30</v>
      </c>
      <c r="C11431" s="6">
        <v>1</v>
      </c>
      <c r="D11431" s="5" t="s">
        <v>786</v>
      </c>
      <c r="E11431" s="5" t="str">
        <f t="shared" si="1016"/>
        <v/>
      </c>
      <c r="F11431" s="5" t="str">
        <f t="shared" si="1015"/>
        <v/>
      </c>
      <c r="G11431" s="7">
        <v>108.32299999999999</v>
      </c>
      <c r="H11431" s="7">
        <v>106.562</v>
      </c>
      <c r="I11431" s="7">
        <v>105.77</v>
      </c>
      <c r="J11431" s="7">
        <v>103.014</v>
      </c>
      <c r="K11431" s="7">
        <v>97.643000000000001</v>
      </c>
      <c r="L11431" s="7">
        <v>99.257000000000005</v>
      </c>
      <c r="M11431" s="7">
        <v>98.733999999999995</v>
      </c>
      <c r="N11431" s="7">
        <v>104.43</v>
      </c>
      <c r="O11431" s="7"/>
    </row>
    <row r="11432" spans="1:15" x14ac:dyDescent="0.2">
      <c r="A11432" s="2">
        <v>1</v>
      </c>
      <c r="B11432" s="6" t="s">
        <v>31</v>
      </c>
      <c r="C11432" s="6">
        <v>1</v>
      </c>
      <c r="D11432" s="5" t="s">
        <v>786</v>
      </c>
      <c r="E11432" s="5" t="str">
        <f t="shared" si="1016"/>
        <v/>
      </c>
      <c r="F11432" s="5" t="str">
        <f t="shared" si="1015"/>
        <v/>
      </c>
      <c r="G11432" s="7">
        <v>99.054000000000002</v>
      </c>
      <c r="H11432" s="7">
        <v>108.68300000000001</v>
      </c>
      <c r="I11432" s="7">
        <v>112.723</v>
      </c>
      <c r="J11432" s="7">
        <v>105.455</v>
      </c>
      <c r="K11432" s="7">
        <v>113.79900000000001</v>
      </c>
      <c r="L11432" s="7">
        <v>103.717</v>
      </c>
      <c r="M11432" s="7">
        <v>96.741</v>
      </c>
      <c r="N11432" s="7">
        <v>109.04900000000001</v>
      </c>
      <c r="O11432" s="7"/>
    </row>
    <row r="11433" spans="1:15" x14ac:dyDescent="0.2">
      <c r="A11433" s="2">
        <v>1</v>
      </c>
      <c r="B11433" s="6" t="s">
        <v>32</v>
      </c>
      <c r="C11433" s="6">
        <v>1</v>
      </c>
      <c r="D11433" s="5" t="s">
        <v>786</v>
      </c>
      <c r="E11433" s="5" t="str">
        <f t="shared" si="1016"/>
        <v/>
      </c>
      <c r="F11433" s="5" t="str">
        <f t="shared" si="1015"/>
        <v/>
      </c>
      <c r="G11433" s="7">
        <v>109.056</v>
      </c>
      <c r="H11433" s="7">
        <v>109.902</v>
      </c>
      <c r="I11433" s="7">
        <v>118.154</v>
      </c>
      <c r="J11433" s="7">
        <v>108.093</v>
      </c>
      <c r="K11433" s="7">
        <v>108.342</v>
      </c>
      <c r="L11433" s="7">
        <v>107.509</v>
      </c>
      <c r="M11433" s="7">
        <v>96.31</v>
      </c>
      <c r="N11433" s="7">
        <v>113.794</v>
      </c>
      <c r="O11433" s="7"/>
    </row>
    <row r="11434" spans="1:15" x14ac:dyDescent="0.2">
      <c r="A11434" s="2">
        <v>1</v>
      </c>
      <c r="B11434" s="6" t="s">
        <v>33</v>
      </c>
      <c r="C11434" s="6">
        <v>1</v>
      </c>
      <c r="D11434" s="5" t="s">
        <v>786</v>
      </c>
      <c r="E11434" s="5" t="str">
        <f t="shared" si="1016"/>
        <v/>
      </c>
      <c r="F11434" s="5" t="str">
        <f t="shared" si="1015"/>
        <v/>
      </c>
      <c r="G11434" s="7">
        <v>99.046999999999997</v>
      </c>
      <c r="H11434" s="7">
        <v>118.34399999999999</v>
      </c>
      <c r="I11434" s="7">
        <v>118.432</v>
      </c>
      <c r="J11434" s="7">
        <v>110.97799999999999</v>
      </c>
      <c r="K11434" s="7">
        <v>119.571</v>
      </c>
      <c r="L11434" s="7">
        <v>100.074</v>
      </c>
      <c r="M11434" s="7">
        <v>97.6</v>
      </c>
      <c r="N11434" s="7">
        <v>115.59</v>
      </c>
      <c r="O11434" s="7"/>
    </row>
    <row r="11435" spans="1:15" x14ac:dyDescent="0.2">
      <c r="A11435" s="2">
        <v>1</v>
      </c>
      <c r="B11435" s="6" t="s">
        <v>34</v>
      </c>
      <c r="C11435" s="6">
        <v>1</v>
      </c>
      <c r="D11435" s="5" t="s">
        <v>786</v>
      </c>
      <c r="E11435" s="5" t="str">
        <f t="shared" si="1016"/>
        <v/>
      </c>
      <c r="F11435" s="5" t="str">
        <f t="shared" si="1015"/>
        <v/>
      </c>
      <c r="G11435" s="7">
        <v>106.24</v>
      </c>
      <c r="H11435" s="7">
        <v>124.83199999999999</v>
      </c>
      <c r="I11435" s="7">
        <v>125.85299999999999</v>
      </c>
      <c r="J11435" s="7">
        <v>114.496</v>
      </c>
      <c r="K11435" s="7">
        <v>118.461</v>
      </c>
      <c r="L11435" s="7">
        <v>100.818</v>
      </c>
      <c r="M11435" s="7">
        <v>96.662000000000006</v>
      </c>
      <c r="N11435" s="7">
        <v>121.652</v>
      </c>
      <c r="O11435" s="7"/>
    </row>
    <row r="11436" spans="1:15" x14ac:dyDescent="0.2">
      <c r="A11436" s="2">
        <v>1</v>
      </c>
      <c r="B11436" s="6" t="s">
        <v>35</v>
      </c>
      <c r="C11436" s="6">
        <v>1</v>
      </c>
      <c r="D11436" s="5" t="s">
        <v>786</v>
      </c>
      <c r="E11436" s="5" t="str">
        <f t="shared" si="1016"/>
        <v/>
      </c>
      <c r="F11436" s="5" t="str">
        <f t="shared" si="1015"/>
        <v/>
      </c>
      <c r="G11436" s="7">
        <v>106.35</v>
      </c>
      <c r="H11436" s="7">
        <v>121.05200000000001</v>
      </c>
      <c r="I11436" s="7">
        <v>123.828</v>
      </c>
      <c r="J11436" s="7">
        <v>119.899</v>
      </c>
      <c r="K11436" s="7">
        <v>116.434</v>
      </c>
      <c r="L11436" s="7">
        <v>102.29300000000001</v>
      </c>
      <c r="M11436" s="7">
        <v>105.943</v>
      </c>
      <c r="N11436" s="7">
        <v>131.18799999999999</v>
      </c>
      <c r="O11436" s="7"/>
    </row>
    <row r="11437" spans="1:15" x14ac:dyDescent="0.2">
      <c r="A11437" s="2">
        <v>1</v>
      </c>
      <c r="B11437" s="6" t="s">
        <v>36</v>
      </c>
      <c r="C11437" s="6">
        <v>1</v>
      </c>
      <c r="D11437" s="5" t="s">
        <v>786</v>
      </c>
      <c r="E11437" s="5" t="str">
        <f t="shared" si="1016"/>
        <v/>
      </c>
      <c r="F11437" s="5" t="str">
        <f t="shared" si="1015"/>
        <v/>
      </c>
      <c r="G11437" s="7">
        <v>97.751999999999995</v>
      </c>
      <c r="H11437" s="7">
        <v>112.336</v>
      </c>
      <c r="I11437" s="7">
        <v>113.669</v>
      </c>
      <c r="J11437" s="7">
        <v>122.911</v>
      </c>
      <c r="K11437" s="7">
        <v>116.283</v>
      </c>
      <c r="L11437" s="7">
        <v>101.187</v>
      </c>
      <c r="M11437" s="7">
        <v>109.959</v>
      </c>
      <c r="N11437" s="7">
        <v>124.989</v>
      </c>
      <c r="O11437" s="7"/>
    </row>
    <row r="11438" spans="1:15" x14ac:dyDescent="0.2">
      <c r="A11438" s="2">
        <v>1</v>
      </c>
      <c r="B11438" s="6" t="s">
        <v>37</v>
      </c>
      <c r="C11438" s="6">
        <v>1</v>
      </c>
      <c r="D11438" s="5" t="s">
        <v>786</v>
      </c>
      <c r="E11438" s="5" t="str">
        <f t="shared" si="1016"/>
        <v/>
      </c>
      <c r="F11438" s="5" t="str">
        <f t="shared" si="1015"/>
        <v/>
      </c>
      <c r="G11438" s="7">
        <v>95.81</v>
      </c>
      <c r="H11438" s="7">
        <v>108.45399999999999</v>
      </c>
      <c r="I11438" s="7">
        <v>113.98</v>
      </c>
      <c r="J11438" s="7">
        <v>128.893</v>
      </c>
      <c r="K11438" s="7">
        <v>118.965</v>
      </c>
      <c r="L11438" s="7">
        <v>105.095</v>
      </c>
      <c r="M11438" s="7">
        <v>116.22499999999999</v>
      </c>
      <c r="N11438" s="7">
        <v>132.47300000000001</v>
      </c>
      <c r="O11438" s="7"/>
    </row>
    <row r="11439" spans="1:15" x14ac:dyDescent="0.2">
      <c r="A11439" s="2">
        <v>0</v>
      </c>
      <c r="B11439" s="5" t="s">
        <v>785</v>
      </c>
      <c r="C11439" s="6" t="s">
        <v>0</v>
      </c>
      <c r="E11439" s="5" t="str">
        <f t="shared" si="1016"/>
        <v/>
      </c>
      <c r="F11439" s="5" t="str">
        <f t="shared" si="1015"/>
        <v/>
      </c>
    </row>
    <row r="11440" spans="1:15" x14ac:dyDescent="0.2">
      <c r="A11440" s="2">
        <v>1</v>
      </c>
      <c r="B11440" s="6" t="s">
        <v>13</v>
      </c>
      <c r="C11440" s="6">
        <v>1</v>
      </c>
      <c r="D11440" s="5" t="s">
        <v>787</v>
      </c>
      <c r="E11440" s="5" t="str">
        <f t="shared" si="1016"/>
        <v/>
      </c>
      <c r="F11440" s="5" t="str">
        <f t="shared" si="1015"/>
        <v/>
      </c>
      <c r="G11440" s="7">
        <v>107.57599999999999</v>
      </c>
      <c r="H11440" s="7">
        <v>122.027</v>
      </c>
      <c r="I11440" s="7">
        <v>69.043000000000006</v>
      </c>
      <c r="J11440" s="7">
        <v>62.731999999999999</v>
      </c>
      <c r="K11440" s="7">
        <v>64.180000000000007</v>
      </c>
      <c r="L11440" s="7">
        <v>56.58</v>
      </c>
      <c r="M11440" s="7">
        <v>50.146999999999998</v>
      </c>
      <c r="N11440" s="7">
        <v>34.622999999999998</v>
      </c>
      <c r="O11440" s="7"/>
    </row>
    <row r="11441" spans="1:15" x14ac:dyDescent="0.2">
      <c r="A11441" s="2">
        <v>1</v>
      </c>
      <c r="B11441" s="6" t="s">
        <v>15</v>
      </c>
      <c r="C11441" s="6">
        <v>1</v>
      </c>
      <c r="D11441" s="5" t="s">
        <v>787</v>
      </c>
      <c r="E11441" s="5" t="str">
        <f t="shared" si="1016"/>
        <v/>
      </c>
      <c r="F11441" s="5" t="str">
        <f t="shared" si="1015"/>
        <v/>
      </c>
      <c r="G11441" s="7">
        <v>111.98699999999999</v>
      </c>
      <c r="H11441" s="7">
        <v>126.715</v>
      </c>
      <c r="I11441" s="7">
        <v>76.028999999999996</v>
      </c>
      <c r="J11441" s="7">
        <v>65.307000000000002</v>
      </c>
      <c r="K11441" s="7">
        <v>67.891000000000005</v>
      </c>
      <c r="L11441" s="7">
        <v>60</v>
      </c>
      <c r="M11441" s="7">
        <v>51.454000000000001</v>
      </c>
      <c r="N11441" s="7">
        <v>39.119999999999997</v>
      </c>
      <c r="O11441" s="7"/>
    </row>
    <row r="11442" spans="1:15" x14ac:dyDescent="0.2">
      <c r="A11442" s="2">
        <v>1</v>
      </c>
      <c r="B11442" s="6" t="s">
        <v>16</v>
      </c>
      <c r="C11442" s="6">
        <v>1</v>
      </c>
      <c r="D11442" s="5" t="s">
        <v>787</v>
      </c>
      <c r="E11442" s="5" t="str">
        <f t="shared" si="1016"/>
        <v/>
      </c>
      <c r="F11442" s="5" t="str">
        <f t="shared" si="1015"/>
        <v/>
      </c>
      <c r="G11442" s="7">
        <v>114.73</v>
      </c>
      <c r="H11442" s="7">
        <v>130.04400000000001</v>
      </c>
      <c r="I11442" s="7">
        <v>81.796999999999997</v>
      </c>
      <c r="J11442" s="7">
        <v>68.956999999999994</v>
      </c>
      <c r="K11442" s="7">
        <v>71.295000000000002</v>
      </c>
      <c r="L11442" s="7">
        <v>62.9</v>
      </c>
      <c r="M11442" s="7">
        <v>55.661000000000001</v>
      </c>
      <c r="N11442" s="7">
        <v>45.529000000000003</v>
      </c>
      <c r="O11442" s="7"/>
    </row>
    <row r="11443" spans="1:15" x14ac:dyDescent="0.2">
      <c r="A11443" s="2">
        <v>1</v>
      </c>
      <c r="B11443" s="6" t="s">
        <v>17</v>
      </c>
      <c r="C11443" s="6">
        <v>1</v>
      </c>
      <c r="D11443" s="5" t="s">
        <v>787</v>
      </c>
      <c r="E11443" s="5" t="str">
        <f t="shared" si="1016"/>
        <v/>
      </c>
      <c r="F11443" s="5" t="str">
        <f t="shared" si="1015"/>
        <v/>
      </c>
      <c r="G11443" s="7">
        <v>107.98099999999999</v>
      </c>
      <c r="H11443" s="7">
        <v>120.70099999999999</v>
      </c>
      <c r="I11443" s="7">
        <v>84.087000000000003</v>
      </c>
      <c r="J11443" s="7">
        <v>72.379000000000005</v>
      </c>
      <c r="K11443" s="7">
        <v>77.872</v>
      </c>
      <c r="L11443" s="7">
        <v>69.665000000000006</v>
      </c>
      <c r="M11443" s="7">
        <v>62.543999999999997</v>
      </c>
      <c r="N11443" s="7">
        <v>52.591999999999999</v>
      </c>
      <c r="O11443" s="7"/>
    </row>
    <row r="11444" spans="1:15" x14ac:dyDescent="0.2">
      <c r="A11444" s="2">
        <v>1</v>
      </c>
      <c r="B11444" s="6" t="s">
        <v>18</v>
      </c>
      <c r="C11444" s="6">
        <v>1</v>
      </c>
      <c r="D11444" s="5" t="s">
        <v>787</v>
      </c>
      <c r="E11444" s="5" t="str">
        <f t="shared" si="1016"/>
        <v/>
      </c>
      <c r="F11444" s="5" t="str">
        <f t="shared" si="1015"/>
        <v/>
      </c>
      <c r="G11444" s="7">
        <v>94.972999999999999</v>
      </c>
      <c r="H11444" s="7">
        <v>100.92700000000001</v>
      </c>
      <c r="I11444" s="7">
        <v>78.790000000000006</v>
      </c>
      <c r="J11444" s="7">
        <v>75.564999999999998</v>
      </c>
      <c r="K11444" s="7">
        <v>82.960999999999999</v>
      </c>
      <c r="L11444" s="7">
        <v>78.066999999999993</v>
      </c>
      <c r="M11444" s="7">
        <v>68.097999999999999</v>
      </c>
      <c r="N11444" s="7">
        <v>53.655000000000001</v>
      </c>
      <c r="O11444" s="7"/>
    </row>
    <row r="11445" spans="1:15" x14ac:dyDescent="0.2">
      <c r="A11445" s="2">
        <v>1</v>
      </c>
      <c r="B11445" s="6" t="s">
        <v>19</v>
      </c>
      <c r="C11445" s="6">
        <v>1</v>
      </c>
      <c r="D11445" s="5" t="s">
        <v>787</v>
      </c>
      <c r="E11445" s="5" t="str">
        <f t="shared" si="1016"/>
        <v/>
      </c>
      <c r="F11445" s="5" t="str">
        <f t="shared" si="1015"/>
        <v/>
      </c>
      <c r="G11445" s="7">
        <v>91.944999999999993</v>
      </c>
      <c r="H11445" s="7">
        <v>102.49</v>
      </c>
      <c r="I11445" s="7">
        <v>86.64</v>
      </c>
      <c r="J11445" s="7">
        <v>76.527000000000001</v>
      </c>
      <c r="K11445" s="7">
        <v>94.230999999999995</v>
      </c>
      <c r="L11445" s="7">
        <v>84.534999999999997</v>
      </c>
      <c r="M11445" s="7">
        <v>77.11</v>
      </c>
      <c r="N11445" s="7">
        <v>66.808000000000007</v>
      </c>
      <c r="O11445" s="7"/>
    </row>
    <row r="11446" spans="1:15" x14ac:dyDescent="0.2">
      <c r="A11446" s="2">
        <v>1</v>
      </c>
      <c r="B11446" s="6" t="s">
        <v>20</v>
      </c>
      <c r="C11446" s="6">
        <v>1</v>
      </c>
      <c r="D11446" s="5" t="s">
        <v>787</v>
      </c>
      <c r="E11446" s="5" t="str">
        <f t="shared" si="1016"/>
        <v/>
      </c>
      <c r="F11446" s="5" t="str">
        <f t="shared" si="1015"/>
        <v/>
      </c>
      <c r="G11446" s="7">
        <v>85.489000000000004</v>
      </c>
      <c r="H11446" s="7">
        <v>101.688</v>
      </c>
      <c r="I11446" s="7">
        <v>89.894000000000005</v>
      </c>
      <c r="J11446" s="7">
        <v>77.34</v>
      </c>
      <c r="K11446" s="7">
        <v>105.152</v>
      </c>
      <c r="L11446" s="7">
        <v>88.400999999999996</v>
      </c>
      <c r="M11446" s="7">
        <v>66.076999999999998</v>
      </c>
      <c r="N11446" s="7">
        <v>59.399000000000001</v>
      </c>
      <c r="O11446" s="7"/>
    </row>
    <row r="11447" spans="1:15" x14ac:dyDescent="0.2">
      <c r="A11447" s="2">
        <v>1</v>
      </c>
      <c r="B11447" s="6" t="s">
        <v>21</v>
      </c>
      <c r="C11447" s="6">
        <v>1</v>
      </c>
      <c r="D11447" s="5" t="s">
        <v>787</v>
      </c>
      <c r="E11447" s="5" t="str">
        <f t="shared" si="1016"/>
        <v/>
      </c>
      <c r="F11447" s="5" t="str">
        <f t="shared" si="1015"/>
        <v/>
      </c>
      <c r="G11447" s="7">
        <v>104.09399999999999</v>
      </c>
      <c r="H11447" s="7">
        <v>106.729</v>
      </c>
      <c r="I11447" s="7">
        <v>91.096999999999994</v>
      </c>
      <c r="J11447" s="7">
        <v>79.058999999999997</v>
      </c>
      <c r="K11447" s="7">
        <v>87.513999999999996</v>
      </c>
      <c r="L11447" s="7">
        <v>85.352999999999994</v>
      </c>
      <c r="M11447" s="7">
        <v>66.831999999999994</v>
      </c>
      <c r="N11447" s="7">
        <v>60.881999999999998</v>
      </c>
      <c r="O11447" s="7"/>
    </row>
    <row r="11448" spans="1:15" x14ac:dyDescent="0.2">
      <c r="A11448" s="2">
        <v>1</v>
      </c>
      <c r="B11448" s="6" t="s">
        <v>22</v>
      </c>
      <c r="C11448" s="6">
        <v>1</v>
      </c>
      <c r="D11448" s="5" t="s">
        <v>787</v>
      </c>
      <c r="E11448" s="5" t="str">
        <f t="shared" si="1016"/>
        <v/>
      </c>
      <c r="F11448" s="5" t="str">
        <f t="shared" si="1015"/>
        <v/>
      </c>
      <c r="G11448" s="7">
        <v>92.447000000000003</v>
      </c>
      <c r="H11448" s="7">
        <v>103.38500000000001</v>
      </c>
      <c r="I11448" s="7">
        <v>95.698999999999998</v>
      </c>
      <c r="J11448" s="7">
        <v>80.774000000000001</v>
      </c>
      <c r="K11448" s="7">
        <v>103.518</v>
      </c>
      <c r="L11448" s="7">
        <v>92.564999999999998</v>
      </c>
      <c r="M11448" s="7">
        <v>67.055000000000007</v>
      </c>
      <c r="N11448" s="7">
        <v>64.171000000000006</v>
      </c>
      <c r="O11448" s="7"/>
    </row>
    <row r="11449" spans="1:15" x14ac:dyDescent="0.2">
      <c r="A11449" s="2">
        <v>1</v>
      </c>
      <c r="B11449" s="6" t="s">
        <v>23</v>
      </c>
      <c r="C11449" s="6">
        <v>1</v>
      </c>
      <c r="D11449" s="5" t="s">
        <v>787</v>
      </c>
      <c r="E11449" s="5" t="str">
        <f t="shared" si="1016"/>
        <v/>
      </c>
      <c r="F11449" s="5" t="str">
        <f t="shared" si="1015"/>
        <v/>
      </c>
      <c r="G11449" s="7">
        <v>90.784000000000006</v>
      </c>
      <c r="H11449" s="7">
        <v>105.452</v>
      </c>
      <c r="I11449" s="7">
        <v>99.415000000000006</v>
      </c>
      <c r="J11449" s="7">
        <v>83.543000000000006</v>
      </c>
      <c r="K11449" s="7">
        <v>109.506</v>
      </c>
      <c r="L11449" s="7">
        <v>94.275000000000006</v>
      </c>
      <c r="M11449" s="7">
        <v>68.543000000000006</v>
      </c>
      <c r="N11449" s="7">
        <v>68.141000000000005</v>
      </c>
      <c r="O11449" s="7"/>
    </row>
    <row r="11450" spans="1:15" x14ac:dyDescent="0.2">
      <c r="A11450" s="2">
        <v>1</v>
      </c>
      <c r="B11450" s="6" t="s">
        <v>24</v>
      </c>
      <c r="C11450" s="6">
        <v>1</v>
      </c>
      <c r="D11450" s="5" t="s">
        <v>787</v>
      </c>
      <c r="E11450" s="5" t="str">
        <f t="shared" si="1016"/>
        <v/>
      </c>
      <c r="F11450" s="5" t="str">
        <f t="shared" si="1015"/>
        <v/>
      </c>
      <c r="G11450" s="7">
        <v>96.031000000000006</v>
      </c>
      <c r="H11450" s="7">
        <v>104.468</v>
      </c>
      <c r="I11450" s="7">
        <v>104.70099999999999</v>
      </c>
      <c r="J11450" s="7">
        <v>85.5</v>
      </c>
      <c r="K11450" s="7">
        <v>109.02800000000001</v>
      </c>
      <c r="L11450" s="7">
        <v>100.223</v>
      </c>
      <c r="M11450" s="7">
        <v>72.822000000000003</v>
      </c>
      <c r="N11450" s="7">
        <v>76.245000000000005</v>
      </c>
      <c r="O11450" s="7"/>
    </row>
    <row r="11451" spans="1:15" x14ac:dyDescent="0.2">
      <c r="A11451" s="2">
        <v>1</v>
      </c>
      <c r="B11451" s="6" t="s">
        <v>25</v>
      </c>
      <c r="C11451" s="6">
        <v>1</v>
      </c>
      <c r="D11451" s="5" t="s">
        <v>787</v>
      </c>
      <c r="E11451" s="5" t="str">
        <f t="shared" si="1016"/>
        <v/>
      </c>
      <c r="F11451" s="5" t="str">
        <f t="shared" si="1015"/>
        <v/>
      </c>
      <c r="G11451" s="7">
        <v>105.30500000000001</v>
      </c>
      <c r="H11451" s="7">
        <v>109.36799999999999</v>
      </c>
      <c r="I11451" s="7">
        <v>105.30200000000001</v>
      </c>
      <c r="J11451" s="7">
        <v>87.295000000000002</v>
      </c>
      <c r="K11451" s="7">
        <v>99.997</v>
      </c>
      <c r="L11451" s="7">
        <v>96.283000000000001</v>
      </c>
      <c r="M11451" s="7">
        <v>80.700999999999993</v>
      </c>
      <c r="N11451" s="7">
        <v>84.978999999999999</v>
      </c>
      <c r="O11451" s="7"/>
    </row>
    <row r="11452" spans="1:15" x14ac:dyDescent="0.2">
      <c r="A11452" s="2">
        <v>1</v>
      </c>
      <c r="B11452" s="6" t="s">
        <v>26</v>
      </c>
      <c r="C11452" s="6">
        <v>1</v>
      </c>
      <c r="D11452" s="5" t="s">
        <v>787</v>
      </c>
      <c r="E11452" s="5" t="str">
        <f t="shared" si="1016"/>
        <v/>
      </c>
      <c r="F11452" s="5" t="str">
        <f t="shared" si="1015"/>
        <v/>
      </c>
      <c r="G11452" s="7">
        <v>99.087999999999994</v>
      </c>
      <c r="H11452" s="7">
        <v>106.117</v>
      </c>
      <c r="I11452" s="7">
        <v>102.803</v>
      </c>
      <c r="J11452" s="7">
        <v>90.635000000000005</v>
      </c>
      <c r="K11452" s="7">
        <v>103.749</v>
      </c>
      <c r="L11452" s="7">
        <v>96.876999999999995</v>
      </c>
      <c r="M11452" s="7">
        <v>87.888999999999996</v>
      </c>
      <c r="N11452" s="7">
        <v>90.352000000000004</v>
      </c>
      <c r="O11452" s="7"/>
    </row>
    <row r="11453" spans="1:15" x14ac:dyDescent="0.2">
      <c r="A11453" s="2">
        <v>1</v>
      </c>
      <c r="B11453" s="6" t="s">
        <v>27</v>
      </c>
      <c r="C11453" s="6">
        <v>1</v>
      </c>
      <c r="D11453" s="5" t="s">
        <v>787</v>
      </c>
      <c r="E11453" s="5" t="str">
        <f t="shared" si="1016"/>
        <v/>
      </c>
      <c r="F11453" s="5" t="str">
        <f t="shared" si="1015"/>
        <v/>
      </c>
      <c r="G11453" s="7">
        <v>99.236999999999995</v>
      </c>
      <c r="H11453" s="7">
        <v>99.061999999999998</v>
      </c>
      <c r="I11453" s="7">
        <v>106.133</v>
      </c>
      <c r="J11453" s="7">
        <v>94.747</v>
      </c>
      <c r="K11453" s="7">
        <v>106.95</v>
      </c>
      <c r="L11453" s="7">
        <v>107.13800000000001</v>
      </c>
      <c r="M11453" s="7">
        <v>91.200999999999993</v>
      </c>
      <c r="N11453" s="7">
        <v>96.795000000000002</v>
      </c>
      <c r="O11453" s="7"/>
    </row>
    <row r="11454" spans="1:15" x14ac:dyDescent="0.2">
      <c r="A11454" s="2">
        <v>1</v>
      </c>
      <c r="B11454" s="6" t="s">
        <v>28</v>
      </c>
      <c r="C11454" s="6">
        <v>1</v>
      </c>
      <c r="D11454" s="5" t="s">
        <v>787</v>
      </c>
      <c r="E11454" s="5" t="str">
        <f t="shared" si="1016"/>
        <v/>
      </c>
      <c r="F11454" s="5" t="str">
        <f t="shared" si="1015"/>
        <v/>
      </c>
      <c r="G11454" s="7">
        <v>87.031000000000006</v>
      </c>
      <c r="H11454" s="7">
        <v>91.968999999999994</v>
      </c>
      <c r="I11454" s="7">
        <v>107.833</v>
      </c>
      <c r="J11454" s="7">
        <v>97.554000000000002</v>
      </c>
      <c r="K11454" s="7">
        <v>123.902</v>
      </c>
      <c r="L11454" s="7">
        <v>117.249</v>
      </c>
      <c r="M11454" s="7">
        <v>93.442999999999998</v>
      </c>
      <c r="N11454" s="7">
        <v>100.76300000000001</v>
      </c>
      <c r="O11454" s="7"/>
    </row>
    <row r="11455" spans="1:15" x14ac:dyDescent="0.2">
      <c r="A11455" s="2">
        <v>1</v>
      </c>
      <c r="B11455" s="6" t="s">
        <v>29</v>
      </c>
      <c r="C11455" s="6">
        <v>1</v>
      </c>
      <c r="D11455" s="5" t="s">
        <v>787</v>
      </c>
      <c r="E11455" s="5" t="str">
        <f t="shared" si="1016"/>
        <v/>
      </c>
      <c r="F11455" s="5" t="str">
        <f t="shared" si="1015"/>
        <v/>
      </c>
      <c r="G11455" s="7">
        <v>100</v>
      </c>
      <c r="H11455" s="7">
        <v>100</v>
      </c>
      <c r="I11455" s="7">
        <v>100</v>
      </c>
      <c r="J11455" s="7">
        <v>100</v>
      </c>
      <c r="K11455" s="7">
        <v>100</v>
      </c>
      <c r="L11455" s="7">
        <v>100</v>
      </c>
      <c r="M11455" s="7">
        <v>100</v>
      </c>
      <c r="N11455" s="7">
        <v>100</v>
      </c>
      <c r="O11455" s="7"/>
    </row>
    <row r="11456" spans="1:15" x14ac:dyDescent="0.2">
      <c r="A11456" s="2">
        <v>1</v>
      </c>
      <c r="B11456" s="6" t="s">
        <v>30</v>
      </c>
      <c r="C11456" s="6">
        <v>1</v>
      </c>
      <c r="D11456" s="5" t="s">
        <v>787</v>
      </c>
      <c r="E11456" s="5" t="str">
        <f t="shared" si="1016"/>
        <v/>
      </c>
      <c r="F11456" s="5" t="str">
        <f t="shared" si="1015"/>
        <v/>
      </c>
      <c r="G11456" s="7">
        <v>108.32299999999999</v>
      </c>
      <c r="H11456" s="7">
        <v>106.562</v>
      </c>
      <c r="I11456" s="7">
        <v>105.77</v>
      </c>
      <c r="J11456" s="7">
        <v>103.014</v>
      </c>
      <c r="K11456" s="7">
        <v>97.643000000000001</v>
      </c>
      <c r="L11456" s="7">
        <v>99.257000000000005</v>
      </c>
      <c r="M11456" s="7">
        <v>98.733999999999995</v>
      </c>
      <c r="N11456" s="7">
        <v>104.43</v>
      </c>
      <c r="O11456" s="7"/>
    </row>
    <row r="11457" spans="1:15" x14ac:dyDescent="0.2">
      <c r="A11457" s="2">
        <v>1</v>
      </c>
      <c r="B11457" s="6" t="s">
        <v>31</v>
      </c>
      <c r="C11457" s="6">
        <v>1</v>
      </c>
      <c r="D11457" s="5" t="s">
        <v>787</v>
      </c>
      <c r="E11457" s="5" t="str">
        <f t="shared" si="1016"/>
        <v/>
      </c>
      <c r="F11457" s="5" t="str">
        <f t="shared" si="1015"/>
        <v/>
      </c>
      <c r="G11457" s="7">
        <v>99.054000000000002</v>
      </c>
      <c r="H11457" s="7">
        <v>108.68300000000001</v>
      </c>
      <c r="I11457" s="7">
        <v>112.723</v>
      </c>
      <c r="J11457" s="7">
        <v>105.455</v>
      </c>
      <c r="K11457" s="7">
        <v>113.79900000000001</v>
      </c>
      <c r="L11457" s="7">
        <v>103.717</v>
      </c>
      <c r="M11457" s="7">
        <v>96.741</v>
      </c>
      <c r="N11457" s="7">
        <v>109.04900000000001</v>
      </c>
      <c r="O11457" s="7"/>
    </row>
    <row r="11458" spans="1:15" x14ac:dyDescent="0.2">
      <c r="A11458" s="2">
        <v>1</v>
      </c>
      <c r="B11458" s="6" t="s">
        <v>32</v>
      </c>
      <c r="C11458" s="6">
        <v>1</v>
      </c>
      <c r="D11458" s="5" t="s">
        <v>787</v>
      </c>
      <c r="E11458" s="5" t="str">
        <f t="shared" si="1016"/>
        <v/>
      </c>
      <c r="F11458" s="5" t="str">
        <f t="shared" si="1015"/>
        <v/>
      </c>
      <c r="G11458" s="7">
        <v>109.056</v>
      </c>
      <c r="H11458" s="7">
        <v>109.902</v>
      </c>
      <c r="I11458" s="7">
        <v>118.154</v>
      </c>
      <c r="J11458" s="7">
        <v>108.093</v>
      </c>
      <c r="K11458" s="7">
        <v>108.342</v>
      </c>
      <c r="L11458" s="7">
        <v>107.509</v>
      </c>
      <c r="M11458" s="7">
        <v>96.31</v>
      </c>
      <c r="N11458" s="7">
        <v>113.794</v>
      </c>
      <c r="O11458" s="7"/>
    </row>
    <row r="11459" spans="1:15" x14ac:dyDescent="0.2">
      <c r="A11459" s="2">
        <v>1</v>
      </c>
      <c r="B11459" s="6" t="s">
        <v>33</v>
      </c>
      <c r="C11459" s="6">
        <v>1</v>
      </c>
      <c r="D11459" s="5" t="s">
        <v>787</v>
      </c>
      <c r="E11459" s="5" t="str">
        <f t="shared" si="1016"/>
        <v/>
      </c>
      <c r="F11459" s="5" t="str">
        <f t="shared" si="1015"/>
        <v/>
      </c>
      <c r="G11459" s="7">
        <v>99.046999999999997</v>
      </c>
      <c r="H11459" s="7">
        <v>118.34399999999999</v>
      </c>
      <c r="I11459" s="7">
        <v>118.432</v>
      </c>
      <c r="J11459" s="7">
        <v>110.97799999999999</v>
      </c>
      <c r="K11459" s="7">
        <v>119.571</v>
      </c>
      <c r="L11459" s="7">
        <v>100.074</v>
      </c>
      <c r="M11459" s="7">
        <v>97.6</v>
      </c>
      <c r="N11459" s="7">
        <v>115.59</v>
      </c>
      <c r="O11459" s="7"/>
    </row>
    <row r="11460" spans="1:15" x14ac:dyDescent="0.2">
      <c r="A11460" s="2">
        <v>1</v>
      </c>
      <c r="B11460" s="6" t="s">
        <v>34</v>
      </c>
      <c r="C11460" s="6">
        <v>1</v>
      </c>
      <c r="D11460" s="5" t="s">
        <v>787</v>
      </c>
      <c r="E11460" s="5" t="str">
        <f t="shared" si="1016"/>
        <v/>
      </c>
      <c r="F11460" s="5" t="str">
        <f t="shared" si="1015"/>
        <v/>
      </c>
      <c r="G11460" s="7">
        <v>106.24</v>
      </c>
      <c r="H11460" s="7">
        <v>124.83199999999999</v>
      </c>
      <c r="I11460" s="7">
        <v>125.85299999999999</v>
      </c>
      <c r="J11460" s="7">
        <v>114.496</v>
      </c>
      <c r="K11460" s="7">
        <v>118.461</v>
      </c>
      <c r="L11460" s="7">
        <v>100.818</v>
      </c>
      <c r="M11460" s="7">
        <v>96.662000000000006</v>
      </c>
      <c r="N11460" s="7">
        <v>121.652</v>
      </c>
      <c r="O11460" s="7"/>
    </row>
    <row r="11461" spans="1:15" x14ac:dyDescent="0.2">
      <c r="A11461" s="2">
        <v>1</v>
      </c>
      <c r="B11461" s="6" t="s">
        <v>35</v>
      </c>
      <c r="C11461" s="6">
        <v>1</v>
      </c>
      <c r="D11461" s="5" t="s">
        <v>787</v>
      </c>
      <c r="E11461" s="5" t="str">
        <f t="shared" si="1016"/>
        <v/>
      </c>
      <c r="F11461" s="5" t="str">
        <f t="shared" si="1015"/>
        <v/>
      </c>
      <c r="G11461" s="7">
        <v>106.35</v>
      </c>
      <c r="H11461" s="7">
        <v>121.05200000000001</v>
      </c>
      <c r="I11461" s="7">
        <v>123.828</v>
      </c>
      <c r="J11461" s="7">
        <v>119.899</v>
      </c>
      <c r="K11461" s="7">
        <v>116.434</v>
      </c>
      <c r="L11461" s="7">
        <v>102.29300000000001</v>
      </c>
      <c r="M11461" s="7">
        <v>105.943</v>
      </c>
      <c r="N11461" s="7">
        <v>131.18799999999999</v>
      </c>
      <c r="O11461" s="7"/>
    </row>
    <row r="11462" spans="1:15" x14ac:dyDescent="0.2">
      <c r="A11462" s="2">
        <v>1</v>
      </c>
      <c r="B11462" s="6" t="s">
        <v>36</v>
      </c>
      <c r="C11462" s="6">
        <v>1</v>
      </c>
      <c r="D11462" s="5" t="s">
        <v>787</v>
      </c>
      <c r="E11462" s="5" t="str">
        <f t="shared" si="1016"/>
        <v/>
      </c>
      <c r="F11462" s="5" t="str">
        <f t="shared" si="1015"/>
        <v/>
      </c>
      <c r="G11462" s="7">
        <v>97.751999999999995</v>
      </c>
      <c r="H11462" s="7">
        <v>112.336</v>
      </c>
      <c r="I11462" s="7">
        <v>113.669</v>
      </c>
      <c r="J11462" s="7">
        <v>122.911</v>
      </c>
      <c r="K11462" s="7">
        <v>116.283</v>
      </c>
      <c r="L11462" s="7">
        <v>101.187</v>
      </c>
      <c r="M11462" s="7">
        <v>109.959</v>
      </c>
      <c r="N11462" s="7">
        <v>124.989</v>
      </c>
      <c r="O11462" s="7"/>
    </row>
    <row r="11463" spans="1:15" x14ac:dyDescent="0.2">
      <c r="A11463" s="2">
        <v>1</v>
      </c>
      <c r="B11463" s="6" t="s">
        <v>37</v>
      </c>
      <c r="C11463" s="6">
        <v>1</v>
      </c>
      <c r="D11463" s="5" t="s">
        <v>787</v>
      </c>
      <c r="E11463" s="5" t="str">
        <f t="shared" si="1016"/>
        <v/>
      </c>
      <c r="F11463" s="5" t="str">
        <f t="shared" si="1015"/>
        <v/>
      </c>
      <c r="G11463" s="7">
        <v>95.81</v>
      </c>
      <c r="H11463" s="7">
        <v>108.45399999999999</v>
      </c>
      <c r="I11463" s="7">
        <v>113.98</v>
      </c>
      <c r="J11463" s="7">
        <v>128.893</v>
      </c>
      <c r="K11463" s="7">
        <v>118.965</v>
      </c>
      <c r="L11463" s="7">
        <v>105.095</v>
      </c>
      <c r="M11463" s="7">
        <v>116.22499999999999</v>
      </c>
      <c r="N11463" s="7">
        <v>132.47300000000001</v>
      </c>
      <c r="O11463" s="7"/>
    </row>
    <row r="11464" spans="1:15" x14ac:dyDescent="0.2">
      <c r="A11464" s="2">
        <v>0</v>
      </c>
      <c r="B11464" s="5" t="s">
        <v>788</v>
      </c>
      <c r="C11464" s="6" t="s">
        <v>0</v>
      </c>
      <c r="E11464" s="5" t="str">
        <f t="shared" si="1016"/>
        <v/>
      </c>
      <c r="F11464" s="5" t="str">
        <f t="shared" ref="F11464:F11527" si="1017">IF(LEN(E11464)=0,"",E11464&amp;B11464)</f>
        <v/>
      </c>
    </row>
    <row r="11465" spans="1:15" x14ac:dyDescent="0.2">
      <c r="A11465" s="2">
        <v>1</v>
      </c>
      <c r="B11465" s="6" t="s">
        <v>13</v>
      </c>
      <c r="C11465" s="6">
        <v>1</v>
      </c>
      <c r="D11465" s="5" t="s">
        <v>789</v>
      </c>
      <c r="E11465" s="5" t="str">
        <f t="shared" ref="E11465:E11528" si="1018">IF(C11465=0,IF(LEN(D11465)&lt;&gt;3,"",D11465),IF(LEN(D11465)&lt;&gt;4,"",LEFT(D11465,3)))</f>
        <v/>
      </c>
      <c r="F11465" s="5" t="str">
        <f t="shared" si="1017"/>
        <v/>
      </c>
      <c r="G11465" s="7">
        <v>108.761</v>
      </c>
      <c r="H11465" s="7">
        <v>109.96</v>
      </c>
      <c r="I11465" s="7">
        <v>129.71700000000001</v>
      </c>
      <c r="J11465" s="7">
        <v>62.957000000000001</v>
      </c>
      <c r="K11465" s="7">
        <v>119.26900000000001</v>
      </c>
      <c r="L11465" s="7">
        <v>117.968</v>
      </c>
      <c r="M11465" s="7">
        <v>60.595999999999997</v>
      </c>
      <c r="N11465" s="7">
        <v>78.603999999999999</v>
      </c>
      <c r="O11465" s="7"/>
    </row>
    <row r="11466" spans="1:15" x14ac:dyDescent="0.2">
      <c r="A11466" s="2">
        <v>1</v>
      </c>
      <c r="B11466" s="6" t="s">
        <v>15</v>
      </c>
      <c r="C11466" s="6">
        <v>1</v>
      </c>
      <c r="D11466" s="5" t="s">
        <v>789</v>
      </c>
      <c r="E11466" s="5" t="str">
        <f t="shared" si="1018"/>
        <v/>
      </c>
      <c r="F11466" s="5" t="str">
        <f t="shared" si="1017"/>
        <v/>
      </c>
      <c r="G11466" s="7">
        <v>106.23099999999999</v>
      </c>
      <c r="H11466" s="7">
        <v>108.20099999999999</v>
      </c>
      <c r="I11466" s="7">
        <v>129.51900000000001</v>
      </c>
      <c r="J11466" s="7">
        <v>65.834000000000003</v>
      </c>
      <c r="K11466" s="7">
        <v>121.922</v>
      </c>
      <c r="L11466" s="7">
        <v>119.703</v>
      </c>
      <c r="M11466" s="7">
        <v>66.212999999999994</v>
      </c>
      <c r="N11466" s="7">
        <v>85.757999999999996</v>
      </c>
      <c r="O11466" s="7"/>
    </row>
    <row r="11467" spans="1:15" x14ac:dyDescent="0.2">
      <c r="A11467" s="2">
        <v>1</v>
      </c>
      <c r="B11467" s="6" t="s">
        <v>16</v>
      </c>
      <c r="C11467" s="6">
        <v>1</v>
      </c>
      <c r="D11467" s="5" t="s">
        <v>789</v>
      </c>
      <c r="E11467" s="5" t="str">
        <f t="shared" si="1018"/>
        <v/>
      </c>
      <c r="F11467" s="5" t="str">
        <f t="shared" si="1017"/>
        <v/>
      </c>
      <c r="G11467" s="7">
        <v>99.546000000000006</v>
      </c>
      <c r="H11467" s="7">
        <v>104.07899999999999</v>
      </c>
      <c r="I11467" s="7">
        <v>126.52</v>
      </c>
      <c r="J11467" s="7">
        <v>69.275000000000006</v>
      </c>
      <c r="K11467" s="7">
        <v>127.096</v>
      </c>
      <c r="L11467" s="7">
        <v>121.56100000000001</v>
      </c>
      <c r="M11467" s="7">
        <v>72.251999999999995</v>
      </c>
      <c r="N11467" s="7">
        <v>91.412000000000006</v>
      </c>
      <c r="O11467" s="7"/>
    </row>
    <row r="11468" spans="1:15" x14ac:dyDescent="0.2">
      <c r="A11468" s="2">
        <v>1</v>
      </c>
      <c r="B11468" s="6" t="s">
        <v>17</v>
      </c>
      <c r="C11468" s="6">
        <v>1</v>
      </c>
      <c r="D11468" s="5" t="s">
        <v>789</v>
      </c>
      <c r="E11468" s="5" t="str">
        <f t="shared" si="1018"/>
        <v/>
      </c>
      <c r="F11468" s="5" t="str">
        <f t="shared" si="1017"/>
        <v/>
      </c>
      <c r="G11468" s="7">
        <v>96.397000000000006</v>
      </c>
      <c r="H11468" s="7">
        <v>99.882000000000005</v>
      </c>
      <c r="I11468" s="7">
        <v>121.295</v>
      </c>
      <c r="J11468" s="7">
        <v>72.498000000000005</v>
      </c>
      <c r="K11468" s="7">
        <v>125.827</v>
      </c>
      <c r="L11468" s="7">
        <v>121.437</v>
      </c>
      <c r="M11468" s="7">
        <v>79.619</v>
      </c>
      <c r="N11468" s="7">
        <v>96.572999999999993</v>
      </c>
      <c r="O11468" s="7"/>
    </row>
    <row r="11469" spans="1:15" x14ac:dyDescent="0.2">
      <c r="A11469" s="2">
        <v>1</v>
      </c>
      <c r="B11469" s="6" t="s">
        <v>18</v>
      </c>
      <c r="C11469" s="6">
        <v>1</v>
      </c>
      <c r="D11469" s="5" t="s">
        <v>789</v>
      </c>
      <c r="E11469" s="5" t="str">
        <f t="shared" si="1018"/>
        <v/>
      </c>
      <c r="F11469" s="5" t="str">
        <f t="shared" si="1017"/>
        <v/>
      </c>
      <c r="G11469" s="7">
        <v>90.116</v>
      </c>
      <c r="H11469" s="7">
        <v>94.852000000000004</v>
      </c>
      <c r="I11469" s="7">
        <v>113.776</v>
      </c>
      <c r="J11469" s="7">
        <v>75.734999999999999</v>
      </c>
      <c r="K11469" s="7">
        <v>126.255</v>
      </c>
      <c r="L11469" s="7">
        <v>119.95</v>
      </c>
      <c r="M11469" s="7">
        <v>86.926000000000002</v>
      </c>
      <c r="N11469" s="7">
        <v>98.900999999999996</v>
      </c>
      <c r="O11469" s="7"/>
    </row>
    <row r="11470" spans="1:15" x14ac:dyDescent="0.2">
      <c r="A11470" s="2">
        <v>1</v>
      </c>
      <c r="B11470" s="6" t="s">
        <v>19</v>
      </c>
      <c r="C11470" s="6">
        <v>1</v>
      </c>
      <c r="D11470" s="5" t="s">
        <v>789</v>
      </c>
      <c r="E11470" s="5" t="str">
        <f t="shared" si="1018"/>
        <v/>
      </c>
      <c r="F11470" s="5" t="str">
        <f t="shared" si="1017"/>
        <v/>
      </c>
      <c r="G11470" s="7">
        <v>107.28400000000001</v>
      </c>
      <c r="H11470" s="7">
        <v>105.637</v>
      </c>
      <c r="I11470" s="7">
        <v>118.72799999999999</v>
      </c>
      <c r="J11470" s="7">
        <v>77.043999999999997</v>
      </c>
      <c r="K11470" s="7">
        <v>110.666</v>
      </c>
      <c r="L11470" s="7">
        <v>112.392</v>
      </c>
      <c r="M11470" s="7">
        <v>77.385000000000005</v>
      </c>
      <c r="N11470" s="7">
        <v>91.876999999999995</v>
      </c>
      <c r="O11470" s="7"/>
    </row>
    <row r="11471" spans="1:15" x14ac:dyDescent="0.2">
      <c r="A11471" s="2">
        <v>1</v>
      </c>
      <c r="B11471" s="6" t="s">
        <v>20</v>
      </c>
      <c r="C11471" s="6">
        <v>1</v>
      </c>
      <c r="D11471" s="5" t="s">
        <v>789</v>
      </c>
      <c r="E11471" s="5" t="str">
        <f t="shared" si="1018"/>
        <v/>
      </c>
      <c r="F11471" s="5" t="str">
        <f t="shared" si="1017"/>
        <v/>
      </c>
      <c r="G11471" s="7">
        <v>97.402000000000001</v>
      </c>
      <c r="H11471" s="7">
        <v>95.864999999999995</v>
      </c>
      <c r="I11471" s="7">
        <v>107.863</v>
      </c>
      <c r="J11471" s="7">
        <v>79.855999999999995</v>
      </c>
      <c r="K11471" s="7">
        <v>110.741</v>
      </c>
      <c r="L11471" s="7">
        <v>112.515</v>
      </c>
      <c r="M11471" s="7">
        <v>86.146000000000001</v>
      </c>
      <c r="N11471" s="7">
        <v>92.92</v>
      </c>
      <c r="O11471" s="7"/>
    </row>
    <row r="11472" spans="1:15" x14ac:dyDescent="0.2">
      <c r="A11472" s="2">
        <v>1</v>
      </c>
      <c r="B11472" s="6" t="s">
        <v>21</v>
      </c>
      <c r="C11472" s="6">
        <v>1</v>
      </c>
      <c r="D11472" s="5" t="s">
        <v>789</v>
      </c>
      <c r="E11472" s="5" t="str">
        <f t="shared" si="1018"/>
        <v/>
      </c>
      <c r="F11472" s="5" t="str">
        <f t="shared" si="1017"/>
        <v/>
      </c>
      <c r="G11472" s="7">
        <v>92.622</v>
      </c>
      <c r="H11472" s="7">
        <v>92.037000000000006</v>
      </c>
      <c r="I11472" s="7">
        <v>104.354</v>
      </c>
      <c r="J11472" s="7">
        <v>82.85</v>
      </c>
      <c r="K11472" s="7">
        <v>112.667</v>
      </c>
      <c r="L11472" s="7">
        <v>113.383</v>
      </c>
      <c r="M11472" s="7">
        <v>90.695999999999998</v>
      </c>
      <c r="N11472" s="7">
        <v>94.644999999999996</v>
      </c>
      <c r="O11472" s="7"/>
    </row>
    <row r="11473" spans="1:15" x14ac:dyDescent="0.2">
      <c r="A11473" s="2">
        <v>1</v>
      </c>
      <c r="B11473" s="6" t="s">
        <v>22</v>
      </c>
      <c r="C11473" s="6">
        <v>1</v>
      </c>
      <c r="D11473" s="5" t="s">
        <v>789</v>
      </c>
      <c r="E11473" s="5" t="str">
        <f t="shared" si="1018"/>
        <v/>
      </c>
      <c r="F11473" s="5" t="str">
        <f t="shared" si="1017"/>
        <v/>
      </c>
      <c r="G11473" s="7">
        <v>94.525000000000006</v>
      </c>
      <c r="H11473" s="7">
        <v>94.805000000000007</v>
      </c>
      <c r="I11473" s="7">
        <v>103.733</v>
      </c>
      <c r="J11473" s="7">
        <v>83.221999999999994</v>
      </c>
      <c r="K11473" s="7">
        <v>109.741</v>
      </c>
      <c r="L11473" s="7">
        <v>109.41800000000001</v>
      </c>
      <c r="M11473" s="7">
        <v>88.691999999999993</v>
      </c>
      <c r="N11473" s="7">
        <v>92.003</v>
      </c>
      <c r="O11473" s="7"/>
    </row>
    <row r="11474" spans="1:15" x14ac:dyDescent="0.2">
      <c r="A11474" s="2">
        <v>1</v>
      </c>
      <c r="B11474" s="6" t="s">
        <v>23</v>
      </c>
      <c r="C11474" s="6">
        <v>1</v>
      </c>
      <c r="D11474" s="5" t="s">
        <v>789</v>
      </c>
      <c r="E11474" s="5" t="str">
        <f t="shared" si="1018"/>
        <v/>
      </c>
      <c r="F11474" s="5" t="str">
        <f t="shared" si="1017"/>
        <v/>
      </c>
      <c r="G11474" s="7">
        <v>103.18300000000001</v>
      </c>
      <c r="H11474" s="7">
        <v>99.608000000000004</v>
      </c>
      <c r="I11474" s="7">
        <v>104.669</v>
      </c>
      <c r="J11474" s="7">
        <v>85.488</v>
      </c>
      <c r="K11474" s="7">
        <v>101.44</v>
      </c>
      <c r="L11474" s="7">
        <v>105.081</v>
      </c>
      <c r="M11474" s="7">
        <v>83.852000000000004</v>
      </c>
      <c r="N11474" s="7">
        <v>87.766999999999996</v>
      </c>
      <c r="O11474" s="7"/>
    </row>
    <row r="11475" spans="1:15" x14ac:dyDescent="0.2">
      <c r="A11475" s="2">
        <v>1</v>
      </c>
      <c r="B11475" s="6" t="s">
        <v>24</v>
      </c>
      <c r="C11475" s="6">
        <v>1</v>
      </c>
      <c r="D11475" s="5" t="s">
        <v>789</v>
      </c>
      <c r="E11475" s="5" t="str">
        <f t="shared" si="1018"/>
        <v/>
      </c>
      <c r="F11475" s="5" t="str">
        <f t="shared" si="1017"/>
        <v/>
      </c>
      <c r="G11475" s="7">
        <v>102.59699999999999</v>
      </c>
      <c r="H11475" s="7">
        <v>97.760999999999996</v>
      </c>
      <c r="I11475" s="7">
        <v>102.122</v>
      </c>
      <c r="J11475" s="7">
        <v>88.816999999999993</v>
      </c>
      <c r="K11475" s="7">
        <v>99.536000000000001</v>
      </c>
      <c r="L11475" s="7">
        <v>104.461</v>
      </c>
      <c r="M11475" s="7">
        <v>85.91</v>
      </c>
      <c r="N11475" s="7">
        <v>87.733000000000004</v>
      </c>
      <c r="O11475" s="7"/>
    </row>
    <row r="11476" spans="1:15" x14ac:dyDescent="0.2">
      <c r="A11476" s="2">
        <v>1</v>
      </c>
      <c r="B11476" s="6" t="s">
        <v>25</v>
      </c>
      <c r="C11476" s="6">
        <v>1</v>
      </c>
      <c r="D11476" s="5" t="s">
        <v>789</v>
      </c>
      <c r="E11476" s="5" t="str">
        <f t="shared" si="1018"/>
        <v/>
      </c>
      <c r="F11476" s="5" t="str">
        <f t="shared" si="1017"/>
        <v/>
      </c>
      <c r="G11476" s="7">
        <v>92.908000000000001</v>
      </c>
      <c r="H11476" s="7">
        <v>89.941000000000003</v>
      </c>
      <c r="I11476" s="7">
        <v>93.396000000000001</v>
      </c>
      <c r="J11476" s="7">
        <v>90.641999999999996</v>
      </c>
      <c r="K11476" s="7">
        <v>100.52500000000001</v>
      </c>
      <c r="L11476" s="7">
        <v>103.84099999999999</v>
      </c>
      <c r="M11476" s="7">
        <v>95.772000000000006</v>
      </c>
      <c r="N11476" s="7">
        <v>89.447999999999993</v>
      </c>
      <c r="O11476" s="7"/>
    </row>
    <row r="11477" spans="1:15" x14ac:dyDescent="0.2">
      <c r="A11477" s="2">
        <v>1</v>
      </c>
      <c r="B11477" s="6" t="s">
        <v>26</v>
      </c>
      <c r="C11477" s="6">
        <v>1</v>
      </c>
      <c r="D11477" s="5" t="s">
        <v>789</v>
      </c>
      <c r="E11477" s="5" t="str">
        <f t="shared" si="1018"/>
        <v/>
      </c>
      <c r="F11477" s="5" t="str">
        <f t="shared" si="1017"/>
        <v/>
      </c>
      <c r="G11477" s="7">
        <v>93.572000000000003</v>
      </c>
      <c r="H11477" s="7">
        <v>91.956999999999994</v>
      </c>
      <c r="I11477" s="7">
        <v>96.400999999999996</v>
      </c>
      <c r="J11477" s="7">
        <v>93.084000000000003</v>
      </c>
      <c r="K11477" s="7">
        <v>103.023</v>
      </c>
      <c r="L11477" s="7">
        <v>104.833</v>
      </c>
      <c r="M11477" s="7">
        <v>95.683000000000007</v>
      </c>
      <c r="N11477" s="7">
        <v>92.239000000000004</v>
      </c>
      <c r="O11477" s="7"/>
    </row>
    <row r="11478" spans="1:15" x14ac:dyDescent="0.2">
      <c r="A11478" s="2">
        <v>1</v>
      </c>
      <c r="B11478" s="6" t="s">
        <v>27</v>
      </c>
      <c r="C11478" s="6">
        <v>1</v>
      </c>
      <c r="D11478" s="5" t="s">
        <v>789</v>
      </c>
      <c r="E11478" s="5" t="str">
        <f t="shared" si="1018"/>
        <v/>
      </c>
      <c r="F11478" s="5" t="str">
        <f t="shared" si="1017"/>
        <v/>
      </c>
      <c r="G11478" s="7">
        <v>93.405000000000001</v>
      </c>
      <c r="H11478" s="7">
        <v>90.102000000000004</v>
      </c>
      <c r="I11478" s="7">
        <v>90.436999999999998</v>
      </c>
      <c r="J11478" s="7">
        <v>95.700999999999993</v>
      </c>
      <c r="K11478" s="7">
        <v>96.822000000000003</v>
      </c>
      <c r="L11478" s="7">
        <v>100.372</v>
      </c>
      <c r="M11478" s="7">
        <v>100.871</v>
      </c>
      <c r="N11478" s="7">
        <v>91.224000000000004</v>
      </c>
      <c r="O11478" s="7"/>
    </row>
    <row r="11479" spans="1:15" x14ac:dyDescent="0.2">
      <c r="A11479" s="2">
        <v>1</v>
      </c>
      <c r="B11479" s="6" t="s">
        <v>28</v>
      </c>
      <c r="C11479" s="6">
        <v>1</v>
      </c>
      <c r="D11479" s="5" t="s">
        <v>789</v>
      </c>
      <c r="E11479" s="5" t="str">
        <f t="shared" si="1018"/>
        <v/>
      </c>
      <c r="F11479" s="5" t="str">
        <f t="shared" si="1017"/>
        <v/>
      </c>
      <c r="G11479" s="7">
        <v>95.677999999999997</v>
      </c>
      <c r="H11479" s="7">
        <v>91.466999999999999</v>
      </c>
      <c r="I11479" s="7">
        <v>93.167000000000002</v>
      </c>
      <c r="J11479" s="7">
        <v>98.356999999999999</v>
      </c>
      <c r="K11479" s="7">
        <v>97.376000000000005</v>
      </c>
      <c r="L11479" s="7">
        <v>101.85899999999999</v>
      </c>
      <c r="M11479" s="7">
        <v>101.628</v>
      </c>
      <c r="N11479" s="7">
        <v>94.683000000000007</v>
      </c>
      <c r="O11479" s="7"/>
    </row>
    <row r="11480" spans="1:15" x14ac:dyDescent="0.2">
      <c r="A11480" s="2">
        <v>1</v>
      </c>
      <c r="B11480" s="6" t="s">
        <v>29</v>
      </c>
      <c r="C11480" s="6">
        <v>1</v>
      </c>
      <c r="D11480" s="5" t="s">
        <v>789</v>
      </c>
      <c r="E11480" s="5" t="str">
        <f t="shared" si="1018"/>
        <v/>
      </c>
      <c r="F11480" s="5" t="str">
        <f t="shared" si="1017"/>
        <v/>
      </c>
      <c r="G11480" s="7">
        <v>100</v>
      </c>
      <c r="H11480" s="7">
        <v>100</v>
      </c>
      <c r="I11480" s="7">
        <v>100</v>
      </c>
      <c r="J11480" s="7">
        <v>100</v>
      </c>
      <c r="K11480" s="7">
        <v>100</v>
      </c>
      <c r="L11480" s="7">
        <v>100</v>
      </c>
      <c r="M11480" s="7">
        <v>100</v>
      </c>
      <c r="N11480" s="7">
        <v>100</v>
      </c>
      <c r="O11480" s="7"/>
    </row>
    <row r="11481" spans="1:15" x14ac:dyDescent="0.2">
      <c r="A11481" s="2">
        <v>1</v>
      </c>
      <c r="B11481" s="6" t="s">
        <v>30</v>
      </c>
      <c r="C11481" s="6">
        <v>1</v>
      </c>
      <c r="D11481" s="5" t="s">
        <v>789</v>
      </c>
      <c r="E11481" s="5" t="str">
        <f t="shared" si="1018"/>
        <v/>
      </c>
      <c r="F11481" s="5" t="str">
        <f t="shared" si="1017"/>
        <v/>
      </c>
      <c r="G11481" s="7">
        <v>103.241</v>
      </c>
      <c r="H11481" s="7">
        <v>104.84099999999999</v>
      </c>
      <c r="I11481" s="7">
        <v>101.334</v>
      </c>
      <c r="J11481" s="7">
        <v>102.63</v>
      </c>
      <c r="K11481" s="7">
        <v>98.153000000000006</v>
      </c>
      <c r="L11481" s="7">
        <v>96.653999999999996</v>
      </c>
      <c r="M11481" s="7">
        <v>97.513000000000005</v>
      </c>
      <c r="N11481" s="7">
        <v>98.813999999999993</v>
      </c>
      <c r="O11481" s="7"/>
    </row>
    <row r="11482" spans="1:15" x14ac:dyDescent="0.2">
      <c r="A11482" s="2">
        <v>1</v>
      </c>
      <c r="B11482" s="6" t="s">
        <v>31</v>
      </c>
      <c r="C11482" s="6">
        <v>1</v>
      </c>
      <c r="D11482" s="5" t="s">
        <v>789</v>
      </c>
      <c r="E11482" s="5" t="str">
        <f t="shared" si="1018"/>
        <v/>
      </c>
      <c r="F11482" s="5" t="str">
        <f t="shared" si="1017"/>
        <v/>
      </c>
      <c r="G11482" s="7">
        <v>106.047</v>
      </c>
      <c r="H11482" s="7">
        <v>107.401</v>
      </c>
      <c r="I11482" s="7">
        <v>103.80800000000001</v>
      </c>
      <c r="J11482" s="7">
        <v>103.944</v>
      </c>
      <c r="K11482" s="7">
        <v>97.888999999999996</v>
      </c>
      <c r="L11482" s="7">
        <v>96.653999999999996</v>
      </c>
      <c r="M11482" s="7">
        <v>94.69</v>
      </c>
      <c r="N11482" s="7">
        <v>98.296000000000006</v>
      </c>
      <c r="O11482" s="7"/>
    </row>
    <row r="11483" spans="1:15" x14ac:dyDescent="0.2">
      <c r="A11483" s="2">
        <v>1</v>
      </c>
      <c r="B11483" s="6" t="s">
        <v>32</v>
      </c>
      <c r="C11483" s="6">
        <v>1</v>
      </c>
      <c r="D11483" s="5" t="s">
        <v>789</v>
      </c>
      <c r="E11483" s="5" t="str">
        <f t="shared" si="1018"/>
        <v/>
      </c>
      <c r="F11483" s="5" t="str">
        <f t="shared" si="1017"/>
        <v/>
      </c>
      <c r="G11483" s="7">
        <v>104.42100000000001</v>
      </c>
      <c r="H11483" s="7">
        <v>102.548</v>
      </c>
      <c r="I11483" s="7">
        <v>99.88</v>
      </c>
      <c r="J11483" s="7">
        <v>105.392</v>
      </c>
      <c r="K11483" s="7">
        <v>95.650999999999996</v>
      </c>
      <c r="L11483" s="7">
        <v>97.397999999999996</v>
      </c>
      <c r="M11483" s="7">
        <v>100.05</v>
      </c>
      <c r="N11483" s="7">
        <v>99.93</v>
      </c>
      <c r="O11483" s="7"/>
    </row>
    <row r="11484" spans="1:15" x14ac:dyDescent="0.2">
      <c r="A11484" s="2">
        <v>1</v>
      </c>
      <c r="B11484" s="6" t="s">
        <v>33</v>
      </c>
      <c r="C11484" s="6">
        <v>1</v>
      </c>
      <c r="D11484" s="5" t="s">
        <v>789</v>
      </c>
      <c r="E11484" s="5" t="str">
        <f t="shared" si="1018"/>
        <v/>
      </c>
      <c r="F11484" s="5" t="str">
        <f t="shared" si="1017"/>
        <v/>
      </c>
      <c r="G11484" s="7">
        <v>97.665999999999997</v>
      </c>
      <c r="H11484" s="7">
        <v>93.850999999999999</v>
      </c>
      <c r="I11484" s="7">
        <v>91.408000000000001</v>
      </c>
      <c r="J11484" s="7">
        <v>109.20099999999999</v>
      </c>
      <c r="K11484" s="7">
        <v>93.591999999999999</v>
      </c>
      <c r="L11484" s="7">
        <v>97.397999999999996</v>
      </c>
      <c r="M11484" s="7">
        <v>113.711</v>
      </c>
      <c r="N11484" s="7">
        <v>103.941</v>
      </c>
      <c r="O11484" s="7"/>
    </row>
    <row r="11485" spans="1:15" x14ac:dyDescent="0.2">
      <c r="A11485" s="2">
        <v>1</v>
      </c>
      <c r="B11485" s="6" t="s">
        <v>34</v>
      </c>
      <c r="C11485" s="6">
        <v>1</v>
      </c>
      <c r="D11485" s="5" t="s">
        <v>789</v>
      </c>
      <c r="E11485" s="5" t="str">
        <f t="shared" si="1018"/>
        <v/>
      </c>
      <c r="F11485" s="5" t="str">
        <f t="shared" si="1017"/>
        <v/>
      </c>
      <c r="G11485" s="7">
        <v>111.78700000000001</v>
      </c>
      <c r="H11485" s="7">
        <v>98.27</v>
      </c>
      <c r="I11485" s="7">
        <v>95.468999999999994</v>
      </c>
      <c r="J11485" s="7">
        <v>111.639</v>
      </c>
      <c r="K11485" s="7">
        <v>85.403000000000006</v>
      </c>
      <c r="L11485" s="7">
        <v>97.15</v>
      </c>
      <c r="M11485" s="7">
        <v>110.67400000000001</v>
      </c>
      <c r="N11485" s="7">
        <v>105.66</v>
      </c>
      <c r="O11485" s="7"/>
    </row>
    <row r="11486" spans="1:15" x14ac:dyDescent="0.2">
      <c r="A11486" s="2">
        <v>1</v>
      </c>
      <c r="B11486" s="6" t="s">
        <v>35</v>
      </c>
      <c r="C11486" s="6">
        <v>1</v>
      </c>
      <c r="D11486" s="5" t="s">
        <v>789</v>
      </c>
      <c r="E11486" s="5" t="str">
        <f t="shared" si="1018"/>
        <v/>
      </c>
      <c r="F11486" s="5" t="str">
        <f t="shared" si="1017"/>
        <v/>
      </c>
      <c r="G11486" s="7">
        <v>112.33</v>
      </c>
      <c r="H11486" s="7">
        <v>96.575999999999993</v>
      </c>
      <c r="I11486" s="7">
        <v>90.471999999999994</v>
      </c>
      <c r="J11486" s="7">
        <v>114.48099999999999</v>
      </c>
      <c r="K11486" s="7">
        <v>80.540999999999997</v>
      </c>
      <c r="L11486" s="7">
        <v>93.68</v>
      </c>
      <c r="M11486" s="7">
        <v>114.19</v>
      </c>
      <c r="N11486" s="7">
        <v>103.31</v>
      </c>
      <c r="O11486" s="7"/>
    </row>
    <row r="11487" spans="1:15" x14ac:dyDescent="0.2">
      <c r="A11487" s="2">
        <v>1</v>
      </c>
      <c r="B11487" s="6" t="s">
        <v>36</v>
      </c>
      <c r="C11487" s="6">
        <v>1</v>
      </c>
      <c r="D11487" s="5" t="s">
        <v>789</v>
      </c>
      <c r="E11487" s="5" t="str">
        <f t="shared" si="1018"/>
        <v/>
      </c>
      <c r="F11487" s="5" t="str">
        <f t="shared" si="1017"/>
        <v/>
      </c>
      <c r="G11487" s="7">
        <v>111.68300000000001</v>
      </c>
      <c r="H11487" s="7">
        <v>96.081000000000003</v>
      </c>
      <c r="I11487" s="7">
        <v>85.602999999999994</v>
      </c>
      <c r="J11487" s="7">
        <v>115.56399999999999</v>
      </c>
      <c r="K11487" s="7">
        <v>76.649000000000001</v>
      </c>
      <c r="L11487" s="7">
        <v>89.094999999999999</v>
      </c>
      <c r="M11487" s="7">
        <v>118.492</v>
      </c>
      <c r="N11487" s="7">
        <v>101.434</v>
      </c>
      <c r="O11487" s="7"/>
    </row>
    <row r="11488" spans="1:15" x14ac:dyDescent="0.2">
      <c r="A11488" s="2">
        <v>1</v>
      </c>
      <c r="B11488" s="6" t="s">
        <v>37</v>
      </c>
      <c r="C11488" s="6">
        <v>1</v>
      </c>
      <c r="D11488" s="5" t="s">
        <v>789</v>
      </c>
      <c r="E11488" s="5" t="str">
        <f t="shared" si="1018"/>
        <v/>
      </c>
      <c r="F11488" s="5" t="str">
        <f t="shared" si="1017"/>
        <v/>
      </c>
      <c r="G11488" s="7">
        <v>114.505</v>
      </c>
      <c r="H11488" s="7">
        <v>98.861999999999995</v>
      </c>
      <c r="I11488" s="7">
        <v>84.161000000000001</v>
      </c>
      <c r="J11488" s="7">
        <v>114.749</v>
      </c>
      <c r="K11488" s="7">
        <v>73.5</v>
      </c>
      <c r="L11488" s="7">
        <v>85.13</v>
      </c>
      <c r="M11488" s="7">
        <v>117.38200000000001</v>
      </c>
      <c r="N11488" s="7">
        <v>98.79</v>
      </c>
      <c r="O11488" s="7"/>
    </row>
    <row r="11489" spans="1:15" x14ac:dyDescent="0.2">
      <c r="A11489" s="2">
        <v>0</v>
      </c>
      <c r="B11489" s="5" t="s">
        <v>788</v>
      </c>
      <c r="C11489" s="6" t="s">
        <v>0</v>
      </c>
      <c r="E11489" s="5" t="str">
        <f t="shared" si="1018"/>
        <v/>
      </c>
      <c r="F11489" s="5" t="str">
        <f t="shared" si="1017"/>
        <v/>
      </c>
    </row>
    <row r="11490" spans="1:15" x14ac:dyDescent="0.2">
      <c r="A11490" s="2">
        <v>1</v>
      </c>
      <c r="B11490" s="6" t="s">
        <v>13</v>
      </c>
      <c r="C11490" s="6">
        <v>1</v>
      </c>
      <c r="D11490" s="5" t="s">
        <v>790</v>
      </c>
      <c r="E11490" s="5" t="str">
        <f t="shared" si="1018"/>
        <v/>
      </c>
      <c r="F11490" s="5" t="str">
        <f t="shared" si="1017"/>
        <v/>
      </c>
      <c r="G11490" s="7">
        <v>108.761</v>
      </c>
      <c r="H11490" s="7">
        <v>109.96</v>
      </c>
      <c r="I11490" s="7">
        <v>129.71700000000001</v>
      </c>
      <c r="J11490" s="7">
        <v>62.957000000000001</v>
      </c>
      <c r="K11490" s="7">
        <v>119.26900000000001</v>
      </c>
      <c r="L11490" s="7">
        <v>117.968</v>
      </c>
      <c r="M11490" s="7">
        <v>60.595999999999997</v>
      </c>
      <c r="N11490" s="7">
        <v>78.603999999999999</v>
      </c>
      <c r="O11490" s="7"/>
    </row>
    <row r="11491" spans="1:15" x14ac:dyDescent="0.2">
      <c r="A11491" s="2">
        <v>1</v>
      </c>
      <c r="B11491" s="6" t="s">
        <v>15</v>
      </c>
      <c r="C11491" s="6">
        <v>1</v>
      </c>
      <c r="D11491" s="5" t="s">
        <v>790</v>
      </c>
      <c r="E11491" s="5" t="str">
        <f t="shared" si="1018"/>
        <v/>
      </c>
      <c r="F11491" s="5" t="str">
        <f t="shared" si="1017"/>
        <v/>
      </c>
      <c r="G11491" s="7">
        <v>106.23099999999999</v>
      </c>
      <c r="H11491" s="7">
        <v>108.20099999999999</v>
      </c>
      <c r="I11491" s="7">
        <v>129.51900000000001</v>
      </c>
      <c r="J11491" s="7">
        <v>65.834000000000003</v>
      </c>
      <c r="K11491" s="7">
        <v>121.922</v>
      </c>
      <c r="L11491" s="7">
        <v>119.703</v>
      </c>
      <c r="M11491" s="7">
        <v>66.212999999999994</v>
      </c>
      <c r="N11491" s="7">
        <v>85.757999999999996</v>
      </c>
      <c r="O11491" s="7"/>
    </row>
    <row r="11492" spans="1:15" x14ac:dyDescent="0.2">
      <c r="A11492" s="2">
        <v>1</v>
      </c>
      <c r="B11492" s="6" t="s">
        <v>16</v>
      </c>
      <c r="C11492" s="6">
        <v>1</v>
      </c>
      <c r="D11492" s="5" t="s">
        <v>790</v>
      </c>
      <c r="E11492" s="5" t="str">
        <f t="shared" si="1018"/>
        <v/>
      </c>
      <c r="F11492" s="5" t="str">
        <f t="shared" si="1017"/>
        <v/>
      </c>
      <c r="G11492" s="7">
        <v>99.546000000000006</v>
      </c>
      <c r="H11492" s="7">
        <v>104.07899999999999</v>
      </c>
      <c r="I11492" s="7">
        <v>126.52</v>
      </c>
      <c r="J11492" s="7">
        <v>69.275000000000006</v>
      </c>
      <c r="K11492" s="7">
        <v>127.096</v>
      </c>
      <c r="L11492" s="7">
        <v>121.56100000000001</v>
      </c>
      <c r="M11492" s="7">
        <v>72.251999999999995</v>
      </c>
      <c r="N11492" s="7">
        <v>91.412000000000006</v>
      </c>
      <c r="O11492" s="7"/>
    </row>
    <row r="11493" spans="1:15" x14ac:dyDescent="0.2">
      <c r="A11493" s="2">
        <v>1</v>
      </c>
      <c r="B11493" s="6" t="s">
        <v>17</v>
      </c>
      <c r="C11493" s="6">
        <v>1</v>
      </c>
      <c r="D11493" s="5" t="s">
        <v>790</v>
      </c>
      <c r="E11493" s="5" t="str">
        <f t="shared" si="1018"/>
        <v/>
      </c>
      <c r="F11493" s="5" t="str">
        <f t="shared" si="1017"/>
        <v/>
      </c>
      <c r="G11493" s="7">
        <v>96.397000000000006</v>
      </c>
      <c r="H11493" s="7">
        <v>99.882000000000005</v>
      </c>
      <c r="I11493" s="7">
        <v>121.295</v>
      </c>
      <c r="J11493" s="7">
        <v>72.498000000000005</v>
      </c>
      <c r="K11493" s="7">
        <v>125.827</v>
      </c>
      <c r="L11493" s="7">
        <v>121.437</v>
      </c>
      <c r="M11493" s="7">
        <v>79.619</v>
      </c>
      <c r="N11493" s="7">
        <v>96.572999999999993</v>
      </c>
      <c r="O11493" s="7"/>
    </row>
    <row r="11494" spans="1:15" x14ac:dyDescent="0.2">
      <c r="A11494" s="2">
        <v>1</v>
      </c>
      <c r="B11494" s="6" t="s">
        <v>18</v>
      </c>
      <c r="C11494" s="6">
        <v>1</v>
      </c>
      <c r="D11494" s="5" t="s">
        <v>790</v>
      </c>
      <c r="E11494" s="5" t="str">
        <f t="shared" si="1018"/>
        <v/>
      </c>
      <c r="F11494" s="5" t="str">
        <f t="shared" si="1017"/>
        <v/>
      </c>
      <c r="G11494" s="7">
        <v>90.116</v>
      </c>
      <c r="H11494" s="7">
        <v>94.852000000000004</v>
      </c>
      <c r="I11494" s="7">
        <v>113.776</v>
      </c>
      <c r="J11494" s="7">
        <v>75.734999999999999</v>
      </c>
      <c r="K11494" s="7">
        <v>126.255</v>
      </c>
      <c r="L11494" s="7">
        <v>119.95</v>
      </c>
      <c r="M11494" s="7">
        <v>86.926000000000002</v>
      </c>
      <c r="N11494" s="7">
        <v>98.900999999999996</v>
      </c>
      <c r="O11494" s="7"/>
    </row>
    <row r="11495" spans="1:15" x14ac:dyDescent="0.2">
      <c r="A11495" s="2">
        <v>1</v>
      </c>
      <c r="B11495" s="6" t="s">
        <v>19</v>
      </c>
      <c r="C11495" s="6">
        <v>1</v>
      </c>
      <c r="D11495" s="5" t="s">
        <v>790</v>
      </c>
      <c r="E11495" s="5" t="str">
        <f t="shared" si="1018"/>
        <v/>
      </c>
      <c r="F11495" s="5" t="str">
        <f t="shared" si="1017"/>
        <v/>
      </c>
      <c r="G11495" s="7">
        <v>107.28400000000001</v>
      </c>
      <c r="H11495" s="7">
        <v>105.637</v>
      </c>
      <c r="I11495" s="7">
        <v>118.72799999999999</v>
      </c>
      <c r="J11495" s="7">
        <v>77.043999999999997</v>
      </c>
      <c r="K11495" s="7">
        <v>110.666</v>
      </c>
      <c r="L11495" s="7">
        <v>112.392</v>
      </c>
      <c r="M11495" s="7">
        <v>77.385000000000005</v>
      </c>
      <c r="N11495" s="7">
        <v>91.876999999999995</v>
      </c>
      <c r="O11495" s="7"/>
    </row>
    <row r="11496" spans="1:15" x14ac:dyDescent="0.2">
      <c r="A11496" s="2">
        <v>1</v>
      </c>
      <c r="B11496" s="6" t="s">
        <v>20</v>
      </c>
      <c r="C11496" s="6">
        <v>1</v>
      </c>
      <c r="D11496" s="5" t="s">
        <v>790</v>
      </c>
      <c r="E11496" s="5" t="str">
        <f t="shared" si="1018"/>
        <v/>
      </c>
      <c r="F11496" s="5" t="str">
        <f t="shared" si="1017"/>
        <v/>
      </c>
      <c r="G11496" s="7">
        <v>97.402000000000001</v>
      </c>
      <c r="H11496" s="7">
        <v>95.864999999999995</v>
      </c>
      <c r="I11496" s="7">
        <v>107.863</v>
      </c>
      <c r="J11496" s="7">
        <v>79.855999999999995</v>
      </c>
      <c r="K11496" s="7">
        <v>110.741</v>
      </c>
      <c r="L11496" s="7">
        <v>112.515</v>
      </c>
      <c r="M11496" s="7">
        <v>86.146000000000001</v>
      </c>
      <c r="N11496" s="7">
        <v>92.92</v>
      </c>
      <c r="O11496" s="7"/>
    </row>
    <row r="11497" spans="1:15" x14ac:dyDescent="0.2">
      <c r="A11497" s="2">
        <v>1</v>
      </c>
      <c r="B11497" s="6" t="s">
        <v>21</v>
      </c>
      <c r="C11497" s="6">
        <v>1</v>
      </c>
      <c r="D11497" s="5" t="s">
        <v>790</v>
      </c>
      <c r="E11497" s="5" t="str">
        <f t="shared" si="1018"/>
        <v/>
      </c>
      <c r="F11497" s="5" t="str">
        <f t="shared" si="1017"/>
        <v/>
      </c>
      <c r="G11497" s="7">
        <v>92.622</v>
      </c>
      <c r="H11497" s="7">
        <v>92.037000000000006</v>
      </c>
      <c r="I11497" s="7">
        <v>104.354</v>
      </c>
      <c r="J11497" s="7">
        <v>82.85</v>
      </c>
      <c r="K11497" s="7">
        <v>112.667</v>
      </c>
      <c r="L11497" s="7">
        <v>113.383</v>
      </c>
      <c r="M11497" s="7">
        <v>90.695999999999998</v>
      </c>
      <c r="N11497" s="7">
        <v>94.644999999999996</v>
      </c>
      <c r="O11497" s="7"/>
    </row>
    <row r="11498" spans="1:15" x14ac:dyDescent="0.2">
      <c r="A11498" s="2">
        <v>1</v>
      </c>
      <c r="B11498" s="6" t="s">
        <v>22</v>
      </c>
      <c r="C11498" s="6">
        <v>1</v>
      </c>
      <c r="D11498" s="5" t="s">
        <v>790</v>
      </c>
      <c r="E11498" s="5" t="str">
        <f t="shared" si="1018"/>
        <v/>
      </c>
      <c r="F11498" s="5" t="str">
        <f t="shared" si="1017"/>
        <v/>
      </c>
      <c r="G11498" s="7">
        <v>94.525000000000006</v>
      </c>
      <c r="H11498" s="7">
        <v>94.805000000000007</v>
      </c>
      <c r="I11498" s="7">
        <v>103.733</v>
      </c>
      <c r="J11498" s="7">
        <v>83.221999999999994</v>
      </c>
      <c r="K11498" s="7">
        <v>109.741</v>
      </c>
      <c r="L11498" s="7">
        <v>109.41800000000001</v>
      </c>
      <c r="M11498" s="7">
        <v>88.691999999999993</v>
      </c>
      <c r="N11498" s="7">
        <v>92.003</v>
      </c>
      <c r="O11498" s="7"/>
    </row>
    <row r="11499" spans="1:15" x14ac:dyDescent="0.2">
      <c r="A11499" s="2">
        <v>1</v>
      </c>
      <c r="B11499" s="6" t="s">
        <v>23</v>
      </c>
      <c r="C11499" s="6">
        <v>1</v>
      </c>
      <c r="D11499" s="5" t="s">
        <v>790</v>
      </c>
      <c r="E11499" s="5" t="str">
        <f t="shared" si="1018"/>
        <v/>
      </c>
      <c r="F11499" s="5" t="str">
        <f t="shared" si="1017"/>
        <v/>
      </c>
      <c r="G11499" s="7">
        <v>103.18300000000001</v>
      </c>
      <c r="H11499" s="7">
        <v>99.608000000000004</v>
      </c>
      <c r="I11499" s="7">
        <v>104.669</v>
      </c>
      <c r="J11499" s="7">
        <v>85.488</v>
      </c>
      <c r="K11499" s="7">
        <v>101.44</v>
      </c>
      <c r="L11499" s="7">
        <v>105.081</v>
      </c>
      <c r="M11499" s="7">
        <v>83.852000000000004</v>
      </c>
      <c r="N11499" s="7">
        <v>87.766999999999996</v>
      </c>
      <c r="O11499" s="7"/>
    </row>
    <row r="11500" spans="1:15" x14ac:dyDescent="0.2">
      <c r="A11500" s="2">
        <v>1</v>
      </c>
      <c r="B11500" s="6" t="s">
        <v>24</v>
      </c>
      <c r="C11500" s="6">
        <v>1</v>
      </c>
      <c r="D11500" s="5" t="s">
        <v>790</v>
      </c>
      <c r="E11500" s="5" t="str">
        <f t="shared" si="1018"/>
        <v/>
      </c>
      <c r="F11500" s="5" t="str">
        <f t="shared" si="1017"/>
        <v/>
      </c>
      <c r="G11500" s="7">
        <v>102.59699999999999</v>
      </c>
      <c r="H11500" s="7">
        <v>97.760999999999996</v>
      </c>
      <c r="I11500" s="7">
        <v>102.122</v>
      </c>
      <c r="J11500" s="7">
        <v>88.816999999999993</v>
      </c>
      <c r="K11500" s="7">
        <v>99.536000000000001</v>
      </c>
      <c r="L11500" s="7">
        <v>104.461</v>
      </c>
      <c r="M11500" s="7">
        <v>85.91</v>
      </c>
      <c r="N11500" s="7">
        <v>87.733000000000004</v>
      </c>
      <c r="O11500" s="7"/>
    </row>
    <row r="11501" spans="1:15" x14ac:dyDescent="0.2">
      <c r="A11501" s="2">
        <v>1</v>
      </c>
      <c r="B11501" s="6" t="s">
        <v>25</v>
      </c>
      <c r="C11501" s="6">
        <v>1</v>
      </c>
      <c r="D11501" s="5" t="s">
        <v>790</v>
      </c>
      <c r="E11501" s="5" t="str">
        <f t="shared" si="1018"/>
        <v/>
      </c>
      <c r="F11501" s="5" t="str">
        <f t="shared" si="1017"/>
        <v/>
      </c>
      <c r="G11501" s="7">
        <v>92.908000000000001</v>
      </c>
      <c r="H11501" s="7">
        <v>89.941000000000003</v>
      </c>
      <c r="I11501" s="7">
        <v>93.396000000000001</v>
      </c>
      <c r="J11501" s="7">
        <v>90.641999999999996</v>
      </c>
      <c r="K11501" s="7">
        <v>100.52500000000001</v>
      </c>
      <c r="L11501" s="7">
        <v>103.84099999999999</v>
      </c>
      <c r="M11501" s="7">
        <v>95.772000000000006</v>
      </c>
      <c r="N11501" s="7">
        <v>89.447999999999993</v>
      </c>
      <c r="O11501" s="7"/>
    </row>
    <row r="11502" spans="1:15" x14ac:dyDescent="0.2">
      <c r="A11502" s="2">
        <v>1</v>
      </c>
      <c r="B11502" s="6" t="s">
        <v>26</v>
      </c>
      <c r="C11502" s="6">
        <v>1</v>
      </c>
      <c r="D11502" s="5" t="s">
        <v>790</v>
      </c>
      <c r="E11502" s="5" t="str">
        <f t="shared" si="1018"/>
        <v/>
      </c>
      <c r="F11502" s="5" t="str">
        <f t="shared" si="1017"/>
        <v/>
      </c>
      <c r="G11502" s="7">
        <v>93.572000000000003</v>
      </c>
      <c r="H11502" s="7">
        <v>91.956999999999994</v>
      </c>
      <c r="I11502" s="7">
        <v>96.400999999999996</v>
      </c>
      <c r="J11502" s="7">
        <v>93.084000000000003</v>
      </c>
      <c r="K11502" s="7">
        <v>103.023</v>
      </c>
      <c r="L11502" s="7">
        <v>104.833</v>
      </c>
      <c r="M11502" s="7">
        <v>95.683000000000007</v>
      </c>
      <c r="N11502" s="7">
        <v>92.239000000000004</v>
      </c>
      <c r="O11502" s="7"/>
    </row>
    <row r="11503" spans="1:15" x14ac:dyDescent="0.2">
      <c r="A11503" s="2">
        <v>1</v>
      </c>
      <c r="B11503" s="6" t="s">
        <v>27</v>
      </c>
      <c r="C11503" s="6">
        <v>1</v>
      </c>
      <c r="D11503" s="5" t="s">
        <v>790</v>
      </c>
      <c r="E11503" s="5" t="str">
        <f t="shared" si="1018"/>
        <v/>
      </c>
      <c r="F11503" s="5" t="str">
        <f t="shared" si="1017"/>
        <v/>
      </c>
      <c r="G11503" s="7">
        <v>93.405000000000001</v>
      </c>
      <c r="H11503" s="7">
        <v>90.102000000000004</v>
      </c>
      <c r="I11503" s="7">
        <v>90.436999999999998</v>
      </c>
      <c r="J11503" s="7">
        <v>95.700999999999993</v>
      </c>
      <c r="K11503" s="7">
        <v>96.822000000000003</v>
      </c>
      <c r="L11503" s="7">
        <v>100.372</v>
      </c>
      <c r="M11503" s="7">
        <v>100.871</v>
      </c>
      <c r="N11503" s="7">
        <v>91.224000000000004</v>
      </c>
      <c r="O11503" s="7"/>
    </row>
    <row r="11504" spans="1:15" x14ac:dyDescent="0.2">
      <c r="A11504" s="2">
        <v>1</v>
      </c>
      <c r="B11504" s="6" t="s">
        <v>28</v>
      </c>
      <c r="C11504" s="6">
        <v>1</v>
      </c>
      <c r="D11504" s="5" t="s">
        <v>790</v>
      </c>
      <c r="E11504" s="5" t="str">
        <f t="shared" si="1018"/>
        <v/>
      </c>
      <c r="F11504" s="5" t="str">
        <f t="shared" si="1017"/>
        <v/>
      </c>
      <c r="G11504" s="7">
        <v>95.677999999999997</v>
      </c>
      <c r="H11504" s="7">
        <v>91.466999999999999</v>
      </c>
      <c r="I11504" s="7">
        <v>93.167000000000002</v>
      </c>
      <c r="J11504" s="7">
        <v>98.356999999999999</v>
      </c>
      <c r="K11504" s="7">
        <v>97.376000000000005</v>
      </c>
      <c r="L11504" s="7">
        <v>101.85899999999999</v>
      </c>
      <c r="M11504" s="7">
        <v>101.628</v>
      </c>
      <c r="N11504" s="7">
        <v>94.683000000000007</v>
      </c>
      <c r="O11504" s="7"/>
    </row>
    <row r="11505" spans="1:15" x14ac:dyDescent="0.2">
      <c r="A11505" s="2">
        <v>1</v>
      </c>
      <c r="B11505" s="6" t="s">
        <v>29</v>
      </c>
      <c r="C11505" s="6">
        <v>1</v>
      </c>
      <c r="D11505" s="5" t="s">
        <v>790</v>
      </c>
      <c r="E11505" s="5" t="str">
        <f t="shared" si="1018"/>
        <v/>
      </c>
      <c r="F11505" s="5" t="str">
        <f t="shared" si="1017"/>
        <v/>
      </c>
      <c r="G11505" s="7">
        <v>100</v>
      </c>
      <c r="H11505" s="7">
        <v>100</v>
      </c>
      <c r="I11505" s="7">
        <v>100</v>
      </c>
      <c r="J11505" s="7">
        <v>100</v>
      </c>
      <c r="K11505" s="7">
        <v>100</v>
      </c>
      <c r="L11505" s="7">
        <v>100</v>
      </c>
      <c r="M11505" s="7">
        <v>100</v>
      </c>
      <c r="N11505" s="7">
        <v>100</v>
      </c>
      <c r="O11505" s="7"/>
    </row>
    <row r="11506" spans="1:15" x14ac:dyDescent="0.2">
      <c r="A11506" s="2">
        <v>1</v>
      </c>
      <c r="B11506" s="6" t="s">
        <v>30</v>
      </c>
      <c r="C11506" s="6">
        <v>1</v>
      </c>
      <c r="D11506" s="5" t="s">
        <v>790</v>
      </c>
      <c r="E11506" s="5" t="str">
        <f t="shared" si="1018"/>
        <v/>
      </c>
      <c r="F11506" s="5" t="str">
        <f t="shared" si="1017"/>
        <v/>
      </c>
      <c r="G11506" s="7">
        <v>103.241</v>
      </c>
      <c r="H11506" s="7">
        <v>104.84099999999999</v>
      </c>
      <c r="I11506" s="7">
        <v>101.334</v>
      </c>
      <c r="J11506" s="7">
        <v>102.63</v>
      </c>
      <c r="K11506" s="7">
        <v>98.153000000000006</v>
      </c>
      <c r="L11506" s="7">
        <v>96.653999999999996</v>
      </c>
      <c r="M11506" s="7">
        <v>97.513000000000005</v>
      </c>
      <c r="N11506" s="7">
        <v>98.813999999999993</v>
      </c>
      <c r="O11506" s="7"/>
    </row>
    <row r="11507" spans="1:15" x14ac:dyDescent="0.2">
      <c r="A11507" s="2">
        <v>1</v>
      </c>
      <c r="B11507" s="6" t="s">
        <v>31</v>
      </c>
      <c r="C11507" s="6">
        <v>1</v>
      </c>
      <c r="D11507" s="5" t="s">
        <v>790</v>
      </c>
      <c r="E11507" s="5" t="str">
        <f t="shared" si="1018"/>
        <v/>
      </c>
      <c r="F11507" s="5" t="str">
        <f t="shared" si="1017"/>
        <v/>
      </c>
      <c r="G11507" s="7">
        <v>106.047</v>
      </c>
      <c r="H11507" s="7">
        <v>107.401</v>
      </c>
      <c r="I11507" s="7">
        <v>103.80800000000001</v>
      </c>
      <c r="J11507" s="7">
        <v>103.944</v>
      </c>
      <c r="K11507" s="7">
        <v>97.888999999999996</v>
      </c>
      <c r="L11507" s="7">
        <v>96.653999999999996</v>
      </c>
      <c r="M11507" s="7">
        <v>94.69</v>
      </c>
      <c r="N11507" s="7">
        <v>98.296000000000006</v>
      </c>
      <c r="O11507" s="7"/>
    </row>
    <row r="11508" spans="1:15" x14ac:dyDescent="0.2">
      <c r="A11508" s="2">
        <v>1</v>
      </c>
      <c r="B11508" s="6" t="s">
        <v>32</v>
      </c>
      <c r="C11508" s="6">
        <v>1</v>
      </c>
      <c r="D11508" s="5" t="s">
        <v>790</v>
      </c>
      <c r="E11508" s="5" t="str">
        <f t="shared" si="1018"/>
        <v/>
      </c>
      <c r="F11508" s="5" t="str">
        <f t="shared" si="1017"/>
        <v/>
      </c>
      <c r="G11508" s="7">
        <v>104.42100000000001</v>
      </c>
      <c r="H11508" s="7">
        <v>102.548</v>
      </c>
      <c r="I11508" s="7">
        <v>99.88</v>
      </c>
      <c r="J11508" s="7">
        <v>105.392</v>
      </c>
      <c r="K11508" s="7">
        <v>95.650999999999996</v>
      </c>
      <c r="L11508" s="7">
        <v>97.397999999999996</v>
      </c>
      <c r="M11508" s="7">
        <v>100.05</v>
      </c>
      <c r="N11508" s="7">
        <v>99.93</v>
      </c>
      <c r="O11508" s="7"/>
    </row>
    <row r="11509" spans="1:15" x14ac:dyDescent="0.2">
      <c r="A11509" s="2">
        <v>1</v>
      </c>
      <c r="B11509" s="6" t="s">
        <v>33</v>
      </c>
      <c r="C11509" s="6">
        <v>1</v>
      </c>
      <c r="D11509" s="5" t="s">
        <v>790</v>
      </c>
      <c r="E11509" s="5" t="str">
        <f t="shared" si="1018"/>
        <v/>
      </c>
      <c r="F11509" s="5" t="str">
        <f t="shared" si="1017"/>
        <v/>
      </c>
      <c r="G11509" s="7">
        <v>97.665999999999997</v>
      </c>
      <c r="H11509" s="7">
        <v>93.850999999999999</v>
      </c>
      <c r="I11509" s="7">
        <v>91.408000000000001</v>
      </c>
      <c r="J11509" s="7">
        <v>109.20099999999999</v>
      </c>
      <c r="K11509" s="7">
        <v>93.591999999999999</v>
      </c>
      <c r="L11509" s="7">
        <v>97.397999999999996</v>
      </c>
      <c r="M11509" s="7">
        <v>113.711</v>
      </c>
      <c r="N11509" s="7">
        <v>103.941</v>
      </c>
      <c r="O11509" s="7"/>
    </row>
    <row r="11510" spans="1:15" x14ac:dyDescent="0.2">
      <c r="A11510" s="2">
        <v>1</v>
      </c>
      <c r="B11510" s="6" t="s">
        <v>34</v>
      </c>
      <c r="C11510" s="6">
        <v>1</v>
      </c>
      <c r="D11510" s="5" t="s">
        <v>790</v>
      </c>
      <c r="E11510" s="5" t="str">
        <f t="shared" si="1018"/>
        <v/>
      </c>
      <c r="F11510" s="5" t="str">
        <f t="shared" si="1017"/>
        <v/>
      </c>
      <c r="G11510" s="7">
        <v>111.78700000000001</v>
      </c>
      <c r="H11510" s="7">
        <v>98.27</v>
      </c>
      <c r="I11510" s="7">
        <v>95.468999999999994</v>
      </c>
      <c r="J11510" s="7">
        <v>111.639</v>
      </c>
      <c r="K11510" s="7">
        <v>85.403000000000006</v>
      </c>
      <c r="L11510" s="7">
        <v>97.15</v>
      </c>
      <c r="M11510" s="7">
        <v>110.67400000000001</v>
      </c>
      <c r="N11510" s="7">
        <v>105.66</v>
      </c>
      <c r="O11510" s="7"/>
    </row>
    <row r="11511" spans="1:15" x14ac:dyDescent="0.2">
      <c r="A11511" s="2">
        <v>1</v>
      </c>
      <c r="B11511" s="6" t="s">
        <v>35</v>
      </c>
      <c r="C11511" s="6">
        <v>1</v>
      </c>
      <c r="D11511" s="5" t="s">
        <v>790</v>
      </c>
      <c r="E11511" s="5" t="str">
        <f t="shared" si="1018"/>
        <v/>
      </c>
      <c r="F11511" s="5" t="str">
        <f t="shared" si="1017"/>
        <v/>
      </c>
      <c r="G11511" s="7">
        <v>112.33</v>
      </c>
      <c r="H11511" s="7">
        <v>96.575999999999993</v>
      </c>
      <c r="I11511" s="7">
        <v>90.471999999999994</v>
      </c>
      <c r="J11511" s="7">
        <v>114.48099999999999</v>
      </c>
      <c r="K11511" s="7">
        <v>80.540999999999997</v>
      </c>
      <c r="L11511" s="7">
        <v>93.68</v>
      </c>
      <c r="M11511" s="7">
        <v>114.19</v>
      </c>
      <c r="N11511" s="7">
        <v>103.31</v>
      </c>
      <c r="O11511" s="7"/>
    </row>
    <row r="11512" spans="1:15" x14ac:dyDescent="0.2">
      <c r="A11512" s="2">
        <v>1</v>
      </c>
      <c r="B11512" s="6" t="s">
        <v>36</v>
      </c>
      <c r="C11512" s="6">
        <v>1</v>
      </c>
      <c r="D11512" s="5" t="s">
        <v>790</v>
      </c>
      <c r="E11512" s="5" t="str">
        <f t="shared" si="1018"/>
        <v/>
      </c>
      <c r="F11512" s="5" t="str">
        <f t="shared" si="1017"/>
        <v/>
      </c>
      <c r="G11512" s="7">
        <v>111.68300000000001</v>
      </c>
      <c r="H11512" s="7">
        <v>96.081000000000003</v>
      </c>
      <c r="I11512" s="7">
        <v>85.602999999999994</v>
      </c>
      <c r="J11512" s="7">
        <v>115.56399999999999</v>
      </c>
      <c r="K11512" s="7">
        <v>76.649000000000001</v>
      </c>
      <c r="L11512" s="7">
        <v>89.094999999999999</v>
      </c>
      <c r="M11512" s="7">
        <v>118.492</v>
      </c>
      <c r="N11512" s="7">
        <v>101.434</v>
      </c>
      <c r="O11512" s="7"/>
    </row>
    <row r="11513" spans="1:15" x14ac:dyDescent="0.2">
      <c r="A11513" s="2">
        <v>1</v>
      </c>
      <c r="B11513" s="6" t="s">
        <v>37</v>
      </c>
      <c r="C11513" s="6">
        <v>1</v>
      </c>
      <c r="D11513" s="5" t="s">
        <v>790</v>
      </c>
      <c r="E11513" s="5" t="str">
        <f t="shared" si="1018"/>
        <v/>
      </c>
      <c r="F11513" s="5" t="str">
        <f t="shared" si="1017"/>
        <v/>
      </c>
      <c r="G11513" s="7">
        <v>114.505</v>
      </c>
      <c r="H11513" s="7">
        <v>98.861999999999995</v>
      </c>
      <c r="I11513" s="7">
        <v>84.161000000000001</v>
      </c>
      <c r="J11513" s="7">
        <v>114.749</v>
      </c>
      <c r="K11513" s="7">
        <v>73.5</v>
      </c>
      <c r="L11513" s="7">
        <v>85.13</v>
      </c>
      <c r="M11513" s="7">
        <v>117.38200000000001</v>
      </c>
      <c r="N11513" s="7">
        <v>98.79</v>
      </c>
      <c r="O11513" s="7"/>
    </row>
    <row r="11514" spans="1:15" x14ac:dyDescent="0.2">
      <c r="A11514" s="2">
        <v>0</v>
      </c>
      <c r="B11514" s="5" t="s">
        <v>791</v>
      </c>
      <c r="C11514" s="6" t="s">
        <v>0</v>
      </c>
      <c r="E11514" s="5" t="str">
        <f t="shared" si="1018"/>
        <v/>
      </c>
      <c r="F11514" s="5" t="str">
        <f t="shared" si="1017"/>
        <v/>
      </c>
    </row>
    <row r="11515" spans="1:15" x14ac:dyDescent="0.2">
      <c r="A11515" s="2">
        <v>1</v>
      </c>
      <c r="B11515" s="6" t="s">
        <v>13</v>
      </c>
      <c r="C11515" s="6">
        <v>0</v>
      </c>
      <c r="D11515" s="5" t="s">
        <v>792</v>
      </c>
      <c r="E11515" s="5" t="str">
        <f t="shared" si="1018"/>
        <v/>
      </c>
      <c r="F11515" s="5" t="str">
        <f t="shared" si="1017"/>
        <v/>
      </c>
      <c r="G11515" s="7">
        <v>88.149000000000001</v>
      </c>
      <c r="H11515" s="7">
        <v>93.796999999999997</v>
      </c>
      <c r="I11515" s="7">
        <v>70.317999999999998</v>
      </c>
      <c r="J11515" s="7">
        <v>64.637</v>
      </c>
      <c r="K11515" s="7">
        <v>79.772000000000006</v>
      </c>
      <c r="L11515" s="7">
        <v>74.968999999999994</v>
      </c>
      <c r="M11515" s="7">
        <v>61.715000000000003</v>
      </c>
      <c r="N11515" s="7">
        <v>43.396999999999998</v>
      </c>
      <c r="O11515" s="7"/>
    </row>
    <row r="11516" spans="1:15" x14ac:dyDescent="0.2">
      <c r="A11516" s="2">
        <v>1</v>
      </c>
      <c r="B11516" s="6" t="s">
        <v>15</v>
      </c>
      <c r="C11516" s="6">
        <v>0</v>
      </c>
      <c r="D11516" s="5" t="s">
        <v>792</v>
      </c>
      <c r="E11516" s="5" t="str">
        <f t="shared" si="1018"/>
        <v/>
      </c>
      <c r="F11516" s="5" t="str">
        <f t="shared" si="1017"/>
        <v/>
      </c>
      <c r="G11516" s="7">
        <v>89.728999999999999</v>
      </c>
      <c r="H11516" s="7">
        <v>95.091999999999999</v>
      </c>
      <c r="I11516" s="7">
        <v>73.840999999999994</v>
      </c>
      <c r="J11516" s="7">
        <v>67.272000000000006</v>
      </c>
      <c r="K11516" s="7">
        <v>82.293000000000006</v>
      </c>
      <c r="L11516" s="7">
        <v>77.652000000000001</v>
      </c>
      <c r="M11516" s="7">
        <v>63.945</v>
      </c>
      <c r="N11516" s="7">
        <v>47.216999999999999</v>
      </c>
      <c r="O11516" s="7"/>
    </row>
    <row r="11517" spans="1:15" x14ac:dyDescent="0.2">
      <c r="A11517" s="2">
        <v>1</v>
      </c>
      <c r="B11517" s="6" t="s">
        <v>16</v>
      </c>
      <c r="C11517" s="6">
        <v>0</v>
      </c>
      <c r="D11517" s="5" t="s">
        <v>792</v>
      </c>
      <c r="E11517" s="5" t="str">
        <f t="shared" si="1018"/>
        <v/>
      </c>
      <c r="F11517" s="5" t="str">
        <f t="shared" si="1017"/>
        <v/>
      </c>
      <c r="G11517" s="7">
        <v>88.89</v>
      </c>
      <c r="H11517" s="7">
        <v>93.468999999999994</v>
      </c>
      <c r="I11517" s="7">
        <v>74.507999999999996</v>
      </c>
      <c r="J11517" s="7">
        <v>70.268000000000001</v>
      </c>
      <c r="K11517" s="7">
        <v>83.82</v>
      </c>
      <c r="L11517" s="7">
        <v>79.713999999999999</v>
      </c>
      <c r="M11517" s="7">
        <v>68.048000000000002</v>
      </c>
      <c r="N11517" s="7">
        <v>50.701000000000001</v>
      </c>
      <c r="O11517" s="7"/>
    </row>
    <row r="11518" spans="1:15" x14ac:dyDescent="0.2">
      <c r="A11518" s="2">
        <v>1</v>
      </c>
      <c r="B11518" s="6" t="s">
        <v>17</v>
      </c>
      <c r="C11518" s="6">
        <v>0</v>
      </c>
      <c r="D11518" s="5" t="s">
        <v>792</v>
      </c>
      <c r="E11518" s="5" t="str">
        <f t="shared" si="1018"/>
        <v/>
      </c>
      <c r="F11518" s="5" t="str">
        <f t="shared" si="1017"/>
        <v/>
      </c>
      <c r="G11518" s="7">
        <v>91.834000000000003</v>
      </c>
      <c r="H11518" s="7">
        <v>93.555000000000007</v>
      </c>
      <c r="I11518" s="7">
        <v>75.980999999999995</v>
      </c>
      <c r="J11518" s="7">
        <v>73.349999999999994</v>
      </c>
      <c r="K11518" s="7">
        <v>82.736999999999995</v>
      </c>
      <c r="L11518" s="7">
        <v>81.215000000000003</v>
      </c>
      <c r="M11518" s="7">
        <v>71.015000000000001</v>
      </c>
      <c r="N11518" s="7">
        <v>53.957999999999998</v>
      </c>
      <c r="O11518" s="7"/>
    </row>
    <row r="11519" spans="1:15" x14ac:dyDescent="0.2">
      <c r="A11519" s="2">
        <v>1</v>
      </c>
      <c r="B11519" s="6" t="s">
        <v>18</v>
      </c>
      <c r="C11519" s="6">
        <v>0</v>
      </c>
      <c r="D11519" s="5" t="s">
        <v>792</v>
      </c>
      <c r="E11519" s="5" t="str">
        <f t="shared" si="1018"/>
        <v/>
      </c>
      <c r="F11519" s="5" t="str">
        <f t="shared" si="1017"/>
        <v/>
      </c>
      <c r="G11519" s="7">
        <v>92.257999999999996</v>
      </c>
      <c r="H11519" s="7">
        <v>93.173000000000002</v>
      </c>
      <c r="I11519" s="7">
        <v>75.094999999999999</v>
      </c>
      <c r="J11519" s="7">
        <v>75.781999999999996</v>
      </c>
      <c r="K11519" s="7">
        <v>81.396000000000001</v>
      </c>
      <c r="L11519" s="7">
        <v>80.596999999999994</v>
      </c>
      <c r="M11519" s="7">
        <v>74.144999999999996</v>
      </c>
      <c r="N11519" s="7">
        <v>55.679000000000002</v>
      </c>
      <c r="O11519" s="7"/>
    </row>
    <row r="11520" spans="1:15" x14ac:dyDescent="0.2">
      <c r="A11520" s="2">
        <v>1</v>
      </c>
      <c r="B11520" s="6" t="s">
        <v>19</v>
      </c>
      <c r="C11520" s="6">
        <v>0</v>
      </c>
      <c r="D11520" s="5" t="s">
        <v>792</v>
      </c>
      <c r="E11520" s="5" t="str">
        <f t="shared" si="1018"/>
        <v/>
      </c>
      <c r="F11520" s="5" t="str">
        <f t="shared" si="1017"/>
        <v/>
      </c>
      <c r="G11520" s="7">
        <v>93.254999999999995</v>
      </c>
      <c r="H11520" s="7">
        <v>94.41</v>
      </c>
      <c r="I11520" s="7">
        <v>76.954999999999998</v>
      </c>
      <c r="J11520" s="7">
        <v>77.222999999999999</v>
      </c>
      <c r="K11520" s="7">
        <v>82.521000000000001</v>
      </c>
      <c r="L11520" s="7">
        <v>81.512</v>
      </c>
      <c r="M11520" s="7">
        <v>76.582999999999998</v>
      </c>
      <c r="N11520" s="7">
        <v>58.935000000000002</v>
      </c>
      <c r="O11520" s="7"/>
    </row>
    <row r="11521" spans="1:15" x14ac:dyDescent="0.2">
      <c r="A11521" s="2">
        <v>1</v>
      </c>
      <c r="B11521" s="6" t="s">
        <v>20</v>
      </c>
      <c r="C11521" s="6">
        <v>0</v>
      </c>
      <c r="D11521" s="5" t="s">
        <v>792</v>
      </c>
      <c r="E11521" s="5" t="str">
        <f t="shared" si="1018"/>
        <v/>
      </c>
      <c r="F11521" s="5" t="str">
        <f t="shared" si="1017"/>
        <v/>
      </c>
      <c r="G11521" s="7">
        <v>93.676000000000002</v>
      </c>
      <c r="H11521" s="7">
        <v>95.3</v>
      </c>
      <c r="I11521" s="7">
        <v>80.016999999999996</v>
      </c>
      <c r="J11521" s="7">
        <v>78.846999999999994</v>
      </c>
      <c r="K11521" s="7">
        <v>85.42</v>
      </c>
      <c r="L11521" s="7">
        <v>83.963999999999999</v>
      </c>
      <c r="M11521" s="7">
        <v>77.028000000000006</v>
      </c>
      <c r="N11521" s="7">
        <v>61.636000000000003</v>
      </c>
      <c r="O11521" s="7"/>
    </row>
    <row r="11522" spans="1:15" x14ac:dyDescent="0.2">
      <c r="A11522" s="2">
        <v>1</v>
      </c>
      <c r="B11522" s="6" t="s">
        <v>21</v>
      </c>
      <c r="C11522" s="6">
        <v>0</v>
      </c>
      <c r="D11522" s="5" t="s">
        <v>792</v>
      </c>
      <c r="E11522" s="5" t="str">
        <f t="shared" si="1018"/>
        <v/>
      </c>
      <c r="F11522" s="5" t="str">
        <f t="shared" si="1017"/>
        <v/>
      </c>
      <c r="G11522" s="7">
        <v>93.611000000000004</v>
      </c>
      <c r="H11522" s="7">
        <v>95.674999999999997</v>
      </c>
      <c r="I11522" s="7">
        <v>83.091999999999999</v>
      </c>
      <c r="J11522" s="7">
        <v>80.174000000000007</v>
      </c>
      <c r="K11522" s="7">
        <v>88.763000000000005</v>
      </c>
      <c r="L11522" s="7">
        <v>86.847999999999999</v>
      </c>
      <c r="M11522" s="7">
        <v>77.983000000000004</v>
      </c>
      <c r="N11522" s="7">
        <v>64.798000000000002</v>
      </c>
      <c r="O11522" s="7"/>
    </row>
    <row r="11523" spans="1:15" x14ac:dyDescent="0.2">
      <c r="A11523" s="2">
        <v>1</v>
      </c>
      <c r="B11523" s="6" t="s">
        <v>22</v>
      </c>
      <c r="C11523" s="6">
        <v>0</v>
      </c>
      <c r="D11523" s="5" t="s">
        <v>792</v>
      </c>
      <c r="E11523" s="5" t="str">
        <f t="shared" si="1018"/>
        <v/>
      </c>
      <c r="F11523" s="5" t="str">
        <f t="shared" si="1017"/>
        <v/>
      </c>
      <c r="G11523" s="7">
        <v>94.278999999999996</v>
      </c>
      <c r="H11523" s="7">
        <v>95.141999999999996</v>
      </c>
      <c r="I11523" s="7">
        <v>84.906999999999996</v>
      </c>
      <c r="J11523" s="7">
        <v>82.073999999999998</v>
      </c>
      <c r="K11523" s="7">
        <v>90.06</v>
      </c>
      <c r="L11523" s="7">
        <v>89.242999999999995</v>
      </c>
      <c r="M11523" s="7">
        <v>81.253</v>
      </c>
      <c r="N11523" s="7">
        <v>68.989999999999995</v>
      </c>
      <c r="O11523" s="7"/>
    </row>
    <row r="11524" spans="1:15" x14ac:dyDescent="0.2">
      <c r="A11524" s="2">
        <v>1</v>
      </c>
      <c r="B11524" s="6" t="s">
        <v>23</v>
      </c>
      <c r="C11524" s="6">
        <v>0</v>
      </c>
      <c r="D11524" s="5" t="s">
        <v>792</v>
      </c>
      <c r="E11524" s="5" t="str">
        <f t="shared" si="1018"/>
        <v/>
      </c>
      <c r="F11524" s="5" t="str">
        <f t="shared" si="1017"/>
        <v/>
      </c>
      <c r="G11524" s="7">
        <v>93.986999999999995</v>
      </c>
      <c r="H11524" s="7">
        <v>95.037000000000006</v>
      </c>
      <c r="I11524" s="7">
        <v>86.843000000000004</v>
      </c>
      <c r="J11524" s="7">
        <v>84.215999999999994</v>
      </c>
      <c r="K11524" s="7">
        <v>92.399000000000001</v>
      </c>
      <c r="L11524" s="7">
        <v>91.378</v>
      </c>
      <c r="M11524" s="7">
        <v>83.421999999999997</v>
      </c>
      <c r="N11524" s="7">
        <v>72.447000000000003</v>
      </c>
      <c r="O11524" s="7"/>
    </row>
    <row r="11525" spans="1:15" x14ac:dyDescent="0.2">
      <c r="A11525" s="2">
        <v>1</v>
      </c>
      <c r="B11525" s="6" t="s">
        <v>24</v>
      </c>
      <c r="C11525" s="6">
        <v>0</v>
      </c>
      <c r="D11525" s="5" t="s">
        <v>792</v>
      </c>
      <c r="E11525" s="5" t="str">
        <f t="shared" si="1018"/>
        <v/>
      </c>
      <c r="F11525" s="5" t="str">
        <f t="shared" si="1017"/>
        <v/>
      </c>
      <c r="G11525" s="7">
        <v>94.677000000000007</v>
      </c>
      <c r="H11525" s="7">
        <v>96.125</v>
      </c>
      <c r="I11525" s="7">
        <v>89.587999999999994</v>
      </c>
      <c r="J11525" s="7">
        <v>87.051000000000002</v>
      </c>
      <c r="K11525" s="7">
        <v>94.625</v>
      </c>
      <c r="L11525" s="7">
        <v>93.198999999999998</v>
      </c>
      <c r="M11525" s="7">
        <v>87.025999999999996</v>
      </c>
      <c r="N11525" s="7">
        <v>77.963999999999999</v>
      </c>
      <c r="O11525" s="7"/>
    </row>
    <row r="11526" spans="1:15" x14ac:dyDescent="0.2">
      <c r="A11526" s="2">
        <v>1</v>
      </c>
      <c r="B11526" s="6" t="s">
        <v>25</v>
      </c>
      <c r="C11526" s="6">
        <v>0</v>
      </c>
      <c r="D11526" s="5" t="s">
        <v>792</v>
      </c>
      <c r="E11526" s="5" t="str">
        <f t="shared" si="1018"/>
        <v/>
      </c>
      <c r="F11526" s="5" t="str">
        <f t="shared" si="1017"/>
        <v/>
      </c>
      <c r="G11526" s="7">
        <v>95.278000000000006</v>
      </c>
      <c r="H11526" s="7">
        <v>97.290999999999997</v>
      </c>
      <c r="I11526" s="7">
        <v>92.01</v>
      </c>
      <c r="J11526" s="7">
        <v>89.649000000000001</v>
      </c>
      <c r="K11526" s="7">
        <v>96.57</v>
      </c>
      <c r="L11526" s="7">
        <v>94.572000000000003</v>
      </c>
      <c r="M11526" s="7">
        <v>90.95</v>
      </c>
      <c r="N11526" s="7">
        <v>83.683000000000007</v>
      </c>
      <c r="O11526" s="7"/>
    </row>
    <row r="11527" spans="1:15" x14ac:dyDescent="0.2">
      <c r="A11527" s="2">
        <v>1</v>
      </c>
      <c r="B11527" s="6" t="s">
        <v>26</v>
      </c>
      <c r="C11527" s="6">
        <v>0</v>
      </c>
      <c r="D11527" s="5" t="s">
        <v>792</v>
      </c>
      <c r="E11527" s="5" t="str">
        <f t="shared" si="1018"/>
        <v/>
      </c>
      <c r="F11527" s="5" t="str">
        <f t="shared" si="1017"/>
        <v/>
      </c>
      <c r="G11527" s="7">
        <v>96.617999999999995</v>
      </c>
      <c r="H11527" s="7">
        <v>98.429000000000002</v>
      </c>
      <c r="I11527" s="7">
        <v>95.366</v>
      </c>
      <c r="J11527" s="7">
        <v>92.244</v>
      </c>
      <c r="K11527" s="7">
        <v>98.703000000000003</v>
      </c>
      <c r="L11527" s="7">
        <v>96.888000000000005</v>
      </c>
      <c r="M11527" s="7">
        <v>93.682000000000002</v>
      </c>
      <c r="N11527" s="7">
        <v>89.34</v>
      </c>
      <c r="O11527" s="7"/>
    </row>
    <row r="11528" spans="1:15" x14ac:dyDescent="0.2">
      <c r="A11528" s="2">
        <v>1</v>
      </c>
      <c r="B11528" s="6" t="s">
        <v>27</v>
      </c>
      <c r="C11528" s="6">
        <v>0</v>
      </c>
      <c r="D11528" s="5" t="s">
        <v>792</v>
      </c>
      <c r="E11528" s="5" t="str">
        <f t="shared" si="1018"/>
        <v/>
      </c>
      <c r="F11528" s="5" t="str">
        <f t="shared" ref="F11528:F11591" si="1019">IF(LEN(E11528)=0,"",E11528&amp;B11528)</f>
        <v/>
      </c>
      <c r="G11528" s="7">
        <v>100.038</v>
      </c>
      <c r="H11528" s="7">
        <v>102.05800000000001</v>
      </c>
      <c r="I11528" s="7">
        <v>101.114</v>
      </c>
      <c r="J11528" s="7">
        <v>94.634</v>
      </c>
      <c r="K11528" s="7">
        <v>101.07599999999999</v>
      </c>
      <c r="L11528" s="7">
        <v>99.075000000000003</v>
      </c>
      <c r="M11528" s="7">
        <v>94.34</v>
      </c>
      <c r="N11528" s="7">
        <v>95.391000000000005</v>
      </c>
      <c r="O11528" s="7"/>
    </row>
    <row r="11529" spans="1:15" x14ac:dyDescent="0.2">
      <c r="A11529" s="2">
        <v>1</v>
      </c>
      <c r="B11529" s="6" t="s">
        <v>28</v>
      </c>
      <c r="C11529" s="6">
        <v>0</v>
      </c>
      <c r="D11529" s="5" t="s">
        <v>792</v>
      </c>
      <c r="E11529" s="5" t="str">
        <f t="shared" ref="E11529:E11592" si="1020">IF(C11529=0,IF(LEN(D11529)&lt;&gt;3,"",D11529),IF(LEN(D11529)&lt;&gt;4,"",LEFT(D11529,3)))</f>
        <v/>
      </c>
      <c r="F11529" s="5" t="str">
        <f t="shared" si="1019"/>
        <v/>
      </c>
      <c r="G11529" s="7">
        <v>99.01</v>
      </c>
      <c r="H11529" s="7">
        <v>99.084999999999994</v>
      </c>
      <c r="I11529" s="7">
        <v>99.266999999999996</v>
      </c>
      <c r="J11529" s="7">
        <v>98.061999999999998</v>
      </c>
      <c r="K11529" s="7">
        <v>100.259</v>
      </c>
      <c r="L11529" s="7">
        <v>100.184</v>
      </c>
      <c r="M11529" s="7">
        <v>98.316000000000003</v>
      </c>
      <c r="N11529" s="7">
        <v>97.594999999999999</v>
      </c>
      <c r="O11529" s="7"/>
    </row>
    <row r="11530" spans="1:15" x14ac:dyDescent="0.2">
      <c r="A11530" s="2">
        <v>1</v>
      </c>
      <c r="B11530" s="6" t="s">
        <v>29</v>
      </c>
      <c r="C11530" s="6">
        <v>0</v>
      </c>
      <c r="D11530" s="5" t="s">
        <v>792</v>
      </c>
      <c r="E11530" s="5" t="str">
        <f t="shared" si="1020"/>
        <v/>
      </c>
      <c r="F11530" s="5" t="str">
        <f t="shared" si="1019"/>
        <v/>
      </c>
      <c r="G11530" s="7">
        <v>100</v>
      </c>
      <c r="H11530" s="7">
        <v>100</v>
      </c>
      <c r="I11530" s="7">
        <v>100</v>
      </c>
      <c r="J11530" s="7">
        <v>100</v>
      </c>
      <c r="K11530" s="7">
        <v>100</v>
      </c>
      <c r="L11530" s="7">
        <v>100</v>
      </c>
      <c r="M11530" s="7">
        <v>100</v>
      </c>
      <c r="N11530" s="7">
        <v>100</v>
      </c>
      <c r="O11530" s="7"/>
    </row>
    <row r="11531" spans="1:15" x14ac:dyDescent="0.2">
      <c r="A11531" s="2">
        <v>1</v>
      </c>
      <c r="B11531" s="6" t="s">
        <v>30</v>
      </c>
      <c r="C11531" s="6">
        <v>0</v>
      </c>
      <c r="D11531" s="5" t="s">
        <v>792</v>
      </c>
      <c r="E11531" s="5" t="str">
        <f t="shared" si="1020"/>
        <v/>
      </c>
      <c r="F11531" s="5" t="str">
        <f t="shared" si="1019"/>
        <v/>
      </c>
      <c r="G11531" s="7">
        <v>102.515</v>
      </c>
      <c r="H11531" s="7">
        <v>102.075</v>
      </c>
      <c r="I11531" s="7">
        <v>103.52200000000001</v>
      </c>
      <c r="J11531" s="7">
        <v>101.791</v>
      </c>
      <c r="K11531" s="7">
        <v>100.982</v>
      </c>
      <c r="L11531" s="7">
        <v>101.41800000000001</v>
      </c>
      <c r="M11531" s="7">
        <v>99.885000000000005</v>
      </c>
      <c r="N11531" s="7">
        <v>103.40300000000001</v>
      </c>
      <c r="O11531" s="7"/>
    </row>
    <row r="11532" spans="1:15" x14ac:dyDescent="0.2">
      <c r="A11532" s="2">
        <v>1</v>
      </c>
      <c r="B11532" s="6" t="s">
        <v>31</v>
      </c>
      <c r="C11532" s="6">
        <v>0</v>
      </c>
      <c r="D11532" s="5" t="s">
        <v>792</v>
      </c>
      <c r="E11532" s="5" t="str">
        <f t="shared" si="1020"/>
        <v/>
      </c>
      <c r="F11532" s="5" t="str">
        <f t="shared" si="1019"/>
        <v/>
      </c>
      <c r="G11532" s="7">
        <v>105.167</v>
      </c>
      <c r="H11532" s="7">
        <v>104.554</v>
      </c>
      <c r="I11532" s="7">
        <v>108.852</v>
      </c>
      <c r="J11532" s="7">
        <v>104.245</v>
      </c>
      <c r="K11532" s="7">
        <v>103.504</v>
      </c>
      <c r="L11532" s="7">
        <v>104.111</v>
      </c>
      <c r="M11532" s="7">
        <v>100.42400000000001</v>
      </c>
      <c r="N11532" s="7">
        <v>109.31399999999999</v>
      </c>
      <c r="O11532" s="7"/>
    </row>
    <row r="11533" spans="1:15" x14ac:dyDescent="0.2">
      <c r="A11533" s="2">
        <v>1</v>
      </c>
      <c r="B11533" s="6" t="s">
        <v>32</v>
      </c>
      <c r="C11533" s="6">
        <v>0</v>
      </c>
      <c r="D11533" s="5" t="s">
        <v>792</v>
      </c>
      <c r="E11533" s="5" t="str">
        <f t="shared" si="1020"/>
        <v/>
      </c>
      <c r="F11533" s="5" t="str">
        <f t="shared" si="1019"/>
        <v/>
      </c>
      <c r="G11533" s="7">
        <v>105.65900000000001</v>
      </c>
      <c r="H11533" s="7">
        <v>105.02800000000001</v>
      </c>
      <c r="I11533" s="7">
        <v>112.146</v>
      </c>
      <c r="J11533" s="7">
        <v>107.822</v>
      </c>
      <c r="K11533" s="7">
        <v>106.139</v>
      </c>
      <c r="L11533" s="7">
        <v>106.777</v>
      </c>
      <c r="M11533" s="7">
        <v>102.489</v>
      </c>
      <c r="N11533" s="7">
        <v>114.937</v>
      </c>
      <c r="O11533" s="7"/>
    </row>
    <row r="11534" spans="1:15" x14ac:dyDescent="0.2">
      <c r="A11534" s="2">
        <v>1</v>
      </c>
      <c r="B11534" s="6" t="s">
        <v>33</v>
      </c>
      <c r="C11534" s="6">
        <v>0</v>
      </c>
      <c r="D11534" s="5" t="s">
        <v>792</v>
      </c>
      <c r="E11534" s="5" t="str">
        <f t="shared" si="1020"/>
        <v/>
      </c>
      <c r="F11534" s="5" t="str">
        <f t="shared" si="1019"/>
        <v/>
      </c>
      <c r="G11534" s="7">
        <v>107.096</v>
      </c>
      <c r="H11534" s="7">
        <v>106.21299999999999</v>
      </c>
      <c r="I11534" s="7">
        <v>116.27800000000001</v>
      </c>
      <c r="J11534" s="7">
        <v>111.072</v>
      </c>
      <c r="K11534" s="7">
        <v>108.574</v>
      </c>
      <c r="L11534" s="7">
        <v>109.476</v>
      </c>
      <c r="M11534" s="7">
        <v>104.89100000000001</v>
      </c>
      <c r="N11534" s="7">
        <v>121.965</v>
      </c>
      <c r="O11534" s="7"/>
    </row>
    <row r="11535" spans="1:15" x14ac:dyDescent="0.2">
      <c r="A11535" s="2">
        <v>1</v>
      </c>
      <c r="B11535" s="6" t="s">
        <v>34</v>
      </c>
      <c r="C11535" s="6">
        <v>0</v>
      </c>
      <c r="D11535" s="5" t="s">
        <v>792</v>
      </c>
      <c r="E11535" s="5" t="str">
        <f t="shared" si="1020"/>
        <v/>
      </c>
      <c r="F11535" s="5" t="str">
        <f t="shared" si="1019"/>
        <v/>
      </c>
      <c r="G11535" s="7">
        <v>106.94199999999999</v>
      </c>
      <c r="H11535" s="7">
        <v>105.39100000000001</v>
      </c>
      <c r="I11535" s="7">
        <v>118.089</v>
      </c>
      <c r="J11535" s="7">
        <v>115.154</v>
      </c>
      <c r="K11535" s="7">
        <v>110.42400000000001</v>
      </c>
      <c r="L11535" s="7">
        <v>112.04900000000001</v>
      </c>
      <c r="M11535" s="7">
        <v>109.71599999999999</v>
      </c>
      <c r="N11535" s="7">
        <v>129.56299999999999</v>
      </c>
      <c r="O11535" s="7"/>
    </row>
    <row r="11536" spans="1:15" x14ac:dyDescent="0.2">
      <c r="A11536" s="2">
        <v>1</v>
      </c>
      <c r="B11536" s="6" t="s">
        <v>35</v>
      </c>
      <c r="C11536" s="6">
        <v>0</v>
      </c>
      <c r="D11536" s="5" t="s">
        <v>792</v>
      </c>
      <c r="E11536" s="5" t="str">
        <f t="shared" si="1020"/>
        <v/>
      </c>
      <c r="F11536" s="5" t="str">
        <f t="shared" si="1019"/>
        <v/>
      </c>
      <c r="G11536" s="7">
        <v>106.041</v>
      </c>
      <c r="H11536" s="7">
        <v>103.93600000000001</v>
      </c>
      <c r="I11536" s="7">
        <v>116.218</v>
      </c>
      <c r="J11536" s="7">
        <v>119.15900000000001</v>
      </c>
      <c r="K11536" s="7">
        <v>109.598</v>
      </c>
      <c r="L11536" s="7">
        <v>111.81699999999999</v>
      </c>
      <c r="M11536" s="7">
        <v>114.041</v>
      </c>
      <c r="N11536" s="7">
        <v>132.535</v>
      </c>
      <c r="O11536" s="7"/>
    </row>
    <row r="11537" spans="1:15" x14ac:dyDescent="0.2">
      <c r="A11537" s="2">
        <v>1</v>
      </c>
      <c r="B11537" s="6" t="s">
        <v>36</v>
      </c>
      <c r="C11537" s="6">
        <v>0</v>
      </c>
      <c r="D11537" s="5" t="s">
        <v>792</v>
      </c>
      <c r="E11537" s="5" t="str">
        <f t="shared" si="1020"/>
        <v/>
      </c>
      <c r="F11537" s="5" t="str">
        <f t="shared" si="1019"/>
        <v/>
      </c>
      <c r="G11537" s="7">
        <v>105.146</v>
      </c>
      <c r="H11537" s="7">
        <v>101.309</v>
      </c>
      <c r="I11537" s="7">
        <v>110.099</v>
      </c>
      <c r="J11537" s="7">
        <v>120.568</v>
      </c>
      <c r="K11537" s="7">
        <v>104.71</v>
      </c>
      <c r="L11537" s="7">
        <v>108.676</v>
      </c>
      <c r="M11537" s="7">
        <v>116.127</v>
      </c>
      <c r="N11537" s="7">
        <v>127.855</v>
      </c>
      <c r="O11537" s="7"/>
    </row>
    <row r="11538" spans="1:15" x14ac:dyDescent="0.2">
      <c r="A11538" s="2">
        <v>1</v>
      </c>
      <c r="B11538" s="6" t="s">
        <v>37</v>
      </c>
      <c r="C11538" s="6">
        <v>0</v>
      </c>
      <c r="D11538" s="5" t="s">
        <v>792</v>
      </c>
      <c r="E11538" s="5" t="str">
        <f t="shared" si="1020"/>
        <v/>
      </c>
      <c r="F11538" s="5" t="str">
        <f t="shared" si="1019"/>
        <v/>
      </c>
      <c r="G11538" s="7">
        <v>107.474</v>
      </c>
      <c r="H11538" s="7">
        <v>103.31100000000001</v>
      </c>
      <c r="I11538" s="7">
        <v>111.949</v>
      </c>
      <c r="J11538" s="7">
        <v>121.705</v>
      </c>
      <c r="K11538" s="7">
        <v>104.164</v>
      </c>
      <c r="L11538" s="7">
        <v>108.361</v>
      </c>
      <c r="M11538" s="7">
        <v>117.524</v>
      </c>
      <c r="N11538" s="7">
        <v>131.56700000000001</v>
      </c>
      <c r="O11538" s="7"/>
    </row>
    <row r="11539" spans="1:15" x14ac:dyDescent="0.2">
      <c r="A11539" s="2">
        <v>0</v>
      </c>
      <c r="B11539" s="5" t="s">
        <v>793</v>
      </c>
      <c r="C11539" s="6" t="s">
        <v>0</v>
      </c>
      <c r="E11539" s="5" t="str">
        <f t="shared" si="1020"/>
        <v/>
      </c>
      <c r="F11539" s="5" t="str">
        <f t="shared" si="1019"/>
        <v/>
      </c>
    </row>
    <row r="11540" spans="1:15" x14ac:dyDescent="0.2">
      <c r="A11540" s="2">
        <v>1</v>
      </c>
      <c r="B11540" s="6" t="s">
        <v>13</v>
      </c>
      <c r="C11540" s="6">
        <v>0</v>
      </c>
      <c r="D11540" s="5" t="s">
        <v>794</v>
      </c>
      <c r="E11540" s="5" t="str">
        <f t="shared" si="1020"/>
        <v>721</v>
      </c>
      <c r="F11540" s="5" t="str">
        <f t="shared" si="1019"/>
        <v>7211987</v>
      </c>
      <c r="G11540" s="7">
        <v>76.463999999999999</v>
      </c>
      <c r="H11540" s="7">
        <v>79.784000000000006</v>
      </c>
      <c r="I11540" s="7">
        <v>65.165999999999997</v>
      </c>
      <c r="J11540" s="7">
        <v>63.15</v>
      </c>
      <c r="K11540" s="7">
        <v>85.224000000000004</v>
      </c>
      <c r="L11540" s="7">
        <v>81.677999999999997</v>
      </c>
      <c r="M11540" s="7">
        <v>65.78</v>
      </c>
      <c r="N11540" s="7">
        <v>42.866999999999997</v>
      </c>
      <c r="O11540" s="7"/>
    </row>
    <row r="11541" spans="1:15" x14ac:dyDescent="0.2">
      <c r="A11541" s="2">
        <v>1</v>
      </c>
      <c r="B11541" s="6" t="s">
        <v>15</v>
      </c>
      <c r="C11541" s="6">
        <v>0</v>
      </c>
      <c r="D11541" s="5" t="s">
        <v>794</v>
      </c>
      <c r="E11541" s="5" t="str">
        <f t="shared" si="1020"/>
        <v>721</v>
      </c>
      <c r="F11541" s="5" t="str">
        <f t="shared" si="1019"/>
        <v>7211988</v>
      </c>
      <c r="G11541" s="7">
        <v>75.337999999999994</v>
      </c>
      <c r="H11541" s="7">
        <v>79.570999999999998</v>
      </c>
      <c r="I11541" s="7">
        <v>68.492000000000004</v>
      </c>
      <c r="J11541" s="7">
        <v>65.704999999999998</v>
      </c>
      <c r="K11541" s="7">
        <v>90.912999999999997</v>
      </c>
      <c r="L11541" s="7">
        <v>86.076999999999998</v>
      </c>
      <c r="M11541" s="7">
        <v>70.802000000000007</v>
      </c>
      <c r="N11541" s="7">
        <v>48.494</v>
      </c>
      <c r="O11541" s="7"/>
    </row>
    <row r="11542" spans="1:15" x14ac:dyDescent="0.2">
      <c r="A11542" s="2">
        <v>1</v>
      </c>
      <c r="B11542" s="6" t="s">
        <v>16</v>
      </c>
      <c r="C11542" s="6">
        <v>0</v>
      </c>
      <c r="D11542" s="5" t="s">
        <v>794</v>
      </c>
      <c r="E11542" s="5" t="str">
        <f t="shared" si="1020"/>
        <v>721</v>
      </c>
      <c r="F11542" s="5" t="str">
        <f t="shared" si="1019"/>
        <v>7211989</v>
      </c>
      <c r="G11542" s="7">
        <v>73.19</v>
      </c>
      <c r="H11542" s="7">
        <v>77.006</v>
      </c>
      <c r="I11542" s="7">
        <v>68.704999999999998</v>
      </c>
      <c r="J11542" s="7">
        <v>68.44</v>
      </c>
      <c r="K11542" s="7">
        <v>93.872</v>
      </c>
      <c r="L11542" s="7">
        <v>89.221000000000004</v>
      </c>
      <c r="M11542" s="7">
        <v>77.302999999999997</v>
      </c>
      <c r="N11542" s="7">
        <v>53.110999999999997</v>
      </c>
      <c r="O11542" s="7"/>
    </row>
    <row r="11543" spans="1:15" x14ac:dyDescent="0.2">
      <c r="A11543" s="2">
        <v>1</v>
      </c>
      <c r="B11543" s="6" t="s">
        <v>17</v>
      </c>
      <c r="C11543" s="6">
        <v>0</v>
      </c>
      <c r="D11543" s="5" t="s">
        <v>794</v>
      </c>
      <c r="E11543" s="5" t="str">
        <f t="shared" si="1020"/>
        <v>721</v>
      </c>
      <c r="F11543" s="5" t="str">
        <f t="shared" si="1019"/>
        <v>7211990</v>
      </c>
      <c r="G11543" s="7">
        <v>73.277000000000001</v>
      </c>
      <c r="H11543" s="7">
        <v>76.228999999999999</v>
      </c>
      <c r="I11543" s="7">
        <v>69.451999999999998</v>
      </c>
      <c r="J11543" s="7">
        <v>71.046999999999997</v>
      </c>
      <c r="K11543" s="7">
        <v>94.78</v>
      </c>
      <c r="L11543" s="7">
        <v>91.11</v>
      </c>
      <c r="M11543" s="7">
        <v>82.858000000000004</v>
      </c>
      <c r="N11543" s="7">
        <v>57.545999999999999</v>
      </c>
      <c r="O11543" s="7"/>
    </row>
    <row r="11544" spans="1:15" x14ac:dyDescent="0.2">
      <c r="A11544" s="2">
        <v>1</v>
      </c>
      <c r="B11544" s="6" t="s">
        <v>18</v>
      </c>
      <c r="C11544" s="6">
        <v>0</v>
      </c>
      <c r="D11544" s="5" t="s">
        <v>794</v>
      </c>
      <c r="E11544" s="5" t="str">
        <f t="shared" si="1020"/>
        <v>721</v>
      </c>
      <c r="F11544" s="5" t="str">
        <f t="shared" si="1019"/>
        <v>7211991</v>
      </c>
      <c r="G11544" s="7">
        <v>75.78</v>
      </c>
      <c r="H11544" s="7">
        <v>77.948999999999998</v>
      </c>
      <c r="I11544" s="7">
        <v>69.260999999999996</v>
      </c>
      <c r="J11544" s="7">
        <v>72.39</v>
      </c>
      <c r="K11544" s="7">
        <v>91.397000000000006</v>
      </c>
      <c r="L11544" s="7">
        <v>88.853999999999999</v>
      </c>
      <c r="M11544" s="7">
        <v>84.710999999999999</v>
      </c>
      <c r="N11544" s="7">
        <v>58.670999999999999</v>
      </c>
      <c r="O11544" s="7"/>
    </row>
    <row r="11545" spans="1:15" x14ac:dyDescent="0.2">
      <c r="A11545" s="2">
        <v>1</v>
      </c>
      <c r="B11545" s="6" t="s">
        <v>19</v>
      </c>
      <c r="C11545" s="6">
        <v>0</v>
      </c>
      <c r="D11545" s="5" t="s">
        <v>794</v>
      </c>
      <c r="E11545" s="5" t="str">
        <f t="shared" si="1020"/>
        <v>721</v>
      </c>
      <c r="F11545" s="5" t="str">
        <f t="shared" si="1019"/>
        <v>7211992</v>
      </c>
      <c r="G11545" s="7">
        <v>81.045000000000002</v>
      </c>
      <c r="H11545" s="7">
        <v>83.975999999999999</v>
      </c>
      <c r="I11545" s="7">
        <v>74.045000000000002</v>
      </c>
      <c r="J11545" s="7">
        <v>73.63</v>
      </c>
      <c r="K11545" s="7">
        <v>91.363</v>
      </c>
      <c r="L11545" s="7">
        <v>88.174000000000007</v>
      </c>
      <c r="M11545" s="7">
        <v>83.483000000000004</v>
      </c>
      <c r="N11545" s="7">
        <v>61.814999999999998</v>
      </c>
      <c r="O11545" s="7"/>
    </row>
    <row r="11546" spans="1:15" x14ac:dyDescent="0.2">
      <c r="A11546" s="2">
        <v>1</v>
      </c>
      <c r="B11546" s="6" t="s">
        <v>20</v>
      </c>
      <c r="C11546" s="6">
        <v>0</v>
      </c>
      <c r="D11546" s="5" t="s">
        <v>794</v>
      </c>
      <c r="E11546" s="5" t="str">
        <f t="shared" si="1020"/>
        <v>721</v>
      </c>
      <c r="F11546" s="5" t="str">
        <f t="shared" si="1019"/>
        <v>7211993</v>
      </c>
      <c r="G11546" s="7">
        <v>81.191999999999993</v>
      </c>
      <c r="H11546" s="7">
        <v>84.817999999999998</v>
      </c>
      <c r="I11546" s="7">
        <v>76.168000000000006</v>
      </c>
      <c r="J11546" s="7">
        <v>75.899000000000001</v>
      </c>
      <c r="K11546" s="7">
        <v>93.811999999999998</v>
      </c>
      <c r="L11546" s="7">
        <v>89.801000000000002</v>
      </c>
      <c r="M11546" s="7">
        <v>84.799000000000007</v>
      </c>
      <c r="N11546" s="7">
        <v>64.588999999999999</v>
      </c>
      <c r="O11546" s="7"/>
    </row>
    <row r="11547" spans="1:15" x14ac:dyDescent="0.2">
      <c r="A11547" s="2">
        <v>1</v>
      </c>
      <c r="B11547" s="6" t="s">
        <v>21</v>
      </c>
      <c r="C11547" s="6">
        <v>0</v>
      </c>
      <c r="D11547" s="5" t="s">
        <v>794</v>
      </c>
      <c r="E11547" s="5" t="str">
        <f t="shared" si="1020"/>
        <v>721</v>
      </c>
      <c r="F11547" s="5" t="str">
        <f t="shared" si="1019"/>
        <v>7211994</v>
      </c>
      <c r="G11547" s="7">
        <v>84.757999999999996</v>
      </c>
      <c r="H11547" s="7">
        <v>88.692999999999998</v>
      </c>
      <c r="I11547" s="7">
        <v>81.328999999999994</v>
      </c>
      <c r="J11547" s="7">
        <v>77.409000000000006</v>
      </c>
      <c r="K11547" s="7">
        <v>95.953999999999994</v>
      </c>
      <c r="L11547" s="7">
        <v>91.695999999999998</v>
      </c>
      <c r="M11547" s="7">
        <v>83.275999999999996</v>
      </c>
      <c r="N11547" s="7">
        <v>67.727000000000004</v>
      </c>
      <c r="O11547" s="7"/>
    </row>
    <row r="11548" spans="1:15" x14ac:dyDescent="0.2">
      <c r="A11548" s="2">
        <v>1</v>
      </c>
      <c r="B11548" s="6" t="s">
        <v>22</v>
      </c>
      <c r="C11548" s="6">
        <v>0</v>
      </c>
      <c r="D11548" s="5" t="s">
        <v>794</v>
      </c>
      <c r="E11548" s="5" t="str">
        <f t="shared" si="1020"/>
        <v>721</v>
      </c>
      <c r="F11548" s="5" t="str">
        <f t="shared" si="1019"/>
        <v>7211995</v>
      </c>
      <c r="G11548" s="7">
        <v>86.763999999999996</v>
      </c>
      <c r="H11548" s="7">
        <v>90.915999999999997</v>
      </c>
      <c r="I11548" s="7">
        <v>84.941000000000003</v>
      </c>
      <c r="J11548" s="7">
        <v>79.641000000000005</v>
      </c>
      <c r="K11548" s="7">
        <v>97.897999999999996</v>
      </c>
      <c r="L11548" s="7">
        <v>93.427000000000007</v>
      </c>
      <c r="M11548" s="7">
        <v>83.768000000000001</v>
      </c>
      <c r="N11548" s="7">
        <v>71.153000000000006</v>
      </c>
      <c r="O11548" s="7"/>
    </row>
    <row r="11549" spans="1:15" x14ac:dyDescent="0.2">
      <c r="A11549" s="2">
        <v>1</v>
      </c>
      <c r="B11549" s="6" t="s">
        <v>23</v>
      </c>
      <c r="C11549" s="6">
        <v>0</v>
      </c>
      <c r="D11549" s="5" t="s">
        <v>794</v>
      </c>
      <c r="E11549" s="5" t="str">
        <f t="shared" si="1020"/>
        <v>721</v>
      </c>
      <c r="F11549" s="5" t="str">
        <f t="shared" si="1019"/>
        <v>7211996</v>
      </c>
      <c r="G11549" s="7">
        <v>88.730999999999995</v>
      </c>
      <c r="H11549" s="7">
        <v>92.346000000000004</v>
      </c>
      <c r="I11549" s="7">
        <v>88.658000000000001</v>
      </c>
      <c r="J11549" s="7">
        <v>82.052999999999997</v>
      </c>
      <c r="K11549" s="7">
        <v>99.918000000000006</v>
      </c>
      <c r="L11549" s="7">
        <v>96.007000000000005</v>
      </c>
      <c r="M11549" s="7">
        <v>85.978999999999999</v>
      </c>
      <c r="N11549" s="7">
        <v>76.227000000000004</v>
      </c>
      <c r="O11549" s="7"/>
    </row>
    <row r="11550" spans="1:15" x14ac:dyDescent="0.2">
      <c r="A11550" s="2">
        <v>1</v>
      </c>
      <c r="B11550" s="6" t="s">
        <v>24</v>
      </c>
      <c r="C11550" s="6">
        <v>0</v>
      </c>
      <c r="D11550" s="5" t="s">
        <v>794</v>
      </c>
      <c r="E11550" s="5" t="str">
        <f t="shared" si="1020"/>
        <v>721</v>
      </c>
      <c r="F11550" s="5" t="str">
        <f t="shared" si="1019"/>
        <v>7211997</v>
      </c>
      <c r="G11550" s="7">
        <v>89.051000000000002</v>
      </c>
      <c r="H11550" s="7">
        <v>93.037000000000006</v>
      </c>
      <c r="I11550" s="7">
        <v>90.983000000000004</v>
      </c>
      <c r="J11550" s="7">
        <v>86.05</v>
      </c>
      <c r="K11550" s="7">
        <v>102.17</v>
      </c>
      <c r="L11550" s="7">
        <v>97.793000000000006</v>
      </c>
      <c r="M11550" s="7">
        <v>90.146000000000001</v>
      </c>
      <c r="N11550" s="7">
        <v>82.018000000000001</v>
      </c>
      <c r="O11550" s="7"/>
    </row>
    <row r="11551" spans="1:15" x14ac:dyDescent="0.2">
      <c r="A11551" s="2">
        <v>1</v>
      </c>
      <c r="B11551" s="6" t="s">
        <v>25</v>
      </c>
      <c r="C11551" s="6">
        <v>0</v>
      </c>
      <c r="D11551" s="5" t="s">
        <v>794</v>
      </c>
      <c r="E11551" s="5" t="str">
        <f t="shared" si="1020"/>
        <v>721</v>
      </c>
      <c r="F11551" s="5" t="str">
        <f t="shared" si="1019"/>
        <v>7211998</v>
      </c>
      <c r="G11551" s="7">
        <v>89.02</v>
      </c>
      <c r="H11551" s="7">
        <v>93.509</v>
      </c>
      <c r="I11551" s="7">
        <v>93.176000000000002</v>
      </c>
      <c r="J11551" s="7">
        <v>89.706999999999994</v>
      </c>
      <c r="K11551" s="7">
        <v>104.66800000000001</v>
      </c>
      <c r="L11551" s="7">
        <v>99.644000000000005</v>
      </c>
      <c r="M11551" s="7">
        <v>94.757000000000005</v>
      </c>
      <c r="N11551" s="7">
        <v>88.29</v>
      </c>
      <c r="O11551" s="7"/>
    </row>
    <row r="11552" spans="1:15" x14ac:dyDescent="0.2">
      <c r="A11552" s="2">
        <v>1</v>
      </c>
      <c r="B11552" s="6" t="s">
        <v>26</v>
      </c>
      <c r="C11552" s="6">
        <v>0</v>
      </c>
      <c r="D11552" s="5" t="s">
        <v>794</v>
      </c>
      <c r="E11552" s="5" t="str">
        <f t="shared" si="1020"/>
        <v>721</v>
      </c>
      <c r="F11552" s="5" t="str">
        <f t="shared" si="1019"/>
        <v>7211999</v>
      </c>
      <c r="G11552" s="7">
        <v>93.518000000000001</v>
      </c>
      <c r="H11552" s="7">
        <v>97.114000000000004</v>
      </c>
      <c r="I11552" s="7">
        <v>100.06100000000001</v>
      </c>
      <c r="J11552" s="7">
        <v>93.135999999999996</v>
      </c>
      <c r="K11552" s="7">
        <v>106.996</v>
      </c>
      <c r="L11552" s="7">
        <v>103.03400000000001</v>
      </c>
      <c r="M11552" s="7">
        <v>94.66</v>
      </c>
      <c r="N11552" s="7">
        <v>94.716999999999999</v>
      </c>
      <c r="O11552" s="7"/>
    </row>
    <row r="11553" spans="1:15" x14ac:dyDescent="0.2">
      <c r="A11553" s="2">
        <v>1</v>
      </c>
      <c r="B11553" s="6" t="s">
        <v>27</v>
      </c>
      <c r="C11553" s="6">
        <v>0</v>
      </c>
      <c r="D11553" s="5" t="s">
        <v>794</v>
      </c>
      <c r="E11553" s="5" t="str">
        <f t="shared" si="1020"/>
        <v>721</v>
      </c>
      <c r="F11553" s="5" t="str">
        <f t="shared" si="1019"/>
        <v>7212000</v>
      </c>
      <c r="G11553" s="7">
        <v>98.216999999999999</v>
      </c>
      <c r="H11553" s="7">
        <v>103.215</v>
      </c>
      <c r="I11553" s="7">
        <v>109.79</v>
      </c>
      <c r="J11553" s="7">
        <v>95.489000000000004</v>
      </c>
      <c r="K11553" s="7">
        <v>111.783</v>
      </c>
      <c r="L11553" s="7">
        <v>106.37</v>
      </c>
      <c r="M11553" s="7">
        <v>93.331999999999994</v>
      </c>
      <c r="N11553" s="7">
        <v>102.468</v>
      </c>
      <c r="O11553" s="7"/>
    </row>
    <row r="11554" spans="1:15" x14ac:dyDescent="0.2">
      <c r="A11554" s="2">
        <v>1</v>
      </c>
      <c r="B11554" s="6" t="s">
        <v>28</v>
      </c>
      <c r="C11554" s="6">
        <v>0</v>
      </c>
      <c r="D11554" s="5" t="s">
        <v>794</v>
      </c>
      <c r="E11554" s="5" t="str">
        <f t="shared" si="1020"/>
        <v>721</v>
      </c>
      <c r="F11554" s="5" t="str">
        <f t="shared" si="1019"/>
        <v>7212001</v>
      </c>
      <c r="G11554" s="7">
        <v>96.161000000000001</v>
      </c>
      <c r="H11554" s="7">
        <v>97.215000000000003</v>
      </c>
      <c r="I11554" s="7">
        <v>101.363</v>
      </c>
      <c r="J11554" s="7">
        <v>99.87</v>
      </c>
      <c r="K11554" s="7">
        <v>105.41</v>
      </c>
      <c r="L11554" s="7">
        <v>104.267</v>
      </c>
      <c r="M11554" s="7">
        <v>100.328</v>
      </c>
      <c r="N11554" s="7">
        <v>101.69499999999999</v>
      </c>
      <c r="O11554" s="7"/>
    </row>
    <row r="11555" spans="1:15" x14ac:dyDescent="0.2">
      <c r="A11555" s="2">
        <v>1</v>
      </c>
      <c r="B11555" s="6" t="s">
        <v>29</v>
      </c>
      <c r="C11555" s="6">
        <v>0</v>
      </c>
      <c r="D11555" s="5" t="s">
        <v>794</v>
      </c>
      <c r="E11555" s="5" t="str">
        <f t="shared" si="1020"/>
        <v>721</v>
      </c>
      <c r="F11555" s="5" t="str">
        <f t="shared" si="1019"/>
        <v>7212002</v>
      </c>
      <c r="G11555" s="7">
        <v>100</v>
      </c>
      <c r="H11555" s="7">
        <v>100</v>
      </c>
      <c r="I11555" s="7">
        <v>100</v>
      </c>
      <c r="J11555" s="7">
        <v>100</v>
      </c>
      <c r="K11555" s="7">
        <v>100</v>
      </c>
      <c r="L11555" s="7">
        <v>100</v>
      </c>
      <c r="M11555" s="7">
        <v>100</v>
      </c>
      <c r="N11555" s="7">
        <v>100</v>
      </c>
      <c r="O11555" s="7"/>
    </row>
    <row r="11556" spans="1:15" x14ac:dyDescent="0.2">
      <c r="A11556" s="2">
        <v>1</v>
      </c>
      <c r="B11556" s="6" t="s">
        <v>30</v>
      </c>
      <c r="C11556" s="6">
        <v>0</v>
      </c>
      <c r="D11556" s="5" t="s">
        <v>794</v>
      </c>
      <c r="E11556" s="5" t="str">
        <f t="shared" si="1020"/>
        <v>721</v>
      </c>
      <c r="F11556" s="5" t="str">
        <f t="shared" si="1019"/>
        <v>7212003</v>
      </c>
      <c r="G11556" s="7">
        <v>103.652</v>
      </c>
      <c r="H11556" s="7">
        <v>104.378</v>
      </c>
      <c r="I11556" s="7">
        <v>103.538</v>
      </c>
      <c r="J11556" s="7">
        <v>100.721</v>
      </c>
      <c r="K11556" s="7">
        <v>99.89</v>
      </c>
      <c r="L11556" s="7">
        <v>99.194999999999993</v>
      </c>
      <c r="M11556" s="7">
        <v>99.269000000000005</v>
      </c>
      <c r="N11556" s="7">
        <v>102.782</v>
      </c>
      <c r="O11556" s="7"/>
    </row>
    <row r="11557" spans="1:15" x14ac:dyDescent="0.2">
      <c r="A11557" s="2">
        <v>1</v>
      </c>
      <c r="B11557" s="6" t="s">
        <v>31</v>
      </c>
      <c r="C11557" s="6">
        <v>0</v>
      </c>
      <c r="D11557" s="5" t="s">
        <v>794</v>
      </c>
      <c r="E11557" s="5" t="str">
        <f t="shared" si="1020"/>
        <v>721</v>
      </c>
      <c r="F11557" s="5" t="str">
        <f t="shared" si="1019"/>
        <v>7212004</v>
      </c>
      <c r="G11557" s="7">
        <v>111.584</v>
      </c>
      <c r="H11557" s="7">
        <v>111.739</v>
      </c>
      <c r="I11557" s="7">
        <v>111.43300000000001</v>
      </c>
      <c r="J11557" s="7">
        <v>102.857</v>
      </c>
      <c r="K11557" s="7">
        <v>99.864000000000004</v>
      </c>
      <c r="L11557" s="7">
        <v>99.725999999999999</v>
      </c>
      <c r="M11557" s="7">
        <v>97.066999999999993</v>
      </c>
      <c r="N11557" s="7">
        <v>108.16500000000001</v>
      </c>
      <c r="O11557" s="7"/>
    </row>
    <row r="11558" spans="1:15" x14ac:dyDescent="0.2">
      <c r="A11558" s="2">
        <v>1</v>
      </c>
      <c r="B11558" s="6" t="s">
        <v>32</v>
      </c>
      <c r="C11558" s="6">
        <v>0</v>
      </c>
      <c r="D11558" s="5" t="s">
        <v>794</v>
      </c>
      <c r="E11558" s="5" t="str">
        <f t="shared" si="1020"/>
        <v>721</v>
      </c>
      <c r="F11558" s="5" t="str">
        <f t="shared" si="1019"/>
        <v>7212005</v>
      </c>
      <c r="G11558" s="7">
        <v>109.011</v>
      </c>
      <c r="H11558" s="7">
        <v>111.621</v>
      </c>
      <c r="I11558" s="7">
        <v>114.44</v>
      </c>
      <c r="J11558" s="7">
        <v>107.789</v>
      </c>
      <c r="K11558" s="7">
        <v>104.98099999999999</v>
      </c>
      <c r="L11558" s="7">
        <v>102.52500000000001</v>
      </c>
      <c r="M11558" s="7">
        <v>100.544</v>
      </c>
      <c r="N11558" s="7">
        <v>115.062</v>
      </c>
      <c r="O11558" s="7"/>
    </row>
    <row r="11559" spans="1:15" x14ac:dyDescent="0.2">
      <c r="A11559" s="2">
        <v>1</v>
      </c>
      <c r="B11559" s="6" t="s">
        <v>33</v>
      </c>
      <c r="C11559" s="6">
        <v>0</v>
      </c>
      <c r="D11559" s="5" t="s">
        <v>794</v>
      </c>
      <c r="E11559" s="5" t="str">
        <f t="shared" si="1020"/>
        <v>721</v>
      </c>
      <c r="F11559" s="5" t="str">
        <f t="shared" si="1019"/>
        <v>7212006</v>
      </c>
      <c r="G11559" s="7">
        <v>109.733</v>
      </c>
      <c r="H11559" s="7">
        <v>115.843</v>
      </c>
      <c r="I11559" s="7">
        <v>118.907</v>
      </c>
      <c r="J11559" s="7">
        <v>111.238</v>
      </c>
      <c r="K11559" s="7">
        <v>108.361</v>
      </c>
      <c r="L11559" s="7">
        <v>102.646</v>
      </c>
      <c r="M11559" s="7">
        <v>99.653999999999996</v>
      </c>
      <c r="N11559" s="7">
        <v>118.495</v>
      </c>
      <c r="O11559" s="7"/>
    </row>
    <row r="11560" spans="1:15" x14ac:dyDescent="0.2">
      <c r="A11560" s="2">
        <v>1</v>
      </c>
      <c r="B11560" s="6" t="s">
        <v>34</v>
      </c>
      <c r="C11560" s="6">
        <v>0</v>
      </c>
      <c r="D11560" s="5" t="s">
        <v>794</v>
      </c>
      <c r="E11560" s="5" t="str">
        <f t="shared" si="1020"/>
        <v>721</v>
      </c>
      <c r="F11560" s="5" t="str">
        <f t="shared" si="1019"/>
        <v>7212007</v>
      </c>
      <c r="G11560" s="7">
        <v>109.423</v>
      </c>
      <c r="H11560" s="7">
        <v>115.54600000000001</v>
      </c>
      <c r="I11560" s="7">
        <v>120.71</v>
      </c>
      <c r="J11560" s="7">
        <v>115.754</v>
      </c>
      <c r="K11560" s="7">
        <v>110.315</v>
      </c>
      <c r="L11560" s="7">
        <v>104.47</v>
      </c>
      <c r="M11560" s="7">
        <v>103.57299999999999</v>
      </c>
      <c r="N11560" s="7">
        <v>125.023</v>
      </c>
      <c r="O11560" s="7"/>
    </row>
    <row r="11561" spans="1:15" x14ac:dyDescent="0.2">
      <c r="A11561" s="2">
        <v>1</v>
      </c>
      <c r="B11561" s="6" t="s">
        <v>35</v>
      </c>
      <c r="C11561" s="6">
        <v>0</v>
      </c>
      <c r="D11561" s="5" t="s">
        <v>794</v>
      </c>
      <c r="E11561" s="5" t="str">
        <f t="shared" si="1020"/>
        <v>721</v>
      </c>
      <c r="F11561" s="5" t="str">
        <f t="shared" si="1019"/>
        <v>7212008</v>
      </c>
      <c r="G11561" s="7">
        <v>108.76900000000001</v>
      </c>
      <c r="H11561" s="7">
        <v>113.75</v>
      </c>
      <c r="I11561" s="7">
        <v>118.36</v>
      </c>
      <c r="J11561" s="7">
        <v>118.045</v>
      </c>
      <c r="K11561" s="7">
        <v>108.818</v>
      </c>
      <c r="L11561" s="7">
        <v>104.053</v>
      </c>
      <c r="M11561" s="7">
        <v>106.797</v>
      </c>
      <c r="N11561" s="7">
        <v>126.405</v>
      </c>
      <c r="O11561" s="7"/>
    </row>
    <row r="11562" spans="1:15" x14ac:dyDescent="0.2">
      <c r="A11562" s="2">
        <v>1</v>
      </c>
      <c r="B11562" s="6" t="s">
        <v>36</v>
      </c>
      <c r="C11562" s="6">
        <v>0</v>
      </c>
      <c r="D11562" s="5" t="s">
        <v>794</v>
      </c>
      <c r="E11562" s="5" t="str">
        <f t="shared" si="1020"/>
        <v>721</v>
      </c>
      <c r="F11562" s="5" t="str">
        <f t="shared" si="1019"/>
        <v>7212009</v>
      </c>
      <c r="G11562" s="7">
        <v>107.054</v>
      </c>
      <c r="H11562" s="7">
        <v>109.887</v>
      </c>
      <c r="I11562" s="7">
        <v>107.919</v>
      </c>
      <c r="J11562" s="7">
        <v>114.312</v>
      </c>
      <c r="K11562" s="7">
        <v>100.80800000000001</v>
      </c>
      <c r="L11562" s="7">
        <v>98.209000000000003</v>
      </c>
      <c r="M11562" s="7">
        <v>107.465</v>
      </c>
      <c r="N11562" s="7">
        <v>115.97499999999999</v>
      </c>
      <c r="O11562" s="7"/>
    </row>
    <row r="11563" spans="1:15" x14ac:dyDescent="0.2">
      <c r="A11563" s="2">
        <v>1</v>
      </c>
      <c r="B11563" s="6" t="s">
        <v>37</v>
      </c>
      <c r="C11563" s="6">
        <v>0</v>
      </c>
      <c r="D11563" s="5" t="s">
        <v>794</v>
      </c>
      <c r="E11563" s="5" t="str">
        <f t="shared" si="1020"/>
        <v>721</v>
      </c>
      <c r="F11563" s="5" t="str">
        <f t="shared" si="1019"/>
        <v>7212010</v>
      </c>
      <c r="G11563" s="7">
        <v>109.297</v>
      </c>
      <c r="H11563" s="7">
        <v>111.645</v>
      </c>
      <c r="I11563" s="7">
        <v>109.419</v>
      </c>
      <c r="J11563" s="7">
        <v>113.616</v>
      </c>
      <c r="K11563" s="7">
        <v>100.11199999999999</v>
      </c>
      <c r="L11563" s="7">
        <v>98.006</v>
      </c>
      <c r="M11563" s="7">
        <v>108.855</v>
      </c>
      <c r="N11563" s="7">
        <v>119.108</v>
      </c>
      <c r="O11563" s="7"/>
    </row>
    <row r="11564" spans="1:15" x14ac:dyDescent="0.2">
      <c r="A11564" s="2">
        <v>0</v>
      </c>
      <c r="B11564" s="5" t="s">
        <v>795</v>
      </c>
      <c r="C11564" s="6" t="s">
        <v>0</v>
      </c>
      <c r="E11564" s="5" t="str">
        <f t="shared" si="1020"/>
        <v/>
      </c>
      <c r="F11564" s="5" t="str">
        <f t="shared" si="1019"/>
        <v/>
      </c>
    </row>
    <row r="11565" spans="1:15" x14ac:dyDescent="0.2">
      <c r="A11565" s="2">
        <v>1</v>
      </c>
      <c r="B11565" s="6" t="s">
        <v>13</v>
      </c>
      <c r="C11565" s="6">
        <v>0</v>
      </c>
      <c r="D11565" s="5" t="s">
        <v>796</v>
      </c>
      <c r="E11565" s="5" t="str">
        <f t="shared" si="1020"/>
        <v/>
      </c>
      <c r="F11565" s="5" t="str">
        <f t="shared" si="1019"/>
        <v/>
      </c>
      <c r="G11565" s="7">
        <v>75.450999999999993</v>
      </c>
      <c r="H11565" s="7">
        <v>78.703000000000003</v>
      </c>
      <c r="I11565" s="7">
        <v>64.561999999999998</v>
      </c>
      <c r="J11565" s="7">
        <v>63.118000000000002</v>
      </c>
      <c r="K11565" s="7">
        <v>85.567999999999998</v>
      </c>
      <c r="L11565" s="7">
        <v>82.031999999999996</v>
      </c>
      <c r="M11565" s="7">
        <v>66.495999999999995</v>
      </c>
      <c r="N11565" s="7">
        <v>42.930999999999997</v>
      </c>
      <c r="O11565" s="7"/>
    </row>
    <row r="11566" spans="1:15" x14ac:dyDescent="0.2">
      <c r="A11566" s="2">
        <v>1</v>
      </c>
      <c r="B11566" s="6" t="s">
        <v>15</v>
      </c>
      <c r="C11566" s="6">
        <v>0</v>
      </c>
      <c r="D11566" s="5" t="s">
        <v>796</v>
      </c>
      <c r="E11566" s="5" t="str">
        <f t="shared" si="1020"/>
        <v/>
      </c>
      <c r="F11566" s="5" t="str">
        <f t="shared" si="1019"/>
        <v/>
      </c>
      <c r="G11566" s="7">
        <v>74.537000000000006</v>
      </c>
      <c r="H11566" s="7">
        <v>78.605000000000004</v>
      </c>
      <c r="I11566" s="7">
        <v>67.936000000000007</v>
      </c>
      <c r="J11566" s="7">
        <v>65.641000000000005</v>
      </c>
      <c r="K11566" s="7">
        <v>91.144000000000005</v>
      </c>
      <c r="L11566" s="7">
        <v>86.427000000000007</v>
      </c>
      <c r="M11566" s="7">
        <v>71.441000000000003</v>
      </c>
      <c r="N11566" s="7">
        <v>48.533999999999999</v>
      </c>
      <c r="O11566" s="7"/>
    </row>
    <row r="11567" spans="1:15" x14ac:dyDescent="0.2">
      <c r="A11567" s="2">
        <v>1</v>
      </c>
      <c r="B11567" s="6" t="s">
        <v>16</v>
      </c>
      <c r="C11567" s="6">
        <v>0</v>
      </c>
      <c r="D11567" s="5" t="s">
        <v>796</v>
      </c>
      <c r="E11567" s="5" t="str">
        <f t="shared" si="1020"/>
        <v/>
      </c>
      <c r="F11567" s="5" t="str">
        <f t="shared" si="1019"/>
        <v/>
      </c>
      <c r="G11567" s="7">
        <v>72.424999999999997</v>
      </c>
      <c r="H11567" s="7">
        <v>76.168000000000006</v>
      </c>
      <c r="I11567" s="7">
        <v>68.215000000000003</v>
      </c>
      <c r="J11567" s="7">
        <v>68.373999999999995</v>
      </c>
      <c r="K11567" s="7">
        <v>94.186999999999998</v>
      </c>
      <c r="L11567" s="7">
        <v>89.558999999999997</v>
      </c>
      <c r="M11567" s="7">
        <v>77.921999999999997</v>
      </c>
      <c r="N11567" s="7">
        <v>53.155000000000001</v>
      </c>
      <c r="O11567" s="7"/>
    </row>
    <row r="11568" spans="1:15" x14ac:dyDescent="0.2">
      <c r="A11568" s="2">
        <v>1</v>
      </c>
      <c r="B11568" s="6" t="s">
        <v>17</v>
      </c>
      <c r="C11568" s="6">
        <v>0</v>
      </c>
      <c r="D11568" s="5" t="s">
        <v>796</v>
      </c>
      <c r="E11568" s="5" t="str">
        <f t="shared" si="1020"/>
        <v/>
      </c>
      <c r="F11568" s="5" t="str">
        <f t="shared" si="1019"/>
        <v/>
      </c>
      <c r="G11568" s="7">
        <v>72.483000000000004</v>
      </c>
      <c r="H11568" s="7">
        <v>75.444000000000003</v>
      </c>
      <c r="I11568" s="7">
        <v>69.003</v>
      </c>
      <c r="J11568" s="7">
        <v>70.923000000000002</v>
      </c>
      <c r="K11568" s="7">
        <v>95.197999999999993</v>
      </c>
      <c r="L11568" s="7">
        <v>91.462000000000003</v>
      </c>
      <c r="M11568" s="7">
        <v>83.576999999999998</v>
      </c>
      <c r="N11568" s="7">
        <v>57.67</v>
      </c>
      <c r="O11568" s="7"/>
    </row>
    <row r="11569" spans="1:15" x14ac:dyDescent="0.2">
      <c r="A11569" s="2">
        <v>1</v>
      </c>
      <c r="B11569" s="6" t="s">
        <v>18</v>
      </c>
      <c r="C11569" s="6">
        <v>0</v>
      </c>
      <c r="D11569" s="5" t="s">
        <v>796</v>
      </c>
      <c r="E11569" s="5" t="str">
        <f t="shared" si="1020"/>
        <v/>
      </c>
      <c r="F11569" s="5" t="str">
        <f t="shared" si="1019"/>
        <v/>
      </c>
      <c r="G11569" s="7">
        <v>75.328000000000003</v>
      </c>
      <c r="H11569" s="7">
        <v>77.47</v>
      </c>
      <c r="I11569" s="7">
        <v>69.040000000000006</v>
      </c>
      <c r="J11569" s="7">
        <v>72.123000000000005</v>
      </c>
      <c r="K11569" s="7">
        <v>91.653000000000006</v>
      </c>
      <c r="L11569" s="7">
        <v>89.119</v>
      </c>
      <c r="M11569" s="7">
        <v>85.043000000000006</v>
      </c>
      <c r="N11569" s="7">
        <v>58.713999999999999</v>
      </c>
      <c r="O11569" s="7"/>
    </row>
    <row r="11570" spans="1:15" x14ac:dyDescent="0.2">
      <c r="A11570" s="2">
        <v>1</v>
      </c>
      <c r="B11570" s="6" t="s">
        <v>19</v>
      </c>
      <c r="C11570" s="6">
        <v>0</v>
      </c>
      <c r="D11570" s="5" t="s">
        <v>796</v>
      </c>
      <c r="E11570" s="5" t="str">
        <f t="shared" si="1020"/>
        <v/>
      </c>
      <c r="F11570" s="5" t="str">
        <f t="shared" si="1019"/>
        <v/>
      </c>
      <c r="G11570" s="7">
        <v>80.504000000000005</v>
      </c>
      <c r="H11570" s="7">
        <v>83.436999999999998</v>
      </c>
      <c r="I11570" s="7">
        <v>73.704999999999998</v>
      </c>
      <c r="J11570" s="7">
        <v>73.353999999999999</v>
      </c>
      <c r="K11570" s="7">
        <v>91.554000000000002</v>
      </c>
      <c r="L11570" s="7">
        <v>88.335999999999999</v>
      </c>
      <c r="M11570" s="7">
        <v>83.905000000000001</v>
      </c>
      <c r="N11570" s="7">
        <v>61.843000000000004</v>
      </c>
      <c r="O11570" s="7"/>
    </row>
    <row r="11571" spans="1:15" x14ac:dyDescent="0.2">
      <c r="A11571" s="2">
        <v>1</v>
      </c>
      <c r="B11571" s="6" t="s">
        <v>20</v>
      </c>
      <c r="C11571" s="6">
        <v>0</v>
      </c>
      <c r="D11571" s="5" t="s">
        <v>796</v>
      </c>
      <c r="E11571" s="5" t="str">
        <f t="shared" si="1020"/>
        <v/>
      </c>
      <c r="F11571" s="5" t="str">
        <f t="shared" si="1019"/>
        <v/>
      </c>
      <c r="G11571" s="7">
        <v>80.956000000000003</v>
      </c>
      <c r="H11571" s="7">
        <v>84.534000000000006</v>
      </c>
      <c r="I11571" s="7">
        <v>75.881</v>
      </c>
      <c r="J11571" s="7">
        <v>75.647999999999996</v>
      </c>
      <c r="K11571" s="7">
        <v>93.731999999999999</v>
      </c>
      <c r="L11571" s="7">
        <v>89.765000000000001</v>
      </c>
      <c r="M11571" s="7">
        <v>85.07</v>
      </c>
      <c r="N11571" s="7">
        <v>64.552000000000007</v>
      </c>
      <c r="O11571" s="7"/>
    </row>
    <row r="11572" spans="1:15" x14ac:dyDescent="0.2">
      <c r="A11572" s="2">
        <v>1</v>
      </c>
      <c r="B11572" s="6" t="s">
        <v>21</v>
      </c>
      <c r="C11572" s="6">
        <v>0</v>
      </c>
      <c r="D11572" s="5" t="s">
        <v>796</v>
      </c>
      <c r="E11572" s="5" t="str">
        <f t="shared" si="1020"/>
        <v/>
      </c>
      <c r="F11572" s="5" t="str">
        <f t="shared" si="1019"/>
        <v/>
      </c>
      <c r="G11572" s="7">
        <v>84.504000000000005</v>
      </c>
      <c r="H11572" s="7">
        <v>88.486000000000004</v>
      </c>
      <c r="I11572" s="7">
        <v>81.087999999999994</v>
      </c>
      <c r="J11572" s="7">
        <v>77.150000000000006</v>
      </c>
      <c r="K11572" s="7">
        <v>95.957999999999998</v>
      </c>
      <c r="L11572" s="7">
        <v>91.638999999999996</v>
      </c>
      <c r="M11572" s="7">
        <v>83.527000000000001</v>
      </c>
      <c r="N11572" s="7">
        <v>67.73</v>
      </c>
      <c r="O11572" s="7"/>
    </row>
    <row r="11573" spans="1:15" x14ac:dyDescent="0.2">
      <c r="A11573" s="2">
        <v>1</v>
      </c>
      <c r="B11573" s="6" t="s">
        <v>22</v>
      </c>
      <c r="C11573" s="6">
        <v>0</v>
      </c>
      <c r="D11573" s="5" t="s">
        <v>796</v>
      </c>
      <c r="E11573" s="5" t="str">
        <f t="shared" si="1020"/>
        <v/>
      </c>
      <c r="F11573" s="5" t="str">
        <f t="shared" si="1019"/>
        <v/>
      </c>
      <c r="G11573" s="7">
        <v>86.528000000000006</v>
      </c>
      <c r="H11573" s="7">
        <v>90.703000000000003</v>
      </c>
      <c r="I11573" s="7">
        <v>84.772999999999996</v>
      </c>
      <c r="J11573" s="7">
        <v>79.421000000000006</v>
      </c>
      <c r="K11573" s="7">
        <v>97.971000000000004</v>
      </c>
      <c r="L11573" s="7">
        <v>93.462000000000003</v>
      </c>
      <c r="M11573" s="7">
        <v>84.042000000000002</v>
      </c>
      <c r="N11573" s="7">
        <v>71.245000000000005</v>
      </c>
      <c r="O11573" s="7"/>
    </row>
    <row r="11574" spans="1:15" x14ac:dyDescent="0.2">
      <c r="A11574" s="2">
        <v>1</v>
      </c>
      <c r="B11574" s="6" t="s">
        <v>23</v>
      </c>
      <c r="C11574" s="6">
        <v>0</v>
      </c>
      <c r="D11574" s="5" t="s">
        <v>796</v>
      </c>
      <c r="E11574" s="5" t="str">
        <f t="shared" si="1020"/>
        <v/>
      </c>
      <c r="F11574" s="5" t="str">
        <f t="shared" si="1019"/>
        <v/>
      </c>
      <c r="G11574" s="7">
        <v>88.688000000000002</v>
      </c>
      <c r="H11574" s="7">
        <v>92.206999999999994</v>
      </c>
      <c r="I11574" s="7">
        <v>88.570999999999998</v>
      </c>
      <c r="J11574" s="7">
        <v>81.86</v>
      </c>
      <c r="K11574" s="7">
        <v>99.867999999999995</v>
      </c>
      <c r="L11574" s="7">
        <v>96.057000000000002</v>
      </c>
      <c r="M11574" s="7">
        <v>86.103999999999999</v>
      </c>
      <c r="N11574" s="7">
        <v>76.263000000000005</v>
      </c>
      <c r="O11574" s="7"/>
    </row>
    <row r="11575" spans="1:15" x14ac:dyDescent="0.2">
      <c r="A11575" s="2">
        <v>1</v>
      </c>
      <c r="B11575" s="6" t="s">
        <v>24</v>
      </c>
      <c r="C11575" s="6">
        <v>0</v>
      </c>
      <c r="D11575" s="5" t="s">
        <v>796</v>
      </c>
      <c r="E11575" s="5" t="str">
        <f t="shared" si="1020"/>
        <v/>
      </c>
      <c r="F11575" s="5" t="str">
        <f t="shared" si="1019"/>
        <v/>
      </c>
      <c r="G11575" s="7">
        <v>88.903999999999996</v>
      </c>
      <c r="H11575" s="7">
        <v>92.813999999999993</v>
      </c>
      <c r="I11575" s="7">
        <v>90.856999999999999</v>
      </c>
      <c r="J11575" s="7">
        <v>85.936000000000007</v>
      </c>
      <c r="K11575" s="7">
        <v>102.197</v>
      </c>
      <c r="L11575" s="7">
        <v>97.891000000000005</v>
      </c>
      <c r="M11575" s="7">
        <v>90.403000000000006</v>
      </c>
      <c r="N11575" s="7">
        <v>82.137</v>
      </c>
      <c r="O11575" s="7"/>
    </row>
    <row r="11576" spans="1:15" x14ac:dyDescent="0.2">
      <c r="A11576" s="2">
        <v>1</v>
      </c>
      <c r="B11576" s="6" t="s">
        <v>25</v>
      </c>
      <c r="C11576" s="6">
        <v>0</v>
      </c>
      <c r="D11576" s="5" t="s">
        <v>796</v>
      </c>
      <c r="E11576" s="5" t="str">
        <f t="shared" si="1020"/>
        <v/>
      </c>
      <c r="F11576" s="5" t="str">
        <f t="shared" si="1019"/>
        <v/>
      </c>
      <c r="G11576" s="7">
        <v>88.584000000000003</v>
      </c>
      <c r="H11576" s="7">
        <v>93.063999999999993</v>
      </c>
      <c r="I11576" s="7">
        <v>93.043000000000006</v>
      </c>
      <c r="J11576" s="7">
        <v>89.631</v>
      </c>
      <c r="K11576" s="7">
        <v>105.03400000000001</v>
      </c>
      <c r="L11576" s="7">
        <v>99.977000000000004</v>
      </c>
      <c r="M11576" s="7">
        <v>95.260999999999996</v>
      </c>
      <c r="N11576" s="7">
        <v>88.634</v>
      </c>
      <c r="O11576" s="7"/>
    </row>
    <row r="11577" spans="1:15" x14ac:dyDescent="0.2">
      <c r="A11577" s="2">
        <v>1</v>
      </c>
      <c r="B11577" s="6" t="s">
        <v>26</v>
      </c>
      <c r="C11577" s="6">
        <v>0</v>
      </c>
      <c r="D11577" s="5" t="s">
        <v>796</v>
      </c>
      <c r="E11577" s="5" t="str">
        <f t="shared" si="1020"/>
        <v/>
      </c>
      <c r="F11577" s="5" t="str">
        <f t="shared" si="1019"/>
        <v/>
      </c>
      <c r="G11577" s="7">
        <v>93.414000000000001</v>
      </c>
      <c r="H11577" s="7">
        <v>97.045000000000002</v>
      </c>
      <c r="I11577" s="7">
        <v>100.217</v>
      </c>
      <c r="J11577" s="7">
        <v>93.087000000000003</v>
      </c>
      <c r="K11577" s="7">
        <v>107.283</v>
      </c>
      <c r="L11577" s="7">
        <v>103.26900000000001</v>
      </c>
      <c r="M11577" s="7">
        <v>94.728999999999999</v>
      </c>
      <c r="N11577" s="7">
        <v>94.933999999999997</v>
      </c>
      <c r="O11577" s="7"/>
    </row>
    <row r="11578" spans="1:15" x14ac:dyDescent="0.2">
      <c r="A11578" s="2">
        <v>1</v>
      </c>
      <c r="B11578" s="6" t="s">
        <v>27</v>
      </c>
      <c r="C11578" s="6">
        <v>0</v>
      </c>
      <c r="D11578" s="5" t="s">
        <v>796</v>
      </c>
      <c r="E11578" s="5" t="str">
        <f t="shared" si="1020"/>
        <v/>
      </c>
      <c r="F11578" s="5" t="str">
        <f t="shared" si="1019"/>
        <v/>
      </c>
      <c r="G11578" s="7">
        <v>98.882999999999996</v>
      </c>
      <c r="H11578" s="7">
        <v>103.563</v>
      </c>
      <c r="I11578" s="7">
        <v>110.26300000000001</v>
      </c>
      <c r="J11578" s="7">
        <v>95.399000000000001</v>
      </c>
      <c r="K11578" s="7">
        <v>111.508</v>
      </c>
      <c r="L11578" s="7">
        <v>106.46899999999999</v>
      </c>
      <c r="M11578" s="7">
        <v>92.9</v>
      </c>
      <c r="N11578" s="7">
        <v>102.434</v>
      </c>
      <c r="O11578" s="7"/>
    </row>
    <row r="11579" spans="1:15" x14ac:dyDescent="0.2">
      <c r="A11579" s="2">
        <v>1</v>
      </c>
      <c r="B11579" s="6" t="s">
        <v>28</v>
      </c>
      <c r="C11579" s="6">
        <v>0</v>
      </c>
      <c r="D11579" s="5" t="s">
        <v>796</v>
      </c>
      <c r="E11579" s="5" t="str">
        <f t="shared" si="1020"/>
        <v/>
      </c>
      <c r="F11579" s="5" t="str">
        <f t="shared" si="1019"/>
        <v/>
      </c>
      <c r="G11579" s="7">
        <v>96.366</v>
      </c>
      <c r="H11579" s="7">
        <v>97.212000000000003</v>
      </c>
      <c r="I11579" s="7">
        <v>101.36799999999999</v>
      </c>
      <c r="J11579" s="7">
        <v>99.876999999999995</v>
      </c>
      <c r="K11579" s="7">
        <v>105.19</v>
      </c>
      <c r="L11579" s="7">
        <v>104.27500000000001</v>
      </c>
      <c r="M11579" s="7">
        <v>100.16800000000001</v>
      </c>
      <c r="N11579" s="7">
        <v>101.538</v>
      </c>
      <c r="O11579" s="7"/>
    </row>
    <row r="11580" spans="1:15" x14ac:dyDescent="0.2">
      <c r="A11580" s="2">
        <v>1</v>
      </c>
      <c r="B11580" s="6" t="s">
        <v>29</v>
      </c>
      <c r="C11580" s="6">
        <v>0</v>
      </c>
      <c r="D11580" s="5" t="s">
        <v>796</v>
      </c>
      <c r="E11580" s="5" t="str">
        <f t="shared" si="1020"/>
        <v/>
      </c>
      <c r="F11580" s="5" t="str">
        <f t="shared" si="1019"/>
        <v/>
      </c>
      <c r="G11580" s="7">
        <v>100</v>
      </c>
      <c r="H11580" s="7">
        <v>100</v>
      </c>
      <c r="I11580" s="7">
        <v>100</v>
      </c>
      <c r="J11580" s="7">
        <v>100</v>
      </c>
      <c r="K11580" s="7">
        <v>100</v>
      </c>
      <c r="L11580" s="7">
        <v>100</v>
      </c>
      <c r="M11580" s="7">
        <v>100</v>
      </c>
      <c r="N11580" s="7">
        <v>100</v>
      </c>
      <c r="O11580" s="7"/>
    </row>
    <row r="11581" spans="1:15" x14ac:dyDescent="0.2">
      <c r="A11581" s="2">
        <v>1</v>
      </c>
      <c r="B11581" s="6" t="s">
        <v>30</v>
      </c>
      <c r="C11581" s="6">
        <v>0</v>
      </c>
      <c r="D11581" s="5" t="s">
        <v>796</v>
      </c>
      <c r="E11581" s="5" t="str">
        <f t="shared" si="1020"/>
        <v/>
      </c>
      <c r="F11581" s="5" t="str">
        <f t="shared" si="1019"/>
        <v/>
      </c>
      <c r="G11581" s="7">
        <v>103.562</v>
      </c>
      <c r="H11581" s="7">
        <v>104.331</v>
      </c>
      <c r="I11581" s="7">
        <v>103.651</v>
      </c>
      <c r="J11581" s="7">
        <v>100.69</v>
      </c>
      <c r="K11581" s="7">
        <v>100.087</v>
      </c>
      <c r="L11581" s="7">
        <v>99.347999999999999</v>
      </c>
      <c r="M11581" s="7">
        <v>99.194999999999993</v>
      </c>
      <c r="N11581" s="7">
        <v>102.81699999999999</v>
      </c>
      <c r="O11581" s="7"/>
    </row>
    <row r="11582" spans="1:15" x14ac:dyDescent="0.2">
      <c r="A11582" s="2">
        <v>1</v>
      </c>
      <c r="B11582" s="6" t="s">
        <v>31</v>
      </c>
      <c r="C11582" s="6">
        <v>0</v>
      </c>
      <c r="D11582" s="5" t="s">
        <v>796</v>
      </c>
      <c r="E11582" s="5" t="str">
        <f t="shared" si="1020"/>
        <v/>
      </c>
      <c r="F11582" s="5" t="str">
        <f t="shared" si="1019"/>
        <v/>
      </c>
      <c r="G11582" s="7">
        <v>111.783</v>
      </c>
      <c r="H11582" s="7">
        <v>111.996</v>
      </c>
      <c r="I11582" s="7">
        <v>111.932</v>
      </c>
      <c r="J11582" s="7">
        <v>102.79600000000001</v>
      </c>
      <c r="K11582" s="7">
        <v>100.133</v>
      </c>
      <c r="L11582" s="7">
        <v>99.942999999999998</v>
      </c>
      <c r="M11582" s="7">
        <v>96.832999999999998</v>
      </c>
      <c r="N11582" s="7">
        <v>108.387</v>
      </c>
      <c r="O11582" s="7"/>
    </row>
    <row r="11583" spans="1:15" x14ac:dyDescent="0.2">
      <c r="A11583" s="2">
        <v>1</v>
      </c>
      <c r="B11583" s="6" t="s">
        <v>32</v>
      </c>
      <c r="C11583" s="6">
        <v>0</v>
      </c>
      <c r="D11583" s="5" t="s">
        <v>796</v>
      </c>
      <c r="E11583" s="5" t="str">
        <f t="shared" si="1020"/>
        <v/>
      </c>
      <c r="F11583" s="5" t="str">
        <f t="shared" si="1019"/>
        <v/>
      </c>
      <c r="G11583" s="7">
        <v>109.578</v>
      </c>
      <c r="H11583" s="7">
        <v>112.22</v>
      </c>
      <c r="I11583" s="7">
        <v>114.959</v>
      </c>
      <c r="J11583" s="7">
        <v>107.818</v>
      </c>
      <c r="K11583" s="7">
        <v>104.91</v>
      </c>
      <c r="L11583" s="7">
        <v>102.44</v>
      </c>
      <c r="M11583" s="7">
        <v>100.092</v>
      </c>
      <c r="N11583" s="7">
        <v>115.06399999999999</v>
      </c>
      <c r="O11583" s="7"/>
    </row>
    <row r="11584" spans="1:15" x14ac:dyDescent="0.2">
      <c r="A11584" s="2">
        <v>1</v>
      </c>
      <c r="B11584" s="6" t="s">
        <v>33</v>
      </c>
      <c r="C11584" s="6">
        <v>0</v>
      </c>
      <c r="D11584" s="5" t="s">
        <v>796</v>
      </c>
      <c r="E11584" s="5" t="str">
        <f t="shared" si="1020"/>
        <v/>
      </c>
      <c r="F11584" s="5" t="str">
        <f t="shared" si="1019"/>
        <v/>
      </c>
      <c r="G11584" s="7">
        <v>109.953</v>
      </c>
      <c r="H11584" s="7">
        <v>116.256</v>
      </c>
      <c r="I11584" s="7">
        <v>119.398</v>
      </c>
      <c r="J11584" s="7">
        <v>111.244</v>
      </c>
      <c r="K11584" s="7">
        <v>108.59099999999999</v>
      </c>
      <c r="L11584" s="7">
        <v>102.703</v>
      </c>
      <c r="M11584" s="7">
        <v>99.384</v>
      </c>
      <c r="N11584" s="7">
        <v>118.663</v>
      </c>
      <c r="O11584" s="7"/>
    </row>
    <row r="11585" spans="1:15" x14ac:dyDescent="0.2">
      <c r="A11585" s="2">
        <v>1</v>
      </c>
      <c r="B11585" s="6" t="s">
        <v>34</v>
      </c>
      <c r="C11585" s="6">
        <v>0</v>
      </c>
      <c r="D11585" s="5" t="s">
        <v>796</v>
      </c>
      <c r="E11585" s="5" t="str">
        <f t="shared" si="1020"/>
        <v/>
      </c>
      <c r="F11585" s="5" t="str">
        <f t="shared" si="1019"/>
        <v/>
      </c>
      <c r="G11585" s="7">
        <v>109.506</v>
      </c>
      <c r="H11585" s="7">
        <v>115.95699999999999</v>
      </c>
      <c r="I11585" s="7">
        <v>121.205</v>
      </c>
      <c r="J11585" s="7">
        <v>115.785</v>
      </c>
      <c r="K11585" s="7">
        <v>110.684</v>
      </c>
      <c r="L11585" s="7">
        <v>104.526</v>
      </c>
      <c r="M11585" s="7">
        <v>103.34699999999999</v>
      </c>
      <c r="N11585" s="7">
        <v>125.262</v>
      </c>
      <c r="O11585" s="7"/>
    </row>
    <row r="11586" spans="1:15" x14ac:dyDescent="0.2">
      <c r="A11586" s="2">
        <v>1</v>
      </c>
      <c r="B11586" s="6" t="s">
        <v>35</v>
      </c>
      <c r="C11586" s="6">
        <v>0</v>
      </c>
      <c r="D11586" s="5" t="s">
        <v>796</v>
      </c>
      <c r="E11586" s="5" t="str">
        <f t="shared" si="1020"/>
        <v/>
      </c>
      <c r="F11586" s="5" t="str">
        <f t="shared" si="1019"/>
        <v/>
      </c>
      <c r="G11586" s="7">
        <v>108.741</v>
      </c>
      <c r="H11586" s="7">
        <v>113.855</v>
      </c>
      <c r="I11586" s="7">
        <v>118.72799999999999</v>
      </c>
      <c r="J11586" s="7">
        <v>118.098</v>
      </c>
      <c r="K11586" s="7">
        <v>109.184</v>
      </c>
      <c r="L11586" s="7">
        <v>104.28</v>
      </c>
      <c r="M11586" s="7">
        <v>106.59099999999999</v>
      </c>
      <c r="N11586" s="7">
        <v>126.553</v>
      </c>
      <c r="O11586" s="7"/>
    </row>
    <row r="11587" spans="1:15" x14ac:dyDescent="0.2">
      <c r="A11587" s="2">
        <v>1</v>
      </c>
      <c r="B11587" s="6" t="s">
        <v>36</v>
      </c>
      <c r="C11587" s="6">
        <v>0</v>
      </c>
      <c r="D11587" s="5" t="s">
        <v>796</v>
      </c>
      <c r="E11587" s="5" t="str">
        <f t="shared" si="1020"/>
        <v/>
      </c>
      <c r="F11587" s="5" t="str">
        <f t="shared" si="1019"/>
        <v/>
      </c>
      <c r="G11587" s="7">
        <v>106.72499999999999</v>
      </c>
      <c r="H11587" s="7">
        <v>109.76900000000001</v>
      </c>
      <c r="I11587" s="7">
        <v>107.825</v>
      </c>
      <c r="J11587" s="7">
        <v>114.381</v>
      </c>
      <c r="K11587" s="7">
        <v>101.03</v>
      </c>
      <c r="L11587" s="7">
        <v>98.227999999999994</v>
      </c>
      <c r="M11587" s="7">
        <v>107.468</v>
      </c>
      <c r="N11587" s="7">
        <v>115.877</v>
      </c>
      <c r="O11587" s="7"/>
    </row>
    <row r="11588" spans="1:15" x14ac:dyDescent="0.2">
      <c r="A11588" s="2">
        <v>1</v>
      </c>
      <c r="B11588" s="6" t="s">
        <v>37</v>
      </c>
      <c r="C11588" s="6">
        <v>0</v>
      </c>
      <c r="D11588" s="5" t="s">
        <v>796</v>
      </c>
      <c r="E11588" s="5" t="str">
        <f t="shared" si="1020"/>
        <v/>
      </c>
      <c r="F11588" s="5" t="str">
        <f t="shared" si="1019"/>
        <v/>
      </c>
      <c r="G11588" s="7">
        <v>108.97799999999999</v>
      </c>
      <c r="H11588" s="7">
        <v>111.512</v>
      </c>
      <c r="I11588" s="7">
        <v>109.32599999999999</v>
      </c>
      <c r="J11588" s="7">
        <v>113.66800000000001</v>
      </c>
      <c r="K11588" s="7">
        <v>100.319</v>
      </c>
      <c r="L11588" s="7">
        <v>98.04</v>
      </c>
      <c r="M11588" s="7">
        <v>108.938</v>
      </c>
      <c r="N11588" s="7">
        <v>119.09699999999999</v>
      </c>
      <c r="O11588" s="7"/>
    </row>
    <row r="11589" spans="1:15" x14ac:dyDescent="0.2">
      <c r="A11589" s="2">
        <v>0</v>
      </c>
      <c r="B11589" s="5" t="s">
        <v>797</v>
      </c>
      <c r="C11589" s="6" t="s">
        <v>0</v>
      </c>
      <c r="E11589" s="5" t="str">
        <f t="shared" si="1020"/>
        <v/>
      </c>
      <c r="F11589" s="5" t="str">
        <f t="shared" si="1019"/>
        <v/>
      </c>
    </row>
    <row r="11590" spans="1:15" x14ac:dyDescent="0.2">
      <c r="A11590" s="2">
        <v>1</v>
      </c>
      <c r="B11590" s="6" t="s">
        <v>13</v>
      </c>
      <c r="C11590" s="6">
        <v>0</v>
      </c>
      <c r="D11590" s="5" t="s">
        <v>798</v>
      </c>
      <c r="E11590" s="5" t="str">
        <f t="shared" si="1020"/>
        <v/>
      </c>
      <c r="F11590" s="5" t="str">
        <f t="shared" si="1019"/>
        <v/>
      </c>
      <c r="G11590" s="7">
        <v>85.784000000000006</v>
      </c>
      <c r="H11590" s="7">
        <v>89.238</v>
      </c>
      <c r="I11590" s="7">
        <v>74.197000000000003</v>
      </c>
      <c r="J11590" s="7">
        <v>61.043999999999997</v>
      </c>
      <c r="K11590" s="7">
        <v>86.492999999999995</v>
      </c>
      <c r="L11590" s="7">
        <v>83.144999999999996</v>
      </c>
      <c r="M11590" s="7">
        <v>58.747999999999998</v>
      </c>
      <c r="N11590" s="7">
        <v>43.588999999999999</v>
      </c>
      <c r="O11590" s="7"/>
    </row>
    <row r="11591" spans="1:15" x14ac:dyDescent="0.2">
      <c r="A11591" s="2">
        <v>1</v>
      </c>
      <c r="B11591" s="6" t="s">
        <v>15</v>
      </c>
      <c r="C11591" s="6">
        <v>0</v>
      </c>
      <c r="D11591" s="5" t="s">
        <v>798</v>
      </c>
      <c r="E11591" s="5" t="str">
        <f t="shared" si="1020"/>
        <v/>
      </c>
      <c r="F11591" s="5" t="str">
        <f t="shared" si="1019"/>
        <v/>
      </c>
      <c r="G11591" s="7">
        <v>84.465999999999994</v>
      </c>
      <c r="H11591" s="7">
        <v>89.116</v>
      </c>
      <c r="I11591" s="7">
        <v>78.088999999999999</v>
      </c>
      <c r="J11591" s="7">
        <v>63.472000000000001</v>
      </c>
      <c r="K11591" s="7">
        <v>92.450999999999993</v>
      </c>
      <c r="L11591" s="7">
        <v>87.626000000000005</v>
      </c>
      <c r="M11591" s="7">
        <v>62.942999999999998</v>
      </c>
      <c r="N11591" s="7">
        <v>49.152000000000001</v>
      </c>
      <c r="O11591" s="7"/>
    </row>
    <row r="11592" spans="1:15" x14ac:dyDescent="0.2">
      <c r="A11592" s="2">
        <v>1</v>
      </c>
      <c r="B11592" s="6" t="s">
        <v>16</v>
      </c>
      <c r="C11592" s="6">
        <v>0</v>
      </c>
      <c r="D11592" s="5" t="s">
        <v>798</v>
      </c>
      <c r="E11592" s="5" t="str">
        <f t="shared" si="1020"/>
        <v/>
      </c>
      <c r="F11592" s="5" t="str">
        <f t="shared" ref="F11592:F11655" si="1021">IF(LEN(E11592)=0,"",E11592&amp;B11592)</f>
        <v/>
      </c>
      <c r="G11592" s="7">
        <v>82.429000000000002</v>
      </c>
      <c r="H11592" s="7">
        <v>86.432000000000002</v>
      </c>
      <c r="I11592" s="7">
        <v>78.492999999999995</v>
      </c>
      <c r="J11592" s="7">
        <v>66.046000000000006</v>
      </c>
      <c r="K11592" s="7">
        <v>95.224999999999994</v>
      </c>
      <c r="L11592" s="7">
        <v>90.814999999999998</v>
      </c>
      <c r="M11592" s="7">
        <v>68.555999999999997</v>
      </c>
      <c r="N11592" s="7">
        <v>53.811</v>
      </c>
      <c r="O11592" s="7"/>
    </row>
    <row r="11593" spans="1:15" x14ac:dyDescent="0.2">
      <c r="A11593" s="2">
        <v>1</v>
      </c>
      <c r="B11593" s="6" t="s">
        <v>17</v>
      </c>
      <c r="C11593" s="6">
        <v>0</v>
      </c>
      <c r="D11593" s="5" t="s">
        <v>798</v>
      </c>
      <c r="E11593" s="5" t="str">
        <f t="shared" ref="E11593:E11656" si="1022">IF(C11593=0,IF(LEN(D11593)&lt;&gt;3,"",D11593),IF(LEN(D11593)&lt;&gt;4,"",LEFT(D11593,3)))</f>
        <v/>
      </c>
      <c r="F11593" s="5" t="str">
        <f t="shared" si="1021"/>
        <v/>
      </c>
      <c r="G11593" s="7">
        <v>82.745999999999995</v>
      </c>
      <c r="H11593" s="7">
        <v>85.849000000000004</v>
      </c>
      <c r="I11593" s="7">
        <v>79.616</v>
      </c>
      <c r="J11593" s="7">
        <v>68.320999999999998</v>
      </c>
      <c r="K11593" s="7">
        <v>96.216999999999999</v>
      </c>
      <c r="L11593" s="7">
        <v>92.74</v>
      </c>
      <c r="M11593" s="7">
        <v>73.281000000000006</v>
      </c>
      <c r="N11593" s="7">
        <v>58.344000000000001</v>
      </c>
      <c r="O11593" s="7"/>
    </row>
    <row r="11594" spans="1:15" x14ac:dyDescent="0.2">
      <c r="A11594" s="2">
        <v>1</v>
      </c>
      <c r="B11594" s="6" t="s">
        <v>18</v>
      </c>
      <c r="C11594" s="6">
        <v>0</v>
      </c>
      <c r="D11594" s="5" t="s">
        <v>798</v>
      </c>
      <c r="E11594" s="5" t="str">
        <f t="shared" si="1022"/>
        <v/>
      </c>
      <c r="F11594" s="5" t="str">
        <f t="shared" si="1021"/>
        <v/>
      </c>
      <c r="G11594" s="7">
        <v>86.125</v>
      </c>
      <c r="H11594" s="7">
        <v>88.600999999999999</v>
      </c>
      <c r="I11594" s="7">
        <v>80.031999999999996</v>
      </c>
      <c r="J11594" s="7">
        <v>69.152000000000001</v>
      </c>
      <c r="K11594" s="7">
        <v>92.924999999999997</v>
      </c>
      <c r="L11594" s="7">
        <v>90.328999999999994</v>
      </c>
      <c r="M11594" s="7">
        <v>74.510999999999996</v>
      </c>
      <c r="N11594" s="7">
        <v>59.631999999999998</v>
      </c>
      <c r="O11594" s="7"/>
    </row>
    <row r="11595" spans="1:15" x14ac:dyDescent="0.2">
      <c r="A11595" s="2">
        <v>1</v>
      </c>
      <c r="B11595" s="6" t="s">
        <v>19</v>
      </c>
      <c r="C11595" s="6">
        <v>0</v>
      </c>
      <c r="D11595" s="5" t="s">
        <v>798</v>
      </c>
      <c r="E11595" s="5" t="str">
        <f t="shared" si="1022"/>
        <v/>
      </c>
      <c r="F11595" s="5" t="str">
        <f t="shared" si="1021"/>
        <v/>
      </c>
      <c r="G11595" s="7">
        <v>92.075000000000003</v>
      </c>
      <c r="H11595" s="7">
        <v>95.459000000000003</v>
      </c>
      <c r="I11595" s="7">
        <v>85.61</v>
      </c>
      <c r="J11595" s="7">
        <v>70.188000000000002</v>
      </c>
      <c r="K11595" s="7">
        <v>92.978999999999999</v>
      </c>
      <c r="L11595" s="7">
        <v>89.682000000000002</v>
      </c>
      <c r="M11595" s="7">
        <v>73.188999999999993</v>
      </c>
      <c r="N11595" s="7">
        <v>62.658000000000001</v>
      </c>
      <c r="O11595" s="7"/>
    </row>
    <row r="11596" spans="1:15" x14ac:dyDescent="0.2">
      <c r="A11596" s="2">
        <v>1</v>
      </c>
      <c r="B11596" s="6" t="s">
        <v>20</v>
      </c>
      <c r="C11596" s="6">
        <v>0</v>
      </c>
      <c r="D11596" s="5" t="s">
        <v>798</v>
      </c>
      <c r="E11596" s="5" t="str">
        <f t="shared" si="1022"/>
        <v/>
      </c>
      <c r="F11596" s="5" t="str">
        <f t="shared" si="1021"/>
        <v/>
      </c>
      <c r="G11596" s="7">
        <v>91.844999999999999</v>
      </c>
      <c r="H11596" s="7">
        <v>95.613</v>
      </c>
      <c r="I11596" s="7">
        <v>87.248999999999995</v>
      </c>
      <c r="J11596" s="7">
        <v>72.361999999999995</v>
      </c>
      <c r="K11596" s="7">
        <v>94.995999999999995</v>
      </c>
      <c r="L11596" s="7">
        <v>91.253</v>
      </c>
      <c r="M11596" s="7">
        <v>74.248999999999995</v>
      </c>
      <c r="N11596" s="7">
        <v>64.781999999999996</v>
      </c>
      <c r="O11596" s="7"/>
    </row>
    <row r="11597" spans="1:15" x14ac:dyDescent="0.2">
      <c r="A11597" s="2">
        <v>1</v>
      </c>
      <c r="B11597" s="6" t="s">
        <v>21</v>
      </c>
      <c r="C11597" s="6">
        <v>0</v>
      </c>
      <c r="D11597" s="5" t="s">
        <v>798</v>
      </c>
      <c r="E11597" s="5" t="str">
        <f t="shared" si="1022"/>
        <v/>
      </c>
      <c r="F11597" s="5" t="str">
        <f t="shared" si="1021"/>
        <v/>
      </c>
      <c r="G11597" s="7">
        <v>95.593000000000004</v>
      </c>
      <c r="H11597" s="7">
        <v>99.823999999999998</v>
      </c>
      <c r="I11597" s="7">
        <v>91.647000000000006</v>
      </c>
      <c r="J11597" s="7">
        <v>74.307000000000002</v>
      </c>
      <c r="K11597" s="7">
        <v>95.872</v>
      </c>
      <c r="L11597" s="7">
        <v>91.808999999999997</v>
      </c>
      <c r="M11597" s="7">
        <v>73.167000000000002</v>
      </c>
      <c r="N11597" s="7">
        <v>67.055000000000007</v>
      </c>
      <c r="O11597" s="7"/>
    </row>
    <row r="11598" spans="1:15" x14ac:dyDescent="0.2">
      <c r="A11598" s="2">
        <v>1</v>
      </c>
      <c r="B11598" s="6" t="s">
        <v>22</v>
      </c>
      <c r="C11598" s="6">
        <v>0</v>
      </c>
      <c r="D11598" s="5" t="s">
        <v>798</v>
      </c>
      <c r="E11598" s="5" t="str">
        <f t="shared" si="1022"/>
        <v/>
      </c>
      <c r="F11598" s="5" t="str">
        <f t="shared" si="1021"/>
        <v/>
      </c>
      <c r="G11598" s="7">
        <v>96.168000000000006</v>
      </c>
      <c r="H11598" s="7">
        <v>100.486</v>
      </c>
      <c r="I11598" s="7">
        <v>94.147000000000006</v>
      </c>
      <c r="J11598" s="7">
        <v>76.998999999999995</v>
      </c>
      <c r="K11598" s="7">
        <v>97.899000000000001</v>
      </c>
      <c r="L11598" s="7">
        <v>93.691000000000003</v>
      </c>
      <c r="M11598" s="7">
        <v>74.701999999999998</v>
      </c>
      <c r="N11598" s="7">
        <v>70.33</v>
      </c>
      <c r="O11598" s="7"/>
    </row>
    <row r="11599" spans="1:15" x14ac:dyDescent="0.2">
      <c r="A11599" s="2">
        <v>1</v>
      </c>
      <c r="B11599" s="6" t="s">
        <v>23</v>
      </c>
      <c r="C11599" s="6">
        <v>0</v>
      </c>
      <c r="D11599" s="5" t="s">
        <v>798</v>
      </c>
      <c r="E11599" s="5" t="str">
        <f t="shared" si="1022"/>
        <v/>
      </c>
      <c r="F11599" s="5" t="str">
        <f t="shared" si="1021"/>
        <v/>
      </c>
      <c r="G11599" s="7">
        <v>97.045000000000002</v>
      </c>
      <c r="H11599" s="7">
        <v>100.64700000000001</v>
      </c>
      <c r="I11599" s="7">
        <v>96.521000000000001</v>
      </c>
      <c r="J11599" s="7">
        <v>79.959000000000003</v>
      </c>
      <c r="K11599" s="7">
        <v>99.46</v>
      </c>
      <c r="L11599" s="7">
        <v>95.900999999999996</v>
      </c>
      <c r="M11599" s="7">
        <v>77.882999999999996</v>
      </c>
      <c r="N11599" s="7">
        <v>75.174000000000007</v>
      </c>
      <c r="O11599" s="7"/>
    </row>
    <row r="11600" spans="1:15" x14ac:dyDescent="0.2">
      <c r="A11600" s="2">
        <v>1</v>
      </c>
      <c r="B11600" s="6" t="s">
        <v>24</v>
      </c>
      <c r="C11600" s="6">
        <v>0</v>
      </c>
      <c r="D11600" s="5" t="s">
        <v>798</v>
      </c>
      <c r="E11600" s="5" t="str">
        <f t="shared" si="1022"/>
        <v/>
      </c>
      <c r="F11600" s="5" t="str">
        <f t="shared" si="1021"/>
        <v/>
      </c>
      <c r="G11600" s="7">
        <v>95.054000000000002</v>
      </c>
      <c r="H11600" s="7">
        <v>98.974000000000004</v>
      </c>
      <c r="I11600" s="7">
        <v>96.972999999999999</v>
      </c>
      <c r="J11600" s="7">
        <v>84.691000000000003</v>
      </c>
      <c r="K11600" s="7">
        <v>102.01900000000001</v>
      </c>
      <c r="L11600" s="7">
        <v>97.977999999999994</v>
      </c>
      <c r="M11600" s="7">
        <v>84.444000000000003</v>
      </c>
      <c r="N11600" s="7">
        <v>81.888000000000005</v>
      </c>
      <c r="O11600" s="7"/>
    </row>
    <row r="11601" spans="1:15" x14ac:dyDescent="0.2">
      <c r="A11601" s="2">
        <v>1</v>
      </c>
      <c r="B11601" s="6" t="s">
        <v>25</v>
      </c>
      <c r="C11601" s="6">
        <v>0</v>
      </c>
      <c r="D11601" s="5" t="s">
        <v>798</v>
      </c>
      <c r="E11601" s="5" t="str">
        <f t="shared" si="1022"/>
        <v/>
      </c>
      <c r="F11601" s="5" t="str">
        <f t="shared" si="1021"/>
        <v/>
      </c>
      <c r="G11601" s="7">
        <v>94.096000000000004</v>
      </c>
      <c r="H11601" s="7">
        <v>98.564999999999998</v>
      </c>
      <c r="I11601" s="7">
        <v>98.825000000000003</v>
      </c>
      <c r="J11601" s="7">
        <v>89.039000000000001</v>
      </c>
      <c r="K11601" s="7">
        <v>105.026</v>
      </c>
      <c r="L11601" s="7">
        <v>100.264</v>
      </c>
      <c r="M11601" s="7">
        <v>89.653000000000006</v>
      </c>
      <c r="N11601" s="7">
        <v>88.6</v>
      </c>
      <c r="O11601" s="7"/>
    </row>
    <row r="11602" spans="1:15" x14ac:dyDescent="0.2">
      <c r="A11602" s="2">
        <v>1</v>
      </c>
      <c r="B11602" s="6" t="s">
        <v>26</v>
      </c>
      <c r="C11602" s="6">
        <v>0</v>
      </c>
      <c r="D11602" s="5" t="s">
        <v>798</v>
      </c>
      <c r="E11602" s="5" t="str">
        <f t="shared" si="1022"/>
        <v/>
      </c>
      <c r="F11602" s="5" t="str">
        <f t="shared" si="1021"/>
        <v/>
      </c>
      <c r="G11602" s="7">
        <v>95.760999999999996</v>
      </c>
      <c r="H11602" s="7">
        <v>98.861999999999995</v>
      </c>
      <c r="I11602" s="7">
        <v>101.69199999999999</v>
      </c>
      <c r="J11602" s="7">
        <v>93.022999999999996</v>
      </c>
      <c r="K11602" s="7">
        <v>106.193</v>
      </c>
      <c r="L11602" s="7">
        <v>102.863</v>
      </c>
      <c r="M11602" s="7">
        <v>92.662999999999997</v>
      </c>
      <c r="N11602" s="7">
        <v>94.230999999999995</v>
      </c>
      <c r="O11602" s="7"/>
    </row>
    <row r="11603" spans="1:15" x14ac:dyDescent="0.2">
      <c r="A11603" s="2">
        <v>1</v>
      </c>
      <c r="B11603" s="6" t="s">
        <v>27</v>
      </c>
      <c r="C11603" s="6">
        <v>0</v>
      </c>
      <c r="D11603" s="5" t="s">
        <v>798</v>
      </c>
      <c r="E11603" s="5" t="str">
        <f t="shared" si="1022"/>
        <v/>
      </c>
      <c r="F11603" s="5" t="str">
        <f t="shared" si="1021"/>
        <v/>
      </c>
      <c r="G11603" s="7">
        <v>99.477000000000004</v>
      </c>
      <c r="H11603" s="7">
        <v>103.90300000000001</v>
      </c>
      <c r="I11603" s="7">
        <v>110.205</v>
      </c>
      <c r="J11603" s="7">
        <v>96.155000000000001</v>
      </c>
      <c r="K11603" s="7">
        <v>110.78400000000001</v>
      </c>
      <c r="L11603" s="7">
        <v>106.065</v>
      </c>
      <c r="M11603" s="7">
        <v>92.692999999999998</v>
      </c>
      <c r="N11603" s="7">
        <v>102.152</v>
      </c>
      <c r="O11603" s="7"/>
    </row>
    <row r="11604" spans="1:15" x14ac:dyDescent="0.2">
      <c r="A11604" s="2">
        <v>1</v>
      </c>
      <c r="B11604" s="6" t="s">
        <v>28</v>
      </c>
      <c r="C11604" s="6">
        <v>0</v>
      </c>
      <c r="D11604" s="5" t="s">
        <v>798</v>
      </c>
      <c r="E11604" s="5" t="str">
        <f t="shared" si="1022"/>
        <v/>
      </c>
      <c r="F11604" s="5" t="str">
        <f t="shared" si="1021"/>
        <v/>
      </c>
      <c r="G11604" s="7">
        <v>96.411000000000001</v>
      </c>
      <c r="H11604" s="7">
        <v>96.992999999999995</v>
      </c>
      <c r="I11604" s="7">
        <v>101.38</v>
      </c>
      <c r="J11604" s="7">
        <v>100.502</v>
      </c>
      <c r="K11604" s="7">
        <v>105.15300000000001</v>
      </c>
      <c r="L11604" s="7">
        <v>104.523</v>
      </c>
      <c r="M11604" s="7">
        <v>100.752</v>
      </c>
      <c r="N11604" s="7">
        <v>102.142</v>
      </c>
      <c r="O11604" s="7"/>
    </row>
    <row r="11605" spans="1:15" x14ac:dyDescent="0.2">
      <c r="A11605" s="2">
        <v>1</v>
      </c>
      <c r="B11605" s="6" t="s">
        <v>29</v>
      </c>
      <c r="C11605" s="6">
        <v>0</v>
      </c>
      <c r="D11605" s="5" t="s">
        <v>798</v>
      </c>
      <c r="E11605" s="5" t="str">
        <f t="shared" si="1022"/>
        <v/>
      </c>
      <c r="F11605" s="5" t="str">
        <f t="shared" si="1021"/>
        <v/>
      </c>
      <c r="G11605" s="7">
        <v>100</v>
      </c>
      <c r="H11605" s="7">
        <v>100</v>
      </c>
      <c r="I11605" s="7">
        <v>100</v>
      </c>
      <c r="J11605" s="7">
        <v>100</v>
      </c>
      <c r="K11605" s="7">
        <v>100</v>
      </c>
      <c r="L11605" s="7">
        <v>100</v>
      </c>
      <c r="M11605" s="7">
        <v>100</v>
      </c>
      <c r="N11605" s="7">
        <v>100</v>
      </c>
      <c r="O11605" s="7"/>
    </row>
    <row r="11606" spans="1:15" x14ac:dyDescent="0.2">
      <c r="A11606" s="2">
        <v>1</v>
      </c>
      <c r="B11606" s="6" t="s">
        <v>30</v>
      </c>
      <c r="C11606" s="6">
        <v>0</v>
      </c>
      <c r="D11606" s="5" t="s">
        <v>798</v>
      </c>
      <c r="E11606" s="5" t="str">
        <f t="shared" si="1022"/>
        <v/>
      </c>
      <c r="F11606" s="5" t="str">
        <f t="shared" si="1021"/>
        <v/>
      </c>
      <c r="G11606" s="7">
        <v>101.937</v>
      </c>
      <c r="H11606" s="7">
        <v>103.02</v>
      </c>
      <c r="I11606" s="7">
        <v>102.348</v>
      </c>
      <c r="J11606" s="7">
        <v>100.51900000000001</v>
      </c>
      <c r="K11606" s="7">
        <v>100.402</v>
      </c>
      <c r="L11606" s="7">
        <v>99.346999999999994</v>
      </c>
      <c r="M11606" s="7">
        <v>100.649</v>
      </c>
      <c r="N11606" s="7">
        <v>103.011</v>
      </c>
      <c r="O11606" s="7"/>
    </row>
    <row r="11607" spans="1:15" x14ac:dyDescent="0.2">
      <c r="A11607" s="2">
        <v>1</v>
      </c>
      <c r="B11607" s="6" t="s">
        <v>31</v>
      </c>
      <c r="C11607" s="6">
        <v>0</v>
      </c>
      <c r="D11607" s="5" t="s">
        <v>798</v>
      </c>
      <c r="E11607" s="5" t="str">
        <f t="shared" si="1022"/>
        <v/>
      </c>
      <c r="F11607" s="5" t="str">
        <f t="shared" si="1021"/>
        <v/>
      </c>
      <c r="G11607" s="7">
        <v>108.83799999999999</v>
      </c>
      <c r="H11607" s="7">
        <v>109.379</v>
      </c>
      <c r="I11607" s="7">
        <v>109.721</v>
      </c>
      <c r="J11607" s="7">
        <v>102.504</v>
      </c>
      <c r="K11607" s="7">
        <v>100.81100000000001</v>
      </c>
      <c r="L11607" s="7">
        <v>100.313</v>
      </c>
      <c r="M11607" s="7">
        <v>99.543000000000006</v>
      </c>
      <c r="N11607" s="7">
        <v>109.22</v>
      </c>
      <c r="O11607" s="7"/>
    </row>
    <row r="11608" spans="1:15" x14ac:dyDescent="0.2">
      <c r="A11608" s="2">
        <v>1</v>
      </c>
      <c r="B11608" s="6" t="s">
        <v>32</v>
      </c>
      <c r="C11608" s="6">
        <v>0</v>
      </c>
      <c r="D11608" s="5" t="s">
        <v>798</v>
      </c>
      <c r="E11608" s="5" t="str">
        <f t="shared" si="1022"/>
        <v/>
      </c>
      <c r="F11608" s="5" t="str">
        <f t="shared" si="1021"/>
        <v/>
      </c>
      <c r="G11608" s="7">
        <v>107.986</v>
      </c>
      <c r="H11608" s="7">
        <v>110.187</v>
      </c>
      <c r="I11608" s="7">
        <v>112.79</v>
      </c>
      <c r="J11608" s="7">
        <v>108.649</v>
      </c>
      <c r="K11608" s="7">
        <v>104.449</v>
      </c>
      <c r="L11608" s="7">
        <v>102.36199999999999</v>
      </c>
      <c r="M11608" s="7">
        <v>102.011</v>
      </c>
      <c r="N11608" s="7">
        <v>115.05800000000001</v>
      </c>
      <c r="O11608" s="7"/>
    </row>
    <row r="11609" spans="1:15" x14ac:dyDescent="0.2">
      <c r="A11609" s="2">
        <v>1</v>
      </c>
      <c r="B11609" s="6" t="s">
        <v>33</v>
      </c>
      <c r="C11609" s="6">
        <v>0</v>
      </c>
      <c r="D11609" s="5" t="s">
        <v>798</v>
      </c>
      <c r="E11609" s="5" t="str">
        <f t="shared" si="1022"/>
        <v/>
      </c>
      <c r="F11609" s="5" t="str">
        <f t="shared" si="1021"/>
        <v/>
      </c>
      <c r="G11609" s="7">
        <v>106.175</v>
      </c>
      <c r="H11609" s="7">
        <v>112.24</v>
      </c>
      <c r="I11609" s="7">
        <v>115.554</v>
      </c>
      <c r="J11609" s="7">
        <v>112.241</v>
      </c>
      <c r="K11609" s="7">
        <v>108.834</v>
      </c>
      <c r="L11609" s="7">
        <v>102.953</v>
      </c>
      <c r="M11609" s="7">
        <v>102.86799999999999</v>
      </c>
      <c r="N11609" s="7">
        <v>118.869</v>
      </c>
      <c r="O11609" s="7"/>
    </row>
    <row r="11610" spans="1:15" x14ac:dyDescent="0.2">
      <c r="A11610" s="2">
        <v>1</v>
      </c>
      <c r="B11610" s="6" t="s">
        <v>34</v>
      </c>
      <c r="C11610" s="6">
        <v>0</v>
      </c>
      <c r="D11610" s="5" t="s">
        <v>798</v>
      </c>
      <c r="E11610" s="5" t="str">
        <f t="shared" si="1022"/>
        <v/>
      </c>
      <c r="F11610" s="5" t="str">
        <f t="shared" si="1021"/>
        <v/>
      </c>
      <c r="G11610" s="7">
        <v>103.46599999999999</v>
      </c>
      <c r="H11610" s="7">
        <v>109.20699999999999</v>
      </c>
      <c r="I11610" s="7">
        <v>114.943</v>
      </c>
      <c r="J11610" s="7">
        <v>117.75700000000001</v>
      </c>
      <c r="K11610" s="7">
        <v>111.093</v>
      </c>
      <c r="L11610" s="7">
        <v>105.253</v>
      </c>
      <c r="M11610" s="7">
        <v>109.673</v>
      </c>
      <c r="N11610" s="7">
        <v>126.06100000000001</v>
      </c>
      <c r="O11610" s="7"/>
    </row>
    <row r="11611" spans="1:15" x14ac:dyDescent="0.2">
      <c r="A11611" s="2">
        <v>1</v>
      </c>
      <c r="B11611" s="6" t="s">
        <v>35</v>
      </c>
      <c r="C11611" s="6">
        <v>0</v>
      </c>
      <c r="D11611" s="5" t="s">
        <v>798</v>
      </c>
      <c r="E11611" s="5" t="str">
        <f t="shared" si="1022"/>
        <v/>
      </c>
      <c r="F11611" s="5" t="str">
        <f t="shared" si="1021"/>
        <v/>
      </c>
      <c r="G11611" s="7">
        <v>101.334</v>
      </c>
      <c r="H11611" s="7">
        <v>106.086</v>
      </c>
      <c r="I11611" s="7">
        <v>112.012</v>
      </c>
      <c r="J11611" s="7">
        <v>121.986</v>
      </c>
      <c r="K11611" s="7">
        <v>110.53700000000001</v>
      </c>
      <c r="L11611" s="7">
        <v>105.586</v>
      </c>
      <c r="M11611" s="7">
        <v>114.881</v>
      </c>
      <c r="N11611" s="7">
        <v>128.68</v>
      </c>
      <c r="O11611" s="7"/>
    </row>
    <row r="11612" spans="1:15" x14ac:dyDescent="0.2">
      <c r="A11612" s="2">
        <v>1</v>
      </c>
      <c r="B11612" s="6" t="s">
        <v>36</v>
      </c>
      <c r="C11612" s="6">
        <v>0</v>
      </c>
      <c r="D11612" s="5" t="s">
        <v>798</v>
      </c>
      <c r="E11612" s="5" t="str">
        <f t="shared" si="1022"/>
        <v/>
      </c>
      <c r="F11612" s="5" t="str">
        <f t="shared" si="1021"/>
        <v/>
      </c>
      <c r="G11612" s="7">
        <v>99.188999999999993</v>
      </c>
      <c r="H11612" s="7">
        <v>102.004</v>
      </c>
      <c r="I11612" s="7">
        <v>101.45099999999999</v>
      </c>
      <c r="J11612" s="7">
        <v>118.51900000000001</v>
      </c>
      <c r="K11612" s="7">
        <v>102.28100000000001</v>
      </c>
      <c r="L11612" s="7">
        <v>99.457999999999998</v>
      </c>
      <c r="M11612" s="7">
        <v>116.59</v>
      </c>
      <c r="N11612" s="7">
        <v>118.282</v>
      </c>
      <c r="O11612" s="7"/>
    </row>
    <row r="11613" spans="1:15" x14ac:dyDescent="0.2">
      <c r="A11613" s="2">
        <v>1</v>
      </c>
      <c r="B11613" s="6" t="s">
        <v>37</v>
      </c>
      <c r="C11613" s="6">
        <v>0</v>
      </c>
      <c r="D11613" s="5" t="s">
        <v>798</v>
      </c>
      <c r="E11613" s="5" t="str">
        <f t="shared" si="1022"/>
        <v/>
      </c>
      <c r="F11613" s="5" t="str">
        <f t="shared" si="1021"/>
        <v/>
      </c>
      <c r="G11613" s="7">
        <v>103.248</v>
      </c>
      <c r="H11613" s="7">
        <v>105.29300000000001</v>
      </c>
      <c r="I11613" s="7">
        <v>104.45099999999999</v>
      </c>
      <c r="J11613" s="7">
        <v>117.429</v>
      </c>
      <c r="K11613" s="7">
        <v>101.16500000000001</v>
      </c>
      <c r="L11613" s="7">
        <v>99.200999999999993</v>
      </c>
      <c r="M11613" s="7">
        <v>116.688</v>
      </c>
      <c r="N11613" s="7">
        <v>121.883</v>
      </c>
      <c r="O11613" s="7"/>
    </row>
    <row r="11614" spans="1:15" x14ac:dyDescent="0.2">
      <c r="A11614" s="2">
        <v>0</v>
      </c>
      <c r="B11614" s="5" t="s">
        <v>797</v>
      </c>
      <c r="C11614" s="6" t="s">
        <v>0</v>
      </c>
      <c r="E11614" s="5" t="str">
        <f t="shared" si="1022"/>
        <v/>
      </c>
      <c r="F11614" s="5" t="str">
        <f t="shared" si="1021"/>
        <v/>
      </c>
    </row>
    <row r="11615" spans="1:15" x14ac:dyDescent="0.2">
      <c r="A11615" s="2">
        <v>1</v>
      </c>
      <c r="B11615" s="6" t="s">
        <v>13</v>
      </c>
      <c r="C11615" s="6">
        <v>0</v>
      </c>
      <c r="D11615" s="5" t="s">
        <v>799</v>
      </c>
      <c r="E11615" s="5" t="str">
        <f t="shared" si="1022"/>
        <v/>
      </c>
      <c r="F11615" s="5" t="str">
        <f t="shared" si="1021"/>
        <v/>
      </c>
      <c r="G11615" s="7">
        <v>85.784000000000006</v>
      </c>
      <c r="H11615" s="7">
        <v>89.238</v>
      </c>
      <c r="I11615" s="7">
        <v>74.197000000000003</v>
      </c>
      <c r="J11615" s="7">
        <v>61.043999999999997</v>
      </c>
      <c r="K11615" s="7">
        <v>86.492999999999995</v>
      </c>
      <c r="L11615" s="7">
        <v>83.144999999999996</v>
      </c>
      <c r="M11615" s="7">
        <v>58.747999999999998</v>
      </c>
      <c r="N11615" s="7">
        <v>43.588999999999999</v>
      </c>
      <c r="O11615" s="7"/>
    </row>
    <row r="11616" spans="1:15" x14ac:dyDescent="0.2">
      <c r="A11616" s="2">
        <v>1</v>
      </c>
      <c r="B11616" s="6" t="s">
        <v>15</v>
      </c>
      <c r="C11616" s="6">
        <v>0</v>
      </c>
      <c r="D11616" s="5" t="s">
        <v>799</v>
      </c>
      <c r="E11616" s="5" t="str">
        <f t="shared" si="1022"/>
        <v/>
      </c>
      <c r="F11616" s="5" t="str">
        <f t="shared" si="1021"/>
        <v/>
      </c>
      <c r="G11616" s="7">
        <v>84.465999999999994</v>
      </c>
      <c r="H11616" s="7">
        <v>89.116</v>
      </c>
      <c r="I11616" s="7">
        <v>78.088999999999999</v>
      </c>
      <c r="J11616" s="7">
        <v>63.472000000000001</v>
      </c>
      <c r="K11616" s="7">
        <v>92.450999999999993</v>
      </c>
      <c r="L11616" s="7">
        <v>87.626000000000005</v>
      </c>
      <c r="M11616" s="7">
        <v>62.942999999999998</v>
      </c>
      <c r="N11616" s="7">
        <v>49.152000000000001</v>
      </c>
      <c r="O11616" s="7"/>
    </row>
    <row r="11617" spans="1:15" x14ac:dyDescent="0.2">
      <c r="A11617" s="2">
        <v>1</v>
      </c>
      <c r="B11617" s="6" t="s">
        <v>16</v>
      </c>
      <c r="C11617" s="6">
        <v>0</v>
      </c>
      <c r="D11617" s="5" t="s">
        <v>799</v>
      </c>
      <c r="E11617" s="5" t="str">
        <f t="shared" si="1022"/>
        <v/>
      </c>
      <c r="F11617" s="5" t="str">
        <f t="shared" si="1021"/>
        <v/>
      </c>
      <c r="G11617" s="7">
        <v>82.429000000000002</v>
      </c>
      <c r="H11617" s="7">
        <v>86.432000000000002</v>
      </c>
      <c r="I11617" s="7">
        <v>78.492999999999995</v>
      </c>
      <c r="J11617" s="7">
        <v>66.046000000000006</v>
      </c>
      <c r="K11617" s="7">
        <v>95.224999999999994</v>
      </c>
      <c r="L11617" s="7">
        <v>90.814999999999998</v>
      </c>
      <c r="M11617" s="7">
        <v>68.555999999999997</v>
      </c>
      <c r="N11617" s="7">
        <v>53.811</v>
      </c>
      <c r="O11617" s="7"/>
    </row>
    <row r="11618" spans="1:15" x14ac:dyDescent="0.2">
      <c r="A11618" s="2">
        <v>1</v>
      </c>
      <c r="B11618" s="6" t="s">
        <v>17</v>
      </c>
      <c r="C11618" s="6">
        <v>0</v>
      </c>
      <c r="D11618" s="5" t="s">
        <v>799</v>
      </c>
      <c r="E11618" s="5" t="str">
        <f t="shared" si="1022"/>
        <v/>
      </c>
      <c r="F11618" s="5" t="str">
        <f t="shared" si="1021"/>
        <v/>
      </c>
      <c r="G11618" s="7">
        <v>82.745999999999995</v>
      </c>
      <c r="H11618" s="7">
        <v>85.849000000000004</v>
      </c>
      <c r="I11618" s="7">
        <v>79.616</v>
      </c>
      <c r="J11618" s="7">
        <v>68.320999999999998</v>
      </c>
      <c r="K11618" s="7">
        <v>96.216999999999999</v>
      </c>
      <c r="L11618" s="7">
        <v>92.74</v>
      </c>
      <c r="M11618" s="7">
        <v>73.281000000000006</v>
      </c>
      <c r="N11618" s="7">
        <v>58.344000000000001</v>
      </c>
      <c r="O11618" s="7"/>
    </row>
    <row r="11619" spans="1:15" x14ac:dyDescent="0.2">
      <c r="A11619" s="2">
        <v>1</v>
      </c>
      <c r="B11619" s="6" t="s">
        <v>18</v>
      </c>
      <c r="C11619" s="6">
        <v>0</v>
      </c>
      <c r="D11619" s="5" t="s">
        <v>799</v>
      </c>
      <c r="E11619" s="5" t="str">
        <f t="shared" si="1022"/>
        <v/>
      </c>
      <c r="F11619" s="5" t="str">
        <f t="shared" si="1021"/>
        <v/>
      </c>
      <c r="G11619" s="7">
        <v>86.125</v>
      </c>
      <c r="H11619" s="7">
        <v>88.600999999999999</v>
      </c>
      <c r="I11619" s="7">
        <v>80.031999999999996</v>
      </c>
      <c r="J11619" s="7">
        <v>69.152000000000001</v>
      </c>
      <c r="K11619" s="7">
        <v>92.924999999999997</v>
      </c>
      <c r="L11619" s="7">
        <v>90.328999999999994</v>
      </c>
      <c r="M11619" s="7">
        <v>74.510999999999996</v>
      </c>
      <c r="N11619" s="7">
        <v>59.631999999999998</v>
      </c>
      <c r="O11619" s="7"/>
    </row>
    <row r="11620" spans="1:15" x14ac:dyDescent="0.2">
      <c r="A11620" s="2">
        <v>1</v>
      </c>
      <c r="B11620" s="6" t="s">
        <v>19</v>
      </c>
      <c r="C11620" s="6">
        <v>0</v>
      </c>
      <c r="D11620" s="5" t="s">
        <v>799</v>
      </c>
      <c r="E11620" s="5" t="str">
        <f t="shared" si="1022"/>
        <v/>
      </c>
      <c r="F11620" s="5" t="str">
        <f t="shared" si="1021"/>
        <v/>
      </c>
      <c r="G11620" s="7">
        <v>92.075000000000003</v>
      </c>
      <c r="H11620" s="7">
        <v>95.459000000000003</v>
      </c>
      <c r="I11620" s="7">
        <v>85.61</v>
      </c>
      <c r="J11620" s="7">
        <v>70.188000000000002</v>
      </c>
      <c r="K11620" s="7">
        <v>92.978999999999999</v>
      </c>
      <c r="L11620" s="7">
        <v>89.682000000000002</v>
      </c>
      <c r="M11620" s="7">
        <v>73.188999999999993</v>
      </c>
      <c r="N11620" s="7">
        <v>62.658000000000001</v>
      </c>
      <c r="O11620" s="7"/>
    </row>
    <row r="11621" spans="1:15" x14ac:dyDescent="0.2">
      <c r="A11621" s="2">
        <v>1</v>
      </c>
      <c r="B11621" s="6" t="s">
        <v>20</v>
      </c>
      <c r="C11621" s="6">
        <v>0</v>
      </c>
      <c r="D11621" s="5" t="s">
        <v>799</v>
      </c>
      <c r="E11621" s="5" t="str">
        <f t="shared" si="1022"/>
        <v/>
      </c>
      <c r="F11621" s="5" t="str">
        <f t="shared" si="1021"/>
        <v/>
      </c>
      <c r="G11621" s="7">
        <v>91.844999999999999</v>
      </c>
      <c r="H11621" s="7">
        <v>95.613</v>
      </c>
      <c r="I11621" s="7">
        <v>87.248999999999995</v>
      </c>
      <c r="J11621" s="7">
        <v>72.361999999999995</v>
      </c>
      <c r="K11621" s="7">
        <v>94.995999999999995</v>
      </c>
      <c r="L11621" s="7">
        <v>91.253</v>
      </c>
      <c r="M11621" s="7">
        <v>74.248999999999995</v>
      </c>
      <c r="N11621" s="7">
        <v>64.781999999999996</v>
      </c>
      <c r="O11621" s="7"/>
    </row>
    <row r="11622" spans="1:15" x14ac:dyDescent="0.2">
      <c r="A11622" s="2">
        <v>1</v>
      </c>
      <c r="B11622" s="6" t="s">
        <v>21</v>
      </c>
      <c r="C11622" s="6">
        <v>0</v>
      </c>
      <c r="D11622" s="5" t="s">
        <v>799</v>
      </c>
      <c r="E11622" s="5" t="str">
        <f t="shared" si="1022"/>
        <v/>
      </c>
      <c r="F11622" s="5" t="str">
        <f t="shared" si="1021"/>
        <v/>
      </c>
      <c r="G11622" s="7">
        <v>95.593000000000004</v>
      </c>
      <c r="H11622" s="7">
        <v>99.823999999999998</v>
      </c>
      <c r="I11622" s="7">
        <v>91.647000000000006</v>
      </c>
      <c r="J11622" s="7">
        <v>74.307000000000002</v>
      </c>
      <c r="K11622" s="7">
        <v>95.872</v>
      </c>
      <c r="L11622" s="7">
        <v>91.808999999999997</v>
      </c>
      <c r="M11622" s="7">
        <v>73.167000000000002</v>
      </c>
      <c r="N11622" s="7">
        <v>67.055000000000007</v>
      </c>
      <c r="O11622" s="7"/>
    </row>
    <row r="11623" spans="1:15" x14ac:dyDescent="0.2">
      <c r="A11623" s="2">
        <v>1</v>
      </c>
      <c r="B11623" s="6" t="s">
        <v>22</v>
      </c>
      <c r="C11623" s="6">
        <v>0</v>
      </c>
      <c r="D11623" s="5" t="s">
        <v>799</v>
      </c>
      <c r="E11623" s="5" t="str">
        <f t="shared" si="1022"/>
        <v/>
      </c>
      <c r="F11623" s="5" t="str">
        <f t="shared" si="1021"/>
        <v/>
      </c>
      <c r="G11623" s="7">
        <v>96.168000000000006</v>
      </c>
      <c r="H11623" s="7">
        <v>100.486</v>
      </c>
      <c r="I11623" s="7">
        <v>94.147000000000006</v>
      </c>
      <c r="J11623" s="7">
        <v>76.998999999999995</v>
      </c>
      <c r="K11623" s="7">
        <v>97.899000000000001</v>
      </c>
      <c r="L11623" s="7">
        <v>93.691000000000003</v>
      </c>
      <c r="M11623" s="7">
        <v>74.701999999999998</v>
      </c>
      <c r="N11623" s="7">
        <v>70.33</v>
      </c>
      <c r="O11623" s="7"/>
    </row>
    <row r="11624" spans="1:15" x14ac:dyDescent="0.2">
      <c r="A11624" s="2">
        <v>1</v>
      </c>
      <c r="B11624" s="6" t="s">
        <v>23</v>
      </c>
      <c r="C11624" s="6">
        <v>0</v>
      </c>
      <c r="D11624" s="5" t="s">
        <v>799</v>
      </c>
      <c r="E11624" s="5" t="str">
        <f t="shared" si="1022"/>
        <v/>
      </c>
      <c r="F11624" s="5" t="str">
        <f t="shared" si="1021"/>
        <v/>
      </c>
      <c r="G11624" s="7">
        <v>97.045000000000002</v>
      </c>
      <c r="H11624" s="7">
        <v>100.64700000000001</v>
      </c>
      <c r="I11624" s="7">
        <v>96.521000000000001</v>
      </c>
      <c r="J11624" s="7">
        <v>79.959000000000003</v>
      </c>
      <c r="K11624" s="7">
        <v>99.46</v>
      </c>
      <c r="L11624" s="7">
        <v>95.900999999999996</v>
      </c>
      <c r="M11624" s="7">
        <v>77.882999999999996</v>
      </c>
      <c r="N11624" s="7">
        <v>75.174000000000007</v>
      </c>
      <c r="O11624" s="7"/>
    </row>
    <row r="11625" spans="1:15" x14ac:dyDescent="0.2">
      <c r="A11625" s="2">
        <v>1</v>
      </c>
      <c r="B11625" s="6" t="s">
        <v>24</v>
      </c>
      <c r="C11625" s="6">
        <v>0</v>
      </c>
      <c r="D11625" s="5" t="s">
        <v>799</v>
      </c>
      <c r="E11625" s="5" t="str">
        <f t="shared" si="1022"/>
        <v/>
      </c>
      <c r="F11625" s="5" t="str">
        <f t="shared" si="1021"/>
        <v/>
      </c>
      <c r="G11625" s="7">
        <v>95.054000000000002</v>
      </c>
      <c r="H11625" s="7">
        <v>98.974000000000004</v>
      </c>
      <c r="I11625" s="7">
        <v>96.972999999999999</v>
      </c>
      <c r="J11625" s="7">
        <v>84.691000000000003</v>
      </c>
      <c r="K11625" s="7">
        <v>102.01900000000001</v>
      </c>
      <c r="L11625" s="7">
        <v>97.977999999999994</v>
      </c>
      <c r="M11625" s="7">
        <v>84.444000000000003</v>
      </c>
      <c r="N11625" s="7">
        <v>81.888000000000005</v>
      </c>
      <c r="O11625" s="7"/>
    </row>
    <row r="11626" spans="1:15" x14ac:dyDescent="0.2">
      <c r="A11626" s="2">
        <v>1</v>
      </c>
      <c r="B11626" s="6" t="s">
        <v>25</v>
      </c>
      <c r="C11626" s="6">
        <v>0</v>
      </c>
      <c r="D11626" s="5" t="s">
        <v>799</v>
      </c>
      <c r="E11626" s="5" t="str">
        <f t="shared" si="1022"/>
        <v/>
      </c>
      <c r="F11626" s="5" t="str">
        <f t="shared" si="1021"/>
        <v/>
      </c>
      <c r="G11626" s="7">
        <v>94.096000000000004</v>
      </c>
      <c r="H11626" s="7">
        <v>98.564999999999998</v>
      </c>
      <c r="I11626" s="7">
        <v>98.825000000000003</v>
      </c>
      <c r="J11626" s="7">
        <v>89.039000000000001</v>
      </c>
      <c r="K11626" s="7">
        <v>105.026</v>
      </c>
      <c r="L11626" s="7">
        <v>100.264</v>
      </c>
      <c r="M11626" s="7">
        <v>89.653000000000006</v>
      </c>
      <c r="N11626" s="7">
        <v>88.6</v>
      </c>
      <c r="O11626" s="7"/>
    </row>
    <row r="11627" spans="1:15" x14ac:dyDescent="0.2">
      <c r="A11627" s="2">
        <v>1</v>
      </c>
      <c r="B11627" s="6" t="s">
        <v>26</v>
      </c>
      <c r="C11627" s="6">
        <v>0</v>
      </c>
      <c r="D11627" s="5" t="s">
        <v>799</v>
      </c>
      <c r="E11627" s="5" t="str">
        <f t="shared" si="1022"/>
        <v/>
      </c>
      <c r="F11627" s="5" t="str">
        <f t="shared" si="1021"/>
        <v/>
      </c>
      <c r="G11627" s="7">
        <v>95.760999999999996</v>
      </c>
      <c r="H11627" s="7">
        <v>98.861999999999995</v>
      </c>
      <c r="I11627" s="7">
        <v>101.69199999999999</v>
      </c>
      <c r="J11627" s="7">
        <v>93.022999999999996</v>
      </c>
      <c r="K11627" s="7">
        <v>106.193</v>
      </c>
      <c r="L11627" s="7">
        <v>102.863</v>
      </c>
      <c r="M11627" s="7">
        <v>92.662999999999997</v>
      </c>
      <c r="N11627" s="7">
        <v>94.230999999999995</v>
      </c>
      <c r="O11627" s="7"/>
    </row>
    <row r="11628" spans="1:15" x14ac:dyDescent="0.2">
      <c r="A11628" s="2">
        <v>1</v>
      </c>
      <c r="B11628" s="6" t="s">
        <v>27</v>
      </c>
      <c r="C11628" s="6">
        <v>0</v>
      </c>
      <c r="D11628" s="5" t="s">
        <v>799</v>
      </c>
      <c r="E11628" s="5" t="str">
        <f t="shared" si="1022"/>
        <v/>
      </c>
      <c r="F11628" s="5" t="str">
        <f t="shared" si="1021"/>
        <v/>
      </c>
      <c r="G11628" s="7">
        <v>99.477000000000004</v>
      </c>
      <c r="H11628" s="7">
        <v>103.90300000000001</v>
      </c>
      <c r="I11628" s="7">
        <v>110.205</v>
      </c>
      <c r="J11628" s="7">
        <v>96.155000000000001</v>
      </c>
      <c r="K11628" s="7">
        <v>110.78400000000001</v>
      </c>
      <c r="L11628" s="7">
        <v>106.065</v>
      </c>
      <c r="M11628" s="7">
        <v>92.692999999999998</v>
      </c>
      <c r="N11628" s="7">
        <v>102.152</v>
      </c>
      <c r="O11628" s="7"/>
    </row>
    <row r="11629" spans="1:15" x14ac:dyDescent="0.2">
      <c r="A11629" s="2">
        <v>1</v>
      </c>
      <c r="B11629" s="6" t="s">
        <v>28</v>
      </c>
      <c r="C11629" s="6">
        <v>0</v>
      </c>
      <c r="D11629" s="5" t="s">
        <v>799</v>
      </c>
      <c r="E11629" s="5" t="str">
        <f t="shared" si="1022"/>
        <v/>
      </c>
      <c r="F11629" s="5" t="str">
        <f t="shared" si="1021"/>
        <v/>
      </c>
      <c r="G11629" s="7">
        <v>96.411000000000001</v>
      </c>
      <c r="H11629" s="7">
        <v>96.992999999999995</v>
      </c>
      <c r="I11629" s="7">
        <v>101.38</v>
      </c>
      <c r="J11629" s="7">
        <v>100.502</v>
      </c>
      <c r="K11629" s="7">
        <v>105.15300000000001</v>
      </c>
      <c r="L11629" s="7">
        <v>104.523</v>
      </c>
      <c r="M11629" s="7">
        <v>100.752</v>
      </c>
      <c r="N11629" s="7">
        <v>102.142</v>
      </c>
      <c r="O11629" s="7"/>
    </row>
    <row r="11630" spans="1:15" x14ac:dyDescent="0.2">
      <c r="A11630" s="2">
        <v>1</v>
      </c>
      <c r="B11630" s="6" t="s">
        <v>29</v>
      </c>
      <c r="C11630" s="6">
        <v>0</v>
      </c>
      <c r="D11630" s="5" t="s">
        <v>799</v>
      </c>
      <c r="E11630" s="5" t="str">
        <f t="shared" si="1022"/>
        <v/>
      </c>
      <c r="F11630" s="5" t="str">
        <f t="shared" si="1021"/>
        <v/>
      </c>
      <c r="G11630" s="7">
        <v>100</v>
      </c>
      <c r="H11630" s="7">
        <v>100</v>
      </c>
      <c r="I11630" s="7">
        <v>100</v>
      </c>
      <c r="J11630" s="7">
        <v>100</v>
      </c>
      <c r="K11630" s="7">
        <v>100</v>
      </c>
      <c r="L11630" s="7">
        <v>100</v>
      </c>
      <c r="M11630" s="7">
        <v>100</v>
      </c>
      <c r="N11630" s="7">
        <v>100</v>
      </c>
      <c r="O11630" s="7"/>
    </row>
    <row r="11631" spans="1:15" x14ac:dyDescent="0.2">
      <c r="A11631" s="2">
        <v>1</v>
      </c>
      <c r="B11631" s="6" t="s">
        <v>30</v>
      </c>
      <c r="C11631" s="6">
        <v>0</v>
      </c>
      <c r="D11631" s="5" t="s">
        <v>799</v>
      </c>
      <c r="E11631" s="5" t="str">
        <f t="shared" si="1022"/>
        <v/>
      </c>
      <c r="F11631" s="5" t="str">
        <f t="shared" si="1021"/>
        <v/>
      </c>
      <c r="G11631" s="7">
        <v>101.937</v>
      </c>
      <c r="H11631" s="7">
        <v>103.02</v>
      </c>
      <c r="I11631" s="7">
        <v>102.348</v>
      </c>
      <c r="J11631" s="7">
        <v>100.51900000000001</v>
      </c>
      <c r="K11631" s="7">
        <v>100.402</v>
      </c>
      <c r="L11631" s="7">
        <v>99.346999999999994</v>
      </c>
      <c r="M11631" s="7">
        <v>100.649</v>
      </c>
      <c r="N11631" s="7">
        <v>103.011</v>
      </c>
      <c r="O11631" s="7"/>
    </row>
    <row r="11632" spans="1:15" x14ac:dyDescent="0.2">
      <c r="A11632" s="2">
        <v>1</v>
      </c>
      <c r="B11632" s="6" t="s">
        <v>31</v>
      </c>
      <c r="C11632" s="6">
        <v>0</v>
      </c>
      <c r="D11632" s="5" t="s">
        <v>799</v>
      </c>
      <c r="E11632" s="5" t="str">
        <f t="shared" si="1022"/>
        <v/>
      </c>
      <c r="F11632" s="5" t="str">
        <f t="shared" si="1021"/>
        <v/>
      </c>
      <c r="G11632" s="7">
        <v>108.83799999999999</v>
      </c>
      <c r="H11632" s="7">
        <v>109.379</v>
      </c>
      <c r="I11632" s="7">
        <v>109.721</v>
      </c>
      <c r="J11632" s="7">
        <v>102.504</v>
      </c>
      <c r="K11632" s="7">
        <v>100.81100000000001</v>
      </c>
      <c r="L11632" s="7">
        <v>100.313</v>
      </c>
      <c r="M11632" s="7">
        <v>99.543000000000006</v>
      </c>
      <c r="N11632" s="7">
        <v>109.22</v>
      </c>
      <c r="O11632" s="7"/>
    </row>
    <row r="11633" spans="1:15" x14ac:dyDescent="0.2">
      <c r="A11633" s="2">
        <v>1</v>
      </c>
      <c r="B11633" s="6" t="s">
        <v>32</v>
      </c>
      <c r="C11633" s="6">
        <v>0</v>
      </c>
      <c r="D11633" s="5" t="s">
        <v>799</v>
      </c>
      <c r="E11633" s="5" t="str">
        <f t="shared" si="1022"/>
        <v/>
      </c>
      <c r="F11633" s="5" t="str">
        <f t="shared" si="1021"/>
        <v/>
      </c>
      <c r="G11633" s="7">
        <v>107.986</v>
      </c>
      <c r="H11633" s="7">
        <v>110.187</v>
      </c>
      <c r="I11633" s="7">
        <v>112.79</v>
      </c>
      <c r="J11633" s="7">
        <v>108.649</v>
      </c>
      <c r="K11633" s="7">
        <v>104.449</v>
      </c>
      <c r="L11633" s="7">
        <v>102.36199999999999</v>
      </c>
      <c r="M11633" s="7">
        <v>102.011</v>
      </c>
      <c r="N11633" s="7">
        <v>115.05800000000001</v>
      </c>
      <c r="O11633" s="7"/>
    </row>
    <row r="11634" spans="1:15" x14ac:dyDescent="0.2">
      <c r="A11634" s="2">
        <v>1</v>
      </c>
      <c r="B11634" s="6" t="s">
        <v>33</v>
      </c>
      <c r="C11634" s="6">
        <v>0</v>
      </c>
      <c r="D11634" s="5" t="s">
        <v>799</v>
      </c>
      <c r="E11634" s="5" t="str">
        <f t="shared" si="1022"/>
        <v/>
      </c>
      <c r="F11634" s="5" t="str">
        <f t="shared" si="1021"/>
        <v/>
      </c>
      <c r="G11634" s="7">
        <v>106.175</v>
      </c>
      <c r="H11634" s="7">
        <v>112.24</v>
      </c>
      <c r="I11634" s="7">
        <v>115.554</v>
      </c>
      <c r="J11634" s="7">
        <v>112.241</v>
      </c>
      <c r="K11634" s="7">
        <v>108.834</v>
      </c>
      <c r="L11634" s="7">
        <v>102.953</v>
      </c>
      <c r="M11634" s="7">
        <v>102.86799999999999</v>
      </c>
      <c r="N11634" s="7">
        <v>118.869</v>
      </c>
      <c r="O11634" s="7"/>
    </row>
    <row r="11635" spans="1:15" x14ac:dyDescent="0.2">
      <c r="A11635" s="2">
        <v>1</v>
      </c>
      <c r="B11635" s="6" t="s">
        <v>34</v>
      </c>
      <c r="C11635" s="6">
        <v>0</v>
      </c>
      <c r="D11635" s="5" t="s">
        <v>799</v>
      </c>
      <c r="E11635" s="5" t="str">
        <f t="shared" si="1022"/>
        <v/>
      </c>
      <c r="F11635" s="5" t="str">
        <f t="shared" si="1021"/>
        <v/>
      </c>
      <c r="G11635" s="7">
        <v>103.46599999999999</v>
      </c>
      <c r="H11635" s="7">
        <v>109.20699999999999</v>
      </c>
      <c r="I11635" s="7">
        <v>114.943</v>
      </c>
      <c r="J11635" s="7">
        <v>117.75700000000001</v>
      </c>
      <c r="K11635" s="7">
        <v>111.093</v>
      </c>
      <c r="L11635" s="7">
        <v>105.253</v>
      </c>
      <c r="M11635" s="7">
        <v>109.673</v>
      </c>
      <c r="N11635" s="7">
        <v>126.06100000000001</v>
      </c>
      <c r="O11635" s="7"/>
    </row>
    <row r="11636" spans="1:15" x14ac:dyDescent="0.2">
      <c r="A11636" s="2">
        <v>1</v>
      </c>
      <c r="B11636" s="6" t="s">
        <v>35</v>
      </c>
      <c r="C11636" s="6">
        <v>0</v>
      </c>
      <c r="D11636" s="5" t="s">
        <v>799</v>
      </c>
      <c r="E11636" s="5" t="str">
        <f t="shared" si="1022"/>
        <v/>
      </c>
      <c r="F11636" s="5" t="str">
        <f t="shared" si="1021"/>
        <v/>
      </c>
      <c r="G11636" s="7">
        <v>101.334</v>
      </c>
      <c r="H11636" s="7">
        <v>106.086</v>
      </c>
      <c r="I11636" s="7">
        <v>112.012</v>
      </c>
      <c r="J11636" s="7">
        <v>121.986</v>
      </c>
      <c r="K11636" s="7">
        <v>110.53700000000001</v>
      </c>
      <c r="L11636" s="7">
        <v>105.586</v>
      </c>
      <c r="M11636" s="7">
        <v>114.881</v>
      </c>
      <c r="N11636" s="7">
        <v>128.68</v>
      </c>
      <c r="O11636" s="7"/>
    </row>
    <row r="11637" spans="1:15" x14ac:dyDescent="0.2">
      <c r="A11637" s="2">
        <v>1</v>
      </c>
      <c r="B11637" s="6" t="s">
        <v>36</v>
      </c>
      <c r="C11637" s="6">
        <v>0</v>
      </c>
      <c r="D11637" s="5" t="s">
        <v>799</v>
      </c>
      <c r="E11637" s="5" t="str">
        <f t="shared" si="1022"/>
        <v/>
      </c>
      <c r="F11637" s="5" t="str">
        <f t="shared" si="1021"/>
        <v/>
      </c>
      <c r="G11637" s="7">
        <v>99.188999999999993</v>
      </c>
      <c r="H11637" s="7">
        <v>102.004</v>
      </c>
      <c r="I11637" s="7">
        <v>101.45099999999999</v>
      </c>
      <c r="J11637" s="7">
        <v>118.51900000000001</v>
      </c>
      <c r="K11637" s="7">
        <v>102.28100000000001</v>
      </c>
      <c r="L11637" s="7">
        <v>99.457999999999998</v>
      </c>
      <c r="M11637" s="7">
        <v>116.59</v>
      </c>
      <c r="N11637" s="7">
        <v>118.282</v>
      </c>
      <c r="O11637" s="7"/>
    </row>
    <row r="11638" spans="1:15" x14ac:dyDescent="0.2">
      <c r="A11638" s="2">
        <v>1</v>
      </c>
      <c r="B11638" s="6" t="s">
        <v>37</v>
      </c>
      <c r="C11638" s="6">
        <v>0</v>
      </c>
      <c r="D11638" s="5" t="s">
        <v>799</v>
      </c>
      <c r="E11638" s="5" t="str">
        <f t="shared" si="1022"/>
        <v/>
      </c>
      <c r="F11638" s="5" t="str">
        <f t="shared" si="1021"/>
        <v/>
      </c>
      <c r="G11638" s="7">
        <v>103.248</v>
      </c>
      <c r="H11638" s="7">
        <v>105.29300000000001</v>
      </c>
      <c r="I11638" s="7">
        <v>104.45099999999999</v>
      </c>
      <c r="J11638" s="7">
        <v>117.429</v>
      </c>
      <c r="K11638" s="7">
        <v>101.16500000000001</v>
      </c>
      <c r="L11638" s="7">
        <v>99.200999999999993</v>
      </c>
      <c r="M11638" s="7">
        <v>116.688</v>
      </c>
      <c r="N11638" s="7">
        <v>121.883</v>
      </c>
      <c r="O11638" s="7"/>
    </row>
    <row r="11639" spans="1:15" x14ac:dyDescent="0.2">
      <c r="A11639" s="2">
        <v>0</v>
      </c>
      <c r="B11639" s="5" t="s">
        <v>800</v>
      </c>
      <c r="C11639" s="6" t="s">
        <v>0</v>
      </c>
      <c r="E11639" s="5" t="str">
        <f t="shared" si="1022"/>
        <v/>
      </c>
      <c r="F11639" s="5" t="str">
        <f t="shared" si="1021"/>
        <v/>
      </c>
    </row>
    <row r="11640" spans="1:15" x14ac:dyDescent="0.2">
      <c r="A11640" s="2">
        <v>1</v>
      </c>
      <c r="B11640" s="6" t="s">
        <v>13</v>
      </c>
      <c r="C11640" s="6">
        <v>0</v>
      </c>
      <c r="D11640" s="5" t="s">
        <v>801</v>
      </c>
      <c r="E11640" s="5" t="str">
        <f t="shared" si="1022"/>
        <v>722</v>
      </c>
      <c r="F11640" s="5" t="str">
        <f t="shared" si="1021"/>
        <v>7221987</v>
      </c>
      <c r="G11640" s="7">
        <v>92.04</v>
      </c>
      <c r="H11640" s="7">
        <v>98.171000000000006</v>
      </c>
      <c r="I11640" s="7">
        <v>72.210999999999999</v>
      </c>
      <c r="J11640" s="7">
        <v>65.308000000000007</v>
      </c>
      <c r="K11640" s="7">
        <v>78.456000000000003</v>
      </c>
      <c r="L11640" s="7">
        <v>73.557000000000002</v>
      </c>
      <c r="M11640" s="7">
        <v>60.366</v>
      </c>
      <c r="N11640" s="7">
        <v>43.591000000000001</v>
      </c>
      <c r="O11640" s="7"/>
    </row>
    <row r="11641" spans="1:15" x14ac:dyDescent="0.2">
      <c r="A11641" s="2">
        <v>1</v>
      </c>
      <c r="B11641" s="6" t="s">
        <v>15</v>
      </c>
      <c r="C11641" s="6">
        <v>0</v>
      </c>
      <c r="D11641" s="5" t="s">
        <v>801</v>
      </c>
      <c r="E11641" s="5" t="str">
        <f t="shared" si="1022"/>
        <v>722</v>
      </c>
      <c r="F11641" s="5" t="str">
        <f t="shared" si="1021"/>
        <v>7221988</v>
      </c>
      <c r="G11641" s="7">
        <v>94.504000000000005</v>
      </c>
      <c r="H11641" s="7">
        <v>99.903000000000006</v>
      </c>
      <c r="I11641" s="7">
        <v>75.805999999999997</v>
      </c>
      <c r="J11641" s="7">
        <v>67.977999999999994</v>
      </c>
      <c r="K11641" s="7">
        <v>80.213999999999999</v>
      </c>
      <c r="L11641" s="7">
        <v>75.879000000000005</v>
      </c>
      <c r="M11641" s="7">
        <v>61.670999999999999</v>
      </c>
      <c r="N11641" s="7">
        <v>46.75</v>
      </c>
      <c r="O11641" s="7"/>
    </row>
    <row r="11642" spans="1:15" x14ac:dyDescent="0.2">
      <c r="A11642" s="2">
        <v>1</v>
      </c>
      <c r="B11642" s="6" t="s">
        <v>16</v>
      </c>
      <c r="C11642" s="6">
        <v>0</v>
      </c>
      <c r="D11642" s="5" t="s">
        <v>801</v>
      </c>
      <c r="E11642" s="5" t="str">
        <f t="shared" si="1022"/>
        <v>722</v>
      </c>
      <c r="F11642" s="5" t="str">
        <f t="shared" si="1021"/>
        <v>7221989</v>
      </c>
      <c r="G11642" s="7">
        <v>94.165000000000006</v>
      </c>
      <c r="H11642" s="7">
        <v>98.626000000000005</v>
      </c>
      <c r="I11642" s="7">
        <v>76.644999999999996</v>
      </c>
      <c r="J11642" s="7">
        <v>71.072999999999993</v>
      </c>
      <c r="K11642" s="7">
        <v>81.394999999999996</v>
      </c>
      <c r="L11642" s="7">
        <v>77.712999999999994</v>
      </c>
      <c r="M11642" s="7">
        <v>65</v>
      </c>
      <c r="N11642" s="7">
        <v>49.82</v>
      </c>
      <c r="O11642" s="7"/>
    </row>
    <row r="11643" spans="1:15" x14ac:dyDescent="0.2">
      <c r="A11643" s="2">
        <v>1</v>
      </c>
      <c r="B11643" s="6" t="s">
        <v>17</v>
      </c>
      <c r="C11643" s="6">
        <v>0</v>
      </c>
      <c r="D11643" s="5" t="s">
        <v>801</v>
      </c>
      <c r="E11643" s="5" t="str">
        <f t="shared" si="1022"/>
        <v>722</v>
      </c>
      <c r="F11643" s="5" t="str">
        <f t="shared" si="1021"/>
        <v>7221990</v>
      </c>
      <c r="G11643" s="7">
        <v>98.198999999999998</v>
      </c>
      <c r="H11643" s="7">
        <v>99.066000000000003</v>
      </c>
      <c r="I11643" s="7">
        <v>78.394000000000005</v>
      </c>
      <c r="J11643" s="7">
        <v>74.33</v>
      </c>
      <c r="K11643" s="7">
        <v>79.831999999999994</v>
      </c>
      <c r="L11643" s="7">
        <v>79.132999999999996</v>
      </c>
      <c r="M11643" s="7">
        <v>67.153999999999996</v>
      </c>
      <c r="N11643" s="7">
        <v>52.645000000000003</v>
      </c>
      <c r="O11643" s="7"/>
    </row>
    <row r="11644" spans="1:15" x14ac:dyDescent="0.2">
      <c r="A11644" s="2">
        <v>1</v>
      </c>
      <c r="B11644" s="6" t="s">
        <v>18</v>
      </c>
      <c r="C11644" s="6">
        <v>0</v>
      </c>
      <c r="D11644" s="5" t="s">
        <v>801</v>
      </c>
      <c r="E11644" s="5" t="str">
        <f t="shared" si="1022"/>
        <v>722</v>
      </c>
      <c r="F11644" s="5" t="str">
        <f t="shared" si="1021"/>
        <v>7221991</v>
      </c>
      <c r="G11644" s="7">
        <v>97.801000000000002</v>
      </c>
      <c r="H11644" s="7">
        <v>97.953999999999994</v>
      </c>
      <c r="I11644" s="7">
        <v>77.247</v>
      </c>
      <c r="J11644" s="7">
        <v>77.153000000000006</v>
      </c>
      <c r="K11644" s="7">
        <v>78.983999999999995</v>
      </c>
      <c r="L11644" s="7">
        <v>78.86</v>
      </c>
      <c r="M11644" s="7">
        <v>70.662000000000006</v>
      </c>
      <c r="N11644" s="7">
        <v>54.584000000000003</v>
      </c>
      <c r="O11644" s="7"/>
    </row>
    <row r="11645" spans="1:15" x14ac:dyDescent="0.2">
      <c r="A11645" s="2">
        <v>1</v>
      </c>
      <c r="B11645" s="6" t="s">
        <v>19</v>
      </c>
      <c r="C11645" s="6">
        <v>0</v>
      </c>
      <c r="D11645" s="5" t="s">
        <v>801</v>
      </c>
      <c r="E11645" s="5" t="str">
        <f t="shared" si="1022"/>
        <v>722</v>
      </c>
      <c r="F11645" s="5" t="str">
        <f t="shared" si="1021"/>
        <v>7221992</v>
      </c>
      <c r="G11645" s="7">
        <v>97.051000000000002</v>
      </c>
      <c r="H11645" s="7">
        <v>97.388000000000005</v>
      </c>
      <c r="I11645" s="7">
        <v>78.016999999999996</v>
      </c>
      <c r="J11645" s="7">
        <v>78.67</v>
      </c>
      <c r="K11645" s="7">
        <v>80.388000000000005</v>
      </c>
      <c r="L11645" s="7">
        <v>80.11</v>
      </c>
      <c r="M11645" s="7">
        <v>74.188999999999993</v>
      </c>
      <c r="N11645" s="7">
        <v>57.88</v>
      </c>
      <c r="O11645" s="7"/>
    </row>
    <row r="11646" spans="1:15" x14ac:dyDescent="0.2">
      <c r="A11646" s="2">
        <v>1</v>
      </c>
      <c r="B11646" s="6" t="s">
        <v>20</v>
      </c>
      <c r="C11646" s="6">
        <v>0</v>
      </c>
      <c r="D11646" s="5" t="s">
        <v>801</v>
      </c>
      <c r="E11646" s="5" t="str">
        <f t="shared" si="1022"/>
        <v>722</v>
      </c>
      <c r="F11646" s="5" t="str">
        <f t="shared" si="1021"/>
        <v>7221993</v>
      </c>
      <c r="G11646" s="7">
        <v>97.644000000000005</v>
      </c>
      <c r="H11646" s="7">
        <v>98.423000000000002</v>
      </c>
      <c r="I11646" s="7">
        <v>81.430999999999997</v>
      </c>
      <c r="J11646" s="7">
        <v>80.055000000000007</v>
      </c>
      <c r="K11646" s="7">
        <v>83.394999999999996</v>
      </c>
      <c r="L11646" s="7">
        <v>82.734999999999999</v>
      </c>
      <c r="M11646" s="7">
        <v>74.364000000000004</v>
      </c>
      <c r="N11646" s="7">
        <v>60.555</v>
      </c>
      <c r="O11646" s="7"/>
    </row>
    <row r="11647" spans="1:15" x14ac:dyDescent="0.2">
      <c r="A11647" s="2">
        <v>1</v>
      </c>
      <c r="B11647" s="6" t="s">
        <v>21</v>
      </c>
      <c r="C11647" s="6">
        <v>0</v>
      </c>
      <c r="D11647" s="5" t="s">
        <v>801</v>
      </c>
      <c r="E11647" s="5" t="str">
        <f t="shared" si="1022"/>
        <v>722</v>
      </c>
      <c r="F11647" s="5" t="str">
        <f t="shared" si="1021"/>
        <v>7221994</v>
      </c>
      <c r="G11647" s="7">
        <v>96.194000000000003</v>
      </c>
      <c r="H11647" s="7">
        <v>97.539000000000001</v>
      </c>
      <c r="I11647" s="7">
        <v>83.715999999999994</v>
      </c>
      <c r="J11647" s="7">
        <v>81.314999999999998</v>
      </c>
      <c r="K11647" s="7">
        <v>87.028000000000006</v>
      </c>
      <c r="L11647" s="7">
        <v>85.828000000000003</v>
      </c>
      <c r="M11647" s="7">
        <v>76.122</v>
      </c>
      <c r="N11647" s="7">
        <v>63.725999999999999</v>
      </c>
      <c r="O11647" s="7"/>
    </row>
    <row r="11648" spans="1:15" x14ac:dyDescent="0.2">
      <c r="A11648" s="2">
        <v>1</v>
      </c>
      <c r="B11648" s="6" t="s">
        <v>22</v>
      </c>
      <c r="C11648" s="6">
        <v>0</v>
      </c>
      <c r="D11648" s="5" t="s">
        <v>801</v>
      </c>
      <c r="E11648" s="5" t="str">
        <f t="shared" si="1022"/>
        <v>722</v>
      </c>
      <c r="F11648" s="5" t="str">
        <f t="shared" si="1021"/>
        <v>7221995</v>
      </c>
      <c r="G11648" s="7">
        <v>96.233999999999995</v>
      </c>
      <c r="H11648" s="7">
        <v>96.022999999999996</v>
      </c>
      <c r="I11648" s="7">
        <v>84.847999999999999</v>
      </c>
      <c r="J11648" s="7">
        <v>83.085999999999999</v>
      </c>
      <c r="K11648" s="7">
        <v>88.168999999999997</v>
      </c>
      <c r="L11648" s="7">
        <v>88.363</v>
      </c>
      <c r="M11648" s="7">
        <v>80.376000000000005</v>
      </c>
      <c r="N11648" s="7">
        <v>68.197999999999993</v>
      </c>
      <c r="O11648" s="7"/>
    </row>
    <row r="11649" spans="1:15" x14ac:dyDescent="0.2">
      <c r="A11649" s="2">
        <v>1</v>
      </c>
      <c r="B11649" s="6" t="s">
        <v>23</v>
      </c>
      <c r="C11649" s="6">
        <v>0</v>
      </c>
      <c r="D11649" s="5" t="s">
        <v>801</v>
      </c>
      <c r="E11649" s="5" t="str">
        <f t="shared" si="1022"/>
        <v>722</v>
      </c>
      <c r="F11649" s="5" t="str">
        <f t="shared" si="1021"/>
        <v>7221996</v>
      </c>
      <c r="G11649" s="7">
        <v>95.051000000000002</v>
      </c>
      <c r="H11649" s="7">
        <v>95.242000000000004</v>
      </c>
      <c r="I11649" s="7">
        <v>86.102000000000004</v>
      </c>
      <c r="J11649" s="7">
        <v>85.120999999999995</v>
      </c>
      <c r="K11649" s="7">
        <v>90.584999999999994</v>
      </c>
      <c r="L11649" s="7">
        <v>90.403999999999996</v>
      </c>
      <c r="M11649" s="7">
        <v>82.534000000000006</v>
      </c>
      <c r="N11649" s="7">
        <v>71.063000000000002</v>
      </c>
      <c r="O11649" s="7"/>
    </row>
    <row r="11650" spans="1:15" x14ac:dyDescent="0.2">
      <c r="A11650" s="2">
        <v>1</v>
      </c>
      <c r="B11650" s="6" t="s">
        <v>24</v>
      </c>
      <c r="C11650" s="6">
        <v>0</v>
      </c>
      <c r="D11650" s="5" t="s">
        <v>801</v>
      </c>
      <c r="E11650" s="5" t="str">
        <f t="shared" si="1022"/>
        <v>722</v>
      </c>
      <c r="F11650" s="5" t="str">
        <f t="shared" si="1021"/>
        <v>7221997</v>
      </c>
      <c r="G11650" s="7">
        <v>95.909000000000006</v>
      </c>
      <c r="H11650" s="7">
        <v>96.504000000000005</v>
      </c>
      <c r="I11650" s="7">
        <v>89.007999999999996</v>
      </c>
      <c r="J11650" s="7">
        <v>87.481999999999999</v>
      </c>
      <c r="K11650" s="7">
        <v>92.804000000000002</v>
      </c>
      <c r="L11650" s="7">
        <v>92.231999999999999</v>
      </c>
      <c r="M11650" s="7">
        <v>85.926000000000002</v>
      </c>
      <c r="N11650" s="7">
        <v>76.480999999999995</v>
      </c>
      <c r="O11650" s="7"/>
    </row>
    <row r="11651" spans="1:15" x14ac:dyDescent="0.2">
      <c r="A11651" s="2">
        <v>1</v>
      </c>
      <c r="B11651" s="6" t="s">
        <v>25</v>
      </c>
      <c r="C11651" s="6">
        <v>0</v>
      </c>
      <c r="D11651" s="5" t="s">
        <v>801</v>
      </c>
      <c r="E11651" s="5" t="str">
        <f t="shared" si="1022"/>
        <v>722</v>
      </c>
      <c r="F11651" s="5" t="str">
        <f t="shared" si="1021"/>
        <v>7221998</v>
      </c>
      <c r="G11651" s="7">
        <v>96.727000000000004</v>
      </c>
      <c r="H11651" s="7">
        <v>97.878</v>
      </c>
      <c r="I11651" s="7">
        <v>91.52</v>
      </c>
      <c r="J11651" s="7">
        <v>89.652000000000001</v>
      </c>
      <c r="K11651" s="7">
        <v>94.617000000000004</v>
      </c>
      <c r="L11651" s="7">
        <v>93.504999999999995</v>
      </c>
      <c r="M11651" s="7">
        <v>89.593999999999994</v>
      </c>
      <c r="N11651" s="7">
        <v>81.997</v>
      </c>
      <c r="O11651" s="7"/>
    </row>
    <row r="11652" spans="1:15" x14ac:dyDescent="0.2">
      <c r="A11652" s="2">
        <v>1</v>
      </c>
      <c r="B11652" s="6" t="s">
        <v>26</v>
      </c>
      <c r="C11652" s="6">
        <v>0</v>
      </c>
      <c r="D11652" s="5" t="s">
        <v>801</v>
      </c>
      <c r="E11652" s="5" t="str">
        <f t="shared" si="1022"/>
        <v>722</v>
      </c>
      <c r="F11652" s="5" t="str">
        <f t="shared" si="1021"/>
        <v>7221999</v>
      </c>
      <c r="G11652" s="7">
        <v>96.647000000000006</v>
      </c>
      <c r="H11652" s="7">
        <v>97.766999999999996</v>
      </c>
      <c r="I11652" s="7">
        <v>93.46</v>
      </c>
      <c r="J11652" s="7">
        <v>91.903999999999996</v>
      </c>
      <c r="K11652" s="7">
        <v>96.703000000000003</v>
      </c>
      <c r="L11652" s="7">
        <v>95.593999999999994</v>
      </c>
      <c r="M11652" s="7">
        <v>93.486999999999995</v>
      </c>
      <c r="N11652" s="7">
        <v>87.373000000000005</v>
      </c>
      <c r="O11652" s="7"/>
    </row>
    <row r="11653" spans="1:15" x14ac:dyDescent="0.2">
      <c r="A11653" s="2">
        <v>1</v>
      </c>
      <c r="B11653" s="6" t="s">
        <v>27</v>
      </c>
      <c r="C11653" s="6">
        <v>0</v>
      </c>
      <c r="D11653" s="5" t="s">
        <v>801</v>
      </c>
      <c r="E11653" s="5" t="str">
        <f t="shared" si="1022"/>
        <v>722</v>
      </c>
      <c r="F11653" s="5" t="str">
        <f t="shared" si="1021"/>
        <v>7222000</v>
      </c>
      <c r="G11653" s="7">
        <v>99.099000000000004</v>
      </c>
      <c r="H11653" s="7">
        <v>100.06699999999999</v>
      </c>
      <c r="I11653" s="7">
        <v>97.605000000000004</v>
      </c>
      <c r="J11653" s="7">
        <v>94.311999999999998</v>
      </c>
      <c r="K11653" s="7">
        <v>98.492999999999995</v>
      </c>
      <c r="L11653" s="7">
        <v>97.54</v>
      </c>
      <c r="M11653" s="7">
        <v>95.076999999999998</v>
      </c>
      <c r="N11653" s="7">
        <v>92.801000000000002</v>
      </c>
      <c r="O11653" s="7"/>
    </row>
    <row r="11654" spans="1:15" x14ac:dyDescent="0.2">
      <c r="A11654" s="2">
        <v>1</v>
      </c>
      <c r="B11654" s="6" t="s">
        <v>28</v>
      </c>
      <c r="C11654" s="6">
        <v>0</v>
      </c>
      <c r="D11654" s="5" t="s">
        <v>801</v>
      </c>
      <c r="E11654" s="5" t="str">
        <f t="shared" si="1022"/>
        <v>722</v>
      </c>
      <c r="F11654" s="5" t="str">
        <f t="shared" si="1021"/>
        <v>7222001</v>
      </c>
      <c r="G11654" s="7">
        <v>99.400999999999996</v>
      </c>
      <c r="H11654" s="7">
        <v>99.091999999999999</v>
      </c>
      <c r="I11654" s="7">
        <v>98.423000000000002</v>
      </c>
      <c r="J11654" s="7">
        <v>97.332999999999998</v>
      </c>
      <c r="K11654" s="7">
        <v>99.016000000000005</v>
      </c>
      <c r="L11654" s="7">
        <v>99.325000000000003</v>
      </c>
      <c r="M11654" s="7">
        <v>97.635000000000005</v>
      </c>
      <c r="N11654" s="7">
        <v>96.094999999999999</v>
      </c>
      <c r="O11654" s="7"/>
    </row>
    <row r="11655" spans="1:15" x14ac:dyDescent="0.2">
      <c r="A11655" s="2">
        <v>1</v>
      </c>
      <c r="B11655" s="6" t="s">
        <v>29</v>
      </c>
      <c r="C11655" s="6">
        <v>0</v>
      </c>
      <c r="D11655" s="5" t="s">
        <v>801</v>
      </c>
      <c r="E11655" s="5" t="str">
        <f t="shared" si="1022"/>
        <v>722</v>
      </c>
      <c r="F11655" s="5" t="str">
        <f t="shared" si="1021"/>
        <v>7222002</v>
      </c>
      <c r="G11655" s="7">
        <v>100</v>
      </c>
      <c r="H11655" s="7">
        <v>100</v>
      </c>
      <c r="I11655" s="7">
        <v>100</v>
      </c>
      <c r="J11655" s="7">
        <v>100</v>
      </c>
      <c r="K11655" s="7">
        <v>100</v>
      </c>
      <c r="L11655" s="7">
        <v>100</v>
      </c>
      <c r="M11655" s="7">
        <v>100</v>
      </c>
      <c r="N11655" s="7">
        <v>100</v>
      </c>
      <c r="O11655" s="7"/>
    </row>
    <row r="11656" spans="1:15" x14ac:dyDescent="0.2">
      <c r="A11656" s="2">
        <v>1</v>
      </c>
      <c r="B11656" s="6" t="s">
        <v>30</v>
      </c>
      <c r="C11656" s="6">
        <v>0</v>
      </c>
      <c r="D11656" s="5" t="s">
        <v>801</v>
      </c>
      <c r="E11656" s="5" t="str">
        <f t="shared" si="1022"/>
        <v>722</v>
      </c>
      <c r="F11656" s="5" t="str">
        <f t="shared" ref="F11656:F11719" si="1023">IF(LEN(E11656)=0,"",E11656&amp;B11656)</f>
        <v>7222003</v>
      </c>
      <c r="G11656" s="7">
        <v>102.3</v>
      </c>
      <c r="H11656" s="7">
        <v>101.657</v>
      </c>
      <c r="I11656" s="7">
        <v>103.574</v>
      </c>
      <c r="J11656" s="7">
        <v>102.158</v>
      </c>
      <c r="K11656" s="7">
        <v>101.246</v>
      </c>
      <c r="L11656" s="7">
        <v>101.886</v>
      </c>
      <c r="M11656" s="7">
        <v>100.054</v>
      </c>
      <c r="N11656" s="7">
        <v>103.63</v>
      </c>
      <c r="O11656" s="7"/>
    </row>
    <row r="11657" spans="1:15" x14ac:dyDescent="0.2">
      <c r="A11657" s="2">
        <v>1</v>
      </c>
      <c r="B11657" s="6" t="s">
        <v>31</v>
      </c>
      <c r="C11657" s="6">
        <v>0</v>
      </c>
      <c r="D11657" s="5" t="s">
        <v>801</v>
      </c>
      <c r="E11657" s="5" t="str">
        <f t="shared" ref="E11657:E11720" si="1024">IF(C11657=0,IF(LEN(D11657)&lt;&gt;3,"",D11657),IF(LEN(D11657)&lt;&gt;4,"",LEFT(D11657,3)))</f>
        <v>722</v>
      </c>
      <c r="F11657" s="5" t="str">
        <f t="shared" si="1023"/>
        <v>7222004</v>
      </c>
      <c r="G11657" s="7">
        <v>102.84699999999999</v>
      </c>
      <c r="H11657" s="7">
        <v>102.209</v>
      </c>
      <c r="I11657" s="7">
        <v>107.354</v>
      </c>
      <c r="J11657" s="7">
        <v>105.277</v>
      </c>
      <c r="K11657" s="7">
        <v>104.383</v>
      </c>
      <c r="L11657" s="7">
        <v>105.03400000000001</v>
      </c>
      <c r="M11657" s="7">
        <v>102.217</v>
      </c>
      <c r="N11657" s="7">
        <v>109.73399999999999</v>
      </c>
      <c r="O11657" s="7"/>
    </row>
    <row r="11658" spans="1:15" x14ac:dyDescent="0.2">
      <c r="A11658" s="2">
        <v>1</v>
      </c>
      <c r="B11658" s="6" t="s">
        <v>32</v>
      </c>
      <c r="C11658" s="6">
        <v>0</v>
      </c>
      <c r="D11658" s="5" t="s">
        <v>801</v>
      </c>
      <c r="E11658" s="5" t="str">
        <f t="shared" si="1024"/>
        <v>722</v>
      </c>
      <c r="F11658" s="5" t="str">
        <f t="shared" si="1023"/>
        <v>7222005</v>
      </c>
      <c r="G11658" s="7">
        <v>103.73399999999999</v>
      </c>
      <c r="H11658" s="7">
        <v>102.526</v>
      </c>
      <c r="I11658" s="7">
        <v>110.392</v>
      </c>
      <c r="J11658" s="7">
        <v>108.658</v>
      </c>
      <c r="K11658" s="7">
        <v>106.419</v>
      </c>
      <c r="L11658" s="7">
        <v>107.672</v>
      </c>
      <c r="M11658" s="7">
        <v>104.07599999999999</v>
      </c>
      <c r="N11658" s="7">
        <v>114.89100000000001</v>
      </c>
      <c r="O11658" s="7"/>
    </row>
    <row r="11659" spans="1:15" x14ac:dyDescent="0.2">
      <c r="A11659" s="2">
        <v>1</v>
      </c>
      <c r="B11659" s="6" t="s">
        <v>33</v>
      </c>
      <c r="C11659" s="6">
        <v>0</v>
      </c>
      <c r="D11659" s="5" t="s">
        <v>801</v>
      </c>
      <c r="E11659" s="5" t="str">
        <f t="shared" si="1024"/>
        <v>722</v>
      </c>
      <c r="F11659" s="5" t="str">
        <f t="shared" si="1023"/>
        <v>7222006</v>
      </c>
      <c r="G11659" s="7">
        <v>104.997</v>
      </c>
      <c r="H11659" s="7">
        <v>102.831</v>
      </c>
      <c r="I11659" s="7">
        <v>114.053</v>
      </c>
      <c r="J11659" s="7">
        <v>112.152</v>
      </c>
      <c r="K11659" s="7">
        <v>108.625</v>
      </c>
      <c r="L11659" s="7">
        <v>110.913</v>
      </c>
      <c r="M11659" s="7">
        <v>108.05</v>
      </c>
      <c r="N11659" s="7">
        <v>123.235</v>
      </c>
      <c r="O11659" s="7"/>
    </row>
    <row r="11660" spans="1:15" x14ac:dyDescent="0.2">
      <c r="A11660" s="2">
        <v>1</v>
      </c>
      <c r="B11660" s="6" t="s">
        <v>34</v>
      </c>
      <c r="C11660" s="6">
        <v>0</v>
      </c>
      <c r="D11660" s="5" t="s">
        <v>801</v>
      </c>
      <c r="E11660" s="5" t="str">
        <f t="shared" si="1024"/>
        <v>722</v>
      </c>
      <c r="F11660" s="5" t="str">
        <f t="shared" si="1023"/>
        <v>7222007</v>
      </c>
      <c r="G11660" s="7">
        <v>104.542</v>
      </c>
      <c r="H11660" s="7">
        <v>101.60299999999999</v>
      </c>
      <c r="I11660" s="7">
        <v>115.46599999999999</v>
      </c>
      <c r="J11660" s="7">
        <v>116.483</v>
      </c>
      <c r="K11660" s="7">
        <v>110.45</v>
      </c>
      <c r="L11660" s="7">
        <v>113.64400000000001</v>
      </c>
      <c r="M11660" s="7">
        <v>113.648</v>
      </c>
      <c r="N11660" s="7">
        <v>131.22499999999999</v>
      </c>
      <c r="O11660" s="7"/>
    </row>
    <row r="11661" spans="1:15" x14ac:dyDescent="0.2">
      <c r="A11661" s="2">
        <v>1</v>
      </c>
      <c r="B11661" s="6" t="s">
        <v>35</v>
      </c>
      <c r="C11661" s="6">
        <v>0</v>
      </c>
      <c r="D11661" s="5" t="s">
        <v>801</v>
      </c>
      <c r="E11661" s="5" t="str">
        <f t="shared" si="1024"/>
        <v>722</v>
      </c>
      <c r="F11661" s="5" t="str">
        <f t="shared" si="1023"/>
        <v>7222008</v>
      </c>
      <c r="G11661" s="7">
        <v>103.663</v>
      </c>
      <c r="H11661" s="7">
        <v>100.31399999999999</v>
      </c>
      <c r="I11661" s="7">
        <v>113.807</v>
      </c>
      <c r="J11661" s="7">
        <v>121.252</v>
      </c>
      <c r="K11661" s="7">
        <v>109.786</v>
      </c>
      <c r="L11661" s="7">
        <v>113.45099999999999</v>
      </c>
      <c r="M11661" s="7">
        <v>118.429</v>
      </c>
      <c r="N11661" s="7">
        <v>134.78</v>
      </c>
      <c r="O11661" s="7"/>
    </row>
    <row r="11662" spans="1:15" x14ac:dyDescent="0.2">
      <c r="A11662" s="2">
        <v>1</v>
      </c>
      <c r="B11662" s="6" t="s">
        <v>36</v>
      </c>
      <c r="C11662" s="6">
        <v>0</v>
      </c>
      <c r="D11662" s="5" t="s">
        <v>801</v>
      </c>
      <c r="E11662" s="5" t="str">
        <f t="shared" si="1024"/>
        <v>722</v>
      </c>
      <c r="F11662" s="5" t="str">
        <f t="shared" si="1023"/>
        <v>7222009</v>
      </c>
      <c r="G11662" s="7">
        <v>103.544</v>
      </c>
      <c r="H11662" s="7">
        <v>98.662999999999997</v>
      </c>
      <c r="I11662" s="7">
        <v>109.396</v>
      </c>
      <c r="J11662" s="7">
        <v>124.749</v>
      </c>
      <c r="K11662" s="7">
        <v>105.652</v>
      </c>
      <c r="L11662" s="7">
        <v>110.879</v>
      </c>
      <c r="M11662" s="7">
        <v>120.851</v>
      </c>
      <c r="N11662" s="7">
        <v>132.20599999999999</v>
      </c>
      <c r="O11662" s="7"/>
    </row>
    <row r="11663" spans="1:15" x14ac:dyDescent="0.2">
      <c r="A11663" s="2">
        <v>1</v>
      </c>
      <c r="B11663" s="6" t="s">
        <v>37</v>
      </c>
      <c r="C11663" s="6">
        <v>0</v>
      </c>
      <c r="D11663" s="5" t="s">
        <v>801</v>
      </c>
      <c r="E11663" s="5" t="str">
        <f t="shared" si="1024"/>
        <v>722</v>
      </c>
      <c r="F11663" s="5" t="str">
        <f t="shared" si="1023"/>
        <v>7222010</v>
      </c>
      <c r="G11663" s="7">
        <v>105.90300000000001</v>
      </c>
      <c r="H11663" s="7">
        <v>100.73099999999999</v>
      </c>
      <c r="I11663" s="7">
        <v>111.348</v>
      </c>
      <c r="J11663" s="7">
        <v>126.62</v>
      </c>
      <c r="K11663" s="7">
        <v>105.14100000000001</v>
      </c>
      <c r="L11663" s="7">
        <v>110.54</v>
      </c>
      <c r="M11663" s="7">
        <v>122.256</v>
      </c>
      <c r="N11663" s="7">
        <v>136.13</v>
      </c>
      <c r="O11663" s="7"/>
    </row>
    <row r="11664" spans="1:15" x14ac:dyDescent="0.2">
      <c r="A11664" s="2">
        <v>1</v>
      </c>
      <c r="B11664" s="6" t="s">
        <v>63</v>
      </c>
      <c r="C11664" s="6">
        <v>0</v>
      </c>
      <c r="D11664" s="5" t="s">
        <v>801</v>
      </c>
      <c r="E11664" s="5" t="str">
        <f t="shared" si="1024"/>
        <v>722</v>
      </c>
      <c r="F11664" s="5" t="str">
        <f t="shared" si="1023"/>
        <v>7222011</v>
      </c>
      <c r="G11664" s="7">
        <v>105.91</v>
      </c>
      <c r="H11664" s="7">
        <v>101.384</v>
      </c>
      <c r="I11664" s="7">
        <v>115.148</v>
      </c>
      <c r="J11664" s="7">
        <v>129.666</v>
      </c>
      <c r="K11664" s="7">
        <v>108.723</v>
      </c>
      <c r="L11664" s="7">
        <v>113.57599999999999</v>
      </c>
      <c r="M11664" s="7">
        <v>123.997</v>
      </c>
      <c r="N11664" s="7">
        <v>142.78100000000001</v>
      </c>
      <c r="O11664" s="7"/>
    </row>
    <row r="11665" spans="1:15" x14ac:dyDescent="0.2">
      <c r="A11665" s="2">
        <v>0</v>
      </c>
      <c r="B11665" s="5" t="s">
        <v>802</v>
      </c>
      <c r="C11665" s="6" t="s">
        <v>0</v>
      </c>
      <c r="E11665" s="5" t="str">
        <f t="shared" si="1024"/>
        <v/>
      </c>
      <c r="F11665" s="5" t="str">
        <f t="shared" si="1023"/>
        <v/>
      </c>
    </row>
    <row r="11666" spans="1:15" x14ac:dyDescent="0.2">
      <c r="A11666" s="2">
        <v>1</v>
      </c>
      <c r="B11666" s="6" t="s">
        <v>13</v>
      </c>
      <c r="C11666" s="6">
        <v>0</v>
      </c>
      <c r="D11666" s="5" t="s">
        <v>803</v>
      </c>
      <c r="E11666" s="5" t="str">
        <f t="shared" si="1024"/>
        <v/>
      </c>
      <c r="F11666" s="5" t="str">
        <f t="shared" si="1023"/>
        <v/>
      </c>
      <c r="G11666" s="7">
        <v>88.361000000000004</v>
      </c>
      <c r="H11666" s="7">
        <v>94.174999999999997</v>
      </c>
      <c r="I11666" s="7">
        <v>68.372</v>
      </c>
      <c r="J11666" s="7">
        <v>64.918000000000006</v>
      </c>
      <c r="K11666" s="7">
        <v>77.379000000000005</v>
      </c>
      <c r="L11666" s="7">
        <v>72.600999999999999</v>
      </c>
      <c r="M11666" s="7">
        <v>54.139000000000003</v>
      </c>
      <c r="N11666" s="7">
        <v>37.015999999999998</v>
      </c>
      <c r="O11666" s="7"/>
    </row>
    <row r="11667" spans="1:15" x14ac:dyDescent="0.2">
      <c r="A11667" s="2">
        <v>1</v>
      </c>
      <c r="B11667" s="6" t="s">
        <v>15</v>
      </c>
      <c r="C11667" s="6">
        <v>0</v>
      </c>
      <c r="D11667" s="5" t="s">
        <v>803</v>
      </c>
      <c r="E11667" s="5" t="str">
        <f t="shared" si="1024"/>
        <v/>
      </c>
      <c r="F11667" s="5" t="str">
        <f t="shared" si="1023"/>
        <v/>
      </c>
      <c r="G11667" s="7">
        <v>91.408000000000001</v>
      </c>
      <c r="H11667" s="7">
        <v>96.507999999999996</v>
      </c>
      <c r="I11667" s="7">
        <v>72.313999999999993</v>
      </c>
      <c r="J11667" s="7">
        <v>67.594999999999999</v>
      </c>
      <c r="K11667" s="7">
        <v>79.111000000000004</v>
      </c>
      <c r="L11667" s="7">
        <v>74.930999999999997</v>
      </c>
      <c r="M11667" s="7">
        <v>55.012</v>
      </c>
      <c r="N11667" s="7">
        <v>39.780999999999999</v>
      </c>
      <c r="O11667" s="7"/>
    </row>
    <row r="11668" spans="1:15" x14ac:dyDescent="0.2">
      <c r="A11668" s="2">
        <v>1</v>
      </c>
      <c r="B11668" s="6" t="s">
        <v>16</v>
      </c>
      <c r="C11668" s="6">
        <v>0</v>
      </c>
      <c r="D11668" s="5" t="s">
        <v>803</v>
      </c>
      <c r="E11668" s="5" t="str">
        <f t="shared" si="1024"/>
        <v/>
      </c>
      <c r="F11668" s="5" t="str">
        <f t="shared" si="1023"/>
        <v/>
      </c>
      <c r="G11668" s="7">
        <v>91.596000000000004</v>
      </c>
      <c r="H11668" s="7">
        <v>95.787999999999997</v>
      </c>
      <c r="I11668" s="7">
        <v>73.602000000000004</v>
      </c>
      <c r="J11668" s="7">
        <v>70.677000000000007</v>
      </c>
      <c r="K11668" s="7">
        <v>80.355000000000004</v>
      </c>
      <c r="L11668" s="7">
        <v>76.837999999999994</v>
      </c>
      <c r="M11668" s="7">
        <v>57.64</v>
      </c>
      <c r="N11668" s="7">
        <v>42.423999999999999</v>
      </c>
      <c r="O11668" s="7"/>
    </row>
    <row r="11669" spans="1:15" x14ac:dyDescent="0.2">
      <c r="A11669" s="2">
        <v>1</v>
      </c>
      <c r="B11669" s="6" t="s">
        <v>17</v>
      </c>
      <c r="C11669" s="6">
        <v>0</v>
      </c>
      <c r="D11669" s="5" t="s">
        <v>803</v>
      </c>
      <c r="E11669" s="5" t="str">
        <f t="shared" si="1024"/>
        <v/>
      </c>
      <c r="F11669" s="5" t="str">
        <f t="shared" si="1023"/>
        <v/>
      </c>
      <c r="G11669" s="7">
        <v>95.307000000000002</v>
      </c>
      <c r="H11669" s="7">
        <v>95.986999999999995</v>
      </c>
      <c r="I11669" s="7">
        <v>75.227999999999994</v>
      </c>
      <c r="J11669" s="7">
        <v>73.915999999999997</v>
      </c>
      <c r="K11669" s="7">
        <v>78.933000000000007</v>
      </c>
      <c r="L11669" s="7">
        <v>78.373000000000005</v>
      </c>
      <c r="M11669" s="7">
        <v>59.676000000000002</v>
      </c>
      <c r="N11669" s="7">
        <v>44.893000000000001</v>
      </c>
      <c r="O11669" s="7"/>
    </row>
    <row r="11670" spans="1:15" x14ac:dyDescent="0.2">
      <c r="A11670" s="2">
        <v>1</v>
      </c>
      <c r="B11670" s="6" t="s">
        <v>18</v>
      </c>
      <c r="C11670" s="6">
        <v>0</v>
      </c>
      <c r="D11670" s="5" t="s">
        <v>803</v>
      </c>
      <c r="E11670" s="5" t="str">
        <f t="shared" si="1024"/>
        <v/>
      </c>
      <c r="F11670" s="5" t="str">
        <f t="shared" si="1023"/>
        <v/>
      </c>
      <c r="G11670" s="7">
        <v>94.891999999999996</v>
      </c>
      <c r="H11670" s="7">
        <v>94.793999999999997</v>
      </c>
      <c r="I11670" s="7">
        <v>73.977999999999994</v>
      </c>
      <c r="J11670" s="7">
        <v>76.814999999999998</v>
      </c>
      <c r="K11670" s="7">
        <v>77.960999999999999</v>
      </c>
      <c r="L11670" s="7">
        <v>78.040999999999997</v>
      </c>
      <c r="M11670" s="7">
        <v>62.517000000000003</v>
      </c>
      <c r="N11670" s="7">
        <v>46.249000000000002</v>
      </c>
      <c r="O11670" s="7"/>
    </row>
    <row r="11671" spans="1:15" x14ac:dyDescent="0.2">
      <c r="A11671" s="2">
        <v>1</v>
      </c>
      <c r="B11671" s="6" t="s">
        <v>19</v>
      </c>
      <c r="C11671" s="6">
        <v>0</v>
      </c>
      <c r="D11671" s="5" t="s">
        <v>803</v>
      </c>
      <c r="E11671" s="5" t="str">
        <f t="shared" si="1024"/>
        <v/>
      </c>
      <c r="F11671" s="5" t="str">
        <f t="shared" si="1023"/>
        <v/>
      </c>
      <c r="G11671" s="7">
        <v>93.661000000000001</v>
      </c>
      <c r="H11671" s="7">
        <v>93.909000000000006</v>
      </c>
      <c r="I11671" s="7">
        <v>74.570999999999998</v>
      </c>
      <c r="J11671" s="7">
        <v>78.356999999999999</v>
      </c>
      <c r="K11671" s="7">
        <v>79.617999999999995</v>
      </c>
      <c r="L11671" s="7">
        <v>79.408000000000001</v>
      </c>
      <c r="M11671" s="7">
        <v>66.772999999999996</v>
      </c>
      <c r="N11671" s="7">
        <v>49.793999999999997</v>
      </c>
      <c r="O11671" s="7"/>
    </row>
    <row r="11672" spans="1:15" x14ac:dyDescent="0.2">
      <c r="A11672" s="2">
        <v>1</v>
      </c>
      <c r="B11672" s="6" t="s">
        <v>20</v>
      </c>
      <c r="C11672" s="6">
        <v>0</v>
      </c>
      <c r="D11672" s="5" t="s">
        <v>803</v>
      </c>
      <c r="E11672" s="5" t="str">
        <f t="shared" si="1024"/>
        <v/>
      </c>
      <c r="F11672" s="5" t="str">
        <f t="shared" si="1023"/>
        <v/>
      </c>
      <c r="G11672" s="7">
        <v>93.82</v>
      </c>
      <c r="H11672" s="7">
        <v>94.432000000000002</v>
      </c>
      <c r="I11672" s="7">
        <v>77.435000000000002</v>
      </c>
      <c r="J11672" s="7">
        <v>79.760000000000005</v>
      </c>
      <c r="K11672" s="7">
        <v>82.536000000000001</v>
      </c>
      <c r="L11672" s="7">
        <v>82.001000000000005</v>
      </c>
      <c r="M11672" s="7">
        <v>68.683000000000007</v>
      </c>
      <c r="N11672" s="7">
        <v>53.185000000000002</v>
      </c>
      <c r="O11672" s="7"/>
    </row>
    <row r="11673" spans="1:15" x14ac:dyDescent="0.2">
      <c r="A11673" s="2">
        <v>1</v>
      </c>
      <c r="B11673" s="6" t="s">
        <v>21</v>
      </c>
      <c r="C11673" s="6">
        <v>0</v>
      </c>
      <c r="D11673" s="5" t="s">
        <v>803</v>
      </c>
      <c r="E11673" s="5" t="str">
        <f t="shared" si="1024"/>
        <v/>
      </c>
      <c r="F11673" s="5" t="str">
        <f t="shared" si="1023"/>
        <v/>
      </c>
      <c r="G11673" s="7">
        <v>93.825000000000003</v>
      </c>
      <c r="H11673" s="7">
        <v>95.061000000000007</v>
      </c>
      <c r="I11673" s="7">
        <v>80.872</v>
      </c>
      <c r="J11673" s="7">
        <v>81.031000000000006</v>
      </c>
      <c r="K11673" s="7">
        <v>86.194999999999993</v>
      </c>
      <c r="L11673" s="7">
        <v>85.073999999999998</v>
      </c>
      <c r="M11673" s="7">
        <v>71.183000000000007</v>
      </c>
      <c r="N11673" s="7">
        <v>57.567</v>
      </c>
      <c r="O11673" s="7"/>
    </row>
    <row r="11674" spans="1:15" x14ac:dyDescent="0.2">
      <c r="A11674" s="2">
        <v>1</v>
      </c>
      <c r="B11674" s="6" t="s">
        <v>22</v>
      </c>
      <c r="C11674" s="6">
        <v>0</v>
      </c>
      <c r="D11674" s="5" t="s">
        <v>803</v>
      </c>
      <c r="E11674" s="5" t="str">
        <f t="shared" si="1024"/>
        <v/>
      </c>
      <c r="F11674" s="5" t="str">
        <f t="shared" si="1023"/>
        <v/>
      </c>
      <c r="G11674" s="7">
        <v>92.174000000000007</v>
      </c>
      <c r="H11674" s="7">
        <v>92.236000000000004</v>
      </c>
      <c r="I11674" s="7">
        <v>81.061000000000007</v>
      </c>
      <c r="J11674" s="7">
        <v>82.807000000000002</v>
      </c>
      <c r="K11674" s="7">
        <v>87.942999999999998</v>
      </c>
      <c r="L11674" s="7">
        <v>87.884</v>
      </c>
      <c r="M11674" s="7">
        <v>80.27</v>
      </c>
      <c r="N11674" s="7">
        <v>65.066999999999993</v>
      </c>
      <c r="O11674" s="7"/>
    </row>
    <row r="11675" spans="1:15" x14ac:dyDescent="0.2">
      <c r="A11675" s="2">
        <v>1</v>
      </c>
      <c r="B11675" s="6" t="s">
        <v>23</v>
      </c>
      <c r="C11675" s="6">
        <v>0</v>
      </c>
      <c r="D11675" s="5" t="s">
        <v>803</v>
      </c>
      <c r="E11675" s="5" t="str">
        <f t="shared" si="1024"/>
        <v/>
      </c>
      <c r="F11675" s="5" t="str">
        <f t="shared" si="1023"/>
        <v/>
      </c>
      <c r="G11675" s="7">
        <v>92.155000000000001</v>
      </c>
      <c r="H11675" s="7">
        <v>92.539000000000001</v>
      </c>
      <c r="I11675" s="7">
        <v>83.165000000000006</v>
      </c>
      <c r="J11675" s="7">
        <v>84.852000000000004</v>
      </c>
      <c r="K11675" s="7">
        <v>90.245000000000005</v>
      </c>
      <c r="L11675" s="7">
        <v>89.87</v>
      </c>
      <c r="M11675" s="7">
        <v>80.367000000000004</v>
      </c>
      <c r="N11675" s="7">
        <v>66.837000000000003</v>
      </c>
      <c r="O11675" s="7"/>
    </row>
    <row r="11676" spans="1:15" x14ac:dyDescent="0.2">
      <c r="A11676" s="2">
        <v>1</v>
      </c>
      <c r="B11676" s="6" t="s">
        <v>24</v>
      </c>
      <c r="C11676" s="6">
        <v>0</v>
      </c>
      <c r="D11676" s="5" t="s">
        <v>803</v>
      </c>
      <c r="E11676" s="5" t="str">
        <f t="shared" si="1024"/>
        <v/>
      </c>
      <c r="F11676" s="5" t="str">
        <f t="shared" si="1023"/>
        <v/>
      </c>
      <c r="G11676" s="7">
        <v>95.893000000000001</v>
      </c>
      <c r="H11676" s="7">
        <v>96.894000000000005</v>
      </c>
      <c r="I11676" s="7">
        <v>88.733999999999995</v>
      </c>
      <c r="J11676" s="7">
        <v>87.221000000000004</v>
      </c>
      <c r="K11676" s="7">
        <v>92.534000000000006</v>
      </c>
      <c r="L11676" s="7">
        <v>91.578999999999994</v>
      </c>
      <c r="M11676" s="7">
        <v>82.421000000000006</v>
      </c>
      <c r="N11676" s="7">
        <v>73.135000000000005</v>
      </c>
      <c r="O11676" s="7"/>
    </row>
    <row r="11677" spans="1:15" x14ac:dyDescent="0.2">
      <c r="A11677" s="2">
        <v>1</v>
      </c>
      <c r="B11677" s="6" t="s">
        <v>25</v>
      </c>
      <c r="C11677" s="6">
        <v>0</v>
      </c>
      <c r="D11677" s="5" t="s">
        <v>803</v>
      </c>
      <c r="E11677" s="5" t="str">
        <f t="shared" si="1024"/>
        <v/>
      </c>
      <c r="F11677" s="5" t="str">
        <f t="shared" si="1023"/>
        <v/>
      </c>
      <c r="G11677" s="7">
        <v>96.628</v>
      </c>
      <c r="H11677" s="7">
        <v>97.739000000000004</v>
      </c>
      <c r="I11677" s="7">
        <v>90.400999999999996</v>
      </c>
      <c r="J11677" s="7">
        <v>89.546000000000006</v>
      </c>
      <c r="K11677" s="7">
        <v>93.555000000000007</v>
      </c>
      <c r="L11677" s="7">
        <v>92.492000000000004</v>
      </c>
      <c r="M11677" s="7">
        <v>88.137</v>
      </c>
      <c r="N11677" s="7">
        <v>79.676000000000002</v>
      </c>
      <c r="O11677" s="7"/>
    </row>
    <row r="11678" spans="1:15" x14ac:dyDescent="0.2">
      <c r="A11678" s="2">
        <v>1</v>
      </c>
      <c r="B11678" s="6" t="s">
        <v>26</v>
      </c>
      <c r="C11678" s="6">
        <v>0</v>
      </c>
      <c r="D11678" s="5" t="s">
        <v>803</v>
      </c>
      <c r="E11678" s="5" t="str">
        <f t="shared" si="1024"/>
        <v/>
      </c>
      <c r="F11678" s="5" t="str">
        <f t="shared" si="1023"/>
        <v/>
      </c>
      <c r="G11678" s="7">
        <v>96.518000000000001</v>
      </c>
      <c r="H11678" s="7">
        <v>97.632000000000005</v>
      </c>
      <c r="I11678" s="7">
        <v>92.2</v>
      </c>
      <c r="J11678" s="7">
        <v>91.971999999999994</v>
      </c>
      <c r="K11678" s="7">
        <v>95.525999999999996</v>
      </c>
      <c r="L11678" s="7">
        <v>94.436000000000007</v>
      </c>
      <c r="M11678" s="7">
        <v>92.730999999999995</v>
      </c>
      <c r="N11678" s="7">
        <v>85.498000000000005</v>
      </c>
      <c r="O11678" s="7"/>
    </row>
    <row r="11679" spans="1:15" x14ac:dyDescent="0.2">
      <c r="A11679" s="2">
        <v>1</v>
      </c>
      <c r="B11679" s="6" t="s">
        <v>27</v>
      </c>
      <c r="C11679" s="6">
        <v>0</v>
      </c>
      <c r="D11679" s="5" t="s">
        <v>803</v>
      </c>
      <c r="E11679" s="5" t="str">
        <f t="shared" si="1024"/>
        <v/>
      </c>
      <c r="F11679" s="5" t="str">
        <f t="shared" si="1023"/>
        <v/>
      </c>
      <c r="G11679" s="7">
        <v>98.665000000000006</v>
      </c>
      <c r="H11679" s="7">
        <v>99.497</v>
      </c>
      <c r="I11679" s="7">
        <v>95.991</v>
      </c>
      <c r="J11679" s="7">
        <v>94.320999999999998</v>
      </c>
      <c r="K11679" s="7">
        <v>97.29</v>
      </c>
      <c r="L11679" s="7">
        <v>96.475999999999999</v>
      </c>
      <c r="M11679" s="7">
        <v>95.370999999999995</v>
      </c>
      <c r="N11679" s="7">
        <v>91.548000000000002</v>
      </c>
      <c r="O11679" s="7"/>
    </row>
    <row r="11680" spans="1:15" x14ac:dyDescent="0.2">
      <c r="A11680" s="2">
        <v>1</v>
      </c>
      <c r="B11680" s="6" t="s">
        <v>28</v>
      </c>
      <c r="C11680" s="6">
        <v>0</v>
      </c>
      <c r="D11680" s="5" t="s">
        <v>803</v>
      </c>
      <c r="E11680" s="5" t="str">
        <f t="shared" si="1024"/>
        <v/>
      </c>
      <c r="F11680" s="5" t="str">
        <f t="shared" si="1023"/>
        <v/>
      </c>
      <c r="G11680" s="7">
        <v>99.266000000000005</v>
      </c>
      <c r="H11680" s="7">
        <v>98.873999999999995</v>
      </c>
      <c r="I11680" s="7">
        <v>97.424000000000007</v>
      </c>
      <c r="J11680" s="7">
        <v>97.448999999999998</v>
      </c>
      <c r="K11680" s="7">
        <v>98.144999999999996</v>
      </c>
      <c r="L11680" s="7">
        <v>98.534000000000006</v>
      </c>
      <c r="M11680" s="7">
        <v>97.760999999999996</v>
      </c>
      <c r="N11680" s="7">
        <v>95.242000000000004</v>
      </c>
      <c r="O11680" s="7"/>
    </row>
    <row r="11681" spans="1:15" x14ac:dyDescent="0.2">
      <c r="A11681" s="2">
        <v>1</v>
      </c>
      <c r="B11681" s="6" t="s">
        <v>29</v>
      </c>
      <c r="C11681" s="6">
        <v>0</v>
      </c>
      <c r="D11681" s="5" t="s">
        <v>803</v>
      </c>
      <c r="E11681" s="5" t="str">
        <f t="shared" si="1024"/>
        <v/>
      </c>
      <c r="F11681" s="5" t="str">
        <f t="shared" si="1023"/>
        <v/>
      </c>
      <c r="G11681" s="7">
        <v>100</v>
      </c>
      <c r="H11681" s="7">
        <v>100</v>
      </c>
      <c r="I11681" s="7">
        <v>100</v>
      </c>
      <c r="J11681" s="7">
        <v>100</v>
      </c>
      <c r="K11681" s="7">
        <v>100</v>
      </c>
      <c r="L11681" s="7">
        <v>100</v>
      </c>
      <c r="M11681" s="7">
        <v>100</v>
      </c>
      <c r="N11681" s="7">
        <v>100</v>
      </c>
      <c r="O11681" s="7"/>
    </row>
    <row r="11682" spans="1:15" x14ac:dyDescent="0.2">
      <c r="A11682" s="2">
        <v>1</v>
      </c>
      <c r="B11682" s="6" t="s">
        <v>30</v>
      </c>
      <c r="C11682" s="6">
        <v>0</v>
      </c>
      <c r="D11682" s="5" t="s">
        <v>803</v>
      </c>
      <c r="E11682" s="5" t="str">
        <f t="shared" si="1024"/>
        <v/>
      </c>
      <c r="F11682" s="5" t="str">
        <f t="shared" si="1023"/>
        <v/>
      </c>
      <c r="G11682" s="7">
        <v>100.46299999999999</v>
      </c>
      <c r="H11682" s="7">
        <v>100.607</v>
      </c>
      <c r="I11682" s="7">
        <v>103.04600000000001</v>
      </c>
      <c r="J11682" s="7">
        <v>102.16</v>
      </c>
      <c r="K11682" s="7">
        <v>102.571</v>
      </c>
      <c r="L11682" s="7">
        <v>102.42400000000001</v>
      </c>
      <c r="M11682" s="7">
        <v>101.057</v>
      </c>
      <c r="N11682" s="7">
        <v>104.13500000000001</v>
      </c>
      <c r="O11682" s="7"/>
    </row>
    <row r="11683" spans="1:15" x14ac:dyDescent="0.2">
      <c r="A11683" s="2">
        <v>1</v>
      </c>
      <c r="B11683" s="6" t="s">
        <v>31</v>
      </c>
      <c r="C11683" s="6">
        <v>0</v>
      </c>
      <c r="D11683" s="5" t="s">
        <v>803</v>
      </c>
      <c r="E11683" s="5" t="str">
        <f t="shared" si="1024"/>
        <v/>
      </c>
      <c r="F11683" s="5" t="str">
        <f t="shared" si="1023"/>
        <v/>
      </c>
      <c r="G11683" s="7">
        <v>101.63</v>
      </c>
      <c r="H11683" s="7">
        <v>101.032</v>
      </c>
      <c r="I11683" s="7">
        <v>106.514</v>
      </c>
      <c r="J11683" s="7">
        <v>105.06</v>
      </c>
      <c r="K11683" s="7">
        <v>104.80500000000001</v>
      </c>
      <c r="L11683" s="7">
        <v>105.425</v>
      </c>
      <c r="M11683" s="7">
        <v>104.04</v>
      </c>
      <c r="N11683" s="7">
        <v>110.81699999999999</v>
      </c>
      <c r="O11683" s="7"/>
    </row>
    <row r="11684" spans="1:15" x14ac:dyDescent="0.2">
      <c r="A11684" s="2">
        <v>1</v>
      </c>
      <c r="B11684" s="6" t="s">
        <v>32</v>
      </c>
      <c r="C11684" s="6">
        <v>0</v>
      </c>
      <c r="D11684" s="5" t="s">
        <v>803</v>
      </c>
      <c r="E11684" s="5" t="str">
        <f t="shared" si="1024"/>
        <v/>
      </c>
      <c r="F11684" s="5" t="str">
        <f t="shared" si="1023"/>
        <v/>
      </c>
      <c r="G11684" s="7">
        <v>102.736</v>
      </c>
      <c r="H11684" s="7">
        <v>101.095</v>
      </c>
      <c r="I11684" s="7">
        <v>109.053</v>
      </c>
      <c r="J11684" s="7">
        <v>108.22</v>
      </c>
      <c r="K11684" s="7">
        <v>106.15</v>
      </c>
      <c r="L11684" s="7">
        <v>107.872</v>
      </c>
      <c r="M11684" s="7">
        <v>107.23099999999999</v>
      </c>
      <c r="N11684" s="7">
        <v>116.93899999999999</v>
      </c>
      <c r="O11684" s="7"/>
    </row>
    <row r="11685" spans="1:15" x14ac:dyDescent="0.2">
      <c r="A11685" s="2">
        <v>1</v>
      </c>
      <c r="B11685" s="6" t="s">
        <v>33</v>
      </c>
      <c r="C11685" s="6">
        <v>0</v>
      </c>
      <c r="D11685" s="5" t="s">
        <v>803</v>
      </c>
      <c r="E11685" s="5" t="str">
        <f t="shared" si="1024"/>
        <v/>
      </c>
      <c r="F11685" s="5" t="str">
        <f t="shared" si="1023"/>
        <v/>
      </c>
      <c r="G11685" s="7">
        <v>103.738</v>
      </c>
      <c r="H11685" s="7">
        <v>101.682</v>
      </c>
      <c r="I11685" s="7">
        <v>112.818</v>
      </c>
      <c r="J11685" s="7">
        <v>111.801</v>
      </c>
      <c r="K11685" s="7">
        <v>108.753</v>
      </c>
      <c r="L11685" s="7">
        <v>110.952</v>
      </c>
      <c r="M11685" s="7">
        <v>110.84699999999999</v>
      </c>
      <c r="N11685" s="7">
        <v>125.056</v>
      </c>
      <c r="O11685" s="7"/>
    </row>
    <row r="11686" spans="1:15" x14ac:dyDescent="0.2">
      <c r="A11686" s="2">
        <v>1</v>
      </c>
      <c r="B11686" s="6" t="s">
        <v>34</v>
      </c>
      <c r="C11686" s="6">
        <v>0</v>
      </c>
      <c r="D11686" s="5" t="s">
        <v>803</v>
      </c>
      <c r="E11686" s="5" t="str">
        <f t="shared" si="1024"/>
        <v/>
      </c>
      <c r="F11686" s="5" t="str">
        <f t="shared" si="1023"/>
        <v/>
      </c>
      <c r="G11686" s="7">
        <v>102.863</v>
      </c>
      <c r="H11686" s="7">
        <v>99.989000000000004</v>
      </c>
      <c r="I11686" s="7">
        <v>114.304</v>
      </c>
      <c r="J11686" s="7">
        <v>115.93</v>
      </c>
      <c r="K11686" s="7">
        <v>111.123</v>
      </c>
      <c r="L11686" s="7">
        <v>114.31699999999999</v>
      </c>
      <c r="M11686" s="7">
        <v>117.117</v>
      </c>
      <c r="N11686" s="7">
        <v>133.87</v>
      </c>
      <c r="O11686" s="7"/>
    </row>
    <row r="11687" spans="1:15" x14ac:dyDescent="0.2">
      <c r="A11687" s="2">
        <v>1</v>
      </c>
      <c r="B11687" s="6" t="s">
        <v>35</v>
      </c>
      <c r="C11687" s="6">
        <v>0</v>
      </c>
      <c r="D11687" s="5" t="s">
        <v>803</v>
      </c>
      <c r="E11687" s="5" t="str">
        <f t="shared" si="1024"/>
        <v/>
      </c>
      <c r="F11687" s="5" t="str">
        <f t="shared" si="1023"/>
        <v/>
      </c>
      <c r="G11687" s="7">
        <v>100.809</v>
      </c>
      <c r="H11687" s="7">
        <v>96.623999999999995</v>
      </c>
      <c r="I11687" s="7">
        <v>110.492</v>
      </c>
      <c r="J11687" s="7">
        <v>120.627</v>
      </c>
      <c r="K11687" s="7">
        <v>109.605</v>
      </c>
      <c r="L11687" s="7">
        <v>114.352</v>
      </c>
      <c r="M11687" s="7">
        <v>123.792</v>
      </c>
      <c r="N11687" s="7">
        <v>136.78</v>
      </c>
      <c r="O11687" s="7"/>
    </row>
    <row r="11688" spans="1:15" x14ac:dyDescent="0.2">
      <c r="A11688" s="2">
        <v>1</v>
      </c>
      <c r="B11688" s="6" t="s">
        <v>36</v>
      </c>
      <c r="C11688" s="6">
        <v>0</v>
      </c>
      <c r="D11688" s="5" t="s">
        <v>803</v>
      </c>
      <c r="E11688" s="5" t="str">
        <f t="shared" si="1024"/>
        <v/>
      </c>
      <c r="F11688" s="5" t="str">
        <f t="shared" si="1023"/>
        <v/>
      </c>
      <c r="G11688" s="7">
        <v>99.935000000000002</v>
      </c>
      <c r="H11688" s="7">
        <v>94.33</v>
      </c>
      <c r="I11688" s="7">
        <v>105.336</v>
      </c>
      <c r="J11688" s="7">
        <v>124.03700000000001</v>
      </c>
      <c r="K11688" s="7">
        <v>105.404</v>
      </c>
      <c r="L11688" s="7">
        <v>111.66800000000001</v>
      </c>
      <c r="M11688" s="7">
        <v>127.255</v>
      </c>
      <c r="N11688" s="7">
        <v>134.04499999999999</v>
      </c>
      <c r="O11688" s="7"/>
    </row>
    <row r="11689" spans="1:15" x14ac:dyDescent="0.2">
      <c r="A11689" s="2">
        <v>1</v>
      </c>
      <c r="B11689" s="6" t="s">
        <v>37</v>
      </c>
      <c r="C11689" s="6">
        <v>0</v>
      </c>
      <c r="D11689" s="5" t="s">
        <v>803</v>
      </c>
      <c r="E11689" s="5" t="str">
        <f t="shared" si="1024"/>
        <v/>
      </c>
      <c r="F11689" s="5" t="str">
        <f t="shared" si="1023"/>
        <v/>
      </c>
      <c r="G11689" s="7">
        <v>101.235</v>
      </c>
      <c r="H11689" s="7">
        <v>94.963999999999999</v>
      </c>
      <c r="I11689" s="7">
        <v>106.202</v>
      </c>
      <c r="J11689" s="7">
        <v>125.851</v>
      </c>
      <c r="K11689" s="7">
        <v>104.907</v>
      </c>
      <c r="L11689" s="7">
        <v>111.834</v>
      </c>
      <c r="M11689" s="7">
        <v>130.66800000000001</v>
      </c>
      <c r="N11689" s="7">
        <v>138.77199999999999</v>
      </c>
      <c r="O11689" s="7"/>
    </row>
    <row r="11690" spans="1:15" x14ac:dyDescent="0.2">
      <c r="A11690" s="2">
        <v>1</v>
      </c>
      <c r="B11690" s="6" t="s">
        <v>63</v>
      </c>
      <c r="C11690" s="6">
        <v>0</v>
      </c>
      <c r="D11690" s="5" t="s">
        <v>803</v>
      </c>
      <c r="E11690" s="5" t="str">
        <f t="shared" si="1024"/>
        <v/>
      </c>
      <c r="F11690" s="5" t="str">
        <f t="shared" si="1023"/>
        <v/>
      </c>
      <c r="G11690" s="7">
        <v>103.206</v>
      </c>
      <c r="H11690" s="7">
        <v>97.57</v>
      </c>
      <c r="I11690" s="7">
        <v>111.98399999999999</v>
      </c>
      <c r="J11690" s="7">
        <v>128.93199999999999</v>
      </c>
      <c r="K11690" s="7">
        <v>108.506</v>
      </c>
      <c r="L11690" s="7">
        <v>114.773</v>
      </c>
      <c r="M11690" s="7">
        <v>130.15799999999999</v>
      </c>
      <c r="N11690" s="7">
        <v>145.756</v>
      </c>
      <c r="O11690" s="7"/>
    </row>
    <row r="11691" spans="1:15" x14ac:dyDescent="0.2">
      <c r="A11691" s="2">
        <v>0</v>
      </c>
      <c r="B11691" s="5" t="s">
        <v>802</v>
      </c>
      <c r="C11691" s="6" t="s">
        <v>0</v>
      </c>
      <c r="E11691" s="5" t="str">
        <f t="shared" si="1024"/>
        <v/>
      </c>
      <c r="F11691" s="5" t="str">
        <f t="shared" si="1023"/>
        <v/>
      </c>
    </row>
    <row r="11692" spans="1:15" x14ac:dyDescent="0.2">
      <c r="A11692" s="2">
        <v>1</v>
      </c>
      <c r="B11692" s="6" t="s">
        <v>13</v>
      </c>
      <c r="C11692" s="6">
        <v>0</v>
      </c>
      <c r="D11692" s="5" t="s">
        <v>804</v>
      </c>
      <c r="E11692" s="5" t="str">
        <f t="shared" si="1024"/>
        <v/>
      </c>
      <c r="F11692" s="5" t="str">
        <f t="shared" si="1023"/>
        <v/>
      </c>
      <c r="G11692" s="7">
        <v>88.361000000000004</v>
      </c>
      <c r="H11692" s="7">
        <v>94.174999999999997</v>
      </c>
      <c r="I11692" s="7">
        <v>68.372</v>
      </c>
      <c r="J11692" s="7">
        <v>64.918000000000006</v>
      </c>
      <c r="K11692" s="7">
        <v>77.379000000000005</v>
      </c>
      <c r="L11692" s="7">
        <v>72.600999999999999</v>
      </c>
      <c r="M11692" s="7">
        <v>54.139000000000003</v>
      </c>
      <c r="N11692" s="7">
        <v>37.015999999999998</v>
      </c>
      <c r="O11692" s="7"/>
    </row>
    <row r="11693" spans="1:15" x14ac:dyDescent="0.2">
      <c r="A11693" s="2">
        <v>1</v>
      </c>
      <c r="B11693" s="6" t="s">
        <v>15</v>
      </c>
      <c r="C11693" s="6">
        <v>0</v>
      </c>
      <c r="D11693" s="5" t="s">
        <v>804</v>
      </c>
      <c r="E11693" s="5" t="str">
        <f t="shared" si="1024"/>
        <v/>
      </c>
      <c r="F11693" s="5" t="str">
        <f t="shared" si="1023"/>
        <v/>
      </c>
      <c r="G11693" s="7">
        <v>91.408000000000001</v>
      </c>
      <c r="H11693" s="7">
        <v>96.507999999999996</v>
      </c>
      <c r="I11693" s="7">
        <v>72.313999999999993</v>
      </c>
      <c r="J11693" s="7">
        <v>67.594999999999999</v>
      </c>
      <c r="K11693" s="7">
        <v>79.111000000000004</v>
      </c>
      <c r="L11693" s="7">
        <v>74.930999999999997</v>
      </c>
      <c r="M11693" s="7">
        <v>55.012</v>
      </c>
      <c r="N11693" s="7">
        <v>39.780999999999999</v>
      </c>
      <c r="O11693" s="7"/>
    </row>
    <row r="11694" spans="1:15" x14ac:dyDescent="0.2">
      <c r="A11694" s="2">
        <v>1</v>
      </c>
      <c r="B11694" s="6" t="s">
        <v>16</v>
      </c>
      <c r="C11694" s="6">
        <v>0</v>
      </c>
      <c r="D11694" s="5" t="s">
        <v>804</v>
      </c>
      <c r="E11694" s="5" t="str">
        <f t="shared" si="1024"/>
        <v/>
      </c>
      <c r="F11694" s="5" t="str">
        <f t="shared" si="1023"/>
        <v/>
      </c>
      <c r="G11694" s="7">
        <v>91.596000000000004</v>
      </c>
      <c r="H11694" s="7">
        <v>95.787999999999997</v>
      </c>
      <c r="I11694" s="7">
        <v>73.602000000000004</v>
      </c>
      <c r="J11694" s="7">
        <v>70.677000000000007</v>
      </c>
      <c r="K11694" s="7">
        <v>80.355000000000004</v>
      </c>
      <c r="L11694" s="7">
        <v>76.837999999999994</v>
      </c>
      <c r="M11694" s="7">
        <v>57.64</v>
      </c>
      <c r="N11694" s="7">
        <v>42.423999999999999</v>
      </c>
      <c r="O11694" s="7"/>
    </row>
    <row r="11695" spans="1:15" x14ac:dyDescent="0.2">
      <c r="A11695" s="2">
        <v>1</v>
      </c>
      <c r="B11695" s="6" t="s">
        <v>17</v>
      </c>
      <c r="C11695" s="6">
        <v>0</v>
      </c>
      <c r="D11695" s="5" t="s">
        <v>804</v>
      </c>
      <c r="E11695" s="5" t="str">
        <f t="shared" si="1024"/>
        <v/>
      </c>
      <c r="F11695" s="5" t="str">
        <f t="shared" si="1023"/>
        <v/>
      </c>
      <c r="G11695" s="7">
        <v>95.307000000000002</v>
      </c>
      <c r="H11695" s="7">
        <v>95.986999999999995</v>
      </c>
      <c r="I11695" s="7">
        <v>75.227999999999994</v>
      </c>
      <c r="J11695" s="7">
        <v>73.915999999999997</v>
      </c>
      <c r="K11695" s="7">
        <v>78.933000000000007</v>
      </c>
      <c r="L11695" s="7">
        <v>78.373000000000005</v>
      </c>
      <c r="M11695" s="7">
        <v>59.676000000000002</v>
      </c>
      <c r="N11695" s="7">
        <v>44.893000000000001</v>
      </c>
      <c r="O11695" s="7"/>
    </row>
    <row r="11696" spans="1:15" x14ac:dyDescent="0.2">
      <c r="A11696" s="2">
        <v>1</v>
      </c>
      <c r="B11696" s="6" t="s">
        <v>18</v>
      </c>
      <c r="C11696" s="6">
        <v>0</v>
      </c>
      <c r="D11696" s="5" t="s">
        <v>804</v>
      </c>
      <c r="E11696" s="5" t="str">
        <f t="shared" si="1024"/>
        <v/>
      </c>
      <c r="F11696" s="5" t="str">
        <f t="shared" si="1023"/>
        <v/>
      </c>
      <c r="G11696" s="7">
        <v>94.891999999999996</v>
      </c>
      <c r="H11696" s="7">
        <v>94.793999999999997</v>
      </c>
      <c r="I11696" s="7">
        <v>73.977999999999994</v>
      </c>
      <c r="J11696" s="7">
        <v>76.814999999999998</v>
      </c>
      <c r="K11696" s="7">
        <v>77.960999999999999</v>
      </c>
      <c r="L11696" s="7">
        <v>78.040999999999997</v>
      </c>
      <c r="M11696" s="7">
        <v>62.517000000000003</v>
      </c>
      <c r="N11696" s="7">
        <v>46.249000000000002</v>
      </c>
      <c r="O11696" s="7"/>
    </row>
    <row r="11697" spans="1:15" x14ac:dyDescent="0.2">
      <c r="A11697" s="2">
        <v>1</v>
      </c>
      <c r="B11697" s="6" t="s">
        <v>19</v>
      </c>
      <c r="C11697" s="6">
        <v>0</v>
      </c>
      <c r="D11697" s="5" t="s">
        <v>804</v>
      </c>
      <c r="E11697" s="5" t="str">
        <f t="shared" si="1024"/>
        <v/>
      </c>
      <c r="F11697" s="5" t="str">
        <f t="shared" si="1023"/>
        <v/>
      </c>
      <c r="G11697" s="7">
        <v>93.661000000000001</v>
      </c>
      <c r="H11697" s="7">
        <v>93.909000000000006</v>
      </c>
      <c r="I11697" s="7">
        <v>74.570999999999998</v>
      </c>
      <c r="J11697" s="7">
        <v>78.356999999999999</v>
      </c>
      <c r="K11697" s="7">
        <v>79.617999999999995</v>
      </c>
      <c r="L11697" s="7">
        <v>79.408000000000001</v>
      </c>
      <c r="M11697" s="7">
        <v>66.772999999999996</v>
      </c>
      <c r="N11697" s="7">
        <v>49.793999999999997</v>
      </c>
      <c r="O11697" s="7"/>
    </row>
    <row r="11698" spans="1:15" x14ac:dyDescent="0.2">
      <c r="A11698" s="2">
        <v>1</v>
      </c>
      <c r="B11698" s="6" t="s">
        <v>20</v>
      </c>
      <c r="C11698" s="6">
        <v>0</v>
      </c>
      <c r="D11698" s="5" t="s">
        <v>804</v>
      </c>
      <c r="E11698" s="5" t="str">
        <f t="shared" si="1024"/>
        <v/>
      </c>
      <c r="F11698" s="5" t="str">
        <f t="shared" si="1023"/>
        <v/>
      </c>
      <c r="G11698" s="7">
        <v>93.82</v>
      </c>
      <c r="H11698" s="7">
        <v>94.432000000000002</v>
      </c>
      <c r="I11698" s="7">
        <v>77.435000000000002</v>
      </c>
      <c r="J11698" s="7">
        <v>79.760000000000005</v>
      </c>
      <c r="K11698" s="7">
        <v>82.536000000000001</v>
      </c>
      <c r="L11698" s="7">
        <v>82.001000000000005</v>
      </c>
      <c r="M11698" s="7">
        <v>68.683000000000007</v>
      </c>
      <c r="N11698" s="7">
        <v>53.185000000000002</v>
      </c>
      <c r="O11698" s="7"/>
    </row>
    <row r="11699" spans="1:15" x14ac:dyDescent="0.2">
      <c r="A11699" s="2">
        <v>1</v>
      </c>
      <c r="B11699" s="6" t="s">
        <v>21</v>
      </c>
      <c r="C11699" s="6">
        <v>0</v>
      </c>
      <c r="D11699" s="5" t="s">
        <v>804</v>
      </c>
      <c r="E11699" s="5" t="str">
        <f t="shared" si="1024"/>
        <v/>
      </c>
      <c r="F11699" s="5" t="str">
        <f t="shared" si="1023"/>
        <v/>
      </c>
      <c r="G11699" s="7">
        <v>93.825000000000003</v>
      </c>
      <c r="H11699" s="7">
        <v>95.061000000000007</v>
      </c>
      <c r="I11699" s="7">
        <v>80.872</v>
      </c>
      <c r="J11699" s="7">
        <v>81.031000000000006</v>
      </c>
      <c r="K11699" s="7">
        <v>86.194999999999993</v>
      </c>
      <c r="L11699" s="7">
        <v>85.073999999999998</v>
      </c>
      <c r="M11699" s="7">
        <v>71.183000000000007</v>
      </c>
      <c r="N11699" s="7">
        <v>57.567</v>
      </c>
      <c r="O11699" s="7"/>
    </row>
    <row r="11700" spans="1:15" x14ac:dyDescent="0.2">
      <c r="A11700" s="2">
        <v>1</v>
      </c>
      <c r="B11700" s="6" t="s">
        <v>22</v>
      </c>
      <c r="C11700" s="6">
        <v>0</v>
      </c>
      <c r="D11700" s="5" t="s">
        <v>804</v>
      </c>
      <c r="E11700" s="5" t="str">
        <f t="shared" si="1024"/>
        <v/>
      </c>
      <c r="F11700" s="5" t="str">
        <f t="shared" si="1023"/>
        <v/>
      </c>
      <c r="G11700" s="7">
        <v>92.174000000000007</v>
      </c>
      <c r="H11700" s="7">
        <v>92.236000000000004</v>
      </c>
      <c r="I11700" s="7">
        <v>81.061000000000007</v>
      </c>
      <c r="J11700" s="7">
        <v>82.807000000000002</v>
      </c>
      <c r="K11700" s="7">
        <v>87.942999999999998</v>
      </c>
      <c r="L11700" s="7">
        <v>87.884</v>
      </c>
      <c r="M11700" s="7">
        <v>80.27</v>
      </c>
      <c r="N11700" s="7">
        <v>65.066999999999993</v>
      </c>
      <c r="O11700" s="7"/>
    </row>
    <row r="11701" spans="1:15" x14ac:dyDescent="0.2">
      <c r="A11701" s="2">
        <v>1</v>
      </c>
      <c r="B11701" s="6" t="s">
        <v>23</v>
      </c>
      <c r="C11701" s="6">
        <v>0</v>
      </c>
      <c r="D11701" s="5" t="s">
        <v>804</v>
      </c>
      <c r="E11701" s="5" t="str">
        <f t="shared" si="1024"/>
        <v/>
      </c>
      <c r="F11701" s="5" t="str">
        <f t="shared" si="1023"/>
        <v/>
      </c>
      <c r="G11701" s="7">
        <v>92.155000000000001</v>
      </c>
      <c r="H11701" s="7">
        <v>92.539000000000001</v>
      </c>
      <c r="I11701" s="7">
        <v>83.165000000000006</v>
      </c>
      <c r="J11701" s="7">
        <v>84.852000000000004</v>
      </c>
      <c r="K11701" s="7">
        <v>90.245000000000005</v>
      </c>
      <c r="L11701" s="7">
        <v>89.87</v>
      </c>
      <c r="M11701" s="7">
        <v>80.367000000000004</v>
      </c>
      <c r="N11701" s="7">
        <v>66.837000000000003</v>
      </c>
      <c r="O11701" s="7"/>
    </row>
    <row r="11702" spans="1:15" x14ac:dyDescent="0.2">
      <c r="A11702" s="2">
        <v>1</v>
      </c>
      <c r="B11702" s="6" t="s">
        <v>24</v>
      </c>
      <c r="C11702" s="6">
        <v>0</v>
      </c>
      <c r="D11702" s="5" t="s">
        <v>804</v>
      </c>
      <c r="E11702" s="5" t="str">
        <f t="shared" si="1024"/>
        <v/>
      </c>
      <c r="F11702" s="5" t="str">
        <f t="shared" si="1023"/>
        <v/>
      </c>
      <c r="G11702" s="7">
        <v>95.893000000000001</v>
      </c>
      <c r="H11702" s="7">
        <v>96.894000000000005</v>
      </c>
      <c r="I11702" s="7">
        <v>88.733999999999995</v>
      </c>
      <c r="J11702" s="7">
        <v>87.221000000000004</v>
      </c>
      <c r="K11702" s="7">
        <v>92.534000000000006</v>
      </c>
      <c r="L11702" s="7">
        <v>91.578999999999994</v>
      </c>
      <c r="M11702" s="7">
        <v>82.421000000000006</v>
      </c>
      <c r="N11702" s="7">
        <v>73.135000000000005</v>
      </c>
      <c r="O11702" s="7"/>
    </row>
    <row r="11703" spans="1:15" x14ac:dyDescent="0.2">
      <c r="A11703" s="2">
        <v>1</v>
      </c>
      <c r="B11703" s="6" t="s">
        <v>25</v>
      </c>
      <c r="C11703" s="6">
        <v>0</v>
      </c>
      <c r="D11703" s="5" t="s">
        <v>804</v>
      </c>
      <c r="E11703" s="5" t="str">
        <f t="shared" si="1024"/>
        <v/>
      </c>
      <c r="F11703" s="5" t="str">
        <f t="shared" si="1023"/>
        <v/>
      </c>
      <c r="G11703" s="7">
        <v>96.628</v>
      </c>
      <c r="H11703" s="7">
        <v>97.739000000000004</v>
      </c>
      <c r="I11703" s="7">
        <v>90.400999999999996</v>
      </c>
      <c r="J11703" s="7">
        <v>89.546000000000006</v>
      </c>
      <c r="K11703" s="7">
        <v>93.555000000000007</v>
      </c>
      <c r="L11703" s="7">
        <v>92.492000000000004</v>
      </c>
      <c r="M11703" s="7">
        <v>88.137</v>
      </c>
      <c r="N11703" s="7">
        <v>79.676000000000002</v>
      </c>
      <c r="O11703" s="7"/>
    </row>
    <row r="11704" spans="1:15" x14ac:dyDescent="0.2">
      <c r="A11704" s="2">
        <v>1</v>
      </c>
      <c r="B11704" s="6" t="s">
        <v>26</v>
      </c>
      <c r="C11704" s="6">
        <v>0</v>
      </c>
      <c r="D11704" s="5" t="s">
        <v>804</v>
      </c>
      <c r="E11704" s="5" t="str">
        <f t="shared" si="1024"/>
        <v/>
      </c>
      <c r="F11704" s="5" t="str">
        <f t="shared" si="1023"/>
        <v/>
      </c>
      <c r="G11704" s="7">
        <v>96.518000000000001</v>
      </c>
      <c r="H11704" s="7">
        <v>97.632000000000005</v>
      </c>
      <c r="I11704" s="7">
        <v>92.2</v>
      </c>
      <c r="J11704" s="7">
        <v>91.971999999999994</v>
      </c>
      <c r="K11704" s="7">
        <v>95.525999999999996</v>
      </c>
      <c r="L11704" s="7">
        <v>94.436000000000007</v>
      </c>
      <c r="M11704" s="7">
        <v>92.730999999999995</v>
      </c>
      <c r="N11704" s="7">
        <v>85.498000000000005</v>
      </c>
      <c r="O11704" s="7"/>
    </row>
    <row r="11705" spans="1:15" x14ac:dyDescent="0.2">
      <c r="A11705" s="2">
        <v>1</v>
      </c>
      <c r="B11705" s="6" t="s">
        <v>27</v>
      </c>
      <c r="C11705" s="6">
        <v>0</v>
      </c>
      <c r="D11705" s="5" t="s">
        <v>804</v>
      </c>
      <c r="E11705" s="5" t="str">
        <f t="shared" si="1024"/>
        <v/>
      </c>
      <c r="F11705" s="5" t="str">
        <f t="shared" si="1023"/>
        <v/>
      </c>
      <c r="G11705" s="7">
        <v>98.665000000000006</v>
      </c>
      <c r="H11705" s="7">
        <v>99.497</v>
      </c>
      <c r="I11705" s="7">
        <v>95.991</v>
      </c>
      <c r="J11705" s="7">
        <v>94.320999999999998</v>
      </c>
      <c r="K11705" s="7">
        <v>97.29</v>
      </c>
      <c r="L11705" s="7">
        <v>96.475999999999999</v>
      </c>
      <c r="M11705" s="7">
        <v>95.370999999999995</v>
      </c>
      <c r="N11705" s="7">
        <v>91.548000000000002</v>
      </c>
      <c r="O11705" s="7"/>
    </row>
    <row r="11706" spans="1:15" x14ac:dyDescent="0.2">
      <c r="A11706" s="2">
        <v>1</v>
      </c>
      <c r="B11706" s="6" t="s">
        <v>28</v>
      </c>
      <c r="C11706" s="6">
        <v>0</v>
      </c>
      <c r="D11706" s="5" t="s">
        <v>804</v>
      </c>
      <c r="E11706" s="5" t="str">
        <f t="shared" si="1024"/>
        <v/>
      </c>
      <c r="F11706" s="5" t="str">
        <f t="shared" si="1023"/>
        <v/>
      </c>
      <c r="G11706" s="7">
        <v>99.266000000000005</v>
      </c>
      <c r="H11706" s="7">
        <v>98.873999999999995</v>
      </c>
      <c r="I11706" s="7">
        <v>97.424000000000007</v>
      </c>
      <c r="J11706" s="7">
        <v>97.448999999999998</v>
      </c>
      <c r="K11706" s="7">
        <v>98.144999999999996</v>
      </c>
      <c r="L11706" s="7">
        <v>98.534000000000006</v>
      </c>
      <c r="M11706" s="7">
        <v>97.760999999999996</v>
      </c>
      <c r="N11706" s="7">
        <v>95.242000000000004</v>
      </c>
      <c r="O11706" s="7"/>
    </row>
    <row r="11707" spans="1:15" x14ac:dyDescent="0.2">
      <c r="A11707" s="2">
        <v>1</v>
      </c>
      <c r="B11707" s="6" t="s">
        <v>29</v>
      </c>
      <c r="C11707" s="6">
        <v>0</v>
      </c>
      <c r="D11707" s="5" t="s">
        <v>804</v>
      </c>
      <c r="E11707" s="5" t="str">
        <f t="shared" si="1024"/>
        <v/>
      </c>
      <c r="F11707" s="5" t="str">
        <f t="shared" si="1023"/>
        <v/>
      </c>
      <c r="G11707" s="7">
        <v>100</v>
      </c>
      <c r="H11707" s="7">
        <v>100</v>
      </c>
      <c r="I11707" s="7">
        <v>100</v>
      </c>
      <c r="J11707" s="7">
        <v>100</v>
      </c>
      <c r="K11707" s="7">
        <v>100</v>
      </c>
      <c r="L11707" s="7">
        <v>100</v>
      </c>
      <c r="M11707" s="7">
        <v>100</v>
      </c>
      <c r="N11707" s="7">
        <v>100</v>
      </c>
      <c r="O11707" s="7"/>
    </row>
    <row r="11708" spans="1:15" x14ac:dyDescent="0.2">
      <c r="A11708" s="2">
        <v>1</v>
      </c>
      <c r="B11708" s="6" t="s">
        <v>30</v>
      </c>
      <c r="C11708" s="6">
        <v>0</v>
      </c>
      <c r="D11708" s="5" t="s">
        <v>804</v>
      </c>
      <c r="E11708" s="5" t="str">
        <f t="shared" si="1024"/>
        <v/>
      </c>
      <c r="F11708" s="5" t="str">
        <f t="shared" si="1023"/>
        <v/>
      </c>
      <c r="G11708" s="7">
        <v>100.46299999999999</v>
      </c>
      <c r="H11708" s="7">
        <v>100.607</v>
      </c>
      <c r="I11708" s="7">
        <v>103.04600000000001</v>
      </c>
      <c r="J11708" s="7">
        <v>102.16</v>
      </c>
      <c r="K11708" s="7">
        <v>102.571</v>
      </c>
      <c r="L11708" s="7">
        <v>102.42400000000001</v>
      </c>
      <c r="M11708" s="7">
        <v>101.057</v>
      </c>
      <c r="N11708" s="7">
        <v>104.13500000000001</v>
      </c>
      <c r="O11708" s="7"/>
    </row>
    <row r="11709" spans="1:15" x14ac:dyDescent="0.2">
      <c r="A11709" s="2">
        <v>1</v>
      </c>
      <c r="B11709" s="6" t="s">
        <v>31</v>
      </c>
      <c r="C11709" s="6">
        <v>0</v>
      </c>
      <c r="D11709" s="5" t="s">
        <v>804</v>
      </c>
      <c r="E11709" s="5" t="str">
        <f t="shared" si="1024"/>
        <v/>
      </c>
      <c r="F11709" s="5" t="str">
        <f t="shared" si="1023"/>
        <v/>
      </c>
      <c r="G11709" s="7">
        <v>101.63</v>
      </c>
      <c r="H11709" s="7">
        <v>101.032</v>
      </c>
      <c r="I11709" s="7">
        <v>106.514</v>
      </c>
      <c r="J11709" s="7">
        <v>105.06</v>
      </c>
      <c r="K11709" s="7">
        <v>104.80500000000001</v>
      </c>
      <c r="L11709" s="7">
        <v>105.425</v>
      </c>
      <c r="M11709" s="7">
        <v>104.04</v>
      </c>
      <c r="N11709" s="7">
        <v>110.81699999999999</v>
      </c>
      <c r="O11709" s="7"/>
    </row>
    <row r="11710" spans="1:15" x14ac:dyDescent="0.2">
      <c r="A11710" s="2">
        <v>1</v>
      </c>
      <c r="B11710" s="6" t="s">
        <v>32</v>
      </c>
      <c r="C11710" s="6">
        <v>0</v>
      </c>
      <c r="D11710" s="5" t="s">
        <v>804</v>
      </c>
      <c r="E11710" s="5" t="str">
        <f t="shared" si="1024"/>
        <v/>
      </c>
      <c r="F11710" s="5" t="str">
        <f t="shared" si="1023"/>
        <v/>
      </c>
      <c r="G11710" s="7">
        <v>102.736</v>
      </c>
      <c r="H11710" s="7">
        <v>101.095</v>
      </c>
      <c r="I11710" s="7">
        <v>109.053</v>
      </c>
      <c r="J11710" s="7">
        <v>108.22</v>
      </c>
      <c r="K11710" s="7">
        <v>106.15</v>
      </c>
      <c r="L11710" s="7">
        <v>107.872</v>
      </c>
      <c r="M11710" s="7">
        <v>107.23099999999999</v>
      </c>
      <c r="N11710" s="7">
        <v>116.93899999999999</v>
      </c>
      <c r="O11710" s="7"/>
    </row>
    <row r="11711" spans="1:15" x14ac:dyDescent="0.2">
      <c r="A11711" s="2">
        <v>1</v>
      </c>
      <c r="B11711" s="6" t="s">
        <v>33</v>
      </c>
      <c r="C11711" s="6">
        <v>0</v>
      </c>
      <c r="D11711" s="5" t="s">
        <v>804</v>
      </c>
      <c r="E11711" s="5" t="str">
        <f t="shared" si="1024"/>
        <v/>
      </c>
      <c r="F11711" s="5" t="str">
        <f t="shared" si="1023"/>
        <v/>
      </c>
      <c r="G11711" s="7">
        <v>103.738</v>
      </c>
      <c r="H11711" s="7">
        <v>101.682</v>
      </c>
      <c r="I11711" s="7">
        <v>112.818</v>
      </c>
      <c r="J11711" s="7">
        <v>111.801</v>
      </c>
      <c r="K11711" s="7">
        <v>108.753</v>
      </c>
      <c r="L11711" s="7">
        <v>110.952</v>
      </c>
      <c r="M11711" s="7">
        <v>110.84699999999999</v>
      </c>
      <c r="N11711" s="7">
        <v>125.056</v>
      </c>
      <c r="O11711" s="7"/>
    </row>
    <row r="11712" spans="1:15" x14ac:dyDescent="0.2">
      <c r="A11712" s="2">
        <v>1</v>
      </c>
      <c r="B11712" s="6" t="s">
        <v>34</v>
      </c>
      <c r="C11712" s="6">
        <v>0</v>
      </c>
      <c r="D11712" s="5" t="s">
        <v>804</v>
      </c>
      <c r="E11712" s="5" t="str">
        <f t="shared" si="1024"/>
        <v/>
      </c>
      <c r="F11712" s="5" t="str">
        <f t="shared" si="1023"/>
        <v/>
      </c>
      <c r="G11712" s="7">
        <v>102.863</v>
      </c>
      <c r="H11712" s="7">
        <v>99.989000000000004</v>
      </c>
      <c r="I11712" s="7">
        <v>114.304</v>
      </c>
      <c r="J11712" s="7">
        <v>115.93</v>
      </c>
      <c r="K11712" s="7">
        <v>111.123</v>
      </c>
      <c r="L11712" s="7">
        <v>114.31699999999999</v>
      </c>
      <c r="M11712" s="7">
        <v>117.117</v>
      </c>
      <c r="N11712" s="7">
        <v>133.87</v>
      </c>
      <c r="O11712" s="7"/>
    </row>
    <row r="11713" spans="1:15" x14ac:dyDescent="0.2">
      <c r="A11713" s="2">
        <v>1</v>
      </c>
      <c r="B11713" s="6" t="s">
        <v>35</v>
      </c>
      <c r="C11713" s="6">
        <v>0</v>
      </c>
      <c r="D11713" s="5" t="s">
        <v>804</v>
      </c>
      <c r="E11713" s="5" t="str">
        <f t="shared" si="1024"/>
        <v/>
      </c>
      <c r="F11713" s="5" t="str">
        <f t="shared" si="1023"/>
        <v/>
      </c>
      <c r="G11713" s="7">
        <v>100.809</v>
      </c>
      <c r="H11713" s="7">
        <v>96.623999999999995</v>
      </c>
      <c r="I11713" s="7">
        <v>110.492</v>
      </c>
      <c r="J11713" s="7">
        <v>120.627</v>
      </c>
      <c r="K11713" s="7">
        <v>109.605</v>
      </c>
      <c r="L11713" s="7">
        <v>114.352</v>
      </c>
      <c r="M11713" s="7">
        <v>123.792</v>
      </c>
      <c r="N11713" s="7">
        <v>136.78</v>
      </c>
      <c r="O11713" s="7"/>
    </row>
    <row r="11714" spans="1:15" x14ac:dyDescent="0.2">
      <c r="A11714" s="2">
        <v>1</v>
      </c>
      <c r="B11714" s="6" t="s">
        <v>36</v>
      </c>
      <c r="C11714" s="6">
        <v>0</v>
      </c>
      <c r="D11714" s="5" t="s">
        <v>804</v>
      </c>
      <c r="E11714" s="5" t="str">
        <f t="shared" si="1024"/>
        <v/>
      </c>
      <c r="F11714" s="5" t="str">
        <f t="shared" si="1023"/>
        <v/>
      </c>
      <c r="G11714" s="7">
        <v>99.935000000000002</v>
      </c>
      <c r="H11714" s="7">
        <v>94.33</v>
      </c>
      <c r="I11714" s="7">
        <v>105.336</v>
      </c>
      <c r="J11714" s="7">
        <v>124.03700000000001</v>
      </c>
      <c r="K11714" s="7">
        <v>105.404</v>
      </c>
      <c r="L11714" s="7">
        <v>111.66800000000001</v>
      </c>
      <c r="M11714" s="7">
        <v>127.255</v>
      </c>
      <c r="N11714" s="7">
        <v>134.04499999999999</v>
      </c>
      <c r="O11714" s="7"/>
    </row>
    <row r="11715" spans="1:15" x14ac:dyDescent="0.2">
      <c r="A11715" s="2">
        <v>1</v>
      </c>
      <c r="B11715" s="6" t="s">
        <v>37</v>
      </c>
      <c r="C11715" s="6">
        <v>0</v>
      </c>
      <c r="D11715" s="5" t="s">
        <v>804</v>
      </c>
      <c r="E11715" s="5" t="str">
        <f t="shared" si="1024"/>
        <v/>
      </c>
      <c r="F11715" s="5" t="str">
        <f t="shared" si="1023"/>
        <v/>
      </c>
      <c r="G11715" s="7">
        <v>101.235</v>
      </c>
      <c r="H11715" s="7">
        <v>94.963999999999999</v>
      </c>
      <c r="I11715" s="7">
        <v>106.202</v>
      </c>
      <c r="J11715" s="7">
        <v>125.851</v>
      </c>
      <c r="K11715" s="7">
        <v>104.907</v>
      </c>
      <c r="L11715" s="7">
        <v>111.834</v>
      </c>
      <c r="M11715" s="7">
        <v>130.66800000000001</v>
      </c>
      <c r="N11715" s="7">
        <v>138.77199999999999</v>
      </c>
      <c r="O11715" s="7"/>
    </row>
    <row r="11716" spans="1:15" x14ac:dyDescent="0.2">
      <c r="A11716" s="2">
        <v>1</v>
      </c>
      <c r="B11716" s="6" t="s">
        <v>63</v>
      </c>
      <c r="C11716" s="6">
        <v>0</v>
      </c>
      <c r="D11716" s="5" t="s">
        <v>804</v>
      </c>
      <c r="E11716" s="5" t="str">
        <f t="shared" si="1024"/>
        <v/>
      </c>
      <c r="F11716" s="5" t="str">
        <f t="shared" si="1023"/>
        <v/>
      </c>
      <c r="G11716" s="7">
        <v>103.206</v>
      </c>
      <c r="H11716" s="7">
        <v>97.57</v>
      </c>
      <c r="I11716" s="7">
        <v>111.98399999999999</v>
      </c>
      <c r="J11716" s="7">
        <v>128.93199999999999</v>
      </c>
      <c r="K11716" s="7">
        <v>108.506</v>
      </c>
      <c r="L11716" s="7">
        <v>114.773</v>
      </c>
      <c r="M11716" s="7">
        <v>130.15799999999999</v>
      </c>
      <c r="N11716" s="7">
        <v>145.756</v>
      </c>
      <c r="O11716" s="7"/>
    </row>
    <row r="11717" spans="1:15" x14ac:dyDescent="0.2">
      <c r="A11717" s="2">
        <v>0</v>
      </c>
      <c r="B11717" s="5" t="s">
        <v>802</v>
      </c>
      <c r="C11717" s="6" t="s">
        <v>0</v>
      </c>
      <c r="E11717" s="5" t="str">
        <f t="shared" si="1024"/>
        <v/>
      </c>
      <c r="F11717" s="5" t="str">
        <f t="shared" si="1023"/>
        <v/>
      </c>
    </row>
    <row r="11718" spans="1:15" x14ac:dyDescent="0.2">
      <c r="A11718" s="2">
        <v>1</v>
      </c>
      <c r="B11718" s="6" t="s">
        <v>13</v>
      </c>
      <c r="C11718" s="6">
        <v>0</v>
      </c>
      <c r="D11718" s="5" t="s">
        <v>805</v>
      </c>
      <c r="E11718" s="5" t="str">
        <f t="shared" si="1024"/>
        <v/>
      </c>
      <c r="F11718" s="5" t="str">
        <f t="shared" si="1023"/>
        <v/>
      </c>
      <c r="G11718" s="7">
        <v>88.361000000000004</v>
      </c>
      <c r="H11718" s="7">
        <v>94.174999999999997</v>
      </c>
      <c r="I11718" s="7">
        <v>68.372</v>
      </c>
      <c r="J11718" s="7">
        <v>64.918000000000006</v>
      </c>
      <c r="K11718" s="7">
        <v>77.379000000000005</v>
      </c>
      <c r="L11718" s="7">
        <v>72.600999999999999</v>
      </c>
      <c r="M11718" s="7">
        <v>54.139000000000003</v>
      </c>
      <c r="N11718" s="7">
        <v>37.015999999999998</v>
      </c>
      <c r="O11718" s="7"/>
    </row>
    <row r="11719" spans="1:15" x14ac:dyDescent="0.2">
      <c r="A11719" s="2">
        <v>1</v>
      </c>
      <c r="B11719" s="6" t="s">
        <v>15</v>
      </c>
      <c r="C11719" s="6">
        <v>0</v>
      </c>
      <c r="D11719" s="5" t="s">
        <v>805</v>
      </c>
      <c r="E11719" s="5" t="str">
        <f t="shared" si="1024"/>
        <v/>
      </c>
      <c r="F11719" s="5" t="str">
        <f t="shared" si="1023"/>
        <v/>
      </c>
      <c r="G11719" s="7">
        <v>91.408000000000001</v>
      </c>
      <c r="H11719" s="7">
        <v>96.507999999999996</v>
      </c>
      <c r="I11719" s="7">
        <v>72.313999999999993</v>
      </c>
      <c r="J11719" s="7">
        <v>67.594999999999999</v>
      </c>
      <c r="K11719" s="7">
        <v>79.111000000000004</v>
      </c>
      <c r="L11719" s="7">
        <v>74.930999999999997</v>
      </c>
      <c r="M11719" s="7">
        <v>55.012</v>
      </c>
      <c r="N11719" s="7">
        <v>39.780999999999999</v>
      </c>
      <c r="O11719" s="7"/>
    </row>
    <row r="11720" spans="1:15" x14ac:dyDescent="0.2">
      <c r="A11720" s="2">
        <v>1</v>
      </c>
      <c r="B11720" s="6" t="s">
        <v>16</v>
      </c>
      <c r="C11720" s="6">
        <v>0</v>
      </c>
      <c r="D11720" s="5" t="s">
        <v>805</v>
      </c>
      <c r="E11720" s="5" t="str">
        <f t="shared" si="1024"/>
        <v/>
      </c>
      <c r="F11720" s="5" t="str">
        <f t="shared" ref="F11720:F11783" si="1025">IF(LEN(E11720)=0,"",E11720&amp;B11720)</f>
        <v/>
      </c>
      <c r="G11720" s="7">
        <v>91.596000000000004</v>
      </c>
      <c r="H11720" s="7">
        <v>95.787999999999997</v>
      </c>
      <c r="I11720" s="7">
        <v>73.602000000000004</v>
      </c>
      <c r="J11720" s="7">
        <v>70.677000000000007</v>
      </c>
      <c r="K11720" s="7">
        <v>80.355000000000004</v>
      </c>
      <c r="L11720" s="7">
        <v>76.837999999999994</v>
      </c>
      <c r="M11720" s="7">
        <v>57.64</v>
      </c>
      <c r="N11720" s="7">
        <v>42.423999999999999</v>
      </c>
      <c r="O11720" s="7"/>
    </row>
    <row r="11721" spans="1:15" x14ac:dyDescent="0.2">
      <c r="A11721" s="2">
        <v>1</v>
      </c>
      <c r="B11721" s="6" t="s">
        <v>17</v>
      </c>
      <c r="C11721" s="6">
        <v>0</v>
      </c>
      <c r="D11721" s="5" t="s">
        <v>805</v>
      </c>
      <c r="E11721" s="5" t="str">
        <f t="shared" ref="E11721:E11784" si="1026">IF(C11721=0,IF(LEN(D11721)&lt;&gt;3,"",D11721),IF(LEN(D11721)&lt;&gt;4,"",LEFT(D11721,3)))</f>
        <v/>
      </c>
      <c r="F11721" s="5" t="str">
        <f t="shared" si="1025"/>
        <v/>
      </c>
      <c r="G11721" s="7">
        <v>95.307000000000002</v>
      </c>
      <c r="H11721" s="7">
        <v>95.986999999999995</v>
      </c>
      <c r="I11721" s="7">
        <v>75.227999999999994</v>
      </c>
      <c r="J11721" s="7">
        <v>73.915999999999997</v>
      </c>
      <c r="K11721" s="7">
        <v>78.933000000000007</v>
      </c>
      <c r="L11721" s="7">
        <v>78.373000000000005</v>
      </c>
      <c r="M11721" s="7">
        <v>59.676000000000002</v>
      </c>
      <c r="N11721" s="7">
        <v>44.893000000000001</v>
      </c>
      <c r="O11721" s="7"/>
    </row>
    <row r="11722" spans="1:15" x14ac:dyDescent="0.2">
      <c r="A11722" s="2">
        <v>1</v>
      </c>
      <c r="B11722" s="6" t="s">
        <v>18</v>
      </c>
      <c r="C11722" s="6">
        <v>0</v>
      </c>
      <c r="D11722" s="5" t="s">
        <v>805</v>
      </c>
      <c r="E11722" s="5" t="str">
        <f t="shared" si="1026"/>
        <v/>
      </c>
      <c r="F11722" s="5" t="str">
        <f t="shared" si="1025"/>
        <v/>
      </c>
      <c r="G11722" s="7">
        <v>94.891999999999996</v>
      </c>
      <c r="H11722" s="7">
        <v>94.793999999999997</v>
      </c>
      <c r="I11722" s="7">
        <v>73.977999999999994</v>
      </c>
      <c r="J11722" s="7">
        <v>76.814999999999998</v>
      </c>
      <c r="K11722" s="7">
        <v>77.960999999999999</v>
      </c>
      <c r="L11722" s="7">
        <v>78.040999999999997</v>
      </c>
      <c r="M11722" s="7">
        <v>62.517000000000003</v>
      </c>
      <c r="N11722" s="7">
        <v>46.249000000000002</v>
      </c>
      <c r="O11722" s="7"/>
    </row>
    <row r="11723" spans="1:15" x14ac:dyDescent="0.2">
      <c r="A11723" s="2">
        <v>1</v>
      </c>
      <c r="B11723" s="6" t="s">
        <v>19</v>
      </c>
      <c r="C11723" s="6">
        <v>0</v>
      </c>
      <c r="D11723" s="5" t="s">
        <v>805</v>
      </c>
      <c r="E11723" s="5" t="str">
        <f t="shared" si="1026"/>
        <v/>
      </c>
      <c r="F11723" s="5" t="str">
        <f t="shared" si="1025"/>
        <v/>
      </c>
      <c r="G11723" s="7">
        <v>93.661000000000001</v>
      </c>
      <c r="H11723" s="7">
        <v>93.909000000000006</v>
      </c>
      <c r="I11723" s="7">
        <v>74.570999999999998</v>
      </c>
      <c r="J11723" s="7">
        <v>78.356999999999999</v>
      </c>
      <c r="K11723" s="7">
        <v>79.617999999999995</v>
      </c>
      <c r="L11723" s="7">
        <v>79.408000000000001</v>
      </c>
      <c r="M11723" s="7">
        <v>66.772999999999996</v>
      </c>
      <c r="N11723" s="7">
        <v>49.793999999999997</v>
      </c>
      <c r="O11723" s="7"/>
    </row>
    <row r="11724" spans="1:15" x14ac:dyDescent="0.2">
      <c r="A11724" s="2">
        <v>1</v>
      </c>
      <c r="B11724" s="6" t="s">
        <v>20</v>
      </c>
      <c r="C11724" s="6">
        <v>0</v>
      </c>
      <c r="D11724" s="5" t="s">
        <v>805</v>
      </c>
      <c r="E11724" s="5" t="str">
        <f t="shared" si="1026"/>
        <v/>
      </c>
      <c r="F11724" s="5" t="str">
        <f t="shared" si="1025"/>
        <v/>
      </c>
      <c r="G11724" s="7">
        <v>93.82</v>
      </c>
      <c r="H11724" s="7">
        <v>94.432000000000002</v>
      </c>
      <c r="I11724" s="7">
        <v>77.435000000000002</v>
      </c>
      <c r="J11724" s="7">
        <v>79.760000000000005</v>
      </c>
      <c r="K11724" s="7">
        <v>82.536000000000001</v>
      </c>
      <c r="L11724" s="7">
        <v>82.001000000000005</v>
      </c>
      <c r="M11724" s="7">
        <v>68.683000000000007</v>
      </c>
      <c r="N11724" s="7">
        <v>53.185000000000002</v>
      </c>
      <c r="O11724" s="7"/>
    </row>
    <row r="11725" spans="1:15" x14ac:dyDescent="0.2">
      <c r="A11725" s="2">
        <v>1</v>
      </c>
      <c r="B11725" s="6" t="s">
        <v>21</v>
      </c>
      <c r="C11725" s="6">
        <v>0</v>
      </c>
      <c r="D11725" s="5" t="s">
        <v>805</v>
      </c>
      <c r="E11725" s="5" t="str">
        <f t="shared" si="1026"/>
        <v/>
      </c>
      <c r="F11725" s="5" t="str">
        <f t="shared" si="1025"/>
        <v/>
      </c>
      <c r="G11725" s="7">
        <v>93.825000000000003</v>
      </c>
      <c r="H11725" s="7">
        <v>95.061000000000007</v>
      </c>
      <c r="I11725" s="7">
        <v>80.872</v>
      </c>
      <c r="J11725" s="7">
        <v>81.031000000000006</v>
      </c>
      <c r="K11725" s="7">
        <v>86.194999999999993</v>
      </c>
      <c r="L11725" s="7">
        <v>85.073999999999998</v>
      </c>
      <c r="M11725" s="7">
        <v>71.183000000000007</v>
      </c>
      <c r="N11725" s="7">
        <v>57.567</v>
      </c>
      <c r="O11725" s="7"/>
    </row>
    <row r="11726" spans="1:15" x14ac:dyDescent="0.2">
      <c r="A11726" s="2">
        <v>1</v>
      </c>
      <c r="B11726" s="6" t="s">
        <v>22</v>
      </c>
      <c r="C11726" s="6">
        <v>0</v>
      </c>
      <c r="D11726" s="5" t="s">
        <v>805</v>
      </c>
      <c r="E11726" s="5" t="str">
        <f t="shared" si="1026"/>
        <v/>
      </c>
      <c r="F11726" s="5" t="str">
        <f t="shared" si="1025"/>
        <v/>
      </c>
      <c r="G11726" s="7">
        <v>92.174000000000007</v>
      </c>
      <c r="H11726" s="7">
        <v>92.236000000000004</v>
      </c>
      <c r="I11726" s="7">
        <v>81.061000000000007</v>
      </c>
      <c r="J11726" s="7">
        <v>82.807000000000002</v>
      </c>
      <c r="K11726" s="7">
        <v>87.942999999999998</v>
      </c>
      <c r="L11726" s="7">
        <v>87.884</v>
      </c>
      <c r="M11726" s="7">
        <v>80.27</v>
      </c>
      <c r="N11726" s="7">
        <v>65.066999999999993</v>
      </c>
      <c r="O11726" s="7"/>
    </row>
    <row r="11727" spans="1:15" x14ac:dyDescent="0.2">
      <c r="A11727" s="2">
        <v>1</v>
      </c>
      <c r="B11727" s="6" t="s">
        <v>23</v>
      </c>
      <c r="C11727" s="6">
        <v>0</v>
      </c>
      <c r="D11727" s="5" t="s">
        <v>805</v>
      </c>
      <c r="E11727" s="5" t="str">
        <f t="shared" si="1026"/>
        <v/>
      </c>
      <c r="F11727" s="5" t="str">
        <f t="shared" si="1025"/>
        <v/>
      </c>
      <c r="G11727" s="7">
        <v>92.155000000000001</v>
      </c>
      <c r="H11727" s="7">
        <v>92.539000000000001</v>
      </c>
      <c r="I11727" s="7">
        <v>83.165000000000006</v>
      </c>
      <c r="J11727" s="7">
        <v>84.852000000000004</v>
      </c>
      <c r="K11727" s="7">
        <v>90.245000000000005</v>
      </c>
      <c r="L11727" s="7">
        <v>89.87</v>
      </c>
      <c r="M11727" s="7">
        <v>80.367000000000004</v>
      </c>
      <c r="N11727" s="7">
        <v>66.837000000000003</v>
      </c>
      <c r="O11727" s="7"/>
    </row>
    <row r="11728" spans="1:15" x14ac:dyDescent="0.2">
      <c r="A11728" s="2">
        <v>1</v>
      </c>
      <c r="B11728" s="6" t="s">
        <v>24</v>
      </c>
      <c r="C11728" s="6">
        <v>0</v>
      </c>
      <c r="D11728" s="5" t="s">
        <v>805</v>
      </c>
      <c r="E11728" s="5" t="str">
        <f t="shared" si="1026"/>
        <v/>
      </c>
      <c r="F11728" s="5" t="str">
        <f t="shared" si="1025"/>
        <v/>
      </c>
      <c r="G11728" s="7">
        <v>95.893000000000001</v>
      </c>
      <c r="H11728" s="7">
        <v>96.894000000000005</v>
      </c>
      <c r="I11728" s="7">
        <v>88.733999999999995</v>
      </c>
      <c r="J11728" s="7">
        <v>87.221000000000004</v>
      </c>
      <c r="K11728" s="7">
        <v>92.534000000000006</v>
      </c>
      <c r="L11728" s="7">
        <v>91.578999999999994</v>
      </c>
      <c r="M11728" s="7">
        <v>82.421000000000006</v>
      </c>
      <c r="N11728" s="7">
        <v>73.135000000000005</v>
      </c>
      <c r="O11728" s="7"/>
    </row>
    <row r="11729" spans="1:15" x14ac:dyDescent="0.2">
      <c r="A11729" s="2">
        <v>1</v>
      </c>
      <c r="B11729" s="6" t="s">
        <v>25</v>
      </c>
      <c r="C11729" s="6">
        <v>0</v>
      </c>
      <c r="D11729" s="5" t="s">
        <v>805</v>
      </c>
      <c r="E11729" s="5" t="str">
        <f t="shared" si="1026"/>
        <v/>
      </c>
      <c r="F11729" s="5" t="str">
        <f t="shared" si="1025"/>
        <v/>
      </c>
      <c r="G11729" s="7">
        <v>96.628</v>
      </c>
      <c r="H11729" s="7">
        <v>97.739000000000004</v>
      </c>
      <c r="I11729" s="7">
        <v>90.400999999999996</v>
      </c>
      <c r="J11729" s="7">
        <v>89.546000000000006</v>
      </c>
      <c r="K11729" s="7">
        <v>93.555000000000007</v>
      </c>
      <c r="L11729" s="7">
        <v>92.492000000000004</v>
      </c>
      <c r="M11729" s="7">
        <v>88.137</v>
      </c>
      <c r="N11729" s="7">
        <v>79.676000000000002</v>
      </c>
      <c r="O11729" s="7"/>
    </row>
    <row r="11730" spans="1:15" x14ac:dyDescent="0.2">
      <c r="A11730" s="2">
        <v>1</v>
      </c>
      <c r="B11730" s="6" t="s">
        <v>26</v>
      </c>
      <c r="C11730" s="6">
        <v>0</v>
      </c>
      <c r="D11730" s="5" t="s">
        <v>805</v>
      </c>
      <c r="E11730" s="5" t="str">
        <f t="shared" si="1026"/>
        <v/>
      </c>
      <c r="F11730" s="5" t="str">
        <f t="shared" si="1025"/>
        <v/>
      </c>
      <c r="G11730" s="7">
        <v>96.518000000000001</v>
      </c>
      <c r="H11730" s="7">
        <v>97.632000000000005</v>
      </c>
      <c r="I11730" s="7">
        <v>92.2</v>
      </c>
      <c r="J11730" s="7">
        <v>91.971999999999994</v>
      </c>
      <c r="K11730" s="7">
        <v>95.525999999999996</v>
      </c>
      <c r="L11730" s="7">
        <v>94.436000000000007</v>
      </c>
      <c r="M11730" s="7">
        <v>92.730999999999995</v>
      </c>
      <c r="N11730" s="7">
        <v>85.498000000000005</v>
      </c>
      <c r="O11730" s="7"/>
    </row>
    <row r="11731" spans="1:15" x14ac:dyDescent="0.2">
      <c r="A11731" s="2">
        <v>1</v>
      </c>
      <c r="B11731" s="6" t="s">
        <v>27</v>
      </c>
      <c r="C11731" s="6">
        <v>0</v>
      </c>
      <c r="D11731" s="5" t="s">
        <v>805</v>
      </c>
      <c r="E11731" s="5" t="str">
        <f t="shared" si="1026"/>
        <v/>
      </c>
      <c r="F11731" s="5" t="str">
        <f t="shared" si="1025"/>
        <v/>
      </c>
      <c r="G11731" s="7">
        <v>98.665000000000006</v>
      </c>
      <c r="H11731" s="7">
        <v>99.497</v>
      </c>
      <c r="I11731" s="7">
        <v>95.991</v>
      </c>
      <c r="J11731" s="7">
        <v>94.320999999999998</v>
      </c>
      <c r="K11731" s="7">
        <v>97.29</v>
      </c>
      <c r="L11731" s="7">
        <v>96.475999999999999</v>
      </c>
      <c r="M11731" s="7">
        <v>95.370999999999995</v>
      </c>
      <c r="N11731" s="7">
        <v>91.548000000000002</v>
      </c>
      <c r="O11731" s="7"/>
    </row>
    <row r="11732" spans="1:15" x14ac:dyDescent="0.2">
      <c r="A11732" s="2">
        <v>1</v>
      </c>
      <c r="B11732" s="6" t="s">
        <v>28</v>
      </c>
      <c r="C11732" s="6">
        <v>0</v>
      </c>
      <c r="D11732" s="5" t="s">
        <v>805</v>
      </c>
      <c r="E11732" s="5" t="str">
        <f t="shared" si="1026"/>
        <v/>
      </c>
      <c r="F11732" s="5" t="str">
        <f t="shared" si="1025"/>
        <v/>
      </c>
      <c r="G11732" s="7">
        <v>99.266000000000005</v>
      </c>
      <c r="H11732" s="7">
        <v>98.873999999999995</v>
      </c>
      <c r="I11732" s="7">
        <v>97.424000000000007</v>
      </c>
      <c r="J11732" s="7">
        <v>97.448999999999998</v>
      </c>
      <c r="K11732" s="7">
        <v>98.144999999999996</v>
      </c>
      <c r="L11732" s="7">
        <v>98.534000000000006</v>
      </c>
      <c r="M11732" s="7">
        <v>97.760999999999996</v>
      </c>
      <c r="N11732" s="7">
        <v>95.242000000000004</v>
      </c>
      <c r="O11732" s="7"/>
    </row>
    <row r="11733" spans="1:15" x14ac:dyDescent="0.2">
      <c r="A11733" s="2">
        <v>1</v>
      </c>
      <c r="B11733" s="6" t="s">
        <v>29</v>
      </c>
      <c r="C11733" s="6">
        <v>0</v>
      </c>
      <c r="D11733" s="5" t="s">
        <v>805</v>
      </c>
      <c r="E11733" s="5" t="str">
        <f t="shared" si="1026"/>
        <v/>
      </c>
      <c r="F11733" s="5" t="str">
        <f t="shared" si="1025"/>
        <v/>
      </c>
      <c r="G11733" s="7">
        <v>100</v>
      </c>
      <c r="H11733" s="7">
        <v>100</v>
      </c>
      <c r="I11733" s="7">
        <v>100</v>
      </c>
      <c r="J11733" s="7">
        <v>100</v>
      </c>
      <c r="K11733" s="7">
        <v>100</v>
      </c>
      <c r="L11733" s="7">
        <v>100</v>
      </c>
      <c r="M11733" s="7">
        <v>100</v>
      </c>
      <c r="N11733" s="7">
        <v>100</v>
      </c>
      <c r="O11733" s="7"/>
    </row>
    <row r="11734" spans="1:15" x14ac:dyDescent="0.2">
      <c r="A11734" s="2">
        <v>1</v>
      </c>
      <c r="B11734" s="6" t="s">
        <v>30</v>
      </c>
      <c r="C11734" s="6">
        <v>0</v>
      </c>
      <c r="D11734" s="5" t="s">
        <v>805</v>
      </c>
      <c r="E11734" s="5" t="str">
        <f t="shared" si="1026"/>
        <v/>
      </c>
      <c r="F11734" s="5" t="str">
        <f t="shared" si="1025"/>
        <v/>
      </c>
      <c r="G11734" s="7">
        <v>100.46299999999999</v>
      </c>
      <c r="H11734" s="7">
        <v>100.607</v>
      </c>
      <c r="I11734" s="7">
        <v>103.04600000000001</v>
      </c>
      <c r="J11734" s="7">
        <v>102.16</v>
      </c>
      <c r="K11734" s="7">
        <v>102.571</v>
      </c>
      <c r="L11734" s="7">
        <v>102.42400000000001</v>
      </c>
      <c r="M11734" s="7">
        <v>101.057</v>
      </c>
      <c r="N11734" s="7">
        <v>104.13500000000001</v>
      </c>
      <c r="O11734" s="7"/>
    </row>
    <row r="11735" spans="1:15" x14ac:dyDescent="0.2">
      <c r="A11735" s="2">
        <v>1</v>
      </c>
      <c r="B11735" s="6" t="s">
        <v>31</v>
      </c>
      <c r="C11735" s="6">
        <v>0</v>
      </c>
      <c r="D11735" s="5" t="s">
        <v>805</v>
      </c>
      <c r="E11735" s="5" t="str">
        <f t="shared" si="1026"/>
        <v/>
      </c>
      <c r="F11735" s="5" t="str">
        <f t="shared" si="1025"/>
        <v/>
      </c>
      <c r="G11735" s="7">
        <v>101.63</v>
      </c>
      <c r="H11735" s="7">
        <v>101.032</v>
      </c>
      <c r="I11735" s="7">
        <v>106.514</v>
      </c>
      <c r="J11735" s="7">
        <v>105.06</v>
      </c>
      <c r="K11735" s="7">
        <v>104.80500000000001</v>
      </c>
      <c r="L11735" s="7">
        <v>105.425</v>
      </c>
      <c r="M11735" s="7">
        <v>104.04</v>
      </c>
      <c r="N11735" s="7">
        <v>110.81699999999999</v>
      </c>
      <c r="O11735" s="7"/>
    </row>
    <row r="11736" spans="1:15" x14ac:dyDescent="0.2">
      <c r="A11736" s="2">
        <v>1</v>
      </c>
      <c r="B11736" s="6" t="s">
        <v>32</v>
      </c>
      <c r="C11736" s="6">
        <v>0</v>
      </c>
      <c r="D11736" s="5" t="s">
        <v>805</v>
      </c>
      <c r="E11736" s="5" t="str">
        <f t="shared" si="1026"/>
        <v/>
      </c>
      <c r="F11736" s="5" t="str">
        <f t="shared" si="1025"/>
        <v/>
      </c>
      <c r="G11736" s="7">
        <v>102.736</v>
      </c>
      <c r="H11736" s="7">
        <v>101.095</v>
      </c>
      <c r="I11736" s="7">
        <v>109.053</v>
      </c>
      <c r="J11736" s="7">
        <v>108.22</v>
      </c>
      <c r="K11736" s="7">
        <v>106.15</v>
      </c>
      <c r="L11736" s="7">
        <v>107.872</v>
      </c>
      <c r="M11736" s="7">
        <v>107.23099999999999</v>
      </c>
      <c r="N11736" s="7">
        <v>116.93899999999999</v>
      </c>
      <c r="O11736" s="7"/>
    </row>
    <row r="11737" spans="1:15" x14ac:dyDescent="0.2">
      <c r="A11737" s="2">
        <v>1</v>
      </c>
      <c r="B11737" s="6" t="s">
        <v>33</v>
      </c>
      <c r="C11737" s="6">
        <v>0</v>
      </c>
      <c r="D11737" s="5" t="s">
        <v>805</v>
      </c>
      <c r="E11737" s="5" t="str">
        <f t="shared" si="1026"/>
        <v/>
      </c>
      <c r="F11737" s="5" t="str">
        <f t="shared" si="1025"/>
        <v/>
      </c>
      <c r="G11737" s="7">
        <v>103.738</v>
      </c>
      <c r="H11737" s="7">
        <v>101.682</v>
      </c>
      <c r="I11737" s="7">
        <v>112.818</v>
      </c>
      <c r="J11737" s="7">
        <v>111.801</v>
      </c>
      <c r="K11737" s="7">
        <v>108.753</v>
      </c>
      <c r="L11737" s="7">
        <v>110.952</v>
      </c>
      <c r="M11737" s="7">
        <v>110.84699999999999</v>
      </c>
      <c r="N11737" s="7">
        <v>125.056</v>
      </c>
      <c r="O11737" s="7"/>
    </row>
    <row r="11738" spans="1:15" x14ac:dyDescent="0.2">
      <c r="A11738" s="2">
        <v>1</v>
      </c>
      <c r="B11738" s="6" t="s">
        <v>34</v>
      </c>
      <c r="C11738" s="6">
        <v>0</v>
      </c>
      <c r="D11738" s="5" t="s">
        <v>805</v>
      </c>
      <c r="E11738" s="5" t="str">
        <f t="shared" si="1026"/>
        <v/>
      </c>
      <c r="F11738" s="5" t="str">
        <f t="shared" si="1025"/>
        <v/>
      </c>
      <c r="G11738" s="7">
        <v>102.863</v>
      </c>
      <c r="H11738" s="7">
        <v>99.989000000000004</v>
      </c>
      <c r="I11738" s="7">
        <v>114.304</v>
      </c>
      <c r="J11738" s="7">
        <v>115.93</v>
      </c>
      <c r="K11738" s="7">
        <v>111.123</v>
      </c>
      <c r="L11738" s="7">
        <v>114.31699999999999</v>
      </c>
      <c r="M11738" s="7">
        <v>117.117</v>
      </c>
      <c r="N11738" s="7">
        <v>133.87</v>
      </c>
      <c r="O11738" s="7"/>
    </row>
    <row r="11739" spans="1:15" x14ac:dyDescent="0.2">
      <c r="A11739" s="2">
        <v>1</v>
      </c>
      <c r="B11739" s="6" t="s">
        <v>35</v>
      </c>
      <c r="C11739" s="6">
        <v>0</v>
      </c>
      <c r="D11739" s="5" t="s">
        <v>805</v>
      </c>
      <c r="E11739" s="5" t="str">
        <f t="shared" si="1026"/>
        <v/>
      </c>
      <c r="F11739" s="5" t="str">
        <f t="shared" si="1025"/>
        <v/>
      </c>
      <c r="G11739" s="7">
        <v>100.809</v>
      </c>
      <c r="H11739" s="7">
        <v>96.623999999999995</v>
      </c>
      <c r="I11739" s="7">
        <v>110.492</v>
      </c>
      <c r="J11739" s="7">
        <v>120.627</v>
      </c>
      <c r="K11739" s="7">
        <v>109.605</v>
      </c>
      <c r="L11739" s="7">
        <v>114.352</v>
      </c>
      <c r="M11739" s="7">
        <v>123.792</v>
      </c>
      <c r="N11739" s="7">
        <v>136.78</v>
      </c>
      <c r="O11739" s="7"/>
    </row>
    <row r="11740" spans="1:15" x14ac:dyDescent="0.2">
      <c r="A11740" s="2">
        <v>1</v>
      </c>
      <c r="B11740" s="6" t="s">
        <v>36</v>
      </c>
      <c r="C11740" s="6">
        <v>0</v>
      </c>
      <c r="D11740" s="5" t="s">
        <v>805</v>
      </c>
      <c r="E11740" s="5" t="str">
        <f t="shared" si="1026"/>
        <v/>
      </c>
      <c r="F11740" s="5" t="str">
        <f t="shared" si="1025"/>
        <v/>
      </c>
      <c r="G11740" s="7">
        <v>99.935000000000002</v>
      </c>
      <c r="H11740" s="7">
        <v>94.33</v>
      </c>
      <c r="I11740" s="7">
        <v>105.336</v>
      </c>
      <c r="J11740" s="7">
        <v>124.03700000000001</v>
      </c>
      <c r="K11740" s="7">
        <v>105.404</v>
      </c>
      <c r="L11740" s="7">
        <v>111.66800000000001</v>
      </c>
      <c r="M11740" s="7">
        <v>127.255</v>
      </c>
      <c r="N11740" s="7">
        <v>134.04499999999999</v>
      </c>
      <c r="O11740" s="7"/>
    </row>
    <row r="11741" spans="1:15" x14ac:dyDescent="0.2">
      <c r="A11741" s="2">
        <v>1</v>
      </c>
      <c r="B11741" s="6" t="s">
        <v>37</v>
      </c>
      <c r="C11741" s="6">
        <v>0</v>
      </c>
      <c r="D11741" s="5" t="s">
        <v>805</v>
      </c>
      <c r="E11741" s="5" t="str">
        <f t="shared" si="1026"/>
        <v/>
      </c>
      <c r="F11741" s="5" t="str">
        <f t="shared" si="1025"/>
        <v/>
      </c>
      <c r="G11741" s="7">
        <v>101.235</v>
      </c>
      <c r="H11741" s="7">
        <v>94.963999999999999</v>
      </c>
      <c r="I11741" s="7">
        <v>106.202</v>
      </c>
      <c r="J11741" s="7">
        <v>125.851</v>
      </c>
      <c r="K11741" s="7">
        <v>104.907</v>
      </c>
      <c r="L11741" s="7">
        <v>111.834</v>
      </c>
      <c r="M11741" s="7">
        <v>130.66800000000001</v>
      </c>
      <c r="N11741" s="7">
        <v>138.77199999999999</v>
      </c>
      <c r="O11741" s="7"/>
    </row>
    <row r="11742" spans="1:15" x14ac:dyDescent="0.2">
      <c r="A11742" s="2">
        <v>1</v>
      </c>
      <c r="B11742" s="6" t="s">
        <v>63</v>
      </c>
      <c r="C11742" s="6">
        <v>0</v>
      </c>
      <c r="D11742" s="5" t="s">
        <v>805</v>
      </c>
      <c r="E11742" s="5" t="str">
        <f t="shared" si="1026"/>
        <v/>
      </c>
      <c r="F11742" s="5" t="str">
        <f t="shared" si="1025"/>
        <v/>
      </c>
      <c r="G11742" s="7">
        <v>103.206</v>
      </c>
      <c r="H11742" s="7">
        <v>97.57</v>
      </c>
      <c r="I11742" s="7">
        <v>111.98399999999999</v>
      </c>
      <c r="J11742" s="7">
        <v>128.93199999999999</v>
      </c>
      <c r="K11742" s="7">
        <v>108.506</v>
      </c>
      <c r="L11742" s="7">
        <v>114.773</v>
      </c>
      <c r="M11742" s="7">
        <v>130.15799999999999</v>
      </c>
      <c r="N11742" s="7">
        <v>145.756</v>
      </c>
      <c r="O11742" s="7"/>
    </row>
    <row r="11743" spans="1:15" x14ac:dyDescent="0.2">
      <c r="A11743" s="2">
        <v>0</v>
      </c>
      <c r="B11743" s="5" t="s">
        <v>806</v>
      </c>
      <c r="C11743" s="6" t="s">
        <v>0</v>
      </c>
      <c r="E11743" s="5" t="str">
        <f t="shared" si="1026"/>
        <v/>
      </c>
      <c r="F11743" s="5" t="str">
        <f t="shared" si="1025"/>
        <v/>
      </c>
    </row>
    <row r="11744" spans="1:15" x14ac:dyDescent="0.2">
      <c r="A11744" s="2">
        <v>1</v>
      </c>
      <c r="B11744" s="6" t="s">
        <v>13</v>
      </c>
      <c r="C11744" s="6">
        <v>0</v>
      </c>
      <c r="D11744" s="5" t="s">
        <v>807</v>
      </c>
      <c r="E11744" s="5" t="str">
        <f t="shared" si="1026"/>
        <v/>
      </c>
      <c r="F11744" s="5" t="str">
        <f t="shared" si="1025"/>
        <v/>
      </c>
      <c r="G11744" s="7">
        <v>94.048000000000002</v>
      </c>
      <c r="H11744" s="7">
        <v>99.009</v>
      </c>
      <c r="I11744" s="7">
        <v>72.701999999999998</v>
      </c>
      <c r="J11744" s="7">
        <v>66.506</v>
      </c>
      <c r="K11744" s="7">
        <v>77.304000000000002</v>
      </c>
      <c r="L11744" s="7">
        <v>73.430000000000007</v>
      </c>
      <c r="M11744" s="7">
        <v>62.444000000000003</v>
      </c>
      <c r="N11744" s="7">
        <v>45.398000000000003</v>
      </c>
      <c r="O11744" s="7"/>
    </row>
    <row r="11745" spans="1:15" x14ac:dyDescent="0.2">
      <c r="A11745" s="2">
        <v>1</v>
      </c>
      <c r="B11745" s="6" t="s">
        <v>15</v>
      </c>
      <c r="C11745" s="6">
        <v>0</v>
      </c>
      <c r="D11745" s="5" t="s">
        <v>807</v>
      </c>
      <c r="E11745" s="5" t="str">
        <f t="shared" si="1026"/>
        <v/>
      </c>
      <c r="F11745" s="5" t="str">
        <f t="shared" si="1025"/>
        <v/>
      </c>
      <c r="G11745" s="7">
        <v>96.698999999999998</v>
      </c>
      <c r="H11745" s="7">
        <v>101.22</v>
      </c>
      <c r="I11745" s="7">
        <v>76.683999999999997</v>
      </c>
      <c r="J11745" s="7">
        <v>69.096999999999994</v>
      </c>
      <c r="K11745" s="7">
        <v>79.302000000000007</v>
      </c>
      <c r="L11745" s="7">
        <v>75.759</v>
      </c>
      <c r="M11745" s="7">
        <v>63.573</v>
      </c>
      <c r="N11745" s="7">
        <v>48.75</v>
      </c>
      <c r="O11745" s="7"/>
    </row>
    <row r="11746" spans="1:15" x14ac:dyDescent="0.2">
      <c r="A11746" s="2">
        <v>1</v>
      </c>
      <c r="B11746" s="6" t="s">
        <v>16</v>
      </c>
      <c r="C11746" s="6">
        <v>0</v>
      </c>
      <c r="D11746" s="5" t="s">
        <v>807</v>
      </c>
      <c r="E11746" s="5" t="str">
        <f t="shared" si="1026"/>
        <v/>
      </c>
      <c r="F11746" s="5" t="str">
        <f t="shared" si="1025"/>
        <v/>
      </c>
      <c r="G11746" s="7">
        <v>96.751999999999995</v>
      </c>
      <c r="H11746" s="7">
        <v>100.27</v>
      </c>
      <c r="I11746" s="7">
        <v>77.831000000000003</v>
      </c>
      <c r="J11746" s="7">
        <v>72.206999999999994</v>
      </c>
      <c r="K11746" s="7">
        <v>80.442999999999998</v>
      </c>
      <c r="L11746" s="7">
        <v>77.622</v>
      </c>
      <c r="M11746" s="7">
        <v>66.774000000000001</v>
      </c>
      <c r="N11746" s="7">
        <v>51.970999999999997</v>
      </c>
      <c r="O11746" s="7"/>
    </row>
    <row r="11747" spans="1:15" x14ac:dyDescent="0.2">
      <c r="A11747" s="2">
        <v>1</v>
      </c>
      <c r="B11747" s="6" t="s">
        <v>17</v>
      </c>
      <c r="C11747" s="6">
        <v>0</v>
      </c>
      <c r="D11747" s="5" t="s">
        <v>807</v>
      </c>
      <c r="E11747" s="5" t="str">
        <f t="shared" si="1026"/>
        <v/>
      </c>
      <c r="F11747" s="5" t="str">
        <f t="shared" si="1025"/>
        <v/>
      </c>
      <c r="G11747" s="7">
        <v>100.97</v>
      </c>
      <c r="H11747" s="7">
        <v>100.71299999999999</v>
      </c>
      <c r="I11747" s="7">
        <v>79.631</v>
      </c>
      <c r="J11747" s="7">
        <v>75.489000000000004</v>
      </c>
      <c r="K11747" s="7">
        <v>78.866</v>
      </c>
      <c r="L11747" s="7">
        <v>79.066999999999993</v>
      </c>
      <c r="M11747" s="7">
        <v>68.903999999999996</v>
      </c>
      <c r="N11747" s="7">
        <v>54.869</v>
      </c>
      <c r="O11747" s="7"/>
    </row>
    <row r="11748" spans="1:15" x14ac:dyDescent="0.2">
      <c r="A11748" s="2">
        <v>1</v>
      </c>
      <c r="B11748" s="6" t="s">
        <v>18</v>
      </c>
      <c r="C11748" s="6">
        <v>0</v>
      </c>
      <c r="D11748" s="5" t="s">
        <v>807</v>
      </c>
      <c r="E11748" s="5" t="str">
        <f t="shared" si="1026"/>
        <v/>
      </c>
      <c r="F11748" s="5" t="str">
        <f t="shared" si="1025"/>
        <v/>
      </c>
      <c r="G11748" s="7">
        <v>101.33</v>
      </c>
      <c r="H11748" s="7">
        <v>100.254</v>
      </c>
      <c r="I11748" s="7">
        <v>78.915999999999997</v>
      </c>
      <c r="J11748" s="7">
        <v>77.917000000000002</v>
      </c>
      <c r="K11748" s="7">
        <v>77.88</v>
      </c>
      <c r="L11748" s="7">
        <v>78.716999999999999</v>
      </c>
      <c r="M11748" s="7">
        <v>72.578999999999994</v>
      </c>
      <c r="N11748" s="7">
        <v>57.276000000000003</v>
      </c>
      <c r="O11748" s="7"/>
    </row>
    <row r="11749" spans="1:15" x14ac:dyDescent="0.2">
      <c r="A11749" s="2">
        <v>1</v>
      </c>
      <c r="B11749" s="6" t="s">
        <v>19</v>
      </c>
      <c r="C11749" s="6">
        <v>0</v>
      </c>
      <c r="D11749" s="5" t="s">
        <v>807</v>
      </c>
      <c r="E11749" s="5" t="str">
        <f t="shared" si="1026"/>
        <v/>
      </c>
      <c r="F11749" s="5" t="str">
        <f t="shared" si="1025"/>
        <v/>
      </c>
      <c r="G11749" s="7">
        <v>100.208</v>
      </c>
      <c r="H11749" s="7">
        <v>99.521000000000001</v>
      </c>
      <c r="I11749" s="7">
        <v>79.745000000000005</v>
      </c>
      <c r="J11749" s="7">
        <v>79.319000000000003</v>
      </c>
      <c r="K11749" s="7">
        <v>79.578999999999994</v>
      </c>
      <c r="L11749" s="7">
        <v>80.128</v>
      </c>
      <c r="M11749" s="7">
        <v>76.91</v>
      </c>
      <c r="N11749" s="7">
        <v>61.331000000000003</v>
      </c>
      <c r="O11749" s="7"/>
    </row>
    <row r="11750" spans="1:15" x14ac:dyDescent="0.2">
      <c r="A11750" s="2">
        <v>1</v>
      </c>
      <c r="B11750" s="6" t="s">
        <v>20</v>
      </c>
      <c r="C11750" s="6">
        <v>0</v>
      </c>
      <c r="D11750" s="5" t="s">
        <v>807</v>
      </c>
      <c r="E11750" s="5" t="str">
        <f t="shared" si="1026"/>
        <v/>
      </c>
      <c r="F11750" s="5" t="str">
        <f t="shared" si="1025"/>
        <v/>
      </c>
      <c r="G11750" s="7">
        <v>103.15600000000001</v>
      </c>
      <c r="H11750" s="7">
        <v>102.846</v>
      </c>
      <c r="I11750" s="7">
        <v>85.058000000000007</v>
      </c>
      <c r="J11750" s="7">
        <v>80.617000000000004</v>
      </c>
      <c r="K11750" s="7">
        <v>82.456000000000003</v>
      </c>
      <c r="L11750" s="7">
        <v>82.704999999999998</v>
      </c>
      <c r="M11750" s="7">
        <v>75.415000000000006</v>
      </c>
      <c r="N11750" s="7">
        <v>64.146000000000001</v>
      </c>
      <c r="O11750" s="7"/>
    </row>
    <row r="11751" spans="1:15" x14ac:dyDescent="0.2">
      <c r="A11751" s="2">
        <v>1</v>
      </c>
      <c r="B11751" s="6" t="s">
        <v>21</v>
      </c>
      <c r="C11751" s="6">
        <v>0</v>
      </c>
      <c r="D11751" s="5" t="s">
        <v>807</v>
      </c>
      <c r="E11751" s="5" t="str">
        <f t="shared" si="1026"/>
        <v/>
      </c>
      <c r="F11751" s="5" t="str">
        <f t="shared" si="1025"/>
        <v/>
      </c>
      <c r="G11751" s="7">
        <v>101.045</v>
      </c>
      <c r="H11751" s="7">
        <v>101.48399999999999</v>
      </c>
      <c r="I11751" s="7">
        <v>87.108000000000004</v>
      </c>
      <c r="J11751" s="7">
        <v>81.835999999999999</v>
      </c>
      <c r="K11751" s="7">
        <v>86.206999999999994</v>
      </c>
      <c r="L11751" s="7">
        <v>85.834000000000003</v>
      </c>
      <c r="M11751" s="7">
        <v>77.613</v>
      </c>
      <c r="N11751" s="7">
        <v>67.606999999999999</v>
      </c>
      <c r="O11751" s="7"/>
    </row>
    <row r="11752" spans="1:15" x14ac:dyDescent="0.2">
      <c r="A11752" s="2">
        <v>1</v>
      </c>
      <c r="B11752" s="6" t="s">
        <v>22</v>
      </c>
      <c r="C11752" s="6">
        <v>0</v>
      </c>
      <c r="D11752" s="5" t="s">
        <v>807</v>
      </c>
      <c r="E11752" s="5" t="str">
        <f t="shared" si="1026"/>
        <v/>
      </c>
      <c r="F11752" s="5" t="str">
        <f t="shared" si="1025"/>
        <v/>
      </c>
      <c r="G11752" s="7">
        <v>101.498</v>
      </c>
      <c r="H11752" s="7">
        <v>100.67700000000001</v>
      </c>
      <c r="I11752" s="7">
        <v>89.347999999999999</v>
      </c>
      <c r="J11752" s="7">
        <v>83.578000000000003</v>
      </c>
      <c r="K11752" s="7">
        <v>88.028999999999996</v>
      </c>
      <c r="L11752" s="7">
        <v>88.747</v>
      </c>
      <c r="M11752" s="7">
        <v>79.593000000000004</v>
      </c>
      <c r="N11752" s="7">
        <v>71.114999999999995</v>
      </c>
      <c r="O11752" s="7"/>
    </row>
    <row r="11753" spans="1:15" x14ac:dyDescent="0.2">
      <c r="A11753" s="2">
        <v>1</v>
      </c>
      <c r="B11753" s="6" t="s">
        <v>23</v>
      </c>
      <c r="C11753" s="6">
        <v>0</v>
      </c>
      <c r="D11753" s="5" t="s">
        <v>807</v>
      </c>
      <c r="E11753" s="5" t="str">
        <f t="shared" si="1026"/>
        <v/>
      </c>
      <c r="F11753" s="5" t="str">
        <f t="shared" si="1025"/>
        <v/>
      </c>
      <c r="G11753" s="7">
        <v>99.421000000000006</v>
      </c>
      <c r="H11753" s="7">
        <v>98.936999999999998</v>
      </c>
      <c r="I11753" s="7">
        <v>89.846000000000004</v>
      </c>
      <c r="J11753" s="7">
        <v>85.549000000000007</v>
      </c>
      <c r="K11753" s="7">
        <v>90.37</v>
      </c>
      <c r="L11753" s="7">
        <v>90.811999999999998</v>
      </c>
      <c r="M11753" s="7">
        <v>83.328999999999994</v>
      </c>
      <c r="N11753" s="7">
        <v>74.867999999999995</v>
      </c>
      <c r="O11753" s="7"/>
    </row>
    <row r="11754" spans="1:15" x14ac:dyDescent="0.2">
      <c r="A11754" s="2">
        <v>1</v>
      </c>
      <c r="B11754" s="6" t="s">
        <v>24</v>
      </c>
      <c r="C11754" s="6">
        <v>0</v>
      </c>
      <c r="D11754" s="5" t="s">
        <v>807</v>
      </c>
      <c r="E11754" s="5" t="str">
        <f t="shared" si="1026"/>
        <v/>
      </c>
      <c r="F11754" s="5" t="str">
        <f t="shared" si="1025"/>
        <v/>
      </c>
      <c r="G11754" s="7">
        <v>97.495999999999995</v>
      </c>
      <c r="H11754" s="7">
        <v>97.24</v>
      </c>
      <c r="I11754" s="7">
        <v>90.03</v>
      </c>
      <c r="J11754" s="7">
        <v>87.858999999999995</v>
      </c>
      <c r="K11754" s="7">
        <v>92.341999999999999</v>
      </c>
      <c r="L11754" s="7">
        <v>92.584999999999994</v>
      </c>
      <c r="M11754" s="7">
        <v>88.543000000000006</v>
      </c>
      <c r="N11754" s="7">
        <v>79.715000000000003</v>
      </c>
      <c r="O11754" s="7"/>
    </row>
    <row r="11755" spans="1:15" x14ac:dyDescent="0.2">
      <c r="A11755" s="2">
        <v>1</v>
      </c>
      <c r="B11755" s="6" t="s">
        <v>25</v>
      </c>
      <c r="C11755" s="6">
        <v>0</v>
      </c>
      <c r="D11755" s="5" t="s">
        <v>807</v>
      </c>
      <c r="E11755" s="5" t="str">
        <f t="shared" si="1026"/>
        <v/>
      </c>
      <c r="F11755" s="5" t="str">
        <f t="shared" si="1025"/>
        <v/>
      </c>
      <c r="G11755" s="7">
        <v>98.608000000000004</v>
      </c>
      <c r="H11755" s="7">
        <v>99.167000000000002</v>
      </c>
      <c r="I11755" s="7">
        <v>93.194000000000003</v>
      </c>
      <c r="J11755" s="7">
        <v>89.843000000000004</v>
      </c>
      <c r="K11755" s="7">
        <v>94.51</v>
      </c>
      <c r="L11755" s="7">
        <v>93.977000000000004</v>
      </c>
      <c r="M11755" s="7">
        <v>90.555000000000007</v>
      </c>
      <c r="N11755" s="7">
        <v>84.391999999999996</v>
      </c>
      <c r="O11755" s="7"/>
    </row>
    <row r="11756" spans="1:15" x14ac:dyDescent="0.2">
      <c r="A11756" s="2">
        <v>1</v>
      </c>
      <c r="B11756" s="6" t="s">
        <v>26</v>
      </c>
      <c r="C11756" s="6">
        <v>0</v>
      </c>
      <c r="D11756" s="5" t="s">
        <v>807</v>
      </c>
      <c r="E11756" s="5" t="str">
        <f t="shared" si="1026"/>
        <v/>
      </c>
      <c r="F11756" s="5" t="str">
        <f t="shared" si="1025"/>
        <v/>
      </c>
      <c r="G11756" s="7">
        <v>97.807000000000002</v>
      </c>
      <c r="H11756" s="7">
        <v>98.2</v>
      </c>
      <c r="I11756" s="7">
        <v>94.406999999999996</v>
      </c>
      <c r="J11756" s="7">
        <v>91.872</v>
      </c>
      <c r="K11756" s="7">
        <v>96.524000000000001</v>
      </c>
      <c r="L11756" s="7">
        <v>96.137</v>
      </c>
      <c r="M11756" s="7">
        <v>94.063000000000002</v>
      </c>
      <c r="N11756" s="7">
        <v>88.802000000000007</v>
      </c>
      <c r="O11756" s="7"/>
    </row>
    <row r="11757" spans="1:15" x14ac:dyDescent="0.2">
      <c r="A11757" s="2">
        <v>1</v>
      </c>
      <c r="B11757" s="6" t="s">
        <v>27</v>
      </c>
      <c r="C11757" s="6">
        <v>0</v>
      </c>
      <c r="D11757" s="5" t="s">
        <v>807</v>
      </c>
      <c r="E11757" s="5" t="str">
        <f t="shared" si="1026"/>
        <v/>
      </c>
      <c r="F11757" s="5" t="str">
        <f t="shared" si="1025"/>
        <v/>
      </c>
      <c r="G11757" s="7">
        <v>99.343999999999994</v>
      </c>
      <c r="H11757" s="7">
        <v>99.843999999999994</v>
      </c>
      <c r="I11757" s="7">
        <v>97.977000000000004</v>
      </c>
      <c r="J11757" s="7">
        <v>94.343999999999994</v>
      </c>
      <c r="K11757" s="7">
        <v>98.623000000000005</v>
      </c>
      <c r="L11757" s="7">
        <v>98.13</v>
      </c>
      <c r="M11757" s="7">
        <v>95.123999999999995</v>
      </c>
      <c r="N11757" s="7">
        <v>93.2</v>
      </c>
      <c r="O11757" s="7"/>
    </row>
    <row r="11758" spans="1:15" x14ac:dyDescent="0.2">
      <c r="A11758" s="2">
        <v>1</v>
      </c>
      <c r="B11758" s="6" t="s">
        <v>28</v>
      </c>
      <c r="C11758" s="6">
        <v>0</v>
      </c>
      <c r="D11758" s="5" t="s">
        <v>807</v>
      </c>
      <c r="E11758" s="5" t="str">
        <f t="shared" si="1026"/>
        <v/>
      </c>
      <c r="F11758" s="5" t="str">
        <f t="shared" si="1025"/>
        <v/>
      </c>
      <c r="G11758" s="7">
        <v>99.793999999999997</v>
      </c>
      <c r="H11758" s="7">
        <v>98.965000000000003</v>
      </c>
      <c r="I11758" s="7">
        <v>98.816000000000003</v>
      </c>
      <c r="J11758" s="7">
        <v>97.242999999999995</v>
      </c>
      <c r="K11758" s="7">
        <v>99.021000000000001</v>
      </c>
      <c r="L11758" s="7">
        <v>99.85</v>
      </c>
      <c r="M11758" s="7">
        <v>97.418999999999997</v>
      </c>
      <c r="N11758" s="7">
        <v>96.266000000000005</v>
      </c>
      <c r="O11758" s="7"/>
    </row>
    <row r="11759" spans="1:15" x14ac:dyDescent="0.2">
      <c r="A11759" s="2">
        <v>1</v>
      </c>
      <c r="B11759" s="6" t="s">
        <v>29</v>
      </c>
      <c r="C11759" s="6">
        <v>0</v>
      </c>
      <c r="D11759" s="5" t="s">
        <v>807</v>
      </c>
      <c r="E11759" s="5" t="str">
        <f t="shared" si="1026"/>
        <v/>
      </c>
      <c r="F11759" s="5" t="str">
        <f t="shared" si="1025"/>
        <v/>
      </c>
      <c r="G11759" s="7">
        <v>100</v>
      </c>
      <c r="H11759" s="7">
        <v>100</v>
      </c>
      <c r="I11759" s="7">
        <v>100</v>
      </c>
      <c r="J11759" s="7">
        <v>100</v>
      </c>
      <c r="K11759" s="7">
        <v>100</v>
      </c>
      <c r="L11759" s="7">
        <v>100</v>
      </c>
      <c r="M11759" s="7">
        <v>100</v>
      </c>
      <c r="N11759" s="7">
        <v>100</v>
      </c>
      <c r="O11759" s="7"/>
    </row>
    <row r="11760" spans="1:15" x14ac:dyDescent="0.2">
      <c r="A11760" s="2">
        <v>1</v>
      </c>
      <c r="B11760" s="6" t="s">
        <v>30</v>
      </c>
      <c r="C11760" s="6">
        <v>0</v>
      </c>
      <c r="D11760" s="5" t="s">
        <v>807</v>
      </c>
      <c r="E11760" s="5" t="str">
        <f t="shared" si="1026"/>
        <v/>
      </c>
      <c r="F11760" s="5" t="str">
        <f t="shared" si="1025"/>
        <v/>
      </c>
      <c r="G11760" s="7">
        <v>102.83</v>
      </c>
      <c r="H11760" s="7">
        <v>102.54600000000001</v>
      </c>
      <c r="I11760" s="7">
        <v>104.41800000000001</v>
      </c>
      <c r="J11760" s="7">
        <v>101.908</v>
      </c>
      <c r="K11760" s="7">
        <v>101.545</v>
      </c>
      <c r="L11760" s="7">
        <v>101.82599999999999</v>
      </c>
      <c r="M11760" s="7">
        <v>98.703000000000003</v>
      </c>
      <c r="N11760" s="7">
        <v>103.06399999999999</v>
      </c>
      <c r="O11760" s="7"/>
    </row>
    <row r="11761" spans="1:15" x14ac:dyDescent="0.2">
      <c r="A11761" s="2">
        <v>1</v>
      </c>
      <c r="B11761" s="6" t="s">
        <v>31</v>
      </c>
      <c r="C11761" s="6">
        <v>0</v>
      </c>
      <c r="D11761" s="5" t="s">
        <v>807</v>
      </c>
      <c r="E11761" s="5" t="str">
        <f t="shared" si="1026"/>
        <v/>
      </c>
      <c r="F11761" s="5" t="str">
        <f t="shared" si="1025"/>
        <v/>
      </c>
      <c r="G11761" s="7">
        <v>103.07299999999999</v>
      </c>
      <c r="H11761" s="7">
        <v>103.142</v>
      </c>
      <c r="I11761" s="7">
        <v>109.179</v>
      </c>
      <c r="J11761" s="7">
        <v>105.223</v>
      </c>
      <c r="K11761" s="7">
        <v>105.92400000000001</v>
      </c>
      <c r="L11761" s="7">
        <v>105.85299999999999</v>
      </c>
      <c r="M11761" s="7">
        <v>99.972999999999999</v>
      </c>
      <c r="N11761" s="7">
        <v>109.15</v>
      </c>
      <c r="O11761" s="7"/>
    </row>
    <row r="11762" spans="1:15" x14ac:dyDescent="0.2">
      <c r="A11762" s="2">
        <v>1</v>
      </c>
      <c r="B11762" s="6" t="s">
        <v>32</v>
      </c>
      <c r="C11762" s="6">
        <v>0</v>
      </c>
      <c r="D11762" s="5" t="s">
        <v>807</v>
      </c>
      <c r="E11762" s="5" t="str">
        <f t="shared" si="1026"/>
        <v/>
      </c>
      <c r="F11762" s="5" t="str">
        <f t="shared" si="1025"/>
        <v/>
      </c>
      <c r="G11762" s="7">
        <v>103.01</v>
      </c>
      <c r="H11762" s="7">
        <v>102.91800000000001</v>
      </c>
      <c r="I11762" s="7">
        <v>112.789</v>
      </c>
      <c r="J11762" s="7">
        <v>108.63500000000001</v>
      </c>
      <c r="K11762" s="7">
        <v>109.49299999999999</v>
      </c>
      <c r="L11762" s="7">
        <v>109.59099999999999</v>
      </c>
      <c r="M11762" s="7">
        <v>101.955</v>
      </c>
      <c r="N11762" s="7">
        <v>114.99299999999999</v>
      </c>
      <c r="O11762" s="7"/>
    </row>
    <row r="11763" spans="1:15" x14ac:dyDescent="0.2">
      <c r="A11763" s="2">
        <v>1</v>
      </c>
      <c r="B11763" s="6" t="s">
        <v>33</v>
      </c>
      <c r="C11763" s="6">
        <v>0</v>
      </c>
      <c r="D11763" s="5" t="s">
        <v>807</v>
      </c>
      <c r="E11763" s="5" t="str">
        <f t="shared" si="1026"/>
        <v/>
      </c>
      <c r="F11763" s="5" t="str">
        <f t="shared" si="1025"/>
        <v/>
      </c>
      <c r="G11763" s="7">
        <v>103.767</v>
      </c>
      <c r="H11763" s="7">
        <v>102.255</v>
      </c>
      <c r="I11763" s="7">
        <v>115.527</v>
      </c>
      <c r="J11763" s="7">
        <v>111.80500000000001</v>
      </c>
      <c r="K11763" s="7">
        <v>111.333</v>
      </c>
      <c r="L11763" s="7">
        <v>112.979</v>
      </c>
      <c r="M11763" s="7">
        <v>106.129</v>
      </c>
      <c r="N11763" s="7">
        <v>122.608</v>
      </c>
      <c r="O11763" s="7"/>
    </row>
    <row r="11764" spans="1:15" x14ac:dyDescent="0.2">
      <c r="A11764" s="2">
        <v>1</v>
      </c>
      <c r="B11764" s="6" t="s">
        <v>34</v>
      </c>
      <c r="C11764" s="6">
        <v>0</v>
      </c>
      <c r="D11764" s="5" t="s">
        <v>807</v>
      </c>
      <c r="E11764" s="5" t="str">
        <f t="shared" si="1026"/>
        <v/>
      </c>
      <c r="F11764" s="5" t="str">
        <f t="shared" si="1025"/>
        <v/>
      </c>
      <c r="G11764" s="7">
        <v>103.116</v>
      </c>
      <c r="H11764" s="7">
        <v>100.569</v>
      </c>
      <c r="I11764" s="7">
        <v>116.375</v>
      </c>
      <c r="J11764" s="7">
        <v>115.85599999999999</v>
      </c>
      <c r="K11764" s="7">
        <v>112.858</v>
      </c>
      <c r="L11764" s="7">
        <v>115.717</v>
      </c>
      <c r="M11764" s="7">
        <v>112.027</v>
      </c>
      <c r="N11764" s="7">
        <v>130.37200000000001</v>
      </c>
      <c r="O11764" s="7"/>
    </row>
    <row r="11765" spans="1:15" x14ac:dyDescent="0.2">
      <c r="A11765" s="2">
        <v>1</v>
      </c>
      <c r="B11765" s="6" t="s">
        <v>35</v>
      </c>
      <c r="C11765" s="6">
        <v>0</v>
      </c>
      <c r="D11765" s="5" t="s">
        <v>807</v>
      </c>
      <c r="E11765" s="5" t="str">
        <f t="shared" si="1026"/>
        <v/>
      </c>
      <c r="F11765" s="5" t="str">
        <f t="shared" si="1025"/>
        <v/>
      </c>
      <c r="G11765" s="7">
        <v>103.462</v>
      </c>
      <c r="H11765" s="7">
        <v>100.70099999999999</v>
      </c>
      <c r="I11765" s="7">
        <v>116.84099999999999</v>
      </c>
      <c r="J11765" s="7">
        <v>120.518</v>
      </c>
      <c r="K11765" s="7">
        <v>112.931</v>
      </c>
      <c r="L11765" s="7">
        <v>116.02800000000001</v>
      </c>
      <c r="M11765" s="7">
        <v>115.127</v>
      </c>
      <c r="N11765" s="7">
        <v>134.51599999999999</v>
      </c>
      <c r="O11765" s="7"/>
    </row>
    <row r="11766" spans="1:15" x14ac:dyDescent="0.2">
      <c r="A11766" s="2">
        <v>1</v>
      </c>
      <c r="B11766" s="6" t="s">
        <v>36</v>
      </c>
      <c r="C11766" s="6">
        <v>0</v>
      </c>
      <c r="D11766" s="5" t="s">
        <v>807</v>
      </c>
      <c r="E11766" s="5" t="str">
        <f t="shared" si="1026"/>
        <v/>
      </c>
      <c r="F11766" s="5" t="str">
        <f t="shared" si="1025"/>
        <v/>
      </c>
      <c r="G11766" s="7">
        <v>105.066</v>
      </c>
      <c r="H11766" s="7">
        <v>100.35</v>
      </c>
      <c r="I11766" s="7">
        <v>114.223</v>
      </c>
      <c r="J11766" s="7">
        <v>123.898</v>
      </c>
      <c r="K11766" s="7">
        <v>108.71599999999999</v>
      </c>
      <c r="L11766" s="7">
        <v>113.824</v>
      </c>
      <c r="M11766" s="7">
        <v>117.399</v>
      </c>
      <c r="N11766" s="7">
        <v>134.09700000000001</v>
      </c>
      <c r="O11766" s="7"/>
    </row>
    <row r="11767" spans="1:15" x14ac:dyDescent="0.2">
      <c r="A11767" s="2">
        <v>1</v>
      </c>
      <c r="B11767" s="6" t="s">
        <v>37</v>
      </c>
      <c r="C11767" s="6">
        <v>0</v>
      </c>
      <c r="D11767" s="5" t="s">
        <v>807</v>
      </c>
      <c r="E11767" s="5" t="str">
        <f t="shared" si="1026"/>
        <v/>
      </c>
      <c r="F11767" s="5" t="str">
        <f t="shared" si="1025"/>
        <v/>
      </c>
      <c r="G11767" s="7">
        <v>109.581</v>
      </c>
      <c r="H11767" s="7">
        <v>104.655</v>
      </c>
      <c r="I11767" s="7">
        <v>117.78700000000001</v>
      </c>
      <c r="J11767" s="7">
        <v>125.541</v>
      </c>
      <c r="K11767" s="7">
        <v>107.489</v>
      </c>
      <c r="L11767" s="7">
        <v>112.548</v>
      </c>
      <c r="M11767" s="7">
        <v>116.649</v>
      </c>
      <c r="N11767" s="7">
        <v>137.398</v>
      </c>
      <c r="O11767" s="7"/>
    </row>
    <row r="11768" spans="1:15" x14ac:dyDescent="0.2">
      <c r="A11768" s="2">
        <v>1</v>
      </c>
      <c r="B11768" s="6" t="s">
        <v>63</v>
      </c>
      <c r="C11768" s="6">
        <v>0</v>
      </c>
      <c r="D11768" s="5" t="s">
        <v>807</v>
      </c>
      <c r="E11768" s="5" t="str">
        <f t="shared" si="1026"/>
        <v/>
      </c>
      <c r="F11768" s="5" t="str">
        <f t="shared" si="1025"/>
        <v/>
      </c>
      <c r="G11768" s="7">
        <v>107.098</v>
      </c>
      <c r="H11768" s="7">
        <v>104.373</v>
      </c>
      <c r="I11768" s="7">
        <v>120.748</v>
      </c>
      <c r="J11768" s="7">
        <v>128.499</v>
      </c>
      <c r="K11768" s="7">
        <v>112.745</v>
      </c>
      <c r="L11768" s="7">
        <v>115.68899999999999</v>
      </c>
      <c r="M11768" s="7">
        <v>118.01900000000001</v>
      </c>
      <c r="N11768" s="7">
        <v>142.506</v>
      </c>
      <c r="O11768" s="7"/>
    </row>
    <row r="11769" spans="1:15" x14ac:dyDescent="0.2">
      <c r="A11769" s="2">
        <v>0</v>
      </c>
      <c r="B11769" s="5" t="s">
        <v>806</v>
      </c>
      <c r="C11769" s="6" t="s">
        <v>0</v>
      </c>
      <c r="E11769" s="5" t="str">
        <f t="shared" si="1026"/>
        <v/>
      </c>
      <c r="F11769" s="5" t="str">
        <f t="shared" si="1025"/>
        <v/>
      </c>
    </row>
    <row r="11770" spans="1:15" x14ac:dyDescent="0.2">
      <c r="A11770" s="2">
        <v>1</v>
      </c>
      <c r="B11770" s="6" t="s">
        <v>13</v>
      </c>
      <c r="C11770" s="6">
        <v>0</v>
      </c>
      <c r="D11770" s="5" t="s">
        <v>808</v>
      </c>
      <c r="E11770" s="5" t="str">
        <f t="shared" si="1026"/>
        <v/>
      </c>
      <c r="F11770" s="5" t="str">
        <f t="shared" si="1025"/>
        <v/>
      </c>
      <c r="G11770" s="7">
        <v>94.048000000000002</v>
      </c>
      <c r="H11770" s="7">
        <v>99.009</v>
      </c>
      <c r="I11770" s="7">
        <v>72.701999999999998</v>
      </c>
      <c r="J11770" s="7">
        <v>66.506</v>
      </c>
      <c r="K11770" s="7">
        <v>77.304000000000002</v>
      </c>
      <c r="L11770" s="7">
        <v>73.430000000000007</v>
      </c>
      <c r="M11770" s="7">
        <v>62.444000000000003</v>
      </c>
      <c r="N11770" s="7">
        <v>45.398000000000003</v>
      </c>
      <c r="O11770" s="7"/>
    </row>
    <row r="11771" spans="1:15" x14ac:dyDescent="0.2">
      <c r="A11771" s="2">
        <v>1</v>
      </c>
      <c r="B11771" s="6" t="s">
        <v>15</v>
      </c>
      <c r="C11771" s="6">
        <v>0</v>
      </c>
      <c r="D11771" s="5" t="s">
        <v>808</v>
      </c>
      <c r="E11771" s="5" t="str">
        <f t="shared" si="1026"/>
        <v/>
      </c>
      <c r="F11771" s="5" t="str">
        <f t="shared" si="1025"/>
        <v/>
      </c>
      <c r="G11771" s="7">
        <v>96.698999999999998</v>
      </c>
      <c r="H11771" s="7">
        <v>101.22</v>
      </c>
      <c r="I11771" s="7">
        <v>76.683999999999997</v>
      </c>
      <c r="J11771" s="7">
        <v>69.096999999999994</v>
      </c>
      <c r="K11771" s="7">
        <v>79.302000000000007</v>
      </c>
      <c r="L11771" s="7">
        <v>75.759</v>
      </c>
      <c r="M11771" s="7">
        <v>63.573</v>
      </c>
      <c r="N11771" s="7">
        <v>48.75</v>
      </c>
      <c r="O11771" s="7"/>
    </row>
    <row r="11772" spans="1:15" x14ac:dyDescent="0.2">
      <c r="A11772" s="2">
        <v>1</v>
      </c>
      <c r="B11772" s="6" t="s">
        <v>16</v>
      </c>
      <c r="C11772" s="6">
        <v>0</v>
      </c>
      <c r="D11772" s="5" t="s">
        <v>808</v>
      </c>
      <c r="E11772" s="5" t="str">
        <f t="shared" si="1026"/>
        <v/>
      </c>
      <c r="F11772" s="5" t="str">
        <f t="shared" si="1025"/>
        <v/>
      </c>
      <c r="G11772" s="7">
        <v>96.751999999999995</v>
      </c>
      <c r="H11772" s="7">
        <v>100.27</v>
      </c>
      <c r="I11772" s="7">
        <v>77.831000000000003</v>
      </c>
      <c r="J11772" s="7">
        <v>72.206999999999994</v>
      </c>
      <c r="K11772" s="7">
        <v>80.442999999999998</v>
      </c>
      <c r="L11772" s="7">
        <v>77.622</v>
      </c>
      <c r="M11772" s="7">
        <v>66.774000000000001</v>
      </c>
      <c r="N11772" s="7">
        <v>51.970999999999997</v>
      </c>
      <c r="O11772" s="7"/>
    </row>
    <row r="11773" spans="1:15" x14ac:dyDescent="0.2">
      <c r="A11773" s="2">
        <v>1</v>
      </c>
      <c r="B11773" s="6" t="s">
        <v>17</v>
      </c>
      <c r="C11773" s="6">
        <v>0</v>
      </c>
      <c r="D11773" s="5" t="s">
        <v>808</v>
      </c>
      <c r="E11773" s="5" t="str">
        <f t="shared" si="1026"/>
        <v/>
      </c>
      <c r="F11773" s="5" t="str">
        <f t="shared" si="1025"/>
        <v/>
      </c>
      <c r="G11773" s="7">
        <v>100.97</v>
      </c>
      <c r="H11773" s="7">
        <v>100.71299999999999</v>
      </c>
      <c r="I11773" s="7">
        <v>79.631</v>
      </c>
      <c r="J11773" s="7">
        <v>75.489000000000004</v>
      </c>
      <c r="K11773" s="7">
        <v>78.866</v>
      </c>
      <c r="L11773" s="7">
        <v>79.066999999999993</v>
      </c>
      <c r="M11773" s="7">
        <v>68.903999999999996</v>
      </c>
      <c r="N11773" s="7">
        <v>54.869</v>
      </c>
      <c r="O11773" s="7"/>
    </row>
    <row r="11774" spans="1:15" x14ac:dyDescent="0.2">
      <c r="A11774" s="2">
        <v>1</v>
      </c>
      <c r="B11774" s="6" t="s">
        <v>18</v>
      </c>
      <c r="C11774" s="6">
        <v>0</v>
      </c>
      <c r="D11774" s="5" t="s">
        <v>808</v>
      </c>
      <c r="E11774" s="5" t="str">
        <f t="shared" si="1026"/>
        <v/>
      </c>
      <c r="F11774" s="5" t="str">
        <f t="shared" si="1025"/>
        <v/>
      </c>
      <c r="G11774" s="7">
        <v>101.33</v>
      </c>
      <c r="H11774" s="7">
        <v>100.254</v>
      </c>
      <c r="I11774" s="7">
        <v>78.915999999999997</v>
      </c>
      <c r="J11774" s="7">
        <v>77.917000000000002</v>
      </c>
      <c r="K11774" s="7">
        <v>77.88</v>
      </c>
      <c r="L11774" s="7">
        <v>78.716999999999999</v>
      </c>
      <c r="M11774" s="7">
        <v>72.578999999999994</v>
      </c>
      <c r="N11774" s="7">
        <v>57.276000000000003</v>
      </c>
      <c r="O11774" s="7"/>
    </row>
    <row r="11775" spans="1:15" x14ac:dyDescent="0.2">
      <c r="A11775" s="2">
        <v>1</v>
      </c>
      <c r="B11775" s="6" t="s">
        <v>19</v>
      </c>
      <c r="C11775" s="6">
        <v>0</v>
      </c>
      <c r="D11775" s="5" t="s">
        <v>808</v>
      </c>
      <c r="E11775" s="5" t="str">
        <f t="shared" si="1026"/>
        <v/>
      </c>
      <c r="F11775" s="5" t="str">
        <f t="shared" si="1025"/>
        <v/>
      </c>
      <c r="G11775" s="7">
        <v>100.208</v>
      </c>
      <c r="H11775" s="7">
        <v>99.521000000000001</v>
      </c>
      <c r="I11775" s="7">
        <v>79.745000000000005</v>
      </c>
      <c r="J11775" s="7">
        <v>79.319000000000003</v>
      </c>
      <c r="K11775" s="7">
        <v>79.578999999999994</v>
      </c>
      <c r="L11775" s="7">
        <v>80.128</v>
      </c>
      <c r="M11775" s="7">
        <v>76.91</v>
      </c>
      <c r="N11775" s="7">
        <v>61.331000000000003</v>
      </c>
      <c r="O11775" s="7"/>
    </row>
    <row r="11776" spans="1:15" x14ac:dyDescent="0.2">
      <c r="A11776" s="2">
        <v>1</v>
      </c>
      <c r="B11776" s="6" t="s">
        <v>20</v>
      </c>
      <c r="C11776" s="6">
        <v>0</v>
      </c>
      <c r="D11776" s="5" t="s">
        <v>808</v>
      </c>
      <c r="E11776" s="5" t="str">
        <f t="shared" si="1026"/>
        <v/>
      </c>
      <c r="F11776" s="5" t="str">
        <f t="shared" si="1025"/>
        <v/>
      </c>
      <c r="G11776" s="7">
        <v>103.15600000000001</v>
      </c>
      <c r="H11776" s="7">
        <v>102.846</v>
      </c>
      <c r="I11776" s="7">
        <v>85.058000000000007</v>
      </c>
      <c r="J11776" s="7">
        <v>80.617000000000004</v>
      </c>
      <c r="K11776" s="7">
        <v>82.456000000000003</v>
      </c>
      <c r="L11776" s="7">
        <v>82.704999999999998</v>
      </c>
      <c r="M11776" s="7">
        <v>75.415000000000006</v>
      </c>
      <c r="N11776" s="7">
        <v>64.146000000000001</v>
      </c>
      <c r="O11776" s="7"/>
    </row>
    <row r="11777" spans="1:15" x14ac:dyDescent="0.2">
      <c r="A11777" s="2">
        <v>1</v>
      </c>
      <c r="B11777" s="6" t="s">
        <v>21</v>
      </c>
      <c r="C11777" s="6">
        <v>0</v>
      </c>
      <c r="D11777" s="5" t="s">
        <v>808</v>
      </c>
      <c r="E11777" s="5" t="str">
        <f t="shared" si="1026"/>
        <v/>
      </c>
      <c r="F11777" s="5" t="str">
        <f t="shared" si="1025"/>
        <v/>
      </c>
      <c r="G11777" s="7">
        <v>101.045</v>
      </c>
      <c r="H11777" s="7">
        <v>101.48399999999999</v>
      </c>
      <c r="I11777" s="7">
        <v>87.108000000000004</v>
      </c>
      <c r="J11777" s="7">
        <v>81.835999999999999</v>
      </c>
      <c r="K11777" s="7">
        <v>86.206999999999994</v>
      </c>
      <c r="L11777" s="7">
        <v>85.834000000000003</v>
      </c>
      <c r="M11777" s="7">
        <v>77.613</v>
      </c>
      <c r="N11777" s="7">
        <v>67.606999999999999</v>
      </c>
      <c r="O11777" s="7"/>
    </row>
    <row r="11778" spans="1:15" x14ac:dyDescent="0.2">
      <c r="A11778" s="2">
        <v>1</v>
      </c>
      <c r="B11778" s="6" t="s">
        <v>22</v>
      </c>
      <c r="C11778" s="6">
        <v>0</v>
      </c>
      <c r="D11778" s="5" t="s">
        <v>808</v>
      </c>
      <c r="E11778" s="5" t="str">
        <f t="shared" si="1026"/>
        <v/>
      </c>
      <c r="F11778" s="5" t="str">
        <f t="shared" si="1025"/>
        <v/>
      </c>
      <c r="G11778" s="7">
        <v>101.498</v>
      </c>
      <c r="H11778" s="7">
        <v>100.67700000000001</v>
      </c>
      <c r="I11778" s="7">
        <v>89.347999999999999</v>
      </c>
      <c r="J11778" s="7">
        <v>83.578000000000003</v>
      </c>
      <c r="K11778" s="7">
        <v>88.028999999999996</v>
      </c>
      <c r="L11778" s="7">
        <v>88.747</v>
      </c>
      <c r="M11778" s="7">
        <v>79.593000000000004</v>
      </c>
      <c r="N11778" s="7">
        <v>71.114999999999995</v>
      </c>
      <c r="O11778" s="7"/>
    </row>
    <row r="11779" spans="1:15" x14ac:dyDescent="0.2">
      <c r="A11779" s="2">
        <v>1</v>
      </c>
      <c r="B11779" s="6" t="s">
        <v>23</v>
      </c>
      <c r="C11779" s="6">
        <v>0</v>
      </c>
      <c r="D11779" s="5" t="s">
        <v>808</v>
      </c>
      <c r="E11779" s="5" t="str">
        <f t="shared" si="1026"/>
        <v/>
      </c>
      <c r="F11779" s="5" t="str">
        <f t="shared" si="1025"/>
        <v/>
      </c>
      <c r="G11779" s="7">
        <v>99.421000000000006</v>
      </c>
      <c r="H11779" s="7">
        <v>98.936999999999998</v>
      </c>
      <c r="I11779" s="7">
        <v>89.846000000000004</v>
      </c>
      <c r="J11779" s="7">
        <v>85.549000000000007</v>
      </c>
      <c r="K11779" s="7">
        <v>90.37</v>
      </c>
      <c r="L11779" s="7">
        <v>90.811999999999998</v>
      </c>
      <c r="M11779" s="7">
        <v>83.328999999999994</v>
      </c>
      <c r="N11779" s="7">
        <v>74.867999999999995</v>
      </c>
      <c r="O11779" s="7"/>
    </row>
    <row r="11780" spans="1:15" x14ac:dyDescent="0.2">
      <c r="A11780" s="2">
        <v>1</v>
      </c>
      <c r="B11780" s="6" t="s">
        <v>24</v>
      </c>
      <c r="C11780" s="6">
        <v>0</v>
      </c>
      <c r="D11780" s="5" t="s">
        <v>808</v>
      </c>
      <c r="E11780" s="5" t="str">
        <f t="shared" si="1026"/>
        <v/>
      </c>
      <c r="F11780" s="5" t="str">
        <f t="shared" si="1025"/>
        <v/>
      </c>
      <c r="G11780" s="7">
        <v>97.495999999999995</v>
      </c>
      <c r="H11780" s="7">
        <v>97.24</v>
      </c>
      <c r="I11780" s="7">
        <v>90.03</v>
      </c>
      <c r="J11780" s="7">
        <v>87.858999999999995</v>
      </c>
      <c r="K11780" s="7">
        <v>92.341999999999999</v>
      </c>
      <c r="L11780" s="7">
        <v>92.584999999999994</v>
      </c>
      <c r="M11780" s="7">
        <v>88.543000000000006</v>
      </c>
      <c r="N11780" s="7">
        <v>79.715000000000003</v>
      </c>
      <c r="O11780" s="7"/>
    </row>
    <row r="11781" spans="1:15" x14ac:dyDescent="0.2">
      <c r="A11781" s="2">
        <v>1</v>
      </c>
      <c r="B11781" s="6" t="s">
        <v>25</v>
      </c>
      <c r="C11781" s="6">
        <v>0</v>
      </c>
      <c r="D11781" s="5" t="s">
        <v>808</v>
      </c>
      <c r="E11781" s="5" t="str">
        <f t="shared" si="1026"/>
        <v/>
      </c>
      <c r="F11781" s="5" t="str">
        <f t="shared" si="1025"/>
        <v/>
      </c>
      <c r="G11781" s="7">
        <v>98.608000000000004</v>
      </c>
      <c r="H11781" s="7">
        <v>99.167000000000002</v>
      </c>
      <c r="I11781" s="7">
        <v>93.194000000000003</v>
      </c>
      <c r="J11781" s="7">
        <v>89.843000000000004</v>
      </c>
      <c r="K11781" s="7">
        <v>94.51</v>
      </c>
      <c r="L11781" s="7">
        <v>93.977000000000004</v>
      </c>
      <c r="M11781" s="7">
        <v>90.555000000000007</v>
      </c>
      <c r="N11781" s="7">
        <v>84.391999999999996</v>
      </c>
      <c r="O11781" s="7"/>
    </row>
    <row r="11782" spans="1:15" x14ac:dyDescent="0.2">
      <c r="A11782" s="2">
        <v>1</v>
      </c>
      <c r="B11782" s="6" t="s">
        <v>26</v>
      </c>
      <c r="C11782" s="6">
        <v>0</v>
      </c>
      <c r="D11782" s="5" t="s">
        <v>808</v>
      </c>
      <c r="E11782" s="5" t="str">
        <f t="shared" si="1026"/>
        <v/>
      </c>
      <c r="F11782" s="5" t="str">
        <f t="shared" si="1025"/>
        <v/>
      </c>
      <c r="G11782" s="7">
        <v>97.807000000000002</v>
      </c>
      <c r="H11782" s="7">
        <v>98.2</v>
      </c>
      <c r="I11782" s="7">
        <v>94.406999999999996</v>
      </c>
      <c r="J11782" s="7">
        <v>91.872</v>
      </c>
      <c r="K11782" s="7">
        <v>96.524000000000001</v>
      </c>
      <c r="L11782" s="7">
        <v>96.137</v>
      </c>
      <c r="M11782" s="7">
        <v>94.063000000000002</v>
      </c>
      <c r="N11782" s="7">
        <v>88.802000000000007</v>
      </c>
      <c r="O11782" s="7"/>
    </row>
    <row r="11783" spans="1:15" x14ac:dyDescent="0.2">
      <c r="A11783" s="2">
        <v>1</v>
      </c>
      <c r="B11783" s="6" t="s">
        <v>27</v>
      </c>
      <c r="C11783" s="6">
        <v>0</v>
      </c>
      <c r="D11783" s="5" t="s">
        <v>808</v>
      </c>
      <c r="E11783" s="5" t="str">
        <f t="shared" si="1026"/>
        <v/>
      </c>
      <c r="F11783" s="5" t="str">
        <f t="shared" si="1025"/>
        <v/>
      </c>
      <c r="G11783" s="7">
        <v>99.343999999999994</v>
      </c>
      <c r="H11783" s="7">
        <v>99.843999999999994</v>
      </c>
      <c r="I11783" s="7">
        <v>97.977000000000004</v>
      </c>
      <c r="J11783" s="7">
        <v>94.343999999999994</v>
      </c>
      <c r="K11783" s="7">
        <v>98.623000000000005</v>
      </c>
      <c r="L11783" s="7">
        <v>98.13</v>
      </c>
      <c r="M11783" s="7">
        <v>95.123999999999995</v>
      </c>
      <c r="N11783" s="7">
        <v>93.2</v>
      </c>
      <c r="O11783" s="7"/>
    </row>
    <row r="11784" spans="1:15" x14ac:dyDescent="0.2">
      <c r="A11784" s="2">
        <v>1</v>
      </c>
      <c r="B11784" s="6" t="s">
        <v>28</v>
      </c>
      <c r="C11784" s="6">
        <v>0</v>
      </c>
      <c r="D11784" s="5" t="s">
        <v>808</v>
      </c>
      <c r="E11784" s="5" t="str">
        <f t="shared" si="1026"/>
        <v/>
      </c>
      <c r="F11784" s="5" t="str">
        <f t="shared" ref="F11784:F11847" si="1027">IF(LEN(E11784)=0,"",E11784&amp;B11784)</f>
        <v/>
      </c>
      <c r="G11784" s="7">
        <v>99.793999999999997</v>
      </c>
      <c r="H11784" s="7">
        <v>98.965000000000003</v>
      </c>
      <c r="I11784" s="7">
        <v>98.816000000000003</v>
      </c>
      <c r="J11784" s="7">
        <v>97.242999999999995</v>
      </c>
      <c r="K11784" s="7">
        <v>99.021000000000001</v>
      </c>
      <c r="L11784" s="7">
        <v>99.85</v>
      </c>
      <c r="M11784" s="7">
        <v>97.418999999999997</v>
      </c>
      <c r="N11784" s="7">
        <v>96.266000000000005</v>
      </c>
      <c r="O11784" s="7"/>
    </row>
    <row r="11785" spans="1:15" x14ac:dyDescent="0.2">
      <c r="A11785" s="2">
        <v>1</v>
      </c>
      <c r="B11785" s="6" t="s">
        <v>29</v>
      </c>
      <c r="C11785" s="6">
        <v>0</v>
      </c>
      <c r="D11785" s="5" t="s">
        <v>808</v>
      </c>
      <c r="E11785" s="5" t="str">
        <f t="shared" ref="E11785:E11848" si="1028">IF(C11785=0,IF(LEN(D11785)&lt;&gt;3,"",D11785),IF(LEN(D11785)&lt;&gt;4,"",LEFT(D11785,3)))</f>
        <v/>
      </c>
      <c r="F11785" s="5" t="str">
        <f t="shared" si="1027"/>
        <v/>
      </c>
      <c r="G11785" s="7">
        <v>100</v>
      </c>
      <c r="H11785" s="7">
        <v>100</v>
      </c>
      <c r="I11785" s="7">
        <v>100</v>
      </c>
      <c r="J11785" s="7">
        <v>100</v>
      </c>
      <c r="K11785" s="7">
        <v>100</v>
      </c>
      <c r="L11785" s="7">
        <v>100</v>
      </c>
      <c r="M11785" s="7">
        <v>100</v>
      </c>
      <c r="N11785" s="7">
        <v>100</v>
      </c>
      <c r="O11785" s="7"/>
    </row>
    <row r="11786" spans="1:15" x14ac:dyDescent="0.2">
      <c r="A11786" s="2">
        <v>1</v>
      </c>
      <c r="B11786" s="6" t="s">
        <v>30</v>
      </c>
      <c r="C11786" s="6">
        <v>0</v>
      </c>
      <c r="D11786" s="5" t="s">
        <v>808</v>
      </c>
      <c r="E11786" s="5" t="str">
        <f t="shared" si="1028"/>
        <v/>
      </c>
      <c r="F11786" s="5" t="str">
        <f t="shared" si="1027"/>
        <v/>
      </c>
      <c r="G11786" s="7">
        <v>102.83</v>
      </c>
      <c r="H11786" s="7">
        <v>102.54600000000001</v>
      </c>
      <c r="I11786" s="7">
        <v>104.41800000000001</v>
      </c>
      <c r="J11786" s="7">
        <v>101.908</v>
      </c>
      <c r="K11786" s="7">
        <v>101.545</v>
      </c>
      <c r="L11786" s="7">
        <v>101.82599999999999</v>
      </c>
      <c r="M11786" s="7">
        <v>98.703000000000003</v>
      </c>
      <c r="N11786" s="7">
        <v>103.06399999999999</v>
      </c>
      <c r="O11786" s="7"/>
    </row>
    <row r="11787" spans="1:15" x14ac:dyDescent="0.2">
      <c r="A11787" s="2">
        <v>1</v>
      </c>
      <c r="B11787" s="6" t="s">
        <v>31</v>
      </c>
      <c r="C11787" s="6">
        <v>0</v>
      </c>
      <c r="D11787" s="5" t="s">
        <v>808</v>
      </c>
      <c r="E11787" s="5" t="str">
        <f t="shared" si="1028"/>
        <v/>
      </c>
      <c r="F11787" s="5" t="str">
        <f t="shared" si="1027"/>
        <v/>
      </c>
      <c r="G11787" s="7">
        <v>103.07299999999999</v>
      </c>
      <c r="H11787" s="7">
        <v>103.142</v>
      </c>
      <c r="I11787" s="7">
        <v>109.179</v>
      </c>
      <c r="J11787" s="7">
        <v>105.223</v>
      </c>
      <c r="K11787" s="7">
        <v>105.92400000000001</v>
      </c>
      <c r="L11787" s="7">
        <v>105.85299999999999</v>
      </c>
      <c r="M11787" s="7">
        <v>99.972999999999999</v>
      </c>
      <c r="N11787" s="7">
        <v>109.15</v>
      </c>
      <c r="O11787" s="7"/>
    </row>
    <row r="11788" spans="1:15" x14ac:dyDescent="0.2">
      <c r="A11788" s="2">
        <v>1</v>
      </c>
      <c r="B11788" s="6" t="s">
        <v>32</v>
      </c>
      <c r="C11788" s="6">
        <v>0</v>
      </c>
      <c r="D11788" s="5" t="s">
        <v>808</v>
      </c>
      <c r="E11788" s="5" t="str">
        <f t="shared" si="1028"/>
        <v/>
      </c>
      <c r="F11788" s="5" t="str">
        <f t="shared" si="1027"/>
        <v/>
      </c>
      <c r="G11788" s="7">
        <v>103.01</v>
      </c>
      <c r="H11788" s="7">
        <v>102.91800000000001</v>
      </c>
      <c r="I11788" s="7">
        <v>112.789</v>
      </c>
      <c r="J11788" s="7">
        <v>108.63500000000001</v>
      </c>
      <c r="K11788" s="7">
        <v>109.49299999999999</v>
      </c>
      <c r="L11788" s="7">
        <v>109.59099999999999</v>
      </c>
      <c r="M11788" s="7">
        <v>101.955</v>
      </c>
      <c r="N11788" s="7">
        <v>114.99299999999999</v>
      </c>
      <c r="O11788" s="7"/>
    </row>
    <row r="11789" spans="1:15" x14ac:dyDescent="0.2">
      <c r="A11789" s="2">
        <v>1</v>
      </c>
      <c r="B11789" s="6" t="s">
        <v>33</v>
      </c>
      <c r="C11789" s="6">
        <v>0</v>
      </c>
      <c r="D11789" s="5" t="s">
        <v>808</v>
      </c>
      <c r="E11789" s="5" t="str">
        <f t="shared" si="1028"/>
        <v/>
      </c>
      <c r="F11789" s="5" t="str">
        <f t="shared" si="1027"/>
        <v/>
      </c>
      <c r="G11789" s="7">
        <v>103.767</v>
      </c>
      <c r="H11789" s="7">
        <v>102.255</v>
      </c>
      <c r="I11789" s="7">
        <v>115.527</v>
      </c>
      <c r="J11789" s="7">
        <v>111.80500000000001</v>
      </c>
      <c r="K11789" s="7">
        <v>111.333</v>
      </c>
      <c r="L11789" s="7">
        <v>112.979</v>
      </c>
      <c r="M11789" s="7">
        <v>106.129</v>
      </c>
      <c r="N11789" s="7">
        <v>122.608</v>
      </c>
      <c r="O11789" s="7"/>
    </row>
    <row r="11790" spans="1:15" x14ac:dyDescent="0.2">
      <c r="A11790" s="2">
        <v>1</v>
      </c>
      <c r="B11790" s="6" t="s">
        <v>34</v>
      </c>
      <c r="C11790" s="6">
        <v>0</v>
      </c>
      <c r="D11790" s="5" t="s">
        <v>808</v>
      </c>
      <c r="E11790" s="5" t="str">
        <f t="shared" si="1028"/>
        <v/>
      </c>
      <c r="F11790" s="5" t="str">
        <f t="shared" si="1027"/>
        <v/>
      </c>
      <c r="G11790" s="7">
        <v>103.116</v>
      </c>
      <c r="H11790" s="7">
        <v>100.569</v>
      </c>
      <c r="I11790" s="7">
        <v>116.375</v>
      </c>
      <c r="J11790" s="7">
        <v>115.85599999999999</v>
      </c>
      <c r="K11790" s="7">
        <v>112.858</v>
      </c>
      <c r="L11790" s="7">
        <v>115.717</v>
      </c>
      <c r="M11790" s="7">
        <v>112.027</v>
      </c>
      <c r="N11790" s="7">
        <v>130.37200000000001</v>
      </c>
      <c r="O11790" s="7"/>
    </row>
    <row r="11791" spans="1:15" x14ac:dyDescent="0.2">
      <c r="A11791" s="2">
        <v>1</v>
      </c>
      <c r="B11791" s="6" t="s">
        <v>35</v>
      </c>
      <c r="C11791" s="6">
        <v>0</v>
      </c>
      <c r="D11791" s="5" t="s">
        <v>808</v>
      </c>
      <c r="E11791" s="5" t="str">
        <f t="shared" si="1028"/>
        <v/>
      </c>
      <c r="F11791" s="5" t="str">
        <f t="shared" si="1027"/>
        <v/>
      </c>
      <c r="G11791" s="7">
        <v>103.462</v>
      </c>
      <c r="H11791" s="7">
        <v>100.70099999999999</v>
      </c>
      <c r="I11791" s="7">
        <v>116.84099999999999</v>
      </c>
      <c r="J11791" s="7">
        <v>120.518</v>
      </c>
      <c r="K11791" s="7">
        <v>112.931</v>
      </c>
      <c r="L11791" s="7">
        <v>116.02800000000001</v>
      </c>
      <c r="M11791" s="7">
        <v>115.127</v>
      </c>
      <c r="N11791" s="7">
        <v>134.51599999999999</v>
      </c>
      <c r="O11791" s="7"/>
    </row>
    <row r="11792" spans="1:15" x14ac:dyDescent="0.2">
      <c r="A11792" s="2">
        <v>1</v>
      </c>
      <c r="B11792" s="6" t="s">
        <v>36</v>
      </c>
      <c r="C11792" s="6">
        <v>0</v>
      </c>
      <c r="D11792" s="5" t="s">
        <v>808</v>
      </c>
      <c r="E11792" s="5" t="str">
        <f t="shared" si="1028"/>
        <v/>
      </c>
      <c r="F11792" s="5" t="str">
        <f t="shared" si="1027"/>
        <v/>
      </c>
      <c r="G11792" s="7">
        <v>105.066</v>
      </c>
      <c r="H11792" s="7">
        <v>100.35</v>
      </c>
      <c r="I11792" s="7">
        <v>114.223</v>
      </c>
      <c r="J11792" s="7">
        <v>123.898</v>
      </c>
      <c r="K11792" s="7">
        <v>108.71599999999999</v>
      </c>
      <c r="L11792" s="7">
        <v>113.824</v>
      </c>
      <c r="M11792" s="7">
        <v>117.399</v>
      </c>
      <c r="N11792" s="7">
        <v>134.09700000000001</v>
      </c>
      <c r="O11792" s="7"/>
    </row>
    <row r="11793" spans="1:15" x14ac:dyDescent="0.2">
      <c r="A11793" s="2">
        <v>1</v>
      </c>
      <c r="B11793" s="6" t="s">
        <v>37</v>
      </c>
      <c r="C11793" s="6">
        <v>0</v>
      </c>
      <c r="D11793" s="5" t="s">
        <v>808</v>
      </c>
      <c r="E11793" s="5" t="str">
        <f t="shared" si="1028"/>
        <v/>
      </c>
      <c r="F11793" s="5" t="str">
        <f t="shared" si="1027"/>
        <v/>
      </c>
      <c r="G11793" s="7">
        <v>109.581</v>
      </c>
      <c r="H11793" s="7">
        <v>104.655</v>
      </c>
      <c r="I11793" s="7">
        <v>117.78700000000001</v>
      </c>
      <c r="J11793" s="7">
        <v>125.541</v>
      </c>
      <c r="K11793" s="7">
        <v>107.489</v>
      </c>
      <c r="L11793" s="7">
        <v>112.548</v>
      </c>
      <c r="M11793" s="7">
        <v>116.649</v>
      </c>
      <c r="N11793" s="7">
        <v>137.398</v>
      </c>
      <c r="O11793" s="7"/>
    </row>
    <row r="11794" spans="1:15" x14ac:dyDescent="0.2">
      <c r="A11794" s="2">
        <v>1</v>
      </c>
      <c r="B11794" s="6" t="s">
        <v>63</v>
      </c>
      <c r="C11794" s="6">
        <v>0</v>
      </c>
      <c r="D11794" s="5" t="s">
        <v>808</v>
      </c>
      <c r="E11794" s="5" t="str">
        <f t="shared" si="1028"/>
        <v/>
      </c>
      <c r="F11794" s="5" t="str">
        <f t="shared" si="1027"/>
        <v/>
      </c>
      <c r="G11794" s="7">
        <v>107.098</v>
      </c>
      <c r="H11794" s="7">
        <v>104.373</v>
      </c>
      <c r="I11794" s="7">
        <v>120.748</v>
      </c>
      <c r="J11794" s="7">
        <v>128.499</v>
      </c>
      <c r="K11794" s="7">
        <v>112.745</v>
      </c>
      <c r="L11794" s="7">
        <v>115.68899999999999</v>
      </c>
      <c r="M11794" s="7">
        <v>118.01900000000001</v>
      </c>
      <c r="N11794" s="7">
        <v>142.506</v>
      </c>
      <c r="O11794" s="7"/>
    </row>
    <row r="11795" spans="1:15" x14ac:dyDescent="0.2">
      <c r="A11795" s="2">
        <v>0</v>
      </c>
      <c r="B11795" s="5" t="s">
        <v>809</v>
      </c>
      <c r="C11795" s="6" t="s">
        <v>0</v>
      </c>
      <c r="E11795" s="5" t="str">
        <f t="shared" si="1028"/>
        <v/>
      </c>
      <c r="F11795" s="5" t="str">
        <f t="shared" si="1027"/>
        <v/>
      </c>
    </row>
    <row r="11796" spans="1:15" x14ac:dyDescent="0.2">
      <c r="A11796" s="2">
        <v>1</v>
      </c>
      <c r="B11796" s="6" t="s">
        <v>13</v>
      </c>
      <c r="C11796" s="6">
        <v>0</v>
      </c>
      <c r="D11796" s="5" t="s">
        <v>810</v>
      </c>
      <c r="E11796" s="5" t="str">
        <f t="shared" si="1028"/>
        <v/>
      </c>
      <c r="F11796" s="5" t="str">
        <f t="shared" si="1027"/>
        <v/>
      </c>
      <c r="G11796" s="7">
        <v>78.596999999999994</v>
      </c>
      <c r="H11796" s="7">
        <v>88.090999999999994</v>
      </c>
      <c r="I11796" s="7">
        <v>67.885000000000005</v>
      </c>
      <c r="J11796" s="7">
        <v>66.513000000000005</v>
      </c>
      <c r="K11796" s="7">
        <v>86.370999999999995</v>
      </c>
      <c r="L11796" s="7">
        <v>77.063000000000002</v>
      </c>
      <c r="M11796" s="7">
        <v>88.495999999999995</v>
      </c>
      <c r="N11796" s="7">
        <v>60.076000000000001</v>
      </c>
      <c r="O11796" s="7"/>
    </row>
    <row r="11797" spans="1:15" x14ac:dyDescent="0.2">
      <c r="A11797" s="2">
        <v>1</v>
      </c>
      <c r="B11797" s="6" t="s">
        <v>15</v>
      </c>
      <c r="C11797" s="6">
        <v>0</v>
      </c>
      <c r="D11797" s="5" t="s">
        <v>810</v>
      </c>
      <c r="E11797" s="5" t="str">
        <f t="shared" si="1028"/>
        <v/>
      </c>
      <c r="F11797" s="5" t="str">
        <f t="shared" si="1027"/>
        <v/>
      </c>
      <c r="G11797" s="7">
        <v>82.622</v>
      </c>
      <c r="H11797" s="7">
        <v>91.040999999999997</v>
      </c>
      <c r="I11797" s="7">
        <v>72.040000000000006</v>
      </c>
      <c r="J11797" s="7">
        <v>69.132999999999996</v>
      </c>
      <c r="K11797" s="7">
        <v>87.191999999999993</v>
      </c>
      <c r="L11797" s="7">
        <v>79.129000000000005</v>
      </c>
      <c r="M11797" s="7">
        <v>88.453000000000003</v>
      </c>
      <c r="N11797" s="7">
        <v>63.720999999999997</v>
      </c>
      <c r="O11797" s="7"/>
    </row>
    <row r="11798" spans="1:15" x14ac:dyDescent="0.2">
      <c r="A11798" s="2">
        <v>1</v>
      </c>
      <c r="B11798" s="6" t="s">
        <v>16</v>
      </c>
      <c r="C11798" s="6">
        <v>0</v>
      </c>
      <c r="D11798" s="5" t="s">
        <v>810</v>
      </c>
      <c r="E11798" s="5" t="str">
        <f t="shared" si="1028"/>
        <v/>
      </c>
      <c r="F11798" s="5" t="str">
        <f t="shared" si="1027"/>
        <v/>
      </c>
      <c r="G11798" s="7">
        <v>83.287000000000006</v>
      </c>
      <c r="H11798" s="7">
        <v>91.192999999999998</v>
      </c>
      <c r="I11798" s="7">
        <v>73.325999999999993</v>
      </c>
      <c r="J11798" s="7">
        <v>72.254000000000005</v>
      </c>
      <c r="K11798" s="7">
        <v>88.04</v>
      </c>
      <c r="L11798" s="7">
        <v>80.406999999999996</v>
      </c>
      <c r="M11798" s="7">
        <v>92.194999999999993</v>
      </c>
      <c r="N11798" s="7">
        <v>67.602000000000004</v>
      </c>
      <c r="O11798" s="7"/>
    </row>
    <row r="11799" spans="1:15" x14ac:dyDescent="0.2">
      <c r="A11799" s="2">
        <v>1</v>
      </c>
      <c r="B11799" s="6" t="s">
        <v>17</v>
      </c>
      <c r="C11799" s="6">
        <v>0</v>
      </c>
      <c r="D11799" s="5" t="s">
        <v>810</v>
      </c>
      <c r="E11799" s="5" t="str">
        <f t="shared" si="1028"/>
        <v/>
      </c>
      <c r="F11799" s="5" t="str">
        <f t="shared" si="1027"/>
        <v/>
      </c>
      <c r="G11799" s="7">
        <v>87.248000000000005</v>
      </c>
      <c r="H11799" s="7">
        <v>92.74</v>
      </c>
      <c r="I11799" s="7">
        <v>75.066999999999993</v>
      </c>
      <c r="J11799" s="7">
        <v>75.543999999999997</v>
      </c>
      <c r="K11799" s="7">
        <v>86.037999999999997</v>
      </c>
      <c r="L11799" s="7">
        <v>80.942999999999998</v>
      </c>
      <c r="M11799" s="7">
        <v>94.828999999999994</v>
      </c>
      <c r="N11799" s="7">
        <v>71.185000000000002</v>
      </c>
      <c r="O11799" s="7"/>
    </row>
    <row r="11800" spans="1:15" x14ac:dyDescent="0.2">
      <c r="A11800" s="2">
        <v>1</v>
      </c>
      <c r="B11800" s="6" t="s">
        <v>18</v>
      </c>
      <c r="C11800" s="6">
        <v>0</v>
      </c>
      <c r="D11800" s="5" t="s">
        <v>810</v>
      </c>
      <c r="E11800" s="5" t="str">
        <f t="shared" si="1028"/>
        <v/>
      </c>
      <c r="F11800" s="5" t="str">
        <f t="shared" si="1027"/>
        <v/>
      </c>
      <c r="G11800" s="7">
        <v>85.906000000000006</v>
      </c>
      <c r="H11800" s="7">
        <v>91.35</v>
      </c>
      <c r="I11800" s="7">
        <v>74.144000000000005</v>
      </c>
      <c r="J11800" s="7">
        <v>78.072999999999993</v>
      </c>
      <c r="K11800" s="7">
        <v>86.308000000000007</v>
      </c>
      <c r="L11800" s="7">
        <v>81.164000000000001</v>
      </c>
      <c r="M11800" s="7">
        <v>100.169</v>
      </c>
      <c r="N11800" s="7">
        <v>74.269000000000005</v>
      </c>
      <c r="O11800" s="7"/>
    </row>
    <row r="11801" spans="1:15" x14ac:dyDescent="0.2">
      <c r="A11801" s="2">
        <v>1</v>
      </c>
      <c r="B11801" s="6" t="s">
        <v>19</v>
      </c>
      <c r="C11801" s="6">
        <v>0</v>
      </c>
      <c r="D11801" s="5" t="s">
        <v>810</v>
      </c>
      <c r="E11801" s="5" t="str">
        <f t="shared" si="1028"/>
        <v/>
      </c>
      <c r="F11801" s="5" t="str">
        <f t="shared" si="1027"/>
        <v/>
      </c>
      <c r="G11801" s="7">
        <v>88.155000000000001</v>
      </c>
      <c r="H11801" s="7">
        <v>92.731999999999999</v>
      </c>
      <c r="I11801" s="7">
        <v>75.001999999999995</v>
      </c>
      <c r="J11801" s="7">
        <v>79.507000000000005</v>
      </c>
      <c r="K11801" s="7">
        <v>85.078999999999994</v>
      </c>
      <c r="L11801" s="7">
        <v>80.88</v>
      </c>
      <c r="M11801" s="7">
        <v>100.042</v>
      </c>
      <c r="N11801" s="7">
        <v>75.033000000000001</v>
      </c>
      <c r="O11801" s="7"/>
    </row>
    <row r="11802" spans="1:15" x14ac:dyDescent="0.2">
      <c r="A11802" s="2">
        <v>1</v>
      </c>
      <c r="B11802" s="6" t="s">
        <v>20</v>
      </c>
      <c r="C11802" s="6">
        <v>0</v>
      </c>
      <c r="D11802" s="5" t="s">
        <v>810</v>
      </c>
      <c r="E11802" s="5" t="str">
        <f t="shared" si="1028"/>
        <v/>
      </c>
      <c r="F11802" s="5" t="str">
        <f t="shared" si="1027"/>
        <v/>
      </c>
      <c r="G11802" s="7">
        <v>85.275999999999996</v>
      </c>
      <c r="H11802" s="7">
        <v>90.475999999999999</v>
      </c>
      <c r="I11802" s="7">
        <v>75.888999999999996</v>
      </c>
      <c r="J11802" s="7">
        <v>80.831000000000003</v>
      </c>
      <c r="K11802" s="7">
        <v>88.992000000000004</v>
      </c>
      <c r="L11802" s="7">
        <v>83.878</v>
      </c>
      <c r="M11802" s="7">
        <v>97.927999999999997</v>
      </c>
      <c r="N11802" s="7">
        <v>74.316999999999993</v>
      </c>
      <c r="O11802" s="7"/>
    </row>
    <row r="11803" spans="1:15" x14ac:dyDescent="0.2">
      <c r="A11803" s="2">
        <v>1</v>
      </c>
      <c r="B11803" s="6" t="s">
        <v>21</v>
      </c>
      <c r="C11803" s="6">
        <v>0</v>
      </c>
      <c r="D11803" s="5" t="s">
        <v>810</v>
      </c>
      <c r="E11803" s="5" t="str">
        <f t="shared" si="1028"/>
        <v/>
      </c>
      <c r="F11803" s="5" t="str">
        <f t="shared" si="1027"/>
        <v/>
      </c>
      <c r="G11803" s="7">
        <v>84.18</v>
      </c>
      <c r="H11803" s="7">
        <v>88.936000000000007</v>
      </c>
      <c r="I11803" s="7">
        <v>77.319999999999993</v>
      </c>
      <c r="J11803" s="7">
        <v>82.066000000000003</v>
      </c>
      <c r="K11803" s="7">
        <v>91.85</v>
      </c>
      <c r="L11803" s="7">
        <v>86.938000000000002</v>
      </c>
      <c r="M11803" s="7">
        <v>92.409000000000006</v>
      </c>
      <c r="N11803" s="7">
        <v>71.45</v>
      </c>
      <c r="O11803" s="7"/>
    </row>
    <row r="11804" spans="1:15" x14ac:dyDescent="0.2">
      <c r="A11804" s="2">
        <v>1</v>
      </c>
      <c r="B11804" s="6" t="s">
        <v>22</v>
      </c>
      <c r="C11804" s="6">
        <v>0</v>
      </c>
      <c r="D11804" s="5" t="s">
        <v>810</v>
      </c>
      <c r="E11804" s="5" t="str">
        <f t="shared" si="1028"/>
        <v/>
      </c>
      <c r="F11804" s="5" t="str">
        <f t="shared" si="1027"/>
        <v/>
      </c>
      <c r="G11804" s="7">
        <v>88.141000000000005</v>
      </c>
      <c r="H11804" s="7">
        <v>89.384</v>
      </c>
      <c r="I11804" s="7">
        <v>76.933000000000007</v>
      </c>
      <c r="J11804" s="7">
        <v>83.823999999999998</v>
      </c>
      <c r="K11804" s="7">
        <v>87.284000000000006</v>
      </c>
      <c r="L11804" s="7">
        <v>86.07</v>
      </c>
      <c r="M11804" s="7">
        <v>87.649000000000001</v>
      </c>
      <c r="N11804" s="7">
        <v>67.430999999999997</v>
      </c>
      <c r="O11804" s="7"/>
    </row>
    <row r="11805" spans="1:15" x14ac:dyDescent="0.2">
      <c r="A11805" s="2">
        <v>1</v>
      </c>
      <c r="B11805" s="6" t="s">
        <v>23</v>
      </c>
      <c r="C11805" s="6">
        <v>0</v>
      </c>
      <c r="D11805" s="5" t="s">
        <v>810</v>
      </c>
      <c r="E11805" s="5" t="str">
        <f t="shared" si="1028"/>
        <v/>
      </c>
      <c r="F11805" s="5" t="str">
        <f t="shared" si="1027"/>
        <v/>
      </c>
      <c r="G11805" s="7">
        <v>85.912999999999997</v>
      </c>
      <c r="H11805" s="7">
        <v>88.114000000000004</v>
      </c>
      <c r="I11805" s="7">
        <v>77.73</v>
      </c>
      <c r="J11805" s="7">
        <v>85.819000000000003</v>
      </c>
      <c r="K11805" s="7">
        <v>90.475999999999999</v>
      </c>
      <c r="L11805" s="7">
        <v>88.215999999999994</v>
      </c>
      <c r="M11805" s="7">
        <v>92.941999999999993</v>
      </c>
      <c r="N11805" s="7">
        <v>72.244</v>
      </c>
      <c r="O11805" s="7"/>
    </row>
    <row r="11806" spans="1:15" x14ac:dyDescent="0.2">
      <c r="A11806" s="2">
        <v>1</v>
      </c>
      <c r="B11806" s="6" t="s">
        <v>24</v>
      </c>
      <c r="C11806" s="6">
        <v>0</v>
      </c>
      <c r="D11806" s="5" t="s">
        <v>810</v>
      </c>
      <c r="E11806" s="5" t="str">
        <f t="shared" si="1028"/>
        <v/>
      </c>
      <c r="F11806" s="5" t="str">
        <f t="shared" si="1027"/>
        <v/>
      </c>
      <c r="G11806" s="7">
        <v>87.447000000000003</v>
      </c>
      <c r="H11806" s="7">
        <v>89.856999999999999</v>
      </c>
      <c r="I11806" s="7">
        <v>81.721000000000004</v>
      </c>
      <c r="J11806" s="7">
        <v>88.150999999999996</v>
      </c>
      <c r="K11806" s="7">
        <v>93.451999999999998</v>
      </c>
      <c r="L11806" s="7">
        <v>90.944999999999993</v>
      </c>
      <c r="M11806" s="7">
        <v>93.281999999999996</v>
      </c>
      <c r="N11806" s="7">
        <v>76.230999999999995</v>
      </c>
      <c r="O11806" s="7"/>
    </row>
    <row r="11807" spans="1:15" x14ac:dyDescent="0.2">
      <c r="A11807" s="2">
        <v>1</v>
      </c>
      <c r="B11807" s="6" t="s">
        <v>25</v>
      </c>
      <c r="C11807" s="6">
        <v>0</v>
      </c>
      <c r="D11807" s="5" t="s">
        <v>810</v>
      </c>
      <c r="E11807" s="5" t="str">
        <f t="shared" si="1028"/>
        <v/>
      </c>
      <c r="F11807" s="5" t="str">
        <f t="shared" si="1027"/>
        <v/>
      </c>
      <c r="G11807" s="7">
        <v>87.858000000000004</v>
      </c>
      <c r="H11807" s="7">
        <v>91.668999999999997</v>
      </c>
      <c r="I11807" s="7">
        <v>86.043000000000006</v>
      </c>
      <c r="J11807" s="7">
        <v>90.281999999999996</v>
      </c>
      <c r="K11807" s="7">
        <v>97.933999999999997</v>
      </c>
      <c r="L11807" s="7">
        <v>93.863</v>
      </c>
      <c r="M11807" s="7">
        <v>94.549000000000007</v>
      </c>
      <c r="N11807" s="7">
        <v>81.352999999999994</v>
      </c>
      <c r="O11807" s="7"/>
    </row>
    <row r="11808" spans="1:15" x14ac:dyDescent="0.2">
      <c r="A11808" s="2">
        <v>1</v>
      </c>
      <c r="B11808" s="6" t="s">
        <v>26</v>
      </c>
      <c r="C11808" s="6">
        <v>0</v>
      </c>
      <c r="D11808" s="5" t="s">
        <v>810</v>
      </c>
      <c r="E11808" s="5" t="str">
        <f t="shared" si="1028"/>
        <v/>
      </c>
      <c r="F11808" s="5" t="str">
        <f t="shared" si="1027"/>
        <v/>
      </c>
      <c r="G11808" s="7">
        <v>91.722999999999999</v>
      </c>
      <c r="H11808" s="7">
        <v>96.120999999999995</v>
      </c>
      <c r="I11808" s="7">
        <v>92.694000000000003</v>
      </c>
      <c r="J11808" s="7">
        <v>92.494</v>
      </c>
      <c r="K11808" s="7">
        <v>101.059</v>
      </c>
      <c r="L11808" s="7">
        <v>96.435000000000002</v>
      </c>
      <c r="M11808" s="7">
        <v>96.031999999999996</v>
      </c>
      <c r="N11808" s="7">
        <v>89.016000000000005</v>
      </c>
      <c r="O11808" s="7"/>
    </row>
    <row r="11809" spans="1:15" x14ac:dyDescent="0.2">
      <c r="A11809" s="2">
        <v>1</v>
      </c>
      <c r="B11809" s="6" t="s">
        <v>27</v>
      </c>
      <c r="C11809" s="6">
        <v>0</v>
      </c>
      <c r="D11809" s="5" t="s">
        <v>810</v>
      </c>
      <c r="E11809" s="5" t="str">
        <f t="shared" si="1028"/>
        <v/>
      </c>
      <c r="F11809" s="5" t="str">
        <f t="shared" si="1027"/>
        <v/>
      </c>
      <c r="G11809" s="7">
        <v>100.242</v>
      </c>
      <c r="H11809" s="7">
        <v>105.06</v>
      </c>
      <c r="I11809" s="7">
        <v>102.392</v>
      </c>
      <c r="J11809" s="7">
        <v>94.703999999999994</v>
      </c>
      <c r="K11809" s="7">
        <v>102.145</v>
      </c>
      <c r="L11809" s="7">
        <v>97.46</v>
      </c>
      <c r="M11809" s="7">
        <v>93.311999999999998</v>
      </c>
      <c r="N11809" s="7">
        <v>95.543999999999997</v>
      </c>
      <c r="O11809" s="7"/>
    </row>
    <row r="11810" spans="1:15" x14ac:dyDescent="0.2">
      <c r="A11810" s="2">
        <v>1</v>
      </c>
      <c r="B11810" s="6" t="s">
        <v>28</v>
      </c>
      <c r="C11810" s="6">
        <v>0</v>
      </c>
      <c r="D11810" s="5" t="s">
        <v>810</v>
      </c>
      <c r="E11810" s="5" t="str">
        <f t="shared" si="1028"/>
        <v/>
      </c>
      <c r="F11810" s="5" t="str">
        <f t="shared" si="1027"/>
        <v/>
      </c>
      <c r="G11810" s="7">
        <v>100.37</v>
      </c>
      <c r="H11810" s="7">
        <v>102.96</v>
      </c>
      <c r="I11810" s="7">
        <v>101.223</v>
      </c>
      <c r="J11810" s="7">
        <v>97.474000000000004</v>
      </c>
      <c r="K11810" s="7">
        <v>100.85</v>
      </c>
      <c r="L11810" s="7">
        <v>98.311999999999998</v>
      </c>
      <c r="M11810" s="7">
        <v>96.567999999999998</v>
      </c>
      <c r="N11810" s="7">
        <v>97.748999999999995</v>
      </c>
      <c r="O11810" s="7"/>
    </row>
    <row r="11811" spans="1:15" x14ac:dyDescent="0.2">
      <c r="A11811" s="2">
        <v>1</v>
      </c>
      <c r="B11811" s="6" t="s">
        <v>29</v>
      </c>
      <c r="C11811" s="6">
        <v>0</v>
      </c>
      <c r="D11811" s="5" t="s">
        <v>810</v>
      </c>
      <c r="E11811" s="5" t="str">
        <f t="shared" si="1028"/>
        <v/>
      </c>
      <c r="F11811" s="5" t="str">
        <f t="shared" si="1027"/>
        <v/>
      </c>
      <c r="G11811" s="7">
        <v>100</v>
      </c>
      <c r="H11811" s="7">
        <v>100</v>
      </c>
      <c r="I11811" s="7">
        <v>100</v>
      </c>
      <c r="J11811" s="7">
        <v>100</v>
      </c>
      <c r="K11811" s="7">
        <v>100</v>
      </c>
      <c r="L11811" s="7">
        <v>100</v>
      </c>
      <c r="M11811" s="7">
        <v>100</v>
      </c>
      <c r="N11811" s="7">
        <v>100</v>
      </c>
      <c r="O11811" s="7"/>
    </row>
    <row r="11812" spans="1:15" x14ac:dyDescent="0.2">
      <c r="A11812" s="2">
        <v>1</v>
      </c>
      <c r="B11812" s="6" t="s">
        <v>30</v>
      </c>
      <c r="C11812" s="6">
        <v>0</v>
      </c>
      <c r="D11812" s="5" t="s">
        <v>810</v>
      </c>
      <c r="E11812" s="5" t="str">
        <f t="shared" si="1028"/>
        <v/>
      </c>
      <c r="F11812" s="5" t="str">
        <f t="shared" si="1027"/>
        <v/>
      </c>
      <c r="G11812" s="7">
        <v>104.491</v>
      </c>
      <c r="H11812" s="7">
        <v>101.386</v>
      </c>
      <c r="I11812" s="7">
        <v>102.58499999999999</v>
      </c>
      <c r="J11812" s="7">
        <v>103.087</v>
      </c>
      <c r="K11812" s="7">
        <v>98.176000000000002</v>
      </c>
      <c r="L11812" s="7">
        <v>101.18300000000001</v>
      </c>
      <c r="M11812" s="7">
        <v>103.43300000000001</v>
      </c>
      <c r="N11812" s="7">
        <v>106.107</v>
      </c>
      <c r="O11812" s="7"/>
    </row>
    <row r="11813" spans="1:15" x14ac:dyDescent="0.2">
      <c r="A11813" s="2">
        <v>1</v>
      </c>
      <c r="B11813" s="6" t="s">
        <v>31</v>
      </c>
      <c r="C11813" s="6">
        <v>0</v>
      </c>
      <c r="D11813" s="5" t="s">
        <v>810</v>
      </c>
      <c r="E11813" s="5" t="str">
        <f t="shared" si="1028"/>
        <v/>
      </c>
      <c r="F11813" s="5" t="str">
        <f t="shared" si="1027"/>
        <v/>
      </c>
      <c r="G11813" s="7">
        <v>107.021</v>
      </c>
      <c r="H11813" s="7">
        <v>102.94499999999999</v>
      </c>
      <c r="I11813" s="7">
        <v>106.193</v>
      </c>
      <c r="J11813" s="7">
        <v>106.19199999999999</v>
      </c>
      <c r="K11813" s="7">
        <v>99.225999999999999</v>
      </c>
      <c r="L11813" s="7">
        <v>103.155</v>
      </c>
      <c r="M11813" s="7">
        <v>105.325</v>
      </c>
      <c r="N11813" s="7">
        <v>111.84699999999999</v>
      </c>
      <c r="O11813" s="7"/>
    </row>
    <row r="11814" spans="1:15" x14ac:dyDescent="0.2">
      <c r="A11814" s="2">
        <v>1</v>
      </c>
      <c r="B11814" s="6" t="s">
        <v>32</v>
      </c>
      <c r="C11814" s="6">
        <v>0</v>
      </c>
      <c r="D11814" s="5" t="s">
        <v>810</v>
      </c>
      <c r="E11814" s="5" t="str">
        <f t="shared" si="1028"/>
        <v/>
      </c>
      <c r="F11814" s="5" t="str">
        <f t="shared" si="1027"/>
        <v/>
      </c>
      <c r="G11814" s="7">
        <v>109.18600000000001</v>
      </c>
      <c r="H11814" s="7">
        <v>106.456</v>
      </c>
      <c r="I11814" s="7">
        <v>111.15900000000001</v>
      </c>
      <c r="J11814" s="7">
        <v>110.503</v>
      </c>
      <c r="K11814" s="7">
        <v>101.807</v>
      </c>
      <c r="L11814" s="7">
        <v>104.417</v>
      </c>
      <c r="M11814" s="7">
        <v>101.31</v>
      </c>
      <c r="N11814" s="7">
        <v>112.61499999999999</v>
      </c>
      <c r="O11814" s="7"/>
    </row>
    <row r="11815" spans="1:15" x14ac:dyDescent="0.2">
      <c r="A11815" s="2">
        <v>1</v>
      </c>
      <c r="B11815" s="6" t="s">
        <v>33</v>
      </c>
      <c r="C11815" s="6">
        <v>0</v>
      </c>
      <c r="D11815" s="5" t="s">
        <v>810</v>
      </c>
      <c r="E11815" s="5" t="str">
        <f t="shared" si="1028"/>
        <v/>
      </c>
      <c r="F11815" s="5" t="str">
        <f t="shared" si="1027"/>
        <v/>
      </c>
      <c r="G11815" s="7">
        <v>110.914</v>
      </c>
      <c r="H11815" s="7">
        <v>107.935</v>
      </c>
      <c r="I11815" s="7">
        <v>118.985</v>
      </c>
      <c r="J11815" s="7">
        <v>114.70099999999999</v>
      </c>
      <c r="K11815" s="7">
        <v>107.277</v>
      </c>
      <c r="L11815" s="7">
        <v>110.238</v>
      </c>
      <c r="M11815" s="7">
        <v>105.932</v>
      </c>
      <c r="N11815" s="7">
        <v>126.04300000000001</v>
      </c>
      <c r="O11815" s="7"/>
    </row>
    <row r="11816" spans="1:15" x14ac:dyDescent="0.2">
      <c r="A11816" s="2">
        <v>1</v>
      </c>
      <c r="B11816" s="6" t="s">
        <v>34</v>
      </c>
      <c r="C11816" s="6">
        <v>0</v>
      </c>
      <c r="D11816" s="5" t="s">
        <v>810</v>
      </c>
      <c r="E11816" s="5" t="str">
        <f t="shared" si="1028"/>
        <v/>
      </c>
      <c r="F11816" s="5" t="str">
        <f t="shared" si="1027"/>
        <v/>
      </c>
      <c r="G11816" s="7">
        <v>113.717</v>
      </c>
      <c r="H11816" s="7">
        <v>111.40900000000001</v>
      </c>
      <c r="I11816" s="7">
        <v>124.256</v>
      </c>
      <c r="J11816" s="7">
        <v>121.006</v>
      </c>
      <c r="K11816" s="7">
        <v>109.267</v>
      </c>
      <c r="L11816" s="7">
        <v>111.532</v>
      </c>
      <c r="M11816" s="7">
        <v>107.81699999999999</v>
      </c>
      <c r="N11816" s="7">
        <v>133.96899999999999</v>
      </c>
      <c r="O11816" s="7"/>
    </row>
    <row r="11817" spans="1:15" x14ac:dyDescent="0.2">
      <c r="A11817" s="2">
        <v>1</v>
      </c>
      <c r="B11817" s="6" t="s">
        <v>35</v>
      </c>
      <c r="C11817" s="6">
        <v>0</v>
      </c>
      <c r="D11817" s="5" t="s">
        <v>810</v>
      </c>
      <c r="E11817" s="5" t="str">
        <f t="shared" si="1028"/>
        <v/>
      </c>
      <c r="F11817" s="5" t="str">
        <f t="shared" si="1027"/>
        <v/>
      </c>
      <c r="G11817" s="7">
        <v>113.021</v>
      </c>
      <c r="H11817" s="7">
        <v>114.249</v>
      </c>
      <c r="I11817" s="7">
        <v>123.855</v>
      </c>
      <c r="J11817" s="7">
        <v>126.495</v>
      </c>
      <c r="K11817" s="7">
        <v>109.586</v>
      </c>
      <c r="L11817" s="7">
        <v>108.408</v>
      </c>
      <c r="M11817" s="7">
        <v>112.607</v>
      </c>
      <c r="N11817" s="7">
        <v>139.47</v>
      </c>
      <c r="O11817" s="7"/>
    </row>
    <row r="11818" spans="1:15" x14ac:dyDescent="0.2">
      <c r="A11818" s="2">
        <v>1</v>
      </c>
      <c r="B11818" s="6" t="s">
        <v>36</v>
      </c>
      <c r="C11818" s="6">
        <v>0</v>
      </c>
      <c r="D11818" s="5" t="s">
        <v>810</v>
      </c>
      <c r="E11818" s="5" t="str">
        <f t="shared" si="1028"/>
        <v/>
      </c>
      <c r="F11818" s="5" t="str">
        <f t="shared" si="1027"/>
        <v/>
      </c>
      <c r="G11818" s="7">
        <v>107.61199999999999</v>
      </c>
      <c r="H11818" s="7">
        <v>111.039</v>
      </c>
      <c r="I11818" s="7">
        <v>114.946</v>
      </c>
      <c r="J11818" s="7">
        <v>130.85</v>
      </c>
      <c r="K11818" s="7">
        <v>106.815</v>
      </c>
      <c r="L11818" s="7">
        <v>103.518</v>
      </c>
      <c r="M11818" s="7">
        <v>112.342</v>
      </c>
      <c r="N11818" s="7">
        <v>129.13200000000001</v>
      </c>
      <c r="O11818" s="7"/>
    </row>
    <row r="11819" spans="1:15" x14ac:dyDescent="0.2">
      <c r="A11819" s="2">
        <v>1</v>
      </c>
      <c r="B11819" s="6" t="s">
        <v>37</v>
      </c>
      <c r="C11819" s="6">
        <v>0</v>
      </c>
      <c r="D11819" s="5" t="s">
        <v>810</v>
      </c>
      <c r="E11819" s="5" t="str">
        <f t="shared" si="1028"/>
        <v/>
      </c>
      <c r="F11819" s="5" t="str">
        <f t="shared" si="1027"/>
        <v/>
      </c>
      <c r="G11819" s="7">
        <v>106.85899999999999</v>
      </c>
      <c r="H11819" s="7">
        <v>111.129</v>
      </c>
      <c r="I11819" s="7">
        <v>116.423</v>
      </c>
      <c r="J11819" s="7">
        <v>133.71</v>
      </c>
      <c r="K11819" s="7">
        <v>108.95</v>
      </c>
      <c r="L11819" s="7">
        <v>104.764</v>
      </c>
      <c r="M11819" s="7">
        <v>112.795</v>
      </c>
      <c r="N11819" s="7">
        <v>131.31899999999999</v>
      </c>
      <c r="O11819" s="7"/>
    </row>
    <row r="11820" spans="1:15" x14ac:dyDescent="0.2">
      <c r="A11820" s="2">
        <v>1</v>
      </c>
      <c r="B11820" s="6" t="s">
        <v>63</v>
      </c>
      <c r="C11820" s="6">
        <v>0</v>
      </c>
      <c r="D11820" s="5" t="s">
        <v>810</v>
      </c>
      <c r="E11820" s="5" t="str">
        <f t="shared" si="1028"/>
        <v/>
      </c>
      <c r="F11820" s="5" t="str">
        <f t="shared" si="1027"/>
        <v/>
      </c>
      <c r="G11820" s="7">
        <v>108.944</v>
      </c>
      <c r="H11820" s="7">
        <v>107.675</v>
      </c>
      <c r="I11820" s="7">
        <v>116.881</v>
      </c>
      <c r="J11820" s="7">
        <v>136.70400000000001</v>
      </c>
      <c r="K11820" s="7">
        <v>107.285</v>
      </c>
      <c r="L11820" s="7">
        <v>108.55</v>
      </c>
      <c r="M11820" s="7">
        <v>122.373</v>
      </c>
      <c r="N11820" s="7">
        <v>143.03100000000001</v>
      </c>
      <c r="O11820" s="7"/>
    </row>
    <row r="11821" spans="1:15" x14ac:dyDescent="0.2">
      <c r="A11821" s="2">
        <v>0</v>
      </c>
      <c r="B11821" s="5" t="s">
        <v>811</v>
      </c>
      <c r="C11821" s="6" t="s">
        <v>0</v>
      </c>
      <c r="E11821" s="5" t="str">
        <f t="shared" si="1028"/>
        <v/>
      </c>
      <c r="F11821" s="5" t="str">
        <f t="shared" si="1027"/>
        <v/>
      </c>
    </row>
    <row r="11822" spans="1:15" x14ac:dyDescent="0.2">
      <c r="A11822" s="2">
        <v>1</v>
      </c>
      <c r="B11822" s="6" t="s">
        <v>13</v>
      </c>
      <c r="C11822" s="6">
        <v>0</v>
      </c>
      <c r="D11822" s="5" t="s">
        <v>812</v>
      </c>
      <c r="E11822" s="5" t="str">
        <f t="shared" si="1028"/>
        <v/>
      </c>
      <c r="F11822" s="5" t="str">
        <f t="shared" si="1027"/>
        <v/>
      </c>
      <c r="G11822" s="7">
        <v>132.77699999999999</v>
      </c>
      <c r="H11822" s="7">
        <v>143.833</v>
      </c>
      <c r="I11822" s="7">
        <v>113.21899999999999</v>
      </c>
      <c r="J11822" s="7">
        <v>58.008000000000003</v>
      </c>
      <c r="K11822" s="7">
        <v>85.27</v>
      </c>
      <c r="L11822" s="7">
        <v>78.715999999999994</v>
      </c>
      <c r="M11822" s="7">
        <v>55.816000000000003</v>
      </c>
      <c r="N11822" s="7">
        <v>63.194000000000003</v>
      </c>
      <c r="O11822" s="7"/>
    </row>
    <row r="11823" spans="1:15" x14ac:dyDescent="0.2">
      <c r="A11823" s="2">
        <v>1</v>
      </c>
      <c r="B11823" s="6" t="s">
        <v>15</v>
      </c>
      <c r="C11823" s="6">
        <v>0</v>
      </c>
      <c r="D11823" s="5" t="s">
        <v>812</v>
      </c>
      <c r="E11823" s="5" t="str">
        <f t="shared" si="1028"/>
        <v/>
      </c>
      <c r="F11823" s="5" t="str">
        <f t="shared" si="1027"/>
        <v/>
      </c>
      <c r="G11823" s="7">
        <v>124.782</v>
      </c>
      <c r="H11823" s="7">
        <v>133.31800000000001</v>
      </c>
      <c r="I11823" s="7">
        <v>108.399</v>
      </c>
      <c r="J11823" s="7">
        <v>61.085000000000001</v>
      </c>
      <c r="K11823" s="7">
        <v>86.870999999999995</v>
      </c>
      <c r="L11823" s="7">
        <v>81.308999999999997</v>
      </c>
      <c r="M11823" s="7">
        <v>62.750999999999998</v>
      </c>
      <c r="N11823" s="7">
        <v>68.022000000000006</v>
      </c>
      <c r="O11823" s="7"/>
    </row>
    <row r="11824" spans="1:15" x14ac:dyDescent="0.2">
      <c r="A11824" s="2">
        <v>1</v>
      </c>
      <c r="B11824" s="6" t="s">
        <v>16</v>
      </c>
      <c r="C11824" s="6">
        <v>0</v>
      </c>
      <c r="D11824" s="5" t="s">
        <v>812</v>
      </c>
      <c r="E11824" s="5" t="str">
        <f t="shared" si="1028"/>
        <v/>
      </c>
      <c r="F11824" s="5" t="str">
        <f t="shared" si="1027"/>
        <v/>
      </c>
      <c r="G11824" s="7">
        <v>114.214</v>
      </c>
      <c r="H11824" s="7">
        <v>121.562</v>
      </c>
      <c r="I11824" s="7">
        <v>100.941</v>
      </c>
      <c r="J11824" s="7">
        <v>64.099999999999994</v>
      </c>
      <c r="K11824" s="7">
        <v>88.379000000000005</v>
      </c>
      <c r="L11824" s="7">
        <v>83.037000000000006</v>
      </c>
      <c r="M11824" s="7">
        <v>72.015000000000001</v>
      </c>
      <c r="N11824" s="7">
        <v>72.692999999999998</v>
      </c>
      <c r="O11824" s="7"/>
    </row>
    <row r="11825" spans="1:15" x14ac:dyDescent="0.2">
      <c r="A11825" s="2">
        <v>1</v>
      </c>
      <c r="B11825" s="6" t="s">
        <v>17</v>
      </c>
      <c r="C11825" s="6">
        <v>0</v>
      </c>
      <c r="D11825" s="5" t="s">
        <v>812</v>
      </c>
      <c r="E11825" s="5" t="str">
        <f t="shared" si="1028"/>
        <v/>
      </c>
      <c r="F11825" s="5" t="str">
        <f t="shared" si="1027"/>
        <v/>
      </c>
      <c r="G11825" s="7">
        <v>119.815</v>
      </c>
      <c r="H11825" s="7">
        <v>122.423</v>
      </c>
      <c r="I11825" s="7">
        <v>103.40900000000001</v>
      </c>
      <c r="J11825" s="7">
        <v>67.236000000000004</v>
      </c>
      <c r="K11825" s="7">
        <v>86.308000000000007</v>
      </c>
      <c r="L11825" s="7">
        <v>84.468999999999994</v>
      </c>
      <c r="M11825" s="7">
        <v>74.572999999999993</v>
      </c>
      <c r="N11825" s="7">
        <v>77.114999999999995</v>
      </c>
      <c r="O11825" s="7"/>
    </row>
    <row r="11826" spans="1:15" x14ac:dyDescent="0.2">
      <c r="A11826" s="2">
        <v>1</v>
      </c>
      <c r="B11826" s="6" t="s">
        <v>18</v>
      </c>
      <c r="C11826" s="6">
        <v>0</v>
      </c>
      <c r="D11826" s="5" t="s">
        <v>812</v>
      </c>
      <c r="E11826" s="5" t="str">
        <f t="shared" si="1028"/>
        <v/>
      </c>
      <c r="F11826" s="5" t="str">
        <f t="shared" si="1027"/>
        <v/>
      </c>
      <c r="G11826" s="7">
        <v>115.05500000000001</v>
      </c>
      <c r="H11826" s="7">
        <v>116.688</v>
      </c>
      <c r="I11826" s="7">
        <v>98.825000000000003</v>
      </c>
      <c r="J11826" s="7">
        <v>72.524000000000001</v>
      </c>
      <c r="K11826" s="7">
        <v>85.894000000000005</v>
      </c>
      <c r="L11826" s="7">
        <v>84.691000000000003</v>
      </c>
      <c r="M11826" s="7">
        <v>79.945999999999998</v>
      </c>
      <c r="N11826" s="7">
        <v>79.006</v>
      </c>
      <c r="O11826" s="7"/>
    </row>
    <row r="11827" spans="1:15" x14ac:dyDescent="0.2">
      <c r="A11827" s="2">
        <v>1</v>
      </c>
      <c r="B11827" s="6" t="s">
        <v>19</v>
      </c>
      <c r="C11827" s="6">
        <v>0</v>
      </c>
      <c r="D11827" s="5" t="s">
        <v>812</v>
      </c>
      <c r="E11827" s="5" t="str">
        <f t="shared" si="1028"/>
        <v/>
      </c>
      <c r="F11827" s="5" t="str">
        <f t="shared" si="1027"/>
        <v/>
      </c>
      <c r="G11827" s="7">
        <v>115.714</v>
      </c>
      <c r="H11827" s="7">
        <v>117.34399999999999</v>
      </c>
      <c r="I11827" s="7">
        <v>100.59699999999999</v>
      </c>
      <c r="J11827" s="7">
        <v>74.759</v>
      </c>
      <c r="K11827" s="7">
        <v>86.936000000000007</v>
      </c>
      <c r="L11827" s="7">
        <v>85.727999999999994</v>
      </c>
      <c r="M11827" s="7">
        <v>78.798000000000002</v>
      </c>
      <c r="N11827" s="7">
        <v>79.268000000000001</v>
      </c>
      <c r="O11827" s="7"/>
    </row>
    <row r="11828" spans="1:15" x14ac:dyDescent="0.2">
      <c r="A11828" s="2">
        <v>1</v>
      </c>
      <c r="B11828" s="6" t="s">
        <v>20</v>
      </c>
      <c r="C11828" s="6">
        <v>0</v>
      </c>
      <c r="D11828" s="5" t="s">
        <v>812</v>
      </c>
      <c r="E11828" s="5" t="str">
        <f t="shared" si="1028"/>
        <v/>
      </c>
      <c r="F11828" s="5" t="str">
        <f t="shared" si="1027"/>
        <v/>
      </c>
      <c r="G11828" s="7">
        <v>107.285</v>
      </c>
      <c r="H11828" s="7">
        <v>109.48</v>
      </c>
      <c r="I11828" s="7">
        <v>96.936999999999998</v>
      </c>
      <c r="J11828" s="7">
        <v>76.697000000000003</v>
      </c>
      <c r="K11828" s="7">
        <v>90.353999999999999</v>
      </c>
      <c r="L11828" s="7">
        <v>88.543000000000006</v>
      </c>
      <c r="M11828" s="7">
        <v>83.391999999999996</v>
      </c>
      <c r="N11828" s="7">
        <v>80.837999999999994</v>
      </c>
      <c r="O11828" s="7"/>
    </row>
    <row r="11829" spans="1:15" x14ac:dyDescent="0.2">
      <c r="A11829" s="2">
        <v>1</v>
      </c>
      <c r="B11829" s="6" t="s">
        <v>21</v>
      </c>
      <c r="C11829" s="6">
        <v>0</v>
      </c>
      <c r="D11829" s="5" t="s">
        <v>812</v>
      </c>
      <c r="E11829" s="5" t="str">
        <f t="shared" si="1028"/>
        <v/>
      </c>
      <c r="F11829" s="5" t="str">
        <f t="shared" si="1027"/>
        <v/>
      </c>
      <c r="G11829" s="7">
        <v>97.867000000000004</v>
      </c>
      <c r="H11829" s="7">
        <v>100.584</v>
      </c>
      <c r="I11829" s="7">
        <v>92.09</v>
      </c>
      <c r="J11829" s="7">
        <v>78.213999999999999</v>
      </c>
      <c r="K11829" s="7">
        <v>94.096999999999994</v>
      </c>
      <c r="L11829" s="7">
        <v>91.555999999999997</v>
      </c>
      <c r="M11829" s="7">
        <v>89.501000000000005</v>
      </c>
      <c r="N11829" s="7">
        <v>82.421999999999997</v>
      </c>
      <c r="O11829" s="7"/>
    </row>
    <row r="11830" spans="1:15" x14ac:dyDescent="0.2">
      <c r="A11830" s="2">
        <v>1</v>
      </c>
      <c r="B11830" s="6" t="s">
        <v>22</v>
      </c>
      <c r="C11830" s="6">
        <v>0</v>
      </c>
      <c r="D11830" s="5" t="s">
        <v>812</v>
      </c>
      <c r="E11830" s="5" t="str">
        <f t="shared" si="1028"/>
        <v/>
      </c>
      <c r="F11830" s="5" t="str">
        <f t="shared" si="1027"/>
        <v/>
      </c>
      <c r="G11830" s="7">
        <v>101.732</v>
      </c>
      <c r="H11830" s="7">
        <v>101.89100000000001</v>
      </c>
      <c r="I11830" s="7">
        <v>95.072999999999993</v>
      </c>
      <c r="J11830" s="7">
        <v>80.203999999999994</v>
      </c>
      <c r="K11830" s="7">
        <v>93.453999999999994</v>
      </c>
      <c r="L11830" s="7">
        <v>93.308999999999997</v>
      </c>
      <c r="M11830" s="7">
        <v>85.350999999999999</v>
      </c>
      <c r="N11830" s="7">
        <v>81.146000000000001</v>
      </c>
      <c r="O11830" s="7"/>
    </row>
    <row r="11831" spans="1:15" x14ac:dyDescent="0.2">
      <c r="A11831" s="2">
        <v>1</v>
      </c>
      <c r="B11831" s="6" t="s">
        <v>23</v>
      </c>
      <c r="C11831" s="6">
        <v>0</v>
      </c>
      <c r="D11831" s="5" t="s">
        <v>812</v>
      </c>
      <c r="E11831" s="5" t="str">
        <f t="shared" si="1028"/>
        <v/>
      </c>
      <c r="F11831" s="5" t="str">
        <f t="shared" si="1027"/>
        <v/>
      </c>
      <c r="G11831" s="7">
        <v>99.558999999999997</v>
      </c>
      <c r="H11831" s="7">
        <v>100.363</v>
      </c>
      <c r="I11831" s="7">
        <v>95.878</v>
      </c>
      <c r="J11831" s="7">
        <v>82.704999999999998</v>
      </c>
      <c r="K11831" s="7">
        <v>96.302999999999997</v>
      </c>
      <c r="L11831" s="7">
        <v>95.531000000000006</v>
      </c>
      <c r="M11831" s="7">
        <v>87.918999999999997</v>
      </c>
      <c r="N11831" s="7">
        <v>84.295000000000002</v>
      </c>
      <c r="O11831" s="7"/>
    </row>
    <row r="11832" spans="1:15" x14ac:dyDescent="0.2">
      <c r="A11832" s="2">
        <v>1</v>
      </c>
      <c r="B11832" s="6" t="s">
        <v>24</v>
      </c>
      <c r="C11832" s="6">
        <v>0</v>
      </c>
      <c r="D11832" s="5" t="s">
        <v>812</v>
      </c>
      <c r="E11832" s="5" t="str">
        <f t="shared" si="1028"/>
        <v/>
      </c>
      <c r="F11832" s="5" t="str">
        <f t="shared" si="1027"/>
        <v/>
      </c>
      <c r="G11832" s="7">
        <v>97.242999999999995</v>
      </c>
      <c r="H11832" s="7">
        <v>98.22</v>
      </c>
      <c r="I11832" s="7">
        <v>95.891999999999996</v>
      </c>
      <c r="J11832" s="7">
        <v>85.438999999999993</v>
      </c>
      <c r="K11832" s="7">
        <v>98.611000000000004</v>
      </c>
      <c r="L11832" s="7">
        <v>97.63</v>
      </c>
      <c r="M11832" s="7">
        <v>91.736000000000004</v>
      </c>
      <c r="N11832" s="7">
        <v>87.968000000000004</v>
      </c>
      <c r="O11832" s="7"/>
    </row>
    <row r="11833" spans="1:15" x14ac:dyDescent="0.2">
      <c r="A11833" s="2">
        <v>1</v>
      </c>
      <c r="B11833" s="6" t="s">
        <v>25</v>
      </c>
      <c r="C11833" s="6">
        <v>0</v>
      </c>
      <c r="D11833" s="5" t="s">
        <v>812</v>
      </c>
      <c r="E11833" s="5" t="str">
        <f t="shared" si="1028"/>
        <v/>
      </c>
      <c r="F11833" s="5" t="str">
        <f t="shared" si="1027"/>
        <v/>
      </c>
      <c r="G11833" s="7">
        <v>96.884</v>
      </c>
      <c r="H11833" s="7">
        <v>98.423000000000002</v>
      </c>
      <c r="I11833" s="7">
        <v>97.281000000000006</v>
      </c>
      <c r="J11833" s="7">
        <v>87.856999999999999</v>
      </c>
      <c r="K11833" s="7">
        <v>100.41</v>
      </c>
      <c r="L11833" s="7">
        <v>98.84</v>
      </c>
      <c r="M11833" s="7">
        <v>92.343999999999994</v>
      </c>
      <c r="N11833" s="7">
        <v>89.832999999999998</v>
      </c>
      <c r="O11833" s="7"/>
    </row>
    <row r="11834" spans="1:15" x14ac:dyDescent="0.2">
      <c r="A11834" s="2">
        <v>1</v>
      </c>
      <c r="B11834" s="6" t="s">
        <v>26</v>
      </c>
      <c r="C11834" s="6">
        <v>0</v>
      </c>
      <c r="D11834" s="5" t="s">
        <v>812</v>
      </c>
      <c r="E11834" s="5" t="str">
        <f t="shared" si="1028"/>
        <v/>
      </c>
      <c r="F11834" s="5" t="str">
        <f t="shared" si="1027"/>
        <v/>
      </c>
      <c r="G11834" s="7">
        <v>95.984999999999999</v>
      </c>
      <c r="H11834" s="7">
        <v>97.302000000000007</v>
      </c>
      <c r="I11834" s="7">
        <v>98.287000000000006</v>
      </c>
      <c r="J11834" s="7">
        <v>90.528000000000006</v>
      </c>
      <c r="K11834" s="7">
        <v>102.399</v>
      </c>
      <c r="L11834" s="7">
        <v>101.012</v>
      </c>
      <c r="M11834" s="7">
        <v>94.323999999999998</v>
      </c>
      <c r="N11834" s="7">
        <v>92.707999999999998</v>
      </c>
      <c r="O11834" s="7"/>
    </row>
    <row r="11835" spans="1:15" x14ac:dyDescent="0.2">
      <c r="A11835" s="2">
        <v>1</v>
      </c>
      <c r="B11835" s="6" t="s">
        <v>27</v>
      </c>
      <c r="C11835" s="6">
        <v>0</v>
      </c>
      <c r="D11835" s="5" t="s">
        <v>812</v>
      </c>
      <c r="E11835" s="5" t="str">
        <f t="shared" si="1028"/>
        <v/>
      </c>
      <c r="F11835" s="5" t="str">
        <f t="shared" si="1027"/>
        <v/>
      </c>
      <c r="G11835" s="7">
        <v>97.754000000000005</v>
      </c>
      <c r="H11835" s="7">
        <v>97.691999999999993</v>
      </c>
      <c r="I11835" s="7">
        <v>100.65900000000001</v>
      </c>
      <c r="J11835" s="7">
        <v>93.260999999999996</v>
      </c>
      <c r="K11835" s="7">
        <v>102.973</v>
      </c>
      <c r="L11835" s="7">
        <v>103.03700000000001</v>
      </c>
      <c r="M11835" s="7">
        <v>96.406999999999996</v>
      </c>
      <c r="N11835" s="7">
        <v>97.043000000000006</v>
      </c>
      <c r="O11835" s="7"/>
    </row>
    <row r="11836" spans="1:15" x14ac:dyDescent="0.2">
      <c r="A11836" s="2">
        <v>1</v>
      </c>
      <c r="B11836" s="6" t="s">
        <v>28</v>
      </c>
      <c r="C11836" s="6">
        <v>0</v>
      </c>
      <c r="D11836" s="5" t="s">
        <v>812</v>
      </c>
      <c r="E11836" s="5" t="str">
        <f t="shared" si="1028"/>
        <v/>
      </c>
      <c r="F11836" s="5" t="str">
        <f t="shared" si="1027"/>
        <v/>
      </c>
      <c r="G11836" s="7">
        <v>94.831000000000003</v>
      </c>
      <c r="H11836" s="7">
        <v>95.281999999999996</v>
      </c>
      <c r="I11836" s="7">
        <v>99.210999999999999</v>
      </c>
      <c r="J11836" s="7">
        <v>96.808000000000007</v>
      </c>
      <c r="K11836" s="7">
        <v>104.619</v>
      </c>
      <c r="L11836" s="7">
        <v>104.123</v>
      </c>
      <c r="M11836" s="7">
        <v>101.127</v>
      </c>
      <c r="N11836" s="7">
        <v>100.32899999999999</v>
      </c>
      <c r="O11836" s="7"/>
    </row>
    <row r="11837" spans="1:15" x14ac:dyDescent="0.2">
      <c r="A11837" s="2">
        <v>1</v>
      </c>
      <c r="B11837" s="6" t="s">
        <v>29</v>
      </c>
      <c r="C11837" s="6">
        <v>0</v>
      </c>
      <c r="D11837" s="5" t="s">
        <v>812</v>
      </c>
      <c r="E11837" s="5" t="str">
        <f t="shared" si="1028"/>
        <v/>
      </c>
      <c r="F11837" s="5" t="str">
        <f t="shared" si="1027"/>
        <v/>
      </c>
      <c r="G11837" s="7">
        <v>100</v>
      </c>
      <c r="H11837" s="7">
        <v>100</v>
      </c>
      <c r="I11837" s="7">
        <v>100</v>
      </c>
      <c r="J11837" s="7">
        <v>100</v>
      </c>
      <c r="K11837" s="7">
        <v>100</v>
      </c>
      <c r="L11837" s="7">
        <v>100</v>
      </c>
      <c r="M11837" s="7">
        <v>100</v>
      </c>
      <c r="N11837" s="7">
        <v>100</v>
      </c>
      <c r="O11837" s="7"/>
    </row>
    <row r="11838" spans="1:15" x14ac:dyDescent="0.2">
      <c r="A11838" s="2">
        <v>1</v>
      </c>
      <c r="B11838" s="6" t="s">
        <v>30</v>
      </c>
      <c r="C11838" s="6">
        <v>0</v>
      </c>
      <c r="D11838" s="5" t="s">
        <v>812</v>
      </c>
      <c r="E11838" s="5" t="str">
        <f t="shared" si="1028"/>
        <v/>
      </c>
      <c r="F11838" s="5" t="str">
        <f t="shared" si="1027"/>
        <v/>
      </c>
      <c r="G11838" s="7">
        <v>113.785</v>
      </c>
      <c r="H11838" s="7">
        <v>104.917</v>
      </c>
      <c r="I11838" s="7">
        <v>102.974</v>
      </c>
      <c r="J11838" s="7">
        <v>102.636</v>
      </c>
      <c r="K11838" s="7">
        <v>90.498999999999995</v>
      </c>
      <c r="L11838" s="7">
        <v>98.147999999999996</v>
      </c>
      <c r="M11838" s="7">
        <v>93.885000000000005</v>
      </c>
      <c r="N11838" s="7">
        <v>96.677000000000007</v>
      </c>
      <c r="O11838" s="7"/>
    </row>
    <row r="11839" spans="1:15" x14ac:dyDescent="0.2">
      <c r="A11839" s="2">
        <v>1</v>
      </c>
      <c r="B11839" s="6" t="s">
        <v>31</v>
      </c>
      <c r="C11839" s="6">
        <v>0</v>
      </c>
      <c r="D11839" s="5" t="s">
        <v>812</v>
      </c>
      <c r="E11839" s="5" t="str">
        <f t="shared" si="1028"/>
        <v/>
      </c>
      <c r="F11839" s="5" t="str">
        <f t="shared" si="1027"/>
        <v/>
      </c>
      <c r="G11839" s="7">
        <v>106.23699999999999</v>
      </c>
      <c r="H11839" s="7">
        <v>105.005</v>
      </c>
      <c r="I11839" s="7">
        <v>101.634</v>
      </c>
      <c r="J11839" s="7">
        <v>106.074</v>
      </c>
      <c r="K11839" s="7">
        <v>95.668000000000006</v>
      </c>
      <c r="L11839" s="7">
        <v>96.79</v>
      </c>
      <c r="M11839" s="7">
        <v>95.707999999999998</v>
      </c>
      <c r="N11839" s="7">
        <v>97.272000000000006</v>
      </c>
      <c r="O11839" s="7"/>
    </row>
    <row r="11840" spans="1:15" x14ac:dyDescent="0.2">
      <c r="A11840" s="2">
        <v>1</v>
      </c>
      <c r="B11840" s="6" t="s">
        <v>32</v>
      </c>
      <c r="C11840" s="6">
        <v>0</v>
      </c>
      <c r="D11840" s="5" t="s">
        <v>812</v>
      </c>
      <c r="E11840" s="5" t="str">
        <f t="shared" si="1028"/>
        <v/>
      </c>
      <c r="F11840" s="5" t="str">
        <f t="shared" si="1027"/>
        <v/>
      </c>
      <c r="G11840" s="7">
        <v>112.224</v>
      </c>
      <c r="H11840" s="7">
        <v>107.679</v>
      </c>
      <c r="I11840" s="7">
        <v>100.926</v>
      </c>
      <c r="J11840" s="7">
        <v>109.53700000000001</v>
      </c>
      <c r="K11840" s="7">
        <v>89.932000000000002</v>
      </c>
      <c r="L11840" s="7">
        <v>93.727999999999994</v>
      </c>
      <c r="M11840" s="7">
        <v>95.5</v>
      </c>
      <c r="N11840" s="7">
        <v>96.384</v>
      </c>
      <c r="O11840" s="7"/>
    </row>
    <row r="11841" spans="1:15" x14ac:dyDescent="0.2">
      <c r="A11841" s="2">
        <v>1</v>
      </c>
      <c r="B11841" s="6" t="s">
        <v>33</v>
      </c>
      <c r="C11841" s="6">
        <v>0</v>
      </c>
      <c r="D11841" s="5" t="s">
        <v>812</v>
      </c>
      <c r="E11841" s="5" t="str">
        <f t="shared" si="1028"/>
        <v/>
      </c>
      <c r="F11841" s="5" t="str">
        <f t="shared" si="1027"/>
        <v/>
      </c>
      <c r="G11841" s="7">
        <v>122.06399999999999</v>
      </c>
      <c r="H11841" s="7">
        <v>111.521</v>
      </c>
      <c r="I11841" s="7">
        <v>103.976</v>
      </c>
      <c r="J11841" s="7">
        <v>113.86199999999999</v>
      </c>
      <c r="K11841" s="7">
        <v>85.180999999999997</v>
      </c>
      <c r="L11841" s="7">
        <v>93.234999999999999</v>
      </c>
      <c r="M11841" s="7">
        <v>97.248999999999995</v>
      </c>
      <c r="N11841" s="7">
        <v>101.116</v>
      </c>
      <c r="O11841" s="7"/>
    </row>
    <row r="11842" spans="1:15" x14ac:dyDescent="0.2">
      <c r="A11842" s="2">
        <v>1</v>
      </c>
      <c r="B11842" s="6" t="s">
        <v>34</v>
      </c>
      <c r="C11842" s="6">
        <v>0</v>
      </c>
      <c r="D11842" s="5" t="s">
        <v>812</v>
      </c>
      <c r="E11842" s="5" t="str">
        <f t="shared" si="1028"/>
        <v/>
      </c>
      <c r="F11842" s="5" t="str">
        <f t="shared" si="1027"/>
        <v/>
      </c>
      <c r="G11842" s="7">
        <v>122.45</v>
      </c>
      <c r="H11842" s="7">
        <v>111.66800000000001</v>
      </c>
      <c r="I11842" s="7">
        <v>102.542</v>
      </c>
      <c r="J11842" s="7">
        <v>118.76900000000001</v>
      </c>
      <c r="K11842" s="7">
        <v>83.741</v>
      </c>
      <c r="L11842" s="7">
        <v>91.826999999999998</v>
      </c>
      <c r="M11842" s="7">
        <v>99.313000000000002</v>
      </c>
      <c r="N11842" s="7">
        <v>101.837</v>
      </c>
      <c r="O11842" s="7"/>
    </row>
    <row r="11843" spans="1:15" x14ac:dyDescent="0.2">
      <c r="A11843" s="2">
        <v>1</v>
      </c>
      <c r="B11843" s="6" t="s">
        <v>35</v>
      </c>
      <c r="C11843" s="6">
        <v>0</v>
      </c>
      <c r="D11843" s="5" t="s">
        <v>812</v>
      </c>
      <c r="E11843" s="5" t="str">
        <f t="shared" si="1028"/>
        <v/>
      </c>
      <c r="F11843" s="5" t="str">
        <f t="shared" si="1027"/>
        <v/>
      </c>
      <c r="G11843" s="7">
        <v>119.995</v>
      </c>
      <c r="H11843" s="7">
        <v>111.899</v>
      </c>
      <c r="I11843" s="7">
        <v>100.101</v>
      </c>
      <c r="J11843" s="7">
        <v>123.77</v>
      </c>
      <c r="K11843" s="7">
        <v>83.421000000000006</v>
      </c>
      <c r="L11843" s="7">
        <v>89.456999999999994</v>
      </c>
      <c r="M11843" s="7">
        <v>102.98699999999999</v>
      </c>
      <c r="N11843" s="7">
        <v>103.09099999999999</v>
      </c>
      <c r="O11843" s="7"/>
    </row>
    <row r="11844" spans="1:15" x14ac:dyDescent="0.2">
      <c r="A11844" s="2">
        <v>1</v>
      </c>
      <c r="B11844" s="6" t="s">
        <v>36</v>
      </c>
      <c r="C11844" s="6">
        <v>0</v>
      </c>
      <c r="D11844" s="5" t="s">
        <v>812</v>
      </c>
      <c r="E11844" s="5" t="str">
        <f t="shared" si="1028"/>
        <v/>
      </c>
      <c r="F11844" s="5" t="str">
        <f t="shared" si="1027"/>
        <v/>
      </c>
      <c r="G11844" s="7">
        <v>122.324</v>
      </c>
      <c r="H11844" s="7">
        <v>108.187</v>
      </c>
      <c r="I11844" s="7">
        <v>95.605999999999995</v>
      </c>
      <c r="J11844" s="7">
        <v>127.46299999999999</v>
      </c>
      <c r="K11844" s="7">
        <v>78.158000000000001</v>
      </c>
      <c r="L11844" s="7">
        <v>88.37</v>
      </c>
      <c r="M11844" s="7">
        <v>107.815</v>
      </c>
      <c r="N11844" s="7">
        <v>103.078</v>
      </c>
      <c r="O11844" s="7"/>
    </row>
    <row r="11845" spans="1:15" x14ac:dyDescent="0.2">
      <c r="A11845" s="2">
        <v>1</v>
      </c>
      <c r="B11845" s="6" t="s">
        <v>37</v>
      </c>
      <c r="C11845" s="6">
        <v>0</v>
      </c>
      <c r="D11845" s="5" t="s">
        <v>812</v>
      </c>
      <c r="E11845" s="5" t="str">
        <f t="shared" si="1028"/>
        <v/>
      </c>
      <c r="F11845" s="5" t="str">
        <f t="shared" si="1027"/>
        <v/>
      </c>
      <c r="G11845" s="7">
        <v>119.871</v>
      </c>
      <c r="H11845" s="7">
        <v>106.63500000000001</v>
      </c>
      <c r="I11845" s="7">
        <v>94.733999999999995</v>
      </c>
      <c r="J11845" s="7">
        <v>130.11600000000001</v>
      </c>
      <c r="K11845" s="7">
        <v>79.03</v>
      </c>
      <c r="L11845" s="7">
        <v>88.84</v>
      </c>
      <c r="M11845" s="7">
        <v>113.254</v>
      </c>
      <c r="N11845" s="7">
        <v>107.29</v>
      </c>
      <c r="O11845" s="7"/>
    </row>
    <row r="11846" spans="1:15" x14ac:dyDescent="0.2">
      <c r="A11846" s="2">
        <v>1</v>
      </c>
      <c r="B11846" s="6" t="s">
        <v>63</v>
      </c>
      <c r="C11846" s="6">
        <v>0</v>
      </c>
      <c r="D11846" s="5" t="s">
        <v>812</v>
      </c>
      <c r="E11846" s="5" t="str">
        <f t="shared" si="1028"/>
        <v/>
      </c>
      <c r="F11846" s="5" t="str">
        <f t="shared" si="1027"/>
        <v/>
      </c>
      <c r="G11846" s="7">
        <v>122.069</v>
      </c>
      <c r="H11846" s="7">
        <v>103.706</v>
      </c>
      <c r="I11846" s="7">
        <v>94.102999999999994</v>
      </c>
      <c r="J11846" s="7">
        <v>133.851</v>
      </c>
      <c r="K11846" s="7">
        <v>77.09</v>
      </c>
      <c r="L11846" s="7">
        <v>90.741</v>
      </c>
      <c r="M11846" s="7">
        <v>117.8</v>
      </c>
      <c r="N11846" s="7">
        <v>110.854</v>
      </c>
      <c r="O11846" s="7"/>
    </row>
    <row r="11847" spans="1:15" x14ac:dyDescent="0.2">
      <c r="A11847" s="2">
        <v>0</v>
      </c>
      <c r="B11847" s="5" t="s">
        <v>811</v>
      </c>
      <c r="C11847" s="6" t="s">
        <v>0</v>
      </c>
      <c r="E11847" s="5" t="str">
        <f t="shared" si="1028"/>
        <v/>
      </c>
      <c r="F11847" s="5" t="str">
        <f t="shared" si="1027"/>
        <v/>
      </c>
    </row>
    <row r="11848" spans="1:15" x14ac:dyDescent="0.2">
      <c r="A11848" s="2">
        <v>1</v>
      </c>
      <c r="B11848" s="6" t="s">
        <v>13</v>
      </c>
      <c r="C11848" s="6">
        <v>0</v>
      </c>
      <c r="D11848" s="5" t="s">
        <v>813</v>
      </c>
      <c r="E11848" s="5" t="str">
        <f t="shared" si="1028"/>
        <v/>
      </c>
      <c r="F11848" s="5" t="str">
        <f t="shared" ref="F11848:F11911" si="1029">IF(LEN(E11848)=0,"",E11848&amp;B11848)</f>
        <v/>
      </c>
      <c r="G11848" s="7">
        <v>132.77699999999999</v>
      </c>
      <c r="H11848" s="7">
        <v>143.833</v>
      </c>
      <c r="I11848" s="7">
        <v>113.21899999999999</v>
      </c>
      <c r="J11848" s="7">
        <v>58.008000000000003</v>
      </c>
      <c r="K11848" s="7">
        <v>85.27</v>
      </c>
      <c r="L11848" s="7">
        <v>78.715999999999994</v>
      </c>
      <c r="M11848" s="7">
        <v>55.816000000000003</v>
      </c>
      <c r="N11848" s="7">
        <v>63.194000000000003</v>
      </c>
      <c r="O11848" s="7"/>
    </row>
    <row r="11849" spans="1:15" x14ac:dyDescent="0.2">
      <c r="A11849" s="2">
        <v>1</v>
      </c>
      <c r="B11849" s="6" t="s">
        <v>15</v>
      </c>
      <c r="C11849" s="6">
        <v>0</v>
      </c>
      <c r="D11849" s="5" t="s">
        <v>813</v>
      </c>
      <c r="E11849" s="5" t="str">
        <f t="shared" ref="E11849:E11912" si="1030">IF(C11849=0,IF(LEN(D11849)&lt;&gt;3,"",D11849),IF(LEN(D11849)&lt;&gt;4,"",LEFT(D11849,3)))</f>
        <v/>
      </c>
      <c r="F11849" s="5" t="str">
        <f t="shared" si="1029"/>
        <v/>
      </c>
      <c r="G11849" s="7">
        <v>124.782</v>
      </c>
      <c r="H11849" s="7">
        <v>133.31800000000001</v>
      </c>
      <c r="I11849" s="7">
        <v>108.399</v>
      </c>
      <c r="J11849" s="7">
        <v>61.085000000000001</v>
      </c>
      <c r="K11849" s="7">
        <v>86.870999999999995</v>
      </c>
      <c r="L11849" s="7">
        <v>81.308999999999997</v>
      </c>
      <c r="M11849" s="7">
        <v>62.750999999999998</v>
      </c>
      <c r="N11849" s="7">
        <v>68.022000000000006</v>
      </c>
      <c r="O11849" s="7"/>
    </row>
    <row r="11850" spans="1:15" x14ac:dyDescent="0.2">
      <c r="A11850" s="2">
        <v>1</v>
      </c>
      <c r="B11850" s="6" t="s">
        <v>16</v>
      </c>
      <c r="C11850" s="6">
        <v>0</v>
      </c>
      <c r="D11850" s="5" t="s">
        <v>813</v>
      </c>
      <c r="E11850" s="5" t="str">
        <f t="shared" si="1030"/>
        <v/>
      </c>
      <c r="F11850" s="5" t="str">
        <f t="shared" si="1029"/>
        <v/>
      </c>
      <c r="G11850" s="7">
        <v>114.214</v>
      </c>
      <c r="H11850" s="7">
        <v>121.562</v>
      </c>
      <c r="I11850" s="7">
        <v>100.941</v>
      </c>
      <c r="J11850" s="7">
        <v>64.099999999999994</v>
      </c>
      <c r="K11850" s="7">
        <v>88.379000000000005</v>
      </c>
      <c r="L11850" s="7">
        <v>83.037000000000006</v>
      </c>
      <c r="M11850" s="7">
        <v>72.015000000000001</v>
      </c>
      <c r="N11850" s="7">
        <v>72.692999999999998</v>
      </c>
      <c r="O11850" s="7"/>
    </row>
    <row r="11851" spans="1:15" x14ac:dyDescent="0.2">
      <c r="A11851" s="2">
        <v>1</v>
      </c>
      <c r="B11851" s="6" t="s">
        <v>17</v>
      </c>
      <c r="C11851" s="6">
        <v>0</v>
      </c>
      <c r="D11851" s="5" t="s">
        <v>813</v>
      </c>
      <c r="E11851" s="5" t="str">
        <f t="shared" si="1030"/>
        <v/>
      </c>
      <c r="F11851" s="5" t="str">
        <f t="shared" si="1029"/>
        <v/>
      </c>
      <c r="G11851" s="7">
        <v>119.815</v>
      </c>
      <c r="H11851" s="7">
        <v>122.423</v>
      </c>
      <c r="I11851" s="7">
        <v>103.40900000000001</v>
      </c>
      <c r="J11851" s="7">
        <v>67.236000000000004</v>
      </c>
      <c r="K11851" s="7">
        <v>86.308000000000007</v>
      </c>
      <c r="L11851" s="7">
        <v>84.468999999999994</v>
      </c>
      <c r="M11851" s="7">
        <v>74.572999999999993</v>
      </c>
      <c r="N11851" s="7">
        <v>77.114999999999995</v>
      </c>
      <c r="O11851" s="7"/>
    </row>
    <row r="11852" spans="1:15" x14ac:dyDescent="0.2">
      <c r="A11852" s="2">
        <v>1</v>
      </c>
      <c r="B11852" s="6" t="s">
        <v>18</v>
      </c>
      <c r="C11852" s="6">
        <v>0</v>
      </c>
      <c r="D11852" s="5" t="s">
        <v>813</v>
      </c>
      <c r="E11852" s="5" t="str">
        <f t="shared" si="1030"/>
        <v/>
      </c>
      <c r="F11852" s="5" t="str">
        <f t="shared" si="1029"/>
        <v/>
      </c>
      <c r="G11852" s="7">
        <v>115.05500000000001</v>
      </c>
      <c r="H11852" s="7">
        <v>116.688</v>
      </c>
      <c r="I11852" s="7">
        <v>98.825000000000003</v>
      </c>
      <c r="J11852" s="7">
        <v>72.524000000000001</v>
      </c>
      <c r="K11852" s="7">
        <v>85.894000000000005</v>
      </c>
      <c r="L11852" s="7">
        <v>84.691000000000003</v>
      </c>
      <c r="M11852" s="7">
        <v>79.945999999999998</v>
      </c>
      <c r="N11852" s="7">
        <v>79.006</v>
      </c>
      <c r="O11852" s="7"/>
    </row>
    <row r="11853" spans="1:15" x14ac:dyDescent="0.2">
      <c r="A11853" s="2">
        <v>1</v>
      </c>
      <c r="B11853" s="6" t="s">
        <v>19</v>
      </c>
      <c r="C11853" s="6">
        <v>0</v>
      </c>
      <c r="D11853" s="5" t="s">
        <v>813</v>
      </c>
      <c r="E11853" s="5" t="str">
        <f t="shared" si="1030"/>
        <v/>
      </c>
      <c r="F11853" s="5" t="str">
        <f t="shared" si="1029"/>
        <v/>
      </c>
      <c r="G11853" s="7">
        <v>115.714</v>
      </c>
      <c r="H11853" s="7">
        <v>117.34399999999999</v>
      </c>
      <c r="I11853" s="7">
        <v>100.59699999999999</v>
      </c>
      <c r="J11853" s="7">
        <v>74.759</v>
      </c>
      <c r="K11853" s="7">
        <v>86.936000000000007</v>
      </c>
      <c r="L11853" s="7">
        <v>85.727999999999994</v>
      </c>
      <c r="M11853" s="7">
        <v>78.798000000000002</v>
      </c>
      <c r="N11853" s="7">
        <v>79.268000000000001</v>
      </c>
      <c r="O11853" s="7"/>
    </row>
    <row r="11854" spans="1:15" x14ac:dyDescent="0.2">
      <c r="A11854" s="2">
        <v>1</v>
      </c>
      <c r="B11854" s="6" t="s">
        <v>20</v>
      </c>
      <c r="C11854" s="6">
        <v>0</v>
      </c>
      <c r="D11854" s="5" t="s">
        <v>813</v>
      </c>
      <c r="E11854" s="5" t="str">
        <f t="shared" si="1030"/>
        <v/>
      </c>
      <c r="F11854" s="5" t="str">
        <f t="shared" si="1029"/>
        <v/>
      </c>
      <c r="G11854" s="7">
        <v>107.285</v>
      </c>
      <c r="H11854" s="7">
        <v>109.48</v>
      </c>
      <c r="I11854" s="7">
        <v>96.936999999999998</v>
      </c>
      <c r="J11854" s="7">
        <v>76.697000000000003</v>
      </c>
      <c r="K11854" s="7">
        <v>90.353999999999999</v>
      </c>
      <c r="L11854" s="7">
        <v>88.543000000000006</v>
      </c>
      <c r="M11854" s="7">
        <v>83.391999999999996</v>
      </c>
      <c r="N11854" s="7">
        <v>80.837999999999994</v>
      </c>
      <c r="O11854" s="7"/>
    </row>
    <row r="11855" spans="1:15" x14ac:dyDescent="0.2">
      <c r="A11855" s="2">
        <v>1</v>
      </c>
      <c r="B11855" s="6" t="s">
        <v>21</v>
      </c>
      <c r="C11855" s="6">
        <v>0</v>
      </c>
      <c r="D11855" s="5" t="s">
        <v>813</v>
      </c>
      <c r="E11855" s="5" t="str">
        <f t="shared" si="1030"/>
        <v/>
      </c>
      <c r="F11855" s="5" t="str">
        <f t="shared" si="1029"/>
        <v/>
      </c>
      <c r="G11855" s="7">
        <v>97.867000000000004</v>
      </c>
      <c r="H11855" s="7">
        <v>100.584</v>
      </c>
      <c r="I11855" s="7">
        <v>92.09</v>
      </c>
      <c r="J11855" s="7">
        <v>78.213999999999999</v>
      </c>
      <c r="K11855" s="7">
        <v>94.096999999999994</v>
      </c>
      <c r="L11855" s="7">
        <v>91.555999999999997</v>
      </c>
      <c r="M11855" s="7">
        <v>89.501000000000005</v>
      </c>
      <c r="N11855" s="7">
        <v>82.421999999999997</v>
      </c>
      <c r="O11855" s="7"/>
    </row>
    <row r="11856" spans="1:15" x14ac:dyDescent="0.2">
      <c r="A11856" s="2">
        <v>1</v>
      </c>
      <c r="B11856" s="6" t="s">
        <v>22</v>
      </c>
      <c r="C11856" s="6">
        <v>0</v>
      </c>
      <c r="D11856" s="5" t="s">
        <v>813</v>
      </c>
      <c r="E11856" s="5" t="str">
        <f t="shared" si="1030"/>
        <v/>
      </c>
      <c r="F11856" s="5" t="str">
        <f t="shared" si="1029"/>
        <v/>
      </c>
      <c r="G11856" s="7">
        <v>101.732</v>
      </c>
      <c r="H11856" s="7">
        <v>101.89100000000001</v>
      </c>
      <c r="I11856" s="7">
        <v>95.072999999999993</v>
      </c>
      <c r="J11856" s="7">
        <v>80.203999999999994</v>
      </c>
      <c r="K11856" s="7">
        <v>93.453999999999994</v>
      </c>
      <c r="L11856" s="7">
        <v>93.308999999999997</v>
      </c>
      <c r="M11856" s="7">
        <v>85.350999999999999</v>
      </c>
      <c r="N11856" s="7">
        <v>81.146000000000001</v>
      </c>
      <c r="O11856" s="7"/>
    </row>
    <row r="11857" spans="1:15" x14ac:dyDescent="0.2">
      <c r="A11857" s="2">
        <v>1</v>
      </c>
      <c r="B11857" s="6" t="s">
        <v>23</v>
      </c>
      <c r="C11857" s="6">
        <v>0</v>
      </c>
      <c r="D11857" s="5" t="s">
        <v>813</v>
      </c>
      <c r="E11857" s="5" t="str">
        <f t="shared" si="1030"/>
        <v/>
      </c>
      <c r="F11857" s="5" t="str">
        <f t="shared" si="1029"/>
        <v/>
      </c>
      <c r="G11857" s="7">
        <v>99.558999999999997</v>
      </c>
      <c r="H11857" s="7">
        <v>100.363</v>
      </c>
      <c r="I11857" s="7">
        <v>95.878</v>
      </c>
      <c r="J11857" s="7">
        <v>82.704999999999998</v>
      </c>
      <c r="K11857" s="7">
        <v>96.302999999999997</v>
      </c>
      <c r="L11857" s="7">
        <v>95.531000000000006</v>
      </c>
      <c r="M11857" s="7">
        <v>87.918999999999997</v>
      </c>
      <c r="N11857" s="7">
        <v>84.295000000000002</v>
      </c>
      <c r="O11857" s="7"/>
    </row>
    <row r="11858" spans="1:15" x14ac:dyDescent="0.2">
      <c r="A11858" s="2">
        <v>1</v>
      </c>
      <c r="B11858" s="6" t="s">
        <v>24</v>
      </c>
      <c r="C11858" s="6">
        <v>0</v>
      </c>
      <c r="D11858" s="5" t="s">
        <v>813</v>
      </c>
      <c r="E11858" s="5" t="str">
        <f t="shared" si="1030"/>
        <v/>
      </c>
      <c r="F11858" s="5" t="str">
        <f t="shared" si="1029"/>
        <v/>
      </c>
      <c r="G11858" s="7">
        <v>97.242999999999995</v>
      </c>
      <c r="H11858" s="7">
        <v>98.22</v>
      </c>
      <c r="I11858" s="7">
        <v>95.891999999999996</v>
      </c>
      <c r="J11858" s="7">
        <v>85.438999999999993</v>
      </c>
      <c r="K11858" s="7">
        <v>98.611000000000004</v>
      </c>
      <c r="L11858" s="7">
        <v>97.63</v>
      </c>
      <c r="M11858" s="7">
        <v>91.736000000000004</v>
      </c>
      <c r="N11858" s="7">
        <v>87.968000000000004</v>
      </c>
      <c r="O11858" s="7"/>
    </row>
    <row r="11859" spans="1:15" x14ac:dyDescent="0.2">
      <c r="A11859" s="2">
        <v>1</v>
      </c>
      <c r="B11859" s="6" t="s">
        <v>25</v>
      </c>
      <c r="C11859" s="6">
        <v>0</v>
      </c>
      <c r="D11859" s="5" t="s">
        <v>813</v>
      </c>
      <c r="E11859" s="5" t="str">
        <f t="shared" si="1030"/>
        <v/>
      </c>
      <c r="F11859" s="5" t="str">
        <f t="shared" si="1029"/>
        <v/>
      </c>
      <c r="G11859" s="7">
        <v>96.884</v>
      </c>
      <c r="H11859" s="7">
        <v>98.423000000000002</v>
      </c>
      <c r="I11859" s="7">
        <v>97.281000000000006</v>
      </c>
      <c r="J11859" s="7">
        <v>87.856999999999999</v>
      </c>
      <c r="K11859" s="7">
        <v>100.41</v>
      </c>
      <c r="L11859" s="7">
        <v>98.84</v>
      </c>
      <c r="M11859" s="7">
        <v>92.343999999999994</v>
      </c>
      <c r="N11859" s="7">
        <v>89.832999999999998</v>
      </c>
      <c r="O11859" s="7"/>
    </row>
    <row r="11860" spans="1:15" x14ac:dyDescent="0.2">
      <c r="A11860" s="2">
        <v>1</v>
      </c>
      <c r="B11860" s="6" t="s">
        <v>26</v>
      </c>
      <c r="C11860" s="6">
        <v>0</v>
      </c>
      <c r="D11860" s="5" t="s">
        <v>813</v>
      </c>
      <c r="E11860" s="5" t="str">
        <f t="shared" si="1030"/>
        <v/>
      </c>
      <c r="F11860" s="5" t="str">
        <f t="shared" si="1029"/>
        <v/>
      </c>
      <c r="G11860" s="7">
        <v>95.984999999999999</v>
      </c>
      <c r="H11860" s="7">
        <v>97.302000000000007</v>
      </c>
      <c r="I11860" s="7">
        <v>98.287000000000006</v>
      </c>
      <c r="J11860" s="7">
        <v>90.528000000000006</v>
      </c>
      <c r="K11860" s="7">
        <v>102.399</v>
      </c>
      <c r="L11860" s="7">
        <v>101.012</v>
      </c>
      <c r="M11860" s="7">
        <v>94.323999999999998</v>
      </c>
      <c r="N11860" s="7">
        <v>92.707999999999998</v>
      </c>
      <c r="O11860" s="7"/>
    </row>
    <row r="11861" spans="1:15" x14ac:dyDescent="0.2">
      <c r="A11861" s="2">
        <v>1</v>
      </c>
      <c r="B11861" s="6" t="s">
        <v>27</v>
      </c>
      <c r="C11861" s="6">
        <v>0</v>
      </c>
      <c r="D11861" s="5" t="s">
        <v>813</v>
      </c>
      <c r="E11861" s="5" t="str">
        <f t="shared" si="1030"/>
        <v/>
      </c>
      <c r="F11861" s="5" t="str">
        <f t="shared" si="1029"/>
        <v/>
      </c>
      <c r="G11861" s="7">
        <v>97.754000000000005</v>
      </c>
      <c r="H11861" s="7">
        <v>97.691999999999993</v>
      </c>
      <c r="I11861" s="7">
        <v>100.65900000000001</v>
      </c>
      <c r="J11861" s="7">
        <v>93.260999999999996</v>
      </c>
      <c r="K11861" s="7">
        <v>102.973</v>
      </c>
      <c r="L11861" s="7">
        <v>103.03700000000001</v>
      </c>
      <c r="M11861" s="7">
        <v>96.406999999999996</v>
      </c>
      <c r="N11861" s="7">
        <v>97.043000000000006</v>
      </c>
      <c r="O11861" s="7"/>
    </row>
    <row r="11862" spans="1:15" x14ac:dyDescent="0.2">
      <c r="A11862" s="2">
        <v>1</v>
      </c>
      <c r="B11862" s="6" t="s">
        <v>28</v>
      </c>
      <c r="C11862" s="6">
        <v>0</v>
      </c>
      <c r="D11862" s="5" t="s">
        <v>813</v>
      </c>
      <c r="E11862" s="5" t="str">
        <f t="shared" si="1030"/>
        <v/>
      </c>
      <c r="F11862" s="5" t="str">
        <f t="shared" si="1029"/>
        <v/>
      </c>
      <c r="G11862" s="7">
        <v>94.831000000000003</v>
      </c>
      <c r="H11862" s="7">
        <v>95.281999999999996</v>
      </c>
      <c r="I11862" s="7">
        <v>99.210999999999999</v>
      </c>
      <c r="J11862" s="7">
        <v>96.808000000000007</v>
      </c>
      <c r="K11862" s="7">
        <v>104.619</v>
      </c>
      <c r="L11862" s="7">
        <v>104.123</v>
      </c>
      <c r="M11862" s="7">
        <v>101.127</v>
      </c>
      <c r="N11862" s="7">
        <v>100.32899999999999</v>
      </c>
      <c r="O11862" s="7"/>
    </row>
    <row r="11863" spans="1:15" x14ac:dyDescent="0.2">
      <c r="A11863" s="2">
        <v>1</v>
      </c>
      <c r="B11863" s="6" t="s">
        <v>29</v>
      </c>
      <c r="C11863" s="6">
        <v>0</v>
      </c>
      <c r="D11863" s="5" t="s">
        <v>813</v>
      </c>
      <c r="E11863" s="5" t="str">
        <f t="shared" si="1030"/>
        <v/>
      </c>
      <c r="F11863" s="5" t="str">
        <f t="shared" si="1029"/>
        <v/>
      </c>
      <c r="G11863" s="7">
        <v>100</v>
      </c>
      <c r="H11863" s="7">
        <v>100</v>
      </c>
      <c r="I11863" s="7">
        <v>100</v>
      </c>
      <c r="J11863" s="7">
        <v>100</v>
      </c>
      <c r="K11863" s="7">
        <v>100</v>
      </c>
      <c r="L11863" s="7">
        <v>100</v>
      </c>
      <c r="M11863" s="7">
        <v>100</v>
      </c>
      <c r="N11863" s="7">
        <v>100</v>
      </c>
      <c r="O11863" s="7"/>
    </row>
    <row r="11864" spans="1:15" x14ac:dyDescent="0.2">
      <c r="A11864" s="2">
        <v>1</v>
      </c>
      <c r="B11864" s="6" t="s">
        <v>30</v>
      </c>
      <c r="C11864" s="6">
        <v>0</v>
      </c>
      <c r="D11864" s="5" t="s">
        <v>813</v>
      </c>
      <c r="E11864" s="5" t="str">
        <f t="shared" si="1030"/>
        <v/>
      </c>
      <c r="F11864" s="5" t="str">
        <f t="shared" si="1029"/>
        <v/>
      </c>
      <c r="G11864" s="7">
        <v>113.785</v>
      </c>
      <c r="H11864" s="7">
        <v>104.917</v>
      </c>
      <c r="I11864" s="7">
        <v>102.974</v>
      </c>
      <c r="J11864" s="7">
        <v>102.636</v>
      </c>
      <c r="K11864" s="7">
        <v>90.498999999999995</v>
      </c>
      <c r="L11864" s="7">
        <v>98.147999999999996</v>
      </c>
      <c r="M11864" s="7">
        <v>93.885000000000005</v>
      </c>
      <c r="N11864" s="7">
        <v>96.677000000000007</v>
      </c>
      <c r="O11864" s="7"/>
    </row>
    <row r="11865" spans="1:15" x14ac:dyDescent="0.2">
      <c r="A11865" s="2">
        <v>1</v>
      </c>
      <c r="B11865" s="6" t="s">
        <v>31</v>
      </c>
      <c r="C11865" s="6">
        <v>0</v>
      </c>
      <c r="D11865" s="5" t="s">
        <v>813</v>
      </c>
      <c r="E11865" s="5" t="str">
        <f t="shared" si="1030"/>
        <v/>
      </c>
      <c r="F11865" s="5" t="str">
        <f t="shared" si="1029"/>
        <v/>
      </c>
      <c r="G11865" s="7">
        <v>106.23699999999999</v>
      </c>
      <c r="H11865" s="7">
        <v>105.005</v>
      </c>
      <c r="I11865" s="7">
        <v>101.634</v>
      </c>
      <c r="J11865" s="7">
        <v>106.074</v>
      </c>
      <c r="K11865" s="7">
        <v>95.668000000000006</v>
      </c>
      <c r="L11865" s="7">
        <v>96.79</v>
      </c>
      <c r="M11865" s="7">
        <v>95.707999999999998</v>
      </c>
      <c r="N11865" s="7">
        <v>97.272000000000006</v>
      </c>
      <c r="O11865" s="7"/>
    </row>
    <row r="11866" spans="1:15" x14ac:dyDescent="0.2">
      <c r="A11866" s="2">
        <v>1</v>
      </c>
      <c r="B11866" s="6" t="s">
        <v>32</v>
      </c>
      <c r="C11866" s="6">
        <v>0</v>
      </c>
      <c r="D11866" s="5" t="s">
        <v>813</v>
      </c>
      <c r="E11866" s="5" t="str">
        <f t="shared" si="1030"/>
        <v/>
      </c>
      <c r="F11866" s="5" t="str">
        <f t="shared" si="1029"/>
        <v/>
      </c>
      <c r="G11866" s="7">
        <v>112.224</v>
      </c>
      <c r="H11866" s="7">
        <v>107.679</v>
      </c>
      <c r="I11866" s="7">
        <v>100.926</v>
      </c>
      <c r="J11866" s="7">
        <v>109.53700000000001</v>
      </c>
      <c r="K11866" s="7">
        <v>89.932000000000002</v>
      </c>
      <c r="L11866" s="7">
        <v>93.727999999999994</v>
      </c>
      <c r="M11866" s="7">
        <v>95.5</v>
      </c>
      <c r="N11866" s="7">
        <v>96.384</v>
      </c>
      <c r="O11866" s="7"/>
    </row>
    <row r="11867" spans="1:15" x14ac:dyDescent="0.2">
      <c r="A11867" s="2">
        <v>1</v>
      </c>
      <c r="B11867" s="6" t="s">
        <v>33</v>
      </c>
      <c r="C11867" s="6">
        <v>0</v>
      </c>
      <c r="D11867" s="5" t="s">
        <v>813</v>
      </c>
      <c r="E11867" s="5" t="str">
        <f t="shared" si="1030"/>
        <v/>
      </c>
      <c r="F11867" s="5" t="str">
        <f t="shared" si="1029"/>
        <v/>
      </c>
      <c r="G11867" s="7">
        <v>122.06399999999999</v>
      </c>
      <c r="H11867" s="7">
        <v>111.521</v>
      </c>
      <c r="I11867" s="7">
        <v>103.976</v>
      </c>
      <c r="J11867" s="7">
        <v>113.86199999999999</v>
      </c>
      <c r="K11867" s="7">
        <v>85.180999999999997</v>
      </c>
      <c r="L11867" s="7">
        <v>93.234999999999999</v>
      </c>
      <c r="M11867" s="7">
        <v>97.248999999999995</v>
      </c>
      <c r="N11867" s="7">
        <v>101.116</v>
      </c>
      <c r="O11867" s="7"/>
    </row>
    <row r="11868" spans="1:15" x14ac:dyDescent="0.2">
      <c r="A11868" s="2">
        <v>1</v>
      </c>
      <c r="B11868" s="6" t="s">
        <v>34</v>
      </c>
      <c r="C11868" s="6">
        <v>0</v>
      </c>
      <c r="D11868" s="5" t="s">
        <v>813</v>
      </c>
      <c r="E11868" s="5" t="str">
        <f t="shared" si="1030"/>
        <v/>
      </c>
      <c r="F11868" s="5" t="str">
        <f t="shared" si="1029"/>
        <v/>
      </c>
      <c r="G11868" s="7">
        <v>122.45</v>
      </c>
      <c r="H11868" s="7">
        <v>111.66800000000001</v>
      </c>
      <c r="I11868" s="7">
        <v>102.542</v>
      </c>
      <c r="J11868" s="7">
        <v>118.76900000000001</v>
      </c>
      <c r="K11868" s="7">
        <v>83.741</v>
      </c>
      <c r="L11868" s="7">
        <v>91.826999999999998</v>
      </c>
      <c r="M11868" s="7">
        <v>99.313000000000002</v>
      </c>
      <c r="N11868" s="7">
        <v>101.837</v>
      </c>
      <c r="O11868" s="7"/>
    </row>
    <row r="11869" spans="1:15" x14ac:dyDescent="0.2">
      <c r="A11869" s="2">
        <v>1</v>
      </c>
      <c r="B11869" s="6" t="s">
        <v>35</v>
      </c>
      <c r="C11869" s="6">
        <v>0</v>
      </c>
      <c r="D11869" s="5" t="s">
        <v>813</v>
      </c>
      <c r="E11869" s="5" t="str">
        <f t="shared" si="1030"/>
        <v/>
      </c>
      <c r="F11869" s="5" t="str">
        <f t="shared" si="1029"/>
        <v/>
      </c>
      <c r="G11869" s="7">
        <v>119.995</v>
      </c>
      <c r="H11869" s="7">
        <v>111.899</v>
      </c>
      <c r="I11869" s="7">
        <v>100.101</v>
      </c>
      <c r="J11869" s="7">
        <v>123.77</v>
      </c>
      <c r="K11869" s="7">
        <v>83.421000000000006</v>
      </c>
      <c r="L11869" s="7">
        <v>89.456999999999994</v>
      </c>
      <c r="M11869" s="7">
        <v>102.98699999999999</v>
      </c>
      <c r="N11869" s="7">
        <v>103.09099999999999</v>
      </c>
      <c r="O11869" s="7"/>
    </row>
    <row r="11870" spans="1:15" x14ac:dyDescent="0.2">
      <c r="A11870" s="2">
        <v>1</v>
      </c>
      <c r="B11870" s="6" t="s">
        <v>36</v>
      </c>
      <c r="C11870" s="6">
        <v>0</v>
      </c>
      <c r="D11870" s="5" t="s">
        <v>813</v>
      </c>
      <c r="E11870" s="5" t="str">
        <f t="shared" si="1030"/>
        <v/>
      </c>
      <c r="F11870" s="5" t="str">
        <f t="shared" si="1029"/>
        <v/>
      </c>
      <c r="G11870" s="7">
        <v>122.324</v>
      </c>
      <c r="H11870" s="7">
        <v>108.187</v>
      </c>
      <c r="I11870" s="7">
        <v>95.605999999999995</v>
      </c>
      <c r="J11870" s="7">
        <v>127.46299999999999</v>
      </c>
      <c r="K11870" s="7">
        <v>78.158000000000001</v>
      </c>
      <c r="L11870" s="7">
        <v>88.37</v>
      </c>
      <c r="M11870" s="7">
        <v>107.815</v>
      </c>
      <c r="N11870" s="7">
        <v>103.078</v>
      </c>
      <c r="O11870" s="7"/>
    </row>
    <row r="11871" spans="1:15" x14ac:dyDescent="0.2">
      <c r="A11871" s="2">
        <v>1</v>
      </c>
      <c r="B11871" s="6" t="s">
        <v>37</v>
      </c>
      <c r="C11871" s="6">
        <v>0</v>
      </c>
      <c r="D11871" s="5" t="s">
        <v>813</v>
      </c>
      <c r="E11871" s="5" t="str">
        <f t="shared" si="1030"/>
        <v/>
      </c>
      <c r="F11871" s="5" t="str">
        <f t="shared" si="1029"/>
        <v/>
      </c>
      <c r="G11871" s="7">
        <v>119.871</v>
      </c>
      <c r="H11871" s="7">
        <v>106.63500000000001</v>
      </c>
      <c r="I11871" s="7">
        <v>94.733999999999995</v>
      </c>
      <c r="J11871" s="7">
        <v>130.11600000000001</v>
      </c>
      <c r="K11871" s="7">
        <v>79.03</v>
      </c>
      <c r="L11871" s="7">
        <v>88.84</v>
      </c>
      <c r="M11871" s="7">
        <v>113.254</v>
      </c>
      <c r="N11871" s="7">
        <v>107.29</v>
      </c>
      <c r="O11871" s="7"/>
    </row>
    <row r="11872" spans="1:15" x14ac:dyDescent="0.2">
      <c r="A11872" s="2">
        <v>1</v>
      </c>
      <c r="B11872" s="6" t="s">
        <v>63</v>
      </c>
      <c r="C11872" s="6">
        <v>0</v>
      </c>
      <c r="D11872" s="5" t="s">
        <v>813</v>
      </c>
      <c r="E11872" s="5" t="str">
        <f t="shared" si="1030"/>
        <v/>
      </c>
      <c r="F11872" s="5" t="str">
        <f t="shared" si="1029"/>
        <v/>
      </c>
      <c r="G11872" s="7">
        <v>122.069</v>
      </c>
      <c r="H11872" s="7">
        <v>103.706</v>
      </c>
      <c r="I11872" s="7">
        <v>94.102999999999994</v>
      </c>
      <c r="J11872" s="7">
        <v>133.851</v>
      </c>
      <c r="K11872" s="7">
        <v>77.09</v>
      </c>
      <c r="L11872" s="7">
        <v>90.741</v>
      </c>
      <c r="M11872" s="7">
        <v>117.8</v>
      </c>
      <c r="N11872" s="7">
        <v>110.854</v>
      </c>
      <c r="O11872" s="7"/>
    </row>
    <row r="11873" spans="1:15" x14ac:dyDescent="0.2">
      <c r="A11873" s="2">
        <v>0</v>
      </c>
      <c r="B11873" s="5" t="s">
        <v>811</v>
      </c>
      <c r="C11873" s="6" t="s">
        <v>0</v>
      </c>
      <c r="E11873" s="5" t="str">
        <f t="shared" si="1030"/>
        <v/>
      </c>
      <c r="F11873" s="5" t="str">
        <f t="shared" si="1029"/>
        <v/>
      </c>
    </row>
    <row r="11874" spans="1:15" x14ac:dyDescent="0.2">
      <c r="A11874" s="2">
        <v>1</v>
      </c>
      <c r="B11874" s="6" t="s">
        <v>13</v>
      </c>
      <c r="C11874" s="6">
        <v>0</v>
      </c>
      <c r="D11874" s="5" t="s">
        <v>814</v>
      </c>
      <c r="E11874" s="5" t="str">
        <f t="shared" si="1030"/>
        <v/>
      </c>
      <c r="F11874" s="5" t="str">
        <f t="shared" si="1029"/>
        <v/>
      </c>
      <c r="G11874" s="7">
        <v>132.77699999999999</v>
      </c>
      <c r="H11874" s="7">
        <v>143.833</v>
      </c>
      <c r="I11874" s="7">
        <v>113.21899999999999</v>
      </c>
      <c r="J11874" s="7">
        <v>58.008000000000003</v>
      </c>
      <c r="K11874" s="7">
        <v>85.27</v>
      </c>
      <c r="L11874" s="7">
        <v>78.715999999999994</v>
      </c>
      <c r="M11874" s="7">
        <v>55.816000000000003</v>
      </c>
      <c r="N11874" s="7">
        <v>63.194000000000003</v>
      </c>
      <c r="O11874" s="7"/>
    </row>
    <row r="11875" spans="1:15" x14ac:dyDescent="0.2">
      <c r="A11875" s="2">
        <v>1</v>
      </c>
      <c r="B11875" s="6" t="s">
        <v>15</v>
      </c>
      <c r="C11875" s="6">
        <v>0</v>
      </c>
      <c r="D11875" s="5" t="s">
        <v>814</v>
      </c>
      <c r="E11875" s="5" t="str">
        <f t="shared" si="1030"/>
        <v/>
      </c>
      <c r="F11875" s="5" t="str">
        <f t="shared" si="1029"/>
        <v/>
      </c>
      <c r="G11875" s="7">
        <v>124.782</v>
      </c>
      <c r="H11875" s="7">
        <v>133.31800000000001</v>
      </c>
      <c r="I11875" s="7">
        <v>108.399</v>
      </c>
      <c r="J11875" s="7">
        <v>61.085000000000001</v>
      </c>
      <c r="K11875" s="7">
        <v>86.870999999999995</v>
      </c>
      <c r="L11875" s="7">
        <v>81.308999999999997</v>
      </c>
      <c r="M11875" s="7">
        <v>62.750999999999998</v>
      </c>
      <c r="N11875" s="7">
        <v>68.022000000000006</v>
      </c>
      <c r="O11875" s="7"/>
    </row>
    <row r="11876" spans="1:15" x14ac:dyDescent="0.2">
      <c r="A11876" s="2">
        <v>1</v>
      </c>
      <c r="B11876" s="6" t="s">
        <v>16</v>
      </c>
      <c r="C11876" s="6">
        <v>0</v>
      </c>
      <c r="D11876" s="5" t="s">
        <v>814</v>
      </c>
      <c r="E11876" s="5" t="str">
        <f t="shared" si="1030"/>
        <v/>
      </c>
      <c r="F11876" s="5" t="str">
        <f t="shared" si="1029"/>
        <v/>
      </c>
      <c r="G11876" s="7">
        <v>114.214</v>
      </c>
      <c r="H11876" s="7">
        <v>121.562</v>
      </c>
      <c r="I11876" s="7">
        <v>100.941</v>
      </c>
      <c r="J11876" s="7">
        <v>64.099999999999994</v>
      </c>
      <c r="K11876" s="7">
        <v>88.379000000000005</v>
      </c>
      <c r="L11876" s="7">
        <v>83.037000000000006</v>
      </c>
      <c r="M11876" s="7">
        <v>72.015000000000001</v>
      </c>
      <c r="N11876" s="7">
        <v>72.692999999999998</v>
      </c>
      <c r="O11876" s="7"/>
    </row>
    <row r="11877" spans="1:15" x14ac:dyDescent="0.2">
      <c r="A11877" s="2">
        <v>1</v>
      </c>
      <c r="B11877" s="6" t="s">
        <v>17</v>
      </c>
      <c r="C11877" s="6">
        <v>0</v>
      </c>
      <c r="D11877" s="5" t="s">
        <v>814</v>
      </c>
      <c r="E11877" s="5" t="str">
        <f t="shared" si="1030"/>
        <v/>
      </c>
      <c r="F11877" s="5" t="str">
        <f t="shared" si="1029"/>
        <v/>
      </c>
      <c r="G11877" s="7">
        <v>119.815</v>
      </c>
      <c r="H11877" s="7">
        <v>122.423</v>
      </c>
      <c r="I11877" s="7">
        <v>103.40900000000001</v>
      </c>
      <c r="J11877" s="7">
        <v>67.236000000000004</v>
      </c>
      <c r="K11877" s="7">
        <v>86.308000000000007</v>
      </c>
      <c r="L11877" s="7">
        <v>84.468999999999994</v>
      </c>
      <c r="M11877" s="7">
        <v>74.572999999999993</v>
      </c>
      <c r="N11877" s="7">
        <v>77.114999999999995</v>
      </c>
      <c r="O11877" s="7"/>
    </row>
    <row r="11878" spans="1:15" x14ac:dyDescent="0.2">
      <c r="A11878" s="2">
        <v>1</v>
      </c>
      <c r="B11878" s="6" t="s">
        <v>18</v>
      </c>
      <c r="C11878" s="6">
        <v>0</v>
      </c>
      <c r="D11878" s="5" t="s">
        <v>814</v>
      </c>
      <c r="E11878" s="5" t="str">
        <f t="shared" si="1030"/>
        <v/>
      </c>
      <c r="F11878" s="5" t="str">
        <f t="shared" si="1029"/>
        <v/>
      </c>
      <c r="G11878" s="7">
        <v>115.05500000000001</v>
      </c>
      <c r="H11878" s="7">
        <v>116.688</v>
      </c>
      <c r="I11878" s="7">
        <v>98.825000000000003</v>
      </c>
      <c r="J11878" s="7">
        <v>72.524000000000001</v>
      </c>
      <c r="K11878" s="7">
        <v>85.894000000000005</v>
      </c>
      <c r="L11878" s="7">
        <v>84.691000000000003</v>
      </c>
      <c r="M11878" s="7">
        <v>79.945999999999998</v>
      </c>
      <c r="N11878" s="7">
        <v>79.006</v>
      </c>
      <c r="O11878" s="7"/>
    </row>
    <row r="11879" spans="1:15" x14ac:dyDescent="0.2">
      <c r="A11879" s="2">
        <v>1</v>
      </c>
      <c r="B11879" s="6" t="s">
        <v>19</v>
      </c>
      <c r="C11879" s="6">
        <v>0</v>
      </c>
      <c r="D11879" s="5" t="s">
        <v>814</v>
      </c>
      <c r="E11879" s="5" t="str">
        <f t="shared" si="1030"/>
        <v/>
      </c>
      <c r="F11879" s="5" t="str">
        <f t="shared" si="1029"/>
        <v/>
      </c>
      <c r="G11879" s="7">
        <v>115.714</v>
      </c>
      <c r="H11879" s="7">
        <v>117.34399999999999</v>
      </c>
      <c r="I11879" s="7">
        <v>100.59699999999999</v>
      </c>
      <c r="J11879" s="7">
        <v>74.759</v>
      </c>
      <c r="K11879" s="7">
        <v>86.936000000000007</v>
      </c>
      <c r="L11879" s="7">
        <v>85.727999999999994</v>
      </c>
      <c r="M11879" s="7">
        <v>78.798000000000002</v>
      </c>
      <c r="N11879" s="7">
        <v>79.268000000000001</v>
      </c>
      <c r="O11879" s="7"/>
    </row>
    <row r="11880" spans="1:15" x14ac:dyDescent="0.2">
      <c r="A11880" s="2">
        <v>1</v>
      </c>
      <c r="B11880" s="6" t="s">
        <v>20</v>
      </c>
      <c r="C11880" s="6">
        <v>0</v>
      </c>
      <c r="D11880" s="5" t="s">
        <v>814</v>
      </c>
      <c r="E11880" s="5" t="str">
        <f t="shared" si="1030"/>
        <v/>
      </c>
      <c r="F11880" s="5" t="str">
        <f t="shared" si="1029"/>
        <v/>
      </c>
      <c r="G11880" s="7">
        <v>107.285</v>
      </c>
      <c r="H11880" s="7">
        <v>109.48</v>
      </c>
      <c r="I11880" s="7">
        <v>96.936999999999998</v>
      </c>
      <c r="J11880" s="7">
        <v>76.697000000000003</v>
      </c>
      <c r="K11880" s="7">
        <v>90.353999999999999</v>
      </c>
      <c r="L11880" s="7">
        <v>88.543000000000006</v>
      </c>
      <c r="M11880" s="7">
        <v>83.391999999999996</v>
      </c>
      <c r="N11880" s="7">
        <v>80.837999999999994</v>
      </c>
      <c r="O11880" s="7"/>
    </row>
    <row r="11881" spans="1:15" x14ac:dyDescent="0.2">
      <c r="A11881" s="2">
        <v>1</v>
      </c>
      <c r="B11881" s="6" t="s">
        <v>21</v>
      </c>
      <c r="C11881" s="6">
        <v>0</v>
      </c>
      <c r="D11881" s="5" t="s">
        <v>814</v>
      </c>
      <c r="E11881" s="5" t="str">
        <f t="shared" si="1030"/>
        <v/>
      </c>
      <c r="F11881" s="5" t="str">
        <f t="shared" si="1029"/>
        <v/>
      </c>
      <c r="G11881" s="7">
        <v>97.867000000000004</v>
      </c>
      <c r="H11881" s="7">
        <v>100.584</v>
      </c>
      <c r="I11881" s="7">
        <v>92.09</v>
      </c>
      <c r="J11881" s="7">
        <v>78.213999999999999</v>
      </c>
      <c r="K11881" s="7">
        <v>94.096999999999994</v>
      </c>
      <c r="L11881" s="7">
        <v>91.555999999999997</v>
      </c>
      <c r="M11881" s="7">
        <v>89.501000000000005</v>
      </c>
      <c r="N11881" s="7">
        <v>82.421999999999997</v>
      </c>
      <c r="O11881" s="7"/>
    </row>
    <row r="11882" spans="1:15" x14ac:dyDescent="0.2">
      <c r="A11882" s="2">
        <v>1</v>
      </c>
      <c r="B11882" s="6" t="s">
        <v>22</v>
      </c>
      <c r="C11882" s="6">
        <v>0</v>
      </c>
      <c r="D11882" s="5" t="s">
        <v>814</v>
      </c>
      <c r="E11882" s="5" t="str">
        <f t="shared" si="1030"/>
        <v/>
      </c>
      <c r="F11882" s="5" t="str">
        <f t="shared" si="1029"/>
        <v/>
      </c>
      <c r="G11882" s="7">
        <v>101.732</v>
      </c>
      <c r="H11882" s="7">
        <v>101.89100000000001</v>
      </c>
      <c r="I11882" s="7">
        <v>95.072999999999993</v>
      </c>
      <c r="J11882" s="7">
        <v>80.203999999999994</v>
      </c>
      <c r="K11882" s="7">
        <v>93.453999999999994</v>
      </c>
      <c r="L11882" s="7">
        <v>93.308999999999997</v>
      </c>
      <c r="M11882" s="7">
        <v>85.350999999999999</v>
      </c>
      <c r="N11882" s="7">
        <v>81.146000000000001</v>
      </c>
      <c r="O11882" s="7"/>
    </row>
    <row r="11883" spans="1:15" x14ac:dyDescent="0.2">
      <c r="A11883" s="2">
        <v>1</v>
      </c>
      <c r="B11883" s="6" t="s">
        <v>23</v>
      </c>
      <c r="C11883" s="6">
        <v>0</v>
      </c>
      <c r="D11883" s="5" t="s">
        <v>814</v>
      </c>
      <c r="E11883" s="5" t="str">
        <f t="shared" si="1030"/>
        <v/>
      </c>
      <c r="F11883" s="5" t="str">
        <f t="shared" si="1029"/>
        <v/>
      </c>
      <c r="G11883" s="7">
        <v>99.558999999999997</v>
      </c>
      <c r="H11883" s="7">
        <v>100.363</v>
      </c>
      <c r="I11883" s="7">
        <v>95.878</v>
      </c>
      <c r="J11883" s="7">
        <v>82.704999999999998</v>
      </c>
      <c r="K11883" s="7">
        <v>96.302999999999997</v>
      </c>
      <c r="L11883" s="7">
        <v>95.531000000000006</v>
      </c>
      <c r="M11883" s="7">
        <v>87.918999999999997</v>
      </c>
      <c r="N11883" s="7">
        <v>84.295000000000002</v>
      </c>
      <c r="O11883" s="7"/>
    </row>
    <row r="11884" spans="1:15" x14ac:dyDescent="0.2">
      <c r="A11884" s="2">
        <v>1</v>
      </c>
      <c r="B11884" s="6" t="s">
        <v>24</v>
      </c>
      <c r="C11884" s="6">
        <v>0</v>
      </c>
      <c r="D11884" s="5" t="s">
        <v>814</v>
      </c>
      <c r="E11884" s="5" t="str">
        <f t="shared" si="1030"/>
        <v/>
      </c>
      <c r="F11884" s="5" t="str">
        <f t="shared" si="1029"/>
        <v/>
      </c>
      <c r="G11884" s="7">
        <v>97.242999999999995</v>
      </c>
      <c r="H11884" s="7">
        <v>98.22</v>
      </c>
      <c r="I11884" s="7">
        <v>95.891999999999996</v>
      </c>
      <c r="J11884" s="7">
        <v>85.438999999999993</v>
      </c>
      <c r="K11884" s="7">
        <v>98.611000000000004</v>
      </c>
      <c r="L11884" s="7">
        <v>97.63</v>
      </c>
      <c r="M11884" s="7">
        <v>91.736000000000004</v>
      </c>
      <c r="N11884" s="7">
        <v>87.968000000000004</v>
      </c>
      <c r="O11884" s="7"/>
    </row>
    <row r="11885" spans="1:15" x14ac:dyDescent="0.2">
      <c r="A11885" s="2">
        <v>1</v>
      </c>
      <c r="B11885" s="6" t="s">
        <v>25</v>
      </c>
      <c r="C11885" s="6">
        <v>0</v>
      </c>
      <c r="D11885" s="5" t="s">
        <v>814</v>
      </c>
      <c r="E11885" s="5" t="str">
        <f t="shared" si="1030"/>
        <v/>
      </c>
      <c r="F11885" s="5" t="str">
        <f t="shared" si="1029"/>
        <v/>
      </c>
      <c r="G11885" s="7">
        <v>96.884</v>
      </c>
      <c r="H11885" s="7">
        <v>98.423000000000002</v>
      </c>
      <c r="I11885" s="7">
        <v>97.281000000000006</v>
      </c>
      <c r="J11885" s="7">
        <v>87.856999999999999</v>
      </c>
      <c r="K11885" s="7">
        <v>100.41</v>
      </c>
      <c r="L11885" s="7">
        <v>98.84</v>
      </c>
      <c r="M11885" s="7">
        <v>92.343999999999994</v>
      </c>
      <c r="N11885" s="7">
        <v>89.832999999999998</v>
      </c>
      <c r="O11885" s="7"/>
    </row>
    <row r="11886" spans="1:15" x14ac:dyDescent="0.2">
      <c r="A11886" s="2">
        <v>1</v>
      </c>
      <c r="B11886" s="6" t="s">
        <v>26</v>
      </c>
      <c r="C11886" s="6">
        <v>0</v>
      </c>
      <c r="D11886" s="5" t="s">
        <v>814</v>
      </c>
      <c r="E11886" s="5" t="str">
        <f t="shared" si="1030"/>
        <v/>
      </c>
      <c r="F11886" s="5" t="str">
        <f t="shared" si="1029"/>
        <v/>
      </c>
      <c r="G11886" s="7">
        <v>95.984999999999999</v>
      </c>
      <c r="H11886" s="7">
        <v>97.302000000000007</v>
      </c>
      <c r="I11886" s="7">
        <v>98.287000000000006</v>
      </c>
      <c r="J11886" s="7">
        <v>90.528000000000006</v>
      </c>
      <c r="K11886" s="7">
        <v>102.399</v>
      </c>
      <c r="L11886" s="7">
        <v>101.012</v>
      </c>
      <c r="M11886" s="7">
        <v>94.323999999999998</v>
      </c>
      <c r="N11886" s="7">
        <v>92.707999999999998</v>
      </c>
      <c r="O11886" s="7"/>
    </row>
    <row r="11887" spans="1:15" x14ac:dyDescent="0.2">
      <c r="A11887" s="2">
        <v>1</v>
      </c>
      <c r="B11887" s="6" t="s">
        <v>27</v>
      </c>
      <c r="C11887" s="6">
        <v>0</v>
      </c>
      <c r="D11887" s="5" t="s">
        <v>814</v>
      </c>
      <c r="E11887" s="5" t="str">
        <f t="shared" si="1030"/>
        <v/>
      </c>
      <c r="F11887" s="5" t="str">
        <f t="shared" si="1029"/>
        <v/>
      </c>
      <c r="G11887" s="7">
        <v>97.754000000000005</v>
      </c>
      <c r="H11887" s="7">
        <v>97.691999999999993</v>
      </c>
      <c r="I11887" s="7">
        <v>100.65900000000001</v>
      </c>
      <c r="J11887" s="7">
        <v>93.260999999999996</v>
      </c>
      <c r="K11887" s="7">
        <v>102.973</v>
      </c>
      <c r="L11887" s="7">
        <v>103.03700000000001</v>
      </c>
      <c r="M11887" s="7">
        <v>96.406999999999996</v>
      </c>
      <c r="N11887" s="7">
        <v>97.043000000000006</v>
      </c>
      <c r="O11887" s="7"/>
    </row>
    <row r="11888" spans="1:15" x14ac:dyDescent="0.2">
      <c r="A11888" s="2">
        <v>1</v>
      </c>
      <c r="B11888" s="6" t="s">
        <v>28</v>
      </c>
      <c r="C11888" s="6">
        <v>0</v>
      </c>
      <c r="D11888" s="5" t="s">
        <v>814</v>
      </c>
      <c r="E11888" s="5" t="str">
        <f t="shared" si="1030"/>
        <v/>
      </c>
      <c r="F11888" s="5" t="str">
        <f t="shared" si="1029"/>
        <v/>
      </c>
      <c r="G11888" s="7">
        <v>94.831000000000003</v>
      </c>
      <c r="H11888" s="7">
        <v>95.281999999999996</v>
      </c>
      <c r="I11888" s="7">
        <v>99.210999999999999</v>
      </c>
      <c r="J11888" s="7">
        <v>96.808000000000007</v>
      </c>
      <c r="K11888" s="7">
        <v>104.619</v>
      </c>
      <c r="L11888" s="7">
        <v>104.123</v>
      </c>
      <c r="M11888" s="7">
        <v>101.127</v>
      </c>
      <c r="N11888" s="7">
        <v>100.32899999999999</v>
      </c>
      <c r="O11888" s="7"/>
    </row>
    <row r="11889" spans="1:15" x14ac:dyDescent="0.2">
      <c r="A11889" s="2">
        <v>1</v>
      </c>
      <c r="B11889" s="6" t="s">
        <v>29</v>
      </c>
      <c r="C11889" s="6">
        <v>0</v>
      </c>
      <c r="D11889" s="5" t="s">
        <v>814</v>
      </c>
      <c r="E11889" s="5" t="str">
        <f t="shared" si="1030"/>
        <v/>
      </c>
      <c r="F11889" s="5" t="str">
        <f t="shared" si="1029"/>
        <v/>
      </c>
      <c r="G11889" s="7">
        <v>100</v>
      </c>
      <c r="H11889" s="7">
        <v>100</v>
      </c>
      <c r="I11889" s="7">
        <v>100</v>
      </c>
      <c r="J11889" s="7">
        <v>100</v>
      </c>
      <c r="K11889" s="7">
        <v>100</v>
      </c>
      <c r="L11889" s="7">
        <v>100</v>
      </c>
      <c r="M11889" s="7">
        <v>100</v>
      </c>
      <c r="N11889" s="7">
        <v>100</v>
      </c>
      <c r="O11889" s="7"/>
    </row>
    <row r="11890" spans="1:15" x14ac:dyDescent="0.2">
      <c r="A11890" s="2">
        <v>1</v>
      </c>
      <c r="B11890" s="6" t="s">
        <v>30</v>
      </c>
      <c r="C11890" s="6">
        <v>0</v>
      </c>
      <c r="D11890" s="5" t="s">
        <v>814</v>
      </c>
      <c r="E11890" s="5" t="str">
        <f t="shared" si="1030"/>
        <v/>
      </c>
      <c r="F11890" s="5" t="str">
        <f t="shared" si="1029"/>
        <v/>
      </c>
      <c r="G11890" s="7">
        <v>113.785</v>
      </c>
      <c r="H11890" s="7">
        <v>104.917</v>
      </c>
      <c r="I11890" s="7">
        <v>102.974</v>
      </c>
      <c r="J11890" s="7">
        <v>102.636</v>
      </c>
      <c r="K11890" s="7">
        <v>90.498999999999995</v>
      </c>
      <c r="L11890" s="7">
        <v>98.147999999999996</v>
      </c>
      <c r="M11890" s="7">
        <v>93.885000000000005</v>
      </c>
      <c r="N11890" s="7">
        <v>96.677000000000007</v>
      </c>
      <c r="O11890" s="7"/>
    </row>
    <row r="11891" spans="1:15" x14ac:dyDescent="0.2">
      <c r="A11891" s="2">
        <v>1</v>
      </c>
      <c r="B11891" s="6" t="s">
        <v>31</v>
      </c>
      <c r="C11891" s="6">
        <v>0</v>
      </c>
      <c r="D11891" s="5" t="s">
        <v>814</v>
      </c>
      <c r="E11891" s="5" t="str">
        <f t="shared" si="1030"/>
        <v/>
      </c>
      <c r="F11891" s="5" t="str">
        <f t="shared" si="1029"/>
        <v/>
      </c>
      <c r="G11891" s="7">
        <v>106.23699999999999</v>
      </c>
      <c r="H11891" s="7">
        <v>105.005</v>
      </c>
      <c r="I11891" s="7">
        <v>101.634</v>
      </c>
      <c r="J11891" s="7">
        <v>106.074</v>
      </c>
      <c r="K11891" s="7">
        <v>95.668000000000006</v>
      </c>
      <c r="L11891" s="7">
        <v>96.79</v>
      </c>
      <c r="M11891" s="7">
        <v>95.707999999999998</v>
      </c>
      <c r="N11891" s="7">
        <v>97.272000000000006</v>
      </c>
      <c r="O11891" s="7"/>
    </row>
    <row r="11892" spans="1:15" x14ac:dyDescent="0.2">
      <c r="A11892" s="2">
        <v>1</v>
      </c>
      <c r="B11892" s="6" t="s">
        <v>32</v>
      </c>
      <c r="C11892" s="6">
        <v>0</v>
      </c>
      <c r="D11892" s="5" t="s">
        <v>814</v>
      </c>
      <c r="E11892" s="5" t="str">
        <f t="shared" si="1030"/>
        <v/>
      </c>
      <c r="F11892" s="5" t="str">
        <f t="shared" si="1029"/>
        <v/>
      </c>
      <c r="G11892" s="7">
        <v>112.224</v>
      </c>
      <c r="H11892" s="7">
        <v>107.679</v>
      </c>
      <c r="I11892" s="7">
        <v>100.926</v>
      </c>
      <c r="J11892" s="7">
        <v>109.53700000000001</v>
      </c>
      <c r="K11892" s="7">
        <v>89.932000000000002</v>
      </c>
      <c r="L11892" s="7">
        <v>93.727999999999994</v>
      </c>
      <c r="M11892" s="7">
        <v>95.5</v>
      </c>
      <c r="N11892" s="7">
        <v>96.384</v>
      </c>
      <c r="O11892" s="7"/>
    </row>
    <row r="11893" spans="1:15" x14ac:dyDescent="0.2">
      <c r="A11893" s="2">
        <v>1</v>
      </c>
      <c r="B11893" s="6" t="s">
        <v>33</v>
      </c>
      <c r="C11893" s="6">
        <v>0</v>
      </c>
      <c r="D11893" s="5" t="s">
        <v>814</v>
      </c>
      <c r="E11893" s="5" t="str">
        <f t="shared" si="1030"/>
        <v/>
      </c>
      <c r="F11893" s="5" t="str">
        <f t="shared" si="1029"/>
        <v/>
      </c>
      <c r="G11893" s="7">
        <v>122.06399999999999</v>
      </c>
      <c r="H11893" s="7">
        <v>111.521</v>
      </c>
      <c r="I11893" s="7">
        <v>103.976</v>
      </c>
      <c r="J11893" s="7">
        <v>113.86199999999999</v>
      </c>
      <c r="K11893" s="7">
        <v>85.180999999999997</v>
      </c>
      <c r="L11893" s="7">
        <v>93.234999999999999</v>
      </c>
      <c r="M11893" s="7">
        <v>97.248999999999995</v>
      </c>
      <c r="N11893" s="7">
        <v>101.116</v>
      </c>
      <c r="O11893" s="7"/>
    </row>
    <row r="11894" spans="1:15" x14ac:dyDescent="0.2">
      <c r="A11894" s="2">
        <v>1</v>
      </c>
      <c r="B11894" s="6" t="s">
        <v>34</v>
      </c>
      <c r="C11894" s="6">
        <v>0</v>
      </c>
      <c r="D11894" s="5" t="s">
        <v>814</v>
      </c>
      <c r="E11894" s="5" t="str">
        <f t="shared" si="1030"/>
        <v/>
      </c>
      <c r="F11894" s="5" t="str">
        <f t="shared" si="1029"/>
        <v/>
      </c>
      <c r="G11894" s="7">
        <v>122.45</v>
      </c>
      <c r="H11894" s="7">
        <v>111.66800000000001</v>
      </c>
      <c r="I11894" s="7">
        <v>102.542</v>
      </c>
      <c r="J11894" s="7">
        <v>118.76900000000001</v>
      </c>
      <c r="K11894" s="7">
        <v>83.741</v>
      </c>
      <c r="L11894" s="7">
        <v>91.826999999999998</v>
      </c>
      <c r="M11894" s="7">
        <v>99.313000000000002</v>
      </c>
      <c r="N11894" s="7">
        <v>101.837</v>
      </c>
      <c r="O11894" s="7"/>
    </row>
    <row r="11895" spans="1:15" x14ac:dyDescent="0.2">
      <c r="A11895" s="2">
        <v>1</v>
      </c>
      <c r="B11895" s="6" t="s">
        <v>35</v>
      </c>
      <c r="C11895" s="6">
        <v>0</v>
      </c>
      <c r="D11895" s="5" t="s">
        <v>814</v>
      </c>
      <c r="E11895" s="5" t="str">
        <f t="shared" si="1030"/>
        <v/>
      </c>
      <c r="F11895" s="5" t="str">
        <f t="shared" si="1029"/>
        <v/>
      </c>
      <c r="G11895" s="7">
        <v>119.995</v>
      </c>
      <c r="H11895" s="7">
        <v>111.899</v>
      </c>
      <c r="I11895" s="7">
        <v>100.101</v>
      </c>
      <c r="J11895" s="7">
        <v>123.77</v>
      </c>
      <c r="K11895" s="7">
        <v>83.421000000000006</v>
      </c>
      <c r="L11895" s="7">
        <v>89.456999999999994</v>
      </c>
      <c r="M11895" s="7">
        <v>102.98699999999999</v>
      </c>
      <c r="N11895" s="7">
        <v>103.09099999999999</v>
      </c>
      <c r="O11895" s="7"/>
    </row>
    <row r="11896" spans="1:15" x14ac:dyDescent="0.2">
      <c r="A11896" s="2">
        <v>1</v>
      </c>
      <c r="B11896" s="6" t="s">
        <v>36</v>
      </c>
      <c r="C11896" s="6">
        <v>0</v>
      </c>
      <c r="D11896" s="5" t="s">
        <v>814</v>
      </c>
      <c r="E11896" s="5" t="str">
        <f t="shared" si="1030"/>
        <v/>
      </c>
      <c r="F11896" s="5" t="str">
        <f t="shared" si="1029"/>
        <v/>
      </c>
      <c r="G11896" s="7">
        <v>122.324</v>
      </c>
      <c r="H11896" s="7">
        <v>108.187</v>
      </c>
      <c r="I11896" s="7">
        <v>95.605999999999995</v>
      </c>
      <c r="J11896" s="7">
        <v>127.46299999999999</v>
      </c>
      <c r="K11896" s="7">
        <v>78.158000000000001</v>
      </c>
      <c r="L11896" s="7">
        <v>88.37</v>
      </c>
      <c r="M11896" s="7">
        <v>107.815</v>
      </c>
      <c r="N11896" s="7">
        <v>103.078</v>
      </c>
      <c r="O11896" s="7"/>
    </row>
    <row r="11897" spans="1:15" x14ac:dyDescent="0.2">
      <c r="A11897" s="2">
        <v>1</v>
      </c>
      <c r="B11897" s="6" t="s">
        <v>37</v>
      </c>
      <c r="C11897" s="6">
        <v>0</v>
      </c>
      <c r="D11897" s="5" t="s">
        <v>814</v>
      </c>
      <c r="E11897" s="5" t="str">
        <f t="shared" si="1030"/>
        <v/>
      </c>
      <c r="F11897" s="5" t="str">
        <f t="shared" si="1029"/>
        <v/>
      </c>
      <c r="G11897" s="7">
        <v>119.871</v>
      </c>
      <c r="H11897" s="7">
        <v>106.63500000000001</v>
      </c>
      <c r="I11897" s="7">
        <v>94.733999999999995</v>
      </c>
      <c r="J11897" s="7">
        <v>130.11600000000001</v>
      </c>
      <c r="K11897" s="7">
        <v>79.03</v>
      </c>
      <c r="L11897" s="7">
        <v>88.84</v>
      </c>
      <c r="M11897" s="7">
        <v>113.254</v>
      </c>
      <c r="N11897" s="7">
        <v>107.29</v>
      </c>
      <c r="O11897" s="7"/>
    </row>
    <row r="11898" spans="1:15" x14ac:dyDescent="0.2">
      <c r="A11898" s="2">
        <v>1</v>
      </c>
      <c r="B11898" s="6" t="s">
        <v>63</v>
      </c>
      <c r="C11898" s="6">
        <v>0</v>
      </c>
      <c r="D11898" s="5" t="s">
        <v>814</v>
      </c>
      <c r="E11898" s="5" t="str">
        <f t="shared" si="1030"/>
        <v/>
      </c>
      <c r="F11898" s="5" t="str">
        <f t="shared" si="1029"/>
        <v/>
      </c>
      <c r="G11898" s="7">
        <v>122.069</v>
      </c>
      <c r="H11898" s="7">
        <v>103.706</v>
      </c>
      <c r="I11898" s="7">
        <v>94.102999999999994</v>
      </c>
      <c r="J11898" s="7">
        <v>133.851</v>
      </c>
      <c r="K11898" s="7">
        <v>77.09</v>
      </c>
      <c r="L11898" s="7">
        <v>90.741</v>
      </c>
      <c r="M11898" s="7">
        <v>117.8</v>
      </c>
      <c r="N11898" s="7">
        <v>110.854</v>
      </c>
      <c r="O11898" s="7"/>
    </row>
    <row r="11899" spans="1:15" x14ac:dyDescent="0.2">
      <c r="A11899" s="2">
        <v>0</v>
      </c>
      <c r="B11899" s="5" t="s">
        <v>815</v>
      </c>
      <c r="C11899" s="6" t="s">
        <v>0</v>
      </c>
      <c r="E11899" s="5" t="str">
        <f t="shared" si="1030"/>
        <v/>
      </c>
      <c r="F11899" s="5" t="str">
        <f t="shared" si="1029"/>
        <v/>
      </c>
    </row>
    <row r="11900" spans="1:15" x14ac:dyDescent="0.2">
      <c r="A11900" s="2">
        <v>1</v>
      </c>
      <c r="B11900" s="6" t="s">
        <v>13</v>
      </c>
      <c r="C11900" s="6">
        <v>1</v>
      </c>
      <c r="D11900" s="5" t="s">
        <v>816</v>
      </c>
      <c r="E11900" s="5" t="str">
        <f t="shared" si="1030"/>
        <v>811</v>
      </c>
      <c r="F11900" s="5" t="str">
        <f t="shared" si="1029"/>
        <v>8111987</v>
      </c>
      <c r="G11900" s="7">
        <v>82.834000000000003</v>
      </c>
      <c r="H11900" s="7">
        <v>87.513999999999996</v>
      </c>
      <c r="I11900" s="7">
        <v>66.552999999999997</v>
      </c>
      <c r="J11900" s="7">
        <v>63.478000000000002</v>
      </c>
      <c r="K11900" s="7">
        <v>80.346000000000004</v>
      </c>
      <c r="L11900" s="7">
        <v>76.049000000000007</v>
      </c>
      <c r="M11900" s="7">
        <v>71.905000000000001</v>
      </c>
      <c r="N11900" s="7">
        <v>47.854999999999997</v>
      </c>
      <c r="O11900" s="7"/>
    </row>
    <row r="11901" spans="1:15" x14ac:dyDescent="0.2">
      <c r="A11901" s="2">
        <v>1</v>
      </c>
      <c r="B11901" s="6" t="s">
        <v>15</v>
      </c>
      <c r="C11901" s="6">
        <v>1</v>
      </c>
      <c r="D11901" s="5" t="s">
        <v>816</v>
      </c>
      <c r="E11901" s="5" t="str">
        <f t="shared" si="1030"/>
        <v>811</v>
      </c>
      <c r="F11901" s="5" t="str">
        <f t="shared" si="1029"/>
        <v>8111988</v>
      </c>
      <c r="G11901" s="7">
        <v>87.042000000000002</v>
      </c>
      <c r="H11901" s="7">
        <v>91.394000000000005</v>
      </c>
      <c r="I11901" s="7">
        <v>72.811000000000007</v>
      </c>
      <c r="J11901" s="7">
        <v>66.022999999999996</v>
      </c>
      <c r="K11901" s="7">
        <v>83.65</v>
      </c>
      <c r="L11901" s="7">
        <v>79.667000000000002</v>
      </c>
      <c r="M11901" s="7">
        <v>71.697000000000003</v>
      </c>
      <c r="N11901" s="7">
        <v>52.203000000000003</v>
      </c>
      <c r="O11901" s="7"/>
    </row>
    <row r="11902" spans="1:15" x14ac:dyDescent="0.2">
      <c r="A11902" s="2">
        <v>1</v>
      </c>
      <c r="B11902" s="6" t="s">
        <v>16</v>
      </c>
      <c r="C11902" s="6">
        <v>1</v>
      </c>
      <c r="D11902" s="5" t="s">
        <v>816</v>
      </c>
      <c r="E11902" s="5" t="str">
        <f t="shared" si="1030"/>
        <v>811</v>
      </c>
      <c r="F11902" s="5" t="str">
        <f t="shared" si="1029"/>
        <v>8111989</v>
      </c>
      <c r="G11902" s="7">
        <v>88.248000000000005</v>
      </c>
      <c r="H11902" s="7">
        <v>93.054000000000002</v>
      </c>
      <c r="I11902" s="7">
        <v>76.341999999999999</v>
      </c>
      <c r="J11902" s="7">
        <v>68.677000000000007</v>
      </c>
      <c r="K11902" s="7">
        <v>86.509</v>
      </c>
      <c r="L11902" s="7">
        <v>82.040999999999997</v>
      </c>
      <c r="M11902" s="7">
        <v>72.421999999999997</v>
      </c>
      <c r="N11902" s="7">
        <v>55.289000000000001</v>
      </c>
      <c r="O11902" s="7"/>
    </row>
    <row r="11903" spans="1:15" x14ac:dyDescent="0.2">
      <c r="A11903" s="2">
        <v>1</v>
      </c>
      <c r="B11903" s="6" t="s">
        <v>17</v>
      </c>
      <c r="C11903" s="6">
        <v>1</v>
      </c>
      <c r="D11903" s="5" t="s">
        <v>816</v>
      </c>
      <c r="E11903" s="5" t="str">
        <f t="shared" si="1030"/>
        <v>811</v>
      </c>
      <c r="F11903" s="5" t="str">
        <f t="shared" si="1029"/>
        <v>8111990</v>
      </c>
      <c r="G11903" s="7">
        <v>86.644000000000005</v>
      </c>
      <c r="H11903" s="7">
        <v>91.980999999999995</v>
      </c>
      <c r="I11903" s="7">
        <v>76.33</v>
      </c>
      <c r="J11903" s="7">
        <v>71.272999999999996</v>
      </c>
      <c r="K11903" s="7">
        <v>88.096000000000004</v>
      </c>
      <c r="L11903" s="7">
        <v>82.984999999999999</v>
      </c>
      <c r="M11903" s="7">
        <v>78.375</v>
      </c>
      <c r="N11903" s="7">
        <v>59.823999999999998</v>
      </c>
      <c r="O11903" s="7"/>
    </row>
    <row r="11904" spans="1:15" x14ac:dyDescent="0.2">
      <c r="A11904" s="2">
        <v>1</v>
      </c>
      <c r="B11904" s="6" t="s">
        <v>18</v>
      </c>
      <c r="C11904" s="6">
        <v>1</v>
      </c>
      <c r="D11904" s="5" t="s">
        <v>816</v>
      </c>
      <c r="E11904" s="5" t="str">
        <f t="shared" si="1030"/>
        <v>811</v>
      </c>
      <c r="F11904" s="5" t="str">
        <f t="shared" si="1029"/>
        <v>8111991</v>
      </c>
      <c r="G11904" s="7">
        <v>81.159000000000006</v>
      </c>
      <c r="H11904" s="7">
        <v>85.664000000000001</v>
      </c>
      <c r="I11904" s="7">
        <v>70.144000000000005</v>
      </c>
      <c r="J11904" s="7">
        <v>74.141999999999996</v>
      </c>
      <c r="K11904" s="7">
        <v>86.427999999999997</v>
      </c>
      <c r="L11904" s="7">
        <v>81.882000000000005</v>
      </c>
      <c r="M11904" s="7">
        <v>88.563000000000002</v>
      </c>
      <c r="N11904" s="7">
        <v>62.121000000000002</v>
      </c>
      <c r="O11904" s="7"/>
    </row>
    <row r="11905" spans="1:15" x14ac:dyDescent="0.2">
      <c r="A11905" s="2">
        <v>1</v>
      </c>
      <c r="B11905" s="6" t="s">
        <v>19</v>
      </c>
      <c r="C11905" s="6">
        <v>1</v>
      </c>
      <c r="D11905" s="5" t="s">
        <v>816</v>
      </c>
      <c r="E11905" s="5" t="str">
        <f t="shared" si="1030"/>
        <v>811</v>
      </c>
      <c r="F11905" s="5" t="str">
        <f t="shared" si="1029"/>
        <v>8111992</v>
      </c>
      <c r="G11905" s="7">
        <v>86.864000000000004</v>
      </c>
      <c r="H11905" s="7">
        <v>91.646000000000001</v>
      </c>
      <c r="I11905" s="7">
        <v>76.305000000000007</v>
      </c>
      <c r="J11905" s="7">
        <v>76.674999999999997</v>
      </c>
      <c r="K11905" s="7">
        <v>87.843999999999994</v>
      </c>
      <c r="L11905" s="7">
        <v>83.260999999999996</v>
      </c>
      <c r="M11905" s="7">
        <v>86.072000000000003</v>
      </c>
      <c r="N11905" s="7">
        <v>65.677000000000007</v>
      </c>
      <c r="O11905" s="7"/>
    </row>
    <row r="11906" spans="1:15" x14ac:dyDescent="0.2">
      <c r="A11906" s="2">
        <v>1</v>
      </c>
      <c r="B11906" s="6" t="s">
        <v>20</v>
      </c>
      <c r="C11906" s="6">
        <v>1</v>
      </c>
      <c r="D11906" s="5" t="s">
        <v>816</v>
      </c>
      <c r="E11906" s="5" t="str">
        <f t="shared" si="1030"/>
        <v>811</v>
      </c>
      <c r="F11906" s="5" t="str">
        <f t="shared" si="1029"/>
        <v>8111993</v>
      </c>
      <c r="G11906" s="7">
        <v>87.525000000000006</v>
      </c>
      <c r="H11906" s="7">
        <v>91.864000000000004</v>
      </c>
      <c r="I11906" s="7">
        <v>79.819000000000003</v>
      </c>
      <c r="J11906" s="7">
        <v>78.745000000000005</v>
      </c>
      <c r="K11906" s="7">
        <v>91.194999999999993</v>
      </c>
      <c r="L11906" s="7">
        <v>86.888000000000005</v>
      </c>
      <c r="M11906" s="7">
        <v>86.798000000000002</v>
      </c>
      <c r="N11906" s="7">
        <v>69.281000000000006</v>
      </c>
      <c r="O11906" s="7"/>
    </row>
    <row r="11907" spans="1:15" x14ac:dyDescent="0.2">
      <c r="A11907" s="2">
        <v>1</v>
      </c>
      <c r="B11907" s="6" t="s">
        <v>21</v>
      </c>
      <c r="C11907" s="6">
        <v>1</v>
      </c>
      <c r="D11907" s="5" t="s">
        <v>816</v>
      </c>
      <c r="E11907" s="5" t="str">
        <f t="shared" si="1030"/>
        <v>811</v>
      </c>
      <c r="F11907" s="5" t="str">
        <f t="shared" si="1029"/>
        <v>8111994</v>
      </c>
      <c r="G11907" s="7">
        <v>93.623999999999995</v>
      </c>
      <c r="H11907" s="7">
        <v>98.927999999999997</v>
      </c>
      <c r="I11907" s="7">
        <v>85.799000000000007</v>
      </c>
      <c r="J11907" s="7">
        <v>80.655000000000001</v>
      </c>
      <c r="K11907" s="7">
        <v>91.641999999999996</v>
      </c>
      <c r="L11907" s="7">
        <v>86.728999999999999</v>
      </c>
      <c r="M11907" s="7">
        <v>84.028000000000006</v>
      </c>
      <c r="N11907" s="7">
        <v>72.094999999999999</v>
      </c>
      <c r="O11907" s="7"/>
    </row>
    <row r="11908" spans="1:15" x14ac:dyDescent="0.2">
      <c r="A11908" s="2">
        <v>1</v>
      </c>
      <c r="B11908" s="6" t="s">
        <v>22</v>
      </c>
      <c r="C11908" s="6">
        <v>1</v>
      </c>
      <c r="D11908" s="5" t="s">
        <v>816</v>
      </c>
      <c r="E11908" s="5" t="str">
        <f t="shared" si="1030"/>
        <v>811</v>
      </c>
      <c r="F11908" s="5" t="str">
        <f t="shared" si="1029"/>
        <v>8111995</v>
      </c>
      <c r="G11908" s="7">
        <v>99.471000000000004</v>
      </c>
      <c r="H11908" s="7">
        <v>103.812</v>
      </c>
      <c r="I11908" s="7">
        <v>90.4</v>
      </c>
      <c r="J11908" s="7">
        <v>82.349000000000004</v>
      </c>
      <c r="K11908" s="7">
        <v>90.881</v>
      </c>
      <c r="L11908" s="7">
        <v>87.08</v>
      </c>
      <c r="M11908" s="7">
        <v>81.45</v>
      </c>
      <c r="N11908" s="7">
        <v>73.631</v>
      </c>
      <c r="O11908" s="7"/>
    </row>
    <row r="11909" spans="1:15" x14ac:dyDescent="0.2">
      <c r="A11909" s="2">
        <v>1</v>
      </c>
      <c r="B11909" s="6" t="s">
        <v>23</v>
      </c>
      <c r="C11909" s="6">
        <v>1</v>
      </c>
      <c r="D11909" s="5" t="s">
        <v>816</v>
      </c>
      <c r="E11909" s="5" t="str">
        <f t="shared" si="1030"/>
        <v>811</v>
      </c>
      <c r="F11909" s="5" t="str">
        <f t="shared" si="1029"/>
        <v>8111996</v>
      </c>
      <c r="G11909" s="7">
        <v>96.186999999999998</v>
      </c>
      <c r="H11909" s="7">
        <v>100.2</v>
      </c>
      <c r="I11909" s="7">
        <v>93.718999999999994</v>
      </c>
      <c r="J11909" s="7">
        <v>84.396000000000001</v>
      </c>
      <c r="K11909" s="7">
        <v>97.435000000000002</v>
      </c>
      <c r="L11909" s="7">
        <v>93.531999999999996</v>
      </c>
      <c r="M11909" s="7">
        <v>85.894000000000005</v>
      </c>
      <c r="N11909" s="7">
        <v>80.498999999999995</v>
      </c>
      <c r="O11909" s="7"/>
    </row>
    <row r="11910" spans="1:15" x14ac:dyDescent="0.2">
      <c r="A11910" s="2">
        <v>1</v>
      </c>
      <c r="B11910" s="6" t="s">
        <v>24</v>
      </c>
      <c r="C11910" s="6">
        <v>1</v>
      </c>
      <c r="D11910" s="5" t="s">
        <v>816</v>
      </c>
      <c r="E11910" s="5" t="str">
        <f t="shared" si="1030"/>
        <v>811</v>
      </c>
      <c r="F11910" s="5" t="str">
        <f t="shared" si="1029"/>
        <v>8111997</v>
      </c>
      <c r="G11910" s="7">
        <v>96.418999999999997</v>
      </c>
      <c r="H11910" s="7">
        <v>99.966999999999999</v>
      </c>
      <c r="I11910" s="7">
        <v>95.715000000000003</v>
      </c>
      <c r="J11910" s="7">
        <v>86.558999999999997</v>
      </c>
      <c r="K11910" s="7">
        <v>99.269000000000005</v>
      </c>
      <c r="L11910" s="7">
        <v>95.745999999999995</v>
      </c>
      <c r="M11910" s="7">
        <v>86.917000000000002</v>
      </c>
      <c r="N11910" s="7">
        <v>83.192999999999998</v>
      </c>
      <c r="O11910" s="7"/>
    </row>
    <row r="11911" spans="1:15" x14ac:dyDescent="0.2">
      <c r="A11911" s="2">
        <v>1</v>
      </c>
      <c r="B11911" s="6" t="s">
        <v>25</v>
      </c>
      <c r="C11911" s="6">
        <v>1</v>
      </c>
      <c r="D11911" s="5" t="s">
        <v>816</v>
      </c>
      <c r="E11911" s="5" t="str">
        <f t="shared" si="1030"/>
        <v>811</v>
      </c>
      <c r="F11911" s="5" t="str">
        <f t="shared" si="1029"/>
        <v>8111998</v>
      </c>
      <c r="G11911" s="7">
        <v>99.91</v>
      </c>
      <c r="H11911" s="7">
        <v>102.908</v>
      </c>
      <c r="I11911" s="7">
        <v>98.942999999999998</v>
      </c>
      <c r="J11911" s="7">
        <v>88.942999999999998</v>
      </c>
      <c r="K11911" s="7">
        <v>99.031999999999996</v>
      </c>
      <c r="L11911" s="7">
        <v>96.147000000000006</v>
      </c>
      <c r="M11911" s="7">
        <v>87.819000000000003</v>
      </c>
      <c r="N11911" s="7">
        <v>86.89</v>
      </c>
      <c r="O11911" s="7"/>
    </row>
    <row r="11912" spans="1:15" x14ac:dyDescent="0.2">
      <c r="A11912" s="2">
        <v>1</v>
      </c>
      <c r="B11912" s="6" t="s">
        <v>26</v>
      </c>
      <c r="C11912" s="6">
        <v>1</v>
      </c>
      <c r="D11912" s="5" t="s">
        <v>816</v>
      </c>
      <c r="E11912" s="5" t="str">
        <f t="shared" si="1030"/>
        <v>811</v>
      </c>
      <c r="F11912" s="5" t="str">
        <f t="shared" ref="F11912:F11975" si="1031">IF(LEN(E11912)=0,"",E11912&amp;B11912)</f>
        <v>8111999</v>
      </c>
      <c r="G11912" s="7">
        <v>102.262</v>
      </c>
      <c r="H11912" s="7">
        <v>105.42700000000001</v>
      </c>
      <c r="I11912" s="7">
        <v>101.366</v>
      </c>
      <c r="J11912" s="7">
        <v>90.864999999999995</v>
      </c>
      <c r="K11912" s="7">
        <v>99.123999999999995</v>
      </c>
      <c r="L11912" s="7">
        <v>96.147000000000006</v>
      </c>
      <c r="M11912" s="7">
        <v>87.835999999999999</v>
      </c>
      <c r="N11912" s="7">
        <v>89.036000000000001</v>
      </c>
      <c r="O11912" s="7"/>
    </row>
    <row r="11913" spans="1:15" x14ac:dyDescent="0.2">
      <c r="A11913" s="2">
        <v>1</v>
      </c>
      <c r="B11913" s="6" t="s">
        <v>27</v>
      </c>
      <c r="C11913" s="6">
        <v>1</v>
      </c>
      <c r="D11913" s="5" t="s">
        <v>816</v>
      </c>
      <c r="E11913" s="5" t="str">
        <f t="shared" ref="E11913:E11976" si="1032">IF(C11913=0,IF(LEN(D11913)&lt;&gt;3,"",D11913),IF(LEN(D11913)&lt;&gt;4,"",LEFT(D11913,3)))</f>
        <v>811</v>
      </c>
      <c r="F11913" s="5" t="str">
        <f t="shared" si="1031"/>
        <v>8112000</v>
      </c>
      <c r="G11913" s="7">
        <v>105.494</v>
      </c>
      <c r="H11913" s="7">
        <v>106.624</v>
      </c>
      <c r="I11913" s="7">
        <v>103.639</v>
      </c>
      <c r="J11913" s="7">
        <v>93.516999999999996</v>
      </c>
      <c r="K11913" s="7">
        <v>98.242000000000004</v>
      </c>
      <c r="L11913" s="7">
        <v>97.2</v>
      </c>
      <c r="M11913" s="7">
        <v>88.998999999999995</v>
      </c>
      <c r="N11913" s="7">
        <v>92.238</v>
      </c>
      <c r="O11913" s="7"/>
    </row>
    <row r="11914" spans="1:15" x14ac:dyDescent="0.2">
      <c r="A11914" s="2">
        <v>1</v>
      </c>
      <c r="B11914" s="6" t="s">
        <v>28</v>
      </c>
      <c r="C11914" s="6">
        <v>1</v>
      </c>
      <c r="D11914" s="5" t="s">
        <v>816</v>
      </c>
      <c r="E11914" s="5" t="str">
        <f t="shared" si="1032"/>
        <v>811</v>
      </c>
      <c r="F11914" s="5" t="str">
        <f t="shared" si="1031"/>
        <v>8112001</v>
      </c>
      <c r="G11914" s="7">
        <v>105.024</v>
      </c>
      <c r="H11914" s="7">
        <v>105.831</v>
      </c>
      <c r="I11914" s="7">
        <v>104.407</v>
      </c>
      <c r="J11914" s="7">
        <v>96.908000000000001</v>
      </c>
      <c r="K11914" s="7">
        <v>99.412999999999997</v>
      </c>
      <c r="L11914" s="7">
        <v>98.655000000000001</v>
      </c>
      <c r="M11914" s="7">
        <v>92.287000000000006</v>
      </c>
      <c r="N11914" s="7">
        <v>96.353999999999999</v>
      </c>
      <c r="O11914" s="7"/>
    </row>
    <row r="11915" spans="1:15" x14ac:dyDescent="0.2">
      <c r="A11915" s="2">
        <v>1</v>
      </c>
      <c r="B11915" s="6" t="s">
        <v>29</v>
      </c>
      <c r="C11915" s="6">
        <v>1</v>
      </c>
      <c r="D11915" s="5" t="s">
        <v>816</v>
      </c>
      <c r="E11915" s="5" t="str">
        <f t="shared" si="1032"/>
        <v>811</v>
      </c>
      <c r="F11915" s="5" t="str">
        <f t="shared" si="1031"/>
        <v>8112002</v>
      </c>
      <c r="G11915" s="7">
        <v>100</v>
      </c>
      <c r="H11915" s="7">
        <v>100</v>
      </c>
      <c r="I11915" s="7">
        <v>100</v>
      </c>
      <c r="J11915" s="7">
        <v>100</v>
      </c>
      <c r="K11915" s="7">
        <v>100</v>
      </c>
      <c r="L11915" s="7">
        <v>100</v>
      </c>
      <c r="M11915" s="7">
        <v>100</v>
      </c>
      <c r="N11915" s="7">
        <v>100</v>
      </c>
      <c r="O11915" s="7"/>
    </row>
    <row r="11916" spans="1:15" x14ac:dyDescent="0.2">
      <c r="A11916" s="2">
        <v>1</v>
      </c>
      <c r="B11916" s="6" t="s">
        <v>30</v>
      </c>
      <c r="C11916" s="6">
        <v>1</v>
      </c>
      <c r="D11916" s="5" t="s">
        <v>816</v>
      </c>
      <c r="E11916" s="5" t="str">
        <f t="shared" si="1032"/>
        <v>811</v>
      </c>
      <c r="F11916" s="5" t="str">
        <f t="shared" si="1031"/>
        <v>8112003</v>
      </c>
      <c r="G11916" s="7">
        <v>99.718000000000004</v>
      </c>
      <c r="H11916" s="7">
        <v>99.872</v>
      </c>
      <c r="I11916" s="7">
        <v>101.491</v>
      </c>
      <c r="J11916" s="7">
        <v>102.316</v>
      </c>
      <c r="K11916" s="7">
        <v>101.777</v>
      </c>
      <c r="L11916" s="7">
        <v>101.621</v>
      </c>
      <c r="M11916" s="7">
        <v>102.108</v>
      </c>
      <c r="N11916" s="7">
        <v>103.63</v>
      </c>
      <c r="O11916" s="7"/>
    </row>
    <row r="11917" spans="1:15" x14ac:dyDescent="0.2">
      <c r="A11917" s="2">
        <v>1</v>
      </c>
      <c r="B11917" s="6" t="s">
        <v>31</v>
      </c>
      <c r="C11917" s="6">
        <v>1</v>
      </c>
      <c r="D11917" s="5" t="s">
        <v>816</v>
      </c>
      <c r="E11917" s="5" t="str">
        <f t="shared" si="1032"/>
        <v>811</v>
      </c>
      <c r="F11917" s="5" t="str">
        <f t="shared" si="1031"/>
        <v>8112004</v>
      </c>
      <c r="G11917" s="7">
        <v>106.529</v>
      </c>
      <c r="H11917" s="7">
        <v>105.498</v>
      </c>
      <c r="I11917" s="7">
        <v>101.813</v>
      </c>
      <c r="J11917" s="7">
        <v>104.614</v>
      </c>
      <c r="K11917" s="7">
        <v>95.572999999999993</v>
      </c>
      <c r="L11917" s="7">
        <v>96.507000000000005</v>
      </c>
      <c r="M11917" s="7">
        <v>99.643000000000001</v>
      </c>
      <c r="N11917" s="7">
        <v>101.45</v>
      </c>
      <c r="O11917" s="7"/>
    </row>
    <row r="11918" spans="1:15" x14ac:dyDescent="0.2">
      <c r="A11918" s="2">
        <v>1</v>
      </c>
      <c r="B11918" s="6" t="s">
        <v>32</v>
      </c>
      <c r="C11918" s="6">
        <v>1</v>
      </c>
      <c r="D11918" s="5" t="s">
        <v>816</v>
      </c>
      <c r="E11918" s="5" t="str">
        <f t="shared" si="1032"/>
        <v>811</v>
      </c>
      <c r="F11918" s="5" t="str">
        <f t="shared" si="1031"/>
        <v>8112005</v>
      </c>
      <c r="G11918" s="7">
        <v>105.747</v>
      </c>
      <c r="H11918" s="7">
        <v>104.003</v>
      </c>
      <c r="I11918" s="7">
        <v>102.73399999999999</v>
      </c>
      <c r="J11918" s="7">
        <v>108.13800000000001</v>
      </c>
      <c r="K11918" s="7">
        <v>97.150999999999996</v>
      </c>
      <c r="L11918" s="7">
        <v>98.78</v>
      </c>
      <c r="M11918" s="7">
        <v>104.58499999999999</v>
      </c>
      <c r="N11918" s="7">
        <v>107.44499999999999</v>
      </c>
      <c r="O11918" s="7"/>
    </row>
    <row r="11919" spans="1:15" x14ac:dyDescent="0.2">
      <c r="A11919" s="2">
        <v>1</v>
      </c>
      <c r="B11919" s="6" t="s">
        <v>33</v>
      </c>
      <c r="C11919" s="6">
        <v>1</v>
      </c>
      <c r="D11919" s="5" t="s">
        <v>816</v>
      </c>
      <c r="E11919" s="5" t="str">
        <f t="shared" si="1032"/>
        <v>811</v>
      </c>
      <c r="F11919" s="5" t="str">
        <f t="shared" si="1031"/>
        <v>8112006</v>
      </c>
      <c r="G11919" s="7">
        <v>104.604</v>
      </c>
      <c r="H11919" s="7">
        <v>102.66200000000001</v>
      </c>
      <c r="I11919" s="7">
        <v>100.73099999999999</v>
      </c>
      <c r="J11919" s="7">
        <v>112.614</v>
      </c>
      <c r="K11919" s="7">
        <v>96.298000000000002</v>
      </c>
      <c r="L11919" s="7">
        <v>98.12</v>
      </c>
      <c r="M11919" s="7">
        <v>109.398</v>
      </c>
      <c r="N11919" s="7">
        <v>110.199</v>
      </c>
      <c r="O11919" s="7"/>
    </row>
    <row r="11920" spans="1:15" x14ac:dyDescent="0.2">
      <c r="A11920" s="2">
        <v>1</v>
      </c>
      <c r="B11920" s="6" t="s">
        <v>34</v>
      </c>
      <c r="C11920" s="6">
        <v>1</v>
      </c>
      <c r="D11920" s="5" t="s">
        <v>816</v>
      </c>
      <c r="E11920" s="5" t="str">
        <f t="shared" si="1032"/>
        <v>811</v>
      </c>
      <c r="F11920" s="5" t="str">
        <f t="shared" si="1031"/>
        <v>8112007</v>
      </c>
      <c r="G11920" s="7">
        <v>102.501</v>
      </c>
      <c r="H11920" s="7">
        <v>101.1</v>
      </c>
      <c r="I11920" s="7">
        <v>98.843999999999994</v>
      </c>
      <c r="J11920" s="7">
        <v>116.354</v>
      </c>
      <c r="K11920" s="7">
        <v>96.433000000000007</v>
      </c>
      <c r="L11920" s="7">
        <v>97.769000000000005</v>
      </c>
      <c r="M11920" s="7">
        <v>116.78400000000001</v>
      </c>
      <c r="N11920" s="7">
        <v>115.434</v>
      </c>
      <c r="O11920" s="7"/>
    </row>
    <row r="11921" spans="1:15" x14ac:dyDescent="0.2">
      <c r="A11921" s="2">
        <v>1</v>
      </c>
      <c r="B11921" s="6" t="s">
        <v>35</v>
      </c>
      <c r="C11921" s="6">
        <v>1</v>
      </c>
      <c r="D11921" s="5" t="s">
        <v>816</v>
      </c>
      <c r="E11921" s="5" t="str">
        <f t="shared" si="1032"/>
        <v>811</v>
      </c>
      <c r="F11921" s="5" t="str">
        <f t="shared" si="1031"/>
        <v>8112008</v>
      </c>
      <c r="G11921" s="7">
        <v>100.91500000000001</v>
      </c>
      <c r="H11921" s="7">
        <v>99.590999999999994</v>
      </c>
      <c r="I11921" s="7">
        <v>92.792000000000002</v>
      </c>
      <c r="J11921" s="7">
        <v>121.313</v>
      </c>
      <c r="K11921" s="7">
        <v>91.95</v>
      </c>
      <c r="L11921" s="7">
        <v>93.171999999999997</v>
      </c>
      <c r="M11921" s="7">
        <v>118.86199999999999</v>
      </c>
      <c r="N11921" s="7">
        <v>110.294</v>
      </c>
      <c r="O11921" s="7"/>
    </row>
    <row r="11922" spans="1:15" x14ac:dyDescent="0.2">
      <c r="A11922" s="2">
        <v>1</v>
      </c>
      <c r="B11922" s="6" t="s">
        <v>36</v>
      </c>
      <c r="C11922" s="6">
        <v>1</v>
      </c>
      <c r="D11922" s="5" t="s">
        <v>816</v>
      </c>
      <c r="E11922" s="5" t="str">
        <f t="shared" si="1032"/>
        <v>811</v>
      </c>
      <c r="F11922" s="5" t="str">
        <f t="shared" si="1031"/>
        <v>8112009</v>
      </c>
      <c r="G11922" s="7">
        <v>95.28</v>
      </c>
      <c r="H11922" s="7">
        <v>92.99</v>
      </c>
      <c r="I11922" s="7">
        <v>83.47</v>
      </c>
      <c r="J11922" s="7">
        <v>125.98399999999999</v>
      </c>
      <c r="K11922" s="7">
        <v>87.605000000000004</v>
      </c>
      <c r="L11922" s="7">
        <v>89.763000000000005</v>
      </c>
      <c r="M11922" s="7">
        <v>127.22799999999999</v>
      </c>
      <c r="N11922" s="7">
        <v>106.197</v>
      </c>
      <c r="O11922" s="7"/>
    </row>
    <row r="11923" spans="1:15" x14ac:dyDescent="0.2">
      <c r="A11923" s="2">
        <v>1</v>
      </c>
      <c r="B11923" s="6" t="s">
        <v>37</v>
      </c>
      <c r="C11923" s="6">
        <v>1</v>
      </c>
      <c r="D11923" s="5" t="s">
        <v>816</v>
      </c>
      <c r="E11923" s="5" t="str">
        <f t="shared" si="1032"/>
        <v>811</v>
      </c>
      <c r="F11923" s="5" t="str">
        <f t="shared" si="1031"/>
        <v>8112010</v>
      </c>
      <c r="G11923" s="7">
        <v>97.460999999999999</v>
      </c>
      <c r="H11923" s="7">
        <v>95.275999999999996</v>
      </c>
      <c r="I11923" s="7">
        <v>84.296999999999997</v>
      </c>
      <c r="J11923" s="7">
        <v>128.69300000000001</v>
      </c>
      <c r="K11923" s="7">
        <v>86.492000000000004</v>
      </c>
      <c r="L11923" s="7">
        <v>88.475999999999999</v>
      </c>
      <c r="M11923" s="7">
        <v>126.247</v>
      </c>
      <c r="N11923" s="7">
        <v>106.422</v>
      </c>
      <c r="O11923" s="7"/>
    </row>
    <row r="11924" spans="1:15" x14ac:dyDescent="0.2">
      <c r="A11924" s="2">
        <v>0</v>
      </c>
      <c r="B11924" s="5" t="s">
        <v>817</v>
      </c>
      <c r="C11924" s="6" t="s">
        <v>0</v>
      </c>
      <c r="E11924" s="5" t="str">
        <f t="shared" si="1032"/>
        <v/>
      </c>
      <c r="F11924" s="5" t="str">
        <f t="shared" si="1031"/>
        <v/>
      </c>
    </row>
    <row r="11925" spans="1:15" x14ac:dyDescent="0.2">
      <c r="A11925" s="2">
        <v>1</v>
      </c>
      <c r="B11925" s="6" t="s">
        <v>13</v>
      </c>
      <c r="C11925" s="6">
        <v>1</v>
      </c>
      <c r="D11925" s="5" t="s">
        <v>818</v>
      </c>
      <c r="E11925" s="5" t="str">
        <f t="shared" si="1032"/>
        <v/>
      </c>
      <c r="F11925" s="5" t="str">
        <f t="shared" si="1031"/>
        <v/>
      </c>
      <c r="G11925" s="7">
        <v>103.252</v>
      </c>
      <c r="H11925" s="7">
        <v>102.74299999999999</v>
      </c>
      <c r="I11925" s="7">
        <v>116.18600000000001</v>
      </c>
      <c r="J11925" s="7">
        <v>61.921999999999997</v>
      </c>
      <c r="K11925" s="7">
        <v>112.526</v>
      </c>
      <c r="L11925" s="7">
        <v>113.084</v>
      </c>
      <c r="M11925" s="7">
        <v>66.522000000000006</v>
      </c>
      <c r="N11925" s="7">
        <v>77.289000000000001</v>
      </c>
      <c r="O11925" s="7"/>
    </row>
    <row r="11926" spans="1:15" x14ac:dyDescent="0.2">
      <c r="A11926" s="2">
        <v>1</v>
      </c>
      <c r="B11926" s="6" t="s">
        <v>15</v>
      </c>
      <c r="C11926" s="6">
        <v>1</v>
      </c>
      <c r="D11926" s="5" t="s">
        <v>818</v>
      </c>
      <c r="E11926" s="5" t="str">
        <f t="shared" si="1032"/>
        <v/>
      </c>
      <c r="F11926" s="5" t="str">
        <f t="shared" si="1031"/>
        <v/>
      </c>
      <c r="G11926" s="7">
        <v>98.528999999999996</v>
      </c>
      <c r="H11926" s="7">
        <v>98.457999999999998</v>
      </c>
      <c r="I11926" s="7">
        <v>115.328</v>
      </c>
      <c r="J11926" s="7">
        <v>63.741999999999997</v>
      </c>
      <c r="K11926" s="7">
        <v>117.04900000000001</v>
      </c>
      <c r="L11926" s="7">
        <v>117.134</v>
      </c>
      <c r="M11926" s="7">
        <v>67.305999999999997</v>
      </c>
      <c r="N11926" s="7">
        <v>77.623000000000005</v>
      </c>
      <c r="O11926" s="7"/>
    </row>
    <row r="11927" spans="1:15" x14ac:dyDescent="0.2">
      <c r="A11927" s="2">
        <v>1</v>
      </c>
      <c r="B11927" s="6" t="s">
        <v>16</v>
      </c>
      <c r="C11927" s="6">
        <v>1</v>
      </c>
      <c r="D11927" s="5" t="s">
        <v>818</v>
      </c>
      <c r="E11927" s="5" t="str">
        <f t="shared" si="1032"/>
        <v/>
      </c>
      <c r="F11927" s="5" t="str">
        <f t="shared" si="1031"/>
        <v/>
      </c>
      <c r="G11927" s="7">
        <v>102.12</v>
      </c>
      <c r="H11927" s="7">
        <v>103.456</v>
      </c>
      <c r="I11927" s="7">
        <v>124.404</v>
      </c>
      <c r="J11927" s="7">
        <v>64.825999999999993</v>
      </c>
      <c r="K11927" s="7">
        <v>121.822</v>
      </c>
      <c r="L11927" s="7">
        <v>120.249</v>
      </c>
      <c r="M11927" s="7">
        <v>65.438000000000002</v>
      </c>
      <c r="N11927" s="7">
        <v>81.406999999999996</v>
      </c>
      <c r="O11927" s="7"/>
    </row>
    <row r="11928" spans="1:15" x14ac:dyDescent="0.2">
      <c r="A11928" s="2">
        <v>1</v>
      </c>
      <c r="B11928" s="6" t="s">
        <v>17</v>
      </c>
      <c r="C11928" s="6">
        <v>1</v>
      </c>
      <c r="D11928" s="5" t="s">
        <v>818</v>
      </c>
      <c r="E11928" s="5" t="str">
        <f t="shared" si="1032"/>
        <v/>
      </c>
      <c r="F11928" s="5" t="str">
        <f t="shared" si="1031"/>
        <v/>
      </c>
      <c r="G11928" s="7">
        <v>109.80800000000001</v>
      </c>
      <c r="H11928" s="7">
        <v>111.24</v>
      </c>
      <c r="I11928" s="7">
        <v>131.68600000000001</v>
      </c>
      <c r="J11928" s="7">
        <v>66.849999999999994</v>
      </c>
      <c r="K11928" s="7">
        <v>119.92400000000001</v>
      </c>
      <c r="L11928" s="7">
        <v>118.38</v>
      </c>
      <c r="M11928" s="7">
        <v>65.622</v>
      </c>
      <c r="N11928" s="7">
        <v>86.415000000000006</v>
      </c>
      <c r="O11928" s="7"/>
    </row>
    <row r="11929" spans="1:15" x14ac:dyDescent="0.2">
      <c r="A11929" s="2">
        <v>1</v>
      </c>
      <c r="B11929" s="6" t="s">
        <v>18</v>
      </c>
      <c r="C11929" s="6">
        <v>1</v>
      </c>
      <c r="D11929" s="5" t="s">
        <v>818</v>
      </c>
      <c r="E11929" s="5" t="str">
        <f t="shared" si="1032"/>
        <v/>
      </c>
      <c r="F11929" s="5" t="str">
        <f t="shared" si="1031"/>
        <v/>
      </c>
      <c r="G11929" s="7">
        <v>114.443</v>
      </c>
      <c r="H11929" s="7">
        <v>114.139</v>
      </c>
      <c r="I11929" s="7">
        <v>126.584</v>
      </c>
      <c r="J11929" s="7">
        <v>68.745000000000005</v>
      </c>
      <c r="K11929" s="7">
        <v>110.60899999999999</v>
      </c>
      <c r="L11929" s="7">
        <v>110.90300000000001</v>
      </c>
      <c r="M11929" s="7">
        <v>68.611999999999995</v>
      </c>
      <c r="N11929" s="7">
        <v>86.852000000000004</v>
      </c>
      <c r="O11929" s="7"/>
    </row>
    <row r="11930" spans="1:15" x14ac:dyDescent="0.2">
      <c r="A11930" s="2">
        <v>1</v>
      </c>
      <c r="B11930" s="6" t="s">
        <v>19</v>
      </c>
      <c r="C11930" s="6">
        <v>1</v>
      </c>
      <c r="D11930" s="5" t="s">
        <v>818</v>
      </c>
      <c r="E11930" s="5" t="str">
        <f t="shared" si="1032"/>
        <v/>
      </c>
      <c r="F11930" s="5" t="str">
        <f t="shared" si="1031"/>
        <v/>
      </c>
      <c r="G11930" s="7">
        <v>105.33199999999999</v>
      </c>
      <c r="H11930" s="7">
        <v>104.417</v>
      </c>
      <c r="I11930" s="7">
        <v>114.82599999999999</v>
      </c>
      <c r="J11930" s="7">
        <v>72.040000000000006</v>
      </c>
      <c r="K11930" s="7">
        <v>109.014</v>
      </c>
      <c r="L11930" s="7">
        <v>109.96899999999999</v>
      </c>
      <c r="M11930" s="7">
        <v>73.376000000000005</v>
      </c>
      <c r="N11930" s="7">
        <v>84.254000000000005</v>
      </c>
      <c r="O11930" s="7"/>
    </row>
    <row r="11931" spans="1:15" x14ac:dyDescent="0.2">
      <c r="A11931" s="2">
        <v>1</v>
      </c>
      <c r="B11931" s="6" t="s">
        <v>20</v>
      </c>
      <c r="C11931" s="6">
        <v>1</v>
      </c>
      <c r="D11931" s="5" t="s">
        <v>818</v>
      </c>
      <c r="E11931" s="5" t="str">
        <f t="shared" si="1032"/>
        <v/>
      </c>
      <c r="F11931" s="5" t="str">
        <f t="shared" si="1031"/>
        <v/>
      </c>
      <c r="G11931" s="7">
        <v>93.805999999999997</v>
      </c>
      <c r="H11931" s="7">
        <v>93.846999999999994</v>
      </c>
      <c r="I11931" s="7">
        <v>107.58799999999999</v>
      </c>
      <c r="J11931" s="7">
        <v>75.475999999999999</v>
      </c>
      <c r="K11931" s="7">
        <v>114.691</v>
      </c>
      <c r="L11931" s="7">
        <v>114.642</v>
      </c>
      <c r="M11931" s="7">
        <v>83.816999999999993</v>
      </c>
      <c r="N11931" s="7">
        <v>90.176000000000002</v>
      </c>
      <c r="O11931" s="7"/>
    </row>
    <row r="11932" spans="1:15" x14ac:dyDescent="0.2">
      <c r="A11932" s="2">
        <v>1</v>
      </c>
      <c r="B11932" s="6" t="s">
        <v>21</v>
      </c>
      <c r="C11932" s="6">
        <v>1</v>
      </c>
      <c r="D11932" s="5" t="s">
        <v>818</v>
      </c>
      <c r="E11932" s="5" t="str">
        <f t="shared" si="1032"/>
        <v/>
      </c>
      <c r="F11932" s="5" t="str">
        <f t="shared" si="1031"/>
        <v/>
      </c>
      <c r="G11932" s="7">
        <v>98.025000000000006</v>
      </c>
      <c r="H11932" s="7">
        <v>96.539000000000001</v>
      </c>
      <c r="I11932" s="7">
        <v>109.17100000000001</v>
      </c>
      <c r="J11932" s="7">
        <v>76.513000000000005</v>
      </c>
      <c r="K11932" s="7">
        <v>111.37</v>
      </c>
      <c r="L11932" s="7">
        <v>113.084</v>
      </c>
      <c r="M11932" s="7">
        <v>82.813999999999993</v>
      </c>
      <c r="N11932" s="7">
        <v>90.408000000000001</v>
      </c>
      <c r="O11932" s="7"/>
    </row>
    <row r="11933" spans="1:15" x14ac:dyDescent="0.2">
      <c r="A11933" s="2">
        <v>1</v>
      </c>
      <c r="B11933" s="6" t="s">
        <v>22</v>
      </c>
      <c r="C11933" s="6">
        <v>1</v>
      </c>
      <c r="D11933" s="5" t="s">
        <v>818</v>
      </c>
      <c r="E11933" s="5" t="str">
        <f t="shared" si="1032"/>
        <v/>
      </c>
      <c r="F11933" s="5" t="str">
        <f t="shared" si="1031"/>
        <v/>
      </c>
      <c r="G11933" s="7">
        <v>99.721999999999994</v>
      </c>
      <c r="H11933" s="7">
        <v>98.331000000000003</v>
      </c>
      <c r="I11933" s="7">
        <v>113.035</v>
      </c>
      <c r="J11933" s="7">
        <v>77.701999999999998</v>
      </c>
      <c r="K11933" s="7">
        <v>113.351</v>
      </c>
      <c r="L11933" s="7">
        <v>114.953</v>
      </c>
      <c r="M11933" s="7">
        <v>79.7</v>
      </c>
      <c r="N11933" s="7">
        <v>90.088999999999999</v>
      </c>
      <c r="O11933" s="7"/>
    </row>
    <row r="11934" spans="1:15" x14ac:dyDescent="0.2">
      <c r="A11934" s="2">
        <v>1</v>
      </c>
      <c r="B11934" s="6" t="s">
        <v>23</v>
      </c>
      <c r="C11934" s="6">
        <v>1</v>
      </c>
      <c r="D11934" s="5" t="s">
        <v>818</v>
      </c>
      <c r="E11934" s="5" t="str">
        <f t="shared" si="1032"/>
        <v/>
      </c>
      <c r="F11934" s="5" t="str">
        <f t="shared" si="1031"/>
        <v/>
      </c>
      <c r="G11934" s="7">
        <v>100.01900000000001</v>
      </c>
      <c r="H11934" s="7">
        <v>98.665999999999997</v>
      </c>
      <c r="I11934" s="7">
        <v>113.72799999999999</v>
      </c>
      <c r="J11934" s="7">
        <v>80.698999999999998</v>
      </c>
      <c r="K11934" s="7">
        <v>113.706</v>
      </c>
      <c r="L11934" s="7">
        <v>115.265</v>
      </c>
      <c r="M11934" s="7">
        <v>79.623000000000005</v>
      </c>
      <c r="N11934" s="7">
        <v>90.552999999999997</v>
      </c>
      <c r="O11934" s="7"/>
    </row>
    <row r="11935" spans="1:15" x14ac:dyDescent="0.2">
      <c r="A11935" s="2">
        <v>1</v>
      </c>
      <c r="B11935" s="6" t="s">
        <v>24</v>
      </c>
      <c r="C11935" s="6">
        <v>1</v>
      </c>
      <c r="D11935" s="5" t="s">
        <v>818</v>
      </c>
      <c r="E11935" s="5" t="str">
        <f t="shared" si="1032"/>
        <v/>
      </c>
      <c r="F11935" s="5" t="str">
        <f t="shared" si="1031"/>
        <v/>
      </c>
      <c r="G11935" s="7">
        <v>98.013999999999996</v>
      </c>
      <c r="H11935" s="7">
        <v>96.307000000000002</v>
      </c>
      <c r="I11935" s="7">
        <v>113.708</v>
      </c>
      <c r="J11935" s="7">
        <v>82.759</v>
      </c>
      <c r="K11935" s="7">
        <v>116.012</v>
      </c>
      <c r="L11935" s="7">
        <v>118.069</v>
      </c>
      <c r="M11935" s="7">
        <v>83.363</v>
      </c>
      <c r="N11935" s="7">
        <v>94.790999999999997</v>
      </c>
      <c r="O11935" s="7"/>
    </row>
    <row r="11936" spans="1:15" x14ac:dyDescent="0.2">
      <c r="A11936" s="2">
        <v>1</v>
      </c>
      <c r="B11936" s="6" t="s">
        <v>25</v>
      </c>
      <c r="C11936" s="6">
        <v>1</v>
      </c>
      <c r="D11936" s="5" t="s">
        <v>818</v>
      </c>
      <c r="E11936" s="5" t="str">
        <f t="shared" si="1032"/>
        <v/>
      </c>
      <c r="F11936" s="5" t="str">
        <f t="shared" si="1031"/>
        <v/>
      </c>
      <c r="G11936" s="7">
        <v>93.866</v>
      </c>
      <c r="H11936" s="7">
        <v>93.346000000000004</v>
      </c>
      <c r="I11936" s="7">
        <v>105.559</v>
      </c>
      <c r="J11936" s="7">
        <v>84.406999999999996</v>
      </c>
      <c r="K11936" s="7">
        <v>112.458</v>
      </c>
      <c r="L11936" s="7">
        <v>113.084</v>
      </c>
      <c r="M11936" s="7">
        <v>91.096999999999994</v>
      </c>
      <c r="N11936" s="7">
        <v>96.161000000000001</v>
      </c>
      <c r="O11936" s="7"/>
    </row>
    <row r="11937" spans="1:15" x14ac:dyDescent="0.2">
      <c r="A11937" s="2">
        <v>1</v>
      </c>
      <c r="B11937" s="6" t="s">
        <v>26</v>
      </c>
      <c r="C11937" s="6">
        <v>1</v>
      </c>
      <c r="D11937" s="5" t="s">
        <v>818</v>
      </c>
      <c r="E11937" s="5" t="str">
        <f t="shared" si="1032"/>
        <v/>
      </c>
      <c r="F11937" s="5" t="str">
        <f t="shared" si="1031"/>
        <v/>
      </c>
      <c r="G11937" s="7">
        <v>102.93300000000001</v>
      </c>
      <c r="H11937" s="7">
        <v>104.07599999999999</v>
      </c>
      <c r="I11937" s="7">
        <v>109.91200000000001</v>
      </c>
      <c r="J11937" s="7">
        <v>87.674000000000007</v>
      </c>
      <c r="K11937" s="7">
        <v>106.78</v>
      </c>
      <c r="L11937" s="7">
        <v>105.607</v>
      </c>
      <c r="M11937" s="7">
        <v>88.387</v>
      </c>
      <c r="N11937" s="7">
        <v>97.147999999999996</v>
      </c>
      <c r="O11937" s="7"/>
    </row>
    <row r="11938" spans="1:15" x14ac:dyDescent="0.2">
      <c r="A11938" s="2">
        <v>1</v>
      </c>
      <c r="B11938" s="6" t="s">
        <v>27</v>
      </c>
      <c r="C11938" s="6">
        <v>1</v>
      </c>
      <c r="D11938" s="5" t="s">
        <v>818</v>
      </c>
      <c r="E11938" s="5" t="str">
        <f t="shared" si="1032"/>
        <v/>
      </c>
      <c r="F11938" s="5" t="str">
        <f t="shared" si="1031"/>
        <v/>
      </c>
      <c r="G11938" s="7">
        <v>103.38200000000001</v>
      </c>
      <c r="H11938" s="7">
        <v>104.857</v>
      </c>
      <c r="I11938" s="7">
        <v>109.75700000000001</v>
      </c>
      <c r="J11938" s="7">
        <v>90.914000000000001</v>
      </c>
      <c r="K11938" s="7">
        <v>106.16500000000001</v>
      </c>
      <c r="L11938" s="7">
        <v>104.673</v>
      </c>
      <c r="M11938" s="7">
        <v>93.492999999999995</v>
      </c>
      <c r="N11938" s="7">
        <v>102.614</v>
      </c>
      <c r="O11938" s="7"/>
    </row>
    <row r="11939" spans="1:15" x14ac:dyDescent="0.2">
      <c r="A11939" s="2">
        <v>1</v>
      </c>
      <c r="B11939" s="6" t="s">
        <v>28</v>
      </c>
      <c r="C11939" s="6">
        <v>1</v>
      </c>
      <c r="D11939" s="5" t="s">
        <v>818</v>
      </c>
      <c r="E11939" s="5" t="str">
        <f t="shared" si="1032"/>
        <v/>
      </c>
      <c r="F11939" s="5" t="str">
        <f t="shared" si="1031"/>
        <v/>
      </c>
      <c r="G11939" s="7">
        <v>102.877</v>
      </c>
      <c r="H11939" s="7">
        <v>102.20699999999999</v>
      </c>
      <c r="I11939" s="7">
        <v>102.20699999999999</v>
      </c>
      <c r="J11939" s="7">
        <v>96.350999999999999</v>
      </c>
      <c r="K11939" s="7">
        <v>99.347999999999999</v>
      </c>
      <c r="L11939" s="7">
        <v>100</v>
      </c>
      <c r="M11939" s="7">
        <v>97.68</v>
      </c>
      <c r="N11939" s="7">
        <v>99.835999999999999</v>
      </c>
      <c r="O11939" s="7"/>
    </row>
    <row r="11940" spans="1:15" x14ac:dyDescent="0.2">
      <c r="A11940" s="2">
        <v>1</v>
      </c>
      <c r="B11940" s="6" t="s">
        <v>29</v>
      </c>
      <c r="C11940" s="6">
        <v>1</v>
      </c>
      <c r="D11940" s="5" t="s">
        <v>818</v>
      </c>
      <c r="E11940" s="5" t="str">
        <f t="shared" si="1032"/>
        <v/>
      </c>
      <c r="F11940" s="5" t="str">
        <f t="shared" si="1031"/>
        <v/>
      </c>
      <c r="G11940" s="7">
        <v>100</v>
      </c>
      <c r="H11940" s="7">
        <v>100</v>
      </c>
      <c r="I11940" s="7">
        <v>100</v>
      </c>
      <c r="J11940" s="7">
        <v>100</v>
      </c>
      <c r="K11940" s="7">
        <v>100</v>
      </c>
      <c r="L11940" s="7">
        <v>100</v>
      </c>
      <c r="M11940" s="7">
        <v>100</v>
      </c>
      <c r="N11940" s="7">
        <v>100</v>
      </c>
      <c r="O11940" s="7"/>
    </row>
    <row r="11941" spans="1:15" x14ac:dyDescent="0.2">
      <c r="A11941" s="2">
        <v>1</v>
      </c>
      <c r="B11941" s="6" t="s">
        <v>30</v>
      </c>
      <c r="C11941" s="6">
        <v>1</v>
      </c>
      <c r="D11941" s="5" t="s">
        <v>818</v>
      </c>
      <c r="E11941" s="5" t="str">
        <f t="shared" si="1032"/>
        <v/>
      </c>
      <c r="F11941" s="5" t="str">
        <f t="shared" si="1031"/>
        <v/>
      </c>
      <c r="G11941" s="7">
        <v>93.748000000000005</v>
      </c>
      <c r="H11941" s="7">
        <v>97.411000000000001</v>
      </c>
      <c r="I11941" s="7">
        <v>94.376000000000005</v>
      </c>
      <c r="J11941" s="7">
        <v>104.64100000000001</v>
      </c>
      <c r="K11941" s="7">
        <v>100.669</v>
      </c>
      <c r="L11941" s="7">
        <v>96.885000000000005</v>
      </c>
      <c r="M11941" s="7">
        <v>105.288</v>
      </c>
      <c r="N11941" s="7">
        <v>99.367000000000004</v>
      </c>
      <c r="O11941" s="7"/>
    </row>
    <row r="11942" spans="1:15" x14ac:dyDescent="0.2">
      <c r="A11942" s="2">
        <v>1</v>
      </c>
      <c r="B11942" s="6" t="s">
        <v>31</v>
      </c>
      <c r="C11942" s="6">
        <v>1</v>
      </c>
      <c r="D11942" s="5" t="s">
        <v>818</v>
      </c>
      <c r="E11942" s="5" t="str">
        <f t="shared" si="1032"/>
        <v/>
      </c>
      <c r="F11942" s="5" t="str">
        <f t="shared" si="1031"/>
        <v/>
      </c>
      <c r="G11942" s="7">
        <v>94.69</v>
      </c>
      <c r="H11942" s="7">
        <v>93.673000000000002</v>
      </c>
      <c r="I11942" s="7">
        <v>87.253</v>
      </c>
      <c r="J11942" s="7">
        <v>111.241</v>
      </c>
      <c r="K11942" s="7">
        <v>92.146000000000001</v>
      </c>
      <c r="L11942" s="7">
        <v>93.146000000000001</v>
      </c>
      <c r="M11942" s="7">
        <v>115.26300000000001</v>
      </c>
      <c r="N11942" s="7">
        <v>100.571</v>
      </c>
      <c r="O11942" s="7"/>
    </row>
    <row r="11943" spans="1:15" x14ac:dyDescent="0.2">
      <c r="A11943" s="2">
        <v>1</v>
      </c>
      <c r="B11943" s="6" t="s">
        <v>32</v>
      </c>
      <c r="C11943" s="6">
        <v>1</v>
      </c>
      <c r="D11943" s="5" t="s">
        <v>818</v>
      </c>
      <c r="E11943" s="5" t="str">
        <f t="shared" si="1032"/>
        <v/>
      </c>
      <c r="F11943" s="5" t="str">
        <f t="shared" si="1031"/>
        <v/>
      </c>
      <c r="G11943" s="7">
        <v>94.6</v>
      </c>
      <c r="H11943" s="7">
        <v>94.171000000000006</v>
      </c>
      <c r="I11943" s="7">
        <v>84.783000000000001</v>
      </c>
      <c r="J11943" s="7">
        <v>117.548</v>
      </c>
      <c r="K11943" s="7">
        <v>89.623000000000005</v>
      </c>
      <c r="L11943" s="7">
        <v>90.031000000000006</v>
      </c>
      <c r="M11943" s="7">
        <v>120.146</v>
      </c>
      <c r="N11943" s="7">
        <v>101.864</v>
      </c>
      <c r="O11943" s="7"/>
    </row>
    <row r="11944" spans="1:15" x14ac:dyDescent="0.2">
      <c r="A11944" s="2">
        <v>1</v>
      </c>
      <c r="B11944" s="6" t="s">
        <v>33</v>
      </c>
      <c r="C11944" s="6">
        <v>1</v>
      </c>
      <c r="D11944" s="5" t="s">
        <v>818</v>
      </c>
      <c r="E11944" s="5" t="str">
        <f t="shared" si="1032"/>
        <v/>
      </c>
      <c r="F11944" s="5" t="str">
        <f t="shared" si="1031"/>
        <v/>
      </c>
      <c r="G11944" s="7">
        <v>91.908000000000001</v>
      </c>
      <c r="H11944" s="7">
        <v>90.465000000000003</v>
      </c>
      <c r="I11944" s="7">
        <v>81.165000000000006</v>
      </c>
      <c r="J11944" s="7">
        <v>123.358</v>
      </c>
      <c r="K11944" s="7">
        <v>88.311999999999998</v>
      </c>
      <c r="L11944" s="7">
        <v>89.72</v>
      </c>
      <c r="M11944" s="7">
        <v>130.749</v>
      </c>
      <c r="N11944" s="7">
        <v>106.123</v>
      </c>
      <c r="O11944" s="7"/>
    </row>
    <row r="11945" spans="1:15" x14ac:dyDescent="0.2">
      <c r="A11945" s="2">
        <v>1</v>
      </c>
      <c r="B11945" s="6" t="s">
        <v>34</v>
      </c>
      <c r="C11945" s="6">
        <v>1</v>
      </c>
      <c r="D11945" s="5" t="s">
        <v>818</v>
      </c>
      <c r="E11945" s="5" t="str">
        <f t="shared" si="1032"/>
        <v/>
      </c>
      <c r="F11945" s="5" t="str">
        <f t="shared" si="1031"/>
        <v/>
      </c>
      <c r="G11945" s="7">
        <v>94.846999999999994</v>
      </c>
      <c r="H11945" s="7">
        <v>91.72</v>
      </c>
      <c r="I11945" s="7">
        <v>74.861999999999995</v>
      </c>
      <c r="J11945" s="7">
        <v>128.49600000000001</v>
      </c>
      <c r="K11945" s="7">
        <v>78.927999999999997</v>
      </c>
      <c r="L11945" s="7">
        <v>81.62</v>
      </c>
      <c r="M11945" s="7">
        <v>133.91499999999999</v>
      </c>
      <c r="N11945" s="7">
        <v>100.251</v>
      </c>
      <c r="O11945" s="7"/>
    </row>
    <row r="11946" spans="1:15" x14ac:dyDescent="0.2">
      <c r="A11946" s="2">
        <v>1</v>
      </c>
      <c r="B11946" s="6" t="s">
        <v>35</v>
      </c>
      <c r="C11946" s="6">
        <v>1</v>
      </c>
      <c r="D11946" s="5" t="s">
        <v>818</v>
      </c>
      <c r="E11946" s="5" t="str">
        <f t="shared" si="1032"/>
        <v/>
      </c>
      <c r="F11946" s="5" t="str">
        <f t="shared" si="1031"/>
        <v/>
      </c>
      <c r="G11946" s="7">
        <v>90.828000000000003</v>
      </c>
      <c r="H11946" s="7">
        <v>89.241</v>
      </c>
      <c r="I11946" s="7">
        <v>68.391000000000005</v>
      </c>
      <c r="J11946" s="7">
        <v>135.476</v>
      </c>
      <c r="K11946" s="7">
        <v>75.296999999999997</v>
      </c>
      <c r="L11946" s="7">
        <v>76.635999999999996</v>
      </c>
      <c r="M11946" s="7">
        <v>139.99799999999999</v>
      </c>
      <c r="N11946" s="7">
        <v>95.745000000000005</v>
      </c>
      <c r="O11946" s="7"/>
    </row>
    <row r="11947" spans="1:15" x14ac:dyDescent="0.2">
      <c r="A11947" s="2">
        <v>1</v>
      </c>
      <c r="B11947" s="6" t="s">
        <v>36</v>
      </c>
      <c r="C11947" s="6">
        <v>1</v>
      </c>
      <c r="D11947" s="5" t="s">
        <v>818</v>
      </c>
      <c r="E11947" s="5" t="str">
        <f t="shared" si="1032"/>
        <v/>
      </c>
      <c r="F11947" s="5" t="str">
        <f t="shared" si="1031"/>
        <v/>
      </c>
      <c r="G11947" s="7">
        <v>86.304000000000002</v>
      </c>
      <c r="H11947" s="7">
        <v>81.28</v>
      </c>
      <c r="I11947" s="7">
        <v>55.453000000000003</v>
      </c>
      <c r="J11947" s="7">
        <v>140.233</v>
      </c>
      <c r="K11947" s="7">
        <v>64.253</v>
      </c>
      <c r="L11947" s="7">
        <v>68.224000000000004</v>
      </c>
      <c r="M11947" s="7">
        <v>146.126</v>
      </c>
      <c r="N11947" s="7">
        <v>81.031000000000006</v>
      </c>
      <c r="O11947" s="7"/>
    </row>
    <row r="11948" spans="1:15" x14ac:dyDescent="0.2">
      <c r="A11948" s="2">
        <v>1</v>
      </c>
      <c r="B11948" s="6" t="s">
        <v>37</v>
      </c>
      <c r="C11948" s="6">
        <v>1</v>
      </c>
      <c r="D11948" s="5" t="s">
        <v>818</v>
      </c>
      <c r="E11948" s="5" t="str">
        <f t="shared" si="1032"/>
        <v/>
      </c>
      <c r="F11948" s="5" t="str">
        <f t="shared" si="1031"/>
        <v/>
      </c>
      <c r="G11948" s="7">
        <v>82.195999999999998</v>
      </c>
      <c r="H11948" s="7">
        <v>81.408000000000001</v>
      </c>
      <c r="I11948" s="7">
        <v>52.75</v>
      </c>
      <c r="J11948" s="7">
        <v>144.63200000000001</v>
      </c>
      <c r="K11948" s="7">
        <v>64.176000000000002</v>
      </c>
      <c r="L11948" s="7">
        <v>64.798000000000002</v>
      </c>
      <c r="M11948" s="7">
        <v>151.255</v>
      </c>
      <c r="N11948" s="7">
        <v>79.787999999999997</v>
      </c>
      <c r="O11948" s="7"/>
    </row>
    <row r="11949" spans="1:15" x14ac:dyDescent="0.2">
      <c r="A11949" s="2">
        <v>0</v>
      </c>
      <c r="B11949" s="5" t="s">
        <v>817</v>
      </c>
      <c r="C11949" s="6" t="s">
        <v>0</v>
      </c>
      <c r="E11949" s="5" t="str">
        <f t="shared" si="1032"/>
        <v/>
      </c>
      <c r="F11949" s="5" t="str">
        <f t="shared" si="1031"/>
        <v/>
      </c>
    </row>
    <row r="11950" spans="1:15" x14ac:dyDescent="0.2">
      <c r="A11950" s="2">
        <v>1</v>
      </c>
      <c r="B11950" s="6" t="s">
        <v>13</v>
      </c>
      <c r="C11950" s="6">
        <v>1</v>
      </c>
      <c r="D11950" s="5" t="s">
        <v>819</v>
      </c>
      <c r="E11950" s="5" t="str">
        <f t="shared" si="1032"/>
        <v/>
      </c>
      <c r="F11950" s="5" t="str">
        <f t="shared" si="1031"/>
        <v/>
      </c>
      <c r="G11950" s="7">
        <v>103.252</v>
      </c>
      <c r="H11950" s="7">
        <v>102.74299999999999</v>
      </c>
      <c r="I11950" s="7">
        <v>116.18600000000001</v>
      </c>
      <c r="J11950" s="7">
        <v>61.921999999999997</v>
      </c>
      <c r="K11950" s="7">
        <v>112.526</v>
      </c>
      <c r="L11950" s="7">
        <v>113.084</v>
      </c>
      <c r="M11950" s="7">
        <v>66.522000000000006</v>
      </c>
      <c r="N11950" s="7">
        <v>77.289000000000001</v>
      </c>
      <c r="O11950" s="7"/>
    </row>
    <row r="11951" spans="1:15" x14ac:dyDescent="0.2">
      <c r="A11951" s="2">
        <v>1</v>
      </c>
      <c r="B11951" s="6" t="s">
        <v>15</v>
      </c>
      <c r="C11951" s="6">
        <v>1</v>
      </c>
      <c r="D11951" s="5" t="s">
        <v>819</v>
      </c>
      <c r="E11951" s="5" t="str">
        <f t="shared" si="1032"/>
        <v/>
      </c>
      <c r="F11951" s="5" t="str">
        <f t="shared" si="1031"/>
        <v/>
      </c>
      <c r="G11951" s="7">
        <v>98.528999999999996</v>
      </c>
      <c r="H11951" s="7">
        <v>98.457999999999998</v>
      </c>
      <c r="I11951" s="7">
        <v>115.328</v>
      </c>
      <c r="J11951" s="7">
        <v>63.741999999999997</v>
      </c>
      <c r="K11951" s="7">
        <v>117.04900000000001</v>
      </c>
      <c r="L11951" s="7">
        <v>117.134</v>
      </c>
      <c r="M11951" s="7">
        <v>67.305999999999997</v>
      </c>
      <c r="N11951" s="7">
        <v>77.623000000000005</v>
      </c>
      <c r="O11951" s="7"/>
    </row>
    <row r="11952" spans="1:15" x14ac:dyDescent="0.2">
      <c r="A11952" s="2">
        <v>1</v>
      </c>
      <c r="B11952" s="6" t="s">
        <v>16</v>
      </c>
      <c r="C11952" s="6">
        <v>1</v>
      </c>
      <c r="D11952" s="5" t="s">
        <v>819</v>
      </c>
      <c r="E11952" s="5" t="str">
        <f t="shared" si="1032"/>
        <v/>
      </c>
      <c r="F11952" s="5" t="str">
        <f t="shared" si="1031"/>
        <v/>
      </c>
      <c r="G11952" s="7">
        <v>102.12</v>
      </c>
      <c r="H11952" s="7">
        <v>103.456</v>
      </c>
      <c r="I11952" s="7">
        <v>124.404</v>
      </c>
      <c r="J11952" s="7">
        <v>64.825999999999993</v>
      </c>
      <c r="K11952" s="7">
        <v>121.822</v>
      </c>
      <c r="L11952" s="7">
        <v>120.249</v>
      </c>
      <c r="M11952" s="7">
        <v>65.438000000000002</v>
      </c>
      <c r="N11952" s="7">
        <v>81.406999999999996</v>
      </c>
      <c r="O11952" s="7"/>
    </row>
    <row r="11953" spans="1:15" x14ac:dyDescent="0.2">
      <c r="A11953" s="2">
        <v>1</v>
      </c>
      <c r="B11953" s="6" t="s">
        <v>17</v>
      </c>
      <c r="C11953" s="6">
        <v>1</v>
      </c>
      <c r="D11953" s="5" t="s">
        <v>819</v>
      </c>
      <c r="E11953" s="5" t="str">
        <f t="shared" si="1032"/>
        <v/>
      </c>
      <c r="F11953" s="5" t="str">
        <f t="shared" si="1031"/>
        <v/>
      </c>
      <c r="G11953" s="7">
        <v>109.80800000000001</v>
      </c>
      <c r="H11953" s="7">
        <v>111.24</v>
      </c>
      <c r="I11953" s="7">
        <v>131.68600000000001</v>
      </c>
      <c r="J11953" s="7">
        <v>66.849999999999994</v>
      </c>
      <c r="K11953" s="7">
        <v>119.92400000000001</v>
      </c>
      <c r="L11953" s="7">
        <v>118.38</v>
      </c>
      <c r="M11953" s="7">
        <v>65.622</v>
      </c>
      <c r="N11953" s="7">
        <v>86.415000000000006</v>
      </c>
      <c r="O11953" s="7"/>
    </row>
    <row r="11954" spans="1:15" x14ac:dyDescent="0.2">
      <c r="A11954" s="2">
        <v>1</v>
      </c>
      <c r="B11954" s="6" t="s">
        <v>18</v>
      </c>
      <c r="C11954" s="6">
        <v>1</v>
      </c>
      <c r="D11954" s="5" t="s">
        <v>819</v>
      </c>
      <c r="E11954" s="5" t="str">
        <f t="shared" si="1032"/>
        <v/>
      </c>
      <c r="F11954" s="5" t="str">
        <f t="shared" si="1031"/>
        <v/>
      </c>
      <c r="G11954" s="7">
        <v>114.443</v>
      </c>
      <c r="H11954" s="7">
        <v>114.139</v>
      </c>
      <c r="I11954" s="7">
        <v>126.584</v>
      </c>
      <c r="J11954" s="7">
        <v>68.745000000000005</v>
      </c>
      <c r="K11954" s="7">
        <v>110.60899999999999</v>
      </c>
      <c r="L11954" s="7">
        <v>110.90300000000001</v>
      </c>
      <c r="M11954" s="7">
        <v>68.611999999999995</v>
      </c>
      <c r="N11954" s="7">
        <v>86.852000000000004</v>
      </c>
      <c r="O11954" s="7"/>
    </row>
    <row r="11955" spans="1:15" x14ac:dyDescent="0.2">
      <c r="A11955" s="2">
        <v>1</v>
      </c>
      <c r="B11955" s="6" t="s">
        <v>19</v>
      </c>
      <c r="C11955" s="6">
        <v>1</v>
      </c>
      <c r="D11955" s="5" t="s">
        <v>819</v>
      </c>
      <c r="E11955" s="5" t="str">
        <f t="shared" si="1032"/>
        <v/>
      </c>
      <c r="F11955" s="5" t="str">
        <f t="shared" si="1031"/>
        <v/>
      </c>
      <c r="G11955" s="7">
        <v>105.33199999999999</v>
      </c>
      <c r="H11955" s="7">
        <v>104.417</v>
      </c>
      <c r="I11955" s="7">
        <v>114.82599999999999</v>
      </c>
      <c r="J11955" s="7">
        <v>72.040000000000006</v>
      </c>
      <c r="K11955" s="7">
        <v>109.014</v>
      </c>
      <c r="L11955" s="7">
        <v>109.96899999999999</v>
      </c>
      <c r="M11955" s="7">
        <v>73.376000000000005</v>
      </c>
      <c r="N11955" s="7">
        <v>84.254000000000005</v>
      </c>
      <c r="O11955" s="7"/>
    </row>
    <row r="11956" spans="1:15" x14ac:dyDescent="0.2">
      <c r="A11956" s="2">
        <v>1</v>
      </c>
      <c r="B11956" s="6" t="s">
        <v>20</v>
      </c>
      <c r="C11956" s="6">
        <v>1</v>
      </c>
      <c r="D11956" s="5" t="s">
        <v>819</v>
      </c>
      <c r="E11956" s="5" t="str">
        <f t="shared" si="1032"/>
        <v/>
      </c>
      <c r="F11956" s="5" t="str">
        <f t="shared" si="1031"/>
        <v/>
      </c>
      <c r="G11956" s="7">
        <v>93.805999999999997</v>
      </c>
      <c r="H11956" s="7">
        <v>93.846999999999994</v>
      </c>
      <c r="I11956" s="7">
        <v>107.58799999999999</v>
      </c>
      <c r="J11956" s="7">
        <v>75.475999999999999</v>
      </c>
      <c r="K11956" s="7">
        <v>114.691</v>
      </c>
      <c r="L11956" s="7">
        <v>114.642</v>
      </c>
      <c r="M11956" s="7">
        <v>83.816999999999993</v>
      </c>
      <c r="N11956" s="7">
        <v>90.176000000000002</v>
      </c>
      <c r="O11956" s="7"/>
    </row>
    <row r="11957" spans="1:15" x14ac:dyDescent="0.2">
      <c r="A11957" s="2">
        <v>1</v>
      </c>
      <c r="B11957" s="6" t="s">
        <v>21</v>
      </c>
      <c r="C11957" s="6">
        <v>1</v>
      </c>
      <c r="D11957" s="5" t="s">
        <v>819</v>
      </c>
      <c r="E11957" s="5" t="str">
        <f t="shared" si="1032"/>
        <v/>
      </c>
      <c r="F11957" s="5" t="str">
        <f t="shared" si="1031"/>
        <v/>
      </c>
      <c r="G11957" s="7">
        <v>98.025000000000006</v>
      </c>
      <c r="H11957" s="7">
        <v>96.539000000000001</v>
      </c>
      <c r="I11957" s="7">
        <v>109.17100000000001</v>
      </c>
      <c r="J11957" s="7">
        <v>76.513000000000005</v>
      </c>
      <c r="K11957" s="7">
        <v>111.37</v>
      </c>
      <c r="L11957" s="7">
        <v>113.084</v>
      </c>
      <c r="M11957" s="7">
        <v>82.813999999999993</v>
      </c>
      <c r="N11957" s="7">
        <v>90.408000000000001</v>
      </c>
      <c r="O11957" s="7"/>
    </row>
    <row r="11958" spans="1:15" x14ac:dyDescent="0.2">
      <c r="A11958" s="2">
        <v>1</v>
      </c>
      <c r="B11958" s="6" t="s">
        <v>22</v>
      </c>
      <c r="C11958" s="6">
        <v>1</v>
      </c>
      <c r="D11958" s="5" t="s">
        <v>819</v>
      </c>
      <c r="E11958" s="5" t="str">
        <f t="shared" si="1032"/>
        <v/>
      </c>
      <c r="F11958" s="5" t="str">
        <f t="shared" si="1031"/>
        <v/>
      </c>
      <c r="G11958" s="7">
        <v>99.721999999999994</v>
      </c>
      <c r="H11958" s="7">
        <v>98.331000000000003</v>
      </c>
      <c r="I11958" s="7">
        <v>113.035</v>
      </c>
      <c r="J11958" s="7">
        <v>77.701999999999998</v>
      </c>
      <c r="K11958" s="7">
        <v>113.351</v>
      </c>
      <c r="L11958" s="7">
        <v>114.953</v>
      </c>
      <c r="M11958" s="7">
        <v>79.7</v>
      </c>
      <c r="N11958" s="7">
        <v>90.088999999999999</v>
      </c>
      <c r="O11958" s="7"/>
    </row>
    <row r="11959" spans="1:15" x14ac:dyDescent="0.2">
      <c r="A11959" s="2">
        <v>1</v>
      </c>
      <c r="B11959" s="6" t="s">
        <v>23</v>
      </c>
      <c r="C11959" s="6">
        <v>1</v>
      </c>
      <c r="D11959" s="5" t="s">
        <v>819</v>
      </c>
      <c r="E11959" s="5" t="str">
        <f t="shared" si="1032"/>
        <v/>
      </c>
      <c r="F11959" s="5" t="str">
        <f t="shared" si="1031"/>
        <v/>
      </c>
      <c r="G11959" s="7">
        <v>100.01900000000001</v>
      </c>
      <c r="H11959" s="7">
        <v>98.665999999999997</v>
      </c>
      <c r="I11959" s="7">
        <v>113.72799999999999</v>
      </c>
      <c r="J11959" s="7">
        <v>80.698999999999998</v>
      </c>
      <c r="K11959" s="7">
        <v>113.706</v>
      </c>
      <c r="L11959" s="7">
        <v>115.265</v>
      </c>
      <c r="M11959" s="7">
        <v>79.623000000000005</v>
      </c>
      <c r="N11959" s="7">
        <v>90.552999999999997</v>
      </c>
      <c r="O11959" s="7"/>
    </row>
    <row r="11960" spans="1:15" x14ac:dyDescent="0.2">
      <c r="A11960" s="2">
        <v>1</v>
      </c>
      <c r="B11960" s="6" t="s">
        <v>24</v>
      </c>
      <c r="C11960" s="6">
        <v>1</v>
      </c>
      <c r="D11960" s="5" t="s">
        <v>819</v>
      </c>
      <c r="E11960" s="5" t="str">
        <f t="shared" si="1032"/>
        <v/>
      </c>
      <c r="F11960" s="5" t="str">
        <f t="shared" si="1031"/>
        <v/>
      </c>
      <c r="G11960" s="7">
        <v>98.013999999999996</v>
      </c>
      <c r="H11960" s="7">
        <v>96.307000000000002</v>
      </c>
      <c r="I11960" s="7">
        <v>113.708</v>
      </c>
      <c r="J11960" s="7">
        <v>82.759</v>
      </c>
      <c r="K11960" s="7">
        <v>116.012</v>
      </c>
      <c r="L11960" s="7">
        <v>118.069</v>
      </c>
      <c r="M11960" s="7">
        <v>83.363</v>
      </c>
      <c r="N11960" s="7">
        <v>94.790999999999997</v>
      </c>
      <c r="O11960" s="7"/>
    </row>
    <row r="11961" spans="1:15" x14ac:dyDescent="0.2">
      <c r="A11961" s="2">
        <v>1</v>
      </c>
      <c r="B11961" s="6" t="s">
        <v>25</v>
      </c>
      <c r="C11961" s="6">
        <v>1</v>
      </c>
      <c r="D11961" s="5" t="s">
        <v>819</v>
      </c>
      <c r="E11961" s="5" t="str">
        <f t="shared" si="1032"/>
        <v/>
      </c>
      <c r="F11961" s="5" t="str">
        <f t="shared" si="1031"/>
        <v/>
      </c>
      <c r="G11961" s="7">
        <v>93.866</v>
      </c>
      <c r="H11961" s="7">
        <v>93.346000000000004</v>
      </c>
      <c r="I11961" s="7">
        <v>105.559</v>
      </c>
      <c r="J11961" s="7">
        <v>84.406999999999996</v>
      </c>
      <c r="K11961" s="7">
        <v>112.458</v>
      </c>
      <c r="L11961" s="7">
        <v>113.084</v>
      </c>
      <c r="M11961" s="7">
        <v>91.096999999999994</v>
      </c>
      <c r="N11961" s="7">
        <v>96.161000000000001</v>
      </c>
      <c r="O11961" s="7"/>
    </row>
    <row r="11962" spans="1:15" x14ac:dyDescent="0.2">
      <c r="A11962" s="2">
        <v>1</v>
      </c>
      <c r="B11962" s="6" t="s">
        <v>26</v>
      </c>
      <c r="C11962" s="6">
        <v>1</v>
      </c>
      <c r="D11962" s="5" t="s">
        <v>819</v>
      </c>
      <c r="E11962" s="5" t="str">
        <f t="shared" si="1032"/>
        <v/>
      </c>
      <c r="F11962" s="5" t="str">
        <f t="shared" si="1031"/>
        <v/>
      </c>
      <c r="G11962" s="7">
        <v>102.93300000000001</v>
      </c>
      <c r="H11962" s="7">
        <v>104.07599999999999</v>
      </c>
      <c r="I11962" s="7">
        <v>109.91200000000001</v>
      </c>
      <c r="J11962" s="7">
        <v>87.674000000000007</v>
      </c>
      <c r="K11962" s="7">
        <v>106.78</v>
      </c>
      <c r="L11962" s="7">
        <v>105.607</v>
      </c>
      <c r="M11962" s="7">
        <v>88.387</v>
      </c>
      <c r="N11962" s="7">
        <v>97.147999999999996</v>
      </c>
      <c r="O11962" s="7"/>
    </row>
    <row r="11963" spans="1:15" x14ac:dyDescent="0.2">
      <c r="A11963" s="2">
        <v>1</v>
      </c>
      <c r="B11963" s="6" t="s">
        <v>27</v>
      </c>
      <c r="C11963" s="6">
        <v>1</v>
      </c>
      <c r="D11963" s="5" t="s">
        <v>819</v>
      </c>
      <c r="E11963" s="5" t="str">
        <f t="shared" si="1032"/>
        <v/>
      </c>
      <c r="F11963" s="5" t="str">
        <f t="shared" si="1031"/>
        <v/>
      </c>
      <c r="G11963" s="7">
        <v>103.38200000000001</v>
      </c>
      <c r="H11963" s="7">
        <v>104.857</v>
      </c>
      <c r="I11963" s="7">
        <v>109.75700000000001</v>
      </c>
      <c r="J11963" s="7">
        <v>90.914000000000001</v>
      </c>
      <c r="K11963" s="7">
        <v>106.16500000000001</v>
      </c>
      <c r="L11963" s="7">
        <v>104.673</v>
      </c>
      <c r="M11963" s="7">
        <v>93.492999999999995</v>
      </c>
      <c r="N11963" s="7">
        <v>102.614</v>
      </c>
      <c r="O11963" s="7"/>
    </row>
    <row r="11964" spans="1:15" x14ac:dyDescent="0.2">
      <c r="A11964" s="2">
        <v>1</v>
      </c>
      <c r="B11964" s="6" t="s">
        <v>28</v>
      </c>
      <c r="C11964" s="6">
        <v>1</v>
      </c>
      <c r="D11964" s="5" t="s">
        <v>819</v>
      </c>
      <c r="E11964" s="5" t="str">
        <f t="shared" si="1032"/>
        <v/>
      </c>
      <c r="F11964" s="5" t="str">
        <f t="shared" si="1031"/>
        <v/>
      </c>
      <c r="G11964" s="7">
        <v>102.877</v>
      </c>
      <c r="H11964" s="7">
        <v>102.20699999999999</v>
      </c>
      <c r="I11964" s="7">
        <v>102.20699999999999</v>
      </c>
      <c r="J11964" s="7">
        <v>96.350999999999999</v>
      </c>
      <c r="K11964" s="7">
        <v>99.347999999999999</v>
      </c>
      <c r="L11964" s="7">
        <v>100</v>
      </c>
      <c r="M11964" s="7">
        <v>97.68</v>
      </c>
      <c r="N11964" s="7">
        <v>99.835999999999999</v>
      </c>
      <c r="O11964" s="7"/>
    </row>
    <row r="11965" spans="1:15" x14ac:dyDescent="0.2">
      <c r="A11965" s="2">
        <v>1</v>
      </c>
      <c r="B11965" s="6" t="s">
        <v>29</v>
      </c>
      <c r="C11965" s="6">
        <v>1</v>
      </c>
      <c r="D11965" s="5" t="s">
        <v>819</v>
      </c>
      <c r="E11965" s="5" t="str">
        <f t="shared" si="1032"/>
        <v/>
      </c>
      <c r="F11965" s="5" t="str">
        <f t="shared" si="1031"/>
        <v/>
      </c>
      <c r="G11965" s="7">
        <v>100</v>
      </c>
      <c r="H11965" s="7">
        <v>100</v>
      </c>
      <c r="I11965" s="7">
        <v>100</v>
      </c>
      <c r="J11965" s="7">
        <v>100</v>
      </c>
      <c r="K11965" s="7">
        <v>100</v>
      </c>
      <c r="L11965" s="7">
        <v>100</v>
      </c>
      <c r="M11965" s="7">
        <v>100</v>
      </c>
      <c r="N11965" s="7">
        <v>100</v>
      </c>
      <c r="O11965" s="7"/>
    </row>
    <row r="11966" spans="1:15" x14ac:dyDescent="0.2">
      <c r="A11966" s="2">
        <v>1</v>
      </c>
      <c r="B11966" s="6" t="s">
        <v>30</v>
      </c>
      <c r="C11966" s="6">
        <v>1</v>
      </c>
      <c r="D11966" s="5" t="s">
        <v>819</v>
      </c>
      <c r="E11966" s="5" t="str">
        <f t="shared" si="1032"/>
        <v/>
      </c>
      <c r="F11966" s="5" t="str">
        <f t="shared" si="1031"/>
        <v/>
      </c>
      <c r="G11966" s="7">
        <v>93.748000000000005</v>
      </c>
      <c r="H11966" s="7">
        <v>97.411000000000001</v>
      </c>
      <c r="I11966" s="7">
        <v>94.376000000000005</v>
      </c>
      <c r="J11966" s="7">
        <v>104.64100000000001</v>
      </c>
      <c r="K11966" s="7">
        <v>100.669</v>
      </c>
      <c r="L11966" s="7">
        <v>96.885000000000005</v>
      </c>
      <c r="M11966" s="7">
        <v>105.288</v>
      </c>
      <c r="N11966" s="7">
        <v>99.367000000000004</v>
      </c>
      <c r="O11966" s="7"/>
    </row>
    <row r="11967" spans="1:15" x14ac:dyDescent="0.2">
      <c r="A11967" s="2">
        <v>1</v>
      </c>
      <c r="B11967" s="6" t="s">
        <v>31</v>
      </c>
      <c r="C11967" s="6">
        <v>1</v>
      </c>
      <c r="D11967" s="5" t="s">
        <v>819</v>
      </c>
      <c r="E11967" s="5" t="str">
        <f t="shared" si="1032"/>
        <v/>
      </c>
      <c r="F11967" s="5" t="str">
        <f t="shared" si="1031"/>
        <v/>
      </c>
      <c r="G11967" s="7">
        <v>94.69</v>
      </c>
      <c r="H11967" s="7">
        <v>93.673000000000002</v>
      </c>
      <c r="I11967" s="7">
        <v>87.253</v>
      </c>
      <c r="J11967" s="7">
        <v>111.241</v>
      </c>
      <c r="K11967" s="7">
        <v>92.146000000000001</v>
      </c>
      <c r="L11967" s="7">
        <v>93.146000000000001</v>
      </c>
      <c r="M11967" s="7">
        <v>115.26300000000001</v>
      </c>
      <c r="N11967" s="7">
        <v>100.571</v>
      </c>
      <c r="O11967" s="7"/>
    </row>
    <row r="11968" spans="1:15" x14ac:dyDescent="0.2">
      <c r="A11968" s="2">
        <v>1</v>
      </c>
      <c r="B11968" s="6" t="s">
        <v>32</v>
      </c>
      <c r="C11968" s="6">
        <v>1</v>
      </c>
      <c r="D11968" s="5" t="s">
        <v>819</v>
      </c>
      <c r="E11968" s="5" t="str">
        <f t="shared" si="1032"/>
        <v/>
      </c>
      <c r="F11968" s="5" t="str">
        <f t="shared" si="1031"/>
        <v/>
      </c>
      <c r="G11968" s="7">
        <v>94.6</v>
      </c>
      <c r="H11968" s="7">
        <v>94.171000000000006</v>
      </c>
      <c r="I11968" s="7">
        <v>84.783000000000001</v>
      </c>
      <c r="J11968" s="7">
        <v>117.548</v>
      </c>
      <c r="K11968" s="7">
        <v>89.623000000000005</v>
      </c>
      <c r="L11968" s="7">
        <v>90.031000000000006</v>
      </c>
      <c r="M11968" s="7">
        <v>120.146</v>
      </c>
      <c r="N11968" s="7">
        <v>101.864</v>
      </c>
      <c r="O11968" s="7"/>
    </row>
    <row r="11969" spans="1:15" x14ac:dyDescent="0.2">
      <c r="A11969" s="2">
        <v>1</v>
      </c>
      <c r="B11969" s="6" t="s">
        <v>33</v>
      </c>
      <c r="C11969" s="6">
        <v>1</v>
      </c>
      <c r="D11969" s="5" t="s">
        <v>819</v>
      </c>
      <c r="E11969" s="5" t="str">
        <f t="shared" si="1032"/>
        <v/>
      </c>
      <c r="F11969" s="5" t="str">
        <f t="shared" si="1031"/>
        <v/>
      </c>
      <c r="G11969" s="7">
        <v>91.908000000000001</v>
      </c>
      <c r="H11969" s="7">
        <v>90.465000000000003</v>
      </c>
      <c r="I11969" s="7">
        <v>81.165000000000006</v>
      </c>
      <c r="J11969" s="7">
        <v>123.358</v>
      </c>
      <c r="K11969" s="7">
        <v>88.311999999999998</v>
      </c>
      <c r="L11969" s="7">
        <v>89.72</v>
      </c>
      <c r="M11969" s="7">
        <v>130.749</v>
      </c>
      <c r="N11969" s="7">
        <v>106.123</v>
      </c>
      <c r="O11969" s="7"/>
    </row>
    <row r="11970" spans="1:15" x14ac:dyDescent="0.2">
      <c r="A11970" s="2">
        <v>1</v>
      </c>
      <c r="B11970" s="6" t="s">
        <v>34</v>
      </c>
      <c r="C11970" s="6">
        <v>1</v>
      </c>
      <c r="D11970" s="5" t="s">
        <v>819</v>
      </c>
      <c r="E11970" s="5" t="str">
        <f t="shared" si="1032"/>
        <v/>
      </c>
      <c r="F11970" s="5" t="str">
        <f t="shared" si="1031"/>
        <v/>
      </c>
      <c r="G11970" s="7">
        <v>94.846999999999994</v>
      </c>
      <c r="H11970" s="7">
        <v>91.72</v>
      </c>
      <c r="I11970" s="7">
        <v>74.861999999999995</v>
      </c>
      <c r="J11970" s="7">
        <v>128.49600000000001</v>
      </c>
      <c r="K11970" s="7">
        <v>78.927999999999997</v>
      </c>
      <c r="L11970" s="7">
        <v>81.62</v>
      </c>
      <c r="M11970" s="7">
        <v>133.91499999999999</v>
      </c>
      <c r="N11970" s="7">
        <v>100.251</v>
      </c>
      <c r="O11970" s="7"/>
    </row>
    <row r="11971" spans="1:15" x14ac:dyDescent="0.2">
      <c r="A11971" s="2">
        <v>1</v>
      </c>
      <c r="B11971" s="6" t="s">
        <v>35</v>
      </c>
      <c r="C11971" s="6">
        <v>1</v>
      </c>
      <c r="D11971" s="5" t="s">
        <v>819</v>
      </c>
      <c r="E11971" s="5" t="str">
        <f t="shared" si="1032"/>
        <v/>
      </c>
      <c r="F11971" s="5" t="str">
        <f t="shared" si="1031"/>
        <v/>
      </c>
      <c r="G11971" s="7">
        <v>90.828000000000003</v>
      </c>
      <c r="H11971" s="7">
        <v>89.241</v>
      </c>
      <c r="I11971" s="7">
        <v>68.391000000000005</v>
      </c>
      <c r="J11971" s="7">
        <v>135.476</v>
      </c>
      <c r="K11971" s="7">
        <v>75.296999999999997</v>
      </c>
      <c r="L11971" s="7">
        <v>76.635999999999996</v>
      </c>
      <c r="M11971" s="7">
        <v>139.99799999999999</v>
      </c>
      <c r="N11971" s="7">
        <v>95.745000000000005</v>
      </c>
      <c r="O11971" s="7"/>
    </row>
    <row r="11972" spans="1:15" x14ac:dyDescent="0.2">
      <c r="A11972" s="2">
        <v>1</v>
      </c>
      <c r="B11972" s="6" t="s">
        <v>36</v>
      </c>
      <c r="C11972" s="6">
        <v>1</v>
      </c>
      <c r="D11972" s="5" t="s">
        <v>819</v>
      </c>
      <c r="E11972" s="5" t="str">
        <f t="shared" si="1032"/>
        <v/>
      </c>
      <c r="F11972" s="5" t="str">
        <f t="shared" si="1031"/>
        <v/>
      </c>
      <c r="G11972" s="7">
        <v>86.304000000000002</v>
      </c>
      <c r="H11972" s="7">
        <v>81.28</v>
      </c>
      <c r="I11972" s="7">
        <v>55.453000000000003</v>
      </c>
      <c r="J11972" s="7">
        <v>140.233</v>
      </c>
      <c r="K11972" s="7">
        <v>64.253</v>
      </c>
      <c r="L11972" s="7">
        <v>68.224000000000004</v>
      </c>
      <c r="M11972" s="7">
        <v>146.126</v>
      </c>
      <c r="N11972" s="7">
        <v>81.031000000000006</v>
      </c>
      <c r="O11972" s="7"/>
    </row>
    <row r="11973" spans="1:15" x14ac:dyDescent="0.2">
      <c r="A11973" s="2">
        <v>1</v>
      </c>
      <c r="B11973" s="6" t="s">
        <v>37</v>
      </c>
      <c r="C11973" s="6">
        <v>1</v>
      </c>
      <c r="D11973" s="5" t="s">
        <v>819</v>
      </c>
      <c r="E11973" s="5" t="str">
        <f t="shared" si="1032"/>
        <v/>
      </c>
      <c r="F11973" s="5" t="str">
        <f t="shared" si="1031"/>
        <v/>
      </c>
      <c r="G11973" s="7">
        <v>82.195999999999998</v>
      </c>
      <c r="H11973" s="7">
        <v>81.408000000000001</v>
      </c>
      <c r="I11973" s="7">
        <v>52.75</v>
      </c>
      <c r="J11973" s="7">
        <v>144.63200000000001</v>
      </c>
      <c r="K11973" s="7">
        <v>64.176000000000002</v>
      </c>
      <c r="L11973" s="7">
        <v>64.798000000000002</v>
      </c>
      <c r="M11973" s="7">
        <v>151.255</v>
      </c>
      <c r="N11973" s="7">
        <v>79.787999999999997</v>
      </c>
      <c r="O11973" s="7"/>
    </row>
    <row r="11974" spans="1:15" x14ac:dyDescent="0.2">
      <c r="A11974" s="2">
        <v>0</v>
      </c>
      <c r="B11974" s="5" t="s">
        <v>820</v>
      </c>
      <c r="C11974" s="6" t="s">
        <v>0</v>
      </c>
      <c r="E11974" s="5" t="str">
        <f t="shared" si="1032"/>
        <v/>
      </c>
      <c r="F11974" s="5" t="str">
        <f t="shared" si="1031"/>
        <v/>
      </c>
    </row>
    <row r="11975" spans="1:15" x14ac:dyDescent="0.2">
      <c r="A11975" s="2">
        <v>1</v>
      </c>
      <c r="B11975" s="6" t="s">
        <v>13</v>
      </c>
      <c r="C11975" s="6">
        <v>1</v>
      </c>
      <c r="D11975" s="5" t="s">
        <v>821</v>
      </c>
      <c r="E11975" s="5" t="str">
        <f t="shared" si="1032"/>
        <v>812</v>
      </c>
      <c r="F11975" s="5" t="str">
        <f t="shared" si="1031"/>
        <v>8121987</v>
      </c>
      <c r="G11975" s="7">
        <v>73.594999999999999</v>
      </c>
      <c r="H11975" s="7">
        <v>77.462999999999994</v>
      </c>
      <c r="I11975" s="7">
        <v>59.537999999999997</v>
      </c>
      <c r="J11975" s="7">
        <v>65.076999999999998</v>
      </c>
      <c r="K11975" s="7">
        <v>80.900999999999996</v>
      </c>
      <c r="L11975" s="7">
        <v>76.861000000000004</v>
      </c>
      <c r="M11975" s="7">
        <v>70.441000000000003</v>
      </c>
      <c r="N11975" s="7">
        <v>41.939</v>
      </c>
      <c r="O11975" s="7"/>
    </row>
    <row r="11976" spans="1:15" x14ac:dyDescent="0.2">
      <c r="A11976" s="2">
        <v>1</v>
      </c>
      <c r="B11976" s="6" t="s">
        <v>15</v>
      </c>
      <c r="C11976" s="6">
        <v>1</v>
      </c>
      <c r="D11976" s="5" t="s">
        <v>821</v>
      </c>
      <c r="E11976" s="5" t="str">
        <f t="shared" si="1032"/>
        <v>812</v>
      </c>
      <c r="F11976" s="5" t="str">
        <f t="shared" ref="F11976:F12039" si="1033">IF(LEN(E11976)=0,"",E11976&amp;B11976)</f>
        <v>8121988</v>
      </c>
      <c r="G11976" s="7">
        <v>72.548000000000002</v>
      </c>
      <c r="H11976" s="7">
        <v>77.173000000000002</v>
      </c>
      <c r="I11976" s="7">
        <v>62.646999999999998</v>
      </c>
      <c r="J11976" s="7">
        <v>67.793999999999997</v>
      </c>
      <c r="K11976" s="7">
        <v>86.350999999999999</v>
      </c>
      <c r="L11976" s="7">
        <v>81.177000000000007</v>
      </c>
      <c r="M11976" s="7">
        <v>74.424000000000007</v>
      </c>
      <c r="N11976" s="7">
        <v>46.624000000000002</v>
      </c>
      <c r="O11976" s="7"/>
    </row>
    <row r="11977" spans="1:15" x14ac:dyDescent="0.2">
      <c r="A11977" s="2">
        <v>1</v>
      </c>
      <c r="B11977" s="6" t="s">
        <v>16</v>
      </c>
      <c r="C11977" s="6">
        <v>1</v>
      </c>
      <c r="D11977" s="5" t="s">
        <v>821</v>
      </c>
      <c r="E11977" s="5" t="str">
        <f t="shared" ref="E11977:E12040" si="1034">IF(C11977=0,IF(LEN(D11977)&lt;&gt;3,"",D11977),IF(LEN(D11977)&lt;&gt;4,"",LEFT(D11977,3)))</f>
        <v>812</v>
      </c>
      <c r="F11977" s="5" t="str">
        <f t="shared" si="1033"/>
        <v>8121989</v>
      </c>
      <c r="G11977" s="7">
        <v>75.552000000000007</v>
      </c>
      <c r="H11977" s="7">
        <v>80.328000000000003</v>
      </c>
      <c r="I11977" s="7">
        <v>64.253</v>
      </c>
      <c r="J11977" s="7">
        <v>71.177999999999997</v>
      </c>
      <c r="K11977" s="7">
        <v>85.045000000000002</v>
      </c>
      <c r="L11977" s="7">
        <v>79.988</v>
      </c>
      <c r="M11977" s="7">
        <v>74.373999999999995</v>
      </c>
      <c r="N11977" s="7">
        <v>47.787999999999997</v>
      </c>
      <c r="O11977" s="7"/>
    </row>
    <row r="11978" spans="1:15" x14ac:dyDescent="0.2">
      <c r="A11978" s="2">
        <v>1</v>
      </c>
      <c r="B11978" s="6" t="s">
        <v>17</v>
      </c>
      <c r="C11978" s="6">
        <v>1</v>
      </c>
      <c r="D11978" s="5" t="s">
        <v>821</v>
      </c>
      <c r="E11978" s="5" t="str">
        <f t="shared" si="1034"/>
        <v>812</v>
      </c>
      <c r="F11978" s="5" t="str">
        <f t="shared" si="1033"/>
        <v>8121990</v>
      </c>
      <c r="G11978" s="7">
        <v>73.465999999999994</v>
      </c>
      <c r="H11978" s="7">
        <v>77.912000000000006</v>
      </c>
      <c r="I11978" s="7">
        <v>63.649000000000001</v>
      </c>
      <c r="J11978" s="7">
        <v>74.424000000000007</v>
      </c>
      <c r="K11978" s="7">
        <v>86.637</v>
      </c>
      <c r="L11978" s="7">
        <v>81.692999999999998</v>
      </c>
      <c r="M11978" s="7">
        <v>80.807000000000002</v>
      </c>
      <c r="N11978" s="7">
        <v>51.433</v>
      </c>
      <c r="O11978" s="7"/>
    </row>
    <row r="11979" spans="1:15" x14ac:dyDescent="0.2">
      <c r="A11979" s="2">
        <v>1</v>
      </c>
      <c r="B11979" s="6" t="s">
        <v>18</v>
      </c>
      <c r="C11979" s="6">
        <v>1</v>
      </c>
      <c r="D11979" s="5" t="s">
        <v>821</v>
      </c>
      <c r="E11979" s="5" t="str">
        <f t="shared" si="1034"/>
        <v>812</v>
      </c>
      <c r="F11979" s="5" t="str">
        <f t="shared" si="1033"/>
        <v>8121991</v>
      </c>
      <c r="G11979" s="7">
        <v>69.444999999999993</v>
      </c>
      <c r="H11979" s="7">
        <v>73.727000000000004</v>
      </c>
      <c r="I11979" s="7">
        <v>61.222000000000001</v>
      </c>
      <c r="J11979" s="7">
        <v>76.959000000000003</v>
      </c>
      <c r="K11979" s="7">
        <v>88.159000000000006</v>
      </c>
      <c r="L11979" s="7">
        <v>83.037999999999997</v>
      </c>
      <c r="M11979" s="7">
        <v>86.628</v>
      </c>
      <c r="N11979" s="7">
        <v>53.034999999999997</v>
      </c>
      <c r="O11979" s="7"/>
    </row>
    <row r="11980" spans="1:15" x14ac:dyDescent="0.2">
      <c r="A11980" s="2">
        <v>1</v>
      </c>
      <c r="B11980" s="6" t="s">
        <v>19</v>
      </c>
      <c r="C11980" s="6">
        <v>1</v>
      </c>
      <c r="D11980" s="5" t="s">
        <v>821</v>
      </c>
      <c r="E11980" s="5" t="str">
        <f t="shared" si="1034"/>
        <v>812</v>
      </c>
      <c r="F11980" s="5" t="str">
        <f t="shared" si="1033"/>
        <v>8121992</v>
      </c>
      <c r="G11980" s="7">
        <v>73.864999999999995</v>
      </c>
      <c r="H11980" s="7">
        <v>77.221999999999994</v>
      </c>
      <c r="I11980" s="7">
        <v>65.613</v>
      </c>
      <c r="J11980" s="7">
        <v>78.834000000000003</v>
      </c>
      <c r="K11980" s="7">
        <v>88.828000000000003</v>
      </c>
      <c r="L11980" s="7">
        <v>84.966999999999999</v>
      </c>
      <c r="M11980" s="7">
        <v>86.165999999999997</v>
      </c>
      <c r="N11980" s="7">
        <v>56.536000000000001</v>
      </c>
      <c r="O11980" s="7"/>
    </row>
    <row r="11981" spans="1:15" x14ac:dyDescent="0.2">
      <c r="A11981" s="2">
        <v>1</v>
      </c>
      <c r="B11981" s="6" t="s">
        <v>20</v>
      </c>
      <c r="C11981" s="6">
        <v>1</v>
      </c>
      <c r="D11981" s="5" t="s">
        <v>821</v>
      </c>
      <c r="E11981" s="5" t="str">
        <f t="shared" si="1034"/>
        <v>812</v>
      </c>
      <c r="F11981" s="5" t="str">
        <f t="shared" si="1033"/>
        <v>8121993</v>
      </c>
      <c r="G11981" s="7">
        <v>73.450999999999993</v>
      </c>
      <c r="H11981" s="7">
        <v>76.304000000000002</v>
      </c>
      <c r="I11981" s="7">
        <v>66.111000000000004</v>
      </c>
      <c r="J11981" s="7">
        <v>80.786000000000001</v>
      </c>
      <c r="K11981" s="7">
        <v>90.007000000000005</v>
      </c>
      <c r="L11981" s="7">
        <v>86.643000000000001</v>
      </c>
      <c r="M11981" s="7">
        <v>88.980999999999995</v>
      </c>
      <c r="N11981" s="7">
        <v>58.826000000000001</v>
      </c>
      <c r="O11981" s="7"/>
    </row>
    <row r="11982" spans="1:15" x14ac:dyDescent="0.2">
      <c r="A11982" s="2">
        <v>1</v>
      </c>
      <c r="B11982" s="6" t="s">
        <v>21</v>
      </c>
      <c r="C11982" s="6">
        <v>1</v>
      </c>
      <c r="D11982" s="5" t="s">
        <v>821</v>
      </c>
      <c r="E11982" s="5" t="str">
        <f t="shared" si="1034"/>
        <v>812</v>
      </c>
      <c r="F11982" s="5" t="str">
        <f t="shared" si="1033"/>
        <v>8121994</v>
      </c>
      <c r="G11982" s="7">
        <v>77.88</v>
      </c>
      <c r="H11982" s="7">
        <v>79.875</v>
      </c>
      <c r="I11982" s="7">
        <v>68.218000000000004</v>
      </c>
      <c r="J11982" s="7">
        <v>82.445999999999998</v>
      </c>
      <c r="K11982" s="7">
        <v>87.593999999999994</v>
      </c>
      <c r="L11982" s="7">
        <v>85.405000000000001</v>
      </c>
      <c r="M11982" s="7">
        <v>86.730999999999995</v>
      </c>
      <c r="N11982" s="7">
        <v>59.165999999999997</v>
      </c>
      <c r="O11982" s="7"/>
    </row>
    <row r="11983" spans="1:15" x14ac:dyDescent="0.2">
      <c r="A11983" s="2">
        <v>1</v>
      </c>
      <c r="B11983" s="6" t="s">
        <v>22</v>
      </c>
      <c r="C11983" s="6">
        <v>1</v>
      </c>
      <c r="D11983" s="5" t="s">
        <v>821</v>
      </c>
      <c r="E11983" s="5" t="str">
        <f t="shared" si="1034"/>
        <v>812</v>
      </c>
      <c r="F11983" s="5" t="str">
        <f t="shared" si="1033"/>
        <v>8121995</v>
      </c>
      <c r="G11983" s="7">
        <v>81.456000000000003</v>
      </c>
      <c r="H11983" s="7">
        <v>82.156999999999996</v>
      </c>
      <c r="I11983" s="7">
        <v>73</v>
      </c>
      <c r="J11983" s="7">
        <v>83.676000000000002</v>
      </c>
      <c r="K11983" s="7">
        <v>89.617999999999995</v>
      </c>
      <c r="L11983" s="7">
        <v>88.853999999999999</v>
      </c>
      <c r="M11983" s="7">
        <v>88.031999999999996</v>
      </c>
      <c r="N11983" s="7">
        <v>64.263000000000005</v>
      </c>
      <c r="O11983" s="7"/>
    </row>
    <row r="11984" spans="1:15" x14ac:dyDescent="0.2">
      <c r="A11984" s="2">
        <v>1</v>
      </c>
      <c r="B11984" s="6" t="s">
        <v>23</v>
      </c>
      <c r="C11984" s="6">
        <v>1</v>
      </c>
      <c r="D11984" s="5" t="s">
        <v>821</v>
      </c>
      <c r="E11984" s="5" t="str">
        <f t="shared" si="1034"/>
        <v>812</v>
      </c>
      <c r="F11984" s="5" t="str">
        <f t="shared" si="1033"/>
        <v>8121996</v>
      </c>
      <c r="G11984" s="7">
        <v>84.424000000000007</v>
      </c>
      <c r="H11984" s="7">
        <v>84.625</v>
      </c>
      <c r="I11984" s="7">
        <v>75.069999999999993</v>
      </c>
      <c r="J11984" s="7">
        <v>85.337999999999994</v>
      </c>
      <c r="K11984" s="7">
        <v>88.918999999999997</v>
      </c>
      <c r="L11984" s="7">
        <v>88.707999999999998</v>
      </c>
      <c r="M11984" s="7">
        <v>89.394999999999996</v>
      </c>
      <c r="N11984" s="7">
        <v>67.108000000000004</v>
      </c>
      <c r="O11984" s="7"/>
    </row>
    <row r="11985" spans="1:15" x14ac:dyDescent="0.2">
      <c r="A11985" s="2">
        <v>1</v>
      </c>
      <c r="B11985" s="6" t="s">
        <v>24</v>
      </c>
      <c r="C11985" s="6">
        <v>1</v>
      </c>
      <c r="D11985" s="5" t="s">
        <v>821</v>
      </c>
      <c r="E11985" s="5" t="str">
        <f t="shared" si="1034"/>
        <v>812</v>
      </c>
      <c r="F11985" s="5" t="str">
        <f t="shared" si="1033"/>
        <v>8121997</v>
      </c>
      <c r="G11985" s="7">
        <v>87.522000000000006</v>
      </c>
      <c r="H11985" s="7">
        <v>89.647000000000006</v>
      </c>
      <c r="I11985" s="7">
        <v>78.641999999999996</v>
      </c>
      <c r="J11985" s="7">
        <v>87.289000000000001</v>
      </c>
      <c r="K11985" s="7">
        <v>89.853999999999999</v>
      </c>
      <c r="L11985" s="7">
        <v>87.724000000000004</v>
      </c>
      <c r="M11985" s="7">
        <v>89.144000000000005</v>
      </c>
      <c r="N11985" s="7">
        <v>70.103999999999999</v>
      </c>
      <c r="O11985" s="7"/>
    </row>
    <row r="11986" spans="1:15" x14ac:dyDescent="0.2">
      <c r="A11986" s="2">
        <v>1</v>
      </c>
      <c r="B11986" s="6" t="s">
        <v>25</v>
      </c>
      <c r="C11986" s="6">
        <v>1</v>
      </c>
      <c r="D11986" s="5" t="s">
        <v>821</v>
      </c>
      <c r="E11986" s="5" t="str">
        <f t="shared" si="1034"/>
        <v>812</v>
      </c>
      <c r="F11986" s="5" t="str">
        <f t="shared" si="1033"/>
        <v>8121998</v>
      </c>
      <c r="G11986" s="7">
        <v>95.408000000000001</v>
      </c>
      <c r="H11986" s="7">
        <v>97.77</v>
      </c>
      <c r="I11986" s="7">
        <v>86.614999999999995</v>
      </c>
      <c r="J11986" s="7">
        <v>89.03</v>
      </c>
      <c r="K11986" s="7">
        <v>90.784000000000006</v>
      </c>
      <c r="L11986" s="7">
        <v>88.590999999999994</v>
      </c>
      <c r="M11986" s="7">
        <v>85.596000000000004</v>
      </c>
      <c r="N11986" s="7">
        <v>74.138999999999996</v>
      </c>
      <c r="O11986" s="7"/>
    </row>
    <row r="11987" spans="1:15" x14ac:dyDescent="0.2">
      <c r="A11987" s="2">
        <v>1</v>
      </c>
      <c r="B11987" s="6" t="s">
        <v>26</v>
      </c>
      <c r="C11987" s="6">
        <v>1</v>
      </c>
      <c r="D11987" s="5" t="s">
        <v>821</v>
      </c>
      <c r="E11987" s="5" t="str">
        <f t="shared" si="1034"/>
        <v>812</v>
      </c>
      <c r="F11987" s="5" t="str">
        <f t="shared" si="1033"/>
        <v>8121999</v>
      </c>
      <c r="G11987" s="7">
        <v>96.293999999999997</v>
      </c>
      <c r="H11987" s="7">
        <v>98.450999999999993</v>
      </c>
      <c r="I11987" s="7">
        <v>89.242999999999995</v>
      </c>
      <c r="J11987" s="7">
        <v>91.634</v>
      </c>
      <c r="K11987" s="7">
        <v>92.677999999999997</v>
      </c>
      <c r="L11987" s="7">
        <v>90.647000000000006</v>
      </c>
      <c r="M11987" s="7">
        <v>90.322000000000003</v>
      </c>
      <c r="N11987" s="7">
        <v>80.605999999999995</v>
      </c>
      <c r="O11987" s="7"/>
    </row>
    <row r="11988" spans="1:15" x14ac:dyDescent="0.2">
      <c r="A11988" s="2">
        <v>1</v>
      </c>
      <c r="B11988" s="6" t="s">
        <v>27</v>
      </c>
      <c r="C11988" s="6">
        <v>1</v>
      </c>
      <c r="D11988" s="5" t="s">
        <v>821</v>
      </c>
      <c r="E11988" s="5" t="str">
        <f t="shared" si="1034"/>
        <v>812</v>
      </c>
      <c r="F11988" s="5" t="str">
        <f t="shared" si="1033"/>
        <v>8122000</v>
      </c>
      <c r="G11988" s="7">
        <v>96.417000000000002</v>
      </c>
      <c r="H11988" s="7">
        <v>99.02</v>
      </c>
      <c r="I11988" s="7">
        <v>93.105999999999995</v>
      </c>
      <c r="J11988" s="7">
        <v>94.998999999999995</v>
      </c>
      <c r="K11988" s="7">
        <v>96.566000000000003</v>
      </c>
      <c r="L11988" s="7">
        <v>94.028000000000006</v>
      </c>
      <c r="M11988" s="7">
        <v>94.664000000000001</v>
      </c>
      <c r="N11988" s="7">
        <v>88.138000000000005</v>
      </c>
      <c r="O11988" s="7"/>
    </row>
    <row r="11989" spans="1:15" x14ac:dyDescent="0.2">
      <c r="A11989" s="2">
        <v>1</v>
      </c>
      <c r="B11989" s="6" t="s">
        <v>28</v>
      </c>
      <c r="C11989" s="6">
        <v>1</v>
      </c>
      <c r="D11989" s="5" t="s">
        <v>821</v>
      </c>
      <c r="E11989" s="5" t="str">
        <f t="shared" si="1034"/>
        <v>812</v>
      </c>
      <c r="F11989" s="5" t="str">
        <f t="shared" si="1033"/>
        <v>8122001</v>
      </c>
      <c r="G11989" s="7">
        <v>101.89700000000001</v>
      </c>
      <c r="H11989" s="7">
        <v>101.961</v>
      </c>
      <c r="I11989" s="7">
        <v>95.245999999999995</v>
      </c>
      <c r="J11989" s="7">
        <v>98.072000000000003</v>
      </c>
      <c r="K11989" s="7">
        <v>93.472999999999999</v>
      </c>
      <c r="L11989" s="7">
        <v>93.414000000000001</v>
      </c>
      <c r="M11989" s="7">
        <v>93.637</v>
      </c>
      <c r="N11989" s="7">
        <v>89.186000000000007</v>
      </c>
      <c r="O11989" s="7"/>
    </row>
    <row r="11990" spans="1:15" x14ac:dyDescent="0.2">
      <c r="A11990" s="2">
        <v>1</v>
      </c>
      <c r="B11990" s="6" t="s">
        <v>29</v>
      </c>
      <c r="C11990" s="6">
        <v>1</v>
      </c>
      <c r="D11990" s="5" t="s">
        <v>821</v>
      </c>
      <c r="E11990" s="5" t="str">
        <f t="shared" si="1034"/>
        <v>812</v>
      </c>
      <c r="F11990" s="5" t="str">
        <f t="shared" si="1033"/>
        <v>8122002</v>
      </c>
      <c r="G11990" s="7">
        <v>100</v>
      </c>
      <c r="H11990" s="7">
        <v>100</v>
      </c>
      <c r="I11990" s="7">
        <v>100</v>
      </c>
      <c r="J11990" s="7">
        <v>100</v>
      </c>
      <c r="K11990" s="7">
        <v>100</v>
      </c>
      <c r="L11990" s="7">
        <v>100</v>
      </c>
      <c r="M11990" s="7">
        <v>100</v>
      </c>
      <c r="N11990" s="7">
        <v>100</v>
      </c>
      <c r="O11990" s="7"/>
    </row>
    <row r="11991" spans="1:15" x14ac:dyDescent="0.2">
      <c r="A11991" s="2">
        <v>1</v>
      </c>
      <c r="B11991" s="6" t="s">
        <v>30</v>
      </c>
      <c r="C11991" s="6">
        <v>1</v>
      </c>
      <c r="D11991" s="5" t="s">
        <v>821</v>
      </c>
      <c r="E11991" s="5" t="str">
        <f t="shared" si="1034"/>
        <v>812</v>
      </c>
      <c r="F11991" s="5" t="str">
        <f t="shared" si="1033"/>
        <v>8122003</v>
      </c>
      <c r="G11991" s="7">
        <v>106.627</v>
      </c>
      <c r="H11991" s="7">
        <v>104.747</v>
      </c>
      <c r="I11991" s="7">
        <v>103.25700000000001</v>
      </c>
      <c r="J11991" s="7">
        <v>102.328</v>
      </c>
      <c r="K11991" s="7">
        <v>96.838999999999999</v>
      </c>
      <c r="L11991" s="7">
        <v>98.578000000000003</v>
      </c>
      <c r="M11991" s="7">
        <v>98.641999999999996</v>
      </c>
      <c r="N11991" s="7">
        <v>101.854</v>
      </c>
      <c r="O11991" s="7"/>
    </row>
    <row r="11992" spans="1:15" x14ac:dyDescent="0.2">
      <c r="A11992" s="2">
        <v>1</v>
      </c>
      <c r="B11992" s="6" t="s">
        <v>31</v>
      </c>
      <c r="C11992" s="6">
        <v>1</v>
      </c>
      <c r="D11992" s="5" t="s">
        <v>821</v>
      </c>
      <c r="E11992" s="5" t="str">
        <f t="shared" si="1034"/>
        <v>812</v>
      </c>
      <c r="F11992" s="5" t="str">
        <f t="shared" si="1033"/>
        <v>8122004</v>
      </c>
      <c r="G11992" s="7">
        <v>109.32</v>
      </c>
      <c r="H11992" s="7">
        <v>106.696</v>
      </c>
      <c r="I11992" s="7">
        <v>110.033</v>
      </c>
      <c r="J11992" s="7">
        <v>104.47199999999999</v>
      </c>
      <c r="K11992" s="7">
        <v>100.652</v>
      </c>
      <c r="L11992" s="7">
        <v>103.127</v>
      </c>
      <c r="M11992" s="7">
        <v>102.054</v>
      </c>
      <c r="N11992" s="7">
        <v>112.29300000000001</v>
      </c>
      <c r="O11992" s="7"/>
    </row>
    <row r="11993" spans="1:15" x14ac:dyDescent="0.2">
      <c r="A11993" s="2">
        <v>1</v>
      </c>
      <c r="B11993" s="6" t="s">
        <v>32</v>
      </c>
      <c r="C11993" s="6">
        <v>1</v>
      </c>
      <c r="D11993" s="5" t="s">
        <v>821</v>
      </c>
      <c r="E11993" s="5" t="str">
        <f t="shared" si="1034"/>
        <v>812</v>
      </c>
      <c r="F11993" s="5" t="str">
        <f t="shared" si="1033"/>
        <v>8122005</v>
      </c>
      <c r="G11993" s="7">
        <v>114.839</v>
      </c>
      <c r="H11993" s="7">
        <v>110.202</v>
      </c>
      <c r="I11993" s="7">
        <v>115.324</v>
      </c>
      <c r="J11993" s="7">
        <v>107.47</v>
      </c>
      <c r="K11993" s="7">
        <v>100.422</v>
      </c>
      <c r="L11993" s="7">
        <v>104.64700000000001</v>
      </c>
      <c r="M11993" s="7">
        <v>103.629</v>
      </c>
      <c r="N11993" s="7">
        <v>119.508</v>
      </c>
      <c r="O11993" s="7"/>
    </row>
    <row r="11994" spans="1:15" x14ac:dyDescent="0.2">
      <c r="A11994" s="2">
        <v>1</v>
      </c>
      <c r="B11994" s="6" t="s">
        <v>33</v>
      </c>
      <c r="C11994" s="6">
        <v>1</v>
      </c>
      <c r="D11994" s="5" t="s">
        <v>821</v>
      </c>
      <c r="E11994" s="5" t="str">
        <f t="shared" si="1034"/>
        <v>812</v>
      </c>
      <c r="F11994" s="5" t="str">
        <f t="shared" si="1033"/>
        <v>8122006</v>
      </c>
      <c r="G11994" s="7">
        <v>113.71599999999999</v>
      </c>
      <c r="H11994" s="7">
        <v>110.636</v>
      </c>
      <c r="I11994" s="7">
        <v>118.90300000000001</v>
      </c>
      <c r="J11994" s="7">
        <v>110.38</v>
      </c>
      <c r="K11994" s="7">
        <v>104.56100000000001</v>
      </c>
      <c r="L11994" s="7">
        <v>107.473</v>
      </c>
      <c r="M11994" s="7">
        <v>108.664</v>
      </c>
      <c r="N11994" s="7">
        <v>129.20500000000001</v>
      </c>
      <c r="O11994" s="7"/>
    </row>
    <row r="11995" spans="1:15" x14ac:dyDescent="0.2">
      <c r="A11995" s="2">
        <v>1</v>
      </c>
      <c r="B11995" s="6" t="s">
        <v>34</v>
      </c>
      <c r="C11995" s="6">
        <v>1</v>
      </c>
      <c r="D11995" s="5" t="s">
        <v>821</v>
      </c>
      <c r="E11995" s="5" t="str">
        <f t="shared" si="1034"/>
        <v>812</v>
      </c>
      <c r="F11995" s="5" t="str">
        <f t="shared" si="1033"/>
        <v>8122007</v>
      </c>
      <c r="G11995" s="7">
        <v>119.30200000000001</v>
      </c>
      <c r="H11995" s="7">
        <v>113.553</v>
      </c>
      <c r="I11995" s="7">
        <v>122.038</v>
      </c>
      <c r="J11995" s="7">
        <v>113.86</v>
      </c>
      <c r="K11995" s="7">
        <v>102.29300000000001</v>
      </c>
      <c r="L11995" s="7">
        <v>107.473</v>
      </c>
      <c r="M11995" s="7">
        <v>104.586</v>
      </c>
      <c r="N11995" s="7">
        <v>127.63500000000001</v>
      </c>
      <c r="O11995" s="7"/>
    </row>
    <row r="11996" spans="1:15" x14ac:dyDescent="0.2">
      <c r="A11996" s="2">
        <v>1</v>
      </c>
      <c r="B11996" s="6" t="s">
        <v>35</v>
      </c>
      <c r="C11996" s="6">
        <v>1</v>
      </c>
      <c r="D11996" s="5" t="s">
        <v>821</v>
      </c>
      <c r="E11996" s="5" t="str">
        <f t="shared" si="1034"/>
        <v>812</v>
      </c>
      <c r="F11996" s="5" t="str">
        <f t="shared" si="1033"/>
        <v>8122008</v>
      </c>
      <c r="G11996" s="7">
        <v>122.97799999999999</v>
      </c>
      <c r="H11996" s="7">
        <v>115.10299999999999</v>
      </c>
      <c r="I11996" s="7">
        <v>123.233</v>
      </c>
      <c r="J11996" s="7">
        <v>117.43899999999999</v>
      </c>
      <c r="K11996" s="7">
        <v>100.20699999999999</v>
      </c>
      <c r="L11996" s="7">
        <v>107.06399999999999</v>
      </c>
      <c r="M11996" s="7">
        <v>104.739</v>
      </c>
      <c r="N11996" s="7">
        <v>129.07400000000001</v>
      </c>
      <c r="O11996" s="7"/>
    </row>
    <row r="11997" spans="1:15" x14ac:dyDescent="0.2">
      <c r="A11997" s="2">
        <v>1</v>
      </c>
      <c r="B11997" s="6" t="s">
        <v>36</v>
      </c>
      <c r="C11997" s="6">
        <v>1</v>
      </c>
      <c r="D11997" s="5" t="s">
        <v>821</v>
      </c>
      <c r="E11997" s="5" t="str">
        <f t="shared" si="1034"/>
        <v>812</v>
      </c>
      <c r="F11997" s="5" t="str">
        <f t="shared" si="1033"/>
        <v>8122009</v>
      </c>
      <c r="G11997" s="7">
        <v>113.43600000000001</v>
      </c>
      <c r="H11997" s="7">
        <v>105.762</v>
      </c>
      <c r="I11997" s="7">
        <v>117.375</v>
      </c>
      <c r="J11997" s="7">
        <v>119.562</v>
      </c>
      <c r="K11997" s="7">
        <v>103.47199999999999</v>
      </c>
      <c r="L11997" s="7">
        <v>110.98</v>
      </c>
      <c r="M11997" s="7">
        <v>114.282</v>
      </c>
      <c r="N11997" s="7">
        <v>134.13800000000001</v>
      </c>
      <c r="O11997" s="7"/>
    </row>
    <row r="11998" spans="1:15" x14ac:dyDescent="0.2">
      <c r="A11998" s="2">
        <v>1</v>
      </c>
      <c r="B11998" s="6" t="s">
        <v>37</v>
      </c>
      <c r="C11998" s="6">
        <v>1</v>
      </c>
      <c r="D11998" s="5" t="s">
        <v>821</v>
      </c>
      <c r="E11998" s="5" t="str">
        <f t="shared" si="1034"/>
        <v>812</v>
      </c>
      <c r="F11998" s="5" t="str">
        <f t="shared" si="1033"/>
        <v>8122010</v>
      </c>
      <c r="G11998" s="7">
        <v>110.893</v>
      </c>
      <c r="H11998" s="7">
        <v>105.398</v>
      </c>
      <c r="I11998" s="7">
        <v>118.93300000000001</v>
      </c>
      <c r="J11998" s="7">
        <v>120.527</v>
      </c>
      <c r="K11998" s="7">
        <v>107.25</v>
      </c>
      <c r="L11998" s="7">
        <v>112.84099999999999</v>
      </c>
      <c r="M11998" s="7">
        <v>114.577</v>
      </c>
      <c r="N11998" s="7">
        <v>136.26900000000001</v>
      </c>
      <c r="O11998" s="7"/>
    </row>
    <row r="11999" spans="1:15" x14ac:dyDescent="0.2">
      <c r="A11999" s="2">
        <v>0</v>
      </c>
      <c r="B11999" s="5" t="s">
        <v>822</v>
      </c>
      <c r="C11999" s="6" t="s">
        <v>0</v>
      </c>
      <c r="E11999" s="5" t="str">
        <f t="shared" si="1034"/>
        <v/>
      </c>
      <c r="F11999" s="5" t="str">
        <f t="shared" si="1033"/>
        <v/>
      </c>
    </row>
    <row r="12000" spans="1:15" x14ac:dyDescent="0.2">
      <c r="A12000" s="2">
        <v>1</v>
      </c>
      <c r="B12000" s="6" t="s">
        <v>13</v>
      </c>
      <c r="C12000" s="6">
        <v>1</v>
      </c>
      <c r="D12000" s="5" t="s">
        <v>823</v>
      </c>
      <c r="E12000" s="5" t="str">
        <f t="shared" si="1034"/>
        <v/>
      </c>
      <c r="F12000" s="5" t="str">
        <f t="shared" si="1033"/>
        <v/>
      </c>
      <c r="G12000" s="7">
        <v>75.67</v>
      </c>
      <c r="H12000" s="7">
        <v>79.484999999999999</v>
      </c>
      <c r="I12000" s="7">
        <v>62.505000000000003</v>
      </c>
      <c r="J12000" s="7">
        <v>64.725999999999999</v>
      </c>
      <c r="K12000" s="7">
        <v>82.602000000000004</v>
      </c>
      <c r="L12000" s="7">
        <v>78.637</v>
      </c>
      <c r="M12000" s="7">
        <v>67.611000000000004</v>
      </c>
      <c r="N12000" s="7">
        <v>42.26</v>
      </c>
      <c r="O12000" s="7"/>
    </row>
    <row r="12001" spans="1:15" x14ac:dyDescent="0.2">
      <c r="A12001" s="2">
        <v>1</v>
      </c>
      <c r="B12001" s="6" t="s">
        <v>15</v>
      </c>
      <c r="C12001" s="6">
        <v>1</v>
      </c>
      <c r="D12001" s="5" t="s">
        <v>823</v>
      </c>
      <c r="E12001" s="5" t="str">
        <f t="shared" si="1034"/>
        <v/>
      </c>
      <c r="F12001" s="5" t="str">
        <f t="shared" si="1033"/>
        <v/>
      </c>
      <c r="G12001" s="7">
        <v>73.575999999999993</v>
      </c>
      <c r="H12001" s="7">
        <v>78.284999999999997</v>
      </c>
      <c r="I12001" s="7">
        <v>65.238</v>
      </c>
      <c r="J12001" s="7">
        <v>67.018000000000001</v>
      </c>
      <c r="K12001" s="7">
        <v>88.667000000000002</v>
      </c>
      <c r="L12001" s="7">
        <v>83.332999999999998</v>
      </c>
      <c r="M12001" s="7">
        <v>71.575000000000003</v>
      </c>
      <c r="N12001" s="7">
        <v>46.694000000000003</v>
      </c>
      <c r="O12001" s="7"/>
    </row>
    <row r="12002" spans="1:15" x14ac:dyDescent="0.2">
      <c r="A12002" s="2">
        <v>1</v>
      </c>
      <c r="B12002" s="6" t="s">
        <v>16</v>
      </c>
      <c r="C12002" s="6">
        <v>1</v>
      </c>
      <c r="D12002" s="5" t="s">
        <v>823</v>
      </c>
      <c r="E12002" s="5" t="str">
        <f t="shared" si="1034"/>
        <v/>
      </c>
      <c r="F12002" s="5" t="str">
        <f t="shared" si="1033"/>
        <v/>
      </c>
      <c r="G12002" s="7">
        <v>76.831999999999994</v>
      </c>
      <c r="H12002" s="7">
        <v>81.887</v>
      </c>
      <c r="I12002" s="7">
        <v>66.846999999999994</v>
      </c>
      <c r="J12002" s="7">
        <v>70.283000000000001</v>
      </c>
      <c r="K12002" s="7">
        <v>87.004000000000005</v>
      </c>
      <c r="L12002" s="7">
        <v>81.632999999999996</v>
      </c>
      <c r="M12002" s="7">
        <v>70.631</v>
      </c>
      <c r="N12002" s="7">
        <v>47.213999999999999</v>
      </c>
      <c r="O12002" s="7"/>
    </row>
    <row r="12003" spans="1:15" x14ac:dyDescent="0.2">
      <c r="A12003" s="2">
        <v>1</v>
      </c>
      <c r="B12003" s="6" t="s">
        <v>17</v>
      </c>
      <c r="C12003" s="6">
        <v>1</v>
      </c>
      <c r="D12003" s="5" t="s">
        <v>823</v>
      </c>
      <c r="E12003" s="5" t="str">
        <f t="shared" si="1034"/>
        <v/>
      </c>
      <c r="F12003" s="5" t="str">
        <f t="shared" si="1033"/>
        <v/>
      </c>
      <c r="G12003" s="7">
        <v>74.394000000000005</v>
      </c>
      <c r="H12003" s="7">
        <v>78.953999999999994</v>
      </c>
      <c r="I12003" s="7">
        <v>65.608999999999995</v>
      </c>
      <c r="J12003" s="7">
        <v>73.471999999999994</v>
      </c>
      <c r="K12003" s="7">
        <v>88.19</v>
      </c>
      <c r="L12003" s="7">
        <v>83.096999999999994</v>
      </c>
      <c r="M12003" s="7">
        <v>76.998000000000005</v>
      </c>
      <c r="N12003" s="7">
        <v>50.517000000000003</v>
      </c>
      <c r="O12003" s="7"/>
    </row>
    <row r="12004" spans="1:15" x14ac:dyDescent="0.2">
      <c r="A12004" s="2">
        <v>1</v>
      </c>
      <c r="B12004" s="6" t="s">
        <v>18</v>
      </c>
      <c r="C12004" s="6">
        <v>1</v>
      </c>
      <c r="D12004" s="5" t="s">
        <v>823</v>
      </c>
      <c r="E12004" s="5" t="str">
        <f t="shared" si="1034"/>
        <v/>
      </c>
      <c r="F12004" s="5" t="str">
        <f t="shared" si="1033"/>
        <v/>
      </c>
      <c r="G12004" s="7">
        <v>72.983000000000004</v>
      </c>
      <c r="H12004" s="7">
        <v>77.245999999999995</v>
      </c>
      <c r="I12004" s="7">
        <v>65.346000000000004</v>
      </c>
      <c r="J12004" s="7">
        <v>75.442999999999998</v>
      </c>
      <c r="K12004" s="7">
        <v>89.534999999999997</v>
      </c>
      <c r="L12004" s="7">
        <v>84.594999999999999</v>
      </c>
      <c r="M12004" s="7">
        <v>80.268000000000001</v>
      </c>
      <c r="N12004" s="7">
        <v>52.451999999999998</v>
      </c>
      <c r="O12004" s="7"/>
    </row>
    <row r="12005" spans="1:15" x14ac:dyDescent="0.2">
      <c r="A12005" s="2">
        <v>1</v>
      </c>
      <c r="B12005" s="6" t="s">
        <v>19</v>
      </c>
      <c r="C12005" s="6">
        <v>1</v>
      </c>
      <c r="D12005" s="5" t="s">
        <v>823</v>
      </c>
      <c r="E12005" s="5" t="str">
        <f t="shared" si="1034"/>
        <v/>
      </c>
      <c r="F12005" s="5" t="str">
        <f t="shared" si="1033"/>
        <v/>
      </c>
      <c r="G12005" s="7">
        <v>78.391000000000005</v>
      </c>
      <c r="H12005" s="7">
        <v>81.468000000000004</v>
      </c>
      <c r="I12005" s="7">
        <v>70.385000000000005</v>
      </c>
      <c r="J12005" s="7">
        <v>76.515000000000001</v>
      </c>
      <c r="K12005" s="7">
        <v>89.787000000000006</v>
      </c>
      <c r="L12005" s="7">
        <v>86.396000000000001</v>
      </c>
      <c r="M12005" s="7">
        <v>79.22</v>
      </c>
      <c r="N12005" s="7">
        <v>55.759</v>
      </c>
      <c r="O12005" s="7"/>
    </row>
    <row r="12006" spans="1:15" x14ac:dyDescent="0.2">
      <c r="A12006" s="2">
        <v>1</v>
      </c>
      <c r="B12006" s="6" t="s">
        <v>20</v>
      </c>
      <c r="C12006" s="6">
        <v>1</v>
      </c>
      <c r="D12006" s="5" t="s">
        <v>823</v>
      </c>
      <c r="E12006" s="5" t="str">
        <f t="shared" si="1034"/>
        <v/>
      </c>
      <c r="F12006" s="5" t="str">
        <f t="shared" si="1033"/>
        <v/>
      </c>
      <c r="G12006" s="7">
        <v>77.150999999999996</v>
      </c>
      <c r="H12006" s="7">
        <v>79.7</v>
      </c>
      <c r="I12006" s="7">
        <v>70.257999999999996</v>
      </c>
      <c r="J12006" s="7">
        <v>78.332999999999998</v>
      </c>
      <c r="K12006" s="7">
        <v>91.066000000000003</v>
      </c>
      <c r="L12006" s="7">
        <v>88.153000000000006</v>
      </c>
      <c r="M12006" s="7">
        <v>82.878</v>
      </c>
      <c r="N12006" s="7">
        <v>58.228000000000002</v>
      </c>
      <c r="O12006" s="7"/>
    </row>
    <row r="12007" spans="1:15" x14ac:dyDescent="0.2">
      <c r="A12007" s="2">
        <v>1</v>
      </c>
      <c r="B12007" s="6" t="s">
        <v>21</v>
      </c>
      <c r="C12007" s="6">
        <v>1</v>
      </c>
      <c r="D12007" s="5" t="s">
        <v>823</v>
      </c>
      <c r="E12007" s="5" t="str">
        <f t="shared" si="1034"/>
        <v/>
      </c>
      <c r="F12007" s="5" t="str">
        <f t="shared" si="1033"/>
        <v/>
      </c>
      <c r="G12007" s="7">
        <v>80.856999999999999</v>
      </c>
      <c r="H12007" s="7">
        <v>82.353999999999999</v>
      </c>
      <c r="I12007" s="7">
        <v>72.031999999999996</v>
      </c>
      <c r="J12007" s="7">
        <v>80.043999999999997</v>
      </c>
      <c r="K12007" s="7">
        <v>89.085999999999999</v>
      </c>
      <c r="L12007" s="7">
        <v>87.465999999999994</v>
      </c>
      <c r="M12007" s="7">
        <v>82.563999999999993</v>
      </c>
      <c r="N12007" s="7">
        <v>59.472000000000001</v>
      </c>
      <c r="O12007" s="7"/>
    </row>
    <row r="12008" spans="1:15" x14ac:dyDescent="0.2">
      <c r="A12008" s="2">
        <v>1</v>
      </c>
      <c r="B12008" s="6" t="s">
        <v>22</v>
      </c>
      <c r="C12008" s="6">
        <v>1</v>
      </c>
      <c r="D12008" s="5" t="s">
        <v>823</v>
      </c>
      <c r="E12008" s="5" t="str">
        <f t="shared" si="1034"/>
        <v/>
      </c>
      <c r="F12008" s="5" t="str">
        <f t="shared" si="1033"/>
        <v/>
      </c>
      <c r="G12008" s="7">
        <v>84.614000000000004</v>
      </c>
      <c r="H12008" s="7">
        <v>84.66</v>
      </c>
      <c r="I12008" s="7">
        <v>77.004999999999995</v>
      </c>
      <c r="J12008" s="7">
        <v>81.489000000000004</v>
      </c>
      <c r="K12008" s="7">
        <v>91.007000000000005</v>
      </c>
      <c r="L12008" s="7">
        <v>90.956999999999994</v>
      </c>
      <c r="M12008" s="7">
        <v>84.1</v>
      </c>
      <c r="N12008" s="7">
        <v>64.760999999999996</v>
      </c>
      <c r="O12008" s="7"/>
    </row>
    <row r="12009" spans="1:15" x14ac:dyDescent="0.2">
      <c r="A12009" s="2">
        <v>1</v>
      </c>
      <c r="B12009" s="6" t="s">
        <v>23</v>
      </c>
      <c r="C12009" s="6">
        <v>1</v>
      </c>
      <c r="D12009" s="5" t="s">
        <v>823</v>
      </c>
      <c r="E12009" s="5" t="str">
        <f t="shared" si="1034"/>
        <v/>
      </c>
      <c r="F12009" s="5" t="str">
        <f t="shared" si="1033"/>
        <v/>
      </c>
      <c r="G12009" s="7">
        <v>87.316000000000003</v>
      </c>
      <c r="H12009" s="7">
        <v>87.073999999999998</v>
      </c>
      <c r="I12009" s="7">
        <v>78.161000000000001</v>
      </c>
      <c r="J12009" s="7">
        <v>83.994</v>
      </c>
      <c r="K12009" s="7">
        <v>89.515000000000001</v>
      </c>
      <c r="L12009" s="7">
        <v>89.763999999999996</v>
      </c>
      <c r="M12009" s="7">
        <v>86.114999999999995</v>
      </c>
      <c r="N12009" s="7">
        <v>67.308000000000007</v>
      </c>
      <c r="O12009" s="7"/>
    </row>
    <row r="12010" spans="1:15" x14ac:dyDescent="0.2">
      <c r="A12010" s="2">
        <v>1</v>
      </c>
      <c r="B12010" s="6" t="s">
        <v>24</v>
      </c>
      <c r="C12010" s="6">
        <v>1</v>
      </c>
      <c r="D12010" s="5" t="s">
        <v>823</v>
      </c>
      <c r="E12010" s="5" t="str">
        <f t="shared" si="1034"/>
        <v/>
      </c>
      <c r="F12010" s="5" t="str">
        <f t="shared" si="1033"/>
        <v/>
      </c>
      <c r="G12010" s="7">
        <v>90.599000000000004</v>
      </c>
      <c r="H12010" s="7">
        <v>92.296000000000006</v>
      </c>
      <c r="I12010" s="7">
        <v>81.58</v>
      </c>
      <c r="J12010" s="7">
        <v>86.841999999999999</v>
      </c>
      <c r="K12010" s="7">
        <v>90.045000000000002</v>
      </c>
      <c r="L12010" s="7">
        <v>88.39</v>
      </c>
      <c r="M12010" s="7">
        <v>86.605000000000004</v>
      </c>
      <c r="N12010" s="7">
        <v>70.652000000000001</v>
      </c>
      <c r="O12010" s="7"/>
    </row>
    <row r="12011" spans="1:15" x14ac:dyDescent="0.2">
      <c r="A12011" s="2">
        <v>1</v>
      </c>
      <c r="B12011" s="6" t="s">
        <v>25</v>
      </c>
      <c r="C12011" s="6">
        <v>1</v>
      </c>
      <c r="D12011" s="5" t="s">
        <v>823</v>
      </c>
      <c r="E12011" s="5" t="str">
        <f t="shared" si="1034"/>
        <v/>
      </c>
      <c r="F12011" s="5" t="str">
        <f t="shared" si="1033"/>
        <v/>
      </c>
      <c r="G12011" s="7">
        <v>98.370999999999995</v>
      </c>
      <c r="H12011" s="7">
        <v>100.789</v>
      </c>
      <c r="I12011" s="7">
        <v>89.915999999999997</v>
      </c>
      <c r="J12011" s="7">
        <v>88.626999999999995</v>
      </c>
      <c r="K12011" s="7">
        <v>91.405000000000001</v>
      </c>
      <c r="L12011" s="7">
        <v>89.212000000000003</v>
      </c>
      <c r="M12011" s="7">
        <v>83.119</v>
      </c>
      <c r="N12011" s="7">
        <v>74.736999999999995</v>
      </c>
      <c r="O12011" s="7"/>
    </row>
    <row r="12012" spans="1:15" x14ac:dyDescent="0.2">
      <c r="A12012" s="2">
        <v>1</v>
      </c>
      <c r="B12012" s="6" t="s">
        <v>26</v>
      </c>
      <c r="C12012" s="6">
        <v>1</v>
      </c>
      <c r="D12012" s="5" t="s">
        <v>823</v>
      </c>
      <c r="E12012" s="5" t="str">
        <f t="shared" si="1034"/>
        <v/>
      </c>
      <c r="F12012" s="5" t="str">
        <f t="shared" si="1033"/>
        <v/>
      </c>
      <c r="G12012" s="7">
        <v>98.391000000000005</v>
      </c>
      <c r="H12012" s="7">
        <v>100.206</v>
      </c>
      <c r="I12012" s="7">
        <v>92.046999999999997</v>
      </c>
      <c r="J12012" s="7">
        <v>91.33</v>
      </c>
      <c r="K12012" s="7">
        <v>93.552999999999997</v>
      </c>
      <c r="L12012" s="7">
        <v>91.858000000000004</v>
      </c>
      <c r="M12012" s="7">
        <v>89.28</v>
      </c>
      <c r="N12012" s="7">
        <v>82.179000000000002</v>
      </c>
      <c r="O12012" s="7"/>
    </row>
    <row r="12013" spans="1:15" x14ac:dyDescent="0.2">
      <c r="A12013" s="2">
        <v>1</v>
      </c>
      <c r="B12013" s="6" t="s">
        <v>27</v>
      </c>
      <c r="C12013" s="6">
        <v>1</v>
      </c>
      <c r="D12013" s="5" t="s">
        <v>823</v>
      </c>
      <c r="E12013" s="5" t="str">
        <f t="shared" si="1034"/>
        <v/>
      </c>
      <c r="F12013" s="5" t="str">
        <f t="shared" si="1033"/>
        <v/>
      </c>
      <c r="G12013" s="7">
        <v>98.039000000000001</v>
      </c>
      <c r="H12013" s="7">
        <v>100.35899999999999</v>
      </c>
      <c r="I12013" s="7">
        <v>95.872</v>
      </c>
      <c r="J12013" s="7">
        <v>94.819000000000003</v>
      </c>
      <c r="K12013" s="7">
        <v>97.79</v>
      </c>
      <c r="L12013" s="7">
        <v>95.528999999999996</v>
      </c>
      <c r="M12013" s="7">
        <v>94.265000000000001</v>
      </c>
      <c r="N12013" s="7">
        <v>90.373999999999995</v>
      </c>
      <c r="O12013" s="7"/>
    </row>
    <row r="12014" spans="1:15" x14ac:dyDescent="0.2">
      <c r="A12014" s="2">
        <v>1</v>
      </c>
      <c r="B12014" s="6" t="s">
        <v>28</v>
      </c>
      <c r="C12014" s="6">
        <v>1</v>
      </c>
      <c r="D12014" s="5" t="s">
        <v>823</v>
      </c>
      <c r="E12014" s="5" t="str">
        <f t="shared" si="1034"/>
        <v/>
      </c>
      <c r="F12014" s="5" t="str">
        <f t="shared" si="1033"/>
        <v/>
      </c>
      <c r="G12014" s="7">
        <v>103.8</v>
      </c>
      <c r="H12014" s="7">
        <v>103.64100000000001</v>
      </c>
      <c r="I12014" s="7">
        <v>96.707999999999998</v>
      </c>
      <c r="J12014" s="7">
        <v>97.98</v>
      </c>
      <c r="K12014" s="7">
        <v>93.167000000000002</v>
      </c>
      <c r="L12014" s="7">
        <v>93.311000000000007</v>
      </c>
      <c r="M12014" s="7">
        <v>92.677000000000007</v>
      </c>
      <c r="N12014" s="7">
        <v>89.626000000000005</v>
      </c>
      <c r="O12014" s="7"/>
    </row>
    <row r="12015" spans="1:15" x14ac:dyDescent="0.2">
      <c r="A12015" s="2">
        <v>1</v>
      </c>
      <c r="B12015" s="6" t="s">
        <v>29</v>
      </c>
      <c r="C12015" s="6">
        <v>1</v>
      </c>
      <c r="D12015" s="5" t="s">
        <v>823</v>
      </c>
      <c r="E12015" s="5" t="str">
        <f t="shared" si="1034"/>
        <v/>
      </c>
      <c r="F12015" s="5" t="str">
        <f t="shared" si="1033"/>
        <v/>
      </c>
      <c r="G12015" s="7">
        <v>100</v>
      </c>
      <c r="H12015" s="7">
        <v>100</v>
      </c>
      <c r="I12015" s="7">
        <v>100</v>
      </c>
      <c r="J12015" s="7">
        <v>100</v>
      </c>
      <c r="K12015" s="7">
        <v>100</v>
      </c>
      <c r="L12015" s="7">
        <v>100</v>
      </c>
      <c r="M12015" s="7">
        <v>100</v>
      </c>
      <c r="N12015" s="7">
        <v>100</v>
      </c>
      <c r="O12015" s="7"/>
    </row>
    <row r="12016" spans="1:15" x14ac:dyDescent="0.2">
      <c r="A12016" s="2">
        <v>1</v>
      </c>
      <c r="B12016" s="6" t="s">
        <v>30</v>
      </c>
      <c r="C12016" s="6">
        <v>1</v>
      </c>
      <c r="D12016" s="5" t="s">
        <v>823</v>
      </c>
      <c r="E12016" s="5" t="str">
        <f t="shared" si="1034"/>
        <v/>
      </c>
      <c r="F12016" s="5" t="str">
        <f t="shared" si="1033"/>
        <v/>
      </c>
      <c r="G12016" s="7">
        <v>108.021</v>
      </c>
      <c r="H12016" s="7">
        <v>106.018</v>
      </c>
      <c r="I12016" s="7">
        <v>103.104</v>
      </c>
      <c r="J12016" s="7">
        <v>102.38</v>
      </c>
      <c r="K12016" s="7">
        <v>95.448999999999998</v>
      </c>
      <c r="L12016" s="7">
        <v>97.251999999999995</v>
      </c>
      <c r="M12016" s="7">
        <v>97.206999999999994</v>
      </c>
      <c r="N12016" s="7">
        <v>100.22499999999999</v>
      </c>
      <c r="O12016" s="7"/>
    </row>
    <row r="12017" spans="1:15" x14ac:dyDescent="0.2">
      <c r="A12017" s="2">
        <v>1</v>
      </c>
      <c r="B12017" s="6" t="s">
        <v>31</v>
      </c>
      <c r="C12017" s="6">
        <v>1</v>
      </c>
      <c r="D12017" s="5" t="s">
        <v>823</v>
      </c>
      <c r="E12017" s="5" t="str">
        <f t="shared" si="1034"/>
        <v/>
      </c>
      <c r="F12017" s="5" t="str">
        <f t="shared" si="1033"/>
        <v/>
      </c>
      <c r="G12017" s="7">
        <v>112.325</v>
      </c>
      <c r="H12017" s="7">
        <v>109.036</v>
      </c>
      <c r="I12017" s="7">
        <v>110.571</v>
      </c>
      <c r="J12017" s="7">
        <v>104.622</v>
      </c>
      <c r="K12017" s="7">
        <v>98.438000000000002</v>
      </c>
      <c r="L12017" s="7">
        <v>101.408</v>
      </c>
      <c r="M12017" s="7">
        <v>101.319</v>
      </c>
      <c r="N12017" s="7">
        <v>112.029</v>
      </c>
      <c r="O12017" s="7"/>
    </row>
    <row r="12018" spans="1:15" x14ac:dyDescent="0.2">
      <c r="A12018" s="2">
        <v>1</v>
      </c>
      <c r="B12018" s="6" t="s">
        <v>32</v>
      </c>
      <c r="C12018" s="6">
        <v>1</v>
      </c>
      <c r="D12018" s="5" t="s">
        <v>823</v>
      </c>
      <c r="E12018" s="5" t="str">
        <f t="shared" si="1034"/>
        <v/>
      </c>
      <c r="F12018" s="5" t="str">
        <f t="shared" si="1033"/>
        <v/>
      </c>
      <c r="G12018" s="7">
        <v>116.143</v>
      </c>
      <c r="H12018" s="7">
        <v>111.748</v>
      </c>
      <c r="I12018" s="7">
        <v>114.504</v>
      </c>
      <c r="J12018" s="7">
        <v>107.779</v>
      </c>
      <c r="K12018" s="7">
        <v>98.588999999999999</v>
      </c>
      <c r="L12018" s="7">
        <v>102.46599999999999</v>
      </c>
      <c r="M12018" s="7">
        <v>103.223</v>
      </c>
      <c r="N12018" s="7">
        <v>118.19499999999999</v>
      </c>
      <c r="O12018" s="7"/>
    </row>
    <row r="12019" spans="1:15" x14ac:dyDescent="0.2">
      <c r="A12019" s="2">
        <v>1</v>
      </c>
      <c r="B12019" s="6" t="s">
        <v>33</v>
      </c>
      <c r="C12019" s="6">
        <v>1</v>
      </c>
      <c r="D12019" s="5" t="s">
        <v>823</v>
      </c>
      <c r="E12019" s="5" t="str">
        <f t="shared" si="1034"/>
        <v/>
      </c>
      <c r="F12019" s="5" t="str">
        <f t="shared" si="1033"/>
        <v/>
      </c>
      <c r="G12019" s="7">
        <v>115.447</v>
      </c>
      <c r="H12019" s="7">
        <v>112.42400000000001</v>
      </c>
      <c r="I12019" s="7">
        <v>117.22199999999999</v>
      </c>
      <c r="J12019" s="7">
        <v>110.738</v>
      </c>
      <c r="K12019" s="7">
        <v>101.53700000000001</v>
      </c>
      <c r="L12019" s="7">
        <v>104.268</v>
      </c>
      <c r="M12019" s="7">
        <v>107.661</v>
      </c>
      <c r="N12019" s="7">
        <v>126.203</v>
      </c>
      <c r="O12019" s="7"/>
    </row>
    <row r="12020" spans="1:15" x14ac:dyDescent="0.2">
      <c r="A12020" s="2">
        <v>1</v>
      </c>
      <c r="B12020" s="6" t="s">
        <v>34</v>
      </c>
      <c r="C12020" s="6">
        <v>1</v>
      </c>
      <c r="D12020" s="5" t="s">
        <v>823</v>
      </c>
      <c r="E12020" s="5" t="str">
        <f t="shared" si="1034"/>
        <v/>
      </c>
      <c r="F12020" s="5" t="str">
        <f t="shared" si="1033"/>
        <v/>
      </c>
      <c r="G12020" s="7">
        <v>119.527</v>
      </c>
      <c r="H12020" s="7">
        <v>114.764</v>
      </c>
      <c r="I12020" s="7">
        <v>119.21</v>
      </c>
      <c r="J12020" s="7">
        <v>114.419</v>
      </c>
      <c r="K12020" s="7">
        <v>99.734999999999999</v>
      </c>
      <c r="L12020" s="7">
        <v>103.874</v>
      </c>
      <c r="M12020" s="7">
        <v>104.08799999999999</v>
      </c>
      <c r="N12020" s="7">
        <v>124.084</v>
      </c>
      <c r="O12020" s="7"/>
    </row>
    <row r="12021" spans="1:15" x14ac:dyDescent="0.2">
      <c r="A12021" s="2">
        <v>1</v>
      </c>
      <c r="B12021" s="6" t="s">
        <v>35</v>
      </c>
      <c r="C12021" s="6">
        <v>1</v>
      </c>
      <c r="D12021" s="5" t="s">
        <v>823</v>
      </c>
      <c r="E12021" s="5" t="str">
        <f t="shared" si="1034"/>
        <v/>
      </c>
      <c r="F12021" s="5" t="str">
        <f t="shared" si="1033"/>
        <v/>
      </c>
      <c r="G12021" s="7">
        <v>122.355</v>
      </c>
      <c r="H12021" s="7">
        <v>115.68</v>
      </c>
      <c r="I12021" s="7">
        <v>119.575</v>
      </c>
      <c r="J12021" s="7">
        <v>118.02500000000001</v>
      </c>
      <c r="K12021" s="7">
        <v>97.727999999999994</v>
      </c>
      <c r="L12021" s="7">
        <v>103.367</v>
      </c>
      <c r="M12021" s="7">
        <v>105.60899999999999</v>
      </c>
      <c r="N12021" s="7">
        <v>126.282</v>
      </c>
      <c r="O12021" s="7"/>
    </row>
    <row r="12022" spans="1:15" x14ac:dyDescent="0.2">
      <c r="A12022" s="2">
        <v>1</v>
      </c>
      <c r="B12022" s="6" t="s">
        <v>36</v>
      </c>
      <c r="C12022" s="6">
        <v>1</v>
      </c>
      <c r="D12022" s="5" t="s">
        <v>823</v>
      </c>
      <c r="E12022" s="5" t="str">
        <f t="shared" si="1034"/>
        <v/>
      </c>
      <c r="F12022" s="5" t="str">
        <f t="shared" si="1033"/>
        <v/>
      </c>
      <c r="G12022" s="7">
        <v>113.319</v>
      </c>
      <c r="H12022" s="7">
        <v>106.27200000000001</v>
      </c>
      <c r="I12022" s="7">
        <v>114.242</v>
      </c>
      <c r="J12022" s="7">
        <v>120.11199999999999</v>
      </c>
      <c r="K12022" s="7">
        <v>100.815</v>
      </c>
      <c r="L12022" s="7">
        <v>107.5</v>
      </c>
      <c r="M12022" s="7">
        <v>114.033</v>
      </c>
      <c r="N12022" s="7">
        <v>130.273</v>
      </c>
      <c r="O12022" s="7"/>
    </row>
    <row r="12023" spans="1:15" x14ac:dyDescent="0.2">
      <c r="A12023" s="2">
        <v>1</v>
      </c>
      <c r="B12023" s="6" t="s">
        <v>37</v>
      </c>
      <c r="C12023" s="6">
        <v>1</v>
      </c>
      <c r="D12023" s="5" t="s">
        <v>823</v>
      </c>
      <c r="E12023" s="5" t="str">
        <f t="shared" si="1034"/>
        <v/>
      </c>
      <c r="F12023" s="5" t="str">
        <f t="shared" si="1033"/>
        <v/>
      </c>
      <c r="G12023" s="7">
        <v>112.176</v>
      </c>
      <c r="H12023" s="7">
        <v>106.913</v>
      </c>
      <c r="I12023" s="7">
        <v>116.364</v>
      </c>
      <c r="J12023" s="7">
        <v>121.074</v>
      </c>
      <c r="K12023" s="7">
        <v>103.733</v>
      </c>
      <c r="L12023" s="7">
        <v>108.84</v>
      </c>
      <c r="M12023" s="7">
        <v>113.004</v>
      </c>
      <c r="N12023" s="7">
        <v>131.49600000000001</v>
      </c>
      <c r="O12023" s="7"/>
    </row>
    <row r="12024" spans="1:15" x14ac:dyDescent="0.2">
      <c r="A12024" s="2">
        <v>0</v>
      </c>
      <c r="B12024" s="5" t="s">
        <v>824</v>
      </c>
      <c r="C12024" s="6" t="s">
        <v>0</v>
      </c>
      <c r="E12024" s="5" t="str">
        <f t="shared" si="1034"/>
        <v/>
      </c>
      <c r="F12024" s="5" t="str">
        <f t="shared" si="1033"/>
        <v/>
      </c>
    </row>
    <row r="12025" spans="1:15" x14ac:dyDescent="0.2">
      <c r="A12025" s="2">
        <v>1</v>
      </c>
      <c r="B12025" s="6" t="s">
        <v>13</v>
      </c>
      <c r="C12025" s="6">
        <v>1</v>
      </c>
      <c r="D12025" s="5" t="s">
        <v>825</v>
      </c>
      <c r="E12025" s="5" t="str">
        <f t="shared" si="1034"/>
        <v/>
      </c>
      <c r="F12025" s="5" t="str">
        <f t="shared" si="1033"/>
        <v/>
      </c>
      <c r="G12025" s="7">
        <v>109.71</v>
      </c>
      <c r="H12025" s="7">
        <v>117.752</v>
      </c>
      <c r="I12025" s="7">
        <v>92.647999999999996</v>
      </c>
      <c r="J12025" s="7">
        <v>51.765000000000001</v>
      </c>
      <c r="K12025" s="7">
        <v>84.447999999999993</v>
      </c>
      <c r="L12025" s="7">
        <v>78.680999999999997</v>
      </c>
      <c r="M12025" s="7">
        <v>50.264000000000003</v>
      </c>
      <c r="N12025" s="7">
        <v>46.569000000000003</v>
      </c>
      <c r="O12025" s="7"/>
    </row>
    <row r="12026" spans="1:15" x14ac:dyDescent="0.2">
      <c r="A12026" s="2">
        <v>1</v>
      </c>
      <c r="B12026" s="6" t="s">
        <v>15</v>
      </c>
      <c r="C12026" s="6">
        <v>1</v>
      </c>
      <c r="D12026" s="5" t="s">
        <v>825</v>
      </c>
      <c r="E12026" s="5" t="str">
        <f t="shared" si="1034"/>
        <v/>
      </c>
      <c r="F12026" s="5" t="str">
        <f t="shared" si="1033"/>
        <v/>
      </c>
      <c r="G12026" s="7">
        <v>115.19499999999999</v>
      </c>
      <c r="H12026" s="7">
        <v>119.52</v>
      </c>
      <c r="I12026" s="7">
        <v>97.581000000000003</v>
      </c>
      <c r="J12026" s="7">
        <v>53.741999999999997</v>
      </c>
      <c r="K12026" s="7">
        <v>84.71</v>
      </c>
      <c r="L12026" s="7">
        <v>81.644000000000005</v>
      </c>
      <c r="M12026" s="7">
        <v>52.81</v>
      </c>
      <c r="N12026" s="7">
        <v>51.533000000000001</v>
      </c>
      <c r="O12026" s="7"/>
    </row>
    <row r="12027" spans="1:15" x14ac:dyDescent="0.2">
      <c r="A12027" s="2">
        <v>1</v>
      </c>
      <c r="B12027" s="6" t="s">
        <v>16</v>
      </c>
      <c r="C12027" s="6">
        <v>1</v>
      </c>
      <c r="D12027" s="5" t="s">
        <v>825</v>
      </c>
      <c r="E12027" s="5" t="str">
        <f t="shared" si="1034"/>
        <v/>
      </c>
      <c r="F12027" s="5" t="str">
        <f t="shared" si="1033"/>
        <v/>
      </c>
      <c r="G12027" s="7">
        <v>111.767</v>
      </c>
      <c r="H12027" s="7">
        <v>116.40600000000001</v>
      </c>
      <c r="I12027" s="7">
        <v>96.486000000000004</v>
      </c>
      <c r="J12027" s="7">
        <v>56.087000000000003</v>
      </c>
      <c r="K12027" s="7">
        <v>86.328000000000003</v>
      </c>
      <c r="L12027" s="7">
        <v>82.887</v>
      </c>
      <c r="M12027" s="7">
        <v>56.499000000000002</v>
      </c>
      <c r="N12027" s="7">
        <v>54.514000000000003</v>
      </c>
      <c r="O12027" s="7"/>
    </row>
    <row r="12028" spans="1:15" x14ac:dyDescent="0.2">
      <c r="A12028" s="2">
        <v>1</v>
      </c>
      <c r="B12028" s="6" t="s">
        <v>17</v>
      </c>
      <c r="C12028" s="6">
        <v>1</v>
      </c>
      <c r="D12028" s="5" t="s">
        <v>825</v>
      </c>
      <c r="E12028" s="5" t="str">
        <f t="shared" si="1034"/>
        <v/>
      </c>
      <c r="F12028" s="5" t="str">
        <f t="shared" si="1033"/>
        <v/>
      </c>
      <c r="G12028" s="7">
        <v>104.036</v>
      </c>
      <c r="H12028" s="7">
        <v>110.44199999999999</v>
      </c>
      <c r="I12028" s="7">
        <v>97.138000000000005</v>
      </c>
      <c r="J12028" s="7">
        <v>59.447000000000003</v>
      </c>
      <c r="K12028" s="7">
        <v>93.37</v>
      </c>
      <c r="L12028" s="7">
        <v>87.953999999999994</v>
      </c>
      <c r="M12028" s="7">
        <v>63.191000000000003</v>
      </c>
      <c r="N12028" s="7">
        <v>61.383000000000003</v>
      </c>
      <c r="O12028" s="7"/>
    </row>
    <row r="12029" spans="1:15" x14ac:dyDescent="0.2">
      <c r="A12029" s="2">
        <v>1</v>
      </c>
      <c r="B12029" s="6" t="s">
        <v>18</v>
      </c>
      <c r="C12029" s="6">
        <v>1</v>
      </c>
      <c r="D12029" s="5" t="s">
        <v>825</v>
      </c>
      <c r="E12029" s="5" t="str">
        <f t="shared" si="1034"/>
        <v/>
      </c>
      <c r="F12029" s="5" t="str">
        <f t="shared" si="1033"/>
        <v/>
      </c>
      <c r="G12029" s="7">
        <v>102.833</v>
      </c>
      <c r="H12029" s="7">
        <v>108.56399999999999</v>
      </c>
      <c r="I12029" s="7">
        <v>95.694000000000003</v>
      </c>
      <c r="J12029" s="7">
        <v>62.941000000000003</v>
      </c>
      <c r="K12029" s="7">
        <v>93.057000000000002</v>
      </c>
      <c r="L12029" s="7">
        <v>88.144999999999996</v>
      </c>
      <c r="M12029" s="7">
        <v>65.914000000000001</v>
      </c>
      <c r="N12029" s="7">
        <v>63.076000000000001</v>
      </c>
      <c r="O12029" s="7"/>
    </row>
    <row r="12030" spans="1:15" x14ac:dyDescent="0.2">
      <c r="A12030" s="2">
        <v>1</v>
      </c>
      <c r="B12030" s="6" t="s">
        <v>19</v>
      </c>
      <c r="C12030" s="6">
        <v>1</v>
      </c>
      <c r="D12030" s="5" t="s">
        <v>825</v>
      </c>
      <c r="E12030" s="5" t="str">
        <f t="shared" si="1034"/>
        <v/>
      </c>
      <c r="F12030" s="5" t="str">
        <f t="shared" si="1033"/>
        <v/>
      </c>
      <c r="G12030" s="7">
        <v>112.227</v>
      </c>
      <c r="H12030" s="7">
        <v>117.72499999999999</v>
      </c>
      <c r="I12030" s="7">
        <v>97.804000000000002</v>
      </c>
      <c r="J12030" s="7">
        <v>65.643000000000001</v>
      </c>
      <c r="K12030" s="7">
        <v>87.149000000000001</v>
      </c>
      <c r="L12030" s="7">
        <v>83.078000000000003</v>
      </c>
      <c r="M12030" s="7">
        <v>63.390999999999998</v>
      </c>
      <c r="N12030" s="7">
        <v>61.999000000000002</v>
      </c>
      <c r="O12030" s="7"/>
    </row>
    <row r="12031" spans="1:15" x14ac:dyDescent="0.2">
      <c r="A12031" s="2">
        <v>1</v>
      </c>
      <c r="B12031" s="6" t="s">
        <v>20</v>
      </c>
      <c r="C12031" s="6">
        <v>1</v>
      </c>
      <c r="D12031" s="5" t="s">
        <v>825</v>
      </c>
      <c r="E12031" s="5" t="str">
        <f t="shared" si="1034"/>
        <v/>
      </c>
      <c r="F12031" s="5" t="str">
        <f t="shared" si="1033"/>
        <v/>
      </c>
      <c r="G12031" s="7">
        <v>109.995</v>
      </c>
      <c r="H12031" s="7">
        <v>113.59</v>
      </c>
      <c r="I12031" s="7">
        <v>100.45</v>
      </c>
      <c r="J12031" s="7">
        <v>68.504999999999995</v>
      </c>
      <c r="K12031" s="7">
        <v>91.322000000000003</v>
      </c>
      <c r="L12031" s="7">
        <v>88.432000000000002</v>
      </c>
      <c r="M12031" s="7">
        <v>68.450999999999993</v>
      </c>
      <c r="N12031" s="7">
        <v>68.759</v>
      </c>
      <c r="O12031" s="7"/>
    </row>
    <row r="12032" spans="1:15" x14ac:dyDescent="0.2">
      <c r="A12032" s="2">
        <v>1</v>
      </c>
      <c r="B12032" s="6" t="s">
        <v>21</v>
      </c>
      <c r="C12032" s="6">
        <v>1</v>
      </c>
      <c r="D12032" s="5" t="s">
        <v>825</v>
      </c>
      <c r="E12032" s="5" t="str">
        <f t="shared" si="1034"/>
        <v/>
      </c>
      <c r="F12032" s="5" t="str">
        <f t="shared" si="1033"/>
        <v/>
      </c>
      <c r="G12032" s="7">
        <v>113.14700000000001</v>
      </c>
      <c r="H12032" s="7">
        <v>114.18899999999999</v>
      </c>
      <c r="I12032" s="7">
        <v>99.67</v>
      </c>
      <c r="J12032" s="7">
        <v>71.688999999999993</v>
      </c>
      <c r="K12032" s="7">
        <v>88.088999999999999</v>
      </c>
      <c r="L12032" s="7">
        <v>87.284999999999997</v>
      </c>
      <c r="M12032" s="7">
        <v>70.430000000000007</v>
      </c>
      <c r="N12032" s="7">
        <v>70.197999999999993</v>
      </c>
      <c r="O12032" s="7"/>
    </row>
    <row r="12033" spans="1:15" x14ac:dyDescent="0.2">
      <c r="A12033" s="2">
        <v>1</v>
      </c>
      <c r="B12033" s="6" t="s">
        <v>22</v>
      </c>
      <c r="C12033" s="6">
        <v>1</v>
      </c>
      <c r="D12033" s="5" t="s">
        <v>825</v>
      </c>
      <c r="E12033" s="5" t="str">
        <f t="shared" si="1034"/>
        <v/>
      </c>
      <c r="F12033" s="5" t="str">
        <f t="shared" si="1033"/>
        <v/>
      </c>
      <c r="G12033" s="7">
        <v>108.252</v>
      </c>
      <c r="H12033" s="7">
        <v>110.843</v>
      </c>
      <c r="I12033" s="7">
        <v>103.107</v>
      </c>
      <c r="J12033" s="7">
        <v>75.725999999999999</v>
      </c>
      <c r="K12033" s="7">
        <v>95.248000000000005</v>
      </c>
      <c r="L12033" s="7">
        <v>93.021000000000001</v>
      </c>
      <c r="M12033" s="7">
        <v>77.182000000000002</v>
      </c>
      <c r="N12033" s="7">
        <v>79.58</v>
      </c>
      <c r="O12033" s="7"/>
    </row>
    <row r="12034" spans="1:15" x14ac:dyDescent="0.2">
      <c r="A12034" s="2">
        <v>1</v>
      </c>
      <c r="B12034" s="6" t="s">
        <v>23</v>
      </c>
      <c r="C12034" s="6">
        <v>1</v>
      </c>
      <c r="D12034" s="5" t="s">
        <v>825</v>
      </c>
      <c r="E12034" s="5" t="str">
        <f t="shared" si="1034"/>
        <v/>
      </c>
      <c r="F12034" s="5" t="str">
        <f t="shared" si="1033"/>
        <v/>
      </c>
      <c r="G12034" s="7">
        <v>104.241</v>
      </c>
      <c r="H12034" s="7">
        <v>106.97799999999999</v>
      </c>
      <c r="I12034" s="7">
        <v>103.80800000000001</v>
      </c>
      <c r="J12034" s="7">
        <v>79.369</v>
      </c>
      <c r="K12034" s="7">
        <v>99.584000000000003</v>
      </c>
      <c r="L12034" s="7">
        <v>97.036000000000001</v>
      </c>
      <c r="M12034" s="7">
        <v>84.341999999999999</v>
      </c>
      <c r="N12034" s="7">
        <v>87.552999999999997</v>
      </c>
      <c r="O12034" s="7"/>
    </row>
    <row r="12035" spans="1:15" x14ac:dyDescent="0.2">
      <c r="A12035" s="2">
        <v>1</v>
      </c>
      <c r="B12035" s="6" t="s">
        <v>24</v>
      </c>
      <c r="C12035" s="6">
        <v>1</v>
      </c>
      <c r="D12035" s="5" t="s">
        <v>825</v>
      </c>
      <c r="E12035" s="5" t="str">
        <f t="shared" si="1034"/>
        <v/>
      </c>
      <c r="F12035" s="5" t="str">
        <f t="shared" si="1033"/>
        <v/>
      </c>
      <c r="G12035" s="7">
        <v>105.752</v>
      </c>
      <c r="H12035" s="7">
        <v>105.03700000000001</v>
      </c>
      <c r="I12035" s="7">
        <v>103.631</v>
      </c>
      <c r="J12035" s="7">
        <v>83.484999999999999</v>
      </c>
      <c r="K12035" s="7">
        <v>97.994</v>
      </c>
      <c r="L12035" s="7">
        <v>98.662000000000006</v>
      </c>
      <c r="M12035" s="7">
        <v>84.998999999999995</v>
      </c>
      <c r="N12035" s="7">
        <v>88.084999999999994</v>
      </c>
      <c r="O12035" s="7"/>
    </row>
    <row r="12036" spans="1:15" x14ac:dyDescent="0.2">
      <c r="A12036" s="2">
        <v>1</v>
      </c>
      <c r="B12036" s="6" t="s">
        <v>25</v>
      </c>
      <c r="C12036" s="6">
        <v>1</v>
      </c>
      <c r="D12036" s="5" t="s">
        <v>825</v>
      </c>
      <c r="E12036" s="5" t="str">
        <f t="shared" si="1034"/>
        <v/>
      </c>
      <c r="F12036" s="5" t="str">
        <f t="shared" si="1033"/>
        <v/>
      </c>
      <c r="G12036" s="7">
        <v>112.93899999999999</v>
      </c>
      <c r="H12036" s="7">
        <v>109.974</v>
      </c>
      <c r="I12036" s="7">
        <v>105.55800000000001</v>
      </c>
      <c r="J12036" s="7">
        <v>86.593999999999994</v>
      </c>
      <c r="K12036" s="7">
        <v>93.465000000000003</v>
      </c>
      <c r="L12036" s="7">
        <v>95.984999999999999</v>
      </c>
      <c r="M12036" s="7">
        <v>84.325000000000003</v>
      </c>
      <c r="N12036" s="7">
        <v>89.013000000000005</v>
      </c>
      <c r="O12036" s="7"/>
    </row>
    <row r="12037" spans="1:15" x14ac:dyDescent="0.2">
      <c r="A12037" s="2">
        <v>1</v>
      </c>
      <c r="B12037" s="6" t="s">
        <v>26</v>
      </c>
      <c r="C12037" s="6">
        <v>1</v>
      </c>
      <c r="D12037" s="5" t="s">
        <v>825</v>
      </c>
      <c r="E12037" s="5" t="str">
        <f t="shared" si="1034"/>
        <v/>
      </c>
      <c r="F12037" s="5" t="str">
        <f t="shared" si="1033"/>
        <v/>
      </c>
      <c r="G12037" s="7">
        <v>109.24299999999999</v>
      </c>
      <c r="H12037" s="7">
        <v>103.675</v>
      </c>
      <c r="I12037" s="7">
        <v>103.377</v>
      </c>
      <c r="J12037" s="7">
        <v>89.497</v>
      </c>
      <c r="K12037" s="7">
        <v>94.63</v>
      </c>
      <c r="L12037" s="7">
        <v>99.712999999999994</v>
      </c>
      <c r="M12037" s="7">
        <v>90.816000000000003</v>
      </c>
      <c r="N12037" s="7">
        <v>93.882999999999996</v>
      </c>
      <c r="O12037" s="7"/>
    </row>
    <row r="12038" spans="1:15" x14ac:dyDescent="0.2">
      <c r="A12038" s="2">
        <v>1</v>
      </c>
      <c r="B12038" s="6" t="s">
        <v>27</v>
      </c>
      <c r="C12038" s="6">
        <v>1</v>
      </c>
      <c r="D12038" s="5" t="s">
        <v>825</v>
      </c>
      <c r="E12038" s="5" t="str">
        <f t="shared" si="1034"/>
        <v/>
      </c>
      <c r="F12038" s="5" t="str">
        <f t="shared" si="1033"/>
        <v/>
      </c>
      <c r="G12038" s="7">
        <v>100.283</v>
      </c>
      <c r="H12038" s="7">
        <v>99.671999999999997</v>
      </c>
      <c r="I12038" s="7">
        <v>100.72</v>
      </c>
      <c r="J12038" s="7">
        <v>92.036000000000001</v>
      </c>
      <c r="K12038" s="7">
        <v>100.43600000000001</v>
      </c>
      <c r="L12038" s="7">
        <v>101.05200000000001</v>
      </c>
      <c r="M12038" s="7">
        <v>94.584000000000003</v>
      </c>
      <c r="N12038" s="7">
        <v>95.265000000000001</v>
      </c>
      <c r="O12038" s="7"/>
    </row>
    <row r="12039" spans="1:15" x14ac:dyDescent="0.2">
      <c r="A12039" s="2">
        <v>1</v>
      </c>
      <c r="B12039" s="6" t="s">
        <v>28</v>
      </c>
      <c r="C12039" s="6">
        <v>1</v>
      </c>
      <c r="D12039" s="5" t="s">
        <v>825</v>
      </c>
      <c r="E12039" s="5" t="str">
        <f t="shared" si="1034"/>
        <v/>
      </c>
      <c r="F12039" s="5" t="str">
        <f t="shared" si="1033"/>
        <v/>
      </c>
      <c r="G12039" s="7">
        <v>97.061999999999998</v>
      </c>
      <c r="H12039" s="7">
        <v>99.995000000000005</v>
      </c>
      <c r="I12039" s="7">
        <v>102.863</v>
      </c>
      <c r="J12039" s="7">
        <v>95.332999999999998</v>
      </c>
      <c r="K12039" s="7">
        <v>105.977</v>
      </c>
      <c r="L12039" s="7">
        <v>102.86799999999999</v>
      </c>
      <c r="M12039" s="7">
        <v>97.161000000000001</v>
      </c>
      <c r="N12039" s="7">
        <v>99.941999999999993</v>
      </c>
      <c r="O12039" s="7"/>
    </row>
    <row r="12040" spans="1:15" x14ac:dyDescent="0.2">
      <c r="A12040" s="2">
        <v>1</v>
      </c>
      <c r="B12040" s="6" t="s">
        <v>29</v>
      </c>
      <c r="C12040" s="6">
        <v>1</v>
      </c>
      <c r="D12040" s="5" t="s">
        <v>825</v>
      </c>
      <c r="E12040" s="5" t="str">
        <f t="shared" si="1034"/>
        <v/>
      </c>
      <c r="F12040" s="5" t="str">
        <f t="shared" ref="F12040:F12103" si="1035">IF(LEN(E12040)=0,"",E12040&amp;B12040)</f>
        <v/>
      </c>
      <c r="G12040" s="7">
        <v>100</v>
      </c>
      <c r="H12040" s="7">
        <v>100</v>
      </c>
      <c r="I12040" s="7">
        <v>100</v>
      </c>
      <c r="J12040" s="7">
        <v>100</v>
      </c>
      <c r="K12040" s="7">
        <v>100</v>
      </c>
      <c r="L12040" s="7">
        <v>100</v>
      </c>
      <c r="M12040" s="7">
        <v>100</v>
      </c>
      <c r="N12040" s="7">
        <v>100</v>
      </c>
      <c r="O12040" s="7"/>
    </row>
    <row r="12041" spans="1:15" x14ac:dyDescent="0.2">
      <c r="A12041" s="2">
        <v>1</v>
      </c>
      <c r="B12041" s="6" t="s">
        <v>30</v>
      </c>
      <c r="C12041" s="6">
        <v>1</v>
      </c>
      <c r="D12041" s="5" t="s">
        <v>825</v>
      </c>
      <c r="E12041" s="5" t="str">
        <f t="shared" ref="E12041:E12104" si="1036">IF(C12041=0,IF(LEN(D12041)&lt;&gt;3,"",D12041),IF(LEN(D12041)&lt;&gt;4,"",LEFT(D12041,3)))</f>
        <v/>
      </c>
      <c r="F12041" s="5" t="str">
        <f t="shared" si="1035"/>
        <v/>
      </c>
      <c r="G12041" s="7">
        <v>100.532</v>
      </c>
      <c r="H12041" s="7">
        <v>100.544</v>
      </c>
      <c r="I12041" s="7">
        <v>103.62</v>
      </c>
      <c r="J12041" s="7">
        <v>103.845</v>
      </c>
      <c r="K12041" s="7">
        <v>103.071</v>
      </c>
      <c r="L12041" s="7">
        <v>103.059</v>
      </c>
      <c r="M12041" s="7">
        <v>94.876000000000005</v>
      </c>
      <c r="N12041" s="7">
        <v>98.31</v>
      </c>
      <c r="O12041" s="7"/>
    </row>
    <row r="12042" spans="1:15" x14ac:dyDescent="0.2">
      <c r="A12042" s="2">
        <v>1</v>
      </c>
      <c r="B12042" s="6" t="s">
        <v>31</v>
      </c>
      <c r="C12042" s="6">
        <v>1</v>
      </c>
      <c r="D12042" s="5" t="s">
        <v>825</v>
      </c>
      <c r="E12042" s="5" t="str">
        <f t="shared" si="1036"/>
        <v/>
      </c>
      <c r="F12042" s="5" t="str">
        <f t="shared" si="1035"/>
        <v/>
      </c>
      <c r="G12042" s="7">
        <v>96.831000000000003</v>
      </c>
      <c r="H12042" s="7">
        <v>90.873999999999995</v>
      </c>
      <c r="I12042" s="7">
        <v>96.174000000000007</v>
      </c>
      <c r="J12042" s="7">
        <v>108.30800000000001</v>
      </c>
      <c r="K12042" s="7">
        <v>99.320999999999998</v>
      </c>
      <c r="L12042" s="7">
        <v>105.83199999999999</v>
      </c>
      <c r="M12042" s="7">
        <v>109.52500000000001</v>
      </c>
      <c r="N12042" s="7">
        <v>105.334</v>
      </c>
      <c r="O12042" s="7"/>
    </row>
    <row r="12043" spans="1:15" x14ac:dyDescent="0.2">
      <c r="A12043" s="2">
        <v>1</v>
      </c>
      <c r="B12043" s="6" t="s">
        <v>32</v>
      </c>
      <c r="C12043" s="6">
        <v>1</v>
      </c>
      <c r="D12043" s="5" t="s">
        <v>825</v>
      </c>
      <c r="E12043" s="5" t="str">
        <f t="shared" si="1036"/>
        <v/>
      </c>
      <c r="F12043" s="5" t="str">
        <f t="shared" si="1035"/>
        <v/>
      </c>
      <c r="G12043" s="7">
        <v>96.260999999999996</v>
      </c>
      <c r="H12043" s="7">
        <v>90.096000000000004</v>
      </c>
      <c r="I12043" s="7">
        <v>95.608999999999995</v>
      </c>
      <c r="J12043" s="7">
        <v>111.958</v>
      </c>
      <c r="K12043" s="7">
        <v>99.322999999999993</v>
      </c>
      <c r="L12043" s="7">
        <v>106.119</v>
      </c>
      <c r="M12043" s="7">
        <v>112.09399999999999</v>
      </c>
      <c r="N12043" s="7">
        <v>107.17100000000001</v>
      </c>
      <c r="O12043" s="7"/>
    </row>
    <row r="12044" spans="1:15" x14ac:dyDescent="0.2">
      <c r="A12044" s="2">
        <v>1</v>
      </c>
      <c r="B12044" s="6" t="s">
        <v>33</v>
      </c>
      <c r="C12044" s="6">
        <v>1</v>
      </c>
      <c r="D12044" s="5" t="s">
        <v>825</v>
      </c>
      <c r="E12044" s="5" t="str">
        <f t="shared" si="1036"/>
        <v/>
      </c>
      <c r="F12044" s="5" t="str">
        <f t="shared" si="1035"/>
        <v/>
      </c>
      <c r="G12044" s="7">
        <v>101.104</v>
      </c>
      <c r="H12044" s="7">
        <v>88.98</v>
      </c>
      <c r="I12044" s="7">
        <v>91.872</v>
      </c>
      <c r="J12044" s="7">
        <v>117.611</v>
      </c>
      <c r="K12044" s="7">
        <v>90.869</v>
      </c>
      <c r="L12044" s="7">
        <v>103.25</v>
      </c>
      <c r="M12044" s="7">
        <v>115.28</v>
      </c>
      <c r="N12044" s="7">
        <v>105.91</v>
      </c>
      <c r="O12044" s="7"/>
    </row>
    <row r="12045" spans="1:15" x14ac:dyDescent="0.2">
      <c r="A12045" s="2">
        <v>1</v>
      </c>
      <c r="B12045" s="6" t="s">
        <v>34</v>
      </c>
      <c r="C12045" s="6">
        <v>1</v>
      </c>
      <c r="D12045" s="5" t="s">
        <v>825</v>
      </c>
      <c r="E12045" s="5" t="str">
        <f t="shared" si="1036"/>
        <v/>
      </c>
      <c r="F12045" s="5" t="str">
        <f t="shared" si="1035"/>
        <v/>
      </c>
      <c r="G12045" s="7">
        <v>100.55500000000001</v>
      </c>
      <c r="H12045" s="7">
        <v>87.057000000000002</v>
      </c>
      <c r="I12045" s="7">
        <v>87.722999999999999</v>
      </c>
      <c r="J12045" s="7">
        <v>123.404</v>
      </c>
      <c r="K12045" s="7">
        <v>87.239000000000004</v>
      </c>
      <c r="L12045" s="7">
        <v>100.765</v>
      </c>
      <c r="M12045" s="7">
        <v>126.717</v>
      </c>
      <c r="N12045" s="7">
        <v>111.16</v>
      </c>
      <c r="O12045" s="7"/>
    </row>
    <row r="12046" spans="1:15" x14ac:dyDescent="0.2">
      <c r="A12046" s="2">
        <v>1</v>
      </c>
      <c r="B12046" s="6" t="s">
        <v>35</v>
      </c>
      <c r="C12046" s="6">
        <v>1</v>
      </c>
      <c r="D12046" s="5" t="s">
        <v>825</v>
      </c>
      <c r="E12046" s="5" t="str">
        <f t="shared" si="1036"/>
        <v/>
      </c>
      <c r="F12046" s="5" t="str">
        <f t="shared" si="1035"/>
        <v/>
      </c>
      <c r="G12046" s="7">
        <v>94.781999999999996</v>
      </c>
      <c r="H12046" s="7">
        <v>83.451999999999998</v>
      </c>
      <c r="I12046" s="7">
        <v>86.403999999999996</v>
      </c>
      <c r="J12046" s="7">
        <v>129.60300000000001</v>
      </c>
      <c r="K12046" s="7">
        <v>91.16</v>
      </c>
      <c r="L12046" s="7">
        <v>103.53700000000001</v>
      </c>
      <c r="M12046" s="7">
        <v>131.506</v>
      </c>
      <c r="N12046" s="7">
        <v>113.626</v>
      </c>
      <c r="O12046" s="7"/>
    </row>
    <row r="12047" spans="1:15" x14ac:dyDescent="0.2">
      <c r="A12047" s="2">
        <v>1</v>
      </c>
      <c r="B12047" s="6" t="s">
        <v>36</v>
      </c>
      <c r="C12047" s="6">
        <v>1</v>
      </c>
      <c r="D12047" s="5" t="s">
        <v>825</v>
      </c>
      <c r="E12047" s="5" t="str">
        <f t="shared" si="1036"/>
        <v/>
      </c>
      <c r="F12047" s="5" t="str">
        <f t="shared" si="1035"/>
        <v/>
      </c>
      <c r="G12047" s="7">
        <v>96.087000000000003</v>
      </c>
      <c r="H12047" s="7">
        <v>82.802999999999997</v>
      </c>
      <c r="I12047" s="7">
        <v>81.932000000000002</v>
      </c>
      <c r="J12047" s="7">
        <v>134.49799999999999</v>
      </c>
      <c r="K12047" s="7">
        <v>85.268000000000001</v>
      </c>
      <c r="L12047" s="7">
        <v>98.947999999999993</v>
      </c>
      <c r="M12047" s="7">
        <v>132.48599999999999</v>
      </c>
      <c r="N12047" s="7">
        <v>108.548</v>
      </c>
      <c r="O12047" s="7"/>
    </row>
    <row r="12048" spans="1:15" x14ac:dyDescent="0.2">
      <c r="A12048" s="2">
        <v>1</v>
      </c>
      <c r="B12048" s="6" t="s">
        <v>37</v>
      </c>
      <c r="C12048" s="6">
        <v>1</v>
      </c>
      <c r="D12048" s="5" t="s">
        <v>825</v>
      </c>
      <c r="E12048" s="5" t="str">
        <f t="shared" si="1036"/>
        <v/>
      </c>
      <c r="F12048" s="5" t="str">
        <f t="shared" si="1035"/>
        <v/>
      </c>
      <c r="G12048" s="7">
        <v>97.984999999999999</v>
      </c>
      <c r="H12048" s="7">
        <v>83.561999999999998</v>
      </c>
      <c r="I12048" s="7">
        <v>82.522999999999996</v>
      </c>
      <c r="J12048" s="7">
        <v>137.61500000000001</v>
      </c>
      <c r="K12048" s="7">
        <v>84.221000000000004</v>
      </c>
      <c r="L12048" s="7">
        <v>98.757000000000005</v>
      </c>
      <c r="M12048" s="7">
        <v>132.471</v>
      </c>
      <c r="N12048" s="7">
        <v>109.319</v>
      </c>
      <c r="O12048" s="7"/>
    </row>
    <row r="12049" spans="1:15" x14ac:dyDescent="0.2">
      <c r="A12049" s="2">
        <v>0</v>
      </c>
      <c r="B12049" s="5" t="s">
        <v>824</v>
      </c>
      <c r="C12049" s="6" t="s">
        <v>0</v>
      </c>
      <c r="E12049" s="5" t="str">
        <f t="shared" si="1036"/>
        <v/>
      </c>
      <c r="F12049" s="5" t="str">
        <f t="shared" si="1035"/>
        <v/>
      </c>
    </row>
    <row r="12050" spans="1:15" x14ac:dyDescent="0.2">
      <c r="A12050" s="2">
        <v>1</v>
      </c>
      <c r="B12050" s="6" t="s">
        <v>13</v>
      </c>
      <c r="C12050" s="6">
        <v>1</v>
      </c>
      <c r="D12050" s="5" t="s">
        <v>826</v>
      </c>
      <c r="E12050" s="5" t="str">
        <f t="shared" si="1036"/>
        <v/>
      </c>
      <c r="F12050" s="5" t="str">
        <f t="shared" si="1035"/>
        <v/>
      </c>
      <c r="G12050" s="7">
        <v>109.71</v>
      </c>
      <c r="H12050" s="7">
        <v>117.752</v>
      </c>
      <c r="I12050" s="7">
        <v>92.647999999999996</v>
      </c>
      <c r="J12050" s="7">
        <v>51.765000000000001</v>
      </c>
      <c r="K12050" s="7">
        <v>84.447999999999993</v>
      </c>
      <c r="L12050" s="7">
        <v>78.680999999999997</v>
      </c>
      <c r="M12050" s="7">
        <v>50.264000000000003</v>
      </c>
      <c r="N12050" s="7">
        <v>46.569000000000003</v>
      </c>
      <c r="O12050" s="7"/>
    </row>
    <row r="12051" spans="1:15" x14ac:dyDescent="0.2">
      <c r="A12051" s="2">
        <v>1</v>
      </c>
      <c r="B12051" s="6" t="s">
        <v>15</v>
      </c>
      <c r="C12051" s="6">
        <v>1</v>
      </c>
      <c r="D12051" s="5" t="s">
        <v>826</v>
      </c>
      <c r="E12051" s="5" t="str">
        <f t="shared" si="1036"/>
        <v/>
      </c>
      <c r="F12051" s="5" t="str">
        <f t="shared" si="1035"/>
        <v/>
      </c>
      <c r="G12051" s="7">
        <v>115.19499999999999</v>
      </c>
      <c r="H12051" s="7">
        <v>119.52</v>
      </c>
      <c r="I12051" s="7">
        <v>97.581000000000003</v>
      </c>
      <c r="J12051" s="7">
        <v>53.741999999999997</v>
      </c>
      <c r="K12051" s="7">
        <v>84.71</v>
      </c>
      <c r="L12051" s="7">
        <v>81.644000000000005</v>
      </c>
      <c r="M12051" s="7">
        <v>52.81</v>
      </c>
      <c r="N12051" s="7">
        <v>51.533000000000001</v>
      </c>
      <c r="O12051" s="7"/>
    </row>
    <row r="12052" spans="1:15" x14ac:dyDescent="0.2">
      <c r="A12052" s="2">
        <v>1</v>
      </c>
      <c r="B12052" s="6" t="s">
        <v>16</v>
      </c>
      <c r="C12052" s="6">
        <v>1</v>
      </c>
      <c r="D12052" s="5" t="s">
        <v>826</v>
      </c>
      <c r="E12052" s="5" t="str">
        <f t="shared" si="1036"/>
        <v/>
      </c>
      <c r="F12052" s="5" t="str">
        <f t="shared" si="1035"/>
        <v/>
      </c>
      <c r="G12052" s="7">
        <v>111.767</v>
      </c>
      <c r="H12052" s="7">
        <v>116.40600000000001</v>
      </c>
      <c r="I12052" s="7">
        <v>96.486000000000004</v>
      </c>
      <c r="J12052" s="7">
        <v>56.087000000000003</v>
      </c>
      <c r="K12052" s="7">
        <v>86.328000000000003</v>
      </c>
      <c r="L12052" s="7">
        <v>82.887</v>
      </c>
      <c r="M12052" s="7">
        <v>56.499000000000002</v>
      </c>
      <c r="N12052" s="7">
        <v>54.514000000000003</v>
      </c>
      <c r="O12052" s="7"/>
    </row>
    <row r="12053" spans="1:15" x14ac:dyDescent="0.2">
      <c r="A12053" s="2">
        <v>1</v>
      </c>
      <c r="B12053" s="6" t="s">
        <v>17</v>
      </c>
      <c r="C12053" s="6">
        <v>1</v>
      </c>
      <c r="D12053" s="5" t="s">
        <v>826</v>
      </c>
      <c r="E12053" s="5" t="str">
        <f t="shared" si="1036"/>
        <v/>
      </c>
      <c r="F12053" s="5" t="str">
        <f t="shared" si="1035"/>
        <v/>
      </c>
      <c r="G12053" s="7">
        <v>104.036</v>
      </c>
      <c r="H12053" s="7">
        <v>110.44199999999999</v>
      </c>
      <c r="I12053" s="7">
        <v>97.138000000000005</v>
      </c>
      <c r="J12053" s="7">
        <v>59.447000000000003</v>
      </c>
      <c r="K12053" s="7">
        <v>93.37</v>
      </c>
      <c r="L12053" s="7">
        <v>87.953999999999994</v>
      </c>
      <c r="M12053" s="7">
        <v>63.191000000000003</v>
      </c>
      <c r="N12053" s="7">
        <v>61.383000000000003</v>
      </c>
      <c r="O12053" s="7"/>
    </row>
    <row r="12054" spans="1:15" x14ac:dyDescent="0.2">
      <c r="A12054" s="2">
        <v>1</v>
      </c>
      <c r="B12054" s="6" t="s">
        <v>18</v>
      </c>
      <c r="C12054" s="6">
        <v>1</v>
      </c>
      <c r="D12054" s="5" t="s">
        <v>826</v>
      </c>
      <c r="E12054" s="5" t="str">
        <f t="shared" si="1036"/>
        <v/>
      </c>
      <c r="F12054" s="5" t="str">
        <f t="shared" si="1035"/>
        <v/>
      </c>
      <c r="G12054" s="7">
        <v>102.833</v>
      </c>
      <c r="H12054" s="7">
        <v>108.56399999999999</v>
      </c>
      <c r="I12054" s="7">
        <v>95.694000000000003</v>
      </c>
      <c r="J12054" s="7">
        <v>62.941000000000003</v>
      </c>
      <c r="K12054" s="7">
        <v>93.057000000000002</v>
      </c>
      <c r="L12054" s="7">
        <v>88.144999999999996</v>
      </c>
      <c r="M12054" s="7">
        <v>65.914000000000001</v>
      </c>
      <c r="N12054" s="7">
        <v>63.076000000000001</v>
      </c>
      <c r="O12054" s="7"/>
    </row>
    <row r="12055" spans="1:15" x14ac:dyDescent="0.2">
      <c r="A12055" s="2">
        <v>1</v>
      </c>
      <c r="B12055" s="6" t="s">
        <v>19</v>
      </c>
      <c r="C12055" s="6">
        <v>1</v>
      </c>
      <c r="D12055" s="5" t="s">
        <v>826</v>
      </c>
      <c r="E12055" s="5" t="str">
        <f t="shared" si="1036"/>
        <v/>
      </c>
      <c r="F12055" s="5" t="str">
        <f t="shared" si="1035"/>
        <v/>
      </c>
      <c r="G12055" s="7">
        <v>112.227</v>
      </c>
      <c r="H12055" s="7">
        <v>117.72499999999999</v>
      </c>
      <c r="I12055" s="7">
        <v>97.804000000000002</v>
      </c>
      <c r="J12055" s="7">
        <v>65.643000000000001</v>
      </c>
      <c r="K12055" s="7">
        <v>87.149000000000001</v>
      </c>
      <c r="L12055" s="7">
        <v>83.078000000000003</v>
      </c>
      <c r="M12055" s="7">
        <v>63.390999999999998</v>
      </c>
      <c r="N12055" s="7">
        <v>61.999000000000002</v>
      </c>
      <c r="O12055" s="7"/>
    </row>
    <row r="12056" spans="1:15" x14ac:dyDescent="0.2">
      <c r="A12056" s="2">
        <v>1</v>
      </c>
      <c r="B12056" s="6" t="s">
        <v>20</v>
      </c>
      <c r="C12056" s="6">
        <v>1</v>
      </c>
      <c r="D12056" s="5" t="s">
        <v>826</v>
      </c>
      <c r="E12056" s="5" t="str">
        <f t="shared" si="1036"/>
        <v/>
      </c>
      <c r="F12056" s="5" t="str">
        <f t="shared" si="1035"/>
        <v/>
      </c>
      <c r="G12056" s="7">
        <v>109.995</v>
      </c>
      <c r="H12056" s="7">
        <v>113.59</v>
      </c>
      <c r="I12056" s="7">
        <v>100.45</v>
      </c>
      <c r="J12056" s="7">
        <v>68.504999999999995</v>
      </c>
      <c r="K12056" s="7">
        <v>91.322000000000003</v>
      </c>
      <c r="L12056" s="7">
        <v>88.432000000000002</v>
      </c>
      <c r="M12056" s="7">
        <v>68.450999999999993</v>
      </c>
      <c r="N12056" s="7">
        <v>68.759</v>
      </c>
      <c r="O12056" s="7"/>
    </row>
    <row r="12057" spans="1:15" x14ac:dyDescent="0.2">
      <c r="A12057" s="2">
        <v>1</v>
      </c>
      <c r="B12057" s="6" t="s">
        <v>21</v>
      </c>
      <c r="C12057" s="6">
        <v>1</v>
      </c>
      <c r="D12057" s="5" t="s">
        <v>826</v>
      </c>
      <c r="E12057" s="5" t="str">
        <f t="shared" si="1036"/>
        <v/>
      </c>
      <c r="F12057" s="5" t="str">
        <f t="shared" si="1035"/>
        <v/>
      </c>
      <c r="G12057" s="7">
        <v>113.14700000000001</v>
      </c>
      <c r="H12057" s="7">
        <v>114.18899999999999</v>
      </c>
      <c r="I12057" s="7">
        <v>99.67</v>
      </c>
      <c r="J12057" s="7">
        <v>71.688999999999993</v>
      </c>
      <c r="K12057" s="7">
        <v>88.088999999999999</v>
      </c>
      <c r="L12057" s="7">
        <v>87.284999999999997</v>
      </c>
      <c r="M12057" s="7">
        <v>70.430000000000007</v>
      </c>
      <c r="N12057" s="7">
        <v>70.197999999999993</v>
      </c>
      <c r="O12057" s="7"/>
    </row>
    <row r="12058" spans="1:15" x14ac:dyDescent="0.2">
      <c r="A12058" s="2">
        <v>1</v>
      </c>
      <c r="B12058" s="6" t="s">
        <v>22</v>
      </c>
      <c r="C12058" s="6">
        <v>1</v>
      </c>
      <c r="D12058" s="5" t="s">
        <v>826</v>
      </c>
      <c r="E12058" s="5" t="str">
        <f t="shared" si="1036"/>
        <v/>
      </c>
      <c r="F12058" s="5" t="str">
        <f t="shared" si="1035"/>
        <v/>
      </c>
      <c r="G12058" s="7">
        <v>108.252</v>
      </c>
      <c r="H12058" s="7">
        <v>110.843</v>
      </c>
      <c r="I12058" s="7">
        <v>103.107</v>
      </c>
      <c r="J12058" s="7">
        <v>75.725999999999999</v>
      </c>
      <c r="K12058" s="7">
        <v>95.248000000000005</v>
      </c>
      <c r="L12058" s="7">
        <v>93.021000000000001</v>
      </c>
      <c r="M12058" s="7">
        <v>77.182000000000002</v>
      </c>
      <c r="N12058" s="7">
        <v>79.58</v>
      </c>
      <c r="O12058" s="7"/>
    </row>
    <row r="12059" spans="1:15" x14ac:dyDescent="0.2">
      <c r="A12059" s="2">
        <v>1</v>
      </c>
      <c r="B12059" s="6" t="s">
        <v>23</v>
      </c>
      <c r="C12059" s="6">
        <v>1</v>
      </c>
      <c r="D12059" s="5" t="s">
        <v>826</v>
      </c>
      <c r="E12059" s="5" t="str">
        <f t="shared" si="1036"/>
        <v/>
      </c>
      <c r="F12059" s="5" t="str">
        <f t="shared" si="1035"/>
        <v/>
      </c>
      <c r="G12059" s="7">
        <v>104.241</v>
      </c>
      <c r="H12059" s="7">
        <v>106.97799999999999</v>
      </c>
      <c r="I12059" s="7">
        <v>103.80800000000001</v>
      </c>
      <c r="J12059" s="7">
        <v>79.369</v>
      </c>
      <c r="K12059" s="7">
        <v>99.584000000000003</v>
      </c>
      <c r="L12059" s="7">
        <v>97.036000000000001</v>
      </c>
      <c r="M12059" s="7">
        <v>84.341999999999999</v>
      </c>
      <c r="N12059" s="7">
        <v>87.552999999999997</v>
      </c>
      <c r="O12059" s="7"/>
    </row>
    <row r="12060" spans="1:15" x14ac:dyDescent="0.2">
      <c r="A12060" s="2">
        <v>1</v>
      </c>
      <c r="B12060" s="6" t="s">
        <v>24</v>
      </c>
      <c r="C12060" s="6">
        <v>1</v>
      </c>
      <c r="D12060" s="5" t="s">
        <v>826</v>
      </c>
      <c r="E12060" s="5" t="str">
        <f t="shared" si="1036"/>
        <v/>
      </c>
      <c r="F12060" s="5" t="str">
        <f t="shared" si="1035"/>
        <v/>
      </c>
      <c r="G12060" s="7">
        <v>105.752</v>
      </c>
      <c r="H12060" s="7">
        <v>105.03700000000001</v>
      </c>
      <c r="I12060" s="7">
        <v>103.631</v>
      </c>
      <c r="J12060" s="7">
        <v>83.484999999999999</v>
      </c>
      <c r="K12060" s="7">
        <v>97.994</v>
      </c>
      <c r="L12060" s="7">
        <v>98.662000000000006</v>
      </c>
      <c r="M12060" s="7">
        <v>84.998999999999995</v>
      </c>
      <c r="N12060" s="7">
        <v>88.084999999999994</v>
      </c>
      <c r="O12060" s="7"/>
    </row>
    <row r="12061" spans="1:15" x14ac:dyDescent="0.2">
      <c r="A12061" s="2">
        <v>1</v>
      </c>
      <c r="B12061" s="6" t="s">
        <v>25</v>
      </c>
      <c r="C12061" s="6">
        <v>1</v>
      </c>
      <c r="D12061" s="5" t="s">
        <v>826</v>
      </c>
      <c r="E12061" s="5" t="str">
        <f t="shared" si="1036"/>
        <v/>
      </c>
      <c r="F12061" s="5" t="str">
        <f t="shared" si="1035"/>
        <v/>
      </c>
      <c r="G12061" s="7">
        <v>112.93899999999999</v>
      </c>
      <c r="H12061" s="7">
        <v>109.974</v>
      </c>
      <c r="I12061" s="7">
        <v>105.55800000000001</v>
      </c>
      <c r="J12061" s="7">
        <v>86.593999999999994</v>
      </c>
      <c r="K12061" s="7">
        <v>93.465000000000003</v>
      </c>
      <c r="L12061" s="7">
        <v>95.984999999999999</v>
      </c>
      <c r="M12061" s="7">
        <v>84.325000000000003</v>
      </c>
      <c r="N12061" s="7">
        <v>89.013000000000005</v>
      </c>
      <c r="O12061" s="7"/>
    </row>
    <row r="12062" spans="1:15" x14ac:dyDescent="0.2">
      <c r="A12062" s="2">
        <v>1</v>
      </c>
      <c r="B12062" s="6" t="s">
        <v>26</v>
      </c>
      <c r="C12062" s="6">
        <v>1</v>
      </c>
      <c r="D12062" s="5" t="s">
        <v>826</v>
      </c>
      <c r="E12062" s="5" t="str">
        <f t="shared" si="1036"/>
        <v/>
      </c>
      <c r="F12062" s="5" t="str">
        <f t="shared" si="1035"/>
        <v/>
      </c>
      <c r="G12062" s="7">
        <v>109.24299999999999</v>
      </c>
      <c r="H12062" s="7">
        <v>103.675</v>
      </c>
      <c r="I12062" s="7">
        <v>103.377</v>
      </c>
      <c r="J12062" s="7">
        <v>89.497</v>
      </c>
      <c r="K12062" s="7">
        <v>94.63</v>
      </c>
      <c r="L12062" s="7">
        <v>99.712999999999994</v>
      </c>
      <c r="M12062" s="7">
        <v>90.816000000000003</v>
      </c>
      <c r="N12062" s="7">
        <v>93.882999999999996</v>
      </c>
      <c r="O12062" s="7"/>
    </row>
    <row r="12063" spans="1:15" x14ac:dyDescent="0.2">
      <c r="A12063" s="2">
        <v>1</v>
      </c>
      <c r="B12063" s="6" t="s">
        <v>27</v>
      </c>
      <c r="C12063" s="6">
        <v>1</v>
      </c>
      <c r="D12063" s="5" t="s">
        <v>826</v>
      </c>
      <c r="E12063" s="5" t="str">
        <f t="shared" si="1036"/>
        <v/>
      </c>
      <c r="F12063" s="5" t="str">
        <f t="shared" si="1035"/>
        <v/>
      </c>
      <c r="G12063" s="7">
        <v>100.283</v>
      </c>
      <c r="H12063" s="7">
        <v>99.671999999999997</v>
      </c>
      <c r="I12063" s="7">
        <v>100.72</v>
      </c>
      <c r="J12063" s="7">
        <v>92.036000000000001</v>
      </c>
      <c r="K12063" s="7">
        <v>100.43600000000001</v>
      </c>
      <c r="L12063" s="7">
        <v>101.05200000000001</v>
      </c>
      <c r="M12063" s="7">
        <v>94.584000000000003</v>
      </c>
      <c r="N12063" s="7">
        <v>95.265000000000001</v>
      </c>
      <c r="O12063" s="7"/>
    </row>
    <row r="12064" spans="1:15" x14ac:dyDescent="0.2">
      <c r="A12064" s="2">
        <v>1</v>
      </c>
      <c r="B12064" s="6" t="s">
        <v>28</v>
      </c>
      <c r="C12064" s="6">
        <v>1</v>
      </c>
      <c r="D12064" s="5" t="s">
        <v>826</v>
      </c>
      <c r="E12064" s="5" t="str">
        <f t="shared" si="1036"/>
        <v/>
      </c>
      <c r="F12064" s="5" t="str">
        <f t="shared" si="1035"/>
        <v/>
      </c>
      <c r="G12064" s="7">
        <v>97.061999999999998</v>
      </c>
      <c r="H12064" s="7">
        <v>99.995000000000005</v>
      </c>
      <c r="I12064" s="7">
        <v>102.863</v>
      </c>
      <c r="J12064" s="7">
        <v>95.332999999999998</v>
      </c>
      <c r="K12064" s="7">
        <v>105.977</v>
      </c>
      <c r="L12064" s="7">
        <v>102.86799999999999</v>
      </c>
      <c r="M12064" s="7">
        <v>97.161000000000001</v>
      </c>
      <c r="N12064" s="7">
        <v>99.941999999999993</v>
      </c>
      <c r="O12064" s="7"/>
    </row>
    <row r="12065" spans="1:15" x14ac:dyDescent="0.2">
      <c r="A12065" s="2">
        <v>1</v>
      </c>
      <c r="B12065" s="6" t="s">
        <v>29</v>
      </c>
      <c r="C12065" s="6">
        <v>1</v>
      </c>
      <c r="D12065" s="5" t="s">
        <v>826</v>
      </c>
      <c r="E12065" s="5" t="str">
        <f t="shared" si="1036"/>
        <v/>
      </c>
      <c r="F12065" s="5" t="str">
        <f t="shared" si="1035"/>
        <v/>
      </c>
      <c r="G12065" s="7">
        <v>100</v>
      </c>
      <c r="H12065" s="7">
        <v>100</v>
      </c>
      <c r="I12065" s="7">
        <v>100</v>
      </c>
      <c r="J12065" s="7">
        <v>100</v>
      </c>
      <c r="K12065" s="7">
        <v>100</v>
      </c>
      <c r="L12065" s="7">
        <v>100</v>
      </c>
      <c r="M12065" s="7">
        <v>100</v>
      </c>
      <c r="N12065" s="7">
        <v>100</v>
      </c>
      <c r="O12065" s="7"/>
    </row>
    <row r="12066" spans="1:15" x14ac:dyDescent="0.2">
      <c r="A12066" s="2">
        <v>1</v>
      </c>
      <c r="B12066" s="6" t="s">
        <v>30</v>
      </c>
      <c r="C12066" s="6">
        <v>1</v>
      </c>
      <c r="D12066" s="5" t="s">
        <v>826</v>
      </c>
      <c r="E12066" s="5" t="str">
        <f t="shared" si="1036"/>
        <v/>
      </c>
      <c r="F12066" s="5" t="str">
        <f t="shared" si="1035"/>
        <v/>
      </c>
      <c r="G12066" s="7">
        <v>100.532</v>
      </c>
      <c r="H12066" s="7">
        <v>100.544</v>
      </c>
      <c r="I12066" s="7">
        <v>103.62</v>
      </c>
      <c r="J12066" s="7">
        <v>103.845</v>
      </c>
      <c r="K12066" s="7">
        <v>103.071</v>
      </c>
      <c r="L12066" s="7">
        <v>103.059</v>
      </c>
      <c r="M12066" s="7">
        <v>94.876000000000005</v>
      </c>
      <c r="N12066" s="7">
        <v>98.31</v>
      </c>
      <c r="O12066" s="7"/>
    </row>
    <row r="12067" spans="1:15" x14ac:dyDescent="0.2">
      <c r="A12067" s="2">
        <v>1</v>
      </c>
      <c r="B12067" s="6" t="s">
        <v>31</v>
      </c>
      <c r="C12067" s="6">
        <v>1</v>
      </c>
      <c r="D12067" s="5" t="s">
        <v>826</v>
      </c>
      <c r="E12067" s="5" t="str">
        <f t="shared" si="1036"/>
        <v/>
      </c>
      <c r="F12067" s="5" t="str">
        <f t="shared" si="1035"/>
        <v/>
      </c>
      <c r="G12067" s="7">
        <v>96.831000000000003</v>
      </c>
      <c r="H12067" s="7">
        <v>90.873999999999995</v>
      </c>
      <c r="I12067" s="7">
        <v>96.174000000000007</v>
      </c>
      <c r="J12067" s="7">
        <v>108.30800000000001</v>
      </c>
      <c r="K12067" s="7">
        <v>99.320999999999998</v>
      </c>
      <c r="L12067" s="7">
        <v>105.83199999999999</v>
      </c>
      <c r="M12067" s="7">
        <v>109.52500000000001</v>
      </c>
      <c r="N12067" s="7">
        <v>105.334</v>
      </c>
      <c r="O12067" s="7"/>
    </row>
    <row r="12068" spans="1:15" x14ac:dyDescent="0.2">
      <c r="A12068" s="2">
        <v>1</v>
      </c>
      <c r="B12068" s="6" t="s">
        <v>32</v>
      </c>
      <c r="C12068" s="6">
        <v>1</v>
      </c>
      <c r="D12068" s="5" t="s">
        <v>826</v>
      </c>
      <c r="E12068" s="5" t="str">
        <f t="shared" si="1036"/>
        <v/>
      </c>
      <c r="F12068" s="5" t="str">
        <f t="shared" si="1035"/>
        <v/>
      </c>
      <c r="G12068" s="7">
        <v>96.260999999999996</v>
      </c>
      <c r="H12068" s="7">
        <v>90.096000000000004</v>
      </c>
      <c r="I12068" s="7">
        <v>95.608999999999995</v>
      </c>
      <c r="J12068" s="7">
        <v>111.958</v>
      </c>
      <c r="K12068" s="7">
        <v>99.322999999999993</v>
      </c>
      <c r="L12068" s="7">
        <v>106.119</v>
      </c>
      <c r="M12068" s="7">
        <v>112.09399999999999</v>
      </c>
      <c r="N12068" s="7">
        <v>107.17100000000001</v>
      </c>
      <c r="O12068" s="7"/>
    </row>
    <row r="12069" spans="1:15" x14ac:dyDescent="0.2">
      <c r="A12069" s="2">
        <v>1</v>
      </c>
      <c r="B12069" s="6" t="s">
        <v>33</v>
      </c>
      <c r="C12069" s="6">
        <v>1</v>
      </c>
      <c r="D12069" s="5" t="s">
        <v>826</v>
      </c>
      <c r="E12069" s="5" t="str">
        <f t="shared" si="1036"/>
        <v/>
      </c>
      <c r="F12069" s="5" t="str">
        <f t="shared" si="1035"/>
        <v/>
      </c>
      <c r="G12069" s="7">
        <v>101.104</v>
      </c>
      <c r="H12069" s="7">
        <v>88.98</v>
      </c>
      <c r="I12069" s="7">
        <v>91.872</v>
      </c>
      <c r="J12069" s="7">
        <v>117.611</v>
      </c>
      <c r="K12069" s="7">
        <v>90.869</v>
      </c>
      <c r="L12069" s="7">
        <v>103.25</v>
      </c>
      <c r="M12069" s="7">
        <v>115.28</v>
      </c>
      <c r="N12069" s="7">
        <v>105.91</v>
      </c>
      <c r="O12069" s="7"/>
    </row>
    <row r="12070" spans="1:15" x14ac:dyDescent="0.2">
      <c r="A12070" s="2">
        <v>1</v>
      </c>
      <c r="B12070" s="6" t="s">
        <v>34</v>
      </c>
      <c r="C12070" s="6">
        <v>1</v>
      </c>
      <c r="D12070" s="5" t="s">
        <v>826</v>
      </c>
      <c r="E12070" s="5" t="str">
        <f t="shared" si="1036"/>
        <v/>
      </c>
      <c r="F12070" s="5" t="str">
        <f t="shared" si="1035"/>
        <v/>
      </c>
      <c r="G12070" s="7">
        <v>100.55500000000001</v>
      </c>
      <c r="H12070" s="7">
        <v>87.057000000000002</v>
      </c>
      <c r="I12070" s="7">
        <v>87.722999999999999</v>
      </c>
      <c r="J12070" s="7">
        <v>123.404</v>
      </c>
      <c r="K12070" s="7">
        <v>87.239000000000004</v>
      </c>
      <c r="L12070" s="7">
        <v>100.765</v>
      </c>
      <c r="M12070" s="7">
        <v>126.717</v>
      </c>
      <c r="N12070" s="7">
        <v>111.16</v>
      </c>
      <c r="O12070" s="7"/>
    </row>
    <row r="12071" spans="1:15" x14ac:dyDescent="0.2">
      <c r="A12071" s="2">
        <v>1</v>
      </c>
      <c r="B12071" s="6" t="s">
        <v>35</v>
      </c>
      <c r="C12071" s="6">
        <v>1</v>
      </c>
      <c r="D12071" s="5" t="s">
        <v>826</v>
      </c>
      <c r="E12071" s="5" t="str">
        <f t="shared" si="1036"/>
        <v/>
      </c>
      <c r="F12071" s="5" t="str">
        <f t="shared" si="1035"/>
        <v/>
      </c>
      <c r="G12071" s="7">
        <v>94.781999999999996</v>
      </c>
      <c r="H12071" s="7">
        <v>83.451999999999998</v>
      </c>
      <c r="I12071" s="7">
        <v>86.403999999999996</v>
      </c>
      <c r="J12071" s="7">
        <v>129.60300000000001</v>
      </c>
      <c r="K12071" s="7">
        <v>91.16</v>
      </c>
      <c r="L12071" s="7">
        <v>103.53700000000001</v>
      </c>
      <c r="M12071" s="7">
        <v>131.506</v>
      </c>
      <c r="N12071" s="7">
        <v>113.626</v>
      </c>
      <c r="O12071" s="7"/>
    </row>
    <row r="12072" spans="1:15" x14ac:dyDescent="0.2">
      <c r="A12072" s="2">
        <v>1</v>
      </c>
      <c r="B12072" s="6" t="s">
        <v>36</v>
      </c>
      <c r="C12072" s="6">
        <v>1</v>
      </c>
      <c r="D12072" s="5" t="s">
        <v>826</v>
      </c>
      <c r="E12072" s="5" t="str">
        <f t="shared" si="1036"/>
        <v/>
      </c>
      <c r="F12072" s="5" t="str">
        <f t="shared" si="1035"/>
        <v/>
      </c>
      <c r="G12072" s="7">
        <v>96.087000000000003</v>
      </c>
      <c r="H12072" s="7">
        <v>82.802999999999997</v>
      </c>
      <c r="I12072" s="7">
        <v>81.932000000000002</v>
      </c>
      <c r="J12072" s="7">
        <v>134.49799999999999</v>
      </c>
      <c r="K12072" s="7">
        <v>85.268000000000001</v>
      </c>
      <c r="L12072" s="7">
        <v>98.947999999999993</v>
      </c>
      <c r="M12072" s="7">
        <v>132.48599999999999</v>
      </c>
      <c r="N12072" s="7">
        <v>108.548</v>
      </c>
      <c r="O12072" s="7"/>
    </row>
    <row r="12073" spans="1:15" x14ac:dyDescent="0.2">
      <c r="A12073" s="2">
        <v>1</v>
      </c>
      <c r="B12073" s="6" t="s">
        <v>37</v>
      </c>
      <c r="C12073" s="6">
        <v>1</v>
      </c>
      <c r="D12073" s="5" t="s">
        <v>826</v>
      </c>
      <c r="E12073" s="5" t="str">
        <f t="shared" si="1036"/>
        <v/>
      </c>
      <c r="F12073" s="5" t="str">
        <f t="shared" si="1035"/>
        <v/>
      </c>
      <c r="G12073" s="7">
        <v>97.984999999999999</v>
      </c>
      <c r="H12073" s="7">
        <v>83.561999999999998</v>
      </c>
      <c r="I12073" s="7">
        <v>82.522999999999996</v>
      </c>
      <c r="J12073" s="7">
        <v>137.61500000000001</v>
      </c>
      <c r="K12073" s="7">
        <v>84.221000000000004</v>
      </c>
      <c r="L12073" s="7">
        <v>98.757000000000005</v>
      </c>
      <c r="M12073" s="7">
        <v>132.471</v>
      </c>
      <c r="N12073" s="7">
        <v>109.319</v>
      </c>
      <c r="O12073" s="7"/>
    </row>
    <row r="12074" spans="1:15" x14ac:dyDescent="0.2">
      <c r="A12074" s="2">
        <v>0</v>
      </c>
      <c r="B12074" s="5" t="s">
        <v>827</v>
      </c>
      <c r="C12074" s="6" t="s">
        <v>0</v>
      </c>
      <c r="E12074" s="5" t="str">
        <f t="shared" si="1036"/>
        <v/>
      </c>
      <c r="F12074" s="5" t="str">
        <f t="shared" si="1035"/>
        <v/>
      </c>
    </row>
    <row r="12075" spans="1:15" x14ac:dyDescent="0.2">
      <c r="A12075" s="2">
        <v>1</v>
      </c>
      <c r="B12075" s="6" t="s">
        <v>13</v>
      </c>
      <c r="C12075" s="6">
        <v>1</v>
      </c>
      <c r="D12075" s="5" t="s">
        <v>828</v>
      </c>
      <c r="E12075" s="5" t="str">
        <f t="shared" si="1036"/>
        <v>812</v>
      </c>
      <c r="F12075" s="5" t="str">
        <f t="shared" si="1035"/>
        <v>8121987</v>
      </c>
      <c r="G12075" s="7">
        <v>86.308999999999997</v>
      </c>
      <c r="H12075" s="7">
        <v>88.841999999999999</v>
      </c>
      <c r="I12075" s="7">
        <v>87.495999999999995</v>
      </c>
      <c r="J12075" s="7">
        <v>65.504000000000005</v>
      </c>
      <c r="K12075" s="7">
        <v>101.376</v>
      </c>
      <c r="L12075" s="7">
        <v>98.486000000000004</v>
      </c>
      <c r="M12075" s="7">
        <v>68.891999999999996</v>
      </c>
      <c r="N12075" s="7">
        <v>60.277999999999999</v>
      </c>
      <c r="O12075" s="7"/>
    </row>
    <row r="12076" spans="1:15" x14ac:dyDescent="0.2">
      <c r="A12076" s="2">
        <v>1</v>
      </c>
      <c r="B12076" s="6" t="s">
        <v>15</v>
      </c>
      <c r="C12076" s="6">
        <v>1</v>
      </c>
      <c r="D12076" s="5" t="s">
        <v>828</v>
      </c>
      <c r="E12076" s="5" t="str">
        <f t="shared" si="1036"/>
        <v>812</v>
      </c>
      <c r="F12076" s="5" t="str">
        <f t="shared" si="1035"/>
        <v>8121988</v>
      </c>
      <c r="G12076" s="7">
        <v>86.099000000000004</v>
      </c>
      <c r="H12076" s="7">
        <v>89.980999999999995</v>
      </c>
      <c r="I12076" s="7">
        <v>92.775999999999996</v>
      </c>
      <c r="J12076" s="7">
        <v>68.054000000000002</v>
      </c>
      <c r="K12076" s="7">
        <v>107.754</v>
      </c>
      <c r="L12076" s="7">
        <v>103.10599999999999</v>
      </c>
      <c r="M12076" s="7">
        <v>71.289000000000001</v>
      </c>
      <c r="N12076" s="7">
        <v>66.138999999999996</v>
      </c>
      <c r="O12076" s="7"/>
    </row>
    <row r="12077" spans="1:15" x14ac:dyDescent="0.2">
      <c r="A12077" s="2">
        <v>1</v>
      </c>
      <c r="B12077" s="6" t="s">
        <v>16</v>
      </c>
      <c r="C12077" s="6">
        <v>1</v>
      </c>
      <c r="D12077" s="5" t="s">
        <v>828</v>
      </c>
      <c r="E12077" s="5" t="str">
        <f t="shared" si="1036"/>
        <v>812</v>
      </c>
      <c r="F12077" s="5" t="str">
        <f t="shared" si="1035"/>
        <v>8121989</v>
      </c>
      <c r="G12077" s="7">
        <v>86.941999999999993</v>
      </c>
      <c r="H12077" s="7">
        <v>90.081000000000003</v>
      </c>
      <c r="I12077" s="7">
        <v>93.225999999999999</v>
      </c>
      <c r="J12077" s="7">
        <v>71.361000000000004</v>
      </c>
      <c r="K12077" s="7">
        <v>107.227</v>
      </c>
      <c r="L12077" s="7">
        <v>103.491</v>
      </c>
      <c r="M12077" s="7">
        <v>73.722999999999999</v>
      </c>
      <c r="N12077" s="7">
        <v>68.728999999999999</v>
      </c>
      <c r="O12077" s="7"/>
    </row>
    <row r="12078" spans="1:15" x14ac:dyDescent="0.2">
      <c r="A12078" s="2">
        <v>1</v>
      </c>
      <c r="B12078" s="6" t="s">
        <v>17</v>
      </c>
      <c r="C12078" s="6">
        <v>1</v>
      </c>
      <c r="D12078" s="5" t="s">
        <v>828</v>
      </c>
      <c r="E12078" s="5" t="str">
        <f t="shared" si="1036"/>
        <v>812</v>
      </c>
      <c r="F12078" s="5" t="str">
        <f t="shared" si="1035"/>
        <v>8121990</v>
      </c>
      <c r="G12078" s="7">
        <v>84.317999999999998</v>
      </c>
      <c r="H12078" s="7">
        <v>86.415999999999997</v>
      </c>
      <c r="I12078" s="7">
        <v>90.209000000000003</v>
      </c>
      <c r="J12078" s="7">
        <v>74.867999999999995</v>
      </c>
      <c r="K12078" s="7">
        <v>106.986</v>
      </c>
      <c r="L12078" s="7">
        <v>104.389</v>
      </c>
      <c r="M12078" s="7">
        <v>79.728999999999999</v>
      </c>
      <c r="N12078" s="7">
        <v>71.921999999999997</v>
      </c>
      <c r="O12078" s="7"/>
    </row>
    <row r="12079" spans="1:15" x14ac:dyDescent="0.2">
      <c r="A12079" s="2">
        <v>1</v>
      </c>
      <c r="B12079" s="6" t="s">
        <v>18</v>
      </c>
      <c r="C12079" s="6">
        <v>1</v>
      </c>
      <c r="D12079" s="5" t="s">
        <v>828</v>
      </c>
      <c r="E12079" s="5" t="str">
        <f t="shared" si="1036"/>
        <v>812</v>
      </c>
      <c r="F12079" s="5" t="str">
        <f t="shared" si="1035"/>
        <v>8121991</v>
      </c>
      <c r="G12079" s="7">
        <v>82.724999999999994</v>
      </c>
      <c r="H12079" s="7">
        <v>85.504999999999995</v>
      </c>
      <c r="I12079" s="7">
        <v>87.81</v>
      </c>
      <c r="J12079" s="7">
        <v>78.037000000000006</v>
      </c>
      <c r="K12079" s="7">
        <v>106.14700000000001</v>
      </c>
      <c r="L12079" s="7">
        <v>102.69499999999999</v>
      </c>
      <c r="M12079" s="7">
        <v>83.546999999999997</v>
      </c>
      <c r="N12079" s="7">
        <v>73.361999999999995</v>
      </c>
      <c r="O12079" s="7"/>
    </row>
    <row r="12080" spans="1:15" x14ac:dyDescent="0.2">
      <c r="A12080" s="2">
        <v>1</v>
      </c>
      <c r="B12080" s="6" t="s">
        <v>19</v>
      </c>
      <c r="C12080" s="6">
        <v>1</v>
      </c>
      <c r="D12080" s="5" t="s">
        <v>828</v>
      </c>
      <c r="E12080" s="5" t="str">
        <f t="shared" si="1036"/>
        <v>812</v>
      </c>
      <c r="F12080" s="5" t="str">
        <f t="shared" si="1035"/>
        <v>8121992</v>
      </c>
      <c r="G12080" s="7">
        <v>85.135000000000005</v>
      </c>
      <c r="H12080" s="7">
        <v>89.156999999999996</v>
      </c>
      <c r="I12080" s="7">
        <v>92.155000000000001</v>
      </c>
      <c r="J12080" s="7">
        <v>80.12</v>
      </c>
      <c r="K12080" s="7">
        <v>108.245</v>
      </c>
      <c r="L12080" s="7">
        <v>103.36199999999999</v>
      </c>
      <c r="M12080" s="7">
        <v>83.5</v>
      </c>
      <c r="N12080" s="7">
        <v>76.948999999999998</v>
      </c>
      <c r="O12080" s="7"/>
    </row>
    <row r="12081" spans="1:15" x14ac:dyDescent="0.2">
      <c r="A12081" s="2">
        <v>1</v>
      </c>
      <c r="B12081" s="6" t="s">
        <v>20</v>
      </c>
      <c r="C12081" s="6">
        <v>1</v>
      </c>
      <c r="D12081" s="5" t="s">
        <v>828</v>
      </c>
      <c r="E12081" s="5" t="str">
        <f t="shared" si="1036"/>
        <v>812</v>
      </c>
      <c r="F12081" s="5" t="str">
        <f t="shared" si="1035"/>
        <v>8121993</v>
      </c>
      <c r="G12081" s="7">
        <v>84.155000000000001</v>
      </c>
      <c r="H12081" s="7">
        <v>86.563000000000002</v>
      </c>
      <c r="I12081" s="7">
        <v>89.807000000000002</v>
      </c>
      <c r="J12081" s="7">
        <v>82.183999999999997</v>
      </c>
      <c r="K12081" s="7">
        <v>106.71599999999999</v>
      </c>
      <c r="L12081" s="7">
        <v>103.747</v>
      </c>
      <c r="M12081" s="7">
        <v>86.542000000000002</v>
      </c>
      <c r="N12081" s="7">
        <v>77.721000000000004</v>
      </c>
      <c r="O12081" s="7"/>
    </row>
    <row r="12082" spans="1:15" x14ac:dyDescent="0.2">
      <c r="A12082" s="2">
        <v>1</v>
      </c>
      <c r="B12082" s="6" t="s">
        <v>21</v>
      </c>
      <c r="C12082" s="6">
        <v>1</v>
      </c>
      <c r="D12082" s="5" t="s">
        <v>828</v>
      </c>
      <c r="E12082" s="5" t="str">
        <f t="shared" si="1036"/>
        <v>812</v>
      </c>
      <c r="F12082" s="5" t="str">
        <f t="shared" si="1035"/>
        <v>8121994</v>
      </c>
      <c r="G12082" s="7">
        <v>84.753</v>
      </c>
      <c r="H12082" s="7">
        <v>87.18</v>
      </c>
      <c r="I12082" s="7">
        <v>90.692999999999998</v>
      </c>
      <c r="J12082" s="7">
        <v>84.239000000000004</v>
      </c>
      <c r="K12082" s="7">
        <v>107.008</v>
      </c>
      <c r="L12082" s="7">
        <v>104.03</v>
      </c>
      <c r="M12082" s="7">
        <v>87.361000000000004</v>
      </c>
      <c r="N12082" s="7">
        <v>79.23</v>
      </c>
      <c r="O12082" s="7"/>
    </row>
    <row r="12083" spans="1:15" x14ac:dyDescent="0.2">
      <c r="A12083" s="2">
        <v>1</v>
      </c>
      <c r="B12083" s="6" t="s">
        <v>22</v>
      </c>
      <c r="C12083" s="6">
        <v>1</v>
      </c>
      <c r="D12083" s="5" t="s">
        <v>828</v>
      </c>
      <c r="E12083" s="5" t="str">
        <f t="shared" si="1036"/>
        <v>812</v>
      </c>
      <c r="F12083" s="5" t="str">
        <f t="shared" si="1035"/>
        <v>8121995</v>
      </c>
      <c r="G12083" s="7">
        <v>88.164000000000001</v>
      </c>
      <c r="H12083" s="7">
        <v>89.521000000000001</v>
      </c>
      <c r="I12083" s="7">
        <v>94.024000000000001</v>
      </c>
      <c r="J12083" s="7">
        <v>85.376999999999995</v>
      </c>
      <c r="K12083" s="7">
        <v>106.64700000000001</v>
      </c>
      <c r="L12083" s="7">
        <v>105.03100000000001</v>
      </c>
      <c r="M12083" s="7">
        <v>87.430999999999997</v>
      </c>
      <c r="N12083" s="7">
        <v>82.206999999999994</v>
      </c>
      <c r="O12083" s="7"/>
    </row>
    <row r="12084" spans="1:15" x14ac:dyDescent="0.2">
      <c r="A12084" s="2">
        <v>1</v>
      </c>
      <c r="B12084" s="6" t="s">
        <v>23</v>
      </c>
      <c r="C12084" s="6">
        <v>1</v>
      </c>
      <c r="D12084" s="5" t="s">
        <v>828</v>
      </c>
      <c r="E12084" s="5" t="str">
        <f t="shared" si="1036"/>
        <v>812</v>
      </c>
      <c r="F12084" s="5" t="str">
        <f t="shared" si="1035"/>
        <v>8121996</v>
      </c>
      <c r="G12084" s="7">
        <v>89.71</v>
      </c>
      <c r="H12084" s="7">
        <v>90.953999999999994</v>
      </c>
      <c r="I12084" s="7">
        <v>95.716999999999999</v>
      </c>
      <c r="J12084" s="7">
        <v>86.701999999999998</v>
      </c>
      <c r="K12084" s="7">
        <v>106.696</v>
      </c>
      <c r="L12084" s="7">
        <v>105.236</v>
      </c>
      <c r="M12084" s="7">
        <v>88.453000000000003</v>
      </c>
      <c r="N12084" s="7">
        <v>84.665000000000006</v>
      </c>
      <c r="O12084" s="7"/>
    </row>
    <row r="12085" spans="1:15" x14ac:dyDescent="0.2">
      <c r="A12085" s="2">
        <v>1</v>
      </c>
      <c r="B12085" s="6" t="s">
        <v>24</v>
      </c>
      <c r="C12085" s="6">
        <v>1</v>
      </c>
      <c r="D12085" s="5" t="s">
        <v>828</v>
      </c>
      <c r="E12085" s="5" t="str">
        <f t="shared" si="1036"/>
        <v>812</v>
      </c>
      <c r="F12085" s="5" t="str">
        <f t="shared" si="1035"/>
        <v>8121997</v>
      </c>
      <c r="G12085" s="7">
        <v>88.912999999999997</v>
      </c>
      <c r="H12085" s="7">
        <v>92.275999999999996</v>
      </c>
      <c r="I12085" s="7">
        <v>98.884</v>
      </c>
      <c r="J12085" s="7">
        <v>88.652000000000001</v>
      </c>
      <c r="K12085" s="7">
        <v>111.215</v>
      </c>
      <c r="L12085" s="7">
        <v>107.161</v>
      </c>
      <c r="M12085" s="7">
        <v>91.823999999999998</v>
      </c>
      <c r="N12085" s="7">
        <v>90.799000000000007</v>
      </c>
      <c r="O12085" s="7"/>
    </row>
    <row r="12086" spans="1:15" x14ac:dyDescent="0.2">
      <c r="A12086" s="2">
        <v>1</v>
      </c>
      <c r="B12086" s="6" t="s">
        <v>25</v>
      </c>
      <c r="C12086" s="6">
        <v>1</v>
      </c>
      <c r="D12086" s="5" t="s">
        <v>828</v>
      </c>
      <c r="E12086" s="5" t="str">
        <f t="shared" si="1036"/>
        <v>812</v>
      </c>
      <c r="F12086" s="5" t="str">
        <f t="shared" si="1035"/>
        <v>8121998</v>
      </c>
      <c r="G12086" s="7">
        <v>89.036000000000001</v>
      </c>
      <c r="H12086" s="7">
        <v>91.637</v>
      </c>
      <c r="I12086" s="7">
        <v>98.198999999999998</v>
      </c>
      <c r="J12086" s="7">
        <v>89.903999999999996</v>
      </c>
      <c r="K12086" s="7">
        <v>110.291</v>
      </c>
      <c r="L12086" s="7">
        <v>107.161</v>
      </c>
      <c r="M12086" s="7">
        <v>96.504999999999995</v>
      </c>
      <c r="N12086" s="7">
        <v>94.766999999999996</v>
      </c>
      <c r="O12086" s="7"/>
    </row>
    <row r="12087" spans="1:15" x14ac:dyDescent="0.2">
      <c r="A12087" s="2">
        <v>1</v>
      </c>
      <c r="B12087" s="6" t="s">
        <v>26</v>
      </c>
      <c r="C12087" s="6">
        <v>1</v>
      </c>
      <c r="D12087" s="5" t="s">
        <v>828</v>
      </c>
      <c r="E12087" s="5" t="str">
        <f t="shared" si="1036"/>
        <v>812</v>
      </c>
      <c r="F12087" s="5" t="str">
        <f t="shared" si="1035"/>
        <v>8121999</v>
      </c>
      <c r="G12087" s="7">
        <v>93.397999999999996</v>
      </c>
      <c r="H12087" s="7">
        <v>94.668999999999997</v>
      </c>
      <c r="I12087" s="7">
        <v>101.57</v>
      </c>
      <c r="J12087" s="7">
        <v>91.86</v>
      </c>
      <c r="K12087" s="7">
        <v>108.75</v>
      </c>
      <c r="L12087" s="7">
        <v>107.29</v>
      </c>
      <c r="M12087" s="7">
        <v>96.421999999999997</v>
      </c>
      <c r="N12087" s="7">
        <v>97.936000000000007</v>
      </c>
      <c r="O12087" s="7"/>
    </row>
    <row r="12088" spans="1:15" x14ac:dyDescent="0.2">
      <c r="A12088" s="2">
        <v>1</v>
      </c>
      <c r="B12088" s="6" t="s">
        <v>27</v>
      </c>
      <c r="C12088" s="6">
        <v>1</v>
      </c>
      <c r="D12088" s="5" t="s">
        <v>828</v>
      </c>
      <c r="E12088" s="5" t="str">
        <f t="shared" si="1036"/>
        <v>812</v>
      </c>
      <c r="F12088" s="5" t="str">
        <f t="shared" si="1035"/>
        <v>8122000</v>
      </c>
      <c r="G12088" s="7">
        <v>95.650999999999996</v>
      </c>
      <c r="H12088" s="7">
        <v>97.287999999999997</v>
      </c>
      <c r="I12088" s="7">
        <v>103.931</v>
      </c>
      <c r="J12088" s="7">
        <v>93.71</v>
      </c>
      <c r="K12088" s="7">
        <v>108.65600000000001</v>
      </c>
      <c r="L12088" s="7">
        <v>106.828</v>
      </c>
      <c r="M12088" s="7">
        <v>96.751000000000005</v>
      </c>
      <c r="N12088" s="7">
        <v>100.553</v>
      </c>
      <c r="O12088" s="7"/>
    </row>
    <row r="12089" spans="1:15" x14ac:dyDescent="0.2">
      <c r="A12089" s="2">
        <v>1</v>
      </c>
      <c r="B12089" s="6" t="s">
        <v>28</v>
      </c>
      <c r="C12089" s="6">
        <v>1</v>
      </c>
      <c r="D12089" s="5" t="s">
        <v>828</v>
      </c>
      <c r="E12089" s="5" t="str">
        <f t="shared" si="1036"/>
        <v>812</v>
      </c>
      <c r="F12089" s="5" t="str">
        <f t="shared" si="1035"/>
        <v>8122001</v>
      </c>
      <c r="G12089" s="7">
        <v>98.566999999999993</v>
      </c>
      <c r="H12089" s="7">
        <v>98.832999999999998</v>
      </c>
      <c r="I12089" s="7">
        <v>102.99299999999999</v>
      </c>
      <c r="J12089" s="7">
        <v>97.105000000000004</v>
      </c>
      <c r="K12089" s="7">
        <v>104.49</v>
      </c>
      <c r="L12089" s="7">
        <v>104.209</v>
      </c>
      <c r="M12089" s="7">
        <v>97.468000000000004</v>
      </c>
      <c r="N12089" s="7">
        <v>100.38500000000001</v>
      </c>
      <c r="O12089" s="7"/>
    </row>
    <row r="12090" spans="1:15" x14ac:dyDescent="0.2">
      <c r="A12090" s="2">
        <v>1</v>
      </c>
      <c r="B12090" s="6" t="s">
        <v>29</v>
      </c>
      <c r="C12090" s="6">
        <v>1</v>
      </c>
      <c r="D12090" s="5" t="s">
        <v>828</v>
      </c>
      <c r="E12090" s="5" t="str">
        <f t="shared" si="1036"/>
        <v>812</v>
      </c>
      <c r="F12090" s="5" t="str">
        <f t="shared" si="1035"/>
        <v>8122002</v>
      </c>
      <c r="G12090" s="7">
        <v>100</v>
      </c>
      <c r="H12090" s="7">
        <v>100</v>
      </c>
      <c r="I12090" s="7">
        <v>100</v>
      </c>
      <c r="J12090" s="7">
        <v>100</v>
      </c>
      <c r="K12090" s="7">
        <v>100</v>
      </c>
      <c r="L12090" s="7">
        <v>100</v>
      </c>
      <c r="M12090" s="7">
        <v>100</v>
      </c>
      <c r="N12090" s="7">
        <v>100</v>
      </c>
      <c r="O12090" s="7"/>
    </row>
    <row r="12091" spans="1:15" x14ac:dyDescent="0.2">
      <c r="A12091" s="2">
        <v>1</v>
      </c>
      <c r="B12091" s="6" t="s">
        <v>30</v>
      </c>
      <c r="C12091" s="6">
        <v>1</v>
      </c>
      <c r="D12091" s="5" t="s">
        <v>828</v>
      </c>
      <c r="E12091" s="5" t="str">
        <f t="shared" si="1036"/>
        <v>812</v>
      </c>
      <c r="F12091" s="5" t="str">
        <f t="shared" si="1035"/>
        <v>8122003</v>
      </c>
      <c r="G12091" s="7">
        <v>92.623999999999995</v>
      </c>
      <c r="H12091" s="7">
        <v>93.575999999999993</v>
      </c>
      <c r="I12091" s="7">
        <v>94.561000000000007</v>
      </c>
      <c r="J12091" s="7">
        <v>102.261</v>
      </c>
      <c r="K12091" s="7">
        <v>102.09099999999999</v>
      </c>
      <c r="L12091" s="7">
        <v>101.05200000000001</v>
      </c>
      <c r="M12091" s="7">
        <v>111.782</v>
      </c>
      <c r="N12091" s="7">
        <v>105.702</v>
      </c>
      <c r="O12091" s="7"/>
    </row>
    <row r="12092" spans="1:15" x14ac:dyDescent="0.2">
      <c r="A12092" s="2">
        <v>1</v>
      </c>
      <c r="B12092" s="6" t="s">
        <v>31</v>
      </c>
      <c r="C12092" s="6">
        <v>1</v>
      </c>
      <c r="D12092" s="5" t="s">
        <v>828</v>
      </c>
      <c r="E12092" s="5" t="str">
        <f t="shared" si="1036"/>
        <v>812</v>
      </c>
      <c r="F12092" s="5" t="str">
        <f t="shared" si="1035"/>
        <v>8122004</v>
      </c>
      <c r="G12092" s="7">
        <v>99.162000000000006</v>
      </c>
      <c r="H12092" s="7">
        <v>96.706000000000003</v>
      </c>
      <c r="I12092" s="7">
        <v>94.843999999999994</v>
      </c>
      <c r="J12092" s="7">
        <v>105.119</v>
      </c>
      <c r="K12092" s="7">
        <v>95.644999999999996</v>
      </c>
      <c r="L12092" s="7">
        <v>98.075000000000003</v>
      </c>
      <c r="M12092" s="7">
        <v>111.10899999999999</v>
      </c>
      <c r="N12092" s="7">
        <v>105.38</v>
      </c>
      <c r="O12092" s="7"/>
    </row>
    <row r="12093" spans="1:15" x14ac:dyDescent="0.2">
      <c r="A12093" s="2">
        <v>1</v>
      </c>
      <c r="B12093" s="6" t="s">
        <v>32</v>
      </c>
      <c r="C12093" s="6">
        <v>1</v>
      </c>
      <c r="D12093" s="5" t="s">
        <v>828</v>
      </c>
      <c r="E12093" s="5" t="str">
        <f t="shared" si="1036"/>
        <v>812</v>
      </c>
      <c r="F12093" s="5" t="str">
        <f t="shared" si="1035"/>
        <v>8122005</v>
      </c>
      <c r="G12093" s="7">
        <v>109.15900000000001</v>
      </c>
      <c r="H12093" s="7">
        <v>105.581</v>
      </c>
      <c r="I12093" s="7">
        <v>98.21</v>
      </c>
      <c r="J12093" s="7">
        <v>107.646</v>
      </c>
      <c r="K12093" s="7">
        <v>89.97</v>
      </c>
      <c r="L12093" s="7">
        <v>93.018000000000001</v>
      </c>
      <c r="M12093" s="7">
        <v>103.94799999999999</v>
      </c>
      <c r="N12093" s="7">
        <v>102.08799999999999</v>
      </c>
      <c r="O12093" s="7"/>
    </row>
    <row r="12094" spans="1:15" x14ac:dyDescent="0.2">
      <c r="A12094" s="2">
        <v>1</v>
      </c>
      <c r="B12094" s="6" t="s">
        <v>33</v>
      </c>
      <c r="C12094" s="6">
        <v>1</v>
      </c>
      <c r="D12094" s="5" t="s">
        <v>828</v>
      </c>
      <c r="E12094" s="5" t="str">
        <f t="shared" si="1036"/>
        <v>812</v>
      </c>
      <c r="F12094" s="5" t="str">
        <f t="shared" si="1035"/>
        <v>8122006</v>
      </c>
      <c r="G12094" s="7">
        <v>108.44199999999999</v>
      </c>
      <c r="H12094" s="7">
        <v>106.633</v>
      </c>
      <c r="I12094" s="7">
        <v>100.639</v>
      </c>
      <c r="J12094" s="7">
        <v>110.97</v>
      </c>
      <c r="K12094" s="7">
        <v>92.804000000000002</v>
      </c>
      <c r="L12094" s="7">
        <v>94.379000000000005</v>
      </c>
      <c r="M12094" s="7">
        <v>107.378</v>
      </c>
      <c r="N12094" s="7">
        <v>108.06399999999999</v>
      </c>
      <c r="O12094" s="7"/>
    </row>
    <row r="12095" spans="1:15" x14ac:dyDescent="0.2">
      <c r="A12095" s="2">
        <v>1</v>
      </c>
      <c r="B12095" s="6" t="s">
        <v>34</v>
      </c>
      <c r="C12095" s="6">
        <v>1</v>
      </c>
      <c r="D12095" s="5" t="s">
        <v>828</v>
      </c>
      <c r="E12095" s="5" t="str">
        <f t="shared" si="1036"/>
        <v>812</v>
      </c>
      <c r="F12095" s="5" t="str">
        <f t="shared" si="1035"/>
        <v>8122007</v>
      </c>
      <c r="G12095" s="7">
        <v>103.81699999999999</v>
      </c>
      <c r="H12095" s="7">
        <v>103.017</v>
      </c>
      <c r="I12095" s="7">
        <v>99.340999999999994</v>
      </c>
      <c r="J12095" s="7">
        <v>114.52</v>
      </c>
      <c r="K12095" s="7">
        <v>95.688999999999993</v>
      </c>
      <c r="L12095" s="7">
        <v>96.432000000000002</v>
      </c>
      <c r="M12095" s="7">
        <v>116.253</v>
      </c>
      <c r="N12095" s="7">
        <v>115.48699999999999</v>
      </c>
      <c r="O12095" s="7"/>
    </row>
    <row r="12096" spans="1:15" x14ac:dyDescent="0.2">
      <c r="A12096" s="2">
        <v>1</v>
      </c>
      <c r="B12096" s="6" t="s">
        <v>35</v>
      </c>
      <c r="C12096" s="6">
        <v>1</v>
      </c>
      <c r="D12096" s="5" t="s">
        <v>828</v>
      </c>
      <c r="E12096" s="5" t="str">
        <f t="shared" si="1036"/>
        <v>812</v>
      </c>
      <c r="F12096" s="5" t="str">
        <f t="shared" si="1035"/>
        <v>8122008</v>
      </c>
      <c r="G12096" s="7">
        <v>102.998</v>
      </c>
      <c r="H12096" s="7">
        <v>102.56399999999999</v>
      </c>
      <c r="I12096" s="7">
        <v>97.272999999999996</v>
      </c>
      <c r="J12096" s="7">
        <v>114.77500000000001</v>
      </c>
      <c r="K12096" s="7">
        <v>94.441000000000003</v>
      </c>
      <c r="L12096" s="7">
        <v>94.840999999999994</v>
      </c>
      <c r="M12096" s="7">
        <v>118.988</v>
      </c>
      <c r="N12096" s="7">
        <v>115.74299999999999</v>
      </c>
      <c r="O12096" s="7"/>
    </row>
    <row r="12097" spans="1:15" x14ac:dyDescent="0.2">
      <c r="A12097" s="2">
        <v>1</v>
      </c>
      <c r="B12097" s="6" t="s">
        <v>36</v>
      </c>
      <c r="C12097" s="6">
        <v>1</v>
      </c>
      <c r="D12097" s="5" t="s">
        <v>828</v>
      </c>
      <c r="E12097" s="5" t="str">
        <f t="shared" si="1036"/>
        <v>812</v>
      </c>
      <c r="F12097" s="5" t="str">
        <f t="shared" si="1035"/>
        <v>8122009</v>
      </c>
      <c r="G12097" s="7">
        <v>113.124</v>
      </c>
      <c r="H12097" s="7">
        <v>107.517</v>
      </c>
      <c r="I12097" s="7">
        <v>93.856999999999999</v>
      </c>
      <c r="J12097" s="7">
        <v>114.553</v>
      </c>
      <c r="K12097" s="7">
        <v>82.968000000000004</v>
      </c>
      <c r="L12097" s="7">
        <v>87.295000000000002</v>
      </c>
      <c r="M12097" s="7">
        <v>114.958</v>
      </c>
      <c r="N12097" s="7">
        <v>107.896</v>
      </c>
      <c r="O12097" s="7"/>
    </row>
    <row r="12098" spans="1:15" x14ac:dyDescent="0.2">
      <c r="A12098" s="2">
        <v>1</v>
      </c>
      <c r="B12098" s="6" t="s">
        <v>37</v>
      </c>
      <c r="C12098" s="6">
        <v>1</v>
      </c>
      <c r="D12098" s="5" t="s">
        <v>828</v>
      </c>
      <c r="E12098" s="5" t="str">
        <f t="shared" si="1036"/>
        <v>812</v>
      </c>
      <c r="F12098" s="5" t="str">
        <f t="shared" si="1035"/>
        <v>8122010</v>
      </c>
      <c r="G12098" s="7">
        <v>116.517</v>
      </c>
      <c r="H12098" s="7">
        <v>111.202</v>
      </c>
      <c r="I12098" s="7">
        <v>94.475999999999999</v>
      </c>
      <c r="J12098" s="7">
        <v>113.91500000000001</v>
      </c>
      <c r="K12098" s="7">
        <v>81.082999999999998</v>
      </c>
      <c r="L12098" s="7">
        <v>84.959000000000003</v>
      </c>
      <c r="M12098" s="7">
        <v>112.214</v>
      </c>
      <c r="N12098" s="7">
        <v>106.01600000000001</v>
      </c>
      <c r="O12098" s="7"/>
    </row>
    <row r="12099" spans="1:15" x14ac:dyDescent="0.2">
      <c r="A12099" s="2">
        <v>0</v>
      </c>
      <c r="B12099" s="5" t="s">
        <v>829</v>
      </c>
      <c r="C12099" s="6" t="s">
        <v>0</v>
      </c>
      <c r="E12099" s="5" t="str">
        <f t="shared" si="1036"/>
        <v/>
      </c>
      <c r="F12099" s="5" t="str">
        <f t="shared" si="1035"/>
        <v/>
      </c>
    </row>
    <row r="12100" spans="1:15" x14ac:dyDescent="0.2">
      <c r="A12100" s="2">
        <v>1</v>
      </c>
      <c r="B12100" s="6" t="s">
        <v>13</v>
      </c>
      <c r="C12100" s="6">
        <v>1</v>
      </c>
      <c r="D12100" s="5" t="s">
        <v>830</v>
      </c>
      <c r="E12100" s="5" t="str">
        <f t="shared" si="1036"/>
        <v/>
      </c>
      <c r="F12100" s="5" t="str">
        <f t="shared" si="1035"/>
        <v/>
      </c>
      <c r="G12100" s="7">
        <v>58.613</v>
      </c>
      <c r="H12100" s="7">
        <v>65.628</v>
      </c>
      <c r="I12100" s="7">
        <v>74.831999999999994</v>
      </c>
      <c r="J12100" s="7">
        <v>67.569999999999993</v>
      </c>
      <c r="K12100" s="7">
        <v>127.67100000000001</v>
      </c>
      <c r="L12100" s="7">
        <v>114.024</v>
      </c>
      <c r="M12100" s="7">
        <v>89.373999999999995</v>
      </c>
      <c r="N12100" s="7">
        <v>66.881</v>
      </c>
      <c r="O12100" s="7"/>
    </row>
    <row r="12101" spans="1:15" x14ac:dyDescent="0.2">
      <c r="A12101" s="2">
        <v>1</v>
      </c>
      <c r="B12101" s="6" t="s">
        <v>15</v>
      </c>
      <c r="C12101" s="6">
        <v>1</v>
      </c>
      <c r="D12101" s="5" t="s">
        <v>830</v>
      </c>
      <c r="E12101" s="5" t="str">
        <f t="shared" si="1036"/>
        <v/>
      </c>
      <c r="F12101" s="5" t="str">
        <f t="shared" si="1035"/>
        <v/>
      </c>
      <c r="G12101" s="7">
        <v>60.540999999999997</v>
      </c>
      <c r="H12101" s="7">
        <v>70.134</v>
      </c>
      <c r="I12101" s="7">
        <v>86.1</v>
      </c>
      <c r="J12101" s="7">
        <v>69.028999999999996</v>
      </c>
      <c r="K12101" s="7">
        <v>142.21600000000001</v>
      </c>
      <c r="L12101" s="7">
        <v>122.764</v>
      </c>
      <c r="M12101" s="7">
        <v>89.504000000000005</v>
      </c>
      <c r="N12101" s="7">
        <v>77.063000000000002</v>
      </c>
      <c r="O12101" s="7"/>
    </row>
    <row r="12102" spans="1:15" x14ac:dyDescent="0.2">
      <c r="A12102" s="2">
        <v>1</v>
      </c>
      <c r="B12102" s="6" t="s">
        <v>16</v>
      </c>
      <c r="C12102" s="6">
        <v>1</v>
      </c>
      <c r="D12102" s="5" t="s">
        <v>830</v>
      </c>
      <c r="E12102" s="5" t="str">
        <f t="shared" si="1036"/>
        <v/>
      </c>
      <c r="F12102" s="5" t="str">
        <f t="shared" si="1035"/>
        <v/>
      </c>
      <c r="G12102" s="7">
        <v>71.128</v>
      </c>
      <c r="H12102" s="7">
        <v>80.915000000000006</v>
      </c>
      <c r="I12102" s="7">
        <v>97.195999999999998</v>
      </c>
      <c r="J12102" s="7">
        <v>71.421000000000006</v>
      </c>
      <c r="K12102" s="7">
        <v>136.65100000000001</v>
      </c>
      <c r="L12102" s="7">
        <v>120.122</v>
      </c>
      <c r="M12102" s="7">
        <v>79.540999999999997</v>
      </c>
      <c r="N12102" s="7">
        <v>77.311000000000007</v>
      </c>
      <c r="O12102" s="7"/>
    </row>
    <row r="12103" spans="1:15" x14ac:dyDescent="0.2">
      <c r="A12103" s="2">
        <v>1</v>
      </c>
      <c r="B12103" s="6" t="s">
        <v>17</v>
      </c>
      <c r="C12103" s="6">
        <v>1</v>
      </c>
      <c r="D12103" s="5" t="s">
        <v>830</v>
      </c>
      <c r="E12103" s="5" t="str">
        <f t="shared" si="1036"/>
        <v/>
      </c>
      <c r="F12103" s="5" t="str">
        <f t="shared" si="1035"/>
        <v/>
      </c>
      <c r="G12103" s="7">
        <v>74.875</v>
      </c>
      <c r="H12103" s="7">
        <v>83.256</v>
      </c>
      <c r="I12103" s="7">
        <v>100.34699999999999</v>
      </c>
      <c r="J12103" s="7">
        <v>75.962000000000003</v>
      </c>
      <c r="K12103" s="7">
        <v>134.01900000000001</v>
      </c>
      <c r="L12103" s="7">
        <v>120.52800000000001</v>
      </c>
      <c r="M12103" s="7">
        <v>79.265000000000001</v>
      </c>
      <c r="N12103" s="7">
        <v>79.540000000000006</v>
      </c>
      <c r="O12103" s="7"/>
    </row>
    <row r="12104" spans="1:15" x14ac:dyDescent="0.2">
      <c r="A12104" s="2">
        <v>1</v>
      </c>
      <c r="B12104" s="6" t="s">
        <v>18</v>
      </c>
      <c r="C12104" s="6">
        <v>1</v>
      </c>
      <c r="D12104" s="5" t="s">
        <v>830</v>
      </c>
      <c r="E12104" s="5" t="str">
        <f t="shared" si="1036"/>
        <v/>
      </c>
      <c r="F12104" s="5" t="str">
        <f t="shared" ref="F12104:F12167" si="1037">IF(LEN(E12104)=0,"",E12104&amp;B12104)</f>
        <v/>
      </c>
      <c r="G12104" s="7">
        <v>66.807000000000002</v>
      </c>
      <c r="H12104" s="7">
        <v>75.790999999999997</v>
      </c>
      <c r="I12104" s="7">
        <v>91.658000000000001</v>
      </c>
      <c r="J12104" s="7">
        <v>79.489000000000004</v>
      </c>
      <c r="K12104" s="7">
        <v>137.197</v>
      </c>
      <c r="L12104" s="7">
        <v>120.935</v>
      </c>
      <c r="M12104" s="7">
        <v>85.477999999999994</v>
      </c>
      <c r="N12104" s="7">
        <v>78.346999999999994</v>
      </c>
      <c r="O12104" s="7"/>
    </row>
    <row r="12105" spans="1:15" x14ac:dyDescent="0.2">
      <c r="A12105" s="2">
        <v>1</v>
      </c>
      <c r="B12105" s="6" t="s">
        <v>19</v>
      </c>
      <c r="C12105" s="6">
        <v>1</v>
      </c>
      <c r="D12105" s="5" t="s">
        <v>830</v>
      </c>
      <c r="E12105" s="5" t="str">
        <f t="shared" ref="E12105:E12168" si="1038">IF(C12105=0,IF(LEN(D12105)&lt;&gt;3,"",D12105),IF(LEN(D12105)&lt;&gt;4,"",LEFT(D12105,3)))</f>
        <v/>
      </c>
      <c r="F12105" s="5" t="str">
        <f t="shared" si="1037"/>
        <v/>
      </c>
      <c r="G12105" s="7">
        <v>58.978999999999999</v>
      </c>
      <c r="H12105" s="7">
        <v>68.013999999999996</v>
      </c>
      <c r="I12105" s="7">
        <v>84.05</v>
      </c>
      <c r="J12105" s="7">
        <v>82.704999999999998</v>
      </c>
      <c r="K12105" s="7">
        <v>142.50899999999999</v>
      </c>
      <c r="L12105" s="7">
        <v>123.577</v>
      </c>
      <c r="M12105" s="7">
        <v>100.328</v>
      </c>
      <c r="N12105" s="7">
        <v>84.325000000000003</v>
      </c>
      <c r="O12105" s="7"/>
    </row>
    <row r="12106" spans="1:15" x14ac:dyDescent="0.2">
      <c r="A12106" s="2">
        <v>1</v>
      </c>
      <c r="B12106" s="6" t="s">
        <v>20</v>
      </c>
      <c r="C12106" s="6">
        <v>1</v>
      </c>
      <c r="D12106" s="5" t="s">
        <v>830</v>
      </c>
      <c r="E12106" s="5" t="str">
        <f t="shared" si="1038"/>
        <v/>
      </c>
      <c r="F12106" s="5" t="str">
        <f t="shared" si="1037"/>
        <v/>
      </c>
      <c r="G12106" s="7">
        <v>60.033000000000001</v>
      </c>
      <c r="H12106" s="7">
        <v>68.334999999999994</v>
      </c>
      <c r="I12106" s="7">
        <v>82.64</v>
      </c>
      <c r="J12106" s="7">
        <v>84.144000000000005</v>
      </c>
      <c r="K12106" s="7">
        <v>137.65899999999999</v>
      </c>
      <c r="L12106" s="7">
        <v>120.935</v>
      </c>
      <c r="M12106" s="7">
        <v>102.13800000000001</v>
      </c>
      <c r="N12106" s="7">
        <v>84.406999999999996</v>
      </c>
      <c r="O12106" s="7"/>
    </row>
    <row r="12107" spans="1:15" x14ac:dyDescent="0.2">
      <c r="A12107" s="2">
        <v>1</v>
      </c>
      <c r="B12107" s="6" t="s">
        <v>21</v>
      </c>
      <c r="C12107" s="6">
        <v>1</v>
      </c>
      <c r="D12107" s="5" t="s">
        <v>830</v>
      </c>
      <c r="E12107" s="5" t="str">
        <f t="shared" si="1038"/>
        <v/>
      </c>
      <c r="F12107" s="5" t="str">
        <f t="shared" si="1037"/>
        <v/>
      </c>
      <c r="G12107" s="7">
        <v>64.844999999999999</v>
      </c>
      <c r="H12107" s="7">
        <v>72.852000000000004</v>
      </c>
      <c r="I12107" s="7">
        <v>84.105999999999995</v>
      </c>
      <c r="J12107" s="7">
        <v>85.724000000000004</v>
      </c>
      <c r="K12107" s="7">
        <v>129.702</v>
      </c>
      <c r="L12107" s="7">
        <v>115.447</v>
      </c>
      <c r="M12107" s="7">
        <v>99.891999999999996</v>
      </c>
      <c r="N12107" s="7">
        <v>84.015000000000001</v>
      </c>
      <c r="O12107" s="7"/>
    </row>
    <row r="12108" spans="1:15" x14ac:dyDescent="0.2">
      <c r="A12108" s="2">
        <v>1</v>
      </c>
      <c r="B12108" s="6" t="s">
        <v>22</v>
      </c>
      <c r="C12108" s="6">
        <v>1</v>
      </c>
      <c r="D12108" s="5" t="s">
        <v>830</v>
      </c>
      <c r="E12108" s="5" t="str">
        <f t="shared" si="1038"/>
        <v/>
      </c>
      <c r="F12108" s="5" t="str">
        <f t="shared" si="1037"/>
        <v/>
      </c>
      <c r="G12108" s="7">
        <v>73.769000000000005</v>
      </c>
      <c r="H12108" s="7">
        <v>80.738</v>
      </c>
      <c r="I12108" s="7">
        <v>90.256</v>
      </c>
      <c r="J12108" s="7">
        <v>86.608999999999995</v>
      </c>
      <c r="K12108" s="7">
        <v>122.349</v>
      </c>
      <c r="L12108" s="7">
        <v>111.789</v>
      </c>
      <c r="M12108" s="7">
        <v>95.406999999999996</v>
      </c>
      <c r="N12108" s="7">
        <v>86.111000000000004</v>
      </c>
      <c r="O12108" s="7"/>
    </row>
    <row r="12109" spans="1:15" x14ac:dyDescent="0.2">
      <c r="A12109" s="2">
        <v>1</v>
      </c>
      <c r="B12109" s="6" t="s">
        <v>23</v>
      </c>
      <c r="C12109" s="6">
        <v>1</v>
      </c>
      <c r="D12109" s="5" t="s">
        <v>830</v>
      </c>
      <c r="E12109" s="5" t="str">
        <f t="shared" si="1038"/>
        <v/>
      </c>
      <c r="F12109" s="5" t="str">
        <f t="shared" si="1037"/>
        <v/>
      </c>
      <c r="G12109" s="7">
        <v>76.813000000000002</v>
      </c>
      <c r="H12109" s="7">
        <v>82.32</v>
      </c>
      <c r="I12109" s="7">
        <v>91.856999999999999</v>
      </c>
      <c r="J12109" s="7">
        <v>87.527000000000001</v>
      </c>
      <c r="K12109" s="7">
        <v>119.586</v>
      </c>
      <c r="L12109" s="7">
        <v>111.58499999999999</v>
      </c>
      <c r="M12109" s="7">
        <v>96.317999999999998</v>
      </c>
      <c r="N12109" s="7">
        <v>88.474999999999994</v>
      </c>
      <c r="O12109" s="7"/>
    </row>
    <row r="12110" spans="1:15" x14ac:dyDescent="0.2">
      <c r="A12110" s="2">
        <v>1</v>
      </c>
      <c r="B12110" s="6" t="s">
        <v>24</v>
      </c>
      <c r="C12110" s="6">
        <v>1</v>
      </c>
      <c r="D12110" s="5" t="s">
        <v>830</v>
      </c>
      <c r="E12110" s="5" t="str">
        <f t="shared" si="1038"/>
        <v/>
      </c>
      <c r="F12110" s="5" t="str">
        <f t="shared" si="1037"/>
        <v/>
      </c>
      <c r="G12110" s="7">
        <v>73.835999999999999</v>
      </c>
      <c r="H12110" s="7">
        <v>82.26</v>
      </c>
      <c r="I12110" s="7">
        <v>95.301000000000002</v>
      </c>
      <c r="J12110" s="7">
        <v>88.519000000000005</v>
      </c>
      <c r="K12110" s="7">
        <v>129.071</v>
      </c>
      <c r="L12110" s="7">
        <v>115.854</v>
      </c>
      <c r="M12110" s="7">
        <v>104.268</v>
      </c>
      <c r="N12110" s="7">
        <v>99.369</v>
      </c>
      <c r="O12110" s="7"/>
    </row>
    <row r="12111" spans="1:15" x14ac:dyDescent="0.2">
      <c r="A12111" s="2">
        <v>1</v>
      </c>
      <c r="B12111" s="6" t="s">
        <v>25</v>
      </c>
      <c r="C12111" s="6">
        <v>1</v>
      </c>
      <c r="D12111" s="5" t="s">
        <v>830</v>
      </c>
      <c r="E12111" s="5" t="str">
        <f t="shared" si="1038"/>
        <v/>
      </c>
      <c r="F12111" s="5" t="str">
        <f t="shared" si="1037"/>
        <v/>
      </c>
      <c r="G12111" s="7">
        <v>73.040999999999997</v>
      </c>
      <c r="H12111" s="7">
        <v>79.153000000000006</v>
      </c>
      <c r="I12111" s="7">
        <v>89.771000000000001</v>
      </c>
      <c r="J12111" s="7">
        <v>89.790999999999997</v>
      </c>
      <c r="K12111" s="7">
        <v>122.905</v>
      </c>
      <c r="L12111" s="7">
        <v>113.41500000000001</v>
      </c>
      <c r="M12111" s="7">
        <v>113.727</v>
      </c>
      <c r="N12111" s="7">
        <v>102.093</v>
      </c>
      <c r="O12111" s="7"/>
    </row>
    <row r="12112" spans="1:15" x14ac:dyDescent="0.2">
      <c r="A12112" s="2">
        <v>1</v>
      </c>
      <c r="B12112" s="6" t="s">
        <v>26</v>
      </c>
      <c r="C12112" s="6">
        <v>1</v>
      </c>
      <c r="D12112" s="5" t="s">
        <v>830</v>
      </c>
      <c r="E12112" s="5" t="str">
        <f t="shared" si="1038"/>
        <v/>
      </c>
      <c r="F12112" s="5" t="str">
        <f t="shared" si="1037"/>
        <v/>
      </c>
      <c r="G12112" s="7">
        <v>79.650999999999996</v>
      </c>
      <c r="H12112" s="7">
        <v>86.007999999999996</v>
      </c>
      <c r="I12112" s="7">
        <v>95.099000000000004</v>
      </c>
      <c r="J12112" s="7">
        <v>91.756</v>
      </c>
      <c r="K12112" s="7">
        <v>119.39400000000001</v>
      </c>
      <c r="L12112" s="7">
        <v>110.569</v>
      </c>
      <c r="M12112" s="7">
        <v>109.328</v>
      </c>
      <c r="N12112" s="7">
        <v>103.96899999999999</v>
      </c>
      <c r="O12112" s="7"/>
    </row>
    <row r="12113" spans="1:15" x14ac:dyDescent="0.2">
      <c r="A12113" s="2">
        <v>1</v>
      </c>
      <c r="B12113" s="6" t="s">
        <v>27</v>
      </c>
      <c r="C12113" s="6">
        <v>1</v>
      </c>
      <c r="D12113" s="5" t="s">
        <v>830</v>
      </c>
      <c r="E12113" s="5" t="str">
        <f t="shared" si="1038"/>
        <v/>
      </c>
      <c r="F12113" s="5" t="str">
        <f t="shared" si="1037"/>
        <v/>
      </c>
      <c r="G12113" s="7">
        <v>88.021000000000001</v>
      </c>
      <c r="H12113" s="7">
        <v>94.986000000000004</v>
      </c>
      <c r="I12113" s="7">
        <v>102.515</v>
      </c>
      <c r="J12113" s="7">
        <v>93.632999999999996</v>
      </c>
      <c r="K12113" s="7">
        <v>116.468</v>
      </c>
      <c r="L12113" s="7">
        <v>107.92700000000001</v>
      </c>
      <c r="M12113" s="7">
        <v>101.884</v>
      </c>
      <c r="N12113" s="7">
        <v>104.447</v>
      </c>
      <c r="O12113" s="7"/>
    </row>
    <row r="12114" spans="1:15" x14ac:dyDescent="0.2">
      <c r="A12114" s="2">
        <v>1</v>
      </c>
      <c r="B12114" s="6" t="s">
        <v>28</v>
      </c>
      <c r="C12114" s="6">
        <v>1</v>
      </c>
      <c r="D12114" s="5" t="s">
        <v>830</v>
      </c>
      <c r="E12114" s="5" t="str">
        <f t="shared" si="1038"/>
        <v/>
      </c>
      <c r="F12114" s="5" t="str">
        <f t="shared" si="1037"/>
        <v/>
      </c>
      <c r="G12114" s="7">
        <v>95.533000000000001</v>
      </c>
      <c r="H12114" s="7">
        <v>98.165999999999997</v>
      </c>
      <c r="I12114" s="7">
        <v>102.35599999999999</v>
      </c>
      <c r="J12114" s="7">
        <v>97.057000000000002</v>
      </c>
      <c r="K12114" s="7">
        <v>107.142</v>
      </c>
      <c r="L12114" s="7">
        <v>104.268</v>
      </c>
      <c r="M12114" s="7">
        <v>98.176000000000002</v>
      </c>
      <c r="N12114" s="7">
        <v>100.489</v>
      </c>
      <c r="O12114" s="7"/>
    </row>
    <row r="12115" spans="1:15" x14ac:dyDescent="0.2">
      <c r="A12115" s="2">
        <v>1</v>
      </c>
      <c r="B12115" s="6" t="s">
        <v>29</v>
      </c>
      <c r="C12115" s="6">
        <v>1</v>
      </c>
      <c r="D12115" s="5" t="s">
        <v>830</v>
      </c>
      <c r="E12115" s="5" t="str">
        <f t="shared" si="1038"/>
        <v/>
      </c>
      <c r="F12115" s="5" t="str">
        <f t="shared" si="1037"/>
        <v/>
      </c>
      <c r="G12115" s="7">
        <v>100</v>
      </c>
      <c r="H12115" s="7">
        <v>100</v>
      </c>
      <c r="I12115" s="7">
        <v>100</v>
      </c>
      <c r="J12115" s="7">
        <v>100</v>
      </c>
      <c r="K12115" s="7">
        <v>100</v>
      </c>
      <c r="L12115" s="7">
        <v>100</v>
      </c>
      <c r="M12115" s="7">
        <v>100</v>
      </c>
      <c r="N12115" s="7">
        <v>100</v>
      </c>
      <c r="O12115" s="7"/>
    </row>
    <row r="12116" spans="1:15" x14ac:dyDescent="0.2">
      <c r="A12116" s="2">
        <v>1</v>
      </c>
      <c r="B12116" s="6" t="s">
        <v>30</v>
      </c>
      <c r="C12116" s="6">
        <v>1</v>
      </c>
      <c r="D12116" s="5" t="s">
        <v>830</v>
      </c>
      <c r="E12116" s="5" t="str">
        <f t="shared" si="1038"/>
        <v/>
      </c>
      <c r="F12116" s="5" t="str">
        <f t="shared" si="1037"/>
        <v/>
      </c>
      <c r="G12116" s="7">
        <v>82.575000000000003</v>
      </c>
      <c r="H12116" s="7">
        <v>84.069000000000003</v>
      </c>
      <c r="I12116" s="7">
        <v>92.784000000000006</v>
      </c>
      <c r="J12116" s="7">
        <v>102.248</v>
      </c>
      <c r="K12116" s="7">
        <v>112.363</v>
      </c>
      <c r="L12116" s="7">
        <v>110.366</v>
      </c>
      <c r="M12116" s="7">
        <v>130.97499999999999</v>
      </c>
      <c r="N12116" s="7">
        <v>121.523</v>
      </c>
      <c r="O12116" s="7"/>
    </row>
    <row r="12117" spans="1:15" x14ac:dyDescent="0.2">
      <c r="A12117" s="2">
        <v>1</v>
      </c>
      <c r="B12117" s="6" t="s">
        <v>31</v>
      </c>
      <c r="C12117" s="6">
        <v>1</v>
      </c>
      <c r="D12117" s="5" t="s">
        <v>830</v>
      </c>
      <c r="E12117" s="5" t="str">
        <f t="shared" si="1038"/>
        <v/>
      </c>
      <c r="F12117" s="5" t="str">
        <f t="shared" si="1037"/>
        <v/>
      </c>
      <c r="G12117" s="7">
        <v>94.686999999999998</v>
      </c>
      <c r="H12117" s="7">
        <v>86.682000000000002</v>
      </c>
      <c r="I12117" s="7">
        <v>90.558000000000007</v>
      </c>
      <c r="J12117" s="7">
        <v>105.075</v>
      </c>
      <c r="K12117" s="7">
        <v>95.64</v>
      </c>
      <c r="L12117" s="7">
        <v>104.47199999999999</v>
      </c>
      <c r="M12117" s="7">
        <v>133.18899999999999</v>
      </c>
      <c r="N12117" s="7">
        <v>120.613</v>
      </c>
      <c r="O12117" s="7"/>
    </row>
    <row r="12118" spans="1:15" x14ac:dyDescent="0.2">
      <c r="A12118" s="2">
        <v>1</v>
      </c>
      <c r="B12118" s="6" t="s">
        <v>32</v>
      </c>
      <c r="C12118" s="6">
        <v>1</v>
      </c>
      <c r="D12118" s="5" t="s">
        <v>830</v>
      </c>
      <c r="E12118" s="5" t="str">
        <f t="shared" si="1038"/>
        <v/>
      </c>
      <c r="F12118" s="5" t="str">
        <f t="shared" si="1037"/>
        <v/>
      </c>
      <c r="G12118" s="7">
        <v>115.43600000000001</v>
      </c>
      <c r="H12118" s="7">
        <v>99.259</v>
      </c>
      <c r="I12118" s="7">
        <v>88.97</v>
      </c>
      <c r="J12118" s="7">
        <v>107.538</v>
      </c>
      <c r="K12118" s="7">
        <v>77.072999999999993</v>
      </c>
      <c r="L12118" s="7">
        <v>89.634</v>
      </c>
      <c r="M12118" s="7">
        <v>109.1</v>
      </c>
      <c r="N12118" s="7">
        <v>97.066999999999993</v>
      </c>
      <c r="O12118" s="7"/>
    </row>
    <row r="12119" spans="1:15" x14ac:dyDescent="0.2">
      <c r="A12119" s="2">
        <v>1</v>
      </c>
      <c r="B12119" s="6" t="s">
        <v>33</v>
      </c>
      <c r="C12119" s="6">
        <v>1</v>
      </c>
      <c r="D12119" s="5" t="s">
        <v>830</v>
      </c>
      <c r="E12119" s="5" t="str">
        <f t="shared" si="1038"/>
        <v/>
      </c>
      <c r="F12119" s="5" t="str">
        <f t="shared" si="1037"/>
        <v/>
      </c>
      <c r="G12119" s="7">
        <v>99.421000000000006</v>
      </c>
      <c r="H12119" s="7">
        <v>93.028999999999996</v>
      </c>
      <c r="I12119" s="7">
        <v>88.869</v>
      </c>
      <c r="J12119" s="7">
        <v>110.824</v>
      </c>
      <c r="K12119" s="7">
        <v>89.387</v>
      </c>
      <c r="L12119" s="7">
        <v>95.528000000000006</v>
      </c>
      <c r="M12119" s="7">
        <v>128.447</v>
      </c>
      <c r="N12119" s="7">
        <v>114.151</v>
      </c>
      <c r="O12119" s="7"/>
    </row>
    <row r="12120" spans="1:15" x14ac:dyDescent="0.2">
      <c r="A12120" s="2">
        <v>1</v>
      </c>
      <c r="B12120" s="6" t="s">
        <v>34</v>
      </c>
      <c r="C12120" s="6">
        <v>1</v>
      </c>
      <c r="D12120" s="5" t="s">
        <v>830</v>
      </c>
      <c r="E12120" s="5" t="str">
        <f t="shared" si="1038"/>
        <v/>
      </c>
      <c r="F12120" s="5" t="str">
        <f t="shared" si="1037"/>
        <v/>
      </c>
      <c r="G12120" s="7">
        <v>91.054000000000002</v>
      </c>
      <c r="H12120" s="7">
        <v>84.884</v>
      </c>
      <c r="I12120" s="7">
        <v>88.162000000000006</v>
      </c>
      <c r="J12120" s="7">
        <v>114.334</v>
      </c>
      <c r="K12120" s="7">
        <v>96.825000000000003</v>
      </c>
      <c r="L12120" s="7">
        <v>103.86199999999999</v>
      </c>
      <c r="M12120" s="7">
        <v>150.93199999999999</v>
      </c>
      <c r="N12120" s="7">
        <v>133.066</v>
      </c>
      <c r="O12120" s="7"/>
    </row>
    <row r="12121" spans="1:15" x14ac:dyDescent="0.2">
      <c r="A12121" s="2">
        <v>1</v>
      </c>
      <c r="B12121" s="6" t="s">
        <v>35</v>
      </c>
      <c r="C12121" s="6">
        <v>1</v>
      </c>
      <c r="D12121" s="5" t="s">
        <v>830</v>
      </c>
      <c r="E12121" s="5" t="str">
        <f t="shared" si="1038"/>
        <v/>
      </c>
      <c r="F12121" s="5" t="str">
        <f t="shared" si="1037"/>
        <v/>
      </c>
      <c r="G12121" s="7">
        <v>85.944000000000003</v>
      </c>
      <c r="H12121" s="7">
        <v>84.494</v>
      </c>
      <c r="I12121" s="7">
        <v>83.978999999999999</v>
      </c>
      <c r="J12121" s="7">
        <v>119.398</v>
      </c>
      <c r="K12121" s="7">
        <v>97.712999999999994</v>
      </c>
      <c r="L12121" s="7">
        <v>99.39</v>
      </c>
      <c r="M12121" s="7">
        <v>151.37200000000001</v>
      </c>
      <c r="N12121" s="7">
        <v>127.12</v>
      </c>
      <c r="O12121" s="7"/>
    </row>
    <row r="12122" spans="1:15" x14ac:dyDescent="0.2">
      <c r="A12122" s="2">
        <v>1</v>
      </c>
      <c r="B12122" s="6" t="s">
        <v>36</v>
      </c>
      <c r="C12122" s="6">
        <v>1</v>
      </c>
      <c r="D12122" s="5" t="s">
        <v>830</v>
      </c>
      <c r="E12122" s="5" t="str">
        <f t="shared" si="1038"/>
        <v/>
      </c>
      <c r="F12122" s="5" t="str">
        <f t="shared" si="1037"/>
        <v/>
      </c>
      <c r="G12122" s="7">
        <v>92.088999999999999</v>
      </c>
      <c r="H12122" s="7">
        <v>88.817999999999998</v>
      </c>
      <c r="I12122" s="7">
        <v>79.971999999999994</v>
      </c>
      <c r="J12122" s="7">
        <v>122.913</v>
      </c>
      <c r="K12122" s="7">
        <v>86.841999999999999</v>
      </c>
      <c r="L12122" s="7">
        <v>90.040999999999997</v>
      </c>
      <c r="M12122" s="7">
        <v>139.21899999999999</v>
      </c>
      <c r="N12122" s="7">
        <v>111.336</v>
      </c>
      <c r="O12122" s="7"/>
    </row>
    <row r="12123" spans="1:15" x14ac:dyDescent="0.2">
      <c r="A12123" s="2">
        <v>1</v>
      </c>
      <c r="B12123" s="6" t="s">
        <v>37</v>
      </c>
      <c r="C12123" s="6">
        <v>1</v>
      </c>
      <c r="D12123" s="5" t="s">
        <v>830</v>
      </c>
      <c r="E12123" s="5" t="str">
        <f t="shared" si="1038"/>
        <v/>
      </c>
      <c r="F12123" s="5" t="str">
        <f t="shared" si="1037"/>
        <v/>
      </c>
      <c r="G12123" s="7">
        <v>91.903999999999996</v>
      </c>
      <c r="H12123" s="7">
        <v>90.834000000000003</v>
      </c>
      <c r="I12123" s="7">
        <v>83.08</v>
      </c>
      <c r="J12123" s="7">
        <v>125.68</v>
      </c>
      <c r="K12123" s="7">
        <v>90.399000000000001</v>
      </c>
      <c r="L12123" s="7">
        <v>91.462999999999994</v>
      </c>
      <c r="M12123" s="7">
        <v>131.59299999999999</v>
      </c>
      <c r="N12123" s="7">
        <v>109.327</v>
      </c>
      <c r="O12123" s="7"/>
    </row>
    <row r="12124" spans="1:15" x14ac:dyDescent="0.2">
      <c r="A12124" s="2">
        <v>0</v>
      </c>
      <c r="B12124" s="5" t="s">
        <v>829</v>
      </c>
      <c r="C12124" s="6" t="s">
        <v>0</v>
      </c>
      <c r="E12124" s="5" t="str">
        <f t="shared" si="1038"/>
        <v/>
      </c>
      <c r="F12124" s="5" t="str">
        <f t="shared" si="1037"/>
        <v/>
      </c>
    </row>
    <row r="12125" spans="1:15" x14ac:dyDescent="0.2">
      <c r="A12125" s="2">
        <v>1</v>
      </c>
      <c r="B12125" s="6" t="s">
        <v>13</v>
      </c>
      <c r="C12125" s="6">
        <v>1</v>
      </c>
      <c r="D12125" s="5" t="s">
        <v>831</v>
      </c>
      <c r="E12125" s="5" t="str">
        <f t="shared" si="1038"/>
        <v/>
      </c>
      <c r="F12125" s="5" t="str">
        <f t="shared" si="1037"/>
        <v/>
      </c>
      <c r="G12125" s="7">
        <v>58.613</v>
      </c>
      <c r="H12125" s="7">
        <v>65.628</v>
      </c>
      <c r="I12125" s="7">
        <v>74.831999999999994</v>
      </c>
      <c r="J12125" s="7">
        <v>67.569999999999993</v>
      </c>
      <c r="K12125" s="7">
        <v>127.67100000000001</v>
      </c>
      <c r="L12125" s="7">
        <v>114.024</v>
      </c>
      <c r="M12125" s="7">
        <v>89.373999999999995</v>
      </c>
      <c r="N12125" s="7">
        <v>66.881</v>
      </c>
      <c r="O12125" s="7"/>
    </row>
    <row r="12126" spans="1:15" x14ac:dyDescent="0.2">
      <c r="A12126" s="2">
        <v>1</v>
      </c>
      <c r="B12126" s="6" t="s">
        <v>15</v>
      </c>
      <c r="C12126" s="6">
        <v>1</v>
      </c>
      <c r="D12126" s="5" t="s">
        <v>831</v>
      </c>
      <c r="E12126" s="5" t="str">
        <f t="shared" si="1038"/>
        <v/>
      </c>
      <c r="F12126" s="5" t="str">
        <f t="shared" si="1037"/>
        <v/>
      </c>
      <c r="G12126" s="7">
        <v>60.540999999999997</v>
      </c>
      <c r="H12126" s="7">
        <v>70.134</v>
      </c>
      <c r="I12126" s="7">
        <v>86.1</v>
      </c>
      <c r="J12126" s="7">
        <v>69.028999999999996</v>
      </c>
      <c r="K12126" s="7">
        <v>142.21600000000001</v>
      </c>
      <c r="L12126" s="7">
        <v>122.764</v>
      </c>
      <c r="M12126" s="7">
        <v>89.504000000000005</v>
      </c>
      <c r="N12126" s="7">
        <v>77.063000000000002</v>
      </c>
      <c r="O12126" s="7"/>
    </row>
    <row r="12127" spans="1:15" x14ac:dyDescent="0.2">
      <c r="A12127" s="2">
        <v>1</v>
      </c>
      <c r="B12127" s="6" t="s">
        <v>16</v>
      </c>
      <c r="C12127" s="6">
        <v>1</v>
      </c>
      <c r="D12127" s="5" t="s">
        <v>831</v>
      </c>
      <c r="E12127" s="5" t="str">
        <f t="shared" si="1038"/>
        <v/>
      </c>
      <c r="F12127" s="5" t="str">
        <f t="shared" si="1037"/>
        <v/>
      </c>
      <c r="G12127" s="7">
        <v>71.128</v>
      </c>
      <c r="H12127" s="7">
        <v>80.915000000000006</v>
      </c>
      <c r="I12127" s="7">
        <v>97.195999999999998</v>
      </c>
      <c r="J12127" s="7">
        <v>71.421000000000006</v>
      </c>
      <c r="K12127" s="7">
        <v>136.65100000000001</v>
      </c>
      <c r="L12127" s="7">
        <v>120.122</v>
      </c>
      <c r="M12127" s="7">
        <v>79.540999999999997</v>
      </c>
      <c r="N12127" s="7">
        <v>77.311000000000007</v>
      </c>
      <c r="O12127" s="7"/>
    </row>
    <row r="12128" spans="1:15" x14ac:dyDescent="0.2">
      <c r="A12128" s="2">
        <v>1</v>
      </c>
      <c r="B12128" s="6" t="s">
        <v>17</v>
      </c>
      <c r="C12128" s="6">
        <v>1</v>
      </c>
      <c r="D12128" s="5" t="s">
        <v>831</v>
      </c>
      <c r="E12128" s="5" t="str">
        <f t="shared" si="1038"/>
        <v/>
      </c>
      <c r="F12128" s="5" t="str">
        <f t="shared" si="1037"/>
        <v/>
      </c>
      <c r="G12128" s="7">
        <v>74.875</v>
      </c>
      <c r="H12128" s="7">
        <v>83.256</v>
      </c>
      <c r="I12128" s="7">
        <v>100.34699999999999</v>
      </c>
      <c r="J12128" s="7">
        <v>75.962000000000003</v>
      </c>
      <c r="K12128" s="7">
        <v>134.01900000000001</v>
      </c>
      <c r="L12128" s="7">
        <v>120.52800000000001</v>
      </c>
      <c r="M12128" s="7">
        <v>79.265000000000001</v>
      </c>
      <c r="N12128" s="7">
        <v>79.540000000000006</v>
      </c>
      <c r="O12128" s="7"/>
    </row>
    <row r="12129" spans="1:15" x14ac:dyDescent="0.2">
      <c r="A12129" s="2">
        <v>1</v>
      </c>
      <c r="B12129" s="6" t="s">
        <v>18</v>
      </c>
      <c r="C12129" s="6">
        <v>1</v>
      </c>
      <c r="D12129" s="5" t="s">
        <v>831</v>
      </c>
      <c r="E12129" s="5" t="str">
        <f t="shared" si="1038"/>
        <v/>
      </c>
      <c r="F12129" s="5" t="str">
        <f t="shared" si="1037"/>
        <v/>
      </c>
      <c r="G12129" s="7">
        <v>66.807000000000002</v>
      </c>
      <c r="H12129" s="7">
        <v>75.790999999999997</v>
      </c>
      <c r="I12129" s="7">
        <v>91.658000000000001</v>
      </c>
      <c r="J12129" s="7">
        <v>79.489000000000004</v>
      </c>
      <c r="K12129" s="7">
        <v>137.197</v>
      </c>
      <c r="L12129" s="7">
        <v>120.935</v>
      </c>
      <c r="M12129" s="7">
        <v>85.477999999999994</v>
      </c>
      <c r="N12129" s="7">
        <v>78.346999999999994</v>
      </c>
      <c r="O12129" s="7"/>
    </row>
    <row r="12130" spans="1:15" x14ac:dyDescent="0.2">
      <c r="A12130" s="2">
        <v>1</v>
      </c>
      <c r="B12130" s="6" t="s">
        <v>19</v>
      </c>
      <c r="C12130" s="6">
        <v>1</v>
      </c>
      <c r="D12130" s="5" t="s">
        <v>831</v>
      </c>
      <c r="E12130" s="5" t="str">
        <f t="shared" si="1038"/>
        <v/>
      </c>
      <c r="F12130" s="5" t="str">
        <f t="shared" si="1037"/>
        <v/>
      </c>
      <c r="G12130" s="7">
        <v>58.978999999999999</v>
      </c>
      <c r="H12130" s="7">
        <v>68.013999999999996</v>
      </c>
      <c r="I12130" s="7">
        <v>84.05</v>
      </c>
      <c r="J12130" s="7">
        <v>82.704999999999998</v>
      </c>
      <c r="K12130" s="7">
        <v>142.50899999999999</v>
      </c>
      <c r="L12130" s="7">
        <v>123.577</v>
      </c>
      <c r="M12130" s="7">
        <v>100.328</v>
      </c>
      <c r="N12130" s="7">
        <v>84.325000000000003</v>
      </c>
      <c r="O12130" s="7"/>
    </row>
    <row r="12131" spans="1:15" x14ac:dyDescent="0.2">
      <c r="A12131" s="2">
        <v>1</v>
      </c>
      <c r="B12131" s="6" t="s">
        <v>20</v>
      </c>
      <c r="C12131" s="6">
        <v>1</v>
      </c>
      <c r="D12131" s="5" t="s">
        <v>831</v>
      </c>
      <c r="E12131" s="5" t="str">
        <f t="shared" si="1038"/>
        <v/>
      </c>
      <c r="F12131" s="5" t="str">
        <f t="shared" si="1037"/>
        <v/>
      </c>
      <c r="G12131" s="7">
        <v>60.033000000000001</v>
      </c>
      <c r="H12131" s="7">
        <v>68.334999999999994</v>
      </c>
      <c r="I12131" s="7">
        <v>82.64</v>
      </c>
      <c r="J12131" s="7">
        <v>84.144000000000005</v>
      </c>
      <c r="K12131" s="7">
        <v>137.65899999999999</v>
      </c>
      <c r="L12131" s="7">
        <v>120.935</v>
      </c>
      <c r="M12131" s="7">
        <v>102.13800000000001</v>
      </c>
      <c r="N12131" s="7">
        <v>84.406999999999996</v>
      </c>
      <c r="O12131" s="7"/>
    </row>
    <row r="12132" spans="1:15" x14ac:dyDescent="0.2">
      <c r="A12132" s="2">
        <v>1</v>
      </c>
      <c r="B12132" s="6" t="s">
        <v>21</v>
      </c>
      <c r="C12132" s="6">
        <v>1</v>
      </c>
      <c r="D12132" s="5" t="s">
        <v>831</v>
      </c>
      <c r="E12132" s="5" t="str">
        <f t="shared" si="1038"/>
        <v/>
      </c>
      <c r="F12132" s="5" t="str">
        <f t="shared" si="1037"/>
        <v/>
      </c>
      <c r="G12132" s="7">
        <v>64.844999999999999</v>
      </c>
      <c r="H12132" s="7">
        <v>72.852000000000004</v>
      </c>
      <c r="I12132" s="7">
        <v>84.105999999999995</v>
      </c>
      <c r="J12132" s="7">
        <v>85.724000000000004</v>
      </c>
      <c r="K12132" s="7">
        <v>129.702</v>
      </c>
      <c r="L12132" s="7">
        <v>115.447</v>
      </c>
      <c r="M12132" s="7">
        <v>99.891999999999996</v>
      </c>
      <c r="N12132" s="7">
        <v>84.015000000000001</v>
      </c>
      <c r="O12132" s="7"/>
    </row>
    <row r="12133" spans="1:15" x14ac:dyDescent="0.2">
      <c r="A12133" s="2">
        <v>1</v>
      </c>
      <c r="B12133" s="6" t="s">
        <v>22</v>
      </c>
      <c r="C12133" s="6">
        <v>1</v>
      </c>
      <c r="D12133" s="5" t="s">
        <v>831</v>
      </c>
      <c r="E12133" s="5" t="str">
        <f t="shared" si="1038"/>
        <v/>
      </c>
      <c r="F12133" s="5" t="str">
        <f t="shared" si="1037"/>
        <v/>
      </c>
      <c r="G12133" s="7">
        <v>73.769000000000005</v>
      </c>
      <c r="H12133" s="7">
        <v>80.738</v>
      </c>
      <c r="I12133" s="7">
        <v>90.256</v>
      </c>
      <c r="J12133" s="7">
        <v>86.608999999999995</v>
      </c>
      <c r="K12133" s="7">
        <v>122.349</v>
      </c>
      <c r="L12133" s="7">
        <v>111.789</v>
      </c>
      <c r="M12133" s="7">
        <v>95.406999999999996</v>
      </c>
      <c r="N12133" s="7">
        <v>86.111000000000004</v>
      </c>
      <c r="O12133" s="7"/>
    </row>
    <row r="12134" spans="1:15" x14ac:dyDescent="0.2">
      <c r="A12134" s="2">
        <v>1</v>
      </c>
      <c r="B12134" s="6" t="s">
        <v>23</v>
      </c>
      <c r="C12134" s="6">
        <v>1</v>
      </c>
      <c r="D12134" s="5" t="s">
        <v>831</v>
      </c>
      <c r="E12134" s="5" t="str">
        <f t="shared" si="1038"/>
        <v/>
      </c>
      <c r="F12134" s="5" t="str">
        <f t="shared" si="1037"/>
        <v/>
      </c>
      <c r="G12134" s="7">
        <v>76.813000000000002</v>
      </c>
      <c r="H12134" s="7">
        <v>82.32</v>
      </c>
      <c r="I12134" s="7">
        <v>91.856999999999999</v>
      </c>
      <c r="J12134" s="7">
        <v>87.527000000000001</v>
      </c>
      <c r="K12134" s="7">
        <v>119.586</v>
      </c>
      <c r="L12134" s="7">
        <v>111.58499999999999</v>
      </c>
      <c r="M12134" s="7">
        <v>96.317999999999998</v>
      </c>
      <c r="N12134" s="7">
        <v>88.474999999999994</v>
      </c>
      <c r="O12134" s="7"/>
    </row>
    <row r="12135" spans="1:15" x14ac:dyDescent="0.2">
      <c r="A12135" s="2">
        <v>1</v>
      </c>
      <c r="B12135" s="6" t="s">
        <v>24</v>
      </c>
      <c r="C12135" s="6">
        <v>1</v>
      </c>
      <c r="D12135" s="5" t="s">
        <v>831</v>
      </c>
      <c r="E12135" s="5" t="str">
        <f t="shared" si="1038"/>
        <v/>
      </c>
      <c r="F12135" s="5" t="str">
        <f t="shared" si="1037"/>
        <v/>
      </c>
      <c r="G12135" s="7">
        <v>73.835999999999999</v>
      </c>
      <c r="H12135" s="7">
        <v>82.26</v>
      </c>
      <c r="I12135" s="7">
        <v>95.301000000000002</v>
      </c>
      <c r="J12135" s="7">
        <v>88.519000000000005</v>
      </c>
      <c r="K12135" s="7">
        <v>129.071</v>
      </c>
      <c r="L12135" s="7">
        <v>115.854</v>
      </c>
      <c r="M12135" s="7">
        <v>104.268</v>
      </c>
      <c r="N12135" s="7">
        <v>99.369</v>
      </c>
      <c r="O12135" s="7"/>
    </row>
    <row r="12136" spans="1:15" x14ac:dyDescent="0.2">
      <c r="A12136" s="2">
        <v>1</v>
      </c>
      <c r="B12136" s="6" t="s">
        <v>25</v>
      </c>
      <c r="C12136" s="6">
        <v>1</v>
      </c>
      <c r="D12136" s="5" t="s">
        <v>831</v>
      </c>
      <c r="E12136" s="5" t="str">
        <f t="shared" si="1038"/>
        <v/>
      </c>
      <c r="F12136" s="5" t="str">
        <f t="shared" si="1037"/>
        <v/>
      </c>
      <c r="G12136" s="7">
        <v>73.040999999999997</v>
      </c>
      <c r="H12136" s="7">
        <v>79.153000000000006</v>
      </c>
      <c r="I12136" s="7">
        <v>89.771000000000001</v>
      </c>
      <c r="J12136" s="7">
        <v>89.790999999999997</v>
      </c>
      <c r="K12136" s="7">
        <v>122.905</v>
      </c>
      <c r="L12136" s="7">
        <v>113.41500000000001</v>
      </c>
      <c r="M12136" s="7">
        <v>113.727</v>
      </c>
      <c r="N12136" s="7">
        <v>102.093</v>
      </c>
      <c r="O12136" s="7"/>
    </row>
    <row r="12137" spans="1:15" x14ac:dyDescent="0.2">
      <c r="A12137" s="2">
        <v>1</v>
      </c>
      <c r="B12137" s="6" t="s">
        <v>26</v>
      </c>
      <c r="C12137" s="6">
        <v>1</v>
      </c>
      <c r="D12137" s="5" t="s">
        <v>831</v>
      </c>
      <c r="E12137" s="5" t="str">
        <f t="shared" si="1038"/>
        <v/>
      </c>
      <c r="F12137" s="5" t="str">
        <f t="shared" si="1037"/>
        <v/>
      </c>
      <c r="G12137" s="7">
        <v>79.650999999999996</v>
      </c>
      <c r="H12137" s="7">
        <v>86.007999999999996</v>
      </c>
      <c r="I12137" s="7">
        <v>95.099000000000004</v>
      </c>
      <c r="J12137" s="7">
        <v>91.756</v>
      </c>
      <c r="K12137" s="7">
        <v>119.39400000000001</v>
      </c>
      <c r="L12137" s="7">
        <v>110.569</v>
      </c>
      <c r="M12137" s="7">
        <v>109.328</v>
      </c>
      <c r="N12137" s="7">
        <v>103.96899999999999</v>
      </c>
      <c r="O12137" s="7"/>
    </row>
    <row r="12138" spans="1:15" x14ac:dyDescent="0.2">
      <c r="A12138" s="2">
        <v>1</v>
      </c>
      <c r="B12138" s="6" t="s">
        <v>27</v>
      </c>
      <c r="C12138" s="6">
        <v>1</v>
      </c>
      <c r="D12138" s="5" t="s">
        <v>831</v>
      </c>
      <c r="E12138" s="5" t="str">
        <f t="shared" si="1038"/>
        <v/>
      </c>
      <c r="F12138" s="5" t="str">
        <f t="shared" si="1037"/>
        <v/>
      </c>
      <c r="G12138" s="7">
        <v>88.021000000000001</v>
      </c>
      <c r="H12138" s="7">
        <v>94.986000000000004</v>
      </c>
      <c r="I12138" s="7">
        <v>102.515</v>
      </c>
      <c r="J12138" s="7">
        <v>93.632999999999996</v>
      </c>
      <c r="K12138" s="7">
        <v>116.468</v>
      </c>
      <c r="L12138" s="7">
        <v>107.92700000000001</v>
      </c>
      <c r="M12138" s="7">
        <v>101.884</v>
      </c>
      <c r="N12138" s="7">
        <v>104.447</v>
      </c>
      <c r="O12138" s="7"/>
    </row>
    <row r="12139" spans="1:15" x14ac:dyDescent="0.2">
      <c r="A12139" s="2">
        <v>1</v>
      </c>
      <c r="B12139" s="6" t="s">
        <v>28</v>
      </c>
      <c r="C12139" s="6">
        <v>1</v>
      </c>
      <c r="D12139" s="5" t="s">
        <v>831</v>
      </c>
      <c r="E12139" s="5" t="str">
        <f t="shared" si="1038"/>
        <v/>
      </c>
      <c r="F12139" s="5" t="str">
        <f t="shared" si="1037"/>
        <v/>
      </c>
      <c r="G12139" s="7">
        <v>95.533000000000001</v>
      </c>
      <c r="H12139" s="7">
        <v>98.165999999999997</v>
      </c>
      <c r="I12139" s="7">
        <v>102.35599999999999</v>
      </c>
      <c r="J12139" s="7">
        <v>97.057000000000002</v>
      </c>
      <c r="K12139" s="7">
        <v>107.142</v>
      </c>
      <c r="L12139" s="7">
        <v>104.268</v>
      </c>
      <c r="M12139" s="7">
        <v>98.176000000000002</v>
      </c>
      <c r="N12139" s="7">
        <v>100.489</v>
      </c>
      <c r="O12139" s="7"/>
    </row>
    <row r="12140" spans="1:15" x14ac:dyDescent="0.2">
      <c r="A12140" s="2">
        <v>1</v>
      </c>
      <c r="B12140" s="6" t="s">
        <v>29</v>
      </c>
      <c r="C12140" s="6">
        <v>1</v>
      </c>
      <c r="D12140" s="5" t="s">
        <v>831</v>
      </c>
      <c r="E12140" s="5" t="str">
        <f t="shared" si="1038"/>
        <v/>
      </c>
      <c r="F12140" s="5" t="str">
        <f t="shared" si="1037"/>
        <v/>
      </c>
      <c r="G12140" s="7">
        <v>100</v>
      </c>
      <c r="H12140" s="7">
        <v>100</v>
      </c>
      <c r="I12140" s="7">
        <v>100</v>
      </c>
      <c r="J12140" s="7">
        <v>100</v>
      </c>
      <c r="K12140" s="7">
        <v>100</v>
      </c>
      <c r="L12140" s="7">
        <v>100</v>
      </c>
      <c r="M12140" s="7">
        <v>100</v>
      </c>
      <c r="N12140" s="7">
        <v>100</v>
      </c>
      <c r="O12140" s="7"/>
    </row>
    <row r="12141" spans="1:15" x14ac:dyDescent="0.2">
      <c r="A12141" s="2">
        <v>1</v>
      </c>
      <c r="B12141" s="6" t="s">
        <v>30</v>
      </c>
      <c r="C12141" s="6">
        <v>1</v>
      </c>
      <c r="D12141" s="5" t="s">
        <v>831</v>
      </c>
      <c r="E12141" s="5" t="str">
        <f t="shared" si="1038"/>
        <v/>
      </c>
      <c r="F12141" s="5" t="str">
        <f t="shared" si="1037"/>
        <v/>
      </c>
      <c r="G12141" s="7">
        <v>82.575000000000003</v>
      </c>
      <c r="H12141" s="7">
        <v>84.069000000000003</v>
      </c>
      <c r="I12141" s="7">
        <v>92.784000000000006</v>
      </c>
      <c r="J12141" s="7">
        <v>102.248</v>
      </c>
      <c r="K12141" s="7">
        <v>112.363</v>
      </c>
      <c r="L12141" s="7">
        <v>110.366</v>
      </c>
      <c r="M12141" s="7">
        <v>130.97499999999999</v>
      </c>
      <c r="N12141" s="7">
        <v>121.523</v>
      </c>
      <c r="O12141" s="7"/>
    </row>
    <row r="12142" spans="1:15" x14ac:dyDescent="0.2">
      <c r="A12142" s="2">
        <v>1</v>
      </c>
      <c r="B12142" s="6" t="s">
        <v>31</v>
      </c>
      <c r="C12142" s="6">
        <v>1</v>
      </c>
      <c r="D12142" s="5" t="s">
        <v>831</v>
      </c>
      <c r="E12142" s="5" t="str">
        <f t="shared" si="1038"/>
        <v/>
      </c>
      <c r="F12142" s="5" t="str">
        <f t="shared" si="1037"/>
        <v/>
      </c>
      <c r="G12142" s="7">
        <v>94.686999999999998</v>
      </c>
      <c r="H12142" s="7">
        <v>86.682000000000002</v>
      </c>
      <c r="I12142" s="7">
        <v>90.558000000000007</v>
      </c>
      <c r="J12142" s="7">
        <v>105.075</v>
      </c>
      <c r="K12142" s="7">
        <v>95.64</v>
      </c>
      <c r="L12142" s="7">
        <v>104.47199999999999</v>
      </c>
      <c r="M12142" s="7">
        <v>133.18899999999999</v>
      </c>
      <c r="N12142" s="7">
        <v>120.613</v>
      </c>
      <c r="O12142" s="7"/>
    </row>
    <row r="12143" spans="1:15" x14ac:dyDescent="0.2">
      <c r="A12143" s="2">
        <v>1</v>
      </c>
      <c r="B12143" s="6" t="s">
        <v>32</v>
      </c>
      <c r="C12143" s="6">
        <v>1</v>
      </c>
      <c r="D12143" s="5" t="s">
        <v>831</v>
      </c>
      <c r="E12143" s="5" t="str">
        <f t="shared" si="1038"/>
        <v/>
      </c>
      <c r="F12143" s="5" t="str">
        <f t="shared" si="1037"/>
        <v/>
      </c>
      <c r="G12143" s="7">
        <v>115.43600000000001</v>
      </c>
      <c r="H12143" s="7">
        <v>99.259</v>
      </c>
      <c r="I12143" s="7">
        <v>88.97</v>
      </c>
      <c r="J12143" s="7">
        <v>107.538</v>
      </c>
      <c r="K12143" s="7">
        <v>77.072999999999993</v>
      </c>
      <c r="L12143" s="7">
        <v>89.634</v>
      </c>
      <c r="M12143" s="7">
        <v>109.1</v>
      </c>
      <c r="N12143" s="7">
        <v>97.066999999999993</v>
      </c>
      <c r="O12143" s="7"/>
    </row>
    <row r="12144" spans="1:15" x14ac:dyDescent="0.2">
      <c r="A12144" s="2">
        <v>1</v>
      </c>
      <c r="B12144" s="6" t="s">
        <v>33</v>
      </c>
      <c r="C12144" s="6">
        <v>1</v>
      </c>
      <c r="D12144" s="5" t="s">
        <v>831</v>
      </c>
      <c r="E12144" s="5" t="str">
        <f t="shared" si="1038"/>
        <v/>
      </c>
      <c r="F12144" s="5" t="str">
        <f t="shared" si="1037"/>
        <v/>
      </c>
      <c r="G12144" s="7">
        <v>99.421000000000006</v>
      </c>
      <c r="H12144" s="7">
        <v>93.028999999999996</v>
      </c>
      <c r="I12144" s="7">
        <v>88.869</v>
      </c>
      <c r="J12144" s="7">
        <v>110.824</v>
      </c>
      <c r="K12144" s="7">
        <v>89.387</v>
      </c>
      <c r="L12144" s="7">
        <v>95.528000000000006</v>
      </c>
      <c r="M12144" s="7">
        <v>128.447</v>
      </c>
      <c r="N12144" s="7">
        <v>114.151</v>
      </c>
      <c r="O12144" s="7"/>
    </row>
    <row r="12145" spans="1:15" x14ac:dyDescent="0.2">
      <c r="A12145" s="2">
        <v>1</v>
      </c>
      <c r="B12145" s="6" t="s">
        <v>34</v>
      </c>
      <c r="C12145" s="6">
        <v>1</v>
      </c>
      <c r="D12145" s="5" t="s">
        <v>831</v>
      </c>
      <c r="E12145" s="5" t="str">
        <f t="shared" si="1038"/>
        <v/>
      </c>
      <c r="F12145" s="5" t="str">
        <f t="shared" si="1037"/>
        <v/>
      </c>
      <c r="G12145" s="7">
        <v>91.054000000000002</v>
      </c>
      <c r="H12145" s="7">
        <v>84.884</v>
      </c>
      <c r="I12145" s="7">
        <v>88.162000000000006</v>
      </c>
      <c r="J12145" s="7">
        <v>114.334</v>
      </c>
      <c r="K12145" s="7">
        <v>96.825000000000003</v>
      </c>
      <c r="L12145" s="7">
        <v>103.86199999999999</v>
      </c>
      <c r="M12145" s="7">
        <v>150.93199999999999</v>
      </c>
      <c r="N12145" s="7">
        <v>133.066</v>
      </c>
      <c r="O12145" s="7"/>
    </row>
    <row r="12146" spans="1:15" x14ac:dyDescent="0.2">
      <c r="A12146" s="2">
        <v>1</v>
      </c>
      <c r="B12146" s="6" t="s">
        <v>35</v>
      </c>
      <c r="C12146" s="6">
        <v>1</v>
      </c>
      <c r="D12146" s="5" t="s">
        <v>831</v>
      </c>
      <c r="E12146" s="5" t="str">
        <f t="shared" si="1038"/>
        <v/>
      </c>
      <c r="F12146" s="5" t="str">
        <f t="shared" si="1037"/>
        <v/>
      </c>
      <c r="G12146" s="7">
        <v>85.944000000000003</v>
      </c>
      <c r="H12146" s="7">
        <v>84.494</v>
      </c>
      <c r="I12146" s="7">
        <v>83.978999999999999</v>
      </c>
      <c r="J12146" s="7">
        <v>119.398</v>
      </c>
      <c r="K12146" s="7">
        <v>97.712999999999994</v>
      </c>
      <c r="L12146" s="7">
        <v>99.39</v>
      </c>
      <c r="M12146" s="7">
        <v>151.37200000000001</v>
      </c>
      <c r="N12146" s="7">
        <v>127.12</v>
      </c>
      <c r="O12146" s="7"/>
    </row>
    <row r="12147" spans="1:15" x14ac:dyDescent="0.2">
      <c r="A12147" s="2">
        <v>1</v>
      </c>
      <c r="B12147" s="6" t="s">
        <v>36</v>
      </c>
      <c r="C12147" s="6">
        <v>1</v>
      </c>
      <c r="D12147" s="5" t="s">
        <v>831</v>
      </c>
      <c r="E12147" s="5" t="str">
        <f t="shared" si="1038"/>
        <v/>
      </c>
      <c r="F12147" s="5" t="str">
        <f t="shared" si="1037"/>
        <v/>
      </c>
      <c r="G12147" s="7">
        <v>92.088999999999999</v>
      </c>
      <c r="H12147" s="7">
        <v>88.817999999999998</v>
      </c>
      <c r="I12147" s="7">
        <v>79.971999999999994</v>
      </c>
      <c r="J12147" s="7">
        <v>122.913</v>
      </c>
      <c r="K12147" s="7">
        <v>86.841999999999999</v>
      </c>
      <c r="L12147" s="7">
        <v>90.040999999999997</v>
      </c>
      <c r="M12147" s="7">
        <v>139.21899999999999</v>
      </c>
      <c r="N12147" s="7">
        <v>111.336</v>
      </c>
      <c r="O12147" s="7"/>
    </row>
    <row r="12148" spans="1:15" x14ac:dyDescent="0.2">
      <c r="A12148" s="2">
        <v>1</v>
      </c>
      <c r="B12148" s="6" t="s">
        <v>37</v>
      </c>
      <c r="C12148" s="6">
        <v>1</v>
      </c>
      <c r="D12148" s="5" t="s">
        <v>831</v>
      </c>
      <c r="E12148" s="5" t="str">
        <f t="shared" si="1038"/>
        <v/>
      </c>
      <c r="F12148" s="5" t="str">
        <f t="shared" si="1037"/>
        <v/>
      </c>
      <c r="G12148" s="7">
        <v>91.903999999999996</v>
      </c>
      <c r="H12148" s="7">
        <v>90.834000000000003</v>
      </c>
      <c r="I12148" s="7">
        <v>83.08</v>
      </c>
      <c r="J12148" s="7">
        <v>125.68</v>
      </c>
      <c r="K12148" s="7">
        <v>90.399000000000001</v>
      </c>
      <c r="L12148" s="7">
        <v>91.462999999999994</v>
      </c>
      <c r="M12148" s="7">
        <v>131.59299999999999</v>
      </c>
      <c r="N12148" s="7">
        <v>109.327</v>
      </c>
      <c r="O12148" s="7"/>
    </row>
    <row r="12149" spans="1:15" x14ac:dyDescent="0.2">
      <c r="A12149" s="2">
        <v>0</v>
      </c>
      <c r="B12149" s="5" t="s">
        <v>832</v>
      </c>
      <c r="C12149" s="6" t="s">
        <v>0</v>
      </c>
      <c r="E12149" s="5" t="str">
        <f t="shared" si="1038"/>
        <v/>
      </c>
      <c r="F12149" s="5" t="str">
        <f t="shared" si="1037"/>
        <v/>
      </c>
    </row>
    <row r="12150" spans="1:15" x14ac:dyDescent="0.2">
      <c r="A12150" s="2">
        <v>1</v>
      </c>
      <c r="B12150" s="6" t="s">
        <v>13</v>
      </c>
      <c r="C12150" s="6">
        <v>1</v>
      </c>
      <c r="D12150" s="5" t="s">
        <v>833</v>
      </c>
      <c r="E12150" s="5" t="str">
        <f t="shared" si="1038"/>
        <v/>
      </c>
      <c r="F12150" s="5" t="str">
        <f t="shared" si="1037"/>
        <v/>
      </c>
      <c r="G12150" s="7">
        <v>90.703000000000003</v>
      </c>
      <c r="H12150" s="7">
        <v>95.043999999999997</v>
      </c>
      <c r="I12150" s="7">
        <v>101.465</v>
      </c>
      <c r="J12150" s="7">
        <v>64.875</v>
      </c>
      <c r="K12150" s="7">
        <v>111.86499999999999</v>
      </c>
      <c r="L12150" s="7">
        <v>106.756</v>
      </c>
      <c r="M12150" s="7">
        <v>73.613</v>
      </c>
      <c r="N12150" s="7">
        <v>74.691999999999993</v>
      </c>
      <c r="O12150" s="7"/>
    </row>
    <row r="12151" spans="1:15" x14ac:dyDescent="0.2">
      <c r="A12151" s="2">
        <v>1</v>
      </c>
      <c r="B12151" s="6" t="s">
        <v>15</v>
      </c>
      <c r="C12151" s="6">
        <v>1</v>
      </c>
      <c r="D12151" s="5" t="s">
        <v>833</v>
      </c>
      <c r="E12151" s="5" t="str">
        <f t="shared" si="1038"/>
        <v/>
      </c>
      <c r="F12151" s="5" t="str">
        <f t="shared" si="1037"/>
        <v/>
      </c>
      <c r="G12151" s="7">
        <v>87.168000000000006</v>
      </c>
      <c r="H12151" s="7">
        <v>92.873999999999995</v>
      </c>
      <c r="I12151" s="7">
        <v>103.866</v>
      </c>
      <c r="J12151" s="7">
        <v>67.638999999999996</v>
      </c>
      <c r="K12151" s="7">
        <v>119.155</v>
      </c>
      <c r="L12151" s="7">
        <v>111.83499999999999</v>
      </c>
      <c r="M12151" s="7">
        <v>79.447000000000003</v>
      </c>
      <c r="N12151" s="7">
        <v>82.518000000000001</v>
      </c>
      <c r="O12151" s="7"/>
    </row>
    <row r="12152" spans="1:15" x14ac:dyDescent="0.2">
      <c r="A12152" s="2">
        <v>1</v>
      </c>
      <c r="B12152" s="6" t="s">
        <v>16</v>
      </c>
      <c r="C12152" s="6">
        <v>1</v>
      </c>
      <c r="D12152" s="5" t="s">
        <v>833</v>
      </c>
      <c r="E12152" s="5" t="str">
        <f t="shared" si="1038"/>
        <v/>
      </c>
      <c r="F12152" s="5" t="str">
        <f t="shared" si="1037"/>
        <v/>
      </c>
      <c r="G12152" s="7">
        <v>85.605000000000004</v>
      </c>
      <c r="H12152" s="7">
        <v>90.33</v>
      </c>
      <c r="I12152" s="7">
        <v>101.367</v>
      </c>
      <c r="J12152" s="7">
        <v>71.149000000000001</v>
      </c>
      <c r="K12152" s="7">
        <v>118.413</v>
      </c>
      <c r="L12152" s="7">
        <v>112.218</v>
      </c>
      <c r="M12152" s="7">
        <v>84.174000000000007</v>
      </c>
      <c r="N12152" s="7">
        <v>85.325000000000003</v>
      </c>
      <c r="O12152" s="7"/>
    </row>
    <row r="12153" spans="1:15" x14ac:dyDescent="0.2">
      <c r="A12153" s="2">
        <v>1</v>
      </c>
      <c r="B12153" s="6" t="s">
        <v>17</v>
      </c>
      <c r="C12153" s="6">
        <v>1</v>
      </c>
      <c r="D12153" s="5" t="s">
        <v>833</v>
      </c>
      <c r="E12153" s="5" t="str">
        <f t="shared" si="1038"/>
        <v/>
      </c>
      <c r="F12153" s="5" t="str">
        <f t="shared" si="1037"/>
        <v/>
      </c>
      <c r="G12153" s="7">
        <v>78.63</v>
      </c>
      <c r="H12153" s="7">
        <v>82.025000000000006</v>
      </c>
      <c r="I12153" s="7">
        <v>92.793999999999997</v>
      </c>
      <c r="J12153" s="7">
        <v>74.379000000000005</v>
      </c>
      <c r="K12153" s="7">
        <v>118.01300000000001</v>
      </c>
      <c r="L12153" s="7">
        <v>113.129</v>
      </c>
      <c r="M12153" s="7">
        <v>95.983999999999995</v>
      </c>
      <c r="N12153" s="7">
        <v>89.067999999999998</v>
      </c>
      <c r="O12153" s="7"/>
    </row>
    <row r="12154" spans="1:15" x14ac:dyDescent="0.2">
      <c r="A12154" s="2">
        <v>1</v>
      </c>
      <c r="B12154" s="6" t="s">
        <v>18</v>
      </c>
      <c r="C12154" s="6">
        <v>1</v>
      </c>
      <c r="D12154" s="5" t="s">
        <v>833</v>
      </c>
      <c r="E12154" s="5" t="str">
        <f t="shared" si="1038"/>
        <v/>
      </c>
      <c r="F12154" s="5" t="str">
        <f t="shared" si="1037"/>
        <v/>
      </c>
      <c r="G12154" s="7">
        <v>77.034999999999997</v>
      </c>
      <c r="H12154" s="7">
        <v>81.174000000000007</v>
      </c>
      <c r="I12154" s="7">
        <v>90.352999999999994</v>
      </c>
      <c r="J12154" s="7">
        <v>77.447999999999993</v>
      </c>
      <c r="K12154" s="7">
        <v>117.289</v>
      </c>
      <c r="L12154" s="7">
        <v>111.30800000000001</v>
      </c>
      <c r="M12154" s="7">
        <v>98.974000000000004</v>
      </c>
      <c r="N12154" s="7">
        <v>89.426000000000002</v>
      </c>
      <c r="O12154" s="7"/>
    </row>
    <row r="12155" spans="1:15" x14ac:dyDescent="0.2">
      <c r="A12155" s="2">
        <v>1</v>
      </c>
      <c r="B12155" s="6" t="s">
        <v>19</v>
      </c>
      <c r="C12155" s="6">
        <v>1</v>
      </c>
      <c r="D12155" s="5" t="s">
        <v>833</v>
      </c>
      <c r="E12155" s="5" t="str">
        <f t="shared" si="1038"/>
        <v/>
      </c>
      <c r="F12155" s="5" t="str">
        <f t="shared" si="1037"/>
        <v/>
      </c>
      <c r="G12155" s="7">
        <v>85.715999999999994</v>
      </c>
      <c r="H12155" s="7">
        <v>91.593999999999994</v>
      </c>
      <c r="I12155" s="7">
        <v>102.69799999999999</v>
      </c>
      <c r="J12155" s="7">
        <v>79.265000000000001</v>
      </c>
      <c r="K12155" s="7">
        <v>119.812</v>
      </c>
      <c r="L12155" s="7">
        <v>112.123</v>
      </c>
      <c r="M12155" s="7">
        <v>92.667000000000002</v>
      </c>
      <c r="N12155" s="7">
        <v>95.167000000000002</v>
      </c>
      <c r="O12155" s="7"/>
    </row>
    <row r="12156" spans="1:15" x14ac:dyDescent="0.2">
      <c r="A12156" s="2">
        <v>1</v>
      </c>
      <c r="B12156" s="6" t="s">
        <v>20</v>
      </c>
      <c r="C12156" s="6">
        <v>1</v>
      </c>
      <c r="D12156" s="5" t="s">
        <v>833</v>
      </c>
      <c r="E12156" s="5" t="str">
        <f t="shared" si="1038"/>
        <v/>
      </c>
      <c r="F12156" s="5" t="str">
        <f t="shared" si="1037"/>
        <v/>
      </c>
      <c r="G12156" s="7">
        <v>84.555000000000007</v>
      </c>
      <c r="H12156" s="7">
        <v>88.716999999999999</v>
      </c>
      <c r="I12156" s="7">
        <v>99.77</v>
      </c>
      <c r="J12156" s="7">
        <v>81.451999999999998</v>
      </c>
      <c r="K12156" s="7">
        <v>117.994</v>
      </c>
      <c r="L12156" s="7">
        <v>112.458</v>
      </c>
      <c r="M12156" s="7">
        <v>95.938000000000002</v>
      </c>
      <c r="N12156" s="7">
        <v>95.716999999999999</v>
      </c>
      <c r="O12156" s="7"/>
    </row>
    <row r="12157" spans="1:15" x14ac:dyDescent="0.2">
      <c r="A12157" s="2">
        <v>1</v>
      </c>
      <c r="B12157" s="6" t="s">
        <v>21</v>
      </c>
      <c r="C12157" s="6">
        <v>1</v>
      </c>
      <c r="D12157" s="5" t="s">
        <v>833</v>
      </c>
      <c r="E12157" s="5" t="str">
        <f t="shared" si="1038"/>
        <v/>
      </c>
      <c r="F12157" s="5" t="str">
        <f t="shared" si="1037"/>
        <v/>
      </c>
      <c r="G12157" s="7">
        <v>84.498000000000005</v>
      </c>
      <c r="H12157" s="7">
        <v>88.313999999999993</v>
      </c>
      <c r="I12157" s="7">
        <v>99.358000000000004</v>
      </c>
      <c r="J12157" s="7">
        <v>83.6</v>
      </c>
      <c r="K12157" s="7">
        <v>117.586</v>
      </c>
      <c r="L12157" s="7">
        <v>112.506</v>
      </c>
      <c r="M12157" s="7">
        <v>95.596999999999994</v>
      </c>
      <c r="N12157" s="7">
        <v>94.983000000000004</v>
      </c>
      <c r="O12157" s="7"/>
    </row>
    <row r="12158" spans="1:15" x14ac:dyDescent="0.2">
      <c r="A12158" s="2">
        <v>1</v>
      </c>
      <c r="B12158" s="6" t="s">
        <v>22</v>
      </c>
      <c r="C12158" s="6">
        <v>1</v>
      </c>
      <c r="D12158" s="5" t="s">
        <v>833</v>
      </c>
      <c r="E12158" s="5" t="str">
        <f t="shared" si="1038"/>
        <v/>
      </c>
      <c r="F12158" s="5" t="str">
        <f t="shared" si="1037"/>
        <v/>
      </c>
      <c r="G12158" s="7">
        <v>86.628</v>
      </c>
      <c r="H12158" s="7">
        <v>89.658000000000001</v>
      </c>
      <c r="I12158" s="7">
        <v>101.215</v>
      </c>
      <c r="J12158" s="7">
        <v>84.789000000000001</v>
      </c>
      <c r="K12158" s="7">
        <v>116.83799999999999</v>
      </c>
      <c r="L12158" s="7">
        <v>112.889</v>
      </c>
      <c r="M12158" s="7">
        <v>95.090999999999994</v>
      </c>
      <c r="N12158" s="7">
        <v>96.247</v>
      </c>
      <c r="O12158" s="7"/>
    </row>
    <row r="12159" spans="1:15" x14ac:dyDescent="0.2">
      <c r="A12159" s="2">
        <v>1</v>
      </c>
      <c r="B12159" s="6" t="s">
        <v>23</v>
      </c>
      <c r="C12159" s="6">
        <v>1</v>
      </c>
      <c r="D12159" s="5" t="s">
        <v>833</v>
      </c>
      <c r="E12159" s="5" t="str">
        <f t="shared" si="1038"/>
        <v/>
      </c>
      <c r="F12159" s="5" t="str">
        <f t="shared" si="1037"/>
        <v/>
      </c>
      <c r="G12159" s="7">
        <v>86.003</v>
      </c>
      <c r="H12159" s="7">
        <v>89.091999999999999</v>
      </c>
      <c r="I12159" s="7">
        <v>99.893000000000001</v>
      </c>
      <c r="J12159" s="7">
        <v>86.2</v>
      </c>
      <c r="K12159" s="7">
        <v>116.15</v>
      </c>
      <c r="L12159" s="7">
        <v>112.123</v>
      </c>
      <c r="M12159" s="7">
        <v>98.382999999999996</v>
      </c>
      <c r="N12159" s="7">
        <v>98.277000000000001</v>
      </c>
      <c r="O12159" s="7"/>
    </row>
    <row r="12160" spans="1:15" x14ac:dyDescent="0.2">
      <c r="A12160" s="2">
        <v>1</v>
      </c>
      <c r="B12160" s="6" t="s">
        <v>24</v>
      </c>
      <c r="C12160" s="6">
        <v>1</v>
      </c>
      <c r="D12160" s="5" t="s">
        <v>833</v>
      </c>
      <c r="E12160" s="5" t="str">
        <f t="shared" si="1038"/>
        <v/>
      </c>
      <c r="F12160" s="5" t="str">
        <f t="shared" si="1037"/>
        <v/>
      </c>
      <c r="G12160" s="7">
        <v>86.269000000000005</v>
      </c>
      <c r="H12160" s="7">
        <v>91.036000000000001</v>
      </c>
      <c r="I12160" s="7">
        <v>103.119</v>
      </c>
      <c r="J12160" s="7">
        <v>88.355999999999995</v>
      </c>
      <c r="K12160" s="7">
        <v>119.532</v>
      </c>
      <c r="L12160" s="7">
        <v>113.273</v>
      </c>
      <c r="M12160" s="7">
        <v>101.066</v>
      </c>
      <c r="N12160" s="7">
        <v>104.218</v>
      </c>
      <c r="O12160" s="7"/>
    </row>
    <row r="12161" spans="1:15" x14ac:dyDescent="0.2">
      <c r="A12161" s="2">
        <v>1</v>
      </c>
      <c r="B12161" s="6" t="s">
        <v>25</v>
      </c>
      <c r="C12161" s="6">
        <v>1</v>
      </c>
      <c r="D12161" s="5" t="s">
        <v>833</v>
      </c>
      <c r="E12161" s="5" t="str">
        <f t="shared" si="1038"/>
        <v/>
      </c>
      <c r="F12161" s="5" t="str">
        <f t="shared" si="1037"/>
        <v/>
      </c>
      <c r="G12161" s="7">
        <v>88.608000000000004</v>
      </c>
      <c r="H12161" s="7">
        <v>93.201999999999998</v>
      </c>
      <c r="I12161" s="7">
        <v>103.831</v>
      </c>
      <c r="J12161" s="7">
        <v>89.643000000000001</v>
      </c>
      <c r="K12161" s="7">
        <v>117.179</v>
      </c>
      <c r="L12161" s="7">
        <v>111.404</v>
      </c>
      <c r="M12161" s="7">
        <v>102.074</v>
      </c>
      <c r="N12161" s="7">
        <v>105.98399999999999</v>
      </c>
      <c r="O12161" s="7"/>
    </row>
    <row r="12162" spans="1:15" x14ac:dyDescent="0.2">
      <c r="A12162" s="2">
        <v>1</v>
      </c>
      <c r="B12162" s="6" t="s">
        <v>26</v>
      </c>
      <c r="C12162" s="6">
        <v>1</v>
      </c>
      <c r="D12162" s="5" t="s">
        <v>833</v>
      </c>
      <c r="E12162" s="5" t="str">
        <f t="shared" si="1038"/>
        <v/>
      </c>
      <c r="F12162" s="5" t="str">
        <f t="shared" si="1037"/>
        <v/>
      </c>
      <c r="G12162" s="7">
        <v>93.55</v>
      </c>
      <c r="H12162" s="7">
        <v>96.45</v>
      </c>
      <c r="I12162" s="7">
        <v>106.432</v>
      </c>
      <c r="J12162" s="7">
        <v>91.652000000000001</v>
      </c>
      <c r="K12162" s="7">
        <v>113.77</v>
      </c>
      <c r="L12162" s="7">
        <v>110.35</v>
      </c>
      <c r="M12162" s="7">
        <v>99.632999999999996</v>
      </c>
      <c r="N12162" s="7">
        <v>106.041</v>
      </c>
      <c r="O12162" s="7"/>
    </row>
    <row r="12163" spans="1:15" x14ac:dyDescent="0.2">
      <c r="A12163" s="2">
        <v>1</v>
      </c>
      <c r="B12163" s="6" t="s">
        <v>27</v>
      </c>
      <c r="C12163" s="6">
        <v>1</v>
      </c>
      <c r="D12163" s="5" t="s">
        <v>833</v>
      </c>
      <c r="E12163" s="5" t="str">
        <f t="shared" si="1038"/>
        <v/>
      </c>
      <c r="F12163" s="5" t="str">
        <f t="shared" si="1037"/>
        <v/>
      </c>
      <c r="G12163" s="7">
        <v>96.688999999999993</v>
      </c>
      <c r="H12163" s="7">
        <v>99.251999999999995</v>
      </c>
      <c r="I12163" s="7">
        <v>107.717</v>
      </c>
      <c r="J12163" s="7">
        <v>93.543999999999997</v>
      </c>
      <c r="K12163" s="7">
        <v>111.40600000000001</v>
      </c>
      <c r="L12163" s="7">
        <v>108.529</v>
      </c>
      <c r="M12163" s="7">
        <v>98.332999999999998</v>
      </c>
      <c r="N12163" s="7">
        <v>105.922</v>
      </c>
      <c r="O12163" s="7"/>
    </row>
    <row r="12164" spans="1:15" x14ac:dyDescent="0.2">
      <c r="A12164" s="2">
        <v>1</v>
      </c>
      <c r="B12164" s="6" t="s">
        <v>28</v>
      </c>
      <c r="C12164" s="6">
        <v>1</v>
      </c>
      <c r="D12164" s="5" t="s">
        <v>833</v>
      </c>
      <c r="E12164" s="5" t="str">
        <f t="shared" si="1038"/>
        <v/>
      </c>
      <c r="F12164" s="5" t="str">
        <f t="shared" si="1037"/>
        <v/>
      </c>
      <c r="G12164" s="7">
        <v>97.766000000000005</v>
      </c>
      <c r="H12164" s="7">
        <v>98.852999999999994</v>
      </c>
      <c r="I12164" s="7">
        <v>103.589</v>
      </c>
      <c r="J12164" s="7">
        <v>97.007999999999996</v>
      </c>
      <c r="K12164" s="7">
        <v>105.956</v>
      </c>
      <c r="L12164" s="7">
        <v>104.792</v>
      </c>
      <c r="M12164" s="7">
        <v>99.399000000000001</v>
      </c>
      <c r="N12164" s="7">
        <v>102.967</v>
      </c>
      <c r="O12164" s="7"/>
    </row>
    <row r="12165" spans="1:15" x14ac:dyDescent="0.2">
      <c r="A12165" s="2">
        <v>1</v>
      </c>
      <c r="B12165" s="6" t="s">
        <v>29</v>
      </c>
      <c r="C12165" s="6">
        <v>1</v>
      </c>
      <c r="D12165" s="5" t="s">
        <v>833</v>
      </c>
      <c r="E12165" s="5" t="str">
        <f t="shared" si="1038"/>
        <v/>
      </c>
      <c r="F12165" s="5" t="str">
        <f t="shared" si="1037"/>
        <v/>
      </c>
      <c r="G12165" s="7">
        <v>100</v>
      </c>
      <c r="H12165" s="7">
        <v>100</v>
      </c>
      <c r="I12165" s="7">
        <v>100</v>
      </c>
      <c r="J12165" s="7">
        <v>100</v>
      </c>
      <c r="K12165" s="7">
        <v>100</v>
      </c>
      <c r="L12165" s="7">
        <v>100</v>
      </c>
      <c r="M12165" s="7">
        <v>100</v>
      </c>
      <c r="N12165" s="7">
        <v>100</v>
      </c>
      <c r="O12165" s="7"/>
    </row>
    <row r="12166" spans="1:15" x14ac:dyDescent="0.2">
      <c r="A12166" s="2">
        <v>1</v>
      </c>
      <c r="B12166" s="6" t="s">
        <v>30</v>
      </c>
      <c r="C12166" s="6">
        <v>1</v>
      </c>
      <c r="D12166" s="5" t="s">
        <v>833</v>
      </c>
      <c r="E12166" s="5" t="str">
        <f t="shared" si="1038"/>
        <v/>
      </c>
      <c r="F12166" s="5" t="str">
        <f t="shared" si="1037"/>
        <v/>
      </c>
      <c r="G12166" s="7">
        <v>89.759</v>
      </c>
      <c r="H12166" s="7">
        <v>91.161000000000001</v>
      </c>
      <c r="I12166" s="7">
        <v>91.073999999999998</v>
      </c>
      <c r="J12166" s="7">
        <v>102.27200000000001</v>
      </c>
      <c r="K12166" s="7">
        <v>101.465</v>
      </c>
      <c r="L12166" s="7">
        <v>99.903999999999996</v>
      </c>
      <c r="M12166" s="7">
        <v>115.747</v>
      </c>
      <c r="N12166" s="7">
        <v>105.41500000000001</v>
      </c>
      <c r="O12166" s="7"/>
    </row>
    <row r="12167" spans="1:15" x14ac:dyDescent="0.2">
      <c r="A12167" s="2">
        <v>1</v>
      </c>
      <c r="B12167" s="6" t="s">
        <v>31</v>
      </c>
      <c r="C12167" s="6">
        <v>1</v>
      </c>
      <c r="D12167" s="5" t="s">
        <v>833</v>
      </c>
      <c r="E12167" s="5" t="str">
        <f t="shared" si="1038"/>
        <v/>
      </c>
      <c r="F12167" s="5" t="str">
        <f t="shared" si="1037"/>
        <v/>
      </c>
      <c r="G12167" s="7">
        <v>95.352000000000004</v>
      </c>
      <c r="H12167" s="7">
        <v>94.072000000000003</v>
      </c>
      <c r="I12167" s="7">
        <v>90.465999999999994</v>
      </c>
      <c r="J12167" s="7">
        <v>105.13200000000001</v>
      </c>
      <c r="K12167" s="7">
        <v>94.875</v>
      </c>
      <c r="L12167" s="7">
        <v>96.167000000000002</v>
      </c>
      <c r="M12167" s="7">
        <v>116.114</v>
      </c>
      <c r="N12167" s="7">
        <v>105.044</v>
      </c>
      <c r="O12167" s="7"/>
    </row>
    <row r="12168" spans="1:15" x14ac:dyDescent="0.2">
      <c r="A12168" s="2">
        <v>1</v>
      </c>
      <c r="B12168" s="6" t="s">
        <v>32</v>
      </c>
      <c r="C12168" s="6">
        <v>1</v>
      </c>
      <c r="D12168" s="5" t="s">
        <v>833</v>
      </c>
      <c r="E12168" s="5" t="str">
        <f t="shared" si="1038"/>
        <v/>
      </c>
      <c r="F12168" s="5" t="str">
        <f t="shared" ref="F12168:F12231" si="1039">IF(LEN(E12168)=0,"",E12168&amp;B12168)</f>
        <v/>
      </c>
      <c r="G12168" s="7">
        <v>103.89400000000001</v>
      </c>
      <c r="H12168" s="7">
        <v>100.048</v>
      </c>
      <c r="I12168" s="7">
        <v>90.46</v>
      </c>
      <c r="J12168" s="7">
        <v>107.636</v>
      </c>
      <c r="K12168" s="7">
        <v>87.07</v>
      </c>
      <c r="L12168" s="7">
        <v>90.417000000000002</v>
      </c>
      <c r="M12168" s="7">
        <v>110.223</v>
      </c>
      <c r="N12168" s="7">
        <v>99.707999999999998</v>
      </c>
      <c r="O12168" s="7"/>
    </row>
    <row r="12169" spans="1:15" x14ac:dyDescent="0.2">
      <c r="A12169" s="2">
        <v>1</v>
      </c>
      <c r="B12169" s="6" t="s">
        <v>33</v>
      </c>
      <c r="C12169" s="6">
        <v>1</v>
      </c>
      <c r="D12169" s="5" t="s">
        <v>833</v>
      </c>
      <c r="E12169" s="5" t="str">
        <f t="shared" ref="E12169:E12232" si="1040">IF(C12169=0,IF(LEN(D12169)&lt;&gt;3,"",D12169),IF(LEN(D12169)&lt;&gt;4,"",LEFT(D12169,3)))</f>
        <v/>
      </c>
      <c r="F12169" s="5" t="str">
        <f t="shared" si="1039"/>
        <v/>
      </c>
      <c r="G12169" s="7">
        <v>103.11199999999999</v>
      </c>
      <c r="H12169" s="7">
        <v>102.063</v>
      </c>
      <c r="I12169" s="7">
        <v>92.869</v>
      </c>
      <c r="J12169" s="7">
        <v>110.943</v>
      </c>
      <c r="K12169" s="7">
        <v>90.066000000000003</v>
      </c>
      <c r="L12169" s="7">
        <v>90.992000000000004</v>
      </c>
      <c r="M12169" s="7">
        <v>113.276</v>
      </c>
      <c r="N12169" s="7">
        <v>105.19799999999999</v>
      </c>
      <c r="O12169" s="7"/>
    </row>
    <row r="12170" spans="1:15" x14ac:dyDescent="0.2">
      <c r="A12170" s="2">
        <v>1</v>
      </c>
      <c r="B12170" s="6" t="s">
        <v>34</v>
      </c>
      <c r="C12170" s="6">
        <v>1</v>
      </c>
      <c r="D12170" s="5" t="s">
        <v>833</v>
      </c>
      <c r="E12170" s="5" t="str">
        <f t="shared" si="1040"/>
        <v/>
      </c>
      <c r="F12170" s="5" t="str">
        <f t="shared" si="1039"/>
        <v/>
      </c>
      <c r="G12170" s="7">
        <v>101.468</v>
      </c>
      <c r="H12170" s="7">
        <v>100.98099999999999</v>
      </c>
      <c r="I12170" s="7">
        <v>91.835999999999999</v>
      </c>
      <c r="J12170" s="7">
        <v>114.485</v>
      </c>
      <c r="K12170" s="7">
        <v>90.507999999999996</v>
      </c>
      <c r="L12170" s="7">
        <v>90.944000000000003</v>
      </c>
      <c r="M12170" s="7">
        <v>120.765</v>
      </c>
      <c r="N12170" s="7">
        <v>110.90600000000001</v>
      </c>
      <c r="O12170" s="7"/>
    </row>
    <row r="12171" spans="1:15" x14ac:dyDescent="0.2">
      <c r="A12171" s="2">
        <v>1</v>
      </c>
      <c r="B12171" s="6" t="s">
        <v>35</v>
      </c>
      <c r="C12171" s="6">
        <v>1</v>
      </c>
      <c r="D12171" s="5" t="s">
        <v>833</v>
      </c>
      <c r="E12171" s="5" t="str">
        <f t="shared" si="1040"/>
        <v/>
      </c>
      <c r="F12171" s="5" t="str">
        <f t="shared" si="1039"/>
        <v/>
      </c>
      <c r="G12171" s="7">
        <v>99.147999999999996</v>
      </c>
      <c r="H12171" s="7">
        <v>97.897999999999996</v>
      </c>
      <c r="I12171" s="7">
        <v>86.171000000000006</v>
      </c>
      <c r="J12171" s="7">
        <v>119.602</v>
      </c>
      <c r="K12171" s="7">
        <v>86.912000000000006</v>
      </c>
      <c r="L12171" s="7">
        <v>88.021000000000001</v>
      </c>
      <c r="M12171" s="7">
        <v>126.354</v>
      </c>
      <c r="N12171" s="7">
        <v>108.88</v>
      </c>
      <c r="O12171" s="7"/>
    </row>
    <row r="12172" spans="1:15" x14ac:dyDescent="0.2">
      <c r="A12172" s="2">
        <v>1</v>
      </c>
      <c r="B12172" s="6" t="s">
        <v>36</v>
      </c>
      <c r="C12172" s="6">
        <v>1</v>
      </c>
      <c r="D12172" s="5" t="s">
        <v>833</v>
      </c>
      <c r="E12172" s="5" t="str">
        <f t="shared" si="1040"/>
        <v/>
      </c>
      <c r="F12172" s="5" t="str">
        <f t="shared" si="1039"/>
        <v/>
      </c>
      <c r="G12172" s="7">
        <v>110.032</v>
      </c>
      <c r="H12172" s="7">
        <v>100.858</v>
      </c>
      <c r="I12172" s="7">
        <v>80.850999999999999</v>
      </c>
      <c r="J12172" s="7">
        <v>123.14400000000001</v>
      </c>
      <c r="K12172" s="7">
        <v>73.478999999999999</v>
      </c>
      <c r="L12172" s="7">
        <v>80.162999999999997</v>
      </c>
      <c r="M12172" s="7">
        <v>123.401</v>
      </c>
      <c r="N12172" s="7">
        <v>99.771000000000001</v>
      </c>
      <c r="O12172" s="7"/>
    </row>
    <row r="12173" spans="1:15" x14ac:dyDescent="0.2">
      <c r="A12173" s="2">
        <v>1</v>
      </c>
      <c r="B12173" s="6" t="s">
        <v>37</v>
      </c>
      <c r="C12173" s="6">
        <v>1</v>
      </c>
      <c r="D12173" s="5" t="s">
        <v>833</v>
      </c>
      <c r="E12173" s="5" t="str">
        <f t="shared" si="1040"/>
        <v/>
      </c>
      <c r="F12173" s="5" t="str">
        <f t="shared" si="1039"/>
        <v/>
      </c>
      <c r="G12173" s="7">
        <v>109.751</v>
      </c>
      <c r="H12173" s="7">
        <v>100.492</v>
      </c>
      <c r="I12173" s="7">
        <v>78.004999999999995</v>
      </c>
      <c r="J12173" s="7">
        <v>125.961</v>
      </c>
      <c r="K12173" s="7">
        <v>71.075000000000003</v>
      </c>
      <c r="L12173" s="7">
        <v>77.623000000000005</v>
      </c>
      <c r="M12173" s="7">
        <v>123.724</v>
      </c>
      <c r="N12173" s="7">
        <v>96.510999999999996</v>
      </c>
      <c r="O12173" s="7"/>
    </row>
    <row r="12174" spans="1:15" x14ac:dyDescent="0.2">
      <c r="A12174" s="2">
        <v>0</v>
      </c>
      <c r="B12174" s="5" t="s">
        <v>832</v>
      </c>
      <c r="C12174" s="6" t="s">
        <v>0</v>
      </c>
      <c r="E12174" s="5" t="str">
        <f t="shared" si="1040"/>
        <v/>
      </c>
      <c r="F12174" s="5" t="str">
        <f t="shared" si="1039"/>
        <v/>
      </c>
    </row>
    <row r="12175" spans="1:15" x14ac:dyDescent="0.2">
      <c r="A12175" s="2">
        <v>1</v>
      </c>
      <c r="B12175" s="6" t="s">
        <v>13</v>
      </c>
      <c r="C12175" s="6">
        <v>1</v>
      </c>
      <c r="D12175" s="5" t="s">
        <v>834</v>
      </c>
      <c r="E12175" s="5" t="str">
        <f t="shared" si="1040"/>
        <v/>
      </c>
      <c r="F12175" s="5" t="str">
        <f t="shared" si="1039"/>
        <v/>
      </c>
      <c r="G12175" s="7">
        <v>90.703000000000003</v>
      </c>
      <c r="H12175" s="7">
        <v>95.043999999999997</v>
      </c>
      <c r="I12175" s="7">
        <v>101.465</v>
      </c>
      <c r="J12175" s="7">
        <v>64.875</v>
      </c>
      <c r="K12175" s="7">
        <v>111.86499999999999</v>
      </c>
      <c r="L12175" s="7">
        <v>106.756</v>
      </c>
      <c r="M12175" s="7">
        <v>73.613</v>
      </c>
      <c r="N12175" s="7">
        <v>74.691999999999993</v>
      </c>
      <c r="O12175" s="7"/>
    </row>
    <row r="12176" spans="1:15" x14ac:dyDescent="0.2">
      <c r="A12176" s="2">
        <v>1</v>
      </c>
      <c r="B12176" s="6" t="s">
        <v>15</v>
      </c>
      <c r="C12176" s="6">
        <v>1</v>
      </c>
      <c r="D12176" s="5" t="s">
        <v>834</v>
      </c>
      <c r="E12176" s="5" t="str">
        <f t="shared" si="1040"/>
        <v/>
      </c>
      <c r="F12176" s="5" t="str">
        <f t="shared" si="1039"/>
        <v/>
      </c>
      <c r="G12176" s="7">
        <v>87.168000000000006</v>
      </c>
      <c r="H12176" s="7">
        <v>92.873999999999995</v>
      </c>
      <c r="I12176" s="7">
        <v>103.866</v>
      </c>
      <c r="J12176" s="7">
        <v>67.638999999999996</v>
      </c>
      <c r="K12176" s="7">
        <v>119.155</v>
      </c>
      <c r="L12176" s="7">
        <v>111.83499999999999</v>
      </c>
      <c r="M12176" s="7">
        <v>79.447000000000003</v>
      </c>
      <c r="N12176" s="7">
        <v>82.518000000000001</v>
      </c>
      <c r="O12176" s="7"/>
    </row>
    <row r="12177" spans="1:15" x14ac:dyDescent="0.2">
      <c r="A12177" s="2">
        <v>1</v>
      </c>
      <c r="B12177" s="6" t="s">
        <v>16</v>
      </c>
      <c r="C12177" s="6">
        <v>1</v>
      </c>
      <c r="D12177" s="5" t="s">
        <v>834</v>
      </c>
      <c r="E12177" s="5" t="str">
        <f t="shared" si="1040"/>
        <v/>
      </c>
      <c r="F12177" s="5" t="str">
        <f t="shared" si="1039"/>
        <v/>
      </c>
      <c r="G12177" s="7">
        <v>85.605000000000004</v>
      </c>
      <c r="H12177" s="7">
        <v>90.33</v>
      </c>
      <c r="I12177" s="7">
        <v>101.367</v>
      </c>
      <c r="J12177" s="7">
        <v>71.149000000000001</v>
      </c>
      <c r="K12177" s="7">
        <v>118.413</v>
      </c>
      <c r="L12177" s="7">
        <v>112.218</v>
      </c>
      <c r="M12177" s="7">
        <v>84.174000000000007</v>
      </c>
      <c r="N12177" s="7">
        <v>85.325000000000003</v>
      </c>
      <c r="O12177" s="7"/>
    </row>
    <row r="12178" spans="1:15" x14ac:dyDescent="0.2">
      <c r="A12178" s="2">
        <v>1</v>
      </c>
      <c r="B12178" s="6" t="s">
        <v>17</v>
      </c>
      <c r="C12178" s="6">
        <v>1</v>
      </c>
      <c r="D12178" s="5" t="s">
        <v>834</v>
      </c>
      <c r="E12178" s="5" t="str">
        <f t="shared" si="1040"/>
        <v/>
      </c>
      <c r="F12178" s="5" t="str">
        <f t="shared" si="1039"/>
        <v/>
      </c>
      <c r="G12178" s="7">
        <v>78.63</v>
      </c>
      <c r="H12178" s="7">
        <v>82.025000000000006</v>
      </c>
      <c r="I12178" s="7">
        <v>92.793999999999997</v>
      </c>
      <c r="J12178" s="7">
        <v>74.379000000000005</v>
      </c>
      <c r="K12178" s="7">
        <v>118.01300000000001</v>
      </c>
      <c r="L12178" s="7">
        <v>113.129</v>
      </c>
      <c r="M12178" s="7">
        <v>95.983999999999995</v>
      </c>
      <c r="N12178" s="7">
        <v>89.067999999999998</v>
      </c>
      <c r="O12178" s="7"/>
    </row>
    <row r="12179" spans="1:15" x14ac:dyDescent="0.2">
      <c r="A12179" s="2">
        <v>1</v>
      </c>
      <c r="B12179" s="6" t="s">
        <v>18</v>
      </c>
      <c r="C12179" s="6">
        <v>1</v>
      </c>
      <c r="D12179" s="5" t="s">
        <v>834</v>
      </c>
      <c r="E12179" s="5" t="str">
        <f t="shared" si="1040"/>
        <v/>
      </c>
      <c r="F12179" s="5" t="str">
        <f t="shared" si="1039"/>
        <v/>
      </c>
      <c r="G12179" s="7">
        <v>77.034999999999997</v>
      </c>
      <c r="H12179" s="7">
        <v>81.174000000000007</v>
      </c>
      <c r="I12179" s="7">
        <v>90.352999999999994</v>
      </c>
      <c r="J12179" s="7">
        <v>77.447999999999993</v>
      </c>
      <c r="K12179" s="7">
        <v>117.289</v>
      </c>
      <c r="L12179" s="7">
        <v>111.30800000000001</v>
      </c>
      <c r="M12179" s="7">
        <v>98.974000000000004</v>
      </c>
      <c r="N12179" s="7">
        <v>89.426000000000002</v>
      </c>
      <c r="O12179" s="7"/>
    </row>
    <row r="12180" spans="1:15" x14ac:dyDescent="0.2">
      <c r="A12180" s="2">
        <v>1</v>
      </c>
      <c r="B12180" s="6" t="s">
        <v>19</v>
      </c>
      <c r="C12180" s="6">
        <v>1</v>
      </c>
      <c r="D12180" s="5" t="s">
        <v>834</v>
      </c>
      <c r="E12180" s="5" t="str">
        <f t="shared" si="1040"/>
        <v/>
      </c>
      <c r="F12180" s="5" t="str">
        <f t="shared" si="1039"/>
        <v/>
      </c>
      <c r="G12180" s="7">
        <v>85.715999999999994</v>
      </c>
      <c r="H12180" s="7">
        <v>91.593999999999994</v>
      </c>
      <c r="I12180" s="7">
        <v>102.69799999999999</v>
      </c>
      <c r="J12180" s="7">
        <v>79.265000000000001</v>
      </c>
      <c r="K12180" s="7">
        <v>119.812</v>
      </c>
      <c r="L12180" s="7">
        <v>112.123</v>
      </c>
      <c r="M12180" s="7">
        <v>92.667000000000002</v>
      </c>
      <c r="N12180" s="7">
        <v>95.167000000000002</v>
      </c>
      <c r="O12180" s="7"/>
    </row>
    <row r="12181" spans="1:15" x14ac:dyDescent="0.2">
      <c r="A12181" s="2">
        <v>1</v>
      </c>
      <c r="B12181" s="6" t="s">
        <v>20</v>
      </c>
      <c r="C12181" s="6">
        <v>1</v>
      </c>
      <c r="D12181" s="5" t="s">
        <v>834</v>
      </c>
      <c r="E12181" s="5" t="str">
        <f t="shared" si="1040"/>
        <v/>
      </c>
      <c r="F12181" s="5" t="str">
        <f t="shared" si="1039"/>
        <v/>
      </c>
      <c r="G12181" s="7">
        <v>84.555000000000007</v>
      </c>
      <c r="H12181" s="7">
        <v>88.716999999999999</v>
      </c>
      <c r="I12181" s="7">
        <v>99.77</v>
      </c>
      <c r="J12181" s="7">
        <v>81.451999999999998</v>
      </c>
      <c r="K12181" s="7">
        <v>117.994</v>
      </c>
      <c r="L12181" s="7">
        <v>112.458</v>
      </c>
      <c r="M12181" s="7">
        <v>95.938000000000002</v>
      </c>
      <c r="N12181" s="7">
        <v>95.716999999999999</v>
      </c>
      <c r="O12181" s="7"/>
    </row>
    <row r="12182" spans="1:15" x14ac:dyDescent="0.2">
      <c r="A12182" s="2">
        <v>1</v>
      </c>
      <c r="B12182" s="6" t="s">
        <v>21</v>
      </c>
      <c r="C12182" s="6">
        <v>1</v>
      </c>
      <c r="D12182" s="5" t="s">
        <v>834</v>
      </c>
      <c r="E12182" s="5" t="str">
        <f t="shared" si="1040"/>
        <v/>
      </c>
      <c r="F12182" s="5" t="str">
        <f t="shared" si="1039"/>
        <v/>
      </c>
      <c r="G12182" s="7">
        <v>84.498000000000005</v>
      </c>
      <c r="H12182" s="7">
        <v>88.313999999999993</v>
      </c>
      <c r="I12182" s="7">
        <v>99.358000000000004</v>
      </c>
      <c r="J12182" s="7">
        <v>83.6</v>
      </c>
      <c r="K12182" s="7">
        <v>117.586</v>
      </c>
      <c r="L12182" s="7">
        <v>112.506</v>
      </c>
      <c r="M12182" s="7">
        <v>95.596999999999994</v>
      </c>
      <c r="N12182" s="7">
        <v>94.983000000000004</v>
      </c>
      <c r="O12182" s="7"/>
    </row>
    <row r="12183" spans="1:15" x14ac:dyDescent="0.2">
      <c r="A12183" s="2">
        <v>1</v>
      </c>
      <c r="B12183" s="6" t="s">
        <v>22</v>
      </c>
      <c r="C12183" s="6">
        <v>1</v>
      </c>
      <c r="D12183" s="5" t="s">
        <v>834</v>
      </c>
      <c r="E12183" s="5" t="str">
        <f t="shared" si="1040"/>
        <v/>
      </c>
      <c r="F12183" s="5" t="str">
        <f t="shared" si="1039"/>
        <v/>
      </c>
      <c r="G12183" s="7">
        <v>86.628</v>
      </c>
      <c r="H12183" s="7">
        <v>89.658000000000001</v>
      </c>
      <c r="I12183" s="7">
        <v>101.215</v>
      </c>
      <c r="J12183" s="7">
        <v>84.789000000000001</v>
      </c>
      <c r="K12183" s="7">
        <v>116.83799999999999</v>
      </c>
      <c r="L12183" s="7">
        <v>112.889</v>
      </c>
      <c r="M12183" s="7">
        <v>95.090999999999994</v>
      </c>
      <c r="N12183" s="7">
        <v>96.247</v>
      </c>
      <c r="O12183" s="7"/>
    </row>
    <row r="12184" spans="1:15" x14ac:dyDescent="0.2">
      <c r="A12184" s="2">
        <v>1</v>
      </c>
      <c r="B12184" s="6" t="s">
        <v>23</v>
      </c>
      <c r="C12184" s="6">
        <v>1</v>
      </c>
      <c r="D12184" s="5" t="s">
        <v>834</v>
      </c>
      <c r="E12184" s="5" t="str">
        <f t="shared" si="1040"/>
        <v/>
      </c>
      <c r="F12184" s="5" t="str">
        <f t="shared" si="1039"/>
        <v/>
      </c>
      <c r="G12184" s="7">
        <v>86.003</v>
      </c>
      <c r="H12184" s="7">
        <v>89.091999999999999</v>
      </c>
      <c r="I12184" s="7">
        <v>99.893000000000001</v>
      </c>
      <c r="J12184" s="7">
        <v>86.2</v>
      </c>
      <c r="K12184" s="7">
        <v>116.15</v>
      </c>
      <c r="L12184" s="7">
        <v>112.123</v>
      </c>
      <c r="M12184" s="7">
        <v>98.382999999999996</v>
      </c>
      <c r="N12184" s="7">
        <v>98.277000000000001</v>
      </c>
      <c r="O12184" s="7"/>
    </row>
    <row r="12185" spans="1:15" x14ac:dyDescent="0.2">
      <c r="A12185" s="2">
        <v>1</v>
      </c>
      <c r="B12185" s="6" t="s">
        <v>24</v>
      </c>
      <c r="C12185" s="6">
        <v>1</v>
      </c>
      <c r="D12185" s="5" t="s">
        <v>834</v>
      </c>
      <c r="E12185" s="5" t="str">
        <f t="shared" si="1040"/>
        <v/>
      </c>
      <c r="F12185" s="5" t="str">
        <f t="shared" si="1039"/>
        <v/>
      </c>
      <c r="G12185" s="7">
        <v>86.269000000000005</v>
      </c>
      <c r="H12185" s="7">
        <v>91.036000000000001</v>
      </c>
      <c r="I12185" s="7">
        <v>103.119</v>
      </c>
      <c r="J12185" s="7">
        <v>88.355999999999995</v>
      </c>
      <c r="K12185" s="7">
        <v>119.532</v>
      </c>
      <c r="L12185" s="7">
        <v>113.273</v>
      </c>
      <c r="M12185" s="7">
        <v>101.066</v>
      </c>
      <c r="N12185" s="7">
        <v>104.218</v>
      </c>
      <c r="O12185" s="7"/>
    </row>
    <row r="12186" spans="1:15" x14ac:dyDescent="0.2">
      <c r="A12186" s="2">
        <v>1</v>
      </c>
      <c r="B12186" s="6" t="s">
        <v>25</v>
      </c>
      <c r="C12186" s="6">
        <v>1</v>
      </c>
      <c r="D12186" s="5" t="s">
        <v>834</v>
      </c>
      <c r="E12186" s="5" t="str">
        <f t="shared" si="1040"/>
        <v/>
      </c>
      <c r="F12186" s="5" t="str">
        <f t="shared" si="1039"/>
        <v/>
      </c>
      <c r="G12186" s="7">
        <v>88.608000000000004</v>
      </c>
      <c r="H12186" s="7">
        <v>93.201999999999998</v>
      </c>
      <c r="I12186" s="7">
        <v>103.831</v>
      </c>
      <c r="J12186" s="7">
        <v>89.643000000000001</v>
      </c>
      <c r="K12186" s="7">
        <v>117.179</v>
      </c>
      <c r="L12186" s="7">
        <v>111.404</v>
      </c>
      <c r="M12186" s="7">
        <v>102.074</v>
      </c>
      <c r="N12186" s="7">
        <v>105.98399999999999</v>
      </c>
      <c r="O12186" s="7"/>
    </row>
    <row r="12187" spans="1:15" x14ac:dyDescent="0.2">
      <c r="A12187" s="2">
        <v>1</v>
      </c>
      <c r="B12187" s="6" t="s">
        <v>26</v>
      </c>
      <c r="C12187" s="6">
        <v>1</v>
      </c>
      <c r="D12187" s="5" t="s">
        <v>834</v>
      </c>
      <c r="E12187" s="5" t="str">
        <f t="shared" si="1040"/>
        <v/>
      </c>
      <c r="F12187" s="5" t="str">
        <f t="shared" si="1039"/>
        <v/>
      </c>
      <c r="G12187" s="7">
        <v>93.55</v>
      </c>
      <c r="H12187" s="7">
        <v>96.45</v>
      </c>
      <c r="I12187" s="7">
        <v>106.432</v>
      </c>
      <c r="J12187" s="7">
        <v>91.652000000000001</v>
      </c>
      <c r="K12187" s="7">
        <v>113.77</v>
      </c>
      <c r="L12187" s="7">
        <v>110.35</v>
      </c>
      <c r="M12187" s="7">
        <v>99.632999999999996</v>
      </c>
      <c r="N12187" s="7">
        <v>106.041</v>
      </c>
      <c r="O12187" s="7"/>
    </row>
    <row r="12188" spans="1:15" x14ac:dyDescent="0.2">
      <c r="A12188" s="2">
        <v>1</v>
      </c>
      <c r="B12188" s="6" t="s">
        <v>27</v>
      </c>
      <c r="C12188" s="6">
        <v>1</v>
      </c>
      <c r="D12188" s="5" t="s">
        <v>834</v>
      </c>
      <c r="E12188" s="5" t="str">
        <f t="shared" si="1040"/>
        <v/>
      </c>
      <c r="F12188" s="5" t="str">
        <f t="shared" si="1039"/>
        <v/>
      </c>
      <c r="G12188" s="7">
        <v>96.688999999999993</v>
      </c>
      <c r="H12188" s="7">
        <v>99.251999999999995</v>
      </c>
      <c r="I12188" s="7">
        <v>107.717</v>
      </c>
      <c r="J12188" s="7">
        <v>93.543999999999997</v>
      </c>
      <c r="K12188" s="7">
        <v>111.40600000000001</v>
      </c>
      <c r="L12188" s="7">
        <v>108.529</v>
      </c>
      <c r="M12188" s="7">
        <v>98.332999999999998</v>
      </c>
      <c r="N12188" s="7">
        <v>105.922</v>
      </c>
      <c r="O12188" s="7"/>
    </row>
    <row r="12189" spans="1:15" x14ac:dyDescent="0.2">
      <c r="A12189" s="2">
        <v>1</v>
      </c>
      <c r="B12189" s="6" t="s">
        <v>28</v>
      </c>
      <c r="C12189" s="6">
        <v>1</v>
      </c>
      <c r="D12189" s="5" t="s">
        <v>834</v>
      </c>
      <c r="E12189" s="5" t="str">
        <f t="shared" si="1040"/>
        <v/>
      </c>
      <c r="F12189" s="5" t="str">
        <f t="shared" si="1039"/>
        <v/>
      </c>
      <c r="G12189" s="7">
        <v>97.766000000000005</v>
      </c>
      <c r="H12189" s="7">
        <v>98.852999999999994</v>
      </c>
      <c r="I12189" s="7">
        <v>103.589</v>
      </c>
      <c r="J12189" s="7">
        <v>97.007999999999996</v>
      </c>
      <c r="K12189" s="7">
        <v>105.956</v>
      </c>
      <c r="L12189" s="7">
        <v>104.792</v>
      </c>
      <c r="M12189" s="7">
        <v>99.399000000000001</v>
      </c>
      <c r="N12189" s="7">
        <v>102.967</v>
      </c>
      <c r="O12189" s="7"/>
    </row>
    <row r="12190" spans="1:15" x14ac:dyDescent="0.2">
      <c r="A12190" s="2">
        <v>1</v>
      </c>
      <c r="B12190" s="6" t="s">
        <v>29</v>
      </c>
      <c r="C12190" s="6">
        <v>1</v>
      </c>
      <c r="D12190" s="5" t="s">
        <v>834</v>
      </c>
      <c r="E12190" s="5" t="str">
        <f t="shared" si="1040"/>
        <v/>
      </c>
      <c r="F12190" s="5" t="str">
        <f t="shared" si="1039"/>
        <v/>
      </c>
      <c r="G12190" s="7">
        <v>100</v>
      </c>
      <c r="H12190" s="7">
        <v>100</v>
      </c>
      <c r="I12190" s="7">
        <v>100</v>
      </c>
      <c r="J12190" s="7">
        <v>100</v>
      </c>
      <c r="K12190" s="7">
        <v>100</v>
      </c>
      <c r="L12190" s="7">
        <v>100</v>
      </c>
      <c r="M12190" s="7">
        <v>100</v>
      </c>
      <c r="N12190" s="7">
        <v>100</v>
      </c>
      <c r="O12190" s="7"/>
    </row>
    <row r="12191" spans="1:15" x14ac:dyDescent="0.2">
      <c r="A12191" s="2">
        <v>1</v>
      </c>
      <c r="B12191" s="6" t="s">
        <v>30</v>
      </c>
      <c r="C12191" s="6">
        <v>1</v>
      </c>
      <c r="D12191" s="5" t="s">
        <v>834</v>
      </c>
      <c r="E12191" s="5" t="str">
        <f t="shared" si="1040"/>
        <v/>
      </c>
      <c r="F12191" s="5" t="str">
        <f t="shared" si="1039"/>
        <v/>
      </c>
      <c r="G12191" s="7">
        <v>89.759</v>
      </c>
      <c r="H12191" s="7">
        <v>91.161000000000001</v>
      </c>
      <c r="I12191" s="7">
        <v>91.073999999999998</v>
      </c>
      <c r="J12191" s="7">
        <v>102.27200000000001</v>
      </c>
      <c r="K12191" s="7">
        <v>101.465</v>
      </c>
      <c r="L12191" s="7">
        <v>99.903999999999996</v>
      </c>
      <c r="M12191" s="7">
        <v>115.747</v>
      </c>
      <c r="N12191" s="7">
        <v>105.41500000000001</v>
      </c>
      <c r="O12191" s="7"/>
    </row>
    <row r="12192" spans="1:15" x14ac:dyDescent="0.2">
      <c r="A12192" s="2">
        <v>1</v>
      </c>
      <c r="B12192" s="6" t="s">
        <v>31</v>
      </c>
      <c r="C12192" s="6">
        <v>1</v>
      </c>
      <c r="D12192" s="5" t="s">
        <v>834</v>
      </c>
      <c r="E12192" s="5" t="str">
        <f t="shared" si="1040"/>
        <v/>
      </c>
      <c r="F12192" s="5" t="str">
        <f t="shared" si="1039"/>
        <v/>
      </c>
      <c r="G12192" s="7">
        <v>95.352000000000004</v>
      </c>
      <c r="H12192" s="7">
        <v>94.072000000000003</v>
      </c>
      <c r="I12192" s="7">
        <v>90.465999999999994</v>
      </c>
      <c r="J12192" s="7">
        <v>105.13200000000001</v>
      </c>
      <c r="K12192" s="7">
        <v>94.875</v>
      </c>
      <c r="L12192" s="7">
        <v>96.167000000000002</v>
      </c>
      <c r="M12192" s="7">
        <v>116.114</v>
      </c>
      <c r="N12192" s="7">
        <v>105.044</v>
      </c>
      <c r="O12192" s="7"/>
    </row>
    <row r="12193" spans="1:15" x14ac:dyDescent="0.2">
      <c r="A12193" s="2">
        <v>1</v>
      </c>
      <c r="B12193" s="6" t="s">
        <v>32</v>
      </c>
      <c r="C12193" s="6">
        <v>1</v>
      </c>
      <c r="D12193" s="5" t="s">
        <v>834</v>
      </c>
      <c r="E12193" s="5" t="str">
        <f t="shared" si="1040"/>
        <v/>
      </c>
      <c r="F12193" s="5" t="str">
        <f t="shared" si="1039"/>
        <v/>
      </c>
      <c r="G12193" s="7">
        <v>103.89400000000001</v>
      </c>
      <c r="H12193" s="7">
        <v>100.048</v>
      </c>
      <c r="I12193" s="7">
        <v>90.46</v>
      </c>
      <c r="J12193" s="7">
        <v>107.636</v>
      </c>
      <c r="K12193" s="7">
        <v>87.07</v>
      </c>
      <c r="L12193" s="7">
        <v>90.417000000000002</v>
      </c>
      <c r="M12193" s="7">
        <v>110.223</v>
      </c>
      <c r="N12193" s="7">
        <v>99.707999999999998</v>
      </c>
      <c r="O12193" s="7"/>
    </row>
    <row r="12194" spans="1:15" x14ac:dyDescent="0.2">
      <c r="A12194" s="2">
        <v>1</v>
      </c>
      <c r="B12194" s="6" t="s">
        <v>33</v>
      </c>
      <c r="C12194" s="6">
        <v>1</v>
      </c>
      <c r="D12194" s="5" t="s">
        <v>834</v>
      </c>
      <c r="E12194" s="5" t="str">
        <f t="shared" si="1040"/>
        <v/>
      </c>
      <c r="F12194" s="5" t="str">
        <f t="shared" si="1039"/>
        <v/>
      </c>
      <c r="G12194" s="7">
        <v>103.11199999999999</v>
      </c>
      <c r="H12194" s="7">
        <v>102.063</v>
      </c>
      <c r="I12194" s="7">
        <v>92.869</v>
      </c>
      <c r="J12194" s="7">
        <v>110.943</v>
      </c>
      <c r="K12194" s="7">
        <v>90.066000000000003</v>
      </c>
      <c r="L12194" s="7">
        <v>90.992000000000004</v>
      </c>
      <c r="M12194" s="7">
        <v>113.276</v>
      </c>
      <c r="N12194" s="7">
        <v>105.19799999999999</v>
      </c>
      <c r="O12194" s="7"/>
    </row>
    <row r="12195" spans="1:15" x14ac:dyDescent="0.2">
      <c r="A12195" s="2">
        <v>1</v>
      </c>
      <c r="B12195" s="6" t="s">
        <v>34</v>
      </c>
      <c r="C12195" s="6">
        <v>1</v>
      </c>
      <c r="D12195" s="5" t="s">
        <v>834</v>
      </c>
      <c r="E12195" s="5" t="str">
        <f t="shared" si="1040"/>
        <v/>
      </c>
      <c r="F12195" s="5" t="str">
        <f t="shared" si="1039"/>
        <v/>
      </c>
      <c r="G12195" s="7">
        <v>101.468</v>
      </c>
      <c r="H12195" s="7">
        <v>100.98099999999999</v>
      </c>
      <c r="I12195" s="7">
        <v>91.835999999999999</v>
      </c>
      <c r="J12195" s="7">
        <v>114.485</v>
      </c>
      <c r="K12195" s="7">
        <v>90.507999999999996</v>
      </c>
      <c r="L12195" s="7">
        <v>90.944000000000003</v>
      </c>
      <c r="M12195" s="7">
        <v>120.765</v>
      </c>
      <c r="N12195" s="7">
        <v>110.90600000000001</v>
      </c>
      <c r="O12195" s="7"/>
    </row>
    <row r="12196" spans="1:15" x14ac:dyDescent="0.2">
      <c r="A12196" s="2">
        <v>1</v>
      </c>
      <c r="B12196" s="6" t="s">
        <v>35</v>
      </c>
      <c r="C12196" s="6">
        <v>1</v>
      </c>
      <c r="D12196" s="5" t="s">
        <v>834</v>
      </c>
      <c r="E12196" s="5" t="str">
        <f t="shared" si="1040"/>
        <v/>
      </c>
      <c r="F12196" s="5" t="str">
        <f t="shared" si="1039"/>
        <v/>
      </c>
      <c r="G12196" s="7">
        <v>99.147999999999996</v>
      </c>
      <c r="H12196" s="7">
        <v>97.897999999999996</v>
      </c>
      <c r="I12196" s="7">
        <v>86.171000000000006</v>
      </c>
      <c r="J12196" s="7">
        <v>119.602</v>
      </c>
      <c r="K12196" s="7">
        <v>86.912000000000006</v>
      </c>
      <c r="L12196" s="7">
        <v>88.021000000000001</v>
      </c>
      <c r="M12196" s="7">
        <v>126.354</v>
      </c>
      <c r="N12196" s="7">
        <v>108.88</v>
      </c>
      <c r="O12196" s="7"/>
    </row>
    <row r="12197" spans="1:15" x14ac:dyDescent="0.2">
      <c r="A12197" s="2">
        <v>1</v>
      </c>
      <c r="B12197" s="6" t="s">
        <v>36</v>
      </c>
      <c r="C12197" s="6">
        <v>1</v>
      </c>
      <c r="D12197" s="5" t="s">
        <v>834</v>
      </c>
      <c r="E12197" s="5" t="str">
        <f t="shared" si="1040"/>
        <v/>
      </c>
      <c r="F12197" s="5" t="str">
        <f t="shared" si="1039"/>
        <v/>
      </c>
      <c r="G12197" s="7">
        <v>110.032</v>
      </c>
      <c r="H12197" s="7">
        <v>100.858</v>
      </c>
      <c r="I12197" s="7">
        <v>80.850999999999999</v>
      </c>
      <c r="J12197" s="7">
        <v>123.14400000000001</v>
      </c>
      <c r="K12197" s="7">
        <v>73.478999999999999</v>
      </c>
      <c r="L12197" s="7">
        <v>80.162999999999997</v>
      </c>
      <c r="M12197" s="7">
        <v>123.401</v>
      </c>
      <c r="N12197" s="7">
        <v>99.771000000000001</v>
      </c>
      <c r="O12197" s="7"/>
    </row>
    <row r="12198" spans="1:15" x14ac:dyDescent="0.2">
      <c r="A12198" s="2">
        <v>1</v>
      </c>
      <c r="B12198" s="6" t="s">
        <v>37</v>
      </c>
      <c r="C12198" s="6">
        <v>1</v>
      </c>
      <c r="D12198" s="5" t="s">
        <v>834</v>
      </c>
      <c r="E12198" s="5" t="str">
        <f t="shared" si="1040"/>
        <v/>
      </c>
      <c r="F12198" s="5" t="str">
        <f t="shared" si="1039"/>
        <v/>
      </c>
      <c r="G12198" s="7">
        <v>109.751</v>
      </c>
      <c r="H12198" s="7">
        <v>100.492</v>
      </c>
      <c r="I12198" s="7">
        <v>78.004999999999995</v>
      </c>
      <c r="J12198" s="7">
        <v>125.961</v>
      </c>
      <c r="K12198" s="7">
        <v>71.075000000000003</v>
      </c>
      <c r="L12198" s="7">
        <v>77.623000000000005</v>
      </c>
      <c r="M12198" s="7">
        <v>123.724</v>
      </c>
      <c r="N12198" s="7">
        <v>96.510999999999996</v>
      </c>
      <c r="O12198" s="7"/>
    </row>
    <row r="12199" spans="1:15" x14ac:dyDescent="0.2">
      <c r="A12199" s="2">
        <v>0</v>
      </c>
      <c r="B12199" s="5" t="s">
        <v>835</v>
      </c>
      <c r="C12199" s="6" t="s">
        <v>0</v>
      </c>
      <c r="E12199" s="5" t="str">
        <f t="shared" si="1040"/>
        <v/>
      </c>
      <c r="F12199" s="5" t="str">
        <f t="shared" si="1039"/>
        <v/>
      </c>
    </row>
    <row r="12200" spans="1:15" x14ac:dyDescent="0.2">
      <c r="A12200" s="2">
        <v>1</v>
      </c>
      <c r="B12200" s="6" t="s">
        <v>13</v>
      </c>
      <c r="C12200" s="6">
        <v>1</v>
      </c>
      <c r="D12200" s="5" t="s">
        <v>836</v>
      </c>
      <c r="E12200" s="5" t="str">
        <f t="shared" si="1040"/>
        <v/>
      </c>
      <c r="F12200" s="5" t="str">
        <f t="shared" si="1039"/>
        <v/>
      </c>
      <c r="G12200" s="7">
        <v>102.43</v>
      </c>
      <c r="H12200" s="7">
        <v>100.834</v>
      </c>
      <c r="I12200" s="7">
        <v>80.238</v>
      </c>
      <c r="J12200" s="7">
        <v>65.347999999999999</v>
      </c>
      <c r="K12200" s="7">
        <v>78.334999999999994</v>
      </c>
      <c r="L12200" s="7">
        <v>79.575000000000003</v>
      </c>
      <c r="M12200" s="7">
        <v>58.063000000000002</v>
      </c>
      <c r="N12200" s="7">
        <v>46.588000000000001</v>
      </c>
      <c r="O12200" s="7"/>
    </row>
    <row r="12201" spans="1:15" x14ac:dyDescent="0.2">
      <c r="A12201" s="2">
        <v>1</v>
      </c>
      <c r="B12201" s="6" t="s">
        <v>15</v>
      </c>
      <c r="C12201" s="6">
        <v>1</v>
      </c>
      <c r="D12201" s="5" t="s">
        <v>836</v>
      </c>
      <c r="E12201" s="5" t="str">
        <f t="shared" si="1040"/>
        <v/>
      </c>
      <c r="F12201" s="5" t="str">
        <f t="shared" si="1039"/>
        <v/>
      </c>
      <c r="G12201" s="7">
        <v>105.691</v>
      </c>
      <c r="H12201" s="7">
        <v>104.227</v>
      </c>
      <c r="I12201" s="7">
        <v>85.391000000000005</v>
      </c>
      <c r="J12201" s="7">
        <v>68.131</v>
      </c>
      <c r="K12201" s="7">
        <v>80.793000000000006</v>
      </c>
      <c r="L12201" s="7">
        <v>81.929000000000002</v>
      </c>
      <c r="M12201" s="7">
        <v>58.454999999999998</v>
      </c>
      <c r="N12201" s="7">
        <v>49.914999999999999</v>
      </c>
      <c r="O12201" s="7"/>
    </row>
    <row r="12202" spans="1:15" x14ac:dyDescent="0.2">
      <c r="A12202" s="2">
        <v>1</v>
      </c>
      <c r="B12202" s="6" t="s">
        <v>16</v>
      </c>
      <c r="C12202" s="6">
        <v>1</v>
      </c>
      <c r="D12202" s="5" t="s">
        <v>836</v>
      </c>
      <c r="E12202" s="5" t="str">
        <f t="shared" si="1040"/>
        <v/>
      </c>
      <c r="F12202" s="5" t="str">
        <f t="shared" si="1039"/>
        <v/>
      </c>
      <c r="G12202" s="7">
        <v>101.83799999999999</v>
      </c>
      <c r="H12202" s="7">
        <v>100.322</v>
      </c>
      <c r="I12202" s="7">
        <v>83.715999999999994</v>
      </c>
      <c r="J12202" s="7">
        <v>71.667000000000002</v>
      </c>
      <c r="K12202" s="7">
        <v>82.204999999999998</v>
      </c>
      <c r="L12202" s="7">
        <v>83.447000000000003</v>
      </c>
      <c r="M12202" s="7">
        <v>63.040999999999997</v>
      </c>
      <c r="N12202" s="7">
        <v>52.776000000000003</v>
      </c>
      <c r="O12202" s="7"/>
    </row>
    <row r="12203" spans="1:15" x14ac:dyDescent="0.2">
      <c r="A12203" s="2">
        <v>1</v>
      </c>
      <c r="B12203" s="6" t="s">
        <v>17</v>
      </c>
      <c r="C12203" s="6">
        <v>1</v>
      </c>
      <c r="D12203" s="5" t="s">
        <v>836</v>
      </c>
      <c r="E12203" s="5" t="str">
        <f t="shared" si="1040"/>
        <v/>
      </c>
      <c r="F12203" s="5" t="str">
        <f t="shared" si="1039"/>
        <v/>
      </c>
      <c r="G12203" s="7">
        <v>100.093</v>
      </c>
      <c r="H12203" s="7">
        <v>98.257000000000005</v>
      </c>
      <c r="I12203" s="7">
        <v>83.037999999999997</v>
      </c>
      <c r="J12203" s="7">
        <v>74.921000000000006</v>
      </c>
      <c r="K12203" s="7">
        <v>82.960999999999999</v>
      </c>
      <c r="L12203" s="7">
        <v>84.51</v>
      </c>
      <c r="M12203" s="7">
        <v>67.058000000000007</v>
      </c>
      <c r="N12203" s="7">
        <v>55.683</v>
      </c>
      <c r="O12203" s="7"/>
    </row>
    <row r="12204" spans="1:15" x14ac:dyDescent="0.2">
      <c r="A12204" s="2">
        <v>1</v>
      </c>
      <c r="B12204" s="6" t="s">
        <v>18</v>
      </c>
      <c r="C12204" s="6">
        <v>1</v>
      </c>
      <c r="D12204" s="5" t="s">
        <v>836</v>
      </c>
      <c r="E12204" s="5" t="str">
        <f t="shared" si="1040"/>
        <v/>
      </c>
      <c r="F12204" s="5" t="str">
        <f t="shared" si="1039"/>
        <v/>
      </c>
      <c r="G12204" s="7">
        <v>103.628</v>
      </c>
      <c r="H12204" s="7">
        <v>101.64</v>
      </c>
      <c r="I12204" s="7">
        <v>83.581000000000003</v>
      </c>
      <c r="J12204" s="7">
        <v>78.012</v>
      </c>
      <c r="K12204" s="7">
        <v>80.655000000000001</v>
      </c>
      <c r="L12204" s="7">
        <v>82.231999999999999</v>
      </c>
      <c r="M12204" s="7">
        <v>70.072000000000003</v>
      </c>
      <c r="N12204" s="7">
        <v>58.567</v>
      </c>
      <c r="O12204" s="7"/>
    </row>
    <row r="12205" spans="1:15" x14ac:dyDescent="0.2">
      <c r="A12205" s="2">
        <v>1</v>
      </c>
      <c r="B12205" s="6" t="s">
        <v>19</v>
      </c>
      <c r="C12205" s="6">
        <v>1</v>
      </c>
      <c r="D12205" s="5" t="s">
        <v>836</v>
      </c>
      <c r="E12205" s="5" t="str">
        <f t="shared" si="1040"/>
        <v/>
      </c>
      <c r="F12205" s="5" t="str">
        <f t="shared" si="1039"/>
        <v/>
      </c>
      <c r="G12205" s="7">
        <v>106.12</v>
      </c>
      <c r="H12205" s="7">
        <v>105.07299999999999</v>
      </c>
      <c r="I12205" s="7">
        <v>86.084999999999994</v>
      </c>
      <c r="J12205" s="7">
        <v>79.841999999999999</v>
      </c>
      <c r="K12205" s="7">
        <v>81.120999999999995</v>
      </c>
      <c r="L12205" s="7">
        <v>81.929000000000002</v>
      </c>
      <c r="M12205" s="7">
        <v>69.506</v>
      </c>
      <c r="N12205" s="7">
        <v>59.835000000000001</v>
      </c>
      <c r="O12205" s="7"/>
    </row>
    <row r="12206" spans="1:15" x14ac:dyDescent="0.2">
      <c r="A12206" s="2">
        <v>1</v>
      </c>
      <c r="B12206" s="6" t="s">
        <v>20</v>
      </c>
      <c r="C12206" s="6">
        <v>1</v>
      </c>
      <c r="D12206" s="5" t="s">
        <v>836</v>
      </c>
      <c r="E12206" s="5" t="str">
        <f t="shared" si="1040"/>
        <v/>
      </c>
      <c r="F12206" s="5" t="str">
        <f t="shared" si="1039"/>
        <v/>
      </c>
      <c r="G12206" s="7">
        <v>103.41200000000001</v>
      </c>
      <c r="H12206" s="7">
        <v>100.378</v>
      </c>
      <c r="I12206" s="7">
        <v>83.838999999999999</v>
      </c>
      <c r="J12206" s="7">
        <v>82.045000000000002</v>
      </c>
      <c r="K12206" s="7">
        <v>81.072999999999993</v>
      </c>
      <c r="L12206" s="7">
        <v>83.522999999999996</v>
      </c>
      <c r="M12206" s="7">
        <v>72.677999999999997</v>
      </c>
      <c r="N12206" s="7">
        <v>60.932000000000002</v>
      </c>
      <c r="O12206" s="7"/>
    </row>
    <row r="12207" spans="1:15" x14ac:dyDescent="0.2">
      <c r="A12207" s="2">
        <v>1</v>
      </c>
      <c r="B12207" s="6" t="s">
        <v>21</v>
      </c>
      <c r="C12207" s="6">
        <v>1</v>
      </c>
      <c r="D12207" s="5" t="s">
        <v>836</v>
      </c>
      <c r="E12207" s="5" t="str">
        <f t="shared" si="1040"/>
        <v/>
      </c>
      <c r="F12207" s="5" t="str">
        <f t="shared" si="1039"/>
        <v/>
      </c>
      <c r="G12207" s="7">
        <v>100.754</v>
      </c>
      <c r="H12207" s="7">
        <v>99.218000000000004</v>
      </c>
      <c r="I12207" s="7">
        <v>85.656999999999996</v>
      </c>
      <c r="J12207" s="7">
        <v>84.209000000000003</v>
      </c>
      <c r="K12207" s="7">
        <v>85.016999999999996</v>
      </c>
      <c r="L12207" s="7">
        <v>86.332999999999998</v>
      </c>
      <c r="M12207" s="7">
        <v>75.581000000000003</v>
      </c>
      <c r="N12207" s="7">
        <v>64.741</v>
      </c>
      <c r="O12207" s="7"/>
    </row>
    <row r="12208" spans="1:15" x14ac:dyDescent="0.2">
      <c r="A12208" s="2">
        <v>1</v>
      </c>
      <c r="B12208" s="6" t="s">
        <v>22</v>
      </c>
      <c r="C12208" s="6">
        <v>1</v>
      </c>
      <c r="D12208" s="5" t="s">
        <v>836</v>
      </c>
      <c r="E12208" s="5" t="str">
        <f t="shared" si="1040"/>
        <v/>
      </c>
      <c r="F12208" s="5" t="str">
        <f t="shared" si="1039"/>
        <v/>
      </c>
      <c r="G12208" s="7">
        <v>101.813</v>
      </c>
      <c r="H12208" s="7">
        <v>98.89</v>
      </c>
      <c r="I12208" s="7">
        <v>89.054000000000002</v>
      </c>
      <c r="J12208" s="7">
        <v>85.406999999999996</v>
      </c>
      <c r="K12208" s="7">
        <v>87.468000000000004</v>
      </c>
      <c r="L12208" s="7">
        <v>90.052999999999997</v>
      </c>
      <c r="M12208" s="7">
        <v>77.89</v>
      </c>
      <c r="N12208" s="7">
        <v>69.364000000000004</v>
      </c>
      <c r="O12208" s="7"/>
    </row>
    <row r="12209" spans="1:15" x14ac:dyDescent="0.2">
      <c r="A12209" s="2">
        <v>1</v>
      </c>
      <c r="B12209" s="6" t="s">
        <v>23</v>
      </c>
      <c r="C12209" s="6">
        <v>1</v>
      </c>
      <c r="D12209" s="5" t="s">
        <v>836</v>
      </c>
      <c r="E12209" s="5" t="str">
        <f t="shared" si="1040"/>
        <v/>
      </c>
      <c r="F12209" s="5" t="str">
        <f t="shared" si="1039"/>
        <v/>
      </c>
      <c r="G12209" s="7">
        <v>104.616</v>
      </c>
      <c r="H12209" s="7">
        <v>101.77200000000001</v>
      </c>
      <c r="I12209" s="7">
        <v>93.581000000000003</v>
      </c>
      <c r="J12209" s="7">
        <v>86.828000000000003</v>
      </c>
      <c r="K12209" s="7">
        <v>89.450999999999993</v>
      </c>
      <c r="L12209" s="7">
        <v>91.950999999999993</v>
      </c>
      <c r="M12209" s="7">
        <v>77.162000000000006</v>
      </c>
      <c r="N12209" s="7">
        <v>72.209000000000003</v>
      </c>
      <c r="O12209" s="7"/>
    </row>
    <row r="12210" spans="1:15" x14ac:dyDescent="0.2">
      <c r="A12210" s="2">
        <v>1</v>
      </c>
      <c r="B12210" s="6" t="s">
        <v>24</v>
      </c>
      <c r="C12210" s="6">
        <v>1</v>
      </c>
      <c r="D12210" s="5" t="s">
        <v>836</v>
      </c>
      <c r="E12210" s="5" t="str">
        <f t="shared" si="1040"/>
        <v/>
      </c>
      <c r="F12210" s="5" t="str">
        <f t="shared" si="1039"/>
        <v/>
      </c>
      <c r="G12210" s="7">
        <v>102.818</v>
      </c>
      <c r="H12210" s="7">
        <v>102.48099999999999</v>
      </c>
      <c r="I12210" s="7">
        <v>96.566999999999993</v>
      </c>
      <c r="J12210" s="7">
        <v>88.998999999999995</v>
      </c>
      <c r="K12210" s="7">
        <v>93.92</v>
      </c>
      <c r="L12210" s="7">
        <v>94.228999999999999</v>
      </c>
      <c r="M12210" s="7">
        <v>80.34</v>
      </c>
      <c r="N12210" s="7">
        <v>77.581999999999994</v>
      </c>
      <c r="O12210" s="7"/>
    </row>
    <row r="12211" spans="1:15" x14ac:dyDescent="0.2">
      <c r="A12211" s="2">
        <v>1</v>
      </c>
      <c r="B12211" s="6" t="s">
        <v>25</v>
      </c>
      <c r="C12211" s="6">
        <v>1</v>
      </c>
      <c r="D12211" s="5" t="s">
        <v>836</v>
      </c>
      <c r="E12211" s="5" t="str">
        <f t="shared" si="1040"/>
        <v/>
      </c>
      <c r="F12211" s="5" t="str">
        <f t="shared" si="1039"/>
        <v/>
      </c>
      <c r="G12211" s="7">
        <v>100.101</v>
      </c>
      <c r="H12211" s="7">
        <v>98.647000000000006</v>
      </c>
      <c r="I12211" s="7">
        <v>96.775000000000006</v>
      </c>
      <c r="J12211" s="7">
        <v>90.206000000000003</v>
      </c>
      <c r="K12211" s="7">
        <v>96.677000000000007</v>
      </c>
      <c r="L12211" s="7">
        <v>98.102000000000004</v>
      </c>
      <c r="M12211" s="7">
        <v>86.475999999999999</v>
      </c>
      <c r="N12211" s="7">
        <v>83.686999999999998</v>
      </c>
      <c r="O12211" s="7"/>
    </row>
    <row r="12212" spans="1:15" x14ac:dyDescent="0.2">
      <c r="A12212" s="2">
        <v>1</v>
      </c>
      <c r="B12212" s="6" t="s">
        <v>26</v>
      </c>
      <c r="C12212" s="6">
        <v>1</v>
      </c>
      <c r="D12212" s="5" t="s">
        <v>836</v>
      </c>
      <c r="E12212" s="5" t="str">
        <f t="shared" si="1040"/>
        <v/>
      </c>
      <c r="F12212" s="5" t="str">
        <f t="shared" si="1039"/>
        <v/>
      </c>
      <c r="G12212" s="7">
        <v>101.646</v>
      </c>
      <c r="H12212" s="7">
        <v>98.775000000000006</v>
      </c>
      <c r="I12212" s="7">
        <v>99.974999999999994</v>
      </c>
      <c r="J12212" s="7">
        <v>92.105000000000004</v>
      </c>
      <c r="K12212" s="7">
        <v>98.355999999999995</v>
      </c>
      <c r="L12212" s="7">
        <v>101.215</v>
      </c>
      <c r="M12212" s="7">
        <v>89.808000000000007</v>
      </c>
      <c r="N12212" s="7">
        <v>89.786000000000001</v>
      </c>
      <c r="O12212" s="7"/>
    </row>
    <row r="12213" spans="1:15" x14ac:dyDescent="0.2">
      <c r="A12213" s="2">
        <v>1</v>
      </c>
      <c r="B12213" s="6" t="s">
        <v>27</v>
      </c>
      <c r="C12213" s="6">
        <v>1</v>
      </c>
      <c r="D12213" s="5" t="s">
        <v>836</v>
      </c>
      <c r="E12213" s="5" t="str">
        <f t="shared" si="1040"/>
        <v/>
      </c>
      <c r="F12213" s="5" t="str">
        <f t="shared" si="1039"/>
        <v/>
      </c>
      <c r="G12213" s="7">
        <v>98.76</v>
      </c>
      <c r="H12213" s="7">
        <v>97.424000000000007</v>
      </c>
      <c r="I12213" s="7">
        <v>101.04900000000001</v>
      </c>
      <c r="J12213" s="7">
        <v>93.903000000000006</v>
      </c>
      <c r="K12213" s="7">
        <v>102.318</v>
      </c>
      <c r="L12213" s="7">
        <v>103.721</v>
      </c>
      <c r="M12213" s="7">
        <v>94.188000000000002</v>
      </c>
      <c r="N12213" s="7">
        <v>95.174999999999997</v>
      </c>
      <c r="O12213" s="7"/>
    </row>
    <row r="12214" spans="1:15" x14ac:dyDescent="0.2">
      <c r="A12214" s="2">
        <v>1</v>
      </c>
      <c r="B12214" s="6" t="s">
        <v>28</v>
      </c>
      <c r="C12214" s="6">
        <v>1</v>
      </c>
      <c r="D12214" s="5" t="s">
        <v>836</v>
      </c>
      <c r="E12214" s="5" t="str">
        <f t="shared" si="1040"/>
        <v/>
      </c>
      <c r="F12214" s="5" t="str">
        <f t="shared" si="1039"/>
        <v/>
      </c>
      <c r="G12214" s="7">
        <v>101.104</v>
      </c>
      <c r="H12214" s="7">
        <v>99.477999999999994</v>
      </c>
      <c r="I12214" s="7">
        <v>102.726</v>
      </c>
      <c r="J12214" s="7">
        <v>97.218000000000004</v>
      </c>
      <c r="K12214" s="7">
        <v>101.604</v>
      </c>
      <c r="L12214" s="7">
        <v>103.265</v>
      </c>
      <c r="M12214" s="7">
        <v>95.539000000000001</v>
      </c>
      <c r="N12214" s="7">
        <v>98.144000000000005</v>
      </c>
      <c r="O12214" s="7"/>
    </row>
    <row r="12215" spans="1:15" x14ac:dyDescent="0.2">
      <c r="A12215" s="2">
        <v>1</v>
      </c>
      <c r="B12215" s="6" t="s">
        <v>29</v>
      </c>
      <c r="C12215" s="6">
        <v>1</v>
      </c>
      <c r="D12215" s="5" t="s">
        <v>836</v>
      </c>
      <c r="E12215" s="5" t="str">
        <f t="shared" si="1040"/>
        <v/>
      </c>
      <c r="F12215" s="5" t="str">
        <f t="shared" si="1039"/>
        <v/>
      </c>
      <c r="G12215" s="7">
        <v>100</v>
      </c>
      <c r="H12215" s="7">
        <v>100</v>
      </c>
      <c r="I12215" s="7">
        <v>100</v>
      </c>
      <c r="J12215" s="7">
        <v>100</v>
      </c>
      <c r="K12215" s="7">
        <v>100</v>
      </c>
      <c r="L12215" s="7">
        <v>100</v>
      </c>
      <c r="M12215" s="7">
        <v>100</v>
      </c>
      <c r="N12215" s="7">
        <v>100</v>
      </c>
      <c r="O12215" s="7"/>
    </row>
    <row r="12216" spans="1:15" x14ac:dyDescent="0.2">
      <c r="A12216" s="2">
        <v>1</v>
      </c>
      <c r="B12216" s="6" t="s">
        <v>30</v>
      </c>
      <c r="C12216" s="6">
        <v>1</v>
      </c>
      <c r="D12216" s="5" t="s">
        <v>836</v>
      </c>
      <c r="E12216" s="5" t="str">
        <f t="shared" si="1040"/>
        <v/>
      </c>
      <c r="F12216" s="5" t="str">
        <f t="shared" si="1039"/>
        <v/>
      </c>
      <c r="G12216" s="7">
        <v>99.009</v>
      </c>
      <c r="H12216" s="7">
        <v>99.222999999999999</v>
      </c>
      <c r="I12216" s="7">
        <v>98.62</v>
      </c>
      <c r="J12216" s="7">
        <v>102.256</v>
      </c>
      <c r="K12216" s="7">
        <v>99.606999999999999</v>
      </c>
      <c r="L12216" s="7">
        <v>99.393000000000001</v>
      </c>
      <c r="M12216" s="7">
        <v>104.303</v>
      </c>
      <c r="N12216" s="7">
        <v>102.863</v>
      </c>
      <c r="O12216" s="7"/>
    </row>
    <row r="12217" spans="1:15" x14ac:dyDescent="0.2">
      <c r="A12217" s="2">
        <v>1</v>
      </c>
      <c r="B12217" s="6" t="s">
        <v>31</v>
      </c>
      <c r="C12217" s="6">
        <v>1</v>
      </c>
      <c r="D12217" s="5" t="s">
        <v>836</v>
      </c>
      <c r="E12217" s="5" t="str">
        <f t="shared" si="1040"/>
        <v/>
      </c>
      <c r="F12217" s="5" t="str">
        <f t="shared" si="1039"/>
        <v/>
      </c>
      <c r="G12217" s="7">
        <v>104.306</v>
      </c>
      <c r="H12217" s="7">
        <v>102.191</v>
      </c>
      <c r="I12217" s="7">
        <v>100.872</v>
      </c>
      <c r="J12217" s="7">
        <v>105.126</v>
      </c>
      <c r="K12217" s="7">
        <v>96.707999999999998</v>
      </c>
      <c r="L12217" s="7">
        <v>98.709000000000003</v>
      </c>
      <c r="M12217" s="7">
        <v>101.81100000000001</v>
      </c>
      <c r="N12217" s="7">
        <v>102.7</v>
      </c>
      <c r="O12217" s="7"/>
    </row>
    <row r="12218" spans="1:15" x14ac:dyDescent="0.2">
      <c r="A12218" s="2">
        <v>1</v>
      </c>
      <c r="B12218" s="6" t="s">
        <v>32</v>
      </c>
      <c r="C12218" s="6">
        <v>1</v>
      </c>
      <c r="D12218" s="5" t="s">
        <v>836</v>
      </c>
      <c r="E12218" s="5" t="str">
        <f t="shared" si="1040"/>
        <v/>
      </c>
      <c r="F12218" s="5" t="str">
        <f t="shared" si="1039"/>
        <v/>
      </c>
      <c r="G12218" s="7">
        <v>111.66800000000001</v>
      </c>
      <c r="H12218" s="7">
        <v>111.405</v>
      </c>
      <c r="I12218" s="7">
        <v>109.629</v>
      </c>
      <c r="J12218" s="7">
        <v>107.697</v>
      </c>
      <c r="K12218" s="7">
        <v>98.174000000000007</v>
      </c>
      <c r="L12218" s="7">
        <v>98.405000000000001</v>
      </c>
      <c r="M12218" s="7">
        <v>95.882000000000005</v>
      </c>
      <c r="N12218" s="7">
        <v>105.114</v>
      </c>
      <c r="O12218" s="7"/>
    </row>
    <row r="12219" spans="1:15" x14ac:dyDescent="0.2">
      <c r="A12219" s="2">
        <v>1</v>
      </c>
      <c r="B12219" s="6" t="s">
        <v>33</v>
      </c>
      <c r="C12219" s="6">
        <v>1</v>
      </c>
      <c r="D12219" s="5" t="s">
        <v>836</v>
      </c>
      <c r="E12219" s="5" t="str">
        <f t="shared" si="1040"/>
        <v/>
      </c>
      <c r="F12219" s="5" t="str">
        <f t="shared" si="1039"/>
        <v/>
      </c>
      <c r="G12219" s="7">
        <v>115.89100000000001</v>
      </c>
      <c r="H12219" s="7">
        <v>114</v>
      </c>
      <c r="I12219" s="7">
        <v>113.221</v>
      </c>
      <c r="J12219" s="7">
        <v>111.047</v>
      </c>
      <c r="K12219" s="7">
        <v>97.695999999999998</v>
      </c>
      <c r="L12219" s="7">
        <v>99.316999999999993</v>
      </c>
      <c r="M12219" s="7">
        <v>96.575000000000003</v>
      </c>
      <c r="N12219" s="7">
        <v>109.343</v>
      </c>
      <c r="O12219" s="7"/>
    </row>
    <row r="12220" spans="1:15" x14ac:dyDescent="0.2">
      <c r="A12220" s="2">
        <v>1</v>
      </c>
      <c r="B12220" s="6" t="s">
        <v>34</v>
      </c>
      <c r="C12220" s="6">
        <v>1</v>
      </c>
      <c r="D12220" s="5" t="s">
        <v>836</v>
      </c>
      <c r="E12220" s="5" t="str">
        <f t="shared" si="1040"/>
        <v/>
      </c>
      <c r="F12220" s="5" t="str">
        <f t="shared" si="1039"/>
        <v/>
      </c>
      <c r="G12220" s="7">
        <v>108.726</v>
      </c>
      <c r="H12220" s="7">
        <v>108.848</v>
      </c>
      <c r="I12220" s="7">
        <v>111.41</v>
      </c>
      <c r="J12220" s="7">
        <v>114.61799999999999</v>
      </c>
      <c r="K12220" s="7">
        <v>102.468</v>
      </c>
      <c r="L12220" s="7">
        <v>102.354</v>
      </c>
      <c r="M12220" s="7">
        <v>104.122</v>
      </c>
      <c r="N12220" s="7">
        <v>116.002</v>
      </c>
      <c r="O12220" s="7"/>
    </row>
    <row r="12221" spans="1:15" x14ac:dyDescent="0.2">
      <c r="A12221" s="2">
        <v>1</v>
      </c>
      <c r="B12221" s="6" t="s">
        <v>35</v>
      </c>
      <c r="C12221" s="6">
        <v>1</v>
      </c>
      <c r="D12221" s="5" t="s">
        <v>836</v>
      </c>
      <c r="E12221" s="5" t="str">
        <f t="shared" si="1040"/>
        <v/>
      </c>
      <c r="F12221" s="5" t="str">
        <f t="shared" si="1039"/>
        <v/>
      </c>
      <c r="G12221" s="7">
        <v>109.72499999999999</v>
      </c>
      <c r="H12221" s="7">
        <v>109.53100000000001</v>
      </c>
      <c r="I12221" s="7">
        <v>113.85599999999999</v>
      </c>
      <c r="J12221" s="7">
        <v>109.624</v>
      </c>
      <c r="K12221" s="7">
        <v>103.765</v>
      </c>
      <c r="L12221" s="7">
        <v>103.94799999999999</v>
      </c>
      <c r="M12221" s="7">
        <v>104.895</v>
      </c>
      <c r="N12221" s="7">
        <v>119.43</v>
      </c>
      <c r="O12221" s="7"/>
    </row>
    <row r="12222" spans="1:15" x14ac:dyDescent="0.2">
      <c r="A12222" s="2">
        <v>1</v>
      </c>
      <c r="B12222" s="6" t="s">
        <v>36</v>
      </c>
      <c r="C12222" s="6">
        <v>1</v>
      </c>
      <c r="D12222" s="5" t="s">
        <v>836</v>
      </c>
      <c r="E12222" s="5" t="str">
        <f t="shared" si="1040"/>
        <v/>
      </c>
      <c r="F12222" s="5" t="str">
        <f t="shared" si="1039"/>
        <v/>
      </c>
      <c r="G12222" s="7">
        <v>119.002</v>
      </c>
      <c r="H12222" s="7">
        <v>115.621</v>
      </c>
      <c r="I12222" s="7">
        <v>112.812</v>
      </c>
      <c r="J12222" s="7">
        <v>105.59</v>
      </c>
      <c r="K12222" s="7">
        <v>94.798000000000002</v>
      </c>
      <c r="L12222" s="7">
        <v>97.57</v>
      </c>
      <c r="M12222" s="7">
        <v>101.245</v>
      </c>
      <c r="N12222" s="7">
        <v>114.217</v>
      </c>
      <c r="O12222" s="7"/>
    </row>
    <row r="12223" spans="1:15" x14ac:dyDescent="0.2">
      <c r="A12223" s="2">
        <v>1</v>
      </c>
      <c r="B12223" s="6" t="s">
        <v>37</v>
      </c>
      <c r="C12223" s="6">
        <v>1</v>
      </c>
      <c r="D12223" s="5" t="s">
        <v>836</v>
      </c>
      <c r="E12223" s="5" t="str">
        <f t="shared" si="1040"/>
        <v/>
      </c>
      <c r="F12223" s="5" t="str">
        <f t="shared" si="1039"/>
        <v/>
      </c>
      <c r="G12223" s="7">
        <v>126.21899999999999</v>
      </c>
      <c r="H12223" s="7">
        <v>123.142</v>
      </c>
      <c r="I12223" s="7">
        <v>115.94199999999999</v>
      </c>
      <c r="J12223" s="7">
        <v>101.616</v>
      </c>
      <c r="K12223" s="7">
        <v>91.858000000000004</v>
      </c>
      <c r="L12223" s="7">
        <v>94.153000000000006</v>
      </c>
      <c r="M12223" s="7">
        <v>97.936000000000007</v>
      </c>
      <c r="N12223" s="7">
        <v>113.54900000000001</v>
      </c>
      <c r="O12223" s="7"/>
    </row>
    <row r="12224" spans="1:15" x14ac:dyDescent="0.2">
      <c r="A12224" s="2">
        <v>0</v>
      </c>
      <c r="B12224" s="5" t="s">
        <v>837</v>
      </c>
      <c r="C12224" s="6" t="s">
        <v>0</v>
      </c>
      <c r="E12224" s="5" t="str">
        <f t="shared" si="1040"/>
        <v/>
      </c>
      <c r="F12224" s="5" t="str">
        <f t="shared" si="1039"/>
        <v/>
      </c>
    </row>
    <row r="12225" spans="1:15" x14ac:dyDescent="0.2">
      <c r="A12225" s="2">
        <v>1</v>
      </c>
      <c r="B12225" s="6" t="s">
        <v>13</v>
      </c>
      <c r="C12225" s="6">
        <v>1</v>
      </c>
      <c r="D12225" s="5" t="s">
        <v>838</v>
      </c>
      <c r="E12225" s="5" t="str">
        <f t="shared" si="1040"/>
        <v/>
      </c>
      <c r="F12225" s="5" t="str">
        <f t="shared" si="1039"/>
        <v/>
      </c>
      <c r="G12225" s="7">
        <v>95.263999999999996</v>
      </c>
      <c r="H12225" s="7">
        <v>107.21</v>
      </c>
      <c r="I12225" s="7">
        <v>157.70699999999999</v>
      </c>
      <c r="J12225" s="7">
        <v>71.875</v>
      </c>
      <c r="K12225" s="7">
        <v>165.547</v>
      </c>
      <c r="L12225" s="7">
        <v>147.101</v>
      </c>
      <c r="M12225" s="7">
        <v>53.89</v>
      </c>
      <c r="N12225" s="7">
        <v>84.989000000000004</v>
      </c>
      <c r="O12225" s="7"/>
    </row>
    <row r="12226" spans="1:15" x14ac:dyDescent="0.2">
      <c r="A12226" s="2">
        <v>1</v>
      </c>
      <c r="B12226" s="6" t="s">
        <v>15</v>
      </c>
      <c r="C12226" s="6">
        <v>1</v>
      </c>
      <c r="D12226" s="5" t="s">
        <v>838</v>
      </c>
      <c r="E12226" s="5" t="str">
        <f t="shared" si="1040"/>
        <v/>
      </c>
      <c r="F12226" s="5" t="str">
        <f t="shared" si="1039"/>
        <v/>
      </c>
      <c r="G12226" s="7">
        <v>103.896</v>
      </c>
      <c r="H12226" s="7">
        <v>115.937</v>
      </c>
      <c r="I12226" s="7">
        <v>172.85499999999999</v>
      </c>
      <c r="J12226" s="7">
        <v>72.924000000000007</v>
      </c>
      <c r="K12226" s="7">
        <v>166.37299999999999</v>
      </c>
      <c r="L12226" s="7">
        <v>149.09399999999999</v>
      </c>
      <c r="M12226" s="7">
        <v>49.92</v>
      </c>
      <c r="N12226" s="7">
        <v>86.289000000000001</v>
      </c>
      <c r="O12226" s="7"/>
    </row>
    <row r="12227" spans="1:15" x14ac:dyDescent="0.2">
      <c r="A12227" s="2">
        <v>1</v>
      </c>
      <c r="B12227" s="6" t="s">
        <v>16</v>
      </c>
      <c r="C12227" s="6">
        <v>1</v>
      </c>
      <c r="D12227" s="5" t="s">
        <v>838</v>
      </c>
      <c r="E12227" s="5" t="str">
        <f t="shared" si="1040"/>
        <v/>
      </c>
      <c r="F12227" s="5" t="str">
        <f t="shared" si="1039"/>
        <v/>
      </c>
      <c r="G12227" s="7">
        <v>110.627</v>
      </c>
      <c r="H12227" s="7">
        <v>123.00700000000001</v>
      </c>
      <c r="I12227" s="7">
        <v>181.16800000000001</v>
      </c>
      <c r="J12227" s="7">
        <v>75.778000000000006</v>
      </c>
      <c r="K12227" s="7">
        <v>163.76499999999999</v>
      </c>
      <c r="L12227" s="7">
        <v>147.28299999999999</v>
      </c>
      <c r="M12227" s="7">
        <v>48.433999999999997</v>
      </c>
      <c r="N12227" s="7">
        <v>87.747</v>
      </c>
      <c r="O12227" s="7"/>
    </row>
    <row r="12228" spans="1:15" x14ac:dyDescent="0.2">
      <c r="A12228" s="2">
        <v>1</v>
      </c>
      <c r="B12228" s="6" t="s">
        <v>17</v>
      </c>
      <c r="C12228" s="6">
        <v>1</v>
      </c>
      <c r="D12228" s="5" t="s">
        <v>838</v>
      </c>
      <c r="E12228" s="5" t="str">
        <f t="shared" si="1040"/>
        <v/>
      </c>
      <c r="F12228" s="5" t="str">
        <f t="shared" si="1039"/>
        <v/>
      </c>
      <c r="G12228" s="7">
        <v>107.10299999999999</v>
      </c>
      <c r="H12228" s="7">
        <v>116.48099999999999</v>
      </c>
      <c r="I12228" s="7">
        <v>170.71299999999999</v>
      </c>
      <c r="J12228" s="7">
        <v>79.12</v>
      </c>
      <c r="K12228" s="7">
        <v>159.392</v>
      </c>
      <c r="L12228" s="7">
        <v>146.55799999999999</v>
      </c>
      <c r="M12228" s="7">
        <v>53.289000000000001</v>
      </c>
      <c r="N12228" s="7">
        <v>90.971000000000004</v>
      </c>
      <c r="O12228" s="7"/>
    </row>
    <row r="12229" spans="1:15" x14ac:dyDescent="0.2">
      <c r="A12229" s="2">
        <v>1</v>
      </c>
      <c r="B12229" s="6" t="s">
        <v>18</v>
      </c>
      <c r="C12229" s="6">
        <v>1</v>
      </c>
      <c r="D12229" s="5" t="s">
        <v>838</v>
      </c>
      <c r="E12229" s="5" t="str">
        <f t="shared" si="1040"/>
        <v/>
      </c>
      <c r="F12229" s="5" t="str">
        <f t="shared" si="1039"/>
        <v/>
      </c>
      <c r="G12229" s="7">
        <v>107.634</v>
      </c>
      <c r="H12229" s="7">
        <v>117.333</v>
      </c>
      <c r="I12229" s="7">
        <v>166.435</v>
      </c>
      <c r="J12229" s="7">
        <v>82.182000000000002</v>
      </c>
      <c r="K12229" s="7">
        <v>154.63</v>
      </c>
      <c r="L12229" s="7">
        <v>141.84800000000001</v>
      </c>
      <c r="M12229" s="7">
        <v>55.07</v>
      </c>
      <c r="N12229" s="7">
        <v>91.656000000000006</v>
      </c>
      <c r="O12229" s="7"/>
    </row>
    <row r="12230" spans="1:15" x14ac:dyDescent="0.2">
      <c r="A12230" s="2">
        <v>1</v>
      </c>
      <c r="B12230" s="6" t="s">
        <v>19</v>
      </c>
      <c r="C12230" s="6">
        <v>1</v>
      </c>
      <c r="D12230" s="5" t="s">
        <v>838</v>
      </c>
      <c r="E12230" s="5" t="str">
        <f t="shared" si="1040"/>
        <v/>
      </c>
      <c r="F12230" s="5" t="str">
        <f t="shared" si="1039"/>
        <v/>
      </c>
      <c r="G12230" s="7">
        <v>111.17</v>
      </c>
      <c r="H12230" s="7">
        <v>120.735</v>
      </c>
      <c r="I12230" s="7">
        <v>162.29300000000001</v>
      </c>
      <c r="J12230" s="7">
        <v>84.323999999999998</v>
      </c>
      <c r="K12230" s="7">
        <v>145.98599999999999</v>
      </c>
      <c r="L12230" s="7">
        <v>134.41999999999999</v>
      </c>
      <c r="M12230" s="7">
        <v>58.295999999999999</v>
      </c>
      <c r="N12230" s="7">
        <v>94.611000000000004</v>
      </c>
      <c r="O12230" s="7"/>
    </row>
    <row r="12231" spans="1:15" x14ac:dyDescent="0.2">
      <c r="A12231" s="2">
        <v>1</v>
      </c>
      <c r="B12231" s="6" t="s">
        <v>20</v>
      </c>
      <c r="C12231" s="6">
        <v>1</v>
      </c>
      <c r="D12231" s="5" t="s">
        <v>838</v>
      </c>
      <c r="E12231" s="5" t="str">
        <f t="shared" si="1040"/>
        <v/>
      </c>
      <c r="F12231" s="5" t="str">
        <f t="shared" si="1039"/>
        <v/>
      </c>
      <c r="G12231" s="7">
        <v>117.61199999999999</v>
      </c>
      <c r="H12231" s="7">
        <v>127.242</v>
      </c>
      <c r="I12231" s="7">
        <v>168.50299999999999</v>
      </c>
      <c r="J12231" s="7">
        <v>86.322000000000003</v>
      </c>
      <c r="K12231" s="7">
        <v>143.27000000000001</v>
      </c>
      <c r="L12231" s="7">
        <v>132.428</v>
      </c>
      <c r="M12231" s="7">
        <v>57.311</v>
      </c>
      <c r="N12231" s="7">
        <v>96.570999999999998</v>
      </c>
      <c r="O12231" s="7"/>
    </row>
    <row r="12232" spans="1:15" x14ac:dyDescent="0.2">
      <c r="A12232" s="2">
        <v>1</v>
      </c>
      <c r="B12232" s="6" t="s">
        <v>21</v>
      </c>
      <c r="C12232" s="6">
        <v>1</v>
      </c>
      <c r="D12232" s="5" t="s">
        <v>838</v>
      </c>
      <c r="E12232" s="5" t="str">
        <f t="shared" si="1040"/>
        <v/>
      </c>
      <c r="F12232" s="5" t="str">
        <f t="shared" ref="F12232:F12248" si="1041">IF(LEN(E12232)=0,"",E12232&amp;B12232)</f>
        <v/>
      </c>
      <c r="G12232" s="7">
        <v>115.88</v>
      </c>
      <c r="H12232" s="7">
        <v>123.999</v>
      </c>
      <c r="I12232" s="7">
        <v>161.28800000000001</v>
      </c>
      <c r="J12232" s="7">
        <v>88.016999999999996</v>
      </c>
      <c r="K12232" s="7">
        <v>139.185</v>
      </c>
      <c r="L12232" s="7">
        <v>130.072</v>
      </c>
      <c r="M12232" s="7">
        <v>59.279000000000003</v>
      </c>
      <c r="N12232" s="7">
        <v>95.61</v>
      </c>
      <c r="O12232" s="7"/>
    </row>
    <row r="12233" spans="1:15" x14ac:dyDescent="0.2">
      <c r="A12233" s="2">
        <v>1</v>
      </c>
      <c r="B12233" s="6" t="s">
        <v>22</v>
      </c>
      <c r="C12233" s="6">
        <v>1</v>
      </c>
      <c r="D12233" s="5" t="s">
        <v>838</v>
      </c>
      <c r="E12233" s="5" t="str">
        <f t="shared" ref="E12233:E12248" si="1042">IF(C12233=0,IF(LEN(D12233)&lt;&gt;3,"",D12233),IF(LEN(D12233)&lt;&gt;4,"",LEFT(D12233,3)))</f>
        <v/>
      </c>
      <c r="F12233" s="5" t="str">
        <f t="shared" si="1041"/>
        <v/>
      </c>
      <c r="G12233" s="7">
        <v>107.369</v>
      </c>
      <c r="H12233" s="7">
        <v>115.61</v>
      </c>
      <c r="I12233" s="7">
        <v>153.518</v>
      </c>
      <c r="J12233" s="7">
        <v>90.462000000000003</v>
      </c>
      <c r="K12233" s="7">
        <v>142.982</v>
      </c>
      <c r="L12233" s="7">
        <v>132.79</v>
      </c>
      <c r="M12233" s="7">
        <v>66.995999999999995</v>
      </c>
      <c r="N12233" s="7">
        <v>102.851</v>
      </c>
      <c r="O12233" s="7"/>
    </row>
    <row r="12234" spans="1:15" x14ac:dyDescent="0.2">
      <c r="A12234" s="2">
        <v>1</v>
      </c>
      <c r="B12234" s="6" t="s">
        <v>23</v>
      </c>
      <c r="C12234" s="6">
        <v>1</v>
      </c>
      <c r="D12234" s="5" t="s">
        <v>838</v>
      </c>
      <c r="E12234" s="5" t="str">
        <f t="shared" si="1042"/>
        <v/>
      </c>
      <c r="F12234" s="5" t="str">
        <f t="shared" si="1041"/>
        <v/>
      </c>
      <c r="G12234" s="7">
        <v>105.99</v>
      </c>
      <c r="H12234" s="7">
        <v>112.322</v>
      </c>
      <c r="I12234" s="7">
        <v>150.37299999999999</v>
      </c>
      <c r="J12234" s="7">
        <v>92.739000000000004</v>
      </c>
      <c r="K12234" s="7">
        <v>141.875</v>
      </c>
      <c r="L12234" s="7">
        <v>133.87700000000001</v>
      </c>
      <c r="M12234" s="7">
        <v>71.275999999999996</v>
      </c>
      <c r="N12234" s="7">
        <v>107.18</v>
      </c>
      <c r="O12234" s="7"/>
    </row>
    <row r="12235" spans="1:15" x14ac:dyDescent="0.2">
      <c r="A12235" s="2">
        <v>1</v>
      </c>
      <c r="B12235" s="6" t="s">
        <v>24</v>
      </c>
      <c r="C12235" s="6">
        <v>1</v>
      </c>
      <c r="D12235" s="5" t="s">
        <v>838</v>
      </c>
      <c r="E12235" s="5" t="str">
        <f t="shared" si="1042"/>
        <v/>
      </c>
      <c r="F12235" s="5" t="str">
        <f t="shared" si="1041"/>
        <v/>
      </c>
      <c r="G12235" s="7">
        <v>99.453999999999994</v>
      </c>
      <c r="H12235" s="7">
        <v>107.488</v>
      </c>
      <c r="I12235" s="7">
        <v>144.875</v>
      </c>
      <c r="J12235" s="7">
        <v>95.26</v>
      </c>
      <c r="K12235" s="7">
        <v>145.66900000000001</v>
      </c>
      <c r="L12235" s="7">
        <v>134.78299999999999</v>
      </c>
      <c r="M12235" s="7">
        <v>81.12</v>
      </c>
      <c r="N12235" s="7">
        <v>117.52200000000001</v>
      </c>
      <c r="O12235" s="7"/>
    </row>
    <row r="12236" spans="1:15" x14ac:dyDescent="0.2">
      <c r="A12236" s="2">
        <v>1</v>
      </c>
      <c r="B12236" s="6" t="s">
        <v>25</v>
      </c>
      <c r="C12236" s="6">
        <v>1</v>
      </c>
      <c r="D12236" s="5" t="s">
        <v>838</v>
      </c>
      <c r="E12236" s="5" t="str">
        <f t="shared" si="1042"/>
        <v/>
      </c>
      <c r="F12236" s="5" t="str">
        <f t="shared" si="1041"/>
        <v/>
      </c>
      <c r="G12236" s="7">
        <v>68.88</v>
      </c>
      <c r="H12236" s="7">
        <v>74.388000000000005</v>
      </c>
      <c r="I12236" s="7">
        <v>101.744</v>
      </c>
      <c r="J12236" s="7">
        <v>96.081999999999994</v>
      </c>
      <c r="K12236" s="7">
        <v>147.71299999999999</v>
      </c>
      <c r="L12236" s="7">
        <v>136.77500000000001</v>
      </c>
      <c r="M12236" s="7">
        <v>116.31</v>
      </c>
      <c r="N12236" s="7">
        <v>118.339</v>
      </c>
      <c r="O12236" s="7"/>
    </row>
    <row r="12237" spans="1:15" x14ac:dyDescent="0.2">
      <c r="A12237" s="2">
        <v>1</v>
      </c>
      <c r="B12237" s="6" t="s">
        <v>26</v>
      </c>
      <c r="C12237" s="6">
        <v>1</v>
      </c>
      <c r="D12237" s="5" t="s">
        <v>838</v>
      </c>
      <c r="E12237" s="5" t="str">
        <f t="shared" si="1042"/>
        <v/>
      </c>
      <c r="F12237" s="5" t="str">
        <f t="shared" si="1041"/>
        <v/>
      </c>
      <c r="G12237" s="7">
        <v>75.882000000000005</v>
      </c>
      <c r="H12237" s="7">
        <v>79.344999999999999</v>
      </c>
      <c r="I12237" s="7">
        <v>103.35</v>
      </c>
      <c r="J12237" s="7">
        <v>96.391999999999996</v>
      </c>
      <c r="K12237" s="7">
        <v>136.19800000000001</v>
      </c>
      <c r="L12237" s="7">
        <v>130.25399999999999</v>
      </c>
      <c r="M12237" s="7">
        <v>114.934</v>
      </c>
      <c r="N12237" s="7">
        <v>118.78400000000001</v>
      </c>
      <c r="O12237" s="7"/>
    </row>
    <row r="12238" spans="1:15" x14ac:dyDescent="0.2">
      <c r="A12238" s="2">
        <v>1</v>
      </c>
      <c r="B12238" s="6" t="s">
        <v>27</v>
      </c>
      <c r="C12238" s="6">
        <v>1</v>
      </c>
      <c r="D12238" s="5" t="s">
        <v>838</v>
      </c>
      <c r="E12238" s="5" t="str">
        <f t="shared" si="1042"/>
        <v/>
      </c>
      <c r="F12238" s="5" t="str">
        <f t="shared" si="1041"/>
        <v/>
      </c>
      <c r="G12238" s="7">
        <v>73.429000000000002</v>
      </c>
      <c r="H12238" s="7">
        <v>78.153000000000006</v>
      </c>
      <c r="I12238" s="7">
        <v>101.089</v>
      </c>
      <c r="J12238" s="7">
        <v>97.856999999999999</v>
      </c>
      <c r="K12238" s="7">
        <v>137.66900000000001</v>
      </c>
      <c r="L12238" s="7">
        <v>129.34800000000001</v>
      </c>
      <c r="M12238" s="7">
        <v>118.517</v>
      </c>
      <c r="N12238" s="7">
        <v>119.80800000000001</v>
      </c>
      <c r="O12238" s="7"/>
    </row>
    <row r="12239" spans="1:15" x14ac:dyDescent="0.2">
      <c r="A12239" s="2">
        <v>1</v>
      </c>
      <c r="B12239" s="6" t="s">
        <v>28</v>
      </c>
      <c r="C12239" s="6">
        <v>1</v>
      </c>
      <c r="D12239" s="5" t="s">
        <v>838</v>
      </c>
      <c r="E12239" s="5" t="str">
        <f t="shared" si="1042"/>
        <v/>
      </c>
      <c r="F12239" s="5" t="str">
        <f t="shared" si="1041"/>
        <v/>
      </c>
      <c r="G12239" s="7">
        <v>80.769000000000005</v>
      </c>
      <c r="H12239" s="7">
        <v>83.525999999999996</v>
      </c>
      <c r="I12239" s="7">
        <v>98.506</v>
      </c>
      <c r="J12239" s="7">
        <v>98.799000000000007</v>
      </c>
      <c r="K12239" s="7">
        <v>121.96</v>
      </c>
      <c r="L12239" s="7">
        <v>117.935</v>
      </c>
      <c r="M12239" s="7">
        <v>112.989</v>
      </c>
      <c r="N12239" s="7">
        <v>111.3</v>
      </c>
      <c r="O12239" s="7"/>
    </row>
    <row r="12240" spans="1:15" x14ac:dyDescent="0.2">
      <c r="A12240" s="2">
        <v>1</v>
      </c>
      <c r="B12240" s="6" t="s">
        <v>29</v>
      </c>
      <c r="C12240" s="6">
        <v>1</v>
      </c>
      <c r="D12240" s="5" t="s">
        <v>838</v>
      </c>
      <c r="E12240" s="5" t="str">
        <f t="shared" si="1042"/>
        <v/>
      </c>
      <c r="F12240" s="5" t="str">
        <f t="shared" si="1041"/>
        <v/>
      </c>
      <c r="G12240" s="7">
        <v>100</v>
      </c>
      <c r="H12240" s="7">
        <v>100</v>
      </c>
      <c r="I12240" s="7">
        <v>100</v>
      </c>
      <c r="J12240" s="7">
        <v>100</v>
      </c>
      <c r="K12240" s="7">
        <v>100</v>
      </c>
      <c r="L12240" s="7">
        <v>100</v>
      </c>
      <c r="M12240" s="7">
        <v>100</v>
      </c>
      <c r="N12240" s="7">
        <v>100</v>
      </c>
      <c r="O12240" s="7"/>
    </row>
    <row r="12241" spans="1:15" x14ac:dyDescent="0.2">
      <c r="A12241" s="2">
        <v>1</v>
      </c>
      <c r="B12241" s="6" t="s">
        <v>30</v>
      </c>
      <c r="C12241" s="6">
        <v>1</v>
      </c>
      <c r="D12241" s="5" t="s">
        <v>838</v>
      </c>
      <c r="E12241" s="5" t="str">
        <f t="shared" si="1042"/>
        <v/>
      </c>
      <c r="F12241" s="5" t="str">
        <f t="shared" si="1041"/>
        <v/>
      </c>
      <c r="G12241" s="7">
        <v>98.290999999999997</v>
      </c>
      <c r="H12241" s="7">
        <v>101.816</v>
      </c>
      <c r="I12241" s="7">
        <v>94.069000000000003</v>
      </c>
      <c r="J12241" s="7">
        <v>100.497</v>
      </c>
      <c r="K12241" s="7">
        <v>95.704999999999998</v>
      </c>
      <c r="L12241" s="7">
        <v>92.391000000000005</v>
      </c>
      <c r="M12241" s="7">
        <v>98.11</v>
      </c>
      <c r="N12241" s="7">
        <v>92.292000000000002</v>
      </c>
      <c r="O12241" s="7"/>
    </row>
    <row r="12242" spans="1:15" x14ac:dyDescent="0.2">
      <c r="A12242" s="2">
        <v>1</v>
      </c>
      <c r="B12242" s="6" t="s">
        <v>31</v>
      </c>
      <c r="C12242" s="6">
        <v>1</v>
      </c>
      <c r="D12242" s="5" t="s">
        <v>838</v>
      </c>
      <c r="E12242" s="5" t="str">
        <f t="shared" si="1042"/>
        <v/>
      </c>
      <c r="F12242" s="5" t="str">
        <f t="shared" si="1041"/>
        <v/>
      </c>
      <c r="G12242" s="7">
        <v>97.876000000000005</v>
      </c>
      <c r="H12242" s="7">
        <v>103.062</v>
      </c>
      <c r="I12242" s="7">
        <v>80.656999999999996</v>
      </c>
      <c r="J12242" s="7">
        <v>100.532</v>
      </c>
      <c r="K12242" s="7">
        <v>82.406999999999996</v>
      </c>
      <c r="L12242" s="7">
        <v>78.260999999999996</v>
      </c>
      <c r="M12242" s="7">
        <v>102.194</v>
      </c>
      <c r="N12242" s="7">
        <v>82.427000000000007</v>
      </c>
      <c r="O12242" s="7"/>
    </row>
    <row r="12243" spans="1:15" x14ac:dyDescent="0.2">
      <c r="A12243" s="2">
        <v>1</v>
      </c>
      <c r="B12243" s="6" t="s">
        <v>32</v>
      </c>
      <c r="C12243" s="6">
        <v>1</v>
      </c>
      <c r="D12243" s="5" t="s">
        <v>838</v>
      </c>
      <c r="E12243" s="5" t="str">
        <f t="shared" si="1042"/>
        <v/>
      </c>
      <c r="F12243" s="5" t="str">
        <f t="shared" si="1041"/>
        <v/>
      </c>
      <c r="G12243" s="7">
        <v>105.36199999999999</v>
      </c>
      <c r="H12243" s="7">
        <v>113.98099999999999</v>
      </c>
      <c r="I12243" s="7">
        <v>66.695999999999998</v>
      </c>
      <c r="J12243" s="7">
        <v>100.004</v>
      </c>
      <c r="K12243" s="7">
        <v>63.301000000000002</v>
      </c>
      <c r="L12243" s="7">
        <v>58.514000000000003</v>
      </c>
      <c r="M12243" s="7">
        <v>103.377</v>
      </c>
      <c r="N12243" s="7">
        <v>68.947999999999993</v>
      </c>
      <c r="O12243" s="7"/>
    </row>
    <row r="12244" spans="1:15" x14ac:dyDescent="0.2">
      <c r="A12244" s="2">
        <v>1</v>
      </c>
      <c r="B12244" s="6" t="s">
        <v>33</v>
      </c>
      <c r="C12244" s="6">
        <v>1</v>
      </c>
      <c r="D12244" s="5" t="s">
        <v>838</v>
      </c>
      <c r="E12244" s="5" t="str">
        <f t="shared" si="1042"/>
        <v/>
      </c>
      <c r="F12244" s="5" t="str">
        <f t="shared" si="1041"/>
        <v/>
      </c>
      <c r="G12244" s="7">
        <v>102.399</v>
      </c>
      <c r="H12244" s="7">
        <v>114.336</v>
      </c>
      <c r="I12244" s="7">
        <v>56.960999999999999</v>
      </c>
      <c r="J12244" s="7">
        <v>99.887</v>
      </c>
      <c r="K12244" s="7">
        <v>55.625999999999998</v>
      </c>
      <c r="L12244" s="7">
        <v>49.819000000000003</v>
      </c>
      <c r="M12244" s="7">
        <v>106.157</v>
      </c>
      <c r="N12244" s="7">
        <v>60.468000000000004</v>
      </c>
      <c r="O12244" s="7"/>
    </row>
    <row r="12245" spans="1:15" x14ac:dyDescent="0.2">
      <c r="A12245" s="2">
        <v>1</v>
      </c>
      <c r="B12245" s="6" t="s">
        <v>34</v>
      </c>
      <c r="C12245" s="6">
        <v>1</v>
      </c>
      <c r="D12245" s="5" t="s">
        <v>838</v>
      </c>
      <c r="E12245" s="5" t="str">
        <f t="shared" si="1042"/>
        <v/>
      </c>
      <c r="F12245" s="5" t="str">
        <f t="shared" si="1041"/>
        <v/>
      </c>
      <c r="G12245" s="7">
        <v>101.014</v>
      </c>
      <c r="H12245" s="7">
        <v>122.761</v>
      </c>
      <c r="I12245" s="7">
        <v>56.71</v>
      </c>
      <c r="J12245" s="7">
        <v>99.838999999999999</v>
      </c>
      <c r="K12245" s="7">
        <v>56.140999999999998</v>
      </c>
      <c r="L12245" s="7">
        <v>46.195999999999998</v>
      </c>
      <c r="M12245" s="7">
        <v>101.626</v>
      </c>
      <c r="N12245" s="7">
        <v>57.631999999999998</v>
      </c>
      <c r="O12245" s="7"/>
    </row>
    <row r="12246" spans="1:15" x14ac:dyDescent="0.2">
      <c r="A12246" s="2">
        <v>1</v>
      </c>
      <c r="B12246" s="6" t="s">
        <v>35</v>
      </c>
      <c r="C12246" s="6">
        <v>1</v>
      </c>
      <c r="D12246" s="5" t="s">
        <v>838</v>
      </c>
      <c r="E12246" s="5" t="str">
        <f t="shared" si="1042"/>
        <v/>
      </c>
      <c r="F12246" s="5" t="str">
        <f t="shared" si="1041"/>
        <v/>
      </c>
      <c r="G12246" s="7">
        <v>105.319</v>
      </c>
      <c r="H12246" s="7">
        <v>123.331</v>
      </c>
      <c r="I12246" s="7">
        <v>54.069000000000003</v>
      </c>
      <c r="J12246" s="7">
        <v>101.29600000000001</v>
      </c>
      <c r="K12246" s="7">
        <v>51.338000000000001</v>
      </c>
      <c r="L12246" s="7">
        <v>43.841000000000001</v>
      </c>
      <c r="M12246" s="7">
        <v>97.519000000000005</v>
      </c>
      <c r="N12246" s="7">
        <v>52.728000000000002</v>
      </c>
      <c r="O12246" s="7"/>
    </row>
    <row r="12247" spans="1:15" x14ac:dyDescent="0.2">
      <c r="A12247" s="2">
        <v>1</v>
      </c>
      <c r="B12247" s="6" t="s">
        <v>36</v>
      </c>
      <c r="C12247" s="6">
        <v>1</v>
      </c>
      <c r="D12247" s="5" t="s">
        <v>838</v>
      </c>
      <c r="E12247" s="5" t="str">
        <f t="shared" si="1042"/>
        <v/>
      </c>
      <c r="F12247" s="5" t="str">
        <f t="shared" si="1041"/>
        <v/>
      </c>
      <c r="G12247" s="7">
        <v>130.80099999999999</v>
      </c>
      <c r="H12247" s="7">
        <v>151.68</v>
      </c>
      <c r="I12247" s="7">
        <v>50.835000000000001</v>
      </c>
      <c r="J12247" s="7">
        <v>104.628</v>
      </c>
      <c r="K12247" s="7">
        <v>38.863999999999997</v>
      </c>
      <c r="L12247" s="7">
        <v>33.514000000000003</v>
      </c>
      <c r="M12247" s="7">
        <v>85.79</v>
      </c>
      <c r="N12247" s="7">
        <v>43.610999999999997</v>
      </c>
      <c r="O12247" s="7"/>
    </row>
    <row r="12248" spans="1:15" x14ac:dyDescent="0.2">
      <c r="A12248" s="2">
        <v>1</v>
      </c>
      <c r="B12248" s="6" t="s">
        <v>37</v>
      </c>
      <c r="C12248" s="6">
        <v>1</v>
      </c>
      <c r="D12248" s="5" t="s">
        <v>838</v>
      </c>
      <c r="E12248" s="5" t="str">
        <f t="shared" si="1042"/>
        <v/>
      </c>
      <c r="F12248" s="5" t="str">
        <f t="shared" si="1041"/>
        <v/>
      </c>
      <c r="G12248" s="7">
        <v>159.953</v>
      </c>
      <c r="H12248" s="7">
        <v>185.26499999999999</v>
      </c>
      <c r="I12248" s="7">
        <v>50.344000000000001</v>
      </c>
      <c r="J12248" s="7">
        <v>105.54300000000001</v>
      </c>
      <c r="K12248" s="7">
        <v>31.474</v>
      </c>
      <c r="L12248" s="7">
        <v>27.173999999999999</v>
      </c>
      <c r="M12248" s="7">
        <v>81.248000000000005</v>
      </c>
      <c r="N12248" s="7">
        <v>40.902999999999999</v>
      </c>
      <c r="O12248" s="7"/>
    </row>
    <row r="12254" spans="1:15" x14ac:dyDescent="0.2">
      <c r="E12254" t="s">
        <v>0</v>
      </c>
    </row>
  </sheetData>
  <sortState ref="Q8:Q64">
    <sortCondition ref="Q12253:Q12309"/>
  </sortState>
  <mergeCells count="18">
    <mergeCell ref="BK5:BN5"/>
    <mergeCell ref="B3:N3"/>
    <mergeCell ref="B4:N4"/>
    <mergeCell ref="B6:N6"/>
    <mergeCell ref="X5:AA5"/>
    <mergeCell ref="AY5:BB5"/>
    <mergeCell ref="BC5:BF5"/>
    <mergeCell ref="AO5:AV5"/>
    <mergeCell ref="AO6:AP6"/>
    <mergeCell ref="AQ6:AR6"/>
    <mergeCell ref="AS6:AT6"/>
    <mergeCell ref="AU6:AV6"/>
    <mergeCell ref="AG5:AN5"/>
    <mergeCell ref="AG6:AH6"/>
    <mergeCell ref="AI6:AJ6"/>
    <mergeCell ref="AK6:AL6"/>
    <mergeCell ref="AM6:AN6"/>
    <mergeCell ref="BG5:BJ5"/>
  </mergeCells>
  <hyperlinks>
    <hyperlink ref="A1" r:id="rId1"/>
  </hyperlinks>
  <pageMargins left="0.75" right="0.75" top="1" bottom="1" header="0.5" footer="0.5"/>
  <pageSetup orientation="portrait" horizontalDpi="300" verticalDpi="300" copies="0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349"/>
  <sheetViews>
    <sheetView workbookViewId="0"/>
  </sheetViews>
  <sheetFormatPr defaultRowHeight="12.75" x14ac:dyDescent="0.2"/>
  <cols>
    <col min="1" max="1" width="9.140625" style="10"/>
    <col min="2" max="2" width="20.7109375" customWidth="1"/>
    <col min="3" max="3" width="25.28515625" customWidth="1"/>
    <col min="4" max="4" width="25.28515625" style="10" customWidth="1"/>
    <col min="5" max="5" width="18.28515625" customWidth="1"/>
    <col min="6" max="6" width="12.42578125" bestFit="1" customWidth="1"/>
    <col min="7" max="8" width="12.42578125" style="12" customWidth="1"/>
    <col min="12" max="12" width="15.140625" customWidth="1"/>
    <col min="13" max="13" width="12.5703125" style="10" bestFit="1" customWidth="1"/>
    <col min="14" max="14" width="14.85546875" style="10" bestFit="1" customWidth="1"/>
    <col min="15" max="15" width="14.85546875" bestFit="1" customWidth="1"/>
    <col min="18" max="18" width="12" customWidth="1"/>
  </cols>
  <sheetData>
    <row r="3" spans="1:22" x14ac:dyDescent="0.2">
      <c r="A3" s="14" t="s">
        <v>960</v>
      </c>
      <c r="E3">
        <f>AVERAGE(E6:E1349)</f>
        <v>6551.1073307452298</v>
      </c>
      <c r="J3" s="14" t="s">
        <v>966</v>
      </c>
    </row>
    <row r="5" spans="1:22" x14ac:dyDescent="0.2">
      <c r="A5" s="10" t="s">
        <v>961</v>
      </c>
      <c r="B5" t="s">
        <v>862</v>
      </c>
      <c r="C5" t="s">
        <v>863</v>
      </c>
      <c r="D5" s="10" t="s">
        <v>864</v>
      </c>
      <c r="E5" t="s">
        <v>865</v>
      </c>
      <c r="F5" t="s">
        <v>962</v>
      </c>
      <c r="J5" s="10" t="s">
        <v>862</v>
      </c>
      <c r="K5" s="10" t="s">
        <v>840</v>
      </c>
      <c r="L5" t="s">
        <v>962</v>
      </c>
      <c r="M5" s="10" t="s">
        <v>967</v>
      </c>
      <c r="N5" s="10" t="s">
        <v>968</v>
      </c>
      <c r="O5" t="s">
        <v>969</v>
      </c>
      <c r="R5" t="s">
        <v>963</v>
      </c>
      <c r="S5" t="s">
        <v>964</v>
      </c>
      <c r="T5" t="s">
        <v>965</v>
      </c>
    </row>
    <row r="6" spans="1:22" x14ac:dyDescent="0.2">
      <c r="A6" s="10">
        <v>1997</v>
      </c>
      <c r="B6">
        <v>111</v>
      </c>
      <c r="C6" t="s">
        <v>866</v>
      </c>
      <c r="D6" s="10" t="str">
        <f>A6&amp;B6</f>
        <v>1997111</v>
      </c>
      <c r="E6">
        <v>6311.71</v>
      </c>
      <c r="F6">
        <f>E6/E$3</f>
        <v>0.96345696709597384</v>
      </c>
      <c r="I6" t="str">
        <f>K6&amp;J6</f>
        <v>1987211</v>
      </c>
      <c r="J6" s="10">
        <v>211</v>
      </c>
      <c r="K6" s="10">
        <v>1987</v>
      </c>
      <c r="L6" t="str">
        <f>IFERROR(VLOOKUP(K6&amp;J6,D$6:F$1349,3,FALSE),"")</f>
        <v/>
      </c>
      <c r="M6" s="10" t="str">
        <f>IF(L6="","",IF(L6&gt;VLOOKUP(K6,Q$6:R$19,2,FALSE),1,0))</f>
        <v/>
      </c>
      <c r="N6" s="10" t="str">
        <f>IF(L6="","",IF(L6&lt;VLOOKUP(K6,Q$6:S$19,3,FALSE),1,0))</f>
        <v/>
      </c>
      <c r="O6" t="str">
        <f>IF(L6="","",IF(L6&gt;VLOOKUP(K6,Q$6:T$19,4,FALSE),1,0))</f>
        <v/>
      </c>
      <c r="Q6">
        <v>1997</v>
      </c>
      <c r="R6">
        <f t="array" ref="R6">MEDIAN(IF(K6:K1301=Q6,L6:L1301))</f>
        <v>0.17437479533250919</v>
      </c>
      <c r="S6">
        <f t="array" ref="S6">PERCENTILE(IF(K6:K1301=Q6,L6:L1301),1/3)</f>
        <v>4.7806599839517475E-2</v>
      </c>
      <c r="T6">
        <f t="array" ref="T6">PERCENTILE(IF(K6:K1301=Q6,L6:L1301),2/3)</f>
        <v>0.42478111350834896</v>
      </c>
      <c r="V6" s="12"/>
    </row>
    <row r="7" spans="1:22" x14ac:dyDescent="0.2">
      <c r="A7" s="10">
        <v>1998</v>
      </c>
      <c r="B7">
        <v>111</v>
      </c>
      <c r="C7" t="s">
        <v>866</v>
      </c>
      <c r="D7" s="10" t="str">
        <f t="shared" ref="D7:D70" si="0">A7&amp;B7</f>
        <v>1998111</v>
      </c>
      <c r="E7">
        <v>6632.9960000000001</v>
      </c>
      <c r="F7" s="10">
        <f t="shared" ref="F7:F70" si="1">E7/E$3</f>
        <v>1.0124999736869607</v>
      </c>
      <c r="I7" s="12" t="str">
        <f t="shared" ref="I7:I70" si="2">K7&amp;J7</f>
        <v>1988211</v>
      </c>
      <c r="J7" s="10">
        <v>211</v>
      </c>
      <c r="K7" s="10">
        <v>1988</v>
      </c>
      <c r="L7" s="10" t="str">
        <f t="shared" ref="L7:L70" si="3">IFERROR(VLOOKUP(K7&amp;J7,D$6:F$1349,3,FALSE),"")</f>
        <v/>
      </c>
      <c r="M7" s="10" t="str">
        <f t="shared" ref="M7:M70" si="4">IF(L7="","",IF(L7&gt;VLOOKUP(K7,Q$6:R$19,2,FALSE),1,0))</f>
        <v/>
      </c>
      <c r="N7" s="10" t="str">
        <f t="shared" ref="N7:N70" si="5">IF(L7="","",IF(L7&lt;VLOOKUP(K7,Q$6:S$19,3,FALSE),1,0))</f>
        <v/>
      </c>
      <c r="O7" s="10" t="str">
        <f t="shared" ref="O7:O70" si="6">IF(L7="","",IF(L7&gt;VLOOKUP(K7,Q$6:T$19,4,FALSE),1,0))</f>
        <v/>
      </c>
      <c r="Q7">
        <v>1998</v>
      </c>
      <c r="R7" s="10">
        <f t="array" ref="R7">MEDIAN(IF(K7:K1302=Q7,L7:L1302))</f>
        <v>0.17580783550816637</v>
      </c>
      <c r="S7" s="10">
        <f t="array" ref="S7">PERCENTILE(IF(K7:K1302=Q7,L7:L1302),1/3)</f>
        <v>4.6147058515517127E-2</v>
      </c>
      <c r="T7" s="10">
        <f t="array" ref="T7">PERCENTILE(IF(K7:K1302=Q7,L7:L1302),2/3)</f>
        <v>0.44171896249548248</v>
      </c>
      <c r="V7" s="12"/>
    </row>
    <row r="8" spans="1:22" x14ac:dyDescent="0.2">
      <c r="A8" s="10">
        <v>1999</v>
      </c>
      <c r="B8">
        <v>111</v>
      </c>
      <c r="C8" t="s">
        <v>866</v>
      </c>
      <c r="D8" s="10" t="str">
        <f t="shared" si="0"/>
        <v>1999111</v>
      </c>
      <c r="E8">
        <v>6786.4070000000002</v>
      </c>
      <c r="F8" s="10">
        <f t="shared" si="1"/>
        <v>1.0359175414743211</v>
      </c>
      <c r="I8" s="12" t="str">
        <f t="shared" si="2"/>
        <v>1989211</v>
      </c>
      <c r="J8" s="10">
        <v>211</v>
      </c>
      <c r="K8" s="10">
        <v>1989</v>
      </c>
      <c r="L8" s="10" t="str">
        <f t="shared" si="3"/>
        <v/>
      </c>
      <c r="M8" s="10" t="str">
        <f t="shared" si="4"/>
        <v/>
      </c>
      <c r="N8" s="10" t="str">
        <f t="shared" si="5"/>
        <v/>
      </c>
      <c r="O8" s="10" t="str">
        <f t="shared" si="6"/>
        <v/>
      </c>
      <c r="Q8" s="10">
        <v>1999</v>
      </c>
      <c r="R8" s="10">
        <f t="array" ref="R8">MEDIAN(IF(K8:K1303=Q8,L8:L1303))</f>
        <v>0.18137116979044166</v>
      </c>
      <c r="S8" s="10">
        <f t="array" ref="S8">PERCENTILE(IF(K8:K1303=Q8,L8:L1303),1/3)</f>
        <v>4.736245609611122E-2</v>
      </c>
      <c r="T8" s="10">
        <f t="array" ref="T8">PERCENTILE(IF(K8:K1303=Q8,L8:L1303),2/3)</f>
        <v>0.47202920725895503</v>
      </c>
      <c r="V8" s="12"/>
    </row>
    <row r="9" spans="1:22" x14ac:dyDescent="0.2">
      <c r="A9" s="10">
        <v>2000</v>
      </c>
      <c r="B9">
        <v>111</v>
      </c>
      <c r="C9" t="s">
        <v>866</v>
      </c>
      <c r="D9" s="10" t="str">
        <f t="shared" si="0"/>
        <v>2000111</v>
      </c>
      <c r="E9">
        <v>7119.1409999999996</v>
      </c>
      <c r="F9" s="10">
        <f t="shared" si="1"/>
        <v>1.0867080388973192</v>
      </c>
      <c r="I9" s="12" t="str">
        <f t="shared" si="2"/>
        <v>1990211</v>
      </c>
      <c r="J9" s="10">
        <v>211</v>
      </c>
      <c r="K9" s="10">
        <v>1990</v>
      </c>
      <c r="L9" s="10" t="str">
        <f t="shared" si="3"/>
        <v/>
      </c>
      <c r="M9" s="10" t="str">
        <f t="shared" si="4"/>
        <v/>
      </c>
      <c r="N9" s="10" t="str">
        <f t="shared" si="5"/>
        <v/>
      </c>
      <c r="O9" s="10" t="str">
        <f t="shared" si="6"/>
        <v/>
      </c>
      <c r="Q9" s="10">
        <v>2000</v>
      </c>
      <c r="R9" s="10">
        <f t="array" ref="R9">MEDIAN(IF(K9:K1304=Q9,L9:L1304))</f>
        <v>0.1811679980314089</v>
      </c>
      <c r="S9" s="10">
        <f t="array" ref="S9">PERCENTILE(IF(K9:K1304=Q9,L9:L1304),1/3)</f>
        <v>4.5140963972934871E-2</v>
      </c>
      <c r="T9" s="10">
        <f t="array" ref="T9">PERCENTILE(IF(K9:K1304=Q9,L9:L1304),2/3)</f>
        <v>0.50545719466279171</v>
      </c>
      <c r="V9" s="12"/>
    </row>
    <row r="10" spans="1:22" x14ac:dyDescent="0.2">
      <c r="A10" s="10">
        <v>2001</v>
      </c>
      <c r="B10">
        <v>111</v>
      </c>
      <c r="C10" t="s">
        <v>866</v>
      </c>
      <c r="D10" s="10" t="str">
        <f t="shared" si="0"/>
        <v>2001111</v>
      </c>
      <c r="E10">
        <v>7486.6090000000004</v>
      </c>
      <c r="F10" s="10">
        <f t="shared" si="1"/>
        <v>1.1428005407367294</v>
      </c>
      <c r="I10" s="12" t="str">
        <f t="shared" si="2"/>
        <v>1991211</v>
      </c>
      <c r="J10" s="10">
        <v>211</v>
      </c>
      <c r="K10" s="10">
        <v>1991</v>
      </c>
      <c r="L10" s="10" t="str">
        <f t="shared" si="3"/>
        <v/>
      </c>
      <c r="M10" s="10" t="str">
        <f t="shared" si="4"/>
        <v/>
      </c>
      <c r="N10" s="10" t="str">
        <f t="shared" si="5"/>
        <v/>
      </c>
      <c r="O10" s="10" t="str">
        <f t="shared" si="6"/>
        <v/>
      </c>
      <c r="Q10" s="10">
        <v>2001</v>
      </c>
      <c r="R10" s="10">
        <f t="array" ref="R10">MEDIAN(IF(K10:K1305=Q10,L10:L1305))</f>
        <v>0.1828779379597974</v>
      </c>
      <c r="S10" s="10">
        <f t="array" ref="S10">PERCENTILE(IF(K10:K1305=Q10,L10:L1305),1/3)</f>
        <v>5.0047335528750951E-2</v>
      </c>
      <c r="T10" s="10">
        <f t="array" ref="T10">PERCENTILE(IF(K10:K1305=Q10,L10:L1305),2/3)</f>
        <v>0.51919522837061294</v>
      </c>
      <c r="V10" s="12"/>
    </row>
    <row r="11" spans="1:22" x14ac:dyDescent="0.2">
      <c r="A11" s="10">
        <v>2002</v>
      </c>
      <c r="B11">
        <v>111</v>
      </c>
      <c r="C11" t="s">
        <v>866</v>
      </c>
      <c r="D11" s="10" t="str">
        <f t="shared" si="0"/>
        <v>2002111</v>
      </c>
      <c r="E11">
        <v>7610.5020000000004</v>
      </c>
      <c r="F11" s="10">
        <f t="shared" si="1"/>
        <v>1.1617123053812428</v>
      </c>
      <c r="I11" s="12" t="str">
        <f t="shared" si="2"/>
        <v>1992211</v>
      </c>
      <c r="J11" s="10">
        <v>211</v>
      </c>
      <c r="K11" s="10">
        <v>1992</v>
      </c>
      <c r="L11" s="10" t="str">
        <f t="shared" si="3"/>
        <v/>
      </c>
      <c r="M11" s="10" t="str">
        <f t="shared" si="4"/>
        <v/>
      </c>
      <c r="N11" s="10" t="str">
        <f t="shared" si="5"/>
        <v/>
      </c>
      <c r="O11" s="10" t="str">
        <f t="shared" si="6"/>
        <v/>
      </c>
      <c r="Q11" s="10">
        <v>2002</v>
      </c>
      <c r="R11" s="10">
        <f t="array" ref="R11">MEDIAN(IF(K11:K1306=Q11,L11:L1306))</f>
        <v>0.18559473057231829</v>
      </c>
      <c r="S11" s="10">
        <f t="array" ref="S11">PERCENTILE(IF(K11:K1306=Q11,L11:L1306),1/3)</f>
        <v>5.163528081415001E-2</v>
      </c>
      <c r="T11" s="10">
        <f t="array" ref="T11">PERCENTILE(IF(K11:K1306=Q11,L11:L1306),2/3)</f>
        <v>0.53291881159519716</v>
      </c>
      <c r="V11" s="12"/>
    </row>
    <row r="12" spans="1:22" x14ac:dyDescent="0.2">
      <c r="A12" s="10">
        <v>2003</v>
      </c>
      <c r="B12">
        <v>111</v>
      </c>
      <c r="C12" t="s">
        <v>866</v>
      </c>
      <c r="D12" s="10" t="str">
        <f t="shared" si="0"/>
        <v>2003111</v>
      </c>
      <c r="E12">
        <v>5548.6459999999997</v>
      </c>
      <c r="F12" s="10">
        <f t="shared" si="1"/>
        <v>0.84697833814437085</v>
      </c>
      <c r="I12" s="12" t="str">
        <f t="shared" si="2"/>
        <v>1993211</v>
      </c>
      <c r="J12" s="10">
        <v>211</v>
      </c>
      <c r="K12" s="10">
        <v>1993</v>
      </c>
      <c r="L12" s="10" t="str">
        <f t="shared" si="3"/>
        <v/>
      </c>
      <c r="M12" s="10" t="str">
        <f t="shared" si="4"/>
        <v/>
      </c>
      <c r="N12" s="10" t="str">
        <f t="shared" si="5"/>
        <v/>
      </c>
      <c r="O12" s="10" t="str">
        <f t="shared" si="6"/>
        <v/>
      </c>
      <c r="Q12" s="10">
        <v>2003</v>
      </c>
      <c r="R12" s="10">
        <f t="array" ref="R12">MEDIAN(IF(K12:K1307=Q12,L12:L1307))</f>
        <v>0.18954963448274659</v>
      </c>
      <c r="S12" s="10">
        <f t="array" ref="S12">PERCENTILE(IF(K12:K1307=Q12,L12:L1307),1/3)</f>
        <v>5.2192601352852176E-2</v>
      </c>
      <c r="T12" s="10">
        <f t="array" ref="T12">PERCENTILE(IF(K12:K1307=Q12,L12:L1307),2/3)</f>
        <v>0.54753756155072664</v>
      </c>
      <c r="V12" s="12"/>
    </row>
    <row r="13" spans="1:22" x14ac:dyDescent="0.2">
      <c r="A13" s="10">
        <v>2004</v>
      </c>
      <c r="B13">
        <v>111</v>
      </c>
      <c r="C13" t="s">
        <v>866</v>
      </c>
      <c r="D13" s="10" t="str">
        <f t="shared" si="0"/>
        <v>2004111</v>
      </c>
      <c r="E13">
        <v>5426.4719999999998</v>
      </c>
      <c r="F13" s="10">
        <f t="shared" si="1"/>
        <v>0.82832897188736865</v>
      </c>
      <c r="I13" s="12" t="str">
        <f t="shared" si="2"/>
        <v>1994211</v>
      </c>
      <c r="J13" s="10">
        <v>211</v>
      </c>
      <c r="K13" s="10">
        <v>1994</v>
      </c>
      <c r="L13" s="10" t="str">
        <f t="shared" si="3"/>
        <v/>
      </c>
      <c r="M13" s="10" t="str">
        <f t="shared" si="4"/>
        <v/>
      </c>
      <c r="N13" s="10" t="str">
        <f t="shared" si="5"/>
        <v/>
      </c>
      <c r="O13" s="10" t="str">
        <f t="shared" si="6"/>
        <v/>
      </c>
      <c r="Q13" s="10">
        <v>2004</v>
      </c>
      <c r="R13" s="10">
        <f t="array" ref="R13">MEDIAN(IF(K13:K1308=Q13,L13:L1308))</f>
        <v>0.2096283774126135</v>
      </c>
      <c r="S13" s="10">
        <f t="array" ref="S13">PERCENTILE(IF(K13:K1308=Q13,L13:L1308),1/3)</f>
        <v>5.4136939313381004E-2</v>
      </c>
      <c r="T13" s="10">
        <f t="array" ref="T13">PERCENTILE(IF(K13:K1308=Q13,L13:L1308),2/3)</f>
        <v>0.57265407875809815</v>
      </c>
      <c r="V13" s="12"/>
    </row>
    <row r="14" spans="1:22" x14ac:dyDescent="0.2">
      <c r="A14" s="10">
        <v>2005</v>
      </c>
      <c r="B14">
        <v>111</v>
      </c>
      <c r="C14" t="s">
        <v>866</v>
      </c>
      <c r="D14" s="10" t="str">
        <f t="shared" si="0"/>
        <v>2005111</v>
      </c>
      <c r="E14">
        <v>5619.4989999999998</v>
      </c>
      <c r="F14" s="10">
        <f t="shared" si="1"/>
        <v>0.85779376161751064</v>
      </c>
      <c r="I14" s="12" t="str">
        <f t="shared" si="2"/>
        <v>1995211</v>
      </c>
      <c r="J14" s="10">
        <v>211</v>
      </c>
      <c r="K14" s="10">
        <v>1995</v>
      </c>
      <c r="L14" s="10" t="str">
        <f t="shared" si="3"/>
        <v/>
      </c>
      <c r="M14" s="10" t="str">
        <f t="shared" si="4"/>
        <v/>
      </c>
      <c r="N14" s="10" t="str">
        <f t="shared" si="5"/>
        <v/>
      </c>
      <c r="O14" s="10" t="str">
        <f t="shared" si="6"/>
        <v/>
      </c>
      <c r="Q14" s="10">
        <v>2005</v>
      </c>
      <c r="R14" s="10">
        <f t="array" ref="R14">MEDIAN(IF(K14:K1309=Q14,L14:L1309))</f>
        <v>0.21239600112637999</v>
      </c>
      <c r="S14" s="10">
        <f t="array" ref="S14">PERCENTILE(IF(K14:K1309=Q14,L14:L1309),1/3)</f>
        <v>5.659925586317946E-2</v>
      </c>
      <c r="T14" s="10">
        <f t="array" ref="T14">PERCENTILE(IF(K14:K1309=Q14,L14:L1309),2/3)</f>
        <v>0.575226773594115</v>
      </c>
      <c r="V14" s="12"/>
    </row>
    <row r="15" spans="1:22" x14ac:dyDescent="0.2">
      <c r="A15" s="10">
        <v>2006</v>
      </c>
      <c r="B15">
        <v>111</v>
      </c>
      <c r="C15" t="s">
        <v>866</v>
      </c>
      <c r="D15" s="10" t="str">
        <f t="shared" si="0"/>
        <v>2006111</v>
      </c>
      <c r="E15">
        <v>5663.2849999999999</v>
      </c>
      <c r="F15" s="10">
        <f t="shared" si="1"/>
        <v>0.86447751717048504</v>
      </c>
      <c r="I15" s="12" t="str">
        <f t="shared" si="2"/>
        <v>1996211</v>
      </c>
      <c r="J15" s="10">
        <v>211</v>
      </c>
      <c r="K15" s="10">
        <v>1996</v>
      </c>
      <c r="L15" s="10" t="str">
        <f t="shared" si="3"/>
        <v/>
      </c>
      <c r="M15" s="10" t="str">
        <f t="shared" si="4"/>
        <v/>
      </c>
      <c r="N15" s="10" t="str">
        <f t="shared" si="5"/>
        <v/>
      </c>
      <c r="O15" s="10" t="str">
        <f t="shared" si="6"/>
        <v/>
      </c>
      <c r="Q15" s="10">
        <v>2006</v>
      </c>
      <c r="R15" s="10">
        <f t="array" ref="R15">MEDIAN(IF(K15:K1310=Q15,L15:L1310))</f>
        <v>0.19470341968201293</v>
      </c>
      <c r="S15" s="10">
        <f t="array" ref="S15">PERCENTILE(IF(K15:K1310=Q15,L15:L1310),1/3)</f>
        <v>5.758437176407645E-2</v>
      </c>
      <c r="T15" s="10">
        <f t="array" ref="T15">PERCENTILE(IF(K15:K1310=Q15,L15:L1310),2/3)</f>
        <v>0.57589953517636672</v>
      </c>
      <c r="V15" s="12"/>
    </row>
    <row r="16" spans="1:22" x14ac:dyDescent="0.2">
      <c r="A16" s="10">
        <v>2007</v>
      </c>
      <c r="B16">
        <v>111</v>
      </c>
      <c r="C16" t="s">
        <v>866</v>
      </c>
      <c r="D16" s="10" t="str">
        <f t="shared" si="0"/>
        <v>2007111</v>
      </c>
      <c r="E16">
        <v>5348.0730000000003</v>
      </c>
      <c r="F16" s="10">
        <f t="shared" si="1"/>
        <v>0.81636168207789439</v>
      </c>
      <c r="I16" s="12" t="str">
        <f t="shared" si="2"/>
        <v>1997211</v>
      </c>
      <c r="J16" s="10">
        <v>211</v>
      </c>
      <c r="K16" s="10">
        <v>1997</v>
      </c>
      <c r="L16" s="10">
        <f t="shared" si="3"/>
        <v>4.2892168577557932</v>
      </c>
      <c r="M16" s="10">
        <f t="shared" si="4"/>
        <v>1</v>
      </c>
      <c r="N16" s="10">
        <f t="shared" si="5"/>
        <v>0</v>
      </c>
      <c r="O16" s="10">
        <f t="shared" si="6"/>
        <v>1</v>
      </c>
      <c r="Q16" s="10">
        <v>2007</v>
      </c>
      <c r="R16" s="10">
        <f t="array" ref="R16">MEDIAN(IF(K16:K1311=Q16,L16:L1311))</f>
        <v>0.19648174499586102</v>
      </c>
      <c r="S16" s="10">
        <f t="array" ref="S16">PERCENTILE(IF(K16:K1311=Q16,L16:L1311),1/3)</f>
        <v>6.1296029265480952E-2</v>
      </c>
      <c r="T16" s="10">
        <f t="array" ref="T16">PERCENTILE(IF(K16:K1311=Q16,L16:L1311),2/3)</f>
        <v>0.57756078104680519</v>
      </c>
      <c r="V16" s="12"/>
    </row>
    <row r="17" spans="1:22" x14ac:dyDescent="0.2">
      <c r="A17" s="10">
        <v>2008</v>
      </c>
      <c r="B17">
        <v>111</v>
      </c>
      <c r="C17" t="s">
        <v>866</v>
      </c>
      <c r="D17" s="10" t="str">
        <f t="shared" si="0"/>
        <v>2008111</v>
      </c>
      <c r="E17">
        <v>5577.1750000000002</v>
      </c>
      <c r="F17" s="10">
        <f t="shared" si="1"/>
        <v>0.85133317444297796</v>
      </c>
      <c r="I17" s="12" t="str">
        <f t="shared" si="2"/>
        <v>1998211</v>
      </c>
      <c r="J17" s="10">
        <v>211</v>
      </c>
      <c r="K17" s="10">
        <v>1998</v>
      </c>
      <c r="L17" s="10">
        <f t="shared" si="3"/>
        <v>4.2905036631116511</v>
      </c>
      <c r="M17" s="10">
        <f t="shared" si="4"/>
        <v>1</v>
      </c>
      <c r="N17" s="10">
        <f t="shared" si="5"/>
        <v>0</v>
      </c>
      <c r="O17" s="10">
        <f t="shared" si="6"/>
        <v>1</v>
      </c>
      <c r="Q17" s="10">
        <v>2008</v>
      </c>
      <c r="R17" s="10">
        <f t="array" ref="R17">MEDIAN(IF(K17:K1312=Q17,L17:L1312))</f>
        <v>0.20236685694007556</v>
      </c>
      <c r="S17" s="10">
        <f t="array" ref="S17">PERCENTILE(IF(K17:K1312=Q17,L17:L1312),1/3)</f>
        <v>6.9174982251707609E-2</v>
      </c>
      <c r="T17" s="10">
        <f t="array" ref="T17">PERCENTILE(IF(K17:K1312=Q17,L17:L1312),2/3)</f>
        <v>0.59362020347547606</v>
      </c>
      <c r="V17" s="12"/>
    </row>
    <row r="18" spans="1:22" x14ac:dyDescent="0.2">
      <c r="A18" s="10">
        <v>2009</v>
      </c>
      <c r="B18">
        <v>111</v>
      </c>
      <c r="C18" t="s">
        <v>866</v>
      </c>
      <c r="D18" s="10" t="str">
        <f t="shared" si="0"/>
        <v>2009111</v>
      </c>
      <c r="E18">
        <v>5731.1450000000004</v>
      </c>
      <c r="F18" s="10">
        <f t="shared" si="1"/>
        <v>0.8748360713162131</v>
      </c>
      <c r="I18" s="12" t="str">
        <f t="shared" si="2"/>
        <v>1999211</v>
      </c>
      <c r="J18" s="10">
        <v>211</v>
      </c>
      <c r="K18" s="10">
        <v>1999</v>
      </c>
      <c r="L18" s="10">
        <f t="shared" si="3"/>
        <v>4.6104846822230474</v>
      </c>
      <c r="M18" s="10">
        <f t="shared" si="4"/>
        <v>1</v>
      </c>
      <c r="N18" s="10">
        <f t="shared" si="5"/>
        <v>0</v>
      </c>
      <c r="O18" s="10">
        <f t="shared" si="6"/>
        <v>1</v>
      </c>
      <c r="Q18" s="10">
        <v>2009</v>
      </c>
      <c r="R18" s="10">
        <f t="array" ref="R18">MEDIAN(IF(K18:K1313=Q18,L18:L1313))</f>
        <v>0.20469776059178887</v>
      </c>
      <c r="S18" s="10">
        <f t="array" ref="S18">PERCENTILE(IF(K18:K1313=Q18,L18:L1313),1/3)</f>
        <v>7.3139569003544389E-2</v>
      </c>
      <c r="T18" s="10">
        <f t="array" ref="T18">PERCENTILE(IF(K18:K1313=Q18,L18:L1313),2/3)</f>
        <v>0.59537217192201153</v>
      </c>
      <c r="V18" s="12"/>
    </row>
    <row r="19" spans="1:22" x14ac:dyDescent="0.2">
      <c r="A19" s="10">
        <v>2010</v>
      </c>
      <c r="B19">
        <v>111</v>
      </c>
      <c r="C19" t="s">
        <v>866</v>
      </c>
      <c r="D19" s="10" t="str">
        <f t="shared" si="0"/>
        <v>2010111</v>
      </c>
      <c r="E19">
        <v>5841.6189999999997</v>
      </c>
      <c r="F19" s="10">
        <f t="shared" si="1"/>
        <v>0.89169947996188281</v>
      </c>
      <c r="I19" s="12" t="str">
        <f t="shared" si="2"/>
        <v>2000211</v>
      </c>
      <c r="J19" s="10">
        <v>211</v>
      </c>
      <c r="K19" s="10">
        <v>2000</v>
      </c>
      <c r="L19" s="10">
        <f t="shared" si="3"/>
        <v>4.5539827839465783</v>
      </c>
      <c r="M19" s="10">
        <f t="shared" si="4"/>
        <v>1</v>
      </c>
      <c r="N19" s="10">
        <f t="shared" si="5"/>
        <v>0</v>
      </c>
      <c r="O19" s="10">
        <f t="shared" si="6"/>
        <v>1</v>
      </c>
      <c r="Q19" s="10">
        <v>2010</v>
      </c>
      <c r="R19" s="10">
        <f t="array" ref="R19">MEDIAN(IF(K19:K1314=Q19,L19:L1314))</f>
        <v>0.20585786980940649</v>
      </c>
      <c r="S19" s="10">
        <f t="array" ref="S19">PERCENTILE(IF(K19:K1314=Q19,L19:L1314),1/3)</f>
        <v>7.3042816912434735E-2</v>
      </c>
      <c r="T19" s="10">
        <f t="array" ref="T19">PERCENTILE(IF(K19:K1314=Q19,L19:L1314),2/3)</f>
        <v>0.61098093262522468</v>
      </c>
      <c r="V19" s="12"/>
    </row>
    <row r="20" spans="1:22" x14ac:dyDescent="0.2">
      <c r="A20" s="10">
        <v>1997</v>
      </c>
      <c r="B20">
        <v>112</v>
      </c>
      <c r="C20" t="s">
        <v>867</v>
      </c>
      <c r="D20" s="10" t="str">
        <f t="shared" si="0"/>
        <v>1997112</v>
      </c>
      <c r="E20">
        <v>6244.9870000000001</v>
      </c>
      <c r="F20" s="10">
        <f t="shared" si="1"/>
        <v>0.9532719713950395</v>
      </c>
      <c r="I20" s="12" t="str">
        <f t="shared" si="2"/>
        <v>2001211</v>
      </c>
      <c r="J20" s="10">
        <v>211</v>
      </c>
      <c r="K20" s="10">
        <v>2001</v>
      </c>
      <c r="L20" s="10">
        <f t="shared" si="3"/>
        <v>4.6777847549803422</v>
      </c>
      <c r="M20" s="10">
        <f t="shared" si="4"/>
        <v>1</v>
      </c>
      <c r="N20" s="10">
        <f t="shared" si="5"/>
        <v>0</v>
      </c>
      <c r="O20" s="10">
        <f t="shared" si="6"/>
        <v>1</v>
      </c>
      <c r="Q20" s="10"/>
      <c r="V20" s="12"/>
    </row>
    <row r="21" spans="1:22" x14ac:dyDescent="0.2">
      <c r="A21" s="10">
        <v>1998</v>
      </c>
      <c r="B21">
        <v>112</v>
      </c>
      <c r="C21" t="s">
        <v>867</v>
      </c>
      <c r="D21" s="10" t="str">
        <f t="shared" si="0"/>
        <v>1998112</v>
      </c>
      <c r="E21">
        <v>6413.982</v>
      </c>
      <c r="F21" s="10">
        <f t="shared" si="1"/>
        <v>0.97906837366231469</v>
      </c>
      <c r="I21" s="12" t="str">
        <f t="shared" si="2"/>
        <v>2002211</v>
      </c>
      <c r="J21" s="10">
        <v>211</v>
      </c>
      <c r="K21" s="10">
        <v>2002</v>
      </c>
      <c r="L21" s="10">
        <f t="shared" si="3"/>
        <v>4.7647731023282063</v>
      </c>
      <c r="M21" s="10">
        <f t="shared" si="4"/>
        <v>1</v>
      </c>
      <c r="N21" s="10">
        <f t="shared" si="5"/>
        <v>0</v>
      </c>
      <c r="O21" s="10">
        <f t="shared" si="6"/>
        <v>1</v>
      </c>
      <c r="Q21" s="10"/>
      <c r="V21" s="12"/>
    </row>
    <row r="22" spans="1:22" x14ac:dyDescent="0.2">
      <c r="A22" s="10">
        <v>1999</v>
      </c>
      <c r="B22">
        <v>112</v>
      </c>
      <c r="C22" t="s">
        <v>867</v>
      </c>
      <c r="D22" s="10" t="str">
        <f t="shared" si="0"/>
        <v>1999112</v>
      </c>
      <c r="E22">
        <v>6573.0919999999996</v>
      </c>
      <c r="F22" s="10">
        <f t="shared" si="1"/>
        <v>1.0033558707169385</v>
      </c>
      <c r="I22" s="12" t="str">
        <f t="shared" si="2"/>
        <v>2003211</v>
      </c>
      <c r="J22" s="10">
        <v>211</v>
      </c>
      <c r="K22" s="10">
        <v>2003</v>
      </c>
      <c r="L22" s="10">
        <f t="shared" si="3"/>
        <v>4.9098600245862594</v>
      </c>
      <c r="M22" s="10">
        <f t="shared" si="4"/>
        <v>1</v>
      </c>
      <c r="N22" s="10">
        <f t="shared" si="5"/>
        <v>0</v>
      </c>
      <c r="O22" s="10">
        <f t="shared" si="6"/>
        <v>1</v>
      </c>
      <c r="Q22" s="10"/>
      <c r="V22" s="12"/>
    </row>
    <row r="23" spans="1:22" x14ac:dyDescent="0.2">
      <c r="A23" s="10">
        <v>2000</v>
      </c>
      <c r="B23">
        <v>112</v>
      </c>
      <c r="C23" t="s">
        <v>867</v>
      </c>
      <c r="D23" s="10" t="str">
        <f t="shared" si="0"/>
        <v>2000112</v>
      </c>
      <c r="E23">
        <v>6453.5050000000001</v>
      </c>
      <c r="F23" s="10">
        <f t="shared" si="1"/>
        <v>0.98510139953177556</v>
      </c>
      <c r="I23" s="12" t="str">
        <f t="shared" si="2"/>
        <v>2004211</v>
      </c>
      <c r="J23" s="10">
        <v>211</v>
      </c>
      <c r="K23" s="10">
        <v>2004</v>
      </c>
      <c r="L23" s="10">
        <f t="shared" si="3"/>
        <v>5.1660869363515793</v>
      </c>
      <c r="M23" s="10">
        <f t="shared" si="4"/>
        <v>1</v>
      </c>
      <c r="N23" s="10">
        <f t="shared" si="5"/>
        <v>0</v>
      </c>
      <c r="O23" s="10">
        <f t="shared" si="6"/>
        <v>1</v>
      </c>
      <c r="Q23" s="10"/>
      <c r="V23" s="12"/>
    </row>
    <row r="24" spans="1:22" x14ac:dyDescent="0.2">
      <c r="A24" s="10">
        <v>2001</v>
      </c>
      <c r="B24">
        <v>112</v>
      </c>
      <c r="C24" t="s">
        <v>867</v>
      </c>
      <c r="D24" s="10" t="str">
        <f t="shared" si="0"/>
        <v>2001112</v>
      </c>
      <c r="E24">
        <v>6609.31</v>
      </c>
      <c r="F24" s="10">
        <f t="shared" si="1"/>
        <v>1.0088844017226855</v>
      </c>
      <c r="I24" s="12" t="str">
        <f t="shared" si="2"/>
        <v>2005211</v>
      </c>
      <c r="J24" s="10">
        <v>211</v>
      </c>
      <c r="K24" s="10">
        <v>2005</v>
      </c>
      <c r="L24" s="10">
        <f t="shared" si="3"/>
        <v>5.1791167946168217</v>
      </c>
      <c r="M24" s="10">
        <f t="shared" si="4"/>
        <v>1</v>
      </c>
      <c r="N24" s="10">
        <f t="shared" si="5"/>
        <v>0</v>
      </c>
      <c r="O24" s="10">
        <f t="shared" si="6"/>
        <v>1</v>
      </c>
      <c r="Q24" s="10"/>
      <c r="V24" s="12"/>
    </row>
    <row r="25" spans="1:22" x14ac:dyDescent="0.2">
      <c r="A25" s="10">
        <v>2002</v>
      </c>
      <c r="B25">
        <v>112</v>
      </c>
      <c r="C25" t="s">
        <v>867</v>
      </c>
      <c r="D25" s="10" t="str">
        <f t="shared" si="0"/>
        <v>2002112</v>
      </c>
      <c r="E25">
        <v>7013.3180000000002</v>
      </c>
      <c r="F25" s="10">
        <f t="shared" si="1"/>
        <v>1.0705545865636414</v>
      </c>
      <c r="I25" s="12" t="str">
        <f t="shared" si="2"/>
        <v>2006211</v>
      </c>
      <c r="J25" s="10">
        <v>211</v>
      </c>
      <c r="K25" s="10">
        <v>2006</v>
      </c>
      <c r="L25" s="10">
        <f t="shared" si="3"/>
        <v>5.2144192234008262</v>
      </c>
      <c r="M25" s="10">
        <f t="shared" si="4"/>
        <v>1</v>
      </c>
      <c r="N25" s="10">
        <f t="shared" si="5"/>
        <v>0</v>
      </c>
      <c r="O25" s="10">
        <f t="shared" si="6"/>
        <v>1</v>
      </c>
      <c r="Q25" s="10"/>
      <c r="V25" s="12"/>
    </row>
    <row r="26" spans="1:22" x14ac:dyDescent="0.2">
      <c r="A26" s="10">
        <v>2003</v>
      </c>
      <c r="B26">
        <v>112</v>
      </c>
      <c r="C26" t="s">
        <v>867</v>
      </c>
      <c r="D26" s="10" t="str">
        <f t="shared" si="0"/>
        <v>2003112</v>
      </c>
      <c r="E26">
        <v>7300.9989999999998</v>
      </c>
      <c r="F26" s="10">
        <f t="shared" si="1"/>
        <v>1.1144679260154122</v>
      </c>
      <c r="I26" s="12" t="str">
        <f t="shared" si="2"/>
        <v>2007211</v>
      </c>
      <c r="J26" s="10">
        <v>211</v>
      </c>
      <c r="K26" s="10">
        <v>2007</v>
      </c>
      <c r="L26" s="10">
        <f t="shared" si="3"/>
        <v>5.1855447155581214</v>
      </c>
      <c r="M26" s="10">
        <f t="shared" si="4"/>
        <v>1</v>
      </c>
      <c r="N26" s="10">
        <f t="shared" si="5"/>
        <v>0</v>
      </c>
      <c r="O26" s="10">
        <f t="shared" si="6"/>
        <v>1</v>
      </c>
      <c r="Q26" s="10"/>
      <c r="V26" s="12"/>
    </row>
    <row r="27" spans="1:22" x14ac:dyDescent="0.2">
      <c r="A27" s="10">
        <v>2004</v>
      </c>
      <c r="B27">
        <v>112</v>
      </c>
      <c r="C27" t="s">
        <v>867</v>
      </c>
      <c r="D27" s="10" t="str">
        <f t="shared" si="0"/>
        <v>2004112</v>
      </c>
      <c r="E27">
        <v>7325.3980000000001</v>
      </c>
      <c r="F27" s="10">
        <f t="shared" si="1"/>
        <v>1.1181923345418141</v>
      </c>
      <c r="I27" s="12" t="str">
        <f t="shared" si="2"/>
        <v>2008211</v>
      </c>
      <c r="J27" s="10">
        <v>211</v>
      </c>
      <c r="K27" s="10">
        <v>2008</v>
      </c>
      <c r="L27" s="10">
        <f t="shared" si="3"/>
        <v>5.3113707718847296</v>
      </c>
      <c r="M27" s="10">
        <f t="shared" si="4"/>
        <v>1</v>
      </c>
      <c r="N27" s="10">
        <f t="shared" si="5"/>
        <v>0</v>
      </c>
      <c r="O27" s="10">
        <f t="shared" si="6"/>
        <v>1</v>
      </c>
      <c r="V27" s="12"/>
    </row>
    <row r="28" spans="1:22" x14ac:dyDescent="0.2">
      <c r="A28" s="10">
        <v>2005</v>
      </c>
      <c r="B28">
        <v>112</v>
      </c>
      <c r="C28" t="s">
        <v>867</v>
      </c>
      <c r="D28" s="10" t="str">
        <f t="shared" si="0"/>
        <v>2005112</v>
      </c>
      <c r="E28">
        <v>7419.2489999999998</v>
      </c>
      <c r="F28" s="10">
        <f t="shared" si="1"/>
        <v>1.1325183095658446</v>
      </c>
      <c r="I28" s="12" t="str">
        <f t="shared" si="2"/>
        <v>2009211</v>
      </c>
      <c r="J28" s="10">
        <v>211</v>
      </c>
      <c r="K28" s="10">
        <v>2009</v>
      </c>
      <c r="L28" s="10">
        <f t="shared" si="3"/>
        <v>5.3496085822812054</v>
      </c>
      <c r="M28" s="10">
        <f t="shared" si="4"/>
        <v>1</v>
      </c>
      <c r="N28" s="10">
        <f t="shared" si="5"/>
        <v>0</v>
      </c>
      <c r="O28" s="10">
        <f t="shared" si="6"/>
        <v>1</v>
      </c>
      <c r="V28" s="12"/>
    </row>
    <row r="29" spans="1:22" x14ac:dyDescent="0.2">
      <c r="A29" s="10">
        <v>2006</v>
      </c>
      <c r="B29">
        <v>112</v>
      </c>
      <c r="C29" t="s">
        <v>867</v>
      </c>
      <c r="D29" s="10" t="str">
        <f t="shared" si="0"/>
        <v>2006112</v>
      </c>
      <c r="E29">
        <v>7485.5</v>
      </c>
      <c r="F29" s="10">
        <f t="shared" si="1"/>
        <v>1.142631256378527</v>
      </c>
      <c r="I29" s="12" t="str">
        <f t="shared" si="2"/>
        <v>2010211</v>
      </c>
      <c r="J29" s="10">
        <v>211</v>
      </c>
      <c r="K29" s="10">
        <v>2010</v>
      </c>
      <c r="L29" s="10">
        <f t="shared" si="3"/>
        <v>5.4311352575492844</v>
      </c>
      <c r="M29" s="10">
        <f t="shared" si="4"/>
        <v>1</v>
      </c>
      <c r="N29" s="10">
        <f t="shared" si="5"/>
        <v>0</v>
      </c>
      <c r="O29" s="10">
        <f t="shared" si="6"/>
        <v>1</v>
      </c>
      <c r="V29" s="12"/>
    </row>
    <row r="30" spans="1:22" x14ac:dyDescent="0.2">
      <c r="A30" s="10">
        <v>2007</v>
      </c>
      <c r="B30">
        <v>112</v>
      </c>
      <c r="C30" t="s">
        <v>867</v>
      </c>
      <c r="D30" s="10" t="str">
        <f t="shared" si="0"/>
        <v>2007112</v>
      </c>
      <c r="E30">
        <v>7658.1360000000004</v>
      </c>
      <c r="F30" s="10">
        <f t="shared" si="1"/>
        <v>1.168983442548611</v>
      </c>
      <c r="I30" s="12" t="str">
        <f t="shared" si="2"/>
        <v>1987212</v>
      </c>
      <c r="J30" s="10">
        <v>212</v>
      </c>
      <c r="K30" s="10">
        <v>1987</v>
      </c>
      <c r="L30" s="10" t="str">
        <f t="shared" si="3"/>
        <v/>
      </c>
      <c r="M30" s="10" t="str">
        <f t="shared" si="4"/>
        <v/>
      </c>
      <c r="N30" s="10" t="str">
        <f t="shared" si="5"/>
        <v/>
      </c>
      <c r="O30" s="10" t="str">
        <f t="shared" si="6"/>
        <v/>
      </c>
      <c r="V30" s="12"/>
    </row>
    <row r="31" spans="1:22" x14ac:dyDescent="0.2">
      <c r="A31" s="10">
        <v>2008</v>
      </c>
      <c r="B31">
        <v>112</v>
      </c>
      <c r="C31" t="s">
        <v>867</v>
      </c>
      <c r="D31" s="10" t="str">
        <f t="shared" si="0"/>
        <v>2008112</v>
      </c>
      <c r="E31">
        <v>7653.94</v>
      </c>
      <c r="F31" s="10">
        <f t="shared" si="1"/>
        <v>1.1683429401437262</v>
      </c>
      <c r="I31" s="12" t="str">
        <f t="shared" si="2"/>
        <v>1988212</v>
      </c>
      <c r="J31" s="10">
        <v>212</v>
      </c>
      <c r="K31" s="10">
        <v>1988</v>
      </c>
      <c r="L31" s="10" t="str">
        <f t="shared" si="3"/>
        <v/>
      </c>
      <c r="M31" s="10" t="str">
        <f t="shared" si="4"/>
        <v/>
      </c>
      <c r="N31" s="10" t="str">
        <f t="shared" si="5"/>
        <v/>
      </c>
      <c r="O31" s="10" t="str">
        <f t="shared" si="6"/>
        <v/>
      </c>
      <c r="V31" s="12"/>
    </row>
    <row r="32" spans="1:22" x14ac:dyDescent="0.2">
      <c r="A32" s="10">
        <v>2009</v>
      </c>
      <c r="B32">
        <v>112</v>
      </c>
      <c r="C32" t="s">
        <v>867</v>
      </c>
      <c r="D32" s="10" t="str">
        <f t="shared" si="0"/>
        <v>2009112</v>
      </c>
      <c r="E32">
        <v>7922.857</v>
      </c>
      <c r="F32" s="10">
        <f t="shared" si="1"/>
        <v>1.209392030995579</v>
      </c>
      <c r="I32" s="12" t="str">
        <f t="shared" si="2"/>
        <v>1989212</v>
      </c>
      <c r="J32" s="10">
        <v>212</v>
      </c>
      <c r="K32" s="10">
        <v>1989</v>
      </c>
      <c r="L32" s="10" t="str">
        <f t="shared" si="3"/>
        <v/>
      </c>
      <c r="M32" s="10" t="str">
        <f t="shared" si="4"/>
        <v/>
      </c>
      <c r="N32" s="10" t="str">
        <f t="shared" si="5"/>
        <v/>
      </c>
      <c r="O32" s="10" t="str">
        <f t="shared" si="6"/>
        <v/>
      </c>
      <c r="V32" s="12"/>
    </row>
    <row r="33" spans="1:22" x14ac:dyDescent="0.2">
      <c r="A33" s="10">
        <v>2010</v>
      </c>
      <c r="B33">
        <v>112</v>
      </c>
      <c r="C33" t="s">
        <v>867</v>
      </c>
      <c r="D33" s="10" t="str">
        <f t="shared" si="0"/>
        <v>2010112</v>
      </c>
      <c r="E33">
        <v>8045.7870000000003</v>
      </c>
      <c r="F33" s="10">
        <f t="shared" si="1"/>
        <v>1.2281567975905443</v>
      </c>
      <c r="I33" s="12" t="str">
        <f t="shared" si="2"/>
        <v>1990212</v>
      </c>
      <c r="J33" s="10">
        <v>212</v>
      </c>
      <c r="K33" s="10">
        <v>1990</v>
      </c>
      <c r="L33" s="10" t="str">
        <f t="shared" si="3"/>
        <v/>
      </c>
      <c r="M33" s="10" t="str">
        <f t="shared" si="4"/>
        <v/>
      </c>
      <c r="N33" s="10" t="str">
        <f t="shared" si="5"/>
        <v/>
      </c>
      <c r="O33" s="10" t="str">
        <f t="shared" si="6"/>
        <v/>
      </c>
      <c r="V33" s="12"/>
    </row>
    <row r="34" spans="1:22" x14ac:dyDescent="0.2">
      <c r="A34" s="10">
        <v>1997</v>
      </c>
      <c r="B34">
        <v>113</v>
      </c>
      <c r="C34" t="s">
        <v>868</v>
      </c>
      <c r="D34" s="10" t="str">
        <f t="shared" si="0"/>
        <v>1997113</v>
      </c>
      <c r="E34">
        <v>837.99800000000005</v>
      </c>
      <c r="F34" s="10">
        <f t="shared" si="1"/>
        <v>0.12791700054541352</v>
      </c>
      <c r="I34" s="12" t="str">
        <f t="shared" si="2"/>
        <v>1991212</v>
      </c>
      <c r="J34" s="10">
        <v>212</v>
      </c>
      <c r="K34" s="10">
        <v>1991</v>
      </c>
      <c r="L34" s="10" t="str">
        <f t="shared" si="3"/>
        <v/>
      </c>
      <c r="M34" s="10" t="str">
        <f t="shared" si="4"/>
        <v/>
      </c>
      <c r="N34" s="10" t="str">
        <f t="shared" si="5"/>
        <v/>
      </c>
      <c r="O34" s="10" t="str">
        <f t="shared" si="6"/>
        <v/>
      </c>
      <c r="V34" s="12"/>
    </row>
    <row r="35" spans="1:22" x14ac:dyDescent="0.2">
      <c r="A35" s="10">
        <v>1998</v>
      </c>
      <c r="B35">
        <v>113</v>
      </c>
      <c r="C35" t="s">
        <v>868</v>
      </c>
      <c r="D35" s="10" t="str">
        <f t="shared" si="0"/>
        <v>1998113</v>
      </c>
      <c r="E35">
        <v>829.28359999999998</v>
      </c>
      <c r="F35" s="10">
        <f t="shared" si="1"/>
        <v>0.1265867826814652</v>
      </c>
      <c r="I35" s="12" t="str">
        <f t="shared" si="2"/>
        <v>1992212</v>
      </c>
      <c r="J35" s="10">
        <v>212</v>
      </c>
      <c r="K35" s="10">
        <v>1992</v>
      </c>
      <c r="L35" s="10" t="str">
        <f t="shared" si="3"/>
        <v/>
      </c>
      <c r="M35" s="10" t="str">
        <f t="shared" si="4"/>
        <v/>
      </c>
      <c r="N35" s="10" t="str">
        <f t="shared" si="5"/>
        <v/>
      </c>
      <c r="O35" s="10" t="str">
        <f t="shared" si="6"/>
        <v/>
      </c>
      <c r="V35" s="12"/>
    </row>
    <row r="36" spans="1:22" x14ac:dyDescent="0.2">
      <c r="A36" s="10">
        <v>1999</v>
      </c>
      <c r="B36">
        <v>113</v>
      </c>
      <c r="C36" t="s">
        <v>868</v>
      </c>
      <c r="D36" s="10" t="str">
        <f t="shared" si="0"/>
        <v>1999113</v>
      </c>
      <c r="E36">
        <v>852.48350000000005</v>
      </c>
      <c r="F36" s="10">
        <f t="shared" si="1"/>
        <v>0.13012815344959777</v>
      </c>
      <c r="I36" s="12" t="str">
        <f t="shared" si="2"/>
        <v>1993212</v>
      </c>
      <c r="J36" s="10">
        <v>212</v>
      </c>
      <c r="K36" s="10">
        <v>1993</v>
      </c>
      <c r="L36" s="10" t="str">
        <f t="shared" si="3"/>
        <v/>
      </c>
      <c r="M36" s="10" t="str">
        <f t="shared" si="4"/>
        <v/>
      </c>
      <c r="N36" s="10" t="str">
        <f t="shared" si="5"/>
        <v/>
      </c>
      <c r="O36" s="10" t="str">
        <f t="shared" si="6"/>
        <v/>
      </c>
      <c r="V36" s="12"/>
    </row>
    <row r="37" spans="1:22" x14ac:dyDescent="0.2">
      <c r="A37" s="10">
        <v>2000</v>
      </c>
      <c r="B37">
        <v>113</v>
      </c>
      <c r="C37" t="s">
        <v>868</v>
      </c>
      <c r="D37" s="10" t="str">
        <f t="shared" si="0"/>
        <v>2000113</v>
      </c>
      <c r="E37">
        <v>833.57180000000005</v>
      </c>
      <c r="F37" s="10">
        <f t="shared" si="1"/>
        <v>0.12724135904291101</v>
      </c>
      <c r="I37" s="12" t="str">
        <f t="shared" si="2"/>
        <v>1994212</v>
      </c>
      <c r="J37" s="10">
        <v>212</v>
      </c>
      <c r="K37" s="10">
        <v>1994</v>
      </c>
      <c r="L37" s="10" t="str">
        <f t="shared" si="3"/>
        <v/>
      </c>
      <c r="M37" s="10" t="str">
        <f t="shared" si="4"/>
        <v/>
      </c>
      <c r="N37" s="10" t="str">
        <f t="shared" si="5"/>
        <v/>
      </c>
      <c r="O37" s="10" t="str">
        <f t="shared" si="6"/>
        <v/>
      </c>
      <c r="V37" s="12"/>
    </row>
    <row r="38" spans="1:22" x14ac:dyDescent="0.2">
      <c r="A38" s="10">
        <v>2001</v>
      </c>
      <c r="B38">
        <v>113</v>
      </c>
      <c r="C38" t="s">
        <v>868</v>
      </c>
      <c r="D38" s="10" t="str">
        <f t="shared" si="0"/>
        <v>2001113</v>
      </c>
      <c r="E38">
        <v>829.21519999999998</v>
      </c>
      <c r="F38" s="10">
        <f t="shared" si="1"/>
        <v>0.12657634169850665</v>
      </c>
      <c r="I38" s="12" t="str">
        <f t="shared" si="2"/>
        <v>1995212</v>
      </c>
      <c r="J38" s="10">
        <v>212</v>
      </c>
      <c r="K38" s="10">
        <v>1995</v>
      </c>
      <c r="L38" s="10" t="str">
        <f t="shared" si="3"/>
        <v/>
      </c>
      <c r="M38" s="10" t="str">
        <f t="shared" si="4"/>
        <v/>
      </c>
      <c r="N38" s="10" t="str">
        <f t="shared" si="5"/>
        <v/>
      </c>
      <c r="O38" s="10" t="str">
        <f t="shared" si="6"/>
        <v/>
      </c>
      <c r="V38" s="12"/>
    </row>
    <row r="39" spans="1:22" x14ac:dyDescent="0.2">
      <c r="A39" s="10">
        <v>2002</v>
      </c>
      <c r="B39">
        <v>113</v>
      </c>
      <c r="C39" t="s">
        <v>868</v>
      </c>
      <c r="D39" s="10" t="str">
        <f t="shared" si="0"/>
        <v>2002113</v>
      </c>
      <c r="E39">
        <v>829.14559999999994</v>
      </c>
      <c r="F39" s="10">
        <f t="shared" si="1"/>
        <v>0.12656571754040846</v>
      </c>
      <c r="I39" s="12" t="str">
        <f t="shared" si="2"/>
        <v>1996212</v>
      </c>
      <c r="J39" s="10">
        <v>212</v>
      </c>
      <c r="K39" s="10">
        <v>1996</v>
      </c>
      <c r="L39" s="10" t="str">
        <f t="shared" si="3"/>
        <v/>
      </c>
      <c r="M39" s="10" t="str">
        <f t="shared" si="4"/>
        <v/>
      </c>
      <c r="N39" s="10" t="str">
        <f t="shared" si="5"/>
        <v/>
      </c>
      <c r="O39" s="10" t="str">
        <f t="shared" si="6"/>
        <v/>
      </c>
      <c r="V39" s="12"/>
    </row>
    <row r="40" spans="1:22" x14ac:dyDescent="0.2">
      <c r="A40" s="10">
        <v>2003</v>
      </c>
      <c r="B40">
        <v>113</v>
      </c>
      <c r="C40" t="s">
        <v>868</v>
      </c>
      <c r="D40" s="10" t="str">
        <f t="shared" si="0"/>
        <v>2003113</v>
      </c>
      <c r="E40">
        <v>870.25189999999998</v>
      </c>
      <c r="F40" s="10">
        <f t="shared" si="1"/>
        <v>0.13284042774200791</v>
      </c>
      <c r="I40" s="12" t="str">
        <f t="shared" si="2"/>
        <v>1997212</v>
      </c>
      <c r="J40" s="10">
        <v>212</v>
      </c>
      <c r="K40" s="10">
        <v>1997</v>
      </c>
      <c r="L40" s="10">
        <f t="shared" si="3"/>
        <v>2.1458876019362703</v>
      </c>
      <c r="M40" s="10">
        <f t="shared" si="4"/>
        <v>1</v>
      </c>
      <c r="N40" s="10">
        <f t="shared" si="5"/>
        <v>0</v>
      </c>
      <c r="O40" s="10">
        <f t="shared" si="6"/>
        <v>1</v>
      </c>
      <c r="V40" s="12"/>
    </row>
    <row r="41" spans="1:22" x14ac:dyDescent="0.2">
      <c r="A41" s="10">
        <v>2004</v>
      </c>
      <c r="B41">
        <v>113</v>
      </c>
      <c r="C41" t="s">
        <v>868</v>
      </c>
      <c r="D41" s="10" t="str">
        <f t="shared" si="0"/>
        <v>2004113</v>
      </c>
      <c r="E41">
        <v>871.24599999999998</v>
      </c>
      <c r="F41" s="10">
        <f t="shared" si="1"/>
        <v>0.13299217308059127</v>
      </c>
      <c r="I41" s="12" t="str">
        <f t="shared" si="2"/>
        <v>1998212</v>
      </c>
      <c r="J41" s="10">
        <v>212</v>
      </c>
      <c r="K41" s="10">
        <v>1998</v>
      </c>
      <c r="L41" s="10">
        <f t="shared" si="3"/>
        <v>2.0878332943514888</v>
      </c>
      <c r="M41" s="10">
        <f t="shared" si="4"/>
        <v>1</v>
      </c>
      <c r="N41" s="10">
        <f t="shared" si="5"/>
        <v>0</v>
      </c>
      <c r="O41" s="10">
        <f t="shared" si="6"/>
        <v>1</v>
      </c>
      <c r="V41" s="12"/>
    </row>
    <row r="42" spans="1:22" x14ac:dyDescent="0.2">
      <c r="A42" s="10">
        <v>2005</v>
      </c>
      <c r="B42">
        <v>113</v>
      </c>
      <c r="C42" t="s">
        <v>868</v>
      </c>
      <c r="D42" s="10" t="str">
        <f t="shared" si="0"/>
        <v>2005113</v>
      </c>
      <c r="E42">
        <v>860.78189999999995</v>
      </c>
      <c r="F42" s="10">
        <f t="shared" si="1"/>
        <v>0.13139487059847646</v>
      </c>
      <c r="I42" s="12" t="str">
        <f t="shared" si="2"/>
        <v>1999212</v>
      </c>
      <c r="J42" s="10">
        <v>212</v>
      </c>
      <c r="K42" s="10">
        <v>1999</v>
      </c>
      <c r="L42" s="10">
        <f t="shared" si="3"/>
        <v>2.245122733827484</v>
      </c>
      <c r="M42" s="10">
        <f t="shared" si="4"/>
        <v>1</v>
      </c>
      <c r="N42" s="10">
        <f t="shared" si="5"/>
        <v>0</v>
      </c>
      <c r="O42" s="10">
        <f t="shared" si="6"/>
        <v>1</v>
      </c>
      <c r="V42" s="12"/>
    </row>
    <row r="43" spans="1:22" x14ac:dyDescent="0.2">
      <c r="A43" s="10">
        <v>2006</v>
      </c>
      <c r="B43">
        <v>113</v>
      </c>
      <c r="C43" t="s">
        <v>868</v>
      </c>
      <c r="D43" s="10" t="str">
        <f t="shared" si="0"/>
        <v>2006113</v>
      </c>
      <c r="E43">
        <v>858.20159999999998</v>
      </c>
      <c r="F43" s="10">
        <f t="shared" si="1"/>
        <v>0.13100099825450029</v>
      </c>
      <c r="I43" s="12" t="str">
        <f t="shared" si="2"/>
        <v>2000212</v>
      </c>
      <c r="J43" s="10">
        <v>212</v>
      </c>
      <c r="K43" s="10">
        <v>2000</v>
      </c>
      <c r="L43" s="10">
        <f t="shared" si="3"/>
        <v>2.1299406795725182</v>
      </c>
      <c r="M43" s="10">
        <f t="shared" si="4"/>
        <v>1</v>
      </c>
      <c r="N43" s="10">
        <f t="shared" si="5"/>
        <v>0</v>
      </c>
      <c r="O43" s="10">
        <f t="shared" si="6"/>
        <v>1</v>
      </c>
      <c r="V43" s="12"/>
    </row>
    <row r="44" spans="1:22" x14ac:dyDescent="0.2">
      <c r="A44" s="10">
        <v>2007</v>
      </c>
      <c r="B44">
        <v>113</v>
      </c>
      <c r="C44" t="s">
        <v>868</v>
      </c>
      <c r="D44" s="10" t="str">
        <f t="shared" si="0"/>
        <v>2007113</v>
      </c>
      <c r="E44">
        <v>872.95069999999998</v>
      </c>
      <c r="F44" s="10">
        <f t="shared" si="1"/>
        <v>0.13325238863102193</v>
      </c>
      <c r="I44" s="12" t="str">
        <f t="shared" si="2"/>
        <v>2001212</v>
      </c>
      <c r="J44" s="10">
        <v>212</v>
      </c>
      <c r="K44" s="10">
        <v>2001</v>
      </c>
      <c r="L44" s="10">
        <f t="shared" si="3"/>
        <v>2.1381209760162192</v>
      </c>
      <c r="M44" s="10">
        <f t="shared" si="4"/>
        <v>1</v>
      </c>
      <c r="N44" s="10">
        <f t="shared" si="5"/>
        <v>0</v>
      </c>
      <c r="O44" s="10">
        <f t="shared" si="6"/>
        <v>1</v>
      </c>
      <c r="V44" s="12"/>
    </row>
    <row r="45" spans="1:22" x14ac:dyDescent="0.2">
      <c r="A45" s="10">
        <v>2008</v>
      </c>
      <c r="B45">
        <v>113</v>
      </c>
      <c r="C45" t="s">
        <v>868</v>
      </c>
      <c r="D45" s="10" t="str">
        <f t="shared" si="0"/>
        <v>2008113</v>
      </c>
      <c r="E45">
        <v>894.06629999999996</v>
      </c>
      <c r="F45" s="10">
        <f t="shared" si="1"/>
        <v>0.13647559944622281</v>
      </c>
      <c r="I45" s="12" t="str">
        <f t="shared" si="2"/>
        <v>2002212</v>
      </c>
      <c r="J45" s="10">
        <v>212</v>
      </c>
      <c r="K45" s="10">
        <v>2002</v>
      </c>
      <c r="L45" s="10">
        <f t="shared" si="3"/>
        <v>2.1505692532131562</v>
      </c>
      <c r="M45" s="10">
        <f t="shared" si="4"/>
        <v>1</v>
      </c>
      <c r="N45" s="10">
        <f t="shared" si="5"/>
        <v>0</v>
      </c>
      <c r="O45" s="10">
        <f t="shared" si="6"/>
        <v>1</v>
      </c>
      <c r="V45" s="12"/>
    </row>
    <row r="46" spans="1:22" x14ac:dyDescent="0.2">
      <c r="A46" s="10">
        <v>2009</v>
      </c>
      <c r="B46">
        <v>113</v>
      </c>
      <c r="C46" t="s">
        <v>868</v>
      </c>
      <c r="D46" s="10" t="str">
        <f t="shared" si="0"/>
        <v>2009113</v>
      </c>
      <c r="E46">
        <v>932.79970000000003</v>
      </c>
      <c r="F46" s="10">
        <f t="shared" si="1"/>
        <v>0.14238809607381112</v>
      </c>
      <c r="I46" s="12" t="str">
        <f t="shared" si="2"/>
        <v>2003212</v>
      </c>
      <c r="J46" s="10">
        <v>212</v>
      </c>
      <c r="K46" s="10">
        <v>2003</v>
      </c>
      <c r="L46" s="10">
        <f t="shared" si="3"/>
        <v>2.201304187510468</v>
      </c>
      <c r="M46" s="10">
        <f t="shared" si="4"/>
        <v>1</v>
      </c>
      <c r="N46" s="10">
        <f t="shared" si="5"/>
        <v>0</v>
      </c>
      <c r="O46" s="10">
        <f t="shared" si="6"/>
        <v>1</v>
      </c>
      <c r="V46" s="12"/>
    </row>
    <row r="47" spans="1:22" x14ac:dyDescent="0.2">
      <c r="A47" s="10">
        <v>2010</v>
      </c>
      <c r="B47">
        <v>113</v>
      </c>
      <c r="C47" t="s">
        <v>868</v>
      </c>
      <c r="D47" s="10" t="str">
        <f t="shared" si="0"/>
        <v>2010113</v>
      </c>
      <c r="E47">
        <v>973.15409999999997</v>
      </c>
      <c r="F47" s="10">
        <f t="shared" si="1"/>
        <v>0.14854803178584125</v>
      </c>
      <c r="I47" s="12" t="str">
        <f t="shared" si="2"/>
        <v>2004212</v>
      </c>
      <c r="J47" s="10">
        <v>212</v>
      </c>
      <c r="K47" s="10">
        <v>2004</v>
      </c>
      <c r="L47" s="10">
        <f t="shared" si="3"/>
        <v>2.2417645229343801</v>
      </c>
      <c r="M47" s="10">
        <f t="shared" si="4"/>
        <v>1</v>
      </c>
      <c r="N47" s="10">
        <f t="shared" si="5"/>
        <v>0</v>
      </c>
      <c r="O47" s="10">
        <f t="shared" si="6"/>
        <v>1</v>
      </c>
      <c r="V47" s="12"/>
    </row>
    <row r="48" spans="1:22" x14ac:dyDescent="0.2">
      <c r="A48" s="10">
        <v>1997</v>
      </c>
      <c r="B48">
        <v>114</v>
      </c>
      <c r="C48" t="s">
        <v>869</v>
      </c>
      <c r="D48" s="10" t="str">
        <f t="shared" si="0"/>
        <v>1997114</v>
      </c>
      <c r="E48">
        <v>10936.92</v>
      </c>
      <c r="F48" s="10">
        <f t="shared" si="1"/>
        <v>1.6694765400456133</v>
      </c>
      <c r="I48" s="12" t="str">
        <f t="shared" si="2"/>
        <v>2005212</v>
      </c>
      <c r="J48" s="10">
        <v>212</v>
      </c>
      <c r="K48" s="10">
        <v>2005</v>
      </c>
      <c r="L48" s="10">
        <f t="shared" si="3"/>
        <v>2.2215587785743738</v>
      </c>
      <c r="M48" s="10">
        <f t="shared" si="4"/>
        <v>1</v>
      </c>
      <c r="N48" s="10">
        <f t="shared" si="5"/>
        <v>0</v>
      </c>
      <c r="O48" s="10">
        <f t="shared" si="6"/>
        <v>1</v>
      </c>
      <c r="V48" s="12"/>
    </row>
    <row r="49" spans="1:22" x14ac:dyDescent="0.2">
      <c r="A49" s="10">
        <v>1998</v>
      </c>
      <c r="B49">
        <v>114</v>
      </c>
      <c r="C49" t="s">
        <v>869</v>
      </c>
      <c r="D49" s="10" t="str">
        <f t="shared" si="0"/>
        <v>1998114</v>
      </c>
      <c r="E49">
        <v>11477.54</v>
      </c>
      <c r="F49" s="10">
        <f t="shared" si="1"/>
        <v>1.7519999933651458</v>
      </c>
      <c r="I49" s="12" t="str">
        <f t="shared" si="2"/>
        <v>2006212</v>
      </c>
      <c r="J49" s="10">
        <v>212</v>
      </c>
      <c r="K49" s="10">
        <v>2006</v>
      </c>
      <c r="L49" s="10">
        <f t="shared" si="3"/>
        <v>2.1683402946756618</v>
      </c>
      <c r="M49" s="10">
        <f t="shared" si="4"/>
        <v>1</v>
      </c>
      <c r="N49" s="10">
        <f t="shared" si="5"/>
        <v>0</v>
      </c>
      <c r="O49" s="10">
        <f t="shared" si="6"/>
        <v>1</v>
      </c>
      <c r="V49" s="12"/>
    </row>
    <row r="50" spans="1:22" x14ac:dyDescent="0.2">
      <c r="A50" s="10">
        <v>1999</v>
      </c>
      <c r="B50">
        <v>114</v>
      </c>
      <c r="C50" t="s">
        <v>869</v>
      </c>
      <c r="D50" s="10" t="str">
        <f t="shared" si="0"/>
        <v>1999114</v>
      </c>
      <c r="E50">
        <v>13238</v>
      </c>
      <c r="F50" s="10">
        <f t="shared" si="1"/>
        <v>2.0207270819502958</v>
      </c>
      <c r="I50" s="12" t="str">
        <f t="shared" si="2"/>
        <v>2007212</v>
      </c>
      <c r="J50" s="10">
        <v>212</v>
      </c>
      <c r="K50" s="10">
        <v>2007</v>
      </c>
      <c r="L50" s="10">
        <f t="shared" si="3"/>
        <v>2.1806969843027866</v>
      </c>
      <c r="M50" s="10">
        <f t="shared" si="4"/>
        <v>1</v>
      </c>
      <c r="N50" s="10">
        <f t="shared" si="5"/>
        <v>0</v>
      </c>
      <c r="O50" s="10">
        <f t="shared" si="6"/>
        <v>1</v>
      </c>
      <c r="V50" s="12"/>
    </row>
    <row r="51" spans="1:22" x14ac:dyDescent="0.2">
      <c r="A51" s="10">
        <v>2000</v>
      </c>
      <c r="B51">
        <v>114</v>
      </c>
      <c r="C51" t="s">
        <v>869</v>
      </c>
      <c r="D51" s="10" t="str">
        <f t="shared" si="0"/>
        <v>2000114</v>
      </c>
      <c r="E51">
        <v>12573.13</v>
      </c>
      <c r="F51" s="10">
        <f t="shared" si="1"/>
        <v>1.919237369382212</v>
      </c>
      <c r="I51" s="12" t="str">
        <f t="shared" si="2"/>
        <v>2008212</v>
      </c>
      <c r="J51" s="10">
        <v>212</v>
      </c>
      <c r="K51" s="10">
        <v>2008</v>
      </c>
      <c r="L51" s="10">
        <f t="shared" si="3"/>
        <v>2.21353570745885</v>
      </c>
      <c r="M51" s="10">
        <f t="shared" si="4"/>
        <v>1</v>
      </c>
      <c r="N51" s="10">
        <f t="shared" si="5"/>
        <v>0</v>
      </c>
      <c r="O51" s="10">
        <f t="shared" si="6"/>
        <v>1</v>
      </c>
      <c r="V51" s="12"/>
    </row>
    <row r="52" spans="1:22" x14ac:dyDescent="0.2">
      <c r="A52" s="10">
        <v>2001</v>
      </c>
      <c r="B52">
        <v>114</v>
      </c>
      <c r="C52" t="s">
        <v>869</v>
      </c>
      <c r="D52" s="10" t="str">
        <f t="shared" si="0"/>
        <v>2001114</v>
      </c>
      <c r="E52">
        <v>11887.11</v>
      </c>
      <c r="F52" s="10">
        <f t="shared" si="1"/>
        <v>1.8145191949782582</v>
      </c>
      <c r="I52" s="12" t="str">
        <f t="shared" si="2"/>
        <v>2009212</v>
      </c>
      <c r="J52" s="10">
        <v>212</v>
      </c>
      <c r="K52" s="10">
        <v>2009</v>
      </c>
      <c r="L52" s="10">
        <f t="shared" si="3"/>
        <v>2.2108796679343041</v>
      </c>
      <c r="M52" s="10">
        <f t="shared" si="4"/>
        <v>1</v>
      </c>
      <c r="N52" s="10">
        <f t="shared" si="5"/>
        <v>0</v>
      </c>
      <c r="O52" s="10">
        <f t="shared" si="6"/>
        <v>1</v>
      </c>
      <c r="V52" s="12"/>
    </row>
    <row r="53" spans="1:22" x14ac:dyDescent="0.2">
      <c r="A53" s="10">
        <v>2002</v>
      </c>
      <c r="B53">
        <v>114</v>
      </c>
      <c r="C53" t="s">
        <v>869</v>
      </c>
      <c r="D53" s="10" t="str">
        <f t="shared" si="0"/>
        <v>2002114</v>
      </c>
      <c r="E53">
        <v>11990.89</v>
      </c>
      <c r="F53" s="10">
        <f t="shared" si="1"/>
        <v>1.8303607916367262</v>
      </c>
      <c r="I53" s="12" t="str">
        <f t="shared" si="2"/>
        <v>2010212</v>
      </c>
      <c r="J53" s="10">
        <v>212</v>
      </c>
      <c r="K53" s="10">
        <v>2010</v>
      </c>
      <c r="L53" s="10">
        <f t="shared" si="3"/>
        <v>2.2251429054730139</v>
      </c>
      <c r="M53" s="10">
        <f t="shared" si="4"/>
        <v>1</v>
      </c>
      <c r="N53" s="10">
        <f t="shared" si="5"/>
        <v>0</v>
      </c>
      <c r="O53" s="10">
        <f t="shared" si="6"/>
        <v>1</v>
      </c>
      <c r="V53" s="12"/>
    </row>
    <row r="54" spans="1:22" x14ac:dyDescent="0.2">
      <c r="A54" s="10">
        <v>2003</v>
      </c>
      <c r="B54">
        <v>114</v>
      </c>
      <c r="C54" t="s">
        <v>869</v>
      </c>
      <c r="D54" s="10" t="str">
        <f t="shared" si="0"/>
        <v>2003114</v>
      </c>
      <c r="E54">
        <v>10169.85</v>
      </c>
      <c r="F54" s="10">
        <f t="shared" si="1"/>
        <v>1.5523864114195662</v>
      </c>
      <c r="I54" s="12" t="str">
        <f t="shared" si="2"/>
        <v>1987213</v>
      </c>
      <c r="J54" s="10">
        <v>213</v>
      </c>
      <c r="K54" s="10">
        <v>1987</v>
      </c>
      <c r="L54" s="10" t="str">
        <f t="shared" si="3"/>
        <v/>
      </c>
      <c r="M54" s="10" t="str">
        <f t="shared" si="4"/>
        <v/>
      </c>
      <c r="N54" s="10" t="str">
        <f t="shared" si="5"/>
        <v/>
      </c>
      <c r="O54" s="10" t="str">
        <f t="shared" si="6"/>
        <v/>
      </c>
      <c r="V54" s="12"/>
    </row>
    <row r="55" spans="1:22" x14ac:dyDescent="0.2">
      <c r="A55" s="10">
        <v>2004</v>
      </c>
      <c r="B55">
        <v>114</v>
      </c>
      <c r="C55" t="s">
        <v>869</v>
      </c>
      <c r="D55" s="10" t="str">
        <f t="shared" si="0"/>
        <v>2004114</v>
      </c>
      <c r="E55">
        <v>11861.86</v>
      </c>
      <c r="F55" s="10">
        <f t="shared" si="1"/>
        <v>1.8106648847486733</v>
      </c>
      <c r="I55" s="12" t="str">
        <f t="shared" si="2"/>
        <v>1988213</v>
      </c>
      <c r="J55" s="10">
        <v>213</v>
      </c>
      <c r="K55" s="10">
        <v>1988</v>
      </c>
      <c r="L55" s="10" t="str">
        <f t="shared" si="3"/>
        <v/>
      </c>
      <c r="M55" s="10" t="str">
        <f t="shared" si="4"/>
        <v/>
      </c>
      <c r="N55" s="10" t="str">
        <f t="shared" si="5"/>
        <v/>
      </c>
      <c r="O55" s="10" t="str">
        <f t="shared" si="6"/>
        <v/>
      </c>
      <c r="V55" s="12"/>
    </row>
    <row r="56" spans="1:22" x14ac:dyDescent="0.2">
      <c r="A56" s="10">
        <v>2005</v>
      </c>
      <c r="B56">
        <v>114</v>
      </c>
      <c r="C56" t="s">
        <v>869</v>
      </c>
      <c r="D56" s="10" t="str">
        <f t="shared" si="0"/>
        <v>2005114</v>
      </c>
      <c r="E56">
        <v>12053.91</v>
      </c>
      <c r="F56" s="10">
        <f t="shared" si="1"/>
        <v>1.8399805393859714</v>
      </c>
      <c r="I56" s="12" t="str">
        <f t="shared" si="2"/>
        <v>1989213</v>
      </c>
      <c r="J56" s="10">
        <v>213</v>
      </c>
      <c r="K56" s="10">
        <v>1989</v>
      </c>
      <c r="L56" s="10" t="str">
        <f t="shared" si="3"/>
        <v/>
      </c>
      <c r="M56" s="10" t="str">
        <f t="shared" si="4"/>
        <v/>
      </c>
      <c r="N56" s="10" t="str">
        <f t="shared" si="5"/>
        <v/>
      </c>
      <c r="O56" s="10" t="str">
        <f t="shared" si="6"/>
        <v/>
      </c>
      <c r="V56" s="12"/>
    </row>
    <row r="57" spans="1:22" x14ac:dyDescent="0.2">
      <c r="A57" s="10">
        <v>2006</v>
      </c>
      <c r="B57">
        <v>114</v>
      </c>
      <c r="C57" t="s">
        <v>869</v>
      </c>
      <c r="D57" s="10" t="str">
        <f t="shared" si="0"/>
        <v>2006114</v>
      </c>
      <c r="E57">
        <v>12164.3</v>
      </c>
      <c r="F57" s="10">
        <f t="shared" si="1"/>
        <v>1.8568311257718675</v>
      </c>
      <c r="I57" s="12" t="str">
        <f t="shared" si="2"/>
        <v>1990213</v>
      </c>
      <c r="J57" s="10">
        <v>213</v>
      </c>
      <c r="K57" s="10">
        <v>1990</v>
      </c>
      <c r="L57" s="10" t="str">
        <f t="shared" si="3"/>
        <v/>
      </c>
      <c r="M57" s="10" t="str">
        <f t="shared" si="4"/>
        <v/>
      </c>
      <c r="N57" s="10" t="str">
        <f t="shared" si="5"/>
        <v/>
      </c>
      <c r="O57" s="10" t="str">
        <f t="shared" si="6"/>
        <v/>
      </c>
      <c r="V57" s="12"/>
    </row>
    <row r="58" spans="1:22" x14ac:dyDescent="0.2">
      <c r="A58" s="10">
        <v>2007</v>
      </c>
      <c r="B58">
        <v>114</v>
      </c>
      <c r="C58" t="s">
        <v>869</v>
      </c>
      <c r="D58" s="10" t="str">
        <f t="shared" si="0"/>
        <v>2007114</v>
      </c>
      <c r="E58">
        <v>12338.88</v>
      </c>
      <c r="F58" s="10">
        <f t="shared" si="1"/>
        <v>1.8834800556681421</v>
      </c>
      <c r="I58" s="12" t="str">
        <f t="shared" si="2"/>
        <v>1991213</v>
      </c>
      <c r="J58" s="10">
        <v>213</v>
      </c>
      <c r="K58" s="10">
        <v>1991</v>
      </c>
      <c r="L58" s="10" t="str">
        <f t="shared" si="3"/>
        <v/>
      </c>
      <c r="M58" s="10" t="str">
        <f t="shared" si="4"/>
        <v/>
      </c>
      <c r="N58" s="10" t="str">
        <f t="shared" si="5"/>
        <v/>
      </c>
      <c r="O58" s="10" t="str">
        <f t="shared" si="6"/>
        <v/>
      </c>
      <c r="V58" s="12"/>
    </row>
    <row r="59" spans="1:22" x14ac:dyDescent="0.2">
      <c r="A59" s="10">
        <v>2008</v>
      </c>
      <c r="B59">
        <v>114</v>
      </c>
      <c r="C59" t="s">
        <v>869</v>
      </c>
      <c r="D59" s="10" t="str">
        <f t="shared" si="0"/>
        <v>2008114</v>
      </c>
      <c r="E59">
        <v>12662.54</v>
      </c>
      <c r="F59" s="10">
        <f t="shared" si="1"/>
        <v>1.9328854437436849</v>
      </c>
      <c r="I59" s="12" t="str">
        <f t="shared" si="2"/>
        <v>1992213</v>
      </c>
      <c r="J59" s="10">
        <v>213</v>
      </c>
      <c r="K59" s="10">
        <v>1992</v>
      </c>
      <c r="L59" s="10" t="str">
        <f t="shared" si="3"/>
        <v/>
      </c>
      <c r="M59" s="10" t="str">
        <f t="shared" si="4"/>
        <v/>
      </c>
      <c r="N59" s="10" t="str">
        <f t="shared" si="5"/>
        <v/>
      </c>
      <c r="O59" s="10" t="str">
        <f t="shared" si="6"/>
        <v/>
      </c>
    </row>
    <row r="60" spans="1:22" x14ac:dyDescent="0.2">
      <c r="A60" s="10">
        <v>2009</v>
      </c>
      <c r="B60">
        <v>114</v>
      </c>
      <c r="C60" t="s">
        <v>869</v>
      </c>
      <c r="D60" s="10" t="str">
        <f t="shared" si="0"/>
        <v>2009114</v>
      </c>
      <c r="E60">
        <v>18512.54</v>
      </c>
      <c r="F60" s="10">
        <f t="shared" si="1"/>
        <v>2.8258642494098907</v>
      </c>
      <c r="I60" s="12" t="str">
        <f t="shared" si="2"/>
        <v>1993213</v>
      </c>
      <c r="J60" s="10">
        <v>213</v>
      </c>
      <c r="K60" s="10">
        <v>1993</v>
      </c>
      <c r="L60" s="10" t="str">
        <f t="shared" si="3"/>
        <v/>
      </c>
      <c r="M60" s="10" t="str">
        <f t="shared" si="4"/>
        <v/>
      </c>
      <c r="N60" s="10" t="str">
        <f t="shared" si="5"/>
        <v/>
      </c>
      <c r="O60" s="10" t="str">
        <f t="shared" si="6"/>
        <v/>
      </c>
    </row>
    <row r="61" spans="1:22" x14ac:dyDescent="0.2">
      <c r="A61" s="10">
        <v>2010</v>
      </c>
      <c r="B61">
        <v>114</v>
      </c>
      <c r="C61" t="s">
        <v>869</v>
      </c>
      <c r="D61" s="10" t="str">
        <f t="shared" si="0"/>
        <v>2010114</v>
      </c>
      <c r="E61">
        <v>13974.5</v>
      </c>
      <c r="F61" s="10">
        <f t="shared" si="1"/>
        <v>2.1331508238944257</v>
      </c>
      <c r="I61" s="12" t="str">
        <f t="shared" si="2"/>
        <v>1994213</v>
      </c>
      <c r="J61" s="10">
        <v>213</v>
      </c>
      <c r="K61" s="10">
        <v>1994</v>
      </c>
      <c r="L61" s="10" t="str">
        <f t="shared" si="3"/>
        <v/>
      </c>
      <c r="M61" s="10" t="str">
        <f t="shared" si="4"/>
        <v/>
      </c>
      <c r="N61" s="10" t="str">
        <f t="shared" si="5"/>
        <v/>
      </c>
      <c r="O61" s="10" t="str">
        <f t="shared" si="6"/>
        <v/>
      </c>
    </row>
    <row r="62" spans="1:22" x14ac:dyDescent="0.2">
      <c r="A62" s="10">
        <v>1997</v>
      </c>
      <c r="B62">
        <v>115</v>
      </c>
      <c r="C62" t="s">
        <v>870</v>
      </c>
      <c r="D62" s="10" t="str">
        <f t="shared" si="0"/>
        <v>1997115</v>
      </c>
      <c r="E62">
        <v>0</v>
      </c>
      <c r="F62" s="10">
        <f t="shared" si="1"/>
        <v>0</v>
      </c>
      <c r="I62" s="12" t="str">
        <f t="shared" si="2"/>
        <v>1995213</v>
      </c>
      <c r="J62" s="10">
        <v>213</v>
      </c>
      <c r="K62" s="10">
        <v>1995</v>
      </c>
      <c r="L62" s="10" t="str">
        <f t="shared" si="3"/>
        <v/>
      </c>
      <c r="M62" s="10" t="str">
        <f t="shared" si="4"/>
        <v/>
      </c>
      <c r="N62" s="10" t="str">
        <f t="shared" si="5"/>
        <v/>
      </c>
      <c r="O62" s="10" t="str">
        <f t="shared" si="6"/>
        <v/>
      </c>
    </row>
    <row r="63" spans="1:22" x14ac:dyDescent="0.2">
      <c r="A63" s="10">
        <v>1998</v>
      </c>
      <c r="B63">
        <v>115</v>
      </c>
      <c r="C63" t="s">
        <v>870</v>
      </c>
      <c r="D63" s="10" t="str">
        <f t="shared" si="0"/>
        <v>1998115</v>
      </c>
      <c r="E63">
        <v>0</v>
      </c>
      <c r="F63" s="10">
        <f t="shared" si="1"/>
        <v>0</v>
      </c>
      <c r="I63" s="12" t="str">
        <f t="shared" si="2"/>
        <v>1996213</v>
      </c>
      <c r="J63" s="10">
        <v>213</v>
      </c>
      <c r="K63" s="10">
        <v>1996</v>
      </c>
      <c r="L63" s="10" t="str">
        <f t="shared" si="3"/>
        <v/>
      </c>
      <c r="M63" s="10" t="str">
        <f t="shared" si="4"/>
        <v/>
      </c>
      <c r="N63" s="10" t="str">
        <f t="shared" si="5"/>
        <v/>
      </c>
      <c r="O63" s="10" t="str">
        <f t="shared" si="6"/>
        <v/>
      </c>
    </row>
    <row r="64" spans="1:22" x14ac:dyDescent="0.2">
      <c r="A64" s="10">
        <v>1999</v>
      </c>
      <c r="B64">
        <v>115</v>
      </c>
      <c r="C64" t="s">
        <v>870</v>
      </c>
      <c r="D64" s="10" t="str">
        <f t="shared" si="0"/>
        <v>1999115</v>
      </c>
      <c r="E64">
        <v>0</v>
      </c>
      <c r="F64" s="10">
        <f t="shared" si="1"/>
        <v>0</v>
      </c>
      <c r="I64" s="12" t="str">
        <f t="shared" si="2"/>
        <v>1997213</v>
      </c>
      <c r="J64" s="10">
        <v>213</v>
      </c>
      <c r="K64" s="10">
        <v>1997</v>
      </c>
      <c r="L64" s="10">
        <f t="shared" si="3"/>
        <v>0</v>
      </c>
      <c r="M64" s="10">
        <f t="shared" si="4"/>
        <v>0</v>
      </c>
      <c r="N64" s="10">
        <f t="shared" si="5"/>
        <v>1</v>
      </c>
      <c r="O64" s="10">
        <f t="shared" si="6"/>
        <v>0</v>
      </c>
    </row>
    <row r="65" spans="1:15" x14ac:dyDescent="0.2">
      <c r="A65" s="10">
        <v>2000</v>
      </c>
      <c r="B65">
        <v>115</v>
      </c>
      <c r="C65" t="s">
        <v>870</v>
      </c>
      <c r="D65" s="10" t="str">
        <f t="shared" si="0"/>
        <v>2000115</v>
      </c>
      <c r="E65">
        <v>0</v>
      </c>
      <c r="F65" s="10">
        <f t="shared" si="1"/>
        <v>0</v>
      </c>
      <c r="I65" s="12" t="str">
        <f t="shared" si="2"/>
        <v>1998213</v>
      </c>
      <c r="J65" s="10">
        <v>213</v>
      </c>
      <c r="K65" s="10">
        <v>1998</v>
      </c>
      <c r="L65" s="10">
        <f t="shared" si="3"/>
        <v>0</v>
      </c>
      <c r="M65" s="10">
        <f t="shared" si="4"/>
        <v>0</v>
      </c>
      <c r="N65" s="10">
        <f t="shared" si="5"/>
        <v>1</v>
      </c>
      <c r="O65" s="10">
        <f t="shared" si="6"/>
        <v>0</v>
      </c>
    </row>
    <row r="66" spans="1:15" x14ac:dyDescent="0.2">
      <c r="A66" s="10">
        <v>2001</v>
      </c>
      <c r="B66">
        <v>115</v>
      </c>
      <c r="C66" t="s">
        <v>870</v>
      </c>
      <c r="D66" s="10" t="str">
        <f t="shared" si="0"/>
        <v>2001115</v>
      </c>
      <c r="E66">
        <v>1.1344939999999999</v>
      </c>
      <c r="F66" s="10">
        <f t="shared" si="1"/>
        <v>1.7317591404367115E-4</v>
      </c>
      <c r="I66" s="12" t="str">
        <f t="shared" si="2"/>
        <v>1999213</v>
      </c>
      <c r="J66" s="10">
        <v>213</v>
      </c>
      <c r="K66" s="10">
        <v>1999</v>
      </c>
      <c r="L66" s="10">
        <f t="shared" si="3"/>
        <v>0</v>
      </c>
      <c r="M66" s="10">
        <f t="shared" si="4"/>
        <v>0</v>
      </c>
      <c r="N66" s="10">
        <f t="shared" si="5"/>
        <v>1</v>
      </c>
      <c r="O66" s="10">
        <f t="shared" si="6"/>
        <v>0</v>
      </c>
    </row>
    <row r="67" spans="1:15" x14ac:dyDescent="0.2">
      <c r="A67" s="10">
        <v>2002</v>
      </c>
      <c r="B67">
        <v>115</v>
      </c>
      <c r="C67" t="s">
        <v>870</v>
      </c>
      <c r="D67" s="10" t="str">
        <f t="shared" si="0"/>
        <v>2002115</v>
      </c>
      <c r="E67">
        <v>1.142566</v>
      </c>
      <c r="F67" s="10">
        <f t="shared" si="1"/>
        <v>1.7440807214954085E-4</v>
      </c>
      <c r="I67" s="12" t="str">
        <f t="shared" si="2"/>
        <v>2000213</v>
      </c>
      <c r="J67" s="10">
        <v>213</v>
      </c>
      <c r="K67" s="10">
        <v>2000</v>
      </c>
      <c r="L67" s="10">
        <f t="shared" si="3"/>
        <v>0</v>
      </c>
      <c r="M67" s="10">
        <f t="shared" si="4"/>
        <v>0</v>
      </c>
      <c r="N67" s="10">
        <f t="shared" si="5"/>
        <v>1</v>
      </c>
      <c r="O67" s="10">
        <f t="shared" si="6"/>
        <v>0</v>
      </c>
    </row>
    <row r="68" spans="1:15" x14ac:dyDescent="0.2">
      <c r="A68" s="10">
        <v>2003</v>
      </c>
      <c r="B68">
        <v>115</v>
      </c>
      <c r="C68" t="s">
        <v>870</v>
      </c>
      <c r="D68" s="10" t="str">
        <f t="shared" si="0"/>
        <v>2003115</v>
      </c>
      <c r="E68">
        <v>1.163127</v>
      </c>
      <c r="F68" s="10">
        <f t="shared" si="1"/>
        <v>1.775466255210456E-4</v>
      </c>
      <c r="I68" s="12" t="str">
        <f t="shared" si="2"/>
        <v>2001213</v>
      </c>
      <c r="J68" s="10">
        <v>213</v>
      </c>
      <c r="K68" s="10">
        <v>2001</v>
      </c>
      <c r="L68" s="10">
        <f t="shared" si="3"/>
        <v>8.6587941757240621E-5</v>
      </c>
      <c r="M68" s="10">
        <f t="shared" si="4"/>
        <v>0</v>
      </c>
      <c r="N68" s="10">
        <f t="shared" si="5"/>
        <v>1</v>
      </c>
      <c r="O68" s="10">
        <f t="shared" si="6"/>
        <v>0</v>
      </c>
    </row>
    <row r="69" spans="1:15" x14ac:dyDescent="0.2">
      <c r="A69" s="10">
        <v>2004</v>
      </c>
      <c r="B69">
        <v>115</v>
      </c>
      <c r="C69" t="s">
        <v>870</v>
      </c>
      <c r="D69" s="10" t="str">
        <f t="shared" si="0"/>
        <v>2004115</v>
      </c>
      <c r="E69">
        <v>2.3148569999999999</v>
      </c>
      <c r="F69" s="10">
        <f t="shared" si="1"/>
        <v>3.5335354515351385E-4</v>
      </c>
      <c r="I69" s="12" t="str">
        <f t="shared" si="2"/>
        <v>2002213</v>
      </c>
      <c r="J69" s="10">
        <v>213</v>
      </c>
      <c r="K69" s="10">
        <v>2002</v>
      </c>
      <c r="L69" s="10">
        <f t="shared" si="3"/>
        <v>8.7204005545580488E-5</v>
      </c>
      <c r="M69" s="10">
        <f t="shared" si="4"/>
        <v>0</v>
      </c>
      <c r="N69" s="10">
        <f t="shared" si="5"/>
        <v>1</v>
      </c>
      <c r="O69" s="10">
        <f t="shared" si="6"/>
        <v>0</v>
      </c>
    </row>
    <row r="70" spans="1:15" x14ac:dyDescent="0.2">
      <c r="A70" s="10">
        <v>2005</v>
      </c>
      <c r="B70">
        <v>115</v>
      </c>
      <c r="C70" t="s">
        <v>870</v>
      </c>
      <c r="D70" s="10" t="str">
        <f t="shared" si="0"/>
        <v>2005115</v>
      </c>
      <c r="E70">
        <v>2.316344</v>
      </c>
      <c r="F70" s="10">
        <f t="shared" si="1"/>
        <v>3.5358052968069767E-4</v>
      </c>
      <c r="I70" s="12" t="str">
        <f t="shared" si="2"/>
        <v>2003213</v>
      </c>
      <c r="J70" s="10">
        <v>213</v>
      </c>
      <c r="K70" s="10">
        <v>2003</v>
      </c>
      <c r="L70" s="10">
        <f t="shared" si="3"/>
        <v>8.8773312760522801E-5</v>
      </c>
      <c r="M70" s="10">
        <f t="shared" si="4"/>
        <v>0</v>
      </c>
      <c r="N70" s="10">
        <f t="shared" si="5"/>
        <v>1</v>
      </c>
      <c r="O70" s="10">
        <f t="shared" si="6"/>
        <v>0</v>
      </c>
    </row>
    <row r="71" spans="1:15" x14ac:dyDescent="0.2">
      <c r="A71" s="10">
        <v>2006</v>
      </c>
      <c r="B71">
        <v>115</v>
      </c>
      <c r="C71" t="s">
        <v>870</v>
      </c>
      <c r="D71" s="10" t="str">
        <f t="shared" ref="D71:D134" si="7">A71&amp;B71</f>
        <v>2006115</v>
      </c>
      <c r="E71">
        <v>3.0028679999999999</v>
      </c>
      <c r="F71" s="10">
        <f t="shared" ref="F71:F134" si="8">E71/E$3</f>
        <v>4.583756376432936E-4</v>
      </c>
      <c r="I71" s="12" t="str">
        <f t="shared" ref="I71:I134" si="9">K71&amp;J71</f>
        <v>2004213</v>
      </c>
      <c r="J71" s="10">
        <v>213</v>
      </c>
      <c r="K71" s="10">
        <v>2004</v>
      </c>
      <c r="L71" s="10">
        <f t="shared" ref="L71:L134" si="10">IFERROR(VLOOKUP(K71&amp;J71,D$6:F$1349,3,FALSE),"")</f>
        <v>8.8338393920675938E-5</v>
      </c>
      <c r="M71" s="10">
        <f t="shared" ref="M71:M134" si="11">IF(L71="","",IF(L71&gt;VLOOKUP(K71,Q$6:R$19,2,FALSE),1,0))</f>
        <v>0</v>
      </c>
      <c r="N71" s="10">
        <f t="shared" ref="N71:N134" si="12">IF(L71="","",IF(L71&lt;VLOOKUP(K71,Q$6:S$19,3,FALSE),1,0))</f>
        <v>1</v>
      </c>
      <c r="O71" s="10">
        <f t="shared" ref="O71:O134" si="13">IF(L71="","",IF(L71&gt;VLOOKUP(K71,Q$6:T$19,4,FALSE),1,0))</f>
        <v>0</v>
      </c>
    </row>
    <row r="72" spans="1:15" x14ac:dyDescent="0.2">
      <c r="A72" s="10">
        <v>2007</v>
      </c>
      <c r="B72">
        <v>115</v>
      </c>
      <c r="C72" t="s">
        <v>870</v>
      </c>
      <c r="D72" s="10" t="str">
        <f t="shared" si="7"/>
        <v>2007115</v>
      </c>
      <c r="E72">
        <v>3.009547</v>
      </c>
      <c r="F72" s="10">
        <f t="shared" si="8"/>
        <v>4.5939515994124994E-4</v>
      </c>
      <c r="I72" s="12" t="str">
        <f t="shared" si="9"/>
        <v>2005213</v>
      </c>
      <c r="J72" s="10">
        <v>213</v>
      </c>
      <c r="K72" s="10">
        <v>2005</v>
      </c>
      <c r="L72" s="10">
        <f t="shared" si="10"/>
        <v>8.8395117155579464E-5</v>
      </c>
      <c r="M72" s="10">
        <f t="shared" si="11"/>
        <v>0</v>
      </c>
      <c r="N72" s="10">
        <f t="shared" si="12"/>
        <v>1</v>
      </c>
      <c r="O72" s="10">
        <f t="shared" si="13"/>
        <v>0</v>
      </c>
    </row>
    <row r="73" spans="1:15" x14ac:dyDescent="0.2">
      <c r="A73" s="10">
        <v>2008</v>
      </c>
      <c r="B73">
        <v>115</v>
      </c>
      <c r="C73" t="s">
        <v>870</v>
      </c>
      <c r="D73" s="10" t="str">
        <f t="shared" si="7"/>
        <v>2008115</v>
      </c>
      <c r="E73">
        <v>3.028168</v>
      </c>
      <c r="F73" s="10">
        <f t="shared" si="8"/>
        <v>4.6223758017036287E-4</v>
      </c>
      <c r="I73" s="12" t="str">
        <f t="shared" si="9"/>
        <v>2006213</v>
      </c>
      <c r="J73" s="10">
        <v>213</v>
      </c>
      <c r="K73" s="10">
        <v>2006</v>
      </c>
      <c r="L73" s="10">
        <f t="shared" si="10"/>
        <v>8.9409876899905578E-5</v>
      </c>
      <c r="M73" s="10">
        <f t="shared" si="11"/>
        <v>0</v>
      </c>
      <c r="N73" s="10">
        <f t="shared" si="12"/>
        <v>1</v>
      </c>
      <c r="O73" s="10">
        <f t="shared" si="13"/>
        <v>0</v>
      </c>
    </row>
    <row r="74" spans="1:15" x14ac:dyDescent="0.2">
      <c r="A74" s="10">
        <v>2009</v>
      </c>
      <c r="B74">
        <v>115</v>
      </c>
      <c r="C74" t="s">
        <v>870</v>
      </c>
      <c r="D74" s="10" t="str">
        <f t="shared" si="7"/>
        <v>2009115</v>
      </c>
      <c r="E74">
        <v>3.0342419999999999</v>
      </c>
      <c r="F74" s="10">
        <f t="shared" si="8"/>
        <v>4.6316475166875882E-4</v>
      </c>
      <c r="I74" s="12" t="str">
        <f t="shared" si="9"/>
        <v>2007213</v>
      </c>
      <c r="J74" s="10">
        <v>213</v>
      </c>
      <c r="K74" s="10">
        <v>2007</v>
      </c>
      <c r="L74" s="10">
        <f t="shared" si="10"/>
        <v>1.6443510167272104E-4</v>
      </c>
      <c r="M74" s="10">
        <f t="shared" si="11"/>
        <v>0</v>
      </c>
      <c r="N74" s="10">
        <f t="shared" si="12"/>
        <v>1</v>
      </c>
      <c r="O74" s="10">
        <f t="shared" si="13"/>
        <v>0</v>
      </c>
    </row>
    <row r="75" spans="1:15" x14ac:dyDescent="0.2">
      <c r="A75" s="10">
        <v>2010</v>
      </c>
      <c r="B75">
        <v>115</v>
      </c>
      <c r="C75" t="s">
        <v>870</v>
      </c>
      <c r="D75" s="10" t="str">
        <f t="shared" si="7"/>
        <v>2010115</v>
      </c>
      <c r="E75">
        <v>3.027949</v>
      </c>
      <c r="F75" s="10">
        <f t="shared" si="8"/>
        <v>4.6220415070738149E-4</v>
      </c>
      <c r="I75" s="12" t="str">
        <f t="shared" si="9"/>
        <v>2008213</v>
      </c>
      <c r="J75" s="10">
        <v>213</v>
      </c>
      <c r="K75" s="10">
        <v>2008</v>
      </c>
      <c r="L75" s="10">
        <f t="shared" si="10"/>
        <v>1.6571335885539606E-4</v>
      </c>
      <c r="M75" s="10">
        <f t="shared" si="11"/>
        <v>0</v>
      </c>
      <c r="N75" s="10">
        <f t="shared" si="12"/>
        <v>1</v>
      </c>
      <c r="O75" s="10">
        <f t="shared" si="13"/>
        <v>0</v>
      </c>
    </row>
    <row r="76" spans="1:15" x14ac:dyDescent="0.2">
      <c r="A76" s="10">
        <v>1997</v>
      </c>
      <c r="B76">
        <v>211</v>
      </c>
      <c r="C76" t="s">
        <v>871</v>
      </c>
      <c r="D76" s="10" t="str">
        <f t="shared" si="7"/>
        <v>1997211</v>
      </c>
      <c r="E76">
        <v>28099.119999999999</v>
      </c>
      <c r="F76" s="10">
        <f t="shared" si="8"/>
        <v>4.2892168577557932</v>
      </c>
      <c r="I76" s="12" t="str">
        <f t="shared" si="9"/>
        <v>2009213</v>
      </c>
      <c r="J76" s="10">
        <v>213</v>
      </c>
      <c r="K76" s="10">
        <v>2009</v>
      </c>
      <c r="L76" s="10">
        <f t="shared" si="10"/>
        <v>1.6565764308376044E-4</v>
      </c>
      <c r="M76" s="10">
        <f t="shared" si="11"/>
        <v>0</v>
      </c>
      <c r="N76" s="10">
        <f t="shared" si="12"/>
        <v>1</v>
      </c>
      <c r="O76" s="10">
        <f t="shared" si="13"/>
        <v>0</v>
      </c>
    </row>
    <row r="77" spans="1:15" x14ac:dyDescent="0.2">
      <c r="A77" s="10">
        <v>1998</v>
      </c>
      <c r="B77">
        <v>211</v>
      </c>
      <c r="C77" t="s">
        <v>871</v>
      </c>
      <c r="D77" s="10" t="str">
        <f t="shared" si="7"/>
        <v>1998211</v>
      </c>
      <c r="E77">
        <v>28107.55</v>
      </c>
      <c r="F77" s="10">
        <f t="shared" si="8"/>
        <v>4.2905036631116511</v>
      </c>
      <c r="I77" s="12" t="str">
        <f t="shared" si="9"/>
        <v>2010213</v>
      </c>
      <c r="J77" s="10">
        <v>213</v>
      </c>
      <c r="K77" s="10">
        <v>2010</v>
      </c>
      <c r="L77" s="10">
        <f t="shared" si="10"/>
        <v>1.6528182875563221E-4</v>
      </c>
      <c r="M77" s="10">
        <f t="shared" si="11"/>
        <v>0</v>
      </c>
      <c r="N77" s="10">
        <f t="shared" si="12"/>
        <v>1</v>
      </c>
      <c r="O77" s="10">
        <f t="shared" si="13"/>
        <v>0</v>
      </c>
    </row>
    <row r="78" spans="1:15" x14ac:dyDescent="0.2">
      <c r="A78" s="10">
        <v>1999</v>
      </c>
      <c r="B78">
        <v>211</v>
      </c>
      <c r="C78" t="s">
        <v>871</v>
      </c>
      <c r="D78" s="10" t="str">
        <f t="shared" si="7"/>
        <v>1999211</v>
      </c>
      <c r="E78">
        <v>30203.78</v>
      </c>
      <c r="F78" s="10">
        <f t="shared" si="8"/>
        <v>4.6104846822230474</v>
      </c>
      <c r="I78" s="12" t="str">
        <f t="shared" si="9"/>
        <v>1987221</v>
      </c>
      <c r="J78" s="10">
        <v>221</v>
      </c>
      <c r="K78" s="10">
        <v>1987</v>
      </c>
      <c r="L78" s="10" t="str">
        <f t="shared" si="10"/>
        <v/>
      </c>
      <c r="M78" s="10" t="str">
        <f t="shared" si="11"/>
        <v/>
      </c>
      <c r="N78" s="10" t="str">
        <f t="shared" si="12"/>
        <v/>
      </c>
      <c r="O78" s="10" t="str">
        <f t="shared" si="13"/>
        <v/>
      </c>
    </row>
    <row r="79" spans="1:15" x14ac:dyDescent="0.2">
      <c r="A79" s="10">
        <v>2000</v>
      </c>
      <c r="B79">
        <v>211</v>
      </c>
      <c r="C79" t="s">
        <v>871</v>
      </c>
      <c r="D79" s="10" t="str">
        <f t="shared" si="7"/>
        <v>2000211</v>
      </c>
      <c r="E79">
        <v>29833.63</v>
      </c>
      <c r="F79" s="10">
        <f t="shared" si="8"/>
        <v>4.5539827839465783</v>
      </c>
      <c r="I79" s="12" t="str">
        <f t="shared" si="9"/>
        <v>1988221</v>
      </c>
      <c r="J79" s="10">
        <v>221</v>
      </c>
      <c r="K79" s="10">
        <v>1988</v>
      </c>
      <c r="L79" s="10" t="str">
        <f t="shared" si="10"/>
        <v/>
      </c>
      <c r="M79" s="10" t="str">
        <f t="shared" si="11"/>
        <v/>
      </c>
      <c r="N79" s="10" t="str">
        <f t="shared" si="12"/>
        <v/>
      </c>
      <c r="O79" s="10" t="str">
        <f t="shared" si="13"/>
        <v/>
      </c>
    </row>
    <row r="80" spans="1:15" x14ac:dyDescent="0.2">
      <c r="A80" s="10">
        <v>2001</v>
      </c>
      <c r="B80">
        <v>211</v>
      </c>
      <c r="C80" t="s">
        <v>871</v>
      </c>
      <c r="D80" s="10" t="str">
        <f t="shared" si="7"/>
        <v>2001211</v>
      </c>
      <c r="E80">
        <v>30644.67</v>
      </c>
      <c r="F80" s="10">
        <f t="shared" si="8"/>
        <v>4.6777847549803422</v>
      </c>
      <c r="I80" s="12" t="str">
        <f t="shared" si="9"/>
        <v>1989221</v>
      </c>
      <c r="J80" s="10">
        <v>221</v>
      </c>
      <c r="K80" s="10">
        <v>1989</v>
      </c>
      <c r="L80" s="10" t="str">
        <f t="shared" si="10"/>
        <v/>
      </c>
      <c r="M80" s="10" t="str">
        <f t="shared" si="11"/>
        <v/>
      </c>
      <c r="N80" s="10" t="str">
        <f t="shared" si="12"/>
        <v/>
      </c>
      <c r="O80" s="10" t="str">
        <f t="shared" si="13"/>
        <v/>
      </c>
    </row>
    <row r="81" spans="1:15" x14ac:dyDescent="0.2">
      <c r="A81" s="10">
        <v>2002</v>
      </c>
      <c r="B81">
        <v>211</v>
      </c>
      <c r="C81" t="s">
        <v>871</v>
      </c>
      <c r="D81" s="10" t="str">
        <f t="shared" si="7"/>
        <v>2002211</v>
      </c>
      <c r="E81">
        <v>31214.54</v>
      </c>
      <c r="F81" s="10">
        <f t="shared" si="8"/>
        <v>4.7647731023282063</v>
      </c>
      <c r="I81" s="12" t="str">
        <f t="shared" si="9"/>
        <v>1990221</v>
      </c>
      <c r="J81" s="10">
        <v>221</v>
      </c>
      <c r="K81" s="10">
        <v>1990</v>
      </c>
      <c r="L81" s="10" t="str">
        <f t="shared" si="10"/>
        <v/>
      </c>
      <c r="M81" s="10" t="str">
        <f t="shared" si="11"/>
        <v/>
      </c>
      <c r="N81" s="10" t="str">
        <f t="shared" si="12"/>
        <v/>
      </c>
      <c r="O81" s="10" t="str">
        <f t="shared" si="13"/>
        <v/>
      </c>
    </row>
    <row r="82" spans="1:15" x14ac:dyDescent="0.2">
      <c r="A82" s="10">
        <v>2003</v>
      </c>
      <c r="B82">
        <v>211</v>
      </c>
      <c r="C82" t="s">
        <v>871</v>
      </c>
      <c r="D82" s="10" t="str">
        <f t="shared" si="7"/>
        <v>2003211</v>
      </c>
      <c r="E82">
        <v>32165.02</v>
      </c>
      <c r="F82" s="10">
        <f t="shared" si="8"/>
        <v>4.9098600245862594</v>
      </c>
      <c r="I82" s="12" t="str">
        <f t="shared" si="9"/>
        <v>1991221</v>
      </c>
      <c r="J82" s="10">
        <v>221</v>
      </c>
      <c r="K82" s="10">
        <v>1991</v>
      </c>
      <c r="L82" s="10" t="str">
        <f t="shared" si="10"/>
        <v/>
      </c>
      <c r="M82" s="10" t="str">
        <f t="shared" si="11"/>
        <v/>
      </c>
      <c r="N82" s="10" t="str">
        <f t="shared" si="12"/>
        <v/>
      </c>
      <c r="O82" s="10" t="str">
        <f t="shared" si="13"/>
        <v/>
      </c>
    </row>
    <row r="83" spans="1:15" x14ac:dyDescent="0.2">
      <c r="A83" s="10">
        <v>2004</v>
      </c>
      <c r="B83">
        <v>211</v>
      </c>
      <c r="C83" t="s">
        <v>871</v>
      </c>
      <c r="D83" s="10" t="str">
        <f t="shared" si="7"/>
        <v>2004211</v>
      </c>
      <c r="E83">
        <v>33843.589999999997</v>
      </c>
      <c r="F83" s="10">
        <f t="shared" si="8"/>
        <v>5.1660869363515793</v>
      </c>
      <c r="I83" s="12" t="str">
        <f t="shared" si="9"/>
        <v>1992221</v>
      </c>
      <c r="J83" s="10">
        <v>221</v>
      </c>
      <c r="K83" s="10">
        <v>1992</v>
      </c>
      <c r="L83" s="10" t="str">
        <f t="shared" si="10"/>
        <v/>
      </c>
      <c r="M83" s="10" t="str">
        <f t="shared" si="11"/>
        <v/>
      </c>
      <c r="N83" s="10" t="str">
        <f t="shared" si="12"/>
        <v/>
      </c>
      <c r="O83" s="10" t="str">
        <f t="shared" si="13"/>
        <v/>
      </c>
    </row>
    <row r="84" spans="1:15" x14ac:dyDescent="0.2">
      <c r="A84" s="10">
        <v>2005</v>
      </c>
      <c r="B84">
        <v>211</v>
      </c>
      <c r="C84" t="s">
        <v>871</v>
      </c>
      <c r="D84" s="10" t="str">
        <f t="shared" si="7"/>
        <v>2005211</v>
      </c>
      <c r="E84">
        <v>33928.949999999997</v>
      </c>
      <c r="F84" s="10">
        <f t="shared" si="8"/>
        <v>5.1791167946168217</v>
      </c>
      <c r="I84" s="12" t="str">
        <f t="shared" si="9"/>
        <v>1993221</v>
      </c>
      <c r="J84" s="10">
        <v>221</v>
      </c>
      <c r="K84" s="10">
        <v>1993</v>
      </c>
      <c r="L84" s="10" t="str">
        <f t="shared" si="10"/>
        <v/>
      </c>
      <c r="M84" s="10" t="str">
        <f t="shared" si="11"/>
        <v/>
      </c>
      <c r="N84" s="10" t="str">
        <f t="shared" si="12"/>
        <v/>
      </c>
      <c r="O84" s="10" t="str">
        <f t="shared" si="13"/>
        <v/>
      </c>
    </row>
    <row r="85" spans="1:15" x14ac:dyDescent="0.2">
      <c r="A85" s="10">
        <v>2006</v>
      </c>
      <c r="B85">
        <v>211</v>
      </c>
      <c r="C85" t="s">
        <v>871</v>
      </c>
      <c r="D85" s="10" t="str">
        <f t="shared" si="7"/>
        <v>2006211</v>
      </c>
      <c r="E85">
        <v>34160.22</v>
      </c>
      <c r="F85" s="10">
        <f t="shared" si="8"/>
        <v>5.2144192234008262</v>
      </c>
      <c r="I85" s="12" t="str">
        <f t="shared" si="9"/>
        <v>1994221</v>
      </c>
      <c r="J85" s="10">
        <v>221</v>
      </c>
      <c r="K85" s="10">
        <v>1994</v>
      </c>
      <c r="L85" s="10" t="str">
        <f t="shared" si="10"/>
        <v/>
      </c>
      <c r="M85" s="10" t="str">
        <f t="shared" si="11"/>
        <v/>
      </c>
      <c r="N85" s="10" t="str">
        <f t="shared" si="12"/>
        <v/>
      </c>
      <c r="O85" s="10" t="str">
        <f t="shared" si="13"/>
        <v/>
      </c>
    </row>
    <row r="86" spans="1:15" x14ac:dyDescent="0.2">
      <c r="A86" s="10">
        <v>2007</v>
      </c>
      <c r="B86">
        <v>211</v>
      </c>
      <c r="C86" t="s">
        <v>871</v>
      </c>
      <c r="D86" s="10" t="str">
        <f t="shared" si="7"/>
        <v>2007211</v>
      </c>
      <c r="E86">
        <v>33971.06</v>
      </c>
      <c r="F86" s="10">
        <f t="shared" si="8"/>
        <v>5.1855447155581214</v>
      </c>
      <c r="I86" s="12" t="str">
        <f t="shared" si="9"/>
        <v>1995221</v>
      </c>
      <c r="J86" s="10">
        <v>221</v>
      </c>
      <c r="K86" s="10">
        <v>1995</v>
      </c>
      <c r="L86" s="10" t="str">
        <f t="shared" si="10"/>
        <v/>
      </c>
      <c r="M86" s="10" t="str">
        <f t="shared" si="11"/>
        <v/>
      </c>
      <c r="N86" s="10" t="str">
        <f t="shared" si="12"/>
        <v/>
      </c>
      <c r="O86" s="10" t="str">
        <f t="shared" si="13"/>
        <v/>
      </c>
    </row>
    <row r="87" spans="1:15" x14ac:dyDescent="0.2">
      <c r="A87" s="10">
        <v>2008</v>
      </c>
      <c r="B87">
        <v>211</v>
      </c>
      <c r="C87" t="s">
        <v>871</v>
      </c>
      <c r="D87" s="10" t="str">
        <f t="shared" si="7"/>
        <v>2008211</v>
      </c>
      <c r="E87">
        <v>34795.360000000001</v>
      </c>
      <c r="F87" s="10">
        <f t="shared" si="8"/>
        <v>5.3113707718847296</v>
      </c>
      <c r="I87" s="12" t="str">
        <f t="shared" si="9"/>
        <v>1996221</v>
      </c>
      <c r="J87" s="10">
        <v>221</v>
      </c>
      <c r="K87" s="10">
        <v>1996</v>
      </c>
      <c r="L87" s="10" t="str">
        <f t="shared" si="10"/>
        <v/>
      </c>
      <c r="M87" s="10" t="str">
        <f t="shared" si="11"/>
        <v/>
      </c>
      <c r="N87" s="10" t="str">
        <f t="shared" si="12"/>
        <v/>
      </c>
      <c r="O87" s="10" t="str">
        <f t="shared" si="13"/>
        <v/>
      </c>
    </row>
    <row r="88" spans="1:15" x14ac:dyDescent="0.2">
      <c r="A88" s="10">
        <v>2009</v>
      </c>
      <c r="B88">
        <v>211</v>
      </c>
      <c r="C88" t="s">
        <v>871</v>
      </c>
      <c r="D88" s="10" t="str">
        <f t="shared" si="7"/>
        <v>2009211</v>
      </c>
      <c r="E88">
        <v>35045.86</v>
      </c>
      <c r="F88" s="10">
        <f t="shared" si="8"/>
        <v>5.3496085822812054</v>
      </c>
      <c r="I88" s="12" t="str">
        <f t="shared" si="9"/>
        <v>1997221</v>
      </c>
      <c r="J88" s="10">
        <v>221</v>
      </c>
      <c r="K88" s="10">
        <v>1997</v>
      </c>
      <c r="L88" s="10">
        <f t="shared" si="10"/>
        <v>1.1703723680448086</v>
      </c>
      <c r="M88" s="10">
        <f t="shared" si="11"/>
        <v>1</v>
      </c>
      <c r="N88" s="10">
        <f t="shared" si="12"/>
        <v>0</v>
      </c>
      <c r="O88" s="10">
        <f t="shared" si="13"/>
        <v>1</v>
      </c>
    </row>
    <row r="89" spans="1:15" x14ac:dyDescent="0.2">
      <c r="A89" s="10">
        <v>2010</v>
      </c>
      <c r="B89">
        <v>211</v>
      </c>
      <c r="C89" t="s">
        <v>871</v>
      </c>
      <c r="D89" s="10" t="str">
        <f t="shared" si="7"/>
        <v>2010211</v>
      </c>
      <c r="E89">
        <v>35579.949999999997</v>
      </c>
      <c r="F89" s="10">
        <f t="shared" si="8"/>
        <v>5.4311352575492844</v>
      </c>
      <c r="I89" s="12" t="str">
        <f t="shared" si="9"/>
        <v>1998221</v>
      </c>
      <c r="J89" s="10">
        <v>221</v>
      </c>
      <c r="K89" s="10">
        <v>1998</v>
      </c>
      <c r="L89" s="10">
        <f t="shared" si="10"/>
        <v>1.1751341584452799</v>
      </c>
      <c r="M89" s="10">
        <f t="shared" si="11"/>
        <v>1</v>
      </c>
      <c r="N89" s="10">
        <f t="shared" si="12"/>
        <v>0</v>
      </c>
      <c r="O89" s="10">
        <f t="shared" si="13"/>
        <v>1</v>
      </c>
    </row>
    <row r="90" spans="1:15" x14ac:dyDescent="0.2">
      <c r="A90" s="10">
        <v>1997</v>
      </c>
      <c r="B90">
        <v>212</v>
      </c>
      <c r="C90" t="s">
        <v>872</v>
      </c>
      <c r="D90" s="10" t="str">
        <f t="shared" si="7"/>
        <v>1997212</v>
      </c>
      <c r="E90">
        <v>14057.94</v>
      </c>
      <c r="F90" s="10">
        <f t="shared" si="8"/>
        <v>2.1458876019362703</v>
      </c>
      <c r="I90" s="12" t="str">
        <f t="shared" si="9"/>
        <v>1999221</v>
      </c>
      <c r="J90" s="10">
        <v>221</v>
      </c>
      <c r="K90" s="10">
        <v>1999</v>
      </c>
      <c r="L90" s="10">
        <f t="shared" si="10"/>
        <v>1.129744427368141</v>
      </c>
      <c r="M90" s="10">
        <f t="shared" si="11"/>
        <v>1</v>
      </c>
      <c r="N90" s="10">
        <f t="shared" si="12"/>
        <v>0</v>
      </c>
      <c r="O90" s="10">
        <f t="shared" si="13"/>
        <v>1</v>
      </c>
    </row>
    <row r="91" spans="1:15" x14ac:dyDescent="0.2">
      <c r="A91" s="10">
        <v>1998</v>
      </c>
      <c r="B91">
        <v>212</v>
      </c>
      <c r="C91" t="s">
        <v>872</v>
      </c>
      <c r="D91" s="10" t="str">
        <f t="shared" si="7"/>
        <v>1998212</v>
      </c>
      <c r="E91">
        <v>13677.62</v>
      </c>
      <c r="F91" s="10">
        <f t="shared" si="8"/>
        <v>2.0878332943514888</v>
      </c>
      <c r="I91" s="12" t="str">
        <f t="shared" si="9"/>
        <v>2000221</v>
      </c>
      <c r="J91" s="10">
        <v>221</v>
      </c>
      <c r="K91" s="10">
        <v>2000</v>
      </c>
      <c r="L91" s="10">
        <f t="shared" si="10"/>
        <v>1.1428728949168807</v>
      </c>
      <c r="M91" s="10">
        <f t="shared" si="11"/>
        <v>1</v>
      </c>
      <c r="N91" s="10">
        <f t="shared" si="12"/>
        <v>0</v>
      </c>
      <c r="O91" s="10">
        <f t="shared" si="13"/>
        <v>1</v>
      </c>
    </row>
    <row r="92" spans="1:15" x14ac:dyDescent="0.2">
      <c r="A92" s="10">
        <v>1999</v>
      </c>
      <c r="B92">
        <v>212</v>
      </c>
      <c r="C92" t="s">
        <v>872</v>
      </c>
      <c r="D92" s="10" t="str">
        <f t="shared" si="7"/>
        <v>1999212</v>
      </c>
      <c r="E92">
        <v>14708.04</v>
      </c>
      <c r="F92" s="10">
        <f t="shared" si="8"/>
        <v>2.245122733827484</v>
      </c>
      <c r="I92" s="12" t="str">
        <f t="shared" si="9"/>
        <v>2001221</v>
      </c>
      <c r="J92" s="10">
        <v>221</v>
      </c>
      <c r="K92" s="10">
        <v>2001</v>
      </c>
      <c r="L92" s="10">
        <f t="shared" si="10"/>
        <v>1.1350885620666664</v>
      </c>
      <c r="M92" s="10">
        <f t="shared" si="11"/>
        <v>1</v>
      </c>
      <c r="N92" s="10">
        <f t="shared" si="12"/>
        <v>0</v>
      </c>
      <c r="O92" s="10">
        <f t="shared" si="13"/>
        <v>1</v>
      </c>
    </row>
    <row r="93" spans="1:15" x14ac:dyDescent="0.2">
      <c r="A93" s="10">
        <v>2000</v>
      </c>
      <c r="B93">
        <v>212</v>
      </c>
      <c r="C93" t="s">
        <v>872</v>
      </c>
      <c r="D93" s="10" t="str">
        <f t="shared" si="7"/>
        <v>2000212</v>
      </c>
      <c r="E93">
        <v>13953.47</v>
      </c>
      <c r="F93" s="10">
        <f t="shared" si="8"/>
        <v>2.1299406795725182</v>
      </c>
      <c r="I93" s="12" t="str">
        <f t="shared" si="9"/>
        <v>2002221</v>
      </c>
      <c r="J93" s="10">
        <v>221</v>
      </c>
      <c r="K93" s="10">
        <v>2002</v>
      </c>
      <c r="L93" s="10">
        <f t="shared" si="10"/>
        <v>1.1377122406498785</v>
      </c>
      <c r="M93" s="10">
        <f t="shared" si="11"/>
        <v>1</v>
      </c>
      <c r="N93" s="10">
        <f t="shared" si="12"/>
        <v>0</v>
      </c>
      <c r="O93" s="10">
        <f t="shared" si="13"/>
        <v>1</v>
      </c>
    </row>
    <row r="94" spans="1:15" x14ac:dyDescent="0.2">
      <c r="A94" s="10">
        <v>2001</v>
      </c>
      <c r="B94">
        <v>212</v>
      </c>
      <c r="C94" t="s">
        <v>872</v>
      </c>
      <c r="D94" s="10" t="str">
        <f t="shared" si="7"/>
        <v>2001212</v>
      </c>
      <c r="E94">
        <v>14007.06</v>
      </c>
      <c r="F94" s="10">
        <f t="shared" si="8"/>
        <v>2.1381209760162192</v>
      </c>
      <c r="I94" s="12" t="str">
        <f t="shared" si="9"/>
        <v>2003221</v>
      </c>
      <c r="J94" s="10">
        <v>221</v>
      </c>
      <c r="K94" s="10">
        <v>2003</v>
      </c>
      <c r="L94" s="10">
        <f t="shared" si="10"/>
        <v>1.1626919870863308</v>
      </c>
      <c r="M94" s="10">
        <f t="shared" si="11"/>
        <v>1</v>
      </c>
      <c r="N94" s="10">
        <f t="shared" si="12"/>
        <v>0</v>
      </c>
      <c r="O94" s="10">
        <f t="shared" si="13"/>
        <v>1</v>
      </c>
    </row>
    <row r="95" spans="1:15" x14ac:dyDescent="0.2">
      <c r="A95" s="10">
        <v>2002</v>
      </c>
      <c r="B95">
        <v>212</v>
      </c>
      <c r="C95" t="s">
        <v>872</v>
      </c>
      <c r="D95" s="10" t="str">
        <f t="shared" si="7"/>
        <v>2002212</v>
      </c>
      <c r="E95">
        <v>14088.61</v>
      </c>
      <c r="F95" s="10">
        <f t="shared" si="8"/>
        <v>2.1505692532131562</v>
      </c>
      <c r="I95" s="12" t="str">
        <f t="shared" si="9"/>
        <v>2004221</v>
      </c>
      <c r="J95" s="10">
        <v>221</v>
      </c>
      <c r="K95" s="10">
        <v>2004</v>
      </c>
      <c r="L95" s="10">
        <f t="shared" si="10"/>
        <v>1.185979653170508</v>
      </c>
      <c r="M95" s="10">
        <f t="shared" si="11"/>
        <v>1</v>
      </c>
      <c r="N95" s="10">
        <f t="shared" si="12"/>
        <v>0</v>
      </c>
      <c r="O95" s="10">
        <f t="shared" si="13"/>
        <v>1</v>
      </c>
    </row>
    <row r="96" spans="1:15" x14ac:dyDescent="0.2">
      <c r="A96" s="10">
        <v>2003</v>
      </c>
      <c r="B96">
        <v>212</v>
      </c>
      <c r="C96" t="s">
        <v>872</v>
      </c>
      <c r="D96" s="10" t="str">
        <f t="shared" si="7"/>
        <v>2003212</v>
      </c>
      <c r="E96">
        <v>14420.98</v>
      </c>
      <c r="F96" s="10">
        <f t="shared" si="8"/>
        <v>2.201304187510468</v>
      </c>
      <c r="I96" s="12" t="str">
        <f t="shared" si="9"/>
        <v>2005221</v>
      </c>
      <c r="J96" s="10">
        <v>221</v>
      </c>
      <c r="K96" s="10">
        <v>2005</v>
      </c>
      <c r="L96" s="10">
        <f t="shared" si="10"/>
        <v>1.2065006114166168</v>
      </c>
      <c r="M96" s="10">
        <f t="shared" si="11"/>
        <v>1</v>
      </c>
      <c r="N96" s="10">
        <f t="shared" si="12"/>
        <v>0</v>
      </c>
      <c r="O96" s="10">
        <f t="shared" si="13"/>
        <v>1</v>
      </c>
    </row>
    <row r="97" spans="1:15" x14ac:dyDescent="0.2">
      <c r="A97" s="10">
        <v>2004</v>
      </c>
      <c r="B97">
        <v>212</v>
      </c>
      <c r="C97" t="s">
        <v>872</v>
      </c>
      <c r="D97" s="10" t="str">
        <f t="shared" si="7"/>
        <v>2004212</v>
      </c>
      <c r="E97">
        <v>14686.04</v>
      </c>
      <c r="F97" s="10">
        <f t="shared" si="8"/>
        <v>2.2417645229343801</v>
      </c>
      <c r="I97" s="12" t="str">
        <f t="shared" si="9"/>
        <v>2006221</v>
      </c>
      <c r="J97" s="10">
        <v>221</v>
      </c>
      <c r="K97" s="10">
        <v>2006</v>
      </c>
      <c r="L97" s="10">
        <f t="shared" si="10"/>
        <v>1.230367263587955</v>
      </c>
      <c r="M97" s="10">
        <f t="shared" si="11"/>
        <v>1</v>
      </c>
      <c r="N97" s="10">
        <f t="shared" si="12"/>
        <v>0</v>
      </c>
      <c r="O97" s="10">
        <f t="shared" si="13"/>
        <v>1</v>
      </c>
    </row>
    <row r="98" spans="1:15" x14ac:dyDescent="0.2">
      <c r="A98" s="10">
        <v>2005</v>
      </c>
      <c r="B98">
        <v>212</v>
      </c>
      <c r="C98" t="s">
        <v>872</v>
      </c>
      <c r="D98" s="10" t="str">
        <f t="shared" si="7"/>
        <v>2005212</v>
      </c>
      <c r="E98">
        <v>14553.67</v>
      </c>
      <c r="F98" s="10">
        <f t="shared" si="8"/>
        <v>2.2215587785743738</v>
      </c>
      <c r="I98" s="12" t="str">
        <f t="shared" si="9"/>
        <v>2007221</v>
      </c>
      <c r="J98" s="10">
        <v>221</v>
      </c>
      <c r="K98" s="10">
        <v>2007</v>
      </c>
      <c r="L98" s="10">
        <f t="shared" si="10"/>
        <v>1.2367397740495185</v>
      </c>
      <c r="M98" s="10">
        <f t="shared" si="11"/>
        <v>1</v>
      </c>
      <c r="N98" s="10">
        <f t="shared" si="12"/>
        <v>0</v>
      </c>
      <c r="O98" s="10">
        <f t="shared" si="13"/>
        <v>1</v>
      </c>
    </row>
    <row r="99" spans="1:15" x14ac:dyDescent="0.2">
      <c r="A99" s="10">
        <v>2006</v>
      </c>
      <c r="B99">
        <v>212</v>
      </c>
      <c r="C99" t="s">
        <v>872</v>
      </c>
      <c r="D99" s="10" t="str">
        <f t="shared" si="7"/>
        <v>2006212</v>
      </c>
      <c r="E99">
        <v>14205.03</v>
      </c>
      <c r="F99" s="10">
        <f t="shared" si="8"/>
        <v>2.1683402946756618</v>
      </c>
      <c r="I99" s="12" t="str">
        <f t="shared" si="9"/>
        <v>2008221</v>
      </c>
      <c r="J99" s="10">
        <v>221</v>
      </c>
      <c r="K99" s="10">
        <v>2008</v>
      </c>
      <c r="L99" s="10">
        <f t="shared" si="10"/>
        <v>1.2386483063584492</v>
      </c>
      <c r="M99" s="10">
        <f t="shared" si="11"/>
        <v>1</v>
      </c>
      <c r="N99" s="10">
        <f t="shared" si="12"/>
        <v>0</v>
      </c>
      <c r="O99" s="10">
        <f t="shared" si="13"/>
        <v>1</v>
      </c>
    </row>
    <row r="100" spans="1:15" x14ac:dyDescent="0.2">
      <c r="A100" s="10">
        <v>2007</v>
      </c>
      <c r="B100">
        <v>212</v>
      </c>
      <c r="C100" t="s">
        <v>872</v>
      </c>
      <c r="D100" s="10" t="str">
        <f t="shared" si="7"/>
        <v>2007212</v>
      </c>
      <c r="E100">
        <v>14285.98</v>
      </c>
      <c r="F100" s="10">
        <f t="shared" si="8"/>
        <v>2.1806969843027866</v>
      </c>
      <c r="I100" s="12" t="str">
        <f t="shared" si="9"/>
        <v>2009221</v>
      </c>
      <c r="J100" s="10">
        <v>221</v>
      </c>
      <c r="K100" s="10">
        <v>2009</v>
      </c>
      <c r="L100" s="10">
        <f t="shared" si="10"/>
        <v>1.2731836892452786</v>
      </c>
      <c r="M100" s="10">
        <f t="shared" si="11"/>
        <v>1</v>
      </c>
      <c r="N100" s="10">
        <f t="shared" si="12"/>
        <v>0</v>
      </c>
      <c r="O100" s="10">
        <f t="shared" si="13"/>
        <v>1</v>
      </c>
    </row>
    <row r="101" spans="1:15" x14ac:dyDescent="0.2">
      <c r="A101" s="10">
        <v>2008</v>
      </c>
      <c r="B101">
        <v>212</v>
      </c>
      <c r="C101" t="s">
        <v>872</v>
      </c>
      <c r="D101" s="10" t="str">
        <f t="shared" si="7"/>
        <v>2008212</v>
      </c>
      <c r="E101">
        <v>14501.11</v>
      </c>
      <c r="F101" s="10">
        <f t="shared" si="8"/>
        <v>2.21353570745885</v>
      </c>
      <c r="I101" s="12" t="str">
        <f t="shared" si="9"/>
        <v>2010221</v>
      </c>
      <c r="J101" s="10">
        <v>221</v>
      </c>
      <c r="K101" s="10">
        <v>2010</v>
      </c>
      <c r="L101" s="10">
        <f t="shared" si="10"/>
        <v>1.2714003266150906</v>
      </c>
      <c r="M101" s="10">
        <f t="shared" si="11"/>
        <v>1</v>
      </c>
      <c r="N101" s="10">
        <f t="shared" si="12"/>
        <v>0</v>
      </c>
      <c r="O101" s="10">
        <f t="shared" si="13"/>
        <v>1</v>
      </c>
    </row>
    <row r="102" spans="1:15" x14ac:dyDescent="0.2">
      <c r="A102" s="10">
        <v>2009</v>
      </c>
      <c r="B102">
        <v>212</v>
      </c>
      <c r="C102" t="s">
        <v>872</v>
      </c>
      <c r="D102" s="10" t="str">
        <f t="shared" si="7"/>
        <v>2009212</v>
      </c>
      <c r="E102">
        <v>14483.71</v>
      </c>
      <c r="F102" s="10">
        <f t="shared" si="8"/>
        <v>2.2108796679343041</v>
      </c>
      <c r="I102" s="12" t="str">
        <f t="shared" si="9"/>
        <v>1987311</v>
      </c>
      <c r="J102" s="10">
        <v>311</v>
      </c>
      <c r="K102" s="10">
        <v>1987</v>
      </c>
      <c r="L102" s="10" t="str">
        <f t="shared" si="10"/>
        <v/>
      </c>
      <c r="M102" s="10" t="str">
        <f t="shared" si="11"/>
        <v/>
      </c>
      <c r="N102" s="10" t="str">
        <f t="shared" si="12"/>
        <v/>
      </c>
      <c r="O102" s="10" t="str">
        <f t="shared" si="13"/>
        <v/>
      </c>
    </row>
    <row r="103" spans="1:15" x14ac:dyDescent="0.2">
      <c r="A103" s="10">
        <v>2010</v>
      </c>
      <c r="B103">
        <v>212</v>
      </c>
      <c r="C103" t="s">
        <v>872</v>
      </c>
      <c r="D103" s="10" t="str">
        <f t="shared" si="7"/>
        <v>2010212</v>
      </c>
      <c r="E103">
        <v>14577.15</v>
      </c>
      <c r="F103" s="10">
        <f t="shared" si="8"/>
        <v>2.2251429054730139</v>
      </c>
      <c r="I103" s="12" t="str">
        <f t="shared" si="9"/>
        <v>1988311</v>
      </c>
      <c r="J103" s="10">
        <v>311</v>
      </c>
      <c r="K103" s="10">
        <v>1988</v>
      </c>
      <c r="L103" s="10" t="str">
        <f t="shared" si="10"/>
        <v/>
      </c>
      <c r="M103" s="10" t="str">
        <f t="shared" si="11"/>
        <v/>
      </c>
      <c r="N103" s="10" t="str">
        <f t="shared" si="12"/>
        <v/>
      </c>
      <c r="O103" s="10" t="str">
        <f t="shared" si="13"/>
        <v/>
      </c>
    </row>
    <row r="104" spans="1:15" x14ac:dyDescent="0.2">
      <c r="A104" s="10">
        <v>1997</v>
      </c>
      <c r="B104">
        <v>213</v>
      </c>
      <c r="C104" t="s">
        <v>873</v>
      </c>
      <c r="D104" s="10" t="str">
        <f t="shared" si="7"/>
        <v>1997213</v>
      </c>
      <c r="E104">
        <v>0</v>
      </c>
      <c r="F104" s="10">
        <f t="shared" si="8"/>
        <v>0</v>
      </c>
      <c r="I104" s="12" t="str">
        <f t="shared" si="9"/>
        <v>1989311</v>
      </c>
      <c r="J104" s="10">
        <v>311</v>
      </c>
      <c r="K104" s="10">
        <v>1989</v>
      </c>
      <c r="L104" s="10" t="str">
        <f t="shared" si="10"/>
        <v/>
      </c>
      <c r="M104" s="10" t="str">
        <f t="shared" si="11"/>
        <v/>
      </c>
      <c r="N104" s="10" t="str">
        <f t="shared" si="12"/>
        <v/>
      </c>
      <c r="O104" s="10" t="str">
        <f t="shared" si="13"/>
        <v/>
      </c>
    </row>
    <row r="105" spans="1:15" x14ac:dyDescent="0.2">
      <c r="A105" s="10">
        <v>1998</v>
      </c>
      <c r="B105">
        <v>213</v>
      </c>
      <c r="C105" t="s">
        <v>873</v>
      </c>
      <c r="D105" s="10" t="str">
        <f t="shared" si="7"/>
        <v>1998213</v>
      </c>
      <c r="E105">
        <v>0</v>
      </c>
      <c r="F105" s="10">
        <f t="shared" si="8"/>
        <v>0</v>
      </c>
      <c r="I105" s="12" t="str">
        <f t="shared" si="9"/>
        <v>1990311</v>
      </c>
      <c r="J105" s="10">
        <v>311</v>
      </c>
      <c r="K105" s="10">
        <v>1990</v>
      </c>
      <c r="L105" s="10" t="str">
        <f t="shared" si="10"/>
        <v/>
      </c>
      <c r="M105" s="10" t="str">
        <f t="shared" si="11"/>
        <v/>
      </c>
      <c r="N105" s="10" t="str">
        <f t="shared" si="12"/>
        <v/>
      </c>
      <c r="O105" s="10" t="str">
        <f t="shared" si="13"/>
        <v/>
      </c>
    </row>
    <row r="106" spans="1:15" x14ac:dyDescent="0.2">
      <c r="A106" s="10">
        <v>1999</v>
      </c>
      <c r="B106">
        <v>213</v>
      </c>
      <c r="C106" t="s">
        <v>873</v>
      </c>
      <c r="D106" s="10" t="str">
        <f t="shared" si="7"/>
        <v>1999213</v>
      </c>
      <c r="E106">
        <v>0</v>
      </c>
      <c r="F106" s="10">
        <f t="shared" si="8"/>
        <v>0</v>
      </c>
      <c r="I106" s="12" t="str">
        <f t="shared" si="9"/>
        <v>1991311</v>
      </c>
      <c r="J106" s="10">
        <v>311</v>
      </c>
      <c r="K106" s="10">
        <v>1991</v>
      </c>
      <c r="L106" s="10" t="str">
        <f t="shared" si="10"/>
        <v/>
      </c>
      <c r="M106" s="10" t="str">
        <f t="shared" si="11"/>
        <v/>
      </c>
      <c r="N106" s="10" t="str">
        <f t="shared" si="12"/>
        <v/>
      </c>
      <c r="O106" s="10" t="str">
        <f t="shared" si="13"/>
        <v/>
      </c>
    </row>
    <row r="107" spans="1:15" x14ac:dyDescent="0.2">
      <c r="A107" s="10">
        <v>2000</v>
      </c>
      <c r="B107">
        <v>213</v>
      </c>
      <c r="C107" t="s">
        <v>873</v>
      </c>
      <c r="D107" s="10" t="str">
        <f t="shared" si="7"/>
        <v>2000213</v>
      </c>
      <c r="E107">
        <v>0</v>
      </c>
      <c r="F107" s="10">
        <f t="shared" si="8"/>
        <v>0</v>
      </c>
      <c r="I107" s="12" t="str">
        <f t="shared" si="9"/>
        <v>1992311</v>
      </c>
      <c r="J107" s="10">
        <v>311</v>
      </c>
      <c r="K107" s="10">
        <v>1992</v>
      </c>
      <c r="L107" s="10" t="str">
        <f t="shared" si="10"/>
        <v/>
      </c>
      <c r="M107" s="10" t="str">
        <f t="shared" si="11"/>
        <v/>
      </c>
      <c r="N107" s="10" t="str">
        <f t="shared" si="12"/>
        <v/>
      </c>
      <c r="O107" s="10" t="str">
        <f t="shared" si="13"/>
        <v/>
      </c>
    </row>
    <row r="108" spans="1:15" x14ac:dyDescent="0.2">
      <c r="A108" s="10">
        <v>2001</v>
      </c>
      <c r="B108">
        <v>213</v>
      </c>
      <c r="C108" t="s">
        <v>873</v>
      </c>
      <c r="D108" s="10" t="str">
        <f t="shared" si="7"/>
        <v>2001213</v>
      </c>
      <c r="E108">
        <v>0.5672469</v>
      </c>
      <c r="F108" s="10">
        <f t="shared" si="8"/>
        <v>8.6587941757240621E-5</v>
      </c>
      <c r="I108" s="12" t="str">
        <f t="shared" si="9"/>
        <v>1993311</v>
      </c>
      <c r="J108" s="10">
        <v>311</v>
      </c>
      <c r="K108" s="10">
        <v>1993</v>
      </c>
      <c r="L108" s="10" t="str">
        <f t="shared" si="10"/>
        <v/>
      </c>
      <c r="M108" s="10" t="str">
        <f t="shared" si="11"/>
        <v/>
      </c>
      <c r="N108" s="10" t="str">
        <f t="shared" si="12"/>
        <v/>
      </c>
      <c r="O108" s="10" t="str">
        <f t="shared" si="13"/>
        <v/>
      </c>
    </row>
    <row r="109" spans="1:15" x14ac:dyDescent="0.2">
      <c r="A109" s="10">
        <v>2002</v>
      </c>
      <c r="B109">
        <v>213</v>
      </c>
      <c r="C109" t="s">
        <v>873</v>
      </c>
      <c r="D109" s="10" t="str">
        <f t="shared" si="7"/>
        <v>2002213</v>
      </c>
      <c r="E109">
        <v>0.57128279999999998</v>
      </c>
      <c r="F109" s="10">
        <f t="shared" si="8"/>
        <v>8.7204005545580488E-5</v>
      </c>
      <c r="I109" s="12" t="str">
        <f t="shared" si="9"/>
        <v>1994311</v>
      </c>
      <c r="J109" s="10">
        <v>311</v>
      </c>
      <c r="K109" s="10">
        <v>1994</v>
      </c>
      <c r="L109" s="10" t="str">
        <f t="shared" si="10"/>
        <v/>
      </c>
      <c r="M109" s="10" t="str">
        <f t="shared" si="11"/>
        <v/>
      </c>
      <c r="N109" s="10" t="str">
        <f t="shared" si="12"/>
        <v/>
      </c>
      <c r="O109" s="10" t="str">
        <f t="shared" si="13"/>
        <v/>
      </c>
    </row>
    <row r="110" spans="1:15" x14ac:dyDescent="0.2">
      <c r="A110" s="10">
        <v>2003</v>
      </c>
      <c r="B110">
        <v>213</v>
      </c>
      <c r="C110" t="s">
        <v>873</v>
      </c>
      <c r="D110" s="10" t="str">
        <f t="shared" si="7"/>
        <v>2003213</v>
      </c>
      <c r="E110">
        <v>0.58156350000000001</v>
      </c>
      <c r="F110" s="10">
        <f t="shared" si="8"/>
        <v>8.8773312760522801E-5</v>
      </c>
      <c r="I110" s="12" t="str">
        <f t="shared" si="9"/>
        <v>1995311</v>
      </c>
      <c r="J110" s="10">
        <v>311</v>
      </c>
      <c r="K110" s="10">
        <v>1995</v>
      </c>
      <c r="L110" s="10" t="str">
        <f t="shared" si="10"/>
        <v/>
      </c>
      <c r="M110" s="10" t="str">
        <f t="shared" si="11"/>
        <v/>
      </c>
      <c r="N110" s="10" t="str">
        <f t="shared" si="12"/>
        <v/>
      </c>
      <c r="O110" s="10" t="str">
        <f t="shared" si="13"/>
        <v/>
      </c>
    </row>
    <row r="111" spans="1:15" x14ac:dyDescent="0.2">
      <c r="A111" s="10">
        <v>2004</v>
      </c>
      <c r="B111">
        <v>213</v>
      </c>
      <c r="C111" t="s">
        <v>873</v>
      </c>
      <c r="D111" s="10" t="str">
        <f t="shared" si="7"/>
        <v>2004213</v>
      </c>
      <c r="E111">
        <v>0.57871430000000001</v>
      </c>
      <c r="F111" s="10">
        <f t="shared" si="8"/>
        <v>8.8338393920675938E-5</v>
      </c>
      <c r="I111" s="12" t="str">
        <f t="shared" si="9"/>
        <v>1996311</v>
      </c>
      <c r="J111" s="10">
        <v>311</v>
      </c>
      <c r="K111" s="10">
        <v>1996</v>
      </c>
      <c r="L111" s="10" t="str">
        <f t="shared" si="10"/>
        <v/>
      </c>
      <c r="M111" s="10" t="str">
        <f t="shared" si="11"/>
        <v/>
      </c>
      <c r="N111" s="10" t="str">
        <f t="shared" si="12"/>
        <v/>
      </c>
      <c r="O111" s="10" t="str">
        <f t="shared" si="13"/>
        <v/>
      </c>
    </row>
    <row r="112" spans="1:15" x14ac:dyDescent="0.2">
      <c r="A112" s="10">
        <v>2005</v>
      </c>
      <c r="B112">
        <v>213</v>
      </c>
      <c r="C112" t="s">
        <v>873</v>
      </c>
      <c r="D112" s="10" t="str">
        <f t="shared" si="7"/>
        <v>2005213</v>
      </c>
      <c r="E112">
        <v>0.57908590000000004</v>
      </c>
      <c r="F112" s="10">
        <f t="shared" si="8"/>
        <v>8.8395117155579464E-5</v>
      </c>
      <c r="I112" s="12" t="str">
        <f t="shared" si="9"/>
        <v>1997311</v>
      </c>
      <c r="J112" s="10">
        <v>311</v>
      </c>
      <c r="K112" s="10">
        <v>1997</v>
      </c>
      <c r="L112" s="10">
        <f t="shared" si="10"/>
        <v>2.4197451208903846</v>
      </c>
      <c r="M112" s="10">
        <f t="shared" si="11"/>
        <v>1</v>
      </c>
      <c r="N112" s="10">
        <f t="shared" si="12"/>
        <v>0</v>
      </c>
      <c r="O112" s="10">
        <f t="shared" si="13"/>
        <v>1</v>
      </c>
    </row>
    <row r="113" spans="1:15" x14ac:dyDescent="0.2">
      <c r="A113" s="10">
        <v>2006</v>
      </c>
      <c r="B113">
        <v>213</v>
      </c>
      <c r="C113" t="s">
        <v>873</v>
      </c>
      <c r="D113" s="10" t="str">
        <f t="shared" si="7"/>
        <v>2006213</v>
      </c>
      <c r="E113">
        <v>0.58573370000000002</v>
      </c>
      <c r="F113" s="10">
        <f t="shared" si="8"/>
        <v>8.9409876899905578E-5</v>
      </c>
      <c r="I113" s="12" t="str">
        <f t="shared" si="9"/>
        <v>1998311</v>
      </c>
      <c r="J113" s="10">
        <v>311</v>
      </c>
      <c r="K113" s="10">
        <v>1998</v>
      </c>
      <c r="L113" s="10">
        <f t="shared" si="10"/>
        <v>2.4139751039922337</v>
      </c>
      <c r="M113" s="10">
        <f t="shared" si="11"/>
        <v>1</v>
      </c>
      <c r="N113" s="10">
        <f t="shared" si="12"/>
        <v>0</v>
      </c>
      <c r="O113" s="10">
        <f t="shared" si="13"/>
        <v>1</v>
      </c>
    </row>
    <row r="114" spans="1:15" x14ac:dyDescent="0.2">
      <c r="A114" s="10">
        <v>2007</v>
      </c>
      <c r="B114">
        <v>213</v>
      </c>
      <c r="C114" t="s">
        <v>873</v>
      </c>
      <c r="D114" s="10" t="str">
        <f t="shared" si="7"/>
        <v>2007213</v>
      </c>
      <c r="E114">
        <v>1.077232</v>
      </c>
      <c r="F114" s="10">
        <f t="shared" si="8"/>
        <v>1.6443510167272104E-4</v>
      </c>
      <c r="I114" s="12" t="str">
        <f t="shared" si="9"/>
        <v>1999311</v>
      </c>
      <c r="J114" s="10">
        <v>311</v>
      </c>
      <c r="K114" s="10">
        <v>1999</v>
      </c>
      <c r="L114" s="10">
        <f t="shared" si="10"/>
        <v>2.413167606918392</v>
      </c>
      <c r="M114" s="10">
        <f t="shared" si="11"/>
        <v>1</v>
      </c>
      <c r="N114" s="10">
        <f t="shared" si="12"/>
        <v>0</v>
      </c>
      <c r="O114" s="10">
        <f t="shared" si="13"/>
        <v>1</v>
      </c>
    </row>
    <row r="115" spans="1:15" x14ac:dyDescent="0.2">
      <c r="A115" s="10">
        <v>2008</v>
      </c>
      <c r="B115">
        <v>213</v>
      </c>
      <c r="C115" t="s">
        <v>873</v>
      </c>
      <c r="D115" s="10" t="str">
        <f t="shared" si="7"/>
        <v>2008213</v>
      </c>
      <c r="E115">
        <v>1.0856060000000001</v>
      </c>
      <c r="F115" s="10">
        <f t="shared" si="8"/>
        <v>1.6571335885539606E-4</v>
      </c>
      <c r="I115" s="12" t="str">
        <f t="shared" si="9"/>
        <v>2000311</v>
      </c>
      <c r="J115" s="10">
        <v>311</v>
      </c>
      <c r="K115" s="10">
        <v>2000</v>
      </c>
      <c r="L115" s="10">
        <f t="shared" si="10"/>
        <v>2.4327871908316019</v>
      </c>
      <c r="M115" s="10">
        <f t="shared" si="11"/>
        <v>1</v>
      </c>
      <c r="N115" s="10">
        <f t="shared" si="12"/>
        <v>0</v>
      </c>
      <c r="O115" s="10">
        <f t="shared" si="13"/>
        <v>1</v>
      </c>
    </row>
    <row r="116" spans="1:15" x14ac:dyDescent="0.2">
      <c r="A116" s="10">
        <v>2009</v>
      </c>
      <c r="B116">
        <v>213</v>
      </c>
      <c r="C116" t="s">
        <v>873</v>
      </c>
      <c r="D116" s="10" t="str">
        <f t="shared" si="7"/>
        <v>2009213</v>
      </c>
      <c r="E116">
        <v>1.0852409999999999</v>
      </c>
      <c r="F116" s="10">
        <f t="shared" si="8"/>
        <v>1.6565764308376044E-4</v>
      </c>
      <c r="I116" s="12" t="str">
        <f t="shared" si="9"/>
        <v>2001311</v>
      </c>
      <c r="J116" s="10">
        <v>311</v>
      </c>
      <c r="K116" s="10">
        <v>2001</v>
      </c>
      <c r="L116" s="10">
        <f t="shared" si="10"/>
        <v>2.4815575717564484</v>
      </c>
      <c r="M116" s="10">
        <f t="shared" si="11"/>
        <v>1</v>
      </c>
      <c r="N116" s="10">
        <f t="shared" si="12"/>
        <v>0</v>
      </c>
      <c r="O116" s="10">
        <f t="shared" si="13"/>
        <v>1</v>
      </c>
    </row>
    <row r="117" spans="1:15" x14ac:dyDescent="0.2">
      <c r="A117" s="10">
        <v>2010</v>
      </c>
      <c r="B117">
        <v>213</v>
      </c>
      <c r="C117" t="s">
        <v>873</v>
      </c>
      <c r="D117" s="10" t="str">
        <f t="shared" si="7"/>
        <v>2010213</v>
      </c>
      <c r="E117">
        <v>1.0827789999999999</v>
      </c>
      <c r="F117" s="10">
        <f t="shared" si="8"/>
        <v>1.6528182875563221E-4</v>
      </c>
      <c r="I117" s="12" t="str">
        <f t="shared" si="9"/>
        <v>2002311</v>
      </c>
      <c r="J117" s="10">
        <v>311</v>
      </c>
      <c r="K117" s="10">
        <v>2002</v>
      </c>
      <c r="L117" s="10">
        <f t="shared" si="10"/>
        <v>2.4503750571544836</v>
      </c>
      <c r="M117" s="10">
        <f t="shared" si="11"/>
        <v>1</v>
      </c>
      <c r="N117" s="10">
        <f t="shared" si="12"/>
        <v>0</v>
      </c>
      <c r="O117" s="10">
        <f t="shared" si="13"/>
        <v>1</v>
      </c>
    </row>
    <row r="118" spans="1:15" x14ac:dyDescent="0.2">
      <c r="A118" s="10">
        <v>1997</v>
      </c>
      <c r="B118">
        <v>221</v>
      </c>
      <c r="C118" t="s">
        <v>874</v>
      </c>
      <c r="D118" s="10" t="str">
        <f t="shared" si="7"/>
        <v>1997221</v>
      </c>
      <c r="E118">
        <v>7667.2349999999997</v>
      </c>
      <c r="F118" s="10">
        <f t="shared" si="8"/>
        <v>1.1703723680448086</v>
      </c>
      <c r="I118" s="12" t="str">
        <f t="shared" si="9"/>
        <v>2003311</v>
      </c>
      <c r="J118" s="10">
        <v>311</v>
      </c>
      <c r="K118" s="10">
        <v>2003</v>
      </c>
      <c r="L118" s="10">
        <f t="shared" si="10"/>
        <v>2.5119509067985337</v>
      </c>
      <c r="M118" s="10">
        <f t="shared" si="11"/>
        <v>1</v>
      </c>
      <c r="N118" s="10">
        <f t="shared" si="12"/>
        <v>0</v>
      </c>
      <c r="O118" s="10">
        <f t="shared" si="13"/>
        <v>1</v>
      </c>
    </row>
    <row r="119" spans="1:15" x14ac:dyDescent="0.2">
      <c r="A119" s="10">
        <v>1998</v>
      </c>
      <c r="B119">
        <v>221</v>
      </c>
      <c r="C119" t="s">
        <v>874</v>
      </c>
      <c r="D119" s="10" t="str">
        <f t="shared" si="7"/>
        <v>1998221</v>
      </c>
      <c r="E119">
        <v>7698.43</v>
      </c>
      <c r="F119" s="10">
        <f t="shared" si="8"/>
        <v>1.1751341584452799</v>
      </c>
      <c r="I119" s="12" t="str">
        <f t="shared" si="9"/>
        <v>2004311</v>
      </c>
      <c r="J119" s="10">
        <v>311</v>
      </c>
      <c r="K119" s="10">
        <v>2004</v>
      </c>
      <c r="L119" s="10">
        <f t="shared" si="10"/>
        <v>2.5580225073329226</v>
      </c>
      <c r="M119" s="10">
        <f t="shared" si="11"/>
        <v>1</v>
      </c>
      <c r="N119" s="10">
        <f t="shared" si="12"/>
        <v>0</v>
      </c>
      <c r="O119" s="10">
        <f t="shared" si="13"/>
        <v>1</v>
      </c>
    </row>
    <row r="120" spans="1:15" x14ac:dyDescent="0.2">
      <c r="A120" s="10">
        <v>1999</v>
      </c>
      <c r="B120">
        <v>221</v>
      </c>
      <c r="C120" t="s">
        <v>874</v>
      </c>
      <c r="D120" s="10" t="str">
        <f t="shared" si="7"/>
        <v>1999221</v>
      </c>
      <c r="E120">
        <v>7401.0770000000002</v>
      </c>
      <c r="F120" s="10">
        <f t="shared" si="8"/>
        <v>1.129744427368141</v>
      </c>
      <c r="I120" s="12" t="str">
        <f t="shared" si="9"/>
        <v>2005311</v>
      </c>
      <c r="J120" s="10">
        <v>311</v>
      </c>
      <c r="K120" s="10">
        <v>2005</v>
      </c>
      <c r="L120" s="10">
        <f t="shared" si="10"/>
        <v>2.5972265665909138</v>
      </c>
      <c r="M120" s="10">
        <f t="shared" si="11"/>
        <v>1</v>
      </c>
      <c r="N120" s="10">
        <f t="shared" si="12"/>
        <v>0</v>
      </c>
      <c r="O120" s="10">
        <f t="shared" si="13"/>
        <v>1</v>
      </c>
    </row>
    <row r="121" spans="1:15" x14ac:dyDescent="0.2">
      <c r="A121" s="10">
        <v>2000</v>
      </c>
      <c r="B121">
        <v>221</v>
      </c>
      <c r="C121" t="s">
        <v>874</v>
      </c>
      <c r="D121" s="10" t="str">
        <f t="shared" si="7"/>
        <v>2000221</v>
      </c>
      <c r="E121">
        <v>7487.0829999999996</v>
      </c>
      <c r="F121" s="10">
        <f t="shared" si="8"/>
        <v>1.1428728949168807</v>
      </c>
      <c r="I121" s="12" t="str">
        <f t="shared" si="9"/>
        <v>2006311</v>
      </c>
      <c r="J121" s="10">
        <v>311</v>
      </c>
      <c r="K121" s="10">
        <v>2006</v>
      </c>
      <c r="L121" s="10">
        <f t="shared" si="10"/>
        <v>2.5997559099772194</v>
      </c>
      <c r="M121" s="10">
        <f t="shared" si="11"/>
        <v>1</v>
      </c>
      <c r="N121" s="10">
        <f t="shared" si="12"/>
        <v>0</v>
      </c>
      <c r="O121" s="10">
        <f t="shared" si="13"/>
        <v>1</v>
      </c>
    </row>
    <row r="122" spans="1:15" x14ac:dyDescent="0.2">
      <c r="A122" s="10">
        <v>2001</v>
      </c>
      <c r="B122">
        <v>221</v>
      </c>
      <c r="C122" t="s">
        <v>874</v>
      </c>
      <c r="D122" s="10" t="str">
        <f t="shared" si="7"/>
        <v>2001221</v>
      </c>
      <c r="E122">
        <v>7436.0870000000004</v>
      </c>
      <c r="F122" s="10">
        <f t="shared" si="8"/>
        <v>1.1350885620666664</v>
      </c>
      <c r="I122" s="12" t="str">
        <f t="shared" si="9"/>
        <v>2007311</v>
      </c>
      <c r="J122" s="10">
        <v>311</v>
      </c>
      <c r="K122" s="10">
        <v>2007</v>
      </c>
      <c r="L122" s="10">
        <f t="shared" si="10"/>
        <v>2.606907372720034</v>
      </c>
      <c r="M122" s="10">
        <f t="shared" si="11"/>
        <v>1</v>
      </c>
      <c r="N122" s="10">
        <f t="shared" si="12"/>
        <v>0</v>
      </c>
      <c r="O122" s="10">
        <f t="shared" si="13"/>
        <v>1</v>
      </c>
    </row>
    <row r="123" spans="1:15" x14ac:dyDescent="0.2">
      <c r="A123" s="10">
        <v>2002</v>
      </c>
      <c r="B123">
        <v>221</v>
      </c>
      <c r="C123" t="s">
        <v>874</v>
      </c>
      <c r="D123" s="10" t="str">
        <f t="shared" si="7"/>
        <v>2002221</v>
      </c>
      <c r="E123">
        <v>7453.2749999999996</v>
      </c>
      <c r="F123" s="10">
        <f t="shared" si="8"/>
        <v>1.1377122406498785</v>
      </c>
      <c r="I123" s="12" t="str">
        <f t="shared" si="9"/>
        <v>2008311</v>
      </c>
      <c r="J123" s="10">
        <v>311</v>
      </c>
      <c r="K123" s="10">
        <v>2008</v>
      </c>
      <c r="L123" s="10">
        <f t="shared" si="10"/>
        <v>2.683882145768461</v>
      </c>
      <c r="M123" s="10">
        <f t="shared" si="11"/>
        <v>1</v>
      </c>
      <c r="N123" s="10">
        <f t="shared" si="12"/>
        <v>0</v>
      </c>
      <c r="O123" s="10">
        <f t="shared" si="13"/>
        <v>1</v>
      </c>
    </row>
    <row r="124" spans="1:15" x14ac:dyDescent="0.2">
      <c r="A124" s="10">
        <v>2003</v>
      </c>
      <c r="B124">
        <v>221</v>
      </c>
      <c r="C124" t="s">
        <v>874</v>
      </c>
      <c r="D124" s="10" t="str">
        <f t="shared" si="7"/>
        <v>2003221</v>
      </c>
      <c r="E124">
        <v>7616.92</v>
      </c>
      <c r="F124" s="10">
        <f t="shared" si="8"/>
        <v>1.1626919870863308</v>
      </c>
      <c r="I124" s="12" t="str">
        <f t="shared" si="9"/>
        <v>2009311</v>
      </c>
      <c r="J124" s="10">
        <v>311</v>
      </c>
      <c r="K124" s="10">
        <v>2009</v>
      </c>
      <c r="L124" s="10">
        <f t="shared" si="10"/>
        <v>2.7125353169841193</v>
      </c>
      <c r="M124" s="10">
        <f t="shared" si="11"/>
        <v>1</v>
      </c>
      <c r="N124" s="10">
        <f t="shared" si="12"/>
        <v>0</v>
      </c>
      <c r="O124" s="10">
        <f t="shared" si="13"/>
        <v>1</v>
      </c>
    </row>
    <row r="125" spans="1:15" x14ac:dyDescent="0.2">
      <c r="A125" s="10">
        <v>2004</v>
      </c>
      <c r="B125">
        <v>221</v>
      </c>
      <c r="C125" t="s">
        <v>874</v>
      </c>
      <c r="D125" s="10" t="str">
        <f t="shared" si="7"/>
        <v>2004221</v>
      </c>
      <c r="E125">
        <v>7769.48</v>
      </c>
      <c r="F125" s="10">
        <f t="shared" si="8"/>
        <v>1.185979653170508</v>
      </c>
      <c r="I125" s="12" t="str">
        <f t="shared" si="9"/>
        <v>2010311</v>
      </c>
      <c r="J125" s="10">
        <v>311</v>
      </c>
      <c r="K125" s="10">
        <v>2010</v>
      </c>
      <c r="L125" s="10">
        <f t="shared" si="10"/>
        <v>2.7546136994747084</v>
      </c>
      <c r="M125" s="10">
        <f t="shared" si="11"/>
        <v>1</v>
      </c>
      <c r="N125" s="10">
        <f t="shared" si="12"/>
        <v>0</v>
      </c>
      <c r="O125" s="10">
        <f t="shared" si="13"/>
        <v>1</v>
      </c>
    </row>
    <row r="126" spans="1:15" x14ac:dyDescent="0.2">
      <c r="A126" s="10">
        <v>2005</v>
      </c>
      <c r="B126">
        <v>221</v>
      </c>
      <c r="C126" t="s">
        <v>874</v>
      </c>
      <c r="D126" s="10" t="str">
        <f t="shared" si="7"/>
        <v>2005221</v>
      </c>
      <c r="E126">
        <v>7903.915</v>
      </c>
      <c r="F126" s="10">
        <f t="shared" si="8"/>
        <v>1.2065006114166168</v>
      </c>
      <c r="I126" s="12" t="str">
        <f t="shared" si="9"/>
        <v>1987312</v>
      </c>
      <c r="J126" s="10">
        <v>312</v>
      </c>
      <c r="K126" s="10">
        <v>1987</v>
      </c>
      <c r="L126" s="10" t="str">
        <f t="shared" si="10"/>
        <v/>
      </c>
      <c r="M126" s="10" t="str">
        <f t="shared" si="11"/>
        <v/>
      </c>
      <c r="N126" s="10" t="str">
        <f t="shared" si="12"/>
        <v/>
      </c>
      <c r="O126" s="10" t="str">
        <f t="shared" si="13"/>
        <v/>
      </c>
    </row>
    <row r="127" spans="1:15" x14ac:dyDescent="0.2">
      <c r="A127" s="10">
        <v>2006</v>
      </c>
      <c r="B127">
        <v>221</v>
      </c>
      <c r="C127" t="s">
        <v>874</v>
      </c>
      <c r="D127" s="10" t="str">
        <f t="shared" si="7"/>
        <v>2006221</v>
      </c>
      <c r="E127">
        <v>8060.268</v>
      </c>
      <c r="F127" s="10">
        <f t="shared" si="8"/>
        <v>1.230367263587955</v>
      </c>
      <c r="I127" s="12" t="str">
        <f t="shared" si="9"/>
        <v>1988312</v>
      </c>
      <c r="J127" s="10">
        <v>312</v>
      </c>
      <c r="K127" s="10">
        <v>1988</v>
      </c>
      <c r="L127" s="10" t="str">
        <f t="shared" si="10"/>
        <v/>
      </c>
      <c r="M127" s="10" t="str">
        <f t="shared" si="11"/>
        <v/>
      </c>
      <c r="N127" s="10" t="str">
        <f t="shared" si="12"/>
        <v/>
      </c>
      <c r="O127" s="10" t="str">
        <f t="shared" si="13"/>
        <v/>
      </c>
    </row>
    <row r="128" spans="1:15" x14ac:dyDescent="0.2">
      <c r="A128" s="10">
        <v>2007</v>
      </c>
      <c r="B128">
        <v>221</v>
      </c>
      <c r="C128" t="s">
        <v>874</v>
      </c>
      <c r="D128" s="10" t="str">
        <f t="shared" si="7"/>
        <v>2007221</v>
      </c>
      <c r="E128">
        <v>8102.0150000000003</v>
      </c>
      <c r="F128" s="10">
        <f t="shared" si="8"/>
        <v>1.2367397740495185</v>
      </c>
      <c r="I128" s="12" t="str">
        <f t="shared" si="9"/>
        <v>1989312</v>
      </c>
      <c r="J128" s="10">
        <v>312</v>
      </c>
      <c r="K128" s="10">
        <v>1989</v>
      </c>
      <c r="L128" s="10" t="str">
        <f t="shared" si="10"/>
        <v/>
      </c>
      <c r="M128" s="10" t="str">
        <f t="shared" si="11"/>
        <v/>
      </c>
      <c r="N128" s="10" t="str">
        <f t="shared" si="12"/>
        <v/>
      </c>
      <c r="O128" s="10" t="str">
        <f t="shared" si="13"/>
        <v/>
      </c>
    </row>
    <row r="129" spans="1:15" x14ac:dyDescent="0.2">
      <c r="A129" s="10">
        <v>2008</v>
      </c>
      <c r="B129">
        <v>221</v>
      </c>
      <c r="C129" t="s">
        <v>874</v>
      </c>
      <c r="D129" s="10" t="str">
        <f t="shared" si="7"/>
        <v>2008221</v>
      </c>
      <c r="E129">
        <v>8114.518</v>
      </c>
      <c r="F129" s="10">
        <f t="shared" si="8"/>
        <v>1.2386483063584492</v>
      </c>
      <c r="I129" s="12" t="str">
        <f t="shared" si="9"/>
        <v>1990312</v>
      </c>
      <c r="J129" s="10">
        <v>312</v>
      </c>
      <c r="K129" s="10">
        <v>1990</v>
      </c>
      <c r="L129" s="10" t="str">
        <f t="shared" si="10"/>
        <v/>
      </c>
      <c r="M129" s="10" t="str">
        <f t="shared" si="11"/>
        <v/>
      </c>
      <c r="N129" s="10" t="str">
        <f t="shared" si="12"/>
        <v/>
      </c>
      <c r="O129" s="10" t="str">
        <f t="shared" si="13"/>
        <v/>
      </c>
    </row>
    <row r="130" spans="1:15" x14ac:dyDescent="0.2">
      <c r="A130" s="10">
        <v>2009</v>
      </c>
      <c r="B130">
        <v>221</v>
      </c>
      <c r="C130" t="s">
        <v>874</v>
      </c>
      <c r="D130" s="10" t="str">
        <f t="shared" si="7"/>
        <v>2009221</v>
      </c>
      <c r="E130">
        <v>8340.7630000000008</v>
      </c>
      <c r="F130" s="10">
        <f t="shared" si="8"/>
        <v>1.2731836892452786</v>
      </c>
      <c r="I130" s="12" t="str">
        <f t="shared" si="9"/>
        <v>1991312</v>
      </c>
      <c r="J130" s="10">
        <v>312</v>
      </c>
      <c r="K130" s="10">
        <v>1991</v>
      </c>
      <c r="L130" s="10" t="str">
        <f t="shared" si="10"/>
        <v/>
      </c>
      <c r="M130" s="10" t="str">
        <f t="shared" si="11"/>
        <v/>
      </c>
      <c r="N130" s="10" t="str">
        <f t="shared" si="12"/>
        <v/>
      </c>
      <c r="O130" s="10" t="str">
        <f t="shared" si="13"/>
        <v/>
      </c>
    </row>
    <row r="131" spans="1:15" x14ac:dyDescent="0.2">
      <c r="A131" s="10">
        <v>2010</v>
      </c>
      <c r="B131">
        <v>221</v>
      </c>
      <c r="C131" t="s">
        <v>874</v>
      </c>
      <c r="D131" s="10" t="str">
        <f t="shared" si="7"/>
        <v>2010221</v>
      </c>
      <c r="E131">
        <v>8329.08</v>
      </c>
      <c r="F131" s="10">
        <f t="shared" si="8"/>
        <v>1.2714003266150906</v>
      </c>
      <c r="I131" s="12" t="str">
        <f t="shared" si="9"/>
        <v>1992312</v>
      </c>
      <c r="J131" s="10">
        <v>312</v>
      </c>
      <c r="K131" s="10">
        <v>1992</v>
      </c>
      <c r="L131" s="10" t="str">
        <f t="shared" si="10"/>
        <v/>
      </c>
      <c r="M131" s="10" t="str">
        <f t="shared" si="11"/>
        <v/>
      </c>
      <c r="N131" s="10" t="str">
        <f t="shared" si="12"/>
        <v/>
      </c>
      <c r="O131" s="10" t="str">
        <f t="shared" si="13"/>
        <v/>
      </c>
    </row>
    <row r="132" spans="1:15" x14ac:dyDescent="0.2">
      <c r="A132" s="10">
        <v>1997</v>
      </c>
      <c r="B132">
        <v>236</v>
      </c>
      <c r="C132" t="s">
        <v>875</v>
      </c>
      <c r="D132" s="10" t="str">
        <f t="shared" si="7"/>
        <v>1997236</v>
      </c>
      <c r="E132">
        <v>22907.95</v>
      </c>
      <c r="F132" s="10">
        <f t="shared" si="8"/>
        <v>3.4968057831215655</v>
      </c>
      <c r="I132" s="12" t="str">
        <f t="shared" si="9"/>
        <v>1993312</v>
      </c>
      <c r="J132" s="10">
        <v>312</v>
      </c>
      <c r="K132" s="10">
        <v>1993</v>
      </c>
      <c r="L132" s="10" t="str">
        <f t="shared" si="10"/>
        <v/>
      </c>
      <c r="M132" s="10" t="str">
        <f t="shared" si="11"/>
        <v/>
      </c>
      <c r="N132" s="10" t="str">
        <f t="shared" si="12"/>
        <v/>
      </c>
      <c r="O132" s="10" t="str">
        <f t="shared" si="13"/>
        <v/>
      </c>
    </row>
    <row r="133" spans="1:15" x14ac:dyDescent="0.2">
      <c r="A133" s="10">
        <v>1998</v>
      </c>
      <c r="B133">
        <v>236</v>
      </c>
      <c r="C133" t="s">
        <v>875</v>
      </c>
      <c r="D133" s="10" t="str">
        <f t="shared" si="7"/>
        <v>1998236</v>
      </c>
      <c r="E133">
        <v>22891.599999999999</v>
      </c>
      <c r="F133" s="10">
        <f t="shared" si="8"/>
        <v>3.49431002184419</v>
      </c>
      <c r="I133" s="12" t="str">
        <f t="shared" si="9"/>
        <v>1994312</v>
      </c>
      <c r="J133" s="10">
        <v>312</v>
      </c>
      <c r="K133" s="10">
        <v>1994</v>
      </c>
      <c r="L133" s="10" t="str">
        <f t="shared" si="10"/>
        <v/>
      </c>
      <c r="M133" s="10" t="str">
        <f t="shared" si="11"/>
        <v/>
      </c>
      <c r="N133" s="10" t="str">
        <f t="shared" si="12"/>
        <v/>
      </c>
      <c r="O133" s="10" t="str">
        <f t="shared" si="13"/>
        <v/>
      </c>
    </row>
    <row r="134" spans="1:15" x14ac:dyDescent="0.2">
      <c r="A134" s="10">
        <v>1999</v>
      </c>
      <c r="B134">
        <v>236</v>
      </c>
      <c r="C134" t="s">
        <v>875</v>
      </c>
      <c r="D134" s="10" t="str">
        <f t="shared" si="7"/>
        <v>1999236</v>
      </c>
      <c r="E134">
        <v>22097.78</v>
      </c>
      <c r="F134" s="10">
        <f t="shared" si="8"/>
        <v>3.3731366140640282</v>
      </c>
      <c r="I134" s="12" t="str">
        <f t="shared" si="9"/>
        <v>1995312</v>
      </c>
      <c r="J134" s="10">
        <v>312</v>
      </c>
      <c r="K134" s="10">
        <v>1995</v>
      </c>
      <c r="L134" s="10" t="str">
        <f t="shared" si="10"/>
        <v/>
      </c>
      <c r="M134" s="10" t="str">
        <f t="shared" si="11"/>
        <v/>
      </c>
      <c r="N134" s="10" t="str">
        <f t="shared" si="12"/>
        <v/>
      </c>
      <c r="O134" s="10" t="str">
        <f t="shared" si="13"/>
        <v/>
      </c>
    </row>
    <row r="135" spans="1:15" x14ac:dyDescent="0.2">
      <c r="A135" s="10">
        <v>2000</v>
      </c>
      <c r="B135">
        <v>236</v>
      </c>
      <c r="C135" t="s">
        <v>875</v>
      </c>
      <c r="D135" s="10" t="str">
        <f t="shared" ref="D135:D198" si="14">A135&amp;B135</f>
        <v>2000236</v>
      </c>
      <c r="E135">
        <v>22108.07</v>
      </c>
      <c r="F135" s="10">
        <f t="shared" ref="F135:F198" si="15">E135/E$3</f>
        <v>3.3747073408863026</v>
      </c>
      <c r="I135" s="12" t="str">
        <f t="shared" ref="I135:I198" si="16">K135&amp;J135</f>
        <v>1996312</v>
      </c>
      <c r="J135" s="10">
        <v>312</v>
      </c>
      <c r="K135" s="10">
        <v>1996</v>
      </c>
      <c r="L135" s="10" t="str">
        <f t="shared" ref="L135:L198" si="17">IFERROR(VLOOKUP(K135&amp;J135,D$6:F$1349,3,FALSE),"")</f>
        <v/>
      </c>
      <c r="M135" s="10" t="str">
        <f t="shared" ref="M135:M198" si="18">IF(L135="","",IF(L135&gt;VLOOKUP(K135,Q$6:R$19,2,FALSE),1,0))</f>
        <v/>
      </c>
      <c r="N135" s="10" t="str">
        <f t="shared" ref="N135:N198" si="19">IF(L135="","",IF(L135&lt;VLOOKUP(K135,Q$6:S$19,3,FALSE),1,0))</f>
        <v/>
      </c>
      <c r="O135" s="10" t="str">
        <f t="shared" ref="O135:O198" si="20">IF(L135="","",IF(L135&gt;VLOOKUP(K135,Q$6:T$19,4,FALSE),1,0))</f>
        <v/>
      </c>
    </row>
    <row r="136" spans="1:15" x14ac:dyDescent="0.2">
      <c r="A136" s="10">
        <v>2001</v>
      </c>
      <c r="B136">
        <v>236</v>
      </c>
      <c r="C136" t="s">
        <v>875</v>
      </c>
      <c r="D136" s="10" t="str">
        <f t="shared" si="14"/>
        <v>2001236</v>
      </c>
      <c r="E136">
        <v>22309.13</v>
      </c>
      <c r="F136" s="10">
        <f t="shared" si="15"/>
        <v>3.4053983355302768</v>
      </c>
      <c r="I136" s="12" t="str">
        <f t="shared" si="16"/>
        <v>1997312</v>
      </c>
      <c r="J136" s="10">
        <v>312</v>
      </c>
      <c r="K136" s="10">
        <v>1997</v>
      </c>
      <c r="L136" s="10">
        <f t="shared" si="17"/>
        <v>8.2209094250747891E-2</v>
      </c>
      <c r="M136" s="10">
        <f t="shared" si="18"/>
        <v>0</v>
      </c>
      <c r="N136" s="10">
        <f t="shared" si="19"/>
        <v>0</v>
      </c>
      <c r="O136" s="10">
        <f t="shared" si="20"/>
        <v>0</v>
      </c>
    </row>
    <row r="137" spans="1:15" x14ac:dyDescent="0.2">
      <c r="A137" s="10">
        <v>2002</v>
      </c>
      <c r="B137">
        <v>236</v>
      </c>
      <c r="C137" t="s">
        <v>875</v>
      </c>
      <c r="D137" s="10" t="str">
        <f t="shared" si="14"/>
        <v>2002236</v>
      </c>
      <c r="E137">
        <v>22795.63</v>
      </c>
      <c r="F137" s="10">
        <f t="shared" si="15"/>
        <v>3.4796605900527742</v>
      </c>
      <c r="I137" s="12" t="str">
        <f t="shared" si="16"/>
        <v>1998312</v>
      </c>
      <c r="J137" s="10">
        <v>312</v>
      </c>
      <c r="K137" s="10">
        <v>1998</v>
      </c>
      <c r="L137" s="10">
        <f t="shared" si="17"/>
        <v>8.2852191636777234E-2</v>
      </c>
      <c r="M137" s="10">
        <f t="shared" si="18"/>
        <v>0</v>
      </c>
      <c r="N137" s="10">
        <f t="shared" si="19"/>
        <v>0</v>
      </c>
      <c r="O137" s="10">
        <f t="shared" si="20"/>
        <v>0</v>
      </c>
    </row>
    <row r="138" spans="1:15" x14ac:dyDescent="0.2">
      <c r="A138" s="10">
        <v>2003</v>
      </c>
      <c r="B138">
        <v>236</v>
      </c>
      <c r="C138" t="s">
        <v>875</v>
      </c>
      <c r="D138" s="10" t="str">
        <f t="shared" si="14"/>
        <v>2003236</v>
      </c>
      <c r="E138">
        <v>23174.7</v>
      </c>
      <c r="F138" s="10">
        <f t="shared" si="15"/>
        <v>3.5375240902004474</v>
      </c>
      <c r="I138" s="12" t="str">
        <f t="shared" si="16"/>
        <v>1999312</v>
      </c>
      <c r="J138" s="10">
        <v>312</v>
      </c>
      <c r="K138" s="10">
        <v>1999</v>
      </c>
      <c r="L138" s="10">
        <f t="shared" si="17"/>
        <v>8.4915445880310206E-2</v>
      </c>
      <c r="M138" s="10">
        <f t="shared" si="18"/>
        <v>0</v>
      </c>
      <c r="N138" s="10">
        <f t="shared" si="19"/>
        <v>0</v>
      </c>
      <c r="O138" s="10">
        <f t="shared" si="20"/>
        <v>0</v>
      </c>
    </row>
    <row r="139" spans="1:15" x14ac:dyDescent="0.2">
      <c r="A139" s="10">
        <v>2004</v>
      </c>
      <c r="B139">
        <v>236</v>
      </c>
      <c r="C139" t="s">
        <v>875</v>
      </c>
      <c r="D139" s="10" t="str">
        <f t="shared" si="14"/>
        <v>2004236</v>
      </c>
      <c r="E139">
        <v>23405.07</v>
      </c>
      <c r="F139" s="10">
        <f t="shared" si="15"/>
        <v>3.5726891376297334</v>
      </c>
      <c r="I139" s="12" t="str">
        <f t="shared" si="16"/>
        <v>2000312</v>
      </c>
      <c r="J139" s="10">
        <v>312</v>
      </c>
      <c r="K139" s="10">
        <v>2000</v>
      </c>
      <c r="L139" s="10">
        <f t="shared" si="17"/>
        <v>7.5698118648223622E-2</v>
      </c>
      <c r="M139" s="10">
        <f t="shared" si="18"/>
        <v>0</v>
      </c>
      <c r="N139" s="10">
        <f t="shared" si="19"/>
        <v>0</v>
      </c>
      <c r="O139" s="10">
        <f t="shared" si="20"/>
        <v>0</v>
      </c>
    </row>
    <row r="140" spans="1:15" x14ac:dyDescent="0.2">
      <c r="A140" s="10">
        <v>2005</v>
      </c>
      <c r="B140">
        <v>236</v>
      </c>
      <c r="C140" t="s">
        <v>875</v>
      </c>
      <c r="D140" s="10" t="str">
        <f t="shared" si="14"/>
        <v>2005236</v>
      </c>
      <c r="E140">
        <v>23543.14</v>
      </c>
      <c r="F140" s="10">
        <f t="shared" si="15"/>
        <v>3.5937649639029527</v>
      </c>
      <c r="I140" s="12" t="str">
        <f t="shared" si="16"/>
        <v>2001312</v>
      </c>
      <c r="J140" s="10">
        <v>312</v>
      </c>
      <c r="K140" s="10">
        <v>2001</v>
      </c>
      <c r="L140" s="10">
        <f t="shared" si="17"/>
        <v>7.7093775830802555E-2</v>
      </c>
      <c r="M140" s="10">
        <f t="shared" si="18"/>
        <v>0</v>
      </c>
      <c r="N140" s="10">
        <f t="shared" si="19"/>
        <v>0</v>
      </c>
      <c r="O140" s="10">
        <f t="shared" si="20"/>
        <v>0</v>
      </c>
    </row>
    <row r="141" spans="1:15" x14ac:dyDescent="0.2">
      <c r="A141" s="10">
        <v>2006</v>
      </c>
      <c r="B141">
        <v>236</v>
      </c>
      <c r="C141" t="s">
        <v>875</v>
      </c>
      <c r="D141" s="10" t="str">
        <f t="shared" si="14"/>
        <v>2006236</v>
      </c>
      <c r="E141">
        <v>23486.65</v>
      </c>
      <c r="F141" s="10">
        <f t="shared" si="15"/>
        <v>3.585141994205161</v>
      </c>
      <c r="I141" s="12" t="str">
        <f t="shared" si="16"/>
        <v>2002312</v>
      </c>
      <c r="J141" s="10">
        <v>312</v>
      </c>
      <c r="K141" s="10">
        <v>2002</v>
      </c>
      <c r="L141" s="10">
        <f t="shared" si="17"/>
        <v>7.9153458159112858E-2</v>
      </c>
      <c r="M141" s="10">
        <f t="shared" si="18"/>
        <v>0</v>
      </c>
      <c r="N141" s="10">
        <f t="shared" si="19"/>
        <v>0</v>
      </c>
      <c r="O141" s="10">
        <f t="shared" si="20"/>
        <v>0</v>
      </c>
    </row>
    <row r="142" spans="1:15" x14ac:dyDescent="0.2">
      <c r="A142" s="10">
        <v>2007</v>
      </c>
      <c r="B142">
        <v>236</v>
      </c>
      <c r="C142" t="s">
        <v>875</v>
      </c>
      <c r="D142" s="10" t="str">
        <f t="shared" si="14"/>
        <v>2007236</v>
      </c>
      <c r="E142">
        <v>23870.69</v>
      </c>
      <c r="F142" s="10">
        <f t="shared" si="15"/>
        <v>3.643764144722776</v>
      </c>
      <c r="I142" s="12" t="str">
        <f t="shared" si="16"/>
        <v>2003312</v>
      </c>
      <c r="J142" s="10">
        <v>312</v>
      </c>
      <c r="K142" s="10">
        <v>2003</v>
      </c>
      <c r="L142" s="10">
        <f t="shared" si="17"/>
        <v>8.2563416029160258E-2</v>
      </c>
      <c r="M142" s="10">
        <f t="shared" si="18"/>
        <v>0</v>
      </c>
      <c r="N142" s="10">
        <f t="shared" si="19"/>
        <v>0</v>
      </c>
      <c r="O142" s="10">
        <f t="shared" si="20"/>
        <v>0</v>
      </c>
    </row>
    <row r="143" spans="1:15" x14ac:dyDescent="0.2">
      <c r="A143" s="10">
        <v>2008</v>
      </c>
      <c r="B143">
        <v>236</v>
      </c>
      <c r="C143" t="s">
        <v>875</v>
      </c>
      <c r="D143" s="10" t="str">
        <f t="shared" si="14"/>
        <v>2008236</v>
      </c>
      <c r="E143">
        <v>24072.66</v>
      </c>
      <c r="F143" s="10">
        <f t="shared" si="15"/>
        <v>3.6745940471809644</v>
      </c>
      <c r="I143" s="12" t="str">
        <f t="shared" si="16"/>
        <v>2004312</v>
      </c>
      <c r="J143" s="10">
        <v>312</v>
      </c>
      <c r="K143" s="10">
        <v>2004</v>
      </c>
      <c r="L143" s="10">
        <f t="shared" si="17"/>
        <v>8.2294820216091844E-2</v>
      </c>
      <c r="M143" s="10">
        <f t="shared" si="18"/>
        <v>0</v>
      </c>
      <c r="N143" s="10">
        <f t="shared" si="19"/>
        <v>0</v>
      </c>
      <c r="O143" s="10">
        <f t="shared" si="20"/>
        <v>0</v>
      </c>
    </row>
    <row r="144" spans="1:15" x14ac:dyDescent="0.2">
      <c r="A144" s="10">
        <v>2009</v>
      </c>
      <c r="B144">
        <v>236</v>
      </c>
      <c r="C144" t="s">
        <v>875</v>
      </c>
      <c r="D144" s="10" t="str">
        <f t="shared" si="14"/>
        <v>2009236</v>
      </c>
      <c r="E144">
        <v>24506.48</v>
      </c>
      <c r="F144" s="10">
        <f t="shared" si="15"/>
        <v>3.7408149130739754</v>
      </c>
      <c r="I144" s="12" t="str">
        <f t="shared" si="16"/>
        <v>2005312</v>
      </c>
      <c r="J144" s="10">
        <v>312</v>
      </c>
      <c r="K144" s="10">
        <v>2005</v>
      </c>
      <c r="L144" s="10">
        <f t="shared" si="17"/>
        <v>8.5542057503773417E-2</v>
      </c>
      <c r="M144" s="10">
        <f t="shared" si="18"/>
        <v>0</v>
      </c>
      <c r="N144" s="10">
        <f t="shared" si="19"/>
        <v>0</v>
      </c>
      <c r="O144" s="10">
        <f t="shared" si="20"/>
        <v>0</v>
      </c>
    </row>
    <row r="145" spans="1:15" x14ac:dyDescent="0.2">
      <c r="A145" s="10">
        <v>2010</v>
      </c>
      <c r="B145">
        <v>236</v>
      </c>
      <c r="C145" t="s">
        <v>875</v>
      </c>
      <c r="D145" s="10" t="str">
        <f t="shared" si="14"/>
        <v>2010236</v>
      </c>
      <c r="E145">
        <v>24594.31</v>
      </c>
      <c r="F145" s="10">
        <f t="shared" si="15"/>
        <v>3.7542218068349436</v>
      </c>
      <c r="I145" s="12" t="str">
        <f t="shared" si="16"/>
        <v>2006312</v>
      </c>
      <c r="J145" s="10">
        <v>312</v>
      </c>
      <c r="K145" s="10">
        <v>2006</v>
      </c>
      <c r="L145" s="10">
        <f t="shared" si="17"/>
        <v>8.5981357282376283E-2</v>
      </c>
      <c r="M145" s="10">
        <f t="shared" si="18"/>
        <v>0</v>
      </c>
      <c r="N145" s="10">
        <f t="shared" si="19"/>
        <v>0</v>
      </c>
      <c r="O145" s="10">
        <f t="shared" si="20"/>
        <v>0</v>
      </c>
    </row>
    <row r="146" spans="1:15" x14ac:dyDescent="0.2">
      <c r="A146" s="10">
        <v>1997</v>
      </c>
      <c r="B146">
        <v>237</v>
      </c>
      <c r="C146" t="s">
        <v>876</v>
      </c>
      <c r="D146" s="10" t="str">
        <f t="shared" si="14"/>
        <v>1997237</v>
      </c>
      <c r="E146">
        <v>16.440840000000001</v>
      </c>
      <c r="F146" s="10">
        <f t="shared" si="15"/>
        <v>2.5096276354443048E-3</v>
      </c>
      <c r="I146" s="12" t="str">
        <f t="shared" si="16"/>
        <v>2007312</v>
      </c>
      <c r="J146" s="10">
        <v>312</v>
      </c>
      <c r="K146" s="10">
        <v>2007</v>
      </c>
      <c r="L146" s="10">
        <f t="shared" si="17"/>
        <v>8.6781832642532447E-2</v>
      </c>
      <c r="M146" s="10">
        <f t="shared" si="18"/>
        <v>0</v>
      </c>
      <c r="N146" s="10">
        <f t="shared" si="19"/>
        <v>0</v>
      </c>
      <c r="O146" s="10">
        <f t="shared" si="20"/>
        <v>0</v>
      </c>
    </row>
    <row r="147" spans="1:15" x14ac:dyDescent="0.2">
      <c r="A147" s="10">
        <v>1998</v>
      </c>
      <c r="B147">
        <v>237</v>
      </c>
      <c r="C147" t="s">
        <v>876</v>
      </c>
      <c r="D147" s="10" t="str">
        <f t="shared" si="14"/>
        <v>1998237</v>
      </c>
      <c r="E147">
        <v>15.0929</v>
      </c>
      <c r="F147" s="10">
        <f t="shared" si="15"/>
        <v>2.3038700540238422E-3</v>
      </c>
      <c r="I147" s="12" t="str">
        <f t="shared" si="16"/>
        <v>2008312</v>
      </c>
      <c r="J147" s="10">
        <v>312</v>
      </c>
      <c r="K147" s="10">
        <v>2008</v>
      </c>
      <c r="L147" s="10">
        <f t="shared" si="17"/>
        <v>8.8331433265370227E-2</v>
      </c>
      <c r="M147" s="10">
        <f t="shared" si="18"/>
        <v>0</v>
      </c>
      <c r="N147" s="10">
        <f t="shared" si="19"/>
        <v>0</v>
      </c>
      <c r="O147" s="10">
        <f t="shared" si="20"/>
        <v>0</v>
      </c>
    </row>
    <row r="148" spans="1:15" x14ac:dyDescent="0.2">
      <c r="A148" s="10">
        <v>1999</v>
      </c>
      <c r="B148">
        <v>237</v>
      </c>
      <c r="C148" t="s">
        <v>876</v>
      </c>
      <c r="D148" s="10" t="str">
        <f t="shared" si="14"/>
        <v>1999237</v>
      </c>
      <c r="E148">
        <v>14.95682</v>
      </c>
      <c r="F148" s="10">
        <f t="shared" si="15"/>
        <v>2.283097993190499E-3</v>
      </c>
      <c r="I148" s="12" t="str">
        <f t="shared" si="16"/>
        <v>2009312</v>
      </c>
      <c r="J148" s="10">
        <v>312</v>
      </c>
      <c r="K148" s="10">
        <v>2009</v>
      </c>
      <c r="L148" s="10">
        <f t="shared" si="17"/>
        <v>9.071773213222481E-2</v>
      </c>
      <c r="M148" s="10">
        <f t="shared" si="18"/>
        <v>0</v>
      </c>
      <c r="N148" s="10">
        <f t="shared" si="19"/>
        <v>0</v>
      </c>
      <c r="O148" s="10">
        <f t="shared" si="20"/>
        <v>0</v>
      </c>
    </row>
    <row r="149" spans="1:15" x14ac:dyDescent="0.2">
      <c r="A149" s="10">
        <v>2000</v>
      </c>
      <c r="B149">
        <v>237</v>
      </c>
      <c r="C149" t="s">
        <v>876</v>
      </c>
      <c r="D149" s="10" t="str">
        <f t="shared" si="14"/>
        <v>2000237</v>
      </c>
      <c r="E149">
        <v>13.680669999999999</v>
      </c>
      <c r="F149" s="10">
        <f t="shared" si="15"/>
        <v>2.0882988644980323E-3</v>
      </c>
      <c r="I149" s="12" t="str">
        <f t="shared" si="16"/>
        <v>2010312</v>
      </c>
      <c r="J149" s="10">
        <v>312</v>
      </c>
      <c r="K149" s="10">
        <v>2010</v>
      </c>
      <c r="L149" s="10">
        <f t="shared" si="17"/>
        <v>9.3249884204004846E-2</v>
      </c>
      <c r="M149" s="10">
        <f t="shared" si="18"/>
        <v>0</v>
      </c>
      <c r="N149" s="10">
        <f t="shared" si="19"/>
        <v>0</v>
      </c>
      <c r="O149" s="10">
        <f t="shared" si="20"/>
        <v>0</v>
      </c>
    </row>
    <row r="150" spans="1:15" x14ac:dyDescent="0.2">
      <c r="A150" s="10">
        <v>2001</v>
      </c>
      <c r="B150">
        <v>237</v>
      </c>
      <c r="C150" t="s">
        <v>876</v>
      </c>
      <c r="D150" s="10" t="str">
        <f t="shared" si="14"/>
        <v>2001237</v>
      </c>
      <c r="E150">
        <v>14.2285</v>
      </c>
      <c r="F150" s="10">
        <f t="shared" si="15"/>
        <v>2.1719228951148049E-3</v>
      </c>
      <c r="I150" s="12" t="str">
        <f t="shared" si="16"/>
        <v>1987313</v>
      </c>
      <c r="J150" s="10">
        <v>313</v>
      </c>
      <c r="K150" s="10">
        <v>1987</v>
      </c>
      <c r="L150" s="10" t="str">
        <f t="shared" si="17"/>
        <v/>
      </c>
      <c r="M150" s="10" t="str">
        <f t="shared" si="18"/>
        <v/>
      </c>
      <c r="N150" s="10" t="str">
        <f t="shared" si="19"/>
        <v/>
      </c>
      <c r="O150" s="10" t="str">
        <f t="shared" si="20"/>
        <v/>
      </c>
    </row>
    <row r="151" spans="1:15" x14ac:dyDescent="0.2">
      <c r="A151" s="10">
        <v>2002</v>
      </c>
      <c r="B151">
        <v>237</v>
      </c>
      <c r="C151" t="s">
        <v>876</v>
      </c>
      <c r="D151" s="10" t="str">
        <f t="shared" si="14"/>
        <v>2002237</v>
      </c>
      <c r="E151">
        <v>14.35749</v>
      </c>
      <c r="F151" s="10">
        <f t="shared" si="15"/>
        <v>2.1916126961648704E-3</v>
      </c>
      <c r="I151" s="12" t="str">
        <f t="shared" si="16"/>
        <v>1988313</v>
      </c>
      <c r="J151" s="10">
        <v>313</v>
      </c>
      <c r="K151" s="10">
        <v>1988</v>
      </c>
      <c r="L151" s="10" t="str">
        <f t="shared" si="17"/>
        <v/>
      </c>
      <c r="M151" s="10" t="str">
        <f t="shared" si="18"/>
        <v/>
      </c>
      <c r="N151" s="10" t="str">
        <f t="shared" si="19"/>
        <v/>
      </c>
      <c r="O151" s="10" t="str">
        <f t="shared" si="20"/>
        <v/>
      </c>
    </row>
    <row r="152" spans="1:15" x14ac:dyDescent="0.2">
      <c r="A152" s="10">
        <v>2003</v>
      </c>
      <c r="B152">
        <v>237</v>
      </c>
      <c r="C152" t="s">
        <v>876</v>
      </c>
      <c r="D152" s="10" t="str">
        <f t="shared" si="14"/>
        <v>2003237</v>
      </c>
      <c r="E152">
        <v>14.504670000000001</v>
      </c>
      <c r="F152" s="10">
        <f t="shared" si="15"/>
        <v>2.2140791270397341E-3</v>
      </c>
      <c r="I152" s="12" t="str">
        <f t="shared" si="16"/>
        <v>1989313</v>
      </c>
      <c r="J152" s="10">
        <v>313</v>
      </c>
      <c r="K152" s="10">
        <v>1989</v>
      </c>
      <c r="L152" s="10" t="str">
        <f t="shared" si="17"/>
        <v/>
      </c>
      <c r="M152" s="10" t="str">
        <f t="shared" si="18"/>
        <v/>
      </c>
      <c r="N152" s="10" t="str">
        <f t="shared" si="19"/>
        <v/>
      </c>
      <c r="O152" s="10" t="str">
        <f t="shared" si="20"/>
        <v/>
      </c>
    </row>
    <row r="153" spans="1:15" x14ac:dyDescent="0.2">
      <c r="A153" s="10">
        <v>2004</v>
      </c>
      <c r="B153">
        <v>237</v>
      </c>
      <c r="C153" t="s">
        <v>876</v>
      </c>
      <c r="D153" s="10" t="str">
        <f t="shared" si="14"/>
        <v>2004237</v>
      </c>
      <c r="E153">
        <v>15.03326</v>
      </c>
      <c r="F153" s="10">
        <f t="shared" si="15"/>
        <v>2.2947662495845372E-3</v>
      </c>
      <c r="I153" s="12" t="str">
        <f t="shared" si="16"/>
        <v>1990313</v>
      </c>
      <c r="J153" s="10">
        <v>313</v>
      </c>
      <c r="K153" s="10">
        <v>1990</v>
      </c>
      <c r="L153" s="10" t="str">
        <f t="shared" si="17"/>
        <v/>
      </c>
      <c r="M153" s="10" t="str">
        <f t="shared" si="18"/>
        <v/>
      </c>
      <c r="N153" s="10" t="str">
        <f t="shared" si="19"/>
        <v/>
      </c>
      <c r="O153" s="10" t="str">
        <f t="shared" si="20"/>
        <v/>
      </c>
    </row>
    <row r="154" spans="1:15" x14ac:dyDescent="0.2">
      <c r="A154" s="10">
        <v>2005</v>
      </c>
      <c r="B154">
        <v>237</v>
      </c>
      <c r="C154" t="s">
        <v>876</v>
      </c>
      <c r="D154" s="10" t="str">
        <f t="shared" si="14"/>
        <v>2005237</v>
      </c>
      <c r="E154">
        <v>15.18031</v>
      </c>
      <c r="F154" s="10">
        <f t="shared" si="15"/>
        <v>2.3172128364859416E-3</v>
      </c>
      <c r="I154" s="12" t="str">
        <f t="shared" si="16"/>
        <v>1991313</v>
      </c>
      <c r="J154" s="10">
        <v>313</v>
      </c>
      <c r="K154" s="10">
        <v>1991</v>
      </c>
      <c r="L154" s="10" t="str">
        <f t="shared" si="17"/>
        <v/>
      </c>
      <c r="M154" s="10" t="str">
        <f t="shared" si="18"/>
        <v/>
      </c>
      <c r="N154" s="10" t="str">
        <f t="shared" si="19"/>
        <v/>
      </c>
      <c r="O154" s="10" t="str">
        <f t="shared" si="20"/>
        <v/>
      </c>
    </row>
    <row r="155" spans="1:15" x14ac:dyDescent="0.2">
      <c r="A155" s="10">
        <v>2006</v>
      </c>
      <c r="B155">
        <v>237</v>
      </c>
      <c r="C155" t="s">
        <v>876</v>
      </c>
      <c r="D155" s="10" t="str">
        <f t="shared" si="14"/>
        <v>2006237</v>
      </c>
      <c r="E155">
        <v>13.82466</v>
      </c>
      <c r="F155" s="10">
        <f t="shared" si="15"/>
        <v>2.1102783547933962E-3</v>
      </c>
      <c r="I155" s="12" t="str">
        <f t="shared" si="16"/>
        <v>1992313</v>
      </c>
      <c r="J155" s="10">
        <v>313</v>
      </c>
      <c r="K155" s="10">
        <v>1992</v>
      </c>
      <c r="L155" s="10" t="str">
        <f t="shared" si="17"/>
        <v/>
      </c>
      <c r="M155" s="10" t="str">
        <f t="shared" si="18"/>
        <v/>
      </c>
      <c r="N155" s="10" t="str">
        <f t="shared" si="19"/>
        <v/>
      </c>
      <c r="O155" s="10" t="str">
        <f t="shared" si="20"/>
        <v/>
      </c>
    </row>
    <row r="156" spans="1:15" x14ac:dyDescent="0.2">
      <c r="A156" s="10">
        <v>2007</v>
      </c>
      <c r="B156">
        <v>237</v>
      </c>
      <c r="C156" t="s">
        <v>876</v>
      </c>
      <c r="D156" s="10" t="str">
        <f t="shared" si="14"/>
        <v>2007237</v>
      </c>
      <c r="E156">
        <v>13.80611</v>
      </c>
      <c r="F156" s="10">
        <f t="shared" si="15"/>
        <v>2.1074467724267109E-3</v>
      </c>
      <c r="I156" s="12" t="str">
        <f t="shared" si="16"/>
        <v>1993313</v>
      </c>
      <c r="J156" s="10">
        <v>313</v>
      </c>
      <c r="K156" s="10">
        <v>1993</v>
      </c>
      <c r="L156" s="10" t="str">
        <f t="shared" si="17"/>
        <v/>
      </c>
      <c r="M156" s="10" t="str">
        <f t="shared" si="18"/>
        <v/>
      </c>
      <c r="N156" s="10" t="str">
        <f t="shared" si="19"/>
        <v/>
      </c>
      <c r="O156" s="10" t="str">
        <f t="shared" si="20"/>
        <v/>
      </c>
    </row>
    <row r="157" spans="1:15" x14ac:dyDescent="0.2">
      <c r="A157" s="10">
        <v>2008</v>
      </c>
      <c r="B157">
        <v>237</v>
      </c>
      <c r="C157" t="s">
        <v>876</v>
      </c>
      <c r="D157" s="10" t="str">
        <f t="shared" si="14"/>
        <v>2008237</v>
      </c>
      <c r="E157">
        <v>13.768409999999999</v>
      </c>
      <c r="F157" s="10">
        <f t="shared" si="15"/>
        <v>2.1016920201235288E-3</v>
      </c>
      <c r="I157" s="12" t="str">
        <f t="shared" si="16"/>
        <v>1994313</v>
      </c>
      <c r="J157" s="10">
        <v>313</v>
      </c>
      <c r="K157" s="10">
        <v>1994</v>
      </c>
      <c r="L157" s="10" t="str">
        <f t="shared" si="17"/>
        <v/>
      </c>
      <c r="M157" s="10" t="str">
        <f t="shared" si="18"/>
        <v/>
      </c>
      <c r="N157" s="10" t="str">
        <f t="shared" si="19"/>
        <v/>
      </c>
      <c r="O157" s="10" t="str">
        <f t="shared" si="20"/>
        <v/>
      </c>
    </row>
    <row r="158" spans="1:15" x14ac:dyDescent="0.2">
      <c r="A158" s="10">
        <v>2009</v>
      </c>
      <c r="B158">
        <v>237</v>
      </c>
      <c r="C158" t="s">
        <v>876</v>
      </c>
      <c r="D158" s="10" t="str">
        <f t="shared" si="14"/>
        <v>2009237</v>
      </c>
      <c r="E158">
        <v>13.72644</v>
      </c>
      <c r="F158" s="10">
        <f t="shared" si="15"/>
        <v>2.095285469615185E-3</v>
      </c>
      <c r="I158" s="12" t="str">
        <f t="shared" si="16"/>
        <v>1995313</v>
      </c>
      <c r="J158" s="10">
        <v>313</v>
      </c>
      <c r="K158" s="10">
        <v>1995</v>
      </c>
      <c r="L158" s="10" t="str">
        <f t="shared" si="17"/>
        <v/>
      </c>
      <c r="M158" s="10" t="str">
        <f t="shared" si="18"/>
        <v/>
      </c>
      <c r="N158" s="10" t="str">
        <f t="shared" si="19"/>
        <v/>
      </c>
      <c r="O158" s="10" t="str">
        <f t="shared" si="20"/>
        <v/>
      </c>
    </row>
    <row r="159" spans="1:15" x14ac:dyDescent="0.2">
      <c r="A159" s="10">
        <v>2010</v>
      </c>
      <c r="B159">
        <v>237</v>
      </c>
      <c r="C159" t="s">
        <v>876</v>
      </c>
      <c r="D159" s="10" t="str">
        <f t="shared" si="14"/>
        <v>2010237</v>
      </c>
      <c r="E159">
        <v>13.720549999999999</v>
      </c>
      <c r="F159" s="10">
        <f t="shared" si="15"/>
        <v>2.0943863849715314E-3</v>
      </c>
      <c r="I159" s="12" t="str">
        <f t="shared" si="16"/>
        <v>1996313</v>
      </c>
      <c r="J159" s="10">
        <v>313</v>
      </c>
      <c r="K159" s="10">
        <v>1996</v>
      </c>
      <c r="L159" s="10" t="str">
        <f t="shared" si="17"/>
        <v/>
      </c>
      <c r="M159" s="10" t="str">
        <f t="shared" si="18"/>
        <v/>
      </c>
      <c r="N159" s="10" t="str">
        <f t="shared" si="19"/>
        <v/>
      </c>
      <c r="O159" s="10" t="str">
        <f t="shared" si="20"/>
        <v/>
      </c>
    </row>
    <row r="160" spans="1:15" x14ac:dyDescent="0.2">
      <c r="A160" s="10">
        <v>1997</v>
      </c>
      <c r="B160">
        <v>238</v>
      </c>
      <c r="C160" t="s">
        <v>877</v>
      </c>
      <c r="D160" s="10" t="str">
        <f t="shared" si="14"/>
        <v>1997238</v>
      </c>
      <c r="E160">
        <v>0</v>
      </c>
      <c r="F160" s="10">
        <f t="shared" si="15"/>
        <v>0</v>
      </c>
      <c r="I160" s="12" t="str">
        <f t="shared" si="16"/>
        <v>1997313</v>
      </c>
      <c r="J160" s="10">
        <v>313</v>
      </c>
      <c r="K160" s="10">
        <v>1997</v>
      </c>
      <c r="L160" s="10">
        <f t="shared" si="17"/>
        <v>0.15377659823585901</v>
      </c>
      <c r="M160" s="10">
        <f t="shared" si="18"/>
        <v>0</v>
      </c>
      <c r="N160" s="10">
        <f t="shared" si="19"/>
        <v>0</v>
      </c>
      <c r="O160" s="10">
        <f t="shared" si="20"/>
        <v>0</v>
      </c>
    </row>
    <row r="161" spans="1:15" x14ac:dyDescent="0.2">
      <c r="A161" s="10">
        <v>1998</v>
      </c>
      <c r="B161">
        <v>238</v>
      </c>
      <c r="C161" t="s">
        <v>877</v>
      </c>
      <c r="D161" s="10" t="str">
        <f t="shared" si="14"/>
        <v>1998238</v>
      </c>
      <c r="E161">
        <v>0</v>
      </c>
      <c r="F161" s="10">
        <f t="shared" si="15"/>
        <v>0</v>
      </c>
      <c r="I161" s="12" t="str">
        <f t="shared" si="16"/>
        <v>1998313</v>
      </c>
      <c r="J161" s="10">
        <v>313</v>
      </c>
      <c r="K161" s="10">
        <v>1998</v>
      </c>
      <c r="L161" s="10">
        <f t="shared" si="17"/>
        <v>0.16828254283457003</v>
      </c>
      <c r="M161" s="10">
        <f t="shared" si="18"/>
        <v>0</v>
      </c>
      <c r="N161" s="10">
        <f t="shared" si="19"/>
        <v>0</v>
      </c>
      <c r="O161" s="10">
        <f t="shared" si="20"/>
        <v>0</v>
      </c>
    </row>
    <row r="162" spans="1:15" x14ac:dyDescent="0.2">
      <c r="A162" s="10">
        <v>1999</v>
      </c>
      <c r="B162">
        <v>238</v>
      </c>
      <c r="C162" t="s">
        <v>877</v>
      </c>
      <c r="D162" s="10" t="str">
        <f t="shared" si="14"/>
        <v>1999238</v>
      </c>
      <c r="E162">
        <v>0</v>
      </c>
      <c r="F162" s="10">
        <f t="shared" si="15"/>
        <v>0</v>
      </c>
      <c r="I162" s="12" t="str">
        <f t="shared" si="16"/>
        <v>1999313</v>
      </c>
      <c r="J162" s="10">
        <v>313</v>
      </c>
      <c r="K162" s="10">
        <v>1999</v>
      </c>
      <c r="L162" s="10">
        <f t="shared" si="17"/>
        <v>0.17272362409474998</v>
      </c>
      <c r="M162" s="10">
        <f t="shared" si="18"/>
        <v>0</v>
      </c>
      <c r="N162" s="10">
        <f t="shared" si="19"/>
        <v>0</v>
      </c>
      <c r="O162" s="10">
        <f t="shared" si="20"/>
        <v>0</v>
      </c>
    </row>
    <row r="163" spans="1:15" x14ac:dyDescent="0.2">
      <c r="A163" s="10">
        <v>2000</v>
      </c>
      <c r="B163">
        <v>238</v>
      </c>
      <c r="C163" t="s">
        <v>877</v>
      </c>
      <c r="D163" s="10" t="str">
        <f t="shared" si="14"/>
        <v>2000238</v>
      </c>
      <c r="E163">
        <v>0</v>
      </c>
      <c r="F163" s="10">
        <f t="shared" si="15"/>
        <v>0</v>
      </c>
      <c r="I163" s="12" t="str">
        <f t="shared" si="16"/>
        <v>2000313</v>
      </c>
      <c r="J163" s="10">
        <v>313</v>
      </c>
      <c r="K163" s="10">
        <v>2000</v>
      </c>
      <c r="L163" s="10">
        <f t="shared" si="17"/>
        <v>0.17073510530818353</v>
      </c>
      <c r="M163" s="10">
        <f t="shared" si="18"/>
        <v>0</v>
      </c>
      <c r="N163" s="10">
        <f t="shared" si="19"/>
        <v>0</v>
      </c>
      <c r="O163" s="10">
        <f t="shared" si="20"/>
        <v>0</v>
      </c>
    </row>
    <row r="164" spans="1:15" x14ac:dyDescent="0.2">
      <c r="A164" s="10">
        <v>2001</v>
      </c>
      <c r="B164">
        <v>238</v>
      </c>
      <c r="C164" t="s">
        <v>877</v>
      </c>
      <c r="D164" s="10" t="str">
        <f t="shared" si="14"/>
        <v>2001238</v>
      </c>
      <c r="E164">
        <v>0</v>
      </c>
      <c r="F164" s="10">
        <f t="shared" si="15"/>
        <v>0</v>
      </c>
      <c r="I164" s="12" t="str">
        <f t="shared" si="16"/>
        <v>2001313</v>
      </c>
      <c r="J164" s="10">
        <v>313</v>
      </c>
      <c r="K164" s="10">
        <v>2001</v>
      </c>
      <c r="L164" s="10">
        <f t="shared" si="17"/>
        <v>0.17995232568810532</v>
      </c>
      <c r="M164" s="10">
        <f t="shared" si="18"/>
        <v>0</v>
      </c>
      <c r="N164" s="10">
        <f t="shared" si="19"/>
        <v>0</v>
      </c>
      <c r="O164" s="10">
        <f t="shared" si="20"/>
        <v>0</v>
      </c>
    </row>
    <row r="165" spans="1:15" x14ac:dyDescent="0.2">
      <c r="A165" s="10">
        <v>2002</v>
      </c>
      <c r="B165">
        <v>238</v>
      </c>
      <c r="C165" t="s">
        <v>877</v>
      </c>
      <c r="D165" s="10" t="str">
        <f t="shared" si="14"/>
        <v>2002238</v>
      </c>
      <c r="E165">
        <v>0</v>
      </c>
      <c r="F165" s="10">
        <f t="shared" si="15"/>
        <v>0</v>
      </c>
      <c r="I165" s="12" t="str">
        <f t="shared" si="16"/>
        <v>2002313</v>
      </c>
      <c r="J165" s="10">
        <v>313</v>
      </c>
      <c r="K165" s="10">
        <v>2002</v>
      </c>
      <c r="L165" s="10">
        <f t="shared" si="17"/>
        <v>0.18461016419684015</v>
      </c>
      <c r="M165" s="10">
        <f t="shared" si="18"/>
        <v>0</v>
      </c>
      <c r="N165" s="10">
        <f t="shared" si="19"/>
        <v>0</v>
      </c>
      <c r="O165" s="10">
        <f t="shared" si="20"/>
        <v>0</v>
      </c>
    </row>
    <row r="166" spans="1:15" x14ac:dyDescent="0.2">
      <c r="A166" s="10">
        <v>2003</v>
      </c>
      <c r="B166">
        <v>238</v>
      </c>
      <c r="C166" t="s">
        <v>877</v>
      </c>
      <c r="D166" s="10" t="str">
        <f t="shared" si="14"/>
        <v>2003238</v>
      </c>
      <c r="E166">
        <v>2.4155739999999999</v>
      </c>
      <c r="F166" s="10">
        <f t="shared" si="15"/>
        <v>3.6872758726809213E-4</v>
      </c>
      <c r="I166" s="12" t="str">
        <f t="shared" si="16"/>
        <v>2003313</v>
      </c>
      <c r="J166" s="10">
        <v>313</v>
      </c>
      <c r="K166" s="10">
        <v>2003</v>
      </c>
      <c r="L166" s="10">
        <f t="shared" si="17"/>
        <v>0.18829595329797111</v>
      </c>
      <c r="M166" s="10">
        <f t="shared" si="18"/>
        <v>0</v>
      </c>
      <c r="N166" s="10">
        <f t="shared" si="19"/>
        <v>0</v>
      </c>
      <c r="O166" s="10">
        <f t="shared" si="20"/>
        <v>0</v>
      </c>
    </row>
    <row r="167" spans="1:15" x14ac:dyDescent="0.2">
      <c r="A167" s="10">
        <v>2004</v>
      </c>
      <c r="B167">
        <v>238</v>
      </c>
      <c r="C167" t="s">
        <v>877</v>
      </c>
      <c r="D167" s="10" t="str">
        <f t="shared" si="14"/>
        <v>2004238</v>
      </c>
      <c r="E167">
        <v>4.7157309999999999</v>
      </c>
      <c r="F167" s="10">
        <f t="shared" si="15"/>
        <v>7.1983723696121397E-4</v>
      </c>
      <c r="I167" s="12" t="str">
        <f t="shared" si="16"/>
        <v>2004313</v>
      </c>
      <c r="J167" s="10">
        <v>313</v>
      </c>
      <c r="K167" s="10">
        <v>2004</v>
      </c>
      <c r="L167" s="10">
        <f t="shared" si="17"/>
        <v>0.2096283774126135</v>
      </c>
      <c r="M167" s="10">
        <f t="shared" si="18"/>
        <v>0</v>
      </c>
      <c r="N167" s="10">
        <f t="shared" si="19"/>
        <v>0</v>
      </c>
      <c r="O167" s="10">
        <f t="shared" si="20"/>
        <v>0</v>
      </c>
    </row>
    <row r="168" spans="1:15" x14ac:dyDescent="0.2">
      <c r="A168" s="10">
        <v>2005</v>
      </c>
      <c r="B168">
        <v>238</v>
      </c>
      <c r="C168" t="s">
        <v>877</v>
      </c>
      <c r="D168" s="10" t="str">
        <f t="shared" si="14"/>
        <v>2005238</v>
      </c>
      <c r="E168">
        <v>5.9421109999999997</v>
      </c>
      <c r="F168" s="10">
        <f t="shared" si="15"/>
        <v>9.0703917673778164E-4</v>
      </c>
      <c r="I168" s="12" t="str">
        <f t="shared" si="16"/>
        <v>2005313</v>
      </c>
      <c r="J168" s="10">
        <v>313</v>
      </c>
      <c r="K168" s="10">
        <v>2005</v>
      </c>
      <c r="L168" s="10">
        <f t="shared" si="17"/>
        <v>0.21239600112637999</v>
      </c>
      <c r="M168" s="10">
        <f t="shared" si="18"/>
        <v>0</v>
      </c>
      <c r="N168" s="10">
        <f t="shared" si="19"/>
        <v>0</v>
      </c>
      <c r="O168" s="10">
        <f t="shared" si="20"/>
        <v>0</v>
      </c>
    </row>
    <row r="169" spans="1:15" x14ac:dyDescent="0.2">
      <c r="A169" s="10">
        <v>2006</v>
      </c>
      <c r="B169">
        <v>238</v>
      </c>
      <c r="C169" t="s">
        <v>877</v>
      </c>
      <c r="D169" s="10" t="str">
        <f t="shared" si="14"/>
        <v>2006238</v>
      </c>
      <c r="E169">
        <v>5.9192629999999999</v>
      </c>
      <c r="F169" s="10">
        <f t="shared" si="15"/>
        <v>9.0355152207934389E-4</v>
      </c>
      <c r="I169" s="12" t="str">
        <f t="shared" si="16"/>
        <v>2006313</v>
      </c>
      <c r="J169" s="10">
        <v>313</v>
      </c>
      <c r="K169" s="10">
        <v>2006</v>
      </c>
      <c r="L169" s="10">
        <f t="shared" si="17"/>
        <v>0.192329469872488</v>
      </c>
      <c r="M169" s="10">
        <f t="shared" si="18"/>
        <v>0</v>
      </c>
      <c r="N169" s="10">
        <f t="shared" si="19"/>
        <v>0</v>
      </c>
      <c r="O169" s="10">
        <f t="shared" si="20"/>
        <v>0</v>
      </c>
    </row>
    <row r="170" spans="1:15" x14ac:dyDescent="0.2">
      <c r="A170" s="10">
        <v>2007</v>
      </c>
      <c r="B170">
        <v>238</v>
      </c>
      <c r="C170" t="s">
        <v>877</v>
      </c>
      <c r="D170" s="10" t="str">
        <f t="shared" si="14"/>
        <v>2007238</v>
      </c>
      <c r="E170">
        <v>5.9090280000000002</v>
      </c>
      <c r="F170" s="10">
        <f t="shared" si="15"/>
        <v>9.0198919078430227E-4</v>
      </c>
      <c r="I170" s="12" t="str">
        <f t="shared" si="16"/>
        <v>2007313</v>
      </c>
      <c r="J170" s="10">
        <v>313</v>
      </c>
      <c r="K170" s="10">
        <v>2007</v>
      </c>
      <c r="L170" s="10">
        <f t="shared" si="17"/>
        <v>0.19612119526270141</v>
      </c>
      <c r="M170" s="10">
        <f t="shared" si="18"/>
        <v>0</v>
      </c>
      <c r="N170" s="10">
        <f t="shared" si="19"/>
        <v>0</v>
      </c>
      <c r="O170" s="10">
        <f t="shared" si="20"/>
        <v>0</v>
      </c>
    </row>
    <row r="171" spans="1:15" x14ac:dyDescent="0.2">
      <c r="A171" s="10">
        <v>2008</v>
      </c>
      <c r="B171">
        <v>238</v>
      </c>
      <c r="C171" t="s">
        <v>877</v>
      </c>
      <c r="D171" s="10" t="str">
        <f t="shared" si="14"/>
        <v>2008238</v>
      </c>
      <c r="E171">
        <v>5.9760869999999997</v>
      </c>
      <c r="F171" s="10">
        <f t="shared" si="15"/>
        <v>9.122254755243313E-4</v>
      </c>
      <c r="I171" s="12" t="str">
        <f t="shared" si="16"/>
        <v>2008313</v>
      </c>
      <c r="J171" s="10">
        <v>313</v>
      </c>
      <c r="K171" s="10">
        <v>2008</v>
      </c>
      <c r="L171" s="10">
        <f t="shared" si="17"/>
        <v>0.19921624453854553</v>
      </c>
      <c r="M171" s="10">
        <f t="shared" si="18"/>
        <v>0</v>
      </c>
      <c r="N171" s="10">
        <f t="shared" si="19"/>
        <v>0</v>
      </c>
      <c r="O171" s="10">
        <f t="shared" si="20"/>
        <v>0</v>
      </c>
    </row>
    <row r="172" spans="1:15" x14ac:dyDescent="0.2">
      <c r="A172" s="10">
        <v>2009</v>
      </c>
      <c r="B172">
        <v>238</v>
      </c>
      <c r="C172" t="s">
        <v>877</v>
      </c>
      <c r="D172" s="10" t="str">
        <f t="shared" si="14"/>
        <v>2009238</v>
      </c>
      <c r="E172">
        <v>5.376779</v>
      </c>
      <c r="F172" s="10">
        <f t="shared" si="15"/>
        <v>8.207435367095959E-4</v>
      </c>
      <c r="I172" s="12" t="str">
        <f t="shared" si="16"/>
        <v>2009313</v>
      </c>
      <c r="J172" s="10">
        <v>313</v>
      </c>
      <c r="K172" s="10">
        <v>2009</v>
      </c>
      <c r="L172" s="10">
        <f t="shared" si="17"/>
        <v>0.20469776059178887</v>
      </c>
      <c r="M172" s="10">
        <f t="shared" si="18"/>
        <v>0</v>
      </c>
      <c r="N172" s="10">
        <f t="shared" si="19"/>
        <v>0</v>
      </c>
      <c r="O172" s="10">
        <f t="shared" si="20"/>
        <v>0</v>
      </c>
    </row>
    <row r="173" spans="1:15" x14ac:dyDescent="0.2">
      <c r="A173" s="10">
        <v>2010</v>
      </c>
      <c r="B173">
        <v>238</v>
      </c>
      <c r="C173" t="s">
        <v>877</v>
      </c>
      <c r="D173" s="10" t="str">
        <f t="shared" si="14"/>
        <v>2010238</v>
      </c>
      <c r="E173">
        <v>5.9766009999999996</v>
      </c>
      <c r="F173" s="10">
        <f t="shared" si="15"/>
        <v>9.1230393554247015E-4</v>
      </c>
      <c r="I173" s="12" t="str">
        <f t="shared" si="16"/>
        <v>2010313</v>
      </c>
      <c r="J173" s="10">
        <v>313</v>
      </c>
      <c r="K173" s="10">
        <v>2010</v>
      </c>
      <c r="L173" s="10">
        <f t="shared" si="17"/>
        <v>0.20585786980940649</v>
      </c>
      <c r="M173" s="10">
        <f t="shared" si="18"/>
        <v>0</v>
      </c>
      <c r="N173" s="10">
        <f t="shared" si="19"/>
        <v>0</v>
      </c>
      <c r="O173" s="10">
        <f t="shared" si="20"/>
        <v>0</v>
      </c>
    </row>
    <row r="174" spans="1:15" x14ac:dyDescent="0.2">
      <c r="A174" s="10">
        <v>1997</v>
      </c>
      <c r="B174">
        <v>311</v>
      </c>
      <c r="C174" t="s">
        <v>878</v>
      </c>
      <c r="D174" s="10" t="str">
        <f t="shared" si="14"/>
        <v>1997311</v>
      </c>
      <c r="E174">
        <v>15852.01</v>
      </c>
      <c r="F174" s="10">
        <f t="shared" si="15"/>
        <v>2.4197451208903846</v>
      </c>
      <c r="I174" s="12" t="str">
        <f t="shared" si="16"/>
        <v>1987314</v>
      </c>
      <c r="J174" s="10">
        <v>314</v>
      </c>
      <c r="K174" s="10">
        <v>1987</v>
      </c>
      <c r="L174" s="10" t="str">
        <f t="shared" si="17"/>
        <v/>
      </c>
      <c r="M174" s="10" t="str">
        <f t="shared" si="18"/>
        <v/>
      </c>
      <c r="N174" s="10" t="str">
        <f t="shared" si="19"/>
        <v/>
      </c>
      <c r="O174" s="10" t="str">
        <f t="shared" si="20"/>
        <v/>
      </c>
    </row>
    <row r="175" spans="1:15" x14ac:dyDescent="0.2">
      <c r="A175" s="10">
        <v>1998</v>
      </c>
      <c r="B175">
        <v>311</v>
      </c>
      <c r="C175" t="s">
        <v>878</v>
      </c>
      <c r="D175" s="10" t="str">
        <f t="shared" si="14"/>
        <v>1998311</v>
      </c>
      <c r="E175">
        <v>15814.21</v>
      </c>
      <c r="F175" s="10">
        <f t="shared" si="15"/>
        <v>2.4139751039922337</v>
      </c>
      <c r="I175" s="12" t="str">
        <f t="shared" si="16"/>
        <v>1988314</v>
      </c>
      <c r="J175" s="10">
        <v>314</v>
      </c>
      <c r="K175" s="10">
        <v>1988</v>
      </c>
      <c r="L175" s="10" t="str">
        <f t="shared" si="17"/>
        <v/>
      </c>
      <c r="M175" s="10" t="str">
        <f t="shared" si="18"/>
        <v/>
      </c>
      <c r="N175" s="10" t="str">
        <f t="shared" si="19"/>
        <v/>
      </c>
      <c r="O175" s="10" t="str">
        <f t="shared" si="20"/>
        <v/>
      </c>
    </row>
    <row r="176" spans="1:15" x14ac:dyDescent="0.2">
      <c r="A176" s="10">
        <v>1999</v>
      </c>
      <c r="B176">
        <v>311</v>
      </c>
      <c r="C176" t="s">
        <v>878</v>
      </c>
      <c r="D176" s="10" t="str">
        <f t="shared" si="14"/>
        <v>1999311</v>
      </c>
      <c r="E176">
        <v>15808.92</v>
      </c>
      <c r="F176" s="10">
        <f t="shared" si="15"/>
        <v>2.413167606918392</v>
      </c>
      <c r="I176" s="12" t="str">
        <f t="shared" si="16"/>
        <v>1989314</v>
      </c>
      <c r="J176" s="10">
        <v>314</v>
      </c>
      <c r="K176" s="10">
        <v>1989</v>
      </c>
      <c r="L176" s="10" t="str">
        <f t="shared" si="17"/>
        <v/>
      </c>
      <c r="M176" s="10" t="str">
        <f t="shared" si="18"/>
        <v/>
      </c>
      <c r="N176" s="10" t="str">
        <f t="shared" si="19"/>
        <v/>
      </c>
      <c r="O176" s="10" t="str">
        <f t="shared" si="20"/>
        <v/>
      </c>
    </row>
    <row r="177" spans="1:15" x14ac:dyDescent="0.2">
      <c r="A177" s="10">
        <v>2000</v>
      </c>
      <c r="B177">
        <v>311</v>
      </c>
      <c r="C177" t="s">
        <v>878</v>
      </c>
      <c r="D177" s="10" t="str">
        <f t="shared" si="14"/>
        <v>2000311</v>
      </c>
      <c r="E177">
        <v>15937.45</v>
      </c>
      <c r="F177" s="10">
        <f t="shared" si="15"/>
        <v>2.4327871908316019</v>
      </c>
      <c r="I177" s="12" t="str">
        <f t="shared" si="16"/>
        <v>1990314</v>
      </c>
      <c r="J177" s="10">
        <v>314</v>
      </c>
      <c r="K177" s="10">
        <v>1990</v>
      </c>
      <c r="L177" s="10" t="str">
        <f t="shared" si="17"/>
        <v/>
      </c>
      <c r="M177" s="10" t="str">
        <f t="shared" si="18"/>
        <v/>
      </c>
      <c r="N177" s="10" t="str">
        <f t="shared" si="19"/>
        <v/>
      </c>
      <c r="O177" s="10" t="str">
        <f t="shared" si="20"/>
        <v/>
      </c>
    </row>
    <row r="178" spans="1:15" x14ac:dyDescent="0.2">
      <c r="A178" s="10">
        <v>2001</v>
      </c>
      <c r="B178">
        <v>311</v>
      </c>
      <c r="C178" t="s">
        <v>878</v>
      </c>
      <c r="D178" s="10" t="str">
        <f t="shared" si="14"/>
        <v>2001311</v>
      </c>
      <c r="E178">
        <v>16256.95</v>
      </c>
      <c r="F178" s="10">
        <f t="shared" si="15"/>
        <v>2.4815575717564484</v>
      </c>
      <c r="I178" s="12" t="str">
        <f t="shared" si="16"/>
        <v>1991314</v>
      </c>
      <c r="J178" s="10">
        <v>314</v>
      </c>
      <c r="K178" s="10">
        <v>1991</v>
      </c>
      <c r="L178" s="10" t="str">
        <f t="shared" si="17"/>
        <v/>
      </c>
      <c r="M178" s="10" t="str">
        <f t="shared" si="18"/>
        <v/>
      </c>
      <c r="N178" s="10" t="str">
        <f t="shared" si="19"/>
        <v/>
      </c>
      <c r="O178" s="10" t="str">
        <f t="shared" si="20"/>
        <v/>
      </c>
    </row>
    <row r="179" spans="1:15" x14ac:dyDescent="0.2">
      <c r="A179" s="10">
        <v>2002</v>
      </c>
      <c r="B179">
        <v>311</v>
      </c>
      <c r="C179" t="s">
        <v>878</v>
      </c>
      <c r="D179" s="10" t="str">
        <f t="shared" si="14"/>
        <v>2002311</v>
      </c>
      <c r="E179">
        <v>16052.67</v>
      </c>
      <c r="F179" s="10">
        <f t="shared" si="15"/>
        <v>2.4503750571544836</v>
      </c>
      <c r="I179" s="12" t="str">
        <f t="shared" si="16"/>
        <v>1992314</v>
      </c>
      <c r="J179" s="10">
        <v>314</v>
      </c>
      <c r="K179" s="10">
        <v>1992</v>
      </c>
      <c r="L179" s="10" t="str">
        <f t="shared" si="17"/>
        <v/>
      </c>
      <c r="M179" s="10" t="str">
        <f t="shared" si="18"/>
        <v/>
      </c>
      <c r="N179" s="10" t="str">
        <f t="shared" si="19"/>
        <v/>
      </c>
      <c r="O179" s="10" t="str">
        <f t="shared" si="20"/>
        <v/>
      </c>
    </row>
    <row r="180" spans="1:15" x14ac:dyDescent="0.2">
      <c r="A180" s="10">
        <v>2003</v>
      </c>
      <c r="B180">
        <v>311</v>
      </c>
      <c r="C180" t="s">
        <v>878</v>
      </c>
      <c r="D180" s="10" t="str">
        <f t="shared" si="14"/>
        <v>2003311</v>
      </c>
      <c r="E180">
        <v>16456.060000000001</v>
      </c>
      <c r="F180" s="10">
        <f t="shared" si="15"/>
        <v>2.5119509067985337</v>
      </c>
      <c r="I180" s="12" t="str">
        <f t="shared" si="16"/>
        <v>1993314</v>
      </c>
      <c r="J180" s="10">
        <v>314</v>
      </c>
      <c r="K180" s="10">
        <v>1993</v>
      </c>
      <c r="L180" s="10" t="str">
        <f t="shared" si="17"/>
        <v/>
      </c>
      <c r="M180" s="10" t="str">
        <f t="shared" si="18"/>
        <v/>
      </c>
      <c r="N180" s="10" t="str">
        <f t="shared" si="19"/>
        <v/>
      </c>
      <c r="O180" s="10" t="str">
        <f t="shared" si="20"/>
        <v/>
      </c>
    </row>
    <row r="181" spans="1:15" x14ac:dyDescent="0.2">
      <c r="A181" s="10">
        <v>2004</v>
      </c>
      <c r="B181">
        <v>311</v>
      </c>
      <c r="C181" t="s">
        <v>878</v>
      </c>
      <c r="D181" s="10" t="str">
        <f t="shared" si="14"/>
        <v>2004311</v>
      </c>
      <c r="E181">
        <v>16757.88</v>
      </c>
      <c r="F181" s="10">
        <f t="shared" si="15"/>
        <v>2.5580225073329226</v>
      </c>
      <c r="I181" s="12" t="str">
        <f t="shared" si="16"/>
        <v>1994314</v>
      </c>
      <c r="J181" s="10">
        <v>314</v>
      </c>
      <c r="K181" s="10">
        <v>1994</v>
      </c>
      <c r="L181" s="10" t="str">
        <f t="shared" si="17"/>
        <v/>
      </c>
      <c r="M181" s="10" t="str">
        <f t="shared" si="18"/>
        <v/>
      </c>
      <c r="N181" s="10" t="str">
        <f t="shared" si="19"/>
        <v/>
      </c>
      <c r="O181" s="10" t="str">
        <f t="shared" si="20"/>
        <v/>
      </c>
    </row>
    <row r="182" spans="1:15" x14ac:dyDescent="0.2">
      <c r="A182" s="10">
        <v>2005</v>
      </c>
      <c r="B182">
        <v>311</v>
      </c>
      <c r="C182" t="s">
        <v>878</v>
      </c>
      <c r="D182" s="10" t="str">
        <f t="shared" si="14"/>
        <v>2005311</v>
      </c>
      <c r="E182">
        <v>17014.71</v>
      </c>
      <c r="F182" s="10">
        <f t="shared" si="15"/>
        <v>2.5972265665909138</v>
      </c>
      <c r="I182" s="12" t="str">
        <f t="shared" si="16"/>
        <v>1995314</v>
      </c>
      <c r="J182" s="10">
        <v>314</v>
      </c>
      <c r="K182" s="10">
        <v>1995</v>
      </c>
      <c r="L182" s="10" t="str">
        <f t="shared" si="17"/>
        <v/>
      </c>
      <c r="M182" s="10" t="str">
        <f t="shared" si="18"/>
        <v/>
      </c>
      <c r="N182" s="10" t="str">
        <f t="shared" si="19"/>
        <v/>
      </c>
      <c r="O182" s="10" t="str">
        <f t="shared" si="20"/>
        <v/>
      </c>
    </row>
    <row r="183" spans="1:15" x14ac:dyDescent="0.2">
      <c r="A183" s="10">
        <v>2006</v>
      </c>
      <c r="B183">
        <v>311</v>
      </c>
      <c r="C183" t="s">
        <v>878</v>
      </c>
      <c r="D183" s="10" t="str">
        <f t="shared" si="14"/>
        <v>2006311</v>
      </c>
      <c r="E183">
        <v>17031.28</v>
      </c>
      <c r="F183" s="10">
        <f t="shared" si="15"/>
        <v>2.5997559099772194</v>
      </c>
      <c r="I183" s="12" t="str">
        <f t="shared" si="16"/>
        <v>1996314</v>
      </c>
      <c r="J183" s="10">
        <v>314</v>
      </c>
      <c r="K183" s="10">
        <v>1996</v>
      </c>
      <c r="L183" s="10" t="str">
        <f t="shared" si="17"/>
        <v/>
      </c>
      <c r="M183" s="10" t="str">
        <f t="shared" si="18"/>
        <v/>
      </c>
      <c r="N183" s="10" t="str">
        <f t="shared" si="19"/>
        <v/>
      </c>
      <c r="O183" s="10" t="str">
        <f t="shared" si="20"/>
        <v/>
      </c>
    </row>
    <row r="184" spans="1:15" x14ac:dyDescent="0.2">
      <c r="A184" s="10">
        <v>2007</v>
      </c>
      <c r="B184">
        <v>311</v>
      </c>
      <c r="C184" t="s">
        <v>878</v>
      </c>
      <c r="D184" s="10" t="str">
        <f t="shared" si="14"/>
        <v>2007311</v>
      </c>
      <c r="E184">
        <v>17078.13</v>
      </c>
      <c r="F184" s="10">
        <f t="shared" si="15"/>
        <v>2.606907372720034</v>
      </c>
      <c r="I184" s="12" t="str">
        <f t="shared" si="16"/>
        <v>1997314</v>
      </c>
      <c r="J184" s="10">
        <v>314</v>
      </c>
      <c r="K184" s="10">
        <v>1997</v>
      </c>
      <c r="L184" s="10">
        <f t="shared" si="17"/>
        <v>8.0524050876753239E-2</v>
      </c>
      <c r="M184" s="10">
        <f t="shared" si="18"/>
        <v>0</v>
      </c>
      <c r="N184" s="10">
        <f t="shared" si="19"/>
        <v>0</v>
      </c>
      <c r="O184" s="10">
        <f t="shared" si="20"/>
        <v>0</v>
      </c>
    </row>
    <row r="185" spans="1:15" x14ac:dyDescent="0.2">
      <c r="A185" s="10">
        <v>2008</v>
      </c>
      <c r="B185">
        <v>311</v>
      </c>
      <c r="C185" t="s">
        <v>878</v>
      </c>
      <c r="D185" s="10" t="str">
        <f t="shared" si="14"/>
        <v>2008311</v>
      </c>
      <c r="E185">
        <v>17582.400000000001</v>
      </c>
      <c r="F185" s="10">
        <f t="shared" si="15"/>
        <v>2.683882145768461</v>
      </c>
      <c r="I185" s="12" t="str">
        <f t="shared" si="16"/>
        <v>1998314</v>
      </c>
      <c r="J185" s="10">
        <v>314</v>
      </c>
      <c r="K185" s="10">
        <v>1998</v>
      </c>
      <c r="L185" s="10">
        <f t="shared" si="17"/>
        <v>9.3247915071253906E-2</v>
      </c>
      <c r="M185" s="10">
        <f t="shared" si="18"/>
        <v>0</v>
      </c>
      <c r="N185" s="10">
        <f t="shared" si="19"/>
        <v>0</v>
      </c>
      <c r="O185" s="10">
        <f t="shared" si="20"/>
        <v>0</v>
      </c>
    </row>
    <row r="186" spans="1:15" x14ac:dyDescent="0.2">
      <c r="A186" s="10">
        <v>2009</v>
      </c>
      <c r="B186">
        <v>311</v>
      </c>
      <c r="C186" t="s">
        <v>878</v>
      </c>
      <c r="D186" s="10" t="str">
        <f t="shared" si="14"/>
        <v>2009311</v>
      </c>
      <c r="E186">
        <v>17770.11</v>
      </c>
      <c r="F186" s="10">
        <f t="shared" si="15"/>
        <v>2.7125353169841193</v>
      </c>
      <c r="I186" s="12" t="str">
        <f t="shared" si="16"/>
        <v>1999314</v>
      </c>
      <c r="J186" s="10">
        <v>314</v>
      </c>
      <c r="K186" s="10">
        <v>1999</v>
      </c>
      <c r="L186" s="10">
        <f t="shared" si="17"/>
        <v>9.8194513923010707E-2</v>
      </c>
      <c r="M186" s="10">
        <f t="shared" si="18"/>
        <v>0</v>
      </c>
      <c r="N186" s="10">
        <f t="shared" si="19"/>
        <v>0</v>
      </c>
      <c r="O186" s="10">
        <f t="shared" si="20"/>
        <v>0</v>
      </c>
    </row>
    <row r="187" spans="1:15" x14ac:dyDescent="0.2">
      <c r="A187" s="10">
        <v>2010</v>
      </c>
      <c r="B187">
        <v>311</v>
      </c>
      <c r="C187" t="s">
        <v>878</v>
      </c>
      <c r="D187" s="10" t="str">
        <f t="shared" si="14"/>
        <v>2010311</v>
      </c>
      <c r="E187">
        <v>18045.77</v>
      </c>
      <c r="F187" s="10">
        <f t="shared" si="15"/>
        <v>2.7546136994747084</v>
      </c>
      <c r="I187" s="12" t="str">
        <f t="shared" si="16"/>
        <v>2000314</v>
      </c>
      <c r="J187" s="10">
        <v>314</v>
      </c>
      <c r="K187" s="10">
        <v>2000</v>
      </c>
      <c r="L187" s="10">
        <f t="shared" si="17"/>
        <v>9.6168581614176116E-2</v>
      </c>
      <c r="M187" s="10">
        <f t="shared" si="18"/>
        <v>0</v>
      </c>
      <c r="N187" s="10">
        <f t="shared" si="19"/>
        <v>0</v>
      </c>
      <c r="O187" s="10">
        <f t="shared" si="20"/>
        <v>0</v>
      </c>
    </row>
    <row r="188" spans="1:15" x14ac:dyDescent="0.2">
      <c r="A188" s="10">
        <v>1997</v>
      </c>
      <c r="B188">
        <v>312</v>
      </c>
      <c r="C188" t="s">
        <v>879</v>
      </c>
      <c r="D188" s="10" t="str">
        <f t="shared" si="14"/>
        <v>1997312</v>
      </c>
      <c r="E188">
        <v>538.56060000000002</v>
      </c>
      <c r="F188" s="10">
        <f t="shared" si="15"/>
        <v>8.2209094250747891E-2</v>
      </c>
      <c r="I188" s="12" t="str">
        <f t="shared" si="16"/>
        <v>2001314</v>
      </c>
      <c r="J188" s="10">
        <v>314</v>
      </c>
      <c r="K188" s="10">
        <v>2001</v>
      </c>
      <c r="L188" s="10">
        <f t="shared" si="17"/>
        <v>0.10080790416921394</v>
      </c>
      <c r="M188" s="10">
        <f t="shared" si="18"/>
        <v>0</v>
      </c>
      <c r="N188" s="10">
        <f t="shared" si="19"/>
        <v>0</v>
      </c>
      <c r="O188" s="10">
        <f t="shared" si="20"/>
        <v>0</v>
      </c>
    </row>
    <row r="189" spans="1:15" x14ac:dyDescent="0.2">
      <c r="A189" s="10">
        <v>1998</v>
      </c>
      <c r="B189">
        <v>312</v>
      </c>
      <c r="C189" t="s">
        <v>879</v>
      </c>
      <c r="D189" s="10" t="str">
        <f t="shared" si="14"/>
        <v>1998312</v>
      </c>
      <c r="E189">
        <v>542.77359999999999</v>
      </c>
      <c r="F189" s="10">
        <f t="shared" si="15"/>
        <v>8.2852191636777234E-2</v>
      </c>
      <c r="I189" s="12" t="str">
        <f t="shared" si="16"/>
        <v>2002314</v>
      </c>
      <c r="J189" s="10">
        <v>314</v>
      </c>
      <c r="K189" s="10">
        <v>2002</v>
      </c>
      <c r="L189" s="10">
        <f t="shared" si="17"/>
        <v>0.10510068988927339</v>
      </c>
      <c r="M189" s="10">
        <f t="shared" si="18"/>
        <v>0</v>
      </c>
      <c r="N189" s="10">
        <f t="shared" si="19"/>
        <v>0</v>
      </c>
      <c r="O189" s="10">
        <f t="shared" si="20"/>
        <v>0</v>
      </c>
    </row>
    <row r="190" spans="1:15" x14ac:dyDescent="0.2">
      <c r="A190" s="10">
        <v>1999</v>
      </c>
      <c r="B190">
        <v>312</v>
      </c>
      <c r="C190" t="s">
        <v>879</v>
      </c>
      <c r="D190" s="10" t="str">
        <f t="shared" si="14"/>
        <v>1999312</v>
      </c>
      <c r="E190">
        <v>556.29020000000003</v>
      </c>
      <c r="F190" s="10">
        <f t="shared" si="15"/>
        <v>8.4915445880310206E-2</v>
      </c>
      <c r="I190" s="12" t="str">
        <f t="shared" si="16"/>
        <v>2003314</v>
      </c>
      <c r="J190" s="10">
        <v>314</v>
      </c>
      <c r="K190" s="10">
        <v>2003</v>
      </c>
      <c r="L190" s="10">
        <f t="shared" si="17"/>
        <v>0.10573348367369891</v>
      </c>
      <c r="M190" s="10">
        <f t="shared" si="18"/>
        <v>0</v>
      </c>
      <c r="N190" s="10">
        <f t="shared" si="19"/>
        <v>0</v>
      </c>
      <c r="O190" s="10">
        <f t="shared" si="20"/>
        <v>0</v>
      </c>
    </row>
    <row r="191" spans="1:15" x14ac:dyDescent="0.2">
      <c r="A191" s="10">
        <v>2000</v>
      </c>
      <c r="B191">
        <v>312</v>
      </c>
      <c r="C191" t="s">
        <v>879</v>
      </c>
      <c r="D191" s="10" t="str">
        <f t="shared" si="14"/>
        <v>2000312</v>
      </c>
      <c r="E191">
        <v>495.90649999999999</v>
      </c>
      <c r="F191" s="10">
        <f t="shared" si="15"/>
        <v>7.5698118648223622E-2</v>
      </c>
      <c r="I191" s="12" t="str">
        <f t="shared" si="16"/>
        <v>2004314</v>
      </c>
      <c r="J191" s="10">
        <v>314</v>
      </c>
      <c r="K191" s="10">
        <v>2004</v>
      </c>
      <c r="L191" s="10">
        <f t="shared" si="17"/>
        <v>0.12573075946021811</v>
      </c>
      <c r="M191" s="10">
        <f t="shared" si="18"/>
        <v>0</v>
      </c>
      <c r="N191" s="10">
        <f t="shared" si="19"/>
        <v>0</v>
      </c>
      <c r="O191" s="10">
        <f t="shared" si="20"/>
        <v>0</v>
      </c>
    </row>
    <row r="192" spans="1:15" x14ac:dyDescent="0.2">
      <c r="A192" s="10">
        <v>2001</v>
      </c>
      <c r="B192">
        <v>312</v>
      </c>
      <c r="C192" t="s">
        <v>879</v>
      </c>
      <c r="D192" s="10" t="str">
        <f t="shared" si="14"/>
        <v>2001312</v>
      </c>
      <c r="E192">
        <v>505.0496</v>
      </c>
      <c r="F192" s="10">
        <f t="shared" si="15"/>
        <v>7.7093775830802555E-2</v>
      </c>
      <c r="I192" s="12" t="str">
        <f t="shared" si="16"/>
        <v>2005314</v>
      </c>
      <c r="J192" s="10">
        <v>314</v>
      </c>
      <c r="K192" s="10">
        <v>2005</v>
      </c>
      <c r="L192" s="10">
        <f t="shared" si="17"/>
        <v>0.12589665507833744</v>
      </c>
      <c r="M192" s="10">
        <f t="shared" si="18"/>
        <v>0</v>
      </c>
      <c r="N192" s="10">
        <f t="shared" si="19"/>
        <v>0</v>
      </c>
      <c r="O192" s="10">
        <f t="shared" si="20"/>
        <v>0</v>
      </c>
    </row>
    <row r="193" spans="1:15" x14ac:dyDescent="0.2">
      <c r="A193" s="10">
        <v>2002</v>
      </c>
      <c r="B193">
        <v>312</v>
      </c>
      <c r="C193" t="s">
        <v>879</v>
      </c>
      <c r="D193" s="10" t="str">
        <f t="shared" si="14"/>
        <v>2002312</v>
      </c>
      <c r="E193">
        <v>518.54280000000006</v>
      </c>
      <c r="F193" s="10">
        <f t="shared" si="15"/>
        <v>7.9153458159112858E-2</v>
      </c>
      <c r="I193" s="12" t="str">
        <f t="shared" si="16"/>
        <v>2006314</v>
      </c>
      <c r="J193" s="10">
        <v>314</v>
      </c>
      <c r="K193" s="10">
        <v>2006</v>
      </c>
      <c r="L193" s="10">
        <f t="shared" si="17"/>
        <v>0.10588432840117913</v>
      </c>
      <c r="M193" s="10">
        <f t="shared" si="18"/>
        <v>0</v>
      </c>
      <c r="N193" s="10">
        <f t="shared" si="19"/>
        <v>0</v>
      </c>
      <c r="O193" s="10">
        <f t="shared" si="20"/>
        <v>0</v>
      </c>
    </row>
    <row r="194" spans="1:15" x14ac:dyDescent="0.2">
      <c r="A194" s="10">
        <v>2003</v>
      </c>
      <c r="B194">
        <v>312</v>
      </c>
      <c r="C194" t="s">
        <v>879</v>
      </c>
      <c r="D194" s="10" t="str">
        <f t="shared" si="14"/>
        <v>2003312</v>
      </c>
      <c r="E194">
        <v>540.8818</v>
      </c>
      <c r="F194" s="10">
        <f t="shared" si="15"/>
        <v>8.2563416029160258E-2</v>
      </c>
      <c r="I194" s="12" t="str">
        <f t="shared" si="16"/>
        <v>2007314</v>
      </c>
      <c r="J194" s="10">
        <v>314</v>
      </c>
      <c r="K194" s="10">
        <v>2007</v>
      </c>
      <c r="L194" s="10">
        <f t="shared" si="17"/>
        <v>0.10602651810331214</v>
      </c>
      <c r="M194" s="10">
        <f t="shared" si="18"/>
        <v>0</v>
      </c>
      <c r="N194" s="10">
        <f t="shared" si="19"/>
        <v>0</v>
      </c>
      <c r="O194" s="10">
        <f t="shared" si="20"/>
        <v>0</v>
      </c>
    </row>
    <row r="195" spans="1:15" x14ac:dyDescent="0.2">
      <c r="A195" s="10">
        <v>2004</v>
      </c>
      <c r="B195">
        <v>312</v>
      </c>
      <c r="C195" t="s">
        <v>879</v>
      </c>
      <c r="D195" s="10" t="str">
        <f t="shared" si="14"/>
        <v>2004312</v>
      </c>
      <c r="E195">
        <v>539.12220000000002</v>
      </c>
      <c r="F195" s="10">
        <f t="shared" si="15"/>
        <v>8.2294820216091844E-2</v>
      </c>
      <c r="I195" s="12" t="str">
        <f t="shared" si="16"/>
        <v>2008314</v>
      </c>
      <c r="J195" s="10">
        <v>314</v>
      </c>
      <c r="K195" s="10">
        <v>2008</v>
      </c>
      <c r="L195" s="10">
        <f t="shared" si="17"/>
        <v>0.1054913261391162</v>
      </c>
      <c r="M195" s="10">
        <f t="shared" si="18"/>
        <v>0</v>
      </c>
      <c r="N195" s="10">
        <f t="shared" si="19"/>
        <v>0</v>
      </c>
      <c r="O195" s="10">
        <f t="shared" si="20"/>
        <v>0</v>
      </c>
    </row>
    <row r="196" spans="1:15" x14ac:dyDescent="0.2">
      <c r="A196" s="10">
        <v>2005</v>
      </c>
      <c r="B196">
        <v>312</v>
      </c>
      <c r="C196" t="s">
        <v>879</v>
      </c>
      <c r="D196" s="10" t="str">
        <f t="shared" si="14"/>
        <v>2005312</v>
      </c>
      <c r="E196">
        <v>560.39520000000005</v>
      </c>
      <c r="F196" s="10">
        <f t="shared" si="15"/>
        <v>8.5542057503773417E-2</v>
      </c>
      <c r="I196" s="12" t="str">
        <f t="shared" si="16"/>
        <v>2009314</v>
      </c>
      <c r="J196" s="10">
        <v>314</v>
      </c>
      <c r="K196" s="10">
        <v>2009</v>
      </c>
      <c r="L196" s="10">
        <f t="shared" si="17"/>
        <v>0.10612094488778823</v>
      </c>
      <c r="M196" s="10">
        <f t="shared" si="18"/>
        <v>0</v>
      </c>
      <c r="N196" s="10">
        <f t="shared" si="19"/>
        <v>0</v>
      </c>
      <c r="O196" s="10">
        <f t="shared" si="20"/>
        <v>0</v>
      </c>
    </row>
    <row r="197" spans="1:15" x14ac:dyDescent="0.2">
      <c r="A197" s="10">
        <v>2006</v>
      </c>
      <c r="B197">
        <v>312</v>
      </c>
      <c r="C197" t="s">
        <v>879</v>
      </c>
      <c r="D197" s="10" t="str">
        <f t="shared" si="14"/>
        <v>2006312</v>
      </c>
      <c r="E197">
        <v>563.2731</v>
      </c>
      <c r="F197" s="10">
        <f t="shared" si="15"/>
        <v>8.5981357282376283E-2</v>
      </c>
      <c r="I197" s="12" t="str">
        <f t="shared" si="16"/>
        <v>2010314</v>
      </c>
      <c r="J197" s="10">
        <v>314</v>
      </c>
      <c r="K197" s="10">
        <v>2010</v>
      </c>
      <c r="L197" s="10">
        <f t="shared" si="17"/>
        <v>0.10739521801117642</v>
      </c>
      <c r="M197" s="10">
        <f t="shared" si="18"/>
        <v>0</v>
      </c>
      <c r="N197" s="10">
        <f t="shared" si="19"/>
        <v>0</v>
      </c>
      <c r="O197" s="10">
        <f t="shared" si="20"/>
        <v>0</v>
      </c>
    </row>
    <row r="198" spans="1:15" x14ac:dyDescent="0.2">
      <c r="A198" s="10">
        <v>2007</v>
      </c>
      <c r="B198">
        <v>312</v>
      </c>
      <c r="C198" t="s">
        <v>879</v>
      </c>
      <c r="D198" s="10" t="str">
        <f t="shared" si="14"/>
        <v>2007312</v>
      </c>
      <c r="E198">
        <v>568.51710000000003</v>
      </c>
      <c r="F198" s="10">
        <f t="shared" si="15"/>
        <v>8.6781832642532447E-2</v>
      </c>
      <c r="I198" s="12" t="str">
        <f t="shared" si="16"/>
        <v>1987315</v>
      </c>
      <c r="J198" s="10">
        <v>315</v>
      </c>
      <c r="K198" s="10">
        <v>1987</v>
      </c>
      <c r="L198" s="10" t="str">
        <f t="shared" si="17"/>
        <v/>
      </c>
      <c r="M198" s="10" t="str">
        <f t="shared" si="18"/>
        <v/>
      </c>
      <c r="N198" s="10" t="str">
        <f t="shared" si="19"/>
        <v/>
      </c>
      <c r="O198" s="10" t="str">
        <f t="shared" si="20"/>
        <v/>
      </c>
    </row>
    <row r="199" spans="1:15" x14ac:dyDescent="0.2">
      <c r="A199" s="10">
        <v>2008</v>
      </c>
      <c r="B199">
        <v>312</v>
      </c>
      <c r="C199" t="s">
        <v>879</v>
      </c>
      <c r="D199" s="10" t="str">
        <f t="shared" ref="D199:D262" si="21">A199&amp;B199</f>
        <v>2008312</v>
      </c>
      <c r="E199">
        <v>578.66869999999994</v>
      </c>
      <c r="F199" s="10">
        <f t="shared" ref="F199:F262" si="22">E199/E$3</f>
        <v>8.8331433265370227E-2</v>
      </c>
      <c r="I199" s="12" t="str">
        <f t="shared" ref="I199:I262" si="23">K199&amp;J199</f>
        <v>1988315</v>
      </c>
      <c r="J199" s="10">
        <v>315</v>
      </c>
      <c r="K199" s="10">
        <v>1988</v>
      </c>
      <c r="L199" s="10" t="str">
        <f t="shared" ref="L199:L262" si="24">IFERROR(VLOOKUP(K199&amp;J199,D$6:F$1349,3,FALSE),"")</f>
        <v/>
      </c>
      <c r="M199" s="10" t="str">
        <f t="shared" ref="M199:M262" si="25">IF(L199="","",IF(L199&gt;VLOOKUP(K199,Q$6:R$19,2,FALSE),1,0))</f>
        <v/>
      </c>
      <c r="N199" s="10" t="str">
        <f t="shared" ref="N199:N262" si="26">IF(L199="","",IF(L199&lt;VLOOKUP(K199,Q$6:S$19,3,FALSE),1,0))</f>
        <v/>
      </c>
      <c r="O199" s="10" t="str">
        <f t="shared" ref="O199:O262" si="27">IF(L199="","",IF(L199&gt;VLOOKUP(K199,Q$6:T$19,4,FALSE),1,0))</f>
        <v/>
      </c>
    </row>
    <row r="200" spans="1:15" x14ac:dyDescent="0.2">
      <c r="A200" s="10">
        <v>2009</v>
      </c>
      <c r="B200">
        <v>312</v>
      </c>
      <c r="C200" t="s">
        <v>879</v>
      </c>
      <c r="D200" s="10" t="str">
        <f t="shared" si="21"/>
        <v>2009312</v>
      </c>
      <c r="E200">
        <v>594.30160000000001</v>
      </c>
      <c r="F200" s="10">
        <f t="shared" si="22"/>
        <v>9.071773213222481E-2</v>
      </c>
      <c r="I200" s="12" t="str">
        <f t="shared" si="23"/>
        <v>1989315</v>
      </c>
      <c r="J200" s="10">
        <v>315</v>
      </c>
      <c r="K200" s="10">
        <v>1989</v>
      </c>
      <c r="L200" s="10" t="str">
        <f t="shared" si="24"/>
        <v/>
      </c>
      <c r="M200" s="10" t="str">
        <f t="shared" si="25"/>
        <v/>
      </c>
      <c r="N200" s="10" t="str">
        <f t="shared" si="26"/>
        <v/>
      </c>
      <c r="O200" s="10" t="str">
        <f t="shared" si="27"/>
        <v/>
      </c>
    </row>
    <row r="201" spans="1:15" x14ac:dyDescent="0.2">
      <c r="A201" s="10">
        <v>2010</v>
      </c>
      <c r="B201">
        <v>312</v>
      </c>
      <c r="C201" t="s">
        <v>879</v>
      </c>
      <c r="D201" s="10" t="str">
        <f t="shared" si="21"/>
        <v>2010312</v>
      </c>
      <c r="E201">
        <v>610.89</v>
      </c>
      <c r="F201" s="10">
        <f t="shared" si="22"/>
        <v>9.3249884204004846E-2</v>
      </c>
      <c r="I201" s="12" t="str">
        <f t="shared" si="23"/>
        <v>1990315</v>
      </c>
      <c r="J201" s="10">
        <v>315</v>
      </c>
      <c r="K201" s="10">
        <v>1990</v>
      </c>
      <c r="L201" s="10" t="str">
        <f t="shared" si="24"/>
        <v/>
      </c>
      <c r="M201" s="10" t="str">
        <f t="shared" si="25"/>
        <v/>
      </c>
      <c r="N201" s="10" t="str">
        <f t="shared" si="26"/>
        <v/>
      </c>
      <c r="O201" s="10" t="str">
        <f t="shared" si="27"/>
        <v/>
      </c>
    </row>
    <row r="202" spans="1:15" x14ac:dyDescent="0.2">
      <c r="A202" s="10">
        <v>1997</v>
      </c>
      <c r="B202">
        <v>313</v>
      </c>
      <c r="C202" t="s">
        <v>880</v>
      </c>
      <c r="D202" s="10" t="str">
        <f t="shared" si="21"/>
        <v>1997313</v>
      </c>
      <c r="E202">
        <v>1007.407</v>
      </c>
      <c r="F202" s="10">
        <f t="shared" si="22"/>
        <v>0.15377659823585901</v>
      </c>
      <c r="I202" s="12" t="str">
        <f t="shared" si="23"/>
        <v>1991315</v>
      </c>
      <c r="J202" s="10">
        <v>315</v>
      </c>
      <c r="K202" s="10">
        <v>1991</v>
      </c>
      <c r="L202" s="10" t="str">
        <f t="shared" si="24"/>
        <v/>
      </c>
      <c r="M202" s="10" t="str">
        <f t="shared" si="25"/>
        <v/>
      </c>
      <c r="N202" s="10" t="str">
        <f t="shared" si="26"/>
        <v/>
      </c>
      <c r="O202" s="10" t="str">
        <f t="shared" si="27"/>
        <v/>
      </c>
    </row>
    <row r="203" spans="1:15" x14ac:dyDescent="0.2">
      <c r="A203" s="10">
        <v>1998</v>
      </c>
      <c r="B203">
        <v>313</v>
      </c>
      <c r="C203" t="s">
        <v>880</v>
      </c>
      <c r="D203" s="10" t="str">
        <f t="shared" si="21"/>
        <v>1998313</v>
      </c>
      <c r="E203">
        <v>1102.4369999999999</v>
      </c>
      <c r="F203" s="10">
        <f t="shared" si="22"/>
        <v>0.16828254283457003</v>
      </c>
      <c r="I203" s="12" t="str">
        <f t="shared" si="23"/>
        <v>1992315</v>
      </c>
      <c r="J203" s="10">
        <v>315</v>
      </c>
      <c r="K203" s="10">
        <v>1992</v>
      </c>
      <c r="L203" s="10" t="str">
        <f t="shared" si="24"/>
        <v/>
      </c>
      <c r="M203" s="10" t="str">
        <f t="shared" si="25"/>
        <v/>
      </c>
      <c r="N203" s="10" t="str">
        <f t="shared" si="26"/>
        <v/>
      </c>
      <c r="O203" s="10" t="str">
        <f t="shared" si="27"/>
        <v/>
      </c>
    </row>
    <row r="204" spans="1:15" x14ac:dyDescent="0.2">
      <c r="A204" s="10">
        <v>1999</v>
      </c>
      <c r="B204">
        <v>313</v>
      </c>
      <c r="C204" t="s">
        <v>880</v>
      </c>
      <c r="D204" s="10" t="str">
        <f t="shared" si="21"/>
        <v>1999313</v>
      </c>
      <c r="E204">
        <v>1131.5309999999999</v>
      </c>
      <c r="F204" s="10">
        <f t="shared" si="22"/>
        <v>0.17272362409474998</v>
      </c>
      <c r="I204" s="12" t="str">
        <f t="shared" si="23"/>
        <v>1993315</v>
      </c>
      <c r="J204" s="10">
        <v>315</v>
      </c>
      <c r="K204" s="10">
        <v>1993</v>
      </c>
      <c r="L204" s="10" t="str">
        <f t="shared" si="24"/>
        <v/>
      </c>
      <c r="M204" s="10" t="str">
        <f t="shared" si="25"/>
        <v/>
      </c>
      <c r="N204" s="10" t="str">
        <f t="shared" si="26"/>
        <v/>
      </c>
      <c r="O204" s="10" t="str">
        <f t="shared" si="27"/>
        <v/>
      </c>
    </row>
    <row r="205" spans="1:15" x14ac:dyDescent="0.2">
      <c r="A205" s="10">
        <v>2000</v>
      </c>
      <c r="B205">
        <v>313</v>
      </c>
      <c r="C205" t="s">
        <v>880</v>
      </c>
      <c r="D205" s="10" t="str">
        <f t="shared" si="21"/>
        <v>2000313</v>
      </c>
      <c r="E205">
        <v>1118.5039999999999</v>
      </c>
      <c r="F205" s="10">
        <f t="shared" si="22"/>
        <v>0.17073510530818353</v>
      </c>
      <c r="I205" s="12" t="str">
        <f t="shared" si="23"/>
        <v>1994315</v>
      </c>
      <c r="J205" s="10">
        <v>315</v>
      </c>
      <c r="K205" s="10">
        <v>1994</v>
      </c>
      <c r="L205" s="10" t="str">
        <f t="shared" si="24"/>
        <v/>
      </c>
      <c r="M205" s="10" t="str">
        <f t="shared" si="25"/>
        <v/>
      </c>
      <c r="N205" s="10" t="str">
        <f t="shared" si="26"/>
        <v/>
      </c>
      <c r="O205" s="10" t="str">
        <f t="shared" si="27"/>
        <v/>
      </c>
    </row>
    <row r="206" spans="1:15" x14ac:dyDescent="0.2">
      <c r="A206" s="10">
        <v>2001</v>
      </c>
      <c r="B206">
        <v>313</v>
      </c>
      <c r="C206" t="s">
        <v>880</v>
      </c>
      <c r="D206" s="10" t="str">
        <f t="shared" si="21"/>
        <v>2001313</v>
      </c>
      <c r="E206">
        <v>1178.8869999999999</v>
      </c>
      <c r="F206" s="10">
        <f t="shared" si="22"/>
        <v>0.17995232568810532</v>
      </c>
      <c r="I206" s="12" t="str">
        <f t="shared" si="23"/>
        <v>1995315</v>
      </c>
      <c r="J206" s="10">
        <v>315</v>
      </c>
      <c r="K206" s="10">
        <v>1995</v>
      </c>
      <c r="L206" s="10" t="str">
        <f t="shared" si="24"/>
        <v/>
      </c>
      <c r="M206" s="10" t="str">
        <f t="shared" si="25"/>
        <v/>
      </c>
      <c r="N206" s="10" t="str">
        <f t="shared" si="26"/>
        <v/>
      </c>
      <c r="O206" s="10" t="str">
        <f t="shared" si="27"/>
        <v/>
      </c>
    </row>
    <row r="207" spans="1:15" x14ac:dyDescent="0.2">
      <c r="A207" s="10">
        <v>2002</v>
      </c>
      <c r="B207">
        <v>313</v>
      </c>
      <c r="C207" t="s">
        <v>880</v>
      </c>
      <c r="D207" s="10" t="str">
        <f t="shared" si="21"/>
        <v>2002313</v>
      </c>
      <c r="E207">
        <v>1209.4010000000001</v>
      </c>
      <c r="F207" s="10">
        <f t="shared" si="22"/>
        <v>0.18461016419684015</v>
      </c>
      <c r="I207" s="12" t="str">
        <f t="shared" si="23"/>
        <v>1996315</v>
      </c>
      <c r="J207" s="10">
        <v>315</v>
      </c>
      <c r="K207" s="10">
        <v>1996</v>
      </c>
      <c r="L207" s="10" t="str">
        <f t="shared" si="24"/>
        <v/>
      </c>
      <c r="M207" s="10" t="str">
        <f t="shared" si="25"/>
        <v/>
      </c>
      <c r="N207" s="10" t="str">
        <f t="shared" si="26"/>
        <v/>
      </c>
      <c r="O207" s="10" t="str">
        <f t="shared" si="27"/>
        <v/>
      </c>
    </row>
    <row r="208" spans="1:15" x14ac:dyDescent="0.2">
      <c r="A208" s="10">
        <v>2003</v>
      </c>
      <c r="B208">
        <v>313</v>
      </c>
      <c r="C208" t="s">
        <v>880</v>
      </c>
      <c r="D208" s="10" t="str">
        <f t="shared" si="21"/>
        <v>2003313</v>
      </c>
      <c r="E208">
        <v>1233.547</v>
      </c>
      <c r="F208" s="10">
        <f t="shared" si="22"/>
        <v>0.18829595329797111</v>
      </c>
      <c r="I208" s="12" t="str">
        <f t="shared" si="23"/>
        <v>1997315</v>
      </c>
      <c r="J208" s="10">
        <v>315</v>
      </c>
      <c r="K208" s="10">
        <v>1997</v>
      </c>
      <c r="L208" s="10">
        <f t="shared" si="24"/>
        <v>4.8532756974969601E-2</v>
      </c>
      <c r="M208" s="10">
        <f t="shared" si="25"/>
        <v>0</v>
      </c>
      <c r="N208" s="10">
        <f t="shared" si="26"/>
        <v>0</v>
      </c>
      <c r="O208" s="10">
        <f t="shared" si="27"/>
        <v>0</v>
      </c>
    </row>
    <row r="209" spans="1:15" x14ac:dyDescent="0.2">
      <c r="A209" s="10">
        <v>2004</v>
      </c>
      <c r="B209">
        <v>313</v>
      </c>
      <c r="C209" t="s">
        <v>880</v>
      </c>
      <c r="D209" s="10" t="str">
        <f t="shared" si="21"/>
        <v>2004313</v>
      </c>
      <c r="E209">
        <v>1373.298</v>
      </c>
      <c r="F209" s="10">
        <f t="shared" si="22"/>
        <v>0.2096283774126135</v>
      </c>
      <c r="I209" s="12" t="str">
        <f t="shared" si="23"/>
        <v>1998315</v>
      </c>
      <c r="J209" s="10">
        <v>315</v>
      </c>
      <c r="K209" s="10">
        <v>1998</v>
      </c>
      <c r="L209" s="10">
        <f t="shared" si="24"/>
        <v>4.6391760149261281E-2</v>
      </c>
      <c r="M209" s="10">
        <f t="shared" si="25"/>
        <v>0</v>
      </c>
      <c r="N209" s="10">
        <f t="shared" si="26"/>
        <v>0</v>
      </c>
      <c r="O209" s="10">
        <f t="shared" si="27"/>
        <v>0</v>
      </c>
    </row>
    <row r="210" spans="1:15" x14ac:dyDescent="0.2">
      <c r="A210" s="10">
        <v>2005</v>
      </c>
      <c r="B210">
        <v>313</v>
      </c>
      <c r="C210" t="s">
        <v>880</v>
      </c>
      <c r="D210" s="10" t="str">
        <f t="shared" si="21"/>
        <v>2005313</v>
      </c>
      <c r="E210">
        <v>1391.4290000000001</v>
      </c>
      <c r="F210" s="10">
        <f t="shared" si="22"/>
        <v>0.21239600112637999</v>
      </c>
      <c r="I210" s="12" t="str">
        <f t="shared" si="23"/>
        <v>1999315</v>
      </c>
      <c r="J210" s="10">
        <v>315</v>
      </c>
      <c r="K210" s="10">
        <v>1999</v>
      </c>
      <c r="L210" s="10">
        <f t="shared" si="24"/>
        <v>4.7353185398766928E-2</v>
      </c>
      <c r="M210" s="10">
        <f t="shared" si="25"/>
        <v>0</v>
      </c>
      <c r="N210" s="10">
        <f t="shared" si="26"/>
        <v>1</v>
      </c>
      <c r="O210" s="10">
        <f t="shared" si="27"/>
        <v>0</v>
      </c>
    </row>
    <row r="211" spans="1:15" x14ac:dyDescent="0.2">
      <c r="A211" s="10">
        <v>2006</v>
      </c>
      <c r="B211">
        <v>313</v>
      </c>
      <c r="C211" t="s">
        <v>880</v>
      </c>
      <c r="D211" s="10" t="str">
        <f t="shared" si="21"/>
        <v>2006313</v>
      </c>
      <c r="E211">
        <v>1259.971</v>
      </c>
      <c r="F211" s="10">
        <f t="shared" si="22"/>
        <v>0.192329469872488</v>
      </c>
      <c r="I211" s="12" t="str">
        <f t="shared" si="23"/>
        <v>2000315</v>
      </c>
      <c r="J211" s="10">
        <v>315</v>
      </c>
      <c r="K211" s="10">
        <v>2000</v>
      </c>
      <c r="L211" s="10">
        <f t="shared" si="24"/>
        <v>4.6163646042049727E-2</v>
      </c>
      <c r="M211" s="10">
        <f t="shared" si="25"/>
        <v>0</v>
      </c>
      <c r="N211" s="10">
        <f t="shared" si="26"/>
        <v>0</v>
      </c>
      <c r="O211" s="10">
        <f t="shared" si="27"/>
        <v>0</v>
      </c>
    </row>
    <row r="212" spans="1:15" x14ac:dyDescent="0.2">
      <c r="A212" s="10">
        <v>2007</v>
      </c>
      <c r="B212">
        <v>313</v>
      </c>
      <c r="C212" t="s">
        <v>880</v>
      </c>
      <c r="D212" s="10" t="str">
        <f t="shared" si="21"/>
        <v>2007313</v>
      </c>
      <c r="E212">
        <v>1284.8109999999999</v>
      </c>
      <c r="F212" s="10">
        <f t="shared" si="22"/>
        <v>0.19612119526270141</v>
      </c>
      <c r="I212" s="12" t="str">
        <f t="shared" si="23"/>
        <v>2001315</v>
      </c>
      <c r="J212" s="10">
        <v>315</v>
      </c>
      <c r="K212" s="10">
        <v>2001</v>
      </c>
      <c r="L212" s="10">
        <f t="shared" si="24"/>
        <v>5.2298654670496061E-2</v>
      </c>
      <c r="M212" s="10">
        <f t="shared" si="25"/>
        <v>0</v>
      </c>
      <c r="N212" s="10">
        <f t="shared" si="26"/>
        <v>0</v>
      </c>
      <c r="O212" s="10">
        <f t="shared" si="27"/>
        <v>0</v>
      </c>
    </row>
    <row r="213" spans="1:15" x14ac:dyDescent="0.2">
      <c r="A213" s="10">
        <v>2008</v>
      </c>
      <c r="B213">
        <v>313</v>
      </c>
      <c r="C213" t="s">
        <v>880</v>
      </c>
      <c r="D213" s="10" t="str">
        <f t="shared" si="21"/>
        <v>2008313</v>
      </c>
      <c r="E213">
        <v>1305.087</v>
      </c>
      <c r="F213" s="10">
        <f t="shared" si="22"/>
        <v>0.19921624453854553</v>
      </c>
      <c r="I213" s="12" t="str">
        <f t="shared" si="23"/>
        <v>2002315</v>
      </c>
      <c r="J213" s="10">
        <v>315</v>
      </c>
      <c r="K213" s="10">
        <v>2002</v>
      </c>
      <c r="L213" s="10">
        <f t="shared" si="24"/>
        <v>5.2115571118442033E-2</v>
      </c>
      <c r="M213" s="10">
        <f t="shared" si="25"/>
        <v>0</v>
      </c>
      <c r="N213" s="10">
        <f t="shared" si="26"/>
        <v>0</v>
      </c>
      <c r="O213" s="10">
        <f t="shared" si="27"/>
        <v>0</v>
      </c>
    </row>
    <row r="214" spans="1:15" x14ac:dyDescent="0.2">
      <c r="A214" s="10">
        <v>2009</v>
      </c>
      <c r="B214">
        <v>313</v>
      </c>
      <c r="C214" t="s">
        <v>880</v>
      </c>
      <c r="D214" s="10" t="str">
        <f t="shared" si="21"/>
        <v>2009313</v>
      </c>
      <c r="E214">
        <v>1340.9970000000001</v>
      </c>
      <c r="F214" s="10">
        <f t="shared" si="22"/>
        <v>0.20469776059178887</v>
      </c>
      <c r="I214" s="12" t="str">
        <f t="shared" si="23"/>
        <v>2003315</v>
      </c>
      <c r="J214" s="10">
        <v>315</v>
      </c>
      <c r="K214" s="10">
        <v>2003</v>
      </c>
      <c r="L214" s="10">
        <f t="shared" si="24"/>
        <v>5.3741876330997307E-2</v>
      </c>
      <c r="M214" s="10">
        <f t="shared" si="25"/>
        <v>0</v>
      </c>
      <c r="N214" s="10">
        <f t="shared" si="26"/>
        <v>0</v>
      </c>
      <c r="O214" s="10">
        <f t="shared" si="27"/>
        <v>0</v>
      </c>
    </row>
    <row r="215" spans="1:15" x14ac:dyDescent="0.2">
      <c r="A215" s="10">
        <v>2010</v>
      </c>
      <c r="B215">
        <v>313</v>
      </c>
      <c r="C215" t="s">
        <v>880</v>
      </c>
      <c r="D215" s="10" t="str">
        <f t="shared" si="21"/>
        <v>2010313</v>
      </c>
      <c r="E215">
        <v>1348.597</v>
      </c>
      <c r="F215" s="10">
        <f t="shared" si="22"/>
        <v>0.20585786980940649</v>
      </c>
      <c r="I215" s="12" t="str">
        <f t="shared" si="23"/>
        <v>2004315</v>
      </c>
      <c r="J215" s="10">
        <v>315</v>
      </c>
      <c r="K215" s="10">
        <v>2004</v>
      </c>
      <c r="L215" s="10">
        <f t="shared" si="24"/>
        <v>5.5843353120331778E-2</v>
      </c>
      <c r="M215" s="10">
        <f t="shared" si="25"/>
        <v>0</v>
      </c>
      <c r="N215" s="10">
        <f t="shared" si="26"/>
        <v>0</v>
      </c>
      <c r="O215" s="10">
        <f t="shared" si="27"/>
        <v>0</v>
      </c>
    </row>
    <row r="216" spans="1:15" x14ac:dyDescent="0.2">
      <c r="A216" s="10">
        <v>1997</v>
      </c>
      <c r="B216">
        <v>314</v>
      </c>
      <c r="C216" t="s">
        <v>881</v>
      </c>
      <c r="D216" s="10" t="str">
        <f t="shared" si="21"/>
        <v>1997314</v>
      </c>
      <c r="E216">
        <v>527.52170000000001</v>
      </c>
      <c r="F216" s="10">
        <f t="shared" si="22"/>
        <v>8.0524050876753239E-2</v>
      </c>
      <c r="I216" s="12" t="str">
        <f t="shared" si="23"/>
        <v>2005315</v>
      </c>
      <c r="J216" s="10">
        <v>315</v>
      </c>
      <c r="K216" s="10">
        <v>2005</v>
      </c>
      <c r="L216" s="10">
        <f t="shared" si="24"/>
        <v>5.8671500953148971E-2</v>
      </c>
      <c r="M216" s="10">
        <f t="shared" si="25"/>
        <v>0</v>
      </c>
      <c r="N216" s="10">
        <f t="shared" si="26"/>
        <v>0</v>
      </c>
      <c r="O216" s="10">
        <f t="shared" si="27"/>
        <v>0</v>
      </c>
    </row>
    <row r="217" spans="1:15" x14ac:dyDescent="0.2">
      <c r="A217" s="10">
        <v>1998</v>
      </c>
      <c r="B217">
        <v>314</v>
      </c>
      <c r="C217" t="s">
        <v>881</v>
      </c>
      <c r="D217" s="10" t="str">
        <f t="shared" si="21"/>
        <v>1998314</v>
      </c>
      <c r="E217">
        <v>610.87710000000004</v>
      </c>
      <c r="F217" s="10">
        <f t="shared" si="22"/>
        <v>9.3247915071253906E-2</v>
      </c>
      <c r="I217" s="12" t="str">
        <f t="shared" si="23"/>
        <v>2006315</v>
      </c>
      <c r="J217" s="10">
        <v>315</v>
      </c>
      <c r="K217" s="10">
        <v>2006</v>
      </c>
      <c r="L217" s="10">
        <f t="shared" si="24"/>
        <v>6.0766749787736232E-2</v>
      </c>
      <c r="M217" s="10">
        <f t="shared" si="25"/>
        <v>0</v>
      </c>
      <c r="N217" s="10">
        <f t="shared" si="26"/>
        <v>0</v>
      </c>
      <c r="O217" s="10">
        <f t="shared" si="27"/>
        <v>0</v>
      </c>
    </row>
    <row r="218" spans="1:15" x14ac:dyDescent="0.2">
      <c r="A218" s="10">
        <v>1999</v>
      </c>
      <c r="B218">
        <v>314</v>
      </c>
      <c r="C218" t="s">
        <v>881</v>
      </c>
      <c r="D218" s="10" t="str">
        <f t="shared" si="21"/>
        <v>1999314</v>
      </c>
      <c r="E218">
        <v>643.28279999999995</v>
      </c>
      <c r="F218" s="10">
        <f t="shared" si="22"/>
        <v>9.8194513923010707E-2</v>
      </c>
      <c r="I218" s="12" t="str">
        <f t="shared" si="23"/>
        <v>2007315</v>
      </c>
      <c r="J218" s="10">
        <v>315</v>
      </c>
      <c r="K218" s="10">
        <v>2007</v>
      </c>
      <c r="L218" s="10">
        <f t="shared" si="24"/>
        <v>6.6031554386209584E-2</v>
      </c>
      <c r="M218" s="10">
        <f t="shared" si="25"/>
        <v>0</v>
      </c>
      <c r="N218" s="10">
        <f t="shared" si="26"/>
        <v>0</v>
      </c>
      <c r="O218" s="10">
        <f t="shared" si="27"/>
        <v>0</v>
      </c>
    </row>
    <row r="219" spans="1:15" x14ac:dyDescent="0.2">
      <c r="A219" s="10">
        <v>2000</v>
      </c>
      <c r="B219">
        <v>314</v>
      </c>
      <c r="C219" t="s">
        <v>881</v>
      </c>
      <c r="D219" s="10" t="str">
        <f t="shared" si="21"/>
        <v>2000314</v>
      </c>
      <c r="E219">
        <v>630.01070000000004</v>
      </c>
      <c r="F219" s="10">
        <f t="shared" si="22"/>
        <v>9.6168581614176116E-2</v>
      </c>
      <c r="I219" s="12" t="str">
        <f t="shared" si="23"/>
        <v>2008315</v>
      </c>
      <c r="J219" s="10">
        <v>315</v>
      </c>
      <c r="K219" s="10">
        <v>2008</v>
      </c>
      <c r="L219" s="10">
        <f t="shared" si="24"/>
        <v>7.7684622508254197E-2</v>
      </c>
      <c r="M219" s="10">
        <f t="shared" si="25"/>
        <v>0</v>
      </c>
      <c r="N219" s="10">
        <f t="shared" si="26"/>
        <v>0</v>
      </c>
      <c r="O219" s="10">
        <f t="shared" si="27"/>
        <v>0</v>
      </c>
    </row>
    <row r="220" spans="1:15" x14ac:dyDescent="0.2">
      <c r="A220" s="10">
        <v>2001</v>
      </c>
      <c r="B220">
        <v>314</v>
      </c>
      <c r="C220" t="s">
        <v>881</v>
      </c>
      <c r="D220" s="10" t="str">
        <f t="shared" si="21"/>
        <v>2001314</v>
      </c>
      <c r="E220">
        <v>660.40340000000003</v>
      </c>
      <c r="F220" s="10">
        <f t="shared" si="22"/>
        <v>0.10080790416921394</v>
      </c>
      <c r="I220" s="12" t="str">
        <f t="shared" si="23"/>
        <v>2009315</v>
      </c>
      <c r="J220" s="10">
        <v>315</v>
      </c>
      <c r="K220" s="10">
        <v>2009</v>
      </c>
      <c r="L220" s="10">
        <f t="shared" si="24"/>
        <v>8.3041487878983508E-2</v>
      </c>
      <c r="M220" s="10">
        <f t="shared" si="25"/>
        <v>0</v>
      </c>
      <c r="N220" s="10">
        <f t="shared" si="26"/>
        <v>0</v>
      </c>
      <c r="O220" s="10">
        <f t="shared" si="27"/>
        <v>0</v>
      </c>
    </row>
    <row r="221" spans="1:15" x14ac:dyDescent="0.2">
      <c r="A221" s="10">
        <v>2002</v>
      </c>
      <c r="B221">
        <v>314</v>
      </c>
      <c r="C221" t="s">
        <v>881</v>
      </c>
      <c r="D221" s="10" t="str">
        <f t="shared" si="21"/>
        <v>2002314</v>
      </c>
      <c r="E221">
        <v>688.52589999999998</v>
      </c>
      <c r="F221" s="10">
        <f t="shared" si="22"/>
        <v>0.10510068988927339</v>
      </c>
      <c r="I221" s="12" t="str">
        <f t="shared" si="23"/>
        <v>2010315</v>
      </c>
      <c r="J221" s="10">
        <v>315</v>
      </c>
      <c r="K221" s="10">
        <v>2010</v>
      </c>
      <c r="L221" s="10">
        <f t="shared" si="24"/>
        <v>8.2469065567659011E-2</v>
      </c>
      <c r="M221" s="10">
        <f t="shared" si="25"/>
        <v>0</v>
      </c>
      <c r="N221" s="10">
        <f t="shared" si="26"/>
        <v>0</v>
      </c>
      <c r="O221" s="10">
        <f t="shared" si="27"/>
        <v>0</v>
      </c>
    </row>
    <row r="222" spans="1:15" x14ac:dyDescent="0.2">
      <c r="A222" s="10">
        <v>2003</v>
      </c>
      <c r="B222">
        <v>314</v>
      </c>
      <c r="C222" t="s">
        <v>881</v>
      </c>
      <c r="D222" s="10" t="str">
        <f t="shared" si="21"/>
        <v>2003314</v>
      </c>
      <c r="E222">
        <v>692.67139999999995</v>
      </c>
      <c r="F222" s="10">
        <f t="shared" si="22"/>
        <v>0.10573348367369891</v>
      </c>
      <c r="I222" s="12" t="str">
        <f t="shared" si="23"/>
        <v>1987316</v>
      </c>
      <c r="J222" s="10">
        <v>316</v>
      </c>
      <c r="K222" s="10">
        <v>1987</v>
      </c>
      <c r="L222" s="10" t="str">
        <f t="shared" si="24"/>
        <v/>
      </c>
      <c r="M222" s="10" t="str">
        <f t="shared" si="25"/>
        <v/>
      </c>
      <c r="N222" s="10" t="str">
        <f t="shared" si="26"/>
        <v/>
      </c>
      <c r="O222" s="10" t="str">
        <f t="shared" si="27"/>
        <v/>
      </c>
    </row>
    <row r="223" spans="1:15" x14ac:dyDescent="0.2">
      <c r="A223" s="10">
        <v>2004</v>
      </c>
      <c r="B223">
        <v>314</v>
      </c>
      <c r="C223" t="s">
        <v>881</v>
      </c>
      <c r="D223" s="10" t="str">
        <f t="shared" si="21"/>
        <v>2004314</v>
      </c>
      <c r="E223">
        <v>823.67570000000001</v>
      </c>
      <c r="F223" s="10">
        <f t="shared" si="22"/>
        <v>0.12573075946021811</v>
      </c>
      <c r="I223" s="12" t="str">
        <f t="shared" si="23"/>
        <v>1988316</v>
      </c>
      <c r="J223" s="10">
        <v>316</v>
      </c>
      <c r="K223" s="10">
        <v>1988</v>
      </c>
      <c r="L223" s="10" t="str">
        <f t="shared" si="24"/>
        <v/>
      </c>
      <c r="M223" s="10" t="str">
        <f t="shared" si="25"/>
        <v/>
      </c>
      <c r="N223" s="10" t="str">
        <f t="shared" si="26"/>
        <v/>
      </c>
      <c r="O223" s="10" t="str">
        <f t="shared" si="27"/>
        <v/>
      </c>
    </row>
    <row r="224" spans="1:15" x14ac:dyDescent="0.2">
      <c r="A224" s="10">
        <v>2005</v>
      </c>
      <c r="B224">
        <v>314</v>
      </c>
      <c r="C224" t="s">
        <v>881</v>
      </c>
      <c r="D224" s="10" t="str">
        <f t="shared" si="21"/>
        <v>2005314</v>
      </c>
      <c r="E224">
        <v>824.76250000000005</v>
      </c>
      <c r="F224" s="10">
        <f t="shared" si="22"/>
        <v>0.12589665507833744</v>
      </c>
      <c r="I224" s="12" t="str">
        <f t="shared" si="23"/>
        <v>1989316</v>
      </c>
      <c r="J224" s="10">
        <v>316</v>
      </c>
      <c r="K224" s="10">
        <v>1989</v>
      </c>
      <c r="L224" s="10" t="str">
        <f t="shared" si="24"/>
        <v/>
      </c>
      <c r="M224" s="10" t="str">
        <f t="shared" si="25"/>
        <v/>
      </c>
      <c r="N224" s="10" t="str">
        <f t="shared" si="26"/>
        <v/>
      </c>
      <c r="O224" s="10" t="str">
        <f t="shared" si="27"/>
        <v/>
      </c>
    </row>
    <row r="225" spans="1:15" x14ac:dyDescent="0.2">
      <c r="A225" s="10">
        <v>2006</v>
      </c>
      <c r="B225">
        <v>314</v>
      </c>
      <c r="C225" t="s">
        <v>881</v>
      </c>
      <c r="D225" s="10" t="str">
        <f t="shared" si="21"/>
        <v>2006314</v>
      </c>
      <c r="E225">
        <v>693.65959999999995</v>
      </c>
      <c r="F225" s="10">
        <f t="shared" si="22"/>
        <v>0.10588432840117913</v>
      </c>
      <c r="I225" s="12" t="str">
        <f t="shared" si="23"/>
        <v>1990316</v>
      </c>
      <c r="J225" s="10">
        <v>316</v>
      </c>
      <c r="K225" s="10">
        <v>1990</v>
      </c>
      <c r="L225" s="10" t="str">
        <f t="shared" si="24"/>
        <v/>
      </c>
      <c r="M225" s="10" t="str">
        <f t="shared" si="25"/>
        <v/>
      </c>
      <c r="N225" s="10" t="str">
        <f t="shared" si="26"/>
        <v/>
      </c>
      <c r="O225" s="10" t="str">
        <f t="shared" si="27"/>
        <v/>
      </c>
    </row>
    <row r="226" spans="1:15" x14ac:dyDescent="0.2">
      <c r="A226" s="10">
        <v>2007</v>
      </c>
      <c r="B226">
        <v>314</v>
      </c>
      <c r="C226" t="s">
        <v>881</v>
      </c>
      <c r="D226" s="10" t="str">
        <f t="shared" si="21"/>
        <v>2007314</v>
      </c>
      <c r="E226">
        <v>694.59109999999998</v>
      </c>
      <c r="F226" s="10">
        <f t="shared" si="22"/>
        <v>0.10602651810331214</v>
      </c>
      <c r="I226" s="12" t="str">
        <f t="shared" si="23"/>
        <v>1991316</v>
      </c>
      <c r="J226" s="10">
        <v>316</v>
      </c>
      <c r="K226" s="10">
        <v>1991</v>
      </c>
      <c r="L226" s="10" t="str">
        <f t="shared" si="24"/>
        <v/>
      </c>
      <c r="M226" s="10" t="str">
        <f t="shared" si="25"/>
        <v/>
      </c>
      <c r="N226" s="10" t="str">
        <f t="shared" si="26"/>
        <v/>
      </c>
      <c r="O226" s="10" t="str">
        <f t="shared" si="27"/>
        <v/>
      </c>
    </row>
    <row r="227" spans="1:15" x14ac:dyDescent="0.2">
      <c r="A227" s="10">
        <v>2008</v>
      </c>
      <c r="B227">
        <v>314</v>
      </c>
      <c r="C227" t="s">
        <v>881</v>
      </c>
      <c r="D227" s="10" t="str">
        <f t="shared" si="21"/>
        <v>2008314</v>
      </c>
      <c r="E227">
        <v>691.08500000000004</v>
      </c>
      <c r="F227" s="10">
        <f t="shared" si="22"/>
        <v>0.1054913261391162</v>
      </c>
      <c r="I227" s="12" t="str">
        <f t="shared" si="23"/>
        <v>1992316</v>
      </c>
      <c r="J227" s="10">
        <v>316</v>
      </c>
      <c r="K227" s="10">
        <v>1992</v>
      </c>
      <c r="L227" s="10" t="str">
        <f t="shared" si="24"/>
        <v/>
      </c>
      <c r="M227" s="10" t="str">
        <f t="shared" si="25"/>
        <v/>
      </c>
      <c r="N227" s="10" t="str">
        <f t="shared" si="26"/>
        <v/>
      </c>
      <c r="O227" s="10" t="str">
        <f t="shared" si="27"/>
        <v/>
      </c>
    </row>
    <row r="228" spans="1:15" x14ac:dyDescent="0.2">
      <c r="A228" s="10">
        <v>2009</v>
      </c>
      <c r="B228">
        <v>314</v>
      </c>
      <c r="C228" t="s">
        <v>881</v>
      </c>
      <c r="D228" s="10" t="str">
        <f t="shared" si="21"/>
        <v>2009314</v>
      </c>
      <c r="E228">
        <v>695.2097</v>
      </c>
      <c r="F228" s="10">
        <f t="shared" si="22"/>
        <v>0.10612094488778823</v>
      </c>
      <c r="I228" s="12" t="str">
        <f t="shared" si="23"/>
        <v>1993316</v>
      </c>
      <c r="J228" s="10">
        <v>316</v>
      </c>
      <c r="K228" s="10">
        <v>1993</v>
      </c>
      <c r="L228" s="10" t="str">
        <f t="shared" si="24"/>
        <v/>
      </c>
      <c r="M228" s="10" t="str">
        <f t="shared" si="25"/>
        <v/>
      </c>
      <c r="N228" s="10" t="str">
        <f t="shared" si="26"/>
        <v/>
      </c>
      <c r="O228" s="10" t="str">
        <f t="shared" si="27"/>
        <v/>
      </c>
    </row>
    <row r="229" spans="1:15" x14ac:dyDescent="0.2">
      <c r="A229" s="10">
        <v>2010</v>
      </c>
      <c r="B229">
        <v>314</v>
      </c>
      <c r="C229" t="s">
        <v>881</v>
      </c>
      <c r="D229" s="10" t="str">
        <f t="shared" si="21"/>
        <v>2010314</v>
      </c>
      <c r="E229">
        <v>703.55759999999998</v>
      </c>
      <c r="F229" s="10">
        <f t="shared" si="22"/>
        <v>0.10739521801117642</v>
      </c>
      <c r="I229" s="12" t="str">
        <f t="shared" si="23"/>
        <v>1994316</v>
      </c>
      <c r="J229" s="10">
        <v>316</v>
      </c>
      <c r="K229" s="10">
        <v>1994</v>
      </c>
      <c r="L229" s="10" t="str">
        <f t="shared" si="24"/>
        <v/>
      </c>
      <c r="M229" s="10" t="str">
        <f t="shared" si="25"/>
        <v/>
      </c>
      <c r="N229" s="10" t="str">
        <f t="shared" si="26"/>
        <v/>
      </c>
      <c r="O229" s="10" t="str">
        <f t="shared" si="27"/>
        <v/>
      </c>
    </row>
    <row r="230" spans="1:15" x14ac:dyDescent="0.2">
      <c r="A230" s="10">
        <v>1997</v>
      </c>
      <c r="B230">
        <v>315</v>
      </c>
      <c r="C230" t="s">
        <v>882</v>
      </c>
      <c r="D230" s="10" t="str">
        <f t="shared" si="21"/>
        <v>1997315</v>
      </c>
      <c r="E230">
        <v>317.94330000000002</v>
      </c>
      <c r="F230" s="10">
        <f t="shared" si="22"/>
        <v>4.8532756974969601E-2</v>
      </c>
      <c r="I230" s="12" t="str">
        <f t="shared" si="23"/>
        <v>1995316</v>
      </c>
      <c r="J230" s="10">
        <v>316</v>
      </c>
      <c r="K230" s="10">
        <v>1995</v>
      </c>
      <c r="L230" s="10" t="str">
        <f t="shared" si="24"/>
        <v/>
      </c>
      <c r="M230" s="10" t="str">
        <f t="shared" si="25"/>
        <v/>
      </c>
      <c r="N230" s="10" t="str">
        <f t="shared" si="26"/>
        <v/>
      </c>
      <c r="O230" s="10" t="str">
        <f t="shared" si="27"/>
        <v/>
      </c>
    </row>
    <row r="231" spans="1:15" x14ac:dyDescent="0.2">
      <c r="A231" s="10">
        <v>1998</v>
      </c>
      <c r="B231">
        <v>315</v>
      </c>
      <c r="C231" t="s">
        <v>882</v>
      </c>
      <c r="D231" s="10" t="str">
        <f t="shared" si="21"/>
        <v>1998315</v>
      </c>
      <c r="E231">
        <v>303.91739999999999</v>
      </c>
      <c r="F231" s="10">
        <f t="shared" si="22"/>
        <v>4.6391760149261281E-2</v>
      </c>
      <c r="I231" s="12" t="str">
        <f t="shared" si="23"/>
        <v>1996316</v>
      </c>
      <c r="J231" s="10">
        <v>316</v>
      </c>
      <c r="K231" s="10">
        <v>1996</v>
      </c>
      <c r="L231" s="10" t="str">
        <f t="shared" si="24"/>
        <v/>
      </c>
      <c r="M231" s="10" t="str">
        <f t="shared" si="25"/>
        <v/>
      </c>
      <c r="N231" s="10" t="str">
        <f t="shared" si="26"/>
        <v/>
      </c>
      <c r="O231" s="10" t="str">
        <f t="shared" si="27"/>
        <v/>
      </c>
    </row>
    <row r="232" spans="1:15" x14ac:dyDescent="0.2">
      <c r="A232" s="10">
        <v>1999</v>
      </c>
      <c r="B232">
        <v>315</v>
      </c>
      <c r="C232" t="s">
        <v>882</v>
      </c>
      <c r="D232" s="10" t="str">
        <f t="shared" si="21"/>
        <v>1999315</v>
      </c>
      <c r="E232">
        <v>310.2158</v>
      </c>
      <c r="F232" s="10">
        <f t="shared" si="22"/>
        <v>4.7353185398766928E-2</v>
      </c>
      <c r="I232" s="12" t="str">
        <f t="shared" si="23"/>
        <v>1997316</v>
      </c>
      <c r="J232" s="10">
        <v>316</v>
      </c>
      <c r="K232" s="10">
        <v>1997</v>
      </c>
      <c r="L232" s="10">
        <f t="shared" si="24"/>
        <v>3.4739317875610382E-2</v>
      </c>
      <c r="M232" s="10">
        <f t="shared" si="25"/>
        <v>0</v>
      </c>
      <c r="N232" s="10">
        <f t="shared" si="26"/>
        <v>1</v>
      </c>
      <c r="O232" s="10">
        <f t="shared" si="27"/>
        <v>0</v>
      </c>
    </row>
    <row r="233" spans="1:15" x14ac:dyDescent="0.2">
      <c r="A233" s="10">
        <v>2000</v>
      </c>
      <c r="B233">
        <v>315</v>
      </c>
      <c r="C233" t="s">
        <v>882</v>
      </c>
      <c r="D233" s="10" t="str">
        <f t="shared" si="21"/>
        <v>2000315</v>
      </c>
      <c r="E233">
        <v>302.423</v>
      </c>
      <c r="F233" s="10">
        <f t="shared" si="22"/>
        <v>4.6163646042049727E-2</v>
      </c>
      <c r="I233" s="12" t="str">
        <f t="shared" si="23"/>
        <v>1998316</v>
      </c>
      <c r="J233" s="10">
        <v>316</v>
      </c>
      <c r="K233" s="10">
        <v>1998</v>
      </c>
      <c r="L233" s="10">
        <f t="shared" si="24"/>
        <v>3.293605021358352E-2</v>
      </c>
      <c r="M233" s="10">
        <f t="shared" si="25"/>
        <v>0</v>
      </c>
      <c r="N233" s="10">
        <f t="shared" si="26"/>
        <v>1</v>
      </c>
      <c r="O233" s="10">
        <f t="shared" si="27"/>
        <v>0</v>
      </c>
    </row>
    <row r="234" spans="1:15" x14ac:dyDescent="0.2">
      <c r="A234" s="10">
        <v>2001</v>
      </c>
      <c r="B234">
        <v>315</v>
      </c>
      <c r="C234" t="s">
        <v>882</v>
      </c>
      <c r="D234" s="10" t="str">
        <f t="shared" si="21"/>
        <v>2001315</v>
      </c>
      <c r="E234">
        <v>342.61410000000001</v>
      </c>
      <c r="F234" s="10">
        <f t="shared" si="22"/>
        <v>5.2298654670496061E-2</v>
      </c>
      <c r="I234" s="12" t="str">
        <f t="shared" si="23"/>
        <v>1999316</v>
      </c>
      <c r="J234" s="10">
        <v>316</v>
      </c>
      <c r="K234" s="10">
        <v>1999</v>
      </c>
      <c r="L234" s="10">
        <f t="shared" si="24"/>
        <v>3.3130124274014974E-2</v>
      </c>
      <c r="M234" s="10">
        <f t="shared" si="25"/>
        <v>0</v>
      </c>
      <c r="N234" s="10">
        <f t="shared" si="26"/>
        <v>1</v>
      </c>
      <c r="O234" s="10">
        <f t="shared" si="27"/>
        <v>0</v>
      </c>
    </row>
    <row r="235" spans="1:15" x14ac:dyDescent="0.2">
      <c r="A235" s="10">
        <v>2002</v>
      </c>
      <c r="B235">
        <v>315</v>
      </c>
      <c r="C235" t="s">
        <v>882</v>
      </c>
      <c r="D235" s="10" t="str">
        <f t="shared" si="21"/>
        <v>2002315</v>
      </c>
      <c r="E235">
        <v>341.41469999999998</v>
      </c>
      <c r="F235" s="10">
        <f t="shared" si="22"/>
        <v>5.2115571118442033E-2</v>
      </c>
      <c r="I235" s="12" t="str">
        <f t="shared" si="23"/>
        <v>2000316</v>
      </c>
      <c r="J235" s="10">
        <v>316</v>
      </c>
      <c r="K235" s="10">
        <v>2000</v>
      </c>
      <c r="L235" s="10">
        <f t="shared" si="24"/>
        <v>3.2564082563387386E-2</v>
      </c>
      <c r="M235" s="10">
        <f t="shared" si="25"/>
        <v>0</v>
      </c>
      <c r="N235" s="10">
        <f t="shared" si="26"/>
        <v>1</v>
      </c>
      <c r="O235" s="10">
        <f t="shared" si="27"/>
        <v>0</v>
      </c>
    </row>
    <row r="236" spans="1:15" x14ac:dyDescent="0.2">
      <c r="A236" s="10">
        <v>2003</v>
      </c>
      <c r="B236">
        <v>315</v>
      </c>
      <c r="C236" t="s">
        <v>882</v>
      </c>
      <c r="D236" s="10" t="str">
        <f t="shared" si="21"/>
        <v>2003315</v>
      </c>
      <c r="E236">
        <v>352.06880000000001</v>
      </c>
      <c r="F236" s="10">
        <f t="shared" si="22"/>
        <v>5.3741876330997307E-2</v>
      </c>
      <c r="I236" s="12" t="str">
        <f t="shared" si="23"/>
        <v>2001316</v>
      </c>
      <c r="J236" s="10">
        <v>316</v>
      </c>
      <c r="K236" s="10">
        <v>2001</v>
      </c>
      <c r="L236" s="10">
        <f t="shared" si="24"/>
        <v>3.341627437129735E-2</v>
      </c>
      <c r="M236" s="10">
        <f t="shared" si="25"/>
        <v>0</v>
      </c>
      <c r="N236" s="10">
        <f t="shared" si="26"/>
        <v>1</v>
      </c>
      <c r="O236" s="10">
        <f t="shared" si="27"/>
        <v>0</v>
      </c>
    </row>
    <row r="237" spans="1:15" x14ac:dyDescent="0.2">
      <c r="A237" s="10">
        <v>2004</v>
      </c>
      <c r="B237">
        <v>315</v>
      </c>
      <c r="C237" t="s">
        <v>882</v>
      </c>
      <c r="D237" s="10" t="str">
        <f t="shared" si="21"/>
        <v>2004315</v>
      </c>
      <c r="E237">
        <v>365.83580000000001</v>
      </c>
      <c r="F237" s="10">
        <f t="shared" si="22"/>
        <v>5.5843353120331778E-2</v>
      </c>
      <c r="I237" s="12" t="str">
        <f t="shared" si="23"/>
        <v>2002316</v>
      </c>
      <c r="J237" s="10">
        <v>316</v>
      </c>
      <c r="K237" s="10">
        <v>2002</v>
      </c>
      <c r="L237" s="10">
        <f t="shared" si="24"/>
        <v>5.0674700205565963E-2</v>
      </c>
      <c r="M237" s="10">
        <f t="shared" si="25"/>
        <v>0</v>
      </c>
      <c r="N237" s="10">
        <f t="shared" si="26"/>
        <v>1</v>
      </c>
      <c r="O237" s="10">
        <f t="shared" si="27"/>
        <v>0</v>
      </c>
    </row>
    <row r="238" spans="1:15" x14ac:dyDescent="0.2">
      <c r="A238" s="10">
        <v>2005</v>
      </c>
      <c r="B238">
        <v>315</v>
      </c>
      <c r="C238" t="s">
        <v>882</v>
      </c>
      <c r="D238" s="10" t="str">
        <f t="shared" si="21"/>
        <v>2005315</v>
      </c>
      <c r="E238">
        <v>384.36329999999998</v>
      </c>
      <c r="F238" s="10">
        <f t="shared" si="22"/>
        <v>5.8671500953148971E-2</v>
      </c>
      <c r="I238" s="12" t="str">
        <f t="shared" si="23"/>
        <v>2003316</v>
      </c>
      <c r="J238" s="10">
        <v>316</v>
      </c>
      <c r="K238" s="10">
        <v>2003</v>
      </c>
      <c r="L238" s="10">
        <f t="shared" si="24"/>
        <v>4.9094051396561943E-2</v>
      </c>
      <c r="M238" s="10">
        <f t="shared" si="25"/>
        <v>0</v>
      </c>
      <c r="N238" s="10">
        <f t="shared" si="26"/>
        <v>1</v>
      </c>
      <c r="O238" s="10">
        <f t="shared" si="27"/>
        <v>0</v>
      </c>
    </row>
    <row r="239" spans="1:15" x14ac:dyDescent="0.2">
      <c r="A239" s="10">
        <v>2006</v>
      </c>
      <c r="B239">
        <v>315</v>
      </c>
      <c r="C239" t="s">
        <v>882</v>
      </c>
      <c r="D239" s="10" t="str">
        <f t="shared" si="21"/>
        <v>2006315</v>
      </c>
      <c r="E239">
        <v>398.08949999999999</v>
      </c>
      <c r="F239" s="10">
        <f t="shared" si="22"/>
        <v>6.0766749787736232E-2</v>
      </c>
      <c r="I239" s="12" t="str">
        <f t="shared" si="23"/>
        <v>2004316</v>
      </c>
      <c r="J239" s="10">
        <v>316</v>
      </c>
      <c r="K239" s="10">
        <v>2004</v>
      </c>
      <c r="L239" s="10">
        <f t="shared" si="24"/>
        <v>5.0724111699479497E-2</v>
      </c>
      <c r="M239" s="10">
        <f t="shared" si="25"/>
        <v>0</v>
      </c>
      <c r="N239" s="10">
        <f t="shared" si="26"/>
        <v>1</v>
      </c>
      <c r="O239" s="10">
        <f t="shared" si="27"/>
        <v>0</v>
      </c>
    </row>
    <row r="240" spans="1:15" x14ac:dyDescent="0.2">
      <c r="A240" s="10">
        <v>2007</v>
      </c>
      <c r="B240">
        <v>315</v>
      </c>
      <c r="C240" t="s">
        <v>882</v>
      </c>
      <c r="D240" s="10" t="str">
        <f t="shared" si="21"/>
        <v>2007315</v>
      </c>
      <c r="E240">
        <v>432.57979999999998</v>
      </c>
      <c r="F240" s="10">
        <f t="shared" si="22"/>
        <v>6.6031554386209584E-2</v>
      </c>
      <c r="I240" s="12" t="str">
        <f t="shared" si="23"/>
        <v>2005316</v>
      </c>
      <c r="J240" s="10">
        <v>316</v>
      </c>
      <c r="K240" s="10">
        <v>2005</v>
      </c>
      <c r="L240" s="10">
        <f t="shared" si="24"/>
        <v>5.2454765683240479E-2</v>
      </c>
      <c r="M240" s="10">
        <f t="shared" si="25"/>
        <v>0</v>
      </c>
      <c r="N240" s="10">
        <f t="shared" si="26"/>
        <v>1</v>
      </c>
      <c r="O240" s="10">
        <f t="shared" si="27"/>
        <v>0</v>
      </c>
    </row>
    <row r="241" spans="1:15" x14ac:dyDescent="0.2">
      <c r="A241" s="10">
        <v>2008</v>
      </c>
      <c r="B241">
        <v>315</v>
      </c>
      <c r="C241" t="s">
        <v>882</v>
      </c>
      <c r="D241" s="10" t="str">
        <f t="shared" si="21"/>
        <v>2008315</v>
      </c>
      <c r="E241">
        <v>508.9203</v>
      </c>
      <c r="F241" s="10">
        <f t="shared" si="22"/>
        <v>7.7684622508254197E-2</v>
      </c>
      <c r="I241" s="12" t="str">
        <f t="shared" si="23"/>
        <v>2006316</v>
      </c>
      <c r="J241" s="10">
        <v>316</v>
      </c>
      <c r="K241" s="10">
        <v>2006</v>
      </c>
      <c r="L241" s="10">
        <f t="shared" si="24"/>
        <v>5.1219615716756949E-2</v>
      </c>
      <c r="M241" s="10">
        <f t="shared" si="25"/>
        <v>0</v>
      </c>
      <c r="N241" s="10">
        <f t="shared" si="26"/>
        <v>1</v>
      </c>
      <c r="O241" s="10">
        <f t="shared" si="27"/>
        <v>0</v>
      </c>
    </row>
    <row r="242" spans="1:15" x14ac:dyDescent="0.2">
      <c r="A242" s="10">
        <v>2009</v>
      </c>
      <c r="B242">
        <v>315</v>
      </c>
      <c r="C242" t="s">
        <v>882</v>
      </c>
      <c r="D242" s="10" t="str">
        <f t="shared" si="21"/>
        <v>2009315</v>
      </c>
      <c r="E242">
        <v>544.01369999999997</v>
      </c>
      <c r="F242" s="10">
        <f t="shared" si="22"/>
        <v>8.3041487878983508E-2</v>
      </c>
      <c r="I242" s="12" t="str">
        <f t="shared" si="23"/>
        <v>2007316</v>
      </c>
      <c r="J242" s="10">
        <v>316</v>
      </c>
      <c r="K242" s="10">
        <v>2007</v>
      </c>
      <c r="L242" s="10">
        <f t="shared" si="24"/>
        <v>5.182497902402379E-2</v>
      </c>
      <c r="M242" s="10">
        <f t="shared" si="25"/>
        <v>0</v>
      </c>
      <c r="N242" s="10">
        <f t="shared" si="26"/>
        <v>1</v>
      </c>
      <c r="O242" s="10">
        <f t="shared" si="27"/>
        <v>0</v>
      </c>
    </row>
    <row r="243" spans="1:15" x14ac:dyDescent="0.2">
      <c r="A243" s="10">
        <v>2010</v>
      </c>
      <c r="B243">
        <v>315</v>
      </c>
      <c r="C243" t="s">
        <v>882</v>
      </c>
      <c r="D243" s="10" t="str">
        <f t="shared" si="21"/>
        <v>2010315</v>
      </c>
      <c r="E243">
        <v>540.26369999999997</v>
      </c>
      <c r="F243" s="10">
        <f t="shared" si="22"/>
        <v>8.2469065567659011E-2</v>
      </c>
      <c r="I243" s="12" t="str">
        <f t="shared" si="23"/>
        <v>2008316</v>
      </c>
      <c r="J243" s="10">
        <v>316</v>
      </c>
      <c r="K243" s="10">
        <v>2008</v>
      </c>
      <c r="L243" s="10">
        <f t="shared" si="24"/>
        <v>5.2155701738614627E-2</v>
      </c>
      <c r="M243" s="10">
        <f t="shared" si="25"/>
        <v>0</v>
      </c>
      <c r="N243" s="10">
        <f t="shared" si="26"/>
        <v>1</v>
      </c>
      <c r="O243" s="10">
        <f t="shared" si="27"/>
        <v>0</v>
      </c>
    </row>
    <row r="244" spans="1:15" x14ac:dyDescent="0.2">
      <c r="A244" s="10">
        <v>1997</v>
      </c>
      <c r="B244">
        <v>316</v>
      </c>
      <c r="C244" t="s">
        <v>883</v>
      </c>
      <c r="D244" s="10" t="str">
        <f t="shared" si="21"/>
        <v>1997316</v>
      </c>
      <c r="E244">
        <v>227.58099999999999</v>
      </c>
      <c r="F244" s="10">
        <f t="shared" si="22"/>
        <v>3.4739317875610382E-2</v>
      </c>
      <c r="I244" s="12" t="str">
        <f t="shared" si="23"/>
        <v>2009316</v>
      </c>
      <c r="J244" s="10">
        <v>316</v>
      </c>
      <c r="K244" s="10">
        <v>2009</v>
      </c>
      <c r="L244" s="10">
        <f t="shared" si="24"/>
        <v>5.333573125266635E-2</v>
      </c>
      <c r="M244" s="10">
        <f t="shared" si="25"/>
        <v>0</v>
      </c>
      <c r="N244" s="10">
        <f t="shared" si="26"/>
        <v>1</v>
      </c>
      <c r="O244" s="10">
        <f t="shared" si="27"/>
        <v>0</v>
      </c>
    </row>
    <row r="245" spans="1:15" x14ac:dyDescent="0.2">
      <c r="A245" s="10">
        <v>1998</v>
      </c>
      <c r="B245">
        <v>316</v>
      </c>
      <c r="C245" t="s">
        <v>883</v>
      </c>
      <c r="D245" s="10" t="str">
        <f t="shared" si="21"/>
        <v>1998316</v>
      </c>
      <c r="E245">
        <v>215.76759999999999</v>
      </c>
      <c r="F245" s="10">
        <f t="shared" si="22"/>
        <v>3.293605021358352E-2</v>
      </c>
      <c r="I245" s="12" t="str">
        <f t="shared" si="23"/>
        <v>2010316</v>
      </c>
      <c r="J245" s="10">
        <v>316</v>
      </c>
      <c r="K245" s="10">
        <v>2010</v>
      </c>
      <c r="L245" s="10">
        <f t="shared" si="24"/>
        <v>5.4190319601986392E-2</v>
      </c>
      <c r="M245" s="10">
        <f t="shared" si="25"/>
        <v>0</v>
      </c>
      <c r="N245" s="10">
        <f t="shared" si="26"/>
        <v>1</v>
      </c>
      <c r="O245" s="10">
        <f t="shared" si="27"/>
        <v>0</v>
      </c>
    </row>
    <row r="246" spans="1:15" x14ac:dyDescent="0.2">
      <c r="A246" s="10">
        <v>1999</v>
      </c>
      <c r="B246">
        <v>316</v>
      </c>
      <c r="C246" t="s">
        <v>883</v>
      </c>
      <c r="D246" s="10" t="str">
        <f t="shared" si="21"/>
        <v>1999316</v>
      </c>
      <c r="E246">
        <v>217.03899999999999</v>
      </c>
      <c r="F246" s="10">
        <f t="shared" si="22"/>
        <v>3.3130124274014974E-2</v>
      </c>
      <c r="I246" s="12" t="str">
        <f t="shared" si="23"/>
        <v>1987321</v>
      </c>
      <c r="J246" s="10">
        <v>321</v>
      </c>
      <c r="K246" s="10">
        <v>1987</v>
      </c>
      <c r="L246" s="10" t="str">
        <f t="shared" si="24"/>
        <v/>
      </c>
      <c r="M246" s="10" t="str">
        <f t="shared" si="25"/>
        <v/>
      </c>
      <c r="N246" s="10" t="str">
        <f t="shared" si="26"/>
        <v/>
      </c>
      <c r="O246" s="10" t="str">
        <f t="shared" si="27"/>
        <v/>
      </c>
    </row>
    <row r="247" spans="1:15" x14ac:dyDescent="0.2">
      <c r="A247" s="10">
        <v>2000</v>
      </c>
      <c r="B247">
        <v>316</v>
      </c>
      <c r="C247" t="s">
        <v>883</v>
      </c>
      <c r="D247" s="10" t="str">
        <f t="shared" si="21"/>
        <v>2000316</v>
      </c>
      <c r="E247">
        <v>213.33080000000001</v>
      </c>
      <c r="F247" s="10">
        <f t="shared" si="22"/>
        <v>3.2564082563387386E-2</v>
      </c>
      <c r="I247" s="12" t="str">
        <f t="shared" si="23"/>
        <v>1988321</v>
      </c>
      <c r="J247" s="10">
        <v>321</v>
      </c>
      <c r="K247" s="10">
        <v>1988</v>
      </c>
      <c r="L247" s="10" t="str">
        <f t="shared" si="24"/>
        <v/>
      </c>
      <c r="M247" s="10" t="str">
        <f t="shared" si="25"/>
        <v/>
      </c>
      <c r="N247" s="10" t="str">
        <f t="shared" si="26"/>
        <v/>
      </c>
      <c r="O247" s="10" t="str">
        <f t="shared" si="27"/>
        <v/>
      </c>
    </row>
    <row r="248" spans="1:15" x14ac:dyDescent="0.2">
      <c r="A248" s="10">
        <v>2001</v>
      </c>
      <c r="B248">
        <v>316</v>
      </c>
      <c r="C248" t="s">
        <v>883</v>
      </c>
      <c r="D248" s="10" t="str">
        <f t="shared" si="21"/>
        <v>2001316</v>
      </c>
      <c r="E248">
        <v>218.9136</v>
      </c>
      <c r="F248" s="10">
        <f t="shared" si="22"/>
        <v>3.341627437129735E-2</v>
      </c>
      <c r="I248" s="12" t="str">
        <f t="shared" si="23"/>
        <v>1989321</v>
      </c>
      <c r="J248" s="10">
        <v>321</v>
      </c>
      <c r="K248" s="10">
        <v>1989</v>
      </c>
      <c r="L248" s="10" t="str">
        <f t="shared" si="24"/>
        <v/>
      </c>
      <c r="M248" s="10" t="str">
        <f t="shared" si="25"/>
        <v/>
      </c>
      <c r="N248" s="10" t="str">
        <f t="shared" si="26"/>
        <v/>
      </c>
      <c r="O248" s="10" t="str">
        <f t="shared" si="27"/>
        <v/>
      </c>
    </row>
    <row r="249" spans="1:15" x14ac:dyDescent="0.2">
      <c r="A249" s="10">
        <v>2002</v>
      </c>
      <c r="B249">
        <v>316</v>
      </c>
      <c r="C249" t="s">
        <v>883</v>
      </c>
      <c r="D249" s="10" t="str">
        <f t="shared" si="21"/>
        <v>2002316</v>
      </c>
      <c r="E249">
        <v>331.97539999999998</v>
      </c>
      <c r="F249" s="10">
        <f t="shared" si="22"/>
        <v>5.0674700205565963E-2</v>
      </c>
      <c r="I249" s="12" t="str">
        <f t="shared" si="23"/>
        <v>1990321</v>
      </c>
      <c r="J249" s="10">
        <v>321</v>
      </c>
      <c r="K249" s="10">
        <v>1990</v>
      </c>
      <c r="L249" s="10" t="str">
        <f t="shared" si="24"/>
        <v/>
      </c>
      <c r="M249" s="10" t="str">
        <f t="shared" si="25"/>
        <v/>
      </c>
      <c r="N249" s="10" t="str">
        <f t="shared" si="26"/>
        <v/>
      </c>
      <c r="O249" s="10" t="str">
        <f t="shared" si="27"/>
        <v/>
      </c>
    </row>
    <row r="250" spans="1:15" x14ac:dyDescent="0.2">
      <c r="A250" s="10">
        <v>2003</v>
      </c>
      <c r="B250">
        <v>316</v>
      </c>
      <c r="C250" t="s">
        <v>883</v>
      </c>
      <c r="D250" s="10" t="str">
        <f t="shared" si="21"/>
        <v>2003316</v>
      </c>
      <c r="E250">
        <v>321.62040000000002</v>
      </c>
      <c r="F250" s="10">
        <f t="shared" si="22"/>
        <v>4.9094051396561943E-2</v>
      </c>
      <c r="I250" s="12" t="str">
        <f t="shared" si="23"/>
        <v>1991321</v>
      </c>
      <c r="J250" s="10">
        <v>321</v>
      </c>
      <c r="K250" s="10">
        <v>1991</v>
      </c>
      <c r="L250" s="10" t="str">
        <f t="shared" si="24"/>
        <v/>
      </c>
      <c r="M250" s="10" t="str">
        <f t="shared" si="25"/>
        <v/>
      </c>
      <c r="N250" s="10" t="str">
        <f t="shared" si="26"/>
        <v/>
      </c>
      <c r="O250" s="10" t="str">
        <f t="shared" si="27"/>
        <v/>
      </c>
    </row>
    <row r="251" spans="1:15" x14ac:dyDescent="0.2">
      <c r="A251" s="10">
        <v>2004</v>
      </c>
      <c r="B251">
        <v>316</v>
      </c>
      <c r="C251" t="s">
        <v>883</v>
      </c>
      <c r="D251" s="10" t="str">
        <f t="shared" si="21"/>
        <v>2004316</v>
      </c>
      <c r="E251">
        <v>332.29910000000001</v>
      </c>
      <c r="F251" s="10">
        <f t="shared" si="22"/>
        <v>5.0724111699479497E-2</v>
      </c>
      <c r="I251" s="12" t="str">
        <f t="shared" si="23"/>
        <v>1992321</v>
      </c>
      <c r="J251" s="10">
        <v>321</v>
      </c>
      <c r="K251" s="10">
        <v>1992</v>
      </c>
      <c r="L251" s="10" t="str">
        <f t="shared" si="24"/>
        <v/>
      </c>
      <c r="M251" s="10" t="str">
        <f t="shared" si="25"/>
        <v/>
      </c>
      <c r="N251" s="10" t="str">
        <f t="shared" si="26"/>
        <v/>
      </c>
      <c r="O251" s="10" t="str">
        <f t="shared" si="27"/>
        <v/>
      </c>
    </row>
    <row r="252" spans="1:15" x14ac:dyDescent="0.2">
      <c r="A252" s="10">
        <v>2005</v>
      </c>
      <c r="B252">
        <v>316</v>
      </c>
      <c r="C252" t="s">
        <v>883</v>
      </c>
      <c r="D252" s="10" t="str">
        <f t="shared" si="21"/>
        <v>2005316</v>
      </c>
      <c r="E252">
        <v>343.63679999999999</v>
      </c>
      <c r="F252" s="10">
        <f t="shared" si="22"/>
        <v>5.2454765683240479E-2</v>
      </c>
      <c r="I252" s="12" t="str">
        <f t="shared" si="23"/>
        <v>1993321</v>
      </c>
      <c r="J252" s="10">
        <v>321</v>
      </c>
      <c r="K252" s="10">
        <v>1993</v>
      </c>
      <c r="L252" s="10" t="str">
        <f t="shared" si="24"/>
        <v/>
      </c>
      <c r="M252" s="10" t="str">
        <f t="shared" si="25"/>
        <v/>
      </c>
      <c r="N252" s="10" t="str">
        <f t="shared" si="26"/>
        <v/>
      </c>
      <c r="O252" s="10" t="str">
        <f t="shared" si="27"/>
        <v/>
      </c>
    </row>
    <row r="253" spans="1:15" x14ac:dyDescent="0.2">
      <c r="A253" s="10">
        <v>2006</v>
      </c>
      <c r="B253">
        <v>316</v>
      </c>
      <c r="C253" t="s">
        <v>883</v>
      </c>
      <c r="D253" s="10" t="str">
        <f t="shared" si="21"/>
        <v>2006316</v>
      </c>
      <c r="E253">
        <v>335.54520000000002</v>
      </c>
      <c r="F253" s="10">
        <f t="shared" si="22"/>
        <v>5.1219615716756949E-2</v>
      </c>
      <c r="I253" s="12" t="str">
        <f t="shared" si="23"/>
        <v>1994321</v>
      </c>
      <c r="J253" s="10">
        <v>321</v>
      </c>
      <c r="K253" s="10">
        <v>1994</v>
      </c>
      <c r="L253" s="10" t="str">
        <f t="shared" si="24"/>
        <v/>
      </c>
      <c r="M253" s="10" t="str">
        <f t="shared" si="25"/>
        <v/>
      </c>
      <c r="N253" s="10" t="str">
        <f t="shared" si="26"/>
        <v/>
      </c>
      <c r="O253" s="10" t="str">
        <f t="shared" si="27"/>
        <v/>
      </c>
    </row>
    <row r="254" spans="1:15" x14ac:dyDescent="0.2">
      <c r="A254" s="10">
        <v>2007</v>
      </c>
      <c r="B254">
        <v>316</v>
      </c>
      <c r="C254" t="s">
        <v>883</v>
      </c>
      <c r="D254" s="10" t="str">
        <f t="shared" si="21"/>
        <v>2007316</v>
      </c>
      <c r="E254">
        <v>339.51100000000002</v>
      </c>
      <c r="F254" s="10">
        <f t="shared" si="22"/>
        <v>5.182497902402379E-2</v>
      </c>
      <c r="I254" s="12" t="str">
        <f t="shared" si="23"/>
        <v>1995321</v>
      </c>
      <c r="J254" s="10">
        <v>321</v>
      </c>
      <c r="K254" s="10">
        <v>1995</v>
      </c>
      <c r="L254" s="10" t="str">
        <f t="shared" si="24"/>
        <v/>
      </c>
      <c r="M254" s="10" t="str">
        <f t="shared" si="25"/>
        <v/>
      </c>
      <c r="N254" s="10" t="str">
        <f t="shared" si="26"/>
        <v/>
      </c>
      <c r="O254" s="10" t="str">
        <f t="shared" si="27"/>
        <v/>
      </c>
    </row>
    <row r="255" spans="1:15" x14ac:dyDescent="0.2">
      <c r="A255" s="10">
        <v>2008</v>
      </c>
      <c r="B255">
        <v>316</v>
      </c>
      <c r="C255" t="s">
        <v>883</v>
      </c>
      <c r="D255" s="10" t="str">
        <f t="shared" si="21"/>
        <v>2008316</v>
      </c>
      <c r="E255">
        <v>341.67759999999998</v>
      </c>
      <c r="F255" s="10">
        <f t="shared" si="22"/>
        <v>5.2155701738614627E-2</v>
      </c>
      <c r="I255" s="12" t="str">
        <f t="shared" si="23"/>
        <v>1996321</v>
      </c>
      <c r="J255" s="10">
        <v>321</v>
      </c>
      <c r="K255" s="10">
        <v>1996</v>
      </c>
      <c r="L255" s="10" t="str">
        <f t="shared" si="24"/>
        <v/>
      </c>
      <c r="M255" s="10" t="str">
        <f t="shared" si="25"/>
        <v/>
      </c>
      <c r="N255" s="10" t="str">
        <f t="shared" si="26"/>
        <v/>
      </c>
      <c r="O255" s="10" t="str">
        <f t="shared" si="27"/>
        <v/>
      </c>
    </row>
    <row r="256" spans="1:15" x14ac:dyDescent="0.2">
      <c r="A256" s="10">
        <v>2009</v>
      </c>
      <c r="B256">
        <v>316</v>
      </c>
      <c r="C256" t="s">
        <v>883</v>
      </c>
      <c r="D256" s="10" t="str">
        <f t="shared" si="21"/>
        <v>2009316</v>
      </c>
      <c r="E256">
        <v>349.40809999999999</v>
      </c>
      <c r="F256" s="10">
        <f t="shared" si="22"/>
        <v>5.333573125266635E-2</v>
      </c>
      <c r="I256" s="12" t="str">
        <f t="shared" si="23"/>
        <v>1997321</v>
      </c>
      <c r="J256" s="10">
        <v>321</v>
      </c>
      <c r="K256" s="10">
        <v>1997</v>
      </c>
      <c r="L256" s="10">
        <f t="shared" si="24"/>
        <v>9.5651233961498508E-4</v>
      </c>
      <c r="M256" s="10">
        <f t="shared" si="25"/>
        <v>0</v>
      </c>
      <c r="N256" s="10">
        <f t="shared" si="26"/>
        <v>1</v>
      </c>
      <c r="O256" s="10">
        <f t="shared" si="27"/>
        <v>0</v>
      </c>
    </row>
    <row r="257" spans="1:15" x14ac:dyDescent="0.2">
      <c r="A257" s="10">
        <v>2010</v>
      </c>
      <c r="B257">
        <v>316</v>
      </c>
      <c r="C257" t="s">
        <v>883</v>
      </c>
      <c r="D257" s="10" t="str">
        <f t="shared" si="21"/>
        <v>2010316</v>
      </c>
      <c r="E257">
        <v>355.00659999999999</v>
      </c>
      <c r="F257" s="10">
        <f t="shared" si="22"/>
        <v>5.4190319601986392E-2</v>
      </c>
      <c r="I257" s="12" t="str">
        <f t="shared" si="23"/>
        <v>1998321</v>
      </c>
      <c r="J257" s="10">
        <v>321</v>
      </c>
      <c r="K257" s="10">
        <v>1998</v>
      </c>
      <c r="L257" s="10">
        <f t="shared" si="24"/>
        <v>8.6123409603154567E-4</v>
      </c>
      <c r="M257" s="10">
        <f t="shared" si="25"/>
        <v>0</v>
      </c>
      <c r="N257" s="10">
        <f t="shared" si="26"/>
        <v>1</v>
      </c>
      <c r="O257" s="10">
        <f t="shared" si="27"/>
        <v>0</v>
      </c>
    </row>
    <row r="258" spans="1:15" x14ac:dyDescent="0.2">
      <c r="A258" s="10">
        <v>1997</v>
      </c>
      <c r="B258">
        <v>321</v>
      </c>
      <c r="C258" t="s">
        <v>884</v>
      </c>
      <c r="D258" s="10" t="str">
        <f t="shared" si="21"/>
        <v>1997321</v>
      </c>
      <c r="E258">
        <v>6.2662149999999999</v>
      </c>
      <c r="F258" s="10">
        <f t="shared" si="22"/>
        <v>9.5651233961498508E-4</v>
      </c>
      <c r="I258" s="12" t="str">
        <f t="shared" si="23"/>
        <v>1999321</v>
      </c>
      <c r="J258" s="10">
        <v>321</v>
      </c>
      <c r="K258" s="10">
        <v>1999</v>
      </c>
      <c r="L258" s="10">
        <f t="shared" si="24"/>
        <v>7.8617411377598662E-4</v>
      </c>
      <c r="M258" s="10">
        <f t="shared" si="25"/>
        <v>0</v>
      </c>
      <c r="N258" s="10">
        <f t="shared" si="26"/>
        <v>1</v>
      </c>
      <c r="O258" s="10">
        <f t="shared" si="27"/>
        <v>0</v>
      </c>
    </row>
    <row r="259" spans="1:15" x14ac:dyDescent="0.2">
      <c r="A259" s="10">
        <v>1998</v>
      </c>
      <c r="B259">
        <v>321</v>
      </c>
      <c r="C259" t="s">
        <v>884</v>
      </c>
      <c r="D259" s="10" t="str">
        <f t="shared" si="21"/>
        <v>1998321</v>
      </c>
      <c r="E259">
        <v>5.6420370000000002</v>
      </c>
      <c r="F259" s="10">
        <f t="shared" si="22"/>
        <v>8.6123409603154567E-4</v>
      </c>
      <c r="I259" s="12" t="str">
        <f t="shared" si="23"/>
        <v>2000321</v>
      </c>
      <c r="J259" s="10">
        <v>321</v>
      </c>
      <c r="K259" s="10">
        <v>2000</v>
      </c>
      <c r="L259" s="10">
        <f t="shared" si="24"/>
        <v>9.5408542166091899E-4</v>
      </c>
      <c r="M259" s="10">
        <f t="shared" si="25"/>
        <v>0</v>
      </c>
      <c r="N259" s="10">
        <f t="shared" si="26"/>
        <v>1</v>
      </c>
      <c r="O259" s="10">
        <f t="shared" si="27"/>
        <v>0</v>
      </c>
    </row>
    <row r="260" spans="1:15" x14ac:dyDescent="0.2">
      <c r="A260" s="10">
        <v>1999</v>
      </c>
      <c r="B260">
        <v>321</v>
      </c>
      <c r="C260" t="s">
        <v>884</v>
      </c>
      <c r="D260" s="10" t="str">
        <f t="shared" si="21"/>
        <v>1999321</v>
      </c>
      <c r="E260">
        <v>5.1503110000000003</v>
      </c>
      <c r="F260" s="10">
        <f t="shared" si="22"/>
        <v>7.8617411377598662E-4</v>
      </c>
      <c r="I260" s="12" t="str">
        <f t="shared" si="23"/>
        <v>2001321</v>
      </c>
      <c r="J260" s="10">
        <v>321</v>
      </c>
      <c r="K260" s="10">
        <v>2001</v>
      </c>
      <c r="L260" s="10">
        <f t="shared" si="24"/>
        <v>1.2098779030534313E-3</v>
      </c>
      <c r="M260" s="10">
        <f t="shared" si="25"/>
        <v>0</v>
      </c>
      <c r="N260" s="10">
        <f t="shared" si="26"/>
        <v>1</v>
      </c>
      <c r="O260" s="10">
        <f t="shared" si="27"/>
        <v>0</v>
      </c>
    </row>
    <row r="261" spans="1:15" x14ac:dyDescent="0.2">
      <c r="A261" s="10">
        <v>2000</v>
      </c>
      <c r="B261">
        <v>321</v>
      </c>
      <c r="C261" t="s">
        <v>884</v>
      </c>
      <c r="D261" s="10" t="str">
        <f t="shared" si="21"/>
        <v>2000321</v>
      </c>
      <c r="E261">
        <v>6.2503159999999998</v>
      </c>
      <c r="F261" s="10">
        <f t="shared" si="22"/>
        <v>9.5408542166091899E-4</v>
      </c>
      <c r="I261" s="12" t="str">
        <f t="shared" si="23"/>
        <v>2002321</v>
      </c>
      <c r="J261" s="10">
        <v>321</v>
      </c>
      <c r="K261" s="10">
        <v>2002</v>
      </c>
      <c r="L261" s="10">
        <f t="shared" si="24"/>
        <v>1.2106440330749079E-3</v>
      </c>
      <c r="M261" s="10">
        <f t="shared" si="25"/>
        <v>0</v>
      </c>
      <c r="N261" s="10">
        <f t="shared" si="26"/>
        <v>1</v>
      </c>
      <c r="O261" s="10">
        <f t="shared" si="27"/>
        <v>0</v>
      </c>
    </row>
    <row r="262" spans="1:15" x14ac:dyDescent="0.2">
      <c r="A262" s="10">
        <v>2001</v>
      </c>
      <c r="B262">
        <v>321</v>
      </c>
      <c r="C262" t="s">
        <v>884</v>
      </c>
      <c r="D262" s="10" t="str">
        <f t="shared" si="21"/>
        <v>2001321</v>
      </c>
      <c r="E262">
        <v>7.9260400000000004</v>
      </c>
      <c r="F262" s="10">
        <f t="shared" si="22"/>
        <v>1.2098779030534313E-3</v>
      </c>
      <c r="I262" s="12" t="str">
        <f t="shared" si="23"/>
        <v>2003321</v>
      </c>
      <c r="J262" s="10">
        <v>321</v>
      </c>
      <c r="K262" s="10">
        <v>2003</v>
      </c>
      <c r="L262" s="10">
        <f t="shared" si="24"/>
        <v>1.6984685852695761E-3</v>
      </c>
      <c r="M262" s="10">
        <f t="shared" si="25"/>
        <v>0</v>
      </c>
      <c r="N262" s="10">
        <f t="shared" si="26"/>
        <v>1</v>
      </c>
      <c r="O262" s="10">
        <f t="shared" si="27"/>
        <v>0</v>
      </c>
    </row>
    <row r="263" spans="1:15" x14ac:dyDescent="0.2">
      <c r="A263" s="10">
        <v>2002</v>
      </c>
      <c r="B263">
        <v>321</v>
      </c>
      <c r="C263" t="s">
        <v>884</v>
      </c>
      <c r="D263" s="10" t="str">
        <f t="shared" ref="D263:D326" si="28">A263&amp;B263</f>
        <v>2002321</v>
      </c>
      <c r="E263">
        <v>7.9310590000000003</v>
      </c>
      <c r="F263" s="10">
        <f t="shared" ref="F263:F326" si="29">E263/E$3</f>
        <v>1.2106440330749079E-3</v>
      </c>
      <c r="I263" s="12" t="str">
        <f t="shared" ref="I263:I326" si="30">K263&amp;J263</f>
        <v>2004321</v>
      </c>
      <c r="J263" s="10">
        <v>321</v>
      </c>
      <c r="K263" s="10">
        <v>2004</v>
      </c>
      <c r="L263" s="10">
        <f t="shared" ref="L263:L326" si="31">IFERROR(VLOOKUP(K263&amp;J263,D$6:F$1349,3,FALSE),"")</f>
        <v>1.7096804302740519E-3</v>
      </c>
      <c r="M263" s="10">
        <f t="shared" ref="M263:M326" si="32">IF(L263="","",IF(L263&gt;VLOOKUP(K263,Q$6:R$19,2,FALSE),1,0))</f>
        <v>0</v>
      </c>
      <c r="N263" s="10">
        <f t="shared" ref="N263:N326" si="33">IF(L263="","",IF(L263&lt;VLOOKUP(K263,Q$6:S$19,3,FALSE),1,0))</f>
        <v>1</v>
      </c>
      <c r="O263" s="10">
        <f t="shared" ref="O263:O326" si="34">IF(L263="","",IF(L263&gt;VLOOKUP(K263,Q$6:T$19,4,FALSE),1,0))</f>
        <v>0</v>
      </c>
    </row>
    <row r="264" spans="1:15" x14ac:dyDescent="0.2">
      <c r="A264" s="10">
        <v>2003</v>
      </c>
      <c r="B264">
        <v>321</v>
      </c>
      <c r="C264" t="s">
        <v>884</v>
      </c>
      <c r="D264" s="10" t="str">
        <f t="shared" si="28"/>
        <v>2003321</v>
      </c>
      <c r="E264">
        <v>11.126849999999999</v>
      </c>
      <c r="F264" s="10">
        <f t="shared" si="29"/>
        <v>1.6984685852695761E-3</v>
      </c>
      <c r="I264" s="12" t="str">
        <f t="shared" si="30"/>
        <v>2005321</v>
      </c>
      <c r="J264" s="10">
        <v>321</v>
      </c>
      <c r="K264" s="10">
        <v>2005</v>
      </c>
      <c r="L264" s="10">
        <f t="shared" si="31"/>
        <v>5.2108640992326264E-3</v>
      </c>
      <c r="M264" s="10">
        <f t="shared" si="32"/>
        <v>0</v>
      </c>
      <c r="N264" s="10">
        <f t="shared" si="33"/>
        <v>1</v>
      </c>
      <c r="O264" s="10">
        <f t="shared" si="34"/>
        <v>0</v>
      </c>
    </row>
    <row r="265" spans="1:15" x14ac:dyDescent="0.2">
      <c r="A265" s="10">
        <v>2004</v>
      </c>
      <c r="B265">
        <v>321</v>
      </c>
      <c r="C265" t="s">
        <v>884</v>
      </c>
      <c r="D265" s="10" t="str">
        <f t="shared" si="28"/>
        <v>2004321</v>
      </c>
      <c r="E265">
        <v>11.2003</v>
      </c>
      <c r="F265" s="10">
        <f t="shared" si="29"/>
        <v>1.7096804302740519E-3</v>
      </c>
      <c r="I265" s="12" t="str">
        <f t="shared" si="30"/>
        <v>2006321</v>
      </c>
      <c r="J265" s="10">
        <v>321</v>
      </c>
      <c r="K265" s="10">
        <v>2006</v>
      </c>
      <c r="L265" s="10">
        <f t="shared" si="31"/>
        <v>5.8928724642965755E-3</v>
      </c>
      <c r="M265" s="10">
        <f t="shared" si="32"/>
        <v>0</v>
      </c>
      <c r="N265" s="10">
        <f t="shared" si="33"/>
        <v>1</v>
      </c>
      <c r="O265" s="10">
        <f t="shared" si="34"/>
        <v>0</v>
      </c>
    </row>
    <row r="266" spans="1:15" x14ac:dyDescent="0.2">
      <c r="A266" s="10">
        <v>2005</v>
      </c>
      <c r="B266">
        <v>321</v>
      </c>
      <c r="C266" t="s">
        <v>884</v>
      </c>
      <c r="D266" s="10" t="str">
        <f t="shared" si="28"/>
        <v>2005321</v>
      </c>
      <c r="E266">
        <v>34.13693</v>
      </c>
      <c r="F266" s="10">
        <f t="shared" si="29"/>
        <v>5.2108640992326264E-3</v>
      </c>
      <c r="I266" s="12" t="str">
        <f t="shared" si="30"/>
        <v>2007321</v>
      </c>
      <c r="J266" s="10">
        <v>321</v>
      </c>
      <c r="K266" s="10">
        <v>2007</v>
      </c>
      <c r="L266" s="10">
        <f t="shared" si="31"/>
        <v>5.7875269150394091E-3</v>
      </c>
      <c r="M266" s="10">
        <f t="shared" si="32"/>
        <v>0</v>
      </c>
      <c r="N266" s="10">
        <f t="shared" si="33"/>
        <v>1</v>
      </c>
      <c r="O266" s="10">
        <f t="shared" si="34"/>
        <v>0</v>
      </c>
    </row>
    <row r="267" spans="1:15" x14ac:dyDescent="0.2">
      <c r="A267" s="10">
        <v>2006</v>
      </c>
      <c r="B267">
        <v>321</v>
      </c>
      <c r="C267" t="s">
        <v>884</v>
      </c>
      <c r="D267" s="10" t="str">
        <f t="shared" si="28"/>
        <v>2006321</v>
      </c>
      <c r="E267">
        <v>38.604840000000003</v>
      </c>
      <c r="F267" s="10">
        <f t="shared" si="29"/>
        <v>5.8928724642965755E-3</v>
      </c>
      <c r="I267" s="12" t="str">
        <f t="shared" si="30"/>
        <v>2008321</v>
      </c>
      <c r="J267" s="10">
        <v>321</v>
      </c>
      <c r="K267" s="10">
        <v>2008</v>
      </c>
      <c r="L267" s="10">
        <f t="shared" si="31"/>
        <v>4.9255092873481225E-3</v>
      </c>
      <c r="M267" s="10">
        <f t="shared" si="32"/>
        <v>0</v>
      </c>
      <c r="N267" s="10">
        <f t="shared" si="33"/>
        <v>1</v>
      </c>
      <c r="O267" s="10">
        <f t="shared" si="34"/>
        <v>0</v>
      </c>
    </row>
    <row r="268" spans="1:15" x14ac:dyDescent="0.2">
      <c r="A268" s="10">
        <v>2007</v>
      </c>
      <c r="B268">
        <v>321</v>
      </c>
      <c r="C268" t="s">
        <v>884</v>
      </c>
      <c r="D268" s="10" t="str">
        <f t="shared" si="28"/>
        <v>2007321</v>
      </c>
      <c r="E268">
        <v>37.914709999999999</v>
      </c>
      <c r="F268" s="10">
        <f t="shared" si="29"/>
        <v>5.7875269150394091E-3</v>
      </c>
      <c r="I268" s="12" t="str">
        <f t="shared" si="30"/>
        <v>2009321</v>
      </c>
      <c r="J268" s="10">
        <v>321</v>
      </c>
      <c r="K268" s="10">
        <v>2009</v>
      </c>
      <c r="L268" s="10">
        <f t="shared" si="31"/>
        <v>5.0491647182701882E-3</v>
      </c>
      <c r="M268" s="10">
        <f t="shared" si="32"/>
        <v>0</v>
      </c>
      <c r="N268" s="10">
        <f t="shared" si="33"/>
        <v>1</v>
      </c>
      <c r="O268" s="10">
        <f t="shared" si="34"/>
        <v>0</v>
      </c>
    </row>
    <row r="269" spans="1:15" x14ac:dyDescent="0.2">
      <c r="A269" s="10">
        <v>2008</v>
      </c>
      <c r="B269">
        <v>321</v>
      </c>
      <c r="C269" t="s">
        <v>884</v>
      </c>
      <c r="D269" s="10" t="str">
        <f t="shared" si="28"/>
        <v>2008321</v>
      </c>
      <c r="E269">
        <v>32.267539999999997</v>
      </c>
      <c r="F269" s="10">
        <f t="shared" si="29"/>
        <v>4.9255092873481225E-3</v>
      </c>
      <c r="I269" s="12" t="str">
        <f t="shared" si="30"/>
        <v>2010321</v>
      </c>
      <c r="J269" s="10">
        <v>321</v>
      </c>
      <c r="K269" s="10">
        <v>2010</v>
      </c>
      <c r="L269" s="10">
        <f t="shared" si="31"/>
        <v>5.0229019826266196E-3</v>
      </c>
      <c r="M269" s="10">
        <f t="shared" si="32"/>
        <v>0</v>
      </c>
      <c r="N269" s="10">
        <f t="shared" si="33"/>
        <v>1</v>
      </c>
      <c r="O269" s="10">
        <f t="shared" si="34"/>
        <v>0</v>
      </c>
    </row>
    <row r="270" spans="1:15" x14ac:dyDescent="0.2">
      <c r="A270" s="10">
        <v>2009</v>
      </c>
      <c r="B270">
        <v>321</v>
      </c>
      <c r="C270" t="s">
        <v>884</v>
      </c>
      <c r="D270" s="10" t="str">
        <f t="shared" si="28"/>
        <v>2009321</v>
      </c>
      <c r="E270">
        <v>33.077620000000003</v>
      </c>
      <c r="F270" s="10">
        <f t="shared" si="29"/>
        <v>5.0491647182701882E-3</v>
      </c>
      <c r="I270" s="12" t="str">
        <f t="shared" si="30"/>
        <v>1987322</v>
      </c>
      <c r="J270" s="10">
        <v>322</v>
      </c>
      <c r="K270" s="10">
        <v>1987</v>
      </c>
      <c r="L270" s="10" t="str">
        <f t="shared" si="31"/>
        <v/>
      </c>
      <c r="M270" s="10" t="str">
        <f t="shared" si="32"/>
        <v/>
      </c>
      <c r="N270" s="10" t="str">
        <f t="shared" si="33"/>
        <v/>
      </c>
      <c r="O270" s="10" t="str">
        <f t="shared" si="34"/>
        <v/>
      </c>
    </row>
    <row r="271" spans="1:15" x14ac:dyDescent="0.2">
      <c r="A271" s="10">
        <v>2010</v>
      </c>
      <c r="B271">
        <v>321</v>
      </c>
      <c r="C271" t="s">
        <v>884</v>
      </c>
      <c r="D271" s="10" t="str">
        <f t="shared" si="28"/>
        <v>2010321</v>
      </c>
      <c r="E271">
        <v>32.905569999999997</v>
      </c>
      <c r="F271" s="10">
        <f t="shared" si="29"/>
        <v>5.0229019826266196E-3</v>
      </c>
      <c r="I271" s="12" t="str">
        <f t="shared" si="30"/>
        <v>1988322</v>
      </c>
      <c r="J271" s="10">
        <v>322</v>
      </c>
      <c r="K271" s="10">
        <v>1988</v>
      </c>
      <c r="L271" s="10" t="str">
        <f t="shared" si="31"/>
        <v/>
      </c>
      <c r="M271" s="10" t="str">
        <f t="shared" si="32"/>
        <v/>
      </c>
      <c r="N271" s="10" t="str">
        <f t="shared" si="33"/>
        <v/>
      </c>
      <c r="O271" s="10" t="str">
        <f t="shared" si="34"/>
        <v/>
      </c>
    </row>
    <row r="272" spans="1:15" x14ac:dyDescent="0.2">
      <c r="A272" s="10">
        <v>1997</v>
      </c>
      <c r="B272">
        <v>322</v>
      </c>
      <c r="C272" t="s">
        <v>885</v>
      </c>
      <c r="D272" s="10" t="str">
        <f t="shared" si="28"/>
        <v>1997322</v>
      </c>
      <c r="E272">
        <v>3290.9229999999998</v>
      </c>
      <c r="F272" s="10">
        <f t="shared" si="29"/>
        <v>0.50234606668024728</v>
      </c>
      <c r="I272" s="12" t="str">
        <f t="shared" si="30"/>
        <v>1989322</v>
      </c>
      <c r="J272" s="10">
        <v>322</v>
      </c>
      <c r="K272" s="10">
        <v>1989</v>
      </c>
      <c r="L272" s="10" t="str">
        <f t="shared" si="31"/>
        <v/>
      </c>
      <c r="M272" s="10" t="str">
        <f t="shared" si="32"/>
        <v/>
      </c>
      <c r="N272" s="10" t="str">
        <f t="shared" si="33"/>
        <v/>
      </c>
      <c r="O272" s="10" t="str">
        <f t="shared" si="34"/>
        <v/>
      </c>
    </row>
    <row r="273" spans="1:15" x14ac:dyDescent="0.2">
      <c r="A273" s="10">
        <v>1998</v>
      </c>
      <c r="B273">
        <v>322</v>
      </c>
      <c r="C273" t="s">
        <v>885</v>
      </c>
      <c r="D273" s="10" t="str">
        <f t="shared" si="28"/>
        <v>1998322</v>
      </c>
      <c r="E273">
        <v>3387.6550000000002</v>
      </c>
      <c r="F273" s="10">
        <f t="shared" si="29"/>
        <v>0.51711181468532486</v>
      </c>
      <c r="I273" s="12" t="str">
        <f t="shared" si="30"/>
        <v>1990322</v>
      </c>
      <c r="J273" s="10">
        <v>322</v>
      </c>
      <c r="K273" s="10">
        <v>1990</v>
      </c>
      <c r="L273" s="10" t="str">
        <f t="shared" si="31"/>
        <v/>
      </c>
      <c r="M273" s="10" t="str">
        <f t="shared" si="32"/>
        <v/>
      </c>
      <c r="N273" s="10" t="str">
        <f t="shared" si="33"/>
        <v/>
      </c>
      <c r="O273" s="10" t="str">
        <f t="shared" si="34"/>
        <v/>
      </c>
    </row>
    <row r="274" spans="1:15" x14ac:dyDescent="0.2">
      <c r="A274" s="10">
        <v>1999</v>
      </c>
      <c r="B274">
        <v>322</v>
      </c>
      <c r="C274" t="s">
        <v>885</v>
      </c>
      <c r="D274" s="10" t="str">
        <f t="shared" si="28"/>
        <v>1999322</v>
      </c>
      <c r="E274">
        <v>3272.6889999999999</v>
      </c>
      <c r="F274" s="10">
        <f t="shared" si="29"/>
        <v>0.49956272043366307</v>
      </c>
      <c r="I274" s="12" t="str">
        <f t="shared" si="30"/>
        <v>1991322</v>
      </c>
      <c r="J274" s="10">
        <v>322</v>
      </c>
      <c r="K274" s="10">
        <v>1991</v>
      </c>
      <c r="L274" s="10" t="str">
        <f t="shared" si="31"/>
        <v/>
      </c>
      <c r="M274" s="10" t="str">
        <f t="shared" si="32"/>
        <v/>
      </c>
      <c r="N274" s="10" t="str">
        <f t="shared" si="33"/>
        <v/>
      </c>
      <c r="O274" s="10" t="str">
        <f t="shared" si="34"/>
        <v/>
      </c>
    </row>
    <row r="275" spans="1:15" x14ac:dyDescent="0.2">
      <c r="A275" s="10">
        <v>2000</v>
      </c>
      <c r="B275">
        <v>322</v>
      </c>
      <c r="C275" t="s">
        <v>885</v>
      </c>
      <c r="D275" s="10" t="str">
        <f t="shared" si="28"/>
        <v>2000322</v>
      </c>
      <c r="E275">
        <v>3409.886</v>
      </c>
      <c r="F275" s="10">
        <f t="shared" si="29"/>
        <v>0.52050528679280605</v>
      </c>
      <c r="I275" s="12" t="str">
        <f t="shared" si="30"/>
        <v>1992322</v>
      </c>
      <c r="J275" s="10">
        <v>322</v>
      </c>
      <c r="K275" s="10">
        <v>1992</v>
      </c>
      <c r="L275" s="10" t="str">
        <f t="shared" si="31"/>
        <v/>
      </c>
      <c r="M275" s="10" t="str">
        <f t="shared" si="32"/>
        <v/>
      </c>
      <c r="N275" s="10" t="str">
        <f t="shared" si="33"/>
        <v/>
      </c>
      <c r="O275" s="10" t="str">
        <f t="shared" si="34"/>
        <v/>
      </c>
    </row>
    <row r="276" spans="1:15" x14ac:dyDescent="0.2">
      <c r="A276" s="10">
        <v>2001</v>
      </c>
      <c r="B276">
        <v>322</v>
      </c>
      <c r="C276" t="s">
        <v>885</v>
      </c>
      <c r="D276" s="10" t="str">
        <f t="shared" si="28"/>
        <v>2001322</v>
      </c>
      <c r="E276">
        <v>3507.25</v>
      </c>
      <c r="F276" s="10">
        <f t="shared" si="29"/>
        <v>0.53536750703808544</v>
      </c>
      <c r="I276" s="12" t="str">
        <f t="shared" si="30"/>
        <v>1993322</v>
      </c>
      <c r="J276" s="10">
        <v>322</v>
      </c>
      <c r="K276" s="10">
        <v>1993</v>
      </c>
      <c r="L276" s="10" t="str">
        <f t="shared" si="31"/>
        <v/>
      </c>
      <c r="M276" s="10" t="str">
        <f t="shared" si="32"/>
        <v/>
      </c>
      <c r="N276" s="10" t="str">
        <f t="shared" si="33"/>
        <v/>
      </c>
      <c r="O276" s="10" t="str">
        <f t="shared" si="34"/>
        <v/>
      </c>
    </row>
    <row r="277" spans="1:15" x14ac:dyDescent="0.2">
      <c r="A277" s="10">
        <v>2002</v>
      </c>
      <c r="B277">
        <v>322</v>
      </c>
      <c r="C277" t="s">
        <v>885</v>
      </c>
      <c r="D277" s="10" t="str">
        <f t="shared" si="28"/>
        <v>2002322</v>
      </c>
      <c r="E277">
        <v>3632.7779999999998</v>
      </c>
      <c r="F277" s="10">
        <f t="shared" si="29"/>
        <v>0.55452884781033629</v>
      </c>
      <c r="I277" s="12" t="str">
        <f t="shared" si="30"/>
        <v>1994322</v>
      </c>
      <c r="J277" s="10">
        <v>322</v>
      </c>
      <c r="K277" s="10">
        <v>1994</v>
      </c>
      <c r="L277" s="10" t="str">
        <f t="shared" si="31"/>
        <v/>
      </c>
      <c r="M277" s="10" t="str">
        <f t="shared" si="32"/>
        <v/>
      </c>
      <c r="N277" s="10" t="str">
        <f t="shared" si="33"/>
        <v/>
      </c>
      <c r="O277" s="10" t="str">
        <f t="shared" si="34"/>
        <v/>
      </c>
    </row>
    <row r="278" spans="1:15" x14ac:dyDescent="0.2">
      <c r="A278" s="10">
        <v>2003</v>
      </c>
      <c r="B278">
        <v>322</v>
      </c>
      <c r="C278" t="s">
        <v>885</v>
      </c>
      <c r="D278" s="10" t="str">
        <f t="shared" si="28"/>
        <v>2003322</v>
      </c>
      <c r="E278">
        <v>3802.136</v>
      </c>
      <c r="F278" s="10">
        <f t="shared" si="29"/>
        <v>0.58038066055734783</v>
      </c>
      <c r="I278" s="12" t="str">
        <f t="shared" si="30"/>
        <v>1995322</v>
      </c>
      <c r="J278" s="10">
        <v>322</v>
      </c>
      <c r="K278" s="10">
        <v>1995</v>
      </c>
      <c r="L278" s="10" t="str">
        <f t="shared" si="31"/>
        <v/>
      </c>
      <c r="M278" s="10" t="str">
        <f t="shared" si="32"/>
        <v/>
      </c>
      <c r="N278" s="10" t="str">
        <f t="shared" si="33"/>
        <v/>
      </c>
      <c r="O278" s="10" t="str">
        <f t="shared" si="34"/>
        <v/>
      </c>
    </row>
    <row r="279" spans="1:15" x14ac:dyDescent="0.2">
      <c r="A279" s="10">
        <v>2004</v>
      </c>
      <c r="B279">
        <v>322</v>
      </c>
      <c r="C279" t="s">
        <v>885</v>
      </c>
      <c r="D279" s="10" t="str">
        <f t="shared" si="28"/>
        <v>2004322</v>
      </c>
      <c r="E279">
        <v>4092.5720000000001</v>
      </c>
      <c r="F279" s="10">
        <f t="shared" si="29"/>
        <v>0.62471453960050505</v>
      </c>
      <c r="I279" s="12" t="str">
        <f t="shared" si="30"/>
        <v>1996322</v>
      </c>
      <c r="J279" s="10">
        <v>322</v>
      </c>
      <c r="K279" s="10">
        <v>1996</v>
      </c>
      <c r="L279" s="10" t="str">
        <f t="shared" si="31"/>
        <v/>
      </c>
      <c r="M279" s="10" t="str">
        <f t="shared" si="32"/>
        <v/>
      </c>
      <c r="N279" s="10" t="str">
        <f t="shared" si="33"/>
        <v/>
      </c>
      <c r="O279" s="10" t="str">
        <f t="shared" si="34"/>
        <v/>
      </c>
    </row>
    <row r="280" spans="1:15" x14ac:dyDescent="0.2">
      <c r="A280" s="10">
        <v>2005</v>
      </c>
      <c r="B280">
        <v>322</v>
      </c>
      <c r="C280" t="s">
        <v>885</v>
      </c>
      <c r="D280" s="10" t="str">
        <f t="shared" si="28"/>
        <v>2005322</v>
      </c>
      <c r="E280">
        <v>4239.0630000000001</v>
      </c>
      <c r="F280" s="10">
        <f t="shared" si="29"/>
        <v>0.64707579741603471</v>
      </c>
      <c r="I280" s="12" t="str">
        <f t="shared" si="30"/>
        <v>1997322</v>
      </c>
      <c r="J280" s="10">
        <v>322</v>
      </c>
      <c r="K280" s="10">
        <v>1997</v>
      </c>
      <c r="L280" s="10">
        <f t="shared" si="31"/>
        <v>0.50234606668024728</v>
      </c>
      <c r="M280" s="10">
        <f t="shared" si="32"/>
        <v>1</v>
      </c>
      <c r="N280" s="10">
        <f t="shared" si="33"/>
        <v>0</v>
      </c>
      <c r="O280" s="10">
        <f t="shared" si="34"/>
        <v>1</v>
      </c>
    </row>
    <row r="281" spans="1:15" x14ac:dyDescent="0.2">
      <c r="A281" s="10">
        <v>2006</v>
      </c>
      <c r="B281">
        <v>322</v>
      </c>
      <c r="C281" t="s">
        <v>885</v>
      </c>
      <c r="D281" s="10" t="str">
        <f t="shared" si="28"/>
        <v>2006322</v>
      </c>
      <c r="E281">
        <v>4159.3289999999997</v>
      </c>
      <c r="F281" s="10">
        <f t="shared" si="29"/>
        <v>0.63490472526372876</v>
      </c>
      <c r="I281" s="12" t="str">
        <f t="shared" si="30"/>
        <v>1998322</v>
      </c>
      <c r="J281" s="10">
        <v>322</v>
      </c>
      <c r="K281" s="10">
        <v>1998</v>
      </c>
      <c r="L281" s="10">
        <f t="shared" si="31"/>
        <v>0.51711181468532486</v>
      </c>
      <c r="M281" s="10">
        <f t="shared" si="32"/>
        <v>1</v>
      </c>
      <c r="N281" s="10">
        <f t="shared" si="33"/>
        <v>0</v>
      </c>
      <c r="O281" s="10">
        <f t="shared" si="34"/>
        <v>1</v>
      </c>
    </row>
    <row r="282" spans="1:15" x14ac:dyDescent="0.2">
      <c r="A282" s="10">
        <v>2007</v>
      </c>
      <c r="B282">
        <v>322</v>
      </c>
      <c r="C282" t="s">
        <v>885</v>
      </c>
      <c r="D282" s="10" t="str">
        <f t="shared" si="28"/>
        <v>2007322</v>
      </c>
      <c r="E282">
        <v>4199.1760000000004</v>
      </c>
      <c r="F282" s="10">
        <f t="shared" si="29"/>
        <v>0.64098720842088808</v>
      </c>
      <c r="I282" s="12" t="str">
        <f t="shared" si="30"/>
        <v>1999322</v>
      </c>
      <c r="J282" s="10">
        <v>322</v>
      </c>
      <c r="K282" s="10">
        <v>1999</v>
      </c>
      <c r="L282" s="10">
        <f t="shared" si="31"/>
        <v>0.49956272043366307</v>
      </c>
      <c r="M282" s="10">
        <f t="shared" si="32"/>
        <v>1</v>
      </c>
      <c r="N282" s="10">
        <f t="shared" si="33"/>
        <v>0</v>
      </c>
      <c r="O282" s="10">
        <f t="shared" si="34"/>
        <v>1</v>
      </c>
    </row>
    <row r="283" spans="1:15" x14ac:dyDescent="0.2">
      <c r="A283" s="10">
        <v>2008</v>
      </c>
      <c r="B283">
        <v>322</v>
      </c>
      <c r="C283" t="s">
        <v>885</v>
      </c>
      <c r="D283" s="10" t="str">
        <f t="shared" si="28"/>
        <v>2008322</v>
      </c>
      <c r="E283">
        <v>4287.6319999999996</v>
      </c>
      <c r="F283" s="10">
        <f t="shared" si="29"/>
        <v>0.65448965854635976</v>
      </c>
      <c r="I283" s="12" t="str">
        <f t="shared" si="30"/>
        <v>2000322</v>
      </c>
      <c r="J283" s="10">
        <v>322</v>
      </c>
      <c r="K283" s="10">
        <v>2000</v>
      </c>
      <c r="L283" s="10">
        <f t="shared" si="31"/>
        <v>0.52050528679280605</v>
      </c>
      <c r="M283" s="10">
        <f t="shared" si="32"/>
        <v>1</v>
      </c>
      <c r="N283" s="10">
        <f t="shared" si="33"/>
        <v>0</v>
      </c>
      <c r="O283" s="10">
        <f t="shared" si="34"/>
        <v>1</v>
      </c>
    </row>
    <row r="284" spans="1:15" x14ac:dyDescent="0.2">
      <c r="A284" s="10">
        <v>2009</v>
      </c>
      <c r="B284">
        <v>322</v>
      </c>
      <c r="C284" t="s">
        <v>885</v>
      </c>
      <c r="D284" s="10" t="str">
        <f t="shared" si="28"/>
        <v>2009322</v>
      </c>
      <c r="E284">
        <v>4388.7420000000002</v>
      </c>
      <c r="F284" s="10">
        <f t="shared" si="29"/>
        <v>0.669923690519165</v>
      </c>
      <c r="I284" s="12" t="str">
        <f t="shared" si="30"/>
        <v>2001322</v>
      </c>
      <c r="J284" s="10">
        <v>322</v>
      </c>
      <c r="K284" s="10">
        <v>2001</v>
      </c>
      <c r="L284" s="10">
        <f t="shared" si="31"/>
        <v>0.53536750703808544</v>
      </c>
      <c r="M284" s="10">
        <f t="shared" si="32"/>
        <v>1</v>
      </c>
      <c r="N284" s="10">
        <f t="shared" si="33"/>
        <v>0</v>
      </c>
      <c r="O284" s="10">
        <f t="shared" si="34"/>
        <v>1</v>
      </c>
    </row>
    <row r="285" spans="1:15" x14ac:dyDescent="0.2">
      <c r="A285" s="10">
        <v>2010</v>
      </c>
      <c r="B285">
        <v>322</v>
      </c>
      <c r="C285" t="s">
        <v>885</v>
      </c>
      <c r="D285" s="10" t="str">
        <f t="shared" si="28"/>
        <v>2010322</v>
      </c>
      <c r="E285">
        <v>4559.8329999999996</v>
      </c>
      <c r="F285" s="10">
        <f t="shared" si="29"/>
        <v>0.69604003869698317</v>
      </c>
      <c r="I285" s="12" t="str">
        <f t="shared" si="30"/>
        <v>2002322</v>
      </c>
      <c r="J285" s="10">
        <v>322</v>
      </c>
      <c r="K285" s="10">
        <v>2002</v>
      </c>
      <c r="L285" s="10">
        <f t="shared" si="31"/>
        <v>0.55452884781033629</v>
      </c>
      <c r="M285" s="10">
        <f t="shared" si="32"/>
        <v>1</v>
      </c>
      <c r="N285" s="10">
        <f t="shared" si="33"/>
        <v>0</v>
      </c>
      <c r="O285" s="10">
        <f t="shared" si="34"/>
        <v>1</v>
      </c>
    </row>
    <row r="286" spans="1:15" x14ac:dyDescent="0.2">
      <c r="A286" s="10">
        <v>1997</v>
      </c>
      <c r="B286">
        <v>323</v>
      </c>
      <c r="C286" t="s">
        <v>886</v>
      </c>
      <c r="D286" s="10" t="str">
        <f t="shared" si="28"/>
        <v>1997323</v>
      </c>
      <c r="E286">
        <v>2290.529</v>
      </c>
      <c r="F286" s="10">
        <f t="shared" si="29"/>
        <v>0.34963997448953993</v>
      </c>
      <c r="I286" s="12" t="str">
        <f t="shared" si="30"/>
        <v>2003322</v>
      </c>
      <c r="J286" s="10">
        <v>322</v>
      </c>
      <c r="K286" s="10">
        <v>2003</v>
      </c>
      <c r="L286" s="10">
        <f t="shared" si="31"/>
        <v>0.58038066055734783</v>
      </c>
      <c r="M286" s="10">
        <f t="shared" si="32"/>
        <v>1</v>
      </c>
      <c r="N286" s="10">
        <f t="shared" si="33"/>
        <v>0</v>
      </c>
      <c r="O286" s="10">
        <f t="shared" si="34"/>
        <v>1</v>
      </c>
    </row>
    <row r="287" spans="1:15" x14ac:dyDescent="0.2">
      <c r="A287" s="10">
        <v>1998</v>
      </c>
      <c r="B287">
        <v>323</v>
      </c>
      <c r="C287" t="s">
        <v>886</v>
      </c>
      <c r="D287" s="10" t="str">
        <f t="shared" si="28"/>
        <v>1998323</v>
      </c>
      <c r="E287">
        <v>2432.3510000000001</v>
      </c>
      <c r="F287" s="10">
        <f t="shared" si="29"/>
        <v>0.37128852836598308</v>
      </c>
      <c r="I287" s="12" t="str">
        <f t="shared" si="30"/>
        <v>2004322</v>
      </c>
      <c r="J287" s="10">
        <v>322</v>
      </c>
      <c r="K287" s="10">
        <v>2004</v>
      </c>
      <c r="L287" s="10">
        <f t="shared" si="31"/>
        <v>0.62471453960050505</v>
      </c>
      <c r="M287" s="10">
        <f t="shared" si="32"/>
        <v>1</v>
      </c>
      <c r="N287" s="10">
        <f t="shared" si="33"/>
        <v>0</v>
      </c>
      <c r="O287" s="10">
        <f t="shared" si="34"/>
        <v>1</v>
      </c>
    </row>
    <row r="288" spans="1:15" x14ac:dyDescent="0.2">
      <c r="A288" s="10">
        <v>1999</v>
      </c>
      <c r="B288">
        <v>323</v>
      </c>
      <c r="C288" t="s">
        <v>886</v>
      </c>
      <c r="D288" s="10" t="str">
        <f t="shared" si="28"/>
        <v>1999323</v>
      </c>
      <c r="E288">
        <v>2438.2399999999998</v>
      </c>
      <c r="F288" s="10">
        <f t="shared" si="29"/>
        <v>0.37218746036368705</v>
      </c>
      <c r="I288" s="12" t="str">
        <f t="shared" si="30"/>
        <v>2005322</v>
      </c>
      <c r="J288" s="10">
        <v>322</v>
      </c>
      <c r="K288" s="10">
        <v>2005</v>
      </c>
      <c r="L288" s="10">
        <f t="shared" si="31"/>
        <v>0.64707579741603471</v>
      </c>
      <c r="M288" s="10">
        <f t="shared" si="32"/>
        <v>1</v>
      </c>
      <c r="N288" s="10">
        <f t="shared" si="33"/>
        <v>0</v>
      </c>
      <c r="O288" s="10">
        <f t="shared" si="34"/>
        <v>1</v>
      </c>
    </row>
    <row r="289" spans="1:15" x14ac:dyDescent="0.2">
      <c r="A289" s="10">
        <v>2000</v>
      </c>
      <c r="B289">
        <v>323</v>
      </c>
      <c r="C289" t="s">
        <v>886</v>
      </c>
      <c r="D289" s="10" t="str">
        <f t="shared" si="28"/>
        <v>2000323</v>
      </c>
      <c r="E289">
        <v>2435.3440000000001</v>
      </c>
      <c r="F289" s="10">
        <f t="shared" si="29"/>
        <v>0.37174539769339487</v>
      </c>
      <c r="I289" s="12" t="str">
        <f t="shared" si="30"/>
        <v>2006322</v>
      </c>
      <c r="J289" s="10">
        <v>322</v>
      </c>
      <c r="K289" s="10">
        <v>2006</v>
      </c>
      <c r="L289" s="10">
        <f t="shared" si="31"/>
        <v>0.63490472526372876</v>
      </c>
      <c r="M289" s="10">
        <f t="shared" si="32"/>
        <v>1</v>
      </c>
      <c r="N289" s="10">
        <f t="shared" si="33"/>
        <v>0</v>
      </c>
      <c r="O289" s="10">
        <f t="shared" si="34"/>
        <v>1</v>
      </c>
    </row>
    <row r="290" spans="1:15" x14ac:dyDescent="0.2">
      <c r="A290" s="10">
        <v>2001</v>
      </c>
      <c r="B290">
        <v>323</v>
      </c>
      <c r="C290" t="s">
        <v>886</v>
      </c>
      <c r="D290" s="10" t="str">
        <f t="shared" si="28"/>
        <v>2001323</v>
      </c>
      <c r="E290">
        <v>2454.7539999999999</v>
      </c>
      <c r="F290" s="10">
        <f t="shared" si="29"/>
        <v>0.37470825557681042</v>
      </c>
      <c r="I290" s="12" t="str">
        <f t="shared" si="30"/>
        <v>2007322</v>
      </c>
      <c r="J290" s="10">
        <v>322</v>
      </c>
      <c r="K290" s="10">
        <v>2007</v>
      </c>
      <c r="L290" s="10">
        <f t="shared" si="31"/>
        <v>0.64098720842088808</v>
      </c>
      <c r="M290" s="10">
        <f t="shared" si="32"/>
        <v>1</v>
      </c>
      <c r="N290" s="10">
        <f t="shared" si="33"/>
        <v>0</v>
      </c>
      <c r="O290" s="10">
        <f t="shared" si="34"/>
        <v>1</v>
      </c>
    </row>
    <row r="291" spans="1:15" x14ac:dyDescent="0.2">
      <c r="A291" s="10">
        <v>2002</v>
      </c>
      <c r="B291">
        <v>323</v>
      </c>
      <c r="C291" t="s">
        <v>886</v>
      </c>
      <c r="D291" s="10" t="str">
        <f t="shared" si="28"/>
        <v>2002323</v>
      </c>
      <c r="E291">
        <v>2515.4839999999999</v>
      </c>
      <c r="F291" s="10">
        <f t="shared" si="29"/>
        <v>0.38397844410127346</v>
      </c>
      <c r="I291" s="12" t="str">
        <f t="shared" si="30"/>
        <v>2008322</v>
      </c>
      <c r="J291" s="10">
        <v>322</v>
      </c>
      <c r="K291" s="10">
        <v>2008</v>
      </c>
      <c r="L291" s="10">
        <f t="shared" si="31"/>
        <v>0.65448965854635976</v>
      </c>
      <c r="M291" s="10">
        <f t="shared" si="32"/>
        <v>1</v>
      </c>
      <c r="N291" s="10">
        <f t="shared" si="33"/>
        <v>0</v>
      </c>
      <c r="O291" s="10">
        <f t="shared" si="34"/>
        <v>1</v>
      </c>
    </row>
    <row r="292" spans="1:15" x14ac:dyDescent="0.2">
      <c r="A292" s="10">
        <v>2003</v>
      </c>
      <c r="B292">
        <v>323</v>
      </c>
      <c r="C292" t="s">
        <v>886</v>
      </c>
      <c r="D292" s="10" t="str">
        <f t="shared" si="28"/>
        <v>2003323</v>
      </c>
      <c r="E292">
        <v>2840.232</v>
      </c>
      <c r="F292" s="10">
        <f t="shared" si="29"/>
        <v>0.433549910970075</v>
      </c>
      <c r="I292" s="12" t="str">
        <f t="shared" si="30"/>
        <v>2009322</v>
      </c>
      <c r="J292" s="10">
        <v>322</v>
      </c>
      <c r="K292" s="10">
        <v>2009</v>
      </c>
      <c r="L292" s="10">
        <f t="shared" si="31"/>
        <v>0.669923690519165</v>
      </c>
      <c r="M292" s="10">
        <f t="shared" si="32"/>
        <v>1</v>
      </c>
      <c r="N292" s="10">
        <f t="shared" si="33"/>
        <v>0</v>
      </c>
      <c r="O292" s="10">
        <f t="shared" si="34"/>
        <v>1</v>
      </c>
    </row>
    <row r="293" spans="1:15" x14ac:dyDescent="0.2">
      <c r="A293" s="10">
        <v>2004</v>
      </c>
      <c r="B293">
        <v>323</v>
      </c>
      <c r="C293" t="s">
        <v>886</v>
      </c>
      <c r="D293" s="10" t="str">
        <f t="shared" si="28"/>
        <v>2004323</v>
      </c>
      <c r="E293">
        <v>2859.7049999999999</v>
      </c>
      <c r="F293" s="10">
        <f t="shared" si="29"/>
        <v>0.43652238554832079</v>
      </c>
      <c r="I293" s="12" t="str">
        <f t="shared" si="30"/>
        <v>2010322</v>
      </c>
      <c r="J293" s="10">
        <v>322</v>
      </c>
      <c r="K293" s="10">
        <v>2010</v>
      </c>
      <c r="L293" s="10">
        <f t="shared" si="31"/>
        <v>0.69604003869698317</v>
      </c>
      <c r="M293" s="10">
        <f t="shared" si="32"/>
        <v>1</v>
      </c>
      <c r="N293" s="10">
        <f t="shared" si="33"/>
        <v>0</v>
      </c>
      <c r="O293" s="10">
        <f t="shared" si="34"/>
        <v>1</v>
      </c>
    </row>
    <row r="294" spans="1:15" x14ac:dyDescent="0.2">
      <c r="A294" s="10">
        <v>2005</v>
      </c>
      <c r="B294">
        <v>323</v>
      </c>
      <c r="C294" t="s">
        <v>886</v>
      </c>
      <c r="D294" s="10" t="str">
        <f t="shared" si="28"/>
        <v>2005323</v>
      </c>
      <c r="E294">
        <v>3018.556</v>
      </c>
      <c r="F294" s="10">
        <f t="shared" si="29"/>
        <v>0.46077034730197591</v>
      </c>
      <c r="I294" s="12" t="str">
        <f t="shared" si="30"/>
        <v>1987323</v>
      </c>
      <c r="J294" s="10">
        <v>323</v>
      </c>
      <c r="K294" s="10">
        <v>1987</v>
      </c>
      <c r="L294" s="10" t="str">
        <f t="shared" si="31"/>
        <v/>
      </c>
      <c r="M294" s="10" t="str">
        <f t="shared" si="32"/>
        <v/>
      </c>
      <c r="N294" s="10" t="str">
        <f t="shared" si="33"/>
        <v/>
      </c>
      <c r="O294" s="10" t="str">
        <f t="shared" si="34"/>
        <v/>
      </c>
    </row>
    <row r="295" spans="1:15" x14ac:dyDescent="0.2">
      <c r="A295" s="10">
        <v>2006</v>
      </c>
      <c r="B295">
        <v>323</v>
      </c>
      <c r="C295" t="s">
        <v>886</v>
      </c>
      <c r="D295" s="10" t="str">
        <f t="shared" si="28"/>
        <v>2006323</v>
      </c>
      <c r="E295">
        <v>3048.328</v>
      </c>
      <c r="F295" s="10">
        <f t="shared" si="29"/>
        <v>0.46531492251604334</v>
      </c>
      <c r="I295" s="12" t="str">
        <f t="shared" si="30"/>
        <v>1988323</v>
      </c>
      <c r="J295" s="10">
        <v>323</v>
      </c>
      <c r="K295" s="10">
        <v>1988</v>
      </c>
      <c r="L295" s="10" t="str">
        <f t="shared" si="31"/>
        <v/>
      </c>
      <c r="M295" s="10" t="str">
        <f t="shared" si="32"/>
        <v/>
      </c>
      <c r="N295" s="10" t="str">
        <f t="shared" si="33"/>
        <v/>
      </c>
      <c r="O295" s="10" t="str">
        <f t="shared" si="34"/>
        <v/>
      </c>
    </row>
    <row r="296" spans="1:15" x14ac:dyDescent="0.2">
      <c r="A296" s="10">
        <v>2007</v>
      </c>
      <c r="B296">
        <v>323</v>
      </c>
      <c r="C296" t="s">
        <v>886</v>
      </c>
      <c r="D296" s="10" t="str">
        <f t="shared" si="28"/>
        <v>2007323</v>
      </c>
      <c r="E296">
        <v>3046.366</v>
      </c>
      <c r="F296" s="10">
        <f t="shared" si="29"/>
        <v>0.46501543116275834</v>
      </c>
      <c r="I296" s="12" t="str">
        <f t="shared" si="30"/>
        <v>1989323</v>
      </c>
      <c r="J296" s="10">
        <v>323</v>
      </c>
      <c r="K296" s="10">
        <v>1989</v>
      </c>
      <c r="L296" s="10" t="str">
        <f t="shared" si="31"/>
        <v/>
      </c>
      <c r="M296" s="10" t="str">
        <f t="shared" si="32"/>
        <v/>
      </c>
      <c r="N296" s="10" t="str">
        <f t="shared" si="33"/>
        <v/>
      </c>
      <c r="O296" s="10" t="str">
        <f t="shared" si="34"/>
        <v/>
      </c>
    </row>
    <row r="297" spans="1:15" x14ac:dyDescent="0.2">
      <c r="A297" s="10">
        <v>2008</v>
      </c>
      <c r="B297">
        <v>323</v>
      </c>
      <c r="C297" t="s">
        <v>886</v>
      </c>
      <c r="D297" s="10" t="str">
        <f t="shared" si="28"/>
        <v>2008323</v>
      </c>
      <c r="E297">
        <v>3126.8440000000001</v>
      </c>
      <c r="F297" s="10">
        <f t="shared" si="29"/>
        <v>0.47730007190163098</v>
      </c>
      <c r="I297" s="12" t="str">
        <f t="shared" si="30"/>
        <v>1990323</v>
      </c>
      <c r="J297" s="10">
        <v>323</v>
      </c>
      <c r="K297" s="10">
        <v>1990</v>
      </c>
      <c r="L297" s="10" t="str">
        <f t="shared" si="31"/>
        <v/>
      </c>
      <c r="M297" s="10" t="str">
        <f t="shared" si="32"/>
        <v/>
      </c>
      <c r="N297" s="10" t="str">
        <f t="shared" si="33"/>
        <v/>
      </c>
      <c r="O297" s="10" t="str">
        <f t="shared" si="34"/>
        <v/>
      </c>
    </row>
    <row r="298" spans="1:15" x14ac:dyDescent="0.2">
      <c r="A298" s="10">
        <v>2009</v>
      </c>
      <c r="B298">
        <v>323</v>
      </c>
      <c r="C298" t="s">
        <v>886</v>
      </c>
      <c r="D298" s="10" t="str">
        <f t="shared" si="28"/>
        <v>2009323</v>
      </c>
      <c r="E298">
        <v>3151.471</v>
      </c>
      <c r="F298" s="10">
        <f t="shared" si="29"/>
        <v>0.48105928370456119</v>
      </c>
      <c r="I298" s="12" t="str">
        <f t="shared" si="30"/>
        <v>1991323</v>
      </c>
      <c r="J298" s="10">
        <v>323</v>
      </c>
      <c r="K298" s="10">
        <v>1991</v>
      </c>
      <c r="L298" s="10" t="str">
        <f t="shared" si="31"/>
        <v/>
      </c>
      <c r="M298" s="10" t="str">
        <f t="shared" si="32"/>
        <v/>
      </c>
      <c r="N298" s="10" t="str">
        <f t="shared" si="33"/>
        <v/>
      </c>
      <c r="O298" s="10" t="str">
        <f t="shared" si="34"/>
        <v/>
      </c>
    </row>
    <row r="299" spans="1:15" x14ac:dyDescent="0.2">
      <c r="A299" s="10">
        <v>2010</v>
      </c>
      <c r="B299">
        <v>323</v>
      </c>
      <c r="C299" t="s">
        <v>886</v>
      </c>
      <c r="D299" s="10" t="str">
        <f t="shared" si="28"/>
        <v>2010323</v>
      </c>
      <c r="E299">
        <v>3224.3339999999998</v>
      </c>
      <c r="F299" s="10">
        <f t="shared" si="29"/>
        <v>0.49218152553657085</v>
      </c>
      <c r="I299" s="12" t="str">
        <f t="shared" si="30"/>
        <v>1992323</v>
      </c>
      <c r="J299" s="10">
        <v>323</v>
      </c>
      <c r="K299" s="10">
        <v>1992</v>
      </c>
      <c r="L299" s="10" t="str">
        <f t="shared" si="31"/>
        <v/>
      </c>
      <c r="M299" s="10" t="str">
        <f t="shared" si="32"/>
        <v/>
      </c>
      <c r="N299" s="10" t="str">
        <f t="shared" si="33"/>
        <v/>
      </c>
      <c r="O299" s="10" t="str">
        <f t="shared" si="34"/>
        <v/>
      </c>
    </row>
    <row r="300" spans="1:15" x14ac:dyDescent="0.2">
      <c r="A300" s="10">
        <v>1997</v>
      </c>
      <c r="B300">
        <v>324</v>
      </c>
      <c r="C300" t="s">
        <v>887</v>
      </c>
      <c r="D300" s="10" t="str">
        <f t="shared" si="28"/>
        <v>1997324</v>
      </c>
      <c r="E300">
        <v>26.854369999999999</v>
      </c>
      <c r="F300" s="10">
        <f t="shared" si="29"/>
        <v>4.0992108118834848E-3</v>
      </c>
      <c r="I300" s="12" t="str">
        <f t="shared" si="30"/>
        <v>1993323</v>
      </c>
      <c r="J300" s="10">
        <v>323</v>
      </c>
      <c r="K300" s="10">
        <v>1993</v>
      </c>
      <c r="L300" s="10" t="str">
        <f t="shared" si="31"/>
        <v/>
      </c>
      <c r="M300" s="10" t="str">
        <f t="shared" si="32"/>
        <v/>
      </c>
      <c r="N300" s="10" t="str">
        <f t="shared" si="33"/>
        <v/>
      </c>
      <c r="O300" s="10" t="str">
        <f t="shared" si="34"/>
        <v/>
      </c>
    </row>
    <row r="301" spans="1:15" x14ac:dyDescent="0.2">
      <c r="A301" s="10">
        <v>1998</v>
      </c>
      <c r="B301">
        <v>324</v>
      </c>
      <c r="C301" t="s">
        <v>887</v>
      </c>
      <c r="D301" s="10" t="str">
        <f t="shared" si="28"/>
        <v>1998324</v>
      </c>
      <c r="E301">
        <v>26.720669999999998</v>
      </c>
      <c r="F301" s="10">
        <f t="shared" si="29"/>
        <v>4.0788020484103949E-3</v>
      </c>
      <c r="I301" s="12" t="str">
        <f t="shared" si="30"/>
        <v>1994323</v>
      </c>
      <c r="J301" s="10">
        <v>323</v>
      </c>
      <c r="K301" s="10">
        <v>1994</v>
      </c>
      <c r="L301" s="10" t="str">
        <f t="shared" si="31"/>
        <v/>
      </c>
      <c r="M301" s="10" t="str">
        <f t="shared" si="32"/>
        <v/>
      </c>
      <c r="N301" s="10" t="str">
        <f t="shared" si="33"/>
        <v/>
      </c>
      <c r="O301" s="10" t="str">
        <f t="shared" si="34"/>
        <v/>
      </c>
    </row>
    <row r="302" spans="1:15" x14ac:dyDescent="0.2">
      <c r="A302" s="10">
        <v>1999</v>
      </c>
      <c r="B302">
        <v>324</v>
      </c>
      <c r="C302" t="s">
        <v>887</v>
      </c>
      <c r="D302" s="10" t="str">
        <f t="shared" si="28"/>
        <v>1999324</v>
      </c>
      <c r="E302">
        <v>25.965589999999999</v>
      </c>
      <c r="F302" s="10">
        <f t="shared" si="29"/>
        <v>3.9635421447210897E-3</v>
      </c>
      <c r="I302" s="12" t="str">
        <f t="shared" si="30"/>
        <v>1995323</v>
      </c>
      <c r="J302" s="10">
        <v>323</v>
      </c>
      <c r="K302" s="10">
        <v>1995</v>
      </c>
      <c r="L302" s="10" t="str">
        <f t="shared" si="31"/>
        <v/>
      </c>
      <c r="M302" s="10" t="str">
        <f t="shared" si="32"/>
        <v/>
      </c>
      <c r="N302" s="10" t="str">
        <f t="shared" si="33"/>
        <v/>
      </c>
      <c r="O302" s="10" t="str">
        <f t="shared" si="34"/>
        <v/>
      </c>
    </row>
    <row r="303" spans="1:15" x14ac:dyDescent="0.2">
      <c r="A303" s="10">
        <v>2000</v>
      </c>
      <c r="B303">
        <v>324</v>
      </c>
      <c r="C303" t="s">
        <v>887</v>
      </c>
      <c r="D303" s="10" t="str">
        <f t="shared" si="28"/>
        <v>2000324</v>
      </c>
      <c r="E303">
        <v>25.148109999999999</v>
      </c>
      <c r="F303" s="10">
        <f t="shared" si="29"/>
        <v>3.8387571337713442E-3</v>
      </c>
      <c r="I303" s="12" t="str">
        <f t="shared" si="30"/>
        <v>1996323</v>
      </c>
      <c r="J303" s="10">
        <v>323</v>
      </c>
      <c r="K303" s="10">
        <v>1996</v>
      </c>
      <c r="L303" s="10" t="str">
        <f t="shared" si="31"/>
        <v/>
      </c>
      <c r="M303" s="10" t="str">
        <f t="shared" si="32"/>
        <v/>
      </c>
      <c r="N303" s="10" t="str">
        <f t="shared" si="33"/>
        <v/>
      </c>
      <c r="O303" s="10" t="str">
        <f t="shared" si="34"/>
        <v/>
      </c>
    </row>
    <row r="304" spans="1:15" x14ac:dyDescent="0.2">
      <c r="A304" s="10">
        <v>2001</v>
      </c>
      <c r="B304">
        <v>324</v>
      </c>
      <c r="C304" t="s">
        <v>887</v>
      </c>
      <c r="D304" s="10" t="str">
        <f t="shared" si="28"/>
        <v>2001324</v>
      </c>
      <c r="E304">
        <v>25.195640000000001</v>
      </c>
      <c r="F304" s="10">
        <f t="shared" si="29"/>
        <v>3.846012395759945E-3</v>
      </c>
      <c r="I304" s="12" t="str">
        <f t="shared" si="30"/>
        <v>1997323</v>
      </c>
      <c r="J304" s="10">
        <v>323</v>
      </c>
      <c r="K304" s="10">
        <v>1997</v>
      </c>
      <c r="L304" s="10">
        <f t="shared" si="31"/>
        <v>0.34963997448953993</v>
      </c>
      <c r="M304" s="10">
        <f t="shared" si="32"/>
        <v>1</v>
      </c>
      <c r="N304" s="10">
        <f t="shared" si="33"/>
        <v>0</v>
      </c>
      <c r="O304" s="10">
        <f t="shared" si="34"/>
        <v>0</v>
      </c>
    </row>
    <row r="305" spans="1:15" x14ac:dyDescent="0.2">
      <c r="A305" s="10">
        <v>2002</v>
      </c>
      <c r="B305">
        <v>324</v>
      </c>
      <c r="C305" t="s">
        <v>887</v>
      </c>
      <c r="D305" s="10" t="str">
        <f t="shared" si="28"/>
        <v>2002324</v>
      </c>
      <c r="E305">
        <v>24.42277</v>
      </c>
      <c r="F305" s="10">
        <f t="shared" si="29"/>
        <v>3.728036920625716E-3</v>
      </c>
      <c r="I305" s="12" t="str">
        <f t="shared" si="30"/>
        <v>1998323</v>
      </c>
      <c r="J305" s="10">
        <v>323</v>
      </c>
      <c r="K305" s="10">
        <v>1998</v>
      </c>
      <c r="L305" s="10">
        <f t="shared" si="31"/>
        <v>0.37128852836598308</v>
      </c>
      <c r="M305" s="10">
        <f t="shared" si="32"/>
        <v>1</v>
      </c>
      <c r="N305" s="10">
        <f t="shared" si="33"/>
        <v>0</v>
      </c>
      <c r="O305" s="10">
        <f t="shared" si="34"/>
        <v>0</v>
      </c>
    </row>
    <row r="306" spans="1:15" x14ac:dyDescent="0.2">
      <c r="A306" s="10">
        <v>2003</v>
      </c>
      <c r="B306">
        <v>324</v>
      </c>
      <c r="C306" t="s">
        <v>887</v>
      </c>
      <c r="D306" s="10" t="str">
        <f t="shared" si="28"/>
        <v>2003324</v>
      </c>
      <c r="E306">
        <v>24.450890000000001</v>
      </c>
      <c r="F306" s="10">
        <f t="shared" si="29"/>
        <v>3.7323293247309014E-3</v>
      </c>
      <c r="I306" s="12" t="str">
        <f t="shared" si="30"/>
        <v>1999323</v>
      </c>
      <c r="J306" s="10">
        <v>323</v>
      </c>
      <c r="K306" s="10">
        <v>1999</v>
      </c>
      <c r="L306" s="10">
        <f t="shared" si="31"/>
        <v>0.37218746036368705</v>
      </c>
      <c r="M306" s="10">
        <f t="shared" si="32"/>
        <v>1</v>
      </c>
      <c r="N306" s="10">
        <f t="shared" si="33"/>
        <v>0</v>
      </c>
      <c r="O306" s="10">
        <f t="shared" si="34"/>
        <v>0</v>
      </c>
    </row>
    <row r="307" spans="1:15" x14ac:dyDescent="0.2">
      <c r="A307" s="10">
        <v>2004</v>
      </c>
      <c r="B307">
        <v>324</v>
      </c>
      <c r="C307" t="s">
        <v>887</v>
      </c>
      <c r="D307" s="10" t="str">
        <f t="shared" si="28"/>
        <v>2004324</v>
      </c>
      <c r="E307">
        <v>25.15277</v>
      </c>
      <c r="F307" s="10">
        <f t="shared" si="29"/>
        <v>3.8394684638968835E-3</v>
      </c>
      <c r="I307" s="12" t="str">
        <f t="shared" si="30"/>
        <v>2000323</v>
      </c>
      <c r="J307" s="10">
        <v>323</v>
      </c>
      <c r="K307" s="10">
        <v>2000</v>
      </c>
      <c r="L307" s="10">
        <f t="shared" si="31"/>
        <v>0.37174539769339487</v>
      </c>
      <c r="M307" s="10">
        <f t="shared" si="32"/>
        <v>1</v>
      </c>
      <c r="N307" s="10">
        <f t="shared" si="33"/>
        <v>0</v>
      </c>
      <c r="O307" s="10">
        <f t="shared" si="34"/>
        <v>0</v>
      </c>
    </row>
    <row r="308" spans="1:15" x14ac:dyDescent="0.2">
      <c r="A308" s="10">
        <v>2005</v>
      </c>
      <c r="B308">
        <v>324</v>
      </c>
      <c r="C308" t="s">
        <v>887</v>
      </c>
      <c r="D308" s="10" t="str">
        <f t="shared" si="28"/>
        <v>2005324</v>
      </c>
      <c r="E308">
        <v>25.2226</v>
      </c>
      <c r="F308" s="10">
        <f t="shared" si="29"/>
        <v>3.8501277305634939E-3</v>
      </c>
      <c r="I308" s="12" t="str">
        <f t="shared" si="30"/>
        <v>2001323</v>
      </c>
      <c r="J308" s="10">
        <v>323</v>
      </c>
      <c r="K308" s="10">
        <v>2001</v>
      </c>
      <c r="L308" s="10">
        <f t="shared" si="31"/>
        <v>0.37470825557681042</v>
      </c>
      <c r="M308" s="10">
        <f t="shared" si="32"/>
        <v>1</v>
      </c>
      <c r="N308" s="10">
        <f t="shared" si="33"/>
        <v>0</v>
      </c>
      <c r="O308" s="10">
        <f t="shared" si="34"/>
        <v>0</v>
      </c>
    </row>
    <row r="309" spans="1:15" x14ac:dyDescent="0.2">
      <c r="A309" s="10">
        <v>2006</v>
      </c>
      <c r="B309">
        <v>324</v>
      </c>
      <c r="C309" t="s">
        <v>887</v>
      </c>
      <c r="D309" s="10" t="str">
        <f t="shared" si="28"/>
        <v>2006324</v>
      </c>
      <c r="E309">
        <v>26.95289</v>
      </c>
      <c r="F309" s="10">
        <f t="shared" si="29"/>
        <v>4.1142494908466016E-3</v>
      </c>
      <c r="I309" s="12" t="str">
        <f t="shared" si="30"/>
        <v>2002323</v>
      </c>
      <c r="J309" s="10">
        <v>323</v>
      </c>
      <c r="K309" s="10">
        <v>2002</v>
      </c>
      <c r="L309" s="10">
        <f t="shared" si="31"/>
        <v>0.38397844410127346</v>
      </c>
      <c r="M309" s="10">
        <f t="shared" si="32"/>
        <v>1</v>
      </c>
      <c r="N309" s="10">
        <f t="shared" si="33"/>
        <v>0</v>
      </c>
      <c r="O309" s="10">
        <f t="shared" si="34"/>
        <v>0</v>
      </c>
    </row>
    <row r="310" spans="1:15" x14ac:dyDescent="0.2">
      <c r="A310" s="10">
        <v>2007</v>
      </c>
      <c r="B310">
        <v>324</v>
      </c>
      <c r="C310" t="s">
        <v>887</v>
      </c>
      <c r="D310" s="10" t="str">
        <f t="shared" si="28"/>
        <v>2007324</v>
      </c>
      <c r="E310">
        <v>26.781949999999998</v>
      </c>
      <c r="F310" s="10">
        <f t="shared" si="29"/>
        <v>4.0881561922071858E-3</v>
      </c>
      <c r="I310" s="12" t="str">
        <f t="shared" si="30"/>
        <v>2003323</v>
      </c>
      <c r="J310" s="10">
        <v>323</v>
      </c>
      <c r="K310" s="10">
        <v>2003</v>
      </c>
      <c r="L310" s="10">
        <f t="shared" si="31"/>
        <v>0.433549910970075</v>
      </c>
      <c r="M310" s="10">
        <f t="shared" si="32"/>
        <v>1</v>
      </c>
      <c r="N310" s="10">
        <f t="shared" si="33"/>
        <v>0</v>
      </c>
      <c r="O310" s="10">
        <f t="shared" si="34"/>
        <v>0</v>
      </c>
    </row>
    <row r="311" spans="1:15" x14ac:dyDescent="0.2">
      <c r="A311" s="10">
        <v>2008</v>
      </c>
      <c r="B311">
        <v>324</v>
      </c>
      <c r="C311" t="s">
        <v>887</v>
      </c>
      <c r="D311" s="10" t="str">
        <f t="shared" si="28"/>
        <v>2008324</v>
      </c>
      <c r="E311">
        <v>26.64744</v>
      </c>
      <c r="F311" s="10">
        <f t="shared" si="29"/>
        <v>4.0676237855148505E-3</v>
      </c>
      <c r="I311" s="12" t="str">
        <f t="shared" si="30"/>
        <v>2004323</v>
      </c>
      <c r="J311" s="10">
        <v>323</v>
      </c>
      <c r="K311" s="10">
        <v>2004</v>
      </c>
      <c r="L311" s="10">
        <f t="shared" si="31"/>
        <v>0.43652238554832079</v>
      </c>
      <c r="M311" s="10">
        <f t="shared" si="32"/>
        <v>1</v>
      </c>
      <c r="N311" s="10">
        <f t="shared" si="33"/>
        <v>0</v>
      </c>
      <c r="O311" s="10">
        <f t="shared" si="34"/>
        <v>0</v>
      </c>
    </row>
    <row r="312" spans="1:15" x14ac:dyDescent="0.2">
      <c r="A312" s="10">
        <v>2009</v>
      </c>
      <c r="B312">
        <v>324</v>
      </c>
      <c r="C312" t="s">
        <v>887</v>
      </c>
      <c r="D312" s="10" t="str">
        <f t="shared" si="28"/>
        <v>2009324</v>
      </c>
      <c r="E312">
        <v>27.943200000000001</v>
      </c>
      <c r="F312" s="10">
        <f t="shared" si="29"/>
        <v>4.2654163012806699E-3</v>
      </c>
      <c r="I312" s="12" t="str">
        <f t="shared" si="30"/>
        <v>2005323</v>
      </c>
      <c r="J312" s="10">
        <v>323</v>
      </c>
      <c r="K312" s="10">
        <v>2005</v>
      </c>
      <c r="L312" s="10">
        <f t="shared" si="31"/>
        <v>0.46077034730197591</v>
      </c>
      <c r="M312" s="10">
        <f t="shared" si="32"/>
        <v>1</v>
      </c>
      <c r="N312" s="10">
        <f t="shared" si="33"/>
        <v>0</v>
      </c>
      <c r="O312" s="10">
        <f t="shared" si="34"/>
        <v>0</v>
      </c>
    </row>
    <row r="313" spans="1:15" x14ac:dyDescent="0.2">
      <c r="A313" s="10">
        <v>2010</v>
      </c>
      <c r="B313">
        <v>324</v>
      </c>
      <c r="C313" t="s">
        <v>887</v>
      </c>
      <c r="D313" s="10" t="str">
        <f t="shared" si="28"/>
        <v>2010324</v>
      </c>
      <c r="E313">
        <v>65.336070000000007</v>
      </c>
      <c r="F313" s="10">
        <f t="shared" si="29"/>
        <v>9.9732864539356612E-3</v>
      </c>
      <c r="I313" s="12" t="str">
        <f t="shared" si="30"/>
        <v>2006323</v>
      </c>
      <c r="J313" s="10">
        <v>323</v>
      </c>
      <c r="K313" s="10">
        <v>2006</v>
      </c>
      <c r="L313" s="10">
        <f t="shared" si="31"/>
        <v>0.46531492251604334</v>
      </c>
      <c r="M313" s="10">
        <f t="shared" si="32"/>
        <v>1</v>
      </c>
      <c r="N313" s="10">
        <f t="shared" si="33"/>
        <v>0</v>
      </c>
      <c r="O313" s="10">
        <f t="shared" si="34"/>
        <v>0</v>
      </c>
    </row>
    <row r="314" spans="1:15" x14ac:dyDescent="0.2">
      <c r="A314" s="10">
        <v>1997</v>
      </c>
      <c r="B314">
        <v>325</v>
      </c>
      <c r="C314" t="s">
        <v>888</v>
      </c>
      <c r="D314" s="10" t="str">
        <f t="shared" si="28"/>
        <v>1997325</v>
      </c>
      <c r="E314">
        <v>7737.7150000000001</v>
      </c>
      <c r="F314" s="10">
        <f t="shared" si="29"/>
        <v>1.1811308545787154</v>
      </c>
      <c r="I314" s="12" t="str">
        <f t="shared" si="30"/>
        <v>2007323</v>
      </c>
      <c r="J314" s="10">
        <v>323</v>
      </c>
      <c r="K314" s="10">
        <v>2007</v>
      </c>
      <c r="L314" s="10">
        <f t="shared" si="31"/>
        <v>0.46501543116275834</v>
      </c>
      <c r="M314" s="10">
        <f t="shared" si="32"/>
        <v>1</v>
      </c>
      <c r="N314" s="10">
        <f t="shared" si="33"/>
        <v>0</v>
      </c>
      <c r="O314" s="10">
        <f t="shared" si="34"/>
        <v>0</v>
      </c>
    </row>
    <row r="315" spans="1:15" x14ac:dyDescent="0.2">
      <c r="A315" s="10">
        <v>1998</v>
      </c>
      <c r="B315">
        <v>325</v>
      </c>
      <c r="C315" t="s">
        <v>888</v>
      </c>
      <c r="D315" s="10" t="str">
        <f t="shared" si="28"/>
        <v>1998325</v>
      </c>
      <c r="E315">
        <v>7581.42</v>
      </c>
      <c r="F315" s="10">
        <f t="shared" si="29"/>
        <v>1.1572730558724591</v>
      </c>
      <c r="I315" s="12" t="str">
        <f t="shared" si="30"/>
        <v>2008323</v>
      </c>
      <c r="J315" s="10">
        <v>323</v>
      </c>
      <c r="K315" s="10">
        <v>2008</v>
      </c>
      <c r="L315" s="10">
        <f t="shared" si="31"/>
        <v>0.47730007190163098</v>
      </c>
      <c r="M315" s="10">
        <f t="shared" si="32"/>
        <v>1</v>
      </c>
      <c r="N315" s="10">
        <f t="shared" si="33"/>
        <v>0</v>
      </c>
      <c r="O315" s="10">
        <f t="shared" si="34"/>
        <v>0</v>
      </c>
    </row>
    <row r="316" spans="1:15" x14ac:dyDescent="0.2">
      <c r="A316" s="10">
        <v>1999</v>
      </c>
      <c r="B316">
        <v>325</v>
      </c>
      <c r="C316" t="s">
        <v>888</v>
      </c>
      <c r="D316" s="10" t="str">
        <f t="shared" si="28"/>
        <v>1999325</v>
      </c>
      <c r="E316">
        <v>7867.2619999999997</v>
      </c>
      <c r="F316" s="10">
        <f t="shared" si="29"/>
        <v>1.2009056794227564</v>
      </c>
      <c r="I316" s="12" t="str">
        <f t="shared" si="30"/>
        <v>2009323</v>
      </c>
      <c r="J316" s="10">
        <v>323</v>
      </c>
      <c r="K316" s="10">
        <v>2009</v>
      </c>
      <c r="L316" s="10">
        <f t="shared" si="31"/>
        <v>0.48105928370456119</v>
      </c>
      <c r="M316" s="10">
        <f t="shared" si="32"/>
        <v>1</v>
      </c>
      <c r="N316" s="10">
        <f t="shared" si="33"/>
        <v>0</v>
      </c>
      <c r="O316" s="10">
        <f t="shared" si="34"/>
        <v>0</v>
      </c>
    </row>
    <row r="317" spans="1:15" x14ac:dyDescent="0.2">
      <c r="A317" s="10">
        <v>2000</v>
      </c>
      <c r="B317">
        <v>325</v>
      </c>
      <c r="C317" t="s">
        <v>888</v>
      </c>
      <c r="D317" s="10" t="str">
        <f t="shared" si="28"/>
        <v>2000325</v>
      </c>
      <c r="E317">
        <v>8155.2969999999996</v>
      </c>
      <c r="F317" s="10">
        <f t="shared" si="29"/>
        <v>1.2448730555407161</v>
      </c>
      <c r="I317" s="12" t="str">
        <f t="shared" si="30"/>
        <v>2010323</v>
      </c>
      <c r="J317" s="10">
        <v>323</v>
      </c>
      <c r="K317" s="10">
        <v>2010</v>
      </c>
      <c r="L317" s="10">
        <f t="shared" si="31"/>
        <v>0.49218152553657085</v>
      </c>
      <c r="M317" s="10">
        <f t="shared" si="32"/>
        <v>1</v>
      </c>
      <c r="N317" s="10">
        <f t="shared" si="33"/>
        <v>0</v>
      </c>
      <c r="O317" s="10">
        <f t="shared" si="34"/>
        <v>0</v>
      </c>
    </row>
    <row r="318" spans="1:15" x14ac:dyDescent="0.2">
      <c r="A318" s="10">
        <v>2001</v>
      </c>
      <c r="B318">
        <v>325</v>
      </c>
      <c r="C318" t="s">
        <v>888</v>
      </c>
      <c r="D318" s="10" t="str">
        <f t="shared" si="28"/>
        <v>2001325</v>
      </c>
      <c r="E318">
        <v>8745.1350000000002</v>
      </c>
      <c r="F318" s="10">
        <f t="shared" si="29"/>
        <v>1.3349094372119203</v>
      </c>
      <c r="I318" s="12" t="str">
        <f t="shared" si="30"/>
        <v>1987324</v>
      </c>
      <c r="J318" s="10">
        <v>324</v>
      </c>
      <c r="K318" s="10">
        <v>1987</v>
      </c>
      <c r="L318" s="10" t="str">
        <f t="shared" si="31"/>
        <v/>
      </c>
      <c r="M318" s="10" t="str">
        <f t="shared" si="32"/>
        <v/>
      </c>
      <c r="N318" s="10" t="str">
        <f t="shared" si="33"/>
        <v/>
      </c>
      <c r="O318" s="10" t="str">
        <f t="shared" si="34"/>
        <v/>
      </c>
    </row>
    <row r="319" spans="1:15" x14ac:dyDescent="0.2">
      <c r="A319" s="10">
        <v>2002</v>
      </c>
      <c r="B319">
        <v>325</v>
      </c>
      <c r="C319" t="s">
        <v>888</v>
      </c>
      <c r="D319" s="10" t="str">
        <f t="shared" si="28"/>
        <v>2002325</v>
      </c>
      <c r="E319">
        <v>8557.6759999999995</v>
      </c>
      <c r="F319" s="10">
        <f t="shared" si="29"/>
        <v>1.3062945801296328</v>
      </c>
      <c r="I319" s="12" t="str">
        <f t="shared" si="30"/>
        <v>1988324</v>
      </c>
      <c r="J319" s="10">
        <v>324</v>
      </c>
      <c r="K319" s="10">
        <v>1988</v>
      </c>
      <c r="L319" s="10" t="str">
        <f t="shared" si="31"/>
        <v/>
      </c>
      <c r="M319" s="10" t="str">
        <f t="shared" si="32"/>
        <v/>
      </c>
      <c r="N319" s="10" t="str">
        <f t="shared" si="33"/>
        <v/>
      </c>
      <c r="O319" s="10" t="str">
        <f t="shared" si="34"/>
        <v/>
      </c>
    </row>
    <row r="320" spans="1:15" x14ac:dyDescent="0.2">
      <c r="A320" s="10">
        <v>2003</v>
      </c>
      <c r="B320">
        <v>325</v>
      </c>
      <c r="C320" t="s">
        <v>888</v>
      </c>
      <c r="D320" s="10" t="str">
        <f t="shared" si="28"/>
        <v>2003325</v>
      </c>
      <c r="E320">
        <v>8988.18</v>
      </c>
      <c r="F320" s="10">
        <f t="shared" si="29"/>
        <v>1.3720092720534833</v>
      </c>
      <c r="I320" s="12" t="str">
        <f t="shared" si="30"/>
        <v>1989324</v>
      </c>
      <c r="J320" s="10">
        <v>324</v>
      </c>
      <c r="K320" s="10">
        <v>1989</v>
      </c>
      <c r="L320" s="10" t="str">
        <f t="shared" si="31"/>
        <v/>
      </c>
      <c r="M320" s="10" t="str">
        <f t="shared" si="32"/>
        <v/>
      </c>
      <c r="N320" s="10" t="str">
        <f t="shared" si="33"/>
        <v/>
      </c>
      <c r="O320" s="10" t="str">
        <f t="shared" si="34"/>
        <v/>
      </c>
    </row>
    <row r="321" spans="1:15" x14ac:dyDescent="0.2">
      <c r="A321" s="10">
        <v>2004</v>
      </c>
      <c r="B321">
        <v>325</v>
      </c>
      <c r="C321" t="s">
        <v>888</v>
      </c>
      <c r="D321" s="10" t="str">
        <f t="shared" si="28"/>
        <v>2004325</v>
      </c>
      <c r="E321">
        <v>9410.3130000000001</v>
      </c>
      <c r="F321" s="10">
        <f t="shared" si="29"/>
        <v>1.4364461647325075</v>
      </c>
      <c r="I321" s="12" t="str">
        <f t="shared" si="30"/>
        <v>1990324</v>
      </c>
      <c r="J321" s="10">
        <v>324</v>
      </c>
      <c r="K321" s="10">
        <v>1990</v>
      </c>
      <c r="L321" s="10" t="str">
        <f t="shared" si="31"/>
        <v/>
      </c>
      <c r="M321" s="10" t="str">
        <f t="shared" si="32"/>
        <v/>
      </c>
      <c r="N321" s="10" t="str">
        <f t="shared" si="33"/>
        <v/>
      </c>
      <c r="O321" s="10" t="str">
        <f t="shared" si="34"/>
        <v/>
      </c>
    </row>
    <row r="322" spans="1:15" x14ac:dyDescent="0.2">
      <c r="A322" s="10">
        <v>2005</v>
      </c>
      <c r="B322">
        <v>325</v>
      </c>
      <c r="C322" t="s">
        <v>888</v>
      </c>
      <c r="D322" s="10" t="str">
        <f t="shared" si="28"/>
        <v>2005325</v>
      </c>
      <c r="E322">
        <v>9519.5159999999996</v>
      </c>
      <c r="F322" s="10">
        <f t="shared" si="29"/>
        <v>1.4531155603761257</v>
      </c>
      <c r="I322" s="12" t="str">
        <f t="shared" si="30"/>
        <v>1991324</v>
      </c>
      <c r="J322" s="10">
        <v>324</v>
      </c>
      <c r="K322" s="10">
        <v>1991</v>
      </c>
      <c r="L322" s="10" t="str">
        <f t="shared" si="31"/>
        <v/>
      </c>
      <c r="M322" s="10" t="str">
        <f t="shared" si="32"/>
        <v/>
      </c>
      <c r="N322" s="10" t="str">
        <f t="shared" si="33"/>
        <v/>
      </c>
      <c r="O322" s="10" t="str">
        <f t="shared" si="34"/>
        <v/>
      </c>
    </row>
    <row r="323" spans="1:15" x14ac:dyDescent="0.2">
      <c r="A323" s="10">
        <v>2006</v>
      </c>
      <c r="B323">
        <v>325</v>
      </c>
      <c r="C323" t="s">
        <v>888</v>
      </c>
      <c r="D323" s="10" t="str">
        <f t="shared" si="28"/>
        <v>2006325</v>
      </c>
      <c r="E323">
        <v>9298.5020000000004</v>
      </c>
      <c r="F323" s="10">
        <f t="shared" si="29"/>
        <v>1.4193786684521068</v>
      </c>
      <c r="I323" s="12" t="str">
        <f t="shared" si="30"/>
        <v>1992324</v>
      </c>
      <c r="J323" s="10">
        <v>324</v>
      </c>
      <c r="K323" s="10">
        <v>1992</v>
      </c>
      <c r="L323" s="10" t="str">
        <f t="shared" si="31"/>
        <v/>
      </c>
      <c r="M323" s="10" t="str">
        <f t="shared" si="32"/>
        <v/>
      </c>
      <c r="N323" s="10" t="str">
        <f t="shared" si="33"/>
        <v/>
      </c>
      <c r="O323" s="10" t="str">
        <f t="shared" si="34"/>
        <v/>
      </c>
    </row>
    <row r="324" spans="1:15" x14ac:dyDescent="0.2">
      <c r="A324" s="10">
        <v>2007</v>
      </c>
      <c r="B324">
        <v>325</v>
      </c>
      <c r="C324" t="s">
        <v>888</v>
      </c>
      <c r="D324" s="10" t="str">
        <f t="shared" si="28"/>
        <v>2007325</v>
      </c>
      <c r="E324">
        <v>9427.6139999999996</v>
      </c>
      <c r="F324" s="10">
        <f t="shared" si="29"/>
        <v>1.4390870923080341</v>
      </c>
      <c r="I324" s="12" t="str">
        <f t="shared" si="30"/>
        <v>1993324</v>
      </c>
      <c r="J324" s="10">
        <v>324</v>
      </c>
      <c r="K324" s="10">
        <v>1993</v>
      </c>
      <c r="L324" s="10" t="str">
        <f t="shared" si="31"/>
        <v/>
      </c>
      <c r="M324" s="10" t="str">
        <f t="shared" si="32"/>
        <v/>
      </c>
      <c r="N324" s="10" t="str">
        <f t="shared" si="33"/>
        <v/>
      </c>
      <c r="O324" s="10" t="str">
        <f t="shared" si="34"/>
        <v/>
      </c>
    </row>
    <row r="325" spans="1:15" x14ac:dyDescent="0.2">
      <c r="A325" s="10">
        <v>2008</v>
      </c>
      <c r="B325">
        <v>325</v>
      </c>
      <c r="C325" t="s">
        <v>888</v>
      </c>
      <c r="D325" s="10" t="str">
        <f t="shared" si="28"/>
        <v>2008325</v>
      </c>
      <c r="E325">
        <v>9552.83</v>
      </c>
      <c r="F325" s="10">
        <f t="shared" si="29"/>
        <v>1.4582008075439827</v>
      </c>
      <c r="I325" s="12" t="str">
        <f t="shared" si="30"/>
        <v>1994324</v>
      </c>
      <c r="J325" s="10">
        <v>324</v>
      </c>
      <c r="K325" s="10">
        <v>1994</v>
      </c>
      <c r="L325" s="10" t="str">
        <f t="shared" si="31"/>
        <v/>
      </c>
      <c r="M325" s="10" t="str">
        <f t="shared" si="32"/>
        <v/>
      </c>
      <c r="N325" s="10" t="str">
        <f t="shared" si="33"/>
        <v/>
      </c>
      <c r="O325" s="10" t="str">
        <f t="shared" si="34"/>
        <v/>
      </c>
    </row>
    <row r="326" spans="1:15" x14ac:dyDescent="0.2">
      <c r="A326" s="10">
        <v>2009</v>
      </c>
      <c r="B326">
        <v>325</v>
      </c>
      <c r="C326" t="s">
        <v>888</v>
      </c>
      <c r="D326" s="10" t="str">
        <f t="shared" si="28"/>
        <v>2009325</v>
      </c>
      <c r="E326">
        <v>9711.6980000000003</v>
      </c>
      <c r="F326" s="10">
        <f t="shared" si="29"/>
        <v>1.4824513642787827</v>
      </c>
      <c r="I326" s="12" t="str">
        <f t="shared" si="30"/>
        <v>1995324</v>
      </c>
      <c r="J326" s="10">
        <v>324</v>
      </c>
      <c r="K326" s="10">
        <v>1995</v>
      </c>
      <c r="L326" s="10" t="str">
        <f t="shared" si="31"/>
        <v/>
      </c>
      <c r="M326" s="10" t="str">
        <f t="shared" si="32"/>
        <v/>
      </c>
      <c r="N326" s="10" t="str">
        <f t="shared" si="33"/>
        <v/>
      </c>
      <c r="O326" s="10" t="str">
        <f t="shared" si="34"/>
        <v/>
      </c>
    </row>
    <row r="327" spans="1:15" x14ac:dyDescent="0.2">
      <c r="A327" s="10">
        <v>2010</v>
      </c>
      <c r="B327">
        <v>325</v>
      </c>
      <c r="C327" t="s">
        <v>888</v>
      </c>
      <c r="D327" s="10" t="str">
        <f t="shared" ref="D327:D390" si="35">A327&amp;B327</f>
        <v>2010325</v>
      </c>
      <c r="E327">
        <v>9796.1610000000001</v>
      </c>
      <c r="F327" s="10">
        <f t="shared" ref="F327:F390" si="36">E327/E$3</f>
        <v>1.4953442991271562</v>
      </c>
      <c r="I327" s="12" t="str">
        <f t="shared" ref="I327:I390" si="37">K327&amp;J327</f>
        <v>1996324</v>
      </c>
      <c r="J327" s="10">
        <v>324</v>
      </c>
      <c r="K327" s="10">
        <v>1996</v>
      </c>
      <c r="L327" s="10" t="str">
        <f t="shared" ref="L327:L390" si="38">IFERROR(VLOOKUP(K327&amp;J327,D$6:F$1349,3,FALSE),"")</f>
        <v/>
      </c>
      <c r="M327" s="10" t="str">
        <f t="shared" ref="M327:M390" si="39">IF(L327="","",IF(L327&gt;VLOOKUP(K327,Q$6:R$19,2,FALSE),1,0))</f>
        <v/>
      </c>
      <c r="N327" s="10" t="str">
        <f t="shared" ref="N327:N390" si="40">IF(L327="","",IF(L327&lt;VLOOKUP(K327,Q$6:S$19,3,FALSE),1,0))</f>
        <v/>
      </c>
      <c r="O327" s="10" t="str">
        <f t="shared" ref="O327:O390" si="41">IF(L327="","",IF(L327&gt;VLOOKUP(K327,Q$6:T$19,4,FALSE),1,0))</f>
        <v/>
      </c>
    </row>
    <row r="328" spans="1:15" x14ac:dyDescent="0.2">
      <c r="A328" s="10">
        <v>1997</v>
      </c>
      <c r="B328">
        <v>326</v>
      </c>
      <c r="C328" t="s">
        <v>889</v>
      </c>
      <c r="D328" s="10" t="str">
        <f t="shared" si="35"/>
        <v>1997326</v>
      </c>
      <c r="E328">
        <v>5.4758399999999998</v>
      </c>
      <c r="F328" s="10">
        <f t="shared" si="36"/>
        <v>8.3586479713149326E-4</v>
      </c>
      <c r="I328" s="12" t="str">
        <f t="shared" si="37"/>
        <v>1997324</v>
      </c>
      <c r="J328" s="10">
        <v>324</v>
      </c>
      <c r="K328" s="10">
        <v>1997</v>
      </c>
      <c r="L328" s="10">
        <f t="shared" si="38"/>
        <v>4.0992108118834848E-3</v>
      </c>
      <c r="M328" s="10">
        <f t="shared" si="39"/>
        <v>0</v>
      </c>
      <c r="N328" s="10">
        <f t="shared" si="40"/>
        <v>1</v>
      </c>
      <c r="O328" s="10">
        <f t="shared" si="41"/>
        <v>0</v>
      </c>
    </row>
    <row r="329" spans="1:15" x14ac:dyDescent="0.2">
      <c r="A329" s="10">
        <v>1998</v>
      </c>
      <c r="B329">
        <v>326</v>
      </c>
      <c r="C329" t="s">
        <v>889</v>
      </c>
      <c r="D329" s="10" t="str">
        <f t="shared" si="35"/>
        <v>1998326</v>
      </c>
      <c r="E329">
        <v>5.5564229999999997</v>
      </c>
      <c r="F329" s="10">
        <f t="shared" si="36"/>
        <v>8.4816546569508298E-4</v>
      </c>
      <c r="I329" s="12" t="str">
        <f t="shared" si="37"/>
        <v>1998324</v>
      </c>
      <c r="J329" s="10">
        <v>324</v>
      </c>
      <c r="K329" s="10">
        <v>1998</v>
      </c>
      <c r="L329" s="10">
        <f t="shared" si="38"/>
        <v>4.0788020484103949E-3</v>
      </c>
      <c r="M329" s="10">
        <f t="shared" si="39"/>
        <v>0</v>
      </c>
      <c r="N329" s="10">
        <f t="shared" si="40"/>
        <v>1</v>
      </c>
      <c r="O329" s="10">
        <f t="shared" si="41"/>
        <v>0</v>
      </c>
    </row>
    <row r="330" spans="1:15" x14ac:dyDescent="0.2">
      <c r="A330" s="10">
        <v>1999</v>
      </c>
      <c r="B330">
        <v>326</v>
      </c>
      <c r="C330" t="s">
        <v>889</v>
      </c>
      <c r="D330" s="10" t="str">
        <f t="shared" si="35"/>
        <v>1999326</v>
      </c>
      <c r="E330">
        <v>5.7710080000000001</v>
      </c>
      <c r="F330" s="10">
        <f t="shared" si="36"/>
        <v>8.8092099680856721E-4</v>
      </c>
      <c r="I330" s="12" t="str">
        <f t="shared" si="37"/>
        <v>1999324</v>
      </c>
      <c r="J330" s="10">
        <v>324</v>
      </c>
      <c r="K330" s="10">
        <v>1999</v>
      </c>
      <c r="L330" s="10">
        <f t="shared" si="38"/>
        <v>3.9635421447210897E-3</v>
      </c>
      <c r="M330" s="10">
        <f t="shared" si="39"/>
        <v>0</v>
      </c>
      <c r="N330" s="10">
        <f t="shared" si="40"/>
        <v>1</v>
      </c>
      <c r="O330" s="10">
        <f t="shared" si="41"/>
        <v>0</v>
      </c>
    </row>
    <row r="331" spans="1:15" x14ac:dyDescent="0.2">
      <c r="A331" s="10">
        <v>2000</v>
      </c>
      <c r="B331">
        <v>326</v>
      </c>
      <c r="C331" t="s">
        <v>889</v>
      </c>
      <c r="D331" s="10" t="str">
        <f t="shared" si="35"/>
        <v>2000326</v>
      </c>
      <c r="E331">
        <v>5.6983230000000002</v>
      </c>
      <c r="F331" s="10">
        <f t="shared" si="36"/>
        <v>8.6982592595560176E-4</v>
      </c>
      <c r="I331" s="12" t="str">
        <f t="shared" si="37"/>
        <v>2000324</v>
      </c>
      <c r="J331" s="10">
        <v>324</v>
      </c>
      <c r="K331" s="10">
        <v>2000</v>
      </c>
      <c r="L331" s="10">
        <f t="shared" si="38"/>
        <v>3.8387571337713442E-3</v>
      </c>
      <c r="M331" s="10">
        <f t="shared" si="39"/>
        <v>0</v>
      </c>
      <c r="N331" s="10">
        <f t="shared" si="40"/>
        <v>1</v>
      </c>
      <c r="O331" s="10">
        <f t="shared" si="41"/>
        <v>0</v>
      </c>
    </row>
    <row r="332" spans="1:15" x14ac:dyDescent="0.2">
      <c r="A332" s="10">
        <v>2001</v>
      </c>
      <c r="B332">
        <v>326</v>
      </c>
      <c r="C332" t="s">
        <v>889</v>
      </c>
      <c r="D332" s="10" t="str">
        <f t="shared" si="35"/>
        <v>2001326</v>
      </c>
      <c r="E332">
        <v>7.4189759999999998</v>
      </c>
      <c r="F332" s="10">
        <f t="shared" si="36"/>
        <v>1.1324766372215801E-3</v>
      </c>
      <c r="I332" s="12" t="str">
        <f t="shared" si="37"/>
        <v>2001324</v>
      </c>
      <c r="J332" s="10">
        <v>324</v>
      </c>
      <c r="K332" s="10">
        <v>2001</v>
      </c>
      <c r="L332" s="10">
        <f t="shared" si="38"/>
        <v>3.846012395759945E-3</v>
      </c>
      <c r="M332" s="10">
        <f t="shared" si="39"/>
        <v>0</v>
      </c>
      <c r="N332" s="10">
        <f t="shared" si="40"/>
        <v>1</v>
      </c>
      <c r="O332" s="10">
        <f t="shared" si="41"/>
        <v>0</v>
      </c>
    </row>
    <row r="333" spans="1:15" x14ac:dyDescent="0.2">
      <c r="A333" s="10">
        <v>2002</v>
      </c>
      <c r="B333">
        <v>326</v>
      </c>
      <c r="C333" t="s">
        <v>889</v>
      </c>
      <c r="D333" s="10" t="str">
        <f t="shared" si="35"/>
        <v>2002326</v>
      </c>
      <c r="E333">
        <v>7.4425670000000004</v>
      </c>
      <c r="F333" s="10">
        <f t="shared" si="36"/>
        <v>1.1360777078206351E-3</v>
      </c>
      <c r="I333" s="12" t="str">
        <f t="shared" si="37"/>
        <v>2002324</v>
      </c>
      <c r="J333" s="10">
        <v>324</v>
      </c>
      <c r="K333" s="10">
        <v>2002</v>
      </c>
      <c r="L333" s="10">
        <f t="shared" si="38"/>
        <v>3.728036920625716E-3</v>
      </c>
      <c r="M333" s="10">
        <f t="shared" si="39"/>
        <v>0</v>
      </c>
      <c r="N333" s="10">
        <f t="shared" si="40"/>
        <v>1</v>
      </c>
      <c r="O333" s="10">
        <f t="shared" si="41"/>
        <v>0</v>
      </c>
    </row>
    <row r="334" spans="1:15" x14ac:dyDescent="0.2">
      <c r="A334" s="10">
        <v>2003</v>
      </c>
      <c r="B334">
        <v>326</v>
      </c>
      <c r="C334" t="s">
        <v>889</v>
      </c>
      <c r="D334" s="10" t="str">
        <f t="shared" si="35"/>
        <v>2003326</v>
      </c>
      <c r="E334">
        <v>7.6442050000000004</v>
      </c>
      <c r="F334" s="10">
        <f t="shared" si="36"/>
        <v>1.1668569318235278E-3</v>
      </c>
      <c r="I334" s="12" t="str">
        <f t="shared" si="37"/>
        <v>2003324</v>
      </c>
      <c r="J334" s="10">
        <v>324</v>
      </c>
      <c r="K334" s="10">
        <v>2003</v>
      </c>
      <c r="L334" s="10">
        <f t="shared" si="38"/>
        <v>3.7323293247309014E-3</v>
      </c>
      <c r="M334" s="10">
        <f t="shared" si="39"/>
        <v>0</v>
      </c>
      <c r="N334" s="10">
        <f t="shared" si="40"/>
        <v>1</v>
      </c>
      <c r="O334" s="10">
        <f t="shared" si="41"/>
        <v>0</v>
      </c>
    </row>
    <row r="335" spans="1:15" x14ac:dyDescent="0.2">
      <c r="A335" s="10">
        <v>2004</v>
      </c>
      <c r="B335">
        <v>326</v>
      </c>
      <c r="C335" t="s">
        <v>889</v>
      </c>
      <c r="D335" s="10" t="str">
        <f t="shared" si="35"/>
        <v>2004326</v>
      </c>
      <c r="E335">
        <v>8.2680389999999999</v>
      </c>
      <c r="F335" s="10">
        <f t="shared" si="36"/>
        <v>1.2620826652002752E-3</v>
      </c>
      <c r="I335" s="12" t="str">
        <f t="shared" si="37"/>
        <v>2004324</v>
      </c>
      <c r="J335" s="10">
        <v>324</v>
      </c>
      <c r="K335" s="10">
        <v>2004</v>
      </c>
      <c r="L335" s="10">
        <f t="shared" si="38"/>
        <v>3.8394684638968835E-3</v>
      </c>
      <c r="M335" s="10">
        <f t="shared" si="39"/>
        <v>0</v>
      </c>
      <c r="N335" s="10">
        <f t="shared" si="40"/>
        <v>1</v>
      </c>
      <c r="O335" s="10">
        <f t="shared" si="41"/>
        <v>0</v>
      </c>
    </row>
    <row r="336" spans="1:15" x14ac:dyDescent="0.2">
      <c r="A336" s="10">
        <v>2005</v>
      </c>
      <c r="B336">
        <v>326</v>
      </c>
      <c r="C336" t="s">
        <v>889</v>
      </c>
      <c r="D336" s="10" t="str">
        <f t="shared" si="35"/>
        <v>2005326</v>
      </c>
      <c r="E336">
        <v>8.3720510000000008</v>
      </c>
      <c r="F336" s="10">
        <f t="shared" si="36"/>
        <v>1.2779596757190707E-3</v>
      </c>
      <c r="I336" s="12" t="str">
        <f t="shared" si="37"/>
        <v>2005324</v>
      </c>
      <c r="J336" s="10">
        <v>324</v>
      </c>
      <c r="K336" s="10">
        <v>2005</v>
      </c>
      <c r="L336" s="10">
        <f t="shared" si="38"/>
        <v>3.8501277305634939E-3</v>
      </c>
      <c r="M336" s="10">
        <f t="shared" si="39"/>
        <v>0</v>
      </c>
      <c r="N336" s="10">
        <f t="shared" si="40"/>
        <v>1</v>
      </c>
      <c r="O336" s="10">
        <f t="shared" si="41"/>
        <v>0</v>
      </c>
    </row>
    <row r="337" spans="1:15" x14ac:dyDescent="0.2">
      <c r="A337" s="10">
        <v>2006</v>
      </c>
      <c r="B337">
        <v>326</v>
      </c>
      <c r="C337" t="s">
        <v>889</v>
      </c>
      <c r="D337" s="10" t="str">
        <f t="shared" si="35"/>
        <v>2006326</v>
      </c>
      <c r="E337">
        <v>7.8143989999999999</v>
      </c>
      <c r="F337" s="10">
        <f t="shared" si="36"/>
        <v>1.1928363565844773E-3</v>
      </c>
      <c r="I337" s="12" t="str">
        <f t="shared" si="37"/>
        <v>2006324</v>
      </c>
      <c r="J337" s="10">
        <v>324</v>
      </c>
      <c r="K337" s="10">
        <v>2006</v>
      </c>
      <c r="L337" s="10">
        <f t="shared" si="38"/>
        <v>4.1142494908466016E-3</v>
      </c>
      <c r="M337" s="10">
        <f t="shared" si="39"/>
        <v>0</v>
      </c>
      <c r="N337" s="10">
        <f t="shared" si="40"/>
        <v>1</v>
      </c>
      <c r="O337" s="10">
        <f t="shared" si="41"/>
        <v>0</v>
      </c>
    </row>
    <row r="338" spans="1:15" x14ac:dyDescent="0.2">
      <c r="A338" s="10">
        <v>2007</v>
      </c>
      <c r="B338">
        <v>326</v>
      </c>
      <c r="C338" t="s">
        <v>889</v>
      </c>
      <c r="D338" s="10" t="str">
        <f t="shared" si="35"/>
        <v>2007326</v>
      </c>
      <c r="E338">
        <v>7.7646230000000003</v>
      </c>
      <c r="F338" s="10">
        <f t="shared" si="36"/>
        <v>1.1852382517928805E-3</v>
      </c>
      <c r="I338" s="12" t="str">
        <f t="shared" si="37"/>
        <v>2007324</v>
      </c>
      <c r="J338" s="10">
        <v>324</v>
      </c>
      <c r="K338" s="10">
        <v>2007</v>
      </c>
      <c r="L338" s="10">
        <f t="shared" si="38"/>
        <v>4.0881561922071858E-3</v>
      </c>
      <c r="M338" s="10">
        <f t="shared" si="39"/>
        <v>0</v>
      </c>
      <c r="N338" s="10">
        <f t="shared" si="40"/>
        <v>1</v>
      </c>
      <c r="O338" s="10">
        <f t="shared" si="41"/>
        <v>0</v>
      </c>
    </row>
    <row r="339" spans="1:15" x14ac:dyDescent="0.2">
      <c r="A339" s="10">
        <v>2008</v>
      </c>
      <c r="B339">
        <v>326</v>
      </c>
      <c r="C339" t="s">
        <v>889</v>
      </c>
      <c r="D339" s="10" t="str">
        <f t="shared" si="35"/>
        <v>2008326</v>
      </c>
      <c r="E339">
        <v>7.8619899999999996</v>
      </c>
      <c r="F339" s="10">
        <f t="shared" si="36"/>
        <v>1.2001009299760089E-3</v>
      </c>
      <c r="I339" s="12" t="str">
        <f t="shared" si="37"/>
        <v>2008324</v>
      </c>
      <c r="J339" s="10">
        <v>324</v>
      </c>
      <c r="K339" s="10">
        <v>2008</v>
      </c>
      <c r="L339" s="10">
        <f t="shared" si="38"/>
        <v>4.0676237855148505E-3</v>
      </c>
      <c r="M339" s="10">
        <f t="shared" si="39"/>
        <v>0</v>
      </c>
      <c r="N339" s="10">
        <f t="shared" si="40"/>
        <v>1</v>
      </c>
      <c r="O339" s="10">
        <f t="shared" si="41"/>
        <v>0</v>
      </c>
    </row>
    <row r="340" spans="1:15" x14ac:dyDescent="0.2">
      <c r="A340" s="10">
        <v>2009</v>
      </c>
      <c r="B340">
        <v>326</v>
      </c>
      <c r="C340" t="s">
        <v>889</v>
      </c>
      <c r="D340" s="10" t="str">
        <f t="shared" si="35"/>
        <v>2009326</v>
      </c>
      <c r="E340">
        <v>7.9019000000000004</v>
      </c>
      <c r="F340" s="10">
        <f t="shared" si="36"/>
        <v>1.2061930298279985E-3</v>
      </c>
      <c r="I340" s="12" t="str">
        <f t="shared" si="37"/>
        <v>2009324</v>
      </c>
      <c r="J340" s="10">
        <v>324</v>
      </c>
      <c r="K340" s="10">
        <v>2009</v>
      </c>
      <c r="L340" s="10">
        <f t="shared" si="38"/>
        <v>4.2654163012806699E-3</v>
      </c>
      <c r="M340" s="10">
        <f t="shared" si="39"/>
        <v>0</v>
      </c>
      <c r="N340" s="10">
        <f t="shared" si="40"/>
        <v>1</v>
      </c>
      <c r="O340" s="10">
        <f t="shared" si="41"/>
        <v>0</v>
      </c>
    </row>
    <row r="341" spans="1:15" x14ac:dyDescent="0.2">
      <c r="A341" s="10">
        <v>2010</v>
      </c>
      <c r="B341">
        <v>326</v>
      </c>
      <c r="C341" t="s">
        <v>889</v>
      </c>
      <c r="D341" s="10" t="str">
        <f t="shared" si="35"/>
        <v>2010326</v>
      </c>
      <c r="E341">
        <v>7.9742030000000002</v>
      </c>
      <c r="F341" s="10">
        <f t="shared" si="36"/>
        <v>1.2172297899281836E-3</v>
      </c>
      <c r="I341" s="12" t="str">
        <f t="shared" si="37"/>
        <v>2010324</v>
      </c>
      <c r="J341" s="10">
        <v>324</v>
      </c>
      <c r="K341" s="10">
        <v>2010</v>
      </c>
      <c r="L341" s="10">
        <f t="shared" si="38"/>
        <v>9.9732864539356612E-3</v>
      </c>
      <c r="M341" s="10">
        <f t="shared" si="39"/>
        <v>0</v>
      </c>
      <c r="N341" s="10">
        <f t="shared" si="40"/>
        <v>1</v>
      </c>
      <c r="O341" s="10">
        <f t="shared" si="41"/>
        <v>0</v>
      </c>
    </row>
    <row r="342" spans="1:15" x14ac:dyDescent="0.2">
      <c r="A342" s="10">
        <v>1997</v>
      </c>
      <c r="B342">
        <v>327</v>
      </c>
      <c r="C342" t="s">
        <v>890</v>
      </c>
      <c r="D342" s="10" t="str">
        <f t="shared" si="35"/>
        <v>1997327</v>
      </c>
      <c r="E342">
        <v>0</v>
      </c>
      <c r="F342" s="10">
        <f t="shared" si="36"/>
        <v>0</v>
      </c>
      <c r="I342" s="12" t="str">
        <f t="shared" si="37"/>
        <v>1987325</v>
      </c>
      <c r="J342" s="10">
        <v>325</v>
      </c>
      <c r="K342" s="10">
        <v>1987</v>
      </c>
      <c r="L342" s="10" t="str">
        <f t="shared" si="38"/>
        <v/>
      </c>
      <c r="M342" s="10" t="str">
        <f t="shared" si="39"/>
        <v/>
      </c>
      <c r="N342" s="10" t="str">
        <f t="shared" si="40"/>
        <v/>
      </c>
      <c r="O342" s="10" t="str">
        <f t="shared" si="41"/>
        <v/>
      </c>
    </row>
    <row r="343" spans="1:15" x14ac:dyDescent="0.2">
      <c r="A343" s="10">
        <v>1998</v>
      </c>
      <c r="B343">
        <v>327</v>
      </c>
      <c r="C343" t="s">
        <v>890</v>
      </c>
      <c r="D343" s="10" t="str">
        <f t="shared" si="35"/>
        <v>1998327</v>
      </c>
      <c r="E343">
        <v>0</v>
      </c>
      <c r="F343" s="10">
        <f t="shared" si="36"/>
        <v>0</v>
      </c>
      <c r="I343" s="12" t="str">
        <f t="shared" si="37"/>
        <v>1988325</v>
      </c>
      <c r="J343" s="10">
        <v>325</v>
      </c>
      <c r="K343" s="10">
        <v>1988</v>
      </c>
      <c r="L343" s="10" t="str">
        <f t="shared" si="38"/>
        <v/>
      </c>
      <c r="M343" s="10" t="str">
        <f t="shared" si="39"/>
        <v/>
      </c>
      <c r="N343" s="10" t="str">
        <f t="shared" si="40"/>
        <v/>
      </c>
      <c r="O343" s="10" t="str">
        <f t="shared" si="41"/>
        <v/>
      </c>
    </row>
    <row r="344" spans="1:15" x14ac:dyDescent="0.2">
      <c r="A344" s="10">
        <v>1999</v>
      </c>
      <c r="B344">
        <v>327</v>
      </c>
      <c r="C344" t="s">
        <v>890</v>
      </c>
      <c r="D344" s="10" t="str">
        <f t="shared" si="35"/>
        <v>1999327</v>
      </c>
      <c r="E344">
        <v>0</v>
      </c>
      <c r="F344" s="10">
        <f t="shared" si="36"/>
        <v>0</v>
      </c>
      <c r="I344" s="12" t="str">
        <f t="shared" si="37"/>
        <v>1989325</v>
      </c>
      <c r="J344" s="10">
        <v>325</v>
      </c>
      <c r="K344" s="10">
        <v>1989</v>
      </c>
      <c r="L344" s="10" t="str">
        <f t="shared" si="38"/>
        <v/>
      </c>
      <c r="M344" s="10" t="str">
        <f t="shared" si="39"/>
        <v/>
      </c>
      <c r="N344" s="10" t="str">
        <f t="shared" si="40"/>
        <v/>
      </c>
      <c r="O344" s="10" t="str">
        <f t="shared" si="41"/>
        <v/>
      </c>
    </row>
    <row r="345" spans="1:15" x14ac:dyDescent="0.2">
      <c r="A345" s="10">
        <v>2000</v>
      </c>
      <c r="B345">
        <v>327</v>
      </c>
      <c r="C345" t="s">
        <v>890</v>
      </c>
      <c r="D345" s="10" t="str">
        <f t="shared" si="35"/>
        <v>2000327</v>
      </c>
      <c r="E345">
        <v>0</v>
      </c>
      <c r="F345" s="10">
        <f t="shared" si="36"/>
        <v>0</v>
      </c>
      <c r="I345" s="12" t="str">
        <f t="shared" si="37"/>
        <v>1990325</v>
      </c>
      <c r="J345" s="10">
        <v>325</v>
      </c>
      <c r="K345" s="10">
        <v>1990</v>
      </c>
      <c r="L345" s="10" t="str">
        <f t="shared" si="38"/>
        <v/>
      </c>
      <c r="M345" s="10" t="str">
        <f t="shared" si="39"/>
        <v/>
      </c>
      <c r="N345" s="10" t="str">
        <f t="shared" si="40"/>
        <v/>
      </c>
      <c r="O345" s="10" t="str">
        <f t="shared" si="41"/>
        <v/>
      </c>
    </row>
    <row r="346" spans="1:15" x14ac:dyDescent="0.2">
      <c r="A346" s="10">
        <v>2001</v>
      </c>
      <c r="B346">
        <v>327</v>
      </c>
      <c r="C346" t="s">
        <v>890</v>
      </c>
      <c r="D346" s="10" t="str">
        <f t="shared" si="35"/>
        <v>2001327</v>
      </c>
      <c r="E346">
        <v>1.1344939999999999</v>
      </c>
      <c r="F346" s="10">
        <f t="shared" si="36"/>
        <v>1.7317591404367115E-4</v>
      </c>
      <c r="I346" s="12" t="str">
        <f t="shared" si="37"/>
        <v>1991325</v>
      </c>
      <c r="J346" s="10">
        <v>325</v>
      </c>
      <c r="K346" s="10">
        <v>1991</v>
      </c>
      <c r="L346" s="10" t="str">
        <f t="shared" si="38"/>
        <v/>
      </c>
      <c r="M346" s="10" t="str">
        <f t="shared" si="39"/>
        <v/>
      </c>
      <c r="N346" s="10" t="str">
        <f t="shared" si="40"/>
        <v/>
      </c>
      <c r="O346" s="10" t="str">
        <f t="shared" si="41"/>
        <v/>
      </c>
    </row>
    <row r="347" spans="1:15" x14ac:dyDescent="0.2">
      <c r="A347" s="10">
        <v>2002</v>
      </c>
      <c r="B347">
        <v>327</v>
      </c>
      <c r="C347" t="s">
        <v>890</v>
      </c>
      <c r="D347" s="10" t="str">
        <f t="shared" si="35"/>
        <v>2002327</v>
      </c>
      <c r="E347">
        <v>1.142566</v>
      </c>
      <c r="F347" s="10">
        <f t="shared" si="36"/>
        <v>1.7440807214954085E-4</v>
      </c>
      <c r="I347" s="12" t="str">
        <f t="shared" si="37"/>
        <v>1992325</v>
      </c>
      <c r="J347" s="10">
        <v>325</v>
      </c>
      <c r="K347" s="10">
        <v>1992</v>
      </c>
      <c r="L347" s="10" t="str">
        <f t="shared" si="38"/>
        <v/>
      </c>
      <c r="M347" s="10" t="str">
        <f t="shared" si="39"/>
        <v/>
      </c>
      <c r="N347" s="10" t="str">
        <f t="shared" si="40"/>
        <v/>
      </c>
      <c r="O347" s="10" t="str">
        <f t="shared" si="41"/>
        <v/>
      </c>
    </row>
    <row r="348" spans="1:15" x14ac:dyDescent="0.2">
      <c r="A348" s="10">
        <v>2003</v>
      </c>
      <c r="B348">
        <v>327</v>
      </c>
      <c r="C348" t="s">
        <v>890</v>
      </c>
      <c r="D348" s="10" t="str">
        <f t="shared" si="35"/>
        <v>2003327</v>
      </c>
      <c r="E348">
        <v>1.163127</v>
      </c>
      <c r="F348" s="10">
        <f t="shared" si="36"/>
        <v>1.775466255210456E-4</v>
      </c>
      <c r="I348" s="12" t="str">
        <f t="shared" si="37"/>
        <v>1993325</v>
      </c>
      <c r="J348" s="10">
        <v>325</v>
      </c>
      <c r="K348" s="10">
        <v>1993</v>
      </c>
      <c r="L348" s="10" t="str">
        <f t="shared" si="38"/>
        <v/>
      </c>
      <c r="M348" s="10" t="str">
        <f t="shared" si="39"/>
        <v/>
      </c>
      <c r="N348" s="10" t="str">
        <f t="shared" si="40"/>
        <v/>
      </c>
      <c r="O348" s="10" t="str">
        <f t="shared" si="41"/>
        <v/>
      </c>
    </row>
    <row r="349" spans="1:15" x14ac:dyDescent="0.2">
      <c r="A349" s="10">
        <v>2004</v>
      </c>
      <c r="B349">
        <v>327</v>
      </c>
      <c r="C349" t="s">
        <v>890</v>
      </c>
      <c r="D349" s="10" t="str">
        <f t="shared" si="35"/>
        <v>2004327</v>
      </c>
      <c r="E349">
        <v>1.157429</v>
      </c>
      <c r="F349" s="10">
        <f t="shared" si="36"/>
        <v>1.7667684889973177E-4</v>
      </c>
      <c r="I349" s="12" t="str">
        <f t="shared" si="37"/>
        <v>1994325</v>
      </c>
      <c r="J349" s="10">
        <v>325</v>
      </c>
      <c r="K349" s="10">
        <v>1994</v>
      </c>
      <c r="L349" s="10" t="str">
        <f t="shared" si="38"/>
        <v/>
      </c>
      <c r="M349" s="10" t="str">
        <f t="shared" si="39"/>
        <v/>
      </c>
      <c r="N349" s="10" t="str">
        <f t="shared" si="40"/>
        <v/>
      </c>
      <c r="O349" s="10" t="str">
        <f t="shared" si="41"/>
        <v/>
      </c>
    </row>
    <row r="350" spans="1:15" x14ac:dyDescent="0.2">
      <c r="A350" s="10">
        <v>2005</v>
      </c>
      <c r="B350">
        <v>327</v>
      </c>
      <c r="C350" t="s">
        <v>890</v>
      </c>
      <c r="D350" s="10" t="str">
        <f t="shared" si="35"/>
        <v>2005327</v>
      </c>
      <c r="E350">
        <v>1.158172</v>
      </c>
      <c r="F350" s="10">
        <f t="shared" si="36"/>
        <v>1.7679026484034884E-4</v>
      </c>
      <c r="I350" s="12" t="str">
        <f t="shared" si="37"/>
        <v>1995325</v>
      </c>
      <c r="J350" s="10">
        <v>325</v>
      </c>
      <c r="K350" s="10">
        <v>1995</v>
      </c>
      <c r="L350" s="10" t="str">
        <f t="shared" si="38"/>
        <v/>
      </c>
      <c r="M350" s="10" t="str">
        <f t="shared" si="39"/>
        <v/>
      </c>
      <c r="N350" s="10" t="str">
        <f t="shared" si="40"/>
        <v/>
      </c>
      <c r="O350" s="10" t="str">
        <f t="shared" si="41"/>
        <v/>
      </c>
    </row>
    <row r="351" spans="1:15" x14ac:dyDescent="0.2">
      <c r="A351" s="10">
        <v>2006</v>
      </c>
      <c r="B351">
        <v>327</v>
      </c>
      <c r="C351" t="s">
        <v>890</v>
      </c>
      <c r="D351" s="10" t="str">
        <f t="shared" si="35"/>
        <v>2006327</v>
      </c>
      <c r="E351">
        <v>1.171467</v>
      </c>
      <c r="F351" s="10">
        <f t="shared" si="36"/>
        <v>1.7881969274143129E-4</v>
      </c>
      <c r="I351" s="12" t="str">
        <f t="shared" si="37"/>
        <v>1996325</v>
      </c>
      <c r="J351" s="10">
        <v>325</v>
      </c>
      <c r="K351" s="10">
        <v>1996</v>
      </c>
      <c r="L351" s="10" t="str">
        <f t="shared" si="38"/>
        <v/>
      </c>
      <c r="M351" s="10" t="str">
        <f t="shared" si="39"/>
        <v/>
      </c>
      <c r="N351" s="10" t="str">
        <f t="shared" si="40"/>
        <v/>
      </c>
      <c r="O351" s="10" t="str">
        <f t="shared" si="41"/>
        <v/>
      </c>
    </row>
    <row r="352" spans="1:15" x14ac:dyDescent="0.2">
      <c r="A352" s="10">
        <v>2007</v>
      </c>
      <c r="B352">
        <v>327</v>
      </c>
      <c r="C352" t="s">
        <v>890</v>
      </c>
      <c r="D352" s="10" t="str">
        <f t="shared" si="35"/>
        <v>2007327</v>
      </c>
      <c r="E352">
        <v>1.173713</v>
      </c>
      <c r="F352" s="10">
        <f t="shared" si="36"/>
        <v>1.7916253554442724E-4</v>
      </c>
      <c r="I352" s="12" t="str">
        <f t="shared" si="37"/>
        <v>1997325</v>
      </c>
      <c r="J352" s="10">
        <v>325</v>
      </c>
      <c r="K352" s="10">
        <v>1997</v>
      </c>
      <c r="L352" s="10">
        <f t="shared" si="38"/>
        <v>1.1811308545787154</v>
      </c>
      <c r="M352" s="10">
        <f t="shared" si="39"/>
        <v>1</v>
      </c>
      <c r="N352" s="10">
        <f t="shared" si="40"/>
        <v>0</v>
      </c>
      <c r="O352" s="10">
        <f t="shared" si="41"/>
        <v>1</v>
      </c>
    </row>
    <row r="353" spans="1:15" x14ac:dyDescent="0.2">
      <c r="A353" s="10">
        <v>2008</v>
      </c>
      <c r="B353">
        <v>327</v>
      </c>
      <c r="C353" t="s">
        <v>890</v>
      </c>
      <c r="D353" s="10" t="str">
        <f t="shared" si="35"/>
        <v>2008327</v>
      </c>
      <c r="E353">
        <v>1.8009839999999999</v>
      </c>
      <c r="F353" s="10">
        <f t="shared" si="36"/>
        <v>2.749129130502471E-4</v>
      </c>
      <c r="I353" s="12" t="str">
        <f t="shared" si="37"/>
        <v>1998325</v>
      </c>
      <c r="J353" s="10">
        <v>325</v>
      </c>
      <c r="K353" s="10">
        <v>1998</v>
      </c>
      <c r="L353" s="10">
        <f t="shared" si="38"/>
        <v>1.1572730558724591</v>
      </c>
      <c r="M353" s="10">
        <f t="shared" si="39"/>
        <v>1</v>
      </c>
      <c r="N353" s="10">
        <f t="shared" si="40"/>
        <v>0</v>
      </c>
      <c r="O353" s="10">
        <f t="shared" si="41"/>
        <v>1</v>
      </c>
    </row>
    <row r="354" spans="1:15" x14ac:dyDescent="0.2">
      <c r="A354" s="10">
        <v>2009</v>
      </c>
      <c r="B354">
        <v>327</v>
      </c>
      <c r="C354" t="s">
        <v>890</v>
      </c>
      <c r="D354" s="10" t="str">
        <f t="shared" si="35"/>
        <v>2009327</v>
      </c>
      <c r="E354">
        <v>1.8069550000000001</v>
      </c>
      <c r="F354" s="10">
        <f t="shared" si="36"/>
        <v>2.7582436201582545E-4</v>
      </c>
      <c r="I354" s="12" t="str">
        <f t="shared" si="37"/>
        <v>1999325</v>
      </c>
      <c r="J354" s="10">
        <v>325</v>
      </c>
      <c r="K354" s="10">
        <v>1999</v>
      </c>
      <c r="L354" s="10">
        <f t="shared" si="38"/>
        <v>1.2009056794227564</v>
      </c>
      <c r="M354" s="10">
        <f t="shared" si="39"/>
        <v>1</v>
      </c>
      <c r="N354" s="10">
        <f t="shared" si="40"/>
        <v>0</v>
      </c>
      <c r="O354" s="10">
        <f t="shared" si="41"/>
        <v>1</v>
      </c>
    </row>
    <row r="355" spans="1:15" x14ac:dyDescent="0.2">
      <c r="A355" s="10">
        <v>2010</v>
      </c>
      <c r="B355">
        <v>327</v>
      </c>
      <c r="C355" t="s">
        <v>890</v>
      </c>
      <c r="D355" s="10" t="str">
        <f t="shared" si="35"/>
        <v>2010327</v>
      </c>
      <c r="E355">
        <v>1.799774</v>
      </c>
      <c r="F355" s="10">
        <f t="shared" si="36"/>
        <v>2.7472821145112643E-4</v>
      </c>
      <c r="I355" s="12" t="str">
        <f t="shared" si="37"/>
        <v>2000325</v>
      </c>
      <c r="J355" s="10">
        <v>325</v>
      </c>
      <c r="K355" s="10">
        <v>2000</v>
      </c>
      <c r="L355" s="10">
        <f t="shared" si="38"/>
        <v>1.2448730555407161</v>
      </c>
      <c r="M355" s="10">
        <f t="shared" si="39"/>
        <v>1</v>
      </c>
      <c r="N355" s="10">
        <f t="shared" si="40"/>
        <v>0</v>
      </c>
      <c r="O355" s="10">
        <f t="shared" si="41"/>
        <v>1</v>
      </c>
    </row>
    <row r="356" spans="1:15" x14ac:dyDescent="0.2">
      <c r="A356" s="10">
        <v>1997</v>
      </c>
      <c r="B356">
        <v>331</v>
      </c>
      <c r="C356" t="s">
        <v>891</v>
      </c>
      <c r="D356" s="10" t="str">
        <f t="shared" si="35"/>
        <v>1997331</v>
      </c>
      <c r="E356">
        <v>11.1196</v>
      </c>
      <c r="F356" s="10">
        <f t="shared" si="36"/>
        <v>1.6973619021343489E-3</v>
      </c>
      <c r="I356" s="12" t="str">
        <f t="shared" si="37"/>
        <v>2001325</v>
      </c>
      <c r="J356" s="10">
        <v>325</v>
      </c>
      <c r="K356" s="10">
        <v>2001</v>
      </c>
      <c r="L356" s="10">
        <f t="shared" si="38"/>
        <v>1.3349094372119203</v>
      </c>
      <c r="M356" s="10">
        <f t="shared" si="39"/>
        <v>1</v>
      </c>
      <c r="N356" s="10">
        <f t="shared" si="40"/>
        <v>0</v>
      </c>
      <c r="O356" s="10">
        <f t="shared" si="41"/>
        <v>1</v>
      </c>
    </row>
    <row r="357" spans="1:15" x14ac:dyDescent="0.2">
      <c r="A357" s="10">
        <v>1998</v>
      </c>
      <c r="B357">
        <v>331</v>
      </c>
      <c r="C357" t="s">
        <v>891</v>
      </c>
      <c r="D357" s="10" t="str">
        <f t="shared" si="35"/>
        <v>1998331</v>
      </c>
      <c r="E357">
        <v>11.065519999999999</v>
      </c>
      <c r="F357" s="10">
        <f t="shared" si="36"/>
        <v>1.6891068091753011E-3</v>
      </c>
      <c r="I357" s="12" t="str">
        <f t="shared" si="37"/>
        <v>2002325</v>
      </c>
      <c r="J357" s="10">
        <v>325</v>
      </c>
      <c r="K357" s="10">
        <v>2002</v>
      </c>
      <c r="L357" s="10">
        <f t="shared" si="38"/>
        <v>1.3062945801296328</v>
      </c>
      <c r="M357" s="10">
        <f t="shared" si="39"/>
        <v>1</v>
      </c>
      <c r="N357" s="10">
        <f t="shared" si="40"/>
        <v>0</v>
      </c>
      <c r="O357" s="10">
        <f t="shared" si="41"/>
        <v>1</v>
      </c>
    </row>
    <row r="358" spans="1:15" x14ac:dyDescent="0.2">
      <c r="A358" s="10">
        <v>1999</v>
      </c>
      <c r="B358">
        <v>331</v>
      </c>
      <c r="C358" t="s">
        <v>891</v>
      </c>
      <c r="D358" s="10" t="str">
        <f t="shared" si="35"/>
        <v>1999331</v>
      </c>
      <c r="E358">
        <v>11.2</v>
      </c>
      <c r="F358" s="10">
        <f t="shared" si="36"/>
        <v>1.7096346364891459E-3</v>
      </c>
      <c r="I358" s="12" t="str">
        <f t="shared" si="37"/>
        <v>2003325</v>
      </c>
      <c r="J358" s="10">
        <v>325</v>
      </c>
      <c r="K358" s="10">
        <v>2003</v>
      </c>
      <c r="L358" s="10">
        <f t="shared" si="38"/>
        <v>1.3720092720534833</v>
      </c>
      <c r="M358" s="10">
        <f t="shared" si="39"/>
        <v>1</v>
      </c>
      <c r="N358" s="10">
        <f t="shared" si="40"/>
        <v>0</v>
      </c>
      <c r="O358" s="10">
        <f t="shared" si="41"/>
        <v>1</v>
      </c>
    </row>
    <row r="359" spans="1:15" x14ac:dyDescent="0.2">
      <c r="A359" s="10">
        <v>2000</v>
      </c>
      <c r="B359">
        <v>331</v>
      </c>
      <c r="C359" t="s">
        <v>891</v>
      </c>
      <c r="D359" s="10" t="str">
        <f t="shared" si="35"/>
        <v>2000331</v>
      </c>
      <c r="E359">
        <v>9.9120650000000001</v>
      </c>
      <c r="F359" s="10">
        <f t="shared" si="36"/>
        <v>1.5130365752796238E-3</v>
      </c>
      <c r="I359" s="12" t="str">
        <f t="shared" si="37"/>
        <v>2004325</v>
      </c>
      <c r="J359" s="10">
        <v>325</v>
      </c>
      <c r="K359" s="10">
        <v>2004</v>
      </c>
      <c r="L359" s="10">
        <f t="shared" si="38"/>
        <v>1.4364461647325075</v>
      </c>
      <c r="M359" s="10">
        <f t="shared" si="39"/>
        <v>1</v>
      </c>
      <c r="N359" s="10">
        <f t="shared" si="40"/>
        <v>0</v>
      </c>
      <c r="O359" s="10">
        <f t="shared" si="41"/>
        <v>1</v>
      </c>
    </row>
    <row r="360" spans="1:15" x14ac:dyDescent="0.2">
      <c r="A360" s="10">
        <v>2001</v>
      </c>
      <c r="B360">
        <v>331</v>
      </c>
      <c r="C360" t="s">
        <v>891</v>
      </c>
      <c r="D360" s="10" t="str">
        <f t="shared" si="35"/>
        <v>2001331</v>
      </c>
      <c r="E360">
        <v>9.9793970000000005</v>
      </c>
      <c r="F360" s="10">
        <f t="shared" si="36"/>
        <v>1.5233145323639173E-3</v>
      </c>
      <c r="I360" s="12" t="str">
        <f t="shared" si="37"/>
        <v>2005325</v>
      </c>
      <c r="J360" s="10">
        <v>325</v>
      </c>
      <c r="K360" s="10">
        <v>2005</v>
      </c>
      <c r="L360" s="10">
        <f t="shared" si="38"/>
        <v>1.4531155603761257</v>
      </c>
      <c r="M360" s="10">
        <f t="shared" si="39"/>
        <v>1</v>
      </c>
      <c r="N360" s="10">
        <f t="shared" si="40"/>
        <v>0</v>
      </c>
      <c r="O360" s="10">
        <f t="shared" si="41"/>
        <v>1</v>
      </c>
    </row>
    <row r="361" spans="1:15" x14ac:dyDescent="0.2">
      <c r="A361" s="10">
        <v>2002</v>
      </c>
      <c r="B361">
        <v>331</v>
      </c>
      <c r="C361" t="s">
        <v>891</v>
      </c>
      <c r="D361" s="10" t="str">
        <f t="shared" si="35"/>
        <v>2002331</v>
      </c>
      <c r="E361">
        <v>10.05062</v>
      </c>
      <c r="F361" s="10">
        <f t="shared" si="36"/>
        <v>1.5341864348384412E-3</v>
      </c>
      <c r="I361" s="12" t="str">
        <f t="shared" si="37"/>
        <v>2006325</v>
      </c>
      <c r="J361" s="10">
        <v>325</v>
      </c>
      <c r="K361" s="10">
        <v>2006</v>
      </c>
      <c r="L361" s="10">
        <f t="shared" si="38"/>
        <v>1.4193786684521068</v>
      </c>
      <c r="M361" s="10">
        <f t="shared" si="39"/>
        <v>1</v>
      </c>
      <c r="N361" s="10">
        <f t="shared" si="40"/>
        <v>0</v>
      </c>
      <c r="O361" s="10">
        <f t="shared" si="41"/>
        <v>1</v>
      </c>
    </row>
    <row r="362" spans="1:15" x14ac:dyDescent="0.2">
      <c r="A362" s="10">
        <v>2003</v>
      </c>
      <c r="B362">
        <v>331</v>
      </c>
      <c r="C362" t="s">
        <v>891</v>
      </c>
      <c r="D362" s="10" t="str">
        <f t="shared" si="35"/>
        <v>2003331</v>
      </c>
      <c r="E362">
        <v>10.189870000000001</v>
      </c>
      <c r="F362" s="10">
        <f t="shared" si="36"/>
        <v>1.5554423833322906E-3</v>
      </c>
      <c r="I362" s="12" t="str">
        <f t="shared" si="37"/>
        <v>2007325</v>
      </c>
      <c r="J362" s="10">
        <v>325</v>
      </c>
      <c r="K362" s="10">
        <v>2007</v>
      </c>
      <c r="L362" s="10">
        <f t="shared" si="38"/>
        <v>1.4390870923080341</v>
      </c>
      <c r="M362" s="10">
        <f t="shared" si="39"/>
        <v>1</v>
      </c>
      <c r="N362" s="10">
        <f t="shared" si="40"/>
        <v>0</v>
      </c>
      <c r="O362" s="10">
        <f t="shared" si="41"/>
        <v>1</v>
      </c>
    </row>
    <row r="363" spans="1:15" x14ac:dyDescent="0.2">
      <c r="A363" s="10">
        <v>2004</v>
      </c>
      <c r="B363">
        <v>331</v>
      </c>
      <c r="C363" t="s">
        <v>891</v>
      </c>
      <c r="D363" s="10" t="str">
        <f t="shared" si="35"/>
        <v>2004331</v>
      </c>
      <c r="E363">
        <v>10.815659999999999</v>
      </c>
      <c r="F363" s="10">
        <f t="shared" si="36"/>
        <v>1.6509666921866247E-3</v>
      </c>
      <c r="I363" s="12" t="str">
        <f t="shared" si="37"/>
        <v>2008325</v>
      </c>
      <c r="J363" s="10">
        <v>325</v>
      </c>
      <c r="K363" s="10">
        <v>2008</v>
      </c>
      <c r="L363" s="10">
        <f t="shared" si="38"/>
        <v>1.4582008075439827</v>
      </c>
      <c r="M363" s="10">
        <f t="shared" si="39"/>
        <v>1</v>
      </c>
      <c r="N363" s="10">
        <f t="shared" si="40"/>
        <v>0</v>
      </c>
      <c r="O363" s="10">
        <f t="shared" si="41"/>
        <v>1</v>
      </c>
    </row>
    <row r="364" spans="1:15" x14ac:dyDescent="0.2">
      <c r="A364" s="10">
        <v>2005</v>
      </c>
      <c r="B364">
        <v>331</v>
      </c>
      <c r="C364" t="s">
        <v>891</v>
      </c>
      <c r="D364" s="10" t="str">
        <f t="shared" si="35"/>
        <v>2005331</v>
      </c>
      <c r="E364">
        <v>10.810639999999999</v>
      </c>
      <c r="F364" s="10">
        <f t="shared" si="36"/>
        <v>1.6502004095191982E-3</v>
      </c>
      <c r="I364" s="12" t="str">
        <f t="shared" si="37"/>
        <v>2009325</v>
      </c>
      <c r="J364" s="10">
        <v>325</v>
      </c>
      <c r="K364" s="10">
        <v>2009</v>
      </c>
      <c r="L364" s="10">
        <f t="shared" si="38"/>
        <v>1.4824513642787827</v>
      </c>
      <c r="M364" s="10">
        <f t="shared" si="39"/>
        <v>1</v>
      </c>
      <c r="N364" s="10">
        <f t="shared" si="40"/>
        <v>0</v>
      </c>
      <c r="O364" s="10">
        <f t="shared" si="41"/>
        <v>1</v>
      </c>
    </row>
    <row r="365" spans="1:15" x14ac:dyDescent="0.2">
      <c r="A365" s="10">
        <v>2006</v>
      </c>
      <c r="B365">
        <v>331</v>
      </c>
      <c r="C365" t="s">
        <v>891</v>
      </c>
      <c r="D365" s="10" t="str">
        <f t="shared" si="35"/>
        <v>2006331</v>
      </c>
      <c r="E365">
        <v>10.081860000000001</v>
      </c>
      <c r="F365" s="10">
        <f t="shared" si="36"/>
        <v>1.5389550943066485E-3</v>
      </c>
      <c r="I365" s="12" t="str">
        <f t="shared" si="37"/>
        <v>2010325</v>
      </c>
      <c r="J365" s="10">
        <v>325</v>
      </c>
      <c r="K365" s="10">
        <v>2010</v>
      </c>
      <c r="L365" s="10">
        <f t="shared" si="38"/>
        <v>1.4953442991271562</v>
      </c>
      <c r="M365" s="10">
        <f t="shared" si="39"/>
        <v>1</v>
      </c>
      <c r="N365" s="10">
        <f t="shared" si="40"/>
        <v>0</v>
      </c>
      <c r="O365" s="10">
        <f t="shared" si="41"/>
        <v>1</v>
      </c>
    </row>
    <row r="366" spans="1:15" x14ac:dyDescent="0.2">
      <c r="A366" s="10">
        <v>2007</v>
      </c>
      <c r="B366">
        <v>331</v>
      </c>
      <c r="C366" t="s">
        <v>891</v>
      </c>
      <c r="D366" s="10" t="str">
        <f t="shared" si="35"/>
        <v>2007331</v>
      </c>
      <c r="E366">
        <v>10.100860000000001</v>
      </c>
      <c r="F366" s="10">
        <f t="shared" si="36"/>
        <v>1.5418553673506926E-3</v>
      </c>
      <c r="I366" s="12" t="str">
        <f t="shared" si="37"/>
        <v>1987326</v>
      </c>
      <c r="J366" s="10">
        <v>326</v>
      </c>
      <c r="K366" s="10">
        <v>1987</v>
      </c>
      <c r="L366" s="10" t="str">
        <f t="shared" si="38"/>
        <v/>
      </c>
      <c r="M366" s="10" t="str">
        <f t="shared" si="39"/>
        <v/>
      </c>
      <c r="N366" s="10" t="str">
        <f t="shared" si="40"/>
        <v/>
      </c>
      <c r="O366" s="10" t="str">
        <f t="shared" si="41"/>
        <v/>
      </c>
    </row>
    <row r="367" spans="1:15" x14ac:dyDescent="0.2">
      <c r="A367" s="10">
        <v>2008</v>
      </c>
      <c r="B367">
        <v>331</v>
      </c>
      <c r="C367" t="s">
        <v>891</v>
      </c>
      <c r="D367" s="10" t="str">
        <f t="shared" si="35"/>
        <v>2008331</v>
      </c>
      <c r="E367">
        <v>10.674580000000001</v>
      </c>
      <c r="F367" s="10">
        <f t="shared" si="36"/>
        <v>1.629431401604849E-3</v>
      </c>
      <c r="I367" s="12" t="str">
        <f t="shared" si="37"/>
        <v>1988326</v>
      </c>
      <c r="J367" s="10">
        <v>326</v>
      </c>
      <c r="K367" s="10">
        <v>1988</v>
      </c>
      <c r="L367" s="10" t="str">
        <f t="shared" si="38"/>
        <v/>
      </c>
      <c r="M367" s="10" t="str">
        <f t="shared" si="39"/>
        <v/>
      </c>
      <c r="N367" s="10" t="str">
        <f t="shared" si="40"/>
        <v/>
      </c>
      <c r="O367" s="10" t="str">
        <f t="shared" si="41"/>
        <v/>
      </c>
    </row>
    <row r="368" spans="1:15" x14ac:dyDescent="0.2">
      <c r="A368" s="10">
        <v>2009</v>
      </c>
      <c r="B368">
        <v>331</v>
      </c>
      <c r="C368" t="s">
        <v>891</v>
      </c>
      <c r="D368" s="10" t="str">
        <f t="shared" si="35"/>
        <v>2009331</v>
      </c>
      <c r="E368">
        <v>11.34051</v>
      </c>
      <c r="F368" s="10">
        <f t="shared" si="36"/>
        <v>1.7310829188796003E-3</v>
      </c>
      <c r="I368" s="12" t="str">
        <f t="shared" si="37"/>
        <v>1989326</v>
      </c>
      <c r="J368" s="10">
        <v>326</v>
      </c>
      <c r="K368" s="10">
        <v>1989</v>
      </c>
      <c r="L368" s="10" t="str">
        <f t="shared" si="38"/>
        <v/>
      </c>
      <c r="M368" s="10" t="str">
        <f t="shared" si="39"/>
        <v/>
      </c>
      <c r="N368" s="10" t="str">
        <f t="shared" si="40"/>
        <v/>
      </c>
      <c r="O368" s="10" t="str">
        <f t="shared" si="41"/>
        <v/>
      </c>
    </row>
    <row r="369" spans="1:15" x14ac:dyDescent="0.2">
      <c r="A369" s="10">
        <v>2010</v>
      </c>
      <c r="B369">
        <v>331</v>
      </c>
      <c r="C369" t="s">
        <v>891</v>
      </c>
      <c r="D369" s="10" t="str">
        <f t="shared" si="35"/>
        <v>2010331</v>
      </c>
      <c r="E369">
        <v>11.3027</v>
      </c>
      <c r="F369" s="10">
        <f t="shared" si="36"/>
        <v>1.7253113755219527E-3</v>
      </c>
      <c r="I369" s="12" t="str">
        <f t="shared" si="37"/>
        <v>1990326</v>
      </c>
      <c r="J369" s="10">
        <v>326</v>
      </c>
      <c r="K369" s="10">
        <v>1990</v>
      </c>
      <c r="L369" s="10" t="str">
        <f t="shared" si="38"/>
        <v/>
      </c>
      <c r="M369" s="10" t="str">
        <f t="shared" si="39"/>
        <v/>
      </c>
      <c r="N369" s="10" t="str">
        <f t="shared" si="40"/>
        <v/>
      </c>
      <c r="O369" s="10" t="str">
        <f t="shared" si="41"/>
        <v/>
      </c>
    </row>
    <row r="370" spans="1:15" x14ac:dyDescent="0.2">
      <c r="A370" s="10">
        <v>1997</v>
      </c>
      <c r="B370">
        <v>332</v>
      </c>
      <c r="C370" t="s">
        <v>892</v>
      </c>
      <c r="D370" s="10" t="str">
        <f t="shared" si="35"/>
        <v>1997332</v>
      </c>
      <c r="E370">
        <v>0</v>
      </c>
      <c r="F370" s="10">
        <f t="shared" si="36"/>
        <v>0</v>
      </c>
      <c r="I370" s="12" t="str">
        <f t="shared" si="37"/>
        <v>1991326</v>
      </c>
      <c r="J370" s="10">
        <v>326</v>
      </c>
      <c r="K370" s="10">
        <v>1991</v>
      </c>
      <c r="L370" s="10" t="str">
        <f t="shared" si="38"/>
        <v/>
      </c>
      <c r="M370" s="10" t="str">
        <f t="shared" si="39"/>
        <v/>
      </c>
      <c r="N370" s="10" t="str">
        <f t="shared" si="40"/>
        <v/>
      </c>
      <c r="O370" s="10" t="str">
        <f t="shared" si="41"/>
        <v/>
      </c>
    </row>
    <row r="371" spans="1:15" x14ac:dyDescent="0.2">
      <c r="A371" s="10">
        <v>1998</v>
      </c>
      <c r="B371">
        <v>332</v>
      </c>
      <c r="C371" t="s">
        <v>892</v>
      </c>
      <c r="D371" s="10" t="str">
        <f t="shared" si="35"/>
        <v>1998332</v>
      </c>
      <c r="E371">
        <v>0</v>
      </c>
      <c r="F371" s="10">
        <f t="shared" si="36"/>
        <v>0</v>
      </c>
      <c r="I371" s="12" t="str">
        <f t="shared" si="37"/>
        <v>1992326</v>
      </c>
      <c r="J371" s="10">
        <v>326</v>
      </c>
      <c r="K371" s="10">
        <v>1992</v>
      </c>
      <c r="L371" s="10" t="str">
        <f t="shared" si="38"/>
        <v/>
      </c>
      <c r="M371" s="10" t="str">
        <f t="shared" si="39"/>
        <v/>
      </c>
      <c r="N371" s="10" t="str">
        <f t="shared" si="40"/>
        <v/>
      </c>
      <c r="O371" s="10" t="str">
        <f t="shared" si="41"/>
        <v/>
      </c>
    </row>
    <row r="372" spans="1:15" x14ac:dyDescent="0.2">
      <c r="A372" s="10">
        <v>1999</v>
      </c>
      <c r="B372">
        <v>332</v>
      </c>
      <c r="C372" t="s">
        <v>892</v>
      </c>
      <c r="D372" s="10" t="str">
        <f t="shared" si="35"/>
        <v>1999332</v>
      </c>
      <c r="E372">
        <v>0</v>
      </c>
      <c r="F372" s="10">
        <f t="shared" si="36"/>
        <v>0</v>
      </c>
      <c r="I372" s="12" t="str">
        <f t="shared" si="37"/>
        <v>1993326</v>
      </c>
      <c r="J372" s="10">
        <v>326</v>
      </c>
      <c r="K372" s="10">
        <v>1993</v>
      </c>
      <c r="L372" s="10" t="str">
        <f t="shared" si="38"/>
        <v/>
      </c>
      <c r="M372" s="10" t="str">
        <f t="shared" si="39"/>
        <v/>
      </c>
      <c r="N372" s="10" t="str">
        <f t="shared" si="40"/>
        <v/>
      </c>
      <c r="O372" s="10" t="str">
        <f t="shared" si="41"/>
        <v/>
      </c>
    </row>
    <row r="373" spans="1:15" x14ac:dyDescent="0.2">
      <c r="A373" s="10">
        <v>2000</v>
      </c>
      <c r="B373">
        <v>332</v>
      </c>
      <c r="C373" t="s">
        <v>892</v>
      </c>
      <c r="D373" s="10" t="str">
        <f t="shared" si="35"/>
        <v>2000332</v>
      </c>
      <c r="E373">
        <v>0</v>
      </c>
      <c r="F373" s="10">
        <f t="shared" si="36"/>
        <v>0</v>
      </c>
      <c r="I373" s="12" t="str">
        <f t="shared" si="37"/>
        <v>1994326</v>
      </c>
      <c r="J373" s="10">
        <v>326</v>
      </c>
      <c r="K373" s="10">
        <v>1994</v>
      </c>
      <c r="L373" s="10" t="str">
        <f t="shared" si="38"/>
        <v/>
      </c>
      <c r="M373" s="10" t="str">
        <f t="shared" si="39"/>
        <v/>
      </c>
      <c r="N373" s="10" t="str">
        <f t="shared" si="40"/>
        <v/>
      </c>
      <c r="O373" s="10" t="str">
        <f t="shared" si="41"/>
        <v/>
      </c>
    </row>
    <row r="374" spans="1:15" x14ac:dyDescent="0.2">
      <c r="A374" s="10">
        <v>2001</v>
      </c>
      <c r="B374">
        <v>332</v>
      </c>
      <c r="C374" t="s">
        <v>892</v>
      </c>
      <c r="D374" s="10" t="str">
        <f t="shared" si="35"/>
        <v>2001332</v>
      </c>
      <c r="E374">
        <v>1.1344939999999999</v>
      </c>
      <c r="F374" s="10">
        <f t="shared" si="36"/>
        <v>1.7317591404367115E-4</v>
      </c>
      <c r="I374" s="12" t="str">
        <f t="shared" si="37"/>
        <v>1995326</v>
      </c>
      <c r="J374" s="10">
        <v>326</v>
      </c>
      <c r="K374" s="10">
        <v>1995</v>
      </c>
      <c r="L374" s="10" t="str">
        <f t="shared" si="38"/>
        <v/>
      </c>
      <c r="M374" s="10" t="str">
        <f t="shared" si="39"/>
        <v/>
      </c>
      <c r="N374" s="10" t="str">
        <f t="shared" si="40"/>
        <v/>
      </c>
      <c r="O374" s="10" t="str">
        <f t="shared" si="41"/>
        <v/>
      </c>
    </row>
    <row r="375" spans="1:15" x14ac:dyDescent="0.2">
      <c r="A375" s="10">
        <v>2002</v>
      </c>
      <c r="B375">
        <v>332</v>
      </c>
      <c r="C375" t="s">
        <v>892</v>
      </c>
      <c r="D375" s="10" t="str">
        <f t="shared" si="35"/>
        <v>2002332</v>
      </c>
      <c r="E375">
        <v>1.142566</v>
      </c>
      <c r="F375" s="10">
        <f t="shared" si="36"/>
        <v>1.7440807214954085E-4</v>
      </c>
      <c r="I375" s="12" t="str">
        <f t="shared" si="37"/>
        <v>1996326</v>
      </c>
      <c r="J375" s="10">
        <v>326</v>
      </c>
      <c r="K375" s="10">
        <v>1996</v>
      </c>
      <c r="L375" s="10" t="str">
        <f t="shared" si="38"/>
        <v/>
      </c>
      <c r="M375" s="10" t="str">
        <f t="shared" si="39"/>
        <v/>
      </c>
      <c r="N375" s="10" t="str">
        <f t="shared" si="40"/>
        <v/>
      </c>
      <c r="O375" s="10" t="str">
        <f t="shared" si="41"/>
        <v/>
      </c>
    </row>
    <row r="376" spans="1:15" x14ac:dyDescent="0.2">
      <c r="A376" s="10">
        <v>2003</v>
      </c>
      <c r="B376">
        <v>332</v>
      </c>
      <c r="C376" t="s">
        <v>892</v>
      </c>
      <c r="D376" s="10" t="str">
        <f t="shared" si="35"/>
        <v>2003332</v>
      </c>
      <c r="E376">
        <v>1.163127</v>
      </c>
      <c r="F376" s="10">
        <f t="shared" si="36"/>
        <v>1.775466255210456E-4</v>
      </c>
      <c r="I376" s="12" t="str">
        <f t="shared" si="37"/>
        <v>1997326</v>
      </c>
      <c r="J376" s="10">
        <v>326</v>
      </c>
      <c r="K376" s="10">
        <v>1997</v>
      </c>
      <c r="L376" s="10">
        <f t="shared" si="38"/>
        <v>8.3586479713149326E-4</v>
      </c>
      <c r="M376" s="10">
        <f t="shared" si="39"/>
        <v>0</v>
      </c>
      <c r="N376" s="10">
        <f t="shared" si="40"/>
        <v>1</v>
      </c>
      <c r="O376" s="10">
        <f t="shared" si="41"/>
        <v>0</v>
      </c>
    </row>
    <row r="377" spans="1:15" x14ac:dyDescent="0.2">
      <c r="A377" s="10">
        <v>2004</v>
      </c>
      <c r="B377">
        <v>332</v>
      </c>
      <c r="C377" t="s">
        <v>892</v>
      </c>
      <c r="D377" s="10" t="str">
        <f t="shared" si="35"/>
        <v>2004332</v>
      </c>
      <c r="E377">
        <v>1.157429</v>
      </c>
      <c r="F377" s="10">
        <f t="shared" si="36"/>
        <v>1.7667684889973177E-4</v>
      </c>
      <c r="I377" s="12" t="str">
        <f t="shared" si="37"/>
        <v>1998326</v>
      </c>
      <c r="J377" s="10">
        <v>326</v>
      </c>
      <c r="K377" s="10">
        <v>1998</v>
      </c>
      <c r="L377" s="10">
        <f t="shared" si="38"/>
        <v>8.4816546569508298E-4</v>
      </c>
      <c r="M377" s="10">
        <f t="shared" si="39"/>
        <v>0</v>
      </c>
      <c r="N377" s="10">
        <f t="shared" si="40"/>
        <v>1</v>
      </c>
      <c r="O377" s="10">
        <f t="shared" si="41"/>
        <v>0</v>
      </c>
    </row>
    <row r="378" spans="1:15" x14ac:dyDescent="0.2">
      <c r="A378" s="10">
        <v>2005</v>
      </c>
      <c r="B378">
        <v>332</v>
      </c>
      <c r="C378" t="s">
        <v>892</v>
      </c>
      <c r="D378" s="10" t="str">
        <f t="shared" si="35"/>
        <v>2005332</v>
      </c>
      <c r="E378">
        <v>1.158172</v>
      </c>
      <c r="F378" s="10">
        <f t="shared" si="36"/>
        <v>1.7679026484034884E-4</v>
      </c>
      <c r="I378" s="12" t="str">
        <f t="shared" si="37"/>
        <v>1999326</v>
      </c>
      <c r="J378" s="10">
        <v>326</v>
      </c>
      <c r="K378" s="10">
        <v>1999</v>
      </c>
      <c r="L378" s="10">
        <f t="shared" si="38"/>
        <v>8.8092099680856721E-4</v>
      </c>
      <c r="M378" s="10">
        <f t="shared" si="39"/>
        <v>0</v>
      </c>
      <c r="N378" s="10">
        <f t="shared" si="40"/>
        <v>1</v>
      </c>
      <c r="O378" s="10">
        <f t="shared" si="41"/>
        <v>0</v>
      </c>
    </row>
    <row r="379" spans="1:15" x14ac:dyDescent="0.2">
      <c r="A379" s="10">
        <v>2006</v>
      </c>
      <c r="B379">
        <v>332</v>
      </c>
      <c r="C379" t="s">
        <v>892</v>
      </c>
      <c r="D379" s="10" t="str">
        <f t="shared" si="35"/>
        <v>2006332</v>
      </c>
      <c r="E379">
        <v>1.171467</v>
      </c>
      <c r="F379" s="10">
        <f t="shared" si="36"/>
        <v>1.7881969274143129E-4</v>
      </c>
      <c r="I379" s="12" t="str">
        <f t="shared" si="37"/>
        <v>2000326</v>
      </c>
      <c r="J379" s="10">
        <v>326</v>
      </c>
      <c r="K379" s="10">
        <v>2000</v>
      </c>
      <c r="L379" s="10">
        <f t="shared" si="38"/>
        <v>8.6982592595560176E-4</v>
      </c>
      <c r="M379" s="10">
        <f t="shared" si="39"/>
        <v>0</v>
      </c>
      <c r="N379" s="10">
        <f t="shared" si="40"/>
        <v>1</v>
      </c>
      <c r="O379" s="10">
        <f t="shared" si="41"/>
        <v>0</v>
      </c>
    </row>
    <row r="380" spans="1:15" x14ac:dyDescent="0.2">
      <c r="A380" s="10">
        <v>2007</v>
      </c>
      <c r="B380">
        <v>332</v>
      </c>
      <c r="C380" t="s">
        <v>892</v>
      </c>
      <c r="D380" s="10" t="str">
        <f t="shared" si="35"/>
        <v>2007332</v>
      </c>
      <c r="E380">
        <v>2.1544639999999999</v>
      </c>
      <c r="F380" s="10">
        <f t="shared" si="36"/>
        <v>3.2887020334544209E-4</v>
      </c>
      <c r="I380" s="12" t="str">
        <f t="shared" si="37"/>
        <v>2001326</v>
      </c>
      <c r="J380" s="10">
        <v>326</v>
      </c>
      <c r="K380" s="10">
        <v>2001</v>
      </c>
      <c r="L380" s="10">
        <f t="shared" si="38"/>
        <v>1.1324766372215801E-3</v>
      </c>
      <c r="M380" s="10">
        <f t="shared" si="39"/>
        <v>0</v>
      </c>
      <c r="N380" s="10">
        <f t="shared" si="40"/>
        <v>1</v>
      </c>
      <c r="O380" s="10">
        <f t="shared" si="41"/>
        <v>0</v>
      </c>
    </row>
    <row r="381" spans="1:15" x14ac:dyDescent="0.2">
      <c r="A381" s="10">
        <v>2008</v>
      </c>
      <c r="B381">
        <v>332</v>
      </c>
      <c r="C381" t="s">
        <v>892</v>
      </c>
      <c r="D381" s="10" t="str">
        <f t="shared" si="35"/>
        <v>2008332</v>
      </c>
      <c r="E381">
        <v>2.783703</v>
      </c>
      <c r="F381" s="10">
        <f t="shared" si="36"/>
        <v>4.2492098808024508E-4</v>
      </c>
      <c r="I381" s="12" t="str">
        <f t="shared" si="37"/>
        <v>2002326</v>
      </c>
      <c r="J381" s="10">
        <v>326</v>
      </c>
      <c r="K381" s="10">
        <v>2002</v>
      </c>
      <c r="L381" s="10">
        <f t="shared" si="38"/>
        <v>1.1360777078206351E-3</v>
      </c>
      <c r="M381" s="10">
        <f t="shared" si="39"/>
        <v>0</v>
      </c>
      <c r="N381" s="10">
        <f t="shared" si="40"/>
        <v>1</v>
      </c>
      <c r="O381" s="10">
        <f t="shared" si="41"/>
        <v>0</v>
      </c>
    </row>
    <row r="382" spans="1:15" x14ac:dyDescent="0.2">
      <c r="A382" s="10">
        <v>2009</v>
      </c>
      <c r="B382">
        <v>332</v>
      </c>
      <c r="C382" t="s">
        <v>892</v>
      </c>
      <c r="D382" s="10" t="str">
        <f t="shared" si="35"/>
        <v>2009332</v>
      </c>
      <c r="E382">
        <v>2.7880590000000001</v>
      </c>
      <c r="F382" s="10">
        <f t="shared" si="36"/>
        <v>4.255859138370796E-4</v>
      </c>
      <c r="I382" s="12" t="str">
        <f t="shared" si="37"/>
        <v>2003326</v>
      </c>
      <c r="J382" s="10">
        <v>326</v>
      </c>
      <c r="K382" s="10">
        <v>2003</v>
      </c>
      <c r="L382" s="10">
        <f t="shared" si="38"/>
        <v>1.1668569318235278E-3</v>
      </c>
      <c r="M382" s="10">
        <f t="shared" si="39"/>
        <v>0</v>
      </c>
      <c r="N382" s="10">
        <f t="shared" si="40"/>
        <v>1</v>
      </c>
      <c r="O382" s="10">
        <f t="shared" si="41"/>
        <v>0</v>
      </c>
    </row>
    <row r="383" spans="1:15" x14ac:dyDescent="0.2">
      <c r="A383" s="10">
        <v>2010</v>
      </c>
      <c r="B383">
        <v>332</v>
      </c>
      <c r="C383" t="s">
        <v>892</v>
      </c>
      <c r="D383" s="10" t="str">
        <f t="shared" si="35"/>
        <v>2010332</v>
      </c>
      <c r="E383">
        <v>2.778934</v>
      </c>
      <c r="F383" s="10">
        <f t="shared" si="36"/>
        <v>4.2419301954619003E-4</v>
      </c>
      <c r="I383" s="12" t="str">
        <f t="shared" si="37"/>
        <v>2004326</v>
      </c>
      <c r="J383" s="10">
        <v>326</v>
      </c>
      <c r="K383" s="10">
        <v>2004</v>
      </c>
      <c r="L383" s="10">
        <f t="shared" si="38"/>
        <v>1.2620826652002752E-3</v>
      </c>
      <c r="M383" s="10">
        <f t="shared" si="39"/>
        <v>0</v>
      </c>
      <c r="N383" s="10">
        <f t="shared" si="40"/>
        <v>1</v>
      </c>
      <c r="O383" s="10">
        <f t="shared" si="41"/>
        <v>0</v>
      </c>
    </row>
    <row r="384" spans="1:15" x14ac:dyDescent="0.2">
      <c r="A384" s="10">
        <v>1997</v>
      </c>
      <c r="B384">
        <v>333</v>
      </c>
      <c r="C384" t="s">
        <v>893</v>
      </c>
      <c r="D384" s="10" t="str">
        <f t="shared" si="35"/>
        <v>1997333</v>
      </c>
      <c r="E384">
        <v>2490.9879999999998</v>
      </c>
      <c r="F384" s="10">
        <f t="shared" si="36"/>
        <v>0.38023922891775219</v>
      </c>
      <c r="I384" s="12" t="str">
        <f t="shared" si="37"/>
        <v>2005326</v>
      </c>
      <c r="J384" s="10">
        <v>326</v>
      </c>
      <c r="K384" s="10">
        <v>2005</v>
      </c>
      <c r="L384" s="10">
        <f t="shared" si="38"/>
        <v>1.2779596757190707E-3</v>
      </c>
      <c r="M384" s="10">
        <f t="shared" si="39"/>
        <v>0</v>
      </c>
      <c r="N384" s="10">
        <f t="shared" si="40"/>
        <v>1</v>
      </c>
      <c r="O384" s="10">
        <f t="shared" si="41"/>
        <v>0</v>
      </c>
    </row>
    <row r="385" spans="1:15" x14ac:dyDescent="0.2">
      <c r="A385" s="10">
        <v>1998</v>
      </c>
      <c r="B385">
        <v>333</v>
      </c>
      <c r="C385" t="s">
        <v>893</v>
      </c>
      <c r="D385" s="10" t="str">
        <f t="shared" si="35"/>
        <v>1998333</v>
      </c>
      <c r="E385">
        <v>2416.7910000000002</v>
      </c>
      <c r="F385" s="10">
        <f t="shared" si="36"/>
        <v>0.36891335738886072</v>
      </c>
      <c r="I385" s="12" t="str">
        <f t="shared" si="37"/>
        <v>2006326</v>
      </c>
      <c r="J385" s="10">
        <v>326</v>
      </c>
      <c r="K385" s="10">
        <v>2006</v>
      </c>
      <c r="L385" s="10">
        <f t="shared" si="38"/>
        <v>1.1928363565844773E-3</v>
      </c>
      <c r="M385" s="10">
        <f t="shared" si="39"/>
        <v>0</v>
      </c>
      <c r="N385" s="10">
        <f t="shared" si="40"/>
        <v>1</v>
      </c>
      <c r="O385" s="10">
        <f t="shared" si="41"/>
        <v>0</v>
      </c>
    </row>
    <row r="386" spans="1:15" x14ac:dyDescent="0.2">
      <c r="A386" s="10">
        <v>1999</v>
      </c>
      <c r="B386">
        <v>333</v>
      </c>
      <c r="C386" t="s">
        <v>893</v>
      </c>
      <c r="D386" s="10" t="str">
        <f t="shared" si="35"/>
        <v>1999333</v>
      </c>
      <c r="E386">
        <v>2403.5680000000002</v>
      </c>
      <c r="F386" s="10">
        <f t="shared" si="36"/>
        <v>0.3668949199961557</v>
      </c>
      <c r="I386" s="12" t="str">
        <f t="shared" si="37"/>
        <v>2007326</v>
      </c>
      <c r="J386" s="10">
        <v>326</v>
      </c>
      <c r="K386" s="10">
        <v>2007</v>
      </c>
      <c r="L386" s="10">
        <f t="shared" si="38"/>
        <v>1.1852382517928805E-3</v>
      </c>
      <c r="M386" s="10">
        <f t="shared" si="39"/>
        <v>0</v>
      </c>
      <c r="N386" s="10">
        <f t="shared" si="40"/>
        <v>1</v>
      </c>
      <c r="O386" s="10">
        <f t="shared" si="41"/>
        <v>0</v>
      </c>
    </row>
    <row r="387" spans="1:15" x14ac:dyDescent="0.2">
      <c r="A387" s="10">
        <v>2000</v>
      </c>
      <c r="B387">
        <v>333</v>
      </c>
      <c r="C387" t="s">
        <v>893</v>
      </c>
      <c r="D387" s="10" t="str">
        <f t="shared" si="35"/>
        <v>2000333</v>
      </c>
      <c r="E387">
        <v>2349.61</v>
      </c>
      <c r="F387" s="10">
        <f t="shared" si="36"/>
        <v>0.35865844984296985</v>
      </c>
      <c r="I387" s="12" t="str">
        <f t="shared" si="37"/>
        <v>2008326</v>
      </c>
      <c r="J387" s="10">
        <v>326</v>
      </c>
      <c r="K387" s="10">
        <v>2008</v>
      </c>
      <c r="L387" s="10">
        <f t="shared" si="38"/>
        <v>1.2001009299760089E-3</v>
      </c>
      <c r="M387" s="10">
        <f t="shared" si="39"/>
        <v>0</v>
      </c>
      <c r="N387" s="10">
        <f t="shared" si="40"/>
        <v>1</v>
      </c>
      <c r="O387" s="10">
        <f t="shared" si="41"/>
        <v>0</v>
      </c>
    </row>
    <row r="388" spans="1:15" x14ac:dyDescent="0.2">
      <c r="A388" s="10">
        <v>2001</v>
      </c>
      <c r="B388">
        <v>333</v>
      </c>
      <c r="C388" t="s">
        <v>893</v>
      </c>
      <c r="D388" s="10" t="str">
        <f t="shared" si="35"/>
        <v>2001333</v>
      </c>
      <c r="E388">
        <v>2346.011</v>
      </c>
      <c r="F388" s="10">
        <f t="shared" si="36"/>
        <v>0.35810907707004802</v>
      </c>
      <c r="I388" s="12" t="str">
        <f t="shared" si="37"/>
        <v>2009326</v>
      </c>
      <c r="J388" s="10">
        <v>326</v>
      </c>
      <c r="K388" s="10">
        <v>2009</v>
      </c>
      <c r="L388" s="10">
        <f t="shared" si="38"/>
        <v>1.2061930298279985E-3</v>
      </c>
      <c r="M388" s="10">
        <f t="shared" si="39"/>
        <v>0</v>
      </c>
      <c r="N388" s="10">
        <f t="shared" si="40"/>
        <v>1</v>
      </c>
      <c r="O388" s="10">
        <f t="shared" si="41"/>
        <v>0</v>
      </c>
    </row>
    <row r="389" spans="1:15" x14ac:dyDescent="0.2">
      <c r="A389" s="10">
        <v>2002</v>
      </c>
      <c r="B389">
        <v>333</v>
      </c>
      <c r="C389" t="s">
        <v>893</v>
      </c>
      <c r="D389" s="10" t="str">
        <f t="shared" si="35"/>
        <v>2002333</v>
      </c>
      <c r="E389">
        <v>2371.8249999999998</v>
      </c>
      <c r="F389" s="10">
        <f t="shared" si="36"/>
        <v>0.36204947961525608</v>
      </c>
      <c r="I389" s="12" t="str">
        <f t="shared" si="37"/>
        <v>2010326</v>
      </c>
      <c r="J389" s="10">
        <v>326</v>
      </c>
      <c r="K389" s="10">
        <v>2010</v>
      </c>
      <c r="L389" s="10">
        <f t="shared" si="38"/>
        <v>1.2172297899281836E-3</v>
      </c>
      <c r="M389" s="10">
        <f t="shared" si="39"/>
        <v>0</v>
      </c>
      <c r="N389" s="10">
        <f t="shared" si="40"/>
        <v>1</v>
      </c>
      <c r="O389" s="10">
        <f t="shared" si="41"/>
        <v>0</v>
      </c>
    </row>
    <row r="390" spans="1:15" x14ac:dyDescent="0.2">
      <c r="A390" s="10">
        <v>2003</v>
      </c>
      <c r="B390">
        <v>333</v>
      </c>
      <c r="C390" t="s">
        <v>893</v>
      </c>
      <c r="D390" s="10" t="str">
        <f t="shared" si="35"/>
        <v>2003333</v>
      </c>
      <c r="E390">
        <v>2389.8560000000002</v>
      </c>
      <c r="F390" s="10">
        <f t="shared" si="36"/>
        <v>0.36480183873405397</v>
      </c>
      <c r="I390" s="12" t="str">
        <f t="shared" si="37"/>
        <v>1987327</v>
      </c>
      <c r="J390" s="10">
        <v>327</v>
      </c>
      <c r="K390" s="10">
        <v>1987</v>
      </c>
      <c r="L390" s="10" t="str">
        <f t="shared" si="38"/>
        <v/>
      </c>
      <c r="M390" s="10" t="str">
        <f t="shared" si="39"/>
        <v/>
      </c>
      <c r="N390" s="10" t="str">
        <f t="shared" si="40"/>
        <v/>
      </c>
      <c r="O390" s="10" t="str">
        <f t="shared" si="41"/>
        <v/>
      </c>
    </row>
    <row r="391" spans="1:15" x14ac:dyDescent="0.2">
      <c r="A391" s="10">
        <v>2004</v>
      </c>
      <c r="B391">
        <v>333</v>
      </c>
      <c r="C391" t="s">
        <v>893</v>
      </c>
      <c r="D391" s="10" t="str">
        <f t="shared" ref="D391:D454" si="42">A391&amp;B391</f>
        <v>2004333</v>
      </c>
      <c r="E391">
        <v>2390.7399999999998</v>
      </c>
      <c r="F391" s="10">
        <f t="shared" ref="F391:F454" si="43">E391/E$3</f>
        <v>0.3649367777535768</v>
      </c>
      <c r="I391" s="12" t="str">
        <f t="shared" ref="I391:I454" si="44">K391&amp;J391</f>
        <v>1988327</v>
      </c>
      <c r="J391" s="10">
        <v>327</v>
      </c>
      <c r="K391" s="10">
        <v>1988</v>
      </c>
      <c r="L391" s="10" t="str">
        <f t="shared" ref="L391:L454" si="45">IFERROR(VLOOKUP(K391&amp;J391,D$6:F$1349,3,FALSE),"")</f>
        <v/>
      </c>
      <c r="M391" s="10" t="str">
        <f t="shared" ref="M391:M454" si="46">IF(L391="","",IF(L391&gt;VLOOKUP(K391,Q$6:R$19,2,FALSE),1,0))</f>
        <v/>
      </c>
      <c r="N391" s="10" t="str">
        <f t="shared" ref="N391:N454" si="47">IF(L391="","",IF(L391&lt;VLOOKUP(K391,Q$6:S$19,3,FALSE),1,0))</f>
        <v/>
      </c>
      <c r="O391" s="10" t="str">
        <f t="shared" ref="O391:O454" si="48">IF(L391="","",IF(L391&gt;VLOOKUP(K391,Q$6:T$19,4,FALSE),1,0))</f>
        <v/>
      </c>
    </row>
    <row r="392" spans="1:15" x14ac:dyDescent="0.2">
      <c r="A392" s="10">
        <v>2005</v>
      </c>
      <c r="B392">
        <v>333</v>
      </c>
      <c r="C392" t="s">
        <v>893</v>
      </c>
      <c r="D392" s="10" t="str">
        <f t="shared" si="42"/>
        <v>2005333</v>
      </c>
      <c r="E392">
        <v>2379.5770000000002</v>
      </c>
      <c r="F392" s="10">
        <f t="shared" si="43"/>
        <v>0.36323279101722616</v>
      </c>
      <c r="I392" s="12" t="str">
        <f t="shared" si="44"/>
        <v>1989327</v>
      </c>
      <c r="J392" s="10">
        <v>327</v>
      </c>
      <c r="K392" s="10">
        <v>1989</v>
      </c>
      <c r="L392" s="10" t="str">
        <f t="shared" si="45"/>
        <v/>
      </c>
      <c r="M392" s="10" t="str">
        <f t="shared" si="46"/>
        <v/>
      </c>
      <c r="N392" s="10" t="str">
        <f t="shared" si="47"/>
        <v/>
      </c>
      <c r="O392" s="10" t="str">
        <f t="shared" si="48"/>
        <v/>
      </c>
    </row>
    <row r="393" spans="1:15" x14ac:dyDescent="0.2">
      <c r="A393" s="10">
        <v>2006</v>
      </c>
      <c r="B393">
        <v>333</v>
      </c>
      <c r="C393" t="s">
        <v>893</v>
      </c>
      <c r="D393" s="10" t="str">
        <f t="shared" si="42"/>
        <v>2006333</v>
      </c>
      <c r="E393">
        <v>2365.3679999999999</v>
      </c>
      <c r="F393" s="10">
        <f t="shared" si="43"/>
        <v>0.36106384471813019</v>
      </c>
      <c r="I393" s="12" t="str">
        <f t="shared" si="44"/>
        <v>1990327</v>
      </c>
      <c r="J393" s="10">
        <v>327</v>
      </c>
      <c r="K393" s="10">
        <v>1990</v>
      </c>
      <c r="L393" s="10" t="str">
        <f t="shared" si="45"/>
        <v/>
      </c>
      <c r="M393" s="10" t="str">
        <f t="shared" si="46"/>
        <v/>
      </c>
      <c r="N393" s="10" t="str">
        <f t="shared" si="47"/>
        <v/>
      </c>
      <c r="O393" s="10" t="str">
        <f t="shared" si="48"/>
        <v/>
      </c>
    </row>
    <row r="394" spans="1:15" x14ac:dyDescent="0.2">
      <c r="A394" s="10">
        <v>2007</v>
      </c>
      <c r="B394">
        <v>333</v>
      </c>
      <c r="C394" t="s">
        <v>893</v>
      </c>
      <c r="D394" s="10" t="str">
        <f t="shared" si="42"/>
        <v>2007333</v>
      </c>
      <c r="E394">
        <v>2385.0230000000001</v>
      </c>
      <c r="F394" s="10">
        <f t="shared" si="43"/>
        <v>0.36406410085921898</v>
      </c>
      <c r="I394" s="12" t="str">
        <f t="shared" si="44"/>
        <v>1991327</v>
      </c>
      <c r="J394" s="10">
        <v>327</v>
      </c>
      <c r="K394" s="10">
        <v>1991</v>
      </c>
      <c r="L394" s="10" t="str">
        <f t="shared" si="45"/>
        <v/>
      </c>
      <c r="M394" s="10" t="str">
        <f t="shared" si="46"/>
        <v/>
      </c>
      <c r="N394" s="10" t="str">
        <f t="shared" si="47"/>
        <v/>
      </c>
      <c r="O394" s="10" t="str">
        <f t="shared" si="48"/>
        <v/>
      </c>
    </row>
    <row r="395" spans="1:15" x14ac:dyDescent="0.2">
      <c r="A395" s="10">
        <v>2008</v>
      </c>
      <c r="B395">
        <v>333</v>
      </c>
      <c r="C395" t="s">
        <v>893</v>
      </c>
      <c r="D395" s="10" t="str">
        <f t="shared" si="42"/>
        <v>2008333</v>
      </c>
      <c r="E395">
        <v>2390.4549999999999</v>
      </c>
      <c r="F395" s="10">
        <f t="shared" si="43"/>
        <v>0.36489327365791618</v>
      </c>
      <c r="I395" s="12" t="str">
        <f t="shared" si="44"/>
        <v>1992327</v>
      </c>
      <c r="J395" s="10">
        <v>327</v>
      </c>
      <c r="K395" s="10">
        <v>1992</v>
      </c>
      <c r="L395" s="10" t="str">
        <f t="shared" si="45"/>
        <v/>
      </c>
      <c r="M395" s="10" t="str">
        <f t="shared" si="46"/>
        <v/>
      </c>
      <c r="N395" s="10" t="str">
        <f t="shared" si="47"/>
        <v/>
      </c>
      <c r="O395" s="10" t="str">
        <f t="shared" si="48"/>
        <v/>
      </c>
    </row>
    <row r="396" spans="1:15" x14ac:dyDescent="0.2">
      <c r="A396" s="10">
        <v>2009</v>
      </c>
      <c r="B396">
        <v>333</v>
      </c>
      <c r="C396" t="s">
        <v>893</v>
      </c>
      <c r="D396" s="10" t="str">
        <f t="shared" si="42"/>
        <v>2009333</v>
      </c>
      <c r="E396">
        <v>2413.5129999999999</v>
      </c>
      <c r="F396" s="10">
        <f t="shared" si="43"/>
        <v>0.3684129839657882</v>
      </c>
      <c r="I396" s="12" t="str">
        <f t="shared" si="44"/>
        <v>1993327</v>
      </c>
      <c r="J396" s="10">
        <v>327</v>
      </c>
      <c r="K396" s="10">
        <v>1993</v>
      </c>
      <c r="L396" s="10" t="str">
        <f t="shared" si="45"/>
        <v/>
      </c>
      <c r="M396" s="10" t="str">
        <f t="shared" si="46"/>
        <v/>
      </c>
      <c r="N396" s="10" t="str">
        <f t="shared" si="47"/>
        <v/>
      </c>
      <c r="O396" s="10" t="str">
        <f t="shared" si="48"/>
        <v/>
      </c>
    </row>
    <row r="397" spans="1:15" x14ac:dyDescent="0.2">
      <c r="A397" s="10">
        <v>2010</v>
      </c>
      <c r="B397">
        <v>333</v>
      </c>
      <c r="C397" t="s">
        <v>893</v>
      </c>
      <c r="D397" s="10" t="str">
        <f t="shared" si="42"/>
        <v>2010333</v>
      </c>
      <c r="E397">
        <v>2388.8710000000001</v>
      </c>
      <c r="F397" s="10">
        <f t="shared" si="43"/>
        <v>0.36465148247361273</v>
      </c>
      <c r="I397" s="12" t="str">
        <f t="shared" si="44"/>
        <v>1994327</v>
      </c>
      <c r="J397" s="10">
        <v>327</v>
      </c>
      <c r="K397" s="10">
        <v>1994</v>
      </c>
      <c r="L397" s="10" t="str">
        <f t="shared" si="45"/>
        <v/>
      </c>
      <c r="M397" s="10" t="str">
        <f t="shared" si="46"/>
        <v/>
      </c>
      <c r="N397" s="10" t="str">
        <f t="shared" si="47"/>
        <v/>
      </c>
      <c r="O397" s="10" t="str">
        <f t="shared" si="48"/>
        <v/>
      </c>
    </row>
    <row r="398" spans="1:15" x14ac:dyDescent="0.2">
      <c r="A398" s="10">
        <v>1997</v>
      </c>
      <c r="B398">
        <v>334</v>
      </c>
      <c r="C398" t="s">
        <v>894</v>
      </c>
      <c r="D398" s="10" t="str">
        <f t="shared" si="42"/>
        <v>1997334</v>
      </c>
      <c r="E398">
        <v>3003.0160000000001</v>
      </c>
      <c r="F398" s="10">
        <f t="shared" si="43"/>
        <v>0.45839822924384727</v>
      </c>
      <c r="I398" s="12" t="str">
        <f t="shared" si="44"/>
        <v>1995327</v>
      </c>
      <c r="J398" s="10">
        <v>327</v>
      </c>
      <c r="K398" s="10">
        <v>1995</v>
      </c>
      <c r="L398" s="10" t="str">
        <f t="shared" si="45"/>
        <v/>
      </c>
      <c r="M398" s="10" t="str">
        <f t="shared" si="46"/>
        <v/>
      </c>
      <c r="N398" s="10" t="str">
        <f t="shared" si="47"/>
        <v/>
      </c>
      <c r="O398" s="10" t="str">
        <f t="shared" si="48"/>
        <v/>
      </c>
    </row>
    <row r="399" spans="1:15" x14ac:dyDescent="0.2">
      <c r="A399" s="10">
        <v>1998</v>
      </c>
      <c r="B399">
        <v>334</v>
      </c>
      <c r="C399" t="s">
        <v>894</v>
      </c>
      <c r="D399" s="10" t="str">
        <f t="shared" si="42"/>
        <v>1998334</v>
      </c>
      <c r="E399">
        <v>3111.4859999999999</v>
      </c>
      <c r="F399" s="10">
        <f t="shared" si="43"/>
        <v>0.47495573540634523</v>
      </c>
      <c r="I399" s="12" t="str">
        <f t="shared" si="44"/>
        <v>1996327</v>
      </c>
      <c r="J399" s="10">
        <v>327</v>
      </c>
      <c r="K399" s="10">
        <v>1996</v>
      </c>
      <c r="L399" s="10" t="str">
        <f t="shared" si="45"/>
        <v/>
      </c>
      <c r="M399" s="10" t="str">
        <f t="shared" si="46"/>
        <v/>
      </c>
      <c r="N399" s="10" t="str">
        <f t="shared" si="47"/>
        <v/>
      </c>
      <c r="O399" s="10" t="str">
        <f t="shared" si="48"/>
        <v/>
      </c>
    </row>
    <row r="400" spans="1:15" x14ac:dyDescent="0.2">
      <c r="A400" s="10">
        <v>1999</v>
      </c>
      <c r="B400">
        <v>334</v>
      </c>
      <c r="C400" t="s">
        <v>894</v>
      </c>
      <c r="D400" s="10" t="str">
        <f t="shared" si="42"/>
        <v>1999334</v>
      </c>
      <c r="E400">
        <v>3253.23</v>
      </c>
      <c r="F400" s="10">
        <f t="shared" si="43"/>
        <v>0.49659238289871288</v>
      </c>
      <c r="I400" s="12" t="str">
        <f t="shared" si="44"/>
        <v>1997327</v>
      </c>
      <c r="J400" s="10">
        <v>327</v>
      </c>
      <c r="K400" s="10">
        <v>1997</v>
      </c>
      <c r="L400" s="10">
        <f t="shared" si="45"/>
        <v>0</v>
      </c>
      <c r="M400" s="10">
        <f t="shared" si="46"/>
        <v>0</v>
      </c>
      <c r="N400" s="10">
        <f t="shared" si="47"/>
        <v>1</v>
      </c>
      <c r="O400" s="10">
        <f t="shared" si="48"/>
        <v>0</v>
      </c>
    </row>
    <row r="401" spans="1:15" x14ac:dyDescent="0.2">
      <c r="A401" s="10">
        <v>2000</v>
      </c>
      <c r="B401">
        <v>334</v>
      </c>
      <c r="C401" t="s">
        <v>894</v>
      </c>
      <c r="D401" s="10" t="str">
        <f t="shared" si="42"/>
        <v>2000334</v>
      </c>
      <c r="E401">
        <v>3325.5509999999999</v>
      </c>
      <c r="F401" s="10">
        <f t="shared" si="43"/>
        <v>0.50763189062599245</v>
      </c>
      <c r="I401" s="12" t="str">
        <f t="shared" si="44"/>
        <v>1998327</v>
      </c>
      <c r="J401" s="10">
        <v>327</v>
      </c>
      <c r="K401" s="10">
        <v>1998</v>
      </c>
      <c r="L401" s="10">
        <f t="shared" si="45"/>
        <v>0</v>
      </c>
      <c r="M401" s="10">
        <f t="shared" si="46"/>
        <v>0</v>
      </c>
      <c r="N401" s="10">
        <f t="shared" si="47"/>
        <v>1</v>
      </c>
      <c r="O401" s="10">
        <f t="shared" si="48"/>
        <v>0</v>
      </c>
    </row>
    <row r="402" spans="1:15" x14ac:dyDescent="0.2">
      <c r="A402" s="10">
        <v>2001</v>
      </c>
      <c r="B402">
        <v>334</v>
      </c>
      <c r="C402" t="s">
        <v>894</v>
      </c>
      <c r="D402" s="10" t="str">
        <f t="shared" si="42"/>
        <v>2001334</v>
      </c>
      <c r="E402">
        <v>3373.4740000000002</v>
      </c>
      <c r="F402" s="10">
        <f t="shared" si="43"/>
        <v>0.51494714247282014</v>
      </c>
      <c r="I402" s="12" t="str">
        <f t="shared" si="44"/>
        <v>1999327</v>
      </c>
      <c r="J402" s="10">
        <v>327</v>
      </c>
      <c r="K402" s="10">
        <v>1999</v>
      </c>
      <c r="L402" s="10">
        <f t="shared" si="45"/>
        <v>0</v>
      </c>
      <c r="M402" s="10">
        <f t="shared" si="46"/>
        <v>0</v>
      </c>
      <c r="N402" s="10">
        <f t="shared" si="47"/>
        <v>1</v>
      </c>
      <c r="O402" s="10">
        <f t="shared" si="48"/>
        <v>0</v>
      </c>
    </row>
    <row r="403" spans="1:15" x14ac:dyDescent="0.2">
      <c r="A403" s="10">
        <v>2002</v>
      </c>
      <c r="B403">
        <v>334</v>
      </c>
      <c r="C403" t="s">
        <v>894</v>
      </c>
      <c r="D403" s="10" t="str">
        <f t="shared" si="42"/>
        <v>2002334</v>
      </c>
      <c r="E403">
        <v>3422.087</v>
      </c>
      <c r="F403" s="10">
        <f t="shared" si="43"/>
        <v>0.52236772002493137</v>
      </c>
      <c r="I403" s="12" t="str">
        <f t="shared" si="44"/>
        <v>2000327</v>
      </c>
      <c r="J403" s="10">
        <v>327</v>
      </c>
      <c r="K403" s="10">
        <v>2000</v>
      </c>
      <c r="L403" s="10">
        <f t="shared" si="45"/>
        <v>0</v>
      </c>
      <c r="M403" s="10">
        <f t="shared" si="46"/>
        <v>0</v>
      </c>
      <c r="N403" s="10">
        <f t="shared" si="47"/>
        <v>1</v>
      </c>
      <c r="O403" s="10">
        <f t="shared" si="48"/>
        <v>0</v>
      </c>
    </row>
    <row r="404" spans="1:15" x14ac:dyDescent="0.2">
      <c r="A404" s="10">
        <v>2003</v>
      </c>
      <c r="B404">
        <v>334</v>
      </c>
      <c r="C404" t="s">
        <v>894</v>
      </c>
      <c r="D404" s="10" t="str">
        <f t="shared" si="42"/>
        <v>2003334</v>
      </c>
      <c r="E404">
        <v>3529.46</v>
      </c>
      <c r="F404" s="10">
        <f t="shared" si="43"/>
        <v>0.53875777358062327</v>
      </c>
      <c r="I404" s="12" t="str">
        <f t="shared" si="44"/>
        <v>2001327</v>
      </c>
      <c r="J404" s="10">
        <v>327</v>
      </c>
      <c r="K404" s="10">
        <v>2001</v>
      </c>
      <c r="L404" s="10">
        <f t="shared" si="45"/>
        <v>1.7317591404367115E-4</v>
      </c>
      <c r="M404" s="10">
        <f t="shared" si="46"/>
        <v>0</v>
      </c>
      <c r="N404" s="10">
        <f t="shared" si="47"/>
        <v>1</v>
      </c>
      <c r="O404" s="10">
        <f t="shared" si="48"/>
        <v>0</v>
      </c>
    </row>
    <row r="405" spans="1:15" x14ac:dyDescent="0.2">
      <c r="A405" s="10">
        <v>2004</v>
      </c>
      <c r="B405">
        <v>334</v>
      </c>
      <c r="C405" t="s">
        <v>894</v>
      </c>
      <c r="D405" s="10" t="str">
        <f t="shared" si="42"/>
        <v>2004334</v>
      </c>
      <c r="E405">
        <v>3717.7069999999999</v>
      </c>
      <c r="F405" s="10">
        <f t="shared" si="43"/>
        <v>0.5674929156712637</v>
      </c>
      <c r="I405" s="12" t="str">
        <f t="shared" si="44"/>
        <v>2002327</v>
      </c>
      <c r="J405" s="10">
        <v>327</v>
      </c>
      <c r="K405" s="10">
        <v>2002</v>
      </c>
      <c r="L405" s="10">
        <f t="shared" si="45"/>
        <v>1.7440807214954085E-4</v>
      </c>
      <c r="M405" s="10">
        <f t="shared" si="46"/>
        <v>0</v>
      </c>
      <c r="N405" s="10">
        <f t="shared" si="47"/>
        <v>1</v>
      </c>
      <c r="O405" s="10">
        <f t="shared" si="48"/>
        <v>0</v>
      </c>
    </row>
    <row r="406" spans="1:15" x14ac:dyDescent="0.2">
      <c r="A406" s="10">
        <v>2005</v>
      </c>
      <c r="B406">
        <v>334</v>
      </c>
      <c r="C406" t="s">
        <v>894</v>
      </c>
      <c r="D406" s="10" t="str">
        <f t="shared" si="42"/>
        <v>2005334</v>
      </c>
      <c r="E406">
        <v>3748.1030000000001</v>
      </c>
      <c r="F406" s="10">
        <f t="shared" si="43"/>
        <v>0.57213274195793551</v>
      </c>
      <c r="I406" s="12" t="str">
        <f t="shared" si="44"/>
        <v>2003327</v>
      </c>
      <c r="J406" s="10">
        <v>327</v>
      </c>
      <c r="K406" s="10">
        <v>2003</v>
      </c>
      <c r="L406" s="10">
        <f t="shared" si="45"/>
        <v>1.775466255210456E-4</v>
      </c>
      <c r="M406" s="10">
        <f t="shared" si="46"/>
        <v>0</v>
      </c>
      <c r="N406" s="10">
        <f t="shared" si="47"/>
        <v>1</v>
      </c>
      <c r="O406" s="10">
        <f t="shared" si="48"/>
        <v>0</v>
      </c>
    </row>
    <row r="407" spans="1:15" x14ac:dyDescent="0.2">
      <c r="A407" s="10">
        <v>2006</v>
      </c>
      <c r="B407">
        <v>334</v>
      </c>
      <c r="C407" t="s">
        <v>894</v>
      </c>
      <c r="D407" s="10" t="str">
        <f t="shared" si="42"/>
        <v>2006334</v>
      </c>
      <c r="E407">
        <v>3754.857</v>
      </c>
      <c r="F407" s="10">
        <f t="shared" si="43"/>
        <v>0.5731637127021183</v>
      </c>
      <c r="I407" s="12" t="str">
        <f t="shared" si="44"/>
        <v>2004327</v>
      </c>
      <c r="J407" s="10">
        <v>327</v>
      </c>
      <c r="K407" s="10">
        <v>2004</v>
      </c>
      <c r="L407" s="10">
        <f t="shared" si="45"/>
        <v>1.7667684889973177E-4</v>
      </c>
      <c r="M407" s="10">
        <f t="shared" si="46"/>
        <v>0</v>
      </c>
      <c r="N407" s="10">
        <f t="shared" si="47"/>
        <v>1</v>
      </c>
      <c r="O407" s="10">
        <f t="shared" si="48"/>
        <v>0</v>
      </c>
    </row>
    <row r="408" spans="1:15" x14ac:dyDescent="0.2">
      <c r="A408" s="10">
        <v>2007</v>
      </c>
      <c r="B408">
        <v>334</v>
      </c>
      <c r="C408" t="s">
        <v>894</v>
      </c>
      <c r="D408" s="10" t="str">
        <f t="shared" si="42"/>
        <v>2007334</v>
      </c>
      <c r="E408">
        <v>3896.7579999999998</v>
      </c>
      <c r="F408" s="10">
        <f t="shared" si="43"/>
        <v>0.59482432560858667</v>
      </c>
      <c r="I408" s="12" t="str">
        <f t="shared" si="44"/>
        <v>2005327</v>
      </c>
      <c r="J408" s="10">
        <v>327</v>
      </c>
      <c r="K408" s="10">
        <v>2005</v>
      </c>
      <c r="L408" s="10">
        <f t="shared" si="45"/>
        <v>1.7679026484034884E-4</v>
      </c>
      <c r="M408" s="10">
        <f t="shared" si="46"/>
        <v>0</v>
      </c>
      <c r="N408" s="10">
        <f t="shared" si="47"/>
        <v>1</v>
      </c>
      <c r="O408" s="10">
        <f t="shared" si="48"/>
        <v>0</v>
      </c>
    </row>
    <row r="409" spans="1:15" x14ac:dyDescent="0.2">
      <c r="A409" s="10">
        <v>2008</v>
      </c>
      <c r="B409">
        <v>334</v>
      </c>
      <c r="C409" t="s">
        <v>894</v>
      </c>
      <c r="D409" s="10" t="str">
        <f t="shared" si="42"/>
        <v>2008334</v>
      </c>
      <c r="E409">
        <v>3977.7809999999999</v>
      </c>
      <c r="F409" s="10">
        <f t="shared" si="43"/>
        <v>0.60719215839003848</v>
      </c>
      <c r="I409" s="12" t="str">
        <f t="shared" si="44"/>
        <v>2006327</v>
      </c>
      <c r="J409" s="10">
        <v>327</v>
      </c>
      <c r="K409" s="10">
        <v>2006</v>
      </c>
      <c r="L409" s="10">
        <f t="shared" si="45"/>
        <v>1.7881969274143129E-4</v>
      </c>
      <c r="M409" s="10">
        <f t="shared" si="46"/>
        <v>0</v>
      </c>
      <c r="N409" s="10">
        <f t="shared" si="47"/>
        <v>1</v>
      </c>
      <c r="O409" s="10">
        <f t="shared" si="48"/>
        <v>0</v>
      </c>
    </row>
    <row r="410" spans="1:15" x14ac:dyDescent="0.2">
      <c r="A410" s="10">
        <v>2009</v>
      </c>
      <c r="B410">
        <v>334</v>
      </c>
      <c r="C410" t="s">
        <v>894</v>
      </c>
      <c r="D410" s="10" t="str">
        <f t="shared" si="42"/>
        <v>2009334</v>
      </c>
      <c r="E410">
        <v>4152.5050000000001</v>
      </c>
      <c r="F410" s="10">
        <f t="shared" si="43"/>
        <v>0.63386306930306791</v>
      </c>
      <c r="I410" s="12" t="str">
        <f t="shared" si="44"/>
        <v>2007327</v>
      </c>
      <c r="J410" s="10">
        <v>327</v>
      </c>
      <c r="K410" s="10">
        <v>2007</v>
      </c>
      <c r="L410" s="10">
        <f t="shared" si="45"/>
        <v>1.7916253554442724E-4</v>
      </c>
      <c r="M410" s="10">
        <f t="shared" si="46"/>
        <v>0</v>
      </c>
      <c r="N410" s="10">
        <f t="shared" si="47"/>
        <v>1</v>
      </c>
      <c r="O410" s="10">
        <f t="shared" si="48"/>
        <v>0</v>
      </c>
    </row>
    <row r="411" spans="1:15" x14ac:dyDescent="0.2">
      <c r="A411" s="10">
        <v>2010</v>
      </c>
      <c r="B411">
        <v>334</v>
      </c>
      <c r="C411" t="s">
        <v>894</v>
      </c>
      <c r="D411" s="10" t="str">
        <f t="shared" si="42"/>
        <v>2010334</v>
      </c>
      <c r="E411">
        <v>4215.0550000000003</v>
      </c>
      <c r="F411" s="10">
        <f t="shared" si="43"/>
        <v>0.64341107345596049</v>
      </c>
      <c r="I411" s="12" t="str">
        <f t="shared" si="44"/>
        <v>2008327</v>
      </c>
      <c r="J411" s="10">
        <v>327</v>
      </c>
      <c r="K411" s="10">
        <v>2008</v>
      </c>
      <c r="L411" s="10">
        <f t="shared" si="45"/>
        <v>2.749129130502471E-4</v>
      </c>
      <c r="M411" s="10">
        <f t="shared" si="46"/>
        <v>0</v>
      </c>
      <c r="N411" s="10">
        <f t="shared" si="47"/>
        <v>1</v>
      </c>
      <c r="O411" s="10">
        <f t="shared" si="48"/>
        <v>0</v>
      </c>
    </row>
    <row r="412" spans="1:15" x14ac:dyDescent="0.2">
      <c r="A412" s="10">
        <v>1997</v>
      </c>
      <c r="B412">
        <v>335</v>
      </c>
      <c r="C412" t="s">
        <v>895</v>
      </c>
      <c r="D412" s="10" t="str">
        <f t="shared" si="42"/>
        <v>1997335</v>
      </c>
      <c r="E412">
        <v>1489.9580000000001</v>
      </c>
      <c r="F412" s="10">
        <f t="shared" si="43"/>
        <v>0.22743605390304419</v>
      </c>
      <c r="I412" s="12" t="str">
        <f t="shared" si="44"/>
        <v>2009327</v>
      </c>
      <c r="J412" s="10">
        <v>327</v>
      </c>
      <c r="K412" s="10">
        <v>2009</v>
      </c>
      <c r="L412" s="10">
        <f t="shared" si="45"/>
        <v>2.7582436201582545E-4</v>
      </c>
      <c r="M412" s="10">
        <f t="shared" si="46"/>
        <v>0</v>
      </c>
      <c r="N412" s="10">
        <f t="shared" si="47"/>
        <v>1</v>
      </c>
      <c r="O412" s="10">
        <f t="shared" si="48"/>
        <v>0</v>
      </c>
    </row>
    <row r="413" spans="1:15" x14ac:dyDescent="0.2">
      <c r="A413" s="10">
        <v>1998</v>
      </c>
      <c r="B413">
        <v>335</v>
      </c>
      <c r="C413" t="s">
        <v>895</v>
      </c>
      <c r="D413" s="10" t="str">
        <f t="shared" si="42"/>
        <v>1998335</v>
      </c>
      <c r="E413">
        <v>1509.3779999999999</v>
      </c>
      <c r="F413" s="10">
        <f t="shared" si="43"/>
        <v>0.2304004382459566</v>
      </c>
      <c r="I413" s="12" t="str">
        <f t="shared" si="44"/>
        <v>2010327</v>
      </c>
      <c r="J413" s="10">
        <v>327</v>
      </c>
      <c r="K413" s="10">
        <v>2010</v>
      </c>
      <c r="L413" s="10">
        <f t="shared" si="45"/>
        <v>2.7472821145112643E-4</v>
      </c>
      <c r="M413" s="10">
        <f t="shared" si="46"/>
        <v>0</v>
      </c>
      <c r="N413" s="10">
        <f t="shared" si="47"/>
        <v>1</v>
      </c>
      <c r="O413" s="10">
        <f t="shared" si="48"/>
        <v>0</v>
      </c>
    </row>
    <row r="414" spans="1:15" x14ac:dyDescent="0.2">
      <c r="A414" s="10">
        <v>1999</v>
      </c>
      <c r="B414">
        <v>335</v>
      </c>
      <c r="C414" t="s">
        <v>895</v>
      </c>
      <c r="D414" s="10" t="str">
        <f t="shared" si="42"/>
        <v>1999335</v>
      </c>
      <c r="E414">
        <v>1493.8630000000001</v>
      </c>
      <c r="F414" s="10">
        <f t="shared" si="43"/>
        <v>0.2280321363365701</v>
      </c>
      <c r="I414" s="12" t="str">
        <f t="shared" si="44"/>
        <v>1987331</v>
      </c>
      <c r="J414" s="10">
        <v>331</v>
      </c>
      <c r="K414" s="10">
        <v>1987</v>
      </c>
      <c r="L414" s="10" t="str">
        <f t="shared" si="45"/>
        <v/>
      </c>
      <c r="M414" s="10" t="str">
        <f t="shared" si="46"/>
        <v/>
      </c>
      <c r="N414" s="10" t="str">
        <f t="shared" si="47"/>
        <v/>
      </c>
      <c r="O414" s="10" t="str">
        <f t="shared" si="48"/>
        <v/>
      </c>
    </row>
    <row r="415" spans="1:15" x14ac:dyDescent="0.2">
      <c r="A415" s="10">
        <v>2000</v>
      </c>
      <c r="B415">
        <v>335</v>
      </c>
      <c r="C415" t="s">
        <v>895</v>
      </c>
      <c r="D415" s="10" t="str">
        <f t="shared" si="42"/>
        <v>2000335</v>
      </c>
      <c r="E415">
        <v>1488.011</v>
      </c>
      <c r="F415" s="10">
        <f t="shared" si="43"/>
        <v>0.22713885223900451</v>
      </c>
      <c r="I415" s="12" t="str">
        <f t="shared" si="44"/>
        <v>1988331</v>
      </c>
      <c r="J415" s="10">
        <v>331</v>
      </c>
      <c r="K415" s="10">
        <v>1988</v>
      </c>
      <c r="L415" s="10" t="str">
        <f t="shared" si="45"/>
        <v/>
      </c>
      <c r="M415" s="10" t="str">
        <f t="shared" si="46"/>
        <v/>
      </c>
      <c r="N415" s="10" t="str">
        <f t="shared" si="47"/>
        <v/>
      </c>
      <c r="O415" s="10" t="str">
        <f t="shared" si="48"/>
        <v/>
      </c>
    </row>
    <row r="416" spans="1:15" x14ac:dyDescent="0.2">
      <c r="A416" s="10">
        <v>2001</v>
      </c>
      <c r="B416">
        <v>335</v>
      </c>
      <c r="C416" t="s">
        <v>895</v>
      </c>
      <c r="D416" s="10" t="str">
        <f t="shared" si="42"/>
        <v>2001335</v>
      </c>
      <c r="E416">
        <v>1511.252</v>
      </c>
      <c r="F416" s="10">
        <f t="shared" si="43"/>
        <v>0.23068649675566916</v>
      </c>
      <c r="I416" s="12" t="str">
        <f t="shared" si="44"/>
        <v>1989331</v>
      </c>
      <c r="J416" s="10">
        <v>331</v>
      </c>
      <c r="K416" s="10">
        <v>1989</v>
      </c>
      <c r="L416" s="10" t="str">
        <f t="shared" si="45"/>
        <v/>
      </c>
      <c r="M416" s="10" t="str">
        <f t="shared" si="46"/>
        <v/>
      </c>
      <c r="N416" s="10" t="str">
        <f t="shared" si="47"/>
        <v/>
      </c>
      <c r="O416" s="10" t="str">
        <f t="shared" si="48"/>
        <v/>
      </c>
    </row>
    <row r="417" spans="1:15" x14ac:dyDescent="0.2">
      <c r="A417" s="10">
        <v>2002</v>
      </c>
      <c r="B417">
        <v>335</v>
      </c>
      <c r="C417" t="s">
        <v>895</v>
      </c>
      <c r="D417" s="10" t="str">
        <f t="shared" si="42"/>
        <v>2002335</v>
      </c>
      <c r="E417">
        <v>1529.93</v>
      </c>
      <c r="F417" s="10">
        <f t="shared" si="43"/>
        <v>0.23353761780391422</v>
      </c>
      <c r="I417" s="12" t="str">
        <f t="shared" si="44"/>
        <v>1990331</v>
      </c>
      <c r="J417" s="10">
        <v>331</v>
      </c>
      <c r="K417" s="10">
        <v>1990</v>
      </c>
      <c r="L417" s="10" t="str">
        <f t="shared" si="45"/>
        <v/>
      </c>
      <c r="M417" s="10" t="str">
        <f t="shared" si="46"/>
        <v/>
      </c>
      <c r="N417" s="10" t="str">
        <f t="shared" si="47"/>
        <v/>
      </c>
      <c r="O417" s="10" t="str">
        <f t="shared" si="48"/>
        <v/>
      </c>
    </row>
    <row r="418" spans="1:15" x14ac:dyDescent="0.2">
      <c r="A418" s="10">
        <v>2003</v>
      </c>
      <c r="B418">
        <v>335</v>
      </c>
      <c r="C418" t="s">
        <v>895</v>
      </c>
      <c r="D418" s="10" t="str">
        <f t="shared" si="42"/>
        <v>2003335</v>
      </c>
      <c r="E418">
        <v>1565.002</v>
      </c>
      <c r="F418" s="10">
        <f t="shared" si="43"/>
        <v>0.2388912165513202</v>
      </c>
      <c r="I418" s="12" t="str">
        <f t="shared" si="44"/>
        <v>1991331</v>
      </c>
      <c r="J418" s="10">
        <v>331</v>
      </c>
      <c r="K418" s="10">
        <v>1991</v>
      </c>
      <c r="L418" s="10" t="str">
        <f t="shared" si="45"/>
        <v/>
      </c>
      <c r="M418" s="10" t="str">
        <f t="shared" si="46"/>
        <v/>
      </c>
      <c r="N418" s="10" t="str">
        <f t="shared" si="47"/>
        <v/>
      </c>
      <c r="O418" s="10" t="str">
        <f t="shared" si="48"/>
        <v/>
      </c>
    </row>
    <row r="419" spans="1:15" x14ac:dyDescent="0.2">
      <c r="A419" s="10">
        <v>2004</v>
      </c>
      <c r="B419">
        <v>335</v>
      </c>
      <c r="C419" t="s">
        <v>895</v>
      </c>
      <c r="D419" s="10" t="str">
        <f t="shared" si="42"/>
        <v>2004335</v>
      </c>
      <c r="E419">
        <v>1570.2570000000001</v>
      </c>
      <c r="F419" s="10">
        <f t="shared" si="43"/>
        <v>0.23969337101692295</v>
      </c>
      <c r="I419" s="12" t="str">
        <f t="shared" si="44"/>
        <v>1992331</v>
      </c>
      <c r="J419" s="10">
        <v>331</v>
      </c>
      <c r="K419" s="10">
        <v>1992</v>
      </c>
      <c r="L419" s="10" t="str">
        <f t="shared" si="45"/>
        <v/>
      </c>
      <c r="M419" s="10" t="str">
        <f t="shared" si="46"/>
        <v/>
      </c>
      <c r="N419" s="10" t="str">
        <f t="shared" si="47"/>
        <v/>
      </c>
      <c r="O419" s="10" t="str">
        <f t="shared" si="48"/>
        <v/>
      </c>
    </row>
    <row r="420" spans="1:15" x14ac:dyDescent="0.2">
      <c r="A420" s="10">
        <v>2005</v>
      </c>
      <c r="B420">
        <v>335</v>
      </c>
      <c r="C420" t="s">
        <v>895</v>
      </c>
      <c r="D420" s="10" t="str">
        <f t="shared" si="42"/>
        <v>2005335</v>
      </c>
      <c r="E420">
        <v>1578.433</v>
      </c>
      <c r="F420" s="10">
        <f t="shared" si="43"/>
        <v>0.24094140430156</v>
      </c>
      <c r="I420" s="12" t="str">
        <f t="shared" si="44"/>
        <v>1993331</v>
      </c>
      <c r="J420" s="10">
        <v>331</v>
      </c>
      <c r="K420" s="10">
        <v>1993</v>
      </c>
      <c r="L420" s="10" t="str">
        <f t="shared" si="45"/>
        <v/>
      </c>
      <c r="M420" s="10" t="str">
        <f t="shared" si="46"/>
        <v/>
      </c>
      <c r="N420" s="10" t="str">
        <f t="shared" si="47"/>
        <v/>
      </c>
      <c r="O420" s="10" t="str">
        <f t="shared" si="48"/>
        <v/>
      </c>
    </row>
    <row r="421" spans="1:15" x14ac:dyDescent="0.2">
      <c r="A421" s="10">
        <v>2006</v>
      </c>
      <c r="B421">
        <v>335</v>
      </c>
      <c r="C421" t="s">
        <v>895</v>
      </c>
      <c r="D421" s="10" t="str">
        <f t="shared" si="42"/>
        <v>2006335</v>
      </c>
      <c r="E421">
        <v>1590.569</v>
      </c>
      <c r="F421" s="10">
        <f t="shared" si="43"/>
        <v>0.24279391554695573</v>
      </c>
      <c r="I421" s="12" t="str">
        <f t="shared" si="44"/>
        <v>1994331</v>
      </c>
      <c r="J421" s="10">
        <v>331</v>
      </c>
      <c r="K421" s="10">
        <v>1994</v>
      </c>
      <c r="L421" s="10" t="str">
        <f t="shared" si="45"/>
        <v/>
      </c>
      <c r="M421" s="10" t="str">
        <f t="shared" si="46"/>
        <v/>
      </c>
      <c r="N421" s="10" t="str">
        <f t="shared" si="47"/>
        <v/>
      </c>
      <c r="O421" s="10" t="str">
        <f t="shared" si="48"/>
        <v/>
      </c>
    </row>
    <row r="422" spans="1:15" x14ac:dyDescent="0.2">
      <c r="A422" s="10">
        <v>2007</v>
      </c>
      <c r="B422">
        <v>335</v>
      </c>
      <c r="C422" t="s">
        <v>895</v>
      </c>
      <c r="D422" s="10" t="str">
        <f t="shared" si="42"/>
        <v>2007335</v>
      </c>
      <c r="E422">
        <v>1672.0029999999999</v>
      </c>
      <c r="F422" s="10">
        <f t="shared" si="43"/>
        <v>0.2552244858137287</v>
      </c>
      <c r="I422" s="12" t="str">
        <f t="shared" si="44"/>
        <v>1995331</v>
      </c>
      <c r="J422" s="10">
        <v>331</v>
      </c>
      <c r="K422" s="10">
        <v>1995</v>
      </c>
      <c r="L422" s="10" t="str">
        <f t="shared" si="45"/>
        <v/>
      </c>
      <c r="M422" s="10" t="str">
        <f t="shared" si="46"/>
        <v/>
      </c>
      <c r="N422" s="10" t="str">
        <f t="shared" si="47"/>
        <v/>
      </c>
      <c r="O422" s="10" t="str">
        <f t="shared" si="48"/>
        <v/>
      </c>
    </row>
    <row r="423" spans="1:15" x14ac:dyDescent="0.2">
      <c r="A423" s="10">
        <v>2008</v>
      </c>
      <c r="B423">
        <v>335</v>
      </c>
      <c r="C423" t="s">
        <v>895</v>
      </c>
      <c r="D423" s="10" t="str">
        <f t="shared" si="42"/>
        <v>2008335</v>
      </c>
      <c r="E423">
        <v>1682.5419999999999</v>
      </c>
      <c r="F423" s="10">
        <f t="shared" si="43"/>
        <v>0.25683322147747506</v>
      </c>
      <c r="I423" s="12" t="str">
        <f t="shared" si="44"/>
        <v>1996331</v>
      </c>
      <c r="J423" s="10">
        <v>331</v>
      </c>
      <c r="K423" s="10">
        <v>1996</v>
      </c>
      <c r="L423" s="10" t="str">
        <f t="shared" si="45"/>
        <v/>
      </c>
      <c r="M423" s="10" t="str">
        <f t="shared" si="46"/>
        <v/>
      </c>
      <c r="N423" s="10" t="str">
        <f t="shared" si="47"/>
        <v/>
      </c>
      <c r="O423" s="10" t="str">
        <f t="shared" si="48"/>
        <v/>
      </c>
    </row>
    <row r="424" spans="1:15" x14ac:dyDescent="0.2">
      <c r="A424" s="10">
        <v>2009</v>
      </c>
      <c r="B424">
        <v>335</v>
      </c>
      <c r="C424" t="s">
        <v>895</v>
      </c>
      <c r="D424" s="10" t="str">
        <f t="shared" si="42"/>
        <v>2009335</v>
      </c>
      <c r="E424">
        <v>1697.086</v>
      </c>
      <c r="F424" s="10">
        <f t="shared" si="43"/>
        <v>0.25905330416971595</v>
      </c>
      <c r="I424" s="12" t="str">
        <f t="shared" si="44"/>
        <v>1997331</v>
      </c>
      <c r="J424" s="10">
        <v>331</v>
      </c>
      <c r="K424" s="10">
        <v>1997</v>
      </c>
      <c r="L424" s="10">
        <f t="shared" si="45"/>
        <v>1.6973619021343489E-3</v>
      </c>
      <c r="M424" s="10">
        <f t="shared" si="46"/>
        <v>0</v>
      </c>
      <c r="N424" s="10">
        <f t="shared" si="47"/>
        <v>1</v>
      </c>
      <c r="O424" s="10">
        <f t="shared" si="48"/>
        <v>0</v>
      </c>
    </row>
    <row r="425" spans="1:15" x14ac:dyDescent="0.2">
      <c r="A425" s="10">
        <v>2010</v>
      </c>
      <c r="B425">
        <v>335</v>
      </c>
      <c r="C425" t="s">
        <v>895</v>
      </c>
      <c r="D425" s="10" t="str">
        <f t="shared" si="42"/>
        <v>2010335</v>
      </c>
      <c r="E425">
        <v>1710.6510000000001</v>
      </c>
      <c r="F425" s="10">
        <f t="shared" si="43"/>
        <v>0.26112394647721376</v>
      </c>
      <c r="I425" s="12" t="str">
        <f t="shared" si="44"/>
        <v>1998331</v>
      </c>
      <c r="J425" s="10">
        <v>331</v>
      </c>
      <c r="K425" s="10">
        <v>1998</v>
      </c>
      <c r="L425" s="10">
        <f t="shared" si="45"/>
        <v>1.6891068091753011E-3</v>
      </c>
      <c r="M425" s="10">
        <f t="shared" si="46"/>
        <v>0</v>
      </c>
      <c r="N425" s="10">
        <f t="shared" si="47"/>
        <v>1</v>
      </c>
      <c r="O425" s="10">
        <f t="shared" si="48"/>
        <v>0</v>
      </c>
    </row>
    <row r="426" spans="1:15" x14ac:dyDescent="0.2">
      <c r="A426" s="10">
        <v>1997</v>
      </c>
      <c r="B426">
        <v>336</v>
      </c>
      <c r="C426" t="s">
        <v>896</v>
      </c>
      <c r="D426" s="10" t="str">
        <f t="shared" si="42"/>
        <v>1997336</v>
      </c>
      <c r="E426">
        <v>103.18389999999999</v>
      </c>
      <c r="F426" s="10">
        <f t="shared" si="43"/>
        <v>1.5750604407860032E-2</v>
      </c>
      <c r="I426" s="12" t="str">
        <f t="shared" si="44"/>
        <v>1999331</v>
      </c>
      <c r="J426" s="10">
        <v>331</v>
      </c>
      <c r="K426" s="10">
        <v>1999</v>
      </c>
      <c r="L426" s="10">
        <f t="shared" si="45"/>
        <v>1.7096346364891459E-3</v>
      </c>
      <c r="M426" s="10">
        <f t="shared" si="46"/>
        <v>0</v>
      </c>
      <c r="N426" s="10">
        <f t="shared" si="47"/>
        <v>1</v>
      </c>
      <c r="O426" s="10">
        <f t="shared" si="48"/>
        <v>0</v>
      </c>
    </row>
    <row r="427" spans="1:15" x14ac:dyDescent="0.2">
      <c r="A427" s="10">
        <v>1998</v>
      </c>
      <c r="B427">
        <v>336</v>
      </c>
      <c r="C427" t="s">
        <v>896</v>
      </c>
      <c r="D427" s="10" t="str">
        <f t="shared" si="42"/>
        <v>1998336</v>
      </c>
      <c r="E427">
        <v>98.775649999999999</v>
      </c>
      <c r="F427" s="10">
        <f t="shared" si="43"/>
        <v>1.5077702900154385E-2</v>
      </c>
      <c r="I427" s="12" t="str">
        <f t="shared" si="44"/>
        <v>2000331</v>
      </c>
      <c r="J427" s="10">
        <v>331</v>
      </c>
      <c r="K427" s="10">
        <v>2000</v>
      </c>
      <c r="L427" s="10">
        <f t="shared" si="45"/>
        <v>1.5130365752796238E-3</v>
      </c>
      <c r="M427" s="10">
        <f t="shared" si="46"/>
        <v>0</v>
      </c>
      <c r="N427" s="10">
        <f t="shared" si="47"/>
        <v>1</v>
      </c>
      <c r="O427" s="10">
        <f t="shared" si="48"/>
        <v>0</v>
      </c>
    </row>
    <row r="428" spans="1:15" x14ac:dyDescent="0.2">
      <c r="A428" s="10">
        <v>1999</v>
      </c>
      <c r="B428">
        <v>336</v>
      </c>
      <c r="C428" t="s">
        <v>896</v>
      </c>
      <c r="D428" s="10" t="str">
        <f t="shared" si="42"/>
        <v>1999336</v>
      </c>
      <c r="E428">
        <v>98.045169999999999</v>
      </c>
      <c r="F428" s="10">
        <f t="shared" si="43"/>
        <v>1.4966198086827366E-2</v>
      </c>
      <c r="I428" s="12" t="str">
        <f t="shared" si="44"/>
        <v>2001331</v>
      </c>
      <c r="J428" s="10">
        <v>331</v>
      </c>
      <c r="K428" s="10">
        <v>2001</v>
      </c>
      <c r="L428" s="10">
        <f t="shared" si="45"/>
        <v>1.5233145323639173E-3</v>
      </c>
      <c r="M428" s="10">
        <f t="shared" si="46"/>
        <v>0</v>
      </c>
      <c r="N428" s="10">
        <f t="shared" si="47"/>
        <v>1</v>
      </c>
      <c r="O428" s="10">
        <f t="shared" si="48"/>
        <v>0</v>
      </c>
    </row>
    <row r="429" spans="1:15" x14ac:dyDescent="0.2">
      <c r="A429" s="10">
        <v>2000</v>
      </c>
      <c r="B429">
        <v>336</v>
      </c>
      <c r="C429" t="s">
        <v>896</v>
      </c>
      <c r="D429" s="10" t="str">
        <f t="shared" si="42"/>
        <v>2000336</v>
      </c>
      <c r="E429">
        <v>95.957099999999997</v>
      </c>
      <c r="F429" s="10">
        <f t="shared" si="43"/>
        <v>1.4647462658665412E-2</v>
      </c>
      <c r="I429" s="12" t="str">
        <f t="shared" si="44"/>
        <v>2002331</v>
      </c>
      <c r="J429" s="10">
        <v>331</v>
      </c>
      <c r="K429" s="10">
        <v>2002</v>
      </c>
      <c r="L429" s="10">
        <f t="shared" si="45"/>
        <v>1.5341864348384412E-3</v>
      </c>
      <c r="M429" s="10">
        <f t="shared" si="46"/>
        <v>0</v>
      </c>
      <c r="N429" s="10">
        <f t="shared" si="47"/>
        <v>1</v>
      </c>
      <c r="O429" s="10">
        <f t="shared" si="48"/>
        <v>0</v>
      </c>
    </row>
    <row r="430" spans="1:15" x14ac:dyDescent="0.2">
      <c r="A430" s="10">
        <v>2001</v>
      </c>
      <c r="B430">
        <v>336</v>
      </c>
      <c r="C430" t="s">
        <v>896</v>
      </c>
      <c r="D430" s="10" t="str">
        <f t="shared" si="42"/>
        <v>2001336</v>
      </c>
      <c r="E430">
        <v>100.3296</v>
      </c>
      <c r="F430" s="10">
        <f t="shared" si="43"/>
        <v>1.5314907073669769E-2</v>
      </c>
      <c r="I430" s="12" t="str">
        <f t="shared" si="44"/>
        <v>2003331</v>
      </c>
      <c r="J430" s="10">
        <v>331</v>
      </c>
      <c r="K430" s="10">
        <v>2003</v>
      </c>
      <c r="L430" s="10">
        <f t="shared" si="45"/>
        <v>1.5554423833322906E-3</v>
      </c>
      <c r="M430" s="10">
        <f t="shared" si="46"/>
        <v>0</v>
      </c>
      <c r="N430" s="10">
        <f t="shared" si="47"/>
        <v>1</v>
      </c>
      <c r="O430" s="10">
        <f t="shared" si="48"/>
        <v>0</v>
      </c>
    </row>
    <row r="431" spans="1:15" x14ac:dyDescent="0.2">
      <c r="A431" s="10">
        <v>2002</v>
      </c>
      <c r="B431">
        <v>336</v>
      </c>
      <c r="C431" t="s">
        <v>896</v>
      </c>
      <c r="D431" s="10" t="str">
        <f t="shared" si="42"/>
        <v>2002336</v>
      </c>
      <c r="E431">
        <v>99.366079999999997</v>
      </c>
      <c r="F431" s="10">
        <f t="shared" si="43"/>
        <v>1.5167829648227802E-2</v>
      </c>
      <c r="I431" s="12" t="str">
        <f t="shared" si="44"/>
        <v>2004331</v>
      </c>
      <c r="J431" s="10">
        <v>331</v>
      </c>
      <c r="K431" s="10">
        <v>2004</v>
      </c>
      <c r="L431" s="10">
        <f t="shared" si="45"/>
        <v>1.6509666921866247E-3</v>
      </c>
      <c r="M431" s="10">
        <f t="shared" si="46"/>
        <v>0</v>
      </c>
      <c r="N431" s="10">
        <f t="shared" si="47"/>
        <v>1</v>
      </c>
      <c r="O431" s="10">
        <f t="shared" si="48"/>
        <v>0</v>
      </c>
    </row>
    <row r="432" spans="1:15" x14ac:dyDescent="0.2">
      <c r="A432" s="10">
        <v>2003</v>
      </c>
      <c r="B432">
        <v>336</v>
      </c>
      <c r="C432" t="s">
        <v>896</v>
      </c>
      <c r="D432" s="10" t="str">
        <f t="shared" si="42"/>
        <v>2003336</v>
      </c>
      <c r="E432">
        <v>103.0791</v>
      </c>
      <c r="F432" s="10">
        <f t="shared" si="43"/>
        <v>1.5734607112332884E-2</v>
      </c>
      <c r="I432" s="12" t="str">
        <f t="shared" si="44"/>
        <v>2005331</v>
      </c>
      <c r="J432" s="10">
        <v>331</v>
      </c>
      <c r="K432" s="10">
        <v>2005</v>
      </c>
      <c r="L432" s="10">
        <f t="shared" si="45"/>
        <v>1.6502004095191982E-3</v>
      </c>
      <c r="M432" s="10">
        <f t="shared" si="46"/>
        <v>0</v>
      </c>
      <c r="N432" s="10">
        <f t="shared" si="47"/>
        <v>1</v>
      </c>
      <c r="O432" s="10">
        <f t="shared" si="48"/>
        <v>0</v>
      </c>
    </row>
    <row r="433" spans="1:15" x14ac:dyDescent="0.2">
      <c r="A433" s="10">
        <v>2004</v>
      </c>
      <c r="B433">
        <v>336</v>
      </c>
      <c r="C433" t="s">
        <v>896</v>
      </c>
      <c r="D433" s="10" t="str">
        <f t="shared" si="42"/>
        <v>2004336</v>
      </c>
      <c r="E433">
        <v>107.2321</v>
      </c>
      <c r="F433" s="10">
        <f t="shared" si="43"/>
        <v>1.6368545741381049E-2</v>
      </c>
      <c r="I433" s="12" t="str">
        <f t="shared" si="44"/>
        <v>2006331</v>
      </c>
      <c r="J433" s="10">
        <v>331</v>
      </c>
      <c r="K433" s="10">
        <v>2006</v>
      </c>
      <c r="L433" s="10">
        <f t="shared" si="45"/>
        <v>1.5389550943066485E-3</v>
      </c>
      <c r="M433" s="10">
        <f t="shared" si="46"/>
        <v>0</v>
      </c>
      <c r="N433" s="10">
        <f t="shared" si="47"/>
        <v>1</v>
      </c>
      <c r="O433" s="10">
        <f t="shared" si="48"/>
        <v>0</v>
      </c>
    </row>
    <row r="434" spans="1:15" x14ac:dyDescent="0.2">
      <c r="A434" s="10">
        <v>2005</v>
      </c>
      <c r="B434">
        <v>336</v>
      </c>
      <c r="C434" t="s">
        <v>896</v>
      </c>
      <c r="D434" s="10" t="str">
        <f t="shared" si="42"/>
        <v>2005336</v>
      </c>
      <c r="E434">
        <v>108.619</v>
      </c>
      <c r="F434" s="10">
        <f t="shared" si="43"/>
        <v>1.6580250409001299E-2</v>
      </c>
      <c r="I434" s="12" t="str">
        <f t="shared" si="44"/>
        <v>2007331</v>
      </c>
      <c r="J434" s="10">
        <v>331</v>
      </c>
      <c r="K434" s="10">
        <v>2007</v>
      </c>
      <c r="L434" s="10">
        <f t="shared" si="45"/>
        <v>1.5418553673506926E-3</v>
      </c>
      <c r="M434" s="10">
        <f t="shared" si="46"/>
        <v>0</v>
      </c>
      <c r="N434" s="10">
        <f t="shared" si="47"/>
        <v>1</v>
      </c>
      <c r="O434" s="10">
        <f t="shared" si="48"/>
        <v>0</v>
      </c>
    </row>
    <row r="435" spans="1:15" x14ac:dyDescent="0.2">
      <c r="A435" s="10">
        <v>2006</v>
      </c>
      <c r="B435">
        <v>336</v>
      </c>
      <c r="C435" t="s">
        <v>896</v>
      </c>
      <c r="D435" s="10" t="str">
        <f t="shared" si="42"/>
        <v>2006336</v>
      </c>
      <c r="E435">
        <v>103.51819999999999</v>
      </c>
      <c r="F435" s="10">
        <f t="shared" si="43"/>
        <v>1.5801633948840241E-2</v>
      </c>
      <c r="I435" s="12" t="str">
        <f t="shared" si="44"/>
        <v>2008331</v>
      </c>
      <c r="J435" s="10">
        <v>331</v>
      </c>
      <c r="K435" s="10">
        <v>2008</v>
      </c>
      <c r="L435" s="10">
        <f t="shared" si="45"/>
        <v>1.629431401604849E-3</v>
      </c>
      <c r="M435" s="10">
        <f t="shared" si="46"/>
        <v>0</v>
      </c>
      <c r="N435" s="10">
        <f t="shared" si="47"/>
        <v>1</v>
      </c>
      <c r="O435" s="10">
        <f t="shared" si="48"/>
        <v>0</v>
      </c>
    </row>
    <row r="436" spans="1:15" x14ac:dyDescent="0.2">
      <c r="A436" s="10">
        <v>2007</v>
      </c>
      <c r="B436">
        <v>336</v>
      </c>
      <c r="C436" t="s">
        <v>896</v>
      </c>
      <c r="D436" s="10" t="str">
        <f t="shared" si="42"/>
        <v>2007336</v>
      </c>
      <c r="E436">
        <v>105.0371</v>
      </c>
      <c r="F436" s="10">
        <f t="shared" si="43"/>
        <v>1.6033487881819113E-2</v>
      </c>
      <c r="I436" s="12" t="str">
        <f t="shared" si="44"/>
        <v>2009331</v>
      </c>
      <c r="J436" s="10">
        <v>331</v>
      </c>
      <c r="K436" s="10">
        <v>2009</v>
      </c>
      <c r="L436" s="10">
        <f t="shared" si="45"/>
        <v>1.7310829188796003E-3</v>
      </c>
      <c r="M436" s="10">
        <f t="shared" si="46"/>
        <v>0</v>
      </c>
      <c r="N436" s="10">
        <f t="shared" si="47"/>
        <v>1</v>
      </c>
      <c r="O436" s="10">
        <f t="shared" si="48"/>
        <v>0</v>
      </c>
    </row>
    <row r="437" spans="1:15" x14ac:dyDescent="0.2">
      <c r="A437" s="10">
        <v>2008</v>
      </c>
      <c r="B437">
        <v>336</v>
      </c>
      <c r="C437" t="s">
        <v>896</v>
      </c>
      <c r="D437" s="10" t="str">
        <f t="shared" si="42"/>
        <v>2008336</v>
      </c>
      <c r="E437">
        <v>106.2727</v>
      </c>
      <c r="F437" s="10">
        <f t="shared" si="43"/>
        <v>1.6222097217251791E-2</v>
      </c>
      <c r="I437" s="12" t="str">
        <f t="shared" si="44"/>
        <v>2010331</v>
      </c>
      <c r="J437" s="10">
        <v>331</v>
      </c>
      <c r="K437" s="10">
        <v>2010</v>
      </c>
      <c r="L437" s="10">
        <f t="shared" si="45"/>
        <v>1.7253113755219527E-3</v>
      </c>
      <c r="M437" s="10">
        <f t="shared" si="46"/>
        <v>0</v>
      </c>
      <c r="N437" s="10">
        <f t="shared" si="47"/>
        <v>1</v>
      </c>
      <c r="O437" s="10">
        <f t="shared" si="48"/>
        <v>0</v>
      </c>
    </row>
    <row r="438" spans="1:15" x14ac:dyDescent="0.2">
      <c r="A438" s="10">
        <v>2009</v>
      </c>
      <c r="B438">
        <v>336</v>
      </c>
      <c r="C438" t="s">
        <v>896</v>
      </c>
      <c r="D438" s="10" t="str">
        <f t="shared" si="42"/>
        <v>2009336</v>
      </c>
      <c r="E438">
        <v>103.2439</v>
      </c>
      <c r="F438" s="10">
        <f t="shared" si="43"/>
        <v>1.5759763164841227E-2</v>
      </c>
      <c r="I438" s="12" t="str">
        <f t="shared" si="44"/>
        <v>1987332</v>
      </c>
      <c r="J438" s="10">
        <v>332</v>
      </c>
      <c r="K438" s="10">
        <v>1987</v>
      </c>
      <c r="L438" s="10" t="str">
        <f t="shared" si="45"/>
        <v/>
      </c>
      <c r="M438" s="10" t="str">
        <f t="shared" si="46"/>
        <v/>
      </c>
      <c r="N438" s="10" t="str">
        <f t="shared" si="47"/>
        <v/>
      </c>
      <c r="O438" s="10" t="str">
        <f t="shared" si="48"/>
        <v/>
      </c>
    </row>
    <row r="439" spans="1:15" x14ac:dyDescent="0.2">
      <c r="A439" s="10">
        <v>2010</v>
      </c>
      <c r="B439">
        <v>336</v>
      </c>
      <c r="C439" t="s">
        <v>896</v>
      </c>
      <c r="D439" s="10" t="str">
        <f t="shared" si="42"/>
        <v>2010336</v>
      </c>
      <c r="E439">
        <v>103.2136</v>
      </c>
      <c r="F439" s="10">
        <f t="shared" si="43"/>
        <v>1.5755137992565723E-2</v>
      </c>
      <c r="I439" s="12" t="str">
        <f t="shared" si="44"/>
        <v>1988332</v>
      </c>
      <c r="J439" s="10">
        <v>332</v>
      </c>
      <c r="K439" s="10">
        <v>1988</v>
      </c>
      <c r="L439" s="10" t="str">
        <f t="shared" si="45"/>
        <v/>
      </c>
      <c r="M439" s="10" t="str">
        <f t="shared" si="46"/>
        <v/>
      </c>
      <c r="N439" s="10" t="str">
        <f t="shared" si="47"/>
        <v/>
      </c>
      <c r="O439" s="10" t="str">
        <f t="shared" si="48"/>
        <v/>
      </c>
    </row>
    <row r="440" spans="1:15" x14ac:dyDescent="0.2">
      <c r="A440" s="10">
        <v>1997</v>
      </c>
      <c r="B440">
        <v>337</v>
      </c>
      <c r="C440" t="s">
        <v>897</v>
      </c>
      <c r="D440" s="10" t="str">
        <f t="shared" si="42"/>
        <v>1997337</v>
      </c>
      <c r="E440">
        <v>626.54280000000006</v>
      </c>
      <c r="F440" s="10">
        <f t="shared" si="43"/>
        <v>9.5639220725258198E-2</v>
      </c>
      <c r="I440" s="12" t="str">
        <f t="shared" si="44"/>
        <v>1989332</v>
      </c>
      <c r="J440" s="10">
        <v>332</v>
      </c>
      <c r="K440" s="10">
        <v>1989</v>
      </c>
      <c r="L440" s="10" t="str">
        <f t="shared" si="45"/>
        <v/>
      </c>
      <c r="M440" s="10" t="str">
        <f t="shared" si="46"/>
        <v/>
      </c>
      <c r="N440" s="10" t="str">
        <f t="shared" si="47"/>
        <v/>
      </c>
      <c r="O440" s="10" t="str">
        <f t="shared" si="48"/>
        <v/>
      </c>
    </row>
    <row r="441" spans="1:15" x14ac:dyDescent="0.2">
      <c r="A441" s="10">
        <v>1998</v>
      </c>
      <c r="B441">
        <v>337</v>
      </c>
      <c r="C441" t="s">
        <v>897</v>
      </c>
      <c r="D441" s="10" t="str">
        <f t="shared" si="42"/>
        <v>1998337</v>
      </c>
      <c r="E441">
        <v>610.90120000000002</v>
      </c>
      <c r="F441" s="10">
        <f t="shared" si="43"/>
        <v>9.3251593838641345E-2</v>
      </c>
      <c r="I441" s="12" t="str">
        <f t="shared" si="44"/>
        <v>1990332</v>
      </c>
      <c r="J441" s="10">
        <v>332</v>
      </c>
      <c r="K441" s="10">
        <v>1990</v>
      </c>
      <c r="L441" s="10" t="str">
        <f t="shared" si="45"/>
        <v/>
      </c>
      <c r="M441" s="10" t="str">
        <f t="shared" si="46"/>
        <v/>
      </c>
      <c r="N441" s="10" t="str">
        <f t="shared" si="47"/>
        <v/>
      </c>
      <c r="O441" s="10" t="str">
        <f t="shared" si="48"/>
        <v/>
      </c>
    </row>
    <row r="442" spans="1:15" x14ac:dyDescent="0.2">
      <c r="A442" s="10">
        <v>1999</v>
      </c>
      <c r="B442">
        <v>337</v>
      </c>
      <c r="C442" t="s">
        <v>897</v>
      </c>
      <c r="D442" s="10" t="str">
        <f t="shared" si="42"/>
        <v>1999337</v>
      </c>
      <c r="E442">
        <v>608.40989999999999</v>
      </c>
      <c r="F442" s="10">
        <f t="shared" si="43"/>
        <v>9.2871306984187288E-2</v>
      </c>
      <c r="I442" s="12" t="str">
        <f t="shared" si="44"/>
        <v>1991332</v>
      </c>
      <c r="J442" s="10">
        <v>332</v>
      </c>
      <c r="K442" s="10">
        <v>1991</v>
      </c>
      <c r="L442" s="10" t="str">
        <f t="shared" si="45"/>
        <v/>
      </c>
      <c r="M442" s="10" t="str">
        <f t="shared" si="46"/>
        <v/>
      </c>
      <c r="N442" s="10" t="str">
        <f t="shared" si="47"/>
        <v/>
      </c>
      <c r="O442" s="10" t="str">
        <f t="shared" si="48"/>
        <v/>
      </c>
    </row>
    <row r="443" spans="1:15" x14ac:dyDescent="0.2">
      <c r="A443" s="10">
        <v>2000</v>
      </c>
      <c r="B443">
        <v>337</v>
      </c>
      <c r="C443" t="s">
        <v>897</v>
      </c>
      <c r="D443" s="10" t="str">
        <f t="shared" si="42"/>
        <v>2000337</v>
      </c>
      <c r="E443">
        <v>605.07590000000005</v>
      </c>
      <c r="F443" s="10">
        <f t="shared" si="43"/>
        <v>9.23623853879324E-2</v>
      </c>
      <c r="I443" s="12" t="str">
        <f t="shared" si="44"/>
        <v>1992332</v>
      </c>
      <c r="J443" s="10">
        <v>332</v>
      </c>
      <c r="K443" s="10">
        <v>1992</v>
      </c>
      <c r="L443" s="10" t="str">
        <f t="shared" si="45"/>
        <v/>
      </c>
      <c r="M443" s="10" t="str">
        <f t="shared" si="46"/>
        <v/>
      </c>
      <c r="N443" s="10" t="str">
        <f t="shared" si="47"/>
        <v/>
      </c>
      <c r="O443" s="10" t="str">
        <f t="shared" si="48"/>
        <v/>
      </c>
    </row>
    <row r="444" spans="1:15" x14ac:dyDescent="0.2">
      <c r="A444" s="10">
        <v>2001</v>
      </c>
      <c r="B444">
        <v>337</v>
      </c>
      <c r="C444" t="s">
        <v>897</v>
      </c>
      <c r="D444" s="10" t="str">
        <f t="shared" si="42"/>
        <v>2001337</v>
      </c>
      <c r="E444">
        <v>612.80430000000001</v>
      </c>
      <c r="F444" s="10">
        <f t="shared" si="43"/>
        <v>9.3542094345489782E-2</v>
      </c>
      <c r="I444" s="12" t="str">
        <f t="shared" si="44"/>
        <v>1993332</v>
      </c>
      <c r="J444" s="10">
        <v>332</v>
      </c>
      <c r="K444" s="10">
        <v>1993</v>
      </c>
      <c r="L444" s="10" t="str">
        <f t="shared" si="45"/>
        <v/>
      </c>
      <c r="M444" s="10" t="str">
        <f t="shared" si="46"/>
        <v/>
      </c>
      <c r="N444" s="10" t="str">
        <f t="shared" si="47"/>
        <v/>
      </c>
      <c r="O444" s="10" t="str">
        <f t="shared" si="48"/>
        <v/>
      </c>
    </row>
    <row r="445" spans="1:15" x14ac:dyDescent="0.2">
      <c r="A445" s="10">
        <v>2002</v>
      </c>
      <c r="B445">
        <v>337</v>
      </c>
      <c r="C445" t="s">
        <v>897</v>
      </c>
      <c r="D445" s="10" t="str">
        <f t="shared" si="42"/>
        <v>2002337</v>
      </c>
      <c r="E445">
        <v>622.01149999999996</v>
      </c>
      <c r="F445" s="10">
        <f t="shared" si="43"/>
        <v>9.4947536133443602E-2</v>
      </c>
      <c r="I445" s="12" t="str">
        <f t="shared" si="44"/>
        <v>1994332</v>
      </c>
      <c r="J445" s="10">
        <v>332</v>
      </c>
      <c r="K445" s="10">
        <v>1994</v>
      </c>
      <c r="L445" s="10" t="str">
        <f t="shared" si="45"/>
        <v/>
      </c>
      <c r="M445" s="10" t="str">
        <f t="shared" si="46"/>
        <v/>
      </c>
      <c r="N445" s="10" t="str">
        <f t="shared" si="47"/>
        <v/>
      </c>
      <c r="O445" s="10" t="str">
        <f t="shared" si="48"/>
        <v/>
      </c>
    </row>
    <row r="446" spans="1:15" x14ac:dyDescent="0.2">
      <c r="A446" s="10">
        <v>2003</v>
      </c>
      <c r="B446">
        <v>337</v>
      </c>
      <c r="C446" t="s">
        <v>897</v>
      </c>
      <c r="D446" s="10" t="str">
        <f t="shared" si="42"/>
        <v>2003337</v>
      </c>
      <c r="E446">
        <v>626.00609999999995</v>
      </c>
      <c r="F446" s="10">
        <f t="shared" si="43"/>
        <v>9.5557295644061416E-2</v>
      </c>
      <c r="I446" s="12" t="str">
        <f t="shared" si="44"/>
        <v>1995332</v>
      </c>
      <c r="J446" s="10">
        <v>332</v>
      </c>
      <c r="K446" s="10">
        <v>1995</v>
      </c>
      <c r="L446" s="10" t="str">
        <f t="shared" si="45"/>
        <v/>
      </c>
      <c r="M446" s="10" t="str">
        <f t="shared" si="46"/>
        <v/>
      </c>
      <c r="N446" s="10" t="str">
        <f t="shared" si="47"/>
        <v/>
      </c>
      <c r="O446" s="10" t="str">
        <f t="shared" si="48"/>
        <v/>
      </c>
    </row>
    <row r="447" spans="1:15" x14ac:dyDescent="0.2">
      <c r="A447" s="10">
        <v>2004</v>
      </c>
      <c r="B447">
        <v>337</v>
      </c>
      <c r="C447" t="s">
        <v>897</v>
      </c>
      <c r="D447" s="10" t="str">
        <f t="shared" si="42"/>
        <v>2004337</v>
      </c>
      <c r="E447">
        <v>628.90200000000004</v>
      </c>
      <c r="F447" s="10">
        <f t="shared" si="43"/>
        <v>9.5999343049758656E-2</v>
      </c>
      <c r="I447" s="12" t="str">
        <f t="shared" si="44"/>
        <v>1996332</v>
      </c>
      <c r="J447" s="10">
        <v>332</v>
      </c>
      <c r="K447" s="10">
        <v>1996</v>
      </c>
      <c r="L447" s="10" t="str">
        <f t="shared" si="45"/>
        <v/>
      </c>
      <c r="M447" s="10" t="str">
        <f t="shared" si="46"/>
        <v/>
      </c>
      <c r="N447" s="10" t="str">
        <f t="shared" si="47"/>
        <v/>
      </c>
      <c r="O447" s="10" t="str">
        <f t="shared" si="48"/>
        <v/>
      </c>
    </row>
    <row r="448" spans="1:15" x14ac:dyDescent="0.2">
      <c r="A448" s="10">
        <v>2005</v>
      </c>
      <c r="B448">
        <v>337</v>
      </c>
      <c r="C448" t="s">
        <v>897</v>
      </c>
      <c r="D448" s="10" t="str">
        <f t="shared" si="42"/>
        <v>2005337</v>
      </c>
      <c r="E448">
        <v>630.19159999999999</v>
      </c>
      <c r="F448" s="10">
        <f t="shared" si="43"/>
        <v>9.6196195266474396E-2</v>
      </c>
      <c r="I448" s="12" t="str">
        <f t="shared" si="44"/>
        <v>1997332</v>
      </c>
      <c r="J448" s="10">
        <v>332</v>
      </c>
      <c r="K448" s="10">
        <v>1997</v>
      </c>
      <c r="L448" s="10">
        <f t="shared" si="45"/>
        <v>0</v>
      </c>
      <c r="M448" s="10">
        <f t="shared" si="46"/>
        <v>0</v>
      </c>
      <c r="N448" s="10">
        <f t="shared" si="47"/>
        <v>1</v>
      </c>
      <c r="O448" s="10">
        <f t="shared" si="48"/>
        <v>0</v>
      </c>
    </row>
    <row r="449" spans="1:15" x14ac:dyDescent="0.2">
      <c r="A449" s="10">
        <v>2006</v>
      </c>
      <c r="B449">
        <v>337</v>
      </c>
      <c r="C449" t="s">
        <v>897</v>
      </c>
      <c r="D449" s="10" t="str">
        <f t="shared" si="42"/>
        <v>2006337</v>
      </c>
      <c r="E449">
        <v>632.25940000000003</v>
      </c>
      <c r="F449" s="10">
        <f t="shared" si="43"/>
        <v>9.6511836561236214E-2</v>
      </c>
      <c r="I449" s="12" t="str">
        <f t="shared" si="44"/>
        <v>1998332</v>
      </c>
      <c r="J449" s="10">
        <v>332</v>
      </c>
      <c r="K449" s="10">
        <v>1998</v>
      </c>
      <c r="L449" s="10">
        <f t="shared" si="45"/>
        <v>0</v>
      </c>
      <c r="M449" s="10">
        <f t="shared" si="46"/>
        <v>0</v>
      </c>
      <c r="N449" s="10">
        <f t="shared" si="47"/>
        <v>1</v>
      </c>
      <c r="O449" s="10">
        <f t="shared" si="48"/>
        <v>0</v>
      </c>
    </row>
    <row r="450" spans="1:15" x14ac:dyDescent="0.2">
      <c r="A450" s="10">
        <v>2007</v>
      </c>
      <c r="B450">
        <v>337</v>
      </c>
      <c r="C450" t="s">
        <v>897</v>
      </c>
      <c r="D450" s="10" t="str">
        <f t="shared" si="42"/>
        <v>2007337</v>
      </c>
      <c r="E450">
        <v>647.26139999999998</v>
      </c>
      <c r="F450" s="10">
        <f t="shared" si="43"/>
        <v>9.8801831098433546E-2</v>
      </c>
      <c r="I450" s="12" t="str">
        <f t="shared" si="44"/>
        <v>1999332</v>
      </c>
      <c r="J450" s="10">
        <v>332</v>
      </c>
      <c r="K450" s="10">
        <v>1999</v>
      </c>
      <c r="L450" s="10">
        <f t="shared" si="45"/>
        <v>0</v>
      </c>
      <c r="M450" s="10">
        <f t="shared" si="46"/>
        <v>0</v>
      </c>
      <c r="N450" s="10">
        <f t="shared" si="47"/>
        <v>1</v>
      </c>
      <c r="O450" s="10">
        <f t="shared" si="48"/>
        <v>0</v>
      </c>
    </row>
    <row r="451" spans="1:15" x14ac:dyDescent="0.2">
      <c r="A451" s="10">
        <v>2008</v>
      </c>
      <c r="B451">
        <v>337</v>
      </c>
      <c r="C451" t="s">
        <v>897</v>
      </c>
      <c r="D451" s="10" t="str">
        <f t="shared" si="42"/>
        <v>2008337</v>
      </c>
      <c r="E451">
        <v>647.67160000000001</v>
      </c>
      <c r="F451" s="10">
        <f t="shared" si="43"/>
        <v>9.8864446466994965E-2</v>
      </c>
      <c r="I451" s="12" t="str">
        <f t="shared" si="44"/>
        <v>2000332</v>
      </c>
      <c r="J451" s="10">
        <v>332</v>
      </c>
      <c r="K451" s="10">
        <v>2000</v>
      </c>
      <c r="L451" s="10">
        <f t="shared" si="45"/>
        <v>0</v>
      </c>
      <c r="M451" s="10">
        <f t="shared" si="46"/>
        <v>0</v>
      </c>
      <c r="N451" s="10">
        <f t="shared" si="47"/>
        <v>1</v>
      </c>
      <c r="O451" s="10">
        <f t="shared" si="48"/>
        <v>0</v>
      </c>
    </row>
    <row r="452" spans="1:15" x14ac:dyDescent="0.2">
      <c r="A452" s="10">
        <v>2009</v>
      </c>
      <c r="B452">
        <v>337</v>
      </c>
      <c r="C452" t="s">
        <v>897</v>
      </c>
      <c r="D452" s="10" t="str">
        <f t="shared" si="42"/>
        <v>2009337</v>
      </c>
      <c r="E452">
        <v>653.60329999999999</v>
      </c>
      <c r="F452" s="10">
        <f t="shared" si="43"/>
        <v>9.976989644675055E-2</v>
      </c>
      <c r="I452" s="12" t="str">
        <f t="shared" si="44"/>
        <v>2001332</v>
      </c>
      <c r="J452" s="10">
        <v>332</v>
      </c>
      <c r="K452" s="10">
        <v>2001</v>
      </c>
      <c r="L452" s="10">
        <f t="shared" si="45"/>
        <v>1.7317591404367115E-4</v>
      </c>
      <c r="M452" s="10">
        <f t="shared" si="46"/>
        <v>0</v>
      </c>
      <c r="N452" s="10">
        <f t="shared" si="47"/>
        <v>1</v>
      </c>
      <c r="O452" s="10">
        <f t="shared" si="48"/>
        <v>0</v>
      </c>
    </row>
    <row r="453" spans="1:15" x14ac:dyDescent="0.2">
      <c r="A453" s="10">
        <v>2010</v>
      </c>
      <c r="B453">
        <v>337</v>
      </c>
      <c r="C453" t="s">
        <v>897</v>
      </c>
      <c r="D453" s="10" t="str">
        <f t="shared" si="42"/>
        <v>2010337</v>
      </c>
      <c r="E453">
        <v>654.95680000000004</v>
      </c>
      <c r="F453" s="10">
        <f t="shared" si="43"/>
        <v>9.997650273965128E-2</v>
      </c>
      <c r="I453" s="12" t="str">
        <f t="shared" si="44"/>
        <v>2002332</v>
      </c>
      <c r="J453" s="10">
        <v>332</v>
      </c>
      <c r="K453" s="10">
        <v>2002</v>
      </c>
      <c r="L453" s="10">
        <f t="shared" si="45"/>
        <v>1.7440807214954085E-4</v>
      </c>
      <c r="M453" s="10">
        <f t="shared" si="46"/>
        <v>0</v>
      </c>
      <c r="N453" s="10">
        <f t="shared" si="47"/>
        <v>1</v>
      </c>
      <c r="O453" s="10">
        <f t="shared" si="48"/>
        <v>0</v>
      </c>
    </row>
    <row r="454" spans="1:15" x14ac:dyDescent="0.2">
      <c r="A454" s="10">
        <v>1997</v>
      </c>
      <c r="B454">
        <v>339</v>
      </c>
      <c r="C454" t="s">
        <v>898</v>
      </c>
      <c r="D454" s="10" t="str">
        <f t="shared" si="42"/>
        <v>1997339</v>
      </c>
      <c r="E454">
        <v>3.3830960000000001</v>
      </c>
      <c r="F454" s="10">
        <f t="shared" si="43"/>
        <v>5.1641590180070388E-4</v>
      </c>
      <c r="I454" s="12" t="str">
        <f t="shared" si="44"/>
        <v>2003332</v>
      </c>
      <c r="J454" s="10">
        <v>332</v>
      </c>
      <c r="K454" s="10">
        <v>2003</v>
      </c>
      <c r="L454" s="10">
        <f t="shared" si="45"/>
        <v>1.775466255210456E-4</v>
      </c>
      <c r="M454" s="10">
        <f t="shared" si="46"/>
        <v>0</v>
      </c>
      <c r="N454" s="10">
        <f t="shared" si="47"/>
        <v>1</v>
      </c>
      <c r="O454" s="10">
        <f t="shared" si="48"/>
        <v>0</v>
      </c>
    </row>
    <row r="455" spans="1:15" x14ac:dyDescent="0.2">
      <c r="A455" s="10">
        <v>1998</v>
      </c>
      <c r="B455">
        <v>339</v>
      </c>
      <c r="C455" t="s">
        <v>898</v>
      </c>
      <c r="D455" s="10" t="str">
        <f t="shared" ref="D455:D518" si="49">A455&amp;B455</f>
        <v>1998339</v>
      </c>
      <c r="E455">
        <v>3.3397410000000001</v>
      </c>
      <c r="F455" s="10">
        <f t="shared" ref="F455:F518" si="50">E455/E$3</f>
        <v>5.0979793665204432E-4</v>
      </c>
      <c r="I455" s="12" t="str">
        <f t="shared" ref="I455:I518" si="51">K455&amp;J455</f>
        <v>2004332</v>
      </c>
      <c r="J455" s="10">
        <v>332</v>
      </c>
      <c r="K455" s="10">
        <v>2004</v>
      </c>
      <c r="L455" s="10">
        <f t="shared" ref="L455:L518" si="52">IFERROR(VLOOKUP(K455&amp;J455,D$6:F$1349,3,FALSE),"")</f>
        <v>1.7667684889973177E-4</v>
      </c>
      <c r="M455" s="10">
        <f t="shared" ref="M455:M518" si="53">IF(L455="","",IF(L455&gt;VLOOKUP(K455,Q$6:R$19,2,FALSE),1,0))</f>
        <v>0</v>
      </c>
      <c r="N455" s="10">
        <f t="shared" ref="N455:N518" si="54">IF(L455="","",IF(L455&lt;VLOOKUP(K455,Q$6:S$19,3,FALSE),1,0))</f>
        <v>1</v>
      </c>
      <c r="O455" s="10">
        <f t="shared" ref="O455:O518" si="55">IF(L455="","",IF(L455&gt;VLOOKUP(K455,Q$6:T$19,4,FALSE),1,0))</f>
        <v>0</v>
      </c>
    </row>
    <row r="456" spans="1:15" x14ac:dyDescent="0.2">
      <c r="A456" s="10">
        <v>1999</v>
      </c>
      <c r="B456">
        <v>339</v>
      </c>
      <c r="C456" t="s">
        <v>898</v>
      </c>
      <c r="D456" s="10" t="str">
        <f t="shared" si="49"/>
        <v>1999339</v>
      </c>
      <c r="E456">
        <v>3.9041239999999999</v>
      </c>
      <c r="F456" s="10">
        <f t="shared" si="50"/>
        <v>5.9594871567397766E-4</v>
      </c>
      <c r="I456" s="12" t="str">
        <f t="shared" si="51"/>
        <v>2005332</v>
      </c>
      <c r="J456" s="10">
        <v>332</v>
      </c>
      <c r="K456" s="10">
        <v>2005</v>
      </c>
      <c r="L456" s="10">
        <f t="shared" si="52"/>
        <v>1.7679026484034884E-4</v>
      </c>
      <c r="M456" s="10">
        <f t="shared" si="53"/>
        <v>0</v>
      </c>
      <c r="N456" s="10">
        <f t="shared" si="54"/>
        <v>1</v>
      </c>
      <c r="O456" s="10">
        <f t="shared" si="55"/>
        <v>0</v>
      </c>
    </row>
    <row r="457" spans="1:15" x14ac:dyDescent="0.2">
      <c r="A457" s="10">
        <v>2000</v>
      </c>
      <c r="B457">
        <v>339</v>
      </c>
      <c r="C457" t="s">
        <v>898</v>
      </c>
      <c r="D457" s="10" t="str">
        <f t="shared" si="49"/>
        <v>2000339</v>
      </c>
      <c r="E457">
        <v>3.2778520000000002</v>
      </c>
      <c r="F457" s="10">
        <f t="shared" si="50"/>
        <v>5.0035083147189469E-4</v>
      </c>
      <c r="I457" s="12" t="str">
        <f t="shared" si="51"/>
        <v>2006332</v>
      </c>
      <c r="J457" s="10">
        <v>332</v>
      </c>
      <c r="K457" s="10">
        <v>2006</v>
      </c>
      <c r="L457" s="10">
        <f t="shared" si="52"/>
        <v>1.7881969274143129E-4</v>
      </c>
      <c r="M457" s="10">
        <f t="shared" si="53"/>
        <v>0</v>
      </c>
      <c r="N457" s="10">
        <f t="shared" si="54"/>
        <v>1</v>
      </c>
      <c r="O457" s="10">
        <f t="shared" si="55"/>
        <v>0</v>
      </c>
    </row>
    <row r="458" spans="1:15" x14ac:dyDescent="0.2">
      <c r="A458" s="10">
        <v>2001</v>
      </c>
      <c r="B458">
        <v>339</v>
      </c>
      <c r="C458" t="s">
        <v>898</v>
      </c>
      <c r="D458" s="10" t="str">
        <f t="shared" si="49"/>
        <v>2001339</v>
      </c>
      <c r="E458">
        <v>4.4220040000000003</v>
      </c>
      <c r="F458" s="10">
        <f t="shared" si="50"/>
        <v>6.7500100009763842E-4</v>
      </c>
      <c r="I458" s="12" t="str">
        <f t="shared" si="51"/>
        <v>2007332</v>
      </c>
      <c r="J458" s="10">
        <v>332</v>
      </c>
      <c r="K458" s="10">
        <v>2007</v>
      </c>
      <c r="L458" s="10">
        <f t="shared" si="52"/>
        <v>3.2887020334544209E-4</v>
      </c>
      <c r="M458" s="10">
        <f t="shared" si="53"/>
        <v>0</v>
      </c>
      <c r="N458" s="10">
        <f t="shared" si="54"/>
        <v>1</v>
      </c>
      <c r="O458" s="10">
        <f t="shared" si="55"/>
        <v>0</v>
      </c>
    </row>
    <row r="459" spans="1:15" x14ac:dyDescent="0.2">
      <c r="A459" s="10">
        <v>2002</v>
      </c>
      <c r="B459">
        <v>339</v>
      </c>
      <c r="C459" t="s">
        <v>898</v>
      </c>
      <c r="D459" s="10" t="str">
        <f t="shared" si="49"/>
        <v>2002339</v>
      </c>
      <c r="E459">
        <v>4.4132350000000002</v>
      </c>
      <c r="F459" s="10">
        <f t="shared" si="50"/>
        <v>6.7366244776483715E-4</v>
      </c>
      <c r="I459" s="12" t="str">
        <f t="shared" si="51"/>
        <v>2008332</v>
      </c>
      <c r="J459" s="10">
        <v>332</v>
      </c>
      <c r="K459" s="10">
        <v>2008</v>
      </c>
      <c r="L459" s="10">
        <f t="shared" si="52"/>
        <v>4.2492098808024508E-4</v>
      </c>
      <c r="M459" s="10">
        <f t="shared" si="53"/>
        <v>0</v>
      </c>
      <c r="N459" s="10">
        <f t="shared" si="54"/>
        <v>1</v>
      </c>
      <c r="O459" s="10">
        <f t="shared" si="55"/>
        <v>0</v>
      </c>
    </row>
    <row r="460" spans="1:15" x14ac:dyDescent="0.2">
      <c r="A460" s="10">
        <v>2003</v>
      </c>
      <c r="B460">
        <v>339</v>
      </c>
      <c r="C460" t="s">
        <v>898</v>
      </c>
      <c r="D460" s="10" t="str">
        <f t="shared" si="49"/>
        <v>2003339</v>
      </c>
      <c r="E460">
        <v>4.4844030000000004</v>
      </c>
      <c r="F460" s="10">
        <f t="shared" si="50"/>
        <v>6.8452595471212821E-4</v>
      </c>
      <c r="I460" s="12" t="str">
        <f t="shared" si="51"/>
        <v>2009332</v>
      </c>
      <c r="J460" s="10">
        <v>332</v>
      </c>
      <c r="K460" s="10">
        <v>2009</v>
      </c>
      <c r="L460" s="10">
        <f t="shared" si="52"/>
        <v>4.255859138370796E-4</v>
      </c>
      <c r="M460" s="10">
        <f t="shared" si="53"/>
        <v>0</v>
      </c>
      <c r="N460" s="10">
        <f t="shared" si="54"/>
        <v>1</v>
      </c>
      <c r="O460" s="10">
        <f t="shared" si="55"/>
        <v>0</v>
      </c>
    </row>
    <row r="461" spans="1:15" x14ac:dyDescent="0.2">
      <c r="A461" s="10">
        <v>2004</v>
      </c>
      <c r="B461">
        <v>339</v>
      </c>
      <c r="C461" t="s">
        <v>898</v>
      </c>
      <c r="D461" s="10" t="str">
        <f t="shared" si="49"/>
        <v>2004339</v>
      </c>
      <c r="E461">
        <v>4.4688689999999998</v>
      </c>
      <c r="F461" s="10">
        <f t="shared" si="50"/>
        <v>6.8215475252969755E-4</v>
      </c>
      <c r="I461" s="12" t="str">
        <f t="shared" si="51"/>
        <v>2010332</v>
      </c>
      <c r="J461" s="10">
        <v>332</v>
      </c>
      <c r="K461" s="10">
        <v>2010</v>
      </c>
      <c r="L461" s="10">
        <f t="shared" si="52"/>
        <v>4.2419301954619003E-4</v>
      </c>
      <c r="M461" s="10">
        <f t="shared" si="53"/>
        <v>0</v>
      </c>
      <c r="N461" s="10">
        <f t="shared" si="54"/>
        <v>1</v>
      </c>
      <c r="O461" s="10">
        <f t="shared" si="55"/>
        <v>0</v>
      </c>
    </row>
    <row r="462" spans="1:15" x14ac:dyDescent="0.2">
      <c r="A462" s="10">
        <v>2005</v>
      </c>
      <c r="B462">
        <v>339</v>
      </c>
      <c r="C462" t="s">
        <v>898</v>
      </c>
      <c r="D462" s="10" t="str">
        <f t="shared" si="49"/>
        <v>2005339</v>
      </c>
      <c r="E462">
        <v>4.4754829999999997</v>
      </c>
      <c r="F462" s="10">
        <f t="shared" si="50"/>
        <v>6.8316435284092422E-4</v>
      </c>
      <c r="I462" s="12" t="str">
        <f t="shared" si="51"/>
        <v>1987333</v>
      </c>
      <c r="J462" s="10">
        <v>333</v>
      </c>
      <c r="K462" s="10">
        <v>1987</v>
      </c>
      <c r="L462" s="10" t="str">
        <f t="shared" si="52"/>
        <v/>
      </c>
      <c r="M462" s="10" t="str">
        <f t="shared" si="53"/>
        <v/>
      </c>
      <c r="N462" s="10" t="str">
        <f t="shared" si="54"/>
        <v/>
      </c>
      <c r="O462" s="10" t="str">
        <f t="shared" si="55"/>
        <v/>
      </c>
    </row>
    <row r="463" spans="1:15" x14ac:dyDescent="0.2">
      <c r="A463" s="10">
        <v>2006</v>
      </c>
      <c r="B463">
        <v>339</v>
      </c>
      <c r="C463" t="s">
        <v>898</v>
      </c>
      <c r="D463" s="10" t="str">
        <f t="shared" si="49"/>
        <v>2006339</v>
      </c>
      <c r="E463">
        <v>4.4458190000000002</v>
      </c>
      <c r="F463" s="10">
        <f t="shared" si="50"/>
        <v>6.7863626338942305E-4</v>
      </c>
      <c r="I463" s="12" t="str">
        <f t="shared" si="51"/>
        <v>1988333</v>
      </c>
      <c r="J463" s="10">
        <v>333</v>
      </c>
      <c r="K463" s="10">
        <v>1988</v>
      </c>
      <c r="L463" s="10" t="str">
        <f t="shared" si="52"/>
        <v/>
      </c>
      <c r="M463" s="10" t="str">
        <f t="shared" si="53"/>
        <v/>
      </c>
      <c r="N463" s="10" t="str">
        <f t="shared" si="54"/>
        <v/>
      </c>
      <c r="O463" s="10" t="str">
        <f t="shared" si="55"/>
        <v/>
      </c>
    </row>
    <row r="464" spans="1:15" x14ac:dyDescent="0.2">
      <c r="A464" s="10">
        <v>2007</v>
      </c>
      <c r="B464">
        <v>339</v>
      </c>
      <c r="C464" t="s">
        <v>898</v>
      </c>
      <c r="D464" s="10" t="str">
        <f t="shared" si="49"/>
        <v>2007339</v>
      </c>
      <c r="E464">
        <v>3.9661840000000002</v>
      </c>
      <c r="F464" s="10">
        <f t="shared" si="50"/>
        <v>6.0542192331152389E-4</v>
      </c>
      <c r="I464" s="12" t="str">
        <f t="shared" si="51"/>
        <v>1989333</v>
      </c>
      <c r="J464" s="10">
        <v>333</v>
      </c>
      <c r="K464" s="10">
        <v>1989</v>
      </c>
      <c r="L464" s="10" t="str">
        <f t="shared" si="52"/>
        <v/>
      </c>
      <c r="M464" s="10" t="str">
        <f t="shared" si="53"/>
        <v/>
      </c>
      <c r="N464" s="10" t="str">
        <f t="shared" si="54"/>
        <v/>
      </c>
      <c r="O464" s="10" t="str">
        <f t="shared" si="55"/>
        <v/>
      </c>
    </row>
    <row r="465" spans="1:15" x14ac:dyDescent="0.2">
      <c r="A465" s="10">
        <v>2008</v>
      </c>
      <c r="B465">
        <v>339</v>
      </c>
      <c r="C465" t="s">
        <v>898</v>
      </c>
      <c r="D465" s="10" t="str">
        <f t="shared" si="49"/>
        <v>2008339</v>
      </c>
      <c r="E465">
        <v>3.96882</v>
      </c>
      <c r="F465" s="10">
        <f t="shared" si="50"/>
        <v>6.0582429803489747E-4</v>
      </c>
      <c r="I465" s="12" t="str">
        <f t="shared" si="51"/>
        <v>1990333</v>
      </c>
      <c r="J465" s="10">
        <v>333</v>
      </c>
      <c r="K465" s="10">
        <v>1990</v>
      </c>
      <c r="L465" s="10" t="str">
        <f t="shared" si="52"/>
        <v/>
      </c>
      <c r="M465" s="10" t="str">
        <f t="shared" si="53"/>
        <v/>
      </c>
      <c r="N465" s="10" t="str">
        <f t="shared" si="54"/>
        <v/>
      </c>
      <c r="O465" s="10" t="str">
        <f t="shared" si="55"/>
        <v/>
      </c>
    </row>
    <row r="466" spans="1:15" x14ac:dyDescent="0.2">
      <c r="A466" s="10">
        <v>2009</v>
      </c>
      <c r="B466">
        <v>339</v>
      </c>
      <c r="C466" t="s">
        <v>898</v>
      </c>
      <c r="D466" s="10" t="str">
        <f t="shared" si="49"/>
        <v>2009339</v>
      </c>
      <c r="E466">
        <v>4.594608</v>
      </c>
      <c r="F466" s="10">
        <f t="shared" si="50"/>
        <v>7.0134830159733225E-4</v>
      </c>
      <c r="I466" s="12" t="str">
        <f t="shared" si="51"/>
        <v>1991333</v>
      </c>
      <c r="J466" s="10">
        <v>333</v>
      </c>
      <c r="K466" s="10">
        <v>1991</v>
      </c>
      <c r="L466" s="10" t="str">
        <f t="shared" si="52"/>
        <v/>
      </c>
      <c r="M466" s="10" t="str">
        <f t="shared" si="53"/>
        <v/>
      </c>
      <c r="N466" s="10" t="str">
        <f t="shared" si="54"/>
        <v/>
      </c>
      <c r="O466" s="10" t="str">
        <f t="shared" si="55"/>
        <v/>
      </c>
    </row>
    <row r="467" spans="1:15" x14ac:dyDescent="0.2">
      <c r="A467" s="10">
        <v>2010</v>
      </c>
      <c r="B467">
        <v>339</v>
      </c>
      <c r="C467" t="s">
        <v>898</v>
      </c>
      <c r="D467" s="10" t="str">
        <f t="shared" si="49"/>
        <v>2010339</v>
      </c>
      <c r="E467">
        <v>4.5772199999999996</v>
      </c>
      <c r="F467" s="10">
        <f t="shared" si="50"/>
        <v>6.9869409382418283E-4</v>
      </c>
      <c r="I467" s="12" t="str">
        <f t="shared" si="51"/>
        <v>1992333</v>
      </c>
      <c r="J467" s="10">
        <v>333</v>
      </c>
      <c r="K467" s="10">
        <v>1992</v>
      </c>
      <c r="L467" s="10" t="str">
        <f t="shared" si="52"/>
        <v/>
      </c>
      <c r="M467" s="10" t="str">
        <f t="shared" si="53"/>
        <v/>
      </c>
      <c r="N467" s="10" t="str">
        <f t="shared" si="54"/>
        <v/>
      </c>
      <c r="O467" s="10" t="str">
        <f t="shared" si="55"/>
        <v/>
      </c>
    </row>
    <row r="468" spans="1:15" x14ac:dyDescent="0.2">
      <c r="A468" s="10">
        <v>1997</v>
      </c>
      <c r="B468">
        <v>425</v>
      </c>
      <c r="C468" t="s">
        <v>899</v>
      </c>
      <c r="D468" s="10" t="str">
        <f t="shared" si="49"/>
        <v>1997425</v>
      </c>
      <c r="E468">
        <v>18316.439999999999</v>
      </c>
      <c r="F468" s="10">
        <f t="shared" si="50"/>
        <v>2.7959303786763616</v>
      </c>
      <c r="I468" s="12" t="str">
        <f t="shared" si="51"/>
        <v>1993333</v>
      </c>
      <c r="J468" s="10">
        <v>333</v>
      </c>
      <c r="K468" s="10">
        <v>1993</v>
      </c>
      <c r="L468" s="10" t="str">
        <f t="shared" si="52"/>
        <v/>
      </c>
      <c r="M468" s="10" t="str">
        <f t="shared" si="53"/>
        <v/>
      </c>
      <c r="N468" s="10" t="str">
        <f t="shared" si="54"/>
        <v/>
      </c>
      <c r="O468" s="10" t="str">
        <f t="shared" si="55"/>
        <v/>
      </c>
    </row>
    <row r="469" spans="1:15" x14ac:dyDescent="0.2">
      <c r="A469" s="10">
        <v>1998</v>
      </c>
      <c r="B469">
        <v>425</v>
      </c>
      <c r="C469" t="s">
        <v>899</v>
      </c>
      <c r="D469" s="10" t="str">
        <f t="shared" si="49"/>
        <v>1998425</v>
      </c>
      <c r="E469">
        <v>18562.830000000002</v>
      </c>
      <c r="F469" s="10">
        <f t="shared" si="50"/>
        <v>2.8335408142196266</v>
      </c>
      <c r="I469" s="12" t="str">
        <f t="shared" si="51"/>
        <v>1994333</v>
      </c>
      <c r="J469" s="10">
        <v>333</v>
      </c>
      <c r="K469" s="10">
        <v>1994</v>
      </c>
      <c r="L469" s="10" t="str">
        <f t="shared" si="52"/>
        <v/>
      </c>
      <c r="M469" s="10" t="str">
        <f t="shared" si="53"/>
        <v/>
      </c>
      <c r="N469" s="10" t="str">
        <f t="shared" si="54"/>
        <v/>
      </c>
      <c r="O469" s="10" t="str">
        <f t="shared" si="55"/>
        <v/>
      </c>
    </row>
    <row r="470" spans="1:15" x14ac:dyDescent="0.2">
      <c r="A470" s="10">
        <v>1999</v>
      </c>
      <c r="B470">
        <v>425</v>
      </c>
      <c r="C470" t="s">
        <v>899</v>
      </c>
      <c r="D470" s="10" t="str">
        <f t="shared" si="49"/>
        <v>1999425</v>
      </c>
      <c r="E470">
        <v>18449.919999999998</v>
      </c>
      <c r="F470" s="10">
        <f t="shared" si="50"/>
        <v>2.8163055600405196</v>
      </c>
      <c r="I470" s="12" t="str">
        <f t="shared" si="51"/>
        <v>1995333</v>
      </c>
      <c r="J470" s="10">
        <v>333</v>
      </c>
      <c r="K470" s="10">
        <v>1995</v>
      </c>
      <c r="L470" s="10" t="str">
        <f t="shared" si="52"/>
        <v/>
      </c>
      <c r="M470" s="10" t="str">
        <f t="shared" si="53"/>
        <v/>
      </c>
      <c r="N470" s="10" t="str">
        <f t="shared" si="54"/>
        <v/>
      </c>
      <c r="O470" s="10" t="str">
        <f t="shared" si="55"/>
        <v/>
      </c>
    </row>
    <row r="471" spans="1:15" x14ac:dyDescent="0.2">
      <c r="A471" s="10">
        <v>2000</v>
      </c>
      <c r="B471">
        <v>425</v>
      </c>
      <c r="C471" t="s">
        <v>899</v>
      </c>
      <c r="D471" s="10" t="str">
        <f t="shared" si="49"/>
        <v>2000425</v>
      </c>
      <c r="E471">
        <v>18502.27</v>
      </c>
      <c r="F471" s="10">
        <f t="shared" si="50"/>
        <v>2.8242965755066098</v>
      </c>
      <c r="I471" s="12" t="str">
        <f t="shared" si="51"/>
        <v>1996333</v>
      </c>
      <c r="J471" s="10">
        <v>333</v>
      </c>
      <c r="K471" s="10">
        <v>1996</v>
      </c>
      <c r="L471" s="10" t="str">
        <f t="shared" si="52"/>
        <v/>
      </c>
      <c r="M471" s="10" t="str">
        <f t="shared" si="53"/>
        <v/>
      </c>
      <c r="N471" s="10" t="str">
        <f t="shared" si="54"/>
        <v/>
      </c>
      <c r="O471" s="10" t="str">
        <f t="shared" si="55"/>
        <v/>
      </c>
    </row>
    <row r="472" spans="1:15" x14ac:dyDescent="0.2">
      <c r="A472" s="10">
        <v>2001</v>
      </c>
      <c r="B472">
        <v>425</v>
      </c>
      <c r="C472" t="s">
        <v>899</v>
      </c>
      <c r="D472" s="10" t="str">
        <f t="shared" si="49"/>
        <v>2001425</v>
      </c>
      <c r="E472">
        <v>18767.419999999998</v>
      </c>
      <c r="F472" s="10">
        <f t="shared" si="50"/>
        <v>2.8647706490659934</v>
      </c>
      <c r="I472" s="12" t="str">
        <f t="shared" si="51"/>
        <v>1997333</v>
      </c>
      <c r="J472" s="10">
        <v>333</v>
      </c>
      <c r="K472" s="10">
        <v>1997</v>
      </c>
      <c r="L472" s="10">
        <f t="shared" si="52"/>
        <v>0.38023922891775219</v>
      </c>
      <c r="M472" s="10">
        <f t="shared" si="53"/>
        <v>1</v>
      </c>
      <c r="N472" s="10">
        <f t="shared" si="54"/>
        <v>0</v>
      </c>
      <c r="O472" s="10">
        <f t="shared" si="55"/>
        <v>0</v>
      </c>
    </row>
    <row r="473" spans="1:15" x14ac:dyDescent="0.2">
      <c r="A473" s="10">
        <v>2002</v>
      </c>
      <c r="B473">
        <v>425</v>
      </c>
      <c r="C473" t="s">
        <v>899</v>
      </c>
      <c r="D473" s="10" t="str">
        <f t="shared" si="49"/>
        <v>2002425</v>
      </c>
      <c r="E473">
        <v>18967.02</v>
      </c>
      <c r="F473" s="10">
        <f t="shared" si="50"/>
        <v>2.895238780623425</v>
      </c>
      <c r="I473" s="12" t="str">
        <f t="shared" si="51"/>
        <v>1998333</v>
      </c>
      <c r="J473" s="10">
        <v>333</v>
      </c>
      <c r="K473" s="10">
        <v>1998</v>
      </c>
      <c r="L473" s="10">
        <f t="shared" si="52"/>
        <v>0.36891335738886072</v>
      </c>
      <c r="M473" s="10">
        <f t="shared" si="53"/>
        <v>1</v>
      </c>
      <c r="N473" s="10">
        <f t="shared" si="54"/>
        <v>0</v>
      </c>
      <c r="O473" s="10">
        <f t="shared" si="55"/>
        <v>0</v>
      </c>
    </row>
    <row r="474" spans="1:15" x14ac:dyDescent="0.2">
      <c r="A474" s="10">
        <v>2003</v>
      </c>
      <c r="B474">
        <v>425</v>
      </c>
      <c r="C474" t="s">
        <v>899</v>
      </c>
      <c r="D474" s="10" t="str">
        <f t="shared" si="49"/>
        <v>2003425</v>
      </c>
      <c r="E474">
        <v>19614.169999999998</v>
      </c>
      <c r="F474" s="10">
        <f t="shared" si="50"/>
        <v>2.9940236069630632</v>
      </c>
      <c r="I474" s="12" t="str">
        <f t="shared" si="51"/>
        <v>1999333</v>
      </c>
      <c r="J474" s="10">
        <v>333</v>
      </c>
      <c r="K474" s="10">
        <v>1999</v>
      </c>
      <c r="L474" s="10">
        <f t="shared" si="52"/>
        <v>0.3668949199961557</v>
      </c>
      <c r="M474" s="10">
        <f t="shared" si="53"/>
        <v>1</v>
      </c>
      <c r="N474" s="10">
        <f t="shared" si="54"/>
        <v>0</v>
      </c>
      <c r="O474" s="10">
        <f t="shared" si="55"/>
        <v>0</v>
      </c>
    </row>
    <row r="475" spans="1:15" x14ac:dyDescent="0.2">
      <c r="A475" s="10">
        <v>2004</v>
      </c>
      <c r="B475">
        <v>425</v>
      </c>
      <c r="C475" t="s">
        <v>899</v>
      </c>
      <c r="D475" s="10" t="str">
        <f t="shared" si="49"/>
        <v>2004425</v>
      </c>
      <c r="E475">
        <v>20074.18</v>
      </c>
      <c r="F475" s="10">
        <f t="shared" si="50"/>
        <v>3.0642422702783647</v>
      </c>
      <c r="I475" s="12" t="str">
        <f t="shared" si="51"/>
        <v>2000333</v>
      </c>
      <c r="J475" s="10">
        <v>333</v>
      </c>
      <c r="K475" s="10">
        <v>2000</v>
      </c>
      <c r="L475" s="10">
        <f t="shared" si="52"/>
        <v>0.35865844984296985</v>
      </c>
      <c r="M475" s="10">
        <f t="shared" si="53"/>
        <v>1</v>
      </c>
      <c r="N475" s="10">
        <f t="shared" si="54"/>
        <v>0</v>
      </c>
      <c r="O475" s="10">
        <f t="shared" si="55"/>
        <v>0</v>
      </c>
    </row>
    <row r="476" spans="1:15" x14ac:dyDescent="0.2">
      <c r="A476" s="10">
        <v>2005</v>
      </c>
      <c r="B476">
        <v>425</v>
      </c>
      <c r="C476" t="s">
        <v>899</v>
      </c>
      <c r="D476" s="10" t="str">
        <f t="shared" si="49"/>
        <v>2005425</v>
      </c>
      <c r="E476">
        <v>20469.54</v>
      </c>
      <c r="F476" s="10">
        <f t="shared" si="50"/>
        <v>3.1245923729464318</v>
      </c>
      <c r="I476" s="12" t="str">
        <f t="shared" si="51"/>
        <v>2001333</v>
      </c>
      <c r="J476" s="10">
        <v>333</v>
      </c>
      <c r="K476" s="10">
        <v>2001</v>
      </c>
      <c r="L476" s="10">
        <f t="shared" si="52"/>
        <v>0.35810907707004802</v>
      </c>
      <c r="M476" s="10">
        <f t="shared" si="53"/>
        <v>1</v>
      </c>
      <c r="N476" s="10">
        <f t="shared" si="54"/>
        <v>0</v>
      </c>
      <c r="O476" s="10">
        <f t="shared" si="55"/>
        <v>0</v>
      </c>
    </row>
    <row r="477" spans="1:15" x14ac:dyDescent="0.2">
      <c r="A477" s="10">
        <v>2006</v>
      </c>
      <c r="B477">
        <v>425</v>
      </c>
      <c r="C477" t="s">
        <v>899</v>
      </c>
      <c r="D477" s="10" t="str">
        <f t="shared" si="49"/>
        <v>2006425</v>
      </c>
      <c r="E477">
        <v>20310.32</v>
      </c>
      <c r="F477" s="10">
        <f t="shared" si="50"/>
        <v>3.100288084837342</v>
      </c>
      <c r="I477" s="12" t="str">
        <f t="shared" si="51"/>
        <v>2002333</v>
      </c>
      <c r="J477" s="10">
        <v>333</v>
      </c>
      <c r="K477" s="10">
        <v>2002</v>
      </c>
      <c r="L477" s="10">
        <f t="shared" si="52"/>
        <v>0.36204947961525608</v>
      </c>
      <c r="M477" s="10">
        <f t="shared" si="53"/>
        <v>1</v>
      </c>
      <c r="N477" s="10">
        <f t="shared" si="54"/>
        <v>0</v>
      </c>
      <c r="O477" s="10">
        <f t="shared" si="55"/>
        <v>0</v>
      </c>
    </row>
    <row r="478" spans="1:15" x14ac:dyDescent="0.2">
      <c r="A478" s="10">
        <v>2007</v>
      </c>
      <c r="B478">
        <v>425</v>
      </c>
      <c r="C478" t="s">
        <v>899</v>
      </c>
      <c r="D478" s="10" t="str">
        <f t="shared" si="49"/>
        <v>2007425</v>
      </c>
      <c r="E478">
        <v>20429.11</v>
      </c>
      <c r="F478" s="10">
        <f t="shared" si="50"/>
        <v>3.1184208972006049</v>
      </c>
      <c r="I478" s="12" t="str">
        <f t="shared" si="51"/>
        <v>2003333</v>
      </c>
      <c r="J478" s="10">
        <v>333</v>
      </c>
      <c r="K478" s="10">
        <v>2003</v>
      </c>
      <c r="L478" s="10">
        <f t="shared" si="52"/>
        <v>0.36480183873405397</v>
      </c>
      <c r="M478" s="10">
        <f t="shared" si="53"/>
        <v>1</v>
      </c>
      <c r="N478" s="10">
        <f t="shared" si="54"/>
        <v>0</v>
      </c>
      <c r="O478" s="10">
        <f t="shared" si="55"/>
        <v>0</v>
      </c>
    </row>
    <row r="479" spans="1:15" x14ac:dyDescent="0.2">
      <c r="A479" s="10">
        <v>2008</v>
      </c>
      <c r="B479">
        <v>425</v>
      </c>
      <c r="C479" t="s">
        <v>899</v>
      </c>
      <c r="D479" s="10" t="str">
        <f t="shared" si="49"/>
        <v>2008425</v>
      </c>
      <c r="E479">
        <v>20690.669999999998</v>
      </c>
      <c r="F479" s="10">
        <f t="shared" si="50"/>
        <v>3.1583469718006136</v>
      </c>
      <c r="I479" s="12" t="str">
        <f t="shared" si="51"/>
        <v>2004333</v>
      </c>
      <c r="J479" s="10">
        <v>333</v>
      </c>
      <c r="K479" s="10">
        <v>2004</v>
      </c>
      <c r="L479" s="10">
        <f t="shared" si="52"/>
        <v>0.3649367777535768</v>
      </c>
      <c r="M479" s="10">
        <f t="shared" si="53"/>
        <v>1</v>
      </c>
      <c r="N479" s="10">
        <f t="shared" si="54"/>
        <v>0</v>
      </c>
      <c r="O479" s="10">
        <f t="shared" si="55"/>
        <v>0</v>
      </c>
    </row>
    <row r="480" spans="1:15" x14ac:dyDescent="0.2">
      <c r="A480" s="10">
        <v>2009</v>
      </c>
      <c r="B480">
        <v>425</v>
      </c>
      <c r="C480" t="s">
        <v>899</v>
      </c>
      <c r="D480" s="10" t="str">
        <f t="shared" si="49"/>
        <v>2009425</v>
      </c>
      <c r="E480">
        <v>21151.43</v>
      </c>
      <c r="F480" s="10">
        <f t="shared" si="50"/>
        <v>3.22868011957818</v>
      </c>
      <c r="I480" s="12" t="str">
        <f t="shared" si="51"/>
        <v>2005333</v>
      </c>
      <c r="J480" s="10">
        <v>333</v>
      </c>
      <c r="K480" s="10">
        <v>2005</v>
      </c>
      <c r="L480" s="10">
        <f t="shared" si="52"/>
        <v>0.36323279101722616</v>
      </c>
      <c r="M480" s="10">
        <f t="shared" si="53"/>
        <v>1</v>
      </c>
      <c r="N480" s="10">
        <f t="shared" si="54"/>
        <v>0</v>
      </c>
      <c r="O480" s="10">
        <f t="shared" si="55"/>
        <v>0</v>
      </c>
    </row>
    <row r="481" spans="1:15" x14ac:dyDescent="0.2">
      <c r="A481" s="10">
        <v>2010</v>
      </c>
      <c r="B481">
        <v>425</v>
      </c>
      <c r="C481" t="s">
        <v>899</v>
      </c>
      <c r="D481" s="10" t="str">
        <f t="shared" si="49"/>
        <v>2010425</v>
      </c>
      <c r="E481">
        <v>21234.58</v>
      </c>
      <c r="F481" s="10">
        <f t="shared" si="50"/>
        <v>3.2413726302946153</v>
      </c>
      <c r="I481" s="12" t="str">
        <f t="shared" si="51"/>
        <v>2006333</v>
      </c>
      <c r="J481" s="10">
        <v>333</v>
      </c>
      <c r="K481" s="10">
        <v>2006</v>
      </c>
      <c r="L481" s="10">
        <f t="shared" si="52"/>
        <v>0.36106384471813019</v>
      </c>
      <c r="M481" s="10">
        <f t="shared" si="53"/>
        <v>1</v>
      </c>
      <c r="N481" s="10">
        <f t="shared" si="54"/>
        <v>0</v>
      </c>
      <c r="O481" s="10">
        <f t="shared" si="55"/>
        <v>0</v>
      </c>
    </row>
    <row r="482" spans="1:15" x14ac:dyDescent="0.2">
      <c r="A482" s="10">
        <v>1997</v>
      </c>
      <c r="B482">
        <v>441</v>
      </c>
      <c r="C482" t="s">
        <v>900</v>
      </c>
      <c r="D482" s="10" t="str">
        <f t="shared" si="49"/>
        <v>1997441</v>
      </c>
      <c r="E482">
        <v>60300.94</v>
      </c>
      <c r="F482" s="10">
        <f t="shared" si="50"/>
        <v>9.2046942532905174</v>
      </c>
      <c r="I482" s="12" t="str">
        <f t="shared" si="51"/>
        <v>2007333</v>
      </c>
      <c r="J482" s="10">
        <v>333</v>
      </c>
      <c r="K482" s="10">
        <v>2007</v>
      </c>
      <c r="L482" s="10">
        <f t="shared" si="52"/>
        <v>0.36406410085921898</v>
      </c>
      <c r="M482" s="10">
        <f t="shared" si="53"/>
        <v>1</v>
      </c>
      <c r="N482" s="10">
        <f t="shared" si="54"/>
        <v>0</v>
      </c>
      <c r="O482" s="10">
        <f t="shared" si="55"/>
        <v>0</v>
      </c>
    </row>
    <row r="483" spans="1:15" x14ac:dyDescent="0.2">
      <c r="A483" s="10">
        <v>1998</v>
      </c>
      <c r="B483">
        <v>441</v>
      </c>
      <c r="C483" t="s">
        <v>900</v>
      </c>
      <c r="D483" s="10" t="str">
        <f t="shared" si="49"/>
        <v>1998441</v>
      </c>
      <c r="E483">
        <v>60147.07</v>
      </c>
      <c r="F483" s="10">
        <f t="shared" si="50"/>
        <v>9.1812066210122509</v>
      </c>
      <c r="I483" s="12" t="str">
        <f t="shared" si="51"/>
        <v>2008333</v>
      </c>
      <c r="J483" s="10">
        <v>333</v>
      </c>
      <c r="K483" s="10">
        <v>2008</v>
      </c>
      <c r="L483" s="10">
        <f t="shared" si="52"/>
        <v>0.36489327365791618</v>
      </c>
      <c r="M483" s="10">
        <f t="shared" si="53"/>
        <v>1</v>
      </c>
      <c r="N483" s="10">
        <f t="shared" si="54"/>
        <v>0</v>
      </c>
      <c r="O483" s="10">
        <f t="shared" si="55"/>
        <v>0</v>
      </c>
    </row>
    <row r="484" spans="1:15" x14ac:dyDescent="0.2">
      <c r="A484" s="10">
        <v>1999</v>
      </c>
      <c r="B484">
        <v>441</v>
      </c>
      <c r="C484" t="s">
        <v>900</v>
      </c>
      <c r="D484" s="10" t="str">
        <f t="shared" si="49"/>
        <v>1999441</v>
      </c>
      <c r="E484">
        <v>61320.43</v>
      </c>
      <c r="F484" s="10">
        <f t="shared" si="50"/>
        <v>9.3603152725364396</v>
      </c>
      <c r="I484" s="12" t="str">
        <f t="shared" si="51"/>
        <v>2009333</v>
      </c>
      <c r="J484" s="10">
        <v>333</v>
      </c>
      <c r="K484" s="10">
        <v>2009</v>
      </c>
      <c r="L484" s="10">
        <f t="shared" si="52"/>
        <v>0.3684129839657882</v>
      </c>
      <c r="M484" s="10">
        <f t="shared" si="53"/>
        <v>1</v>
      </c>
      <c r="N484" s="10">
        <f t="shared" si="54"/>
        <v>0</v>
      </c>
      <c r="O484" s="10">
        <f t="shared" si="55"/>
        <v>0</v>
      </c>
    </row>
    <row r="485" spans="1:15" x14ac:dyDescent="0.2">
      <c r="A485" s="10">
        <v>2000</v>
      </c>
      <c r="B485">
        <v>441</v>
      </c>
      <c r="C485" t="s">
        <v>900</v>
      </c>
      <c r="D485" s="10" t="str">
        <f t="shared" si="49"/>
        <v>2000441</v>
      </c>
      <c r="E485">
        <v>61435.16</v>
      </c>
      <c r="F485" s="10">
        <f t="shared" si="50"/>
        <v>9.3778283423439746</v>
      </c>
      <c r="I485" s="12" t="str">
        <f t="shared" si="51"/>
        <v>2010333</v>
      </c>
      <c r="J485" s="10">
        <v>333</v>
      </c>
      <c r="K485" s="10">
        <v>2010</v>
      </c>
      <c r="L485" s="10">
        <f t="shared" si="52"/>
        <v>0.36465148247361273</v>
      </c>
      <c r="M485" s="10">
        <f t="shared" si="53"/>
        <v>1</v>
      </c>
      <c r="N485" s="10">
        <f t="shared" si="54"/>
        <v>0</v>
      </c>
      <c r="O485" s="10">
        <f t="shared" si="55"/>
        <v>0</v>
      </c>
    </row>
    <row r="486" spans="1:15" x14ac:dyDescent="0.2">
      <c r="A486" s="10">
        <v>2001</v>
      </c>
      <c r="B486">
        <v>441</v>
      </c>
      <c r="C486" t="s">
        <v>900</v>
      </c>
      <c r="D486" s="10" t="str">
        <f t="shared" si="49"/>
        <v>2001441</v>
      </c>
      <c r="E486">
        <v>63015.41</v>
      </c>
      <c r="F486" s="10">
        <f t="shared" si="50"/>
        <v>9.619047104336115</v>
      </c>
      <c r="I486" s="12" t="str">
        <f t="shared" si="51"/>
        <v>1987334</v>
      </c>
      <c r="J486" s="10">
        <v>334</v>
      </c>
      <c r="K486" s="10">
        <v>1987</v>
      </c>
      <c r="L486" s="10" t="str">
        <f t="shared" si="52"/>
        <v/>
      </c>
      <c r="M486" s="10" t="str">
        <f t="shared" si="53"/>
        <v/>
      </c>
      <c r="N486" s="10" t="str">
        <f t="shared" si="54"/>
        <v/>
      </c>
      <c r="O486" s="10" t="str">
        <f t="shared" si="55"/>
        <v/>
      </c>
    </row>
    <row r="487" spans="1:15" x14ac:dyDescent="0.2">
      <c r="A487" s="10">
        <v>2002</v>
      </c>
      <c r="B487">
        <v>441</v>
      </c>
      <c r="C487" t="s">
        <v>900</v>
      </c>
      <c r="D487" s="10" t="str">
        <f t="shared" si="49"/>
        <v>2002441</v>
      </c>
      <c r="E487">
        <v>63647.01</v>
      </c>
      <c r="F487" s="10">
        <f t="shared" si="50"/>
        <v>9.7154582861581282</v>
      </c>
      <c r="I487" s="12" t="str">
        <f t="shared" si="51"/>
        <v>1988334</v>
      </c>
      <c r="J487" s="10">
        <v>334</v>
      </c>
      <c r="K487" s="10">
        <v>1988</v>
      </c>
      <c r="L487" s="10" t="str">
        <f t="shared" si="52"/>
        <v/>
      </c>
      <c r="M487" s="10" t="str">
        <f t="shared" si="53"/>
        <v/>
      </c>
      <c r="N487" s="10" t="str">
        <f t="shared" si="54"/>
        <v/>
      </c>
      <c r="O487" s="10" t="str">
        <f t="shared" si="55"/>
        <v/>
      </c>
    </row>
    <row r="488" spans="1:15" x14ac:dyDescent="0.2">
      <c r="A488" s="10">
        <v>2003</v>
      </c>
      <c r="B488">
        <v>441</v>
      </c>
      <c r="C488" t="s">
        <v>900</v>
      </c>
      <c r="D488" s="10" t="str">
        <f t="shared" si="49"/>
        <v>2003441</v>
      </c>
      <c r="E488">
        <v>66632.47</v>
      </c>
      <c r="F488" s="10">
        <f t="shared" si="50"/>
        <v>10.171176663109279</v>
      </c>
      <c r="I488" s="12" t="str">
        <f t="shared" si="51"/>
        <v>1989334</v>
      </c>
      <c r="J488" s="10">
        <v>334</v>
      </c>
      <c r="K488" s="10">
        <v>1989</v>
      </c>
      <c r="L488" s="10" t="str">
        <f t="shared" si="52"/>
        <v/>
      </c>
      <c r="M488" s="10" t="str">
        <f t="shared" si="53"/>
        <v/>
      </c>
      <c r="N488" s="10" t="str">
        <f t="shared" si="54"/>
        <v/>
      </c>
      <c r="O488" s="10" t="str">
        <f t="shared" si="55"/>
        <v/>
      </c>
    </row>
    <row r="489" spans="1:15" x14ac:dyDescent="0.2">
      <c r="A489" s="10">
        <v>2004</v>
      </c>
      <c r="B489">
        <v>441</v>
      </c>
      <c r="C489" t="s">
        <v>900</v>
      </c>
      <c r="D489" s="10" t="str">
        <f t="shared" si="49"/>
        <v>2004441</v>
      </c>
      <c r="E489">
        <v>68125.95</v>
      </c>
      <c r="F489" s="10">
        <f t="shared" si="50"/>
        <v>10.399150336047118</v>
      </c>
      <c r="I489" s="12" t="str">
        <f t="shared" si="51"/>
        <v>1990334</v>
      </c>
      <c r="J489" s="10">
        <v>334</v>
      </c>
      <c r="K489" s="10">
        <v>1990</v>
      </c>
      <c r="L489" s="10" t="str">
        <f t="shared" si="52"/>
        <v/>
      </c>
      <c r="M489" s="10" t="str">
        <f t="shared" si="53"/>
        <v/>
      </c>
      <c r="N489" s="10" t="str">
        <f t="shared" si="54"/>
        <v/>
      </c>
      <c r="O489" s="10" t="str">
        <f t="shared" si="55"/>
        <v/>
      </c>
    </row>
    <row r="490" spans="1:15" x14ac:dyDescent="0.2">
      <c r="A490" s="10">
        <v>2005</v>
      </c>
      <c r="B490">
        <v>441</v>
      </c>
      <c r="C490" t="s">
        <v>900</v>
      </c>
      <c r="D490" s="10" t="str">
        <f t="shared" si="49"/>
        <v>2005441</v>
      </c>
      <c r="E490">
        <v>68757.259999999995</v>
      </c>
      <c r="F490" s="10">
        <f t="shared" si="50"/>
        <v>10.495517250543722</v>
      </c>
      <c r="I490" s="12" t="str">
        <f t="shared" si="51"/>
        <v>1991334</v>
      </c>
      <c r="J490" s="10">
        <v>334</v>
      </c>
      <c r="K490" s="10">
        <v>1991</v>
      </c>
      <c r="L490" s="10" t="str">
        <f t="shared" si="52"/>
        <v/>
      </c>
      <c r="M490" s="10" t="str">
        <f t="shared" si="53"/>
        <v/>
      </c>
      <c r="N490" s="10" t="str">
        <f t="shared" si="54"/>
        <v/>
      </c>
      <c r="O490" s="10" t="str">
        <f t="shared" si="55"/>
        <v/>
      </c>
    </row>
    <row r="491" spans="1:15" x14ac:dyDescent="0.2">
      <c r="A491" s="10">
        <v>2006</v>
      </c>
      <c r="B491">
        <v>441</v>
      </c>
      <c r="C491" t="s">
        <v>900</v>
      </c>
      <c r="D491" s="10" t="str">
        <f t="shared" si="49"/>
        <v>2006441</v>
      </c>
      <c r="E491">
        <v>68529.539999999994</v>
      </c>
      <c r="F491" s="10">
        <f t="shared" si="50"/>
        <v>10.460756714881105</v>
      </c>
      <c r="I491" s="12" t="str">
        <f t="shared" si="51"/>
        <v>1992334</v>
      </c>
      <c r="J491" s="10">
        <v>334</v>
      </c>
      <c r="K491" s="10">
        <v>1992</v>
      </c>
      <c r="L491" s="10" t="str">
        <f t="shared" si="52"/>
        <v/>
      </c>
      <c r="M491" s="10" t="str">
        <f t="shared" si="53"/>
        <v/>
      </c>
      <c r="N491" s="10" t="str">
        <f t="shared" si="54"/>
        <v/>
      </c>
      <c r="O491" s="10" t="str">
        <f t="shared" si="55"/>
        <v/>
      </c>
    </row>
    <row r="492" spans="1:15" x14ac:dyDescent="0.2">
      <c r="A492" s="10">
        <v>2007</v>
      </c>
      <c r="B492">
        <v>441</v>
      </c>
      <c r="C492" t="s">
        <v>900</v>
      </c>
      <c r="D492" s="10" t="str">
        <f t="shared" si="49"/>
        <v>2007441</v>
      </c>
      <c r="E492">
        <v>71082.48</v>
      </c>
      <c r="F492" s="10">
        <f t="shared" si="50"/>
        <v>10.850452665673837</v>
      </c>
      <c r="I492" s="12" t="str">
        <f t="shared" si="51"/>
        <v>1993334</v>
      </c>
      <c r="J492" s="10">
        <v>334</v>
      </c>
      <c r="K492" s="10">
        <v>1993</v>
      </c>
      <c r="L492" s="10" t="str">
        <f t="shared" si="52"/>
        <v/>
      </c>
      <c r="M492" s="10" t="str">
        <f t="shared" si="53"/>
        <v/>
      </c>
      <c r="N492" s="10" t="str">
        <f t="shared" si="54"/>
        <v/>
      </c>
      <c r="O492" s="10" t="str">
        <f t="shared" si="55"/>
        <v/>
      </c>
    </row>
    <row r="493" spans="1:15" x14ac:dyDescent="0.2">
      <c r="A493" s="10">
        <v>2008</v>
      </c>
      <c r="B493">
        <v>441</v>
      </c>
      <c r="C493" t="s">
        <v>900</v>
      </c>
      <c r="D493" s="10" t="str">
        <f t="shared" si="49"/>
        <v>2008441</v>
      </c>
      <c r="E493">
        <v>76743</v>
      </c>
      <c r="F493" s="10">
        <f t="shared" si="50"/>
        <v>11.714508116793439</v>
      </c>
      <c r="I493" s="12" t="str">
        <f t="shared" si="51"/>
        <v>1994334</v>
      </c>
      <c r="J493" s="10">
        <v>334</v>
      </c>
      <c r="K493" s="10">
        <v>1994</v>
      </c>
      <c r="L493" s="10" t="str">
        <f t="shared" si="52"/>
        <v/>
      </c>
      <c r="M493" s="10" t="str">
        <f t="shared" si="53"/>
        <v/>
      </c>
      <c r="N493" s="10" t="str">
        <f t="shared" si="54"/>
        <v/>
      </c>
      <c r="O493" s="10" t="str">
        <f t="shared" si="55"/>
        <v/>
      </c>
    </row>
    <row r="494" spans="1:15" x14ac:dyDescent="0.2">
      <c r="A494" s="10">
        <v>2009</v>
      </c>
      <c r="B494">
        <v>441</v>
      </c>
      <c r="C494" t="s">
        <v>900</v>
      </c>
      <c r="D494" s="10" t="str">
        <f t="shared" si="49"/>
        <v>2009441</v>
      </c>
      <c r="E494">
        <v>78922.649999999994</v>
      </c>
      <c r="F494" s="10">
        <f t="shared" si="50"/>
        <v>12.047222861027686</v>
      </c>
      <c r="I494" s="12" t="str">
        <f t="shared" si="51"/>
        <v>1995334</v>
      </c>
      <c r="J494" s="10">
        <v>334</v>
      </c>
      <c r="K494" s="10">
        <v>1995</v>
      </c>
      <c r="L494" s="10" t="str">
        <f t="shared" si="52"/>
        <v/>
      </c>
      <c r="M494" s="10" t="str">
        <f t="shared" si="53"/>
        <v/>
      </c>
      <c r="N494" s="10" t="str">
        <f t="shared" si="54"/>
        <v/>
      </c>
      <c r="O494" s="10" t="str">
        <f t="shared" si="55"/>
        <v/>
      </c>
    </row>
    <row r="495" spans="1:15" x14ac:dyDescent="0.2">
      <c r="A495" s="10">
        <v>2010</v>
      </c>
      <c r="B495">
        <v>441</v>
      </c>
      <c r="C495" t="s">
        <v>900</v>
      </c>
      <c r="D495" s="10" t="str">
        <f t="shared" si="49"/>
        <v>2010441</v>
      </c>
      <c r="E495">
        <v>80208.850000000006</v>
      </c>
      <c r="F495" s="10">
        <f t="shared" si="50"/>
        <v>12.243556081514503</v>
      </c>
      <c r="I495" s="12" t="str">
        <f t="shared" si="51"/>
        <v>1996334</v>
      </c>
      <c r="J495" s="10">
        <v>334</v>
      </c>
      <c r="K495" s="10">
        <v>1996</v>
      </c>
      <c r="L495" s="10" t="str">
        <f t="shared" si="52"/>
        <v/>
      </c>
      <c r="M495" s="10" t="str">
        <f t="shared" si="53"/>
        <v/>
      </c>
      <c r="N495" s="10" t="str">
        <f t="shared" si="54"/>
        <v/>
      </c>
      <c r="O495" s="10" t="str">
        <f t="shared" si="55"/>
        <v/>
      </c>
    </row>
    <row r="496" spans="1:15" x14ac:dyDescent="0.2">
      <c r="A496" s="10">
        <v>1997</v>
      </c>
      <c r="B496">
        <v>442</v>
      </c>
      <c r="C496" t="s">
        <v>901</v>
      </c>
      <c r="D496" s="10" t="str">
        <f t="shared" si="49"/>
        <v>1997442</v>
      </c>
      <c r="E496">
        <v>631.34109999999998</v>
      </c>
      <c r="F496" s="10">
        <f t="shared" si="50"/>
        <v>9.6371661785639065E-2</v>
      </c>
      <c r="I496" s="12" t="str">
        <f t="shared" si="51"/>
        <v>1997334</v>
      </c>
      <c r="J496" s="10">
        <v>334</v>
      </c>
      <c r="K496" s="10">
        <v>1997</v>
      </c>
      <c r="L496" s="10">
        <f t="shared" si="52"/>
        <v>0.45839822924384727</v>
      </c>
      <c r="M496" s="10">
        <f t="shared" si="53"/>
        <v>1</v>
      </c>
      <c r="N496" s="10">
        <f t="shared" si="54"/>
        <v>0</v>
      </c>
      <c r="O496" s="10">
        <f t="shared" si="55"/>
        <v>1</v>
      </c>
    </row>
    <row r="497" spans="1:15" x14ac:dyDescent="0.2">
      <c r="A497" s="10">
        <v>1998</v>
      </c>
      <c r="B497">
        <v>442</v>
      </c>
      <c r="C497" t="s">
        <v>901</v>
      </c>
      <c r="D497" s="10" t="str">
        <f t="shared" si="49"/>
        <v>1998442</v>
      </c>
      <c r="E497">
        <v>615.63149999999996</v>
      </c>
      <c r="F497" s="10">
        <f t="shared" si="50"/>
        <v>9.397365497444353E-2</v>
      </c>
      <c r="I497" s="12" t="str">
        <f t="shared" si="51"/>
        <v>1998334</v>
      </c>
      <c r="J497" s="10">
        <v>334</v>
      </c>
      <c r="K497" s="10">
        <v>1998</v>
      </c>
      <c r="L497" s="10">
        <f t="shared" si="52"/>
        <v>0.47495573540634523</v>
      </c>
      <c r="M497" s="10">
        <f t="shared" si="53"/>
        <v>1</v>
      </c>
      <c r="N497" s="10">
        <f t="shared" si="54"/>
        <v>0</v>
      </c>
      <c r="O497" s="10">
        <f t="shared" si="55"/>
        <v>1</v>
      </c>
    </row>
    <row r="498" spans="1:15" x14ac:dyDescent="0.2">
      <c r="A498" s="10">
        <v>1999</v>
      </c>
      <c r="B498">
        <v>442</v>
      </c>
      <c r="C498" t="s">
        <v>901</v>
      </c>
      <c r="D498" s="10" t="str">
        <f t="shared" si="49"/>
        <v>1999442</v>
      </c>
      <c r="E498">
        <v>613.25990000000002</v>
      </c>
      <c r="F498" s="10">
        <f t="shared" si="50"/>
        <v>9.361163984016696E-2</v>
      </c>
      <c r="I498" s="12" t="str">
        <f t="shared" si="51"/>
        <v>1999334</v>
      </c>
      <c r="J498" s="10">
        <v>334</v>
      </c>
      <c r="K498" s="10">
        <v>1999</v>
      </c>
      <c r="L498" s="10">
        <f t="shared" si="52"/>
        <v>0.49659238289871288</v>
      </c>
      <c r="M498" s="10">
        <f t="shared" si="53"/>
        <v>1</v>
      </c>
      <c r="N498" s="10">
        <f t="shared" si="54"/>
        <v>0</v>
      </c>
      <c r="O498" s="10">
        <f t="shared" si="55"/>
        <v>1</v>
      </c>
    </row>
    <row r="499" spans="1:15" x14ac:dyDescent="0.2">
      <c r="A499" s="10">
        <v>2000</v>
      </c>
      <c r="B499">
        <v>442</v>
      </c>
      <c r="C499" t="s">
        <v>901</v>
      </c>
      <c r="D499" s="10" t="str">
        <f t="shared" si="49"/>
        <v>2000442</v>
      </c>
      <c r="E499">
        <v>609.84400000000005</v>
      </c>
      <c r="F499" s="10">
        <f t="shared" si="50"/>
        <v>9.309021654063275E-2</v>
      </c>
      <c r="I499" s="12" t="str">
        <f t="shared" si="51"/>
        <v>2000334</v>
      </c>
      <c r="J499" s="10">
        <v>334</v>
      </c>
      <c r="K499" s="10">
        <v>2000</v>
      </c>
      <c r="L499" s="10">
        <f t="shared" si="52"/>
        <v>0.50763189062599245</v>
      </c>
      <c r="M499" s="10">
        <f t="shared" si="53"/>
        <v>1</v>
      </c>
      <c r="N499" s="10">
        <f t="shared" si="54"/>
        <v>0</v>
      </c>
      <c r="O499" s="10">
        <f t="shared" si="55"/>
        <v>1</v>
      </c>
    </row>
    <row r="500" spans="1:15" x14ac:dyDescent="0.2">
      <c r="A500" s="10">
        <v>2001</v>
      </c>
      <c r="B500">
        <v>442</v>
      </c>
      <c r="C500" t="s">
        <v>901</v>
      </c>
      <c r="D500" s="10" t="str">
        <f t="shared" si="49"/>
        <v>2001442</v>
      </c>
      <c r="E500">
        <v>618.71720000000005</v>
      </c>
      <c r="F500" s="10">
        <f t="shared" si="50"/>
        <v>9.4444674581391275E-2</v>
      </c>
      <c r="I500" s="12" t="str">
        <f t="shared" si="51"/>
        <v>2001334</v>
      </c>
      <c r="J500" s="10">
        <v>334</v>
      </c>
      <c r="K500" s="10">
        <v>2001</v>
      </c>
      <c r="L500" s="10">
        <f t="shared" si="52"/>
        <v>0.51494714247282014</v>
      </c>
      <c r="M500" s="10">
        <f t="shared" si="53"/>
        <v>1</v>
      </c>
      <c r="N500" s="10">
        <f t="shared" si="54"/>
        <v>0</v>
      </c>
      <c r="O500" s="10">
        <f t="shared" si="55"/>
        <v>0</v>
      </c>
    </row>
    <row r="501" spans="1:15" x14ac:dyDescent="0.2">
      <c r="A501" s="10">
        <v>2002</v>
      </c>
      <c r="B501">
        <v>442</v>
      </c>
      <c r="C501" t="s">
        <v>901</v>
      </c>
      <c r="D501" s="10" t="str">
        <f t="shared" si="49"/>
        <v>2002442</v>
      </c>
      <c r="E501">
        <v>627.95069999999998</v>
      </c>
      <c r="F501" s="10">
        <f t="shared" si="50"/>
        <v>9.5854130957821845E-2</v>
      </c>
      <c r="I501" s="12" t="str">
        <f t="shared" si="51"/>
        <v>2002334</v>
      </c>
      <c r="J501" s="10">
        <v>334</v>
      </c>
      <c r="K501" s="10">
        <v>2002</v>
      </c>
      <c r="L501" s="10">
        <f t="shared" si="52"/>
        <v>0.52236772002493137</v>
      </c>
      <c r="M501" s="10">
        <f t="shared" si="53"/>
        <v>1</v>
      </c>
      <c r="N501" s="10">
        <f t="shared" si="54"/>
        <v>0</v>
      </c>
      <c r="O501" s="10">
        <f t="shared" si="55"/>
        <v>0</v>
      </c>
    </row>
    <row r="502" spans="1:15" x14ac:dyDescent="0.2">
      <c r="A502" s="10">
        <v>2003</v>
      </c>
      <c r="B502">
        <v>442</v>
      </c>
      <c r="C502" t="s">
        <v>901</v>
      </c>
      <c r="D502" s="10" t="str">
        <f t="shared" si="49"/>
        <v>2003442</v>
      </c>
      <c r="E502">
        <v>632.11</v>
      </c>
      <c r="F502" s="10">
        <f t="shared" si="50"/>
        <v>9.6489031256353039E-2</v>
      </c>
      <c r="I502" s="12" t="str">
        <f t="shared" si="51"/>
        <v>2003334</v>
      </c>
      <c r="J502" s="10">
        <v>334</v>
      </c>
      <c r="K502" s="10">
        <v>2003</v>
      </c>
      <c r="L502" s="10">
        <f t="shared" si="52"/>
        <v>0.53875777358062327</v>
      </c>
      <c r="M502" s="10">
        <f t="shared" si="53"/>
        <v>1</v>
      </c>
      <c r="N502" s="10">
        <f t="shared" si="54"/>
        <v>0</v>
      </c>
      <c r="O502" s="10">
        <f t="shared" si="55"/>
        <v>0</v>
      </c>
    </row>
    <row r="503" spans="1:15" x14ac:dyDescent="0.2">
      <c r="A503" s="10">
        <v>2004</v>
      </c>
      <c r="B503">
        <v>442</v>
      </c>
      <c r="C503" t="s">
        <v>901</v>
      </c>
      <c r="D503" s="10" t="str">
        <f t="shared" si="49"/>
        <v>2004442</v>
      </c>
      <c r="E503">
        <v>633.2962</v>
      </c>
      <c r="F503" s="10">
        <f t="shared" si="50"/>
        <v>9.6670099881871197E-2</v>
      </c>
      <c r="I503" s="12" t="str">
        <f t="shared" si="51"/>
        <v>2004334</v>
      </c>
      <c r="J503" s="10">
        <v>334</v>
      </c>
      <c r="K503" s="10">
        <v>2004</v>
      </c>
      <c r="L503" s="10">
        <f t="shared" si="52"/>
        <v>0.5674929156712637</v>
      </c>
      <c r="M503" s="10">
        <f t="shared" si="53"/>
        <v>1</v>
      </c>
      <c r="N503" s="10">
        <f t="shared" si="54"/>
        <v>0</v>
      </c>
      <c r="O503" s="10">
        <f t="shared" si="55"/>
        <v>0</v>
      </c>
    </row>
    <row r="504" spans="1:15" x14ac:dyDescent="0.2">
      <c r="A504" s="10">
        <v>2005</v>
      </c>
      <c r="B504">
        <v>442</v>
      </c>
      <c r="C504" t="s">
        <v>901</v>
      </c>
      <c r="D504" s="10" t="str">
        <f t="shared" si="49"/>
        <v>2005442</v>
      </c>
      <c r="E504">
        <v>634.57650000000001</v>
      </c>
      <c r="F504" s="10">
        <f t="shared" si="50"/>
        <v>9.6865532491254874E-2</v>
      </c>
      <c r="I504" s="12" t="str">
        <f t="shared" si="51"/>
        <v>2005334</v>
      </c>
      <c r="J504" s="10">
        <v>334</v>
      </c>
      <c r="K504" s="10">
        <v>2005</v>
      </c>
      <c r="L504" s="10">
        <f t="shared" si="52"/>
        <v>0.57213274195793551</v>
      </c>
      <c r="M504" s="10">
        <f t="shared" si="53"/>
        <v>1</v>
      </c>
      <c r="N504" s="10">
        <f t="shared" si="54"/>
        <v>0</v>
      </c>
      <c r="O504" s="10">
        <f t="shared" si="55"/>
        <v>0</v>
      </c>
    </row>
    <row r="505" spans="1:15" x14ac:dyDescent="0.2">
      <c r="A505" s="10">
        <v>2006</v>
      </c>
      <c r="B505">
        <v>442</v>
      </c>
      <c r="C505" t="s">
        <v>901</v>
      </c>
      <c r="D505" s="10" t="str">
        <f t="shared" si="49"/>
        <v>2006442</v>
      </c>
      <c r="E505">
        <v>636.63919999999996</v>
      </c>
      <c r="F505" s="10">
        <f t="shared" si="50"/>
        <v>9.7180395291673272E-2</v>
      </c>
      <c r="I505" s="12" t="str">
        <f t="shared" si="51"/>
        <v>2006334</v>
      </c>
      <c r="J505" s="10">
        <v>334</v>
      </c>
      <c r="K505" s="10">
        <v>2006</v>
      </c>
      <c r="L505" s="10">
        <f t="shared" si="52"/>
        <v>0.5731637127021183</v>
      </c>
      <c r="M505" s="10">
        <f t="shared" si="53"/>
        <v>1</v>
      </c>
      <c r="N505" s="10">
        <f t="shared" si="54"/>
        <v>0</v>
      </c>
      <c r="O505" s="10">
        <f t="shared" si="55"/>
        <v>0</v>
      </c>
    </row>
    <row r="506" spans="1:15" x14ac:dyDescent="0.2">
      <c r="A506" s="10">
        <v>2007</v>
      </c>
      <c r="B506">
        <v>442</v>
      </c>
      <c r="C506" t="s">
        <v>901</v>
      </c>
      <c r="D506" s="10" t="str">
        <f t="shared" si="49"/>
        <v>2007442</v>
      </c>
      <c r="E506">
        <v>651.59130000000005</v>
      </c>
      <c r="F506" s="10">
        <f t="shared" si="50"/>
        <v>9.9462772795981258E-2</v>
      </c>
      <c r="I506" s="12" t="str">
        <f t="shared" si="51"/>
        <v>2007334</v>
      </c>
      <c r="J506" s="10">
        <v>334</v>
      </c>
      <c r="K506" s="10">
        <v>2007</v>
      </c>
      <c r="L506" s="10">
        <f t="shared" si="52"/>
        <v>0.59482432560858667</v>
      </c>
      <c r="M506" s="10">
        <f t="shared" si="53"/>
        <v>1</v>
      </c>
      <c r="N506" s="10">
        <f t="shared" si="54"/>
        <v>0</v>
      </c>
      <c r="O506" s="10">
        <f t="shared" si="55"/>
        <v>1</v>
      </c>
    </row>
    <row r="507" spans="1:15" x14ac:dyDescent="0.2">
      <c r="A507" s="10">
        <v>2008</v>
      </c>
      <c r="B507">
        <v>442</v>
      </c>
      <c r="C507" t="s">
        <v>901</v>
      </c>
      <c r="D507" s="10" t="str">
        <f t="shared" si="49"/>
        <v>2008442</v>
      </c>
      <c r="E507">
        <v>651.99770000000001</v>
      </c>
      <c r="F507" s="10">
        <f t="shared" si="50"/>
        <v>9.952480810993386E-2</v>
      </c>
      <c r="I507" s="12" t="str">
        <f t="shared" si="51"/>
        <v>2008334</v>
      </c>
      <c r="J507" s="10">
        <v>334</v>
      </c>
      <c r="K507" s="10">
        <v>2008</v>
      </c>
      <c r="L507" s="10">
        <f t="shared" si="52"/>
        <v>0.60719215839003848</v>
      </c>
      <c r="M507" s="10">
        <f t="shared" si="53"/>
        <v>1</v>
      </c>
      <c r="N507" s="10">
        <f t="shared" si="54"/>
        <v>0</v>
      </c>
      <c r="O507" s="10">
        <f t="shared" si="55"/>
        <v>1</v>
      </c>
    </row>
    <row r="508" spans="1:15" x14ac:dyDescent="0.2">
      <c r="A508" s="10">
        <v>2009</v>
      </c>
      <c r="B508">
        <v>442</v>
      </c>
      <c r="C508" t="s">
        <v>901</v>
      </c>
      <c r="D508" s="10" t="str">
        <f t="shared" si="49"/>
        <v>2009442</v>
      </c>
      <c r="E508">
        <v>657.18960000000004</v>
      </c>
      <c r="F508" s="10">
        <f t="shared" si="50"/>
        <v>0.10031733061611137</v>
      </c>
      <c r="I508" s="12" t="str">
        <f t="shared" si="51"/>
        <v>2009334</v>
      </c>
      <c r="J508" s="10">
        <v>334</v>
      </c>
      <c r="K508" s="10">
        <v>2009</v>
      </c>
      <c r="L508" s="10">
        <f t="shared" si="52"/>
        <v>0.63386306930306791</v>
      </c>
      <c r="M508" s="10">
        <f t="shared" si="53"/>
        <v>1</v>
      </c>
      <c r="N508" s="10">
        <f t="shared" si="54"/>
        <v>0</v>
      </c>
      <c r="O508" s="10">
        <f t="shared" si="55"/>
        <v>1</v>
      </c>
    </row>
    <row r="509" spans="1:15" x14ac:dyDescent="0.2">
      <c r="A509" s="10">
        <v>2010</v>
      </c>
      <c r="B509">
        <v>442</v>
      </c>
      <c r="C509" t="s">
        <v>901</v>
      </c>
      <c r="D509" s="10" t="str">
        <f t="shared" si="49"/>
        <v>2010442</v>
      </c>
      <c r="E509">
        <v>658.5367</v>
      </c>
      <c r="F509" s="10">
        <f t="shared" si="50"/>
        <v>0.10052295997493409</v>
      </c>
      <c r="I509" s="12" t="str">
        <f t="shared" si="51"/>
        <v>2010334</v>
      </c>
      <c r="J509" s="10">
        <v>334</v>
      </c>
      <c r="K509" s="10">
        <v>2010</v>
      </c>
      <c r="L509" s="10">
        <f t="shared" si="52"/>
        <v>0.64341107345596049</v>
      </c>
      <c r="M509" s="10">
        <f t="shared" si="53"/>
        <v>1</v>
      </c>
      <c r="N509" s="10">
        <f t="shared" si="54"/>
        <v>0</v>
      </c>
      <c r="O509" s="10">
        <f t="shared" si="55"/>
        <v>1</v>
      </c>
    </row>
    <row r="510" spans="1:15" x14ac:dyDescent="0.2">
      <c r="A510" s="10">
        <v>1997</v>
      </c>
      <c r="B510">
        <v>443</v>
      </c>
      <c r="C510" t="s">
        <v>902</v>
      </c>
      <c r="D510" s="10" t="str">
        <f t="shared" si="49"/>
        <v>1997443</v>
      </c>
      <c r="E510">
        <v>129.00360000000001</v>
      </c>
      <c r="F510" s="10">
        <f t="shared" si="50"/>
        <v>1.9691877034981358E-2</v>
      </c>
      <c r="I510" s="12" t="str">
        <f t="shared" si="51"/>
        <v>1987335</v>
      </c>
      <c r="J510" s="10">
        <v>335</v>
      </c>
      <c r="K510" s="10">
        <v>1987</v>
      </c>
      <c r="L510" s="10" t="str">
        <f t="shared" si="52"/>
        <v/>
      </c>
      <c r="M510" s="10" t="str">
        <f t="shared" si="53"/>
        <v/>
      </c>
      <c r="N510" s="10" t="str">
        <f t="shared" si="54"/>
        <v/>
      </c>
      <c r="O510" s="10" t="str">
        <f t="shared" si="55"/>
        <v/>
      </c>
    </row>
    <row r="511" spans="1:15" x14ac:dyDescent="0.2">
      <c r="A511" s="10">
        <v>1998</v>
      </c>
      <c r="B511">
        <v>443</v>
      </c>
      <c r="C511" t="s">
        <v>902</v>
      </c>
      <c r="D511" s="10" t="str">
        <f t="shared" si="49"/>
        <v>1998443</v>
      </c>
      <c r="E511">
        <v>118.301</v>
      </c>
      <c r="F511" s="10">
        <f t="shared" si="50"/>
        <v>1.8058168493866291E-2</v>
      </c>
      <c r="I511" s="12" t="str">
        <f t="shared" si="51"/>
        <v>1988335</v>
      </c>
      <c r="J511" s="10">
        <v>335</v>
      </c>
      <c r="K511" s="10">
        <v>1988</v>
      </c>
      <c r="L511" s="10" t="str">
        <f t="shared" si="52"/>
        <v/>
      </c>
      <c r="M511" s="10" t="str">
        <f t="shared" si="53"/>
        <v/>
      </c>
      <c r="N511" s="10" t="str">
        <f t="shared" si="54"/>
        <v/>
      </c>
      <c r="O511" s="10" t="str">
        <f t="shared" si="55"/>
        <v/>
      </c>
    </row>
    <row r="512" spans="1:15" x14ac:dyDescent="0.2">
      <c r="A512" s="10">
        <v>1999</v>
      </c>
      <c r="B512">
        <v>443</v>
      </c>
      <c r="C512" t="s">
        <v>902</v>
      </c>
      <c r="D512" s="10" t="str">
        <f t="shared" si="49"/>
        <v>1999443</v>
      </c>
      <c r="E512">
        <v>122.7496</v>
      </c>
      <c r="F512" s="10">
        <f t="shared" si="50"/>
        <v>1.8737229265641791E-2</v>
      </c>
      <c r="I512" s="12" t="str">
        <f t="shared" si="51"/>
        <v>1989335</v>
      </c>
      <c r="J512" s="10">
        <v>335</v>
      </c>
      <c r="K512" s="10">
        <v>1989</v>
      </c>
      <c r="L512" s="10" t="str">
        <f t="shared" si="52"/>
        <v/>
      </c>
      <c r="M512" s="10" t="str">
        <f t="shared" si="53"/>
        <v/>
      </c>
      <c r="N512" s="10" t="str">
        <f t="shared" si="54"/>
        <v/>
      </c>
      <c r="O512" s="10" t="str">
        <f t="shared" si="55"/>
        <v/>
      </c>
    </row>
    <row r="513" spans="1:15" x14ac:dyDescent="0.2">
      <c r="A513" s="10">
        <v>2000</v>
      </c>
      <c r="B513">
        <v>443</v>
      </c>
      <c r="C513" t="s">
        <v>902</v>
      </c>
      <c r="D513" s="10" t="str">
        <f t="shared" si="49"/>
        <v>2000443</v>
      </c>
      <c r="E513">
        <v>129.40960000000001</v>
      </c>
      <c r="F513" s="10">
        <f t="shared" si="50"/>
        <v>1.9753851290554091E-2</v>
      </c>
      <c r="I513" s="12" t="str">
        <f t="shared" si="51"/>
        <v>1990335</v>
      </c>
      <c r="J513" s="10">
        <v>335</v>
      </c>
      <c r="K513" s="10">
        <v>1990</v>
      </c>
      <c r="L513" s="10" t="str">
        <f t="shared" si="52"/>
        <v/>
      </c>
      <c r="M513" s="10" t="str">
        <f t="shared" si="53"/>
        <v/>
      </c>
      <c r="N513" s="10" t="str">
        <f t="shared" si="54"/>
        <v/>
      </c>
      <c r="O513" s="10" t="str">
        <f t="shared" si="55"/>
        <v/>
      </c>
    </row>
    <row r="514" spans="1:15" x14ac:dyDescent="0.2">
      <c r="A514" s="10">
        <v>2001</v>
      </c>
      <c r="B514">
        <v>443</v>
      </c>
      <c r="C514" t="s">
        <v>902</v>
      </c>
      <c r="D514" s="10" t="str">
        <f t="shared" si="49"/>
        <v>2001443</v>
      </c>
      <c r="E514">
        <v>142.76900000000001</v>
      </c>
      <c r="F514" s="10">
        <f t="shared" si="50"/>
        <v>2.179310959079633E-2</v>
      </c>
      <c r="I514" s="12" t="str">
        <f t="shared" si="51"/>
        <v>1991335</v>
      </c>
      <c r="J514" s="10">
        <v>335</v>
      </c>
      <c r="K514" s="10">
        <v>1991</v>
      </c>
      <c r="L514" s="10" t="str">
        <f t="shared" si="52"/>
        <v/>
      </c>
      <c r="M514" s="10" t="str">
        <f t="shared" si="53"/>
        <v/>
      </c>
      <c r="N514" s="10" t="str">
        <f t="shared" si="54"/>
        <v/>
      </c>
      <c r="O514" s="10" t="str">
        <f t="shared" si="55"/>
        <v/>
      </c>
    </row>
    <row r="515" spans="1:15" x14ac:dyDescent="0.2">
      <c r="A515" s="10">
        <v>2002</v>
      </c>
      <c r="B515">
        <v>443</v>
      </c>
      <c r="C515" t="s">
        <v>902</v>
      </c>
      <c r="D515" s="10" t="str">
        <f t="shared" si="49"/>
        <v>2002443</v>
      </c>
      <c r="E515">
        <v>139.6772</v>
      </c>
      <c r="F515" s="10">
        <f t="shared" si="50"/>
        <v>2.1321158843555513E-2</v>
      </c>
      <c r="I515" s="12" t="str">
        <f t="shared" si="51"/>
        <v>1992335</v>
      </c>
      <c r="J515" s="10">
        <v>335</v>
      </c>
      <c r="K515" s="10">
        <v>1992</v>
      </c>
      <c r="L515" s="10" t="str">
        <f t="shared" si="52"/>
        <v/>
      </c>
      <c r="M515" s="10" t="str">
        <f t="shared" si="53"/>
        <v/>
      </c>
      <c r="N515" s="10" t="str">
        <f t="shared" si="54"/>
        <v/>
      </c>
      <c r="O515" s="10" t="str">
        <f t="shared" si="55"/>
        <v/>
      </c>
    </row>
    <row r="516" spans="1:15" x14ac:dyDescent="0.2">
      <c r="A516" s="10">
        <v>2003</v>
      </c>
      <c r="B516">
        <v>443</v>
      </c>
      <c r="C516" t="s">
        <v>902</v>
      </c>
      <c r="D516" s="10" t="str">
        <f t="shared" si="49"/>
        <v>2003443</v>
      </c>
      <c r="E516">
        <v>142.70779999999999</v>
      </c>
      <c r="F516" s="10">
        <f t="shared" si="50"/>
        <v>2.1783767658675512E-2</v>
      </c>
      <c r="I516" s="12" t="str">
        <f t="shared" si="51"/>
        <v>1993335</v>
      </c>
      <c r="J516" s="10">
        <v>335</v>
      </c>
      <c r="K516" s="10">
        <v>1993</v>
      </c>
      <c r="L516" s="10" t="str">
        <f t="shared" si="52"/>
        <v/>
      </c>
      <c r="M516" s="10" t="str">
        <f t="shared" si="53"/>
        <v/>
      </c>
      <c r="N516" s="10" t="str">
        <f t="shared" si="54"/>
        <v/>
      </c>
      <c r="O516" s="10" t="str">
        <f t="shared" si="55"/>
        <v/>
      </c>
    </row>
    <row r="517" spans="1:15" x14ac:dyDescent="0.2">
      <c r="A517" s="10">
        <v>2004</v>
      </c>
      <c r="B517">
        <v>443</v>
      </c>
      <c r="C517" t="s">
        <v>902</v>
      </c>
      <c r="D517" s="10" t="str">
        <f t="shared" si="49"/>
        <v>2004443</v>
      </c>
      <c r="E517">
        <v>140.0882</v>
      </c>
      <c r="F517" s="10">
        <f t="shared" si="50"/>
        <v>2.1383896328876675E-2</v>
      </c>
      <c r="I517" s="12" t="str">
        <f t="shared" si="51"/>
        <v>1994335</v>
      </c>
      <c r="J517" s="10">
        <v>335</v>
      </c>
      <c r="K517" s="10">
        <v>1994</v>
      </c>
      <c r="L517" s="10" t="str">
        <f t="shared" si="52"/>
        <v/>
      </c>
      <c r="M517" s="10" t="str">
        <f t="shared" si="53"/>
        <v/>
      </c>
      <c r="N517" s="10" t="str">
        <f t="shared" si="54"/>
        <v/>
      </c>
      <c r="O517" s="10" t="str">
        <f t="shared" si="55"/>
        <v/>
      </c>
    </row>
    <row r="518" spans="1:15" x14ac:dyDescent="0.2">
      <c r="A518" s="10">
        <v>2005</v>
      </c>
      <c r="B518">
        <v>443</v>
      </c>
      <c r="C518" t="s">
        <v>902</v>
      </c>
      <c r="D518" s="10" t="str">
        <f t="shared" si="49"/>
        <v>2005443</v>
      </c>
      <c r="E518">
        <v>135.2397</v>
      </c>
      <c r="F518" s="10">
        <f t="shared" si="50"/>
        <v>2.0643792441821532E-2</v>
      </c>
      <c r="I518" s="12" t="str">
        <f t="shared" si="51"/>
        <v>1995335</v>
      </c>
      <c r="J518" s="10">
        <v>335</v>
      </c>
      <c r="K518" s="10">
        <v>1995</v>
      </c>
      <c r="L518" s="10" t="str">
        <f t="shared" si="52"/>
        <v/>
      </c>
      <c r="M518" s="10" t="str">
        <f t="shared" si="53"/>
        <v/>
      </c>
      <c r="N518" s="10" t="str">
        <f t="shared" si="54"/>
        <v/>
      </c>
      <c r="O518" s="10" t="str">
        <f t="shared" si="55"/>
        <v/>
      </c>
    </row>
    <row r="519" spans="1:15" x14ac:dyDescent="0.2">
      <c r="A519" s="10">
        <v>2006</v>
      </c>
      <c r="B519">
        <v>443</v>
      </c>
      <c r="C519" t="s">
        <v>902</v>
      </c>
      <c r="D519" s="10" t="str">
        <f t="shared" ref="D519:D582" si="56">A519&amp;B519</f>
        <v>2006443</v>
      </c>
      <c r="E519">
        <v>130.7878</v>
      </c>
      <c r="F519" s="10">
        <f t="shared" ref="F519:F582" si="57">E519/E$3</f>
        <v>1.9964227938412064E-2</v>
      </c>
      <c r="I519" s="12" t="str">
        <f t="shared" ref="I519:I582" si="58">K519&amp;J519</f>
        <v>1996335</v>
      </c>
      <c r="J519" s="10">
        <v>335</v>
      </c>
      <c r="K519" s="10">
        <v>1996</v>
      </c>
      <c r="L519" s="10" t="str">
        <f t="shared" ref="L519:L582" si="59">IFERROR(VLOOKUP(K519&amp;J519,D$6:F$1349,3,FALSE),"")</f>
        <v/>
      </c>
      <c r="M519" s="10" t="str">
        <f t="shared" ref="M519:M582" si="60">IF(L519="","",IF(L519&gt;VLOOKUP(K519,Q$6:R$19,2,FALSE),1,0))</f>
        <v/>
      </c>
      <c r="N519" s="10" t="str">
        <f t="shared" ref="N519:N582" si="61">IF(L519="","",IF(L519&lt;VLOOKUP(K519,Q$6:S$19,3,FALSE),1,0))</f>
        <v/>
      </c>
      <c r="O519" s="10" t="str">
        <f t="shared" ref="O519:O582" si="62">IF(L519="","",IF(L519&gt;VLOOKUP(K519,Q$6:T$19,4,FALSE),1,0))</f>
        <v/>
      </c>
    </row>
    <row r="520" spans="1:15" x14ac:dyDescent="0.2">
      <c r="A520" s="10">
        <v>2007</v>
      </c>
      <c r="B520">
        <v>443</v>
      </c>
      <c r="C520" t="s">
        <v>902</v>
      </c>
      <c r="D520" s="10" t="str">
        <f t="shared" si="56"/>
        <v>2007443</v>
      </c>
      <c r="E520">
        <v>139.374</v>
      </c>
      <c r="F520" s="10">
        <f t="shared" si="57"/>
        <v>2.1274876591610554E-2</v>
      </c>
      <c r="I520" s="12" t="str">
        <f t="shared" si="58"/>
        <v>1997335</v>
      </c>
      <c r="J520" s="10">
        <v>335</v>
      </c>
      <c r="K520" s="10">
        <v>1997</v>
      </c>
      <c r="L520" s="10">
        <f t="shared" si="59"/>
        <v>0.22743605390304419</v>
      </c>
      <c r="M520" s="10">
        <f t="shared" si="60"/>
        <v>1</v>
      </c>
      <c r="N520" s="10">
        <f t="shared" si="61"/>
        <v>0</v>
      </c>
      <c r="O520" s="10">
        <f t="shared" si="62"/>
        <v>0</v>
      </c>
    </row>
    <row r="521" spans="1:15" x14ac:dyDescent="0.2">
      <c r="A521" s="10">
        <v>2008</v>
      </c>
      <c r="B521">
        <v>443</v>
      </c>
      <c r="C521" t="s">
        <v>902</v>
      </c>
      <c r="D521" s="10" t="str">
        <f t="shared" si="56"/>
        <v>2008443</v>
      </c>
      <c r="E521">
        <v>146.91990000000001</v>
      </c>
      <c r="F521" s="10">
        <f t="shared" si="57"/>
        <v>2.242672766335015E-2</v>
      </c>
      <c r="I521" s="12" t="str">
        <f t="shared" si="58"/>
        <v>1998335</v>
      </c>
      <c r="J521" s="10">
        <v>335</v>
      </c>
      <c r="K521" s="10">
        <v>1998</v>
      </c>
      <c r="L521" s="10">
        <f t="shared" si="59"/>
        <v>0.2304004382459566</v>
      </c>
      <c r="M521" s="10">
        <f t="shared" si="60"/>
        <v>1</v>
      </c>
      <c r="N521" s="10">
        <f t="shared" si="61"/>
        <v>0</v>
      </c>
      <c r="O521" s="10">
        <f t="shared" si="62"/>
        <v>0</v>
      </c>
    </row>
    <row r="522" spans="1:15" x14ac:dyDescent="0.2">
      <c r="A522" s="10">
        <v>2009</v>
      </c>
      <c r="B522">
        <v>443</v>
      </c>
      <c r="C522" t="s">
        <v>902</v>
      </c>
      <c r="D522" s="10" t="str">
        <f t="shared" si="56"/>
        <v>2009443</v>
      </c>
      <c r="E522">
        <v>148.5899</v>
      </c>
      <c r="F522" s="10">
        <f t="shared" si="57"/>
        <v>2.2681646399326655E-2</v>
      </c>
      <c r="I522" s="12" t="str">
        <f t="shared" si="58"/>
        <v>1999335</v>
      </c>
      <c r="J522" s="10">
        <v>335</v>
      </c>
      <c r="K522" s="10">
        <v>1999</v>
      </c>
      <c r="L522" s="10">
        <f t="shared" si="59"/>
        <v>0.2280321363365701</v>
      </c>
      <c r="M522" s="10">
        <f t="shared" si="60"/>
        <v>1</v>
      </c>
      <c r="N522" s="10">
        <f t="shared" si="61"/>
        <v>0</v>
      </c>
      <c r="O522" s="10">
        <f t="shared" si="62"/>
        <v>0</v>
      </c>
    </row>
    <row r="523" spans="1:15" x14ac:dyDescent="0.2">
      <c r="A523" s="10">
        <v>2010</v>
      </c>
      <c r="B523">
        <v>443</v>
      </c>
      <c r="C523" t="s">
        <v>902</v>
      </c>
      <c r="D523" s="10" t="str">
        <f t="shared" si="56"/>
        <v>2010443</v>
      </c>
      <c r="E523">
        <v>157.07669999999999</v>
      </c>
      <c r="F523" s="10">
        <f t="shared" si="57"/>
        <v>2.3977122045126305E-2</v>
      </c>
      <c r="I523" s="12" t="str">
        <f t="shared" si="58"/>
        <v>2000335</v>
      </c>
      <c r="J523" s="10">
        <v>335</v>
      </c>
      <c r="K523" s="10">
        <v>2000</v>
      </c>
      <c r="L523" s="10">
        <f t="shared" si="59"/>
        <v>0.22713885223900451</v>
      </c>
      <c r="M523" s="10">
        <f t="shared" si="60"/>
        <v>1</v>
      </c>
      <c r="N523" s="10">
        <f t="shared" si="61"/>
        <v>0</v>
      </c>
      <c r="O523" s="10">
        <f t="shared" si="62"/>
        <v>0</v>
      </c>
    </row>
    <row r="524" spans="1:15" x14ac:dyDescent="0.2">
      <c r="A524" s="10">
        <v>1997</v>
      </c>
      <c r="B524">
        <v>444</v>
      </c>
      <c r="C524" t="s">
        <v>903</v>
      </c>
      <c r="D524" s="10" t="str">
        <f t="shared" si="56"/>
        <v>1997444</v>
      </c>
      <c r="E524">
        <v>19.580739999999999</v>
      </c>
      <c r="F524" s="10">
        <f t="shared" si="57"/>
        <v>2.9889206528650428E-3</v>
      </c>
      <c r="I524" s="12" t="str">
        <f t="shared" si="58"/>
        <v>2001335</v>
      </c>
      <c r="J524" s="10">
        <v>335</v>
      </c>
      <c r="K524" s="10">
        <v>2001</v>
      </c>
      <c r="L524" s="10">
        <f t="shared" si="59"/>
        <v>0.23068649675566916</v>
      </c>
      <c r="M524" s="10">
        <f t="shared" si="60"/>
        <v>1</v>
      </c>
      <c r="N524" s="10">
        <f t="shared" si="61"/>
        <v>0</v>
      </c>
      <c r="O524" s="10">
        <f t="shared" si="62"/>
        <v>0</v>
      </c>
    </row>
    <row r="525" spans="1:15" x14ac:dyDescent="0.2">
      <c r="A525" s="10">
        <v>1998</v>
      </c>
      <c r="B525">
        <v>444</v>
      </c>
      <c r="C525" t="s">
        <v>903</v>
      </c>
      <c r="D525" s="10" t="str">
        <f t="shared" si="56"/>
        <v>1998444</v>
      </c>
      <c r="E525">
        <v>19.370450000000002</v>
      </c>
      <c r="F525" s="10">
        <f t="shared" si="57"/>
        <v>2.9568207361054624E-3</v>
      </c>
      <c r="I525" s="12" t="str">
        <f t="shared" si="58"/>
        <v>2002335</v>
      </c>
      <c r="J525" s="10">
        <v>335</v>
      </c>
      <c r="K525" s="10">
        <v>2002</v>
      </c>
      <c r="L525" s="10">
        <f t="shared" si="59"/>
        <v>0.23353761780391422</v>
      </c>
      <c r="M525" s="10">
        <f t="shared" si="60"/>
        <v>1</v>
      </c>
      <c r="N525" s="10">
        <f t="shared" si="61"/>
        <v>0</v>
      </c>
      <c r="O525" s="10">
        <f t="shared" si="62"/>
        <v>0</v>
      </c>
    </row>
    <row r="526" spans="1:15" x14ac:dyDescent="0.2">
      <c r="A526" s="10">
        <v>1999</v>
      </c>
      <c r="B526">
        <v>444</v>
      </c>
      <c r="C526" t="s">
        <v>903</v>
      </c>
      <c r="D526" s="10" t="str">
        <f t="shared" si="56"/>
        <v>1999444</v>
      </c>
      <c r="E526">
        <v>21.804680000000001</v>
      </c>
      <c r="F526" s="10">
        <f t="shared" si="57"/>
        <v>3.3283960862109064E-3</v>
      </c>
      <c r="I526" s="12" t="str">
        <f t="shared" si="58"/>
        <v>2003335</v>
      </c>
      <c r="J526" s="10">
        <v>335</v>
      </c>
      <c r="K526" s="10">
        <v>2003</v>
      </c>
      <c r="L526" s="10">
        <f t="shared" si="59"/>
        <v>0.2388912165513202</v>
      </c>
      <c r="M526" s="10">
        <f t="shared" si="60"/>
        <v>1</v>
      </c>
      <c r="N526" s="10">
        <f t="shared" si="61"/>
        <v>0</v>
      </c>
      <c r="O526" s="10">
        <f t="shared" si="62"/>
        <v>0</v>
      </c>
    </row>
    <row r="527" spans="1:15" x14ac:dyDescent="0.2">
      <c r="A527" s="10">
        <v>2000</v>
      </c>
      <c r="B527">
        <v>444</v>
      </c>
      <c r="C527" t="s">
        <v>903</v>
      </c>
      <c r="D527" s="10" t="str">
        <f t="shared" si="56"/>
        <v>2000444</v>
      </c>
      <c r="E527">
        <v>18.558700000000002</v>
      </c>
      <c r="F527" s="10">
        <f t="shared" si="57"/>
        <v>2.8329103864474211E-3</v>
      </c>
      <c r="I527" s="12" t="str">
        <f t="shared" si="58"/>
        <v>2004335</v>
      </c>
      <c r="J527" s="10">
        <v>335</v>
      </c>
      <c r="K527" s="10">
        <v>2004</v>
      </c>
      <c r="L527" s="10">
        <f t="shared" si="59"/>
        <v>0.23969337101692295</v>
      </c>
      <c r="M527" s="10">
        <f t="shared" si="60"/>
        <v>1</v>
      </c>
      <c r="N527" s="10">
        <f t="shared" si="61"/>
        <v>0</v>
      </c>
      <c r="O527" s="10">
        <f t="shared" si="62"/>
        <v>0</v>
      </c>
    </row>
    <row r="528" spans="1:15" x14ac:dyDescent="0.2">
      <c r="A528" s="10">
        <v>2001</v>
      </c>
      <c r="B528">
        <v>444</v>
      </c>
      <c r="C528" t="s">
        <v>903</v>
      </c>
      <c r="D528" s="10" t="str">
        <f t="shared" si="56"/>
        <v>2001444</v>
      </c>
      <c r="E528">
        <v>21.444019999999998</v>
      </c>
      <c r="F528" s="10">
        <f t="shared" si="57"/>
        <v>3.2733427979969617E-3</v>
      </c>
      <c r="I528" s="12" t="str">
        <f t="shared" si="58"/>
        <v>2005335</v>
      </c>
      <c r="J528" s="10">
        <v>335</v>
      </c>
      <c r="K528" s="10">
        <v>2005</v>
      </c>
      <c r="L528" s="10">
        <f t="shared" si="59"/>
        <v>0.24094140430156</v>
      </c>
      <c r="M528" s="10">
        <f t="shared" si="60"/>
        <v>1</v>
      </c>
      <c r="N528" s="10">
        <f t="shared" si="61"/>
        <v>0</v>
      </c>
      <c r="O528" s="10">
        <f t="shared" si="62"/>
        <v>0</v>
      </c>
    </row>
    <row r="529" spans="1:15" x14ac:dyDescent="0.2">
      <c r="A529" s="10">
        <v>2002</v>
      </c>
      <c r="B529">
        <v>444</v>
      </c>
      <c r="C529" t="s">
        <v>903</v>
      </c>
      <c r="D529" s="10" t="str">
        <f t="shared" si="56"/>
        <v>2002444</v>
      </c>
      <c r="E529">
        <v>20.942299999999999</v>
      </c>
      <c r="F529" s="10">
        <f t="shared" si="57"/>
        <v>3.1967572721202358E-3</v>
      </c>
      <c r="I529" s="12" t="str">
        <f t="shared" si="58"/>
        <v>2006335</v>
      </c>
      <c r="J529" s="10">
        <v>335</v>
      </c>
      <c r="K529" s="10">
        <v>2006</v>
      </c>
      <c r="L529" s="10">
        <f t="shared" si="59"/>
        <v>0.24279391554695573</v>
      </c>
      <c r="M529" s="10">
        <f t="shared" si="60"/>
        <v>1</v>
      </c>
      <c r="N529" s="10">
        <f t="shared" si="61"/>
        <v>0</v>
      </c>
      <c r="O529" s="10">
        <f t="shared" si="62"/>
        <v>0</v>
      </c>
    </row>
    <row r="530" spans="1:15" x14ac:dyDescent="0.2">
      <c r="A530" s="10">
        <v>2003</v>
      </c>
      <c r="B530">
        <v>444</v>
      </c>
      <c r="C530" t="s">
        <v>903</v>
      </c>
      <c r="D530" s="10" t="str">
        <f t="shared" si="56"/>
        <v>2003444</v>
      </c>
      <c r="E530">
        <v>21.8931</v>
      </c>
      <c r="F530" s="10">
        <f t="shared" si="57"/>
        <v>3.3418930410821896E-3</v>
      </c>
      <c r="I530" s="12" t="str">
        <f t="shared" si="58"/>
        <v>2007335</v>
      </c>
      <c r="J530" s="10">
        <v>335</v>
      </c>
      <c r="K530" s="10">
        <v>2007</v>
      </c>
      <c r="L530" s="10">
        <f t="shared" si="59"/>
        <v>0.2552244858137287</v>
      </c>
      <c r="M530" s="10">
        <f t="shared" si="60"/>
        <v>1</v>
      </c>
      <c r="N530" s="10">
        <f t="shared" si="61"/>
        <v>0</v>
      </c>
      <c r="O530" s="10">
        <f t="shared" si="62"/>
        <v>0</v>
      </c>
    </row>
    <row r="531" spans="1:15" x14ac:dyDescent="0.2">
      <c r="A531" s="10">
        <v>2004</v>
      </c>
      <c r="B531">
        <v>444</v>
      </c>
      <c r="C531" t="s">
        <v>903</v>
      </c>
      <c r="D531" s="10" t="str">
        <f t="shared" si="56"/>
        <v>2004444</v>
      </c>
      <c r="E531">
        <v>23.082090000000001</v>
      </c>
      <c r="F531" s="10">
        <f t="shared" si="57"/>
        <v>3.5233875487999779E-3</v>
      </c>
      <c r="I531" s="12" t="str">
        <f t="shared" si="58"/>
        <v>2008335</v>
      </c>
      <c r="J531" s="10">
        <v>335</v>
      </c>
      <c r="K531" s="10">
        <v>2008</v>
      </c>
      <c r="L531" s="10">
        <f t="shared" si="59"/>
        <v>0.25683322147747506</v>
      </c>
      <c r="M531" s="10">
        <f t="shared" si="60"/>
        <v>1</v>
      </c>
      <c r="N531" s="10">
        <f t="shared" si="61"/>
        <v>0</v>
      </c>
      <c r="O531" s="10">
        <f t="shared" si="62"/>
        <v>0</v>
      </c>
    </row>
    <row r="532" spans="1:15" x14ac:dyDescent="0.2">
      <c r="A532" s="10">
        <v>2005</v>
      </c>
      <c r="B532">
        <v>444</v>
      </c>
      <c r="C532" t="s">
        <v>903</v>
      </c>
      <c r="D532" s="10" t="str">
        <f t="shared" si="56"/>
        <v>2005444</v>
      </c>
      <c r="E532">
        <v>23.690719999999999</v>
      </c>
      <c r="F532" s="10">
        <f t="shared" si="57"/>
        <v>3.6162924531576907E-3</v>
      </c>
      <c r="I532" s="12" t="str">
        <f t="shared" si="58"/>
        <v>2009335</v>
      </c>
      <c r="J532" s="10">
        <v>335</v>
      </c>
      <c r="K532" s="10">
        <v>2009</v>
      </c>
      <c r="L532" s="10">
        <f t="shared" si="59"/>
        <v>0.25905330416971595</v>
      </c>
      <c r="M532" s="10">
        <f t="shared" si="60"/>
        <v>1</v>
      </c>
      <c r="N532" s="10">
        <f t="shared" si="61"/>
        <v>0</v>
      </c>
      <c r="O532" s="10">
        <f t="shared" si="62"/>
        <v>0</v>
      </c>
    </row>
    <row r="533" spans="1:15" x14ac:dyDescent="0.2">
      <c r="A533" s="10">
        <v>2006</v>
      </c>
      <c r="B533">
        <v>444</v>
      </c>
      <c r="C533" t="s">
        <v>903</v>
      </c>
      <c r="D533" s="10" t="str">
        <f t="shared" si="56"/>
        <v>2006444</v>
      </c>
      <c r="E533">
        <v>22.142420000000001</v>
      </c>
      <c r="F533" s="10">
        <f t="shared" si="57"/>
        <v>3.3799507292580355E-3</v>
      </c>
      <c r="I533" s="12" t="str">
        <f t="shared" si="58"/>
        <v>2010335</v>
      </c>
      <c r="J533" s="10">
        <v>335</v>
      </c>
      <c r="K533" s="10">
        <v>2010</v>
      </c>
      <c r="L533" s="10">
        <f t="shared" si="59"/>
        <v>0.26112394647721376</v>
      </c>
      <c r="M533" s="10">
        <f t="shared" si="60"/>
        <v>1</v>
      </c>
      <c r="N533" s="10">
        <f t="shared" si="61"/>
        <v>0</v>
      </c>
      <c r="O533" s="10">
        <f t="shared" si="62"/>
        <v>0</v>
      </c>
    </row>
    <row r="534" spans="1:15" x14ac:dyDescent="0.2">
      <c r="A534" s="10">
        <v>2007</v>
      </c>
      <c r="B534">
        <v>444</v>
      </c>
      <c r="C534" t="s">
        <v>903</v>
      </c>
      <c r="D534" s="10" t="str">
        <f t="shared" si="56"/>
        <v>2007444</v>
      </c>
      <c r="E534">
        <v>21.67681</v>
      </c>
      <c r="F534" s="10">
        <f t="shared" si="57"/>
        <v>3.3088772486244895E-3</v>
      </c>
      <c r="I534" s="12" t="str">
        <f t="shared" si="58"/>
        <v>1987336</v>
      </c>
      <c r="J534" s="10">
        <v>336</v>
      </c>
      <c r="K534" s="10">
        <v>1987</v>
      </c>
      <c r="L534" s="10" t="str">
        <f t="shared" si="59"/>
        <v/>
      </c>
      <c r="M534" s="10" t="str">
        <f t="shared" si="60"/>
        <v/>
      </c>
      <c r="N534" s="10" t="str">
        <f t="shared" si="61"/>
        <v/>
      </c>
      <c r="O534" s="10" t="str">
        <f t="shared" si="62"/>
        <v/>
      </c>
    </row>
    <row r="535" spans="1:15" x14ac:dyDescent="0.2">
      <c r="A535" s="10">
        <v>2008</v>
      </c>
      <c r="B535">
        <v>444</v>
      </c>
      <c r="C535" t="s">
        <v>903</v>
      </c>
      <c r="D535" s="10" t="str">
        <f t="shared" si="56"/>
        <v>2008444</v>
      </c>
      <c r="E535">
        <v>21.595549999999999</v>
      </c>
      <c r="F535" s="10">
        <f t="shared" si="57"/>
        <v>3.2964732387529621E-3</v>
      </c>
      <c r="I535" s="12" t="str">
        <f t="shared" si="58"/>
        <v>1988336</v>
      </c>
      <c r="J535" s="10">
        <v>336</v>
      </c>
      <c r="K535" s="10">
        <v>1988</v>
      </c>
      <c r="L535" s="10" t="str">
        <f t="shared" si="59"/>
        <v/>
      </c>
      <c r="M535" s="10" t="str">
        <f t="shared" si="60"/>
        <v/>
      </c>
      <c r="N535" s="10" t="str">
        <f t="shared" si="61"/>
        <v/>
      </c>
      <c r="O535" s="10" t="str">
        <f t="shared" si="62"/>
        <v/>
      </c>
    </row>
    <row r="536" spans="1:15" x14ac:dyDescent="0.2">
      <c r="A536" s="10">
        <v>2009</v>
      </c>
      <c r="B536">
        <v>444</v>
      </c>
      <c r="C536" t="s">
        <v>903</v>
      </c>
      <c r="D536" s="10" t="str">
        <f t="shared" si="56"/>
        <v>2009444</v>
      </c>
      <c r="E536">
        <v>21.643999999999998</v>
      </c>
      <c r="F536" s="10">
        <f t="shared" si="57"/>
        <v>3.3038689350152741E-3</v>
      </c>
      <c r="I536" s="12" t="str">
        <f t="shared" si="58"/>
        <v>1989336</v>
      </c>
      <c r="J536" s="10">
        <v>336</v>
      </c>
      <c r="K536" s="10">
        <v>1989</v>
      </c>
      <c r="L536" s="10" t="str">
        <f t="shared" si="59"/>
        <v/>
      </c>
      <c r="M536" s="10" t="str">
        <f t="shared" si="60"/>
        <v/>
      </c>
      <c r="N536" s="10" t="str">
        <f t="shared" si="61"/>
        <v/>
      </c>
      <c r="O536" s="10" t="str">
        <f t="shared" si="62"/>
        <v/>
      </c>
    </row>
    <row r="537" spans="1:15" x14ac:dyDescent="0.2">
      <c r="A537" s="10">
        <v>2010</v>
      </c>
      <c r="B537">
        <v>444</v>
      </c>
      <c r="C537" t="s">
        <v>903</v>
      </c>
      <c r="D537" s="10" t="str">
        <f t="shared" si="56"/>
        <v>2010444</v>
      </c>
      <c r="E537">
        <v>21.554269999999999</v>
      </c>
      <c r="F537" s="10">
        <f t="shared" si="57"/>
        <v>3.2901720139499021E-3</v>
      </c>
      <c r="I537" s="12" t="str">
        <f t="shared" si="58"/>
        <v>1990336</v>
      </c>
      <c r="J537" s="10">
        <v>336</v>
      </c>
      <c r="K537" s="10">
        <v>1990</v>
      </c>
      <c r="L537" s="10" t="str">
        <f t="shared" si="59"/>
        <v/>
      </c>
      <c r="M537" s="10" t="str">
        <f t="shared" si="60"/>
        <v/>
      </c>
      <c r="N537" s="10" t="str">
        <f t="shared" si="61"/>
        <v/>
      </c>
      <c r="O537" s="10" t="str">
        <f t="shared" si="62"/>
        <v/>
      </c>
    </row>
    <row r="538" spans="1:15" x14ac:dyDescent="0.2">
      <c r="A538" s="10">
        <v>1997</v>
      </c>
      <c r="B538">
        <v>446</v>
      </c>
      <c r="C538" t="s">
        <v>904</v>
      </c>
      <c r="D538" s="10" t="str">
        <f t="shared" si="56"/>
        <v>1997446</v>
      </c>
      <c r="E538">
        <v>54.86253</v>
      </c>
      <c r="F538" s="10">
        <f t="shared" si="57"/>
        <v>8.3745429940557913E-3</v>
      </c>
      <c r="I538" s="12" t="str">
        <f t="shared" si="58"/>
        <v>1991336</v>
      </c>
      <c r="J538" s="10">
        <v>336</v>
      </c>
      <c r="K538" s="10">
        <v>1991</v>
      </c>
      <c r="L538" s="10" t="str">
        <f t="shared" si="59"/>
        <v/>
      </c>
      <c r="M538" s="10" t="str">
        <f t="shared" si="60"/>
        <v/>
      </c>
      <c r="N538" s="10" t="str">
        <f t="shared" si="61"/>
        <v/>
      </c>
      <c r="O538" s="10" t="str">
        <f t="shared" si="62"/>
        <v/>
      </c>
    </row>
    <row r="539" spans="1:15" x14ac:dyDescent="0.2">
      <c r="A539" s="10">
        <v>1998</v>
      </c>
      <c r="B539">
        <v>446</v>
      </c>
      <c r="C539" t="s">
        <v>904</v>
      </c>
      <c r="D539" s="10" t="str">
        <f t="shared" si="56"/>
        <v>1998446</v>
      </c>
      <c r="E539">
        <v>55.396320000000003</v>
      </c>
      <c r="F539" s="10">
        <f t="shared" si="57"/>
        <v>8.456023875538966E-3</v>
      </c>
      <c r="I539" s="12" t="str">
        <f t="shared" si="58"/>
        <v>1992336</v>
      </c>
      <c r="J539" s="10">
        <v>336</v>
      </c>
      <c r="K539" s="10">
        <v>1992</v>
      </c>
      <c r="L539" s="10" t="str">
        <f t="shared" si="59"/>
        <v/>
      </c>
      <c r="M539" s="10" t="str">
        <f t="shared" si="60"/>
        <v/>
      </c>
      <c r="N539" s="10" t="str">
        <f t="shared" si="61"/>
        <v/>
      </c>
      <c r="O539" s="10" t="str">
        <f t="shared" si="62"/>
        <v/>
      </c>
    </row>
    <row r="540" spans="1:15" x14ac:dyDescent="0.2">
      <c r="A540" s="10">
        <v>1999</v>
      </c>
      <c r="B540">
        <v>446</v>
      </c>
      <c r="C540" t="s">
        <v>904</v>
      </c>
      <c r="D540" s="10" t="str">
        <f t="shared" si="56"/>
        <v>1999446</v>
      </c>
      <c r="E540">
        <v>53.855499999999999</v>
      </c>
      <c r="F540" s="10">
        <f t="shared" si="57"/>
        <v>8.2208239433429649E-3</v>
      </c>
      <c r="I540" s="12" t="str">
        <f t="shared" si="58"/>
        <v>1993336</v>
      </c>
      <c r="J540" s="10">
        <v>336</v>
      </c>
      <c r="K540" s="10">
        <v>1993</v>
      </c>
      <c r="L540" s="10" t="str">
        <f t="shared" si="59"/>
        <v/>
      </c>
      <c r="M540" s="10" t="str">
        <f t="shared" si="60"/>
        <v/>
      </c>
      <c r="N540" s="10" t="str">
        <f t="shared" si="61"/>
        <v/>
      </c>
      <c r="O540" s="10" t="str">
        <f t="shared" si="62"/>
        <v/>
      </c>
    </row>
    <row r="541" spans="1:15" x14ac:dyDescent="0.2">
      <c r="A541" s="10">
        <v>2000</v>
      </c>
      <c r="B541">
        <v>446</v>
      </c>
      <c r="C541" t="s">
        <v>904</v>
      </c>
      <c r="D541" s="10" t="str">
        <f t="shared" si="56"/>
        <v>2000446</v>
      </c>
      <c r="E541">
        <v>62.44614</v>
      </c>
      <c r="F541" s="10">
        <f t="shared" si="57"/>
        <v>9.532150344558064E-3</v>
      </c>
      <c r="I541" s="12" t="str">
        <f t="shared" si="58"/>
        <v>1994336</v>
      </c>
      <c r="J541" s="10">
        <v>336</v>
      </c>
      <c r="K541" s="10">
        <v>1994</v>
      </c>
      <c r="L541" s="10" t="str">
        <f t="shared" si="59"/>
        <v/>
      </c>
      <c r="M541" s="10" t="str">
        <f t="shared" si="60"/>
        <v/>
      </c>
      <c r="N541" s="10" t="str">
        <f t="shared" si="61"/>
        <v/>
      </c>
      <c r="O541" s="10" t="str">
        <f t="shared" si="62"/>
        <v/>
      </c>
    </row>
    <row r="542" spans="1:15" x14ac:dyDescent="0.2">
      <c r="A542" s="10">
        <v>2001</v>
      </c>
      <c r="B542">
        <v>446</v>
      </c>
      <c r="C542" t="s">
        <v>904</v>
      </c>
      <c r="D542" s="10" t="str">
        <f t="shared" si="56"/>
        <v>2001446</v>
      </c>
      <c r="E542">
        <v>67.210639999999998</v>
      </c>
      <c r="F542" s="10">
        <f t="shared" si="57"/>
        <v>1.0259431971839541E-2</v>
      </c>
      <c r="I542" s="12" t="str">
        <f t="shared" si="58"/>
        <v>1995336</v>
      </c>
      <c r="J542" s="10">
        <v>336</v>
      </c>
      <c r="K542" s="10">
        <v>1995</v>
      </c>
      <c r="L542" s="10" t="str">
        <f t="shared" si="59"/>
        <v/>
      </c>
      <c r="M542" s="10" t="str">
        <f t="shared" si="60"/>
        <v/>
      </c>
      <c r="N542" s="10" t="str">
        <f t="shared" si="61"/>
        <v/>
      </c>
      <c r="O542" s="10" t="str">
        <f t="shared" si="62"/>
        <v/>
      </c>
    </row>
    <row r="543" spans="1:15" x14ac:dyDescent="0.2">
      <c r="A543" s="10">
        <v>2002</v>
      </c>
      <c r="B543">
        <v>446</v>
      </c>
      <c r="C543" t="s">
        <v>904</v>
      </c>
      <c r="D543" s="10" t="str">
        <f t="shared" si="56"/>
        <v>2002446</v>
      </c>
      <c r="E543">
        <v>70.559010000000001</v>
      </c>
      <c r="F543" s="10">
        <f t="shared" si="57"/>
        <v>1.0770547090391431E-2</v>
      </c>
      <c r="I543" s="12" t="str">
        <f t="shared" si="58"/>
        <v>1996336</v>
      </c>
      <c r="J543" s="10">
        <v>336</v>
      </c>
      <c r="K543" s="10">
        <v>1996</v>
      </c>
      <c r="L543" s="10" t="str">
        <f t="shared" si="59"/>
        <v/>
      </c>
      <c r="M543" s="10" t="str">
        <f t="shared" si="60"/>
        <v/>
      </c>
      <c r="N543" s="10" t="str">
        <f t="shared" si="61"/>
        <v/>
      </c>
      <c r="O543" s="10" t="str">
        <f t="shared" si="62"/>
        <v/>
      </c>
    </row>
    <row r="544" spans="1:15" x14ac:dyDescent="0.2">
      <c r="A544" s="10">
        <v>2003</v>
      </c>
      <c r="B544">
        <v>446</v>
      </c>
      <c r="C544" t="s">
        <v>904</v>
      </c>
      <c r="D544" s="10" t="str">
        <f t="shared" si="56"/>
        <v>2003446</v>
      </c>
      <c r="E544">
        <v>70.731859999999998</v>
      </c>
      <c r="F544" s="10">
        <f t="shared" si="57"/>
        <v>1.0796931942794746E-2</v>
      </c>
      <c r="I544" s="12" t="str">
        <f t="shared" si="58"/>
        <v>1997336</v>
      </c>
      <c r="J544" s="10">
        <v>336</v>
      </c>
      <c r="K544" s="10">
        <v>1997</v>
      </c>
      <c r="L544" s="10">
        <f t="shared" si="59"/>
        <v>1.5750604407860032E-2</v>
      </c>
      <c r="M544" s="10">
        <f t="shared" si="60"/>
        <v>0</v>
      </c>
      <c r="N544" s="10">
        <f t="shared" si="61"/>
        <v>1</v>
      </c>
      <c r="O544" s="10">
        <f t="shared" si="62"/>
        <v>0</v>
      </c>
    </row>
    <row r="545" spans="1:15" x14ac:dyDescent="0.2">
      <c r="A545" s="10">
        <v>2004</v>
      </c>
      <c r="B545">
        <v>446</v>
      </c>
      <c r="C545" t="s">
        <v>904</v>
      </c>
      <c r="D545" s="10" t="str">
        <f t="shared" si="56"/>
        <v>2004446</v>
      </c>
      <c r="E545">
        <v>73.441890000000001</v>
      </c>
      <c r="F545" s="10">
        <f t="shared" si="57"/>
        <v>1.1210607045823736E-2</v>
      </c>
      <c r="I545" s="12" t="str">
        <f t="shared" si="58"/>
        <v>1998336</v>
      </c>
      <c r="J545" s="10">
        <v>336</v>
      </c>
      <c r="K545" s="10">
        <v>1998</v>
      </c>
      <c r="L545" s="10">
        <f t="shared" si="59"/>
        <v>1.5077702900154385E-2</v>
      </c>
      <c r="M545" s="10">
        <f t="shared" si="60"/>
        <v>0</v>
      </c>
      <c r="N545" s="10">
        <f t="shared" si="61"/>
        <v>1</v>
      </c>
      <c r="O545" s="10">
        <f t="shared" si="62"/>
        <v>0</v>
      </c>
    </row>
    <row r="546" spans="1:15" x14ac:dyDescent="0.2">
      <c r="A546" s="10">
        <v>2005</v>
      </c>
      <c r="B546">
        <v>446</v>
      </c>
      <c r="C546" t="s">
        <v>904</v>
      </c>
      <c r="D546" s="10" t="str">
        <f t="shared" si="56"/>
        <v>2005446</v>
      </c>
      <c r="E546">
        <v>72.944429999999997</v>
      </c>
      <c r="F546" s="10">
        <f t="shared" si="57"/>
        <v>1.1134671791692674E-2</v>
      </c>
      <c r="I546" s="12" t="str">
        <f t="shared" si="58"/>
        <v>1999336</v>
      </c>
      <c r="J546" s="10">
        <v>336</v>
      </c>
      <c r="K546" s="10">
        <v>1999</v>
      </c>
      <c r="L546" s="10">
        <f t="shared" si="59"/>
        <v>1.4966198086827366E-2</v>
      </c>
      <c r="M546" s="10">
        <f t="shared" si="60"/>
        <v>0</v>
      </c>
      <c r="N546" s="10">
        <f t="shared" si="61"/>
        <v>1</v>
      </c>
      <c r="O546" s="10">
        <f t="shared" si="62"/>
        <v>0</v>
      </c>
    </row>
    <row r="547" spans="1:15" x14ac:dyDescent="0.2">
      <c r="A547" s="10">
        <v>2006</v>
      </c>
      <c r="B547">
        <v>446</v>
      </c>
      <c r="C547" t="s">
        <v>904</v>
      </c>
      <c r="D547" s="10" t="str">
        <f t="shared" si="56"/>
        <v>2006446</v>
      </c>
      <c r="E547">
        <v>69.113079999999997</v>
      </c>
      <c r="F547" s="10">
        <f t="shared" si="57"/>
        <v>1.0549831732361183E-2</v>
      </c>
      <c r="I547" s="12" t="str">
        <f t="shared" si="58"/>
        <v>2000336</v>
      </c>
      <c r="J547" s="10">
        <v>336</v>
      </c>
      <c r="K547" s="10">
        <v>2000</v>
      </c>
      <c r="L547" s="10">
        <f t="shared" si="59"/>
        <v>1.4647462658665412E-2</v>
      </c>
      <c r="M547" s="10">
        <f t="shared" si="60"/>
        <v>0</v>
      </c>
      <c r="N547" s="10">
        <f t="shared" si="61"/>
        <v>1</v>
      </c>
      <c r="O547" s="10">
        <f t="shared" si="62"/>
        <v>0</v>
      </c>
    </row>
    <row r="548" spans="1:15" x14ac:dyDescent="0.2">
      <c r="A548" s="10">
        <v>2007</v>
      </c>
      <c r="B548">
        <v>446</v>
      </c>
      <c r="C548" t="s">
        <v>904</v>
      </c>
      <c r="D548" s="10" t="str">
        <f t="shared" si="56"/>
        <v>2007446</v>
      </c>
      <c r="E548">
        <v>69.978790000000004</v>
      </c>
      <c r="F548" s="10">
        <f t="shared" si="57"/>
        <v>1.0681978857464311E-2</v>
      </c>
      <c r="I548" s="12" t="str">
        <f t="shared" si="58"/>
        <v>2001336</v>
      </c>
      <c r="J548" s="10">
        <v>336</v>
      </c>
      <c r="K548" s="10">
        <v>2001</v>
      </c>
      <c r="L548" s="10">
        <f t="shared" si="59"/>
        <v>1.5314907073669769E-2</v>
      </c>
      <c r="M548" s="10">
        <f t="shared" si="60"/>
        <v>0</v>
      </c>
      <c r="N548" s="10">
        <f t="shared" si="61"/>
        <v>1</v>
      </c>
      <c r="O548" s="10">
        <f t="shared" si="62"/>
        <v>0</v>
      </c>
    </row>
    <row r="549" spans="1:15" x14ac:dyDescent="0.2">
      <c r="A549" s="10">
        <v>2008</v>
      </c>
      <c r="B549">
        <v>446</v>
      </c>
      <c r="C549" t="s">
        <v>904</v>
      </c>
      <c r="D549" s="10" t="str">
        <f t="shared" si="56"/>
        <v>2008446</v>
      </c>
      <c r="E549">
        <v>73.590869999999995</v>
      </c>
      <c r="F549" s="10">
        <f t="shared" si="57"/>
        <v>1.1233348239408034E-2</v>
      </c>
      <c r="I549" s="12" t="str">
        <f t="shared" si="58"/>
        <v>2002336</v>
      </c>
      <c r="J549" s="10">
        <v>336</v>
      </c>
      <c r="K549" s="10">
        <v>2002</v>
      </c>
      <c r="L549" s="10">
        <f t="shared" si="59"/>
        <v>1.5167829648227802E-2</v>
      </c>
      <c r="M549" s="10">
        <f t="shared" si="60"/>
        <v>0</v>
      </c>
      <c r="N549" s="10">
        <f t="shared" si="61"/>
        <v>1</v>
      </c>
      <c r="O549" s="10">
        <f t="shared" si="62"/>
        <v>0</v>
      </c>
    </row>
    <row r="550" spans="1:15" x14ac:dyDescent="0.2">
      <c r="A550" s="10">
        <v>2009</v>
      </c>
      <c r="B550">
        <v>446</v>
      </c>
      <c r="C550" t="s">
        <v>904</v>
      </c>
      <c r="D550" s="10" t="str">
        <f t="shared" si="56"/>
        <v>2009446</v>
      </c>
      <c r="E550">
        <v>83.396029999999996</v>
      </c>
      <c r="F550" s="10">
        <f t="shared" si="57"/>
        <v>1.273006619943642E-2</v>
      </c>
      <c r="I550" s="12" t="str">
        <f t="shared" si="58"/>
        <v>2003336</v>
      </c>
      <c r="J550" s="10">
        <v>336</v>
      </c>
      <c r="K550" s="10">
        <v>2003</v>
      </c>
      <c r="L550" s="10">
        <f t="shared" si="59"/>
        <v>1.5734607112332884E-2</v>
      </c>
      <c r="M550" s="10">
        <f t="shared" si="60"/>
        <v>0</v>
      </c>
      <c r="N550" s="10">
        <f t="shared" si="61"/>
        <v>1</v>
      </c>
      <c r="O550" s="10">
        <f t="shared" si="62"/>
        <v>0</v>
      </c>
    </row>
    <row r="551" spans="1:15" x14ac:dyDescent="0.2">
      <c r="A551" s="10">
        <v>2010</v>
      </c>
      <c r="B551">
        <v>446</v>
      </c>
      <c r="C551" t="s">
        <v>904</v>
      </c>
      <c r="D551" s="10" t="str">
        <f t="shared" si="56"/>
        <v>2010446</v>
      </c>
      <c r="E551">
        <v>82.682190000000006</v>
      </c>
      <c r="F551" s="10">
        <f t="shared" si="57"/>
        <v>1.2621101414712187E-2</v>
      </c>
      <c r="I551" s="12" t="str">
        <f t="shared" si="58"/>
        <v>2004336</v>
      </c>
      <c r="J551" s="10">
        <v>336</v>
      </c>
      <c r="K551" s="10">
        <v>2004</v>
      </c>
      <c r="L551" s="10">
        <f t="shared" si="59"/>
        <v>1.6368545741381049E-2</v>
      </c>
      <c r="M551" s="10">
        <f t="shared" si="60"/>
        <v>0</v>
      </c>
      <c r="N551" s="10">
        <f t="shared" si="61"/>
        <v>1</v>
      </c>
      <c r="O551" s="10">
        <f t="shared" si="62"/>
        <v>0</v>
      </c>
    </row>
    <row r="552" spans="1:15" x14ac:dyDescent="0.2">
      <c r="A552" s="10">
        <v>1997</v>
      </c>
      <c r="B552">
        <v>447</v>
      </c>
      <c r="C552" t="s">
        <v>905</v>
      </c>
      <c r="D552" s="10" t="str">
        <f t="shared" si="56"/>
        <v>1997447</v>
      </c>
      <c r="E552">
        <v>2760.15</v>
      </c>
      <c r="F552" s="10">
        <f t="shared" si="57"/>
        <v>0.42132571802727825</v>
      </c>
      <c r="I552" s="12" t="str">
        <f t="shared" si="58"/>
        <v>2005336</v>
      </c>
      <c r="J552" s="10">
        <v>336</v>
      </c>
      <c r="K552" s="10">
        <v>2005</v>
      </c>
      <c r="L552" s="10">
        <f t="shared" si="59"/>
        <v>1.6580250409001299E-2</v>
      </c>
      <c r="M552" s="10">
        <f t="shared" si="60"/>
        <v>0</v>
      </c>
      <c r="N552" s="10">
        <f t="shared" si="61"/>
        <v>1</v>
      </c>
      <c r="O552" s="10">
        <f t="shared" si="62"/>
        <v>0</v>
      </c>
    </row>
    <row r="553" spans="1:15" x14ac:dyDescent="0.2">
      <c r="A553" s="10">
        <v>1998</v>
      </c>
      <c r="B553">
        <v>447</v>
      </c>
      <c r="C553" t="s">
        <v>905</v>
      </c>
      <c r="D553" s="10" t="str">
        <f t="shared" si="56"/>
        <v>1998447</v>
      </c>
      <c r="E553">
        <v>2835.41</v>
      </c>
      <c r="F553" s="10">
        <f t="shared" si="57"/>
        <v>0.43281385220068652</v>
      </c>
      <c r="I553" s="12" t="str">
        <f t="shared" si="58"/>
        <v>2006336</v>
      </c>
      <c r="J553" s="10">
        <v>336</v>
      </c>
      <c r="K553" s="10">
        <v>2006</v>
      </c>
      <c r="L553" s="10">
        <f t="shared" si="59"/>
        <v>1.5801633948840241E-2</v>
      </c>
      <c r="M553" s="10">
        <f t="shared" si="60"/>
        <v>0</v>
      </c>
      <c r="N553" s="10">
        <f t="shared" si="61"/>
        <v>1</v>
      </c>
      <c r="O553" s="10">
        <f t="shared" si="62"/>
        <v>0</v>
      </c>
    </row>
    <row r="554" spans="1:15" x14ac:dyDescent="0.2">
      <c r="A554" s="10">
        <v>1999</v>
      </c>
      <c r="B554">
        <v>447</v>
      </c>
      <c r="C554" t="s">
        <v>905</v>
      </c>
      <c r="D554" s="10" t="str">
        <f t="shared" si="56"/>
        <v>1999447</v>
      </c>
      <c r="E554">
        <v>3077.194</v>
      </c>
      <c r="F554" s="10">
        <f t="shared" si="57"/>
        <v>0.46972120049969474</v>
      </c>
      <c r="I554" s="12" t="str">
        <f t="shared" si="58"/>
        <v>2007336</v>
      </c>
      <c r="J554" s="10">
        <v>336</v>
      </c>
      <c r="K554" s="10">
        <v>2007</v>
      </c>
      <c r="L554" s="10">
        <f t="shared" si="59"/>
        <v>1.6033487881819113E-2</v>
      </c>
      <c r="M554" s="10">
        <f t="shared" si="60"/>
        <v>0</v>
      </c>
      <c r="N554" s="10">
        <f t="shared" si="61"/>
        <v>1</v>
      </c>
      <c r="O554" s="10">
        <f t="shared" si="62"/>
        <v>0</v>
      </c>
    </row>
    <row r="555" spans="1:15" x14ac:dyDescent="0.2">
      <c r="A555" s="10">
        <v>2000</v>
      </c>
      <c r="B555">
        <v>447</v>
      </c>
      <c r="C555" t="s">
        <v>905</v>
      </c>
      <c r="D555" s="10" t="str">
        <f t="shared" si="56"/>
        <v>2000447</v>
      </c>
      <c r="E555">
        <v>3304.181</v>
      </c>
      <c r="F555" s="10">
        <f t="shared" si="57"/>
        <v>0.50436984668119134</v>
      </c>
      <c r="I555" s="12" t="str">
        <f t="shared" si="58"/>
        <v>2008336</v>
      </c>
      <c r="J555" s="10">
        <v>336</v>
      </c>
      <c r="K555" s="10">
        <v>2008</v>
      </c>
      <c r="L555" s="10">
        <f t="shared" si="59"/>
        <v>1.6222097217251791E-2</v>
      </c>
      <c r="M555" s="10">
        <f t="shared" si="60"/>
        <v>0</v>
      </c>
      <c r="N555" s="10">
        <f t="shared" si="61"/>
        <v>1</v>
      </c>
      <c r="O555" s="10">
        <f t="shared" si="62"/>
        <v>0</v>
      </c>
    </row>
    <row r="556" spans="1:15" x14ac:dyDescent="0.2">
      <c r="A556" s="10">
        <v>2001</v>
      </c>
      <c r="B556">
        <v>447</v>
      </c>
      <c r="C556" t="s">
        <v>905</v>
      </c>
      <c r="D556" s="10" t="str">
        <f t="shared" si="56"/>
        <v>2001447</v>
      </c>
      <c r="E556">
        <v>3600.1570000000002</v>
      </c>
      <c r="F556" s="10">
        <f t="shared" si="57"/>
        <v>0.54954938428561195</v>
      </c>
      <c r="I556" s="12" t="str">
        <f t="shared" si="58"/>
        <v>2009336</v>
      </c>
      <c r="J556" s="10">
        <v>336</v>
      </c>
      <c r="K556" s="10">
        <v>2009</v>
      </c>
      <c r="L556" s="10">
        <f t="shared" si="59"/>
        <v>1.5759763164841227E-2</v>
      </c>
      <c r="M556" s="10">
        <f t="shared" si="60"/>
        <v>0</v>
      </c>
      <c r="N556" s="10">
        <f t="shared" si="61"/>
        <v>1</v>
      </c>
      <c r="O556" s="10">
        <f t="shared" si="62"/>
        <v>0</v>
      </c>
    </row>
    <row r="557" spans="1:15" x14ac:dyDescent="0.2">
      <c r="A557" s="10">
        <v>2002</v>
      </c>
      <c r="B557">
        <v>447</v>
      </c>
      <c r="C557" t="s">
        <v>905</v>
      </c>
      <c r="D557" s="10" t="str">
        <f t="shared" si="56"/>
        <v>2002447</v>
      </c>
      <c r="E557">
        <v>3650.723</v>
      </c>
      <c r="F557" s="10">
        <f t="shared" si="57"/>
        <v>0.55726807937746115</v>
      </c>
      <c r="I557" s="12" t="str">
        <f t="shared" si="58"/>
        <v>2010336</v>
      </c>
      <c r="J557" s="10">
        <v>336</v>
      </c>
      <c r="K557" s="10">
        <v>2010</v>
      </c>
      <c r="L557" s="10">
        <f t="shared" si="59"/>
        <v>1.5755137992565723E-2</v>
      </c>
      <c r="M557" s="10">
        <f t="shared" si="60"/>
        <v>0</v>
      </c>
      <c r="N557" s="10">
        <f t="shared" si="61"/>
        <v>1</v>
      </c>
      <c r="O557" s="10">
        <f t="shared" si="62"/>
        <v>0</v>
      </c>
    </row>
    <row r="558" spans="1:15" x14ac:dyDescent="0.2">
      <c r="A558" s="10">
        <v>2003</v>
      </c>
      <c r="B558">
        <v>447</v>
      </c>
      <c r="C558" t="s">
        <v>905</v>
      </c>
      <c r="D558" s="10" t="str">
        <f t="shared" si="56"/>
        <v>2003447</v>
      </c>
      <c r="E558">
        <v>3767.674</v>
      </c>
      <c r="F558" s="10">
        <f t="shared" si="57"/>
        <v>0.57512017583925057</v>
      </c>
      <c r="I558" s="12" t="str">
        <f t="shared" si="58"/>
        <v>1987337</v>
      </c>
      <c r="J558" s="10">
        <v>337</v>
      </c>
      <c r="K558" s="10">
        <v>1987</v>
      </c>
      <c r="L558" s="10" t="str">
        <f t="shared" si="59"/>
        <v/>
      </c>
      <c r="M558" s="10" t="str">
        <f t="shared" si="60"/>
        <v/>
      </c>
      <c r="N558" s="10" t="str">
        <f t="shared" si="61"/>
        <v/>
      </c>
      <c r="O558" s="10" t="str">
        <f t="shared" si="62"/>
        <v/>
      </c>
    </row>
    <row r="559" spans="1:15" x14ac:dyDescent="0.2">
      <c r="A559" s="10">
        <v>2004</v>
      </c>
      <c r="B559">
        <v>447</v>
      </c>
      <c r="C559" t="s">
        <v>905</v>
      </c>
      <c r="D559" s="10" t="str">
        <f t="shared" si="56"/>
        <v>2004447</v>
      </c>
      <c r="E559">
        <v>3910.5</v>
      </c>
      <c r="F559" s="10">
        <f t="shared" si="57"/>
        <v>0.59692198624917903</v>
      </c>
      <c r="I559" s="12" t="str">
        <f t="shared" si="58"/>
        <v>1988337</v>
      </c>
      <c r="J559" s="10">
        <v>337</v>
      </c>
      <c r="K559" s="10">
        <v>1988</v>
      </c>
      <c r="L559" s="10" t="str">
        <f t="shared" si="59"/>
        <v/>
      </c>
      <c r="M559" s="10" t="str">
        <f t="shared" si="60"/>
        <v/>
      </c>
      <c r="N559" s="10" t="str">
        <f t="shared" si="61"/>
        <v/>
      </c>
      <c r="O559" s="10" t="str">
        <f t="shared" si="62"/>
        <v/>
      </c>
    </row>
    <row r="560" spans="1:15" x14ac:dyDescent="0.2">
      <c r="A560" s="10">
        <v>2005</v>
      </c>
      <c r="B560">
        <v>447</v>
      </c>
      <c r="C560" t="s">
        <v>905</v>
      </c>
      <c r="D560" s="10" t="str">
        <f t="shared" si="56"/>
        <v>2005447</v>
      </c>
      <c r="E560">
        <v>3916.7939999999999</v>
      </c>
      <c r="F560" s="10">
        <f t="shared" si="57"/>
        <v>0.59788273985650608</v>
      </c>
      <c r="I560" s="12" t="str">
        <f t="shared" si="58"/>
        <v>1989337</v>
      </c>
      <c r="J560" s="10">
        <v>337</v>
      </c>
      <c r="K560" s="10">
        <v>1989</v>
      </c>
      <c r="L560" s="10" t="str">
        <f t="shared" si="59"/>
        <v/>
      </c>
      <c r="M560" s="10" t="str">
        <f t="shared" si="60"/>
        <v/>
      </c>
      <c r="N560" s="10" t="str">
        <f t="shared" si="61"/>
        <v/>
      </c>
      <c r="O560" s="10" t="str">
        <f t="shared" si="62"/>
        <v/>
      </c>
    </row>
    <row r="561" spans="1:15" x14ac:dyDescent="0.2">
      <c r="A561" s="10">
        <v>2006</v>
      </c>
      <c r="B561">
        <v>447</v>
      </c>
      <c r="C561" t="s">
        <v>905</v>
      </c>
      <c r="D561" s="10" t="str">
        <f t="shared" si="56"/>
        <v>2006447</v>
      </c>
      <c r="E561">
        <v>3946.2379999999998</v>
      </c>
      <c r="F561" s="10">
        <f t="shared" si="57"/>
        <v>0.60237724719907626</v>
      </c>
      <c r="I561" s="12" t="str">
        <f t="shared" si="58"/>
        <v>1990337</v>
      </c>
      <c r="J561" s="10">
        <v>337</v>
      </c>
      <c r="K561" s="10">
        <v>1990</v>
      </c>
      <c r="L561" s="10" t="str">
        <f t="shared" si="59"/>
        <v/>
      </c>
      <c r="M561" s="10" t="str">
        <f t="shared" si="60"/>
        <v/>
      </c>
      <c r="N561" s="10" t="str">
        <f t="shared" si="61"/>
        <v/>
      </c>
      <c r="O561" s="10" t="str">
        <f t="shared" si="62"/>
        <v/>
      </c>
    </row>
    <row r="562" spans="1:15" x14ac:dyDescent="0.2">
      <c r="A562" s="10">
        <v>2007</v>
      </c>
      <c r="B562">
        <v>447</v>
      </c>
      <c r="C562" t="s">
        <v>905</v>
      </c>
      <c r="D562" s="10" t="str">
        <f t="shared" si="56"/>
        <v>2007447</v>
      </c>
      <c r="E562">
        <v>4170.2640000000001</v>
      </c>
      <c r="F562" s="10">
        <f t="shared" si="57"/>
        <v>0.63657390872355102</v>
      </c>
      <c r="I562" s="12" t="str">
        <f t="shared" si="58"/>
        <v>1991337</v>
      </c>
      <c r="J562" s="10">
        <v>337</v>
      </c>
      <c r="K562" s="10">
        <v>1991</v>
      </c>
      <c r="L562" s="10" t="str">
        <f t="shared" si="59"/>
        <v/>
      </c>
      <c r="M562" s="10" t="str">
        <f t="shared" si="60"/>
        <v/>
      </c>
      <c r="N562" s="10" t="str">
        <f t="shared" si="61"/>
        <v/>
      </c>
      <c r="O562" s="10" t="str">
        <f t="shared" si="62"/>
        <v/>
      </c>
    </row>
    <row r="563" spans="1:15" x14ac:dyDescent="0.2">
      <c r="A563" s="10">
        <v>2008</v>
      </c>
      <c r="B563">
        <v>447</v>
      </c>
      <c r="C563" t="s">
        <v>905</v>
      </c>
      <c r="D563" s="10" t="str">
        <f t="shared" si="56"/>
        <v>2008447</v>
      </c>
      <c r="E563">
        <v>4342.5749999999998</v>
      </c>
      <c r="F563" s="10">
        <f t="shared" si="57"/>
        <v>0.66287648495998686</v>
      </c>
      <c r="I563" s="12" t="str">
        <f t="shared" si="58"/>
        <v>1992337</v>
      </c>
      <c r="J563" s="10">
        <v>337</v>
      </c>
      <c r="K563" s="10">
        <v>1992</v>
      </c>
      <c r="L563" s="10" t="str">
        <f t="shared" si="59"/>
        <v/>
      </c>
      <c r="M563" s="10" t="str">
        <f t="shared" si="60"/>
        <v/>
      </c>
      <c r="N563" s="10" t="str">
        <f t="shared" si="61"/>
        <v/>
      </c>
      <c r="O563" s="10" t="str">
        <f t="shared" si="62"/>
        <v/>
      </c>
    </row>
    <row r="564" spans="1:15" x14ac:dyDescent="0.2">
      <c r="A564" s="10">
        <v>2009</v>
      </c>
      <c r="B564">
        <v>447</v>
      </c>
      <c r="C564" t="s">
        <v>905</v>
      </c>
      <c r="D564" s="10" t="str">
        <f t="shared" si="56"/>
        <v>2009447</v>
      </c>
      <c r="E564">
        <v>4433.2929999999997</v>
      </c>
      <c r="F564" s="10">
        <f t="shared" si="57"/>
        <v>0.67672422022364953</v>
      </c>
      <c r="I564" s="12" t="str">
        <f t="shared" si="58"/>
        <v>1993337</v>
      </c>
      <c r="J564" s="10">
        <v>337</v>
      </c>
      <c r="K564" s="10">
        <v>1993</v>
      </c>
      <c r="L564" s="10" t="str">
        <f t="shared" si="59"/>
        <v/>
      </c>
      <c r="M564" s="10" t="str">
        <f t="shared" si="60"/>
        <v/>
      </c>
      <c r="N564" s="10" t="str">
        <f t="shared" si="61"/>
        <v/>
      </c>
      <c r="O564" s="10" t="str">
        <f t="shared" si="62"/>
        <v/>
      </c>
    </row>
    <row r="565" spans="1:15" x14ac:dyDescent="0.2">
      <c r="A565" s="10">
        <v>2010</v>
      </c>
      <c r="B565">
        <v>447</v>
      </c>
      <c r="C565" t="s">
        <v>905</v>
      </c>
      <c r="D565" s="10" t="str">
        <f t="shared" si="56"/>
        <v>2010447</v>
      </c>
      <c r="E565">
        <v>4463.0389999999998</v>
      </c>
      <c r="F565" s="10">
        <f t="shared" si="57"/>
        <v>0.68126482664302512</v>
      </c>
      <c r="I565" s="12" t="str">
        <f t="shared" si="58"/>
        <v>1994337</v>
      </c>
      <c r="J565" s="10">
        <v>337</v>
      </c>
      <c r="K565" s="10">
        <v>1994</v>
      </c>
      <c r="L565" s="10" t="str">
        <f t="shared" si="59"/>
        <v/>
      </c>
      <c r="M565" s="10" t="str">
        <f t="shared" si="60"/>
        <v/>
      </c>
      <c r="N565" s="10" t="str">
        <f t="shared" si="61"/>
        <v/>
      </c>
      <c r="O565" s="10" t="str">
        <f t="shared" si="62"/>
        <v/>
      </c>
    </row>
    <row r="566" spans="1:15" x14ac:dyDescent="0.2">
      <c r="A566" s="10">
        <v>1997</v>
      </c>
      <c r="B566">
        <v>448</v>
      </c>
      <c r="C566" t="s">
        <v>906</v>
      </c>
      <c r="D566" s="10" t="str">
        <f t="shared" si="56"/>
        <v>1997448</v>
      </c>
      <c r="E566">
        <v>1528.4159999999999</v>
      </c>
      <c r="F566" s="10">
        <f t="shared" si="57"/>
        <v>0.23330651183608878</v>
      </c>
      <c r="I566" s="12" t="str">
        <f t="shared" si="58"/>
        <v>1995337</v>
      </c>
      <c r="J566" s="10">
        <v>337</v>
      </c>
      <c r="K566" s="10">
        <v>1995</v>
      </c>
      <c r="L566" s="10" t="str">
        <f t="shared" si="59"/>
        <v/>
      </c>
      <c r="M566" s="10" t="str">
        <f t="shared" si="60"/>
        <v/>
      </c>
      <c r="N566" s="10" t="str">
        <f t="shared" si="61"/>
        <v/>
      </c>
      <c r="O566" s="10" t="str">
        <f t="shared" si="62"/>
        <v/>
      </c>
    </row>
    <row r="567" spans="1:15" x14ac:dyDescent="0.2">
      <c r="A567" s="10">
        <v>1998</v>
      </c>
      <c r="B567">
        <v>448</v>
      </c>
      <c r="C567" t="s">
        <v>906</v>
      </c>
      <c r="D567" s="10" t="str">
        <f t="shared" si="56"/>
        <v>1998448</v>
      </c>
      <c r="E567">
        <v>1522.3309999999999</v>
      </c>
      <c r="F567" s="10">
        <f t="shared" si="57"/>
        <v>0.23237766123224624</v>
      </c>
      <c r="I567" s="12" t="str">
        <f t="shared" si="58"/>
        <v>1996337</v>
      </c>
      <c r="J567" s="10">
        <v>337</v>
      </c>
      <c r="K567" s="10">
        <v>1996</v>
      </c>
      <c r="L567" s="10" t="str">
        <f t="shared" si="59"/>
        <v/>
      </c>
      <c r="M567" s="10" t="str">
        <f t="shared" si="60"/>
        <v/>
      </c>
      <c r="N567" s="10" t="str">
        <f t="shared" si="61"/>
        <v/>
      </c>
      <c r="O567" s="10" t="str">
        <f t="shared" si="62"/>
        <v/>
      </c>
    </row>
    <row r="568" spans="1:15" x14ac:dyDescent="0.2">
      <c r="A568" s="10">
        <v>1999</v>
      </c>
      <c r="B568">
        <v>448</v>
      </c>
      <c r="C568" t="s">
        <v>906</v>
      </c>
      <c r="D568" s="10" t="str">
        <f t="shared" si="56"/>
        <v>1999448</v>
      </c>
      <c r="E568">
        <v>1479.1579999999999</v>
      </c>
      <c r="F568" s="10">
        <f t="shared" si="57"/>
        <v>0.22578747764642965</v>
      </c>
      <c r="I568" s="12" t="str">
        <f t="shared" si="58"/>
        <v>1997337</v>
      </c>
      <c r="J568" s="10">
        <v>337</v>
      </c>
      <c r="K568" s="10">
        <v>1997</v>
      </c>
      <c r="L568" s="10">
        <f t="shared" si="59"/>
        <v>9.5639220725258198E-2</v>
      </c>
      <c r="M568" s="10">
        <f t="shared" si="60"/>
        <v>0</v>
      </c>
      <c r="N568" s="10">
        <f t="shared" si="61"/>
        <v>0</v>
      </c>
      <c r="O568" s="10">
        <f t="shared" si="62"/>
        <v>0</v>
      </c>
    </row>
    <row r="569" spans="1:15" x14ac:dyDescent="0.2">
      <c r="A569" s="10">
        <v>2000</v>
      </c>
      <c r="B569">
        <v>448</v>
      </c>
      <c r="C569" t="s">
        <v>906</v>
      </c>
      <c r="D569" s="10" t="str">
        <f t="shared" si="56"/>
        <v>2000448</v>
      </c>
      <c r="E569">
        <v>1526.74</v>
      </c>
      <c r="F569" s="10">
        <f t="shared" si="57"/>
        <v>0.23305067722441417</v>
      </c>
      <c r="I569" s="12" t="str">
        <f t="shared" si="58"/>
        <v>1998337</v>
      </c>
      <c r="J569" s="10">
        <v>337</v>
      </c>
      <c r="K569" s="10">
        <v>1998</v>
      </c>
      <c r="L569" s="10">
        <f t="shared" si="59"/>
        <v>9.3251593838641345E-2</v>
      </c>
      <c r="M569" s="10">
        <f t="shared" si="60"/>
        <v>0</v>
      </c>
      <c r="N569" s="10">
        <f t="shared" si="61"/>
        <v>0</v>
      </c>
      <c r="O569" s="10">
        <f t="shared" si="62"/>
        <v>0</v>
      </c>
    </row>
    <row r="570" spans="1:15" x14ac:dyDescent="0.2">
      <c r="A570" s="10">
        <v>2001</v>
      </c>
      <c r="B570">
        <v>448</v>
      </c>
      <c r="C570" t="s">
        <v>906</v>
      </c>
      <c r="D570" s="10" t="str">
        <f t="shared" si="56"/>
        <v>2001448</v>
      </c>
      <c r="E570">
        <v>1521.327</v>
      </c>
      <c r="F570" s="10">
        <f t="shared" si="57"/>
        <v>0.23222440469876096</v>
      </c>
      <c r="I570" s="12" t="str">
        <f t="shared" si="58"/>
        <v>1999337</v>
      </c>
      <c r="J570" s="10">
        <v>337</v>
      </c>
      <c r="K570" s="10">
        <v>1999</v>
      </c>
      <c r="L570" s="10">
        <f t="shared" si="59"/>
        <v>9.2871306984187288E-2</v>
      </c>
      <c r="M570" s="10">
        <f t="shared" si="60"/>
        <v>0</v>
      </c>
      <c r="N570" s="10">
        <f t="shared" si="61"/>
        <v>0</v>
      </c>
      <c r="O570" s="10">
        <f t="shared" si="62"/>
        <v>0</v>
      </c>
    </row>
    <row r="571" spans="1:15" x14ac:dyDescent="0.2">
      <c r="A571" s="10">
        <v>2002</v>
      </c>
      <c r="B571">
        <v>448</v>
      </c>
      <c r="C571" t="s">
        <v>906</v>
      </c>
      <c r="D571" s="10" t="str">
        <f t="shared" si="56"/>
        <v>2002448</v>
      </c>
      <c r="E571">
        <v>1531.7670000000001</v>
      </c>
      <c r="F571" s="10">
        <f t="shared" si="57"/>
        <v>0.23381802841348837</v>
      </c>
      <c r="I571" s="12" t="str">
        <f t="shared" si="58"/>
        <v>2000337</v>
      </c>
      <c r="J571" s="10">
        <v>337</v>
      </c>
      <c r="K571" s="10">
        <v>2000</v>
      </c>
      <c r="L571" s="10">
        <f t="shared" si="59"/>
        <v>9.23623853879324E-2</v>
      </c>
      <c r="M571" s="10">
        <f t="shared" si="60"/>
        <v>0</v>
      </c>
      <c r="N571" s="10">
        <f t="shared" si="61"/>
        <v>0</v>
      </c>
      <c r="O571" s="10">
        <f t="shared" si="62"/>
        <v>0</v>
      </c>
    </row>
    <row r="572" spans="1:15" x14ac:dyDescent="0.2">
      <c r="A572" s="10">
        <v>2003</v>
      </c>
      <c r="B572">
        <v>448</v>
      </c>
      <c r="C572" t="s">
        <v>906</v>
      </c>
      <c r="D572" s="10" t="str">
        <f t="shared" si="56"/>
        <v>2003448</v>
      </c>
      <c r="E572">
        <v>1550.328</v>
      </c>
      <c r="F572" s="10">
        <f t="shared" si="57"/>
        <v>0.23665128988562006</v>
      </c>
      <c r="I572" s="12" t="str">
        <f t="shared" si="58"/>
        <v>2001337</v>
      </c>
      <c r="J572" s="10">
        <v>337</v>
      </c>
      <c r="K572" s="10">
        <v>2001</v>
      </c>
      <c r="L572" s="10">
        <f t="shared" si="59"/>
        <v>9.3542094345489782E-2</v>
      </c>
      <c r="M572" s="10">
        <f t="shared" si="60"/>
        <v>0</v>
      </c>
      <c r="N572" s="10">
        <f t="shared" si="61"/>
        <v>0</v>
      </c>
      <c r="O572" s="10">
        <f t="shared" si="62"/>
        <v>0</v>
      </c>
    </row>
    <row r="573" spans="1:15" x14ac:dyDescent="0.2">
      <c r="A573" s="10">
        <v>2004</v>
      </c>
      <c r="B573">
        <v>448</v>
      </c>
      <c r="C573" t="s">
        <v>906</v>
      </c>
      <c r="D573" s="10" t="str">
        <f t="shared" si="56"/>
        <v>2004448</v>
      </c>
      <c r="E573">
        <v>1555.539</v>
      </c>
      <c r="F573" s="10">
        <f t="shared" si="57"/>
        <v>0.23744672792943658</v>
      </c>
      <c r="I573" s="12" t="str">
        <f t="shared" si="58"/>
        <v>2002337</v>
      </c>
      <c r="J573" s="10">
        <v>337</v>
      </c>
      <c r="K573" s="10">
        <v>2002</v>
      </c>
      <c r="L573" s="10">
        <f t="shared" si="59"/>
        <v>9.4947536133443602E-2</v>
      </c>
      <c r="M573" s="10">
        <f t="shared" si="60"/>
        <v>0</v>
      </c>
      <c r="N573" s="10">
        <f t="shared" si="61"/>
        <v>0</v>
      </c>
      <c r="O573" s="10">
        <f t="shared" si="62"/>
        <v>0</v>
      </c>
    </row>
    <row r="574" spans="1:15" x14ac:dyDescent="0.2">
      <c r="A574" s="10">
        <v>2005</v>
      </c>
      <c r="B574">
        <v>448</v>
      </c>
      <c r="C574" t="s">
        <v>906</v>
      </c>
      <c r="D574" s="10" t="str">
        <f t="shared" si="56"/>
        <v>2005448</v>
      </c>
      <c r="E574">
        <v>1545.83</v>
      </c>
      <c r="F574" s="10">
        <f t="shared" si="57"/>
        <v>0.23596468840393003</v>
      </c>
      <c r="I574" s="12" t="str">
        <f t="shared" si="58"/>
        <v>2003337</v>
      </c>
      <c r="J574" s="10">
        <v>337</v>
      </c>
      <c r="K574" s="10">
        <v>2003</v>
      </c>
      <c r="L574" s="10">
        <f t="shared" si="59"/>
        <v>9.5557295644061416E-2</v>
      </c>
      <c r="M574" s="10">
        <f t="shared" si="60"/>
        <v>0</v>
      </c>
      <c r="N574" s="10">
        <f t="shared" si="61"/>
        <v>0</v>
      </c>
      <c r="O574" s="10">
        <f t="shared" si="62"/>
        <v>0</v>
      </c>
    </row>
    <row r="575" spans="1:15" x14ac:dyDescent="0.2">
      <c r="A575" s="10">
        <v>2006</v>
      </c>
      <c r="B575">
        <v>448</v>
      </c>
      <c r="C575" t="s">
        <v>906</v>
      </c>
      <c r="D575" s="10" t="str">
        <f t="shared" si="56"/>
        <v>2006448</v>
      </c>
      <c r="E575">
        <v>1577.1759999999999</v>
      </c>
      <c r="F575" s="10">
        <f t="shared" si="57"/>
        <v>0.24074952834280403</v>
      </c>
      <c r="I575" s="12" t="str">
        <f t="shared" si="58"/>
        <v>2004337</v>
      </c>
      <c r="J575" s="10">
        <v>337</v>
      </c>
      <c r="K575" s="10">
        <v>2004</v>
      </c>
      <c r="L575" s="10">
        <f t="shared" si="59"/>
        <v>9.5999343049758656E-2</v>
      </c>
      <c r="M575" s="10">
        <f t="shared" si="60"/>
        <v>0</v>
      </c>
      <c r="N575" s="10">
        <f t="shared" si="61"/>
        <v>0</v>
      </c>
      <c r="O575" s="10">
        <f t="shared" si="62"/>
        <v>0</v>
      </c>
    </row>
    <row r="576" spans="1:15" x14ac:dyDescent="0.2">
      <c r="A576" s="10">
        <v>2007</v>
      </c>
      <c r="B576">
        <v>448</v>
      </c>
      <c r="C576" t="s">
        <v>906</v>
      </c>
      <c r="D576" s="10" t="str">
        <f t="shared" si="56"/>
        <v>2007448</v>
      </c>
      <c r="E576">
        <v>1553.039</v>
      </c>
      <c r="F576" s="10">
        <f t="shared" si="57"/>
        <v>0.23706511305522024</v>
      </c>
      <c r="I576" s="12" t="str">
        <f t="shared" si="58"/>
        <v>2005337</v>
      </c>
      <c r="J576" s="10">
        <v>337</v>
      </c>
      <c r="K576" s="10">
        <v>2005</v>
      </c>
      <c r="L576" s="10">
        <f t="shared" si="59"/>
        <v>9.6196195266474396E-2</v>
      </c>
      <c r="M576" s="10">
        <f t="shared" si="60"/>
        <v>0</v>
      </c>
      <c r="N576" s="10">
        <f t="shared" si="61"/>
        <v>0</v>
      </c>
      <c r="O576" s="10">
        <f t="shared" si="62"/>
        <v>0</v>
      </c>
    </row>
    <row r="577" spans="1:15" x14ac:dyDescent="0.2">
      <c r="A577" s="10">
        <v>2008</v>
      </c>
      <c r="B577">
        <v>448</v>
      </c>
      <c r="C577" t="s">
        <v>906</v>
      </c>
      <c r="D577" s="10" t="str">
        <f t="shared" si="56"/>
        <v>2008448</v>
      </c>
      <c r="E577">
        <v>1554.711</v>
      </c>
      <c r="F577" s="10">
        <f t="shared" si="57"/>
        <v>0.23732033708309613</v>
      </c>
      <c r="I577" s="12" t="str">
        <f t="shared" si="58"/>
        <v>2006337</v>
      </c>
      <c r="J577" s="10">
        <v>337</v>
      </c>
      <c r="K577" s="10">
        <v>2006</v>
      </c>
      <c r="L577" s="10">
        <f t="shared" si="59"/>
        <v>9.6511836561236214E-2</v>
      </c>
      <c r="M577" s="10">
        <f t="shared" si="60"/>
        <v>0</v>
      </c>
      <c r="N577" s="10">
        <f t="shared" si="61"/>
        <v>0</v>
      </c>
      <c r="O577" s="10">
        <f t="shared" si="62"/>
        <v>0</v>
      </c>
    </row>
    <row r="578" spans="1:15" x14ac:dyDescent="0.2">
      <c r="A578" s="10">
        <v>2009</v>
      </c>
      <c r="B578">
        <v>448</v>
      </c>
      <c r="C578" t="s">
        <v>906</v>
      </c>
      <c r="D578" s="10" t="str">
        <f t="shared" si="56"/>
        <v>2009448</v>
      </c>
      <c r="E578">
        <v>1578.25</v>
      </c>
      <c r="F578" s="10">
        <f t="shared" si="57"/>
        <v>0.24091347009276737</v>
      </c>
      <c r="I578" s="12" t="str">
        <f t="shared" si="58"/>
        <v>2007337</v>
      </c>
      <c r="J578" s="10">
        <v>337</v>
      </c>
      <c r="K578" s="10">
        <v>2007</v>
      </c>
      <c r="L578" s="10">
        <f t="shared" si="59"/>
        <v>9.8801831098433546E-2</v>
      </c>
      <c r="M578" s="10">
        <f t="shared" si="60"/>
        <v>0</v>
      </c>
      <c r="N578" s="10">
        <f t="shared" si="61"/>
        <v>0</v>
      </c>
      <c r="O578" s="10">
        <f t="shared" si="62"/>
        <v>0</v>
      </c>
    </row>
    <row r="579" spans="1:15" x14ac:dyDescent="0.2">
      <c r="A579" s="10">
        <v>2010</v>
      </c>
      <c r="B579">
        <v>448</v>
      </c>
      <c r="C579" t="s">
        <v>906</v>
      </c>
      <c r="D579" s="10" t="str">
        <f t="shared" si="56"/>
        <v>2010448</v>
      </c>
      <c r="E579">
        <v>1563.9449999999999</v>
      </c>
      <c r="F579" s="10">
        <f t="shared" si="57"/>
        <v>0.23872986978250155</v>
      </c>
      <c r="I579" s="12" t="str">
        <f t="shared" si="58"/>
        <v>2008337</v>
      </c>
      <c r="J579" s="10">
        <v>337</v>
      </c>
      <c r="K579" s="10">
        <v>2008</v>
      </c>
      <c r="L579" s="10">
        <f t="shared" si="59"/>
        <v>9.8864446466994965E-2</v>
      </c>
      <c r="M579" s="10">
        <f t="shared" si="60"/>
        <v>0</v>
      </c>
      <c r="N579" s="10">
        <f t="shared" si="61"/>
        <v>0</v>
      </c>
      <c r="O579" s="10">
        <f t="shared" si="62"/>
        <v>0</v>
      </c>
    </row>
    <row r="580" spans="1:15" x14ac:dyDescent="0.2">
      <c r="A580" s="10">
        <v>1997</v>
      </c>
      <c r="B580">
        <v>451</v>
      </c>
      <c r="C580" t="s">
        <v>907</v>
      </c>
      <c r="D580" s="10" t="str">
        <f t="shared" si="56"/>
        <v>1997451</v>
      </c>
      <c r="E580">
        <v>2426.8000000000002</v>
      </c>
      <c r="F580" s="10">
        <f t="shared" si="57"/>
        <v>0.37044119069927317</v>
      </c>
      <c r="I580" s="12" t="str">
        <f t="shared" si="58"/>
        <v>2009337</v>
      </c>
      <c r="J580" s="10">
        <v>337</v>
      </c>
      <c r="K580" s="10">
        <v>2009</v>
      </c>
      <c r="L580" s="10">
        <f t="shared" si="59"/>
        <v>9.976989644675055E-2</v>
      </c>
      <c r="M580" s="10">
        <f t="shared" si="60"/>
        <v>0</v>
      </c>
      <c r="N580" s="10">
        <f t="shared" si="61"/>
        <v>0</v>
      </c>
      <c r="O580" s="10">
        <f t="shared" si="62"/>
        <v>0</v>
      </c>
    </row>
    <row r="581" spans="1:15" x14ac:dyDescent="0.2">
      <c r="A581" s="10">
        <v>1998</v>
      </c>
      <c r="B581">
        <v>451</v>
      </c>
      <c r="C581" t="s">
        <v>907</v>
      </c>
      <c r="D581" s="10" t="str">
        <f t="shared" si="56"/>
        <v>1998451</v>
      </c>
      <c r="E581">
        <v>2401.337</v>
      </c>
      <c r="F581" s="10">
        <f t="shared" si="57"/>
        <v>0.366554366882405</v>
      </c>
      <c r="I581" s="12" t="str">
        <f t="shared" si="58"/>
        <v>2010337</v>
      </c>
      <c r="J581" s="10">
        <v>337</v>
      </c>
      <c r="K581" s="10">
        <v>2010</v>
      </c>
      <c r="L581" s="10">
        <f t="shared" si="59"/>
        <v>9.997650273965128E-2</v>
      </c>
      <c r="M581" s="10">
        <f t="shared" si="60"/>
        <v>0</v>
      </c>
      <c r="N581" s="10">
        <f t="shared" si="61"/>
        <v>0</v>
      </c>
      <c r="O581" s="10">
        <f t="shared" si="62"/>
        <v>0</v>
      </c>
    </row>
    <row r="582" spans="1:15" x14ac:dyDescent="0.2">
      <c r="A582" s="10">
        <v>1999</v>
      </c>
      <c r="B582">
        <v>451</v>
      </c>
      <c r="C582" t="s">
        <v>907</v>
      </c>
      <c r="D582" s="10" t="str">
        <f t="shared" si="56"/>
        <v>1999451</v>
      </c>
      <c r="E582">
        <v>2446.192</v>
      </c>
      <c r="F582" s="10">
        <f t="shared" si="57"/>
        <v>0.37340130095559437</v>
      </c>
      <c r="I582" s="12" t="str">
        <f t="shared" si="58"/>
        <v>1987339</v>
      </c>
      <c r="J582" s="10">
        <v>339</v>
      </c>
      <c r="K582" s="10">
        <v>1987</v>
      </c>
      <c r="L582" s="10" t="str">
        <f t="shared" si="59"/>
        <v/>
      </c>
      <c r="M582" s="10" t="str">
        <f t="shared" si="60"/>
        <v/>
      </c>
      <c r="N582" s="10" t="str">
        <f t="shared" si="61"/>
        <v/>
      </c>
      <c r="O582" s="10" t="str">
        <f t="shared" si="62"/>
        <v/>
      </c>
    </row>
    <row r="583" spans="1:15" x14ac:dyDescent="0.2">
      <c r="A583" s="10">
        <v>2000</v>
      </c>
      <c r="B583">
        <v>451</v>
      </c>
      <c r="C583" t="s">
        <v>907</v>
      </c>
      <c r="D583" s="10" t="str">
        <f t="shared" ref="D583:D646" si="63">A583&amp;B583</f>
        <v>2000451</v>
      </c>
      <c r="E583">
        <v>2410.0419999999999</v>
      </c>
      <c r="F583" s="10">
        <f t="shared" ref="F583:F646" si="64">E583/E$3</f>
        <v>0.36788314987442627</v>
      </c>
      <c r="I583" s="12" t="str">
        <f t="shared" ref="I583:I646" si="65">K583&amp;J583</f>
        <v>1988339</v>
      </c>
      <c r="J583" s="10">
        <v>339</v>
      </c>
      <c r="K583" s="10">
        <v>1988</v>
      </c>
      <c r="L583" s="10" t="str">
        <f t="shared" ref="L583:L646" si="66">IFERROR(VLOOKUP(K583&amp;J583,D$6:F$1349,3,FALSE),"")</f>
        <v/>
      </c>
      <c r="M583" s="10" t="str">
        <f t="shared" ref="M583:M646" si="67">IF(L583="","",IF(L583&gt;VLOOKUP(K583,Q$6:R$19,2,FALSE),1,0))</f>
        <v/>
      </c>
      <c r="N583" s="10" t="str">
        <f t="shared" ref="N583:N646" si="68">IF(L583="","",IF(L583&lt;VLOOKUP(K583,Q$6:S$19,3,FALSE),1,0))</f>
        <v/>
      </c>
      <c r="O583" s="10" t="str">
        <f t="shared" ref="O583:O646" si="69">IF(L583="","",IF(L583&gt;VLOOKUP(K583,Q$6:T$19,4,FALSE),1,0))</f>
        <v/>
      </c>
    </row>
    <row r="584" spans="1:15" x14ac:dyDescent="0.2">
      <c r="A584" s="10">
        <v>2001</v>
      </c>
      <c r="B584">
        <v>451</v>
      </c>
      <c r="C584" t="s">
        <v>907</v>
      </c>
      <c r="D584" s="10" t="str">
        <f t="shared" si="63"/>
        <v>2001451</v>
      </c>
      <c r="E584">
        <v>2431.4180000000001</v>
      </c>
      <c r="F584" s="10">
        <f t="shared" si="64"/>
        <v>0.37114610969492556</v>
      </c>
      <c r="I584" s="12" t="str">
        <f t="shared" si="65"/>
        <v>1989339</v>
      </c>
      <c r="J584" s="10">
        <v>339</v>
      </c>
      <c r="K584" s="10">
        <v>1989</v>
      </c>
      <c r="L584" s="10" t="str">
        <f t="shared" si="66"/>
        <v/>
      </c>
      <c r="M584" s="10" t="str">
        <f t="shared" si="67"/>
        <v/>
      </c>
      <c r="N584" s="10" t="str">
        <f t="shared" si="68"/>
        <v/>
      </c>
      <c r="O584" s="10" t="str">
        <f t="shared" si="69"/>
        <v/>
      </c>
    </row>
    <row r="585" spans="1:15" x14ac:dyDescent="0.2">
      <c r="A585" s="10">
        <v>2002</v>
      </c>
      <c r="B585">
        <v>451</v>
      </c>
      <c r="C585" t="s">
        <v>907</v>
      </c>
      <c r="D585" s="10" t="str">
        <f t="shared" si="63"/>
        <v>2002451</v>
      </c>
      <c r="E585">
        <v>2508.8040000000001</v>
      </c>
      <c r="F585" s="10">
        <f t="shared" si="64"/>
        <v>0.38295876915736743</v>
      </c>
      <c r="I585" s="12" t="str">
        <f t="shared" si="65"/>
        <v>1990339</v>
      </c>
      <c r="J585" s="10">
        <v>339</v>
      </c>
      <c r="K585" s="10">
        <v>1990</v>
      </c>
      <c r="L585" s="10" t="str">
        <f t="shared" si="66"/>
        <v/>
      </c>
      <c r="M585" s="10" t="str">
        <f t="shared" si="67"/>
        <v/>
      </c>
      <c r="N585" s="10" t="str">
        <f t="shared" si="68"/>
        <v/>
      </c>
      <c r="O585" s="10" t="str">
        <f t="shared" si="69"/>
        <v/>
      </c>
    </row>
    <row r="586" spans="1:15" x14ac:dyDescent="0.2">
      <c r="A586" s="10">
        <v>2003</v>
      </c>
      <c r="B586">
        <v>451</v>
      </c>
      <c r="C586" t="s">
        <v>907</v>
      </c>
      <c r="D586" s="10" t="str">
        <f t="shared" si="63"/>
        <v>2003451</v>
      </c>
      <c r="E586">
        <v>2579.0630000000001</v>
      </c>
      <c r="F586" s="10">
        <f t="shared" si="64"/>
        <v>0.39368352093639342</v>
      </c>
      <c r="I586" s="12" t="str">
        <f t="shared" si="65"/>
        <v>1991339</v>
      </c>
      <c r="J586" s="10">
        <v>339</v>
      </c>
      <c r="K586" s="10">
        <v>1991</v>
      </c>
      <c r="L586" s="10" t="str">
        <f t="shared" si="66"/>
        <v/>
      </c>
      <c r="M586" s="10" t="str">
        <f t="shared" si="67"/>
        <v/>
      </c>
      <c r="N586" s="10" t="str">
        <f t="shared" si="68"/>
        <v/>
      </c>
      <c r="O586" s="10" t="str">
        <f t="shared" si="69"/>
        <v/>
      </c>
    </row>
    <row r="587" spans="1:15" x14ac:dyDescent="0.2">
      <c r="A587" s="10">
        <v>2004</v>
      </c>
      <c r="B587">
        <v>451</v>
      </c>
      <c r="C587" t="s">
        <v>907</v>
      </c>
      <c r="D587" s="10" t="str">
        <f t="shared" si="63"/>
        <v>2004451</v>
      </c>
      <c r="E587">
        <v>2594.652</v>
      </c>
      <c r="F587" s="10">
        <f t="shared" si="64"/>
        <v>0.39606311864605676</v>
      </c>
      <c r="I587" s="12" t="str">
        <f t="shared" si="65"/>
        <v>1992339</v>
      </c>
      <c r="J587" s="10">
        <v>339</v>
      </c>
      <c r="K587" s="10">
        <v>1992</v>
      </c>
      <c r="L587" s="10" t="str">
        <f t="shared" si="66"/>
        <v/>
      </c>
      <c r="M587" s="10" t="str">
        <f t="shared" si="67"/>
        <v/>
      </c>
      <c r="N587" s="10" t="str">
        <f t="shared" si="68"/>
        <v/>
      </c>
      <c r="O587" s="10" t="str">
        <f t="shared" si="69"/>
        <v/>
      </c>
    </row>
    <row r="588" spans="1:15" x14ac:dyDescent="0.2">
      <c r="A588" s="10">
        <v>2005</v>
      </c>
      <c r="B588">
        <v>451</v>
      </c>
      <c r="C588" t="s">
        <v>907</v>
      </c>
      <c r="D588" s="10" t="str">
        <f t="shared" si="63"/>
        <v>2005451</v>
      </c>
      <c r="E588">
        <v>2604.0740000000001</v>
      </c>
      <c r="F588" s="10">
        <f t="shared" si="64"/>
        <v>0.39750134878400323</v>
      </c>
      <c r="I588" s="12" t="str">
        <f t="shared" si="65"/>
        <v>1993339</v>
      </c>
      <c r="J588" s="10">
        <v>339</v>
      </c>
      <c r="K588" s="10">
        <v>1993</v>
      </c>
      <c r="L588" s="10" t="str">
        <f t="shared" si="66"/>
        <v/>
      </c>
      <c r="M588" s="10" t="str">
        <f t="shared" si="67"/>
        <v/>
      </c>
      <c r="N588" s="10" t="str">
        <f t="shared" si="68"/>
        <v/>
      </c>
      <c r="O588" s="10" t="str">
        <f t="shared" si="69"/>
        <v/>
      </c>
    </row>
    <row r="589" spans="1:15" x14ac:dyDescent="0.2">
      <c r="A589" s="10">
        <v>2006</v>
      </c>
      <c r="B589">
        <v>451</v>
      </c>
      <c r="C589" t="s">
        <v>907</v>
      </c>
      <c r="D589" s="10" t="str">
        <f t="shared" si="63"/>
        <v>2006451</v>
      </c>
      <c r="E589">
        <v>2635.8359999999998</v>
      </c>
      <c r="F589" s="10">
        <f t="shared" si="64"/>
        <v>0.4023496894379468</v>
      </c>
      <c r="I589" s="12" t="str">
        <f t="shared" si="65"/>
        <v>1994339</v>
      </c>
      <c r="J589" s="10">
        <v>339</v>
      </c>
      <c r="K589" s="10">
        <v>1994</v>
      </c>
      <c r="L589" s="10" t="str">
        <f t="shared" si="66"/>
        <v/>
      </c>
      <c r="M589" s="10" t="str">
        <f t="shared" si="67"/>
        <v/>
      </c>
      <c r="N589" s="10" t="str">
        <f t="shared" si="68"/>
        <v/>
      </c>
      <c r="O589" s="10" t="str">
        <f t="shared" si="69"/>
        <v/>
      </c>
    </row>
    <row r="590" spans="1:15" x14ac:dyDescent="0.2">
      <c r="A590" s="10">
        <v>2007</v>
      </c>
      <c r="B590">
        <v>451</v>
      </c>
      <c r="C590" t="s">
        <v>907</v>
      </c>
      <c r="D590" s="10" t="str">
        <f t="shared" si="63"/>
        <v>2007451</v>
      </c>
      <c r="E590">
        <v>2680.8919999999998</v>
      </c>
      <c r="F590" s="10">
        <f t="shared" si="64"/>
        <v>0.40922730534702312</v>
      </c>
      <c r="I590" s="12" t="str">
        <f t="shared" si="65"/>
        <v>1995339</v>
      </c>
      <c r="J590" s="10">
        <v>339</v>
      </c>
      <c r="K590" s="10">
        <v>1995</v>
      </c>
      <c r="L590" s="10" t="str">
        <f t="shared" si="66"/>
        <v/>
      </c>
      <c r="M590" s="10" t="str">
        <f t="shared" si="67"/>
        <v/>
      </c>
      <c r="N590" s="10" t="str">
        <f t="shared" si="68"/>
        <v/>
      </c>
      <c r="O590" s="10" t="str">
        <f t="shared" si="69"/>
        <v/>
      </c>
    </row>
    <row r="591" spans="1:15" x14ac:dyDescent="0.2">
      <c r="A591" s="10">
        <v>2008</v>
      </c>
      <c r="B591">
        <v>451</v>
      </c>
      <c r="C591" t="s">
        <v>907</v>
      </c>
      <c r="D591" s="10" t="str">
        <f t="shared" si="63"/>
        <v>2008451</v>
      </c>
      <c r="E591">
        <v>2719.183</v>
      </c>
      <c r="F591" s="10">
        <f t="shared" si="64"/>
        <v>0.41507227140647013</v>
      </c>
      <c r="I591" s="12" t="str">
        <f t="shared" si="65"/>
        <v>1996339</v>
      </c>
      <c r="J591" s="10">
        <v>339</v>
      </c>
      <c r="K591" s="10">
        <v>1996</v>
      </c>
      <c r="L591" s="10" t="str">
        <f t="shared" si="66"/>
        <v/>
      </c>
      <c r="M591" s="10" t="str">
        <f t="shared" si="67"/>
        <v/>
      </c>
      <c r="N591" s="10" t="str">
        <f t="shared" si="68"/>
        <v/>
      </c>
      <c r="O591" s="10" t="str">
        <f t="shared" si="69"/>
        <v/>
      </c>
    </row>
    <row r="592" spans="1:15" x14ac:dyDescent="0.2">
      <c r="A592" s="10">
        <v>2009</v>
      </c>
      <c r="B592">
        <v>451</v>
      </c>
      <c r="C592" t="s">
        <v>907</v>
      </c>
      <c r="D592" s="10" t="str">
        <f t="shared" si="63"/>
        <v>2009451</v>
      </c>
      <c r="E592">
        <v>2685.1489999999999</v>
      </c>
      <c r="F592" s="10">
        <f t="shared" si="64"/>
        <v>0.40987711915483871</v>
      </c>
      <c r="I592" s="12" t="str">
        <f t="shared" si="65"/>
        <v>1997339</v>
      </c>
      <c r="J592" s="10">
        <v>339</v>
      </c>
      <c r="K592" s="10">
        <v>1997</v>
      </c>
      <c r="L592" s="10">
        <f t="shared" si="66"/>
        <v>5.1641590180070388E-4</v>
      </c>
      <c r="M592" s="10">
        <f t="shared" si="67"/>
        <v>0</v>
      </c>
      <c r="N592" s="10">
        <f t="shared" si="68"/>
        <v>1</v>
      </c>
      <c r="O592" s="10">
        <f t="shared" si="69"/>
        <v>0</v>
      </c>
    </row>
    <row r="593" spans="1:15" x14ac:dyDescent="0.2">
      <c r="A593" s="10">
        <v>2010</v>
      </c>
      <c r="B593">
        <v>451</v>
      </c>
      <c r="C593" t="s">
        <v>907</v>
      </c>
      <c r="D593" s="10" t="str">
        <f t="shared" si="63"/>
        <v>2010451</v>
      </c>
      <c r="E593">
        <v>2682.337</v>
      </c>
      <c r="F593" s="10">
        <f t="shared" si="64"/>
        <v>0.4094478787443202</v>
      </c>
      <c r="I593" s="12" t="str">
        <f t="shared" si="65"/>
        <v>1998339</v>
      </c>
      <c r="J593" s="10">
        <v>339</v>
      </c>
      <c r="K593" s="10">
        <v>1998</v>
      </c>
      <c r="L593" s="10">
        <f t="shared" si="66"/>
        <v>5.0979793665204432E-4</v>
      </c>
      <c r="M593" s="10">
        <f t="shared" si="67"/>
        <v>0</v>
      </c>
      <c r="N593" s="10">
        <f t="shared" si="68"/>
        <v>1</v>
      </c>
      <c r="O593" s="10">
        <f t="shared" si="69"/>
        <v>0</v>
      </c>
    </row>
    <row r="594" spans="1:15" x14ac:dyDescent="0.2">
      <c r="A594" s="10">
        <v>1997</v>
      </c>
      <c r="B594">
        <v>452</v>
      </c>
      <c r="C594" t="s">
        <v>908</v>
      </c>
      <c r="D594" s="10" t="str">
        <f t="shared" si="63"/>
        <v>1997452</v>
      </c>
      <c r="E594">
        <v>6.552003</v>
      </c>
      <c r="F594" s="10">
        <f t="shared" si="64"/>
        <v>1.0001367202839995E-3</v>
      </c>
      <c r="I594" s="12" t="str">
        <f t="shared" si="65"/>
        <v>1999339</v>
      </c>
      <c r="J594" s="10">
        <v>339</v>
      </c>
      <c r="K594" s="10">
        <v>1999</v>
      </c>
      <c r="L594" s="10">
        <f t="shared" si="66"/>
        <v>5.9594871567397766E-4</v>
      </c>
      <c r="M594" s="10">
        <f t="shared" si="67"/>
        <v>0</v>
      </c>
      <c r="N594" s="10">
        <f t="shared" si="68"/>
        <v>1</v>
      </c>
      <c r="O594" s="10">
        <f t="shared" si="69"/>
        <v>0</v>
      </c>
    </row>
    <row r="595" spans="1:15" x14ac:dyDescent="0.2">
      <c r="A595" s="10">
        <v>1998</v>
      </c>
      <c r="B595">
        <v>452</v>
      </c>
      <c r="C595" t="s">
        <v>908</v>
      </c>
      <c r="D595" s="10" t="str">
        <f t="shared" si="63"/>
        <v>1998452</v>
      </c>
      <c r="E595">
        <v>7.2243570000000004</v>
      </c>
      <c r="F595" s="10">
        <f t="shared" si="64"/>
        <v>1.1027688351395372E-3</v>
      </c>
      <c r="I595" s="12" t="str">
        <f t="shared" si="65"/>
        <v>2000339</v>
      </c>
      <c r="J595" s="10">
        <v>339</v>
      </c>
      <c r="K595" s="10">
        <v>2000</v>
      </c>
      <c r="L595" s="10">
        <f t="shared" si="66"/>
        <v>5.0035083147189469E-4</v>
      </c>
      <c r="M595" s="10">
        <f t="shared" si="67"/>
        <v>0</v>
      </c>
      <c r="N595" s="10">
        <f t="shared" si="68"/>
        <v>1</v>
      </c>
      <c r="O595" s="10">
        <f t="shared" si="69"/>
        <v>0</v>
      </c>
    </row>
    <row r="596" spans="1:15" x14ac:dyDescent="0.2">
      <c r="A596" s="10">
        <v>1999</v>
      </c>
      <c r="B596">
        <v>452</v>
      </c>
      <c r="C596" t="s">
        <v>908</v>
      </c>
      <c r="D596" s="10" t="str">
        <f t="shared" si="63"/>
        <v>1999452</v>
      </c>
      <c r="E596">
        <v>7.1943020000000004</v>
      </c>
      <c r="F596" s="10">
        <f t="shared" si="64"/>
        <v>1.0981810611217085E-3</v>
      </c>
      <c r="I596" s="12" t="str">
        <f t="shared" si="65"/>
        <v>2001339</v>
      </c>
      <c r="J596" s="10">
        <v>339</v>
      </c>
      <c r="K596" s="10">
        <v>2001</v>
      </c>
      <c r="L596" s="10">
        <f t="shared" si="66"/>
        <v>6.7500100009763842E-4</v>
      </c>
      <c r="M596" s="10">
        <f t="shared" si="67"/>
        <v>0</v>
      </c>
      <c r="N596" s="10">
        <f t="shared" si="68"/>
        <v>1</v>
      </c>
      <c r="O596" s="10">
        <f t="shared" si="69"/>
        <v>0</v>
      </c>
    </row>
    <row r="597" spans="1:15" x14ac:dyDescent="0.2">
      <c r="A597" s="10">
        <v>2000</v>
      </c>
      <c r="B597">
        <v>452</v>
      </c>
      <c r="C597" t="s">
        <v>908</v>
      </c>
      <c r="D597" s="10" t="str">
        <f t="shared" si="63"/>
        <v>2000452</v>
      </c>
      <c r="E597">
        <v>5.9402509999999999</v>
      </c>
      <c r="F597" s="10">
        <f t="shared" si="64"/>
        <v>9.0675525527136478E-4</v>
      </c>
      <c r="I597" s="12" t="str">
        <f t="shared" si="65"/>
        <v>2002339</v>
      </c>
      <c r="J597" s="10">
        <v>339</v>
      </c>
      <c r="K597" s="10">
        <v>2002</v>
      </c>
      <c r="L597" s="10">
        <f t="shared" si="66"/>
        <v>6.7366244776483715E-4</v>
      </c>
      <c r="M597" s="10">
        <f t="shared" si="67"/>
        <v>0</v>
      </c>
      <c r="N597" s="10">
        <f t="shared" si="68"/>
        <v>1</v>
      </c>
      <c r="O597" s="10">
        <f t="shared" si="69"/>
        <v>0</v>
      </c>
    </row>
    <row r="598" spans="1:15" x14ac:dyDescent="0.2">
      <c r="A598" s="10">
        <v>2001</v>
      </c>
      <c r="B598">
        <v>452</v>
      </c>
      <c r="C598" t="s">
        <v>908</v>
      </c>
      <c r="D598" s="10" t="str">
        <f t="shared" si="63"/>
        <v>2001452</v>
      </c>
      <c r="E598">
        <v>7.0808730000000004</v>
      </c>
      <c r="F598" s="10">
        <f t="shared" si="64"/>
        <v>1.0808665836947152E-3</v>
      </c>
      <c r="I598" s="12" t="str">
        <f t="shared" si="65"/>
        <v>2003339</v>
      </c>
      <c r="J598" s="10">
        <v>339</v>
      </c>
      <c r="K598" s="10">
        <v>2003</v>
      </c>
      <c r="L598" s="10">
        <f t="shared" si="66"/>
        <v>6.8452595471212821E-4</v>
      </c>
      <c r="M598" s="10">
        <f t="shared" si="67"/>
        <v>0</v>
      </c>
      <c r="N598" s="10">
        <f t="shared" si="68"/>
        <v>1</v>
      </c>
      <c r="O598" s="10">
        <f t="shared" si="69"/>
        <v>0</v>
      </c>
    </row>
    <row r="599" spans="1:15" x14ac:dyDescent="0.2">
      <c r="A599" s="10">
        <v>2002</v>
      </c>
      <c r="B599">
        <v>452</v>
      </c>
      <c r="C599" t="s">
        <v>908</v>
      </c>
      <c r="D599" s="10" t="str">
        <f t="shared" si="63"/>
        <v>2002452</v>
      </c>
      <c r="E599">
        <v>7.0655650000000003</v>
      </c>
      <c r="F599" s="10">
        <f t="shared" si="64"/>
        <v>1.0785298794969136E-3</v>
      </c>
      <c r="I599" s="12" t="str">
        <f t="shared" si="65"/>
        <v>2004339</v>
      </c>
      <c r="J599" s="10">
        <v>339</v>
      </c>
      <c r="K599" s="10">
        <v>2004</v>
      </c>
      <c r="L599" s="10">
        <f t="shared" si="66"/>
        <v>6.8215475252969755E-4</v>
      </c>
      <c r="M599" s="10">
        <f t="shared" si="67"/>
        <v>0</v>
      </c>
      <c r="N599" s="10">
        <f t="shared" si="68"/>
        <v>1</v>
      </c>
      <c r="O599" s="10">
        <f t="shared" si="69"/>
        <v>0</v>
      </c>
    </row>
    <row r="600" spans="1:15" x14ac:dyDescent="0.2">
      <c r="A600" s="10">
        <v>2003</v>
      </c>
      <c r="B600">
        <v>452</v>
      </c>
      <c r="C600" t="s">
        <v>908</v>
      </c>
      <c r="D600" s="10" t="str">
        <f t="shared" si="63"/>
        <v>2003452</v>
      </c>
      <c r="E600">
        <v>7.1588589999999996</v>
      </c>
      <c r="F600" s="10">
        <f t="shared" si="64"/>
        <v>1.0927708307269688E-3</v>
      </c>
      <c r="I600" s="12" t="str">
        <f t="shared" si="65"/>
        <v>2005339</v>
      </c>
      <c r="J600" s="10">
        <v>339</v>
      </c>
      <c r="K600" s="10">
        <v>2005</v>
      </c>
      <c r="L600" s="10">
        <f t="shared" si="66"/>
        <v>6.8316435284092422E-4</v>
      </c>
      <c r="M600" s="10">
        <f t="shared" si="67"/>
        <v>0</v>
      </c>
      <c r="N600" s="10">
        <f t="shared" si="68"/>
        <v>1</v>
      </c>
      <c r="O600" s="10">
        <f t="shared" si="69"/>
        <v>0</v>
      </c>
    </row>
    <row r="601" spans="1:15" x14ac:dyDescent="0.2">
      <c r="A601" s="10">
        <v>2004</v>
      </c>
      <c r="B601">
        <v>452</v>
      </c>
      <c r="C601" t="s">
        <v>908</v>
      </c>
      <c r="D601" s="10" t="str">
        <f t="shared" si="63"/>
        <v>2004452</v>
      </c>
      <c r="E601">
        <v>7.1139530000000004</v>
      </c>
      <c r="F601" s="10">
        <f t="shared" si="64"/>
        <v>1.0859161117103455E-3</v>
      </c>
      <c r="I601" s="12" t="str">
        <f t="shared" si="65"/>
        <v>2006339</v>
      </c>
      <c r="J601" s="10">
        <v>339</v>
      </c>
      <c r="K601" s="10">
        <v>2006</v>
      </c>
      <c r="L601" s="10">
        <f t="shared" si="66"/>
        <v>6.7863626338942305E-4</v>
      </c>
      <c r="M601" s="10">
        <f t="shared" si="67"/>
        <v>0</v>
      </c>
      <c r="N601" s="10">
        <f t="shared" si="68"/>
        <v>1</v>
      </c>
      <c r="O601" s="10">
        <f t="shared" si="69"/>
        <v>0</v>
      </c>
    </row>
    <row r="602" spans="1:15" x14ac:dyDescent="0.2">
      <c r="A602" s="10">
        <v>2005</v>
      </c>
      <c r="B602">
        <v>452</v>
      </c>
      <c r="C602" t="s">
        <v>908</v>
      </c>
      <c r="D602" s="10" t="str">
        <f t="shared" si="63"/>
        <v>2005452</v>
      </c>
      <c r="E602">
        <v>7.1476249999999997</v>
      </c>
      <c r="F602" s="10">
        <f t="shared" si="64"/>
        <v>1.0910560061281904E-3</v>
      </c>
      <c r="I602" s="12" t="str">
        <f t="shared" si="65"/>
        <v>2007339</v>
      </c>
      <c r="J602" s="10">
        <v>339</v>
      </c>
      <c r="K602" s="10">
        <v>2007</v>
      </c>
      <c r="L602" s="10">
        <f t="shared" si="66"/>
        <v>6.0542192331152389E-4</v>
      </c>
      <c r="M602" s="10">
        <f t="shared" si="67"/>
        <v>0</v>
      </c>
      <c r="N602" s="10">
        <f t="shared" si="68"/>
        <v>1</v>
      </c>
      <c r="O602" s="10">
        <f t="shared" si="69"/>
        <v>0</v>
      </c>
    </row>
    <row r="603" spans="1:15" x14ac:dyDescent="0.2">
      <c r="A603" s="10">
        <v>2006</v>
      </c>
      <c r="B603">
        <v>452</v>
      </c>
      <c r="C603" t="s">
        <v>908</v>
      </c>
      <c r="D603" s="10" t="str">
        <f t="shared" si="63"/>
        <v>2006452</v>
      </c>
      <c r="E603">
        <v>7.1251049999999996</v>
      </c>
      <c r="F603" s="10">
        <f t="shared" si="64"/>
        <v>1.0876184193412495E-3</v>
      </c>
      <c r="I603" s="12" t="str">
        <f t="shared" si="65"/>
        <v>2008339</v>
      </c>
      <c r="J603" s="10">
        <v>339</v>
      </c>
      <c r="K603" s="10">
        <v>2008</v>
      </c>
      <c r="L603" s="10">
        <f t="shared" si="66"/>
        <v>6.0582429803489747E-4</v>
      </c>
      <c r="M603" s="10">
        <f t="shared" si="67"/>
        <v>0</v>
      </c>
      <c r="N603" s="10">
        <f t="shared" si="68"/>
        <v>1</v>
      </c>
      <c r="O603" s="10">
        <f t="shared" si="69"/>
        <v>0</v>
      </c>
    </row>
    <row r="604" spans="1:15" x14ac:dyDescent="0.2">
      <c r="A604" s="10">
        <v>2007</v>
      </c>
      <c r="B604">
        <v>452</v>
      </c>
      <c r="C604" t="s">
        <v>908</v>
      </c>
      <c r="D604" s="10" t="str">
        <f t="shared" si="63"/>
        <v>2007452</v>
      </c>
      <c r="E604">
        <v>7.6179540000000001</v>
      </c>
      <c r="F604" s="10">
        <f t="shared" si="64"/>
        <v>1.1628498229983067E-3</v>
      </c>
      <c r="I604" s="12" t="str">
        <f t="shared" si="65"/>
        <v>2009339</v>
      </c>
      <c r="J604" s="10">
        <v>339</v>
      </c>
      <c r="K604" s="10">
        <v>2009</v>
      </c>
      <c r="L604" s="10">
        <f t="shared" si="66"/>
        <v>7.0134830159733225E-4</v>
      </c>
      <c r="M604" s="10">
        <f t="shared" si="67"/>
        <v>0</v>
      </c>
      <c r="N604" s="10">
        <f t="shared" si="68"/>
        <v>1</v>
      </c>
      <c r="O604" s="10">
        <f t="shared" si="69"/>
        <v>0</v>
      </c>
    </row>
    <row r="605" spans="1:15" x14ac:dyDescent="0.2">
      <c r="A605" s="10">
        <v>2008</v>
      </c>
      <c r="B605">
        <v>452</v>
      </c>
      <c r="C605" t="s">
        <v>908</v>
      </c>
      <c r="D605" s="10" t="str">
        <f t="shared" si="63"/>
        <v>2008452</v>
      </c>
      <c r="E605">
        <v>7.620018</v>
      </c>
      <c r="F605" s="10">
        <f t="shared" si="64"/>
        <v>1.1631648842384597E-3</v>
      </c>
      <c r="I605" s="12" t="str">
        <f t="shared" si="65"/>
        <v>2010339</v>
      </c>
      <c r="J605" s="10">
        <v>339</v>
      </c>
      <c r="K605" s="10">
        <v>2010</v>
      </c>
      <c r="L605" s="10">
        <f t="shared" si="66"/>
        <v>6.9869409382418283E-4</v>
      </c>
      <c r="M605" s="10">
        <f t="shared" si="67"/>
        <v>0</v>
      </c>
      <c r="N605" s="10">
        <f t="shared" si="68"/>
        <v>1</v>
      </c>
      <c r="O605" s="10">
        <f t="shared" si="69"/>
        <v>0</v>
      </c>
    </row>
    <row r="606" spans="1:15" x14ac:dyDescent="0.2">
      <c r="A606" s="10">
        <v>2009</v>
      </c>
      <c r="B606">
        <v>452</v>
      </c>
      <c r="C606" t="s">
        <v>908</v>
      </c>
      <c r="D606" s="10" t="str">
        <f t="shared" si="63"/>
        <v>2009452</v>
      </c>
      <c r="E606">
        <v>7.616581</v>
      </c>
      <c r="F606" s="10">
        <f t="shared" si="64"/>
        <v>1.1626402401093872E-3</v>
      </c>
      <c r="I606" s="12" t="str">
        <f t="shared" si="65"/>
        <v>1987423</v>
      </c>
      <c r="J606" s="10">
        <v>423</v>
      </c>
      <c r="K606" s="10">
        <v>1987</v>
      </c>
      <c r="L606" s="10" t="str">
        <f t="shared" si="66"/>
        <v/>
      </c>
      <c r="M606" s="10" t="str">
        <f t="shared" si="67"/>
        <v/>
      </c>
      <c r="N606" s="10" t="str">
        <f t="shared" si="68"/>
        <v/>
      </c>
      <c r="O606" s="10" t="str">
        <f t="shared" si="69"/>
        <v/>
      </c>
    </row>
    <row r="607" spans="1:15" x14ac:dyDescent="0.2">
      <c r="A607" s="10">
        <v>2010</v>
      </c>
      <c r="B607">
        <v>452</v>
      </c>
      <c r="C607" t="s">
        <v>908</v>
      </c>
      <c r="D607" s="10" t="str">
        <f t="shared" si="63"/>
        <v>2010452</v>
      </c>
      <c r="E607">
        <v>7.6059950000000001</v>
      </c>
      <c r="F607" s="10">
        <f t="shared" si="64"/>
        <v>1.1610243300860055E-3</v>
      </c>
      <c r="I607" s="12" t="str">
        <f t="shared" si="65"/>
        <v>1988423</v>
      </c>
      <c r="J607" s="10">
        <v>423</v>
      </c>
      <c r="K607" s="10">
        <v>1988</v>
      </c>
      <c r="L607" s="10" t="str">
        <f t="shared" si="66"/>
        <v/>
      </c>
      <c r="M607" s="10" t="str">
        <f t="shared" si="67"/>
        <v/>
      </c>
      <c r="N607" s="10" t="str">
        <f t="shared" si="68"/>
        <v/>
      </c>
      <c r="O607" s="10" t="str">
        <f t="shared" si="69"/>
        <v/>
      </c>
    </row>
    <row r="608" spans="1:15" x14ac:dyDescent="0.2">
      <c r="A608" s="10">
        <v>1997</v>
      </c>
      <c r="B608">
        <v>453</v>
      </c>
      <c r="C608" t="s">
        <v>909</v>
      </c>
      <c r="D608" s="10" t="str">
        <f t="shared" si="63"/>
        <v>1997453</v>
      </c>
      <c r="E608">
        <v>302.82100000000003</v>
      </c>
      <c r="F608" s="10">
        <f t="shared" si="64"/>
        <v>4.6224399130024976E-2</v>
      </c>
      <c r="I608" s="12" t="str">
        <f t="shared" si="65"/>
        <v>1989423</v>
      </c>
      <c r="J608" s="10">
        <v>423</v>
      </c>
      <c r="K608" s="10">
        <v>1989</v>
      </c>
      <c r="L608" s="10" t="str">
        <f t="shared" si="66"/>
        <v/>
      </c>
      <c r="M608" s="10" t="str">
        <f t="shared" si="67"/>
        <v/>
      </c>
      <c r="N608" s="10" t="str">
        <f t="shared" si="68"/>
        <v/>
      </c>
      <c r="O608" s="10" t="str">
        <f t="shared" si="69"/>
        <v/>
      </c>
    </row>
    <row r="609" spans="1:15" x14ac:dyDescent="0.2">
      <c r="A609" s="10">
        <v>1998</v>
      </c>
      <c r="B609">
        <v>453</v>
      </c>
      <c r="C609" t="s">
        <v>909</v>
      </c>
      <c r="D609" s="10" t="str">
        <f t="shared" si="63"/>
        <v>1998453</v>
      </c>
      <c r="E609">
        <v>298.27429999999998</v>
      </c>
      <c r="F609" s="10">
        <f t="shared" si="64"/>
        <v>4.553036379058522E-2</v>
      </c>
      <c r="I609" s="12" t="str">
        <f t="shared" si="65"/>
        <v>1990423</v>
      </c>
      <c r="J609" s="10">
        <v>423</v>
      </c>
      <c r="K609" s="10">
        <v>1990</v>
      </c>
      <c r="L609" s="10" t="str">
        <f t="shared" si="66"/>
        <v/>
      </c>
      <c r="M609" s="10" t="str">
        <f t="shared" si="67"/>
        <v/>
      </c>
      <c r="N609" s="10" t="str">
        <f t="shared" si="68"/>
        <v/>
      </c>
      <c r="O609" s="10" t="str">
        <f t="shared" si="69"/>
        <v/>
      </c>
    </row>
    <row r="610" spans="1:15" x14ac:dyDescent="0.2">
      <c r="A610" s="10">
        <v>1999</v>
      </c>
      <c r="B610">
        <v>453</v>
      </c>
      <c r="C610" t="s">
        <v>909</v>
      </c>
      <c r="D610" s="10" t="str">
        <f t="shared" si="63"/>
        <v>1999453</v>
      </c>
      <c r="E610">
        <v>309.47730000000001</v>
      </c>
      <c r="F610" s="10">
        <f t="shared" si="64"/>
        <v>4.7240456364923425E-2</v>
      </c>
      <c r="I610" s="12" t="str">
        <f t="shared" si="65"/>
        <v>1991423</v>
      </c>
      <c r="J610" s="10">
        <v>423</v>
      </c>
      <c r="K610" s="10">
        <v>1991</v>
      </c>
      <c r="L610" s="10" t="str">
        <f t="shared" si="66"/>
        <v/>
      </c>
      <c r="M610" s="10" t="str">
        <f t="shared" si="67"/>
        <v/>
      </c>
      <c r="N610" s="10" t="str">
        <f t="shared" si="68"/>
        <v/>
      </c>
      <c r="O610" s="10" t="str">
        <f t="shared" si="69"/>
        <v/>
      </c>
    </row>
    <row r="611" spans="1:15" x14ac:dyDescent="0.2">
      <c r="A611" s="10">
        <v>2000</v>
      </c>
      <c r="B611">
        <v>453</v>
      </c>
      <c r="C611" t="s">
        <v>909</v>
      </c>
      <c r="D611" s="10" t="str">
        <f t="shared" si="63"/>
        <v>2000453</v>
      </c>
      <c r="E611">
        <v>281.49770000000001</v>
      </c>
      <c r="F611" s="10">
        <f t="shared" si="64"/>
        <v>4.2969483751074164E-2</v>
      </c>
      <c r="I611" s="12" t="str">
        <f t="shared" si="65"/>
        <v>1992423</v>
      </c>
      <c r="J611" s="10">
        <v>423</v>
      </c>
      <c r="K611" s="10">
        <v>1992</v>
      </c>
      <c r="L611" s="10" t="str">
        <f t="shared" si="66"/>
        <v/>
      </c>
      <c r="M611" s="10" t="str">
        <f t="shared" si="67"/>
        <v/>
      </c>
      <c r="N611" s="10" t="str">
        <f t="shared" si="68"/>
        <v/>
      </c>
      <c r="O611" s="10" t="str">
        <f t="shared" si="69"/>
        <v/>
      </c>
    </row>
    <row r="612" spans="1:15" x14ac:dyDescent="0.2">
      <c r="A612" s="10">
        <v>2001</v>
      </c>
      <c r="B612">
        <v>453</v>
      </c>
      <c r="C612" t="s">
        <v>909</v>
      </c>
      <c r="D612" s="10" t="str">
        <f t="shared" si="63"/>
        <v>2001453</v>
      </c>
      <c r="E612">
        <v>298.3682</v>
      </c>
      <c r="F612" s="10">
        <f t="shared" si="64"/>
        <v>4.5544697245260786E-2</v>
      </c>
      <c r="I612" s="12" t="str">
        <f t="shared" si="65"/>
        <v>1993423</v>
      </c>
      <c r="J612" s="10">
        <v>423</v>
      </c>
      <c r="K612" s="10">
        <v>1993</v>
      </c>
      <c r="L612" s="10" t="str">
        <f t="shared" si="66"/>
        <v/>
      </c>
      <c r="M612" s="10" t="str">
        <f t="shared" si="67"/>
        <v/>
      </c>
      <c r="N612" s="10" t="str">
        <f t="shared" si="68"/>
        <v/>
      </c>
      <c r="O612" s="10" t="str">
        <f t="shared" si="69"/>
        <v/>
      </c>
    </row>
    <row r="613" spans="1:15" x14ac:dyDescent="0.2">
      <c r="A613" s="10">
        <v>2002</v>
      </c>
      <c r="B613">
        <v>453</v>
      </c>
      <c r="C613" t="s">
        <v>909</v>
      </c>
      <c r="D613" s="10" t="str">
        <f t="shared" si="63"/>
        <v>2002453</v>
      </c>
      <c r="E613">
        <v>303.19260000000003</v>
      </c>
      <c r="F613" s="10">
        <f t="shared" si="64"/>
        <v>4.6281122364928491E-2</v>
      </c>
      <c r="I613" s="12" t="str">
        <f t="shared" si="65"/>
        <v>1994423</v>
      </c>
      <c r="J613" s="10">
        <v>423</v>
      </c>
      <c r="K613" s="10">
        <v>1994</v>
      </c>
      <c r="L613" s="10" t="str">
        <f t="shared" si="66"/>
        <v/>
      </c>
      <c r="M613" s="10" t="str">
        <f t="shared" si="67"/>
        <v/>
      </c>
      <c r="N613" s="10" t="str">
        <f t="shared" si="68"/>
        <v/>
      </c>
      <c r="O613" s="10" t="str">
        <f t="shared" si="69"/>
        <v/>
      </c>
    </row>
    <row r="614" spans="1:15" x14ac:dyDescent="0.2">
      <c r="A614" s="10">
        <v>2003</v>
      </c>
      <c r="B614">
        <v>453</v>
      </c>
      <c r="C614" t="s">
        <v>909</v>
      </c>
      <c r="D614" s="10" t="str">
        <f t="shared" si="63"/>
        <v>2003453</v>
      </c>
      <c r="E614">
        <v>305.81849999999997</v>
      </c>
      <c r="F614" s="10">
        <f t="shared" si="64"/>
        <v>4.668195536421034E-2</v>
      </c>
      <c r="I614" s="12" t="str">
        <f t="shared" si="65"/>
        <v>1995423</v>
      </c>
      <c r="J614" s="10">
        <v>423</v>
      </c>
      <c r="K614" s="10">
        <v>1995</v>
      </c>
      <c r="L614" s="10" t="str">
        <f t="shared" si="66"/>
        <v/>
      </c>
      <c r="M614" s="10" t="str">
        <f t="shared" si="67"/>
        <v/>
      </c>
      <c r="N614" s="10" t="str">
        <f t="shared" si="68"/>
        <v/>
      </c>
      <c r="O614" s="10" t="str">
        <f t="shared" si="69"/>
        <v/>
      </c>
    </row>
    <row r="615" spans="1:15" x14ac:dyDescent="0.2">
      <c r="A615" s="10">
        <v>2004</v>
      </c>
      <c r="B615">
        <v>453</v>
      </c>
      <c r="C615" t="s">
        <v>909</v>
      </c>
      <c r="D615" s="10" t="str">
        <f t="shared" si="63"/>
        <v>2004453</v>
      </c>
      <c r="E615">
        <v>298.96409999999997</v>
      </c>
      <c r="F615" s="10">
        <f t="shared" si="64"/>
        <v>4.5635658966678982E-2</v>
      </c>
      <c r="I615" s="12" t="str">
        <f t="shared" si="65"/>
        <v>1996423</v>
      </c>
      <c r="J615" s="10">
        <v>423</v>
      </c>
      <c r="K615" s="10">
        <v>1996</v>
      </c>
      <c r="L615" s="10" t="str">
        <f t="shared" si="66"/>
        <v/>
      </c>
      <c r="M615" s="10" t="str">
        <f t="shared" si="67"/>
        <v/>
      </c>
      <c r="N615" s="10" t="str">
        <f t="shared" si="68"/>
        <v/>
      </c>
      <c r="O615" s="10" t="str">
        <f t="shared" si="69"/>
        <v/>
      </c>
    </row>
    <row r="616" spans="1:15" x14ac:dyDescent="0.2">
      <c r="A616" s="10">
        <v>2005</v>
      </c>
      <c r="B616">
        <v>453</v>
      </c>
      <c r="C616" t="s">
        <v>909</v>
      </c>
      <c r="D616" s="10" t="str">
        <f t="shared" si="63"/>
        <v>2005453</v>
      </c>
      <c r="E616">
        <v>297.10329999999999</v>
      </c>
      <c r="F616" s="10">
        <f t="shared" si="64"/>
        <v>4.535161538350229E-2</v>
      </c>
      <c r="I616" s="12" t="str">
        <f t="shared" si="65"/>
        <v>1997423</v>
      </c>
      <c r="J616" s="10">
        <v>423</v>
      </c>
      <c r="K616" s="10">
        <v>1997</v>
      </c>
      <c r="L616" s="10" t="str">
        <f t="shared" si="66"/>
        <v/>
      </c>
      <c r="M616" s="10" t="str">
        <f t="shared" si="67"/>
        <v/>
      </c>
      <c r="N616" s="10" t="str">
        <f t="shared" si="68"/>
        <v/>
      </c>
      <c r="O616" s="10" t="str">
        <f t="shared" si="69"/>
        <v/>
      </c>
    </row>
    <row r="617" spans="1:15" x14ac:dyDescent="0.2">
      <c r="A617" s="10">
        <v>2006</v>
      </c>
      <c r="B617">
        <v>453</v>
      </c>
      <c r="C617" t="s">
        <v>909</v>
      </c>
      <c r="D617" s="10" t="str">
        <f t="shared" si="63"/>
        <v>2006453</v>
      </c>
      <c r="E617">
        <v>302.68639999999999</v>
      </c>
      <c r="F617" s="10">
        <f t="shared" si="64"/>
        <v>4.6203852985197164E-2</v>
      </c>
      <c r="I617" s="12" t="str">
        <f t="shared" si="65"/>
        <v>1998423</v>
      </c>
      <c r="J617" s="10">
        <v>423</v>
      </c>
      <c r="K617" s="10">
        <v>1998</v>
      </c>
      <c r="L617" s="10" t="str">
        <f t="shared" si="66"/>
        <v/>
      </c>
      <c r="M617" s="10" t="str">
        <f t="shared" si="67"/>
        <v/>
      </c>
      <c r="N617" s="10" t="str">
        <f t="shared" si="68"/>
        <v/>
      </c>
      <c r="O617" s="10" t="str">
        <f t="shared" si="69"/>
        <v/>
      </c>
    </row>
    <row r="618" spans="1:15" x14ac:dyDescent="0.2">
      <c r="A618" s="10">
        <v>2007</v>
      </c>
      <c r="B618">
        <v>453</v>
      </c>
      <c r="C618" t="s">
        <v>909</v>
      </c>
      <c r="D618" s="10" t="str">
        <f t="shared" si="63"/>
        <v>2007453</v>
      </c>
      <c r="E618">
        <v>312.31709999999998</v>
      </c>
      <c r="F618" s="10">
        <f t="shared" si="64"/>
        <v>4.767394033284323E-2</v>
      </c>
      <c r="I618" s="12" t="str">
        <f t="shared" si="65"/>
        <v>1999423</v>
      </c>
      <c r="J618" s="10">
        <v>423</v>
      </c>
      <c r="K618" s="10">
        <v>1999</v>
      </c>
      <c r="L618" s="10" t="str">
        <f t="shared" si="66"/>
        <v/>
      </c>
      <c r="M618" s="10" t="str">
        <f t="shared" si="67"/>
        <v/>
      </c>
      <c r="N618" s="10" t="str">
        <f t="shared" si="68"/>
        <v/>
      </c>
      <c r="O618" s="10" t="str">
        <f t="shared" si="69"/>
        <v/>
      </c>
    </row>
    <row r="619" spans="1:15" x14ac:dyDescent="0.2">
      <c r="A619" s="10">
        <v>2008</v>
      </c>
      <c r="B619">
        <v>453</v>
      </c>
      <c r="C619" t="s">
        <v>909</v>
      </c>
      <c r="D619" s="10" t="str">
        <f t="shared" si="63"/>
        <v>2008453</v>
      </c>
      <c r="E619">
        <v>326.94139999999999</v>
      </c>
      <c r="F619" s="10">
        <f t="shared" si="64"/>
        <v>4.9906280494843969E-2</v>
      </c>
      <c r="I619" s="12" t="str">
        <f t="shared" si="65"/>
        <v>2000423</v>
      </c>
      <c r="J619" s="10">
        <v>423</v>
      </c>
      <c r="K619" s="10">
        <v>2000</v>
      </c>
      <c r="L619" s="10" t="str">
        <f t="shared" si="66"/>
        <v/>
      </c>
      <c r="M619" s="10" t="str">
        <f t="shared" si="67"/>
        <v/>
      </c>
      <c r="N619" s="10" t="str">
        <f t="shared" si="68"/>
        <v/>
      </c>
      <c r="O619" s="10" t="str">
        <f t="shared" si="69"/>
        <v/>
      </c>
    </row>
    <row r="620" spans="1:15" x14ac:dyDescent="0.2">
      <c r="A620" s="10">
        <v>2009</v>
      </c>
      <c r="B620">
        <v>453</v>
      </c>
      <c r="C620" t="s">
        <v>909</v>
      </c>
      <c r="D620" s="10" t="str">
        <f t="shared" si="63"/>
        <v>2009453</v>
      </c>
      <c r="E620">
        <v>326.98180000000002</v>
      </c>
      <c r="F620" s="10">
        <f t="shared" si="64"/>
        <v>4.9912447391211305E-2</v>
      </c>
      <c r="I620" s="12" t="str">
        <f t="shared" si="65"/>
        <v>2001423</v>
      </c>
      <c r="J620" s="10">
        <v>423</v>
      </c>
      <c r="K620" s="10">
        <v>2001</v>
      </c>
      <c r="L620" s="10" t="str">
        <f t="shared" si="66"/>
        <v/>
      </c>
      <c r="M620" s="10" t="str">
        <f t="shared" si="67"/>
        <v/>
      </c>
      <c r="N620" s="10" t="str">
        <f t="shared" si="68"/>
        <v/>
      </c>
      <c r="O620" s="10" t="str">
        <f t="shared" si="69"/>
        <v/>
      </c>
    </row>
    <row r="621" spans="1:15" x14ac:dyDescent="0.2">
      <c r="A621" s="10">
        <v>2010</v>
      </c>
      <c r="B621">
        <v>453</v>
      </c>
      <c r="C621" t="s">
        <v>909</v>
      </c>
      <c r="D621" s="10" t="str">
        <f t="shared" si="63"/>
        <v>2010453</v>
      </c>
      <c r="E621">
        <v>333.70620000000002</v>
      </c>
      <c r="F621" s="10">
        <f t="shared" si="64"/>
        <v>5.093889981528342E-2</v>
      </c>
      <c r="I621" s="12" t="str">
        <f t="shared" si="65"/>
        <v>2002423</v>
      </c>
      <c r="J621" s="10">
        <v>423</v>
      </c>
      <c r="K621" s="10">
        <v>2002</v>
      </c>
      <c r="L621" s="10" t="str">
        <f t="shared" si="66"/>
        <v/>
      </c>
      <c r="M621" s="10" t="str">
        <f t="shared" si="67"/>
        <v/>
      </c>
      <c r="N621" s="10" t="str">
        <f t="shared" si="68"/>
        <v/>
      </c>
      <c r="O621" s="10" t="str">
        <f t="shared" si="69"/>
        <v/>
      </c>
    </row>
    <row r="622" spans="1:15" x14ac:dyDescent="0.2">
      <c r="A622" s="10">
        <v>1997</v>
      </c>
      <c r="B622">
        <v>454</v>
      </c>
      <c r="C622" t="s">
        <v>910</v>
      </c>
      <c r="D622" s="10" t="str">
        <f t="shared" si="63"/>
        <v>1997454</v>
      </c>
      <c r="E622">
        <v>303.67189999999999</v>
      </c>
      <c r="F622" s="10">
        <f t="shared" si="64"/>
        <v>4.6354285568613235E-2</v>
      </c>
      <c r="I622" s="12" t="str">
        <f t="shared" si="65"/>
        <v>2003423</v>
      </c>
      <c r="J622" s="10">
        <v>423</v>
      </c>
      <c r="K622" s="10">
        <v>2003</v>
      </c>
      <c r="L622" s="10" t="str">
        <f t="shared" si="66"/>
        <v/>
      </c>
      <c r="M622" s="10" t="str">
        <f t="shared" si="67"/>
        <v/>
      </c>
      <c r="N622" s="10" t="str">
        <f t="shared" si="68"/>
        <v/>
      </c>
      <c r="O622" s="10" t="str">
        <f t="shared" si="69"/>
        <v/>
      </c>
    </row>
    <row r="623" spans="1:15" x14ac:dyDescent="0.2">
      <c r="A623" s="10">
        <v>1998</v>
      </c>
      <c r="B623">
        <v>454</v>
      </c>
      <c r="C623" t="s">
        <v>910</v>
      </c>
      <c r="D623" s="10" t="str">
        <f t="shared" si="63"/>
        <v>1998454</v>
      </c>
      <c r="E623">
        <v>299.10820000000001</v>
      </c>
      <c r="F623" s="10">
        <f t="shared" si="64"/>
        <v>4.5657655248028818E-2</v>
      </c>
      <c r="I623" s="12" t="str">
        <f t="shared" si="65"/>
        <v>2004423</v>
      </c>
      <c r="J623" s="10">
        <v>423</v>
      </c>
      <c r="K623" s="10">
        <v>2004</v>
      </c>
      <c r="L623" s="10" t="str">
        <f t="shared" si="66"/>
        <v/>
      </c>
      <c r="M623" s="10" t="str">
        <f t="shared" si="67"/>
        <v/>
      </c>
      <c r="N623" s="10" t="str">
        <f t="shared" si="68"/>
        <v/>
      </c>
      <c r="O623" s="10" t="str">
        <f t="shared" si="69"/>
        <v/>
      </c>
    </row>
    <row r="624" spans="1:15" x14ac:dyDescent="0.2">
      <c r="A624" s="10">
        <v>1999</v>
      </c>
      <c r="B624">
        <v>454</v>
      </c>
      <c r="C624" t="s">
        <v>910</v>
      </c>
      <c r="D624" s="10" t="str">
        <f t="shared" si="63"/>
        <v>1999454</v>
      </c>
      <c r="E624">
        <v>310.30689999999998</v>
      </c>
      <c r="F624" s="10">
        <f t="shared" si="64"/>
        <v>4.736709144478337E-2</v>
      </c>
      <c r="I624" s="12" t="str">
        <f t="shared" si="65"/>
        <v>2005423</v>
      </c>
      <c r="J624" s="10">
        <v>423</v>
      </c>
      <c r="K624" s="10">
        <v>2005</v>
      </c>
      <c r="L624" s="10" t="str">
        <f t="shared" si="66"/>
        <v/>
      </c>
      <c r="M624" s="10" t="str">
        <f t="shared" si="67"/>
        <v/>
      </c>
      <c r="N624" s="10" t="str">
        <f t="shared" si="68"/>
        <v/>
      </c>
      <c r="O624" s="10" t="str">
        <f t="shared" si="69"/>
        <v/>
      </c>
    </row>
    <row r="625" spans="1:15" x14ac:dyDescent="0.2">
      <c r="A625" s="10">
        <v>2000</v>
      </c>
      <c r="B625">
        <v>454</v>
      </c>
      <c r="C625" t="s">
        <v>910</v>
      </c>
      <c r="D625" s="10" t="str">
        <f t="shared" si="63"/>
        <v>2000454</v>
      </c>
      <c r="E625">
        <v>282.32389999999998</v>
      </c>
      <c r="F625" s="10">
        <f t="shared" si="64"/>
        <v>4.3095599834705171E-2</v>
      </c>
      <c r="I625" s="12" t="str">
        <f t="shared" si="65"/>
        <v>2006423</v>
      </c>
      <c r="J625" s="10">
        <v>423</v>
      </c>
      <c r="K625" s="10">
        <v>2006</v>
      </c>
      <c r="L625" s="10" t="str">
        <f t="shared" si="66"/>
        <v/>
      </c>
      <c r="M625" s="10" t="str">
        <f t="shared" si="67"/>
        <v/>
      </c>
      <c r="N625" s="10" t="str">
        <f t="shared" si="68"/>
        <v/>
      </c>
      <c r="O625" s="10" t="str">
        <f t="shared" si="69"/>
        <v/>
      </c>
    </row>
    <row r="626" spans="1:15" x14ac:dyDescent="0.2">
      <c r="A626" s="10">
        <v>2001</v>
      </c>
      <c r="B626">
        <v>454</v>
      </c>
      <c r="C626" t="s">
        <v>910</v>
      </c>
      <c r="D626" s="10" t="str">
        <f t="shared" si="63"/>
        <v>2001454</v>
      </c>
      <c r="E626">
        <v>298.06259999999997</v>
      </c>
      <c r="F626" s="10">
        <f t="shared" si="64"/>
        <v>4.5498048643036575E-2</v>
      </c>
      <c r="I626" s="12" t="str">
        <f t="shared" si="65"/>
        <v>2007423</v>
      </c>
      <c r="J626" s="10">
        <v>423</v>
      </c>
      <c r="K626" s="10">
        <v>2007</v>
      </c>
      <c r="L626" s="10" t="str">
        <f t="shared" si="66"/>
        <v/>
      </c>
      <c r="M626" s="10" t="str">
        <f t="shared" si="67"/>
        <v/>
      </c>
      <c r="N626" s="10" t="str">
        <f t="shared" si="68"/>
        <v/>
      </c>
      <c r="O626" s="10" t="str">
        <f t="shared" si="69"/>
        <v/>
      </c>
    </row>
    <row r="627" spans="1:15" x14ac:dyDescent="0.2">
      <c r="A627" s="10">
        <v>2002</v>
      </c>
      <c r="B627">
        <v>454</v>
      </c>
      <c r="C627" t="s">
        <v>910</v>
      </c>
      <c r="D627" s="10" t="str">
        <f t="shared" si="63"/>
        <v>2002454</v>
      </c>
      <c r="E627">
        <v>302.87810000000002</v>
      </c>
      <c r="F627" s="10">
        <f t="shared" si="64"/>
        <v>4.623311521375207E-2</v>
      </c>
      <c r="I627" s="12" t="str">
        <f t="shared" si="65"/>
        <v>2008423</v>
      </c>
      <c r="J627" s="10">
        <v>423</v>
      </c>
      <c r="K627" s="10">
        <v>2008</v>
      </c>
      <c r="L627" s="10" t="str">
        <f t="shared" si="66"/>
        <v/>
      </c>
      <c r="M627" s="10" t="str">
        <f t="shared" si="67"/>
        <v/>
      </c>
      <c r="N627" s="10" t="str">
        <f t="shared" si="68"/>
        <v/>
      </c>
      <c r="O627" s="10" t="str">
        <f t="shared" si="69"/>
        <v/>
      </c>
    </row>
    <row r="628" spans="1:15" x14ac:dyDescent="0.2">
      <c r="A628" s="10">
        <v>2003</v>
      </c>
      <c r="B628">
        <v>454</v>
      </c>
      <c r="C628" t="s">
        <v>910</v>
      </c>
      <c r="D628" s="10" t="str">
        <f t="shared" si="63"/>
        <v>2003454</v>
      </c>
      <c r="E628">
        <v>306.07310000000001</v>
      </c>
      <c r="F628" s="10">
        <f t="shared" si="64"/>
        <v>4.6720819023000536E-2</v>
      </c>
      <c r="I628" s="12" t="str">
        <f t="shared" si="65"/>
        <v>2009423</v>
      </c>
      <c r="J628" s="10">
        <v>423</v>
      </c>
      <c r="K628" s="10">
        <v>2009</v>
      </c>
      <c r="L628" s="10" t="str">
        <f t="shared" si="66"/>
        <v/>
      </c>
      <c r="M628" s="10" t="str">
        <f t="shared" si="67"/>
        <v/>
      </c>
      <c r="N628" s="10" t="str">
        <f t="shared" si="68"/>
        <v/>
      </c>
      <c r="O628" s="10" t="str">
        <f t="shared" si="69"/>
        <v/>
      </c>
    </row>
    <row r="629" spans="1:15" x14ac:dyDescent="0.2">
      <c r="A629" s="10">
        <v>2004</v>
      </c>
      <c r="B629">
        <v>454</v>
      </c>
      <c r="C629" t="s">
        <v>910</v>
      </c>
      <c r="D629" s="10" t="str">
        <f t="shared" si="63"/>
        <v>2004454</v>
      </c>
      <c r="E629">
        <v>299.2133</v>
      </c>
      <c r="F629" s="10">
        <f t="shared" si="64"/>
        <v>4.5673698337340876E-2</v>
      </c>
      <c r="I629" s="12" t="str">
        <f t="shared" si="65"/>
        <v>2010423</v>
      </c>
      <c r="J629" s="10">
        <v>423</v>
      </c>
      <c r="K629" s="10">
        <v>2010</v>
      </c>
      <c r="L629" s="10" t="str">
        <f t="shared" si="66"/>
        <v/>
      </c>
      <c r="M629" s="10" t="str">
        <f t="shared" si="67"/>
        <v/>
      </c>
      <c r="N629" s="10" t="str">
        <f t="shared" si="68"/>
        <v/>
      </c>
      <c r="O629" s="10" t="str">
        <f t="shared" si="69"/>
        <v/>
      </c>
    </row>
    <row r="630" spans="1:15" x14ac:dyDescent="0.2">
      <c r="A630" s="10">
        <v>2005</v>
      </c>
      <c r="B630">
        <v>454</v>
      </c>
      <c r="C630" t="s">
        <v>910</v>
      </c>
      <c r="D630" s="10" t="str">
        <f t="shared" si="63"/>
        <v>2005454</v>
      </c>
      <c r="E630">
        <v>297.35570000000001</v>
      </c>
      <c r="F630" s="10">
        <f t="shared" si="64"/>
        <v>4.5390143221203175E-2</v>
      </c>
      <c r="I630" s="12" t="str">
        <f t="shared" si="65"/>
        <v>1987424</v>
      </c>
      <c r="J630" s="10">
        <v>424</v>
      </c>
      <c r="K630" s="10">
        <v>1987</v>
      </c>
      <c r="L630" s="10" t="str">
        <f t="shared" si="66"/>
        <v/>
      </c>
      <c r="M630" s="10" t="str">
        <f t="shared" si="67"/>
        <v/>
      </c>
      <c r="N630" s="10" t="str">
        <f t="shared" si="68"/>
        <v/>
      </c>
      <c r="O630" s="10" t="str">
        <f t="shared" si="69"/>
        <v/>
      </c>
    </row>
    <row r="631" spans="1:15" x14ac:dyDescent="0.2">
      <c r="A631" s="10">
        <v>2006</v>
      </c>
      <c r="B631">
        <v>454</v>
      </c>
      <c r="C631" t="s">
        <v>910</v>
      </c>
      <c r="D631" s="10" t="str">
        <f t="shared" si="63"/>
        <v>2006454</v>
      </c>
      <c r="E631">
        <v>302.92360000000002</v>
      </c>
      <c r="F631" s="10">
        <f t="shared" si="64"/>
        <v>4.6240060604462813E-2</v>
      </c>
      <c r="I631" s="12" t="str">
        <f t="shared" si="65"/>
        <v>1988424</v>
      </c>
      <c r="J631" s="10">
        <v>424</v>
      </c>
      <c r="K631" s="10">
        <v>1988</v>
      </c>
      <c r="L631" s="10" t="str">
        <f t="shared" si="66"/>
        <v/>
      </c>
      <c r="M631" s="10" t="str">
        <f t="shared" si="67"/>
        <v/>
      </c>
      <c r="N631" s="10" t="str">
        <f t="shared" si="68"/>
        <v/>
      </c>
      <c r="O631" s="10" t="str">
        <f t="shared" si="69"/>
        <v/>
      </c>
    </row>
    <row r="632" spans="1:15" x14ac:dyDescent="0.2">
      <c r="A632" s="10">
        <v>2007</v>
      </c>
      <c r="B632">
        <v>454</v>
      </c>
      <c r="C632" t="s">
        <v>910</v>
      </c>
      <c r="D632" s="10" t="str">
        <f t="shared" si="63"/>
        <v>2007454</v>
      </c>
      <c r="E632">
        <v>312.55829999999997</v>
      </c>
      <c r="F632" s="10">
        <f t="shared" si="64"/>
        <v>4.7710758535907623E-2</v>
      </c>
      <c r="I632" s="12" t="str">
        <f t="shared" si="65"/>
        <v>1989424</v>
      </c>
      <c r="J632" s="10">
        <v>424</v>
      </c>
      <c r="K632" s="10">
        <v>1989</v>
      </c>
      <c r="L632" s="10" t="str">
        <f t="shared" si="66"/>
        <v/>
      </c>
      <c r="M632" s="10" t="str">
        <f t="shared" si="67"/>
        <v/>
      </c>
      <c r="N632" s="10" t="str">
        <f t="shared" si="68"/>
        <v/>
      </c>
      <c r="O632" s="10" t="str">
        <f t="shared" si="69"/>
        <v/>
      </c>
    </row>
    <row r="633" spans="1:15" x14ac:dyDescent="0.2">
      <c r="A633" s="10">
        <v>2008</v>
      </c>
      <c r="B633">
        <v>454</v>
      </c>
      <c r="C633" t="s">
        <v>910</v>
      </c>
      <c r="D633" s="10" t="str">
        <f t="shared" si="63"/>
        <v>2008454</v>
      </c>
      <c r="E633">
        <v>327.16649999999998</v>
      </c>
      <c r="F633" s="10">
        <f t="shared" si="64"/>
        <v>4.9940641098118403E-2</v>
      </c>
      <c r="I633" s="12" t="str">
        <f t="shared" si="65"/>
        <v>1990424</v>
      </c>
      <c r="J633" s="10">
        <v>424</v>
      </c>
      <c r="K633" s="10">
        <v>1990</v>
      </c>
      <c r="L633" s="10" t="str">
        <f t="shared" si="66"/>
        <v/>
      </c>
      <c r="M633" s="10" t="str">
        <f t="shared" si="67"/>
        <v/>
      </c>
      <c r="N633" s="10" t="str">
        <f t="shared" si="68"/>
        <v/>
      </c>
      <c r="O633" s="10" t="str">
        <f t="shared" si="69"/>
        <v/>
      </c>
    </row>
    <row r="634" spans="1:15" x14ac:dyDescent="0.2">
      <c r="A634" s="10">
        <v>2009</v>
      </c>
      <c r="B634">
        <v>454</v>
      </c>
      <c r="C634" t="s">
        <v>910</v>
      </c>
      <c r="D634" s="10" t="str">
        <f t="shared" si="63"/>
        <v>2009454</v>
      </c>
      <c r="E634">
        <v>327.2045</v>
      </c>
      <c r="F634" s="10">
        <f t="shared" si="64"/>
        <v>4.9946441644206495E-2</v>
      </c>
      <c r="I634" s="12" t="str">
        <f t="shared" si="65"/>
        <v>1991424</v>
      </c>
      <c r="J634" s="10">
        <v>424</v>
      </c>
      <c r="K634" s="10">
        <v>1991</v>
      </c>
      <c r="L634" s="10" t="str">
        <f t="shared" si="66"/>
        <v/>
      </c>
      <c r="M634" s="10" t="str">
        <f t="shared" si="67"/>
        <v/>
      </c>
      <c r="N634" s="10" t="str">
        <f t="shared" si="68"/>
        <v/>
      </c>
      <c r="O634" s="10" t="str">
        <f t="shared" si="69"/>
        <v/>
      </c>
    </row>
    <row r="635" spans="1:15" x14ac:dyDescent="0.2">
      <c r="A635" s="10">
        <v>2010</v>
      </c>
      <c r="B635">
        <v>454</v>
      </c>
      <c r="C635" t="s">
        <v>910</v>
      </c>
      <c r="D635" s="10" t="str">
        <f t="shared" si="63"/>
        <v>2010454</v>
      </c>
      <c r="E635">
        <v>333.92619999999999</v>
      </c>
      <c r="F635" s="10">
        <f t="shared" si="64"/>
        <v>5.0972481924214448E-2</v>
      </c>
      <c r="I635" s="12" t="str">
        <f t="shared" si="65"/>
        <v>1992424</v>
      </c>
      <c r="J635" s="10">
        <v>424</v>
      </c>
      <c r="K635" s="10">
        <v>1992</v>
      </c>
      <c r="L635" s="10" t="str">
        <f t="shared" si="66"/>
        <v/>
      </c>
      <c r="M635" s="10" t="str">
        <f t="shared" si="67"/>
        <v/>
      </c>
      <c r="N635" s="10" t="str">
        <f t="shared" si="68"/>
        <v/>
      </c>
      <c r="O635" s="10" t="str">
        <f t="shared" si="69"/>
        <v/>
      </c>
    </row>
    <row r="636" spans="1:15" x14ac:dyDescent="0.2">
      <c r="A636" s="10">
        <v>1997</v>
      </c>
      <c r="B636">
        <v>481</v>
      </c>
      <c r="C636" t="s">
        <v>911</v>
      </c>
      <c r="D636" s="10" t="str">
        <f t="shared" si="63"/>
        <v>1997481</v>
      </c>
      <c r="E636">
        <v>21054.09</v>
      </c>
      <c r="F636" s="10">
        <f t="shared" si="64"/>
        <v>3.213821562835693</v>
      </c>
      <c r="I636" s="12" t="str">
        <f t="shared" si="65"/>
        <v>1993424</v>
      </c>
      <c r="J636" s="10">
        <v>424</v>
      </c>
      <c r="K636" s="10">
        <v>1993</v>
      </c>
      <c r="L636" s="10" t="str">
        <f t="shared" si="66"/>
        <v/>
      </c>
      <c r="M636" s="10" t="str">
        <f t="shared" si="67"/>
        <v/>
      </c>
      <c r="N636" s="10" t="str">
        <f t="shared" si="68"/>
        <v/>
      </c>
      <c r="O636" s="10" t="str">
        <f t="shared" si="69"/>
        <v/>
      </c>
    </row>
    <row r="637" spans="1:15" x14ac:dyDescent="0.2">
      <c r="A637" s="10">
        <v>1998</v>
      </c>
      <c r="B637">
        <v>481</v>
      </c>
      <c r="C637" t="s">
        <v>911</v>
      </c>
      <c r="D637" s="10" t="str">
        <f t="shared" si="63"/>
        <v>1998481</v>
      </c>
      <c r="E637">
        <v>20585.759999999998</v>
      </c>
      <c r="F637" s="10">
        <f t="shared" si="64"/>
        <v>3.142332885219</v>
      </c>
      <c r="I637" s="12" t="str">
        <f t="shared" si="65"/>
        <v>1994424</v>
      </c>
      <c r="J637" s="10">
        <v>424</v>
      </c>
      <c r="K637" s="10">
        <v>1994</v>
      </c>
      <c r="L637" s="10" t="str">
        <f t="shared" si="66"/>
        <v/>
      </c>
      <c r="M637" s="10" t="str">
        <f t="shared" si="67"/>
        <v/>
      </c>
      <c r="N637" s="10" t="str">
        <f t="shared" si="68"/>
        <v/>
      </c>
      <c r="O637" s="10" t="str">
        <f t="shared" si="69"/>
        <v/>
      </c>
    </row>
    <row r="638" spans="1:15" x14ac:dyDescent="0.2">
      <c r="A638" s="10">
        <v>1999</v>
      </c>
      <c r="B638">
        <v>481</v>
      </c>
      <c r="C638" t="s">
        <v>911</v>
      </c>
      <c r="D638" s="10" t="str">
        <f t="shared" si="63"/>
        <v>1999481</v>
      </c>
      <c r="E638">
        <v>20933.13</v>
      </c>
      <c r="F638" s="10">
        <f t="shared" si="64"/>
        <v>3.1953575087616106</v>
      </c>
      <c r="I638" s="12" t="str">
        <f t="shared" si="65"/>
        <v>1995424</v>
      </c>
      <c r="J638" s="10">
        <v>424</v>
      </c>
      <c r="K638" s="10">
        <v>1995</v>
      </c>
      <c r="L638" s="10" t="str">
        <f t="shared" si="66"/>
        <v/>
      </c>
      <c r="M638" s="10" t="str">
        <f t="shared" si="67"/>
        <v/>
      </c>
      <c r="N638" s="10" t="str">
        <f t="shared" si="68"/>
        <v/>
      </c>
      <c r="O638" s="10" t="str">
        <f t="shared" si="69"/>
        <v/>
      </c>
    </row>
    <row r="639" spans="1:15" x14ac:dyDescent="0.2">
      <c r="A639" s="10">
        <v>2000</v>
      </c>
      <c r="B639">
        <v>481</v>
      </c>
      <c r="C639" t="s">
        <v>911</v>
      </c>
      <c r="D639" s="10" t="str">
        <f t="shared" si="63"/>
        <v>2000481</v>
      </c>
      <c r="E639">
        <v>20844.14</v>
      </c>
      <c r="F639" s="10">
        <f t="shared" si="64"/>
        <v>3.1817735456990057</v>
      </c>
      <c r="I639" s="12" t="str">
        <f t="shared" si="65"/>
        <v>1996424</v>
      </c>
      <c r="J639" s="10">
        <v>424</v>
      </c>
      <c r="K639" s="10">
        <v>1996</v>
      </c>
      <c r="L639" s="10" t="str">
        <f t="shared" si="66"/>
        <v/>
      </c>
      <c r="M639" s="10" t="str">
        <f t="shared" si="67"/>
        <v/>
      </c>
      <c r="N639" s="10" t="str">
        <f t="shared" si="68"/>
        <v/>
      </c>
      <c r="O639" s="10" t="str">
        <f t="shared" si="69"/>
        <v/>
      </c>
    </row>
    <row r="640" spans="1:15" x14ac:dyDescent="0.2">
      <c r="A640" s="10">
        <v>2001</v>
      </c>
      <c r="B640">
        <v>481</v>
      </c>
      <c r="C640" t="s">
        <v>911</v>
      </c>
      <c r="D640" s="10" t="str">
        <f t="shared" si="63"/>
        <v>2001481</v>
      </c>
      <c r="E640">
        <v>21362.95</v>
      </c>
      <c r="F640" s="10">
        <f t="shared" si="64"/>
        <v>3.260967790855875</v>
      </c>
      <c r="I640" s="12" t="str">
        <f t="shared" si="65"/>
        <v>1997424</v>
      </c>
      <c r="J640" s="10">
        <v>424</v>
      </c>
      <c r="K640" s="10">
        <v>1997</v>
      </c>
      <c r="L640" s="10" t="str">
        <f t="shared" si="66"/>
        <v/>
      </c>
      <c r="M640" s="10" t="str">
        <f t="shared" si="67"/>
        <v/>
      </c>
      <c r="N640" s="10" t="str">
        <f t="shared" si="68"/>
        <v/>
      </c>
      <c r="O640" s="10" t="str">
        <f t="shared" si="69"/>
        <v/>
      </c>
    </row>
    <row r="641" spans="1:15" x14ac:dyDescent="0.2">
      <c r="A641" s="10">
        <v>2002</v>
      </c>
      <c r="B641">
        <v>481</v>
      </c>
      <c r="C641" t="s">
        <v>911</v>
      </c>
      <c r="D641" s="10" t="str">
        <f t="shared" si="63"/>
        <v>2002481</v>
      </c>
      <c r="E641">
        <v>22206.880000000001</v>
      </c>
      <c r="F641" s="10">
        <f t="shared" si="64"/>
        <v>3.3897902871748293</v>
      </c>
      <c r="I641" s="12" t="str">
        <f t="shared" si="65"/>
        <v>1998424</v>
      </c>
      <c r="J641" s="10">
        <v>424</v>
      </c>
      <c r="K641" s="10">
        <v>1998</v>
      </c>
      <c r="L641" s="10" t="str">
        <f t="shared" si="66"/>
        <v/>
      </c>
      <c r="M641" s="10" t="str">
        <f t="shared" si="67"/>
        <v/>
      </c>
      <c r="N641" s="10" t="str">
        <f t="shared" si="68"/>
        <v/>
      </c>
      <c r="O641" s="10" t="str">
        <f t="shared" si="69"/>
        <v/>
      </c>
    </row>
    <row r="642" spans="1:15" x14ac:dyDescent="0.2">
      <c r="A642" s="10">
        <v>2003</v>
      </c>
      <c r="B642">
        <v>481</v>
      </c>
      <c r="C642" t="s">
        <v>911</v>
      </c>
      <c r="D642" s="10" t="str">
        <f t="shared" si="63"/>
        <v>2003481</v>
      </c>
      <c r="E642">
        <v>22863.07</v>
      </c>
      <c r="F642" s="10">
        <f t="shared" si="64"/>
        <v>3.4899550328996338</v>
      </c>
      <c r="I642" s="12" t="str">
        <f t="shared" si="65"/>
        <v>1999424</v>
      </c>
      <c r="J642" s="10">
        <v>424</v>
      </c>
      <c r="K642" s="10">
        <v>1999</v>
      </c>
      <c r="L642" s="10" t="str">
        <f t="shared" si="66"/>
        <v/>
      </c>
      <c r="M642" s="10" t="str">
        <f t="shared" si="67"/>
        <v/>
      </c>
      <c r="N642" s="10" t="str">
        <f t="shared" si="68"/>
        <v/>
      </c>
      <c r="O642" s="10" t="str">
        <f t="shared" si="69"/>
        <v/>
      </c>
    </row>
    <row r="643" spans="1:15" x14ac:dyDescent="0.2">
      <c r="A643" s="10">
        <v>2004</v>
      </c>
      <c r="B643">
        <v>481</v>
      </c>
      <c r="C643" t="s">
        <v>911</v>
      </c>
      <c r="D643" s="10" t="str">
        <f t="shared" si="63"/>
        <v>2004481</v>
      </c>
      <c r="E643">
        <v>22868.33</v>
      </c>
      <c r="F643" s="10">
        <f t="shared" si="64"/>
        <v>3.4907579505949853</v>
      </c>
      <c r="I643" s="12" t="str">
        <f t="shared" si="65"/>
        <v>2000424</v>
      </c>
      <c r="J643" s="10">
        <v>424</v>
      </c>
      <c r="K643" s="10">
        <v>2000</v>
      </c>
      <c r="L643" s="10" t="str">
        <f t="shared" si="66"/>
        <v/>
      </c>
      <c r="M643" s="10" t="str">
        <f t="shared" si="67"/>
        <v/>
      </c>
      <c r="N643" s="10" t="str">
        <f t="shared" si="68"/>
        <v/>
      </c>
      <c r="O643" s="10" t="str">
        <f t="shared" si="69"/>
        <v/>
      </c>
    </row>
    <row r="644" spans="1:15" x14ac:dyDescent="0.2">
      <c r="A644" s="10">
        <v>2005</v>
      </c>
      <c r="B644">
        <v>481</v>
      </c>
      <c r="C644" t="s">
        <v>911</v>
      </c>
      <c r="D644" s="10" t="str">
        <f t="shared" si="63"/>
        <v>2005481</v>
      </c>
      <c r="E644">
        <v>23287.53</v>
      </c>
      <c r="F644" s="10">
        <f t="shared" si="64"/>
        <v>3.5547471327035782</v>
      </c>
      <c r="I644" s="12" t="str">
        <f t="shared" si="65"/>
        <v>2001424</v>
      </c>
      <c r="J644" s="10">
        <v>424</v>
      </c>
      <c r="K644" s="10">
        <v>2001</v>
      </c>
      <c r="L644" s="10" t="str">
        <f t="shared" si="66"/>
        <v/>
      </c>
      <c r="M644" s="10" t="str">
        <f t="shared" si="67"/>
        <v/>
      </c>
      <c r="N644" s="10" t="str">
        <f t="shared" si="68"/>
        <v/>
      </c>
      <c r="O644" s="10" t="str">
        <f t="shared" si="69"/>
        <v/>
      </c>
    </row>
    <row r="645" spans="1:15" x14ac:dyDescent="0.2">
      <c r="A645" s="10">
        <v>2006</v>
      </c>
      <c r="B645">
        <v>481</v>
      </c>
      <c r="C645" t="s">
        <v>911</v>
      </c>
      <c r="D645" s="10" t="str">
        <f t="shared" si="63"/>
        <v>2006481</v>
      </c>
      <c r="E645">
        <v>22996.89</v>
      </c>
      <c r="F645" s="10">
        <f t="shared" si="64"/>
        <v>3.5103821138866853</v>
      </c>
      <c r="I645" s="12" t="str">
        <f t="shared" si="65"/>
        <v>2002424</v>
      </c>
      <c r="J645" s="10">
        <v>424</v>
      </c>
      <c r="K645" s="10">
        <v>2002</v>
      </c>
      <c r="L645" s="10" t="str">
        <f t="shared" si="66"/>
        <v/>
      </c>
      <c r="M645" s="10" t="str">
        <f t="shared" si="67"/>
        <v/>
      </c>
      <c r="N645" s="10" t="str">
        <f t="shared" si="68"/>
        <v/>
      </c>
      <c r="O645" s="10" t="str">
        <f t="shared" si="69"/>
        <v/>
      </c>
    </row>
    <row r="646" spans="1:15" x14ac:dyDescent="0.2">
      <c r="A646" s="10">
        <v>2007</v>
      </c>
      <c r="B646">
        <v>481</v>
      </c>
      <c r="C646" t="s">
        <v>911</v>
      </c>
      <c r="D646" s="10" t="str">
        <f t="shared" si="63"/>
        <v>2007481</v>
      </c>
      <c r="E646">
        <v>23576.17</v>
      </c>
      <c r="F646" s="10">
        <f t="shared" si="64"/>
        <v>3.5988068596210985</v>
      </c>
      <c r="I646" s="12" t="str">
        <f t="shared" si="65"/>
        <v>2003424</v>
      </c>
      <c r="J646" s="10">
        <v>424</v>
      </c>
      <c r="K646" s="10">
        <v>2003</v>
      </c>
      <c r="L646" s="10" t="str">
        <f t="shared" si="66"/>
        <v/>
      </c>
      <c r="M646" s="10" t="str">
        <f t="shared" si="67"/>
        <v/>
      </c>
      <c r="N646" s="10" t="str">
        <f t="shared" si="68"/>
        <v/>
      </c>
      <c r="O646" s="10" t="str">
        <f t="shared" si="69"/>
        <v/>
      </c>
    </row>
    <row r="647" spans="1:15" x14ac:dyDescent="0.2">
      <c r="A647" s="10">
        <v>2008</v>
      </c>
      <c r="B647">
        <v>481</v>
      </c>
      <c r="C647" t="s">
        <v>911</v>
      </c>
      <c r="D647" s="10" t="str">
        <f t="shared" ref="D647:D710" si="70">A647&amp;B647</f>
        <v>2008481</v>
      </c>
      <c r="E647">
        <v>23526.09</v>
      </c>
      <c r="F647" s="10">
        <f t="shared" ref="F647:F710" si="71">E647/E$3</f>
        <v>3.5911623504607975</v>
      </c>
      <c r="I647" s="12" t="str">
        <f t="shared" ref="I647:I710" si="72">K647&amp;J647</f>
        <v>2004424</v>
      </c>
      <c r="J647" s="10">
        <v>424</v>
      </c>
      <c r="K647" s="10">
        <v>2004</v>
      </c>
      <c r="L647" s="10" t="str">
        <f t="shared" ref="L647:L710" si="73">IFERROR(VLOOKUP(K647&amp;J647,D$6:F$1349,3,FALSE),"")</f>
        <v/>
      </c>
      <c r="M647" s="10" t="str">
        <f t="shared" ref="M647:M710" si="74">IF(L647="","",IF(L647&gt;VLOOKUP(K647,Q$6:R$19,2,FALSE),1,0))</f>
        <v/>
      </c>
      <c r="N647" s="10" t="str">
        <f t="shared" ref="N647:N710" si="75">IF(L647="","",IF(L647&lt;VLOOKUP(K647,Q$6:S$19,3,FALSE),1,0))</f>
        <v/>
      </c>
      <c r="O647" s="10" t="str">
        <f t="shared" ref="O647:O710" si="76">IF(L647="","",IF(L647&gt;VLOOKUP(K647,Q$6:T$19,4,FALSE),1,0))</f>
        <v/>
      </c>
    </row>
    <row r="648" spans="1:15" x14ac:dyDescent="0.2">
      <c r="A648" s="10">
        <v>2009</v>
      </c>
      <c r="B648">
        <v>481</v>
      </c>
      <c r="C648" t="s">
        <v>911</v>
      </c>
      <c r="D648" s="10" t="str">
        <f t="shared" si="70"/>
        <v>2009481</v>
      </c>
      <c r="E648">
        <v>24218.77</v>
      </c>
      <c r="F648" s="10">
        <f t="shared" si="71"/>
        <v>3.6968971468896639</v>
      </c>
      <c r="I648" s="12" t="str">
        <f t="shared" si="72"/>
        <v>2005424</v>
      </c>
      <c r="J648" s="10">
        <v>424</v>
      </c>
      <c r="K648" s="10">
        <v>2005</v>
      </c>
      <c r="L648" s="10" t="str">
        <f t="shared" si="73"/>
        <v/>
      </c>
      <c r="M648" s="10" t="str">
        <f t="shared" si="74"/>
        <v/>
      </c>
      <c r="N648" s="10" t="str">
        <f t="shared" si="75"/>
        <v/>
      </c>
      <c r="O648" s="10" t="str">
        <f t="shared" si="76"/>
        <v/>
      </c>
    </row>
    <row r="649" spans="1:15" x14ac:dyDescent="0.2">
      <c r="A649" s="10">
        <v>2010</v>
      </c>
      <c r="B649">
        <v>481</v>
      </c>
      <c r="C649" t="s">
        <v>911</v>
      </c>
      <c r="D649" s="10" t="str">
        <f t="shared" si="70"/>
        <v>2010481</v>
      </c>
      <c r="E649">
        <v>24586.19</v>
      </c>
      <c r="F649" s="10">
        <f t="shared" si="71"/>
        <v>3.7529823217234886</v>
      </c>
      <c r="I649" s="12" t="str">
        <f t="shared" si="72"/>
        <v>2006424</v>
      </c>
      <c r="J649" s="10">
        <v>424</v>
      </c>
      <c r="K649" s="10">
        <v>2006</v>
      </c>
      <c r="L649" s="10" t="str">
        <f t="shared" si="73"/>
        <v/>
      </c>
      <c r="M649" s="10" t="str">
        <f t="shared" si="74"/>
        <v/>
      </c>
      <c r="N649" s="10" t="str">
        <f t="shared" si="75"/>
        <v/>
      </c>
      <c r="O649" s="10" t="str">
        <f t="shared" si="76"/>
        <v/>
      </c>
    </row>
    <row r="650" spans="1:15" x14ac:dyDescent="0.2">
      <c r="A650" s="10">
        <v>1997</v>
      </c>
      <c r="B650">
        <v>482</v>
      </c>
      <c r="C650" t="s">
        <v>912</v>
      </c>
      <c r="D650" s="10" t="str">
        <f t="shared" si="70"/>
        <v>1997482</v>
      </c>
      <c r="E650">
        <v>23291.54</v>
      </c>
      <c r="F650" s="10">
        <f t="shared" si="71"/>
        <v>3.5553592429618219</v>
      </c>
      <c r="I650" s="12" t="str">
        <f t="shared" si="72"/>
        <v>2007424</v>
      </c>
      <c r="J650" s="10">
        <v>424</v>
      </c>
      <c r="K650" s="10">
        <v>2007</v>
      </c>
      <c r="L650" s="10" t="str">
        <f t="shared" si="73"/>
        <v/>
      </c>
      <c r="M650" s="10" t="str">
        <f t="shared" si="74"/>
        <v/>
      </c>
      <c r="N650" s="10" t="str">
        <f t="shared" si="75"/>
        <v/>
      </c>
      <c r="O650" s="10" t="str">
        <f t="shared" si="76"/>
        <v/>
      </c>
    </row>
    <row r="651" spans="1:15" x14ac:dyDescent="0.2">
      <c r="A651" s="10">
        <v>1998</v>
      </c>
      <c r="B651">
        <v>482</v>
      </c>
      <c r="C651" t="s">
        <v>912</v>
      </c>
      <c r="D651" s="10" t="str">
        <f t="shared" si="70"/>
        <v>1998482</v>
      </c>
      <c r="E651">
        <v>22997.26</v>
      </c>
      <c r="F651" s="10">
        <f t="shared" si="71"/>
        <v>3.510438592888069</v>
      </c>
      <c r="I651" s="12" t="str">
        <f t="shared" si="72"/>
        <v>2008424</v>
      </c>
      <c r="J651" s="10">
        <v>424</v>
      </c>
      <c r="K651" s="10">
        <v>2008</v>
      </c>
      <c r="L651" s="10" t="str">
        <f t="shared" si="73"/>
        <v/>
      </c>
      <c r="M651" s="10" t="str">
        <f t="shared" si="74"/>
        <v/>
      </c>
      <c r="N651" s="10" t="str">
        <f t="shared" si="75"/>
        <v/>
      </c>
      <c r="O651" s="10" t="str">
        <f t="shared" si="76"/>
        <v/>
      </c>
    </row>
    <row r="652" spans="1:15" x14ac:dyDescent="0.2">
      <c r="A652" s="10">
        <v>1999</v>
      </c>
      <c r="B652">
        <v>482</v>
      </c>
      <c r="C652" t="s">
        <v>912</v>
      </c>
      <c r="D652" s="10" t="str">
        <f t="shared" si="70"/>
        <v>1999482</v>
      </c>
      <c r="E652">
        <v>23429.4</v>
      </c>
      <c r="F652" s="10">
        <f t="shared" si="71"/>
        <v>3.5764030135856069</v>
      </c>
      <c r="I652" s="12" t="str">
        <f t="shared" si="72"/>
        <v>2009424</v>
      </c>
      <c r="J652" s="10">
        <v>424</v>
      </c>
      <c r="K652" s="10">
        <v>2009</v>
      </c>
      <c r="L652" s="10" t="str">
        <f t="shared" si="73"/>
        <v/>
      </c>
      <c r="M652" s="10" t="str">
        <f t="shared" si="74"/>
        <v/>
      </c>
      <c r="N652" s="10" t="str">
        <f t="shared" si="75"/>
        <v/>
      </c>
      <c r="O652" s="10" t="str">
        <f t="shared" si="76"/>
        <v/>
      </c>
    </row>
    <row r="653" spans="1:15" x14ac:dyDescent="0.2">
      <c r="A653" s="10">
        <v>2000</v>
      </c>
      <c r="B653">
        <v>482</v>
      </c>
      <c r="C653" t="s">
        <v>912</v>
      </c>
      <c r="D653" s="10" t="str">
        <f t="shared" si="70"/>
        <v>2000482</v>
      </c>
      <c r="E653">
        <v>23460.48</v>
      </c>
      <c r="F653" s="10">
        <f t="shared" si="71"/>
        <v>3.5811472497018642</v>
      </c>
      <c r="I653" s="12" t="str">
        <f t="shared" si="72"/>
        <v>2010424</v>
      </c>
      <c r="J653" s="10">
        <v>424</v>
      </c>
      <c r="K653" s="10">
        <v>2010</v>
      </c>
      <c r="L653" s="10" t="str">
        <f t="shared" si="73"/>
        <v/>
      </c>
      <c r="M653" s="10" t="str">
        <f t="shared" si="74"/>
        <v/>
      </c>
      <c r="N653" s="10" t="str">
        <f t="shared" si="75"/>
        <v/>
      </c>
      <c r="O653" s="10" t="str">
        <f t="shared" si="76"/>
        <v/>
      </c>
    </row>
    <row r="654" spans="1:15" x14ac:dyDescent="0.2">
      <c r="A654" s="10">
        <v>2001</v>
      </c>
      <c r="B654">
        <v>482</v>
      </c>
      <c r="C654" t="s">
        <v>912</v>
      </c>
      <c r="D654" s="10" t="str">
        <f t="shared" si="70"/>
        <v>2001482</v>
      </c>
      <c r="E654">
        <v>24042.29</v>
      </c>
      <c r="F654" s="10">
        <f t="shared" si="71"/>
        <v>3.6699581896889848</v>
      </c>
      <c r="I654" s="12" t="str">
        <f t="shared" si="72"/>
        <v>1987425</v>
      </c>
      <c r="J654" s="10">
        <v>425</v>
      </c>
      <c r="K654" s="10">
        <v>1987</v>
      </c>
      <c r="L654" s="10" t="str">
        <f t="shared" si="73"/>
        <v/>
      </c>
      <c r="M654" s="10" t="str">
        <f t="shared" si="74"/>
        <v/>
      </c>
      <c r="N654" s="10" t="str">
        <f t="shared" si="75"/>
        <v/>
      </c>
      <c r="O654" s="10" t="str">
        <f t="shared" si="76"/>
        <v/>
      </c>
    </row>
    <row r="655" spans="1:15" x14ac:dyDescent="0.2">
      <c r="A655" s="10">
        <v>2002</v>
      </c>
      <c r="B655">
        <v>482</v>
      </c>
      <c r="C655" t="s">
        <v>912</v>
      </c>
      <c r="D655" s="10" t="str">
        <f t="shared" si="70"/>
        <v>2002482</v>
      </c>
      <c r="E655">
        <v>24950.17</v>
      </c>
      <c r="F655" s="10">
        <f t="shared" si="71"/>
        <v>3.808542394490392</v>
      </c>
      <c r="I655" s="12" t="str">
        <f t="shared" si="72"/>
        <v>1988425</v>
      </c>
      <c r="J655" s="10">
        <v>425</v>
      </c>
      <c r="K655" s="10">
        <v>1988</v>
      </c>
      <c r="L655" s="10" t="str">
        <f t="shared" si="73"/>
        <v/>
      </c>
      <c r="M655" s="10" t="str">
        <f t="shared" si="74"/>
        <v/>
      </c>
      <c r="N655" s="10" t="str">
        <f t="shared" si="75"/>
        <v/>
      </c>
      <c r="O655" s="10" t="str">
        <f t="shared" si="76"/>
        <v/>
      </c>
    </row>
    <row r="656" spans="1:15" x14ac:dyDescent="0.2">
      <c r="A656" s="10">
        <v>2003</v>
      </c>
      <c r="B656">
        <v>482</v>
      </c>
      <c r="C656" t="s">
        <v>912</v>
      </c>
      <c r="D656" s="10" t="str">
        <f t="shared" si="70"/>
        <v>2003482</v>
      </c>
      <c r="E656">
        <v>25632.12</v>
      </c>
      <c r="F656" s="10">
        <f t="shared" si="71"/>
        <v>3.912639299879122</v>
      </c>
      <c r="I656" s="12" t="str">
        <f t="shared" si="72"/>
        <v>1989425</v>
      </c>
      <c r="J656" s="10">
        <v>425</v>
      </c>
      <c r="K656" s="10">
        <v>1989</v>
      </c>
      <c r="L656" s="10" t="str">
        <f t="shared" si="73"/>
        <v/>
      </c>
      <c r="M656" s="10" t="str">
        <f t="shared" si="74"/>
        <v/>
      </c>
      <c r="N656" s="10" t="str">
        <f t="shared" si="75"/>
        <v/>
      </c>
      <c r="O656" s="10" t="str">
        <f t="shared" si="76"/>
        <v/>
      </c>
    </row>
    <row r="657" spans="1:15" x14ac:dyDescent="0.2">
      <c r="A657" s="10">
        <v>2004</v>
      </c>
      <c r="B657">
        <v>482</v>
      </c>
      <c r="C657" t="s">
        <v>912</v>
      </c>
      <c r="D657" s="10" t="str">
        <f t="shared" si="70"/>
        <v>2004482</v>
      </c>
      <c r="E657">
        <v>25793.17</v>
      </c>
      <c r="F657" s="10">
        <f t="shared" si="71"/>
        <v>3.9372229300761377</v>
      </c>
      <c r="I657" s="12" t="str">
        <f t="shared" si="72"/>
        <v>1990425</v>
      </c>
      <c r="J657" s="10">
        <v>425</v>
      </c>
      <c r="K657" s="10">
        <v>1990</v>
      </c>
      <c r="L657" s="10" t="str">
        <f t="shared" si="73"/>
        <v/>
      </c>
      <c r="M657" s="10" t="str">
        <f t="shared" si="74"/>
        <v/>
      </c>
      <c r="N657" s="10" t="str">
        <f t="shared" si="75"/>
        <v/>
      </c>
      <c r="O657" s="10" t="str">
        <f t="shared" si="76"/>
        <v/>
      </c>
    </row>
    <row r="658" spans="1:15" x14ac:dyDescent="0.2">
      <c r="A658" s="10">
        <v>2005</v>
      </c>
      <c r="B658">
        <v>482</v>
      </c>
      <c r="C658" t="s">
        <v>912</v>
      </c>
      <c r="D658" s="10" t="str">
        <f t="shared" si="70"/>
        <v>2005482</v>
      </c>
      <c r="E658">
        <v>26360.75</v>
      </c>
      <c r="F658" s="10">
        <f t="shared" si="71"/>
        <v>4.0238617181992193</v>
      </c>
      <c r="I658" s="12" t="str">
        <f t="shared" si="72"/>
        <v>1991425</v>
      </c>
      <c r="J658" s="10">
        <v>425</v>
      </c>
      <c r="K658" s="10">
        <v>1991</v>
      </c>
      <c r="L658" s="10" t="str">
        <f t="shared" si="73"/>
        <v/>
      </c>
      <c r="M658" s="10" t="str">
        <f t="shared" si="74"/>
        <v/>
      </c>
      <c r="N658" s="10" t="str">
        <f t="shared" si="75"/>
        <v/>
      </c>
      <c r="O658" s="10" t="str">
        <f t="shared" si="76"/>
        <v/>
      </c>
    </row>
    <row r="659" spans="1:15" x14ac:dyDescent="0.2">
      <c r="A659" s="10">
        <v>2006</v>
      </c>
      <c r="B659">
        <v>482</v>
      </c>
      <c r="C659" t="s">
        <v>912</v>
      </c>
      <c r="D659" s="10" t="str">
        <f t="shared" si="70"/>
        <v>2006482</v>
      </c>
      <c r="E659">
        <v>26067.56</v>
      </c>
      <c r="F659" s="10">
        <f t="shared" si="71"/>
        <v>3.9791074522106253</v>
      </c>
      <c r="I659" s="12" t="str">
        <f t="shared" si="72"/>
        <v>1992425</v>
      </c>
      <c r="J659" s="10">
        <v>425</v>
      </c>
      <c r="K659" s="10">
        <v>1992</v>
      </c>
      <c r="L659" s="10" t="str">
        <f t="shared" si="73"/>
        <v/>
      </c>
      <c r="M659" s="10" t="str">
        <f t="shared" si="74"/>
        <v/>
      </c>
      <c r="N659" s="10" t="str">
        <f t="shared" si="75"/>
        <v/>
      </c>
      <c r="O659" s="10" t="str">
        <f t="shared" si="76"/>
        <v/>
      </c>
    </row>
    <row r="660" spans="1:15" x14ac:dyDescent="0.2">
      <c r="A660" s="10">
        <v>2007</v>
      </c>
      <c r="B660">
        <v>482</v>
      </c>
      <c r="C660" t="s">
        <v>912</v>
      </c>
      <c r="D660" s="10" t="str">
        <f t="shared" si="70"/>
        <v>2007482</v>
      </c>
      <c r="E660">
        <v>26659.32</v>
      </c>
      <c r="F660" s="10">
        <f t="shared" si="71"/>
        <v>4.0694372193971269</v>
      </c>
      <c r="I660" s="12" t="str">
        <f t="shared" si="72"/>
        <v>1993425</v>
      </c>
      <c r="J660" s="10">
        <v>425</v>
      </c>
      <c r="K660" s="10">
        <v>1993</v>
      </c>
      <c r="L660" s="10" t="str">
        <f t="shared" si="73"/>
        <v/>
      </c>
      <c r="M660" s="10" t="str">
        <f t="shared" si="74"/>
        <v/>
      </c>
      <c r="N660" s="10" t="str">
        <f t="shared" si="75"/>
        <v/>
      </c>
      <c r="O660" s="10" t="str">
        <f t="shared" si="76"/>
        <v/>
      </c>
    </row>
    <row r="661" spans="1:15" x14ac:dyDescent="0.2">
      <c r="A661" s="10">
        <v>2008</v>
      </c>
      <c r="B661">
        <v>482</v>
      </c>
      <c r="C661" t="s">
        <v>912</v>
      </c>
      <c r="D661" s="10" t="str">
        <f t="shared" si="70"/>
        <v>2008482</v>
      </c>
      <c r="E661">
        <v>26724.43</v>
      </c>
      <c r="F661" s="10">
        <f t="shared" si="71"/>
        <v>4.0793759971812165</v>
      </c>
      <c r="I661" s="12" t="str">
        <f t="shared" si="72"/>
        <v>1994425</v>
      </c>
      <c r="J661" s="10">
        <v>425</v>
      </c>
      <c r="K661" s="10">
        <v>1994</v>
      </c>
      <c r="L661" s="10" t="str">
        <f t="shared" si="73"/>
        <v/>
      </c>
      <c r="M661" s="10" t="str">
        <f t="shared" si="74"/>
        <v/>
      </c>
      <c r="N661" s="10" t="str">
        <f t="shared" si="75"/>
        <v/>
      </c>
      <c r="O661" s="10" t="str">
        <f t="shared" si="76"/>
        <v/>
      </c>
    </row>
    <row r="662" spans="1:15" x14ac:dyDescent="0.2">
      <c r="A662" s="10">
        <v>2009</v>
      </c>
      <c r="B662">
        <v>482</v>
      </c>
      <c r="C662" t="s">
        <v>912</v>
      </c>
      <c r="D662" s="10" t="str">
        <f t="shared" si="70"/>
        <v>2009482</v>
      </c>
      <c r="E662">
        <v>27699.05</v>
      </c>
      <c r="F662" s="10">
        <f t="shared" si="71"/>
        <v>4.2281477926647035</v>
      </c>
      <c r="I662" s="12" t="str">
        <f t="shared" si="72"/>
        <v>1995425</v>
      </c>
      <c r="J662" s="10">
        <v>425</v>
      </c>
      <c r="K662" s="10">
        <v>1995</v>
      </c>
      <c r="L662" s="10" t="str">
        <f t="shared" si="73"/>
        <v/>
      </c>
      <c r="M662" s="10" t="str">
        <f t="shared" si="74"/>
        <v/>
      </c>
      <c r="N662" s="10" t="str">
        <f t="shared" si="75"/>
        <v/>
      </c>
      <c r="O662" s="10" t="str">
        <f t="shared" si="76"/>
        <v/>
      </c>
    </row>
    <row r="663" spans="1:15" x14ac:dyDescent="0.2">
      <c r="A663" s="10">
        <v>2010</v>
      </c>
      <c r="B663">
        <v>482</v>
      </c>
      <c r="C663" t="s">
        <v>912</v>
      </c>
      <c r="D663" s="10" t="str">
        <f t="shared" si="70"/>
        <v>2010482</v>
      </c>
      <c r="E663">
        <v>28097.85</v>
      </c>
      <c r="F663" s="10">
        <f t="shared" si="71"/>
        <v>4.2890229973996918</v>
      </c>
      <c r="I663" s="12" t="str">
        <f t="shared" si="72"/>
        <v>1996425</v>
      </c>
      <c r="J663" s="10">
        <v>425</v>
      </c>
      <c r="K663" s="10">
        <v>1996</v>
      </c>
      <c r="L663" s="10" t="str">
        <f t="shared" si="73"/>
        <v/>
      </c>
      <c r="M663" s="10" t="str">
        <f t="shared" si="74"/>
        <v/>
      </c>
      <c r="N663" s="10" t="str">
        <f t="shared" si="75"/>
        <v/>
      </c>
      <c r="O663" s="10" t="str">
        <f t="shared" si="76"/>
        <v/>
      </c>
    </row>
    <row r="664" spans="1:15" x14ac:dyDescent="0.2">
      <c r="A664" s="10">
        <v>1997</v>
      </c>
      <c r="B664">
        <v>483</v>
      </c>
      <c r="C664" t="s">
        <v>913</v>
      </c>
      <c r="D664" s="10" t="str">
        <f t="shared" si="70"/>
        <v>1997483</v>
      </c>
      <c r="E664">
        <v>21056.37</v>
      </c>
      <c r="F664" s="10">
        <f t="shared" si="71"/>
        <v>3.2141695956009784</v>
      </c>
      <c r="I664" s="12" t="str">
        <f t="shared" si="72"/>
        <v>1997425</v>
      </c>
      <c r="J664" s="10">
        <v>425</v>
      </c>
      <c r="K664" s="10">
        <v>1997</v>
      </c>
      <c r="L664" s="10">
        <f t="shared" si="73"/>
        <v>2.7959303786763616</v>
      </c>
      <c r="M664" s="10">
        <f t="shared" si="74"/>
        <v>1</v>
      </c>
      <c r="N664" s="10">
        <f t="shared" si="75"/>
        <v>0</v>
      </c>
      <c r="O664" s="10">
        <f t="shared" si="76"/>
        <v>1</v>
      </c>
    </row>
    <row r="665" spans="1:15" x14ac:dyDescent="0.2">
      <c r="A665" s="10">
        <v>1998</v>
      </c>
      <c r="B665">
        <v>483</v>
      </c>
      <c r="C665" t="s">
        <v>913</v>
      </c>
      <c r="D665" s="10" t="str">
        <f t="shared" si="70"/>
        <v>1998483</v>
      </c>
      <c r="E665">
        <v>20588.05</v>
      </c>
      <c r="F665" s="10">
        <f t="shared" si="71"/>
        <v>3.142682444443782</v>
      </c>
      <c r="I665" s="12" t="str">
        <f t="shared" si="72"/>
        <v>1998425</v>
      </c>
      <c r="J665" s="10">
        <v>425</v>
      </c>
      <c r="K665" s="10">
        <v>1998</v>
      </c>
      <c r="L665" s="10">
        <f t="shared" si="73"/>
        <v>2.8335408142196266</v>
      </c>
      <c r="M665" s="10">
        <f t="shared" si="74"/>
        <v>1</v>
      </c>
      <c r="N665" s="10">
        <f t="shared" si="75"/>
        <v>0</v>
      </c>
      <c r="O665" s="10">
        <f t="shared" si="76"/>
        <v>1</v>
      </c>
    </row>
    <row r="666" spans="1:15" x14ac:dyDescent="0.2">
      <c r="A666" s="10">
        <v>1999</v>
      </c>
      <c r="B666">
        <v>483</v>
      </c>
      <c r="C666" t="s">
        <v>913</v>
      </c>
      <c r="D666" s="10" t="str">
        <f t="shared" si="70"/>
        <v>1999483</v>
      </c>
      <c r="E666">
        <v>20935.54</v>
      </c>
      <c r="F666" s="10">
        <f t="shared" si="71"/>
        <v>3.1957253855003551</v>
      </c>
      <c r="I666" s="12" t="str">
        <f t="shared" si="72"/>
        <v>1999425</v>
      </c>
      <c r="J666" s="10">
        <v>425</v>
      </c>
      <c r="K666" s="10">
        <v>1999</v>
      </c>
      <c r="L666" s="10">
        <f t="shared" si="73"/>
        <v>2.8163055600405196</v>
      </c>
      <c r="M666" s="10">
        <f t="shared" si="74"/>
        <v>1</v>
      </c>
      <c r="N666" s="10">
        <f t="shared" si="75"/>
        <v>0</v>
      </c>
      <c r="O666" s="10">
        <f t="shared" si="76"/>
        <v>1</v>
      </c>
    </row>
    <row r="667" spans="1:15" x14ac:dyDescent="0.2">
      <c r="A667" s="10">
        <v>2000</v>
      </c>
      <c r="B667">
        <v>483</v>
      </c>
      <c r="C667" t="s">
        <v>913</v>
      </c>
      <c r="D667" s="10" t="str">
        <f t="shared" si="70"/>
        <v>2000483</v>
      </c>
      <c r="E667">
        <v>20846.509999999998</v>
      </c>
      <c r="F667" s="10">
        <f t="shared" si="71"/>
        <v>3.1821353165997626</v>
      </c>
      <c r="I667" s="12" t="str">
        <f t="shared" si="72"/>
        <v>2000425</v>
      </c>
      <c r="J667" s="10">
        <v>425</v>
      </c>
      <c r="K667" s="10">
        <v>2000</v>
      </c>
      <c r="L667" s="10">
        <f t="shared" si="73"/>
        <v>2.8242965755066098</v>
      </c>
      <c r="M667" s="10">
        <f t="shared" si="74"/>
        <v>1</v>
      </c>
      <c r="N667" s="10">
        <f t="shared" si="75"/>
        <v>0</v>
      </c>
      <c r="O667" s="10">
        <f t="shared" si="76"/>
        <v>1</v>
      </c>
    </row>
    <row r="668" spans="1:15" x14ac:dyDescent="0.2">
      <c r="A668" s="10">
        <v>2001</v>
      </c>
      <c r="B668">
        <v>483</v>
      </c>
      <c r="C668" t="s">
        <v>913</v>
      </c>
      <c r="D668" s="10" t="str">
        <f t="shared" si="70"/>
        <v>2001483</v>
      </c>
      <c r="E668">
        <v>21365.35</v>
      </c>
      <c r="F668" s="10">
        <f t="shared" si="71"/>
        <v>3.2613341411351224</v>
      </c>
      <c r="I668" s="12" t="str">
        <f t="shared" si="72"/>
        <v>2001425</v>
      </c>
      <c r="J668" s="10">
        <v>425</v>
      </c>
      <c r="K668" s="10">
        <v>2001</v>
      </c>
      <c r="L668" s="10">
        <f t="shared" si="73"/>
        <v>2.8647706490659934</v>
      </c>
      <c r="M668" s="10">
        <f t="shared" si="74"/>
        <v>1</v>
      </c>
      <c r="N668" s="10">
        <f t="shared" si="75"/>
        <v>0</v>
      </c>
      <c r="O668" s="10">
        <f t="shared" si="76"/>
        <v>1</v>
      </c>
    </row>
    <row r="669" spans="1:15" x14ac:dyDescent="0.2">
      <c r="A669" s="10">
        <v>2002</v>
      </c>
      <c r="B669">
        <v>483</v>
      </c>
      <c r="C669" t="s">
        <v>913</v>
      </c>
      <c r="D669" s="10" t="str">
        <f t="shared" si="70"/>
        <v>2002483</v>
      </c>
      <c r="E669">
        <v>22209.29</v>
      </c>
      <c r="F669" s="10">
        <f t="shared" si="71"/>
        <v>3.3901581639135738</v>
      </c>
      <c r="I669" s="12" t="str">
        <f t="shared" si="72"/>
        <v>2002425</v>
      </c>
      <c r="J669" s="10">
        <v>425</v>
      </c>
      <c r="K669" s="10">
        <v>2002</v>
      </c>
      <c r="L669" s="10">
        <f t="shared" si="73"/>
        <v>2.895238780623425</v>
      </c>
      <c r="M669" s="10">
        <f t="shared" si="74"/>
        <v>1</v>
      </c>
      <c r="N669" s="10">
        <f t="shared" si="75"/>
        <v>0</v>
      </c>
      <c r="O669" s="10">
        <f t="shared" si="76"/>
        <v>1</v>
      </c>
    </row>
    <row r="670" spans="1:15" x14ac:dyDescent="0.2">
      <c r="A670" s="10">
        <v>2003</v>
      </c>
      <c r="B670">
        <v>483</v>
      </c>
      <c r="C670" t="s">
        <v>913</v>
      </c>
      <c r="D670" s="10" t="str">
        <f t="shared" si="70"/>
        <v>2003483</v>
      </c>
      <c r="E670">
        <v>22865.55</v>
      </c>
      <c r="F670" s="10">
        <f t="shared" si="71"/>
        <v>3.4903335948548562</v>
      </c>
      <c r="I670" s="12" t="str">
        <f t="shared" si="72"/>
        <v>2003425</v>
      </c>
      <c r="J670" s="10">
        <v>425</v>
      </c>
      <c r="K670" s="10">
        <v>2003</v>
      </c>
      <c r="L670" s="10">
        <f t="shared" si="73"/>
        <v>2.9940236069630632</v>
      </c>
      <c r="M670" s="10">
        <f t="shared" si="74"/>
        <v>1</v>
      </c>
      <c r="N670" s="10">
        <f t="shared" si="75"/>
        <v>0</v>
      </c>
      <c r="O670" s="10">
        <f t="shared" si="76"/>
        <v>1</v>
      </c>
    </row>
    <row r="671" spans="1:15" x14ac:dyDescent="0.2">
      <c r="A671" s="10">
        <v>2004</v>
      </c>
      <c r="B671">
        <v>483</v>
      </c>
      <c r="C671" t="s">
        <v>913</v>
      </c>
      <c r="D671" s="10" t="str">
        <f t="shared" si="70"/>
        <v>2004483</v>
      </c>
      <c r="E671">
        <v>22870.84</v>
      </c>
      <c r="F671" s="10">
        <f t="shared" si="71"/>
        <v>3.4911410919286983</v>
      </c>
      <c r="I671" s="12" t="str">
        <f t="shared" si="72"/>
        <v>2004425</v>
      </c>
      <c r="J671" s="10">
        <v>425</v>
      </c>
      <c r="K671" s="10">
        <v>2004</v>
      </c>
      <c r="L671" s="10">
        <f t="shared" si="73"/>
        <v>3.0642422702783647</v>
      </c>
      <c r="M671" s="10">
        <f t="shared" si="74"/>
        <v>1</v>
      </c>
      <c r="N671" s="10">
        <f t="shared" si="75"/>
        <v>0</v>
      </c>
      <c r="O671" s="10">
        <f t="shared" si="76"/>
        <v>1</v>
      </c>
    </row>
    <row r="672" spans="1:15" x14ac:dyDescent="0.2">
      <c r="A672" s="10">
        <v>2005</v>
      </c>
      <c r="B672">
        <v>483</v>
      </c>
      <c r="C672" t="s">
        <v>913</v>
      </c>
      <c r="D672" s="10" t="str">
        <f t="shared" si="70"/>
        <v>2005483</v>
      </c>
      <c r="E672">
        <v>23289.55</v>
      </c>
      <c r="F672" s="10">
        <f t="shared" si="71"/>
        <v>3.5550554775219454</v>
      </c>
      <c r="I672" s="12" t="str">
        <f t="shared" si="72"/>
        <v>2005425</v>
      </c>
      <c r="J672" s="10">
        <v>425</v>
      </c>
      <c r="K672" s="10">
        <v>2005</v>
      </c>
      <c r="L672" s="10">
        <f t="shared" si="73"/>
        <v>3.1245923729464318</v>
      </c>
      <c r="M672" s="10">
        <f t="shared" si="74"/>
        <v>1</v>
      </c>
      <c r="N672" s="10">
        <f t="shared" si="75"/>
        <v>0</v>
      </c>
      <c r="O672" s="10">
        <f t="shared" si="76"/>
        <v>1</v>
      </c>
    </row>
    <row r="673" spans="1:15" x14ac:dyDescent="0.2">
      <c r="A673" s="10">
        <v>2006</v>
      </c>
      <c r="B673">
        <v>483</v>
      </c>
      <c r="C673" t="s">
        <v>913</v>
      </c>
      <c r="D673" s="10" t="str">
        <f t="shared" si="70"/>
        <v>2006483</v>
      </c>
      <c r="E673">
        <v>22998.86</v>
      </c>
      <c r="F673" s="10">
        <f t="shared" si="71"/>
        <v>3.5106828264075678</v>
      </c>
      <c r="I673" s="12" t="str">
        <f t="shared" si="72"/>
        <v>2006425</v>
      </c>
      <c r="J673" s="10">
        <v>425</v>
      </c>
      <c r="K673" s="10">
        <v>2006</v>
      </c>
      <c r="L673" s="10">
        <f t="shared" si="73"/>
        <v>3.100288084837342</v>
      </c>
      <c r="M673" s="10">
        <f t="shared" si="74"/>
        <v>1</v>
      </c>
      <c r="N673" s="10">
        <f t="shared" si="75"/>
        <v>0</v>
      </c>
      <c r="O673" s="10">
        <f t="shared" si="76"/>
        <v>1</v>
      </c>
    </row>
    <row r="674" spans="1:15" x14ac:dyDescent="0.2">
      <c r="A674" s="10">
        <v>2007</v>
      </c>
      <c r="B674">
        <v>483</v>
      </c>
      <c r="C674" t="s">
        <v>913</v>
      </c>
      <c r="D674" s="10" t="str">
        <f t="shared" si="70"/>
        <v>2007483</v>
      </c>
      <c r="E674">
        <v>23578.14</v>
      </c>
      <c r="F674" s="10">
        <f t="shared" si="71"/>
        <v>3.5991075721419814</v>
      </c>
      <c r="I674" s="12" t="str">
        <f t="shared" si="72"/>
        <v>2007425</v>
      </c>
      <c r="J674" s="10">
        <v>425</v>
      </c>
      <c r="K674" s="10">
        <v>2007</v>
      </c>
      <c r="L674" s="10">
        <f t="shared" si="73"/>
        <v>3.1184208972006049</v>
      </c>
      <c r="M674" s="10">
        <f t="shared" si="74"/>
        <v>1</v>
      </c>
      <c r="N674" s="10">
        <f t="shared" si="75"/>
        <v>0</v>
      </c>
      <c r="O674" s="10">
        <f t="shared" si="76"/>
        <v>1</v>
      </c>
    </row>
    <row r="675" spans="1:15" x14ac:dyDescent="0.2">
      <c r="A675" s="10">
        <v>2008</v>
      </c>
      <c r="B675">
        <v>483</v>
      </c>
      <c r="C675" t="s">
        <v>913</v>
      </c>
      <c r="D675" s="10" t="str">
        <f t="shared" si="70"/>
        <v>2008483</v>
      </c>
      <c r="E675">
        <v>23528.04</v>
      </c>
      <c r="F675" s="10">
        <f t="shared" si="71"/>
        <v>3.5914600100626863</v>
      </c>
      <c r="I675" s="12" t="str">
        <f t="shared" si="72"/>
        <v>2008425</v>
      </c>
      <c r="J675" s="10">
        <v>425</v>
      </c>
      <c r="K675" s="10">
        <v>2008</v>
      </c>
      <c r="L675" s="10">
        <f t="shared" si="73"/>
        <v>3.1583469718006136</v>
      </c>
      <c r="M675" s="10">
        <f t="shared" si="74"/>
        <v>1</v>
      </c>
      <c r="N675" s="10">
        <f t="shared" si="75"/>
        <v>0</v>
      </c>
      <c r="O675" s="10">
        <f t="shared" si="76"/>
        <v>1</v>
      </c>
    </row>
    <row r="676" spans="1:15" x14ac:dyDescent="0.2">
      <c r="A676" s="10">
        <v>2009</v>
      </c>
      <c r="B676">
        <v>483</v>
      </c>
      <c r="C676" t="s">
        <v>913</v>
      </c>
      <c r="D676" s="10" t="str">
        <f t="shared" si="70"/>
        <v>2009483</v>
      </c>
      <c r="E676">
        <v>24220.74</v>
      </c>
      <c r="F676" s="10">
        <f t="shared" si="71"/>
        <v>3.6971978594105464</v>
      </c>
      <c r="I676" s="12" t="str">
        <f t="shared" si="72"/>
        <v>2009425</v>
      </c>
      <c r="J676" s="10">
        <v>425</v>
      </c>
      <c r="K676" s="10">
        <v>2009</v>
      </c>
      <c r="L676" s="10">
        <f t="shared" si="73"/>
        <v>3.22868011957818</v>
      </c>
      <c r="M676" s="10">
        <f t="shared" si="74"/>
        <v>1</v>
      </c>
      <c r="N676" s="10">
        <f t="shared" si="75"/>
        <v>0</v>
      </c>
      <c r="O676" s="10">
        <f t="shared" si="76"/>
        <v>1</v>
      </c>
    </row>
    <row r="677" spans="1:15" x14ac:dyDescent="0.2">
      <c r="A677" s="10">
        <v>2010</v>
      </c>
      <c r="B677">
        <v>483</v>
      </c>
      <c r="C677" t="s">
        <v>913</v>
      </c>
      <c r="D677" s="10" t="str">
        <f t="shared" si="70"/>
        <v>2010483</v>
      </c>
      <c r="E677">
        <v>24588.14</v>
      </c>
      <c r="F677" s="10">
        <f t="shared" si="71"/>
        <v>3.7532799813253774</v>
      </c>
      <c r="I677" s="12" t="str">
        <f t="shared" si="72"/>
        <v>2010425</v>
      </c>
      <c r="J677" s="10">
        <v>425</v>
      </c>
      <c r="K677" s="10">
        <v>2010</v>
      </c>
      <c r="L677" s="10">
        <f t="shared" si="73"/>
        <v>3.2413726302946153</v>
      </c>
      <c r="M677" s="10">
        <f t="shared" si="74"/>
        <v>1</v>
      </c>
      <c r="N677" s="10">
        <f t="shared" si="75"/>
        <v>0</v>
      </c>
      <c r="O677" s="10">
        <f t="shared" si="76"/>
        <v>1</v>
      </c>
    </row>
    <row r="678" spans="1:15" x14ac:dyDescent="0.2">
      <c r="A678" s="10">
        <v>1997</v>
      </c>
      <c r="B678">
        <v>484</v>
      </c>
      <c r="C678" t="s">
        <v>914</v>
      </c>
      <c r="D678" s="10" t="str">
        <f t="shared" si="70"/>
        <v>1997484</v>
      </c>
      <c r="E678">
        <v>22793.13</v>
      </c>
      <c r="F678" s="10">
        <f t="shared" si="71"/>
        <v>3.4792789751785578</v>
      </c>
      <c r="I678" s="12" t="str">
        <f t="shared" si="72"/>
        <v>1987441</v>
      </c>
      <c r="J678" s="10">
        <v>441</v>
      </c>
      <c r="K678" s="10">
        <v>1987</v>
      </c>
      <c r="L678" s="10" t="str">
        <f t="shared" si="73"/>
        <v/>
      </c>
      <c r="M678" s="10" t="str">
        <f t="shared" si="74"/>
        <v/>
      </c>
      <c r="N678" s="10" t="str">
        <f t="shared" si="75"/>
        <v/>
      </c>
      <c r="O678" s="10" t="str">
        <f t="shared" si="76"/>
        <v/>
      </c>
    </row>
    <row r="679" spans="1:15" x14ac:dyDescent="0.2">
      <c r="A679" s="10">
        <v>1998</v>
      </c>
      <c r="B679">
        <v>484</v>
      </c>
      <c r="C679" t="s">
        <v>914</v>
      </c>
      <c r="D679" s="10" t="str">
        <f t="shared" si="70"/>
        <v>1998484</v>
      </c>
      <c r="E679">
        <v>22359.54</v>
      </c>
      <c r="F679" s="10">
        <f t="shared" si="71"/>
        <v>3.4130932178539748</v>
      </c>
      <c r="I679" s="12" t="str">
        <f t="shared" si="72"/>
        <v>1988441</v>
      </c>
      <c r="J679" s="10">
        <v>441</v>
      </c>
      <c r="K679" s="10">
        <v>1988</v>
      </c>
      <c r="L679" s="10" t="str">
        <f t="shared" si="73"/>
        <v/>
      </c>
      <c r="M679" s="10" t="str">
        <f t="shared" si="74"/>
        <v/>
      </c>
      <c r="N679" s="10" t="str">
        <f t="shared" si="75"/>
        <v/>
      </c>
      <c r="O679" s="10" t="str">
        <f t="shared" si="76"/>
        <v/>
      </c>
    </row>
    <row r="680" spans="1:15" x14ac:dyDescent="0.2">
      <c r="A680" s="10">
        <v>1999</v>
      </c>
      <c r="B680">
        <v>484</v>
      </c>
      <c r="C680" t="s">
        <v>914</v>
      </c>
      <c r="D680" s="10" t="str">
        <f t="shared" si="70"/>
        <v>1999484</v>
      </c>
      <c r="E680">
        <v>22850.89</v>
      </c>
      <c r="F680" s="10">
        <f t="shared" si="71"/>
        <v>3.4880958052324518</v>
      </c>
      <c r="I680" s="12" t="str">
        <f t="shared" si="72"/>
        <v>1989441</v>
      </c>
      <c r="J680" s="10">
        <v>441</v>
      </c>
      <c r="K680" s="10">
        <v>1989</v>
      </c>
      <c r="L680" s="10" t="str">
        <f t="shared" si="73"/>
        <v/>
      </c>
      <c r="M680" s="10" t="str">
        <f t="shared" si="74"/>
        <v/>
      </c>
      <c r="N680" s="10" t="str">
        <f t="shared" si="75"/>
        <v/>
      </c>
      <c r="O680" s="10" t="str">
        <f t="shared" si="76"/>
        <v/>
      </c>
    </row>
    <row r="681" spans="1:15" x14ac:dyDescent="0.2">
      <c r="A681" s="10">
        <v>2000</v>
      </c>
      <c r="B681">
        <v>484</v>
      </c>
      <c r="C681" t="s">
        <v>914</v>
      </c>
      <c r="D681" s="10" t="str">
        <f t="shared" si="70"/>
        <v>2000484</v>
      </c>
      <c r="E681">
        <v>22724.27</v>
      </c>
      <c r="F681" s="10">
        <f t="shared" si="71"/>
        <v>3.4687677750831432</v>
      </c>
      <c r="I681" s="12" t="str">
        <f t="shared" si="72"/>
        <v>1990441</v>
      </c>
      <c r="J681" s="10">
        <v>441</v>
      </c>
      <c r="K681" s="10">
        <v>1990</v>
      </c>
      <c r="L681" s="10" t="str">
        <f t="shared" si="73"/>
        <v/>
      </c>
      <c r="M681" s="10" t="str">
        <f t="shared" si="74"/>
        <v/>
      </c>
      <c r="N681" s="10" t="str">
        <f t="shared" si="75"/>
        <v/>
      </c>
      <c r="O681" s="10" t="str">
        <f t="shared" si="76"/>
        <v/>
      </c>
    </row>
    <row r="682" spans="1:15" x14ac:dyDescent="0.2">
      <c r="A682" s="10">
        <v>2001</v>
      </c>
      <c r="B682">
        <v>484</v>
      </c>
      <c r="C682" t="s">
        <v>914</v>
      </c>
      <c r="D682" s="10" t="str">
        <f t="shared" si="70"/>
        <v>2001484</v>
      </c>
      <c r="E682">
        <v>23299.68</v>
      </c>
      <c r="F682" s="10">
        <f t="shared" si="71"/>
        <v>3.5566017809922701</v>
      </c>
      <c r="I682" s="12" t="str">
        <f t="shared" si="72"/>
        <v>1991441</v>
      </c>
      <c r="J682" s="10">
        <v>441</v>
      </c>
      <c r="K682" s="10">
        <v>1991</v>
      </c>
      <c r="L682" s="10" t="str">
        <f t="shared" si="73"/>
        <v/>
      </c>
      <c r="M682" s="10" t="str">
        <f t="shared" si="74"/>
        <v/>
      </c>
      <c r="N682" s="10" t="str">
        <f t="shared" si="75"/>
        <v/>
      </c>
      <c r="O682" s="10" t="str">
        <f t="shared" si="76"/>
        <v/>
      </c>
    </row>
    <row r="683" spans="1:15" x14ac:dyDescent="0.2">
      <c r="A683" s="10">
        <v>2002</v>
      </c>
      <c r="B683">
        <v>484</v>
      </c>
      <c r="C683" t="s">
        <v>914</v>
      </c>
      <c r="D683" s="10" t="str">
        <f t="shared" si="70"/>
        <v>2002484</v>
      </c>
      <c r="E683">
        <v>24174.85</v>
      </c>
      <c r="F683" s="10">
        <f t="shared" si="71"/>
        <v>3.6901929367794311</v>
      </c>
      <c r="I683" s="12" t="str">
        <f t="shared" si="72"/>
        <v>1992441</v>
      </c>
      <c r="J683" s="10">
        <v>441</v>
      </c>
      <c r="K683" s="10">
        <v>1992</v>
      </c>
      <c r="L683" s="10" t="str">
        <f t="shared" si="73"/>
        <v/>
      </c>
      <c r="M683" s="10" t="str">
        <f t="shared" si="74"/>
        <v/>
      </c>
      <c r="N683" s="10" t="str">
        <f t="shared" si="75"/>
        <v/>
      </c>
      <c r="O683" s="10" t="str">
        <f t="shared" si="76"/>
        <v/>
      </c>
    </row>
    <row r="684" spans="1:15" x14ac:dyDescent="0.2">
      <c r="A684" s="10">
        <v>2003</v>
      </c>
      <c r="B684">
        <v>484</v>
      </c>
      <c r="C684" t="s">
        <v>914</v>
      </c>
      <c r="D684" s="10" t="str">
        <f t="shared" si="70"/>
        <v>2003484</v>
      </c>
      <c r="E684">
        <v>24890.240000000002</v>
      </c>
      <c r="F684" s="10">
        <f t="shared" si="71"/>
        <v>3.7993943227256786</v>
      </c>
      <c r="I684" s="12" t="str">
        <f t="shared" si="72"/>
        <v>1993441</v>
      </c>
      <c r="J684" s="10">
        <v>441</v>
      </c>
      <c r="K684" s="10">
        <v>1993</v>
      </c>
      <c r="L684" s="10" t="str">
        <f t="shared" si="73"/>
        <v/>
      </c>
      <c r="M684" s="10" t="str">
        <f t="shared" si="74"/>
        <v/>
      </c>
      <c r="N684" s="10" t="str">
        <f t="shared" si="75"/>
        <v/>
      </c>
      <c r="O684" s="10" t="str">
        <f t="shared" si="76"/>
        <v/>
      </c>
    </row>
    <row r="685" spans="1:15" x14ac:dyDescent="0.2">
      <c r="A685" s="10">
        <v>2004</v>
      </c>
      <c r="B685">
        <v>484</v>
      </c>
      <c r="C685" t="s">
        <v>914</v>
      </c>
      <c r="D685" s="10" t="str">
        <f t="shared" si="70"/>
        <v>2004484</v>
      </c>
      <c r="E685">
        <v>25005.46</v>
      </c>
      <c r="F685" s="10">
        <f t="shared" si="71"/>
        <v>3.8169821890485607</v>
      </c>
      <c r="I685" s="12" t="str">
        <f t="shared" si="72"/>
        <v>1994441</v>
      </c>
      <c r="J685" s="10">
        <v>441</v>
      </c>
      <c r="K685" s="10">
        <v>1994</v>
      </c>
      <c r="L685" s="10" t="str">
        <f t="shared" si="73"/>
        <v/>
      </c>
      <c r="M685" s="10" t="str">
        <f t="shared" si="74"/>
        <v/>
      </c>
      <c r="N685" s="10" t="str">
        <f t="shared" si="75"/>
        <v/>
      </c>
      <c r="O685" s="10" t="str">
        <f t="shared" si="76"/>
        <v/>
      </c>
    </row>
    <row r="686" spans="1:15" x14ac:dyDescent="0.2">
      <c r="A686" s="10">
        <v>2005</v>
      </c>
      <c r="B686">
        <v>484</v>
      </c>
      <c r="C686" t="s">
        <v>914</v>
      </c>
      <c r="D686" s="10" t="str">
        <f t="shared" si="70"/>
        <v>2005484</v>
      </c>
      <c r="E686">
        <v>25434.48</v>
      </c>
      <c r="F686" s="10">
        <f t="shared" si="71"/>
        <v>3.8824703543830759</v>
      </c>
      <c r="I686" s="12" t="str">
        <f t="shared" si="72"/>
        <v>1995441</v>
      </c>
      <c r="J686" s="10">
        <v>441</v>
      </c>
      <c r="K686" s="10">
        <v>1995</v>
      </c>
      <c r="L686" s="10" t="str">
        <f t="shared" si="73"/>
        <v/>
      </c>
      <c r="M686" s="10" t="str">
        <f t="shared" si="74"/>
        <v/>
      </c>
      <c r="N686" s="10" t="str">
        <f t="shared" si="75"/>
        <v/>
      </c>
      <c r="O686" s="10" t="str">
        <f t="shared" si="76"/>
        <v/>
      </c>
    </row>
    <row r="687" spans="1:15" x14ac:dyDescent="0.2">
      <c r="A687" s="10">
        <v>2006</v>
      </c>
      <c r="B687">
        <v>484</v>
      </c>
      <c r="C687" t="s">
        <v>914</v>
      </c>
      <c r="D687" s="10" t="str">
        <f t="shared" si="70"/>
        <v>2006484</v>
      </c>
      <c r="E687">
        <v>25142.39</v>
      </c>
      <c r="F687" s="10">
        <f t="shared" si="71"/>
        <v>3.8378839989391373</v>
      </c>
      <c r="I687" s="12" t="str">
        <f t="shared" si="72"/>
        <v>1996441</v>
      </c>
      <c r="J687" s="10">
        <v>441</v>
      </c>
      <c r="K687" s="10">
        <v>1996</v>
      </c>
      <c r="L687" s="10" t="str">
        <f t="shared" si="73"/>
        <v/>
      </c>
      <c r="M687" s="10" t="str">
        <f t="shared" si="74"/>
        <v/>
      </c>
      <c r="N687" s="10" t="str">
        <f t="shared" si="75"/>
        <v/>
      </c>
      <c r="O687" s="10" t="str">
        <f t="shared" si="76"/>
        <v/>
      </c>
    </row>
    <row r="688" spans="1:15" x14ac:dyDescent="0.2">
      <c r="A688" s="10">
        <v>2007</v>
      </c>
      <c r="B688">
        <v>484</v>
      </c>
      <c r="C688" t="s">
        <v>914</v>
      </c>
      <c r="D688" s="10" t="str">
        <f t="shared" si="70"/>
        <v>2007484</v>
      </c>
      <c r="E688">
        <v>25685.03</v>
      </c>
      <c r="F688" s="10">
        <f t="shared" si="71"/>
        <v>3.9207157970770363</v>
      </c>
      <c r="I688" s="12" t="str">
        <f t="shared" si="72"/>
        <v>1997441</v>
      </c>
      <c r="J688" s="10">
        <v>441</v>
      </c>
      <c r="K688" s="10">
        <v>1997</v>
      </c>
      <c r="L688" s="10">
        <f t="shared" si="73"/>
        <v>9.2046942532905174</v>
      </c>
      <c r="M688" s="10">
        <f t="shared" si="74"/>
        <v>1</v>
      </c>
      <c r="N688" s="10">
        <f t="shared" si="75"/>
        <v>0</v>
      </c>
      <c r="O688" s="10">
        <f t="shared" si="76"/>
        <v>1</v>
      </c>
    </row>
    <row r="689" spans="1:15" x14ac:dyDescent="0.2">
      <c r="A689" s="10">
        <v>2008</v>
      </c>
      <c r="B689">
        <v>484</v>
      </c>
      <c r="C689" t="s">
        <v>914</v>
      </c>
      <c r="D689" s="10" t="str">
        <f t="shared" si="70"/>
        <v>2008484</v>
      </c>
      <c r="E689">
        <v>25668.07</v>
      </c>
      <c r="F689" s="10">
        <f t="shared" si="71"/>
        <v>3.9181269217703529</v>
      </c>
      <c r="I689" s="12" t="str">
        <f t="shared" si="72"/>
        <v>1998441</v>
      </c>
      <c r="J689" s="10">
        <v>441</v>
      </c>
      <c r="K689" s="10">
        <v>1998</v>
      </c>
      <c r="L689" s="10">
        <f t="shared" si="73"/>
        <v>9.1812066210122509</v>
      </c>
      <c r="M689" s="10">
        <f t="shared" si="74"/>
        <v>1</v>
      </c>
      <c r="N689" s="10">
        <f t="shared" si="75"/>
        <v>0</v>
      </c>
      <c r="O689" s="10">
        <f t="shared" si="76"/>
        <v>1</v>
      </c>
    </row>
    <row r="690" spans="1:15" x14ac:dyDescent="0.2">
      <c r="A690" s="10">
        <v>2009</v>
      </c>
      <c r="B690">
        <v>484</v>
      </c>
      <c r="C690" t="s">
        <v>914</v>
      </c>
      <c r="D690" s="10" t="str">
        <f t="shared" si="70"/>
        <v>2009484</v>
      </c>
      <c r="E690">
        <v>26409.7</v>
      </c>
      <c r="F690" s="10">
        <f t="shared" si="71"/>
        <v>4.0313337374363751</v>
      </c>
      <c r="I690" s="12" t="str">
        <f t="shared" si="72"/>
        <v>1999441</v>
      </c>
      <c r="J690" s="10">
        <v>441</v>
      </c>
      <c r="K690" s="10">
        <v>1999</v>
      </c>
      <c r="L690" s="10">
        <f t="shared" si="73"/>
        <v>9.3603152725364396</v>
      </c>
      <c r="M690" s="10">
        <f t="shared" si="74"/>
        <v>1</v>
      </c>
      <c r="N690" s="10">
        <f t="shared" si="75"/>
        <v>0</v>
      </c>
      <c r="O690" s="10">
        <f t="shared" si="76"/>
        <v>1</v>
      </c>
    </row>
    <row r="691" spans="1:15" x14ac:dyDescent="0.2">
      <c r="A691" s="10">
        <v>2010</v>
      </c>
      <c r="B691">
        <v>484</v>
      </c>
      <c r="C691" t="s">
        <v>914</v>
      </c>
      <c r="D691" s="10" t="str">
        <f t="shared" si="70"/>
        <v>2010484</v>
      </c>
      <c r="E691">
        <v>26787.17</v>
      </c>
      <c r="F691" s="10">
        <f t="shared" si="71"/>
        <v>4.0889530040645496</v>
      </c>
      <c r="I691" s="12" t="str">
        <f t="shared" si="72"/>
        <v>2000441</v>
      </c>
      <c r="J691" s="10">
        <v>441</v>
      </c>
      <c r="K691" s="10">
        <v>2000</v>
      </c>
      <c r="L691" s="10">
        <f t="shared" si="73"/>
        <v>9.3778283423439746</v>
      </c>
      <c r="M691" s="10">
        <f t="shared" si="74"/>
        <v>1</v>
      </c>
      <c r="N691" s="10">
        <f t="shared" si="75"/>
        <v>0</v>
      </c>
      <c r="O691" s="10">
        <f t="shared" si="76"/>
        <v>1</v>
      </c>
    </row>
    <row r="692" spans="1:15" x14ac:dyDescent="0.2">
      <c r="A692" s="10">
        <v>1997</v>
      </c>
      <c r="B692">
        <v>485</v>
      </c>
      <c r="C692" t="s">
        <v>915</v>
      </c>
      <c r="D692" s="10" t="str">
        <f t="shared" si="70"/>
        <v>1997485</v>
      </c>
      <c r="E692">
        <v>23477.759999999998</v>
      </c>
      <c r="F692" s="10">
        <f t="shared" si="71"/>
        <v>3.583784971712447</v>
      </c>
      <c r="I692" s="12" t="str">
        <f t="shared" si="72"/>
        <v>2001441</v>
      </c>
      <c r="J692" s="10">
        <v>441</v>
      </c>
      <c r="K692" s="10">
        <v>2001</v>
      </c>
      <c r="L692" s="10">
        <f t="shared" si="73"/>
        <v>9.619047104336115</v>
      </c>
      <c r="M692" s="10">
        <f t="shared" si="74"/>
        <v>1</v>
      </c>
      <c r="N692" s="10">
        <f t="shared" si="75"/>
        <v>0</v>
      </c>
      <c r="O692" s="10">
        <f t="shared" si="76"/>
        <v>1</v>
      </c>
    </row>
    <row r="693" spans="1:15" x14ac:dyDescent="0.2">
      <c r="A693" s="10">
        <v>1998</v>
      </c>
      <c r="B693">
        <v>485</v>
      </c>
      <c r="C693" t="s">
        <v>915</v>
      </c>
      <c r="D693" s="10" t="str">
        <f t="shared" si="70"/>
        <v>1998485</v>
      </c>
      <c r="E693">
        <v>22969.27</v>
      </c>
      <c r="F693" s="10">
        <f t="shared" si="71"/>
        <v>3.5061660327563433</v>
      </c>
      <c r="I693" s="12" t="str">
        <f t="shared" si="72"/>
        <v>2002441</v>
      </c>
      <c r="J693" s="10">
        <v>441</v>
      </c>
      <c r="K693" s="10">
        <v>2002</v>
      </c>
      <c r="L693" s="10">
        <f t="shared" si="73"/>
        <v>9.7154582861581282</v>
      </c>
      <c r="M693" s="10">
        <f t="shared" si="74"/>
        <v>1</v>
      </c>
      <c r="N693" s="10">
        <f t="shared" si="75"/>
        <v>0</v>
      </c>
      <c r="O693" s="10">
        <f t="shared" si="76"/>
        <v>1</v>
      </c>
    </row>
    <row r="694" spans="1:15" x14ac:dyDescent="0.2">
      <c r="A694" s="10">
        <v>1999</v>
      </c>
      <c r="B694">
        <v>485</v>
      </c>
      <c r="C694" t="s">
        <v>915</v>
      </c>
      <c r="D694" s="10" t="str">
        <f t="shared" si="70"/>
        <v>1999485</v>
      </c>
      <c r="E694">
        <v>23345.8</v>
      </c>
      <c r="F694" s="10">
        <f t="shared" si="71"/>
        <v>3.5636418121918125</v>
      </c>
      <c r="I694" s="12" t="str">
        <f t="shared" si="72"/>
        <v>2003441</v>
      </c>
      <c r="J694" s="10">
        <v>441</v>
      </c>
      <c r="K694" s="10">
        <v>2003</v>
      </c>
      <c r="L694" s="10">
        <f t="shared" si="73"/>
        <v>10.171176663109279</v>
      </c>
      <c r="M694" s="10">
        <f t="shared" si="74"/>
        <v>1</v>
      </c>
      <c r="N694" s="10">
        <f t="shared" si="75"/>
        <v>0</v>
      </c>
      <c r="O694" s="10">
        <f t="shared" si="76"/>
        <v>1</v>
      </c>
    </row>
    <row r="695" spans="1:15" x14ac:dyDescent="0.2">
      <c r="A695" s="10">
        <v>2000</v>
      </c>
      <c r="B695">
        <v>485</v>
      </c>
      <c r="C695" t="s">
        <v>915</v>
      </c>
      <c r="D695" s="10" t="str">
        <f t="shared" si="70"/>
        <v>2000485</v>
      </c>
      <c r="E695">
        <v>23237</v>
      </c>
      <c r="F695" s="10">
        <f t="shared" si="71"/>
        <v>3.5470339328659182</v>
      </c>
      <c r="I695" s="12" t="str">
        <f t="shared" si="72"/>
        <v>2004441</v>
      </c>
      <c r="J695" s="10">
        <v>441</v>
      </c>
      <c r="K695" s="10">
        <v>2004</v>
      </c>
      <c r="L695" s="10">
        <f t="shared" si="73"/>
        <v>10.399150336047118</v>
      </c>
      <c r="M695" s="10">
        <f t="shared" si="74"/>
        <v>1</v>
      </c>
      <c r="N695" s="10">
        <f t="shared" si="75"/>
        <v>0</v>
      </c>
      <c r="O695" s="10">
        <f t="shared" si="76"/>
        <v>1</v>
      </c>
    </row>
    <row r="696" spans="1:15" x14ac:dyDescent="0.2">
      <c r="A696" s="10">
        <v>2001</v>
      </c>
      <c r="B696">
        <v>485</v>
      </c>
      <c r="C696" t="s">
        <v>915</v>
      </c>
      <c r="D696" s="10" t="str">
        <f t="shared" si="70"/>
        <v>2001485</v>
      </c>
      <c r="E696">
        <v>23840.05</v>
      </c>
      <c r="F696" s="10">
        <f t="shared" si="71"/>
        <v>3.6390870728243807</v>
      </c>
      <c r="I696" s="12" t="str">
        <f t="shared" si="72"/>
        <v>2005441</v>
      </c>
      <c r="J696" s="10">
        <v>441</v>
      </c>
      <c r="K696" s="10">
        <v>2005</v>
      </c>
      <c r="L696" s="10">
        <f t="shared" si="73"/>
        <v>10.495517250543722</v>
      </c>
      <c r="M696" s="10">
        <f t="shared" si="74"/>
        <v>1</v>
      </c>
      <c r="N696" s="10">
        <f t="shared" si="75"/>
        <v>0</v>
      </c>
      <c r="O696" s="10">
        <f t="shared" si="76"/>
        <v>1</v>
      </c>
    </row>
    <row r="697" spans="1:15" x14ac:dyDescent="0.2">
      <c r="A697" s="10">
        <v>2002</v>
      </c>
      <c r="B697">
        <v>485</v>
      </c>
      <c r="C697" t="s">
        <v>915</v>
      </c>
      <c r="D697" s="10" t="str">
        <f t="shared" si="70"/>
        <v>2002485</v>
      </c>
      <c r="E697">
        <v>24719.68</v>
      </c>
      <c r="F697" s="10">
        <f t="shared" si="71"/>
        <v>3.773359029547144</v>
      </c>
      <c r="I697" s="12" t="str">
        <f t="shared" si="72"/>
        <v>2006441</v>
      </c>
      <c r="J697" s="10">
        <v>441</v>
      </c>
      <c r="K697" s="10">
        <v>2006</v>
      </c>
      <c r="L697" s="10">
        <f t="shared" si="73"/>
        <v>10.460756714881105</v>
      </c>
      <c r="M697" s="10">
        <f t="shared" si="74"/>
        <v>1</v>
      </c>
      <c r="N697" s="10">
        <f t="shared" si="75"/>
        <v>0</v>
      </c>
      <c r="O697" s="10">
        <f t="shared" si="76"/>
        <v>1</v>
      </c>
    </row>
    <row r="698" spans="1:15" x14ac:dyDescent="0.2">
      <c r="A698" s="10">
        <v>2003</v>
      </c>
      <c r="B698">
        <v>485</v>
      </c>
      <c r="C698" t="s">
        <v>915</v>
      </c>
      <c r="D698" s="10" t="str">
        <f t="shared" si="70"/>
        <v>2003485</v>
      </c>
      <c r="E698">
        <v>25456.080000000002</v>
      </c>
      <c r="F698" s="10">
        <f t="shared" si="71"/>
        <v>3.8857675068963053</v>
      </c>
      <c r="I698" s="12" t="str">
        <f t="shared" si="72"/>
        <v>2007441</v>
      </c>
      <c r="J698" s="10">
        <v>441</v>
      </c>
      <c r="K698" s="10">
        <v>2007</v>
      </c>
      <c r="L698" s="10">
        <f t="shared" si="73"/>
        <v>10.850452665673837</v>
      </c>
      <c r="M698" s="10">
        <f t="shared" si="74"/>
        <v>1</v>
      </c>
      <c r="N698" s="10">
        <f t="shared" si="75"/>
        <v>0</v>
      </c>
      <c r="O698" s="10">
        <f t="shared" si="76"/>
        <v>1</v>
      </c>
    </row>
    <row r="699" spans="1:15" x14ac:dyDescent="0.2">
      <c r="A699" s="10">
        <v>2004</v>
      </c>
      <c r="B699">
        <v>485</v>
      </c>
      <c r="C699" t="s">
        <v>915</v>
      </c>
      <c r="D699" s="10" t="str">
        <f t="shared" si="70"/>
        <v>2004485</v>
      </c>
      <c r="E699">
        <v>25489.119999999999</v>
      </c>
      <c r="F699" s="10">
        <f t="shared" si="71"/>
        <v>3.8908109290739481</v>
      </c>
      <c r="I699" s="12" t="str">
        <f t="shared" si="72"/>
        <v>2008441</v>
      </c>
      <c r="J699" s="10">
        <v>441</v>
      </c>
      <c r="K699" s="10">
        <v>2008</v>
      </c>
      <c r="L699" s="10">
        <f t="shared" si="73"/>
        <v>11.714508116793439</v>
      </c>
      <c r="M699" s="10">
        <f t="shared" si="74"/>
        <v>1</v>
      </c>
      <c r="N699" s="10">
        <f t="shared" si="75"/>
        <v>0</v>
      </c>
      <c r="O699" s="10">
        <f t="shared" si="76"/>
        <v>1</v>
      </c>
    </row>
    <row r="700" spans="1:15" x14ac:dyDescent="0.2">
      <c r="A700" s="10">
        <v>2005</v>
      </c>
      <c r="B700">
        <v>485</v>
      </c>
      <c r="C700" t="s">
        <v>915</v>
      </c>
      <c r="D700" s="10" t="str">
        <f t="shared" si="70"/>
        <v>2005485</v>
      </c>
      <c r="E700">
        <v>26043.32</v>
      </c>
      <c r="F700" s="10">
        <f t="shared" si="71"/>
        <v>3.9754073143902233</v>
      </c>
      <c r="I700" s="12" t="str">
        <f t="shared" si="72"/>
        <v>2009441</v>
      </c>
      <c r="J700" s="10">
        <v>441</v>
      </c>
      <c r="K700" s="10">
        <v>2009</v>
      </c>
      <c r="L700" s="10">
        <f t="shared" si="73"/>
        <v>12.047222861027686</v>
      </c>
      <c r="M700" s="10">
        <f t="shared" si="74"/>
        <v>1</v>
      </c>
      <c r="N700" s="10">
        <f t="shared" si="75"/>
        <v>0</v>
      </c>
      <c r="O700" s="10">
        <f t="shared" si="76"/>
        <v>1</v>
      </c>
    </row>
    <row r="701" spans="1:15" x14ac:dyDescent="0.2">
      <c r="A701" s="10">
        <v>2006</v>
      </c>
      <c r="B701">
        <v>485</v>
      </c>
      <c r="C701" t="s">
        <v>915</v>
      </c>
      <c r="D701" s="10" t="str">
        <f t="shared" si="70"/>
        <v>2006485</v>
      </c>
      <c r="E701">
        <v>25769.09</v>
      </c>
      <c r="F701" s="10">
        <f t="shared" si="71"/>
        <v>3.9335472156076863</v>
      </c>
      <c r="I701" s="12" t="str">
        <f t="shared" si="72"/>
        <v>2010441</v>
      </c>
      <c r="J701" s="10">
        <v>441</v>
      </c>
      <c r="K701" s="10">
        <v>2010</v>
      </c>
      <c r="L701" s="10">
        <f t="shared" si="73"/>
        <v>12.243556081514503</v>
      </c>
      <c r="M701" s="10">
        <f t="shared" si="74"/>
        <v>1</v>
      </c>
      <c r="N701" s="10">
        <f t="shared" si="75"/>
        <v>0</v>
      </c>
      <c r="O701" s="10">
        <f t="shared" si="76"/>
        <v>1</v>
      </c>
    </row>
    <row r="702" spans="1:15" x14ac:dyDescent="0.2">
      <c r="A702" s="10">
        <v>2007</v>
      </c>
      <c r="B702">
        <v>485</v>
      </c>
      <c r="C702" t="s">
        <v>915</v>
      </c>
      <c r="D702" s="10" t="str">
        <f t="shared" si="70"/>
        <v>2007485</v>
      </c>
      <c r="E702">
        <v>26361.25</v>
      </c>
      <c r="F702" s="10">
        <f t="shared" si="71"/>
        <v>4.0239380411740626</v>
      </c>
      <c r="I702" s="12" t="str">
        <f t="shared" si="72"/>
        <v>1987442</v>
      </c>
      <c r="J702" s="10">
        <v>442</v>
      </c>
      <c r="K702" s="10">
        <v>1987</v>
      </c>
      <c r="L702" s="10" t="str">
        <f t="shared" si="73"/>
        <v/>
      </c>
      <c r="M702" s="10" t="str">
        <f t="shared" si="74"/>
        <v/>
      </c>
      <c r="N702" s="10" t="str">
        <f t="shared" si="75"/>
        <v/>
      </c>
      <c r="O702" s="10" t="str">
        <f t="shared" si="76"/>
        <v/>
      </c>
    </row>
    <row r="703" spans="1:15" x14ac:dyDescent="0.2">
      <c r="A703" s="10">
        <v>2008</v>
      </c>
      <c r="B703">
        <v>485</v>
      </c>
      <c r="C703" t="s">
        <v>915</v>
      </c>
      <c r="D703" s="10" t="str">
        <f t="shared" si="70"/>
        <v>2008485</v>
      </c>
      <c r="E703">
        <v>26405.34</v>
      </c>
      <c r="F703" s="10">
        <f t="shared" si="71"/>
        <v>4.0306682010957413</v>
      </c>
      <c r="I703" s="12" t="str">
        <f t="shared" si="72"/>
        <v>1988442</v>
      </c>
      <c r="J703" s="10">
        <v>442</v>
      </c>
      <c r="K703" s="10">
        <v>1988</v>
      </c>
      <c r="L703" s="10" t="str">
        <f t="shared" si="73"/>
        <v/>
      </c>
      <c r="M703" s="10" t="str">
        <f t="shared" si="74"/>
        <v/>
      </c>
      <c r="N703" s="10" t="str">
        <f t="shared" si="75"/>
        <v/>
      </c>
      <c r="O703" s="10" t="str">
        <f t="shared" si="76"/>
        <v/>
      </c>
    </row>
    <row r="704" spans="1:15" x14ac:dyDescent="0.2">
      <c r="A704" s="10">
        <v>2009</v>
      </c>
      <c r="B704">
        <v>485</v>
      </c>
      <c r="C704" t="s">
        <v>915</v>
      </c>
      <c r="D704" s="10" t="str">
        <f t="shared" si="70"/>
        <v>2009485</v>
      </c>
      <c r="E704">
        <v>27224.07</v>
      </c>
      <c r="F704" s="10">
        <f t="shared" si="71"/>
        <v>4.1556440194825948</v>
      </c>
      <c r="I704" s="12" t="str">
        <f t="shared" si="72"/>
        <v>1989442</v>
      </c>
      <c r="J704" s="10">
        <v>442</v>
      </c>
      <c r="K704" s="10">
        <v>1989</v>
      </c>
      <c r="L704" s="10" t="str">
        <f t="shared" si="73"/>
        <v/>
      </c>
      <c r="M704" s="10" t="str">
        <f t="shared" si="74"/>
        <v/>
      </c>
      <c r="N704" s="10" t="str">
        <f t="shared" si="75"/>
        <v/>
      </c>
      <c r="O704" s="10" t="str">
        <f t="shared" si="76"/>
        <v/>
      </c>
    </row>
    <row r="705" spans="1:15" x14ac:dyDescent="0.2">
      <c r="A705" s="10">
        <v>2010</v>
      </c>
      <c r="B705">
        <v>485</v>
      </c>
      <c r="C705" t="s">
        <v>915</v>
      </c>
      <c r="D705" s="10" t="str">
        <f t="shared" si="70"/>
        <v>2010485</v>
      </c>
      <c r="E705">
        <v>27603.360000000001</v>
      </c>
      <c r="F705" s="10">
        <f t="shared" si="71"/>
        <v>4.2135411017391995</v>
      </c>
      <c r="I705" s="12" t="str">
        <f t="shared" si="72"/>
        <v>1990442</v>
      </c>
      <c r="J705" s="10">
        <v>442</v>
      </c>
      <c r="K705" s="10">
        <v>1990</v>
      </c>
      <c r="L705" s="10" t="str">
        <f t="shared" si="73"/>
        <v/>
      </c>
      <c r="M705" s="10" t="str">
        <f t="shared" si="74"/>
        <v/>
      </c>
      <c r="N705" s="10" t="str">
        <f t="shared" si="75"/>
        <v/>
      </c>
      <c r="O705" s="10" t="str">
        <f t="shared" si="76"/>
        <v/>
      </c>
    </row>
    <row r="706" spans="1:15" x14ac:dyDescent="0.2">
      <c r="A706" s="10">
        <v>1997</v>
      </c>
      <c r="B706">
        <v>486</v>
      </c>
      <c r="C706" t="s">
        <v>916</v>
      </c>
      <c r="D706" s="10" t="str">
        <f t="shared" si="70"/>
        <v>1997486</v>
      </c>
      <c r="E706">
        <v>1783.0519999999999</v>
      </c>
      <c r="F706" s="10">
        <f t="shared" si="71"/>
        <v>0.27217566588046826</v>
      </c>
      <c r="I706" s="12" t="str">
        <f t="shared" si="72"/>
        <v>1991442</v>
      </c>
      <c r="J706" s="10">
        <v>442</v>
      </c>
      <c r="K706" s="10">
        <v>1991</v>
      </c>
      <c r="L706" s="10" t="str">
        <f t="shared" si="73"/>
        <v/>
      </c>
      <c r="M706" s="10" t="str">
        <f t="shared" si="74"/>
        <v/>
      </c>
      <c r="N706" s="10" t="str">
        <f t="shared" si="75"/>
        <v/>
      </c>
      <c r="O706" s="10" t="str">
        <f t="shared" si="76"/>
        <v/>
      </c>
    </row>
    <row r="707" spans="1:15" x14ac:dyDescent="0.2">
      <c r="A707" s="10">
        <v>1998</v>
      </c>
      <c r="B707">
        <v>486</v>
      </c>
      <c r="C707" t="s">
        <v>916</v>
      </c>
      <c r="D707" s="10" t="str">
        <f t="shared" si="70"/>
        <v>1998486</v>
      </c>
      <c r="E707">
        <v>1886.5920000000001</v>
      </c>
      <c r="F707" s="10">
        <f t="shared" si="71"/>
        <v>0.28798062751101167</v>
      </c>
      <c r="I707" s="12" t="str">
        <f t="shared" si="72"/>
        <v>1992442</v>
      </c>
      <c r="J707" s="10">
        <v>442</v>
      </c>
      <c r="K707" s="10">
        <v>1992</v>
      </c>
      <c r="L707" s="10" t="str">
        <f t="shared" si="73"/>
        <v/>
      </c>
      <c r="M707" s="10" t="str">
        <f t="shared" si="74"/>
        <v/>
      </c>
      <c r="N707" s="10" t="str">
        <f t="shared" si="75"/>
        <v/>
      </c>
      <c r="O707" s="10" t="str">
        <f t="shared" si="76"/>
        <v/>
      </c>
    </row>
    <row r="708" spans="1:15" x14ac:dyDescent="0.2">
      <c r="A708" s="10">
        <v>1999</v>
      </c>
      <c r="B708">
        <v>486</v>
      </c>
      <c r="C708" t="s">
        <v>916</v>
      </c>
      <c r="D708" s="10" t="str">
        <f t="shared" si="70"/>
        <v>1999486</v>
      </c>
      <c r="E708">
        <v>1992.616</v>
      </c>
      <c r="F708" s="10">
        <f t="shared" si="71"/>
        <v>0.30416476168057643</v>
      </c>
      <c r="I708" s="12" t="str">
        <f t="shared" si="72"/>
        <v>1993442</v>
      </c>
      <c r="J708" s="10">
        <v>442</v>
      </c>
      <c r="K708" s="10">
        <v>1993</v>
      </c>
      <c r="L708" s="10" t="str">
        <f t="shared" si="73"/>
        <v/>
      </c>
      <c r="M708" s="10" t="str">
        <f t="shared" si="74"/>
        <v/>
      </c>
      <c r="N708" s="10" t="str">
        <f t="shared" si="75"/>
        <v/>
      </c>
      <c r="O708" s="10" t="str">
        <f t="shared" si="76"/>
        <v/>
      </c>
    </row>
    <row r="709" spans="1:15" x14ac:dyDescent="0.2">
      <c r="A709" s="10">
        <v>2000</v>
      </c>
      <c r="B709">
        <v>486</v>
      </c>
      <c r="C709" t="s">
        <v>916</v>
      </c>
      <c r="D709" s="10" t="str">
        <f t="shared" si="70"/>
        <v>2000486</v>
      </c>
      <c r="E709">
        <v>1978.8779999999999</v>
      </c>
      <c r="F709" s="10">
        <f t="shared" si="71"/>
        <v>0.30206771162378288</v>
      </c>
      <c r="I709" s="12" t="str">
        <f t="shared" si="72"/>
        <v>1994442</v>
      </c>
      <c r="J709" s="10">
        <v>442</v>
      </c>
      <c r="K709" s="10">
        <v>1994</v>
      </c>
      <c r="L709" s="10" t="str">
        <f t="shared" si="73"/>
        <v/>
      </c>
      <c r="M709" s="10" t="str">
        <f t="shared" si="74"/>
        <v/>
      </c>
      <c r="N709" s="10" t="str">
        <f t="shared" si="75"/>
        <v/>
      </c>
      <c r="O709" s="10" t="str">
        <f t="shared" si="76"/>
        <v/>
      </c>
    </row>
    <row r="710" spans="1:15" x14ac:dyDescent="0.2">
      <c r="A710" s="10">
        <v>2001</v>
      </c>
      <c r="B710">
        <v>486</v>
      </c>
      <c r="C710" t="s">
        <v>916</v>
      </c>
      <c r="D710" s="10" t="str">
        <f t="shared" si="70"/>
        <v>2001486</v>
      </c>
      <c r="E710">
        <v>2103.9029999999998</v>
      </c>
      <c r="F710" s="10">
        <f t="shared" si="71"/>
        <v>0.32115227148334136</v>
      </c>
      <c r="I710" s="12" t="str">
        <f t="shared" si="72"/>
        <v>1995442</v>
      </c>
      <c r="J710" s="10">
        <v>442</v>
      </c>
      <c r="K710" s="10">
        <v>1995</v>
      </c>
      <c r="L710" s="10" t="str">
        <f t="shared" si="73"/>
        <v/>
      </c>
      <c r="M710" s="10" t="str">
        <f t="shared" si="74"/>
        <v/>
      </c>
      <c r="N710" s="10" t="str">
        <f t="shared" si="75"/>
        <v/>
      </c>
      <c r="O710" s="10" t="str">
        <f t="shared" si="76"/>
        <v/>
      </c>
    </row>
    <row r="711" spans="1:15" x14ac:dyDescent="0.2">
      <c r="A711" s="10">
        <v>2002</v>
      </c>
      <c r="B711">
        <v>486</v>
      </c>
      <c r="C711" t="s">
        <v>916</v>
      </c>
      <c r="D711" s="10" t="str">
        <f t="shared" ref="D711:D774" si="77">A711&amp;B711</f>
        <v>2002486</v>
      </c>
      <c r="E711">
        <v>2244.4850000000001</v>
      </c>
      <c r="F711" s="10">
        <f t="shared" ref="F711:F774" si="78">E711/E$3</f>
        <v>0.34261154438217328</v>
      </c>
      <c r="I711" s="12" t="str">
        <f t="shared" ref="I711:I774" si="79">K711&amp;J711</f>
        <v>1996442</v>
      </c>
      <c r="J711" s="10">
        <v>442</v>
      </c>
      <c r="K711" s="10">
        <v>1996</v>
      </c>
      <c r="L711" s="10" t="str">
        <f t="shared" ref="L711:L774" si="80">IFERROR(VLOOKUP(K711&amp;J711,D$6:F$1349,3,FALSE),"")</f>
        <v/>
      </c>
      <c r="M711" s="10" t="str">
        <f t="shared" ref="M711:M774" si="81">IF(L711="","",IF(L711&gt;VLOOKUP(K711,Q$6:R$19,2,FALSE),1,0))</f>
        <v/>
      </c>
      <c r="N711" s="10" t="str">
        <f t="shared" ref="N711:N774" si="82">IF(L711="","",IF(L711&lt;VLOOKUP(K711,Q$6:S$19,3,FALSE),1,0))</f>
        <v/>
      </c>
      <c r="O711" s="10" t="str">
        <f t="shared" ref="O711:O774" si="83">IF(L711="","",IF(L711&gt;VLOOKUP(K711,Q$6:T$19,4,FALSE),1,0))</f>
        <v/>
      </c>
    </row>
    <row r="712" spans="1:15" x14ac:dyDescent="0.2">
      <c r="A712" s="10">
        <v>2003</v>
      </c>
      <c r="B712">
        <v>486</v>
      </c>
      <c r="C712" t="s">
        <v>916</v>
      </c>
      <c r="D712" s="10" t="str">
        <f t="shared" si="77"/>
        <v>2003486</v>
      </c>
      <c r="E712">
        <v>2258.759</v>
      </c>
      <c r="F712" s="10">
        <f t="shared" si="78"/>
        <v>0.34479041266799881</v>
      </c>
      <c r="I712" s="12" t="str">
        <f t="shared" si="79"/>
        <v>1997442</v>
      </c>
      <c r="J712" s="10">
        <v>442</v>
      </c>
      <c r="K712" s="10">
        <v>1997</v>
      </c>
      <c r="L712" s="10">
        <f t="shared" si="80"/>
        <v>9.6371661785639065E-2</v>
      </c>
      <c r="M712" s="10">
        <f t="shared" si="81"/>
        <v>0</v>
      </c>
      <c r="N712" s="10">
        <f t="shared" si="82"/>
        <v>0</v>
      </c>
      <c r="O712" s="10">
        <f t="shared" si="83"/>
        <v>0</v>
      </c>
    </row>
    <row r="713" spans="1:15" x14ac:dyDescent="0.2">
      <c r="A713" s="10">
        <v>2004</v>
      </c>
      <c r="B713">
        <v>486</v>
      </c>
      <c r="C713" t="s">
        <v>916</v>
      </c>
      <c r="D713" s="10" t="str">
        <f t="shared" si="77"/>
        <v>2004486</v>
      </c>
      <c r="E713">
        <v>2430.4650000000001</v>
      </c>
      <c r="F713" s="10">
        <f t="shared" si="78"/>
        <v>0.37100063810487433</v>
      </c>
      <c r="I713" s="12" t="str">
        <f t="shared" si="79"/>
        <v>1998442</v>
      </c>
      <c r="J713" s="10">
        <v>442</v>
      </c>
      <c r="K713" s="10">
        <v>1998</v>
      </c>
      <c r="L713" s="10">
        <f t="shared" si="80"/>
        <v>9.397365497444353E-2</v>
      </c>
      <c r="M713" s="10">
        <f t="shared" si="81"/>
        <v>0</v>
      </c>
      <c r="N713" s="10">
        <f t="shared" si="82"/>
        <v>0</v>
      </c>
      <c r="O713" s="10">
        <f t="shared" si="83"/>
        <v>0</v>
      </c>
    </row>
    <row r="714" spans="1:15" x14ac:dyDescent="0.2">
      <c r="A714" s="10">
        <v>2005</v>
      </c>
      <c r="B714">
        <v>486</v>
      </c>
      <c r="C714" t="s">
        <v>916</v>
      </c>
      <c r="D714" s="10" t="str">
        <f t="shared" si="77"/>
        <v>2005486</v>
      </c>
      <c r="E714">
        <v>3205.5410000000002</v>
      </c>
      <c r="F714" s="10">
        <f t="shared" si="78"/>
        <v>0.48931285020411192</v>
      </c>
      <c r="I714" s="12" t="str">
        <f t="shared" si="79"/>
        <v>1999442</v>
      </c>
      <c r="J714" s="10">
        <v>442</v>
      </c>
      <c r="K714" s="10">
        <v>1999</v>
      </c>
      <c r="L714" s="10">
        <f t="shared" si="80"/>
        <v>9.361163984016696E-2</v>
      </c>
      <c r="M714" s="10">
        <f t="shared" si="81"/>
        <v>0</v>
      </c>
      <c r="N714" s="10">
        <f t="shared" si="82"/>
        <v>0</v>
      </c>
      <c r="O714" s="10">
        <f t="shared" si="83"/>
        <v>0</v>
      </c>
    </row>
    <row r="715" spans="1:15" x14ac:dyDescent="0.2">
      <c r="A715" s="10">
        <v>2006</v>
      </c>
      <c r="B715">
        <v>486</v>
      </c>
      <c r="C715" t="s">
        <v>916</v>
      </c>
      <c r="D715" s="10" t="str">
        <f t="shared" si="77"/>
        <v>2006486</v>
      </c>
      <c r="E715">
        <v>3480.2739999999999</v>
      </c>
      <c r="F715" s="10">
        <f t="shared" si="78"/>
        <v>0.53124972989934161</v>
      </c>
      <c r="I715" s="12" t="str">
        <f t="shared" si="79"/>
        <v>2000442</v>
      </c>
      <c r="J715" s="10">
        <v>442</v>
      </c>
      <c r="K715" s="10">
        <v>2000</v>
      </c>
      <c r="L715" s="10">
        <f t="shared" si="80"/>
        <v>9.309021654063275E-2</v>
      </c>
      <c r="M715" s="10">
        <f t="shared" si="81"/>
        <v>0</v>
      </c>
      <c r="N715" s="10">
        <f t="shared" si="82"/>
        <v>0</v>
      </c>
      <c r="O715" s="10">
        <f t="shared" si="83"/>
        <v>0</v>
      </c>
    </row>
    <row r="716" spans="1:15" x14ac:dyDescent="0.2">
      <c r="A716" s="10">
        <v>2007</v>
      </c>
      <c r="B716">
        <v>486</v>
      </c>
      <c r="C716" t="s">
        <v>916</v>
      </c>
      <c r="D716" s="10" t="str">
        <f t="shared" si="77"/>
        <v>2007486</v>
      </c>
      <c r="E716">
        <v>3542.78</v>
      </c>
      <c r="F716" s="10">
        <f t="shared" si="78"/>
        <v>0.5407910176304479</v>
      </c>
      <c r="I716" s="12" t="str">
        <f t="shared" si="79"/>
        <v>2001442</v>
      </c>
      <c r="J716" s="10">
        <v>442</v>
      </c>
      <c r="K716" s="10">
        <v>2001</v>
      </c>
      <c r="L716" s="10">
        <f t="shared" si="80"/>
        <v>9.4444674581391275E-2</v>
      </c>
      <c r="M716" s="10">
        <f t="shared" si="81"/>
        <v>0</v>
      </c>
      <c r="N716" s="10">
        <f t="shared" si="82"/>
        <v>0</v>
      </c>
      <c r="O716" s="10">
        <f t="shared" si="83"/>
        <v>0</v>
      </c>
    </row>
    <row r="717" spans="1:15" x14ac:dyDescent="0.2">
      <c r="A717" s="10">
        <v>2008</v>
      </c>
      <c r="B717">
        <v>486</v>
      </c>
      <c r="C717" t="s">
        <v>916</v>
      </c>
      <c r="D717" s="10" t="str">
        <f t="shared" si="77"/>
        <v>2008486</v>
      </c>
      <c r="E717">
        <v>3541.5219999999999</v>
      </c>
      <c r="F717" s="10">
        <f t="shared" si="78"/>
        <v>0.54059898902574222</v>
      </c>
      <c r="I717" s="12" t="str">
        <f t="shared" si="79"/>
        <v>2002442</v>
      </c>
      <c r="J717" s="10">
        <v>442</v>
      </c>
      <c r="K717" s="10">
        <v>2002</v>
      </c>
      <c r="L717" s="10">
        <f t="shared" si="80"/>
        <v>9.5854130957821845E-2</v>
      </c>
      <c r="M717" s="10">
        <f t="shared" si="81"/>
        <v>0</v>
      </c>
      <c r="N717" s="10">
        <f t="shared" si="82"/>
        <v>0</v>
      </c>
      <c r="O717" s="10">
        <f t="shared" si="83"/>
        <v>0</v>
      </c>
    </row>
    <row r="718" spans="1:15" x14ac:dyDescent="0.2">
      <c r="A718" s="10">
        <v>2009</v>
      </c>
      <c r="B718">
        <v>486</v>
      </c>
      <c r="C718" t="s">
        <v>916</v>
      </c>
      <c r="D718" s="10" t="str">
        <f t="shared" si="77"/>
        <v>2009486</v>
      </c>
      <c r="E718">
        <v>3648.1260000000002</v>
      </c>
      <c r="F718" s="10">
        <f t="shared" si="78"/>
        <v>0.55687165784612525</v>
      </c>
      <c r="I718" s="12" t="str">
        <f t="shared" si="79"/>
        <v>2003442</v>
      </c>
      <c r="J718" s="10">
        <v>442</v>
      </c>
      <c r="K718" s="10">
        <v>2003</v>
      </c>
      <c r="L718" s="10">
        <f t="shared" si="80"/>
        <v>9.6489031256353039E-2</v>
      </c>
      <c r="M718" s="10">
        <f t="shared" si="81"/>
        <v>0</v>
      </c>
      <c r="N718" s="10">
        <f t="shared" si="82"/>
        <v>0</v>
      </c>
      <c r="O718" s="10">
        <f t="shared" si="83"/>
        <v>0</v>
      </c>
    </row>
    <row r="719" spans="1:15" x14ac:dyDescent="0.2">
      <c r="A719" s="10">
        <v>2010</v>
      </c>
      <c r="B719">
        <v>486</v>
      </c>
      <c r="C719" t="s">
        <v>916</v>
      </c>
      <c r="D719" s="10" t="str">
        <f t="shared" si="77"/>
        <v>2010486</v>
      </c>
      <c r="E719">
        <v>3698.7849999999999</v>
      </c>
      <c r="F719" s="10">
        <f t="shared" si="78"/>
        <v>0.56460454901129509</v>
      </c>
      <c r="I719" s="12" t="str">
        <f t="shared" si="79"/>
        <v>2004442</v>
      </c>
      <c r="J719" s="10">
        <v>442</v>
      </c>
      <c r="K719" s="10">
        <v>2004</v>
      </c>
      <c r="L719" s="10">
        <f t="shared" si="80"/>
        <v>9.6670099881871197E-2</v>
      </c>
      <c r="M719" s="10">
        <f t="shared" si="81"/>
        <v>0</v>
      </c>
      <c r="N719" s="10">
        <f t="shared" si="82"/>
        <v>0</v>
      </c>
      <c r="O719" s="10">
        <f t="shared" si="83"/>
        <v>0</v>
      </c>
    </row>
    <row r="720" spans="1:15" x14ac:dyDescent="0.2">
      <c r="A720" s="10">
        <v>1997</v>
      </c>
      <c r="B720">
        <v>487</v>
      </c>
      <c r="C720" t="s">
        <v>917</v>
      </c>
      <c r="D720" s="10" t="str">
        <f t="shared" si="77"/>
        <v>1997487</v>
      </c>
      <c r="E720">
        <v>21483</v>
      </c>
      <c r="F720" s="10">
        <f t="shared" si="78"/>
        <v>3.2792929371157431</v>
      </c>
      <c r="I720" s="12" t="str">
        <f t="shared" si="79"/>
        <v>2005442</v>
      </c>
      <c r="J720" s="10">
        <v>442</v>
      </c>
      <c r="K720" s="10">
        <v>2005</v>
      </c>
      <c r="L720" s="10">
        <f t="shared" si="80"/>
        <v>9.6865532491254874E-2</v>
      </c>
      <c r="M720" s="10">
        <f t="shared" si="81"/>
        <v>0</v>
      </c>
      <c r="N720" s="10">
        <f t="shared" si="82"/>
        <v>0</v>
      </c>
      <c r="O720" s="10">
        <f t="shared" si="83"/>
        <v>0</v>
      </c>
    </row>
    <row r="721" spans="1:15" x14ac:dyDescent="0.2">
      <c r="A721" s="10">
        <v>1998</v>
      </c>
      <c r="B721">
        <v>487</v>
      </c>
      <c r="C721" t="s">
        <v>917</v>
      </c>
      <c r="D721" s="10" t="str">
        <f t="shared" si="77"/>
        <v>1998487</v>
      </c>
      <c r="E721">
        <v>21013.9</v>
      </c>
      <c r="F721" s="10">
        <f t="shared" si="78"/>
        <v>3.2076867221177916</v>
      </c>
      <c r="I721" s="12" t="str">
        <f t="shared" si="79"/>
        <v>2006442</v>
      </c>
      <c r="J721" s="10">
        <v>442</v>
      </c>
      <c r="K721" s="10">
        <v>2006</v>
      </c>
      <c r="L721" s="10">
        <f t="shared" si="80"/>
        <v>9.7180395291673272E-2</v>
      </c>
      <c r="M721" s="10">
        <f t="shared" si="81"/>
        <v>0</v>
      </c>
      <c r="N721" s="10">
        <f t="shared" si="82"/>
        <v>0</v>
      </c>
      <c r="O721" s="10">
        <f t="shared" si="83"/>
        <v>0</v>
      </c>
    </row>
    <row r="722" spans="1:15" x14ac:dyDescent="0.2">
      <c r="A722" s="10">
        <v>1999</v>
      </c>
      <c r="B722">
        <v>487</v>
      </c>
      <c r="C722" t="s">
        <v>917</v>
      </c>
      <c r="D722" s="10" t="str">
        <f t="shared" si="77"/>
        <v>1999487</v>
      </c>
      <c r="E722">
        <v>21447.279999999999</v>
      </c>
      <c r="F722" s="10">
        <f t="shared" si="78"/>
        <v>3.2738404237929402</v>
      </c>
      <c r="I722" s="12" t="str">
        <f t="shared" si="79"/>
        <v>2007442</v>
      </c>
      <c r="J722" s="10">
        <v>442</v>
      </c>
      <c r="K722" s="10">
        <v>2007</v>
      </c>
      <c r="L722" s="10">
        <f t="shared" si="80"/>
        <v>9.9462772795981258E-2</v>
      </c>
      <c r="M722" s="10">
        <f t="shared" si="81"/>
        <v>0</v>
      </c>
      <c r="N722" s="10">
        <f t="shared" si="82"/>
        <v>0</v>
      </c>
      <c r="O722" s="10">
        <f t="shared" si="83"/>
        <v>0</v>
      </c>
    </row>
    <row r="723" spans="1:15" x14ac:dyDescent="0.2">
      <c r="A723" s="10">
        <v>2000</v>
      </c>
      <c r="B723">
        <v>487</v>
      </c>
      <c r="C723" t="s">
        <v>917</v>
      </c>
      <c r="D723" s="10" t="str">
        <f t="shared" si="77"/>
        <v>2000487</v>
      </c>
      <c r="E723">
        <v>21265.84</v>
      </c>
      <c r="F723" s="10">
        <f t="shared" si="78"/>
        <v>3.246144342681816</v>
      </c>
      <c r="I723" s="12" t="str">
        <f t="shared" si="79"/>
        <v>2008442</v>
      </c>
      <c r="J723" s="10">
        <v>442</v>
      </c>
      <c r="K723" s="10">
        <v>2008</v>
      </c>
      <c r="L723" s="10">
        <f t="shared" si="80"/>
        <v>9.952480810993386E-2</v>
      </c>
      <c r="M723" s="10">
        <f t="shared" si="81"/>
        <v>0</v>
      </c>
      <c r="N723" s="10">
        <f t="shared" si="82"/>
        <v>0</v>
      </c>
      <c r="O723" s="10">
        <f t="shared" si="83"/>
        <v>0</v>
      </c>
    </row>
    <row r="724" spans="1:15" x14ac:dyDescent="0.2">
      <c r="A724" s="10">
        <v>2001</v>
      </c>
      <c r="B724">
        <v>487</v>
      </c>
      <c r="C724" t="s">
        <v>917</v>
      </c>
      <c r="D724" s="10" t="str">
        <f t="shared" si="77"/>
        <v>2001487</v>
      </c>
      <c r="E724">
        <v>21783.53</v>
      </c>
      <c r="F724" s="10">
        <f t="shared" si="78"/>
        <v>3.3251676243750361</v>
      </c>
      <c r="I724" s="12" t="str">
        <f t="shared" si="79"/>
        <v>2009442</v>
      </c>
      <c r="J724" s="10">
        <v>442</v>
      </c>
      <c r="K724" s="10">
        <v>2009</v>
      </c>
      <c r="L724" s="10">
        <f t="shared" si="80"/>
        <v>0.10031733061611137</v>
      </c>
      <c r="M724" s="10">
        <f t="shared" si="81"/>
        <v>0</v>
      </c>
      <c r="N724" s="10">
        <f t="shared" si="82"/>
        <v>0</v>
      </c>
      <c r="O724" s="10">
        <f t="shared" si="83"/>
        <v>0</v>
      </c>
    </row>
    <row r="725" spans="1:15" x14ac:dyDescent="0.2">
      <c r="A725" s="10">
        <v>2002</v>
      </c>
      <c r="B725">
        <v>487</v>
      </c>
      <c r="C725" t="s">
        <v>917</v>
      </c>
      <c r="D725" s="10" t="str">
        <f t="shared" si="77"/>
        <v>2002487</v>
      </c>
      <c r="E725">
        <v>22628.720000000001</v>
      </c>
      <c r="F725" s="10">
        <f t="shared" si="78"/>
        <v>3.4541824545905953</v>
      </c>
      <c r="I725" s="12" t="str">
        <f t="shared" si="79"/>
        <v>2010442</v>
      </c>
      <c r="J725" s="10">
        <v>442</v>
      </c>
      <c r="K725" s="10">
        <v>2010</v>
      </c>
      <c r="L725" s="10">
        <f t="shared" si="80"/>
        <v>0.10052295997493409</v>
      </c>
      <c r="M725" s="10">
        <f t="shared" si="81"/>
        <v>0</v>
      </c>
      <c r="N725" s="10">
        <f t="shared" si="82"/>
        <v>0</v>
      </c>
      <c r="O725" s="10">
        <f t="shared" si="83"/>
        <v>0</v>
      </c>
    </row>
    <row r="726" spans="1:15" x14ac:dyDescent="0.2">
      <c r="A726" s="10">
        <v>2003</v>
      </c>
      <c r="B726">
        <v>487</v>
      </c>
      <c r="C726" t="s">
        <v>917</v>
      </c>
      <c r="D726" s="10" t="str">
        <f t="shared" si="77"/>
        <v>2003487</v>
      </c>
      <c r="E726">
        <v>23285.360000000001</v>
      </c>
      <c r="F726" s="10">
        <f t="shared" si="78"/>
        <v>3.5544158909927588</v>
      </c>
      <c r="I726" s="12" t="str">
        <f t="shared" si="79"/>
        <v>1987443</v>
      </c>
      <c r="J726" s="10">
        <v>443</v>
      </c>
      <c r="K726" s="10">
        <v>1987</v>
      </c>
      <c r="L726" s="10" t="str">
        <f t="shared" si="80"/>
        <v/>
      </c>
      <c r="M726" s="10" t="str">
        <f t="shared" si="81"/>
        <v/>
      </c>
      <c r="N726" s="10" t="str">
        <f t="shared" si="82"/>
        <v/>
      </c>
      <c r="O726" s="10" t="str">
        <f t="shared" si="83"/>
        <v/>
      </c>
    </row>
    <row r="727" spans="1:15" x14ac:dyDescent="0.2">
      <c r="A727" s="10">
        <v>2004</v>
      </c>
      <c r="B727">
        <v>487</v>
      </c>
      <c r="C727" t="s">
        <v>917</v>
      </c>
      <c r="D727" s="10" t="str">
        <f t="shared" si="77"/>
        <v>2004487</v>
      </c>
      <c r="E727">
        <v>23295.19</v>
      </c>
      <c r="F727" s="10">
        <f t="shared" si="78"/>
        <v>3.5559164006781772</v>
      </c>
      <c r="I727" s="12" t="str">
        <f t="shared" si="79"/>
        <v>1988443</v>
      </c>
      <c r="J727" s="10">
        <v>443</v>
      </c>
      <c r="K727" s="10">
        <v>1988</v>
      </c>
      <c r="L727" s="10" t="str">
        <f t="shared" si="80"/>
        <v/>
      </c>
      <c r="M727" s="10" t="str">
        <f t="shared" si="81"/>
        <v/>
      </c>
      <c r="N727" s="10" t="str">
        <f t="shared" si="82"/>
        <v/>
      </c>
      <c r="O727" s="10" t="str">
        <f t="shared" si="83"/>
        <v/>
      </c>
    </row>
    <row r="728" spans="1:15" x14ac:dyDescent="0.2">
      <c r="A728" s="10">
        <v>2005</v>
      </c>
      <c r="B728">
        <v>487</v>
      </c>
      <c r="C728" t="s">
        <v>917</v>
      </c>
      <c r="D728" s="10" t="str">
        <f t="shared" si="77"/>
        <v>2005487</v>
      </c>
      <c r="E728">
        <v>23719.18</v>
      </c>
      <c r="F728" s="10">
        <f t="shared" si="78"/>
        <v>3.6206367568857698</v>
      </c>
      <c r="I728" s="12" t="str">
        <f t="shared" si="79"/>
        <v>1989443</v>
      </c>
      <c r="J728" s="10">
        <v>443</v>
      </c>
      <c r="K728" s="10">
        <v>1989</v>
      </c>
      <c r="L728" s="10" t="str">
        <f t="shared" si="80"/>
        <v/>
      </c>
      <c r="M728" s="10" t="str">
        <f t="shared" si="81"/>
        <v/>
      </c>
      <c r="N728" s="10" t="str">
        <f t="shared" si="82"/>
        <v/>
      </c>
      <c r="O728" s="10" t="str">
        <f t="shared" si="83"/>
        <v/>
      </c>
    </row>
    <row r="729" spans="1:15" x14ac:dyDescent="0.2">
      <c r="A729" s="10">
        <v>2006</v>
      </c>
      <c r="B729">
        <v>487</v>
      </c>
      <c r="C729" t="s">
        <v>917</v>
      </c>
      <c r="D729" s="10" t="str">
        <f t="shared" si="77"/>
        <v>2006487</v>
      </c>
      <c r="E729">
        <v>23433.06</v>
      </c>
      <c r="F729" s="10">
        <f t="shared" si="78"/>
        <v>3.5769616977614596</v>
      </c>
      <c r="I729" s="12" t="str">
        <f t="shared" si="79"/>
        <v>1990443</v>
      </c>
      <c r="J729" s="10">
        <v>443</v>
      </c>
      <c r="K729" s="10">
        <v>1990</v>
      </c>
      <c r="L729" s="10" t="str">
        <f t="shared" si="80"/>
        <v/>
      </c>
      <c r="M729" s="10" t="str">
        <f t="shared" si="81"/>
        <v/>
      </c>
      <c r="N729" s="10" t="str">
        <f t="shared" si="82"/>
        <v/>
      </c>
      <c r="O729" s="10" t="str">
        <f t="shared" si="83"/>
        <v/>
      </c>
    </row>
    <row r="730" spans="1:15" x14ac:dyDescent="0.2">
      <c r="A730" s="10">
        <v>2007</v>
      </c>
      <c r="B730">
        <v>487</v>
      </c>
      <c r="C730" t="s">
        <v>917</v>
      </c>
      <c r="D730" s="10" t="str">
        <f t="shared" si="77"/>
        <v>2007487</v>
      </c>
      <c r="E730">
        <v>24018.29</v>
      </c>
      <c r="F730" s="10">
        <f t="shared" si="78"/>
        <v>3.6662946868965083</v>
      </c>
      <c r="I730" s="12" t="str">
        <f t="shared" si="79"/>
        <v>1991443</v>
      </c>
      <c r="J730" s="10">
        <v>443</v>
      </c>
      <c r="K730" s="10">
        <v>1991</v>
      </c>
      <c r="L730" s="10" t="str">
        <f t="shared" si="80"/>
        <v/>
      </c>
      <c r="M730" s="10" t="str">
        <f t="shared" si="81"/>
        <v/>
      </c>
      <c r="N730" s="10" t="str">
        <f t="shared" si="82"/>
        <v/>
      </c>
      <c r="O730" s="10" t="str">
        <f t="shared" si="83"/>
        <v/>
      </c>
    </row>
    <row r="731" spans="1:15" x14ac:dyDescent="0.2">
      <c r="A731" s="10">
        <v>2008</v>
      </c>
      <c r="B731">
        <v>487</v>
      </c>
      <c r="C731" t="s">
        <v>917</v>
      </c>
      <c r="D731" s="10" t="str">
        <f t="shared" si="77"/>
        <v>2008487</v>
      </c>
      <c r="E731">
        <v>23954.87</v>
      </c>
      <c r="F731" s="10">
        <f t="shared" si="78"/>
        <v>3.656613880767388</v>
      </c>
      <c r="I731" s="12" t="str">
        <f t="shared" si="79"/>
        <v>1992443</v>
      </c>
      <c r="J731" s="10">
        <v>443</v>
      </c>
      <c r="K731" s="10">
        <v>1992</v>
      </c>
      <c r="L731" s="10" t="str">
        <f t="shared" si="80"/>
        <v/>
      </c>
      <c r="M731" s="10" t="str">
        <f t="shared" si="81"/>
        <v/>
      </c>
      <c r="N731" s="10" t="str">
        <f t="shared" si="82"/>
        <v/>
      </c>
      <c r="O731" s="10" t="str">
        <f t="shared" si="83"/>
        <v/>
      </c>
    </row>
    <row r="732" spans="1:15" x14ac:dyDescent="0.2">
      <c r="A732" s="10">
        <v>2009</v>
      </c>
      <c r="B732">
        <v>487</v>
      </c>
      <c r="C732" t="s">
        <v>917</v>
      </c>
      <c r="D732" s="10" t="str">
        <f t="shared" si="77"/>
        <v>2009487</v>
      </c>
      <c r="E732">
        <v>24665.22</v>
      </c>
      <c r="F732" s="10">
        <f t="shared" si="78"/>
        <v>3.7650459311272155</v>
      </c>
      <c r="I732" s="12" t="str">
        <f t="shared" si="79"/>
        <v>1993443</v>
      </c>
      <c r="J732" s="10">
        <v>443</v>
      </c>
      <c r="K732" s="10">
        <v>1993</v>
      </c>
      <c r="L732" s="10" t="str">
        <f t="shared" si="80"/>
        <v/>
      </c>
      <c r="M732" s="10" t="str">
        <f t="shared" si="81"/>
        <v/>
      </c>
      <c r="N732" s="10" t="str">
        <f t="shared" si="82"/>
        <v/>
      </c>
      <c r="O732" s="10" t="str">
        <f t="shared" si="83"/>
        <v/>
      </c>
    </row>
    <row r="733" spans="1:15" x14ac:dyDescent="0.2">
      <c r="A733" s="10">
        <v>2010</v>
      </c>
      <c r="B733">
        <v>487</v>
      </c>
      <c r="C733" t="s">
        <v>917</v>
      </c>
      <c r="D733" s="10" t="str">
        <f t="shared" si="77"/>
        <v>2010487</v>
      </c>
      <c r="E733">
        <v>25033.86</v>
      </c>
      <c r="F733" s="10">
        <f t="shared" si="78"/>
        <v>3.8213173340196582</v>
      </c>
      <c r="I733" s="12" t="str">
        <f t="shared" si="79"/>
        <v>1994443</v>
      </c>
      <c r="J733" s="10">
        <v>443</v>
      </c>
      <c r="K733" s="10">
        <v>1994</v>
      </c>
      <c r="L733" s="10" t="str">
        <f t="shared" si="80"/>
        <v/>
      </c>
      <c r="M733" s="10" t="str">
        <f t="shared" si="81"/>
        <v/>
      </c>
      <c r="N733" s="10" t="str">
        <f t="shared" si="82"/>
        <v/>
      </c>
      <c r="O733" s="10" t="str">
        <f t="shared" si="83"/>
        <v/>
      </c>
    </row>
    <row r="734" spans="1:15" x14ac:dyDescent="0.2">
      <c r="A734" s="10">
        <v>1997</v>
      </c>
      <c r="B734">
        <v>488</v>
      </c>
      <c r="C734" t="s">
        <v>918</v>
      </c>
      <c r="D734" s="10" t="str">
        <f t="shared" si="77"/>
        <v>1997488</v>
      </c>
      <c r="E734">
        <v>21054.09</v>
      </c>
      <c r="F734" s="10">
        <f t="shared" si="78"/>
        <v>3.213821562835693</v>
      </c>
      <c r="I734" s="12" t="str">
        <f t="shared" si="79"/>
        <v>1995443</v>
      </c>
      <c r="J734" s="10">
        <v>443</v>
      </c>
      <c r="K734" s="10">
        <v>1995</v>
      </c>
      <c r="L734" s="10" t="str">
        <f t="shared" si="80"/>
        <v/>
      </c>
      <c r="M734" s="10" t="str">
        <f t="shared" si="81"/>
        <v/>
      </c>
      <c r="N734" s="10" t="str">
        <f t="shared" si="82"/>
        <v/>
      </c>
      <c r="O734" s="10" t="str">
        <f t="shared" si="83"/>
        <v/>
      </c>
    </row>
    <row r="735" spans="1:15" x14ac:dyDescent="0.2">
      <c r="A735" s="10">
        <v>1998</v>
      </c>
      <c r="B735">
        <v>488</v>
      </c>
      <c r="C735" t="s">
        <v>918</v>
      </c>
      <c r="D735" s="10" t="str">
        <f t="shared" si="77"/>
        <v>1998488</v>
      </c>
      <c r="E735">
        <v>20585.759999999998</v>
      </c>
      <c r="F735" s="10">
        <f t="shared" si="78"/>
        <v>3.142332885219</v>
      </c>
      <c r="I735" s="12" t="str">
        <f t="shared" si="79"/>
        <v>1996443</v>
      </c>
      <c r="J735" s="10">
        <v>443</v>
      </c>
      <c r="K735" s="10">
        <v>1996</v>
      </c>
      <c r="L735" s="10" t="str">
        <f t="shared" si="80"/>
        <v/>
      </c>
      <c r="M735" s="10" t="str">
        <f t="shared" si="81"/>
        <v/>
      </c>
      <c r="N735" s="10" t="str">
        <f t="shared" si="82"/>
        <v/>
      </c>
      <c r="O735" s="10" t="str">
        <f t="shared" si="83"/>
        <v/>
      </c>
    </row>
    <row r="736" spans="1:15" x14ac:dyDescent="0.2">
      <c r="A736" s="10">
        <v>1999</v>
      </c>
      <c r="B736">
        <v>488</v>
      </c>
      <c r="C736" t="s">
        <v>918</v>
      </c>
      <c r="D736" s="10" t="str">
        <f t="shared" si="77"/>
        <v>1999488</v>
      </c>
      <c r="E736">
        <v>20933.13</v>
      </c>
      <c r="F736" s="10">
        <f t="shared" si="78"/>
        <v>3.1953575087616106</v>
      </c>
      <c r="I736" s="12" t="str">
        <f t="shared" si="79"/>
        <v>1997443</v>
      </c>
      <c r="J736" s="10">
        <v>443</v>
      </c>
      <c r="K736" s="10">
        <v>1997</v>
      </c>
      <c r="L736" s="10">
        <f t="shared" si="80"/>
        <v>1.9691877034981358E-2</v>
      </c>
      <c r="M736" s="10">
        <f t="shared" si="81"/>
        <v>0</v>
      </c>
      <c r="N736" s="10">
        <f t="shared" si="82"/>
        <v>1</v>
      </c>
      <c r="O736" s="10">
        <f t="shared" si="83"/>
        <v>0</v>
      </c>
    </row>
    <row r="737" spans="1:15" x14ac:dyDescent="0.2">
      <c r="A737" s="10">
        <v>2000</v>
      </c>
      <c r="B737">
        <v>488</v>
      </c>
      <c r="C737" t="s">
        <v>918</v>
      </c>
      <c r="D737" s="10" t="str">
        <f t="shared" si="77"/>
        <v>2000488</v>
      </c>
      <c r="E737">
        <v>20844.14</v>
      </c>
      <c r="F737" s="10">
        <f t="shared" si="78"/>
        <v>3.1817735456990057</v>
      </c>
      <c r="I737" s="12" t="str">
        <f t="shared" si="79"/>
        <v>1998443</v>
      </c>
      <c r="J737" s="10">
        <v>443</v>
      </c>
      <c r="K737" s="10">
        <v>1998</v>
      </c>
      <c r="L737" s="10">
        <f t="shared" si="80"/>
        <v>1.8058168493866291E-2</v>
      </c>
      <c r="M737" s="10">
        <f t="shared" si="81"/>
        <v>0</v>
      </c>
      <c r="N737" s="10">
        <f t="shared" si="82"/>
        <v>1</v>
      </c>
      <c r="O737" s="10">
        <f t="shared" si="83"/>
        <v>0</v>
      </c>
    </row>
    <row r="738" spans="1:15" x14ac:dyDescent="0.2">
      <c r="A738" s="10">
        <v>2001</v>
      </c>
      <c r="B738">
        <v>488</v>
      </c>
      <c r="C738" t="s">
        <v>918</v>
      </c>
      <c r="D738" s="10" t="str">
        <f t="shared" si="77"/>
        <v>2001488</v>
      </c>
      <c r="E738">
        <v>21364.080000000002</v>
      </c>
      <c r="F738" s="10">
        <f t="shared" si="78"/>
        <v>3.2611402807790211</v>
      </c>
      <c r="I738" s="12" t="str">
        <f t="shared" si="79"/>
        <v>1999443</v>
      </c>
      <c r="J738" s="10">
        <v>443</v>
      </c>
      <c r="K738" s="10">
        <v>1999</v>
      </c>
      <c r="L738" s="10">
        <f t="shared" si="80"/>
        <v>1.8737229265641791E-2</v>
      </c>
      <c r="M738" s="10">
        <f t="shared" si="81"/>
        <v>0</v>
      </c>
      <c r="N738" s="10">
        <f t="shared" si="82"/>
        <v>1</v>
      </c>
      <c r="O738" s="10">
        <f t="shared" si="83"/>
        <v>0</v>
      </c>
    </row>
    <row r="739" spans="1:15" x14ac:dyDescent="0.2">
      <c r="A739" s="10">
        <v>2002</v>
      </c>
      <c r="B739">
        <v>488</v>
      </c>
      <c r="C739" t="s">
        <v>918</v>
      </c>
      <c r="D739" s="10" t="str">
        <f t="shared" si="77"/>
        <v>2002488</v>
      </c>
      <c r="E739">
        <v>22208.02</v>
      </c>
      <c r="F739" s="10">
        <f t="shared" si="78"/>
        <v>3.3899643035574716</v>
      </c>
      <c r="I739" s="12" t="str">
        <f t="shared" si="79"/>
        <v>2000443</v>
      </c>
      <c r="J739" s="10">
        <v>443</v>
      </c>
      <c r="K739" s="10">
        <v>2000</v>
      </c>
      <c r="L739" s="10">
        <f t="shared" si="80"/>
        <v>1.9753851290554091E-2</v>
      </c>
      <c r="M739" s="10">
        <f t="shared" si="81"/>
        <v>0</v>
      </c>
      <c r="N739" s="10">
        <f t="shared" si="82"/>
        <v>1</v>
      </c>
      <c r="O739" s="10">
        <f t="shared" si="83"/>
        <v>0</v>
      </c>
    </row>
    <row r="740" spans="1:15" x14ac:dyDescent="0.2">
      <c r="A740" s="10">
        <v>2003</v>
      </c>
      <c r="B740">
        <v>488</v>
      </c>
      <c r="C740" t="s">
        <v>918</v>
      </c>
      <c r="D740" s="10" t="str">
        <f t="shared" si="77"/>
        <v>2003488</v>
      </c>
      <c r="E740">
        <v>22864.23</v>
      </c>
      <c r="F740" s="10">
        <f t="shared" si="78"/>
        <v>3.4901321022012701</v>
      </c>
      <c r="I740" s="12" t="str">
        <f t="shared" si="79"/>
        <v>2001443</v>
      </c>
      <c r="J740" s="10">
        <v>443</v>
      </c>
      <c r="K740" s="10">
        <v>2001</v>
      </c>
      <c r="L740" s="10">
        <f t="shared" si="80"/>
        <v>2.179310959079633E-2</v>
      </c>
      <c r="M740" s="10">
        <f t="shared" si="81"/>
        <v>0</v>
      </c>
      <c r="N740" s="10">
        <f t="shared" si="82"/>
        <v>1</v>
      </c>
      <c r="O740" s="10">
        <f t="shared" si="83"/>
        <v>0</v>
      </c>
    </row>
    <row r="741" spans="1:15" x14ac:dyDescent="0.2">
      <c r="A741" s="10">
        <v>2004</v>
      </c>
      <c r="B741">
        <v>488</v>
      </c>
      <c r="C741" t="s">
        <v>918</v>
      </c>
      <c r="D741" s="10" t="str">
        <f t="shared" si="77"/>
        <v>2004488</v>
      </c>
      <c r="E741">
        <v>22869.48</v>
      </c>
      <c r="F741" s="10">
        <f t="shared" si="78"/>
        <v>3.4909334934371241</v>
      </c>
      <c r="I741" s="12" t="str">
        <f t="shared" si="79"/>
        <v>2002443</v>
      </c>
      <c r="J741" s="10">
        <v>443</v>
      </c>
      <c r="K741" s="10">
        <v>2002</v>
      </c>
      <c r="L741" s="10">
        <f t="shared" si="80"/>
        <v>2.1321158843555513E-2</v>
      </c>
      <c r="M741" s="10">
        <f t="shared" si="81"/>
        <v>0</v>
      </c>
      <c r="N741" s="10">
        <f t="shared" si="82"/>
        <v>1</v>
      </c>
      <c r="O741" s="10">
        <f t="shared" si="83"/>
        <v>0</v>
      </c>
    </row>
    <row r="742" spans="1:15" x14ac:dyDescent="0.2">
      <c r="A742" s="10">
        <v>2005</v>
      </c>
      <c r="B742">
        <v>488</v>
      </c>
      <c r="C742" t="s">
        <v>918</v>
      </c>
      <c r="D742" s="10" t="str">
        <f t="shared" si="77"/>
        <v>2005488</v>
      </c>
      <c r="E742">
        <v>23288.2</v>
      </c>
      <c r="F742" s="10">
        <f t="shared" si="78"/>
        <v>3.5548494054898687</v>
      </c>
      <c r="I742" s="12" t="str">
        <f t="shared" si="79"/>
        <v>2003443</v>
      </c>
      <c r="J742" s="10">
        <v>443</v>
      </c>
      <c r="K742" s="10">
        <v>2003</v>
      </c>
      <c r="L742" s="10">
        <f t="shared" si="80"/>
        <v>2.1783767658675512E-2</v>
      </c>
      <c r="M742" s="10">
        <f t="shared" si="81"/>
        <v>0</v>
      </c>
      <c r="N742" s="10">
        <f t="shared" si="82"/>
        <v>1</v>
      </c>
      <c r="O742" s="10">
        <f t="shared" si="83"/>
        <v>0</v>
      </c>
    </row>
    <row r="743" spans="1:15" x14ac:dyDescent="0.2">
      <c r="A743" s="10">
        <v>2006</v>
      </c>
      <c r="B743">
        <v>488</v>
      </c>
      <c r="C743" t="s">
        <v>918</v>
      </c>
      <c r="D743" s="10" t="str">
        <f t="shared" si="77"/>
        <v>2006488</v>
      </c>
      <c r="E743">
        <v>22997.56</v>
      </c>
      <c r="F743" s="10">
        <f t="shared" si="78"/>
        <v>3.5104843866729754</v>
      </c>
      <c r="I743" s="12" t="str">
        <f t="shared" si="79"/>
        <v>2004443</v>
      </c>
      <c r="J743" s="10">
        <v>443</v>
      </c>
      <c r="K743" s="10">
        <v>2004</v>
      </c>
      <c r="L743" s="10">
        <f t="shared" si="80"/>
        <v>2.1383896328876675E-2</v>
      </c>
      <c r="M743" s="10">
        <f t="shared" si="81"/>
        <v>0</v>
      </c>
      <c r="N743" s="10">
        <f t="shared" si="82"/>
        <v>1</v>
      </c>
      <c r="O743" s="10">
        <f t="shared" si="83"/>
        <v>0</v>
      </c>
    </row>
    <row r="744" spans="1:15" x14ac:dyDescent="0.2">
      <c r="A744" s="10">
        <v>2007</v>
      </c>
      <c r="B744">
        <v>488</v>
      </c>
      <c r="C744" t="s">
        <v>918</v>
      </c>
      <c r="D744" s="10" t="str">
        <f t="shared" si="77"/>
        <v>2007488</v>
      </c>
      <c r="E744">
        <v>23577.35</v>
      </c>
      <c r="F744" s="10">
        <f t="shared" si="78"/>
        <v>3.5989869818417288</v>
      </c>
      <c r="I744" s="12" t="str">
        <f t="shared" si="79"/>
        <v>2005443</v>
      </c>
      <c r="J744" s="10">
        <v>443</v>
      </c>
      <c r="K744" s="10">
        <v>2005</v>
      </c>
      <c r="L744" s="10">
        <f t="shared" si="80"/>
        <v>2.0643792441821532E-2</v>
      </c>
      <c r="M744" s="10">
        <f t="shared" si="81"/>
        <v>0</v>
      </c>
      <c r="N744" s="10">
        <f t="shared" si="82"/>
        <v>1</v>
      </c>
      <c r="O744" s="10">
        <f t="shared" si="83"/>
        <v>0</v>
      </c>
    </row>
    <row r="745" spans="1:15" x14ac:dyDescent="0.2">
      <c r="A745" s="10">
        <v>2008</v>
      </c>
      <c r="B745">
        <v>488</v>
      </c>
      <c r="C745" t="s">
        <v>918</v>
      </c>
      <c r="D745" s="10" t="str">
        <f t="shared" si="77"/>
        <v>2008488</v>
      </c>
      <c r="E745">
        <v>23527.27</v>
      </c>
      <c r="F745" s="10">
        <f t="shared" si="78"/>
        <v>3.5913424726814278</v>
      </c>
      <c r="I745" s="12" t="str">
        <f t="shared" si="79"/>
        <v>2006443</v>
      </c>
      <c r="J745" s="10">
        <v>443</v>
      </c>
      <c r="K745" s="10">
        <v>2006</v>
      </c>
      <c r="L745" s="10">
        <f t="shared" si="80"/>
        <v>1.9964227938412064E-2</v>
      </c>
      <c r="M745" s="10">
        <f t="shared" si="81"/>
        <v>0</v>
      </c>
      <c r="N745" s="10">
        <f t="shared" si="82"/>
        <v>1</v>
      </c>
      <c r="O745" s="10">
        <f t="shared" si="83"/>
        <v>0</v>
      </c>
    </row>
    <row r="746" spans="1:15" x14ac:dyDescent="0.2">
      <c r="A746" s="10">
        <v>2009</v>
      </c>
      <c r="B746">
        <v>488</v>
      </c>
      <c r="C746" t="s">
        <v>918</v>
      </c>
      <c r="D746" s="10" t="str">
        <f t="shared" si="77"/>
        <v>2009488</v>
      </c>
      <c r="E746">
        <v>24219.95</v>
      </c>
      <c r="F746" s="10">
        <f t="shared" si="78"/>
        <v>3.6970772691102938</v>
      </c>
      <c r="I746" s="12" t="str">
        <f t="shared" si="79"/>
        <v>2007443</v>
      </c>
      <c r="J746" s="10">
        <v>443</v>
      </c>
      <c r="K746" s="10">
        <v>2007</v>
      </c>
      <c r="L746" s="10">
        <f t="shared" si="80"/>
        <v>2.1274876591610554E-2</v>
      </c>
      <c r="M746" s="10">
        <f t="shared" si="81"/>
        <v>0</v>
      </c>
      <c r="N746" s="10">
        <f t="shared" si="82"/>
        <v>1</v>
      </c>
      <c r="O746" s="10">
        <f t="shared" si="83"/>
        <v>0</v>
      </c>
    </row>
    <row r="747" spans="1:15" x14ac:dyDescent="0.2">
      <c r="A747" s="10">
        <v>2010</v>
      </c>
      <c r="B747">
        <v>488</v>
      </c>
      <c r="C747" t="s">
        <v>918</v>
      </c>
      <c r="D747" s="10" t="str">
        <f t="shared" si="77"/>
        <v>2010488</v>
      </c>
      <c r="E747">
        <v>24587.360000000001</v>
      </c>
      <c r="F747" s="10">
        <f t="shared" si="78"/>
        <v>3.7531609174846223</v>
      </c>
      <c r="I747" s="12" t="str">
        <f t="shared" si="79"/>
        <v>2008443</v>
      </c>
      <c r="J747" s="10">
        <v>443</v>
      </c>
      <c r="K747" s="10">
        <v>2008</v>
      </c>
      <c r="L747" s="10">
        <f t="shared" si="80"/>
        <v>2.242672766335015E-2</v>
      </c>
      <c r="M747" s="10">
        <f t="shared" si="81"/>
        <v>0</v>
      </c>
      <c r="N747" s="10">
        <f t="shared" si="82"/>
        <v>1</v>
      </c>
      <c r="O747" s="10">
        <f t="shared" si="83"/>
        <v>0</v>
      </c>
    </row>
    <row r="748" spans="1:15" x14ac:dyDescent="0.2">
      <c r="A748" s="10">
        <v>1997</v>
      </c>
      <c r="B748">
        <v>491</v>
      </c>
      <c r="C748" t="s">
        <v>919</v>
      </c>
      <c r="D748" s="10" t="str">
        <f t="shared" si="77"/>
        <v>1997491</v>
      </c>
      <c r="E748">
        <v>3898.723</v>
      </c>
      <c r="F748" s="10">
        <f t="shared" si="78"/>
        <v>0.59512427489972075</v>
      </c>
      <c r="I748" s="12" t="str">
        <f t="shared" si="79"/>
        <v>2009443</v>
      </c>
      <c r="J748" s="10">
        <v>443</v>
      </c>
      <c r="K748" s="10">
        <v>2009</v>
      </c>
      <c r="L748" s="10">
        <f t="shared" si="80"/>
        <v>2.2681646399326655E-2</v>
      </c>
      <c r="M748" s="10">
        <f t="shared" si="81"/>
        <v>0</v>
      </c>
      <c r="N748" s="10">
        <f t="shared" si="82"/>
        <v>1</v>
      </c>
      <c r="O748" s="10">
        <f t="shared" si="83"/>
        <v>0</v>
      </c>
    </row>
    <row r="749" spans="1:15" x14ac:dyDescent="0.2">
      <c r="A749" s="10">
        <v>1998</v>
      </c>
      <c r="B749">
        <v>491</v>
      </c>
      <c r="C749" t="s">
        <v>919</v>
      </c>
      <c r="D749" s="10" t="str">
        <f t="shared" si="77"/>
        <v>1998491</v>
      </c>
      <c r="E749">
        <v>3907.105</v>
      </c>
      <c r="F749" s="10">
        <f t="shared" si="78"/>
        <v>0.59640375324999328</v>
      </c>
      <c r="I749" s="12" t="str">
        <f t="shared" si="79"/>
        <v>2010443</v>
      </c>
      <c r="J749" s="10">
        <v>443</v>
      </c>
      <c r="K749" s="10">
        <v>2010</v>
      </c>
      <c r="L749" s="10">
        <f t="shared" si="80"/>
        <v>2.3977122045126305E-2</v>
      </c>
      <c r="M749" s="10">
        <f t="shared" si="81"/>
        <v>0</v>
      </c>
      <c r="N749" s="10">
        <f t="shared" si="82"/>
        <v>1</v>
      </c>
      <c r="O749" s="10">
        <f t="shared" si="83"/>
        <v>0</v>
      </c>
    </row>
    <row r="750" spans="1:15" x14ac:dyDescent="0.2">
      <c r="A750" s="10">
        <v>1999</v>
      </c>
      <c r="B750">
        <v>491</v>
      </c>
      <c r="C750" t="s">
        <v>919</v>
      </c>
      <c r="D750" s="10" t="str">
        <f t="shared" si="77"/>
        <v>1999491</v>
      </c>
      <c r="E750">
        <v>3936.0880000000002</v>
      </c>
      <c r="F750" s="10">
        <f t="shared" si="78"/>
        <v>0.60082789080975796</v>
      </c>
      <c r="I750" s="12" t="str">
        <f t="shared" si="79"/>
        <v>1987444</v>
      </c>
      <c r="J750" s="10">
        <v>444</v>
      </c>
      <c r="K750" s="10">
        <v>1987</v>
      </c>
      <c r="L750" s="10" t="str">
        <f t="shared" si="80"/>
        <v/>
      </c>
      <c r="M750" s="10" t="str">
        <f t="shared" si="81"/>
        <v/>
      </c>
      <c r="N750" s="10" t="str">
        <f t="shared" si="82"/>
        <v/>
      </c>
      <c r="O750" s="10" t="str">
        <f t="shared" si="83"/>
        <v/>
      </c>
    </row>
    <row r="751" spans="1:15" x14ac:dyDescent="0.2">
      <c r="A751" s="10">
        <v>2000</v>
      </c>
      <c r="B751">
        <v>491</v>
      </c>
      <c r="C751" t="s">
        <v>919</v>
      </c>
      <c r="D751" s="10" t="str">
        <f t="shared" si="77"/>
        <v>2000491</v>
      </c>
      <c r="E751">
        <v>3953.4490000000001</v>
      </c>
      <c r="F751" s="10">
        <f t="shared" si="78"/>
        <v>0.60347797714226581</v>
      </c>
      <c r="I751" s="12" t="str">
        <f t="shared" si="79"/>
        <v>1988444</v>
      </c>
      <c r="J751" s="10">
        <v>444</v>
      </c>
      <c r="K751" s="10">
        <v>1988</v>
      </c>
      <c r="L751" s="10" t="str">
        <f t="shared" si="80"/>
        <v/>
      </c>
      <c r="M751" s="10" t="str">
        <f t="shared" si="81"/>
        <v/>
      </c>
      <c r="N751" s="10" t="str">
        <f t="shared" si="82"/>
        <v/>
      </c>
      <c r="O751" s="10" t="str">
        <f t="shared" si="83"/>
        <v/>
      </c>
    </row>
    <row r="752" spans="1:15" x14ac:dyDescent="0.2">
      <c r="A752" s="10">
        <v>2001</v>
      </c>
      <c r="B752">
        <v>491</v>
      </c>
      <c r="C752" t="s">
        <v>919</v>
      </c>
      <c r="D752" s="10" t="str">
        <f t="shared" si="77"/>
        <v>2001491</v>
      </c>
      <c r="E752">
        <v>3913.0830000000001</v>
      </c>
      <c r="F752" s="10">
        <f t="shared" si="78"/>
        <v>0.59731627073721938</v>
      </c>
      <c r="I752" s="12" t="str">
        <f t="shared" si="79"/>
        <v>1989444</v>
      </c>
      <c r="J752" s="10">
        <v>444</v>
      </c>
      <c r="K752" s="10">
        <v>1989</v>
      </c>
      <c r="L752" s="10" t="str">
        <f t="shared" si="80"/>
        <v/>
      </c>
      <c r="M752" s="10" t="str">
        <f t="shared" si="81"/>
        <v/>
      </c>
      <c r="N752" s="10" t="str">
        <f t="shared" si="82"/>
        <v/>
      </c>
      <c r="O752" s="10" t="str">
        <f t="shared" si="83"/>
        <v/>
      </c>
    </row>
    <row r="753" spans="1:15" x14ac:dyDescent="0.2">
      <c r="A753" s="10">
        <v>2002</v>
      </c>
      <c r="B753">
        <v>491</v>
      </c>
      <c r="C753" t="s">
        <v>919</v>
      </c>
      <c r="D753" s="10" t="str">
        <f t="shared" si="77"/>
        <v>2002491</v>
      </c>
      <c r="E753">
        <v>4051.4960000000001</v>
      </c>
      <c r="F753" s="10">
        <f t="shared" si="78"/>
        <v>0.61844445457118113</v>
      </c>
      <c r="I753" s="12" t="str">
        <f t="shared" si="79"/>
        <v>1990444</v>
      </c>
      <c r="J753" s="10">
        <v>444</v>
      </c>
      <c r="K753" s="10">
        <v>1990</v>
      </c>
      <c r="L753" s="10" t="str">
        <f t="shared" si="80"/>
        <v/>
      </c>
      <c r="M753" s="10" t="str">
        <f t="shared" si="81"/>
        <v/>
      </c>
      <c r="N753" s="10" t="str">
        <f t="shared" si="82"/>
        <v/>
      </c>
      <c r="O753" s="10" t="str">
        <f t="shared" si="83"/>
        <v/>
      </c>
    </row>
    <row r="754" spans="1:15" x14ac:dyDescent="0.2">
      <c r="A754" s="10">
        <v>2003</v>
      </c>
      <c r="B754">
        <v>491</v>
      </c>
      <c r="C754" t="s">
        <v>919</v>
      </c>
      <c r="D754" s="10" t="str">
        <f t="shared" si="77"/>
        <v>2003491</v>
      </c>
      <c r="E754">
        <v>4192.5789999999997</v>
      </c>
      <c r="F754" s="10">
        <f t="shared" si="78"/>
        <v>0.63998020309080594</v>
      </c>
      <c r="I754" s="12" t="str">
        <f t="shared" si="79"/>
        <v>1991444</v>
      </c>
      <c r="J754" s="10">
        <v>444</v>
      </c>
      <c r="K754" s="10">
        <v>1991</v>
      </c>
      <c r="L754" s="10" t="str">
        <f t="shared" si="80"/>
        <v/>
      </c>
      <c r="M754" s="10" t="str">
        <f t="shared" si="81"/>
        <v/>
      </c>
      <c r="N754" s="10" t="str">
        <f t="shared" si="82"/>
        <v/>
      </c>
      <c r="O754" s="10" t="str">
        <f t="shared" si="83"/>
        <v/>
      </c>
    </row>
    <row r="755" spans="1:15" x14ac:dyDescent="0.2">
      <c r="A755" s="10">
        <v>2004</v>
      </c>
      <c r="B755">
        <v>491</v>
      </c>
      <c r="C755" t="s">
        <v>919</v>
      </c>
      <c r="D755" s="10" t="str">
        <f t="shared" si="77"/>
        <v>2004491</v>
      </c>
      <c r="E755">
        <v>4264.6239999999998</v>
      </c>
      <c r="F755" s="10">
        <f t="shared" si="78"/>
        <v>0.6509775805359721</v>
      </c>
      <c r="I755" s="12" t="str">
        <f t="shared" si="79"/>
        <v>1992444</v>
      </c>
      <c r="J755" s="10">
        <v>444</v>
      </c>
      <c r="K755" s="10">
        <v>1992</v>
      </c>
      <c r="L755" s="10" t="str">
        <f t="shared" si="80"/>
        <v/>
      </c>
      <c r="M755" s="10" t="str">
        <f t="shared" si="81"/>
        <v/>
      </c>
      <c r="N755" s="10" t="str">
        <f t="shared" si="82"/>
        <v/>
      </c>
      <c r="O755" s="10" t="str">
        <f t="shared" si="83"/>
        <v/>
      </c>
    </row>
    <row r="756" spans="1:15" x14ac:dyDescent="0.2">
      <c r="A756" s="10">
        <v>2005</v>
      </c>
      <c r="B756">
        <v>491</v>
      </c>
      <c r="C756" t="s">
        <v>919</v>
      </c>
      <c r="D756" s="10" t="str">
        <f t="shared" si="77"/>
        <v>2005491</v>
      </c>
      <c r="E756">
        <v>4343.9369999999999</v>
      </c>
      <c r="F756" s="10">
        <f t="shared" si="78"/>
        <v>0.66308438874345987</v>
      </c>
      <c r="I756" s="12" t="str">
        <f t="shared" si="79"/>
        <v>1993444</v>
      </c>
      <c r="J756" s="10">
        <v>444</v>
      </c>
      <c r="K756" s="10">
        <v>1993</v>
      </c>
      <c r="L756" s="10" t="str">
        <f t="shared" si="80"/>
        <v/>
      </c>
      <c r="M756" s="10" t="str">
        <f t="shared" si="81"/>
        <v/>
      </c>
      <c r="N756" s="10" t="str">
        <f t="shared" si="82"/>
        <v/>
      </c>
      <c r="O756" s="10" t="str">
        <f t="shared" si="83"/>
        <v/>
      </c>
    </row>
    <row r="757" spans="1:15" x14ac:dyDescent="0.2">
      <c r="A757" s="10">
        <v>2006</v>
      </c>
      <c r="B757">
        <v>491</v>
      </c>
      <c r="C757" t="s">
        <v>919</v>
      </c>
      <c r="D757" s="10" t="str">
        <f t="shared" si="77"/>
        <v>2006491</v>
      </c>
      <c r="E757">
        <v>4333.5069999999996</v>
      </c>
      <c r="F757" s="10">
        <f t="shared" si="78"/>
        <v>0.6614922914882293</v>
      </c>
      <c r="I757" s="12" t="str">
        <f t="shared" si="79"/>
        <v>1994444</v>
      </c>
      <c r="J757" s="10">
        <v>444</v>
      </c>
      <c r="K757" s="10">
        <v>1994</v>
      </c>
      <c r="L757" s="10" t="str">
        <f t="shared" si="80"/>
        <v/>
      </c>
      <c r="M757" s="10" t="str">
        <f t="shared" si="81"/>
        <v/>
      </c>
      <c r="N757" s="10" t="str">
        <f t="shared" si="82"/>
        <v/>
      </c>
      <c r="O757" s="10" t="str">
        <f t="shared" si="83"/>
        <v/>
      </c>
    </row>
    <row r="758" spans="1:15" x14ac:dyDescent="0.2">
      <c r="A758" s="10">
        <v>2007</v>
      </c>
      <c r="B758">
        <v>491</v>
      </c>
      <c r="C758" t="s">
        <v>919</v>
      </c>
      <c r="D758" s="10" t="str">
        <f t="shared" si="77"/>
        <v>2007491</v>
      </c>
      <c r="E758">
        <v>4288.4520000000002</v>
      </c>
      <c r="F758" s="10">
        <f t="shared" si="78"/>
        <v>0.65461482822510275</v>
      </c>
      <c r="I758" s="12" t="str">
        <f t="shared" si="79"/>
        <v>1995444</v>
      </c>
      <c r="J758" s="10">
        <v>444</v>
      </c>
      <c r="K758" s="10">
        <v>1995</v>
      </c>
      <c r="L758" s="10" t="str">
        <f t="shared" si="80"/>
        <v/>
      </c>
      <c r="M758" s="10" t="str">
        <f t="shared" si="81"/>
        <v/>
      </c>
      <c r="N758" s="10" t="str">
        <f t="shared" si="82"/>
        <v/>
      </c>
      <c r="O758" s="10" t="str">
        <f t="shared" si="83"/>
        <v/>
      </c>
    </row>
    <row r="759" spans="1:15" x14ac:dyDescent="0.2">
      <c r="A759" s="10">
        <v>2008</v>
      </c>
      <c r="B759">
        <v>491</v>
      </c>
      <c r="C759" t="s">
        <v>919</v>
      </c>
      <c r="D759" s="10" t="str">
        <f t="shared" si="77"/>
        <v>2008491</v>
      </c>
      <c r="E759">
        <v>4288.7089999999998</v>
      </c>
      <c r="F759" s="10">
        <f t="shared" si="78"/>
        <v>0.65465405823417222</v>
      </c>
      <c r="I759" s="12" t="str">
        <f t="shared" si="79"/>
        <v>1996444</v>
      </c>
      <c r="J759" s="10">
        <v>444</v>
      </c>
      <c r="K759" s="10">
        <v>1996</v>
      </c>
      <c r="L759" s="10" t="str">
        <f t="shared" si="80"/>
        <v/>
      </c>
      <c r="M759" s="10" t="str">
        <f t="shared" si="81"/>
        <v/>
      </c>
      <c r="N759" s="10" t="str">
        <f t="shared" si="82"/>
        <v/>
      </c>
      <c r="O759" s="10" t="str">
        <f t="shared" si="83"/>
        <v/>
      </c>
    </row>
    <row r="760" spans="1:15" x14ac:dyDescent="0.2">
      <c r="A760" s="10">
        <v>2009</v>
      </c>
      <c r="B760">
        <v>491</v>
      </c>
      <c r="C760" t="s">
        <v>919</v>
      </c>
      <c r="D760" s="10" t="str">
        <f t="shared" si="77"/>
        <v>2009491</v>
      </c>
      <c r="E760">
        <v>4010.6410000000001</v>
      </c>
      <c r="F760" s="10">
        <f t="shared" si="78"/>
        <v>0.61220810429673789</v>
      </c>
      <c r="I760" s="12" t="str">
        <f t="shared" si="79"/>
        <v>1997444</v>
      </c>
      <c r="J760" s="10">
        <v>444</v>
      </c>
      <c r="K760" s="10">
        <v>1997</v>
      </c>
      <c r="L760" s="10">
        <f t="shared" si="80"/>
        <v>2.9889206528650428E-3</v>
      </c>
      <c r="M760" s="10">
        <f t="shared" si="81"/>
        <v>0</v>
      </c>
      <c r="N760" s="10">
        <f t="shared" si="82"/>
        <v>1</v>
      </c>
      <c r="O760" s="10">
        <f t="shared" si="83"/>
        <v>0</v>
      </c>
    </row>
    <row r="761" spans="1:15" x14ac:dyDescent="0.2">
      <c r="A761" s="10">
        <v>2010</v>
      </c>
      <c r="B761">
        <v>491</v>
      </c>
      <c r="C761" t="s">
        <v>919</v>
      </c>
      <c r="D761" s="10" t="str">
        <f t="shared" si="77"/>
        <v>2010491</v>
      </c>
      <c r="E761">
        <v>4086.7910000000002</v>
      </c>
      <c r="F761" s="10">
        <f t="shared" si="78"/>
        <v>0.62383209336536727</v>
      </c>
      <c r="I761" s="12" t="str">
        <f t="shared" si="79"/>
        <v>1998444</v>
      </c>
      <c r="J761" s="10">
        <v>444</v>
      </c>
      <c r="K761" s="10">
        <v>1998</v>
      </c>
      <c r="L761" s="10">
        <f t="shared" si="80"/>
        <v>2.9568207361054624E-3</v>
      </c>
      <c r="M761" s="10">
        <f t="shared" si="81"/>
        <v>0</v>
      </c>
      <c r="N761" s="10">
        <f t="shared" si="82"/>
        <v>1</v>
      </c>
      <c r="O761" s="10">
        <f t="shared" si="83"/>
        <v>0</v>
      </c>
    </row>
    <row r="762" spans="1:15" x14ac:dyDescent="0.2">
      <c r="A762" s="10">
        <v>1997</v>
      </c>
      <c r="B762">
        <v>492</v>
      </c>
      <c r="C762" t="s">
        <v>920</v>
      </c>
      <c r="D762" s="10" t="str">
        <f t="shared" si="77"/>
        <v>1997492</v>
      </c>
      <c r="E762">
        <v>366.64249999999998</v>
      </c>
      <c r="F762" s="10">
        <f t="shared" si="78"/>
        <v>5.5966492607943896E-2</v>
      </c>
      <c r="I762" s="12" t="str">
        <f t="shared" si="79"/>
        <v>1999444</v>
      </c>
      <c r="J762" s="10">
        <v>444</v>
      </c>
      <c r="K762" s="10">
        <v>1999</v>
      </c>
      <c r="L762" s="10">
        <f t="shared" si="80"/>
        <v>3.3283960862109064E-3</v>
      </c>
      <c r="M762" s="10">
        <f t="shared" si="81"/>
        <v>0</v>
      </c>
      <c r="N762" s="10">
        <f t="shared" si="82"/>
        <v>1</v>
      </c>
      <c r="O762" s="10">
        <f t="shared" si="83"/>
        <v>0</v>
      </c>
    </row>
    <row r="763" spans="1:15" x14ac:dyDescent="0.2">
      <c r="A763" s="10">
        <v>1998</v>
      </c>
      <c r="B763">
        <v>492</v>
      </c>
      <c r="C763" t="s">
        <v>920</v>
      </c>
      <c r="D763" s="10" t="str">
        <f t="shared" si="77"/>
        <v>1998492</v>
      </c>
      <c r="E763">
        <v>396.47120000000001</v>
      </c>
      <c r="F763" s="10">
        <f t="shared" si="78"/>
        <v>6.0519722847358529E-2</v>
      </c>
      <c r="I763" s="12" t="str">
        <f t="shared" si="79"/>
        <v>2000444</v>
      </c>
      <c r="J763" s="10">
        <v>444</v>
      </c>
      <c r="K763" s="10">
        <v>2000</v>
      </c>
      <c r="L763" s="10">
        <f t="shared" si="80"/>
        <v>2.8329103864474211E-3</v>
      </c>
      <c r="M763" s="10">
        <f t="shared" si="81"/>
        <v>0</v>
      </c>
      <c r="N763" s="10">
        <f t="shared" si="82"/>
        <v>1</v>
      </c>
      <c r="O763" s="10">
        <f t="shared" si="83"/>
        <v>0</v>
      </c>
    </row>
    <row r="764" spans="1:15" x14ac:dyDescent="0.2">
      <c r="A764" s="10">
        <v>1999</v>
      </c>
      <c r="B764">
        <v>492</v>
      </c>
      <c r="C764" t="s">
        <v>920</v>
      </c>
      <c r="D764" s="10" t="str">
        <f t="shared" si="77"/>
        <v>1999492</v>
      </c>
      <c r="E764">
        <v>384.98719999999997</v>
      </c>
      <c r="F764" s="10">
        <f t="shared" si="78"/>
        <v>5.87667367611584E-2</v>
      </c>
      <c r="I764" s="12" t="str">
        <f t="shared" si="79"/>
        <v>2001444</v>
      </c>
      <c r="J764" s="10">
        <v>444</v>
      </c>
      <c r="K764" s="10">
        <v>2001</v>
      </c>
      <c r="L764" s="10">
        <f t="shared" si="80"/>
        <v>3.2733427979969617E-3</v>
      </c>
      <c r="M764" s="10">
        <f t="shared" si="81"/>
        <v>0</v>
      </c>
      <c r="N764" s="10">
        <f t="shared" si="82"/>
        <v>1</v>
      </c>
      <c r="O764" s="10">
        <f t="shared" si="83"/>
        <v>0</v>
      </c>
    </row>
    <row r="765" spans="1:15" x14ac:dyDescent="0.2">
      <c r="A765" s="10">
        <v>2000</v>
      </c>
      <c r="B765">
        <v>492</v>
      </c>
      <c r="C765" t="s">
        <v>920</v>
      </c>
      <c r="D765" s="10" t="str">
        <f t="shared" si="77"/>
        <v>2000492</v>
      </c>
      <c r="E765">
        <v>400.34629999999999</v>
      </c>
      <c r="F765" s="10">
        <f t="shared" si="78"/>
        <v>6.1111241166988801E-2</v>
      </c>
      <c r="I765" s="12" t="str">
        <f t="shared" si="79"/>
        <v>2002444</v>
      </c>
      <c r="J765" s="10">
        <v>444</v>
      </c>
      <c r="K765" s="10">
        <v>2002</v>
      </c>
      <c r="L765" s="10">
        <f t="shared" si="80"/>
        <v>3.1967572721202358E-3</v>
      </c>
      <c r="M765" s="10">
        <f t="shared" si="81"/>
        <v>0</v>
      </c>
      <c r="N765" s="10">
        <f t="shared" si="82"/>
        <v>1</v>
      </c>
      <c r="O765" s="10">
        <f t="shared" si="83"/>
        <v>0</v>
      </c>
    </row>
    <row r="766" spans="1:15" x14ac:dyDescent="0.2">
      <c r="A766" s="10">
        <v>2001</v>
      </c>
      <c r="B766">
        <v>492</v>
      </c>
      <c r="C766" t="s">
        <v>920</v>
      </c>
      <c r="D766" s="10" t="str">
        <f t="shared" si="77"/>
        <v>2001492</v>
      </c>
      <c r="E766">
        <v>425.34609999999998</v>
      </c>
      <c r="F766" s="10">
        <f t="shared" si="78"/>
        <v>6.4927359379962135E-2</v>
      </c>
      <c r="I766" s="12" t="str">
        <f t="shared" si="79"/>
        <v>2003444</v>
      </c>
      <c r="J766" s="10">
        <v>444</v>
      </c>
      <c r="K766" s="10">
        <v>2003</v>
      </c>
      <c r="L766" s="10">
        <f t="shared" si="80"/>
        <v>3.3418930410821896E-3</v>
      </c>
      <c r="M766" s="10">
        <f t="shared" si="81"/>
        <v>0</v>
      </c>
      <c r="N766" s="10">
        <f t="shared" si="82"/>
        <v>1</v>
      </c>
      <c r="O766" s="10">
        <f t="shared" si="83"/>
        <v>0</v>
      </c>
    </row>
    <row r="767" spans="1:15" x14ac:dyDescent="0.2">
      <c r="A767" s="10">
        <v>2002</v>
      </c>
      <c r="B767">
        <v>492</v>
      </c>
      <c r="C767" t="s">
        <v>920</v>
      </c>
      <c r="D767" s="10" t="str">
        <f t="shared" si="77"/>
        <v>2002492</v>
      </c>
      <c r="E767">
        <v>431.05860000000001</v>
      </c>
      <c r="F767" s="10">
        <f t="shared" si="78"/>
        <v>6.5799349367546445E-2</v>
      </c>
      <c r="I767" s="12" t="str">
        <f t="shared" si="79"/>
        <v>2004444</v>
      </c>
      <c r="J767" s="10">
        <v>444</v>
      </c>
      <c r="K767" s="10">
        <v>2004</v>
      </c>
      <c r="L767" s="10">
        <f t="shared" si="80"/>
        <v>3.5233875487999779E-3</v>
      </c>
      <c r="M767" s="10">
        <f t="shared" si="81"/>
        <v>0</v>
      </c>
      <c r="N767" s="10">
        <f t="shared" si="82"/>
        <v>1</v>
      </c>
      <c r="O767" s="10">
        <f t="shared" si="83"/>
        <v>0</v>
      </c>
    </row>
    <row r="768" spans="1:15" x14ac:dyDescent="0.2">
      <c r="A768" s="10">
        <v>2003</v>
      </c>
      <c r="B768">
        <v>492</v>
      </c>
      <c r="C768" t="s">
        <v>920</v>
      </c>
      <c r="D768" s="10" t="str">
        <f t="shared" si="77"/>
        <v>2003492</v>
      </c>
      <c r="E768">
        <v>439.95650000000001</v>
      </c>
      <c r="F768" s="10">
        <f t="shared" si="78"/>
        <v>6.7157577763262227E-2</v>
      </c>
      <c r="I768" s="12" t="str">
        <f t="shared" si="79"/>
        <v>2005444</v>
      </c>
      <c r="J768" s="10">
        <v>444</v>
      </c>
      <c r="K768" s="10">
        <v>2005</v>
      </c>
      <c r="L768" s="10">
        <f t="shared" si="80"/>
        <v>3.6162924531576907E-3</v>
      </c>
      <c r="M768" s="10">
        <f t="shared" si="81"/>
        <v>0</v>
      </c>
      <c r="N768" s="10">
        <f t="shared" si="82"/>
        <v>1</v>
      </c>
      <c r="O768" s="10">
        <f t="shared" si="83"/>
        <v>0</v>
      </c>
    </row>
    <row r="769" spans="1:15" x14ac:dyDescent="0.2">
      <c r="A769" s="10">
        <v>2004</v>
      </c>
      <c r="B769">
        <v>492</v>
      </c>
      <c r="C769" t="s">
        <v>920</v>
      </c>
      <c r="D769" s="10" t="str">
        <f t="shared" si="77"/>
        <v>2004492</v>
      </c>
      <c r="E769">
        <v>477.35160000000002</v>
      </c>
      <c r="F769" s="10">
        <f t="shared" si="78"/>
        <v>7.2865788316385016E-2</v>
      </c>
      <c r="I769" s="12" t="str">
        <f t="shared" si="79"/>
        <v>2006444</v>
      </c>
      <c r="J769" s="10">
        <v>444</v>
      </c>
      <c r="K769" s="10">
        <v>2006</v>
      </c>
      <c r="L769" s="10">
        <f t="shared" si="80"/>
        <v>3.3799507292580355E-3</v>
      </c>
      <c r="M769" s="10">
        <f t="shared" si="81"/>
        <v>0</v>
      </c>
      <c r="N769" s="10">
        <f t="shared" si="82"/>
        <v>1</v>
      </c>
      <c r="O769" s="10">
        <f t="shared" si="83"/>
        <v>0</v>
      </c>
    </row>
    <row r="770" spans="1:15" x14ac:dyDescent="0.2">
      <c r="A770" s="10">
        <v>2005</v>
      </c>
      <c r="B770">
        <v>492</v>
      </c>
      <c r="C770" t="s">
        <v>920</v>
      </c>
      <c r="D770" s="10" t="str">
        <f t="shared" si="77"/>
        <v>2005492</v>
      </c>
      <c r="E770">
        <v>487.70499999999998</v>
      </c>
      <c r="F770" s="10">
        <f t="shared" si="78"/>
        <v>7.4446192891869545E-2</v>
      </c>
      <c r="I770" s="12" t="str">
        <f t="shared" si="79"/>
        <v>2007444</v>
      </c>
      <c r="J770" s="10">
        <v>444</v>
      </c>
      <c r="K770" s="10">
        <v>2007</v>
      </c>
      <c r="L770" s="10">
        <f t="shared" si="80"/>
        <v>3.3088772486244895E-3</v>
      </c>
      <c r="M770" s="10">
        <f t="shared" si="81"/>
        <v>0</v>
      </c>
      <c r="N770" s="10">
        <f t="shared" si="82"/>
        <v>1</v>
      </c>
      <c r="O770" s="10">
        <f t="shared" si="83"/>
        <v>0</v>
      </c>
    </row>
    <row r="771" spans="1:15" x14ac:dyDescent="0.2">
      <c r="A771" s="10">
        <v>2006</v>
      </c>
      <c r="B771">
        <v>492</v>
      </c>
      <c r="C771" t="s">
        <v>920</v>
      </c>
      <c r="D771" s="10" t="str">
        <f t="shared" si="77"/>
        <v>2006492</v>
      </c>
      <c r="E771">
        <v>492.39</v>
      </c>
      <c r="F771" s="10">
        <f t="shared" si="78"/>
        <v>7.5161339166150948E-2</v>
      </c>
      <c r="I771" s="12" t="str">
        <f t="shared" si="79"/>
        <v>2008444</v>
      </c>
      <c r="J771" s="10">
        <v>444</v>
      </c>
      <c r="K771" s="10">
        <v>2008</v>
      </c>
      <c r="L771" s="10">
        <f t="shared" si="80"/>
        <v>3.2964732387529621E-3</v>
      </c>
      <c r="M771" s="10">
        <f t="shared" si="81"/>
        <v>0</v>
      </c>
      <c r="N771" s="10">
        <f t="shared" si="82"/>
        <v>1</v>
      </c>
      <c r="O771" s="10">
        <f t="shared" si="83"/>
        <v>0</v>
      </c>
    </row>
    <row r="772" spans="1:15" x14ac:dyDescent="0.2">
      <c r="A772" s="10">
        <v>2007</v>
      </c>
      <c r="B772">
        <v>492</v>
      </c>
      <c r="C772" t="s">
        <v>920</v>
      </c>
      <c r="D772" s="10" t="str">
        <f t="shared" si="77"/>
        <v>2007492</v>
      </c>
      <c r="E772">
        <v>506.14269999999999</v>
      </c>
      <c r="F772" s="10">
        <f t="shared" si="78"/>
        <v>7.7260633118404892E-2</v>
      </c>
      <c r="I772" s="12" t="str">
        <f t="shared" si="79"/>
        <v>2009444</v>
      </c>
      <c r="J772" s="10">
        <v>444</v>
      </c>
      <c r="K772" s="10">
        <v>2009</v>
      </c>
      <c r="L772" s="10">
        <f t="shared" si="80"/>
        <v>3.3038689350152741E-3</v>
      </c>
      <c r="M772" s="10">
        <f t="shared" si="81"/>
        <v>0</v>
      </c>
      <c r="N772" s="10">
        <f t="shared" si="82"/>
        <v>1</v>
      </c>
      <c r="O772" s="10">
        <f t="shared" si="83"/>
        <v>0</v>
      </c>
    </row>
    <row r="773" spans="1:15" x14ac:dyDescent="0.2">
      <c r="A773" s="10">
        <v>2008</v>
      </c>
      <c r="B773">
        <v>492</v>
      </c>
      <c r="C773" t="s">
        <v>920</v>
      </c>
      <c r="D773" s="10" t="str">
        <f t="shared" si="77"/>
        <v>2008492</v>
      </c>
      <c r="E773">
        <v>522.13869999999997</v>
      </c>
      <c r="F773" s="10">
        <f t="shared" si="78"/>
        <v>7.9702357729590639E-2</v>
      </c>
      <c r="I773" s="12" t="str">
        <f t="shared" si="79"/>
        <v>2010444</v>
      </c>
      <c r="J773" s="10">
        <v>444</v>
      </c>
      <c r="K773" s="10">
        <v>2010</v>
      </c>
      <c r="L773" s="10">
        <f t="shared" si="80"/>
        <v>3.2901720139499021E-3</v>
      </c>
      <c r="M773" s="10">
        <f t="shared" si="81"/>
        <v>0</v>
      </c>
      <c r="N773" s="10">
        <f t="shared" si="82"/>
        <v>1</v>
      </c>
      <c r="O773" s="10">
        <f t="shared" si="83"/>
        <v>0</v>
      </c>
    </row>
    <row r="774" spans="1:15" x14ac:dyDescent="0.2">
      <c r="A774" s="10">
        <v>2009</v>
      </c>
      <c r="B774">
        <v>492</v>
      </c>
      <c r="C774" t="s">
        <v>920</v>
      </c>
      <c r="D774" s="10" t="str">
        <f t="shared" si="77"/>
        <v>2009492</v>
      </c>
      <c r="E774">
        <v>545.25429999999994</v>
      </c>
      <c r="F774" s="10">
        <f t="shared" si="78"/>
        <v>8.3230860444164612E-2</v>
      </c>
      <c r="I774" s="12" t="str">
        <f t="shared" si="79"/>
        <v>1987445</v>
      </c>
      <c r="J774" s="10">
        <v>445</v>
      </c>
      <c r="K774" s="10">
        <v>1987</v>
      </c>
      <c r="L774" s="10" t="str">
        <f t="shared" si="80"/>
        <v/>
      </c>
      <c r="M774" s="10" t="str">
        <f t="shared" si="81"/>
        <v/>
      </c>
      <c r="N774" s="10" t="str">
        <f t="shared" si="82"/>
        <v/>
      </c>
      <c r="O774" s="10" t="str">
        <f t="shared" si="83"/>
        <v/>
      </c>
    </row>
    <row r="775" spans="1:15" x14ac:dyDescent="0.2">
      <c r="A775" s="10">
        <v>2010</v>
      </c>
      <c r="B775">
        <v>492</v>
      </c>
      <c r="C775" t="s">
        <v>920</v>
      </c>
      <c r="D775" s="10" t="str">
        <f t="shared" ref="D775:D838" si="84">A775&amp;B775</f>
        <v>2010492</v>
      </c>
      <c r="E775">
        <v>576.91240000000005</v>
      </c>
      <c r="F775" s="10">
        <f t="shared" ref="F775:F838" si="85">E775/E$3</f>
        <v>8.8063341183935787E-2</v>
      </c>
      <c r="I775" s="12" t="str">
        <f t="shared" ref="I775:I838" si="86">K775&amp;J775</f>
        <v>1988445</v>
      </c>
      <c r="J775" s="10">
        <v>445</v>
      </c>
      <c r="K775" s="10">
        <v>1988</v>
      </c>
      <c r="L775" s="10" t="str">
        <f t="shared" ref="L775:L838" si="87">IFERROR(VLOOKUP(K775&amp;J775,D$6:F$1349,3,FALSE),"")</f>
        <v/>
      </c>
      <c r="M775" s="10" t="str">
        <f t="shared" ref="M775:M838" si="88">IF(L775="","",IF(L775&gt;VLOOKUP(K775,Q$6:R$19,2,FALSE),1,0))</f>
        <v/>
      </c>
      <c r="N775" s="10" t="str">
        <f t="shared" ref="N775:N838" si="89">IF(L775="","",IF(L775&lt;VLOOKUP(K775,Q$6:S$19,3,FALSE),1,0))</f>
        <v/>
      </c>
      <c r="O775" s="10" t="str">
        <f t="shared" ref="O775:O838" si="90">IF(L775="","",IF(L775&gt;VLOOKUP(K775,Q$6:T$19,4,FALSE),1,0))</f>
        <v/>
      </c>
    </row>
    <row r="776" spans="1:15" x14ac:dyDescent="0.2">
      <c r="A776" s="10">
        <v>1997</v>
      </c>
      <c r="B776">
        <v>493</v>
      </c>
      <c r="C776" t="s">
        <v>921</v>
      </c>
      <c r="D776" s="10" t="str">
        <f t="shared" si="84"/>
        <v>1997493</v>
      </c>
      <c r="E776">
        <v>12575.02</v>
      </c>
      <c r="F776" s="10">
        <f t="shared" si="85"/>
        <v>1.9195258702271196</v>
      </c>
      <c r="I776" s="12" t="str">
        <f t="shared" si="86"/>
        <v>1989445</v>
      </c>
      <c r="J776" s="10">
        <v>445</v>
      </c>
      <c r="K776" s="10">
        <v>1989</v>
      </c>
      <c r="L776" s="10" t="str">
        <f t="shared" si="87"/>
        <v/>
      </c>
      <c r="M776" s="10" t="str">
        <f t="shared" si="88"/>
        <v/>
      </c>
      <c r="N776" s="10" t="str">
        <f t="shared" si="89"/>
        <v/>
      </c>
      <c r="O776" s="10" t="str">
        <f t="shared" si="90"/>
        <v/>
      </c>
    </row>
    <row r="777" spans="1:15" x14ac:dyDescent="0.2">
      <c r="A777" s="10">
        <v>1998</v>
      </c>
      <c r="B777">
        <v>493</v>
      </c>
      <c r="C777" t="s">
        <v>921</v>
      </c>
      <c r="D777" s="10" t="str">
        <f t="shared" si="84"/>
        <v>1998493</v>
      </c>
      <c r="E777">
        <v>12657.15</v>
      </c>
      <c r="F777" s="10">
        <f t="shared" si="85"/>
        <v>1.9320626820748743</v>
      </c>
      <c r="I777" s="12" t="str">
        <f t="shared" si="86"/>
        <v>1990445</v>
      </c>
      <c r="J777" s="10">
        <v>445</v>
      </c>
      <c r="K777" s="10">
        <v>1990</v>
      </c>
      <c r="L777" s="10" t="str">
        <f t="shared" si="87"/>
        <v/>
      </c>
      <c r="M777" s="10" t="str">
        <f t="shared" si="88"/>
        <v/>
      </c>
      <c r="N777" s="10" t="str">
        <f t="shared" si="89"/>
        <v/>
      </c>
      <c r="O777" s="10" t="str">
        <f t="shared" si="90"/>
        <v/>
      </c>
    </row>
    <row r="778" spans="1:15" x14ac:dyDescent="0.2">
      <c r="A778" s="10">
        <v>1999</v>
      </c>
      <c r="B778">
        <v>493</v>
      </c>
      <c r="C778" t="s">
        <v>921</v>
      </c>
      <c r="D778" s="10" t="str">
        <f t="shared" si="84"/>
        <v>1999493</v>
      </c>
      <c r="E778">
        <v>13153.5</v>
      </c>
      <c r="F778" s="10">
        <f t="shared" si="85"/>
        <v>2.0078284992017839</v>
      </c>
      <c r="I778" s="12" t="str">
        <f t="shared" si="86"/>
        <v>1991445</v>
      </c>
      <c r="J778" s="10">
        <v>445</v>
      </c>
      <c r="K778" s="10">
        <v>1991</v>
      </c>
      <c r="L778" s="10" t="str">
        <f t="shared" si="87"/>
        <v/>
      </c>
      <c r="M778" s="10" t="str">
        <f t="shared" si="88"/>
        <v/>
      </c>
      <c r="N778" s="10" t="str">
        <f t="shared" si="89"/>
        <v/>
      </c>
      <c r="O778" s="10" t="str">
        <f t="shared" si="90"/>
        <v/>
      </c>
    </row>
    <row r="779" spans="1:15" x14ac:dyDescent="0.2">
      <c r="A779" s="10">
        <v>2000</v>
      </c>
      <c r="B779">
        <v>493</v>
      </c>
      <c r="C779" t="s">
        <v>921</v>
      </c>
      <c r="D779" s="10" t="str">
        <f t="shared" si="84"/>
        <v>2000493</v>
      </c>
      <c r="E779">
        <v>13406.75</v>
      </c>
      <c r="F779" s="10">
        <f t="shared" si="85"/>
        <v>2.0464860859598981</v>
      </c>
      <c r="I779" s="12" t="str">
        <f t="shared" si="86"/>
        <v>1992445</v>
      </c>
      <c r="J779" s="10">
        <v>445</v>
      </c>
      <c r="K779" s="10">
        <v>1992</v>
      </c>
      <c r="L779" s="10" t="str">
        <f t="shared" si="87"/>
        <v/>
      </c>
      <c r="M779" s="10" t="str">
        <f t="shared" si="88"/>
        <v/>
      </c>
      <c r="N779" s="10" t="str">
        <f t="shared" si="89"/>
        <v/>
      </c>
      <c r="O779" s="10" t="str">
        <f t="shared" si="90"/>
        <v/>
      </c>
    </row>
    <row r="780" spans="1:15" x14ac:dyDescent="0.2">
      <c r="A780" s="10">
        <v>2001</v>
      </c>
      <c r="B780">
        <v>493</v>
      </c>
      <c r="C780" t="s">
        <v>921</v>
      </c>
      <c r="D780" s="10" t="str">
        <f t="shared" si="84"/>
        <v>2001493</v>
      </c>
      <c r="E780">
        <v>13749.75</v>
      </c>
      <c r="F780" s="10">
        <f t="shared" si="85"/>
        <v>2.0988436467023779</v>
      </c>
      <c r="I780" s="12" t="str">
        <f t="shared" si="86"/>
        <v>1993445</v>
      </c>
      <c r="J780" s="10">
        <v>445</v>
      </c>
      <c r="K780" s="10">
        <v>1993</v>
      </c>
      <c r="L780" s="10" t="str">
        <f t="shared" si="87"/>
        <v/>
      </c>
      <c r="M780" s="10" t="str">
        <f t="shared" si="88"/>
        <v/>
      </c>
      <c r="N780" s="10" t="str">
        <f t="shared" si="89"/>
        <v/>
      </c>
      <c r="O780" s="10" t="str">
        <f t="shared" si="90"/>
        <v/>
      </c>
    </row>
    <row r="781" spans="1:15" x14ac:dyDescent="0.2">
      <c r="A781" s="10">
        <v>2002</v>
      </c>
      <c r="B781">
        <v>493</v>
      </c>
      <c r="C781" t="s">
        <v>921</v>
      </c>
      <c r="D781" s="10" t="str">
        <f t="shared" si="84"/>
        <v>2002493</v>
      </c>
      <c r="E781">
        <v>13978.49</v>
      </c>
      <c r="F781" s="10">
        <f t="shared" si="85"/>
        <v>2.1337598812336749</v>
      </c>
      <c r="I781" s="12" t="str">
        <f t="shared" si="86"/>
        <v>1994445</v>
      </c>
      <c r="J781" s="10">
        <v>445</v>
      </c>
      <c r="K781" s="10">
        <v>1994</v>
      </c>
      <c r="L781" s="10" t="str">
        <f t="shared" si="87"/>
        <v/>
      </c>
      <c r="M781" s="10" t="str">
        <f t="shared" si="88"/>
        <v/>
      </c>
      <c r="N781" s="10" t="str">
        <f t="shared" si="89"/>
        <v/>
      </c>
      <c r="O781" s="10" t="str">
        <f t="shared" si="90"/>
        <v/>
      </c>
    </row>
    <row r="782" spans="1:15" x14ac:dyDescent="0.2">
      <c r="A782" s="10">
        <v>2003</v>
      </c>
      <c r="B782">
        <v>493</v>
      </c>
      <c r="C782" t="s">
        <v>921</v>
      </c>
      <c r="D782" s="10" t="str">
        <f t="shared" si="84"/>
        <v>2003493</v>
      </c>
      <c r="E782">
        <v>13511.35</v>
      </c>
      <c r="F782" s="10">
        <f t="shared" si="85"/>
        <v>2.0624528522971093</v>
      </c>
      <c r="I782" s="12" t="str">
        <f t="shared" si="86"/>
        <v>1995445</v>
      </c>
      <c r="J782" s="10">
        <v>445</v>
      </c>
      <c r="K782" s="10">
        <v>1995</v>
      </c>
      <c r="L782" s="10" t="str">
        <f t="shared" si="87"/>
        <v/>
      </c>
      <c r="M782" s="10" t="str">
        <f t="shared" si="88"/>
        <v/>
      </c>
      <c r="N782" s="10" t="str">
        <f t="shared" si="89"/>
        <v/>
      </c>
      <c r="O782" s="10" t="str">
        <f t="shared" si="90"/>
        <v/>
      </c>
    </row>
    <row r="783" spans="1:15" x14ac:dyDescent="0.2">
      <c r="A783" s="10">
        <v>2004</v>
      </c>
      <c r="B783">
        <v>493</v>
      </c>
      <c r="C783" t="s">
        <v>921</v>
      </c>
      <c r="D783" s="10" t="str">
        <f t="shared" si="84"/>
        <v>2004493</v>
      </c>
      <c r="E783">
        <v>13856.49</v>
      </c>
      <c r="F783" s="10">
        <f t="shared" si="85"/>
        <v>2.1151370753719183</v>
      </c>
      <c r="I783" s="12" t="str">
        <f t="shared" si="86"/>
        <v>1996445</v>
      </c>
      <c r="J783" s="10">
        <v>445</v>
      </c>
      <c r="K783" s="10">
        <v>1996</v>
      </c>
      <c r="L783" s="10" t="str">
        <f t="shared" si="87"/>
        <v/>
      </c>
      <c r="M783" s="10" t="str">
        <f t="shared" si="88"/>
        <v/>
      </c>
      <c r="N783" s="10" t="str">
        <f t="shared" si="89"/>
        <v/>
      </c>
      <c r="O783" s="10" t="str">
        <f t="shared" si="90"/>
        <v/>
      </c>
    </row>
    <row r="784" spans="1:15" x14ac:dyDescent="0.2">
      <c r="A784" s="10">
        <v>2005</v>
      </c>
      <c r="B784">
        <v>493</v>
      </c>
      <c r="C784" t="s">
        <v>921</v>
      </c>
      <c r="D784" s="10" t="str">
        <f t="shared" si="84"/>
        <v>2005493</v>
      </c>
      <c r="E784">
        <v>13933.08</v>
      </c>
      <c r="F784" s="10">
        <f t="shared" si="85"/>
        <v>2.1268282286584097</v>
      </c>
      <c r="I784" s="12" t="str">
        <f t="shared" si="86"/>
        <v>1997445</v>
      </c>
      <c r="J784" s="10">
        <v>445</v>
      </c>
      <c r="K784" s="10">
        <v>1997</v>
      </c>
      <c r="L784" s="10" t="str">
        <f t="shared" si="87"/>
        <v/>
      </c>
      <c r="M784" s="10" t="str">
        <f t="shared" si="88"/>
        <v/>
      </c>
      <c r="N784" s="10" t="str">
        <f t="shared" si="89"/>
        <v/>
      </c>
      <c r="O784" s="10" t="str">
        <f t="shared" si="90"/>
        <v/>
      </c>
    </row>
    <row r="785" spans="1:15" x14ac:dyDescent="0.2">
      <c r="A785" s="10">
        <v>2006</v>
      </c>
      <c r="B785">
        <v>493</v>
      </c>
      <c r="C785" t="s">
        <v>921</v>
      </c>
      <c r="D785" s="10" t="str">
        <f t="shared" si="84"/>
        <v>2006493</v>
      </c>
      <c r="E785">
        <v>13723.73</v>
      </c>
      <c r="F785" s="10">
        <f t="shared" si="85"/>
        <v>2.0948717990915346</v>
      </c>
      <c r="I785" s="12" t="str">
        <f t="shared" si="86"/>
        <v>1998445</v>
      </c>
      <c r="J785" s="10">
        <v>445</v>
      </c>
      <c r="K785" s="10">
        <v>1998</v>
      </c>
      <c r="L785" s="10" t="str">
        <f t="shared" si="87"/>
        <v/>
      </c>
      <c r="M785" s="10" t="str">
        <f t="shared" si="88"/>
        <v/>
      </c>
      <c r="N785" s="10" t="str">
        <f t="shared" si="89"/>
        <v/>
      </c>
      <c r="O785" s="10" t="str">
        <f t="shared" si="90"/>
        <v/>
      </c>
    </row>
    <row r="786" spans="1:15" x14ac:dyDescent="0.2">
      <c r="A786" s="10">
        <v>2007</v>
      </c>
      <c r="B786">
        <v>493</v>
      </c>
      <c r="C786" t="s">
        <v>921</v>
      </c>
      <c r="D786" s="10" t="str">
        <f t="shared" si="84"/>
        <v>2007493</v>
      </c>
      <c r="E786">
        <v>13784.16</v>
      </c>
      <c r="F786" s="10">
        <f t="shared" si="85"/>
        <v>2.1040961938310914</v>
      </c>
      <c r="I786" s="12" t="str">
        <f t="shared" si="86"/>
        <v>1999445</v>
      </c>
      <c r="J786" s="10">
        <v>445</v>
      </c>
      <c r="K786" s="10">
        <v>1999</v>
      </c>
      <c r="L786" s="10" t="str">
        <f t="shared" si="87"/>
        <v/>
      </c>
      <c r="M786" s="10" t="str">
        <f t="shared" si="88"/>
        <v/>
      </c>
      <c r="N786" s="10" t="str">
        <f t="shared" si="89"/>
        <v/>
      </c>
      <c r="O786" s="10" t="str">
        <f t="shared" si="90"/>
        <v/>
      </c>
    </row>
    <row r="787" spans="1:15" x14ac:dyDescent="0.2">
      <c r="A787" s="10">
        <v>2008</v>
      </c>
      <c r="B787">
        <v>493</v>
      </c>
      <c r="C787" t="s">
        <v>921</v>
      </c>
      <c r="D787" s="10" t="str">
        <f t="shared" si="84"/>
        <v>2008493</v>
      </c>
      <c r="E787">
        <v>13832.26</v>
      </c>
      <c r="F787" s="10">
        <f t="shared" si="85"/>
        <v>2.1114384640110138</v>
      </c>
      <c r="I787" s="12" t="str">
        <f t="shared" si="86"/>
        <v>2000445</v>
      </c>
      <c r="J787" s="10">
        <v>445</v>
      </c>
      <c r="K787" s="10">
        <v>2000</v>
      </c>
      <c r="L787" s="10" t="str">
        <f t="shared" si="87"/>
        <v/>
      </c>
      <c r="M787" s="10" t="str">
        <f t="shared" si="88"/>
        <v/>
      </c>
      <c r="N787" s="10" t="str">
        <f t="shared" si="89"/>
        <v/>
      </c>
      <c r="O787" s="10" t="str">
        <f t="shared" si="90"/>
        <v/>
      </c>
    </row>
    <row r="788" spans="1:15" x14ac:dyDescent="0.2">
      <c r="A788" s="10">
        <v>2009</v>
      </c>
      <c r="B788">
        <v>493</v>
      </c>
      <c r="C788" t="s">
        <v>921</v>
      </c>
      <c r="D788" s="10" t="str">
        <f t="shared" si="84"/>
        <v>2009493</v>
      </c>
      <c r="E788">
        <v>14033.89</v>
      </c>
      <c r="F788" s="10">
        <f t="shared" si="85"/>
        <v>2.1422164668463091</v>
      </c>
      <c r="I788" s="12" t="str">
        <f t="shared" si="86"/>
        <v>2001445</v>
      </c>
      <c r="J788" s="10">
        <v>445</v>
      </c>
      <c r="K788" s="10">
        <v>2001</v>
      </c>
      <c r="L788" s="10" t="str">
        <f t="shared" si="87"/>
        <v/>
      </c>
      <c r="M788" s="10" t="str">
        <f t="shared" si="88"/>
        <v/>
      </c>
      <c r="N788" s="10" t="str">
        <f t="shared" si="89"/>
        <v/>
      </c>
      <c r="O788" s="10" t="str">
        <f t="shared" si="90"/>
        <v/>
      </c>
    </row>
    <row r="789" spans="1:15" x14ac:dyDescent="0.2">
      <c r="A789" s="10">
        <v>2010</v>
      </c>
      <c r="B789">
        <v>493</v>
      </c>
      <c r="C789" t="s">
        <v>921</v>
      </c>
      <c r="D789" s="10" t="str">
        <f t="shared" si="84"/>
        <v>2010493</v>
      </c>
      <c r="E789">
        <v>14094.93</v>
      </c>
      <c r="F789" s="10">
        <f t="shared" si="85"/>
        <v>2.151533975615175</v>
      </c>
      <c r="I789" s="12" t="str">
        <f t="shared" si="86"/>
        <v>2002445</v>
      </c>
      <c r="J789" s="10">
        <v>445</v>
      </c>
      <c r="K789" s="10">
        <v>2002</v>
      </c>
      <c r="L789" s="10" t="str">
        <f t="shared" si="87"/>
        <v/>
      </c>
      <c r="M789" s="10" t="str">
        <f t="shared" si="88"/>
        <v/>
      </c>
      <c r="N789" s="10" t="str">
        <f t="shared" si="89"/>
        <v/>
      </c>
      <c r="O789" s="10" t="str">
        <f t="shared" si="90"/>
        <v/>
      </c>
    </row>
    <row r="790" spans="1:15" x14ac:dyDescent="0.2">
      <c r="A790" s="10">
        <v>1997</v>
      </c>
      <c r="B790">
        <v>511</v>
      </c>
      <c r="C790" t="s">
        <v>922</v>
      </c>
      <c r="D790" s="10" t="str">
        <f t="shared" si="84"/>
        <v>1997511</v>
      </c>
      <c r="E790">
        <v>1142.348</v>
      </c>
      <c r="F790" s="10">
        <f t="shared" si="85"/>
        <v>0.17437479533250919</v>
      </c>
      <c r="I790" s="12" t="str">
        <f t="shared" si="86"/>
        <v>2003445</v>
      </c>
      <c r="J790" s="10">
        <v>445</v>
      </c>
      <c r="K790" s="10">
        <v>2003</v>
      </c>
      <c r="L790" s="10" t="str">
        <f t="shared" si="87"/>
        <v/>
      </c>
      <c r="M790" s="10" t="str">
        <f t="shared" si="88"/>
        <v/>
      </c>
      <c r="N790" s="10" t="str">
        <f t="shared" si="89"/>
        <v/>
      </c>
      <c r="O790" s="10" t="str">
        <f t="shared" si="90"/>
        <v/>
      </c>
    </row>
    <row r="791" spans="1:15" x14ac:dyDescent="0.2">
      <c r="A791" s="10">
        <v>1998</v>
      </c>
      <c r="B791">
        <v>511</v>
      </c>
      <c r="C791" t="s">
        <v>922</v>
      </c>
      <c r="D791" s="10" t="str">
        <f t="shared" si="84"/>
        <v>1998511</v>
      </c>
      <c r="E791">
        <v>1151.7360000000001</v>
      </c>
      <c r="F791" s="10">
        <f t="shared" si="85"/>
        <v>0.17580783550816637</v>
      </c>
      <c r="I791" s="12" t="str">
        <f t="shared" si="86"/>
        <v>2004445</v>
      </c>
      <c r="J791" s="10">
        <v>445</v>
      </c>
      <c r="K791" s="10">
        <v>2004</v>
      </c>
      <c r="L791" s="10" t="str">
        <f t="shared" si="87"/>
        <v/>
      </c>
      <c r="M791" s="10" t="str">
        <f t="shared" si="88"/>
        <v/>
      </c>
      <c r="N791" s="10" t="str">
        <f t="shared" si="89"/>
        <v/>
      </c>
      <c r="O791" s="10" t="str">
        <f t="shared" si="90"/>
        <v/>
      </c>
    </row>
    <row r="792" spans="1:15" x14ac:dyDescent="0.2">
      <c r="A792" s="10">
        <v>1999</v>
      </c>
      <c r="B792">
        <v>511</v>
      </c>
      <c r="C792" t="s">
        <v>922</v>
      </c>
      <c r="D792" s="10" t="str">
        <f t="shared" si="84"/>
        <v>1999511</v>
      </c>
      <c r="E792">
        <v>1188.182</v>
      </c>
      <c r="F792" s="10">
        <f t="shared" si="85"/>
        <v>0.18137116979044166</v>
      </c>
      <c r="I792" s="12" t="str">
        <f t="shared" si="86"/>
        <v>2005445</v>
      </c>
      <c r="J792" s="10">
        <v>445</v>
      </c>
      <c r="K792" s="10">
        <v>2005</v>
      </c>
      <c r="L792" s="10" t="str">
        <f t="shared" si="87"/>
        <v/>
      </c>
      <c r="M792" s="10" t="str">
        <f t="shared" si="88"/>
        <v/>
      </c>
      <c r="N792" s="10" t="str">
        <f t="shared" si="89"/>
        <v/>
      </c>
      <c r="O792" s="10" t="str">
        <f t="shared" si="90"/>
        <v/>
      </c>
    </row>
    <row r="793" spans="1:15" x14ac:dyDescent="0.2">
      <c r="A793" s="10">
        <v>2000</v>
      </c>
      <c r="B793">
        <v>511</v>
      </c>
      <c r="C793" t="s">
        <v>922</v>
      </c>
      <c r="D793" s="10" t="str">
        <f t="shared" si="84"/>
        <v>2000511</v>
      </c>
      <c r="E793">
        <v>1186.8510000000001</v>
      </c>
      <c r="F793" s="10">
        <f t="shared" si="85"/>
        <v>0.1811679980314089</v>
      </c>
      <c r="I793" s="12" t="str">
        <f t="shared" si="86"/>
        <v>2006445</v>
      </c>
      <c r="J793" s="10">
        <v>445</v>
      </c>
      <c r="K793" s="10">
        <v>2006</v>
      </c>
      <c r="L793" s="10" t="str">
        <f t="shared" si="87"/>
        <v/>
      </c>
      <c r="M793" s="10" t="str">
        <f t="shared" si="88"/>
        <v/>
      </c>
      <c r="N793" s="10" t="str">
        <f t="shared" si="89"/>
        <v/>
      </c>
      <c r="O793" s="10" t="str">
        <f t="shared" si="90"/>
        <v/>
      </c>
    </row>
    <row r="794" spans="1:15" x14ac:dyDescent="0.2">
      <c r="A794" s="10">
        <v>2001</v>
      </c>
      <c r="B794">
        <v>511</v>
      </c>
      <c r="C794" t="s">
        <v>922</v>
      </c>
      <c r="D794" s="10" t="str">
        <f t="shared" si="84"/>
        <v>2001511</v>
      </c>
      <c r="E794">
        <v>1198.0530000000001</v>
      </c>
      <c r="F794" s="10">
        <f t="shared" si="85"/>
        <v>0.1828779379597974</v>
      </c>
      <c r="I794" s="12" t="str">
        <f t="shared" si="86"/>
        <v>2007445</v>
      </c>
      <c r="J794" s="10">
        <v>445</v>
      </c>
      <c r="K794" s="10">
        <v>2007</v>
      </c>
      <c r="L794" s="10" t="str">
        <f t="shared" si="87"/>
        <v/>
      </c>
      <c r="M794" s="10" t="str">
        <f t="shared" si="88"/>
        <v/>
      </c>
      <c r="N794" s="10" t="str">
        <f t="shared" si="89"/>
        <v/>
      </c>
      <c r="O794" s="10" t="str">
        <f t="shared" si="90"/>
        <v/>
      </c>
    </row>
    <row r="795" spans="1:15" x14ac:dyDescent="0.2">
      <c r="A795" s="10">
        <v>2002</v>
      </c>
      <c r="B795">
        <v>511</v>
      </c>
      <c r="C795" t="s">
        <v>922</v>
      </c>
      <c r="D795" s="10" t="str">
        <f t="shared" si="84"/>
        <v>2002511</v>
      </c>
      <c r="E795">
        <v>1215.8510000000001</v>
      </c>
      <c r="F795" s="10">
        <f t="shared" si="85"/>
        <v>0.18559473057231829</v>
      </c>
      <c r="I795" s="12" t="str">
        <f t="shared" si="86"/>
        <v>2008445</v>
      </c>
      <c r="J795" s="10">
        <v>445</v>
      </c>
      <c r="K795" s="10">
        <v>2008</v>
      </c>
      <c r="L795" s="10" t="str">
        <f t="shared" si="87"/>
        <v/>
      </c>
      <c r="M795" s="10" t="str">
        <f t="shared" si="88"/>
        <v/>
      </c>
      <c r="N795" s="10" t="str">
        <f t="shared" si="89"/>
        <v/>
      </c>
      <c r="O795" s="10" t="str">
        <f t="shared" si="90"/>
        <v/>
      </c>
    </row>
    <row r="796" spans="1:15" x14ac:dyDescent="0.2">
      <c r="A796" s="10">
        <v>2003</v>
      </c>
      <c r="B796">
        <v>511</v>
      </c>
      <c r="C796" t="s">
        <v>922</v>
      </c>
      <c r="D796" s="10" t="str">
        <f t="shared" si="84"/>
        <v>2003511</v>
      </c>
      <c r="E796">
        <v>1241.76</v>
      </c>
      <c r="F796" s="10">
        <f t="shared" si="85"/>
        <v>0.18954963448274659</v>
      </c>
      <c r="I796" s="12" t="str">
        <f t="shared" si="86"/>
        <v>2009445</v>
      </c>
      <c r="J796" s="10">
        <v>445</v>
      </c>
      <c r="K796" s="10">
        <v>2009</v>
      </c>
      <c r="L796" s="10" t="str">
        <f t="shared" si="87"/>
        <v/>
      </c>
      <c r="M796" s="10" t="str">
        <f t="shared" si="88"/>
        <v/>
      </c>
      <c r="N796" s="10" t="str">
        <f t="shared" si="89"/>
        <v/>
      </c>
      <c r="O796" s="10" t="str">
        <f t="shared" si="90"/>
        <v/>
      </c>
    </row>
    <row r="797" spans="1:15" x14ac:dyDescent="0.2">
      <c r="A797" s="10">
        <v>2004</v>
      </c>
      <c r="B797">
        <v>511</v>
      </c>
      <c r="C797" t="s">
        <v>922</v>
      </c>
      <c r="D797" s="10" t="str">
        <f t="shared" si="84"/>
        <v>2004511</v>
      </c>
      <c r="E797">
        <v>1235.52</v>
      </c>
      <c r="F797" s="10">
        <f t="shared" si="85"/>
        <v>0.18859712375670265</v>
      </c>
      <c r="I797" s="12" t="str">
        <f t="shared" si="86"/>
        <v>2010445</v>
      </c>
      <c r="J797" s="10">
        <v>445</v>
      </c>
      <c r="K797" s="10">
        <v>2010</v>
      </c>
      <c r="L797" s="10" t="str">
        <f t="shared" si="87"/>
        <v/>
      </c>
      <c r="M797" s="10" t="str">
        <f t="shared" si="88"/>
        <v/>
      </c>
      <c r="N797" s="10" t="str">
        <f t="shared" si="89"/>
        <v/>
      </c>
      <c r="O797" s="10" t="str">
        <f t="shared" si="90"/>
        <v/>
      </c>
    </row>
    <row r="798" spans="1:15" x14ac:dyDescent="0.2">
      <c r="A798" s="10">
        <v>2005</v>
      </c>
      <c r="B798">
        <v>511</v>
      </c>
      <c r="C798" t="s">
        <v>922</v>
      </c>
      <c r="D798" s="10" t="str">
        <f t="shared" si="84"/>
        <v>2005511</v>
      </c>
      <c r="E798">
        <v>1253.6969999999999</v>
      </c>
      <c r="F798" s="10">
        <f t="shared" si="85"/>
        <v>0.19137176918415469</v>
      </c>
      <c r="I798" s="12" t="str">
        <f t="shared" si="86"/>
        <v>1987446</v>
      </c>
      <c r="J798" s="10">
        <v>446</v>
      </c>
      <c r="K798" s="10">
        <v>1987</v>
      </c>
      <c r="L798" s="10" t="str">
        <f t="shared" si="87"/>
        <v/>
      </c>
      <c r="M798" s="10" t="str">
        <f t="shared" si="88"/>
        <v/>
      </c>
      <c r="N798" s="10" t="str">
        <f t="shared" si="89"/>
        <v/>
      </c>
      <c r="O798" s="10" t="str">
        <f t="shared" si="90"/>
        <v/>
      </c>
    </row>
    <row r="799" spans="1:15" x14ac:dyDescent="0.2">
      <c r="A799" s="10">
        <v>2006</v>
      </c>
      <c r="B799">
        <v>511</v>
      </c>
      <c r="C799" t="s">
        <v>922</v>
      </c>
      <c r="D799" s="10" t="str">
        <f t="shared" si="84"/>
        <v>2006511</v>
      </c>
      <c r="E799">
        <v>1275.5229999999999</v>
      </c>
      <c r="F799" s="10">
        <f t="shared" si="85"/>
        <v>0.19470341968201293</v>
      </c>
      <c r="I799" s="12" t="str">
        <f t="shared" si="86"/>
        <v>1988446</v>
      </c>
      <c r="J799" s="10">
        <v>446</v>
      </c>
      <c r="K799" s="10">
        <v>1988</v>
      </c>
      <c r="L799" s="10" t="str">
        <f t="shared" si="87"/>
        <v/>
      </c>
      <c r="M799" s="10" t="str">
        <f t="shared" si="88"/>
        <v/>
      </c>
      <c r="N799" s="10" t="str">
        <f t="shared" si="89"/>
        <v/>
      </c>
      <c r="O799" s="10" t="str">
        <f t="shared" si="90"/>
        <v/>
      </c>
    </row>
    <row r="800" spans="1:15" x14ac:dyDescent="0.2">
      <c r="A800" s="10">
        <v>2007</v>
      </c>
      <c r="B800">
        <v>511</v>
      </c>
      <c r="C800" t="s">
        <v>922</v>
      </c>
      <c r="D800" s="10" t="str">
        <f t="shared" si="84"/>
        <v>2007511</v>
      </c>
      <c r="E800">
        <v>1287.173</v>
      </c>
      <c r="F800" s="10">
        <f t="shared" si="85"/>
        <v>0.19648174499586102</v>
      </c>
      <c r="I800" s="12" t="str">
        <f t="shared" si="86"/>
        <v>1989446</v>
      </c>
      <c r="J800" s="10">
        <v>446</v>
      </c>
      <c r="K800" s="10">
        <v>1989</v>
      </c>
      <c r="L800" s="10" t="str">
        <f t="shared" si="87"/>
        <v/>
      </c>
      <c r="M800" s="10" t="str">
        <f t="shared" si="88"/>
        <v/>
      </c>
      <c r="N800" s="10" t="str">
        <f t="shared" si="89"/>
        <v/>
      </c>
      <c r="O800" s="10" t="str">
        <f t="shared" si="90"/>
        <v/>
      </c>
    </row>
    <row r="801" spans="1:15" x14ac:dyDescent="0.2">
      <c r="A801" s="10">
        <v>2008</v>
      </c>
      <c r="B801">
        <v>511</v>
      </c>
      <c r="C801" t="s">
        <v>922</v>
      </c>
      <c r="D801" s="10" t="str">
        <f t="shared" si="84"/>
        <v>2008511</v>
      </c>
      <c r="E801">
        <v>1325.7270000000001</v>
      </c>
      <c r="F801" s="10">
        <f t="shared" si="85"/>
        <v>0.20236685694007556</v>
      </c>
      <c r="I801" s="12" t="str">
        <f t="shared" si="86"/>
        <v>1990446</v>
      </c>
      <c r="J801" s="10">
        <v>446</v>
      </c>
      <c r="K801" s="10">
        <v>1990</v>
      </c>
      <c r="L801" s="10" t="str">
        <f t="shared" si="87"/>
        <v/>
      </c>
      <c r="M801" s="10" t="str">
        <f t="shared" si="88"/>
        <v/>
      </c>
      <c r="N801" s="10" t="str">
        <f t="shared" si="89"/>
        <v/>
      </c>
      <c r="O801" s="10" t="str">
        <f t="shared" si="90"/>
        <v/>
      </c>
    </row>
    <row r="802" spans="1:15" x14ac:dyDescent="0.2">
      <c r="A802" s="10">
        <v>2009</v>
      </c>
      <c r="B802">
        <v>511</v>
      </c>
      <c r="C802" t="s">
        <v>922</v>
      </c>
      <c r="D802" s="10" t="str">
        <f t="shared" si="84"/>
        <v>2009511</v>
      </c>
      <c r="E802">
        <v>1320.768</v>
      </c>
      <c r="F802" s="10">
        <f t="shared" si="85"/>
        <v>0.20160988567558003</v>
      </c>
      <c r="I802" s="12" t="str">
        <f t="shared" si="86"/>
        <v>1991446</v>
      </c>
      <c r="J802" s="10">
        <v>446</v>
      </c>
      <c r="K802" s="10">
        <v>1991</v>
      </c>
      <c r="L802" s="10" t="str">
        <f t="shared" si="87"/>
        <v/>
      </c>
      <c r="M802" s="10" t="str">
        <f t="shared" si="88"/>
        <v/>
      </c>
      <c r="N802" s="10" t="str">
        <f t="shared" si="89"/>
        <v/>
      </c>
      <c r="O802" s="10" t="str">
        <f t="shared" si="90"/>
        <v/>
      </c>
    </row>
    <row r="803" spans="1:15" x14ac:dyDescent="0.2">
      <c r="A803" s="10">
        <v>2010</v>
      </c>
      <c r="B803">
        <v>511</v>
      </c>
      <c r="C803" t="s">
        <v>922</v>
      </c>
      <c r="D803" s="10" t="str">
        <f t="shared" si="84"/>
        <v>2010511</v>
      </c>
      <c r="E803">
        <v>1338.6489999999999</v>
      </c>
      <c r="F803" s="10">
        <f t="shared" si="85"/>
        <v>0.20433934790192487</v>
      </c>
      <c r="I803" s="12" t="str">
        <f t="shared" si="86"/>
        <v>1992446</v>
      </c>
      <c r="J803" s="10">
        <v>446</v>
      </c>
      <c r="K803" s="10">
        <v>1992</v>
      </c>
      <c r="L803" s="10" t="str">
        <f t="shared" si="87"/>
        <v/>
      </c>
      <c r="M803" s="10" t="str">
        <f t="shared" si="88"/>
        <v/>
      </c>
      <c r="N803" s="10" t="str">
        <f t="shared" si="89"/>
        <v/>
      </c>
      <c r="O803" s="10" t="str">
        <f t="shared" si="90"/>
        <v/>
      </c>
    </row>
    <row r="804" spans="1:15" x14ac:dyDescent="0.2">
      <c r="A804" s="10">
        <v>1997</v>
      </c>
      <c r="B804">
        <v>512</v>
      </c>
      <c r="C804" t="s">
        <v>923</v>
      </c>
      <c r="D804" s="10" t="str">
        <f t="shared" si="84"/>
        <v>1997512</v>
      </c>
      <c r="E804">
        <v>237.22460000000001</v>
      </c>
      <c r="F804" s="10">
        <f t="shared" si="85"/>
        <v>3.6211374356007416E-2</v>
      </c>
      <c r="I804" s="12" t="str">
        <f t="shared" si="86"/>
        <v>1993446</v>
      </c>
      <c r="J804" s="10">
        <v>446</v>
      </c>
      <c r="K804" s="10">
        <v>1993</v>
      </c>
      <c r="L804" s="10" t="str">
        <f t="shared" si="87"/>
        <v/>
      </c>
      <c r="M804" s="10" t="str">
        <f t="shared" si="88"/>
        <v/>
      </c>
      <c r="N804" s="10" t="str">
        <f t="shared" si="89"/>
        <v/>
      </c>
      <c r="O804" s="10" t="str">
        <f t="shared" si="90"/>
        <v/>
      </c>
    </row>
    <row r="805" spans="1:15" x14ac:dyDescent="0.2">
      <c r="A805" s="10">
        <v>1998</v>
      </c>
      <c r="B805">
        <v>512</v>
      </c>
      <c r="C805" t="s">
        <v>923</v>
      </c>
      <c r="D805" s="10" t="str">
        <f t="shared" si="84"/>
        <v>1998512</v>
      </c>
      <c r="E805">
        <v>237.8536</v>
      </c>
      <c r="F805" s="10">
        <f t="shared" si="85"/>
        <v>3.6307388658360244E-2</v>
      </c>
      <c r="I805" s="12" t="str">
        <f t="shared" si="86"/>
        <v>1994446</v>
      </c>
      <c r="J805" s="10">
        <v>446</v>
      </c>
      <c r="K805" s="10">
        <v>1994</v>
      </c>
      <c r="L805" s="10" t="str">
        <f t="shared" si="87"/>
        <v/>
      </c>
      <c r="M805" s="10" t="str">
        <f t="shared" si="88"/>
        <v/>
      </c>
      <c r="N805" s="10" t="str">
        <f t="shared" si="89"/>
        <v/>
      </c>
      <c r="O805" s="10" t="str">
        <f t="shared" si="90"/>
        <v/>
      </c>
    </row>
    <row r="806" spans="1:15" x14ac:dyDescent="0.2">
      <c r="A806" s="10">
        <v>1999</v>
      </c>
      <c r="B806">
        <v>512</v>
      </c>
      <c r="C806" t="s">
        <v>923</v>
      </c>
      <c r="D806" s="10" t="str">
        <f t="shared" si="84"/>
        <v>1999512</v>
      </c>
      <c r="E806">
        <v>240.3417</v>
      </c>
      <c r="F806" s="10">
        <f t="shared" si="85"/>
        <v>3.6687187045775303E-2</v>
      </c>
      <c r="I806" s="12" t="str">
        <f t="shared" si="86"/>
        <v>1995446</v>
      </c>
      <c r="J806" s="10">
        <v>446</v>
      </c>
      <c r="K806" s="10">
        <v>1995</v>
      </c>
      <c r="L806" s="10" t="str">
        <f t="shared" si="87"/>
        <v/>
      </c>
      <c r="M806" s="10" t="str">
        <f t="shared" si="88"/>
        <v/>
      </c>
      <c r="N806" s="10" t="str">
        <f t="shared" si="89"/>
        <v/>
      </c>
      <c r="O806" s="10" t="str">
        <f t="shared" si="90"/>
        <v/>
      </c>
    </row>
    <row r="807" spans="1:15" x14ac:dyDescent="0.2">
      <c r="A807" s="10">
        <v>2000</v>
      </c>
      <c r="B807">
        <v>512</v>
      </c>
      <c r="C807" t="s">
        <v>923</v>
      </c>
      <c r="D807" s="10" t="str">
        <f t="shared" si="84"/>
        <v>2000512</v>
      </c>
      <c r="E807">
        <v>250.0754</v>
      </c>
      <c r="F807" s="10">
        <f t="shared" si="85"/>
        <v>3.8172996926239086E-2</v>
      </c>
      <c r="I807" s="12" t="str">
        <f t="shared" si="86"/>
        <v>1996446</v>
      </c>
      <c r="J807" s="10">
        <v>446</v>
      </c>
      <c r="K807" s="10">
        <v>1996</v>
      </c>
      <c r="L807" s="10" t="str">
        <f t="shared" si="87"/>
        <v/>
      </c>
      <c r="M807" s="10" t="str">
        <f t="shared" si="88"/>
        <v/>
      </c>
      <c r="N807" s="10" t="str">
        <f t="shared" si="89"/>
        <v/>
      </c>
      <c r="O807" s="10" t="str">
        <f t="shared" si="90"/>
        <v/>
      </c>
    </row>
    <row r="808" spans="1:15" x14ac:dyDescent="0.2">
      <c r="A808" s="10">
        <v>2001</v>
      </c>
      <c r="B808">
        <v>512</v>
      </c>
      <c r="C808" t="s">
        <v>923</v>
      </c>
      <c r="D808" s="10" t="str">
        <f t="shared" si="84"/>
        <v>2001512</v>
      </c>
      <c r="E808">
        <v>246.74090000000001</v>
      </c>
      <c r="F808" s="10">
        <f t="shared" si="85"/>
        <v>3.7663999007009348E-2</v>
      </c>
      <c r="I808" s="12" t="str">
        <f t="shared" si="86"/>
        <v>1997446</v>
      </c>
      <c r="J808" s="10">
        <v>446</v>
      </c>
      <c r="K808" s="10">
        <v>1997</v>
      </c>
      <c r="L808" s="10">
        <f t="shared" si="87"/>
        <v>8.3745429940557913E-3</v>
      </c>
      <c r="M808" s="10">
        <f t="shared" si="88"/>
        <v>0</v>
      </c>
      <c r="N808" s="10">
        <f t="shared" si="89"/>
        <v>1</v>
      </c>
      <c r="O808" s="10">
        <f t="shared" si="90"/>
        <v>0</v>
      </c>
    </row>
    <row r="809" spans="1:15" x14ac:dyDescent="0.2">
      <c r="A809" s="10">
        <v>2002</v>
      </c>
      <c r="B809">
        <v>512</v>
      </c>
      <c r="C809" t="s">
        <v>923</v>
      </c>
      <c r="D809" s="10" t="str">
        <f t="shared" si="84"/>
        <v>2002512</v>
      </c>
      <c r="E809">
        <v>244.84399999999999</v>
      </c>
      <c r="F809" s="10">
        <f t="shared" si="85"/>
        <v>3.7374444905048966E-2</v>
      </c>
      <c r="I809" s="12" t="str">
        <f t="shared" si="86"/>
        <v>1998446</v>
      </c>
      <c r="J809" s="10">
        <v>446</v>
      </c>
      <c r="K809" s="10">
        <v>1998</v>
      </c>
      <c r="L809" s="10">
        <f t="shared" si="87"/>
        <v>8.456023875538966E-3</v>
      </c>
      <c r="M809" s="10">
        <f t="shared" si="88"/>
        <v>0</v>
      </c>
      <c r="N809" s="10">
        <f t="shared" si="89"/>
        <v>1</v>
      </c>
      <c r="O809" s="10">
        <f t="shared" si="90"/>
        <v>0</v>
      </c>
    </row>
    <row r="810" spans="1:15" x14ac:dyDescent="0.2">
      <c r="A810" s="10">
        <v>2003</v>
      </c>
      <c r="B810">
        <v>512</v>
      </c>
      <c r="C810" t="s">
        <v>923</v>
      </c>
      <c r="D810" s="10" t="str">
        <f t="shared" si="84"/>
        <v>2003512</v>
      </c>
      <c r="E810">
        <v>245.4443</v>
      </c>
      <c r="F810" s="10">
        <f t="shared" si="85"/>
        <v>3.7466078268645793E-2</v>
      </c>
      <c r="I810" s="12" t="str">
        <f t="shared" si="86"/>
        <v>1999446</v>
      </c>
      <c r="J810" s="10">
        <v>446</v>
      </c>
      <c r="K810" s="10">
        <v>1999</v>
      </c>
      <c r="L810" s="10">
        <f t="shared" si="87"/>
        <v>8.2208239433429649E-3</v>
      </c>
      <c r="M810" s="10">
        <f t="shared" si="88"/>
        <v>0</v>
      </c>
      <c r="N810" s="10">
        <f t="shared" si="89"/>
        <v>1</v>
      </c>
      <c r="O810" s="10">
        <f t="shared" si="90"/>
        <v>0</v>
      </c>
    </row>
    <row r="811" spans="1:15" x14ac:dyDescent="0.2">
      <c r="A811" s="10">
        <v>2004</v>
      </c>
      <c r="B811">
        <v>512</v>
      </c>
      <c r="C811" t="s">
        <v>923</v>
      </c>
      <c r="D811" s="10" t="str">
        <f t="shared" si="84"/>
        <v>2004512</v>
      </c>
      <c r="E811">
        <v>265.78300000000002</v>
      </c>
      <c r="F811" s="10">
        <f t="shared" si="85"/>
        <v>4.0570698445535243E-2</v>
      </c>
      <c r="I811" s="12" t="str">
        <f t="shared" si="86"/>
        <v>2000446</v>
      </c>
      <c r="J811" s="10">
        <v>446</v>
      </c>
      <c r="K811" s="10">
        <v>2000</v>
      </c>
      <c r="L811" s="10">
        <f t="shared" si="87"/>
        <v>9.532150344558064E-3</v>
      </c>
      <c r="M811" s="10">
        <f t="shared" si="88"/>
        <v>0</v>
      </c>
      <c r="N811" s="10">
        <f t="shared" si="89"/>
        <v>1</v>
      </c>
      <c r="O811" s="10">
        <f t="shared" si="90"/>
        <v>0</v>
      </c>
    </row>
    <row r="812" spans="1:15" x14ac:dyDescent="0.2">
      <c r="A812" s="10">
        <v>2005</v>
      </c>
      <c r="B812">
        <v>512</v>
      </c>
      <c r="C812" t="s">
        <v>923</v>
      </c>
      <c r="D812" s="10" t="str">
        <f t="shared" si="84"/>
        <v>2005512</v>
      </c>
      <c r="E812">
        <v>247.61949999999999</v>
      </c>
      <c r="F812" s="10">
        <f t="shared" si="85"/>
        <v>3.7798113738403936E-2</v>
      </c>
      <c r="I812" s="12" t="str">
        <f t="shared" si="86"/>
        <v>2001446</v>
      </c>
      <c r="J812" s="10">
        <v>446</v>
      </c>
      <c r="K812" s="10">
        <v>2001</v>
      </c>
      <c r="L812" s="10">
        <f t="shared" si="87"/>
        <v>1.0259431971839541E-2</v>
      </c>
      <c r="M812" s="10">
        <f t="shared" si="88"/>
        <v>0</v>
      </c>
      <c r="N812" s="10">
        <f t="shared" si="89"/>
        <v>1</v>
      </c>
      <c r="O812" s="10">
        <f t="shared" si="90"/>
        <v>0</v>
      </c>
    </row>
    <row r="813" spans="1:15" x14ac:dyDescent="0.2">
      <c r="A813" s="10">
        <v>2006</v>
      </c>
      <c r="B813">
        <v>512</v>
      </c>
      <c r="C813" t="s">
        <v>923</v>
      </c>
      <c r="D813" s="10" t="str">
        <f t="shared" si="84"/>
        <v>2006512</v>
      </c>
      <c r="E813">
        <v>246.86619999999999</v>
      </c>
      <c r="F813" s="10">
        <f t="shared" si="85"/>
        <v>3.7683125544505071E-2</v>
      </c>
      <c r="I813" s="12" t="str">
        <f t="shared" si="86"/>
        <v>2002446</v>
      </c>
      <c r="J813" s="10">
        <v>446</v>
      </c>
      <c r="K813" s="10">
        <v>2002</v>
      </c>
      <c r="L813" s="10">
        <f t="shared" si="87"/>
        <v>1.0770547090391431E-2</v>
      </c>
      <c r="M813" s="10">
        <f t="shared" si="88"/>
        <v>0</v>
      </c>
      <c r="N813" s="10">
        <f t="shared" si="89"/>
        <v>1</v>
      </c>
      <c r="O813" s="10">
        <f t="shared" si="90"/>
        <v>0</v>
      </c>
    </row>
    <row r="814" spans="1:15" x14ac:dyDescent="0.2">
      <c r="A814" s="10">
        <v>2007</v>
      </c>
      <c r="B814">
        <v>512</v>
      </c>
      <c r="C814" t="s">
        <v>923</v>
      </c>
      <c r="D814" s="10" t="str">
        <f t="shared" si="84"/>
        <v>2007512</v>
      </c>
      <c r="E814">
        <v>277.64080000000001</v>
      </c>
      <c r="F814" s="10">
        <f t="shared" si="85"/>
        <v>4.2380743587728184E-2</v>
      </c>
      <c r="I814" s="12" t="str">
        <f t="shared" si="86"/>
        <v>2003446</v>
      </c>
      <c r="J814" s="10">
        <v>446</v>
      </c>
      <c r="K814" s="10">
        <v>2003</v>
      </c>
      <c r="L814" s="10">
        <f t="shared" si="87"/>
        <v>1.0796931942794746E-2</v>
      </c>
      <c r="M814" s="10">
        <f t="shared" si="88"/>
        <v>0</v>
      </c>
      <c r="N814" s="10">
        <f t="shared" si="89"/>
        <v>1</v>
      </c>
      <c r="O814" s="10">
        <f t="shared" si="90"/>
        <v>0</v>
      </c>
    </row>
    <row r="815" spans="1:15" x14ac:dyDescent="0.2">
      <c r="A815" s="10">
        <v>2008</v>
      </c>
      <c r="B815">
        <v>512</v>
      </c>
      <c r="C815" t="s">
        <v>923</v>
      </c>
      <c r="D815" s="10" t="str">
        <f t="shared" si="84"/>
        <v>2008512</v>
      </c>
      <c r="E815">
        <v>285.13440000000003</v>
      </c>
      <c r="F815" s="10">
        <f t="shared" si="85"/>
        <v>4.3524611276299176E-2</v>
      </c>
      <c r="I815" s="12" t="str">
        <f t="shared" si="86"/>
        <v>2004446</v>
      </c>
      <c r="J815" s="10">
        <v>446</v>
      </c>
      <c r="K815" s="10">
        <v>2004</v>
      </c>
      <c r="L815" s="10">
        <f t="shared" si="87"/>
        <v>1.1210607045823736E-2</v>
      </c>
      <c r="M815" s="10">
        <f t="shared" si="88"/>
        <v>0</v>
      </c>
      <c r="N815" s="10">
        <f t="shared" si="89"/>
        <v>1</v>
      </c>
      <c r="O815" s="10">
        <f t="shared" si="90"/>
        <v>0</v>
      </c>
    </row>
    <row r="816" spans="1:15" x14ac:dyDescent="0.2">
      <c r="A816" s="10">
        <v>2009</v>
      </c>
      <c r="B816">
        <v>512</v>
      </c>
      <c r="C816" t="s">
        <v>923</v>
      </c>
      <c r="D816" s="10" t="str">
        <f t="shared" si="84"/>
        <v>2009512</v>
      </c>
      <c r="E816">
        <v>325.53230000000002</v>
      </c>
      <c r="F816" s="10">
        <f t="shared" si="85"/>
        <v>4.9691187087140681E-2</v>
      </c>
      <c r="I816" s="12" t="str">
        <f t="shared" si="86"/>
        <v>2005446</v>
      </c>
      <c r="J816" s="10">
        <v>446</v>
      </c>
      <c r="K816" s="10">
        <v>2005</v>
      </c>
      <c r="L816" s="10">
        <f t="shared" si="87"/>
        <v>1.1134671791692674E-2</v>
      </c>
      <c r="M816" s="10">
        <f t="shared" si="88"/>
        <v>0</v>
      </c>
      <c r="N816" s="10">
        <f t="shared" si="89"/>
        <v>1</v>
      </c>
      <c r="O816" s="10">
        <f t="shared" si="90"/>
        <v>0</v>
      </c>
    </row>
    <row r="817" spans="1:15" x14ac:dyDescent="0.2">
      <c r="A817" s="10">
        <v>2010</v>
      </c>
      <c r="B817">
        <v>512</v>
      </c>
      <c r="C817" t="s">
        <v>923</v>
      </c>
      <c r="D817" s="10" t="str">
        <f t="shared" si="84"/>
        <v>2010512</v>
      </c>
      <c r="E817">
        <v>329.71949999999998</v>
      </c>
      <c r="F817" s="10">
        <f t="shared" si="85"/>
        <v>5.0330346207668117E-2</v>
      </c>
      <c r="I817" s="12" t="str">
        <f t="shared" si="86"/>
        <v>2006446</v>
      </c>
      <c r="J817" s="10">
        <v>446</v>
      </c>
      <c r="K817" s="10">
        <v>2006</v>
      </c>
      <c r="L817" s="10">
        <f t="shared" si="87"/>
        <v>1.0549831732361183E-2</v>
      </c>
      <c r="M817" s="10">
        <f t="shared" si="88"/>
        <v>0</v>
      </c>
      <c r="N817" s="10">
        <f t="shared" si="89"/>
        <v>1</v>
      </c>
      <c r="O817" s="10">
        <f t="shared" si="90"/>
        <v>0</v>
      </c>
    </row>
    <row r="818" spans="1:15" x14ac:dyDescent="0.2">
      <c r="A818" s="10">
        <v>1997</v>
      </c>
      <c r="B818">
        <v>515</v>
      </c>
      <c r="C818" t="s">
        <v>726</v>
      </c>
      <c r="D818" s="10" t="str">
        <f t="shared" si="84"/>
        <v>1997515</v>
      </c>
      <c r="E818">
        <v>2673.4949999999999</v>
      </c>
      <c r="F818" s="10">
        <f t="shared" si="85"/>
        <v>0.40809818325719188</v>
      </c>
      <c r="I818" s="12" t="str">
        <f t="shared" si="86"/>
        <v>2007446</v>
      </c>
      <c r="J818" s="10">
        <v>446</v>
      </c>
      <c r="K818" s="10">
        <v>2007</v>
      </c>
      <c r="L818" s="10">
        <f t="shared" si="87"/>
        <v>1.0681978857464311E-2</v>
      </c>
      <c r="M818" s="10">
        <f t="shared" si="88"/>
        <v>0</v>
      </c>
      <c r="N818" s="10">
        <f t="shared" si="89"/>
        <v>1</v>
      </c>
      <c r="O818" s="10">
        <f t="shared" si="90"/>
        <v>0</v>
      </c>
    </row>
    <row r="819" spans="1:15" x14ac:dyDescent="0.2">
      <c r="A819" s="10">
        <v>1998</v>
      </c>
      <c r="B819">
        <v>515</v>
      </c>
      <c r="C819" t="s">
        <v>726</v>
      </c>
      <c r="D819" s="10" t="str">
        <f t="shared" si="84"/>
        <v>1998515</v>
      </c>
      <c r="E819">
        <v>2777.0030000000002</v>
      </c>
      <c r="F819" s="10">
        <f t="shared" si="85"/>
        <v>0.42389826021734534</v>
      </c>
      <c r="I819" s="12" t="str">
        <f t="shared" si="86"/>
        <v>2008446</v>
      </c>
      <c r="J819" s="10">
        <v>446</v>
      </c>
      <c r="K819" s="10">
        <v>2008</v>
      </c>
      <c r="L819" s="10">
        <f t="shared" si="87"/>
        <v>1.1233348239408034E-2</v>
      </c>
      <c r="M819" s="10">
        <f t="shared" si="88"/>
        <v>0</v>
      </c>
      <c r="N819" s="10">
        <f t="shared" si="89"/>
        <v>1</v>
      </c>
      <c r="O819" s="10">
        <f t="shared" si="90"/>
        <v>0</v>
      </c>
    </row>
    <row r="820" spans="1:15" x14ac:dyDescent="0.2">
      <c r="A820" s="10">
        <v>1999</v>
      </c>
      <c r="B820">
        <v>515</v>
      </c>
      <c r="C820" t="s">
        <v>726</v>
      </c>
      <c r="D820" s="10" t="str">
        <f t="shared" si="84"/>
        <v>1999515</v>
      </c>
      <c r="E820">
        <v>2811.02</v>
      </c>
      <c r="F820" s="10">
        <f t="shared" si="85"/>
        <v>0.42909081748783207</v>
      </c>
      <c r="I820" s="12" t="str">
        <f t="shared" si="86"/>
        <v>2009446</v>
      </c>
      <c r="J820" s="10">
        <v>446</v>
      </c>
      <c r="K820" s="10">
        <v>2009</v>
      </c>
      <c r="L820" s="10">
        <f t="shared" si="87"/>
        <v>1.273006619943642E-2</v>
      </c>
      <c r="M820" s="10">
        <f t="shared" si="88"/>
        <v>0</v>
      </c>
      <c r="N820" s="10">
        <f t="shared" si="89"/>
        <v>1</v>
      </c>
      <c r="O820" s="10">
        <f t="shared" si="90"/>
        <v>0</v>
      </c>
    </row>
    <row r="821" spans="1:15" x14ac:dyDescent="0.2">
      <c r="A821" s="10">
        <v>2000</v>
      </c>
      <c r="B821">
        <v>515</v>
      </c>
      <c r="C821" t="s">
        <v>726</v>
      </c>
      <c r="D821" s="10" t="str">
        <f t="shared" si="84"/>
        <v>2000515</v>
      </c>
      <c r="E821">
        <v>3140.4929999999999</v>
      </c>
      <c r="F821" s="10">
        <f t="shared" si="85"/>
        <v>0.47938353646890242</v>
      </c>
      <c r="I821" s="12" t="str">
        <f t="shared" si="86"/>
        <v>2010446</v>
      </c>
      <c r="J821" s="10">
        <v>446</v>
      </c>
      <c r="K821" s="10">
        <v>2010</v>
      </c>
      <c r="L821" s="10">
        <f t="shared" si="87"/>
        <v>1.2621101414712187E-2</v>
      </c>
      <c r="M821" s="10">
        <f t="shared" si="88"/>
        <v>0</v>
      </c>
      <c r="N821" s="10">
        <f t="shared" si="89"/>
        <v>1</v>
      </c>
      <c r="O821" s="10">
        <f t="shared" si="90"/>
        <v>0</v>
      </c>
    </row>
    <row r="822" spans="1:15" x14ac:dyDescent="0.2">
      <c r="A822" s="10">
        <v>2001</v>
      </c>
      <c r="B822">
        <v>515</v>
      </c>
      <c r="C822" t="s">
        <v>726</v>
      </c>
      <c r="D822" s="10" t="str">
        <f t="shared" si="84"/>
        <v>2001515</v>
      </c>
      <c r="E822">
        <v>3251.0509999999999</v>
      </c>
      <c r="F822" s="10">
        <f t="shared" si="85"/>
        <v>0.49625976737434591</v>
      </c>
      <c r="I822" s="12" t="str">
        <f t="shared" si="86"/>
        <v>1987447</v>
      </c>
      <c r="J822" s="10">
        <v>447</v>
      </c>
      <c r="K822" s="10">
        <v>1987</v>
      </c>
      <c r="L822" s="10" t="str">
        <f t="shared" si="87"/>
        <v/>
      </c>
      <c r="M822" s="10" t="str">
        <f t="shared" si="88"/>
        <v/>
      </c>
      <c r="N822" s="10" t="str">
        <f t="shared" si="89"/>
        <v/>
      </c>
      <c r="O822" s="10" t="str">
        <f t="shared" si="90"/>
        <v/>
      </c>
    </row>
    <row r="823" spans="1:15" x14ac:dyDescent="0.2">
      <c r="A823" s="10">
        <v>2002</v>
      </c>
      <c r="B823">
        <v>515</v>
      </c>
      <c r="C823" t="s">
        <v>726</v>
      </c>
      <c r="D823" s="10" t="str">
        <f t="shared" si="84"/>
        <v>2002515</v>
      </c>
      <c r="E823">
        <v>3256.7440000000001</v>
      </c>
      <c r="F823" s="10">
        <f t="shared" si="85"/>
        <v>0.49712878076591138</v>
      </c>
      <c r="I823" s="12" t="str">
        <f t="shared" si="86"/>
        <v>1988447</v>
      </c>
      <c r="J823" s="10">
        <v>447</v>
      </c>
      <c r="K823" s="10">
        <v>1988</v>
      </c>
      <c r="L823" s="10" t="str">
        <f t="shared" si="87"/>
        <v/>
      </c>
      <c r="M823" s="10" t="str">
        <f t="shared" si="88"/>
        <v/>
      </c>
      <c r="N823" s="10" t="str">
        <f t="shared" si="89"/>
        <v/>
      </c>
      <c r="O823" s="10" t="str">
        <f t="shared" si="90"/>
        <v/>
      </c>
    </row>
    <row r="824" spans="1:15" x14ac:dyDescent="0.2">
      <c r="A824" s="10">
        <v>2003</v>
      </c>
      <c r="B824">
        <v>515</v>
      </c>
      <c r="C824" t="s">
        <v>726</v>
      </c>
      <c r="D824" s="10" t="str">
        <f t="shared" si="84"/>
        <v>2003515</v>
      </c>
      <c r="E824">
        <v>3277.8240000000001</v>
      </c>
      <c r="F824" s="10">
        <f t="shared" si="85"/>
        <v>0.50034655738530343</v>
      </c>
      <c r="I824" s="12" t="str">
        <f t="shared" si="86"/>
        <v>1989447</v>
      </c>
      <c r="J824" s="10">
        <v>447</v>
      </c>
      <c r="K824" s="10">
        <v>1989</v>
      </c>
      <c r="L824" s="10" t="str">
        <f t="shared" si="87"/>
        <v/>
      </c>
      <c r="M824" s="10" t="str">
        <f t="shared" si="88"/>
        <v/>
      </c>
      <c r="N824" s="10" t="str">
        <f t="shared" si="89"/>
        <v/>
      </c>
      <c r="O824" s="10" t="str">
        <f t="shared" si="90"/>
        <v/>
      </c>
    </row>
    <row r="825" spans="1:15" x14ac:dyDescent="0.2">
      <c r="A825" s="10">
        <v>2004</v>
      </c>
      <c r="B825">
        <v>515</v>
      </c>
      <c r="C825" t="s">
        <v>726</v>
      </c>
      <c r="D825" s="10" t="str">
        <f t="shared" si="84"/>
        <v>2004515</v>
      </c>
      <c r="E825">
        <v>3364.4430000000002</v>
      </c>
      <c r="F825" s="10">
        <f t="shared" si="85"/>
        <v>0.51356859690120105</v>
      </c>
      <c r="I825" s="12" t="str">
        <f t="shared" si="86"/>
        <v>1990447</v>
      </c>
      <c r="J825" s="10">
        <v>447</v>
      </c>
      <c r="K825" s="10">
        <v>1990</v>
      </c>
      <c r="L825" s="10" t="str">
        <f t="shared" si="87"/>
        <v/>
      </c>
      <c r="M825" s="10" t="str">
        <f t="shared" si="88"/>
        <v/>
      </c>
      <c r="N825" s="10" t="str">
        <f t="shared" si="89"/>
        <v/>
      </c>
      <c r="O825" s="10" t="str">
        <f t="shared" si="90"/>
        <v/>
      </c>
    </row>
    <row r="826" spans="1:15" x14ac:dyDescent="0.2">
      <c r="A826" s="10">
        <v>2005</v>
      </c>
      <c r="B826">
        <v>515</v>
      </c>
      <c r="C826" t="s">
        <v>726</v>
      </c>
      <c r="D826" s="10" t="str">
        <f t="shared" si="84"/>
        <v>2005515</v>
      </c>
      <c r="E826">
        <v>3432.627</v>
      </c>
      <c r="F826" s="10">
        <f t="shared" si="85"/>
        <v>0.52397660833462745</v>
      </c>
      <c r="I826" s="12" t="str">
        <f t="shared" si="86"/>
        <v>1991447</v>
      </c>
      <c r="J826" s="10">
        <v>447</v>
      </c>
      <c r="K826" s="10">
        <v>1991</v>
      </c>
      <c r="L826" s="10" t="str">
        <f t="shared" si="87"/>
        <v/>
      </c>
      <c r="M826" s="10" t="str">
        <f t="shared" si="88"/>
        <v/>
      </c>
      <c r="N826" s="10" t="str">
        <f t="shared" si="89"/>
        <v/>
      </c>
      <c r="O826" s="10" t="str">
        <f t="shared" si="90"/>
        <v/>
      </c>
    </row>
    <row r="827" spans="1:15" x14ac:dyDescent="0.2">
      <c r="A827" s="10">
        <v>2006</v>
      </c>
      <c r="B827">
        <v>515</v>
      </c>
      <c r="C827" t="s">
        <v>726</v>
      </c>
      <c r="D827" s="10" t="str">
        <f t="shared" si="84"/>
        <v>2006515</v>
      </c>
      <c r="E827">
        <v>3533.634</v>
      </c>
      <c r="F827" s="10">
        <f t="shared" si="85"/>
        <v>0.5393949177746149</v>
      </c>
      <c r="I827" s="12" t="str">
        <f t="shared" si="86"/>
        <v>1992447</v>
      </c>
      <c r="J827" s="10">
        <v>447</v>
      </c>
      <c r="K827" s="10">
        <v>1992</v>
      </c>
      <c r="L827" s="10" t="str">
        <f t="shared" si="87"/>
        <v/>
      </c>
      <c r="M827" s="10" t="str">
        <f t="shared" si="88"/>
        <v/>
      </c>
      <c r="N827" s="10" t="str">
        <f t="shared" si="89"/>
        <v/>
      </c>
      <c r="O827" s="10" t="str">
        <f t="shared" si="90"/>
        <v/>
      </c>
    </row>
    <row r="828" spans="1:15" x14ac:dyDescent="0.2">
      <c r="A828" s="10">
        <v>2007</v>
      </c>
      <c r="B828">
        <v>515</v>
      </c>
      <c r="C828" t="s">
        <v>726</v>
      </c>
      <c r="D828" s="10" t="str">
        <f t="shared" si="84"/>
        <v>2007515</v>
      </c>
      <c r="E828">
        <v>3585.8780000000002</v>
      </c>
      <c r="F828" s="10">
        <f t="shared" si="85"/>
        <v>0.54736975277003808</v>
      </c>
      <c r="I828" s="12" t="str">
        <f t="shared" si="86"/>
        <v>1993447</v>
      </c>
      <c r="J828" s="10">
        <v>447</v>
      </c>
      <c r="K828" s="10">
        <v>1993</v>
      </c>
      <c r="L828" s="10" t="str">
        <f t="shared" si="87"/>
        <v/>
      </c>
      <c r="M828" s="10" t="str">
        <f t="shared" si="88"/>
        <v/>
      </c>
      <c r="N828" s="10" t="str">
        <f t="shared" si="89"/>
        <v/>
      </c>
      <c r="O828" s="10" t="str">
        <f t="shared" si="90"/>
        <v/>
      </c>
    </row>
    <row r="829" spans="1:15" x14ac:dyDescent="0.2">
      <c r="A829" s="10">
        <v>2008</v>
      </c>
      <c r="B829">
        <v>515</v>
      </c>
      <c r="C829" t="s">
        <v>726</v>
      </c>
      <c r="D829" s="10" t="str">
        <f t="shared" si="84"/>
        <v>2008515</v>
      </c>
      <c r="E829">
        <v>3743.72</v>
      </c>
      <c r="F829" s="10">
        <f t="shared" si="85"/>
        <v>0.57146369476045933</v>
      </c>
      <c r="I829" s="12" t="str">
        <f t="shared" si="86"/>
        <v>1994447</v>
      </c>
      <c r="J829" s="10">
        <v>447</v>
      </c>
      <c r="K829" s="10">
        <v>1994</v>
      </c>
      <c r="L829" s="10" t="str">
        <f t="shared" si="87"/>
        <v/>
      </c>
      <c r="M829" s="10" t="str">
        <f t="shared" si="88"/>
        <v/>
      </c>
      <c r="N829" s="10" t="str">
        <f t="shared" si="89"/>
        <v/>
      </c>
      <c r="O829" s="10" t="str">
        <f t="shared" si="90"/>
        <v/>
      </c>
    </row>
    <row r="830" spans="1:15" x14ac:dyDescent="0.2">
      <c r="A830" s="10">
        <v>2009</v>
      </c>
      <c r="B830">
        <v>515</v>
      </c>
      <c r="C830" t="s">
        <v>726</v>
      </c>
      <c r="D830" s="10" t="str">
        <f t="shared" si="84"/>
        <v>2009515</v>
      </c>
      <c r="E830">
        <v>3710.297</v>
      </c>
      <c r="F830" s="10">
        <f t="shared" si="85"/>
        <v>0.56636180918408652</v>
      </c>
      <c r="I830" s="12" t="str">
        <f t="shared" si="86"/>
        <v>1995447</v>
      </c>
      <c r="J830" s="10">
        <v>447</v>
      </c>
      <c r="K830" s="10">
        <v>1995</v>
      </c>
      <c r="L830" s="10" t="str">
        <f t="shared" si="87"/>
        <v/>
      </c>
      <c r="M830" s="10" t="str">
        <f t="shared" si="88"/>
        <v/>
      </c>
      <c r="N830" s="10" t="str">
        <f t="shared" si="89"/>
        <v/>
      </c>
      <c r="O830" s="10" t="str">
        <f t="shared" si="90"/>
        <v/>
      </c>
    </row>
    <row r="831" spans="1:15" x14ac:dyDescent="0.2">
      <c r="A831" s="10">
        <v>2010</v>
      </c>
      <c r="B831">
        <v>515</v>
      </c>
      <c r="C831" t="s">
        <v>726</v>
      </c>
      <c r="D831" s="10" t="str">
        <f t="shared" si="84"/>
        <v>2010515</v>
      </c>
      <c r="E831">
        <v>3741.7310000000002</v>
      </c>
      <c r="F831" s="10">
        <f t="shared" si="85"/>
        <v>0.5711600819665329</v>
      </c>
      <c r="I831" s="12" t="str">
        <f t="shared" si="86"/>
        <v>1996447</v>
      </c>
      <c r="J831" s="10">
        <v>447</v>
      </c>
      <c r="K831" s="10">
        <v>1996</v>
      </c>
      <c r="L831" s="10" t="str">
        <f t="shared" si="87"/>
        <v/>
      </c>
      <c r="M831" s="10" t="str">
        <f t="shared" si="88"/>
        <v/>
      </c>
      <c r="N831" s="10" t="str">
        <f t="shared" si="89"/>
        <v/>
      </c>
      <c r="O831" s="10" t="str">
        <f t="shared" si="90"/>
        <v/>
      </c>
    </row>
    <row r="832" spans="1:15" x14ac:dyDescent="0.2">
      <c r="A832" s="10">
        <v>1997</v>
      </c>
      <c r="B832">
        <v>517</v>
      </c>
      <c r="C832" t="s">
        <v>924</v>
      </c>
      <c r="D832" s="10" t="str">
        <f t="shared" si="84"/>
        <v>1997517</v>
      </c>
      <c r="E832">
        <v>2828.06</v>
      </c>
      <c r="F832" s="10">
        <f t="shared" si="85"/>
        <v>0.43169190447049055</v>
      </c>
      <c r="I832" s="12" t="str">
        <f t="shared" si="86"/>
        <v>1997447</v>
      </c>
      <c r="J832" s="10">
        <v>447</v>
      </c>
      <c r="K832" s="10">
        <v>1997</v>
      </c>
      <c r="L832" s="10">
        <f t="shared" si="87"/>
        <v>0.42132571802727825</v>
      </c>
      <c r="M832" s="10">
        <f t="shared" si="88"/>
        <v>1</v>
      </c>
      <c r="N832" s="10">
        <f t="shared" si="89"/>
        <v>0</v>
      </c>
      <c r="O832" s="10">
        <f t="shared" si="90"/>
        <v>0</v>
      </c>
    </row>
    <row r="833" spans="1:15" x14ac:dyDescent="0.2">
      <c r="A833" s="10">
        <v>1998</v>
      </c>
      <c r="B833">
        <v>517</v>
      </c>
      <c r="C833" t="s">
        <v>924</v>
      </c>
      <c r="D833" s="10" t="str">
        <f t="shared" si="84"/>
        <v>1998517</v>
      </c>
      <c r="E833">
        <v>3010.4250000000002</v>
      </c>
      <c r="F833" s="10">
        <f t="shared" si="85"/>
        <v>0.45952918308507479</v>
      </c>
      <c r="I833" s="12" t="str">
        <f t="shared" si="86"/>
        <v>1998447</v>
      </c>
      <c r="J833" s="10">
        <v>447</v>
      </c>
      <c r="K833" s="10">
        <v>1998</v>
      </c>
      <c r="L833" s="10">
        <f t="shared" si="87"/>
        <v>0.43281385220068652</v>
      </c>
      <c r="M833" s="10">
        <f t="shared" si="88"/>
        <v>1</v>
      </c>
      <c r="N833" s="10">
        <f t="shared" si="89"/>
        <v>0</v>
      </c>
      <c r="O833" s="10">
        <f t="shared" si="90"/>
        <v>0</v>
      </c>
    </row>
    <row r="834" spans="1:15" x14ac:dyDescent="0.2">
      <c r="A834" s="10">
        <v>1999</v>
      </c>
      <c r="B834">
        <v>517</v>
      </c>
      <c r="C834" t="s">
        <v>924</v>
      </c>
      <c r="D834" s="10" t="str">
        <f t="shared" si="84"/>
        <v>1999517</v>
      </c>
      <c r="E834">
        <v>3122.5540000000001</v>
      </c>
      <c r="F834" s="10">
        <f t="shared" si="85"/>
        <v>0.47664522077747579</v>
      </c>
      <c r="I834" s="12" t="str">
        <f t="shared" si="86"/>
        <v>1999447</v>
      </c>
      <c r="J834" s="10">
        <v>447</v>
      </c>
      <c r="K834" s="10">
        <v>1999</v>
      </c>
      <c r="L834" s="10">
        <f t="shared" si="87"/>
        <v>0.46972120049969474</v>
      </c>
      <c r="M834" s="10">
        <f t="shared" si="88"/>
        <v>1</v>
      </c>
      <c r="N834" s="10">
        <f t="shared" si="89"/>
        <v>0</v>
      </c>
      <c r="O834" s="10">
        <f t="shared" si="90"/>
        <v>0</v>
      </c>
    </row>
    <row r="835" spans="1:15" x14ac:dyDescent="0.2">
      <c r="A835" s="10">
        <v>2000</v>
      </c>
      <c r="B835">
        <v>517</v>
      </c>
      <c r="C835" t="s">
        <v>924</v>
      </c>
      <c r="D835" s="10" t="str">
        <f t="shared" si="84"/>
        <v>2000517</v>
      </c>
      <c r="E835">
        <v>3332.8910000000001</v>
      </c>
      <c r="F835" s="10">
        <f t="shared" si="85"/>
        <v>0.50875231189669168</v>
      </c>
      <c r="I835" s="12" t="str">
        <f t="shared" si="86"/>
        <v>2000447</v>
      </c>
      <c r="J835" s="10">
        <v>447</v>
      </c>
      <c r="K835" s="10">
        <v>2000</v>
      </c>
      <c r="L835" s="10">
        <f t="shared" si="87"/>
        <v>0.50436984668119134</v>
      </c>
      <c r="M835" s="10">
        <f t="shared" si="88"/>
        <v>1</v>
      </c>
      <c r="N835" s="10">
        <f t="shared" si="89"/>
        <v>0</v>
      </c>
      <c r="O835" s="10">
        <f t="shared" si="90"/>
        <v>0</v>
      </c>
    </row>
    <row r="836" spans="1:15" x14ac:dyDescent="0.2">
      <c r="A836" s="10">
        <v>2001</v>
      </c>
      <c r="B836">
        <v>517</v>
      </c>
      <c r="C836" t="s">
        <v>924</v>
      </c>
      <c r="D836" s="10" t="str">
        <f t="shared" si="84"/>
        <v>2001517</v>
      </c>
      <c r="E836">
        <v>3456.9630000000002</v>
      </c>
      <c r="F836" s="10">
        <f t="shared" si="85"/>
        <v>0.52769140016619887</v>
      </c>
      <c r="I836" s="12" t="str">
        <f t="shared" si="86"/>
        <v>2001447</v>
      </c>
      <c r="J836" s="10">
        <v>447</v>
      </c>
      <c r="K836" s="10">
        <v>2001</v>
      </c>
      <c r="L836" s="10">
        <f t="shared" si="87"/>
        <v>0.54954938428561195</v>
      </c>
      <c r="M836" s="10">
        <f t="shared" si="88"/>
        <v>1</v>
      </c>
      <c r="N836" s="10">
        <f t="shared" si="89"/>
        <v>0</v>
      </c>
      <c r="O836" s="10">
        <f t="shared" si="90"/>
        <v>1</v>
      </c>
    </row>
    <row r="837" spans="1:15" x14ac:dyDescent="0.2">
      <c r="A837" s="10">
        <v>2002</v>
      </c>
      <c r="B837">
        <v>517</v>
      </c>
      <c r="C837" t="s">
        <v>924</v>
      </c>
      <c r="D837" s="10" t="str">
        <f t="shared" si="84"/>
        <v>2002517</v>
      </c>
      <c r="E837">
        <v>3629.451</v>
      </c>
      <c r="F837" s="10">
        <f t="shared" si="85"/>
        <v>0.55402099473572919</v>
      </c>
      <c r="I837" s="12" t="str">
        <f t="shared" si="86"/>
        <v>2002447</v>
      </c>
      <c r="J837" s="10">
        <v>447</v>
      </c>
      <c r="K837" s="10">
        <v>2002</v>
      </c>
      <c r="L837" s="10">
        <f t="shared" si="87"/>
        <v>0.55726807937746115</v>
      </c>
      <c r="M837" s="10">
        <f t="shared" si="88"/>
        <v>1</v>
      </c>
      <c r="N837" s="10">
        <f t="shared" si="89"/>
        <v>0</v>
      </c>
      <c r="O837" s="10">
        <f t="shared" si="90"/>
        <v>1</v>
      </c>
    </row>
    <row r="838" spans="1:15" x14ac:dyDescent="0.2">
      <c r="A838" s="10">
        <v>2003</v>
      </c>
      <c r="B838">
        <v>517</v>
      </c>
      <c r="C838" t="s">
        <v>924</v>
      </c>
      <c r="D838" s="10" t="str">
        <f t="shared" si="84"/>
        <v>2003517</v>
      </c>
      <c r="E838">
        <v>3702.0120000000002</v>
      </c>
      <c r="F838" s="10">
        <f t="shared" si="85"/>
        <v>0.5650971374909336</v>
      </c>
      <c r="I838" s="12" t="str">
        <f t="shared" si="86"/>
        <v>2003447</v>
      </c>
      <c r="J838" s="10">
        <v>447</v>
      </c>
      <c r="K838" s="10">
        <v>2003</v>
      </c>
      <c r="L838" s="10">
        <f t="shared" si="87"/>
        <v>0.57512017583925057</v>
      </c>
      <c r="M838" s="10">
        <f t="shared" si="88"/>
        <v>1</v>
      </c>
      <c r="N838" s="10">
        <f t="shared" si="89"/>
        <v>0</v>
      </c>
      <c r="O838" s="10">
        <f t="shared" si="90"/>
        <v>1</v>
      </c>
    </row>
    <row r="839" spans="1:15" x14ac:dyDescent="0.2">
      <c r="A839" s="10">
        <v>2004</v>
      </c>
      <c r="B839">
        <v>517</v>
      </c>
      <c r="C839" t="s">
        <v>924</v>
      </c>
      <c r="D839" s="10" t="str">
        <f t="shared" ref="D839:D902" si="91">A839&amp;B839</f>
        <v>2004517</v>
      </c>
      <c r="E839">
        <v>3819.1410000000001</v>
      </c>
      <c r="F839" s="10">
        <f t="shared" ref="F839:F902" si="92">E839/E$3</f>
        <v>0.58297640493176728</v>
      </c>
      <c r="I839" s="12" t="str">
        <f t="shared" ref="I839:I902" si="93">K839&amp;J839</f>
        <v>2004447</v>
      </c>
      <c r="J839" s="10">
        <v>447</v>
      </c>
      <c r="K839" s="10">
        <v>2004</v>
      </c>
      <c r="L839" s="10">
        <f t="shared" ref="L839:L902" si="94">IFERROR(VLOOKUP(K839&amp;J839,D$6:F$1349,3,FALSE),"")</f>
        <v>0.59692198624917903</v>
      </c>
      <c r="M839" s="10">
        <f t="shared" ref="M839:M902" si="95">IF(L839="","",IF(L839&gt;VLOOKUP(K839,Q$6:R$19,2,FALSE),1,0))</f>
        <v>1</v>
      </c>
      <c r="N839" s="10">
        <f t="shared" ref="N839:N902" si="96">IF(L839="","",IF(L839&lt;VLOOKUP(K839,Q$6:S$19,3,FALSE),1,0))</f>
        <v>0</v>
      </c>
      <c r="O839" s="10">
        <f t="shared" ref="O839:O902" si="97">IF(L839="","",IF(L839&gt;VLOOKUP(K839,Q$6:T$19,4,FALSE),1,0))</f>
        <v>1</v>
      </c>
    </row>
    <row r="840" spans="1:15" x14ac:dyDescent="0.2">
      <c r="A840" s="10">
        <v>2005</v>
      </c>
      <c r="B840">
        <v>517</v>
      </c>
      <c r="C840" t="s">
        <v>924</v>
      </c>
      <c r="D840" s="10" t="str">
        <f t="shared" si="91"/>
        <v>2005517</v>
      </c>
      <c r="E840">
        <v>3808.9110000000001</v>
      </c>
      <c r="F840" s="10">
        <f t="shared" si="92"/>
        <v>0.58141483686647411</v>
      </c>
      <c r="I840" s="12" t="str">
        <f t="shared" si="93"/>
        <v>2005447</v>
      </c>
      <c r="J840" s="10">
        <v>447</v>
      </c>
      <c r="K840" s="10">
        <v>2005</v>
      </c>
      <c r="L840" s="10">
        <f t="shared" si="94"/>
        <v>0.59788273985650608</v>
      </c>
      <c r="M840" s="10">
        <f t="shared" si="95"/>
        <v>1</v>
      </c>
      <c r="N840" s="10">
        <f t="shared" si="96"/>
        <v>0</v>
      </c>
      <c r="O840" s="10">
        <f t="shared" si="97"/>
        <v>1</v>
      </c>
    </row>
    <row r="841" spans="1:15" x14ac:dyDescent="0.2">
      <c r="A841" s="10">
        <v>2006</v>
      </c>
      <c r="B841">
        <v>517</v>
      </c>
      <c r="C841" t="s">
        <v>924</v>
      </c>
      <c r="D841" s="10" t="str">
        <f t="shared" si="91"/>
        <v>2006517</v>
      </c>
      <c r="E841">
        <v>3808.625</v>
      </c>
      <c r="F841" s="10">
        <f t="shared" si="92"/>
        <v>0.58137118012486366</v>
      </c>
      <c r="I841" s="12" t="str">
        <f t="shared" si="93"/>
        <v>2006447</v>
      </c>
      <c r="J841" s="10">
        <v>447</v>
      </c>
      <c r="K841" s="10">
        <v>2006</v>
      </c>
      <c r="L841" s="10">
        <f t="shared" si="94"/>
        <v>0.60237724719907626</v>
      </c>
      <c r="M841" s="10">
        <f t="shared" si="95"/>
        <v>1</v>
      </c>
      <c r="N841" s="10">
        <f t="shared" si="96"/>
        <v>0</v>
      </c>
      <c r="O841" s="10">
        <f t="shared" si="97"/>
        <v>1</v>
      </c>
    </row>
    <row r="842" spans="1:15" x14ac:dyDescent="0.2">
      <c r="A842" s="10">
        <v>2007</v>
      </c>
      <c r="B842">
        <v>517</v>
      </c>
      <c r="C842" t="s">
        <v>924</v>
      </c>
      <c r="D842" s="10" t="str">
        <f t="shared" si="91"/>
        <v>2007517</v>
      </c>
      <c r="E842">
        <v>3727.1149999999998</v>
      </c>
      <c r="F842" s="10">
        <f t="shared" si="92"/>
        <v>0.56892900876591457</v>
      </c>
      <c r="I842" s="12" t="str">
        <f t="shared" si="93"/>
        <v>2007447</v>
      </c>
      <c r="J842" s="10">
        <v>447</v>
      </c>
      <c r="K842" s="10">
        <v>2007</v>
      </c>
      <c r="L842" s="10">
        <f t="shared" si="94"/>
        <v>0.63657390872355102</v>
      </c>
      <c r="M842" s="10">
        <f t="shared" si="95"/>
        <v>1</v>
      </c>
      <c r="N842" s="10">
        <f t="shared" si="96"/>
        <v>0</v>
      </c>
      <c r="O842" s="10">
        <f t="shared" si="97"/>
        <v>1</v>
      </c>
    </row>
    <row r="843" spans="1:15" x14ac:dyDescent="0.2">
      <c r="A843" s="10">
        <v>2008</v>
      </c>
      <c r="B843">
        <v>517</v>
      </c>
      <c r="C843" t="s">
        <v>924</v>
      </c>
      <c r="D843" s="10" t="str">
        <f t="shared" si="91"/>
        <v>2008517</v>
      </c>
      <c r="E843">
        <v>3844.4140000000002</v>
      </c>
      <c r="F843" s="10">
        <f t="shared" si="92"/>
        <v>0.58683422601819502</v>
      </c>
      <c r="I843" s="12" t="str">
        <f t="shared" si="93"/>
        <v>2008447</v>
      </c>
      <c r="J843" s="10">
        <v>447</v>
      </c>
      <c r="K843" s="10">
        <v>2008</v>
      </c>
      <c r="L843" s="10">
        <f t="shared" si="94"/>
        <v>0.66287648495998686</v>
      </c>
      <c r="M843" s="10">
        <f t="shared" si="95"/>
        <v>1</v>
      </c>
      <c r="N843" s="10">
        <f t="shared" si="96"/>
        <v>0</v>
      </c>
      <c r="O843" s="10">
        <f t="shared" si="97"/>
        <v>1</v>
      </c>
    </row>
    <row r="844" spans="1:15" x14ac:dyDescent="0.2">
      <c r="A844" s="10">
        <v>2009</v>
      </c>
      <c r="B844">
        <v>517</v>
      </c>
      <c r="C844" t="s">
        <v>924</v>
      </c>
      <c r="D844" s="10" t="str">
        <f t="shared" si="91"/>
        <v>2009517</v>
      </c>
      <c r="E844">
        <v>3845.2</v>
      </c>
      <c r="F844" s="10">
        <f t="shared" si="92"/>
        <v>0.58695420573464852</v>
      </c>
      <c r="I844" s="12" t="str">
        <f t="shared" si="93"/>
        <v>2009447</v>
      </c>
      <c r="J844" s="10">
        <v>447</v>
      </c>
      <c r="K844" s="10">
        <v>2009</v>
      </c>
      <c r="L844" s="10">
        <f t="shared" si="94"/>
        <v>0.67672422022364953</v>
      </c>
      <c r="M844" s="10">
        <f t="shared" si="95"/>
        <v>1</v>
      </c>
      <c r="N844" s="10">
        <f t="shared" si="96"/>
        <v>0</v>
      </c>
      <c r="O844" s="10">
        <f t="shared" si="97"/>
        <v>1</v>
      </c>
    </row>
    <row r="845" spans="1:15" x14ac:dyDescent="0.2">
      <c r="A845" s="10">
        <v>2010</v>
      </c>
      <c r="B845">
        <v>517</v>
      </c>
      <c r="C845" t="s">
        <v>924</v>
      </c>
      <c r="D845" s="10" t="str">
        <f t="shared" si="91"/>
        <v>2010517</v>
      </c>
      <c r="E845">
        <v>3960.5070000000001</v>
      </c>
      <c r="F845" s="10">
        <f t="shared" si="92"/>
        <v>0.60455535225515344</v>
      </c>
      <c r="I845" s="12" t="str">
        <f t="shared" si="93"/>
        <v>2010447</v>
      </c>
      <c r="J845" s="10">
        <v>447</v>
      </c>
      <c r="K845" s="10">
        <v>2010</v>
      </c>
      <c r="L845" s="10">
        <f t="shared" si="94"/>
        <v>0.68126482664302512</v>
      </c>
      <c r="M845" s="10">
        <f t="shared" si="95"/>
        <v>1</v>
      </c>
      <c r="N845" s="10">
        <f t="shared" si="96"/>
        <v>0</v>
      </c>
      <c r="O845" s="10">
        <f t="shared" si="97"/>
        <v>1</v>
      </c>
    </row>
    <row r="846" spans="1:15" x14ac:dyDescent="0.2">
      <c r="A846" s="10">
        <v>1997</v>
      </c>
      <c r="B846">
        <v>518</v>
      </c>
      <c r="C846" t="s">
        <v>925</v>
      </c>
      <c r="D846" s="10" t="str">
        <f t="shared" si="91"/>
        <v>1997518</v>
      </c>
      <c r="E846">
        <v>480.67149999999998</v>
      </c>
      <c r="F846" s="10">
        <f t="shared" si="92"/>
        <v>7.3372557604749325E-2</v>
      </c>
      <c r="I846" s="12" t="str">
        <f t="shared" si="93"/>
        <v>1987448</v>
      </c>
      <c r="J846" s="10">
        <v>448</v>
      </c>
      <c r="K846" s="10">
        <v>1987</v>
      </c>
      <c r="L846" s="10" t="str">
        <f t="shared" si="94"/>
        <v/>
      </c>
      <c r="M846" s="10" t="str">
        <f t="shared" si="95"/>
        <v/>
      </c>
      <c r="N846" s="10" t="str">
        <f t="shared" si="96"/>
        <v/>
      </c>
      <c r="O846" s="10" t="str">
        <f t="shared" si="97"/>
        <v/>
      </c>
    </row>
    <row r="847" spans="1:15" x14ac:dyDescent="0.2">
      <c r="A847" s="10">
        <v>1998</v>
      </c>
      <c r="B847">
        <v>518</v>
      </c>
      <c r="C847" t="s">
        <v>925</v>
      </c>
      <c r="D847" s="10" t="str">
        <f t="shared" si="91"/>
        <v>1998518</v>
      </c>
      <c r="E847">
        <v>466.07940000000002</v>
      </c>
      <c r="F847" s="10">
        <f t="shared" si="92"/>
        <v>7.114513264232851E-2</v>
      </c>
      <c r="I847" s="12" t="str">
        <f t="shared" si="93"/>
        <v>1988448</v>
      </c>
      <c r="J847" s="10">
        <v>448</v>
      </c>
      <c r="K847" s="10">
        <v>1988</v>
      </c>
      <c r="L847" s="10" t="str">
        <f t="shared" si="94"/>
        <v/>
      </c>
      <c r="M847" s="10" t="str">
        <f t="shared" si="95"/>
        <v/>
      </c>
      <c r="N847" s="10" t="str">
        <f t="shared" si="96"/>
        <v/>
      </c>
      <c r="O847" s="10" t="str">
        <f t="shared" si="97"/>
        <v/>
      </c>
    </row>
    <row r="848" spans="1:15" x14ac:dyDescent="0.2">
      <c r="A848" s="10">
        <v>1999</v>
      </c>
      <c r="B848">
        <v>518</v>
      </c>
      <c r="C848" t="s">
        <v>925</v>
      </c>
      <c r="D848" s="10" t="str">
        <f t="shared" si="91"/>
        <v>1999518</v>
      </c>
      <c r="E848">
        <v>440.90629999999999</v>
      </c>
      <c r="F848" s="10">
        <f t="shared" si="92"/>
        <v>6.7302560886274496E-2</v>
      </c>
      <c r="I848" s="12" t="str">
        <f t="shared" si="93"/>
        <v>1989448</v>
      </c>
      <c r="J848" s="10">
        <v>448</v>
      </c>
      <c r="K848" s="10">
        <v>1989</v>
      </c>
      <c r="L848" s="10" t="str">
        <f t="shared" si="94"/>
        <v/>
      </c>
      <c r="M848" s="10" t="str">
        <f t="shared" si="95"/>
        <v/>
      </c>
      <c r="N848" s="10" t="str">
        <f t="shared" si="96"/>
        <v/>
      </c>
      <c r="O848" s="10" t="str">
        <f t="shared" si="97"/>
        <v/>
      </c>
    </row>
    <row r="849" spans="1:15" x14ac:dyDescent="0.2">
      <c r="A849" s="10">
        <v>2000</v>
      </c>
      <c r="B849">
        <v>518</v>
      </c>
      <c r="C849" t="s">
        <v>925</v>
      </c>
      <c r="D849" s="10" t="str">
        <f t="shared" si="91"/>
        <v>2000518</v>
      </c>
      <c r="E849">
        <v>449.12209999999999</v>
      </c>
      <c r="F849" s="10">
        <f t="shared" si="92"/>
        <v>6.8556669479709093E-2</v>
      </c>
      <c r="I849" s="12" t="str">
        <f t="shared" si="93"/>
        <v>1990448</v>
      </c>
      <c r="J849" s="10">
        <v>448</v>
      </c>
      <c r="K849" s="10">
        <v>1990</v>
      </c>
      <c r="L849" s="10" t="str">
        <f t="shared" si="94"/>
        <v/>
      </c>
      <c r="M849" s="10" t="str">
        <f t="shared" si="95"/>
        <v/>
      </c>
      <c r="N849" s="10" t="str">
        <f t="shared" si="96"/>
        <v/>
      </c>
      <c r="O849" s="10" t="str">
        <f t="shared" si="97"/>
        <v/>
      </c>
    </row>
    <row r="850" spans="1:15" x14ac:dyDescent="0.2">
      <c r="A850" s="10">
        <v>2001</v>
      </c>
      <c r="B850">
        <v>518</v>
      </c>
      <c r="C850" t="s">
        <v>925</v>
      </c>
      <c r="D850" s="10" t="str">
        <f t="shared" si="91"/>
        <v>2001518</v>
      </c>
      <c r="E850">
        <v>422.49200000000002</v>
      </c>
      <c r="F850" s="10">
        <f t="shared" si="92"/>
        <v>6.4491692574961804E-2</v>
      </c>
      <c r="I850" s="12" t="str">
        <f t="shared" si="93"/>
        <v>1991448</v>
      </c>
      <c r="J850" s="10">
        <v>448</v>
      </c>
      <c r="K850" s="10">
        <v>1991</v>
      </c>
      <c r="L850" s="10" t="str">
        <f t="shared" si="94"/>
        <v/>
      </c>
      <c r="M850" s="10" t="str">
        <f t="shared" si="95"/>
        <v/>
      </c>
      <c r="N850" s="10" t="str">
        <f t="shared" si="96"/>
        <v/>
      </c>
      <c r="O850" s="10" t="str">
        <f t="shared" si="97"/>
        <v/>
      </c>
    </row>
    <row r="851" spans="1:15" x14ac:dyDescent="0.2">
      <c r="A851" s="10">
        <v>2002</v>
      </c>
      <c r="B851">
        <v>518</v>
      </c>
      <c r="C851" t="s">
        <v>925</v>
      </c>
      <c r="D851" s="10" t="str">
        <f t="shared" si="91"/>
        <v>2002518</v>
      </c>
      <c r="E851">
        <v>418.41019999999997</v>
      </c>
      <c r="F851" s="10">
        <f t="shared" si="92"/>
        <v>6.3868622337531322E-2</v>
      </c>
      <c r="I851" s="12" t="str">
        <f t="shared" si="93"/>
        <v>1992448</v>
      </c>
      <c r="J851" s="10">
        <v>448</v>
      </c>
      <c r="K851" s="10">
        <v>1992</v>
      </c>
      <c r="L851" s="10" t="str">
        <f t="shared" si="94"/>
        <v/>
      </c>
      <c r="M851" s="10" t="str">
        <f t="shared" si="95"/>
        <v/>
      </c>
      <c r="N851" s="10" t="str">
        <f t="shared" si="96"/>
        <v/>
      </c>
      <c r="O851" s="10" t="str">
        <f t="shared" si="97"/>
        <v/>
      </c>
    </row>
    <row r="852" spans="1:15" x14ac:dyDescent="0.2">
      <c r="A852" s="10">
        <v>2003</v>
      </c>
      <c r="B852">
        <v>518</v>
      </c>
      <c r="C852" t="s">
        <v>925</v>
      </c>
      <c r="D852" s="10" t="str">
        <f t="shared" si="91"/>
        <v>2003518</v>
      </c>
      <c r="E852">
        <v>429.53019999999998</v>
      </c>
      <c r="F852" s="10">
        <f t="shared" si="92"/>
        <v>6.556604529804555E-2</v>
      </c>
      <c r="I852" s="12" t="str">
        <f t="shared" si="93"/>
        <v>1993448</v>
      </c>
      <c r="J852" s="10">
        <v>448</v>
      </c>
      <c r="K852" s="10">
        <v>1993</v>
      </c>
      <c r="L852" s="10" t="str">
        <f t="shared" si="94"/>
        <v/>
      </c>
      <c r="M852" s="10" t="str">
        <f t="shared" si="95"/>
        <v/>
      </c>
      <c r="N852" s="10" t="str">
        <f t="shared" si="96"/>
        <v/>
      </c>
      <c r="O852" s="10" t="str">
        <f t="shared" si="97"/>
        <v/>
      </c>
    </row>
    <row r="853" spans="1:15" x14ac:dyDescent="0.2">
      <c r="A853" s="10">
        <v>2004</v>
      </c>
      <c r="B853">
        <v>518</v>
      </c>
      <c r="C853" t="s">
        <v>925</v>
      </c>
      <c r="D853" s="10" t="str">
        <f t="shared" si="91"/>
        <v>2004518</v>
      </c>
      <c r="E853">
        <v>431.47500000000002</v>
      </c>
      <c r="F853" s="10">
        <f t="shared" si="92"/>
        <v>6.5862911140995919E-2</v>
      </c>
      <c r="I853" s="12" t="str">
        <f t="shared" si="93"/>
        <v>1994448</v>
      </c>
      <c r="J853" s="10">
        <v>448</v>
      </c>
      <c r="K853" s="10">
        <v>1994</v>
      </c>
      <c r="L853" s="10" t="str">
        <f t="shared" si="94"/>
        <v/>
      </c>
      <c r="M853" s="10" t="str">
        <f t="shared" si="95"/>
        <v/>
      </c>
      <c r="N853" s="10" t="str">
        <f t="shared" si="96"/>
        <v/>
      </c>
      <c r="O853" s="10" t="str">
        <f t="shared" si="97"/>
        <v/>
      </c>
    </row>
    <row r="854" spans="1:15" x14ac:dyDescent="0.2">
      <c r="A854" s="10">
        <v>2005</v>
      </c>
      <c r="B854">
        <v>518</v>
      </c>
      <c r="C854" t="s">
        <v>925</v>
      </c>
      <c r="D854" s="10" t="str">
        <f t="shared" si="91"/>
        <v>2005518</v>
      </c>
      <c r="E854">
        <v>412.84800000000001</v>
      </c>
      <c r="F854" s="10">
        <f t="shared" si="92"/>
        <v>6.3019575036184911E-2</v>
      </c>
      <c r="I854" s="12" t="str">
        <f t="shared" si="93"/>
        <v>1995448</v>
      </c>
      <c r="J854" s="10">
        <v>448</v>
      </c>
      <c r="K854" s="10">
        <v>1995</v>
      </c>
      <c r="L854" s="10" t="str">
        <f t="shared" si="94"/>
        <v/>
      </c>
      <c r="M854" s="10" t="str">
        <f t="shared" si="95"/>
        <v/>
      </c>
      <c r="N854" s="10" t="str">
        <f t="shared" si="96"/>
        <v/>
      </c>
      <c r="O854" s="10" t="str">
        <f t="shared" si="97"/>
        <v/>
      </c>
    </row>
    <row r="855" spans="1:15" x14ac:dyDescent="0.2">
      <c r="A855" s="10">
        <v>2006</v>
      </c>
      <c r="B855">
        <v>518</v>
      </c>
      <c r="C855" t="s">
        <v>925</v>
      </c>
      <c r="D855" s="10" t="str">
        <f t="shared" si="91"/>
        <v>2006518</v>
      </c>
      <c r="E855">
        <v>405.33350000000002</v>
      </c>
      <c r="F855" s="10">
        <f t="shared" si="92"/>
        <v>6.1872517047265471E-2</v>
      </c>
      <c r="I855" s="12" t="str">
        <f t="shared" si="93"/>
        <v>1996448</v>
      </c>
      <c r="J855" s="10">
        <v>448</v>
      </c>
      <c r="K855" s="10">
        <v>1996</v>
      </c>
      <c r="L855" s="10" t="str">
        <f t="shared" si="94"/>
        <v/>
      </c>
      <c r="M855" s="10" t="str">
        <f t="shared" si="95"/>
        <v/>
      </c>
      <c r="N855" s="10" t="str">
        <f t="shared" si="96"/>
        <v/>
      </c>
      <c r="O855" s="10" t="str">
        <f t="shared" si="97"/>
        <v/>
      </c>
    </row>
    <row r="856" spans="1:15" x14ac:dyDescent="0.2">
      <c r="A856" s="10">
        <v>2007</v>
      </c>
      <c r="B856">
        <v>518</v>
      </c>
      <c r="C856" t="s">
        <v>925</v>
      </c>
      <c r="D856" s="10" t="str">
        <f t="shared" si="91"/>
        <v>2007518</v>
      </c>
      <c r="E856">
        <v>412.68680000000001</v>
      </c>
      <c r="F856" s="10">
        <f t="shared" si="92"/>
        <v>6.2994968509095431E-2</v>
      </c>
      <c r="I856" s="12" t="str">
        <f t="shared" si="93"/>
        <v>1997448</v>
      </c>
      <c r="J856" s="10">
        <v>448</v>
      </c>
      <c r="K856" s="10">
        <v>1997</v>
      </c>
      <c r="L856" s="10">
        <f t="shared" si="94"/>
        <v>0.23330651183608878</v>
      </c>
      <c r="M856" s="10">
        <f t="shared" si="95"/>
        <v>1</v>
      </c>
      <c r="N856" s="10">
        <f t="shared" si="96"/>
        <v>0</v>
      </c>
      <c r="O856" s="10">
        <f t="shared" si="97"/>
        <v>0</v>
      </c>
    </row>
    <row r="857" spans="1:15" x14ac:dyDescent="0.2">
      <c r="A857" s="10">
        <v>2008</v>
      </c>
      <c r="B857">
        <v>518</v>
      </c>
      <c r="C857" t="s">
        <v>925</v>
      </c>
      <c r="D857" s="10" t="str">
        <f t="shared" si="91"/>
        <v>2008518</v>
      </c>
      <c r="E857">
        <v>403.49630000000002</v>
      </c>
      <c r="F857" s="10">
        <f t="shared" si="92"/>
        <v>6.1592075908501374E-2</v>
      </c>
      <c r="I857" s="12" t="str">
        <f t="shared" si="93"/>
        <v>1998448</v>
      </c>
      <c r="J857" s="10">
        <v>448</v>
      </c>
      <c r="K857" s="10">
        <v>1998</v>
      </c>
      <c r="L857" s="10">
        <f t="shared" si="94"/>
        <v>0.23237766123224624</v>
      </c>
      <c r="M857" s="10">
        <f t="shared" si="95"/>
        <v>1</v>
      </c>
      <c r="N857" s="10">
        <f t="shared" si="96"/>
        <v>0</v>
      </c>
      <c r="O857" s="10">
        <f t="shared" si="97"/>
        <v>0</v>
      </c>
    </row>
    <row r="858" spans="1:15" x14ac:dyDescent="0.2">
      <c r="A858" s="10">
        <v>2009</v>
      </c>
      <c r="B858">
        <v>518</v>
      </c>
      <c r="C858" t="s">
        <v>925</v>
      </c>
      <c r="D858" s="10" t="str">
        <f t="shared" si="91"/>
        <v>2009518</v>
      </c>
      <c r="E858">
        <v>403.80169999999998</v>
      </c>
      <c r="F858" s="10">
        <f t="shared" si="92"/>
        <v>6.1638693981535639E-2</v>
      </c>
      <c r="I858" s="12" t="str">
        <f t="shared" si="93"/>
        <v>1999448</v>
      </c>
      <c r="J858" s="10">
        <v>448</v>
      </c>
      <c r="K858" s="10">
        <v>1999</v>
      </c>
      <c r="L858" s="10">
        <f t="shared" si="94"/>
        <v>0.22578747764642965</v>
      </c>
      <c r="M858" s="10">
        <f t="shared" si="95"/>
        <v>1</v>
      </c>
      <c r="N858" s="10">
        <f t="shared" si="96"/>
        <v>0</v>
      </c>
      <c r="O858" s="10">
        <f t="shared" si="97"/>
        <v>0</v>
      </c>
    </row>
    <row r="859" spans="1:15" x14ac:dyDescent="0.2">
      <c r="A859" s="10">
        <v>2010</v>
      </c>
      <c r="B859">
        <v>518</v>
      </c>
      <c r="C859" t="s">
        <v>925</v>
      </c>
      <c r="D859" s="10" t="str">
        <f t="shared" si="91"/>
        <v>2010518</v>
      </c>
      <c r="E859">
        <v>403.33260000000001</v>
      </c>
      <c r="F859" s="10">
        <f t="shared" si="92"/>
        <v>6.1567087766537687E-2</v>
      </c>
      <c r="I859" s="12" t="str">
        <f t="shared" si="93"/>
        <v>2000448</v>
      </c>
      <c r="J859" s="10">
        <v>448</v>
      </c>
      <c r="K859" s="10">
        <v>2000</v>
      </c>
      <c r="L859" s="10">
        <f t="shared" si="94"/>
        <v>0.23305067722441417</v>
      </c>
      <c r="M859" s="10">
        <f t="shared" si="95"/>
        <v>1</v>
      </c>
      <c r="N859" s="10">
        <f t="shared" si="96"/>
        <v>0</v>
      </c>
      <c r="O859" s="10">
        <f t="shared" si="97"/>
        <v>0</v>
      </c>
    </row>
    <row r="860" spans="1:15" x14ac:dyDescent="0.2">
      <c r="A860" s="10">
        <v>1997</v>
      </c>
      <c r="B860">
        <v>519</v>
      </c>
      <c r="C860" t="s">
        <v>926</v>
      </c>
      <c r="D860" s="10" t="str">
        <f t="shared" si="91"/>
        <v>1997519</v>
      </c>
      <c r="E860">
        <v>3.5026269999999999</v>
      </c>
      <c r="F860" s="10">
        <f t="shared" si="92"/>
        <v>5.3466182481268459E-4</v>
      </c>
      <c r="I860" s="12" t="str">
        <f t="shared" si="93"/>
        <v>2001448</v>
      </c>
      <c r="J860" s="10">
        <v>448</v>
      </c>
      <c r="K860" s="10">
        <v>2001</v>
      </c>
      <c r="L860" s="10">
        <f t="shared" si="94"/>
        <v>0.23222440469876096</v>
      </c>
      <c r="M860" s="10">
        <f t="shared" si="95"/>
        <v>1</v>
      </c>
      <c r="N860" s="10">
        <f t="shared" si="96"/>
        <v>0</v>
      </c>
      <c r="O860" s="10">
        <f t="shared" si="97"/>
        <v>0</v>
      </c>
    </row>
    <row r="861" spans="1:15" x14ac:dyDescent="0.2">
      <c r="A861" s="10">
        <v>1998</v>
      </c>
      <c r="B861">
        <v>519</v>
      </c>
      <c r="C861" t="s">
        <v>926</v>
      </c>
      <c r="D861" s="10" t="str">
        <f t="shared" si="91"/>
        <v>1998519</v>
      </c>
      <c r="E861">
        <v>6.2539660000000001</v>
      </c>
      <c r="F861" s="10">
        <f t="shared" si="92"/>
        <v>9.5464257937727479E-4</v>
      </c>
      <c r="I861" s="12" t="str">
        <f t="shared" si="93"/>
        <v>2002448</v>
      </c>
      <c r="J861" s="10">
        <v>448</v>
      </c>
      <c r="K861" s="10">
        <v>2002</v>
      </c>
      <c r="L861" s="10">
        <f t="shared" si="94"/>
        <v>0.23381802841348837</v>
      </c>
      <c r="M861" s="10">
        <f t="shared" si="95"/>
        <v>1</v>
      </c>
      <c r="N861" s="10">
        <f t="shared" si="96"/>
        <v>0</v>
      </c>
      <c r="O861" s="10">
        <f t="shared" si="97"/>
        <v>0</v>
      </c>
    </row>
    <row r="862" spans="1:15" x14ac:dyDescent="0.2">
      <c r="A862" s="10">
        <v>1999</v>
      </c>
      <c r="B862">
        <v>519</v>
      </c>
      <c r="C862" t="s">
        <v>926</v>
      </c>
      <c r="D862" s="10" t="str">
        <f t="shared" si="91"/>
        <v>1999519</v>
      </c>
      <c r="E862">
        <v>6.226153</v>
      </c>
      <c r="F862" s="10">
        <f t="shared" si="92"/>
        <v>9.5039703757864339E-4</v>
      </c>
      <c r="I862" s="12" t="str">
        <f t="shared" si="93"/>
        <v>2003448</v>
      </c>
      <c r="J862" s="10">
        <v>448</v>
      </c>
      <c r="K862" s="10">
        <v>2003</v>
      </c>
      <c r="L862" s="10">
        <f t="shared" si="94"/>
        <v>0.23665128988562006</v>
      </c>
      <c r="M862" s="10">
        <f t="shared" si="95"/>
        <v>1</v>
      </c>
      <c r="N862" s="10">
        <f t="shared" si="96"/>
        <v>0</v>
      </c>
      <c r="O862" s="10">
        <f t="shared" si="97"/>
        <v>0</v>
      </c>
    </row>
    <row r="863" spans="1:15" x14ac:dyDescent="0.2">
      <c r="A863" s="10">
        <v>2000</v>
      </c>
      <c r="B863">
        <v>519</v>
      </c>
      <c r="C863" t="s">
        <v>926</v>
      </c>
      <c r="D863" s="10" t="str">
        <f t="shared" si="91"/>
        <v>2000519</v>
      </c>
      <c r="E863">
        <v>5.7570600000000001</v>
      </c>
      <c r="F863" s="10">
        <f t="shared" si="92"/>
        <v>8.7879189110233956E-4</v>
      </c>
      <c r="I863" s="12" t="str">
        <f t="shared" si="93"/>
        <v>2004448</v>
      </c>
      <c r="J863" s="10">
        <v>448</v>
      </c>
      <c r="K863" s="10">
        <v>2004</v>
      </c>
      <c r="L863" s="10">
        <f t="shared" si="94"/>
        <v>0.23744672792943658</v>
      </c>
      <c r="M863" s="10">
        <f t="shared" si="95"/>
        <v>1</v>
      </c>
      <c r="N863" s="10">
        <f t="shared" si="96"/>
        <v>0</v>
      </c>
      <c r="O863" s="10">
        <f t="shared" si="97"/>
        <v>0</v>
      </c>
    </row>
    <row r="864" spans="1:15" x14ac:dyDescent="0.2">
      <c r="A864" s="10">
        <v>2001</v>
      </c>
      <c r="B864">
        <v>519</v>
      </c>
      <c r="C864" t="s">
        <v>926</v>
      </c>
      <c r="D864" s="10" t="str">
        <f t="shared" si="91"/>
        <v>2001519</v>
      </c>
      <c r="E864">
        <v>6.9173159999999996</v>
      </c>
      <c r="F864" s="10">
        <f t="shared" si="92"/>
        <v>1.055900270101835E-3</v>
      </c>
      <c r="I864" s="12" t="str">
        <f t="shared" si="93"/>
        <v>2005448</v>
      </c>
      <c r="J864" s="10">
        <v>448</v>
      </c>
      <c r="K864" s="10">
        <v>2005</v>
      </c>
      <c r="L864" s="10">
        <f t="shared" si="94"/>
        <v>0.23596468840393003</v>
      </c>
      <c r="M864" s="10">
        <f t="shared" si="95"/>
        <v>1</v>
      </c>
      <c r="N864" s="10">
        <f t="shared" si="96"/>
        <v>0</v>
      </c>
      <c r="O864" s="10">
        <f t="shared" si="97"/>
        <v>0</v>
      </c>
    </row>
    <row r="865" spans="1:15" x14ac:dyDescent="0.2">
      <c r="A865" s="10">
        <v>2002</v>
      </c>
      <c r="B865">
        <v>519</v>
      </c>
      <c r="C865" t="s">
        <v>926</v>
      </c>
      <c r="D865" s="10" t="str">
        <f t="shared" si="91"/>
        <v>2002519</v>
      </c>
      <c r="E865">
        <v>7.6894359999999997</v>
      </c>
      <c r="F865" s="10">
        <f t="shared" si="92"/>
        <v>1.1737612607737992E-3</v>
      </c>
      <c r="I865" s="12" t="str">
        <f t="shared" si="93"/>
        <v>2006448</v>
      </c>
      <c r="J865" s="10">
        <v>448</v>
      </c>
      <c r="K865" s="10">
        <v>2006</v>
      </c>
      <c r="L865" s="10">
        <f t="shared" si="94"/>
        <v>0.24074952834280403</v>
      </c>
      <c r="M865" s="10">
        <f t="shared" si="95"/>
        <v>1</v>
      </c>
      <c r="N865" s="10">
        <f t="shared" si="96"/>
        <v>0</v>
      </c>
      <c r="O865" s="10">
        <f t="shared" si="97"/>
        <v>0</v>
      </c>
    </row>
    <row r="866" spans="1:15" x14ac:dyDescent="0.2">
      <c r="A866" s="10">
        <v>2003</v>
      </c>
      <c r="B866">
        <v>519</v>
      </c>
      <c r="C866" t="s">
        <v>926</v>
      </c>
      <c r="D866" s="10" t="str">
        <f t="shared" si="91"/>
        <v>2003519</v>
      </c>
      <c r="E866">
        <v>7.7052189999999996</v>
      </c>
      <c r="F866" s="10">
        <f t="shared" si="92"/>
        <v>1.1761704717977019E-3</v>
      </c>
      <c r="I866" s="12" t="str">
        <f t="shared" si="93"/>
        <v>2007448</v>
      </c>
      <c r="J866" s="10">
        <v>448</v>
      </c>
      <c r="K866" s="10">
        <v>2007</v>
      </c>
      <c r="L866" s="10">
        <f t="shared" si="94"/>
        <v>0.23706511305522024</v>
      </c>
      <c r="M866" s="10">
        <f t="shared" si="95"/>
        <v>1</v>
      </c>
      <c r="N866" s="10">
        <f t="shared" si="96"/>
        <v>0</v>
      </c>
      <c r="O866" s="10">
        <f t="shared" si="97"/>
        <v>0</v>
      </c>
    </row>
    <row r="867" spans="1:15" x14ac:dyDescent="0.2">
      <c r="A867" s="10">
        <v>2004</v>
      </c>
      <c r="B867">
        <v>519</v>
      </c>
      <c r="C867" t="s">
        <v>926</v>
      </c>
      <c r="D867" s="10" t="str">
        <f t="shared" si="91"/>
        <v>2004519</v>
      </c>
      <c r="E867">
        <v>8.0988039999999994</v>
      </c>
      <c r="F867" s="10">
        <f t="shared" si="92"/>
        <v>1.236249627905075E-3</v>
      </c>
      <c r="I867" s="12" t="str">
        <f t="shared" si="93"/>
        <v>2008448</v>
      </c>
      <c r="J867" s="10">
        <v>448</v>
      </c>
      <c r="K867" s="10">
        <v>2008</v>
      </c>
      <c r="L867" s="10">
        <f t="shared" si="94"/>
        <v>0.23732033708309613</v>
      </c>
      <c r="M867" s="10">
        <f t="shared" si="95"/>
        <v>1</v>
      </c>
      <c r="N867" s="10">
        <f t="shared" si="96"/>
        <v>0</v>
      </c>
      <c r="O867" s="10">
        <f t="shared" si="97"/>
        <v>0</v>
      </c>
    </row>
    <row r="868" spans="1:15" x14ac:dyDescent="0.2">
      <c r="A868" s="10">
        <v>2005</v>
      </c>
      <c r="B868">
        <v>519</v>
      </c>
      <c r="C868" t="s">
        <v>926</v>
      </c>
      <c r="D868" s="10" t="str">
        <f t="shared" si="91"/>
        <v>2005519</v>
      </c>
      <c r="E868">
        <v>8.1031320000000004</v>
      </c>
      <c r="F868" s="10">
        <f t="shared" si="92"/>
        <v>1.2369102795753185E-3</v>
      </c>
      <c r="I868" s="12" t="str">
        <f t="shared" si="93"/>
        <v>2009448</v>
      </c>
      <c r="J868" s="10">
        <v>448</v>
      </c>
      <c r="K868" s="10">
        <v>2009</v>
      </c>
      <c r="L868" s="10">
        <f t="shared" si="94"/>
        <v>0.24091347009276737</v>
      </c>
      <c r="M868" s="10">
        <f t="shared" si="95"/>
        <v>1</v>
      </c>
      <c r="N868" s="10">
        <f t="shared" si="96"/>
        <v>0</v>
      </c>
      <c r="O868" s="10">
        <f t="shared" si="97"/>
        <v>0</v>
      </c>
    </row>
    <row r="869" spans="1:15" x14ac:dyDescent="0.2">
      <c r="A869" s="10">
        <v>2006</v>
      </c>
      <c r="B869">
        <v>519</v>
      </c>
      <c r="C869" t="s">
        <v>926</v>
      </c>
      <c r="D869" s="10" t="str">
        <f t="shared" si="91"/>
        <v>2006519</v>
      </c>
      <c r="E869">
        <v>4.7586349999999999</v>
      </c>
      <c r="F869" s="10">
        <f t="shared" si="92"/>
        <v>7.2638635878656489E-4</v>
      </c>
      <c r="I869" s="12" t="str">
        <f t="shared" si="93"/>
        <v>2010448</v>
      </c>
      <c r="J869" s="10">
        <v>448</v>
      </c>
      <c r="K869" s="10">
        <v>2010</v>
      </c>
      <c r="L869" s="10">
        <f t="shared" si="94"/>
        <v>0.23872986978250155</v>
      </c>
      <c r="M869" s="10">
        <f t="shared" si="95"/>
        <v>1</v>
      </c>
      <c r="N869" s="10">
        <f t="shared" si="96"/>
        <v>0</v>
      </c>
      <c r="O869" s="10">
        <f t="shared" si="97"/>
        <v>0</v>
      </c>
    </row>
    <row r="870" spans="1:15" x14ac:dyDescent="0.2">
      <c r="A870" s="10">
        <v>2007</v>
      </c>
      <c r="B870">
        <v>519</v>
      </c>
      <c r="C870" t="s">
        <v>926</v>
      </c>
      <c r="D870" s="10" t="str">
        <f t="shared" si="91"/>
        <v>2007519</v>
      </c>
      <c r="E870">
        <v>5.2781539999999998</v>
      </c>
      <c r="F870" s="10">
        <f t="shared" si="92"/>
        <v>8.0568882992176167E-4</v>
      </c>
      <c r="I870" s="12" t="str">
        <f t="shared" si="93"/>
        <v>1987451</v>
      </c>
      <c r="J870" s="10">
        <v>451</v>
      </c>
      <c r="K870" s="10">
        <v>1987</v>
      </c>
      <c r="L870" s="10" t="str">
        <f t="shared" si="94"/>
        <v/>
      </c>
      <c r="M870" s="10" t="str">
        <f t="shared" si="95"/>
        <v/>
      </c>
      <c r="N870" s="10" t="str">
        <f t="shared" si="96"/>
        <v/>
      </c>
      <c r="O870" s="10" t="str">
        <f t="shared" si="97"/>
        <v/>
      </c>
    </row>
    <row r="871" spans="1:15" x14ac:dyDescent="0.2">
      <c r="A871" s="10">
        <v>2008</v>
      </c>
      <c r="B871">
        <v>519</v>
      </c>
      <c r="C871" t="s">
        <v>926</v>
      </c>
      <c r="D871" s="10" t="str">
        <f t="shared" si="91"/>
        <v>2008519</v>
      </c>
      <c r="E871">
        <v>4.8429479999999998</v>
      </c>
      <c r="F871" s="10">
        <f t="shared" si="92"/>
        <v>7.3925639674248531E-4</v>
      </c>
      <c r="I871" s="12" t="str">
        <f t="shared" si="93"/>
        <v>1988451</v>
      </c>
      <c r="J871" s="10">
        <v>451</v>
      </c>
      <c r="K871" s="10">
        <v>1988</v>
      </c>
      <c r="L871" s="10" t="str">
        <f t="shared" si="94"/>
        <v/>
      </c>
      <c r="M871" s="10" t="str">
        <f t="shared" si="95"/>
        <v/>
      </c>
      <c r="N871" s="10" t="str">
        <f t="shared" si="96"/>
        <v/>
      </c>
      <c r="O871" s="10" t="str">
        <f t="shared" si="97"/>
        <v/>
      </c>
    </row>
    <row r="872" spans="1:15" x14ac:dyDescent="0.2">
      <c r="A872" s="10">
        <v>2009</v>
      </c>
      <c r="B872">
        <v>519</v>
      </c>
      <c r="C872" t="s">
        <v>926</v>
      </c>
      <c r="D872" s="10" t="str">
        <f t="shared" si="91"/>
        <v>2009519</v>
      </c>
      <c r="E872">
        <v>4.7772259999999998</v>
      </c>
      <c r="F872" s="10">
        <f t="shared" si="92"/>
        <v>7.292241996371872E-4</v>
      </c>
      <c r="I872" s="12" t="str">
        <f t="shared" si="93"/>
        <v>1989451</v>
      </c>
      <c r="J872" s="10">
        <v>451</v>
      </c>
      <c r="K872" s="10">
        <v>1989</v>
      </c>
      <c r="L872" s="10" t="str">
        <f t="shared" si="94"/>
        <v/>
      </c>
      <c r="M872" s="10" t="str">
        <f t="shared" si="95"/>
        <v/>
      </c>
      <c r="N872" s="10" t="str">
        <f t="shared" si="96"/>
        <v/>
      </c>
      <c r="O872" s="10" t="str">
        <f t="shared" si="97"/>
        <v/>
      </c>
    </row>
    <row r="873" spans="1:15" x14ac:dyDescent="0.2">
      <c r="A873" s="10">
        <v>2010</v>
      </c>
      <c r="B873">
        <v>519</v>
      </c>
      <c r="C873" t="s">
        <v>926</v>
      </c>
      <c r="D873" s="10" t="str">
        <f t="shared" si="91"/>
        <v>2010519</v>
      </c>
      <c r="E873">
        <v>4.780011</v>
      </c>
      <c r="F873" s="10">
        <f t="shared" si="92"/>
        <v>7.296493186070642E-4</v>
      </c>
      <c r="I873" s="12" t="str">
        <f t="shared" si="93"/>
        <v>1990451</v>
      </c>
      <c r="J873" s="10">
        <v>451</v>
      </c>
      <c r="K873" s="10">
        <v>1990</v>
      </c>
      <c r="L873" s="10" t="str">
        <f t="shared" si="94"/>
        <v/>
      </c>
      <c r="M873" s="10" t="str">
        <f t="shared" si="95"/>
        <v/>
      </c>
      <c r="N873" s="10" t="str">
        <f t="shared" si="96"/>
        <v/>
      </c>
      <c r="O873" s="10" t="str">
        <f t="shared" si="97"/>
        <v/>
      </c>
    </row>
    <row r="874" spans="1:15" x14ac:dyDescent="0.2">
      <c r="A874" s="10">
        <v>1997</v>
      </c>
      <c r="B874">
        <v>521</v>
      </c>
      <c r="C874" t="s">
        <v>927</v>
      </c>
      <c r="D874" s="10" t="str">
        <f t="shared" si="91"/>
        <v>1997521</v>
      </c>
      <c r="E874">
        <v>1604.6669999999999</v>
      </c>
      <c r="F874" s="10">
        <f t="shared" si="92"/>
        <v>0.24494591814563643</v>
      </c>
      <c r="I874" s="12" t="str">
        <f t="shared" si="93"/>
        <v>1991451</v>
      </c>
      <c r="J874" s="10">
        <v>451</v>
      </c>
      <c r="K874" s="10">
        <v>1991</v>
      </c>
      <c r="L874" s="10" t="str">
        <f t="shared" si="94"/>
        <v/>
      </c>
      <c r="M874" s="10" t="str">
        <f t="shared" si="95"/>
        <v/>
      </c>
      <c r="N874" s="10" t="str">
        <f t="shared" si="96"/>
        <v/>
      </c>
      <c r="O874" s="10" t="str">
        <f t="shared" si="97"/>
        <v/>
      </c>
    </row>
    <row r="875" spans="1:15" x14ac:dyDescent="0.2">
      <c r="A875" s="10">
        <v>1998</v>
      </c>
      <c r="B875">
        <v>521</v>
      </c>
      <c r="C875" t="s">
        <v>927</v>
      </c>
      <c r="D875" s="10" t="str">
        <f t="shared" si="91"/>
        <v>1998521</v>
      </c>
      <c r="E875">
        <v>1659.242</v>
      </c>
      <c r="F875" s="10">
        <f t="shared" si="92"/>
        <v>0.25327657084977889</v>
      </c>
      <c r="I875" s="12" t="str">
        <f t="shared" si="93"/>
        <v>1992451</v>
      </c>
      <c r="J875" s="10">
        <v>451</v>
      </c>
      <c r="K875" s="10">
        <v>1992</v>
      </c>
      <c r="L875" s="10" t="str">
        <f t="shared" si="94"/>
        <v/>
      </c>
      <c r="M875" s="10" t="str">
        <f t="shared" si="95"/>
        <v/>
      </c>
      <c r="N875" s="10" t="str">
        <f t="shared" si="96"/>
        <v/>
      </c>
      <c r="O875" s="10" t="str">
        <f t="shared" si="97"/>
        <v/>
      </c>
    </row>
    <row r="876" spans="1:15" x14ac:dyDescent="0.2">
      <c r="A876" s="10">
        <v>1999</v>
      </c>
      <c r="B876">
        <v>521</v>
      </c>
      <c r="C876" t="s">
        <v>927</v>
      </c>
      <c r="D876" s="10" t="str">
        <f t="shared" si="91"/>
        <v>1999521</v>
      </c>
      <c r="E876">
        <v>1656.8589999999999</v>
      </c>
      <c r="F876" s="10">
        <f t="shared" si="92"/>
        <v>0.25291281555167588</v>
      </c>
      <c r="I876" s="12" t="str">
        <f t="shared" si="93"/>
        <v>1993451</v>
      </c>
      <c r="J876" s="10">
        <v>451</v>
      </c>
      <c r="K876" s="10">
        <v>1993</v>
      </c>
      <c r="L876" s="10" t="str">
        <f t="shared" si="94"/>
        <v/>
      </c>
      <c r="M876" s="10" t="str">
        <f t="shared" si="95"/>
        <v/>
      </c>
      <c r="N876" s="10" t="str">
        <f t="shared" si="96"/>
        <v/>
      </c>
      <c r="O876" s="10" t="str">
        <f t="shared" si="97"/>
        <v/>
      </c>
    </row>
    <row r="877" spans="1:15" x14ac:dyDescent="0.2">
      <c r="A877" s="10">
        <v>2000</v>
      </c>
      <c r="B877">
        <v>521</v>
      </c>
      <c r="C877" t="s">
        <v>927</v>
      </c>
      <c r="D877" s="10" t="str">
        <f t="shared" si="91"/>
        <v>2000521</v>
      </c>
      <c r="E877">
        <v>1758.248</v>
      </c>
      <c r="F877" s="10">
        <f t="shared" si="92"/>
        <v>0.26838943574444357</v>
      </c>
      <c r="I877" s="12" t="str">
        <f t="shared" si="93"/>
        <v>1994451</v>
      </c>
      <c r="J877" s="10">
        <v>451</v>
      </c>
      <c r="K877" s="10">
        <v>1994</v>
      </c>
      <c r="L877" s="10" t="str">
        <f t="shared" si="94"/>
        <v/>
      </c>
      <c r="M877" s="10" t="str">
        <f t="shared" si="95"/>
        <v/>
      </c>
      <c r="N877" s="10" t="str">
        <f t="shared" si="96"/>
        <v/>
      </c>
      <c r="O877" s="10" t="str">
        <f t="shared" si="97"/>
        <v/>
      </c>
    </row>
    <row r="878" spans="1:15" x14ac:dyDescent="0.2">
      <c r="A878" s="10">
        <v>2001</v>
      </c>
      <c r="B878">
        <v>521</v>
      </c>
      <c r="C878" t="s">
        <v>927</v>
      </c>
      <c r="D878" s="10" t="str">
        <f t="shared" si="91"/>
        <v>2001521</v>
      </c>
      <c r="E878">
        <v>1780.7059999999999</v>
      </c>
      <c r="F878" s="10">
        <f t="shared" si="92"/>
        <v>0.27181755848250366</v>
      </c>
      <c r="I878" s="12" t="str">
        <f t="shared" si="93"/>
        <v>1995451</v>
      </c>
      <c r="J878" s="10">
        <v>451</v>
      </c>
      <c r="K878" s="10">
        <v>1995</v>
      </c>
      <c r="L878" s="10" t="str">
        <f t="shared" si="94"/>
        <v/>
      </c>
      <c r="M878" s="10" t="str">
        <f t="shared" si="95"/>
        <v/>
      </c>
      <c r="N878" s="10" t="str">
        <f t="shared" si="96"/>
        <v/>
      </c>
      <c r="O878" s="10" t="str">
        <f t="shared" si="97"/>
        <v/>
      </c>
    </row>
    <row r="879" spans="1:15" x14ac:dyDescent="0.2">
      <c r="A879" s="10">
        <v>2002</v>
      </c>
      <c r="B879">
        <v>521</v>
      </c>
      <c r="C879" t="s">
        <v>927</v>
      </c>
      <c r="D879" s="10" t="str">
        <f t="shared" si="91"/>
        <v>2002521</v>
      </c>
      <c r="E879">
        <v>1850.146</v>
      </c>
      <c r="F879" s="10">
        <f t="shared" si="92"/>
        <v>0.28241729322873638</v>
      </c>
      <c r="I879" s="12" t="str">
        <f t="shared" si="93"/>
        <v>1996451</v>
      </c>
      <c r="J879" s="10">
        <v>451</v>
      </c>
      <c r="K879" s="10">
        <v>1996</v>
      </c>
      <c r="L879" s="10" t="str">
        <f t="shared" si="94"/>
        <v/>
      </c>
      <c r="M879" s="10" t="str">
        <f t="shared" si="95"/>
        <v/>
      </c>
      <c r="N879" s="10" t="str">
        <f t="shared" si="96"/>
        <v/>
      </c>
      <c r="O879" s="10" t="str">
        <f t="shared" si="97"/>
        <v/>
      </c>
    </row>
    <row r="880" spans="1:15" x14ac:dyDescent="0.2">
      <c r="A880" s="10">
        <v>2003</v>
      </c>
      <c r="B880">
        <v>521</v>
      </c>
      <c r="C880" t="s">
        <v>927</v>
      </c>
      <c r="D880" s="10" t="str">
        <f t="shared" si="91"/>
        <v>2003521</v>
      </c>
      <c r="E880">
        <v>1882.126</v>
      </c>
      <c r="F880" s="10">
        <f t="shared" si="92"/>
        <v>0.28729891069971164</v>
      </c>
      <c r="I880" s="12" t="str">
        <f t="shared" si="93"/>
        <v>1997451</v>
      </c>
      <c r="J880" s="10">
        <v>451</v>
      </c>
      <c r="K880" s="10">
        <v>1997</v>
      </c>
      <c r="L880" s="10">
        <f t="shared" si="94"/>
        <v>0.37044119069927317</v>
      </c>
      <c r="M880" s="10">
        <f t="shared" si="95"/>
        <v>1</v>
      </c>
      <c r="N880" s="10">
        <f t="shared" si="96"/>
        <v>0</v>
      </c>
      <c r="O880" s="10">
        <f t="shared" si="97"/>
        <v>0</v>
      </c>
    </row>
    <row r="881" spans="1:15" x14ac:dyDescent="0.2">
      <c r="A881" s="10">
        <v>2004</v>
      </c>
      <c r="B881">
        <v>521</v>
      </c>
      <c r="C881" t="s">
        <v>927</v>
      </c>
      <c r="D881" s="10" t="str">
        <f t="shared" si="91"/>
        <v>2004521</v>
      </c>
      <c r="E881">
        <v>1905.66</v>
      </c>
      <c r="F881" s="10">
        <f t="shared" si="92"/>
        <v>0.29089128047963447</v>
      </c>
      <c r="I881" s="12" t="str">
        <f t="shared" si="93"/>
        <v>1998451</v>
      </c>
      <c r="J881" s="10">
        <v>451</v>
      </c>
      <c r="K881" s="10">
        <v>1998</v>
      </c>
      <c r="L881" s="10">
        <f t="shared" si="94"/>
        <v>0.366554366882405</v>
      </c>
      <c r="M881" s="10">
        <f t="shared" si="95"/>
        <v>1</v>
      </c>
      <c r="N881" s="10">
        <f t="shared" si="96"/>
        <v>0</v>
      </c>
      <c r="O881" s="10">
        <f t="shared" si="97"/>
        <v>0</v>
      </c>
    </row>
    <row r="882" spans="1:15" x14ac:dyDescent="0.2">
      <c r="A882" s="10">
        <v>2005</v>
      </c>
      <c r="B882">
        <v>521</v>
      </c>
      <c r="C882" t="s">
        <v>927</v>
      </c>
      <c r="D882" s="10" t="str">
        <f t="shared" si="91"/>
        <v>2005521</v>
      </c>
      <c r="E882">
        <v>1965.4259999999999</v>
      </c>
      <c r="F882" s="10">
        <f t="shared" si="92"/>
        <v>0.30001431830859965</v>
      </c>
      <c r="I882" s="12" t="str">
        <f t="shared" si="93"/>
        <v>1999451</v>
      </c>
      <c r="J882" s="10">
        <v>451</v>
      </c>
      <c r="K882" s="10">
        <v>1999</v>
      </c>
      <c r="L882" s="10">
        <f t="shared" si="94"/>
        <v>0.37340130095559437</v>
      </c>
      <c r="M882" s="10">
        <f t="shared" si="95"/>
        <v>1</v>
      </c>
      <c r="N882" s="10">
        <f t="shared" si="96"/>
        <v>0</v>
      </c>
      <c r="O882" s="10">
        <f t="shared" si="97"/>
        <v>0</v>
      </c>
    </row>
    <row r="883" spans="1:15" x14ac:dyDescent="0.2">
      <c r="A883" s="10">
        <v>2006</v>
      </c>
      <c r="B883">
        <v>521</v>
      </c>
      <c r="C883" t="s">
        <v>927</v>
      </c>
      <c r="D883" s="10" t="str">
        <f t="shared" si="91"/>
        <v>2006521</v>
      </c>
      <c r="E883">
        <v>1956.9970000000001</v>
      </c>
      <c r="F883" s="10">
        <f t="shared" si="92"/>
        <v>0.2987276655986919</v>
      </c>
      <c r="I883" s="12" t="str">
        <f t="shared" si="93"/>
        <v>2000451</v>
      </c>
      <c r="J883" s="10">
        <v>451</v>
      </c>
      <c r="K883" s="10">
        <v>2000</v>
      </c>
      <c r="L883" s="10">
        <f t="shared" si="94"/>
        <v>0.36788314987442627</v>
      </c>
      <c r="M883" s="10">
        <f t="shared" si="95"/>
        <v>1</v>
      </c>
      <c r="N883" s="10">
        <f t="shared" si="96"/>
        <v>0</v>
      </c>
      <c r="O883" s="10">
        <f t="shared" si="97"/>
        <v>0</v>
      </c>
    </row>
    <row r="884" spans="1:15" x14ac:dyDescent="0.2">
      <c r="A884" s="10">
        <v>2007</v>
      </c>
      <c r="B884">
        <v>521</v>
      </c>
      <c r="C884" t="s">
        <v>927</v>
      </c>
      <c r="D884" s="10" t="str">
        <f t="shared" si="91"/>
        <v>2007521</v>
      </c>
      <c r="E884">
        <v>1993.8630000000001</v>
      </c>
      <c r="F884" s="10">
        <f t="shared" si="92"/>
        <v>0.30435511117983555</v>
      </c>
      <c r="I884" s="12" t="str">
        <f t="shared" si="93"/>
        <v>2001451</v>
      </c>
      <c r="J884" s="10">
        <v>451</v>
      </c>
      <c r="K884" s="10">
        <v>2001</v>
      </c>
      <c r="L884" s="10">
        <f t="shared" si="94"/>
        <v>0.37114610969492556</v>
      </c>
      <c r="M884" s="10">
        <f t="shared" si="95"/>
        <v>1</v>
      </c>
      <c r="N884" s="10">
        <f t="shared" si="96"/>
        <v>0</v>
      </c>
      <c r="O884" s="10">
        <f t="shared" si="97"/>
        <v>0</v>
      </c>
    </row>
    <row r="885" spans="1:15" x14ac:dyDescent="0.2">
      <c r="A885" s="10">
        <v>2008</v>
      </c>
      <c r="B885">
        <v>521</v>
      </c>
      <c r="C885" t="s">
        <v>927</v>
      </c>
      <c r="D885" s="10" t="str">
        <f t="shared" si="91"/>
        <v>2008521</v>
      </c>
      <c r="E885">
        <v>1975.346</v>
      </c>
      <c r="F885" s="10">
        <f t="shared" si="92"/>
        <v>0.30152856612949003</v>
      </c>
      <c r="I885" s="12" t="str">
        <f t="shared" si="93"/>
        <v>2002451</v>
      </c>
      <c r="J885" s="10">
        <v>451</v>
      </c>
      <c r="K885" s="10">
        <v>2002</v>
      </c>
      <c r="L885" s="10">
        <f t="shared" si="94"/>
        <v>0.38295876915736743</v>
      </c>
      <c r="M885" s="10">
        <f t="shared" si="95"/>
        <v>1</v>
      </c>
      <c r="N885" s="10">
        <f t="shared" si="96"/>
        <v>0</v>
      </c>
      <c r="O885" s="10">
        <f t="shared" si="97"/>
        <v>0</v>
      </c>
    </row>
    <row r="886" spans="1:15" x14ac:dyDescent="0.2">
      <c r="A886" s="10">
        <v>2009</v>
      </c>
      <c r="B886">
        <v>521</v>
      </c>
      <c r="C886" t="s">
        <v>927</v>
      </c>
      <c r="D886" s="10" t="str">
        <f t="shared" si="91"/>
        <v>2009521</v>
      </c>
      <c r="E886">
        <v>2084.2939999999999</v>
      </c>
      <c r="F886" s="10">
        <f t="shared" si="92"/>
        <v>0.31815903705593818</v>
      </c>
      <c r="I886" s="12" t="str">
        <f t="shared" si="93"/>
        <v>2003451</v>
      </c>
      <c r="J886" s="10">
        <v>451</v>
      </c>
      <c r="K886" s="10">
        <v>2003</v>
      </c>
      <c r="L886" s="10">
        <f t="shared" si="94"/>
        <v>0.39368352093639342</v>
      </c>
      <c r="M886" s="10">
        <f t="shared" si="95"/>
        <v>1</v>
      </c>
      <c r="N886" s="10">
        <f t="shared" si="96"/>
        <v>0</v>
      </c>
      <c r="O886" s="10">
        <f t="shared" si="97"/>
        <v>0</v>
      </c>
    </row>
    <row r="887" spans="1:15" x14ac:dyDescent="0.2">
      <c r="A887" s="10">
        <v>2010</v>
      </c>
      <c r="B887">
        <v>521</v>
      </c>
      <c r="C887" t="s">
        <v>927</v>
      </c>
      <c r="D887" s="10" t="str">
        <f t="shared" si="91"/>
        <v>2010521</v>
      </c>
      <c r="E887">
        <v>2075.9879999999998</v>
      </c>
      <c r="F887" s="10">
        <f t="shared" si="92"/>
        <v>0.31689115979784188</v>
      </c>
      <c r="I887" s="12" t="str">
        <f t="shared" si="93"/>
        <v>2004451</v>
      </c>
      <c r="J887" s="10">
        <v>451</v>
      </c>
      <c r="K887" s="10">
        <v>2004</v>
      </c>
      <c r="L887" s="10">
        <f t="shared" si="94"/>
        <v>0.39606311864605676</v>
      </c>
      <c r="M887" s="10">
        <f t="shared" si="95"/>
        <v>1</v>
      </c>
      <c r="N887" s="10">
        <f t="shared" si="96"/>
        <v>0</v>
      </c>
      <c r="O887" s="10">
        <f t="shared" si="97"/>
        <v>0</v>
      </c>
    </row>
    <row r="888" spans="1:15" x14ac:dyDescent="0.2">
      <c r="A888" s="10">
        <v>1997</v>
      </c>
      <c r="B888">
        <v>522</v>
      </c>
      <c r="C888" t="s">
        <v>928</v>
      </c>
      <c r="D888" s="10" t="str">
        <f t="shared" si="91"/>
        <v>1997522</v>
      </c>
      <c r="E888">
        <v>0</v>
      </c>
      <c r="F888" s="10">
        <f t="shared" si="92"/>
        <v>0</v>
      </c>
      <c r="I888" s="12" t="str">
        <f t="shared" si="93"/>
        <v>2005451</v>
      </c>
      <c r="J888" s="10">
        <v>451</v>
      </c>
      <c r="K888" s="10">
        <v>2005</v>
      </c>
      <c r="L888" s="10">
        <f t="shared" si="94"/>
        <v>0.39750134878400323</v>
      </c>
      <c r="M888" s="10">
        <f t="shared" si="95"/>
        <v>1</v>
      </c>
      <c r="N888" s="10">
        <f t="shared" si="96"/>
        <v>0</v>
      </c>
      <c r="O888" s="10">
        <f t="shared" si="97"/>
        <v>0</v>
      </c>
    </row>
    <row r="889" spans="1:15" x14ac:dyDescent="0.2">
      <c r="A889" s="10">
        <v>1998</v>
      </c>
      <c r="B889">
        <v>522</v>
      </c>
      <c r="C889" t="s">
        <v>928</v>
      </c>
      <c r="D889" s="10" t="str">
        <f t="shared" si="91"/>
        <v>1998522</v>
      </c>
      <c r="E889">
        <v>0</v>
      </c>
      <c r="F889" s="10">
        <f t="shared" si="92"/>
        <v>0</v>
      </c>
      <c r="I889" s="12" t="str">
        <f t="shared" si="93"/>
        <v>2006451</v>
      </c>
      <c r="J889" s="10">
        <v>451</v>
      </c>
      <c r="K889" s="10">
        <v>2006</v>
      </c>
      <c r="L889" s="10">
        <f t="shared" si="94"/>
        <v>0.4023496894379468</v>
      </c>
      <c r="M889" s="10">
        <f t="shared" si="95"/>
        <v>1</v>
      </c>
      <c r="N889" s="10">
        <f t="shared" si="96"/>
        <v>0</v>
      </c>
      <c r="O889" s="10">
        <f t="shared" si="97"/>
        <v>0</v>
      </c>
    </row>
    <row r="890" spans="1:15" x14ac:dyDescent="0.2">
      <c r="A890" s="10">
        <v>1999</v>
      </c>
      <c r="B890">
        <v>522</v>
      </c>
      <c r="C890" t="s">
        <v>928</v>
      </c>
      <c r="D890" s="10" t="str">
        <f t="shared" si="91"/>
        <v>1999522</v>
      </c>
      <c r="E890">
        <v>0</v>
      </c>
      <c r="F890" s="10">
        <f t="shared" si="92"/>
        <v>0</v>
      </c>
      <c r="I890" s="12" t="str">
        <f t="shared" si="93"/>
        <v>2007451</v>
      </c>
      <c r="J890" s="10">
        <v>451</v>
      </c>
      <c r="K890" s="10">
        <v>2007</v>
      </c>
      <c r="L890" s="10">
        <f t="shared" si="94"/>
        <v>0.40922730534702312</v>
      </c>
      <c r="M890" s="10">
        <f t="shared" si="95"/>
        <v>1</v>
      </c>
      <c r="N890" s="10">
        <f t="shared" si="96"/>
        <v>0</v>
      </c>
      <c r="O890" s="10">
        <f t="shared" si="97"/>
        <v>0</v>
      </c>
    </row>
    <row r="891" spans="1:15" x14ac:dyDescent="0.2">
      <c r="A891" s="10">
        <v>2000</v>
      </c>
      <c r="B891">
        <v>522</v>
      </c>
      <c r="C891" t="s">
        <v>928</v>
      </c>
      <c r="D891" s="10" t="str">
        <f t="shared" si="91"/>
        <v>2000522</v>
      </c>
      <c r="E891">
        <v>1.0326550000000001</v>
      </c>
      <c r="F891" s="10">
        <f t="shared" si="92"/>
        <v>1.5763060317354458E-4</v>
      </c>
      <c r="I891" s="12" t="str">
        <f t="shared" si="93"/>
        <v>2008451</v>
      </c>
      <c r="J891" s="10">
        <v>451</v>
      </c>
      <c r="K891" s="10">
        <v>2008</v>
      </c>
      <c r="L891" s="10">
        <f t="shared" si="94"/>
        <v>0.41507227140647013</v>
      </c>
      <c r="M891" s="10">
        <f t="shared" si="95"/>
        <v>1</v>
      </c>
      <c r="N891" s="10">
        <f t="shared" si="96"/>
        <v>0</v>
      </c>
      <c r="O891" s="10">
        <f t="shared" si="97"/>
        <v>0</v>
      </c>
    </row>
    <row r="892" spans="1:15" x14ac:dyDescent="0.2">
      <c r="A892" s="10">
        <v>2001</v>
      </c>
      <c r="B892">
        <v>522</v>
      </c>
      <c r="C892" t="s">
        <v>928</v>
      </c>
      <c r="D892" s="10" t="str">
        <f t="shared" si="91"/>
        <v>2001522</v>
      </c>
      <c r="E892">
        <v>4.3055830000000004</v>
      </c>
      <c r="F892" s="10">
        <f t="shared" si="92"/>
        <v>6.5722980598918279E-4</v>
      </c>
      <c r="I892" s="12" t="str">
        <f t="shared" si="93"/>
        <v>2009451</v>
      </c>
      <c r="J892" s="10">
        <v>451</v>
      </c>
      <c r="K892" s="10">
        <v>2009</v>
      </c>
      <c r="L892" s="10">
        <f t="shared" si="94"/>
        <v>0.40987711915483871</v>
      </c>
      <c r="M892" s="10">
        <f t="shared" si="95"/>
        <v>1</v>
      </c>
      <c r="N892" s="10">
        <f t="shared" si="96"/>
        <v>0</v>
      </c>
      <c r="O892" s="10">
        <f t="shared" si="97"/>
        <v>0</v>
      </c>
    </row>
    <row r="893" spans="1:15" x14ac:dyDescent="0.2">
      <c r="A893" s="10">
        <v>2002</v>
      </c>
      <c r="B893">
        <v>522</v>
      </c>
      <c r="C893" t="s">
        <v>928</v>
      </c>
      <c r="D893" s="10" t="str">
        <f t="shared" si="91"/>
        <v>2002522</v>
      </c>
      <c r="E893">
        <v>4.2633169999999998</v>
      </c>
      <c r="F893" s="10">
        <f t="shared" si="92"/>
        <v>6.5077807227973176E-4</v>
      </c>
      <c r="I893" s="12" t="str">
        <f t="shared" si="93"/>
        <v>2010451</v>
      </c>
      <c r="J893" s="10">
        <v>451</v>
      </c>
      <c r="K893" s="10">
        <v>2010</v>
      </c>
      <c r="L893" s="10">
        <f t="shared" si="94"/>
        <v>0.4094478787443202</v>
      </c>
      <c r="M893" s="10">
        <f t="shared" si="95"/>
        <v>1</v>
      </c>
      <c r="N893" s="10">
        <f t="shared" si="96"/>
        <v>0</v>
      </c>
      <c r="O893" s="10">
        <f t="shared" si="97"/>
        <v>0</v>
      </c>
    </row>
    <row r="894" spans="1:15" x14ac:dyDescent="0.2">
      <c r="A894" s="10">
        <v>2003</v>
      </c>
      <c r="B894">
        <v>522</v>
      </c>
      <c r="C894" t="s">
        <v>928</v>
      </c>
      <c r="D894" s="10" t="str">
        <f t="shared" si="91"/>
        <v>2003522</v>
      </c>
      <c r="E894">
        <v>4.3543830000000003</v>
      </c>
      <c r="F894" s="10">
        <f t="shared" si="92"/>
        <v>6.6467892833388549E-4</v>
      </c>
      <c r="I894" s="12" t="str">
        <f t="shared" si="93"/>
        <v>1987452</v>
      </c>
      <c r="J894" s="10">
        <v>452</v>
      </c>
      <c r="K894" s="10">
        <v>1987</v>
      </c>
      <c r="L894" s="10" t="str">
        <f t="shared" si="94"/>
        <v/>
      </c>
      <c r="M894" s="10" t="str">
        <f t="shared" si="95"/>
        <v/>
      </c>
      <c r="N894" s="10" t="str">
        <f t="shared" si="96"/>
        <v/>
      </c>
      <c r="O894" s="10" t="str">
        <f t="shared" si="97"/>
        <v/>
      </c>
    </row>
    <row r="895" spans="1:15" x14ac:dyDescent="0.2">
      <c r="A895" s="10">
        <v>2004</v>
      </c>
      <c r="B895">
        <v>522</v>
      </c>
      <c r="C895" t="s">
        <v>928</v>
      </c>
      <c r="D895" s="10" t="str">
        <f t="shared" si="91"/>
        <v>2004522</v>
      </c>
      <c r="E895">
        <v>5.3210660000000001</v>
      </c>
      <c r="F895" s="10">
        <f t="shared" si="92"/>
        <v>8.1223917291471019E-4</v>
      </c>
      <c r="I895" s="12" t="str">
        <f t="shared" si="93"/>
        <v>1988452</v>
      </c>
      <c r="J895" s="10">
        <v>452</v>
      </c>
      <c r="K895" s="10">
        <v>1988</v>
      </c>
      <c r="L895" s="10" t="str">
        <f t="shared" si="94"/>
        <v/>
      </c>
      <c r="M895" s="10" t="str">
        <f t="shared" si="95"/>
        <v/>
      </c>
      <c r="N895" s="10" t="str">
        <f t="shared" si="96"/>
        <v/>
      </c>
      <c r="O895" s="10" t="str">
        <f t="shared" si="97"/>
        <v/>
      </c>
    </row>
    <row r="896" spans="1:15" x14ac:dyDescent="0.2">
      <c r="A896" s="10">
        <v>2005</v>
      </c>
      <c r="B896">
        <v>522</v>
      </c>
      <c r="C896" t="s">
        <v>928</v>
      </c>
      <c r="D896" s="10" t="str">
        <f t="shared" si="91"/>
        <v>2005522</v>
      </c>
      <c r="E896">
        <v>7.3136609999999997</v>
      </c>
      <c r="F896" s="10">
        <f t="shared" si="92"/>
        <v>1.1164007290303431E-3</v>
      </c>
      <c r="I896" s="12" t="str">
        <f t="shared" si="93"/>
        <v>1989452</v>
      </c>
      <c r="J896" s="10">
        <v>452</v>
      </c>
      <c r="K896" s="10">
        <v>1989</v>
      </c>
      <c r="L896" s="10" t="str">
        <f t="shared" si="94"/>
        <v/>
      </c>
      <c r="M896" s="10" t="str">
        <f t="shared" si="95"/>
        <v/>
      </c>
      <c r="N896" s="10" t="str">
        <f t="shared" si="96"/>
        <v/>
      </c>
      <c r="O896" s="10" t="str">
        <f t="shared" si="97"/>
        <v/>
      </c>
    </row>
    <row r="897" spans="1:15" x14ac:dyDescent="0.2">
      <c r="A897" s="10">
        <v>2006</v>
      </c>
      <c r="B897">
        <v>522</v>
      </c>
      <c r="C897" t="s">
        <v>928</v>
      </c>
      <c r="D897" s="10" t="str">
        <f t="shared" si="91"/>
        <v>2006522</v>
      </c>
      <c r="E897">
        <v>6.3543520000000004</v>
      </c>
      <c r="F897" s="10">
        <f t="shared" si="92"/>
        <v>9.6996609568250701E-4</v>
      </c>
      <c r="I897" s="12" t="str">
        <f t="shared" si="93"/>
        <v>1990452</v>
      </c>
      <c r="J897" s="10">
        <v>452</v>
      </c>
      <c r="K897" s="10">
        <v>1990</v>
      </c>
      <c r="L897" s="10" t="str">
        <f t="shared" si="94"/>
        <v/>
      </c>
      <c r="M897" s="10" t="str">
        <f t="shared" si="95"/>
        <v/>
      </c>
      <c r="N897" s="10" t="str">
        <f t="shared" si="96"/>
        <v/>
      </c>
      <c r="O897" s="10" t="str">
        <f t="shared" si="97"/>
        <v/>
      </c>
    </row>
    <row r="898" spans="1:15" x14ac:dyDescent="0.2">
      <c r="A898" s="10">
        <v>2007</v>
      </c>
      <c r="B898">
        <v>522</v>
      </c>
      <c r="C898" t="s">
        <v>928</v>
      </c>
      <c r="D898" s="10" t="str">
        <f t="shared" si="91"/>
        <v>2007522</v>
      </c>
      <c r="E898">
        <v>6.3639510000000001</v>
      </c>
      <c r="F898" s="10">
        <f t="shared" si="92"/>
        <v>9.7143134415354792E-4</v>
      </c>
      <c r="I898" s="12" t="str">
        <f t="shared" si="93"/>
        <v>1991452</v>
      </c>
      <c r="J898" s="10">
        <v>452</v>
      </c>
      <c r="K898" s="10">
        <v>1991</v>
      </c>
      <c r="L898" s="10" t="str">
        <f t="shared" si="94"/>
        <v/>
      </c>
      <c r="M898" s="10" t="str">
        <f t="shared" si="95"/>
        <v/>
      </c>
      <c r="N898" s="10" t="str">
        <f t="shared" si="96"/>
        <v/>
      </c>
      <c r="O898" s="10" t="str">
        <f t="shared" si="97"/>
        <v/>
      </c>
    </row>
    <row r="899" spans="1:15" x14ac:dyDescent="0.2">
      <c r="A899" s="10">
        <v>2008</v>
      </c>
      <c r="B899">
        <v>522</v>
      </c>
      <c r="C899" t="s">
        <v>928</v>
      </c>
      <c r="D899" s="10" t="str">
        <f t="shared" si="91"/>
        <v>2008522</v>
      </c>
      <c r="E899">
        <v>8.3763539999999992</v>
      </c>
      <c r="F899" s="10">
        <f t="shared" si="92"/>
        <v>1.2786165112405716E-3</v>
      </c>
      <c r="I899" s="12" t="str">
        <f t="shared" si="93"/>
        <v>1992452</v>
      </c>
      <c r="J899" s="10">
        <v>452</v>
      </c>
      <c r="K899" s="10">
        <v>1992</v>
      </c>
      <c r="L899" s="10" t="str">
        <f t="shared" si="94"/>
        <v/>
      </c>
      <c r="M899" s="10" t="str">
        <f t="shared" si="95"/>
        <v/>
      </c>
      <c r="N899" s="10" t="str">
        <f t="shared" si="96"/>
        <v/>
      </c>
      <c r="O899" s="10" t="str">
        <f t="shared" si="97"/>
        <v/>
      </c>
    </row>
    <row r="900" spans="1:15" x14ac:dyDescent="0.2">
      <c r="A900" s="10">
        <v>2009</v>
      </c>
      <c r="B900">
        <v>522</v>
      </c>
      <c r="C900" t="s">
        <v>928</v>
      </c>
      <c r="D900" s="10" t="str">
        <f t="shared" si="91"/>
        <v>2009522</v>
      </c>
      <c r="E900">
        <v>8.2269500000000004</v>
      </c>
      <c r="F900" s="10">
        <f t="shared" si="92"/>
        <v>1.2558105957736054E-3</v>
      </c>
      <c r="I900" s="12" t="str">
        <f t="shared" si="93"/>
        <v>1993452</v>
      </c>
      <c r="J900" s="10">
        <v>452</v>
      </c>
      <c r="K900" s="10">
        <v>1993</v>
      </c>
      <c r="L900" s="10" t="str">
        <f t="shared" si="94"/>
        <v/>
      </c>
      <c r="M900" s="10" t="str">
        <f t="shared" si="95"/>
        <v/>
      </c>
      <c r="N900" s="10" t="str">
        <f t="shared" si="96"/>
        <v/>
      </c>
      <c r="O900" s="10" t="str">
        <f t="shared" si="97"/>
        <v/>
      </c>
    </row>
    <row r="901" spans="1:15" x14ac:dyDescent="0.2">
      <c r="A901" s="10">
        <v>2010</v>
      </c>
      <c r="B901">
        <v>522</v>
      </c>
      <c r="C901" t="s">
        <v>928</v>
      </c>
      <c r="D901" s="10" t="str">
        <f t="shared" si="91"/>
        <v>2010522</v>
      </c>
      <c r="E901">
        <v>9.3719529999999995</v>
      </c>
      <c r="F901" s="10">
        <f t="shared" si="92"/>
        <v>1.4305906661025321E-3</v>
      </c>
      <c r="I901" s="12" t="str">
        <f t="shared" si="93"/>
        <v>1994452</v>
      </c>
      <c r="J901" s="10">
        <v>452</v>
      </c>
      <c r="K901" s="10">
        <v>1994</v>
      </c>
      <c r="L901" s="10" t="str">
        <f t="shared" si="94"/>
        <v/>
      </c>
      <c r="M901" s="10" t="str">
        <f t="shared" si="95"/>
        <v/>
      </c>
      <c r="N901" s="10" t="str">
        <f t="shared" si="96"/>
        <v/>
      </c>
      <c r="O901" s="10" t="str">
        <f t="shared" si="97"/>
        <v/>
      </c>
    </row>
    <row r="902" spans="1:15" x14ac:dyDescent="0.2">
      <c r="A902" s="10">
        <v>1997</v>
      </c>
      <c r="B902">
        <v>523</v>
      </c>
      <c r="C902" t="s">
        <v>929</v>
      </c>
      <c r="D902" s="10" t="str">
        <f t="shared" si="91"/>
        <v>1997523</v>
      </c>
      <c r="E902">
        <v>28053.18</v>
      </c>
      <c r="F902" s="10">
        <f t="shared" si="92"/>
        <v>4.2822043028271946</v>
      </c>
      <c r="I902" s="12" t="str">
        <f t="shared" si="93"/>
        <v>1995452</v>
      </c>
      <c r="J902" s="10">
        <v>452</v>
      </c>
      <c r="K902" s="10">
        <v>1995</v>
      </c>
      <c r="L902" s="10" t="str">
        <f t="shared" si="94"/>
        <v/>
      </c>
      <c r="M902" s="10" t="str">
        <f t="shared" si="95"/>
        <v/>
      </c>
      <c r="N902" s="10" t="str">
        <f t="shared" si="96"/>
        <v/>
      </c>
      <c r="O902" s="10" t="str">
        <f t="shared" si="97"/>
        <v/>
      </c>
    </row>
    <row r="903" spans="1:15" x14ac:dyDescent="0.2">
      <c r="A903" s="10">
        <v>1998</v>
      </c>
      <c r="B903">
        <v>523</v>
      </c>
      <c r="C903" t="s">
        <v>929</v>
      </c>
      <c r="D903" s="10" t="str">
        <f t="shared" ref="D903:D966" si="98">A903&amp;B903</f>
        <v>1998523</v>
      </c>
      <c r="E903">
        <v>27716.57</v>
      </c>
      <c r="F903" s="10">
        <f t="shared" ref="F903:F966" si="99">E903/E$3</f>
        <v>4.2308221497032115</v>
      </c>
      <c r="I903" s="12" t="str">
        <f t="shared" ref="I903:I966" si="100">K903&amp;J903</f>
        <v>1996452</v>
      </c>
      <c r="J903" s="10">
        <v>452</v>
      </c>
      <c r="K903" s="10">
        <v>1996</v>
      </c>
      <c r="L903" s="10" t="str">
        <f t="shared" ref="L903:L966" si="101">IFERROR(VLOOKUP(K903&amp;J903,D$6:F$1349,3,FALSE),"")</f>
        <v/>
      </c>
      <c r="M903" s="10" t="str">
        <f t="shared" ref="M903:M966" si="102">IF(L903="","",IF(L903&gt;VLOOKUP(K903,Q$6:R$19,2,FALSE),1,0))</f>
        <v/>
      </c>
      <c r="N903" s="10" t="str">
        <f t="shared" ref="N903:N966" si="103">IF(L903="","",IF(L903&lt;VLOOKUP(K903,Q$6:S$19,3,FALSE),1,0))</f>
        <v/>
      </c>
      <c r="O903" s="10" t="str">
        <f t="shared" ref="O903:O966" si="104">IF(L903="","",IF(L903&gt;VLOOKUP(K903,Q$6:T$19,4,FALSE),1,0))</f>
        <v/>
      </c>
    </row>
    <row r="904" spans="1:15" x14ac:dyDescent="0.2">
      <c r="A904" s="10">
        <v>1999</v>
      </c>
      <c r="B904">
        <v>523</v>
      </c>
      <c r="C904" t="s">
        <v>929</v>
      </c>
      <c r="D904" s="10" t="str">
        <f t="shared" si="98"/>
        <v>1999523</v>
      </c>
      <c r="E904">
        <v>27570.63</v>
      </c>
      <c r="F904" s="10">
        <f t="shared" si="99"/>
        <v>4.2085449998059596</v>
      </c>
      <c r="I904" s="12" t="str">
        <f t="shared" si="100"/>
        <v>1997452</v>
      </c>
      <c r="J904" s="10">
        <v>452</v>
      </c>
      <c r="K904" s="10">
        <v>1997</v>
      </c>
      <c r="L904" s="10">
        <f t="shared" si="101"/>
        <v>1.0001367202839995E-3</v>
      </c>
      <c r="M904" s="10">
        <f t="shared" si="102"/>
        <v>0</v>
      </c>
      <c r="N904" s="10">
        <f t="shared" si="103"/>
        <v>1</v>
      </c>
      <c r="O904" s="10">
        <f t="shared" si="104"/>
        <v>0</v>
      </c>
    </row>
    <row r="905" spans="1:15" x14ac:dyDescent="0.2">
      <c r="A905" s="10">
        <v>2000</v>
      </c>
      <c r="B905">
        <v>523</v>
      </c>
      <c r="C905" t="s">
        <v>929</v>
      </c>
      <c r="D905" s="10" t="str">
        <f t="shared" si="98"/>
        <v>2000523</v>
      </c>
      <c r="E905">
        <v>27591.07</v>
      </c>
      <c r="F905" s="10">
        <f t="shared" si="99"/>
        <v>4.2116650830175519</v>
      </c>
      <c r="I905" s="12" t="str">
        <f t="shared" si="100"/>
        <v>1998452</v>
      </c>
      <c r="J905" s="10">
        <v>452</v>
      </c>
      <c r="K905" s="10">
        <v>1998</v>
      </c>
      <c r="L905" s="10">
        <f t="shared" si="101"/>
        <v>1.1027688351395372E-3</v>
      </c>
      <c r="M905" s="10">
        <f t="shared" si="102"/>
        <v>0</v>
      </c>
      <c r="N905" s="10">
        <f t="shared" si="103"/>
        <v>1</v>
      </c>
      <c r="O905" s="10">
        <f t="shared" si="104"/>
        <v>0</v>
      </c>
    </row>
    <row r="906" spans="1:15" x14ac:dyDescent="0.2">
      <c r="A906" s="10">
        <v>2001</v>
      </c>
      <c r="B906">
        <v>523</v>
      </c>
      <c r="C906" t="s">
        <v>929</v>
      </c>
      <c r="D906" s="10" t="str">
        <f t="shared" si="98"/>
        <v>2001523</v>
      </c>
      <c r="E906">
        <v>27791.48</v>
      </c>
      <c r="F906" s="10">
        <f t="shared" si="99"/>
        <v>4.2422568577942297</v>
      </c>
      <c r="I906" s="12" t="str">
        <f t="shared" si="100"/>
        <v>1999452</v>
      </c>
      <c r="J906" s="10">
        <v>452</v>
      </c>
      <c r="K906" s="10">
        <v>1999</v>
      </c>
      <c r="L906" s="10">
        <f t="shared" si="101"/>
        <v>1.0981810611217085E-3</v>
      </c>
      <c r="M906" s="10">
        <f t="shared" si="102"/>
        <v>0</v>
      </c>
      <c r="N906" s="10">
        <f t="shared" si="103"/>
        <v>1</v>
      </c>
      <c r="O906" s="10">
        <f t="shared" si="104"/>
        <v>0</v>
      </c>
    </row>
    <row r="907" spans="1:15" x14ac:dyDescent="0.2">
      <c r="A907" s="10">
        <v>2002</v>
      </c>
      <c r="B907">
        <v>523</v>
      </c>
      <c r="C907" t="s">
        <v>929</v>
      </c>
      <c r="D907" s="10" t="str">
        <f t="shared" si="98"/>
        <v>2002523</v>
      </c>
      <c r="E907">
        <v>28234.87</v>
      </c>
      <c r="F907" s="10">
        <f t="shared" si="99"/>
        <v>4.30993854542574</v>
      </c>
      <c r="I907" s="12" t="str">
        <f t="shared" si="100"/>
        <v>2000452</v>
      </c>
      <c r="J907" s="10">
        <v>452</v>
      </c>
      <c r="K907" s="10">
        <v>2000</v>
      </c>
      <c r="L907" s="10">
        <f t="shared" si="101"/>
        <v>9.0675525527136478E-4</v>
      </c>
      <c r="M907" s="10">
        <f t="shared" si="102"/>
        <v>0</v>
      </c>
      <c r="N907" s="10">
        <f t="shared" si="103"/>
        <v>1</v>
      </c>
      <c r="O907" s="10">
        <f t="shared" si="104"/>
        <v>0</v>
      </c>
    </row>
    <row r="908" spans="1:15" x14ac:dyDescent="0.2">
      <c r="A908" s="10">
        <v>2003</v>
      </c>
      <c r="B908">
        <v>523</v>
      </c>
      <c r="C908" t="s">
        <v>929</v>
      </c>
      <c r="D908" s="10" t="str">
        <f t="shared" si="98"/>
        <v>2003523</v>
      </c>
      <c r="E908">
        <v>29332.67</v>
      </c>
      <c r="F908" s="10">
        <f t="shared" si="99"/>
        <v>4.4775132689916139</v>
      </c>
      <c r="I908" s="12" t="str">
        <f t="shared" si="100"/>
        <v>2001452</v>
      </c>
      <c r="J908" s="10">
        <v>452</v>
      </c>
      <c r="K908" s="10">
        <v>2001</v>
      </c>
      <c r="L908" s="10">
        <f t="shared" si="101"/>
        <v>1.0808665836947152E-3</v>
      </c>
      <c r="M908" s="10">
        <f t="shared" si="102"/>
        <v>0</v>
      </c>
      <c r="N908" s="10">
        <f t="shared" si="103"/>
        <v>1</v>
      </c>
      <c r="O908" s="10">
        <f t="shared" si="104"/>
        <v>0</v>
      </c>
    </row>
    <row r="909" spans="1:15" x14ac:dyDescent="0.2">
      <c r="A909" s="10">
        <v>2004</v>
      </c>
      <c r="B909">
        <v>523</v>
      </c>
      <c r="C909" t="s">
        <v>929</v>
      </c>
      <c r="D909" s="10" t="str">
        <f t="shared" si="98"/>
        <v>2004523</v>
      </c>
      <c r="E909">
        <v>29601.69</v>
      </c>
      <c r="F909" s="10">
        <f t="shared" si="99"/>
        <v>4.5185780823762842</v>
      </c>
      <c r="I909" s="12" t="str">
        <f t="shared" si="100"/>
        <v>2002452</v>
      </c>
      <c r="J909" s="10">
        <v>452</v>
      </c>
      <c r="K909" s="10">
        <v>2002</v>
      </c>
      <c r="L909" s="10">
        <f t="shared" si="101"/>
        <v>1.0785298794969136E-3</v>
      </c>
      <c r="M909" s="10">
        <f t="shared" si="102"/>
        <v>0</v>
      </c>
      <c r="N909" s="10">
        <f t="shared" si="103"/>
        <v>1</v>
      </c>
      <c r="O909" s="10">
        <f t="shared" si="104"/>
        <v>0</v>
      </c>
    </row>
    <row r="910" spans="1:15" x14ac:dyDescent="0.2">
      <c r="A910" s="10">
        <v>2005</v>
      </c>
      <c r="B910">
        <v>523</v>
      </c>
      <c r="C910" t="s">
        <v>929</v>
      </c>
      <c r="D910" s="10" t="str">
        <f t="shared" si="98"/>
        <v>2005523</v>
      </c>
      <c r="E910">
        <v>30217.91</v>
      </c>
      <c r="F910" s="10">
        <f t="shared" si="99"/>
        <v>4.6126415694921183</v>
      </c>
      <c r="I910" s="12" t="str">
        <f t="shared" si="100"/>
        <v>2003452</v>
      </c>
      <c r="J910" s="10">
        <v>452</v>
      </c>
      <c r="K910" s="10">
        <v>2003</v>
      </c>
      <c r="L910" s="10">
        <f t="shared" si="101"/>
        <v>1.0927708307269688E-3</v>
      </c>
      <c r="M910" s="10">
        <f t="shared" si="102"/>
        <v>0</v>
      </c>
      <c r="N910" s="10">
        <f t="shared" si="103"/>
        <v>1</v>
      </c>
      <c r="O910" s="10">
        <f t="shared" si="104"/>
        <v>0</v>
      </c>
    </row>
    <row r="911" spans="1:15" x14ac:dyDescent="0.2">
      <c r="A911" s="10">
        <v>2006</v>
      </c>
      <c r="B911">
        <v>523</v>
      </c>
      <c r="C911" t="s">
        <v>929</v>
      </c>
      <c r="D911" s="10" t="str">
        <f t="shared" si="98"/>
        <v>2006523</v>
      </c>
      <c r="E911">
        <v>30408</v>
      </c>
      <c r="F911" s="10">
        <f t="shared" si="99"/>
        <v>4.641658038068031</v>
      </c>
      <c r="I911" s="12" t="str">
        <f t="shared" si="100"/>
        <v>2004452</v>
      </c>
      <c r="J911" s="10">
        <v>452</v>
      </c>
      <c r="K911" s="10">
        <v>2004</v>
      </c>
      <c r="L911" s="10">
        <f t="shared" si="101"/>
        <v>1.0859161117103455E-3</v>
      </c>
      <c r="M911" s="10">
        <f t="shared" si="102"/>
        <v>0</v>
      </c>
      <c r="N911" s="10">
        <f t="shared" si="103"/>
        <v>1</v>
      </c>
      <c r="O911" s="10">
        <f t="shared" si="104"/>
        <v>0</v>
      </c>
    </row>
    <row r="912" spans="1:15" x14ac:dyDescent="0.2">
      <c r="A912" s="10">
        <v>2007</v>
      </c>
      <c r="B912">
        <v>523</v>
      </c>
      <c r="C912" t="s">
        <v>929</v>
      </c>
      <c r="D912" s="10" t="str">
        <f t="shared" si="98"/>
        <v>2007523</v>
      </c>
      <c r="E912">
        <v>31225.09</v>
      </c>
      <c r="F912" s="10">
        <f t="shared" si="99"/>
        <v>4.7663835170973989</v>
      </c>
      <c r="I912" s="12" t="str">
        <f t="shared" si="100"/>
        <v>2005452</v>
      </c>
      <c r="J912" s="10">
        <v>452</v>
      </c>
      <c r="K912" s="10">
        <v>2005</v>
      </c>
      <c r="L912" s="10">
        <f t="shared" si="101"/>
        <v>1.0910560061281904E-3</v>
      </c>
      <c r="M912" s="10">
        <f t="shared" si="102"/>
        <v>0</v>
      </c>
      <c r="N912" s="10">
        <f t="shared" si="103"/>
        <v>1</v>
      </c>
      <c r="O912" s="10">
        <f t="shared" si="104"/>
        <v>0</v>
      </c>
    </row>
    <row r="913" spans="1:15" x14ac:dyDescent="0.2">
      <c r="A913" s="10">
        <v>2008</v>
      </c>
      <c r="B913">
        <v>523</v>
      </c>
      <c r="C913" t="s">
        <v>929</v>
      </c>
      <c r="D913" s="10" t="str">
        <f t="shared" si="98"/>
        <v>2008523</v>
      </c>
      <c r="E913">
        <v>31413.89</v>
      </c>
      <c r="F913" s="10">
        <f t="shared" si="99"/>
        <v>4.7952030723982153</v>
      </c>
      <c r="I913" s="12" t="str">
        <f t="shared" si="100"/>
        <v>2006452</v>
      </c>
      <c r="J913" s="10">
        <v>452</v>
      </c>
      <c r="K913" s="10">
        <v>2006</v>
      </c>
      <c r="L913" s="10">
        <f t="shared" si="101"/>
        <v>1.0876184193412495E-3</v>
      </c>
      <c r="M913" s="10">
        <f t="shared" si="102"/>
        <v>0</v>
      </c>
      <c r="N913" s="10">
        <f t="shared" si="103"/>
        <v>1</v>
      </c>
      <c r="O913" s="10">
        <f t="shared" si="104"/>
        <v>0</v>
      </c>
    </row>
    <row r="914" spans="1:15" x14ac:dyDescent="0.2">
      <c r="A914" s="10">
        <v>2009</v>
      </c>
      <c r="B914">
        <v>523</v>
      </c>
      <c r="C914" t="s">
        <v>929</v>
      </c>
      <c r="D914" s="10" t="str">
        <f t="shared" si="98"/>
        <v>2009523</v>
      </c>
      <c r="E914">
        <v>31558.69</v>
      </c>
      <c r="F914" s="10">
        <f t="shared" si="99"/>
        <v>4.8173062059128249</v>
      </c>
      <c r="I914" s="12" t="str">
        <f t="shared" si="100"/>
        <v>2007452</v>
      </c>
      <c r="J914" s="10">
        <v>452</v>
      </c>
      <c r="K914" s="10">
        <v>2007</v>
      </c>
      <c r="L914" s="10">
        <f t="shared" si="101"/>
        <v>1.1628498229983067E-3</v>
      </c>
      <c r="M914" s="10">
        <f t="shared" si="102"/>
        <v>0</v>
      </c>
      <c r="N914" s="10">
        <f t="shared" si="103"/>
        <v>1</v>
      </c>
      <c r="O914" s="10">
        <f t="shared" si="104"/>
        <v>0</v>
      </c>
    </row>
    <row r="915" spans="1:15" x14ac:dyDescent="0.2">
      <c r="A915" s="10">
        <v>2010</v>
      </c>
      <c r="B915">
        <v>523</v>
      </c>
      <c r="C915" t="s">
        <v>929</v>
      </c>
      <c r="D915" s="10" t="str">
        <f t="shared" si="98"/>
        <v>2010523</v>
      </c>
      <c r="E915">
        <v>31647.919999999998</v>
      </c>
      <c r="F915" s="10">
        <f t="shared" si="99"/>
        <v>4.8309268040033544</v>
      </c>
      <c r="I915" s="12" t="str">
        <f t="shared" si="100"/>
        <v>2008452</v>
      </c>
      <c r="J915" s="10">
        <v>452</v>
      </c>
      <c r="K915" s="10">
        <v>2008</v>
      </c>
      <c r="L915" s="10">
        <f t="shared" si="101"/>
        <v>1.1631648842384597E-3</v>
      </c>
      <c r="M915" s="10">
        <f t="shared" si="102"/>
        <v>0</v>
      </c>
      <c r="N915" s="10">
        <f t="shared" si="103"/>
        <v>1</v>
      </c>
      <c r="O915" s="10">
        <f t="shared" si="104"/>
        <v>0</v>
      </c>
    </row>
    <row r="916" spans="1:15" x14ac:dyDescent="0.2">
      <c r="A916" s="10">
        <v>1997</v>
      </c>
      <c r="B916">
        <v>524</v>
      </c>
      <c r="C916" t="s">
        <v>930</v>
      </c>
      <c r="D916" s="10" t="str">
        <f t="shared" si="98"/>
        <v>1997524</v>
      </c>
      <c r="E916">
        <v>21460.3</v>
      </c>
      <c r="F916" s="10">
        <f t="shared" si="99"/>
        <v>3.2758278740578586</v>
      </c>
      <c r="I916" s="12" t="str">
        <f t="shared" si="100"/>
        <v>2009452</v>
      </c>
      <c r="J916" s="10">
        <v>452</v>
      </c>
      <c r="K916" s="10">
        <v>2009</v>
      </c>
      <c r="L916" s="10">
        <f t="shared" si="101"/>
        <v>1.1626402401093872E-3</v>
      </c>
      <c r="M916" s="10">
        <f t="shared" si="102"/>
        <v>0</v>
      </c>
      <c r="N916" s="10">
        <f t="shared" si="103"/>
        <v>1</v>
      </c>
      <c r="O916" s="10">
        <f t="shared" si="104"/>
        <v>0</v>
      </c>
    </row>
    <row r="917" spans="1:15" x14ac:dyDescent="0.2">
      <c r="A917" s="10">
        <v>1998</v>
      </c>
      <c r="B917">
        <v>524</v>
      </c>
      <c r="C917" t="s">
        <v>930</v>
      </c>
      <c r="D917" s="10" t="str">
        <f t="shared" si="98"/>
        <v>1998524</v>
      </c>
      <c r="E917">
        <v>21995.86</v>
      </c>
      <c r="F917" s="10">
        <f t="shared" si="99"/>
        <v>3.3575789388719772</v>
      </c>
      <c r="I917" s="12" t="str">
        <f t="shared" si="100"/>
        <v>2010452</v>
      </c>
      <c r="J917" s="10">
        <v>452</v>
      </c>
      <c r="K917" s="10">
        <v>2010</v>
      </c>
      <c r="L917" s="10">
        <f t="shared" si="101"/>
        <v>1.1610243300860055E-3</v>
      </c>
      <c r="M917" s="10">
        <f t="shared" si="102"/>
        <v>0</v>
      </c>
      <c r="N917" s="10">
        <f t="shared" si="103"/>
        <v>1</v>
      </c>
      <c r="O917" s="10">
        <f t="shared" si="104"/>
        <v>0</v>
      </c>
    </row>
    <row r="918" spans="1:15" x14ac:dyDescent="0.2">
      <c r="A918" s="10">
        <v>1999</v>
      </c>
      <c r="B918">
        <v>524</v>
      </c>
      <c r="C918" t="s">
        <v>930</v>
      </c>
      <c r="D918" s="10" t="str">
        <f t="shared" si="98"/>
        <v>1999524</v>
      </c>
      <c r="E918">
        <v>20917.37</v>
      </c>
      <c r="F918" s="10">
        <f t="shared" si="99"/>
        <v>3.1929518085945503</v>
      </c>
      <c r="I918" s="12" t="str">
        <f t="shared" si="100"/>
        <v>1987453</v>
      </c>
      <c r="J918" s="10">
        <v>453</v>
      </c>
      <c r="K918" s="10">
        <v>1987</v>
      </c>
      <c r="L918" s="10" t="str">
        <f t="shared" si="101"/>
        <v/>
      </c>
      <c r="M918" s="10" t="str">
        <f t="shared" si="102"/>
        <v/>
      </c>
      <c r="N918" s="10" t="str">
        <f t="shared" si="103"/>
        <v/>
      </c>
      <c r="O918" s="10" t="str">
        <f t="shared" si="104"/>
        <v/>
      </c>
    </row>
    <row r="919" spans="1:15" x14ac:dyDescent="0.2">
      <c r="A919" s="10">
        <v>2000</v>
      </c>
      <c r="B919">
        <v>524</v>
      </c>
      <c r="C919" t="s">
        <v>930</v>
      </c>
      <c r="D919" s="10" t="str">
        <f t="shared" si="98"/>
        <v>2000524</v>
      </c>
      <c r="E919">
        <v>22240.31</v>
      </c>
      <c r="F919" s="10">
        <f t="shared" si="99"/>
        <v>3.3948932412728499</v>
      </c>
      <c r="I919" s="12" t="str">
        <f t="shared" si="100"/>
        <v>1988453</v>
      </c>
      <c r="J919" s="10">
        <v>453</v>
      </c>
      <c r="K919" s="10">
        <v>1988</v>
      </c>
      <c r="L919" s="10" t="str">
        <f t="shared" si="101"/>
        <v/>
      </c>
      <c r="M919" s="10" t="str">
        <f t="shared" si="102"/>
        <v/>
      </c>
      <c r="N919" s="10" t="str">
        <f t="shared" si="103"/>
        <v/>
      </c>
      <c r="O919" s="10" t="str">
        <f t="shared" si="104"/>
        <v/>
      </c>
    </row>
    <row r="920" spans="1:15" x14ac:dyDescent="0.2">
      <c r="A920" s="10">
        <v>2001</v>
      </c>
      <c r="B920">
        <v>524</v>
      </c>
      <c r="C920" t="s">
        <v>930</v>
      </c>
      <c r="D920" s="10" t="str">
        <f t="shared" si="98"/>
        <v>2001524</v>
      </c>
      <c r="E920">
        <v>22277.52</v>
      </c>
      <c r="F920" s="10">
        <f t="shared" si="99"/>
        <v>3.4005731970606856</v>
      </c>
      <c r="I920" s="12" t="str">
        <f t="shared" si="100"/>
        <v>1989453</v>
      </c>
      <c r="J920" s="10">
        <v>453</v>
      </c>
      <c r="K920" s="10">
        <v>1989</v>
      </c>
      <c r="L920" s="10" t="str">
        <f t="shared" si="101"/>
        <v/>
      </c>
      <c r="M920" s="10" t="str">
        <f t="shared" si="102"/>
        <v/>
      </c>
      <c r="N920" s="10" t="str">
        <f t="shared" si="103"/>
        <v/>
      </c>
      <c r="O920" s="10" t="str">
        <f t="shared" si="104"/>
        <v/>
      </c>
    </row>
    <row r="921" spans="1:15" x14ac:dyDescent="0.2">
      <c r="A921" s="10">
        <v>2002</v>
      </c>
      <c r="B921">
        <v>524</v>
      </c>
      <c r="C921" t="s">
        <v>930</v>
      </c>
      <c r="D921" s="10" t="str">
        <f t="shared" si="98"/>
        <v>2002524</v>
      </c>
      <c r="E921">
        <v>22435.89</v>
      </c>
      <c r="F921" s="10">
        <f t="shared" si="99"/>
        <v>3.4247477361125416</v>
      </c>
      <c r="I921" s="12" t="str">
        <f t="shared" si="100"/>
        <v>1990453</v>
      </c>
      <c r="J921" s="10">
        <v>453</v>
      </c>
      <c r="K921" s="10">
        <v>1990</v>
      </c>
      <c r="L921" s="10" t="str">
        <f t="shared" si="101"/>
        <v/>
      </c>
      <c r="M921" s="10" t="str">
        <f t="shared" si="102"/>
        <v/>
      </c>
      <c r="N921" s="10" t="str">
        <f t="shared" si="103"/>
        <v/>
      </c>
      <c r="O921" s="10" t="str">
        <f t="shared" si="104"/>
        <v/>
      </c>
    </row>
    <row r="922" spans="1:15" x14ac:dyDescent="0.2">
      <c r="A922" s="10">
        <v>2003</v>
      </c>
      <c r="B922">
        <v>524</v>
      </c>
      <c r="C922" t="s">
        <v>930</v>
      </c>
      <c r="D922" s="10" t="str">
        <f t="shared" si="98"/>
        <v>2003524</v>
      </c>
      <c r="E922">
        <v>21053.05</v>
      </c>
      <c r="F922" s="10">
        <f t="shared" si="99"/>
        <v>3.2136628110480188</v>
      </c>
      <c r="I922" s="12" t="str">
        <f t="shared" si="100"/>
        <v>1991453</v>
      </c>
      <c r="J922" s="10">
        <v>453</v>
      </c>
      <c r="K922" s="10">
        <v>1991</v>
      </c>
      <c r="L922" s="10" t="str">
        <f t="shared" si="101"/>
        <v/>
      </c>
      <c r="M922" s="10" t="str">
        <f t="shared" si="102"/>
        <v/>
      </c>
      <c r="N922" s="10" t="str">
        <f t="shared" si="103"/>
        <v/>
      </c>
      <c r="O922" s="10" t="str">
        <f t="shared" si="104"/>
        <v/>
      </c>
    </row>
    <row r="923" spans="1:15" x14ac:dyDescent="0.2">
      <c r="A923" s="10">
        <v>2004</v>
      </c>
      <c r="B923">
        <v>524</v>
      </c>
      <c r="C923" t="s">
        <v>930</v>
      </c>
      <c r="D923" s="10" t="str">
        <f t="shared" si="98"/>
        <v>2004524</v>
      </c>
      <c r="E923">
        <v>21342.34</v>
      </c>
      <c r="F923" s="10">
        <f t="shared" si="99"/>
        <v>3.2578217578328355</v>
      </c>
      <c r="I923" s="12" t="str">
        <f t="shared" si="100"/>
        <v>1992453</v>
      </c>
      <c r="J923" s="10">
        <v>453</v>
      </c>
      <c r="K923" s="10">
        <v>1992</v>
      </c>
      <c r="L923" s="10" t="str">
        <f t="shared" si="101"/>
        <v/>
      </c>
      <c r="M923" s="10" t="str">
        <f t="shared" si="102"/>
        <v/>
      </c>
      <c r="N923" s="10" t="str">
        <f t="shared" si="103"/>
        <v/>
      </c>
      <c r="O923" s="10" t="str">
        <f t="shared" si="104"/>
        <v/>
      </c>
    </row>
    <row r="924" spans="1:15" x14ac:dyDescent="0.2">
      <c r="A924" s="10">
        <v>2005</v>
      </c>
      <c r="B924">
        <v>524</v>
      </c>
      <c r="C924" t="s">
        <v>930</v>
      </c>
      <c r="D924" s="10" t="str">
        <f t="shared" si="98"/>
        <v>2005524</v>
      </c>
      <c r="E924">
        <v>21572.46</v>
      </c>
      <c r="F924" s="10">
        <f t="shared" si="99"/>
        <v>3.2929486437746998</v>
      </c>
      <c r="I924" s="12" t="str">
        <f t="shared" si="100"/>
        <v>1993453</v>
      </c>
      <c r="J924" s="10">
        <v>453</v>
      </c>
      <c r="K924" s="10">
        <v>1993</v>
      </c>
      <c r="L924" s="10" t="str">
        <f t="shared" si="101"/>
        <v/>
      </c>
      <c r="M924" s="10" t="str">
        <f t="shared" si="102"/>
        <v/>
      </c>
      <c r="N924" s="10" t="str">
        <f t="shared" si="103"/>
        <v/>
      </c>
      <c r="O924" s="10" t="str">
        <f t="shared" si="104"/>
        <v/>
      </c>
    </row>
    <row r="925" spans="1:15" x14ac:dyDescent="0.2">
      <c r="A925" s="10">
        <v>2006</v>
      </c>
      <c r="B925">
        <v>524</v>
      </c>
      <c r="C925" t="s">
        <v>930</v>
      </c>
      <c r="D925" s="10" t="str">
        <f t="shared" si="98"/>
        <v>2006524</v>
      </c>
      <c r="E925">
        <v>21872.3</v>
      </c>
      <c r="F925" s="10">
        <f t="shared" si="99"/>
        <v>3.3387180053287095</v>
      </c>
      <c r="I925" s="12" t="str">
        <f t="shared" si="100"/>
        <v>1994453</v>
      </c>
      <c r="J925" s="10">
        <v>453</v>
      </c>
      <c r="K925" s="10">
        <v>1994</v>
      </c>
      <c r="L925" s="10" t="str">
        <f t="shared" si="101"/>
        <v/>
      </c>
      <c r="M925" s="10" t="str">
        <f t="shared" si="102"/>
        <v/>
      </c>
      <c r="N925" s="10" t="str">
        <f t="shared" si="103"/>
        <v/>
      </c>
      <c r="O925" s="10" t="str">
        <f t="shared" si="104"/>
        <v/>
      </c>
    </row>
    <row r="926" spans="1:15" x14ac:dyDescent="0.2">
      <c r="A926" s="10">
        <v>2007</v>
      </c>
      <c r="B926">
        <v>524</v>
      </c>
      <c r="C926" t="s">
        <v>930</v>
      </c>
      <c r="D926" s="10" t="str">
        <f t="shared" si="98"/>
        <v>2007524</v>
      </c>
      <c r="E926">
        <v>21880.14</v>
      </c>
      <c r="F926" s="10">
        <f t="shared" si="99"/>
        <v>3.3399147495742518</v>
      </c>
      <c r="I926" s="12" t="str">
        <f t="shared" si="100"/>
        <v>1995453</v>
      </c>
      <c r="J926" s="10">
        <v>453</v>
      </c>
      <c r="K926" s="10">
        <v>1995</v>
      </c>
      <c r="L926" s="10" t="str">
        <f t="shared" si="101"/>
        <v/>
      </c>
      <c r="M926" s="10" t="str">
        <f t="shared" si="102"/>
        <v/>
      </c>
      <c r="N926" s="10" t="str">
        <f t="shared" si="103"/>
        <v/>
      </c>
      <c r="O926" s="10" t="str">
        <f t="shared" si="104"/>
        <v/>
      </c>
    </row>
    <row r="927" spans="1:15" x14ac:dyDescent="0.2">
      <c r="A927" s="10">
        <v>2008</v>
      </c>
      <c r="B927">
        <v>524</v>
      </c>
      <c r="C927" t="s">
        <v>930</v>
      </c>
      <c r="D927" s="10" t="str">
        <f t="shared" si="98"/>
        <v>2008524</v>
      </c>
      <c r="E927">
        <v>22328.880000000001</v>
      </c>
      <c r="F927" s="10">
        <f t="shared" si="99"/>
        <v>3.4084130930365859</v>
      </c>
      <c r="I927" s="12" t="str">
        <f t="shared" si="100"/>
        <v>1996453</v>
      </c>
      <c r="J927" s="10">
        <v>453</v>
      </c>
      <c r="K927" s="10">
        <v>1996</v>
      </c>
      <c r="L927" s="10" t="str">
        <f t="shared" si="101"/>
        <v/>
      </c>
      <c r="M927" s="10" t="str">
        <f t="shared" si="102"/>
        <v/>
      </c>
      <c r="N927" s="10" t="str">
        <f t="shared" si="103"/>
        <v/>
      </c>
      <c r="O927" s="10" t="str">
        <f t="shared" si="104"/>
        <v/>
      </c>
    </row>
    <row r="928" spans="1:15" x14ac:dyDescent="0.2">
      <c r="A928" s="10">
        <v>2009</v>
      </c>
      <c r="B928">
        <v>524</v>
      </c>
      <c r="C928" t="s">
        <v>930</v>
      </c>
      <c r="D928" s="10" t="str">
        <f t="shared" si="98"/>
        <v>2009524</v>
      </c>
      <c r="E928">
        <v>22783.89</v>
      </c>
      <c r="F928" s="10">
        <f t="shared" si="99"/>
        <v>3.4778685266034541</v>
      </c>
      <c r="I928" s="12" t="str">
        <f t="shared" si="100"/>
        <v>1997453</v>
      </c>
      <c r="J928" s="10">
        <v>453</v>
      </c>
      <c r="K928" s="10">
        <v>1997</v>
      </c>
      <c r="L928" s="10">
        <f t="shared" si="101"/>
        <v>4.6224399130024976E-2</v>
      </c>
      <c r="M928" s="10">
        <f t="shared" si="102"/>
        <v>0</v>
      </c>
      <c r="N928" s="10">
        <f t="shared" si="103"/>
        <v>1</v>
      </c>
      <c r="O928" s="10">
        <f t="shared" si="104"/>
        <v>0</v>
      </c>
    </row>
    <row r="929" spans="1:15" x14ac:dyDescent="0.2">
      <c r="A929" s="10">
        <v>2010</v>
      </c>
      <c r="B929">
        <v>524</v>
      </c>
      <c r="C929" t="s">
        <v>930</v>
      </c>
      <c r="D929" s="10" t="str">
        <f t="shared" si="98"/>
        <v>2010524</v>
      </c>
      <c r="E929">
        <v>23391.599999999999</v>
      </c>
      <c r="F929" s="10">
        <f t="shared" si="99"/>
        <v>3.5706329966874555</v>
      </c>
      <c r="I929" s="12" t="str">
        <f t="shared" si="100"/>
        <v>1998453</v>
      </c>
      <c r="J929" s="10">
        <v>453</v>
      </c>
      <c r="K929" s="10">
        <v>1998</v>
      </c>
      <c r="L929" s="10">
        <f t="shared" si="101"/>
        <v>4.553036379058522E-2</v>
      </c>
      <c r="M929" s="10">
        <f t="shared" si="102"/>
        <v>0</v>
      </c>
      <c r="N929" s="10">
        <f t="shared" si="103"/>
        <v>1</v>
      </c>
      <c r="O929" s="10">
        <f t="shared" si="104"/>
        <v>0</v>
      </c>
    </row>
    <row r="930" spans="1:15" x14ac:dyDescent="0.2">
      <c r="A930" s="10">
        <v>1997</v>
      </c>
      <c r="B930">
        <v>525</v>
      </c>
      <c r="C930" t="s">
        <v>931</v>
      </c>
      <c r="D930" s="10" t="str">
        <f t="shared" si="98"/>
        <v>1997525</v>
      </c>
      <c r="E930">
        <v>10324</v>
      </c>
      <c r="F930" s="10">
        <f t="shared" si="99"/>
        <v>1.575916784563745</v>
      </c>
      <c r="I930" s="12" t="str">
        <f t="shared" si="100"/>
        <v>1999453</v>
      </c>
      <c r="J930" s="10">
        <v>453</v>
      </c>
      <c r="K930" s="10">
        <v>1999</v>
      </c>
      <c r="L930" s="10">
        <f t="shared" si="101"/>
        <v>4.7240456364923425E-2</v>
      </c>
      <c r="M930" s="10">
        <f t="shared" si="102"/>
        <v>0</v>
      </c>
      <c r="N930" s="10">
        <f t="shared" si="103"/>
        <v>1</v>
      </c>
      <c r="O930" s="10">
        <f t="shared" si="104"/>
        <v>0</v>
      </c>
    </row>
    <row r="931" spans="1:15" x14ac:dyDescent="0.2">
      <c r="A931" s="10">
        <v>1998</v>
      </c>
      <c r="B931">
        <v>525</v>
      </c>
      <c r="C931" t="s">
        <v>931</v>
      </c>
      <c r="D931" s="10" t="str">
        <f t="shared" si="98"/>
        <v>1998525</v>
      </c>
      <c r="E931">
        <v>10386.629999999999</v>
      </c>
      <c r="F931" s="10">
        <f t="shared" si="99"/>
        <v>1.5854770003926122</v>
      </c>
      <c r="I931" s="12" t="str">
        <f t="shared" si="100"/>
        <v>2000453</v>
      </c>
      <c r="J931" s="10">
        <v>453</v>
      </c>
      <c r="K931" s="10">
        <v>2000</v>
      </c>
      <c r="L931" s="10">
        <f t="shared" si="101"/>
        <v>4.2969483751074164E-2</v>
      </c>
      <c r="M931" s="10">
        <f t="shared" si="102"/>
        <v>0</v>
      </c>
      <c r="N931" s="10">
        <f t="shared" si="103"/>
        <v>1</v>
      </c>
      <c r="O931" s="10">
        <f t="shared" si="104"/>
        <v>0</v>
      </c>
    </row>
    <row r="932" spans="1:15" x14ac:dyDescent="0.2">
      <c r="A932" s="10">
        <v>1999</v>
      </c>
      <c r="B932">
        <v>525</v>
      </c>
      <c r="C932" t="s">
        <v>931</v>
      </c>
      <c r="D932" s="10" t="str">
        <f t="shared" si="98"/>
        <v>1999525</v>
      </c>
      <c r="E932">
        <v>10609.47</v>
      </c>
      <c r="F932" s="10">
        <f t="shared" si="99"/>
        <v>1.6194926238207588</v>
      </c>
      <c r="I932" s="12" t="str">
        <f t="shared" si="100"/>
        <v>2001453</v>
      </c>
      <c r="J932" s="10">
        <v>453</v>
      </c>
      <c r="K932" s="10">
        <v>2001</v>
      </c>
      <c r="L932" s="10">
        <f t="shared" si="101"/>
        <v>4.5544697245260786E-2</v>
      </c>
      <c r="M932" s="10">
        <f t="shared" si="102"/>
        <v>0</v>
      </c>
      <c r="N932" s="10">
        <f t="shared" si="103"/>
        <v>1</v>
      </c>
      <c r="O932" s="10">
        <f t="shared" si="104"/>
        <v>0</v>
      </c>
    </row>
    <row r="933" spans="1:15" x14ac:dyDescent="0.2">
      <c r="A933" s="10">
        <v>2000</v>
      </c>
      <c r="B933">
        <v>525</v>
      </c>
      <c r="C933" t="s">
        <v>931</v>
      </c>
      <c r="D933" s="10" t="str">
        <f t="shared" si="98"/>
        <v>2000525</v>
      </c>
      <c r="E933">
        <v>11063.77</v>
      </c>
      <c r="F933" s="10">
        <f t="shared" si="99"/>
        <v>1.6888396787633499</v>
      </c>
      <c r="I933" s="12" t="str">
        <f t="shared" si="100"/>
        <v>2002453</v>
      </c>
      <c r="J933" s="10">
        <v>453</v>
      </c>
      <c r="K933" s="10">
        <v>2002</v>
      </c>
      <c r="L933" s="10">
        <f t="shared" si="101"/>
        <v>4.6281122364928491E-2</v>
      </c>
      <c r="M933" s="10">
        <f t="shared" si="102"/>
        <v>0</v>
      </c>
      <c r="N933" s="10">
        <f t="shared" si="103"/>
        <v>1</v>
      </c>
      <c r="O933" s="10">
        <f t="shared" si="104"/>
        <v>0</v>
      </c>
    </row>
    <row r="934" spans="1:15" x14ac:dyDescent="0.2">
      <c r="A934" s="10">
        <v>2001</v>
      </c>
      <c r="B934">
        <v>525</v>
      </c>
      <c r="C934" t="s">
        <v>931</v>
      </c>
      <c r="D934" s="10" t="str">
        <f t="shared" si="98"/>
        <v>2001525</v>
      </c>
      <c r="E934">
        <v>11882.2</v>
      </c>
      <c r="F934" s="10">
        <f t="shared" si="99"/>
        <v>1.8137697033652973</v>
      </c>
      <c r="I934" s="12" t="str">
        <f t="shared" si="100"/>
        <v>2003453</v>
      </c>
      <c r="J934" s="10">
        <v>453</v>
      </c>
      <c r="K934" s="10">
        <v>2003</v>
      </c>
      <c r="L934" s="10">
        <f t="shared" si="101"/>
        <v>4.668195536421034E-2</v>
      </c>
      <c r="M934" s="10">
        <f t="shared" si="102"/>
        <v>0</v>
      </c>
      <c r="N934" s="10">
        <f t="shared" si="103"/>
        <v>1</v>
      </c>
      <c r="O934" s="10">
        <f t="shared" si="104"/>
        <v>0</v>
      </c>
    </row>
    <row r="935" spans="1:15" x14ac:dyDescent="0.2">
      <c r="A935" s="10">
        <v>2002</v>
      </c>
      <c r="B935">
        <v>525</v>
      </c>
      <c r="C935" t="s">
        <v>931</v>
      </c>
      <c r="D935" s="10" t="str">
        <f t="shared" si="98"/>
        <v>2002525</v>
      </c>
      <c r="E935">
        <v>11953.66</v>
      </c>
      <c r="F935" s="10">
        <f t="shared" si="99"/>
        <v>1.8246777829298968</v>
      </c>
      <c r="I935" s="12" t="str">
        <f t="shared" si="100"/>
        <v>2004453</v>
      </c>
      <c r="J935" s="10">
        <v>453</v>
      </c>
      <c r="K935" s="10">
        <v>2004</v>
      </c>
      <c r="L935" s="10">
        <f t="shared" si="101"/>
        <v>4.5635658966678982E-2</v>
      </c>
      <c r="M935" s="10">
        <f t="shared" si="102"/>
        <v>0</v>
      </c>
      <c r="N935" s="10">
        <f t="shared" si="103"/>
        <v>1</v>
      </c>
      <c r="O935" s="10">
        <f t="shared" si="104"/>
        <v>0</v>
      </c>
    </row>
    <row r="936" spans="1:15" x14ac:dyDescent="0.2">
      <c r="A936" s="10">
        <v>2003</v>
      </c>
      <c r="B936">
        <v>525</v>
      </c>
      <c r="C936" t="s">
        <v>931</v>
      </c>
      <c r="D936" s="10" t="str">
        <f t="shared" si="98"/>
        <v>2003525</v>
      </c>
      <c r="E936">
        <v>12254.92</v>
      </c>
      <c r="F936" s="10">
        <f t="shared" si="99"/>
        <v>1.8706639017324611</v>
      </c>
      <c r="I936" s="12" t="str">
        <f t="shared" si="100"/>
        <v>2005453</v>
      </c>
      <c r="J936" s="10">
        <v>453</v>
      </c>
      <c r="K936" s="10">
        <v>2005</v>
      </c>
      <c r="L936" s="10">
        <f t="shared" si="101"/>
        <v>4.535161538350229E-2</v>
      </c>
      <c r="M936" s="10">
        <f t="shared" si="102"/>
        <v>0</v>
      </c>
      <c r="N936" s="10">
        <f t="shared" si="103"/>
        <v>1</v>
      </c>
      <c r="O936" s="10">
        <f t="shared" si="104"/>
        <v>0</v>
      </c>
    </row>
    <row r="937" spans="1:15" x14ac:dyDescent="0.2">
      <c r="A937" s="10">
        <v>2004</v>
      </c>
      <c r="B937">
        <v>525</v>
      </c>
      <c r="C937" t="s">
        <v>931</v>
      </c>
      <c r="D937" s="10" t="str">
        <f t="shared" si="98"/>
        <v>2004525</v>
      </c>
      <c r="E937">
        <v>12324.02</v>
      </c>
      <c r="F937" s="10">
        <f t="shared" si="99"/>
        <v>1.8812117368558003</v>
      </c>
      <c r="I937" s="12" t="str">
        <f t="shared" si="100"/>
        <v>2006453</v>
      </c>
      <c r="J937" s="10">
        <v>453</v>
      </c>
      <c r="K937" s="10">
        <v>2006</v>
      </c>
      <c r="L937" s="10">
        <f t="shared" si="101"/>
        <v>4.6203852985197164E-2</v>
      </c>
      <c r="M937" s="10">
        <f t="shared" si="102"/>
        <v>0</v>
      </c>
      <c r="N937" s="10">
        <f t="shared" si="103"/>
        <v>1</v>
      </c>
      <c r="O937" s="10">
        <f t="shared" si="104"/>
        <v>0</v>
      </c>
    </row>
    <row r="938" spans="1:15" x14ac:dyDescent="0.2">
      <c r="A938" s="10">
        <v>2005</v>
      </c>
      <c r="B938">
        <v>525</v>
      </c>
      <c r="C938" t="s">
        <v>931</v>
      </c>
      <c r="D938" s="10" t="str">
        <f t="shared" si="98"/>
        <v>2005525</v>
      </c>
      <c r="E938">
        <v>12417.54</v>
      </c>
      <c r="F938" s="10">
        <f t="shared" si="99"/>
        <v>1.8954871860704849</v>
      </c>
      <c r="I938" s="12" t="str">
        <f t="shared" si="100"/>
        <v>2007453</v>
      </c>
      <c r="J938" s="10">
        <v>453</v>
      </c>
      <c r="K938" s="10">
        <v>2007</v>
      </c>
      <c r="L938" s="10">
        <f t="shared" si="101"/>
        <v>4.767394033284323E-2</v>
      </c>
      <c r="M938" s="10">
        <f t="shared" si="102"/>
        <v>0</v>
      </c>
      <c r="N938" s="10">
        <f t="shared" si="103"/>
        <v>1</v>
      </c>
      <c r="O938" s="10">
        <f t="shared" si="104"/>
        <v>0</v>
      </c>
    </row>
    <row r="939" spans="1:15" x14ac:dyDescent="0.2">
      <c r="A939" s="10">
        <v>2006</v>
      </c>
      <c r="B939">
        <v>525</v>
      </c>
      <c r="C939" t="s">
        <v>931</v>
      </c>
      <c r="D939" s="10" t="str">
        <f t="shared" si="98"/>
        <v>2006525</v>
      </c>
      <c r="E939">
        <v>12765.53</v>
      </c>
      <c r="F939" s="10">
        <f t="shared" si="99"/>
        <v>1.9486064501019007</v>
      </c>
      <c r="I939" s="12" t="str">
        <f t="shared" si="100"/>
        <v>2008453</v>
      </c>
      <c r="J939" s="10">
        <v>453</v>
      </c>
      <c r="K939" s="10">
        <v>2008</v>
      </c>
      <c r="L939" s="10">
        <f t="shared" si="101"/>
        <v>4.9906280494843969E-2</v>
      </c>
      <c r="M939" s="10">
        <f t="shared" si="102"/>
        <v>0</v>
      </c>
      <c r="N939" s="10">
        <f t="shared" si="103"/>
        <v>1</v>
      </c>
      <c r="O939" s="10">
        <f t="shared" si="104"/>
        <v>0</v>
      </c>
    </row>
    <row r="940" spans="1:15" x14ac:dyDescent="0.2">
      <c r="A940" s="10">
        <v>2007</v>
      </c>
      <c r="B940">
        <v>525</v>
      </c>
      <c r="C940" t="s">
        <v>931</v>
      </c>
      <c r="D940" s="10" t="str">
        <f t="shared" si="98"/>
        <v>2007525</v>
      </c>
      <c r="E940">
        <v>12884.79</v>
      </c>
      <c r="F940" s="10">
        <f t="shared" si="99"/>
        <v>1.9668110060615165</v>
      </c>
      <c r="I940" s="12" t="str">
        <f t="shared" si="100"/>
        <v>2009453</v>
      </c>
      <c r="J940" s="10">
        <v>453</v>
      </c>
      <c r="K940" s="10">
        <v>2009</v>
      </c>
      <c r="L940" s="10">
        <f t="shared" si="101"/>
        <v>4.9912447391211305E-2</v>
      </c>
      <c r="M940" s="10">
        <f t="shared" si="102"/>
        <v>0</v>
      </c>
      <c r="N940" s="10">
        <f t="shared" si="103"/>
        <v>1</v>
      </c>
      <c r="O940" s="10">
        <f t="shared" si="104"/>
        <v>0</v>
      </c>
    </row>
    <row r="941" spans="1:15" x14ac:dyDescent="0.2">
      <c r="A941" s="10">
        <v>2008</v>
      </c>
      <c r="B941">
        <v>525</v>
      </c>
      <c r="C941" t="s">
        <v>931</v>
      </c>
      <c r="D941" s="10" t="str">
        <f t="shared" si="98"/>
        <v>2008525</v>
      </c>
      <c r="E941">
        <v>13154.63</v>
      </c>
      <c r="F941" s="10">
        <f t="shared" si="99"/>
        <v>2.0080009891249295</v>
      </c>
      <c r="I941" s="12" t="str">
        <f t="shared" si="100"/>
        <v>2010453</v>
      </c>
      <c r="J941" s="10">
        <v>453</v>
      </c>
      <c r="K941" s="10">
        <v>2010</v>
      </c>
      <c r="L941" s="10">
        <f t="shared" si="101"/>
        <v>5.093889981528342E-2</v>
      </c>
      <c r="M941" s="10">
        <f t="shared" si="102"/>
        <v>0</v>
      </c>
      <c r="N941" s="10">
        <f t="shared" si="103"/>
        <v>1</v>
      </c>
      <c r="O941" s="10">
        <f t="shared" si="104"/>
        <v>0</v>
      </c>
    </row>
    <row r="942" spans="1:15" x14ac:dyDescent="0.2">
      <c r="A942" s="10">
        <v>2009</v>
      </c>
      <c r="B942">
        <v>525</v>
      </c>
      <c r="C942" t="s">
        <v>931</v>
      </c>
      <c r="D942" s="10" t="str">
        <f t="shared" si="98"/>
        <v>2009525</v>
      </c>
      <c r="E942">
        <v>13507.33</v>
      </c>
      <c r="F942" s="10">
        <f t="shared" si="99"/>
        <v>2.0618392155793694</v>
      </c>
      <c r="I942" s="12" t="str">
        <f t="shared" si="100"/>
        <v>1987454</v>
      </c>
      <c r="J942" s="10">
        <v>454</v>
      </c>
      <c r="K942" s="10">
        <v>1987</v>
      </c>
      <c r="L942" s="10" t="str">
        <f t="shared" si="101"/>
        <v/>
      </c>
      <c r="M942" s="10" t="str">
        <f t="shared" si="102"/>
        <v/>
      </c>
      <c r="N942" s="10" t="str">
        <f t="shared" si="103"/>
        <v/>
      </c>
      <c r="O942" s="10" t="str">
        <f t="shared" si="104"/>
        <v/>
      </c>
    </row>
    <row r="943" spans="1:15" x14ac:dyDescent="0.2">
      <c r="A943" s="10">
        <v>2010</v>
      </c>
      <c r="B943">
        <v>525</v>
      </c>
      <c r="C943" t="s">
        <v>931</v>
      </c>
      <c r="D943" s="10" t="str">
        <f t="shared" si="98"/>
        <v>2010525</v>
      </c>
      <c r="E943">
        <v>13554.03</v>
      </c>
      <c r="F943" s="10">
        <f t="shared" si="99"/>
        <v>2.0689677814297305</v>
      </c>
      <c r="I943" s="12" t="str">
        <f t="shared" si="100"/>
        <v>1988454</v>
      </c>
      <c r="J943" s="10">
        <v>454</v>
      </c>
      <c r="K943" s="10">
        <v>1988</v>
      </c>
      <c r="L943" s="10" t="str">
        <f t="shared" si="101"/>
        <v/>
      </c>
      <c r="M943" s="10" t="str">
        <f t="shared" si="102"/>
        <v/>
      </c>
      <c r="N943" s="10" t="str">
        <f t="shared" si="103"/>
        <v/>
      </c>
      <c r="O943" s="10" t="str">
        <f t="shared" si="104"/>
        <v/>
      </c>
    </row>
    <row r="944" spans="1:15" x14ac:dyDescent="0.2">
      <c r="A944" s="10">
        <v>1997</v>
      </c>
      <c r="B944">
        <v>531</v>
      </c>
      <c r="C944" t="s">
        <v>932</v>
      </c>
      <c r="D944" s="10" t="str">
        <f t="shared" si="98"/>
        <v>1997531</v>
      </c>
      <c r="E944">
        <v>2641.3330000000001</v>
      </c>
      <c r="F944" s="10">
        <f t="shared" si="99"/>
        <v>0.40318878422337368</v>
      </c>
      <c r="I944" s="12" t="str">
        <f t="shared" si="100"/>
        <v>1989454</v>
      </c>
      <c r="J944" s="10">
        <v>454</v>
      </c>
      <c r="K944" s="10">
        <v>1989</v>
      </c>
      <c r="L944" s="10" t="str">
        <f t="shared" si="101"/>
        <v/>
      </c>
      <c r="M944" s="10" t="str">
        <f t="shared" si="102"/>
        <v/>
      </c>
      <c r="N944" s="10" t="str">
        <f t="shared" si="103"/>
        <v/>
      </c>
      <c r="O944" s="10" t="str">
        <f t="shared" si="104"/>
        <v/>
      </c>
    </row>
    <row r="945" spans="1:15" x14ac:dyDescent="0.2">
      <c r="A945" s="10">
        <v>1998</v>
      </c>
      <c r="B945">
        <v>531</v>
      </c>
      <c r="C945" t="s">
        <v>932</v>
      </c>
      <c r="D945" s="10" t="str">
        <f t="shared" si="98"/>
        <v>1998531</v>
      </c>
      <c r="E945">
        <v>2592.817</v>
      </c>
      <c r="F945" s="10">
        <f t="shared" si="99"/>
        <v>0.39578301332838195</v>
      </c>
      <c r="I945" s="12" t="str">
        <f t="shared" si="100"/>
        <v>1990454</v>
      </c>
      <c r="J945" s="10">
        <v>454</v>
      </c>
      <c r="K945" s="10">
        <v>1990</v>
      </c>
      <c r="L945" s="10" t="str">
        <f t="shared" si="101"/>
        <v/>
      </c>
      <c r="M945" s="10" t="str">
        <f t="shared" si="102"/>
        <v/>
      </c>
      <c r="N945" s="10" t="str">
        <f t="shared" si="103"/>
        <v/>
      </c>
      <c r="O945" s="10" t="str">
        <f t="shared" si="104"/>
        <v/>
      </c>
    </row>
    <row r="946" spans="1:15" x14ac:dyDescent="0.2">
      <c r="A946" s="10">
        <v>1999</v>
      </c>
      <c r="B946">
        <v>531</v>
      </c>
      <c r="C946" t="s">
        <v>932</v>
      </c>
      <c r="D946" s="10" t="str">
        <f t="shared" si="98"/>
        <v>1999531</v>
      </c>
      <c r="E946">
        <v>2550.1669999999999</v>
      </c>
      <c r="F946" s="10">
        <f t="shared" si="99"/>
        <v>0.38927266357425139</v>
      </c>
      <c r="I946" s="12" t="str">
        <f t="shared" si="100"/>
        <v>1991454</v>
      </c>
      <c r="J946" s="10">
        <v>454</v>
      </c>
      <c r="K946" s="10">
        <v>1991</v>
      </c>
      <c r="L946" s="10" t="str">
        <f t="shared" si="101"/>
        <v/>
      </c>
      <c r="M946" s="10" t="str">
        <f t="shared" si="102"/>
        <v/>
      </c>
      <c r="N946" s="10" t="str">
        <f t="shared" si="103"/>
        <v/>
      </c>
      <c r="O946" s="10" t="str">
        <f t="shared" si="104"/>
        <v/>
      </c>
    </row>
    <row r="947" spans="1:15" x14ac:dyDescent="0.2">
      <c r="A947" s="10">
        <v>2000</v>
      </c>
      <c r="B947">
        <v>531</v>
      </c>
      <c r="C947" t="s">
        <v>932</v>
      </c>
      <c r="D947" s="10" t="str">
        <f t="shared" si="98"/>
        <v>2000531</v>
      </c>
      <c r="E947">
        <v>2524.8710000000001</v>
      </c>
      <c r="F947" s="10">
        <f t="shared" si="99"/>
        <v>0.38541133163098096</v>
      </c>
      <c r="I947" s="12" t="str">
        <f t="shared" si="100"/>
        <v>1992454</v>
      </c>
      <c r="J947" s="10">
        <v>454</v>
      </c>
      <c r="K947" s="10">
        <v>1992</v>
      </c>
      <c r="L947" s="10" t="str">
        <f t="shared" si="101"/>
        <v/>
      </c>
      <c r="M947" s="10" t="str">
        <f t="shared" si="102"/>
        <v/>
      </c>
      <c r="N947" s="10" t="str">
        <f t="shared" si="103"/>
        <v/>
      </c>
      <c r="O947" s="10" t="str">
        <f t="shared" si="104"/>
        <v/>
      </c>
    </row>
    <row r="948" spans="1:15" x14ac:dyDescent="0.2">
      <c r="A948" s="10">
        <v>2001</v>
      </c>
      <c r="B948">
        <v>531</v>
      </c>
      <c r="C948" t="s">
        <v>932</v>
      </c>
      <c r="D948" s="10" t="str">
        <f t="shared" si="98"/>
        <v>2001531</v>
      </c>
      <c r="E948">
        <v>2535.5059999999999</v>
      </c>
      <c r="F948" s="10">
        <f t="shared" si="99"/>
        <v>0.38703472130589717</v>
      </c>
      <c r="I948" s="12" t="str">
        <f t="shared" si="100"/>
        <v>1993454</v>
      </c>
      <c r="J948" s="10">
        <v>454</v>
      </c>
      <c r="K948" s="10">
        <v>1993</v>
      </c>
      <c r="L948" s="10" t="str">
        <f t="shared" si="101"/>
        <v/>
      </c>
      <c r="M948" s="10" t="str">
        <f t="shared" si="102"/>
        <v/>
      </c>
      <c r="N948" s="10" t="str">
        <f t="shared" si="103"/>
        <v/>
      </c>
      <c r="O948" s="10" t="str">
        <f t="shared" si="104"/>
        <v/>
      </c>
    </row>
    <row r="949" spans="1:15" x14ac:dyDescent="0.2">
      <c r="A949" s="10">
        <v>2002</v>
      </c>
      <c r="B949">
        <v>531</v>
      </c>
      <c r="C949" t="s">
        <v>932</v>
      </c>
      <c r="D949" s="10" t="str">
        <f t="shared" si="98"/>
        <v>2002531</v>
      </c>
      <c r="E949">
        <v>2520.1329999999998</v>
      </c>
      <c r="F949" s="10">
        <f t="shared" si="99"/>
        <v>0.38468809512136609</v>
      </c>
      <c r="I949" s="12" t="str">
        <f t="shared" si="100"/>
        <v>1994454</v>
      </c>
      <c r="J949" s="10">
        <v>454</v>
      </c>
      <c r="K949" s="10">
        <v>1994</v>
      </c>
      <c r="L949" s="10" t="str">
        <f t="shared" si="101"/>
        <v/>
      </c>
      <c r="M949" s="10" t="str">
        <f t="shared" si="102"/>
        <v/>
      </c>
      <c r="N949" s="10" t="str">
        <f t="shared" si="103"/>
        <v/>
      </c>
      <c r="O949" s="10" t="str">
        <f t="shared" si="104"/>
        <v/>
      </c>
    </row>
    <row r="950" spans="1:15" x14ac:dyDescent="0.2">
      <c r="A950" s="10">
        <v>2003</v>
      </c>
      <c r="B950">
        <v>531</v>
      </c>
      <c r="C950" t="s">
        <v>932</v>
      </c>
      <c r="D950" s="10" t="str">
        <f t="shared" si="98"/>
        <v>2003531</v>
      </c>
      <c r="E950">
        <v>2521.5529999999999</v>
      </c>
      <c r="F950" s="10">
        <f t="shared" si="99"/>
        <v>0.384904852369921</v>
      </c>
      <c r="I950" s="12" t="str">
        <f t="shared" si="100"/>
        <v>1995454</v>
      </c>
      <c r="J950" s="10">
        <v>454</v>
      </c>
      <c r="K950" s="10">
        <v>1995</v>
      </c>
      <c r="L950" s="10" t="str">
        <f t="shared" si="101"/>
        <v/>
      </c>
      <c r="M950" s="10" t="str">
        <f t="shared" si="102"/>
        <v/>
      </c>
      <c r="N950" s="10" t="str">
        <f t="shared" si="103"/>
        <v/>
      </c>
      <c r="O950" s="10" t="str">
        <f t="shared" si="104"/>
        <v/>
      </c>
    </row>
    <row r="951" spans="1:15" x14ac:dyDescent="0.2">
      <c r="A951" s="10">
        <v>2004</v>
      </c>
      <c r="B951">
        <v>531</v>
      </c>
      <c r="C951" t="s">
        <v>932</v>
      </c>
      <c r="D951" s="10" t="str">
        <f t="shared" si="98"/>
        <v>2004531</v>
      </c>
      <c r="E951">
        <v>2519.0230000000001</v>
      </c>
      <c r="F951" s="10">
        <f t="shared" si="99"/>
        <v>0.38451865811721414</v>
      </c>
      <c r="I951" s="12" t="str">
        <f t="shared" si="100"/>
        <v>1996454</v>
      </c>
      <c r="J951" s="10">
        <v>454</v>
      </c>
      <c r="K951" s="10">
        <v>1996</v>
      </c>
      <c r="L951" s="10" t="str">
        <f t="shared" si="101"/>
        <v/>
      </c>
      <c r="M951" s="10" t="str">
        <f t="shared" si="102"/>
        <v/>
      </c>
      <c r="N951" s="10" t="str">
        <f t="shared" si="103"/>
        <v/>
      </c>
      <c r="O951" s="10" t="str">
        <f t="shared" si="104"/>
        <v/>
      </c>
    </row>
    <row r="952" spans="1:15" x14ac:dyDescent="0.2">
      <c r="A952" s="10">
        <v>2005</v>
      </c>
      <c r="B952">
        <v>531</v>
      </c>
      <c r="C952" t="s">
        <v>932</v>
      </c>
      <c r="D952" s="10" t="str">
        <f t="shared" si="98"/>
        <v>2005531</v>
      </c>
      <c r="E952">
        <v>2551.2869999999998</v>
      </c>
      <c r="F952" s="10">
        <f t="shared" si="99"/>
        <v>0.38944362703790031</v>
      </c>
      <c r="I952" s="12" t="str">
        <f t="shared" si="100"/>
        <v>1997454</v>
      </c>
      <c r="J952" s="10">
        <v>454</v>
      </c>
      <c r="K952" s="10">
        <v>1997</v>
      </c>
      <c r="L952" s="10">
        <f t="shared" si="101"/>
        <v>4.6354285568613235E-2</v>
      </c>
      <c r="M952" s="10">
        <f t="shared" si="102"/>
        <v>0</v>
      </c>
      <c r="N952" s="10">
        <f t="shared" si="103"/>
        <v>1</v>
      </c>
      <c r="O952" s="10">
        <f t="shared" si="104"/>
        <v>0</v>
      </c>
    </row>
    <row r="953" spans="1:15" x14ac:dyDescent="0.2">
      <c r="A953" s="10">
        <v>2006</v>
      </c>
      <c r="B953">
        <v>531</v>
      </c>
      <c r="C953" t="s">
        <v>932</v>
      </c>
      <c r="D953" s="10" t="str">
        <f t="shared" si="98"/>
        <v>2006531</v>
      </c>
      <c r="E953">
        <v>2471.268</v>
      </c>
      <c r="F953" s="10">
        <f t="shared" si="99"/>
        <v>0.3772290507899338</v>
      </c>
      <c r="I953" s="12" t="str">
        <f t="shared" si="100"/>
        <v>1998454</v>
      </c>
      <c r="J953" s="10">
        <v>454</v>
      </c>
      <c r="K953" s="10">
        <v>1998</v>
      </c>
      <c r="L953" s="10">
        <f t="shared" si="101"/>
        <v>4.5657655248028818E-2</v>
      </c>
      <c r="M953" s="10">
        <f t="shared" si="102"/>
        <v>0</v>
      </c>
      <c r="N953" s="10">
        <f t="shared" si="103"/>
        <v>1</v>
      </c>
      <c r="O953" s="10">
        <f t="shared" si="104"/>
        <v>0</v>
      </c>
    </row>
    <row r="954" spans="1:15" x14ac:dyDescent="0.2">
      <c r="A954" s="10">
        <v>2007</v>
      </c>
      <c r="B954">
        <v>531</v>
      </c>
      <c r="C954" t="s">
        <v>932</v>
      </c>
      <c r="D954" s="10" t="str">
        <f t="shared" si="98"/>
        <v>2007531</v>
      </c>
      <c r="E954">
        <v>2490.069</v>
      </c>
      <c r="F954" s="10">
        <f t="shared" si="99"/>
        <v>0.38009894728999027</v>
      </c>
      <c r="I954" s="12" t="str">
        <f t="shared" si="100"/>
        <v>1999454</v>
      </c>
      <c r="J954" s="10">
        <v>454</v>
      </c>
      <c r="K954" s="10">
        <v>1999</v>
      </c>
      <c r="L954" s="10">
        <f t="shared" si="101"/>
        <v>4.736709144478337E-2</v>
      </c>
      <c r="M954" s="10">
        <f t="shared" si="102"/>
        <v>0</v>
      </c>
      <c r="N954" s="10">
        <f t="shared" si="103"/>
        <v>0</v>
      </c>
      <c r="O954" s="10">
        <f t="shared" si="104"/>
        <v>0</v>
      </c>
    </row>
    <row r="955" spans="1:15" x14ac:dyDescent="0.2">
      <c r="A955" s="10">
        <v>2008</v>
      </c>
      <c r="B955">
        <v>531</v>
      </c>
      <c r="C955" t="s">
        <v>932</v>
      </c>
      <c r="D955" s="10" t="str">
        <f t="shared" si="98"/>
        <v>2008531</v>
      </c>
      <c r="E955">
        <v>2386.77</v>
      </c>
      <c r="F955" s="10">
        <f t="shared" si="99"/>
        <v>0.36433077333332131</v>
      </c>
      <c r="I955" s="12" t="str">
        <f t="shared" si="100"/>
        <v>2000454</v>
      </c>
      <c r="J955" s="10">
        <v>454</v>
      </c>
      <c r="K955" s="10">
        <v>2000</v>
      </c>
      <c r="L955" s="10">
        <f t="shared" si="101"/>
        <v>4.3095599834705171E-2</v>
      </c>
      <c r="M955" s="10">
        <f t="shared" si="102"/>
        <v>0</v>
      </c>
      <c r="N955" s="10">
        <f t="shared" si="103"/>
        <v>1</v>
      </c>
      <c r="O955" s="10">
        <f t="shared" si="104"/>
        <v>0</v>
      </c>
    </row>
    <row r="956" spans="1:15" x14ac:dyDescent="0.2">
      <c r="A956" s="10">
        <v>2009</v>
      </c>
      <c r="B956">
        <v>531</v>
      </c>
      <c r="C956" t="s">
        <v>932</v>
      </c>
      <c r="D956" s="10" t="str">
        <f t="shared" si="98"/>
        <v>2009531</v>
      </c>
      <c r="E956">
        <v>2380.5300000000002</v>
      </c>
      <c r="F956" s="10">
        <f t="shared" si="99"/>
        <v>0.3633782626072774</v>
      </c>
      <c r="I956" s="12" t="str">
        <f t="shared" si="100"/>
        <v>2001454</v>
      </c>
      <c r="J956" s="10">
        <v>454</v>
      </c>
      <c r="K956" s="10">
        <v>2001</v>
      </c>
      <c r="L956" s="10">
        <f t="shared" si="101"/>
        <v>4.5498048643036575E-2</v>
      </c>
      <c r="M956" s="10">
        <f t="shared" si="102"/>
        <v>0</v>
      </c>
      <c r="N956" s="10">
        <f t="shared" si="103"/>
        <v>1</v>
      </c>
      <c r="O956" s="10">
        <f t="shared" si="104"/>
        <v>0</v>
      </c>
    </row>
    <row r="957" spans="1:15" x14ac:dyDescent="0.2">
      <c r="A957" s="10">
        <v>2010</v>
      </c>
      <c r="B957">
        <v>531</v>
      </c>
      <c r="C957" t="s">
        <v>932</v>
      </c>
      <c r="D957" s="10" t="str">
        <f t="shared" si="98"/>
        <v>2010531</v>
      </c>
      <c r="E957">
        <v>2389.9490000000001</v>
      </c>
      <c r="F957" s="10">
        <f t="shared" si="99"/>
        <v>0.36481603480737479</v>
      </c>
      <c r="I957" s="12" t="str">
        <f t="shared" si="100"/>
        <v>2002454</v>
      </c>
      <c r="J957" s="10">
        <v>454</v>
      </c>
      <c r="K957" s="10">
        <v>2002</v>
      </c>
      <c r="L957" s="10">
        <f t="shared" si="101"/>
        <v>4.623311521375207E-2</v>
      </c>
      <c r="M957" s="10">
        <f t="shared" si="102"/>
        <v>0</v>
      </c>
      <c r="N957" s="10">
        <f t="shared" si="103"/>
        <v>1</v>
      </c>
      <c r="O957" s="10">
        <f t="shared" si="104"/>
        <v>0</v>
      </c>
    </row>
    <row r="958" spans="1:15" x14ac:dyDescent="0.2">
      <c r="A958" s="10">
        <v>1997</v>
      </c>
      <c r="B958">
        <v>532</v>
      </c>
      <c r="C958" t="s">
        <v>933</v>
      </c>
      <c r="D958" s="10" t="str">
        <f t="shared" si="98"/>
        <v>1997532</v>
      </c>
      <c r="E958">
        <v>6900.8940000000002</v>
      </c>
      <c r="F958" s="10">
        <f t="shared" si="99"/>
        <v>1.053393518316083</v>
      </c>
      <c r="I958" s="12" t="str">
        <f t="shared" si="100"/>
        <v>2003454</v>
      </c>
      <c r="J958" s="10">
        <v>454</v>
      </c>
      <c r="K958" s="10">
        <v>2003</v>
      </c>
      <c r="L958" s="10">
        <f t="shared" si="101"/>
        <v>4.6720819023000536E-2</v>
      </c>
      <c r="M958" s="10">
        <f t="shared" si="102"/>
        <v>0</v>
      </c>
      <c r="N958" s="10">
        <f t="shared" si="103"/>
        <v>1</v>
      </c>
      <c r="O958" s="10">
        <f t="shared" si="104"/>
        <v>0</v>
      </c>
    </row>
    <row r="959" spans="1:15" x14ac:dyDescent="0.2">
      <c r="A959" s="10">
        <v>1998</v>
      </c>
      <c r="B959">
        <v>532</v>
      </c>
      <c r="C959" t="s">
        <v>933</v>
      </c>
      <c r="D959" s="10" t="str">
        <f t="shared" si="98"/>
        <v>1998532</v>
      </c>
      <c r="E959">
        <v>6790.6149999999998</v>
      </c>
      <c r="F959" s="10">
        <f t="shared" si="99"/>
        <v>1.0365598756306018</v>
      </c>
      <c r="I959" s="12" t="str">
        <f t="shared" si="100"/>
        <v>2004454</v>
      </c>
      <c r="J959" s="10">
        <v>454</v>
      </c>
      <c r="K959" s="10">
        <v>2004</v>
      </c>
      <c r="L959" s="10">
        <f t="shared" si="101"/>
        <v>4.5673698337340876E-2</v>
      </c>
      <c r="M959" s="10">
        <f t="shared" si="102"/>
        <v>0</v>
      </c>
      <c r="N959" s="10">
        <f t="shared" si="103"/>
        <v>1</v>
      </c>
      <c r="O959" s="10">
        <f t="shared" si="104"/>
        <v>0</v>
      </c>
    </row>
    <row r="960" spans="1:15" x14ac:dyDescent="0.2">
      <c r="A960" s="10">
        <v>1999</v>
      </c>
      <c r="B960">
        <v>532</v>
      </c>
      <c r="C960" t="s">
        <v>933</v>
      </c>
      <c r="D960" s="10" t="str">
        <f t="shared" si="98"/>
        <v>1999532</v>
      </c>
      <c r="E960">
        <v>7374.79</v>
      </c>
      <c r="F960" s="10">
        <f t="shared" si="99"/>
        <v>1.125731823288731</v>
      </c>
      <c r="I960" s="12" t="str">
        <f t="shared" si="100"/>
        <v>2005454</v>
      </c>
      <c r="J960" s="10">
        <v>454</v>
      </c>
      <c r="K960" s="10">
        <v>2005</v>
      </c>
      <c r="L960" s="10">
        <f t="shared" si="101"/>
        <v>4.5390143221203175E-2</v>
      </c>
      <c r="M960" s="10">
        <f t="shared" si="102"/>
        <v>0</v>
      </c>
      <c r="N960" s="10">
        <f t="shared" si="103"/>
        <v>1</v>
      </c>
      <c r="O960" s="10">
        <f t="shared" si="104"/>
        <v>0</v>
      </c>
    </row>
    <row r="961" spans="1:15" x14ac:dyDescent="0.2">
      <c r="A961" s="10">
        <v>2000</v>
      </c>
      <c r="B961">
        <v>532</v>
      </c>
      <c r="C961" t="s">
        <v>933</v>
      </c>
      <c r="D961" s="10" t="str">
        <f t="shared" si="98"/>
        <v>2000532</v>
      </c>
      <c r="E961">
        <v>6797.0649999999996</v>
      </c>
      <c r="F961" s="10">
        <f t="shared" si="99"/>
        <v>1.03754444200608</v>
      </c>
      <c r="I961" s="12" t="str">
        <f t="shared" si="100"/>
        <v>2006454</v>
      </c>
      <c r="J961" s="10">
        <v>454</v>
      </c>
      <c r="K961" s="10">
        <v>2006</v>
      </c>
      <c r="L961" s="10">
        <f t="shared" si="101"/>
        <v>4.6240060604462813E-2</v>
      </c>
      <c r="M961" s="10">
        <f t="shared" si="102"/>
        <v>0</v>
      </c>
      <c r="N961" s="10">
        <f t="shared" si="103"/>
        <v>1</v>
      </c>
      <c r="O961" s="10">
        <f t="shared" si="104"/>
        <v>0</v>
      </c>
    </row>
    <row r="962" spans="1:15" x14ac:dyDescent="0.2">
      <c r="A962" s="10">
        <v>2001</v>
      </c>
      <c r="B962">
        <v>532</v>
      </c>
      <c r="C962" t="s">
        <v>933</v>
      </c>
      <c r="D962" s="10" t="str">
        <f t="shared" si="98"/>
        <v>2001532</v>
      </c>
      <c r="E962">
        <v>6903.4859999999999</v>
      </c>
      <c r="F962" s="10">
        <f t="shared" si="99"/>
        <v>1.0537891766176704</v>
      </c>
      <c r="I962" s="12" t="str">
        <f t="shared" si="100"/>
        <v>2007454</v>
      </c>
      <c r="J962" s="10">
        <v>454</v>
      </c>
      <c r="K962" s="10">
        <v>2007</v>
      </c>
      <c r="L962" s="10">
        <f t="shared" si="101"/>
        <v>4.7710758535907623E-2</v>
      </c>
      <c r="M962" s="10">
        <f t="shared" si="102"/>
        <v>0</v>
      </c>
      <c r="N962" s="10">
        <f t="shared" si="103"/>
        <v>1</v>
      </c>
      <c r="O962" s="10">
        <f t="shared" si="104"/>
        <v>0</v>
      </c>
    </row>
    <row r="963" spans="1:15" x14ac:dyDescent="0.2">
      <c r="A963" s="10">
        <v>2002</v>
      </c>
      <c r="B963">
        <v>532</v>
      </c>
      <c r="C963" t="s">
        <v>933</v>
      </c>
      <c r="D963" s="10" t="str">
        <f t="shared" si="98"/>
        <v>2002532</v>
      </c>
      <c r="E963">
        <v>6949.53</v>
      </c>
      <c r="F963" s="10">
        <f t="shared" si="99"/>
        <v>1.060817606725037</v>
      </c>
      <c r="I963" s="12" t="str">
        <f t="shared" si="100"/>
        <v>2008454</v>
      </c>
      <c r="J963" s="10">
        <v>454</v>
      </c>
      <c r="K963" s="10">
        <v>2008</v>
      </c>
      <c r="L963" s="10">
        <f t="shared" si="101"/>
        <v>4.9940641098118403E-2</v>
      </c>
      <c r="M963" s="10">
        <f t="shared" si="102"/>
        <v>0</v>
      </c>
      <c r="N963" s="10">
        <f t="shared" si="103"/>
        <v>1</v>
      </c>
      <c r="O963" s="10">
        <f t="shared" si="104"/>
        <v>0</v>
      </c>
    </row>
    <row r="964" spans="1:15" x14ac:dyDescent="0.2">
      <c r="A964" s="10">
        <v>2003</v>
      </c>
      <c r="B964">
        <v>532</v>
      </c>
      <c r="C964" t="s">
        <v>933</v>
      </c>
      <c r="D964" s="10" t="str">
        <f t="shared" si="98"/>
        <v>2003532</v>
      </c>
      <c r="E964">
        <v>7083.1580000000004</v>
      </c>
      <c r="F964" s="10">
        <f t="shared" si="99"/>
        <v>1.0812153796897488</v>
      </c>
      <c r="I964" s="12" t="str">
        <f t="shared" si="100"/>
        <v>2009454</v>
      </c>
      <c r="J964" s="10">
        <v>454</v>
      </c>
      <c r="K964" s="10">
        <v>2009</v>
      </c>
      <c r="L964" s="10">
        <f t="shared" si="101"/>
        <v>4.9946441644206495E-2</v>
      </c>
      <c r="M964" s="10">
        <f t="shared" si="102"/>
        <v>0</v>
      </c>
      <c r="N964" s="10">
        <f t="shared" si="103"/>
        <v>1</v>
      </c>
      <c r="O964" s="10">
        <f t="shared" si="104"/>
        <v>0</v>
      </c>
    </row>
    <row r="965" spans="1:15" x14ac:dyDescent="0.2">
      <c r="A965" s="10">
        <v>2004</v>
      </c>
      <c r="B965">
        <v>532</v>
      </c>
      <c r="C965" t="s">
        <v>933</v>
      </c>
      <c r="D965" s="10" t="str">
        <f t="shared" si="98"/>
        <v>2004532</v>
      </c>
      <c r="E965">
        <v>7261.4040000000005</v>
      </c>
      <c r="F965" s="10">
        <f t="shared" si="99"/>
        <v>1.1084239096375741</v>
      </c>
      <c r="I965" s="12" t="str">
        <f t="shared" si="100"/>
        <v>2010454</v>
      </c>
      <c r="J965" s="10">
        <v>454</v>
      </c>
      <c r="K965" s="10">
        <v>2010</v>
      </c>
      <c r="L965" s="10">
        <f t="shared" si="101"/>
        <v>5.0972481924214448E-2</v>
      </c>
      <c r="M965" s="10">
        <f t="shared" si="102"/>
        <v>0</v>
      </c>
      <c r="N965" s="10">
        <f t="shared" si="103"/>
        <v>1</v>
      </c>
      <c r="O965" s="10">
        <f t="shared" si="104"/>
        <v>0</v>
      </c>
    </row>
    <row r="966" spans="1:15" x14ac:dyDescent="0.2">
      <c r="A966" s="10">
        <v>2005</v>
      </c>
      <c r="B966">
        <v>532</v>
      </c>
      <c r="C966" t="s">
        <v>933</v>
      </c>
      <c r="D966" s="10" t="str">
        <f t="shared" si="98"/>
        <v>2005532</v>
      </c>
      <c r="E966">
        <v>7555.2709999999997</v>
      </c>
      <c r="F966" s="10">
        <f t="shared" si="99"/>
        <v>1.153281516934106</v>
      </c>
      <c r="I966" s="12" t="str">
        <f t="shared" si="100"/>
        <v>1987481</v>
      </c>
      <c r="J966" s="10">
        <v>481</v>
      </c>
      <c r="K966" s="10">
        <v>1987</v>
      </c>
      <c r="L966" s="10" t="str">
        <f t="shared" si="101"/>
        <v/>
      </c>
      <c r="M966" s="10" t="str">
        <f t="shared" si="102"/>
        <v/>
      </c>
      <c r="N966" s="10" t="str">
        <f t="shared" si="103"/>
        <v/>
      </c>
      <c r="O966" s="10" t="str">
        <f t="shared" si="104"/>
        <v/>
      </c>
    </row>
    <row r="967" spans="1:15" x14ac:dyDescent="0.2">
      <c r="A967" s="10">
        <v>2006</v>
      </c>
      <c r="B967">
        <v>532</v>
      </c>
      <c r="C967" t="s">
        <v>933</v>
      </c>
      <c r="D967" s="10" t="str">
        <f t="shared" ref="D967:D1030" si="105">A967&amp;B967</f>
        <v>2006532</v>
      </c>
      <c r="E967">
        <v>7138.982</v>
      </c>
      <c r="F967" s="10">
        <f t="shared" ref="F967:F1030" si="106">E967/E$3</f>
        <v>1.0897366871850496</v>
      </c>
      <c r="I967" s="12" t="str">
        <f t="shared" ref="I967:I1030" si="107">K967&amp;J967</f>
        <v>1988481</v>
      </c>
      <c r="J967" s="10">
        <v>481</v>
      </c>
      <c r="K967" s="10">
        <v>1988</v>
      </c>
      <c r="L967" s="10" t="str">
        <f t="shared" ref="L967:L1030" si="108">IFERROR(VLOOKUP(K967&amp;J967,D$6:F$1349,3,FALSE),"")</f>
        <v/>
      </c>
      <c r="M967" s="10" t="str">
        <f t="shared" ref="M967:M1030" si="109">IF(L967="","",IF(L967&gt;VLOOKUP(K967,Q$6:R$19,2,FALSE),1,0))</f>
        <v/>
      </c>
      <c r="N967" s="10" t="str">
        <f t="shared" ref="N967:N1030" si="110">IF(L967="","",IF(L967&lt;VLOOKUP(K967,Q$6:S$19,3,FALSE),1,0))</f>
        <v/>
      </c>
      <c r="O967" s="10" t="str">
        <f t="shared" ref="O967:O1030" si="111">IF(L967="","",IF(L967&gt;VLOOKUP(K967,Q$6:T$19,4,FALSE),1,0))</f>
        <v/>
      </c>
    </row>
    <row r="968" spans="1:15" x14ac:dyDescent="0.2">
      <c r="A968" s="10">
        <v>2007</v>
      </c>
      <c r="B968">
        <v>532</v>
      </c>
      <c r="C968" t="s">
        <v>933</v>
      </c>
      <c r="D968" s="10" t="str">
        <f t="shared" si="105"/>
        <v>2007532</v>
      </c>
      <c r="E968">
        <v>7238.7079999999996</v>
      </c>
      <c r="F968" s="10">
        <f t="shared" si="106"/>
        <v>1.1049594571634886</v>
      </c>
      <c r="I968" s="12" t="str">
        <f t="shared" si="107"/>
        <v>1989481</v>
      </c>
      <c r="J968" s="10">
        <v>481</v>
      </c>
      <c r="K968" s="10">
        <v>1989</v>
      </c>
      <c r="L968" s="10" t="str">
        <f t="shared" si="108"/>
        <v/>
      </c>
      <c r="M968" s="10" t="str">
        <f t="shared" si="109"/>
        <v/>
      </c>
      <c r="N968" s="10" t="str">
        <f t="shared" si="110"/>
        <v/>
      </c>
      <c r="O968" s="10" t="str">
        <f t="shared" si="111"/>
        <v/>
      </c>
    </row>
    <row r="969" spans="1:15" x14ac:dyDescent="0.2">
      <c r="A969" s="10">
        <v>2008</v>
      </c>
      <c r="B969">
        <v>532</v>
      </c>
      <c r="C969" t="s">
        <v>933</v>
      </c>
      <c r="D969" s="10" t="str">
        <f t="shared" si="105"/>
        <v>2008532</v>
      </c>
      <c r="E969">
        <v>7262.0140000000001</v>
      </c>
      <c r="F969" s="10">
        <f t="shared" si="106"/>
        <v>1.1085170236668829</v>
      </c>
      <c r="I969" s="12" t="str">
        <f t="shared" si="107"/>
        <v>1990481</v>
      </c>
      <c r="J969" s="10">
        <v>481</v>
      </c>
      <c r="K969" s="10">
        <v>1990</v>
      </c>
      <c r="L969" s="10" t="str">
        <f t="shared" si="108"/>
        <v/>
      </c>
      <c r="M969" s="10" t="str">
        <f t="shared" si="109"/>
        <v/>
      </c>
      <c r="N969" s="10" t="str">
        <f t="shared" si="110"/>
        <v/>
      </c>
      <c r="O969" s="10" t="str">
        <f t="shared" si="111"/>
        <v/>
      </c>
    </row>
    <row r="970" spans="1:15" x14ac:dyDescent="0.2">
      <c r="A970" s="10">
        <v>2009</v>
      </c>
      <c r="B970">
        <v>532</v>
      </c>
      <c r="C970" t="s">
        <v>933</v>
      </c>
      <c r="D970" s="10" t="str">
        <f t="shared" si="105"/>
        <v>2009532</v>
      </c>
      <c r="E970">
        <v>7337.3469999999998</v>
      </c>
      <c r="F970" s="10">
        <f t="shared" si="106"/>
        <v>1.1200163009946182</v>
      </c>
      <c r="I970" s="12" t="str">
        <f t="shared" si="107"/>
        <v>1991481</v>
      </c>
      <c r="J970" s="10">
        <v>481</v>
      </c>
      <c r="K970" s="10">
        <v>1991</v>
      </c>
      <c r="L970" s="10" t="str">
        <f t="shared" si="108"/>
        <v/>
      </c>
      <c r="M970" s="10" t="str">
        <f t="shared" si="109"/>
        <v/>
      </c>
      <c r="N970" s="10" t="str">
        <f t="shared" si="110"/>
        <v/>
      </c>
      <c r="O970" s="10" t="str">
        <f t="shared" si="111"/>
        <v/>
      </c>
    </row>
    <row r="971" spans="1:15" x14ac:dyDescent="0.2">
      <c r="A971" s="10">
        <v>2010</v>
      </c>
      <c r="B971">
        <v>532</v>
      </c>
      <c r="C971" t="s">
        <v>933</v>
      </c>
      <c r="D971" s="10" t="str">
        <f t="shared" si="105"/>
        <v>2010532</v>
      </c>
      <c r="E971">
        <v>7351.8649999999998</v>
      </c>
      <c r="F971" s="10">
        <f t="shared" si="106"/>
        <v>1.1222324148921674</v>
      </c>
      <c r="I971" s="12" t="str">
        <f t="shared" si="107"/>
        <v>1992481</v>
      </c>
      <c r="J971" s="10">
        <v>481</v>
      </c>
      <c r="K971" s="10">
        <v>1992</v>
      </c>
      <c r="L971" s="10" t="str">
        <f t="shared" si="108"/>
        <v/>
      </c>
      <c r="M971" s="10" t="str">
        <f t="shared" si="109"/>
        <v/>
      </c>
      <c r="N971" s="10" t="str">
        <f t="shared" si="110"/>
        <v/>
      </c>
      <c r="O971" s="10" t="str">
        <f t="shared" si="111"/>
        <v/>
      </c>
    </row>
    <row r="972" spans="1:15" x14ac:dyDescent="0.2">
      <c r="A972" s="10">
        <v>1997</v>
      </c>
      <c r="B972">
        <v>533</v>
      </c>
      <c r="C972" t="s">
        <v>934</v>
      </c>
      <c r="D972" s="10" t="str">
        <f t="shared" si="105"/>
        <v>1997533</v>
      </c>
      <c r="E972">
        <v>75.316789999999997</v>
      </c>
      <c r="F972" s="10">
        <f t="shared" si="106"/>
        <v>1.1496802936891011E-2</v>
      </c>
      <c r="I972" s="12" t="str">
        <f t="shared" si="107"/>
        <v>1993481</v>
      </c>
      <c r="J972" s="10">
        <v>481</v>
      </c>
      <c r="K972" s="10">
        <v>1993</v>
      </c>
      <c r="L972" s="10" t="str">
        <f t="shared" si="108"/>
        <v/>
      </c>
      <c r="M972" s="10" t="str">
        <f t="shared" si="109"/>
        <v/>
      </c>
      <c r="N972" s="10" t="str">
        <f t="shared" si="110"/>
        <v/>
      </c>
      <c r="O972" s="10" t="str">
        <f t="shared" si="111"/>
        <v/>
      </c>
    </row>
    <row r="973" spans="1:15" x14ac:dyDescent="0.2">
      <c r="A973" s="10">
        <v>1998</v>
      </c>
      <c r="B973">
        <v>533</v>
      </c>
      <c r="C973" t="s">
        <v>934</v>
      </c>
      <c r="D973" s="10" t="str">
        <f t="shared" si="105"/>
        <v>1998533</v>
      </c>
      <c r="E973">
        <v>72.42989</v>
      </c>
      <c r="F973" s="10">
        <f t="shared" si="106"/>
        <v>1.1056129344740966E-2</v>
      </c>
      <c r="I973" s="12" t="str">
        <f t="shared" si="107"/>
        <v>1994481</v>
      </c>
      <c r="J973" s="10">
        <v>481</v>
      </c>
      <c r="K973" s="10">
        <v>1994</v>
      </c>
      <c r="L973" s="10" t="str">
        <f t="shared" si="108"/>
        <v/>
      </c>
      <c r="M973" s="10" t="str">
        <f t="shared" si="109"/>
        <v/>
      </c>
      <c r="N973" s="10" t="str">
        <f t="shared" si="110"/>
        <v/>
      </c>
      <c r="O973" s="10" t="str">
        <f t="shared" si="111"/>
        <v/>
      </c>
    </row>
    <row r="974" spans="1:15" x14ac:dyDescent="0.2">
      <c r="A974" s="10">
        <v>1999</v>
      </c>
      <c r="B974">
        <v>533</v>
      </c>
      <c r="C974" t="s">
        <v>934</v>
      </c>
      <c r="D974" s="10" t="str">
        <f t="shared" si="105"/>
        <v>1999533</v>
      </c>
      <c r="E974">
        <v>72.585669999999993</v>
      </c>
      <c r="F974" s="10">
        <f t="shared" si="106"/>
        <v>1.1079908530783134E-2</v>
      </c>
      <c r="I974" s="12" t="str">
        <f t="shared" si="107"/>
        <v>1995481</v>
      </c>
      <c r="J974" s="10">
        <v>481</v>
      </c>
      <c r="K974" s="10">
        <v>1995</v>
      </c>
      <c r="L974" s="10" t="str">
        <f t="shared" si="108"/>
        <v/>
      </c>
      <c r="M974" s="10" t="str">
        <f t="shared" si="109"/>
        <v/>
      </c>
      <c r="N974" s="10" t="str">
        <f t="shared" si="110"/>
        <v/>
      </c>
      <c r="O974" s="10" t="str">
        <f t="shared" si="111"/>
        <v/>
      </c>
    </row>
    <row r="975" spans="1:15" x14ac:dyDescent="0.2">
      <c r="A975" s="10">
        <v>2000</v>
      </c>
      <c r="B975">
        <v>533</v>
      </c>
      <c r="C975" t="s">
        <v>934</v>
      </c>
      <c r="D975" s="10" t="str">
        <f t="shared" si="105"/>
        <v>2000533</v>
      </c>
      <c r="E975">
        <v>76.844440000000006</v>
      </c>
      <c r="F975" s="10">
        <f t="shared" si="106"/>
        <v>1.1729992521929642E-2</v>
      </c>
      <c r="I975" s="12" t="str">
        <f t="shared" si="107"/>
        <v>1996481</v>
      </c>
      <c r="J975" s="10">
        <v>481</v>
      </c>
      <c r="K975" s="10">
        <v>1996</v>
      </c>
      <c r="L975" s="10" t="str">
        <f t="shared" si="108"/>
        <v/>
      </c>
      <c r="M975" s="10" t="str">
        <f t="shared" si="109"/>
        <v/>
      </c>
      <c r="N975" s="10" t="str">
        <f t="shared" si="110"/>
        <v/>
      </c>
      <c r="O975" s="10" t="str">
        <f t="shared" si="111"/>
        <v/>
      </c>
    </row>
    <row r="976" spans="1:15" x14ac:dyDescent="0.2">
      <c r="A976" s="10">
        <v>2001</v>
      </c>
      <c r="B976">
        <v>533</v>
      </c>
      <c r="C976" t="s">
        <v>934</v>
      </c>
      <c r="D976" s="10" t="str">
        <f t="shared" si="105"/>
        <v>2001533</v>
      </c>
      <c r="E976">
        <v>79.762420000000006</v>
      </c>
      <c r="F976" s="10">
        <f t="shared" si="106"/>
        <v>1.2175410350195946E-2</v>
      </c>
      <c r="I976" s="12" t="str">
        <f t="shared" si="107"/>
        <v>1997481</v>
      </c>
      <c r="J976" s="10">
        <v>481</v>
      </c>
      <c r="K976" s="10">
        <v>1997</v>
      </c>
      <c r="L976" s="10">
        <f t="shared" si="108"/>
        <v>3.213821562835693</v>
      </c>
      <c r="M976" s="10">
        <f t="shared" si="109"/>
        <v>1</v>
      </c>
      <c r="N976" s="10">
        <f t="shared" si="110"/>
        <v>0</v>
      </c>
      <c r="O976" s="10">
        <f t="shared" si="111"/>
        <v>1</v>
      </c>
    </row>
    <row r="977" spans="1:15" x14ac:dyDescent="0.2">
      <c r="A977" s="10">
        <v>2002</v>
      </c>
      <c r="B977">
        <v>533</v>
      </c>
      <c r="C977" t="s">
        <v>934</v>
      </c>
      <c r="D977" s="10" t="str">
        <f t="shared" si="105"/>
        <v>2002533</v>
      </c>
      <c r="E977">
        <v>80.66122</v>
      </c>
      <c r="F977" s="10">
        <f t="shared" si="106"/>
        <v>1.2312608529774199E-2</v>
      </c>
      <c r="I977" s="12" t="str">
        <f t="shared" si="107"/>
        <v>1998481</v>
      </c>
      <c r="J977" s="10">
        <v>481</v>
      </c>
      <c r="K977" s="10">
        <v>1998</v>
      </c>
      <c r="L977" s="10">
        <f t="shared" si="108"/>
        <v>3.142332885219</v>
      </c>
      <c r="M977" s="10">
        <f t="shared" si="109"/>
        <v>1</v>
      </c>
      <c r="N977" s="10">
        <f t="shared" si="110"/>
        <v>0</v>
      </c>
      <c r="O977" s="10">
        <f t="shared" si="111"/>
        <v>1</v>
      </c>
    </row>
    <row r="978" spans="1:15" x14ac:dyDescent="0.2">
      <c r="A978" s="10">
        <v>2003</v>
      </c>
      <c r="B978">
        <v>533</v>
      </c>
      <c r="C978" t="s">
        <v>934</v>
      </c>
      <c r="D978" s="10" t="str">
        <f t="shared" si="105"/>
        <v>2003533</v>
      </c>
      <c r="E978">
        <v>86.03895</v>
      </c>
      <c r="F978" s="10">
        <f t="shared" si="106"/>
        <v>1.3133497232781947E-2</v>
      </c>
      <c r="I978" s="12" t="str">
        <f t="shared" si="107"/>
        <v>1999481</v>
      </c>
      <c r="J978" s="10">
        <v>481</v>
      </c>
      <c r="K978" s="10">
        <v>1999</v>
      </c>
      <c r="L978" s="10">
        <f t="shared" si="108"/>
        <v>3.1953575087616106</v>
      </c>
      <c r="M978" s="10">
        <f t="shared" si="109"/>
        <v>1</v>
      </c>
      <c r="N978" s="10">
        <f t="shared" si="110"/>
        <v>0</v>
      </c>
      <c r="O978" s="10">
        <f t="shared" si="111"/>
        <v>1</v>
      </c>
    </row>
    <row r="979" spans="1:15" x14ac:dyDescent="0.2">
      <c r="A979" s="10">
        <v>2004</v>
      </c>
      <c r="B979">
        <v>533</v>
      </c>
      <c r="C979" t="s">
        <v>934</v>
      </c>
      <c r="D979" s="10" t="str">
        <f t="shared" si="105"/>
        <v>2004533</v>
      </c>
      <c r="E979">
        <v>85.749229999999997</v>
      </c>
      <c r="F979" s="10">
        <f t="shared" si="106"/>
        <v>1.3089272648238764E-2</v>
      </c>
      <c r="I979" s="12" t="str">
        <f t="shared" si="107"/>
        <v>2000481</v>
      </c>
      <c r="J979" s="10">
        <v>481</v>
      </c>
      <c r="K979" s="10">
        <v>2000</v>
      </c>
      <c r="L979" s="10">
        <f t="shared" si="108"/>
        <v>3.1817735456990057</v>
      </c>
      <c r="M979" s="10">
        <f t="shared" si="109"/>
        <v>1</v>
      </c>
      <c r="N979" s="10">
        <f t="shared" si="110"/>
        <v>0</v>
      </c>
      <c r="O979" s="10">
        <f t="shared" si="111"/>
        <v>1</v>
      </c>
    </row>
    <row r="980" spans="1:15" x14ac:dyDescent="0.2">
      <c r="A980" s="10">
        <v>2005</v>
      </c>
      <c r="B980">
        <v>533</v>
      </c>
      <c r="C980" t="s">
        <v>934</v>
      </c>
      <c r="D980" s="10" t="str">
        <f t="shared" si="105"/>
        <v>2005533</v>
      </c>
      <c r="E980">
        <v>85.752570000000006</v>
      </c>
      <c r="F980" s="10">
        <f t="shared" si="106"/>
        <v>1.3089782485710719E-2</v>
      </c>
      <c r="I980" s="12" t="str">
        <f t="shared" si="107"/>
        <v>2001481</v>
      </c>
      <c r="J980" s="10">
        <v>481</v>
      </c>
      <c r="K980" s="10">
        <v>2001</v>
      </c>
      <c r="L980" s="10">
        <f t="shared" si="108"/>
        <v>3.260967790855875</v>
      </c>
      <c r="M980" s="10">
        <f t="shared" si="109"/>
        <v>1</v>
      </c>
      <c r="N980" s="10">
        <f t="shared" si="110"/>
        <v>0</v>
      </c>
      <c r="O980" s="10">
        <f t="shared" si="111"/>
        <v>1</v>
      </c>
    </row>
    <row r="981" spans="1:15" x14ac:dyDescent="0.2">
      <c r="A981" s="10">
        <v>2006</v>
      </c>
      <c r="B981">
        <v>533</v>
      </c>
      <c r="C981" t="s">
        <v>934</v>
      </c>
      <c r="D981" s="10" t="str">
        <f t="shared" si="105"/>
        <v>2006533</v>
      </c>
      <c r="E981">
        <v>84.498559999999998</v>
      </c>
      <c r="F981" s="10">
        <f t="shared" si="106"/>
        <v>1.289836293834431E-2</v>
      </c>
      <c r="I981" s="12" t="str">
        <f t="shared" si="107"/>
        <v>2002481</v>
      </c>
      <c r="J981" s="10">
        <v>481</v>
      </c>
      <c r="K981" s="10">
        <v>2002</v>
      </c>
      <c r="L981" s="10">
        <f t="shared" si="108"/>
        <v>3.3897902871748293</v>
      </c>
      <c r="M981" s="10">
        <f t="shared" si="109"/>
        <v>1</v>
      </c>
      <c r="N981" s="10">
        <f t="shared" si="110"/>
        <v>0</v>
      </c>
      <c r="O981" s="10">
        <f t="shared" si="111"/>
        <v>1</v>
      </c>
    </row>
    <row r="982" spans="1:15" x14ac:dyDescent="0.2">
      <c r="A982" s="10">
        <v>2007</v>
      </c>
      <c r="B982">
        <v>533</v>
      </c>
      <c r="C982" t="s">
        <v>934</v>
      </c>
      <c r="D982" s="10" t="str">
        <f t="shared" si="105"/>
        <v>2007533</v>
      </c>
      <c r="E982">
        <v>84.230360000000005</v>
      </c>
      <c r="F982" s="10">
        <f t="shared" si="106"/>
        <v>1.2857423294638385E-2</v>
      </c>
      <c r="I982" s="12" t="str">
        <f t="shared" si="107"/>
        <v>2003481</v>
      </c>
      <c r="J982" s="10">
        <v>481</v>
      </c>
      <c r="K982" s="10">
        <v>2003</v>
      </c>
      <c r="L982" s="10">
        <f t="shared" si="108"/>
        <v>3.4899550328996338</v>
      </c>
      <c r="M982" s="10">
        <f t="shared" si="109"/>
        <v>1</v>
      </c>
      <c r="N982" s="10">
        <f t="shared" si="110"/>
        <v>0</v>
      </c>
      <c r="O982" s="10">
        <f t="shared" si="111"/>
        <v>1</v>
      </c>
    </row>
    <row r="983" spans="1:15" x14ac:dyDescent="0.2">
      <c r="A983" s="10">
        <v>2008</v>
      </c>
      <c r="B983">
        <v>533</v>
      </c>
      <c r="C983" t="s">
        <v>934</v>
      </c>
      <c r="D983" s="10" t="str">
        <f t="shared" si="105"/>
        <v>2008533</v>
      </c>
      <c r="E983">
        <v>85.553380000000004</v>
      </c>
      <c r="F983" s="10">
        <f t="shared" si="106"/>
        <v>1.3059376938992659E-2</v>
      </c>
      <c r="I983" s="12" t="str">
        <f t="shared" si="107"/>
        <v>2004481</v>
      </c>
      <c r="J983" s="10">
        <v>481</v>
      </c>
      <c r="K983" s="10">
        <v>2004</v>
      </c>
      <c r="L983" s="10">
        <f t="shared" si="108"/>
        <v>3.4907579505949853</v>
      </c>
      <c r="M983" s="10">
        <f t="shared" si="109"/>
        <v>1</v>
      </c>
      <c r="N983" s="10">
        <f t="shared" si="110"/>
        <v>0</v>
      </c>
      <c r="O983" s="10">
        <f t="shared" si="111"/>
        <v>1</v>
      </c>
    </row>
    <row r="984" spans="1:15" x14ac:dyDescent="0.2">
      <c r="A984" s="10">
        <v>2009</v>
      </c>
      <c r="B984">
        <v>533</v>
      </c>
      <c r="C984" t="s">
        <v>934</v>
      </c>
      <c r="D984" s="10" t="str">
        <f t="shared" si="105"/>
        <v>2009533</v>
      </c>
      <c r="E984">
        <v>84.943790000000007</v>
      </c>
      <c r="F984" s="10">
        <f t="shared" si="106"/>
        <v>1.2966325494523246E-2</v>
      </c>
      <c r="I984" s="12" t="str">
        <f t="shared" si="107"/>
        <v>2005481</v>
      </c>
      <c r="J984" s="10">
        <v>481</v>
      </c>
      <c r="K984" s="10">
        <v>2005</v>
      </c>
      <c r="L984" s="10">
        <f t="shared" si="108"/>
        <v>3.5547471327035782</v>
      </c>
      <c r="M984" s="10">
        <f t="shared" si="109"/>
        <v>1</v>
      </c>
      <c r="N984" s="10">
        <f t="shared" si="110"/>
        <v>0</v>
      </c>
      <c r="O984" s="10">
        <f t="shared" si="111"/>
        <v>1</v>
      </c>
    </row>
    <row r="985" spans="1:15" x14ac:dyDescent="0.2">
      <c r="A985" s="10">
        <v>2010</v>
      </c>
      <c r="B985">
        <v>533</v>
      </c>
      <c r="C985" t="s">
        <v>934</v>
      </c>
      <c r="D985" s="10" t="str">
        <f t="shared" si="105"/>
        <v>2010533</v>
      </c>
      <c r="E985">
        <v>84.839569999999995</v>
      </c>
      <c r="F985" s="10">
        <f t="shared" si="106"/>
        <v>1.2950416733646915E-2</v>
      </c>
      <c r="I985" s="12" t="str">
        <f t="shared" si="107"/>
        <v>2006481</v>
      </c>
      <c r="J985" s="10">
        <v>481</v>
      </c>
      <c r="K985" s="10">
        <v>2006</v>
      </c>
      <c r="L985" s="10">
        <f t="shared" si="108"/>
        <v>3.5103821138866853</v>
      </c>
      <c r="M985" s="10">
        <f t="shared" si="109"/>
        <v>1</v>
      </c>
      <c r="N985" s="10">
        <f t="shared" si="110"/>
        <v>0</v>
      </c>
      <c r="O985" s="10">
        <f t="shared" si="111"/>
        <v>1</v>
      </c>
    </row>
    <row r="986" spans="1:15" x14ac:dyDescent="0.2">
      <c r="A986" s="10">
        <v>1997</v>
      </c>
      <c r="B986">
        <v>541</v>
      </c>
      <c r="C986" t="s">
        <v>935</v>
      </c>
      <c r="D986" s="10" t="str">
        <f t="shared" si="105"/>
        <v>1997541</v>
      </c>
      <c r="E986">
        <v>676.28250000000003</v>
      </c>
      <c r="F986" s="10">
        <f t="shared" si="106"/>
        <v>0.10323178446888133</v>
      </c>
      <c r="I986" s="12" t="str">
        <f t="shared" si="107"/>
        <v>2007481</v>
      </c>
      <c r="J986" s="10">
        <v>481</v>
      </c>
      <c r="K986" s="10">
        <v>2007</v>
      </c>
      <c r="L986" s="10">
        <f t="shared" si="108"/>
        <v>3.5988068596210985</v>
      </c>
      <c r="M986" s="10">
        <f t="shared" si="109"/>
        <v>1</v>
      </c>
      <c r="N986" s="10">
        <f t="shared" si="110"/>
        <v>0</v>
      </c>
      <c r="O986" s="10">
        <f t="shared" si="111"/>
        <v>1</v>
      </c>
    </row>
    <row r="987" spans="1:15" x14ac:dyDescent="0.2">
      <c r="A987" s="10">
        <v>1998</v>
      </c>
      <c r="B987">
        <v>541</v>
      </c>
      <c r="C987" t="s">
        <v>935</v>
      </c>
      <c r="D987" s="10" t="str">
        <f t="shared" si="105"/>
        <v>1998541</v>
      </c>
      <c r="E987">
        <v>675.83519999999999</v>
      </c>
      <c r="F987" s="10">
        <f t="shared" si="106"/>
        <v>0.10316350593558654</v>
      </c>
      <c r="I987" s="12" t="str">
        <f t="shared" si="107"/>
        <v>2008481</v>
      </c>
      <c r="J987" s="10">
        <v>481</v>
      </c>
      <c r="K987" s="10">
        <v>2008</v>
      </c>
      <c r="L987" s="10">
        <f t="shared" si="108"/>
        <v>3.5911623504607975</v>
      </c>
      <c r="M987" s="10">
        <f t="shared" si="109"/>
        <v>1</v>
      </c>
      <c r="N987" s="10">
        <f t="shared" si="110"/>
        <v>0</v>
      </c>
      <c r="O987" s="10">
        <f t="shared" si="111"/>
        <v>1</v>
      </c>
    </row>
    <row r="988" spans="1:15" x14ac:dyDescent="0.2">
      <c r="A988" s="10">
        <v>1999</v>
      </c>
      <c r="B988">
        <v>541</v>
      </c>
      <c r="C988" t="s">
        <v>935</v>
      </c>
      <c r="D988" s="10" t="str">
        <f t="shared" si="105"/>
        <v>1999541</v>
      </c>
      <c r="E988">
        <v>665.61760000000004</v>
      </c>
      <c r="F988" s="10">
        <f t="shared" si="106"/>
        <v>0.10160383068006945</v>
      </c>
      <c r="I988" s="12" t="str">
        <f t="shared" si="107"/>
        <v>2009481</v>
      </c>
      <c r="J988" s="10">
        <v>481</v>
      </c>
      <c r="K988" s="10">
        <v>2009</v>
      </c>
      <c r="L988" s="10">
        <f t="shared" si="108"/>
        <v>3.6968971468896639</v>
      </c>
      <c r="M988" s="10">
        <f t="shared" si="109"/>
        <v>1</v>
      </c>
      <c r="N988" s="10">
        <f t="shared" si="110"/>
        <v>0</v>
      </c>
      <c r="O988" s="10">
        <f t="shared" si="111"/>
        <v>1</v>
      </c>
    </row>
    <row r="989" spans="1:15" x14ac:dyDescent="0.2">
      <c r="A989" s="10">
        <v>2000</v>
      </c>
      <c r="B989">
        <v>541</v>
      </c>
      <c r="C989" t="s">
        <v>935</v>
      </c>
      <c r="D989" s="10" t="str">
        <f t="shared" si="105"/>
        <v>2000541</v>
      </c>
      <c r="E989">
        <v>672.27560000000005</v>
      </c>
      <c r="F989" s="10">
        <f t="shared" si="106"/>
        <v>0.10262014741308237</v>
      </c>
      <c r="I989" s="12" t="str">
        <f t="shared" si="107"/>
        <v>2010481</v>
      </c>
      <c r="J989" s="10">
        <v>481</v>
      </c>
      <c r="K989" s="10">
        <v>2010</v>
      </c>
      <c r="L989" s="10">
        <f t="shared" si="108"/>
        <v>3.7529823217234886</v>
      </c>
      <c r="M989" s="10">
        <f t="shared" si="109"/>
        <v>1</v>
      </c>
      <c r="N989" s="10">
        <f t="shared" si="110"/>
        <v>0</v>
      </c>
      <c r="O989" s="10">
        <f t="shared" si="111"/>
        <v>1</v>
      </c>
    </row>
    <row r="990" spans="1:15" x14ac:dyDescent="0.2">
      <c r="A990" s="10">
        <v>2001</v>
      </c>
      <c r="B990">
        <v>541</v>
      </c>
      <c r="C990" t="s">
        <v>935</v>
      </c>
      <c r="D990" s="10" t="str">
        <f t="shared" si="105"/>
        <v>2001541</v>
      </c>
      <c r="E990">
        <v>659.14250000000004</v>
      </c>
      <c r="F990" s="10">
        <f t="shared" si="106"/>
        <v>0.10061543289125419</v>
      </c>
      <c r="I990" s="12" t="str">
        <f t="shared" si="107"/>
        <v>1987484</v>
      </c>
      <c r="J990" s="10">
        <v>484</v>
      </c>
      <c r="K990" s="10">
        <v>1987</v>
      </c>
      <c r="L990" s="10" t="str">
        <f t="shared" si="108"/>
        <v/>
      </c>
      <c r="M990" s="10" t="str">
        <f t="shared" si="109"/>
        <v/>
      </c>
      <c r="N990" s="10" t="str">
        <f t="shared" si="110"/>
        <v/>
      </c>
      <c r="O990" s="10" t="str">
        <f t="shared" si="111"/>
        <v/>
      </c>
    </row>
    <row r="991" spans="1:15" x14ac:dyDescent="0.2">
      <c r="A991" s="10">
        <v>2002</v>
      </c>
      <c r="B991">
        <v>541</v>
      </c>
      <c r="C991" t="s">
        <v>935</v>
      </c>
      <c r="D991" s="10" t="str">
        <f t="shared" si="105"/>
        <v>2002541</v>
      </c>
      <c r="E991">
        <v>666.24019999999996</v>
      </c>
      <c r="F991" s="10">
        <f t="shared" si="106"/>
        <v>0.10169886804834427</v>
      </c>
      <c r="I991" s="12" t="str">
        <f t="shared" si="107"/>
        <v>1988484</v>
      </c>
      <c r="J991" s="10">
        <v>484</v>
      </c>
      <c r="K991" s="10">
        <v>1988</v>
      </c>
      <c r="L991" s="10" t="str">
        <f t="shared" si="108"/>
        <v/>
      </c>
      <c r="M991" s="10" t="str">
        <f t="shared" si="109"/>
        <v/>
      </c>
      <c r="N991" s="10" t="str">
        <f t="shared" si="110"/>
        <v/>
      </c>
      <c r="O991" s="10" t="str">
        <f t="shared" si="111"/>
        <v/>
      </c>
    </row>
    <row r="992" spans="1:15" x14ac:dyDescent="0.2">
      <c r="A992" s="10">
        <v>2003</v>
      </c>
      <c r="B992">
        <v>541</v>
      </c>
      <c r="C992" t="s">
        <v>935</v>
      </c>
      <c r="D992" s="10" t="str">
        <f t="shared" si="105"/>
        <v>2003541</v>
      </c>
      <c r="E992">
        <v>804.38720000000001</v>
      </c>
      <c r="F992" s="10">
        <f t="shared" si="106"/>
        <v>0.12278644805968945</v>
      </c>
      <c r="I992" s="12" t="str">
        <f t="shared" si="107"/>
        <v>1989484</v>
      </c>
      <c r="J992" s="10">
        <v>484</v>
      </c>
      <c r="K992" s="10">
        <v>1989</v>
      </c>
      <c r="L992" s="10" t="str">
        <f t="shared" si="108"/>
        <v/>
      </c>
      <c r="M992" s="10" t="str">
        <f t="shared" si="109"/>
        <v/>
      </c>
      <c r="N992" s="10" t="str">
        <f t="shared" si="110"/>
        <v/>
      </c>
      <c r="O992" s="10" t="str">
        <f t="shared" si="111"/>
        <v/>
      </c>
    </row>
    <row r="993" spans="1:15" x14ac:dyDescent="0.2">
      <c r="A993" s="10">
        <v>2004</v>
      </c>
      <c r="B993">
        <v>541</v>
      </c>
      <c r="C993" t="s">
        <v>935</v>
      </c>
      <c r="D993" s="10" t="str">
        <f t="shared" si="105"/>
        <v>2004541</v>
      </c>
      <c r="E993">
        <v>846.21720000000005</v>
      </c>
      <c r="F993" s="10">
        <f t="shared" si="106"/>
        <v>0.12917162813507704</v>
      </c>
      <c r="I993" s="12" t="str">
        <f t="shared" si="107"/>
        <v>1990484</v>
      </c>
      <c r="J993" s="10">
        <v>484</v>
      </c>
      <c r="K993" s="10">
        <v>1990</v>
      </c>
      <c r="L993" s="10" t="str">
        <f t="shared" si="108"/>
        <v/>
      </c>
      <c r="M993" s="10" t="str">
        <f t="shared" si="109"/>
        <v/>
      </c>
      <c r="N993" s="10" t="str">
        <f t="shared" si="110"/>
        <v/>
      </c>
      <c r="O993" s="10" t="str">
        <f t="shared" si="111"/>
        <v/>
      </c>
    </row>
    <row r="994" spans="1:15" x14ac:dyDescent="0.2">
      <c r="A994" s="10">
        <v>2005</v>
      </c>
      <c r="B994">
        <v>541</v>
      </c>
      <c r="C994" t="s">
        <v>935</v>
      </c>
      <c r="D994" s="10" t="str">
        <f t="shared" si="105"/>
        <v>2005541</v>
      </c>
      <c r="E994">
        <v>842.94569999999999</v>
      </c>
      <c r="F994" s="10">
        <f t="shared" si="106"/>
        <v>0.12867224691067755</v>
      </c>
      <c r="I994" s="12" t="str">
        <f t="shared" si="107"/>
        <v>1991484</v>
      </c>
      <c r="J994" s="10">
        <v>484</v>
      </c>
      <c r="K994" s="10">
        <v>1991</v>
      </c>
      <c r="L994" s="10" t="str">
        <f t="shared" si="108"/>
        <v/>
      </c>
      <c r="M994" s="10" t="str">
        <f t="shared" si="109"/>
        <v/>
      </c>
      <c r="N994" s="10" t="str">
        <f t="shared" si="110"/>
        <v/>
      </c>
      <c r="O994" s="10" t="str">
        <f t="shared" si="111"/>
        <v/>
      </c>
    </row>
    <row r="995" spans="1:15" x14ac:dyDescent="0.2">
      <c r="A995" s="10">
        <v>2006</v>
      </c>
      <c r="B995">
        <v>541</v>
      </c>
      <c r="C995" t="s">
        <v>935</v>
      </c>
      <c r="D995" s="10" t="str">
        <f t="shared" si="105"/>
        <v>2006541</v>
      </c>
      <c r="E995">
        <v>840.10929999999996</v>
      </c>
      <c r="F995" s="10">
        <f t="shared" si="106"/>
        <v>0.12823928193898668</v>
      </c>
      <c r="I995" s="12" t="str">
        <f t="shared" si="107"/>
        <v>1992484</v>
      </c>
      <c r="J995" s="10">
        <v>484</v>
      </c>
      <c r="K995" s="10">
        <v>1992</v>
      </c>
      <c r="L995" s="10" t="str">
        <f t="shared" si="108"/>
        <v/>
      </c>
      <c r="M995" s="10" t="str">
        <f t="shared" si="109"/>
        <v/>
      </c>
      <c r="N995" s="10" t="str">
        <f t="shared" si="110"/>
        <v/>
      </c>
      <c r="O995" s="10" t="str">
        <f t="shared" si="111"/>
        <v/>
      </c>
    </row>
    <row r="996" spans="1:15" x14ac:dyDescent="0.2">
      <c r="A996" s="10">
        <v>2007</v>
      </c>
      <c r="B996">
        <v>541</v>
      </c>
      <c r="C996" t="s">
        <v>935</v>
      </c>
      <c r="D996" s="10" t="str">
        <f t="shared" si="105"/>
        <v>2007541</v>
      </c>
      <c r="E996">
        <v>843.09659999999997</v>
      </c>
      <c r="F996" s="10">
        <f t="shared" si="106"/>
        <v>0.12869528118448526</v>
      </c>
      <c r="I996" s="12" t="str">
        <f t="shared" si="107"/>
        <v>1993484</v>
      </c>
      <c r="J996" s="10">
        <v>484</v>
      </c>
      <c r="K996" s="10">
        <v>1993</v>
      </c>
      <c r="L996" s="10" t="str">
        <f t="shared" si="108"/>
        <v/>
      </c>
      <c r="M996" s="10" t="str">
        <f t="shared" si="109"/>
        <v/>
      </c>
      <c r="N996" s="10" t="str">
        <f t="shared" si="110"/>
        <v/>
      </c>
      <c r="O996" s="10" t="str">
        <f t="shared" si="111"/>
        <v/>
      </c>
    </row>
    <row r="997" spans="1:15" x14ac:dyDescent="0.2">
      <c r="A997" s="10">
        <v>2008</v>
      </c>
      <c r="B997">
        <v>541</v>
      </c>
      <c r="C997" t="s">
        <v>935</v>
      </c>
      <c r="D997" s="10" t="str">
        <f t="shared" si="105"/>
        <v>2008541</v>
      </c>
      <c r="E997">
        <v>847.63300000000004</v>
      </c>
      <c r="F997" s="10">
        <f t="shared" si="106"/>
        <v>0.12938774427064323</v>
      </c>
      <c r="I997" s="12" t="str">
        <f t="shared" si="107"/>
        <v>1994484</v>
      </c>
      <c r="J997" s="10">
        <v>484</v>
      </c>
      <c r="K997" s="10">
        <v>1994</v>
      </c>
      <c r="L997" s="10" t="str">
        <f t="shared" si="108"/>
        <v/>
      </c>
      <c r="M997" s="10" t="str">
        <f t="shared" si="109"/>
        <v/>
      </c>
      <c r="N997" s="10" t="str">
        <f t="shared" si="110"/>
        <v/>
      </c>
      <c r="O997" s="10" t="str">
        <f t="shared" si="111"/>
        <v/>
      </c>
    </row>
    <row r="998" spans="1:15" x14ac:dyDescent="0.2">
      <c r="A998" s="10">
        <v>2009</v>
      </c>
      <c r="B998">
        <v>541</v>
      </c>
      <c r="C998" t="s">
        <v>935</v>
      </c>
      <c r="D998" s="10" t="str">
        <f t="shared" si="105"/>
        <v>2009541</v>
      </c>
      <c r="E998">
        <v>862.07709999999997</v>
      </c>
      <c r="F998" s="10">
        <f t="shared" si="106"/>
        <v>0.13159257763251045</v>
      </c>
      <c r="I998" s="12" t="str">
        <f t="shared" si="107"/>
        <v>1995484</v>
      </c>
      <c r="J998" s="10">
        <v>484</v>
      </c>
      <c r="K998" s="10">
        <v>1995</v>
      </c>
      <c r="L998" s="10" t="str">
        <f t="shared" si="108"/>
        <v/>
      </c>
      <c r="M998" s="10" t="str">
        <f t="shared" si="109"/>
        <v/>
      </c>
      <c r="N998" s="10" t="str">
        <f t="shared" si="110"/>
        <v/>
      </c>
      <c r="O998" s="10" t="str">
        <f t="shared" si="111"/>
        <v/>
      </c>
    </row>
    <row r="999" spans="1:15" x14ac:dyDescent="0.2">
      <c r="A999" s="10">
        <v>2010</v>
      </c>
      <c r="B999">
        <v>541</v>
      </c>
      <c r="C999" t="s">
        <v>935</v>
      </c>
      <c r="D999" s="10" t="str">
        <f t="shared" si="105"/>
        <v>2010541</v>
      </c>
      <c r="E999">
        <v>894.80960000000005</v>
      </c>
      <c r="F999" s="10">
        <f t="shared" si="106"/>
        <v>0.13658906118062483</v>
      </c>
      <c r="I999" s="12" t="str">
        <f t="shared" si="107"/>
        <v>1996484</v>
      </c>
      <c r="J999" s="10">
        <v>484</v>
      </c>
      <c r="K999" s="10">
        <v>1996</v>
      </c>
      <c r="L999" s="10" t="str">
        <f t="shared" si="108"/>
        <v/>
      </c>
      <c r="M999" s="10" t="str">
        <f t="shared" si="109"/>
        <v/>
      </c>
      <c r="N999" s="10" t="str">
        <f t="shared" si="110"/>
        <v/>
      </c>
      <c r="O999" s="10" t="str">
        <f t="shared" si="111"/>
        <v/>
      </c>
    </row>
    <row r="1000" spans="1:15" x14ac:dyDescent="0.2">
      <c r="A1000" s="10">
        <v>1997</v>
      </c>
      <c r="B1000">
        <v>551</v>
      </c>
      <c r="C1000" t="s">
        <v>936</v>
      </c>
      <c r="D1000" s="10" t="str">
        <f t="shared" si="105"/>
        <v>1997551</v>
      </c>
      <c r="E1000">
        <v>0.5363348</v>
      </c>
      <c r="F1000" s="10">
        <f t="shared" si="106"/>
        <v>8.1869334895935607E-5</v>
      </c>
      <c r="I1000" s="12" t="str">
        <f t="shared" si="107"/>
        <v>1997484</v>
      </c>
      <c r="J1000" s="10">
        <v>484</v>
      </c>
      <c r="K1000" s="10">
        <v>1997</v>
      </c>
      <c r="L1000" s="10">
        <f t="shared" si="108"/>
        <v>3.4792789751785578</v>
      </c>
      <c r="M1000" s="10">
        <f t="shared" si="109"/>
        <v>1</v>
      </c>
      <c r="N1000" s="10">
        <f t="shared" si="110"/>
        <v>0</v>
      </c>
      <c r="O1000" s="10">
        <f t="shared" si="111"/>
        <v>1</v>
      </c>
    </row>
    <row r="1001" spans="1:15" x14ac:dyDescent="0.2">
      <c r="A1001" s="10">
        <v>1998</v>
      </c>
      <c r="B1001">
        <v>551</v>
      </c>
      <c r="C1001" t="s">
        <v>936</v>
      </c>
      <c r="D1001" s="10" t="str">
        <f t="shared" si="105"/>
        <v>1998551</v>
      </c>
      <c r="E1001">
        <v>0.5385934</v>
      </c>
      <c r="F1001" s="10">
        <f t="shared" si="106"/>
        <v>8.2214101037897608E-5</v>
      </c>
      <c r="I1001" s="12" t="str">
        <f t="shared" si="107"/>
        <v>1998484</v>
      </c>
      <c r="J1001" s="10">
        <v>484</v>
      </c>
      <c r="K1001" s="10">
        <v>1998</v>
      </c>
      <c r="L1001" s="10">
        <f t="shared" si="108"/>
        <v>3.4130932178539748</v>
      </c>
      <c r="M1001" s="10">
        <f t="shared" si="109"/>
        <v>1</v>
      </c>
      <c r="N1001" s="10">
        <f t="shared" si="110"/>
        <v>0</v>
      </c>
      <c r="O1001" s="10">
        <f t="shared" si="111"/>
        <v>1</v>
      </c>
    </row>
    <row r="1002" spans="1:15" x14ac:dyDescent="0.2">
      <c r="A1002" s="10">
        <v>1999</v>
      </c>
      <c r="B1002">
        <v>551</v>
      </c>
      <c r="C1002" t="s">
        <v>936</v>
      </c>
      <c r="D1002" s="10" t="str">
        <f t="shared" si="105"/>
        <v>1999551</v>
      </c>
      <c r="E1002">
        <v>0.53652509999999998</v>
      </c>
      <c r="F1002" s="10">
        <f t="shared" si="106"/>
        <v>8.1898383420160944E-5</v>
      </c>
      <c r="I1002" s="12" t="str">
        <f t="shared" si="107"/>
        <v>1999484</v>
      </c>
      <c r="J1002" s="10">
        <v>484</v>
      </c>
      <c r="K1002" s="10">
        <v>1999</v>
      </c>
      <c r="L1002" s="10">
        <f t="shared" si="108"/>
        <v>3.4880958052324518</v>
      </c>
      <c r="M1002" s="10">
        <f t="shared" si="109"/>
        <v>1</v>
      </c>
      <c r="N1002" s="10">
        <f t="shared" si="110"/>
        <v>0</v>
      </c>
      <c r="O1002" s="10">
        <f t="shared" si="111"/>
        <v>1</v>
      </c>
    </row>
    <row r="1003" spans="1:15" x14ac:dyDescent="0.2">
      <c r="A1003" s="10">
        <v>2000</v>
      </c>
      <c r="B1003">
        <v>551</v>
      </c>
      <c r="C1003" t="s">
        <v>936</v>
      </c>
      <c r="D1003" s="10" t="str">
        <f t="shared" si="105"/>
        <v>2000551</v>
      </c>
      <c r="E1003">
        <v>0.54046119999999997</v>
      </c>
      <c r="F1003" s="10">
        <f t="shared" si="106"/>
        <v>8.2499213142722097E-5</v>
      </c>
      <c r="I1003" s="12" t="str">
        <f t="shared" si="107"/>
        <v>2000484</v>
      </c>
      <c r="J1003" s="10">
        <v>484</v>
      </c>
      <c r="K1003" s="10">
        <v>2000</v>
      </c>
      <c r="L1003" s="10">
        <f t="shared" si="108"/>
        <v>3.4687677750831432</v>
      </c>
      <c r="M1003" s="10">
        <f t="shared" si="109"/>
        <v>1</v>
      </c>
      <c r="N1003" s="10">
        <f t="shared" si="110"/>
        <v>0</v>
      </c>
      <c r="O1003" s="10">
        <f t="shared" si="111"/>
        <v>1</v>
      </c>
    </row>
    <row r="1004" spans="1:15" x14ac:dyDescent="0.2">
      <c r="A1004" s="10">
        <v>2001</v>
      </c>
      <c r="B1004">
        <v>551</v>
      </c>
      <c r="C1004" t="s">
        <v>936</v>
      </c>
      <c r="D1004" s="10" t="str">
        <f t="shared" si="105"/>
        <v>2001551</v>
      </c>
      <c r="E1004">
        <v>1.671495</v>
      </c>
      <c r="F1004" s="10">
        <f t="shared" si="106"/>
        <v>2.5514694167128792E-4</v>
      </c>
      <c r="I1004" s="12" t="str">
        <f t="shared" si="107"/>
        <v>2001484</v>
      </c>
      <c r="J1004" s="10">
        <v>484</v>
      </c>
      <c r="K1004" s="10">
        <v>2001</v>
      </c>
      <c r="L1004" s="10">
        <f t="shared" si="108"/>
        <v>3.5566017809922701</v>
      </c>
      <c r="M1004" s="10">
        <f t="shared" si="109"/>
        <v>1</v>
      </c>
      <c r="N1004" s="10">
        <f t="shared" si="110"/>
        <v>0</v>
      </c>
      <c r="O1004" s="10">
        <f t="shared" si="111"/>
        <v>1</v>
      </c>
    </row>
    <row r="1005" spans="1:15" x14ac:dyDescent="0.2">
      <c r="A1005" s="10">
        <v>2002</v>
      </c>
      <c r="B1005">
        <v>551</v>
      </c>
      <c r="C1005" t="s">
        <v>936</v>
      </c>
      <c r="D1005" s="10" t="str">
        <f t="shared" si="105"/>
        <v>2002551</v>
      </c>
      <c r="E1005">
        <v>1.142566</v>
      </c>
      <c r="F1005" s="10">
        <f t="shared" si="106"/>
        <v>1.7440807214954085E-4</v>
      </c>
      <c r="I1005" s="12" t="str">
        <f t="shared" si="107"/>
        <v>2002484</v>
      </c>
      <c r="J1005" s="10">
        <v>484</v>
      </c>
      <c r="K1005" s="10">
        <v>2002</v>
      </c>
      <c r="L1005" s="10">
        <f t="shared" si="108"/>
        <v>3.6901929367794311</v>
      </c>
      <c r="M1005" s="10">
        <f t="shared" si="109"/>
        <v>1</v>
      </c>
      <c r="N1005" s="10">
        <f t="shared" si="110"/>
        <v>0</v>
      </c>
      <c r="O1005" s="10">
        <f t="shared" si="111"/>
        <v>1</v>
      </c>
    </row>
    <row r="1006" spans="1:15" x14ac:dyDescent="0.2">
      <c r="A1006" s="10">
        <v>2003</v>
      </c>
      <c r="B1006">
        <v>551</v>
      </c>
      <c r="C1006" t="s">
        <v>936</v>
      </c>
      <c r="D1006" s="10" t="str">
        <f t="shared" si="105"/>
        <v>2003551</v>
      </c>
      <c r="E1006">
        <v>1.163127</v>
      </c>
      <c r="F1006" s="10">
        <f t="shared" si="106"/>
        <v>1.775466255210456E-4</v>
      </c>
      <c r="I1006" s="12" t="str">
        <f t="shared" si="107"/>
        <v>2003484</v>
      </c>
      <c r="J1006" s="10">
        <v>484</v>
      </c>
      <c r="K1006" s="10">
        <v>2003</v>
      </c>
      <c r="L1006" s="10">
        <f t="shared" si="108"/>
        <v>3.7993943227256786</v>
      </c>
      <c r="M1006" s="10">
        <f t="shared" si="109"/>
        <v>1</v>
      </c>
      <c r="N1006" s="10">
        <f t="shared" si="110"/>
        <v>0</v>
      </c>
      <c r="O1006" s="10">
        <f t="shared" si="111"/>
        <v>1</v>
      </c>
    </row>
    <row r="1007" spans="1:15" x14ac:dyDescent="0.2">
      <c r="A1007" s="10">
        <v>2004</v>
      </c>
      <c r="B1007">
        <v>551</v>
      </c>
      <c r="C1007" t="s">
        <v>936</v>
      </c>
      <c r="D1007" s="10" t="str">
        <f t="shared" si="105"/>
        <v>2004551</v>
      </c>
      <c r="E1007">
        <v>1.157429</v>
      </c>
      <c r="F1007" s="10">
        <f t="shared" si="106"/>
        <v>1.7667684889973177E-4</v>
      </c>
      <c r="I1007" s="12" t="str">
        <f t="shared" si="107"/>
        <v>2004484</v>
      </c>
      <c r="J1007" s="10">
        <v>484</v>
      </c>
      <c r="K1007" s="10">
        <v>2004</v>
      </c>
      <c r="L1007" s="10">
        <f t="shared" si="108"/>
        <v>3.8169821890485607</v>
      </c>
      <c r="M1007" s="10">
        <f t="shared" si="109"/>
        <v>1</v>
      </c>
      <c r="N1007" s="10">
        <f t="shared" si="110"/>
        <v>0</v>
      </c>
      <c r="O1007" s="10">
        <f t="shared" si="111"/>
        <v>1</v>
      </c>
    </row>
    <row r="1008" spans="1:15" x14ac:dyDescent="0.2">
      <c r="A1008" s="10">
        <v>2005</v>
      </c>
      <c r="B1008">
        <v>551</v>
      </c>
      <c r="C1008" t="s">
        <v>936</v>
      </c>
      <c r="D1008" s="10" t="str">
        <f t="shared" si="105"/>
        <v>2005551</v>
      </c>
      <c r="E1008">
        <v>1.657904</v>
      </c>
      <c r="F1008" s="10">
        <f t="shared" si="106"/>
        <v>2.5307233056909832E-4</v>
      </c>
      <c r="I1008" s="12" t="str">
        <f t="shared" si="107"/>
        <v>2005484</v>
      </c>
      <c r="J1008" s="10">
        <v>484</v>
      </c>
      <c r="K1008" s="10">
        <v>2005</v>
      </c>
      <c r="L1008" s="10">
        <f t="shared" si="108"/>
        <v>3.8824703543830759</v>
      </c>
      <c r="M1008" s="10">
        <f t="shared" si="109"/>
        <v>1</v>
      </c>
      <c r="N1008" s="10">
        <f t="shared" si="110"/>
        <v>0</v>
      </c>
      <c r="O1008" s="10">
        <f t="shared" si="111"/>
        <v>1</v>
      </c>
    </row>
    <row r="1009" spans="1:15" x14ac:dyDescent="0.2">
      <c r="A1009" s="10">
        <v>2006</v>
      </c>
      <c r="B1009">
        <v>551</v>
      </c>
      <c r="C1009" t="s">
        <v>936</v>
      </c>
      <c r="D1009" s="10" t="str">
        <f t="shared" si="105"/>
        <v>2006551</v>
      </c>
      <c r="E1009">
        <v>1.6728940000000001</v>
      </c>
      <c r="F1009" s="10">
        <f t="shared" si="106"/>
        <v>2.5536049335489941E-4</v>
      </c>
      <c r="I1009" s="12" t="str">
        <f t="shared" si="107"/>
        <v>2006484</v>
      </c>
      <c r="J1009" s="10">
        <v>484</v>
      </c>
      <c r="K1009" s="10">
        <v>2006</v>
      </c>
      <c r="L1009" s="10">
        <f t="shared" si="108"/>
        <v>3.8378839989391373</v>
      </c>
      <c r="M1009" s="10">
        <f t="shared" si="109"/>
        <v>1</v>
      </c>
      <c r="N1009" s="10">
        <f t="shared" si="110"/>
        <v>0</v>
      </c>
      <c r="O1009" s="10">
        <f t="shared" si="111"/>
        <v>1</v>
      </c>
    </row>
    <row r="1010" spans="1:15" x14ac:dyDescent="0.2">
      <c r="A1010" s="10">
        <v>2007</v>
      </c>
      <c r="B1010">
        <v>551</v>
      </c>
      <c r="C1010" t="s">
        <v>936</v>
      </c>
      <c r="D1010" s="10" t="str">
        <f t="shared" si="105"/>
        <v>2007551</v>
      </c>
      <c r="E1010">
        <v>1.675778</v>
      </c>
      <c r="F1010" s="10">
        <f t="shared" si="106"/>
        <v>2.5580072427379538E-4</v>
      </c>
      <c r="I1010" s="12" t="str">
        <f t="shared" si="107"/>
        <v>2007484</v>
      </c>
      <c r="J1010" s="10">
        <v>484</v>
      </c>
      <c r="K1010" s="10">
        <v>2007</v>
      </c>
      <c r="L1010" s="10">
        <f t="shared" si="108"/>
        <v>3.9207157970770363</v>
      </c>
      <c r="M1010" s="10">
        <f t="shared" si="109"/>
        <v>1</v>
      </c>
      <c r="N1010" s="10">
        <f t="shared" si="110"/>
        <v>0</v>
      </c>
      <c r="O1010" s="10">
        <f t="shared" si="111"/>
        <v>1</v>
      </c>
    </row>
    <row r="1011" spans="1:15" x14ac:dyDescent="0.2">
      <c r="A1011" s="10">
        <v>2008</v>
      </c>
      <c r="B1011">
        <v>551</v>
      </c>
      <c r="C1011" t="s">
        <v>936</v>
      </c>
      <c r="D1011" s="10" t="str">
        <f t="shared" si="105"/>
        <v>2008551</v>
      </c>
      <c r="E1011">
        <v>2.1883880000000002</v>
      </c>
      <c r="F1011" s="10">
        <f t="shared" si="106"/>
        <v>3.3404856454260801E-4</v>
      </c>
      <c r="I1011" s="12" t="str">
        <f t="shared" si="107"/>
        <v>2008484</v>
      </c>
      <c r="J1011" s="10">
        <v>484</v>
      </c>
      <c r="K1011" s="10">
        <v>2008</v>
      </c>
      <c r="L1011" s="10">
        <f t="shared" si="108"/>
        <v>3.9181269217703529</v>
      </c>
      <c r="M1011" s="10">
        <f t="shared" si="109"/>
        <v>1</v>
      </c>
      <c r="N1011" s="10">
        <f t="shared" si="110"/>
        <v>0</v>
      </c>
      <c r="O1011" s="10">
        <f t="shared" si="111"/>
        <v>1</v>
      </c>
    </row>
    <row r="1012" spans="1:15" x14ac:dyDescent="0.2">
      <c r="A1012" s="10">
        <v>2009</v>
      </c>
      <c r="B1012">
        <v>551</v>
      </c>
      <c r="C1012" t="s">
        <v>936</v>
      </c>
      <c r="D1012" s="10" t="str">
        <f t="shared" si="105"/>
        <v>2009551</v>
      </c>
      <c r="E1012">
        <v>2.1640769999999998</v>
      </c>
      <c r="F1012" s="10">
        <f t="shared" si="106"/>
        <v>3.3033758885977869E-4</v>
      </c>
      <c r="I1012" s="12" t="str">
        <f t="shared" si="107"/>
        <v>2009484</v>
      </c>
      <c r="J1012" s="10">
        <v>484</v>
      </c>
      <c r="K1012" s="10">
        <v>2009</v>
      </c>
      <c r="L1012" s="10">
        <f t="shared" si="108"/>
        <v>4.0313337374363751</v>
      </c>
      <c r="M1012" s="10">
        <f t="shared" si="109"/>
        <v>1</v>
      </c>
      <c r="N1012" s="10">
        <f t="shared" si="110"/>
        <v>0</v>
      </c>
      <c r="O1012" s="10">
        <f t="shared" si="111"/>
        <v>1</v>
      </c>
    </row>
    <row r="1013" spans="1:15" x14ac:dyDescent="0.2">
      <c r="A1013" s="10">
        <v>2010</v>
      </c>
      <c r="B1013">
        <v>551</v>
      </c>
      <c r="C1013" t="s">
        <v>936</v>
      </c>
      <c r="D1013" s="10" t="str">
        <f t="shared" si="105"/>
        <v>2010551</v>
      </c>
      <c r="E1013">
        <v>2.1582699999999999</v>
      </c>
      <c r="F1013" s="10">
        <f t="shared" si="106"/>
        <v>3.29451173829949E-4</v>
      </c>
      <c r="I1013" s="12" t="str">
        <f t="shared" si="107"/>
        <v>2010484</v>
      </c>
      <c r="J1013" s="10">
        <v>484</v>
      </c>
      <c r="K1013" s="10">
        <v>2010</v>
      </c>
      <c r="L1013" s="10">
        <f t="shared" si="108"/>
        <v>4.0889530040645496</v>
      </c>
      <c r="M1013" s="10">
        <f t="shared" si="109"/>
        <v>1</v>
      </c>
      <c r="N1013" s="10">
        <f t="shared" si="110"/>
        <v>0</v>
      </c>
      <c r="O1013" s="10">
        <f t="shared" si="111"/>
        <v>1</v>
      </c>
    </row>
    <row r="1014" spans="1:15" x14ac:dyDescent="0.2">
      <c r="A1014" s="10">
        <v>1997</v>
      </c>
      <c r="B1014">
        <v>561</v>
      </c>
      <c r="C1014" t="s">
        <v>937</v>
      </c>
      <c r="D1014" s="10" t="str">
        <f t="shared" si="105"/>
        <v>1997561</v>
      </c>
      <c r="E1014">
        <v>29129.1</v>
      </c>
      <c r="F1014" s="10">
        <f t="shared" si="106"/>
        <v>4.4464391330139268</v>
      </c>
      <c r="I1014" s="12" t="str">
        <f t="shared" si="107"/>
        <v>1987491</v>
      </c>
      <c r="J1014" s="10">
        <v>491</v>
      </c>
      <c r="K1014" s="10">
        <v>1987</v>
      </c>
      <c r="L1014" s="10" t="str">
        <f t="shared" si="108"/>
        <v/>
      </c>
      <c r="M1014" s="10" t="str">
        <f t="shared" si="109"/>
        <v/>
      </c>
      <c r="N1014" s="10" t="str">
        <f t="shared" si="110"/>
        <v/>
      </c>
      <c r="O1014" s="10" t="str">
        <f t="shared" si="111"/>
        <v/>
      </c>
    </row>
    <row r="1015" spans="1:15" x14ac:dyDescent="0.2">
      <c r="A1015" s="10">
        <v>1998</v>
      </c>
      <c r="B1015">
        <v>561</v>
      </c>
      <c r="C1015" t="s">
        <v>937</v>
      </c>
      <c r="D1015" s="10" t="str">
        <f t="shared" si="105"/>
        <v>1998561</v>
      </c>
      <c r="E1015">
        <v>29524.46</v>
      </c>
      <c r="F1015" s="10">
        <f t="shared" si="106"/>
        <v>4.5067892356819934</v>
      </c>
      <c r="I1015" s="12" t="str">
        <f t="shared" si="107"/>
        <v>1988491</v>
      </c>
      <c r="J1015" s="10">
        <v>491</v>
      </c>
      <c r="K1015" s="10">
        <v>1988</v>
      </c>
      <c r="L1015" s="10" t="str">
        <f t="shared" si="108"/>
        <v/>
      </c>
      <c r="M1015" s="10" t="str">
        <f t="shared" si="109"/>
        <v/>
      </c>
      <c r="N1015" s="10" t="str">
        <f t="shared" si="110"/>
        <v/>
      </c>
      <c r="O1015" s="10" t="str">
        <f t="shared" si="111"/>
        <v/>
      </c>
    </row>
    <row r="1016" spans="1:15" x14ac:dyDescent="0.2">
      <c r="A1016" s="10">
        <v>1999</v>
      </c>
      <c r="B1016">
        <v>561</v>
      </c>
      <c r="C1016" t="s">
        <v>937</v>
      </c>
      <c r="D1016" s="10" t="str">
        <f t="shared" si="105"/>
        <v>1999561</v>
      </c>
      <c r="E1016">
        <v>30399.02</v>
      </c>
      <c r="F1016" s="10">
        <f t="shared" si="106"/>
        <v>4.640287277439846</v>
      </c>
      <c r="I1016" s="12" t="str">
        <f t="shared" si="107"/>
        <v>1989491</v>
      </c>
      <c r="J1016" s="10">
        <v>491</v>
      </c>
      <c r="K1016" s="10">
        <v>1989</v>
      </c>
      <c r="L1016" s="10" t="str">
        <f t="shared" si="108"/>
        <v/>
      </c>
      <c r="M1016" s="10" t="str">
        <f t="shared" si="109"/>
        <v/>
      </c>
      <c r="N1016" s="10" t="str">
        <f t="shared" si="110"/>
        <v/>
      </c>
      <c r="O1016" s="10" t="str">
        <f t="shared" si="111"/>
        <v/>
      </c>
    </row>
    <row r="1017" spans="1:15" x14ac:dyDescent="0.2">
      <c r="A1017" s="10">
        <v>2000</v>
      </c>
      <c r="B1017">
        <v>561</v>
      </c>
      <c r="C1017" t="s">
        <v>937</v>
      </c>
      <c r="D1017" s="10" t="str">
        <f t="shared" si="105"/>
        <v>2000561</v>
      </c>
      <c r="E1017">
        <v>30030.77</v>
      </c>
      <c r="F1017" s="10">
        <f t="shared" si="106"/>
        <v>4.5840754064677816</v>
      </c>
      <c r="I1017" s="12" t="str">
        <f t="shared" si="107"/>
        <v>1990491</v>
      </c>
      <c r="J1017" s="10">
        <v>491</v>
      </c>
      <c r="K1017" s="10">
        <v>1990</v>
      </c>
      <c r="L1017" s="10" t="str">
        <f t="shared" si="108"/>
        <v/>
      </c>
      <c r="M1017" s="10" t="str">
        <f t="shared" si="109"/>
        <v/>
      </c>
      <c r="N1017" s="10" t="str">
        <f t="shared" si="110"/>
        <v/>
      </c>
      <c r="O1017" s="10" t="str">
        <f t="shared" si="111"/>
        <v/>
      </c>
    </row>
    <row r="1018" spans="1:15" x14ac:dyDescent="0.2">
      <c r="A1018" s="10">
        <v>2001</v>
      </c>
      <c r="B1018">
        <v>561</v>
      </c>
      <c r="C1018" t="s">
        <v>937</v>
      </c>
      <c r="D1018" s="10" t="str">
        <f t="shared" si="105"/>
        <v>2001561</v>
      </c>
      <c r="E1018">
        <v>30825.279999999999</v>
      </c>
      <c r="F1018" s="10">
        <f t="shared" si="106"/>
        <v>4.7053541399532266</v>
      </c>
      <c r="I1018" s="12" t="str">
        <f t="shared" si="107"/>
        <v>1991491</v>
      </c>
      <c r="J1018" s="10">
        <v>491</v>
      </c>
      <c r="K1018" s="10">
        <v>1991</v>
      </c>
      <c r="L1018" s="10" t="str">
        <f t="shared" si="108"/>
        <v/>
      </c>
      <c r="M1018" s="10" t="str">
        <f t="shared" si="109"/>
        <v/>
      </c>
      <c r="N1018" s="10" t="str">
        <f t="shared" si="110"/>
        <v/>
      </c>
      <c r="O1018" s="10" t="str">
        <f t="shared" si="111"/>
        <v/>
      </c>
    </row>
    <row r="1019" spans="1:15" x14ac:dyDescent="0.2">
      <c r="A1019" s="10">
        <v>2002</v>
      </c>
      <c r="B1019">
        <v>561</v>
      </c>
      <c r="C1019" t="s">
        <v>937</v>
      </c>
      <c r="D1019" s="10" t="str">
        <f t="shared" si="105"/>
        <v>2002561</v>
      </c>
      <c r="E1019">
        <v>31401.35</v>
      </c>
      <c r="F1019" s="10">
        <f t="shared" si="106"/>
        <v>4.7932888921891461</v>
      </c>
      <c r="I1019" s="12" t="str">
        <f t="shared" si="107"/>
        <v>1992491</v>
      </c>
      <c r="J1019" s="10">
        <v>491</v>
      </c>
      <c r="K1019" s="10">
        <v>1992</v>
      </c>
      <c r="L1019" s="10" t="str">
        <f t="shared" si="108"/>
        <v/>
      </c>
      <c r="M1019" s="10" t="str">
        <f t="shared" si="109"/>
        <v/>
      </c>
      <c r="N1019" s="10" t="str">
        <f t="shared" si="110"/>
        <v/>
      </c>
      <c r="O1019" s="10" t="str">
        <f t="shared" si="111"/>
        <v/>
      </c>
    </row>
    <row r="1020" spans="1:15" x14ac:dyDescent="0.2">
      <c r="A1020" s="10">
        <v>2003</v>
      </c>
      <c r="B1020">
        <v>561</v>
      </c>
      <c r="C1020" t="s">
        <v>937</v>
      </c>
      <c r="D1020" s="10" t="str">
        <f t="shared" si="105"/>
        <v>2003561</v>
      </c>
      <c r="E1020">
        <v>32255.17</v>
      </c>
      <c r="F1020" s="10">
        <f t="shared" si="106"/>
        <v>4.9236210569505001</v>
      </c>
      <c r="I1020" s="12" t="str">
        <f t="shared" si="107"/>
        <v>1993491</v>
      </c>
      <c r="J1020" s="10">
        <v>491</v>
      </c>
      <c r="K1020" s="10">
        <v>1993</v>
      </c>
      <c r="L1020" s="10" t="str">
        <f t="shared" si="108"/>
        <v/>
      </c>
      <c r="M1020" s="10" t="str">
        <f t="shared" si="109"/>
        <v/>
      </c>
      <c r="N1020" s="10" t="str">
        <f t="shared" si="110"/>
        <v/>
      </c>
      <c r="O1020" s="10" t="str">
        <f t="shared" si="111"/>
        <v/>
      </c>
    </row>
    <row r="1021" spans="1:15" x14ac:dyDescent="0.2">
      <c r="A1021" s="10">
        <v>2004</v>
      </c>
      <c r="B1021">
        <v>561</v>
      </c>
      <c r="C1021" t="s">
        <v>937</v>
      </c>
      <c r="D1021" s="10" t="str">
        <f t="shared" si="105"/>
        <v>2004561</v>
      </c>
      <c r="E1021">
        <v>33093.29</v>
      </c>
      <c r="F1021" s="10">
        <f t="shared" si="106"/>
        <v>5.0515566803017755</v>
      </c>
      <c r="I1021" s="12" t="str">
        <f t="shared" si="107"/>
        <v>1994491</v>
      </c>
      <c r="J1021" s="10">
        <v>491</v>
      </c>
      <c r="K1021" s="10">
        <v>1994</v>
      </c>
      <c r="L1021" s="10" t="str">
        <f t="shared" si="108"/>
        <v/>
      </c>
      <c r="M1021" s="10" t="str">
        <f t="shared" si="109"/>
        <v/>
      </c>
      <c r="N1021" s="10" t="str">
        <f t="shared" si="110"/>
        <v/>
      </c>
      <c r="O1021" s="10" t="str">
        <f t="shared" si="111"/>
        <v/>
      </c>
    </row>
    <row r="1022" spans="1:15" x14ac:dyDescent="0.2">
      <c r="A1022" s="10">
        <v>2005</v>
      </c>
      <c r="B1022">
        <v>561</v>
      </c>
      <c r="C1022" t="s">
        <v>937</v>
      </c>
      <c r="D1022" s="10" t="str">
        <f t="shared" si="105"/>
        <v>2005561</v>
      </c>
      <c r="E1022">
        <v>34157.370000000003</v>
      </c>
      <c r="F1022" s="10">
        <f t="shared" si="106"/>
        <v>5.2139841824442197</v>
      </c>
      <c r="I1022" s="12" t="str">
        <f t="shared" si="107"/>
        <v>1995491</v>
      </c>
      <c r="J1022" s="10">
        <v>491</v>
      </c>
      <c r="K1022" s="10">
        <v>1995</v>
      </c>
      <c r="L1022" s="10" t="str">
        <f t="shared" si="108"/>
        <v/>
      </c>
      <c r="M1022" s="10" t="str">
        <f t="shared" si="109"/>
        <v/>
      </c>
      <c r="N1022" s="10" t="str">
        <f t="shared" si="110"/>
        <v/>
      </c>
      <c r="O1022" s="10" t="str">
        <f t="shared" si="111"/>
        <v/>
      </c>
    </row>
    <row r="1023" spans="1:15" x14ac:dyDescent="0.2">
      <c r="A1023" s="10">
        <v>2006</v>
      </c>
      <c r="B1023">
        <v>561</v>
      </c>
      <c r="C1023" t="s">
        <v>937</v>
      </c>
      <c r="D1023" s="10" t="str">
        <f t="shared" si="105"/>
        <v>2006561</v>
      </c>
      <c r="E1023">
        <v>34209.25</v>
      </c>
      <c r="F1023" s="10">
        <f t="shared" si="106"/>
        <v>5.2219034543139564</v>
      </c>
      <c r="I1023" s="12" t="str">
        <f t="shared" si="107"/>
        <v>1996491</v>
      </c>
      <c r="J1023" s="10">
        <v>491</v>
      </c>
      <c r="K1023" s="10">
        <v>1996</v>
      </c>
      <c r="L1023" s="10" t="str">
        <f t="shared" si="108"/>
        <v/>
      </c>
      <c r="M1023" s="10" t="str">
        <f t="shared" si="109"/>
        <v/>
      </c>
      <c r="N1023" s="10" t="str">
        <f t="shared" si="110"/>
        <v/>
      </c>
      <c r="O1023" s="10" t="str">
        <f t="shared" si="111"/>
        <v/>
      </c>
    </row>
    <row r="1024" spans="1:15" x14ac:dyDescent="0.2">
      <c r="A1024" s="10">
        <v>2007</v>
      </c>
      <c r="B1024">
        <v>561</v>
      </c>
      <c r="C1024" t="s">
        <v>937</v>
      </c>
      <c r="D1024" s="10" t="str">
        <f t="shared" si="105"/>
        <v>2007561</v>
      </c>
      <c r="E1024">
        <v>34299.89</v>
      </c>
      <c r="F1024" s="10">
        <f t="shared" si="106"/>
        <v>5.2357392831935439</v>
      </c>
      <c r="I1024" s="12" t="str">
        <f t="shared" si="107"/>
        <v>1997491</v>
      </c>
      <c r="J1024" s="10">
        <v>491</v>
      </c>
      <c r="K1024" s="10">
        <v>1997</v>
      </c>
      <c r="L1024" s="10">
        <f t="shared" si="108"/>
        <v>0.59512427489972075</v>
      </c>
      <c r="M1024" s="10">
        <f t="shared" si="109"/>
        <v>1</v>
      </c>
      <c r="N1024" s="10">
        <f t="shared" si="110"/>
        <v>0</v>
      </c>
      <c r="O1024" s="10">
        <f t="shared" si="111"/>
        <v>1</v>
      </c>
    </row>
    <row r="1025" spans="1:15" x14ac:dyDescent="0.2">
      <c r="A1025" s="10">
        <v>2008</v>
      </c>
      <c r="B1025">
        <v>561</v>
      </c>
      <c r="C1025" t="s">
        <v>937</v>
      </c>
      <c r="D1025" s="10" t="str">
        <f t="shared" si="105"/>
        <v>2008561</v>
      </c>
      <c r="E1025">
        <v>34545.78</v>
      </c>
      <c r="F1025" s="10">
        <f t="shared" si="106"/>
        <v>5.2732733957619651</v>
      </c>
      <c r="I1025" s="12" t="str">
        <f t="shared" si="107"/>
        <v>1998491</v>
      </c>
      <c r="J1025" s="10">
        <v>491</v>
      </c>
      <c r="K1025" s="10">
        <v>1998</v>
      </c>
      <c r="L1025" s="10">
        <f t="shared" si="108"/>
        <v>0.59640375324999328</v>
      </c>
      <c r="M1025" s="10">
        <f t="shared" si="109"/>
        <v>1</v>
      </c>
      <c r="N1025" s="10">
        <f t="shared" si="110"/>
        <v>0</v>
      </c>
      <c r="O1025" s="10">
        <f t="shared" si="111"/>
        <v>1</v>
      </c>
    </row>
    <row r="1026" spans="1:15" x14ac:dyDescent="0.2">
      <c r="A1026" s="10">
        <v>2009</v>
      </c>
      <c r="B1026">
        <v>561</v>
      </c>
      <c r="C1026" t="s">
        <v>937</v>
      </c>
      <c r="D1026" s="10" t="str">
        <f t="shared" si="105"/>
        <v>2009561</v>
      </c>
      <c r="E1026">
        <v>35873.040000000001</v>
      </c>
      <c r="F1026" s="10">
        <f t="shared" si="106"/>
        <v>5.4758742589429099</v>
      </c>
      <c r="I1026" s="12" t="str">
        <f t="shared" si="107"/>
        <v>1999491</v>
      </c>
      <c r="J1026" s="10">
        <v>491</v>
      </c>
      <c r="K1026" s="10">
        <v>1999</v>
      </c>
      <c r="L1026" s="10">
        <f t="shared" si="108"/>
        <v>0.60082789080975796</v>
      </c>
      <c r="M1026" s="10">
        <f t="shared" si="109"/>
        <v>1</v>
      </c>
      <c r="N1026" s="10">
        <f t="shared" si="110"/>
        <v>0</v>
      </c>
      <c r="O1026" s="10">
        <f t="shared" si="111"/>
        <v>1</v>
      </c>
    </row>
    <row r="1027" spans="1:15" x14ac:dyDescent="0.2">
      <c r="A1027" s="10">
        <v>2010</v>
      </c>
      <c r="B1027">
        <v>561</v>
      </c>
      <c r="C1027" t="s">
        <v>937</v>
      </c>
      <c r="D1027" s="10" t="str">
        <f t="shared" si="105"/>
        <v>2010561</v>
      </c>
      <c r="E1027">
        <v>36009.57</v>
      </c>
      <c r="F1027" s="10">
        <f t="shared" si="106"/>
        <v>5.4967150104536122</v>
      </c>
      <c r="I1027" s="12" t="str">
        <f t="shared" si="107"/>
        <v>2000491</v>
      </c>
      <c r="J1027" s="10">
        <v>491</v>
      </c>
      <c r="K1027" s="10">
        <v>2000</v>
      </c>
      <c r="L1027" s="10">
        <f t="shared" si="108"/>
        <v>0.60347797714226581</v>
      </c>
      <c r="M1027" s="10">
        <f t="shared" si="109"/>
        <v>1</v>
      </c>
      <c r="N1027" s="10">
        <f t="shared" si="110"/>
        <v>0</v>
      </c>
      <c r="O1027" s="10">
        <f t="shared" si="111"/>
        <v>1</v>
      </c>
    </row>
    <row r="1028" spans="1:15" x14ac:dyDescent="0.2">
      <c r="A1028" s="10">
        <v>1997</v>
      </c>
      <c r="B1028">
        <v>562</v>
      </c>
      <c r="C1028" t="s">
        <v>938</v>
      </c>
      <c r="D1028" s="10" t="str">
        <f t="shared" si="105"/>
        <v>1997562</v>
      </c>
      <c r="E1028">
        <v>711.45429999999999</v>
      </c>
      <c r="F1028" s="10">
        <f t="shared" si="106"/>
        <v>0.10860061728206605</v>
      </c>
      <c r="I1028" s="12" t="str">
        <f t="shared" si="107"/>
        <v>2001491</v>
      </c>
      <c r="J1028" s="10">
        <v>491</v>
      </c>
      <c r="K1028" s="10">
        <v>2001</v>
      </c>
      <c r="L1028" s="10">
        <f t="shared" si="108"/>
        <v>0.59731627073721938</v>
      </c>
      <c r="M1028" s="10">
        <f t="shared" si="109"/>
        <v>1</v>
      </c>
      <c r="N1028" s="10">
        <f t="shared" si="110"/>
        <v>0</v>
      </c>
      <c r="O1028" s="10">
        <f t="shared" si="111"/>
        <v>1</v>
      </c>
    </row>
    <row r="1029" spans="1:15" x14ac:dyDescent="0.2">
      <c r="A1029" s="10">
        <v>1998</v>
      </c>
      <c r="B1029">
        <v>562</v>
      </c>
      <c r="C1029" t="s">
        <v>938</v>
      </c>
      <c r="D1029" s="10" t="str">
        <f t="shared" si="105"/>
        <v>1998562</v>
      </c>
      <c r="E1029">
        <v>843.12130000000002</v>
      </c>
      <c r="F1029" s="10">
        <f t="shared" si="106"/>
        <v>0.12869905153944253</v>
      </c>
      <c r="I1029" s="12" t="str">
        <f t="shared" si="107"/>
        <v>2002491</v>
      </c>
      <c r="J1029" s="10">
        <v>491</v>
      </c>
      <c r="K1029" s="10">
        <v>2002</v>
      </c>
      <c r="L1029" s="10">
        <f t="shared" si="108"/>
        <v>0.61844445457118113</v>
      </c>
      <c r="M1029" s="10">
        <f t="shared" si="109"/>
        <v>1</v>
      </c>
      <c r="N1029" s="10">
        <f t="shared" si="110"/>
        <v>0</v>
      </c>
      <c r="O1029" s="10">
        <f t="shared" si="111"/>
        <v>1</v>
      </c>
    </row>
    <row r="1030" spans="1:15" x14ac:dyDescent="0.2">
      <c r="A1030" s="10">
        <v>1999</v>
      </c>
      <c r="B1030">
        <v>562</v>
      </c>
      <c r="C1030" t="s">
        <v>938</v>
      </c>
      <c r="D1030" s="10" t="str">
        <f t="shared" si="105"/>
        <v>1999562</v>
      </c>
      <c r="E1030">
        <v>985.14840000000004</v>
      </c>
      <c r="F1030" s="10">
        <f t="shared" si="106"/>
        <v>0.15037891310016641</v>
      </c>
      <c r="I1030" s="12" t="str">
        <f t="shared" si="107"/>
        <v>2003491</v>
      </c>
      <c r="J1030" s="10">
        <v>491</v>
      </c>
      <c r="K1030" s="10">
        <v>2003</v>
      </c>
      <c r="L1030" s="10">
        <f t="shared" si="108"/>
        <v>0.63998020309080594</v>
      </c>
      <c r="M1030" s="10">
        <f t="shared" si="109"/>
        <v>1</v>
      </c>
      <c r="N1030" s="10">
        <f t="shared" si="110"/>
        <v>0</v>
      </c>
      <c r="O1030" s="10">
        <f t="shared" si="111"/>
        <v>1</v>
      </c>
    </row>
    <row r="1031" spans="1:15" x14ac:dyDescent="0.2">
      <c r="A1031" s="10">
        <v>2000</v>
      </c>
      <c r="B1031">
        <v>562</v>
      </c>
      <c r="C1031" t="s">
        <v>938</v>
      </c>
      <c r="D1031" s="10" t="str">
        <f t="shared" ref="D1031:D1094" si="112">A1031&amp;B1031</f>
        <v>2000562</v>
      </c>
      <c r="E1031">
        <v>990.46230000000003</v>
      </c>
      <c r="F1031" s="10">
        <f t="shared" ref="F1031:F1094" si="113">E1031/E$3</f>
        <v>0.15119005841220567</v>
      </c>
      <c r="I1031" s="12" t="str">
        <f t="shared" ref="I1031:I1094" si="114">K1031&amp;J1031</f>
        <v>2004491</v>
      </c>
      <c r="J1031" s="10">
        <v>491</v>
      </c>
      <c r="K1031" s="10">
        <v>2004</v>
      </c>
      <c r="L1031" s="10">
        <f t="shared" ref="L1031:L1094" si="115">IFERROR(VLOOKUP(K1031&amp;J1031,D$6:F$1349,3,FALSE),"")</f>
        <v>0.6509775805359721</v>
      </c>
      <c r="M1031" s="10">
        <f t="shared" ref="M1031:M1094" si="116">IF(L1031="","",IF(L1031&gt;VLOOKUP(K1031,Q$6:R$19,2,FALSE),1,0))</f>
        <v>1</v>
      </c>
      <c r="N1031" s="10">
        <f t="shared" ref="N1031:N1094" si="117">IF(L1031="","",IF(L1031&lt;VLOOKUP(K1031,Q$6:S$19,3,FALSE),1,0))</f>
        <v>0</v>
      </c>
      <c r="O1031" s="10">
        <f t="shared" ref="O1031:O1094" si="118">IF(L1031="","",IF(L1031&gt;VLOOKUP(K1031,Q$6:T$19,4,FALSE),1,0))</f>
        <v>1</v>
      </c>
    </row>
    <row r="1032" spans="1:15" x14ac:dyDescent="0.2">
      <c r="A1032" s="10">
        <v>2001</v>
      </c>
      <c r="B1032">
        <v>562</v>
      </c>
      <c r="C1032" t="s">
        <v>938</v>
      </c>
      <c r="D1032" s="10" t="str">
        <f t="shared" si="112"/>
        <v>2001562</v>
      </c>
      <c r="E1032">
        <v>1133.9829999999999</v>
      </c>
      <c r="F1032" s="10">
        <f t="shared" si="113"/>
        <v>0.17309791196338134</v>
      </c>
      <c r="I1032" s="12" t="str">
        <f t="shared" si="114"/>
        <v>2005491</v>
      </c>
      <c r="J1032" s="10">
        <v>491</v>
      </c>
      <c r="K1032" s="10">
        <v>2005</v>
      </c>
      <c r="L1032" s="10">
        <f t="shared" si="115"/>
        <v>0.66308438874345987</v>
      </c>
      <c r="M1032" s="10">
        <f t="shared" si="116"/>
        <v>1</v>
      </c>
      <c r="N1032" s="10">
        <f t="shared" si="117"/>
        <v>0</v>
      </c>
      <c r="O1032" s="10">
        <f t="shared" si="118"/>
        <v>1</v>
      </c>
    </row>
    <row r="1033" spans="1:15" x14ac:dyDescent="0.2">
      <c r="A1033" s="10">
        <v>2002</v>
      </c>
      <c r="B1033">
        <v>562</v>
      </c>
      <c r="C1033" t="s">
        <v>938</v>
      </c>
      <c r="D1033" s="10" t="str">
        <f t="shared" si="112"/>
        <v>2002562</v>
      </c>
      <c r="E1033">
        <v>1163.7080000000001</v>
      </c>
      <c r="F1033" s="10">
        <f t="shared" si="113"/>
        <v>0.1776353128178135</v>
      </c>
      <c r="I1033" s="12" t="str">
        <f t="shared" si="114"/>
        <v>2006491</v>
      </c>
      <c r="J1033" s="10">
        <v>491</v>
      </c>
      <c r="K1033" s="10">
        <v>2006</v>
      </c>
      <c r="L1033" s="10">
        <f t="shared" si="115"/>
        <v>0.6614922914882293</v>
      </c>
      <c r="M1033" s="10">
        <f t="shared" si="116"/>
        <v>1</v>
      </c>
      <c r="N1033" s="10">
        <f t="shared" si="117"/>
        <v>0</v>
      </c>
      <c r="O1033" s="10">
        <f t="shared" si="118"/>
        <v>1</v>
      </c>
    </row>
    <row r="1034" spans="1:15" x14ac:dyDescent="0.2">
      <c r="A1034" s="10">
        <v>2003</v>
      </c>
      <c r="B1034">
        <v>562</v>
      </c>
      <c r="C1034" t="s">
        <v>938</v>
      </c>
      <c r="D1034" s="10" t="str">
        <f t="shared" si="112"/>
        <v>2003562</v>
      </c>
      <c r="E1034">
        <v>1192.683</v>
      </c>
      <c r="F1034" s="10">
        <f t="shared" si="113"/>
        <v>0.18205822920998072</v>
      </c>
      <c r="I1034" s="12" t="str">
        <f t="shared" si="114"/>
        <v>2007491</v>
      </c>
      <c r="J1034" s="10">
        <v>491</v>
      </c>
      <c r="K1034" s="10">
        <v>2007</v>
      </c>
      <c r="L1034" s="10">
        <f t="shared" si="115"/>
        <v>0.65461482822510275</v>
      </c>
      <c r="M1034" s="10">
        <f t="shared" si="116"/>
        <v>1</v>
      </c>
      <c r="N1034" s="10">
        <f t="shared" si="117"/>
        <v>0</v>
      </c>
      <c r="O1034" s="10">
        <f t="shared" si="118"/>
        <v>1</v>
      </c>
    </row>
    <row r="1035" spans="1:15" x14ac:dyDescent="0.2">
      <c r="A1035" s="10">
        <v>2004</v>
      </c>
      <c r="B1035">
        <v>562</v>
      </c>
      <c r="C1035" t="s">
        <v>938</v>
      </c>
      <c r="D1035" s="10" t="str">
        <f t="shared" si="112"/>
        <v>2004562</v>
      </c>
      <c r="E1035">
        <v>1402.384</v>
      </c>
      <c r="F1035" s="10">
        <f t="shared" si="113"/>
        <v>0.21406823750519594</v>
      </c>
      <c r="I1035" s="12" t="str">
        <f t="shared" si="114"/>
        <v>2008491</v>
      </c>
      <c r="J1035" s="10">
        <v>491</v>
      </c>
      <c r="K1035" s="10">
        <v>2008</v>
      </c>
      <c r="L1035" s="10">
        <f t="shared" si="115"/>
        <v>0.65465405823417222</v>
      </c>
      <c r="M1035" s="10">
        <f t="shared" si="116"/>
        <v>1</v>
      </c>
      <c r="N1035" s="10">
        <f t="shared" si="117"/>
        <v>0</v>
      </c>
      <c r="O1035" s="10">
        <f t="shared" si="118"/>
        <v>1</v>
      </c>
    </row>
    <row r="1036" spans="1:15" x14ac:dyDescent="0.2">
      <c r="A1036" s="10">
        <v>2005</v>
      </c>
      <c r="B1036">
        <v>562</v>
      </c>
      <c r="C1036" t="s">
        <v>938</v>
      </c>
      <c r="D1036" s="10" t="str">
        <f t="shared" si="112"/>
        <v>2005562</v>
      </c>
      <c r="E1036">
        <v>1409.134</v>
      </c>
      <c r="F1036" s="10">
        <f t="shared" si="113"/>
        <v>0.21509859766558001</v>
      </c>
      <c r="I1036" s="12" t="str">
        <f t="shared" si="114"/>
        <v>2009491</v>
      </c>
      <c r="J1036" s="10">
        <v>491</v>
      </c>
      <c r="K1036" s="10">
        <v>2009</v>
      </c>
      <c r="L1036" s="10">
        <f t="shared" si="115"/>
        <v>0.61220810429673789</v>
      </c>
      <c r="M1036" s="10">
        <f t="shared" si="116"/>
        <v>1</v>
      </c>
      <c r="N1036" s="10">
        <f t="shared" si="117"/>
        <v>0</v>
      </c>
      <c r="O1036" s="10">
        <f t="shared" si="118"/>
        <v>1</v>
      </c>
    </row>
    <row r="1037" spans="1:15" x14ac:dyDescent="0.2">
      <c r="A1037" s="10">
        <v>2006</v>
      </c>
      <c r="B1037">
        <v>562</v>
      </c>
      <c r="C1037" t="s">
        <v>938</v>
      </c>
      <c r="D1037" s="10" t="str">
        <f t="shared" si="112"/>
        <v>2006562</v>
      </c>
      <c r="E1037">
        <v>1463.134</v>
      </c>
      <c r="F1037" s="10">
        <f t="shared" si="113"/>
        <v>0.22334147894865269</v>
      </c>
      <c r="I1037" s="12" t="str">
        <f t="shared" si="114"/>
        <v>2010491</v>
      </c>
      <c r="J1037" s="10">
        <v>491</v>
      </c>
      <c r="K1037" s="10">
        <v>2010</v>
      </c>
      <c r="L1037" s="10">
        <f t="shared" si="115"/>
        <v>0.62383209336536727</v>
      </c>
      <c r="M1037" s="10">
        <f t="shared" si="116"/>
        <v>1</v>
      </c>
      <c r="N1037" s="10">
        <f t="shared" si="117"/>
        <v>0</v>
      </c>
      <c r="O1037" s="10">
        <f t="shared" si="118"/>
        <v>1</v>
      </c>
    </row>
    <row r="1038" spans="1:15" x14ac:dyDescent="0.2">
      <c r="A1038" s="10">
        <v>2007</v>
      </c>
      <c r="B1038">
        <v>562</v>
      </c>
      <c r="C1038" t="s">
        <v>938</v>
      </c>
      <c r="D1038" s="10" t="str">
        <f t="shared" si="112"/>
        <v>2007562</v>
      </c>
      <c r="E1038">
        <v>1491.7550000000001</v>
      </c>
      <c r="F1038" s="10">
        <f t="shared" si="113"/>
        <v>0.22771035867463091</v>
      </c>
      <c r="I1038" s="12" t="str">
        <f t="shared" si="114"/>
        <v>1987492</v>
      </c>
      <c r="J1038" s="10">
        <v>492</v>
      </c>
      <c r="K1038" s="10">
        <v>1987</v>
      </c>
      <c r="L1038" s="10" t="str">
        <f t="shared" si="115"/>
        <v/>
      </c>
      <c r="M1038" s="10" t="str">
        <f t="shared" si="116"/>
        <v/>
      </c>
      <c r="N1038" s="10" t="str">
        <f t="shared" si="117"/>
        <v/>
      </c>
      <c r="O1038" s="10" t="str">
        <f t="shared" si="118"/>
        <v/>
      </c>
    </row>
    <row r="1039" spans="1:15" x14ac:dyDescent="0.2">
      <c r="A1039" s="10">
        <v>2008</v>
      </c>
      <c r="B1039">
        <v>562</v>
      </c>
      <c r="C1039" t="s">
        <v>938</v>
      </c>
      <c r="D1039" s="10" t="str">
        <f t="shared" si="112"/>
        <v>2008562</v>
      </c>
      <c r="E1039">
        <v>1497.4269999999999</v>
      </c>
      <c r="F1039" s="10">
        <f t="shared" si="113"/>
        <v>0.22857616650125287</v>
      </c>
      <c r="I1039" s="12" t="str">
        <f t="shared" si="114"/>
        <v>1988492</v>
      </c>
      <c r="J1039" s="10">
        <v>492</v>
      </c>
      <c r="K1039" s="10">
        <v>1988</v>
      </c>
      <c r="L1039" s="10" t="str">
        <f t="shared" si="115"/>
        <v/>
      </c>
      <c r="M1039" s="10" t="str">
        <f t="shared" si="116"/>
        <v/>
      </c>
      <c r="N1039" s="10" t="str">
        <f t="shared" si="117"/>
        <v/>
      </c>
      <c r="O1039" s="10" t="str">
        <f t="shared" si="118"/>
        <v/>
      </c>
    </row>
    <row r="1040" spans="1:15" x14ac:dyDescent="0.2">
      <c r="A1040" s="10">
        <v>2009</v>
      </c>
      <c r="B1040">
        <v>562</v>
      </c>
      <c r="C1040" t="s">
        <v>938</v>
      </c>
      <c r="D1040" s="10" t="str">
        <f t="shared" si="112"/>
        <v>2009562</v>
      </c>
      <c r="E1040">
        <v>1520.278</v>
      </c>
      <c r="F1040" s="10">
        <f t="shared" si="113"/>
        <v>0.23206427909753979</v>
      </c>
      <c r="I1040" s="12" t="str">
        <f t="shared" si="114"/>
        <v>1989492</v>
      </c>
      <c r="J1040" s="10">
        <v>492</v>
      </c>
      <c r="K1040" s="10">
        <v>1989</v>
      </c>
      <c r="L1040" s="10" t="str">
        <f t="shared" si="115"/>
        <v/>
      </c>
      <c r="M1040" s="10" t="str">
        <f t="shared" si="116"/>
        <v/>
      </c>
      <c r="N1040" s="10" t="str">
        <f t="shared" si="117"/>
        <v/>
      </c>
      <c r="O1040" s="10" t="str">
        <f t="shared" si="118"/>
        <v/>
      </c>
    </row>
    <row r="1041" spans="1:15" x14ac:dyDescent="0.2">
      <c r="A1041" s="10">
        <v>2010</v>
      </c>
      <c r="B1041">
        <v>562</v>
      </c>
      <c r="C1041" t="s">
        <v>938</v>
      </c>
      <c r="D1041" s="10" t="str">
        <f t="shared" si="112"/>
        <v>2010562</v>
      </c>
      <c r="E1041">
        <v>1538.4880000000001</v>
      </c>
      <c r="F1041" s="10">
        <f t="shared" si="113"/>
        <v>0.23484396184133155</v>
      </c>
      <c r="I1041" s="12" t="str">
        <f t="shared" si="114"/>
        <v>1990492</v>
      </c>
      <c r="J1041" s="10">
        <v>492</v>
      </c>
      <c r="K1041" s="10">
        <v>1990</v>
      </c>
      <c r="L1041" s="10" t="str">
        <f t="shared" si="115"/>
        <v/>
      </c>
      <c r="M1041" s="10" t="str">
        <f t="shared" si="116"/>
        <v/>
      </c>
      <c r="N1041" s="10" t="str">
        <f t="shared" si="117"/>
        <v/>
      </c>
      <c r="O1041" s="10" t="str">
        <f t="shared" si="118"/>
        <v/>
      </c>
    </row>
    <row r="1042" spans="1:15" x14ac:dyDescent="0.2">
      <c r="A1042" s="10">
        <v>1997</v>
      </c>
      <c r="B1042">
        <v>611</v>
      </c>
      <c r="C1042" t="s">
        <v>939</v>
      </c>
      <c r="D1042" s="10" t="str">
        <f t="shared" si="112"/>
        <v>1997611</v>
      </c>
      <c r="E1042">
        <v>5605.4709999999995</v>
      </c>
      <c r="F1042" s="10">
        <f t="shared" si="113"/>
        <v>0.85565244423530795</v>
      </c>
      <c r="I1042" s="12" t="str">
        <f t="shared" si="114"/>
        <v>1991492</v>
      </c>
      <c r="J1042" s="10">
        <v>492</v>
      </c>
      <c r="K1042" s="10">
        <v>1991</v>
      </c>
      <c r="L1042" s="10" t="str">
        <f t="shared" si="115"/>
        <v/>
      </c>
      <c r="M1042" s="10" t="str">
        <f t="shared" si="116"/>
        <v/>
      </c>
      <c r="N1042" s="10" t="str">
        <f t="shared" si="117"/>
        <v/>
      </c>
      <c r="O1042" s="10" t="str">
        <f t="shared" si="118"/>
        <v/>
      </c>
    </row>
    <row r="1043" spans="1:15" x14ac:dyDescent="0.2">
      <c r="A1043" s="10">
        <v>1998</v>
      </c>
      <c r="B1043">
        <v>611</v>
      </c>
      <c r="C1043" t="s">
        <v>939</v>
      </c>
      <c r="D1043" s="10" t="str">
        <f t="shared" si="112"/>
        <v>1998611</v>
      </c>
      <c r="E1043">
        <v>5659.0969999999998</v>
      </c>
      <c r="F1043" s="10">
        <f t="shared" si="113"/>
        <v>0.86383823593319786</v>
      </c>
      <c r="I1043" s="12" t="str">
        <f t="shared" si="114"/>
        <v>1992492</v>
      </c>
      <c r="J1043" s="10">
        <v>492</v>
      </c>
      <c r="K1043" s="10">
        <v>1992</v>
      </c>
      <c r="L1043" s="10" t="str">
        <f t="shared" si="115"/>
        <v/>
      </c>
      <c r="M1043" s="10" t="str">
        <f t="shared" si="116"/>
        <v/>
      </c>
      <c r="N1043" s="10" t="str">
        <f t="shared" si="117"/>
        <v/>
      </c>
      <c r="O1043" s="10" t="str">
        <f t="shared" si="118"/>
        <v/>
      </c>
    </row>
    <row r="1044" spans="1:15" x14ac:dyDescent="0.2">
      <c r="A1044" s="10">
        <v>1999</v>
      </c>
      <c r="B1044">
        <v>611</v>
      </c>
      <c r="C1044" t="s">
        <v>939</v>
      </c>
      <c r="D1044" s="10" t="str">
        <f t="shared" si="112"/>
        <v>1999611</v>
      </c>
      <c r="E1044">
        <v>5466.9080000000004</v>
      </c>
      <c r="F1044" s="10">
        <f t="shared" si="113"/>
        <v>0.83450136350889326</v>
      </c>
      <c r="I1044" s="12" t="str">
        <f t="shared" si="114"/>
        <v>1993492</v>
      </c>
      <c r="J1044" s="10">
        <v>492</v>
      </c>
      <c r="K1044" s="10">
        <v>1993</v>
      </c>
      <c r="L1044" s="10" t="str">
        <f t="shared" si="115"/>
        <v/>
      </c>
      <c r="M1044" s="10" t="str">
        <f t="shared" si="116"/>
        <v/>
      </c>
      <c r="N1044" s="10" t="str">
        <f t="shared" si="117"/>
        <v/>
      </c>
      <c r="O1044" s="10" t="str">
        <f t="shared" si="118"/>
        <v/>
      </c>
    </row>
    <row r="1045" spans="1:15" x14ac:dyDescent="0.2">
      <c r="A1045" s="10">
        <v>2000</v>
      </c>
      <c r="B1045">
        <v>611</v>
      </c>
      <c r="C1045" t="s">
        <v>939</v>
      </c>
      <c r="D1045" s="10" t="str">
        <f t="shared" si="112"/>
        <v>2000611</v>
      </c>
      <c r="E1045">
        <v>5739.3410000000003</v>
      </c>
      <c r="F1045" s="10">
        <f t="shared" si="113"/>
        <v>0.8760871575198439</v>
      </c>
      <c r="I1045" s="12" t="str">
        <f t="shared" si="114"/>
        <v>1994492</v>
      </c>
      <c r="J1045" s="10">
        <v>492</v>
      </c>
      <c r="K1045" s="10">
        <v>1994</v>
      </c>
      <c r="L1045" s="10" t="str">
        <f t="shared" si="115"/>
        <v/>
      </c>
      <c r="M1045" s="10" t="str">
        <f t="shared" si="116"/>
        <v/>
      </c>
      <c r="N1045" s="10" t="str">
        <f t="shared" si="117"/>
        <v/>
      </c>
      <c r="O1045" s="10" t="str">
        <f t="shared" si="118"/>
        <v/>
      </c>
    </row>
    <row r="1046" spans="1:15" x14ac:dyDescent="0.2">
      <c r="A1046" s="10">
        <v>2001</v>
      </c>
      <c r="B1046">
        <v>611</v>
      </c>
      <c r="C1046" t="s">
        <v>939</v>
      </c>
      <c r="D1046" s="10" t="str">
        <f t="shared" si="112"/>
        <v>2001611</v>
      </c>
      <c r="E1046">
        <v>6160.1310000000003</v>
      </c>
      <c r="F1046" s="10">
        <f t="shared" si="113"/>
        <v>0.94031904668843924</v>
      </c>
      <c r="I1046" s="12" t="str">
        <f t="shared" si="114"/>
        <v>1995492</v>
      </c>
      <c r="J1046" s="10">
        <v>492</v>
      </c>
      <c r="K1046" s="10">
        <v>1995</v>
      </c>
      <c r="L1046" s="10" t="str">
        <f t="shared" si="115"/>
        <v/>
      </c>
      <c r="M1046" s="10" t="str">
        <f t="shared" si="116"/>
        <v/>
      </c>
      <c r="N1046" s="10" t="str">
        <f t="shared" si="117"/>
        <v/>
      </c>
      <c r="O1046" s="10" t="str">
        <f t="shared" si="118"/>
        <v/>
      </c>
    </row>
    <row r="1047" spans="1:15" x14ac:dyDescent="0.2">
      <c r="A1047" s="10">
        <v>2002</v>
      </c>
      <c r="B1047">
        <v>611</v>
      </c>
      <c r="C1047" t="s">
        <v>939</v>
      </c>
      <c r="D1047" s="10" t="str">
        <f t="shared" si="112"/>
        <v>2002611</v>
      </c>
      <c r="E1047">
        <v>6196.616</v>
      </c>
      <c r="F1047" s="10">
        <f t="shared" si="113"/>
        <v>0.94588833416275231</v>
      </c>
      <c r="I1047" s="12" t="str">
        <f t="shared" si="114"/>
        <v>1996492</v>
      </c>
      <c r="J1047" s="10">
        <v>492</v>
      </c>
      <c r="K1047" s="10">
        <v>1996</v>
      </c>
      <c r="L1047" s="10" t="str">
        <f t="shared" si="115"/>
        <v/>
      </c>
      <c r="M1047" s="10" t="str">
        <f t="shared" si="116"/>
        <v/>
      </c>
      <c r="N1047" s="10" t="str">
        <f t="shared" si="117"/>
        <v/>
      </c>
      <c r="O1047" s="10" t="str">
        <f t="shared" si="118"/>
        <v/>
      </c>
    </row>
    <row r="1048" spans="1:15" x14ac:dyDescent="0.2">
      <c r="A1048" s="10">
        <v>2003</v>
      </c>
      <c r="B1048">
        <v>611</v>
      </c>
      <c r="C1048" t="s">
        <v>939</v>
      </c>
      <c r="D1048" s="10" t="str">
        <f t="shared" si="112"/>
        <v>2003611</v>
      </c>
      <c r="E1048">
        <v>6300.759</v>
      </c>
      <c r="F1048" s="10">
        <f t="shared" si="113"/>
        <v>0.96178534130095672</v>
      </c>
      <c r="I1048" s="12" t="str">
        <f t="shared" si="114"/>
        <v>1997492</v>
      </c>
      <c r="J1048" s="10">
        <v>492</v>
      </c>
      <c r="K1048" s="10">
        <v>1997</v>
      </c>
      <c r="L1048" s="10">
        <f t="shared" si="115"/>
        <v>5.5966492607943896E-2</v>
      </c>
      <c r="M1048" s="10">
        <f t="shared" si="116"/>
        <v>0</v>
      </c>
      <c r="N1048" s="10">
        <f t="shared" si="117"/>
        <v>0</v>
      </c>
      <c r="O1048" s="10">
        <f t="shared" si="118"/>
        <v>0</v>
      </c>
    </row>
    <row r="1049" spans="1:15" x14ac:dyDescent="0.2">
      <c r="A1049" s="10">
        <v>2004</v>
      </c>
      <c r="B1049">
        <v>611</v>
      </c>
      <c r="C1049" t="s">
        <v>939</v>
      </c>
      <c r="D1049" s="10" t="str">
        <f t="shared" si="112"/>
        <v>2004611</v>
      </c>
      <c r="E1049">
        <v>6351.1580000000004</v>
      </c>
      <c r="F1049" s="10">
        <f t="shared" si="113"/>
        <v>0.96947854451920823</v>
      </c>
      <c r="I1049" s="12" t="str">
        <f t="shared" si="114"/>
        <v>1998492</v>
      </c>
      <c r="J1049" s="10">
        <v>492</v>
      </c>
      <c r="K1049" s="10">
        <v>1998</v>
      </c>
      <c r="L1049" s="10">
        <f t="shared" si="115"/>
        <v>6.0519722847358529E-2</v>
      </c>
      <c r="M1049" s="10">
        <f t="shared" si="116"/>
        <v>0</v>
      </c>
      <c r="N1049" s="10">
        <f t="shared" si="117"/>
        <v>0</v>
      </c>
      <c r="O1049" s="10">
        <f t="shared" si="118"/>
        <v>0</v>
      </c>
    </row>
    <row r="1050" spans="1:15" x14ac:dyDescent="0.2">
      <c r="A1050" s="10">
        <v>2005</v>
      </c>
      <c r="B1050">
        <v>611</v>
      </c>
      <c r="C1050" t="s">
        <v>939</v>
      </c>
      <c r="D1050" s="10" t="str">
        <f t="shared" si="112"/>
        <v>2005611</v>
      </c>
      <c r="E1050">
        <v>6407.1930000000002</v>
      </c>
      <c r="F1050" s="10">
        <f t="shared" si="113"/>
        <v>0.97803206030989287</v>
      </c>
      <c r="I1050" s="12" t="str">
        <f t="shared" si="114"/>
        <v>1999492</v>
      </c>
      <c r="J1050" s="10">
        <v>492</v>
      </c>
      <c r="K1050" s="10">
        <v>1999</v>
      </c>
      <c r="L1050" s="10">
        <f t="shared" si="115"/>
        <v>5.87667367611584E-2</v>
      </c>
      <c r="M1050" s="10">
        <f t="shared" si="116"/>
        <v>0</v>
      </c>
      <c r="N1050" s="10">
        <f t="shared" si="117"/>
        <v>0</v>
      </c>
      <c r="O1050" s="10">
        <f t="shared" si="118"/>
        <v>0</v>
      </c>
    </row>
    <row r="1051" spans="1:15" x14ac:dyDescent="0.2">
      <c r="A1051" s="10">
        <v>2006</v>
      </c>
      <c r="B1051">
        <v>611</v>
      </c>
      <c r="C1051" t="s">
        <v>939</v>
      </c>
      <c r="D1051" s="10" t="str">
        <f t="shared" si="112"/>
        <v>2006611</v>
      </c>
      <c r="E1051">
        <v>6474.8459999999995</v>
      </c>
      <c r="F1051" s="10">
        <f t="shared" si="113"/>
        <v>0.9883590167440357</v>
      </c>
      <c r="I1051" s="12" t="str">
        <f t="shared" si="114"/>
        <v>2000492</v>
      </c>
      <c r="J1051" s="10">
        <v>492</v>
      </c>
      <c r="K1051" s="10">
        <v>2000</v>
      </c>
      <c r="L1051" s="10">
        <f t="shared" si="115"/>
        <v>6.1111241166988801E-2</v>
      </c>
      <c r="M1051" s="10">
        <f t="shared" si="116"/>
        <v>0</v>
      </c>
      <c r="N1051" s="10">
        <f t="shared" si="117"/>
        <v>0</v>
      </c>
      <c r="O1051" s="10">
        <f t="shared" si="118"/>
        <v>0</v>
      </c>
    </row>
    <row r="1052" spans="1:15" x14ac:dyDescent="0.2">
      <c r="A1052" s="10">
        <v>2007</v>
      </c>
      <c r="B1052">
        <v>611</v>
      </c>
      <c r="C1052" t="s">
        <v>939</v>
      </c>
      <c r="D1052" s="10" t="str">
        <f t="shared" si="112"/>
        <v>2007611</v>
      </c>
      <c r="E1052">
        <v>6538.0820000000003</v>
      </c>
      <c r="F1052" s="10">
        <f t="shared" si="113"/>
        <v>0.99801173601841331</v>
      </c>
      <c r="I1052" s="12" t="str">
        <f t="shared" si="114"/>
        <v>2001492</v>
      </c>
      <c r="J1052" s="10">
        <v>492</v>
      </c>
      <c r="K1052" s="10">
        <v>2001</v>
      </c>
      <c r="L1052" s="10">
        <f t="shared" si="115"/>
        <v>6.4927359379962135E-2</v>
      </c>
      <c r="M1052" s="10">
        <f t="shared" si="116"/>
        <v>0</v>
      </c>
      <c r="N1052" s="10">
        <f t="shared" si="117"/>
        <v>0</v>
      </c>
      <c r="O1052" s="10">
        <f t="shared" si="118"/>
        <v>0</v>
      </c>
    </row>
    <row r="1053" spans="1:15" x14ac:dyDescent="0.2">
      <c r="A1053" s="10">
        <v>2008</v>
      </c>
      <c r="B1053">
        <v>611</v>
      </c>
      <c r="C1053" t="s">
        <v>939</v>
      </c>
      <c r="D1053" s="10" t="str">
        <f t="shared" si="112"/>
        <v>2008611</v>
      </c>
      <c r="E1053">
        <v>6865.3</v>
      </c>
      <c r="F1053" s="10">
        <f t="shared" si="113"/>
        <v>1.0479602383829405</v>
      </c>
      <c r="I1053" s="12" t="str">
        <f t="shared" si="114"/>
        <v>2002492</v>
      </c>
      <c r="J1053" s="10">
        <v>492</v>
      </c>
      <c r="K1053" s="10">
        <v>2002</v>
      </c>
      <c r="L1053" s="10">
        <f t="shared" si="115"/>
        <v>6.5799349367546445E-2</v>
      </c>
      <c r="M1053" s="10">
        <f t="shared" si="116"/>
        <v>0</v>
      </c>
      <c r="N1053" s="10">
        <f t="shared" si="117"/>
        <v>0</v>
      </c>
      <c r="O1053" s="10">
        <f t="shared" si="118"/>
        <v>0</v>
      </c>
    </row>
    <row r="1054" spans="1:15" x14ac:dyDescent="0.2">
      <c r="A1054" s="10">
        <v>2009</v>
      </c>
      <c r="B1054">
        <v>611</v>
      </c>
      <c r="C1054" t="s">
        <v>939</v>
      </c>
      <c r="D1054" s="10" t="str">
        <f t="shared" si="112"/>
        <v>2009611</v>
      </c>
      <c r="E1054">
        <v>7180.9930000000004</v>
      </c>
      <c r="F1054" s="10">
        <f t="shared" si="113"/>
        <v>1.0961494961773306</v>
      </c>
      <c r="I1054" s="12" t="str">
        <f t="shared" si="114"/>
        <v>2003492</v>
      </c>
      <c r="J1054" s="10">
        <v>492</v>
      </c>
      <c r="K1054" s="10">
        <v>2003</v>
      </c>
      <c r="L1054" s="10">
        <f t="shared" si="115"/>
        <v>6.7157577763262227E-2</v>
      </c>
      <c r="M1054" s="10">
        <f t="shared" si="116"/>
        <v>0</v>
      </c>
      <c r="N1054" s="10">
        <f t="shared" si="117"/>
        <v>0</v>
      </c>
      <c r="O1054" s="10">
        <f t="shared" si="118"/>
        <v>0</v>
      </c>
    </row>
    <row r="1055" spans="1:15" x14ac:dyDescent="0.2">
      <c r="A1055" s="10">
        <v>2010</v>
      </c>
      <c r="B1055">
        <v>611</v>
      </c>
      <c r="C1055" t="s">
        <v>939</v>
      </c>
      <c r="D1055" s="10" t="str">
        <f t="shared" si="112"/>
        <v>2010611</v>
      </c>
      <c r="E1055">
        <v>7219.7250000000004</v>
      </c>
      <c r="F1055" s="10">
        <f t="shared" si="113"/>
        <v>1.1020617791005893</v>
      </c>
      <c r="I1055" s="12" t="str">
        <f t="shared" si="114"/>
        <v>2004492</v>
      </c>
      <c r="J1055" s="10">
        <v>492</v>
      </c>
      <c r="K1055" s="10">
        <v>2004</v>
      </c>
      <c r="L1055" s="10">
        <f t="shared" si="115"/>
        <v>7.2865788316385016E-2</v>
      </c>
      <c r="M1055" s="10">
        <f t="shared" si="116"/>
        <v>0</v>
      </c>
      <c r="N1055" s="10">
        <f t="shared" si="117"/>
        <v>0</v>
      </c>
      <c r="O1055" s="10">
        <f t="shared" si="118"/>
        <v>0</v>
      </c>
    </row>
    <row r="1056" spans="1:15" x14ac:dyDescent="0.2">
      <c r="A1056" s="10">
        <v>1997</v>
      </c>
      <c r="B1056">
        <v>621</v>
      </c>
      <c r="C1056" t="s">
        <v>940</v>
      </c>
      <c r="D1056" s="10" t="str">
        <f t="shared" si="112"/>
        <v>1997621</v>
      </c>
      <c r="E1056">
        <v>1.966502</v>
      </c>
      <c r="F1056" s="10">
        <f t="shared" si="113"/>
        <v>3.0017856535046237E-4</v>
      </c>
      <c r="I1056" s="12" t="str">
        <f t="shared" si="114"/>
        <v>2005492</v>
      </c>
      <c r="J1056" s="10">
        <v>492</v>
      </c>
      <c r="K1056" s="10">
        <v>2005</v>
      </c>
      <c r="L1056" s="10">
        <f t="shared" si="115"/>
        <v>7.4446192891869545E-2</v>
      </c>
      <c r="M1056" s="10">
        <f t="shared" si="116"/>
        <v>0</v>
      </c>
      <c r="N1056" s="10">
        <f t="shared" si="117"/>
        <v>0</v>
      </c>
      <c r="O1056" s="10">
        <f t="shared" si="118"/>
        <v>0</v>
      </c>
    </row>
    <row r="1057" spans="1:15" x14ac:dyDescent="0.2">
      <c r="A1057" s="10">
        <v>1998</v>
      </c>
      <c r="B1057">
        <v>621</v>
      </c>
      <c r="C1057" t="s">
        <v>940</v>
      </c>
      <c r="D1057" s="10" t="str">
        <f t="shared" si="112"/>
        <v>1998621</v>
      </c>
      <c r="E1057">
        <v>1.9792259999999999</v>
      </c>
      <c r="F1057" s="10">
        <f t="shared" si="113"/>
        <v>3.0212083241427376E-4</v>
      </c>
      <c r="I1057" s="12" t="str">
        <f t="shared" si="114"/>
        <v>2006492</v>
      </c>
      <c r="J1057" s="10">
        <v>492</v>
      </c>
      <c r="K1057" s="10">
        <v>2006</v>
      </c>
      <c r="L1057" s="10">
        <f t="shared" si="115"/>
        <v>7.5161339166150948E-2</v>
      </c>
      <c r="M1057" s="10">
        <f t="shared" si="116"/>
        <v>0</v>
      </c>
      <c r="N1057" s="10">
        <f t="shared" si="117"/>
        <v>0</v>
      </c>
      <c r="O1057" s="10">
        <f t="shared" si="118"/>
        <v>0</v>
      </c>
    </row>
    <row r="1058" spans="1:15" x14ac:dyDescent="0.2">
      <c r="A1058" s="10">
        <v>1999</v>
      </c>
      <c r="B1058">
        <v>621</v>
      </c>
      <c r="C1058" t="s">
        <v>940</v>
      </c>
      <c r="D1058" s="10" t="str">
        <f t="shared" si="112"/>
        <v>1999621</v>
      </c>
      <c r="E1058">
        <v>1.977641</v>
      </c>
      <c r="F1058" s="10">
        <f t="shared" si="113"/>
        <v>3.0187888858402065E-4</v>
      </c>
      <c r="I1058" s="12" t="str">
        <f t="shared" si="114"/>
        <v>2007492</v>
      </c>
      <c r="J1058" s="10">
        <v>492</v>
      </c>
      <c r="K1058" s="10">
        <v>2007</v>
      </c>
      <c r="L1058" s="10">
        <f t="shared" si="115"/>
        <v>7.7260633118404892E-2</v>
      </c>
      <c r="M1058" s="10">
        <f t="shared" si="116"/>
        <v>0</v>
      </c>
      <c r="N1058" s="10">
        <f t="shared" si="117"/>
        <v>0</v>
      </c>
      <c r="O1058" s="10">
        <f t="shared" si="118"/>
        <v>0</v>
      </c>
    </row>
    <row r="1059" spans="1:15" x14ac:dyDescent="0.2">
      <c r="A1059" s="10">
        <v>2000</v>
      </c>
      <c r="B1059">
        <v>621</v>
      </c>
      <c r="C1059" t="s">
        <v>940</v>
      </c>
      <c r="D1059" s="10" t="str">
        <f t="shared" si="112"/>
        <v>2000621</v>
      </c>
      <c r="E1059">
        <v>1.982955</v>
      </c>
      <c r="F1059" s="10">
        <f t="shared" si="113"/>
        <v>3.0269004916065487E-4</v>
      </c>
      <c r="I1059" s="12" t="str">
        <f t="shared" si="114"/>
        <v>2008492</v>
      </c>
      <c r="J1059" s="10">
        <v>492</v>
      </c>
      <c r="K1059" s="10">
        <v>2008</v>
      </c>
      <c r="L1059" s="10">
        <f t="shared" si="115"/>
        <v>7.9702357729590639E-2</v>
      </c>
      <c r="M1059" s="10">
        <f t="shared" si="116"/>
        <v>0</v>
      </c>
      <c r="N1059" s="10">
        <f t="shared" si="117"/>
        <v>0</v>
      </c>
      <c r="O1059" s="10">
        <f t="shared" si="118"/>
        <v>0</v>
      </c>
    </row>
    <row r="1060" spans="1:15" x14ac:dyDescent="0.2">
      <c r="A1060" s="10">
        <v>2001</v>
      </c>
      <c r="B1060">
        <v>621</v>
      </c>
      <c r="C1060" t="s">
        <v>940</v>
      </c>
      <c r="D1060" s="10" t="str">
        <f t="shared" si="112"/>
        <v>2001621</v>
      </c>
      <c r="E1060">
        <v>4.6992260000000003</v>
      </c>
      <c r="F1060" s="10">
        <f t="shared" si="113"/>
        <v>7.1731781556163784E-4</v>
      </c>
      <c r="I1060" s="12" t="str">
        <f t="shared" si="114"/>
        <v>2009492</v>
      </c>
      <c r="J1060" s="10">
        <v>492</v>
      </c>
      <c r="K1060" s="10">
        <v>2009</v>
      </c>
      <c r="L1060" s="10">
        <f t="shared" si="115"/>
        <v>8.3230860444164612E-2</v>
      </c>
      <c r="M1060" s="10">
        <f t="shared" si="116"/>
        <v>0</v>
      </c>
      <c r="N1060" s="10">
        <f t="shared" si="117"/>
        <v>0</v>
      </c>
      <c r="O1060" s="10">
        <f t="shared" si="118"/>
        <v>0</v>
      </c>
    </row>
    <row r="1061" spans="1:15" x14ac:dyDescent="0.2">
      <c r="A1061" s="10">
        <v>2002</v>
      </c>
      <c r="B1061">
        <v>621</v>
      </c>
      <c r="C1061" t="s">
        <v>940</v>
      </c>
      <c r="D1061" s="10" t="str">
        <f t="shared" si="112"/>
        <v>2002621</v>
      </c>
      <c r="E1061">
        <v>4.7445349999999999</v>
      </c>
      <c r="F1061" s="10">
        <f t="shared" si="113"/>
        <v>7.2423405089598483E-4</v>
      </c>
      <c r="I1061" s="12" t="str">
        <f t="shared" si="114"/>
        <v>2010492</v>
      </c>
      <c r="J1061" s="10">
        <v>492</v>
      </c>
      <c r="K1061" s="10">
        <v>2010</v>
      </c>
      <c r="L1061" s="10">
        <f t="shared" si="115"/>
        <v>8.8063341183935787E-2</v>
      </c>
      <c r="M1061" s="10">
        <f t="shared" si="116"/>
        <v>0</v>
      </c>
      <c r="N1061" s="10">
        <f t="shared" si="117"/>
        <v>0</v>
      </c>
      <c r="O1061" s="10">
        <f t="shared" si="118"/>
        <v>0</v>
      </c>
    </row>
    <row r="1062" spans="1:15" x14ac:dyDescent="0.2">
      <c r="A1062" s="10">
        <v>2003</v>
      </c>
      <c r="B1062">
        <v>621</v>
      </c>
      <c r="C1062" t="s">
        <v>940</v>
      </c>
      <c r="D1062" s="10" t="str">
        <f t="shared" si="112"/>
        <v>2003621</v>
      </c>
      <c r="E1062">
        <v>5.270613</v>
      </c>
      <c r="F1062" s="10">
        <f t="shared" si="113"/>
        <v>8.0453772681517556E-4</v>
      </c>
      <c r="I1062" s="12" t="str">
        <f t="shared" si="114"/>
        <v>1987493</v>
      </c>
      <c r="J1062" s="10">
        <v>493</v>
      </c>
      <c r="K1062" s="10">
        <v>1987</v>
      </c>
      <c r="L1062" s="10" t="str">
        <f t="shared" si="115"/>
        <v/>
      </c>
      <c r="M1062" s="10" t="str">
        <f t="shared" si="116"/>
        <v/>
      </c>
      <c r="N1062" s="10" t="str">
        <f t="shared" si="117"/>
        <v/>
      </c>
      <c r="O1062" s="10" t="str">
        <f t="shared" si="118"/>
        <v/>
      </c>
    </row>
    <row r="1063" spans="1:15" x14ac:dyDescent="0.2">
      <c r="A1063" s="10">
        <v>2004</v>
      </c>
      <c r="B1063">
        <v>621</v>
      </c>
      <c r="C1063" t="s">
        <v>940</v>
      </c>
      <c r="D1063" s="10" t="str">
        <f t="shared" si="112"/>
        <v>2004621</v>
      </c>
      <c r="E1063">
        <v>5.25047</v>
      </c>
      <c r="F1063" s="10">
        <f t="shared" si="113"/>
        <v>8.0146297945063981E-4</v>
      </c>
      <c r="I1063" s="12" t="str">
        <f t="shared" si="114"/>
        <v>1988493</v>
      </c>
      <c r="J1063" s="10">
        <v>493</v>
      </c>
      <c r="K1063" s="10">
        <v>1988</v>
      </c>
      <c r="L1063" s="10" t="str">
        <f t="shared" si="115"/>
        <v/>
      </c>
      <c r="M1063" s="10" t="str">
        <f t="shared" si="116"/>
        <v/>
      </c>
      <c r="N1063" s="10" t="str">
        <f t="shared" si="117"/>
        <v/>
      </c>
      <c r="O1063" s="10" t="str">
        <f t="shared" si="118"/>
        <v/>
      </c>
    </row>
    <row r="1064" spans="1:15" x14ac:dyDescent="0.2">
      <c r="A1064" s="10">
        <v>2005</v>
      </c>
      <c r="B1064">
        <v>621</v>
      </c>
      <c r="C1064" t="s">
        <v>940</v>
      </c>
      <c r="D1064" s="10" t="str">
        <f t="shared" si="112"/>
        <v>2005621</v>
      </c>
      <c r="E1064">
        <v>5.2476440000000002</v>
      </c>
      <c r="F1064" s="10">
        <f t="shared" si="113"/>
        <v>8.0103160199682577E-4</v>
      </c>
      <c r="I1064" s="12" t="str">
        <f t="shared" si="114"/>
        <v>1989493</v>
      </c>
      <c r="J1064" s="10">
        <v>493</v>
      </c>
      <c r="K1064" s="10">
        <v>1989</v>
      </c>
      <c r="L1064" s="10" t="str">
        <f t="shared" si="115"/>
        <v/>
      </c>
      <c r="M1064" s="10" t="str">
        <f t="shared" si="116"/>
        <v/>
      </c>
      <c r="N1064" s="10" t="str">
        <f t="shared" si="117"/>
        <v/>
      </c>
      <c r="O1064" s="10" t="str">
        <f t="shared" si="118"/>
        <v/>
      </c>
    </row>
    <row r="1065" spans="1:15" x14ac:dyDescent="0.2">
      <c r="A1065" s="10">
        <v>2006</v>
      </c>
      <c r="B1065">
        <v>621</v>
      </c>
      <c r="C1065" t="s">
        <v>940</v>
      </c>
      <c r="D1065" s="10" t="str">
        <f t="shared" si="112"/>
        <v>2006621</v>
      </c>
      <c r="E1065">
        <v>5.2456769999999997</v>
      </c>
      <c r="F1065" s="10">
        <f t="shared" si="113"/>
        <v>8.0073134741379223E-4</v>
      </c>
      <c r="I1065" s="12" t="str">
        <f t="shared" si="114"/>
        <v>1990493</v>
      </c>
      <c r="J1065" s="10">
        <v>493</v>
      </c>
      <c r="K1065" s="10">
        <v>1990</v>
      </c>
      <c r="L1065" s="10" t="str">
        <f t="shared" si="115"/>
        <v/>
      </c>
      <c r="M1065" s="10" t="str">
        <f t="shared" si="116"/>
        <v/>
      </c>
      <c r="N1065" s="10" t="str">
        <f t="shared" si="117"/>
        <v/>
      </c>
      <c r="O1065" s="10" t="str">
        <f t="shared" si="118"/>
        <v/>
      </c>
    </row>
    <row r="1066" spans="1:15" x14ac:dyDescent="0.2">
      <c r="A1066" s="10">
        <v>2007</v>
      </c>
      <c r="B1066">
        <v>621</v>
      </c>
      <c r="C1066" t="s">
        <v>940</v>
      </c>
      <c r="D1066" s="10" t="str">
        <f t="shared" si="112"/>
        <v>2007621</v>
      </c>
      <c r="E1066">
        <v>5.243919</v>
      </c>
      <c r="F1066" s="10">
        <f t="shared" si="113"/>
        <v>8.0046299583424335E-4</v>
      </c>
      <c r="I1066" s="12" t="str">
        <f t="shared" si="114"/>
        <v>1991493</v>
      </c>
      <c r="J1066" s="10">
        <v>493</v>
      </c>
      <c r="K1066" s="10">
        <v>1991</v>
      </c>
      <c r="L1066" s="10" t="str">
        <f t="shared" si="115"/>
        <v/>
      </c>
      <c r="M1066" s="10" t="str">
        <f t="shared" si="116"/>
        <v/>
      </c>
      <c r="N1066" s="10" t="str">
        <f t="shared" si="117"/>
        <v/>
      </c>
      <c r="O1066" s="10" t="str">
        <f t="shared" si="118"/>
        <v/>
      </c>
    </row>
    <row r="1067" spans="1:15" x14ac:dyDescent="0.2">
      <c r="A1067" s="10">
        <v>2008</v>
      </c>
      <c r="B1067">
        <v>621</v>
      </c>
      <c r="C1067" t="s">
        <v>940</v>
      </c>
      <c r="D1067" s="10" t="str">
        <f t="shared" si="112"/>
        <v>2008621</v>
      </c>
      <c r="E1067">
        <v>5.3046879999999996</v>
      </c>
      <c r="F1067" s="10">
        <f t="shared" si="113"/>
        <v>8.0973913755074409E-4</v>
      </c>
      <c r="I1067" s="12" t="str">
        <f t="shared" si="114"/>
        <v>1992493</v>
      </c>
      <c r="J1067" s="10">
        <v>493</v>
      </c>
      <c r="K1067" s="10">
        <v>1992</v>
      </c>
      <c r="L1067" s="10" t="str">
        <f t="shared" si="115"/>
        <v/>
      </c>
      <c r="M1067" s="10" t="str">
        <f t="shared" si="116"/>
        <v/>
      </c>
      <c r="N1067" s="10" t="str">
        <f t="shared" si="117"/>
        <v/>
      </c>
      <c r="O1067" s="10" t="str">
        <f t="shared" si="118"/>
        <v/>
      </c>
    </row>
    <row r="1068" spans="1:15" x14ac:dyDescent="0.2">
      <c r="A1068" s="10">
        <v>2009</v>
      </c>
      <c r="B1068">
        <v>621</v>
      </c>
      <c r="C1068" t="s">
        <v>940</v>
      </c>
      <c r="D1068" s="10" t="str">
        <f t="shared" si="112"/>
        <v>2009621</v>
      </c>
      <c r="E1068">
        <v>5.3234250000000003</v>
      </c>
      <c r="F1068" s="10">
        <f t="shared" si="113"/>
        <v>8.1259926471002073E-4</v>
      </c>
      <c r="I1068" s="12" t="str">
        <f t="shared" si="114"/>
        <v>1993493</v>
      </c>
      <c r="J1068" s="10">
        <v>493</v>
      </c>
      <c r="K1068" s="10">
        <v>1993</v>
      </c>
      <c r="L1068" s="10" t="str">
        <f t="shared" si="115"/>
        <v/>
      </c>
      <c r="M1068" s="10" t="str">
        <f t="shared" si="116"/>
        <v/>
      </c>
      <c r="N1068" s="10" t="str">
        <f t="shared" si="117"/>
        <v/>
      </c>
      <c r="O1068" s="10" t="str">
        <f t="shared" si="118"/>
        <v/>
      </c>
    </row>
    <row r="1069" spans="1:15" x14ac:dyDescent="0.2">
      <c r="A1069" s="10">
        <v>2010</v>
      </c>
      <c r="B1069">
        <v>621</v>
      </c>
      <c r="C1069" t="s">
        <v>940</v>
      </c>
      <c r="D1069" s="10" t="str">
        <f t="shared" si="112"/>
        <v>2010621</v>
      </c>
      <c r="E1069">
        <v>5.3200440000000002</v>
      </c>
      <c r="F1069" s="10">
        <f t="shared" si="113"/>
        <v>8.1208316875413058E-4</v>
      </c>
      <c r="I1069" s="12" t="str">
        <f t="shared" si="114"/>
        <v>1994493</v>
      </c>
      <c r="J1069" s="10">
        <v>493</v>
      </c>
      <c r="K1069" s="10">
        <v>1994</v>
      </c>
      <c r="L1069" s="10" t="str">
        <f t="shared" si="115"/>
        <v/>
      </c>
      <c r="M1069" s="10" t="str">
        <f t="shared" si="116"/>
        <v/>
      </c>
      <c r="N1069" s="10" t="str">
        <f t="shared" si="117"/>
        <v/>
      </c>
      <c r="O1069" s="10" t="str">
        <f t="shared" si="118"/>
        <v/>
      </c>
    </row>
    <row r="1070" spans="1:15" x14ac:dyDescent="0.2">
      <c r="A1070" s="10">
        <v>1997</v>
      </c>
      <c r="B1070">
        <v>622</v>
      </c>
      <c r="C1070" t="s">
        <v>941</v>
      </c>
      <c r="D1070" s="10" t="str">
        <f t="shared" si="112"/>
        <v>1997622</v>
      </c>
      <c r="E1070">
        <v>4387.0839999999998</v>
      </c>
      <c r="F1070" s="10">
        <f t="shared" si="113"/>
        <v>0.66967060353458463</v>
      </c>
      <c r="I1070" s="12" t="str">
        <f t="shared" si="114"/>
        <v>1995493</v>
      </c>
      <c r="J1070" s="10">
        <v>493</v>
      </c>
      <c r="K1070" s="10">
        <v>1995</v>
      </c>
      <c r="L1070" s="10" t="str">
        <f t="shared" si="115"/>
        <v/>
      </c>
      <c r="M1070" s="10" t="str">
        <f t="shared" si="116"/>
        <v/>
      </c>
      <c r="N1070" s="10" t="str">
        <f t="shared" si="117"/>
        <v/>
      </c>
      <c r="O1070" s="10" t="str">
        <f t="shared" si="118"/>
        <v/>
      </c>
    </row>
    <row r="1071" spans="1:15" x14ac:dyDescent="0.2">
      <c r="A1071" s="10">
        <v>1998</v>
      </c>
      <c r="B1071">
        <v>622</v>
      </c>
      <c r="C1071" t="s">
        <v>941</v>
      </c>
      <c r="D1071" s="10" t="str">
        <f t="shared" si="112"/>
        <v>1998622</v>
      </c>
      <c r="E1071">
        <v>4590.04</v>
      </c>
      <c r="F1071" s="10">
        <f t="shared" si="113"/>
        <v>0.70065101489916426</v>
      </c>
      <c r="I1071" s="12" t="str">
        <f t="shared" si="114"/>
        <v>1996493</v>
      </c>
      <c r="J1071" s="10">
        <v>493</v>
      </c>
      <c r="K1071" s="10">
        <v>1996</v>
      </c>
      <c r="L1071" s="10" t="str">
        <f t="shared" si="115"/>
        <v/>
      </c>
      <c r="M1071" s="10" t="str">
        <f t="shared" si="116"/>
        <v/>
      </c>
      <c r="N1071" s="10" t="str">
        <f t="shared" si="117"/>
        <v/>
      </c>
      <c r="O1071" s="10" t="str">
        <f t="shared" si="118"/>
        <v/>
      </c>
    </row>
    <row r="1072" spans="1:15" x14ac:dyDescent="0.2">
      <c r="A1072" s="10">
        <v>1999</v>
      </c>
      <c r="B1072">
        <v>622</v>
      </c>
      <c r="C1072" t="s">
        <v>941</v>
      </c>
      <c r="D1072" s="10" t="str">
        <f t="shared" si="112"/>
        <v>1999622</v>
      </c>
      <c r="E1072">
        <v>4656.0870000000004</v>
      </c>
      <c r="F1072" s="10">
        <f t="shared" si="113"/>
        <v>0.7107328219381106</v>
      </c>
      <c r="I1072" s="12" t="str">
        <f t="shared" si="114"/>
        <v>1997493</v>
      </c>
      <c r="J1072" s="10">
        <v>493</v>
      </c>
      <c r="K1072" s="10">
        <v>1997</v>
      </c>
      <c r="L1072" s="10">
        <f t="shared" si="115"/>
        <v>1.9195258702271196</v>
      </c>
      <c r="M1072" s="10">
        <f t="shared" si="116"/>
        <v>1</v>
      </c>
      <c r="N1072" s="10">
        <f t="shared" si="117"/>
        <v>0</v>
      </c>
      <c r="O1072" s="10">
        <f t="shared" si="118"/>
        <v>1</v>
      </c>
    </row>
    <row r="1073" spans="1:15" x14ac:dyDescent="0.2">
      <c r="A1073" s="10">
        <v>2000</v>
      </c>
      <c r="B1073">
        <v>622</v>
      </c>
      <c r="C1073" t="s">
        <v>941</v>
      </c>
      <c r="D1073" s="10" t="str">
        <f t="shared" si="112"/>
        <v>2000622</v>
      </c>
      <c r="E1073">
        <v>5074.4740000000002</v>
      </c>
      <c r="F1073" s="10">
        <f t="shared" si="113"/>
        <v>0.77459790288960917</v>
      </c>
      <c r="I1073" s="12" t="str">
        <f t="shared" si="114"/>
        <v>1998493</v>
      </c>
      <c r="J1073" s="10">
        <v>493</v>
      </c>
      <c r="K1073" s="10">
        <v>1998</v>
      </c>
      <c r="L1073" s="10">
        <f t="shared" si="115"/>
        <v>1.9320626820748743</v>
      </c>
      <c r="M1073" s="10">
        <f t="shared" si="116"/>
        <v>1</v>
      </c>
      <c r="N1073" s="10">
        <f t="shared" si="117"/>
        <v>0</v>
      </c>
      <c r="O1073" s="10">
        <f t="shared" si="118"/>
        <v>1</v>
      </c>
    </row>
    <row r="1074" spans="1:15" x14ac:dyDescent="0.2">
      <c r="A1074" s="10">
        <v>2001</v>
      </c>
      <c r="B1074">
        <v>622</v>
      </c>
      <c r="C1074" t="s">
        <v>941</v>
      </c>
      <c r="D1074" s="10" t="str">
        <f t="shared" si="112"/>
        <v>2001622</v>
      </c>
      <c r="E1074">
        <v>5308.8109999999997</v>
      </c>
      <c r="F1074" s="10">
        <f t="shared" si="113"/>
        <v>0.81036849680130163</v>
      </c>
      <c r="I1074" s="12" t="str">
        <f t="shared" si="114"/>
        <v>1999493</v>
      </c>
      <c r="J1074" s="10">
        <v>493</v>
      </c>
      <c r="K1074" s="10">
        <v>1999</v>
      </c>
      <c r="L1074" s="10">
        <f t="shared" si="115"/>
        <v>2.0078284992017839</v>
      </c>
      <c r="M1074" s="10">
        <f t="shared" si="116"/>
        <v>1</v>
      </c>
      <c r="N1074" s="10">
        <f t="shared" si="117"/>
        <v>0</v>
      </c>
      <c r="O1074" s="10">
        <f t="shared" si="118"/>
        <v>1</v>
      </c>
    </row>
    <row r="1075" spans="1:15" x14ac:dyDescent="0.2">
      <c r="A1075" s="10">
        <v>2002</v>
      </c>
      <c r="B1075">
        <v>622</v>
      </c>
      <c r="C1075" t="s">
        <v>941</v>
      </c>
      <c r="D1075" s="10" t="str">
        <f t="shared" si="112"/>
        <v>2002622</v>
      </c>
      <c r="E1075">
        <v>5588.1260000000002</v>
      </c>
      <c r="F1075" s="10">
        <f t="shared" si="113"/>
        <v>0.85300480023799508</v>
      </c>
      <c r="I1075" s="12" t="str">
        <f t="shared" si="114"/>
        <v>2000493</v>
      </c>
      <c r="J1075" s="10">
        <v>493</v>
      </c>
      <c r="K1075" s="10">
        <v>2000</v>
      </c>
      <c r="L1075" s="10">
        <f t="shared" si="115"/>
        <v>2.0464860859598981</v>
      </c>
      <c r="M1075" s="10">
        <f t="shared" si="116"/>
        <v>1</v>
      </c>
      <c r="N1075" s="10">
        <f t="shared" si="117"/>
        <v>0</v>
      </c>
      <c r="O1075" s="10">
        <f t="shared" si="118"/>
        <v>1</v>
      </c>
    </row>
    <row r="1076" spans="1:15" x14ac:dyDescent="0.2">
      <c r="A1076" s="10">
        <v>2003</v>
      </c>
      <c r="B1076">
        <v>622</v>
      </c>
      <c r="C1076" t="s">
        <v>941</v>
      </c>
      <c r="D1076" s="10" t="str">
        <f t="shared" si="112"/>
        <v>2003622</v>
      </c>
      <c r="E1076">
        <v>5697.5</v>
      </c>
      <c r="F1076" s="10">
        <f t="shared" si="113"/>
        <v>0.86970029833900975</v>
      </c>
      <c r="I1076" s="12" t="str">
        <f t="shared" si="114"/>
        <v>2001493</v>
      </c>
      <c r="J1076" s="10">
        <v>493</v>
      </c>
      <c r="K1076" s="10">
        <v>2001</v>
      </c>
      <c r="L1076" s="10">
        <f t="shared" si="115"/>
        <v>2.0988436467023779</v>
      </c>
      <c r="M1076" s="10">
        <f t="shared" si="116"/>
        <v>1</v>
      </c>
      <c r="N1076" s="10">
        <f t="shared" si="117"/>
        <v>0</v>
      </c>
      <c r="O1076" s="10">
        <f t="shared" si="118"/>
        <v>1</v>
      </c>
    </row>
    <row r="1077" spans="1:15" x14ac:dyDescent="0.2">
      <c r="A1077" s="10">
        <v>2004</v>
      </c>
      <c r="B1077">
        <v>622</v>
      </c>
      <c r="C1077" t="s">
        <v>941</v>
      </c>
      <c r="D1077" s="10" t="str">
        <f t="shared" si="112"/>
        <v>2004622</v>
      </c>
      <c r="E1077">
        <v>5830.098</v>
      </c>
      <c r="F1077" s="10">
        <f t="shared" si="113"/>
        <v>0.88994084597554435</v>
      </c>
      <c r="I1077" s="12" t="str">
        <f t="shared" si="114"/>
        <v>2002493</v>
      </c>
      <c r="J1077" s="10">
        <v>493</v>
      </c>
      <c r="K1077" s="10">
        <v>2002</v>
      </c>
      <c r="L1077" s="10">
        <f t="shared" si="115"/>
        <v>2.1337598812336749</v>
      </c>
      <c r="M1077" s="10">
        <f t="shared" si="116"/>
        <v>1</v>
      </c>
      <c r="N1077" s="10">
        <f t="shared" si="117"/>
        <v>0</v>
      </c>
      <c r="O1077" s="10">
        <f t="shared" si="118"/>
        <v>1</v>
      </c>
    </row>
    <row r="1078" spans="1:15" x14ac:dyDescent="0.2">
      <c r="A1078" s="10">
        <v>2005</v>
      </c>
      <c r="B1078">
        <v>622</v>
      </c>
      <c r="C1078" t="s">
        <v>941</v>
      </c>
      <c r="D1078" s="10" t="str">
        <f t="shared" si="112"/>
        <v>2005622</v>
      </c>
      <c r="E1078">
        <v>5945.067</v>
      </c>
      <c r="F1078" s="10">
        <f t="shared" si="113"/>
        <v>0.90749039816505517</v>
      </c>
      <c r="I1078" s="12" t="str">
        <f t="shared" si="114"/>
        <v>2003493</v>
      </c>
      <c r="J1078" s="10">
        <v>493</v>
      </c>
      <c r="K1078" s="10">
        <v>2003</v>
      </c>
      <c r="L1078" s="10">
        <f t="shared" si="115"/>
        <v>2.0624528522971093</v>
      </c>
      <c r="M1078" s="10">
        <f t="shared" si="116"/>
        <v>1</v>
      </c>
      <c r="N1078" s="10">
        <f t="shared" si="117"/>
        <v>0</v>
      </c>
      <c r="O1078" s="10">
        <f t="shared" si="118"/>
        <v>1</v>
      </c>
    </row>
    <row r="1079" spans="1:15" x14ac:dyDescent="0.2">
      <c r="A1079" s="10">
        <v>2006</v>
      </c>
      <c r="B1079">
        <v>622</v>
      </c>
      <c r="C1079" t="s">
        <v>941</v>
      </c>
      <c r="D1079" s="10" t="str">
        <f t="shared" si="112"/>
        <v>2006622</v>
      </c>
      <c r="E1079">
        <v>6078.1880000000001</v>
      </c>
      <c r="F1079" s="10">
        <f t="shared" si="113"/>
        <v>0.92781077963327585</v>
      </c>
      <c r="I1079" s="12" t="str">
        <f t="shared" si="114"/>
        <v>2004493</v>
      </c>
      <c r="J1079" s="10">
        <v>493</v>
      </c>
      <c r="K1079" s="10">
        <v>2004</v>
      </c>
      <c r="L1079" s="10">
        <f t="shared" si="115"/>
        <v>2.1151370753719183</v>
      </c>
      <c r="M1079" s="10">
        <f t="shared" si="116"/>
        <v>1</v>
      </c>
      <c r="N1079" s="10">
        <f t="shared" si="117"/>
        <v>0</v>
      </c>
      <c r="O1079" s="10">
        <f t="shared" si="118"/>
        <v>1</v>
      </c>
    </row>
    <row r="1080" spans="1:15" x14ac:dyDescent="0.2">
      <c r="A1080" s="10">
        <v>2007</v>
      </c>
      <c r="B1080">
        <v>622</v>
      </c>
      <c r="C1080" t="s">
        <v>941</v>
      </c>
      <c r="D1080" s="10" t="str">
        <f t="shared" si="112"/>
        <v>2007622</v>
      </c>
      <c r="E1080">
        <v>6270.9359999999997</v>
      </c>
      <c r="F1080" s="10">
        <f t="shared" si="113"/>
        <v>0.95723298114345523</v>
      </c>
      <c r="I1080" s="12" t="str">
        <f t="shared" si="114"/>
        <v>2005493</v>
      </c>
      <c r="J1080" s="10">
        <v>493</v>
      </c>
      <c r="K1080" s="10">
        <v>2005</v>
      </c>
      <c r="L1080" s="10">
        <f t="shared" si="115"/>
        <v>2.1268282286584097</v>
      </c>
      <c r="M1080" s="10">
        <f t="shared" si="116"/>
        <v>1</v>
      </c>
      <c r="N1080" s="10">
        <f t="shared" si="117"/>
        <v>0</v>
      </c>
      <c r="O1080" s="10">
        <f t="shared" si="118"/>
        <v>1</v>
      </c>
    </row>
    <row r="1081" spans="1:15" x14ac:dyDescent="0.2">
      <c r="A1081" s="10">
        <v>2008</v>
      </c>
      <c r="B1081">
        <v>622</v>
      </c>
      <c r="C1081" t="s">
        <v>941</v>
      </c>
      <c r="D1081" s="10" t="str">
        <f t="shared" si="112"/>
        <v>2008622</v>
      </c>
      <c r="E1081">
        <v>6441.3310000000001</v>
      </c>
      <c r="F1081" s="10">
        <f t="shared" si="113"/>
        <v>0.98324308774029168</v>
      </c>
      <c r="I1081" s="12" t="str">
        <f t="shared" si="114"/>
        <v>2006493</v>
      </c>
      <c r="J1081" s="10">
        <v>493</v>
      </c>
      <c r="K1081" s="10">
        <v>2006</v>
      </c>
      <c r="L1081" s="10">
        <f t="shared" si="115"/>
        <v>2.0948717990915346</v>
      </c>
      <c r="M1081" s="10">
        <f t="shared" si="116"/>
        <v>1</v>
      </c>
      <c r="N1081" s="10">
        <f t="shared" si="117"/>
        <v>0</v>
      </c>
      <c r="O1081" s="10">
        <f t="shared" si="118"/>
        <v>1</v>
      </c>
    </row>
    <row r="1082" spans="1:15" x14ac:dyDescent="0.2">
      <c r="A1082" s="10">
        <v>2009</v>
      </c>
      <c r="B1082">
        <v>622</v>
      </c>
      <c r="C1082" t="s">
        <v>941</v>
      </c>
      <c r="D1082" s="10" t="str">
        <f t="shared" si="112"/>
        <v>2009622</v>
      </c>
      <c r="E1082">
        <v>6566.4560000000001</v>
      </c>
      <c r="F1082" s="10">
        <f t="shared" si="113"/>
        <v>1.0023429121948189</v>
      </c>
      <c r="I1082" s="12" t="str">
        <f t="shared" si="114"/>
        <v>2007493</v>
      </c>
      <c r="J1082" s="10">
        <v>493</v>
      </c>
      <c r="K1082" s="10">
        <v>2007</v>
      </c>
      <c r="L1082" s="10">
        <f t="shared" si="115"/>
        <v>2.1040961938310914</v>
      </c>
      <c r="M1082" s="10">
        <f t="shared" si="116"/>
        <v>1</v>
      </c>
      <c r="N1082" s="10">
        <f t="shared" si="117"/>
        <v>0</v>
      </c>
      <c r="O1082" s="10">
        <f t="shared" si="118"/>
        <v>1</v>
      </c>
    </row>
    <row r="1083" spans="1:15" x14ac:dyDescent="0.2">
      <c r="A1083" s="10">
        <v>2010</v>
      </c>
      <c r="B1083">
        <v>622</v>
      </c>
      <c r="C1083" t="s">
        <v>941</v>
      </c>
      <c r="D1083" s="10" t="str">
        <f t="shared" si="112"/>
        <v>2010622</v>
      </c>
      <c r="E1083">
        <v>6745.4740000000002</v>
      </c>
      <c r="F1083" s="10">
        <f t="shared" si="113"/>
        <v>1.0296692848158022</v>
      </c>
      <c r="I1083" s="12" t="str">
        <f t="shared" si="114"/>
        <v>2008493</v>
      </c>
      <c r="J1083" s="10">
        <v>493</v>
      </c>
      <c r="K1083" s="10">
        <v>2008</v>
      </c>
      <c r="L1083" s="10">
        <f t="shared" si="115"/>
        <v>2.1114384640110138</v>
      </c>
      <c r="M1083" s="10">
        <f t="shared" si="116"/>
        <v>1</v>
      </c>
      <c r="N1083" s="10">
        <f t="shared" si="117"/>
        <v>0</v>
      </c>
      <c r="O1083" s="10">
        <f t="shared" si="118"/>
        <v>1</v>
      </c>
    </row>
    <row r="1084" spans="1:15" x14ac:dyDescent="0.2">
      <c r="A1084" s="10">
        <v>1997</v>
      </c>
      <c r="B1084">
        <v>623</v>
      </c>
      <c r="C1084" t="s">
        <v>942</v>
      </c>
      <c r="D1084" s="10" t="str">
        <f t="shared" si="112"/>
        <v>1997623</v>
      </c>
      <c r="E1084">
        <v>177.4299</v>
      </c>
      <c r="F1084" s="10">
        <f t="shared" si="113"/>
        <v>2.7083955588286208E-2</v>
      </c>
      <c r="I1084" s="12" t="str">
        <f t="shared" si="114"/>
        <v>2009493</v>
      </c>
      <c r="J1084" s="10">
        <v>493</v>
      </c>
      <c r="K1084" s="10">
        <v>2009</v>
      </c>
      <c r="L1084" s="10">
        <f t="shared" si="115"/>
        <v>2.1422164668463091</v>
      </c>
      <c r="M1084" s="10">
        <f t="shared" si="116"/>
        <v>1</v>
      </c>
      <c r="N1084" s="10">
        <f t="shared" si="117"/>
        <v>0</v>
      </c>
      <c r="O1084" s="10">
        <f t="shared" si="118"/>
        <v>1</v>
      </c>
    </row>
    <row r="1085" spans="1:15" x14ac:dyDescent="0.2">
      <c r="A1085" s="10">
        <v>1998</v>
      </c>
      <c r="B1085">
        <v>623</v>
      </c>
      <c r="C1085" t="s">
        <v>942</v>
      </c>
      <c r="D1085" s="10" t="str">
        <f t="shared" si="112"/>
        <v>1998623</v>
      </c>
      <c r="E1085">
        <v>178.3777</v>
      </c>
      <c r="F1085" s="10">
        <f t="shared" si="113"/>
        <v>2.7228633419399101E-2</v>
      </c>
      <c r="I1085" s="12" t="str">
        <f t="shared" si="114"/>
        <v>2010493</v>
      </c>
      <c r="J1085" s="10">
        <v>493</v>
      </c>
      <c r="K1085" s="10">
        <v>2010</v>
      </c>
      <c r="L1085" s="10">
        <f t="shared" si="115"/>
        <v>2.151533975615175</v>
      </c>
      <c r="M1085" s="10">
        <f t="shared" si="116"/>
        <v>1</v>
      </c>
      <c r="N1085" s="10">
        <f t="shared" si="117"/>
        <v>0</v>
      </c>
      <c r="O1085" s="10">
        <f t="shared" si="118"/>
        <v>1</v>
      </c>
    </row>
    <row r="1086" spans="1:15" x14ac:dyDescent="0.2">
      <c r="A1086" s="10">
        <v>1999</v>
      </c>
      <c r="B1086">
        <v>623</v>
      </c>
      <c r="C1086" t="s">
        <v>942</v>
      </c>
      <c r="D1086" s="10" t="str">
        <f t="shared" si="112"/>
        <v>1999623</v>
      </c>
      <c r="E1086">
        <v>185.3486</v>
      </c>
      <c r="F1086" s="10">
        <f t="shared" si="113"/>
        <v>2.8292713070068941E-2</v>
      </c>
      <c r="I1086" s="12" t="str">
        <f t="shared" si="114"/>
        <v>1987511</v>
      </c>
      <c r="J1086" s="10">
        <v>511</v>
      </c>
      <c r="K1086" s="10">
        <v>1987</v>
      </c>
      <c r="L1086" s="10" t="str">
        <f t="shared" si="115"/>
        <v/>
      </c>
      <c r="M1086" s="10" t="str">
        <f t="shared" si="116"/>
        <v/>
      </c>
      <c r="N1086" s="10" t="str">
        <f t="shared" si="117"/>
        <v/>
      </c>
      <c r="O1086" s="10" t="str">
        <f t="shared" si="118"/>
        <v/>
      </c>
    </row>
    <row r="1087" spans="1:15" x14ac:dyDescent="0.2">
      <c r="A1087" s="10">
        <v>2000</v>
      </c>
      <c r="B1087">
        <v>623</v>
      </c>
      <c r="C1087" t="s">
        <v>942</v>
      </c>
      <c r="D1087" s="10" t="str">
        <f t="shared" si="112"/>
        <v>2000623</v>
      </c>
      <c r="E1087">
        <v>192.41630000000001</v>
      </c>
      <c r="F1087" s="10">
        <f t="shared" si="113"/>
        <v>2.9371568848668435E-2</v>
      </c>
      <c r="I1087" s="12" t="str">
        <f t="shared" si="114"/>
        <v>1988511</v>
      </c>
      <c r="J1087" s="10">
        <v>511</v>
      </c>
      <c r="K1087" s="10">
        <v>1988</v>
      </c>
      <c r="L1087" s="10" t="str">
        <f t="shared" si="115"/>
        <v/>
      </c>
      <c r="M1087" s="10" t="str">
        <f t="shared" si="116"/>
        <v/>
      </c>
      <c r="N1087" s="10" t="str">
        <f t="shared" si="117"/>
        <v/>
      </c>
      <c r="O1087" s="10" t="str">
        <f t="shared" si="118"/>
        <v/>
      </c>
    </row>
    <row r="1088" spans="1:15" x14ac:dyDescent="0.2">
      <c r="A1088" s="10">
        <v>2001</v>
      </c>
      <c r="B1088">
        <v>623</v>
      </c>
      <c r="C1088" t="s">
        <v>942</v>
      </c>
      <c r="D1088" s="10" t="str">
        <f t="shared" si="112"/>
        <v>2001623</v>
      </c>
      <c r="E1088">
        <v>213.0128</v>
      </c>
      <c r="F1088" s="10">
        <f t="shared" si="113"/>
        <v>3.2515541151387065E-2</v>
      </c>
      <c r="I1088" s="12" t="str">
        <f t="shared" si="114"/>
        <v>1989511</v>
      </c>
      <c r="J1088" s="10">
        <v>511</v>
      </c>
      <c r="K1088" s="10">
        <v>1989</v>
      </c>
      <c r="L1088" s="10" t="str">
        <f t="shared" si="115"/>
        <v/>
      </c>
      <c r="M1088" s="10" t="str">
        <f t="shared" si="116"/>
        <v/>
      </c>
      <c r="N1088" s="10" t="str">
        <f t="shared" si="117"/>
        <v/>
      </c>
      <c r="O1088" s="10" t="str">
        <f t="shared" si="118"/>
        <v/>
      </c>
    </row>
    <row r="1089" spans="1:15" x14ac:dyDescent="0.2">
      <c r="A1089" s="10">
        <v>2002</v>
      </c>
      <c r="B1089">
        <v>623</v>
      </c>
      <c r="C1089" t="s">
        <v>942</v>
      </c>
      <c r="D1089" s="10" t="str">
        <f t="shared" si="112"/>
        <v>2002623</v>
      </c>
      <c r="E1089">
        <v>221.386</v>
      </c>
      <c r="F1089" s="10">
        <f t="shared" si="113"/>
        <v>3.3793676217302324E-2</v>
      </c>
      <c r="I1089" s="12" t="str">
        <f t="shared" si="114"/>
        <v>1990511</v>
      </c>
      <c r="J1089" s="10">
        <v>511</v>
      </c>
      <c r="K1089" s="10">
        <v>1990</v>
      </c>
      <c r="L1089" s="10" t="str">
        <f t="shared" si="115"/>
        <v/>
      </c>
      <c r="M1089" s="10" t="str">
        <f t="shared" si="116"/>
        <v/>
      </c>
      <c r="N1089" s="10" t="str">
        <f t="shared" si="117"/>
        <v/>
      </c>
      <c r="O1089" s="10" t="str">
        <f t="shared" si="118"/>
        <v/>
      </c>
    </row>
    <row r="1090" spans="1:15" x14ac:dyDescent="0.2">
      <c r="A1090" s="10">
        <v>2003</v>
      </c>
      <c r="B1090">
        <v>623</v>
      </c>
      <c r="C1090" t="s">
        <v>942</v>
      </c>
      <c r="D1090" s="10" t="str">
        <f t="shared" si="112"/>
        <v>2003623</v>
      </c>
      <c r="E1090">
        <v>229.7516</v>
      </c>
      <c r="F1090" s="10">
        <f t="shared" si="113"/>
        <v>3.5070651173999969E-2</v>
      </c>
      <c r="I1090" s="12" t="str">
        <f t="shared" si="114"/>
        <v>1991511</v>
      </c>
      <c r="J1090" s="10">
        <v>511</v>
      </c>
      <c r="K1090" s="10">
        <v>1991</v>
      </c>
      <c r="L1090" s="10" t="str">
        <f t="shared" si="115"/>
        <v/>
      </c>
      <c r="M1090" s="10" t="str">
        <f t="shared" si="116"/>
        <v/>
      </c>
      <c r="N1090" s="10" t="str">
        <f t="shared" si="117"/>
        <v/>
      </c>
      <c r="O1090" s="10" t="str">
        <f t="shared" si="118"/>
        <v/>
      </c>
    </row>
    <row r="1091" spans="1:15" x14ac:dyDescent="0.2">
      <c r="A1091" s="10">
        <v>2004</v>
      </c>
      <c r="B1091">
        <v>623</v>
      </c>
      <c r="C1091" t="s">
        <v>942</v>
      </c>
      <c r="D1091" s="10" t="str">
        <f t="shared" si="112"/>
        <v>2004623</v>
      </c>
      <c r="E1091">
        <v>227.86199999999999</v>
      </c>
      <c r="F1091" s="10">
        <f t="shared" si="113"/>
        <v>3.4782211387472298E-2</v>
      </c>
      <c r="I1091" s="12" t="str">
        <f t="shared" si="114"/>
        <v>1992511</v>
      </c>
      <c r="J1091" s="10">
        <v>511</v>
      </c>
      <c r="K1091" s="10">
        <v>1992</v>
      </c>
      <c r="L1091" s="10" t="str">
        <f t="shared" si="115"/>
        <v/>
      </c>
      <c r="M1091" s="10" t="str">
        <f t="shared" si="116"/>
        <v/>
      </c>
      <c r="N1091" s="10" t="str">
        <f t="shared" si="117"/>
        <v/>
      </c>
      <c r="O1091" s="10" t="str">
        <f t="shared" si="118"/>
        <v/>
      </c>
    </row>
    <row r="1092" spans="1:15" x14ac:dyDescent="0.2">
      <c r="A1092" s="10">
        <v>2005</v>
      </c>
      <c r="B1092">
        <v>623</v>
      </c>
      <c r="C1092" t="s">
        <v>942</v>
      </c>
      <c r="D1092" s="10" t="str">
        <f t="shared" si="112"/>
        <v>2005623</v>
      </c>
      <c r="E1092">
        <v>232.09559999999999</v>
      </c>
      <c r="F1092" s="10">
        <f t="shared" si="113"/>
        <v>3.5428453280065199E-2</v>
      </c>
      <c r="I1092" s="12" t="str">
        <f t="shared" si="114"/>
        <v>1993511</v>
      </c>
      <c r="J1092" s="10">
        <v>511</v>
      </c>
      <c r="K1092" s="10">
        <v>1993</v>
      </c>
      <c r="L1092" s="10" t="str">
        <f t="shared" si="115"/>
        <v/>
      </c>
      <c r="M1092" s="10" t="str">
        <f t="shared" si="116"/>
        <v/>
      </c>
      <c r="N1092" s="10" t="str">
        <f t="shared" si="117"/>
        <v/>
      </c>
      <c r="O1092" s="10" t="str">
        <f t="shared" si="118"/>
        <v/>
      </c>
    </row>
    <row r="1093" spans="1:15" x14ac:dyDescent="0.2">
      <c r="A1093" s="10">
        <v>2006</v>
      </c>
      <c r="B1093">
        <v>623</v>
      </c>
      <c r="C1093" t="s">
        <v>942</v>
      </c>
      <c r="D1093" s="10" t="str">
        <f t="shared" si="112"/>
        <v>2006623</v>
      </c>
      <c r="E1093">
        <v>230.83009999999999</v>
      </c>
      <c r="F1093" s="10">
        <f t="shared" si="113"/>
        <v>3.523527983073689E-2</v>
      </c>
      <c r="I1093" s="12" t="str">
        <f t="shared" si="114"/>
        <v>1994511</v>
      </c>
      <c r="J1093" s="10">
        <v>511</v>
      </c>
      <c r="K1093" s="10">
        <v>1994</v>
      </c>
      <c r="L1093" s="10" t="str">
        <f t="shared" si="115"/>
        <v/>
      </c>
      <c r="M1093" s="10" t="str">
        <f t="shared" si="116"/>
        <v/>
      </c>
      <c r="N1093" s="10" t="str">
        <f t="shared" si="117"/>
        <v/>
      </c>
      <c r="O1093" s="10" t="str">
        <f t="shared" si="118"/>
        <v/>
      </c>
    </row>
    <row r="1094" spans="1:15" x14ac:dyDescent="0.2">
      <c r="A1094" s="10">
        <v>2007</v>
      </c>
      <c r="B1094">
        <v>623</v>
      </c>
      <c r="C1094" t="s">
        <v>942</v>
      </c>
      <c r="D1094" s="10" t="str">
        <f t="shared" si="112"/>
        <v>2007623</v>
      </c>
      <c r="E1094">
        <v>235.77770000000001</v>
      </c>
      <c r="F1094" s="10">
        <f t="shared" si="113"/>
        <v>3.5990510931405977E-2</v>
      </c>
      <c r="I1094" s="12" t="str">
        <f t="shared" si="114"/>
        <v>1995511</v>
      </c>
      <c r="J1094" s="10">
        <v>511</v>
      </c>
      <c r="K1094" s="10">
        <v>1995</v>
      </c>
      <c r="L1094" s="10" t="str">
        <f t="shared" si="115"/>
        <v/>
      </c>
      <c r="M1094" s="10" t="str">
        <f t="shared" si="116"/>
        <v/>
      </c>
      <c r="N1094" s="10" t="str">
        <f t="shared" si="117"/>
        <v/>
      </c>
      <c r="O1094" s="10" t="str">
        <f t="shared" si="118"/>
        <v/>
      </c>
    </row>
    <row r="1095" spans="1:15" x14ac:dyDescent="0.2">
      <c r="A1095" s="10">
        <v>2008</v>
      </c>
      <c r="B1095">
        <v>623</v>
      </c>
      <c r="C1095" t="s">
        <v>942</v>
      </c>
      <c r="D1095" s="10" t="str">
        <f t="shared" ref="D1095:D1158" si="119">A1095&amp;B1095</f>
        <v>2008623</v>
      </c>
      <c r="E1095">
        <v>240.66319999999999</v>
      </c>
      <c r="F1095" s="10">
        <f t="shared" ref="F1095:F1158" si="120">E1095/E$3</f>
        <v>3.6736262718599519E-2</v>
      </c>
      <c r="I1095" s="12" t="str">
        <f t="shared" ref="I1095:I1158" si="121">K1095&amp;J1095</f>
        <v>1996511</v>
      </c>
      <c r="J1095" s="10">
        <v>511</v>
      </c>
      <c r="K1095" s="10">
        <v>1996</v>
      </c>
      <c r="L1095" s="10" t="str">
        <f t="shared" ref="L1095:L1158" si="122">IFERROR(VLOOKUP(K1095&amp;J1095,D$6:F$1349,3,FALSE),"")</f>
        <v/>
      </c>
      <c r="M1095" s="10" t="str">
        <f t="shared" ref="M1095:M1158" si="123">IF(L1095="","",IF(L1095&gt;VLOOKUP(K1095,Q$6:R$19,2,FALSE),1,0))</f>
        <v/>
      </c>
      <c r="N1095" s="10" t="str">
        <f t="shared" ref="N1095:N1158" si="124">IF(L1095="","",IF(L1095&lt;VLOOKUP(K1095,Q$6:S$19,3,FALSE),1,0))</f>
        <v/>
      </c>
      <c r="O1095" s="10" t="str">
        <f t="shared" ref="O1095:O1158" si="125">IF(L1095="","",IF(L1095&gt;VLOOKUP(K1095,Q$6:T$19,4,FALSE),1,0))</f>
        <v/>
      </c>
    </row>
    <row r="1096" spans="1:15" x14ac:dyDescent="0.2">
      <c r="A1096" s="10">
        <v>2009</v>
      </c>
      <c r="B1096">
        <v>623</v>
      </c>
      <c r="C1096" t="s">
        <v>942</v>
      </c>
      <c r="D1096" s="10" t="str">
        <f t="shared" si="119"/>
        <v>2009623</v>
      </c>
      <c r="E1096">
        <v>243.16069999999999</v>
      </c>
      <c r="F1096" s="10">
        <f t="shared" si="120"/>
        <v>3.7117495977941631E-2</v>
      </c>
      <c r="I1096" s="12" t="str">
        <f t="shared" si="121"/>
        <v>1997511</v>
      </c>
      <c r="J1096" s="10">
        <v>511</v>
      </c>
      <c r="K1096" s="10">
        <v>1997</v>
      </c>
      <c r="L1096" s="10">
        <f t="shared" si="122"/>
        <v>0.17437479533250919</v>
      </c>
      <c r="M1096" s="10">
        <f t="shared" si="123"/>
        <v>0</v>
      </c>
      <c r="N1096" s="10">
        <f t="shared" si="124"/>
        <v>0</v>
      </c>
      <c r="O1096" s="10">
        <f t="shared" si="125"/>
        <v>0</v>
      </c>
    </row>
    <row r="1097" spans="1:15" x14ac:dyDescent="0.2">
      <c r="A1097" s="10">
        <v>2010</v>
      </c>
      <c r="B1097">
        <v>623</v>
      </c>
      <c r="C1097" t="s">
        <v>942</v>
      </c>
      <c r="D1097" s="10" t="str">
        <f t="shared" si="119"/>
        <v>2010623</v>
      </c>
      <c r="E1097">
        <v>241.58250000000001</v>
      </c>
      <c r="F1097" s="10">
        <f t="shared" si="120"/>
        <v>3.6876590140146347E-2</v>
      </c>
      <c r="I1097" s="12" t="str">
        <f t="shared" si="121"/>
        <v>1998511</v>
      </c>
      <c r="J1097" s="10">
        <v>511</v>
      </c>
      <c r="K1097" s="10">
        <v>1998</v>
      </c>
      <c r="L1097" s="10">
        <f t="shared" si="122"/>
        <v>0.17580783550816637</v>
      </c>
      <c r="M1097" s="10">
        <f t="shared" si="123"/>
        <v>0</v>
      </c>
      <c r="N1097" s="10">
        <f t="shared" si="124"/>
        <v>0</v>
      </c>
      <c r="O1097" s="10">
        <f t="shared" si="125"/>
        <v>0</v>
      </c>
    </row>
    <row r="1098" spans="1:15" x14ac:dyDescent="0.2">
      <c r="A1098" s="10">
        <v>1997</v>
      </c>
      <c r="B1098">
        <v>624</v>
      </c>
      <c r="C1098" t="s">
        <v>943</v>
      </c>
      <c r="D1098" s="10" t="str">
        <f t="shared" si="119"/>
        <v>1997624</v>
      </c>
      <c r="E1098">
        <v>0</v>
      </c>
      <c r="F1098" s="10">
        <f t="shared" si="120"/>
        <v>0</v>
      </c>
      <c r="I1098" s="12" t="str">
        <f t="shared" si="121"/>
        <v>1999511</v>
      </c>
      <c r="J1098" s="10">
        <v>511</v>
      </c>
      <c r="K1098" s="10">
        <v>1999</v>
      </c>
      <c r="L1098" s="10">
        <f t="shared" si="122"/>
        <v>0.18137116979044166</v>
      </c>
      <c r="M1098" s="10">
        <f t="shared" si="123"/>
        <v>0</v>
      </c>
      <c r="N1098" s="10">
        <f t="shared" si="124"/>
        <v>0</v>
      </c>
      <c r="O1098" s="10">
        <f t="shared" si="125"/>
        <v>0</v>
      </c>
    </row>
    <row r="1099" spans="1:15" x14ac:dyDescent="0.2">
      <c r="A1099" s="10">
        <v>1998</v>
      </c>
      <c r="B1099">
        <v>624</v>
      </c>
      <c r="C1099" t="s">
        <v>943</v>
      </c>
      <c r="D1099" s="10" t="str">
        <f t="shared" si="119"/>
        <v>1998624</v>
      </c>
      <c r="E1099">
        <v>0</v>
      </c>
      <c r="F1099" s="10">
        <f t="shared" si="120"/>
        <v>0</v>
      </c>
      <c r="I1099" s="12" t="str">
        <f t="shared" si="121"/>
        <v>2000511</v>
      </c>
      <c r="J1099" s="10">
        <v>511</v>
      </c>
      <c r="K1099" s="10">
        <v>2000</v>
      </c>
      <c r="L1099" s="10">
        <f t="shared" si="122"/>
        <v>0.1811679980314089</v>
      </c>
      <c r="M1099" s="10">
        <f t="shared" si="123"/>
        <v>0</v>
      </c>
      <c r="N1099" s="10">
        <f t="shared" si="124"/>
        <v>0</v>
      </c>
      <c r="O1099" s="10">
        <f t="shared" si="125"/>
        <v>0</v>
      </c>
    </row>
    <row r="1100" spans="1:15" x14ac:dyDescent="0.2">
      <c r="A1100" s="10">
        <v>1999</v>
      </c>
      <c r="B1100">
        <v>624</v>
      </c>
      <c r="C1100" t="s">
        <v>943</v>
      </c>
      <c r="D1100" s="10" t="str">
        <f t="shared" si="119"/>
        <v>1999624</v>
      </c>
      <c r="E1100">
        <v>0</v>
      </c>
      <c r="F1100" s="10">
        <f t="shared" si="120"/>
        <v>0</v>
      </c>
      <c r="I1100" s="12" t="str">
        <f t="shared" si="121"/>
        <v>2001511</v>
      </c>
      <c r="J1100" s="10">
        <v>511</v>
      </c>
      <c r="K1100" s="10">
        <v>2001</v>
      </c>
      <c r="L1100" s="10">
        <f t="shared" si="122"/>
        <v>0.1828779379597974</v>
      </c>
      <c r="M1100" s="10">
        <f t="shared" si="123"/>
        <v>0</v>
      </c>
      <c r="N1100" s="10">
        <f t="shared" si="124"/>
        <v>0</v>
      </c>
      <c r="O1100" s="10">
        <f t="shared" si="125"/>
        <v>0</v>
      </c>
    </row>
    <row r="1101" spans="1:15" x14ac:dyDescent="0.2">
      <c r="A1101" s="10">
        <v>2000</v>
      </c>
      <c r="B1101">
        <v>624</v>
      </c>
      <c r="C1101" t="s">
        <v>943</v>
      </c>
      <c r="D1101" s="10" t="str">
        <f t="shared" si="119"/>
        <v>2000624</v>
      </c>
      <c r="E1101">
        <v>0</v>
      </c>
      <c r="F1101" s="10">
        <f t="shared" si="120"/>
        <v>0</v>
      </c>
      <c r="I1101" s="12" t="str">
        <f t="shared" si="121"/>
        <v>2002511</v>
      </c>
      <c r="J1101" s="10">
        <v>511</v>
      </c>
      <c r="K1101" s="10">
        <v>2002</v>
      </c>
      <c r="L1101" s="10">
        <f t="shared" si="122"/>
        <v>0.18559473057231829</v>
      </c>
      <c r="M1101" s="10">
        <f t="shared" si="123"/>
        <v>0</v>
      </c>
      <c r="N1101" s="10">
        <f t="shared" si="124"/>
        <v>0</v>
      </c>
      <c r="O1101" s="10">
        <f t="shared" si="125"/>
        <v>0</v>
      </c>
    </row>
    <row r="1102" spans="1:15" x14ac:dyDescent="0.2">
      <c r="A1102" s="10">
        <v>2001</v>
      </c>
      <c r="B1102">
        <v>624</v>
      </c>
      <c r="C1102" t="s">
        <v>943</v>
      </c>
      <c r="D1102" s="10" t="str">
        <f t="shared" si="119"/>
        <v>2001624</v>
      </c>
      <c r="E1102">
        <v>1.1344939999999999</v>
      </c>
      <c r="F1102" s="10">
        <f t="shared" si="120"/>
        <v>1.7317591404367115E-4</v>
      </c>
      <c r="I1102" s="12" t="str">
        <f t="shared" si="121"/>
        <v>2003511</v>
      </c>
      <c r="J1102" s="10">
        <v>511</v>
      </c>
      <c r="K1102" s="10">
        <v>2003</v>
      </c>
      <c r="L1102" s="10">
        <f t="shared" si="122"/>
        <v>0.18954963448274659</v>
      </c>
      <c r="M1102" s="10">
        <f t="shared" si="123"/>
        <v>0</v>
      </c>
      <c r="N1102" s="10">
        <f t="shared" si="124"/>
        <v>0</v>
      </c>
      <c r="O1102" s="10">
        <f t="shared" si="125"/>
        <v>0</v>
      </c>
    </row>
    <row r="1103" spans="1:15" x14ac:dyDescent="0.2">
      <c r="A1103" s="10">
        <v>2002</v>
      </c>
      <c r="B1103">
        <v>624</v>
      </c>
      <c r="C1103" t="s">
        <v>943</v>
      </c>
      <c r="D1103" s="10" t="str">
        <f t="shared" si="119"/>
        <v>2002624</v>
      </c>
      <c r="E1103">
        <v>1.142566</v>
      </c>
      <c r="F1103" s="10">
        <f t="shared" si="120"/>
        <v>1.7440807214954085E-4</v>
      </c>
      <c r="I1103" s="12" t="str">
        <f t="shared" si="121"/>
        <v>2004511</v>
      </c>
      <c r="J1103" s="10">
        <v>511</v>
      </c>
      <c r="K1103" s="10">
        <v>2004</v>
      </c>
      <c r="L1103" s="10">
        <f t="shared" si="122"/>
        <v>0.18859712375670265</v>
      </c>
      <c r="M1103" s="10">
        <f t="shared" si="123"/>
        <v>0</v>
      </c>
      <c r="N1103" s="10">
        <f t="shared" si="124"/>
        <v>0</v>
      </c>
      <c r="O1103" s="10">
        <f t="shared" si="125"/>
        <v>0</v>
      </c>
    </row>
    <row r="1104" spans="1:15" x14ac:dyDescent="0.2">
      <c r="A1104" s="10">
        <v>2003</v>
      </c>
      <c r="B1104">
        <v>624</v>
      </c>
      <c r="C1104" t="s">
        <v>943</v>
      </c>
      <c r="D1104" s="10" t="str">
        <f t="shared" si="119"/>
        <v>2003624</v>
      </c>
      <c r="E1104">
        <v>1.163127</v>
      </c>
      <c r="F1104" s="10">
        <f t="shared" si="120"/>
        <v>1.775466255210456E-4</v>
      </c>
      <c r="I1104" s="12" t="str">
        <f t="shared" si="121"/>
        <v>2005511</v>
      </c>
      <c r="J1104" s="10">
        <v>511</v>
      </c>
      <c r="K1104" s="10">
        <v>2005</v>
      </c>
      <c r="L1104" s="10">
        <f t="shared" si="122"/>
        <v>0.19137176918415469</v>
      </c>
      <c r="M1104" s="10">
        <f t="shared" si="123"/>
        <v>0</v>
      </c>
      <c r="N1104" s="10">
        <f t="shared" si="124"/>
        <v>0</v>
      </c>
      <c r="O1104" s="10">
        <f t="shared" si="125"/>
        <v>0</v>
      </c>
    </row>
    <row r="1105" spans="1:15" x14ac:dyDescent="0.2">
      <c r="A1105" s="10">
        <v>2004</v>
      </c>
      <c r="B1105">
        <v>624</v>
      </c>
      <c r="C1105" t="s">
        <v>943</v>
      </c>
      <c r="D1105" s="10" t="str">
        <f t="shared" si="119"/>
        <v>2004624</v>
      </c>
      <c r="E1105">
        <v>1.157429</v>
      </c>
      <c r="F1105" s="10">
        <f t="shared" si="120"/>
        <v>1.7667684889973177E-4</v>
      </c>
      <c r="I1105" s="12" t="str">
        <f t="shared" si="121"/>
        <v>2006511</v>
      </c>
      <c r="J1105" s="10">
        <v>511</v>
      </c>
      <c r="K1105" s="10">
        <v>2006</v>
      </c>
      <c r="L1105" s="10">
        <f t="shared" si="122"/>
        <v>0.19470341968201293</v>
      </c>
      <c r="M1105" s="10">
        <f t="shared" si="123"/>
        <v>0</v>
      </c>
      <c r="N1105" s="10">
        <f t="shared" si="124"/>
        <v>0</v>
      </c>
      <c r="O1105" s="10">
        <f t="shared" si="125"/>
        <v>0</v>
      </c>
    </row>
    <row r="1106" spans="1:15" x14ac:dyDescent="0.2">
      <c r="A1106" s="10">
        <v>2005</v>
      </c>
      <c r="B1106">
        <v>624</v>
      </c>
      <c r="C1106" t="s">
        <v>943</v>
      </c>
      <c r="D1106" s="10" t="str">
        <f t="shared" si="119"/>
        <v>2005624</v>
      </c>
      <c r="E1106">
        <v>1.158172</v>
      </c>
      <c r="F1106" s="10">
        <f t="shared" si="120"/>
        <v>1.7679026484034884E-4</v>
      </c>
      <c r="I1106" s="12" t="str">
        <f t="shared" si="121"/>
        <v>2007511</v>
      </c>
      <c r="J1106" s="10">
        <v>511</v>
      </c>
      <c r="K1106" s="10">
        <v>2007</v>
      </c>
      <c r="L1106" s="10">
        <f t="shared" si="122"/>
        <v>0.19648174499586102</v>
      </c>
      <c r="M1106" s="10">
        <f t="shared" si="123"/>
        <v>0</v>
      </c>
      <c r="N1106" s="10">
        <f t="shared" si="124"/>
        <v>0</v>
      </c>
      <c r="O1106" s="10">
        <f t="shared" si="125"/>
        <v>0</v>
      </c>
    </row>
    <row r="1107" spans="1:15" x14ac:dyDescent="0.2">
      <c r="A1107" s="10">
        <v>2006</v>
      </c>
      <c r="B1107">
        <v>624</v>
      </c>
      <c r="C1107" t="s">
        <v>943</v>
      </c>
      <c r="D1107" s="10" t="str">
        <f t="shared" si="119"/>
        <v>2006624</v>
      </c>
      <c r="E1107">
        <v>1.171467</v>
      </c>
      <c r="F1107" s="10">
        <f t="shared" si="120"/>
        <v>1.7881969274143129E-4</v>
      </c>
      <c r="I1107" s="12" t="str">
        <f t="shared" si="121"/>
        <v>2008511</v>
      </c>
      <c r="J1107" s="10">
        <v>511</v>
      </c>
      <c r="K1107" s="10">
        <v>2008</v>
      </c>
      <c r="L1107" s="10">
        <f t="shared" si="122"/>
        <v>0.20236685694007556</v>
      </c>
      <c r="M1107" s="10">
        <f t="shared" si="123"/>
        <v>0</v>
      </c>
      <c r="N1107" s="10">
        <f t="shared" si="124"/>
        <v>0</v>
      </c>
      <c r="O1107" s="10">
        <f t="shared" si="125"/>
        <v>0</v>
      </c>
    </row>
    <row r="1108" spans="1:15" x14ac:dyDescent="0.2">
      <c r="A1108" s="10">
        <v>2007</v>
      </c>
      <c r="B1108">
        <v>624</v>
      </c>
      <c r="C1108" t="s">
        <v>943</v>
      </c>
      <c r="D1108" s="10" t="str">
        <f t="shared" si="119"/>
        <v>2007624</v>
      </c>
      <c r="E1108">
        <v>1.173713</v>
      </c>
      <c r="F1108" s="10">
        <f t="shared" si="120"/>
        <v>1.7916253554442724E-4</v>
      </c>
      <c r="I1108" s="12" t="str">
        <f t="shared" si="121"/>
        <v>2009511</v>
      </c>
      <c r="J1108" s="10">
        <v>511</v>
      </c>
      <c r="K1108" s="10">
        <v>2009</v>
      </c>
      <c r="L1108" s="10">
        <f t="shared" si="122"/>
        <v>0.20160988567558003</v>
      </c>
      <c r="M1108" s="10">
        <f t="shared" si="123"/>
        <v>0</v>
      </c>
      <c r="N1108" s="10">
        <f t="shared" si="124"/>
        <v>0</v>
      </c>
      <c r="O1108" s="10">
        <f t="shared" si="125"/>
        <v>0</v>
      </c>
    </row>
    <row r="1109" spans="1:15" x14ac:dyDescent="0.2">
      <c r="A1109" s="10">
        <v>2008</v>
      </c>
      <c r="B1109">
        <v>624</v>
      </c>
      <c r="C1109" t="s">
        <v>943</v>
      </c>
      <c r="D1109" s="10" t="str">
        <f t="shared" si="119"/>
        <v>2008624</v>
      </c>
      <c r="E1109">
        <v>1.2896190000000001</v>
      </c>
      <c r="F1109" s="10">
        <f t="shared" si="120"/>
        <v>1.9685511698879429E-4</v>
      </c>
      <c r="I1109" s="12" t="str">
        <f t="shared" si="121"/>
        <v>2010511</v>
      </c>
      <c r="J1109" s="10">
        <v>511</v>
      </c>
      <c r="K1109" s="10">
        <v>2010</v>
      </c>
      <c r="L1109" s="10">
        <f t="shared" si="122"/>
        <v>0.20433934790192487</v>
      </c>
      <c r="M1109" s="10">
        <f t="shared" si="123"/>
        <v>0</v>
      </c>
      <c r="N1109" s="10">
        <f t="shared" si="124"/>
        <v>0</v>
      </c>
      <c r="O1109" s="10">
        <f t="shared" si="125"/>
        <v>0</v>
      </c>
    </row>
    <row r="1110" spans="1:15" x14ac:dyDescent="0.2">
      <c r="A1110" s="10">
        <v>2009</v>
      </c>
      <c r="B1110">
        <v>624</v>
      </c>
      <c r="C1110" t="s">
        <v>943</v>
      </c>
      <c r="D1110" s="10" t="str">
        <f t="shared" si="119"/>
        <v>2009624</v>
      </c>
      <c r="E1110">
        <v>1.189378</v>
      </c>
      <c r="F1110" s="10">
        <f t="shared" si="120"/>
        <v>1.8155373434626675E-4</v>
      </c>
      <c r="I1110" s="12" t="str">
        <f t="shared" si="121"/>
        <v>1987515</v>
      </c>
      <c r="J1110" s="10">
        <v>515</v>
      </c>
      <c r="K1110" s="10">
        <v>1987</v>
      </c>
      <c r="L1110" s="10" t="str">
        <f t="shared" si="122"/>
        <v/>
      </c>
      <c r="M1110" s="10" t="str">
        <f t="shared" si="123"/>
        <v/>
      </c>
      <c r="N1110" s="10" t="str">
        <f t="shared" si="124"/>
        <v/>
      </c>
      <c r="O1110" s="10" t="str">
        <f t="shared" si="125"/>
        <v/>
      </c>
    </row>
    <row r="1111" spans="1:15" x14ac:dyDescent="0.2">
      <c r="A1111" s="10">
        <v>2010</v>
      </c>
      <c r="B1111">
        <v>624</v>
      </c>
      <c r="C1111" t="s">
        <v>943</v>
      </c>
      <c r="D1111" s="10" t="str">
        <f t="shared" si="119"/>
        <v>2010624</v>
      </c>
      <c r="E1111">
        <v>1.1863980000000001</v>
      </c>
      <c r="F1111" s="10">
        <f t="shared" si="120"/>
        <v>1.8109884941620088E-4</v>
      </c>
      <c r="I1111" s="12" t="str">
        <f t="shared" si="121"/>
        <v>1988515</v>
      </c>
      <c r="J1111" s="10">
        <v>515</v>
      </c>
      <c r="K1111" s="10">
        <v>1988</v>
      </c>
      <c r="L1111" s="10" t="str">
        <f t="shared" si="122"/>
        <v/>
      </c>
      <c r="M1111" s="10" t="str">
        <f t="shared" si="123"/>
        <v/>
      </c>
      <c r="N1111" s="10" t="str">
        <f t="shared" si="124"/>
        <v/>
      </c>
      <c r="O1111" s="10" t="str">
        <f t="shared" si="125"/>
        <v/>
      </c>
    </row>
    <row r="1112" spans="1:15" x14ac:dyDescent="0.2">
      <c r="A1112" s="10">
        <v>1997</v>
      </c>
      <c r="B1112">
        <v>711</v>
      </c>
      <c r="C1112" t="s">
        <v>944</v>
      </c>
      <c r="D1112" s="10" t="str">
        <f t="shared" si="119"/>
        <v>1997711</v>
      </c>
      <c r="E1112">
        <v>200.03540000000001</v>
      </c>
      <c r="F1112" s="10">
        <f t="shared" si="120"/>
        <v>3.0534593603925082E-2</v>
      </c>
      <c r="I1112" s="12" t="str">
        <f t="shared" si="121"/>
        <v>1989515</v>
      </c>
      <c r="J1112" s="10">
        <v>515</v>
      </c>
      <c r="K1112" s="10">
        <v>1989</v>
      </c>
      <c r="L1112" s="10" t="str">
        <f t="shared" si="122"/>
        <v/>
      </c>
      <c r="M1112" s="10" t="str">
        <f t="shared" si="123"/>
        <v/>
      </c>
      <c r="N1112" s="10" t="str">
        <f t="shared" si="124"/>
        <v/>
      </c>
      <c r="O1112" s="10" t="str">
        <f t="shared" si="125"/>
        <v/>
      </c>
    </row>
    <row r="1113" spans="1:15" x14ac:dyDescent="0.2">
      <c r="A1113" s="10">
        <v>1998</v>
      </c>
      <c r="B1113">
        <v>711</v>
      </c>
      <c r="C1113" t="s">
        <v>944</v>
      </c>
      <c r="D1113" s="10" t="str">
        <f t="shared" si="119"/>
        <v>1998711</v>
      </c>
      <c r="E1113">
        <v>197.13</v>
      </c>
      <c r="F1113" s="10">
        <f t="shared" si="120"/>
        <v>3.0091096061705833E-2</v>
      </c>
      <c r="I1113" s="12" t="str">
        <f t="shared" si="121"/>
        <v>1990515</v>
      </c>
      <c r="J1113" s="10">
        <v>515</v>
      </c>
      <c r="K1113" s="10">
        <v>1990</v>
      </c>
      <c r="L1113" s="10" t="str">
        <f t="shared" si="122"/>
        <v/>
      </c>
      <c r="M1113" s="10" t="str">
        <f t="shared" si="123"/>
        <v/>
      </c>
      <c r="N1113" s="10" t="str">
        <f t="shared" si="124"/>
        <v/>
      </c>
      <c r="O1113" s="10" t="str">
        <f t="shared" si="125"/>
        <v/>
      </c>
    </row>
    <row r="1114" spans="1:15" x14ac:dyDescent="0.2">
      <c r="A1114" s="10">
        <v>1999</v>
      </c>
      <c r="B1114">
        <v>711</v>
      </c>
      <c r="C1114" t="s">
        <v>944</v>
      </c>
      <c r="D1114" s="10" t="str">
        <f t="shared" si="119"/>
        <v>1999711</v>
      </c>
      <c r="E1114">
        <v>187.20320000000001</v>
      </c>
      <c r="F1114" s="10">
        <f t="shared" si="120"/>
        <v>2.8575810248357581E-2</v>
      </c>
      <c r="I1114" s="12" t="str">
        <f t="shared" si="121"/>
        <v>1991515</v>
      </c>
      <c r="J1114" s="10">
        <v>515</v>
      </c>
      <c r="K1114" s="10">
        <v>1991</v>
      </c>
      <c r="L1114" s="10" t="str">
        <f t="shared" si="122"/>
        <v/>
      </c>
      <c r="M1114" s="10" t="str">
        <f t="shared" si="123"/>
        <v/>
      </c>
      <c r="N1114" s="10" t="str">
        <f t="shared" si="124"/>
        <v/>
      </c>
      <c r="O1114" s="10" t="str">
        <f t="shared" si="125"/>
        <v/>
      </c>
    </row>
    <row r="1115" spans="1:15" x14ac:dyDescent="0.2">
      <c r="A1115" s="10">
        <v>2000</v>
      </c>
      <c r="B1115">
        <v>711</v>
      </c>
      <c r="C1115" t="s">
        <v>944</v>
      </c>
      <c r="D1115" s="10" t="str">
        <f t="shared" si="119"/>
        <v>2000711</v>
      </c>
      <c r="E1115">
        <v>212.2861</v>
      </c>
      <c r="F1115" s="10">
        <f t="shared" si="120"/>
        <v>3.2404613339749866E-2</v>
      </c>
      <c r="I1115" s="12" t="str">
        <f t="shared" si="121"/>
        <v>1992515</v>
      </c>
      <c r="J1115" s="10">
        <v>515</v>
      </c>
      <c r="K1115" s="10">
        <v>1992</v>
      </c>
      <c r="L1115" s="10" t="str">
        <f t="shared" si="122"/>
        <v/>
      </c>
      <c r="M1115" s="10" t="str">
        <f t="shared" si="123"/>
        <v/>
      </c>
      <c r="N1115" s="10" t="str">
        <f t="shared" si="124"/>
        <v/>
      </c>
      <c r="O1115" s="10" t="str">
        <f t="shared" si="125"/>
        <v/>
      </c>
    </row>
    <row r="1116" spans="1:15" x14ac:dyDescent="0.2">
      <c r="A1116" s="10">
        <v>2001</v>
      </c>
      <c r="B1116">
        <v>711</v>
      </c>
      <c r="C1116" t="s">
        <v>944</v>
      </c>
      <c r="D1116" s="10" t="str">
        <f t="shared" si="119"/>
        <v>2001711</v>
      </c>
      <c r="E1116">
        <v>283.01389999999998</v>
      </c>
      <c r="F1116" s="10">
        <f t="shared" si="120"/>
        <v>4.3200925539988881E-2</v>
      </c>
      <c r="I1116" s="12" t="str">
        <f t="shared" si="121"/>
        <v>1993515</v>
      </c>
      <c r="J1116" s="10">
        <v>515</v>
      </c>
      <c r="K1116" s="10">
        <v>1993</v>
      </c>
      <c r="L1116" s="10" t="str">
        <f t="shared" si="122"/>
        <v/>
      </c>
      <c r="M1116" s="10" t="str">
        <f t="shared" si="123"/>
        <v/>
      </c>
      <c r="N1116" s="10" t="str">
        <f t="shared" si="124"/>
        <v/>
      </c>
      <c r="O1116" s="10" t="str">
        <f t="shared" si="125"/>
        <v/>
      </c>
    </row>
    <row r="1117" spans="1:15" x14ac:dyDescent="0.2">
      <c r="A1117" s="10">
        <v>2002</v>
      </c>
      <c r="B1117">
        <v>711</v>
      </c>
      <c r="C1117" t="s">
        <v>944</v>
      </c>
      <c r="D1117" s="10" t="str">
        <f t="shared" si="119"/>
        <v>2002711</v>
      </c>
      <c r="E1117">
        <v>280.5086</v>
      </c>
      <c r="F1117" s="10">
        <f t="shared" si="120"/>
        <v>4.2818501642239215E-2</v>
      </c>
      <c r="I1117" s="12" t="str">
        <f t="shared" si="121"/>
        <v>1994515</v>
      </c>
      <c r="J1117" s="10">
        <v>515</v>
      </c>
      <c r="K1117" s="10">
        <v>1994</v>
      </c>
      <c r="L1117" s="10" t="str">
        <f t="shared" si="122"/>
        <v/>
      </c>
      <c r="M1117" s="10" t="str">
        <f t="shared" si="123"/>
        <v/>
      </c>
      <c r="N1117" s="10" t="str">
        <f t="shared" si="124"/>
        <v/>
      </c>
      <c r="O1117" s="10" t="str">
        <f t="shared" si="125"/>
        <v/>
      </c>
    </row>
    <row r="1118" spans="1:15" x14ac:dyDescent="0.2">
      <c r="A1118" s="10">
        <v>2003</v>
      </c>
      <c r="B1118">
        <v>711</v>
      </c>
      <c r="C1118" t="s">
        <v>944</v>
      </c>
      <c r="D1118" s="10" t="str">
        <f t="shared" si="119"/>
        <v>2003711</v>
      </c>
      <c r="E1118">
        <v>285.27170000000001</v>
      </c>
      <c r="F1118" s="10">
        <f t="shared" si="120"/>
        <v>4.3545569565191136E-2</v>
      </c>
      <c r="I1118" s="12" t="str">
        <f t="shared" si="121"/>
        <v>1995515</v>
      </c>
      <c r="J1118" s="10">
        <v>515</v>
      </c>
      <c r="K1118" s="10">
        <v>1995</v>
      </c>
      <c r="L1118" s="10" t="str">
        <f t="shared" si="122"/>
        <v/>
      </c>
      <c r="M1118" s="10" t="str">
        <f t="shared" si="123"/>
        <v/>
      </c>
      <c r="N1118" s="10" t="str">
        <f t="shared" si="124"/>
        <v/>
      </c>
      <c r="O1118" s="10" t="str">
        <f t="shared" si="125"/>
        <v/>
      </c>
    </row>
    <row r="1119" spans="1:15" x14ac:dyDescent="0.2">
      <c r="A1119" s="10">
        <v>2004</v>
      </c>
      <c r="B1119">
        <v>711</v>
      </c>
      <c r="C1119" t="s">
        <v>944</v>
      </c>
      <c r="D1119" s="10" t="str">
        <f t="shared" si="119"/>
        <v>2004711</v>
      </c>
      <c r="E1119">
        <v>288.4212</v>
      </c>
      <c r="F1119" s="10">
        <f t="shared" si="120"/>
        <v>4.4026327983728859E-2</v>
      </c>
      <c r="I1119" s="12" t="str">
        <f t="shared" si="121"/>
        <v>1996515</v>
      </c>
      <c r="J1119" s="10">
        <v>515</v>
      </c>
      <c r="K1119" s="10">
        <v>1996</v>
      </c>
      <c r="L1119" s="10" t="str">
        <f t="shared" si="122"/>
        <v/>
      </c>
      <c r="M1119" s="10" t="str">
        <f t="shared" si="123"/>
        <v/>
      </c>
      <c r="N1119" s="10" t="str">
        <f t="shared" si="124"/>
        <v/>
      </c>
      <c r="O1119" s="10" t="str">
        <f t="shared" si="125"/>
        <v/>
      </c>
    </row>
    <row r="1120" spans="1:15" x14ac:dyDescent="0.2">
      <c r="A1120" s="10">
        <v>2005</v>
      </c>
      <c r="B1120">
        <v>711</v>
      </c>
      <c r="C1120" t="s">
        <v>944</v>
      </c>
      <c r="D1120" s="10" t="str">
        <f t="shared" si="119"/>
        <v>2005711</v>
      </c>
      <c r="E1120">
        <v>287.33300000000003</v>
      </c>
      <c r="F1120" s="10">
        <f t="shared" si="120"/>
        <v>4.3860218661279982E-2</v>
      </c>
      <c r="I1120" s="12" t="str">
        <f t="shared" si="121"/>
        <v>1997515</v>
      </c>
      <c r="J1120" s="10">
        <v>515</v>
      </c>
      <c r="K1120" s="10">
        <v>1997</v>
      </c>
      <c r="L1120" s="10">
        <f t="shared" si="122"/>
        <v>0.40809818325719188</v>
      </c>
      <c r="M1120" s="10">
        <f t="shared" si="123"/>
        <v>1</v>
      </c>
      <c r="N1120" s="10">
        <f t="shared" si="124"/>
        <v>0</v>
      </c>
      <c r="O1120" s="10">
        <f t="shared" si="125"/>
        <v>0</v>
      </c>
    </row>
    <row r="1121" spans="1:15" x14ac:dyDescent="0.2">
      <c r="A1121" s="10">
        <v>2006</v>
      </c>
      <c r="B1121">
        <v>711</v>
      </c>
      <c r="C1121" t="s">
        <v>944</v>
      </c>
      <c r="D1121" s="10" t="str">
        <f t="shared" si="119"/>
        <v>2006711</v>
      </c>
      <c r="E1121">
        <v>277.43599999999998</v>
      </c>
      <c r="F1121" s="10">
        <f t="shared" si="120"/>
        <v>4.2349481697232377E-2</v>
      </c>
      <c r="I1121" s="12" t="str">
        <f t="shared" si="121"/>
        <v>1998515</v>
      </c>
      <c r="J1121" s="10">
        <v>515</v>
      </c>
      <c r="K1121" s="10">
        <v>1998</v>
      </c>
      <c r="L1121" s="10">
        <f t="shared" si="122"/>
        <v>0.42389826021734534</v>
      </c>
      <c r="M1121" s="10">
        <f t="shared" si="123"/>
        <v>1</v>
      </c>
      <c r="N1121" s="10">
        <f t="shared" si="124"/>
        <v>0</v>
      </c>
      <c r="O1121" s="10">
        <f t="shared" si="125"/>
        <v>0</v>
      </c>
    </row>
    <row r="1122" spans="1:15" x14ac:dyDescent="0.2">
      <c r="A1122" s="10">
        <v>2007</v>
      </c>
      <c r="B1122">
        <v>711</v>
      </c>
      <c r="C1122" t="s">
        <v>944</v>
      </c>
      <c r="D1122" s="10" t="str">
        <f t="shared" si="119"/>
        <v>2007711</v>
      </c>
      <c r="E1122">
        <v>285.58550000000002</v>
      </c>
      <c r="F1122" s="10">
        <f t="shared" si="120"/>
        <v>4.3593469864202768E-2</v>
      </c>
      <c r="I1122" s="12" t="str">
        <f t="shared" si="121"/>
        <v>1999515</v>
      </c>
      <c r="J1122" s="10">
        <v>515</v>
      </c>
      <c r="K1122" s="10">
        <v>1999</v>
      </c>
      <c r="L1122" s="10">
        <f t="shared" si="122"/>
        <v>0.42909081748783207</v>
      </c>
      <c r="M1122" s="10">
        <f t="shared" si="123"/>
        <v>1</v>
      </c>
      <c r="N1122" s="10">
        <f t="shared" si="124"/>
        <v>0</v>
      </c>
      <c r="O1122" s="10">
        <f t="shared" si="125"/>
        <v>0</v>
      </c>
    </row>
    <row r="1123" spans="1:15" x14ac:dyDescent="0.2">
      <c r="A1123" s="10">
        <v>2008</v>
      </c>
      <c r="B1123">
        <v>711</v>
      </c>
      <c r="C1123" t="s">
        <v>944</v>
      </c>
      <c r="D1123" s="10" t="str">
        <f t="shared" si="119"/>
        <v>2008711</v>
      </c>
      <c r="E1123">
        <v>289.87509999999997</v>
      </c>
      <c r="F1123" s="10">
        <f t="shared" si="120"/>
        <v>4.4248259929978107E-2</v>
      </c>
      <c r="I1123" s="12" t="str">
        <f t="shared" si="121"/>
        <v>2000515</v>
      </c>
      <c r="J1123" s="10">
        <v>515</v>
      </c>
      <c r="K1123" s="10">
        <v>2000</v>
      </c>
      <c r="L1123" s="10">
        <f t="shared" si="122"/>
        <v>0.47938353646890242</v>
      </c>
      <c r="M1123" s="10">
        <f t="shared" si="123"/>
        <v>1</v>
      </c>
      <c r="N1123" s="10">
        <f t="shared" si="124"/>
        <v>0</v>
      </c>
      <c r="O1123" s="10">
        <f t="shared" si="125"/>
        <v>0</v>
      </c>
    </row>
    <row r="1124" spans="1:15" x14ac:dyDescent="0.2">
      <c r="A1124" s="10">
        <v>2009</v>
      </c>
      <c r="B1124">
        <v>711</v>
      </c>
      <c r="C1124" t="s">
        <v>944</v>
      </c>
      <c r="D1124" s="10" t="str">
        <f t="shared" si="119"/>
        <v>2009711</v>
      </c>
      <c r="E1124">
        <v>299.46179999999998</v>
      </c>
      <c r="F1124" s="10">
        <f t="shared" si="120"/>
        <v>4.5711630855837973E-2</v>
      </c>
      <c r="I1124" s="12" t="str">
        <f t="shared" si="121"/>
        <v>2001515</v>
      </c>
      <c r="J1124" s="10">
        <v>515</v>
      </c>
      <c r="K1124" s="10">
        <v>2001</v>
      </c>
      <c r="L1124" s="10">
        <f t="shared" si="122"/>
        <v>0.49625976737434591</v>
      </c>
      <c r="M1124" s="10">
        <f t="shared" si="123"/>
        <v>1</v>
      </c>
      <c r="N1124" s="10">
        <f t="shared" si="124"/>
        <v>0</v>
      </c>
      <c r="O1124" s="10">
        <f t="shared" si="125"/>
        <v>0</v>
      </c>
    </row>
    <row r="1125" spans="1:15" x14ac:dyDescent="0.2">
      <c r="A1125" s="10">
        <v>2010</v>
      </c>
      <c r="B1125">
        <v>711</v>
      </c>
      <c r="C1125" t="s">
        <v>944</v>
      </c>
      <c r="D1125" s="10" t="str">
        <f t="shared" si="119"/>
        <v>2010711</v>
      </c>
      <c r="E1125">
        <v>304.60059999999999</v>
      </c>
      <c r="F1125" s="10">
        <f t="shared" si="120"/>
        <v>4.6496047862087116E-2</v>
      </c>
      <c r="I1125" s="12" t="str">
        <f t="shared" si="121"/>
        <v>2002515</v>
      </c>
      <c r="J1125" s="10">
        <v>515</v>
      </c>
      <c r="K1125" s="10">
        <v>2002</v>
      </c>
      <c r="L1125" s="10">
        <f t="shared" si="122"/>
        <v>0.49712878076591138</v>
      </c>
      <c r="M1125" s="10">
        <f t="shared" si="123"/>
        <v>1</v>
      </c>
      <c r="N1125" s="10">
        <f t="shared" si="124"/>
        <v>0</v>
      </c>
      <c r="O1125" s="10">
        <f t="shared" si="125"/>
        <v>0</v>
      </c>
    </row>
    <row r="1126" spans="1:15" x14ac:dyDescent="0.2">
      <c r="A1126" s="10">
        <v>1997</v>
      </c>
      <c r="B1126">
        <v>712</v>
      </c>
      <c r="C1126" t="s">
        <v>945</v>
      </c>
      <c r="D1126" s="10" t="str">
        <f t="shared" si="119"/>
        <v>1997712</v>
      </c>
      <c r="E1126">
        <v>491.46170000000001</v>
      </c>
      <c r="F1126" s="10">
        <f t="shared" si="120"/>
        <v>7.501963793105694E-2</v>
      </c>
      <c r="I1126" s="12" t="str">
        <f t="shared" si="121"/>
        <v>2003515</v>
      </c>
      <c r="J1126" s="10">
        <v>515</v>
      </c>
      <c r="K1126" s="10">
        <v>2003</v>
      </c>
      <c r="L1126" s="10">
        <f t="shared" si="122"/>
        <v>0.50034655738530343</v>
      </c>
      <c r="M1126" s="10">
        <f t="shared" si="123"/>
        <v>1</v>
      </c>
      <c r="N1126" s="10">
        <f t="shared" si="124"/>
        <v>0</v>
      </c>
      <c r="O1126" s="10">
        <f t="shared" si="125"/>
        <v>0</v>
      </c>
    </row>
    <row r="1127" spans="1:15" x14ac:dyDescent="0.2">
      <c r="A1127" s="10">
        <v>1998</v>
      </c>
      <c r="B1127">
        <v>712</v>
      </c>
      <c r="C1127" t="s">
        <v>945</v>
      </c>
      <c r="D1127" s="10" t="str">
        <f t="shared" si="119"/>
        <v>1998712</v>
      </c>
      <c r="E1127">
        <v>488.34780000000001</v>
      </c>
      <c r="F1127" s="10">
        <f t="shared" si="120"/>
        <v>7.454431370832805E-2</v>
      </c>
      <c r="I1127" s="12" t="str">
        <f t="shared" si="121"/>
        <v>2004515</v>
      </c>
      <c r="J1127" s="10">
        <v>515</v>
      </c>
      <c r="K1127" s="10">
        <v>2004</v>
      </c>
      <c r="L1127" s="10">
        <f t="shared" si="122"/>
        <v>0.51356859690120105</v>
      </c>
      <c r="M1127" s="10">
        <f t="shared" si="123"/>
        <v>1</v>
      </c>
      <c r="N1127" s="10">
        <f t="shared" si="124"/>
        <v>0</v>
      </c>
      <c r="O1127" s="10">
        <f t="shared" si="125"/>
        <v>0</v>
      </c>
    </row>
    <row r="1128" spans="1:15" x14ac:dyDescent="0.2">
      <c r="A1128" s="10">
        <v>1999</v>
      </c>
      <c r="B1128">
        <v>712</v>
      </c>
      <c r="C1128" t="s">
        <v>945</v>
      </c>
      <c r="D1128" s="10" t="str">
        <f t="shared" si="119"/>
        <v>1999712</v>
      </c>
      <c r="E1128">
        <v>398.04520000000002</v>
      </c>
      <c r="F1128" s="10">
        <f t="shared" si="120"/>
        <v>6.0759987572165129E-2</v>
      </c>
      <c r="I1128" s="12" t="str">
        <f t="shared" si="121"/>
        <v>2005515</v>
      </c>
      <c r="J1128" s="10">
        <v>515</v>
      </c>
      <c r="K1128" s="10">
        <v>2005</v>
      </c>
      <c r="L1128" s="10">
        <f t="shared" si="122"/>
        <v>0.52397660833462745</v>
      </c>
      <c r="M1128" s="10">
        <f t="shared" si="123"/>
        <v>1</v>
      </c>
      <c r="N1128" s="10">
        <f t="shared" si="124"/>
        <v>0</v>
      </c>
      <c r="O1128" s="10">
        <f t="shared" si="125"/>
        <v>0</v>
      </c>
    </row>
    <row r="1129" spans="1:15" x14ac:dyDescent="0.2">
      <c r="A1129" s="10">
        <v>2000</v>
      </c>
      <c r="B1129">
        <v>712</v>
      </c>
      <c r="C1129" t="s">
        <v>945</v>
      </c>
      <c r="D1129" s="10" t="str">
        <f t="shared" si="119"/>
        <v>2000712</v>
      </c>
      <c r="E1129">
        <v>475.85210000000001</v>
      </c>
      <c r="F1129" s="10">
        <f t="shared" si="120"/>
        <v>7.2636895714830063E-2</v>
      </c>
      <c r="I1129" s="12" t="str">
        <f t="shared" si="121"/>
        <v>2006515</v>
      </c>
      <c r="J1129" s="10">
        <v>515</v>
      </c>
      <c r="K1129" s="10">
        <v>2006</v>
      </c>
      <c r="L1129" s="10">
        <f t="shared" si="122"/>
        <v>0.5393949177746149</v>
      </c>
      <c r="M1129" s="10">
        <f t="shared" si="123"/>
        <v>1</v>
      </c>
      <c r="N1129" s="10">
        <f t="shared" si="124"/>
        <v>0</v>
      </c>
      <c r="O1129" s="10">
        <f t="shared" si="125"/>
        <v>0</v>
      </c>
    </row>
    <row r="1130" spans="1:15" x14ac:dyDescent="0.2">
      <c r="A1130" s="10">
        <v>2001</v>
      </c>
      <c r="B1130">
        <v>712</v>
      </c>
      <c r="C1130" t="s">
        <v>945</v>
      </c>
      <c r="D1130" s="10" t="str">
        <f t="shared" si="119"/>
        <v>2001712</v>
      </c>
      <c r="E1130">
        <v>474.96069999999997</v>
      </c>
      <c r="F1130" s="10">
        <f t="shared" si="120"/>
        <v>7.2500827115279484E-2</v>
      </c>
      <c r="I1130" s="12" t="str">
        <f t="shared" si="121"/>
        <v>2007515</v>
      </c>
      <c r="J1130" s="10">
        <v>515</v>
      </c>
      <c r="K1130" s="10">
        <v>2007</v>
      </c>
      <c r="L1130" s="10">
        <f t="shared" si="122"/>
        <v>0.54736975277003808</v>
      </c>
      <c r="M1130" s="10">
        <f t="shared" si="123"/>
        <v>1</v>
      </c>
      <c r="N1130" s="10">
        <f t="shared" si="124"/>
        <v>0</v>
      </c>
      <c r="O1130" s="10">
        <f t="shared" si="125"/>
        <v>0</v>
      </c>
    </row>
    <row r="1131" spans="1:15" x14ac:dyDescent="0.2">
      <c r="A1131" s="10">
        <v>2002</v>
      </c>
      <c r="B1131">
        <v>712</v>
      </c>
      <c r="C1131" t="s">
        <v>945</v>
      </c>
      <c r="D1131" s="10" t="str">
        <f t="shared" si="119"/>
        <v>2002712</v>
      </c>
      <c r="E1131">
        <v>469.01580000000001</v>
      </c>
      <c r="F1131" s="10">
        <f t="shared" si="120"/>
        <v>7.1593362208988029E-2</v>
      </c>
      <c r="I1131" s="12" t="str">
        <f t="shared" si="121"/>
        <v>2008515</v>
      </c>
      <c r="J1131" s="10">
        <v>515</v>
      </c>
      <c r="K1131" s="10">
        <v>2008</v>
      </c>
      <c r="L1131" s="10">
        <f t="shared" si="122"/>
        <v>0.57146369476045933</v>
      </c>
      <c r="M1131" s="10">
        <f t="shared" si="123"/>
        <v>1</v>
      </c>
      <c r="N1131" s="10">
        <f t="shared" si="124"/>
        <v>0</v>
      </c>
      <c r="O1131" s="10">
        <f t="shared" si="125"/>
        <v>0</v>
      </c>
    </row>
    <row r="1132" spans="1:15" x14ac:dyDescent="0.2">
      <c r="A1132" s="10">
        <v>2003</v>
      </c>
      <c r="B1132">
        <v>712</v>
      </c>
      <c r="C1132" t="s">
        <v>945</v>
      </c>
      <c r="D1132" s="10" t="str">
        <f t="shared" si="119"/>
        <v>2003712</v>
      </c>
      <c r="E1132">
        <v>543.96879999999999</v>
      </c>
      <c r="F1132" s="10">
        <f t="shared" si="120"/>
        <v>8.3034634075842578E-2</v>
      </c>
      <c r="I1132" s="12" t="str">
        <f t="shared" si="121"/>
        <v>2009515</v>
      </c>
      <c r="J1132" s="10">
        <v>515</v>
      </c>
      <c r="K1132" s="10">
        <v>2009</v>
      </c>
      <c r="L1132" s="10">
        <f t="shared" si="122"/>
        <v>0.56636180918408652</v>
      </c>
      <c r="M1132" s="10">
        <f t="shared" si="123"/>
        <v>1</v>
      </c>
      <c r="N1132" s="10">
        <f t="shared" si="124"/>
        <v>0</v>
      </c>
      <c r="O1132" s="10">
        <f t="shared" si="125"/>
        <v>0</v>
      </c>
    </row>
    <row r="1133" spans="1:15" x14ac:dyDescent="0.2">
      <c r="A1133" s="10">
        <v>2004</v>
      </c>
      <c r="B1133">
        <v>712</v>
      </c>
      <c r="C1133" t="s">
        <v>945</v>
      </c>
      <c r="D1133" s="10" t="str">
        <f t="shared" si="119"/>
        <v>2004712</v>
      </c>
      <c r="E1133">
        <v>640.75250000000005</v>
      </c>
      <c r="F1133" s="10">
        <f t="shared" si="120"/>
        <v>9.7808273876518886E-2</v>
      </c>
      <c r="I1133" s="12" t="str">
        <f t="shared" si="121"/>
        <v>2010515</v>
      </c>
      <c r="J1133" s="10">
        <v>515</v>
      </c>
      <c r="K1133" s="10">
        <v>2010</v>
      </c>
      <c r="L1133" s="10">
        <f t="shared" si="122"/>
        <v>0.5711600819665329</v>
      </c>
      <c r="M1133" s="10">
        <f t="shared" si="123"/>
        <v>1</v>
      </c>
      <c r="N1133" s="10">
        <f t="shared" si="124"/>
        <v>0</v>
      </c>
      <c r="O1133" s="10">
        <f t="shared" si="125"/>
        <v>0</v>
      </c>
    </row>
    <row r="1134" spans="1:15" x14ac:dyDescent="0.2">
      <c r="A1134" s="10">
        <v>2005</v>
      </c>
      <c r="B1134">
        <v>712</v>
      </c>
      <c r="C1134" t="s">
        <v>945</v>
      </c>
      <c r="D1134" s="10" t="str">
        <f t="shared" si="119"/>
        <v>2005712</v>
      </c>
      <c r="E1134">
        <v>637.6703</v>
      </c>
      <c r="F1134" s="10">
        <f t="shared" si="120"/>
        <v>9.7337788530395056E-2</v>
      </c>
      <c r="I1134" s="12" t="str">
        <f t="shared" si="121"/>
        <v>1987517</v>
      </c>
      <c r="J1134" s="10">
        <v>517</v>
      </c>
      <c r="K1134" s="10">
        <v>1987</v>
      </c>
      <c r="L1134" s="10" t="str">
        <f t="shared" si="122"/>
        <v/>
      </c>
      <c r="M1134" s="10" t="str">
        <f t="shared" si="123"/>
        <v/>
      </c>
      <c r="N1134" s="10" t="str">
        <f t="shared" si="124"/>
        <v/>
      </c>
      <c r="O1134" s="10" t="str">
        <f t="shared" si="125"/>
        <v/>
      </c>
    </row>
    <row r="1135" spans="1:15" x14ac:dyDescent="0.2">
      <c r="A1135" s="10">
        <v>2006</v>
      </c>
      <c r="B1135">
        <v>712</v>
      </c>
      <c r="C1135" t="s">
        <v>945</v>
      </c>
      <c r="D1135" s="10" t="str">
        <f t="shared" si="119"/>
        <v>2006712</v>
      </c>
      <c r="E1135">
        <v>527.39120000000003</v>
      </c>
      <c r="F1135" s="10">
        <f t="shared" si="120"/>
        <v>8.0504130580319147E-2</v>
      </c>
      <c r="I1135" s="12" t="str">
        <f t="shared" si="121"/>
        <v>1988517</v>
      </c>
      <c r="J1135" s="10">
        <v>517</v>
      </c>
      <c r="K1135" s="10">
        <v>1988</v>
      </c>
      <c r="L1135" s="10" t="str">
        <f t="shared" si="122"/>
        <v/>
      </c>
      <c r="M1135" s="10" t="str">
        <f t="shared" si="123"/>
        <v/>
      </c>
      <c r="N1135" s="10" t="str">
        <f t="shared" si="124"/>
        <v/>
      </c>
      <c r="O1135" s="10" t="str">
        <f t="shared" si="125"/>
        <v/>
      </c>
    </row>
    <row r="1136" spans="1:15" x14ac:dyDescent="0.2">
      <c r="A1136" s="10">
        <v>2007</v>
      </c>
      <c r="B1136">
        <v>712</v>
      </c>
      <c r="C1136" t="s">
        <v>945</v>
      </c>
      <c r="D1136" s="10" t="str">
        <f t="shared" si="119"/>
        <v>2007712</v>
      </c>
      <c r="E1136">
        <v>537.91750000000002</v>
      </c>
      <c r="F1136" s="10">
        <f t="shared" si="120"/>
        <v>8.2110927640504483E-2</v>
      </c>
      <c r="I1136" s="12" t="str">
        <f t="shared" si="121"/>
        <v>1989517</v>
      </c>
      <c r="J1136" s="10">
        <v>517</v>
      </c>
      <c r="K1136" s="10">
        <v>1989</v>
      </c>
      <c r="L1136" s="10" t="str">
        <f t="shared" si="122"/>
        <v/>
      </c>
      <c r="M1136" s="10" t="str">
        <f t="shared" si="123"/>
        <v/>
      </c>
      <c r="N1136" s="10" t="str">
        <f t="shared" si="124"/>
        <v/>
      </c>
      <c r="O1136" s="10" t="str">
        <f t="shared" si="125"/>
        <v/>
      </c>
    </row>
    <row r="1137" spans="1:15" x14ac:dyDescent="0.2">
      <c r="A1137" s="10">
        <v>2008</v>
      </c>
      <c r="B1137">
        <v>712</v>
      </c>
      <c r="C1137" t="s">
        <v>945</v>
      </c>
      <c r="D1137" s="10" t="str">
        <f t="shared" si="119"/>
        <v>2008712</v>
      </c>
      <c r="E1137">
        <v>545.49480000000005</v>
      </c>
      <c r="F1137" s="10">
        <f t="shared" si="120"/>
        <v>8.3267571795064235E-2</v>
      </c>
      <c r="I1137" s="12" t="str">
        <f t="shared" si="121"/>
        <v>1990517</v>
      </c>
      <c r="J1137" s="10">
        <v>517</v>
      </c>
      <c r="K1137" s="10">
        <v>1990</v>
      </c>
      <c r="L1137" s="10" t="str">
        <f t="shared" si="122"/>
        <v/>
      </c>
      <c r="M1137" s="10" t="str">
        <f t="shared" si="123"/>
        <v/>
      </c>
      <c r="N1137" s="10" t="str">
        <f t="shared" si="124"/>
        <v/>
      </c>
      <c r="O1137" s="10" t="str">
        <f t="shared" si="125"/>
        <v/>
      </c>
    </row>
    <row r="1138" spans="1:15" x14ac:dyDescent="0.2">
      <c r="A1138" s="10">
        <v>2009</v>
      </c>
      <c r="B1138">
        <v>712</v>
      </c>
      <c r="C1138" t="s">
        <v>945</v>
      </c>
      <c r="D1138" s="10" t="str">
        <f t="shared" si="119"/>
        <v>2009712</v>
      </c>
      <c r="E1138">
        <v>793.649</v>
      </c>
      <c r="F1138" s="10">
        <f t="shared" si="120"/>
        <v>0.12114730532276555</v>
      </c>
      <c r="I1138" s="12" t="str">
        <f t="shared" si="121"/>
        <v>1991517</v>
      </c>
      <c r="J1138" s="10">
        <v>517</v>
      </c>
      <c r="K1138" s="10">
        <v>1991</v>
      </c>
      <c r="L1138" s="10" t="str">
        <f t="shared" si="122"/>
        <v/>
      </c>
      <c r="M1138" s="10" t="str">
        <f t="shared" si="123"/>
        <v/>
      </c>
      <c r="N1138" s="10" t="str">
        <f t="shared" si="124"/>
        <v/>
      </c>
      <c r="O1138" s="10" t="str">
        <f t="shared" si="125"/>
        <v/>
      </c>
    </row>
    <row r="1139" spans="1:15" x14ac:dyDescent="0.2">
      <c r="A1139" s="10">
        <v>2010</v>
      </c>
      <c r="B1139">
        <v>712</v>
      </c>
      <c r="C1139" t="s">
        <v>945</v>
      </c>
      <c r="D1139" s="10" t="str">
        <f t="shared" si="119"/>
        <v>2010712</v>
      </c>
      <c r="E1139">
        <v>804.17539999999997</v>
      </c>
      <c r="F1139" s="10">
        <f t="shared" si="120"/>
        <v>0.12275411764754585</v>
      </c>
      <c r="I1139" s="12" t="str">
        <f t="shared" si="121"/>
        <v>1992517</v>
      </c>
      <c r="J1139" s="10">
        <v>517</v>
      </c>
      <c r="K1139" s="10">
        <v>1992</v>
      </c>
      <c r="L1139" s="10" t="str">
        <f t="shared" si="122"/>
        <v/>
      </c>
      <c r="M1139" s="10" t="str">
        <f t="shared" si="123"/>
        <v/>
      </c>
      <c r="N1139" s="10" t="str">
        <f t="shared" si="124"/>
        <v/>
      </c>
      <c r="O1139" s="10" t="str">
        <f t="shared" si="125"/>
        <v/>
      </c>
    </row>
    <row r="1140" spans="1:15" x14ac:dyDescent="0.2">
      <c r="A1140" s="10">
        <v>1997</v>
      </c>
      <c r="B1140">
        <v>713</v>
      </c>
      <c r="C1140" t="s">
        <v>946</v>
      </c>
      <c r="D1140" s="10" t="str">
        <f t="shared" si="119"/>
        <v>1997713</v>
      </c>
      <c r="E1140">
        <v>1692.578</v>
      </c>
      <c r="F1140" s="10">
        <f t="shared" si="120"/>
        <v>0.25836517622852906</v>
      </c>
      <c r="I1140" s="12" t="str">
        <f t="shared" si="121"/>
        <v>1993517</v>
      </c>
      <c r="J1140" s="10">
        <v>517</v>
      </c>
      <c r="K1140" s="10">
        <v>1993</v>
      </c>
      <c r="L1140" s="10" t="str">
        <f t="shared" si="122"/>
        <v/>
      </c>
      <c r="M1140" s="10" t="str">
        <f t="shared" si="123"/>
        <v/>
      </c>
      <c r="N1140" s="10" t="str">
        <f t="shared" si="124"/>
        <v/>
      </c>
      <c r="O1140" s="10" t="str">
        <f t="shared" si="125"/>
        <v/>
      </c>
    </row>
    <row r="1141" spans="1:15" x14ac:dyDescent="0.2">
      <c r="A1141" s="10">
        <v>1998</v>
      </c>
      <c r="B1141">
        <v>713</v>
      </c>
      <c r="C1141" t="s">
        <v>946</v>
      </c>
      <c r="D1141" s="10" t="str">
        <f t="shared" si="119"/>
        <v>1998713</v>
      </c>
      <c r="E1141">
        <v>1667.979</v>
      </c>
      <c r="F1141" s="10">
        <f t="shared" si="120"/>
        <v>0.25461023851219011</v>
      </c>
      <c r="I1141" s="12" t="str">
        <f t="shared" si="121"/>
        <v>1994517</v>
      </c>
      <c r="J1141" s="10">
        <v>517</v>
      </c>
      <c r="K1141" s="10">
        <v>1994</v>
      </c>
      <c r="L1141" s="10" t="str">
        <f t="shared" si="122"/>
        <v/>
      </c>
      <c r="M1141" s="10" t="str">
        <f t="shared" si="123"/>
        <v/>
      </c>
      <c r="N1141" s="10" t="str">
        <f t="shared" si="124"/>
        <v/>
      </c>
      <c r="O1141" s="10" t="str">
        <f t="shared" si="125"/>
        <v/>
      </c>
    </row>
    <row r="1142" spans="1:15" x14ac:dyDescent="0.2">
      <c r="A1142" s="10">
        <v>1999</v>
      </c>
      <c r="B1142">
        <v>713</v>
      </c>
      <c r="C1142" t="s">
        <v>946</v>
      </c>
      <c r="D1142" s="10" t="str">
        <f t="shared" si="119"/>
        <v>1999713</v>
      </c>
      <c r="E1142">
        <v>1911.8209999999999</v>
      </c>
      <c r="F1142" s="10">
        <f t="shared" si="120"/>
        <v>0.29183173217565317</v>
      </c>
      <c r="I1142" s="12" t="str">
        <f t="shared" si="121"/>
        <v>1995517</v>
      </c>
      <c r="J1142" s="10">
        <v>517</v>
      </c>
      <c r="K1142" s="10">
        <v>1995</v>
      </c>
      <c r="L1142" s="10" t="str">
        <f t="shared" si="122"/>
        <v/>
      </c>
      <c r="M1142" s="10" t="str">
        <f t="shared" si="123"/>
        <v/>
      </c>
      <c r="N1142" s="10" t="str">
        <f t="shared" si="124"/>
        <v/>
      </c>
      <c r="O1142" s="10" t="str">
        <f t="shared" si="125"/>
        <v/>
      </c>
    </row>
    <row r="1143" spans="1:15" x14ac:dyDescent="0.2">
      <c r="A1143" s="10">
        <v>2000</v>
      </c>
      <c r="B1143">
        <v>713</v>
      </c>
      <c r="C1143" t="s">
        <v>946</v>
      </c>
      <c r="D1143" s="10" t="str">
        <f t="shared" si="119"/>
        <v>2000713</v>
      </c>
      <c r="E1143">
        <v>1598.046</v>
      </c>
      <c r="F1143" s="10">
        <f t="shared" si="120"/>
        <v>0.24393524931276195</v>
      </c>
      <c r="I1143" s="12" t="str">
        <f t="shared" si="121"/>
        <v>1996517</v>
      </c>
      <c r="J1143" s="10">
        <v>517</v>
      </c>
      <c r="K1143" s="10">
        <v>1996</v>
      </c>
      <c r="L1143" s="10" t="str">
        <f t="shared" si="122"/>
        <v/>
      </c>
      <c r="M1143" s="10" t="str">
        <f t="shared" si="123"/>
        <v/>
      </c>
      <c r="N1143" s="10" t="str">
        <f t="shared" si="124"/>
        <v/>
      </c>
      <c r="O1143" s="10" t="str">
        <f t="shared" si="125"/>
        <v/>
      </c>
    </row>
    <row r="1144" spans="1:15" x14ac:dyDescent="0.2">
      <c r="A1144" s="10">
        <v>2001</v>
      </c>
      <c r="B1144">
        <v>713</v>
      </c>
      <c r="C1144" t="s">
        <v>946</v>
      </c>
      <c r="D1144" s="10" t="str">
        <f t="shared" si="119"/>
        <v>2001713</v>
      </c>
      <c r="E1144">
        <v>1580.713</v>
      </c>
      <c r="F1144" s="10">
        <f t="shared" si="120"/>
        <v>0.2412894370668453</v>
      </c>
      <c r="I1144" s="12" t="str">
        <f t="shared" si="121"/>
        <v>1997517</v>
      </c>
      <c r="J1144" s="10">
        <v>517</v>
      </c>
      <c r="K1144" s="10">
        <v>1997</v>
      </c>
      <c r="L1144" s="10">
        <f t="shared" si="122"/>
        <v>0.43169190447049055</v>
      </c>
      <c r="M1144" s="10">
        <f t="shared" si="123"/>
        <v>1</v>
      </c>
      <c r="N1144" s="10">
        <f t="shared" si="124"/>
        <v>0</v>
      </c>
      <c r="O1144" s="10">
        <f t="shared" si="125"/>
        <v>1</v>
      </c>
    </row>
    <row r="1145" spans="1:15" x14ac:dyDescent="0.2">
      <c r="A1145" s="10">
        <v>2002</v>
      </c>
      <c r="B1145">
        <v>713</v>
      </c>
      <c r="C1145" t="s">
        <v>946</v>
      </c>
      <c r="D1145" s="10" t="str">
        <f t="shared" si="119"/>
        <v>2002713</v>
      </c>
      <c r="E1145">
        <v>1677.653</v>
      </c>
      <c r="F1145" s="10">
        <f t="shared" si="120"/>
        <v>0.2560869354294576</v>
      </c>
      <c r="I1145" s="12" t="str">
        <f t="shared" si="121"/>
        <v>1998517</v>
      </c>
      <c r="J1145" s="10">
        <v>517</v>
      </c>
      <c r="K1145" s="10">
        <v>1998</v>
      </c>
      <c r="L1145" s="10">
        <f t="shared" si="122"/>
        <v>0.45952918308507479</v>
      </c>
      <c r="M1145" s="10">
        <f t="shared" si="123"/>
        <v>1</v>
      </c>
      <c r="N1145" s="10">
        <f t="shared" si="124"/>
        <v>0</v>
      </c>
      <c r="O1145" s="10">
        <f t="shared" si="125"/>
        <v>1</v>
      </c>
    </row>
    <row r="1146" spans="1:15" x14ac:dyDescent="0.2">
      <c r="A1146" s="10">
        <v>2003</v>
      </c>
      <c r="B1146">
        <v>713</v>
      </c>
      <c r="C1146" t="s">
        <v>946</v>
      </c>
      <c r="D1146" s="10" t="str">
        <f t="shared" si="119"/>
        <v>2003713</v>
      </c>
      <c r="E1146">
        <v>1676.4690000000001</v>
      </c>
      <c r="F1146" s="10">
        <f t="shared" si="120"/>
        <v>0.25590620262502878</v>
      </c>
      <c r="I1146" s="12" t="str">
        <f t="shared" si="121"/>
        <v>1999517</v>
      </c>
      <c r="J1146" s="10">
        <v>517</v>
      </c>
      <c r="K1146" s="10">
        <v>1999</v>
      </c>
      <c r="L1146" s="10">
        <f t="shared" si="122"/>
        <v>0.47664522077747579</v>
      </c>
      <c r="M1146" s="10">
        <f t="shared" si="123"/>
        <v>1</v>
      </c>
      <c r="N1146" s="10">
        <f t="shared" si="124"/>
        <v>0</v>
      </c>
      <c r="O1146" s="10">
        <f t="shared" si="125"/>
        <v>1</v>
      </c>
    </row>
    <row r="1147" spans="1:15" x14ac:dyDescent="0.2">
      <c r="A1147" s="10">
        <v>2004</v>
      </c>
      <c r="B1147">
        <v>713</v>
      </c>
      <c r="C1147" t="s">
        <v>946</v>
      </c>
      <c r="D1147" s="10" t="str">
        <f t="shared" si="119"/>
        <v>2004713</v>
      </c>
      <c r="E1147">
        <v>2423.3580000000002</v>
      </c>
      <c r="F1147" s="10">
        <f t="shared" si="120"/>
        <v>0.36991578334045216</v>
      </c>
      <c r="I1147" s="12" t="str">
        <f t="shared" si="121"/>
        <v>2000517</v>
      </c>
      <c r="J1147" s="10">
        <v>517</v>
      </c>
      <c r="K1147" s="10">
        <v>2000</v>
      </c>
      <c r="L1147" s="10">
        <f t="shared" si="122"/>
        <v>0.50875231189669168</v>
      </c>
      <c r="M1147" s="10">
        <f t="shared" si="123"/>
        <v>1</v>
      </c>
      <c r="N1147" s="10">
        <f t="shared" si="124"/>
        <v>0</v>
      </c>
      <c r="O1147" s="10">
        <f t="shared" si="125"/>
        <v>1</v>
      </c>
    </row>
    <row r="1148" spans="1:15" x14ac:dyDescent="0.2">
      <c r="A1148" s="10">
        <v>2005</v>
      </c>
      <c r="B1148">
        <v>713</v>
      </c>
      <c r="C1148" t="s">
        <v>946</v>
      </c>
      <c r="D1148" s="10" t="str">
        <f t="shared" si="119"/>
        <v>2005713</v>
      </c>
      <c r="E1148">
        <v>2402.1019999999999</v>
      </c>
      <c r="F1148" s="10">
        <f t="shared" si="120"/>
        <v>0.36667114103391518</v>
      </c>
      <c r="I1148" s="12" t="str">
        <f t="shared" si="121"/>
        <v>2001517</v>
      </c>
      <c r="J1148" s="10">
        <v>517</v>
      </c>
      <c r="K1148" s="10">
        <v>2001</v>
      </c>
      <c r="L1148" s="10">
        <f t="shared" si="122"/>
        <v>0.52769140016619887</v>
      </c>
      <c r="M1148" s="10">
        <f t="shared" si="123"/>
        <v>1</v>
      </c>
      <c r="N1148" s="10">
        <f t="shared" si="124"/>
        <v>0</v>
      </c>
      <c r="O1148" s="10">
        <f t="shared" si="125"/>
        <v>1</v>
      </c>
    </row>
    <row r="1149" spans="1:15" x14ac:dyDescent="0.2">
      <c r="A1149" s="10">
        <v>2006</v>
      </c>
      <c r="B1149">
        <v>713</v>
      </c>
      <c r="C1149" t="s">
        <v>946</v>
      </c>
      <c r="D1149" s="10" t="str">
        <f t="shared" si="119"/>
        <v>2006713</v>
      </c>
      <c r="E1149">
        <v>2331.828</v>
      </c>
      <c r="F1149" s="10">
        <f t="shared" si="120"/>
        <v>0.35594409956564393</v>
      </c>
      <c r="I1149" s="12" t="str">
        <f t="shared" si="121"/>
        <v>2002517</v>
      </c>
      <c r="J1149" s="10">
        <v>517</v>
      </c>
      <c r="K1149" s="10">
        <v>2002</v>
      </c>
      <c r="L1149" s="10">
        <f t="shared" si="122"/>
        <v>0.55402099473572919</v>
      </c>
      <c r="M1149" s="10">
        <f t="shared" si="123"/>
        <v>1</v>
      </c>
      <c r="N1149" s="10">
        <f t="shared" si="124"/>
        <v>0</v>
      </c>
      <c r="O1149" s="10">
        <f t="shared" si="125"/>
        <v>1</v>
      </c>
    </row>
    <row r="1150" spans="1:15" x14ac:dyDescent="0.2">
      <c r="A1150" s="10">
        <v>2007</v>
      </c>
      <c r="B1150">
        <v>713</v>
      </c>
      <c r="C1150" t="s">
        <v>946</v>
      </c>
      <c r="D1150" s="10" t="str">
        <f t="shared" si="119"/>
        <v>2007713</v>
      </c>
      <c r="E1150">
        <v>2336.9789999999998</v>
      </c>
      <c r="F1150" s="10">
        <f t="shared" si="120"/>
        <v>0.35673037885247921</v>
      </c>
      <c r="I1150" s="12" t="str">
        <f t="shared" si="121"/>
        <v>2003517</v>
      </c>
      <c r="J1150" s="10">
        <v>517</v>
      </c>
      <c r="K1150" s="10">
        <v>2003</v>
      </c>
      <c r="L1150" s="10">
        <f t="shared" si="122"/>
        <v>0.5650971374909336</v>
      </c>
      <c r="M1150" s="10">
        <f t="shared" si="123"/>
        <v>1</v>
      </c>
      <c r="N1150" s="10">
        <f t="shared" si="124"/>
        <v>0</v>
      </c>
      <c r="O1150" s="10">
        <f t="shared" si="125"/>
        <v>1</v>
      </c>
    </row>
    <row r="1151" spans="1:15" x14ac:dyDescent="0.2">
      <c r="A1151" s="10">
        <v>2008</v>
      </c>
      <c r="B1151">
        <v>713</v>
      </c>
      <c r="C1151" t="s">
        <v>946</v>
      </c>
      <c r="D1151" s="10" t="str">
        <f t="shared" si="119"/>
        <v>2008713</v>
      </c>
      <c r="E1151">
        <v>2330.7429999999999</v>
      </c>
      <c r="F1151" s="10">
        <f t="shared" si="120"/>
        <v>0.35577847871023405</v>
      </c>
      <c r="I1151" s="12" t="str">
        <f t="shared" si="121"/>
        <v>2004517</v>
      </c>
      <c r="J1151" s="10">
        <v>517</v>
      </c>
      <c r="K1151" s="10">
        <v>2004</v>
      </c>
      <c r="L1151" s="10">
        <f t="shared" si="122"/>
        <v>0.58297640493176728</v>
      </c>
      <c r="M1151" s="10">
        <f t="shared" si="123"/>
        <v>1</v>
      </c>
      <c r="N1151" s="10">
        <f t="shared" si="124"/>
        <v>0</v>
      </c>
      <c r="O1151" s="10">
        <f t="shared" si="125"/>
        <v>1</v>
      </c>
    </row>
    <row r="1152" spans="1:15" x14ac:dyDescent="0.2">
      <c r="A1152" s="10">
        <v>2009</v>
      </c>
      <c r="B1152">
        <v>713</v>
      </c>
      <c r="C1152" t="s">
        <v>946</v>
      </c>
      <c r="D1152" s="10" t="str">
        <f t="shared" si="119"/>
        <v>2009713</v>
      </c>
      <c r="E1152">
        <v>2411.8240000000001</v>
      </c>
      <c r="F1152" s="10">
        <f t="shared" si="120"/>
        <v>0.3681551649567677</v>
      </c>
      <c r="I1152" s="12" t="str">
        <f t="shared" si="121"/>
        <v>2005517</v>
      </c>
      <c r="J1152" s="10">
        <v>517</v>
      </c>
      <c r="K1152" s="10">
        <v>2005</v>
      </c>
      <c r="L1152" s="10">
        <f t="shared" si="122"/>
        <v>0.58141483686647411</v>
      </c>
      <c r="M1152" s="10">
        <f t="shared" si="123"/>
        <v>1</v>
      </c>
      <c r="N1152" s="10">
        <f t="shared" si="124"/>
        <v>0</v>
      </c>
      <c r="O1152" s="10">
        <f t="shared" si="125"/>
        <v>1</v>
      </c>
    </row>
    <row r="1153" spans="1:15" x14ac:dyDescent="0.2">
      <c r="A1153" s="10">
        <v>2010</v>
      </c>
      <c r="B1153">
        <v>713</v>
      </c>
      <c r="C1153" t="s">
        <v>946</v>
      </c>
      <c r="D1153" s="10" t="str">
        <f t="shared" si="119"/>
        <v>2010713</v>
      </c>
      <c r="E1153">
        <v>2408.3389999999999</v>
      </c>
      <c r="F1153" s="10">
        <f t="shared" si="120"/>
        <v>0.36762319382211012</v>
      </c>
      <c r="I1153" s="12" t="str">
        <f t="shared" si="121"/>
        <v>2006517</v>
      </c>
      <c r="J1153" s="10">
        <v>517</v>
      </c>
      <c r="K1153" s="10">
        <v>2006</v>
      </c>
      <c r="L1153" s="10">
        <f t="shared" si="122"/>
        <v>0.58137118012486366</v>
      </c>
      <c r="M1153" s="10">
        <f t="shared" si="123"/>
        <v>1</v>
      </c>
      <c r="N1153" s="10">
        <f t="shared" si="124"/>
        <v>0</v>
      </c>
      <c r="O1153" s="10">
        <f t="shared" si="125"/>
        <v>1</v>
      </c>
    </row>
    <row r="1154" spans="1:15" x14ac:dyDescent="0.2">
      <c r="A1154" s="10">
        <v>1997</v>
      </c>
      <c r="B1154">
        <v>721</v>
      </c>
      <c r="C1154" t="s">
        <v>793</v>
      </c>
      <c r="D1154" s="10" t="str">
        <f t="shared" si="119"/>
        <v>1997721</v>
      </c>
      <c r="E1154">
        <v>1428.327</v>
      </c>
      <c r="F1154" s="10">
        <f t="shared" si="120"/>
        <v>0.21802833137791361</v>
      </c>
      <c r="I1154" s="12" t="str">
        <f t="shared" si="121"/>
        <v>2007517</v>
      </c>
      <c r="J1154" s="10">
        <v>517</v>
      </c>
      <c r="K1154" s="10">
        <v>2007</v>
      </c>
      <c r="L1154" s="10">
        <f t="shared" si="122"/>
        <v>0.56892900876591457</v>
      </c>
      <c r="M1154" s="10">
        <f t="shared" si="123"/>
        <v>1</v>
      </c>
      <c r="N1154" s="10">
        <f t="shared" si="124"/>
        <v>0</v>
      </c>
      <c r="O1154" s="10">
        <f t="shared" si="125"/>
        <v>0</v>
      </c>
    </row>
    <row r="1155" spans="1:15" x14ac:dyDescent="0.2">
      <c r="A1155" s="10">
        <v>1998</v>
      </c>
      <c r="B1155">
        <v>721</v>
      </c>
      <c r="C1155" t="s">
        <v>793</v>
      </c>
      <c r="D1155" s="10" t="str">
        <f t="shared" si="119"/>
        <v>1998721</v>
      </c>
      <c r="E1155">
        <v>1377.4190000000001</v>
      </c>
      <c r="F1155" s="10">
        <f t="shared" si="120"/>
        <v>0.2102574313712717</v>
      </c>
      <c r="I1155" s="12" t="str">
        <f t="shared" si="121"/>
        <v>2008517</v>
      </c>
      <c r="J1155" s="10">
        <v>517</v>
      </c>
      <c r="K1155" s="10">
        <v>2008</v>
      </c>
      <c r="L1155" s="10">
        <f t="shared" si="122"/>
        <v>0.58683422601819502</v>
      </c>
      <c r="M1155" s="10">
        <f t="shared" si="123"/>
        <v>1</v>
      </c>
      <c r="N1155" s="10">
        <f t="shared" si="124"/>
        <v>0</v>
      </c>
      <c r="O1155" s="10">
        <f t="shared" si="125"/>
        <v>0</v>
      </c>
    </row>
    <row r="1156" spans="1:15" x14ac:dyDescent="0.2">
      <c r="A1156" s="10">
        <v>1999</v>
      </c>
      <c r="B1156">
        <v>721</v>
      </c>
      <c r="C1156" t="s">
        <v>793</v>
      </c>
      <c r="D1156" s="10" t="str">
        <f t="shared" si="119"/>
        <v>1999721</v>
      </c>
      <c r="E1156">
        <v>1430.0150000000001</v>
      </c>
      <c r="F1156" s="10">
        <f t="shared" si="120"/>
        <v>0.21828599774098448</v>
      </c>
      <c r="I1156" s="12" t="str">
        <f t="shared" si="121"/>
        <v>2009517</v>
      </c>
      <c r="J1156" s="10">
        <v>517</v>
      </c>
      <c r="K1156" s="10">
        <v>2009</v>
      </c>
      <c r="L1156" s="10">
        <f t="shared" si="122"/>
        <v>0.58695420573464852</v>
      </c>
      <c r="M1156" s="10">
        <f t="shared" si="123"/>
        <v>1</v>
      </c>
      <c r="N1156" s="10">
        <f t="shared" si="124"/>
        <v>0</v>
      </c>
      <c r="O1156" s="10">
        <f t="shared" si="125"/>
        <v>0</v>
      </c>
    </row>
    <row r="1157" spans="1:15" x14ac:dyDescent="0.2">
      <c r="A1157" s="10">
        <v>2000</v>
      </c>
      <c r="B1157">
        <v>721</v>
      </c>
      <c r="C1157" t="s">
        <v>793</v>
      </c>
      <c r="D1157" s="10" t="str">
        <f t="shared" si="119"/>
        <v>2000721</v>
      </c>
      <c r="E1157">
        <v>1468.3969999999999</v>
      </c>
      <c r="F1157" s="10">
        <f t="shared" si="120"/>
        <v>0.22414485458185288</v>
      </c>
      <c r="I1157" s="12" t="str">
        <f t="shared" si="121"/>
        <v>2010517</v>
      </c>
      <c r="J1157" s="10">
        <v>517</v>
      </c>
      <c r="K1157" s="10">
        <v>2010</v>
      </c>
      <c r="L1157" s="10">
        <f t="shared" si="122"/>
        <v>0.60455535225515344</v>
      </c>
      <c r="M1157" s="10">
        <f t="shared" si="123"/>
        <v>1</v>
      </c>
      <c r="N1157" s="10">
        <f t="shared" si="124"/>
        <v>0</v>
      </c>
      <c r="O1157" s="10">
        <f t="shared" si="125"/>
        <v>0</v>
      </c>
    </row>
    <row r="1158" spans="1:15" x14ac:dyDescent="0.2">
      <c r="A1158" s="10">
        <v>2001</v>
      </c>
      <c r="B1158">
        <v>721</v>
      </c>
      <c r="C1158" t="s">
        <v>793</v>
      </c>
      <c r="D1158" s="10" t="str">
        <f t="shared" si="119"/>
        <v>2001721</v>
      </c>
      <c r="E1158">
        <v>1487.9670000000001</v>
      </c>
      <c r="F1158" s="10">
        <f t="shared" si="120"/>
        <v>0.22713213581721831</v>
      </c>
      <c r="I1158" s="12" t="str">
        <f t="shared" si="121"/>
        <v>1987561</v>
      </c>
      <c r="J1158" s="10">
        <v>561</v>
      </c>
      <c r="K1158" s="10">
        <v>1987</v>
      </c>
      <c r="L1158" s="10" t="str">
        <f t="shared" si="122"/>
        <v/>
      </c>
      <c r="M1158" s="10" t="str">
        <f t="shared" si="123"/>
        <v/>
      </c>
      <c r="N1158" s="10" t="str">
        <f t="shared" si="124"/>
        <v/>
      </c>
      <c r="O1158" s="10" t="str">
        <f t="shared" si="125"/>
        <v/>
      </c>
    </row>
    <row r="1159" spans="1:15" x14ac:dyDescent="0.2">
      <c r="A1159" s="10">
        <v>2002</v>
      </c>
      <c r="B1159">
        <v>721</v>
      </c>
      <c r="C1159" t="s">
        <v>793</v>
      </c>
      <c r="D1159" s="10" t="str">
        <f t="shared" ref="D1159:D1222" si="126">A1159&amp;B1159</f>
        <v>2002721</v>
      </c>
      <c r="E1159">
        <v>1482.61</v>
      </c>
      <c r="F1159" s="10">
        <f t="shared" ref="F1159:F1222" si="127">E1159/E$3</f>
        <v>0.22631441146474754</v>
      </c>
      <c r="I1159" s="12" t="str">
        <f t="shared" ref="I1159:I1222" si="128">K1159&amp;J1159</f>
        <v>1988561</v>
      </c>
      <c r="J1159" s="10">
        <v>561</v>
      </c>
      <c r="K1159" s="10">
        <v>1988</v>
      </c>
      <c r="L1159" s="10" t="str">
        <f t="shared" ref="L1159:L1222" si="129">IFERROR(VLOOKUP(K1159&amp;J1159,D$6:F$1349,3,FALSE),"")</f>
        <v/>
      </c>
      <c r="M1159" s="10" t="str">
        <f t="shared" ref="M1159:M1222" si="130">IF(L1159="","",IF(L1159&gt;VLOOKUP(K1159,Q$6:R$19,2,FALSE),1,0))</f>
        <v/>
      </c>
      <c r="N1159" s="10" t="str">
        <f t="shared" ref="N1159:N1222" si="131">IF(L1159="","",IF(L1159&lt;VLOOKUP(K1159,Q$6:S$19,3,FALSE),1,0))</f>
        <v/>
      </c>
      <c r="O1159" s="10" t="str">
        <f t="shared" ref="O1159:O1222" si="132">IF(L1159="","",IF(L1159&gt;VLOOKUP(K1159,Q$6:T$19,4,FALSE),1,0))</f>
        <v/>
      </c>
    </row>
    <row r="1160" spans="1:15" x14ac:dyDescent="0.2">
      <c r="A1160" s="10">
        <v>2003</v>
      </c>
      <c r="B1160">
        <v>721</v>
      </c>
      <c r="C1160" t="s">
        <v>793</v>
      </c>
      <c r="D1160" s="10" t="str">
        <f t="shared" si="126"/>
        <v>2003721</v>
      </c>
      <c r="E1160">
        <v>1505.021</v>
      </c>
      <c r="F1160" s="10">
        <f t="shared" si="127"/>
        <v>0.22973535984317239</v>
      </c>
      <c r="I1160" s="12" t="str">
        <f t="shared" si="128"/>
        <v>1989561</v>
      </c>
      <c r="J1160" s="10">
        <v>561</v>
      </c>
      <c r="K1160" s="10">
        <v>1989</v>
      </c>
      <c r="L1160" s="10" t="str">
        <f t="shared" si="129"/>
        <v/>
      </c>
      <c r="M1160" s="10" t="str">
        <f t="shared" si="130"/>
        <v/>
      </c>
      <c r="N1160" s="10" t="str">
        <f t="shared" si="131"/>
        <v/>
      </c>
      <c r="O1160" s="10" t="str">
        <f t="shared" si="132"/>
        <v/>
      </c>
    </row>
    <row r="1161" spans="1:15" x14ac:dyDescent="0.2">
      <c r="A1161" s="10">
        <v>2004</v>
      </c>
      <c r="B1161">
        <v>721</v>
      </c>
      <c r="C1161" t="s">
        <v>793</v>
      </c>
      <c r="D1161" s="10" t="str">
        <f t="shared" si="126"/>
        <v>2004721</v>
      </c>
      <c r="E1161">
        <v>1497.625</v>
      </c>
      <c r="F1161" s="10">
        <f t="shared" si="127"/>
        <v>0.22860639039929082</v>
      </c>
      <c r="I1161" s="12" t="str">
        <f t="shared" si="128"/>
        <v>1990561</v>
      </c>
      <c r="J1161" s="10">
        <v>561</v>
      </c>
      <c r="K1161" s="10">
        <v>1990</v>
      </c>
      <c r="L1161" s="10" t="str">
        <f t="shared" si="129"/>
        <v/>
      </c>
      <c r="M1161" s="10" t="str">
        <f t="shared" si="130"/>
        <v/>
      </c>
      <c r="N1161" s="10" t="str">
        <f t="shared" si="131"/>
        <v/>
      </c>
      <c r="O1161" s="10" t="str">
        <f t="shared" si="132"/>
        <v/>
      </c>
    </row>
    <row r="1162" spans="1:15" x14ac:dyDescent="0.2">
      <c r="A1162" s="10">
        <v>2005</v>
      </c>
      <c r="B1162">
        <v>721</v>
      </c>
      <c r="C1162" t="s">
        <v>793</v>
      </c>
      <c r="D1162" s="10" t="str">
        <f t="shared" si="126"/>
        <v>2005721</v>
      </c>
      <c r="E1162">
        <v>1504.933</v>
      </c>
      <c r="F1162" s="10">
        <f t="shared" si="127"/>
        <v>0.22972192699959998</v>
      </c>
      <c r="I1162" s="12" t="str">
        <f t="shared" si="128"/>
        <v>1991561</v>
      </c>
      <c r="J1162" s="10">
        <v>561</v>
      </c>
      <c r="K1162" s="10">
        <v>1991</v>
      </c>
      <c r="L1162" s="10" t="str">
        <f t="shared" si="129"/>
        <v/>
      </c>
      <c r="M1162" s="10" t="str">
        <f t="shared" si="130"/>
        <v/>
      </c>
      <c r="N1162" s="10" t="str">
        <f t="shared" si="131"/>
        <v/>
      </c>
      <c r="O1162" s="10" t="str">
        <f t="shared" si="132"/>
        <v/>
      </c>
    </row>
    <row r="1163" spans="1:15" x14ac:dyDescent="0.2">
      <c r="A1163" s="10">
        <v>2006</v>
      </c>
      <c r="B1163">
        <v>721</v>
      </c>
      <c r="C1163" t="s">
        <v>793</v>
      </c>
      <c r="D1163" s="10" t="str">
        <f t="shared" si="126"/>
        <v>2006721</v>
      </c>
      <c r="E1163">
        <v>1512.9380000000001</v>
      </c>
      <c r="F1163" s="10">
        <f t="shared" si="127"/>
        <v>0.23094385782684068</v>
      </c>
      <c r="I1163" s="12" t="str">
        <f t="shared" si="128"/>
        <v>1992561</v>
      </c>
      <c r="J1163" s="10">
        <v>561</v>
      </c>
      <c r="K1163" s="10">
        <v>1992</v>
      </c>
      <c r="L1163" s="10" t="str">
        <f t="shared" si="129"/>
        <v/>
      </c>
      <c r="M1163" s="10" t="str">
        <f t="shared" si="130"/>
        <v/>
      </c>
      <c r="N1163" s="10" t="str">
        <f t="shared" si="131"/>
        <v/>
      </c>
      <c r="O1163" s="10" t="str">
        <f t="shared" si="132"/>
        <v/>
      </c>
    </row>
    <row r="1164" spans="1:15" x14ac:dyDescent="0.2">
      <c r="A1164" s="10">
        <v>2007</v>
      </c>
      <c r="B1164">
        <v>721</v>
      </c>
      <c r="C1164" t="s">
        <v>793</v>
      </c>
      <c r="D1164" s="10" t="str">
        <f t="shared" si="126"/>
        <v>2007721</v>
      </c>
      <c r="E1164">
        <v>1502.681</v>
      </c>
      <c r="F1164" s="10">
        <f t="shared" si="127"/>
        <v>0.22937816832090593</v>
      </c>
      <c r="I1164" s="12" t="str">
        <f t="shared" si="128"/>
        <v>1993561</v>
      </c>
      <c r="J1164" s="10">
        <v>561</v>
      </c>
      <c r="K1164" s="10">
        <v>1993</v>
      </c>
      <c r="L1164" s="10" t="str">
        <f t="shared" si="129"/>
        <v/>
      </c>
      <c r="M1164" s="10" t="str">
        <f t="shared" si="130"/>
        <v/>
      </c>
      <c r="N1164" s="10" t="str">
        <f t="shared" si="131"/>
        <v/>
      </c>
      <c r="O1164" s="10" t="str">
        <f t="shared" si="132"/>
        <v/>
      </c>
    </row>
    <row r="1165" spans="1:15" x14ac:dyDescent="0.2">
      <c r="A1165" s="10">
        <v>2008</v>
      </c>
      <c r="B1165">
        <v>721</v>
      </c>
      <c r="C1165" t="s">
        <v>793</v>
      </c>
      <c r="D1165" s="10" t="str">
        <f t="shared" si="126"/>
        <v>2008721</v>
      </c>
      <c r="E1165">
        <v>1552.904</v>
      </c>
      <c r="F1165" s="10">
        <f t="shared" si="127"/>
        <v>0.23704450585201256</v>
      </c>
      <c r="I1165" s="12" t="str">
        <f t="shared" si="128"/>
        <v>1994561</v>
      </c>
      <c r="J1165" s="10">
        <v>561</v>
      </c>
      <c r="K1165" s="10">
        <v>1994</v>
      </c>
      <c r="L1165" s="10" t="str">
        <f t="shared" si="129"/>
        <v/>
      </c>
      <c r="M1165" s="10" t="str">
        <f t="shared" si="130"/>
        <v/>
      </c>
      <c r="N1165" s="10" t="str">
        <f t="shared" si="131"/>
        <v/>
      </c>
      <c r="O1165" s="10" t="str">
        <f t="shared" si="132"/>
        <v/>
      </c>
    </row>
    <row r="1166" spans="1:15" x14ac:dyDescent="0.2">
      <c r="A1166" s="10">
        <v>2009</v>
      </c>
      <c r="B1166">
        <v>721</v>
      </c>
      <c r="C1166" t="s">
        <v>793</v>
      </c>
      <c r="D1166" s="10" t="str">
        <f t="shared" si="126"/>
        <v>2009721</v>
      </c>
      <c r="E1166">
        <v>1585.662</v>
      </c>
      <c r="F1166" s="10">
        <f t="shared" si="127"/>
        <v>0.24204488187184395</v>
      </c>
      <c r="I1166" s="12" t="str">
        <f t="shared" si="128"/>
        <v>1995561</v>
      </c>
      <c r="J1166" s="10">
        <v>561</v>
      </c>
      <c r="K1166" s="10">
        <v>1995</v>
      </c>
      <c r="L1166" s="10" t="str">
        <f t="shared" si="129"/>
        <v/>
      </c>
      <c r="M1166" s="10" t="str">
        <f t="shared" si="130"/>
        <v/>
      </c>
      <c r="N1166" s="10" t="str">
        <f t="shared" si="131"/>
        <v/>
      </c>
      <c r="O1166" s="10" t="str">
        <f t="shared" si="132"/>
        <v/>
      </c>
    </row>
    <row r="1167" spans="1:15" x14ac:dyDescent="0.2">
      <c r="A1167" s="10">
        <v>2010</v>
      </c>
      <c r="B1167">
        <v>721</v>
      </c>
      <c r="C1167" t="s">
        <v>793</v>
      </c>
      <c r="D1167" s="10" t="str">
        <f t="shared" si="126"/>
        <v>2010721</v>
      </c>
      <c r="E1167">
        <v>1556.058</v>
      </c>
      <c r="F1167" s="10">
        <f t="shared" si="127"/>
        <v>0.23752595117732389</v>
      </c>
      <c r="I1167" s="12" t="str">
        <f t="shared" si="128"/>
        <v>1996561</v>
      </c>
      <c r="J1167" s="10">
        <v>561</v>
      </c>
      <c r="K1167" s="10">
        <v>1996</v>
      </c>
      <c r="L1167" s="10" t="str">
        <f t="shared" si="129"/>
        <v/>
      </c>
      <c r="M1167" s="10" t="str">
        <f t="shared" si="130"/>
        <v/>
      </c>
      <c r="N1167" s="10" t="str">
        <f t="shared" si="131"/>
        <v/>
      </c>
      <c r="O1167" s="10" t="str">
        <f t="shared" si="132"/>
        <v/>
      </c>
    </row>
    <row r="1168" spans="1:15" x14ac:dyDescent="0.2">
      <c r="A1168" s="10">
        <v>1997</v>
      </c>
      <c r="B1168">
        <v>722</v>
      </c>
      <c r="C1168" t="s">
        <v>947</v>
      </c>
      <c r="D1168" s="10" t="str">
        <f t="shared" si="126"/>
        <v>1997722</v>
      </c>
      <c r="E1168">
        <v>17005.509999999998</v>
      </c>
      <c r="F1168" s="10">
        <f t="shared" si="127"/>
        <v>2.5958222238537978</v>
      </c>
      <c r="I1168" s="12" t="str">
        <f t="shared" si="128"/>
        <v>1997561</v>
      </c>
      <c r="J1168" s="10">
        <v>561</v>
      </c>
      <c r="K1168" s="10">
        <v>1997</v>
      </c>
      <c r="L1168" s="10">
        <f t="shared" si="129"/>
        <v>4.4464391330139268</v>
      </c>
      <c r="M1168" s="10">
        <f t="shared" si="130"/>
        <v>1</v>
      </c>
      <c r="N1168" s="10">
        <f t="shared" si="131"/>
        <v>0</v>
      </c>
      <c r="O1168" s="10">
        <f t="shared" si="132"/>
        <v>1</v>
      </c>
    </row>
    <row r="1169" spans="1:15" x14ac:dyDescent="0.2">
      <c r="A1169" s="10">
        <v>1998</v>
      </c>
      <c r="B1169">
        <v>722</v>
      </c>
      <c r="C1169" t="s">
        <v>947</v>
      </c>
      <c r="D1169" s="10" t="str">
        <f t="shared" si="126"/>
        <v>1998722</v>
      </c>
      <c r="E1169">
        <v>16993.73</v>
      </c>
      <c r="F1169" s="10">
        <f t="shared" si="127"/>
        <v>2.5940240545664905</v>
      </c>
      <c r="I1169" s="12" t="str">
        <f t="shared" si="128"/>
        <v>1998561</v>
      </c>
      <c r="J1169" s="10">
        <v>561</v>
      </c>
      <c r="K1169" s="10">
        <v>1998</v>
      </c>
      <c r="L1169" s="10">
        <f t="shared" si="129"/>
        <v>4.5067892356819934</v>
      </c>
      <c r="M1169" s="10">
        <f t="shared" si="130"/>
        <v>1</v>
      </c>
      <c r="N1169" s="10">
        <f t="shared" si="131"/>
        <v>0</v>
      </c>
      <c r="O1169" s="10">
        <f t="shared" si="132"/>
        <v>1</v>
      </c>
    </row>
    <row r="1170" spans="1:15" x14ac:dyDescent="0.2">
      <c r="A1170" s="10">
        <v>1999</v>
      </c>
      <c r="B1170">
        <v>722</v>
      </c>
      <c r="C1170" t="s">
        <v>947</v>
      </c>
      <c r="D1170" s="10" t="str">
        <f t="shared" si="126"/>
        <v>1999722</v>
      </c>
      <c r="E1170">
        <v>17043.05</v>
      </c>
      <c r="F1170" s="10">
        <f t="shared" si="127"/>
        <v>2.6015525528050301</v>
      </c>
      <c r="I1170" s="12" t="str">
        <f t="shared" si="128"/>
        <v>1999561</v>
      </c>
      <c r="J1170" s="10">
        <v>561</v>
      </c>
      <c r="K1170" s="10">
        <v>1999</v>
      </c>
      <c r="L1170" s="10">
        <f t="shared" si="129"/>
        <v>4.640287277439846</v>
      </c>
      <c r="M1170" s="10">
        <f t="shared" si="130"/>
        <v>1</v>
      </c>
      <c r="N1170" s="10">
        <f t="shared" si="131"/>
        <v>0</v>
      </c>
      <c r="O1170" s="10">
        <f t="shared" si="132"/>
        <v>1</v>
      </c>
    </row>
    <row r="1171" spans="1:15" x14ac:dyDescent="0.2">
      <c r="A1171" s="10">
        <v>2000</v>
      </c>
      <c r="B1171">
        <v>722</v>
      </c>
      <c r="C1171" t="s">
        <v>947</v>
      </c>
      <c r="D1171" s="10" t="str">
        <f t="shared" si="126"/>
        <v>2000722</v>
      </c>
      <c r="E1171">
        <v>17245.810000000001</v>
      </c>
      <c r="F1171" s="10">
        <f t="shared" si="127"/>
        <v>2.6325030455634715</v>
      </c>
      <c r="I1171" s="12" t="str">
        <f t="shared" si="128"/>
        <v>2000561</v>
      </c>
      <c r="J1171" s="10">
        <v>561</v>
      </c>
      <c r="K1171" s="10">
        <v>2000</v>
      </c>
      <c r="L1171" s="10">
        <f t="shared" si="129"/>
        <v>4.5840754064677816</v>
      </c>
      <c r="M1171" s="10">
        <f t="shared" si="130"/>
        <v>1</v>
      </c>
      <c r="N1171" s="10">
        <f t="shared" si="131"/>
        <v>0</v>
      </c>
      <c r="O1171" s="10">
        <f t="shared" si="132"/>
        <v>1</v>
      </c>
    </row>
    <row r="1172" spans="1:15" x14ac:dyDescent="0.2">
      <c r="A1172" s="10">
        <v>2001</v>
      </c>
      <c r="B1172">
        <v>722</v>
      </c>
      <c r="C1172" t="s">
        <v>947</v>
      </c>
      <c r="D1172" s="10" t="str">
        <f t="shared" si="126"/>
        <v>2001722</v>
      </c>
      <c r="E1172">
        <v>17659.7</v>
      </c>
      <c r="F1172" s="10">
        <f t="shared" si="127"/>
        <v>2.6956816776792296</v>
      </c>
      <c r="I1172" s="12" t="str">
        <f t="shared" si="128"/>
        <v>2001561</v>
      </c>
      <c r="J1172" s="10">
        <v>561</v>
      </c>
      <c r="K1172" s="10">
        <v>2001</v>
      </c>
      <c r="L1172" s="10">
        <f t="shared" si="129"/>
        <v>4.7053541399532266</v>
      </c>
      <c r="M1172" s="10">
        <f t="shared" si="130"/>
        <v>1</v>
      </c>
      <c r="N1172" s="10">
        <f t="shared" si="131"/>
        <v>0</v>
      </c>
      <c r="O1172" s="10">
        <f t="shared" si="132"/>
        <v>1</v>
      </c>
    </row>
    <row r="1173" spans="1:15" x14ac:dyDescent="0.2">
      <c r="A1173" s="10">
        <v>2002</v>
      </c>
      <c r="B1173">
        <v>722</v>
      </c>
      <c r="C1173" t="s">
        <v>947</v>
      </c>
      <c r="D1173" s="10" t="str">
        <f t="shared" si="126"/>
        <v>2002722</v>
      </c>
      <c r="E1173">
        <v>17464.59</v>
      </c>
      <c r="F1173" s="10">
        <f t="shared" si="127"/>
        <v>2.6658989264358905</v>
      </c>
      <c r="I1173" s="12" t="str">
        <f t="shared" si="128"/>
        <v>2002561</v>
      </c>
      <c r="J1173" s="10">
        <v>561</v>
      </c>
      <c r="K1173" s="10">
        <v>2002</v>
      </c>
      <c r="L1173" s="10">
        <f t="shared" si="129"/>
        <v>4.7932888921891461</v>
      </c>
      <c r="M1173" s="10">
        <f t="shared" si="130"/>
        <v>1</v>
      </c>
      <c r="N1173" s="10">
        <f t="shared" si="131"/>
        <v>0</v>
      </c>
      <c r="O1173" s="10">
        <f t="shared" si="132"/>
        <v>1</v>
      </c>
    </row>
    <row r="1174" spans="1:15" x14ac:dyDescent="0.2">
      <c r="A1174" s="10">
        <v>2003</v>
      </c>
      <c r="B1174">
        <v>722</v>
      </c>
      <c r="C1174" t="s">
        <v>947</v>
      </c>
      <c r="D1174" s="10" t="str">
        <f t="shared" si="126"/>
        <v>2003722</v>
      </c>
      <c r="E1174">
        <v>17883.59</v>
      </c>
      <c r="F1174" s="10">
        <f t="shared" si="127"/>
        <v>2.729857579354547</v>
      </c>
      <c r="I1174" s="12" t="str">
        <f t="shared" si="128"/>
        <v>2003561</v>
      </c>
      <c r="J1174" s="10">
        <v>561</v>
      </c>
      <c r="K1174" s="10">
        <v>2003</v>
      </c>
      <c r="L1174" s="10">
        <f t="shared" si="129"/>
        <v>4.9236210569505001</v>
      </c>
      <c r="M1174" s="10">
        <f t="shared" si="130"/>
        <v>1</v>
      </c>
      <c r="N1174" s="10">
        <f t="shared" si="131"/>
        <v>0</v>
      </c>
      <c r="O1174" s="10">
        <f t="shared" si="132"/>
        <v>1</v>
      </c>
    </row>
    <row r="1175" spans="1:15" x14ac:dyDescent="0.2">
      <c r="A1175" s="10">
        <v>2004</v>
      </c>
      <c r="B1175">
        <v>722</v>
      </c>
      <c r="C1175" t="s">
        <v>947</v>
      </c>
      <c r="D1175" s="10" t="str">
        <f t="shared" si="126"/>
        <v>2004722</v>
      </c>
      <c r="E1175">
        <v>18187.91</v>
      </c>
      <c r="F1175" s="10">
        <f t="shared" si="127"/>
        <v>2.7763107947631518</v>
      </c>
      <c r="I1175" s="12" t="str">
        <f t="shared" si="128"/>
        <v>2004561</v>
      </c>
      <c r="J1175" s="10">
        <v>561</v>
      </c>
      <c r="K1175" s="10">
        <v>2004</v>
      </c>
      <c r="L1175" s="10">
        <f t="shared" si="129"/>
        <v>5.0515566803017755</v>
      </c>
      <c r="M1175" s="10">
        <f t="shared" si="130"/>
        <v>1</v>
      </c>
      <c r="N1175" s="10">
        <f t="shared" si="131"/>
        <v>0</v>
      </c>
      <c r="O1175" s="10">
        <f t="shared" si="132"/>
        <v>1</v>
      </c>
    </row>
    <row r="1176" spans="1:15" x14ac:dyDescent="0.2">
      <c r="A1176" s="10">
        <v>2005</v>
      </c>
      <c r="B1176">
        <v>722</v>
      </c>
      <c r="C1176" t="s">
        <v>947</v>
      </c>
      <c r="D1176" s="10" t="str">
        <f t="shared" si="126"/>
        <v>2005722</v>
      </c>
      <c r="E1176">
        <v>18438.21</v>
      </c>
      <c r="F1176" s="10">
        <f t="shared" si="127"/>
        <v>2.8145180759696906</v>
      </c>
      <c r="I1176" s="12" t="str">
        <f t="shared" si="128"/>
        <v>2005561</v>
      </c>
      <c r="J1176" s="10">
        <v>561</v>
      </c>
      <c r="K1176" s="10">
        <v>2005</v>
      </c>
      <c r="L1176" s="10">
        <f t="shared" si="129"/>
        <v>5.2139841824442197</v>
      </c>
      <c r="M1176" s="10">
        <f t="shared" si="130"/>
        <v>1</v>
      </c>
      <c r="N1176" s="10">
        <f t="shared" si="131"/>
        <v>0</v>
      </c>
      <c r="O1176" s="10">
        <f t="shared" si="132"/>
        <v>1</v>
      </c>
    </row>
    <row r="1177" spans="1:15" x14ac:dyDescent="0.2">
      <c r="A1177" s="10">
        <v>2006</v>
      </c>
      <c r="B1177">
        <v>722</v>
      </c>
      <c r="C1177" t="s">
        <v>947</v>
      </c>
      <c r="D1177" s="10" t="str">
        <f t="shared" si="126"/>
        <v>2006722</v>
      </c>
      <c r="E1177">
        <v>18270.18</v>
      </c>
      <c r="F1177" s="10">
        <f t="shared" si="127"/>
        <v>2.7888689770438631</v>
      </c>
      <c r="I1177" s="12" t="str">
        <f t="shared" si="128"/>
        <v>2006561</v>
      </c>
      <c r="J1177" s="10">
        <v>561</v>
      </c>
      <c r="K1177" s="10">
        <v>2006</v>
      </c>
      <c r="L1177" s="10">
        <f t="shared" si="129"/>
        <v>5.2219034543139564</v>
      </c>
      <c r="M1177" s="10">
        <f t="shared" si="130"/>
        <v>1</v>
      </c>
      <c r="N1177" s="10">
        <f t="shared" si="131"/>
        <v>0</v>
      </c>
      <c r="O1177" s="10">
        <f t="shared" si="132"/>
        <v>1</v>
      </c>
    </row>
    <row r="1178" spans="1:15" x14ac:dyDescent="0.2">
      <c r="A1178" s="10">
        <v>2007</v>
      </c>
      <c r="B1178">
        <v>722</v>
      </c>
      <c r="C1178" t="s">
        <v>947</v>
      </c>
      <c r="D1178" s="10" t="str">
        <f t="shared" si="126"/>
        <v>2007722</v>
      </c>
      <c r="E1178">
        <v>18322.39</v>
      </c>
      <c r="F1178" s="10">
        <f t="shared" si="127"/>
        <v>2.7968386220769967</v>
      </c>
      <c r="I1178" s="12" t="str">
        <f t="shared" si="128"/>
        <v>2007561</v>
      </c>
      <c r="J1178" s="10">
        <v>561</v>
      </c>
      <c r="K1178" s="10">
        <v>2007</v>
      </c>
      <c r="L1178" s="10">
        <f t="shared" si="129"/>
        <v>5.2357392831935439</v>
      </c>
      <c r="M1178" s="10">
        <f t="shared" si="130"/>
        <v>1</v>
      </c>
      <c r="N1178" s="10">
        <f t="shared" si="131"/>
        <v>0</v>
      </c>
      <c r="O1178" s="10">
        <f t="shared" si="132"/>
        <v>1</v>
      </c>
    </row>
    <row r="1179" spans="1:15" x14ac:dyDescent="0.2">
      <c r="A1179" s="10">
        <v>2008</v>
      </c>
      <c r="B1179">
        <v>722</v>
      </c>
      <c r="C1179" t="s">
        <v>947</v>
      </c>
      <c r="D1179" s="10" t="str">
        <f t="shared" si="126"/>
        <v>2008722</v>
      </c>
      <c r="E1179">
        <v>18817.14</v>
      </c>
      <c r="F1179" s="10">
        <f t="shared" si="127"/>
        <v>2.8723602056844078</v>
      </c>
      <c r="I1179" s="12" t="str">
        <f t="shared" si="128"/>
        <v>2008561</v>
      </c>
      <c r="J1179" s="10">
        <v>561</v>
      </c>
      <c r="K1179" s="10">
        <v>2008</v>
      </c>
      <c r="L1179" s="10">
        <f t="shared" si="129"/>
        <v>5.2732733957619651</v>
      </c>
      <c r="M1179" s="10">
        <f t="shared" si="130"/>
        <v>1</v>
      </c>
      <c r="N1179" s="10">
        <f t="shared" si="131"/>
        <v>0</v>
      </c>
      <c r="O1179" s="10">
        <f t="shared" si="132"/>
        <v>1</v>
      </c>
    </row>
    <row r="1180" spans="1:15" x14ac:dyDescent="0.2">
      <c r="A1180" s="10">
        <v>2009</v>
      </c>
      <c r="B1180">
        <v>722</v>
      </c>
      <c r="C1180" t="s">
        <v>947</v>
      </c>
      <c r="D1180" s="10" t="str">
        <f t="shared" si="126"/>
        <v>2009722</v>
      </c>
      <c r="E1180">
        <v>18965.98</v>
      </c>
      <c r="F1180" s="10">
        <f t="shared" si="127"/>
        <v>2.8950800288357512</v>
      </c>
      <c r="I1180" s="12" t="str">
        <f t="shared" si="128"/>
        <v>2009561</v>
      </c>
      <c r="J1180" s="10">
        <v>561</v>
      </c>
      <c r="K1180" s="10">
        <v>2009</v>
      </c>
      <c r="L1180" s="10">
        <f t="shared" si="129"/>
        <v>5.4758742589429099</v>
      </c>
      <c r="M1180" s="10">
        <f t="shared" si="130"/>
        <v>1</v>
      </c>
      <c r="N1180" s="10">
        <f t="shared" si="131"/>
        <v>0</v>
      </c>
      <c r="O1180" s="10">
        <f t="shared" si="132"/>
        <v>1</v>
      </c>
    </row>
    <row r="1181" spans="1:15" x14ac:dyDescent="0.2">
      <c r="A1181" s="10">
        <v>2010</v>
      </c>
      <c r="B1181">
        <v>722</v>
      </c>
      <c r="C1181" t="s">
        <v>947</v>
      </c>
      <c r="D1181" s="10" t="str">
        <f t="shared" si="126"/>
        <v>2010722</v>
      </c>
      <c r="E1181">
        <v>19251.53</v>
      </c>
      <c r="F1181" s="10">
        <f t="shared" si="127"/>
        <v>2.9386680797687399</v>
      </c>
      <c r="I1181" s="12" t="str">
        <f t="shared" si="128"/>
        <v>2010561</v>
      </c>
      <c r="J1181" s="10">
        <v>561</v>
      </c>
      <c r="K1181" s="10">
        <v>2010</v>
      </c>
      <c r="L1181" s="10">
        <f t="shared" si="129"/>
        <v>5.4967150104536122</v>
      </c>
      <c r="M1181" s="10">
        <f t="shared" si="130"/>
        <v>1</v>
      </c>
      <c r="N1181" s="10">
        <f t="shared" si="131"/>
        <v>0</v>
      </c>
      <c r="O1181" s="10">
        <f t="shared" si="132"/>
        <v>1</v>
      </c>
    </row>
    <row r="1182" spans="1:15" x14ac:dyDescent="0.2">
      <c r="A1182" s="10">
        <v>1997</v>
      </c>
      <c r="B1182">
        <v>811</v>
      </c>
      <c r="C1182" t="s">
        <v>948</v>
      </c>
      <c r="D1182" s="10" t="str">
        <f t="shared" si="126"/>
        <v>1997811</v>
      </c>
      <c r="E1182">
        <v>16506.099999999999</v>
      </c>
      <c r="F1182" s="10">
        <f t="shared" si="127"/>
        <v>2.5195893101208471</v>
      </c>
      <c r="I1182" s="12" t="str">
        <f t="shared" si="128"/>
        <v>1987621</v>
      </c>
      <c r="J1182" s="10">
        <v>621</v>
      </c>
      <c r="K1182" s="10">
        <v>1987</v>
      </c>
      <c r="L1182" s="10" t="str">
        <f t="shared" si="129"/>
        <v/>
      </c>
      <c r="M1182" s="10" t="str">
        <f t="shared" si="130"/>
        <v/>
      </c>
      <c r="N1182" s="10" t="str">
        <f t="shared" si="131"/>
        <v/>
      </c>
      <c r="O1182" s="10" t="str">
        <f t="shared" si="132"/>
        <v/>
      </c>
    </row>
    <row r="1183" spans="1:15" x14ac:dyDescent="0.2">
      <c r="A1183" s="10">
        <v>1998</v>
      </c>
      <c r="B1183">
        <v>811</v>
      </c>
      <c r="C1183" t="s">
        <v>948</v>
      </c>
      <c r="D1183" s="10" t="str">
        <f t="shared" si="126"/>
        <v>1998811</v>
      </c>
      <c r="E1183">
        <v>16610.04</v>
      </c>
      <c r="F1183" s="10">
        <f t="shared" si="127"/>
        <v>2.5354553301312657</v>
      </c>
      <c r="I1183" s="12" t="str">
        <f t="shared" si="128"/>
        <v>1988621</v>
      </c>
      <c r="J1183" s="10">
        <v>621</v>
      </c>
      <c r="K1183" s="10">
        <v>1988</v>
      </c>
      <c r="L1183" s="10" t="str">
        <f t="shared" si="129"/>
        <v/>
      </c>
      <c r="M1183" s="10" t="str">
        <f t="shared" si="130"/>
        <v/>
      </c>
      <c r="N1183" s="10" t="str">
        <f t="shared" si="131"/>
        <v/>
      </c>
      <c r="O1183" s="10" t="str">
        <f t="shared" si="132"/>
        <v/>
      </c>
    </row>
    <row r="1184" spans="1:15" x14ac:dyDescent="0.2">
      <c r="A1184" s="10">
        <v>1999</v>
      </c>
      <c r="B1184">
        <v>811</v>
      </c>
      <c r="C1184" t="s">
        <v>948</v>
      </c>
      <c r="D1184" s="10" t="str">
        <f t="shared" si="126"/>
        <v>1999811</v>
      </c>
      <c r="E1184">
        <v>17552.3</v>
      </c>
      <c r="F1184" s="10">
        <f t="shared" si="127"/>
        <v>2.6792875026828962</v>
      </c>
      <c r="I1184" s="12" t="str">
        <f t="shared" si="128"/>
        <v>1989621</v>
      </c>
      <c r="J1184" s="10">
        <v>621</v>
      </c>
      <c r="K1184" s="10">
        <v>1989</v>
      </c>
      <c r="L1184" s="10" t="str">
        <f t="shared" si="129"/>
        <v/>
      </c>
      <c r="M1184" s="10" t="str">
        <f t="shared" si="130"/>
        <v/>
      </c>
      <c r="N1184" s="10" t="str">
        <f t="shared" si="131"/>
        <v/>
      </c>
      <c r="O1184" s="10" t="str">
        <f t="shared" si="132"/>
        <v/>
      </c>
    </row>
    <row r="1185" spans="1:15" x14ac:dyDescent="0.2">
      <c r="A1185" s="10">
        <v>2000</v>
      </c>
      <c r="B1185">
        <v>811</v>
      </c>
      <c r="C1185" t="s">
        <v>948</v>
      </c>
      <c r="D1185" s="10" t="str">
        <f t="shared" si="126"/>
        <v>2000811</v>
      </c>
      <c r="E1185">
        <v>17646.25</v>
      </c>
      <c r="F1185" s="10">
        <f t="shared" si="127"/>
        <v>2.6936285896559458</v>
      </c>
      <c r="I1185" s="12" t="str">
        <f t="shared" si="128"/>
        <v>1990621</v>
      </c>
      <c r="J1185" s="10">
        <v>621</v>
      </c>
      <c r="K1185" s="10">
        <v>1990</v>
      </c>
      <c r="L1185" s="10" t="str">
        <f t="shared" si="129"/>
        <v/>
      </c>
      <c r="M1185" s="10" t="str">
        <f t="shared" si="130"/>
        <v/>
      </c>
      <c r="N1185" s="10" t="str">
        <f t="shared" si="131"/>
        <v/>
      </c>
      <c r="O1185" s="10" t="str">
        <f t="shared" si="132"/>
        <v/>
      </c>
    </row>
    <row r="1186" spans="1:15" x14ac:dyDescent="0.2">
      <c r="A1186" s="10">
        <v>2001</v>
      </c>
      <c r="B1186">
        <v>811</v>
      </c>
      <c r="C1186" t="s">
        <v>948</v>
      </c>
      <c r="D1186" s="10" t="str">
        <f t="shared" si="126"/>
        <v>2001811</v>
      </c>
      <c r="E1186">
        <v>18086.52</v>
      </c>
      <c r="F1186" s="10">
        <f t="shared" si="127"/>
        <v>2.7608340219244347</v>
      </c>
      <c r="I1186" s="12" t="str">
        <f t="shared" si="128"/>
        <v>1991621</v>
      </c>
      <c r="J1186" s="10">
        <v>621</v>
      </c>
      <c r="K1186" s="10">
        <v>1991</v>
      </c>
      <c r="L1186" s="10" t="str">
        <f t="shared" si="129"/>
        <v/>
      </c>
      <c r="M1186" s="10" t="str">
        <f t="shared" si="130"/>
        <v/>
      </c>
      <c r="N1186" s="10" t="str">
        <f t="shared" si="131"/>
        <v/>
      </c>
      <c r="O1186" s="10" t="str">
        <f t="shared" si="132"/>
        <v/>
      </c>
    </row>
    <row r="1187" spans="1:15" x14ac:dyDescent="0.2">
      <c r="A1187" s="10">
        <v>2002</v>
      </c>
      <c r="B1187">
        <v>811</v>
      </c>
      <c r="C1187" t="s">
        <v>948</v>
      </c>
      <c r="D1187" s="10" t="str">
        <f t="shared" si="126"/>
        <v>2002811</v>
      </c>
      <c r="E1187">
        <v>18697.5</v>
      </c>
      <c r="F1187" s="10">
        <f t="shared" si="127"/>
        <v>2.8540976442639114</v>
      </c>
      <c r="I1187" s="12" t="str">
        <f t="shared" si="128"/>
        <v>1992621</v>
      </c>
      <c r="J1187" s="10">
        <v>621</v>
      </c>
      <c r="K1187" s="10">
        <v>1992</v>
      </c>
      <c r="L1187" s="10" t="str">
        <f t="shared" si="129"/>
        <v/>
      </c>
      <c r="M1187" s="10" t="str">
        <f t="shared" si="130"/>
        <v/>
      </c>
      <c r="N1187" s="10" t="str">
        <f t="shared" si="131"/>
        <v/>
      </c>
      <c r="O1187" s="10" t="str">
        <f t="shared" si="132"/>
        <v/>
      </c>
    </row>
    <row r="1188" spans="1:15" x14ac:dyDescent="0.2">
      <c r="A1188" s="10">
        <v>2003</v>
      </c>
      <c r="B1188">
        <v>811</v>
      </c>
      <c r="C1188" t="s">
        <v>948</v>
      </c>
      <c r="D1188" s="10" t="str">
        <f t="shared" si="126"/>
        <v>2003811</v>
      </c>
      <c r="E1188">
        <v>19752.689999999999</v>
      </c>
      <c r="F1188" s="10">
        <f t="shared" si="127"/>
        <v>3.0151681239136416</v>
      </c>
      <c r="I1188" s="12" t="str">
        <f t="shared" si="128"/>
        <v>1993621</v>
      </c>
      <c r="J1188" s="10">
        <v>621</v>
      </c>
      <c r="K1188" s="10">
        <v>1993</v>
      </c>
      <c r="L1188" s="10" t="str">
        <f t="shared" si="129"/>
        <v/>
      </c>
      <c r="M1188" s="10" t="str">
        <f t="shared" si="130"/>
        <v/>
      </c>
      <c r="N1188" s="10" t="str">
        <f t="shared" si="131"/>
        <v/>
      </c>
      <c r="O1188" s="10" t="str">
        <f t="shared" si="132"/>
        <v/>
      </c>
    </row>
    <row r="1189" spans="1:15" x14ac:dyDescent="0.2">
      <c r="A1189" s="10">
        <v>2004</v>
      </c>
      <c r="B1189">
        <v>811</v>
      </c>
      <c r="C1189" t="s">
        <v>948</v>
      </c>
      <c r="D1189" s="10" t="str">
        <f t="shared" si="126"/>
        <v>2004811</v>
      </c>
      <c r="E1189">
        <v>20581.97</v>
      </c>
      <c r="F1189" s="10">
        <f t="shared" si="127"/>
        <v>3.1417543570696882</v>
      </c>
      <c r="I1189" s="12" t="str">
        <f t="shared" si="128"/>
        <v>1994621</v>
      </c>
      <c r="J1189" s="10">
        <v>621</v>
      </c>
      <c r="K1189" s="10">
        <v>1994</v>
      </c>
      <c r="L1189" s="10" t="str">
        <f t="shared" si="129"/>
        <v/>
      </c>
      <c r="M1189" s="10" t="str">
        <f t="shared" si="130"/>
        <v/>
      </c>
      <c r="N1189" s="10" t="str">
        <f t="shared" si="131"/>
        <v/>
      </c>
      <c r="O1189" s="10" t="str">
        <f t="shared" si="132"/>
        <v/>
      </c>
    </row>
    <row r="1190" spans="1:15" x14ac:dyDescent="0.2">
      <c r="A1190" s="10">
        <v>2005</v>
      </c>
      <c r="B1190">
        <v>811</v>
      </c>
      <c r="C1190" t="s">
        <v>948</v>
      </c>
      <c r="D1190" s="10" t="str">
        <f t="shared" si="126"/>
        <v>2005811</v>
      </c>
      <c r="E1190">
        <v>20818.38</v>
      </c>
      <c r="F1190" s="10">
        <f t="shared" si="127"/>
        <v>3.1778413860350812</v>
      </c>
      <c r="I1190" s="12" t="str">
        <f t="shared" si="128"/>
        <v>1995621</v>
      </c>
      <c r="J1190" s="10">
        <v>621</v>
      </c>
      <c r="K1190" s="10">
        <v>1995</v>
      </c>
      <c r="L1190" s="10" t="str">
        <f t="shared" si="129"/>
        <v/>
      </c>
      <c r="M1190" s="10" t="str">
        <f t="shared" si="130"/>
        <v/>
      </c>
      <c r="N1190" s="10" t="str">
        <f t="shared" si="131"/>
        <v/>
      </c>
      <c r="O1190" s="10" t="str">
        <f t="shared" si="132"/>
        <v/>
      </c>
    </row>
    <row r="1191" spans="1:15" x14ac:dyDescent="0.2">
      <c r="A1191" s="10">
        <v>2006</v>
      </c>
      <c r="B1191">
        <v>811</v>
      </c>
      <c r="C1191" t="s">
        <v>948</v>
      </c>
      <c r="D1191" s="10" t="str">
        <f t="shared" si="126"/>
        <v>2006811</v>
      </c>
      <c r="E1191">
        <v>20823.310000000001</v>
      </c>
      <c r="F1191" s="10">
        <f t="shared" si="127"/>
        <v>3.1785939305670357</v>
      </c>
      <c r="I1191" s="12" t="str">
        <f t="shared" si="128"/>
        <v>1996621</v>
      </c>
      <c r="J1191" s="10">
        <v>621</v>
      </c>
      <c r="K1191" s="10">
        <v>1996</v>
      </c>
      <c r="L1191" s="10" t="str">
        <f t="shared" si="129"/>
        <v/>
      </c>
      <c r="M1191" s="10" t="str">
        <f t="shared" si="130"/>
        <v/>
      </c>
      <c r="N1191" s="10" t="str">
        <f t="shared" si="131"/>
        <v/>
      </c>
      <c r="O1191" s="10" t="str">
        <f t="shared" si="132"/>
        <v/>
      </c>
    </row>
    <row r="1192" spans="1:15" x14ac:dyDescent="0.2">
      <c r="A1192" s="10">
        <v>2007</v>
      </c>
      <c r="B1192">
        <v>811</v>
      </c>
      <c r="C1192" t="s">
        <v>948</v>
      </c>
      <c r="D1192" s="10" t="str">
        <f t="shared" si="126"/>
        <v>2007811</v>
      </c>
      <c r="E1192">
        <v>20925.8</v>
      </c>
      <c r="F1192" s="10">
        <f t="shared" si="127"/>
        <v>3.1942386139504078</v>
      </c>
      <c r="I1192" s="12" t="str">
        <f t="shared" si="128"/>
        <v>1997621</v>
      </c>
      <c r="J1192" s="10">
        <v>621</v>
      </c>
      <c r="K1192" s="10">
        <v>1997</v>
      </c>
      <c r="L1192" s="10">
        <f t="shared" si="129"/>
        <v>3.0017856535046237E-4</v>
      </c>
      <c r="M1192" s="10">
        <f t="shared" si="130"/>
        <v>0</v>
      </c>
      <c r="N1192" s="10">
        <f t="shared" si="131"/>
        <v>1</v>
      </c>
      <c r="O1192" s="10">
        <f t="shared" si="132"/>
        <v>0</v>
      </c>
    </row>
    <row r="1193" spans="1:15" x14ac:dyDescent="0.2">
      <c r="A1193" s="10">
        <v>2008</v>
      </c>
      <c r="B1193">
        <v>811</v>
      </c>
      <c r="C1193" t="s">
        <v>948</v>
      </c>
      <c r="D1193" s="10" t="str">
        <f t="shared" si="126"/>
        <v>2008811</v>
      </c>
      <c r="E1193">
        <v>21561.61</v>
      </c>
      <c r="F1193" s="10">
        <f t="shared" si="127"/>
        <v>3.2912924352206012</v>
      </c>
      <c r="I1193" s="12" t="str">
        <f t="shared" si="128"/>
        <v>1998621</v>
      </c>
      <c r="J1193" s="10">
        <v>621</v>
      </c>
      <c r="K1193" s="10">
        <v>1998</v>
      </c>
      <c r="L1193" s="10">
        <f t="shared" si="129"/>
        <v>3.0212083241427376E-4</v>
      </c>
      <c r="M1193" s="10">
        <f t="shared" si="130"/>
        <v>0</v>
      </c>
      <c r="N1193" s="10">
        <f t="shared" si="131"/>
        <v>1</v>
      </c>
      <c r="O1193" s="10">
        <f t="shared" si="132"/>
        <v>0</v>
      </c>
    </row>
    <row r="1194" spans="1:15" x14ac:dyDescent="0.2">
      <c r="A1194" s="10">
        <v>2009</v>
      </c>
      <c r="B1194">
        <v>811</v>
      </c>
      <c r="C1194" t="s">
        <v>948</v>
      </c>
      <c r="D1194" s="10" t="str">
        <f t="shared" si="126"/>
        <v>2009811</v>
      </c>
      <c r="E1194">
        <v>21980.07</v>
      </c>
      <c r="F1194" s="10">
        <f t="shared" si="127"/>
        <v>3.3551686593264267</v>
      </c>
      <c r="I1194" s="12" t="str">
        <f t="shared" si="128"/>
        <v>1999621</v>
      </c>
      <c r="J1194" s="10">
        <v>621</v>
      </c>
      <c r="K1194" s="10">
        <v>1999</v>
      </c>
      <c r="L1194" s="10">
        <f t="shared" si="129"/>
        <v>3.0187888858402065E-4</v>
      </c>
      <c r="M1194" s="10">
        <f t="shared" si="130"/>
        <v>0</v>
      </c>
      <c r="N1194" s="10">
        <f t="shared" si="131"/>
        <v>1</v>
      </c>
      <c r="O1194" s="10">
        <f t="shared" si="132"/>
        <v>0</v>
      </c>
    </row>
    <row r="1195" spans="1:15" x14ac:dyDescent="0.2">
      <c r="A1195" s="10">
        <v>2010</v>
      </c>
      <c r="B1195">
        <v>811</v>
      </c>
      <c r="C1195" t="s">
        <v>948</v>
      </c>
      <c r="D1195" s="10" t="str">
        <f t="shared" si="126"/>
        <v>2010811</v>
      </c>
      <c r="E1195">
        <v>22374.81</v>
      </c>
      <c r="F1195" s="10">
        <f t="shared" si="127"/>
        <v>3.4154241215056884</v>
      </c>
      <c r="I1195" s="12" t="str">
        <f t="shared" si="128"/>
        <v>2000621</v>
      </c>
      <c r="J1195" s="10">
        <v>621</v>
      </c>
      <c r="K1195" s="10">
        <v>2000</v>
      </c>
      <c r="L1195" s="10">
        <f t="shared" si="129"/>
        <v>3.0269004916065487E-4</v>
      </c>
      <c r="M1195" s="10">
        <f t="shared" si="130"/>
        <v>0</v>
      </c>
      <c r="N1195" s="10">
        <f t="shared" si="131"/>
        <v>1</v>
      </c>
      <c r="O1195" s="10">
        <f t="shared" si="132"/>
        <v>0</v>
      </c>
    </row>
    <row r="1196" spans="1:15" x14ac:dyDescent="0.2">
      <c r="A1196" s="10">
        <v>1997</v>
      </c>
      <c r="B1196">
        <v>812</v>
      </c>
      <c r="C1196" t="s">
        <v>949</v>
      </c>
      <c r="D1196" s="10" t="str">
        <f t="shared" si="126"/>
        <v>1997812</v>
      </c>
      <c r="E1196">
        <v>1115.645</v>
      </c>
      <c r="F1196" s="10">
        <f t="shared" si="127"/>
        <v>0.17029869053802973</v>
      </c>
      <c r="I1196" s="12" t="str">
        <f t="shared" si="128"/>
        <v>2001621</v>
      </c>
      <c r="J1196" s="10">
        <v>621</v>
      </c>
      <c r="K1196" s="10">
        <v>2001</v>
      </c>
      <c r="L1196" s="10">
        <f t="shared" si="129"/>
        <v>7.1731781556163784E-4</v>
      </c>
      <c r="M1196" s="10">
        <f t="shared" si="130"/>
        <v>0</v>
      </c>
      <c r="N1196" s="10">
        <f t="shared" si="131"/>
        <v>1</v>
      </c>
      <c r="O1196" s="10">
        <f t="shared" si="132"/>
        <v>0</v>
      </c>
    </row>
    <row r="1197" spans="1:15" x14ac:dyDescent="0.2">
      <c r="A1197" s="10">
        <v>1998</v>
      </c>
      <c r="B1197">
        <v>812</v>
      </c>
      <c r="C1197" t="s">
        <v>949</v>
      </c>
      <c r="D1197" s="10" t="str">
        <f t="shared" si="126"/>
        <v>1998812</v>
      </c>
      <c r="E1197">
        <v>1124.0429999999999</v>
      </c>
      <c r="F1197" s="10">
        <f t="shared" si="127"/>
        <v>0.17158061122349721</v>
      </c>
      <c r="I1197" s="12" t="str">
        <f t="shared" si="128"/>
        <v>2002621</v>
      </c>
      <c r="J1197" s="10">
        <v>621</v>
      </c>
      <c r="K1197" s="10">
        <v>2002</v>
      </c>
      <c r="L1197" s="10">
        <f t="shared" si="129"/>
        <v>7.2423405089598483E-4</v>
      </c>
      <c r="M1197" s="10">
        <f t="shared" si="130"/>
        <v>0</v>
      </c>
      <c r="N1197" s="10">
        <f t="shared" si="131"/>
        <v>1</v>
      </c>
      <c r="O1197" s="10">
        <f t="shared" si="132"/>
        <v>0</v>
      </c>
    </row>
    <row r="1198" spans="1:15" x14ac:dyDescent="0.2">
      <c r="A1198" s="10">
        <v>1999</v>
      </c>
      <c r="B1198">
        <v>812</v>
      </c>
      <c r="C1198" t="s">
        <v>949</v>
      </c>
      <c r="D1198" s="10" t="str">
        <f t="shared" si="126"/>
        <v>1999812</v>
      </c>
      <c r="E1198">
        <v>1076.739</v>
      </c>
      <c r="F1198" s="10">
        <f t="shared" si="127"/>
        <v>0.1643598472195256</v>
      </c>
      <c r="I1198" s="12" t="str">
        <f t="shared" si="128"/>
        <v>2003621</v>
      </c>
      <c r="J1198" s="10">
        <v>621</v>
      </c>
      <c r="K1198" s="10">
        <v>2003</v>
      </c>
      <c r="L1198" s="10">
        <f t="shared" si="129"/>
        <v>8.0453772681517556E-4</v>
      </c>
      <c r="M1198" s="10">
        <f t="shared" si="130"/>
        <v>0</v>
      </c>
      <c r="N1198" s="10">
        <f t="shared" si="131"/>
        <v>1</v>
      </c>
      <c r="O1198" s="10">
        <f t="shared" si="132"/>
        <v>0</v>
      </c>
    </row>
    <row r="1199" spans="1:15" x14ac:dyDescent="0.2">
      <c r="A1199" s="10">
        <v>2000</v>
      </c>
      <c r="B1199">
        <v>812</v>
      </c>
      <c r="C1199" t="s">
        <v>949</v>
      </c>
      <c r="D1199" s="10" t="str">
        <f t="shared" si="126"/>
        <v>2000812</v>
      </c>
      <c r="E1199">
        <v>1112.33</v>
      </c>
      <c r="F1199" s="10">
        <f t="shared" si="127"/>
        <v>0.16979266921481889</v>
      </c>
      <c r="I1199" s="12" t="str">
        <f t="shared" si="128"/>
        <v>2004621</v>
      </c>
      <c r="J1199" s="10">
        <v>621</v>
      </c>
      <c r="K1199" s="10">
        <v>2004</v>
      </c>
      <c r="L1199" s="10">
        <f t="shared" si="129"/>
        <v>8.0146297945063981E-4</v>
      </c>
      <c r="M1199" s="10">
        <f t="shared" si="130"/>
        <v>0</v>
      </c>
      <c r="N1199" s="10">
        <f t="shared" si="131"/>
        <v>1</v>
      </c>
      <c r="O1199" s="10">
        <f t="shared" si="132"/>
        <v>0</v>
      </c>
    </row>
    <row r="1200" spans="1:15" x14ac:dyDescent="0.2">
      <c r="A1200" s="10">
        <v>2001</v>
      </c>
      <c r="B1200">
        <v>812</v>
      </c>
      <c r="C1200" t="s">
        <v>949</v>
      </c>
      <c r="D1200" s="10" t="str">
        <f t="shared" si="126"/>
        <v>2001812</v>
      </c>
      <c r="E1200">
        <v>1095.7349999999999</v>
      </c>
      <c r="F1200" s="10">
        <f t="shared" si="127"/>
        <v>0.16725950967977091</v>
      </c>
      <c r="I1200" s="12" t="str">
        <f t="shared" si="128"/>
        <v>2005621</v>
      </c>
      <c r="J1200" s="10">
        <v>621</v>
      </c>
      <c r="K1200" s="10">
        <v>2005</v>
      </c>
      <c r="L1200" s="10">
        <f t="shared" si="129"/>
        <v>8.0103160199682577E-4</v>
      </c>
      <c r="M1200" s="10">
        <f t="shared" si="130"/>
        <v>0</v>
      </c>
      <c r="N1200" s="10">
        <f t="shared" si="131"/>
        <v>1</v>
      </c>
      <c r="O1200" s="10">
        <f t="shared" si="132"/>
        <v>0</v>
      </c>
    </row>
    <row r="1201" spans="1:15" x14ac:dyDescent="0.2">
      <c r="A1201" s="10">
        <v>2002</v>
      </c>
      <c r="B1201">
        <v>812</v>
      </c>
      <c r="C1201" t="s">
        <v>949</v>
      </c>
      <c r="D1201" s="10" t="str">
        <f t="shared" si="126"/>
        <v>2002812</v>
      </c>
      <c r="E1201">
        <v>1110.23</v>
      </c>
      <c r="F1201" s="10">
        <f t="shared" si="127"/>
        <v>0.16947211272047719</v>
      </c>
      <c r="I1201" s="12" t="str">
        <f t="shared" si="128"/>
        <v>2006621</v>
      </c>
      <c r="J1201" s="10">
        <v>621</v>
      </c>
      <c r="K1201" s="10">
        <v>2006</v>
      </c>
      <c r="L1201" s="10">
        <f t="shared" si="129"/>
        <v>8.0073134741379223E-4</v>
      </c>
      <c r="M1201" s="10">
        <f t="shared" si="130"/>
        <v>0</v>
      </c>
      <c r="N1201" s="10">
        <f t="shared" si="131"/>
        <v>1</v>
      </c>
      <c r="O1201" s="10">
        <f t="shared" si="132"/>
        <v>0</v>
      </c>
    </row>
    <row r="1202" spans="1:15" x14ac:dyDescent="0.2">
      <c r="A1202" s="10">
        <v>2003</v>
      </c>
      <c r="B1202">
        <v>812</v>
      </c>
      <c r="C1202" t="s">
        <v>949</v>
      </c>
      <c r="D1202" s="10" t="str">
        <f t="shared" si="126"/>
        <v>2003812</v>
      </c>
      <c r="E1202">
        <v>1086.684</v>
      </c>
      <c r="F1202" s="10">
        <f t="shared" si="127"/>
        <v>0.16587791118915812</v>
      </c>
      <c r="I1202" s="12" t="str">
        <f t="shared" si="128"/>
        <v>2007621</v>
      </c>
      <c r="J1202" s="10">
        <v>621</v>
      </c>
      <c r="K1202" s="10">
        <v>2007</v>
      </c>
      <c r="L1202" s="10">
        <f t="shared" si="129"/>
        <v>8.0046299583424335E-4</v>
      </c>
      <c r="M1202" s="10">
        <f t="shared" si="130"/>
        <v>0</v>
      </c>
      <c r="N1202" s="10">
        <f t="shared" si="131"/>
        <v>1</v>
      </c>
      <c r="O1202" s="10">
        <f t="shared" si="132"/>
        <v>0</v>
      </c>
    </row>
    <row r="1203" spans="1:15" x14ac:dyDescent="0.2">
      <c r="A1203" s="10">
        <v>2004</v>
      </c>
      <c r="B1203">
        <v>812</v>
      </c>
      <c r="C1203" t="s">
        <v>949</v>
      </c>
      <c r="D1203" s="10" t="str">
        <f t="shared" si="126"/>
        <v>2004812</v>
      </c>
      <c r="E1203">
        <v>1138.3599999999999</v>
      </c>
      <c r="F1203" s="10">
        <f t="shared" si="127"/>
        <v>0.17376604328515929</v>
      </c>
      <c r="I1203" s="12" t="str">
        <f t="shared" si="128"/>
        <v>2008621</v>
      </c>
      <c r="J1203" s="10">
        <v>621</v>
      </c>
      <c r="K1203" s="10">
        <v>2008</v>
      </c>
      <c r="L1203" s="10">
        <f t="shared" si="129"/>
        <v>8.0973913755074409E-4</v>
      </c>
      <c r="M1203" s="10">
        <f t="shared" si="130"/>
        <v>0</v>
      </c>
      <c r="N1203" s="10">
        <f t="shared" si="131"/>
        <v>1</v>
      </c>
      <c r="O1203" s="10">
        <f t="shared" si="132"/>
        <v>0</v>
      </c>
    </row>
    <row r="1204" spans="1:15" x14ac:dyDescent="0.2">
      <c r="A1204" s="10">
        <v>2005</v>
      </c>
      <c r="B1204">
        <v>812</v>
      </c>
      <c r="C1204" t="s">
        <v>949</v>
      </c>
      <c r="D1204" s="10" t="str">
        <f t="shared" si="126"/>
        <v>2005812</v>
      </c>
      <c r="E1204">
        <v>1132.712</v>
      </c>
      <c r="F1204" s="10">
        <f t="shared" si="127"/>
        <v>0.17290389896132977</v>
      </c>
      <c r="I1204" s="12" t="str">
        <f t="shared" si="128"/>
        <v>2009621</v>
      </c>
      <c r="J1204" s="10">
        <v>621</v>
      </c>
      <c r="K1204" s="10">
        <v>2009</v>
      </c>
      <c r="L1204" s="10">
        <f t="shared" si="129"/>
        <v>8.1259926471002073E-4</v>
      </c>
      <c r="M1204" s="10">
        <f t="shared" si="130"/>
        <v>0</v>
      </c>
      <c r="N1204" s="10">
        <f t="shared" si="131"/>
        <v>1</v>
      </c>
      <c r="O1204" s="10">
        <f t="shared" si="132"/>
        <v>0</v>
      </c>
    </row>
    <row r="1205" spans="1:15" x14ac:dyDescent="0.2">
      <c r="A1205" s="10">
        <v>2006</v>
      </c>
      <c r="B1205">
        <v>812</v>
      </c>
      <c r="C1205" t="s">
        <v>949</v>
      </c>
      <c r="D1205" s="10" t="str">
        <f t="shared" si="126"/>
        <v>2006812</v>
      </c>
      <c r="E1205">
        <v>1101.627</v>
      </c>
      <c r="F1205" s="10">
        <f t="shared" si="127"/>
        <v>0.16815889961532396</v>
      </c>
      <c r="I1205" s="12" t="str">
        <f t="shared" si="128"/>
        <v>2010621</v>
      </c>
      <c r="J1205" s="10">
        <v>621</v>
      </c>
      <c r="K1205" s="10">
        <v>2010</v>
      </c>
      <c r="L1205" s="10">
        <f t="shared" si="129"/>
        <v>8.1208316875413058E-4</v>
      </c>
      <c r="M1205" s="10">
        <f t="shared" si="130"/>
        <v>0</v>
      </c>
      <c r="N1205" s="10">
        <f t="shared" si="131"/>
        <v>1</v>
      </c>
      <c r="O1205" s="10">
        <f t="shared" si="132"/>
        <v>0</v>
      </c>
    </row>
    <row r="1206" spans="1:15" x14ac:dyDescent="0.2">
      <c r="A1206" s="10">
        <v>2007</v>
      </c>
      <c r="B1206">
        <v>812</v>
      </c>
      <c r="C1206" t="s">
        <v>949</v>
      </c>
      <c r="D1206" s="10" t="str">
        <f t="shared" si="126"/>
        <v>2007812</v>
      </c>
      <c r="E1206">
        <v>1099.5709999999999</v>
      </c>
      <c r="F1206" s="10">
        <f t="shared" si="127"/>
        <v>0.16784505954276843</v>
      </c>
      <c r="I1206" s="12" t="str">
        <f t="shared" si="128"/>
        <v>1987721</v>
      </c>
      <c r="J1206" s="10">
        <v>721</v>
      </c>
      <c r="K1206" s="10">
        <v>1987</v>
      </c>
      <c r="L1206" s="10" t="str">
        <f t="shared" si="129"/>
        <v/>
      </c>
      <c r="M1206" s="10" t="str">
        <f t="shared" si="130"/>
        <v/>
      </c>
      <c r="N1206" s="10" t="str">
        <f t="shared" si="131"/>
        <v/>
      </c>
      <c r="O1206" s="10" t="str">
        <f t="shared" si="132"/>
        <v/>
      </c>
    </row>
    <row r="1207" spans="1:15" x14ac:dyDescent="0.2">
      <c r="A1207" s="10">
        <v>2008</v>
      </c>
      <c r="B1207">
        <v>812</v>
      </c>
      <c r="C1207" t="s">
        <v>949</v>
      </c>
      <c r="D1207" s="10" t="str">
        <f t="shared" si="126"/>
        <v>2008812</v>
      </c>
      <c r="E1207">
        <v>1106.3969999999999</v>
      </c>
      <c r="F1207" s="10">
        <f t="shared" si="127"/>
        <v>0.16888702079532869</v>
      </c>
      <c r="I1207" s="12" t="str">
        <f t="shared" si="128"/>
        <v>1988721</v>
      </c>
      <c r="J1207" s="10">
        <v>721</v>
      </c>
      <c r="K1207" s="10">
        <v>1988</v>
      </c>
      <c r="L1207" s="10" t="str">
        <f t="shared" si="129"/>
        <v/>
      </c>
      <c r="M1207" s="10" t="str">
        <f t="shared" si="130"/>
        <v/>
      </c>
      <c r="N1207" s="10" t="str">
        <f t="shared" si="131"/>
        <v/>
      </c>
      <c r="O1207" s="10" t="str">
        <f t="shared" si="132"/>
        <v/>
      </c>
    </row>
    <row r="1208" spans="1:15" x14ac:dyDescent="0.2">
      <c r="A1208" s="10">
        <v>2009</v>
      </c>
      <c r="B1208">
        <v>812</v>
      </c>
      <c r="C1208" t="s">
        <v>949</v>
      </c>
      <c r="D1208" s="10" t="str">
        <f t="shared" si="126"/>
        <v>2009812</v>
      </c>
      <c r="E1208">
        <v>1112.7239999999999</v>
      </c>
      <c r="F1208" s="10">
        <f t="shared" si="127"/>
        <v>0.16985281171899538</v>
      </c>
      <c r="I1208" s="12" t="str">
        <f t="shared" si="128"/>
        <v>1989721</v>
      </c>
      <c r="J1208" s="10">
        <v>721</v>
      </c>
      <c r="K1208" s="10">
        <v>1989</v>
      </c>
      <c r="L1208" s="10" t="str">
        <f t="shared" si="129"/>
        <v/>
      </c>
      <c r="M1208" s="10" t="str">
        <f t="shared" si="130"/>
        <v/>
      </c>
      <c r="N1208" s="10" t="str">
        <f t="shared" si="131"/>
        <v/>
      </c>
      <c r="O1208" s="10" t="str">
        <f t="shared" si="132"/>
        <v/>
      </c>
    </row>
    <row r="1209" spans="1:15" x14ac:dyDescent="0.2">
      <c r="A1209" s="10">
        <v>2010</v>
      </c>
      <c r="B1209">
        <v>812</v>
      </c>
      <c r="C1209" t="s">
        <v>949</v>
      </c>
      <c r="D1209" s="10" t="str">
        <f t="shared" si="126"/>
        <v>2010812</v>
      </c>
      <c r="E1209">
        <v>1129.481</v>
      </c>
      <c r="F1209" s="10">
        <f t="shared" si="127"/>
        <v>0.17241069989789259</v>
      </c>
      <c r="I1209" s="12" t="str">
        <f t="shared" si="128"/>
        <v>1990721</v>
      </c>
      <c r="J1209" s="10">
        <v>721</v>
      </c>
      <c r="K1209" s="10">
        <v>1990</v>
      </c>
      <c r="L1209" s="10" t="str">
        <f t="shared" si="129"/>
        <v/>
      </c>
      <c r="M1209" s="10" t="str">
        <f t="shared" si="130"/>
        <v/>
      </c>
      <c r="N1209" s="10" t="str">
        <f t="shared" si="131"/>
        <v/>
      </c>
      <c r="O1209" s="10" t="str">
        <f t="shared" si="132"/>
        <v/>
      </c>
    </row>
    <row r="1210" spans="1:15" x14ac:dyDescent="0.2">
      <c r="A1210" s="10">
        <v>1997</v>
      </c>
      <c r="B1210">
        <v>813</v>
      </c>
      <c r="C1210" t="s">
        <v>950</v>
      </c>
      <c r="D1210" s="10" t="str">
        <f t="shared" si="126"/>
        <v>1997813</v>
      </c>
      <c r="E1210">
        <v>1599.884</v>
      </c>
      <c r="F1210" s="10">
        <f t="shared" si="127"/>
        <v>0.24421581256828578</v>
      </c>
      <c r="I1210" s="12" t="str">
        <f t="shared" si="128"/>
        <v>1991721</v>
      </c>
      <c r="J1210" s="10">
        <v>721</v>
      </c>
      <c r="K1210" s="10">
        <v>1991</v>
      </c>
      <c r="L1210" s="10" t="str">
        <f t="shared" si="129"/>
        <v/>
      </c>
      <c r="M1210" s="10" t="str">
        <f t="shared" si="130"/>
        <v/>
      </c>
      <c r="N1210" s="10" t="str">
        <f t="shared" si="131"/>
        <v/>
      </c>
      <c r="O1210" s="10" t="str">
        <f t="shared" si="132"/>
        <v/>
      </c>
    </row>
    <row r="1211" spans="1:15" x14ac:dyDescent="0.2">
      <c r="A1211" s="10">
        <v>1998</v>
      </c>
      <c r="B1211">
        <v>813</v>
      </c>
      <c r="C1211" t="s">
        <v>950</v>
      </c>
      <c r="D1211" s="10" t="str">
        <f t="shared" si="126"/>
        <v>1998813</v>
      </c>
      <c r="E1211">
        <v>1554.11</v>
      </c>
      <c r="F1211" s="10">
        <f t="shared" si="127"/>
        <v>0.2372285968673345</v>
      </c>
      <c r="I1211" s="12" t="str">
        <f t="shared" si="128"/>
        <v>1992721</v>
      </c>
      <c r="J1211" s="10">
        <v>721</v>
      </c>
      <c r="K1211" s="10">
        <v>1992</v>
      </c>
      <c r="L1211" s="10" t="str">
        <f t="shared" si="129"/>
        <v/>
      </c>
      <c r="M1211" s="10" t="str">
        <f t="shared" si="130"/>
        <v/>
      </c>
      <c r="N1211" s="10" t="str">
        <f t="shared" si="131"/>
        <v/>
      </c>
      <c r="O1211" s="10" t="str">
        <f t="shared" si="132"/>
        <v/>
      </c>
    </row>
    <row r="1212" spans="1:15" x14ac:dyDescent="0.2">
      <c r="A1212" s="10">
        <v>1999</v>
      </c>
      <c r="B1212">
        <v>813</v>
      </c>
      <c r="C1212" t="s">
        <v>950</v>
      </c>
      <c r="D1212" s="10" t="str">
        <f t="shared" si="126"/>
        <v>1999813</v>
      </c>
      <c r="E1212">
        <v>1464.1410000000001</v>
      </c>
      <c r="F1212" s="10">
        <f t="shared" si="127"/>
        <v>0.22349519341998703</v>
      </c>
      <c r="I1212" s="12" t="str">
        <f t="shared" si="128"/>
        <v>1993721</v>
      </c>
      <c r="J1212" s="10">
        <v>721</v>
      </c>
      <c r="K1212" s="10">
        <v>1993</v>
      </c>
      <c r="L1212" s="10" t="str">
        <f t="shared" si="129"/>
        <v/>
      </c>
      <c r="M1212" s="10" t="str">
        <f t="shared" si="130"/>
        <v/>
      </c>
      <c r="N1212" s="10" t="str">
        <f t="shared" si="131"/>
        <v/>
      </c>
      <c r="O1212" s="10" t="str">
        <f t="shared" si="132"/>
        <v/>
      </c>
    </row>
    <row r="1213" spans="1:15" x14ac:dyDescent="0.2">
      <c r="A1213" s="10">
        <v>2000</v>
      </c>
      <c r="B1213">
        <v>813</v>
      </c>
      <c r="C1213" t="s">
        <v>950</v>
      </c>
      <c r="D1213" s="10" t="str">
        <f t="shared" si="126"/>
        <v>2000813</v>
      </c>
      <c r="E1213">
        <v>1614.1210000000001</v>
      </c>
      <c r="F1213" s="10">
        <f t="shared" si="127"/>
        <v>0.24638903295397294</v>
      </c>
      <c r="I1213" s="12" t="str">
        <f t="shared" si="128"/>
        <v>1994721</v>
      </c>
      <c r="J1213" s="10">
        <v>721</v>
      </c>
      <c r="K1213" s="10">
        <v>1994</v>
      </c>
      <c r="L1213" s="10" t="str">
        <f t="shared" si="129"/>
        <v/>
      </c>
      <c r="M1213" s="10" t="str">
        <f t="shared" si="130"/>
        <v/>
      </c>
      <c r="N1213" s="10" t="str">
        <f t="shared" si="131"/>
        <v/>
      </c>
      <c r="O1213" s="10" t="str">
        <f t="shared" si="132"/>
        <v/>
      </c>
    </row>
    <row r="1214" spans="1:15" x14ac:dyDescent="0.2">
      <c r="A1214" s="10">
        <v>2001</v>
      </c>
      <c r="B1214">
        <v>813</v>
      </c>
      <c r="C1214" t="s">
        <v>950</v>
      </c>
      <c r="D1214" s="10" t="str">
        <f t="shared" si="126"/>
        <v>2001813</v>
      </c>
      <c r="E1214">
        <v>1703.17</v>
      </c>
      <c r="F1214" s="10">
        <f t="shared" si="127"/>
        <v>0.2599820021276088</v>
      </c>
      <c r="I1214" s="12" t="str">
        <f t="shared" si="128"/>
        <v>1995721</v>
      </c>
      <c r="J1214" s="10">
        <v>721</v>
      </c>
      <c r="K1214" s="10">
        <v>1995</v>
      </c>
      <c r="L1214" s="10" t="str">
        <f t="shared" si="129"/>
        <v/>
      </c>
      <c r="M1214" s="10" t="str">
        <f t="shared" si="130"/>
        <v/>
      </c>
      <c r="N1214" s="10" t="str">
        <f t="shared" si="131"/>
        <v/>
      </c>
      <c r="O1214" s="10" t="str">
        <f t="shared" si="132"/>
        <v/>
      </c>
    </row>
    <row r="1215" spans="1:15" x14ac:dyDescent="0.2">
      <c r="A1215" s="10">
        <v>2002</v>
      </c>
      <c r="B1215">
        <v>813</v>
      </c>
      <c r="C1215" t="s">
        <v>950</v>
      </c>
      <c r="D1215" s="10" t="str">
        <f t="shared" si="126"/>
        <v>2002813</v>
      </c>
      <c r="E1215">
        <v>1698.25</v>
      </c>
      <c r="F1215" s="10">
        <f t="shared" si="127"/>
        <v>0.2592309840551511</v>
      </c>
      <c r="I1215" s="12" t="str">
        <f t="shared" si="128"/>
        <v>1996721</v>
      </c>
      <c r="J1215" s="10">
        <v>721</v>
      </c>
      <c r="K1215" s="10">
        <v>1996</v>
      </c>
      <c r="L1215" s="10" t="str">
        <f t="shared" si="129"/>
        <v/>
      </c>
      <c r="M1215" s="10" t="str">
        <f t="shared" si="130"/>
        <v/>
      </c>
      <c r="N1215" s="10" t="str">
        <f t="shared" si="131"/>
        <v/>
      </c>
      <c r="O1215" s="10" t="str">
        <f t="shared" si="132"/>
        <v/>
      </c>
    </row>
    <row r="1216" spans="1:15" x14ac:dyDescent="0.2">
      <c r="A1216" s="10">
        <v>2003</v>
      </c>
      <c r="B1216">
        <v>813</v>
      </c>
      <c r="C1216" t="s">
        <v>950</v>
      </c>
      <c r="D1216" s="10" t="str">
        <f t="shared" si="126"/>
        <v>2003813</v>
      </c>
      <c r="E1216">
        <v>1788.0329999999999</v>
      </c>
      <c r="F1216" s="10">
        <f t="shared" si="127"/>
        <v>0.27293599535585689</v>
      </c>
      <c r="I1216" s="12" t="str">
        <f t="shared" si="128"/>
        <v>1997721</v>
      </c>
      <c r="J1216" s="10">
        <v>721</v>
      </c>
      <c r="K1216" s="10">
        <v>1997</v>
      </c>
      <c r="L1216" s="10">
        <f t="shared" si="129"/>
        <v>0.21802833137791361</v>
      </c>
      <c r="M1216" s="10">
        <f t="shared" si="130"/>
        <v>1</v>
      </c>
      <c r="N1216" s="10">
        <f t="shared" si="131"/>
        <v>0</v>
      </c>
      <c r="O1216" s="10">
        <f t="shared" si="132"/>
        <v>0</v>
      </c>
    </row>
    <row r="1217" spans="1:15" x14ac:dyDescent="0.2">
      <c r="A1217" s="10">
        <v>2004</v>
      </c>
      <c r="B1217">
        <v>813</v>
      </c>
      <c r="C1217" t="s">
        <v>950</v>
      </c>
      <c r="D1217" s="10" t="str">
        <f t="shared" si="126"/>
        <v>2004813</v>
      </c>
      <c r="E1217">
        <v>1900.143</v>
      </c>
      <c r="F1217" s="10">
        <f t="shared" si="127"/>
        <v>0.29004913277521388</v>
      </c>
      <c r="I1217" s="12" t="str">
        <f t="shared" si="128"/>
        <v>1998721</v>
      </c>
      <c r="J1217" s="10">
        <v>721</v>
      </c>
      <c r="K1217" s="10">
        <v>1998</v>
      </c>
      <c r="L1217" s="10">
        <f t="shared" si="129"/>
        <v>0.2102574313712717</v>
      </c>
      <c r="M1217" s="10">
        <f t="shared" si="130"/>
        <v>1</v>
      </c>
      <c r="N1217" s="10">
        <f t="shared" si="131"/>
        <v>0</v>
      </c>
      <c r="O1217" s="10">
        <f t="shared" si="132"/>
        <v>0</v>
      </c>
    </row>
    <row r="1218" spans="1:15" x14ac:dyDescent="0.2">
      <c r="A1218" s="10">
        <v>2005</v>
      </c>
      <c r="B1218">
        <v>813</v>
      </c>
      <c r="C1218" t="s">
        <v>950</v>
      </c>
      <c r="D1218" s="10" t="str">
        <f t="shared" si="126"/>
        <v>2005813</v>
      </c>
      <c r="E1218">
        <v>2040.433</v>
      </c>
      <c r="F1218" s="10">
        <f t="shared" si="127"/>
        <v>0.31146383305673725</v>
      </c>
      <c r="I1218" s="12" t="str">
        <f t="shared" si="128"/>
        <v>1999721</v>
      </c>
      <c r="J1218" s="10">
        <v>721</v>
      </c>
      <c r="K1218" s="10">
        <v>1999</v>
      </c>
      <c r="L1218" s="10">
        <f t="shared" si="129"/>
        <v>0.21828599774098448</v>
      </c>
      <c r="M1218" s="10">
        <f t="shared" si="130"/>
        <v>1</v>
      </c>
      <c r="N1218" s="10">
        <f t="shared" si="131"/>
        <v>0</v>
      </c>
      <c r="O1218" s="10">
        <f t="shared" si="132"/>
        <v>0</v>
      </c>
    </row>
    <row r="1219" spans="1:15" x14ac:dyDescent="0.2">
      <c r="A1219" s="10">
        <v>2006</v>
      </c>
      <c r="B1219">
        <v>813</v>
      </c>
      <c r="C1219" t="s">
        <v>950</v>
      </c>
      <c r="D1219" s="10" t="str">
        <f t="shared" si="126"/>
        <v>2006813</v>
      </c>
      <c r="E1219">
        <v>2013.8589999999999</v>
      </c>
      <c r="F1219" s="10">
        <f t="shared" si="127"/>
        <v>0.30740741958976742</v>
      </c>
      <c r="I1219" s="12" t="str">
        <f t="shared" si="128"/>
        <v>2000721</v>
      </c>
      <c r="J1219" s="10">
        <v>721</v>
      </c>
      <c r="K1219" s="10">
        <v>2000</v>
      </c>
      <c r="L1219" s="10">
        <f t="shared" si="129"/>
        <v>0.22414485458185288</v>
      </c>
      <c r="M1219" s="10">
        <f t="shared" si="130"/>
        <v>1</v>
      </c>
      <c r="N1219" s="10">
        <f t="shared" si="131"/>
        <v>0</v>
      </c>
      <c r="O1219" s="10">
        <f t="shared" si="132"/>
        <v>0</v>
      </c>
    </row>
    <row r="1220" spans="1:15" x14ac:dyDescent="0.2">
      <c r="A1220" s="10">
        <v>2007</v>
      </c>
      <c r="B1220">
        <v>813</v>
      </c>
      <c r="C1220" t="s">
        <v>950</v>
      </c>
      <c r="D1220" s="10" t="str">
        <f t="shared" si="126"/>
        <v>2007813</v>
      </c>
      <c r="E1220">
        <v>2009.585</v>
      </c>
      <c r="F1220" s="10">
        <f t="shared" si="127"/>
        <v>0.30675501080080719</v>
      </c>
      <c r="I1220" s="12" t="str">
        <f t="shared" si="128"/>
        <v>2001721</v>
      </c>
      <c r="J1220" s="10">
        <v>721</v>
      </c>
      <c r="K1220" s="10">
        <v>2001</v>
      </c>
      <c r="L1220" s="10">
        <f t="shared" si="129"/>
        <v>0.22713213581721831</v>
      </c>
      <c r="M1220" s="10">
        <f t="shared" si="130"/>
        <v>1</v>
      </c>
      <c r="N1220" s="10">
        <f t="shared" si="131"/>
        <v>0</v>
      </c>
      <c r="O1220" s="10">
        <f t="shared" si="132"/>
        <v>0</v>
      </c>
    </row>
    <row r="1221" spans="1:15" x14ac:dyDescent="0.2">
      <c r="A1221" s="10">
        <v>2008</v>
      </c>
      <c r="B1221">
        <v>813</v>
      </c>
      <c r="C1221" t="s">
        <v>950</v>
      </c>
      <c r="D1221" s="10" t="str">
        <f t="shared" si="126"/>
        <v>2008813</v>
      </c>
      <c r="E1221">
        <v>2016.403</v>
      </c>
      <c r="F1221" s="10">
        <f t="shared" si="127"/>
        <v>0.30779575088576994</v>
      </c>
      <c r="I1221" s="12" t="str">
        <f t="shared" si="128"/>
        <v>2002721</v>
      </c>
      <c r="J1221" s="10">
        <v>721</v>
      </c>
      <c r="K1221" s="10">
        <v>2002</v>
      </c>
      <c r="L1221" s="10">
        <f t="shared" si="129"/>
        <v>0.22631441146474754</v>
      </c>
      <c r="M1221" s="10">
        <f t="shared" si="130"/>
        <v>1</v>
      </c>
      <c r="N1221" s="10">
        <f t="shared" si="131"/>
        <v>0</v>
      </c>
      <c r="O1221" s="10">
        <f t="shared" si="132"/>
        <v>0</v>
      </c>
    </row>
    <row r="1222" spans="1:15" x14ac:dyDescent="0.2">
      <c r="A1222" s="10">
        <v>2009</v>
      </c>
      <c r="B1222">
        <v>813</v>
      </c>
      <c r="C1222" t="s">
        <v>950</v>
      </c>
      <c r="D1222" s="10" t="str">
        <f t="shared" si="126"/>
        <v>2009813</v>
      </c>
      <c r="E1222">
        <v>2039.3009999999999</v>
      </c>
      <c r="F1222" s="10">
        <f t="shared" si="127"/>
        <v>0.3112910378416921</v>
      </c>
      <c r="I1222" s="12" t="str">
        <f t="shared" si="128"/>
        <v>2003721</v>
      </c>
      <c r="J1222" s="10">
        <v>721</v>
      </c>
      <c r="K1222" s="10">
        <v>2003</v>
      </c>
      <c r="L1222" s="10">
        <f t="shared" si="129"/>
        <v>0.22973535984317239</v>
      </c>
      <c r="M1222" s="10">
        <f t="shared" si="130"/>
        <v>1</v>
      </c>
      <c r="N1222" s="10">
        <f t="shared" si="131"/>
        <v>0</v>
      </c>
      <c r="O1222" s="10">
        <f t="shared" si="132"/>
        <v>0</v>
      </c>
    </row>
    <row r="1223" spans="1:15" x14ac:dyDescent="0.2">
      <c r="A1223" s="10">
        <v>2010</v>
      </c>
      <c r="B1223">
        <v>813</v>
      </c>
      <c r="C1223" t="s">
        <v>950</v>
      </c>
      <c r="D1223" s="10" t="str">
        <f t="shared" ref="D1223:D1286" si="133">A1223&amp;B1223</f>
        <v>2010813</v>
      </c>
      <c r="E1223">
        <v>2020.7819999999999</v>
      </c>
      <c r="F1223" s="10">
        <f t="shared" ref="F1223:F1286" si="134">E1223/E$3</f>
        <v>0.30846418749944726</v>
      </c>
      <c r="I1223" s="12" t="str">
        <f t="shared" ref="I1223:I1286" si="135">K1223&amp;J1223</f>
        <v>2004721</v>
      </c>
      <c r="J1223" s="10">
        <v>721</v>
      </c>
      <c r="K1223" s="10">
        <v>2004</v>
      </c>
      <c r="L1223" s="10">
        <f t="shared" ref="L1223:L1286" si="136">IFERROR(VLOOKUP(K1223&amp;J1223,D$6:F$1349,3,FALSE),"")</f>
        <v>0.22860639039929082</v>
      </c>
      <c r="M1223" s="10">
        <f t="shared" ref="M1223:M1286" si="137">IF(L1223="","",IF(L1223&gt;VLOOKUP(K1223,Q$6:R$19,2,FALSE),1,0))</f>
        <v>1</v>
      </c>
      <c r="N1223" s="10">
        <f t="shared" ref="N1223:N1286" si="138">IF(L1223="","",IF(L1223&lt;VLOOKUP(K1223,Q$6:S$19,3,FALSE),1,0))</f>
        <v>0</v>
      </c>
      <c r="O1223" s="10">
        <f t="shared" ref="O1223:O1286" si="139">IF(L1223="","",IF(L1223&gt;VLOOKUP(K1223,Q$6:T$19,4,FALSE),1,0))</f>
        <v>0</v>
      </c>
    </row>
    <row r="1224" spans="1:15" x14ac:dyDescent="0.2">
      <c r="A1224" s="10">
        <v>1997</v>
      </c>
      <c r="B1224">
        <v>814</v>
      </c>
      <c r="C1224" t="s">
        <v>951</v>
      </c>
      <c r="D1224" s="10" t="str">
        <f t="shared" si="133"/>
        <v>1997814</v>
      </c>
      <c r="E1224">
        <v>13.64418</v>
      </c>
      <c r="F1224" s="10">
        <f t="shared" si="134"/>
        <v>2.0827288137939708E-3</v>
      </c>
      <c r="I1224" s="12" t="str">
        <f t="shared" si="135"/>
        <v>2005721</v>
      </c>
      <c r="J1224" s="10">
        <v>721</v>
      </c>
      <c r="K1224" s="10">
        <v>2005</v>
      </c>
      <c r="L1224" s="10">
        <f t="shared" si="136"/>
        <v>0.22972192699959998</v>
      </c>
      <c r="M1224" s="10">
        <f t="shared" si="137"/>
        <v>1</v>
      </c>
      <c r="N1224" s="10">
        <f t="shared" si="138"/>
        <v>0</v>
      </c>
      <c r="O1224" s="10">
        <f t="shared" si="139"/>
        <v>0</v>
      </c>
    </row>
    <row r="1225" spans="1:15" x14ac:dyDescent="0.2">
      <c r="A1225" s="10">
        <v>1998</v>
      </c>
      <c r="B1225">
        <v>814</v>
      </c>
      <c r="C1225" t="s">
        <v>951</v>
      </c>
      <c r="D1225" s="10" t="str">
        <f t="shared" si="133"/>
        <v>1998814</v>
      </c>
      <c r="E1225">
        <v>13.96716</v>
      </c>
      <c r="F1225" s="10">
        <f t="shared" si="134"/>
        <v>2.1320304026237265E-3</v>
      </c>
      <c r="I1225" s="12" t="str">
        <f t="shared" si="135"/>
        <v>2006721</v>
      </c>
      <c r="J1225" s="10">
        <v>721</v>
      </c>
      <c r="K1225" s="10">
        <v>2006</v>
      </c>
      <c r="L1225" s="10">
        <f t="shared" si="136"/>
        <v>0.23094385782684068</v>
      </c>
      <c r="M1225" s="10">
        <f t="shared" si="137"/>
        <v>1</v>
      </c>
      <c r="N1225" s="10">
        <f t="shared" si="138"/>
        <v>0</v>
      </c>
      <c r="O1225" s="10">
        <f t="shared" si="139"/>
        <v>0</v>
      </c>
    </row>
    <row r="1226" spans="1:15" x14ac:dyDescent="0.2">
      <c r="A1226" s="10">
        <v>1999</v>
      </c>
      <c r="B1226">
        <v>814</v>
      </c>
      <c r="C1226" t="s">
        <v>951</v>
      </c>
      <c r="D1226" s="10" t="str">
        <f t="shared" si="133"/>
        <v>1999814</v>
      </c>
      <c r="E1226">
        <v>6.9238179999999998</v>
      </c>
      <c r="F1226" s="10">
        <f t="shared" si="134"/>
        <v>1.0568927740666968E-3</v>
      </c>
      <c r="I1226" s="12" t="str">
        <f t="shared" si="135"/>
        <v>2007721</v>
      </c>
      <c r="J1226" s="10">
        <v>721</v>
      </c>
      <c r="K1226" s="10">
        <v>2007</v>
      </c>
      <c r="L1226" s="10">
        <f t="shared" si="136"/>
        <v>0.22937816832090593</v>
      </c>
      <c r="M1226" s="10">
        <f t="shared" si="137"/>
        <v>1</v>
      </c>
      <c r="N1226" s="10">
        <f t="shared" si="138"/>
        <v>0</v>
      </c>
      <c r="O1226" s="10">
        <f t="shared" si="139"/>
        <v>0</v>
      </c>
    </row>
    <row r="1227" spans="1:15" x14ac:dyDescent="0.2">
      <c r="A1227" s="10">
        <v>2000</v>
      </c>
      <c r="B1227">
        <v>814</v>
      </c>
      <c r="C1227" t="s">
        <v>951</v>
      </c>
      <c r="D1227" s="10" t="str">
        <f t="shared" si="133"/>
        <v>2000814</v>
      </c>
      <c r="E1227">
        <v>13.83222</v>
      </c>
      <c r="F1227" s="10">
        <f t="shared" si="134"/>
        <v>2.1114323581730263E-3</v>
      </c>
      <c r="I1227" s="12" t="str">
        <f t="shared" si="135"/>
        <v>2008721</v>
      </c>
      <c r="J1227" s="10">
        <v>721</v>
      </c>
      <c r="K1227" s="10">
        <v>2008</v>
      </c>
      <c r="L1227" s="10">
        <f t="shared" si="136"/>
        <v>0.23704450585201256</v>
      </c>
      <c r="M1227" s="10">
        <f t="shared" si="137"/>
        <v>1</v>
      </c>
      <c r="N1227" s="10">
        <f t="shared" si="138"/>
        <v>0</v>
      </c>
      <c r="O1227" s="10">
        <f t="shared" si="139"/>
        <v>0</v>
      </c>
    </row>
    <row r="1228" spans="1:15" x14ac:dyDescent="0.2">
      <c r="A1228" s="10">
        <v>2001</v>
      </c>
      <c r="B1228">
        <v>814</v>
      </c>
      <c r="C1228" t="s">
        <v>951</v>
      </c>
      <c r="D1228" s="10" t="str">
        <f t="shared" si="133"/>
        <v>2001814</v>
      </c>
      <c r="E1228">
        <v>13.85346</v>
      </c>
      <c r="F1228" s="10">
        <f t="shared" si="134"/>
        <v>2.1146745581443684E-3</v>
      </c>
      <c r="I1228" s="12" t="str">
        <f t="shared" si="135"/>
        <v>2009721</v>
      </c>
      <c r="J1228" s="10">
        <v>721</v>
      </c>
      <c r="K1228" s="10">
        <v>2009</v>
      </c>
      <c r="L1228" s="10">
        <f t="shared" si="136"/>
        <v>0.24204488187184395</v>
      </c>
      <c r="M1228" s="10">
        <f t="shared" si="137"/>
        <v>1</v>
      </c>
      <c r="N1228" s="10">
        <f t="shared" si="138"/>
        <v>0</v>
      </c>
      <c r="O1228" s="10">
        <f t="shared" si="139"/>
        <v>0</v>
      </c>
    </row>
    <row r="1229" spans="1:15" x14ac:dyDescent="0.2">
      <c r="A1229" s="10">
        <v>2002</v>
      </c>
      <c r="B1229">
        <v>814</v>
      </c>
      <c r="C1229" t="s">
        <v>951</v>
      </c>
      <c r="D1229" s="10" t="str">
        <f t="shared" si="133"/>
        <v>2002814</v>
      </c>
      <c r="E1229">
        <v>13.76549</v>
      </c>
      <c r="F1229" s="10">
        <f t="shared" si="134"/>
        <v>2.101246293950444E-3</v>
      </c>
      <c r="I1229" s="12" t="str">
        <f t="shared" si="135"/>
        <v>2010721</v>
      </c>
      <c r="J1229" s="10">
        <v>721</v>
      </c>
      <c r="K1229" s="10">
        <v>2010</v>
      </c>
      <c r="L1229" s="10">
        <f t="shared" si="136"/>
        <v>0.23752595117732389</v>
      </c>
      <c r="M1229" s="10">
        <f t="shared" si="137"/>
        <v>1</v>
      </c>
      <c r="N1229" s="10">
        <f t="shared" si="138"/>
        <v>0</v>
      </c>
      <c r="O1229" s="10">
        <f t="shared" si="139"/>
        <v>0</v>
      </c>
    </row>
    <row r="1230" spans="1:15" x14ac:dyDescent="0.2">
      <c r="A1230" s="10">
        <v>2003</v>
      </c>
      <c r="B1230">
        <v>814</v>
      </c>
      <c r="C1230" t="s">
        <v>951</v>
      </c>
      <c r="D1230" s="10" t="str">
        <f t="shared" si="133"/>
        <v>2003814</v>
      </c>
      <c r="E1230">
        <v>13.92112</v>
      </c>
      <c r="F1230" s="10">
        <f t="shared" si="134"/>
        <v>2.1250025831001588E-3</v>
      </c>
      <c r="I1230" s="12" t="str">
        <f t="shared" si="135"/>
        <v>1987722</v>
      </c>
      <c r="J1230" s="10">
        <v>722</v>
      </c>
      <c r="K1230" s="10">
        <v>1987</v>
      </c>
      <c r="L1230" s="10" t="str">
        <f t="shared" si="136"/>
        <v/>
      </c>
      <c r="M1230" s="10" t="str">
        <f t="shared" si="137"/>
        <v/>
      </c>
      <c r="N1230" s="10" t="str">
        <f t="shared" si="138"/>
        <v/>
      </c>
      <c r="O1230" s="10" t="str">
        <f t="shared" si="139"/>
        <v/>
      </c>
    </row>
    <row r="1231" spans="1:15" x14ac:dyDescent="0.2">
      <c r="A1231" s="10">
        <v>2004</v>
      </c>
      <c r="B1231">
        <v>814</v>
      </c>
      <c r="C1231" t="s">
        <v>951</v>
      </c>
      <c r="D1231" s="10" t="str">
        <f t="shared" si="133"/>
        <v>2004814</v>
      </c>
      <c r="E1231">
        <v>13.855689999999999</v>
      </c>
      <c r="F1231" s="10">
        <f t="shared" si="134"/>
        <v>2.1150149586121689E-3</v>
      </c>
      <c r="I1231" s="12" t="str">
        <f t="shared" si="135"/>
        <v>1988722</v>
      </c>
      <c r="J1231" s="10">
        <v>722</v>
      </c>
      <c r="K1231" s="10">
        <v>1988</v>
      </c>
      <c r="L1231" s="10" t="str">
        <f t="shared" si="136"/>
        <v/>
      </c>
      <c r="M1231" s="10" t="str">
        <f t="shared" si="137"/>
        <v/>
      </c>
      <c r="N1231" s="10" t="str">
        <f t="shared" si="138"/>
        <v/>
      </c>
      <c r="O1231" s="10" t="str">
        <f t="shared" si="139"/>
        <v/>
      </c>
    </row>
    <row r="1232" spans="1:15" x14ac:dyDescent="0.2">
      <c r="A1232" s="10">
        <v>2005</v>
      </c>
      <c r="B1232">
        <v>814</v>
      </c>
      <c r="C1232" t="s">
        <v>951</v>
      </c>
      <c r="D1232" s="10" t="str">
        <f t="shared" si="133"/>
        <v>2005814</v>
      </c>
      <c r="E1232">
        <v>11.438510000000001</v>
      </c>
      <c r="F1232" s="10">
        <f t="shared" si="134"/>
        <v>1.7460422219488804E-3</v>
      </c>
      <c r="I1232" s="12" t="str">
        <f t="shared" si="135"/>
        <v>1989722</v>
      </c>
      <c r="J1232" s="10">
        <v>722</v>
      </c>
      <c r="K1232" s="10">
        <v>1989</v>
      </c>
      <c r="L1232" s="10" t="str">
        <f t="shared" si="136"/>
        <v/>
      </c>
      <c r="M1232" s="10" t="str">
        <f t="shared" si="137"/>
        <v/>
      </c>
      <c r="N1232" s="10" t="str">
        <f t="shared" si="138"/>
        <v/>
      </c>
      <c r="O1232" s="10" t="str">
        <f t="shared" si="139"/>
        <v/>
      </c>
    </row>
    <row r="1233" spans="1:15" x14ac:dyDescent="0.2">
      <c r="A1233" s="10">
        <v>2006</v>
      </c>
      <c r="B1233">
        <v>814</v>
      </c>
      <c r="C1233" t="s">
        <v>951</v>
      </c>
      <c r="D1233" s="10" t="str">
        <f t="shared" si="133"/>
        <v>2006814</v>
      </c>
      <c r="E1233">
        <v>11.83259</v>
      </c>
      <c r="F1233" s="10">
        <f t="shared" si="134"/>
        <v>1.8061969378013484E-3</v>
      </c>
      <c r="I1233" s="12" t="str">
        <f t="shared" si="135"/>
        <v>1990722</v>
      </c>
      <c r="J1233" s="10">
        <v>722</v>
      </c>
      <c r="K1233" s="10">
        <v>1990</v>
      </c>
      <c r="L1233" s="10" t="str">
        <f t="shared" si="136"/>
        <v/>
      </c>
      <c r="M1233" s="10" t="str">
        <f t="shared" si="137"/>
        <v/>
      </c>
      <c r="N1233" s="10" t="str">
        <f t="shared" si="138"/>
        <v/>
      </c>
      <c r="O1233" s="10" t="str">
        <f t="shared" si="139"/>
        <v/>
      </c>
    </row>
    <row r="1234" spans="1:15" x14ac:dyDescent="0.2">
      <c r="A1234" s="10">
        <v>2007</v>
      </c>
      <c r="B1234">
        <v>814</v>
      </c>
      <c r="C1234" t="s">
        <v>951</v>
      </c>
      <c r="D1234" s="10" t="str">
        <f t="shared" si="133"/>
        <v>2007814</v>
      </c>
      <c r="E1234">
        <v>11.821429999999999</v>
      </c>
      <c r="F1234" s="10">
        <f t="shared" si="134"/>
        <v>1.8044934090028467E-3</v>
      </c>
      <c r="I1234" s="12" t="str">
        <f t="shared" si="135"/>
        <v>1991722</v>
      </c>
      <c r="J1234" s="10">
        <v>722</v>
      </c>
      <c r="K1234" s="10">
        <v>1991</v>
      </c>
      <c r="L1234" s="10" t="str">
        <f t="shared" si="136"/>
        <v/>
      </c>
      <c r="M1234" s="10" t="str">
        <f t="shared" si="137"/>
        <v/>
      </c>
      <c r="N1234" s="10" t="str">
        <f t="shared" si="138"/>
        <v/>
      </c>
      <c r="O1234" s="10" t="str">
        <f t="shared" si="139"/>
        <v/>
      </c>
    </row>
    <row r="1235" spans="1:15" x14ac:dyDescent="0.2">
      <c r="A1235" s="10">
        <v>2008</v>
      </c>
      <c r="B1235">
        <v>814</v>
      </c>
      <c r="C1235" t="s">
        <v>951</v>
      </c>
      <c r="D1235" s="10" t="str">
        <f t="shared" si="133"/>
        <v>2008814</v>
      </c>
      <c r="E1235">
        <v>11.14597</v>
      </c>
      <c r="F1235" s="10">
        <f t="shared" si="134"/>
        <v>1.7013871758275827E-3</v>
      </c>
      <c r="I1235" s="12" t="str">
        <f t="shared" si="135"/>
        <v>1992722</v>
      </c>
      <c r="J1235" s="10">
        <v>722</v>
      </c>
      <c r="K1235" s="10">
        <v>1992</v>
      </c>
      <c r="L1235" s="10" t="str">
        <f t="shared" si="136"/>
        <v/>
      </c>
      <c r="M1235" s="10" t="str">
        <f t="shared" si="137"/>
        <v/>
      </c>
      <c r="N1235" s="10" t="str">
        <f t="shared" si="138"/>
        <v/>
      </c>
      <c r="O1235" s="10" t="str">
        <f t="shared" si="139"/>
        <v/>
      </c>
    </row>
    <row r="1236" spans="1:15" x14ac:dyDescent="0.2">
      <c r="A1236" s="10">
        <v>2009</v>
      </c>
      <c r="B1236">
        <v>814</v>
      </c>
      <c r="C1236" t="s">
        <v>951</v>
      </c>
      <c r="D1236" s="10" t="str">
        <f t="shared" si="133"/>
        <v>2009814</v>
      </c>
      <c r="E1236">
        <v>11.26023</v>
      </c>
      <c r="F1236" s="10">
        <f t="shared" si="134"/>
        <v>1.7188285020387657E-3</v>
      </c>
      <c r="I1236" s="12" t="str">
        <f t="shared" si="135"/>
        <v>1993722</v>
      </c>
      <c r="J1236" s="10">
        <v>722</v>
      </c>
      <c r="K1236" s="10">
        <v>1993</v>
      </c>
      <c r="L1236" s="10" t="str">
        <f t="shared" si="136"/>
        <v/>
      </c>
      <c r="M1236" s="10" t="str">
        <f t="shared" si="137"/>
        <v/>
      </c>
      <c r="N1236" s="10" t="str">
        <f t="shared" si="138"/>
        <v/>
      </c>
      <c r="O1236" s="10" t="str">
        <f t="shared" si="139"/>
        <v/>
      </c>
    </row>
    <row r="1237" spans="1:15" x14ac:dyDescent="0.2">
      <c r="A1237" s="10">
        <v>2010</v>
      </c>
      <c r="B1237">
        <v>814</v>
      </c>
      <c r="C1237" t="s">
        <v>951</v>
      </c>
      <c r="D1237" s="10" t="str">
        <f t="shared" si="133"/>
        <v>2010814</v>
      </c>
      <c r="E1237">
        <v>11.71908</v>
      </c>
      <c r="F1237" s="10">
        <f t="shared" si="134"/>
        <v>1.7888700960524305E-3</v>
      </c>
      <c r="I1237" s="12" t="str">
        <f t="shared" si="135"/>
        <v>1994722</v>
      </c>
      <c r="J1237" s="10">
        <v>722</v>
      </c>
      <c r="K1237" s="10">
        <v>1994</v>
      </c>
      <c r="L1237" s="10" t="str">
        <f t="shared" si="136"/>
        <v/>
      </c>
      <c r="M1237" s="10" t="str">
        <f t="shared" si="137"/>
        <v/>
      </c>
      <c r="N1237" s="10" t="str">
        <f t="shared" si="138"/>
        <v/>
      </c>
      <c r="O1237" s="10" t="str">
        <f t="shared" si="139"/>
        <v/>
      </c>
    </row>
    <row r="1238" spans="1:15" x14ac:dyDescent="0.2">
      <c r="A1238" s="10">
        <v>1997</v>
      </c>
      <c r="B1238">
        <v>921</v>
      </c>
      <c r="C1238" t="s">
        <v>952</v>
      </c>
      <c r="D1238" s="10" t="str">
        <f t="shared" si="133"/>
        <v>1997921</v>
      </c>
      <c r="E1238">
        <v>11853.21</v>
      </c>
      <c r="F1238" s="10">
        <f t="shared" si="134"/>
        <v>1.8093444972838846</v>
      </c>
      <c r="I1238" s="12" t="str">
        <f t="shared" si="135"/>
        <v>1995722</v>
      </c>
      <c r="J1238" s="10">
        <v>722</v>
      </c>
      <c r="K1238" s="10">
        <v>1995</v>
      </c>
      <c r="L1238" s="10" t="str">
        <f t="shared" si="136"/>
        <v/>
      </c>
      <c r="M1238" s="10" t="str">
        <f t="shared" si="137"/>
        <v/>
      </c>
      <c r="N1238" s="10" t="str">
        <f t="shared" si="138"/>
        <v/>
      </c>
      <c r="O1238" s="10" t="str">
        <f t="shared" si="139"/>
        <v/>
      </c>
    </row>
    <row r="1239" spans="1:15" x14ac:dyDescent="0.2">
      <c r="A1239" s="10">
        <v>1998</v>
      </c>
      <c r="B1239">
        <v>921</v>
      </c>
      <c r="C1239" t="s">
        <v>952</v>
      </c>
      <c r="D1239" s="10" t="str">
        <f t="shared" si="133"/>
        <v>1998921</v>
      </c>
      <c r="E1239">
        <v>11712.12</v>
      </c>
      <c r="F1239" s="10">
        <f t="shared" si="134"/>
        <v>1.7878076802426122</v>
      </c>
      <c r="I1239" s="12" t="str">
        <f t="shared" si="135"/>
        <v>1996722</v>
      </c>
      <c r="J1239" s="10">
        <v>722</v>
      </c>
      <c r="K1239" s="10">
        <v>1996</v>
      </c>
      <c r="L1239" s="10" t="str">
        <f t="shared" si="136"/>
        <v/>
      </c>
      <c r="M1239" s="10" t="str">
        <f t="shared" si="137"/>
        <v/>
      </c>
      <c r="N1239" s="10" t="str">
        <f t="shared" si="138"/>
        <v/>
      </c>
      <c r="O1239" s="10" t="str">
        <f t="shared" si="139"/>
        <v/>
      </c>
    </row>
    <row r="1240" spans="1:15" x14ac:dyDescent="0.2">
      <c r="A1240" s="10">
        <v>1999</v>
      </c>
      <c r="B1240">
        <v>921</v>
      </c>
      <c r="C1240" t="s">
        <v>952</v>
      </c>
      <c r="D1240" s="10" t="str">
        <f t="shared" si="133"/>
        <v>1999921</v>
      </c>
      <c r="E1240">
        <v>11418.42</v>
      </c>
      <c r="F1240" s="10">
        <f t="shared" si="134"/>
        <v>1.7429755648196781</v>
      </c>
      <c r="I1240" s="12" t="str">
        <f t="shared" si="135"/>
        <v>1997722</v>
      </c>
      <c r="J1240" s="10">
        <v>722</v>
      </c>
      <c r="K1240" s="10">
        <v>1997</v>
      </c>
      <c r="L1240" s="10">
        <f t="shared" si="136"/>
        <v>2.5958222238537978</v>
      </c>
      <c r="M1240" s="10">
        <f t="shared" si="137"/>
        <v>1</v>
      </c>
      <c r="N1240" s="10">
        <f t="shared" si="138"/>
        <v>0</v>
      </c>
      <c r="O1240" s="10">
        <f t="shared" si="139"/>
        <v>1</v>
      </c>
    </row>
    <row r="1241" spans="1:15" x14ac:dyDescent="0.2">
      <c r="A1241" s="10">
        <v>2000</v>
      </c>
      <c r="B1241">
        <v>921</v>
      </c>
      <c r="C1241" t="s">
        <v>952</v>
      </c>
      <c r="D1241" s="10" t="str">
        <f t="shared" si="133"/>
        <v>2000921</v>
      </c>
      <c r="E1241">
        <v>11689.91</v>
      </c>
      <c r="F1241" s="10">
        <f t="shared" si="134"/>
        <v>1.7844174137000743</v>
      </c>
      <c r="I1241" s="12" t="str">
        <f t="shared" si="135"/>
        <v>1998722</v>
      </c>
      <c r="J1241" s="10">
        <v>722</v>
      </c>
      <c r="K1241" s="10">
        <v>1998</v>
      </c>
      <c r="L1241" s="10">
        <f t="shared" si="136"/>
        <v>2.5940240545664905</v>
      </c>
      <c r="M1241" s="10">
        <f t="shared" si="137"/>
        <v>1</v>
      </c>
      <c r="N1241" s="10">
        <f t="shared" si="138"/>
        <v>0</v>
      </c>
      <c r="O1241" s="10">
        <f t="shared" si="139"/>
        <v>1</v>
      </c>
    </row>
    <row r="1242" spans="1:15" x14ac:dyDescent="0.2">
      <c r="A1242" s="10">
        <v>2001</v>
      </c>
      <c r="B1242">
        <v>921</v>
      </c>
      <c r="C1242" t="s">
        <v>952</v>
      </c>
      <c r="D1242" s="10" t="str">
        <f t="shared" si="133"/>
        <v>2001921</v>
      </c>
      <c r="E1242">
        <v>11916.42</v>
      </c>
      <c r="F1242" s="10">
        <f t="shared" si="134"/>
        <v>1.8189932477635704</v>
      </c>
      <c r="I1242" s="12" t="str">
        <f t="shared" si="135"/>
        <v>1999722</v>
      </c>
      <c r="J1242" s="10">
        <v>722</v>
      </c>
      <c r="K1242" s="10">
        <v>1999</v>
      </c>
      <c r="L1242" s="10">
        <f t="shared" si="136"/>
        <v>2.6015525528050301</v>
      </c>
      <c r="M1242" s="10">
        <f t="shared" si="137"/>
        <v>1</v>
      </c>
      <c r="N1242" s="10">
        <f t="shared" si="138"/>
        <v>0</v>
      </c>
      <c r="O1242" s="10">
        <f t="shared" si="139"/>
        <v>1</v>
      </c>
    </row>
    <row r="1243" spans="1:15" x14ac:dyDescent="0.2">
      <c r="A1243" s="10">
        <v>2002</v>
      </c>
      <c r="B1243">
        <v>921</v>
      </c>
      <c r="C1243" t="s">
        <v>952</v>
      </c>
      <c r="D1243" s="10" t="str">
        <f t="shared" si="133"/>
        <v>2002921</v>
      </c>
      <c r="E1243">
        <v>11977.66</v>
      </c>
      <c r="F1243" s="10">
        <f t="shared" si="134"/>
        <v>1.8283412857223735</v>
      </c>
      <c r="I1243" s="12" t="str">
        <f t="shared" si="135"/>
        <v>2000722</v>
      </c>
      <c r="J1243" s="10">
        <v>722</v>
      </c>
      <c r="K1243" s="10">
        <v>2000</v>
      </c>
      <c r="L1243" s="10">
        <f t="shared" si="136"/>
        <v>2.6325030455634715</v>
      </c>
      <c r="M1243" s="10">
        <f t="shared" si="137"/>
        <v>1</v>
      </c>
      <c r="N1243" s="10">
        <f t="shared" si="138"/>
        <v>0</v>
      </c>
      <c r="O1243" s="10">
        <f t="shared" si="139"/>
        <v>1</v>
      </c>
    </row>
    <row r="1244" spans="1:15" x14ac:dyDescent="0.2">
      <c r="A1244" s="10">
        <v>2003</v>
      </c>
      <c r="B1244">
        <v>921</v>
      </c>
      <c r="C1244" t="s">
        <v>952</v>
      </c>
      <c r="D1244" s="10" t="str">
        <f t="shared" si="133"/>
        <v>2003921</v>
      </c>
      <c r="E1244">
        <v>12494.71</v>
      </c>
      <c r="F1244" s="10">
        <f t="shared" si="134"/>
        <v>1.9072668740077943</v>
      </c>
      <c r="I1244" s="12" t="str">
        <f t="shared" si="135"/>
        <v>2001722</v>
      </c>
      <c r="J1244" s="10">
        <v>722</v>
      </c>
      <c r="K1244" s="10">
        <v>2001</v>
      </c>
      <c r="L1244" s="10">
        <f t="shared" si="136"/>
        <v>2.6956816776792296</v>
      </c>
      <c r="M1244" s="10">
        <f t="shared" si="137"/>
        <v>1</v>
      </c>
      <c r="N1244" s="10">
        <f t="shared" si="138"/>
        <v>0</v>
      </c>
      <c r="O1244" s="10">
        <f t="shared" si="139"/>
        <v>1</v>
      </c>
    </row>
    <row r="1245" spans="1:15" x14ac:dyDescent="0.2">
      <c r="A1245" s="10">
        <v>2004</v>
      </c>
      <c r="B1245">
        <v>921</v>
      </c>
      <c r="C1245" t="s">
        <v>952</v>
      </c>
      <c r="D1245" s="10" t="str">
        <f t="shared" si="133"/>
        <v>2004921</v>
      </c>
      <c r="E1245">
        <v>13057.73</v>
      </c>
      <c r="F1245" s="10">
        <f t="shared" si="134"/>
        <v>1.9932095966003049</v>
      </c>
      <c r="I1245" s="12" t="str">
        <f t="shared" si="135"/>
        <v>2002722</v>
      </c>
      <c r="J1245" s="10">
        <v>722</v>
      </c>
      <c r="K1245" s="10">
        <v>2002</v>
      </c>
      <c r="L1245" s="10">
        <f t="shared" si="136"/>
        <v>2.6658989264358905</v>
      </c>
      <c r="M1245" s="10">
        <f t="shared" si="137"/>
        <v>1</v>
      </c>
      <c r="N1245" s="10">
        <f t="shared" si="138"/>
        <v>0</v>
      </c>
      <c r="O1245" s="10">
        <f t="shared" si="139"/>
        <v>1</v>
      </c>
    </row>
    <row r="1246" spans="1:15" x14ac:dyDescent="0.2">
      <c r="A1246" s="10">
        <v>2005</v>
      </c>
      <c r="B1246">
        <v>921</v>
      </c>
      <c r="C1246" t="s">
        <v>952</v>
      </c>
      <c r="D1246" s="10" t="str">
        <f t="shared" si="133"/>
        <v>2005921</v>
      </c>
      <c r="E1246">
        <v>13031.49</v>
      </c>
      <c r="F1246" s="10">
        <f t="shared" si="134"/>
        <v>1.9892041668805303</v>
      </c>
      <c r="I1246" s="12" t="str">
        <f t="shared" si="135"/>
        <v>2003722</v>
      </c>
      <c r="J1246" s="10">
        <v>722</v>
      </c>
      <c r="K1246" s="10">
        <v>2003</v>
      </c>
      <c r="L1246" s="10">
        <f t="shared" si="136"/>
        <v>2.729857579354547</v>
      </c>
      <c r="M1246" s="10">
        <f t="shared" si="137"/>
        <v>1</v>
      </c>
      <c r="N1246" s="10">
        <f t="shared" si="138"/>
        <v>0</v>
      </c>
      <c r="O1246" s="10">
        <f t="shared" si="139"/>
        <v>1</v>
      </c>
    </row>
    <row r="1247" spans="1:15" x14ac:dyDescent="0.2">
      <c r="A1247" s="10">
        <v>2006</v>
      </c>
      <c r="B1247">
        <v>921</v>
      </c>
      <c r="C1247" t="s">
        <v>952</v>
      </c>
      <c r="D1247" s="10" t="str">
        <f t="shared" si="133"/>
        <v>2006921</v>
      </c>
      <c r="E1247">
        <v>13007.24</v>
      </c>
      <c r="F1247" s="10">
        <f t="shared" si="134"/>
        <v>1.9855025026006319</v>
      </c>
      <c r="I1247" s="12" t="str">
        <f t="shared" si="135"/>
        <v>2004722</v>
      </c>
      <c r="J1247" s="10">
        <v>722</v>
      </c>
      <c r="K1247" s="10">
        <v>2004</v>
      </c>
      <c r="L1247" s="10">
        <f t="shared" si="136"/>
        <v>2.7763107947631518</v>
      </c>
      <c r="M1247" s="10">
        <f t="shared" si="137"/>
        <v>1</v>
      </c>
      <c r="N1247" s="10">
        <f t="shared" si="138"/>
        <v>0</v>
      </c>
      <c r="O1247" s="10">
        <f t="shared" si="139"/>
        <v>1</v>
      </c>
    </row>
    <row r="1248" spans="1:15" x14ac:dyDescent="0.2">
      <c r="A1248" s="10">
        <v>2007</v>
      </c>
      <c r="B1248">
        <v>921</v>
      </c>
      <c r="C1248" t="s">
        <v>952</v>
      </c>
      <c r="D1248" s="10" t="str">
        <f t="shared" si="133"/>
        <v>2007921</v>
      </c>
      <c r="E1248">
        <v>12706.82</v>
      </c>
      <c r="F1248" s="10">
        <f t="shared" si="134"/>
        <v>1.9396446063958044</v>
      </c>
      <c r="I1248" s="12" t="str">
        <f t="shared" si="135"/>
        <v>2005722</v>
      </c>
      <c r="J1248" s="10">
        <v>722</v>
      </c>
      <c r="K1248" s="10">
        <v>2005</v>
      </c>
      <c r="L1248" s="10">
        <f t="shared" si="136"/>
        <v>2.8145180759696906</v>
      </c>
      <c r="M1248" s="10">
        <f t="shared" si="137"/>
        <v>1</v>
      </c>
      <c r="N1248" s="10">
        <f t="shared" si="138"/>
        <v>0</v>
      </c>
      <c r="O1248" s="10">
        <f t="shared" si="139"/>
        <v>1</v>
      </c>
    </row>
    <row r="1249" spans="1:15" x14ac:dyDescent="0.2">
      <c r="A1249" s="10">
        <v>2008</v>
      </c>
      <c r="B1249">
        <v>921</v>
      </c>
      <c r="C1249" t="s">
        <v>952</v>
      </c>
      <c r="D1249" s="10" t="str">
        <f t="shared" si="133"/>
        <v>2008921</v>
      </c>
      <c r="E1249">
        <v>12640.87</v>
      </c>
      <c r="F1249" s="10">
        <f t="shared" si="134"/>
        <v>1.9295776060139778</v>
      </c>
      <c r="I1249" s="12" t="str">
        <f t="shared" si="135"/>
        <v>2006722</v>
      </c>
      <c r="J1249" s="10">
        <v>722</v>
      </c>
      <c r="K1249" s="10">
        <v>2006</v>
      </c>
      <c r="L1249" s="10">
        <f t="shared" si="136"/>
        <v>2.7888689770438631</v>
      </c>
      <c r="M1249" s="10">
        <f t="shared" si="137"/>
        <v>1</v>
      </c>
      <c r="N1249" s="10">
        <f t="shared" si="138"/>
        <v>0</v>
      </c>
      <c r="O1249" s="10">
        <f t="shared" si="139"/>
        <v>1</v>
      </c>
    </row>
    <row r="1250" spans="1:15" x14ac:dyDescent="0.2">
      <c r="A1250" s="10">
        <v>2009</v>
      </c>
      <c r="B1250">
        <v>921</v>
      </c>
      <c r="C1250" t="s">
        <v>952</v>
      </c>
      <c r="D1250" s="10" t="str">
        <f t="shared" si="133"/>
        <v>2009921</v>
      </c>
      <c r="E1250">
        <v>12814.21</v>
      </c>
      <c r="F1250" s="10">
        <f t="shared" si="134"/>
        <v>1.9560372549326408</v>
      </c>
      <c r="I1250" s="12" t="str">
        <f t="shared" si="135"/>
        <v>2007722</v>
      </c>
      <c r="J1250" s="10">
        <v>722</v>
      </c>
      <c r="K1250" s="10">
        <v>2007</v>
      </c>
      <c r="L1250" s="10">
        <f t="shared" si="136"/>
        <v>2.7968386220769967</v>
      </c>
      <c r="M1250" s="10">
        <f t="shared" si="137"/>
        <v>1</v>
      </c>
      <c r="N1250" s="10">
        <f t="shared" si="138"/>
        <v>0</v>
      </c>
      <c r="O1250" s="10">
        <f t="shared" si="139"/>
        <v>1</v>
      </c>
    </row>
    <row r="1251" spans="1:15" x14ac:dyDescent="0.2">
      <c r="A1251" s="10">
        <v>2010</v>
      </c>
      <c r="B1251">
        <v>921</v>
      </c>
      <c r="C1251" t="s">
        <v>952</v>
      </c>
      <c r="D1251" s="10" t="str">
        <f t="shared" si="133"/>
        <v>2010921</v>
      </c>
      <c r="E1251">
        <v>13073.71</v>
      </c>
      <c r="F1251" s="10">
        <f t="shared" si="134"/>
        <v>1.9956488788762956</v>
      </c>
      <c r="I1251" s="12" t="str">
        <f t="shared" si="135"/>
        <v>2008722</v>
      </c>
      <c r="J1251" s="10">
        <v>722</v>
      </c>
      <c r="K1251" s="10">
        <v>2008</v>
      </c>
      <c r="L1251" s="10">
        <f t="shared" si="136"/>
        <v>2.8723602056844078</v>
      </c>
      <c r="M1251" s="10">
        <f t="shared" si="137"/>
        <v>1</v>
      </c>
      <c r="N1251" s="10">
        <f t="shared" si="138"/>
        <v>0</v>
      </c>
      <c r="O1251" s="10">
        <f t="shared" si="139"/>
        <v>1</v>
      </c>
    </row>
    <row r="1252" spans="1:15" x14ac:dyDescent="0.2">
      <c r="A1252" s="10">
        <v>1997</v>
      </c>
      <c r="B1252">
        <v>922</v>
      </c>
      <c r="C1252" t="s">
        <v>953</v>
      </c>
      <c r="D1252" s="10" t="str">
        <f t="shared" si="133"/>
        <v>1997922</v>
      </c>
      <c r="E1252">
        <v>5174.3379999999997</v>
      </c>
      <c r="F1252" s="10">
        <f t="shared" si="134"/>
        <v>0.78984173800910484</v>
      </c>
      <c r="I1252" s="12" t="str">
        <f t="shared" si="135"/>
        <v>2009722</v>
      </c>
      <c r="J1252" s="10">
        <v>722</v>
      </c>
      <c r="K1252" s="10">
        <v>2009</v>
      </c>
      <c r="L1252" s="10">
        <f t="shared" si="136"/>
        <v>2.8950800288357512</v>
      </c>
      <c r="M1252" s="10">
        <f t="shared" si="137"/>
        <v>1</v>
      </c>
      <c r="N1252" s="10">
        <f t="shared" si="138"/>
        <v>0</v>
      </c>
      <c r="O1252" s="10">
        <f t="shared" si="139"/>
        <v>1</v>
      </c>
    </row>
    <row r="1253" spans="1:15" x14ac:dyDescent="0.2">
      <c r="A1253" s="10">
        <v>1998</v>
      </c>
      <c r="B1253">
        <v>922</v>
      </c>
      <c r="C1253" t="s">
        <v>953</v>
      </c>
      <c r="D1253" s="10" t="str">
        <f t="shared" si="133"/>
        <v>1998922</v>
      </c>
      <c r="E1253">
        <v>5123.3909999999996</v>
      </c>
      <c r="F1253" s="10">
        <f t="shared" si="134"/>
        <v>0.78206488481042513</v>
      </c>
      <c r="I1253" s="12" t="str">
        <f t="shared" si="135"/>
        <v>2010722</v>
      </c>
      <c r="J1253" s="10">
        <v>722</v>
      </c>
      <c r="K1253" s="10">
        <v>2010</v>
      </c>
      <c r="L1253" s="10">
        <f t="shared" si="136"/>
        <v>2.9386680797687399</v>
      </c>
      <c r="M1253" s="10">
        <f t="shared" si="137"/>
        <v>1</v>
      </c>
      <c r="N1253" s="10">
        <f t="shared" si="138"/>
        <v>0</v>
      </c>
      <c r="O1253" s="10">
        <f t="shared" si="139"/>
        <v>1</v>
      </c>
    </row>
    <row r="1254" spans="1:15" x14ac:dyDescent="0.2">
      <c r="A1254" s="10">
        <v>1999</v>
      </c>
      <c r="B1254">
        <v>922</v>
      </c>
      <c r="C1254" t="s">
        <v>953</v>
      </c>
      <c r="D1254" s="10" t="str">
        <f t="shared" si="133"/>
        <v>1999922</v>
      </c>
      <c r="E1254">
        <v>5138.4610000000002</v>
      </c>
      <c r="F1254" s="10">
        <f t="shared" si="134"/>
        <v>0.78436525927220124</v>
      </c>
      <c r="I1254" s="12" t="str">
        <f t="shared" si="135"/>
        <v>1987811</v>
      </c>
      <c r="J1254" s="10">
        <v>811</v>
      </c>
      <c r="K1254" s="10">
        <v>1987</v>
      </c>
      <c r="L1254" s="10" t="str">
        <f t="shared" si="136"/>
        <v/>
      </c>
      <c r="M1254" s="10" t="str">
        <f t="shared" si="137"/>
        <v/>
      </c>
      <c r="N1254" s="10" t="str">
        <f t="shared" si="138"/>
        <v/>
      </c>
      <c r="O1254" s="10" t="str">
        <f t="shared" si="139"/>
        <v/>
      </c>
    </row>
    <row r="1255" spans="1:15" x14ac:dyDescent="0.2">
      <c r="A1255" s="10">
        <v>2000</v>
      </c>
      <c r="B1255">
        <v>922</v>
      </c>
      <c r="C1255" t="s">
        <v>953</v>
      </c>
      <c r="D1255" s="10" t="str">
        <f t="shared" si="133"/>
        <v>2000922</v>
      </c>
      <c r="E1255">
        <v>5259.674</v>
      </c>
      <c r="F1255" s="10">
        <f t="shared" si="134"/>
        <v>0.80286793277155466</v>
      </c>
      <c r="I1255" s="12" t="str">
        <f t="shared" si="135"/>
        <v>1988811</v>
      </c>
      <c r="J1255" s="10">
        <v>811</v>
      </c>
      <c r="K1255" s="10">
        <v>1988</v>
      </c>
      <c r="L1255" s="10" t="str">
        <f t="shared" si="136"/>
        <v/>
      </c>
      <c r="M1255" s="10" t="str">
        <f t="shared" si="137"/>
        <v/>
      </c>
      <c r="N1255" s="10" t="str">
        <f t="shared" si="138"/>
        <v/>
      </c>
      <c r="O1255" s="10" t="str">
        <f t="shared" si="139"/>
        <v/>
      </c>
    </row>
    <row r="1256" spans="1:15" x14ac:dyDescent="0.2">
      <c r="A1256" s="10">
        <v>2001</v>
      </c>
      <c r="B1256">
        <v>922</v>
      </c>
      <c r="C1256" t="s">
        <v>953</v>
      </c>
      <c r="D1256" s="10" t="str">
        <f t="shared" si="133"/>
        <v>2001922</v>
      </c>
      <c r="E1256">
        <v>5485.54</v>
      </c>
      <c r="F1256" s="10">
        <f t="shared" si="134"/>
        <v>0.83734546284345268</v>
      </c>
      <c r="I1256" s="12" t="str">
        <f t="shared" si="135"/>
        <v>1989811</v>
      </c>
      <c r="J1256" s="10">
        <v>811</v>
      </c>
      <c r="K1256" s="10">
        <v>1989</v>
      </c>
      <c r="L1256" s="10" t="str">
        <f t="shared" si="136"/>
        <v/>
      </c>
      <c r="M1256" s="10" t="str">
        <f t="shared" si="137"/>
        <v/>
      </c>
      <c r="N1256" s="10" t="str">
        <f t="shared" si="138"/>
        <v/>
      </c>
      <c r="O1256" s="10" t="str">
        <f t="shared" si="139"/>
        <v/>
      </c>
    </row>
    <row r="1257" spans="1:15" x14ac:dyDescent="0.2">
      <c r="A1257" s="10">
        <v>2002</v>
      </c>
      <c r="B1257">
        <v>922</v>
      </c>
      <c r="C1257" t="s">
        <v>953</v>
      </c>
      <c r="D1257" s="10" t="str">
        <f t="shared" si="133"/>
        <v>2002922</v>
      </c>
      <c r="E1257">
        <v>5638.2669999999998</v>
      </c>
      <c r="F1257" s="10">
        <f t="shared" si="134"/>
        <v>0.86065862080122746</v>
      </c>
      <c r="I1257" s="12" t="str">
        <f t="shared" si="135"/>
        <v>1990811</v>
      </c>
      <c r="J1257" s="10">
        <v>811</v>
      </c>
      <c r="K1257" s="10">
        <v>1990</v>
      </c>
      <c r="L1257" s="10" t="str">
        <f t="shared" si="136"/>
        <v/>
      </c>
      <c r="M1257" s="10" t="str">
        <f t="shared" si="137"/>
        <v/>
      </c>
      <c r="N1257" s="10" t="str">
        <f t="shared" si="138"/>
        <v/>
      </c>
      <c r="O1257" s="10" t="str">
        <f t="shared" si="139"/>
        <v/>
      </c>
    </row>
    <row r="1258" spans="1:15" x14ac:dyDescent="0.2">
      <c r="A1258" s="10">
        <v>2003</v>
      </c>
      <c r="B1258">
        <v>922</v>
      </c>
      <c r="C1258" t="s">
        <v>953</v>
      </c>
      <c r="D1258" s="10" t="str">
        <f t="shared" si="133"/>
        <v>2003922</v>
      </c>
      <c r="E1258">
        <v>6009.5630000000001</v>
      </c>
      <c r="F1258" s="10">
        <f t="shared" si="134"/>
        <v>0.91733545133603767</v>
      </c>
      <c r="I1258" s="12" t="str">
        <f t="shared" si="135"/>
        <v>1991811</v>
      </c>
      <c r="J1258" s="10">
        <v>811</v>
      </c>
      <c r="K1258" s="10">
        <v>1991</v>
      </c>
      <c r="L1258" s="10" t="str">
        <f t="shared" si="136"/>
        <v/>
      </c>
      <c r="M1258" s="10" t="str">
        <f t="shared" si="137"/>
        <v/>
      </c>
      <c r="N1258" s="10" t="str">
        <f t="shared" si="138"/>
        <v/>
      </c>
      <c r="O1258" s="10" t="str">
        <f t="shared" si="139"/>
        <v/>
      </c>
    </row>
    <row r="1259" spans="1:15" x14ac:dyDescent="0.2">
      <c r="A1259" s="10">
        <v>2004</v>
      </c>
      <c r="B1259">
        <v>922</v>
      </c>
      <c r="C1259" t="s">
        <v>953</v>
      </c>
      <c r="D1259" s="10" t="str">
        <f t="shared" si="133"/>
        <v>2004922</v>
      </c>
      <c r="E1259">
        <v>5848.3429999999998</v>
      </c>
      <c r="F1259" s="10">
        <f t="shared" si="134"/>
        <v>0.89272587132757508</v>
      </c>
      <c r="I1259" s="12" t="str">
        <f t="shared" si="135"/>
        <v>1992811</v>
      </c>
      <c r="J1259" s="10">
        <v>811</v>
      </c>
      <c r="K1259" s="10">
        <v>1992</v>
      </c>
      <c r="L1259" s="10" t="str">
        <f t="shared" si="136"/>
        <v/>
      </c>
      <c r="M1259" s="10" t="str">
        <f t="shared" si="137"/>
        <v/>
      </c>
      <c r="N1259" s="10" t="str">
        <f t="shared" si="138"/>
        <v/>
      </c>
      <c r="O1259" s="10" t="str">
        <f t="shared" si="139"/>
        <v/>
      </c>
    </row>
    <row r="1260" spans="1:15" x14ac:dyDescent="0.2">
      <c r="A1260" s="10">
        <v>2005</v>
      </c>
      <c r="B1260">
        <v>922</v>
      </c>
      <c r="C1260" t="s">
        <v>953</v>
      </c>
      <c r="D1260" s="10" t="str">
        <f t="shared" si="133"/>
        <v>2005922</v>
      </c>
      <c r="E1260">
        <v>5901.4660000000003</v>
      </c>
      <c r="F1260" s="10">
        <f t="shared" si="134"/>
        <v>0.90083488211277274</v>
      </c>
      <c r="I1260" s="12" t="str">
        <f t="shared" si="135"/>
        <v>1993811</v>
      </c>
      <c r="J1260" s="10">
        <v>811</v>
      </c>
      <c r="K1260" s="10">
        <v>1993</v>
      </c>
      <c r="L1260" s="10" t="str">
        <f t="shared" si="136"/>
        <v/>
      </c>
      <c r="M1260" s="10" t="str">
        <f t="shared" si="137"/>
        <v/>
      </c>
      <c r="N1260" s="10" t="str">
        <f t="shared" si="138"/>
        <v/>
      </c>
      <c r="O1260" s="10" t="str">
        <f t="shared" si="139"/>
        <v/>
      </c>
    </row>
    <row r="1261" spans="1:15" x14ac:dyDescent="0.2">
      <c r="A1261" s="10">
        <v>2006</v>
      </c>
      <c r="B1261">
        <v>922</v>
      </c>
      <c r="C1261" t="s">
        <v>953</v>
      </c>
      <c r="D1261" s="10" t="str">
        <f t="shared" si="133"/>
        <v>2006922</v>
      </c>
      <c r="E1261">
        <v>5914.5</v>
      </c>
      <c r="F1261" s="10">
        <f t="shared" si="134"/>
        <v>0.90282446942098693</v>
      </c>
      <c r="I1261" s="12" t="str">
        <f t="shared" si="135"/>
        <v>1994811</v>
      </c>
      <c r="J1261" s="10">
        <v>811</v>
      </c>
      <c r="K1261" s="10">
        <v>1994</v>
      </c>
      <c r="L1261" s="10" t="str">
        <f t="shared" si="136"/>
        <v/>
      </c>
      <c r="M1261" s="10" t="str">
        <f t="shared" si="137"/>
        <v/>
      </c>
      <c r="N1261" s="10" t="str">
        <f t="shared" si="138"/>
        <v/>
      </c>
      <c r="O1261" s="10" t="str">
        <f t="shared" si="139"/>
        <v/>
      </c>
    </row>
    <row r="1262" spans="1:15" x14ac:dyDescent="0.2">
      <c r="A1262" s="10">
        <v>2007</v>
      </c>
      <c r="B1262">
        <v>922</v>
      </c>
      <c r="C1262" t="s">
        <v>953</v>
      </c>
      <c r="D1262" s="10" t="str">
        <f t="shared" si="133"/>
        <v>2007922</v>
      </c>
      <c r="E1262">
        <v>6014.9350000000004</v>
      </c>
      <c r="F1262" s="10">
        <f t="shared" si="134"/>
        <v>0.91815546537775372</v>
      </c>
      <c r="I1262" s="12" t="str">
        <f t="shared" si="135"/>
        <v>1995811</v>
      </c>
      <c r="J1262" s="10">
        <v>811</v>
      </c>
      <c r="K1262" s="10">
        <v>1995</v>
      </c>
      <c r="L1262" s="10" t="str">
        <f t="shared" si="136"/>
        <v/>
      </c>
      <c r="M1262" s="10" t="str">
        <f t="shared" si="137"/>
        <v/>
      </c>
      <c r="N1262" s="10" t="str">
        <f t="shared" si="138"/>
        <v/>
      </c>
      <c r="O1262" s="10" t="str">
        <f t="shared" si="139"/>
        <v/>
      </c>
    </row>
    <row r="1263" spans="1:15" x14ac:dyDescent="0.2">
      <c r="A1263" s="10">
        <v>2008</v>
      </c>
      <c r="B1263">
        <v>922</v>
      </c>
      <c r="C1263" t="s">
        <v>953</v>
      </c>
      <c r="D1263" s="10" t="str">
        <f t="shared" si="133"/>
        <v>2008922</v>
      </c>
      <c r="E1263">
        <v>6029.0659999999998</v>
      </c>
      <c r="F1263" s="10">
        <f t="shared" si="134"/>
        <v>0.92031250529277397</v>
      </c>
      <c r="I1263" s="12" t="str">
        <f t="shared" si="135"/>
        <v>1996811</v>
      </c>
      <c r="J1263" s="10">
        <v>811</v>
      </c>
      <c r="K1263" s="10">
        <v>1996</v>
      </c>
      <c r="L1263" s="10" t="str">
        <f t="shared" si="136"/>
        <v/>
      </c>
      <c r="M1263" s="10" t="str">
        <f t="shared" si="137"/>
        <v/>
      </c>
      <c r="N1263" s="10" t="str">
        <f t="shared" si="138"/>
        <v/>
      </c>
      <c r="O1263" s="10" t="str">
        <f t="shared" si="139"/>
        <v/>
      </c>
    </row>
    <row r="1264" spans="1:15" x14ac:dyDescent="0.2">
      <c r="A1264" s="10">
        <v>2009</v>
      </c>
      <c r="B1264">
        <v>922</v>
      </c>
      <c r="C1264" t="s">
        <v>953</v>
      </c>
      <c r="D1264" s="10" t="str">
        <f t="shared" si="133"/>
        <v>2009922</v>
      </c>
      <c r="E1264">
        <v>6142.616</v>
      </c>
      <c r="F1264" s="10">
        <f t="shared" si="134"/>
        <v>0.9376454528796796</v>
      </c>
      <c r="I1264" s="12" t="str">
        <f t="shared" si="135"/>
        <v>1997811</v>
      </c>
      <c r="J1264" s="10">
        <v>811</v>
      </c>
      <c r="K1264" s="10">
        <v>1997</v>
      </c>
      <c r="L1264" s="10">
        <f t="shared" si="136"/>
        <v>2.5195893101208471</v>
      </c>
      <c r="M1264" s="10">
        <f t="shared" si="137"/>
        <v>1</v>
      </c>
      <c r="N1264" s="10">
        <f t="shared" si="138"/>
        <v>0</v>
      </c>
      <c r="O1264" s="10">
        <f t="shared" si="139"/>
        <v>1</v>
      </c>
    </row>
    <row r="1265" spans="1:15" x14ac:dyDescent="0.2">
      <c r="A1265" s="10">
        <v>2010</v>
      </c>
      <c r="B1265">
        <v>922</v>
      </c>
      <c r="C1265" t="s">
        <v>953</v>
      </c>
      <c r="D1265" s="10" t="str">
        <f t="shared" si="133"/>
        <v>2010922</v>
      </c>
      <c r="E1265">
        <v>6161.183</v>
      </c>
      <c r="F1265" s="10">
        <f t="shared" si="134"/>
        <v>0.94047963022750947</v>
      </c>
      <c r="I1265" s="12" t="str">
        <f t="shared" si="135"/>
        <v>1998811</v>
      </c>
      <c r="J1265" s="10">
        <v>811</v>
      </c>
      <c r="K1265" s="10">
        <v>1998</v>
      </c>
      <c r="L1265" s="10">
        <f t="shared" si="136"/>
        <v>2.5354553301312657</v>
      </c>
      <c r="M1265" s="10">
        <f t="shared" si="137"/>
        <v>1</v>
      </c>
      <c r="N1265" s="10">
        <f t="shared" si="138"/>
        <v>0</v>
      </c>
      <c r="O1265" s="10">
        <f t="shared" si="139"/>
        <v>1</v>
      </c>
    </row>
    <row r="1266" spans="1:15" x14ac:dyDescent="0.2">
      <c r="A1266" s="10">
        <v>1997</v>
      </c>
      <c r="B1266">
        <v>923</v>
      </c>
      <c r="C1266" t="s">
        <v>954</v>
      </c>
      <c r="D1266" s="10" t="str">
        <f t="shared" si="133"/>
        <v>1997923</v>
      </c>
      <c r="E1266">
        <v>2.4091049999999998</v>
      </c>
      <c r="F1266" s="10">
        <f t="shared" si="134"/>
        <v>3.6774012061956997E-4</v>
      </c>
      <c r="I1266" s="12" t="str">
        <f t="shared" si="135"/>
        <v>1999811</v>
      </c>
      <c r="J1266" s="10">
        <v>811</v>
      </c>
      <c r="K1266" s="10">
        <v>1999</v>
      </c>
      <c r="L1266" s="10">
        <f t="shared" si="136"/>
        <v>2.6792875026828962</v>
      </c>
      <c r="M1266" s="10">
        <f t="shared" si="137"/>
        <v>1</v>
      </c>
      <c r="N1266" s="10">
        <f t="shared" si="138"/>
        <v>0</v>
      </c>
      <c r="O1266" s="10">
        <f t="shared" si="139"/>
        <v>1</v>
      </c>
    </row>
    <row r="1267" spans="1:15" x14ac:dyDescent="0.2">
      <c r="A1267" s="10">
        <v>1998</v>
      </c>
      <c r="B1267">
        <v>923</v>
      </c>
      <c r="C1267" t="s">
        <v>954</v>
      </c>
      <c r="D1267" s="10" t="str">
        <f t="shared" si="133"/>
        <v>1998923</v>
      </c>
      <c r="E1267">
        <v>2.359032</v>
      </c>
      <c r="F1267" s="10">
        <f t="shared" si="134"/>
        <v>3.6009667998091632E-4</v>
      </c>
      <c r="I1267" s="12" t="str">
        <f t="shared" si="135"/>
        <v>2000811</v>
      </c>
      <c r="J1267" s="10">
        <v>811</v>
      </c>
      <c r="K1267" s="10">
        <v>2000</v>
      </c>
      <c r="L1267" s="10">
        <f t="shared" si="136"/>
        <v>2.6936285896559458</v>
      </c>
      <c r="M1267" s="10">
        <f t="shared" si="137"/>
        <v>1</v>
      </c>
      <c r="N1267" s="10">
        <f t="shared" si="138"/>
        <v>0</v>
      </c>
      <c r="O1267" s="10">
        <f t="shared" si="139"/>
        <v>1</v>
      </c>
    </row>
    <row r="1268" spans="1:15" x14ac:dyDescent="0.2">
      <c r="A1268" s="10">
        <v>1999</v>
      </c>
      <c r="B1268">
        <v>923</v>
      </c>
      <c r="C1268" t="s">
        <v>954</v>
      </c>
      <c r="D1268" s="10" t="str">
        <f t="shared" si="133"/>
        <v>1999923</v>
      </c>
      <c r="E1268">
        <v>0</v>
      </c>
      <c r="F1268" s="10">
        <f t="shared" si="134"/>
        <v>0</v>
      </c>
      <c r="I1268" s="12" t="str">
        <f t="shared" si="135"/>
        <v>2001811</v>
      </c>
      <c r="J1268" s="10">
        <v>811</v>
      </c>
      <c r="K1268" s="10">
        <v>2001</v>
      </c>
      <c r="L1268" s="10">
        <f t="shared" si="136"/>
        <v>2.7608340219244347</v>
      </c>
      <c r="M1268" s="10">
        <f t="shared" si="137"/>
        <v>1</v>
      </c>
      <c r="N1268" s="10">
        <f t="shared" si="138"/>
        <v>0</v>
      </c>
      <c r="O1268" s="10">
        <f t="shared" si="139"/>
        <v>1</v>
      </c>
    </row>
    <row r="1269" spans="1:15" x14ac:dyDescent="0.2">
      <c r="A1269" s="10">
        <v>2000</v>
      </c>
      <c r="B1269">
        <v>923</v>
      </c>
      <c r="C1269" t="s">
        <v>954</v>
      </c>
      <c r="D1269" s="10" t="str">
        <f t="shared" si="133"/>
        <v>2000923</v>
      </c>
      <c r="E1269">
        <v>2.9221430000000002</v>
      </c>
      <c r="F1269" s="10">
        <f t="shared" si="134"/>
        <v>4.4605329335484846E-4</v>
      </c>
      <c r="I1269" s="12" t="str">
        <f t="shared" si="135"/>
        <v>2002811</v>
      </c>
      <c r="J1269" s="10">
        <v>811</v>
      </c>
      <c r="K1269" s="10">
        <v>2002</v>
      </c>
      <c r="L1269" s="10">
        <f t="shared" si="136"/>
        <v>2.8540976442639114</v>
      </c>
      <c r="M1269" s="10">
        <f t="shared" si="137"/>
        <v>1</v>
      </c>
      <c r="N1269" s="10">
        <f t="shared" si="138"/>
        <v>0</v>
      </c>
      <c r="O1269" s="10">
        <f t="shared" si="139"/>
        <v>1</v>
      </c>
    </row>
    <row r="1270" spans="1:15" x14ac:dyDescent="0.2">
      <c r="A1270" s="10">
        <v>2001</v>
      </c>
      <c r="B1270">
        <v>923</v>
      </c>
      <c r="C1270" t="s">
        <v>954</v>
      </c>
      <c r="D1270" s="10" t="str">
        <f t="shared" si="133"/>
        <v>2001923</v>
      </c>
      <c r="E1270">
        <v>2.9252750000000001</v>
      </c>
      <c r="F1270" s="10">
        <f t="shared" si="134"/>
        <v>4.4653138046926667E-4</v>
      </c>
      <c r="I1270" s="12" t="str">
        <f t="shared" si="135"/>
        <v>2003811</v>
      </c>
      <c r="J1270" s="10">
        <v>811</v>
      </c>
      <c r="K1270" s="10">
        <v>2003</v>
      </c>
      <c r="L1270" s="10">
        <f t="shared" si="136"/>
        <v>3.0151681239136416</v>
      </c>
      <c r="M1270" s="10">
        <f t="shared" si="137"/>
        <v>1</v>
      </c>
      <c r="N1270" s="10">
        <f t="shared" si="138"/>
        <v>0</v>
      </c>
      <c r="O1270" s="10">
        <f t="shared" si="139"/>
        <v>1</v>
      </c>
    </row>
    <row r="1271" spans="1:15" x14ac:dyDescent="0.2">
      <c r="A1271" s="10">
        <v>2002</v>
      </c>
      <c r="B1271">
        <v>923</v>
      </c>
      <c r="C1271" t="s">
        <v>954</v>
      </c>
      <c r="D1271" s="10" t="str">
        <f t="shared" si="133"/>
        <v>2002923</v>
      </c>
      <c r="E1271">
        <v>2.8945599999999998</v>
      </c>
      <c r="F1271" s="10">
        <f t="shared" si="134"/>
        <v>4.4184286012464481E-4</v>
      </c>
      <c r="I1271" s="12" t="str">
        <f t="shared" si="135"/>
        <v>2004811</v>
      </c>
      <c r="J1271" s="10">
        <v>811</v>
      </c>
      <c r="K1271" s="10">
        <v>2004</v>
      </c>
      <c r="L1271" s="10">
        <f t="shared" si="136"/>
        <v>3.1417543570696882</v>
      </c>
      <c r="M1271" s="10">
        <f t="shared" si="137"/>
        <v>1</v>
      </c>
      <c r="N1271" s="10">
        <f t="shared" si="138"/>
        <v>0</v>
      </c>
      <c r="O1271" s="10">
        <f t="shared" si="139"/>
        <v>1</v>
      </c>
    </row>
    <row r="1272" spans="1:15" x14ac:dyDescent="0.2">
      <c r="A1272" s="10">
        <v>2003</v>
      </c>
      <c r="B1272">
        <v>923</v>
      </c>
      <c r="C1272" t="s">
        <v>954</v>
      </c>
      <c r="D1272" s="10" t="str">
        <f t="shared" si="133"/>
        <v>2003923</v>
      </c>
      <c r="E1272">
        <v>2.9339140000000001</v>
      </c>
      <c r="F1272" s="10">
        <f t="shared" si="134"/>
        <v>4.478500888286086E-4</v>
      </c>
      <c r="I1272" s="12" t="str">
        <f t="shared" si="135"/>
        <v>2005811</v>
      </c>
      <c r="J1272" s="10">
        <v>811</v>
      </c>
      <c r="K1272" s="10">
        <v>2005</v>
      </c>
      <c r="L1272" s="10">
        <f t="shared" si="136"/>
        <v>3.1778413860350812</v>
      </c>
      <c r="M1272" s="10">
        <f t="shared" si="137"/>
        <v>1</v>
      </c>
      <c r="N1272" s="10">
        <f t="shared" si="138"/>
        <v>0</v>
      </c>
      <c r="O1272" s="10">
        <f t="shared" si="139"/>
        <v>1</v>
      </c>
    </row>
    <row r="1273" spans="1:15" x14ac:dyDescent="0.2">
      <c r="A1273" s="10">
        <v>2004</v>
      </c>
      <c r="B1273">
        <v>923</v>
      </c>
      <c r="C1273" t="s">
        <v>954</v>
      </c>
      <c r="D1273" s="10" t="str">
        <f t="shared" si="133"/>
        <v>2004923</v>
      </c>
      <c r="E1273">
        <v>2.932534</v>
      </c>
      <c r="F1273" s="10">
        <f t="shared" si="134"/>
        <v>4.4763943741804119E-4</v>
      </c>
      <c r="I1273" s="12" t="str">
        <f t="shared" si="135"/>
        <v>2006811</v>
      </c>
      <c r="J1273" s="10">
        <v>811</v>
      </c>
      <c r="K1273" s="10">
        <v>2006</v>
      </c>
      <c r="L1273" s="10">
        <f t="shared" si="136"/>
        <v>3.1785939305670357</v>
      </c>
      <c r="M1273" s="10">
        <f t="shared" si="137"/>
        <v>1</v>
      </c>
      <c r="N1273" s="10">
        <f t="shared" si="138"/>
        <v>0</v>
      </c>
      <c r="O1273" s="10">
        <f t="shared" si="139"/>
        <v>1</v>
      </c>
    </row>
    <row r="1274" spans="1:15" x14ac:dyDescent="0.2">
      <c r="A1274" s="10">
        <v>2005</v>
      </c>
      <c r="B1274">
        <v>923</v>
      </c>
      <c r="C1274" t="s">
        <v>954</v>
      </c>
      <c r="D1274" s="10" t="str">
        <f t="shared" si="133"/>
        <v>2005923</v>
      </c>
      <c r="E1274">
        <v>2.8795700000000002</v>
      </c>
      <c r="F1274" s="10">
        <f t="shared" si="134"/>
        <v>4.3955469733884377E-4</v>
      </c>
      <c r="I1274" s="12" t="str">
        <f t="shared" si="135"/>
        <v>2007811</v>
      </c>
      <c r="J1274" s="10">
        <v>811</v>
      </c>
      <c r="K1274" s="10">
        <v>2007</v>
      </c>
      <c r="L1274" s="10">
        <f t="shared" si="136"/>
        <v>3.1942386139504078</v>
      </c>
      <c r="M1274" s="10">
        <f t="shared" si="137"/>
        <v>1</v>
      </c>
      <c r="N1274" s="10">
        <f t="shared" si="138"/>
        <v>0</v>
      </c>
      <c r="O1274" s="10">
        <f t="shared" si="139"/>
        <v>1</v>
      </c>
    </row>
    <row r="1275" spans="1:15" x14ac:dyDescent="0.2">
      <c r="A1275" s="10">
        <v>2006</v>
      </c>
      <c r="B1275">
        <v>923</v>
      </c>
      <c r="C1275" t="s">
        <v>954</v>
      </c>
      <c r="D1275" s="10" t="str">
        <f t="shared" si="133"/>
        <v>2006923</v>
      </c>
      <c r="E1275">
        <v>2.934787</v>
      </c>
      <c r="F1275" s="10">
        <f t="shared" si="134"/>
        <v>4.479833487426849E-4</v>
      </c>
      <c r="I1275" s="12" t="str">
        <f t="shared" si="135"/>
        <v>2008811</v>
      </c>
      <c r="J1275" s="10">
        <v>811</v>
      </c>
      <c r="K1275" s="10">
        <v>2008</v>
      </c>
      <c r="L1275" s="10">
        <f t="shared" si="136"/>
        <v>3.2912924352206012</v>
      </c>
      <c r="M1275" s="10">
        <f t="shared" si="137"/>
        <v>1</v>
      </c>
      <c r="N1275" s="10">
        <f t="shared" si="138"/>
        <v>0</v>
      </c>
      <c r="O1275" s="10">
        <f t="shared" si="139"/>
        <v>1</v>
      </c>
    </row>
    <row r="1276" spans="1:15" x14ac:dyDescent="0.2">
      <c r="A1276" s="10">
        <v>2007</v>
      </c>
      <c r="B1276">
        <v>923</v>
      </c>
      <c r="C1276" t="s">
        <v>954</v>
      </c>
      <c r="D1276" s="10" t="str">
        <f t="shared" si="133"/>
        <v>2007923</v>
      </c>
      <c r="E1276">
        <v>2.7976260000000002</v>
      </c>
      <c r="F1276" s="10">
        <f t="shared" si="134"/>
        <v>4.2704627763773067E-4</v>
      </c>
      <c r="I1276" s="12" t="str">
        <f t="shared" si="135"/>
        <v>2009811</v>
      </c>
      <c r="J1276" s="10">
        <v>811</v>
      </c>
      <c r="K1276" s="10">
        <v>2009</v>
      </c>
      <c r="L1276" s="10">
        <f t="shared" si="136"/>
        <v>3.3551686593264267</v>
      </c>
      <c r="M1276" s="10">
        <f t="shared" si="137"/>
        <v>1</v>
      </c>
      <c r="N1276" s="10">
        <f t="shared" si="138"/>
        <v>0</v>
      </c>
      <c r="O1276" s="10">
        <f t="shared" si="139"/>
        <v>1</v>
      </c>
    </row>
    <row r="1277" spans="1:15" x14ac:dyDescent="0.2">
      <c r="A1277" s="10">
        <v>2008</v>
      </c>
      <c r="B1277">
        <v>923</v>
      </c>
      <c r="C1277" t="s">
        <v>954</v>
      </c>
      <c r="D1277" s="10" t="str">
        <f t="shared" si="133"/>
        <v>2008923</v>
      </c>
      <c r="E1277">
        <v>2.7680729999999998</v>
      </c>
      <c r="F1277" s="10">
        <f t="shared" si="134"/>
        <v>4.225351318866446E-4</v>
      </c>
      <c r="I1277" s="12" t="str">
        <f t="shared" si="135"/>
        <v>2010811</v>
      </c>
      <c r="J1277" s="10">
        <v>811</v>
      </c>
      <c r="K1277" s="10">
        <v>2010</v>
      </c>
      <c r="L1277" s="10">
        <f t="shared" si="136"/>
        <v>3.4154241215056884</v>
      </c>
      <c r="M1277" s="10">
        <f t="shared" si="137"/>
        <v>1</v>
      </c>
      <c r="N1277" s="10">
        <f t="shared" si="138"/>
        <v>0</v>
      </c>
      <c r="O1277" s="10">
        <f t="shared" si="139"/>
        <v>1</v>
      </c>
    </row>
    <row r="1278" spans="1:15" x14ac:dyDescent="0.2">
      <c r="A1278" s="10">
        <v>2009</v>
      </c>
      <c r="B1278">
        <v>923</v>
      </c>
      <c r="C1278" t="s">
        <v>954</v>
      </c>
      <c r="D1278" s="10" t="str">
        <f t="shared" si="133"/>
        <v>2009923</v>
      </c>
      <c r="E1278">
        <v>2.769358</v>
      </c>
      <c r="F1278" s="10">
        <f t="shared" si="134"/>
        <v>4.2273128193199178E-4</v>
      </c>
      <c r="I1278" s="12" t="str">
        <f t="shared" si="135"/>
        <v>1987812</v>
      </c>
      <c r="J1278" s="10">
        <v>812</v>
      </c>
      <c r="K1278" s="10">
        <v>1987</v>
      </c>
      <c r="L1278" s="10" t="str">
        <f t="shared" si="136"/>
        <v/>
      </c>
      <c r="M1278" s="10" t="str">
        <f t="shared" si="137"/>
        <v/>
      </c>
      <c r="N1278" s="10" t="str">
        <f t="shared" si="138"/>
        <v/>
      </c>
      <c r="O1278" s="10" t="str">
        <f t="shared" si="139"/>
        <v/>
      </c>
    </row>
    <row r="1279" spans="1:15" x14ac:dyDescent="0.2">
      <c r="A1279" s="10">
        <v>2010</v>
      </c>
      <c r="B1279">
        <v>923</v>
      </c>
      <c r="C1279" t="s">
        <v>954</v>
      </c>
      <c r="D1279" s="10" t="str">
        <f t="shared" si="133"/>
        <v>2010923</v>
      </c>
      <c r="E1279">
        <v>2.8025060000000002</v>
      </c>
      <c r="F1279" s="10">
        <f t="shared" si="134"/>
        <v>4.2779118987220098E-4</v>
      </c>
      <c r="I1279" s="12" t="str">
        <f t="shared" si="135"/>
        <v>1988812</v>
      </c>
      <c r="J1279" s="10">
        <v>812</v>
      </c>
      <c r="K1279" s="10">
        <v>1988</v>
      </c>
      <c r="L1279" s="10" t="str">
        <f t="shared" si="136"/>
        <v/>
      </c>
      <c r="M1279" s="10" t="str">
        <f t="shared" si="137"/>
        <v/>
      </c>
      <c r="N1279" s="10" t="str">
        <f t="shared" si="138"/>
        <v/>
      </c>
      <c r="O1279" s="10" t="str">
        <f t="shared" si="139"/>
        <v/>
      </c>
    </row>
    <row r="1280" spans="1:15" x14ac:dyDescent="0.2">
      <c r="A1280" s="10">
        <v>1997</v>
      </c>
      <c r="B1280">
        <v>924</v>
      </c>
      <c r="C1280" t="s">
        <v>955</v>
      </c>
      <c r="D1280" s="10" t="str">
        <f t="shared" si="133"/>
        <v>1997924</v>
      </c>
      <c r="E1280">
        <v>0</v>
      </c>
      <c r="F1280" s="10">
        <f t="shared" si="134"/>
        <v>0</v>
      </c>
      <c r="I1280" s="12" t="str">
        <f t="shared" si="135"/>
        <v>1989812</v>
      </c>
      <c r="J1280" s="10">
        <v>812</v>
      </c>
      <c r="K1280" s="10">
        <v>1989</v>
      </c>
      <c r="L1280" s="10" t="str">
        <f t="shared" si="136"/>
        <v/>
      </c>
      <c r="M1280" s="10" t="str">
        <f t="shared" si="137"/>
        <v/>
      </c>
      <c r="N1280" s="10" t="str">
        <f t="shared" si="138"/>
        <v/>
      </c>
      <c r="O1280" s="10" t="str">
        <f t="shared" si="139"/>
        <v/>
      </c>
    </row>
    <row r="1281" spans="1:15" x14ac:dyDescent="0.2">
      <c r="A1281" s="10">
        <v>1998</v>
      </c>
      <c r="B1281">
        <v>924</v>
      </c>
      <c r="C1281" t="s">
        <v>955</v>
      </c>
      <c r="D1281" s="10" t="str">
        <f t="shared" si="133"/>
        <v>1998924</v>
      </c>
      <c r="E1281">
        <v>0</v>
      </c>
      <c r="F1281" s="10">
        <f t="shared" si="134"/>
        <v>0</v>
      </c>
      <c r="I1281" s="12" t="str">
        <f t="shared" si="135"/>
        <v>1990812</v>
      </c>
      <c r="J1281" s="10">
        <v>812</v>
      </c>
      <c r="K1281" s="10">
        <v>1990</v>
      </c>
      <c r="L1281" s="10" t="str">
        <f t="shared" si="136"/>
        <v/>
      </c>
      <c r="M1281" s="10" t="str">
        <f t="shared" si="137"/>
        <v/>
      </c>
      <c r="N1281" s="10" t="str">
        <f t="shared" si="138"/>
        <v/>
      </c>
      <c r="O1281" s="10" t="str">
        <f t="shared" si="139"/>
        <v/>
      </c>
    </row>
    <row r="1282" spans="1:15" x14ac:dyDescent="0.2">
      <c r="A1282" s="10">
        <v>1999</v>
      </c>
      <c r="B1282">
        <v>924</v>
      </c>
      <c r="C1282" t="s">
        <v>955</v>
      </c>
      <c r="D1282" s="10" t="str">
        <f t="shared" si="133"/>
        <v>1999924</v>
      </c>
      <c r="E1282">
        <v>0</v>
      </c>
      <c r="F1282" s="10">
        <f t="shared" si="134"/>
        <v>0</v>
      </c>
      <c r="I1282" s="12" t="str">
        <f t="shared" si="135"/>
        <v>1991812</v>
      </c>
      <c r="J1282" s="10">
        <v>812</v>
      </c>
      <c r="K1282" s="10">
        <v>1991</v>
      </c>
      <c r="L1282" s="10" t="str">
        <f t="shared" si="136"/>
        <v/>
      </c>
      <c r="M1282" s="10" t="str">
        <f t="shared" si="137"/>
        <v/>
      </c>
      <c r="N1282" s="10" t="str">
        <f t="shared" si="138"/>
        <v/>
      </c>
      <c r="O1282" s="10" t="str">
        <f t="shared" si="139"/>
        <v/>
      </c>
    </row>
    <row r="1283" spans="1:15" x14ac:dyDescent="0.2">
      <c r="A1283" s="10">
        <v>2000</v>
      </c>
      <c r="B1283">
        <v>924</v>
      </c>
      <c r="C1283" t="s">
        <v>955</v>
      </c>
      <c r="D1283" s="10" t="str">
        <f t="shared" si="133"/>
        <v>2000924</v>
      </c>
      <c r="E1283">
        <v>0</v>
      </c>
      <c r="F1283" s="10">
        <f t="shared" si="134"/>
        <v>0</v>
      </c>
      <c r="I1283" s="12" t="str">
        <f t="shared" si="135"/>
        <v>1992812</v>
      </c>
      <c r="J1283" s="10">
        <v>812</v>
      </c>
      <c r="K1283" s="10">
        <v>1992</v>
      </c>
      <c r="L1283" s="10" t="str">
        <f t="shared" si="136"/>
        <v/>
      </c>
      <c r="M1283" s="10" t="str">
        <f t="shared" si="137"/>
        <v/>
      </c>
      <c r="N1283" s="10" t="str">
        <f t="shared" si="138"/>
        <v/>
      </c>
      <c r="O1283" s="10" t="str">
        <f t="shared" si="139"/>
        <v/>
      </c>
    </row>
    <row r="1284" spans="1:15" x14ac:dyDescent="0.2">
      <c r="A1284" s="10">
        <v>2001</v>
      </c>
      <c r="B1284">
        <v>924</v>
      </c>
      <c r="C1284" t="s">
        <v>955</v>
      </c>
      <c r="D1284" s="10" t="str">
        <f t="shared" si="133"/>
        <v>2001924</v>
      </c>
      <c r="E1284">
        <v>0</v>
      </c>
      <c r="F1284" s="10">
        <f t="shared" si="134"/>
        <v>0</v>
      </c>
      <c r="I1284" s="12" t="str">
        <f t="shared" si="135"/>
        <v>1993812</v>
      </c>
      <c r="J1284" s="10">
        <v>812</v>
      </c>
      <c r="K1284" s="10">
        <v>1993</v>
      </c>
      <c r="L1284" s="10" t="str">
        <f t="shared" si="136"/>
        <v/>
      </c>
      <c r="M1284" s="10" t="str">
        <f t="shared" si="137"/>
        <v/>
      </c>
      <c r="N1284" s="10" t="str">
        <f t="shared" si="138"/>
        <v/>
      </c>
      <c r="O1284" s="10" t="str">
        <f t="shared" si="139"/>
        <v/>
      </c>
    </row>
    <row r="1285" spans="1:15" x14ac:dyDescent="0.2">
      <c r="A1285" s="10">
        <v>2002</v>
      </c>
      <c r="B1285">
        <v>924</v>
      </c>
      <c r="C1285" t="s">
        <v>955</v>
      </c>
      <c r="D1285" s="10" t="str">
        <f t="shared" si="133"/>
        <v>2002924</v>
      </c>
      <c r="E1285">
        <v>0</v>
      </c>
      <c r="F1285" s="10">
        <f t="shared" si="134"/>
        <v>0</v>
      </c>
      <c r="I1285" s="12" t="str">
        <f t="shared" si="135"/>
        <v>1994812</v>
      </c>
      <c r="J1285" s="10">
        <v>812</v>
      </c>
      <c r="K1285" s="10">
        <v>1994</v>
      </c>
      <c r="L1285" s="10" t="str">
        <f t="shared" si="136"/>
        <v/>
      </c>
      <c r="M1285" s="10" t="str">
        <f t="shared" si="137"/>
        <v/>
      </c>
      <c r="N1285" s="10" t="str">
        <f t="shared" si="138"/>
        <v/>
      </c>
      <c r="O1285" s="10" t="str">
        <f t="shared" si="139"/>
        <v/>
      </c>
    </row>
    <row r="1286" spans="1:15" x14ac:dyDescent="0.2">
      <c r="A1286" s="10">
        <v>2003</v>
      </c>
      <c r="B1286">
        <v>924</v>
      </c>
      <c r="C1286" t="s">
        <v>955</v>
      </c>
      <c r="D1286" s="10" t="str">
        <f t="shared" si="133"/>
        <v>2003924</v>
      </c>
      <c r="E1286">
        <v>0</v>
      </c>
      <c r="F1286" s="10">
        <f t="shared" si="134"/>
        <v>0</v>
      </c>
      <c r="I1286" s="12" t="str">
        <f t="shared" si="135"/>
        <v>1995812</v>
      </c>
      <c r="J1286" s="10">
        <v>812</v>
      </c>
      <c r="K1286" s="10">
        <v>1995</v>
      </c>
      <c r="L1286" s="10" t="str">
        <f t="shared" si="136"/>
        <v/>
      </c>
      <c r="M1286" s="10" t="str">
        <f t="shared" si="137"/>
        <v/>
      </c>
      <c r="N1286" s="10" t="str">
        <f t="shared" si="138"/>
        <v/>
      </c>
      <c r="O1286" s="10" t="str">
        <f t="shared" si="139"/>
        <v/>
      </c>
    </row>
    <row r="1287" spans="1:15" x14ac:dyDescent="0.2">
      <c r="A1287" s="10">
        <v>2004</v>
      </c>
      <c r="B1287">
        <v>924</v>
      </c>
      <c r="C1287" t="s">
        <v>955</v>
      </c>
      <c r="D1287" s="10" t="str">
        <f t="shared" ref="D1287:D1349" si="140">A1287&amp;B1287</f>
        <v>2004924</v>
      </c>
      <c r="E1287">
        <v>0</v>
      </c>
      <c r="F1287" s="10">
        <f t="shared" ref="F1287:F1349" si="141">E1287/E$3</f>
        <v>0</v>
      </c>
      <c r="I1287" s="12" t="str">
        <f t="shared" ref="I1287:I1301" si="142">K1287&amp;J1287</f>
        <v>1996812</v>
      </c>
      <c r="J1287" s="10">
        <v>812</v>
      </c>
      <c r="K1287" s="10">
        <v>1996</v>
      </c>
      <c r="L1287" s="10" t="str">
        <f t="shared" ref="L1287:L1301" si="143">IFERROR(VLOOKUP(K1287&amp;J1287,D$6:F$1349,3,FALSE),"")</f>
        <v/>
      </c>
      <c r="M1287" s="10" t="str">
        <f t="shared" ref="M1287:M1301" si="144">IF(L1287="","",IF(L1287&gt;VLOOKUP(K1287,Q$6:R$19,2,FALSE),1,0))</f>
        <v/>
      </c>
      <c r="N1287" s="10" t="str">
        <f t="shared" ref="N1287:N1301" si="145">IF(L1287="","",IF(L1287&lt;VLOOKUP(K1287,Q$6:S$19,3,FALSE),1,0))</f>
        <v/>
      </c>
      <c r="O1287" s="10" t="str">
        <f t="shared" ref="O1287:O1301" si="146">IF(L1287="","",IF(L1287&gt;VLOOKUP(K1287,Q$6:T$19,4,FALSE),1,0))</f>
        <v/>
      </c>
    </row>
    <row r="1288" spans="1:15" x14ac:dyDescent="0.2">
      <c r="A1288" s="10">
        <v>2005</v>
      </c>
      <c r="B1288">
        <v>924</v>
      </c>
      <c r="C1288" t="s">
        <v>955</v>
      </c>
      <c r="D1288" s="10" t="str">
        <f t="shared" si="140"/>
        <v>2005924</v>
      </c>
      <c r="E1288">
        <v>0</v>
      </c>
      <c r="F1288" s="10">
        <f t="shared" si="141"/>
        <v>0</v>
      </c>
      <c r="I1288" s="12" t="str">
        <f t="shared" si="142"/>
        <v>1997812</v>
      </c>
      <c r="J1288" s="10">
        <v>812</v>
      </c>
      <c r="K1288" s="10">
        <v>1997</v>
      </c>
      <c r="L1288" s="10">
        <f t="shared" si="143"/>
        <v>0.17029869053802973</v>
      </c>
      <c r="M1288" s="10">
        <f t="shared" si="144"/>
        <v>0</v>
      </c>
      <c r="N1288" s="10">
        <f t="shared" si="145"/>
        <v>0</v>
      </c>
      <c r="O1288" s="10">
        <f t="shared" si="146"/>
        <v>0</v>
      </c>
    </row>
    <row r="1289" spans="1:15" x14ac:dyDescent="0.2">
      <c r="A1289" s="10">
        <v>2006</v>
      </c>
      <c r="B1289">
        <v>924</v>
      </c>
      <c r="C1289" t="s">
        <v>955</v>
      </c>
      <c r="D1289" s="10" t="str">
        <f t="shared" si="140"/>
        <v>2006924</v>
      </c>
      <c r="E1289">
        <v>0</v>
      </c>
      <c r="F1289" s="10">
        <f t="shared" si="141"/>
        <v>0</v>
      </c>
      <c r="I1289" s="12" t="str">
        <f t="shared" si="142"/>
        <v>1998812</v>
      </c>
      <c r="J1289" s="10">
        <v>812</v>
      </c>
      <c r="K1289" s="10">
        <v>1998</v>
      </c>
      <c r="L1289" s="10">
        <f t="shared" si="143"/>
        <v>0.17158061122349721</v>
      </c>
      <c r="M1289" s="10">
        <f t="shared" si="144"/>
        <v>0</v>
      </c>
      <c r="N1289" s="10">
        <f t="shared" si="145"/>
        <v>0</v>
      </c>
      <c r="O1289" s="10">
        <f t="shared" si="146"/>
        <v>0</v>
      </c>
    </row>
    <row r="1290" spans="1:15" x14ac:dyDescent="0.2">
      <c r="A1290" s="10">
        <v>2007</v>
      </c>
      <c r="B1290">
        <v>924</v>
      </c>
      <c r="C1290" t="s">
        <v>955</v>
      </c>
      <c r="D1290" s="10" t="str">
        <f t="shared" si="140"/>
        <v>2007924</v>
      </c>
      <c r="E1290">
        <v>0</v>
      </c>
      <c r="F1290" s="10">
        <f t="shared" si="141"/>
        <v>0</v>
      </c>
      <c r="I1290" s="12" t="str">
        <f t="shared" si="142"/>
        <v>1999812</v>
      </c>
      <c r="J1290" s="10">
        <v>812</v>
      </c>
      <c r="K1290" s="10">
        <v>1999</v>
      </c>
      <c r="L1290" s="10">
        <f t="shared" si="143"/>
        <v>0.1643598472195256</v>
      </c>
      <c r="M1290" s="10">
        <f t="shared" si="144"/>
        <v>0</v>
      </c>
      <c r="N1290" s="10">
        <f t="shared" si="145"/>
        <v>0</v>
      </c>
      <c r="O1290" s="10">
        <f t="shared" si="146"/>
        <v>0</v>
      </c>
    </row>
    <row r="1291" spans="1:15" x14ac:dyDescent="0.2">
      <c r="A1291" s="10">
        <v>2008</v>
      </c>
      <c r="B1291">
        <v>924</v>
      </c>
      <c r="C1291" t="s">
        <v>955</v>
      </c>
      <c r="D1291" s="10" t="str">
        <f t="shared" si="140"/>
        <v>2008924</v>
      </c>
      <c r="E1291">
        <v>0</v>
      </c>
      <c r="F1291" s="10">
        <f t="shared" si="141"/>
        <v>0</v>
      </c>
      <c r="I1291" s="12" t="str">
        <f t="shared" si="142"/>
        <v>2000812</v>
      </c>
      <c r="J1291" s="10">
        <v>812</v>
      </c>
      <c r="K1291" s="10">
        <v>2000</v>
      </c>
      <c r="L1291" s="10">
        <f t="shared" si="143"/>
        <v>0.16979266921481889</v>
      </c>
      <c r="M1291" s="10">
        <f t="shared" si="144"/>
        <v>0</v>
      </c>
      <c r="N1291" s="10">
        <f t="shared" si="145"/>
        <v>0</v>
      </c>
      <c r="O1291" s="10">
        <f t="shared" si="146"/>
        <v>0</v>
      </c>
    </row>
    <row r="1292" spans="1:15" x14ac:dyDescent="0.2">
      <c r="A1292" s="10">
        <v>2009</v>
      </c>
      <c r="B1292">
        <v>924</v>
      </c>
      <c r="C1292" t="s">
        <v>955</v>
      </c>
      <c r="D1292" s="10" t="str">
        <f t="shared" si="140"/>
        <v>2009924</v>
      </c>
      <c r="E1292">
        <v>0</v>
      </c>
      <c r="F1292" s="10">
        <f t="shared" si="141"/>
        <v>0</v>
      </c>
      <c r="I1292" s="12" t="str">
        <f t="shared" si="142"/>
        <v>2001812</v>
      </c>
      <c r="J1292" s="10">
        <v>812</v>
      </c>
      <c r="K1292" s="10">
        <v>2001</v>
      </c>
      <c r="L1292" s="10">
        <f t="shared" si="143"/>
        <v>0.16725950967977091</v>
      </c>
      <c r="M1292" s="10">
        <f t="shared" si="144"/>
        <v>0</v>
      </c>
      <c r="N1292" s="10">
        <f t="shared" si="145"/>
        <v>0</v>
      </c>
      <c r="O1292" s="10">
        <f t="shared" si="146"/>
        <v>0</v>
      </c>
    </row>
    <row r="1293" spans="1:15" x14ac:dyDescent="0.2">
      <c r="A1293" s="10">
        <v>2010</v>
      </c>
      <c r="B1293">
        <v>924</v>
      </c>
      <c r="C1293" t="s">
        <v>955</v>
      </c>
      <c r="D1293" s="10" t="str">
        <f t="shared" si="140"/>
        <v>2010924</v>
      </c>
      <c r="E1293">
        <v>0</v>
      </c>
      <c r="F1293" s="10">
        <f t="shared" si="141"/>
        <v>0</v>
      </c>
      <c r="I1293" s="12" t="str">
        <f t="shared" si="142"/>
        <v>2002812</v>
      </c>
      <c r="J1293" s="10">
        <v>812</v>
      </c>
      <c r="K1293" s="10">
        <v>2002</v>
      </c>
      <c r="L1293" s="10">
        <f t="shared" si="143"/>
        <v>0.16947211272047719</v>
      </c>
      <c r="M1293" s="10">
        <f t="shared" si="144"/>
        <v>0</v>
      </c>
      <c r="N1293" s="10">
        <f t="shared" si="145"/>
        <v>0</v>
      </c>
      <c r="O1293" s="10">
        <f t="shared" si="146"/>
        <v>0</v>
      </c>
    </row>
    <row r="1294" spans="1:15" x14ac:dyDescent="0.2">
      <c r="A1294" s="10">
        <v>1997</v>
      </c>
      <c r="B1294">
        <v>925</v>
      </c>
      <c r="C1294" t="s">
        <v>956</v>
      </c>
      <c r="D1294" s="10" t="str">
        <f t="shared" si="140"/>
        <v>1997925</v>
      </c>
      <c r="E1294">
        <v>1333.452</v>
      </c>
      <c r="F1294" s="10">
        <f t="shared" si="141"/>
        <v>0.20354604690140399</v>
      </c>
      <c r="I1294" s="12" t="str">
        <f t="shared" si="142"/>
        <v>2003812</v>
      </c>
      <c r="J1294" s="10">
        <v>812</v>
      </c>
      <c r="K1294" s="10">
        <v>2003</v>
      </c>
      <c r="L1294" s="10">
        <f t="shared" si="143"/>
        <v>0.16587791118915812</v>
      </c>
      <c r="M1294" s="10">
        <f t="shared" si="144"/>
        <v>0</v>
      </c>
      <c r="N1294" s="10">
        <f t="shared" si="145"/>
        <v>0</v>
      </c>
      <c r="O1294" s="10">
        <f t="shared" si="146"/>
        <v>0</v>
      </c>
    </row>
    <row r="1295" spans="1:15" x14ac:dyDescent="0.2">
      <c r="A1295" s="10">
        <v>1998</v>
      </c>
      <c r="B1295">
        <v>925</v>
      </c>
      <c r="C1295" t="s">
        <v>956</v>
      </c>
      <c r="D1295" s="10" t="str">
        <f t="shared" si="140"/>
        <v>1998925</v>
      </c>
      <c r="E1295">
        <v>1344.443</v>
      </c>
      <c r="F1295" s="10">
        <f t="shared" si="141"/>
        <v>0.20522377853440865</v>
      </c>
      <c r="I1295" s="12" t="str">
        <f t="shared" si="142"/>
        <v>2004812</v>
      </c>
      <c r="J1295" s="10">
        <v>812</v>
      </c>
      <c r="K1295" s="10">
        <v>2004</v>
      </c>
      <c r="L1295" s="10">
        <f t="shared" si="143"/>
        <v>0.17376604328515929</v>
      </c>
      <c r="M1295" s="10">
        <f t="shared" si="144"/>
        <v>0</v>
      </c>
      <c r="N1295" s="10">
        <f t="shared" si="145"/>
        <v>0</v>
      </c>
      <c r="O1295" s="10">
        <f t="shared" si="146"/>
        <v>0</v>
      </c>
    </row>
    <row r="1296" spans="1:15" x14ac:dyDescent="0.2">
      <c r="A1296" s="10">
        <v>1999</v>
      </c>
      <c r="B1296">
        <v>925</v>
      </c>
      <c r="C1296" t="s">
        <v>956</v>
      </c>
      <c r="D1296" s="10" t="str">
        <f t="shared" si="140"/>
        <v>1999925</v>
      </c>
      <c r="E1296">
        <v>1316.4760000000001</v>
      </c>
      <c r="F1296" s="10">
        <f t="shared" si="141"/>
        <v>0.20095472925952546</v>
      </c>
      <c r="I1296" s="12" t="str">
        <f t="shared" si="142"/>
        <v>2005812</v>
      </c>
      <c r="J1296" s="10">
        <v>812</v>
      </c>
      <c r="K1296" s="10">
        <v>2005</v>
      </c>
      <c r="L1296" s="10">
        <f t="shared" si="143"/>
        <v>0.17290389896132977</v>
      </c>
      <c r="M1296" s="10">
        <f t="shared" si="144"/>
        <v>0</v>
      </c>
      <c r="N1296" s="10">
        <f t="shared" si="145"/>
        <v>0</v>
      </c>
      <c r="O1296" s="10">
        <f t="shared" si="146"/>
        <v>0</v>
      </c>
    </row>
    <row r="1297" spans="1:15" x14ac:dyDescent="0.2">
      <c r="A1297" s="10">
        <v>2000</v>
      </c>
      <c r="B1297">
        <v>925</v>
      </c>
      <c r="C1297" t="s">
        <v>956</v>
      </c>
      <c r="D1297" s="10" t="str">
        <f t="shared" si="140"/>
        <v>2000925</v>
      </c>
      <c r="E1297">
        <v>1331.703</v>
      </c>
      <c r="F1297" s="10">
        <f t="shared" si="141"/>
        <v>0.20327906913540222</v>
      </c>
      <c r="I1297" s="12" t="str">
        <f t="shared" si="142"/>
        <v>2006812</v>
      </c>
      <c r="J1297" s="10">
        <v>812</v>
      </c>
      <c r="K1297" s="10">
        <v>2006</v>
      </c>
      <c r="L1297" s="10">
        <f t="shared" si="143"/>
        <v>0.16815889961532396</v>
      </c>
      <c r="M1297" s="10">
        <f t="shared" si="144"/>
        <v>0</v>
      </c>
      <c r="N1297" s="10">
        <f t="shared" si="145"/>
        <v>0</v>
      </c>
      <c r="O1297" s="10">
        <f t="shared" si="146"/>
        <v>0</v>
      </c>
    </row>
    <row r="1298" spans="1:15" x14ac:dyDescent="0.2">
      <c r="A1298" s="10">
        <v>2001</v>
      </c>
      <c r="B1298">
        <v>925</v>
      </c>
      <c r="C1298" t="s">
        <v>956</v>
      </c>
      <c r="D1298" s="10" t="str">
        <f t="shared" si="140"/>
        <v>2001925</v>
      </c>
      <c r="E1298">
        <v>1317.5940000000001</v>
      </c>
      <c r="F1298" s="10">
        <f t="shared" si="141"/>
        <v>0.20112538743127498</v>
      </c>
      <c r="I1298" s="12" t="str">
        <f t="shared" si="142"/>
        <v>2007812</v>
      </c>
      <c r="J1298" s="10">
        <v>812</v>
      </c>
      <c r="K1298" s="10">
        <v>2007</v>
      </c>
      <c r="L1298" s="10">
        <f t="shared" si="143"/>
        <v>0.16784505954276843</v>
      </c>
      <c r="M1298" s="10">
        <f t="shared" si="144"/>
        <v>0</v>
      </c>
      <c r="N1298" s="10">
        <f t="shared" si="145"/>
        <v>0</v>
      </c>
      <c r="O1298" s="10">
        <f t="shared" si="146"/>
        <v>0</v>
      </c>
    </row>
    <row r="1299" spans="1:15" x14ac:dyDescent="0.2">
      <c r="A1299" s="10">
        <v>2002</v>
      </c>
      <c r="B1299">
        <v>925</v>
      </c>
      <c r="C1299" t="s">
        <v>956</v>
      </c>
      <c r="D1299" s="10" t="str">
        <f t="shared" si="140"/>
        <v>2002925</v>
      </c>
      <c r="E1299">
        <v>1347.14</v>
      </c>
      <c r="F1299" s="10">
        <f t="shared" si="141"/>
        <v>0.20563546466071322</v>
      </c>
      <c r="I1299" s="12" t="str">
        <f t="shared" si="142"/>
        <v>2008812</v>
      </c>
      <c r="J1299" s="10">
        <v>812</v>
      </c>
      <c r="K1299" s="10">
        <v>2008</v>
      </c>
      <c r="L1299" s="10">
        <f t="shared" si="143"/>
        <v>0.16888702079532869</v>
      </c>
      <c r="M1299" s="10">
        <f t="shared" si="144"/>
        <v>0</v>
      </c>
      <c r="N1299" s="10">
        <f t="shared" si="145"/>
        <v>0</v>
      </c>
      <c r="O1299" s="10">
        <f t="shared" si="146"/>
        <v>0</v>
      </c>
    </row>
    <row r="1300" spans="1:15" x14ac:dyDescent="0.2">
      <c r="A1300" s="10">
        <v>2003</v>
      </c>
      <c r="B1300">
        <v>925</v>
      </c>
      <c r="C1300" t="s">
        <v>956</v>
      </c>
      <c r="D1300" s="10" t="str">
        <f t="shared" si="140"/>
        <v>2003925</v>
      </c>
      <c r="E1300">
        <v>1395.954</v>
      </c>
      <c r="F1300" s="10">
        <f t="shared" si="141"/>
        <v>0.21308672404871154</v>
      </c>
      <c r="I1300" s="12" t="str">
        <f t="shared" si="142"/>
        <v>2009812</v>
      </c>
      <c r="J1300" s="10">
        <v>812</v>
      </c>
      <c r="K1300" s="10">
        <v>2009</v>
      </c>
      <c r="L1300" s="10">
        <f t="shared" si="143"/>
        <v>0.16985281171899538</v>
      </c>
      <c r="M1300" s="10">
        <f t="shared" si="144"/>
        <v>0</v>
      </c>
      <c r="N1300" s="10">
        <f t="shared" si="145"/>
        <v>0</v>
      </c>
      <c r="O1300" s="10">
        <f t="shared" si="146"/>
        <v>0</v>
      </c>
    </row>
    <row r="1301" spans="1:15" x14ac:dyDescent="0.2">
      <c r="A1301" s="10">
        <v>2004</v>
      </c>
      <c r="B1301">
        <v>925</v>
      </c>
      <c r="C1301" t="s">
        <v>956</v>
      </c>
      <c r="D1301" s="10" t="str">
        <f t="shared" si="140"/>
        <v>2004925</v>
      </c>
      <c r="E1301">
        <v>1403.922</v>
      </c>
      <c r="F1301" s="10">
        <f t="shared" si="141"/>
        <v>0.21430300697581381</v>
      </c>
      <c r="I1301" s="12" t="str">
        <f t="shared" si="142"/>
        <v>2010812</v>
      </c>
      <c r="J1301" s="10">
        <v>812</v>
      </c>
      <c r="K1301" s="10">
        <v>2010</v>
      </c>
      <c r="L1301" s="10">
        <f t="shared" si="143"/>
        <v>0.17241069989789259</v>
      </c>
      <c r="M1301" s="10">
        <f t="shared" si="144"/>
        <v>0</v>
      </c>
      <c r="N1301" s="10">
        <f t="shared" si="145"/>
        <v>0</v>
      </c>
      <c r="O1301" s="10">
        <f t="shared" si="146"/>
        <v>0</v>
      </c>
    </row>
    <row r="1302" spans="1:15" x14ac:dyDescent="0.2">
      <c r="A1302" s="10">
        <v>2005</v>
      </c>
      <c r="B1302">
        <v>925</v>
      </c>
      <c r="C1302" t="s">
        <v>956</v>
      </c>
      <c r="D1302" s="10" t="str">
        <f t="shared" si="140"/>
        <v>2005925</v>
      </c>
      <c r="E1302">
        <v>1420.357</v>
      </c>
      <c r="F1302" s="10">
        <f t="shared" si="141"/>
        <v>0.21681174315891194</v>
      </c>
    </row>
    <row r="1303" spans="1:15" x14ac:dyDescent="0.2">
      <c r="A1303" s="10">
        <v>2006</v>
      </c>
      <c r="B1303">
        <v>925</v>
      </c>
      <c r="C1303" t="s">
        <v>956</v>
      </c>
      <c r="D1303" s="10" t="str">
        <f t="shared" si="140"/>
        <v>2006925</v>
      </c>
      <c r="E1303">
        <v>1441.43</v>
      </c>
      <c r="F1303" s="10">
        <f t="shared" si="141"/>
        <v>0.22002845125665624</v>
      </c>
    </row>
    <row r="1304" spans="1:15" x14ac:dyDescent="0.2">
      <c r="A1304" s="10">
        <v>2007</v>
      </c>
      <c r="B1304">
        <v>925</v>
      </c>
      <c r="C1304" t="s">
        <v>956</v>
      </c>
      <c r="D1304" s="10" t="str">
        <f t="shared" si="140"/>
        <v>2007925</v>
      </c>
      <c r="E1304">
        <v>1411.6610000000001</v>
      </c>
      <c r="F1304" s="10">
        <f t="shared" si="141"/>
        <v>0.2154843339804379</v>
      </c>
    </row>
    <row r="1305" spans="1:15" x14ac:dyDescent="0.2">
      <c r="A1305" s="10">
        <v>2008</v>
      </c>
      <c r="B1305">
        <v>925</v>
      </c>
      <c r="C1305" t="s">
        <v>956</v>
      </c>
      <c r="D1305" s="10" t="str">
        <f t="shared" si="140"/>
        <v>2008925</v>
      </c>
      <c r="E1305">
        <v>1454.183</v>
      </c>
      <c r="F1305" s="10">
        <f t="shared" si="141"/>
        <v>0.22197514505300855</v>
      </c>
    </row>
    <row r="1306" spans="1:15" x14ac:dyDescent="0.2">
      <c r="A1306" s="10">
        <v>2009</v>
      </c>
      <c r="B1306">
        <v>925</v>
      </c>
      <c r="C1306" t="s">
        <v>956</v>
      </c>
      <c r="D1306" s="10" t="str">
        <f t="shared" si="140"/>
        <v>2009925</v>
      </c>
      <c r="E1306">
        <v>1478.1410000000001</v>
      </c>
      <c r="F1306" s="10">
        <f t="shared" si="141"/>
        <v>0.22563223671559846</v>
      </c>
    </row>
    <row r="1307" spans="1:15" x14ac:dyDescent="0.2">
      <c r="A1307" s="10">
        <v>2010</v>
      </c>
      <c r="B1307">
        <v>925</v>
      </c>
      <c r="C1307" t="s">
        <v>956</v>
      </c>
      <c r="D1307" s="10" t="str">
        <f t="shared" si="140"/>
        <v>2010925</v>
      </c>
      <c r="E1307">
        <v>1482.9559999999999</v>
      </c>
      <c r="F1307" s="10">
        <f t="shared" si="141"/>
        <v>0.22636722696333908</v>
      </c>
    </row>
    <row r="1308" spans="1:15" x14ac:dyDescent="0.2">
      <c r="A1308" s="10">
        <v>1997</v>
      </c>
      <c r="B1308">
        <v>926</v>
      </c>
      <c r="C1308" t="s">
        <v>957</v>
      </c>
      <c r="D1308" s="10" t="str">
        <f t="shared" si="140"/>
        <v>1997926</v>
      </c>
      <c r="E1308">
        <v>1.889462</v>
      </c>
      <c r="F1308" s="10">
        <f t="shared" si="141"/>
        <v>2.8841872138661204E-4</v>
      </c>
    </row>
    <row r="1309" spans="1:15" x14ac:dyDescent="0.2">
      <c r="A1309" s="10">
        <v>1998</v>
      </c>
      <c r="B1309">
        <v>926</v>
      </c>
      <c r="C1309" t="s">
        <v>957</v>
      </c>
      <c r="D1309" s="10" t="str">
        <f t="shared" si="140"/>
        <v>1998926</v>
      </c>
      <c r="E1309">
        <v>1.8654919999999999</v>
      </c>
      <c r="F1309" s="10">
        <f t="shared" si="141"/>
        <v>2.8475979797262585E-4</v>
      </c>
    </row>
    <row r="1310" spans="1:15" x14ac:dyDescent="0.2">
      <c r="A1310" s="10">
        <v>1999</v>
      </c>
      <c r="B1310">
        <v>926</v>
      </c>
      <c r="C1310" t="s">
        <v>957</v>
      </c>
      <c r="D1310" s="10" t="str">
        <f t="shared" si="140"/>
        <v>1999926</v>
      </c>
      <c r="E1310">
        <v>0.60903689999999999</v>
      </c>
      <c r="F1310" s="10">
        <f t="shared" si="141"/>
        <v>9.2967015994640745E-5</v>
      </c>
    </row>
    <row r="1311" spans="1:15" x14ac:dyDescent="0.2">
      <c r="A1311" s="10">
        <v>2000</v>
      </c>
      <c r="B1311">
        <v>926</v>
      </c>
      <c r="C1311" t="s">
        <v>957</v>
      </c>
      <c r="D1311" s="10" t="str">
        <f t="shared" si="140"/>
        <v>2000926</v>
      </c>
      <c r="E1311">
        <v>0.60425070000000003</v>
      </c>
      <c r="F1311" s="10">
        <f t="shared" si="141"/>
        <v>9.2236421950251068E-5</v>
      </c>
    </row>
    <row r="1312" spans="1:15" x14ac:dyDescent="0.2">
      <c r="A1312" s="10">
        <v>2001</v>
      </c>
      <c r="B1312">
        <v>926</v>
      </c>
      <c r="C1312" t="s">
        <v>957</v>
      </c>
      <c r="D1312" s="10" t="str">
        <f t="shared" si="140"/>
        <v>2001926</v>
      </c>
      <c r="E1312">
        <v>0.5996764</v>
      </c>
      <c r="F1312" s="10">
        <f t="shared" si="141"/>
        <v>9.1538173582599971E-5</v>
      </c>
    </row>
    <row r="1313" spans="1:6" x14ac:dyDescent="0.2">
      <c r="A1313" s="10">
        <v>2002</v>
      </c>
      <c r="B1313">
        <v>926</v>
      </c>
      <c r="C1313" t="s">
        <v>957</v>
      </c>
      <c r="D1313" s="10" t="str">
        <f t="shared" si="140"/>
        <v>2002926</v>
      </c>
      <c r="E1313">
        <v>0.62782499999999997</v>
      </c>
      <c r="F1313" s="10">
        <f t="shared" si="141"/>
        <v>9.5834943361946249E-5</v>
      </c>
    </row>
    <row r="1314" spans="1:6" x14ac:dyDescent="0.2">
      <c r="A1314" s="10">
        <v>2003</v>
      </c>
      <c r="B1314">
        <v>926</v>
      </c>
      <c r="C1314" t="s">
        <v>957</v>
      </c>
      <c r="D1314" s="10" t="str">
        <f t="shared" si="140"/>
        <v>2003926</v>
      </c>
      <c r="E1314">
        <v>0.62622359999999999</v>
      </c>
      <c r="F1314" s="10">
        <f t="shared" si="141"/>
        <v>9.5590496138118244E-5</v>
      </c>
    </row>
    <row r="1315" spans="1:6" x14ac:dyDescent="0.2">
      <c r="A1315" s="10">
        <v>2004</v>
      </c>
      <c r="B1315">
        <v>926</v>
      </c>
      <c r="C1315" t="s">
        <v>957</v>
      </c>
      <c r="D1315" s="10" t="str">
        <f t="shared" si="140"/>
        <v>2004926</v>
      </c>
      <c r="E1315">
        <v>0.62172240000000001</v>
      </c>
      <c r="F1315" s="10">
        <f t="shared" si="141"/>
        <v>9.4903406189389235E-5</v>
      </c>
    </row>
    <row r="1316" spans="1:6" x14ac:dyDescent="0.2">
      <c r="A1316" s="10">
        <v>2005</v>
      </c>
      <c r="B1316">
        <v>926</v>
      </c>
      <c r="C1316" t="s">
        <v>957</v>
      </c>
      <c r="D1316" s="10" t="str">
        <f t="shared" si="140"/>
        <v>2005926</v>
      </c>
      <c r="E1316">
        <v>0.65471210000000002</v>
      </c>
      <c r="F1316" s="10">
        <f t="shared" si="141"/>
        <v>9.9939150275762977E-5</v>
      </c>
    </row>
    <row r="1317" spans="1:6" x14ac:dyDescent="0.2">
      <c r="A1317" s="10">
        <v>2006</v>
      </c>
      <c r="B1317">
        <v>926</v>
      </c>
      <c r="C1317" t="s">
        <v>957</v>
      </c>
      <c r="D1317" s="10" t="str">
        <f t="shared" si="140"/>
        <v>2006926</v>
      </c>
      <c r="E1317">
        <v>0.61669640000000003</v>
      </c>
      <c r="F1317" s="10">
        <f t="shared" si="141"/>
        <v>9.4136207646264733E-5</v>
      </c>
    </row>
    <row r="1318" spans="1:6" x14ac:dyDescent="0.2">
      <c r="A1318" s="10">
        <v>2007</v>
      </c>
      <c r="B1318">
        <v>926</v>
      </c>
      <c r="C1318" t="s">
        <v>957</v>
      </c>
      <c r="D1318" s="10" t="str">
        <f t="shared" si="140"/>
        <v>2007926</v>
      </c>
      <c r="E1318">
        <v>0.60708839999999997</v>
      </c>
      <c r="F1318" s="10">
        <f t="shared" si="141"/>
        <v>9.2669585361676533E-5</v>
      </c>
    </row>
    <row r="1319" spans="1:6" x14ac:dyDescent="0.2">
      <c r="A1319" s="10">
        <v>2008</v>
      </c>
      <c r="B1319">
        <v>926</v>
      </c>
      <c r="C1319" t="s">
        <v>957</v>
      </c>
      <c r="D1319" s="10" t="str">
        <f t="shared" si="140"/>
        <v>2008926</v>
      </c>
      <c r="E1319">
        <v>0.61105699999999996</v>
      </c>
      <c r="F1319" s="10">
        <f t="shared" si="141"/>
        <v>9.3275376077602495E-5</v>
      </c>
    </row>
    <row r="1320" spans="1:6" x14ac:dyDescent="0.2">
      <c r="A1320" s="10">
        <v>2009</v>
      </c>
      <c r="B1320">
        <v>926</v>
      </c>
      <c r="C1320" t="s">
        <v>957</v>
      </c>
      <c r="D1320" s="10" t="str">
        <f t="shared" si="140"/>
        <v>2009926</v>
      </c>
      <c r="E1320">
        <v>0.60697780000000001</v>
      </c>
      <c r="F1320" s="10">
        <f t="shared" si="141"/>
        <v>9.2652702719641205E-5</v>
      </c>
    </row>
    <row r="1321" spans="1:6" x14ac:dyDescent="0.2">
      <c r="A1321" s="10">
        <v>2010</v>
      </c>
      <c r="B1321">
        <v>926</v>
      </c>
      <c r="C1321" t="s">
        <v>957</v>
      </c>
      <c r="D1321" s="10" t="str">
        <f t="shared" si="140"/>
        <v>2010926</v>
      </c>
      <c r="E1321">
        <v>0.6155043</v>
      </c>
      <c r="F1321" s="10">
        <f t="shared" si="141"/>
        <v>9.3954238409643415E-5</v>
      </c>
    </row>
    <row r="1322" spans="1:6" x14ac:dyDescent="0.2">
      <c r="A1322" s="10">
        <v>1997</v>
      </c>
      <c r="B1322">
        <v>927</v>
      </c>
      <c r="C1322" t="s">
        <v>958</v>
      </c>
      <c r="D1322" s="10" t="str">
        <f t="shared" si="140"/>
        <v>1997927</v>
      </c>
      <c r="E1322">
        <v>199.62280000000001</v>
      </c>
      <c r="F1322" s="10">
        <f t="shared" si="141"/>
        <v>3.0471611885084418E-2</v>
      </c>
    </row>
    <row r="1323" spans="1:6" x14ac:dyDescent="0.2">
      <c r="A1323" s="10">
        <v>1998</v>
      </c>
      <c r="B1323">
        <v>927</v>
      </c>
      <c r="C1323" t="s">
        <v>958</v>
      </c>
      <c r="D1323" s="10" t="str">
        <f t="shared" si="140"/>
        <v>1998927</v>
      </c>
      <c r="E1323">
        <v>207.13380000000001</v>
      </c>
      <c r="F1323" s="10">
        <f t="shared" si="141"/>
        <v>3.161813561317995E-2</v>
      </c>
    </row>
    <row r="1324" spans="1:6" x14ac:dyDescent="0.2">
      <c r="A1324" s="10">
        <v>1999</v>
      </c>
      <c r="B1324">
        <v>927</v>
      </c>
      <c r="C1324" t="s">
        <v>958</v>
      </c>
      <c r="D1324" s="10" t="str">
        <f t="shared" si="140"/>
        <v>1999927</v>
      </c>
      <c r="E1324">
        <v>227.19820000000001</v>
      </c>
      <c r="F1324" s="10">
        <f t="shared" si="141"/>
        <v>3.4680885006070382E-2</v>
      </c>
    </row>
    <row r="1325" spans="1:6" x14ac:dyDescent="0.2">
      <c r="A1325" s="10">
        <v>2000</v>
      </c>
      <c r="B1325">
        <v>927</v>
      </c>
      <c r="C1325" t="s">
        <v>958</v>
      </c>
      <c r="D1325" s="10" t="str">
        <f t="shared" si="140"/>
        <v>2000927</v>
      </c>
      <c r="E1325">
        <v>70.114599999999996</v>
      </c>
      <c r="F1325" s="10">
        <f t="shared" si="141"/>
        <v>1.0702709703891238E-2</v>
      </c>
    </row>
    <row r="1326" spans="1:6" x14ac:dyDescent="0.2">
      <c r="A1326" s="10">
        <v>2001</v>
      </c>
      <c r="B1326">
        <v>927</v>
      </c>
      <c r="C1326" t="s">
        <v>958</v>
      </c>
      <c r="D1326" s="10" t="str">
        <f t="shared" si="140"/>
        <v>2001927</v>
      </c>
      <c r="E1326">
        <v>66.132230000000007</v>
      </c>
      <c r="F1326" s="10">
        <f t="shared" si="141"/>
        <v>1.009481705323809E-2</v>
      </c>
    </row>
    <row r="1327" spans="1:6" x14ac:dyDescent="0.2">
      <c r="A1327" s="10">
        <v>2002</v>
      </c>
      <c r="B1327">
        <v>927</v>
      </c>
      <c r="C1327" t="s">
        <v>958</v>
      </c>
      <c r="D1327" s="10" t="str">
        <f t="shared" si="140"/>
        <v>2002927</v>
      </c>
      <c r="E1327">
        <v>68.080430000000007</v>
      </c>
      <c r="F1327" s="10">
        <f t="shared" si="141"/>
        <v>1.0392201892417388E-2</v>
      </c>
    </row>
    <row r="1328" spans="1:6" x14ac:dyDescent="0.2">
      <c r="A1328" s="10">
        <v>2003</v>
      </c>
      <c r="B1328">
        <v>927</v>
      </c>
      <c r="C1328" t="s">
        <v>958</v>
      </c>
      <c r="D1328" s="10" t="str">
        <f t="shared" si="140"/>
        <v>2003927</v>
      </c>
      <c r="E1328">
        <v>64.826899999999995</v>
      </c>
      <c r="F1328" s="10">
        <f t="shared" si="141"/>
        <v>9.8955637157337687E-3</v>
      </c>
    </row>
    <row r="1329" spans="1:6" x14ac:dyDescent="0.2">
      <c r="A1329" s="10">
        <v>2004</v>
      </c>
      <c r="B1329">
        <v>927</v>
      </c>
      <c r="C1329" t="s">
        <v>958</v>
      </c>
      <c r="D1329" s="10" t="str">
        <f t="shared" si="140"/>
        <v>2004927</v>
      </c>
      <c r="E1329">
        <v>66.967730000000003</v>
      </c>
      <c r="F1329" s="10">
        <f t="shared" si="141"/>
        <v>1.0222352744201186E-2</v>
      </c>
    </row>
    <row r="1330" spans="1:6" x14ac:dyDescent="0.2">
      <c r="A1330" s="10">
        <v>2005</v>
      </c>
      <c r="B1330">
        <v>927</v>
      </c>
      <c r="C1330" t="s">
        <v>958</v>
      </c>
      <c r="D1330" s="10" t="str">
        <f t="shared" si="140"/>
        <v>2005927</v>
      </c>
      <c r="E1330">
        <v>69.932630000000003</v>
      </c>
      <c r="F1330" s="10">
        <f t="shared" si="141"/>
        <v>1.0674932720426781E-2</v>
      </c>
    </row>
    <row r="1331" spans="1:6" x14ac:dyDescent="0.2">
      <c r="A1331" s="10">
        <v>2006</v>
      </c>
      <c r="B1331">
        <v>927</v>
      </c>
      <c r="C1331" t="s">
        <v>958</v>
      </c>
      <c r="D1331" s="10" t="str">
        <f t="shared" si="140"/>
        <v>2006927</v>
      </c>
      <c r="E1331">
        <v>70.796750000000003</v>
      </c>
      <c r="F1331" s="10">
        <f t="shared" si="141"/>
        <v>1.0806837138469905E-2</v>
      </c>
    </row>
    <row r="1332" spans="1:6" x14ac:dyDescent="0.2">
      <c r="A1332" s="10">
        <v>2007</v>
      </c>
      <c r="B1332">
        <v>927</v>
      </c>
      <c r="C1332" t="s">
        <v>958</v>
      </c>
      <c r="D1332" s="10" t="str">
        <f t="shared" si="140"/>
        <v>2007927</v>
      </c>
      <c r="E1332">
        <v>72.015450000000001</v>
      </c>
      <c r="F1332" s="10">
        <f t="shared" si="141"/>
        <v>1.0992866757352881E-2</v>
      </c>
    </row>
    <row r="1333" spans="1:6" x14ac:dyDescent="0.2">
      <c r="A1333" s="10">
        <v>2008</v>
      </c>
      <c r="B1333">
        <v>927</v>
      </c>
      <c r="C1333" t="s">
        <v>958</v>
      </c>
      <c r="D1333" s="10" t="str">
        <f t="shared" si="140"/>
        <v>2008927</v>
      </c>
      <c r="E1333">
        <v>73.877780000000001</v>
      </c>
      <c r="F1333" s="10">
        <f t="shared" si="141"/>
        <v>1.1277143888832598E-2</v>
      </c>
    </row>
    <row r="1334" spans="1:6" x14ac:dyDescent="0.2">
      <c r="A1334" s="10">
        <v>2009</v>
      </c>
      <c r="B1334">
        <v>927</v>
      </c>
      <c r="C1334" t="s">
        <v>958</v>
      </c>
      <c r="D1334" s="10" t="str">
        <f t="shared" si="140"/>
        <v>2009927</v>
      </c>
      <c r="E1334">
        <v>72.0137</v>
      </c>
      <c r="F1334" s="10">
        <f t="shared" si="141"/>
        <v>1.0992599626940928E-2</v>
      </c>
    </row>
    <row r="1335" spans="1:6" x14ac:dyDescent="0.2">
      <c r="A1335" s="10">
        <v>2010</v>
      </c>
      <c r="B1335">
        <v>927</v>
      </c>
      <c r="C1335" t="s">
        <v>958</v>
      </c>
      <c r="D1335" s="10" t="str">
        <f t="shared" si="140"/>
        <v>2010927</v>
      </c>
      <c r="E1335">
        <v>72.197640000000007</v>
      </c>
      <c r="F1335" s="10">
        <f t="shared" si="141"/>
        <v>1.102067732292627E-2</v>
      </c>
    </row>
    <row r="1336" spans="1:6" x14ac:dyDescent="0.2">
      <c r="A1336" s="10">
        <v>1997</v>
      </c>
      <c r="B1336">
        <v>928</v>
      </c>
      <c r="C1336" t="s">
        <v>959</v>
      </c>
      <c r="D1336" s="10" t="str">
        <f t="shared" si="140"/>
        <v>1997928</v>
      </c>
      <c r="E1336">
        <v>2526.0349999999999</v>
      </c>
      <c r="F1336" s="10">
        <f t="shared" si="141"/>
        <v>0.385589011516416</v>
      </c>
    </row>
    <row r="1337" spans="1:6" x14ac:dyDescent="0.2">
      <c r="A1337" s="10">
        <v>1998</v>
      </c>
      <c r="B1337">
        <v>928</v>
      </c>
      <c r="C1337" t="s">
        <v>959</v>
      </c>
      <c r="D1337" s="10" t="str">
        <f t="shared" si="140"/>
        <v>1998928</v>
      </c>
      <c r="E1337">
        <v>2488.5259999999998</v>
      </c>
      <c r="F1337" s="10">
        <f t="shared" si="141"/>
        <v>0.37986341458962392</v>
      </c>
    </row>
    <row r="1338" spans="1:6" x14ac:dyDescent="0.2">
      <c r="A1338" s="10">
        <v>1999</v>
      </c>
      <c r="B1338">
        <v>928</v>
      </c>
      <c r="C1338" t="s">
        <v>959</v>
      </c>
      <c r="D1338" s="10" t="str">
        <f t="shared" si="140"/>
        <v>1999928</v>
      </c>
      <c r="E1338">
        <v>2433.6469999999999</v>
      </c>
      <c r="F1338" s="10">
        <f t="shared" si="141"/>
        <v>0.37148635751677683</v>
      </c>
    </row>
    <row r="1339" spans="1:6" x14ac:dyDescent="0.2">
      <c r="A1339" s="10">
        <v>2000</v>
      </c>
      <c r="B1339">
        <v>928</v>
      </c>
      <c r="C1339" t="s">
        <v>959</v>
      </c>
      <c r="D1339" s="10" t="str">
        <f t="shared" si="140"/>
        <v>2000928</v>
      </c>
      <c r="E1339">
        <v>2465.143</v>
      </c>
      <c r="F1339" s="10">
        <f t="shared" si="141"/>
        <v>0.37629409434810379</v>
      </c>
    </row>
    <row r="1340" spans="1:6" x14ac:dyDescent="0.2">
      <c r="A1340" s="10">
        <v>2001</v>
      </c>
      <c r="B1340">
        <v>928</v>
      </c>
      <c r="C1340" t="s">
        <v>959</v>
      </c>
      <c r="D1340" s="10" t="str">
        <f t="shared" si="140"/>
        <v>2001928</v>
      </c>
      <c r="E1340">
        <v>2537.491</v>
      </c>
      <c r="F1340" s="10">
        <f t="shared" si="141"/>
        <v>0.38733772351602497</v>
      </c>
    </row>
    <row r="1341" spans="1:6" x14ac:dyDescent="0.2">
      <c r="A1341" s="10">
        <v>2002</v>
      </c>
      <c r="B1341">
        <v>928</v>
      </c>
      <c r="C1341" t="s">
        <v>959</v>
      </c>
      <c r="D1341" s="10" t="str">
        <f t="shared" si="140"/>
        <v>2002928</v>
      </c>
      <c r="E1341">
        <v>2514.2350000000001</v>
      </c>
      <c r="F1341" s="10">
        <f t="shared" si="141"/>
        <v>0.38378778931011498</v>
      </c>
    </row>
    <row r="1342" spans="1:6" x14ac:dyDescent="0.2">
      <c r="A1342" s="10">
        <v>2003</v>
      </c>
      <c r="B1342">
        <v>928</v>
      </c>
      <c r="C1342" t="s">
        <v>959</v>
      </c>
      <c r="D1342" s="10" t="str">
        <f t="shared" si="140"/>
        <v>2003928</v>
      </c>
      <c r="E1342">
        <v>2599.105</v>
      </c>
      <c r="F1342" s="10">
        <f t="shared" si="141"/>
        <v>0.39674285106001084</v>
      </c>
    </row>
    <row r="1343" spans="1:6" x14ac:dyDescent="0.2">
      <c r="A1343" s="10">
        <v>2004</v>
      </c>
      <c r="B1343">
        <v>928</v>
      </c>
      <c r="C1343" t="s">
        <v>959</v>
      </c>
      <c r="D1343" s="10" t="str">
        <f t="shared" si="140"/>
        <v>2004928</v>
      </c>
      <c r="E1343">
        <v>2667.0479999999998</v>
      </c>
      <c r="F1343" s="10">
        <f t="shared" si="141"/>
        <v>0.4071140748195628</v>
      </c>
    </row>
    <row r="1344" spans="1:6" x14ac:dyDescent="0.2">
      <c r="A1344" s="10">
        <v>2005</v>
      </c>
      <c r="B1344">
        <v>928</v>
      </c>
      <c r="C1344" t="s">
        <v>959</v>
      </c>
      <c r="D1344" s="10" t="str">
        <f t="shared" si="140"/>
        <v>2005928</v>
      </c>
      <c r="E1344">
        <v>2664.8270000000002</v>
      </c>
      <c r="F1344" s="10">
        <f t="shared" si="141"/>
        <v>0.40677504816530907</v>
      </c>
    </row>
    <row r="1345" spans="1:6" x14ac:dyDescent="0.2">
      <c r="A1345" s="10">
        <v>2006</v>
      </c>
      <c r="B1345">
        <v>928</v>
      </c>
      <c r="C1345" t="s">
        <v>959</v>
      </c>
      <c r="D1345" s="10" t="str">
        <f t="shared" si="140"/>
        <v>2006928</v>
      </c>
      <c r="E1345">
        <v>2625.7040000000002</v>
      </c>
      <c r="F1345" s="10">
        <f t="shared" si="141"/>
        <v>0.4008030806757229</v>
      </c>
    </row>
    <row r="1346" spans="1:6" x14ac:dyDescent="0.2">
      <c r="A1346" s="10">
        <v>2007</v>
      </c>
      <c r="B1346">
        <v>928</v>
      </c>
      <c r="C1346" t="s">
        <v>959</v>
      </c>
      <c r="D1346" s="10" t="str">
        <f t="shared" si="140"/>
        <v>2007928</v>
      </c>
      <c r="E1346">
        <v>2720.069</v>
      </c>
      <c r="F1346" s="10">
        <f t="shared" si="141"/>
        <v>0.41520751571789238</v>
      </c>
    </row>
    <row r="1347" spans="1:6" x14ac:dyDescent="0.2">
      <c r="A1347" s="10">
        <v>2008</v>
      </c>
      <c r="B1347">
        <v>928</v>
      </c>
      <c r="C1347" t="s">
        <v>959</v>
      </c>
      <c r="D1347" s="10" t="str">
        <f t="shared" si="140"/>
        <v>2008928</v>
      </c>
      <c r="E1347">
        <v>2721.6950000000002</v>
      </c>
      <c r="F1347" s="10">
        <f t="shared" si="141"/>
        <v>0.4154557180320827</v>
      </c>
    </row>
    <row r="1348" spans="1:6" x14ac:dyDescent="0.2">
      <c r="A1348" s="10">
        <v>2009</v>
      </c>
      <c r="B1348">
        <v>928</v>
      </c>
      <c r="C1348" t="s">
        <v>959</v>
      </c>
      <c r="D1348" s="10" t="str">
        <f t="shared" si="140"/>
        <v>2009928</v>
      </c>
      <c r="E1348">
        <v>2798.6260000000002</v>
      </c>
      <c r="F1348" s="10">
        <f t="shared" si="141"/>
        <v>0.42719892358741723</v>
      </c>
    </row>
    <row r="1349" spans="1:6" x14ac:dyDescent="0.2">
      <c r="A1349" s="10">
        <v>2010</v>
      </c>
      <c r="B1349">
        <v>928</v>
      </c>
      <c r="C1349" t="s">
        <v>959</v>
      </c>
      <c r="D1349" s="10" t="str">
        <f t="shared" si="140"/>
        <v>2010928</v>
      </c>
      <c r="E1349">
        <v>2876.2669999999998</v>
      </c>
      <c r="F1349" s="10">
        <f t="shared" si="141"/>
        <v>0.43905050776702909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47"/>
  <sheetViews>
    <sheetView workbookViewId="0"/>
  </sheetViews>
  <sheetFormatPr defaultRowHeight="12.75" x14ac:dyDescent="0.2"/>
  <sheetData>
    <row r="3" spans="1:10" x14ac:dyDescent="0.2">
      <c r="A3" s="14" t="s">
        <v>973</v>
      </c>
    </row>
    <row r="5" spans="1:10" x14ac:dyDescent="0.2">
      <c r="B5" t="s">
        <v>970</v>
      </c>
      <c r="C5" t="s">
        <v>971</v>
      </c>
      <c r="D5" t="s">
        <v>844</v>
      </c>
      <c r="E5" t="s">
        <v>972</v>
      </c>
      <c r="F5" t="s">
        <v>979</v>
      </c>
      <c r="G5" t="s">
        <v>980</v>
      </c>
      <c r="H5" t="s">
        <v>981</v>
      </c>
      <c r="I5" t="s">
        <v>982</v>
      </c>
      <c r="J5" t="s">
        <v>983</v>
      </c>
    </row>
    <row r="6" spans="1:10" x14ac:dyDescent="0.2">
      <c r="A6">
        <v>1971</v>
      </c>
      <c r="B6">
        <v>4409.53</v>
      </c>
      <c r="C6">
        <v>1126.8499999999999</v>
      </c>
      <c r="D6">
        <v>0.25554877730733205</v>
      </c>
      <c r="E6">
        <v>7.3899999999999993E-2</v>
      </c>
    </row>
    <row r="7" spans="1:10" x14ac:dyDescent="0.2">
      <c r="A7">
        <v>1972</v>
      </c>
      <c r="B7">
        <v>4643.75</v>
      </c>
      <c r="C7">
        <v>1237.9000000000001</v>
      </c>
      <c r="D7">
        <v>0.26657335127860027</v>
      </c>
      <c r="E7">
        <v>7.2099999999999997E-2</v>
      </c>
      <c r="F7">
        <f>LN(B7)-LN(B6)</f>
        <v>5.1754121668517783E-2</v>
      </c>
      <c r="G7" s="12">
        <f t="shared" ref="G7:H22" si="0">LN(C7)-LN(C6)</f>
        <v>9.3990266073090467E-2</v>
      </c>
      <c r="H7" s="12">
        <f t="shared" si="0"/>
        <v>4.2236144404572018E-2</v>
      </c>
      <c r="I7">
        <f>E7-E6</f>
        <v>-1.799999999999996E-3</v>
      </c>
      <c r="J7">
        <f>E7-H7</f>
        <v>2.9863855595427979E-2</v>
      </c>
    </row>
    <row r="8" spans="1:10" x14ac:dyDescent="0.2">
      <c r="A8">
        <v>1973</v>
      </c>
      <c r="B8">
        <v>4912.82</v>
      </c>
      <c r="C8">
        <v>1382.28</v>
      </c>
      <c r="D8">
        <v>0.28136182477680843</v>
      </c>
      <c r="E8">
        <v>7.4400000000000008E-2</v>
      </c>
      <c r="F8" s="12">
        <f t="shared" ref="F8:F47" si="1">LN(B8)-LN(B7)</f>
        <v>5.6325885539042275E-2</v>
      </c>
      <c r="G8" s="12">
        <f t="shared" si="0"/>
        <v>0.11031791418865033</v>
      </c>
      <c r="H8" s="12">
        <f t="shared" si="0"/>
        <v>5.3992028649608281E-2</v>
      </c>
      <c r="I8" s="12">
        <f t="shared" ref="I8:I47" si="2">E8-E7</f>
        <v>2.3000000000000104E-3</v>
      </c>
      <c r="J8" s="12">
        <f t="shared" ref="J8:J47" si="3">E8-H8</f>
        <v>2.0407971350391726E-2</v>
      </c>
    </row>
    <row r="9" spans="1:10" x14ac:dyDescent="0.2">
      <c r="A9">
        <v>1974</v>
      </c>
      <c r="B9">
        <v>4885.75</v>
      </c>
      <c r="C9">
        <v>1499.45</v>
      </c>
      <c r="D9">
        <v>0.30690272731924473</v>
      </c>
      <c r="E9">
        <v>8.5699999999999998E-2</v>
      </c>
      <c r="F9" s="12">
        <f t="shared" si="1"/>
        <v>-5.5253100949261835E-3</v>
      </c>
      <c r="G9" s="12">
        <f t="shared" si="0"/>
        <v>8.1364064458560925E-2</v>
      </c>
      <c r="H9" s="12">
        <f t="shared" si="0"/>
        <v>8.6889374553486221E-2</v>
      </c>
      <c r="I9" s="12">
        <f t="shared" si="2"/>
        <v>1.1299999999999991E-2</v>
      </c>
      <c r="J9" s="12">
        <f t="shared" si="3"/>
        <v>-1.1893745534862221E-3</v>
      </c>
    </row>
    <row r="10" spans="1:10" x14ac:dyDescent="0.2">
      <c r="A10">
        <v>1975</v>
      </c>
      <c r="B10">
        <v>4875.3500000000004</v>
      </c>
      <c r="C10">
        <v>1637.68</v>
      </c>
      <c r="D10">
        <v>0.33591024234157546</v>
      </c>
      <c r="E10">
        <v>8.8300000000000003E-2</v>
      </c>
      <c r="F10" s="12">
        <f t="shared" si="1"/>
        <v>-2.1309081835720889E-3</v>
      </c>
      <c r="G10" s="12">
        <f t="shared" si="0"/>
        <v>8.8182231947389944E-2</v>
      </c>
      <c r="H10" s="12">
        <f t="shared" si="0"/>
        <v>9.0313140130962033E-2</v>
      </c>
      <c r="I10" s="12">
        <f t="shared" si="2"/>
        <v>2.6000000000000051E-3</v>
      </c>
      <c r="J10" s="12">
        <f t="shared" si="3"/>
        <v>-2.0131401309620295E-3</v>
      </c>
    </row>
    <row r="11" spans="1:10" x14ac:dyDescent="0.2">
      <c r="A11">
        <v>1976</v>
      </c>
      <c r="B11">
        <v>5136.93</v>
      </c>
      <c r="C11">
        <v>1824.58</v>
      </c>
      <c r="D11">
        <v>0.35518879953590954</v>
      </c>
      <c r="E11">
        <v>8.43E-2</v>
      </c>
      <c r="F11" s="12">
        <f t="shared" si="1"/>
        <v>5.2263728017482691E-2</v>
      </c>
      <c r="G11" s="12">
        <f t="shared" si="0"/>
        <v>0.10806921741234454</v>
      </c>
      <c r="H11" s="12">
        <f t="shared" si="0"/>
        <v>5.5805489394863184E-2</v>
      </c>
      <c r="I11" s="12">
        <f t="shared" si="2"/>
        <v>-4.0000000000000036E-3</v>
      </c>
      <c r="J11" s="12">
        <f t="shared" si="3"/>
        <v>2.8494510605136816E-2</v>
      </c>
    </row>
    <row r="12" spans="1:10" x14ac:dyDescent="0.2">
      <c r="A12">
        <v>1977</v>
      </c>
      <c r="B12">
        <v>5373.08</v>
      </c>
      <c r="C12">
        <v>2030.12</v>
      </c>
      <c r="D12">
        <v>0.37783170918728176</v>
      </c>
      <c r="E12">
        <v>8.0199999999999994E-2</v>
      </c>
      <c r="F12" s="12">
        <f t="shared" si="1"/>
        <v>4.4945676135002444E-2</v>
      </c>
      <c r="G12" s="12">
        <f t="shared" si="0"/>
        <v>0.10674508104449298</v>
      </c>
      <c r="H12" s="12">
        <f t="shared" si="0"/>
        <v>6.1799404909490319E-2</v>
      </c>
      <c r="I12" s="12">
        <f t="shared" si="2"/>
        <v>-4.1000000000000064E-3</v>
      </c>
      <c r="J12" s="12">
        <f t="shared" si="3"/>
        <v>1.8400595090509675E-2</v>
      </c>
    </row>
    <row r="13" spans="1:10" x14ac:dyDescent="0.2">
      <c r="A13">
        <v>1978</v>
      </c>
      <c r="B13">
        <v>5672.78</v>
      </c>
      <c r="C13">
        <v>2293.75</v>
      </c>
      <c r="D13">
        <v>0.40434319681002967</v>
      </c>
      <c r="E13">
        <v>8.72E-2</v>
      </c>
      <c r="F13" s="12">
        <f t="shared" si="1"/>
        <v>5.4277996508647064E-2</v>
      </c>
      <c r="G13" s="12">
        <f t="shared" si="0"/>
        <v>0.12209312821367657</v>
      </c>
      <c r="H13" s="12">
        <f t="shared" si="0"/>
        <v>6.7815131705028842E-2</v>
      </c>
      <c r="I13" s="12">
        <f t="shared" si="2"/>
        <v>7.0000000000000062E-3</v>
      </c>
      <c r="J13" s="12">
        <f t="shared" si="3"/>
        <v>1.9384868294971158E-2</v>
      </c>
    </row>
    <row r="14" spans="1:10" x14ac:dyDescent="0.2">
      <c r="A14">
        <v>1979</v>
      </c>
      <c r="B14">
        <v>5850.05</v>
      </c>
      <c r="C14">
        <v>2562.1999999999998</v>
      </c>
      <c r="D14">
        <v>0.43797916257126002</v>
      </c>
      <c r="E14">
        <v>9.6300000000000011E-2</v>
      </c>
      <c r="F14" s="12">
        <f t="shared" si="1"/>
        <v>3.0770910810177909E-2</v>
      </c>
      <c r="G14" s="12">
        <f t="shared" si="0"/>
        <v>0.11067823161945345</v>
      </c>
      <c r="H14" s="12">
        <f t="shared" si="0"/>
        <v>7.9907320809275317E-2</v>
      </c>
      <c r="I14" s="12">
        <f t="shared" si="2"/>
        <v>9.1000000000000109E-3</v>
      </c>
      <c r="J14" s="12">
        <f t="shared" si="3"/>
        <v>1.6392679190724693E-2</v>
      </c>
    </row>
    <row r="15" spans="1:10" x14ac:dyDescent="0.2">
      <c r="A15">
        <v>1980</v>
      </c>
      <c r="B15">
        <v>5833.98</v>
      </c>
      <c r="C15">
        <v>2788.15</v>
      </c>
      <c r="D15">
        <v>0.47791559107161841</v>
      </c>
      <c r="E15">
        <v>0.11939999999999999</v>
      </c>
      <c r="F15" s="12">
        <f t="shared" si="1"/>
        <v>-2.7507649557705349E-3</v>
      </c>
      <c r="G15" s="12">
        <f t="shared" si="0"/>
        <v>8.4512029019413681E-2</v>
      </c>
      <c r="H15" s="12">
        <f t="shared" si="0"/>
        <v>8.7262793975183439E-2</v>
      </c>
      <c r="I15" s="12">
        <f t="shared" si="2"/>
        <v>2.3099999999999982E-2</v>
      </c>
      <c r="J15" s="12">
        <f t="shared" si="3"/>
        <v>3.2137206024816553E-2</v>
      </c>
    </row>
    <row r="16" spans="1:10" x14ac:dyDescent="0.2">
      <c r="A16">
        <v>1981</v>
      </c>
      <c r="B16">
        <v>5982.08</v>
      </c>
      <c r="C16">
        <v>3126.85</v>
      </c>
      <c r="D16">
        <v>0.52270280571306305</v>
      </c>
      <c r="E16">
        <v>0.14169999999999999</v>
      </c>
      <c r="F16" s="12">
        <f t="shared" si="1"/>
        <v>2.506889031201176E-2</v>
      </c>
      <c r="G16" s="12">
        <f t="shared" si="0"/>
        <v>0.11464781456588291</v>
      </c>
      <c r="H16" s="12">
        <f t="shared" si="0"/>
        <v>8.9578924253872594E-2</v>
      </c>
      <c r="I16" s="12">
        <f t="shared" si="2"/>
        <v>2.23E-2</v>
      </c>
      <c r="J16" s="12">
        <f t="shared" si="3"/>
        <v>5.2121075746127399E-2</v>
      </c>
    </row>
    <row r="17" spans="1:10" x14ac:dyDescent="0.2">
      <c r="A17">
        <v>1982</v>
      </c>
      <c r="B17">
        <v>5865.92</v>
      </c>
      <c r="C17">
        <v>3253.18</v>
      </c>
      <c r="D17">
        <v>0.55458990235120831</v>
      </c>
      <c r="E17">
        <v>0.13789999999999999</v>
      </c>
      <c r="F17" s="12">
        <f t="shared" si="1"/>
        <v>-1.9609001023164652E-2</v>
      </c>
      <c r="G17" s="12">
        <f t="shared" si="0"/>
        <v>3.9606871473150562E-2</v>
      </c>
      <c r="H17" s="12">
        <f t="shared" si="0"/>
        <v>5.9215872496314548E-2</v>
      </c>
      <c r="I17" s="12">
        <f t="shared" si="2"/>
        <v>-3.7999999999999978E-3</v>
      </c>
      <c r="J17" s="12">
        <f t="shared" si="3"/>
        <v>7.8684127503685447E-2</v>
      </c>
    </row>
    <row r="18" spans="1:10" x14ac:dyDescent="0.2">
      <c r="A18">
        <v>1983</v>
      </c>
      <c r="B18">
        <v>6130.92</v>
      </c>
      <c r="C18">
        <v>3534.6</v>
      </c>
      <c r="D18">
        <v>0.57652032647628737</v>
      </c>
      <c r="E18">
        <v>0.12039999999999999</v>
      </c>
      <c r="F18" s="12">
        <f t="shared" si="1"/>
        <v>4.41854877042136E-2</v>
      </c>
      <c r="G18" s="12">
        <f t="shared" si="0"/>
        <v>8.2967159274916824E-2</v>
      </c>
      <c r="H18" s="12">
        <f t="shared" si="0"/>
        <v>3.8781671570702447E-2</v>
      </c>
      <c r="I18" s="12">
        <f t="shared" si="2"/>
        <v>-1.7500000000000002E-2</v>
      </c>
      <c r="J18" s="12">
        <f t="shared" si="3"/>
        <v>8.1618328429297546E-2</v>
      </c>
    </row>
    <row r="19" spans="1:10" x14ac:dyDescent="0.2">
      <c r="A19">
        <v>1984</v>
      </c>
      <c r="B19">
        <v>6571.52</v>
      </c>
      <c r="C19">
        <v>3930.92</v>
      </c>
      <c r="D19">
        <v>0.59817515582391889</v>
      </c>
      <c r="E19">
        <v>0.12710000000000002</v>
      </c>
      <c r="F19" s="12">
        <f t="shared" si="1"/>
        <v>6.9400340127398152E-2</v>
      </c>
      <c r="G19" s="12">
        <f t="shared" si="0"/>
        <v>0.1062733564033671</v>
      </c>
      <c r="H19" s="12">
        <f t="shared" si="0"/>
        <v>3.6873016275969617E-2</v>
      </c>
      <c r="I19" s="12">
        <f t="shared" si="2"/>
        <v>6.7000000000000254E-3</v>
      </c>
      <c r="J19" s="12">
        <f t="shared" si="3"/>
        <v>9.0226983724030402E-2</v>
      </c>
    </row>
    <row r="20" spans="1:10" x14ac:dyDescent="0.2">
      <c r="A20">
        <v>1985</v>
      </c>
      <c r="B20">
        <v>6843.4</v>
      </c>
      <c r="C20">
        <v>4217.4799999999996</v>
      </c>
      <c r="D20">
        <v>0.61628430312417803</v>
      </c>
      <c r="E20">
        <v>0.1137</v>
      </c>
      <c r="F20" s="12">
        <f t="shared" si="1"/>
        <v>4.0539523776013553E-2</v>
      </c>
      <c r="G20" s="12">
        <f t="shared" si="0"/>
        <v>7.0364298103994471E-2</v>
      </c>
      <c r="H20" s="12">
        <f t="shared" si="0"/>
        <v>2.9824774327980141E-2</v>
      </c>
      <c r="I20" s="12">
        <f t="shared" si="2"/>
        <v>-1.3400000000000023E-2</v>
      </c>
      <c r="J20" s="12">
        <f t="shared" si="3"/>
        <v>8.3875225672019854E-2</v>
      </c>
    </row>
    <row r="21" spans="1:10" x14ac:dyDescent="0.2">
      <c r="A21">
        <v>1986</v>
      </c>
      <c r="B21">
        <v>7080.5</v>
      </c>
      <c r="C21">
        <v>4460.05</v>
      </c>
      <c r="D21">
        <v>0.62990608007909044</v>
      </c>
      <c r="E21">
        <v>9.0200000000000002E-2</v>
      </c>
      <c r="F21" s="12">
        <f t="shared" si="1"/>
        <v>3.405984252448846E-2</v>
      </c>
      <c r="G21" s="12">
        <f t="shared" si="0"/>
        <v>5.5922183450542562E-2</v>
      </c>
      <c r="H21" s="12">
        <f t="shared" si="0"/>
        <v>2.1862340926055712E-2</v>
      </c>
      <c r="I21" s="12">
        <f t="shared" si="2"/>
        <v>-2.3499999999999993E-2</v>
      </c>
      <c r="J21" s="12">
        <f t="shared" si="3"/>
        <v>6.833765907394429E-2</v>
      </c>
    </row>
    <row r="22" spans="1:10" x14ac:dyDescent="0.2">
      <c r="A22">
        <v>1987</v>
      </c>
      <c r="B22">
        <v>7307.05</v>
      </c>
      <c r="C22">
        <v>4736.3500000000004</v>
      </c>
      <c r="D22">
        <v>0.64818907767156375</v>
      </c>
      <c r="E22">
        <v>9.3800000000000008E-2</v>
      </c>
      <c r="F22" s="12">
        <f t="shared" si="1"/>
        <v>3.149510885821627E-2</v>
      </c>
      <c r="G22" s="12">
        <f t="shared" si="0"/>
        <v>6.0106820146646811E-2</v>
      </c>
      <c r="H22" s="12">
        <f t="shared" si="0"/>
        <v>2.8611711288430097E-2</v>
      </c>
      <c r="I22" s="12">
        <f t="shared" si="2"/>
        <v>3.600000000000006E-3</v>
      </c>
      <c r="J22" s="12">
        <f t="shared" si="3"/>
        <v>6.5188288711569911E-2</v>
      </c>
    </row>
    <row r="23" spans="1:10" x14ac:dyDescent="0.2">
      <c r="A23">
        <v>1988</v>
      </c>
      <c r="B23">
        <v>7607.4</v>
      </c>
      <c r="C23">
        <v>5100.42</v>
      </c>
      <c r="D23">
        <v>0.67045508320845493</v>
      </c>
      <c r="E23">
        <v>9.7100000000000006E-2</v>
      </c>
      <c r="F23" s="12">
        <f t="shared" si="1"/>
        <v>4.0281822240627818E-2</v>
      </c>
      <c r="G23" s="12">
        <f t="shared" ref="G23:G47" si="4">LN(C23)-LN(C22)</f>
        <v>7.4056092402528861E-2</v>
      </c>
      <c r="H23" s="12">
        <f t="shared" ref="H23:H47" si="5">LN(D23)-LN(D22)</f>
        <v>3.3774270161900932E-2</v>
      </c>
      <c r="I23" s="12">
        <f t="shared" si="2"/>
        <v>3.2999999999999974E-3</v>
      </c>
      <c r="J23" s="12">
        <f t="shared" si="3"/>
        <v>6.3325729838099074E-2</v>
      </c>
    </row>
    <row r="24" spans="1:10" x14ac:dyDescent="0.2">
      <c r="A24">
        <v>1989</v>
      </c>
      <c r="B24">
        <v>7879.18</v>
      </c>
      <c r="C24">
        <v>5482.12</v>
      </c>
      <c r="D24">
        <v>0.6957729103789988</v>
      </c>
      <c r="E24">
        <v>9.2600000000000002E-2</v>
      </c>
      <c r="F24" s="12">
        <f t="shared" si="1"/>
        <v>3.5102379761548619E-2</v>
      </c>
      <c r="G24" s="12">
        <f t="shared" si="4"/>
        <v>7.2168998181608046E-2</v>
      </c>
      <c r="H24" s="12">
        <f t="shared" si="5"/>
        <v>3.7066618420059816E-2</v>
      </c>
      <c r="I24" s="12">
        <f t="shared" si="2"/>
        <v>-4.500000000000004E-3</v>
      </c>
      <c r="J24" s="12">
        <f t="shared" si="3"/>
        <v>5.5533381579940186E-2</v>
      </c>
    </row>
    <row r="25" spans="1:10" x14ac:dyDescent="0.2">
      <c r="A25">
        <v>1990</v>
      </c>
      <c r="B25">
        <v>8027.02</v>
      </c>
      <c r="C25">
        <v>5800.52</v>
      </c>
      <c r="D25">
        <v>0.72262433630413281</v>
      </c>
      <c r="E25">
        <v>9.3200000000000005E-2</v>
      </c>
      <c r="F25" s="12">
        <f t="shared" si="1"/>
        <v>1.8589513195847118E-2</v>
      </c>
      <c r="G25" s="12">
        <f t="shared" si="4"/>
        <v>5.6455681243754441E-2</v>
      </c>
      <c r="H25" s="12">
        <f t="shared" si="5"/>
        <v>3.7866168047907323E-2</v>
      </c>
      <c r="I25" s="12">
        <f t="shared" si="2"/>
        <v>6.0000000000000331E-4</v>
      </c>
      <c r="J25" s="12">
        <f t="shared" si="3"/>
        <v>5.5333831952092682E-2</v>
      </c>
    </row>
    <row r="26" spans="1:10" x14ac:dyDescent="0.2">
      <c r="A26">
        <v>1991</v>
      </c>
      <c r="B26">
        <v>8008.32</v>
      </c>
      <c r="C26">
        <v>5992.1</v>
      </c>
      <c r="D26">
        <v>0.74823433629025815</v>
      </c>
      <c r="E26">
        <v>8.77E-2</v>
      </c>
      <c r="F26" s="12">
        <f t="shared" si="1"/>
        <v>-2.3323494827174329E-3</v>
      </c>
      <c r="G26" s="12">
        <f t="shared" si="4"/>
        <v>3.2494366288215559E-2</v>
      </c>
      <c r="H26" s="12">
        <f t="shared" si="5"/>
        <v>3.4826715770933492E-2</v>
      </c>
      <c r="I26" s="12">
        <f t="shared" si="2"/>
        <v>-5.5000000000000049E-3</v>
      </c>
      <c r="J26" s="12">
        <f t="shared" si="3"/>
        <v>5.2873284229066508E-2</v>
      </c>
    </row>
    <row r="27" spans="1:10" x14ac:dyDescent="0.2">
      <c r="A27">
        <v>1992</v>
      </c>
      <c r="B27">
        <v>8280.02</v>
      </c>
      <c r="C27">
        <v>6342.3</v>
      </c>
      <c r="D27">
        <v>0.76597641068499833</v>
      </c>
      <c r="E27">
        <v>8.14E-2</v>
      </c>
      <c r="F27" s="12">
        <f t="shared" si="1"/>
        <v>3.3364382598689346E-2</v>
      </c>
      <c r="G27" s="12">
        <f t="shared" si="4"/>
        <v>5.6799543692841681E-2</v>
      </c>
      <c r="H27" s="12">
        <f t="shared" si="5"/>
        <v>2.3435161094151169E-2</v>
      </c>
      <c r="I27" s="12">
        <f t="shared" si="2"/>
        <v>-6.3E-3</v>
      </c>
      <c r="J27" s="12">
        <f t="shared" si="3"/>
        <v>5.7964838905848831E-2</v>
      </c>
    </row>
    <row r="28" spans="1:10" x14ac:dyDescent="0.2">
      <c r="A28">
        <v>1993</v>
      </c>
      <c r="B28">
        <v>8516.17</v>
      </c>
      <c r="C28">
        <v>6667.32</v>
      </c>
      <c r="D28">
        <v>0.78290123377057996</v>
      </c>
      <c r="E28">
        <v>7.22E-2</v>
      </c>
      <c r="F28" s="12">
        <f t="shared" si="1"/>
        <v>2.8121325402471697E-2</v>
      </c>
      <c r="G28" s="12">
        <f t="shared" si="4"/>
        <v>4.9976501397134498E-2</v>
      </c>
      <c r="H28" s="12">
        <f t="shared" si="5"/>
        <v>2.1855175994664605E-2</v>
      </c>
      <c r="I28" s="12">
        <f t="shared" si="2"/>
        <v>-9.1999999999999998E-3</v>
      </c>
      <c r="J28" s="12">
        <f t="shared" si="3"/>
        <v>5.0344824005335395E-2</v>
      </c>
    </row>
    <row r="29" spans="1:10" x14ac:dyDescent="0.2">
      <c r="A29">
        <v>1994</v>
      </c>
      <c r="B29">
        <v>8863.1200000000008</v>
      </c>
      <c r="C29">
        <v>7085.15</v>
      </c>
      <c r="D29">
        <v>0.79939682639973275</v>
      </c>
      <c r="E29">
        <v>7.9600000000000004E-2</v>
      </c>
      <c r="F29" s="12">
        <f t="shared" si="1"/>
        <v>3.9932137842543014E-2</v>
      </c>
      <c r="G29" s="12">
        <f t="shared" si="4"/>
        <v>6.0783064323397085E-2</v>
      </c>
      <c r="H29" s="12">
        <f t="shared" si="5"/>
        <v>2.0850926480852877E-2</v>
      </c>
      <c r="I29" s="12">
        <f t="shared" si="2"/>
        <v>7.4000000000000038E-3</v>
      </c>
      <c r="J29" s="12">
        <f t="shared" si="3"/>
        <v>5.8749073519147127E-2</v>
      </c>
    </row>
    <row r="30" spans="1:10" x14ac:dyDescent="0.2">
      <c r="A30">
        <v>1995</v>
      </c>
      <c r="B30">
        <v>9085.98</v>
      </c>
      <c r="C30">
        <v>7414.62</v>
      </c>
      <c r="D30">
        <v>0.81605066266929938</v>
      </c>
      <c r="E30">
        <v>7.5899999999999995E-2</v>
      </c>
      <c r="F30" s="12">
        <f t="shared" si="1"/>
        <v>2.4833719047943958E-2</v>
      </c>
      <c r="G30" s="12">
        <f t="shared" si="4"/>
        <v>4.5452682397765898E-2</v>
      </c>
      <c r="H30" s="12">
        <f t="shared" si="5"/>
        <v>2.0618963349821773E-2</v>
      </c>
      <c r="I30" s="12">
        <f t="shared" si="2"/>
        <v>-3.7000000000000088E-3</v>
      </c>
      <c r="J30" s="12">
        <f t="shared" si="3"/>
        <v>5.5281036650178222E-2</v>
      </c>
    </row>
    <row r="31" spans="1:10" x14ac:dyDescent="0.2">
      <c r="A31">
        <v>1996</v>
      </c>
      <c r="B31">
        <v>9425.85</v>
      </c>
      <c r="C31">
        <v>7838.48</v>
      </c>
      <c r="D31">
        <v>0.83159396765278459</v>
      </c>
      <c r="E31">
        <v>7.3700000000000002E-2</v>
      </c>
      <c r="F31" s="12">
        <f t="shared" si="1"/>
        <v>3.6723348797837119E-2</v>
      </c>
      <c r="G31" s="12">
        <f t="shared" si="4"/>
        <v>5.5591211209256031E-2</v>
      </c>
      <c r="H31" s="12">
        <f t="shared" si="5"/>
        <v>1.8867862411420633E-2</v>
      </c>
      <c r="I31" s="12">
        <f t="shared" si="2"/>
        <v>-2.1999999999999936E-3</v>
      </c>
      <c r="J31" s="12">
        <f t="shared" si="3"/>
        <v>5.4832137588579369E-2</v>
      </c>
    </row>
    <row r="32" spans="1:10" x14ac:dyDescent="0.2">
      <c r="A32">
        <v>1997</v>
      </c>
      <c r="B32">
        <v>9845.92</v>
      </c>
      <c r="C32">
        <v>8332.35</v>
      </c>
      <c r="D32">
        <v>0.84627439589190245</v>
      </c>
      <c r="E32">
        <v>7.2599999999999998E-2</v>
      </c>
      <c r="F32" s="12">
        <f t="shared" si="1"/>
        <v>4.3601241232060772E-2</v>
      </c>
      <c r="G32" s="12">
        <f t="shared" si="4"/>
        <v>6.1100591222929879E-2</v>
      </c>
      <c r="H32" s="12">
        <f t="shared" si="5"/>
        <v>1.7499349990867941E-2</v>
      </c>
      <c r="I32" s="12">
        <f t="shared" si="2"/>
        <v>-1.1000000000000038E-3</v>
      </c>
      <c r="J32" s="12">
        <f t="shared" si="3"/>
        <v>5.5100650009132057E-2</v>
      </c>
    </row>
    <row r="33" spans="1:10" x14ac:dyDescent="0.2">
      <c r="A33">
        <v>1998</v>
      </c>
      <c r="B33">
        <v>10274.75</v>
      </c>
      <c r="C33">
        <v>8793.48</v>
      </c>
      <c r="D33">
        <v>0.8558339618968831</v>
      </c>
      <c r="E33">
        <v>6.5299999999999997E-2</v>
      </c>
      <c r="F33" s="12">
        <f t="shared" si="1"/>
        <v>4.2632273010008603E-2</v>
      </c>
      <c r="G33" s="12">
        <f t="shared" si="4"/>
        <v>5.3865008546919668E-2</v>
      </c>
      <c r="H33" s="12">
        <f t="shared" si="5"/>
        <v>1.1232735536910204E-2</v>
      </c>
      <c r="I33" s="12">
        <f t="shared" si="2"/>
        <v>-7.3000000000000009E-3</v>
      </c>
      <c r="J33" s="12">
        <f t="shared" si="3"/>
        <v>5.4067264463089793E-2</v>
      </c>
    </row>
    <row r="34" spans="1:10" x14ac:dyDescent="0.2">
      <c r="A34">
        <v>1999</v>
      </c>
      <c r="B34">
        <v>10770.62</v>
      </c>
      <c r="C34">
        <v>9353.5</v>
      </c>
      <c r="D34">
        <v>0.86842725859792647</v>
      </c>
      <c r="E34">
        <v>7.0400000000000004E-2</v>
      </c>
      <c r="F34" s="12">
        <f t="shared" si="1"/>
        <v>4.7132627641929048E-2</v>
      </c>
      <c r="G34" s="12">
        <f t="shared" si="4"/>
        <v>6.1740067022359568E-2</v>
      </c>
      <c r="H34" s="12">
        <f t="shared" si="5"/>
        <v>1.4607439380430159E-2</v>
      </c>
      <c r="I34" s="12">
        <f t="shared" si="2"/>
        <v>5.1000000000000073E-3</v>
      </c>
      <c r="J34" s="12">
        <f t="shared" si="3"/>
        <v>5.5792560619569845E-2</v>
      </c>
    </row>
    <row r="35" spans="1:10" x14ac:dyDescent="0.2">
      <c r="A35">
        <v>2000</v>
      </c>
      <c r="B35">
        <v>11216.42</v>
      </c>
      <c r="C35">
        <v>9951.4699999999993</v>
      </c>
      <c r="D35">
        <v>0.88722337430303067</v>
      </c>
      <c r="E35">
        <v>7.6200000000000004E-2</v>
      </c>
      <c r="F35" s="12">
        <f t="shared" si="1"/>
        <v>4.0556719268142416E-2</v>
      </c>
      <c r="G35" s="12">
        <f t="shared" si="4"/>
        <v>6.1969674144860321E-2</v>
      </c>
      <c r="H35" s="12">
        <f t="shared" si="5"/>
        <v>2.1412954876719376E-2</v>
      </c>
      <c r="I35" s="12">
        <f t="shared" si="2"/>
        <v>5.7999999999999996E-3</v>
      </c>
      <c r="J35" s="12">
        <f t="shared" si="3"/>
        <v>5.4787045123280628E-2</v>
      </c>
    </row>
    <row r="36" spans="1:10" x14ac:dyDescent="0.2">
      <c r="A36">
        <v>2001</v>
      </c>
      <c r="B36">
        <v>11337.48</v>
      </c>
      <c r="C36">
        <v>10286.18</v>
      </c>
      <c r="D36">
        <v>0.90727216277338529</v>
      </c>
      <c r="E36">
        <v>7.0800000000000002E-2</v>
      </c>
      <c r="F36" s="12">
        <f t="shared" si="1"/>
        <v>1.0735275286242185E-2</v>
      </c>
      <c r="G36" s="12">
        <f t="shared" si="4"/>
        <v>3.3080967761829783E-2</v>
      </c>
      <c r="H36" s="12">
        <f t="shared" si="5"/>
        <v>2.2345692475586626E-2</v>
      </c>
      <c r="I36" s="12">
        <f t="shared" si="2"/>
        <v>-5.400000000000002E-3</v>
      </c>
      <c r="J36" s="12">
        <f t="shared" si="3"/>
        <v>4.8454307524413376E-2</v>
      </c>
    </row>
    <row r="37" spans="1:10" x14ac:dyDescent="0.2">
      <c r="A37">
        <v>2002</v>
      </c>
      <c r="B37">
        <v>11543.1</v>
      </c>
      <c r="C37">
        <v>10642.3</v>
      </c>
      <c r="D37">
        <v>0.92196203792741971</v>
      </c>
      <c r="E37">
        <v>6.4899999999999999E-2</v>
      </c>
      <c r="F37" s="12">
        <f t="shared" si="1"/>
        <v>1.7973804471999699E-2</v>
      </c>
      <c r="G37" s="12">
        <f t="shared" si="4"/>
        <v>3.403537925314204E-2</v>
      </c>
      <c r="H37" s="12">
        <f t="shared" si="5"/>
        <v>1.6061574781142993E-2</v>
      </c>
      <c r="I37" s="12">
        <f t="shared" si="2"/>
        <v>-5.9000000000000025E-3</v>
      </c>
      <c r="J37" s="12">
        <f t="shared" si="3"/>
        <v>4.8838425218857007E-2</v>
      </c>
    </row>
    <row r="38" spans="1:10" x14ac:dyDescent="0.2">
      <c r="A38">
        <v>2003</v>
      </c>
      <c r="B38">
        <v>11836.42</v>
      </c>
      <c r="C38">
        <v>11142.22</v>
      </c>
      <c r="D38">
        <v>0.94135050969803369</v>
      </c>
      <c r="E38">
        <v>5.67E-2</v>
      </c>
      <c r="F38" s="12">
        <f t="shared" si="1"/>
        <v>2.5093363015155745E-2</v>
      </c>
      <c r="G38" s="12">
        <f t="shared" si="4"/>
        <v>4.5904870545635745E-2</v>
      </c>
      <c r="H38" s="12">
        <f t="shared" si="5"/>
        <v>2.0811507530479355E-2</v>
      </c>
      <c r="I38" s="12">
        <f t="shared" si="2"/>
        <v>-8.199999999999999E-3</v>
      </c>
      <c r="J38" s="12">
        <f t="shared" si="3"/>
        <v>3.5888492469520646E-2</v>
      </c>
    </row>
    <row r="39" spans="1:10" x14ac:dyDescent="0.2">
      <c r="A39">
        <v>2004</v>
      </c>
      <c r="B39">
        <v>12246.92</v>
      </c>
      <c r="C39">
        <v>11853.25</v>
      </c>
      <c r="D39">
        <v>0.96785559144666578</v>
      </c>
      <c r="E39">
        <v>5.6299999999999996E-2</v>
      </c>
      <c r="F39" s="12">
        <f t="shared" si="1"/>
        <v>3.4093257936321564E-2</v>
      </c>
      <c r="G39" s="12">
        <f t="shared" si="4"/>
        <v>6.1860595069386903E-2</v>
      </c>
      <c r="H39" s="12">
        <f t="shared" si="5"/>
        <v>2.7767337133064993E-2</v>
      </c>
      <c r="I39" s="12">
        <f t="shared" si="2"/>
        <v>-4.0000000000000452E-4</v>
      </c>
      <c r="J39" s="12">
        <f t="shared" si="3"/>
        <v>2.8532662866935003E-2</v>
      </c>
    </row>
    <row r="40" spans="1:10" x14ac:dyDescent="0.2">
      <c r="A40">
        <v>2005</v>
      </c>
      <c r="B40">
        <v>12622.95</v>
      </c>
      <c r="C40">
        <v>12622.95</v>
      </c>
      <c r="D40">
        <v>1</v>
      </c>
      <c r="E40">
        <v>5.2400000000000002E-2</v>
      </c>
      <c r="F40" s="12">
        <f t="shared" si="1"/>
        <v>3.0242108933506984E-2</v>
      </c>
      <c r="G40" s="12">
        <f t="shared" si="4"/>
        <v>6.2914494157674028E-2</v>
      </c>
      <c r="H40" s="12">
        <f t="shared" si="5"/>
        <v>3.2672385224167662E-2</v>
      </c>
      <c r="I40" s="12">
        <f t="shared" si="2"/>
        <v>-3.8999999999999937E-3</v>
      </c>
      <c r="J40" s="12">
        <f t="shared" si="3"/>
        <v>1.972761477583234E-2</v>
      </c>
    </row>
    <row r="41" spans="1:10" x14ac:dyDescent="0.2">
      <c r="A41">
        <v>2006</v>
      </c>
      <c r="B41">
        <v>12958.48</v>
      </c>
      <c r="C41">
        <v>13377.2</v>
      </c>
      <c r="D41">
        <v>1.0323124317049532</v>
      </c>
      <c r="E41">
        <v>5.5899999999999998E-2</v>
      </c>
      <c r="F41" s="12">
        <f t="shared" si="1"/>
        <v>2.6233814355860474E-2</v>
      </c>
      <c r="G41" s="12">
        <f t="shared" si="4"/>
        <v>5.8035179497691658E-2</v>
      </c>
      <c r="H41" s="12">
        <f t="shared" si="5"/>
        <v>3.1801365141832058E-2</v>
      </c>
      <c r="I41" s="12">
        <f t="shared" si="2"/>
        <v>3.4999999999999962E-3</v>
      </c>
      <c r="J41" s="12">
        <f t="shared" si="3"/>
        <v>2.409863485816794E-2</v>
      </c>
    </row>
    <row r="42" spans="1:10" x14ac:dyDescent="0.2">
      <c r="A42">
        <v>2007</v>
      </c>
      <c r="B42">
        <v>13206.38</v>
      </c>
      <c r="C42">
        <v>14028.68</v>
      </c>
      <c r="D42">
        <v>1.0622653596216376</v>
      </c>
      <c r="E42">
        <v>5.5599999999999997E-2</v>
      </c>
      <c r="F42" s="12">
        <f t="shared" si="1"/>
        <v>1.8949646062514702E-2</v>
      </c>
      <c r="G42" s="12">
        <f t="shared" si="4"/>
        <v>4.7552040345651747E-2</v>
      </c>
      <c r="H42" s="12">
        <f t="shared" si="5"/>
        <v>2.8602394283135706E-2</v>
      </c>
      <c r="I42" s="12">
        <f t="shared" si="2"/>
        <v>-3.0000000000000165E-4</v>
      </c>
      <c r="J42" s="12">
        <f t="shared" si="3"/>
        <v>2.6997605716864291E-2</v>
      </c>
    </row>
    <row r="43" spans="1:10" x14ac:dyDescent="0.2">
      <c r="A43">
        <v>2008</v>
      </c>
      <c r="B43">
        <v>13161.92</v>
      </c>
      <c r="C43">
        <v>14291.55</v>
      </c>
      <c r="D43">
        <v>1.085825624225037</v>
      </c>
      <c r="E43">
        <v>5.6299999999999996E-2</v>
      </c>
      <c r="F43" s="12">
        <f t="shared" si="1"/>
        <v>-3.3722342459032717E-3</v>
      </c>
      <c r="G43" s="12">
        <f t="shared" si="4"/>
        <v>1.8564647936674561E-2</v>
      </c>
      <c r="H43" s="12">
        <f t="shared" si="5"/>
        <v>2.1936882182576771E-2</v>
      </c>
      <c r="I43" s="12">
        <f t="shared" si="2"/>
        <v>6.9999999999999923E-4</v>
      </c>
      <c r="J43" s="12">
        <f t="shared" si="3"/>
        <v>3.4363117817423225E-2</v>
      </c>
    </row>
    <row r="44" spans="1:10" x14ac:dyDescent="0.2">
      <c r="A44">
        <v>2009</v>
      </c>
      <c r="B44">
        <v>12757.95</v>
      </c>
      <c r="C44">
        <v>13973.65</v>
      </c>
      <c r="D44">
        <v>1.0952896037372775</v>
      </c>
      <c r="E44">
        <v>5.3099999999999994E-2</v>
      </c>
      <c r="F44" s="12">
        <f t="shared" si="1"/>
        <v>-3.117320520931699E-2</v>
      </c>
      <c r="G44" s="12">
        <f t="shared" si="4"/>
        <v>-2.2495040217735962E-2</v>
      </c>
      <c r="H44" s="12">
        <f t="shared" si="5"/>
        <v>8.678164991583262E-3</v>
      </c>
      <c r="I44" s="12">
        <f t="shared" si="2"/>
        <v>-3.2000000000000015E-3</v>
      </c>
      <c r="J44" s="12">
        <f t="shared" si="3"/>
        <v>4.4421835008416732E-2</v>
      </c>
    </row>
    <row r="45" spans="1:10" x14ac:dyDescent="0.2">
      <c r="A45">
        <v>2010</v>
      </c>
      <c r="B45">
        <v>13062.97</v>
      </c>
      <c r="C45">
        <v>14498.92</v>
      </c>
      <c r="D45">
        <v>1.1099252313983727</v>
      </c>
      <c r="E45">
        <v>4.9400000000000006E-2</v>
      </c>
      <c r="F45" s="12">
        <f t="shared" si="1"/>
        <v>2.362690323647243E-2</v>
      </c>
      <c r="G45" s="12">
        <f t="shared" si="4"/>
        <v>3.6900750592296916E-2</v>
      </c>
      <c r="H45" s="12">
        <f t="shared" si="5"/>
        <v>1.3273847355823779E-2</v>
      </c>
      <c r="I45" s="12">
        <f t="shared" si="2"/>
        <v>-3.699999999999988E-3</v>
      </c>
      <c r="J45" s="12">
        <f t="shared" si="3"/>
        <v>3.6126152644176228E-2</v>
      </c>
    </row>
    <row r="46" spans="1:10" x14ac:dyDescent="0.2">
      <c r="A46">
        <v>2011</v>
      </c>
      <c r="B46">
        <v>13299.1</v>
      </c>
      <c r="C46">
        <v>15075.68</v>
      </c>
      <c r="D46">
        <v>1.1335864832958622</v>
      </c>
      <c r="E46">
        <v>4.6399999999999997E-2</v>
      </c>
      <c r="F46" s="12">
        <f t="shared" si="1"/>
        <v>1.7914853826134447E-2</v>
      </c>
      <c r="G46" s="12">
        <f t="shared" si="4"/>
        <v>3.9008685496353834E-2</v>
      </c>
      <c r="H46" s="12">
        <f t="shared" si="5"/>
        <v>2.1093831670219221E-2</v>
      </c>
      <c r="I46" s="12">
        <f t="shared" si="2"/>
        <v>-3.0000000000000096E-3</v>
      </c>
      <c r="J46" s="12">
        <f t="shared" si="3"/>
        <v>2.5306168329780776E-2</v>
      </c>
    </row>
    <row r="47" spans="1:10" x14ac:dyDescent="0.2">
      <c r="A47">
        <v>2012</v>
      </c>
      <c r="B47">
        <v>13593.2</v>
      </c>
      <c r="C47">
        <v>15684.75</v>
      </c>
      <c r="D47">
        <v>1.1538673748639026</v>
      </c>
      <c r="E47">
        <v>3.6699999999999997E-2</v>
      </c>
      <c r="F47" s="12">
        <f t="shared" si="1"/>
        <v>2.1873303935210586E-2</v>
      </c>
      <c r="G47" s="12">
        <f t="shared" si="4"/>
        <v>3.9606053330306423E-2</v>
      </c>
      <c r="H47" s="12">
        <f t="shared" si="5"/>
        <v>1.7732749395095643E-2</v>
      </c>
      <c r="I47" s="12">
        <f t="shared" si="2"/>
        <v>-9.7000000000000003E-3</v>
      </c>
      <c r="J47" s="12">
        <f t="shared" si="3"/>
        <v>1.8967250604904354E-2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99"/>
  <sheetViews>
    <sheetView workbookViewId="0"/>
  </sheetViews>
  <sheetFormatPr defaultRowHeight="12.75" x14ac:dyDescent="0.2"/>
  <cols>
    <col min="8" max="8" width="9.140625" style="12"/>
  </cols>
  <sheetData>
    <row r="1" spans="1:23" x14ac:dyDescent="0.2">
      <c r="G1">
        <f>COUNT(G4:G1299)</f>
        <v>714</v>
      </c>
    </row>
    <row r="3" spans="1:23" x14ac:dyDescent="0.2">
      <c r="A3" t="s">
        <v>974</v>
      </c>
      <c r="B3" t="s">
        <v>961</v>
      </c>
      <c r="C3" t="s">
        <v>975</v>
      </c>
      <c r="D3" t="s">
        <v>992</v>
      </c>
      <c r="E3" t="s">
        <v>993</v>
      </c>
      <c r="F3" t="s">
        <v>976</v>
      </c>
      <c r="G3" t="s">
        <v>977</v>
      </c>
      <c r="H3" s="12" t="s">
        <v>994</v>
      </c>
      <c r="I3" t="s">
        <v>995</v>
      </c>
      <c r="J3" t="s">
        <v>978</v>
      </c>
      <c r="K3" t="s">
        <v>984</v>
      </c>
      <c r="N3" t="s">
        <v>975</v>
      </c>
      <c r="O3" t="s">
        <v>992</v>
      </c>
      <c r="P3" t="s">
        <v>976</v>
      </c>
      <c r="Q3" t="s">
        <v>977</v>
      </c>
      <c r="R3" s="12" t="s">
        <v>975</v>
      </c>
      <c r="S3" s="12" t="s">
        <v>992</v>
      </c>
      <c r="T3" s="12" t="s">
        <v>976</v>
      </c>
    </row>
    <row r="4" spans="1:23" x14ac:dyDescent="0.2">
      <c r="A4" t="s">
        <v>39</v>
      </c>
      <c r="B4">
        <v>1987</v>
      </c>
      <c r="C4" s="12" t="str">
        <f>IFERROR('BLS Data'!X8,"")</f>
        <v>.</v>
      </c>
      <c r="D4" s="12" t="str">
        <f>IFERROR('BLS Data'!Y8,"")</f>
        <v>.</v>
      </c>
      <c r="E4" s="12" t="str">
        <f>IFERROR('BLS Data'!Z8,"")</f>
        <v>.</v>
      </c>
      <c r="F4" s="12" t="str">
        <f>IFERROR('BLS Data'!AA8,"")</f>
        <v>.</v>
      </c>
      <c r="G4" t="str">
        <f>'Regulatory Data'!L6</f>
        <v/>
      </c>
      <c r="H4" s="12">
        <f>VLOOKUP(B4,'Economic Data'!A$6:I$47,7,FALSE)</f>
        <v>6.0106820146646811E-2</v>
      </c>
      <c r="I4">
        <f>VLOOKUP(B4,'Economic Data'!A$6:I$47,6,FALSE)</f>
        <v>3.149510885821627E-2</v>
      </c>
      <c r="J4">
        <f>VLOOKUP(B4,'Economic Data'!A$6:I$47,5,FALSE)</f>
        <v>9.3800000000000008E-2</v>
      </c>
      <c r="K4">
        <f>VLOOKUP(B4,'Economic Data'!A$6:J$47,10,FALSE)</f>
        <v>6.5188288711569911E-2</v>
      </c>
      <c r="N4" t="s">
        <v>985</v>
      </c>
      <c r="O4" t="s">
        <v>985</v>
      </c>
      <c r="P4" t="s">
        <v>985</v>
      </c>
      <c r="Q4" t="s">
        <v>0</v>
      </c>
    </row>
    <row r="5" spans="1:23" x14ac:dyDescent="0.2">
      <c r="A5" t="s">
        <v>39</v>
      </c>
      <c r="B5">
        <v>1988</v>
      </c>
      <c r="C5" s="12">
        <f>IFERROR('BLS Data'!X9,"")</f>
        <v>5.7750360170594206E-3</v>
      </c>
      <c r="D5" s="12">
        <f>IFERROR('BLS Data'!Y9,"")</f>
        <v>1.318577106678287E-2</v>
      </c>
      <c r="E5" s="12">
        <f>IFERROR('BLS Data'!Z9,"")</f>
        <v>-0.11347970714771272</v>
      </c>
      <c r="F5" s="12">
        <f>IFERROR('BLS Data'!AA9,"")</f>
        <v>5.0962410208474473E-2</v>
      </c>
      <c r="G5" s="12" t="str">
        <f>'Regulatory Data'!L7</f>
        <v/>
      </c>
      <c r="H5" s="12">
        <f>VLOOKUP(B5,'Economic Data'!A$6:I$47,7,FALSE)</f>
        <v>7.4056092402528861E-2</v>
      </c>
      <c r="I5" s="12">
        <f>VLOOKUP(B5,'Economic Data'!A$6:I$47,6,FALSE)</f>
        <v>4.0281822240627818E-2</v>
      </c>
      <c r="J5" s="12">
        <f>VLOOKUP(B5,'Economic Data'!A$6:I$47,5,FALSE)</f>
        <v>9.7100000000000006E-2</v>
      </c>
      <c r="K5" s="12">
        <f>VLOOKUP(B5,'Economic Data'!A$6:J$47,10,FALSE)</f>
        <v>6.3325729838099074E-2</v>
      </c>
      <c r="N5">
        <v>5.7750360170594206E-3</v>
      </c>
      <c r="O5">
        <v>1.318577106678287E-2</v>
      </c>
      <c r="P5">
        <v>5.0962410208474473E-2</v>
      </c>
      <c r="Q5" t="s">
        <v>0</v>
      </c>
    </row>
    <row r="6" spans="1:23" x14ac:dyDescent="0.2">
      <c r="A6" t="s">
        <v>39</v>
      </c>
      <c r="B6">
        <v>1989</v>
      </c>
      <c r="C6" s="12">
        <f>IFERROR('BLS Data'!X10,"")</f>
        <v>-5.7587322274573971E-2</v>
      </c>
      <c r="D6" s="12">
        <f>IFERROR('BLS Data'!Y10,"")</f>
        <v>-1.6778775653586209E-2</v>
      </c>
      <c r="E6" s="12">
        <f>IFERROR('BLS Data'!Z10,"")</f>
        <v>0.13247582406956315</v>
      </c>
      <c r="F6" s="12">
        <f>IFERROR('BLS Data'!AA10,"")</f>
        <v>5.563115447237621E-2</v>
      </c>
      <c r="G6" s="12" t="str">
        <f>'Regulatory Data'!L8</f>
        <v/>
      </c>
      <c r="H6" s="12">
        <f>VLOOKUP(B6,'Economic Data'!A$6:I$47,7,FALSE)</f>
        <v>7.2168998181608046E-2</v>
      </c>
      <c r="I6" s="12">
        <f>VLOOKUP(B6,'Economic Data'!A$6:I$47,6,FALSE)</f>
        <v>3.5102379761548619E-2</v>
      </c>
      <c r="J6" s="12">
        <f>VLOOKUP(B6,'Economic Data'!A$6:I$47,5,FALSE)</f>
        <v>9.2600000000000002E-2</v>
      </c>
      <c r="K6" s="12">
        <f>VLOOKUP(B6,'Economic Data'!A$6:J$47,10,FALSE)</f>
        <v>5.5533381579940186E-2</v>
      </c>
      <c r="L6" s="12"/>
      <c r="N6">
        <v>-5.7587322274573971E-2</v>
      </c>
      <c r="O6" s="12">
        <v>-1.6778775653586209E-2</v>
      </c>
      <c r="P6">
        <v>5.563115447237621E-2</v>
      </c>
      <c r="Q6" t="s">
        <v>0</v>
      </c>
    </row>
    <row r="7" spans="1:23" x14ac:dyDescent="0.2">
      <c r="A7" t="s">
        <v>39</v>
      </c>
      <c r="B7">
        <v>1990</v>
      </c>
      <c r="C7" s="12">
        <f>IFERROR('BLS Data'!X11,"")</f>
        <v>-7.1472484641734724E-3</v>
      </c>
      <c r="D7" s="12">
        <f>IFERROR('BLS Data'!Y11,"")</f>
        <v>-6.7825790570239519E-3</v>
      </c>
      <c r="E7" s="12">
        <f>IFERROR('BLS Data'!Z11,"")</f>
        <v>0.14686024656457874</v>
      </c>
      <c r="F7" s="12">
        <f>IFERROR('BLS Data'!AA11,"")</f>
        <v>5.4896368454046218E-2</v>
      </c>
      <c r="G7" s="12" t="str">
        <f>'Regulatory Data'!L9</f>
        <v/>
      </c>
      <c r="H7" s="12">
        <f>VLOOKUP(B7,'Economic Data'!A$6:I$47,7,FALSE)</f>
        <v>5.6455681243754441E-2</v>
      </c>
      <c r="I7" s="12">
        <f>VLOOKUP(B7,'Economic Data'!A$6:I$47,6,FALSE)</f>
        <v>1.8589513195847118E-2</v>
      </c>
      <c r="J7" s="12">
        <f>VLOOKUP(B7,'Economic Data'!A$6:I$47,5,FALSE)</f>
        <v>9.3200000000000005E-2</v>
      </c>
      <c r="K7" s="12">
        <f>VLOOKUP(B7,'Economic Data'!A$6:J$47,10,FALSE)</f>
        <v>5.5333831952092682E-2</v>
      </c>
      <c r="L7" s="12"/>
      <c r="N7">
        <v>-7.1472484641734724E-3</v>
      </c>
      <c r="O7" s="12">
        <v>-6.7825790570239519E-3</v>
      </c>
      <c r="P7">
        <v>5.4896368454046218E-2</v>
      </c>
      <c r="Q7" t="s">
        <v>0</v>
      </c>
    </row>
    <row r="8" spans="1:23" x14ac:dyDescent="0.2">
      <c r="A8" t="s">
        <v>39</v>
      </c>
      <c r="B8">
        <v>1991</v>
      </c>
      <c r="C8" s="12">
        <f>IFERROR('BLS Data'!X12,"")</f>
        <v>3.0096577815911907E-2</v>
      </c>
      <c r="D8" s="12">
        <f>IFERROR('BLS Data'!Y12,"")</f>
        <v>2.5678336184853379E-4</v>
      </c>
      <c r="E8" s="12">
        <f>IFERROR('BLS Data'!Z12,"")</f>
        <v>-0.13339510066774452</v>
      </c>
      <c r="F8" s="12">
        <f>IFERROR('BLS Data'!AA12,"")</f>
        <v>2.3247764766062495E-2</v>
      </c>
      <c r="G8" s="12" t="str">
        <f>'Regulatory Data'!L10</f>
        <v/>
      </c>
      <c r="H8" s="12">
        <f>VLOOKUP(B8,'Economic Data'!A$6:I$47,7,FALSE)</f>
        <v>3.2494366288215559E-2</v>
      </c>
      <c r="I8" s="12">
        <f>VLOOKUP(B8,'Economic Data'!A$6:I$47,6,FALSE)</f>
        <v>-2.3323494827174329E-3</v>
      </c>
      <c r="J8" s="12">
        <f>VLOOKUP(B8,'Economic Data'!A$6:I$47,5,FALSE)</f>
        <v>8.77E-2</v>
      </c>
      <c r="K8" s="12">
        <f>VLOOKUP(B8,'Economic Data'!A$6:J$47,10,FALSE)</f>
        <v>5.2873284229066508E-2</v>
      </c>
      <c r="L8" s="12"/>
      <c r="N8">
        <v>3.0096577815911907E-2</v>
      </c>
      <c r="O8" s="12">
        <v>2.5678336184853379E-4</v>
      </c>
      <c r="P8">
        <v>2.3247764766062495E-2</v>
      </c>
      <c r="Q8" t="s">
        <v>0</v>
      </c>
    </row>
    <row r="9" spans="1:23" x14ac:dyDescent="0.2">
      <c r="A9" t="s">
        <v>39</v>
      </c>
      <c r="B9">
        <v>1992</v>
      </c>
      <c r="C9" s="12">
        <f>IFERROR('BLS Data'!X13,"")</f>
        <v>4.4482782046586067E-2</v>
      </c>
      <c r="D9" s="12">
        <f>IFERROR('BLS Data'!Y13,"")</f>
        <v>3.2956834670868851E-2</v>
      </c>
      <c r="E9" s="12">
        <f>IFERROR('BLS Data'!Z13,"")</f>
        <v>5.2837651356103521E-3</v>
      </c>
      <c r="F9" s="12">
        <f>IFERROR('BLS Data'!AA13,"")</f>
        <v>4.7650782350174836E-2</v>
      </c>
      <c r="G9" s="12" t="str">
        <f>'Regulatory Data'!L11</f>
        <v/>
      </c>
      <c r="H9" s="12">
        <f>VLOOKUP(B9,'Economic Data'!A$6:I$47,7,FALSE)</f>
        <v>5.6799543692841681E-2</v>
      </c>
      <c r="I9" s="12">
        <f>VLOOKUP(B9,'Economic Data'!A$6:I$47,6,FALSE)</f>
        <v>3.3364382598689346E-2</v>
      </c>
      <c r="J9" s="12">
        <f>VLOOKUP(B9,'Economic Data'!A$6:I$47,5,FALSE)</f>
        <v>8.14E-2</v>
      </c>
      <c r="K9" s="12">
        <f>VLOOKUP(B9,'Economic Data'!A$6:J$47,10,FALSE)</f>
        <v>5.7964838905848831E-2</v>
      </c>
      <c r="L9" s="12"/>
      <c r="N9">
        <v>4.4482782046586067E-2</v>
      </c>
      <c r="O9" s="12">
        <v>3.2956834670868851E-2</v>
      </c>
      <c r="P9">
        <v>4.7650782350174836E-2</v>
      </c>
      <c r="Q9" t="s">
        <v>0</v>
      </c>
    </row>
    <row r="10" spans="1:23" x14ac:dyDescent="0.2">
      <c r="A10" t="s">
        <v>39</v>
      </c>
      <c r="B10">
        <v>1993</v>
      </c>
      <c r="C10" s="12">
        <f>IFERROR('BLS Data'!X14,"")</f>
        <v>4.3720945817642409E-2</v>
      </c>
      <c r="D10" s="12">
        <f>IFERROR('BLS Data'!Y14,"")</f>
        <v>5.0526328156871081E-2</v>
      </c>
      <c r="E10" s="12">
        <f>IFERROR('BLS Data'!Z14,"")</f>
        <v>1.6121805565013858E-2</v>
      </c>
      <c r="F10" s="12">
        <f>IFERROR('BLS Data'!AA14,"")</f>
        <v>6.9868311281791051E-3</v>
      </c>
      <c r="G10" s="12" t="str">
        <f>'Regulatory Data'!L12</f>
        <v/>
      </c>
      <c r="H10" s="12">
        <f>VLOOKUP(B10,'Economic Data'!A$6:I$47,7,FALSE)</f>
        <v>4.9976501397134498E-2</v>
      </c>
      <c r="I10" s="12">
        <f>VLOOKUP(B10,'Economic Data'!A$6:I$47,6,FALSE)</f>
        <v>2.8121325402471697E-2</v>
      </c>
      <c r="J10" s="12">
        <f>VLOOKUP(B10,'Economic Data'!A$6:I$47,5,FALSE)</f>
        <v>7.22E-2</v>
      </c>
      <c r="K10" s="12">
        <f>VLOOKUP(B10,'Economic Data'!A$6:J$47,10,FALSE)</f>
        <v>5.0344824005335395E-2</v>
      </c>
      <c r="L10" s="12"/>
      <c r="N10">
        <v>4.3720945817642409E-2</v>
      </c>
      <c r="O10" s="12">
        <v>5.0526328156871081E-2</v>
      </c>
      <c r="P10">
        <v>6.9868311281791051E-3</v>
      </c>
      <c r="Q10" t="s">
        <v>0</v>
      </c>
    </row>
    <row r="11" spans="1:23" x14ac:dyDescent="0.2">
      <c r="A11" t="s">
        <v>39</v>
      </c>
      <c r="B11">
        <v>1994</v>
      </c>
      <c r="C11" s="12">
        <f>IFERROR('BLS Data'!X15,"")</f>
        <v>3.3894777470114157E-2</v>
      </c>
      <c r="D11" s="12">
        <f>IFERROR('BLS Data'!Y15,"")</f>
        <v>5.9003192958744677E-2</v>
      </c>
      <c r="E11" s="12">
        <f>IFERROR('BLS Data'!Z15,"")</f>
        <v>-8.8073647025025181E-2</v>
      </c>
      <c r="F11" s="12">
        <f>IFERROR('BLS Data'!AA15,"")</f>
        <v>-1.1610871290308467E-3</v>
      </c>
      <c r="G11" s="12" t="str">
        <f>'Regulatory Data'!L13</f>
        <v/>
      </c>
      <c r="H11" s="12">
        <f>VLOOKUP(B11,'Economic Data'!A$6:I$47,7,FALSE)</f>
        <v>6.0783064323397085E-2</v>
      </c>
      <c r="I11" s="12">
        <f>VLOOKUP(B11,'Economic Data'!A$6:I$47,6,FALSE)</f>
        <v>3.9932137842543014E-2</v>
      </c>
      <c r="J11" s="12">
        <f>VLOOKUP(B11,'Economic Data'!A$6:I$47,5,FALSE)</f>
        <v>7.9600000000000004E-2</v>
      </c>
      <c r="K11" s="12">
        <f>VLOOKUP(B11,'Economic Data'!A$6:J$47,10,FALSE)</f>
        <v>5.8749073519147127E-2</v>
      </c>
      <c r="L11" s="12"/>
      <c r="N11">
        <v>3.3894777470114157E-2</v>
      </c>
      <c r="O11" s="12">
        <v>5.9003192958744677E-2</v>
      </c>
      <c r="P11">
        <v>-1.1610871290308467E-3</v>
      </c>
      <c r="Q11" t="s">
        <v>0</v>
      </c>
    </row>
    <row r="12" spans="1:23" x14ac:dyDescent="0.2">
      <c r="A12" t="s">
        <v>39</v>
      </c>
      <c r="B12">
        <v>1995</v>
      </c>
      <c r="C12" s="12">
        <f>IFERROR('BLS Data'!X16,"")</f>
        <v>8.3744699726679528E-2</v>
      </c>
      <c r="D12" s="12">
        <f>IFERROR('BLS Data'!Y16,"")</f>
        <v>5.249243164700701E-2</v>
      </c>
      <c r="E12" s="12">
        <f>IFERROR('BLS Data'!Z16,"")</f>
        <v>-3.6371291828987573E-2</v>
      </c>
      <c r="F12" s="12">
        <f>IFERROR('BLS Data'!AA16,"")</f>
        <v>2.4009625290871028E-2</v>
      </c>
      <c r="G12" s="12" t="str">
        <f>'Regulatory Data'!L14</f>
        <v/>
      </c>
      <c r="H12" s="12">
        <f>VLOOKUP(B12,'Economic Data'!A$6:I$47,7,FALSE)</f>
        <v>4.5452682397765898E-2</v>
      </c>
      <c r="I12" s="12">
        <f>VLOOKUP(B12,'Economic Data'!A$6:I$47,6,FALSE)</f>
        <v>2.4833719047943958E-2</v>
      </c>
      <c r="J12" s="12">
        <f>VLOOKUP(B12,'Economic Data'!A$6:I$47,5,FALSE)</f>
        <v>7.5899999999999995E-2</v>
      </c>
      <c r="K12" s="12">
        <f>VLOOKUP(B12,'Economic Data'!A$6:J$47,10,FALSE)</f>
        <v>5.5281036650178222E-2</v>
      </c>
      <c r="L12" s="12"/>
      <c r="N12">
        <v>8.3744699726679528E-2</v>
      </c>
      <c r="O12" s="12">
        <v>5.249243164700701E-2</v>
      </c>
      <c r="P12">
        <v>2.4009625290871028E-2</v>
      </c>
      <c r="Q12" t="s">
        <v>0</v>
      </c>
    </row>
    <row r="13" spans="1:23" x14ac:dyDescent="0.2">
      <c r="A13" t="s">
        <v>39</v>
      </c>
      <c r="B13">
        <v>1996</v>
      </c>
      <c r="C13" s="12">
        <f>IFERROR('BLS Data'!X17,"")</f>
        <v>2.9826013990028599E-2</v>
      </c>
      <c r="D13" s="12">
        <f>IFERROR('BLS Data'!Y17,"")</f>
        <v>3.4990942424591331E-2</v>
      </c>
      <c r="E13" s="12">
        <f>IFERROR('BLS Data'!Z17,"")</f>
        <v>0.28275472471684537</v>
      </c>
      <c r="F13" s="12">
        <f>IFERROR('BLS Data'!AA17,"")</f>
        <v>4.03438958850737E-2</v>
      </c>
      <c r="G13" s="12" t="str">
        <f>'Regulatory Data'!L15</f>
        <v/>
      </c>
      <c r="H13" s="12">
        <f>VLOOKUP(B13,'Economic Data'!A$6:I$47,7,FALSE)</f>
        <v>5.5591211209256031E-2</v>
      </c>
      <c r="I13" s="12">
        <f>VLOOKUP(B13,'Economic Data'!A$6:I$47,6,FALSE)</f>
        <v>3.6723348797837119E-2</v>
      </c>
      <c r="J13" s="12">
        <f>VLOOKUP(B13,'Economic Data'!A$6:I$47,5,FALSE)</f>
        <v>7.3700000000000002E-2</v>
      </c>
      <c r="K13" s="12">
        <f>VLOOKUP(B13,'Economic Data'!A$6:J$47,10,FALSE)</f>
        <v>5.4832137588579369E-2</v>
      </c>
      <c r="L13" s="12"/>
      <c r="N13">
        <v>2.9826013990028599E-2</v>
      </c>
      <c r="O13" s="12">
        <v>3.4990942424591331E-2</v>
      </c>
      <c r="P13">
        <v>4.03438958850737E-2</v>
      </c>
      <c r="Q13" t="s">
        <v>0</v>
      </c>
    </row>
    <row r="14" spans="1:23" x14ac:dyDescent="0.2">
      <c r="A14" t="s">
        <v>39</v>
      </c>
      <c r="B14">
        <v>1997</v>
      </c>
      <c r="C14" s="12">
        <f>IFERROR('BLS Data'!X18,"")</f>
        <v>1.5079566959711244E-2</v>
      </c>
      <c r="D14" s="12">
        <f>IFERROR('BLS Data'!Y18,"")</f>
        <v>1.3989232754873626E-2</v>
      </c>
      <c r="E14" s="12">
        <f>IFERROR('BLS Data'!Z18,"")</f>
        <v>8.3359521598325159E-4</v>
      </c>
      <c r="F14" s="12">
        <f>IFERROR('BLS Data'!AA18,"")</f>
        <v>9.4732325749459001E-2</v>
      </c>
      <c r="G14" s="12">
        <f>'Regulatory Data'!L16</f>
        <v>4.2892168577557932</v>
      </c>
      <c r="H14" s="12">
        <f>VLOOKUP(B14,'Economic Data'!A$6:I$47,7,FALSE)</f>
        <v>6.1100591222929879E-2</v>
      </c>
      <c r="I14" s="12">
        <f>VLOOKUP(B14,'Economic Data'!A$6:I$47,6,FALSE)</f>
        <v>4.3601241232060772E-2</v>
      </c>
      <c r="J14" s="12">
        <f>VLOOKUP(B14,'Economic Data'!A$6:I$47,5,FALSE)</f>
        <v>7.2599999999999998E-2</v>
      </c>
      <c r="K14" s="12">
        <f>VLOOKUP(B14,'Economic Data'!A$6:J$47,10,FALSE)</f>
        <v>5.5100650009132057E-2</v>
      </c>
      <c r="L14" s="12"/>
      <c r="N14">
        <v>1.5079566959711244E-2</v>
      </c>
      <c r="O14" s="12">
        <v>1.3989232754873626E-2</v>
      </c>
      <c r="P14">
        <v>9.4732325749459001E-2</v>
      </c>
      <c r="Q14">
        <v>4.2892168577557932</v>
      </c>
      <c r="R14">
        <f>N15</f>
        <v>1.1287355445470659E-2</v>
      </c>
      <c r="S14" s="12">
        <f t="shared" ref="S14:T14" si="0">O15</f>
        <v>9.9307448991288183E-3</v>
      </c>
      <c r="T14" s="12">
        <f t="shared" si="0"/>
        <v>2.8869566436506844E-2</v>
      </c>
      <c r="V14" s="12"/>
      <c r="W14" s="12"/>
    </row>
    <row r="15" spans="1:23" x14ac:dyDescent="0.2">
      <c r="A15" t="s">
        <v>39</v>
      </c>
      <c r="B15">
        <v>1998</v>
      </c>
      <c r="C15" s="12">
        <f>IFERROR('BLS Data'!X19,"")</f>
        <v>1.1287355445470659E-2</v>
      </c>
      <c r="D15" s="12">
        <f>IFERROR('BLS Data'!Y19,"")</f>
        <v>9.9307448991288183E-3</v>
      </c>
      <c r="E15" s="12">
        <f>IFERROR('BLS Data'!Z19,"")</f>
        <v>-0.29352758626408804</v>
      </c>
      <c r="F15" s="12">
        <f>IFERROR('BLS Data'!AA19,"")</f>
        <v>2.8869566436506844E-2</v>
      </c>
      <c r="G15" s="12">
        <f>'Regulatory Data'!L17</f>
        <v>4.2905036631116511</v>
      </c>
      <c r="H15" s="12">
        <f>VLOOKUP(B15,'Economic Data'!A$6:I$47,7,FALSE)</f>
        <v>5.3865008546919668E-2</v>
      </c>
      <c r="I15" s="12">
        <f>VLOOKUP(B15,'Economic Data'!A$6:I$47,6,FALSE)</f>
        <v>4.2632273010008603E-2</v>
      </c>
      <c r="J15" s="12">
        <f>VLOOKUP(B15,'Economic Data'!A$6:I$47,5,FALSE)</f>
        <v>6.5299999999999997E-2</v>
      </c>
      <c r="K15" s="12">
        <f>VLOOKUP(B15,'Economic Data'!A$6:J$47,10,FALSE)</f>
        <v>5.4067264463089793E-2</v>
      </c>
      <c r="L15" s="12"/>
      <c r="N15">
        <v>1.1287355445470659E-2</v>
      </c>
      <c r="O15" s="12">
        <v>9.9307448991288183E-3</v>
      </c>
      <c r="P15">
        <v>2.8869566436506844E-2</v>
      </c>
      <c r="Q15">
        <v>4.2905036631116511</v>
      </c>
      <c r="R15" s="12">
        <f t="shared" ref="R15:R26" si="1">N16</f>
        <v>6.121004480124892E-2</v>
      </c>
      <c r="S15" s="12">
        <f t="shared" ref="S15:S26" si="2">O16</f>
        <v>4.2367330801251768E-2</v>
      </c>
      <c r="T15" s="12">
        <f t="shared" ref="T15:T26" si="3">P16</f>
        <v>2.4039700853562884E-2</v>
      </c>
      <c r="U15" s="12"/>
      <c r="V15" s="12"/>
      <c r="W15" s="12"/>
    </row>
    <row r="16" spans="1:23" x14ac:dyDescent="0.2">
      <c r="A16" t="s">
        <v>39</v>
      </c>
      <c r="B16">
        <v>1999</v>
      </c>
      <c r="C16" s="12">
        <f>IFERROR('BLS Data'!X20,"")</f>
        <v>6.121004480124892E-2</v>
      </c>
      <c r="D16" s="12">
        <f>IFERROR('BLS Data'!Y20,"")</f>
        <v>4.2367330801251768E-2</v>
      </c>
      <c r="E16" s="12">
        <f>IFERROR('BLS Data'!Z20,"")</f>
        <v>0.21288219470564318</v>
      </c>
      <c r="F16" s="12">
        <f>IFERROR('BLS Data'!AA20,"")</f>
        <v>2.4039700853562884E-2</v>
      </c>
      <c r="G16" s="12">
        <f>'Regulatory Data'!L18</f>
        <v>4.6104846822230474</v>
      </c>
      <c r="H16" s="12">
        <f>VLOOKUP(B16,'Economic Data'!A$6:I$47,7,FALSE)</f>
        <v>6.1740067022359568E-2</v>
      </c>
      <c r="I16" s="12">
        <f>VLOOKUP(B16,'Economic Data'!A$6:I$47,6,FALSE)</f>
        <v>4.7132627641929048E-2</v>
      </c>
      <c r="J16" s="12">
        <f>VLOOKUP(B16,'Economic Data'!A$6:I$47,5,FALSE)</f>
        <v>7.0400000000000004E-2</v>
      </c>
      <c r="K16" s="12">
        <f>VLOOKUP(B16,'Economic Data'!A$6:J$47,10,FALSE)</f>
        <v>5.5792560619569845E-2</v>
      </c>
      <c r="L16" s="12"/>
      <c r="N16">
        <v>6.121004480124892E-2</v>
      </c>
      <c r="O16" s="12">
        <v>4.2367330801251768E-2</v>
      </c>
      <c r="P16">
        <v>2.4039700853562884E-2</v>
      </c>
      <c r="Q16">
        <v>4.6104846822230474</v>
      </c>
      <c r="R16" s="12">
        <f t="shared" si="1"/>
        <v>0.10444664659895242</v>
      </c>
      <c r="S16" s="12">
        <f t="shared" si="2"/>
        <v>5.9380381262177373E-2</v>
      </c>
      <c r="T16" s="12">
        <f t="shared" si="3"/>
        <v>6.8134723317924362E-2</v>
      </c>
      <c r="U16" s="12"/>
      <c r="V16" s="12"/>
      <c r="W16" s="12"/>
    </row>
    <row r="17" spans="1:23" x14ac:dyDescent="0.2">
      <c r="A17" t="s">
        <v>39</v>
      </c>
      <c r="B17">
        <v>2000</v>
      </c>
      <c r="C17" s="12">
        <f>IFERROR('BLS Data'!X21,"")</f>
        <v>0.10444664659895242</v>
      </c>
      <c r="D17" s="12">
        <f>IFERROR('BLS Data'!Y21,"")</f>
        <v>5.9380381262177373E-2</v>
      </c>
      <c r="E17" s="12">
        <f>IFERROR('BLS Data'!Z21,"")</f>
        <v>0.52842865670733552</v>
      </c>
      <c r="F17" s="12">
        <f>IFERROR('BLS Data'!AA21,"")</f>
        <v>6.8134723317924362E-2</v>
      </c>
      <c r="G17" s="12">
        <f>'Regulatory Data'!L19</f>
        <v>4.5539827839465783</v>
      </c>
      <c r="H17" s="12">
        <f>VLOOKUP(B17,'Economic Data'!A$6:I$47,7,FALSE)</f>
        <v>6.1969674144860321E-2</v>
      </c>
      <c r="I17" s="12">
        <f>VLOOKUP(B17,'Economic Data'!A$6:I$47,6,FALSE)</f>
        <v>4.0556719268142416E-2</v>
      </c>
      <c r="J17" s="12">
        <f>VLOOKUP(B17,'Economic Data'!A$6:I$47,5,FALSE)</f>
        <v>7.6200000000000004E-2</v>
      </c>
      <c r="K17" s="12">
        <f>VLOOKUP(B17,'Economic Data'!A$6:J$47,10,FALSE)</f>
        <v>5.4787045123280628E-2</v>
      </c>
      <c r="L17" s="12"/>
      <c r="N17">
        <v>0.10444664659895242</v>
      </c>
      <c r="O17" s="12">
        <v>5.9380381262177373E-2</v>
      </c>
      <c r="P17">
        <v>6.8134723317924362E-2</v>
      </c>
      <c r="Q17">
        <v>4.5539827839465783</v>
      </c>
      <c r="R17" s="12">
        <f t="shared" si="1"/>
        <v>-9.4114733833272624E-4</v>
      </c>
      <c r="S17" s="12">
        <f t="shared" si="2"/>
        <v>6.1281723123736143E-3</v>
      </c>
      <c r="T17" s="12">
        <f t="shared" si="3"/>
        <v>3.6491561480862522E-2</v>
      </c>
      <c r="U17" s="12"/>
      <c r="V17" s="12"/>
      <c r="W17" s="12"/>
    </row>
    <row r="18" spans="1:23" x14ac:dyDescent="0.2">
      <c r="A18" t="s">
        <v>39</v>
      </c>
      <c r="B18">
        <v>2001</v>
      </c>
      <c r="C18" s="12">
        <f>IFERROR('BLS Data'!X22,"")</f>
        <v>-9.4114733833272624E-4</v>
      </c>
      <c r="D18" s="12">
        <f>IFERROR('BLS Data'!Y22,"")</f>
        <v>6.1281723123736143E-3</v>
      </c>
      <c r="E18" s="12">
        <f>IFERROR('BLS Data'!Z22,"")</f>
        <v>-2.9597305481351199E-2</v>
      </c>
      <c r="F18" s="12">
        <f>IFERROR('BLS Data'!AA22,"")</f>
        <v>3.6491561480862522E-2</v>
      </c>
      <c r="G18" s="12">
        <f>'Regulatory Data'!L20</f>
        <v>4.6777847549803422</v>
      </c>
      <c r="H18" s="12">
        <f>VLOOKUP(B18,'Economic Data'!A$6:I$47,7,FALSE)</f>
        <v>3.3080967761829783E-2</v>
      </c>
      <c r="I18" s="12">
        <f>VLOOKUP(B18,'Economic Data'!A$6:I$47,6,FALSE)</f>
        <v>1.0735275286242185E-2</v>
      </c>
      <c r="J18" s="12">
        <f>VLOOKUP(B18,'Economic Data'!A$6:I$47,5,FALSE)</f>
        <v>7.0800000000000002E-2</v>
      </c>
      <c r="K18" s="12">
        <f>VLOOKUP(B18,'Economic Data'!A$6:J$47,10,FALSE)</f>
        <v>4.8454307524413376E-2</v>
      </c>
      <c r="L18" s="12"/>
      <c r="N18">
        <v>-9.4114733833272624E-4</v>
      </c>
      <c r="O18" s="12">
        <v>6.1281723123736143E-3</v>
      </c>
      <c r="P18">
        <v>3.6491561480862522E-2</v>
      </c>
      <c r="Q18">
        <v>4.6777847549803422</v>
      </c>
      <c r="R18" s="12">
        <f t="shared" si="1"/>
        <v>3.4125714729376533E-2</v>
      </c>
      <c r="S18" s="12">
        <f t="shared" si="2"/>
        <v>-6.6180523015750836E-3</v>
      </c>
      <c r="T18" s="12">
        <f t="shared" si="3"/>
        <v>7.6693343049072382E-3</v>
      </c>
      <c r="U18" s="12"/>
      <c r="V18" s="12"/>
      <c r="W18" s="12"/>
    </row>
    <row r="19" spans="1:23" x14ac:dyDescent="0.2">
      <c r="A19" t="s">
        <v>39</v>
      </c>
      <c r="B19">
        <v>2002</v>
      </c>
      <c r="C19" s="12">
        <f>IFERROR('BLS Data'!X23,"")</f>
        <v>3.4125714729376533E-2</v>
      </c>
      <c r="D19" s="12">
        <f>IFERROR('BLS Data'!Y23,"")</f>
        <v>-6.6180523015750836E-3</v>
      </c>
      <c r="E19" s="12">
        <f>IFERROR('BLS Data'!Z23,"")</f>
        <v>-0.16982715921226532</v>
      </c>
      <c r="F19" s="12">
        <f>IFERROR('BLS Data'!AA23,"")</f>
        <v>7.6693343049072382E-3</v>
      </c>
      <c r="G19" s="12">
        <f>'Regulatory Data'!L21</f>
        <v>4.7647731023282063</v>
      </c>
      <c r="H19" s="12">
        <f>VLOOKUP(B19,'Economic Data'!A$6:I$47,7,FALSE)</f>
        <v>3.403537925314204E-2</v>
      </c>
      <c r="I19" s="12">
        <f>VLOOKUP(B19,'Economic Data'!A$6:I$47,6,FALSE)</f>
        <v>1.7973804471999699E-2</v>
      </c>
      <c r="J19" s="12">
        <f>VLOOKUP(B19,'Economic Data'!A$6:I$47,5,FALSE)</f>
        <v>6.4899999999999999E-2</v>
      </c>
      <c r="K19" s="12">
        <f>VLOOKUP(B19,'Economic Data'!A$6:J$47,10,FALSE)</f>
        <v>4.8838425218857007E-2</v>
      </c>
      <c r="L19" s="12"/>
      <c r="N19">
        <v>3.4125714729376533E-2</v>
      </c>
      <c r="O19" s="12">
        <v>-6.6180523015750836E-3</v>
      </c>
      <c r="P19">
        <v>7.6693343049072382E-3</v>
      </c>
      <c r="Q19">
        <v>4.7647731023282063</v>
      </c>
      <c r="R19" s="12">
        <f t="shared" si="1"/>
        <v>5.704174036719678E-2</v>
      </c>
      <c r="S19" s="12">
        <f t="shared" si="2"/>
        <v>1.8596017282072275E-2</v>
      </c>
      <c r="T19" s="12">
        <f t="shared" si="3"/>
        <v>2.4487713551216039E-2</v>
      </c>
      <c r="U19" s="12"/>
      <c r="V19" s="12"/>
      <c r="W19" s="12"/>
    </row>
    <row r="20" spans="1:23" x14ac:dyDescent="0.2">
      <c r="A20" t="s">
        <v>39</v>
      </c>
      <c r="B20">
        <v>2003</v>
      </c>
      <c r="C20" s="12">
        <f>IFERROR('BLS Data'!X24,"")</f>
        <v>5.704174036719678E-2</v>
      </c>
      <c r="D20" s="12">
        <f>IFERROR('BLS Data'!Y24,"")</f>
        <v>1.8596017282072275E-2</v>
      </c>
      <c r="E20" s="12">
        <f>IFERROR('BLS Data'!Z24,"")</f>
        <v>0.38075566204277678</v>
      </c>
      <c r="F20" s="12">
        <f>IFERROR('BLS Data'!AA24,"")</f>
        <v>2.4487713551216039E-2</v>
      </c>
      <c r="G20" s="12">
        <f>'Regulatory Data'!L22</f>
        <v>4.9098600245862594</v>
      </c>
      <c r="H20" s="12">
        <f>VLOOKUP(B20,'Economic Data'!A$6:I$47,7,FALSE)</f>
        <v>4.5904870545635745E-2</v>
      </c>
      <c r="I20" s="12">
        <f>VLOOKUP(B20,'Economic Data'!A$6:I$47,6,FALSE)</f>
        <v>2.5093363015155745E-2</v>
      </c>
      <c r="J20" s="12">
        <f>VLOOKUP(B20,'Economic Data'!A$6:I$47,5,FALSE)</f>
        <v>5.67E-2</v>
      </c>
      <c r="K20" s="12">
        <f>VLOOKUP(B20,'Economic Data'!A$6:J$47,10,FALSE)</f>
        <v>3.5888492469520646E-2</v>
      </c>
      <c r="L20" s="12"/>
      <c r="N20">
        <v>5.704174036719678E-2</v>
      </c>
      <c r="O20" s="12">
        <v>1.8596017282072275E-2</v>
      </c>
      <c r="P20">
        <v>2.4487713551216039E-2</v>
      </c>
      <c r="Q20">
        <v>4.9098600245862594</v>
      </c>
      <c r="R20" s="12">
        <f t="shared" si="1"/>
        <v>-0.16285791537753624</v>
      </c>
      <c r="S20" s="12">
        <f t="shared" si="2"/>
        <v>-6.6453116891661779E-2</v>
      </c>
      <c r="T20" s="12">
        <f t="shared" si="3"/>
        <v>0.1734036686500664</v>
      </c>
      <c r="U20" s="12"/>
      <c r="V20" s="12"/>
      <c r="W20" s="12"/>
    </row>
    <row r="21" spans="1:23" x14ac:dyDescent="0.2">
      <c r="A21" t="s">
        <v>39</v>
      </c>
      <c r="B21">
        <v>2004</v>
      </c>
      <c r="C21" s="12">
        <f>IFERROR('BLS Data'!X25,"")</f>
        <v>-0.16285791537753624</v>
      </c>
      <c r="D21" s="12">
        <f>IFERROR('BLS Data'!Y25,"")</f>
        <v>-6.6453116891661779E-2</v>
      </c>
      <c r="E21" s="12">
        <f>IFERROR('BLS Data'!Z25,"")</f>
        <v>0.18056723937348895</v>
      </c>
      <c r="F21" s="12">
        <f>IFERROR('BLS Data'!AA25,"")</f>
        <v>0.1734036686500664</v>
      </c>
      <c r="G21" s="12">
        <f>'Regulatory Data'!L23</f>
        <v>5.1660869363515793</v>
      </c>
      <c r="H21" s="12">
        <f>VLOOKUP(B21,'Economic Data'!A$6:I$47,7,FALSE)</f>
        <v>6.1860595069386903E-2</v>
      </c>
      <c r="I21" s="12">
        <f>VLOOKUP(B21,'Economic Data'!A$6:I$47,6,FALSE)</f>
        <v>3.4093257936321564E-2</v>
      </c>
      <c r="J21" s="12">
        <f>VLOOKUP(B21,'Economic Data'!A$6:I$47,5,FALSE)</f>
        <v>5.6299999999999996E-2</v>
      </c>
      <c r="K21" s="12">
        <f>VLOOKUP(B21,'Economic Data'!A$6:J$47,10,FALSE)</f>
        <v>2.8532662866935003E-2</v>
      </c>
      <c r="L21" s="12"/>
      <c r="N21">
        <v>-0.16285791537753624</v>
      </c>
      <c r="O21" s="12">
        <v>-6.6453116891661779E-2</v>
      </c>
      <c r="P21">
        <v>0.1734036686500664</v>
      </c>
      <c r="Q21">
        <v>5.1660869363515793</v>
      </c>
      <c r="R21" s="12">
        <f t="shared" si="1"/>
        <v>-3.7488535563631409E-2</v>
      </c>
      <c r="S21" s="12">
        <f t="shared" si="2"/>
        <v>-5.3201571154382954E-2</v>
      </c>
      <c r="T21" s="12">
        <f t="shared" si="3"/>
        <v>0.1642764481770449</v>
      </c>
      <c r="U21" s="12"/>
      <c r="V21" s="12"/>
      <c r="W21" s="12"/>
    </row>
    <row r="22" spans="1:23" x14ac:dyDescent="0.2">
      <c r="A22" t="s">
        <v>39</v>
      </c>
      <c r="B22">
        <v>2005</v>
      </c>
      <c r="C22" s="12">
        <f>IFERROR('BLS Data'!X26,"")</f>
        <v>-3.7488535563631409E-2</v>
      </c>
      <c r="D22" s="12">
        <f>IFERROR('BLS Data'!Y26,"")</f>
        <v>-5.3201571154382954E-2</v>
      </c>
      <c r="E22" s="12">
        <f>IFERROR('BLS Data'!Z26,"")</f>
        <v>0.30200577604346535</v>
      </c>
      <c r="F22" s="12">
        <f>IFERROR('BLS Data'!AA26,"")</f>
        <v>0.1642764481770449</v>
      </c>
      <c r="G22" s="12">
        <f>'Regulatory Data'!L24</f>
        <v>5.1791167946168217</v>
      </c>
      <c r="H22" s="12">
        <f>VLOOKUP(B22,'Economic Data'!A$6:I$47,7,FALSE)</f>
        <v>6.2914494157674028E-2</v>
      </c>
      <c r="I22" s="12">
        <f>VLOOKUP(B22,'Economic Data'!A$6:I$47,6,FALSE)</f>
        <v>3.0242108933506984E-2</v>
      </c>
      <c r="J22" s="12">
        <f>VLOOKUP(B22,'Economic Data'!A$6:I$47,5,FALSE)</f>
        <v>5.2400000000000002E-2</v>
      </c>
      <c r="K22" s="12">
        <f>VLOOKUP(B22,'Economic Data'!A$6:J$47,10,FALSE)</f>
        <v>1.972761477583234E-2</v>
      </c>
      <c r="L22" s="12"/>
      <c r="N22">
        <v>-3.7488535563631409E-2</v>
      </c>
      <c r="O22" s="12">
        <v>-5.3201571154382954E-2</v>
      </c>
      <c r="P22">
        <v>0.1642764481770449</v>
      </c>
      <c r="Q22">
        <v>5.1791167946168217</v>
      </c>
      <c r="R22" s="12">
        <f t="shared" si="1"/>
        <v>-6.8305604926566232E-2</v>
      </c>
      <c r="S22" s="12">
        <f t="shared" si="2"/>
        <v>-6.2943711447068118E-2</v>
      </c>
      <c r="T22" s="12">
        <f t="shared" si="3"/>
        <v>0.17788061686456569</v>
      </c>
      <c r="U22" s="12"/>
      <c r="V22" s="12"/>
      <c r="W22" s="12"/>
    </row>
    <row r="23" spans="1:23" x14ac:dyDescent="0.2">
      <c r="A23" t="s">
        <v>39</v>
      </c>
      <c r="B23">
        <v>2006</v>
      </c>
      <c r="C23" s="12">
        <f>IFERROR('BLS Data'!X27,"")</f>
        <v>-6.8305604926566232E-2</v>
      </c>
      <c r="D23" s="12">
        <f>IFERROR('BLS Data'!Y27,"")</f>
        <v>-6.2943711447068118E-2</v>
      </c>
      <c r="E23" s="12">
        <f>IFERROR('BLS Data'!Z27,"")</f>
        <v>-1.5490431321296683E-3</v>
      </c>
      <c r="F23" s="12">
        <f>IFERROR('BLS Data'!AA27,"")</f>
        <v>0.17788061686456569</v>
      </c>
      <c r="G23" s="12">
        <f>'Regulatory Data'!L25</f>
        <v>5.2144192234008262</v>
      </c>
      <c r="H23" s="12">
        <f>VLOOKUP(B23,'Economic Data'!A$6:I$47,7,FALSE)</f>
        <v>5.8035179497691658E-2</v>
      </c>
      <c r="I23" s="12">
        <f>VLOOKUP(B23,'Economic Data'!A$6:I$47,6,FALSE)</f>
        <v>2.6233814355860474E-2</v>
      </c>
      <c r="J23" s="12">
        <f>VLOOKUP(B23,'Economic Data'!A$6:I$47,5,FALSE)</f>
        <v>5.5899999999999998E-2</v>
      </c>
      <c r="K23" s="12">
        <f>VLOOKUP(B23,'Economic Data'!A$6:J$47,10,FALSE)</f>
        <v>2.409863485816794E-2</v>
      </c>
      <c r="L23" s="12"/>
      <c r="N23">
        <v>-6.8305604926566232E-2</v>
      </c>
      <c r="O23" s="12">
        <v>-6.2943711447068118E-2</v>
      </c>
      <c r="P23">
        <v>0.17788061686456569</v>
      </c>
      <c r="Q23">
        <v>5.2144192234008262</v>
      </c>
      <c r="R23" s="12">
        <f t="shared" si="1"/>
        <v>-2.8488670213086209E-2</v>
      </c>
      <c r="S23" s="12">
        <f t="shared" si="2"/>
        <v>-5.522385181912437E-2</v>
      </c>
      <c r="T23" s="12">
        <f t="shared" si="3"/>
        <v>7.7377922776911134E-2</v>
      </c>
      <c r="U23" s="12"/>
      <c r="V23" s="12"/>
      <c r="W23" s="12"/>
    </row>
    <row r="24" spans="1:23" x14ac:dyDescent="0.2">
      <c r="A24" t="s">
        <v>39</v>
      </c>
      <c r="B24">
        <v>2007</v>
      </c>
      <c r="C24" s="12">
        <f>IFERROR('BLS Data'!X28,"")</f>
        <v>-2.8488670213086209E-2</v>
      </c>
      <c r="D24" s="12">
        <f>IFERROR('BLS Data'!Y28,"")</f>
        <v>-5.522385181912437E-2</v>
      </c>
      <c r="E24" s="12">
        <f>IFERROR('BLS Data'!Z28,"")</f>
        <v>4.0882650710427626E-2</v>
      </c>
      <c r="F24" s="12">
        <f>IFERROR('BLS Data'!AA28,"")</f>
        <v>7.7377922776911134E-2</v>
      </c>
      <c r="G24" s="12">
        <f>'Regulatory Data'!L26</f>
        <v>5.1855447155581214</v>
      </c>
      <c r="H24" s="12">
        <f>VLOOKUP(B24,'Economic Data'!A$6:I$47,7,FALSE)</f>
        <v>4.7552040345651747E-2</v>
      </c>
      <c r="I24" s="12">
        <f>VLOOKUP(B24,'Economic Data'!A$6:I$47,6,FALSE)</f>
        <v>1.8949646062514702E-2</v>
      </c>
      <c r="J24" s="12">
        <f>VLOOKUP(B24,'Economic Data'!A$6:I$47,5,FALSE)</f>
        <v>5.5599999999999997E-2</v>
      </c>
      <c r="K24" s="12">
        <f>VLOOKUP(B24,'Economic Data'!A$6:J$47,10,FALSE)</f>
        <v>2.6997605716864291E-2</v>
      </c>
      <c r="L24" s="12"/>
      <c r="N24">
        <v>-2.8488670213086209E-2</v>
      </c>
      <c r="O24" s="12">
        <v>-5.522385181912437E-2</v>
      </c>
      <c r="P24">
        <v>7.7377922776911134E-2</v>
      </c>
      <c r="Q24">
        <v>5.1855447155581214</v>
      </c>
      <c r="R24" s="12">
        <f t="shared" si="1"/>
        <v>-9.708150165795093E-2</v>
      </c>
      <c r="S24" s="12">
        <f t="shared" si="2"/>
        <v>-7.5869921605054458E-2</v>
      </c>
      <c r="T24" s="12">
        <f t="shared" si="3"/>
        <v>0.15069376563109316</v>
      </c>
      <c r="U24" s="12"/>
      <c r="V24" s="12"/>
      <c r="W24" s="12"/>
    </row>
    <row r="25" spans="1:23" x14ac:dyDescent="0.2">
      <c r="A25" t="s">
        <v>39</v>
      </c>
      <c r="B25">
        <v>2008</v>
      </c>
      <c r="C25" s="12">
        <f>IFERROR('BLS Data'!X29,"")</f>
        <v>-9.708150165795093E-2</v>
      </c>
      <c r="D25" s="12">
        <f>IFERROR('BLS Data'!Y29,"")</f>
        <v>-7.5869921605054458E-2</v>
      </c>
      <c r="E25" s="12">
        <f>IFERROR('BLS Data'!Z29,"")</f>
        <v>0.29448225969432595</v>
      </c>
      <c r="F25" s="12">
        <f>IFERROR('BLS Data'!AA29,"")</f>
        <v>0.15069376563109316</v>
      </c>
      <c r="G25" s="12">
        <f>'Regulatory Data'!L27</f>
        <v>5.3113707718847296</v>
      </c>
      <c r="H25" s="12">
        <f>VLOOKUP(B25,'Economic Data'!A$6:I$47,7,FALSE)</f>
        <v>1.8564647936674561E-2</v>
      </c>
      <c r="I25" s="12">
        <f>VLOOKUP(B25,'Economic Data'!A$6:I$47,6,FALSE)</f>
        <v>-3.3722342459032717E-3</v>
      </c>
      <c r="J25" s="12">
        <f>VLOOKUP(B25,'Economic Data'!A$6:I$47,5,FALSE)</f>
        <v>5.6299999999999996E-2</v>
      </c>
      <c r="K25" s="12">
        <f>VLOOKUP(B25,'Economic Data'!A$6:J$47,10,FALSE)</f>
        <v>3.4363117817423225E-2</v>
      </c>
      <c r="L25" s="12"/>
      <c r="N25">
        <v>-9.708150165795093E-2</v>
      </c>
      <c r="O25" s="12">
        <v>-7.5869921605054458E-2</v>
      </c>
      <c r="P25">
        <v>0.15069376563109316</v>
      </c>
      <c r="Q25">
        <v>5.3113707718847296</v>
      </c>
      <c r="R25" s="12">
        <f t="shared" si="1"/>
        <v>6.1953856187138889E-2</v>
      </c>
      <c r="S25" s="12">
        <f t="shared" si="2"/>
        <v>5.0064804562979681E-2</v>
      </c>
      <c r="T25" s="12">
        <f t="shared" si="3"/>
        <v>-0.10582399190806768</v>
      </c>
      <c r="U25" s="12"/>
      <c r="V25" s="12"/>
      <c r="W25" s="12"/>
    </row>
    <row r="26" spans="1:23" x14ac:dyDescent="0.2">
      <c r="A26" t="s">
        <v>39</v>
      </c>
      <c r="B26">
        <v>2009</v>
      </c>
      <c r="C26" s="12">
        <f>IFERROR('BLS Data'!X30,"")</f>
        <v>6.1953856187138889E-2</v>
      </c>
      <c r="D26" s="12">
        <f>IFERROR('BLS Data'!Y30,"")</f>
        <v>5.0064804562979681E-2</v>
      </c>
      <c r="E26" s="12">
        <f>IFERROR('BLS Data'!Z30,"")</f>
        <v>-0.63265493888081892</v>
      </c>
      <c r="F26" s="12">
        <f>IFERROR('BLS Data'!AA30,"")</f>
        <v>-0.10582399190806768</v>
      </c>
      <c r="G26" s="12">
        <f>'Regulatory Data'!L28</f>
        <v>5.3496085822812054</v>
      </c>
      <c r="H26" s="12">
        <f>VLOOKUP(B26,'Economic Data'!A$6:I$47,7,FALSE)</f>
        <v>-2.2495040217735962E-2</v>
      </c>
      <c r="I26" s="12">
        <f>VLOOKUP(B26,'Economic Data'!A$6:I$47,6,FALSE)</f>
        <v>-3.117320520931699E-2</v>
      </c>
      <c r="J26" s="12">
        <f>VLOOKUP(B26,'Economic Data'!A$6:I$47,5,FALSE)</f>
        <v>5.3099999999999994E-2</v>
      </c>
      <c r="K26" s="12">
        <f>VLOOKUP(B26,'Economic Data'!A$6:J$47,10,FALSE)</f>
        <v>4.4421835008416732E-2</v>
      </c>
      <c r="L26" s="12"/>
      <c r="N26">
        <v>6.1953856187138889E-2</v>
      </c>
      <c r="O26" s="12">
        <v>5.0064804562979681E-2</v>
      </c>
      <c r="P26">
        <v>-0.10582399190806768</v>
      </c>
      <c r="Q26">
        <v>5.3496085822812054</v>
      </c>
      <c r="R26" s="12">
        <f t="shared" si="1"/>
        <v>8.369075261616743E-2</v>
      </c>
      <c r="S26" s="12">
        <f t="shared" si="2"/>
        <v>1.8519633850262451E-2</v>
      </c>
      <c r="T26" s="12">
        <f t="shared" si="3"/>
        <v>5.2000795539849598E-2</v>
      </c>
      <c r="U26" s="12"/>
      <c r="V26" s="12"/>
      <c r="W26" s="12"/>
    </row>
    <row r="27" spans="1:23" x14ac:dyDescent="0.2">
      <c r="A27" t="s">
        <v>39</v>
      </c>
      <c r="B27">
        <v>2010</v>
      </c>
      <c r="C27" s="12">
        <f>IFERROR('BLS Data'!X31,"")</f>
        <v>8.369075261616743E-2</v>
      </c>
      <c r="D27" s="12">
        <f>IFERROR('BLS Data'!Y31,"")</f>
        <v>1.8519633850262451E-2</v>
      </c>
      <c r="E27" s="12">
        <f>IFERROR('BLS Data'!Z31,"")</f>
        <v>0.2481413854487684</v>
      </c>
      <c r="F27" s="12">
        <f>IFERROR('BLS Data'!AA31,"")</f>
        <v>5.2000795539849598E-2</v>
      </c>
      <c r="G27" s="12">
        <f>'Regulatory Data'!L29</f>
        <v>5.4311352575492844</v>
      </c>
      <c r="H27" s="12">
        <f>VLOOKUP(B27,'Economic Data'!A$6:I$47,7,FALSE)</f>
        <v>3.6900750592296916E-2</v>
      </c>
      <c r="I27" s="12">
        <f>VLOOKUP(B27,'Economic Data'!A$6:I$47,6,FALSE)</f>
        <v>2.362690323647243E-2</v>
      </c>
      <c r="J27" s="12">
        <f>VLOOKUP(B27,'Economic Data'!A$6:I$47,5,FALSE)</f>
        <v>4.9400000000000006E-2</v>
      </c>
      <c r="K27" s="12">
        <f>VLOOKUP(B27,'Economic Data'!A$6:J$47,10,FALSE)</f>
        <v>3.6126152644176228E-2</v>
      </c>
      <c r="L27" s="12"/>
      <c r="N27">
        <v>8.369075261616743E-2</v>
      </c>
      <c r="O27" s="12">
        <v>1.8519633850262451E-2</v>
      </c>
      <c r="P27">
        <v>5.2000795539849598E-2</v>
      </c>
      <c r="Q27">
        <v>5.4311352575492844</v>
      </c>
      <c r="U27" s="12"/>
      <c r="V27" s="12"/>
      <c r="W27" s="12"/>
    </row>
    <row r="28" spans="1:23" x14ac:dyDescent="0.2">
      <c r="A28" t="s">
        <v>43</v>
      </c>
      <c r="B28">
        <v>1987</v>
      </c>
      <c r="C28" s="12" t="str">
        <f>IFERROR('BLS Data'!X32,"")</f>
        <v>.</v>
      </c>
      <c r="D28" s="12" t="str">
        <f>IFERROR('BLS Data'!Y32,"")</f>
        <v>.</v>
      </c>
      <c r="E28" s="12" t="str">
        <f>IFERROR('BLS Data'!Z32,"")</f>
        <v>.</v>
      </c>
      <c r="F28" s="12" t="str">
        <f>IFERROR('BLS Data'!AA32,"")</f>
        <v>.</v>
      </c>
      <c r="G28" s="12" t="str">
        <f>'Regulatory Data'!L30</f>
        <v/>
      </c>
      <c r="H28" s="12">
        <f>VLOOKUP(B28,'Economic Data'!A$6:I$47,7,FALSE)</f>
        <v>6.0106820146646811E-2</v>
      </c>
      <c r="I28" s="12">
        <f>VLOOKUP(B28,'Economic Data'!A$6:I$47,6,FALSE)</f>
        <v>3.149510885821627E-2</v>
      </c>
      <c r="J28" s="12">
        <f>VLOOKUP(B28,'Economic Data'!A$6:I$47,5,FALSE)</f>
        <v>9.3800000000000008E-2</v>
      </c>
      <c r="K28" s="12">
        <f>VLOOKUP(B28,'Economic Data'!A$6:J$47,10,FALSE)</f>
        <v>6.5188288711569911E-2</v>
      </c>
      <c r="L28" s="12"/>
      <c r="N28" t="s">
        <v>985</v>
      </c>
      <c r="O28" s="12" t="s">
        <v>985</v>
      </c>
      <c r="P28" t="s">
        <v>985</v>
      </c>
      <c r="Q28" t="s">
        <v>0</v>
      </c>
      <c r="R28" s="12"/>
      <c r="S28" s="12"/>
      <c r="T28" s="12"/>
      <c r="U28" s="12"/>
      <c r="V28" s="12"/>
      <c r="W28" s="12"/>
    </row>
    <row r="29" spans="1:23" x14ac:dyDescent="0.2">
      <c r="A29" t="s">
        <v>43</v>
      </c>
      <c r="B29">
        <v>1988</v>
      </c>
      <c r="C29" s="12">
        <f>IFERROR('BLS Data'!X33,"")</f>
        <v>6.5765541623637347E-2</v>
      </c>
      <c r="D29" s="12">
        <f>IFERROR('BLS Data'!Y33,"")</f>
        <v>6.9986941824148552E-2</v>
      </c>
      <c r="E29" s="12">
        <f>IFERROR('BLS Data'!Z33,"")</f>
        <v>2.2151501684507302E-2</v>
      </c>
      <c r="F29" s="12">
        <f>IFERROR('BLS Data'!AA33,"")</f>
        <v>5.7496749119678725E-4</v>
      </c>
      <c r="G29" s="12" t="str">
        <f>'Regulatory Data'!L31</f>
        <v/>
      </c>
      <c r="H29" s="12">
        <f>VLOOKUP(B29,'Economic Data'!A$6:I$47,7,FALSE)</f>
        <v>7.4056092402528861E-2</v>
      </c>
      <c r="I29" s="12">
        <f>VLOOKUP(B29,'Economic Data'!A$6:I$47,6,FALSE)</f>
        <v>4.0281822240627818E-2</v>
      </c>
      <c r="J29" s="12">
        <f>VLOOKUP(B29,'Economic Data'!A$6:I$47,5,FALSE)</f>
        <v>9.7100000000000006E-2</v>
      </c>
      <c r="K29" s="12">
        <f>VLOOKUP(B29,'Economic Data'!A$6:J$47,10,FALSE)</f>
        <v>6.3325729838099074E-2</v>
      </c>
      <c r="L29" s="12"/>
      <c r="N29">
        <v>6.5765541623637347E-2</v>
      </c>
      <c r="O29" s="12">
        <v>6.9986941824148552E-2</v>
      </c>
      <c r="P29">
        <v>5.7496749119678725E-4</v>
      </c>
      <c r="Q29" t="s">
        <v>0</v>
      </c>
      <c r="R29" s="12"/>
      <c r="S29" s="12"/>
      <c r="T29" s="12"/>
      <c r="U29" s="12"/>
      <c r="V29" s="12"/>
      <c r="W29" s="12"/>
    </row>
    <row r="30" spans="1:23" x14ac:dyDescent="0.2">
      <c r="A30" t="s">
        <v>43</v>
      </c>
      <c r="B30">
        <v>1989</v>
      </c>
      <c r="C30" s="12">
        <f>IFERROR('BLS Data'!X34,"")</f>
        <v>3.7461211959858964E-2</v>
      </c>
      <c r="D30" s="12">
        <f>IFERROR('BLS Data'!Y34,"")</f>
        <v>5.2862529397891933E-2</v>
      </c>
      <c r="E30" s="12">
        <f>IFERROR('BLS Data'!Z34,"")</f>
        <v>2.2022726027977058E-3</v>
      </c>
      <c r="F30" s="12">
        <f>IFERROR('BLS Data'!AA34,"")</f>
        <v>-2.5306816607025162E-2</v>
      </c>
      <c r="G30" s="12" t="str">
        <f>'Regulatory Data'!L32</f>
        <v/>
      </c>
      <c r="H30" s="12">
        <f>VLOOKUP(B30,'Economic Data'!A$6:I$47,7,FALSE)</f>
        <v>7.2168998181608046E-2</v>
      </c>
      <c r="I30" s="12">
        <f>VLOOKUP(B30,'Economic Data'!A$6:I$47,6,FALSE)</f>
        <v>3.5102379761548619E-2</v>
      </c>
      <c r="J30" s="12">
        <f>VLOOKUP(B30,'Economic Data'!A$6:I$47,5,FALSE)</f>
        <v>9.2600000000000002E-2</v>
      </c>
      <c r="K30" s="12">
        <f>VLOOKUP(B30,'Economic Data'!A$6:J$47,10,FALSE)</f>
        <v>5.5533381579940186E-2</v>
      </c>
      <c r="L30" s="12"/>
      <c r="N30">
        <v>3.7461211959858964E-2</v>
      </c>
      <c r="O30" s="12">
        <v>5.2862529397891933E-2</v>
      </c>
      <c r="P30">
        <v>-2.5306816607025162E-2</v>
      </c>
      <c r="Q30" t="s">
        <v>0</v>
      </c>
      <c r="R30" s="12"/>
      <c r="S30" s="12"/>
      <c r="T30" s="12"/>
      <c r="U30" s="12"/>
      <c r="V30" s="12"/>
      <c r="W30" s="12"/>
    </row>
    <row r="31" spans="1:23" x14ac:dyDescent="0.2">
      <c r="A31" t="s">
        <v>43</v>
      </c>
      <c r="B31">
        <v>1990</v>
      </c>
      <c r="C31" s="12">
        <f>IFERROR('BLS Data'!X35,"")</f>
        <v>3.4276214073519107E-2</v>
      </c>
      <c r="D31" s="12">
        <f>IFERROR('BLS Data'!Y35,"")</f>
        <v>3.3901064638065748E-2</v>
      </c>
      <c r="E31" s="12">
        <f>IFERROR('BLS Data'!Z35,"")</f>
        <v>-1.249343265832259E-3</v>
      </c>
      <c r="F31" s="12">
        <f>IFERROR('BLS Data'!AA35,"")</f>
        <v>1.4226994995844677E-2</v>
      </c>
      <c r="G31" s="12" t="str">
        <f>'Regulatory Data'!L33</f>
        <v/>
      </c>
      <c r="H31" s="12">
        <f>VLOOKUP(B31,'Economic Data'!A$6:I$47,7,FALSE)</f>
        <v>5.6455681243754441E-2</v>
      </c>
      <c r="I31" s="12">
        <f>VLOOKUP(B31,'Economic Data'!A$6:I$47,6,FALSE)</f>
        <v>1.8589513195847118E-2</v>
      </c>
      <c r="J31" s="12">
        <f>VLOOKUP(B31,'Economic Data'!A$6:I$47,5,FALSE)</f>
        <v>9.3200000000000005E-2</v>
      </c>
      <c r="K31" s="12">
        <f>VLOOKUP(B31,'Economic Data'!A$6:J$47,10,FALSE)</f>
        <v>5.5333831952092682E-2</v>
      </c>
      <c r="L31" s="12"/>
      <c r="N31">
        <v>3.4276214073519107E-2</v>
      </c>
      <c r="O31" s="12">
        <v>3.3901064638065748E-2</v>
      </c>
      <c r="P31">
        <v>1.4226994995844677E-2</v>
      </c>
      <c r="Q31" t="s">
        <v>0</v>
      </c>
      <c r="R31" s="12"/>
      <c r="S31" s="12"/>
      <c r="T31" s="12"/>
      <c r="U31" s="12"/>
      <c r="V31" s="12"/>
      <c r="W31" s="12"/>
    </row>
    <row r="32" spans="1:23" x14ac:dyDescent="0.2">
      <c r="A32" t="s">
        <v>43</v>
      </c>
      <c r="B32">
        <v>1991</v>
      </c>
      <c r="C32" s="12">
        <f>IFERROR('BLS Data'!X36,"")</f>
        <v>9.5158536531281257E-3</v>
      </c>
      <c r="D32" s="12">
        <f>IFERROR('BLS Data'!Y36,"")</f>
        <v>1.1752534544500648E-2</v>
      </c>
      <c r="E32" s="12">
        <f>IFERROR('BLS Data'!Z36,"")</f>
        <v>-1.448076829975431E-2</v>
      </c>
      <c r="F32" s="12">
        <f>IFERROR('BLS Data'!AA36,"")</f>
        <v>1.6549811106328249E-2</v>
      </c>
      <c r="G32" s="12" t="str">
        <f>'Regulatory Data'!L34</f>
        <v/>
      </c>
      <c r="H32" s="12">
        <f>VLOOKUP(B32,'Economic Data'!A$6:I$47,7,FALSE)</f>
        <v>3.2494366288215559E-2</v>
      </c>
      <c r="I32" s="12">
        <f>VLOOKUP(B32,'Economic Data'!A$6:I$47,6,FALSE)</f>
        <v>-2.3323494827174329E-3</v>
      </c>
      <c r="J32" s="12">
        <f>VLOOKUP(B32,'Economic Data'!A$6:I$47,5,FALSE)</f>
        <v>8.77E-2</v>
      </c>
      <c r="K32" s="12">
        <f>VLOOKUP(B32,'Economic Data'!A$6:J$47,10,FALSE)</f>
        <v>5.2873284229066508E-2</v>
      </c>
      <c r="L32" s="12"/>
      <c r="N32">
        <v>9.5158536531281257E-3</v>
      </c>
      <c r="O32" s="12">
        <v>1.1752534544500648E-2</v>
      </c>
      <c r="P32">
        <v>1.6549811106328249E-2</v>
      </c>
      <c r="Q32" t="s">
        <v>0</v>
      </c>
      <c r="R32" s="12"/>
      <c r="S32" s="12"/>
      <c r="T32" s="12"/>
      <c r="U32" s="12"/>
      <c r="V32" s="12"/>
      <c r="W32" s="12"/>
    </row>
    <row r="33" spans="1:23" x14ac:dyDescent="0.2">
      <c r="A33" t="s">
        <v>43</v>
      </c>
      <c r="B33">
        <v>1992</v>
      </c>
      <c r="C33" s="12">
        <f>IFERROR('BLS Data'!X37,"")</f>
        <v>8.141453553723732E-2</v>
      </c>
      <c r="D33" s="12">
        <f>IFERROR('BLS Data'!Y37,"")</f>
        <v>7.0151733327982413E-2</v>
      </c>
      <c r="E33" s="12">
        <f>IFERROR('BLS Data'!Z37,"")</f>
        <v>-8.6947398963292954E-3</v>
      </c>
      <c r="F33" s="12">
        <f>IFERROR('BLS Data'!AA37,"")</f>
        <v>-2.9079589129930028E-2</v>
      </c>
      <c r="G33" s="12" t="str">
        <f>'Regulatory Data'!L35</f>
        <v/>
      </c>
      <c r="H33" s="12">
        <f>VLOOKUP(B33,'Economic Data'!A$6:I$47,7,FALSE)</f>
        <v>5.6799543692841681E-2</v>
      </c>
      <c r="I33" s="12">
        <f>VLOOKUP(B33,'Economic Data'!A$6:I$47,6,FALSE)</f>
        <v>3.3364382598689346E-2</v>
      </c>
      <c r="J33" s="12">
        <f>VLOOKUP(B33,'Economic Data'!A$6:I$47,5,FALSE)</f>
        <v>8.14E-2</v>
      </c>
      <c r="K33" s="12">
        <f>VLOOKUP(B33,'Economic Data'!A$6:J$47,10,FALSE)</f>
        <v>5.7964838905848831E-2</v>
      </c>
      <c r="L33" s="12"/>
      <c r="N33">
        <v>8.141453553723732E-2</v>
      </c>
      <c r="O33" s="12">
        <v>7.0151733327982413E-2</v>
      </c>
      <c r="P33">
        <v>-2.9079589129930028E-2</v>
      </c>
      <c r="Q33" t="s">
        <v>0</v>
      </c>
      <c r="R33" s="12"/>
      <c r="S33" s="12"/>
      <c r="T33" s="12"/>
      <c r="U33" s="12"/>
      <c r="V33" s="12"/>
      <c r="W33" s="12"/>
    </row>
    <row r="34" spans="1:23" x14ac:dyDescent="0.2">
      <c r="A34" t="s">
        <v>43</v>
      </c>
      <c r="B34">
        <v>1993</v>
      </c>
      <c r="C34" s="12">
        <f>IFERROR('BLS Data'!X38,"")</f>
        <v>3.24211336819058E-2</v>
      </c>
      <c r="D34" s="12">
        <f>IFERROR('BLS Data'!Y38,"")</f>
        <v>4.8527383351911091E-2</v>
      </c>
      <c r="E34" s="12">
        <f>IFERROR('BLS Data'!Z38,"")</f>
        <v>-2.8415479073844452E-2</v>
      </c>
      <c r="F34" s="12">
        <f>IFERROR('BLS Data'!AA38,"")</f>
        <v>-2.7507321398632989E-2</v>
      </c>
      <c r="G34" s="12" t="str">
        <f>'Regulatory Data'!L36</f>
        <v/>
      </c>
      <c r="H34" s="12">
        <f>VLOOKUP(B34,'Economic Data'!A$6:I$47,7,FALSE)</f>
        <v>4.9976501397134498E-2</v>
      </c>
      <c r="I34" s="12">
        <f>VLOOKUP(B34,'Economic Data'!A$6:I$47,6,FALSE)</f>
        <v>2.8121325402471697E-2</v>
      </c>
      <c r="J34" s="12">
        <f>VLOOKUP(B34,'Economic Data'!A$6:I$47,5,FALSE)</f>
        <v>7.22E-2</v>
      </c>
      <c r="K34" s="12">
        <f>VLOOKUP(B34,'Economic Data'!A$6:J$47,10,FALSE)</f>
        <v>5.0344824005335395E-2</v>
      </c>
      <c r="L34" s="12"/>
      <c r="N34">
        <v>3.24211336819058E-2</v>
      </c>
      <c r="O34" s="12">
        <v>4.8527383351911091E-2</v>
      </c>
      <c r="P34">
        <v>-2.7507321398632989E-2</v>
      </c>
      <c r="Q34" t="s">
        <v>0</v>
      </c>
      <c r="R34" s="12"/>
      <c r="S34" s="12"/>
      <c r="T34" s="12"/>
      <c r="U34" s="12"/>
      <c r="V34" s="12"/>
      <c r="W34" s="12"/>
    </row>
    <row r="35" spans="1:23" x14ac:dyDescent="0.2">
      <c r="A35" t="s">
        <v>43</v>
      </c>
      <c r="B35">
        <v>1994</v>
      </c>
      <c r="C35" s="12">
        <f>IFERROR('BLS Data'!X39,"")</f>
        <v>3.7750410776331123E-2</v>
      </c>
      <c r="D35" s="12">
        <f>IFERROR('BLS Data'!Y39,"")</f>
        <v>5.5166031112309E-2</v>
      </c>
      <c r="E35" s="12">
        <f>IFERROR('BLS Data'!Z39,"")</f>
        <v>1.983908842790072E-2</v>
      </c>
      <c r="F35" s="12">
        <f>IFERROR('BLS Data'!AA39,"")</f>
        <v>-2.2742275887445373E-2</v>
      </c>
      <c r="G35" s="12" t="str">
        <f>'Regulatory Data'!L37</f>
        <v/>
      </c>
      <c r="H35" s="12">
        <f>VLOOKUP(B35,'Economic Data'!A$6:I$47,7,FALSE)</f>
        <v>6.0783064323397085E-2</v>
      </c>
      <c r="I35" s="12">
        <f>VLOOKUP(B35,'Economic Data'!A$6:I$47,6,FALSE)</f>
        <v>3.9932137842543014E-2</v>
      </c>
      <c r="J35" s="12">
        <f>VLOOKUP(B35,'Economic Data'!A$6:I$47,5,FALSE)</f>
        <v>7.9600000000000004E-2</v>
      </c>
      <c r="K35" s="12">
        <f>VLOOKUP(B35,'Economic Data'!A$6:J$47,10,FALSE)</f>
        <v>5.8749073519147127E-2</v>
      </c>
      <c r="L35" s="12"/>
      <c r="N35">
        <v>3.7750410776331123E-2</v>
      </c>
      <c r="O35" s="12">
        <v>5.5166031112309E-2</v>
      </c>
      <c r="P35">
        <v>-2.2742275887445373E-2</v>
      </c>
      <c r="Q35" t="s">
        <v>0</v>
      </c>
      <c r="R35" s="12"/>
      <c r="S35" s="12"/>
      <c r="T35" s="12"/>
      <c r="U35" s="12"/>
      <c r="V35" s="12"/>
      <c r="W35" s="12"/>
    </row>
    <row r="36" spans="1:23" x14ac:dyDescent="0.2">
      <c r="A36" t="s">
        <v>43</v>
      </c>
      <c r="B36">
        <v>1995</v>
      </c>
      <c r="C36" s="12">
        <f>IFERROR('BLS Data'!X40,"")</f>
        <v>7.6918890725305999E-3</v>
      </c>
      <c r="D36" s="12">
        <f>IFERROR('BLS Data'!Y40,"")</f>
        <v>5.5920313248885023E-3</v>
      </c>
      <c r="E36" s="12">
        <f>IFERROR('BLS Data'!Z40,"")</f>
        <v>3.4219335398033124E-2</v>
      </c>
      <c r="F36" s="12">
        <f>IFERROR('BLS Data'!AA40,"")</f>
        <v>2.2701261604215262E-2</v>
      </c>
      <c r="G36" s="12" t="str">
        <f>'Regulatory Data'!L38</f>
        <v/>
      </c>
      <c r="H36" s="12">
        <f>VLOOKUP(B36,'Economic Data'!A$6:I$47,7,FALSE)</f>
        <v>4.5452682397765898E-2</v>
      </c>
      <c r="I36" s="12">
        <f>VLOOKUP(B36,'Economic Data'!A$6:I$47,6,FALSE)</f>
        <v>2.4833719047943958E-2</v>
      </c>
      <c r="J36" s="12">
        <f>VLOOKUP(B36,'Economic Data'!A$6:I$47,5,FALSE)</f>
        <v>7.5899999999999995E-2</v>
      </c>
      <c r="K36" s="12">
        <f>VLOOKUP(B36,'Economic Data'!A$6:J$47,10,FALSE)</f>
        <v>5.5281036650178222E-2</v>
      </c>
      <c r="L36" s="12"/>
      <c r="N36">
        <v>7.6918890725305999E-3</v>
      </c>
      <c r="O36" s="12">
        <v>5.5920313248885023E-3</v>
      </c>
      <c r="P36">
        <v>2.2701261604215262E-2</v>
      </c>
      <c r="Q36" t="s">
        <v>0</v>
      </c>
      <c r="R36" s="12"/>
      <c r="S36" s="12"/>
      <c r="T36" s="12"/>
      <c r="U36" s="12"/>
      <c r="V36" s="12"/>
      <c r="W36" s="12"/>
    </row>
    <row r="37" spans="1:23" x14ac:dyDescent="0.2">
      <c r="A37" t="s">
        <v>43</v>
      </c>
      <c r="B37">
        <v>1996</v>
      </c>
      <c r="C37" s="12">
        <f>IFERROR('BLS Data'!X41,"")</f>
        <v>2.2854062901097372E-2</v>
      </c>
      <c r="D37" s="12">
        <f>IFERROR('BLS Data'!Y41,"")</f>
        <v>3.2775522265155566E-2</v>
      </c>
      <c r="E37" s="12">
        <f>IFERROR('BLS Data'!Z41,"")</f>
        <v>-1.9649628777274941E-2</v>
      </c>
      <c r="F37" s="12">
        <f>IFERROR('BLS Data'!AA41,"")</f>
        <v>2.1976677633446684E-2</v>
      </c>
      <c r="G37" s="12" t="str">
        <f>'Regulatory Data'!L39</f>
        <v/>
      </c>
      <c r="H37" s="12">
        <f>VLOOKUP(B37,'Economic Data'!A$6:I$47,7,FALSE)</f>
        <v>5.5591211209256031E-2</v>
      </c>
      <c r="I37" s="12">
        <f>VLOOKUP(B37,'Economic Data'!A$6:I$47,6,FALSE)</f>
        <v>3.6723348797837119E-2</v>
      </c>
      <c r="J37" s="12">
        <f>VLOOKUP(B37,'Economic Data'!A$6:I$47,5,FALSE)</f>
        <v>7.3700000000000002E-2</v>
      </c>
      <c r="K37" s="12">
        <f>VLOOKUP(B37,'Economic Data'!A$6:J$47,10,FALSE)</f>
        <v>5.4832137588579369E-2</v>
      </c>
      <c r="L37" s="12"/>
      <c r="N37">
        <v>2.2854062901097372E-2</v>
      </c>
      <c r="O37" s="12">
        <v>3.2775522265155566E-2</v>
      </c>
      <c r="P37">
        <v>2.1976677633446684E-2</v>
      </c>
      <c r="Q37" t="s">
        <v>0</v>
      </c>
      <c r="R37" s="12"/>
      <c r="S37" s="12"/>
      <c r="T37" s="12"/>
      <c r="U37" s="12"/>
      <c r="V37" s="12"/>
      <c r="W37" s="12"/>
    </row>
    <row r="38" spans="1:23" x14ac:dyDescent="0.2">
      <c r="A38" t="s">
        <v>43</v>
      </c>
      <c r="B38">
        <v>1997</v>
      </c>
      <c r="C38" s="12">
        <f>IFERROR('BLS Data'!X42,"")</f>
        <v>4.1274945410560981E-2</v>
      </c>
      <c r="D38" s="12">
        <f>IFERROR('BLS Data'!Y42,"")</f>
        <v>4.0913213517713487E-2</v>
      </c>
      <c r="E38" s="12">
        <f>IFERROR('BLS Data'!Z42,"")</f>
        <v>-1.713341617240971E-2</v>
      </c>
      <c r="F38" s="12">
        <f>IFERROR('BLS Data'!AA42,"")</f>
        <v>-1.338005106932183E-2</v>
      </c>
      <c r="G38" s="12">
        <f>'Regulatory Data'!L40</f>
        <v>2.1458876019362703</v>
      </c>
      <c r="H38" s="12">
        <f>VLOOKUP(B38,'Economic Data'!A$6:I$47,7,FALSE)</f>
        <v>6.1100591222929879E-2</v>
      </c>
      <c r="I38" s="12">
        <f>VLOOKUP(B38,'Economic Data'!A$6:I$47,6,FALSE)</f>
        <v>4.3601241232060772E-2</v>
      </c>
      <c r="J38" s="12">
        <f>VLOOKUP(B38,'Economic Data'!A$6:I$47,5,FALSE)</f>
        <v>7.2599999999999998E-2</v>
      </c>
      <c r="K38" s="12">
        <f>VLOOKUP(B38,'Economic Data'!A$6:J$47,10,FALSE)</f>
        <v>5.5100650009132057E-2</v>
      </c>
      <c r="L38" s="12"/>
      <c r="N38">
        <v>4.1274945410560981E-2</v>
      </c>
      <c r="O38" s="12">
        <v>4.0913213517713487E-2</v>
      </c>
      <c r="P38">
        <v>-1.338005106932183E-2</v>
      </c>
      <c r="Q38">
        <v>2.1458876019362703</v>
      </c>
      <c r="R38" s="12">
        <f t="shared" ref="R38:R50" si="4">N39</f>
        <v>4.4307097807060103E-2</v>
      </c>
      <c r="S38" s="12">
        <f t="shared" ref="S38:S50" si="5">O39</f>
        <v>3.5902301541391068E-2</v>
      </c>
      <c r="T38" s="12">
        <f t="shared" ref="T38:T50" si="6">P39</f>
        <v>-7.4693462643846686E-3</v>
      </c>
      <c r="U38" s="12"/>
      <c r="V38" s="12"/>
      <c r="W38" s="12"/>
    </row>
    <row r="39" spans="1:23" x14ac:dyDescent="0.2">
      <c r="A39" t="s">
        <v>43</v>
      </c>
      <c r="B39">
        <v>1998</v>
      </c>
      <c r="C39" s="12">
        <f>IFERROR('BLS Data'!X43,"")</f>
        <v>4.4307097807060103E-2</v>
      </c>
      <c r="D39" s="12">
        <f>IFERROR('BLS Data'!Y43,"")</f>
        <v>3.5902301541391068E-2</v>
      </c>
      <c r="E39" s="12">
        <f>IFERROR('BLS Data'!Z43,"")</f>
        <v>-2.9256352861267487E-2</v>
      </c>
      <c r="F39" s="12">
        <f>IFERROR('BLS Data'!AA43,"")</f>
        <v>-7.4693462643846686E-3</v>
      </c>
      <c r="G39" s="12">
        <f>'Regulatory Data'!L41</f>
        <v>2.0878332943514888</v>
      </c>
      <c r="H39" s="12">
        <f>VLOOKUP(B39,'Economic Data'!A$6:I$47,7,FALSE)</f>
        <v>5.3865008546919668E-2</v>
      </c>
      <c r="I39" s="12">
        <f>VLOOKUP(B39,'Economic Data'!A$6:I$47,6,FALSE)</f>
        <v>4.2632273010008603E-2</v>
      </c>
      <c r="J39" s="12">
        <f>VLOOKUP(B39,'Economic Data'!A$6:I$47,5,FALSE)</f>
        <v>6.5299999999999997E-2</v>
      </c>
      <c r="K39" s="12">
        <f>VLOOKUP(B39,'Economic Data'!A$6:J$47,10,FALSE)</f>
        <v>5.4067264463089793E-2</v>
      </c>
      <c r="L39" s="12"/>
      <c r="N39">
        <v>4.4307097807060103E-2</v>
      </c>
      <c r="O39" s="12">
        <v>3.5902301541391068E-2</v>
      </c>
      <c r="P39">
        <v>-7.4693462643846686E-3</v>
      </c>
      <c r="Q39">
        <v>2.0878332943514888</v>
      </c>
      <c r="R39" s="12">
        <f t="shared" si="4"/>
        <v>1.3980642491896234E-2</v>
      </c>
      <c r="S39" s="12">
        <f t="shared" si="5"/>
        <v>7.9456823749195493E-3</v>
      </c>
      <c r="T39" s="12">
        <f t="shared" si="6"/>
        <v>1.6204352233690322E-2</v>
      </c>
      <c r="U39" s="12"/>
      <c r="V39" s="12"/>
      <c r="W39" s="12"/>
    </row>
    <row r="40" spans="1:23" x14ac:dyDescent="0.2">
      <c r="A40" t="s">
        <v>43</v>
      </c>
      <c r="B40">
        <v>1999</v>
      </c>
      <c r="C40" s="12">
        <f>IFERROR('BLS Data'!X44,"")</f>
        <v>1.3980642491896234E-2</v>
      </c>
      <c r="D40" s="12">
        <f>IFERROR('BLS Data'!Y44,"")</f>
        <v>7.9456823749195493E-3</v>
      </c>
      <c r="E40" s="12">
        <f>IFERROR('BLS Data'!Z44,"")</f>
        <v>-1.0768051067191031E-2</v>
      </c>
      <c r="F40" s="12">
        <f>IFERROR('BLS Data'!AA44,"")</f>
        <v>1.6204352233690322E-2</v>
      </c>
      <c r="G40" s="12">
        <f>'Regulatory Data'!L42</f>
        <v>2.245122733827484</v>
      </c>
      <c r="H40" s="12">
        <f>VLOOKUP(B40,'Economic Data'!A$6:I$47,7,FALSE)</f>
        <v>6.1740067022359568E-2</v>
      </c>
      <c r="I40" s="12">
        <f>VLOOKUP(B40,'Economic Data'!A$6:I$47,6,FALSE)</f>
        <v>4.7132627641929048E-2</v>
      </c>
      <c r="J40" s="12">
        <f>VLOOKUP(B40,'Economic Data'!A$6:I$47,5,FALSE)</f>
        <v>7.0400000000000004E-2</v>
      </c>
      <c r="K40" s="12">
        <f>VLOOKUP(B40,'Economic Data'!A$6:J$47,10,FALSE)</f>
        <v>5.5792560619569845E-2</v>
      </c>
      <c r="L40" s="12"/>
      <c r="N40">
        <v>1.3980642491896234E-2</v>
      </c>
      <c r="O40" s="12">
        <v>7.9456823749195493E-3</v>
      </c>
      <c r="P40">
        <v>1.6204352233690322E-2</v>
      </c>
      <c r="Q40">
        <v>2.245122733827484</v>
      </c>
      <c r="R40" s="12">
        <f t="shared" si="4"/>
        <v>-3.1750882008365622E-3</v>
      </c>
      <c r="S40" s="12">
        <f t="shared" si="5"/>
        <v>-1.9727148869019828E-3</v>
      </c>
      <c r="T40" s="12">
        <f t="shared" si="6"/>
        <v>-7.4752144810270593E-3</v>
      </c>
      <c r="U40" s="12"/>
      <c r="V40" s="12"/>
      <c r="W40" s="12"/>
    </row>
    <row r="41" spans="1:23" x14ac:dyDescent="0.2">
      <c r="A41" t="s">
        <v>43</v>
      </c>
      <c r="B41">
        <v>2000</v>
      </c>
      <c r="C41" s="12">
        <f>IFERROR('BLS Data'!X45,"")</f>
        <v>-3.1750882008365622E-3</v>
      </c>
      <c r="D41" s="12">
        <f>IFERROR('BLS Data'!Y45,"")</f>
        <v>-1.9727148869019828E-3</v>
      </c>
      <c r="E41" s="12">
        <f>IFERROR('BLS Data'!Z45,"")</f>
        <v>2.6138522949701759E-2</v>
      </c>
      <c r="F41" s="12">
        <f>IFERROR('BLS Data'!AA45,"")</f>
        <v>-7.4752144810270593E-3</v>
      </c>
      <c r="G41" s="12">
        <f>'Regulatory Data'!L43</f>
        <v>2.1299406795725182</v>
      </c>
      <c r="H41" s="12">
        <f>VLOOKUP(B41,'Economic Data'!A$6:I$47,7,FALSE)</f>
        <v>6.1969674144860321E-2</v>
      </c>
      <c r="I41" s="12">
        <f>VLOOKUP(B41,'Economic Data'!A$6:I$47,6,FALSE)</f>
        <v>4.0556719268142416E-2</v>
      </c>
      <c r="J41" s="12">
        <f>VLOOKUP(B41,'Economic Data'!A$6:I$47,5,FALSE)</f>
        <v>7.6200000000000004E-2</v>
      </c>
      <c r="K41" s="12">
        <f>VLOOKUP(B41,'Economic Data'!A$6:J$47,10,FALSE)</f>
        <v>5.4787045123280628E-2</v>
      </c>
      <c r="L41" s="12"/>
      <c r="N41">
        <v>-3.1750882008365622E-3</v>
      </c>
      <c r="O41" s="12">
        <v>-1.9727148869019828E-3</v>
      </c>
      <c r="P41">
        <v>-7.4752144810270593E-3</v>
      </c>
      <c r="Q41">
        <v>2.1299406795725182</v>
      </c>
      <c r="R41" s="12">
        <f t="shared" si="4"/>
        <v>3.3602385402610402E-2</v>
      </c>
      <c r="S41" s="12">
        <f t="shared" si="5"/>
        <v>4.9898626658643863E-2</v>
      </c>
      <c r="T41" s="12">
        <f t="shared" si="6"/>
        <v>1.0825436183657722E-2</v>
      </c>
      <c r="U41" s="12"/>
      <c r="V41" s="12"/>
      <c r="W41" s="12"/>
    </row>
    <row r="42" spans="1:23" x14ac:dyDescent="0.2">
      <c r="A42" t="s">
        <v>43</v>
      </c>
      <c r="B42">
        <v>2001</v>
      </c>
      <c r="C42" s="12">
        <f>IFERROR('BLS Data'!X46,"")</f>
        <v>3.3602385402610402E-2</v>
      </c>
      <c r="D42" s="12">
        <f>IFERROR('BLS Data'!Y46,"")</f>
        <v>4.9898626658643863E-2</v>
      </c>
      <c r="E42" s="12">
        <f>IFERROR('BLS Data'!Z46,"")</f>
        <v>7.7163597591063393E-3</v>
      </c>
      <c r="F42" s="12">
        <f>IFERROR('BLS Data'!AA46,"")</f>
        <v>1.0825436183657722E-2</v>
      </c>
      <c r="G42" s="12">
        <f>'Regulatory Data'!L44</f>
        <v>2.1381209760162192</v>
      </c>
      <c r="H42" s="12">
        <f>VLOOKUP(B42,'Economic Data'!A$6:I$47,7,FALSE)</f>
        <v>3.3080967761829783E-2</v>
      </c>
      <c r="I42" s="12">
        <f>VLOOKUP(B42,'Economic Data'!A$6:I$47,6,FALSE)</f>
        <v>1.0735275286242185E-2</v>
      </c>
      <c r="J42" s="12">
        <f>VLOOKUP(B42,'Economic Data'!A$6:I$47,5,FALSE)</f>
        <v>7.0800000000000002E-2</v>
      </c>
      <c r="K42" s="12">
        <f>VLOOKUP(B42,'Economic Data'!A$6:J$47,10,FALSE)</f>
        <v>4.8454307524413376E-2</v>
      </c>
      <c r="L42" s="12"/>
      <c r="N42">
        <v>3.3602385402610402E-2</v>
      </c>
      <c r="O42" s="12">
        <v>4.9898626658643863E-2</v>
      </c>
      <c r="P42">
        <v>1.0825436183657722E-2</v>
      </c>
      <c r="Q42">
        <v>2.1381209760162192</v>
      </c>
      <c r="R42" s="12">
        <f t="shared" si="4"/>
        <v>1.4758370975545887E-2</v>
      </c>
      <c r="S42" s="12">
        <f t="shared" si="5"/>
        <v>-1.135528403813435E-2</v>
      </c>
      <c r="T42" s="12">
        <f t="shared" si="6"/>
        <v>4.3795763593106329E-3</v>
      </c>
      <c r="U42" s="12"/>
      <c r="V42" s="12"/>
      <c r="W42" s="12"/>
    </row>
    <row r="43" spans="1:23" x14ac:dyDescent="0.2">
      <c r="A43" t="s">
        <v>43</v>
      </c>
      <c r="B43">
        <v>2002</v>
      </c>
      <c r="C43" s="12">
        <f>IFERROR('BLS Data'!X47,"")</f>
        <v>1.4758370975545887E-2</v>
      </c>
      <c r="D43" s="12">
        <f>IFERROR('BLS Data'!Y47,"")</f>
        <v>-1.135528403813435E-2</v>
      </c>
      <c r="E43" s="12">
        <f>IFERROR('BLS Data'!Z47,"")</f>
        <v>3.261617123463445E-2</v>
      </c>
      <c r="F43" s="12">
        <f>IFERROR('BLS Data'!AA47,"")</f>
        <v>4.3795763593106329E-3</v>
      </c>
      <c r="G43" s="12">
        <f>'Regulatory Data'!L45</f>
        <v>2.1505692532131562</v>
      </c>
      <c r="H43" s="12">
        <f>VLOOKUP(B43,'Economic Data'!A$6:I$47,7,FALSE)</f>
        <v>3.403537925314204E-2</v>
      </c>
      <c r="I43" s="12">
        <f>VLOOKUP(B43,'Economic Data'!A$6:I$47,6,FALSE)</f>
        <v>1.7973804471999699E-2</v>
      </c>
      <c r="J43" s="12">
        <f>VLOOKUP(B43,'Economic Data'!A$6:I$47,5,FALSE)</f>
        <v>6.4899999999999999E-2</v>
      </c>
      <c r="K43" s="12">
        <f>VLOOKUP(B43,'Economic Data'!A$6:J$47,10,FALSE)</f>
        <v>4.8838425218857007E-2</v>
      </c>
      <c r="L43" s="12"/>
      <c r="N43">
        <v>1.4758370975545887E-2</v>
      </c>
      <c r="O43" s="12">
        <v>-1.135528403813435E-2</v>
      </c>
      <c r="P43">
        <v>4.3795763593106329E-3</v>
      </c>
      <c r="Q43">
        <v>2.1505692532131562</v>
      </c>
      <c r="R43" s="12">
        <f t="shared" si="4"/>
        <v>2.8072260993189602E-2</v>
      </c>
      <c r="S43" s="12">
        <f t="shared" si="5"/>
        <v>3.3231660682137232E-2</v>
      </c>
      <c r="T43" s="12">
        <f t="shared" si="6"/>
        <v>-2.8003920731922705E-4</v>
      </c>
      <c r="U43" s="12"/>
      <c r="V43" s="12"/>
      <c r="W43" s="12"/>
    </row>
    <row r="44" spans="1:23" x14ac:dyDescent="0.2">
      <c r="A44" t="s">
        <v>43</v>
      </c>
      <c r="B44">
        <v>2003</v>
      </c>
      <c r="C44" s="12">
        <f>IFERROR('BLS Data'!X48,"")</f>
        <v>2.8072260993189602E-2</v>
      </c>
      <c r="D44" s="12">
        <f>IFERROR('BLS Data'!Y48,"")</f>
        <v>3.3231660682137232E-2</v>
      </c>
      <c r="E44" s="12">
        <f>IFERROR('BLS Data'!Z48,"")</f>
        <v>2.9888844858866115E-2</v>
      </c>
      <c r="F44" s="12">
        <f>IFERROR('BLS Data'!AA48,"")</f>
        <v>-2.8003920731922705E-4</v>
      </c>
      <c r="G44" s="12">
        <f>'Regulatory Data'!L46</f>
        <v>2.201304187510468</v>
      </c>
      <c r="H44" s="12">
        <f>VLOOKUP(B44,'Economic Data'!A$6:I$47,7,FALSE)</f>
        <v>4.5904870545635745E-2</v>
      </c>
      <c r="I44" s="12">
        <f>VLOOKUP(B44,'Economic Data'!A$6:I$47,6,FALSE)</f>
        <v>2.5093363015155745E-2</v>
      </c>
      <c r="J44" s="12">
        <f>VLOOKUP(B44,'Economic Data'!A$6:I$47,5,FALSE)</f>
        <v>5.67E-2</v>
      </c>
      <c r="K44" s="12">
        <f>VLOOKUP(B44,'Economic Data'!A$6:J$47,10,FALSE)</f>
        <v>3.5888492469520646E-2</v>
      </c>
      <c r="L44" s="12"/>
      <c r="N44">
        <v>2.8072260993189602E-2</v>
      </c>
      <c r="O44" s="12">
        <v>3.3231660682137232E-2</v>
      </c>
      <c r="P44">
        <v>-2.8003920731922705E-4</v>
      </c>
      <c r="Q44">
        <v>2.201304187510468</v>
      </c>
      <c r="R44" s="12">
        <f t="shared" si="4"/>
        <v>2.014631127728439E-2</v>
      </c>
      <c r="S44" s="12">
        <f t="shared" si="5"/>
        <v>2.4650380165512686E-2</v>
      </c>
      <c r="T44" s="12">
        <f t="shared" si="6"/>
        <v>2.5596847191108552E-2</v>
      </c>
      <c r="U44" s="12"/>
      <c r="V44" s="12"/>
      <c r="W44" s="12"/>
    </row>
    <row r="45" spans="1:23" x14ac:dyDescent="0.2">
      <c r="A45" t="s">
        <v>43</v>
      </c>
      <c r="B45">
        <v>2004</v>
      </c>
      <c r="C45" s="12">
        <f>IFERROR('BLS Data'!X49,"")</f>
        <v>2.014631127728439E-2</v>
      </c>
      <c r="D45" s="12">
        <f>IFERROR('BLS Data'!Y49,"")</f>
        <v>2.4650380165512686E-2</v>
      </c>
      <c r="E45" s="12">
        <f>IFERROR('BLS Data'!Z49,"")</f>
        <v>9.8460393568796434E-2</v>
      </c>
      <c r="F45" s="12">
        <f>IFERROR('BLS Data'!AA49,"")</f>
        <v>2.5596847191108552E-2</v>
      </c>
      <c r="G45" s="12">
        <f>'Regulatory Data'!L47</f>
        <v>2.2417645229343801</v>
      </c>
      <c r="H45" s="12">
        <f>VLOOKUP(B45,'Economic Data'!A$6:I$47,7,FALSE)</f>
        <v>6.1860595069386903E-2</v>
      </c>
      <c r="I45" s="12">
        <f>VLOOKUP(B45,'Economic Data'!A$6:I$47,6,FALSE)</f>
        <v>3.4093257936321564E-2</v>
      </c>
      <c r="J45" s="12">
        <f>VLOOKUP(B45,'Economic Data'!A$6:I$47,5,FALSE)</f>
        <v>5.6299999999999996E-2</v>
      </c>
      <c r="K45" s="12">
        <f>VLOOKUP(B45,'Economic Data'!A$6:J$47,10,FALSE)</f>
        <v>2.8532662866935003E-2</v>
      </c>
      <c r="L45" s="12"/>
      <c r="N45">
        <v>2.014631127728439E-2</v>
      </c>
      <c r="O45" s="12">
        <v>2.4650380165512686E-2</v>
      </c>
      <c r="P45">
        <v>2.5596847191108552E-2</v>
      </c>
      <c r="Q45">
        <v>2.2417645229343801</v>
      </c>
      <c r="R45" s="12">
        <f t="shared" si="4"/>
        <v>-6.1941010152422038E-3</v>
      </c>
      <c r="S45" s="12">
        <f t="shared" si="5"/>
        <v>1.5860864677358144E-2</v>
      </c>
      <c r="T45" s="12">
        <f t="shared" si="6"/>
        <v>5.4953566079479543E-2</v>
      </c>
      <c r="U45" s="12"/>
      <c r="V45" s="12"/>
      <c r="W45" s="12"/>
    </row>
    <row r="46" spans="1:23" x14ac:dyDescent="0.2">
      <c r="A46" t="s">
        <v>43</v>
      </c>
      <c r="B46">
        <v>2005</v>
      </c>
      <c r="C46" s="12">
        <f>IFERROR('BLS Data'!X50,"")</f>
        <v>-6.1941010152422038E-3</v>
      </c>
      <c r="D46" s="12">
        <f>IFERROR('BLS Data'!Y50,"")</f>
        <v>1.5860864677358144E-2</v>
      </c>
      <c r="E46" s="12">
        <f>IFERROR('BLS Data'!Z50,"")</f>
        <v>0.1246715110366754</v>
      </c>
      <c r="F46" s="12">
        <f>IFERROR('BLS Data'!AA50,"")</f>
        <v>5.4953566079479543E-2</v>
      </c>
      <c r="G46" s="12">
        <f>'Regulatory Data'!L48</f>
        <v>2.2215587785743738</v>
      </c>
      <c r="H46" s="12">
        <f>VLOOKUP(B46,'Economic Data'!A$6:I$47,7,FALSE)</f>
        <v>6.2914494157674028E-2</v>
      </c>
      <c r="I46" s="12">
        <f>VLOOKUP(B46,'Economic Data'!A$6:I$47,6,FALSE)</f>
        <v>3.0242108933506984E-2</v>
      </c>
      <c r="J46" s="12">
        <f>VLOOKUP(B46,'Economic Data'!A$6:I$47,5,FALSE)</f>
        <v>5.2400000000000002E-2</v>
      </c>
      <c r="K46" s="12">
        <f>VLOOKUP(B46,'Economic Data'!A$6:J$47,10,FALSE)</f>
        <v>1.972761477583234E-2</v>
      </c>
      <c r="L46" s="12"/>
      <c r="N46">
        <v>-6.1941010152422038E-3</v>
      </c>
      <c r="O46" s="12">
        <v>1.5860864677358144E-2</v>
      </c>
      <c r="P46">
        <v>5.4953566079479543E-2</v>
      </c>
      <c r="Q46">
        <v>2.2215587785743738</v>
      </c>
      <c r="R46" s="12">
        <f t="shared" si="4"/>
        <v>-3.1183448077356957E-2</v>
      </c>
      <c r="S46" s="12">
        <f t="shared" si="5"/>
        <v>-2.3002263821823909E-2</v>
      </c>
      <c r="T46" s="12">
        <f t="shared" si="6"/>
        <v>8.046997469708117E-2</v>
      </c>
      <c r="U46" s="12"/>
      <c r="V46" s="12"/>
      <c r="W46" s="12"/>
    </row>
    <row r="47" spans="1:23" x14ac:dyDescent="0.2">
      <c r="A47" t="s">
        <v>43</v>
      </c>
      <c r="B47">
        <v>2006</v>
      </c>
      <c r="C47" s="12">
        <f>IFERROR('BLS Data'!X51,"")</f>
        <v>-3.1183448077356957E-2</v>
      </c>
      <c r="D47" s="12">
        <f>IFERROR('BLS Data'!Y51,"")</f>
        <v>-2.3002263821823909E-2</v>
      </c>
      <c r="E47" s="12">
        <f>IFERROR('BLS Data'!Z51,"")</f>
        <v>0.16087538412167834</v>
      </c>
      <c r="F47" s="12">
        <f>IFERROR('BLS Data'!AA51,"")</f>
        <v>8.046997469708117E-2</v>
      </c>
      <c r="G47" s="12">
        <f>'Regulatory Data'!L49</f>
        <v>2.1683402946756618</v>
      </c>
      <c r="H47" s="12">
        <f>VLOOKUP(B47,'Economic Data'!A$6:I$47,7,FALSE)</f>
        <v>5.8035179497691658E-2</v>
      </c>
      <c r="I47" s="12">
        <f>VLOOKUP(B47,'Economic Data'!A$6:I$47,6,FALSE)</f>
        <v>2.6233814355860474E-2</v>
      </c>
      <c r="J47" s="12">
        <f>VLOOKUP(B47,'Economic Data'!A$6:I$47,5,FALSE)</f>
        <v>5.5899999999999998E-2</v>
      </c>
      <c r="K47" s="12">
        <f>VLOOKUP(B47,'Economic Data'!A$6:J$47,10,FALSE)</f>
        <v>2.409863485816794E-2</v>
      </c>
      <c r="L47" s="12"/>
      <c r="N47">
        <v>-3.1183448077356957E-2</v>
      </c>
      <c r="O47" s="12">
        <v>-2.3002263821823909E-2</v>
      </c>
      <c r="P47">
        <v>8.046997469708117E-2</v>
      </c>
      <c r="Q47">
        <v>2.1683402946756618</v>
      </c>
      <c r="R47" s="12">
        <f t="shared" si="4"/>
        <v>-6.8565479542612273E-2</v>
      </c>
      <c r="S47" s="12">
        <f t="shared" si="5"/>
        <v>-6.5367088565348119E-2</v>
      </c>
      <c r="T47" s="12">
        <f t="shared" si="6"/>
        <v>9.7221933492019907E-2</v>
      </c>
      <c r="U47" s="12"/>
      <c r="V47" s="12"/>
      <c r="W47" s="12"/>
    </row>
    <row r="48" spans="1:23" x14ac:dyDescent="0.2">
      <c r="A48" t="s">
        <v>43</v>
      </c>
      <c r="B48">
        <v>2007</v>
      </c>
      <c r="C48" s="12">
        <f>IFERROR('BLS Data'!X52,"")</f>
        <v>-6.8565479542612273E-2</v>
      </c>
      <c r="D48" s="12">
        <f>IFERROR('BLS Data'!Y52,"")</f>
        <v>-6.5367088565348119E-2</v>
      </c>
      <c r="E48" s="12">
        <f>IFERROR('BLS Data'!Z52,"")</f>
        <v>6.5593609870121306E-2</v>
      </c>
      <c r="F48" s="12">
        <f>IFERROR('BLS Data'!AA52,"")</f>
        <v>9.7221933492019907E-2</v>
      </c>
      <c r="G48" s="12">
        <f>'Regulatory Data'!L50</f>
        <v>2.1806969843027866</v>
      </c>
      <c r="H48" s="12">
        <f>VLOOKUP(B48,'Economic Data'!A$6:I$47,7,FALSE)</f>
        <v>4.7552040345651747E-2</v>
      </c>
      <c r="I48" s="12">
        <f>VLOOKUP(B48,'Economic Data'!A$6:I$47,6,FALSE)</f>
        <v>1.8949646062514702E-2</v>
      </c>
      <c r="J48" s="12">
        <f>VLOOKUP(B48,'Economic Data'!A$6:I$47,5,FALSE)</f>
        <v>5.5599999999999997E-2</v>
      </c>
      <c r="K48" s="12">
        <f>VLOOKUP(B48,'Economic Data'!A$6:J$47,10,FALSE)</f>
        <v>2.6997605716864291E-2</v>
      </c>
      <c r="L48" s="12"/>
      <c r="N48">
        <v>-6.8565479542612273E-2</v>
      </c>
      <c r="O48" s="12">
        <v>-6.5367088565348119E-2</v>
      </c>
      <c r="P48">
        <v>9.7221933492019907E-2</v>
      </c>
      <c r="Q48">
        <v>2.1806969843027866</v>
      </c>
      <c r="R48" s="12">
        <f t="shared" si="4"/>
        <v>5.7151162039055237E-3</v>
      </c>
      <c r="S48" s="12">
        <f t="shared" si="5"/>
        <v>-8.7035944502202867E-3</v>
      </c>
      <c r="T48" s="12">
        <f t="shared" si="6"/>
        <v>5.1894601640645632E-2</v>
      </c>
      <c r="U48" s="12"/>
      <c r="V48" s="12"/>
      <c r="W48" s="12"/>
    </row>
    <row r="49" spans="1:23" x14ac:dyDescent="0.2">
      <c r="A49" t="s">
        <v>43</v>
      </c>
      <c r="B49">
        <v>2008</v>
      </c>
      <c r="C49" s="12">
        <f>IFERROR('BLS Data'!X53,"")</f>
        <v>5.7151162039055237E-3</v>
      </c>
      <c r="D49" s="12">
        <f>IFERROR('BLS Data'!Y53,"")</f>
        <v>-8.7035944502202867E-3</v>
      </c>
      <c r="E49" s="12">
        <f>IFERROR('BLS Data'!Z53,"")</f>
        <v>0.10097574245320384</v>
      </c>
      <c r="F49" s="12">
        <f>IFERROR('BLS Data'!AA53,"")</f>
        <v>5.1894601640645632E-2</v>
      </c>
      <c r="G49" s="12">
        <f>'Regulatory Data'!L51</f>
        <v>2.21353570745885</v>
      </c>
      <c r="H49" s="12">
        <f>VLOOKUP(B49,'Economic Data'!A$6:I$47,7,FALSE)</f>
        <v>1.8564647936674561E-2</v>
      </c>
      <c r="I49" s="12">
        <f>VLOOKUP(B49,'Economic Data'!A$6:I$47,6,FALSE)</f>
        <v>-3.3722342459032717E-3</v>
      </c>
      <c r="J49" s="12">
        <f>VLOOKUP(B49,'Economic Data'!A$6:I$47,5,FALSE)</f>
        <v>5.6299999999999996E-2</v>
      </c>
      <c r="K49" s="12">
        <f>VLOOKUP(B49,'Economic Data'!A$6:J$47,10,FALSE)</f>
        <v>3.4363117817423225E-2</v>
      </c>
      <c r="L49" s="12"/>
      <c r="N49">
        <v>5.7151162039055237E-3</v>
      </c>
      <c r="O49" s="12">
        <v>-8.7035944502202867E-3</v>
      </c>
      <c r="P49">
        <v>5.1894601640645632E-2</v>
      </c>
      <c r="Q49">
        <v>2.21353570745885</v>
      </c>
      <c r="R49" s="12">
        <f t="shared" si="4"/>
        <v>-2.8897073732893297E-2</v>
      </c>
      <c r="S49" s="12">
        <f t="shared" si="5"/>
        <v>-6.5064109450211127E-2</v>
      </c>
      <c r="T49" s="12">
        <f t="shared" si="6"/>
        <v>7.8326416980621261E-2</v>
      </c>
      <c r="U49" s="12"/>
      <c r="V49" s="12"/>
      <c r="W49" s="12"/>
    </row>
    <row r="50" spans="1:23" x14ac:dyDescent="0.2">
      <c r="A50" t="s">
        <v>43</v>
      </c>
      <c r="B50">
        <v>2009</v>
      </c>
      <c r="C50" s="12">
        <f>IFERROR('BLS Data'!X54,"")</f>
        <v>-2.8897073732893297E-2</v>
      </c>
      <c r="D50" s="12">
        <f>IFERROR('BLS Data'!Y54,"")</f>
        <v>-6.5064109450211127E-2</v>
      </c>
      <c r="E50" s="12">
        <f>IFERROR('BLS Data'!Z54,"")</f>
        <v>3.2761479474554989E-2</v>
      </c>
      <c r="F50" s="12">
        <f>IFERROR('BLS Data'!AA54,"")</f>
        <v>7.8326416980621261E-2</v>
      </c>
      <c r="G50" s="12">
        <f>'Regulatory Data'!L52</f>
        <v>2.2108796679343041</v>
      </c>
      <c r="H50" s="12">
        <f>VLOOKUP(B50,'Economic Data'!A$6:I$47,7,FALSE)</f>
        <v>-2.2495040217735962E-2</v>
      </c>
      <c r="I50" s="12">
        <f>VLOOKUP(B50,'Economic Data'!A$6:I$47,6,FALSE)</f>
        <v>-3.117320520931699E-2</v>
      </c>
      <c r="J50" s="12">
        <f>VLOOKUP(B50,'Economic Data'!A$6:I$47,5,FALSE)</f>
        <v>5.3099999999999994E-2</v>
      </c>
      <c r="K50" s="12">
        <f>VLOOKUP(B50,'Economic Data'!A$6:J$47,10,FALSE)</f>
        <v>4.4421835008416732E-2</v>
      </c>
      <c r="L50" s="12"/>
      <c r="N50">
        <v>-2.8897073732893297E-2</v>
      </c>
      <c r="O50" s="12">
        <v>-6.5064109450211127E-2</v>
      </c>
      <c r="P50">
        <v>7.8326416980621261E-2</v>
      </c>
      <c r="Q50">
        <v>2.2108796679343041</v>
      </c>
      <c r="R50" s="12">
        <f t="shared" si="4"/>
        <v>1.1674228059093572E-2</v>
      </c>
      <c r="S50" s="12">
        <f t="shared" si="5"/>
        <v>3.227872223608319E-2</v>
      </c>
      <c r="T50" s="12">
        <f t="shared" si="6"/>
        <v>3.0599399787132775E-2</v>
      </c>
      <c r="U50" s="12"/>
      <c r="V50" s="12"/>
      <c r="W50" s="12"/>
    </row>
    <row r="51" spans="1:23" x14ac:dyDescent="0.2">
      <c r="A51" t="s">
        <v>43</v>
      </c>
      <c r="B51">
        <v>2010</v>
      </c>
      <c r="C51" s="12">
        <f>IFERROR('BLS Data'!X55,"")</f>
        <v>1.1674228059093572E-2</v>
      </c>
      <c r="D51" s="12">
        <f>IFERROR('BLS Data'!Y55,"")</f>
        <v>3.227872223608319E-2</v>
      </c>
      <c r="E51" s="12">
        <f>IFERROR('BLS Data'!Z55,"")</f>
        <v>0.10038438830840235</v>
      </c>
      <c r="F51" s="12">
        <f>IFERROR('BLS Data'!AA55,"")</f>
        <v>3.0599399787132775E-2</v>
      </c>
      <c r="G51" s="12">
        <f>'Regulatory Data'!L53</f>
        <v>2.2251429054730139</v>
      </c>
      <c r="H51" s="12">
        <f>VLOOKUP(B51,'Economic Data'!A$6:I$47,7,FALSE)</f>
        <v>3.6900750592296916E-2</v>
      </c>
      <c r="I51" s="12">
        <f>VLOOKUP(B51,'Economic Data'!A$6:I$47,6,FALSE)</f>
        <v>2.362690323647243E-2</v>
      </c>
      <c r="J51" s="12">
        <f>VLOOKUP(B51,'Economic Data'!A$6:I$47,5,FALSE)</f>
        <v>4.9400000000000006E-2</v>
      </c>
      <c r="K51" s="12">
        <f>VLOOKUP(B51,'Economic Data'!A$6:J$47,10,FALSE)</f>
        <v>3.6126152644176228E-2</v>
      </c>
      <c r="L51" s="12"/>
      <c r="N51">
        <v>1.1674228059093572E-2</v>
      </c>
      <c r="O51" s="12">
        <v>3.227872223608319E-2</v>
      </c>
      <c r="P51">
        <v>3.0599399787132775E-2</v>
      </c>
      <c r="Q51">
        <v>2.2251429054730139</v>
      </c>
      <c r="R51" s="12"/>
      <c r="S51" s="12"/>
      <c r="T51" s="12"/>
      <c r="U51" s="12"/>
      <c r="V51" s="12"/>
      <c r="W51" s="12"/>
    </row>
    <row r="52" spans="1:23" x14ac:dyDescent="0.2">
      <c r="A52" t="s">
        <v>52</v>
      </c>
      <c r="B52">
        <v>1987</v>
      </c>
      <c r="C52" s="12" t="str">
        <f>IFERROR('BLS Data'!X56,"")</f>
        <v>.</v>
      </c>
      <c r="D52" s="12" t="str">
        <f>IFERROR('BLS Data'!Y56,"")</f>
        <v>.</v>
      </c>
      <c r="E52" s="12" t="str">
        <f>IFERROR('BLS Data'!Z56,"")</f>
        <v>.</v>
      </c>
      <c r="F52" s="12" t="str">
        <f>IFERROR('BLS Data'!AA56,"")</f>
        <v>.</v>
      </c>
      <c r="G52" s="12" t="str">
        <f>'Regulatory Data'!L54</f>
        <v/>
      </c>
      <c r="H52" s="12">
        <f>VLOOKUP(B52,'Economic Data'!A$6:I$47,7,FALSE)</f>
        <v>6.0106820146646811E-2</v>
      </c>
      <c r="I52" s="12">
        <f>VLOOKUP(B52,'Economic Data'!A$6:I$47,6,FALSE)</f>
        <v>3.149510885821627E-2</v>
      </c>
      <c r="J52" s="12">
        <f>VLOOKUP(B52,'Economic Data'!A$6:I$47,5,FALSE)</f>
        <v>9.3800000000000008E-2</v>
      </c>
      <c r="K52" s="12">
        <f>VLOOKUP(B52,'Economic Data'!A$6:J$47,10,FALSE)</f>
        <v>6.5188288711569911E-2</v>
      </c>
      <c r="L52" s="12"/>
      <c r="N52" t="s">
        <v>985</v>
      </c>
      <c r="O52" s="12" t="s">
        <v>985</v>
      </c>
      <c r="P52" t="s">
        <v>985</v>
      </c>
      <c r="Q52" t="s">
        <v>0</v>
      </c>
      <c r="R52" s="12"/>
      <c r="S52" s="12"/>
      <c r="T52" s="12"/>
      <c r="U52" s="12"/>
      <c r="V52" s="12"/>
      <c r="W52" s="12"/>
    </row>
    <row r="53" spans="1:23" x14ac:dyDescent="0.2">
      <c r="A53" t="s">
        <v>52</v>
      </c>
      <c r="B53">
        <v>1988</v>
      </c>
      <c r="C53" s="12">
        <f>IFERROR('BLS Data'!X57,"")</f>
        <v>0.14719181965303729</v>
      </c>
      <c r="D53" s="12">
        <f>IFERROR('BLS Data'!Y57,"")</f>
        <v>0.13050588193332491</v>
      </c>
      <c r="E53" s="12">
        <f>IFERROR('BLS Data'!Z57,"")</f>
        <v>3.4717941020028675E-2</v>
      </c>
      <c r="F53" s="12">
        <f>IFERROR('BLS Data'!AA57,"")</f>
        <v>-3.9326830913470001E-2</v>
      </c>
      <c r="G53" s="12" t="str">
        <f>'Regulatory Data'!L55</f>
        <v/>
      </c>
      <c r="H53" s="12">
        <f>VLOOKUP(B53,'Economic Data'!A$6:I$47,7,FALSE)</f>
        <v>7.4056092402528861E-2</v>
      </c>
      <c r="I53" s="12">
        <f>VLOOKUP(B53,'Economic Data'!A$6:I$47,6,FALSE)</f>
        <v>4.0281822240627818E-2</v>
      </c>
      <c r="J53" s="12">
        <f>VLOOKUP(B53,'Economic Data'!A$6:I$47,5,FALSE)</f>
        <v>9.7100000000000006E-2</v>
      </c>
      <c r="K53" s="12">
        <f>VLOOKUP(B53,'Economic Data'!A$6:J$47,10,FALSE)</f>
        <v>6.3325729838099074E-2</v>
      </c>
      <c r="L53" s="12"/>
      <c r="N53">
        <v>0.14719181965303729</v>
      </c>
      <c r="O53" s="12">
        <v>0.13050588193332491</v>
      </c>
      <c r="P53">
        <v>-3.9326830913470001E-2</v>
      </c>
      <c r="Q53" t="s">
        <v>0</v>
      </c>
      <c r="R53" s="12"/>
      <c r="S53" s="12"/>
      <c r="T53" s="12"/>
      <c r="U53" s="12"/>
      <c r="V53" s="12"/>
      <c r="W53" s="12"/>
    </row>
    <row r="54" spans="1:23" x14ac:dyDescent="0.2">
      <c r="A54" t="s">
        <v>52</v>
      </c>
      <c r="B54">
        <v>1989</v>
      </c>
      <c r="C54" s="12">
        <f>IFERROR('BLS Data'!X58,"")</f>
        <v>-5.1299371447823816E-3</v>
      </c>
      <c r="D54" s="12">
        <f>IFERROR('BLS Data'!Y58,"")</f>
        <v>1.3797568255852433E-2</v>
      </c>
      <c r="E54" s="12">
        <f>IFERROR('BLS Data'!Z58,"")</f>
        <v>1.083150505104058E-2</v>
      </c>
      <c r="F54" s="12">
        <f>IFERROR('BLS Data'!AA58,"")</f>
        <v>-4.0748287283598472E-4</v>
      </c>
      <c r="G54" s="12" t="str">
        <f>'Regulatory Data'!L56</f>
        <v/>
      </c>
      <c r="H54" s="12">
        <f>VLOOKUP(B54,'Economic Data'!A$6:I$47,7,FALSE)</f>
        <v>7.2168998181608046E-2</v>
      </c>
      <c r="I54" s="12">
        <f>VLOOKUP(B54,'Economic Data'!A$6:I$47,6,FALSE)</f>
        <v>3.5102379761548619E-2</v>
      </c>
      <c r="J54" s="12">
        <f>VLOOKUP(B54,'Economic Data'!A$6:I$47,5,FALSE)</f>
        <v>9.2600000000000002E-2</v>
      </c>
      <c r="K54" s="12">
        <f>VLOOKUP(B54,'Economic Data'!A$6:J$47,10,FALSE)</f>
        <v>5.5533381579940186E-2</v>
      </c>
      <c r="L54" s="12"/>
      <c r="N54">
        <v>-5.1299371447823816E-3</v>
      </c>
      <c r="O54" s="12">
        <v>1.3797568255852433E-2</v>
      </c>
      <c r="P54">
        <v>-4.0748287283598472E-4</v>
      </c>
      <c r="Q54" t="s">
        <v>0</v>
      </c>
      <c r="R54" s="12"/>
      <c r="S54" s="12"/>
      <c r="T54" s="12"/>
      <c r="U54" s="12"/>
      <c r="V54" s="12"/>
      <c r="W54" s="12"/>
    </row>
    <row r="55" spans="1:23" x14ac:dyDescent="0.2">
      <c r="A55" t="s">
        <v>52</v>
      </c>
      <c r="B55">
        <v>1990</v>
      </c>
      <c r="C55" s="12">
        <f>IFERROR('BLS Data'!X59,"")</f>
        <v>4.034291980965854E-2</v>
      </c>
      <c r="D55" s="12">
        <f>IFERROR('BLS Data'!Y59,"")</f>
        <v>9.6186260140267876E-2</v>
      </c>
      <c r="E55" s="12">
        <f>IFERROR('BLS Data'!Z59,"")</f>
        <v>4.9694556449922267E-2</v>
      </c>
      <c r="F55" s="12">
        <f>IFERROR('BLS Data'!AA59,"")</f>
        <v>-3.5660486103930467E-2</v>
      </c>
      <c r="G55" s="12" t="str">
        <f>'Regulatory Data'!L57</f>
        <v/>
      </c>
      <c r="H55" s="12">
        <f>VLOOKUP(B55,'Economic Data'!A$6:I$47,7,FALSE)</f>
        <v>5.6455681243754441E-2</v>
      </c>
      <c r="I55" s="12">
        <f>VLOOKUP(B55,'Economic Data'!A$6:I$47,6,FALSE)</f>
        <v>1.8589513195847118E-2</v>
      </c>
      <c r="J55" s="12">
        <f>VLOOKUP(B55,'Economic Data'!A$6:I$47,5,FALSE)</f>
        <v>9.3200000000000005E-2</v>
      </c>
      <c r="K55" s="12">
        <f>VLOOKUP(B55,'Economic Data'!A$6:J$47,10,FALSE)</f>
        <v>5.5333831952092682E-2</v>
      </c>
      <c r="L55" s="12"/>
      <c r="N55">
        <v>4.034291980965854E-2</v>
      </c>
      <c r="O55" s="12">
        <v>9.6186260140267876E-2</v>
      </c>
      <c r="P55">
        <v>-3.5660486103930467E-2</v>
      </c>
      <c r="Q55" t="s">
        <v>0</v>
      </c>
      <c r="R55" s="12"/>
      <c r="S55" s="12"/>
      <c r="T55" s="12"/>
      <c r="U55" s="12"/>
      <c r="V55" s="12"/>
      <c r="W55" s="12"/>
    </row>
    <row r="56" spans="1:23" x14ac:dyDescent="0.2">
      <c r="A56" t="s">
        <v>52</v>
      </c>
      <c r="B56">
        <v>1991</v>
      </c>
      <c r="C56" s="12">
        <f>IFERROR('BLS Data'!X60,"")</f>
        <v>1.3511807920161267E-2</v>
      </c>
      <c r="D56" s="12">
        <f>IFERROR('BLS Data'!Y60,"")</f>
        <v>3.401625508238304E-2</v>
      </c>
      <c r="E56" s="12">
        <f>IFERROR('BLS Data'!Z60,"")</f>
        <v>2.7813318733511672E-2</v>
      </c>
      <c r="F56" s="12">
        <f>IFERROR('BLS Data'!AA60,"")</f>
        <v>5.1412316639093181E-2</v>
      </c>
      <c r="G56" s="12" t="str">
        <f>'Regulatory Data'!L58</f>
        <v/>
      </c>
      <c r="H56" s="12">
        <f>VLOOKUP(B56,'Economic Data'!A$6:I$47,7,FALSE)</f>
        <v>3.2494366288215559E-2</v>
      </c>
      <c r="I56" s="12">
        <f>VLOOKUP(B56,'Economic Data'!A$6:I$47,6,FALSE)</f>
        <v>-2.3323494827174329E-3</v>
      </c>
      <c r="J56" s="12">
        <f>VLOOKUP(B56,'Economic Data'!A$6:I$47,5,FALSE)</f>
        <v>8.77E-2</v>
      </c>
      <c r="K56" s="12">
        <f>VLOOKUP(B56,'Economic Data'!A$6:J$47,10,FALSE)</f>
        <v>5.2873284229066508E-2</v>
      </c>
      <c r="L56" s="12"/>
      <c r="N56">
        <v>1.3511807920161267E-2</v>
      </c>
      <c r="O56" s="12">
        <v>3.401625508238304E-2</v>
      </c>
      <c r="P56">
        <v>5.1412316639093181E-2</v>
      </c>
      <c r="Q56" t="s">
        <v>0</v>
      </c>
      <c r="R56" s="12"/>
      <c r="S56" s="12"/>
      <c r="T56" s="12"/>
      <c r="U56" s="12"/>
      <c r="V56" s="12"/>
      <c r="W56" s="12"/>
    </row>
    <row r="57" spans="1:23" x14ac:dyDescent="0.2">
      <c r="A57" t="s">
        <v>52</v>
      </c>
      <c r="B57">
        <v>1992</v>
      </c>
      <c r="C57" s="12">
        <f>IFERROR('BLS Data'!X61,"")</f>
        <v>-7.3082768165494194E-2</v>
      </c>
      <c r="D57" s="12">
        <f>IFERROR('BLS Data'!Y61,"")</f>
        <v>-8.9318941806380892E-2</v>
      </c>
      <c r="E57" s="12">
        <f>IFERROR('BLS Data'!Z61,"")</f>
        <v>-3.5275723514051727E-2</v>
      </c>
      <c r="F57" s="12">
        <f>IFERROR('BLS Data'!AA61,"")</f>
        <v>0.15796777608771428</v>
      </c>
      <c r="G57" s="12" t="str">
        <f>'Regulatory Data'!L59</f>
        <v/>
      </c>
      <c r="H57" s="12">
        <f>VLOOKUP(B57,'Economic Data'!A$6:I$47,7,FALSE)</f>
        <v>5.6799543692841681E-2</v>
      </c>
      <c r="I57" s="12">
        <f>VLOOKUP(B57,'Economic Data'!A$6:I$47,6,FALSE)</f>
        <v>3.3364382598689346E-2</v>
      </c>
      <c r="J57" s="12">
        <f>VLOOKUP(B57,'Economic Data'!A$6:I$47,5,FALSE)</f>
        <v>8.14E-2</v>
      </c>
      <c r="K57" s="12">
        <f>VLOOKUP(B57,'Economic Data'!A$6:J$47,10,FALSE)</f>
        <v>5.7964838905848831E-2</v>
      </c>
      <c r="L57" s="12"/>
      <c r="N57">
        <v>-7.3082768165494194E-2</v>
      </c>
      <c r="O57" s="12">
        <v>-8.9318941806380892E-2</v>
      </c>
      <c r="P57">
        <v>0.15796777608771428</v>
      </c>
      <c r="Q57" t="s">
        <v>0</v>
      </c>
      <c r="R57" s="12"/>
      <c r="S57" s="12"/>
      <c r="T57" s="12"/>
      <c r="U57" s="12"/>
      <c r="V57" s="12"/>
      <c r="W57" s="12"/>
    </row>
    <row r="58" spans="1:23" x14ac:dyDescent="0.2">
      <c r="A58" t="s">
        <v>52</v>
      </c>
      <c r="B58">
        <v>1993</v>
      </c>
      <c r="C58" s="12">
        <f>IFERROR('BLS Data'!X62,"")</f>
        <v>7.4044031490635653E-2</v>
      </c>
      <c r="D58" s="12">
        <f>IFERROR('BLS Data'!Y62,"")</f>
        <v>5.7947103547163259E-2</v>
      </c>
      <c r="E58" s="12">
        <f>IFERROR('BLS Data'!Z62,"")</f>
        <v>3.7396121848848551E-2</v>
      </c>
      <c r="F58" s="12">
        <f>IFERROR('BLS Data'!AA62,"")</f>
        <v>1.5571351826615398E-5</v>
      </c>
      <c r="G58" s="12" t="str">
        <f>'Regulatory Data'!L60</f>
        <v/>
      </c>
      <c r="H58" s="12">
        <f>VLOOKUP(B58,'Economic Data'!A$6:I$47,7,FALSE)</f>
        <v>4.9976501397134498E-2</v>
      </c>
      <c r="I58" s="12">
        <f>VLOOKUP(B58,'Economic Data'!A$6:I$47,6,FALSE)</f>
        <v>2.8121325402471697E-2</v>
      </c>
      <c r="J58" s="12">
        <f>VLOOKUP(B58,'Economic Data'!A$6:I$47,5,FALSE)</f>
        <v>7.22E-2</v>
      </c>
      <c r="K58" s="12">
        <f>VLOOKUP(B58,'Economic Data'!A$6:J$47,10,FALSE)</f>
        <v>5.0344824005335395E-2</v>
      </c>
      <c r="L58" s="12"/>
      <c r="N58">
        <v>7.4044031490635653E-2</v>
      </c>
      <c r="O58">
        <v>5.7947103547163259E-2</v>
      </c>
      <c r="P58">
        <v>1.5571351826615398E-5</v>
      </c>
      <c r="Q58" t="s">
        <v>0</v>
      </c>
      <c r="R58" s="12"/>
      <c r="S58" s="12"/>
      <c r="T58" s="12"/>
      <c r="U58" s="12"/>
      <c r="V58" s="12"/>
      <c r="W58" s="12"/>
    </row>
    <row r="59" spans="1:23" x14ac:dyDescent="0.2">
      <c r="A59" t="s">
        <v>52</v>
      </c>
      <c r="B59">
        <v>1994</v>
      </c>
      <c r="C59" s="12">
        <f>IFERROR('BLS Data'!X63,"")</f>
        <v>-6.1107838156929439E-2</v>
      </c>
      <c r="D59" s="12">
        <f>IFERROR('BLS Data'!Y63,"")</f>
        <v>-3.6134314725306815E-2</v>
      </c>
      <c r="E59" s="12">
        <f>IFERROR('BLS Data'!Z63,"")</f>
        <v>1.7891115444153449E-2</v>
      </c>
      <c r="F59" s="12">
        <f>IFERROR('BLS Data'!AA63,"")</f>
        <v>0.10752102400750729</v>
      </c>
      <c r="G59" s="12" t="str">
        <f>'Regulatory Data'!L61</f>
        <v/>
      </c>
      <c r="H59" s="12">
        <f>VLOOKUP(B59,'Economic Data'!A$6:I$47,7,FALSE)</f>
        <v>6.0783064323397085E-2</v>
      </c>
      <c r="I59" s="12">
        <f>VLOOKUP(B59,'Economic Data'!A$6:I$47,6,FALSE)</f>
        <v>3.9932137842543014E-2</v>
      </c>
      <c r="J59" s="12">
        <f>VLOOKUP(B59,'Economic Data'!A$6:I$47,5,FALSE)</f>
        <v>7.9600000000000004E-2</v>
      </c>
      <c r="K59" s="12">
        <f>VLOOKUP(B59,'Economic Data'!A$6:J$47,10,FALSE)</f>
        <v>5.8749073519147127E-2</v>
      </c>
      <c r="L59" s="12"/>
      <c r="N59">
        <v>-6.1107838156929439E-2</v>
      </c>
      <c r="O59">
        <v>-3.6134314725306815E-2</v>
      </c>
      <c r="P59">
        <v>0.10752102400750729</v>
      </c>
      <c r="Q59" t="s">
        <v>0</v>
      </c>
      <c r="R59" s="12"/>
      <c r="S59" s="12"/>
      <c r="T59" s="12"/>
      <c r="U59" s="12"/>
      <c r="V59" s="12"/>
      <c r="W59" s="12"/>
    </row>
    <row r="60" spans="1:23" x14ac:dyDescent="0.2">
      <c r="A60" t="s">
        <v>52</v>
      </c>
      <c r="B60">
        <v>1995</v>
      </c>
      <c r="C60" s="12">
        <f>IFERROR('BLS Data'!X64,"")</f>
        <v>-1.1797571871998258E-2</v>
      </c>
      <c r="D60" s="12">
        <f>IFERROR('BLS Data'!Y64,"")</f>
        <v>-1.7848286278365322E-2</v>
      </c>
      <c r="E60" s="12">
        <f>IFERROR('BLS Data'!Z64,"")</f>
        <v>3.2656448149084305E-2</v>
      </c>
      <c r="F60" s="12">
        <f>IFERROR('BLS Data'!AA64,"")</f>
        <v>7.067604347515033E-2</v>
      </c>
      <c r="G60" s="12" t="str">
        <f>'Regulatory Data'!L62</f>
        <v/>
      </c>
      <c r="H60" s="12">
        <f>VLOOKUP(B60,'Economic Data'!A$6:I$47,7,FALSE)</f>
        <v>4.5452682397765898E-2</v>
      </c>
      <c r="I60" s="12">
        <f>VLOOKUP(B60,'Economic Data'!A$6:I$47,6,FALSE)</f>
        <v>2.4833719047943958E-2</v>
      </c>
      <c r="J60" s="12">
        <f>VLOOKUP(B60,'Economic Data'!A$6:I$47,5,FALSE)</f>
        <v>7.5899999999999995E-2</v>
      </c>
      <c r="K60" s="12">
        <f>VLOOKUP(B60,'Economic Data'!A$6:J$47,10,FALSE)</f>
        <v>5.5281036650178222E-2</v>
      </c>
      <c r="L60" s="12"/>
      <c r="N60">
        <v>-1.1797571871998258E-2</v>
      </c>
      <c r="O60">
        <v>-1.7848286278365322E-2</v>
      </c>
      <c r="P60">
        <v>7.067604347515033E-2</v>
      </c>
      <c r="Q60" t="s">
        <v>0</v>
      </c>
      <c r="R60" s="12"/>
      <c r="S60" s="12"/>
      <c r="T60" s="12"/>
      <c r="U60" s="12"/>
      <c r="V60" s="12"/>
      <c r="W60" s="12"/>
    </row>
    <row r="61" spans="1:23" x14ac:dyDescent="0.2">
      <c r="A61" t="s">
        <v>52</v>
      </c>
      <c r="B61">
        <v>1996</v>
      </c>
      <c r="C61" s="12">
        <f>IFERROR('BLS Data'!X65,"")</f>
        <v>-3.6251531169571471E-2</v>
      </c>
      <c r="D61" s="12">
        <f>IFERROR('BLS Data'!Y65,"")</f>
        <v>-9.3769370003249364E-3</v>
      </c>
      <c r="E61" s="12">
        <f>IFERROR('BLS Data'!Z65,"")</f>
        <v>1.9911906181735439E-2</v>
      </c>
      <c r="F61" s="12">
        <f>IFERROR('BLS Data'!AA65,"")</f>
        <v>7.727659855355018E-2</v>
      </c>
      <c r="G61" s="12" t="str">
        <f>'Regulatory Data'!L63</f>
        <v/>
      </c>
      <c r="H61" s="12">
        <f>VLOOKUP(B61,'Economic Data'!A$6:I$47,7,FALSE)</f>
        <v>5.5591211209256031E-2</v>
      </c>
      <c r="I61" s="12">
        <f>VLOOKUP(B61,'Economic Data'!A$6:I$47,6,FALSE)</f>
        <v>3.6723348797837119E-2</v>
      </c>
      <c r="J61" s="12">
        <f>VLOOKUP(B61,'Economic Data'!A$6:I$47,5,FALSE)</f>
        <v>7.3700000000000002E-2</v>
      </c>
      <c r="K61" s="12">
        <f>VLOOKUP(B61,'Economic Data'!A$6:J$47,10,FALSE)</f>
        <v>5.4832137588579369E-2</v>
      </c>
      <c r="L61" s="12"/>
      <c r="N61">
        <v>-3.6251531169571471E-2</v>
      </c>
      <c r="O61">
        <v>-9.3769370003249364E-3</v>
      </c>
      <c r="P61">
        <v>7.727659855355018E-2</v>
      </c>
      <c r="Q61" t="s">
        <v>0</v>
      </c>
      <c r="R61" s="12"/>
      <c r="S61" s="12"/>
      <c r="T61" s="12"/>
      <c r="U61" s="12"/>
      <c r="V61" s="12"/>
      <c r="W61" s="12"/>
    </row>
    <row r="62" spans="1:23" x14ac:dyDescent="0.2">
      <c r="A62" t="s">
        <v>52</v>
      </c>
      <c r="B62">
        <v>1997</v>
      </c>
      <c r="C62" s="12">
        <f>IFERROR('BLS Data'!X66,"")</f>
        <v>0.15553267899524847</v>
      </c>
      <c r="D62" s="12">
        <f>IFERROR('BLS Data'!Y66,"")</f>
        <v>0.1521192859667222</v>
      </c>
      <c r="E62" s="12">
        <f>IFERROR('BLS Data'!Z66,"")</f>
        <v>0.10313054477903982</v>
      </c>
      <c r="F62" s="12">
        <f>IFERROR('BLS Data'!AA66,"")</f>
        <v>-7.924601456066771E-2</v>
      </c>
      <c r="G62" s="12">
        <f>'Regulatory Data'!L64</f>
        <v>0</v>
      </c>
      <c r="H62" s="12">
        <f>VLOOKUP(B62,'Economic Data'!A$6:I$47,7,FALSE)</f>
        <v>6.1100591222929879E-2</v>
      </c>
      <c r="I62" s="12">
        <f>VLOOKUP(B62,'Economic Data'!A$6:I$47,6,FALSE)</f>
        <v>4.3601241232060772E-2</v>
      </c>
      <c r="J62" s="12">
        <f>VLOOKUP(B62,'Economic Data'!A$6:I$47,5,FALSE)</f>
        <v>7.2599999999999998E-2</v>
      </c>
      <c r="K62" s="12">
        <f>VLOOKUP(B62,'Economic Data'!A$6:J$47,10,FALSE)</f>
        <v>5.5100650009132057E-2</v>
      </c>
      <c r="L62" s="12"/>
      <c r="N62">
        <v>0.15553267899524847</v>
      </c>
      <c r="O62">
        <v>0.1521192859667222</v>
      </c>
      <c r="P62">
        <v>-7.924601456066771E-2</v>
      </c>
      <c r="Q62">
        <v>0</v>
      </c>
      <c r="R62" s="12">
        <f t="shared" ref="R62:R74" si="7">N63</f>
        <v>-3.6150853586676135E-2</v>
      </c>
      <c r="S62" s="12">
        <f t="shared" ref="S62:S74" si="8">O63</f>
        <v>-0.10661335546577178</v>
      </c>
      <c r="T62" s="12">
        <f t="shared" ref="T62:T74" si="9">P63</f>
        <v>0.14824531839460597</v>
      </c>
      <c r="U62" s="12"/>
      <c r="V62" s="12"/>
      <c r="W62" s="12"/>
    </row>
    <row r="63" spans="1:23" x14ac:dyDescent="0.2">
      <c r="A63" t="s">
        <v>52</v>
      </c>
      <c r="B63">
        <v>1998</v>
      </c>
      <c r="C63" s="12">
        <f>IFERROR('BLS Data'!X67,"")</f>
        <v>-3.6150853586676135E-2</v>
      </c>
      <c r="D63" s="12">
        <f>IFERROR('BLS Data'!Y67,"")</f>
        <v>-0.10661335546577178</v>
      </c>
      <c r="E63" s="12">
        <f>IFERROR('BLS Data'!Z67,"")</f>
        <v>3.2282378786161914E-2</v>
      </c>
      <c r="F63" s="12">
        <f>IFERROR('BLS Data'!AA67,"")</f>
        <v>0.14824531839460597</v>
      </c>
      <c r="G63" s="12">
        <f>'Regulatory Data'!L65</f>
        <v>0</v>
      </c>
      <c r="H63" s="12">
        <f>VLOOKUP(B63,'Economic Data'!A$6:I$47,7,FALSE)</f>
        <v>5.3865008546919668E-2</v>
      </c>
      <c r="I63" s="12">
        <f>VLOOKUP(B63,'Economic Data'!A$6:I$47,6,FALSE)</f>
        <v>4.2632273010008603E-2</v>
      </c>
      <c r="J63" s="12">
        <f>VLOOKUP(B63,'Economic Data'!A$6:I$47,5,FALSE)</f>
        <v>6.5299999999999997E-2</v>
      </c>
      <c r="K63" s="12">
        <f>VLOOKUP(B63,'Economic Data'!A$6:J$47,10,FALSE)</f>
        <v>5.4067264463089793E-2</v>
      </c>
      <c r="L63" s="12"/>
      <c r="N63">
        <v>-3.6150853586676135E-2</v>
      </c>
      <c r="O63">
        <v>-0.10661335546577178</v>
      </c>
      <c r="P63">
        <v>0.14824531839460597</v>
      </c>
      <c r="Q63">
        <v>0</v>
      </c>
      <c r="R63" s="12">
        <f t="shared" si="7"/>
        <v>4.9510934779156912E-2</v>
      </c>
      <c r="S63" s="12">
        <f t="shared" si="8"/>
        <v>4.130520303412677E-2</v>
      </c>
      <c r="T63" s="12">
        <f t="shared" si="9"/>
        <v>-1.8920051449776487E-2</v>
      </c>
      <c r="U63" s="12"/>
      <c r="V63" s="12"/>
      <c r="W63" s="12"/>
    </row>
    <row r="64" spans="1:23" x14ac:dyDescent="0.2">
      <c r="A64" t="s">
        <v>52</v>
      </c>
      <c r="B64">
        <v>1999</v>
      </c>
      <c r="C64" s="12">
        <f>IFERROR('BLS Data'!X68,"")</f>
        <v>4.9510934779156912E-2</v>
      </c>
      <c r="D64" s="12">
        <f>IFERROR('BLS Data'!Y68,"")</f>
        <v>4.130520303412677E-2</v>
      </c>
      <c r="E64" s="12">
        <f>IFERROR('BLS Data'!Z68,"")</f>
        <v>-5.8788257689273316E-2</v>
      </c>
      <c r="F64" s="12">
        <f>IFERROR('BLS Data'!AA68,"")</f>
        <v>-1.8920051449776487E-2</v>
      </c>
      <c r="G64" s="12">
        <f>'Regulatory Data'!L66</f>
        <v>0</v>
      </c>
      <c r="H64" s="12">
        <f>VLOOKUP(B64,'Economic Data'!A$6:I$47,7,FALSE)</f>
        <v>6.1740067022359568E-2</v>
      </c>
      <c r="I64" s="12">
        <f>VLOOKUP(B64,'Economic Data'!A$6:I$47,6,FALSE)</f>
        <v>4.7132627641929048E-2</v>
      </c>
      <c r="J64" s="12">
        <f>VLOOKUP(B64,'Economic Data'!A$6:I$47,5,FALSE)</f>
        <v>7.0400000000000004E-2</v>
      </c>
      <c r="K64" s="12">
        <f>VLOOKUP(B64,'Economic Data'!A$6:J$47,10,FALSE)</f>
        <v>5.5792560619569845E-2</v>
      </c>
      <c r="L64" s="12"/>
      <c r="N64">
        <v>4.9510934779156912E-2</v>
      </c>
      <c r="O64">
        <v>4.130520303412677E-2</v>
      </c>
      <c r="P64">
        <v>-1.8920051449776487E-2</v>
      </c>
      <c r="Q64">
        <v>0</v>
      </c>
      <c r="R64" s="12">
        <f t="shared" si="7"/>
        <v>1.3474951363133592E-2</v>
      </c>
      <c r="S64" s="12">
        <f t="shared" si="8"/>
        <v>4.3865004899279469E-3</v>
      </c>
      <c r="T64" s="12">
        <f t="shared" si="9"/>
        <v>5.439440946496088E-2</v>
      </c>
      <c r="U64" s="12"/>
      <c r="V64" s="12"/>
      <c r="W64" s="12"/>
    </row>
    <row r="65" spans="1:23" x14ac:dyDescent="0.2">
      <c r="A65" t="s">
        <v>52</v>
      </c>
      <c r="B65">
        <v>2000</v>
      </c>
      <c r="C65" s="12">
        <f>IFERROR('BLS Data'!X69,"")</f>
        <v>1.3474951363133592E-2</v>
      </c>
      <c r="D65" s="12">
        <f>IFERROR('BLS Data'!Y69,"")</f>
        <v>4.3865004899279469E-3</v>
      </c>
      <c r="E65" s="12">
        <f>IFERROR('BLS Data'!Z69,"")</f>
        <v>6.1321057674680546E-2</v>
      </c>
      <c r="F65" s="12">
        <f>IFERROR('BLS Data'!AA69,"")</f>
        <v>5.439440946496088E-2</v>
      </c>
      <c r="G65" s="12">
        <f>'Regulatory Data'!L67</f>
        <v>0</v>
      </c>
      <c r="H65" s="12">
        <f>VLOOKUP(B65,'Economic Data'!A$6:I$47,7,FALSE)</f>
        <v>6.1969674144860321E-2</v>
      </c>
      <c r="I65" s="12">
        <f>VLOOKUP(B65,'Economic Data'!A$6:I$47,6,FALSE)</f>
        <v>4.0556719268142416E-2</v>
      </c>
      <c r="J65" s="12">
        <f>VLOOKUP(B65,'Economic Data'!A$6:I$47,5,FALSE)</f>
        <v>7.6200000000000004E-2</v>
      </c>
      <c r="K65" s="12">
        <f>VLOOKUP(B65,'Economic Data'!A$6:J$47,10,FALSE)</f>
        <v>5.4787045123280628E-2</v>
      </c>
      <c r="L65" s="12"/>
      <c r="N65">
        <v>1.3474951363133592E-2</v>
      </c>
      <c r="O65">
        <v>4.3865004899279469E-3</v>
      </c>
      <c r="P65">
        <v>5.439440946496088E-2</v>
      </c>
      <c r="Q65">
        <v>0</v>
      </c>
      <c r="R65" s="12">
        <f t="shared" si="7"/>
        <v>4.7237603076630386E-2</v>
      </c>
      <c r="S65" s="12">
        <f t="shared" si="8"/>
        <v>3.527075801759505E-2</v>
      </c>
      <c r="T65" s="12">
        <f t="shared" si="9"/>
        <v>-1.6297704775958266E-4</v>
      </c>
      <c r="U65" s="12"/>
      <c r="V65" s="12"/>
      <c r="W65" s="12"/>
    </row>
    <row r="66" spans="1:23" x14ac:dyDescent="0.2">
      <c r="A66" t="s">
        <v>52</v>
      </c>
      <c r="B66">
        <v>2001</v>
      </c>
      <c r="C66" s="12">
        <f>IFERROR('BLS Data'!X70,"")</f>
        <v>4.7237603076630386E-2</v>
      </c>
      <c r="D66" s="12">
        <f>IFERROR('BLS Data'!Y70,"")</f>
        <v>3.527075801759505E-2</v>
      </c>
      <c r="E66" s="12">
        <f>IFERROR('BLS Data'!Z70,"")</f>
        <v>0.17115922619152002</v>
      </c>
      <c r="F66" s="12">
        <f>IFERROR('BLS Data'!AA70,"")</f>
        <v>-1.6297704775958266E-4</v>
      </c>
      <c r="G66" s="12">
        <f>'Regulatory Data'!L68</f>
        <v>8.6587941757240621E-5</v>
      </c>
      <c r="H66" s="12">
        <f>VLOOKUP(B66,'Economic Data'!A$6:I$47,7,FALSE)</f>
        <v>3.3080967761829783E-2</v>
      </c>
      <c r="I66" s="12">
        <f>VLOOKUP(B66,'Economic Data'!A$6:I$47,6,FALSE)</f>
        <v>1.0735275286242185E-2</v>
      </c>
      <c r="J66" s="12">
        <f>VLOOKUP(B66,'Economic Data'!A$6:I$47,5,FALSE)</f>
        <v>7.0800000000000002E-2</v>
      </c>
      <c r="K66" s="12">
        <f>VLOOKUP(B66,'Economic Data'!A$6:J$47,10,FALSE)</f>
        <v>4.8454307524413376E-2</v>
      </c>
      <c r="L66" s="12"/>
      <c r="N66">
        <v>4.7237603076630386E-2</v>
      </c>
      <c r="O66">
        <v>3.527075801759505E-2</v>
      </c>
      <c r="P66">
        <v>-1.6297704775958266E-4</v>
      </c>
      <c r="Q66">
        <v>8.6587941757240621E-5</v>
      </c>
      <c r="R66" s="12">
        <f t="shared" si="7"/>
        <v>-4.3902046287128016E-2</v>
      </c>
      <c r="S66" s="12">
        <f t="shared" si="8"/>
        <v>-7.4058685224854592E-2</v>
      </c>
      <c r="T66" s="12">
        <f t="shared" si="9"/>
        <v>8.3055575137326088E-2</v>
      </c>
      <c r="U66" s="12"/>
      <c r="V66" s="12"/>
      <c r="W66" s="12"/>
    </row>
    <row r="67" spans="1:23" x14ac:dyDescent="0.2">
      <c r="A67" t="s">
        <v>52</v>
      </c>
      <c r="B67">
        <v>2002</v>
      </c>
      <c r="C67" s="12">
        <f>IFERROR('BLS Data'!X71,"")</f>
        <v>-4.3902046287128016E-2</v>
      </c>
      <c r="D67" s="12">
        <f>IFERROR('BLS Data'!Y71,"")</f>
        <v>-7.4058685224854592E-2</v>
      </c>
      <c r="E67" s="12">
        <f>IFERROR('BLS Data'!Z71,"")</f>
        <v>-6.7275397472436715E-2</v>
      </c>
      <c r="F67" s="12">
        <f>IFERROR('BLS Data'!AA71,"")</f>
        <v>8.3055575137326088E-2</v>
      </c>
      <c r="G67" s="12">
        <f>'Regulatory Data'!L69</f>
        <v>8.7204005545580488E-5</v>
      </c>
      <c r="H67" s="12">
        <f>VLOOKUP(B67,'Economic Data'!A$6:I$47,7,FALSE)</f>
        <v>3.403537925314204E-2</v>
      </c>
      <c r="I67" s="12">
        <f>VLOOKUP(B67,'Economic Data'!A$6:I$47,6,FALSE)</f>
        <v>1.7973804471999699E-2</v>
      </c>
      <c r="J67" s="12">
        <f>VLOOKUP(B67,'Economic Data'!A$6:I$47,5,FALSE)</f>
        <v>6.4899999999999999E-2</v>
      </c>
      <c r="K67" s="12">
        <f>VLOOKUP(B67,'Economic Data'!A$6:J$47,10,FALSE)</f>
        <v>4.8838425218857007E-2</v>
      </c>
      <c r="L67" s="12"/>
      <c r="N67">
        <v>-4.3902046287128016E-2</v>
      </c>
      <c r="O67">
        <v>-7.4058685224854592E-2</v>
      </c>
      <c r="P67">
        <v>8.3055575137326088E-2</v>
      </c>
      <c r="Q67">
        <v>8.7204005545580488E-5</v>
      </c>
      <c r="R67" s="12">
        <f t="shared" si="7"/>
        <v>0.20029244211519082</v>
      </c>
      <c r="S67" s="12">
        <f t="shared" si="8"/>
        <v>0.19982579317817262</v>
      </c>
      <c r="T67" s="12">
        <f t="shared" si="9"/>
        <v>-0.13965294831522712</v>
      </c>
      <c r="U67" s="12"/>
      <c r="V67" s="12"/>
      <c r="W67" s="12"/>
    </row>
    <row r="68" spans="1:23" x14ac:dyDescent="0.2">
      <c r="A68" t="s">
        <v>52</v>
      </c>
      <c r="B68">
        <v>2003</v>
      </c>
      <c r="C68" s="12">
        <f>IFERROR('BLS Data'!X72,"")</f>
        <v>0.20029244211519082</v>
      </c>
      <c r="D68" s="12">
        <f>IFERROR('BLS Data'!Y72,"")</f>
        <v>0.19982579317817262</v>
      </c>
      <c r="E68" s="12">
        <f>IFERROR('BLS Data'!Z72,"")</f>
        <v>-4.128510583780276E-3</v>
      </c>
      <c r="F68" s="12">
        <f>IFERROR('BLS Data'!AA72,"")</f>
        <v>-0.13965294831522712</v>
      </c>
      <c r="G68" s="12">
        <f>'Regulatory Data'!L70</f>
        <v>8.8773312760522801E-5</v>
      </c>
      <c r="H68" s="12">
        <f>VLOOKUP(B68,'Economic Data'!A$6:I$47,7,FALSE)</f>
        <v>4.5904870545635745E-2</v>
      </c>
      <c r="I68" s="12">
        <f>VLOOKUP(B68,'Economic Data'!A$6:I$47,6,FALSE)</f>
        <v>2.5093363015155745E-2</v>
      </c>
      <c r="J68" s="12">
        <f>VLOOKUP(B68,'Economic Data'!A$6:I$47,5,FALSE)</f>
        <v>5.67E-2</v>
      </c>
      <c r="K68" s="12">
        <f>VLOOKUP(B68,'Economic Data'!A$6:J$47,10,FALSE)</f>
        <v>3.5888492469520646E-2</v>
      </c>
      <c r="L68" s="12"/>
      <c r="N68">
        <v>0.20029244211519082</v>
      </c>
      <c r="O68">
        <v>0.19982579317817262</v>
      </c>
      <c r="P68">
        <v>-0.13965294831522712</v>
      </c>
      <c r="Q68">
        <v>8.8773312760522801E-5</v>
      </c>
      <c r="R68" s="12">
        <f t="shared" si="7"/>
        <v>0.15239054455400147</v>
      </c>
      <c r="S68" s="12">
        <f t="shared" si="8"/>
        <v>0.15520880613062626</v>
      </c>
      <c r="T68" s="12">
        <f t="shared" si="9"/>
        <v>-0.10692556925813701</v>
      </c>
      <c r="U68" s="12"/>
      <c r="V68" s="12"/>
      <c r="W68" s="12"/>
    </row>
    <row r="69" spans="1:23" x14ac:dyDescent="0.2">
      <c r="A69" t="s">
        <v>52</v>
      </c>
      <c r="B69">
        <v>2004</v>
      </c>
      <c r="C69" s="12">
        <f>IFERROR('BLS Data'!X73,"")</f>
        <v>0.15239054455400147</v>
      </c>
      <c r="D69" s="12">
        <f>IFERROR('BLS Data'!Y73,"")</f>
        <v>0.15520880613062626</v>
      </c>
      <c r="E69" s="12">
        <f>IFERROR('BLS Data'!Z73,"")</f>
        <v>6.3773829510219926E-2</v>
      </c>
      <c r="F69" s="12">
        <f>IFERROR('BLS Data'!AA73,"")</f>
        <v>-0.10692556925813701</v>
      </c>
      <c r="G69" s="12">
        <f>'Regulatory Data'!L71</f>
        <v>8.8338393920675938E-5</v>
      </c>
      <c r="H69" s="12">
        <f>VLOOKUP(B69,'Economic Data'!A$6:I$47,7,FALSE)</f>
        <v>6.1860595069386903E-2</v>
      </c>
      <c r="I69" s="12">
        <f>VLOOKUP(B69,'Economic Data'!A$6:I$47,6,FALSE)</f>
        <v>3.4093257936321564E-2</v>
      </c>
      <c r="J69" s="12">
        <f>VLOOKUP(B69,'Economic Data'!A$6:I$47,5,FALSE)</f>
        <v>5.6299999999999996E-2</v>
      </c>
      <c r="K69" s="12">
        <f>VLOOKUP(B69,'Economic Data'!A$6:J$47,10,FALSE)</f>
        <v>2.8532662866935003E-2</v>
      </c>
      <c r="L69" s="12"/>
      <c r="N69">
        <v>0.15239054455400147</v>
      </c>
      <c r="O69">
        <v>0.15520880613062626</v>
      </c>
      <c r="P69">
        <v>-0.10692556925813701</v>
      </c>
      <c r="Q69">
        <v>8.8338393920675938E-5</v>
      </c>
      <c r="R69" s="12">
        <f t="shared" si="7"/>
        <v>-0.30852257088353774</v>
      </c>
      <c r="S69" s="12">
        <f t="shared" si="8"/>
        <v>-0.28079020788918019</v>
      </c>
      <c r="T69" s="12">
        <f t="shared" si="9"/>
        <v>0.40472691017359885</v>
      </c>
      <c r="U69" s="12"/>
      <c r="V69" s="12"/>
      <c r="W69" s="12"/>
    </row>
    <row r="70" spans="1:23" x14ac:dyDescent="0.2">
      <c r="A70" t="s">
        <v>52</v>
      </c>
      <c r="B70">
        <v>2005</v>
      </c>
      <c r="C70" s="12">
        <f>IFERROR('BLS Data'!X74,"")</f>
        <v>-0.30852257088353774</v>
      </c>
      <c r="D70" s="12">
        <f>IFERROR('BLS Data'!Y74,"")</f>
        <v>-0.28079020788918019</v>
      </c>
      <c r="E70" s="12">
        <f>IFERROR('BLS Data'!Z74,"")</f>
        <v>0.23544673170035324</v>
      </c>
      <c r="F70" s="12">
        <f>IFERROR('BLS Data'!AA74,"")</f>
        <v>0.40472691017359885</v>
      </c>
      <c r="G70" s="12">
        <f>'Regulatory Data'!L72</f>
        <v>8.8395117155579464E-5</v>
      </c>
      <c r="H70" s="12">
        <f>VLOOKUP(B70,'Economic Data'!A$6:I$47,7,FALSE)</f>
        <v>6.2914494157674028E-2</v>
      </c>
      <c r="I70" s="12">
        <f>VLOOKUP(B70,'Economic Data'!A$6:I$47,6,FALSE)</f>
        <v>3.0242108933506984E-2</v>
      </c>
      <c r="J70" s="12">
        <f>VLOOKUP(B70,'Economic Data'!A$6:I$47,5,FALSE)</f>
        <v>5.2400000000000002E-2</v>
      </c>
      <c r="K70" s="12">
        <f>VLOOKUP(B70,'Economic Data'!A$6:J$47,10,FALSE)</f>
        <v>1.972761477583234E-2</v>
      </c>
      <c r="L70" s="12"/>
      <c r="N70">
        <v>-0.30852257088353774</v>
      </c>
      <c r="O70">
        <v>-0.28079020788918019</v>
      </c>
      <c r="P70">
        <v>0.40472691017359885</v>
      </c>
      <c r="Q70">
        <v>8.8395117155579464E-5</v>
      </c>
      <c r="R70" s="12">
        <f t="shared" si="7"/>
        <v>-0.18300877560447049</v>
      </c>
      <c r="S70" s="12">
        <f t="shared" si="8"/>
        <v>-0.18023844105105358</v>
      </c>
      <c r="T70" s="12">
        <f t="shared" si="9"/>
        <v>0.25649447077369558</v>
      </c>
      <c r="U70" s="12"/>
      <c r="V70" s="12"/>
      <c r="W70" s="12"/>
    </row>
    <row r="71" spans="1:23" x14ac:dyDescent="0.2">
      <c r="A71" t="s">
        <v>52</v>
      </c>
      <c r="B71">
        <v>2006</v>
      </c>
      <c r="C71" s="12">
        <f>IFERROR('BLS Data'!X75,"")</f>
        <v>-0.18300877560447049</v>
      </c>
      <c r="D71" s="12">
        <f>IFERROR('BLS Data'!Y75,"")</f>
        <v>-0.18023844105105358</v>
      </c>
      <c r="E71" s="12">
        <f>IFERROR('BLS Data'!Z75,"")</f>
        <v>0.22069126345842527</v>
      </c>
      <c r="F71" s="12">
        <f>IFERROR('BLS Data'!AA75,"")</f>
        <v>0.25649447077369558</v>
      </c>
      <c r="G71" s="12">
        <f>'Regulatory Data'!L73</f>
        <v>8.9409876899905578E-5</v>
      </c>
      <c r="H71" s="12">
        <f>VLOOKUP(B71,'Economic Data'!A$6:I$47,7,FALSE)</f>
        <v>5.8035179497691658E-2</v>
      </c>
      <c r="I71" s="12">
        <f>VLOOKUP(B71,'Economic Data'!A$6:I$47,6,FALSE)</f>
        <v>2.6233814355860474E-2</v>
      </c>
      <c r="J71" s="12">
        <f>VLOOKUP(B71,'Economic Data'!A$6:I$47,5,FALSE)</f>
        <v>5.5899999999999998E-2</v>
      </c>
      <c r="K71" s="12">
        <f>VLOOKUP(B71,'Economic Data'!A$6:J$47,10,FALSE)</f>
        <v>2.409863485816794E-2</v>
      </c>
      <c r="L71" s="12"/>
      <c r="N71">
        <v>-0.18300877560447049</v>
      </c>
      <c r="O71">
        <v>-0.18023844105105358</v>
      </c>
      <c r="P71">
        <v>0.25649447077369558</v>
      </c>
      <c r="Q71">
        <v>8.9409876899905578E-5</v>
      </c>
      <c r="R71" s="12">
        <f t="shared" si="7"/>
        <v>0.30185966807827036</v>
      </c>
      <c r="S71" s="12">
        <f t="shared" si="8"/>
        <v>0.32089572984364167</v>
      </c>
      <c r="T71" s="12">
        <f t="shared" si="9"/>
        <v>-0.2191418714678619</v>
      </c>
      <c r="U71" s="12"/>
      <c r="V71" s="12"/>
      <c r="W71" s="12"/>
    </row>
    <row r="72" spans="1:23" x14ac:dyDescent="0.2">
      <c r="A72" t="s">
        <v>52</v>
      </c>
      <c r="B72">
        <v>2007</v>
      </c>
      <c r="C72" s="12">
        <f>IFERROR('BLS Data'!X76,"")</f>
        <v>0.30185966807827036</v>
      </c>
      <c r="D72" s="12">
        <f>IFERROR('BLS Data'!Y76,"")</f>
        <v>0.32089572984364167</v>
      </c>
      <c r="E72" s="12">
        <f>IFERROR('BLS Data'!Z76,"")</f>
        <v>8.702581866465664E-3</v>
      </c>
      <c r="F72" s="12">
        <f>IFERROR('BLS Data'!AA76,"")</f>
        <v>-0.2191418714678619</v>
      </c>
      <c r="G72" s="12">
        <f>'Regulatory Data'!L74</f>
        <v>1.6443510167272104E-4</v>
      </c>
      <c r="H72" s="12">
        <f>VLOOKUP(B72,'Economic Data'!A$6:I$47,7,FALSE)</f>
        <v>4.7552040345651747E-2</v>
      </c>
      <c r="I72" s="12">
        <f>VLOOKUP(B72,'Economic Data'!A$6:I$47,6,FALSE)</f>
        <v>1.8949646062514702E-2</v>
      </c>
      <c r="J72" s="12">
        <f>VLOOKUP(B72,'Economic Data'!A$6:I$47,5,FALSE)</f>
        <v>5.5599999999999997E-2</v>
      </c>
      <c r="K72" s="12">
        <f>VLOOKUP(B72,'Economic Data'!A$6:J$47,10,FALSE)</f>
        <v>2.6997605716864291E-2</v>
      </c>
      <c r="L72" s="12"/>
      <c r="N72">
        <v>0.30185966807827036</v>
      </c>
      <c r="O72">
        <v>0.32089572984364167</v>
      </c>
      <c r="P72">
        <v>-0.2191418714678619</v>
      </c>
      <c r="Q72">
        <v>1.6443510167272104E-4</v>
      </c>
      <c r="R72" s="12">
        <f t="shared" si="7"/>
        <v>0.15869530830412781</v>
      </c>
      <c r="S72" s="12">
        <f t="shared" si="8"/>
        <v>0.12056290604271069</v>
      </c>
      <c r="T72" s="12">
        <f t="shared" si="9"/>
        <v>-6.2334665910259268E-2</v>
      </c>
      <c r="U72" s="12"/>
      <c r="V72" s="12"/>
      <c r="W72" s="12"/>
    </row>
    <row r="73" spans="1:23" x14ac:dyDescent="0.2">
      <c r="A73" t="s">
        <v>52</v>
      </c>
      <c r="B73">
        <v>2008</v>
      </c>
      <c r="C73" s="12">
        <f>IFERROR('BLS Data'!X77,"")</f>
        <v>0.15869530830412781</v>
      </c>
      <c r="D73" s="12">
        <f>IFERROR('BLS Data'!Y77,"")</f>
        <v>0.12056290604271069</v>
      </c>
      <c r="E73" s="12">
        <f>IFERROR('BLS Data'!Z77,"")</f>
        <v>5.1126968018725627E-2</v>
      </c>
      <c r="F73" s="12">
        <f>IFERROR('BLS Data'!AA77,"")</f>
        <v>-6.2334665910259268E-2</v>
      </c>
      <c r="G73" s="12">
        <f>'Regulatory Data'!L75</f>
        <v>1.6571335885539606E-4</v>
      </c>
      <c r="H73" s="12">
        <f>VLOOKUP(B73,'Economic Data'!A$6:I$47,7,FALSE)</f>
        <v>1.8564647936674561E-2</v>
      </c>
      <c r="I73" s="12">
        <f>VLOOKUP(B73,'Economic Data'!A$6:I$47,6,FALSE)</f>
        <v>-3.3722342459032717E-3</v>
      </c>
      <c r="J73" s="12">
        <f>VLOOKUP(B73,'Economic Data'!A$6:I$47,5,FALSE)</f>
        <v>5.6299999999999996E-2</v>
      </c>
      <c r="K73" s="12">
        <f>VLOOKUP(B73,'Economic Data'!A$6:J$47,10,FALSE)</f>
        <v>3.4363117817423225E-2</v>
      </c>
      <c r="L73" s="12"/>
      <c r="N73">
        <v>0.15869530830412781</v>
      </c>
      <c r="O73">
        <v>0.12056290604271069</v>
      </c>
      <c r="P73">
        <v>-6.2334665910259268E-2</v>
      </c>
      <c r="Q73">
        <v>1.6571335885539606E-4</v>
      </c>
      <c r="R73" s="12">
        <f t="shared" si="7"/>
        <v>-0.22660554953090006</v>
      </c>
      <c r="S73" s="12">
        <f t="shared" si="8"/>
        <v>-0.26717996551832801</v>
      </c>
      <c r="T73" s="12">
        <f t="shared" si="9"/>
        <v>0.20504725075511931</v>
      </c>
      <c r="U73" s="12"/>
      <c r="V73" s="12"/>
      <c r="W73" s="12"/>
    </row>
    <row r="74" spans="1:23" x14ac:dyDescent="0.2">
      <c r="A74" t="s">
        <v>52</v>
      </c>
      <c r="B74">
        <v>2009</v>
      </c>
      <c r="C74" s="12">
        <f>IFERROR('BLS Data'!X78,"")</f>
        <v>-0.22660554953090006</v>
      </c>
      <c r="D74" s="12">
        <f>IFERROR('BLS Data'!Y78,"")</f>
        <v>-0.26717996551832801</v>
      </c>
      <c r="E74" s="12">
        <f>IFERROR('BLS Data'!Z78,"")</f>
        <v>-8.4557388028062341E-2</v>
      </c>
      <c r="F74" s="12">
        <f>IFERROR('BLS Data'!AA78,"")</f>
        <v>0.20504725075511931</v>
      </c>
      <c r="G74" s="12">
        <f>'Regulatory Data'!L76</f>
        <v>1.6565764308376044E-4</v>
      </c>
      <c r="H74" s="12">
        <f>VLOOKUP(B74,'Economic Data'!A$6:I$47,7,FALSE)</f>
        <v>-2.2495040217735962E-2</v>
      </c>
      <c r="I74" s="12">
        <f>VLOOKUP(B74,'Economic Data'!A$6:I$47,6,FALSE)</f>
        <v>-3.117320520931699E-2</v>
      </c>
      <c r="J74" s="12">
        <f>VLOOKUP(B74,'Economic Data'!A$6:I$47,5,FALSE)</f>
        <v>5.3099999999999994E-2</v>
      </c>
      <c r="K74" s="12">
        <f>VLOOKUP(B74,'Economic Data'!A$6:J$47,10,FALSE)</f>
        <v>4.4421835008416732E-2</v>
      </c>
      <c r="L74" s="12"/>
      <c r="N74">
        <v>-0.22660554953090006</v>
      </c>
      <c r="O74">
        <v>-0.26717996551832801</v>
      </c>
      <c r="P74">
        <v>0.20504725075511931</v>
      </c>
      <c r="Q74">
        <v>1.6565764308376044E-4</v>
      </c>
      <c r="R74" s="12">
        <f t="shared" si="7"/>
        <v>0.1199457943739759</v>
      </c>
      <c r="S74" s="12">
        <f t="shared" si="8"/>
        <v>0.18003532856398774</v>
      </c>
      <c r="T74" s="12">
        <f t="shared" si="9"/>
        <v>-0.13635903685466033</v>
      </c>
      <c r="U74" s="12"/>
      <c r="V74" s="12"/>
      <c r="W74" s="12"/>
    </row>
    <row r="75" spans="1:23" x14ac:dyDescent="0.2">
      <c r="A75" t="s">
        <v>52</v>
      </c>
      <c r="B75">
        <v>2010</v>
      </c>
      <c r="C75" s="12">
        <f>IFERROR('BLS Data'!X79,"")</f>
        <v>0.1199457943739759</v>
      </c>
      <c r="D75" s="12">
        <f>IFERROR('BLS Data'!Y79,"")</f>
        <v>0.18003532856398774</v>
      </c>
      <c r="E75" s="12">
        <f>IFERROR('BLS Data'!Z79,"")</f>
        <v>-1.3437162134975367E-2</v>
      </c>
      <c r="F75" s="12">
        <f>IFERROR('BLS Data'!AA79,"")</f>
        <v>-0.13635903685466033</v>
      </c>
      <c r="G75" s="12">
        <f>'Regulatory Data'!L77</f>
        <v>1.6528182875563221E-4</v>
      </c>
      <c r="H75" s="12">
        <f>VLOOKUP(B75,'Economic Data'!A$6:I$47,7,FALSE)</f>
        <v>3.6900750592296916E-2</v>
      </c>
      <c r="I75" s="12">
        <f>VLOOKUP(B75,'Economic Data'!A$6:I$47,6,FALSE)</f>
        <v>2.362690323647243E-2</v>
      </c>
      <c r="J75" s="12">
        <f>VLOOKUP(B75,'Economic Data'!A$6:I$47,5,FALSE)</f>
        <v>4.9400000000000006E-2</v>
      </c>
      <c r="K75" s="12">
        <f>VLOOKUP(B75,'Economic Data'!A$6:J$47,10,FALSE)</f>
        <v>3.6126152644176228E-2</v>
      </c>
      <c r="L75" s="12"/>
      <c r="N75">
        <v>0.1199457943739759</v>
      </c>
      <c r="O75">
        <v>0.18003532856398774</v>
      </c>
      <c r="P75">
        <v>-0.13635903685466033</v>
      </c>
      <c r="Q75">
        <v>1.6528182875563221E-4</v>
      </c>
      <c r="R75" s="12"/>
      <c r="S75" s="12"/>
      <c r="T75" s="12"/>
      <c r="U75" s="12"/>
      <c r="V75" s="12"/>
      <c r="W75" s="12"/>
    </row>
    <row r="76" spans="1:23" x14ac:dyDescent="0.2">
      <c r="A76" t="s">
        <v>853</v>
      </c>
      <c r="B76">
        <v>1987</v>
      </c>
      <c r="C76" s="12" t="str">
        <f>IFERROR('BLS Data'!X80,"")</f>
        <v>.</v>
      </c>
      <c r="D76" s="12" t="str">
        <f>IFERROR('BLS Data'!Y80,"")</f>
        <v>.</v>
      </c>
      <c r="E76" s="12" t="str">
        <f>IFERROR('BLS Data'!Z80,"")</f>
        <v>.</v>
      </c>
      <c r="F76" s="12" t="str">
        <f>IFERROR('BLS Data'!AA80,"")</f>
        <v>.</v>
      </c>
      <c r="G76" s="12" t="str">
        <f>'Regulatory Data'!L78</f>
        <v/>
      </c>
      <c r="H76" s="12">
        <f>VLOOKUP(B76,'Economic Data'!A$6:I$47,7,FALSE)</f>
        <v>6.0106820146646811E-2</v>
      </c>
      <c r="I76" s="12">
        <f>VLOOKUP(B76,'Economic Data'!A$6:I$47,6,FALSE)</f>
        <v>3.149510885821627E-2</v>
      </c>
      <c r="J76" s="12">
        <f>VLOOKUP(B76,'Economic Data'!A$6:I$47,5,FALSE)</f>
        <v>9.3800000000000008E-2</v>
      </c>
      <c r="K76" s="12">
        <f>VLOOKUP(B76,'Economic Data'!A$6:J$47,10,FALSE)</f>
        <v>6.5188288711569911E-2</v>
      </c>
      <c r="L76" s="12"/>
      <c r="N76" t="s">
        <v>985</v>
      </c>
      <c r="O76" t="s">
        <v>985</v>
      </c>
      <c r="P76" t="s">
        <v>985</v>
      </c>
      <c r="Q76" t="s">
        <v>0</v>
      </c>
      <c r="R76" s="12"/>
      <c r="S76" s="12"/>
      <c r="T76" s="12"/>
      <c r="U76" s="12"/>
      <c r="V76" s="12"/>
      <c r="W76" s="12"/>
    </row>
    <row r="77" spans="1:23" x14ac:dyDescent="0.2">
      <c r="A77" t="s">
        <v>853</v>
      </c>
      <c r="B77">
        <v>1988</v>
      </c>
      <c r="C77" s="12">
        <f>IFERROR('BLS Data'!X81,"")</f>
        <v>5.9838884989183327E-2</v>
      </c>
      <c r="D77" s="12">
        <f>IFERROR('BLS Data'!Y81,"")</f>
        <v>6.2896704314810314E-2</v>
      </c>
      <c r="E77" s="12">
        <f>IFERROR('BLS Data'!Z81,"")</f>
        <v>-8.5403153351100158E-3</v>
      </c>
      <c r="F77" s="12">
        <f>IFERROR('BLS Data'!AA81,"")</f>
        <v>-4.9708686851246853E-2</v>
      </c>
      <c r="G77" s="12" t="str">
        <f>'Regulatory Data'!L79</f>
        <v/>
      </c>
      <c r="H77" s="12">
        <f>VLOOKUP(B77,'Economic Data'!A$6:I$47,7,FALSE)</f>
        <v>7.4056092402528861E-2</v>
      </c>
      <c r="I77" s="12">
        <f>VLOOKUP(B77,'Economic Data'!A$6:I$47,6,FALSE)</f>
        <v>4.0281822240627818E-2</v>
      </c>
      <c r="J77" s="12">
        <f>VLOOKUP(B77,'Economic Data'!A$6:I$47,5,FALSE)</f>
        <v>9.7100000000000006E-2</v>
      </c>
      <c r="K77" s="12">
        <f>VLOOKUP(B77,'Economic Data'!A$6:J$47,10,FALSE)</f>
        <v>6.3325729838099074E-2</v>
      </c>
      <c r="L77" s="12"/>
      <c r="N77">
        <v>5.9838884989183327E-2</v>
      </c>
      <c r="O77">
        <v>6.2896704314810314E-2</v>
      </c>
      <c r="P77">
        <v>-4.9708686851246853E-2</v>
      </c>
      <c r="Q77" t="s">
        <v>0</v>
      </c>
      <c r="R77" s="12"/>
      <c r="S77" s="12"/>
      <c r="T77" s="12"/>
      <c r="U77" s="12"/>
      <c r="V77" s="12"/>
      <c r="W77" s="12"/>
    </row>
    <row r="78" spans="1:23" x14ac:dyDescent="0.2">
      <c r="A78" t="s">
        <v>853</v>
      </c>
      <c r="B78">
        <v>1989</v>
      </c>
      <c r="C78" s="12">
        <f>IFERROR('BLS Data'!X82,"")</f>
        <v>1.3348762307213491E-2</v>
      </c>
      <c r="D78" s="12">
        <f>IFERROR('BLS Data'!Y82,"")</f>
        <v>2.422823852637368E-2</v>
      </c>
      <c r="E78" s="12">
        <f>IFERROR('BLS Data'!Z82,"")</f>
        <v>1.9608292439744268E-2</v>
      </c>
      <c r="F78" s="12">
        <f>IFERROR('BLS Data'!AA82,"")</f>
        <v>-4.7276689467636857E-3</v>
      </c>
      <c r="G78" s="12" t="str">
        <f>'Regulatory Data'!L80</f>
        <v/>
      </c>
      <c r="H78" s="12">
        <f>VLOOKUP(B78,'Economic Data'!A$6:I$47,7,FALSE)</f>
        <v>7.2168998181608046E-2</v>
      </c>
      <c r="I78" s="12">
        <f>VLOOKUP(B78,'Economic Data'!A$6:I$47,6,FALSE)</f>
        <v>3.5102379761548619E-2</v>
      </c>
      <c r="J78" s="12">
        <f>VLOOKUP(B78,'Economic Data'!A$6:I$47,5,FALSE)</f>
        <v>9.2600000000000002E-2</v>
      </c>
      <c r="K78" s="12">
        <f>VLOOKUP(B78,'Economic Data'!A$6:J$47,10,FALSE)</f>
        <v>5.5533381579940186E-2</v>
      </c>
      <c r="L78" s="12"/>
      <c r="N78">
        <v>1.3348762307213491E-2</v>
      </c>
      <c r="O78">
        <v>2.422823852637368E-2</v>
      </c>
      <c r="P78">
        <v>-4.7276689467636857E-3</v>
      </c>
      <c r="Q78" t="s">
        <v>0</v>
      </c>
      <c r="R78" s="12"/>
      <c r="S78" s="12"/>
      <c r="T78" s="12"/>
      <c r="U78" s="12"/>
      <c r="V78" s="12"/>
      <c r="W78" s="12"/>
    </row>
    <row r="79" spans="1:23" x14ac:dyDescent="0.2">
      <c r="A79" t="s">
        <v>853</v>
      </c>
      <c r="B79">
        <v>1990</v>
      </c>
      <c r="C79" s="12">
        <f>IFERROR('BLS Data'!X83,"")</f>
        <v>-6.3427011030832148E-3</v>
      </c>
      <c r="D79" s="12">
        <f>IFERROR('BLS Data'!Y83,"")</f>
        <v>-8.8432608352526643E-3</v>
      </c>
      <c r="E79" s="12">
        <f>IFERROR('BLS Data'!Z83,"")</f>
        <v>1.6603767240593648E-2</v>
      </c>
      <c r="F79" s="12">
        <f>IFERROR('BLS Data'!AA83,"")</f>
        <v>6.3296719217555975E-2</v>
      </c>
      <c r="G79" s="12" t="str">
        <f>'Regulatory Data'!L81</f>
        <v/>
      </c>
      <c r="H79" s="12">
        <f>VLOOKUP(B79,'Economic Data'!A$6:I$47,7,FALSE)</f>
        <v>5.6455681243754441E-2</v>
      </c>
      <c r="I79" s="12">
        <f>VLOOKUP(B79,'Economic Data'!A$6:I$47,6,FALSE)</f>
        <v>1.8589513195847118E-2</v>
      </c>
      <c r="J79" s="12">
        <f>VLOOKUP(B79,'Economic Data'!A$6:I$47,5,FALSE)</f>
        <v>9.3200000000000005E-2</v>
      </c>
      <c r="K79" s="12">
        <f>VLOOKUP(B79,'Economic Data'!A$6:J$47,10,FALSE)</f>
        <v>5.5333831952092682E-2</v>
      </c>
      <c r="L79" s="12"/>
      <c r="N79">
        <v>-6.3427011030832148E-3</v>
      </c>
      <c r="O79">
        <v>-8.8432608352526643E-3</v>
      </c>
      <c r="P79">
        <v>6.3296719217555975E-2</v>
      </c>
      <c r="Q79" t="s">
        <v>0</v>
      </c>
      <c r="R79" s="12"/>
      <c r="S79" s="12"/>
      <c r="T79" s="12"/>
      <c r="U79" s="12"/>
      <c r="V79" s="12"/>
      <c r="W79" s="12"/>
    </row>
    <row r="80" spans="1:23" x14ac:dyDescent="0.2">
      <c r="A80" t="s">
        <v>853</v>
      </c>
      <c r="B80">
        <v>1991</v>
      </c>
      <c r="C80" s="12">
        <f>IFERROR('BLS Data'!X84,"")</f>
        <v>2.8642654337260431E-2</v>
      </c>
      <c r="D80" s="12">
        <f>IFERROR('BLS Data'!Y84,"")</f>
        <v>2.8595720068411268E-2</v>
      </c>
      <c r="E80" s="12">
        <f>IFERROR('BLS Data'!Z84,"")</f>
        <v>1.7168910735687604E-3</v>
      </c>
      <c r="F80" s="12">
        <f>IFERROR('BLS Data'!AA84,"")</f>
        <v>3.1360971621789524E-2</v>
      </c>
      <c r="G80" s="12" t="str">
        <f>'Regulatory Data'!L82</f>
        <v/>
      </c>
      <c r="H80" s="12">
        <f>VLOOKUP(B80,'Economic Data'!A$6:I$47,7,FALSE)</f>
        <v>3.2494366288215559E-2</v>
      </c>
      <c r="I80" s="12">
        <f>VLOOKUP(B80,'Economic Data'!A$6:I$47,6,FALSE)</f>
        <v>-2.3323494827174329E-3</v>
      </c>
      <c r="J80" s="12">
        <f>VLOOKUP(B80,'Economic Data'!A$6:I$47,5,FALSE)</f>
        <v>8.77E-2</v>
      </c>
      <c r="K80" s="12">
        <f>VLOOKUP(B80,'Economic Data'!A$6:J$47,10,FALSE)</f>
        <v>5.2873284229066508E-2</v>
      </c>
      <c r="L80" s="12"/>
      <c r="N80">
        <v>2.8642654337260431E-2</v>
      </c>
      <c r="O80">
        <v>2.8595720068411268E-2</v>
      </c>
      <c r="P80">
        <v>3.1360971621789524E-2</v>
      </c>
      <c r="Q80" t="s">
        <v>0</v>
      </c>
      <c r="R80" s="12"/>
      <c r="S80" s="12"/>
      <c r="T80" s="12"/>
      <c r="U80" s="12"/>
      <c r="V80" s="12"/>
      <c r="W80" s="12"/>
    </row>
    <row r="81" spans="1:23" x14ac:dyDescent="0.2">
      <c r="A81" t="s">
        <v>853</v>
      </c>
      <c r="B81">
        <v>1992</v>
      </c>
      <c r="C81" s="12">
        <f>IFERROR('BLS Data'!X85,"")</f>
        <v>2.6313452308459162E-2</v>
      </c>
      <c r="D81" s="12">
        <f>IFERROR('BLS Data'!Y85,"")</f>
        <v>2.6874611192854836E-2</v>
      </c>
      <c r="E81" s="12">
        <f>IFERROR('BLS Data'!Z85,"")</f>
        <v>2.0926470063743707E-2</v>
      </c>
      <c r="F81" s="12">
        <f>IFERROR('BLS Data'!AA85,"")</f>
        <v>5.444103692600244E-2</v>
      </c>
      <c r="G81" s="12" t="str">
        <f>'Regulatory Data'!L83</f>
        <v/>
      </c>
      <c r="H81" s="12">
        <f>VLOOKUP(B81,'Economic Data'!A$6:I$47,7,FALSE)</f>
        <v>5.6799543692841681E-2</v>
      </c>
      <c r="I81" s="12">
        <f>VLOOKUP(B81,'Economic Data'!A$6:I$47,6,FALSE)</f>
        <v>3.3364382598689346E-2</v>
      </c>
      <c r="J81" s="12">
        <f>VLOOKUP(B81,'Economic Data'!A$6:I$47,5,FALSE)</f>
        <v>8.14E-2</v>
      </c>
      <c r="K81" s="12">
        <f>VLOOKUP(B81,'Economic Data'!A$6:J$47,10,FALSE)</f>
        <v>5.7964838905848831E-2</v>
      </c>
      <c r="L81" s="12"/>
      <c r="N81">
        <v>2.6313452308459162E-2</v>
      </c>
      <c r="O81">
        <v>2.6874611192854836E-2</v>
      </c>
      <c r="P81">
        <v>5.444103692600244E-2</v>
      </c>
      <c r="Q81" t="s">
        <v>0</v>
      </c>
      <c r="R81" s="12"/>
      <c r="S81" s="12"/>
      <c r="T81" s="12"/>
      <c r="U81" s="12"/>
      <c r="V81" s="12"/>
      <c r="W81" s="12"/>
    </row>
    <row r="82" spans="1:23" x14ac:dyDescent="0.2">
      <c r="A82" t="s">
        <v>853</v>
      </c>
      <c r="B82">
        <v>1993</v>
      </c>
      <c r="C82" s="12">
        <f>IFERROR('BLS Data'!X86,"")</f>
        <v>4.8517451544865864E-2</v>
      </c>
      <c r="D82" s="12">
        <f>IFERROR('BLS Data'!Y86,"")</f>
        <v>6.3843401228345087E-2</v>
      </c>
      <c r="E82" s="12">
        <f>IFERROR('BLS Data'!Z86,"")</f>
        <v>3.2277688595250709E-2</v>
      </c>
      <c r="F82" s="12">
        <f>IFERROR('BLS Data'!AA86,"")</f>
        <v>-1.8448170235387806E-2</v>
      </c>
      <c r="G82" s="12" t="str">
        <f>'Regulatory Data'!L84</f>
        <v/>
      </c>
      <c r="H82" s="12">
        <f>VLOOKUP(B82,'Economic Data'!A$6:I$47,7,FALSE)</f>
        <v>4.9976501397134498E-2</v>
      </c>
      <c r="I82" s="12">
        <f>VLOOKUP(B82,'Economic Data'!A$6:I$47,6,FALSE)</f>
        <v>2.8121325402471697E-2</v>
      </c>
      <c r="J82" s="12">
        <f>VLOOKUP(B82,'Economic Data'!A$6:I$47,5,FALSE)</f>
        <v>7.22E-2</v>
      </c>
      <c r="K82" s="12">
        <f>VLOOKUP(B82,'Economic Data'!A$6:J$47,10,FALSE)</f>
        <v>5.0344824005335395E-2</v>
      </c>
      <c r="L82" s="12"/>
      <c r="N82">
        <v>4.8517451544865864E-2</v>
      </c>
      <c r="O82">
        <v>6.3843401228345087E-2</v>
      </c>
      <c r="P82">
        <v>-1.8448170235387806E-2</v>
      </c>
      <c r="Q82" t="s">
        <v>0</v>
      </c>
      <c r="R82" s="12"/>
      <c r="S82" s="12"/>
      <c r="T82" s="12"/>
      <c r="U82" s="12"/>
      <c r="V82" s="12"/>
      <c r="W82" s="12"/>
    </row>
    <row r="83" spans="1:23" x14ac:dyDescent="0.2">
      <c r="A83" t="s">
        <v>853</v>
      </c>
      <c r="B83">
        <v>1994</v>
      </c>
      <c r="C83" s="12">
        <f>IFERROR('BLS Data'!X87,"")</f>
        <v>4.5857645424661975E-2</v>
      </c>
      <c r="D83" s="12">
        <f>IFERROR('BLS Data'!Y87,"")</f>
        <v>4.6692126086127494E-2</v>
      </c>
      <c r="E83" s="12">
        <f>IFERROR('BLS Data'!Z87,"")</f>
        <v>1.8099856724278496E-3</v>
      </c>
      <c r="F83" s="12">
        <f>IFERROR('BLS Data'!AA87,"")</f>
        <v>-2.0990057953671482E-3</v>
      </c>
      <c r="G83" s="12" t="str">
        <f>'Regulatory Data'!L85</f>
        <v/>
      </c>
      <c r="H83" s="12">
        <f>VLOOKUP(B83,'Economic Data'!A$6:I$47,7,FALSE)</f>
        <v>6.0783064323397085E-2</v>
      </c>
      <c r="I83" s="12">
        <f>VLOOKUP(B83,'Economic Data'!A$6:I$47,6,FALSE)</f>
        <v>3.9932137842543014E-2</v>
      </c>
      <c r="J83" s="12">
        <f>VLOOKUP(B83,'Economic Data'!A$6:I$47,5,FALSE)</f>
        <v>7.9600000000000004E-2</v>
      </c>
      <c r="K83" s="12">
        <f>VLOOKUP(B83,'Economic Data'!A$6:J$47,10,FALSE)</f>
        <v>5.8749073519147127E-2</v>
      </c>
      <c r="L83" s="12"/>
      <c r="N83">
        <v>4.5857645424661975E-2</v>
      </c>
      <c r="O83">
        <v>4.6692126086127494E-2</v>
      </c>
      <c r="P83">
        <v>-2.0990057953671482E-3</v>
      </c>
      <c r="Q83" t="s">
        <v>0</v>
      </c>
      <c r="R83" s="12"/>
      <c r="S83" s="12"/>
      <c r="T83" s="12"/>
      <c r="U83" s="12"/>
      <c r="V83" s="12"/>
      <c r="W83" s="12"/>
    </row>
    <row r="84" spans="1:23" x14ac:dyDescent="0.2">
      <c r="A84" t="s">
        <v>853</v>
      </c>
      <c r="B84">
        <v>1995</v>
      </c>
      <c r="C84" s="12">
        <f>IFERROR('BLS Data'!X88,"")</f>
        <v>7.0605156931510926E-2</v>
      </c>
      <c r="D84" s="12">
        <f>IFERROR('BLS Data'!Y88,"")</f>
        <v>6.8995443731659556E-2</v>
      </c>
      <c r="E84" s="12">
        <f>IFERROR('BLS Data'!Z88,"")</f>
        <v>-3.8168281978401275E-2</v>
      </c>
      <c r="F84" s="12">
        <f>IFERROR('BLS Data'!AA88,"")</f>
        <v>-3.7342423307927142E-2</v>
      </c>
      <c r="G84" s="12" t="str">
        <f>'Regulatory Data'!L86</f>
        <v/>
      </c>
      <c r="H84" s="12">
        <f>VLOOKUP(B84,'Economic Data'!A$6:I$47,7,FALSE)</f>
        <v>4.5452682397765898E-2</v>
      </c>
      <c r="I84" s="12">
        <f>VLOOKUP(B84,'Economic Data'!A$6:I$47,6,FALSE)</f>
        <v>2.4833719047943958E-2</v>
      </c>
      <c r="J84" s="12">
        <f>VLOOKUP(B84,'Economic Data'!A$6:I$47,5,FALSE)</f>
        <v>7.5899999999999995E-2</v>
      </c>
      <c r="K84" s="12">
        <f>VLOOKUP(B84,'Economic Data'!A$6:J$47,10,FALSE)</f>
        <v>5.5281036650178222E-2</v>
      </c>
      <c r="L84" s="12"/>
      <c r="N84">
        <v>7.0605156931510926E-2</v>
      </c>
      <c r="O84">
        <v>6.8995443731659556E-2</v>
      </c>
      <c r="P84">
        <v>-3.7342423307927142E-2</v>
      </c>
      <c r="Q84" t="s">
        <v>0</v>
      </c>
      <c r="R84" s="12"/>
      <c r="S84" s="12"/>
      <c r="T84" s="12"/>
      <c r="U84" s="12"/>
      <c r="V84" s="12"/>
      <c r="W84" s="12"/>
    </row>
    <row r="85" spans="1:23" x14ac:dyDescent="0.2">
      <c r="A85" t="s">
        <v>853</v>
      </c>
      <c r="B85">
        <v>1996</v>
      </c>
      <c r="C85" s="12">
        <f>IFERROR('BLS Data'!X89,"")</f>
        <v>7.393280199736374E-2</v>
      </c>
      <c r="D85" s="12">
        <f>IFERROR('BLS Data'!Y89,"")</f>
        <v>7.082856618026856E-2</v>
      </c>
      <c r="E85" s="12">
        <f>IFERROR('BLS Data'!Z89,"")</f>
        <v>5.2476236330281978E-2</v>
      </c>
      <c r="F85" s="12">
        <f>IFERROR('BLS Data'!AA89,"")</f>
        <v>-1.5713832717388243E-2</v>
      </c>
      <c r="G85" s="12" t="str">
        <f>'Regulatory Data'!L87</f>
        <v/>
      </c>
      <c r="H85" s="12">
        <f>VLOOKUP(B85,'Economic Data'!A$6:I$47,7,FALSE)</f>
        <v>5.5591211209256031E-2</v>
      </c>
      <c r="I85" s="12">
        <f>VLOOKUP(B85,'Economic Data'!A$6:I$47,6,FALSE)</f>
        <v>3.6723348797837119E-2</v>
      </c>
      <c r="J85" s="12">
        <f>VLOOKUP(B85,'Economic Data'!A$6:I$47,5,FALSE)</f>
        <v>7.3700000000000002E-2</v>
      </c>
      <c r="K85" s="12">
        <f>VLOOKUP(B85,'Economic Data'!A$6:J$47,10,FALSE)</f>
        <v>5.4832137588579369E-2</v>
      </c>
      <c r="L85" s="12"/>
      <c r="N85">
        <v>7.393280199736374E-2</v>
      </c>
      <c r="O85">
        <v>7.082856618026856E-2</v>
      </c>
      <c r="P85">
        <v>-1.5713832717388243E-2</v>
      </c>
      <c r="Q85" t="s">
        <v>0</v>
      </c>
      <c r="R85" s="12"/>
      <c r="S85" s="12"/>
      <c r="T85" s="12"/>
      <c r="U85" s="12"/>
      <c r="V85" s="12"/>
      <c r="W85" s="12"/>
    </row>
    <row r="86" spans="1:23" x14ac:dyDescent="0.2">
      <c r="A86" t="s">
        <v>853</v>
      </c>
      <c r="B86">
        <v>1997</v>
      </c>
      <c r="C86" s="12">
        <f>IFERROR('BLS Data'!X90,"")</f>
        <v>4.5379624702170496E-2</v>
      </c>
      <c r="D86" s="12">
        <f>IFERROR('BLS Data'!Y90,"")</f>
        <v>4.5370047995636043E-2</v>
      </c>
      <c r="E86" s="12">
        <f>IFERROR('BLS Data'!Z90,"")</f>
        <v>2.877242775974409E-2</v>
      </c>
      <c r="F86" s="12">
        <f>IFERROR('BLS Data'!AA90,"")</f>
        <v>2.9663709689780049E-3</v>
      </c>
      <c r="G86" s="12">
        <f>'Regulatory Data'!L88</f>
        <v>1.1703723680448086</v>
      </c>
      <c r="H86" s="12">
        <f>VLOOKUP(B86,'Economic Data'!A$6:I$47,7,FALSE)</f>
        <v>6.1100591222929879E-2</v>
      </c>
      <c r="I86" s="12">
        <f>VLOOKUP(B86,'Economic Data'!A$6:I$47,6,FALSE)</f>
        <v>4.3601241232060772E-2</v>
      </c>
      <c r="J86" s="12">
        <f>VLOOKUP(B86,'Economic Data'!A$6:I$47,5,FALSE)</f>
        <v>7.2599999999999998E-2</v>
      </c>
      <c r="K86" s="12">
        <f>VLOOKUP(B86,'Economic Data'!A$6:J$47,10,FALSE)</f>
        <v>5.5100650009132057E-2</v>
      </c>
      <c r="L86" s="12"/>
      <c r="N86">
        <v>4.5379624702170496E-2</v>
      </c>
      <c r="O86">
        <v>4.5370047995636043E-2</v>
      </c>
      <c r="P86">
        <v>2.9663709689780049E-3</v>
      </c>
      <c r="Q86">
        <v>1.1703723680448086</v>
      </c>
      <c r="R86" s="12">
        <f t="shared" ref="R86:R98" si="10">N87</f>
        <v>1.4958940113279695E-2</v>
      </c>
      <c r="S86" s="12">
        <f t="shared" ref="S86:S98" si="11">O87</f>
        <v>1.3681468813499187E-2</v>
      </c>
      <c r="T86" s="12">
        <f t="shared" ref="T86:T98" si="12">P87</f>
        <v>2.3142093208306846E-2</v>
      </c>
      <c r="U86" s="12"/>
      <c r="V86" s="12"/>
      <c r="W86" s="12"/>
    </row>
    <row r="87" spans="1:23" x14ac:dyDescent="0.2">
      <c r="A87" t="s">
        <v>853</v>
      </c>
      <c r="B87">
        <v>1998</v>
      </c>
      <c r="C87" s="12">
        <f>IFERROR('BLS Data'!X91,"")</f>
        <v>1.4958940113279695E-2</v>
      </c>
      <c r="D87" s="12">
        <f>IFERROR('BLS Data'!Y91,"")</f>
        <v>1.3681468813499187E-2</v>
      </c>
      <c r="E87" s="12">
        <f>IFERROR('BLS Data'!Z91,"")</f>
        <v>-4.9781920228854304E-2</v>
      </c>
      <c r="F87" s="12">
        <f>IFERROR('BLS Data'!AA91,"")</f>
        <v>2.3142093208306846E-2</v>
      </c>
      <c r="G87" s="12">
        <f>'Regulatory Data'!L89</f>
        <v>1.1751341584452799</v>
      </c>
      <c r="H87" s="12">
        <f>VLOOKUP(B87,'Economic Data'!A$6:I$47,7,FALSE)</f>
        <v>5.3865008546919668E-2</v>
      </c>
      <c r="I87" s="12">
        <f>VLOOKUP(B87,'Economic Data'!A$6:I$47,6,FALSE)</f>
        <v>4.2632273010008603E-2</v>
      </c>
      <c r="J87" s="12">
        <f>VLOOKUP(B87,'Economic Data'!A$6:I$47,5,FALSE)</f>
        <v>6.5299999999999997E-2</v>
      </c>
      <c r="K87" s="12">
        <f>VLOOKUP(B87,'Economic Data'!A$6:J$47,10,FALSE)</f>
        <v>5.4067264463089793E-2</v>
      </c>
      <c r="L87" s="12"/>
      <c r="N87">
        <v>1.4958940113279695E-2</v>
      </c>
      <c r="O87">
        <v>1.3681468813499187E-2</v>
      </c>
      <c r="P87">
        <v>2.3142093208306846E-2</v>
      </c>
      <c r="Q87">
        <v>1.1751341584452799</v>
      </c>
      <c r="R87" s="12">
        <f t="shared" si="10"/>
        <v>1.5546242200354499E-2</v>
      </c>
      <c r="S87" s="12">
        <f t="shared" si="11"/>
        <v>1.9898531861289648E-2</v>
      </c>
      <c r="T87" s="12">
        <f t="shared" si="12"/>
        <v>1.4813046353618908E-2</v>
      </c>
      <c r="U87" s="12"/>
      <c r="V87" s="12"/>
      <c r="W87" s="12"/>
    </row>
    <row r="88" spans="1:23" x14ac:dyDescent="0.2">
      <c r="A88" t="s">
        <v>853</v>
      </c>
      <c r="B88">
        <v>1999</v>
      </c>
      <c r="C88" s="12">
        <f>IFERROR('BLS Data'!X92,"")</f>
        <v>1.5546242200354499E-2</v>
      </c>
      <c r="D88" s="12">
        <f>IFERROR('BLS Data'!Y92,"")</f>
        <v>1.9898531861289648E-2</v>
      </c>
      <c r="E88" s="12">
        <f>IFERROR('BLS Data'!Z92,"")</f>
        <v>-1.1473333311351475E-2</v>
      </c>
      <c r="F88" s="12">
        <f>IFERROR('BLS Data'!AA92,"")</f>
        <v>1.4813046353618908E-2</v>
      </c>
      <c r="G88" s="12">
        <f>'Regulatory Data'!L90</f>
        <v>1.129744427368141</v>
      </c>
      <c r="H88" s="12">
        <f>VLOOKUP(B88,'Economic Data'!A$6:I$47,7,FALSE)</f>
        <v>6.1740067022359568E-2</v>
      </c>
      <c r="I88" s="12">
        <f>VLOOKUP(B88,'Economic Data'!A$6:I$47,6,FALSE)</f>
        <v>4.7132627641929048E-2</v>
      </c>
      <c r="J88" s="12">
        <f>VLOOKUP(B88,'Economic Data'!A$6:I$47,5,FALSE)</f>
        <v>7.0400000000000004E-2</v>
      </c>
      <c r="K88" s="12">
        <f>VLOOKUP(B88,'Economic Data'!A$6:J$47,10,FALSE)</f>
        <v>5.5792560619569845E-2</v>
      </c>
      <c r="L88" s="12"/>
      <c r="N88">
        <v>1.5546242200354499E-2</v>
      </c>
      <c r="O88">
        <v>1.9898531861289648E-2</v>
      </c>
      <c r="P88">
        <v>1.4813046353618908E-2</v>
      </c>
      <c r="Q88">
        <v>1.129744427368141</v>
      </c>
      <c r="R88" s="12">
        <f t="shared" si="10"/>
        <v>6.3972683059388302E-2</v>
      </c>
      <c r="S88" s="12">
        <f t="shared" si="11"/>
        <v>5.5989409270636337E-2</v>
      </c>
      <c r="T88" s="12">
        <f t="shared" si="12"/>
        <v>4.5201333887563422E-2</v>
      </c>
      <c r="U88" s="12"/>
      <c r="V88" s="12"/>
      <c r="W88" s="12"/>
    </row>
    <row r="89" spans="1:23" x14ac:dyDescent="0.2">
      <c r="A89" t="s">
        <v>853</v>
      </c>
      <c r="B89">
        <v>2000</v>
      </c>
      <c r="C89" s="12">
        <f>IFERROR('BLS Data'!X93,"")</f>
        <v>6.3972683059388302E-2</v>
      </c>
      <c r="D89" s="12">
        <f>IFERROR('BLS Data'!Y93,"")</f>
        <v>5.5989409270636337E-2</v>
      </c>
      <c r="E89" s="12">
        <f>IFERROR('BLS Data'!Z93,"")</f>
        <v>0.14503854285109874</v>
      </c>
      <c r="F89" s="12">
        <f>IFERROR('BLS Data'!AA93,"")</f>
        <v>4.5201333887563422E-2</v>
      </c>
      <c r="G89" s="12">
        <f>'Regulatory Data'!L91</f>
        <v>1.1428728949168807</v>
      </c>
      <c r="H89" s="12">
        <f>VLOOKUP(B89,'Economic Data'!A$6:I$47,7,FALSE)</f>
        <v>6.1969674144860321E-2</v>
      </c>
      <c r="I89" s="12">
        <f>VLOOKUP(B89,'Economic Data'!A$6:I$47,6,FALSE)</f>
        <v>4.0556719268142416E-2</v>
      </c>
      <c r="J89" s="12">
        <f>VLOOKUP(B89,'Economic Data'!A$6:I$47,5,FALSE)</f>
        <v>7.6200000000000004E-2</v>
      </c>
      <c r="K89" s="12">
        <f>VLOOKUP(B89,'Economic Data'!A$6:J$47,10,FALSE)</f>
        <v>5.4787045123280628E-2</v>
      </c>
      <c r="L89" s="12"/>
      <c r="N89">
        <v>6.3972683059388302E-2</v>
      </c>
      <c r="O89">
        <v>5.5989409270636337E-2</v>
      </c>
      <c r="P89">
        <v>4.5201333887563422E-2</v>
      </c>
      <c r="Q89">
        <v>1.1428728949168807</v>
      </c>
      <c r="R89" s="12">
        <f t="shared" si="10"/>
        <v>-1.6144233304749456E-2</v>
      </c>
      <c r="S89" s="12">
        <f t="shared" si="11"/>
        <v>-2.3805645303922596E-2</v>
      </c>
      <c r="T89" s="12">
        <f t="shared" si="12"/>
        <v>7.0750871632598411E-2</v>
      </c>
      <c r="U89" s="12"/>
      <c r="V89" s="12"/>
      <c r="W89" s="12"/>
    </row>
    <row r="90" spans="1:23" x14ac:dyDescent="0.2">
      <c r="A90" t="s">
        <v>853</v>
      </c>
      <c r="B90">
        <v>2001</v>
      </c>
      <c r="C90" s="12">
        <f>IFERROR('BLS Data'!X94,"")</f>
        <v>-1.6144233304749456E-2</v>
      </c>
      <c r="D90" s="12">
        <f>IFERROR('BLS Data'!Y94,"")</f>
        <v>-2.3805645303922596E-2</v>
      </c>
      <c r="E90" s="12">
        <f>IFERROR('BLS Data'!Z94,"")</f>
        <v>0.12206976257352498</v>
      </c>
      <c r="F90" s="12">
        <f>IFERROR('BLS Data'!AA94,"")</f>
        <v>7.0750871632598411E-2</v>
      </c>
      <c r="G90" s="12">
        <f>'Regulatory Data'!L92</f>
        <v>1.1350885620666664</v>
      </c>
      <c r="H90" s="12">
        <f>VLOOKUP(B90,'Economic Data'!A$6:I$47,7,FALSE)</f>
        <v>3.3080967761829783E-2</v>
      </c>
      <c r="I90" s="12">
        <f>VLOOKUP(B90,'Economic Data'!A$6:I$47,6,FALSE)</f>
        <v>1.0735275286242185E-2</v>
      </c>
      <c r="J90" s="12">
        <f>VLOOKUP(B90,'Economic Data'!A$6:I$47,5,FALSE)</f>
        <v>7.0800000000000002E-2</v>
      </c>
      <c r="K90" s="12">
        <f>VLOOKUP(B90,'Economic Data'!A$6:J$47,10,FALSE)</f>
        <v>4.8454307524413376E-2</v>
      </c>
      <c r="L90" s="12"/>
      <c r="N90">
        <v>-1.6144233304749456E-2</v>
      </c>
      <c r="O90">
        <v>-2.3805645303922596E-2</v>
      </c>
      <c r="P90">
        <v>7.0750871632598411E-2</v>
      </c>
      <c r="Q90">
        <v>1.1350885620666664</v>
      </c>
      <c r="R90" s="12">
        <f t="shared" si="10"/>
        <v>6.1790510767156803E-3</v>
      </c>
      <c r="S90" s="12">
        <f t="shared" si="11"/>
        <v>6.7522791506835489E-4</v>
      </c>
      <c r="T90" s="12">
        <f t="shared" si="12"/>
        <v>5.6480408443444929E-2</v>
      </c>
      <c r="U90" s="12"/>
      <c r="V90" s="12"/>
      <c r="W90" s="12"/>
    </row>
    <row r="91" spans="1:23" x14ac:dyDescent="0.2">
      <c r="A91" t="s">
        <v>853</v>
      </c>
      <c r="B91">
        <v>2002</v>
      </c>
      <c r="C91" s="12">
        <f>IFERROR('BLS Data'!X95,"")</f>
        <v>6.1790510767156803E-3</v>
      </c>
      <c r="D91" s="12">
        <f>IFERROR('BLS Data'!Y95,"")</f>
        <v>6.7522791506835489E-4</v>
      </c>
      <c r="E91" s="12">
        <f>IFERROR('BLS Data'!Z95,"")</f>
        <v>-0.13585431754414135</v>
      </c>
      <c r="F91" s="12">
        <f>IFERROR('BLS Data'!AA95,"")</f>
        <v>5.6480408443444929E-2</v>
      </c>
      <c r="G91" s="12">
        <f>'Regulatory Data'!L93</f>
        <v>1.1377122406498785</v>
      </c>
      <c r="H91" s="12">
        <f>VLOOKUP(B91,'Economic Data'!A$6:I$47,7,FALSE)</f>
        <v>3.403537925314204E-2</v>
      </c>
      <c r="I91" s="12">
        <f>VLOOKUP(B91,'Economic Data'!A$6:I$47,6,FALSE)</f>
        <v>1.7973804471999699E-2</v>
      </c>
      <c r="J91" s="12">
        <f>VLOOKUP(B91,'Economic Data'!A$6:I$47,5,FALSE)</f>
        <v>6.4899999999999999E-2</v>
      </c>
      <c r="K91" s="12">
        <f>VLOOKUP(B91,'Economic Data'!A$6:J$47,10,FALSE)</f>
        <v>4.8838425218857007E-2</v>
      </c>
      <c r="L91" s="12"/>
      <c r="N91">
        <v>6.1790510767156803E-3</v>
      </c>
      <c r="O91">
        <v>6.7522791506835489E-4</v>
      </c>
      <c r="P91">
        <v>5.6480408443444929E-2</v>
      </c>
      <c r="Q91">
        <v>1.1377122406498785</v>
      </c>
      <c r="R91" s="12">
        <f t="shared" si="10"/>
        <v>4.962665579745007E-3</v>
      </c>
      <c r="S91" s="12">
        <f t="shared" si="11"/>
        <v>1.0554108938529261E-2</v>
      </c>
      <c r="T91" s="12">
        <f t="shared" si="12"/>
        <v>-4.364510635088692E-3</v>
      </c>
      <c r="U91" s="12"/>
      <c r="V91" s="12"/>
      <c r="W91" s="12"/>
    </row>
    <row r="92" spans="1:23" x14ac:dyDescent="0.2">
      <c r="A92" t="s">
        <v>853</v>
      </c>
      <c r="B92">
        <v>2003</v>
      </c>
      <c r="C92" s="12">
        <f>IFERROR('BLS Data'!X96,"")</f>
        <v>4.962665579745007E-3</v>
      </c>
      <c r="D92" s="12">
        <f>IFERROR('BLS Data'!Y96,"")</f>
        <v>1.0554108938529261E-2</v>
      </c>
      <c r="E92" s="12">
        <f>IFERROR('BLS Data'!Z96,"")</f>
        <v>0.17841393196293698</v>
      </c>
      <c r="F92" s="12">
        <f>IFERROR('BLS Data'!AA96,"")</f>
        <v>-4.364510635088692E-3</v>
      </c>
      <c r="G92" s="12">
        <f>'Regulatory Data'!L94</f>
        <v>1.1626919870863308</v>
      </c>
      <c r="H92" s="12">
        <f>VLOOKUP(B92,'Economic Data'!A$6:I$47,7,FALSE)</f>
        <v>4.5904870545635745E-2</v>
      </c>
      <c r="I92" s="12">
        <f>VLOOKUP(B92,'Economic Data'!A$6:I$47,6,FALSE)</f>
        <v>2.5093363015155745E-2</v>
      </c>
      <c r="J92" s="12">
        <f>VLOOKUP(B92,'Economic Data'!A$6:I$47,5,FALSE)</f>
        <v>5.67E-2</v>
      </c>
      <c r="K92" s="12">
        <f>VLOOKUP(B92,'Economic Data'!A$6:J$47,10,FALSE)</f>
        <v>3.5888492469520646E-2</v>
      </c>
      <c r="L92" s="12"/>
      <c r="N92">
        <v>4.962665579745007E-3</v>
      </c>
      <c r="O92">
        <v>1.0554108938529261E-2</v>
      </c>
      <c r="P92">
        <v>-4.364510635088692E-3</v>
      </c>
      <c r="Q92">
        <v>1.1626919870863308</v>
      </c>
      <c r="R92" s="12">
        <f t="shared" si="10"/>
        <v>2.9182689706753528E-2</v>
      </c>
      <c r="S92" s="12">
        <f t="shared" si="11"/>
        <v>2.3455936851452641E-2</v>
      </c>
      <c r="T92" s="12">
        <f t="shared" si="12"/>
        <v>5.4743887527239465E-2</v>
      </c>
      <c r="U92" s="12"/>
      <c r="V92" s="12"/>
      <c r="W92" s="12"/>
    </row>
    <row r="93" spans="1:23" x14ac:dyDescent="0.2">
      <c r="A93" t="s">
        <v>853</v>
      </c>
      <c r="B93">
        <v>2004</v>
      </c>
      <c r="C93" s="12">
        <f>IFERROR('BLS Data'!X97,"")</f>
        <v>2.9182689706753528E-2</v>
      </c>
      <c r="D93" s="12">
        <f>IFERROR('BLS Data'!Y97,"")</f>
        <v>2.3455936851452641E-2</v>
      </c>
      <c r="E93" s="12">
        <f>IFERROR('BLS Data'!Z97,"")</f>
        <v>6.5222204650109639E-2</v>
      </c>
      <c r="F93" s="12">
        <f>IFERROR('BLS Data'!AA97,"")</f>
        <v>5.4743887527239465E-2</v>
      </c>
      <c r="G93" s="12">
        <f>'Regulatory Data'!L95</f>
        <v>1.185979653170508</v>
      </c>
      <c r="H93" s="12">
        <f>VLOOKUP(B93,'Economic Data'!A$6:I$47,7,FALSE)</f>
        <v>6.1860595069386903E-2</v>
      </c>
      <c r="I93" s="12">
        <f>VLOOKUP(B93,'Economic Data'!A$6:I$47,6,FALSE)</f>
        <v>3.4093257936321564E-2</v>
      </c>
      <c r="J93" s="12">
        <f>VLOOKUP(B93,'Economic Data'!A$6:I$47,5,FALSE)</f>
        <v>5.6299999999999996E-2</v>
      </c>
      <c r="K93" s="12">
        <f>VLOOKUP(B93,'Economic Data'!A$6:J$47,10,FALSE)</f>
        <v>2.8532662866935003E-2</v>
      </c>
      <c r="L93" s="12"/>
      <c r="N93">
        <v>2.9182689706753528E-2</v>
      </c>
      <c r="O93">
        <v>2.3455936851452641E-2</v>
      </c>
      <c r="P93">
        <v>5.4743887527239465E-2</v>
      </c>
      <c r="Q93">
        <v>1.185979653170508</v>
      </c>
      <c r="R93" s="12">
        <f t="shared" si="10"/>
        <v>4.7264110255524905E-2</v>
      </c>
      <c r="S93" s="12">
        <f t="shared" si="11"/>
        <v>3.3765418290530036E-2</v>
      </c>
      <c r="T93" s="12">
        <f t="shared" si="12"/>
        <v>-1.9423492771705853E-2</v>
      </c>
      <c r="U93" s="12"/>
      <c r="V93" s="12"/>
      <c r="W93" s="12"/>
    </row>
    <row r="94" spans="1:23" x14ac:dyDescent="0.2">
      <c r="A94" t="s">
        <v>853</v>
      </c>
      <c r="B94">
        <v>2005</v>
      </c>
      <c r="C94" s="12">
        <f>IFERROR('BLS Data'!X98,"")</f>
        <v>4.7264110255524905E-2</v>
      </c>
      <c r="D94" s="12">
        <f>IFERROR('BLS Data'!Y98,"")</f>
        <v>3.3765418290530036E-2</v>
      </c>
      <c r="E94" s="12">
        <f>IFERROR('BLS Data'!Z98,"")</f>
        <v>0.16957886335517713</v>
      </c>
      <c r="F94" s="12">
        <f>IFERROR('BLS Data'!AA98,"")</f>
        <v>-1.9423492771705853E-2</v>
      </c>
      <c r="G94" s="12">
        <f>'Regulatory Data'!L96</f>
        <v>1.2065006114166168</v>
      </c>
      <c r="H94" s="12">
        <f>VLOOKUP(B94,'Economic Data'!A$6:I$47,7,FALSE)</f>
        <v>6.2914494157674028E-2</v>
      </c>
      <c r="I94" s="12">
        <f>VLOOKUP(B94,'Economic Data'!A$6:I$47,6,FALSE)</f>
        <v>3.0242108933506984E-2</v>
      </c>
      <c r="J94" s="12">
        <f>VLOOKUP(B94,'Economic Data'!A$6:I$47,5,FALSE)</f>
        <v>5.2400000000000002E-2</v>
      </c>
      <c r="K94" s="12">
        <f>VLOOKUP(B94,'Economic Data'!A$6:J$47,10,FALSE)</f>
        <v>1.972761477583234E-2</v>
      </c>
      <c r="L94" s="12"/>
      <c r="N94">
        <v>4.7264110255524905E-2</v>
      </c>
      <c r="O94">
        <v>3.3765418290530036E-2</v>
      </c>
      <c r="P94">
        <v>-1.9423492771705853E-2</v>
      </c>
      <c r="Q94">
        <v>1.2065006114166168</v>
      </c>
      <c r="R94" s="12">
        <f t="shared" si="10"/>
        <v>-7.6758491649684402E-3</v>
      </c>
      <c r="S94" s="12">
        <f t="shared" si="11"/>
        <v>-7.1512539943174858E-4</v>
      </c>
      <c r="T94" s="12">
        <f t="shared" si="12"/>
        <v>8.7351458507457735E-2</v>
      </c>
      <c r="U94" s="12"/>
      <c r="V94" s="12"/>
      <c r="W94" s="12"/>
    </row>
    <row r="95" spans="1:23" x14ac:dyDescent="0.2">
      <c r="A95" t="s">
        <v>853</v>
      </c>
      <c r="B95">
        <v>2006</v>
      </c>
      <c r="C95" s="12">
        <f>IFERROR('BLS Data'!X99,"")</f>
        <v>-7.6758491649684402E-3</v>
      </c>
      <c r="D95" s="12">
        <f>IFERROR('BLS Data'!Y99,"")</f>
        <v>-7.1512539943174858E-4</v>
      </c>
      <c r="E95" s="12">
        <f>IFERROR('BLS Data'!Z99,"")</f>
        <v>1.2774696981376898E-2</v>
      </c>
      <c r="F95" s="12">
        <f>IFERROR('BLS Data'!AA99,"")</f>
        <v>8.7351458507457735E-2</v>
      </c>
      <c r="G95" s="12">
        <f>'Regulatory Data'!L97</f>
        <v>1.230367263587955</v>
      </c>
      <c r="H95" s="12">
        <f>VLOOKUP(B95,'Economic Data'!A$6:I$47,7,FALSE)</f>
        <v>5.8035179497691658E-2</v>
      </c>
      <c r="I95" s="12">
        <f>VLOOKUP(B95,'Economic Data'!A$6:I$47,6,FALSE)</f>
        <v>2.6233814355860474E-2</v>
      </c>
      <c r="J95" s="12">
        <f>VLOOKUP(B95,'Economic Data'!A$6:I$47,5,FALSE)</f>
        <v>5.5899999999999998E-2</v>
      </c>
      <c r="K95" s="12">
        <f>VLOOKUP(B95,'Economic Data'!A$6:J$47,10,FALSE)</f>
        <v>2.409863485816794E-2</v>
      </c>
      <c r="L95" s="12"/>
      <c r="N95">
        <v>-7.6758491649684402E-3</v>
      </c>
      <c r="O95">
        <v>-7.1512539943174858E-4</v>
      </c>
      <c r="P95">
        <v>8.7351458507457735E-2</v>
      </c>
      <c r="Q95">
        <v>1.230367263587955</v>
      </c>
      <c r="R95" s="12">
        <f t="shared" si="10"/>
        <v>-6.3787523588230144E-3</v>
      </c>
      <c r="S95" s="12">
        <f t="shared" si="11"/>
        <v>2.9385559587171706E-2</v>
      </c>
      <c r="T95" s="12">
        <f t="shared" si="12"/>
        <v>-1.529057139454526E-2</v>
      </c>
      <c r="U95" s="12"/>
      <c r="V95" s="12"/>
      <c r="W95" s="12"/>
    </row>
    <row r="96" spans="1:23" x14ac:dyDescent="0.2">
      <c r="A96" t="s">
        <v>853</v>
      </c>
      <c r="B96">
        <v>2007</v>
      </c>
      <c r="C96" s="12">
        <f>IFERROR('BLS Data'!X100,"")</f>
        <v>-6.3787523588230144E-3</v>
      </c>
      <c r="D96" s="12">
        <f>IFERROR('BLS Data'!Y100,"")</f>
        <v>2.9385559587171706E-2</v>
      </c>
      <c r="E96" s="12">
        <f>IFERROR('BLS Data'!Z100,"")</f>
        <v>-4.6873295752236643E-3</v>
      </c>
      <c r="F96" s="12">
        <f>IFERROR('BLS Data'!AA100,"")</f>
        <v>-1.529057139454526E-2</v>
      </c>
      <c r="G96" s="12">
        <f>'Regulatory Data'!L98</f>
        <v>1.2367397740495185</v>
      </c>
      <c r="H96" s="12">
        <f>VLOOKUP(B96,'Economic Data'!A$6:I$47,7,FALSE)</f>
        <v>4.7552040345651747E-2</v>
      </c>
      <c r="I96" s="12">
        <f>VLOOKUP(B96,'Economic Data'!A$6:I$47,6,FALSE)</f>
        <v>1.8949646062514702E-2</v>
      </c>
      <c r="J96" s="12">
        <f>VLOOKUP(B96,'Economic Data'!A$6:I$47,5,FALSE)</f>
        <v>5.5599999999999997E-2</v>
      </c>
      <c r="K96" s="12">
        <f>VLOOKUP(B96,'Economic Data'!A$6:J$47,10,FALSE)</f>
        <v>2.6997605716864291E-2</v>
      </c>
      <c r="L96" s="12"/>
      <c r="N96">
        <v>-6.3787523588230144E-3</v>
      </c>
      <c r="O96">
        <v>2.9385559587171706E-2</v>
      </c>
      <c r="P96">
        <v>-1.529057139454526E-2</v>
      </c>
      <c r="Q96">
        <v>1.2367397740495185</v>
      </c>
      <c r="R96" s="12">
        <f t="shared" si="10"/>
        <v>-1.583509527793403E-2</v>
      </c>
      <c r="S96" s="12">
        <f t="shared" si="11"/>
        <v>-9.5436939044031277E-3</v>
      </c>
      <c r="T96" s="12">
        <f t="shared" si="12"/>
        <v>8.2391682853555359E-2</v>
      </c>
      <c r="U96" s="12"/>
      <c r="V96" s="12"/>
      <c r="W96" s="12"/>
    </row>
    <row r="97" spans="1:23" x14ac:dyDescent="0.2">
      <c r="A97" t="s">
        <v>853</v>
      </c>
      <c r="B97">
        <v>2008</v>
      </c>
      <c r="C97" s="12">
        <f>IFERROR('BLS Data'!X101,"")</f>
        <v>-1.583509527793403E-2</v>
      </c>
      <c r="D97" s="12">
        <f>IFERROR('BLS Data'!Y101,"")</f>
        <v>-9.5436939044031277E-3</v>
      </c>
      <c r="E97" s="12">
        <f>IFERROR('BLS Data'!Z101,"")</f>
        <v>0.11598308701973181</v>
      </c>
      <c r="F97" s="12">
        <f>IFERROR('BLS Data'!AA101,"")</f>
        <v>8.2391682853555359E-2</v>
      </c>
      <c r="G97" s="12">
        <f>'Regulatory Data'!L99</f>
        <v>1.2386483063584492</v>
      </c>
      <c r="H97" s="12">
        <f>VLOOKUP(B97,'Economic Data'!A$6:I$47,7,FALSE)</f>
        <v>1.8564647936674561E-2</v>
      </c>
      <c r="I97" s="12">
        <f>VLOOKUP(B97,'Economic Data'!A$6:I$47,6,FALSE)</f>
        <v>-3.3722342459032717E-3</v>
      </c>
      <c r="J97" s="12">
        <f>VLOOKUP(B97,'Economic Data'!A$6:I$47,5,FALSE)</f>
        <v>5.6299999999999996E-2</v>
      </c>
      <c r="K97" s="12">
        <f>VLOOKUP(B97,'Economic Data'!A$6:J$47,10,FALSE)</f>
        <v>3.4363117817423225E-2</v>
      </c>
      <c r="L97" s="12"/>
      <c r="N97">
        <v>-1.583509527793403E-2</v>
      </c>
      <c r="O97">
        <v>-9.5436939044031277E-3</v>
      </c>
      <c r="P97">
        <v>8.2391682853555359E-2</v>
      </c>
      <c r="Q97">
        <v>1.2386483063584492</v>
      </c>
      <c r="R97" s="12">
        <f t="shared" si="10"/>
        <v>-3.1506379342284951E-2</v>
      </c>
      <c r="S97" s="12">
        <f t="shared" si="11"/>
        <v>-3.6732040451273207E-2</v>
      </c>
      <c r="T97" s="12">
        <f t="shared" si="12"/>
        <v>5.2864074919687809E-2</v>
      </c>
      <c r="U97" s="12"/>
      <c r="V97" s="12"/>
      <c r="W97" s="12"/>
    </row>
    <row r="98" spans="1:23" x14ac:dyDescent="0.2">
      <c r="A98" t="s">
        <v>853</v>
      </c>
      <c r="B98">
        <v>2009</v>
      </c>
      <c r="C98" s="12">
        <f>IFERROR('BLS Data'!X102,"")</f>
        <v>-3.1506379342284951E-2</v>
      </c>
      <c r="D98" s="12">
        <f>IFERROR('BLS Data'!Y102,"")</f>
        <v>-3.6732040451273207E-2</v>
      </c>
      <c r="E98" s="12">
        <f>IFERROR('BLS Data'!Z102,"")</f>
        <v>-0.20849622808386226</v>
      </c>
      <c r="F98" s="12">
        <f>IFERROR('BLS Data'!AA102,"")</f>
        <v>5.2864074919687809E-2</v>
      </c>
      <c r="G98" s="12">
        <f>'Regulatory Data'!L100</f>
        <v>1.2731836892452786</v>
      </c>
      <c r="H98" s="12">
        <f>VLOOKUP(B98,'Economic Data'!A$6:I$47,7,FALSE)</f>
        <v>-2.2495040217735962E-2</v>
      </c>
      <c r="I98" s="12">
        <f>VLOOKUP(B98,'Economic Data'!A$6:I$47,6,FALSE)</f>
        <v>-3.117320520931699E-2</v>
      </c>
      <c r="J98" s="12">
        <f>VLOOKUP(B98,'Economic Data'!A$6:I$47,5,FALSE)</f>
        <v>5.3099999999999994E-2</v>
      </c>
      <c r="K98" s="12">
        <f>VLOOKUP(B98,'Economic Data'!A$6:J$47,10,FALSE)</f>
        <v>4.4421835008416732E-2</v>
      </c>
      <c r="L98" s="12"/>
      <c r="N98">
        <v>-3.1506379342284951E-2</v>
      </c>
      <c r="O98">
        <v>-3.6732040451273207E-2</v>
      </c>
      <c r="P98">
        <v>5.2864074919687809E-2</v>
      </c>
      <c r="Q98">
        <v>1.2731836892452786</v>
      </c>
      <c r="R98" s="12">
        <f t="shared" si="10"/>
        <v>4.4153187576903008E-2</v>
      </c>
      <c r="S98" s="12">
        <f t="shared" si="11"/>
        <v>3.2818968017449102E-2</v>
      </c>
      <c r="T98" s="12">
        <f t="shared" si="12"/>
        <v>-2.0125439243213528E-2</v>
      </c>
      <c r="U98" s="12"/>
      <c r="V98" s="12"/>
      <c r="W98" s="12"/>
    </row>
    <row r="99" spans="1:23" x14ac:dyDescent="0.2">
      <c r="A99" t="s">
        <v>853</v>
      </c>
      <c r="B99">
        <v>2010</v>
      </c>
      <c r="C99" s="12">
        <f>IFERROR('BLS Data'!X103,"")</f>
        <v>4.4153187576903008E-2</v>
      </c>
      <c r="D99" s="12">
        <f>IFERROR('BLS Data'!Y103,"")</f>
        <v>3.2818968017449102E-2</v>
      </c>
      <c r="E99" s="12">
        <f>IFERROR('BLS Data'!Z103,"")</f>
        <v>-6.1768814973994779E-3</v>
      </c>
      <c r="F99" s="12">
        <f>IFERROR('BLS Data'!AA103,"")</f>
        <v>-2.0125439243213528E-2</v>
      </c>
      <c r="G99" s="12">
        <f>'Regulatory Data'!L101</f>
        <v>1.2714003266150906</v>
      </c>
      <c r="H99" s="12">
        <f>VLOOKUP(B99,'Economic Data'!A$6:I$47,7,FALSE)</f>
        <v>3.6900750592296916E-2</v>
      </c>
      <c r="I99" s="12">
        <f>VLOOKUP(B99,'Economic Data'!A$6:I$47,6,FALSE)</f>
        <v>2.362690323647243E-2</v>
      </c>
      <c r="J99" s="12">
        <f>VLOOKUP(B99,'Economic Data'!A$6:I$47,5,FALSE)</f>
        <v>4.9400000000000006E-2</v>
      </c>
      <c r="K99" s="12">
        <f>VLOOKUP(B99,'Economic Data'!A$6:J$47,10,FALSE)</f>
        <v>3.6126152644176228E-2</v>
      </c>
      <c r="L99" s="12"/>
      <c r="N99">
        <v>4.4153187576903008E-2</v>
      </c>
      <c r="O99">
        <v>3.2818968017449102E-2</v>
      </c>
      <c r="P99">
        <v>-2.0125439243213528E-2</v>
      </c>
      <c r="Q99">
        <v>1.2714003266150906</v>
      </c>
      <c r="R99" s="12"/>
      <c r="S99" s="12"/>
      <c r="T99" s="12"/>
      <c r="U99" s="12"/>
      <c r="V99" s="12"/>
      <c r="W99" s="12"/>
    </row>
    <row r="100" spans="1:23" x14ac:dyDescent="0.2">
      <c r="A100" t="s">
        <v>62</v>
      </c>
      <c r="B100">
        <v>1987</v>
      </c>
      <c r="C100" s="12" t="str">
        <f>IFERROR('BLS Data'!X104,"")</f>
        <v>.</v>
      </c>
      <c r="D100" s="12" t="str">
        <f>IFERROR('BLS Data'!Y104,"")</f>
        <v>.</v>
      </c>
      <c r="E100" s="12" t="str">
        <f>IFERROR('BLS Data'!Z104,"")</f>
        <v>.</v>
      </c>
      <c r="F100" s="12" t="str">
        <f>IFERROR('BLS Data'!AA104,"")</f>
        <v>.</v>
      </c>
      <c r="G100" s="12" t="str">
        <f>'Regulatory Data'!L102</f>
        <v/>
      </c>
      <c r="H100" s="12">
        <f>VLOOKUP(B100,'Economic Data'!A$6:I$47,7,FALSE)</f>
        <v>6.0106820146646811E-2</v>
      </c>
      <c r="I100" s="12">
        <f>VLOOKUP(B100,'Economic Data'!A$6:I$47,6,FALSE)</f>
        <v>3.149510885821627E-2</v>
      </c>
      <c r="J100" s="12">
        <f>VLOOKUP(B100,'Economic Data'!A$6:I$47,5,FALSE)</f>
        <v>9.3800000000000008E-2</v>
      </c>
      <c r="K100" s="12">
        <f>VLOOKUP(B100,'Economic Data'!A$6:J$47,10,FALSE)</f>
        <v>6.5188288711569911E-2</v>
      </c>
      <c r="L100" s="12"/>
      <c r="N100" t="s">
        <v>985</v>
      </c>
      <c r="O100" t="s">
        <v>985</v>
      </c>
      <c r="P100" t="s">
        <v>985</v>
      </c>
      <c r="Q100" t="s">
        <v>0</v>
      </c>
      <c r="R100" s="12"/>
      <c r="S100" s="12"/>
      <c r="T100" s="12"/>
      <c r="U100" s="12"/>
      <c r="V100" s="12"/>
      <c r="W100" s="12"/>
    </row>
    <row r="101" spans="1:23" x14ac:dyDescent="0.2">
      <c r="A101" t="s">
        <v>62</v>
      </c>
      <c r="B101">
        <v>1988</v>
      </c>
      <c r="C101" s="12">
        <f>IFERROR('BLS Data'!X105,"")</f>
        <v>1.3429916010865739E-2</v>
      </c>
      <c r="D101" s="12">
        <f>IFERROR('BLS Data'!Y105,"")</f>
        <v>2.0905203506488945E-2</v>
      </c>
      <c r="E101" s="12">
        <f>IFERROR('BLS Data'!Z105,"")</f>
        <v>4.5730049400543926E-2</v>
      </c>
      <c r="F101" s="12">
        <f>IFERROR('BLS Data'!AA105,"")</f>
        <v>2.5857498280166702E-2</v>
      </c>
      <c r="G101" s="12" t="str">
        <f>'Regulatory Data'!L103</f>
        <v/>
      </c>
      <c r="H101" s="12">
        <f>VLOOKUP(B101,'Economic Data'!A$6:I$47,7,FALSE)</f>
        <v>7.4056092402528861E-2</v>
      </c>
      <c r="I101" s="12">
        <f>VLOOKUP(B101,'Economic Data'!A$6:I$47,6,FALSE)</f>
        <v>4.0281822240627818E-2</v>
      </c>
      <c r="J101" s="12">
        <f>VLOOKUP(B101,'Economic Data'!A$6:I$47,5,FALSE)</f>
        <v>9.7100000000000006E-2</v>
      </c>
      <c r="K101" s="12">
        <f>VLOOKUP(B101,'Economic Data'!A$6:J$47,10,FALSE)</f>
        <v>6.3325729838099074E-2</v>
      </c>
      <c r="L101" s="12"/>
      <c r="N101">
        <v>1.3429916010865739E-2</v>
      </c>
      <c r="O101">
        <v>2.0905203506488945E-2</v>
      </c>
      <c r="P101">
        <v>2.5857498280166702E-2</v>
      </c>
      <c r="Q101" t="s">
        <v>0</v>
      </c>
      <c r="R101" s="12"/>
      <c r="S101" s="12"/>
      <c r="T101" s="12"/>
      <c r="U101" s="12"/>
      <c r="V101" s="12"/>
      <c r="W101" s="12"/>
    </row>
    <row r="102" spans="1:23" x14ac:dyDescent="0.2">
      <c r="A102" t="s">
        <v>62</v>
      </c>
      <c r="B102">
        <v>1989</v>
      </c>
      <c r="C102" s="12">
        <f>IFERROR('BLS Data'!X106,"")</f>
        <v>7.4320986049016824E-3</v>
      </c>
      <c r="D102" s="12">
        <f>IFERROR('BLS Data'!Y106,"")</f>
        <v>1.4263228677368289E-2</v>
      </c>
      <c r="E102" s="12">
        <f>IFERROR('BLS Data'!Z106,"")</f>
        <v>5.1652649075375479E-2</v>
      </c>
      <c r="F102" s="12">
        <f>IFERROR('BLS Data'!AA106,"")</f>
        <v>4.1012538426216771E-2</v>
      </c>
      <c r="G102" s="12" t="str">
        <f>'Regulatory Data'!L104</f>
        <v/>
      </c>
      <c r="H102" s="12">
        <f>VLOOKUP(B102,'Economic Data'!A$6:I$47,7,FALSE)</f>
        <v>7.2168998181608046E-2</v>
      </c>
      <c r="I102" s="12">
        <f>VLOOKUP(B102,'Economic Data'!A$6:I$47,6,FALSE)</f>
        <v>3.5102379761548619E-2</v>
      </c>
      <c r="J102" s="12">
        <f>VLOOKUP(B102,'Economic Data'!A$6:I$47,5,FALSE)</f>
        <v>9.2600000000000002E-2</v>
      </c>
      <c r="K102" s="12">
        <f>VLOOKUP(B102,'Economic Data'!A$6:J$47,10,FALSE)</f>
        <v>5.5533381579940186E-2</v>
      </c>
      <c r="L102" s="12"/>
      <c r="N102">
        <v>7.4320986049016824E-3</v>
      </c>
      <c r="O102">
        <v>1.4263228677368289E-2</v>
      </c>
      <c r="P102">
        <v>4.1012538426216771E-2</v>
      </c>
      <c r="Q102" t="s">
        <v>0</v>
      </c>
      <c r="R102" s="12"/>
      <c r="S102" s="12"/>
      <c r="T102" s="12"/>
      <c r="U102" s="12"/>
      <c r="V102" s="12"/>
      <c r="W102" s="12"/>
    </row>
    <row r="103" spans="1:23" x14ac:dyDescent="0.2">
      <c r="A103" t="s">
        <v>62</v>
      </c>
      <c r="B103">
        <v>1990</v>
      </c>
      <c r="C103" s="12">
        <f>IFERROR('BLS Data'!X107,"")</f>
        <v>-1.2694499288799399E-2</v>
      </c>
      <c r="D103" s="12">
        <f>IFERROR('BLS Data'!Y107,"")</f>
        <v>-6.2281863721160846E-3</v>
      </c>
      <c r="E103" s="12">
        <f>IFERROR('BLS Data'!Z107,"")</f>
        <v>3.2033446080945716E-2</v>
      </c>
      <c r="F103" s="12">
        <f>IFERROR('BLS Data'!AA107,"")</f>
        <v>2.4045202614166428E-2</v>
      </c>
      <c r="G103" s="12" t="str">
        <f>'Regulatory Data'!L105</f>
        <v/>
      </c>
      <c r="H103" s="12">
        <f>VLOOKUP(B103,'Economic Data'!A$6:I$47,7,FALSE)</f>
        <v>5.6455681243754441E-2</v>
      </c>
      <c r="I103" s="12">
        <f>VLOOKUP(B103,'Economic Data'!A$6:I$47,6,FALSE)</f>
        <v>1.8589513195847118E-2</v>
      </c>
      <c r="J103" s="12">
        <f>VLOOKUP(B103,'Economic Data'!A$6:I$47,5,FALSE)</f>
        <v>9.3200000000000005E-2</v>
      </c>
      <c r="K103" s="12">
        <f>VLOOKUP(B103,'Economic Data'!A$6:J$47,10,FALSE)</f>
        <v>5.5333831952092682E-2</v>
      </c>
      <c r="L103" s="12"/>
      <c r="N103">
        <v>-1.2694499288799399E-2</v>
      </c>
      <c r="O103">
        <v>-6.2281863721160846E-3</v>
      </c>
      <c r="P103">
        <v>2.4045202614166428E-2</v>
      </c>
      <c r="Q103" t="s">
        <v>0</v>
      </c>
      <c r="R103" s="12"/>
      <c r="S103" s="12"/>
      <c r="T103" s="12"/>
      <c r="U103" s="12"/>
      <c r="V103" s="12"/>
      <c r="W103" s="12"/>
    </row>
    <row r="104" spans="1:23" x14ac:dyDescent="0.2">
      <c r="A104" t="s">
        <v>62</v>
      </c>
      <c r="B104">
        <v>1991</v>
      </c>
      <c r="C104" s="12">
        <f>IFERROR('BLS Data'!X108,"")</f>
        <v>1.4032211518652637E-2</v>
      </c>
      <c r="D104" s="12">
        <f>IFERROR('BLS Data'!Y108,"")</f>
        <v>1.1690188041954208E-2</v>
      </c>
      <c r="E104" s="12">
        <f>IFERROR('BLS Data'!Z108,"")</f>
        <v>-4.0466067032784991E-3</v>
      </c>
      <c r="F104" s="12">
        <f>IFERROR('BLS Data'!AA108,"")</f>
        <v>2.7309486934587568E-2</v>
      </c>
      <c r="G104" s="12" t="str">
        <f>'Regulatory Data'!L106</f>
        <v/>
      </c>
      <c r="H104" s="12">
        <f>VLOOKUP(B104,'Economic Data'!A$6:I$47,7,FALSE)</f>
        <v>3.2494366288215559E-2</v>
      </c>
      <c r="I104" s="12">
        <f>VLOOKUP(B104,'Economic Data'!A$6:I$47,6,FALSE)</f>
        <v>-2.3323494827174329E-3</v>
      </c>
      <c r="J104" s="12">
        <f>VLOOKUP(B104,'Economic Data'!A$6:I$47,5,FALSE)</f>
        <v>8.77E-2</v>
      </c>
      <c r="K104" s="12">
        <f>VLOOKUP(B104,'Economic Data'!A$6:J$47,10,FALSE)</f>
        <v>5.2873284229066508E-2</v>
      </c>
      <c r="L104" s="12"/>
      <c r="N104">
        <v>1.4032211518652637E-2</v>
      </c>
      <c r="O104">
        <v>1.1690188041954208E-2</v>
      </c>
      <c r="P104">
        <v>2.7309486934587568E-2</v>
      </c>
      <c r="Q104" t="s">
        <v>0</v>
      </c>
      <c r="R104" s="12"/>
      <c r="S104" s="12"/>
      <c r="T104" s="12"/>
      <c r="U104" s="12"/>
      <c r="V104" s="12"/>
      <c r="W104" s="12"/>
    </row>
    <row r="105" spans="1:23" x14ac:dyDescent="0.2">
      <c r="A105" t="s">
        <v>62</v>
      </c>
      <c r="B105">
        <v>1992</v>
      </c>
      <c r="C105" s="12">
        <f>IFERROR('BLS Data'!X109,"")</f>
        <v>2.4530160306700743E-2</v>
      </c>
      <c r="D105" s="12">
        <f>IFERROR('BLS Data'!Y109,"")</f>
        <v>2.3701172376497937E-2</v>
      </c>
      <c r="E105" s="12">
        <f>IFERROR('BLS Data'!Z109,"")</f>
        <v>5.9932115054728285E-4</v>
      </c>
      <c r="F105" s="12">
        <f>IFERROR('BLS Data'!AA109,"")</f>
        <v>2.2790036623690391E-2</v>
      </c>
      <c r="G105" s="12" t="str">
        <f>'Regulatory Data'!L107</f>
        <v/>
      </c>
      <c r="H105" s="12">
        <f>VLOOKUP(B105,'Economic Data'!A$6:I$47,7,FALSE)</f>
        <v>5.6799543692841681E-2</v>
      </c>
      <c r="I105" s="12">
        <f>VLOOKUP(B105,'Economic Data'!A$6:I$47,6,FALSE)</f>
        <v>3.3364382598689346E-2</v>
      </c>
      <c r="J105" s="12">
        <f>VLOOKUP(B105,'Economic Data'!A$6:I$47,5,FALSE)</f>
        <v>8.14E-2</v>
      </c>
      <c r="K105" s="12">
        <f>VLOOKUP(B105,'Economic Data'!A$6:J$47,10,FALSE)</f>
        <v>5.7964838905848831E-2</v>
      </c>
      <c r="L105" s="12"/>
      <c r="N105">
        <v>2.4530160306700743E-2</v>
      </c>
      <c r="O105">
        <v>2.3701172376497937E-2</v>
      </c>
      <c r="P105">
        <v>2.2790036623690391E-2</v>
      </c>
      <c r="Q105" t="s">
        <v>0</v>
      </c>
      <c r="R105" s="12"/>
      <c r="S105" s="12"/>
      <c r="T105" s="12"/>
      <c r="U105" s="12"/>
      <c r="V105" s="12"/>
      <c r="W105" s="12"/>
    </row>
    <row r="106" spans="1:23" x14ac:dyDescent="0.2">
      <c r="A106" t="s">
        <v>62</v>
      </c>
      <c r="B106">
        <v>1993</v>
      </c>
      <c r="C106" s="12">
        <f>IFERROR('BLS Data'!X110,"")</f>
        <v>1.0660408843283342E-2</v>
      </c>
      <c r="D106" s="12">
        <f>IFERROR('BLS Data'!Y110,"")</f>
        <v>1.2585446402837874E-2</v>
      </c>
      <c r="E106" s="12">
        <f>IFERROR('BLS Data'!Z110,"")</f>
        <v>1.5854392599784717E-2</v>
      </c>
      <c r="F106" s="12">
        <f>IFERROR('BLS Data'!AA110,"")</f>
        <v>2.7218868299208054E-3</v>
      </c>
      <c r="G106" s="12" t="str">
        <f>'Regulatory Data'!L108</f>
        <v/>
      </c>
      <c r="H106" s="12">
        <f>VLOOKUP(B106,'Economic Data'!A$6:I$47,7,FALSE)</f>
        <v>4.9976501397134498E-2</v>
      </c>
      <c r="I106" s="12">
        <f>VLOOKUP(B106,'Economic Data'!A$6:I$47,6,FALSE)</f>
        <v>2.8121325402471697E-2</v>
      </c>
      <c r="J106" s="12">
        <f>VLOOKUP(B106,'Economic Data'!A$6:I$47,5,FALSE)</f>
        <v>7.22E-2</v>
      </c>
      <c r="K106" s="12">
        <f>VLOOKUP(B106,'Economic Data'!A$6:J$47,10,FALSE)</f>
        <v>5.0344824005335395E-2</v>
      </c>
      <c r="L106" s="12"/>
      <c r="N106">
        <v>1.0660408843283342E-2</v>
      </c>
      <c r="O106">
        <v>1.2585446402837874E-2</v>
      </c>
      <c r="P106">
        <v>2.7218868299208054E-3</v>
      </c>
      <c r="Q106" t="s">
        <v>0</v>
      </c>
      <c r="R106" s="12"/>
      <c r="S106" s="12"/>
      <c r="T106" s="12"/>
      <c r="U106" s="12"/>
      <c r="V106" s="12"/>
      <c r="W106" s="12"/>
    </row>
    <row r="107" spans="1:23" x14ac:dyDescent="0.2">
      <c r="A107" t="s">
        <v>62</v>
      </c>
      <c r="B107">
        <v>1994</v>
      </c>
      <c r="C107" s="12">
        <f>IFERROR('BLS Data'!X111,"")</f>
        <v>-1.0589901898319987E-2</v>
      </c>
      <c r="D107" s="12">
        <f>IFERROR('BLS Data'!Y111,"")</f>
        <v>1.2276754633058218E-3</v>
      </c>
      <c r="E107" s="12">
        <f>IFERROR('BLS Data'!Z111,"")</f>
        <v>1.355696657815475E-2</v>
      </c>
      <c r="F107" s="12">
        <f>IFERROR('BLS Data'!AA111,"")</f>
        <v>2.346073332736065E-2</v>
      </c>
      <c r="G107" s="12" t="str">
        <f>'Regulatory Data'!L109</f>
        <v/>
      </c>
      <c r="H107" s="12">
        <f>VLOOKUP(B107,'Economic Data'!A$6:I$47,7,FALSE)</f>
        <v>6.0783064323397085E-2</v>
      </c>
      <c r="I107" s="12">
        <f>VLOOKUP(B107,'Economic Data'!A$6:I$47,6,FALSE)</f>
        <v>3.9932137842543014E-2</v>
      </c>
      <c r="J107" s="12">
        <f>VLOOKUP(B107,'Economic Data'!A$6:I$47,5,FALSE)</f>
        <v>7.9600000000000004E-2</v>
      </c>
      <c r="K107" s="12">
        <f>VLOOKUP(B107,'Economic Data'!A$6:J$47,10,FALSE)</f>
        <v>5.8749073519147127E-2</v>
      </c>
      <c r="L107" s="12"/>
      <c r="N107">
        <v>-1.0589901898319987E-2</v>
      </c>
      <c r="O107">
        <v>1.2276754633058218E-3</v>
      </c>
      <c r="P107">
        <v>2.346073332736065E-2</v>
      </c>
      <c r="Q107" t="s">
        <v>0</v>
      </c>
      <c r="R107" s="12"/>
      <c r="S107" s="12"/>
      <c r="T107" s="12"/>
      <c r="U107" s="12"/>
      <c r="V107" s="12"/>
      <c r="W107" s="12"/>
    </row>
    <row r="108" spans="1:23" x14ac:dyDescent="0.2">
      <c r="A108" t="s">
        <v>62</v>
      </c>
      <c r="B108">
        <v>1995</v>
      </c>
      <c r="C108" s="12">
        <f>IFERROR('BLS Data'!X112,"")</f>
        <v>2.2218746387490107E-2</v>
      </c>
      <c r="D108" s="12">
        <f>IFERROR('BLS Data'!Y112,"")</f>
        <v>1.6582936455066033E-2</v>
      </c>
      <c r="E108" s="12">
        <f>IFERROR('BLS Data'!Z112,"")</f>
        <v>5.7272898209870249E-3</v>
      </c>
      <c r="F108" s="12">
        <f>IFERROR('BLS Data'!AA112,"")</f>
        <v>-2.7223295364162681E-3</v>
      </c>
      <c r="G108" s="12" t="str">
        <f>'Regulatory Data'!L110</f>
        <v/>
      </c>
      <c r="H108" s="12">
        <f>VLOOKUP(B108,'Economic Data'!A$6:I$47,7,FALSE)</f>
        <v>4.5452682397765898E-2</v>
      </c>
      <c r="I108" s="12">
        <f>VLOOKUP(B108,'Economic Data'!A$6:I$47,6,FALSE)</f>
        <v>2.4833719047943958E-2</v>
      </c>
      <c r="J108" s="12">
        <f>VLOOKUP(B108,'Economic Data'!A$6:I$47,5,FALSE)</f>
        <v>7.5899999999999995E-2</v>
      </c>
      <c r="K108" s="12">
        <f>VLOOKUP(B108,'Economic Data'!A$6:J$47,10,FALSE)</f>
        <v>5.5281036650178222E-2</v>
      </c>
      <c r="L108" s="12"/>
      <c r="N108">
        <v>2.2218746387490107E-2</v>
      </c>
      <c r="O108">
        <v>1.6582936455066033E-2</v>
      </c>
      <c r="P108">
        <v>-2.7223295364162681E-3</v>
      </c>
      <c r="Q108" t="s">
        <v>0</v>
      </c>
      <c r="R108" s="12"/>
      <c r="S108" s="12"/>
      <c r="T108" s="12"/>
      <c r="U108" s="12"/>
      <c r="V108" s="12"/>
      <c r="W108" s="12"/>
    </row>
    <row r="109" spans="1:23" x14ac:dyDescent="0.2">
      <c r="A109" t="s">
        <v>62</v>
      </c>
      <c r="B109">
        <v>1996</v>
      </c>
      <c r="C109" s="12">
        <f>IFERROR('BLS Data'!X113,"")</f>
        <v>-2.3053397381392671E-2</v>
      </c>
      <c r="D109" s="12">
        <f>IFERROR('BLS Data'!Y113,"")</f>
        <v>-2.1690606704994231E-2</v>
      </c>
      <c r="E109" s="12">
        <f>IFERROR('BLS Data'!Z113,"")</f>
        <v>4.9200256656290797E-2</v>
      </c>
      <c r="F109" s="12">
        <f>IFERROR('BLS Data'!AA113,"")</f>
        <v>4.2051667963732164E-2</v>
      </c>
      <c r="G109" s="12" t="str">
        <f>'Regulatory Data'!L111</f>
        <v/>
      </c>
      <c r="H109" s="12">
        <f>VLOOKUP(B109,'Economic Data'!A$6:I$47,7,FALSE)</f>
        <v>5.5591211209256031E-2</v>
      </c>
      <c r="I109" s="12">
        <f>VLOOKUP(B109,'Economic Data'!A$6:I$47,6,FALSE)</f>
        <v>3.6723348797837119E-2</v>
      </c>
      <c r="J109" s="12">
        <f>VLOOKUP(B109,'Economic Data'!A$6:I$47,5,FALSE)</f>
        <v>7.3700000000000002E-2</v>
      </c>
      <c r="K109" s="12">
        <f>VLOOKUP(B109,'Economic Data'!A$6:J$47,10,FALSE)</f>
        <v>5.4832137588579369E-2</v>
      </c>
      <c r="L109" s="12"/>
      <c r="N109">
        <v>-2.3053397381392671E-2</v>
      </c>
      <c r="O109">
        <v>-2.1690606704994231E-2</v>
      </c>
      <c r="P109">
        <v>4.2051667963732164E-2</v>
      </c>
      <c r="Q109" t="s">
        <v>0</v>
      </c>
      <c r="R109" s="12"/>
      <c r="S109" s="12"/>
      <c r="T109" s="12"/>
      <c r="U109" s="12"/>
      <c r="V109" s="12"/>
      <c r="W109" s="12"/>
    </row>
    <row r="110" spans="1:23" x14ac:dyDescent="0.2">
      <c r="A110" t="s">
        <v>62</v>
      </c>
      <c r="B110">
        <v>1997</v>
      </c>
      <c r="C110" s="12">
        <f>IFERROR('BLS Data'!X114,"")</f>
        <v>2.1984019990528125E-2</v>
      </c>
      <c r="D110" s="12">
        <f>IFERROR('BLS Data'!Y114,"")</f>
        <v>2.7386277016917759E-2</v>
      </c>
      <c r="E110" s="12">
        <f>IFERROR('BLS Data'!Z114,"")</f>
        <v>3.9570769303614028E-3</v>
      </c>
      <c r="F110" s="12">
        <f>IFERROR('BLS Data'!AA114,"")</f>
        <v>-4.3474037616224592E-2</v>
      </c>
      <c r="G110" s="12">
        <f>'Regulatory Data'!L112</f>
        <v>2.4197451208903846</v>
      </c>
      <c r="H110" s="12">
        <f>VLOOKUP(B110,'Economic Data'!A$6:I$47,7,FALSE)</f>
        <v>6.1100591222929879E-2</v>
      </c>
      <c r="I110" s="12">
        <f>VLOOKUP(B110,'Economic Data'!A$6:I$47,6,FALSE)</f>
        <v>4.3601241232060772E-2</v>
      </c>
      <c r="J110" s="12">
        <f>VLOOKUP(B110,'Economic Data'!A$6:I$47,5,FALSE)</f>
        <v>7.2599999999999998E-2</v>
      </c>
      <c r="K110" s="12">
        <f>VLOOKUP(B110,'Economic Data'!A$6:J$47,10,FALSE)</f>
        <v>5.5100650009132057E-2</v>
      </c>
      <c r="L110" s="12"/>
      <c r="N110">
        <v>2.1984019990528125E-2</v>
      </c>
      <c r="O110">
        <v>2.7386277016917759E-2</v>
      </c>
      <c r="P110">
        <v>-4.3474037616224592E-2</v>
      </c>
      <c r="Q110">
        <v>2.4197451208903846</v>
      </c>
      <c r="R110" s="12">
        <f t="shared" ref="R110:R122" si="13">N111</f>
        <v>3.53769162337354E-2</v>
      </c>
      <c r="S110" s="12">
        <f t="shared" ref="S110:S122" si="14">O111</f>
        <v>4.4663397841585351E-2</v>
      </c>
      <c r="T110" s="12">
        <f t="shared" ref="T110:T122" si="15">P111</f>
        <v>-1.0582448338620765E-2</v>
      </c>
      <c r="U110" s="12"/>
      <c r="V110" s="12"/>
      <c r="W110" s="12"/>
    </row>
    <row r="111" spans="1:23" x14ac:dyDescent="0.2">
      <c r="A111" t="s">
        <v>62</v>
      </c>
      <c r="B111">
        <v>1998</v>
      </c>
      <c r="C111" s="12">
        <f>IFERROR('BLS Data'!X115,"")</f>
        <v>3.53769162337354E-2</v>
      </c>
      <c r="D111" s="12">
        <f>IFERROR('BLS Data'!Y115,"")</f>
        <v>4.4663397841585351E-2</v>
      </c>
      <c r="E111" s="12">
        <f>IFERROR('BLS Data'!Z115,"")</f>
        <v>-2.1634126348873295E-2</v>
      </c>
      <c r="F111" s="12">
        <f>IFERROR('BLS Data'!AA115,"")</f>
        <v>-1.0582448338620765E-2</v>
      </c>
      <c r="G111" s="12">
        <f>'Regulatory Data'!L113</f>
        <v>2.4139751039922337</v>
      </c>
      <c r="H111" s="12">
        <f>VLOOKUP(B111,'Economic Data'!A$6:I$47,7,FALSE)</f>
        <v>5.3865008546919668E-2</v>
      </c>
      <c r="I111" s="12">
        <f>VLOOKUP(B111,'Economic Data'!A$6:I$47,6,FALSE)</f>
        <v>4.2632273010008603E-2</v>
      </c>
      <c r="J111" s="12">
        <f>VLOOKUP(B111,'Economic Data'!A$6:I$47,5,FALSE)</f>
        <v>6.5299999999999997E-2</v>
      </c>
      <c r="K111" s="12">
        <f>VLOOKUP(B111,'Economic Data'!A$6:J$47,10,FALSE)</f>
        <v>5.4067264463089793E-2</v>
      </c>
      <c r="L111" s="12"/>
      <c r="N111">
        <v>3.53769162337354E-2</v>
      </c>
      <c r="O111">
        <v>4.4663397841585351E-2</v>
      </c>
      <c r="P111">
        <v>-1.0582448338620765E-2</v>
      </c>
      <c r="Q111">
        <v>2.4139751039922337</v>
      </c>
      <c r="R111" s="12">
        <f t="shared" si="13"/>
        <v>2.3106870381621292E-2</v>
      </c>
      <c r="S111" s="12">
        <f t="shared" si="14"/>
        <v>2.0444195014020394E-2</v>
      </c>
      <c r="T111" s="12">
        <f t="shared" si="15"/>
        <v>2.5385974547972978E-2</v>
      </c>
      <c r="U111" s="12"/>
      <c r="V111" s="12"/>
      <c r="W111" s="12"/>
    </row>
    <row r="112" spans="1:23" x14ac:dyDescent="0.2">
      <c r="A112" t="s">
        <v>62</v>
      </c>
      <c r="B112">
        <v>1999</v>
      </c>
      <c r="C112" s="12">
        <f>IFERROR('BLS Data'!X116,"")</f>
        <v>2.3106870381621292E-2</v>
      </c>
      <c r="D112" s="12">
        <f>IFERROR('BLS Data'!Y116,"")</f>
        <v>2.0444195014020394E-2</v>
      </c>
      <c r="E112" s="12">
        <f>IFERROR('BLS Data'!Z116,"")</f>
        <v>-9.3067738404295497E-3</v>
      </c>
      <c r="F112" s="12">
        <f>IFERROR('BLS Data'!AA116,"")</f>
        <v>2.5385974547972978E-2</v>
      </c>
      <c r="G112" s="12">
        <f>'Regulatory Data'!L114</f>
        <v>2.413167606918392</v>
      </c>
      <c r="H112" s="12">
        <f>VLOOKUP(B112,'Economic Data'!A$6:I$47,7,FALSE)</f>
        <v>6.1740067022359568E-2</v>
      </c>
      <c r="I112" s="12">
        <f>VLOOKUP(B112,'Economic Data'!A$6:I$47,6,FALSE)</f>
        <v>4.7132627641929048E-2</v>
      </c>
      <c r="J112" s="12">
        <f>VLOOKUP(B112,'Economic Data'!A$6:I$47,5,FALSE)</f>
        <v>7.0400000000000004E-2</v>
      </c>
      <c r="K112" s="12">
        <f>VLOOKUP(B112,'Economic Data'!A$6:J$47,10,FALSE)</f>
        <v>5.5792560619569845E-2</v>
      </c>
      <c r="L112" s="12"/>
      <c r="N112">
        <v>2.3106870381621292E-2</v>
      </c>
      <c r="O112">
        <v>2.0444195014020394E-2</v>
      </c>
      <c r="P112">
        <v>2.5385974547972978E-2</v>
      </c>
      <c r="Q112">
        <v>2.413167606918392</v>
      </c>
      <c r="R112" s="12">
        <f t="shared" si="13"/>
        <v>1.4799606629060769E-2</v>
      </c>
      <c r="S112" s="12">
        <f t="shared" si="14"/>
        <v>1.5226913689719623E-2</v>
      </c>
      <c r="T112" s="12">
        <f t="shared" si="15"/>
        <v>1.6576312790991921E-2</v>
      </c>
      <c r="U112" s="12"/>
      <c r="V112" s="12"/>
      <c r="W112" s="12"/>
    </row>
    <row r="113" spans="1:23" x14ac:dyDescent="0.2">
      <c r="A113" t="s">
        <v>62</v>
      </c>
      <c r="B113">
        <v>2000</v>
      </c>
      <c r="C113" s="12">
        <f>IFERROR('BLS Data'!X117,"")</f>
        <v>1.4799606629060769E-2</v>
      </c>
      <c r="D113" s="12">
        <f>IFERROR('BLS Data'!Y117,"")</f>
        <v>1.5226913689719623E-2</v>
      </c>
      <c r="E113" s="12">
        <f>IFERROR('BLS Data'!Z117,"")</f>
        <v>1.1108952214353707E-2</v>
      </c>
      <c r="F113" s="12">
        <f>IFERROR('BLS Data'!AA117,"")</f>
        <v>1.6576312790991921E-2</v>
      </c>
      <c r="G113" s="12">
        <f>'Regulatory Data'!L115</f>
        <v>2.4327871908316019</v>
      </c>
      <c r="H113" s="12">
        <f>VLOOKUP(B113,'Economic Data'!A$6:I$47,7,FALSE)</f>
        <v>6.1969674144860321E-2</v>
      </c>
      <c r="I113" s="12">
        <f>VLOOKUP(B113,'Economic Data'!A$6:I$47,6,FALSE)</f>
        <v>4.0556719268142416E-2</v>
      </c>
      <c r="J113" s="12">
        <f>VLOOKUP(B113,'Economic Data'!A$6:I$47,5,FALSE)</f>
        <v>7.6200000000000004E-2</v>
      </c>
      <c r="K113" s="12">
        <f>VLOOKUP(B113,'Economic Data'!A$6:J$47,10,FALSE)</f>
        <v>5.4787045123280628E-2</v>
      </c>
      <c r="L113" s="12"/>
      <c r="N113">
        <v>1.4799606629060769E-2</v>
      </c>
      <c r="O113">
        <v>1.5226913689719623E-2</v>
      </c>
      <c r="P113">
        <v>1.6576312790991921E-2</v>
      </c>
      <c r="Q113">
        <v>2.4327871908316019</v>
      </c>
      <c r="R113" s="12">
        <f t="shared" si="13"/>
        <v>2.0372907418511055E-2</v>
      </c>
      <c r="S113" s="12">
        <f t="shared" si="14"/>
        <v>3.0577009490428964E-4</v>
      </c>
      <c r="T113" s="12">
        <f t="shared" si="15"/>
        <v>1.9178125295012727E-2</v>
      </c>
      <c r="U113" s="12"/>
      <c r="V113" s="12"/>
      <c r="W113" s="12"/>
    </row>
    <row r="114" spans="1:23" x14ac:dyDescent="0.2">
      <c r="A114" t="s">
        <v>62</v>
      </c>
      <c r="B114">
        <v>2001</v>
      </c>
      <c r="C114" s="12">
        <f>IFERROR('BLS Data'!X118,"")</f>
        <v>2.0372907418511055E-2</v>
      </c>
      <c r="D114" s="12">
        <f>IFERROR('BLS Data'!Y118,"")</f>
        <v>3.0577009490428964E-4</v>
      </c>
      <c r="E114" s="12">
        <f>IFERROR('BLS Data'!Z118,"")</f>
        <v>3.1127021028373392E-2</v>
      </c>
      <c r="F114" s="12">
        <f>IFERROR('BLS Data'!AA118,"")</f>
        <v>1.9178125295012727E-2</v>
      </c>
      <c r="G114" s="12">
        <f>'Regulatory Data'!L116</f>
        <v>2.4815575717564484</v>
      </c>
      <c r="H114" s="12">
        <f>VLOOKUP(B114,'Economic Data'!A$6:I$47,7,FALSE)</f>
        <v>3.3080967761829783E-2</v>
      </c>
      <c r="I114" s="12">
        <f>VLOOKUP(B114,'Economic Data'!A$6:I$47,6,FALSE)</f>
        <v>1.0735275286242185E-2</v>
      </c>
      <c r="J114" s="12">
        <f>VLOOKUP(B114,'Economic Data'!A$6:I$47,5,FALSE)</f>
        <v>7.0800000000000002E-2</v>
      </c>
      <c r="K114" s="12">
        <f>VLOOKUP(B114,'Economic Data'!A$6:J$47,10,FALSE)</f>
        <v>4.8454307524413376E-2</v>
      </c>
      <c r="L114" s="12"/>
      <c r="N114">
        <v>2.0372907418511055E-2</v>
      </c>
      <c r="O114">
        <v>3.0577009490428964E-4</v>
      </c>
      <c r="P114">
        <v>1.9178125295012727E-2</v>
      </c>
      <c r="Q114">
        <v>2.4815575717564484</v>
      </c>
      <c r="R114" s="12">
        <f t="shared" si="13"/>
        <v>4.6525729936933935E-2</v>
      </c>
      <c r="S114" s="12">
        <f t="shared" si="14"/>
        <v>5.2799691592201548E-2</v>
      </c>
      <c r="T114" s="12">
        <f t="shared" si="15"/>
        <v>9.8079409910862836E-3</v>
      </c>
      <c r="U114" s="12"/>
      <c r="V114" s="12"/>
      <c r="W114" s="12"/>
    </row>
    <row r="115" spans="1:23" x14ac:dyDescent="0.2">
      <c r="A115" t="s">
        <v>62</v>
      </c>
      <c r="B115">
        <v>2002</v>
      </c>
      <c r="C115" s="12">
        <f>IFERROR('BLS Data'!X119,"")</f>
        <v>4.6525729936933935E-2</v>
      </c>
      <c r="D115" s="12">
        <f>IFERROR('BLS Data'!Y119,"")</f>
        <v>5.2799691592201548E-2</v>
      </c>
      <c r="E115" s="12">
        <f>IFERROR('BLS Data'!Z119,"")</f>
        <v>-1.4011380547652053E-2</v>
      </c>
      <c r="F115" s="12">
        <f>IFERROR('BLS Data'!AA119,"")</f>
        <v>9.8079409910862836E-3</v>
      </c>
      <c r="G115" s="12">
        <f>'Regulatory Data'!L117</f>
        <v>2.4503750571544836</v>
      </c>
      <c r="H115" s="12">
        <f>VLOOKUP(B115,'Economic Data'!A$6:I$47,7,FALSE)</f>
        <v>3.403537925314204E-2</v>
      </c>
      <c r="I115" s="12">
        <f>VLOOKUP(B115,'Economic Data'!A$6:I$47,6,FALSE)</f>
        <v>1.7973804471999699E-2</v>
      </c>
      <c r="J115" s="12">
        <f>VLOOKUP(B115,'Economic Data'!A$6:I$47,5,FALSE)</f>
        <v>6.4899999999999999E-2</v>
      </c>
      <c r="K115" s="12">
        <f>VLOOKUP(B115,'Economic Data'!A$6:J$47,10,FALSE)</f>
        <v>4.8838425218857007E-2</v>
      </c>
      <c r="L115" s="12"/>
      <c r="N115">
        <v>4.6525729936933935E-2</v>
      </c>
      <c r="O115">
        <v>5.2799691592201548E-2</v>
      </c>
      <c r="P115">
        <v>9.8079409910862836E-3</v>
      </c>
      <c r="Q115">
        <v>2.4503750571544836</v>
      </c>
      <c r="R115" s="12">
        <f t="shared" si="13"/>
        <v>1.5016683110093076E-2</v>
      </c>
      <c r="S115" s="12">
        <f t="shared" si="14"/>
        <v>8.5334860182388894E-3</v>
      </c>
      <c r="T115" s="12">
        <f t="shared" si="15"/>
        <v>1.1790221374475607E-2</v>
      </c>
      <c r="U115" s="12"/>
      <c r="V115" s="12"/>
      <c r="W115" s="12"/>
    </row>
    <row r="116" spans="1:23" x14ac:dyDescent="0.2">
      <c r="A116" t="s">
        <v>62</v>
      </c>
      <c r="B116">
        <v>2003</v>
      </c>
      <c r="C116" s="12">
        <f>IFERROR('BLS Data'!X120,"")</f>
        <v>1.5016683110093076E-2</v>
      </c>
      <c r="D116" s="12">
        <f>IFERROR('BLS Data'!Y120,"")</f>
        <v>8.5334860182388894E-3</v>
      </c>
      <c r="E116" s="12">
        <f>IFERROR('BLS Data'!Z120,"")</f>
        <v>5.1082772229315232E-2</v>
      </c>
      <c r="F116" s="12">
        <f>IFERROR('BLS Data'!AA120,"")</f>
        <v>1.1790221374475607E-2</v>
      </c>
      <c r="G116" s="12">
        <f>'Regulatory Data'!L118</f>
        <v>2.5119509067985337</v>
      </c>
      <c r="H116" s="12">
        <f>VLOOKUP(B116,'Economic Data'!A$6:I$47,7,FALSE)</f>
        <v>4.5904870545635745E-2</v>
      </c>
      <c r="I116" s="12">
        <f>VLOOKUP(B116,'Economic Data'!A$6:I$47,6,FALSE)</f>
        <v>2.5093363015155745E-2</v>
      </c>
      <c r="J116" s="12">
        <f>VLOOKUP(B116,'Economic Data'!A$6:I$47,5,FALSE)</f>
        <v>5.67E-2</v>
      </c>
      <c r="K116" s="12">
        <f>VLOOKUP(B116,'Economic Data'!A$6:J$47,10,FALSE)</f>
        <v>3.5888492469520646E-2</v>
      </c>
      <c r="L116" s="12"/>
      <c r="N116">
        <v>1.5016683110093076E-2</v>
      </c>
      <c r="O116">
        <v>8.5334860182388894E-3</v>
      </c>
      <c r="P116">
        <v>1.1790221374475607E-2</v>
      </c>
      <c r="Q116">
        <v>2.5119509067985337</v>
      </c>
      <c r="R116" s="12">
        <f t="shared" si="13"/>
        <v>-5.8191107560512378E-3</v>
      </c>
      <c r="S116" s="12">
        <f t="shared" si="14"/>
        <v>-5.9069384163592531E-3</v>
      </c>
      <c r="T116" s="12">
        <f t="shared" si="15"/>
        <v>3.7095176355334658E-2</v>
      </c>
      <c r="U116" s="12"/>
      <c r="V116" s="12"/>
      <c r="W116" s="12"/>
    </row>
    <row r="117" spans="1:23" x14ac:dyDescent="0.2">
      <c r="A117" t="s">
        <v>62</v>
      </c>
      <c r="B117">
        <v>2004</v>
      </c>
      <c r="C117" s="12">
        <f>IFERROR('BLS Data'!X121,"")</f>
        <v>-5.8191107560512378E-3</v>
      </c>
      <c r="D117" s="12">
        <f>IFERROR('BLS Data'!Y121,"")</f>
        <v>-5.9069384163592531E-3</v>
      </c>
      <c r="E117" s="12">
        <f>IFERROR('BLS Data'!Z121,"")</f>
        <v>5.6766643545381967E-2</v>
      </c>
      <c r="F117" s="12">
        <f>IFERROR('BLS Data'!AA121,"")</f>
        <v>3.7095176355334658E-2</v>
      </c>
      <c r="G117" s="12">
        <f>'Regulatory Data'!L119</f>
        <v>2.5580225073329226</v>
      </c>
      <c r="H117" s="12">
        <f>VLOOKUP(B117,'Economic Data'!A$6:I$47,7,FALSE)</f>
        <v>6.1860595069386903E-2</v>
      </c>
      <c r="I117" s="12">
        <f>VLOOKUP(B117,'Economic Data'!A$6:I$47,6,FALSE)</f>
        <v>3.4093257936321564E-2</v>
      </c>
      <c r="J117" s="12">
        <f>VLOOKUP(B117,'Economic Data'!A$6:I$47,5,FALSE)</f>
        <v>5.6299999999999996E-2</v>
      </c>
      <c r="K117" s="12">
        <f>VLOOKUP(B117,'Economic Data'!A$6:J$47,10,FALSE)</f>
        <v>2.8532662866935003E-2</v>
      </c>
      <c r="L117" s="12"/>
      <c r="N117">
        <v>-5.8191107560512378E-3</v>
      </c>
      <c r="O117">
        <v>-5.9069384163592531E-3</v>
      </c>
      <c r="P117">
        <v>3.7095176355334658E-2</v>
      </c>
      <c r="Q117">
        <v>2.5580225073329226</v>
      </c>
      <c r="R117" s="12">
        <f t="shared" si="13"/>
        <v>5.0419483214426464E-2</v>
      </c>
      <c r="S117" s="12">
        <f t="shared" si="14"/>
        <v>4.2126908585292888E-2</v>
      </c>
      <c r="T117" s="12">
        <f t="shared" si="15"/>
        <v>2.5963788938474508E-3</v>
      </c>
      <c r="U117" s="12"/>
      <c r="V117" s="12"/>
      <c r="W117" s="12"/>
    </row>
    <row r="118" spans="1:23" x14ac:dyDescent="0.2">
      <c r="A118" t="s">
        <v>62</v>
      </c>
      <c r="B118">
        <v>2005</v>
      </c>
      <c r="C118" s="12">
        <f>IFERROR('BLS Data'!X122,"")</f>
        <v>5.0419483214426464E-2</v>
      </c>
      <c r="D118" s="12">
        <f>IFERROR('BLS Data'!Y122,"")</f>
        <v>4.2126908585292888E-2</v>
      </c>
      <c r="E118" s="12">
        <f>IFERROR('BLS Data'!Z122,"")</f>
        <v>8.6973003980492791E-3</v>
      </c>
      <c r="F118" s="12">
        <f>IFERROR('BLS Data'!AA122,"")</f>
        <v>2.5963788938474508E-3</v>
      </c>
      <c r="G118" s="12">
        <f>'Regulatory Data'!L120</f>
        <v>2.5972265665909138</v>
      </c>
      <c r="H118" s="12">
        <f>VLOOKUP(B118,'Economic Data'!A$6:I$47,7,FALSE)</f>
        <v>6.2914494157674028E-2</v>
      </c>
      <c r="I118" s="12">
        <f>VLOOKUP(B118,'Economic Data'!A$6:I$47,6,FALSE)</f>
        <v>3.0242108933506984E-2</v>
      </c>
      <c r="J118" s="12">
        <f>VLOOKUP(B118,'Economic Data'!A$6:I$47,5,FALSE)</f>
        <v>5.2400000000000002E-2</v>
      </c>
      <c r="K118" s="12">
        <f>VLOOKUP(B118,'Economic Data'!A$6:J$47,10,FALSE)</f>
        <v>1.972761477583234E-2</v>
      </c>
      <c r="L118" s="12"/>
      <c r="N118">
        <v>5.0419483214426464E-2</v>
      </c>
      <c r="O118">
        <v>4.2126908585292888E-2</v>
      </c>
      <c r="P118">
        <v>2.5963788938474508E-3</v>
      </c>
      <c r="Q118">
        <v>2.5972265665909138</v>
      </c>
      <c r="R118" s="12">
        <f t="shared" si="13"/>
        <v>-2.0329036987940974E-2</v>
      </c>
      <c r="S118" s="12">
        <f t="shared" si="14"/>
        <v>6.0061958386166125E-3</v>
      </c>
      <c r="T118" s="12">
        <f t="shared" si="15"/>
        <v>1.0158799524593753E-2</v>
      </c>
      <c r="U118" s="12"/>
      <c r="V118" s="12"/>
      <c r="W118" s="12"/>
    </row>
    <row r="119" spans="1:23" x14ac:dyDescent="0.2">
      <c r="A119" t="s">
        <v>62</v>
      </c>
      <c r="B119">
        <v>2006</v>
      </c>
      <c r="C119" s="12">
        <f>IFERROR('BLS Data'!X123,"")</f>
        <v>-2.0329036987940974E-2</v>
      </c>
      <c r="D119" s="12">
        <f>IFERROR('BLS Data'!Y123,"")</f>
        <v>6.0061958386166125E-3</v>
      </c>
      <c r="E119" s="12">
        <f>IFERROR('BLS Data'!Z123,"")</f>
        <v>-8.9929264678456633E-4</v>
      </c>
      <c r="F119" s="12">
        <f>IFERROR('BLS Data'!AA123,"")</f>
        <v>1.0158799524593753E-2</v>
      </c>
      <c r="G119" s="12">
        <f>'Regulatory Data'!L121</f>
        <v>2.5997559099772194</v>
      </c>
      <c r="H119" s="12">
        <f>VLOOKUP(B119,'Economic Data'!A$6:I$47,7,FALSE)</f>
        <v>5.8035179497691658E-2</v>
      </c>
      <c r="I119" s="12">
        <f>VLOOKUP(B119,'Economic Data'!A$6:I$47,6,FALSE)</f>
        <v>2.6233814355860474E-2</v>
      </c>
      <c r="J119" s="12">
        <f>VLOOKUP(B119,'Economic Data'!A$6:I$47,5,FALSE)</f>
        <v>5.5899999999999998E-2</v>
      </c>
      <c r="K119" s="12">
        <f>VLOOKUP(B119,'Economic Data'!A$6:J$47,10,FALSE)</f>
        <v>2.409863485816794E-2</v>
      </c>
      <c r="L119" s="12"/>
      <c r="N119">
        <v>-2.0329036987940974E-2</v>
      </c>
      <c r="O119">
        <v>6.0061958386166125E-3</v>
      </c>
      <c r="P119">
        <v>1.0158799524593753E-2</v>
      </c>
      <c r="Q119">
        <v>2.5997559099772194</v>
      </c>
      <c r="R119" s="12">
        <f t="shared" si="13"/>
        <v>-2.1438277317733068E-2</v>
      </c>
      <c r="S119" s="12">
        <f t="shared" si="14"/>
        <v>-7.2500723002830725E-3</v>
      </c>
      <c r="T119" s="12">
        <f t="shared" si="15"/>
        <v>5.0151214455175896E-2</v>
      </c>
      <c r="U119" s="12"/>
      <c r="V119" s="12"/>
      <c r="W119" s="12"/>
    </row>
    <row r="120" spans="1:23" x14ac:dyDescent="0.2">
      <c r="A120" t="s">
        <v>62</v>
      </c>
      <c r="B120">
        <v>2007</v>
      </c>
      <c r="C120" s="12">
        <f>IFERROR('BLS Data'!X124,"")</f>
        <v>-2.1438277317733068E-2</v>
      </c>
      <c r="D120" s="12">
        <f>IFERROR('BLS Data'!Y124,"")</f>
        <v>-7.2500723002830725E-3</v>
      </c>
      <c r="E120" s="12">
        <f>IFERROR('BLS Data'!Z124,"")</f>
        <v>8.2038822895229124E-2</v>
      </c>
      <c r="F120" s="12">
        <f>IFERROR('BLS Data'!AA124,"")</f>
        <v>5.0151214455175896E-2</v>
      </c>
      <c r="G120" s="12">
        <f>'Regulatory Data'!L122</f>
        <v>2.606907372720034</v>
      </c>
      <c r="H120" s="12">
        <f>VLOOKUP(B120,'Economic Data'!A$6:I$47,7,FALSE)</f>
        <v>4.7552040345651747E-2</v>
      </c>
      <c r="I120" s="12">
        <f>VLOOKUP(B120,'Economic Data'!A$6:I$47,6,FALSE)</f>
        <v>1.8949646062514702E-2</v>
      </c>
      <c r="J120" s="12">
        <f>VLOOKUP(B120,'Economic Data'!A$6:I$47,5,FALSE)</f>
        <v>5.5599999999999997E-2</v>
      </c>
      <c r="K120" s="12">
        <f>VLOOKUP(B120,'Economic Data'!A$6:J$47,10,FALSE)</f>
        <v>2.6997605716864291E-2</v>
      </c>
      <c r="L120" s="12"/>
      <c r="N120">
        <v>-2.1438277317733068E-2</v>
      </c>
      <c r="O120">
        <v>-7.2500723002830725E-3</v>
      </c>
      <c r="P120">
        <v>5.0151214455175896E-2</v>
      </c>
      <c r="Q120">
        <v>2.606907372720034</v>
      </c>
      <c r="R120" s="12">
        <f t="shared" si="13"/>
        <v>-5.1803381621313704E-3</v>
      </c>
      <c r="S120" s="12">
        <f t="shared" si="14"/>
        <v>-4.0677371769781701E-3</v>
      </c>
      <c r="T120" s="12">
        <f t="shared" si="15"/>
        <v>2.2887692712685315E-2</v>
      </c>
      <c r="U120" s="12"/>
      <c r="V120" s="12"/>
      <c r="W120" s="12"/>
    </row>
    <row r="121" spans="1:23" x14ac:dyDescent="0.2">
      <c r="A121" t="s">
        <v>62</v>
      </c>
      <c r="B121">
        <v>2008</v>
      </c>
      <c r="C121" s="12">
        <f>IFERROR('BLS Data'!X125,"")</f>
        <v>-5.1803381621313704E-3</v>
      </c>
      <c r="D121" s="12">
        <f>IFERROR('BLS Data'!Y125,"")</f>
        <v>-4.0677371769781701E-3</v>
      </c>
      <c r="E121" s="12">
        <f>IFERROR('BLS Data'!Z125,"")</f>
        <v>9.4804247022894472E-2</v>
      </c>
      <c r="F121" s="12">
        <f>IFERROR('BLS Data'!AA125,"")</f>
        <v>2.2887692712685315E-2</v>
      </c>
      <c r="G121" s="12">
        <f>'Regulatory Data'!L123</f>
        <v>2.683882145768461</v>
      </c>
      <c r="H121" s="12">
        <f>VLOOKUP(B121,'Economic Data'!A$6:I$47,7,FALSE)</f>
        <v>1.8564647936674561E-2</v>
      </c>
      <c r="I121" s="12">
        <f>VLOOKUP(B121,'Economic Data'!A$6:I$47,6,FALSE)</f>
        <v>-3.3722342459032717E-3</v>
      </c>
      <c r="J121" s="12">
        <f>VLOOKUP(B121,'Economic Data'!A$6:I$47,5,FALSE)</f>
        <v>5.6299999999999996E-2</v>
      </c>
      <c r="K121" s="12">
        <f>VLOOKUP(B121,'Economic Data'!A$6:J$47,10,FALSE)</f>
        <v>3.4363117817423225E-2</v>
      </c>
      <c r="L121" s="12"/>
      <c r="N121">
        <v>-5.1803381621313704E-3</v>
      </c>
      <c r="O121">
        <v>-4.0677371769781701E-3</v>
      </c>
      <c r="P121">
        <v>2.2887692712685315E-2</v>
      </c>
      <c r="Q121">
        <v>2.683882145768461</v>
      </c>
      <c r="R121" s="12">
        <f t="shared" si="13"/>
        <v>3.4071042783151206E-2</v>
      </c>
      <c r="S121" s="12">
        <f t="shared" si="14"/>
        <v>1.7514884287296972E-2</v>
      </c>
      <c r="T121" s="12">
        <f t="shared" si="15"/>
        <v>-2.5991429589051762E-3</v>
      </c>
      <c r="U121" s="12"/>
      <c r="V121" s="12"/>
      <c r="W121" s="12"/>
    </row>
    <row r="122" spans="1:23" x14ac:dyDescent="0.2">
      <c r="A122" t="s">
        <v>62</v>
      </c>
      <c r="B122">
        <v>2009</v>
      </c>
      <c r="C122" s="12">
        <f>IFERROR('BLS Data'!X126,"")</f>
        <v>3.4071042783151206E-2</v>
      </c>
      <c r="D122" s="12">
        <f>IFERROR('BLS Data'!Y126,"")</f>
        <v>1.7514884287296972E-2</v>
      </c>
      <c r="E122" s="12">
        <f>IFERROR('BLS Data'!Z126,"")</f>
        <v>-3.1165230089824192E-2</v>
      </c>
      <c r="F122" s="12">
        <f>IFERROR('BLS Data'!AA126,"")</f>
        <v>-2.5991429589051762E-3</v>
      </c>
      <c r="G122" s="12">
        <f>'Regulatory Data'!L124</f>
        <v>2.7125353169841193</v>
      </c>
      <c r="H122" s="12">
        <f>VLOOKUP(B122,'Economic Data'!A$6:I$47,7,FALSE)</f>
        <v>-2.2495040217735962E-2</v>
      </c>
      <c r="I122" s="12">
        <f>VLOOKUP(B122,'Economic Data'!A$6:I$47,6,FALSE)</f>
        <v>-3.117320520931699E-2</v>
      </c>
      <c r="J122" s="12">
        <f>VLOOKUP(B122,'Economic Data'!A$6:I$47,5,FALSE)</f>
        <v>5.3099999999999994E-2</v>
      </c>
      <c r="K122" s="12">
        <f>VLOOKUP(B122,'Economic Data'!A$6:J$47,10,FALSE)</f>
        <v>4.4421835008416732E-2</v>
      </c>
      <c r="L122" s="12"/>
      <c r="N122">
        <v>3.4071042783151206E-2</v>
      </c>
      <c r="O122">
        <v>1.7514884287296972E-2</v>
      </c>
      <c r="P122">
        <v>-2.5991429589051762E-3</v>
      </c>
      <c r="Q122">
        <v>2.7125353169841193</v>
      </c>
      <c r="R122" s="12">
        <f t="shared" si="13"/>
        <v>-5.3202303334458634E-3</v>
      </c>
      <c r="S122" s="12">
        <f t="shared" si="14"/>
        <v>1.3016996791685109E-2</v>
      </c>
      <c r="T122" s="12">
        <f t="shared" si="15"/>
        <v>2.6409483183400972E-2</v>
      </c>
      <c r="U122" s="12"/>
      <c r="V122" s="12"/>
      <c r="W122" s="12"/>
    </row>
    <row r="123" spans="1:23" x14ac:dyDescent="0.2">
      <c r="A123" t="s">
        <v>62</v>
      </c>
      <c r="B123">
        <v>2010</v>
      </c>
      <c r="C123" s="12">
        <f>IFERROR('BLS Data'!X127,"")</f>
        <v>-5.3202303334458634E-3</v>
      </c>
      <c r="D123" s="12">
        <f>IFERROR('BLS Data'!Y127,"")</f>
        <v>1.3016996791685109E-2</v>
      </c>
      <c r="E123" s="12">
        <f>IFERROR('BLS Data'!Z127,"")</f>
        <v>3.6717946647168986E-2</v>
      </c>
      <c r="F123" s="12">
        <f>IFERROR('BLS Data'!AA127,"")</f>
        <v>2.6409483183400972E-2</v>
      </c>
      <c r="G123" s="12">
        <f>'Regulatory Data'!L125</f>
        <v>2.7546136994747084</v>
      </c>
      <c r="H123" s="12">
        <f>VLOOKUP(B123,'Economic Data'!A$6:I$47,7,FALSE)</f>
        <v>3.6900750592296916E-2</v>
      </c>
      <c r="I123" s="12">
        <f>VLOOKUP(B123,'Economic Data'!A$6:I$47,6,FALSE)</f>
        <v>2.362690323647243E-2</v>
      </c>
      <c r="J123" s="12">
        <f>VLOOKUP(B123,'Economic Data'!A$6:I$47,5,FALSE)</f>
        <v>4.9400000000000006E-2</v>
      </c>
      <c r="K123" s="12">
        <f>VLOOKUP(B123,'Economic Data'!A$6:J$47,10,FALSE)</f>
        <v>3.6126152644176228E-2</v>
      </c>
      <c r="L123" s="12"/>
      <c r="N123">
        <v>-5.3202303334458634E-3</v>
      </c>
      <c r="O123">
        <v>1.3016996791685109E-2</v>
      </c>
      <c r="P123">
        <v>2.6409483183400972E-2</v>
      </c>
      <c r="Q123">
        <v>2.7546136994747084</v>
      </c>
      <c r="R123" s="12"/>
      <c r="S123" s="12"/>
      <c r="T123" s="12"/>
      <c r="U123" s="12"/>
      <c r="V123" s="12"/>
      <c r="W123" s="12"/>
    </row>
    <row r="124" spans="1:23" x14ac:dyDescent="0.2">
      <c r="A124" t="s">
        <v>94</v>
      </c>
      <c r="B124">
        <v>1987</v>
      </c>
      <c r="C124" s="12" t="str">
        <f>IFERROR('BLS Data'!X128,"")</f>
        <v>.</v>
      </c>
      <c r="D124" s="12" t="str">
        <f>IFERROR('BLS Data'!Y128,"")</f>
        <v>.</v>
      </c>
      <c r="E124" s="12" t="str">
        <f>IFERROR('BLS Data'!Z128,"")</f>
        <v>.</v>
      </c>
      <c r="F124" s="12" t="str">
        <f>IFERROR('BLS Data'!AA128,"")</f>
        <v>.</v>
      </c>
      <c r="G124" s="12" t="str">
        <f>'Regulatory Data'!L126</f>
        <v/>
      </c>
      <c r="H124" s="12">
        <f>VLOOKUP(B124,'Economic Data'!A$6:I$47,7,FALSE)</f>
        <v>6.0106820146646811E-2</v>
      </c>
      <c r="I124" s="12">
        <f>VLOOKUP(B124,'Economic Data'!A$6:I$47,6,FALSE)</f>
        <v>3.149510885821627E-2</v>
      </c>
      <c r="J124" s="12">
        <f>VLOOKUP(B124,'Economic Data'!A$6:I$47,5,FALSE)</f>
        <v>9.3800000000000008E-2</v>
      </c>
      <c r="K124" s="12">
        <f>VLOOKUP(B124,'Economic Data'!A$6:J$47,10,FALSE)</f>
        <v>6.5188288711569911E-2</v>
      </c>
      <c r="L124" s="12"/>
      <c r="N124" t="s">
        <v>985</v>
      </c>
      <c r="O124" t="s">
        <v>985</v>
      </c>
      <c r="P124" t="s">
        <v>985</v>
      </c>
      <c r="Q124" t="s">
        <v>0</v>
      </c>
      <c r="R124" s="12"/>
      <c r="S124" s="12"/>
      <c r="T124" s="12"/>
      <c r="U124" s="12"/>
      <c r="V124" s="12"/>
      <c r="W124" s="12"/>
    </row>
    <row r="125" spans="1:23" x14ac:dyDescent="0.2">
      <c r="A125" t="s">
        <v>94</v>
      </c>
      <c r="B125">
        <v>1988</v>
      </c>
      <c r="C125" s="12">
        <f>IFERROR('BLS Data'!X129,"")</f>
        <v>4.6097792828010853E-2</v>
      </c>
      <c r="D125" s="12">
        <f>IFERROR('BLS Data'!Y129,"")</f>
        <v>5.3587456345881357E-2</v>
      </c>
      <c r="E125" s="12">
        <f>IFERROR('BLS Data'!Z129,"")</f>
        <v>5.0682363226522309E-2</v>
      </c>
      <c r="F125" s="12">
        <f>IFERROR('BLS Data'!AA129,"")</f>
        <v>-8.9522441889196003E-3</v>
      </c>
      <c r="G125" s="12" t="str">
        <f>'Regulatory Data'!L127</f>
        <v/>
      </c>
      <c r="H125" s="12">
        <f>VLOOKUP(B125,'Economic Data'!A$6:I$47,7,FALSE)</f>
        <v>7.4056092402528861E-2</v>
      </c>
      <c r="I125" s="12">
        <f>VLOOKUP(B125,'Economic Data'!A$6:I$47,6,FALSE)</f>
        <v>4.0281822240627818E-2</v>
      </c>
      <c r="J125" s="12">
        <f>VLOOKUP(B125,'Economic Data'!A$6:I$47,5,FALSE)</f>
        <v>9.7100000000000006E-2</v>
      </c>
      <c r="K125" s="12">
        <f>VLOOKUP(B125,'Economic Data'!A$6:J$47,10,FALSE)</f>
        <v>6.3325729838099074E-2</v>
      </c>
      <c r="L125" s="12"/>
      <c r="N125">
        <v>4.6097792828010853E-2</v>
      </c>
      <c r="O125">
        <v>5.3587456345881357E-2</v>
      </c>
      <c r="P125">
        <v>-8.9522441889196003E-3</v>
      </c>
      <c r="Q125" t="s">
        <v>0</v>
      </c>
      <c r="R125" s="12"/>
      <c r="S125" s="12"/>
      <c r="T125" s="12"/>
      <c r="U125" s="12"/>
      <c r="V125" s="12"/>
      <c r="W125" s="12"/>
    </row>
    <row r="126" spans="1:23" x14ac:dyDescent="0.2">
      <c r="A126" t="s">
        <v>94</v>
      </c>
      <c r="B126">
        <v>1989</v>
      </c>
      <c r="C126" s="12">
        <f>IFERROR('BLS Data'!X130,"")</f>
        <v>4.9322251351744839E-2</v>
      </c>
      <c r="D126" s="12">
        <f>IFERROR('BLS Data'!Y130,"")</f>
        <v>5.0861309068332972E-2</v>
      </c>
      <c r="E126" s="12">
        <f>IFERROR('BLS Data'!Z130,"")</f>
        <v>6.4411963172454456E-2</v>
      </c>
      <c r="F126" s="12">
        <f>IFERROR('BLS Data'!AA130,"")</f>
        <v>1.5394560469522922E-2</v>
      </c>
      <c r="G126" s="12" t="str">
        <f>'Regulatory Data'!L128</f>
        <v/>
      </c>
      <c r="H126" s="12">
        <f>VLOOKUP(B126,'Economic Data'!A$6:I$47,7,FALSE)</f>
        <v>7.2168998181608046E-2</v>
      </c>
      <c r="I126" s="12">
        <f>VLOOKUP(B126,'Economic Data'!A$6:I$47,6,FALSE)</f>
        <v>3.5102379761548619E-2</v>
      </c>
      <c r="J126" s="12">
        <f>VLOOKUP(B126,'Economic Data'!A$6:I$47,5,FALSE)</f>
        <v>9.2600000000000002E-2</v>
      </c>
      <c r="K126" s="12">
        <f>VLOOKUP(B126,'Economic Data'!A$6:J$47,10,FALSE)</f>
        <v>5.5533381579940186E-2</v>
      </c>
      <c r="L126" s="12"/>
      <c r="N126">
        <v>4.9322251351744839E-2</v>
      </c>
      <c r="O126">
        <v>5.0861309068332972E-2</v>
      </c>
      <c r="P126">
        <v>1.5394560469522922E-2</v>
      </c>
      <c r="Q126" t="s">
        <v>0</v>
      </c>
      <c r="R126" s="12"/>
      <c r="S126" s="12"/>
      <c r="T126" s="12"/>
      <c r="U126" s="12"/>
      <c r="V126" s="12"/>
      <c r="W126" s="12"/>
    </row>
    <row r="127" spans="1:23" x14ac:dyDescent="0.2">
      <c r="A127" t="s">
        <v>94</v>
      </c>
      <c r="B127">
        <v>1990</v>
      </c>
      <c r="C127" s="12">
        <f>IFERROR('BLS Data'!X131,"")</f>
        <v>1.9902768343984079E-2</v>
      </c>
      <c r="D127" s="12">
        <f>IFERROR('BLS Data'!Y131,"")</f>
        <v>2.1553510584167768E-2</v>
      </c>
      <c r="E127" s="12">
        <f>IFERROR('BLS Data'!Z131,"")</f>
        <v>6.4222406260263654E-2</v>
      </c>
      <c r="F127" s="12">
        <f>IFERROR('BLS Data'!AA131,"")</f>
        <v>-8.6353742948315215E-3</v>
      </c>
      <c r="G127" s="12" t="str">
        <f>'Regulatory Data'!L129</f>
        <v/>
      </c>
      <c r="H127" s="12">
        <f>VLOOKUP(B127,'Economic Data'!A$6:I$47,7,FALSE)</f>
        <v>5.6455681243754441E-2</v>
      </c>
      <c r="I127" s="12">
        <f>VLOOKUP(B127,'Economic Data'!A$6:I$47,6,FALSE)</f>
        <v>1.8589513195847118E-2</v>
      </c>
      <c r="J127" s="12">
        <f>VLOOKUP(B127,'Economic Data'!A$6:I$47,5,FALSE)</f>
        <v>9.3200000000000005E-2</v>
      </c>
      <c r="K127" s="12">
        <f>VLOOKUP(B127,'Economic Data'!A$6:J$47,10,FALSE)</f>
        <v>5.5333831952092682E-2</v>
      </c>
      <c r="L127" s="12"/>
      <c r="N127">
        <v>1.9902768343984079E-2</v>
      </c>
      <c r="O127">
        <v>2.1553510584167768E-2</v>
      </c>
      <c r="P127">
        <v>-8.6353742948315215E-3</v>
      </c>
      <c r="Q127" t="s">
        <v>0</v>
      </c>
      <c r="R127" s="12"/>
      <c r="S127" s="12"/>
      <c r="T127" s="12"/>
      <c r="U127" s="12"/>
      <c r="V127" s="12"/>
      <c r="W127" s="12"/>
    </row>
    <row r="128" spans="1:23" x14ac:dyDescent="0.2">
      <c r="A128" t="s">
        <v>94</v>
      </c>
      <c r="B128">
        <v>1991</v>
      </c>
      <c r="C128" s="12">
        <f>IFERROR('BLS Data'!X132,"")</f>
        <v>1.1801528015213947E-3</v>
      </c>
      <c r="D128" s="12">
        <f>IFERROR('BLS Data'!Y132,"")</f>
        <v>1.8859428565880521E-3</v>
      </c>
      <c r="E128" s="12">
        <f>IFERROR('BLS Data'!Z132,"")</f>
        <v>7.1951616436672694E-2</v>
      </c>
      <c r="F128" s="12">
        <f>IFERROR('BLS Data'!AA132,"")</f>
        <v>4.638922136324819E-2</v>
      </c>
      <c r="G128" s="12" t="str">
        <f>'Regulatory Data'!L130</f>
        <v/>
      </c>
      <c r="H128" s="12">
        <f>VLOOKUP(B128,'Economic Data'!A$6:I$47,7,FALSE)</f>
        <v>3.2494366288215559E-2</v>
      </c>
      <c r="I128" s="12">
        <f>VLOOKUP(B128,'Economic Data'!A$6:I$47,6,FALSE)</f>
        <v>-2.3323494827174329E-3</v>
      </c>
      <c r="J128" s="12">
        <f>VLOOKUP(B128,'Economic Data'!A$6:I$47,5,FALSE)</f>
        <v>8.77E-2</v>
      </c>
      <c r="K128" s="12">
        <f>VLOOKUP(B128,'Economic Data'!A$6:J$47,10,FALSE)</f>
        <v>5.2873284229066508E-2</v>
      </c>
      <c r="L128" s="12"/>
      <c r="N128">
        <v>1.1801528015213947E-3</v>
      </c>
      <c r="O128">
        <v>1.8859428565880521E-3</v>
      </c>
      <c r="P128">
        <v>4.638922136324819E-2</v>
      </c>
      <c r="Q128" t="s">
        <v>0</v>
      </c>
      <c r="R128" s="12"/>
      <c r="S128" s="12"/>
      <c r="T128" s="12"/>
      <c r="U128" s="12"/>
      <c r="V128" s="12"/>
      <c r="W128" s="12"/>
    </row>
    <row r="129" spans="1:23" x14ac:dyDescent="0.2">
      <c r="A129" t="s">
        <v>94</v>
      </c>
      <c r="B129">
        <v>1992</v>
      </c>
      <c r="C129" s="12">
        <f>IFERROR('BLS Data'!X133,"")</f>
        <v>4.2099520480734398E-2</v>
      </c>
      <c r="D129" s="12">
        <f>IFERROR('BLS Data'!Y133,"")</f>
        <v>4.0401635158804794E-2</v>
      </c>
      <c r="E129" s="12">
        <f>IFERROR('BLS Data'!Z133,"")</f>
        <v>4.587868527245309E-2</v>
      </c>
      <c r="F129" s="12">
        <f>IFERROR('BLS Data'!AA133,"")</f>
        <v>1.3114178790133657E-2</v>
      </c>
      <c r="G129" s="12" t="str">
        <f>'Regulatory Data'!L131</f>
        <v/>
      </c>
      <c r="H129" s="12">
        <f>VLOOKUP(B129,'Economic Data'!A$6:I$47,7,FALSE)</f>
        <v>5.6799543692841681E-2</v>
      </c>
      <c r="I129" s="12">
        <f>VLOOKUP(B129,'Economic Data'!A$6:I$47,6,FALSE)</f>
        <v>3.3364382598689346E-2</v>
      </c>
      <c r="J129" s="12">
        <f>VLOOKUP(B129,'Economic Data'!A$6:I$47,5,FALSE)</f>
        <v>8.14E-2</v>
      </c>
      <c r="K129" s="12">
        <f>VLOOKUP(B129,'Economic Data'!A$6:J$47,10,FALSE)</f>
        <v>5.7964838905848831E-2</v>
      </c>
      <c r="L129" s="12"/>
      <c r="N129">
        <v>4.2099520480734398E-2</v>
      </c>
      <c r="O129">
        <v>4.0401635158804794E-2</v>
      </c>
      <c r="P129">
        <v>1.3114178790133657E-2</v>
      </c>
      <c r="Q129" t="s">
        <v>0</v>
      </c>
      <c r="R129" s="12"/>
      <c r="S129" s="12"/>
      <c r="T129" s="12"/>
      <c r="U129" s="12"/>
      <c r="V129" s="12"/>
      <c r="W129" s="12"/>
    </row>
    <row r="130" spans="1:23" x14ac:dyDescent="0.2">
      <c r="A130" t="s">
        <v>94</v>
      </c>
      <c r="B130">
        <v>1993</v>
      </c>
      <c r="C130" s="12">
        <f>IFERROR('BLS Data'!X134,"")</f>
        <v>-4.1015008616914983E-2</v>
      </c>
      <c r="D130" s="12">
        <f>IFERROR('BLS Data'!Y134,"")</f>
        <v>-5.8628745370157276E-2</v>
      </c>
      <c r="E130" s="12">
        <f>IFERROR('BLS Data'!Z134,"")</f>
        <v>-2.0115254934000681E-2</v>
      </c>
      <c r="F130" s="12">
        <f>IFERROR('BLS Data'!AA134,"")</f>
        <v>6.7694311933956364E-2</v>
      </c>
      <c r="G130" s="12" t="str">
        <f>'Regulatory Data'!L132</f>
        <v/>
      </c>
      <c r="H130" s="12">
        <f>VLOOKUP(B130,'Economic Data'!A$6:I$47,7,FALSE)</f>
        <v>4.9976501397134498E-2</v>
      </c>
      <c r="I130" s="12">
        <f>VLOOKUP(B130,'Economic Data'!A$6:I$47,6,FALSE)</f>
        <v>2.8121325402471697E-2</v>
      </c>
      <c r="J130" s="12">
        <f>VLOOKUP(B130,'Economic Data'!A$6:I$47,5,FALSE)</f>
        <v>7.22E-2</v>
      </c>
      <c r="K130" s="12">
        <f>VLOOKUP(B130,'Economic Data'!A$6:J$47,10,FALSE)</f>
        <v>5.0344824005335395E-2</v>
      </c>
      <c r="L130" s="12"/>
      <c r="N130">
        <v>-4.1015008616914983E-2</v>
      </c>
      <c r="O130">
        <v>-5.8628745370157276E-2</v>
      </c>
      <c r="P130">
        <v>6.7694311933956364E-2</v>
      </c>
      <c r="Q130" t="s">
        <v>0</v>
      </c>
      <c r="R130" s="12"/>
      <c r="S130" s="12"/>
      <c r="T130" s="12"/>
      <c r="U130" s="12"/>
      <c r="V130" s="12"/>
      <c r="W130" s="12"/>
    </row>
    <row r="131" spans="1:23" x14ac:dyDescent="0.2">
      <c r="A131" t="s">
        <v>94</v>
      </c>
      <c r="B131">
        <v>1994</v>
      </c>
      <c r="C131" s="12">
        <f>IFERROR('BLS Data'!X135,"")</f>
        <v>0.11257504055049861</v>
      </c>
      <c r="D131" s="12">
        <f>IFERROR('BLS Data'!Y135,"")</f>
        <v>0.12229943805587773</v>
      </c>
      <c r="E131" s="12">
        <f>IFERROR('BLS Data'!Z135,"")</f>
        <v>-5.4001335364795011E-2</v>
      </c>
      <c r="F131" s="12">
        <f>IFERROR('BLS Data'!AA135,"")</f>
        <v>-0.12055163414312187</v>
      </c>
      <c r="G131" s="12" t="str">
        <f>'Regulatory Data'!L133</f>
        <v/>
      </c>
      <c r="H131" s="12">
        <f>VLOOKUP(B131,'Economic Data'!A$6:I$47,7,FALSE)</f>
        <v>6.0783064323397085E-2</v>
      </c>
      <c r="I131" s="12">
        <f>VLOOKUP(B131,'Economic Data'!A$6:I$47,6,FALSE)</f>
        <v>3.9932137842543014E-2</v>
      </c>
      <c r="J131" s="12">
        <f>VLOOKUP(B131,'Economic Data'!A$6:I$47,5,FALSE)</f>
        <v>7.9600000000000004E-2</v>
      </c>
      <c r="K131" s="12">
        <f>VLOOKUP(B131,'Economic Data'!A$6:J$47,10,FALSE)</f>
        <v>5.8749073519147127E-2</v>
      </c>
      <c r="L131" s="12"/>
      <c r="N131">
        <v>0.11257504055049861</v>
      </c>
      <c r="O131">
        <v>0.12229943805587773</v>
      </c>
      <c r="P131">
        <v>-0.12055163414312187</v>
      </c>
      <c r="Q131" t="s">
        <v>0</v>
      </c>
      <c r="R131" s="12"/>
      <c r="S131" s="12"/>
      <c r="T131" s="12"/>
      <c r="U131" s="12"/>
      <c r="V131" s="12"/>
      <c r="W131" s="12"/>
    </row>
    <row r="132" spans="1:23" x14ac:dyDescent="0.2">
      <c r="A132" t="s">
        <v>94</v>
      </c>
      <c r="B132">
        <v>1995</v>
      </c>
      <c r="C132" s="12">
        <f>IFERROR('BLS Data'!X136,"")</f>
        <v>4.6968572796326491E-2</v>
      </c>
      <c r="D132" s="12">
        <f>IFERROR('BLS Data'!Y136,"")</f>
        <v>4.2117607589077899E-2</v>
      </c>
      <c r="E132" s="12">
        <f>IFERROR('BLS Data'!Z136,"")</f>
        <v>3.2422440080250858E-2</v>
      </c>
      <c r="F132" s="12">
        <f>IFERROR('BLS Data'!AA136,"")</f>
        <v>-1.8221963952164799E-2</v>
      </c>
      <c r="G132" s="12" t="str">
        <f>'Regulatory Data'!L134</f>
        <v/>
      </c>
      <c r="H132" s="12">
        <f>VLOOKUP(B132,'Economic Data'!A$6:I$47,7,FALSE)</f>
        <v>4.5452682397765898E-2</v>
      </c>
      <c r="I132" s="12">
        <f>VLOOKUP(B132,'Economic Data'!A$6:I$47,6,FALSE)</f>
        <v>2.4833719047943958E-2</v>
      </c>
      <c r="J132" s="12">
        <f>VLOOKUP(B132,'Economic Data'!A$6:I$47,5,FALSE)</f>
        <v>7.5899999999999995E-2</v>
      </c>
      <c r="K132" s="12">
        <f>VLOOKUP(B132,'Economic Data'!A$6:J$47,10,FALSE)</f>
        <v>5.5281036650178222E-2</v>
      </c>
      <c r="L132" s="12"/>
      <c r="N132">
        <v>4.6968572796326491E-2</v>
      </c>
      <c r="O132">
        <v>4.2117607589077899E-2</v>
      </c>
      <c r="P132">
        <v>-1.8221963952164799E-2</v>
      </c>
      <c r="Q132" t="s">
        <v>0</v>
      </c>
      <c r="R132" s="12"/>
      <c r="S132" s="12"/>
      <c r="T132" s="12"/>
      <c r="U132" s="12"/>
      <c r="V132" s="12"/>
      <c r="W132" s="12"/>
    </row>
    <row r="133" spans="1:23" x14ac:dyDescent="0.2">
      <c r="A133" t="s">
        <v>94</v>
      </c>
      <c r="B133">
        <v>1996</v>
      </c>
      <c r="C133" s="12">
        <f>IFERROR('BLS Data'!X137,"")</f>
        <v>-1.0850308223552041E-2</v>
      </c>
      <c r="D133" s="12">
        <f>IFERROR('BLS Data'!Y137,"")</f>
        <v>1.905545765785277E-2</v>
      </c>
      <c r="E133" s="12">
        <f>IFERROR('BLS Data'!Z137,"")</f>
        <v>2.8768920065923353E-2</v>
      </c>
      <c r="F133" s="12">
        <f>IFERROR('BLS Data'!AA137,"")</f>
        <v>8.6871993383930146E-4</v>
      </c>
      <c r="G133" s="12" t="str">
        <f>'Regulatory Data'!L135</f>
        <v/>
      </c>
      <c r="H133" s="12">
        <f>VLOOKUP(B133,'Economic Data'!A$6:I$47,7,FALSE)</f>
        <v>5.5591211209256031E-2</v>
      </c>
      <c r="I133" s="12">
        <f>VLOOKUP(B133,'Economic Data'!A$6:I$47,6,FALSE)</f>
        <v>3.6723348797837119E-2</v>
      </c>
      <c r="J133" s="12">
        <f>VLOOKUP(B133,'Economic Data'!A$6:I$47,5,FALSE)</f>
        <v>7.3700000000000002E-2</v>
      </c>
      <c r="K133" s="12">
        <f>VLOOKUP(B133,'Economic Data'!A$6:J$47,10,FALSE)</f>
        <v>5.4832137588579369E-2</v>
      </c>
      <c r="L133" s="12"/>
      <c r="N133">
        <v>-1.0850308223552041E-2</v>
      </c>
      <c r="O133">
        <v>1.905545765785277E-2</v>
      </c>
      <c r="P133">
        <v>8.6871993383930146E-4</v>
      </c>
      <c r="Q133" t="s">
        <v>0</v>
      </c>
      <c r="R133" s="12"/>
      <c r="S133" s="12"/>
      <c r="T133" s="12"/>
      <c r="U133" s="12"/>
      <c r="V133" s="12"/>
      <c r="W133" s="12"/>
    </row>
    <row r="134" spans="1:23" x14ac:dyDescent="0.2">
      <c r="A134" t="s">
        <v>94</v>
      </c>
      <c r="B134">
        <v>1997</v>
      </c>
      <c r="C134" s="12">
        <f>IFERROR('BLS Data'!X138,"")</f>
        <v>-1.6685278535542913E-2</v>
      </c>
      <c r="D134" s="12">
        <f>IFERROR('BLS Data'!Y138,"")</f>
        <v>-6.1796065089687602E-3</v>
      </c>
      <c r="E134" s="12">
        <f>IFERROR('BLS Data'!Z138,"")</f>
        <v>2.6570055982414686E-2</v>
      </c>
      <c r="F134" s="12">
        <f>IFERROR('BLS Data'!AA138,"")</f>
        <v>6.8757610235600453E-2</v>
      </c>
      <c r="G134" s="12">
        <f>'Regulatory Data'!L136</f>
        <v>8.2209094250747891E-2</v>
      </c>
      <c r="H134" s="12">
        <f>VLOOKUP(B134,'Economic Data'!A$6:I$47,7,FALSE)</f>
        <v>6.1100591222929879E-2</v>
      </c>
      <c r="I134" s="12">
        <f>VLOOKUP(B134,'Economic Data'!A$6:I$47,6,FALSE)</f>
        <v>4.3601241232060772E-2</v>
      </c>
      <c r="J134" s="12">
        <f>VLOOKUP(B134,'Economic Data'!A$6:I$47,5,FALSE)</f>
        <v>7.2599999999999998E-2</v>
      </c>
      <c r="K134" s="12">
        <f>VLOOKUP(B134,'Economic Data'!A$6:J$47,10,FALSE)</f>
        <v>5.5100650009132057E-2</v>
      </c>
      <c r="L134" s="12"/>
      <c r="N134">
        <v>-1.6685278535542913E-2</v>
      </c>
      <c r="O134">
        <v>-6.1796065089687602E-3</v>
      </c>
      <c r="P134">
        <v>6.8757610235600453E-2</v>
      </c>
      <c r="Q134">
        <v>8.2209094250747891E-2</v>
      </c>
      <c r="R134" s="12">
        <f t="shared" ref="R134:R146" si="16">N135</f>
        <v>-2.2900392966003658E-2</v>
      </c>
      <c r="S134" s="12">
        <f t="shared" ref="S134:S146" si="17">O135</f>
        <v>-2.092742443643214E-2</v>
      </c>
      <c r="T134" s="12">
        <f t="shared" ref="T134:T146" si="18">P135</f>
        <v>1.3356794109860459E-2</v>
      </c>
      <c r="U134" s="12"/>
      <c r="V134" s="12"/>
      <c r="W134" s="12"/>
    </row>
    <row r="135" spans="1:23" x14ac:dyDescent="0.2">
      <c r="A135" t="s">
        <v>94</v>
      </c>
      <c r="B135">
        <v>1998</v>
      </c>
      <c r="C135" s="12">
        <f>IFERROR('BLS Data'!X139,"")</f>
        <v>-2.2900392966003658E-2</v>
      </c>
      <c r="D135" s="12">
        <f>IFERROR('BLS Data'!Y139,"")</f>
        <v>-2.092742443643214E-2</v>
      </c>
      <c r="E135" s="12">
        <f>IFERROR('BLS Data'!Z139,"")</f>
        <v>5.8617862261939102E-2</v>
      </c>
      <c r="F135" s="12">
        <f>IFERROR('BLS Data'!AA139,"")</f>
        <v>1.3356794109860459E-2</v>
      </c>
      <c r="G135" s="12">
        <f>'Regulatory Data'!L137</f>
        <v>8.2852191636777234E-2</v>
      </c>
      <c r="H135" s="12">
        <f>VLOOKUP(B135,'Economic Data'!A$6:I$47,7,FALSE)</f>
        <v>5.3865008546919668E-2</v>
      </c>
      <c r="I135" s="12">
        <f>VLOOKUP(B135,'Economic Data'!A$6:I$47,6,FALSE)</f>
        <v>4.2632273010008603E-2</v>
      </c>
      <c r="J135" s="12">
        <f>VLOOKUP(B135,'Economic Data'!A$6:I$47,5,FALSE)</f>
        <v>6.5299999999999997E-2</v>
      </c>
      <c r="K135" s="12">
        <f>VLOOKUP(B135,'Economic Data'!A$6:J$47,10,FALSE)</f>
        <v>5.4067264463089793E-2</v>
      </c>
      <c r="L135" s="12"/>
      <c r="N135">
        <v>-2.2900392966003658E-2</v>
      </c>
      <c r="O135">
        <v>-2.092742443643214E-2</v>
      </c>
      <c r="P135">
        <v>1.3356794109860459E-2</v>
      </c>
      <c r="Q135">
        <v>8.2852191636777234E-2</v>
      </c>
      <c r="R135" s="12">
        <f t="shared" si="16"/>
        <v>-0.11238361663133745</v>
      </c>
      <c r="S135" s="12">
        <f t="shared" si="17"/>
        <v>-7.7293190066741069E-2</v>
      </c>
      <c r="T135" s="12">
        <f t="shared" si="18"/>
        <v>5.3542511962226591E-2</v>
      </c>
      <c r="U135" s="12"/>
      <c r="V135" s="12"/>
      <c r="W135" s="12"/>
    </row>
    <row r="136" spans="1:23" x14ac:dyDescent="0.2">
      <c r="A136" t="s">
        <v>94</v>
      </c>
      <c r="B136">
        <v>1999</v>
      </c>
      <c r="C136" s="12">
        <f>IFERROR('BLS Data'!X140,"")</f>
        <v>-0.11238361663133745</v>
      </c>
      <c r="D136" s="12">
        <f>IFERROR('BLS Data'!Y140,"")</f>
        <v>-7.7293190066741069E-2</v>
      </c>
      <c r="E136" s="12">
        <f>IFERROR('BLS Data'!Z140,"")</f>
        <v>0.13182814373487961</v>
      </c>
      <c r="F136" s="12">
        <f>IFERROR('BLS Data'!AA140,"")</f>
        <v>5.3542511962226591E-2</v>
      </c>
      <c r="G136" s="12">
        <f>'Regulatory Data'!L138</f>
        <v>8.4915445880310206E-2</v>
      </c>
      <c r="H136" s="12">
        <f>VLOOKUP(B136,'Economic Data'!A$6:I$47,7,FALSE)</f>
        <v>6.1740067022359568E-2</v>
      </c>
      <c r="I136" s="12">
        <f>VLOOKUP(B136,'Economic Data'!A$6:I$47,6,FALSE)</f>
        <v>4.7132627641929048E-2</v>
      </c>
      <c r="J136" s="12">
        <f>VLOOKUP(B136,'Economic Data'!A$6:I$47,5,FALSE)</f>
        <v>7.0400000000000004E-2</v>
      </c>
      <c r="K136" s="12">
        <f>VLOOKUP(B136,'Economic Data'!A$6:J$47,10,FALSE)</f>
        <v>5.5792560619569845E-2</v>
      </c>
      <c r="L136" s="12"/>
      <c r="N136">
        <v>-0.11238361663133745</v>
      </c>
      <c r="O136">
        <v>-7.7293190066741069E-2</v>
      </c>
      <c r="P136">
        <v>5.3542511962226591E-2</v>
      </c>
      <c r="Q136">
        <v>8.4915445880310206E-2</v>
      </c>
      <c r="R136" s="12">
        <f t="shared" si="16"/>
        <v>9.0652552218415394E-3</v>
      </c>
      <c r="S136" s="12">
        <f t="shared" si="17"/>
        <v>1.2411845418468737E-2</v>
      </c>
      <c r="T136" s="12">
        <f t="shared" si="18"/>
        <v>5.0431840077888701E-2</v>
      </c>
      <c r="U136" s="12"/>
      <c r="V136" s="12"/>
      <c r="W136" s="12"/>
    </row>
    <row r="137" spans="1:23" x14ac:dyDescent="0.2">
      <c r="A137" t="s">
        <v>94</v>
      </c>
      <c r="B137">
        <v>2000</v>
      </c>
      <c r="C137" s="12">
        <f>IFERROR('BLS Data'!X141,"")</f>
        <v>9.0652552218415394E-3</v>
      </c>
      <c r="D137" s="12">
        <f>IFERROR('BLS Data'!Y141,"")</f>
        <v>1.2411845418468737E-2</v>
      </c>
      <c r="E137" s="12">
        <f>IFERROR('BLS Data'!Z141,"")</f>
        <v>4.5438774439277019E-2</v>
      </c>
      <c r="F137" s="12">
        <f>IFERROR('BLS Data'!AA141,"")</f>
        <v>5.0431840077888701E-2</v>
      </c>
      <c r="G137" s="12">
        <f>'Regulatory Data'!L139</f>
        <v>7.5698118648223622E-2</v>
      </c>
      <c r="H137" s="12">
        <f>VLOOKUP(B137,'Economic Data'!A$6:I$47,7,FALSE)</f>
        <v>6.1969674144860321E-2</v>
      </c>
      <c r="I137" s="12">
        <f>VLOOKUP(B137,'Economic Data'!A$6:I$47,6,FALSE)</f>
        <v>4.0556719268142416E-2</v>
      </c>
      <c r="J137" s="12">
        <f>VLOOKUP(B137,'Economic Data'!A$6:I$47,5,FALSE)</f>
        <v>7.6200000000000004E-2</v>
      </c>
      <c r="K137" s="12">
        <f>VLOOKUP(B137,'Economic Data'!A$6:J$47,10,FALSE)</f>
        <v>5.4787045123280628E-2</v>
      </c>
      <c r="L137" s="12"/>
      <c r="N137">
        <v>9.0652552218415394E-3</v>
      </c>
      <c r="O137">
        <v>1.2411845418468737E-2</v>
      </c>
      <c r="P137">
        <v>5.0431840077888701E-2</v>
      </c>
      <c r="Q137">
        <v>7.5698118648223622E-2</v>
      </c>
      <c r="R137" s="12">
        <f t="shared" si="16"/>
        <v>1.4725368050716447E-2</v>
      </c>
      <c r="S137" s="12">
        <f t="shared" si="17"/>
        <v>-1.6902300914617641E-2</v>
      </c>
      <c r="T137" s="12">
        <f t="shared" si="18"/>
        <v>1.2372933190164304E-2</v>
      </c>
      <c r="U137" s="12"/>
      <c r="V137" s="12"/>
      <c r="W137" s="12"/>
    </row>
    <row r="138" spans="1:23" x14ac:dyDescent="0.2">
      <c r="A138" t="s">
        <v>94</v>
      </c>
      <c r="B138">
        <v>2001</v>
      </c>
      <c r="C138" s="12">
        <f>IFERROR('BLS Data'!X142,"")</f>
        <v>1.4725368050716447E-2</v>
      </c>
      <c r="D138" s="12">
        <f>IFERROR('BLS Data'!Y142,"")</f>
        <v>-1.6902300914617641E-2</v>
      </c>
      <c r="E138" s="12">
        <f>IFERROR('BLS Data'!Z142,"")</f>
        <v>6.4900590583173212E-2</v>
      </c>
      <c r="F138" s="12">
        <f>IFERROR('BLS Data'!AA142,"")</f>
        <v>1.2372933190164304E-2</v>
      </c>
      <c r="G138" s="12">
        <f>'Regulatory Data'!L140</f>
        <v>7.7093775830802555E-2</v>
      </c>
      <c r="H138" s="12">
        <f>VLOOKUP(B138,'Economic Data'!A$6:I$47,7,FALSE)</f>
        <v>3.3080967761829783E-2</v>
      </c>
      <c r="I138" s="12">
        <f>VLOOKUP(B138,'Economic Data'!A$6:I$47,6,FALSE)</f>
        <v>1.0735275286242185E-2</v>
      </c>
      <c r="J138" s="12">
        <f>VLOOKUP(B138,'Economic Data'!A$6:I$47,5,FALSE)</f>
        <v>7.0800000000000002E-2</v>
      </c>
      <c r="K138" s="12">
        <f>VLOOKUP(B138,'Economic Data'!A$6:J$47,10,FALSE)</f>
        <v>4.8454307524413376E-2</v>
      </c>
      <c r="L138" s="12"/>
      <c r="N138">
        <v>1.4725368050716447E-2</v>
      </c>
      <c r="O138">
        <v>-1.6902300914617641E-2</v>
      </c>
      <c r="P138">
        <v>1.2372933190164304E-2</v>
      </c>
      <c r="Q138">
        <v>7.7093775830802555E-2</v>
      </c>
      <c r="R138" s="12">
        <f t="shared" si="16"/>
        <v>-7.9688798901367264E-2</v>
      </c>
      <c r="S138" s="12">
        <f t="shared" si="17"/>
        <v>-0.13090544784746072</v>
      </c>
      <c r="T138" s="12">
        <f t="shared" si="18"/>
        <v>0.12240495026708498</v>
      </c>
      <c r="U138" s="12"/>
      <c r="V138" s="12"/>
      <c r="W138" s="12"/>
    </row>
    <row r="139" spans="1:23" x14ac:dyDescent="0.2">
      <c r="A139" t="s">
        <v>94</v>
      </c>
      <c r="B139">
        <v>2002</v>
      </c>
      <c r="C139" s="12">
        <f>IFERROR('BLS Data'!X143,"")</f>
        <v>-7.9688798901367264E-2</v>
      </c>
      <c r="D139" s="12">
        <f>IFERROR('BLS Data'!Y143,"")</f>
        <v>-0.13090544784746072</v>
      </c>
      <c r="E139" s="12">
        <f>IFERROR('BLS Data'!Z143,"")</f>
        <v>2.2358089710671436E-2</v>
      </c>
      <c r="F139" s="12">
        <f>IFERROR('BLS Data'!AA143,"")</f>
        <v>0.12240495026708498</v>
      </c>
      <c r="G139" s="12">
        <f>'Regulatory Data'!L141</f>
        <v>7.9153458159112858E-2</v>
      </c>
      <c r="H139" s="12">
        <f>VLOOKUP(B139,'Economic Data'!A$6:I$47,7,FALSE)</f>
        <v>3.403537925314204E-2</v>
      </c>
      <c r="I139" s="12">
        <f>VLOOKUP(B139,'Economic Data'!A$6:I$47,6,FALSE)</f>
        <v>1.7973804471999699E-2</v>
      </c>
      <c r="J139" s="12">
        <f>VLOOKUP(B139,'Economic Data'!A$6:I$47,5,FALSE)</f>
        <v>6.4899999999999999E-2</v>
      </c>
      <c r="K139" s="12">
        <f>VLOOKUP(B139,'Economic Data'!A$6:J$47,10,FALSE)</f>
        <v>4.8838425218857007E-2</v>
      </c>
      <c r="L139" s="12"/>
      <c r="N139">
        <v>-7.9688798901367264E-2</v>
      </c>
      <c r="O139">
        <v>-0.13090544784746072</v>
      </c>
      <c r="P139">
        <v>0.12240495026708498</v>
      </c>
      <c r="Q139">
        <v>7.9153458159112858E-2</v>
      </c>
      <c r="R139" s="12">
        <f t="shared" si="16"/>
        <v>0.10838792841583178</v>
      </c>
      <c r="S139" s="12">
        <f t="shared" si="17"/>
        <v>0.10014393291884716</v>
      </c>
      <c r="T139" s="12">
        <f t="shared" si="18"/>
        <v>-3.9302316482742405E-2</v>
      </c>
      <c r="U139" s="12"/>
      <c r="V139" s="12"/>
      <c r="W139" s="12"/>
    </row>
    <row r="140" spans="1:23" x14ac:dyDescent="0.2">
      <c r="A140" t="s">
        <v>94</v>
      </c>
      <c r="B140">
        <v>2003</v>
      </c>
      <c r="C140" s="12">
        <f>IFERROR('BLS Data'!X144,"")</f>
        <v>0.10838792841583178</v>
      </c>
      <c r="D140" s="12">
        <f>IFERROR('BLS Data'!Y144,"")</f>
        <v>0.10014393291884716</v>
      </c>
      <c r="E140" s="12">
        <f>IFERROR('BLS Data'!Z144,"")</f>
        <v>-1.5489342896133351E-2</v>
      </c>
      <c r="F140" s="12">
        <f>IFERROR('BLS Data'!AA144,"")</f>
        <v>-3.9302316482742405E-2</v>
      </c>
      <c r="G140" s="12">
        <f>'Regulatory Data'!L142</f>
        <v>8.2563416029160258E-2</v>
      </c>
      <c r="H140" s="12">
        <f>VLOOKUP(B140,'Economic Data'!A$6:I$47,7,FALSE)</f>
        <v>4.5904870545635745E-2</v>
      </c>
      <c r="I140" s="12">
        <f>VLOOKUP(B140,'Economic Data'!A$6:I$47,6,FALSE)</f>
        <v>2.5093363015155745E-2</v>
      </c>
      <c r="J140" s="12">
        <f>VLOOKUP(B140,'Economic Data'!A$6:I$47,5,FALSE)</f>
        <v>5.67E-2</v>
      </c>
      <c r="K140" s="12">
        <f>VLOOKUP(B140,'Economic Data'!A$6:J$47,10,FALSE)</f>
        <v>3.5888492469520646E-2</v>
      </c>
      <c r="L140" s="12"/>
      <c r="N140">
        <v>0.10838792841583178</v>
      </c>
      <c r="O140">
        <v>0.10014393291884716</v>
      </c>
      <c r="P140">
        <v>-3.9302316482742405E-2</v>
      </c>
      <c r="Q140">
        <v>8.2563416029160258E-2</v>
      </c>
      <c r="R140" s="12">
        <f t="shared" si="16"/>
        <v>2.8639844740361298E-2</v>
      </c>
      <c r="S140" s="12">
        <f t="shared" si="17"/>
        <v>4.793980877266435E-2</v>
      </c>
      <c r="T140" s="12">
        <f t="shared" si="18"/>
        <v>-1.3750419551739057E-2</v>
      </c>
      <c r="U140" s="12"/>
      <c r="V140" s="12"/>
      <c r="W140" s="12"/>
    </row>
    <row r="141" spans="1:23" x14ac:dyDescent="0.2">
      <c r="A141" t="s">
        <v>94</v>
      </c>
      <c r="B141">
        <v>2004</v>
      </c>
      <c r="C141" s="12">
        <f>IFERROR('BLS Data'!X145,"")</f>
        <v>2.8639844740361298E-2</v>
      </c>
      <c r="D141" s="12">
        <f>IFERROR('BLS Data'!Y145,"")</f>
        <v>4.793980877266435E-2</v>
      </c>
      <c r="E141" s="12">
        <f>IFERROR('BLS Data'!Z145,"")</f>
        <v>1.7177916453032793E-2</v>
      </c>
      <c r="F141" s="12">
        <f>IFERROR('BLS Data'!AA145,"")</f>
        <v>-1.3750419551739057E-2</v>
      </c>
      <c r="G141" s="12">
        <f>'Regulatory Data'!L143</f>
        <v>8.2294820216091844E-2</v>
      </c>
      <c r="H141" s="12">
        <f>VLOOKUP(B141,'Economic Data'!A$6:I$47,7,FALSE)</f>
        <v>6.1860595069386903E-2</v>
      </c>
      <c r="I141" s="12">
        <f>VLOOKUP(B141,'Economic Data'!A$6:I$47,6,FALSE)</f>
        <v>3.4093257936321564E-2</v>
      </c>
      <c r="J141" s="12">
        <f>VLOOKUP(B141,'Economic Data'!A$6:I$47,5,FALSE)</f>
        <v>5.6299999999999996E-2</v>
      </c>
      <c r="K141" s="12">
        <f>VLOOKUP(B141,'Economic Data'!A$6:J$47,10,FALSE)</f>
        <v>2.8532662866935003E-2</v>
      </c>
      <c r="L141" s="12"/>
      <c r="N141">
        <v>2.8639844740361298E-2</v>
      </c>
      <c r="O141">
        <v>4.793980877266435E-2</v>
      </c>
      <c r="P141">
        <v>-1.3750419551739057E-2</v>
      </c>
      <c r="Q141">
        <v>8.2294820216091844E-2</v>
      </c>
      <c r="R141" s="12">
        <f t="shared" si="16"/>
        <v>5.2203191938695603E-2</v>
      </c>
      <c r="S141" s="12">
        <f t="shared" si="17"/>
        <v>5.9759352332520166E-2</v>
      </c>
      <c r="T141" s="12">
        <f t="shared" si="18"/>
        <v>-1.0504932962531299E-2</v>
      </c>
      <c r="U141" s="12"/>
      <c r="V141" s="12"/>
      <c r="W141" s="12"/>
    </row>
    <row r="142" spans="1:23" x14ac:dyDescent="0.2">
      <c r="A142" t="s">
        <v>94</v>
      </c>
      <c r="B142">
        <v>2005</v>
      </c>
      <c r="C142" s="12">
        <f>IFERROR('BLS Data'!X146,"")</f>
        <v>5.2203191938695603E-2</v>
      </c>
      <c r="D142" s="12">
        <f>IFERROR('BLS Data'!Y146,"")</f>
        <v>5.9759352332520166E-2</v>
      </c>
      <c r="E142" s="12">
        <f>IFERROR('BLS Data'!Z146,"")</f>
        <v>3.5607211186796661E-2</v>
      </c>
      <c r="F142" s="12">
        <f>IFERROR('BLS Data'!AA146,"")</f>
        <v>-1.0504932962531299E-2</v>
      </c>
      <c r="G142" s="12">
        <f>'Regulatory Data'!L144</f>
        <v>8.5542057503773417E-2</v>
      </c>
      <c r="H142" s="12">
        <f>VLOOKUP(B142,'Economic Data'!A$6:I$47,7,FALSE)</f>
        <v>6.2914494157674028E-2</v>
      </c>
      <c r="I142" s="12">
        <f>VLOOKUP(B142,'Economic Data'!A$6:I$47,6,FALSE)</f>
        <v>3.0242108933506984E-2</v>
      </c>
      <c r="J142" s="12">
        <f>VLOOKUP(B142,'Economic Data'!A$6:I$47,5,FALSE)</f>
        <v>5.2400000000000002E-2</v>
      </c>
      <c r="K142" s="12">
        <f>VLOOKUP(B142,'Economic Data'!A$6:J$47,10,FALSE)</f>
        <v>1.972761477583234E-2</v>
      </c>
      <c r="L142" s="12"/>
      <c r="N142">
        <v>5.2203191938695603E-2</v>
      </c>
      <c r="O142">
        <v>5.9759352332520166E-2</v>
      </c>
      <c r="P142">
        <v>-1.0504932962531299E-2</v>
      </c>
      <c r="Q142">
        <v>8.5542057503773417E-2</v>
      </c>
      <c r="R142" s="12">
        <f t="shared" si="16"/>
        <v>-6.6411743450042415E-2</v>
      </c>
      <c r="S142" s="12">
        <f t="shared" si="17"/>
        <v>-3.6666748335075994E-2</v>
      </c>
      <c r="T142" s="12">
        <f t="shared" si="18"/>
        <v>1.0694722296939574E-2</v>
      </c>
      <c r="U142" s="12"/>
      <c r="V142" s="12"/>
      <c r="W142" s="12"/>
    </row>
    <row r="143" spans="1:23" x14ac:dyDescent="0.2">
      <c r="A143" t="s">
        <v>94</v>
      </c>
      <c r="B143">
        <v>2006</v>
      </c>
      <c r="C143" s="12">
        <f>IFERROR('BLS Data'!X147,"")</f>
        <v>-6.6411743450042415E-2</v>
      </c>
      <c r="D143" s="12">
        <f>IFERROR('BLS Data'!Y147,"")</f>
        <v>-3.6666748335075994E-2</v>
      </c>
      <c r="E143" s="12">
        <f>IFERROR('BLS Data'!Z147,"")</f>
        <v>1.9320815675199832E-2</v>
      </c>
      <c r="F143" s="12">
        <f>IFERROR('BLS Data'!AA147,"")</f>
        <v>1.0694722296939574E-2</v>
      </c>
      <c r="G143" s="12">
        <f>'Regulatory Data'!L145</f>
        <v>8.5981357282376283E-2</v>
      </c>
      <c r="H143" s="12">
        <f>VLOOKUP(B143,'Economic Data'!A$6:I$47,7,FALSE)</f>
        <v>5.8035179497691658E-2</v>
      </c>
      <c r="I143" s="12">
        <f>VLOOKUP(B143,'Economic Data'!A$6:I$47,6,FALSE)</f>
        <v>2.6233814355860474E-2</v>
      </c>
      <c r="J143" s="12">
        <f>VLOOKUP(B143,'Economic Data'!A$6:I$47,5,FALSE)</f>
        <v>5.5899999999999998E-2</v>
      </c>
      <c r="K143" s="12">
        <f>VLOOKUP(B143,'Economic Data'!A$6:J$47,10,FALSE)</f>
        <v>2.409863485816794E-2</v>
      </c>
      <c r="L143" s="12"/>
      <c r="N143">
        <v>-6.6411743450042415E-2</v>
      </c>
      <c r="O143">
        <v>-3.6666748335075994E-2</v>
      </c>
      <c r="P143">
        <v>1.0694722296939574E-2</v>
      </c>
      <c r="Q143">
        <v>8.5981357282376283E-2</v>
      </c>
      <c r="R143" s="12">
        <f t="shared" si="16"/>
        <v>-2.7090947435987722E-2</v>
      </c>
      <c r="S143" s="12">
        <f t="shared" si="17"/>
        <v>-3.4043944485375732E-2</v>
      </c>
      <c r="T143" s="12">
        <f t="shared" si="18"/>
        <v>6.0761669493428094E-2</v>
      </c>
      <c r="U143" s="12"/>
      <c r="V143" s="12"/>
      <c r="W143" s="12"/>
    </row>
    <row r="144" spans="1:23" x14ac:dyDescent="0.2">
      <c r="A144" t="s">
        <v>94</v>
      </c>
      <c r="B144">
        <v>2007</v>
      </c>
      <c r="C144" s="12">
        <f>IFERROR('BLS Data'!X148,"")</f>
        <v>-2.7090947435987722E-2</v>
      </c>
      <c r="D144" s="12">
        <f>IFERROR('BLS Data'!Y148,"")</f>
        <v>-3.4043944485375732E-2</v>
      </c>
      <c r="E144" s="12">
        <f>IFERROR('BLS Data'!Z148,"")</f>
        <v>3.0294771570400059E-2</v>
      </c>
      <c r="F144" s="12">
        <f>IFERROR('BLS Data'!AA148,"")</f>
        <v>6.0761669493428094E-2</v>
      </c>
      <c r="G144" s="12">
        <f>'Regulatory Data'!L146</f>
        <v>8.6781832642532447E-2</v>
      </c>
      <c r="H144" s="12">
        <f>VLOOKUP(B144,'Economic Data'!A$6:I$47,7,FALSE)</f>
        <v>4.7552040345651747E-2</v>
      </c>
      <c r="I144" s="12">
        <f>VLOOKUP(B144,'Economic Data'!A$6:I$47,6,FALSE)</f>
        <v>1.8949646062514702E-2</v>
      </c>
      <c r="J144" s="12">
        <f>VLOOKUP(B144,'Economic Data'!A$6:I$47,5,FALSE)</f>
        <v>5.5599999999999997E-2</v>
      </c>
      <c r="K144" s="12">
        <f>VLOOKUP(B144,'Economic Data'!A$6:J$47,10,FALSE)</f>
        <v>2.6997605716864291E-2</v>
      </c>
      <c r="L144" s="12"/>
      <c r="N144">
        <v>-2.7090947435987722E-2</v>
      </c>
      <c r="O144">
        <v>-3.4043944485375732E-2</v>
      </c>
      <c r="P144">
        <v>6.0761669493428094E-2</v>
      </c>
      <c r="Q144">
        <v>8.6781832642532447E-2</v>
      </c>
      <c r="R144" s="12">
        <f t="shared" si="16"/>
        <v>-3.0530595363470248E-2</v>
      </c>
      <c r="S144" s="12">
        <f t="shared" si="17"/>
        <v>-7.2234569625737599E-2</v>
      </c>
      <c r="T144" s="12">
        <f t="shared" si="18"/>
        <v>9.1729394016068611E-2</v>
      </c>
      <c r="U144" s="12"/>
      <c r="V144" s="12"/>
      <c r="W144" s="12"/>
    </row>
    <row r="145" spans="1:23" x14ac:dyDescent="0.2">
      <c r="A145" t="s">
        <v>94</v>
      </c>
      <c r="B145">
        <v>2008</v>
      </c>
      <c r="C145" s="12">
        <f>IFERROR('BLS Data'!X149,"")</f>
        <v>-3.0530595363470248E-2</v>
      </c>
      <c r="D145" s="12">
        <f>IFERROR('BLS Data'!Y149,"")</f>
        <v>-7.2234569625737599E-2</v>
      </c>
      <c r="E145" s="12">
        <f>IFERROR('BLS Data'!Z149,"")</f>
        <v>4.3967756490179255E-2</v>
      </c>
      <c r="F145" s="12">
        <f>IFERROR('BLS Data'!AA149,"")</f>
        <v>9.1729394016068611E-2</v>
      </c>
      <c r="G145" s="12">
        <f>'Regulatory Data'!L147</f>
        <v>8.8331433265370227E-2</v>
      </c>
      <c r="H145" s="12">
        <f>VLOOKUP(B145,'Economic Data'!A$6:I$47,7,FALSE)</f>
        <v>1.8564647936674561E-2</v>
      </c>
      <c r="I145" s="12">
        <f>VLOOKUP(B145,'Economic Data'!A$6:I$47,6,FALSE)</f>
        <v>-3.3722342459032717E-3</v>
      </c>
      <c r="J145" s="12">
        <f>VLOOKUP(B145,'Economic Data'!A$6:I$47,5,FALSE)</f>
        <v>5.6299999999999996E-2</v>
      </c>
      <c r="K145" s="12">
        <f>VLOOKUP(B145,'Economic Data'!A$6:J$47,10,FALSE)</f>
        <v>3.4363117817423225E-2</v>
      </c>
      <c r="L145" s="12"/>
      <c r="N145">
        <v>-3.0530595363470248E-2</v>
      </c>
      <c r="O145">
        <v>-7.2234569625737599E-2</v>
      </c>
      <c r="P145">
        <v>9.1729394016068611E-2</v>
      </c>
      <c r="Q145">
        <v>8.8331433265370227E-2</v>
      </c>
      <c r="R145" s="12">
        <f t="shared" si="16"/>
        <v>0.10462104222478708</v>
      </c>
      <c r="S145" s="12">
        <f t="shared" si="17"/>
        <v>1.2785171103542048E-2</v>
      </c>
      <c r="T145" s="12">
        <f t="shared" si="18"/>
        <v>-5.0295242790769912E-2</v>
      </c>
      <c r="U145" s="12"/>
      <c r="V145" s="12"/>
      <c r="W145" s="12"/>
    </row>
    <row r="146" spans="1:23" x14ac:dyDescent="0.2">
      <c r="A146" t="s">
        <v>94</v>
      </c>
      <c r="B146">
        <v>2009</v>
      </c>
      <c r="C146" s="12">
        <f>IFERROR('BLS Data'!X150,"")</f>
        <v>0.10462104222478708</v>
      </c>
      <c r="D146" s="12">
        <f>IFERROR('BLS Data'!Y150,"")</f>
        <v>1.2785171103542048E-2</v>
      </c>
      <c r="E146" s="12">
        <f>IFERROR('BLS Data'!Z150,"")</f>
        <v>4.0162380446032486E-2</v>
      </c>
      <c r="F146" s="12">
        <f>IFERROR('BLS Data'!AA150,"")</f>
        <v>-5.0295242790769912E-2</v>
      </c>
      <c r="G146" s="12">
        <f>'Regulatory Data'!L148</f>
        <v>9.071773213222481E-2</v>
      </c>
      <c r="H146" s="12">
        <f>VLOOKUP(B146,'Economic Data'!A$6:I$47,7,FALSE)</f>
        <v>-2.2495040217735962E-2</v>
      </c>
      <c r="I146" s="12">
        <f>VLOOKUP(B146,'Economic Data'!A$6:I$47,6,FALSE)</f>
        <v>-3.117320520931699E-2</v>
      </c>
      <c r="J146" s="12">
        <f>VLOOKUP(B146,'Economic Data'!A$6:I$47,5,FALSE)</f>
        <v>5.3099999999999994E-2</v>
      </c>
      <c r="K146" s="12">
        <f>VLOOKUP(B146,'Economic Data'!A$6:J$47,10,FALSE)</f>
        <v>4.4421835008416732E-2</v>
      </c>
      <c r="L146" s="12"/>
      <c r="N146">
        <v>0.10462104222478708</v>
      </c>
      <c r="O146">
        <v>1.2785171103542048E-2</v>
      </c>
      <c r="P146">
        <v>-5.0295242790769912E-2</v>
      </c>
      <c r="Q146">
        <v>9.071773213222481E-2</v>
      </c>
      <c r="R146" s="12">
        <f t="shared" si="16"/>
        <v>-3.3235739283641763E-2</v>
      </c>
      <c r="S146" s="12">
        <f t="shared" si="17"/>
        <v>3.3589999728043551E-2</v>
      </c>
      <c r="T146" s="12">
        <f t="shared" si="18"/>
        <v>1.3688872397501939E-2</v>
      </c>
      <c r="U146" s="12"/>
      <c r="V146" s="12"/>
      <c r="W146" s="12"/>
    </row>
    <row r="147" spans="1:23" x14ac:dyDescent="0.2">
      <c r="A147" t="s">
        <v>94</v>
      </c>
      <c r="B147">
        <v>2010</v>
      </c>
      <c r="C147" s="12">
        <f>IFERROR('BLS Data'!X151,"")</f>
        <v>-3.3235739283641763E-2</v>
      </c>
      <c r="D147" s="12">
        <f>IFERROR('BLS Data'!Y151,"")</f>
        <v>3.3589999728043551E-2</v>
      </c>
      <c r="E147" s="12">
        <f>IFERROR('BLS Data'!Z151,"")</f>
        <v>2.2294169131546582E-2</v>
      </c>
      <c r="F147" s="12">
        <f>IFERROR('BLS Data'!AA151,"")</f>
        <v>1.3688872397501939E-2</v>
      </c>
      <c r="G147" s="12">
        <f>'Regulatory Data'!L149</f>
        <v>9.3249884204004846E-2</v>
      </c>
      <c r="H147" s="12">
        <f>VLOOKUP(B147,'Economic Data'!A$6:I$47,7,FALSE)</f>
        <v>3.6900750592296916E-2</v>
      </c>
      <c r="I147" s="12">
        <f>VLOOKUP(B147,'Economic Data'!A$6:I$47,6,FALSE)</f>
        <v>2.362690323647243E-2</v>
      </c>
      <c r="J147" s="12">
        <f>VLOOKUP(B147,'Economic Data'!A$6:I$47,5,FALSE)</f>
        <v>4.9400000000000006E-2</v>
      </c>
      <c r="K147" s="12">
        <f>VLOOKUP(B147,'Economic Data'!A$6:J$47,10,FALSE)</f>
        <v>3.6126152644176228E-2</v>
      </c>
      <c r="L147" s="12"/>
      <c r="N147">
        <v>-3.3235739283641763E-2</v>
      </c>
      <c r="O147">
        <v>3.3589999728043551E-2</v>
      </c>
      <c r="P147">
        <v>1.3688872397501939E-2</v>
      </c>
      <c r="Q147">
        <v>9.3249884204004846E-2</v>
      </c>
      <c r="R147" s="12"/>
      <c r="S147" s="12"/>
      <c r="T147" s="12"/>
      <c r="U147" s="12"/>
      <c r="V147" s="12"/>
      <c r="W147" s="12"/>
    </row>
    <row r="148" spans="1:23" x14ac:dyDescent="0.2">
      <c r="A148" t="s">
        <v>100</v>
      </c>
      <c r="B148">
        <v>1987</v>
      </c>
      <c r="C148" s="12" t="str">
        <f>IFERROR('BLS Data'!X152,"")</f>
        <v>.</v>
      </c>
      <c r="D148" s="12" t="str">
        <f>IFERROR('BLS Data'!Y152,"")</f>
        <v>.</v>
      </c>
      <c r="E148" s="12" t="str">
        <f>IFERROR('BLS Data'!Z152,"")</f>
        <v>.</v>
      </c>
      <c r="F148" s="12" t="str">
        <f>IFERROR('BLS Data'!AA152,"")</f>
        <v>.</v>
      </c>
      <c r="G148" s="12" t="str">
        <f>'Regulatory Data'!L150</f>
        <v/>
      </c>
      <c r="H148" s="12">
        <f>VLOOKUP(B148,'Economic Data'!A$6:I$47,7,FALSE)</f>
        <v>6.0106820146646811E-2</v>
      </c>
      <c r="I148" s="12">
        <f>VLOOKUP(B148,'Economic Data'!A$6:I$47,6,FALSE)</f>
        <v>3.149510885821627E-2</v>
      </c>
      <c r="J148" s="12">
        <f>VLOOKUP(B148,'Economic Data'!A$6:I$47,5,FALSE)</f>
        <v>9.3800000000000008E-2</v>
      </c>
      <c r="K148" s="12">
        <f>VLOOKUP(B148,'Economic Data'!A$6:J$47,10,FALSE)</f>
        <v>6.5188288711569911E-2</v>
      </c>
      <c r="L148" s="12"/>
      <c r="N148" t="s">
        <v>985</v>
      </c>
      <c r="O148" t="s">
        <v>985</v>
      </c>
      <c r="P148" t="s">
        <v>985</v>
      </c>
      <c r="Q148" t="s">
        <v>0</v>
      </c>
      <c r="R148" s="12"/>
      <c r="S148" s="12"/>
      <c r="T148" s="12"/>
      <c r="U148" s="12"/>
      <c r="V148" s="12"/>
      <c r="W148" s="12"/>
    </row>
    <row r="149" spans="1:23" x14ac:dyDescent="0.2">
      <c r="A149" t="s">
        <v>100</v>
      </c>
      <c r="B149">
        <v>1988</v>
      </c>
      <c r="C149" s="12">
        <f>IFERROR('BLS Data'!X153,"")</f>
        <v>2.2200902162090586E-3</v>
      </c>
      <c r="D149" s="12">
        <f>IFERROR('BLS Data'!Y153,"")</f>
        <v>-1.5403483991232036E-2</v>
      </c>
      <c r="E149" s="12">
        <f>IFERROR('BLS Data'!Z153,"")</f>
        <v>4.5250926417482518E-2</v>
      </c>
      <c r="F149" s="12">
        <f>IFERROR('BLS Data'!AA153,"")</f>
        <v>3.5643265902956855E-2</v>
      </c>
      <c r="G149" s="12" t="str">
        <f>'Regulatory Data'!L151</f>
        <v/>
      </c>
      <c r="H149" s="12">
        <f>VLOOKUP(B149,'Economic Data'!A$6:I$47,7,FALSE)</f>
        <v>7.4056092402528861E-2</v>
      </c>
      <c r="I149" s="12">
        <f>VLOOKUP(B149,'Economic Data'!A$6:I$47,6,FALSE)</f>
        <v>4.0281822240627818E-2</v>
      </c>
      <c r="J149" s="12">
        <f>VLOOKUP(B149,'Economic Data'!A$6:I$47,5,FALSE)</f>
        <v>9.7100000000000006E-2</v>
      </c>
      <c r="K149" s="12">
        <f>VLOOKUP(B149,'Economic Data'!A$6:J$47,10,FALSE)</f>
        <v>6.3325729838099074E-2</v>
      </c>
      <c r="L149" s="12"/>
      <c r="N149">
        <v>2.2200902162090586E-3</v>
      </c>
      <c r="O149">
        <v>-1.5403483991232036E-2</v>
      </c>
      <c r="P149">
        <v>3.5643265902956855E-2</v>
      </c>
      <c r="Q149" t="s">
        <v>0</v>
      </c>
      <c r="R149" s="12"/>
      <c r="S149" s="12"/>
      <c r="T149" s="12"/>
      <c r="U149" s="12"/>
      <c r="V149" s="12"/>
      <c r="W149" s="12"/>
    </row>
    <row r="150" spans="1:23" x14ac:dyDescent="0.2">
      <c r="A150" t="s">
        <v>100</v>
      </c>
      <c r="B150">
        <v>1989</v>
      </c>
      <c r="C150" s="12">
        <f>IFERROR('BLS Data'!X154,"")</f>
        <v>3.9734265397671109E-2</v>
      </c>
      <c r="D150" s="12">
        <f>IFERROR('BLS Data'!Y154,"")</f>
        <v>3.5311368374792984E-2</v>
      </c>
      <c r="E150" s="12">
        <f>IFERROR('BLS Data'!Z154,"")</f>
        <v>2.3530006760385191E-2</v>
      </c>
      <c r="F150" s="12">
        <f>IFERROR('BLS Data'!AA154,"")</f>
        <v>1.5626767892300109E-2</v>
      </c>
      <c r="G150" s="12" t="str">
        <f>'Regulatory Data'!L152</f>
        <v/>
      </c>
      <c r="H150" s="12">
        <f>VLOOKUP(B150,'Economic Data'!A$6:I$47,7,FALSE)</f>
        <v>7.2168998181608046E-2</v>
      </c>
      <c r="I150" s="12">
        <f>VLOOKUP(B150,'Economic Data'!A$6:I$47,6,FALSE)</f>
        <v>3.5102379761548619E-2</v>
      </c>
      <c r="J150" s="12">
        <f>VLOOKUP(B150,'Economic Data'!A$6:I$47,5,FALSE)</f>
        <v>9.2600000000000002E-2</v>
      </c>
      <c r="K150" s="12">
        <f>VLOOKUP(B150,'Economic Data'!A$6:J$47,10,FALSE)</f>
        <v>5.5533381579940186E-2</v>
      </c>
      <c r="L150" s="12"/>
      <c r="N150">
        <v>3.9734265397671109E-2</v>
      </c>
      <c r="O150">
        <v>3.5311368374792984E-2</v>
      </c>
      <c r="P150">
        <v>1.5626767892300109E-2</v>
      </c>
      <c r="Q150" t="s">
        <v>0</v>
      </c>
      <c r="R150" s="12"/>
      <c r="S150" s="12"/>
      <c r="T150" s="12"/>
      <c r="U150" s="12"/>
      <c r="V150" s="12"/>
      <c r="W150" s="12"/>
    </row>
    <row r="151" spans="1:23" x14ac:dyDescent="0.2">
      <c r="A151" t="s">
        <v>100</v>
      </c>
      <c r="B151">
        <v>1990</v>
      </c>
      <c r="C151" s="12">
        <f>IFERROR('BLS Data'!X155,"")</f>
        <v>4.8755241845119812E-3</v>
      </c>
      <c r="D151" s="12">
        <f>IFERROR('BLS Data'!Y155,"")</f>
        <v>-2.2434540324399954E-2</v>
      </c>
      <c r="E151" s="12">
        <f>IFERROR('BLS Data'!Z155,"")</f>
        <v>1.9013784080752494E-2</v>
      </c>
      <c r="F151" s="12">
        <f>IFERROR('BLS Data'!AA155,"")</f>
        <v>3.2707249603815214E-2</v>
      </c>
      <c r="G151" s="12" t="str">
        <f>'Regulatory Data'!L153</f>
        <v/>
      </c>
      <c r="H151" s="12">
        <f>VLOOKUP(B151,'Economic Data'!A$6:I$47,7,FALSE)</f>
        <v>5.6455681243754441E-2</v>
      </c>
      <c r="I151" s="12">
        <f>VLOOKUP(B151,'Economic Data'!A$6:I$47,6,FALSE)</f>
        <v>1.8589513195847118E-2</v>
      </c>
      <c r="J151" s="12">
        <f>VLOOKUP(B151,'Economic Data'!A$6:I$47,5,FALSE)</f>
        <v>9.3200000000000005E-2</v>
      </c>
      <c r="K151" s="12">
        <f>VLOOKUP(B151,'Economic Data'!A$6:J$47,10,FALSE)</f>
        <v>5.5333831952092682E-2</v>
      </c>
      <c r="L151" s="12"/>
      <c r="N151">
        <v>4.8755241845119812E-3</v>
      </c>
      <c r="O151">
        <v>-2.2434540324399954E-2</v>
      </c>
      <c r="P151">
        <v>3.2707249603815214E-2</v>
      </c>
      <c r="Q151" t="s">
        <v>0</v>
      </c>
      <c r="R151" s="12"/>
      <c r="S151" s="12"/>
      <c r="T151" s="12"/>
      <c r="U151" s="12"/>
      <c r="V151" s="12"/>
      <c r="W151" s="12"/>
    </row>
    <row r="152" spans="1:23" x14ac:dyDescent="0.2">
      <c r="A152" t="s">
        <v>100</v>
      </c>
      <c r="B152">
        <v>1991</v>
      </c>
      <c r="C152" s="12">
        <f>IFERROR('BLS Data'!X156,"")</f>
        <v>1.1652464293948839E-2</v>
      </c>
      <c r="D152" s="12">
        <f>IFERROR('BLS Data'!Y156,"")</f>
        <v>2.8591982457605525E-2</v>
      </c>
      <c r="E152" s="12">
        <f>IFERROR('BLS Data'!Z156,"")</f>
        <v>1.1359075101434968E-2</v>
      </c>
      <c r="F152" s="12">
        <f>IFERROR('BLS Data'!AA156,"")</f>
        <v>-3.034389069778598E-3</v>
      </c>
      <c r="G152" s="12" t="str">
        <f>'Regulatory Data'!L154</f>
        <v/>
      </c>
      <c r="H152" s="12">
        <f>VLOOKUP(B152,'Economic Data'!A$6:I$47,7,FALSE)</f>
        <v>3.2494366288215559E-2</v>
      </c>
      <c r="I152" s="12">
        <f>VLOOKUP(B152,'Economic Data'!A$6:I$47,6,FALSE)</f>
        <v>-2.3323494827174329E-3</v>
      </c>
      <c r="J152" s="12">
        <f>VLOOKUP(B152,'Economic Data'!A$6:I$47,5,FALSE)</f>
        <v>8.77E-2</v>
      </c>
      <c r="K152" s="12">
        <f>VLOOKUP(B152,'Economic Data'!A$6:J$47,10,FALSE)</f>
        <v>5.2873284229066508E-2</v>
      </c>
      <c r="L152" s="12"/>
      <c r="N152">
        <v>1.1652464293948839E-2</v>
      </c>
      <c r="O152">
        <v>2.8591982457605525E-2</v>
      </c>
      <c r="P152">
        <v>-3.034389069778598E-3</v>
      </c>
      <c r="Q152" t="s">
        <v>0</v>
      </c>
      <c r="R152" s="12"/>
      <c r="S152" s="12"/>
      <c r="T152" s="12"/>
      <c r="U152" s="12"/>
      <c r="V152" s="12"/>
      <c r="W152" s="12"/>
    </row>
    <row r="153" spans="1:23" x14ac:dyDescent="0.2">
      <c r="A153" t="s">
        <v>100</v>
      </c>
      <c r="B153">
        <v>1992</v>
      </c>
      <c r="C153" s="12">
        <f>IFERROR('BLS Data'!X157,"")</f>
        <v>4.8801422451305143E-2</v>
      </c>
      <c r="D153" s="12">
        <f>IFERROR('BLS Data'!Y157,"")</f>
        <v>6.3168355372153151E-2</v>
      </c>
      <c r="E153" s="12">
        <f>IFERROR('BLS Data'!Z157,"")</f>
        <v>1.3571207847187239E-2</v>
      </c>
      <c r="F153" s="12">
        <f>IFERROR('BLS Data'!AA157,"")</f>
        <v>3.5206277307172407E-2</v>
      </c>
      <c r="G153" s="12" t="str">
        <f>'Regulatory Data'!L155</f>
        <v/>
      </c>
      <c r="H153" s="12">
        <f>VLOOKUP(B153,'Economic Data'!A$6:I$47,7,FALSE)</f>
        <v>5.6799543692841681E-2</v>
      </c>
      <c r="I153" s="12">
        <f>VLOOKUP(B153,'Economic Data'!A$6:I$47,6,FALSE)</f>
        <v>3.3364382598689346E-2</v>
      </c>
      <c r="J153" s="12">
        <f>VLOOKUP(B153,'Economic Data'!A$6:I$47,5,FALSE)</f>
        <v>8.14E-2</v>
      </c>
      <c r="K153" s="12">
        <f>VLOOKUP(B153,'Economic Data'!A$6:J$47,10,FALSE)</f>
        <v>5.7964838905848831E-2</v>
      </c>
      <c r="L153" s="12"/>
      <c r="N153">
        <v>4.8801422451305143E-2</v>
      </c>
      <c r="O153">
        <v>6.3168355372153151E-2</v>
      </c>
      <c r="P153">
        <v>3.5206277307172407E-2</v>
      </c>
      <c r="Q153" t="s">
        <v>0</v>
      </c>
      <c r="R153" s="12"/>
      <c r="S153" s="12"/>
      <c r="T153" s="12"/>
      <c r="U153" s="12"/>
      <c r="V153" s="12"/>
      <c r="W153" s="12"/>
    </row>
    <row r="154" spans="1:23" x14ac:dyDescent="0.2">
      <c r="A154" t="s">
        <v>100</v>
      </c>
      <c r="B154">
        <v>1993</v>
      </c>
      <c r="C154" s="12">
        <f>IFERROR('BLS Data'!X158,"")</f>
        <v>3.5363550474094119E-2</v>
      </c>
      <c r="D154" s="12">
        <f>IFERROR('BLS Data'!Y158,"")</f>
        <v>4.3270518187410012E-2</v>
      </c>
      <c r="E154" s="12">
        <f>IFERROR('BLS Data'!Z158,"")</f>
        <v>-6.4114896086220341E-4</v>
      </c>
      <c r="F154" s="12">
        <f>IFERROR('BLS Data'!AA158,"")</f>
        <v>-2.0416166294227267E-2</v>
      </c>
      <c r="G154" s="12" t="str">
        <f>'Regulatory Data'!L156</f>
        <v/>
      </c>
      <c r="H154" s="12">
        <f>VLOOKUP(B154,'Economic Data'!A$6:I$47,7,FALSE)</f>
        <v>4.9976501397134498E-2</v>
      </c>
      <c r="I154" s="12">
        <f>VLOOKUP(B154,'Economic Data'!A$6:I$47,6,FALSE)</f>
        <v>2.8121325402471697E-2</v>
      </c>
      <c r="J154" s="12">
        <f>VLOOKUP(B154,'Economic Data'!A$6:I$47,5,FALSE)</f>
        <v>7.22E-2</v>
      </c>
      <c r="K154" s="12">
        <f>VLOOKUP(B154,'Economic Data'!A$6:J$47,10,FALSE)</f>
        <v>5.0344824005335395E-2</v>
      </c>
      <c r="L154" s="12"/>
      <c r="N154">
        <v>3.5363550474094119E-2</v>
      </c>
      <c r="O154">
        <v>4.3270518187410012E-2</v>
      </c>
      <c r="P154">
        <v>-2.0416166294227267E-2</v>
      </c>
      <c r="Q154" t="s">
        <v>0</v>
      </c>
      <c r="R154" s="12"/>
      <c r="S154" s="12"/>
      <c r="T154" s="12"/>
      <c r="U154" s="12"/>
      <c r="V154" s="12"/>
      <c r="W154" s="12"/>
    </row>
    <row r="155" spans="1:23" x14ac:dyDescent="0.2">
      <c r="A155" t="s">
        <v>100</v>
      </c>
      <c r="B155">
        <v>1994</v>
      </c>
      <c r="C155" s="12">
        <f>IFERROR('BLS Data'!X159,"")</f>
        <v>5.2690544277324669E-2</v>
      </c>
      <c r="D155" s="12">
        <f>IFERROR('BLS Data'!Y159,"")</f>
        <v>5.5850617946737735E-2</v>
      </c>
      <c r="E155" s="12">
        <f>IFERROR('BLS Data'!Z159,"")</f>
        <v>-5.8232209978648086E-4</v>
      </c>
      <c r="F155" s="12">
        <f>IFERROR('BLS Data'!AA159,"")</f>
        <v>5.1125843769392887E-3</v>
      </c>
      <c r="G155" s="12" t="str">
        <f>'Regulatory Data'!L157</f>
        <v/>
      </c>
      <c r="H155" s="12">
        <f>VLOOKUP(B155,'Economic Data'!A$6:I$47,7,FALSE)</f>
        <v>6.0783064323397085E-2</v>
      </c>
      <c r="I155" s="12">
        <f>VLOOKUP(B155,'Economic Data'!A$6:I$47,6,FALSE)</f>
        <v>3.9932137842543014E-2</v>
      </c>
      <c r="J155" s="12">
        <f>VLOOKUP(B155,'Economic Data'!A$6:I$47,5,FALSE)</f>
        <v>7.9600000000000004E-2</v>
      </c>
      <c r="K155" s="12">
        <f>VLOOKUP(B155,'Economic Data'!A$6:J$47,10,FALSE)</f>
        <v>5.8749073519147127E-2</v>
      </c>
      <c r="L155" s="12"/>
      <c r="N155">
        <v>5.2690544277324669E-2</v>
      </c>
      <c r="O155">
        <v>5.5850617946737735E-2</v>
      </c>
      <c r="P155">
        <v>5.1125843769392887E-3</v>
      </c>
      <c r="Q155" t="s">
        <v>0</v>
      </c>
      <c r="R155" s="12"/>
      <c r="S155" s="12"/>
      <c r="T155" s="12"/>
      <c r="U155" s="12"/>
      <c r="V155" s="12"/>
      <c r="W155" s="12"/>
    </row>
    <row r="156" spans="1:23" x14ac:dyDescent="0.2">
      <c r="A156" t="s">
        <v>100</v>
      </c>
      <c r="B156">
        <v>1995</v>
      </c>
      <c r="C156" s="12">
        <f>IFERROR('BLS Data'!X160,"")</f>
        <v>1.9263434723973738E-2</v>
      </c>
      <c r="D156" s="12">
        <f>IFERROR('BLS Data'!Y160,"")</f>
        <v>1.5166031003994718E-3</v>
      </c>
      <c r="E156" s="12">
        <f>IFERROR('BLS Data'!Z160,"")</f>
        <v>3.3579648534148632E-2</v>
      </c>
      <c r="F156" s="12">
        <f>IFERROR('BLS Data'!AA160,"")</f>
        <v>1.5260435880891876E-2</v>
      </c>
      <c r="G156" s="12" t="str">
        <f>'Regulatory Data'!L158</f>
        <v/>
      </c>
      <c r="H156" s="12">
        <f>VLOOKUP(B156,'Economic Data'!A$6:I$47,7,FALSE)</f>
        <v>4.5452682397765898E-2</v>
      </c>
      <c r="I156" s="12">
        <f>VLOOKUP(B156,'Economic Data'!A$6:I$47,6,FALSE)</f>
        <v>2.4833719047943958E-2</v>
      </c>
      <c r="J156" s="12">
        <f>VLOOKUP(B156,'Economic Data'!A$6:I$47,5,FALSE)</f>
        <v>7.5899999999999995E-2</v>
      </c>
      <c r="K156" s="12">
        <f>VLOOKUP(B156,'Economic Data'!A$6:J$47,10,FALSE)</f>
        <v>5.5281036650178222E-2</v>
      </c>
      <c r="L156" s="12"/>
      <c r="N156">
        <v>1.9263434723973738E-2</v>
      </c>
      <c r="O156">
        <v>1.5166031003994718E-3</v>
      </c>
      <c r="P156">
        <v>1.5260435880891876E-2</v>
      </c>
      <c r="Q156" t="s">
        <v>0</v>
      </c>
      <c r="R156" s="12"/>
      <c r="S156" s="12"/>
      <c r="T156" s="12"/>
      <c r="U156" s="12"/>
      <c r="V156" s="12"/>
      <c r="W156" s="12"/>
    </row>
    <row r="157" spans="1:23" x14ac:dyDescent="0.2">
      <c r="A157" t="s">
        <v>100</v>
      </c>
      <c r="B157">
        <v>1996</v>
      </c>
      <c r="C157" s="12">
        <f>IFERROR('BLS Data'!X161,"")</f>
        <v>2.1423292916170844E-2</v>
      </c>
      <c r="D157" s="12">
        <f>IFERROR('BLS Data'!Y161,"")</f>
        <v>1.6611020659119902E-2</v>
      </c>
      <c r="E157" s="12">
        <f>IFERROR('BLS Data'!Z161,"")</f>
        <v>1.1145508644445634E-2</v>
      </c>
      <c r="F157" s="12">
        <f>IFERROR('BLS Data'!AA161,"")</f>
        <v>1.5158552794209967E-2</v>
      </c>
      <c r="G157" s="12" t="str">
        <f>'Regulatory Data'!L159</f>
        <v/>
      </c>
      <c r="H157" s="12">
        <f>VLOOKUP(B157,'Economic Data'!A$6:I$47,7,FALSE)</f>
        <v>5.5591211209256031E-2</v>
      </c>
      <c r="I157" s="12">
        <f>VLOOKUP(B157,'Economic Data'!A$6:I$47,6,FALSE)</f>
        <v>3.6723348797837119E-2</v>
      </c>
      <c r="J157" s="12">
        <f>VLOOKUP(B157,'Economic Data'!A$6:I$47,5,FALSE)</f>
        <v>7.3700000000000002E-2</v>
      </c>
      <c r="K157" s="12">
        <f>VLOOKUP(B157,'Economic Data'!A$6:J$47,10,FALSE)</f>
        <v>5.4832137588579369E-2</v>
      </c>
      <c r="L157" s="12"/>
      <c r="N157">
        <v>2.1423292916170844E-2</v>
      </c>
      <c r="O157">
        <v>1.6611020659119902E-2</v>
      </c>
      <c r="P157">
        <v>1.5158552794209967E-2</v>
      </c>
      <c r="Q157" t="s">
        <v>0</v>
      </c>
      <c r="R157" s="12"/>
      <c r="S157" s="12"/>
      <c r="T157" s="12"/>
      <c r="U157" s="12"/>
      <c r="V157" s="12"/>
      <c r="W157" s="12"/>
    </row>
    <row r="158" spans="1:23" x14ac:dyDescent="0.2">
      <c r="A158" t="s">
        <v>100</v>
      </c>
      <c r="B158">
        <v>1997</v>
      </c>
      <c r="C158" s="12">
        <f>IFERROR('BLS Data'!X162,"")</f>
        <v>7.0295072354951138E-2</v>
      </c>
      <c r="D158" s="12">
        <f>IFERROR('BLS Data'!Y162,"")</f>
        <v>8.6637595521024124E-2</v>
      </c>
      <c r="E158" s="12">
        <f>IFERROR('BLS Data'!Z162,"")</f>
        <v>2.5928856356101093E-3</v>
      </c>
      <c r="F158" s="12">
        <f>IFERROR('BLS Data'!AA162,"")</f>
        <v>-0.11078375507346205</v>
      </c>
      <c r="G158" s="12">
        <f>'Regulatory Data'!L160</f>
        <v>0.15377659823585901</v>
      </c>
      <c r="H158" s="12">
        <f>VLOOKUP(B158,'Economic Data'!A$6:I$47,7,FALSE)</f>
        <v>6.1100591222929879E-2</v>
      </c>
      <c r="I158" s="12">
        <f>VLOOKUP(B158,'Economic Data'!A$6:I$47,6,FALSE)</f>
        <v>4.3601241232060772E-2</v>
      </c>
      <c r="J158" s="12">
        <f>VLOOKUP(B158,'Economic Data'!A$6:I$47,5,FALSE)</f>
        <v>7.2599999999999998E-2</v>
      </c>
      <c r="K158" s="12">
        <f>VLOOKUP(B158,'Economic Data'!A$6:J$47,10,FALSE)</f>
        <v>5.5100650009132057E-2</v>
      </c>
      <c r="L158" s="12"/>
      <c r="N158">
        <v>7.0295072354951138E-2</v>
      </c>
      <c r="O158">
        <v>8.6637595521024124E-2</v>
      </c>
      <c r="P158">
        <v>-0.11078375507346205</v>
      </c>
      <c r="Q158">
        <v>0.15377659823585901</v>
      </c>
      <c r="R158" s="12">
        <f t="shared" ref="R158:R170" si="19">N159</f>
        <v>2.2394941496298948E-2</v>
      </c>
      <c r="S158" s="12">
        <f t="shared" ref="S158:S170" si="20">O159</f>
        <v>7.2988229054420373E-3</v>
      </c>
      <c r="T158" s="12">
        <f t="shared" ref="T158:T170" si="21">P159</f>
        <v>-2.8145729687540921E-3</v>
      </c>
      <c r="U158" s="12"/>
      <c r="V158" s="12"/>
      <c r="W158" s="12"/>
    </row>
    <row r="159" spans="1:23" x14ac:dyDescent="0.2">
      <c r="A159" t="s">
        <v>100</v>
      </c>
      <c r="B159">
        <v>1998</v>
      </c>
      <c r="C159" s="12">
        <f>IFERROR('BLS Data'!X163,"")</f>
        <v>2.2394941496298948E-2</v>
      </c>
      <c r="D159" s="12">
        <f>IFERROR('BLS Data'!Y163,"")</f>
        <v>7.2988229054420373E-3</v>
      </c>
      <c r="E159" s="12">
        <f>IFERROR('BLS Data'!Z163,"")</f>
        <v>-4.3220662177532176E-3</v>
      </c>
      <c r="F159" s="12">
        <f>IFERROR('BLS Data'!AA163,"")</f>
        <v>-2.8145729687540921E-3</v>
      </c>
      <c r="G159" s="12">
        <f>'Regulatory Data'!L161</f>
        <v>0.16828254283457003</v>
      </c>
      <c r="H159" s="12">
        <f>VLOOKUP(B159,'Economic Data'!A$6:I$47,7,FALSE)</f>
        <v>5.3865008546919668E-2</v>
      </c>
      <c r="I159" s="12">
        <f>VLOOKUP(B159,'Economic Data'!A$6:I$47,6,FALSE)</f>
        <v>4.2632273010008603E-2</v>
      </c>
      <c r="J159" s="12">
        <f>VLOOKUP(B159,'Economic Data'!A$6:I$47,5,FALSE)</f>
        <v>6.5299999999999997E-2</v>
      </c>
      <c r="K159" s="12">
        <f>VLOOKUP(B159,'Economic Data'!A$6:J$47,10,FALSE)</f>
        <v>5.4067264463089793E-2</v>
      </c>
      <c r="L159" s="12"/>
      <c r="N159">
        <v>2.2394941496298948E-2</v>
      </c>
      <c r="O159">
        <v>7.2988229054420373E-3</v>
      </c>
      <c r="P159">
        <v>-2.8145729687540921E-3</v>
      </c>
      <c r="Q159">
        <v>0.16828254283457003</v>
      </c>
      <c r="R159" s="12">
        <f t="shared" si="19"/>
        <v>3.9981511496335109E-2</v>
      </c>
      <c r="S159" s="12">
        <f t="shared" si="20"/>
        <v>3.9773097837576543E-2</v>
      </c>
      <c r="T159" s="12">
        <f t="shared" si="21"/>
        <v>-1.1569348026475801E-2</v>
      </c>
      <c r="U159" s="12"/>
      <c r="V159" s="12"/>
      <c r="W159" s="12"/>
    </row>
    <row r="160" spans="1:23" x14ac:dyDescent="0.2">
      <c r="A160" t="s">
        <v>100</v>
      </c>
      <c r="B160">
        <v>1999</v>
      </c>
      <c r="C160" s="12">
        <f>IFERROR('BLS Data'!X164,"")</f>
        <v>3.9981511496335109E-2</v>
      </c>
      <c r="D160" s="12">
        <f>IFERROR('BLS Data'!Y164,"")</f>
        <v>3.9773097837576543E-2</v>
      </c>
      <c r="E160" s="12">
        <f>IFERROR('BLS Data'!Z164,"")</f>
        <v>-2.5196811022524024E-2</v>
      </c>
      <c r="F160" s="12">
        <f>IFERROR('BLS Data'!AA164,"")</f>
        <v>-1.1569348026475801E-2</v>
      </c>
      <c r="G160" s="12">
        <f>'Regulatory Data'!L162</f>
        <v>0.17272362409474998</v>
      </c>
      <c r="H160" s="12">
        <f>VLOOKUP(B160,'Economic Data'!A$6:I$47,7,FALSE)</f>
        <v>6.1740067022359568E-2</v>
      </c>
      <c r="I160" s="12">
        <f>VLOOKUP(B160,'Economic Data'!A$6:I$47,6,FALSE)</f>
        <v>4.7132627641929048E-2</v>
      </c>
      <c r="J160" s="12">
        <f>VLOOKUP(B160,'Economic Data'!A$6:I$47,5,FALSE)</f>
        <v>7.0400000000000004E-2</v>
      </c>
      <c r="K160" s="12">
        <f>VLOOKUP(B160,'Economic Data'!A$6:J$47,10,FALSE)</f>
        <v>5.5792560619569845E-2</v>
      </c>
      <c r="L160" s="12"/>
      <c r="N160">
        <v>3.9981511496335109E-2</v>
      </c>
      <c r="O160">
        <v>3.9773097837576543E-2</v>
      </c>
      <c r="P160">
        <v>-1.1569348026475801E-2</v>
      </c>
      <c r="Q160">
        <v>0.17272362409474998</v>
      </c>
      <c r="R160" s="12">
        <f t="shared" si="19"/>
        <v>-2.4185207902931438E-3</v>
      </c>
      <c r="S160" s="12">
        <f t="shared" si="20"/>
        <v>5.0542900684797942E-3</v>
      </c>
      <c r="T160" s="12">
        <f t="shared" si="21"/>
        <v>2.0131036043566475E-2</v>
      </c>
      <c r="U160" s="12"/>
      <c r="V160" s="12"/>
      <c r="W160" s="12"/>
    </row>
    <row r="161" spans="1:23" x14ac:dyDescent="0.2">
      <c r="A161" t="s">
        <v>100</v>
      </c>
      <c r="B161">
        <v>2000</v>
      </c>
      <c r="C161" s="12">
        <f>IFERROR('BLS Data'!X165,"")</f>
        <v>-2.4185207902931438E-3</v>
      </c>
      <c r="D161" s="12">
        <f>IFERROR('BLS Data'!Y165,"")</f>
        <v>5.0542900684797942E-3</v>
      </c>
      <c r="E161" s="12">
        <f>IFERROR('BLS Data'!Z165,"")</f>
        <v>-5.1729953360899472E-3</v>
      </c>
      <c r="F161" s="12">
        <f>IFERROR('BLS Data'!AA165,"")</f>
        <v>2.0131036043566475E-2</v>
      </c>
      <c r="G161" s="12">
        <f>'Regulatory Data'!L163</f>
        <v>0.17073510530818353</v>
      </c>
      <c r="H161" s="12">
        <f>VLOOKUP(B161,'Economic Data'!A$6:I$47,7,FALSE)</f>
        <v>6.1969674144860321E-2</v>
      </c>
      <c r="I161" s="12">
        <f>VLOOKUP(B161,'Economic Data'!A$6:I$47,6,FALSE)</f>
        <v>4.0556719268142416E-2</v>
      </c>
      <c r="J161" s="12">
        <f>VLOOKUP(B161,'Economic Data'!A$6:I$47,5,FALSE)</f>
        <v>7.6200000000000004E-2</v>
      </c>
      <c r="K161" s="12">
        <f>VLOOKUP(B161,'Economic Data'!A$6:J$47,10,FALSE)</f>
        <v>5.4787045123280628E-2</v>
      </c>
      <c r="L161" s="12"/>
      <c r="N161">
        <v>-2.4185207902931438E-3</v>
      </c>
      <c r="O161">
        <v>5.0542900684797942E-3</v>
      </c>
      <c r="P161">
        <v>2.0131036043566475E-2</v>
      </c>
      <c r="Q161">
        <v>0.17073510530818353</v>
      </c>
      <c r="R161" s="12">
        <f t="shared" si="19"/>
        <v>3.4749278267470096E-2</v>
      </c>
      <c r="S161" s="12">
        <f t="shared" si="20"/>
        <v>4.7684014057391977E-3</v>
      </c>
      <c r="T161" s="12">
        <f t="shared" si="21"/>
        <v>3.4494167372267626E-3</v>
      </c>
      <c r="U161" s="12"/>
      <c r="V161" s="12"/>
      <c r="W161" s="12"/>
    </row>
    <row r="162" spans="1:23" x14ac:dyDescent="0.2">
      <c r="A162" t="s">
        <v>100</v>
      </c>
      <c r="B162">
        <v>2001</v>
      </c>
      <c r="C162" s="12">
        <f>IFERROR('BLS Data'!X166,"")</f>
        <v>3.4749278267470096E-2</v>
      </c>
      <c r="D162" s="12">
        <f>IFERROR('BLS Data'!Y166,"")</f>
        <v>4.7684014057391977E-3</v>
      </c>
      <c r="E162" s="12">
        <f>IFERROR('BLS Data'!Z166,"")</f>
        <v>-6.0037923938649485E-3</v>
      </c>
      <c r="F162" s="12">
        <f>IFERROR('BLS Data'!AA166,"")</f>
        <v>3.4494167372267626E-3</v>
      </c>
      <c r="G162" s="12">
        <f>'Regulatory Data'!L164</f>
        <v>0.17995232568810532</v>
      </c>
      <c r="H162" s="12">
        <f>VLOOKUP(B162,'Economic Data'!A$6:I$47,7,FALSE)</f>
        <v>3.3080967761829783E-2</v>
      </c>
      <c r="I162" s="12">
        <f>VLOOKUP(B162,'Economic Data'!A$6:I$47,6,FALSE)</f>
        <v>1.0735275286242185E-2</v>
      </c>
      <c r="J162" s="12">
        <f>VLOOKUP(B162,'Economic Data'!A$6:I$47,5,FALSE)</f>
        <v>7.0800000000000002E-2</v>
      </c>
      <c r="K162" s="12">
        <f>VLOOKUP(B162,'Economic Data'!A$6:J$47,10,FALSE)</f>
        <v>4.8454307524413376E-2</v>
      </c>
      <c r="L162" s="12"/>
      <c r="N162">
        <v>3.4749278267470096E-2</v>
      </c>
      <c r="O162">
        <v>4.7684014057391977E-3</v>
      </c>
      <c r="P162">
        <v>3.4494167372267626E-3</v>
      </c>
      <c r="Q162">
        <v>0.17995232568810532</v>
      </c>
      <c r="R162" s="12">
        <f t="shared" si="19"/>
        <v>0.11245226947158304</v>
      </c>
      <c r="S162" s="12">
        <f t="shared" si="20"/>
        <v>0.12454333507460102</v>
      </c>
      <c r="T162" s="12">
        <f t="shared" si="21"/>
        <v>-6.0982204934793671E-2</v>
      </c>
      <c r="U162" s="12"/>
      <c r="V162" s="12"/>
      <c r="W162" s="12"/>
    </row>
    <row r="163" spans="1:23" x14ac:dyDescent="0.2">
      <c r="A163" t="s">
        <v>100</v>
      </c>
      <c r="B163">
        <v>2002</v>
      </c>
      <c r="C163" s="12">
        <f>IFERROR('BLS Data'!X167,"")</f>
        <v>0.11245226947158304</v>
      </c>
      <c r="D163" s="12">
        <f>IFERROR('BLS Data'!Y167,"")</f>
        <v>0.12454333507460102</v>
      </c>
      <c r="E163" s="12">
        <f>IFERROR('BLS Data'!Z167,"")</f>
        <v>-1.9430008862944881E-2</v>
      </c>
      <c r="F163" s="12">
        <f>IFERROR('BLS Data'!AA167,"")</f>
        <v>-6.0982204934793671E-2</v>
      </c>
      <c r="G163" s="12">
        <f>'Regulatory Data'!L165</f>
        <v>0.18461016419684015</v>
      </c>
      <c r="H163" s="12">
        <f>VLOOKUP(B163,'Economic Data'!A$6:I$47,7,FALSE)</f>
        <v>3.403537925314204E-2</v>
      </c>
      <c r="I163" s="12">
        <f>VLOOKUP(B163,'Economic Data'!A$6:I$47,6,FALSE)</f>
        <v>1.7973804471999699E-2</v>
      </c>
      <c r="J163" s="12">
        <f>VLOOKUP(B163,'Economic Data'!A$6:I$47,5,FALSE)</f>
        <v>6.4899999999999999E-2</v>
      </c>
      <c r="K163" s="12">
        <f>VLOOKUP(B163,'Economic Data'!A$6:J$47,10,FALSE)</f>
        <v>4.8838425218857007E-2</v>
      </c>
      <c r="L163" s="12"/>
      <c r="N163">
        <v>0.11245226947158304</v>
      </c>
      <c r="O163">
        <v>0.12454333507460102</v>
      </c>
      <c r="P163">
        <v>-6.0982204934793671E-2</v>
      </c>
      <c r="Q163">
        <v>0.18461016419684015</v>
      </c>
      <c r="R163" s="12">
        <f t="shared" si="19"/>
        <v>0.10523350759264272</v>
      </c>
      <c r="S163" s="12">
        <f t="shared" si="20"/>
        <v>7.5441368499849837E-2</v>
      </c>
      <c r="T163" s="12">
        <f t="shared" si="21"/>
        <v>4.4799500217056476E-3</v>
      </c>
      <c r="U163" s="12"/>
      <c r="V163" s="12"/>
      <c r="W163" s="12"/>
    </row>
    <row r="164" spans="1:23" x14ac:dyDescent="0.2">
      <c r="A164" t="s">
        <v>100</v>
      </c>
      <c r="B164">
        <v>2003</v>
      </c>
      <c r="C164" s="12">
        <f>IFERROR('BLS Data'!X168,"")</f>
        <v>0.10523350759264272</v>
      </c>
      <c r="D164" s="12">
        <f>IFERROR('BLS Data'!Y168,"")</f>
        <v>7.5441368499849837E-2</v>
      </c>
      <c r="E164" s="12">
        <f>IFERROR('BLS Data'!Z168,"")</f>
        <v>-7.2159726203082641E-3</v>
      </c>
      <c r="F164" s="12">
        <f>IFERROR('BLS Data'!AA168,"")</f>
        <v>4.4799500217056476E-3</v>
      </c>
      <c r="G164" s="12">
        <f>'Regulatory Data'!L166</f>
        <v>0.18829595329797111</v>
      </c>
      <c r="H164" s="12">
        <f>VLOOKUP(B164,'Economic Data'!A$6:I$47,7,FALSE)</f>
        <v>4.5904870545635745E-2</v>
      </c>
      <c r="I164" s="12">
        <f>VLOOKUP(B164,'Economic Data'!A$6:I$47,6,FALSE)</f>
        <v>2.5093363015155745E-2</v>
      </c>
      <c r="J164" s="12">
        <f>VLOOKUP(B164,'Economic Data'!A$6:I$47,5,FALSE)</f>
        <v>5.67E-2</v>
      </c>
      <c r="K164" s="12">
        <f>VLOOKUP(B164,'Economic Data'!A$6:J$47,10,FALSE)</f>
        <v>3.5888492469520646E-2</v>
      </c>
      <c r="L164" s="12"/>
      <c r="N164">
        <v>0.10523350759264272</v>
      </c>
      <c r="O164">
        <v>7.5441368499849837E-2</v>
      </c>
      <c r="P164">
        <v>4.4799500217056476E-3</v>
      </c>
      <c r="Q164">
        <v>0.18829595329797111</v>
      </c>
      <c r="R164" s="12">
        <f t="shared" si="19"/>
        <v>1.6966425859930467E-2</v>
      </c>
      <c r="S164" s="12">
        <f t="shared" si="20"/>
        <v>3.4479731864287544E-2</v>
      </c>
      <c r="T164" s="12">
        <f t="shared" si="21"/>
        <v>-1.7879321984823449E-2</v>
      </c>
      <c r="U164" s="12"/>
      <c r="V164" s="12"/>
      <c r="W164" s="12"/>
    </row>
    <row r="165" spans="1:23" x14ac:dyDescent="0.2">
      <c r="A165" t="s">
        <v>100</v>
      </c>
      <c r="B165">
        <v>2004</v>
      </c>
      <c r="C165" s="12">
        <f>IFERROR('BLS Data'!X169,"")</f>
        <v>1.6966425859930467E-2</v>
      </c>
      <c r="D165" s="12">
        <f>IFERROR('BLS Data'!Y169,"")</f>
        <v>3.4479731864287544E-2</v>
      </c>
      <c r="E165" s="12">
        <f>IFERROR('BLS Data'!Z169,"")</f>
        <v>1.3535959365125194E-2</v>
      </c>
      <c r="F165" s="12">
        <f>IFERROR('BLS Data'!AA169,"")</f>
        <v>-1.7879321984823449E-2</v>
      </c>
      <c r="G165" s="12">
        <f>'Regulatory Data'!L167</f>
        <v>0.2096283774126135</v>
      </c>
      <c r="H165" s="12">
        <f>VLOOKUP(B165,'Economic Data'!A$6:I$47,7,FALSE)</f>
        <v>6.1860595069386903E-2</v>
      </c>
      <c r="I165" s="12">
        <f>VLOOKUP(B165,'Economic Data'!A$6:I$47,6,FALSE)</f>
        <v>3.4093257936321564E-2</v>
      </c>
      <c r="J165" s="12">
        <f>VLOOKUP(B165,'Economic Data'!A$6:I$47,5,FALSE)</f>
        <v>5.6299999999999996E-2</v>
      </c>
      <c r="K165" s="12">
        <f>VLOOKUP(B165,'Economic Data'!A$6:J$47,10,FALSE)</f>
        <v>2.8532662866935003E-2</v>
      </c>
      <c r="L165" s="12"/>
      <c r="N165">
        <v>1.6966425859930467E-2</v>
      </c>
      <c r="O165">
        <v>3.4479731864287544E-2</v>
      </c>
      <c r="P165">
        <v>-1.7879321984823449E-2</v>
      </c>
      <c r="Q165">
        <v>0.2096283774126135</v>
      </c>
      <c r="R165" s="12">
        <f t="shared" si="19"/>
        <v>8.3724211176253505E-2</v>
      </c>
      <c r="S165" s="12">
        <f t="shared" si="20"/>
        <v>9.2235762930587661E-2</v>
      </c>
      <c r="T165" s="12">
        <f t="shared" si="21"/>
        <v>-7.8759777555673871E-2</v>
      </c>
      <c r="U165" s="12"/>
      <c r="V165" s="12"/>
      <c r="W165" s="12"/>
    </row>
    <row r="166" spans="1:23" x14ac:dyDescent="0.2">
      <c r="A166" t="s">
        <v>100</v>
      </c>
      <c r="B166">
        <v>2005</v>
      </c>
      <c r="C166" s="12">
        <f>IFERROR('BLS Data'!X170,"")</f>
        <v>8.3724211176253505E-2</v>
      </c>
      <c r="D166" s="12">
        <f>IFERROR('BLS Data'!Y170,"")</f>
        <v>9.2235762930587661E-2</v>
      </c>
      <c r="E166" s="12">
        <f>IFERROR('BLS Data'!Z170,"")</f>
        <v>2.9712958563498759E-2</v>
      </c>
      <c r="F166" s="12">
        <f>IFERROR('BLS Data'!AA170,"")</f>
        <v>-7.8759777555673871E-2</v>
      </c>
      <c r="G166" s="12">
        <f>'Regulatory Data'!L168</f>
        <v>0.21239600112637999</v>
      </c>
      <c r="H166" s="12">
        <f>VLOOKUP(B166,'Economic Data'!A$6:I$47,7,FALSE)</f>
        <v>6.2914494157674028E-2</v>
      </c>
      <c r="I166" s="12">
        <f>VLOOKUP(B166,'Economic Data'!A$6:I$47,6,FALSE)</f>
        <v>3.0242108933506984E-2</v>
      </c>
      <c r="J166" s="12">
        <f>VLOOKUP(B166,'Economic Data'!A$6:I$47,5,FALSE)</f>
        <v>5.2400000000000002E-2</v>
      </c>
      <c r="K166" s="12">
        <f>VLOOKUP(B166,'Economic Data'!A$6:J$47,10,FALSE)</f>
        <v>1.972761477583234E-2</v>
      </c>
      <c r="L166" s="12"/>
      <c r="N166">
        <v>8.3724211176253505E-2</v>
      </c>
      <c r="O166">
        <v>9.2235762930587661E-2</v>
      </c>
      <c r="P166">
        <v>-7.8759777555673871E-2</v>
      </c>
      <c r="Q166">
        <v>0.21239600112637999</v>
      </c>
      <c r="R166" s="12">
        <f t="shared" si="19"/>
        <v>-5.0343822544931527E-3</v>
      </c>
      <c r="S166" s="12">
        <f t="shared" si="20"/>
        <v>-1.6339468804638102E-5</v>
      </c>
      <c r="T166" s="12">
        <f t="shared" si="21"/>
        <v>4.2391007284670046E-2</v>
      </c>
      <c r="U166" s="12"/>
      <c r="V166" s="12"/>
      <c r="W166" s="12"/>
    </row>
    <row r="167" spans="1:23" x14ac:dyDescent="0.2">
      <c r="A167" t="s">
        <v>100</v>
      </c>
      <c r="B167">
        <v>2006</v>
      </c>
      <c r="C167" s="12">
        <f>IFERROR('BLS Data'!X171,"")</f>
        <v>-5.0343822544931527E-3</v>
      </c>
      <c r="D167" s="12">
        <f>IFERROR('BLS Data'!Y171,"")</f>
        <v>-1.6339468804638102E-5</v>
      </c>
      <c r="E167" s="12">
        <f>IFERROR('BLS Data'!Z171,"")</f>
        <v>2.9352092432952226E-2</v>
      </c>
      <c r="F167" s="12">
        <f>IFERROR('BLS Data'!AA171,"")</f>
        <v>4.2391007284670046E-2</v>
      </c>
      <c r="G167" s="12">
        <f>'Regulatory Data'!L169</f>
        <v>0.192329469872488</v>
      </c>
      <c r="H167" s="12">
        <f>VLOOKUP(B167,'Economic Data'!A$6:I$47,7,FALSE)</f>
        <v>5.8035179497691658E-2</v>
      </c>
      <c r="I167" s="12">
        <f>VLOOKUP(B167,'Economic Data'!A$6:I$47,6,FALSE)</f>
        <v>2.6233814355860474E-2</v>
      </c>
      <c r="J167" s="12">
        <f>VLOOKUP(B167,'Economic Data'!A$6:I$47,5,FALSE)</f>
        <v>5.5899999999999998E-2</v>
      </c>
      <c r="K167" s="12">
        <f>VLOOKUP(B167,'Economic Data'!A$6:J$47,10,FALSE)</f>
        <v>2.409863485816794E-2</v>
      </c>
      <c r="L167" s="12"/>
      <c r="N167">
        <v>-5.0343822544931527E-3</v>
      </c>
      <c r="O167">
        <v>-1.6339468804638102E-5</v>
      </c>
      <c r="P167">
        <v>4.2391007284670046E-2</v>
      </c>
      <c r="Q167">
        <v>0.192329469872488</v>
      </c>
      <c r="R167" s="12">
        <f t="shared" si="19"/>
        <v>2.8617497526344238E-2</v>
      </c>
      <c r="S167" s="12">
        <f t="shared" si="20"/>
        <v>1.8239211665558308E-2</v>
      </c>
      <c r="T167" s="12">
        <f t="shared" si="21"/>
        <v>5.3192273200814988E-2</v>
      </c>
      <c r="U167" s="12"/>
      <c r="V167" s="12"/>
      <c r="W167" s="12"/>
    </row>
    <row r="168" spans="1:23" x14ac:dyDescent="0.2">
      <c r="A168" t="s">
        <v>100</v>
      </c>
      <c r="B168">
        <v>2007</v>
      </c>
      <c r="C168" s="12">
        <f>IFERROR('BLS Data'!X172,"")</f>
        <v>2.8617497526344238E-2</v>
      </c>
      <c r="D168" s="12">
        <f>IFERROR('BLS Data'!Y172,"")</f>
        <v>1.8239211665558308E-2</v>
      </c>
      <c r="E168" s="12">
        <f>IFERROR('BLS Data'!Z172,"")</f>
        <v>1.4202181597820385E-2</v>
      </c>
      <c r="F168" s="12">
        <f>IFERROR('BLS Data'!AA172,"")</f>
        <v>5.3192273200814988E-2</v>
      </c>
      <c r="G168" s="12">
        <f>'Regulatory Data'!L170</f>
        <v>0.19612119526270141</v>
      </c>
      <c r="H168" s="12">
        <f>VLOOKUP(B168,'Economic Data'!A$6:I$47,7,FALSE)</f>
        <v>4.7552040345651747E-2</v>
      </c>
      <c r="I168" s="12">
        <f>VLOOKUP(B168,'Economic Data'!A$6:I$47,6,FALSE)</f>
        <v>1.8949646062514702E-2</v>
      </c>
      <c r="J168" s="12">
        <f>VLOOKUP(B168,'Economic Data'!A$6:I$47,5,FALSE)</f>
        <v>5.5599999999999997E-2</v>
      </c>
      <c r="K168" s="12">
        <f>VLOOKUP(B168,'Economic Data'!A$6:J$47,10,FALSE)</f>
        <v>2.6997605716864291E-2</v>
      </c>
      <c r="L168" s="12"/>
      <c r="N168">
        <v>2.8617497526344238E-2</v>
      </c>
      <c r="O168">
        <v>1.8239211665558308E-2</v>
      </c>
      <c r="P168">
        <v>5.3192273200814988E-2</v>
      </c>
      <c r="Q168">
        <v>0.19612119526270141</v>
      </c>
      <c r="R168" s="12">
        <f t="shared" si="19"/>
        <v>-6.843823823345474E-3</v>
      </c>
      <c r="S168" s="12">
        <f t="shared" si="20"/>
        <v>-5.3053380205015266E-2</v>
      </c>
      <c r="T168" s="12">
        <f t="shared" si="21"/>
        <v>2.8975293079965603E-2</v>
      </c>
      <c r="U168" s="12"/>
      <c r="V168" s="12"/>
      <c r="W168" s="12"/>
    </row>
    <row r="169" spans="1:23" x14ac:dyDescent="0.2">
      <c r="A169" t="s">
        <v>100</v>
      </c>
      <c r="B169">
        <v>2008</v>
      </c>
      <c r="C169" s="12">
        <f>IFERROR('BLS Data'!X173,"")</f>
        <v>-6.843823823345474E-3</v>
      </c>
      <c r="D169" s="12">
        <f>IFERROR('BLS Data'!Y173,"")</f>
        <v>-5.3053380205015266E-2</v>
      </c>
      <c r="E169" s="12">
        <f>IFERROR('BLS Data'!Z173,"")</f>
        <v>3.879119460002034E-2</v>
      </c>
      <c r="F169" s="12">
        <f>IFERROR('BLS Data'!AA173,"")</f>
        <v>2.8975293079965603E-2</v>
      </c>
      <c r="G169" s="12">
        <f>'Regulatory Data'!L171</f>
        <v>0.19921624453854553</v>
      </c>
      <c r="H169" s="12">
        <f>VLOOKUP(B169,'Economic Data'!A$6:I$47,7,FALSE)</f>
        <v>1.8564647936674561E-2</v>
      </c>
      <c r="I169" s="12">
        <f>VLOOKUP(B169,'Economic Data'!A$6:I$47,6,FALSE)</f>
        <v>-3.3722342459032717E-3</v>
      </c>
      <c r="J169" s="12">
        <f>VLOOKUP(B169,'Economic Data'!A$6:I$47,5,FALSE)</f>
        <v>5.6299999999999996E-2</v>
      </c>
      <c r="K169" s="12">
        <f>VLOOKUP(B169,'Economic Data'!A$6:J$47,10,FALSE)</f>
        <v>3.4363117817423225E-2</v>
      </c>
      <c r="L169" s="12"/>
      <c r="N169">
        <v>-6.843823823345474E-3</v>
      </c>
      <c r="O169">
        <v>-5.3053380205015266E-2</v>
      </c>
      <c r="P169">
        <v>2.8975293079965603E-2</v>
      </c>
      <c r="Q169">
        <v>0.19921624453854553</v>
      </c>
      <c r="R169" s="12">
        <f t="shared" si="19"/>
        <v>-3.6403622828116156E-3</v>
      </c>
      <c r="S169" s="12">
        <f t="shared" si="20"/>
        <v>-2.7581804366883844E-2</v>
      </c>
      <c r="T169" s="12">
        <f t="shared" si="21"/>
        <v>-5.3096868565667421E-3</v>
      </c>
      <c r="U169" s="12"/>
      <c r="V169" s="12"/>
      <c r="W169" s="12"/>
    </row>
    <row r="170" spans="1:23" x14ac:dyDescent="0.2">
      <c r="A170" t="s">
        <v>100</v>
      </c>
      <c r="B170">
        <v>2009</v>
      </c>
      <c r="C170" s="12">
        <f>IFERROR('BLS Data'!X174,"")</f>
        <v>-3.6403622828116156E-3</v>
      </c>
      <c r="D170" s="12">
        <f>IFERROR('BLS Data'!Y174,"")</f>
        <v>-2.7581804366883844E-2</v>
      </c>
      <c r="E170" s="12">
        <f>IFERROR('BLS Data'!Z174,"")</f>
        <v>6.3941460221439428E-4</v>
      </c>
      <c r="F170" s="12">
        <f>IFERROR('BLS Data'!AA174,"")</f>
        <v>-5.3096868565667421E-3</v>
      </c>
      <c r="G170" s="12">
        <f>'Regulatory Data'!L172</f>
        <v>0.20469776059178887</v>
      </c>
      <c r="H170" s="12">
        <f>VLOOKUP(B170,'Economic Data'!A$6:I$47,7,FALSE)</f>
        <v>-2.2495040217735962E-2</v>
      </c>
      <c r="I170" s="12">
        <f>VLOOKUP(B170,'Economic Data'!A$6:I$47,6,FALSE)</f>
        <v>-3.117320520931699E-2</v>
      </c>
      <c r="J170" s="12">
        <f>VLOOKUP(B170,'Economic Data'!A$6:I$47,5,FALSE)</f>
        <v>5.3099999999999994E-2</v>
      </c>
      <c r="K170" s="12">
        <f>VLOOKUP(B170,'Economic Data'!A$6:J$47,10,FALSE)</f>
        <v>4.4421835008416732E-2</v>
      </c>
      <c r="L170" s="12"/>
      <c r="N170">
        <v>-3.6403622828116156E-3</v>
      </c>
      <c r="O170">
        <v>-2.7581804366883844E-2</v>
      </c>
      <c r="P170">
        <v>-5.3096868565667421E-3</v>
      </c>
      <c r="Q170">
        <v>0.20469776059178887</v>
      </c>
      <c r="R170" s="12">
        <f t="shared" si="19"/>
        <v>7.8619230451512756E-2</v>
      </c>
      <c r="S170" s="12">
        <f t="shared" si="20"/>
        <v>0.16212145229855768</v>
      </c>
      <c r="T170" s="12">
        <f t="shared" si="21"/>
        <v>-0.13544361738557242</v>
      </c>
      <c r="U170" s="12"/>
      <c r="V170" s="12"/>
      <c r="W170" s="12"/>
    </row>
    <row r="171" spans="1:23" x14ac:dyDescent="0.2">
      <c r="A171" t="s">
        <v>100</v>
      </c>
      <c r="B171">
        <v>2010</v>
      </c>
      <c r="C171" s="12">
        <f>IFERROR('BLS Data'!X175,"")</f>
        <v>7.8619230451512756E-2</v>
      </c>
      <c r="D171" s="12">
        <f>IFERROR('BLS Data'!Y175,"")</f>
        <v>0.16212145229855768</v>
      </c>
      <c r="E171" s="12">
        <f>IFERROR('BLS Data'!Z175,"")</f>
        <v>2.9117653345433148E-2</v>
      </c>
      <c r="F171" s="12">
        <f>IFERROR('BLS Data'!AA175,"")</f>
        <v>-0.13544361738557242</v>
      </c>
      <c r="G171" s="12">
        <f>'Regulatory Data'!L173</f>
        <v>0.20585786980940649</v>
      </c>
      <c r="H171" s="12">
        <f>VLOOKUP(B171,'Economic Data'!A$6:I$47,7,FALSE)</f>
        <v>3.6900750592296916E-2</v>
      </c>
      <c r="I171" s="12">
        <f>VLOOKUP(B171,'Economic Data'!A$6:I$47,6,FALSE)</f>
        <v>2.362690323647243E-2</v>
      </c>
      <c r="J171" s="12">
        <f>VLOOKUP(B171,'Economic Data'!A$6:I$47,5,FALSE)</f>
        <v>4.9400000000000006E-2</v>
      </c>
      <c r="K171" s="12">
        <f>VLOOKUP(B171,'Economic Data'!A$6:J$47,10,FALSE)</f>
        <v>3.6126152644176228E-2</v>
      </c>
      <c r="L171" s="12"/>
      <c r="N171">
        <v>7.8619230451512756E-2</v>
      </c>
      <c r="O171">
        <v>0.16212145229855768</v>
      </c>
      <c r="P171">
        <v>-0.13544361738557242</v>
      </c>
      <c r="Q171">
        <v>0.20585786980940649</v>
      </c>
      <c r="R171" s="12"/>
      <c r="S171" s="12"/>
      <c r="T171" s="12"/>
      <c r="U171" s="12"/>
      <c r="V171" s="12"/>
      <c r="W171" s="12"/>
    </row>
    <row r="172" spans="1:23" x14ac:dyDescent="0.2">
      <c r="A172" t="s">
        <v>112</v>
      </c>
      <c r="B172">
        <v>1987</v>
      </c>
      <c r="C172" s="12" t="str">
        <f>IFERROR('BLS Data'!X176,"")</f>
        <v>.</v>
      </c>
      <c r="D172" s="12" t="str">
        <f>IFERROR('BLS Data'!Y176,"")</f>
        <v>.</v>
      </c>
      <c r="E172" s="12" t="str">
        <f>IFERROR('BLS Data'!Z176,"")</f>
        <v>.</v>
      </c>
      <c r="F172" s="12" t="str">
        <f>IFERROR('BLS Data'!AA176,"")</f>
        <v>.</v>
      </c>
      <c r="G172" s="12" t="str">
        <f>'Regulatory Data'!L174</f>
        <v/>
      </c>
      <c r="H172" s="12">
        <f>VLOOKUP(B172,'Economic Data'!A$6:I$47,7,FALSE)</f>
        <v>6.0106820146646811E-2</v>
      </c>
      <c r="I172" s="12">
        <f>VLOOKUP(B172,'Economic Data'!A$6:I$47,6,FALSE)</f>
        <v>3.149510885821627E-2</v>
      </c>
      <c r="J172" s="12">
        <f>VLOOKUP(B172,'Economic Data'!A$6:I$47,5,FALSE)</f>
        <v>9.3800000000000008E-2</v>
      </c>
      <c r="K172" s="12">
        <f>VLOOKUP(B172,'Economic Data'!A$6:J$47,10,FALSE)</f>
        <v>6.5188288711569911E-2</v>
      </c>
      <c r="L172" s="12"/>
      <c r="N172" t="s">
        <v>985</v>
      </c>
      <c r="O172" t="s">
        <v>985</v>
      </c>
      <c r="P172" t="s">
        <v>985</v>
      </c>
      <c r="Q172" t="s">
        <v>0</v>
      </c>
      <c r="R172" s="12"/>
      <c r="S172" s="12"/>
      <c r="T172" s="12"/>
      <c r="U172" s="12"/>
      <c r="V172" s="12"/>
      <c r="W172" s="12"/>
    </row>
    <row r="173" spans="1:23" x14ac:dyDescent="0.2">
      <c r="A173" t="s">
        <v>112</v>
      </c>
      <c r="B173">
        <v>1988</v>
      </c>
      <c r="C173" s="12">
        <f>IFERROR('BLS Data'!X177,"")</f>
        <v>9.3746164436927515E-3</v>
      </c>
      <c r="D173" s="12">
        <f>IFERROR('BLS Data'!Y177,"")</f>
        <v>-5.3962482502889486E-3</v>
      </c>
      <c r="E173" s="12">
        <f>IFERROR('BLS Data'!Z177,"")</f>
        <v>2.9807894855111705E-2</v>
      </c>
      <c r="F173" s="12">
        <f>IFERROR('BLS Data'!AA177,"")</f>
        <v>4.5763064992879521E-2</v>
      </c>
      <c r="G173" s="12" t="str">
        <f>'Regulatory Data'!L175</f>
        <v/>
      </c>
      <c r="H173" s="12">
        <f>VLOOKUP(B173,'Economic Data'!A$6:I$47,7,FALSE)</f>
        <v>7.4056092402528861E-2</v>
      </c>
      <c r="I173" s="12">
        <f>VLOOKUP(B173,'Economic Data'!A$6:I$47,6,FALSE)</f>
        <v>4.0281822240627818E-2</v>
      </c>
      <c r="J173" s="12">
        <f>VLOOKUP(B173,'Economic Data'!A$6:I$47,5,FALSE)</f>
        <v>9.7100000000000006E-2</v>
      </c>
      <c r="K173" s="12">
        <f>VLOOKUP(B173,'Economic Data'!A$6:J$47,10,FALSE)</f>
        <v>6.3325729838099074E-2</v>
      </c>
      <c r="L173" s="12"/>
      <c r="N173">
        <v>9.3746164436927515E-3</v>
      </c>
      <c r="O173">
        <v>-5.3962482502889486E-3</v>
      </c>
      <c r="P173">
        <v>4.5763064992879521E-2</v>
      </c>
      <c r="Q173" t="s">
        <v>0</v>
      </c>
      <c r="R173" s="12"/>
      <c r="S173" s="12"/>
      <c r="T173" s="12"/>
      <c r="U173" s="12"/>
      <c r="V173" s="12"/>
      <c r="W173" s="12"/>
    </row>
    <row r="174" spans="1:23" x14ac:dyDescent="0.2">
      <c r="A174" t="s">
        <v>112</v>
      </c>
      <c r="B174">
        <v>1989</v>
      </c>
      <c r="C174" s="12">
        <f>IFERROR('BLS Data'!X178,"")</f>
        <v>8.4806514540973765E-3</v>
      </c>
      <c r="D174" s="12">
        <f>IFERROR('BLS Data'!Y178,"")</f>
        <v>8.438341160863061E-3</v>
      </c>
      <c r="E174" s="12">
        <f>IFERROR('BLS Data'!Z178,"")</f>
        <v>2.2687400905899935E-2</v>
      </c>
      <c r="F174" s="12">
        <f>IFERROR('BLS Data'!AA178,"")</f>
        <v>4.0089219564283241E-3</v>
      </c>
      <c r="G174" s="12" t="str">
        <f>'Regulatory Data'!L176</f>
        <v/>
      </c>
      <c r="H174" s="12">
        <f>VLOOKUP(B174,'Economic Data'!A$6:I$47,7,FALSE)</f>
        <v>7.2168998181608046E-2</v>
      </c>
      <c r="I174" s="12">
        <f>VLOOKUP(B174,'Economic Data'!A$6:I$47,6,FALSE)</f>
        <v>3.5102379761548619E-2</v>
      </c>
      <c r="J174" s="12">
        <f>VLOOKUP(B174,'Economic Data'!A$6:I$47,5,FALSE)</f>
        <v>9.2600000000000002E-2</v>
      </c>
      <c r="K174" s="12">
        <f>VLOOKUP(B174,'Economic Data'!A$6:J$47,10,FALSE)</f>
        <v>5.5533381579940186E-2</v>
      </c>
      <c r="L174" s="12"/>
      <c r="N174">
        <v>8.4806514540973765E-3</v>
      </c>
      <c r="O174">
        <v>8.438341160863061E-3</v>
      </c>
      <c r="P174">
        <v>4.0089219564283241E-3</v>
      </c>
      <c r="Q174" t="s">
        <v>0</v>
      </c>
      <c r="R174" s="12"/>
      <c r="S174" s="12"/>
      <c r="T174" s="12"/>
      <c r="U174" s="12"/>
      <c r="V174" s="12"/>
      <c r="W174" s="12"/>
    </row>
    <row r="175" spans="1:23" x14ac:dyDescent="0.2">
      <c r="A175" t="s">
        <v>112</v>
      </c>
      <c r="B175">
        <v>1990</v>
      </c>
      <c r="C175" s="12">
        <f>IFERROR('BLS Data'!X179,"")</f>
        <v>-4.2313355728538227E-3</v>
      </c>
      <c r="D175" s="12">
        <f>IFERROR('BLS Data'!Y179,"")</f>
        <v>-8.4508953793944741E-3</v>
      </c>
      <c r="E175" s="12">
        <f>IFERROR('BLS Data'!Z179,"")</f>
        <v>2.0749740977191067E-2</v>
      </c>
      <c r="F175" s="12">
        <f>IFERROR('BLS Data'!AA179,"")</f>
        <v>1.497040960481133E-2</v>
      </c>
      <c r="G175" s="12" t="str">
        <f>'Regulatory Data'!L177</f>
        <v/>
      </c>
      <c r="H175" s="12">
        <f>VLOOKUP(B175,'Economic Data'!A$6:I$47,7,FALSE)</f>
        <v>5.6455681243754441E-2</v>
      </c>
      <c r="I175" s="12">
        <f>VLOOKUP(B175,'Economic Data'!A$6:I$47,6,FALSE)</f>
        <v>1.8589513195847118E-2</v>
      </c>
      <c r="J175" s="12">
        <f>VLOOKUP(B175,'Economic Data'!A$6:I$47,5,FALSE)</f>
        <v>9.3200000000000005E-2</v>
      </c>
      <c r="K175" s="12">
        <f>VLOOKUP(B175,'Economic Data'!A$6:J$47,10,FALSE)</f>
        <v>5.5333831952092682E-2</v>
      </c>
      <c r="L175" s="12"/>
      <c r="N175">
        <v>-4.2313355728538227E-3</v>
      </c>
      <c r="O175">
        <v>-8.4508953793944741E-3</v>
      </c>
      <c r="P175">
        <v>1.497040960481133E-2</v>
      </c>
      <c r="Q175" t="s">
        <v>0</v>
      </c>
      <c r="R175" s="12"/>
      <c r="S175" s="12"/>
      <c r="T175" s="12"/>
      <c r="U175" s="12"/>
      <c r="V175" s="12"/>
      <c r="W175" s="12"/>
    </row>
    <row r="176" spans="1:23" x14ac:dyDescent="0.2">
      <c r="A176" t="s">
        <v>112</v>
      </c>
      <c r="B176">
        <v>1991</v>
      </c>
      <c r="C176" s="12">
        <f>IFERROR('BLS Data'!X180,"")</f>
        <v>-1.3800943616190331E-2</v>
      </c>
      <c r="D176" s="12">
        <f>IFERROR('BLS Data'!Y180,"")</f>
        <v>-6.0569231995701855E-3</v>
      </c>
      <c r="E176" s="12">
        <f>IFERROR('BLS Data'!Z180,"")</f>
        <v>1.6055056447167537E-2</v>
      </c>
      <c r="F176" s="12">
        <f>IFERROR('BLS Data'!AA180,"")</f>
        <v>6.8835511232029134E-2</v>
      </c>
      <c r="G176" s="12" t="str">
        <f>'Regulatory Data'!L178</f>
        <v/>
      </c>
      <c r="H176" s="12">
        <f>VLOOKUP(B176,'Economic Data'!A$6:I$47,7,FALSE)</f>
        <v>3.2494366288215559E-2</v>
      </c>
      <c r="I176" s="12">
        <f>VLOOKUP(B176,'Economic Data'!A$6:I$47,6,FALSE)</f>
        <v>-2.3323494827174329E-3</v>
      </c>
      <c r="J176" s="12">
        <f>VLOOKUP(B176,'Economic Data'!A$6:I$47,5,FALSE)</f>
        <v>8.77E-2</v>
      </c>
      <c r="K176" s="12">
        <f>VLOOKUP(B176,'Economic Data'!A$6:J$47,10,FALSE)</f>
        <v>5.2873284229066508E-2</v>
      </c>
      <c r="L176" s="12"/>
      <c r="N176">
        <v>-1.3800943616190331E-2</v>
      </c>
      <c r="O176">
        <v>-6.0569231995701855E-3</v>
      </c>
      <c r="P176">
        <v>6.8835511232029134E-2</v>
      </c>
      <c r="Q176" t="s">
        <v>0</v>
      </c>
      <c r="R176" s="12"/>
      <c r="S176" s="12"/>
      <c r="T176" s="12"/>
      <c r="U176" s="12"/>
      <c r="V176" s="12"/>
      <c r="W176" s="12"/>
    </row>
    <row r="177" spans="1:23" x14ac:dyDescent="0.2">
      <c r="A177" t="s">
        <v>112</v>
      </c>
      <c r="B177">
        <v>1992</v>
      </c>
      <c r="C177" s="12">
        <f>IFERROR('BLS Data'!X181,"")</f>
        <v>3.7293445821607207E-2</v>
      </c>
      <c r="D177" s="12">
        <f>IFERROR('BLS Data'!Y181,"")</f>
        <v>3.3436217484698716E-2</v>
      </c>
      <c r="E177" s="12">
        <f>IFERROR('BLS Data'!Z181,"")</f>
        <v>7.103979161945162E-3</v>
      </c>
      <c r="F177" s="12">
        <f>IFERROR('BLS Data'!AA181,"")</f>
        <v>6.8625239323391263E-2</v>
      </c>
      <c r="G177" s="12" t="str">
        <f>'Regulatory Data'!L179</f>
        <v/>
      </c>
      <c r="H177" s="12">
        <f>VLOOKUP(B177,'Economic Data'!A$6:I$47,7,FALSE)</f>
        <v>5.6799543692841681E-2</v>
      </c>
      <c r="I177" s="12">
        <f>VLOOKUP(B177,'Economic Data'!A$6:I$47,6,FALSE)</f>
        <v>3.3364382598689346E-2</v>
      </c>
      <c r="J177" s="12">
        <f>VLOOKUP(B177,'Economic Data'!A$6:I$47,5,FALSE)</f>
        <v>8.14E-2</v>
      </c>
      <c r="K177" s="12">
        <f>VLOOKUP(B177,'Economic Data'!A$6:J$47,10,FALSE)</f>
        <v>5.7964838905848831E-2</v>
      </c>
      <c r="L177" s="12"/>
      <c r="N177">
        <v>3.7293445821607207E-2</v>
      </c>
      <c r="O177">
        <v>3.3436217484698716E-2</v>
      </c>
      <c r="P177">
        <v>6.8625239323391263E-2</v>
      </c>
      <c r="Q177" t="s">
        <v>0</v>
      </c>
      <c r="R177" s="12"/>
      <c r="S177" s="12"/>
      <c r="T177" s="12"/>
      <c r="U177" s="12"/>
      <c r="V177" s="12"/>
      <c r="W177" s="12"/>
    </row>
    <row r="178" spans="1:23" x14ac:dyDescent="0.2">
      <c r="A178" t="s">
        <v>112</v>
      </c>
      <c r="B178">
        <v>1993</v>
      </c>
      <c r="C178" s="12">
        <f>IFERROR('BLS Data'!X182,"")</f>
        <v>1.2469291385515113E-2</v>
      </c>
      <c r="D178" s="12">
        <f>IFERROR('BLS Data'!Y182,"")</f>
        <v>2.5257035356506918E-2</v>
      </c>
      <c r="E178" s="12">
        <f>IFERROR('BLS Data'!Z182,"")</f>
        <v>6.7796869853786745E-3</v>
      </c>
      <c r="F178" s="12">
        <f>IFERROR('BLS Data'!AA182,"")</f>
        <v>-2.8627565881595984E-2</v>
      </c>
      <c r="G178" s="12" t="str">
        <f>'Regulatory Data'!L180</f>
        <v/>
      </c>
      <c r="H178" s="12">
        <f>VLOOKUP(B178,'Economic Data'!A$6:I$47,7,FALSE)</f>
        <v>4.9976501397134498E-2</v>
      </c>
      <c r="I178" s="12">
        <f>VLOOKUP(B178,'Economic Data'!A$6:I$47,6,FALSE)</f>
        <v>2.8121325402471697E-2</v>
      </c>
      <c r="J178" s="12">
        <f>VLOOKUP(B178,'Economic Data'!A$6:I$47,5,FALSE)</f>
        <v>7.22E-2</v>
      </c>
      <c r="K178" s="12">
        <f>VLOOKUP(B178,'Economic Data'!A$6:J$47,10,FALSE)</f>
        <v>5.0344824005335395E-2</v>
      </c>
      <c r="L178" s="12"/>
      <c r="N178">
        <v>1.2469291385515113E-2</v>
      </c>
      <c r="O178">
        <v>2.5257035356506918E-2</v>
      </c>
      <c r="P178">
        <v>-2.8627565881595984E-2</v>
      </c>
      <c r="Q178" t="s">
        <v>0</v>
      </c>
      <c r="R178" s="12"/>
      <c r="S178" s="12"/>
      <c r="T178" s="12"/>
      <c r="U178" s="12"/>
      <c r="V178" s="12"/>
      <c r="W178" s="12"/>
    </row>
    <row r="179" spans="1:23" x14ac:dyDescent="0.2">
      <c r="A179" t="s">
        <v>112</v>
      </c>
      <c r="B179">
        <v>1994</v>
      </c>
      <c r="C179" s="12">
        <f>IFERROR('BLS Data'!X183,"")</f>
        <v>-2.8312760249198377E-3</v>
      </c>
      <c r="D179" s="12">
        <f>IFERROR('BLS Data'!Y183,"")</f>
        <v>4.0487758960239262E-4</v>
      </c>
      <c r="E179" s="12">
        <f>IFERROR('BLS Data'!Z183,"")</f>
        <v>1.3985632598944697E-2</v>
      </c>
      <c r="F179" s="12">
        <f>IFERROR('BLS Data'!AA183,"")</f>
        <v>2.3853462876063602E-2</v>
      </c>
      <c r="G179" s="12" t="str">
        <f>'Regulatory Data'!L181</f>
        <v/>
      </c>
      <c r="H179" s="12">
        <f>VLOOKUP(B179,'Economic Data'!A$6:I$47,7,FALSE)</f>
        <v>6.0783064323397085E-2</v>
      </c>
      <c r="I179" s="12">
        <f>VLOOKUP(B179,'Economic Data'!A$6:I$47,6,FALSE)</f>
        <v>3.9932137842543014E-2</v>
      </c>
      <c r="J179" s="12">
        <f>VLOOKUP(B179,'Economic Data'!A$6:I$47,5,FALSE)</f>
        <v>7.9600000000000004E-2</v>
      </c>
      <c r="K179" s="12">
        <f>VLOOKUP(B179,'Economic Data'!A$6:J$47,10,FALSE)</f>
        <v>5.8749073519147127E-2</v>
      </c>
      <c r="L179" s="12"/>
      <c r="N179">
        <v>-2.8312760249198377E-3</v>
      </c>
      <c r="O179">
        <v>4.0487758960239262E-4</v>
      </c>
      <c r="P179">
        <v>2.3853462876063602E-2</v>
      </c>
      <c r="Q179" t="s">
        <v>0</v>
      </c>
      <c r="R179" s="12"/>
      <c r="S179" s="12"/>
      <c r="T179" s="12"/>
      <c r="U179" s="12"/>
      <c r="V179" s="12"/>
      <c r="W179" s="12"/>
    </row>
    <row r="180" spans="1:23" x14ac:dyDescent="0.2">
      <c r="A180" t="s">
        <v>112</v>
      </c>
      <c r="B180">
        <v>1995</v>
      </c>
      <c r="C180" s="12">
        <f>IFERROR('BLS Data'!X184,"")</f>
        <v>2.6608237509187838E-2</v>
      </c>
      <c r="D180" s="12">
        <f>IFERROR('BLS Data'!Y184,"")</f>
        <v>6.5504749528280115E-3</v>
      </c>
      <c r="E180" s="12">
        <f>IFERROR('BLS Data'!Z184,"")</f>
        <v>2.2185338018442913E-2</v>
      </c>
      <c r="F180" s="12">
        <f>IFERROR('BLS Data'!AA184,"")</f>
        <v>2.1136770450870479E-2</v>
      </c>
      <c r="G180" s="12" t="str">
        <f>'Regulatory Data'!L182</f>
        <v/>
      </c>
      <c r="H180" s="12">
        <f>VLOOKUP(B180,'Economic Data'!A$6:I$47,7,FALSE)</f>
        <v>4.5452682397765898E-2</v>
      </c>
      <c r="I180" s="12">
        <f>VLOOKUP(B180,'Economic Data'!A$6:I$47,6,FALSE)</f>
        <v>2.4833719047943958E-2</v>
      </c>
      <c r="J180" s="12">
        <f>VLOOKUP(B180,'Economic Data'!A$6:I$47,5,FALSE)</f>
        <v>7.5899999999999995E-2</v>
      </c>
      <c r="K180" s="12">
        <f>VLOOKUP(B180,'Economic Data'!A$6:J$47,10,FALSE)</f>
        <v>5.5281036650178222E-2</v>
      </c>
      <c r="L180" s="12"/>
      <c r="N180">
        <v>2.6608237509187838E-2</v>
      </c>
      <c r="O180">
        <v>6.5504749528280115E-3</v>
      </c>
      <c r="P180">
        <v>2.1136770450870479E-2</v>
      </c>
      <c r="Q180" t="s">
        <v>0</v>
      </c>
      <c r="R180" s="12"/>
      <c r="S180" s="12"/>
      <c r="T180" s="12"/>
      <c r="U180" s="12"/>
      <c r="V180" s="12"/>
      <c r="W180" s="12"/>
    </row>
    <row r="181" spans="1:23" x14ac:dyDescent="0.2">
      <c r="A181" t="s">
        <v>112</v>
      </c>
      <c r="B181">
        <v>1996</v>
      </c>
      <c r="C181" s="12">
        <f>IFERROR('BLS Data'!X185,"")</f>
        <v>9.9810368601360722E-4</v>
      </c>
      <c r="D181" s="12">
        <f>IFERROR('BLS Data'!Y185,"")</f>
        <v>4.5316763297575946E-3</v>
      </c>
      <c r="E181" s="12">
        <f>IFERROR('BLS Data'!Z185,"")</f>
        <v>2.7031211368679031E-2</v>
      </c>
      <c r="F181" s="12">
        <f>IFERROR('BLS Data'!AA185,"")</f>
        <v>1.9878662436960681E-2</v>
      </c>
      <c r="G181" s="12" t="str">
        <f>'Regulatory Data'!L183</f>
        <v/>
      </c>
      <c r="H181" s="12">
        <f>VLOOKUP(B181,'Economic Data'!A$6:I$47,7,FALSE)</f>
        <v>5.5591211209256031E-2</v>
      </c>
      <c r="I181" s="12">
        <f>VLOOKUP(B181,'Economic Data'!A$6:I$47,6,FALSE)</f>
        <v>3.6723348797837119E-2</v>
      </c>
      <c r="J181" s="12">
        <f>VLOOKUP(B181,'Economic Data'!A$6:I$47,5,FALSE)</f>
        <v>7.3700000000000002E-2</v>
      </c>
      <c r="K181" s="12">
        <f>VLOOKUP(B181,'Economic Data'!A$6:J$47,10,FALSE)</f>
        <v>5.4832137588579369E-2</v>
      </c>
      <c r="L181" s="12"/>
      <c r="N181">
        <v>9.9810368601360722E-4</v>
      </c>
      <c r="O181">
        <v>4.5316763297575946E-3</v>
      </c>
      <c r="P181">
        <v>1.9878662436960681E-2</v>
      </c>
      <c r="Q181" t="s">
        <v>0</v>
      </c>
      <c r="R181" s="12"/>
      <c r="S181" s="12"/>
      <c r="T181" s="12"/>
      <c r="U181" s="12"/>
      <c r="V181" s="12"/>
      <c r="W181" s="12"/>
    </row>
    <row r="182" spans="1:23" x14ac:dyDescent="0.2">
      <c r="A182" t="s">
        <v>112</v>
      </c>
      <c r="B182">
        <v>1997</v>
      </c>
      <c r="C182" s="12">
        <f>IFERROR('BLS Data'!X186,"")</f>
        <v>7.1498219908328053E-2</v>
      </c>
      <c r="D182" s="12">
        <f>IFERROR('BLS Data'!Y186,"")</f>
        <v>8.2730029094054025E-2</v>
      </c>
      <c r="E182" s="12">
        <f>IFERROR('BLS Data'!Z186,"")</f>
        <v>7.938258971774026E-3</v>
      </c>
      <c r="F182" s="12">
        <f>IFERROR('BLS Data'!AA186,"")</f>
        <v>-9.3077814075357423E-3</v>
      </c>
      <c r="G182" s="12">
        <f>'Regulatory Data'!L184</f>
        <v>8.0524050876753239E-2</v>
      </c>
      <c r="H182" s="12">
        <f>VLOOKUP(B182,'Economic Data'!A$6:I$47,7,FALSE)</f>
        <v>6.1100591222929879E-2</v>
      </c>
      <c r="I182" s="12">
        <f>VLOOKUP(B182,'Economic Data'!A$6:I$47,6,FALSE)</f>
        <v>4.3601241232060772E-2</v>
      </c>
      <c r="J182" s="12">
        <f>VLOOKUP(B182,'Economic Data'!A$6:I$47,5,FALSE)</f>
        <v>7.2599999999999998E-2</v>
      </c>
      <c r="K182" s="12">
        <f>VLOOKUP(B182,'Economic Data'!A$6:J$47,10,FALSE)</f>
        <v>5.5100650009132057E-2</v>
      </c>
      <c r="L182" s="12"/>
      <c r="N182">
        <v>7.1498219908328053E-2</v>
      </c>
      <c r="O182">
        <v>8.2730029094054025E-2</v>
      </c>
      <c r="P182">
        <v>-9.3077814075357423E-3</v>
      </c>
      <c r="Q182">
        <v>8.0524050876753239E-2</v>
      </c>
      <c r="R182" s="12">
        <f t="shared" ref="R182:R194" si="22">N183</f>
        <v>-1.3995956579142543E-3</v>
      </c>
      <c r="S182" s="12">
        <f t="shared" ref="S182:S194" si="23">O183</f>
        <v>-1.6381263935389967E-3</v>
      </c>
      <c r="T182" s="12">
        <f t="shared" ref="T182:T194" si="24">P183</f>
        <v>1.3326083719731763E-2</v>
      </c>
      <c r="U182" s="12"/>
      <c r="V182" s="12"/>
      <c r="W182" s="12"/>
    </row>
    <row r="183" spans="1:23" x14ac:dyDescent="0.2">
      <c r="A183" t="s">
        <v>112</v>
      </c>
      <c r="B183">
        <v>1998</v>
      </c>
      <c r="C183" s="12">
        <f>IFERROR('BLS Data'!X187,"")</f>
        <v>-1.3995956579142543E-3</v>
      </c>
      <c r="D183" s="12">
        <f>IFERROR('BLS Data'!Y187,"")</f>
        <v>-1.6381263935389967E-3</v>
      </c>
      <c r="E183" s="12">
        <f>IFERROR('BLS Data'!Z187,"")</f>
        <v>6.2730607551237938E-3</v>
      </c>
      <c r="F183" s="12">
        <f>IFERROR('BLS Data'!AA187,"")</f>
        <v>1.3326083719731763E-2</v>
      </c>
      <c r="G183" s="12">
        <f>'Regulatory Data'!L185</f>
        <v>9.3247915071253906E-2</v>
      </c>
      <c r="H183" s="12">
        <f>VLOOKUP(B183,'Economic Data'!A$6:I$47,7,FALSE)</f>
        <v>5.3865008546919668E-2</v>
      </c>
      <c r="I183" s="12">
        <f>VLOOKUP(B183,'Economic Data'!A$6:I$47,6,FALSE)</f>
        <v>4.2632273010008603E-2</v>
      </c>
      <c r="J183" s="12">
        <f>VLOOKUP(B183,'Economic Data'!A$6:I$47,5,FALSE)</f>
        <v>6.5299999999999997E-2</v>
      </c>
      <c r="K183" s="12">
        <f>VLOOKUP(B183,'Economic Data'!A$6:J$47,10,FALSE)</f>
        <v>5.4067264463089793E-2</v>
      </c>
      <c r="L183" s="12"/>
      <c r="N183">
        <v>-1.3995956579142543E-3</v>
      </c>
      <c r="O183">
        <v>-1.6381263935389967E-3</v>
      </c>
      <c r="P183">
        <v>1.3326083719731763E-2</v>
      </c>
      <c r="Q183">
        <v>9.3247915071253906E-2</v>
      </c>
      <c r="R183" s="12">
        <f t="shared" si="22"/>
        <v>4.2732391852942087E-2</v>
      </c>
      <c r="S183" s="12">
        <f t="shared" si="23"/>
        <v>4.4633489653602254E-2</v>
      </c>
      <c r="T183" s="12">
        <f t="shared" si="24"/>
        <v>1.1468293060006296E-2</v>
      </c>
      <c r="U183" s="12"/>
      <c r="V183" s="12"/>
      <c r="W183" s="12"/>
    </row>
    <row r="184" spans="1:23" x14ac:dyDescent="0.2">
      <c r="A184" t="s">
        <v>112</v>
      </c>
      <c r="B184">
        <v>1999</v>
      </c>
      <c r="C184" s="12">
        <f>IFERROR('BLS Data'!X188,"")</f>
        <v>4.2732391852942087E-2</v>
      </c>
      <c r="D184" s="12">
        <f>IFERROR('BLS Data'!Y188,"")</f>
        <v>4.4633489653602254E-2</v>
      </c>
      <c r="E184" s="12">
        <f>IFERROR('BLS Data'!Z188,"")</f>
        <v>-4.2422302233404707E-3</v>
      </c>
      <c r="F184" s="12">
        <f>IFERROR('BLS Data'!AA188,"")</f>
        <v>1.1468293060006296E-2</v>
      </c>
      <c r="G184" s="12">
        <f>'Regulatory Data'!L186</f>
        <v>9.8194513923010707E-2</v>
      </c>
      <c r="H184" s="12">
        <f>VLOOKUP(B184,'Economic Data'!A$6:I$47,7,FALSE)</f>
        <v>6.1740067022359568E-2</v>
      </c>
      <c r="I184" s="12">
        <f>VLOOKUP(B184,'Economic Data'!A$6:I$47,6,FALSE)</f>
        <v>4.7132627641929048E-2</v>
      </c>
      <c r="J184" s="12">
        <f>VLOOKUP(B184,'Economic Data'!A$6:I$47,5,FALSE)</f>
        <v>7.0400000000000004E-2</v>
      </c>
      <c r="K184" s="12">
        <f>VLOOKUP(B184,'Economic Data'!A$6:J$47,10,FALSE)</f>
        <v>5.5792560619569845E-2</v>
      </c>
      <c r="L184" s="12"/>
      <c r="N184">
        <v>4.2732391852942087E-2</v>
      </c>
      <c r="O184">
        <v>4.4633489653602254E-2</v>
      </c>
      <c r="P184">
        <v>1.1468293060006296E-2</v>
      </c>
      <c r="Q184">
        <v>9.8194513923010707E-2</v>
      </c>
      <c r="R184" s="12">
        <f t="shared" si="22"/>
        <v>6.1272586315117117E-2</v>
      </c>
      <c r="S184" s="12">
        <f t="shared" si="23"/>
        <v>5.0022070243785244E-2</v>
      </c>
      <c r="T184" s="12">
        <f t="shared" si="24"/>
        <v>-1.7364732265240157E-2</v>
      </c>
      <c r="U184" s="12"/>
      <c r="V184" s="12"/>
      <c r="W184" s="12"/>
    </row>
    <row r="185" spans="1:23" x14ac:dyDescent="0.2">
      <c r="A185" t="s">
        <v>112</v>
      </c>
      <c r="B185">
        <v>2000</v>
      </c>
      <c r="C185" s="12">
        <f>IFERROR('BLS Data'!X189,"")</f>
        <v>6.1272586315117117E-2</v>
      </c>
      <c r="D185" s="12">
        <f>IFERROR('BLS Data'!Y189,"")</f>
        <v>5.0022070243785244E-2</v>
      </c>
      <c r="E185" s="12">
        <f>IFERROR('BLS Data'!Z189,"")</f>
        <v>9.8706869351277149E-3</v>
      </c>
      <c r="F185" s="12">
        <f>IFERROR('BLS Data'!AA189,"")</f>
        <v>-1.7364732265240157E-2</v>
      </c>
      <c r="G185" s="12">
        <f>'Regulatory Data'!L187</f>
        <v>9.6168581614176116E-2</v>
      </c>
      <c r="H185" s="12">
        <f>VLOOKUP(B185,'Economic Data'!A$6:I$47,7,FALSE)</f>
        <v>6.1969674144860321E-2</v>
      </c>
      <c r="I185" s="12">
        <f>VLOOKUP(B185,'Economic Data'!A$6:I$47,6,FALSE)</f>
        <v>4.0556719268142416E-2</v>
      </c>
      <c r="J185" s="12">
        <f>VLOOKUP(B185,'Economic Data'!A$6:I$47,5,FALSE)</f>
        <v>7.6200000000000004E-2</v>
      </c>
      <c r="K185" s="12">
        <f>VLOOKUP(B185,'Economic Data'!A$6:J$47,10,FALSE)</f>
        <v>5.4787045123280628E-2</v>
      </c>
      <c r="L185" s="12"/>
      <c r="N185">
        <v>6.1272586315117117E-2</v>
      </c>
      <c r="O185">
        <v>5.0022070243785244E-2</v>
      </c>
      <c r="P185">
        <v>-1.7364732265240157E-2</v>
      </c>
      <c r="Q185">
        <v>9.6168581614176116E-2</v>
      </c>
      <c r="R185" s="12">
        <f t="shared" si="22"/>
        <v>-3.3664232040040432E-2</v>
      </c>
      <c r="S185" s="12">
        <f t="shared" si="23"/>
        <v>-4.9731375585329474E-2</v>
      </c>
      <c r="T185" s="12">
        <f t="shared" si="24"/>
        <v>2.972999020515843E-2</v>
      </c>
      <c r="U185" s="12"/>
      <c r="V185" s="12"/>
      <c r="W185" s="12"/>
    </row>
    <row r="186" spans="1:23" x14ac:dyDescent="0.2">
      <c r="A186" t="s">
        <v>112</v>
      </c>
      <c r="B186">
        <v>2001</v>
      </c>
      <c r="C186" s="12">
        <f>IFERROR('BLS Data'!X190,"")</f>
        <v>-3.3664232040040432E-2</v>
      </c>
      <c r="D186" s="12">
        <f>IFERROR('BLS Data'!Y190,"")</f>
        <v>-4.9731375585329474E-2</v>
      </c>
      <c r="E186" s="12">
        <f>IFERROR('BLS Data'!Z190,"")</f>
        <v>1.1681719289057035E-2</v>
      </c>
      <c r="F186" s="12">
        <f>IFERROR('BLS Data'!AA190,"")</f>
        <v>2.972999020515843E-2</v>
      </c>
      <c r="G186" s="12">
        <f>'Regulatory Data'!L188</f>
        <v>0.10080790416921394</v>
      </c>
      <c r="H186" s="12">
        <f>VLOOKUP(B186,'Economic Data'!A$6:I$47,7,FALSE)</f>
        <v>3.3080967761829783E-2</v>
      </c>
      <c r="I186" s="12">
        <f>VLOOKUP(B186,'Economic Data'!A$6:I$47,6,FALSE)</f>
        <v>1.0735275286242185E-2</v>
      </c>
      <c r="J186" s="12">
        <f>VLOOKUP(B186,'Economic Data'!A$6:I$47,5,FALSE)</f>
        <v>7.0800000000000002E-2</v>
      </c>
      <c r="K186" s="12">
        <f>VLOOKUP(B186,'Economic Data'!A$6:J$47,10,FALSE)</f>
        <v>4.8454307524413376E-2</v>
      </c>
      <c r="L186" s="12"/>
      <c r="N186">
        <v>-3.3664232040040432E-2</v>
      </c>
      <c r="O186">
        <v>-4.9731375585329474E-2</v>
      </c>
      <c r="P186">
        <v>2.972999020515843E-2</v>
      </c>
      <c r="Q186">
        <v>0.10080790416921394</v>
      </c>
      <c r="R186" s="12">
        <f t="shared" si="22"/>
        <v>1.9682434519621594E-2</v>
      </c>
      <c r="S186" s="12">
        <f t="shared" si="23"/>
        <v>3.7338485655368459E-2</v>
      </c>
      <c r="T186" s="12">
        <f t="shared" si="24"/>
        <v>-5.0835689702495301E-2</v>
      </c>
      <c r="U186" s="12"/>
      <c r="V186" s="12"/>
      <c r="W186" s="12"/>
    </row>
    <row r="187" spans="1:23" x14ac:dyDescent="0.2">
      <c r="A187" t="s">
        <v>112</v>
      </c>
      <c r="B187">
        <v>2002</v>
      </c>
      <c r="C187" s="12">
        <f>IFERROR('BLS Data'!X191,"")</f>
        <v>1.9682434519621594E-2</v>
      </c>
      <c r="D187" s="12">
        <f>IFERROR('BLS Data'!Y191,"")</f>
        <v>3.7338485655368459E-2</v>
      </c>
      <c r="E187" s="12">
        <f>IFERROR('BLS Data'!Z191,"")</f>
        <v>-2.2574500412151366E-3</v>
      </c>
      <c r="F187" s="12">
        <f>IFERROR('BLS Data'!AA191,"")</f>
        <v>-5.0835689702495301E-2</v>
      </c>
      <c r="G187" s="12">
        <f>'Regulatory Data'!L189</f>
        <v>0.10510068988927339</v>
      </c>
      <c r="H187" s="12">
        <f>VLOOKUP(B187,'Economic Data'!A$6:I$47,7,FALSE)</f>
        <v>3.403537925314204E-2</v>
      </c>
      <c r="I187" s="12">
        <f>VLOOKUP(B187,'Economic Data'!A$6:I$47,6,FALSE)</f>
        <v>1.7973804471999699E-2</v>
      </c>
      <c r="J187" s="12">
        <f>VLOOKUP(B187,'Economic Data'!A$6:I$47,5,FALSE)</f>
        <v>6.4899999999999999E-2</v>
      </c>
      <c r="K187" s="12">
        <f>VLOOKUP(B187,'Economic Data'!A$6:J$47,10,FALSE)</f>
        <v>4.8838425218857007E-2</v>
      </c>
      <c r="L187" s="12"/>
      <c r="N187">
        <v>1.9682434519621594E-2</v>
      </c>
      <c r="O187">
        <v>3.7338485655368459E-2</v>
      </c>
      <c r="P187">
        <v>-5.0835689702495301E-2</v>
      </c>
      <c r="Q187">
        <v>0.10510068988927339</v>
      </c>
      <c r="R187" s="12">
        <f t="shared" si="22"/>
        <v>3.0606796592899776E-2</v>
      </c>
      <c r="S187" s="12">
        <f t="shared" si="23"/>
        <v>2.3081559443320465E-2</v>
      </c>
      <c r="T187" s="12">
        <f t="shared" si="24"/>
        <v>-1.1182289402570156E-2</v>
      </c>
      <c r="U187" s="12"/>
      <c r="V187" s="12"/>
      <c r="W187" s="12"/>
    </row>
    <row r="188" spans="1:23" x14ac:dyDescent="0.2">
      <c r="A188" t="s">
        <v>112</v>
      </c>
      <c r="B188">
        <v>2003</v>
      </c>
      <c r="C188" s="12">
        <f>IFERROR('BLS Data'!X192,"")</f>
        <v>3.0606796592899776E-2</v>
      </c>
      <c r="D188" s="12">
        <f>IFERROR('BLS Data'!Y192,"")</f>
        <v>2.3081559443320465E-2</v>
      </c>
      <c r="E188" s="12">
        <f>IFERROR('BLS Data'!Z192,"")</f>
        <v>8.8903633454471276E-3</v>
      </c>
      <c r="F188" s="12">
        <f>IFERROR('BLS Data'!AA192,"")</f>
        <v>-1.1182289402570156E-2</v>
      </c>
      <c r="G188" s="12">
        <f>'Regulatory Data'!L190</f>
        <v>0.10573348367369891</v>
      </c>
      <c r="H188" s="12">
        <f>VLOOKUP(B188,'Economic Data'!A$6:I$47,7,FALSE)</f>
        <v>4.5904870545635745E-2</v>
      </c>
      <c r="I188" s="12">
        <f>VLOOKUP(B188,'Economic Data'!A$6:I$47,6,FALSE)</f>
        <v>2.5093363015155745E-2</v>
      </c>
      <c r="J188" s="12">
        <f>VLOOKUP(B188,'Economic Data'!A$6:I$47,5,FALSE)</f>
        <v>5.67E-2</v>
      </c>
      <c r="K188" s="12">
        <f>VLOOKUP(B188,'Economic Data'!A$6:J$47,10,FALSE)</f>
        <v>3.5888492469520646E-2</v>
      </c>
      <c r="L188" s="12"/>
      <c r="N188">
        <v>3.0606796592899776E-2</v>
      </c>
      <c r="O188">
        <v>2.3081559443320465E-2</v>
      </c>
      <c r="P188">
        <v>-1.1182289402570156E-2</v>
      </c>
      <c r="Q188">
        <v>0.10573348367369891</v>
      </c>
      <c r="R188" s="12">
        <f t="shared" si="22"/>
        <v>0.11094484765784252</v>
      </c>
      <c r="S188" s="12">
        <f t="shared" si="23"/>
        <v>0.11507910156486378</v>
      </c>
      <c r="T188" s="12">
        <f t="shared" si="24"/>
        <v>-3.1078239312032352E-2</v>
      </c>
      <c r="U188" s="12"/>
      <c r="V188" s="12"/>
      <c r="W188" s="12"/>
    </row>
    <row r="189" spans="1:23" x14ac:dyDescent="0.2">
      <c r="A189" t="s">
        <v>112</v>
      </c>
      <c r="B189">
        <v>2004</v>
      </c>
      <c r="C189" s="12">
        <f>IFERROR('BLS Data'!X193,"")</f>
        <v>0.11094484765784252</v>
      </c>
      <c r="D189" s="12">
        <f>IFERROR('BLS Data'!Y193,"")</f>
        <v>0.11507910156486378</v>
      </c>
      <c r="E189" s="12">
        <f>IFERROR('BLS Data'!Z193,"")</f>
        <v>1.7926820013577149E-2</v>
      </c>
      <c r="F189" s="12">
        <f>IFERROR('BLS Data'!AA193,"")</f>
        <v>-3.1078239312032352E-2</v>
      </c>
      <c r="G189" s="12">
        <f>'Regulatory Data'!L191</f>
        <v>0.12573075946021811</v>
      </c>
      <c r="H189" s="12">
        <f>VLOOKUP(B189,'Economic Data'!A$6:I$47,7,FALSE)</f>
        <v>6.1860595069386903E-2</v>
      </c>
      <c r="I189" s="12">
        <f>VLOOKUP(B189,'Economic Data'!A$6:I$47,6,FALSE)</f>
        <v>3.4093257936321564E-2</v>
      </c>
      <c r="J189" s="12">
        <f>VLOOKUP(B189,'Economic Data'!A$6:I$47,5,FALSE)</f>
        <v>5.6299999999999996E-2</v>
      </c>
      <c r="K189" s="12">
        <f>VLOOKUP(B189,'Economic Data'!A$6:J$47,10,FALSE)</f>
        <v>2.8532662866935003E-2</v>
      </c>
      <c r="L189" s="12"/>
      <c r="N189">
        <v>0.11094484765784252</v>
      </c>
      <c r="O189">
        <v>0.11507910156486378</v>
      </c>
      <c r="P189">
        <v>-3.1078239312032352E-2</v>
      </c>
      <c r="Q189">
        <v>0.12573075946021811</v>
      </c>
      <c r="R189" s="12">
        <f t="shared" si="22"/>
        <v>5.107496595344152E-2</v>
      </c>
      <c r="S189" s="12">
        <f t="shared" si="23"/>
        <v>4.0939044525823753E-2</v>
      </c>
      <c r="T189" s="12">
        <f t="shared" si="24"/>
        <v>-3.075112154272297E-2</v>
      </c>
      <c r="U189" s="12"/>
      <c r="V189" s="12"/>
      <c r="W189" s="12"/>
    </row>
    <row r="190" spans="1:23" x14ac:dyDescent="0.2">
      <c r="A190" t="s">
        <v>112</v>
      </c>
      <c r="B190">
        <v>2005</v>
      </c>
      <c r="C190" s="12">
        <f>IFERROR('BLS Data'!X194,"")</f>
        <v>5.107496595344152E-2</v>
      </c>
      <c r="D190" s="12">
        <f>IFERROR('BLS Data'!Y194,"")</f>
        <v>4.0939044525823753E-2</v>
      </c>
      <c r="E190" s="12">
        <f>IFERROR('BLS Data'!Z194,"")</f>
        <v>4.1784945131157158E-2</v>
      </c>
      <c r="F190" s="12">
        <f>IFERROR('BLS Data'!AA194,"")</f>
        <v>-3.075112154272297E-2</v>
      </c>
      <c r="G190" s="12">
        <f>'Regulatory Data'!L192</f>
        <v>0.12589665507833744</v>
      </c>
      <c r="H190" s="12">
        <f>VLOOKUP(B190,'Economic Data'!A$6:I$47,7,FALSE)</f>
        <v>6.2914494157674028E-2</v>
      </c>
      <c r="I190" s="12">
        <f>VLOOKUP(B190,'Economic Data'!A$6:I$47,6,FALSE)</f>
        <v>3.0242108933506984E-2</v>
      </c>
      <c r="J190" s="12">
        <f>VLOOKUP(B190,'Economic Data'!A$6:I$47,5,FALSE)</f>
        <v>5.2400000000000002E-2</v>
      </c>
      <c r="K190" s="12">
        <f>VLOOKUP(B190,'Economic Data'!A$6:J$47,10,FALSE)</f>
        <v>1.972761477583234E-2</v>
      </c>
      <c r="L190" s="12"/>
      <c r="N190">
        <v>5.107496595344152E-2</v>
      </c>
      <c r="O190">
        <v>4.0939044525823753E-2</v>
      </c>
      <c r="P190">
        <v>-3.075112154272297E-2</v>
      </c>
      <c r="Q190">
        <v>0.12589665507833744</v>
      </c>
      <c r="R190" s="12">
        <f t="shared" si="22"/>
        <v>-8.5091460777290351E-2</v>
      </c>
      <c r="S190" s="12">
        <f t="shared" si="23"/>
        <v>-4.7036890742219839E-2</v>
      </c>
      <c r="T190" s="12">
        <f t="shared" si="24"/>
        <v>5.9429833533920728E-2</v>
      </c>
      <c r="U190" s="12"/>
      <c r="V190" s="12"/>
      <c r="W190" s="12"/>
    </row>
    <row r="191" spans="1:23" x14ac:dyDescent="0.2">
      <c r="A191" t="s">
        <v>112</v>
      </c>
      <c r="B191">
        <v>2006</v>
      </c>
      <c r="C191" s="12">
        <f>IFERROR('BLS Data'!X195,"")</f>
        <v>-8.5091460777290351E-2</v>
      </c>
      <c r="D191" s="12">
        <f>IFERROR('BLS Data'!Y195,"")</f>
        <v>-4.7036890742219839E-2</v>
      </c>
      <c r="E191" s="12">
        <f>IFERROR('BLS Data'!Z195,"")</f>
        <v>3.4531910406752075E-2</v>
      </c>
      <c r="F191" s="12">
        <f>IFERROR('BLS Data'!AA195,"")</f>
        <v>5.9429833533920728E-2</v>
      </c>
      <c r="G191" s="12">
        <f>'Regulatory Data'!L193</f>
        <v>0.10588432840117913</v>
      </c>
      <c r="H191" s="12">
        <f>VLOOKUP(B191,'Economic Data'!A$6:I$47,7,FALSE)</f>
        <v>5.8035179497691658E-2</v>
      </c>
      <c r="I191" s="12">
        <f>VLOOKUP(B191,'Economic Data'!A$6:I$47,6,FALSE)</f>
        <v>2.6233814355860474E-2</v>
      </c>
      <c r="J191" s="12">
        <f>VLOOKUP(B191,'Economic Data'!A$6:I$47,5,FALSE)</f>
        <v>5.5899999999999998E-2</v>
      </c>
      <c r="K191" s="12">
        <f>VLOOKUP(B191,'Economic Data'!A$6:J$47,10,FALSE)</f>
        <v>2.409863485816794E-2</v>
      </c>
      <c r="L191" s="12"/>
      <c r="N191">
        <v>-8.5091460777290351E-2</v>
      </c>
      <c r="O191">
        <v>-4.7036890742219839E-2</v>
      </c>
      <c r="P191">
        <v>5.9429833533920728E-2</v>
      </c>
      <c r="Q191">
        <v>0.10588432840117913</v>
      </c>
      <c r="R191" s="12">
        <f t="shared" si="22"/>
        <v>-0.11412682687628894</v>
      </c>
      <c r="S191" s="12">
        <f t="shared" si="23"/>
        <v>-0.15021660217192068</v>
      </c>
      <c r="T191" s="12">
        <f t="shared" si="24"/>
        <v>0.1885933872179919</v>
      </c>
      <c r="U191" s="12"/>
      <c r="V191" s="12"/>
      <c r="W191" s="12"/>
    </row>
    <row r="192" spans="1:23" x14ac:dyDescent="0.2">
      <c r="A192" t="s">
        <v>112</v>
      </c>
      <c r="B192">
        <v>2007</v>
      </c>
      <c r="C192" s="12">
        <f>IFERROR('BLS Data'!X196,"")</f>
        <v>-0.11412682687628894</v>
      </c>
      <c r="D192" s="12">
        <f>IFERROR('BLS Data'!Y196,"")</f>
        <v>-0.15021660217192068</v>
      </c>
      <c r="E192" s="12">
        <f>IFERROR('BLS Data'!Z196,"")</f>
        <v>1.2459935846311332E-2</v>
      </c>
      <c r="F192" s="12">
        <f>IFERROR('BLS Data'!AA196,"")</f>
        <v>0.1885933872179919</v>
      </c>
      <c r="G192" s="12">
        <f>'Regulatory Data'!L194</f>
        <v>0.10602651810331214</v>
      </c>
      <c r="H192" s="12">
        <f>VLOOKUP(B192,'Economic Data'!A$6:I$47,7,FALSE)</f>
        <v>4.7552040345651747E-2</v>
      </c>
      <c r="I192" s="12">
        <f>VLOOKUP(B192,'Economic Data'!A$6:I$47,6,FALSE)</f>
        <v>1.8949646062514702E-2</v>
      </c>
      <c r="J192" s="12">
        <f>VLOOKUP(B192,'Economic Data'!A$6:I$47,5,FALSE)</f>
        <v>5.5599999999999997E-2</v>
      </c>
      <c r="K192" s="12">
        <f>VLOOKUP(B192,'Economic Data'!A$6:J$47,10,FALSE)</f>
        <v>2.6997605716864291E-2</v>
      </c>
      <c r="L192" s="12"/>
      <c r="N192">
        <v>-0.11412682687628894</v>
      </c>
      <c r="O192">
        <v>-0.15021660217192068</v>
      </c>
      <c r="P192">
        <v>0.1885933872179919</v>
      </c>
      <c r="Q192">
        <v>0.10602651810331214</v>
      </c>
      <c r="R192" s="12">
        <f t="shared" si="22"/>
        <v>-1.0127309157478948E-2</v>
      </c>
      <c r="S192" s="12">
        <f t="shared" si="23"/>
        <v>4.7138750134303464E-3</v>
      </c>
      <c r="T192" s="12">
        <f t="shared" si="24"/>
        <v>9.6406016376491266E-3</v>
      </c>
      <c r="U192" s="12"/>
      <c r="V192" s="12"/>
      <c r="W192" s="12"/>
    </row>
    <row r="193" spans="1:23" x14ac:dyDescent="0.2">
      <c r="A193" t="s">
        <v>112</v>
      </c>
      <c r="B193">
        <v>2008</v>
      </c>
      <c r="C193" s="12">
        <f>IFERROR('BLS Data'!X197,"")</f>
        <v>-1.0127309157478948E-2</v>
      </c>
      <c r="D193" s="12">
        <f>IFERROR('BLS Data'!Y197,"")</f>
        <v>4.7138750134303464E-3</v>
      </c>
      <c r="E193" s="12">
        <f>IFERROR('BLS Data'!Z197,"")</f>
        <v>2.455050315152274E-2</v>
      </c>
      <c r="F193" s="12">
        <f>IFERROR('BLS Data'!AA197,"")</f>
        <v>9.6406016376491266E-3</v>
      </c>
      <c r="G193" s="12">
        <f>'Regulatory Data'!L195</f>
        <v>0.1054913261391162</v>
      </c>
      <c r="H193" s="12">
        <f>VLOOKUP(B193,'Economic Data'!A$6:I$47,7,FALSE)</f>
        <v>1.8564647936674561E-2</v>
      </c>
      <c r="I193" s="12">
        <f>VLOOKUP(B193,'Economic Data'!A$6:I$47,6,FALSE)</f>
        <v>-3.3722342459032717E-3</v>
      </c>
      <c r="J193" s="12">
        <f>VLOOKUP(B193,'Economic Data'!A$6:I$47,5,FALSE)</f>
        <v>5.6299999999999996E-2</v>
      </c>
      <c r="K193" s="12">
        <f>VLOOKUP(B193,'Economic Data'!A$6:J$47,10,FALSE)</f>
        <v>3.4363117817423225E-2</v>
      </c>
      <c r="L193" s="12"/>
      <c r="N193">
        <v>-1.0127309157478948E-2</v>
      </c>
      <c r="O193">
        <v>4.7138750134303464E-3</v>
      </c>
      <c r="P193">
        <v>9.6406016376491266E-3</v>
      </c>
      <c r="Q193">
        <v>0.1054913261391162</v>
      </c>
      <c r="R193" s="12">
        <f t="shared" si="22"/>
        <v>-9.5487129017311823E-2</v>
      </c>
      <c r="S193" s="12">
        <f t="shared" si="23"/>
        <v>-0.13510650074072483</v>
      </c>
      <c r="T193" s="12">
        <f t="shared" si="24"/>
        <v>7.268408846716401E-2</v>
      </c>
      <c r="U193" s="12"/>
      <c r="V193" s="12"/>
      <c r="W193" s="12"/>
    </row>
    <row r="194" spans="1:23" x14ac:dyDescent="0.2">
      <c r="A194" t="s">
        <v>112</v>
      </c>
      <c r="B194">
        <v>2009</v>
      </c>
      <c r="C194" s="12">
        <f>IFERROR('BLS Data'!X198,"")</f>
        <v>-9.5487129017311823E-2</v>
      </c>
      <c r="D194" s="12">
        <f>IFERROR('BLS Data'!Y198,"")</f>
        <v>-0.13510650074072483</v>
      </c>
      <c r="E194" s="12">
        <f>IFERROR('BLS Data'!Z198,"")</f>
        <v>2.6208591884100407E-2</v>
      </c>
      <c r="F194" s="12">
        <f>IFERROR('BLS Data'!AA198,"")</f>
        <v>7.268408846716401E-2</v>
      </c>
      <c r="G194" s="12">
        <f>'Regulatory Data'!L196</f>
        <v>0.10612094488778823</v>
      </c>
      <c r="H194" s="12">
        <f>VLOOKUP(B194,'Economic Data'!A$6:I$47,7,FALSE)</f>
        <v>-2.2495040217735962E-2</v>
      </c>
      <c r="I194" s="12">
        <f>VLOOKUP(B194,'Economic Data'!A$6:I$47,6,FALSE)</f>
        <v>-3.117320520931699E-2</v>
      </c>
      <c r="J194" s="12">
        <f>VLOOKUP(B194,'Economic Data'!A$6:I$47,5,FALSE)</f>
        <v>5.3099999999999994E-2</v>
      </c>
      <c r="K194" s="12">
        <f>VLOOKUP(B194,'Economic Data'!A$6:J$47,10,FALSE)</f>
        <v>4.4421835008416732E-2</v>
      </c>
      <c r="L194" s="12"/>
      <c r="N194">
        <v>-9.5487129017311823E-2</v>
      </c>
      <c r="O194">
        <v>-0.13510650074072483</v>
      </c>
      <c r="P194">
        <v>7.268408846716401E-2</v>
      </c>
      <c r="Q194">
        <v>0.10612094488778823</v>
      </c>
      <c r="R194" s="12">
        <f t="shared" si="22"/>
        <v>5.5984909526651805E-2</v>
      </c>
      <c r="S194" s="12">
        <f t="shared" si="23"/>
        <v>0.11792224356361736</v>
      </c>
      <c r="T194" s="12">
        <f t="shared" si="24"/>
        <v>3.277785204366257E-2</v>
      </c>
      <c r="U194" s="12"/>
      <c r="V194" s="12"/>
      <c r="W194" s="12"/>
    </row>
    <row r="195" spans="1:23" x14ac:dyDescent="0.2">
      <c r="A195" t="s">
        <v>112</v>
      </c>
      <c r="B195">
        <v>2010</v>
      </c>
      <c r="C195" s="12">
        <f>IFERROR('BLS Data'!X199,"")</f>
        <v>5.5984909526651805E-2</v>
      </c>
      <c r="D195" s="12">
        <f>IFERROR('BLS Data'!Y199,"")</f>
        <v>0.11792224356361736</v>
      </c>
      <c r="E195" s="12">
        <f>IFERROR('BLS Data'!Z199,"")</f>
        <v>1.1290897463974936E-2</v>
      </c>
      <c r="F195" s="12">
        <f>IFERROR('BLS Data'!AA199,"")</f>
        <v>3.277785204366257E-2</v>
      </c>
      <c r="G195" s="12">
        <f>'Regulatory Data'!L197</f>
        <v>0.10739521801117642</v>
      </c>
      <c r="H195" s="12">
        <f>VLOOKUP(B195,'Economic Data'!A$6:I$47,7,FALSE)</f>
        <v>3.6900750592296916E-2</v>
      </c>
      <c r="I195" s="12">
        <f>VLOOKUP(B195,'Economic Data'!A$6:I$47,6,FALSE)</f>
        <v>2.362690323647243E-2</v>
      </c>
      <c r="J195" s="12">
        <f>VLOOKUP(B195,'Economic Data'!A$6:I$47,5,FALSE)</f>
        <v>4.9400000000000006E-2</v>
      </c>
      <c r="K195" s="12">
        <f>VLOOKUP(B195,'Economic Data'!A$6:J$47,10,FALSE)</f>
        <v>3.6126152644176228E-2</v>
      </c>
      <c r="L195" s="12"/>
      <c r="N195">
        <v>5.5984909526651805E-2</v>
      </c>
      <c r="O195">
        <v>0.11792224356361736</v>
      </c>
      <c r="P195">
        <v>3.277785204366257E-2</v>
      </c>
      <c r="Q195">
        <v>0.10739521801117642</v>
      </c>
      <c r="R195" s="12"/>
      <c r="S195" s="12"/>
      <c r="T195" s="12"/>
      <c r="U195" s="12"/>
      <c r="V195" s="12"/>
      <c r="W195" s="12"/>
    </row>
    <row r="196" spans="1:23" x14ac:dyDescent="0.2">
      <c r="A196" t="s">
        <v>122</v>
      </c>
      <c r="B196">
        <v>1987</v>
      </c>
      <c r="C196" s="12" t="str">
        <f>IFERROR('BLS Data'!X200,"")</f>
        <v>.</v>
      </c>
      <c r="D196" s="12" t="str">
        <f>IFERROR('BLS Data'!Y200,"")</f>
        <v>.</v>
      </c>
      <c r="E196" s="12" t="str">
        <f>IFERROR('BLS Data'!Z200,"")</f>
        <v>.</v>
      </c>
      <c r="F196" s="12" t="str">
        <f>IFERROR('BLS Data'!AA200,"")</f>
        <v>.</v>
      </c>
      <c r="G196" s="12" t="str">
        <f>'Regulatory Data'!L198</f>
        <v/>
      </c>
      <c r="H196" s="12">
        <f>VLOOKUP(B196,'Economic Data'!A$6:I$47,7,FALSE)</f>
        <v>6.0106820146646811E-2</v>
      </c>
      <c r="I196" s="12">
        <f>VLOOKUP(B196,'Economic Data'!A$6:I$47,6,FALSE)</f>
        <v>3.149510885821627E-2</v>
      </c>
      <c r="J196" s="12">
        <f>VLOOKUP(B196,'Economic Data'!A$6:I$47,5,FALSE)</f>
        <v>9.3800000000000008E-2</v>
      </c>
      <c r="K196" s="12">
        <f>VLOOKUP(B196,'Economic Data'!A$6:J$47,10,FALSE)</f>
        <v>6.5188288711569911E-2</v>
      </c>
      <c r="L196" s="12"/>
      <c r="N196" t="s">
        <v>985</v>
      </c>
      <c r="O196" t="s">
        <v>985</v>
      </c>
      <c r="P196" t="s">
        <v>985</v>
      </c>
      <c r="Q196" t="s">
        <v>0</v>
      </c>
      <c r="R196" s="12"/>
      <c r="S196" s="12"/>
      <c r="T196" s="12"/>
      <c r="U196" s="12"/>
      <c r="V196" s="12"/>
      <c r="W196" s="12"/>
    </row>
    <row r="197" spans="1:23" x14ac:dyDescent="0.2">
      <c r="A197" t="s">
        <v>122</v>
      </c>
      <c r="B197">
        <v>1988</v>
      </c>
      <c r="C197" s="12">
        <f>IFERROR('BLS Data'!X201,"")</f>
        <v>2.5348556031881131E-3</v>
      </c>
      <c r="D197" s="12">
        <f>IFERROR('BLS Data'!Y201,"")</f>
        <v>3.1645820570371797E-3</v>
      </c>
      <c r="E197" s="12">
        <f>IFERROR('BLS Data'!Z201,"")</f>
        <v>2.940342094564663E-2</v>
      </c>
      <c r="F197" s="12">
        <f>IFERROR('BLS Data'!AA201,"")</f>
        <v>3.952944847888773E-2</v>
      </c>
      <c r="G197" s="12" t="str">
        <f>'Regulatory Data'!L199</f>
        <v/>
      </c>
      <c r="H197" s="12">
        <f>VLOOKUP(B197,'Economic Data'!A$6:I$47,7,FALSE)</f>
        <v>7.4056092402528861E-2</v>
      </c>
      <c r="I197" s="12">
        <f>VLOOKUP(B197,'Economic Data'!A$6:I$47,6,FALSE)</f>
        <v>4.0281822240627818E-2</v>
      </c>
      <c r="J197" s="12">
        <f>VLOOKUP(B197,'Economic Data'!A$6:I$47,5,FALSE)</f>
        <v>9.7100000000000006E-2</v>
      </c>
      <c r="K197" s="12">
        <f>VLOOKUP(B197,'Economic Data'!A$6:J$47,10,FALSE)</f>
        <v>6.3325729838099074E-2</v>
      </c>
      <c r="L197" s="12"/>
      <c r="N197">
        <v>2.5348556031881131E-3</v>
      </c>
      <c r="O197">
        <v>3.1645820570371797E-3</v>
      </c>
      <c r="P197">
        <v>3.952944847888773E-2</v>
      </c>
      <c r="Q197" t="s">
        <v>0</v>
      </c>
      <c r="R197" s="12"/>
      <c r="S197" s="12"/>
      <c r="T197" s="12"/>
      <c r="U197" s="12"/>
      <c r="V197" s="12"/>
      <c r="W197" s="12"/>
    </row>
    <row r="198" spans="1:23" x14ac:dyDescent="0.2">
      <c r="A198" t="s">
        <v>122</v>
      </c>
      <c r="B198">
        <v>1989</v>
      </c>
      <c r="C198" s="12">
        <f>IFERROR('BLS Data'!X202,"")</f>
        <v>-3.8671606922644486E-2</v>
      </c>
      <c r="D198" s="12">
        <f>IFERROR('BLS Data'!Y202,"")</f>
        <v>-3.7813353023383733E-2</v>
      </c>
      <c r="E198" s="12">
        <f>IFERROR('BLS Data'!Z202,"")</f>
        <v>2.5856712229224144E-2</v>
      </c>
      <c r="F198" s="12">
        <f>IFERROR('BLS Data'!AA202,"")</f>
        <v>3.932367654910518E-2</v>
      </c>
      <c r="G198" s="12" t="str">
        <f>'Regulatory Data'!L200</f>
        <v/>
      </c>
      <c r="H198" s="12">
        <f>VLOOKUP(B198,'Economic Data'!A$6:I$47,7,FALSE)</f>
        <v>7.2168998181608046E-2</v>
      </c>
      <c r="I198" s="12">
        <f>VLOOKUP(B198,'Economic Data'!A$6:I$47,6,FALSE)</f>
        <v>3.5102379761548619E-2</v>
      </c>
      <c r="J198" s="12">
        <f>VLOOKUP(B198,'Economic Data'!A$6:I$47,5,FALSE)</f>
        <v>9.2600000000000002E-2</v>
      </c>
      <c r="K198" s="12">
        <f>VLOOKUP(B198,'Economic Data'!A$6:J$47,10,FALSE)</f>
        <v>5.5533381579940186E-2</v>
      </c>
      <c r="L198" s="12"/>
      <c r="N198">
        <v>-3.8671606922644486E-2</v>
      </c>
      <c r="O198">
        <v>-3.7813353023383733E-2</v>
      </c>
      <c r="P198">
        <v>3.932367654910518E-2</v>
      </c>
      <c r="Q198" t="s">
        <v>0</v>
      </c>
      <c r="R198" s="12"/>
      <c r="S198" s="12"/>
      <c r="T198" s="12"/>
      <c r="U198" s="12"/>
      <c r="V198" s="12"/>
      <c r="W198" s="12"/>
    </row>
    <row r="199" spans="1:23" x14ac:dyDescent="0.2">
      <c r="A199" t="s">
        <v>122</v>
      </c>
      <c r="B199">
        <v>1990</v>
      </c>
      <c r="C199" s="12">
        <f>IFERROR('BLS Data'!X203,"")</f>
        <v>4.496710361336298E-2</v>
      </c>
      <c r="D199" s="12">
        <f>IFERROR('BLS Data'!Y203,"")</f>
        <v>2.837522466910869E-2</v>
      </c>
      <c r="E199" s="12">
        <f>IFERROR('BLS Data'!Z203,"")</f>
        <v>2.8160298929873484E-2</v>
      </c>
      <c r="F199" s="12">
        <f>IFERROR('BLS Data'!AA203,"")</f>
        <v>2.4729233193554911E-2</v>
      </c>
      <c r="G199" s="12" t="str">
        <f>'Regulatory Data'!L201</f>
        <v/>
      </c>
      <c r="H199" s="12">
        <f>VLOOKUP(B199,'Economic Data'!A$6:I$47,7,FALSE)</f>
        <v>5.6455681243754441E-2</v>
      </c>
      <c r="I199" s="12">
        <f>VLOOKUP(B199,'Economic Data'!A$6:I$47,6,FALSE)</f>
        <v>1.8589513195847118E-2</v>
      </c>
      <c r="J199" s="12">
        <f>VLOOKUP(B199,'Economic Data'!A$6:I$47,5,FALSE)</f>
        <v>9.3200000000000005E-2</v>
      </c>
      <c r="K199" s="12">
        <f>VLOOKUP(B199,'Economic Data'!A$6:J$47,10,FALSE)</f>
        <v>5.5333831952092682E-2</v>
      </c>
      <c r="L199" s="12"/>
      <c r="N199">
        <v>4.496710361336298E-2</v>
      </c>
      <c r="O199">
        <v>2.837522466910869E-2</v>
      </c>
      <c r="P199">
        <v>2.4729233193554911E-2</v>
      </c>
      <c r="Q199" t="s">
        <v>0</v>
      </c>
      <c r="R199" s="12"/>
      <c r="S199" s="12"/>
      <c r="T199" s="12"/>
      <c r="U199" s="12"/>
      <c r="V199" s="12"/>
      <c r="W199" s="12"/>
    </row>
    <row r="200" spans="1:23" x14ac:dyDescent="0.2">
      <c r="A200" t="s">
        <v>122</v>
      </c>
      <c r="B200">
        <v>1991</v>
      </c>
      <c r="C200" s="12">
        <f>IFERROR('BLS Data'!X204,"")</f>
        <v>1.6099082998104031E-2</v>
      </c>
      <c r="D200" s="12">
        <f>IFERROR('BLS Data'!Y204,"")</f>
        <v>3.8179912407875882E-2</v>
      </c>
      <c r="E200" s="12">
        <f>IFERROR('BLS Data'!Z204,"")</f>
        <v>2.059573066827447E-2</v>
      </c>
      <c r="F200" s="12">
        <f>IFERROR('BLS Data'!AA204,"")</f>
        <v>-1.4814233994086656E-2</v>
      </c>
      <c r="G200" s="12" t="str">
        <f>'Regulatory Data'!L202</f>
        <v/>
      </c>
      <c r="H200" s="12">
        <f>VLOOKUP(B200,'Economic Data'!A$6:I$47,7,FALSE)</f>
        <v>3.2494366288215559E-2</v>
      </c>
      <c r="I200" s="12">
        <f>VLOOKUP(B200,'Economic Data'!A$6:I$47,6,FALSE)</f>
        <v>-2.3323494827174329E-3</v>
      </c>
      <c r="J200" s="12">
        <f>VLOOKUP(B200,'Economic Data'!A$6:I$47,5,FALSE)</f>
        <v>8.77E-2</v>
      </c>
      <c r="K200" s="12">
        <f>VLOOKUP(B200,'Economic Data'!A$6:J$47,10,FALSE)</f>
        <v>5.2873284229066508E-2</v>
      </c>
      <c r="L200" s="12"/>
      <c r="N200">
        <v>1.6099082998104031E-2</v>
      </c>
      <c r="O200">
        <v>3.8179912407875882E-2</v>
      </c>
      <c r="P200">
        <v>-1.4814233994086656E-2</v>
      </c>
      <c r="Q200" t="s">
        <v>0</v>
      </c>
      <c r="R200" s="12"/>
      <c r="S200" s="12"/>
      <c r="T200" s="12"/>
      <c r="U200" s="12"/>
      <c r="V200" s="12"/>
      <c r="W200" s="12"/>
    </row>
    <row r="201" spans="1:23" x14ac:dyDescent="0.2">
      <c r="A201" t="s">
        <v>122</v>
      </c>
      <c r="B201">
        <v>1992</v>
      </c>
      <c r="C201" s="12">
        <f>IFERROR('BLS Data'!X205,"")</f>
        <v>2.9770651457417863E-2</v>
      </c>
      <c r="D201" s="12">
        <f>IFERROR('BLS Data'!Y205,"")</f>
        <v>3.2826682412605557E-2</v>
      </c>
      <c r="E201" s="12">
        <f>IFERROR('BLS Data'!Z205,"")</f>
        <v>1.8024220076842568E-2</v>
      </c>
      <c r="F201" s="12">
        <f>IFERROR('BLS Data'!AA205,"")</f>
        <v>1.518512036921571E-2</v>
      </c>
      <c r="G201" s="12" t="str">
        <f>'Regulatory Data'!L203</f>
        <v/>
      </c>
      <c r="H201" s="12">
        <f>VLOOKUP(B201,'Economic Data'!A$6:I$47,7,FALSE)</f>
        <v>5.6799543692841681E-2</v>
      </c>
      <c r="I201" s="12">
        <f>VLOOKUP(B201,'Economic Data'!A$6:I$47,6,FALSE)</f>
        <v>3.3364382598689346E-2</v>
      </c>
      <c r="J201" s="12">
        <f>VLOOKUP(B201,'Economic Data'!A$6:I$47,5,FALSE)</f>
        <v>8.14E-2</v>
      </c>
      <c r="K201" s="12">
        <f>VLOOKUP(B201,'Economic Data'!A$6:J$47,10,FALSE)</f>
        <v>5.7964838905848831E-2</v>
      </c>
      <c r="L201" s="12"/>
      <c r="N201">
        <v>2.9770651457417863E-2</v>
      </c>
      <c r="O201">
        <v>3.2826682412605557E-2</v>
      </c>
      <c r="P201">
        <v>1.518512036921571E-2</v>
      </c>
      <c r="Q201" t="s">
        <v>0</v>
      </c>
      <c r="R201" s="12"/>
      <c r="S201" s="12"/>
      <c r="T201" s="12"/>
      <c r="U201" s="12"/>
      <c r="V201" s="12"/>
      <c r="W201" s="12"/>
    </row>
    <row r="202" spans="1:23" x14ac:dyDescent="0.2">
      <c r="A202" t="s">
        <v>122</v>
      </c>
      <c r="B202">
        <v>1993</v>
      </c>
      <c r="C202" s="12">
        <f>IFERROR('BLS Data'!X206,"")</f>
        <v>4.6641106449589742E-2</v>
      </c>
      <c r="D202" s="12">
        <f>IFERROR('BLS Data'!Y206,"")</f>
        <v>4.6630222951923095E-2</v>
      </c>
      <c r="E202" s="12">
        <f>IFERROR('BLS Data'!Z206,"")</f>
        <v>7.9619335051095419E-3</v>
      </c>
      <c r="F202" s="12">
        <f>IFERROR('BLS Data'!AA206,"")</f>
        <v>7.2235795976371975E-4</v>
      </c>
      <c r="G202" s="12" t="str">
        <f>'Regulatory Data'!L204</f>
        <v/>
      </c>
      <c r="H202" s="12">
        <f>VLOOKUP(B202,'Economic Data'!A$6:I$47,7,FALSE)</f>
        <v>4.9976501397134498E-2</v>
      </c>
      <c r="I202" s="12">
        <f>VLOOKUP(B202,'Economic Data'!A$6:I$47,6,FALSE)</f>
        <v>2.8121325402471697E-2</v>
      </c>
      <c r="J202" s="12">
        <f>VLOOKUP(B202,'Economic Data'!A$6:I$47,5,FALSE)</f>
        <v>7.22E-2</v>
      </c>
      <c r="K202" s="12">
        <f>VLOOKUP(B202,'Economic Data'!A$6:J$47,10,FALSE)</f>
        <v>5.0344824005335395E-2</v>
      </c>
      <c r="L202" s="12"/>
      <c r="N202">
        <v>4.6641106449589742E-2</v>
      </c>
      <c r="O202">
        <v>4.6630222951923095E-2</v>
      </c>
      <c r="P202">
        <v>7.2235795976371975E-4</v>
      </c>
      <c r="Q202" t="s">
        <v>0</v>
      </c>
      <c r="R202" s="12"/>
      <c r="S202" s="12"/>
      <c r="T202" s="12"/>
      <c r="U202" s="12"/>
      <c r="V202" s="12"/>
      <c r="W202" s="12"/>
    </row>
    <row r="203" spans="1:23" x14ac:dyDescent="0.2">
      <c r="A203" t="s">
        <v>122</v>
      </c>
      <c r="B203">
        <v>1994</v>
      </c>
      <c r="C203" s="12">
        <f>IFERROR('BLS Data'!X207,"")</f>
        <v>4.7122095177987156E-2</v>
      </c>
      <c r="D203" s="12">
        <f>IFERROR('BLS Data'!Y207,"")</f>
        <v>4.9393061727799115E-2</v>
      </c>
      <c r="E203" s="12">
        <f>IFERROR('BLS Data'!Z207,"")</f>
        <v>1.3502567538923316E-3</v>
      </c>
      <c r="F203" s="12">
        <f>IFERROR('BLS Data'!AA207,"")</f>
        <v>-4.2308068743652782E-2</v>
      </c>
      <c r="G203" s="12" t="str">
        <f>'Regulatory Data'!L205</f>
        <v/>
      </c>
      <c r="H203" s="12">
        <f>VLOOKUP(B203,'Economic Data'!A$6:I$47,7,FALSE)</f>
        <v>6.0783064323397085E-2</v>
      </c>
      <c r="I203" s="12">
        <f>VLOOKUP(B203,'Economic Data'!A$6:I$47,6,FALSE)</f>
        <v>3.9932137842543014E-2</v>
      </c>
      <c r="J203" s="12">
        <f>VLOOKUP(B203,'Economic Data'!A$6:I$47,5,FALSE)</f>
        <v>7.9600000000000004E-2</v>
      </c>
      <c r="K203" s="12">
        <f>VLOOKUP(B203,'Economic Data'!A$6:J$47,10,FALSE)</f>
        <v>5.8749073519147127E-2</v>
      </c>
      <c r="L203" s="12"/>
      <c r="N203">
        <v>4.7122095177987156E-2</v>
      </c>
      <c r="O203">
        <v>4.9393061727799115E-2</v>
      </c>
      <c r="P203">
        <v>-4.2308068743652782E-2</v>
      </c>
      <c r="Q203" t="s">
        <v>0</v>
      </c>
      <c r="R203" s="12"/>
      <c r="S203" s="12"/>
      <c r="T203" s="12"/>
      <c r="U203" s="12"/>
      <c r="V203" s="12"/>
      <c r="W203" s="12"/>
    </row>
    <row r="204" spans="1:23" x14ac:dyDescent="0.2">
      <c r="A204" t="s">
        <v>122</v>
      </c>
      <c r="B204">
        <v>1995</v>
      </c>
      <c r="C204" s="12">
        <f>IFERROR('BLS Data'!X208,"")</f>
        <v>5.780955054552539E-2</v>
      </c>
      <c r="D204" s="12">
        <f>IFERROR('BLS Data'!Y208,"")</f>
        <v>4.6328554156027657E-2</v>
      </c>
      <c r="E204" s="12">
        <f>IFERROR('BLS Data'!Z208,"")</f>
        <v>8.3002611019118433E-3</v>
      </c>
      <c r="F204" s="12">
        <f>IFERROR('BLS Data'!AA208,"")</f>
        <v>-8.7107263970471749E-3</v>
      </c>
      <c r="G204" s="12" t="str">
        <f>'Regulatory Data'!L206</f>
        <v/>
      </c>
      <c r="H204" s="12">
        <f>VLOOKUP(B204,'Economic Data'!A$6:I$47,7,FALSE)</f>
        <v>4.5452682397765898E-2</v>
      </c>
      <c r="I204" s="12">
        <f>VLOOKUP(B204,'Economic Data'!A$6:I$47,6,FALSE)</f>
        <v>2.4833719047943958E-2</v>
      </c>
      <c r="J204" s="12">
        <f>VLOOKUP(B204,'Economic Data'!A$6:I$47,5,FALSE)</f>
        <v>7.5899999999999995E-2</v>
      </c>
      <c r="K204" s="12">
        <f>VLOOKUP(B204,'Economic Data'!A$6:J$47,10,FALSE)</f>
        <v>5.5281036650178222E-2</v>
      </c>
      <c r="L204" s="12"/>
      <c r="N204">
        <v>5.780955054552539E-2</v>
      </c>
      <c r="O204">
        <v>4.6328554156027657E-2</v>
      </c>
      <c r="P204">
        <v>-8.7107263970471749E-3</v>
      </c>
      <c r="Q204" t="s">
        <v>0</v>
      </c>
      <c r="R204" s="12"/>
      <c r="S204" s="12"/>
      <c r="T204" s="12"/>
      <c r="U204" s="12"/>
      <c r="V204" s="12"/>
      <c r="W204" s="12"/>
    </row>
    <row r="205" spans="1:23" x14ac:dyDescent="0.2">
      <c r="A205" t="s">
        <v>122</v>
      </c>
      <c r="B205">
        <v>1996</v>
      </c>
      <c r="C205" s="12">
        <f>IFERROR('BLS Data'!X209,"")</f>
        <v>6.6795270884746571E-2</v>
      </c>
      <c r="D205" s="12">
        <f>IFERROR('BLS Data'!Y209,"")</f>
        <v>6.1896202170682812E-2</v>
      </c>
      <c r="E205" s="12">
        <f>IFERROR('BLS Data'!Z209,"")</f>
        <v>9.2217547650319531E-3</v>
      </c>
      <c r="F205" s="12">
        <f>IFERROR('BLS Data'!AA209,"")</f>
        <v>-4.3966493741468327E-2</v>
      </c>
      <c r="G205" s="12" t="str">
        <f>'Regulatory Data'!L207</f>
        <v/>
      </c>
      <c r="H205" s="12">
        <f>VLOOKUP(B205,'Economic Data'!A$6:I$47,7,FALSE)</f>
        <v>5.5591211209256031E-2</v>
      </c>
      <c r="I205" s="12">
        <f>VLOOKUP(B205,'Economic Data'!A$6:I$47,6,FALSE)</f>
        <v>3.6723348797837119E-2</v>
      </c>
      <c r="J205" s="12">
        <f>VLOOKUP(B205,'Economic Data'!A$6:I$47,5,FALSE)</f>
        <v>7.3700000000000002E-2</v>
      </c>
      <c r="K205" s="12">
        <f>VLOOKUP(B205,'Economic Data'!A$6:J$47,10,FALSE)</f>
        <v>5.4832137588579369E-2</v>
      </c>
      <c r="L205" s="12"/>
      <c r="N205">
        <v>6.6795270884746571E-2</v>
      </c>
      <c r="O205">
        <v>6.1896202170682812E-2</v>
      </c>
      <c r="P205">
        <v>-4.3966493741468327E-2</v>
      </c>
      <c r="Q205" t="s">
        <v>0</v>
      </c>
      <c r="R205" s="12"/>
      <c r="S205" s="12"/>
      <c r="T205" s="12"/>
      <c r="U205" s="12"/>
      <c r="V205" s="12"/>
      <c r="W205" s="12"/>
    </row>
    <row r="206" spans="1:23" x14ac:dyDescent="0.2">
      <c r="A206" t="s">
        <v>122</v>
      </c>
      <c r="B206">
        <v>1997</v>
      </c>
      <c r="C206" s="12">
        <f>IFERROR('BLS Data'!X210,"")</f>
        <v>4.1153246928169906E-2</v>
      </c>
      <c r="D206" s="12">
        <f>IFERROR('BLS Data'!Y210,"")</f>
        <v>4.731504298084932E-2</v>
      </c>
      <c r="E206" s="12">
        <f>IFERROR('BLS Data'!Z210,"")</f>
        <v>7.1749004429930707E-3</v>
      </c>
      <c r="F206" s="12">
        <f>IFERROR('BLS Data'!AA210,"")</f>
        <v>-1.023905106444456E-2</v>
      </c>
      <c r="G206" s="12">
        <f>'Regulatory Data'!L208</f>
        <v>4.8532756974969601E-2</v>
      </c>
      <c r="H206" s="12">
        <f>VLOOKUP(B206,'Economic Data'!A$6:I$47,7,FALSE)</f>
        <v>6.1100591222929879E-2</v>
      </c>
      <c r="I206" s="12">
        <f>VLOOKUP(B206,'Economic Data'!A$6:I$47,6,FALSE)</f>
        <v>4.3601241232060772E-2</v>
      </c>
      <c r="J206" s="12">
        <f>VLOOKUP(B206,'Economic Data'!A$6:I$47,5,FALSE)</f>
        <v>7.2599999999999998E-2</v>
      </c>
      <c r="K206" s="12">
        <f>VLOOKUP(B206,'Economic Data'!A$6:J$47,10,FALSE)</f>
        <v>5.5100650009132057E-2</v>
      </c>
      <c r="L206" s="12"/>
      <c r="N206">
        <v>4.1153246928169906E-2</v>
      </c>
      <c r="O206">
        <v>4.731504298084932E-2</v>
      </c>
      <c r="P206">
        <v>-1.023905106444456E-2</v>
      </c>
      <c r="Q206">
        <v>4.8532756974969601E-2</v>
      </c>
      <c r="R206" s="12">
        <f t="shared" ref="R206:R218" si="25">N207</f>
        <v>4.1822136178248925E-3</v>
      </c>
      <c r="S206" s="12">
        <f t="shared" ref="S206:S218" si="26">O207</f>
        <v>9.536793813524902E-3</v>
      </c>
      <c r="T206" s="12">
        <f t="shared" ref="T206:T218" si="27">P207</f>
        <v>1.6374071583062921E-2</v>
      </c>
      <c r="U206" s="12"/>
      <c r="V206" s="12"/>
      <c r="W206" s="12"/>
    </row>
    <row r="207" spans="1:23" x14ac:dyDescent="0.2">
      <c r="A207" t="s">
        <v>122</v>
      </c>
      <c r="B207">
        <v>1998</v>
      </c>
      <c r="C207" s="12">
        <f>IFERROR('BLS Data'!X211,"")</f>
        <v>4.1822136178248925E-3</v>
      </c>
      <c r="D207" s="12">
        <f>IFERROR('BLS Data'!Y211,"")</f>
        <v>9.536793813524902E-3</v>
      </c>
      <c r="E207" s="12">
        <f>IFERROR('BLS Data'!Z211,"")</f>
        <v>3.7599348910459796E-3</v>
      </c>
      <c r="F207" s="12">
        <f>IFERROR('BLS Data'!AA211,"")</f>
        <v>1.6374071583062921E-2</v>
      </c>
      <c r="G207" s="12">
        <f>'Regulatory Data'!L209</f>
        <v>4.6391760149261281E-2</v>
      </c>
      <c r="H207" s="12">
        <f>VLOOKUP(B207,'Economic Data'!A$6:I$47,7,FALSE)</f>
        <v>5.3865008546919668E-2</v>
      </c>
      <c r="I207" s="12">
        <f>VLOOKUP(B207,'Economic Data'!A$6:I$47,6,FALSE)</f>
        <v>4.2632273010008603E-2</v>
      </c>
      <c r="J207" s="12">
        <f>VLOOKUP(B207,'Economic Data'!A$6:I$47,5,FALSE)</f>
        <v>6.5299999999999997E-2</v>
      </c>
      <c r="K207" s="12">
        <f>VLOOKUP(B207,'Economic Data'!A$6:J$47,10,FALSE)</f>
        <v>5.4067264463089793E-2</v>
      </c>
      <c r="L207" s="12"/>
      <c r="N207">
        <v>4.1822136178248925E-3</v>
      </c>
      <c r="O207">
        <v>9.536793813524902E-3</v>
      </c>
      <c r="P207">
        <v>1.6374071583062921E-2</v>
      </c>
      <c r="Q207">
        <v>4.6391760149261281E-2</v>
      </c>
      <c r="R207" s="12">
        <f t="shared" si="25"/>
        <v>8.7796940053074479E-2</v>
      </c>
      <c r="S207" s="12">
        <f t="shared" si="26"/>
        <v>8.1969925081928352E-2</v>
      </c>
      <c r="T207" s="12">
        <f t="shared" si="27"/>
        <v>-2.6207242828296451E-2</v>
      </c>
      <c r="U207" s="12"/>
      <c r="V207" s="12"/>
      <c r="W207" s="12"/>
    </row>
    <row r="208" spans="1:23" x14ac:dyDescent="0.2">
      <c r="A208" t="s">
        <v>122</v>
      </c>
      <c r="B208">
        <v>1999</v>
      </c>
      <c r="C208" s="12">
        <f>IFERROR('BLS Data'!X212,"")</f>
        <v>8.7796940053074479E-2</v>
      </c>
      <c r="D208" s="12">
        <f>IFERROR('BLS Data'!Y212,"")</f>
        <v>8.1969925081928352E-2</v>
      </c>
      <c r="E208" s="12">
        <f>IFERROR('BLS Data'!Z212,"")</f>
        <v>7.059369588953146E-4</v>
      </c>
      <c r="F208" s="12">
        <f>IFERROR('BLS Data'!AA212,"")</f>
        <v>-2.6207242828296451E-2</v>
      </c>
      <c r="G208" s="12">
        <f>'Regulatory Data'!L210</f>
        <v>4.7353185398766928E-2</v>
      </c>
      <c r="H208" s="12">
        <f>VLOOKUP(B208,'Economic Data'!A$6:I$47,7,FALSE)</f>
        <v>6.1740067022359568E-2</v>
      </c>
      <c r="I208" s="12">
        <f>VLOOKUP(B208,'Economic Data'!A$6:I$47,6,FALSE)</f>
        <v>4.7132627641929048E-2</v>
      </c>
      <c r="J208" s="12">
        <f>VLOOKUP(B208,'Economic Data'!A$6:I$47,5,FALSE)</f>
        <v>7.0400000000000004E-2</v>
      </c>
      <c r="K208" s="12">
        <f>VLOOKUP(B208,'Economic Data'!A$6:J$47,10,FALSE)</f>
        <v>5.5792560619569845E-2</v>
      </c>
      <c r="L208" s="12"/>
      <c r="N208">
        <v>8.7796940053074479E-2</v>
      </c>
      <c r="O208">
        <v>8.1969925081928352E-2</v>
      </c>
      <c r="P208">
        <v>-2.6207242828296451E-2</v>
      </c>
      <c r="Q208">
        <v>4.7353185398766928E-2</v>
      </c>
      <c r="R208" s="12">
        <f t="shared" si="25"/>
        <v>5.2788628805874538E-2</v>
      </c>
      <c r="S208" s="12">
        <f t="shared" si="26"/>
        <v>6.5786784566289391E-2</v>
      </c>
      <c r="T208" s="12">
        <f t="shared" si="27"/>
        <v>-1.5653268909249896E-2</v>
      </c>
      <c r="U208" s="12"/>
      <c r="V208" s="12"/>
      <c r="W208" s="12"/>
    </row>
    <row r="209" spans="1:23" x14ac:dyDescent="0.2">
      <c r="A209" t="s">
        <v>122</v>
      </c>
      <c r="B209">
        <v>2000</v>
      </c>
      <c r="C209" s="12">
        <f>IFERROR('BLS Data'!X213,"")</f>
        <v>5.2788628805874538E-2</v>
      </c>
      <c r="D209" s="12">
        <f>IFERROR('BLS Data'!Y213,"")</f>
        <v>6.5786784566289391E-2</v>
      </c>
      <c r="E209" s="12">
        <f>IFERROR('BLS Data'!Z213,"")</f>
        <v>7.3566094388599623E-4</v>
      </c>
      <c r="F209" s="12">
        <f>IFERROR('BLS Data'!AA213,"")</f>
        <v>-1.5653268909249896E-2</v>
      </c>
      <c r="G209" s="12">
        <f>'Regulatory Data'!L211</f>
        <v>4.6163646042049727E-2</v>
      </c>
      <c r="H209" s="12">
        <f>VLOOKUP(B209,'Economic Data'!A$6:I$47,7,FALSE)</f>
        <v>6.1969674144860321E-2</v>
      </c>
      <c r="I209" s="12">
        <f>VLOOKUP(B209,'Economic Data'!A$6:I$47,6,FALSE)</f>
        <v>4.0556719268142416E-2</v>
      </c>
      <c r="J209" s="12">
        <f>VLOOKUP(B209,'Economic Data'!A$6:I$47,5,FALSE)</f>
        <v>7.6200000000000004E-2</v>
      </c>
      <c r="K209" s="12">
        <f>VLOOKUP(B209,'Economic Data'!A$6:J$47,10,FALSE)</f>
        <v>5.4787045123280628E-2</v>
      </c>
      <c r="L209" s="12"/>
      <c r="N209">
        <v>5.2788628805874538E-2</v>
      </c>
      <c r="O209">
        <v>6.5786784566289391E-2</v>
      </c>
      <c r="P209">
        <v>-1.5653268909249896E-2</v>
      </c>
      <c r="Q209">
        <v>4.6163646042049727E-2</v>
      </c>
      <c r="R209" s="12">
        <f t="shared" si="25"/>
        <v>-7.4103900367115116E-3</v>
      </c>
      <c r="S209" s="12">
        <f t="shared" si="26"/>
        <v>-4.0622699882701951E-3</v>
      </c>
      <c r="T209" s="12">
        <f t="shared" si="27"/>
        <v>3.375933358580685E-2</v>
      </c>
      <c r="U209" s="12"/>
      <c r="V209" s="12"/>
      <c r="W209" s="12"/>
    </row>
    <row r="210" spans="1:23" x14ac:dyDescent="0.2">
      <c r="A210" t="s">
        <v>122</v>
      </c>
      <c r="B210">
        <v>2001</v>
      </c>
      <c r="C210" s="12">
        <f>IFERROR('BLS Data'!X214,"")</f>
        <v>-7.4103900367115116E-3</v>
      </c>
      <c r="D210" s="12">
        <f>IFERROR('BLS Data'!Y214,"")</f>
        <v>-4.0622699882701951E-3</v>
      </c>
      <c r="E210" s="12">
        <f>IFERROR('BLS Data'!Z214,"")</f>
        <v>7.854510705298523E-4</v>
      </c>
      <c r="F210" s="12">
        <f>IFERROR('BLS Data'!AA214,"")</f>
        <v>3.375933358580685E-2</v>
      </c>
      <c r="G210" s="12">
        <f>'Regulatory Data'!L212</f>
        <v>5.2298654670496061E-2</v>
      </c>
      <c r="H210" s="12">
        <f>VLOOKUP(B210,'Economic Data'!A$6:I$47,7,FALSE)</f>
        <v>3.3080967761829783E-2</v>
      </c>
      <c r="I210" s="12">
        <f>VLOOKUP(B210,'Economic Data'!A$6:I$47,6,FALSE)</f>
        <v>1.0735275286242185E-2</v>
      </c>
      <c r="J210" s="12">
        <f>VLOOKUP(B210,'Economic Data'!A$6:I$47,5,FALSE)</f>
        <v>7.0800000000000002E-2</v>
      </c>
      <c r="K210" s="12">
        <f>VLOOKUP(B210,'Economic Data'!A$6:J$47,10,FALSE)</f>
        <v>4.8454307524413376E-2</v>
      </c>
      <c r="L210" s="12"/>
      <c r="N210">
        <v>-7.4103900367115116E-3</v>
      </c>
      <c r="O210">
        <v>-4.0622699882701951E-3</v>
      </c>
      <c r="P210">
        <v>3.375933358580685E-2</v>
      </c>
      <c r="Q210">
        <v>5.2298654670496061E-2</v>
      </c>
      <c r="R210" s="12">
        <f t="shared" si="25"/>
        <v>-0.12993995111219991</v>
      </c>
      <c r="S210" s="12">
        <f t="shared" si="26"/>
        <v>-0.11792524776598423</v>
      </c>
      <c r="T210" s="12">
        <f t="shared" si="27"/>
        <v>4.579266117367542E-2</v>
      </c>
      <c r="U210" s="12"/>
      <c r="V210" s="12"/>
      <c r="W210" s="12"/>
    </row>
    <row r="211" spans="1:23" x14ac:dyDescent="0.2">
      <c r="A211" t="s">
        <v>122</v>
      </c>
      <c r="B211">
        <v>2002</v>
      </c>
      <c r="C211" s="12">
        <f>IFERROR('BLS Data'!X215,"")</f>
        <v>-0.12993995111219991</v>
      </c>
      <c r="D211" s="12">
        <f>IFERROR('BLS Data'!Y215,"")</f>
        <v>-0.11792524776598423</v>
      </c>
      <c r="E211" s="12">
        <f>IFERROR('BLS Data'!Z215,"")</f>
        <v>6.5715453830392789E-3</v>
      </c>
      <c r="F211" s="12">
        <f>IFERROR('BLS Data'!AA215,"")</f>
        <v>4.579266117367542E-2</v>
      </c>
      <c r="G211" s="12">
        <f>'Regulatory Data'!L213</f>
        <v>5.2115571118442033E-2</v>
      </c>
      <c r="H211" s="12">
        <f>VLOOKUP(B211,'Economic Data'!A$6:I$47,7,FALSE)</f>
        <v>3.403537925314204E-2</v>
      </c>
      <c r="I211" s="12">
        <f>VLOOKUP(B211,'Economic Data'!A$6:I$47,6,FALSE)</f>
        <v>1.7973804471999699E-2</v>
      </c>
      <c r="J211" s="12">
        <f>VLOOKUP(B211,'Economic Data'!A$6:I$47,5,FALSE)</f>
        <v>6.4899999999999999E-2</v>
      </c>
      <c r="K211" s="12">
        <f>VLOOKUP(B211,'Economic Data'!A$6:J$47,10,FALSE)</f>
        <v>4.8838425218857007E-2</v>
      </c>
      <c r="L211" s="12"/>
      <c r="N211">
        <v>-0.12993995111219991</v>
      </c>
      <c r="O211">
        <v>-0.11792524776598423</v>
      </c>
      <c r="P211">
        <v>4.579266117367542E-2</v>
      </c>
      <c r="Q211">
        <v>5.2115571118442033E-2</v>
      </c>
      <c r="R211" s="12">
        <f t="shared" si="25"/>
        <v>5.7664952194398822E-2</v>
      </c>
      <c r="S211" s="12">
        <f t="shared" si="26"/>
        <v>4.7427331172362308E-2</v>
      </c>
      <c r="T211" s="12">
        <f t="shared" si="27"/>
        <v>-8.8893938459175814E-3</v>
      </c>
      <c r="U211" s="12"/>
      <c r="V211" s="12"/>
      <c r="W211" s="12"/>
    </row>
    <row r="212" spans="1:23" x14ac:dyDescent="0.2">
      <c r="A212" t="s">
        <v>122</v>
      </c>
      <c r="B212">
        <v>2003</v>
      </c>
      <c r="C212" s="12">
        <f>IFERROR('BLS Data'!X216,"")</f>
        <v>5.7664952194398822E-2</v>
      </c>
      <c r="D212" s="12">
        <f>IFERROR('BLS Data'!Y216,"")</f>
        <v>4.7427331172362308E-2</v>
      </c>
      <c r="E212" s="12">
        <f>IFERROR('BLS Data'!Z216,"")</f>
        <v>-3.4559649733907349E-3</v>
      </c>
      <c r="F212" s="12">
        <f>IFERROR('BLS Data'!AA216,"")</f>
        <v>-8.8893938459175814E-3</v>
      </c>
      <c r="G212" s="12">
        <f>'Regulatory Data'!L214</f>
        <v>5.3741876330997307E-2</v>
      </c>
      <c r="H212" s="12">
        <f>VLOOKUP(B212,'Economic Data'!A$6:I$47,7,FALSE)</f>
        <v>4.5904870545635745E-2</v>
      </c>
      <c r="I212" s="12">
        <f>VLOOKUP(B212,'Economic Data'!A$6:I$47,6,FALSE)</f>
        <v>2.5093363015155745E-2</v>
      </c>
      <c r="J212" s="12">
        <f>VLOOKUP(B212,'Economic Data'!A$6:I$47,5,FALSE)</f>
        <v>5.67E-2</v>
      </c>
      <c r="K212" s="12">
        <f>VLOOKUP(B212,'Economic Data'!A$6:J$47,10,FALSE)</f>
        <v>3.5888492469520646E-2</v>
      </c>
      <c r="L212" s="12"/>
      <c r="N212">
        <v>5.7664952194398822E-2</v>
      </c>
      <c r="O212">
        <v>4.7427331172362308E-2</v>
      </c>
      <c r="P212">
        <v>-8.8893938459175814E-3</v>
      </c>
      <c r="Q212">
        <v>5.3741876330997307E-2</v>
      </c>
      <c r="R212" s="12">
        <f t="shared" si="25"/>
        <v>-8.1363558972276984E-2</v>
      </c>
      <c r="S212" s="12">
        <f t="shared" si="26"/>
        <v>-9.0084341638347887E-2</v>
      </c>
      <c r="T212" s="12">
        <f t="shared" si="27"/>
        <v>6.6761997036371312E-2</v>
      </c>
      <c r="U212" s="12"/>
      <c r="V212" s="12"/>
      <c r="W212" s="12"/>
    </row>
    <row r="213" spans="1:23" x14ac:dyDescent="0.2">
      <c r="A213" t="s">
        <v>122</v>
      </c>
      <c r="B213">
        <v>2004</v>
      </c>
      <c r="C213" s="12">
        <f>IFERROR('BLS Data'!X217,"")</f>
        <v>-8.1363558972276984E-2</v>
      </c>
      <c r="D213" s="12">
        <f>IFERROR('BLS Data'!Y217,"")</f>
        <v>-9.0084341638347887E-2</v>
      </c>
      <c r="E213" s="12">
        <f>IFERROR('BLS Data'!Z217,"")</f>
        <v>2.3053032159943143E-3</v>
      </c>
      <c r="F213" s="12">
        <f>IFERROR('BLS Data'!AA217,"")</f>
        <v>6.6761997036371312E-2</v>
      </c>
      <c r="G213" s="12">
        <f>'Regulatory Data'!L215</f>
        <v>5.5843353120331778E-2</v>
      </c>
      <c r="H213" s="12">
        <f>VLOOKUP(B213,'Economic Data'!A$6:I$47,7,FALSE)</f>
        <v>6.1860595069386903E-2</v>
      </c>
      <c r="I213" s="12">
        <f>VLOOKUP(B213,'Economic Data'!A$6:I$47,6,FALSE)</f>
        <v>3.4093257936321564E-2</v>
      </c>
      <c r="J213" s="12">
        <f>VLOOKUP(B213,'Economic Data'!A$6:I$47,5,FALSE)</f>
        <v>5.6299999999999996E-2</v>
      </c>
      <c r="K213" s="12">
        <f>VLOOKUP(B213,'Economic Data'!A$6:J$47,10,FALSE)</f>
        <v>2.8532662866935003E-2</v>
      </c>
      <c r="L213" s="12"/>
      <c r="N213">
        <v>-8.1363558972276984E-2</v>
      </c>
      <c r="O213">
        <v>-9.0084341638347887E-2</v>
      </c>
      <c r="P213">
        <v>6.6761997036371312E-2</v>
      </c>
      <c r="Q213">
        <v>5.5843353120331778E-2</v>
      </c>
      <c r="R213" s="12">
        <f t="shared" si="25"/>
        <v>3.0892667358117798E-2</v>
      </c>
      <c r="S213" s="12">
        <f t="shared" si="26"/>
        <v>3.3151980451679997E-2</v>
      </c>
      <c r="T213" s="12">
        <f t="shared" si="27"/>
        <v>-6.2925346827105599E-2</v>
      </c>
      <c r="U213" s="12"/>
      <c r="V213" s="12"/>
      <c r="W213" s="12"/>
    </row>
    <row r="214" spans="1:23" x14ac:dyDescent="0.2">
      <c r="A214" t="s">
        <v>122</v>
      </c>
      <c r="B214">
        <v>2005</v>
      </c>
      <c r="C214" s="12">
        <f>IFERROR('BLS Data'!X218,"")</f>
        <v>3.0892667358117798E-2</v>
      </c>
      <c r="D214" s="12">
        <f>IFERROR('BLS Data'!Y218,"")</f>
        <v>3.3151980451679997E-2</v>
      </c>
      <c r="E214" s="12">
        <f>IFERROR('BLS Data'!Z218,"")</f>
        <v>1.5505817787229148E-3</v>
      </c>
      <c r="F214" s="12">
        <f>IFERROR('BLS Data'!AA218,"")</f>
        <v>-6.2925346827105599E-2</v>
      </c>
      <c r="G214" s="12">
        <f>'Regulatory Data'!L216</f>
        <v>5.8671500953148971E-2</v>
      </c>
      <c r="H214" s="12">
        <f>VLOOKUP(B214,'Economic Data'!A$6:I$47,7,FALSE)</f>
        <v>6.2914494157674028E-2</v>
      </c>
      <c r="I214" s="12">
        <f>VLOOKUP(B214,'Economic Data'!A$6:I$47,6,FALSE)</f>
        <v>3.0242108933506984E-2</v>
      </c>
      <c r="J214" s="12">
        <f>VLOOKUP(B214,'Economic Data'!A$6:I$47,5,FALSE)</f>
        <v>5.2400000000000002E-2</v>
      </c>
      <c r="K214" s="12">
        <f>VLOOKUP(B214,'Economic Data'!A$6:J$47,10,FALSE)</f>
        <v>1.972761477583234E-2</v>
      </c>
      <c r="L214" s="12"/>
      <c r="N214">
        <v>3.0892667358117798E-2</v>
      </c>
      <c r="O214">
        <v>3.3151980451679997E-2</v>
      </c>
      <c r="P214">
        <v>-6.2925346827105599E-2</v>
      </c>
      <c r="Q214">
        <v>5.8671500953148971E-2</v>
      </c>
      <c r="R214" s="12">
        <f t="shared" si="25"/>
        <v>-3.2522125027384163E-2</v>
      </c>
      <c r="S214" s="12">
        <f t="shared" si="26"/>
        <v>-2.5371873084827357E-3</v>
      </c>
      <c r="T214" s="12">
        <f t="shared" si="27"/>
        <v>5.984391331934269E-2</v>
      </c>
      <c r="U214" s="12"/>
      <c r="V214" s="12"/>
      <c r="W214" s="12"/>
    </row>
    <row r="215" spans="1:23" x14ac:dyDescent="0.2">
      <c r="A215" t="s">
        <v>122</v>
      </c>
      <c r="B215">
        <v>2006</v>
      </c>
      <c r="C215" s="12">
        <f>IFERROR('BLS Data'!X219,"")</f>
        <v>-3.2522125027384163E-2</v>
      </c>
      <c r="D215" s="12">
        <f>IFERROR('BLS Data'!Y219,"")</f>
        <v>-2.5371873084827357E-3</v>
      </c>
      <c r="E215" s="12">
        <f>IFERROR('BLS Data'!Z219,"")</f>
        <v>8.5399995481445501E-3</v>
      </c>
      <c r="F215" s="12">
        <f>IFERROR('BLS Data'!AA219,"")</f>
        <v>5.984391331934269E-2</v>
      </c>
      <c r="G215" s="12">
        <f>'Regulatory Data'!L217</f>
        <v>6.0766749787736232E-2</v>
      </c>
      <c r="H215" s="12">
        <f>VLOOKUP(B215,'Economic Data'!A$6:I$47,7,FALSE)</f>
        <v>5.8035179497691658E-2</v>
      </c>
      <c r="I215" s="12">
        <f>VLOOKUP(B215,'Economic Data'!A$6:I$47,6,FALSE)</f>
        <v>2.6233814355860474E-2</v>
      </c>
      <c r="J215" s="12">
        <f>VLOOKUP(B215,'Economic Data'!A$6:I$47,5,FALSE)</f>
        <v>5.5899999999999998E-2</v>
      </c>
      <c r="K215" s="12">
        <f>VLOOKUP(B215,'Economic Data'!A$6:J$47,10,FALSE)</f>
        <v>2.409863485816794E-2</v>
      </c>
      <c r="L215" s="12"/>
      <c r="N215">
        <v>-3.2522125027384163E-2</v>
      </c>
      <c r="O215">
        <v>-2.5371873084827357E-3</v>
      </c>
      <c r="P215">
        <v>5.984391331934269E-2</v>
      </c>
      <c r="Q215">
        <v>6.0766749787736232E-2</v>
      </c>
      <c r="R215" s="12">
        <f t="shared" si="25"/>
        <v>-0.36878175962288573</v>
      </c>
      <c r="S215" s="12">
        <f t="shared" si="26"/>
        <v>-0.37247386203499389</v>
      </c>
      <c r="T215" s="12">
        <f t="shared" si="27"/>
        <v>0.28808196597658675</v>
      </c>
      <c r="U215" s="12"/>
      <c r="V215" s="12"/>
      <c r="W215" s="12"/>
    </row>
    <row r="216" spans="1:23" x14ac:dyDescent="0.2">
      <c r="A216" t="s">
        <v>122</v>
      </c>
      <c r="B216">
        <v>2007</v>
      </c>
      <c r="C216" s="12">
        <f>IFERROR('BLS Data'!X220,"")</f>
        <v>-0.36878175962288573</v>
      </c>
      <c r="D216" s="12">
        <f>IFERROR('BLS Data'!Y220,"")</f>
        <v>-0.37247386203499389</v>
      </c>
      <c r="E216" s="12">
        <f>IFERROR('BLS Data'!Z220,"")</f>
        <v>1.5391652243765819E-2</v>
      </c>
      <c r="F216" s="12">
        <f>IFERROR('BLS Data'!AA220,"")</f>
        <v>0.28808196597658675</v>
      </c>
      <c r="G216" s="12">
        <f>'Regulatory Data'!L218</f>
        <v>6.6031554386209584E-2</v>
      </c>
      <c r="H216" s="12">
        <f>VLOOKUP(B216,'Economic Data'!A$6:I$47,7,FALSE)</f>
        <v>4.7552040345651747E-2</v>
      </c>
      <c r="I216" s="12">
        <f>VLOOKUP(B216,'Economic Data'!A$6:I$47,6,FALSE)</f>
        <v>1.8949646062514702E-2</v>
      </c>
      <c r="J216" s="12">
        <f>VLOOKUP(B216,'Economic Data'!A$6:I$47,5,FALSE)</f>
        <v>5.5599999999999997E-2</v>
      </c>
      <c r="K216" s="12">
        <f>VLOOKUP(B216,'Economic Data'!A$6:J$47,10,FALSE)</f>
        <v>2.6997605716864291E-2</v>
      </c>
      <c r="L216" s="12"/>
      <c r="N216">
        <v>-0.36878175962288573</v>
      </c>
      <c r="O216">
        <v>-0.37247386203499389</v>
      </c>
      <c r="P216">
        <v>0.28808196597658675</v>
      </c>
      <c r="Q216">
        <v>6.6031554386209584E-2</v>
      </c>
      <c r="R216" s="12">
        <f t="shared" si="25"/>
        <v>-0.13452341834592563</v>
      </c>
      <c r="S216" s="12">
        <f t="shared" si="26"/>
        <v>-0.16652408457733348</v>
      </c>
      <c r="T216" s="12">
        <f t="shared" si="27"/>
        <v>0.16926762293767084</v>
      </c>
      <c r="U216" s="12"/>
      <c r="V216" s="12"/>
      <c r="W216" s="12"/>
    </row>
    <row r="217" spans="1:23" x14ac:dyDescent="0.2">
      <c r="A217" t="s">
        <v>122</v>
      </c>
      <c r="B217">
        <v>2008</v>
      </c>
      <c r="C217" s="12">
        <f>IFERROR('BLS Data'!X221,"")</f>
        <v>-0.13452341834592563</v>
      </c>
      <c r="D217" s="12">
        <f>IFERROR('BLS Data'!Y221,"")</f>
        <v>-0.16652408457733348</v>
      </c>
      <c r="E217" s="12">
        <f>IFERROR('BLS Data'!Z221,"")</f>
        <v>1.3474679922516941E-2</v>
      </c>
      <c r="F217" s="12">
        <f>IFERROR('BLS Data'!AA221,"")</f>
        <v>0.16926762293767084</v>
      </c>
      <c r="G217" s="12">
        <f>'Regulatory Data'!L219</f>
        <v>7.7684622508254197E-2</v>
      </c>
      <c r="H217" s="12">
        <f>VLOOKUP(B217,'Economic Data'!A$6:I$47,7,FALSE)</f>
        <v>1.8564647936674561E-2</v>
      </c>
      <c r="I217" s="12">
        <f>VLOOKUP(B217,'Economic Data'!A$6:I$47,6,FALSE)</f>
        <v>-3.3722342459032717E-3</v>
      </c>
      <c r="J217" s="12">
        <f>VLOOKUP(B217,'Economic Data'!A$6:I$47,5,FALSE)</f>
        <v>5.6299999999999996E-2</v>
      </c>
      <c r="K217" s="12">
        <f>VLOOKUP(B217,'Economic Data'!A$6:J$47,10,FALSE)</f>
        <v>3.4363117817423225E-2</v>
      </c>
      <c r="L217" s="12"/>
      <c r="N217">
        <v>-0.13452341834592563</v>
      </c>
      <c r="O217">
        <v>-0.16652408457733348</v>
      </c>
      <c r="P217">
        <v>0.16926762293767084</v>
      </c>
      <c r="Q217">
        <v>7.7684622508254197E-2</v>
      </c>
      <c r="R217" s="12">
        <f t="shared" si="25"/>
        <v>-8.7497342995458638E-2</v>
      </c>
      <c r="S217" s="12">
        <f t="shared" si="26"/>
        <v>-0.10044697336553732</v>
      </c>
      <c r="T217" s="12">
        <f t="shared" si="27"/>
        <v>-1.7542082495833E-2</v>
      </c>
      <c r="U217" s="12"/>
      <c r="V217" s="12"/>
      <c r="W217" s="12"/>
    </row>
    <row r="218" spans="1:23" x14ac:dyDescent="0.2">
      <c r="A218" t="s">
        <v>122</v>
      </c>
      <c r="B218">
        <v>2009</v>
      </c>
      <c r="C218" s="12">
        <f>IFERROR('BLS Data'!X222,"")</f>
        <v>-8.7497342995458638E-2</v>
      </c>
      <c r="D218" s="12">
        <f>IFERROR('BLS Data'!Y222,"")</f>
        <v>-0.10044697336553732</v>
      </c>
      <c r="E218" s="12">
        <f>IFERROR('BLS Data'!Z222,"")</f>
        <v>1.1307669542498289E-2</v>
      </c>
      <c r="F218" s="12">
        <f>IFERROR('BLS Data'!AA222,"")</f>
        <v>-1.7542082495833E-2</v>
      </c>
      <c r="G218" s="12">
        <f>'Regulatory Data'!L220</f>
        <v>8.3041487878983508E-2</v>
      </c>
      <c r="H218" s="12">
        <f>VLOOKUP(B218,'Economic Data'!A$6:I$47,7,FALSE)</f>
        <v>-2.2495040217735962E-2</v>
      </c>
      <c r="I218" s="12">
        <f>VLOOKUP(B218,'Economic Data'!A$6:I$47,6,FALSE)</f>
        <v>-3.117320520931699E-2</v>
      </c>
      <c r="J218" s="12">
        <f>VLOOKUP(B218,'Economic Data'!A$6:I$47,5,FALSE)</f>
        <v>5.3099999999999994E-2</v>
      </c>
      <c r="K218" s="12">
        <f>VLOOKUP(B218,'Economic Data'!A$6:J$47,10,FALSE)</f>
        <v>4.4421835008416732E-2</v>
      </c>
      <c r="L218" s="12"/>
      <c r="N218">
        <v>-8.7497342995458638E-2</v>
      </c>
      <c r="O218">
        <v>-0.10044697336553732</v>
      </c>
      <c r="P218">
        <v>-1.7542082495833E-2</v>
      </c>
      <c r="Q218">
        <v>8.3041487878983508E-2</v>
      </c>
      <c r="R218" s="12">
        <f t="shared" si="25"/>
        <v>5.4257251134771423E-2</v>
      </c>
      <c r="S218" s="12">
        <f t="shared" si="26"/>
        <v>8.9262950448661726E-2</v>
      </c>
      <c r="T218" s="12">
        <f t="shared" si="27"/>
        <v>-6.8364087988086908E-2</v>
      </c>
      <c r="U218" s="12"/>
      <c r="V218" s="12"/>
      <c r="W218" s="12"/>
    </row>
    <row r="219" spans="1:23" x14ac:dyDescent="0.2">
      <c r="A219" t="s">
        <v>122</v>
      </c>
      <c r="B219">
        <v>2010</v>
      </c>
      <c r="C219" s="12">
        <f>IFERROR('BLS Data'!X223,"")</f>
        <v>5.4257251134771423E-2</v>
      </c>
      <c r="D219" s="12">
        <f>IFERROR('BLS Data'!Y223,"")</f>
        <v>8.9262950448661726E-2</v>
      </c>
      <c r="E219" s="12">
        <f>IFERROR('BLS Data'!Z223,"")</f>
        <v>1.6267204249320599E-3</v>
      </c>
      <c r="F219" s="12">
        <f>IFERROR('BLS Data'!AA223,"")</f>
        <v>-6.8364087988086908E-2</v>
      </c>
      <c r="G219" s="12">
        <f>'Regulatory Data'!L221</f>
        <v>8.2469065567659011E-2</v>
      </c>
      <c r="H219" s="12">
        <f>VLOOKUP(B219,'Economic Data'!A$6:I$47,7,FALSE)</f>
        <v>3.6900750592296916E-2</v>
      </c>
      <c r="I219" s="12">
        <f>VLOOKUP(B219,'Economic Data'!A$6:I$47,6,FALSE)</f>
        <v>2.362690323647243E-2</v>
      </c>
      <c r="J219" s="12">
        <f>VLOOKUP(B219,'Economic Data'!A$6:I$47,5,FALSE)</f>
        <v>4.9400000000000006E-2</v>
      </c>
      <c r="K219" s="12">
        <f>VLOOKUP(B219,'Economic Data'!A$6:J$47,10,FALSE)</f>
        <v>3.6126152644176228E-2</v>
      </c>
      <c r="L219" s="12"/>
      <c r="N219">
        <v>5.4257251134771423E-2</v>
      </c>
      <c r="O219">
        <v>8.9262950448661726E-2</v>
      </c>
      <c r="P219">
        <v>-6.8364087988086908E-2</v>
      </c>
      <c r="Q219">
        <v>8.2469065567659011E-2</v>
      </c>
      <c r="R219" s="12"/>
      <c r="S219" s="12"/>
      <c r="T219" s="12"/>
      <c r="U219" s="12"/>
      <c r="V219" s="12"/>
      <c r="W219" s="12"/>
    </row>
    <row r="220" spans="1:23" x14ac:dyDescent="0.2">
      <c r="A220" t="s">
        <v>131</v>
      </c>
      <c r="B220">
        <v>1987</v>
      </c>
      <c r="C220" s="12" t="str">
        <f>IFERROR('BLS Data'!X224,"")</f>
        <v>.</v>
      </c>
      <c r="D220" s="12" t="str">
        <f>IFERROR('BLS Data'!Y224,"")</f>
        <v>.</v>
      </c>
      <c r="E220" s="12" t="str">
        <f>IFERROR('BLS Data'!Z224,"")</f>
        <v>.</v>
      </c>
      <c r="F220" s="12" t="str">
        <f>IFERROR('BLS Data'!AA224,"")</f>
        <v>.</v>
      </c>
      <c r="G220" s="12" t="str">
        <f>'Regulatory Data'!L222</f>
        <v/>
      </c>
      <c r="H220" s="12">
        <f>VLOOKUP(B220,'Economic Data'!A$6:I$47,7,FALSE)</f>
        <v>6.0106820146646811E-2</v>
      </c>
      <c r="I220" s="12">
        <f>VLOOKUP(B220,'Economic Data'!A$6:I$47,6,FALSE)</f>
        <v>3.149510885821627E-2</v>
      </c>
      <c r="J220" s="12">
        <f>VLOOKUP(B220,'Economic Data'!A$6:I$47,5,FALSE)</f>
        <v>9.3800000000000008E-2</v>
      </c>
      <c r="K220" s="12">
        <f>VLOOKUP(B220,'Economic Data'!A$6:J$47,10,FALSE)</f>
        <v>6.5188288711569911E-2</v>
      </c>
      <c r="L220" s="12"/>
      <c r="N220" t="s">
        <v>985</v>
      </c>
      <c r="O220" t="s">
        <v>985</v>
      </c>
      <c r="P220" t="s">
        <v>985</v>
      </c>
      <c r="Q220" t="s">
        <v>0</v>
      </c>
      <c r="R220" s="12"/>
      <c r="S220" s="12"/>
      <c r="T220" s="12"/>
      <c r="U220" s="12"/>
      <c r="V220" s="12"/>
      <c r="W220" s="12"/>
    </row>
    <row r="221" spans="1:23" x14ac:dyDescent="0.2">
      <c r="A221" t="s">
        <v>131</v>
      </c>
      <c r="B221">
        <v>1988</v>
      </c>
      <c r="C221" s="12">
        <f>IFERROR('BLS Data'!X225,"")</f>
        <v>-4.5541283938952404E-3</v>
      </c>
      <c r="D221" s="12">
        <f>IFERROR('BLS Data'!Y225,"")</f>
        <v>-2.2154217194585435E-2</v>
      </c>
      <c r="E221" s="12">
        <f>IFERROR('BLS Data'!Z225,"")</f>
        <v>6.3260249240425281E-2</v>
      </c>
      <c r="F221" s="12">
        <f>IFERROR('BLS Data'!AA225,"")</f>
        <v>4.8309569550339049E-2</v>
      </c>
      <c r="G221" s="12" t="str">
        <f>'Regulatory Data'!L223</f>
        <v/>
      </c>
      <c r="H221" s="12">
        <f>VLOOKUP(B221,'Economic Data'!A$6:I$47,7,FALSE)</f>
        <v>7.4056092402528861E-2</v>
      </c>
      <c r="I221" s="12">
        <f>VLOOKUP(B221,'Economic Data'!A$6:I$47,6,FALSE)</f>
        <v>4.0281822240627818E-2</v>
      </c>
      <c r="J221" s="12">
        <f>VLOOKUP(B221,'Economic Data'!A$6:I$47,5,FALSE)</f>
        <v>9.7100000000000006E-2</v>
      </c>
      <c r="K221" s="12">
        <f>VLOOKUP(B221,'Economic Data'!A$6:J$47,10,FALSE)</f>
        <v>6.3325729838099074E-2</v>
      </c>
      <c r="L221" s="12"/>
      <c r="N221">
        <v>-4.5541283938952404E-3</v>
      </c>
      <c r="O221">
        <v>-2.2154217194585435E-2</v>
      </c>
      <c r="P221">
        <v>4.8309569550339049E-2</v>
      </c>
      <c r="Q221" t="s">
        <v>0</v>
      </c>
      <c r="R221" s="12"/>
      <c r="S221" s="12"/>
      <c r="T221" s="12"/>
      <c r="U221" s="12"/>
      <c r="V221" s="12"/>
      <c r="W221" s="12"/>
    </row>
    <row r="222" spans="1:23" x14ac:dyDescent="0.2">
      <c r="A222" t="s">
        <v>131</v>
      </c>
      <c r="B222">
        <v>1989</v>
      </c>
      <c r="C222" s="12">
        <f>IFERROR('BLS Data'!X226,"")</f>
        <v>7.0554399081377284E-3</v>
      </c>
      <c r="D222" s="12">
        <f>IFERROR('BLS Data'!Y226,"")</f>
        <v>1.4130644602728282E-2</v>
      </c>
      <c r="E222" s="12">
        <f>IFERROR('BLS Data'!Z226,"")</f>
        <v>4.0166832685920362E-2</v>
      </c>
      <c r="F222" s="12">
        <f>IFERROR('BLS Data'!AA226,"")</f>
        <v>-6.6411681057587657E-4</v>
      </c>
      <c r="G222" s="12" t="str">
        <f>'Regulatory Data'!L224</f>
        <v/>
      </c>
      <c r="H222" s="12">
        <f>VLOOKUP(B222,'Economic Data'!A$6:I$47,7,FALSE)</f>
        <v>7.2168998181608046E-2</v>
      </c>
      <c r="I222" s="12">
        <f>VLOOKUP(B222,'Economic Data'!A$6:I$47,6,FALSE)</f>
        <v>3.5102379761548619E-2</v>
      </c>
      <c r="J222" s="12">
        <f>VLOOKUP(B222,'Economic Data'!A$6:I$47,5,FALSE)</f>
        <v>9.2600000000000002E-2</v>
      </c>
      <c r="K222" s="12">
        <f>VLOOKUP(B222,'Economic Data'!A$6:J$47,10,FALSE)</f>
        <v>5.5533381579940186E-2</v>
      </c>
      <c r="L222" s="12"/>
      <c r="N222">
        <v>7.0554399081377284E-3</v>
      </c>
      <c r="O222">
        <v>1.4130644602728282E-2</v>
      </c>
      <c r="P222">
        <v>-6.6411681057587657E-4</v>
      </c>
      <c r="Q222" t="s">
        <v>0</v>
      </c>
      <c r="R222" s="12"/>
      <c r="S222" s="12"/>
      <c r="T222" s="12"/>
      <c r="U222" s="12"/>
      <c r="V222" s="12"/>
      <c r="W222" s="12"/>
    </row>
    <row r="223" spans="1:23" x14ac:dyDescent="0.2">
      <c r="A223" t="s">
        <v>131</v>
      </c>
      <c r="B223">
        <v>1990</v>
      </c>
      <c r="C223" s="12">
        <f>IFERROR('BLS Data'!X227,"")</f>
        <v>2.095402206441932E-2</v>
      </c>
      <c r="D223" s="12">
        <f>IFERROR('BLS Data'!Y227,"")</f>
        <v>2.5395080079126942E-3</v>
      </c>
      <c r="E223" s="12">
        <f>IFERROR('BLS Data'!Z227,"")</f>
        <v>3.6396506742174317E-2</v>
      </c>
      <c r="F223" s="12">
        <f>IFERROR('BLS Data'!AA227,"")</f>
        <v>5.5199708832027738E-2</v>
      </c>
      <c r="G223" s="12" t="str">
        <f>'Regulatory Data'!L225</f>
        <v/>
      </c>
      <c r="H223" s="12">
        <f>VLOOKUP(B223,'Economic Data'!A$6:I$47,7,FALSE)</f>
        <v>5.6455681243754441E-2</v>
      </c>
      <c r="I223" s="12">
        <f>VLOOKUP(B223,'Economic Data'!A$6:I$47,6,FALSE)</f>
        <v>1.8589513195847118E-2</v>
      </c>
      <c r="J223" s="12">
        <f>VLOOKUP(B223,'Economic Data'!A$6:I$47,5,FALSE)</f>
        <v>9.3200000000000005E-2</v>
      </c>
      <c r="K223" s="12">
        <f>VLOOKUP(B223,'Economic Data'!A$6:J$47,10,FALSE)</f>
        <v>5.5333831952092682E-2</v>
      </c>
      <c r="L223" s="12"/>
      <c r="N223">
        <v>2.095402206441932E-2</v>
      </c>
      <c r="O223">
        <v>2.5395080079126942E-3</v>
      </c>
      <c r="P223">
        <v>5.5199708832027738E-2</v>
      </c>
      <c r="Q223" t="s">
        <v>0</v>
      </c>
      <c r="R223" s="12"/>
      <c r="S223" s="12"/>
      <c r="T223" s="12"/>
      <c r="U223" s="12"/>
      <c r="V223" s="12"/>
      <c r="W223" s="12"/>
    </row>
    <row r="224" spans="1:23" x14ac:dyDescent="0.2">
      <c r="A224" t="s">
        <v>131</v>
      </c>
      <c r="B224">
        <v>1991</v>
      </c>
      <c r="C224" s="12">
        <f>IFERROR('BLS Data'!X228,"")</f>
        <v>-1.7261154830178427E-2</v>
      </c>
      <c r="D224" s="12">
        <f>IFERROR('BLS Data'!Y228,"")</f>
        <v>-7.0224438987800397E-3</v>
      </c>
      <c r="E224" s="12">
        <f>IFERROR('BLS Data'!Z228,"")</f>
        <v>1.2977065234366592E-2</v>
      </c>
      <c r="F224" s="12">
        <f>IFERROR('BLS Data'!AA228,"")</f>
        <v>3.8662196169274132E-2</v>
      </c>
      <c r="G224" s="12" t="str">
        <f>'Regulatory Data'!L226</f>
        <v/>
      </c>
      <c r="H224" s="12">
        <f>VLOOKUP(B224,'Economic Data'!A$6:I$47,7,FALSE)</f>
        <v>3.2494366288215559E-2</v>
      </c>
      <c r="I224" s="12">
        <f>VLOOKUP(B224,'Economic Data'!A$6:I$47,6,FALSE)</f>
        <v>-2.3323494827174329E-3</v>
      </c>
      <c r="J224" s="12">
        <f>VLOOKUP(B224,'Economic Data'!A$6:I$47,5,FALSE)</f>
        <v>8.77E-2</v>
      </c>
      <c r="K224" s="12">
        <f>VLOOKUP(B224,'Economic Data'!A$6:J$47,10,FALSE)</f>
        <v>5.2873284229066508E-2</v>
      </c>
      <c r="L224" s="12"/>
      <c r="N224">
        <v>-1.7261154830178427E-2</v>
      </c>
      <c r="O224">
        <v>-7.0224438987800397E-3</v>
      </c>
      <c r="P224">
        <v>3.8662196169274132E-2</v>
      </c>
      <c r="Q224" t="s">
        <v>0</v>
      </c>
      <c r="R224" s="12"/>
      <c r="S224" s="12"/>
      <c r="T224" s="12"/>
      <c r="U224" s="12"/>
      <c r="V224" s="12"/>
      <c r="W224" s="12"/>
    </row>
    <row r="225" spans="1:23" x14ac:dyDescent="0.2">
      <c r="A225" t="s">
        <v>131</v>
      </c>
      <c r="B225">
        <v>1992</v>
      </c>
      <c r="C225" s="12">
        <f>IFERROR('BLS Data'!X229,"")</f>
        <v>0.10220164174887092</v>
      </c>
      <c r="D225" s="12">
        <f>IFERROR('BLS Data'!Y229,"")</f>
        <v>0.10865227995433013</v>
      </c>
      <c r="E225" s="12">
        <f>IFERROR('BLS Data'!Z229,"")</f>
        <v>1.3309427964201426E-2</v>
      </c>
      <c r="F225" s="12">
        <f>IFERROR('BLS Data'!AA229,"")</f>
        <v>-3.0442002985973993E-2</v>
      </c>
      <c r="G225" s="12" t="str">
        <f>'Regulatory Data'!L227</f>
        <v/>
      </c>
      <c r="H225" s="12">
        <f>VLOOKUP(B225,'Economic Data'!A$6:I$47,7,FALSE)</f>
        <v>5.6799543692841681E-2</v>
      </c>
      <c r="I225" s="12">
        <f>VLOOKUP(B225,'Economic Data'!A$6:I$47,6,FALSE)</f>
        <v>3.3364382598689346E-2</v>
      </c>
      <c r="J225" s="12">
        <f>VLOOKUP(B225,'Economic Data'!A$6:I$47,5,FALSE)</f>
        <v>8.14E-2</v>
      </c>
      <c r="K225" s="12">
        <f>VLOOKUP(B225,'Economic Data'!A$6:J$47,10,FALSE)</f>
        <v>5.7964838905848831E-2</v>
      </c>
      <c r="L225" s="12"/>
      <c r="N225">
        <v>0.10220164174887092</v>
      </c>
      <c r="O225">
        <v>0.10865227995433013</v>
      </c>
      <c r="P225">
        <v>-3.0442002985973993E-2</v>
      </c>
      <c r="Q225" t="s">
        <v>0</v>
      </c>
      <c r="R225" s="12"/>
      <c r="S225" s="12"/>
      <c r="T225" s="12"/>
      <c r="U225" s="12"/>
      <c r="V225" s="12"/>
      <c r="W225" s="12"/>
    </row>
    <row r="226" spans="1:23" x14ac:dyDescent="0.2">
      <c r="A226" t="s">
        <v>131</v>
      </c>
      <c r="B226">
        <v>1993</v>
      </c>
      <c r="C226" s="12">
        <f>IFERROR('BLS Data'!X230,"")</f>
        <v>-7.7559739964572216E-3</v>
      </c>
      <c r="D226" s="12">
        <f>IFERROR('BLS Data'!Y230,"")</f>
        <v>1.1493784311444877E-2</v>
      </c>
      <c r="E226" s="12">
        <f>IFERROR('BLS Data'!Z230,"")</f>
        <v>1.69513671859578E-2</v>
      </c>
      <c r="F226" s="12">
        <f>IFERROR('BLS Data'!AA230,"")</f>
        <v>4.7918630176466692E-3</v>
      </c>
      <c r="G226" s="12" t="str">
        <f>'Regulatory Data'!L228</f>
        <v/>
      </c>
      <c r="H226" s="12">
        <f>VLOOKUP(B226,'Economic Data'!A$6:I$47,7,FALSE)</f>
        <v>4.9976501397134498E-2</v>
      </c>
      <c r="I226" s="12">
        <f>VLOOKUP(B226,'Economic Data'!A$6:I$47,6,FALSE)</f>
        <v>2.8121325402471697E-2</v>
      </c>
      <c r="J226" s="12">
        <f>VLOOKUP(B226,'Economic Data'!A$6:I$47,5,FALSE)</f>
        <v>7.22E-2</v>
      </c>
      <c r="K226" s="12">
        <f>VLOOKUP(B226,'Economic Data'!A$6:J$47,10,FALSE)</f>
        <v>5.0344824005335395E-2</v>
      </c>
      <c r="L226" s="12"/>
      <c r="N226">
        <v>-7.7559739964572216E-3</v>
      </c>
      <c r="O226">
        <v>1.1493784311444877E-2</v>
      </c>
      <c r="P226">
        <v>4.7918630176466692E-3</v>
      </c>
      <c r="Q226" t="s">
        <v>0</v>
      </c>
      <c r="R226" s="12"/>
      <c r="S226" s="12"/>
      <c r="T226" s="12"/>
      <c r="U226" s="12"/>
      <c r="V226" s="12"/>
      <c r="W226" s="12"/>
    </row>
    <row r="227" spans="1:23" x14ac:dyDescent="0.2">
      <c r="A227" t="s">
        <v>131</v>
      </c>
      <c r="B227">
        <v>1994</v>
      </c>
      <c r="C227" s="12">
        <f>IFERROR('BLS Data'!X231,"")</f>
        <v>-1.2872453510506254E-2</v>
      </c>
      <c r="D227" s="12">
        <f>IFERROR('BLS Data'!Y231,"")</f>
        <v>-1.0088814651428635E-2</v>
      </c>
      <c r="E227" s="12">
        <f>IFERROR('BLS Data'!Z231,"")</f>
        <v>2.0451963365245796E-2</v>
      </c>
      <c r="F227" s="12">
        <f>IFERROR('BLS Data'!AA231,"")</f>
        <v>-2.1065634109806552E-2</v>
      </c>
      <c r="G227" s="12" t="str">
        <f>'Regulatory Data'!L229</f>
        <v/>
      </c>
      <c r="H227" s="12">
        <f>VLOOKUP(B227,'Economic Data'!A$6:I$47,7,FALSE)</f>
        <v>6.0783064323397085E-2</v>
      </c>
      <c r="I227" s="12">
        <f>VLOOKUP(B227,'Economic Data'!A$6:I$47,6,FALSE)</f>
        <v>3.9932137842543014E-2</v>
      </c>
      <c r="J227" s="12">
        <f>VLOOKUP(B227,'Economic Data'!A$6:I$47,5,FALSE)</f>
        <v>7.9600000000000004E-2</v>
      </c>
      <c r="K227" s="12">
        <f>VLOOKUP(B227,'Economic Data'!A$6:J$47,10,FALSE)</f>
        <v>5.8749073519147127E-2</v>
      </c>
      <c r="L227" s="12"/>
      <c r="N227">
        <v>-1.2872453510506254E-2</v>
      </c>
      <c r="O227">
        <v>-1.0088814651428635E-2</v>
      </c>
      <c r="P227">
        <v>-2.1065634109806552E-2</v>
      </c>
      <c r="Q227" t="s">
        <v>0</v>
      </c>
      <c r="R227" s="12"/>
      <c r="S227" s="12"/>
      <c r="T227" s="12"/>
      <c r="U227" s="12"/>
      <c r="V227" s="12"/>
      <c r="W227" s="12"/>
    </row>
    <row r="228" spans="1:23" x14ac:dyDescent="0.2">
      <c r="A228" t="s">
        <v>131</v>
      </c>
      <c r="B228">
        <v>1995</v>
      </c>
      <c r="C228" s="12">
        <f>IFERROR('BLS Data'!X232,"")</f>
        <v>3.698387028138761E-2</v>
      </c>
      <c r="D228" s="12">
        <f>IFERROR('BLS Data'!Y232,"")</f>
        <v>1.5643215202572058E-2</v>
      </c>
      <c r="E228" s="12">
        <f>IFERROR('BLS Data'!Z232,"")</f>
        <v>3.0195069843450106E-2</v>
      </c>
      <c r="F228" s="12">
        <f>IFERROR('BLS Data'!AA232,"")</f>
        <v>8.7983788836005772E-3</v>
      </c>
      <c r="G228" s="12" t="str">
        <f>'Regulatory Data'!L230</f>
        <v/>
      </c>
      <c r="H228" s="12">
        <f>VLOOKUP(B228,'Economic Data'!A$6:I$47,7,FALSE)</f>
        <v>4.5452682397765898E-2</v>
      </c>
      <c r="I228" s="12">
        <f>VLOOKUP(B228,'Economic Data'!A$6:I$47,6,FALSE)</f>
        <v>2.4833719047943958E-2</v>
      </c>
      <c r="J228" s="12">
        <f>VLOOKUP(B228,'Economic Data'!A$6:I$47,5,FALSE)</f>
        <v>7.5899999999999995E-2</v>
      </c>
      <c r="K228" s="12">
        <f>VLOOKUP(B228,'Economic Data'!A$6:J$47,10,FALSE)</f>
        <v>5.5281036650178222E-2</v>
      </c>
      <c r="L228" s="12"/>
      <c r="N228">
        <v>3.698387028138761E-2</v>
      </c>
      <c r="O228">
        <v>1.5643215202572058E-2</v>
      </c>
      <c r="P228">
        <v>8.7983788836005772E-3</v>
      </c>
      <c r="Q228" t="s">
        <v>0</v>
      </c>
      <c r="R228" s="12"/>
      <c r="S228" s="12"/>
      <c r="T228" s="12"/>
      <c r="U228" s="12"/>
      <c r="V228" s="12"/>
      <c r="W228" s="12"/>
    </row>
    <row r="229" spans="1:23" x14ac:dyDescent="0.2">
      <c r="A229" t="s">
        <v>131</v>
      </c>
      <c r="B229">
        <v>1996</v>
      </c>
      <c r="C229" s="12">
        <f>IFERROR('BLS Data'!X233,"")</f>
        <v>8.2798653134515732E-2</v>
      </c>
      <c r="D229" s="12">
        <f>IFERROR('BLS Data'!Y233,"")</f>
        <v>9.6053587445975808E-2</v>
      </c>
      <c r="E229" s="12">
        <f>IFERROR('BLS Data'!Z233,"")</f>
        <v>-5.8408279468560309E-3</v>
      </c>
      <c r="F229" s="12">
        <f>IFERROR('BLS Data'!AA233,"")</f>
        <v>-4.467757756162527E-2</v>
      </c>
      <c r="G229" s="12" t="str">
        <f>'Regulatory Data'!L231</f>
        <v/>
      </c>
      <c r="H229" s="12">
        <f>VLOOKUP(B229,'Economic Data'!A$6:I$47,7,FALSE)</f>
        <v>5.5591211209256031E-2</v>
      </c>
      <c r="I229" s="12">
        <f>VLOOKUP(B229,'Economic Data'!A$6:I$47,6,FALSE)</f>
        <v>3.6723348797837119E-2</v>
      </c>
      <c r="J229" s="12">
        <f>VLOOKUP(B229,'Economic Data'!A$6:I$47,5,FALSE)</f>
        <v>7.3700000000000002E-2</v>
      </c>
      <c r="K229" s="12">
        <f>VLOOKUP(B229,'Economic Data'!A$6:J$47,10,FALSE)</f>
        <v>5.4832137588579369E-2</v>
      </c>
      <c r="L229" s="12"/>
      <c r="N229">
        <v>8.2798653134515732E-2</v>
      </c>
      <c r="O229">
        <v>9.6053587445975808E-2</v>
      </c>
      <c r="P229">
        <v>-4.467757756162527E-2</v>
      </c>
      <c r="Q229" t="s">
        <v>0</v>
      </c>
      <c r="R229" s="12"/>
      <c r="S229" s="12"/>
      <c r="T229" s="12"/>
      <c r="U229" s="12"/>
      <c r="V229" s="12"/>
      <c r="W229" s="12"/>
    </row>
    <row r="230" spans="1:23" x14ac:dyDescent="0.2">
      <c r="A230" t="s">
        <v>131</v>
      </c>
      <c r="B230">
        <v>1997</v>
      </c>
      <c r="C230" s="12">
        <f>IFERROR('BLS Data'!X234,"")</f>
        <v>0.14327978207114977</v>
      </c>
      <c r="D230" s="12">
        <f>IFERROR('BLS Data'!Y234,"")</f>
        <v>0.14893398099260224</v>
      </c>
      <c r="E230" s="12">
        <f>IFERROR('BLS Data'!Z234,"")</f>
        <v>1.8195368579739579E-2</v>
      </c>
      <c r="F230" s="12">
        <f>IFERROR('BLS Data'!AA234,"")</f>
        <v>1.0820735528369596E-3</v>
      </c>
      <c r="G230" s="12">
        <f>'Regulatory Data'!L232</f>
        <v>3.4739317875610382E-2</v>
      </c>
      <c r="H230" s="12">
        <f>VLOOKUP(B230,'Economic Data'!A$6:I$47,7,FALSE)</f>
        <v>6.1100591222929879E-2</v>
      </c>
      <c r="I230" s="12">
        <f>VLOOKUP(B230,'Economic Data'!A$6:I$47,6,FALSE)</f>
        <v>4.3601241232060772E-2</v>
      </c>
      <c r="J230" s="12">
        <f>VLOOKUP(B230,'Economic Data'!A$6:I$47,5,FALSE)</f>
        <v>7.2599999999999998E-2</v>
      </c>
      <c r="K230" s="12">
        <f>VLOOKUP(B230,'Economic Data'!A$6:J$47,10,FALSE)</f>
        <v>5.5100650009132057E-2</v>
      </c>
      <c r="L230" s="12"/>
      <c r="N230">
        <v>0.14327978207114977</v>
      </c>
      <c r="O230">
        <v>0.14893398099260224</v>
      </c>
      <c r="P230">
        <v>1.0820735528369596E-3</v>
      </c>
      <c r="Q230">
        <v>3.4739317875610382E-2</v>
      </c>
      <c r="R230" s="12">
        <f t="shared" ref="R230:R242" si="28">N231</f>
        <v>4.8042544546976984E-2</v>
      </c>
      <c r="S230" s="12">
        <f t="shared" ref="S230:S242" si="29">O231</f>
        <v>1.4827224236791281E-2</v>
      </c>
      <c r="T230" s="12">
        <f t="shared" ref="T230:T242" si="30">P231</f>
        <v>4.1674184344871357E-2</v>
      </c>
      <c r="U230" s="12"/>
      <c r="V230" s="12"/>
      <c r="W230" s="12"/>
    </row>
    <row r="231" spans="1:23" x14ac:dyDescent="0.2">
      <c r="A231" t="s">
        <v>131</v>
      </c>
      <c r="B231">
        <v>1998</v>
      </c>
      <c r="C231" s="12">
        <f>IFERROR('BLS Data'!X235,"")</f>
        <v>4.8042544546976984E-2</v>
      </c>
      <c r="D231" s="12">
        <f>IFERROR('BLS Data'!Y235,"")</f>
        <v>1.4827224236791281E-2</v>
      </c>
      <c r="E231" s="12">
        <f>IFERROR('BLS Data'!Z235,"")</f>
        <v>-4.8751688847570307E-3</v>
      </c>
      <c r="F231" s="12">
        <f>IFERROR('BLS Data'!AA235,"")</f>
        <v>4.1674184344871357E-2</v>
      </c>
      <c r="G231" s="12">
        <f>'Regulatory Data'!L233</f>
        <v>3.293605021358352E-2</v>
      </c>
      <c r="H231" s="12">
        <f>VLOOKUP(B231,'Economic Data'!A$6:I$47,7,FALSE)</f>
        <v>5.3865008546919668E-2</v>
      </c>
      <c r="I231" s="12">
        <f>VLOOKUP(B231,'Economic Data'!A$6:I$47,6,FALSE)</f>
        <v>4.2632273010008603E-2</v>
      </c>
      <c r="J231" s="12">
        <f>VLOOKUP(B231,'Economic Data'!A$6:I$47,5,FALSE)</f>
        <v>6.5299999999999997E-2</v>
      </c>
      <c r="K231" s="12">
        <f>VLOOKUP(B231,'Economic Data'!A$6:J$47,10,FALSE)</f>
        <v>5.4067264463089793E-2</v>
      </c>
      <c r="L231" s="12"/>
      <c r="N231">
        <v>4.8042544546976984E-2</v>
      </c>
      <c r="O231">
        <v>1.4827224236791281E-2</v>
      </c>
      <c r="P231">
        <v>4.1674184344871357E-2</v>
      </c>
      <c r="Q231">
        <v>3.293605021358352E-2</v>
      </c>
      <c r="R231" s="12">
        <f t="shared" si="28"/>
        <v>3.060333475293664E-2</v>
      </c>
      <c r="S231" s="12">
        <f t="shared" si="29"/>
        <v>2.9394202633551636E-2</v>
      </c>
      <c r="T231" s="12">
        <f t="shared" si="30"/>
        <v>1.1714878215400404E-2</v>
      </c>
      <c r="U231" s="12"/>
      <c r="V231" s="12"/>
      <c r="W231" s="12"/>
    </row>
    <row r="232" spans="1:23" x14ac:dyDescent="0.2">
      <c r="A232" t="s">
        <v>131</v>
      </c>
      <c r="B232">
        <v>1999</v>
      </c>
      <c r="C232" s="12">
        <f>IFERROR('BLS Data'!X236,"")</f>
        <v>3.060333475293664E-2</v>
      </c>
      <c r="D232" s="12">
        <f>IFERROR('BLS Data'!Y236,"")</f>
        <v>2.9394202633551636E-2</v>
      </c>
      <c r="E232" s="12">
        <f>IFERROR('BLS Data'!Z236,"")</f>
        <v>-2.6519910726259255E-3</v>
      </c>
      <c r="F232" s="12">
        <f>IFERROR('BLS Data'!AA236,"")</f>
        <v>1.1714878215400404E-2</v>
      </c>
      <c r="G232" s="12">
        <f>'Regulatory Data'!L234</f>
        <v>3.3130124274014974E-2</v>
      </c>
      <c r="H232" s="12">
        <f>VLOOKUP(B232,'Economic Data'!A$6:I$47,7,FALSE)</f>
        <v>6.1740067022359568E-2</v>
      </c>
      <c r="I232" s="12">
        <f>VLOOKUP(B232,'Economic Data'!A$6:I$47,6,FALSE)</f>
        <v>4.7132627641929048E-2</v>
      </c>
      <c r="J232" s="12">
        <f>VLOOKUP(B232,'Economic Data'!A$6:I$47,5,FALSE)</f>
        <v>7.0400000000000004E-2</v>
      </c>
      <c r="K232" s="12">
        <f>VLOOKUP(B232,'Economic Data'!A$6:J$47,10,FALSE)</f>
        <v>5.5792560619569845E-2</v>
      </c>
      <c r="L232" s="12"/>
      <c r="N232">
        <v>3.060333475293664E-2</v>
      </c>
      <c r="O232">
        <v>2.9394202633551636E-2</v>
      </c>
      <c r="P232">
        <v>1.1714878215400404E-2</v>
      </c>
      <c r="Q232">
        <v>3.3130124274014974E-2</v>
      </c>
      <c r="R232" s="12">
        <f t="shared" si="28"/>
        <v>3.7739465539535999E-2</v>
      </c>
      <c r="S232" s="12">
        <f t="shared" si="29"/>
        <v>5.4597726224582921E-2</v>
      </c>
      <c r="T232" s="12">
        <f t="shared" si="30"/>
        <v>-4.8491845635592057E-2</v>
      </c>
      <c r="U232" s="12"/>
      <c r="V232" s="12"/>
      <c r="W232" s="12"/>
    </row>
    <row r="233" spans="1:23" x14ac:dyDescent="0.2">
      <c r="A233" t="s">
        <v>131</v>
      </c>
      <c r="B233">
        <v>2000</v>
      </c>
      <c r="C233" s="12">
        <f>IFERROR('BLS Data'!X237,"")</f>
        <v>3.7739465539535999E-2</v>
      </c>
      <c r="D233" s="12">
        <f>IFERROR('BLS Data'!Y237,"")</f>
        <v>5.4597726224582921E-2</v>
      </c>
      <c r="E233" s="12">
        <f>IFERROR('BLS Data'!Z237,"")</f>
        <v>1.4468520022058229E-2</v>
      </c>
      <c r="F233" s="12">
        <f>IFERROR('BLS Data'!AA237,"")</f>
        <v>-4.8491845635592057E-2</v>
      </c>
      <c r="G233" s="12">
        <f>'Regulatory Data'!L235</f>
        <v>3.2564082563387386E-2</v>
      </c>
      <c r="H233" s="12">
        <f>VLOOKUP(B233,'Economic Data'!A$6:I$47,7,FALSE)</f>
        <v>6.1969674144860321E-2</v>
      </c>
      <c r="I233" s="12">
        <f>VLOOKUP(B233,'Economic Data'!A$6:I$47,6,FALSE)</f>
        <v>4.0556719268142416E-2</v>
      </c>
      <c r="J233" s="12">
        <f>VLOOKUP(B233,'Economic Data'!A$6:I$47,5,FALSE)</f>
        <v>7.6200000000000004E-2</v>
      </c>
      <c r="K233" s="12">
        <f>VLOOKUP(B233,'Economic Data'!A$6:J$47,10,FALSE)</f>
        <v>5.4787045123280628E-2</v>
      </c>
      <c r="L233" s="12"/>
      <c r="N233">
        <v>3.7739465539535999E-2</v>
      </c>
      <c r="O233">
        <v>5.4597726224582921E-2</v>
      </c>
      <c r="P233">
        <v>-4.8491845635592057E-2</v>
      </c>
      <c r="Q233">
        <v>3.2564082563387386E-2</v>
      </c>
      <c r="R233" s="12">
        <f t="shared" si="28"/>
        <v>3.4310572967180875E-2</v>
      </c>
      <c r="S233" s="12">
        <f t="shared" si="29"/>
        <v>-1.8404798215698293E-2</v>
      </c>
      <c r="T233" s="12">
        <f t="shared" si="30"/>
        <v>8.6124222921507787E-2</v>
      </c>
      <c r="U233" s="12"/>
      <c r="V233" s="12"/>
      <c r="W233" s="12"/>
    </row>
    <row r="234" spans="1:23" x14ac:dyDescent="0.2">
      <c r="A234" t="s">
        <v>131</v>
      </c>
      <c r="B234">
        <v>2001</v>
      </c>
      <c r="C234" s="12">
        <f>IFERROR('BLS Data'!X238,"")</f>
        <v>3.4310572967180875E-2</v>
      </c>
      <c r="D234" s="12">
        <f>IFERROR('BLS Data'!Y238,"")</f>
        <v>-1.8404798215698293E-2</v>
      </c>
      <c r="E234" s="12">
        <f>IFERROR('BLS Data'!Z238,"")</f>
        <v>3.3027675981613491E-2</v>
      </c>
      <c r="F234" s="12">
        <f>IFERROR('BLS Data'!AA238,"")</f>
        <v>8.6124222921507787E-2</v>
      </c>
      <c r="G234" s="12">
        <f>'Regulatory Data'!L236</f>
        <v>3.341627437129735E-2</v>
      </c>
      <c r="H234" s="12">
        <f>VLOOKUP(B234,'Economic Data'!A$6:I$47,7,FALSE)</f>
        <v>3.3080967761829783E-2</v>
      </c>
      <c r="I234" s="12">
        <f>VLOOKUP(B234,'Economic Data'!A$6:I$47,6,FALSE)</f>
        <v>1.0735275286242185E-2</v>
      </c>
      <c r="J234" s="12">
        <f>VLOOKUP(B234,'Economic Data'!A$6:I$47,5,FALSE)</f>
        <v>7.0800000000000002E-2</v>
      </c>
      <c r="K234" s="12">
        <f>VLOOKUP(B234,'Economic Data'!A$6:J$47,10,FALSE)</f>
        <v>4.8454307524413376E-2</v>
      </c>
      <c r="L234" s="12"/>
      <c r="N234">
        <v>3.4310572967180875E-2</v>
      </c>
      <c r="O234">
        <v>-1.8404798215698293E-2</v>
      </c>
      <c r="P234">
        <v>8.6124222921507787E-2</v>
      </c>
      <c r="Q234">
        <v>3.341627437129735E-2</v>
      </c>
      <c r="R234" s="12">
        <f t="shared" si="28"/>
        <v>-0.32539684455252349</v>
      </c>
      <c r="S234" s="12">
        <f t="shared" si="29"/>
        <v>-0.30183642529509669</v>
      </c>
      <c r="T234" s="12">
        <f t="shared" si="30"/>
        <v>0.10385054512622727</v>
      </c>
      <c r="U234" s="12"/>
      <c r="V234" s="12"/>
      <c r="W234" s="12"/>
    </row>
    <row r="235" spans="1:23" x14ac:dyDescent="0.2">
      <c r="A235" t="s">
        <v>131</v>
      </c>
      <c r="B235">
        <v>2002</v>
      </c>
      <c r="C235" s="12">
        <f>IFERROR('BLS Data'!X239,"")</f>
        <v>-0.32539684455252349</v>
      </c>
      <c r="D235" s="12">
        <f>IFERROR('BLS Data'!Y239,"")</f>
        <v>-0.30183642529509669</v>
      </c>
      <c r="E235" s="12">
        <f>IFERROR('BLS Data'!Z239,"")</f>
        <v>4.8818970916073567E-3</v>
      </c>
      <c r="F235" s="12">
        <f>IFERROR('BLS Data'!AA239,"")</f>
        <v>0.10385054512622727</v>
      </c>
      <c r="G235" s="12">
        <f>'Regulatory Data'!L237</f>
        <v>5.0674700205565963E-2</v>
      </c>
      <c r="H235" s="12">
        <f>VLOOKUP(B235,'Economic Data'!A$6:I$47,7,FALSE)</f>
        <v>3.403537925314204E-2</v>
      </c>
      <c r="I235" s="12">
        <f>VLOOKUP(B235,'Economic Data'!A$6:I$47,6,FALSE)</f>
        <v>1.7973804471999699E-2</v>
      </c>
      <c r="J235" s="12">
        <f>VLOOKUP(B235,'Economic Data'!A$6:I$47,5,FALSE)</f>
        <v>6.4899999999999999E-2</v>
      </c>
      <c r="K235" s="12">
        <f>VLOOKUP(B235,'Economic Data'!A$6:J$47,10,FALSE)</f>
        <v>4.8838425218857007E-2</v>
      </c>
      <c r="L235" s="12"/>
      <c r="N235">
        <v>-0.32539684455252349</v>
      </c>
      <c r="O235">
        <v>-0.30183642529509669</v>
      </c>
      <c r="P235">
        <v>0.10385054512622727</v>
      </c>
      <c r="Q235">
        <v>5.0674700205565963E-2</v>
      </c>
      <c r="R235" s="12">
        <f t="shared" si="28"/>
        <v>4.7360571359837067E-2</v>
      </c>
      <c r="S235" s="12">
        <f t="shared" si="29"/>
        <v>8.2657747014210692E-2</v>
      </c>
      <c r="T235" s="12">
        <f t="shared" si="30"/>
        <v>-2.703651574314847E-3</v>
      </c>
      <c r="U235" s="12"/>
      <c r="V235" s="12"/>
      <c r="W235" s="12"/>
    </row>
    <row r="236" spans="1:23" x14ac:dyDescent="0.2">
      <c r="A236" t="s">
        <v>131</v>
      </c>
      <c r="B236">
        <v>2003</v>
      </c>
      <c r="C236" s="12">
        <f>IFERROR('BLS Data'!X240,"")</f>
        <v>4.7360571359837067E-2</v>
      </c>
      <c r="D236" s="12">
        <f>IFERROR('BLS Data'!Y240,"")</f>
        <v>8.2657747014210692E-2</v>
      </c>
      <c r="E236" s="12">
        <f>IFERROR('BLS Data'!Z240,"")</f>
        <v>2.0851097067446034E-2</v>
      </c>
      <c r="F236" s="12">
        <f>IFERROR('BLS Data'!AA240,"")</f>
        <v>-2.703651574314847E-3</v>
      </c>
      <c r="G236" s="12">
        <f>'Regulatory Data'!L238</f>
        <v>4.9094051396561943E-2</v>
      </c>
      <c r="H236" s="12">
        <f>VLOOKUP(B236,'Economic Data'!A$6:I$47,7,FALSE)</f>
        <v>4.5904870545635745E-2</v>
      </c>
      <c r="I236" s="12">
        <f>VLOOKUP(B236,'Economic Data'!A$6:I$47,6,FALSE)</f>
        <v>2.5093363015155745E-2</v>
      </c>
      <c r="J236" s="12">
        <f>VLOOKUP(B236,'Economic Data'!A$6:I$47,5,FALSE)</f>
        <v>5.67E-2</v>
      </c>
      <c r="K236" s="12">
        <f>VLOOKUP(B236,'Economic Data'!A$6:J$47,10,FALSE)</f>
        <v>3.5888492469520646E-2</v>
      </c>
      <c r="L236" s="12"/>
      <c r="N236">
        <v>4.7360571359837067E-2</v>
      </c>
      <c r="O236">
        <v>8.2657747014210692E-2</v>
      </c>
      <c r="P236">
        <v>-2.703651574314847E-3</v>
      </c>
      <c r="Q236">
        <v>4.9094051396561943E-2</v>
      </c>
      <c r="R236" s="12">
        <f t="shared" si="28"/>
        <v>0.20296225433457504</v>
      </c>
      <c r="S236" s="12">
        <f t="shared" si="29"/>
        <v>0.21054157737353485</v>
      </c>
      <c r="T236" s="12">
        <f t="shared" si="30"/>
        <v>-1.9531732476404606E-2</v>
      </c>
      <c r="U236" s="12"/>
      <c r="V236" s="12"/>
      <c r="W236" s="12"/>
    </row>
    <row r="237" spans="1:23" x14ac:dyDescent="0.2">
      <c r="A237" t="s">
        <v>131</v>
      </c>
      <c r="B237">
        <v>2004</v>
      </c>
      <c r="C237" s="12">
        <f>IFERROR('BLS Data'!X241,"")</f>
        <v>0.20296225433457504</v>
      </c>
      <c r="D237" s="12">
        <f>IFERROR('BLS Data'!Y241,"")</f>
        <v>0.21054157737353485</v>
      </c>
      <c r="E237" s="12">
        <f>IFERROR('BLS Data'!Z241,"")</f>
        <v>7.4933759416957457E-3</v>
      </c>
      <c r="F237" s="12">
        <f>IFERROR('BLS Data'!AA241,"")</f>
        <v>-1.9531732476404606E-2</v>
      </c>
      <c r="G237" s="12">
        <f>'Regulatory Data'!L239</f>
        <v>5.0724111699479497E-2</v>
      </c>
      <c r="H237" s="12">
        <f>VLOOKUP(B237,'Economic Data'!A$6:I$47,7,FALSE)</f>
        <v>6.1860595069386903E-2</v>
      </c>
      <c r="I237" s="12">
        <f>VLOOKUP(B237,'Economic Data'!A$6:I$47,6,FALSE)</f>
        <v>3.4093257936321564E-2</v>
      </c>
      <c r="J237" s="12">
        <f>VLOOKUP(B237,'Economic Data'!A$6:I$47,5,FALSE)</f>
        <v>5.6299999999999996E-2</v>
      </c>
      <c r="K237" s="12">
        <f>VLOOKUP(B237,'Economic Data'!A$6:J$47,10,FALSE)</f>
        <v>2.8532662866935003E-2</v>
      </c>
      <c r="L237" s="12"/>
      <c r="N237">
        <v>0.20296225433457504</v>
      </c>
      <c r="O237">
        <v>0.21054157737353485</v>
      </c>
      <c r="P237">
        <v>-1.9531732476404606E-2</v>
      </c>
      <c r="Q237">
        <v>5.0724111699479497E-2</v>
      </c>
      <c r="R237" s="12">
        <f t="shared" si="28"/>
        <v>7.7553434987880365E-3</v>
      </c>
      <c r="S237" s="12">
        <f t="shared" si="29"/>
        <v>1.5776909528714356E-2</v>
      </c>
      <c r="T237" s="12">
        <f t="shared" si="30"/>
        <v>-2.0630364178772176E-2</v>
      </c>
      <c r="U237" s="12"/>
      <c r="V237" s="12"/>
      <c r="W237" s="12"/>
    </row>
    <row r="238" spans="1:23" x14ac:dyDescent="0.2">
      <c r="A238" t="s">
        <v>131</v>
      </c>
      <c r="B238">
        <v>2005</v>
      </c>
      <c r="C238" s="12">
        <f>IFERROR('BLS Data'!X242,"")</f>
        <v>7.7553434987880365E-3</v>
      </c>
      <c r="D238" s="12">
        <f>IFERROR('BLS Data'!Y242,"")</f>
        <v>1.5776909528714356E-2</v>
      </c>
      <c r="E238" s="12">
        <f>IFERROR('BLS Data'!Z242,"")</f>
        <v>6.4143777473129049E-3</v>
      </c>
      <c r="F238" s="12">
        <f>IFERROR('BLS Data'!AA242,"")</f>
        <v>-2.0630364178772176E-2</v>
      </c>
      <c r="G238" s="12">
        <f>'Regulatory Data'!L240</f>
        <v>5.2454765683240479E-2</v>
      </c>
      <c r="H238" s="12">
        <f>VLOOKUP(B238,'Economic Data'!A$6:I$47,7,FALSE)</f>
        <v>6.2914494157674028E-2</v>
      </c>
      <c r="I238" s="12">
        <f>VLOOKUP(B238,'Economic Data'!A$6:I$47,6,FALSE)</f>
        <v>3.0242108933506984E-2</v>
      </c>
      <c r="J238" s="12">
        <f>VLOOKUP(B238,'Economic Data'!A$6:I$47,5,FALSE)</f>
        <v>5.2400000000000002E-2</v>
      </c>
      <c r="K238" s="12">
        <f>VLOOKUP(B238,'Economic Data'!A$6:J$47,10,FALSE)</f>
        <v>1.972761477583234E-2</v>
      </c>
      <c r="L238" s="12"/>
      <c r="N238">
        <v>7.7553434987880365E-3</v>
      </c>
      <c r="O238">
        <v>1.5776909528714356E-2</v>
      </c>
      <c r="P238">
        <v>-2.0630364178772176E-2</v>
      </c>
      <c r="Q238">
        <v>5.2454765683240479E-2</v>
      </c>
      <c r="R238" s="12">
        <f t="shared" si="28"/>
        <v>3.2073351659472671E-2</v>
      </c>
      <c r="S238" s="12">
        <f t="shared" si="29"/>
        <v>5.0319273344853421E-2</v>
      </c>
      <c r="T238" s="12">
        <f t="shared" si="30"/>
        <v>-7.554243387427384E-3</v>
      </c>
      <c r="U238" s="12"/>
      <c r="V238" s="12"/>
      <c r="W238" s="12"/>
    </row>
    <row r="239" spans="1:23" x14ac:dyDescent="0.2">
      <c r="A239" t="s">
        <v>131</v>
      </c>
      <c r="B239">
        <v>2006</v>
      </c>
      <c r="C239" s="12">
        <f>IFERROR('BLS Data'!X243,"")</f>
        <v>3.2073351659472671E-2</v>
      </c>
      <c r="D239" s="12">
        <f>IFERROR('BLS Data'!Y243,"")</f>
        <v>5.0319273344853421E-2</v>
      </c>
      <c r="E239" s="12">
        <f>IFERROR('BLS Data'!Z243,"")</f>
        <v>1.7387579607085257E-2</v>
      </c>
      <c r="F239" s="12">
        <f>IFERROR('BLS Data'!AA243,"")</f>
        <v>-7.554243387427384E-3</v>
      </c>
      <c r="G239" s="12">
        <f>'Regulatory Data'!L241</f>
        <v>5.1219615716756949E-2</v>
      </c>
      <c r="H239" s="12">
        <f>VLOOKUP(B239,'Economic Data'!A$6:I$47,7,FALSE)</f>
        <v>5.8035179497691658E-2</v>
      </c>
      <c r="I239" s="12">
        <f>VLOOKUP(B239,'Economic Data'!A$6:I$47,6,FALSE)</f>
        <v>2.6233814355860474E-2</v>
      </c>
      <c r="J239" s="12">
        <f>VLOOKUP(B239,'Economic Data'!A$6:I$47,5,FALSE)</f>
        <v>5.5899999999999998E-2</v>
      </c>
      <c r="K239" s="12">
        <f>VLOOKUP(B239,'Economic Data'!A$6:J$47,10,FALSE)</f>
        <v>2.409863485816794E-2</v>
      </c>
      <c r="L239" s="12"/>
      <c r="N239">
        <v>3.2073351659472671E-2</v>
      </c>
      <c r="O239">
        <v>5.0319273344853421E-2</v>
      </c>
      <c r="P239">
        <v>-7.554243387427384E-3</v>
      </c>
      <c r="Q239">
        <v>5.1219615716756949E-2</v>
      </c>
      <c r="R239" s="12">
        <f t="shared" si="28"/>
        <v>-6.4515079372774231E-2</v>
      </c>
      <c r="S239" s="12">
        <f t="shared" si="29"/>
        <v>-9.5509177485086916E-2</v>
      </c>
      <c r="T239" s="12">
        <f t="shared" si="30"/>
        <v>0.15158572144986415</v>
      </c>
      <c r="U239" s="12"/>
      <c r="V239" s="12"/>
      <c r="W239" s="12"/>
    </row>
    <row r="240" spans="1:23" x14ac:dyDescent="0.2">
      <c r="A240" t="s">
        <v>131</v>
      </c>
      <c r="B240">
        <v>2007</v>
      </c>
      <c r="C240" s="12">
        <f>IFERROR('BLS Data'!X244,"")</f>
        <v>-6.4515079372774231E-2</v>
      </c>
      <c r="D240" s="12">
        <f>IFERROR('BLS Data'!Y244,"")</f>
        <v>-9.5509177485086916E-2</v>
      </c>
      <c r="E240" s="12">
        <f>IFERROR('BLS Data'!Z244,"")</f>
        <v>2.3452572508347203E-2</v>
      </c>
      <c r="F240" s="12">
        <f>IFERROR('BLS Data'!AA244,"")</f>
        <v>0.15158572144986415</v>
      </c>
      <c r="G240" s="12">
        <f>'Regulatory Data'!L242</f>
        <v>5.182497902402379E-2</v>
      </c>
      <c r="H240" s="12">
        <f>VLOOKUP(B240,'Economic Data'!A$6:I$47,7,FALSE)</f>
        <v>4.7552040345651747E-2</v>
      </c>
      <c r="I240" s="12">
        <f>VLOOKUP(B240,'Economic Data'!A$6:I$47,6,FALSE)</f>
        <v>1.8949646062514702E-2</v>
      </c>
      <c r="J240" s="12">
        <f>VLOOKUP(B240,'Economic Data'!A$6:I$47,5,FALSE)</f>
        <v>5.5599999999999997E-2</v>
      </c>
      <c r="K240" s="12">
        <f>VLOOKUP(B240,'Economic Data'!A$6:J$47,10,FALSE)</f>
        <v>2.6997605716864291E-2</v>
      </c>
      <c r="L240" s="12"/>
      <c r="N240">
        <v>-6.4515079372774231E-2</v>
      </c>
      <c r="O240">
        <v>-9.5509177485086916E-2</v>
      </c>
      <c r="P240">
        <v>0.15158572144986415</v>
      </c>
      <c r="Q240">
        <v>5.182497902402379E-2</v>
      </c>
      <c r="R240" s="12">
        <f t="shared" si="28"/>
        <v>4.1577582332018359E-2</v>
      </c>
      <c r="S240" s="12">
        <f t="shared" si="29"/>
        <v>2.032437291976219E-2</v>
      </c>
      <c r="T240" s="12">
        <f t="shared" si="30"/>
        <v>2.0024826956777986E-2</v>
      </c>
      <c r="U240" s="12"/>
      <c r="V240" s="12"/>
      <c r="W240" s="12"/>
    </row>
    <row r="241" spans="1:23" x14ac:dyDescent="0.2">
      <c r="A241" t="s">
        <v>131</v>
      </c>
      <c r="B241">
        <v>2008</v>
      </c>
      <c r="C241" s="12">
        <f>IFERROR('BLS Data'!X245,"")</f>
        <v>4.1577582332018359E-2</v>
      </c>
      <c r="D241" s="12">
        <f>IFERROR('BLS Data'!Y245,"")</f>
        <v>2.032437291976219E-2</v>
      </c>
      <c r="E241" s="12">
        <f>IFERROR('BLS Data'!Z245,"")</f>
        <v>2.2471001474476004E-2</v>
      </c>
      <c r="F241" s="12">
        <f>IFERROR('BLS Data'!AA245,"")</f>
        <v>2.0024826956777986E-2</v>
      </c>
      <c r="G241" s="12">
        <f>'Regulatory Data'!L243</f>
        <v>5.2155701738614627E-2</v>
      </c>
      <c r="H241" s="12">
        <f>VLOOKUP(B241,'Economic Data'!A$6:I$47,7,FALSE)</f>
        <v>1.8564647936674561E-2</v>
      </c>
      <c r="I241" s="12">
        <f>VLOOKUP(B241,'Economic Data'!A$6:I$47,6,FALSE)</f>
        <v>-3.3722342459032717E-3</v>
      </c>
      <c r="J241" s="12">
        <f>VLOOKUP(B241,'Economic Data'!A$6:I$47,5,FALSE)</f>
        <v>5.6299999999999996E-2</v>
      </c>
      <c r="K241" s="12">
        <f>VLOOKUP(B241,'Economic Data'!A$6:J$47,10,FALSE)</f>
        <v>3.4363117817423225E-2</v>
      </c>
      <c r="L241" s="12"/>
      <c r="N241">
        <v>4.1577582332018359E-2</v>
      </c>
      <c r="O241">
        <v>2.032437291976219E-2</v>
      </c>
      <c r="P241">
        <v>2.0024826956777986E-2</v>
      </c>
      <c r="Q241">
        <v>5.2155701738614627E-2</v>
      </c>
      <c r="R241" s="12">
        <f t="shared" si="28"/>
        <v>-7.0685531805174229E-2</v>
      </c>
      <c r="S241" s="12">
        <f t="shared" si="29"/>
        <v>-0.11976644013269677</v>
      </c>
      <c r="T241" s="12">
        <f t="shared" si="30"/>
        <v>3.9703052590610355E-2</v>
      </c>
      <c r="U241" s="12"/>
      <c r="V241" s="12"/>
      <c r="W241" s="12"/>
    </row>
    <row r="242" spans="1:23" x14ac:dyDescent="0.2">
      <c r="A242" t="s">
        <v>131</v>
      </c>
      <c r="B242">
        <v>2009</v>
      </c>
      <c r="C242" s="12">
        <f>IFERROR('BLS Data'!X246,"")</f>
        <v>-7.0685531805174229E-2</v>
      </c>
      <c r="D242" s="12">
        <f>IFERROR('BLS Data'!Y246,"")</f>
        <v>-0.11976644013269677</v>
      </c>
      <c r="E242" s="12">
        <f>IFERROR('BLS Data'!Z246,"")</f>
        <v>4.847529660322536E-3</v>
      </c>
      <c r="F242" s="12">
        <f>IFERROR('BLS Data'!AA246,"")</f>
        <v>3.9703052590610355E-2</v>
      </c>
      <c r="G242" s="12">
        <f>'Regulatory Data'!L244</f>
        <v>5.333573125266635E-2</v>
      </c>
      <c r="H242" s="12">
        <f>VLOOKUP(B242,'Economic Data'!A$6:I$47,7,FALSE)</f>
        <v>-2.2495040217735962E-2</v>
      </c>
      <c r="I242" s="12">
        <f>VLOOKUP(B242,'Economic Data'!A$6:I$47,6,FALSE)</f>
        <v>-3.117320520931699E-2</v>
      </c>
      <c r="J242" s="12">
        <f>VLOOKUP(B242,'Economic Data'!A$6:I$47,5,FALSE)</f>
        <v>5.3099999999999994E-2</v>
      </c>
      <c r="K242" s="12">
        <f>VLOOKUP(B242,'Economic Data'!A$6:J$47,10,FALSE)</f>
        <v>4.4421835008416732E-2</v>
      </c>
      <c r="L242" s="12"/>
      <c r="N242">
        <v>-7.0685531805174229E-2</v>
      </c>
      <c r="O242">
        <v>-0.11976644013269677</v>
      </c>
      <c r="P242">
        <v>3.9703052590610355E-2</v>
      </c>
      <c r="Q242">
        <v>5.333573125266635E-2</v>
      </c>
      <c r="R242" s="12">
        <f t="shared" si="28"/>
        <v>9.6476886476382973E-2</v>
      </c>
      <c r="S242" s="12">
        <f t="shared" si="29"/>
        <v>0.16077086844669886</v>
      </c>
      <c r="T242" s="12">
        <f t="shared" si="30"/>
        <v>-9.6211348573803868E-2</v>
      </c>
      <c r="U242" s="12"/>
      <c r="V242" s="12"/>
      <c r="W242" s="12"/>
    </row>
    <row r="243" spans="1:23" x14ac:dyDescent="0.2">
      <c r="A243" t="s">
        <v>131</v>
      </c>
      <c r="B243">
        <v>2010</v>
      </c>
      <c r="C243" s="12">
        <f>IFERROR('BLS Data'!X247,"")</f>
        <v>9.6476886476382973E-2</v>
      </c>
      <c r="D243" s="12">
        <f>IFERROR('BLS Data'!Y247,"")</f>
        <v>0.16077086844669886</v>
      </c>
      <c r="E243" s="12">
        <f>IFERROR('BLS Data'!Z247,"")</f>
        <v>1.2391332304328095E-2</v>
      </c>
      <c r="F243" s="12">
        <f>IFERROR('BLS Data'!AA247,"")</f>
        <v>-9.6211348573803868E-2</v>
      </c>
      <c r="G243" s="12">
        <f>'Regulatory Data'!L245</f>
        <v>5.4190319601986392E-2</v>
      </c>
      <c r="H243" s="12">
        <f>VLOOKUP(B243,'Economic Data'!A$6:I$47,7,FALSE)</f>
        <v>3.6900750592296916E-2</v>
      </c>
      <c r="I243" s="12">
        <f>VLOOKUP(B243,'Economic Data'!A$6:I$47,6,FALSE)</f>
        <v>2.362690323647243E-2</v>
      </c>
      <c r="J243" s="12">
        <f>VLOOKUP(B243,'Economic Data'!A$6:I$47,5,FALSE)</f>
        <v>4.9400000000000006E-2</v>
      </c>
      <c r="K243" s="12">
        <f>VLOOKUP(B243,'Economic Data'!A$6:J$47,10,FALSE)</f>
        <v>3.6126152644176228E-2</v>
      </c>
      <c r="L243" s="12"/>
      <c r="N243">
        <v>9.6476886476382973E-2</v>
      </c>
      <c r="O243">
        <v>0.16077086844669886</v>
      </c>
      <c r="P243">
        <v>-9.6211348573803868E-2</v>
      </c>
      <c r="Q243">
        <v>5.4190319601986392E-2</v>
      </c>
      <c r="R243" s="12"/>
      <c r="S243" s="12"/>
      <c r="T243" s="12"/>
      <c r="U243" s="12"/>
      <c r="V243" s="12"/>
      <c r="W243" s="12"/>
    </row>
    <row r="244" spans="1:23" x14ac:dyDescent="0.2">
      <c r="A244" t="s">
        <v>143</v>
      </c>
      <c r="B244">
        <v>1987</v>
      </c>
      <c r="C244" s="12" t="str">
        <f>IFERROR('BLS Data'!X248,"")</f>
        <v>.</v>
      </c>
      <c r="D244" s="12" t="str">
        <f>IFERROR('BLS Data'!Y248,"")</f>
        <v>.</v>
      </c>
      <c r="E244" s="12" t="str">
        <f>IFERROR('BLS Data'!Z248,"")</f>
        <v>.</v>
      </c>
      <c r="F244" s="12" t="str">
        <f>IFERROR('BLS Data'!AA248,"")</f>
        <v>.</v>
      </c>
      <c r="G244" s="12" t="str">
        <f>'Regulatory Data'!L246</f>
        <v/>
      </c>
      <c r="H244" s="12">
        <f>VLOOKUP(B244,'Economic Data'!A$6:I$47,7,FALSE)</f>
        <v>6.0106820146646811E-2</v>
      </c>
      <c r="I244" s="12">
        <f>VLOOKUP(B244,'Economic Data'!A$6:I$47,6,FALSE)</f>
        <v>3.149510885821627E-2</v>
      </c>
      <c r="J244" s="12">
        <f>VLOOKUP(B244,'Economic Data'!A$6:I$47,5,FALSE)</f>
        <v>9.3800000000000008E-2</v>
      </c>
      <c r="K244" s="12">
        <f>VLOOKUP(B244,'Economic Data'!A$6:J$47,10,FALSE)</f>
        <v>6.5188288711569911E-2</v>
      </c>
      <c r="L244" s="12"/>
      <c r="N244" t="s">
        <v>985</v>
      </c>
      <c r="O244" t="s">
        <v>985</v>
      </c>
      <c r="P244" t="s">
        <v>985</v>
      </c>
      <c r="Q244" t="s">
        <v>0</v>
      </c>
      <c r="R244" s="12"/>
      <c r="S244" s="12"/>
      <c r="T244" s="12"/>
      <c r="U244" s="12"/>
      <c r="V244" s="12"/>
      <c r="W244" s="12"/>
    </row>
    <row r="245" spans="1:23" x14ac:dyDescent="0.2">
      <c r="A245" t="s">
        <v>143</v>
      </c>
      <c r="B245">
        <v>1988</v>
      </c>
      <c r="C245" s="12">
        <f>IFERROR('BLS Data'!X249,"")</f>
        <v>-4.4525229065310867E-3</v>
      </c>
      <c r="D245" s="12">
        <f>IFERROR('BLS Data'!Y249,"")</f>
        <v>-8.3294376509837065E-3</v>
      </c>
      <c r="E245" s="12">
        <f>IFERROR('BLS Data'!Z249,"")</f>
        <v>2.8455378163278588E-2</v>
      </c>
      <c r="F245" s="12">
        <f>IFERROR('BLS Data'!AA249,"")</f>
        <v>5.1778319691524466E-2</v>
      </c>
      <c r="G245" s="12" t="str">
        <f>'Regulatory Data'!L247</f>
        <v/>
      </c>
      <c r="H245" s="12">
        <f>VLOOKUP(B245,'Economic Data'!A$6:I$47,7,FALSE)</f>
        <v>7.4056092402528861E-2</v>
      </c>
      <c r="I245" s="12">
        <f>VLOOKUP(B245,'Economic Data'!A$6:I$47,6,FALSE)</f>
        <v>4.0281822240627818E-2</v>
      </c>
      <c r="J245" s="12">
        <f>VLOOKUP(B245,'Economic Data'!A$6:I$47,5,FALSE)</f>
        <v>9.7100000000000006E-2</v>
      </c>
      <c r="K245" s="12">
        <f>VLOOKUP(B245,'Economic Data'!A$6:J$47,10,FALSE)</f>
        <v>6.3325729838099074E-2</v>
      </c>
      <c r="L245" s="12"/>
      <c r="N245">
        <v>-4.4525229065310867E-3</v>
      </c>
      <c r="O245">
        <v>-8.3294376509837065E-3</v>
      </c>
      <c r="P245">
        <v>5.1778319691524466E-2</v>
      </c>
      <c r="Q245" t="s">
        <v>0</v>
      </c>
      <c r="R245" s="12"/>
      <c r="S245" s="12"/>
      <c r="T245" s="12"/>
      <c r="U245" s="12"/>
      <c r="V245" s="12"/>
      <c r="W245" s="12"/>
    </row>
    <row r="246" spans="1:23" x14ac:dyDescent="0.2">
      <c r="A246" t="s">
        <v>143</v>
      </c>
      <c r="B246">
        <v>1989</v>
      </c>
      <c r="C246" s="12">
        <f>IFERROR('BLS Data'!X250,"")</f>
        <v>3.022883249039765E-4</v>
      </c>
      <c r="D246" s="12">
        <f>IFERROR('BLS Data'!Y250,"")</f>
        <v>-4.1550894071189504E-3</v>
      </c>
      <c r="E246" s="12">
        <f>IFERROR('BLS Data'!Z250,"")</f>
        <v>4.7643092292712019E-2</v>
      </c>
      <c r="F246" s="12">
        <f>IFERROR('BLS Data'!AA250,"")</f>
        <v>2.2109249081924354E-2</v>
      </c>
      <c r="G246" s="12" t="str">
        <f>'Regulatory Data'!L248</f>
        <v/>
      </c>
      <c r="H246" s="12">
        <f>VLOOKUP(B246,'Economic Data'!A$6:I$47,7,FALSE)</f>
        <v>7.2168998181608046E-2</v>
      </c>
      <c r="I246" s="12">
        <f>VLOOKUP(B246,'Economic Data'!A$6:I$47,6,FALSE)</f>
        <v>3.5102379761548619E-2</v>
      </c>
      <c r="J246" s="12">
        <f>VLOOKUP(B246,'Economic Data'!A$6:I$47,5,FALSE)</f>
        <v>9.2600000000000002E-2</v>
      </c>
      <c r="K246" s="12">
        <f>VLOOKUP(B246,'Economic Data'!A$6:J$47,10,FALSE)</f>
        <v>5.5533381579940186E-2</v>
      </c>
      <c r="L246" s="12"/>
      <c r="N246">
        <v>3.022883249039765E-4</v>
      </c>
      <c r="O246">
        <v>-4.1550894071189504E-3</v>
      </c>
      <c r="P246">
        <v>2.2109249081924354E-2</v>
      </c>
      <c r="Q246" t="s">
        <v>0</v>
      </c>
      <c r="R246" s="12"/>
      <c r="S246" s="12"/>
      <c r="T246" s="12"/>
      <c r="U246" s="12"/>
      <c r="V246" s="12"/>
      <c r="W246" s="12"/>
    </row>
    <row r="247" spans="1:23" x14ac:dyDescent="0.2">
      <c r="A247" t="s">
        <v>143</v>
      </c>
      <c r="B247">
        <v>1990</v>
      </c>
      <c r="C247" s="12">
        <f>IFERROR('BLS Data'!X251,"")</f>
        <v>1.998869662946845E-2</v>
      </c>
      <c r="D247" s="12">
        <f>IFERROR('BLS Data'!Y251,"")</f>
        <v>1.4591364463416134E-2</v>
      </c>
      <c r="E247" s="12">
        <f>IFERROR('BLS Data'!Z251,"")</f>
        <v>7.2808235650922981E-3</v>
      </c>
      <c r="F247" s="12">
        <f>IFERROR('BLS Data'!AA251,"")</f>
        <v>1.917754355925716E-2</v>
      </c>
      <c r="G247" s="12" t="str">
        <f>'Regulatory Data'!L249</f>
        <v/>
      </c>
      <c r="H247" s="12">
        <f>VLOOKUP(B247,'Economic Data'!A$6:I$47,7,FALSE)</f>
        <v>5.6455681243754441E-2</v>
      </c>
      <c r="I247" s="12">
        <f>VLOOKUP(B247,'Economic Data'!A$6:I$47,6,FALSE)</f>
        <v>1.8589513195847118E-2</v>
      </c>
      <c r="J247" s="12">
        <f>VLOOKUP(B247,'Economic Data'!A$6:I$47,5,FALSE)</f>
        <v>9.3200000000000005E-2</v>
      </c>
      <c r="K247" s="12">
        <f>VLOOKUP(B247,'Economic Data'!A$6:J$47,10,FALSE)</f>
        <v>5.5333831952092682E-2</v>
      </c>
      <c r="L247" s="12"/>
      <c r="N247">
        <v>1.998869662946845E-2</v>
      </c>
      <c r="O247">
        <v>1.4591364463416134E-2</v>
      </c>
      <c r="P247">
        <v>1.917754355925716E-2</v>
      </c>
      <c r="Q247" t="s">
        <v>0</v>
      </c>
      <c r="R247" s="12"/>
      <c r="S247" s="12"/>
      <c r="T247" s="12"/>
      <c r="U247" s="12"/>
      <c r="V247" s="12"/>
      <c r="W247" s="12"/>
    </row>
    <row r="248" spans="1:23" x14ac:dyDescent="0.2">
      <c r="A248" t="s">
        <v>143</v>
      </c>
      <c r="B248">
        <v>1991</v>
      </c>
      <c r="C248" s="12">
        <f>IFERROR('BLS Data'!X252,"")</f>
        <v>6.6849589905793039E-3</v>
      </c>
      <c r="D248" s="12">
        <f>IFERROR('BLS Data'!Y252,"")</f>
        <v>9.5252188735415189E-3</v>
      </c>
      <c r="E248" s="12">
        <f>IFERROR('BLS Data'!Z252,"")</f>
        <v>1.9808630185134568E-2</v>
      </c>
      <c r="F248" s="12">
        <f>IFERROR('BLS Data'!AA252,"")</f>
        <v>1.3867097599074896E-2</v>
      </c>
      <c r="G248" s="12" t="str">
        <f>'Regulatory Data'!L250</f>
        <v/>
      </c>
      <c r="H248" s="12">
        <f>VLOOKUP(B248,'Economic Data'!A$6:I$47,7,FALSE)</f>
        <v>3.2494366288215559E-2</v>
      </c>
      <c r="I248" s="12">
        <f>VLOOKUP(B248,'Economic Data'!A$6:I$47,6,FALSE)</f>
        <v>-2.3323494827174329E-3</v>
      </c>
      <c r="J248" s="12">
        <f>VLOOKUP(B248,'Economic Data'!A$6:I$47,5,FALSE)</f>
        <v>8.77E-2</v>
      </c>
      <c r="K248" s="12">
        <f>VLOOKUP(B248,'Economic Data'!A$6:J$47,10,FALSE)</f>
        <v>5.2873284229066508E-2</v>
      </c>
      <c r="L248" s="12"/>
      <c r="N248">
        <v>6.6849589905793039E-3</v>
      </c>
      <c r="O248">
        <v>9.5252188735415189E-3</v>
      </c>
      <c r="P248">
        <v>1.3867097599074896E-2</v>
      </c>
      <c r="Q248" t="s">
        <v>0</v>
      </c>
      <c r="R248" s="12"/>
      <c r="S248" s="12"/>
      <c r="T248" s="12"/>
      <c r="U248" s="12"/>
      <c r="V248" s="12"/>
      <c r="W248" s="12"/>
    </row>
    <row r="249" spans="1:23" x14ac:dyDescent="0.2">
      <c r="A249" t="s">
        <v>143</v>
      </c>
      <c r="B249">
        <v>1992</v>
      </c>
      <c r="C249" s="12">
        <f>IFERROR('BLS Data'!X253,"")</f>
        <v>2.184301352600837E-2</v>
      </c>
      <c r="D249" s="12">
        <f>IFERROR('BLS Data'!Y253,"")</f>
        <v>3.862030629239932E-2</v>
      </c>
      <c r="E249" s="12">
        <f>IFERROR('BLS Data'!Z253,"")</f>
        <v>9.1173177506048475E-2</v>
      </c>
      <c r="F249" s="12">
        <f>IFERROR('BLS Data'!AA253,"")</f>
        <v>5.5155548641864449E-2</v>
      </c>
      <c r="G249" s="12" t="str">
        <f>'Regulatory Data'!L251</f>
        <v/>
      </c>
      <c r="H249" s="12">
        <f>VLOOKUP(B249,'Economic Data'!A$6:I$47,7,FALSE)</f>
        <v>5.6799543692841681E-2</v>
      </c>
      <c r="I249" s="12">
        <f>VLOOKUP(B249,'Economic Data'!A$6:I$47,6,FALSE)</f>
        <v>3.3364382598689346E-2</v>
      </c>
      <c r="J249" s="12">
        <f>VLOOKUP(B249,'Economic Data'!A$6:I$47,5,FALSE)</f>
        <v>8.14E-2</v>
      </c>
      <c r="K249" s="12">
        <f>VLOOKUP(B249,'Economic Data'!A$6:J$47,10,FALSE)</f>
        <v>5.7964838905848831E-2</v>
      </c>
      <c r="L249" s="12"/>
      <c r="N249">
        <v>2.184301352600837E-2</v>
      </c>
      <c r="O249">
        <v>3.862030629239932E-2</v>
      </c>
      <c r="P249">
        <v>5.5155548641864449E-2</v>
      </c>
      <c r="Q249" t="s">
        <v>0</v>
      </c>
      <c r="R249" s="12"/>
      <c r="S249" s="12"/>
      <c r="T249" s="12"/>
      <c r="U249" s="12"/>
      <c r="V249" s="12"/>
      <c r="W249" s="12"/>
    </row>
    <row r="250" spans="1:23" x14ac:dyDescent="0.2">
      <c r="A250" t="s">
        <v>143</v>
      </c>
      <c r="B250">
        <v>1993</v>
      </c>
      <c r="C250" s="12">
        <f>IFERROR('BLS Data'!X254,"")</f>
        <v>-2.6953103775487541E-2</v>
      </c>
      <c r="D250" s="12">
        <f>IFERROR('BLS Data'!Y254,"")</f>
        <v>-2.2286717647597598E-2</v>
      </c>
      <c r="E250" s="12">
        <f>IFERROR('BLS Data'!Z254,"")</f>
        <v>0.13918427527925381</v>
      </c>
      <c r="F250" s="12">
        <f>IFERROR('BLS Data'!AA254,"")</f>
        <v>6.1468043215950452E-2</v>
      </c>
      <c r="G250" s="12" t="str">
        <f>'Regulatory Data'!L252</f>
        <v/>
      </c>
      <c r="H250" s="12">
        <f>VLOOKUP(B250,'Economic Data'!A$6:I$47,7,FALSE)</f>
        <v>4.9976501397134498E-2</v>
      </c>
      <c r="I250" s="12">
        <f>VLOOKUP(B250,'Economic Data'!A$6:I$47,6,FALSE)</f>
        <v>2.8121325402471697E-2</v>
      </c>
      <c r="J250" s="12">
        <f>VLOOKUP(B250,'Economic Data'!A$6:I$47,5,FALSE)</f>
        <v>7.22E-2</v>
      </c>
      <c r="K250" s="12">
        <f>VLOOKUP(B250,'Economic Data'!A$6:J$47,10,FALSE)</f>
        <v>5.0344824005335395E-2</v>
      </c>
      <c r="L250" s="12"/>
      <c r="N250">
        <v>-2.6953103775487541E-2</v>
      </c>
      <c r="O250">
        <v>-2.2286717647597598E-2</v>
      </c>
      <c r="P250">
        <v>6.1468043215950452E-2</v>
      </c>
      <c r="Q250" t="s">
        <v>0</v>
      </c>
      <c r="R250" s="12"/>
      <c r="S250" s="12"/>
      <c r="T250" s="12"/>
      <c r="U250" s="12"/>
      <c r="V250" s="12"/>
      <c r="W250" s="12"/>
    </row>
    <row r="251" spans="1:23" x14ac:dyDescent="0.2">
      <c r="A251" t="s">
        <v>143</v>
      </c>
      <c r="B251">
        <v>1994</v>
      </c>
      <c r="C251" s="12">
        <f>IFERROR('BLS Data'!X255,"")</f>
        <v>-1.8316711300021105E-2</v>
      </c>
      <c r="D251" s="12">
        <f>IFERROR('BLS Data'!Y255,"")</f>
        <v>-8.2489638889367001E-3</v>
      </c>
      <c r="E251" s="12">
        <f>IFERROR('BLS Data'!Z255,"")</f>
        <v>3.9965500721026892E-2</v>
      </c>
      <c r="F251" s="12">
        <f>IFERROR('BLS Data'!AA255,"")</f>
        <v>-4.3096293760020998E-3</v>
      </c>
      <c r="G251" s="12" t="str">
        <f>'Regulatory Data'!L253</f>
        <v/>
      </c>
      <c r="H251" s="12">
        <f>VLOOKUP(B251,'Economic Data'!A$6:I$47,7,FALSE)</f>
        <v>6.0783064323397085E-2</v>
      </c>
      <c r="I251" s="12">
        <f>VLOOKUP(B251,'Economic Data'!A$6:I$47,6,FALSE)</f>
        <v>3.9932137842543014E-2</v>
      </c>
      <c r="J251" s="12">
        <f>VLOOKUP(B251,'Economic Data'!A$6:I$47,5,FALSE)</f>
        <v>7.9600000000000004E-2</v>
      </c>
      <c r="K251" s="12">
        <f>VLOOKUP(B251,'Economic Data'!A$6:J$47,10,FALSE)</f>
        <v>5.8749073519147127E-2</v>
      </c>
      <c r="L251" s="12"/>
      <c r="N251">
        <v>-1.8316711300021105E-2</v>
      </c>
      <c r="O251">
        <v>-8.2489638889367001E-3</v>
      </c>
      <c r="P251">
        <v>-4.3096293760020998E-3</v>
      </c>
      <c r="Q251" t="s">
        <v>0</v>
      </c>
      <c r="R251" s="12"/>
      <c r="S251" s="12"/>
      <c r="T251" s="12"/>
      <c r="U251" s="12"/>
      <c r="V251" s="12"/>
      <c r="W251" s="12"/>
    </row>
    <row r="252" spans="1:23" x14ac:dyDescent="0.2">
      <c r="A252" t="s">
        <v>143</v>
      </c>
      <c r="B252">
        <v>1995</v>
      </c>
      <c r="C252" s="12">
        <f>IFERROR('BLS Data'!X256,"")</f>
        <v>1.6172859245600968E-2</v>
      </c>
      <c r="D252" s="12">
        <f>IFERROR('BLS Data'!Y256,"")</f>
        <v>-4.8754316245194218E-3</v>
      </c>
      <c r="E252" s="12">
        <f>IFERROR('BLS Data'!Z256,"")</f>
        <v>-8.3100893727703351E-3</v>
      </c>
      <c r="F252" s="12">
        <f>IFERROR('BLS Data'!AA256,"")</f>
        <v>2.5448062110274172E-2</v>
      </c>
      <c r="G252" s="12" t="str">
        <f>'Regulatory Data'!L254</f>
        <v/>
      </c>
      <c r="H252" s="12">
        <f>VLOOKUP(B252,'Economic Data'!A$6:I$47,7,FALSE)</f>
        <v>4.5452682397765898E-2</v>
      </c>
      <c r="I252" s="12">
        <f>VLOOKUP(B252,'Economic Data'!A$6:I$47,6,FALSE)</f>
        <v>2.4833719047943958E-2</v>
      </c>
      <c r="J252" s="12">
        <f>VLOOKUP(B252,'Economic Data'!A$6:I$47,5,FALSE)</f>
        <v>7.5899999999999995E-2</v>
      </c>
      <c r="K252" s="12">
        <f>VLOOKUP(B252,'Economic Data'!A$6:J$47,10,FALSE)</f>
        <v>5.5281036650178222E-2</v>
      </c>
      <c r="L252" s="12"/>
      <c r="N252">
        <v>1.6172859245600968E-2</v>
      </c>
      <c r="O252">
        <v>-4.8754316245194218E-3</v>
      </c>
      <c r="P252">
        <v>2.5448062110274172E-2</v>
      </c>
      <c r="Q252" t="s">
        <v>0</v>
      </c>
      <c r="R252" s="12"/>
      <c r="S252" s="12"/>
      <c r="T252" s="12"/>
      <c r="U252" s="12"/>
      <c r="V252" s="12"/>
      <c r="W252" s="12"/>
    </row>
    <row r="253" spans="1:23" x14ac:dyDescent="0.2">
      <c r="A253" t="s">
        <v>143</v>
      </c>
      <c r="B253">
        <v>1996</v>
      </c>
      <c r="C253" s="12">
        <f>IFERROR('BLS Data'!X257,"")</f>
        <v>2.3240643574751196E-2</v>
      </c>
      <c r="D253" s="12">
        <f>IFERROR('BLS Data'!Y257,"")</f>
        <v>2.4596056075925077E-2</v>
      </c>
      <c r="E253" s="12">
        <f>IFERROR('BLS Data'!Z257,"")</f>
        <v>-5.2656871147478412E-3</v>
      </c>
      <c r="F253" s="12">
        <f>IFERROR('BLS Data'!AA257,"")</f>
        <v>9.7949696912458251E-3</v>
      </c>
      <c r="G253" s="12" t="str">
        <f>'Regulatory Data'!L255</f>
        <v/>
      </c>
      <c r="H253" s="12">
        <f>VLOOKUP(B253,'Economic Data'!A$6:I$47,7,FALSE)</f>
        <v>5.5591211209256031E-2</v>
      </c>
      <c r="I253" s="12">
        <f>VLOOKUP(B253,'Economic Data'!A$6:I$47,6,FALSE)</f>
        <v>3.6723348797837119E-2</v>
      </c>
      <c r="J253" s="12">
        <f>VLOOKUP(B253,'Economic Data'!A$6:I$47,5,FALSE)</f>
        <v>7.3700000000000002E-2</v>
      </c>
      <c r="K253" s="12">
        <f>VLOOKUP(B253,'Economic Data'!A$6:J$47,10,FALSE)</f>
        <v>5.4832137588579369E-2</v>
      </c>
      <c r="L253" s="12"/>
      <c r="N253">
        <v>2.3240643574751196E-2</v>
      </c>
      <c r="O253">
        <v>2.4596056075925077E-2</v>
      </c>
      <c r="P253">
        <v>9.7949696912458251E-3</v>
      </c>
      <c r="Q253" t="s">
        <v>0</v>
      </c>
      <c r="R253" s="12"/>
      <c r="S253" s="12"/>
      <c r="T253" s="12"/>
      <c r="U253" s="12"/>
      <c r="V253" s="12"/>
      <c r="W253" s="12"/>
    </row>
    <row r="254" spans="1:23" x14ac:dyDescent="0.2">
      <c r="A254" t="s">
        <v>143</v>
      </c>
      <c r="B254">
        <v>1997</v>
      </c>
      <c r="C254" s="12">
        <f>IFERROR('BLS Data'!X258,"")</f>
        <v>1.3474609980674401E-2</v>
      </c>
      <c r="D254" s="12">
        <f>IFERROR('BLS Data'!Y258,"")</f>
        <v>1.8883621908111436E-2</v>
      </c>
      <c r="E254" s="12">
        <f>IFERROR('BLS Data'!Z258,"")</f>
        <v>3.8439614989038695E-2</v>
      </c>
      <c r="F254" s="12">
        <f>IFERROR('BLS Data'!AA258,"")</f>
        <v>3.2648466101134588E-2</v>
      </c>
      <c r="G254" s="12">
        <f>'Regulatory Data'!L256</f>
        <v>9.5651233961498508E-4</v>
      </c>
      <c r="H254" s="12">
        <f>VLOOKUP(B254,'Economic Data'!A$6:I$47,7,FALSE)</f>
        <v>6.1100591222929879E-2</v>
      </c>
      <c r="I254" s="12">
        <f>VLOOKUP(B254,'Economic Data'!A$6:I$47,6,FALSE)</f>
        <v>4.3601241232060772E-2</v>
      </c>
      <c r="J254" s="12">
        <f>VLOOKUP(B254,'Economic Data'!A$6:I$47,5,FALSE)</f>
        <v>7.2599999999999998E-2</v>
      </c>
      <c r="K254" s="12">
        <f>VLOOKUP(B254,'Economic Data'!A$6:J$47,10,FALSE)</f>
        <v>5.5100650009132057E-2</v>
      </c>
      <c r="L254" s="12"/>
      <c r="N254">
        <v>1.3474609980674401E-2</v>
      </c>
      <c r="O254">
        <v>1.8883621908111436E-2</v>
      </c>
      <c r="P254">
        <v>3.2648466101134588E-2</v>
      </c>
      <c r="Q254">
        <v>9.5651233961498508E-4</v>
      </c>
      <c r="R254" s="12">
        <f t="shared" ref="R254:R266" si="31">N255</f>
        <v>9.9173990594927375E-3</v>
      </c>
      <c r="S254" s="12">
        <f t="shared" ref="S254:S266" si="32">O255</f>
        <v>1.2503614602866975E-2</v>
      </c>
      <c r="T254" s="12">
        <f t="shared" ref="T254:T266" si="33">P255</f>
        <v>9.1754631036904399E-3</v>
      </c>
      <c r="U254" s="12"/>
      <c r="V254" s="12"/>
      <c r="W254" s="12"/>
    </row>
    <row r="255" spans="1:23" x14ac:dyDescent="0.2">
      <c r="A255" t="s">
        <v>143</v>
      </c>
      <c r="B255">
        <v>1998</v>
      </c>
      <c r="C255" s="12">
        <f>IFERROR('BLS Data'!X259,"")</f>
        <v>9.9173990594927375E-3</v>
      </c>
      <c r="D255" s="12">
        <f>IFERROR('BLS Data'!Y259,"")</f>
        <v>1.2503614602866975E-2</v>
      </c>
      <c r="E255" s="12">
        <f>IFERROR('BLS Data'!Z259,"")</f>
        <v>-1.5792919529936E-2</v>
      </c>
      <c r="F255" s="12">
        <f>IFERROR('BLS Data'!AA259,"")</f>
        <v>9.1754631036904399E-3</v>
      </c>
      <c r="G255" s="12">
        <f>'Regulatory Data'!L257</f>
        <v>8.6123409603154567E-4</v>
      </c>
      <c r="H255" s="12">
        <f>VLOOKUP(B255,'Economic Data'!A$6:I$47,7,FALSE)</f>
        <v>5.3865008546919668E-2</v>
      </c>
      <c r="I255" s="12">
        <f>VLOOKUP(B255,'Economic Data'!A$6:I$47,6,FALSE)</f>
        <v>4.2632273010008603E-2</v>
      </c>
      <c r="J255" s="12">
        <f>VLOOKUP(B255,'Economic Data'!A$6:I$47,5,FALSE)</f>
        <v>6.5299999999999997E-2</v>
      </c>
      <c r="K255" s="12">
        <f>VLOOKUP(B255,'Economic Data'!A$6:J$47,10,FALSE)</f>
        <v>5.4067264463089793E-2</v>
      </c>
      <c r="L255" s="12"/>
      <c r="N255">
        <v>9.9173990594927375E-3</v>
      </c>
      <c r="O255">
        <v>1.2503614602866975E-2</v>
      </c>
      <c r="P255">
        <v>9.1754631036904399E-3</v>
      </c>
      <c r="Q255">
        <v>8.6123409603154567E-4</v>
      </c>
      <c r="R255" s="12">
        <f t="shared" si="31"/>
        <v>2.1429391455899172E-2</v>
      </c>
      <c r="S255" s="12">
        <f t="shared" si="32"/>
        <v>2.5200897933268074E-2</v>
      </c>
      <c r="T255" s="12">
        <f t="shared" si="33"/>
        <v>2.0373570585837442E-2</v>
      </c>
      <c r="U255" s="12"/>
      <c r="V255" s="12"/>
      <c r="W255" s="12"/>
    </row>
    <row r="256" spans="1:23" x14ac:dyDescent="0.2">
      <c r="A256" t="s">
        <v>143</v>
      </c>
      <c r="B256">
        <v>1999</v>
      </c>
      <c r="C256" s="12">
        <f>IFERROR('BLS Data'!X260,"")</f>
        <v>2.1429391455899172E-2</v>
      </c>
      <c r="D256" s="12">
        <f>IFERROR('BLS Data'!Y260,"")</f>
        <v>2.5200897933268074E-2</v>
      </c>
      <c r="E256" s="12">
        <f>IFERROR('BLS Data'!Z260,"")</f>
        <v>3.3642628062787061E-2</v>
      </c>
      <c r="F256" s="12">
        <f>IFERROR('BLS Data'!AA260,"")</f>
        <v>2.0373570585837442E-2</v>
      </c>
      <c r="G256" s="12">
        <f>'Regulatory Data'!L258</f>
        <v>7.8617411377598662E-4</v>
      </c>
      <c r="H256" s="12">
        <f>VLOOKUP(B256,'Economic Data'!A$6:I$47,7,FALSE)</f>
        <v>6.1740067022359568E-2</v>
      </c>
      <c r="I256" s="12">
        <f>VLOOKUP(B256,'Economic Data'!A$6:I$47,6,FALSE)</f>
        <v>4.7132627641929048E-2</v>
      </c>
      <c r="J256" s="12">
        <f>VLOOKUP(B256,'Economic Data'!A$6:I$47,5,FALSE)</f>
        <v>7.0400000000000004E-2</v>
      </c>
      <c r="K256" s="12">
        <f>VLOOKUP(B256,'Economic Data'!A$6:J$47,10,FALSE)</f>
        <v>5.5792560619569845E-2</v>
      </c>
      <c r="L256" s="12"/>
      <c r="N256">
        <v>2.1429391455899172E-2</v>
      </c>
      <c r="O256">
        <v>2.5200897933268074E-2</v>
      </c>
      <c r="P256">
        <v>2.0373570585837442E-2</v>
      </c>
      <c r="Q256">
        <v>7.8617411377598662E-4</v>
      </c>
      <c r="R256" s="12">
        <f t="shared" si="31"/>
        <v>-1.119405169729859E-3</v>
      </c>
      <c r="S256" s="12">
        <f t="shared" si="32"/>
        <v>-1.0198900694704527E-2</v>
      </c>
      <c r="T256" s="12">
        <f t="shared" si="33"/>
        <v>2.2424536879604773E-2</v>
      </c>
      <c r="U256" s="12"/>
      <c r="V256" s="12"/>
      <c r="W256" s="12"/>
    </row>
    <row r="257" spans="1:23" x14ac:dyDescent="0.2">
      <c r="A257" t="s">
        <v>143</v>
      </c>
      <c r="B257">
        <v>2000</v>
      </c>
      <c r="C257" s="12">
        <f>IFERROR('BLS Data'!X261,"")</f>
        <v>-1.119405169729859E-3</v>
      </c>
      <c r="D257" s="12">
        <f>IFERROR('BLS Data'!Y261,"")</f>
        <v>-1.0198900694704527E-2</v>
      </c>
      <c r="E257" s="12">
        <f>IFERROR('BLS Data'!Z261,"")</f>
        <v>-2.6092009182843157E-2</v>
      </c>
      <c r="F257" s="12">
        <f>IFERROR('BLS Data'!AA261,"")</f>
        <v>2.2424536879604773E-2</v>
      </c>
      <c r="G257" s="12">
        <f>'Regulatory Data'!L259</f>
        <v>9.5408542166091899E-4</v>
      </c>
      <c r="H257" s="12">
        <f>VLOOKUP(B257,'Economic Data'!A$6:I$47,7,FALSE)</f>
        <v>6.1969674144860321E-2</v>
      </c>
      <c r="I257" s="12">
        <f>VLOOKUP(B257,'Economic Data'!A$6:I$47,6,FALSE)</f>
        <v>4.0556719268142416E-2</v>
      </c>
      <c r="J257" s="12">
        <f>VLOOKUP(B257,'Economic Data'!A$6:I$47,5,FALSE)</f>
        <v>7.6200000000000004E-2</v>
      </c>
      <c r="K257" s="12">
        <f>VLOOKUP(B257,'Economic Data'!A$6:J$47,10,FALSE)</f>
        <v>5.4787045123280628E-2</v>
      </c>
      <c r="L257" s="12"/>
      <c r="N257">
        <v>-1.119405169729859E-3</v>
      </c>
      <c r="O257">
        <v>-1.0198900694704527E-2</v>
      </c>
      <c r="P257">
        <v>2.2424536879604773E-2</v>
      </c>
      <c r="Q257">
        <v>9.5408542166091899E-4</v>
      </c>
      <c r="R257" s="12">
        <f t="shared" si="31"/>
        <v>1.6889915929491295E-2</v>
      </c>
      <c r="S257" s="12">
        <f t="shared" si="32"/>
        <v>-1.0161971145706161E-2</v>
      </c>
      <c r="T257" s="12">
        <f t="shared" si="33"/>
        <v>2.3679534473408204E-2</v>
      </c>
      <c r="U257" s="12"/>
      <c r="V257" s="12"/>
      <c r="W257" s="12"/>
    </row>
    <row r="258" spans="1:23" x14ac:dyDescent="0.2">
      <c r="A258" t="s">
        <v>143</v>
      </c>
      <c r="B258">
        <v>2001</v>
      </c>
      <c r="C258" s="12">
        <f>IFERROR('BLS Data'!X262,"")</f>
        <v>1.6889915929491295E-2</v>
      </c>
      <c r="D258" s="12">
        <f>IFERROR('BLS Data'!Y262,"")</f>
        <v>-1.0161971145706161E-2</v>
      </c>
      <c r="E258" s="12">
        <f>IFERROR('BLS Data'!Z262,"")</f>
        <v>-1.4760998156444494E-2</v>
      </c>
      <c r="F258" s="12">
        <f>IFERROR('BLS Data'!AA262,"")</f>
        <v>2.3679534473408204E-2</v>
      </c>
      <c r="G258" s="12">
        <f>'Regulatory Data'!L260</f>
        <v>1.2098779030534313E-3</v>
      </c>
      <c r="H258" s="12">
        <f>VLOOKUP(B258,'Economic Data'!A$6:I$47,7,FALSE)</f>
        <v>3.3080967761829783E-2</v>
      </c>
      <c r="I258" s="12">
        <f>VLOOKUP(B258,'Economic Data'!A$6:I$47,6,FALSE)</f>
        <v>1.0735275286242185E-2</v>
      </c>
      <c r="J258" s="12">
        <f>VLOOKUP(B258,'Economic Data'!A$6:I$47,5,FALSE)</f>
        <v>7.0800000000000002E-2</v>
      </c>
      <c r="K258" s="12">
        <f>VLOOKUP(B258,'Economic Data'!A$6:J$47,10,FALSE)</f>
        <v>4.8454307524413376E-2</v>
      </c>
      <c r="L258" s="12"/>
      <c r="N258">
        <v>1.6889915929491295E-2</v>
      </c>
      <c r="O258">
        <v>-1.0161971145706161E-2</v>
      </c>
      <c r="P258">
        <v>2.3679534473408204E-2</v>
      </c>
      <c r="Q258">
        <v>1.2098779030534313E-3</v>
      </c>
      <c r="R258" s="12">
        <f t="shared" si="31"/>
        <v>8.6516953782385109E-2</v>
      </c>
      <c r="S258" s="12">
        <f t="shared" si="32"/>
        <v>8.8361378741160124E-2</v>
      </c>
      <c r="T258" s="12">
        <f t="shared" si="33"/>
        <v>3.0546607292292194E-3</v>
      </c>
      <c r="U258" s="12"/>
      <c r="V258" s="12"/>
      <c r="W258" s="12"/>
    </row>
    <row r="259" spans="1:23" x14ac:dyDescent="0.2">
      <c r="A259" t="s">
        <v>143</v>
      </c>
      <c r="B259">
        <v>2002</v>
      </c>
      <c r="C259" s="12">
        <f>IFERROR('BLS Data'!X263,"")</f>
        <v>8.6516953782385109E-2</v>
      </c>
      <c r="D259" s="12">
        <f>IFERROR('BLS Data'!Y263,"")</f>
        <v>8.8361378741160124E-2</v>
      </c>
      <c r="E259" s="12">
        <f>IFERROR('BLS Data'!Z263,"")</f>
        <v>-6.0019521956338195E-3</v>
      </c>
      <c r="F259" s="12">
        <f>IFERROR('BLS Data'!AA263,"")</f>
        <v>3.0546607292292194E-3</v>
      </c>
      <c r="G259" s="12">
        <f>'Regulatory Data'!L261</f>
        <v>1.2106440330749079E-3</v>
      </c>
      <c r="H259" s="12">
        <f>VLOOKUP(B259,'Economic Data'!A$6:I$47,7,FALSE)</f>
        <v>3.403537925314204E-2</v>
      </c>
      <c r="I259" s="12">
        <f>VLOOKUP(B259,'Economic Data'!A$6:I$47,6,FALSE)</f>
        <v>1.7973804471999699E-2</v>
      </c>
      <c r="J259" s="12">
        <f>VLOOKUP(B259,'Economic Data'!A$6:I$47,5,FALSE)</f>
        <v>6.4899999999999999E-2</v>
      </c>
      <c r="K259" s="12">
        <f>VLOOKUP(B259,'Economic Data'!A$6:J$47,10,FALSE)</f>
        <v>4.8838425218857007E-2</v>
      </c>
      <c r="L259" s="12"/>
      <c r="N259">
        <v>8.6516953782385109E-2</v>
      </c>
      <c r="O259">
        <v>8.8361378741160124E-2</v>
      </c>
      <c r="P259">
        <v>3.0546607292292194E-3</v>
      </c>
      <c r="Q259">
        <v>1.2106440330749079E-3</v>
      </c>
      <c r="R259" s="12">
        <f t="shared" si="31"/>
        <v>1.5568184488052417E-2</v>
      </c>
      <c r="S259" s="12">
        <f t="shared" si="32"/>
        <v>3.1624628118191112E-2</v>
      </c>
      <c r="T259" s="12">
        <f t="shared" si="33"/>
        <v>-1.4098924379502442E-2</v>
      </c>
      <c r="U259" s="12"/>
      <c r="V259" s="12"/>
      <c r="W259" s="12"/>
    </row>
    <row r="260" spans="1:23" x14ac:dyDescent="0.2">
      <c r="A260" t="s">
        <v>143</v>
      </c>
      <c r="B260">
        <v>2003</v>
      </c>
      <c r="C260" s="12">
        <f>IFERROR('BLS Data'!X264,"")</f>
        <v>1.5568184488052417E-2</v>
      </c>
      <c r="D260" s="12">
        <f>IFERROR('BLS Data'!Y264,"")</f>
        <v>3.1624628118191112E-2</v>
      </c>
      <c r="E260" s="12">
        <f>IFERROR('BLS Data'!Z264,"")</f>
        <v>3.1207927124192736E-2</v>
      </c>
      <c r="F260" s="12">
        <f>IFERROR('BLS Data'!AA264,"")</f>
        <v>-1.4098924379502442E-2</v>
      </c>
      <c r="G260" s="12">
        <f>'Regulatory Data'!L262</f>
        <v>1.6984685852695761E-3</v>
      </c>
      <c r="H260" s="12">
        <f>VLOOKUP(B260,'Economic Data'!A$6:I$47,7,FALSE)</f>
        <v>4.5904870545635745E-2</v>
      </c>
      <c r="I260" s="12">
        <f>VLOOKUP(B260,'Economic Data'!A$6:I$47,6,FALSE)</f>
        <v>2.5093363015155745E-2</v>
      </c>
      <c r="J260" s="12">
        <f>VLOOKUP(B260,'Economic Data'!A$6:I$47,5,FALSE)</f>
        <v>5.67E-2</v>
      </c>
      <c r="K260" s="12">
        <f>VLOOKUP(B260,'Economic Data'!A$6:J$47,10,FALSE)</f>
        <v>3.5888492469520646E-2</v>
      </c>
      <c r="L260" s="12"/>
      <c r="N260">
        <v>1.5568184488052417E-2</v>
      </c>
      <c r="O260">
        <v>3.1624628118191112E-2</v>
      </c>
      <c r="P260">
        <v>-1.4098924379502442E-2</v>
      </c>
      <c r="Q260">
        <v>1.6984685852695761E-3</v>
      </c>
      <c r="R260" s="12">
        <f t="shared" si="31"/>
        <v>6.6433038771664954E-3</v>
      </c>
      <c r="S260" s="12">
        <f t="shared" si="32"/>
        <v>5.0833152871874177E-3</v>
      </c>
      <c r="T260" s="12">
        <f t="shared" si="33"/>
        <v>5.2155498647517007E-2</v>
      </c>
      <c r="U260" s="12"/>
      <c r="V260" s="12"/>
      <c r="W260" s="12"/>
    </row>
    <row r="261" spans="1:23" x14ac:dyDescent="0.2">
      <c r="A261" t="s">
        <v>143</v>
      </c>
      <c r="B261">
        <v>2004</v>
      </c>
      <c r="C261" s="12">
        <f>IFERROR('BLS Data'!X265,"")</f>
        <v>6.6433038771664954E-3</v>
      </c>
      <c r="D261" s="12">
        <f>IFERROR('BLS Data'!Y265,"")</f>
        <v>5.0833152871874177E-3</v>
      </c>
      <c r="E261" s="12">
        <f>IFERROR('BLS Data'!Z265,"")</f>
        <v>0.10490388335668133</v>
      </c>
      <c r="F261" s="12">
        <f>IFERROR('BLS Data'!AA265,"")</f>
        <v>5.2155498647517007E-2</v>
      </c>
      <c r="G261" s="12">
        <f>'Regulatory Data'!L263</f>
        <v>1.7096804302740519E-3</v>
      </c>
      <c r="H261" s="12">
        <f>VLOOKUP(B261,'Economic Data'!A$6:I$47,7,FALSE)</f>
        <v>6.1860595069386903E-2</v>
      </c>
      <c r="I261" s="12">
        <f>VLOOKUP(B261,'Economic Data'!A$6:I$47,6,FALSE)</f>
        <v>3.4093257936321564E-2</v>
      </c>
      <c r="J261" s="12">
        <f>VLOOKUP(B261,'Economic Data'!A$6:I$47,5,FALSE)</f>
        <v>5.6299999999999996E-2</v>
      </c>
      <c r="K261" s="12">
        <f>VLOOKUP(B261,'Economic Data'!A$6:J$47,10,FALSE)</f>
        <v>2.8532662866935003E-2</v>
      </c>
      <c r="L261" s="12"/>
      <c r="N261">
        <v>6.6433038771664954E-3</v>
      </c>
      <c r="O261">
        <v>5.0833152871874177E-3</v>
      </c>
      <c r="P261">
        <v>5.2155498647517007E-2</v>
      </c>
      <c r="Q261">
        <v>1.7096804302740519E-3</v>
      </c>
      <c r="R261" s="12">
        <f t="shared" si="31"/>
        <v>4.9941717333988223E-2</v>
      </c>
      <c r="S261" s="12">
        <f t="shared" si="32"/>
        <v>3.4654119330268074E-2</v>
      </c>
      <c r="T261" s="12">
        <f t="shared" si="33"/>
        <v>-1.0840319474775484E-2</v>
      </c>
      <c r="U261" s="12"/>
      <c r="V261" s="12"/>
      <c r="W261" s="12"/>
    </row>
    <row r="262" spans="1:23" x14ac:dyDescent="0.2">
      <c r="A262" t="s">
        <v>143</v>
      </c>
      <c r="B262">
        <v>2005</v>
      </c>
      <c r="C262" s="12">
        <f>IFERROR('BLS Data'!X266,"")</f>
        <v>4.9941717333988223E-2</v>
      </c>
      <c r="D262" s="12">
        <f>IFERROR('BLS Data'!Y266,"")</f>
        <v>3.4654119330268074E-2</v>
      </c>
      <c r="E262" s="12">
        <f>IFERROR('BLS Data'!Z266,"")</f>
        <v>1.1031517963467685E-2</v>
      </c>
      <c r="F262" s="12">
        <f>IFERROR('BLS Data'!AA266,"")</f>
        <v>-1.0840319474775484E-2</v>
      </c>
      <c r="G262" s="12">
        <f>'Regulatory Data'!L264</f>
        <v>5.2108640992326264E-3</v>
      </c>
      <c r="H262" s="12">
        <f>VLOOKUP(B262,'Economic Data'!A$6:I$47,7,FALSE)</f>
        <v>6.2914494157674028E-2</v>
      </c>
      <c r="I262" s="12">
        <f>VLOOKUP(B262,'Economic Data'!A$6:I$47,6,FALSE)</f>
        <v>3.0242108933506984E-2</v>
      </c>
      <c r="J262" s="12">
        <f>VLOOKUP(B262,'Economic Data'!A$6:I$47,5,FALSE)</f>
        <v>5.2400000000000002E-2</v>
      </c>
      <c r="K262" s="12">
        <f>VLOOKUP(B262,'Economic Data'!A$6:J$47,10,FALSE)</f>
        <v>1.972761477583234E-2</v>
      </c>
      <c r="L262" s="12"/>
      <c r="N262">
        <v>4.9941717333988223E-2</v>
      </c>
      <c r="O262">
        <v>3.4654119330268074E-2</v>
      </c>
      <c r="P262">
        <v>-1.0840319474775484E-2</v>
      </c>
      <c r="Q262">
        <v>5.2108640992326264E-3</v>
      </c>
      <c r="R262" s="12">
        <f t="shared" si="31"/>
        <v>3.1034952096961277E-2</v>
      </c>
      <c r="S262" s="12">
        <f t="shared" si="32"/>
        <v>2.4366211473211941E-2</v>
      </c>
      <c r="T262" s="12">
        <f t="shared" si="33"/>
        <v>2.4968142444207864E-2</v>
      </c>
      <c r="U262" s="12"/>
      <c r="V262" s="12"/>
      <c r="W262" s="12"/>
    </row>
    <row r="263" spans="1:23" x14ac:dyDescent="0.2">
      <c r="A263" t="s">
        <v>143</v>
      </c>
      <c r="B263">
        <v>2006</v>
      </c>
      <c r="C263" s="12">
        <f>IFERROR('BLS Data'!X267,"")</f>
        <v>3.1034952096961277E-2</v>
      </c>
      <c r="D263" s="12">
        <f>IFERROR('BLS Data'!Y267,"")</f>
        <v>2.4366211473211941E-2</v>
      </c>
      <c r="E263" s="12">
        <f>IFERROR('BLS Data'!Z267,"")</f>
        <v>-8.7562437965624795E-3</v>
      </c>
      <c r="F263" s="12">
        <f>IFERROR('BLS Data'!AA267,"")</f>
        <v>2.4968142444207864E-2</v>
      </c>
      <c r="G263" s="12">
        <f>'Regulatory Data'!L265</f>
        <v>5.8928724642965755E-3</v>
      </c>
      <c r="H263" s="12">
        <f>VLOOKUP(B263,'Economic Data'!A$6:I$47,7,FALSE)</f>
        <v>5.8035179497691658E-2</v>
      </c>
      <c r="I263" s="12">
        <f>VLOOKUP(B263,'Economic Data'!A$6:I$47,6,FALSE)</f>
        <v>2.6233814355860474E-2</v>
      </c>
      <c r="J263" s="12">
        <f>VLOOKUP(B263,'Economic Data'!A$6:I$47,5,FALSE)</f>
        <v>5.5899999999999998E-2</v>
      </c>
      <c r="K263" s="12">
        <f>VLOOKUP(B263,'Economic Data'!A$6:J$47,10,FALSE)</f>
        <v>2.409863485816794E-2</v>
      </c>
      <c r="L263" s="12"/>
      <c r="N263">
        <v>3.1034952096961277E-2</v>
      </c>
      <c r="O263">
        <v>2.4366211473211941E-2</v>
      </c>
      <c r="P263">
        <v>2.4968142444207864E-2</v>
      </c>
      <c r="Q263">
        <v>5.8928724642965755E-3</v>
      </c>
      <c r="R263" s="12">
        <f t="shared" si="31"/>
        <v>5.3792104091234805E-3</v>
      </c>
      <c r="S263" s="12">
        <f t="shared" si="32"/>
        <v>-1.7249866337602171E-2</v>
      </c>
      <c r="T263" s="12">
        <f t="shared" si="33"/>
        <v>5.8041264381686553E-2</v>
      </c>
      <c r="U263" s="12"/>
      <c r="V263" s="12"/>
      <c r="W263" s="12"/>
    </row>
    <row r="264" spans="1:23" x14ac:dyDescent="0.2">
      <c r="A264" t="s">
        <v>143</v>
      </c>
      <c r="B264">
        <v>2007</v>
      </c>
      <c r="C264" s="12">
        <f>IFERROR('BLS Data'!X268,"")</f>
        <v>5.3792104091234805E-3</v>
      </c>
      <c r="D264" s="12">
        <f>IFERROR('BLS Data'!Y268,"")</f>
        <v>-1.7249866337602171E-2</v>
      </c>
      <c r="E264" s="12">
        <f>IFERROR('BLS Data'!Z268,"")</f>
        <v>-2.5406674267163254E-2</v>
      </c>
      <c r="F264" s="12">
        <f>IFERROR('BLS Data'!AA268,"")</f>
        <v>5.8041264381686553E-2</v>
      </c>
      <c r="G264" s="12">
        <f>'Regulatory Data'!L266</f>
        <v>5.7875269150394091E-3</v>
      </c>
      <c r="H264" s="12">
        <f>VLOOKUP(B264,'Economic Data'!A$6:I$47,7,FALSE)</f>
        <v>4.7552040345651747E-2</v>
      </c>
      <c r="I264" s="12">
        <f>VLOOKUP(B264,'Economic Data'!A$6:I$47,6,FALSE)</f>
        <v>1.8949646062514702E-2</v>
      </c>
      <c r="J264" s="12">
        <f>VLOOKUP(B264,'Economic Data'!A$6:I$47,5,FALSE)</f>
        <v>5.5599999999999997E-2</v>
      </c>
      <c r="K264" s="12">
        <f>VLOOKUP(B264,'Economic Data'!A$6:J$47,10,FALSE)</f>
        <v>2.6997605716864291E-2</v>
      </c>
      <c r="L264" s="12"/>
      <c r="N264">
        <v>5.3792104091234805E-3</v>
      </c>
      <c r="O264">
        <v>-1.7249866337602171E-2</v>
      </c>
      <c r="P264">
        <v>5.8041264381686553E-2</v>
      </c>
      <c r="Q264">
        <v>5.7875269150394091E-3</v>
      </c>
      <c r="R264" s="12">
        <f t="shared" si="31"/>
        <v>-1.9394162984441188E-2</v>
      </c>
      <c r="S264" s="12">
        <f t="shared" si="32"/>
        <v>-3.2587681106168276E-2</v>
      </c>
      <c r="T264" s="12">
        <f t="shared" si="33"/>
        <v>3.5535639863017998E-2</v>
      </c>
      <c r="U264" s="12"/>
      <c r="V264" s="12"/>
      <c r="W264" s="12"/>
    </row>
    <row r="265" spans="1:23" x14ac:dyDescent="0.2">
      <c r="A265" t="s">
        <v>143</v>
      </c>
      <c r="B265">
        <v>2008</v>
      </c>
      <c r="C265" s="12">
        <f>IFERROR('BLS Data'!X269,"")</f>
        <v>-1.9394162984441188E-2</v>
      </c>
      <c r="D265" s="12">
        <f>IFERROR('BLS Data'!Y269,"")</f>
        <v>-3.2587681106168276E-2</v>
      </c>
      <c r="E265" s="12">
        <f>IFERROR('BLS Data'!Z269,"")</f>
        <v>-6.2541323983378305E-4</v>
      </c>
      <c r="F265" s="12">
        <f>IFERROR('BLS Data'!AA269,"")</f>
        <v>3.5535639863017998E-2</v>
      </c>
      <c r="G265" s="12">
        <f>'Regulatory Data'!L267</f>
        <v>4.9255092873481225E-3</v>
      </c>
      <c r="H265" s="12">
        <f>VLOOKUP(B265,'Economic Data'!A$6:I$47,7,FALSE)</f>
        <v>1.8564647936674561E-2</v>
      </c>
      <c r="I265" s="12">
        <f>VLOOKUP(B265,'Economic Data'!A$6:I$47,6,FALSE)</f>
        <v>-3.3722342459032717E-3</v>
      </c>
      <c r="J265" s="12">
        <f>VLOOKUP(B265,'Economic Data'!A$6:I$47,5,FALSE)</f>
        <v>5.6299999999999996E-2</v>
      </c>
      <c r="K265" s="12">
        <f>VLOOKUP(B265,'Economic Data'!A$6:J$47,10,FALSE)</f>
        <v>3.4363117817423225E-2</v>
      </c>
      <c r="L265" s="12"/>
      <c r="N265">
        <v>-1.9394162984441188E-2</v>
      </c>
      <c r="O265">
        <v>-3.2587681106168276E-2</v>
      </c>
      <c r="P265">
        <v>3.5535639863017998E-2</v>
      </c>
      <c r="Q265">
        <v>4.9255092873481225E-3</v>
      </c>
      <c r="R265" s="12">
        <f t="shared" si="31"/>
        <v>-3.0753365091457319E-2</v>
      </c>
      <c r="S265" s="12">
        <f t="shared" si="32"/>
        <v>-5.6597843908776646E-2</v>
      </c>
      <c r="T265" s="12">
        <f t="shared" si="33"/>
        <v>6.5476834657349769E-3</v>
      </c>
      <c r="U265" s="12"/>
      <c r="V265" s="12"/>
      <c r="W265" s="12"/>
    </row>
    <row r="266" spans="1:23" x14ac:dyDescent="0.2">
      <c r="A266" t="s">
        <v>143</v>
      </c>
      <c r="B266">
        <v>2009</v>
      </c>
      <c r="C266" s="12">
        <f>IFERROR('BLS Data'!X270,"")</f>
        <v>-3.0753365091457319E-2</v>
      </c>
      <c r="D266" s="12">
        <f>IFERROR('BLS Data'!Y270,"")</f>
        <v>-5.6597843908776646E-2</v>
      </c>
      <c r="E266" s="12">
        <f>IFERROR('BLS Data'!Z270,"")</f>
        <v>-4.5154397480543729E-2</v>
      </c>
      <c r="F266" s="12">
        <f>IFERROR('BLS Data'!AA270,"")</f>
        <v>6.5476834657349769E-3</v>
      </c>
      <c r="G266" s="12">
        <f>'Regulatory Data'!L268</f>
        <v>5.0491647182701882E-3</v>
      </c>
      <c r="H266" s="12">
        <f>VLOOKUP(B266,'Economic Data'!A$6:I$47,7,FALSE)</f>
        <v>-2.2495040217735962E-2</v>
      </c>
      <c r="I266" s="12">
        <f>VLOOKUP(B266,'Economic Data'!A$6:I$47,6,FALSE)</f>
        <v>-3.117320520931699E-2</v>
      </c>
      <c r="J266" s="12">
        <f>VLOOKUP(B266,'Economic Data'!A$6:I$47,5,FALSE)</f>
        <v>5.3099999999999994E-2</v>
      </c>
      <c r="K266" s="12">
        <f>VLOOKUP(B266,'Economic Data'!A$6:J$47,10,FALSE)</f>
        <v>4.4421835008416732E-2</v>
      </c>
      <c r="L266" s="12"/>
      <c r="N266">
        <v>-3.0753365091457319E-2</v>
      </c>
      <c r="O266">
        <v>-5.6597843908776646E-2</v>
      </c>
      <c r="P266">
        <v>6.5476834657349769E-3</v>
      </c>
      <c r="Q266">
        <v>5.0491647182701882E-3</v>
      </c>
      <c r="R266" s="12">
        <f t="shared" si="31"/>
        <v>5.6577095730668603E-2</v>
      </c>
      <c r="S266" s="12">
        <f t="shared" si="32"/>
        <v>0.10956553993638352</v>
      </c>
      <c r="T266" s="12">
        <f t="shared" si="33"/>
        <v>-5.0583066443208757E-2</v>
      </c>
      <c r="U266" s="12"/>
      <c r="V266" s="12"/>
      <c r="W266" s="12"/>
    </row>
    <row r="267" spans="1:23" x14ac:dyDescent="0.2">
      <c r="A267" t="s">
        <v>143</v>
      </c>
      <c r="B267">
        <v>2010</v>
      </c>
      <c r="C267" s="12">
        <f>IFERROR('BLS Data'!X271,"")</f>
        <v>5.6577095730668603E-2</v>
      </c>
      <c r="D267" s="12">
        <f>IFERROR('BLS Data'!Y271,"")</f>
        <v>0.10956553993638352</v>
      </c>
      <c r="E267" s="12">
        <f>IFERROR('BLS Data'!Z271,"")</f>
        <v>4.7297045004615512E-2</v>
      </c>
      <c r="F267" s="12">
        <f>IFERROR('BLS Data'!AA271,"")</f>
        <v>-5.0583066443208757E-2</v>
      </c>
      <c r="G267" s="12">
        <f>'Regulatory Data'!L269</f>
        <v>5.0229019826266196E-3</v>
      </c>
      <c r="H267" s="12">
        <f>VLOOKUP(B267,'Economic Data'!A$6:I$47,7,FALSE)</f>
        <v>3.6900750592296916E-2</v>
      </c>
      <c r="I267" s="12">
        <f>VLOOKUP(B267,'Economic Data'!A$6:I$47,6,FALSE)</f>
        <v>2.362690323647243E-2</v>
      </c>
      <c r="J267" s="12">
        <f>VLOOKUP(B267,'Economic Data'!A$6:I$47,5,FALSE)</f>
        <v>4.9400000000000006E-2</v>
      </c>
      <c r="K267" s="12">
        <f>VLOOKUP(B267,'Economic Data'!A$6:J$47,10,FALSE)</f>
        <v>3.6126152644176228E-2</v>
      </c>
      <c r="L267" s="12"/>
      <c r="N267">
        <v>5.6577095730668603E-2</v>
      </c>
      <c r="O267">
        <v>0.10956553993638352</v>
      </c>
      <c r="P267">
        <v>-5.0583066443208757E-2</v>
      </c>
      <c r="Q267">
        <v>5.0229019826266196E-3</v>
      </c>
      <c r="R267" s="12"/>
      <c r="S267" s="12"/>
      <c r="T267" s="12"/>
      <c r="U267" s="12"/>
      <c r="V267" s="12"/>
      <c r="W267" s="12"/>
    </row>
    <row r="268" spans="1:23" x14ac:dyDescent="0.2">
      <c r="A268" t="s">
        <v>160</v>
      </c>
      <c r="B268">
        <v>1987</v>
      </c>
      <c r="C268" s="12" t="str">
        <f>IFERROR('BLS Data'!X272,"")</f>
        <v>.</v>
      </c>
      <c r="D268" s="12" t="str">
        <f>IFERROR('BLS Data'!Y272,"")</f>
        <v>.</v>
      </c>
      <c r="E268" s="12" t="str">
        <f>IFERROR('BLS Data'!Z272,"")</f>
        <v>.</v>
      </c>
      <c r="F268" s="12" t="str">
        <f>IFERROR('BLS Data'!AA272,"")</f>
        <v>.</v>
      </c>
      <c r="G268" s="12" t="str">
        <f>'Regulatory Data'!L270</f>
        <v/>
      </c>
      <c r="H268" s="12">
        <f>VLOOKUP(B268,'Economic Data'!A$6:I$47,7,FALSE)</f>
        <v>6.0106820146646811E-2</v>
      </c>
      <c r="I268" s="12">
        <f>VLOOKUP(B268,'Economic Data'!A$6:I$47,6,FALSE)</f>
        <v>3.149510885821627E-2</v>
      </c>
      <c r="J268" s="12">
        <f>VLOOKUP(B268,'Economic Data'!A$6:I$47,5,FALSE)</f>
        <v>9.3800000000000008E-2</v>
      </c>
      <c r="K268" s="12">
        <f>VLOOKUP(B268,'Economic Data'!A$6:J$47,10,FALSE)</f>
        <v>6.5188288711569911E-2</v>
      </c>
      <c r="L268" s="12"/>
      <c r="N268" t="s">
        <v>985</v>
      </c>
      <c r="O268" t="s">
        <v>985</v>
      </c>
      <c r="P268" t="s">
        <v>985</v>
      </c>
      <c r="Q268" t="s">
        <v>0</v>
      </c>
      <c r="R268" s="12"/>
      <c r="S268" s="12"/>
      <c r="T268" s="12"/>
      <c r="U268" s="12"/>
      <c r="V268" s="12"/>
      <c r="W268" s="12"/>
    </row>
    <row r="269" spans="1:23" x14ac:dyDescent="0.2">
      <c r="A269" t="s">
        <v>160</v>
      </c>
      <c r="B269">
        <v>1988</v>
      </c>
      <c r="C269" s="12">
        <f>IFERROR('BLS Data'!X273,"")</f>
        <v>2.5098372449051887E-2</v>
      </c>
      <c r="D269" s="12">
        <f>IFERROR('BLS Data'!Y273,"")</f>
        <v>1.8095737913548682E-2</v>
      </c>
      <c r="E269" s="12">
        <f>IFERROR('BLS Data'!Z273,"")</f>
        <v>8.1251485470462903E-2</v>
      </c>
      <c r="F269" s="12">
        <f>IFERROR('BLS Data'!AA273,"")</f>
        <v>1.1780281649194535E-2</v>
      </c>
      <c r="G269" s="12" t="str">
        <f>'Regulatory Data'!L271</f>
        <v/>
      </c>
      <c r="H269" s="12">
        <f>VLOOKUP(B269,'Economic Data'!A$6:I$47,7,FALSE)</f>
        <v>7.4056092402528861E-2</v>
      </c>
      <c r="I269" s="12">
        <f>VLOOKUP(B269,'Economic Data'!A$6:I$47,6,FALSE)</f>
        <v>4.0281822240627818E-2</v>
      </c>
      <c r="J269" s="12">
        <f>VLOOKUP(B269,'Economic Data'!A$6:I$47,5,FALSE)</f>
        <v>9.7100000000000006E-2</v>
      </c>
      <c r="K269" s="12">
        <f>VLOOKUP(B269,'Economic Data'!A$6:J$47,10,FALSE)</f>
        <v>6.3325729838099074E-2</v>
      </c>
      <c r="L269" s="12"/>
      <c r="N269">
        <v>2.5098372449051887E-2</v>
      </c>
      <c r="O269">
        <v>1.8095737913548682E-2</v>
      </c>
      <c r="P269">
        <v>1.1780281649194535E-2</v>
      </c>
      <c r="Q269" t="s">
        <v>0</v>
      </c>
      <c r="R269" s="12"/>
      <c r="S269" s="12"/>
      <c r="T269" s="12"/>
      <c r="U269" s="12"/>
      <c r="V269" s="12"/>
      <c r="W269" s="12"/>
    </row>
    <row r="270" spans="1:23" x14ac:dyDescent="0.2">
      <c r="A270" t="s">
        <v>160</v>
      </c>
      <c r="B270">
        <v>1989</v>
      </c>
      <c r="C270" s="12">
        <f>IFERROR('BLS Data'!X274,"")</f>
        <v>-4.8657488428656137E-3</v>
      </c>
      <c r="D270" s="12">
        <f>IFERROR('BLS Data'!Y274,"")</f>
        <v>-2.2520123502154377E-3</v>
      </c>
      <c r="E270" s="12">
        <f>IFERROR('BLS Data'!Z274,"")</f>
        <v>5.4872775082571934E-2</v>
      </c>
      <c r="F270" s="12">
        <f>IFERROR('BLS Data'!AA274,"")</f>
        <v>4.1317030447667769E-2</v>
      </c>
      <c r="G270" s="12" t="str">
        <f>'Regulatory Data'!L272</f>
        <v/>
      </c>
      <c r="H270" s="12">
        <f>VLOOKUP(B270,'Economic Data'!A$6:I$47,7,FALSE)</f>
        <v>7.2168998181608046E-2</v>
      </c>
      <c r="I270" s="12">
        <f>VLOOKUP(B270,'Economic Data'!A$6:I$47,6,FALSE)</f>
        <v>3.5102379761548619E-2</v>
      </c>
      <c r="J270" s="12">
        <f>VLOOKUP(B270,'Economic Data'!A$6:I$47,5,FALSE)</f>
        <v>9.2600000000000002E-2</v>
      </c>
      <c r="K270" s="12">
        <f>VLOOKUP(B270,'Economic Data'!A$6:J$47,10,FALSE)</f>
        <v>5.5533381579940186E-2</v>
      </c>
      <c r="L270" s="12"/>
      <c r="N270">
        <v>-4.8657488428656137E-3</v>
      </c>
      <c r="O270">
        <v>-2.2520123502154377E-3</v>
      </c>
      <c r="P270">
        <v>4.1317030447667769E-2</v>
      </c>
      <c r="Q270" t="s">
        <v>0</v>
      </c>
      <c r="R270" s="12"/>
      <c r="S270" s="12"/>
      <c r="T270" s="12"/>
      <c r="U270" s="12"/>
      <c r="V270" s="12"/>
      <c r="W270" s="12"/>
    </row>
    <row r="271" spans="1:23" x14ac:dyDescent="0.2">
      <c r="A271" t="s">
        <v>160</v>
      </c>
      <c r="B271">
        <v>1990</v>
      </c>
      <c r="C271" s="12">
        <f>IFERROR('BLS Data'!X275,"")</f>
        <v>-2.597842654989968E-3</v>
      </c>
      <c r="D271" s="12">
        <f>IFERROR('BLS Data'!Y275,"")</f>
        <v>7.8060085045450478E-4</v>
      </c>
      <c r="E271" s="12">
        <f>IFERROR('BLS Data'!Z275,"")</f>
        <v>1.9093594031476258E-3</v>
      </c>
      <c r="F271" s="12">
        <f>IFERROR('BLS Data'!AA275,"")</f>
        <v>3.6009903359600415E-2</v>
      </c>
      <c r="G271" s="12" t="str">
        <f>'Regulatory Data'!L273</f>
        <v/>
      </c>
      <c r="H271" s="12">
        <f>VLOOKUP(B271,'Economic Data'!A$6:I$47,7,FALSE)</f>
        <v>5.6455681243754441E-2</v>
      </c>
      <c r="I271" s="12">
        <f>VLOOKUP(B271,'Economic Data'!A$6:I$47,6,FALSE)</f>
        <v>1.8589513195847118E-2</v>
      </c>
      <c r="J271" s="12">
        <f>VLOOKUP(B271,'Economic Data'!A$6:I$47,5,FALSE)</f>
        <v>9.3200000000000005E-2</v>
      </c>
      <c r="K271" s="12">
        <f>VLOOKUP(B271,'Economic Data'!A$6:J$47,10,FALSE)</f>
        <v>5.5333831952092682E-2</v>
      </c>
      <c r="L271" s="12"/>
      <c r="N271">
        <v>-2.597842654989968E-3</v>
      </c>
      <c r="O271">
        <v>7.8060085045450478E-4</v>
      </c>
      <c r="P271">
        <v>3.6009903359600415E-2</v>
      </c>
      <c r="Q271" t="s">
        <v>0</v>
      </c>
      <c r="R271" s="12"/>
      <c r="S271" s="12"/>
      <c r="T271" s="12"/>
      <c r="U271" s="12"/>
      <c r="V271" s="12"/>
      <c r="W271" s="12"/>
    </row>
    <row r="272" spans="1:23" x14ac:dyDescent="0.2">
      <c r="A272" t="s">
        <v>160</v>
      </c>
      <c r="B272">
        <v>1991</v>
      </c>
      <c r="C272" s="12">
        <f>IFERROR('BLS Data'!X276,"")</f>
        <v>1.5640441160654994E-2</v>
      </c>
      <c r="D272" s="12">
        <f>IFERROR('BLS Data'!Y276,"")</f>
        <v>1.4679598224061507E-2</v>
      </c>
      <c r="E272" s="12">
        <f>IFERROR('BLS Data'!Z276,"")</f>
        <v>-1.2734468841476776E-2</v>
      </c>
      <c r="F272" s="12">
        <f>IFERROR('BLS Data'!AA276,"")</f>
        <v>3.4514888567897195E-2</v>
      </c>
      <c r="G272" s="12" t="str">
        <f>'Regulatory Data'!L274</f>
        <v/>
      </c>
      <c r="H272" s="12">
        <f>VLOOKUP(B272,'Economic Data'!A$6:I$47,7,FALSE)</f>
        <v>3.2494366288215559E-2</v>
      </c>
      <c r="I272" s="12">
        <f>VLOOKUP(B272,'Economic Data'!A$6:I$47,6,FALSE)</f>
        <v>-2.3323494827174329E-3</v>
      </c>
      <c r="J272" s="12">
        <f>VLOOKUP(B272,'Economic Data'!A$6:I$47,5,FALSE)</f>
        <v>8.77E-2</v>
      </c>
      <c r="K272" s="12">
        <f>VLOOKUP(B272,'Economic Data'!A$6:J$47,10,FALSE)</f>
        <v>5.2873284229066508E-2</v>
      </c>
      <c r="L272" s="12"/>
      <c r="N272">
        <v>1.5640441160654994E-2</v>
      </c>
      <c r="O272">
        <v>1.4679598224061507E-2</v>
      </c>
      <c r="P272">
        <v>3.4514888567897195E-2</v>
      </c>
      <c r="Q272" t="s">
        <v>0</v>
      </c>
      <c r="R272" s="12"/>
      <c r="S272" s="12"/>
      <c r="T272" s="12"/>
      <c r="U272" s="12"/>
      <c r="V272" s="12"/>
      <c r="W272" s="12"/>
    </row>
    <row r="273" spans="1:23" x14ac:dyDescent="0.2">
      <c r="A273" t="s">
        <v>160</v>
      </c>
      <c r="B273">
        <v>1992</v>
      </c>
      <c r="C273" s="12">
        <f>IFERROR('BLS Data'!X277,"")</f>
        <v>2.0267238712064817E-2</v>
      </c>
      <c r="D273" s="12">
        <f>IFERROR('BLS Data'!Y277,"")</f>
        <v>2.421093508471639E-2</v>
      </c>
      <c r="E273" s="12">
        <f>IFERROR('BLS Data'!Z277,"")</f>
        <v>-3.1730033111569966E-3</v>
      </c>
      <c r="F273" s="12">
        <f>IFERROR('BLS Data'!AA277,"")</f>
        <v>2.2210377434976891E-2</v>
      </c>
      <c r="G273" s="12" t="str">
        <f>'Regulatory Data'!L275</f>
        <v/>
      </c>
      <c r="H273" s="12">
        <f>VLOOKUP(B273,'Economic Data'!A$6:I$47,7,FALSE)</f>
        <v>5.6799543692841681E-2</v>
      </c>
      <c r="I273" s="12">
        <f>VLOOKUP(B273,'Economic Data'!A$6:I$47,6,FALSE)</f>
        <v>3.3364382598689346E-2</v>
      </c>
      <c r="J273" s="12">
        <f>VLOOKUP(B273,'Economic Data'!A$6:I$47,5,FALSE)</f>
        <v>8.14E-2</v>
      </c>
      <c r="K273" s="12">
        <f>VLOOKUP(B273,'Economic Data'!A$6:J$47,10,FALSE)</f>
        <v>5.7964838905848831E-2</v>
      </c>
      <c r="L273" s="12"/>
      <c r="N273">
        <v>2.0267238712064817E-2</v>
      </c>
      <c r="O273">
        <v>2.421093508471639E-2</v>
      </c>
      <c r="P273">
        <v>2.2210377434976891E-2</v>
      </c>
      <c r="Q273" t="s">
        <v>0</v>
      </c>
      <c r="R273" s="12"/>
      <c r="S273" s="12"/>
      <c r="T273" s="12"/>
      <c r="U273" s="12"/>
      <c r="V273" s="12"/>
      <c r="W273" s="12"/>
    </row>
    <row r="274" spans="1:23" x14ac:dyDescent="0.2">
      <c r="A274" t="s">
        <v>160</v>
      </c>
      <c r="B274">
        <v>1993</v>
      </c>
      <c r="C274" s="12">
        <f>IFERROR('BLS Data'!X278,"")</f>
        <v>2.5971625667713383E-2</v>
      </c>
      <c r="D274" s="12">
        <f>IFERROR('BLS Data'!Y278,"")</f>
        <v>2.2656840475336892E-2</v>
      </c>
      <c r="E274" s="12">
        <f>IFERROR('BLS Data'!Z278,"")</f>
        <v>-1.3415699929079317E-2</v>
      </c>
      <c r="F274" s="12">
        <f>IFERROR('BLS Data'!AA278,"")</f>
        <v>9.2966949380723918E-4</v>
      </c>
      <c r="G274" s="12" t="str">
        <f>'Regulatory Data'!L276</f>
        <v/>
      </c>
      <c r="H274" s="12">
        <f>VLOOKUP(B274,'Economic Data'!A$6:I$47,7,FALSE)</f>
        <v>4.9976501397134498E-2</v>
      </c>
      <c r="I274" s="12">
        <f>VLOOKUP(B274,'Economic Data'!A$6:I$47,6,FALSE)</f>
        <v>2.8121325402471697E-2</v>
      </c>
      <c r="J274" s="12">
        <f>VLOOKUP(B274,'Economic Data'!A$6:I$47,5,FALSE)</f>
        <v>7.22E-2</v>
      </c>
      <c r="K274" s="12">
        <f>VLOOKUP(B274,'Economic Data'!A$6:J$47,10,FALSE)</f>
        <v>5.0344824005335395E-2</v>
      </c>
      <c r="L274" s="12"/>
      <c r="N274">
        <v>2.5971625667713383E-2</v>
      </c>
      <c r="O274">
        <v>2.2656840475336892E-2</v>
      </c>
      <c r="P274">
        <v>9.2966949380723918E-4</v>
      </c>
      <c r="Q274" t="s">
        <v>0</v>
      </c>
      <c r="R274" s="12"/>
      <c r="S274" s="12"/>
      <c r="T274" s="12"/>
      <c r="U274" s="12"/>
      <c r="V274" s="12"/>
      <c r="W274" s="12"/>
    </row>
    <row r="275" spans="1:23" x14ac:dyDescent="0.2">
      <c r="A275" t="s">
        <v>160</v>
      </c>
      <c r="B275">
        <v>1994</v>
      </c>
      <c r="C275" s="12">
        <f>IFERROR('BLS Data'!X279,"")</f>
        <v>2.8871910128133393E-2</v>
      </c>
      <c r="D275" s="12">
        <f>IFERROR('BLS Data'!Y279,"")</f>
        <v>3.9220257992428564E-2</v>
      </c>
      <c r="E275" s="12">
        <f>IFERROR('BLS Data'!Z279,"")</f>
        <v>3.7183010738980116E-2</v>
      </c>
      <c r="F275" s="12">
        <f>IFERROR('BLS Data'!AA279,"")</f>
        <v>-1.1978664503433656E-2</v>
      </c>
      <c r="G275" s="12" t="str">
        <f>'Regulatory Data'!L277</f>
        <v/>
      </c>
      <c r="H275" s="12">
        <f>VLOOKUP(B275,'Economic Data'!A$6:I$47,7,FALSE)</f>
        <v>6.0783064323397085E-2</v>
      </c>
      <c r="I275" s="12">
        <f>VLOOKUP(B275,'Economic Data'!A$6:I$47,6,FALSE)</f>
        <v>3.9932137842543014E-2</v>
      </c>
      <c r="J275" s="12">
        <f>VLOOKUP(B275,'Economic Data'!A$6:I$47,5,FALSE)</f>
        <v>7.9600000000000004E-2</v>
      </c>
      <c r="K275" s="12">
        <f>VLOOKUP(B275,'Economic Data'!A$6:J$47,10,FALSE)</f>
        <v>5.8749073519147127E-2</v>
      </c>
      <c r="L275" s="12"/>
      <c r="N275">
        <v>2.8871910128133393E-2</v>
      </c>
      <c r="O275">
        <v>3.9220257992428564E-2</v>
      </c>
      <c r="P275">
        <v>-1.1978664503433656E-2</v>
      </c>
      <c r="Q275" t="s">
        <v>0</v>
      </c>
      <c r="R275" s="12"/>
      <c r="S275" s="12"/>
      <c r="T275" s="12"/>
      <c r="U275" s="12"/>
      <c r="V275" s="12"/>
      <c r="W275" s="12"/>
    </row>
    <row r="276" spans="1:23" x14ac:dyDescent="0.2">
      <c r="A276" t="s">
        <v>160</v>
      </c>
      <c r="B276">
        <v>1995</v>
      </c>
      <c r="C276" s="12">
        <f>IFERROR('BLS Data'!X280,"")</f>
        <v>2.1445298286361769E-2</v>
      </c>
      <c r="D276" s="12">
        <f>IFERROR('BLS Data'!Y280,"")</f>
        <v>9.7721938312993473E-3</v>
      </c>
      <c r="E276" s="12">
        <f>IFERROR('BLS Data'!Z280,"")</f>
        <v>0.18942196116615762</v>
      </c>
      <c r="F276" s="12">
        <f>IFERROR('BLS Data'!AA280,"")</f>
        <v>1.8891581017680181E-2</v>
      </c>
      <c r="G276" s="12" t="str">
        <f>'Regulatory Data'!L278</f>
        <v/>
      </c>
      <c r="H276" s="12">
        <f>VLOOKUP(B276,'Economic Data'!A$6:I$47,7,FALSE)</f>
        <v>4.5452682397765898E-2</v>
      </c>
      <c r="I276" s="12">
        <f>VLOOKUP(B276,'Economic Data'!A$6:I$47,6,FALSE)</f>
        <v>2.4833719047943958E-2</v>
      </c>
      <c r="J276" s="12">
        <f>VLOOKUP(B276,'Economic Data'!A$6:I$47,5,FALSE)</f>
        <v>7.5899999999999995E-2</v>
      </c>
      <c r="K276" s="12">
        <f>VLOOKUP(B276,'Economic Data'!A$6:J$47,10,FALSE)</f>
        <v>5.5281036650178222E-2</v>
      </c>
      <c r="L276" s="12"/>
      <c r="N276">
        <v>2.1445298286361769E-2</v>
      </c>
      <c r="O276">
        <v>9.7721938312993473E-3</v>
      </c>
      <c r="P276">
        <v>1.8891581017680181E-2</v>
      </c>
      <c r="Q276" t="s">
        <v>0</v>
      </c>
      <c r="R276" s="12"/>
      <c r="S276" s="12"/>
      <c r="T276" s="12"/>
      <c r="U276" s="12"/>
      <c r="V276" s="12"/>
      <c r="W276" s="12"/>
    </row>
    <row r="277" spans="1:23" x14ac:dyDescent="0.2">
      <c r="A277" t="s">
        <v>160</v>
      </c>
      <c r="B277">
        <v>1996</v>
      </c>
      <c r="C277" s="12">
        <f>IFERROR('BLS Data'!X281,"")</f>
        <v>-1.0306839707398652E-2</v>
      </c>
      <c r="D277" s="12">
        <f>IFERROR('BLS Data'!Y281,"")</f>
        <v>-7.8737001189548295E-3</v>
      </c>
      <c r="E277" s="12">
        <f>IFERROR('BLS Data'!Z281,"")</f>
        <v>-6.4470436031161427E-2</v>
      </c>
      <c r="F277" s="12">
        <f>IFERROR('BLS Data'!AA281,"")</f>
        <v>4.6216096959824426E-2</v>
      </c>
      <c r="G277" s="12" t="str">
        <f>'Regulatory Data'!L279</f>
        <v/>
      </c>
      <c r="H277" s="12">
        <f>VLOOKUP(B277,'Economic Data'!A$6:I$47,7,FALSE)</f>
        <v>5.5591211209256031E-2</v>
      </c>
      <c r="I277" s="12">
        <f>VLOOKUP(B277,'Economic Data'!A$6:I$47,6,FALSE)</f>
        <v>3.6723348797837119E-2</v>
      </c>
      <c r="J277" s="12">
        <f>VLOOKUP(B277,'Economic Data'!A$6:I$47,5,FALSE)</f>
        <v>7.3700000000000002E-2</v>
      </c>
      <c r="K277" s="12">
        <f>VLOOKUP(B277,'Economic Data'!A$6:J$47,10,FALSE)</f>
        <v>5.4832137588579369E-2</v>
      </c>
      <c r="L277" s="12"/>
      <c r="N277">
        <v>-1.0306839707398652E-2</v>
      </c>
      <c r="O277">
        <v>-7.8737001189548295E-3</v>
      </c>
      <c r="P277">
        <v>4.6216096959824426E-2</v>
      </c>
      <c r="Q277" t="s">
        <v>0</v>
      </c>
      <c r="R277" s="12"/>
      <c r="S277" s="12"/>
      <c r="T277" s="12"/>
      <c r="U277" s="12"/>
      <c r="V277" s="12"/>
      <c r="W277" s="12"/>
    </row>
    <row r="278" spans="1:23" x14ac:dyDescent="0.2">
      <c r="A278" t="s">
        <v>160</v>
      </c>
      <c r="B278">
        <v>1997</v>
      </c>
      <c r="C278" s="12">
        <f>IFERROR('BLS Data'!X282,"")</f>
        <v>3.4268748406824479E-2</v>
      </c>
      <c r="D278" s="12">
        <f>IFERROR('BLS Data'!Y282,"")</f>
        <v>3.3317987528887372E-2</v>
      </c>
      <c r="E278" s="12">
        <f>IFERROR('BLS Data'!Z282,"")</f>
        <v>-3.955192268119756E-2</v>
      </c>
      <c r="F278" s="12">
        <f>IFERROR('BLS Data'!AA282,"")</f>
        <v>-1.0360972640186539E-2</v>
      </c>
      <c r="G278" s="12">
        <f>'Regulatory Data'!L280</f>
        <v>0.50234606668024728</v>
      </c>
      <c r="H278" s="12">
        <f>VLOOKUP(B278,'Economic Data'!A$6:I$47,7,FALSE)</f>
        <v>6.1100591222929879E-2</v>
      </c>
      <c r="I278" s="12">
        <f>VLOOKUP(B278,'Economic Data'!A$6:I$47,6,FALSE)</f>
        <v>4.3601241232060772E-2</v>
      </c>
      <c r="J278" s="12">
        <f>VLOOKUP(B278,'Economic Data'!A$6:I$47,5,FALSE)</f>
        <v>7.2599999999999998E-2</v>
      </c>
      <c r="K278" s="12">
        <f>VLOOKUP(B278,'Economic Data'!A$6:J$47,10,FALSE)</f>
        <v>5.5100650009132057E-2</v>
      </c>
      <c r="L278" s="12"/>
      <c r="N278">
        <v>3.4268748406824479E-2</v>
      </c>
      <c r="O278">
        <v>3.3317987528887372E-2</v>
      </c>
      <c r="P278">
        <v>-1.0360972640186539E-2</v>
      </c>
      <c r="Q278">
        <v>0.50234606668024728</v>
      </c>
      <c r="R278" s="12">
        <f t="shared" ref="R278:R290" si="34">N279</f>
        <v>2.0747608887306868E-2</v>
      </c>
      <c r="S278" s="12">
        <f t="shared" ref="S278:S290" si="35">O279</f>
        <v>2.3257872303412697E-2</v>
      </c>
      <c r="T278" s="12">
        <f t="shared" ref="T278:T290" si="36">P279</f>
        <v>-6.4810521723748238E-3</v>
      </c>
      <c r="U278" s="12"/>
      <c r="V278" s="12"/>
      <c r="W278" s="12"/>
    </row>
    <row r="279" spans="1:23" x14ac:dyDescent="0.2">
      <c r="A279" t="s">
        <v>160</v>
      </c>
      <c r="B279">
        <v>1998</v>
      </c>
      <c r="C279" s="12">
        <f>IFERROR('BLS Data'!X283,"")</f>
        <v>2.0747608887306868E-2</v>
      </c>
      <c r="D279" s="12">
        <f>IFERROR('BLS Data'!Y283,"")</f>
        <v>2.3257872303412697E-2</v>
      </c>
      <c r="E279" s="12">
        <f>IFERROR('BLS Data'!Z283,"")</f>
        <v>2.1990168994655335E-2</v>
      </c>
      <c r="F279" s="12">
        <f>IFERROR('BLS Data'!AA283,"")</f>
        <v>-6.4810521723748238E-3</v>
      </c>
      <c r="G279" s="12">
        <f>'Regulatory Data'!L281</f>
        <v>0.51711181468532486</v>
      </c>
      <c r="H279" s="12">
        <f>VLOOKUP(B279,'Economic Data'!A$6:I$47,7,FALSE)</f>
        <v>5.3865008546919668E-2</v>
      </c>
      <c r="I279" s="12">
        <f>VLOOKUP(B279,'Economic Data'!A$6:I$47,6,FALSE)</f>
        <v>4.2632273010008603E-2</v>
      </c>
      <c r="J279" s="12">
        <f>VLOOKUP(B279,'Economic Data'!A$6:I$47,5,FALSE)</f>
        <v>6.5299999999999997E-2</v>
      </c>
      <c r="K279" s="12">
        <f>VLOOKUP(B279,'Economic Data'!A$6:J$47,10,FALSE)</f>
        <v>5.4067264463089793E-2</v>
      </c>
      <c r="L279" s="12"/>
      <c r="N279">
        <v>2.0747608887306868E-2</v>
      </c>
      <c r="O279">
        <v>2.3257872303412697E-2</v>
      </c>
      <c r="P279">
        <v>-6.4810521723748238E-3</v>
      </c>
      <c r="Q279">
        <v>0.51711181468532486</v>
      </c>
      <c r="R279" s="12">
        <f t="shared" si="34"/>
        <v>1.9017778949797837E-2</v>
      </c>
      <c r="S279" s="12">
        <f t="shared" si="35"/>
        <v>2.2162512753467034E-2</v>
      </c>
      <c r="T279" s="12">
        <f t="shared" si="36"/>
        <v>5.870055244597161E-3</v>
      </c>
      <c r="U279" s="12"/>
      <c r="V279" s="12"/>
      <c r="W279" s="12"/>
    </row>
    <row r="280" spans="1:23" x14ac:dyDescent="0.2">
      <c r="A280" t="s">
        <v>160</v>
      </c>
      <c r="B280">
        <v>1999</v>
      </c>
      <c r="C280" s="12">
        <f>IFERROR('BLS Data'!X284,"")</f>
        <v>1.9017778949797837E-2</v>
      </c>
      <c r="D280" s="12">
        <f>IFERROR('BLS Data'!Y284,"")</f>
        <v>2.2162512753467034E-2</v>
      </c>
      <c r="E280" s="12">
        <f>IFERROR('BLS Data'!Z284,"")</f>
        <v>1.6141202067618821E-3</v>
      </c>
      <c r="F280" s="12">
        <f>IFERROR('BLS Data'!AA284,"")</f>
        <v>5.870055244597161E-3</v>
      </c>
      <c r="G280" s="12">
        <f>'Regulatory Data'!L282</f>
        <v>0.49956272043366307</v>
      </c>
      <c r="H280" s="12">
        <f>VLOOKUP(B280,'Economic Data'!A$6:I$47,7,FALSE)</f>
        <v>6.1740067022359568E-2</v>
      </c>
      <c r="I280" s="12">
        <f>VLOOKUP(B280,'Economic Data'!A$6:I$47,6,FALSE)</f>
        <v>4.7132627641929048E-2</v>
      </c>
      <c r="J280" s="12">
        <f>VLOOKUP(B280,'Economic Data'!A$6:I$47,5,FALSE)</f>
        <v>7.0400000000000004E-2</v>
      </c>
      <c r="K280" s="12">
        <f>VLOOKUP(B280,'Economic Data'!A$6:J$47,10,FALSE)</f>
        <v>5.5792560619569845E-2</v>
      </c>
      <c r="L280" s="12"/>
      <c r="N280">
        <v>1.9017778949797837E-2</v>
      </c>
      <c r="O280">
        <v>2.2162512753467034E-2</v>
      </c>
      <c r="P280">
        <v>5.870055244597161E-3</v>
      </c>
      <c r="Q280">
        <v>0.49956272043366307</v>
      </c>
      <c r="R280" s="12">
        <f t="shared" si="34"/>
        <v>2.0096457945343538E-2</v>
      </c>
      <c r="S280" s="12">
        <f t="shared" si="35"/>
        <v>2.7256256980470184E-3</v>
      </c>
      <c r="T280" s="12">
        <f t="shared" si="36"/>
        <v>1.3468875317689921E-2</v>
      </c>
      <c r="U280" s="12"/>
      <c r="V280" s="12"/>
      <c r="W280" s="12"/>
    </row>
    <row r="281" spans="1:23" x14ac:dyDescent="0.2">
      <c r="A281" t="s">
        <v>160</v>
      </c>
      <c r="B281">
        <v>2000</v>
      </c>
      <c r="C281" s="12">
        <f>IFERROR('BLS Data'!X285,"")</f>
        <v>2.0096457945343538E-2</v>
      </c>
      <c r="D281" s="12">
        <f>IFERROR('BLS Data'!Y285,"")</f>
        <v>2.7256256980470184E-3</v>
      </c>
      <c r="E281" s="12">
        <f>IFERROR('BLS Data'!Z285,"")</f>
        <v>7.1645055056089646E-2</v>
      </c>
      <c r="F281" s="12">
        <f>IFERROR('BLS Data'!AA285,"")</f>
        <v>1.3468875317689921E-2</v>
      </c>
      <c r="G281" s="12">
        <f>'Regulatory Data'!L283</f>
        <v>0.52050528679280605</v>
      </c>
      <c r="H281" s="12">
        <f>VLOOKUP(B281,'Economic Data'!A$6:I$47,7,FALSE)</f>
        <v>6.1969674144860321E-2</v>
      </c>
      <c r="I281" s="12">
        <f>VLOOKUP(B281,'Economic Data'!A$6:I$47,6,FALSE)</f>
        <v>4.0556719268142416E-2</v>
      </c>
      <c r="J281" s="12">
        <f>VLOOKUP(B281,'Economic Data'!A$6:I$47,5,FALSE)</f>
        <v>7.6200000000000004E-2</v>
      </c>
      <c r="K281" s="12">
        <f>VLOOKUP(B281,'Economic Data'!A$6:J$47,10,FALSE)</f>
        <v>5.4787045123280628E-2</v>
      </c>
      <c r="L281" s="12"/>
      <c r="N281">
        <v>2.0096457945343538E-2</v>
      </c>
      <c r="O281">
        <v>2.7256256980470184E-3</v>
      </c>
      <c r="P281">
        <v>1.3468875317689921E-2</v>
      </c>
      <c r="Q281">
        <v>0.52050528679280605</v>
      </c>
      <c r="R281" s="12">
        <f t="shared" si="34"/>
        <v>3.5857249880777431E-3</v>
      </c>
      <c r="S281" s="12">
        <f t="shared" si="35"/>
        <v>-1.60087840450851E-2</v>
      </c>
      <c r="T281" s="12">
        <f t="shared" si="36"/>
        <v>5.0791855359516802E-2</v>
      </c>
      <c r="U281" s="12"/>
      <c r="V281" s="12"/>
      <c r="W281" s="12"/>
    </row>
    <row r="282" spans="1:23" x14ac:dyDescent="0.2">
      <c r="A282" t="s">
        <v>160</v>
      </c>
      <c r="B282">
        <v>2001</v>
      </c>
      <c r="C282" s="12">
        <f>IFERROR('BLS Data'!X286,"")</f>
        <v>3.5857249880777431E-3</v>
      </c>
      <c r="D282" s="12">
        <f>IFERROR('BLS Data'!Y286,"")</f>
        <v>-1.60087840450851E-2</v>
      </c>
      <c r="E282" s="12">
        <f>IFERROR('BLS Data'!Z286,"")</f>
        <v>2.9433118357058419E-4</v>
      </c>
      <c r="F282" s="12">
        <f>IFERROR('BLS Data'!AA286,"")</f>
        <v>5.0791855359516802E-2</v>
      </c>
      <c r="G282" s="12">
        <f>'Regulatory Data'!L284</f>
        <v>0.53536750703808544</v>
      </c>
      <c r="H282" s="12">
        <f>VLOOKUP(B282,'Economic Data'!A$6:I$47,7,FALSE)</f>
        <v>3.3080967761829783E-2</v>
      </c>
      <c r="I282" s="12">
        <f>VLOOKUP(B282,'Economic Data'!A$6:I$47,6,FALSE)</f>
        <v>1.0735275286242185E-2</v>
      </c>
      <c r="J282" s="12">
        <f>VLOOKUP(B282,'Economic Data'!A$6:I$47,5,FALSE)</f>
        <v>7.0800000000000002E-2</v>
      </c>
      <c r="K282" s="12">
        <f>VLOOKUP(B282,'Economic Data'!A$6:J$47,10,FALSE)</f>
        <v>4.8454307524413376E-2</v>
      </c>
      <c r="L282" s="12"/>
      <c r="N282">
        <v>3.5857249880777431E-3</v>
      </c>
      <c r="O282">
        <v>-1.60087840450851E-2</v>
      </c>
      <c r="P282">
        <v>5.0791855359516802E-2</v>
      </c>
      <c r="Q282">
        <v>0.53536750703808544</v>
      </c>
      <c r="R282" s="12">
        <f t="shared" si="34"/>
        <v>6.3227381057510357E-2</v>
      </c>
      <c r="S282" s="12">
        <f t="shared" si="35"/>
        <v>6.183285143195949E-2</v>
      </c>
      <c r="T282" s="12">
        <f t="shared" si="36"/>
        <v>-2.8985822586068188E-2</v>
      </c>
      <c r="U282" s="12"/>
      <c r="V282" s="12"/>
      <c r="W282" s="12"/>
    </row>
    <row r="283" spans="1:23" x14ac:dyDescent="0.2">
      <c r="A283" t="s">
        <v>160</v>
      </c>
      <c r="B283">
        <v>2002</v>
      </c>
      <c r="C283" s="12">
        <f>IFERROR('BLS Data'!X287,"")</f>
        <v>6.3227381057510357E-2</v>
      </c>
      <c r="D283" s="12">
        <f>IFERROR('BLS Data'!Y287,"")</f>
        <v>6.183285143195949E-2</v>
      </c>
      <c r="E283" s="12">
        <f>IFERROR('BLS Data'!Z287,"")</f>
        <v>-1.922402856766503E-2</v>
      </c>
      <c r="F283" s="12">
        <f>IFERROR('BLS Data'!AA287,"")</f>
        <v>-2.8985822586068188E-2</v>
      </c>
      <c r="G283" s="12">
        <f>'Regulatory Data'!L285</f>
        <v>0.55452884781033629</v>
      </c>
      <c r="H283" s="12">
        <f>VLOOKUP(B283,'Economic Data'!A$6:I$47,7,FALSE)</f>
        <v>3.403537925314204E-2</v>
      </c>
      <c r="I283" s="12">
        <f>VLOOKUP(B283,'Economic Data'!A$6:I$47,6,FALSE)</f>
        <v>1.7973804471999699E-2</v>
      </c>
      <c r="J283" s="12">
        <f>VLOOKUP(B283,'Economic Data'!A$6:I$47,5,FALSE)</f>
        <v>6.4899999999999999E-2</v>
      </c>
      <c r="K283" s="12">
        <f>VLOOKUP(B283,'Economic Data'!A$6:J$47,10,FALSE)</f>
        <v>4.8838425218857007E-2</v>
      </c>
      <c r="L283" s="12"/>
      <c r="N283">
        <v>6.3227381057510357E-2</v>
      </c>
      <c r="O283">
        <v>6.183285143195949E-2</v>
      </c>
      <c r="P283">
        <v>-2.8985822586068188E-2</v>
      </c>
      <c r="Q283">
        <v>0.55452884781033629</v>
      </c>
      <c r="R283" s="12">
        <f t="shared" si="34"/>
        <v>4.6349091937360143E-2</v>
      </c>
      <c r="S283" s="12">
        <f t="shared" si="35"/>
        <v>3.4430411804506456E-2</v>
      </c>
      <c r="T283" s="12">
        <f t="shared" si="36"/>
        <v>1.6109541733067445E-2</v>
      </c>
      <c r="U283" s="12"/>
      <c r="V283" s="12"/>
      <c r="W283" s="12"/>
    </row>
    <row r="284" spans="1:23" x14ac:dyDescent="0.2">
      <c r="A284" t="s">
        <v>160</v>
      </c>
      <c r="B284">
        <v>2003</v>
      </c>
      <c r="C284" s="12">
        <f>IFERROR('BLS Data'!X288,"")</f>
        <v>4.6349091937360143E-2</v>
      </c>
      <c r="D284" s="12">
        <f>IFERROR('BLS Data'!Y288,"")</f>
        <v>3.4430411804506456E-2</v>
      </c>
      <c r="E284" s="12">
        <f>IFERROR('BLS Data'!Z288,"")</f>
        <v>5.6539860541988674E-3</v>
      </c>
      <c r="F284" s="12">
        <f>IFERROR('BLS Data'!AA288,"")</f>
        <v>1.6109541733067445E-2</v>
      </c>
      <c r="G284" s="12">
        <f>'Regulatory Data'!L286</f>
        <v>0.58038066055734783</v>
      </c>
      <c r="H284" s="12">
        <f>VLOOKUP(B284,'Economic Data'!A$6:I$47,7,FALSE)</f>
        <v>4.5904870545635745E-2</v>
      </c>
      <c r="I284" s="12">
        <f>VLOOKUP(B284,'Economic Data'!A$6:I$47,6,FALSE)</f>
        <v>2.5093363015155745E-2</v>
      </c>
      <c r="J284" s="12">
        <f>VLOOKUP(B284,'Economic Data'!A$6:I$47,5,FALSE)</f>
        <v>5.67E-2</v>
      </c>
      <c r="K284" s="12">
        <f>VLOOKUP(B284,'Economic Data'!A$6:J$47,10,FALSE)</f>
        <v>3.5888492469520646E-2</v>
      </c>
      <c r="L284" s="12"/>
      <c r="N284">
        <v>4.6349091937360143E-2</v>
      </c>
      <c r="O284">
        <v>3.4430411804506456E-2</v>
      </c>
      <c r="P284">
        <v>1.6109541733067445E-2</v>
      </c>
      <c r="Q284">
        <v>0.58038066055734783</v>
      </c>
      <c r="R284" s="12">
        <f t="shared" si="34"/>
        <v>3.7072516201711814E-2</v>
      </c>
      <c r="S284" s="12">
        <f t="shared" si="35"/>
        <v>4.5415353400211522E-2</v>
      </c>
      <c r="T284" s="12">
        <f t="shared" si="36"/>
        <v>-1.0445612108629376E-2</v>
      </c>
      <c r="U284" s="12"/>
      <c r="V284" s="12"/>
      <c r="W284" s="12"/>
    </row>
    <row r="285" spans="1:23" x14ac:dyDescent="0.2">
      <c r="A285" t="s">
        <v>160</v>
      </c>
      <c r="B285">
        <v>2004</v>
      </c>
      <c r="C285" s="12">
        <f>IFERROR('BLS Data'!X289,"")</f>
        <v>3.7072516201711814E-2</v>
      </c>
      <c r="D285" s="12">
        <f>IFERROR('BLS Data'!Y289,"")</f>
        <v>4.5415353400211522E-2</v>
      </c>
      <c r="E285" s="12">
        <f>IFERROR('BLS Data'!Z289,"")</f>
        <v>2.0354833126851268E-2</v>
      </c>
      <c r="F285" s="12">
        <f>IFERROR('BLS Data'!AA289,"")</f>
        <v>-1.0445612108629376E-2</v>
      </c>
      <c r="G285" s="12">
        <f>'Regulatory Data'!L287</f>
        <v>0.62471453960050505</v>
      </c>
      <c r="H285" s="12">
        <f>VLOOKUP(B285,'Economic Data'!A$6:I$47,7,FALSE)</f>
        <v>6.1860595069386903E-2</v>
      </c>
      <c r="I285" s="12">
        <f>VLOOKUP(B285,'Economic Data'!A$6:I$47,6,FALSE)</f>
        <v>3.4093257936321564E-2</v>
      </c>
      <c r="J285" s="12">
        <f>VLOOKUP(B285,'Economic Data'!A$6:I$47,5,FALSE)</f>
        <v>5.6299999999999996E-2</v>
      </c>
      <c r="K285" s="12">
        <f>VLOOKUP(B285,'Economic Data'!A$6:J$47,10,FALSE)</f>
        <v>2.8532662866935003E-2</v>
      </c>
      <c r="L285" s="12"/>
      <c r="N285">
        <v>3.7072516201711814E-2</v>
      </c>
      <c r="O285">
        <v>4.5415353400211522E-2</v>
      </c>
      <c r="P285">
        <v>-1.0445612108629376E-2</v>
      </c>
      <c r="Q285">
        <v>0.62471453960050505</v>
      </c>
      <c r="R285" s="12">
        <f t="shared" si="34"/>
        <v>-9.0197059064323071E-4</v>
      </c>
      <c r="S285" s="12">
        <f t="shared" si="35"/>
        <v>1.7299094181643326E-2</v>
      </c>
      <c r="T285" s="12">
        <f t="shared" si="36"/>
        <v>1.0376728369593025E-2</v>
      </c>
      <c r="U285" s="12"/>
      <c r="V285" s="12"/>
      <c r="W285" s="12"/>
    </row>
    <row r="286" spans="1:23" x14ac:dyDescent="0.2">
      <c r="A286" t="s">
        <v>160</v>
      </c>
      <c r="B286">
        <v>2005</v>
      </c>
      <c r="C286" s="12">
        <f>IFERROR('BLS Data'!X290,"")</f>
        <v>-9.0197059064323071E-4</v>
      </c>
      <c r="D286" s="12">
        <f>IFERROR('BLS Data'!Y290,"")</f>
        <v>1.7299094181643326E-2</v>
      </c>
      <c r="E286" s="12">
        <f>IFERROR('BLS Data'!Z290,"")</f>
        <v>3.9928722870228306E-2</v>
      </c>
      <c r="F286" s="12">
        <f>IFERROR('BLS Data'!AA290,"")</f>
        <v>1.0376728369593025E-2</v>
      </c>
      <c r="G286" s="12">
        <f>'Regulatory Data'!L288</f>
        <v>0.64707579741603471</v>
      </c>
      <c r="H286" s="12">
        <f>VLOOKUP(B286,'Economic Data'!A$6:I$47,7,FALSE)</f>
        <v>6.2914494157674028E-2</v>
      </c>
      <c r="I286" s="12">
        <f>VLOOKUP(B286,'Economic Data'!A$6:I$47,6,FALSE)</f>
        <v>3.0242108933506984E-2</v>
      </c>
      <c r="J286" s="12">
        <f>VLOOKUP(B286,'Economic Data'!A$6:I$47,5,FALSE)</f>
        <v>5.2400000000000002E-2</v>
      </c>
      <c r="K286" s="12">
        <f>VLOOKUP(B286,'Economic Data'!A$6:J$47,10,FALSE)</f>
        <v>1.972761477583234E-2</v>
      </c>
      <c r="L286" s="12"/>
      <c r="N286">
        <v>-9.0197059064323071E-4</v>
      </c>
      <c r="O286">
        <v>1.7299094181643326E-2</v>
      </c>
      <c r="P286">
        <v>1.0376728369593025E-2</v>
      </c>
      <c r="Q286">
        <v>0.64707579741603471</v>
      </c>
      <c r="R286" s="12">
        <f t="shared" si="34"/>
        <v>9.4942062139917738E-3</v>
      </c>
      <c r="S286" s="12">
        <f t="shared" si="35"/>
        <v>1.8297661623481787E-2</v>
      </c>
      <c r="T286" s="12">
        <f t="shared" si="36"/>
        <v>-6.3279791402388597E-3</v>
      </c>
      <c r="U286" s="12"/>
      <c r="V286" s="12"/>
      <c r="W286" s="12"/>
    </row>
    <row r="287" spans="1:23" x14ac:dyDescent="0.2">
      <c r="A287" t="s">
        <v>160</v>
      </c>
      <c r="B287">
        <v>2006</v>
      </c>
      <c r="C287" s="12">
        <f>IFERROR('BLS Data'!X291,"")</f>
        <v>9.4942062139917738E-3</v>
      </c>
      <c r="D287" s="12">
        <f>IFERROR('BLS Data'!Y291,"")</f>
        <v>1.8297661623481787E-2</v>
      </c>
      <c r="E287" s="12">
        <f>IFERROR('BLS Data'!Z291,"")</f>
        <v>5.0715967041199406E-2</v>
      </c>
      <c r="F287" s="12">
        <f>IFERROR('BLS Data'!AA291,"")</f>
        <v>-6.3279791402388597E-3</v>
      </c>
      <c r="G287" s="12">
        <f>'Regulatory Data'!L289</f>
        <v>0.63490472526372876</v>
      </c>
      <c r="H287" s="12">
        <f>VLOOKUP(B287,'Economic Data'!A$6:I$47,7,FALSE)</f>
        <v>5.8035179497691658E-2</v>
      </c>
      <c r="I287" s="12">
        <f>VLOOKUP(B287,'Economic Data'!A$6:I$47,6,FALSE)</f>
        <v>2.6233814355860474E-2</v>
      </c>
      <c r="J287" s="12">
        <f>VLOOKUP(B287,'Economic Data'!A$6:I$47,5,FALSE)</f>
        <v>5.5899999999999998E-2</v>
      </c>
      <c r="K287" s="12">
        <f>VLOOKUP(B287,'Economic Data'!A$6:J$47,10,FALSE)</f>
        <v>2.409863485816794E-2</v>
      </c>
      <c r="L287" s="12"/>
      <c r="N287">
        <v>9.4942062139917738E-3</v>
      </c>
      <c r="O287">
        <v>1.8297661623481787E-2</v>
      </c>
      <c r="P287">
        <v>-6.3279791402388597E-3</v>
      </c>
      <c r="Q287">
        <v>0.63490472526372876</v>
      </c>
      <c r="R287" s="12">
        <f t="shared" si="34"/>
        <v>4.3251045488252871E-2</v>
      </c>
      <c r="S287" s="12">
        <f t="shared" si="35"/>
        <v>4.3968584201004468E-2</v>
      </c>
      <c r="T287" s="12">
        <f t="shared" si="36"/>
        <v>5.2941532527297497E-3</v>
      </c>
      <c r="U287" s="12"/>
      <c r="V287" s="12"/>
      <c r="W287" s="12"/>
    </row>
    <row r="288" spans="1:23" x14ac:dyDescent="0.2">
      <c r="A288" t="s">
        <v>160</v>
      </c>
      <c r="B288">
        <v>2007</v>
      </c>
      <c r="C288" s="12">
        <f>IFERROR('BLS Data'!X292,"")</f>
        <v>4.3251045488252871E-2</v>
      </c>
      <c r="D288" s="12">
        <f>IFERROR('BLS Data'!Y292,"")</f>
        <v>4.3968584201004468E-2</v>
      </c>
      <c r="E288" s="12">
        <f>IFERROR('BLS Data'!Z292,"")</f>
        <v>2.8580391297573726E-2</v>
      </c>
      <c r="F288" s="12">
        <f>IFERROR('BLS Data'!AA292,"")</f>
        <v>5.2941532527297497E-3</v>
      </c>
      <c r="G288" s="12">
        <f>'Regulatory Data'!L290</f>
        <v>0.64098720842088808</v>
      </c>
      <c r="H288" s="12">
        <f>VLOOKUP(B288,'Economic Data'!A$6:I$47,7,FALSE)</f>
        <v>4.7552040345651747E-2</v>
      </c>
      <c r="I288" s="12">
        <f>VLOOKUP(B288,'Economic Data'!A$6:I$47,6,FALSE)</f>
        <v>1.8949646062514702E-2</v>
      </c>
      <c r="J288" s="12">
        <f>VLOOKUP(B288,'Economic Data'!A$6:I$47,5,FALSE)</f>
        <v>5.5599999999999997E-2</v>
      </c>
      <c r="K288" s="12">
        <f>VLOOKUP(B288,'Economic Data'!A$6:J$47,10,FALSE)</f>
        <v>2.6997605716864291E-2</v>
      </c>
      <c r="L288" s="12"/>
      <c r="N288">
        <v>4.3251045488252871E-2</v>
      </c>
      <c r="O288">
        <v>4.3968584201004468E-2</v>
      </c>
      <c r="P288">
        <v>5.2941532527297497E-3</v>
      </c>
      <c r="Q288">
        <v>0.64098720842088808</v>
      </c>
      <c r="R288" s="12">
        <f t="shared" si="34"/>
        <v>-8.420806926006108E-3</v>
      </c>
      <c r="S288" s="12">
        <f t="shared" si="35"/>
        <v>-1.4609708330816318E-2</v>
      </c>
      <c r="T288" s="12">
        <f t="shared" si="36"/>
        <v>3.3316556473465653E-2</v>
      </c>
      <c r="U288" s="12"/>
      <c r="V288" s="12"/>
      <c r="W288" s="12"/>
    </row>
    <row r="289" spans="1:23" x14ac:dyDescent="0.2">
      <c r="A289" t="s">
        <v>160</v>
      </c>
      <c r="B289">
        <v>2008</v>
      </c>
      <c r="C289" s="12">
        <f>IFERROR('BLS Data'!X293,"")</f>
        <v>-8.420806926006108E-3</v>
      </c>
      <c r="D289" s="12">
        <f>IFERROR('BLS Data'!Y293,"")</f>
        <v>-1.4609708330816318E-2</v>
      </c>
      <c r="E289" s="12">
        <f>IFERROR('BLS Data'!Z293,"")</f>
        <v>5.6759556201367189E-2</v>
      </c>
      <c r="F289" s="12">
        <f>IFERROR('BLS Data'!AA293,"")</f>
        <v>3.3316556473465653E-2</v>
      </c>
      <c r="G289" s="12">
        <f>'Regulatory Data'!L291</f>
        <v>0.65448965854635976</v>
      </c>
      <c r="H289" s="12">
        <f>VLOOKUP(B289,'Economic Data'!A$6:I$47,7,FALSE)</f>
        <v>1.8564647936674561E-2</v>
      </c>
      <c r="I289" s="12">
        <f>VLOOKUP(B289,'Economic Data'!A$6:I$47,6,FALSE)</f>
        <v>-3.3722342459032717E-3</v>
      </c>
      <c r="J289" s="12">
        <f>VLOOKUP(B289,'Economic Data'!A$6:I$47,5,FALSE)</f>
        <v>5.6299999999999996E-2</v>
      </c>
      <c r="K289" s="12">
        <f>VLOOKUP(B289,'Economic Data'!A$6:J$47,10,FALSE)</f>
        <v>3.4363117817423225E-2</v>
      </c>
      <c r="L289" s="12"/>
      <c r="N289">
        <v>-8.420806926006108E-3</v>
      </c>
      <c r="O289">
        <v>-1.4609708330816318E-2</v>
      </c>
      <c r="P289">
        <v>3.3316556473465653E-2</v>
      </c>
      <c r="Q289">
        <v>0.65448965854635976</v>
      </c>
      <c r="R289" s="12">
        <f t="shared" si="34"/>
        <v>-5.2903867720912601E-3</v>
      </c>
      <c r="S289" s="12">
        <f t="shared" si="35"/>
        <v>-2.4860690669848751E-2</v>
      </c>
      <c r="T289" s="12">
        <f t="shared" si="36"/>
        <v>3.6945638065129849E-2</v>
      </c>
      <c r="U289" s="12"/>
      <c r="V289" s="12"/>
      <c r="W289" s="12"/>
    </row>
    <row r="290" spans="1:23" x14ac:dyDescent="0.2">
      <c r="A290" t="s">
        <v>160</v>
      </c>
      <c r="B290">
        <v>2009</v>
      </c>
      <c r="C290" s="12">
        <f>IFERROR('BLS Data'!X294,"")</f>
        <v>-5.2903867720912601E-3</v>
      </c>
      <c r="D290" s="12">
        <f>IFERROR('BLS Data'!Y294,"")</f>
        <v>-2.4860690669848751E-2</v>
      </c>
      <c r="E290" s="12">
        <f>IFERROR('BLS Data'!Z294,"")</f>
        <v>6.4505843481068581E-3</v>
      </c>
      <c r="F290" s="12">
        <f>IFERROR('BLS Data'!AA294,"")</f>
        <v>3.6945638065129849E-2</v>
      </c>
      <c r="G290" s="12">
        <f>'Regulatory Data'!L292</f>
        <v>0.669923690519165</v>
      </c>
      <c r="H290" s="12">
        <f>VLOOKUP(B290,'Economic Data'!A$6:I$47,7,FALSE)</f>
        <v>-2.2495040217735962E-2</v>
      </c>
      <c r="I290" s="12">
        <f>VLOOKUP(B290,'Economic Data'!A$6:I$47,6,FALSE)</f>
        <v>-3.117320520931699E-2</v>
      </c>
      <c r="J290" s="12">
        <f>VLOOKUP(B290,'Economic Data'!A$6:I$47,5,FALSE)</f>
        <v>5.3099999999999994E-2</v>
      </c>
      <c r="K290" s="12">
        <f>VLOOKUP(B290,'Economic Data'!A$6:J$47,10,FALSE)</f>
        <v>4.4421835008416732E-2</v>
      </c>
      <c r="L290" s="12"/>
      <c r="N290">
        <v>-5.2903867720912601E-3</v>
      </c>
      <c r="O290">
        <v>-2.4860690669848751E-2</v>
      </c>
      <c r="P290">
        <v>3.6945638065129849E-2</v>
      </c>
      <c r="Q290">
        <v>0.669923690519165</v>
      </c>
      <c r="R290" s="12">
        <f t="shared" si="34"/>
        <v>2.7185224224251847E-2</v>
      </c>
      <c r="S290" s="12">
        <f t="shared" si="35"/>
        <v>5.3113036762855614E-2</v>
      </c>
      <c r="T290" s="12">
        <f t="shared" si="36"/>
        <v>-4.0485512738621665E-3</v>
      </c>
      <c r="U290" s="12"/>
      <c r="V290" s="12"/>
      <c r="W290" s="12"/>
    </row>
    <row r="291" spans="1:23" x14ac:dyDescent="0.2">
      <c r="A291" t="s">
        <v>160</v>
      </c>
      <c r="B291">
        <v>2010</v>
      </c>
      <c r="C291" s="12">
        <f>IFERROR('BLS Data'!X295,"")</f>
        <v>2.7185224224251847E-2</v>
      </c>
      <c r="D291" s="12">
        <f>IFERROR('BLS Data'!Y295,"")</f>
        <v>5.3113036762855614E-2</v>
      </c>
      <c r="E291" s="12">
        <f>IFERROR('BLS Data'!Z295,"")</f>
        <v>3.3222888407775208E-2</v>
      </c>
      <c r="F291" s="12">
        <f>IFERROR('BLS Data'!AA295,"")</f>
        <v>-4.0485512738621665E-3</v>
      </c>
      <c r="G291" s="12">
        <f>'Regulatory Data'!L293</f>
        <v>0.69604003869698317</v>
      </c>
      <c r="H291" s="12">
        <f>VLOOKUP(B291,'Economic Data'!A$6:I$47,7,FALSE)</f>
        <v>3.6900750592296916E-2</v>
      </c>
      <c r="I291" s="12">
        <f>VLOOKUP(B291,'Economic Data'!A$6:I$47,6,FALSE)</f>
        <v>2.362690323647243E-2</v>
      </c>
      <c r="J291" s="12">
        <f>VLOOKUP(B291,'Economic Data'!A$6:I$47,5,FALSE)</f>
        <v>4.9400000000000006E-2</v>
      </c>
      <c r="K291" s="12">
        <f>VLOOKUP(B291,'Economic Data'!A$6:J$47,10,FALSE)</f>
        <v>3.6126152644176228E-2</v>
      </c>
      <c r="L291" s="12"/>
      <c r="N291">
        <v>2.7185224224251847E-2</v>
      </c>
      <c r="O291">
        <v>5.3113036762855614E-2</v>
      </c>
      <c r="P291">
        <v>-4.0485512738621665E-3</v>
      </c>
      <c r="Q291">
        <v>0.69604003869698317</v>
      </c>
      <c r="R291" s="12"/>
      <c r="S291" s="12"/>
      <c r="T291" s="12"/>
      <c r="U291" s="12"/>
      <c r="V291" s="12"/>
      <c r="W291" s="12"/>
    </row>
    <row r="292" spans="1:23" x14ac:dyDescent="0.2">
      <c r="A292" t="s">
        <v>170</v>
      </c>
      <c r="B292">
        <v>1987</v>
      </c>
      <c r="C292" s="12" t="str">
        <f>IFERROR('BLS Data'!X296,"")</f>
        <v>.</v>
      </c>
      <c r="D292" s="12" t="str">
        <f>IFERROR('BLS Data'!Y296,"")</f>
        <v>.</v>
      </c>
      <c r="E292" s="12" t="str">
        <f>IFERROR('BLS Data'!Z296,"")</f>
        <v>.</v>
      </c>
      <c r="F292" s="12" t="str">
        <f>IFERROR('BLS Data'!AA296,"")</f>
        <v>.</v>
      </c>
      <c r="G292" s="12" t="str">
        <f>'Regulatory Data'!L294</f>
        <v/>
      </c>
      <c r="H292" s="12">
        <f>VLOOKUP(B292,'Economic Data'!A$6:I$47,7,FALSE)</f>
        <v>6.0106820146646811E-2</v>
      </c>
      <c r="I292" s="12">
        <f>VLOOKUP(B292,'Economic Data'!A$6:I$47,6,FALSE)</f>
        <v>3.149510885821627E-2</v>
      </c>
      <c r="J292" s="12">
        <f>VLOOKUP(B292,'Economic Data'!A$6:I$47,5,FALSE)</f>
        <v>9.3800000000000008E-2</v>
      </c>
      <c r="K292" s="12">
        <f>VLOOKUP(B292,'Economic Data'!A$6:J$47,10,FALSE)</f>
        <v>6.5188288711569911E-2</v>
      </c>
      <c r="L292" s="12"/>
      <c r="N292" t="s">
        <v>985</v>
      </c>
      <c r="O292" t="s">
        <v>985</v>
      </c>
      <c r="P292" t="s">
        <v>985</v>
      </c>
      <c r="Q292" t="s">
        <v>0</v>
      </c>
      <c r="R292" s="12"/>
      <c r="S292" s="12"/>
      <c r="T292" s="12"/>
      <c r="U292" s="12"/>
      <c r="V292" s="12"/>
      <c r="W292" s="12"/>
    </row>
    <row r="293" spans="1:23" x14ac:dyDescent="0.2">
      <c r="A293" t="s">
        <v>170</v>
      </c>
      <c r="B293">
        <v>1988</v>
      </c>
      <c r="C293" s="12">
        <f>IFERROR('BLS Data'!X297,"")</f>
        <v>-2.7757866445029755E-2</v>
      </c>
      <c r="D293" s="12">
        <f>IFERROR('BLS Data'!Y297,"")</f>
        <v>-2.6090195365429558E-2</v>
      </c>
      <c r="E293" s="12">
        <f>IFERROR('BLS Data'!Z297,"")</f>
        <v>3.365750108183807E-2</v>
      </c>
      <c r="F293" s="12">
        <f>IFERROR('BLS Data'!AA297,"")</f>
        <v>2.6260572338236976E-2</v>
      </c>
      <c r="G293" s="12" t="str">
        <f>'Regulatory Data'!L295</f>
        <v/>
      </c>
      <c r="H293" s="12">
        <f>VLOOKUP(B293,'Economic Data'!A$6:I$47,7,FALSE)</f>
        <v>7.4056092402528861E-2</v>
      </c>
      <c r="I293" s="12">
        <f>VLOOKUP(B293,'Economic Data'!A$6:I$47,6,FALSE)</f>
        <v>4.0281822240627818E-2</v>
      </c>
      <c r="J293" s="12">
        <f>VLOOKUP(B293,'Economic Data'!A$6:I$47,5,FALSE)</f>
        <v>9.7100000000000006E-2</v>
      </c>
      <c r="K293" s="12">
        <f>VLOOKUP(B293,'Economic Data'!A$6:J$47,10,FALSE)</f>
        <v>6.3325729838099074E-2</v>
      </c>
      <c r="L293" s="12"/>
      <c r="N293">
        <v>-2.7757866445029755E-2</v>
      </c>
      <c r="O293">
        <v>-2.6090195365429558E-2</v>
      </c>
      <c r="P293">
        <v>2.6260572338236976E-2</v>
      </c>
      <c r="Q293" t="s">
        <v>0</v>
      </c>
      <c r="R293" s="12"/>
      <c r="S293" s="12"/>
      <c r="T293" s="12"/>
      <c r="U293" s="12"/>
      <c r="V293" s="12"/>
      <c r="W293" s="12"/>
    </row>
    <row r="294" spans="1:23" x14ac:dyDescent="0.2">
      <c r="A294" t="s">
        <v>170</v>
      </c>
      <c r="B294">
        <v>1989</v>
      </c>
      <c r="C294" s="12">
        <f>IFERROR('BLS Data'!X298,"")</f>
        <v>-9.0870608147124443E-3</v>
      </c>
      <c r="D294" s="12">
        <f>IFERROR('BLS Data'!Y298,"")</f>
        <v>-5.3077932921157256E-3</v>
      </c>
      <c r="E294" s="12">
        <f>IFERROR('BLS Data'!Z298,"")</f>
        <v>4.3354470051020222E-2</v>
      </c>
      <c r="F294" s="12">
        <f>IFERROR('BLS Data'!AA298,"")</f>
        <v>2.9151841326088501E-2</v>
      </c>
      <c r="G294" s="12" t="str">
        <f>'Regulatory Data'!L296</f>
        <v/>
      </c>
      <c r="H294" s="12">
        <f>VLOOKUP(B294,'Economic Data'!A$6:I$47,7,FALSE)</f>
        <v>7.2168998181608046E-2</v>
      </c>
      <c r="I294" s="12">
        <f>VLOOKUP(B294,'Economic Data'!A$6:I$47,6,FALSE)</f>
        <v>3.5102379761548619E-2</v>
      </c>
      <c r="J294" s="12">
        <f>VLOOKUP(B294,'Economic Data'!A$6:I$47,5,FALSE)</f>
        <v>9.2600000000000002E-2</v>
      </c>
      <c r="K294" s="12">
        <f>VLOOKUP(B294,'Economic Data'!A$6:J$47,10,FALSE)</f>
        <v>5.5533381579940186E-2</v>
      </c>
      <c r="L294" s="12"/>
      <c r="N294">
        <v>-9.0870608147124443E-3</v>
      </c>
      <c r="O294">
        <v>-5.3077932921157256E-3</v>
      </c>
      <c r="P294">
        <v>2.9151841326088501E-2</v>
      </c>
      <c r="Q294" t="s">
        <v>0</v>
      </c>
      <c r="R294" s="12"/>
      <c r="S294" s="12"/>
      <c r="T294" s="12"/>
      <c r="U294" s="12"/>
      <c r="V294" s="12"/>
      <c r="W294" s="12"/>
    </row>
    <row r="295" spans="1:23" x14ac:dyDescent="0.2">
      <c r="A295" t="s">
        <v>170</v>
      </c>
      <c r="B295">
        <v>1990</v>
      </c>
      <c r="C295" s="12">
        <f>IFERROR('BLS Data'!X299,"")</f>
        <v>2.1087694651368061E-2</v>
      </c>
      <c r="D295" s="12">
        <f>IFERROR('BLS Data'!Y299,"")</f>
        <v>1.6916807899875153E-2</v>
      </c>
      <c r="E295" s="12">
        <f>IFERROR('BLS Data'!Z299,"")</f>
        <v>2.1853530896443374E-2</v>
      </c>
      <c r="F295" s="12">
        <f>IFERROR('BLS Data'!AA299,"")</f>
        <v>2.5656223236804721E-2</v>
      </c>
      <c r="G295" s="12" t="str">
        <f>'Regulatory Data'!L297</f>
        <v/>
      </c>
      <c r="H295" s="12">
        <f>VLOOKUP(B295,'Economic Data'!A$6:I$47,7,FALSE)</f>
        <v>5.6455681243754441E-2</v>
      </c>
      <c r="I295" s="12">
        <f>VLOOKUP(B295,'Economic Data'!A$6:I$47,6,FALSE)</f>
        <v>1.8589513195847118E-2</v>
      </c>
      <c r="J295" s="12">
        <f>VLOOKUP(B295,'Economic Data'!A$6:I$47,5,FALSE)</f>
        <v>9.3200000000000005E-2</v>
      </c>
      <c r="K295" s="12">
        <f>VLOOKUP(B295,'Economic Data'!A$6:J$47,10,FALSE)</f>
        <v>5.5333831952092682E-2</v>
      </c>
      <c r="L295" s="12"/>
      <c r="N295">
        <v>2.1087694651368061E-2</v>
      </c>
      <c r="O295">
        <v>1.6916807899875153E-2</v>
      </c>
      <c r="P295">
        <v>2.5656223236804721E-2</v>
      </c>
      <c r="Q295" t="s">
        <v>0</v>
      </c>
      <c r="R295" s="12"/>
      <c r="S295" s="12"/>
      <c r="T295" s="12"/>
      <c r="U295" s="12"/>
      <c r="V295" s="12"/>
      <c r="W295" s="12"/>
    </row>
    <row r="296" spans="1:23" x14ac:dyDescent="0.2">
      <c r="A296" t="s">
        <v>170</v>
      </c>
      <c r="B296">
        <v>1991</v>
      </c>
      <c r="C296" s="12">
        <f>IFERROR('BLS Data'!X300,"")</f>
        <v>-3.3908178572366054E-3</v>
      </c>
      <c r="D296" s="12">
        <f>IFERROR('BLS Data'!Y300,"")</f>
        <v>-1.2183057348702953E-2</v>
      </c>
      <c r="E296" s="12">
        <f>IFERROR('BLS Data'!Z300,"")</f>
        <v>1.686919759571115E-2</v>
      </c>
      <c r="F296" s="12">
        <f>IFERROR('BLS Data'!AA300,"")</f>
        <v>3.2108745307652953E-2</v>
      </c>
      <c r="G296" s="12" t="str">
        <f>'Regulatory Data'!L298</f>
        <v/>
      </c>
      <c r="H296" s="12">
        <f>VLOOKUP(B296,'Economic Data'!A$6:I$47,7,FALSE)</f>
        <v>3.2494366288215559E-2</v>
      </c>
      <c r="I296" s="12">
        <f>VLOOKUP(B296,'Economic Data'!A$6:I$47,6,FALSE)</f>
        <v>-2.3323494827174329E-3</v>
      </c>
      <c r="J296" s="12">
        <f>VLOOKUP(B296,'Economic Data'!A$6:I$47,5,FALSE)</f>
        <v>8.77E-2</v>
      </c>
      <c r="K296" s="12">
        <f>VLOOKUP(B296,'Economic Data'!A$6:J$47,10,FALSE)</f>
        <v>5.2873284229066508E-2</v>
      </c>
      <c r="L296" s="12"/>
      <c r="N296">
        <v>-3.3908178572366054E-3</v>
      </c>
      <c r="O296">
        <v>-1.2183057348702953E-2</v>
      </c>
      <c r="P296">
        <v>3.2108745307652953E-2</v>
      </c>
      <c r="Q296" t="s">
        <v>0</v>
      </c>
      <c r="R296" s="12"/>
      <c r="S296" s="12"/>
      <c r="T296" s="12"/>
      <c r="U296" s="12"/>
      <c r="V296" s="12"/>
      <c r="W296" s="12"/>
    </row>
    <row r="297" spans="1:23" x14ac:dyDescent="0.2">
      <c r="A297" t="s">
        <v>170</v>
      </c>
      <c r="B297">
        <v>1992</v>
      </c>
      <c r="C297" s="12">
        <f>IFERROR('BLS Data'!X301,"")</f>
        <v>5.550917376562392E-2</v>
      </c>
      <c r="D297" s="12">
        <f>IFERROR('BLS Data'!Y301,"")</f>
        <v>7.2635376979368615E-2</v>
      </c>
      <c r="E297" s="12">
        <f>IFERROR('BLS Data'!Z301,"")</f>
        <v>1.0345578965655022E-2</v>
      </c>
      <c r="F297" s="12">
        <f>IFERROR('BLS Data'!AA301,"")</f>
        <v>2.7228986476666606E-2</v>
      </c>
      <c r="G297" s="12" t="str">
        <f>'Regulatory Data'!L299</f>
        <v/>
      </c>
      <c r="H297" s="12">
        <f>VLOOKUP(B297,'Economic Data'!A$6:I$47,7,FALSE)</f>
        <v>5.6799543692841681E-2</v>
      </c>
      <c r="I297" s="12">
        <f>VLOOKUP(B297,'Economic Data'!A$6:I$47,6,FALSE)</f>
        <v>3.3364382598689346E-2</v>
      </c>
      <c r="J297" s="12">
        <f>VLOOKUP(B297,'Economic Data'!A$6:I$47,5,FALSE)</f>
        <v>8.14E-2</v>
      </c>
      <c r="K297" s="12">
        <f>VLOOKUP(B297,'Economic Data'!A$6:J$47,10,FALSE)</f>
        <v>5.7964838905848831E-2</v>
      </c>
      <c r="L297" s="12"/>
      <c r="N297">
        <v>5.550917376562392E-2</v>
      </c>
      <c r="O297">
        <v>7.2635376979368615E-2</v>
      </c>
      <c r="P297">
        <v>2.7228986476666606E-2</v>
      </c>
      <c r="Q297" t="s">
        <v>0</v>
      </c>
      <c r="R297" s="12"/>
      <c r="S297" s="12"/>
      <c r="T297" s="12"/>
      <c r="U297" s="12"/>
      <c r="V297" s="12"/>
      <c r="W297" s="12"/>
    </row>
    <row r="298" spans="1:23" x14ac:dyDescent="0.2">
      <c r="A298" t="s">
        <v>170</v>
      </c>
      <c r="B298">
        <v>1993</v>
      </c>
      <c r="C298" s="12">
        <f>IFERROR('BLS Data'!X302,"")</f>
        <v>-2.4427726244456771E-2</v>
      </c>
      <c r="D298" s="12">
        <f>IFERROR('BLS Data'!Y302,"")</f>
        <v>-2.1512601611693327E-2</v>
      </c>
      <c r="E298" s="12">
        <f>IFERROR('BLS Data'!Z302,"")</f>
        <v>2.5602111702784924E-2</v>
      </c>
      <c r="F298" s="12">
        <f>IFERROR('BLS Data'!AA302,"")</f>
        <v>1.9153461018790452E-2</v>
      </c>
      <c r="G298" s="12" t="str">
        <f>'Regulatory Data'!L300</f>
        <v/>
      </c>
      <c r="H298" s="12">
        <f>VLOOKUP(B298,'Economic Data'!A$6:I$47,7,FALSE)</f>
        <v>4.9976501397134498E-2</v>
      </c>
      <c r="I298" s="12">
        <f>VLOOKUP(B298,'Economic Data'!A$6:I$47,6,FALSE)</f>
        <v>2.8121325402471697E-2</v>
      </c>
      <c r="J298" s="12">
        <f>VLOOKUP(B298,'Economic Data'!A$6:I$47,5,FALSE)</f>
        <v>7.22E-2</v>
      </c>
      <c r="K298" s="12">
        <f>VLOOKUP(B298,'Economic Data'!A$6:J$47,10,FALSE)</f>
        <v>5.0344824005335395E-2</v>
      </c>
      <c r="L298" s="12"/>
      <c r="N298">
        <v>-2.4427726244456771E-2</v>
      </c>
      <c r="O298">
        <v>-2.1512601611693327E-2</v>
      </c>
      <c r="P298">
        <v>1.9153461018790452E-2</v>
      </c>
      <c r="Q298" t="s">
        <v>0</v>
      </c>
      <c r="R298" s="12"/>
      <c r="S298" s="12"/>
      <c r="T298" s="12"/>
      <c r="U298" s="12"/>
      <c r="V298" s="12"/>
      <c r="W298" s="12"/>
    </row>
    <row r="299" spans="1:23" x14ac:dyDescent="0.2">
      <c r="A299" t="s">
        <v>170</v>
      </c>
      <c r="B299">
        <v>1994</v>
      </c>
      <c r="C299" s="12">
        <f>IFERROR('BLS Data'!X303,"")</f>
        <v>-2.0517337496739785E-2</v>
      </c>
      <c r="D299" s="12">
        <f>IFERROR('BLS Data'!Y303,"")</f>
        <v>-1.1444693787146853E-2</v>
      </c>
      <c r="E299" s="12">
        <f>IFERROR('BLS Data'!Z303,"")</f>
        <v>1.4547927509312331E-2</v>
      </c>
      <c r="F299" s="12">
        <f>IFERROR('BLS Data'!AA303,"")</f>
        <v>3.0466647719684659E-4</v>
      </c>
      <c r="G299" s="12" t="str">
        <f>'Regulatory Data'!L301</f>
        <v/>
      </c>
      <c r="H299" s="12">
        <f>VLOOKUP(B299,'Economic Data'!A$6:I$47,7,FALSE)</f>
        <v>6.0783064323397085E-2</v>
      </c>
      <c r="I299" s="12">
        <f>VLOOKUP(B299,'Economic Data'!A$6:I$47,6,FALSE)</f>
        <v>3.9932137842543014E-2</v>
      </c>
      <c r="J299" s="12">
        <f>VLOOKUP(B299,'Economic Data'!A$6:I$47,5,FALSE)</f>
        <v>7.9600000000000004E-2</v>
      </c>
      <c r="K299" s="12">
        <f>VLOOKUP(B299,'Economic Data'!A$6:J$47,10,FALSE)</f>
        <v>5.8749073519147127E-2</v>
      </c>
      <c r="L299" s="12"/>
      <c r="N299">
        <v>-2.0517337496739785E-2</v>
      </c>
      <c r="O299">
        <v>-1.1444693787146853E-2</v>
      </c>
      <c r="P299">
        <v>3.0466647719684659E-4</v>
      </c>
      <c r="Q299" t="s">
        <v>0</v>
      </c>
      <c r="R299" s="12"/>
      <c r="S299" s="12"/>
      <c r="T299" s="12"/>
      <c r="U299" s="12"/>
      <c r="V299" s="12"/>
      <c r="W299" s="12"/>
    </row>
    <row r="300" spans="1:23" x14ac:dyDescent="0.2">
      <c r="A300" t="s">
        <v>170</v>
      </c>
      <c r="B300">
        <v>1995</v>
      </c>
      <c r="C300" s="12">
        <f>IFERROR('BLS Data'!X304,"")</f>
        <v>7.796237695437469E-3</v>
      </c>
      <c r="D300" s="12">
        <f>IFERROR('BLS Data'!Y304,"")</f>
        <v>6.7553116204521757E-4</v>
      </c>
      <c r="E300" s="12">
        <f>IFERROR('BLS Data'!Z304,"")</f>
        <v>6.0621935438921248E-2</v>
      </c>
      <c r="F300" s="12">
        <f>IFERROR('BLS Data'!AA304,"")</f>
        <v>2.434170135286351E-2</v>
      </c>
      <c r="G300" s="12" t="str">
        <f>'Regulatory Data'!L302</f>
        <v/>
      </c>
      <c r="H300" s="12">
        <f>VLOOKUP(B300,'Economic Data'!A$6:I$47,7,FALSE)</f>
        <v>4.5452682397765898E-2</v>
      </c>
      <c r="I300" s="12">
        <f>VLOOKUP(B300,'Economic Data'!A$6:I$47,6,FALSE)</f>
        <v>2.4833719047943958E-2</v>
      </c>
      <c r="J300" s="12">
        <f>VLOOKUP(B300,'Economic Data'!A$6:I$47,5,FALSE)</f>
        <v>7.5899999999999995E-2</v>
      </c>
      <c r="K300" s="12">
        <f>VLOOKUP(B300,'Economic Data'!A$6:J$47,10,FALSE)</f>
        <v>5.5281036650178222E-2</v>
      </c>
      <c r="L300" s="12"/>
      <c r="N300">
        <v>7.796237695437469E-3</v>
      </c>
      <c r="O300">
        <v>6.7553116204521757E-4</v>
      </c>
      <c r="P300">
        <v>2.434170135286351E-2</v>
      </c>
      <c r="Q300" t="s">
        <v>0</v>
      </c>
      <c r="R300" s="12"/>
      <c r="S300" s="12"/>
      <c r="T300" s="12"/>
      <c r="U300" s="12"/>
      <c r="V300" s="12"/>
      <c r="W300" s="12"/>
    </row>
    <row r="301" spans="1:23" x14ac:dyDescent="0.2">
      <c r="A301" t="s">
        <v>170</v>
      </c>
      <c r="B301">
        <v>1996</v>
      </c>
      <c r="C301" s="12">
        <f>IFERROR('BLS Data'!X305,"")</f>
        <v>1.8836570493443894E-2</v>
      </c>
      <c r="D301" s="12">
        <f>IFERROR('BLS Data'!Y305,"")</f>
        <v>1.2148887566640454E-2</v>
      </c>
      <c r="E301" s="12">
        <f>IFERROR('BLS Data'!Z305,"")</f>
        <v>2.1568390152568284E-2</v>
      </c>
      <c r="F301" s="12">
        <f>IFERROR('BLS Data'!AA305,"")</f>
        <v>3.4170915702973481E-2</v>
      </c>
      <c r="G301" s="12" t="str">
        <f>'Regulatory Data'!L303</f>
        <v/>
      </c>
      <c r="H301" s="12">
        <f>VLOOKUP(B301,'Economic Data'!A$6:I$47,7,FALSE)</f>
        <v>5.5591211209256031E-2</v>
      </c>
      <c r="I301" s="12">
        <f>VLOOKUP(B301,'Economic Data'!A$6:I$47,6,FALSE)</f>
        <v>3.6723348797837119E-2</v>
      </c>
      <c r="J301" s="12">
        <f>VLOOKUP(B301,'Economic Data'!A$6:I$47,5,FALSE)</f>
        <v>7.3700000000000002E-2</v>
      </c>
      <c r="K301" s="12">
        <f>VLOOKUP(B301,'Economic Data'!A$6:J$47,10,FALSE)</f>
        <v>5.4832137588579369E-2</v>
      </c>
      <c r="L301" s="12"/>
      <c r="N301">
        <v>1.8836570493443894E-2</v>
      </c>
      <c r="O301">
        <v>1.2148887566640454E-2</v>
      </c>
      <c r="P301">
        <v>3.4170915702973481E-2</v>
      </c>
      <c r="Q301" t="s">
        <v>0</v>
      </c>
      <c r="R301" s="12"/>
      <c r="S301" s="12"/>
      <c r="T301" s="12"/>
      <c r="U301" s="12"/>
      <c r="V301" s="12"/>
      <c r="W301" s="12"/>
    </row>
    <row r="302" spans="1:23" x14ac:dyDescent="0.2">
      <c r="A302" t="s">
        <v>170</v>
      </c>
      <c r="B302">
        <v>1997</v>
      </c>
      <c r="C302" s="12">
        <f>IFERROR('BLS Data'!X306,"")</f>
        <v>-4.538058897280095E-3</v>
      </c>
      <c r="D302" s="12">
        <f>IFERROR('BLS Data'!Y306,"")</f>
        <v>1.1156745294701231E-2</v>
      </c>
      <c r="E302" s="12">
        <f>IFERROR('BLS Data'!Z306,"")</f>
        <v>2.0275778449878601E-3</v>
      </c>
      <c r="F302" s="12">
        <f>IFERROR('BLS Data'!AA306,"")</f>
        <v>1.8868285406891339E-2</v>
      </c>
      <c r="G302" s="12">
        <f>'Regulatory Data'!L304</f>
        <v>0.34963997448953993</v>
      </c>
      <c r="H302" s="12">
        <f>VLOOKUP(B302,'Economic Data'!A$6:I$47,7,FALSE)</f>
        <v>6.1100591222929879E-2</v>
      </c>
      <c r="I302" s="12">
        <f>VLOOKUP(B302,'Economic Data'!A$6:I$47,6,FALSE)</f>
        <v>4.3601241232060772E-2</v>
      </c>
      <c r="J302" s="12">
        <f>VLOOKUP(B302,'Economic Data'!A$6:I$47,5,FALSE)</f>
        <v>7.2599999999999998E-2</v>
      </c>
      <c r="K302" s="12">
        <f>VLOOKUP(B302,'Economic Data'!A$6:J$47,10,FALSE)</f>
        <v>5.5100650009132057E-2</v>
      </c>
      <c r="L302" s="12"/>
      <c r="N302">
        <v>-4.538058897280095E-3</v>
      </c>
      <c r="O302">
        <v>1.1156745294701231E-2</v>
      </c>
      <c r="P302">
        <v>1.8868285406891339E-2</v>
      </c>
      <c r="Q302">
        <v>0.34963997448953993</v>
      </c>
      <c r="R302" s="12">
        <f t="shared" ref="R302:R314" si="37">N303</f>
        <v>1.3519537220831879E-2</v>
      </c>
      <c r="S302" s="12">
        <f t="shared" ref="S302:S314" si="38">O303</f>
        <v>2.4187785286411412E-4</v>
      </c>
      <c r="T302" s="12">
        <f t="shared" ref="T302:T314" si="39">P303</f>
        <v>2.000407848241359E-2</v>
      </c>
      <c r="U302" s="12"/>
      <c r="V302" s="12"/>
      <c r="W302" s="12"/>
    </row>
    <row r="303" spans="1:23" x14ac:dyDescent="0.2">
      <c r="A303" t="s">
        <v>170</v>
      </c>
      <c r="B303">
        <v>1998</v>
      </c>
      <c r="C303" s="12">
        <f>IFERROR('BLS Data'!X307,"")</f>
        <v>1.3519537220831879E-2</v>
      </c>
      <c r="D303" s="12">
        <f>IFERROR('BLS Data'!Y307,"")</f>
        <v>2.4187785286411412E-4</v>
      </c>
      <c r="E303" s="12">
        <f>IFERROR('BLS Data'!Z307,"")</f>
        <v>1.8488043881639271E-2</v>
      </c>
      <c r="F303" s="12">
        <f>IFERROR('BLS Data'!AA307,"")</f>
        <v>2.000407848241359E-2</v>
      </c>
      <c r="G303" s="12">
        <f>'Regulatory Data'!L305</f>
        <v>0.37128852836598308</v>
      </c>
      <c r="H303" s="12">
        <f>VLOOKUP(B303,'Economic Data'!A$6:I$47,7,FALSE)</f>
        <v>5.3865008546919668E-2</v>
      </c>
      <c r="I303" s="12">
        <f>VLOOKUP(B303,'Economic Data'!A$6:I$47,6,FALSE)</f>
        <v>4.2632273010008603E-2</v>
      </c>
      <c r="J303" s="12">
        <f>VLOOKUP(B303,'Economic Data'!A$6:I$47,5,FALSE)</f>
        <v>6.5299999999999997E-2</v>
      </c>
      <c r="K303" s="12">
        <f>VLOOKUP(B303,'Economic Data'!A$6:J$47,10,FALSE)</f>
        <v>5.4067264463089793E-2</v>
      </c>
      <c r="L303" s="12"/>
      <c r="N303">
        <v>1.3519537220831879E-2</v>
      </c>
      <c r="O303">
        <v>2.4187785286411412E-4</v>
      </c>
      <c r="P303">
        <v>2.000407848241359E-2</v>
      </c>
      <c r="Q303">
        <v>0.37128852836598308</v>
      </c>
      <c r="R303" s="12">
        <f t="shared" si="37"/>
        <v>2.5225614290828702E-2</v>
      </c>
      <c r="S303" s="12">
        <f t="shared" si="38"/>
        <v>2.9473628629815174E-2</v>
      </c>
      <c r="T303" s="12">
        <f t="shared" si="39"/>
        <v>5.5016699879422148E-3</v>
      </c>
      <c r="U303" s="12"/>
      <c r="V303" s="12"/>
      <c r="W303" s="12"/>
    </row>
    <row r="304" spans="1:23" x14ac:dyDescent="0.2">
      <c r="A304" t="s">
        <v>170</v>
      </c>
      <c r="B304">
        <v>1999</v>
      </c>
      <c r="C304" s="12">
        <f>IFERROR('BLS Data'!X308,"")</f>
        <v>2.5225614290828702E-2</v>
      </c>
      <c r="D304" s="12">
        <f>IFERROR('BLS Data'!Y308,"")</f>
        <v>2.9473628629815174E-2</v>
      </c>
      <c r="E304" s="12">
        <f>IFERROR('BLS Data'!Z308,"")</f>
        <v>3.4454597771675921E-3</v>
      </c>
      <c r="F304" s="12">
        <f>IFERROR('BLS Data'!AA308,"")</f>
        <v>5.5016699879422148E-3</v>
      </c>
      <c r="G304" s="12">
        <f>'Regulatory Data'!L306</f>
        <v>0.37218746036368705</v>
      </c>
      <c r="H304" s="12">
        <f>VLOOKUP(B304,'Economic Data'!A$6:I$47,7,FALSE)</f>
        <v>6.1740067022359568E-2</v>
      </c>
      <c r="I304" s="12">
        <f>VLOOKUP(B304,'Economic Data'!A$6:I$47,6,FALSE)</f>
        <v>4.7132627641929048E-2</v>
      </c>
      <c r="J304" s="12">
        <f>VLOOKUP(B304,'Economic Data'!A$6:I$47,5,FALSE)</f>
        <v>7.0400000000000004E-2</v>
      </c>
      <c r="K304" s="12">
        <f>VLOOKUP(B304,'Economic Data'!A$6:J$47,10,FALSE)</f>
        <v>5.5792560619569845E-2</v>
      </c>
      <c r="L304" s="12"/>
      <c r="N304">
        <v>2.5225614290828702E-2</v>
      </c>
      <c r="O304">
        <v>2.9473628629815174E-2</v>
      </c>
      <c r="P304">
        <v>5.5016699879422148E-3</v>
      </c>
      <c r="Q304">
        <v>0.37218746036368705</v>
      </c>
      <c r="R304" s="12">
        <f t="shared" si="37"/>
        <v>2.6716128063730693E-2</v>
      </c>
      <c r="S304" s="12">
        <f t="shared" si="38"/>
        <v>2.4659549175128248E-2</v>
      </c>
      <c r="T304" s="12">
        <f t="shared" si="39"/>
        <v>1.6916368591567199E-2</v>
      </c>
      <c r="U304" s="12"/>
      <c r="V304" s="12"/>
      <c r="W304" s="12"/>
    </row>
    <row r="305" spans="1:23" x14ac:dyDescent="0.2">
      <c r="A305" t="s">
        <v>170</v>
      </c>
      <c r="B305">
        <v>2000</v>
      </c>
      <c r="C305" s="12">
        <f>IFERROR('BLS Data'!X309,"")</f>
        <v>2.6716128063730693E-2</v>
      </c>
      <c r="D305" s="12">
        <f>IFERROR('BLS Data'!Y309,"")</f>
        <v>2.4659549175128248E-2</v>
      </c>
      <c r="E305" s="12">
        <f>IFERROR('BLS Data'!Z309,"")</f>
        <v>2.1864621157425823E-2</v>
      </c>
      <c r="F305" s="12">
        <f>IFERROR('BLS Data'!AA309,"")</f>
        <v>1.6916368591567199E-2</v>
      </c>
      <c r="G305" s="12">
        <f>'Regulatory Data'!L307</f>
        <v>0.37174539769339487</v>
      </c>
      <c r="H305" s="12">
        <f>VLOOKUP(B305,'Economic Data'!A$6:I$47,7,FALSE)</f>
        <v>6.1969674144860321E-2</v>
      </c>
      <c r="I305" s="12">
        <f>VLOOKUP(B305,'Economic Data'!A$6:I$47,6,FALSE)</f>
        <v>4.0556719268142416E-2</v>
      </c>
      <c r="J305" s="12">
        <f>VLOOKUP(B305,'Economic Data'!A$6:I$47,5,FALSE)</f>
        <v>7.6200000000000004E-2</v>
      </c>
      <c r="K305" s="12">
        <f>VLOOKUP(B305,'Economic Data'!A$6:J$47,10,FALSE)</f>
        <v>5.4787045123280628E-2</v>
      </c>
      <c r="L305" s="12"/>
      <c r="N305">
        <v>2.6716128063730693E-2</v>
      </c>
      <c r="O305">
        <v>2.4659549175128248E-2</v>
      </c>
      <c r="P305">
        <v>1.6916368591567199E-2</v>
      </c>
      <c r="Q305">
        <v>0.37174539769339487</v>
      </c>
      <c r="R305" s="12">
        <f t="shared" si="37"/>
        <v>5.6926597853923511E-4</v>
      </c>
      <c r="S305" s="12">
        <f t="shared" si="38"/>
        <v>-6.6033047378155629E-3</v>
      </c>
      <c r="T305" s="12">
        <f t="shared" si="39"/>
        <v>1.9603224248577078E-2</v>
      </c>
      <c r="U305" s="12"/>
      <c r="V305" s="12"/>
      <c r="W305" s="12"/>
    </row>
    <row r="306" spans="1:23" x14ac:dyDescent="0.2">
      <c r="A306" t="s">
        <v>170</v>
      </c>
      <c r="B306">
        <v>2001</v>
      </c>
      <c r="C306" s="12">
        <f>IFERROR('BLS Data'!X310,"")</f>
        <v>5.6926597853923511E-4</v>
      </c>
      <c r="D306" s="12">
        <f>IFERROR('BLS Data'!Y310,"")</f>
        <v>-6.6033047378155629E-3</v>
      </c>
      <c r="E306" s="12">
        <f>IFERROR('BLS Data'!Z310,"")</f>
        <v>1.3013895969106848E-2</v>
      </c>
      <c r="F306" s="12">
        <f>IFERROR('BLS Data'!AA310,"")</f>
        <v>1.9603224248577078E-2</v>
      </c>
      <c r="G306" s="12">
        <f>'Regulatory Data'!L308</f>
        <v>0.37470825557681042</v>
      </c>
      <c r="H306" s="12">
        <f>VLOOKUP(B306,'Economic Data'!A$6:I$47,7,FALSE)</f>
        <v>3.3080967761829783E-2</v>
      </c>
      <c r="I306" s="12">
        <f>VLOOKUP(B306,'Economic Data'!A$6:I$47,6,FALSE)</f>
        <v>1.0735275286242185E-2</v>
      </c>
      <c r="J306" s="12">
        <f>VLOOKUP(B306,'Economic Data'!A$6:I$47,5,FALSE)</f>
        <v>7.0800000000000002E-2</v>
      </c>
      <c r="K306" s="12">
        <f>VLOOKUP(B306,'Economic Data'!A$6:J$47,10,FALSE)</f>
        <v>4.8454307524413376E-2</v>
      </c>
      <c r="L306" s="12"/>
      <c r="N306">
        <v>5.6926597853923511E-4</v>
      </c>
      <c r="O306">
        <v>-6.6033047378155629E-3</v>
      </c>
      <c r="P306">
        <v>1.9603224248577078E-2</v>
      </c>
      <c r="Q306">
        <v>0.37470825557681042</v>
      </c>
      <c r="R306" s="12">
        <f t="shared" si="37"/>
        <v>5.2494014964070246E-2</v>
      </c>
      <c r="S306" s="12">
        <f t="shared" si="38"/>
        <v>4.7154502593464542E-2</v>
      </c>
      <c r="T306" s="12">
        <f t="shared" si="39"/>
        <v>-1.8762871250884494E-2</v>
      </c>
      <c r="U306" s="12"/>
      <c r="V306" s="12"/>
      <c r="W306" s="12"/>
    </row>
    <row r="307" spans="1:23" x14ac:dyDescent="0.2">
      <c r="A307" t="s">
        <v>170</v>
      </c>
      <c r="B307">
        <v>2002</v>
      </c>
      <c r="C307" s="12">
        <f>IFERROR('BLS Data'!X311,"")</f>
        <v>5.2494014964070246E-2</v>
      </c>
      <c r="D307" s="12">
        <f>IFERROR('BLS Data'!Y311,"")</f>
        <v>4.7154502593464542E-2</v>
      </c>
      <c r="E307" s="12">
        <f>IFERROR('BLS Data'!Z311,"")</f>
        <v>-8.5037404912204906E-3</v>
      </c>
      <c r="F307" s="12">
        <f>IFERROR('BLS Data'!AA311,"")</f>
        <v>-1.8762871250884494E-2</v>
      </c>
      <c r="G307" s="12">
        <f>'Regulatory Data'!L309</f>
        <v>0.38397844410127346</v>
      </c>
      <c r="H307" s="12">
        <f>VLOOKUP(B307,'Economic Data'!A$6:I$47,7,FALSE)</f>
        <v>3.403537925314204E-2</v>
      </c>
      <c r="I307" s="12">
        <f>VLOOKUP(B307,'Economic Data'!A$6:I$47,6,FALSE)</f>
        <v>1.7973804471999699E-2</v>
      </c>
      <c r="J307" s="12">
        <f>VLOOKUP(B307,'Economic Data'!A$6:I$47,5,FALSE)</f>
        <v>6.4899999999999999E-2</v>
      </c>
      <c r="K307" s="12">
        <f>VLOOKUP(B307,'Economic Data'!A$6:J$47,10,FALSE)</f>
        <v>4.8838425218857007E-2</v>
      </c>
      <c r="L307" s="12"/>
      <c r="N307">
        <v>5.2494014964070246E-2</v>
      </c>
      <c r="O307">
        <v>4.7154502593464542E-2</v>
      </c>
      <c r="P307">
        <v>-1.8762871250884494E-2</v>
      </c>
      <c r="Q307">
        <v>0.38397844410127346</v>
      </c>
      <c r="R307" s="12">
        <f t="shared" si="37"/>
        <v>3.274632533656785E-3</v>
      </c>
      <c r="S307" s="12">
        <f t="shared" si="38"/>
        <v>-7.6592573674894027E-3</v>
      </c>
      <c r="T307" s="12">
        <f t="shared" si="39"/>
        <v>1.6129221929870319E-2</v>
      </c>
      <c r="U307" s="12"/>
      <c r="V307" s="12"/>
      <c r="W307" s="12"/>
    </row>
    <row r="308" spans="1:23" x14ac:dyDescent="0.2">
      <c r="A308" t="s">
        <v>170</v>
      </c>
      <c r="B308">
        <v>2003</v>
      </c>
      <c r="C308" s="12">
        <f>IFERROR('BLS Data'!X312,"")</f>
        <v>3.274632533656785E-3</v>
      </c>
      <c r="D308" s="12">
        <f>IFERROR('BLS Data'!Y312,"")</f>
        <v>-7.6592573674894027E-3</v>
      </c>
      <c r="E308" s="12">
        <f>IFERROR('BLS Data'!Z312,"")</f>
        <v>2.4270523242684305E-3</v>
      </c>
      <c r="F308" s="12">
        <f>IFERROR('BLS Data'!AA312,"")</f>
        <v>1.6129221929870319E-2</v>
      </c>
      <c r="G308" s="12">
        <f>'Regulatory Data'!L310</f>
        <v>0.433549910970075</v>
      </c>
      <c r="H308" s="12">
        <f>VLOOKUP(B308,'Economic Data'!A$6:I$47,7,FALSE)</f>
        <v>4.5904870545635745E-2</v>
      </c>
      <c r="I308" s="12">
        <f>VLOOKUP(B308,'Economic Data'!A$6:I$47,6,FALSE)</f>
        <v>2.5093363015155745E-2</v>
      </c>
      <c r="J308" s="12">
        <f>VLOOKUP(B308,'Economic Data'!A$6:I$47,5,FALSE)</f>
        <v>5.67E-2</v>
      </c>
      <c r="K308" s="12">
        <f>VLOOKUP(B308,'Economic Data'!A$6:J$47,10,FALSE)</f>
        <v>3.5888492469520646E-2</v>
      </c>
      <c r="L308" s="12"/>
      <c r="N308">
        <v>3.274632533656785E-3</v>
      </c>
      <c r="O308">
        <v>-7.6592573674894027E-3</v>
      </c>
      <c r="P308">
        <v>1.6129221929870319E-2</v>
      </c>
      <c r="Q308">
        <v>0.433549910970075</v>
      </c>
      <c r="R308" s="12">
        <f t="shared" si="37"/>
        <v>3.2575020360040341E-2</v>
      </c>
      <c r="S308" s="12">
        <f t="shared" si="38"/>
        <v>4.1596808395185647E-2</v>
      </c>
      <c r="T308" s="12">
        <f t="shared" si="39"/>
        <v>-1.9966575161125988E-2</v>
      </c>
      <c r="U308" s="12"/>
      <c r="V308" s="12"/>
      <c r="W308" s="12"/>
    </row>
    <row r="309" spans="1:23" x14ac:dyDescent="0.2">
      <c r="A309" t="s">
        <v>170</v>
      </c>
      <c r="B309">
        <v>2004</v>
      </c>
      <c r="C309" s="12">
        <f>IFERROR('BLS Data'!X313,"")</f>
        <v>3.2575020360040341E-2</v>
      </c>
      <c r="D309" s="12">
        <f>IFERROR('BLS Data'!Y313,"")</f>
        <v>4.1596808395185647E-2</v>
      </c>
      <c r="E309" s="12">
        <f>IFERROR('BLS Data'!Z313,"")</f>
        <v>8.1369515792077962E-3</v>
      </c>
      <c r="F309" s="12">
        <f>IFERROR('BLS Data'!AA313,"")</f>
        <v>-1.9966575161125988E-2</v>
      </c>
      <c r="G309" s="12">
        <f>'Regulatory Data'!L311</f>
        <v>0.43652238554832079</v>
      </c>
      <c r="H309" s="12">
        <f>VLOOKUP(B309,'Economic Data'!A$6:I$47,7,FALSE)</f>
        <v>6.1860595069386903E-2</v>
      </c>
      <c r="I309" s="12">
        <f>VLOOKUP(B309,'Economic Data'!A$6:I$47,6,FALSE)</f>
        <v>3.4093257936321564E-2</v>
      </c>
      <c r="J309" s="12">
        <f>VLOOKUP(B309,'Economic Data'!A$6:I$47,5,FALSE)</f>
        <v>5.6299999999999996E-2</v>
      </c>
      <c r="K309" s="12">
        <f>VLOOKUP(B309,'Economic Data'!A$6:J$47,10,FALSE)</f>
        <v>2.8532662866935003E-2</v>
      </c>
      <c r="L309" s="12"/>
      <c r="N309">
        <v>3.2575020360040341E-2</v>
      </c>
      <c r="O309">
        <v>4.1596808395185647E-2</v>
      </c>
      <c r="P309">
        <v>-1.9966575161125988E-2</v>
      </c>
      <c r="Q309">
        <v>0.43652238554832079</v>
      </c>
      <c r="R309" s="12">
        <f t="shared" si="37"/>
        <v>5.1382533049173951E-2</v>
      </c>
      <c r="S309" s="12">
        <f t="shared" si="38"/>
        <v>5.1065143242228217E-2</v>
      </c>
      <c r="T309" s="12">
        <f t="shared" si="39"/>
        <v>-2.0066070850304207E-2</v>
      </c>
      <c r="U309" s="12"/>
      <c r="V309" s="12"/>
      <c r="W309" s="12"/>
    </row>
    <row r="310" spans="1:23" x14ac:dyDescent="0.2">
      <c r="A310" t="s">
        <v>170</v>
      </c>
      <c r="B310">
        <v>2005</v>
      </c>
      <c r="C310" s="12">
        <f>IFERROR('BLS Data'!X314,"")</f>
        <v>5.1382533049173951E-2</v>
      </c>
      <c r="D310" s="12">
        <f>IFERROR('BLS Data'!Y314,"")</f>
        <v>5.1065143242228217E-2</v>
      </c>
      <c r="E310" s="12">
        <f>IFERROR('BLS Data'!Z314,"")</f>
        <v>1.473330387068561E-2</v>
      </c>
      <c r="F310" s="12">
        <f>IFERROR('BLS Data'!AA314,"")</f>
        <v>-2.0066070850304207E-2</v>
      </c>
      <c r="G310" s="12">
        <f>'Regulatory Data'!L312</f>
        <v>0.46077034730197591</v>
      </c>
      <c r="H310" s="12">
        <f>VLOOKUP(B310,'Economic Data'!A$6:I$47,7,FALSE)</f>
        <v>6.2914494157674028E-2</v>
      </c>
      <c r="I310" s="12">
        <f>VLOOKUP(B310,'Economic Data'!A$6:I$47,6,FALSE)</f>
        <v>3.0242108933506984E-2</v>
      </c>
      <c r="J310" s="12">
        <f>VLOOKUP(B310,'Economic Data'!A$6:I$47,5,FALSE)</f>
        <v>5.2400000000000002E-2</v>
      </c>
      <c r="K310" s="12">
        <f>VLOOKUP(B310,'Economic Data'!A$6:J$47,10,FALSE)</f>
        <v>1.972761477583234E-2</v>
      </c>
      <c r="L310" s="12"/>
      <c r="N310">
        <v>5.1382533049173951E-2</v>
      </c>
      <c r="O310">
        <v>5.1065143242228217E-2</v>
      </c>
      <c r="P310">
        <v>-2.0066070850304207E-2</v>
      </c>
      <c r="Q310">
        <v>0.46077034730197591</v>
      </c>
      <c r="R310" s="12">
        <f t="shared" si="37"/>
        <v>2.3280036854557373E-2</v>
      </c>
      <c r="S310" s="12">
        <f t="shared" si="38"/>
        <v>3.921294111699769E-2</v>
      </c>
      <c r="T310" s="12">
        <f t="shared" si="39"/>
        <v>3.1970795159318222E-2</v>
      </c>
      <c r="U310" s="12"/>
      <c r="V310" s="12"/>
      <c r="W310" s="12"/>
    </row>
    <row r="311" spans="1:23" x14ac:dyDescent="0.2">
      <c r="A311" t="s">
        <v>170</v>
      </c>
      <c r="B311">
        <v>2006</v>
      </c>
      <c r="C311" s="12">
        <f>IFERROR('BLS Data'!X315,"")</f>
        <v>2.3280036854557373E-2</v>
      </c>
      <c r="D311" s="12">
        <f>IFERROR('BLS Data'!Y315,"")</f>
        <v>3.921294111699769E-2</v>
      </c>
      <c r="E311" s="12">
        <f>IFERROR('BLS Data'!Z315,"")</f>
        <v>2.041192471943809E-2</v>
      </c>
      <c r="F311" s="12">
        <f>IFERROR('BLS Data'!AA315,"")</f>
        <v>3.1970795159318222E-2</v>
      </c>
      <c r="G311" s="12">
        <f>'Regulatory Data'!L313</f>
        <v>0.46531492251604334</v>
      </c>
      <c r="H311" s="12">
        <f>VLOOKUP(B311,'Economic Data'!A$6:I$47,7,FALSE)</f>
        <v>5.8035179497691658E-2</v>
      </c>
      <c r="I311" s="12">
        <f>VLOOKUP(B311,'Economic Data'!A$6:I$47,6,FALSE)</f>
        <v>2.6233814355860474E-2</v>
      </c>
      <c r="J311" s="12">
        <f>VLOOKUP(B311,'Economic Data'!A$6:I$47,5,FALSE)</f>
        <v>5.5899999999999998E-2</v>
      </c>
      <c r="K311" s="12">
        <f>VLOOKUP(B311,'Economic Data'!A$6:J$47,10,FALSE)</f>
        <v>2.409863485816794E-2</v>
      </c>
      <c r="L311" s="12"/>
      <c r="N311">
        <v>2.3280036854557373E-2</v>
      </c>
      <c r="O311">
        <v>3.921294111699769E-2</v>
      </c>
      <c r="P311">
        <v>3.1970795159318222E-2</v>
      </c>
      <c r="Q311">
        <v>0.46531492251604334</v>
      </c>
      <c r="R311" s="12">
        <f t="shared" si="37"/>
        <v>4.6465884657858503E-2</v>
      </c>
      <c r="S311" s="12">
        <f t="shared" si="38"/>
        <v>2.8402442033589104E-2</v>
      </c>
      <c r="T311" s="12">
        <f t="shared" si="39"/>
        <v>4.962589970071285E-2</v>
      </c>
      <c r="U311" s="12"/>
      <c r="V311" s="12"/>
      <c r="W311" s="12"/>
    </row>
    <row r="312" spans="1:23" x14ac:dyDescent="0.2">
      <c r="A312" t="s">
        <v>170</v>
      </c>
      <c r="B312">
        <v>2007</v>
      </c>
      <c r="C312" s="12">
        <f>IFERROR('BLS Data'!X316,"")</f>
        <v>4.6465884657858503E-2</v>
      </c>
      <c r="D312" s="12">
        <f>IFERROR('BLS Data'!Y316,"")</f>
        <v>2.8402442033589104E-2</v>
      </c>
      <c r="E312" s="12">
        <f>IFERROR('BLS Data'!Z316,"")</f>
        <v>6.8737299145276154E-3</v>
      </c>
      <c r="F312" s="12">
        <f>IFERROR('BLS Data'!AA316,"")</f>
        <v>4.962589970071285E-2</v>
      </c>
      <c r="G312" s="12">
        <f>'Regulatory Data'!L314</f>
        <v>0.46501543116275834</v>
      </c>
      <c r="H312" s="12">
        <f>VLOOKUP(B312,'Economic Data'!A$6:I$47,7,FALSE)</f>
        <v>4.7552040345651747E-2</v>
      </c>
      <c r="I312" s="12">
        <f>VLOOKUP(B312,'Economic Data'!A$6:I$47,6,FALSE)</f>
        <v>1.8949646062514702E-2</v>
      </c>
      <c r="J312" s="12">
        <f>VLOOKUP(B312,'Economic Data'!A$6:I$47,5,FALSE)</f>
        <v>5.5599999999999997E-2</v>
      </c>
      <c r="K312" s="12">
        <f>VLOOKUP(B312,'Economic Data'!A$6:J$47,10,FALSE)</f>
        <v>2.6997605716864291E-2</v>
      </c>
      <c r="L312" s="12"/>
      <c r="N312">
        <v>4.6465884657858503E-2</v>
      </c>
      <c r="O312">
        <v>2.8402442033589104E-2</v>
      </c>
      <c r="P312">
        <v>4.962589970071285E-2</v>
      </c>
      <c r="Q312">
        <v>0.46501543116275834</v>
      </c>
      <c r="R312" s="12">
        <f t="shared" si="37"/>
        <v>1.3034672871069297E-2</v>
      </c>
      <c r="S312" s="12">
        <f t="shared" si="38"/>
        <v>-8.4917597581002369E-3</v>
      </c>
      <c r="T312" s="12">
        <f t="shared" si="39"/>
        <v>-4.6265498417792372E-3</v>
      </c>
      <c r="U312" s="12"/>
      <c r="V312" s="12"/>
      <c r="W312" s="12"/>
    </row>
    <row r="313" spans="1:23" x14ac:dyDescent="0.2">
      <c r="A313" t="s">
        <v>170</v>
      </c>
      <c r="B313">
        <v>2008</v>
      </c>
      <c r="C313" s="12">
        <f>IFERROR('BLS Data'!X317,"")</f>
        <v>1.3034672871069297E-2</v>
      </c>
      <c r="D313" s="12">
        <f>IFERROR('BLS Data'!Y317,"")</f>
        <v>-8.4917597581002369E-3</v>
      </c>
      <c r="E313" s="12">
        <f>IFERROR('BLS Data'!Z317,"")</f>
        <v>2.0435130328444018E-2</v>
      </c>
      <c r="F313" s="12">
        <f>IFERROR('BLS Data'!AA317,"")</f>
        <v>-4.6265498417792372E-3</v>
      </c>
      <c r="G313" s="12">
        <f>'Regulatory Data'!L315</f>
        <v>0.47730007190163098</v>
      </c>
      <c r="H313" s="12">
        <f>VLOOKUP(B313,'Economic Data'!A$6:I$47,7,FALSE)</f>
        <v>1.8564647936674561E-2</v>
      </c>
      <c r="I313" s="12">
        <f>VLOOKUP(B313,'Economic Data'!A$6:I$47,6,FALSE)</f>
        <v>-3.3722342459032717E-3</v>
      </c>
      <c r="J313" s="12">
        <f>VLOOKUP(B313,'Economic Data'!A$6:I$47,5,FALSE)</f>
        <v>5.6299999999999996E-2</v>
      </c>
      <c r="K313" s="12">
        <f>VLOOKUP(B313,'Economic Data'!A$6:J$47,10,FALSE)</f>
        <v>3.4363117817423225E-2</v>
      </c>
      <c r="L313" s="12"/>
      <c r="N313">
        <v>1.3034672871069297E-2</v>
      </c>
      <c r="O313">
        <v>-8.4917597581002369E-3</v>
      </c>
      <c r="P313">
        <v>-4.6265498417792372E-3</v>
      </c>
      <c r="Q313">
        <v>0.47730007190163098</v>
      </c>
      <c r="R313" s="12">
        <f t="shared" si="37"/>
        <v>-4.7865946568472317E-2</v>
      </c>
      <c r="S313" s="12">
        <f t="shared" si="38"/>
        <v>-4.5929399408833227E-2</v>
      </c>
      <c r="T313" s="12">
        <f t="shared" si="39"/>
        <v>6.1545637214264204E-3</v>
      </c>
      <c r="U313" s="12"/>
      <c r="V313" s="12"/>
      <c r="W313" s="12"/>
    </row>
    <row r="314" spans="1:23" x14ac:dyDescent="0.2">
      <c r="A314" t="s">
        <v>170</v>
      </c>
      <c r="B314">
        <v>2009</v>
      </c>
      <c r="C314" s="12">
        <f>IFERROR('BLS Data'!X318,"")</f>
        <v>-4.7865946568472317E-2</v>
      </c>
      <c r="D314" s="12">
        <f>IFERROR('BLS Data'!Y318,"")</f>
        <v>-4.5929399408833227E-2</v>
      </c>
      <c r="E314" s="12">
        <f>IFERROR('BLS Data'!Z318,"")</f>
        <v>-2.9045161409202436E-3</v>
      </c>
      <c r="F314" s="12">
        <f>IFERROR('BLS Data'!AA318,"")</f>
        <v>6.1545637214264204E-3</v>
      </c>
      <c r="G314" s="12">
        <f>'Regulatory Data'!L316</f>
        <v>0.48105928370456119</v>
      </c>
      <c r="H314" s="12">
        <f>VLOOKUP(B314,'Economic Data'!A$6:I$47,7,FALSE)</f>
        <v>-2.2495040217735962E-2</v>
      </c>
      <c r="I314" s="12">
        <f>VLOOKUP(B314,'Economic Data'!A$6:I$47,6,FALSE)</f>
        <v>-3.117320520931699E-2</v>
      </c>
      <c r="J314" s="12">
        <f>VLOOKUP(B314,'Economic Data'!A$6:I$47,5,FALSE)</f>
        <v>5.3099999999999994E-2</v>
      </c>
      <c r="K314" s="12">
        <f>VLOOKUP(B314,'Economic Data'!A$6:J$47,10,FALSE)</f>
        <v>4.4421835008416732E-2</v>
      </c>
      <c r="L314" s="12"/>
      <c r="N314">
        <v>-4.7865946568472317E-2</v>
      </c>
      <c r="O314">
        <v>-4.5929399408833227E-2</v>
      </c>
      <c r="P314">
        <v>6.1545637214264204E-3</v>
      </c>
      <c r="Q314">
        <v>0.48105928370456119</v>
      </c>
      <c r="R314" s="12">
        <f t="shared" si="37"/>
        <v>4.1467495570373991E-2</v>
      </c>
      <c r="S314" s="12">
        <f t="shared" si="38"/>
        <v>4.3927448788963375E-2</v>
      </c>
      <c r="T314" s="12">
        <f t="shared" si="39"/>
        <v>-4.6285316249845998E-2</v>
      </c>
      <c r="U314" s="12"/>
      <c r="V314" s="12"/>
      <c r="W314" s="12"/>
    </row>
    <row r="315" spans="1:23" x14ac:dyDescent="0.2">
      <c r="A315" t="s">
        <v>170</v>
      </c>
      <c r="B315">
        <v>2010</v>
      </c>
      <c r="C315" s="12">
        <f>IFERROR('BLS Data'!X319,"")</f>
        <v>4.1467495570373991E-2</v>
      </c>
      <c r="D315" s="12">
        <f>IFERROR('BLS Data'!Y319,"")</f>
        <v>4.3927448788963375E-2</v>
      </c>
      <c r="E315" s="12">
        <f>IFERROR('BLS Data'!Z319,"")</f>
        <v>2.4582162385788919E-3</v>
      </c>
      <c r="F315" s="12">
        <f>IFERROR('BLS Data'!AA319,"")</f>
        <v>-4.6285316249845998E-2</v>
      </c>
      <c r="G315" s="12">
        <f>'Regulatory Data'!L317</f>
        <v>0.49218152553657085</v>
      </c>
      <c r="H315" s="12">
        <f>VLOOKUP(B315,'Economic Data'!A$6:I$47,7,FALSE)</f>
        <v>3.6900750592296916E-2</v>
      </c>
      <c r="I315" s="12">
        <f>VLOOKUP(B315,'Economic Data'!A$6:I$47,6,FALSE)</f>
        <v>2.362690323647243E-2</v>
      </c>
      <c r="J315" s="12">
        <f>VLOOKUP(B315,'Economic Data'!A$6:I$47,5,FALSE)</f>
        <v>4.9400000000000006E-2</v>
      </c>
      <c r="K315" s="12">
        <f>VLOOKUP(B315,'Economic Data'!A$6:J$47,10,FALSE)</f>
        <v>3.6126152644176228E-2</v>
      </c>
      <c r="L315" s="12"/>
      <c r="N315">
        <v>4.1467495570373991E-2</v>
      </c>
      <c r="O315">
        <v>4.3927448788963375E-2</v>
      </c>
      <c r="P315">
        <v>-4.6285316249845998E-2</v>
      </c>
      <c r="Q315">
        <v>0.49218152553657085</v>
      </c>
      <c r="R315" s="12"/>
      <c r="S315" s="12"/>
      <c r="T315" s="12"/>
      <c r="U315" s="12"/>
      <c r="V315" s="12"/>
      <c r="W315" s="12"/>
    </row>
    <row r="316" spans="1:23" x14ac:dyDescent="0.2">
      <c r="A316" t="s">
        <v>177</v>
      </c>
      <c r="B316">
        <v>1987</v>
      </c>
      <c r="C316" s="12" t="str">
        <f>IFERROR('BLS Data'!X320,"")</f>
        <v>.</v>
      </c>
      <c r="D316" s="12" t="str">
        <f>IFERROR('BLS Data'!Y320,"")</f>
        <v>.</v>
      </c>
      <c r="E316" s="12" t="str">
        <f>IFERROR('BLS Data'!Z320,"")</f>
        <v>.</v>
      </c>
      <c r="F316" s="12" t="str">
        <f>IFERROR('BLS Data'!AA320,"")</f>
        <v>.</v>
      </c>
      <c r="G316" s="12" t="str">
        <f>'Regulatory Data'!L318</f>
        <v/>
      </c>
      <c r="H316" s="12">
        <f>VLOOKUP(B316,'Economic Data'!A$6:I$47,7,FALSE)</f>
        <v>6.0106820146646811E-2</v>
      </c>
      <c r="I316" s="12">
        <f>VLOOKUP(B316,'Economic Data'!A$6:I$47,6,FALSE)</f>
        <v>3.149510885821627E-2</v>
      </c>
      <c r="J316" s="12">
        <f>VLOOKUP(B316,'Economic Data'!A$6:I$47,5,FALSE)</f>
        <v>9.3800000000000008E-2</v>
      </c>
      <c r="K316" s="12">
        <f>VLOOKUP(B316,'Economic Data'!A$6:J$47,10,FALSE)</f>
        <v>6.5188288711569911E-2</v>
      </c>
      <c r="L316" s="12"/>
      <c r="N316" t="s">
        <v>985</v>
      </c>
      <c r="O316" t="s">
        <v>985</v>
      </c>
      <c r="P316" t="s">
        <v>985</v>
      </c>
      <c r="Q316" t="s">
        <v>0</v>
      </c>
      <c r="R316" s="12"/>
      <c r="S316" s="12"/>
      <c r="T316" s="12"/>
      <c r="U316" s="12"/>
      <c r="V316" s="12"/>
      <c r="W316" s="12"/>
    </row>
    <row r="317" spans="1:23" x14ac:dyDescent="0.2">
      <c r="A317" t="s">
        <v>177</v>
      </c>
      <c r="B317">
        <v>1988</v>
      </c>
      <c r="C317" s="12">
        <f>IFERROR('BLS Data'!X321,"")</f>
        <v>3.2042244188885682E-2</v>
      </c>
      <c r="D317" s="12">
        <f>IFERROR('BLS Data'!Y321,"")</f>
        <v>4.3313950623569575E-2</v>
      </c>
      <c r="E317" s="12">
        <f>IFERROR('BLS Data'!Z321,"")</f>
        <v>-2.7571763467530985E-2</v>
      </c>
      <c r="F317" s="12">
        <f>IFERROR('BLS Data'!AA321,"")</f>
        <v>2.1073513269913136E-2</v>
      </c>
      <c r="G317" s="12" t="str">
        <f>'Regulatory Data'!L319</f>
        <v/>
      </c>
      <c r="H317" s="12">
        <f>VLOOKUP(B317,'Economic Data'!A$6:I$47,7,FALSE)</f>
        <v>7.4056092402528861E-2</v>
      </c>
      <c r="I317" s="12">
        <f>VLOOKUP(B317,'Economic Data'!A$6:I$47,6,FALSE)</f>
        <v>4.0281822240627818E-2</v>
      </c>
      <c r="J317" s="12">
        <f>VLOOKUP(B317,'Economic Data'!A$6:I$47,5,FALSE)</f>
        <v>9.7100000000000006E-2</v>
      </c>
      <c r="K317" s="12">
        <f>VLOOKUP(B317,'Economic Data'!A$6:J$47,10,FALSE)</f>
        <v>6.3325729838099074E-2</v>
      </c>
      <c r="L317" s="12"/>
      <c r="N317">
        <v>3.2042244188885682E-2</v>
      </c>
      <c r="O317">
        <v>4.3313950623569575E-2</v>
      </c>
      <c r="P317">
        <v>2.1073513269913136E-2</v>
      </c>
      <c r="Q317" t="s">
        <v>0</v>
      </c>
      <c r="R317" s="12"/>
      <c r="S317" s="12"/>
      <c r="T317" s="12"/>
      <c r="U317" s="12"/>
      <c r="V317" s="12"/>
      <c r="W317" s="12"/>
    </row>
    <row r="318" spans="1:23" x14ac:dyDescent="0.2">
      <c r="A318" t="s">
        <v>177</v>
      </c>
      <c r="B318">
        <v>1989</v>
      </c>
      <c r="C318" s="12">
        <f>IFERROR('BLS Data'!X322,"")</f>
        <v>2.6852315287707818E-2</v>
      </c>
      <c r="D318" s="12">
        <f>IFERROR('BLS Data'!Y322,"")</f>
        <v>2.7711834050180961E-2</v>
      </c>
      <c r="E318" s="12">
        <f>IFERROR('BLS Data'!Z322,"")</f>
        <v>0.11289660817105318</v>
      </c>
      <c r="F318" s="12">
        <f>IFERROR('BLS Data'!AA322,"")</f>
        <v>2.5844244195577737E-2</v>
      </c>
      <c r="G318" s="12" t="str">
        <f>'Regulatory Data'!L320</f>
        <v/>
      </c>
      <c r="H318" s="12">
        <f>VLOOKUP(B318,'Economic Data'!A$6:I$47,7,FALSE)</f>
        <v>7.2168998181608046E-2</v>
      </c>
      <c r="I318" s="12">
        <f>VLOOKUP(B318,'Economic Data'!A$6:I$47,6,FALSE)</f>
        <v>3.5102379761548619E-2</v>
      </c>
      <c r="J318" s="12">
        <f>VLOOKUP(B318,'Economic Data'!A$6:I$47,5,FALSE)</f>
        <v>9.2600000000000002E-2</v>
      </c>
      <c r="K318" s="12">
        <f>VLOOKUP(B318,'Economic Data'!A$6:J$47,10,FALSE)</f>
        <v>5.5533381579940186E-2</v>
      </c>
      <c r="L318" s="12"/>
      <c r="N318">
        <v>2.6852315287707818E-2</v>
      </c>
      <c r="O318">
        <v>2.7711834050180961E-2</v>
      </c>
      <c r="P318">
        <v>2.5844244195577737E-2</v>
      </c>
      <c r="Q318" t="s">
        <v>0</v>
      </c>
      <c r="R318" s="12"/>
      <c r="S318" s="12"/>
      <c r="T318" s="12"/>
      <c r="U318" s="12"/>
      <c r="V318" s="12"/>
      <c r="W318" s="12"/>
    </row>
    <row r="319" spans="1:23" x14ac:dyDescent="0.2">
      <c r="A319" t="s">
        <v>177</v>
      </c>
      <c r="B319">
        <v>1990</v>
      </c>
      <c r="C319" s="12">
        <f>IFERROR('BLS Data'!X323,"")</f>
        <v>-2.9672459804572782E-3</v>
      </c>
      <c r="D319" s="12">
        <f>IFERROR('BLS Data'!Y323,"")</f>
        <v>-2.4451735123660612E-3</v>
      </c>
      <c r="E319" s="12">
        <f>IFERROR('BLS Data'!Z323,"")</f>
        <v>0.16223085675803439</v>
      </c>
      <c r="F319" s="12">
        <f>IFERROR('BLS Data'!AA323,"")</f>
        <v>5.3968273449016557E-2</v>
      </c>
      <c r="G319" s="12" t="str">
        <f>'Regulatory Data'!L321</f>
        <v/>
      </c>
      <c r="H319" s="12">
        <f>VLOOKUP(B319,'Economic Data'!A$6:I$47,7,FALSE)</f>
        <v>5.6455681243754441E-2</v>
      </c>
      <c r="I319" s="12">
        <f>VLOOKUP(B319,'Economic Data'!A$6:I$47,6,FALSE)</f>
        <v>1.8589513195847118E-2</v>
      </c>
      <c r="J319" s="12">
        <f>VLOOKUP(B319,'Economic Data'!A$6:I$47,5,FALSE)</f>
        <v>9.3200000000000005E-2</v>
      </c>
      <c r="K319" s="12">
        <f>VLOOKUP(B319,'Economic Data'!A$6:J$47,10,FALSE)</f>
        <v>5.5333831952092682E-2</v>
      </c>
      <c r="L319" s="12"/>
      <c r="N319">
        <v>-2.9672459804572782E-3</v>
      </c>
      <c r="O319">
        <v>-2.4451735123660612E-3</v>
      </c>
      <c r="P319">
        <v>5.3968273449016557E-2</v>
      </c>
      <c r="Q319" t="s">
        <v>0</v>
      </c>
      <c r="R319" s="12"/>
      <c r="S319" s="12"/>
      <c r="T319" s="12"/>
      <c r="U319" s="12"/>
      <c r="V319" s="12"/>
      <c r="W319" s="12"/>
    </row>
    <row r="320" spans="1:23" x14ac:dyDescent="0.2">
      <c r="A320" t="s">
        <v>177</v>
      </c>
      <c r="B320">
        <v>1991</v>
      </c>
      <c r="C320" s="12">
        <f>IFERROR('BLS Data'!X324,"")</f>
        <v>-1.1863352218492551E-2</v>
      </c>
      <c r="D320" s="12">
        <f>IFERROR('BLS Data'!Y324,"")</f>
        <v>-1.5887494211900943E-2</v>
      </c>
      <c r="E320" s="12">
        <f>IFERROR('BLS Data'!Z324,"")</f>
        <v>-0.10492617165054874</v>
      </c>
      <c r="F320" s="12">
        <f>IFERROR('BLS Data'!AA324,"")</f>
        <v>7.003194082628994E-2</v>
      </c>
      <c r="G320" s="12" t="str">
        <f>'Regulatory Data'!L322</f>
        <v/>
      </c>
      <c r="H320" s="12">
        <f>VLOOKUP(B320,'Economic Data'!A$6:I$47,7,FALSE)</f>
        <v>3.2494366288215559E-2</v>
      </c>
      <c r="I320" s="12">
        <f>VLOOKUP(B320,'Economic Data'!A$6:I$47,6,FALSE)</f>
        <v>-2.3323494827174329E-3</v>
      </c>
      <c r="J320" s="12">
        <f>VLOOKUP(B320,'Economic Data'!A$6:I$47,5,FALSE)</f>
        <v>8.77E-2</v>
      </c>
      <c r="K320" s="12">
        <f>VLOOKUP(B320,'Economic Data'!A$6:J$47,10,FALSE)</f>
        <v>5.2873284229066508E-2</v>
      </c>
      <c r="L320" s="12"/>
      <c r="N320">
        <v>-1.1863352218492551E-2</v>
      </c>
      <c r="O320">
        <v>-1.5887494211900943E-2</v>
      </c>
      <c r="P320">
        <v>7.003194082628994E-2</v>
      </c>
      <c r="Q320" t="s">
        <v>0</v>
      </c>
      <c r="R320" s="12"/>
      <c r="S320" s="12"/>
      <c r="T320" s="12"/>
      <c r="U320" s="12"/>
      <c r="V320" s="12"/>
      <c r="W320" s="12"/>
    </row>
    <row r="321" spans="1:23" x14ac:dyDescent="0.2">
      <c r="A321" t="s">
        <v>177</v>
      </c>
      <c r="B321">
        <v>1992</v>
      </c>
      <c r="C321" s="12">
        <f>IFERROR('BLS Data'!X325,"")</f>
        <v>5.3087294760956638E-2</v>
      </c>
      <c r="D321" s="12">
        <f>IFERROR('BLS Data'!Y325,"")</f>
        <v>3.9247877807107479E-2</v>
      </c>
      <c r="E321" s="12">
        <f>IFERROR('BLS Data'!Z325,"")</f>
        <v>-7.4611850274382441E-2</v>
      </c>
      <c r="F321" s="12">
        <f>IFERROR('BLS Data'!AA325,"")</f>
        <v>1.7025882278281834E-2</v>
      </c>
      <c r="G321" s="12" t="str">
        <f>'Regulatory Data'!L323</f>
        <v/>
      </c>
      <c r="H321" s="12">
        <f>VLOOKUP(B321,'Economic Data'!A$6:I$47,7,FALSE)</f>
        <v>5.6799543692841681E-2</v>
      </c>
      <c r="I321" s="12">
        <f>VLOOKUP(B321,'Economic Data'!A$6:I$47,6,FALSE)</f>
        <v>3.3364382598689346E-2</v>
      </c>
      <c r="J321" s="12">
        <f>VLOOKUP(B321,'Economic Data'!A$6:I$47,5,FALSE)</f>
        <v>8.14E-2</v>
      </c>
      <c r="K321" s="12">
        <f>VLOOKUP(B321,'Economic Data'!A$6:J$47,10,FALSE)</f>
        <v>5.7964838905848831E-2</v>
      </c>
      <c r="L321" s="12"/>
      <c r="N321">
        <v>5.3087294760956638E-2</v>
      </c>
      <c r="O321">
        <v>3.9247877807107479E-2</v>
      </c>
      <c r="P321">
        <v>1.7025882278281834E-2</v>
      </c>
      <c r="Q321" t="s">
        <v>0</v>
      </c>
      <c r="R321" s="12"/>
      <c r="S321" s="12"/>
      <c r="T321" s="12"/>
      <c r="U321" s="12"/>
      <c r="V321" s="12"/>
      <c r="W321" s="12"/>
    </row>
    <row r="322" spans="1:23" x14ac:dyDescent="0.2">
      <c r="A322" t="s">
        <v>177</v>
      </c>
      <c r="B322">
        <v>1993</v>
      </c>
      <c r="C322" s="12">
        <f>IFERROR('BLS Data'!X326,"")</f>
        <v>5.642574347272955E-2</v>
      </c>
      <c r="D322" s="12">
        <f>IFERROR('BLS Data'!Y326,"")</f>
        <v>7.5006014860561798E-2</v>
      </c>
      <c r="E322" s="12">
        <f>IFERROR('BLS Data'!Z326,"")</f>
        <v>-7.3877730602230685E-2</v>
      </c>
      <c r="F322" s="12">
        <f>IFERROR('BLS Data'!AA326,"")</f>
        <v>1.3338311768054112E-2</v>
      </c>
      <c r="G322" s="12" t="str">
        <f>'Regulatory Data'!L324</f>
        <v/>
      </c>
      <c r="H322" s="12">
        <f>VLOOKUP(B322,'Economic Data'!A$6:I$47,7,FALSE)</f>
        <v>4.9976501397134498E-2</v>
      </c>
      <c r="I322" s="12">
        <f>VLOOKUP(B322,'Economic Data'!A$6:I$47,6,FALSE)</f>
        <v>2.8121325402471697E-2</v>
      </c>
      <c r="J322" s="12">
        <f>VLOOKUP(B322,'Economic Data'!A$6:I$47,5,FALSE)</f>
        <v>7.22E-2</v>
      </c>
      <c r="K322" s="12">
        <f>VLOOKUP(B322,'Economic Data'!A$6:J$47,10,FALSE)</f>
        <v>5.0344824005335395E-2</v>
      </c>
      <c r="L322" s="12"/>
      <c r="N322">
        <v>5.642574347272955E-2</v>
      </c>
      <c r="O322">
        <v>7.5006014860561798E-2</v>
      </c>
      <c r="P322">
        <v>1.3338311768054112E-2</v>
      </c>
      <c r="Q322" t="s">
        <v>0</v>
      </c>
      <c r="R322" s="12"/>
      <c r="S322" s="12"/>
      <c r="T322" s="12"/>
      <c r="U322" s="12"/>
      <c r="V322" s="12"/>
      <c r="W322" s="12"/>
    </row>
    <row r="323" spans="1:23" x14ac:dyDescent="0.2">
      <c r="A323" t="s">
        <v>177</v>
      </c>
      <c r="B323">
        <v>1994</v>
      </c>
      <c r="C323" s="12">
        <f>IFERROR('BLS Data'!X327,"")</f>
        <v>9.7313777429812731E-3</v>
      </c>
      <c r="D323" s="12">
        <f>IFERROR('BLS Data'!Y327,"")</f>
        <v>2.2454593847072601E-2</v>
      </c>
      <c r="E323" s="12">
        <f>IFERROR('BLS Data'!Z327,"")</f>
        <v>-3.7853907584128876E-3</v>
      </c>
      <c r="F323" s="12">
        <f>IFERROR('BLS Data'!AA327,"")</f>
        <v>1.3908763062398855E-2</v>
      </c>
      <c r="G323" s="12" t="str">
        <f>'Regulatory Data'!L325</f>
        <v/>
      </c>
      <c r="H323" s="12">
        <f>VLOOKUP(B323,'Economic Data'!A$6:I$47,7,FALSE)</f>
        <v>6.0783064323397085E-2</v>
      </c>
      <c r="I323" s="12">
        <f>VLOOKUP(B323,'Economic Data'!A$6:I$47,6,FALSE)</f>
        <v>3.9932137842543014E-2</v>
      </c>
      <c r="J323" s="12">
        <f>VLOOKUP(B323,'Economic Data'!A$6:I$47,5,FALSE)</f>
        <v>7.9600000000000004E-2</v>
      </c>
      <c r="K323" s="12">
        <f>VLOOKUP(B323,'Economic Data'!A$6:J$47,10,FALSE)</f>
        <v>5.8749073519147127E-2</v>
      </c>
      <c r="L323" s="12"/>
      <c r="N323">
        <v>9.7313777429812731E-3</v>
      </c>
      <c r="O323">
        <v>2.2454593847072601E-2</v>
      </c>
      <c r="P323">
        <v>1.3908763062398855E-2</v>
      </c>
      <c r="Q323" t="s">
        <v>0</v>
      </c>
      <c r="R323" s="12"/>
      <c r="S323" s="12"/>
      <c r="T323" s="12"/>
      <c r="U323" s="12"/>
      <c r="V323" s="12"/>
      <c r="W323" s="12"/>
    </row>
    <row r="324" spans="1:23" x14ac:dyDescent="0.2">
      <c r="A324" t="s">
        <v>177</v>
      </c>
      <c r="B324">
        <v>1995</v>
      </c>
      <c r="C324" s="12">
        <f>IFERROR('BLS Data'!X328,"")</f>
        <v>7.1097976723869749E-2</v>
      </c>
      <c r="D324" s="12">
        <f>IFERROR('BLS Data'!Y328,"")</f>
        <v>4.3668882440816681E-2</v>
      </c>
      <c r="E324" s="12">
        <f>IFERROR('BLS Data'!Z328,"")</f>
        <v>3.3339985748654044E-2</v>
      </c>
      <c r="F324" s="12">
        <f>IFERROR('BLS Data'!AA328,"")</f>
        <v>-7.692303893852781E-3</v>
      </c>
      <c r="G324" s="12" t="str">
        <f>'Regulatory Data'!L326</f>
        <v/>
      </c>
      <c r="H324" s="12">
        <f>VLOOKUP(B324,'Economic Data'!A$6:I$47,7,FALSE)</f>
        <v>4.5452682397765898E-2</v>
      </c>
      <c r="I324" s="12">
        <f>VLOOKUP(B324,'Economic Data'!A$6:I$47,6,FALSE)</f>
        <v>2.4833719047943958E-2</v>
      </c>
      <c r="J324" s="12">
        <f>VLOOKUP(B324,'Economic Data'!A$6:I$47,5,FALSE)</f>
        <v>7.5899999999999995E-2</v>
      </c>
      <c r="K324" s="12">
        <f>VLOOKUP(B324,'Economic Data'!A$6:J$47,10,FALSE)</f>
        <v>5.5281036650178222E-2</v>
      </c>
      <c r="L324" s="12"/>
      <c r="N324">
        <v>7.1097976723869749E-2</v>
      </c>
      <c r="O324">
        <v>4.3668882440816681E-2</v>
      </c>
      <c r="P324">
        <v>-7.692303893852781E-3</v>
      </c>
      <c r="Q324" t="s">
        <v>0</v>
      </c>
      <c r="R324" s="12"/>
      <c r="S324" s="12"/>
      <c r="T324" s="12"/>
      <c r="U324" s="12"/>
      <c r="V324" s="12"/>
      <c r="W324" s="12"/>
    </row>
    <row r="325" spans="1:23" x14ac:dyDescent="0.2">
      <c r="A325" t="s">
        <v>177</v>
      </c>
      <c r="B325">
        <v>1996</v>
      </c>
      <c r="C325" s="12">
        <f>IFERROR('BLS Data'!X329,"")</f>
        <v>3.9116585805441417E-2</v>
      </c>
      <c r="D325" s="12">
        <f>IFERROR('BLS Data'!Y329,"")</f>
        <v>5.0727771639041741E-2</v>
      </c>
      <c r="E325" s="12">
        <f>IFERROR('BLS Data'!Z329,"")</f>
        <v>0.11501673764992937</v>
      </c>
      <c r="F325" s="12">
        <f>IFERROR('BLS Data'!AA329,"")</f>
        <v>-3.0330316127593626E-2</v>
      </c>
      <c r="G325" s="12" t="str">
        <f>'Regulatory Data'!L327</f>
        <v/>
      </c>
      <c r="H325" s="12">
        <f>VLOOKUP(B325,'Economic Data'!A$6:I$47,7,FALSE)</f>
        <v>5.5591211209256031E-2</v>
      </c>
      <c r="I325" s="12">
        <f>VLOOKUP(B325,'Economic Data'!A$6:I$47,6,FALSE)</f>
        <v>3.6723348797837119E-2</v>
      </c>
      <c r="J325" s="12">
        <f>VLOOKUP(B325,'Economic Data'!A$6:I$47,5,FALSE)</f>
        <v>7.3700000000000002E-2</v>
      </c>
      <c r="K325" s="12">
        <f>VLOOKUP(B325,'Economic Data'!A$6:J$47,10,FALSE)</f>
        <v>5.4832137588579369E-2</v>
      </c>
      <c r="L325" s="12"/>
      <c r="N325">
        <v>3.9116585805441417E-2</v>
      </c>
      <c r="O325">
        <v>5.0727771639041741E-2</v>
      </c>
      <c r="P325">
        <v>-3.0330316127593626E-2</v>
      </c>
      <c r="Q325" t="s">
        <v>0</v>
      </c>
      <c r="R325" s="12"/>
      <c r="S325" s="12"/>
      <c r="T325" s="12"/>
      <c r="U325" s="12"/>
      <c r="V325" s="12"/>
      <c r="W325" s="12"/>
    </row>
    <row r="326" spans="1:23" x14ac:dyDescent="0.2">
      <c r="A326" t="s">
        <v>177</v>
      </c>
      <c r="B326">
        <v>1997</v>
      </c>
      <c r="C326" s="12">
        <f>IFERROR('BLS Data'!X330,"")</f>
        <v>6.8689104777446275E-2</v>
      </c>
      <c r="D326" s="12">
        <f>IFERROR('BLS Data'!Y330,"")</f>
        <v>4.5301236308356252E-2</v>
      </c>
      <c r="E326" s="12">
        <f>IFERROR('BLS Data'!Z330,"")</f>
        <v>-2.7155504734190927E-2</v>
      </c>
      <c r="F326" s="12">
        <f>IFERROR('BLS Data'!AA330,"")</f>
        <v>7.1371342876078714E-3</v>
      </c>
      <c r="G326" s="12">
        <f>'Regulatory Data'!L328</f>
        <v>4.0992108118834848E-3</v>
      </c>
      <c r="H326" s="12">
        <f>VLOOKUP(B326,'Economic Data'!A$6:I$47,7,FALSE)</f>
        <v>6.1100591222929879E-2</v>
      </c>
      <c r="I326" s="12">
        <f>VLOOKUP(B326,'Economic Data'!A$6:I$47,6,FALSE)</f>
        <v>4.3601241232060772E-2</v>
      </c>
      <c r="J326" s="12">
        <f>VLOOKUP(B326,'Economic Data'!A$6:I$47,5,FALSE)</f>
        <v>7.2599999999999998E-2</v>
      </c>
      <c r="K326" s="12">
        <f>VLOOKUP(B326,'Economic Data'!A$6:J$47,10,FALSE)</f>
        <v>5.5100650009132057E-2</v>
      </c>
      <c r="L326" s="12"/>
      <c r="N326">
        <v>6.8689104777446275E-2</v>
      </c>
      <c r="O326">
        <v>4.5301236308356252E-2</v>
      </c>
      <c r="P326">
        <v>7.1371342876078714E-3</v>
      </c>
      <c r="Q326">
        <v>4.0992108118834848E-3</v>
      </c>
      <c r="R326" s="12">
        <f t="shared" ref="R326:R338" si="40">N327</f>
        <v>2.0345722832609603E-2</v>
      </c>
      <c r="S326" s="12">
        <f t="shared" ref="S326:S338" si="41">O327</f>
        <v>2.683066757692032E-2</v>
      </c>
      <c r="T326" s="12">
        <f t="shared" ref="T326:T338" si="42">P327</f>
        <v>-4.0097672998555822E-3</v>
      </c>
      <c r="U326" s="12"/>
      <c r="V326" s="12"/>
      <c r="W326" s="12"/>
    </row>
    <row r="327" spans="1:23" x14ac:dyDescent="0.2">
      <c r="A327" t="s">
        <v>177</v>
      </c>
      <c r="B327">
        <v>1998</v>
      </c>
      <c r="C327" s="12">
        <f>IFERROR('BLS Data'!X331,"")</f>
        <v>2.0345722832609603E-2</v>
      </c>
      <c r="D327" s="12">
        <f>IFERROR('BLS Data'!Y331,"")</f>
        <v>2.683066757692032E-2</v>
      </c>
      <c r="E327" s="12">
        <f>IFERROR('BLS Data'!Z331,"")</f>
        <v>-0.2811686425284261</v>
      </c>
      <c r="F327" s="12">
        <f>IFERROR('BLS Data'!AA331,"")</f>
        <v>-4.0097672998555822E-3</v>
      </c>
      <c r="G327" s="12">
        <f>'Regulatory Data'!L329</f>
        <v>4.0788020484103949E-3</v>
      </c>
      <c r="H327" s="12">
        <f>VLOOKUP(B327,'Economic Data'!A$6:I$47,7,FALSE)</f>
        <v>5.3865008546919668E-2</v>
      </c>
      <c r="I327" s="12">
        <f>VLOOKUP(B327,'Economic Data'!A$6:I$47,6,FALSE)</f>
        <v>4.2632273010008603E-2</v>
      </c>
      <c r="J327" s="12">
        <f>VLOOKUP(B327,'Economic Data'!A$6:I$47,5,FALSE)</f>
        <v>6.5299999999999997E-2</v>
      </c>
      <c r="K327" s="12">
        <f>VLOOKUP(B327,'Economic Data'!A$6:J$47,10,FALSE)</f>
        <v>5.4067264463089793E-2</v>
      </c>
      <c r="L327" s="12"/>
      <c r="N327">
        <v>2.0345722832609603E-2</v>
      </c>
      <c r="O327">
        <v>2.683066757692032E-2</v>
      </c>
      <c r="P327">
        <v>-4.0097672998555822E-3</v>
      </c>
      <c r="Q327">
        <v>4.0788020484103949E-3</v>
      </c>
      <c r="R327" s="12">
        <f t="shared" si="40"/>
        <v>4.085405336197212E-2</v>
      </c>
      <c r="S327" s="12">
        <f t="shared" si="41"/>
        <v>3.314086938414551E-2</v>
      </c>
      <c r="T327" s="12">
        <f t="shared" si="42"/>
        <v>-2.9253059646361379E-3</v>
      </c>
      <c r="U327" s="12"/>
      <c r="V327" s="12"/>
      <c r="W327" s="12"/>
    </row>
    <row r="328" spans="1:23" x14ac:dyDescent="0.2">
      <c r="A328" t="s">
        <v>177</v>
      </c>
      <c r="B328">
        <v>1999</v>
      </c>
      <c r="C328" s="12">
        <f>IFERROR('BLS Data'!X332,"")</f>
        <v>4.085405336197212E-2</v>
      </c>
      <c r="D328" s="12">
        <f>IFERROR('BLS Data'!Y332,"")</f>
        <v>3.314086938414551E-2</v>
      </c>
      <c r="E328" s="12">
        <f>IFERROR('BLS Data'!Z332,"")</f>
        <v>0.20149113637192606</v>
      </c>
      <c r="F328" s="12">
        <f>IFERROR('BLS Data'!AA332,"")</f>
        <v>-2.9253059646361379E-3</v>
      </c>
      <c r="G328" s="12">
        <f>'Regulatory Data'!L330</f>
        <v>3.9635421447210897E-3</v>
      </c>
      <c r="H328" s="12">
        <f>VLOOKUP(B328,'Economic Data'!A$6:I$47,7,FALSE)</f>
        <v>6.1740067022359568E-2</v>
      </c>
      <c r="I328" s="12">
        <f>VLOOKUP(B328,'Economic Data'!A$6:I$47,6,FALSE)</f>
        <v>4.7132627641929048E-2</v>
      </c>
      <c r="J328" s="12">
        <f>VLOOKUP(B328,'Economic Data'!A$6:I$47,5,FALSE)</f>
        <v>7.0400000000000004E-2</v>
      </c>
      <c r="K328" s="12">
        <f>VLOOKUP(B328,'Economic Data'!A$6:J$47,10,FALSE)</f>
        <v>5.5792560619569845E-2</v>
      </c>
      <c r="L328" s="12"/>
      <c r="N328">
        <v>4.085405336197212E-2</v>
      </c>
      <c r="O328">
        <v>3.314086938414551E-2</v>
      </c>
      <c r="P328">
        <v>-2.9253059646361379E-3</v>
      </c>
      <c r="Q328">
        <v>3.9635421447210897E-3</v>
      </c>
      <c r="R328" s="12">
        <f t="shared" si="40"/>
        <v>6.1790326456561573E-2</v>
      </c>
      <c r="S328" s="12">
        <f t="shared" si="41"/>
        <v>5.2766345710914209E-2</v>
      </c>
      <c r="T328" s="12">
        <f t="shared" si="42"/>
        <v>-1.3469891211749463E-2</v>
      </c>
      <c r="U328" s="12"/>
      <c r="V328" s="12"/>
      <c r="W328" s="12"/>
    </row>
    <row r="329" spans="1:23" x14ac:dyDescent="0.2">
      <c r="A329" t="s">
        <v>177</v>
      </c>
      <c r="B329">
        <v>2000</v>
      </c>
      <c r="C329" s="12">
        <f>IFERROR('BLS Data'!X333,"")</f>
        <v>6.1790326456561573E-2</v>
      </c>
      <c r="D329" s="12">
        <f>IFERROR('BLS Data'!Y333,"")</f>
        <v>5.2766345710914209E-2</v>
      </c>
      <c r="E329" s="12">
        <f>IFERROR('BLS Data'!Z333,"")</f>
        <v>0.35543663125207381</v>
      </c>
      <c r="F329" s="12">
        <f>IFERROR('BLS Data'!AA333,"")</f>
        <v>-1.3469891211749463E-2</v>
      </c>
      <c r="G329" s="12">
        <f>'Regulatory Data'!L331</f>
        <v>3.8387571337713442E-3</v>
      </c>
      <c r="H329" s="12">
        <f>VLOOKUP(B329,'Economic Data'!A$6:I$47,7,FALSE)</f>
        <v>6.1969674144860321E-2</v>
      </c>
      <c r="I329" s="12">
        <f>VLOOKUP(B329,'Economic Data'!A$6:I$47,6,FALSE)</f>
        <v>4.0556719268142416E-2</v>
      </c>
      <c r="J329" s="12">
        <f>VLOOKUP(B329,'Economic Data'!A$6:I$47,5,FALSE)</f>
        <v>7.6200000000000004E-2</v>
      </c>
      <c r="K329" s="12">
        <f>VLOOKUP(B329,'Economic Data'!A$6:J$47,10,FALSE)</f>
        <v>5.4787045123280628E-2</v>
      </c>
      <c r="L329" s="12"/>
      <c r="N329">
        <v>6.1790326456561573E-2</v>
      </c>
      <c r="O329">
        <v>5.2766345710914209E-2</v>
      </c>
      <c r="P329">
        <v>-1.3469891211749463E-2</v>
      </c>
      <c r="Q329">
        <v>3.8387571337713442E-3</v>
      </c>
      <c r="R329" s="12">
        <f t="shared" si="40"/>
        <v>-1.9659011409536298E-2</v>
      </c>
      <c r="S329" s="12">
        <f t="shared" si="41"/>
        <v>3.8319196598095573E-3</v>
      </c>
      <c r="T329" s="12">
        <f t="shared" si="42"/>
        <v>6.8212125596000206E-2</v>
      </c>
      <c r="U329" s="12"/>
      <c r="V329" s="12"/>
      <c r="W329" s="12"/>
    </row>
    <row r="330" spans="1:23" x14ac:dyDescent="0.2">
      <c r="A330" t="s">
        <v>177</v>
      </c>
      <c r="B330">
        <v>2001</v>
      </c>
      <c r="C330" s="12">
        <f>IFERROR('BLS Data'!X334,"")</f>
        <v>-1.9659011409536298E-2</v>
      </c>
      <c r="D330" s="12">
        <f>IFERROR('BLS Data'!Y334,"")</f>
        <v>3.8319196598095573E-3</v>
      </c>
      <c r="E330" s="12">
        <f>IFERROR('BLS Data'!Z334,"")</f>
        <v>-7.0637407207748026E-2</v>
      </c>
      <c r="F330" s="12">
        <f>IFERROR('BLS Data'!AA334,"")</f>
        <v>6.8212125596000206E-2</v>
      </c>
      <c r="G330" s="12">
        <f>'Regulatory Data'!L332</f>
        <v>3.846012395759945E-3</v>
      </c>
      <c r="H330" s="12">
        <f>VLOOKUP(B330,'Economic Data'!A$6:I$47,7,FALSE)</f>
        <v>3.3080967761829783E-2</v>
      </c>
      <c r="I330" s="12">
        <f>VLOOKUP(B330,'Economic Data'!A$6:I$47,6,FALSE)</f>
        <v>1.0735275286242185E-2</v>
      </c>
      <c r="J330" s="12">
        <f>VLOOKUP(B330,'Economic Data'!A$6:I$47,5,FALSE)</f>
        <v>7.0800000000000002E-2</v>
      </c>
      <c r="K330" s="12">
        <f>VLOOKUP(B330,'Economic Data'!A$6:J$47,10,FALSE)</f>
        <v>4.8454307524413376E-2</v>
      </c>
      <c r="L330" s="12"/>
      <c r="N330">
        <v>-1.9659011409536298E-2</v>
      </c>
      <c r="O330">
        <v>3.8319196598095573E-3</v>
      </c>
      <c r="P330">
        <v>6.8212125596000206E-2</v>
      </c>
      <c r="Q330">
        <v>3.846012395759945E-3</v>
      </c>
      <c r="R330" s="12">
        <f t="shared" si="40"/>
        <v>5.2399168799208695E-2</v>
      </c>
      <c r="S330" s="12">
        <f t="shared" si="41"/>
        <v>3.5824088220477002E-2</v>
      </c>
      <c r="T330" s="12">
        <f t="shared" si="42"/>
        <v>6.0769632329951584E-2</v>
      </c>
      <c r="U330" s="12"/>
      <c r="V330" s="12"/>
      <c r="W330" s="12"/>
    </row>
    <row r="331" spans="1:23" x14ac:dyDescent="0.2">
      <c r="A331" t="s">
        <v>177</v>
      </c>
      <c r="B331">
        <v>2002</v>
      </c>
      <c r="C331" s="12">
        <f>IFERROR('BLS Data'!X335,"")</f>
        <v>5.2399168799208695E-2</v>
      </c>
      <c r="D331" s="12">
        <f>IFERROR('BLS Data'!Y335,"")</f>
        <v>3.5824088220477002E-2</v>
      </c>
      <c r="E331" s="12">
        <f>IFERROR('BLS Data'!Z335,"")</f>
        <v>-1.9322119714036745E-2</v>
      </c>
      <c r="F331" s="12">
        <f>IFERROR('BLS Data'!AA335,"")</f>
        <v>6.0769632329951584E-2</v>
      </c>
      <c r="G331" s="12">
        <f>'Regulatory Data'!L333</f>
        <v>3.728036920625716E-3</v>
      </c>
      <c r="H331" s="12">
        <f>VLOOKUP(B331,'Economic Data'!A$6:I$47,7,FALSE)</f>
        <v>3.403537925314204E-2</v>
      </c>
      <c r="I331" s="12">
        <f>VLOOKUP(B331,'Economic Data'!A$6:I$47,6,FALSE)</f>
        <v>1.7973804471999699E-2</v>
      </c>
      <c r="J331" s="12">
        <f>VLOOKUP(B331,'Economic Data'!A$6:I$47,5,FALSE)</f>
        <v>6.4899999999999999E-2</v>
      </c>
      <c r="K331" s="12">
        <f>VLOOKUP(B331,'Economic Data'!A$6:J$47,10,FALSE)</f>
        <v>4.8838425218857007E-2</v>
      </c>
      <c r="L331" s="12"/>
      <c r="N331">
        <v>5.2399168799208695E-2</v>
      </c>
      <c r="O331">
        <v>3.5824088220477002E-2</v>
      </c>
      <c r="P331">
        <v>6.0769632329951584E-2</v>
      </c>
      <c r="Q331">
        <v>3.728036920625716E-3</v>
      </c>
      <c r="R331" s="12">
        <f t="shared" si="40"/>
        <v>1.9724192847728972E-2</v>
      </c>
      <c r="S331" s="12">
        <f t="shared" si="41"/>
        <v>5.3123618322272748E-2</v>
      </c>
      <c r="T331" s="12">
        <f t="shared" si="42"/>
        <v>6.4494770180511196E-2</v>
      </c>
      <c r="U331" s="12"/>
      <c r="V331" s="12"/>
      <c r="W331" s="12"/>
    </row>
    <row r="332" spans="1:23" x14ac:dyDescent="0.2">
      <c r="A332" t="s">
        <v>177</v>
      </c>
      <c r="B332">
        <v>2003</v>
      </c>
      <c r="C332" s="12">
        <f>IFERROR('BLS Data'!X336,"")</f>
        <v>1.9724192847728972E-2</v>
      </c>
      <c r="D332" s="12">
        <f>IFERROR('BLS Data'!Y336,"")</f>
        <v>5.3123618322272748E-2</v>
      </c>
      <c r="E332" s="12">
        <f>IFERROR('BLS Data'!Z336,"")</f>
        <v>0.11707167158583687</v>
      </c>
      <c r="F332" s="12">
        <f>IFERROR('BLS Data'!AA336,"")</f>
        <v>6.4494770180511196E-2</v>
      </c>
      <c r="G332" s="12">
        <f>'Regulatory Data'!L334</f>
        <v>3.7323293247309014E-3</v>
      </c>
      <c r="H332" s="12">
        <f>VLOOKUP(B332,'Economic Data'!A$6:I$47,7,FALSE)</f>
        <v>4.5904870545635745E-2</v>
      </c>
      <c r="I332" s="12">
        <f>VLOOKUP(B332,'Economic Data'!A$6:I$47,6,FALSE)</f>
        <v>2.5093363015155745E-2</v>
      </c>
      <c r="J332" s="12">
        <f>VLOOKUP(B332,'Economic Data'!A$6:I$47,5,FALSE)</f>
        <v>5.67E-2</v>
      </c>
      <c r="K332" s="12">
        <f>VLOOKUP(B332,'Economic Data'!A$6:J$47,10,FALSE)</f>
        <v>3.5888492469520646E-2</v>
      </c>
      <c r="L332" s="12"/>
      <c r="N332">
        <v>1.9724192847728972E-2</v>
      </c>
      <c r="O332">
        <v>5.3123618322272748E-2</v>
      </c>
      <c r="P332">
        <v>6.4494770180511196E-2</v>
      </c>
      <c r="Q332">
        <v>3.7323293247309014E-3</v>
      </c>
      <c r="R332" s="12">
        <f t="shared" si="40"/>
        <v>3.7430887653330025E-2</v>
      </c>
      <c r="S332" s="12">
        <f t="shared" si="41"/>
        <v>5.2694792485565856E-2</v>
      </c>
      <c r="T332" s="12">
        <f t="shared" si="42"/>
        <v>6.2728014959449574E-2</v>
      </c>
      <c r="U332" s="12"/>
      <c r="V332" s="12"/>
      <c r="W332" s="12"/>
    </row>
    <row r="333" spans="1:23" x14ac:dyDescent="0.2">
      <c r="A333" t="s">
        <v>177</v>
      </c>
      <c r="B333">
        <v>2004</v>
      </c>
      <c r="C333" s="12">
        <f>IFERROR('BLS Data'!X337,"")</f>
        <v>3.7430887653330025E-2</v>
      </c>
      <c r="D333" s="12">
        <f>IFERROR('BLS Data'!Y337,"")</f>
        <v>5.2694792485565856E-2</v>
      </c>
      <c r="E333" s="12">
        <f>IFERROR('BLS Data'!Z337,"")</f>
        <v>0.26457877175628752</v>
      </c>
      <c r="F333" s="12">
        <f>IFERROR('BLS Data'!AA337,"")</f>
        <v>6.2728014959449574E-2</v>
      </c>
      <c r="G333" s="12">
        <f>'Regulatory Data'!L335</f>
        <v>3.8394684638968835E-3</v>
      </c>
      <c r="H333" s="12">
        <f>VLOOKUP(B333,'Economic Data'!A$6:I$47,7,FALSE)</f>
        <v>6.1860595069386903E-2</v>
      </c>
      <c r="I333" s="12">
        <f>VLOOKUP(B333,'Economic Data'!A$6:I$47,6,FALSE)</f>
        <v>3.4093257936321564E-2</v>
      </c>
      <c r="J333" s="12">
        <f>VLOOKUP(B333,'Economic Data'!A$6:I$47,5,FALSE)</f>
        <v>5.6299999999999996E-2</v>
      </c>
      <c r="K333" s="12">
        <f>VLOOKUP(B333,'Economic Data'!A$6:J$47,10,FALSE)</f>
        <v>2.8532662866935003E-2</v>
      </c>
      <c r="L333" s="12"/>
      <c r="N333">
        <v>3.7430887653330025E-2</v>
      </c>
      <c r="O333">
        <v>5.2694792485565856E-2</v>
      </c>
      <c r="P333">
        <v>6.2728014959449574E-2</v>
      </c>
      <c r="Q333">
        <v>3.8394684638968835E-3</v>
      </c>
      <c r="R333" s="12">
        <f t="shared" si="40"/>
        <v>2.6315432342185474E-3</v>
      </c>
      <c r="S333" s="12">
        <f t="shared" si="41"/>
        <v>-1.4493865151683494E-3</v>
      </c>
      <c r="T333" s="12">
        <f t="shared" si="42"/>
        <v>7.5456800241873623E-2</v>
      </c>
      <c r="U333" s="12"/>
      <c r="V333" s="12"/>
      <c r="W333" s="12"/>
    </row>
    <row r="334" spans="1:23" x14ac:dyDescent="0.2">
      <c r="A334" t="s">
        <v>177</v>
      </c>
      <c r="B334">
        <v>2005</v>
      </c>
      <c r="C334" s="12">
        <f>IFERROR('BLS Data'!X338,"")</f>
        <v>2.6315432342185474E-3</v>
      </c>
      <c r="D334" s="12">
        <f>IFERROR('BLS Data'!Y338,"")</f>
        <v>-1.4493865151683494E-3</v>
      </c>
      <c r="E334" s="12">
        <f>IFERROR('BLS Data'!Z338,"")</f>
        <v>0.36215182799676526</v>
      </c>
      <c r="F334" s="12">
        <f>IFERROR('BLS Data'!AA338,"")</f>
        <v>7.5456800241873623E-2</v>
      </c>
      <c r="G334" s="12">
        <f>'Regulatory Data'!L336</f>
        <v>3.8501277305634939E-3</v>
      </c>
      <c r="H334" s="12">
        <f>VLOOKUP(B334,'Economic Data'!A$6:I$47,7,FALSE)</f>
        <v>6.2914494157674028E-2</v>
      </c>
      <c r="I334" s="12">
        <f>VLOOKUP(B334,'Economic Data'!A$6:I$47,6,FALSE)</f>
        <v>3.0242108933506984E-2</v>
      </c>
      <c r="J334" s="12">
        <f>VLOOKUP(B334,'Economic Data'!A$6:I$47,5,FALSE)</f>
        <v>5.2400000000000002E-2</v>
      </c>
      <c r="K334" s="12">
        <f>VLOOKUP(B334,'Economic Data'!A$6:J$47,10,FALSE)</f>
        <v>1.972761477583234E-2</v>
      </c>
      <c r="L334" s="12"/>
      <c r="N334">
        <v>2.6315432342185474E-3</v>
      </c>
      <c r="O334">
        <v>-1.4493865151683494E-3</v>
      </c>
      <c r="P334">
        <v>7.5456800241873623E-2</v>
      </c>
      <c r="Q334">
        <v>3.8501277305634939E-3</v>
      </c>
      <c r="R334" s="12">
        <f t="shared" si="40"/>
        <v>-1.7925169640360394E-2</v>
      </c>
      <c r="S334" s="12">
        <f t="shared" si="41"/>
        <v>-1.831977666776119E-2</v>
      </c>
      <c r="T334" s="12">
        <f t="shared" si="42"/>
        <v>2.854324052028101E-2</v>
      </c>
      <c r="U334" s="12"/>
      <c r="V334" s="12"/>
      <c r="W334" s="12"/>
    </row>
    <row r="335" spans="1:23" x14ac:dyDescent="0.2">
      <c r="A335" t="s">
        <v>177</v>
      </c>
      <c r="B335">
        <v>2006</v>
      </c>
      <c r="C335" s="12">
        <f>IFERROR('BLS Data'!X339,"")</f>
        <v>-1.7925169640360394E-2</v>
      </c>
      <c r="D335" s="12">
        <f>IFERROR('BLS Data'!Y339,"")</f>
        <v>-1.831977666776119E-2</v>
      </c>
      <c r="E335" s="12">
        <f>IFERROR('BLS Data'!Z339,"")</f>
        <v>0.13870000591214637</v>
      </c>
      <c r="F335" s="12">
        <f>IFERROR('BLS Data'!AA339,"")</f>
        <v>2.854324052028101E-2</v>
      </c>
      <c r="G335" s="12">
        <f>'Regulatory Data'!L337</f>
        <v>4.1142494908466016E-3</v>
      </c>
      <c r="H335" s="12">
        <f>VLOOKUP(B335,'Economic Data'!A$6:I$47,7,FALSE)</f>
        <v>5.8035179497691658E-2</v>
      </c>
      <c r="I335" s="12">
        <f>VLOOKUP(B335,'Economic Data'!A$6:I$47,6,FALSE)</f>
        <v>2.6233814355860474E-2</v>
      </c>
      <c r="J335" s="12">
        <f>VLOOKUP(B335,'Economic Data'!A$6:I$47,5,FALSE)</f>
        <v>5.5899999999999998E-2</v>
      </c>
      <c r="K335" s="12">
        <f>VLOOKUP(B335,'Economic Data'!A$6:J$47,10,FALSE)</f>
        <v>2.409863485816794E-2</v>
      </c>
      <c r="L335" s="12"/>
      <c r="N335">
        <v>-1.7925169640360394E-2</v>
      </c>
      <c r="O335">
        <v>-1.831977666776119E-2</v>
      </c>
      <c r="P335">
        <v>2.854324052028101E-2</v>
      </c>
      <c r="Q335">
        <v>4.1142494908466016E-3</v>
      </c>
      <c r="R335" s="12">
        <f t="shared" si="40"/>
        <v>1.9779122053334319E-2</v>
      </c>
      <c r="S335" s="12">
        <f t="shared" si="41"/>
        <v>8.8962673646797441E-4</v>
      </c>
      <c r="T335" s="12">
        <f t="shared" si="42"/>
        <v>3.8636358276325389E-2</v>
      </c>
      <c r="U335" s="12"/>
      <c r="V335" s="12"/>
      <c r="W335" s="12"/>
    </row>
    <row r="336" spans="1:23" x14ac:dyDescent="0.2">
      <c r="A336" t="s">
        <v>177</v>
      </c>
      <c r="B336">
        <v>2007</v>
      </c>
      <c r="C336" s="12">
        <f>IFERROR('BLS Data'!X340,"")</f>
        <v>1.9779122053334319E-2</v>
      </c>
      <c r="D336" s="12">
        <f>IFERROR('BLS Data'!Y340,"")</f>
        <v>8.8962673646797441E-4</v>
      </c>
      <c r="E336" s="12">
        <f>IFERROR('BLS Data'!Z340,"")</f>
        <v>0.13471555721237838</v>
      </c>
      <c r="F336" s="12">
        <f>IFERROR('BLS Data'!AA340,"")</f>
        <v>3.8636358276325389E-2</v>
      </c>
      <c r="G336" s="12">
        <f>'Regulatory Data'!L338</f>
        <v>4.0881561922071858E-3</v>
      </c>
      <c r="H336" s="12">
        <f>VLOOKUP(B336,'Economic Data'!A$6:I$47,7,FALSE)</f>
        <v>4.7552040345651747E-2</v>
      </c>
      <c r="I336" s="12">
        <f>VLOOKUP(B336,'Economic Data'!A$6:I$47,6,FALSE)</f>
        <v>1.8949646062514702E-2</v>
      </c>
      <c r="J336" s="12">
        <f>VLOOKUP(B336,'Economic Data'!A$6:I$47,5,FALSE)</f>
        <v>5.5599999999999997E-2</v>
      </c>
      <c r="K336" s="12">
        <f>VLOOKUP(B336,'Economic Data'!A$6:J$47,10,FALSE)</f>
        <v>2.6997605716864291E-2</v>
      </c>
      <c r="L336" s="12"/>
      <c r="N336">
        <v>1.9779122053334319E-2</v>
      </c>
      <c r="O336">
        <v>8.8962673646797441E-4</v>
      </c>
      <c r="P336">
        <v>3.8636358276325389E-2</v>
      </c>
      <c r="Q336">
        <v>4.0881561922071858E-3</v>
      </c>
      <c r="R336" s="12">
        <f t="shared" si="40"/>
        <v>-3.0413263731679407E-2</v>
      </c>
      <c r="S336" s="12">
        <f t="shared" si="41"/>
        <v>-1.861689453858606E-2</v>
      </c>
      <c r="T336" s="12">
        <f t="shared" si="42"/>
        <v>-5.7118948603234188E-3</v>
      </c>
      <c r="U336" s="12"/>
      <c r="V336" s="12"/>
      <c r="W336" s="12"/>
    </row>
    <row r="337" spans="1:23" x14ac:dyDescent="0.2">
      <c r="A337" t="s">
        <v>177</v>
      </c>
      <c r="B337">
        <v>2008</v>
      </c>
      <c r="C337" s="12">
        <f>IFERROR('BLS Data'!X341,"")</f>
        <v>-3.0413263731679407E-2</v>
      </c>
      <c r="D337" s="12">
        <f>IFERROR('BLS Data'!Y341,"")</f>
        <v>-1.861689453858606E-2</v>
      </c>
      <c r="E337" s="12">
        <f>IFERROR('BLS Data'!Z341,"")</f>
        <v>0.1711742178954978</v>
      </c>
      <c r="F337" s="12">
        <f>IFERROR('BLS Data'!AA341,"")</f>
        <v>-5.7118948603234188E-3</v>
      </c>
      <c r="G337" s="12">
        <f>'Regulatory Data'!L339</f>
        <v>4.0676237855148505E-3</v>
      </c>
      <c r="H337" s="12">
        <f>VLOOKUP(B337,'Economic Data'!A$6:I$47,7,FALSE)</f>
        <v>1.8564647936674561E-2</v>
      </c>
      <c r="I337" s="12">
        <f>VLOOKUP(B337,'Economic Data'!A$6:I$47,6,FALSE)</f>
        <v>-3.3722342459032717E-3</v>
      </c>
      <c r="J337" s="12">
        <f>VLOOKUP(B337,'Economic Data'!A$6:I$47,5,FALSE)</f>
        <v>5.6299999999999996E-2</v>
      </c>
      <c r="K337" s="12">
        <f>VLOOKUP(B337,'Economic Data'!A$6:J$47,10,FALSE)</f>
        <v>3.4363117817423225E-2</v>
      </c>
      <c r="L337" s="12"/>
      <c r="N337">
        <v>-3.0413263731679407E-2</v>
      </c>
      <c r="O337">
        <v>-1.861689453858606E-2</v>
      </c>
      <c r="P337">
        <v>-5.7118948603234188E-3</v>
      </c>
      <c r="Q337">
        <v>4.0676237855148505E-3</v>
      </c>
      <c r="R337" s="12">
        <f t="shared" si="40"/>
        <v>3.6141574454235048E-2</v>
      </c>
      <c r="S337" s="12">
        <f t="shared" si="41"/>
        <v>-4.5681414682459121E-3</v>
      </c>
      <c r="T337" s="12">
        <f t="shared" si="42"/>
        <v>3.9558219451508947E-2</v>
      </c>
      <c r="U337" s="12"/>
      <c r="V337" s="12"/>
      <c r="W337" s="12"/>
    </row>
    <row r="338" spans="1:23" x14ac:dyDescent="0.2">
      <c r="A338" t="s">
        <v>177</v>
      </c>
      <c r="B338">
        <v>2009</v>
      </c>
      <c r="C338" s="12">
        <f>IFERROR('BLS Data'!X342,"")</f>
        <v>3.6141574454235048E-2</v>
      </c>
      <c r="D338" s="12">
        <f>IFERROR('BLS Data'!Y342,"")</f>
        <v>-4.5681414682459121E-3</v>
      </c>
      <c r="E338" s="12">
        <f>IFERROR('BLS Data'!Z342,"")</f>
        <v>-0.38917910488927809</v>
      </c>
      <c r="F338" s="12">
        <f>IFERROR('BLS Data'!AA342,"")</f>
        <v>3.9558219451508947E-2</v>
      </c>
      <c r="G338" s="12">
        <f>'Regulatory Data'!L340</f>
        <v>4.2654163012806699E-3</v>
      </c>
      <c r="H338" s="12">
        <f>VLOOKUP(B338,'Economic Data'!A$6:I$47,7,FALSE)</f>
        <v>-2.2495040217735962E-2</v>
      </c>
      <c r="I338" s="12">
        <f>VLOOKUP(B338,'Economic Data'!A$6:I$47,6,FALSE)</f>
        <v>-3.117320520931699E-2</v>
      </c>
      <c r="J338" s="12">
        <f>VLOOKUP(B338,'Economic Data'!A$6:I$47,5,FALSE)</f>
        <v>5.3099999999999994E-2</v>
      </c>
      <c r="K338" s="12">
        <f>VLOOKUP(B338,'Economic Data'!A$6:J$47,10,FALSE)</f>
        <v>4.4421835008416732E-2</v>
      </c>
      <c r="L338" s="12"/>
      <c r="N338">
        <v>3.6141574454235048E-2</v>
      </c>
      <c r="O338">
        <v>-4.5681414682459121E-3</v>
      </c>
      <c r="P338">
        <v>3.9558219451508947E-2</v>
      </c>
      <c r="Q338">
        <v>4.2654163012806699E-3</v>
      </c>
      <c r="R338" s="12">
        <f t="shared" si="40"/>
        <v>5.1444728666765194E-2</v>
      </c>
      <c r="S338" s="12">
        <f t="shared" si="41"/>
        <v>5.9091915644297721E-2</v>
      </c>
      <c r="T338" s="12">
        <f t="shared" si="42"/>
        <v>-3.456426002311197E-2</v>
      </c>
      <c r="U338" s="12"/>
      <c r="V338" s="12"/>
      <c r="W338" s="12"/>
    </row>
    <row r="339" spans="1:23" x14ac:dyDescent="0.2">
      <c r="A339" t="s">
        <v>177</v>
      </c>
      <c r="B339">
        <v>2010</v>
      </c>
      <c r="C339" s="12">
        <f>IFERROR('BLS Data'!X343,"")</f>
        <v>5.1444728666765194E-2</v>
      </c>
      <c r="D339" s="12">
        <f>IFERROR('BLS Data'!Y343,"")</f>
        <v>5.9091915644297721E-2</v>
      </c>
      <c r="E339" s="12">
        <f>IFERROR('BLS Data'!Z343,"")</f>
        <v>0.19787220946772965</v>
      </c>
      <c r="F339" s="12">
        <f>IFERROR('BLS Data'!AA343,"")</f>
        <v>-3.456426002311197E-2</v>
      </c>
      <c r="G339" s="12">
        <f>'Regulatory Data'!L341</f>
        <v>9.9732864539356612E-3</v>
      </c>
      <c r="H339" s="12">
        <f>VLOOKUP(B339,'Economic Data'!A$6:I$47,7,FALSE)</f>
        <v>3.6900750592296916E-2</v>
      </c>
      <c r="I339" s="12">
        <f>VLOOKUP(B339,'Economic Data'!A$6:I$47,6,FALSE)</f>
        <v>2.362690323647243E-2</v>
      </c>
      <c r="J339" s="12">
        <f>VLOOKUP(B339,'Economic Data'!A$6:I$47,5,FALSE)</f>
        <v>4.9400000000000006E-2</v>
      </c>
      <c r="K339" s="12">
        <f>VLOOKUP(B339,'Economic Data'!A$6:J$47,10,FALSE)</f>
        <v>3.6126152644176228E-2</v>
      </c>
      <c r="L339" s="12"/>
      <c r="N339">
        <v>5.1444728666765194E-2</v>
      </c>
      <c r="O339">
        <v>5.9091915644297721E-2</v>
      </c>
      <c r="P339">
        <v>-3.456426002311197E-2</v>
      </c>
      <c r="Q339">
        <v>9.9732864539356612E-3</v>
      </c>
      <c r="R339" s="12"/>
      <c r="S339" s="12"/>
      <c r="T339" s="12"/>
      <c r="U339" s="12"/>
      <c r="V339" s="12"/>
      <c r="W339" s="12"/>
    </row>
    <row r="340" spans="1:23" x14ac:dyDescent="0.2">
      <c r="A340" t="s">
        <v>183</v>
      </c>
      <c r="B340">
        <v>1987</v>
      </c>
      <c r="C340" s="12" t="str">
        <f>IFERROR('BLS Data'!X344,"")</f>
        <v>.</v>
      </c>
      <c r="D340" s="12" t="str">
        <f>IFERROR('BLS Data'!Y344,"")</f>
        <v>.</v>
      </c>
      <c r="E340" s="12" t="str">
        <f>IFERROR('BLS Data'!Z344,"")</f>
        <v>.</v>
      </c>
      <c r="F340" s="12" t="str">
        <f>IFERROR('BLS Data'!AA344,"")</f>
        <v>.</v>
      </c>
      <c r="G340" s="12" t="str">
        <f>'Regulatory Data'!L342</f>
        <v/>
      </c>
      <c r="H340" s="12">
        <f>VLOOKUP(B340,'Economic Data'!A$6:I$47,7,FALSE)</f>
        <v>6.0106820146646811E-2</v>
      </c>
      <c r="I340" s="12">
        <f>VLOOKUP(B340,'Economic Data'!A$6:I$47,6,FALSE)</f>
        <v>3.149510885821627E-2</v>
      </c>
      <c r="J340" s="12">
        <f>VLOOKUP(B340,'Economic Data'!A$6:I$47,5,FALSE)</f>
        <v>9.3800000000000008E-2</v>
      </c>
      <c r="K340" s="12">
        <f>VLOOKUP(B340,'Economic Data'!A$6:J$47,10,FALSE)</f>
        <v>6.5188288711569911E-2</v>
      </c>
      <c r="L340" s="12"/>
      <c r="N340" t="s">
        <v>985</v>
      </c>
      <c r="O340" t="s">
        <v>985</v>
      </c>
      <c r="P340" t="s">
        <v>985</v>
      </c>
      <c r="Q340" t="s">
        <v>0</v>
      </c>
      <c r="R340" s="12"/>
      <c r="S340" s="12"/>
      <c r="T340" s="12"/>
      <c r="U340" s="12"/>
      <c r="V340" s="12"/>
      <c r="W340" s="12"/>
    </row>
    <row r="341" spans="1:23" x14ac:dyDescent="0.2">
      <c r="A341" t="s">
        <v>183</v>
      </c>
      <c r="B341">
        <v>1988</v>
      </c>
      <c r="C341" s="12">
        <f>IFERROR('BLS Data'!X345,"")</f>
        <v>9.9711770477020067E-3</v>
      </c>
      <c r="D341" s="12">
        <f>IFERROR('BLS Data'!Y345,"")</f>
        <v>1.2664602092596233E-2</v>
      </c>
      <c r="E341" s="12">
        <f>IFERROR('BLS Data'!Z345,"")</f>
        <v>8.0503465256319906E-2</v>
      </c>
      <c r="F341" s="12">
        <f>IFERROR('BLS Data'!AA345,"")</f>
        <v>2.0987101391958696E-2</v>
      </c>
      <c r="G341" s="12" t="str">
        <f>'Regulatory Data'!L343</f>
        <v/>
      </c>
      <c r="H341" s="12">
        <f>VLOOKUP(B341,'Economic Data'!A$6:I$47,7,FALSE)</f>
        <v>7.4056092402528861E-2</v>
      </c>
      <c r="I341" s="12">
        <f>VLOOKUP(B341,'Economic Data'!A$6:I$47,6,FALSE)</f>
        <v>4.0281822240627818E-2</v>
      </c>
      <c r="J341" s="12">
        <f>VLOOKUP(B341,'Economic Data'!A$6:I$47,5,FALSE)</f>
        <v>9.7100000000000006E-2</v>
      </c>
      <c r="K341" s="12">
        <f>VLOOKUP(B341,'Economic Data'!A$6:J$47,10,FALSE)</f>
        <v>6.3325729838099074E-2</v>
      </c>
      <c r="L341" s="12"/>
      <c r="N341">
        <v>9.9711770477020067E-3</v>
      </c>
      <c r="O341">
        <v>1.2664602092596233E-2</v>
      </c>
      <c r="P341">
        <v>2.0987101391958696E-2</v>
      </c>
      <c r="Q341" t="s">
        <v>0</v>
      </c>
      <c r="R341" s="12"/>
      <c r="S341" s="12"/>
      <c r="T341" s="12"/>
      <c r="U341" s="12"/>
      <c r="V341" s="12"/>
      <c r="W341" s="12"/>
    </row>
    <row r="342" spans="1:23" x14ac:dyDescent="0.2">
      <c r="A342" t="s">
        <v>183</v>
      </c>
      <c r="B342">
        <v>1989</v>
      </c>
      <c r="C342" s="12">
        <f>IFERROR('BLS Data'!X346,"")</f>
        <v>3.7794283671113149E-3</v>
      </c>
      <c r="D342" s="12">
        <f>IFERROR('BLS Data'!Y346,"")</f>
        <v>1.1939331551928056E-2</v>
      </c>
      <c r="E342" s="12">
        <f>IFERROR('BLS Data'!Z346,"")</f>
        <v>5.1996026673766238E-2</v>
      </c>
      <c r="F342" s="12">
        <f>IFERROR('BLS Data'!AA346,"")</f>
        <v>6.6181390828644382E-2</v>
      </c>
      <c r="G342" s="12" t="str">
        <f>'Regulatory Data'!L344</f>
        <v/>
      </c>
      <c r="H342" s="12">
        <f>VLOOKUP(B342,'Economic Data'!A$6:I$47,7,FALSE)</f>
        <v>7.2168998181608046E-2</v>
      </c>
      <c r="I342" s="12">
        <f>VLOOKUP(B342,'Economic Data'!A$6:I$47,6,FALSE)</f>
        <v>3.5102379761548619E-2</v>
      </c>
      <c r="J342" s="12">
        <f>VLOOKUP(B342,'Economic Data'!A$6:I$47,5,FALSE)</f>
        <v>9.2600000000000002E-2</v>
      </c>
      <c r="K342" s="12">
        <f>VLOOKUP(B342,'Economic Data'!A$6:J$47,10,FALSE)</f>
        <v>5.5533381579940186E-2</v>
      </c>
      <c r="L342" s="12"/>
      <c r="N342">
        <v>3.7794283671113149E-3</v>
      </c>
      <c r="O342">
        <v>1.1939331551928056E-2</v>
      </c>
      <c r="P342">
        <v>6.6181390828644382E-2</v>
      </c>
      <c r="Q342" t="s">
        <v>0</v>
      </c>
      <c r="R342" s="12"/>
      <c r="S342" s="12"/>
      <c r="T342" s="12"/>
      <c r="U342" s="12"/>
      <c r="V342" s="12"/>
      <c r="W342" s="12"/>
    </row>
    <row r="343" spans="1:23" x14ac:dyDescent="0.2">
      <c r="A343" t="s">
        <v>183</v>
      </c>
      <c r="B343">
        <v>1990</v>
      </c>
      <c r="C343" s="12">
        <f>IFERROR('BLS Data'!X347,"")</f>
        <v>-2.5004619139696871E-3</v>
      </c>
      <c r="D343" s="12">
        <f>IFERROR('BLS Data'!Y347,"")</f>
        <v>-3.685970418247031E-3</v>
      </c>
      <c r="E343" s="12">
        <f>IFERROR('BLS Data'!Z347,"")</f>
        <v>2.1717023408233338E-2</v>
      </c>
      <c r="F343" s="12">
        <f>IFERROR('BLS Data'!AA347,"")</f>
        <v>4.7194995945749163E-2</v>
      </c>
      <c r="G343" s="12" t="str">
        <f>'Regulatory Data'!L345</f>
        <v/>
      </c>
      <c r="H343" s="12">
        <f>VLOOKUP(B343,'Economic Data'!A$6:I$47,7,FALSE)</f>
        <v>5.6455681243754441E-2</v>
      </c>
      <c r="I343" s="12">
        <f>VLOOKUP(B343,'Economic Data'!A$6:I$47,6,FALSE)</f>
        <v>1.8589513195847118E-2</v>
      </c>
      <c r="J343" s="12">
        <f>VLOOKUP(B343,'Economic Data'!A$6:I$47,5,FALSE)</f>
        <v>9.3200000000000005E-2</v>
      </c>
      <c r="K343" s="12">
        <f>VLOOKUP(B343,'Economic Data'!A$6:J$47,10,FALSE)</f>
        <v>5.5333831952092682E-2</v>
      </c>
      <c r="L343" s="12"/>
      <c r="N343">
        <v>-2.5004619139696871E-3</v>
      </c>
      <c r="O343">
        <v>-3.685970418247031E-3</v>
      </c>
      <c r="P343">
        <v>4.7194995945749163E-2</v>
      </c>
      <c r="Q343" t="s">
        <v>0</v>
      </c>
      <c r="R343" s="12"/>
      <c r="S343" s="12"/>
      <c r="T343" s="12"/>
      <c r="U343" s="12"/>
      <c r="V343" s="12"/>
      <c r="W343" s="12"/>
    </row>
    <row r="344" spans="1:23" x14ac:dyDescent="0.2">
      <c r="A344" t="s">
        <v>183</v>
      </c>
      <c r="B344">
        <v>1991</v>
      </c>
      <c r="C344" s="12">
        <f>IFERROR('BLS Data'!X348,"")</f>
        <v>-7.3532660424167062E-3</v>
      </c>
      <c r="D344" s="12">
        <f>IFERROR('BLS Data'!Y348,"")</f>
        <v>-5.2956986926044891E-4</v>
      </c>
      <c r="E344" s="12">
        <f>IFERROR('BLS Data'!Z348,"")</f>
        <v>2.1928768707657476E-2</v>
      </c>
      <c r="F344" s="12">
        <f>IFERROR('BLS Data'!AA348,"")</f>
        <v>5.4699579841106072E-2</v>
      </c>
      <c r="G344" s="12" t="str">
        <f>'Regulatory Data'!L346</f>
        <v/>
      </c>
      <c r="H344" s="12">
        <f>VLOOKUP(B344,'Economic Data'!A$6:I$47,7,FALSE)</f>
        <v>3.2494366288215559E-2</v>
      </c>
      <c r="I344" s="12">
        <f>VLOOKUP(B344,'Economic Data'!A$6:I$47,6,FALSE)</f>
        <v>-2.3323494827174329E-3</v>
      </c>
      <c r="J344" s="12">
        <f>VLOOKUP(B344,'Economic Data'!A$6:I$47,5,FALSE)</f>
        <v>8.77E-2</v>
      </c>
      <c r="K344" s="12">
        <f>VLOOKUP(B344,'Economic Data'!A$6:J$47,10,FALSE)</f>
        <v>5.2873284229066508E-2</v>
      </c>
      <c r="L344" s="12"/>
      <c r="N344">
        <v>-7.3532660424167062E-3</v>
      </c>
      <c r="O344">
        <v>-5.2956986926044891E-4</v>
      </c>
      <c r="P344">
        <v>5.4699579841106072E-2</v>
      </c>
      <c r="Q344" t="s">
        <v>0</v>
      </c>
      <c r="R344" s="12"/>
      <c r="S344" s="12"/>
      <c r="T344" s="12"/>
      <c r="U344" s="12"/>
      <c r="V344" s="12"/>
      <c r="W344" s="12"/>
    </row>
    <row r="345" spans="1:23" x14ac:dyDescent="0.2">
      <c r="A345" t="s">
        <v>183</v>
      </c>
      <c r="B345">
        <v>1992</v>
      </c>
      <c r="C345" s="12">
        <f>IFERROR('BLS Data'!X349,"")</f>
        <v>7.7353200484209239E-3</v>
      </c>
      <c r="D345" s="12">
        <f>IFERROR('BLS Data'!Y349,"")</f>
        <v>1.1533879885671006E-2</v>
      </c>
      <c r="E345" s="12">
        <f>IFERROR('BLS Data'!Z349,"")</f>
        <v>1.3864868494279925E-2</v>
      </c>
      <c r="F345" s="12">
        <f>IFERROR('BLS Data'!AA349,"")</f>
        <v>1.6456171781199735E-2</v>
      </c>
      <c r="G345" s="12" t="str">
        <f>'Regulatory Data'!L347</f>
        <v/>
      </c>
      <c r="H345" s="12">
        <f>VLOOKUP(B345,'Economic Data'!A$6:I$47,7,FALSE)</f>
        <v>5.6799543692841681E-2</v>
      </c>
      <c r="I345" s="12">
        <f>VLOOKUP(B345,'Economic Data'!A$6:I$47,6,FALSE)</f>
        <v>3.3364382598689346E-2</v>
      </c>
      <c r="J345" s="12">
        <f>VLOOKUP(B345,'Economic Data'!A$6:I$47,5,FALSE)</f>
        <v>8.14E-2</v>
      </c>
      <c r="K345" s="12">
        <f>VLOOKUP(B345,'Economic Data'!A$6:J$47,10,FALSE)</f>
        <v>5.7964838905848831E-2</v>
      </c>
      <c r="L345" s="12"/>
      <c r="N345">
        <v>7.7353200484209239E-3</v>
      </c>
      <c r="O345">
        <v>1.1533879885671006E-2</v>
      </c>
      <c r="P345">
        <v>1.6456171781199735E-2</v>
      </c>
      <c r="Q345" t="s">
        <v>0</v>
      </c>
      <c r="R345" s="12"/>
      <c r="S345" s="12"/>
      <c r="T345" s="12"/>
      <c r="U345" s="12"/>
      <c r="V345" s="12"/>
      <c r="W345" s="12"/>
    </row>
    <row r="346" spans="1:23" x14ac:dyDescent="0.2">
      <c r="A346" t="s">
        <v>183</v>
      </c>
      <c r="B346">
        <v>1993</v>
      </c>
      <c r="C346" s="12">
        <f>IFERROR('BLS Data'!X350,"")</f>
        <v>2.1513491699809428E-2</v>
      </c>
      <c r="D346" s="12">
        <f>IFERROR('BLS Data'!Y350,"")</f>
        <v>2.4836602013942333E-2</v>
      </c>
      <c r="E346" s="12">
        <f>IFERROR('BLS Data'!Z350,"")</f>
        <v>1.0444278483711322E-2</v>
      </c>
      <c r="F346" s="12">
        <f>IFERROR('BLS Data'!AA350,"")</f>
        <v>-1.5364250092577691E-3</v>
      </c>
      <c r="G346" s="12" t="str">
        <f>'Regulatory Data'!L348</f>
        <v/>
      </c>
      <c r="H346" s="12">
        <f>VLOOKUP(B346,'Economic Data'!A$6:I$47,7,FALSE)</f>
        <v>4.9976501397134498E-2</v>
      </c>
      <c r="I346" s="12">
        <f>VLOOKUP(B346,'Economic Data'!A$6:I$47,6,FALSE)</f>
        <v>2.8121325402471697E-2</v>
      </c>
      <c r="J346" s="12">
        <f>VLOOKUP(B346,'Economic Data'!A$6:I$47,5,FALSE)</f>
        <v>7.22E-2</v>
      </c>
      <c r="K346" s="12">
        <f>VLOOKUP(B346,'Economic Data'!A$6:J$47,10,FALSE)</f>
        <v>5.0344824005335395E-2</v>
      </c>
      <c r="L346" s="12"/>
      <c r="N346">
        <v>2.1513491699809428E-2</v>
      </c>
      <c r="O346">
        <v>2.4836602013942333E-2</v>
      </c>
      <c r="P346">
        <v>-1.5364250092577691E-3</v>
      </c>
      <c r="Q346" t="s">
        <v>0</v>
      </c>
      <c r="R346" s="12"/>
      <c r="S346" s="12"/>
      <c r="T346" s="12"/>
      <c r="U346" s="12"/>
      <c r="V346" s="12"/>
      <c r="W346" s="12"/>
    </row>
    <row r="347" spans="1:23" x14ac:dyDescent="0.2">
      <c r="A347" t="s">
        <v>183</v>
      </c>
      <c r="B347">
        <v>1994</v>
      </c>
      <c r="C347" s="12">
        <f>IFERROR('BLS Data'!X351,"")</f>
        <v>4.9200763530577341E-2</v>
      </c>
      <c r="D347" s="12">
        <f>IFERROR('BLS Data'!Y351,"")</f>
        <v>5.4483831946910755E-2</v>
      </c>
      <c r="E347" s="12">
        <f>IFERROR('BLS Data'!Z351,"")</f>
        <v>2.3399490083924057E-2</v>
      </c>
      <c r="F347" s="12">
        <f>IFERROR('BLS Data'!AA351,"")</f>
        <v>-8.7292797126599098E-3</v>
      </c>
      <c r="G347" s="12" t="str">
        <f>'Regulatory Data'!L349</f>
        <v/>
      </c>
      <c r="H347" s="12">
        <f>VLOOKUP(B347,'Economic Data'!A$6:I$47,7,FALSE)</f>
        <v>6.0783064323397085E-2</v>
      </c>
      <c r="I347" s="12">
        <f>VLOOKUP(B347,'Economic Data'!A$6:I$47,6,FALSE)</f>
        <v>3.9932137842543014E-2</v>
      </c>
      <c r="J347" s="12">
        <f>VLOOKUP(B347,'Economic Data'!A$6:I$47,5,FALSE)</f>
        <v>7.9600000000000004E-2</v>
      </c>
      <c r="K347" s="12">
        <f>VLOOKUP(B347,'Economic Data'!A$6:J$47,10,FALSE)</f>
        <v>5.8749073519147127E-2</v>
      </c>
      <c r="L347" s="12"/>
      <c r="N347">
        <v>4.9200763530577341E-2</v>
      </c>
      <c r="O347">
        <v>5.4483831946910755E-2</v>
      </c>
      <c r="P347">
        <v>-8.7292797126599098E-3</v>
      </c>
      <c r="Q347" t="s">
        <v>0</v>
      </c>
      <c r="R347" s="12"/>
      <c r="S347" s="12"/>
      <c r="T347" s="12"/>
      <c r="U347" s="12"/>
      <c r="V347" s="12"/>
      <c r="W347" s="12"/>
    </row>
    <row r="348" spans="1:23" x14ac:dyDescent="0.2">
      <c r="A348" t="s">
        <v>183</v>
      </c>
      <c r="B348">
        <v>1995</v>
      </c>
      <c r="C348" s="12">
        <f>IFERROR('BLS Data'!X352,"")</f>
        <v>7.1050211148531162E-3</v>
      </c>
      <c r="D348" s="12">
        <f>IFERROR('BLS Data'!Y352,"")</f>
        <v>1.3464779340907285E-2</v>
      </c>
      <c r="E348" s="12">
        <f>IFERROR('BLS Data'!Z352,"")</f>
        <v>7.6561719757024527E-2</v>
      </c>
      <c r="F348" s="12">
        <f>IFERROR('BLS Data'!AA352,"")</f>
        <v>4.3504304319709419E-2</v>
      </c>
      <c r="G348" s="12" t="str">
        <f>'Regulatory Data'!L350</f>
        <v/>
      </c>
      <c r="H348" s="12">
        <f>VLOOKUP(B348,'Economic Data'!A$6:I$47,7,FALSE)</f>
        <v>4.5452682397765898E-2</v>
      </c>
      <c r="I348" s="12">
        <f>VLOOKUP(B348,'Economic Data'!A$6:I$47,6,FALSE)</f>
        <v>2.4833719047943958E-2</v>
      </c>
      <c r="J348" s="12">
        <f>VLOOKUP(B348,'Economic Data'!A$6:I$47,5,FALSE)</f>
        <v>7.5899999999999995E-2</v>
      </c>
      <c r="K348" s="12">
        <f>VLOOKUP(B348,'Economic Data'!A$6:J$47,10,FALSE)</f>
        <v>5.5281036650178222E-2</v>
      </c>
      <c r="L348" s="12"/>
      <c r="N348">
        <v>7.1050211148531162E-3</v>
      </c>
      <c r="O348">
        <v>1.3464779340907285E-2</v>
      </c>
      <c r="P348">
        <v>4.3504304319709419E-2</v>
      </c>
      <c r="Q348" t="s">
        <v>0</v>
      </c>
      <c r="R348" s="12"/>
      <c r="S348" s="12"/>
      <c r="T348" s="12"/>
      <c r="U348" s="12"/>
      <c r="V348" s="12"/>
      <c r="W348" s="12"/>
    </row>
    <row r="349" spans="1:23" x14ac:dyDescent="0.2">
      <c r="A349" t="s">
        <v>183</v>
      </c>
      <c r="B349">
        <v>1996</v>
      </c>
      <c r="C349" s="12">
        <f>IFERROR('BLS Data'!X353,"")</f>
        <v>7.5387764552470315E-3</v>
      </c>
      <c r="D349" s="12">
        <f>IFERROR('BLS Data'!Y353,"")</f>
        <v>1.1089582296124334E-3</v>
      </c>
      <c r="E349" s="12">
        <f>IFERROR('BLS Data'!Z353,"")</f>
        <v>1.2885056582385701E-2</v>
      </c>
      <c r="F349" s="12">
        <f>IFERROR('BLS Data'!AA353,"")</f>
        <v>2.9002582906591634E-2</v>
      </c>
      <c r="G349" s="12" t="str">
        <f>'Regulatory Data'!L351</f>
        <v/>
      </c>
      <c r="H349" s="12">
        <f>VLOOKUP(B349,'Economic Data'!A$6:I$47,7,FALSE)</f>
        <v>5.5591211209256031E-2</v>
      </c>
      <c r="I349" s="12">
        <f>VLOOKUP(B349,'Economic Data'!A$6:I$47,6,FALSE)</f>
        <v>3.6723348797837119E-2</v>
      </c>
      <c r="J349" s="12">
        <f>VLOOKUP(B349,'Economic Data'!A$6:I$47,5,FALSE)</f>
        <v>7.3700000000000002E-2</v>
      </c>
      <c r="K349" s="12">
        <f>VLOOKUP(B349,'Economic Data'!A$6:J$47,10,FALSE)</f>
        <v>5.4832137588579369E-2</v>
      </c>
      <c r="L349" s="12"/>
      <c r="N349">
        <v>7.5387764552470315E-3</v>
      </c>
      <c r="O349">
        <v>1.1089582296124334E-3</v>
      </c>
      <c r="P349">
        <v>2.9002582906591634E-2</v>
      </c>
      <c r="Q349" t="s">
        <v>0</v>
      </c>
      <c r="R349" s="12"/>
      <c r="S349" s="12"/>
      <c r="T349" s="12"/>
      <c r="U349" s="12"/>
      <c r="V349" s="12"/>
      <c r="W349" s="12"/>
    </row>
    <row r="350" spans="1:23" x14ac:dyDescent="0.2">
      <c r="A350" t="s">
        <v>183</v>
      </c>
      <c r="B350">
        <v>1997</v>
      </c>
      <c r="C350" s="12">
        <f>IFERROR('BLS Data'!X354,"")</f>
        <v>5.4907725609605329E-2</v>
      </c>
      <c r="D350" s="12">
        <f>IFERROR('BLS Data'!Y354,"")</f>
        <v>5.6529890170971875E-2</v>
      </c>
      <c r="E350" s="12">
        <f>IFERROR('BLS Data'!Z354,"")</f>
        <v>9.5506131256168914E-3</v>
      </c>
      <c r="F350" s="12">
        <f>IFERROR('BLS Data'!AA354,"")</f>
        <v>-3.6954406555773645E-2</v>
      </c>
      <c r="G350" s="12">
        <f>'Regulatory Data'!L352</f>
        <v>1.1811308545787154</v>
      </c>
      <c r="H350" s="12">
        <f>VLOOKUP(B350,'Economic Data'!A$6:I$47,7,FALSE)</f>
        <v>6.1100591222929879E-2</v>
      </c>
      <c r="I350" s="12">
        <f>VLOOKUP(B350,'Economic Data'!A$6:I$47,6,FALSE)</f>
        <v>4.3601241232060772E-2</v>
      </c>
      <c r="J350" s="12">
        <f>VLOOKUP(B350,'Economic Data'!A$6:I$47,5,FALSE)</f>
        <v>7.2599999999999998E-2</v>
      </c>
      <c r="K350" s="12">
        <f>VLOOKUP(B350,'Economic Data'!A$6:J$47,10,FALSE)</f>
        <v>5.5100650009132057E-2</v>
      </c>
      <c r="L350" s="12"/>
      <c r="N350">
        <v>5.4907725609605329E-2</v>
      </c>
      <c r="O350">
        <v>5.6529890170971875E-2</v>
      </c>
      <c r="P350">
        <v>-3.6954406555773645E-2</v>
      </c>
      <c r="Q350">
        <v>1.1811308545787154</v>
      </c>
      <c r="R350" s="12">
        <f t="shared" ref="R350:R362" si="43">N351</f>
        <v>-7.1002396450658978E-4</v>
      </c>
      <c r="S350" s="12">
        <f t="shared" ref="S350:S362" si="44">O351</f>
        <v>-9.3464969342926807E-3</v>
      </c>
      <c r="T350" s="12">
        <f t="shared" ref="T350:T362" si="45">P351</f>
        <v>4.4507150884467883E-2</v>
      </c>
      <c r="U350" s="12"/>
      <c r="V350" s="12"/>
      <c r="W350" s="12"/>
    </row>
    <row r="351" spans="1:23" x14ac:dyDescent="0.2">
      <c r="A351" t="s">
        <v>183</v>
      </c>
      <c r="B351">
        <v>1998</v>
      </c>
      <c r="C351" s="12">
        <f>IFERROR('BLS Data'!X355,"")</f>
        <v>-7.1002396450658978E-4</v>
      </c>
      <c r="D351" s="12">
        <f>IFERROR('BLS Data'!Y355,"")</f>
        <v>-9.3464969342926807E-3</v>
      </c>
      <c r="E351" s="12">
        <f>IFERROR('BLS Data'!Z355,"")</f>
        <v>5.753249379707448E-3</v>
      </c>
      <c r="F351" s="12">
        <f>IFERROR('BLS Data'!AA355,"")</f>
        <v>4.4507150884467883E-2</v>
      </c>
      <c r="G351" s="12">
        <f>'Regulatory Data'!L353</f>
        <v>1.1572730558724591</v>
      </c>
      <c r="H351" s="12">
        <f>VLOOKUP(B351,'Economic Data'!A$6:I$47,7,FALSE)</f>
        <v>5.3865008546919668E-2</v>
      </c>
      <c r="I351" s="12">
        <f>VLOOKUP(B351,'Economic Data'!A$6:I$47,6,FALSE)</f>
        <v>4.2632273010008603E-2</v>
      </c>
      <c r="J351" s="12">
        <f>VLOOKUP(B351,'Economic Data'!A$6:I$47,5,FALSE)</f>
        <v>6.5299999999999997E-2</v>
      </c>
      <c r="K351" s="12">
        <f>VLOOKUP(B351,'Economic Data'!A$6:J$47,10,FALSE)</f>
        <v>5.4067264463089793E-2</v>
      </c>
      <c r="L351" s="12"/>
      <c r="N351">
        <v>-7.1002396450658978E-4</v>
      </c>
      <c r="O351">
        <v>-9.3464969342926807E-3</v>
      </c>
      <c r="P351">
        <v>4.4507150884467883E-2</v>
      </c>
      <c r="Q351">
        <v>1.1572730558724591</v>
      </c>
      <c r="R351" s="12">
        <f t="shared" si="43"/>
        <v>3.6478516377269621E-2</v>
      </c>
      <c r="S351" s="12">
        <f t="shared" si="44"/>
        <v>2.6398360364125573E-2</v>
      </c>
      <c r="T351" s="12">
        <f t="shared" si="45"/>
        <v>6.8206461670898832E-3</v>
      </c>
      <c r="U351" s="12"/>
      <c r="V351" s="12"/>
      <c r="W351" s="12"/>
    </row>
    <row r="352" spans="1:23" x14ac:dyDescent="0.2">
      <c r="A352" t="s">
        <v>183</v>
      </c>
      <c r="B352">
        <v>1999</v>
      </c>
      <c r="C352" s="12">
        <f>IFERROR('BLS Data'!X356,"")</f>
        <v>3.6478516377269621E-2</v>
      </c>
      <c r="D352" s="12">
        <f>IFERROR('BLS Data'!Y356,"")</f>
        <v>2.6398360364125573E-2</v>
      </c>
      <c r="E352" s="12">
        <f>IFERROR('BLS Data'!Z356,"")</f>
        <v>4.1441096615404405E-3</v>
      </c>
      <c r="F352" s="12">
        <f>IFERROR('BLS Data'!AA356,"")</f>
        <v>6.8206461670898832E-3</v>
      </c>
      <c r="G352" s="12">
        <f>'Regulatory Data'!L354</f>
        <v>1.2009056794227564</v>
      </c>
      <c r="H352" s="12">
        <f>VLOOKUP(B352,'Economic Data'!A$6:I$47,7,FALSE)</f>
        <v>6.1740067022359568E-2</v>
      </c>
      <c r="I352" s="12">
        <f>VLOOKUP(B352,'Economic Data'!A$6:I$47,6,FALSE)</f>
        <v>4.7132627641929048E-2</v>
      </c>
      <c r="J352" s="12">
        <f>VLOOKUP(B352,'Economic Data'!A$6:I$47,5,FALSE)</f>
        <v>7.0400000000000004E-2</v>
      </c>
      <c r="K352" s="12">
        <f>VLOOKUP(B352,'Economic Data'!A$6:J$47,10,FALSE)</f>
        <v>5.5792560619569845E-2</v>
      </c>
      <c r="L352" s="12"/>
      <c r="N352">
        <v>3.6478516377269621E-2</v>
      </c>
      <c r="O352">
        <v>2.6398360364125573E-2</v>
      </c>
      <c r="P352">
        <v>6.8206461670898832E-3</v>
      </c>
      <c r="Q352">
        <v>1.2009056794227564</v>
      </c>
      <c r="R352" s="12">
        <f t="shared" si="43"/>
        <v>2.5863040560190065E-2</v>
      </c>
      <c r="S352" s="12">
        <f t="shared" si="44"/>
        <v>1.3242895750406269E-2</v>
      </c>
      <c r="T352" s="12">
        <f t="shared" si="45"/>
        <v>3.9054292761893095E-3</v>
      </c>
      <c r="U352" s="12"/>
      <c r="V352" s="12"/>
      <c r="W352" s="12"/>
    </row>
    <row r="353" spans="1:23" x14ac:dyDescent="0.2">
      <c r="A353" t="s">
        <v>183</v>
      </c>
      <c r="B353">
        <v>2000</v>
      </c>
      <c r="C353" s="12">
        <f>IFERROR('BLS Data'!X357,"")</f>
        <v>2.5863040560190065E-2</v>
      </c>
      <c r="D353" s="12">
        <f>IFERROR('BLS Data'!Y357,"")</f>
        <v>1.3242895750406269E-2</v>
      </c>
      <c r="E353" s="12">
        <f>IFERROR('BLS Data'!Z357,"")</f>
        <v>5.2983384336905637E-2</v>
      </c>
      <c r="F353" s="12">
        <f>IFERROR('BLS Data'!AA357,"")</f>
        <v>3.9054292761893095E-3</v>
      </c>
      <c r="G353" s="12">
        <f>'Regulatory Data'!L355</f>
        <v>1.2448730555407161</v>
      </c>
      <c r="H353" s="12">
        <f>VLOOKUP(B353,'Economic Data'!A$6:I$47,7,FALSE)</f>
        <v>6.1969674144860321E-2</v>
      </c>
      <c r="I353" s="12">
        <f>VLOOKUP(B353,'Economic Data'!A$6:I$47,6,FALSE)</f>
        <v>4.0556719268142416E-2</v>
      </c>
      <c r="J353" s="12">
        <f>VLOOKUP(B353,'Economic Data'!A$6:I$47,5,FALSE)</f>
        <v>7.6200000000000004E-2</v>
      </c>
      <c r="K353" s="12">
        <f>VLOOKUP(B353,'Economic Data'!A$6:J$47,10,FALSE)</f>
        <v>5.4787045123280628E-2</v>
      </c>
      <c r="L353" s="12"/>
      <c r="N353">
        <v>2.5863040560190065E-2</v>
      </c>
      <c r="O353">
        <v>1.3242895750406269E-2</v>
      </c>
      <c r="P353">
        <v>3.9054292761893095E-3</v>
      </c>
      <c r="Q353">
        <v>1.2448730555407161</v>
      </c>
      <c r="R353" s="12">
        <f t="shared" si="43"/>
        <v>-1.084379267743163E-2</v>
      </c>
      <c r="S353" s="12">
        <f t="shared" si="44"/>
        <v>-9.5074656457283524E-3</v>
      </c>
      <c r="T353" s="12">
        <f t="shared" si="45"/>
        <v>4.3608861341587257E-2</v>
      </c>
      <c r="U353" s="12"/>
      <c r="V353" s="12"/>
      <c r="W353" s="12"/>
    </row>
    <row r="354" spans="1:23" x14ac:dyDescent="0.2">
      <c r="A354" t="s">
        <v>183</v>
      </c>
      <c r="B354">
        <v>2001</v>
      </c>
      <c r="C354" s="12">
        <f>IFERROR('BLS Data'!X358,"")</f>
        <v>-1.084379267743163E-2</v>
      </c>
      <c r="D354" s="12">
        <f>IFERROR('BLS Data'!Y358,"")</f>
        <v>-9.5074656457283524E-3</v>
      </c>
      <c r="E354" s="12">
        <f>IFERROR('BLS Data'!Z358,"")</f>
        <v>1.2816052642826037E-2</v>
      </c>
      <c r="F354" s="12">
        <f>IFERROR('BLS Data'!AA358,"")</f>
        <v>4.3608861341587257E-2</v>
      </c>
      <c r="G354" s="12">
        <f>'Regulatory Data'!L356</f>
        <v>1.3349094372119203</v>
      </c>
      <c r="H354" s="12">
        <f>VLOOKUP(B354,'Economic Data'!A$6:I$47,7,FALSE)</f>
        <v>3.3080967761829783E-2</v>
      </c>
      <c r="I354" s="12">
        <f>VLOOKUP(B354,'Economic Data'!A$6:I$47,6,FALSE)</f>
        <v>1.0735275286242185E-2</v>
      </c>
      <c r="J354" s="12">
        <f>VLOOKUP(B354,'Economic Data'!A$6:I$47,5,FALSE)</f>
        <v>7.0800000000000002E-2</v>
      </c>
      <c r="K354" s="12">
        <f>VLOOKUP(B354,'Economic Data'!A$6:J$47,10,FALSE)</f>
        <v>4.8454307524413376E-2</v>
      </c>
      <c r="L354" s="12"/>
      <c r="N354">
        <v>-1.084379267743163E-2</v>
      </c>
      <c r="O354">
        <v>-9.5074656457283524E-3</v>
      </c>
      <c r="P354">
        <v>4.3608861341587257E-2</v>
      </c>
      <c r="Q354">
        <v>1.3349094372119203</v>
      </c>
      <c r="R354" s="12">
        <f t="shared" si="43"/>
        <v>8.4436512980805567E-2</v>
      </c>
      <c r="S354" s="12">
        <f t="shared" si="44"/>
        <v>9.8120124002332609E-2</v>
      </c>
      <c r="T354" s="12">
        <f t="shared" si="45"/>
        <v>-3.902838696747768E-2</v>
      </c>
      <c r="U354" s="12"/>
      <c r="V354" s="12"/>
      <c r="W354" s="12"/>
    </row>
    <row r="355" spans="1:23" x14ac:dyDescent="0.2">
      <c r="A355" t="s">
        <v>183</v>
      </c>
      <c r="B355">
        <v>2002</v>
      </c>
      <c r="C355" s="12">
        <f>IFERROR('BLS Data'!X359,"")</f>
        <v>8.4436512980805567E-2</v>
      </c>
      <c r="D355" s="12">
        <f>IFERROR('BLS Data'!Y359,"")</f>
        <v>9.8120124002332609E-2</v>
      </c>
      <c r="E355" s="12">
        <f>IFERROR('BLS Data'!Z359,"")</f>
        <v>-2.01796254331299E-3</v>
      </c>
      <c r="F355" s="12">
        <f>IFERROR('BLS Data'!AA359,"")</f>
        <v>-3.902838696747768E-2</v>
      </c>
      <c r="G355" s="12">
        <f>'Regulatory Data'!L357</f>
        <v>1.3062945801296328</v>
      </c>
      <c r="H355" s="12">
        <f>VLOOKUP(B355,'Economic Data'!A$6:I$47,7,FALSE)</f>
        <v>3.403537925314204E-2</v>
      </c>
      <c r="I355" s="12">
        <f>VLOOKUP(B355,'Economic Data'!A$6:I$47,6,FALSE)</f>
        <v>1.7973804471999699E-2</v>
      </c>
      <c r="J355" s="12">
        <f>VLOOKUP(B355,'Economic Data'!A$6:I$47,5,FALSE)</f>
        <v>6.4899999999999999E-2</v>
      </c>
      <c r="K355" s="12">
        <f>VLOOKUP(B355,'Economic Data'!A$6:J$47,10,FALSE)</f>
        <v>4.8838425218857007E-2</v>
      </c>
      <c r="L355" s="12"/>
      <c r="N355">
        <v>8.4436512980805567E-2</v>
      </c>
      <c r="O355">
        <v>9.8120124002332609E-2</v>
      </c>
      <c r="P355">
        <v>-3.902838696747768E-2</v>
      </c>
      <c r="Q355">
        <v>1.3062945801296328</v>
      </c>
      <c r="R355" s="12">
        <f t="shared" si="43"/>
        <v>1.2955711160215877E-2</v>
      </c>
      <c r="S355" s="12">
        <f t="shared" si="44"/>
        <v>1.4632422044311255E-2</v>
      </c>
      <c r="T355" s="12">
        <f t="shared" si="45"/>
        <v>2.6719824699380723E-2</v>
      </c>
      <c r="U355" s="12"/>
      <c r="V355" s="12"/>
      <c r="W355" s="12"/>
    </row>
    <row r="356" spans="1:23" x14ac:dyDescent="0.2">
      <c r="A356" t="s">
        <v>183</v>
      </c>
      <c r="B356">
        <v>2003</v>
      </c>
      <c r="C356" s="12">
        <f>IFERROR('BLS Data'!X360,"")</f>
        <v>1.2955711160215877E-2</v>
      </c>
      <c r="D356" s="12">
        <f>IFERROR('BLS Data'!Y360,"")</f>
        <v>1.4632422044311255E-2</v>
      </c>
      <c r="E356" s="12">
        <f>IFERROR('BLS Data'!Z360,"")</f>
        <v>4.4275225249907457E-2</v>
      </c>
      <c r="F356" s="12">
        <f>IFERROR('BLS Data'!AA360,"")</f>
        <v>2.6719824699380723E-2</v>
      </c>
      <c r="G356" s="12">
        <f>'Regulatory Data'!L358</f>
        <v>1.3720092720534833</v>
      </c>
      <c r="H356" s="12">
        <f>VLOOKUP(B356,'Economic Data'!A$6:I$47,7,FALSE)</f>
        <v>4.5904870545635745E-2</v>
      </c>
      <c r="I356" s="12">
        <f>VLOOKUP(B356,'Economic Data'!A$6:I$47,6,FALSE)</f>
        <v>2.5093363015155745E-2</v>
      </c>
      <c r="J356" s="12">
        <f>VLOOKUP(B356,'Economic Data'!A$6:I$47,5,FALSE)</f>
        <v>5.67E-2</v>
      </c>
      <c r="K356" s="12">
        <f>VLOOKUP(B356,'Economic Data'!A$6:J$47,10,FALSE)</f>
        <v>3.5888492469520646E-2</v>
      </c>
      <c r="L356" s="12"/>
      <c r="N356">
        <v>1.2955711160215877E-2</v>
      </c>
      <c r="O356">
        <v>1.4632422044311255E-2</v>
      </c>
      <c r="P356">
        <v>2.6719824699380723E-2</v>
      </c>
      <c r="Q356">
        <v>1.3720092720534833</v>
      </c>
      <c r="R356" s="12">
        <f t="shared" si="43"/>
        <v>3.8697018622692703E-2</v>
      </c>
      <c r="S356" s="12">
        <f t="shared" si="44"/>
        <v>4.9459124214870087E-2</v>
      </c>
      <c r="T356" s="12">
        <f t="shared" si="45"/>
        <v>-3.2134457400879946E-2</v>
      </c>
      <c r="U356" s="12"/>
      <c r="V356" s="12"/>
      <c r="W356" s="12"/>
    </row>
    <row r="357" spans="1:23" x14ac:dyDescent="0.2">
      <c r="A357" t="s">
        <v>183</v>
      </c>
      <c r="B357">
        <v>2004</v>
      </c>
      <c r="C357" s="12">
        <f>IFERROR('BLS Data'!X361,"")</f>
        <v>3.8697018622692703E-2</v>
      </c>
      <c r="D357" s="12">
        <f>IFERROR('BLS Data'!Y361,"")</f>
        <v>4.9459124214870087E-2</v>
      </c>
      <c r="E357" s="12">
        <f>IFERROR('BLS Data'!Z361,"")</f>
        <v>6.106629022741572E-2</v>
      </c>
      <c r="F357" s="12">
        <f>IFERROR('BLS Data'!AA361,"")</f>
        <v>-3.2134457400879946E-2</v>
      </c>
      <c r="G357" s="12">
        <f>'Regulatory Data'!L359</f>
        <v>1.4364461647325075</v>
      </c>
      <c r="H357" s="12">
        <f>VLOOKUP(B357,'Economic Data'!A$6:I$47,7,FALSE)</f>
        <v>6.1860595069386903E-2</v>
      </c>
      <c r="I357" s="12">
        <f>VLOOKUP(B357,'Economic Data'!A$6:I$47,6,FALSE)</f>
        <v>3.4093257936321564E-2</v>
      </c>
      <c r="J357" s="12">
        <f>VLOOKUP(B357,'Economic Data'!A$6:I$47,5,FALSE)</f>
        <v>5.6299999999999996E-2</v>
      </c>
      <c r="K357" s="12">
        <f>VLOOKUP(B357,'Economic Data'!A$6:J$47,10,FALSE)</f>
        <v>2.8532662866935003E-2</v>
      </c>
      <c r="L357" s="12"/>
      <c r="N357">
        <v>3.8697018622692703E-2</v>
      </c>
      <c r="O357">
        <v>4.9459124214870087E-2</v>
      </c>
      <c r="P357">
        <v>-3.2134457400879946E-2</v>
      </c>
      <c r="Q357">
        <v>1.4364461647325075</v>
      </c>
      <c r="R357" s="12">
        <f t="shared" si="43"/>
        <v>3.8041711235780262E-2</v>
      </c>
      <c r="S357" s="12">
        <f t="shared" si="44"/>
        <v>1.7903101293445189E-2</v>
      </c>
      <c r="T357" s="12">
        <f t="shared" si="45"/>
        <v>2.3883036984542194E-2</v>
      </c>
      <c r="U357" s="12"/>
      <c r="V357" s="12"/>
      <c r="W357" s="12"/>
    </row>
    <row r="358" spans="1:23" x14ac:dyDescent="0.2">
      <c r="A358" t="s">
        <v>183</v>
      </c>
      <c r="B358">
        <v>2005</v>
      </c>
      <c r="C358" s="12">
        <f>IFERROR('BLS Data'!X362,"")</f>
        <v>3.8041711235780262E-2</v>
      </c>
      <c r="D358" s="12">
        <f>IFERROR('BLS Data'!Y362,"")</f>
        <v>1.7903101293445189E-2</v>
      </c>
      <c r="E358" s="12">
        <f>IFERROR('BLS Data'!Z362,"")</f>
        <v>9.4132100134196151E-2</v>
      </c>
      <c r="F358" s="12">
        <f>IFERROR('BLS Data'!AA362,"")</f>
        <v>2.3883036984542194E-2</v>
      </c>
      <c r="G358" s="12">
        <f>'Regulatory Data'!L360</f>
        <v>1.4531155603761257</v>
      </c>
      <c r="H358" s="12">
        <f>VLOOKUP(B358,'Economic Data'!A$6:I$47,7,FALSE)</f>
        <v>6.2914494157674028E-2</v>
      </c>
      <c r="I358" s="12">
        <f>VLOOKUP(B358,'Economic Data'!A$6:I$47,6,FALSE)</f>
        <v>3.0242108933506984E-2</v>
      </c>
      <c r="J358" s="12">
        <f>VLOOKUP(B358,'Economic Data'!A$6:I$47,5,FALSE)</f>
        <v>5.2400000000000002E-2</v>
      </c>
      <c r="K358" s="12">
        <f>VLOOKUP(B358,'Economic Data'!A$6:J$47,10,FALSE)</f>
        <v>1.972761477583234E-2</v>
      </c>
      <c r="L358" s="12"/>
      <c r="N358">
        <v>3.8041711235780262E-2</v>
      </c>
      <c r="O358">
        <v>1.7903101293445189E-2</v>
      </c>
      <c r="P358">
        <v>2.3883036984542194E-2</v>
      </c>
      <c r="Q358">
        <v>1.4531155603761257</v>
      </c>
      <c r="R358" s="12">
        <f t="shared" si="43"/>
        <v>-2.6638975460713255E-3</v>
      </c>
      <c r="S358" s="12">
        <f t="shared" si="44"/>
        <v>1.5005549344326852E-3</v>
      </c>
      <c r="T358" s="12">
        <f t="shared" si="45"/>
        <v>1.4143983444433239E-2</v>
      </c>
      <c r="U358" s="12"/>
      <c r="V358" s="12"/>
      <c r="W358" s="12"/>
    </row>
    <row r="359" spans="1:23" x14ac:dyDescent="0.2">
      <c r="A359" t="s">
        <v>183</v>
      </c>
      <c r="B359">
        <v>2006</v>
      </c>
      <c r="C359" s="12">
        <f>IFERROR('BLS Data'!X363,"")</f>
        <v>-2.6638975460713255E-3</v>
      </c>
      <c r="D359" s="12">
        <f>IFERROR('BLS Data'!Y363,"")</f>
        <v>1.5005549344326852E-3</v>
      </c>
      <c r="E359" s="12">
        <f>IFERROR('BLS Data'!Z363,"")</f>
        <v>5.6810664692845236E-2</v>
      </c>
      <c r="F359" s="12">
        <f>IFERROR('BLS Data'!AA363,"")</f>
        <v>1.4143983444433239E-2</v>
      </c>
      <c r="G359" s="12">
        <f>'Regulatory Data'!L361</f>
        <v>1.4193786684521068</v>
      </c>
      <c r="H359" s="12">
        <f>VLOOKUP(B359,'Economic Data'!A$6:I$47,7,FALSE)</f>
        <v>5.8035179497691658E-2</v>
      </c>
      <c r="I359" s="12">
        <f>VLOOKUP(B359,'Economic Data'!A$6:I$47,6,FALSE)</f>
        <v>2.6233814355860474E-2</v>
      </c>
      <c r="J359" s="12">
        <f>VLOOKUP(B359,'Economic Data'!A$6:I$47,5,FALSE)</f>
        <v>5.5899999999999998E-2</v>
      </c>
      <c r="K359" s="12">
        <f>VLOOKUP(B359,'Economic Data'!A$6:J$47,10,FALSE)</f>
        <v>2.409863485816794E-2</v>
      </c>
      <c r="L359" s="12"/>
      <c r="N359">
        <v>-2.6638975460713255E-3</v>
      </c>
      <c r="O359">
        <v>1.5005549344326852E-3</v>
      </c>
      <c r="P359">
        <v>1.4143983444433239E-2</v>
      </c>
      <c r="Q359">
        <v>1.4193786684521068</v>
      </c>
      <c r="R359" s="12">
        <f t="shared" si="43"/>
        <v>6.1501524331915469E-2</v>
      </c>
      <c r="S359" s="12">
        <f t="shared" si="44"/>
        <v>5.4891882160720051E-2</v>
      </c>
      <c r="T359" s="12">
        <f t="shared" si="45"/>
        <v>5.3161557292249029E-2</v>
      </c>
      <c r="U359" s="12"/>
      <c r="V359" s="12"/>
      <c r="W359" s="12"/>
    </row>
    <row r="360" spans="1:23" x14ac:dyDescent="0.2">
      <c r="A360" t="s">
        <v>183</v>
      </c>
      <c r="B360">
        <v>2007</v>
      </c>
      <c r="C360" s="12">
        <f>IFERROR('BLS Data'!X364,"")</f>
        <v>6.1501524331915469E-2</v>
      </c>
      <c r="D360" s="12">
        <f>IFERROR('BLS Data'!Y364,"")</f>
        <v>5.4891882160720051E-2</v>
      </c>
      <c r="E360" s="12">
        <f>IFERROR('BLS Data'!Z364,"")</f>
        <v>2.9931717985689943E-2</v>
      </c>
      <c r="F360" s="12">
        <f>IFERROR('BLS Data'!AA364,"")</f>
        <v>5.3161557292249029E-2</v>
      </c>
      <c r="G360" s="12">
        <f>'Regulatory Data'!L362</f>
        <v>1.4390870923080341</v>
      </c>
      <c r="H360" s="12">
        <f>VLOOKUP(B360,'Economic Data'!A$6:I$47,7,FALSE)</f>
        <v>4.7552040345651747E-2</v>
      </c>
      <c r="I360" s="12">
        <f>VLOOKUP(B360,'Economic Data'!A$6:I$47,6,FALSE)</f>
        <v>1.8949646062514702E-2</v>
      </c>
      <c r="J360" s="12">
        <f>VLOOKUP(B360,'Economic Data'!A$6:I$47,5,FALSE)</f>
        <v>5.5599999999999997E-2</v>
      </c>
      <c r="K360" s="12">
        <f>VLOOKUP(B360,'Economic Data'!A$6:J$47,10,FALSE)</f>
        <v>2.6997605716864291E-2</v>
      </c>
      <c r="L360" s="12"/>
      <c r="N360">
        <v>6.1501524331915469E-2</v>
      </c>
      <c r="O360">
        <v>5.4891882160720051E-2</v>
      </c>
      <c r="P360">
        <v>5.3161557292249029E-2</v>
      </c>
      <c r="Q360">
        <v>1.4390870923080341</v>
      </c>
      <c r="R360" s="12">
        <f t="shared" si="43"/>
        <v>-7.1802534945859975E-2</v>
      </c>
      <c r="S360" s="12">
        <f t="shared" si="44"/>
        <v>-8.6402029581828188E-2</v>
      </c>
      <c r="T360" s="12">
        <f t="shared" si="45"/>
        <v>9.8254487565915483E-2</v>
      </c>
      <c r="U360" s="12"/>
      <c r="V360" s="12"/>
      <c r="W360" s="12"/>
    </row>
    <row r="361" spans="1:23" x14ac:dyDescent="0.2">
      <c r="A361" t="s">
        <v>183</v>
      </c>
      <c r="B361">
        <v>2008</v>
      </c>
      <c r="C361" s="12">
        <f>IFERROR('BLS Data'!X365,"")</f>
        <v>-7.1802534945859975E-2</v>
      </c>
      <c r="D361" s="12">
        <f>IFERROR('BLS Data'!Y365,"")</f>
        <v>-8.6402029581828188E-2</v>
      </c>
      <c r="E361" s="12">
        <f>IFERROR('BLS Data'!Z365,"")</f>
        <v>0.11694646075543425</v>
      </c>
      <c r="F361" s="12">
        <f>IFERROR('BLS Data'!AA365,"")</f>
        <v>9.8254487565915483E-2</v>
      </c>
      <c r="G361" s="12">
        <f>'Regulatory Data'!L363</f>
        <v>1.4582008075439827</v>
      </c>
      <c r="H361" s="12">
        <f>VLOOKUP(B361,'Economic Data'!A$6:I$47,7,FALSE)</f>
        <v>1.8564647936674561E-2</v>
      </c>
      <c r="I361" s="12">
        <f>VLOOKUP(B361,'Economic Data'!A$6:I$47,6,FALSE)</f>
        <v>-3.3722342459032717E-3</v>
      </c>
      <c r="J361" s="12">
        <f>VLOOKUP(B361,'Economic Data'!A$6:I$47,5,FALSE)</f>
        <v>5.6299999999999996E-2</v>
      </c>
      <c r="K361" s="12">
        <f>VLOOKUP(B361,'Economic Data'!A$6:J$47,10,FALSE)</f>
        <v>3.4363117817423225E-2</v>
      </c>
      <c r="L361" s="12"/>
      <c r="N361">
        <v>-7.1802534945859975E-2</v>
      </c>
      <c r="O361">
        <v>-8.6402029581828188E-2</v>
      </c>
      <c r="P361">
        <v>9.8254487565915483E-2</v>
      </c>
      <c r="Q361">
        <v>1.4582008075439827</v>
      </c>
      <c r="R361" s="12">
        <f t="shared" si="43"/>
        <v>-6.3961393580995285E-2</v>
      </c>
      <c r="S361" s="12">
        <f t="shared" si="44"/>
        <v>-6.3470764009044167E-2</v>
      </c>
      <c r="T361" s="12">
        <f t="shared" si="45"/>
        <v>7.7774135698541969E-2</v>
      </c>
      <c r="U361" s="12"/>
      <c r="V361" s="12"/>
      <c r="W361" s="12"/>
    </row>
    <row r="362" spans="1:23" x14ac:dyDescent="0.2">
      <c r="A362" t="s">
        <v>183</v>
      </c>
      <c r="B362">
        <v>2009</v>
      </c>
      <c r="C362" s="12">
        <f>IFERROR('BLS Data'!X366,"")</f>
        <v>-6.3961393580995285E-2</v>
      </c>
      <c r="D362" s="12">
        <f>IFERROR('BLS Data'!Y366,"")</f>
        <v>-6.3470764009044167E-2</v>
      </c>
      <c r="E362" s="12">
        <f>IFERROR('BLS Data'!Z366,"")</f>
        <v>-5.4705187879249273E-2</v>
      </c>
      <c r="F362" s="12">
        <f>IFERROR('BLS Data'!AA366,"")</f>
        <v>7.7774135698541969E-2</v>
      </c>
      <c r="G362" s="12">
        <f>'Regulatory Data'!L364</f>
        <v>1.4824513642787827</v>
      </c>
      <c r="H362" s="12">
        <f>VLOOKUP(B362,'Economic Data'!A$6:I$47,7,FALSE)</f>
        <v>-2.2495040217735962E-2</v>
      </c>
      <c r="I362" s="12">
        <f>VLOOKUP(B362,'Economic Data'!A$6:I$47,6,FALSE)</f>
        <v>-3.117320520931699E-2</v>
      </c>
      <c r="J362" s="12">
        <f>VLOOKUP(B362,'Economic Data'!A$6:I$47,5,FALSE)</f>
        <v>5.3099999999999994E-2</v>
      </c>
      <c r="K362" s="12">
        <f>VLOOKUP(B362,'Economic Data'!A$6:J$47,10,FALSE)</f>
        <v>4.4421835008416732E-2</v>
      </c>
      <c r="L362" s="12"/>
      <c r="N362">
        <v>-6.3961393580995285E-2</v>
      </c>
      <c r="O362">
        <v>-6.3470764009044167E-2</v>
      </c>
      <c r="P362">
        <v>7.7774135698541969E-2</v>
      </c>
      <c r="Q362">
        <v>1.4824513642787827</v>
      </c>
      <c r="R362" s="12">
        <f t="shared" si="43"/>
        <v>6.2710321898227228E-2</v>
      </c>
      <c r="S362" s="12">
        <f t="shared" si="44"/>
        <v>8.2587022769147644E-2</v>
      </c>
      <c r="T362" s="12">
        <f t="shared" si="45"/>
        <v>-5.1112237439784991E-2</v>
      </c>
      <c r="U362" s="12"/>
      <c r="V362" s="12"/>
      <c r="W362" s="12"/>
    </row>
    <row r="363" spans="1:23" x14ac:dyDescent="0.2">
      <c r="A363" t="s">
        <v>183</v>
      </c>
      <c r="B363">
        <v>2010</v>
      </c>
      <c r="C363" s="12">
        <f>IFERROR('BLS Data'!X367,"")</f>
        <v>6.2710321898227228E-2</v>
      </c>
      <c r="D363" s="12">
        <f>IFERROR('BLS Data'!Y367,"")</f>
        <v>8.2587022769147644E-2</v>
      </c>
      <c r="E363" s="12">
        <f>IFERROR('BLS Data'!Z367,"")</f>
        <v>6.3307949490404525E-2</v>
      </c>
      <c r="F363" s="12">
        <f>IFERROR('BLS Data'!AA367,"")</f>
        <v>-5.1112237439784991E-2</v>
      </c>
      <c r="G363" s="12">
        <f>'Regulatory Data'!L365</f>
        <v>1.4953442991271562</v>
      </c>
      <c r="H363" s="12">
        <f>VLOOKUP(B363,'Economic Data'!A$6:I$47,7,FALSE)</f>
        <v>3.6900750592296916E-2</v>
      </c>
      <c r="I363" s="12">
        <f>VLOOKUP(B363,'Economic Data'!A$6:I$47,6,FALSE)</f>
        <v>2.362690323647243E-2</v>
      </c>
      <c r="J363" s="12">
        <f>VLOOKUP(B363,'Economic Data'!A$6:I$47,5,FALSE)</f>
        <v>4.9400000000000006E-2</v>
      </c>
      <c r="K363" s="12">
        <f>VLOOKUP(B363,'Economic Data'!A$6:J$47,10,FALSE)</f>
        <v>3.6126152644176228E-2</v>
      </c>
      <c r="L363" s="12"/>
      <c r="N363">
        <v>6.2710321898227228E-2</v>
      </c>
      <c r="O363">
        <v>8.2587022769147644E-2</v>
      </c>
      <c r="P363">
        <v>-5.1112237439784991E-2</v>
      </c>
      <c r="Q363">
        <v>1.4953442991271562</v>
      </c>
      <c r="R363" s="12"/>
      <c r="S363" s="12"/>
      <c r="T363" s="12"/>
      <c r="U363" s="12"/>
      <c r="V363" s="12"/>
      <c r="W363" s="12"/>
    </row>
    <row r="364" spans="1:23" x14ac:dyDescent="0.2">
      <c r="A364" t="s">
        <v>200</v>
      </c>
      <c r="B364">
        <v>1987</v>
      </c>
      <c r="C364" s="12" t="str">
        <f>IFERROR('BLS Data'!X368,"")</f>
        <v>.</v>
      </c>
      <c r="D364" s="12" t="str">
        <f>IFERROR('BLS Data'!Y368,"")</f>
        <v>.</v>
      </c>
      <c r="E364" s="12" t="str">
        <f>IFERROR('BLS Data'!Z368,"")</f>
        <v>.</v>
      </c>
      <c r="F364" s="12" t="str">
        <f>IFERROR('BLS Data'!AA368,"")</f>
        <v>.</v>
      </c>
      <c r="G364" s="12" t="str">
        <f>'Regulatory Data'!L366</f>
        <v/>
      </c>
      <c r="H364" s="12">
        <f>VLOOKUP(B364,'Economic Data'!A$6:I$47,7,FALSE)</f>
        <v>6.0106820146646811E-2</v>
      </c>
      <c r="I364" s="12">
        <f>VLOOKUP(B364,'Economic Data'!A$6:I$47,6,FALSE)</f>
        <v>3.149510885821627E-2</v>
      </c>
      <c r="J364" s="12">
        <f>VLOOKUP(B364,'Economic Data'!A$6:I$47,5,FALSE)</f>
        <v>9.3800000000000008E-2</v>
      </c>
      <c r="K364" s="12">
        <f>VLOOKUP(B364,'Economic Data'!A$6:J$47,10,FALSE)</f>
        <v>6.5188288711569911E-2</v>
      </c>
      <c r="L364" s="12"/>
      <c r="N364" t="s">
        <v>985</v>
      </c>
      <c r="O364" t="s">
        <v>985</v>
      </c>
      <c r="P364" t="s">
        <v>985</v>
      </c>
      <c r="Q364" t="s">
        <v>0</v>
      </c>
      <c r="R364" s="12"/>
      <c r="S364" s="12"/>
      <c r="T364" s="12"/>
      <c r="U364" s="12"/>
      <c r="V364" s="12"/>
      <c r="W364" s="12"/>
    </row>
    <row r="365" spans="1:23" x14ac:dyDescent="0.2">
      <c r="A365" t="s">
        <v>200</v>
      </c>
      <c r="B365">
        <v>1988</v>
      </c>
      <c r="C365" s="12">
        <f>IFERROR('BLS Data'!X369,"")</f>
        <v>1.2580827787796345E-2</v>
      </c>
      <c r="D365" s="12">
        <f>IFERROR('BLS Data'!Y369,"")</f>
        <v>1.2249702824265185E-2</v>
      </c>
      <c r="E365" s="12">
        <f>IFERROR('BLS Data'!Z369,"")</f>
        <v>5.5957667460099891E-2</v>
      </c>
      <c r="F365" s="12">
        <f>IFERROR('BLS Data'!AA369,"")</f>
        <v>3.9081227764150128E-2</v>
      </c>
      <c r="G365" s="12" t="str">
        <f>'Regulatory Data'!L367</f>
        <v/>
      </c>
      <c r="H365" s="12">
        <f>VLOOKUP(B365,'Economic Data'!A$6:I$47,7,FALSE)</f>
        <v>7.4056092402528861E-2</v>
      </c>
      <c r="I365" s="12">
        <f>VLOOKUP(B365,'Economic Data'!A$6:I$47,6,FALSE)</f>
        <v>4.0281822240627818E-2</v>
      </c>
      <c r="J365" s="12">
        <f>VLOOKUP(B365,'Economic Data'!A$6:I$47,5,FALSE)</f>
        <v>9.7100000000000006E-2</v>
      </c>
      <c r="K365" s="12">
        <f>VLOOKUP(B365,'Economic Data'!A$6:J$47,10,FALSE)</f>
        <v>6.3325729838099074E-2</v>
      </c>
      <c r="L365" s="12"/>
      <c r="N365">
        <v>1.2580827787796345E-2</v>
      </c>
      <c r="O365">
        <v>1.2249702824265185E-2</v>
      </c>
      <c r="P365">
        <v>3.9081227764150128E-2</v>
      </c>
      <c r="Q365" t="s">
        <v>0</v>
      </c>
      <c r="R365" s="12"/>
      <c r="S365" s="12"/>
      <c r="T365" s="12"/>
      <c r="U365" s="12"/>
      <c r="V365" s="12"/>
      <c r="W365" s="12"/>
    </row>
    <row r="366" spans="1:23" x14ac:dyDescent="0.2">
      <c r="A366" t="s">
        <v>200</v>
      </c>
      <c r="B366">
        <v>1989</v>
      </c>
      <c r="C366" s="12">
        <f>IFERROR('BLS Data'!X370,"")</f>
        <v>7.5811158080014707E-3</v>
      </c>
      <c r="D366" s="12">
        <f>IFERROR('BLS Data'!Y370,"")</f>
        <v>1.0663862935462731E-3</v>
      </c>
      <c r="E366" s="12">
        <f>IFERROR('BLS Data'!Z370,"")</f>
        <v>2.8013793576513457E-2</v>
      </c>
      <c r="F366" s="12">
        <f>IFERROR('BLS Data'!AA370,"")</f>
        <v>3.945130349369208E-2</v>
      </c>
      <c r="G366" s="12" t="str">
        <f>'Regulatory Data'!L368</f>
        <v/>
      </c>
      <c r="H366" s="12">
        <f>VLOOKUP(B366,'Economic Data'!A$6:I$47,7,FALSE)</f>
        <v>7.2168998181608046E-2</v>
      </c>
      <c r="I366" s="12">
        <f>VLOOKUP(B366,'Economic Data'!A$6:I$47,6,FALSE)</f>
        <v>3.5102379761548619E-2</v>
      </c>
      <c r="J366" s="12">
        <f>VLOOKUP(B366,'Economic Data'!A$6:I$47,5,FALSE)</f>
        <v>9.2600000000000002E-2</v>
      </c>
      <c r="K366" s="12">
        <f>VLOOKUP(B366,'Economic Data'!A$6:J$47,10,FALSE)</f>
        <v>5.5533381579940186E-2</v>
      </c>
      <c r="L366" s="12"/>
      <c r="N366">
        <v>7.5811158080014707E-3</v>
      </c>
      <c r="O366">
        <v>1.0663862935462731E-3</v>
      </c>
      <c r="P366">
        <v>3.945130349369208E-2</v>
      </c>
      <c r="Q366" t="s">
        <v>0</v>
      </c>
      <c r="R366" s="12"/>
      <c r="S366" s="12"/>
      <c r="T366" s="12"/>
      <c r="U366" s="12"/>
      <c r="V366" s="12"/>
      <c r="W366" s="12"/>
    </row>
    <row r="367" spans="1:23" x14ac:dyDescent="0.2">
      <c r="A367" t="s">
        <v>200</v>
      </c>
      <c r="B367">
        <v>1990</v>
      </c>
      <c r="C367" s="12">
        <f>IFERROR('BLS Data'!X371,"")</f>
        <v>1.8476109348080527E-2</v>
      </c>
      <c r="D367" s="12">
        <f>IFERROR('BLS Data'!Y371,"")</f>
        <v>1.8386833136484704E-2</v>
      </c>
      <c r="E367" s="12">
        <f>IFERROR('BLS Data'!Z371,"")</f>
        <v>9.5073513152197364E-3</v>
      </c>
      <c r="F367" s="12">
        <f>IFERROR('BLS Data'!AA371,"")</f>
        <v>1.9321375174520483E-2</v>
      </c>
      <c r="G367" s="12" t="str">
        <f>'Regulatory Data'!L369</f>
        <v/>
      </c>
      <c r="H367" s="12">
        <f>VLOOKUP(B367,'Economic Data'!A$6:I$47,7,FALSE)</f>
        <v>5.6455681243754441E-2</v>
      </c>
      <c r="I367" s="12">
        <f>VLOOKUP(B367,'Economic Data'!A$6:I$47,6,FALSE)</f>
        <v>1.8589513195847118E-2</v>
      </c>
      <c r="J367" s="12">
        <f>VLOOKUP(B367,'Economic Data'!A$6:I$47,5,FALSE)</f>
        <v>9.3200000000000005E-2</v>
      </c>
      <c r="K367" s="12">
        <f>VLOOKUP(B367,'Economic Data'!A$6:J$47,10,FALSE)</f>
        <v>5.5333831952092682E-2</v>
      </c>
      <c r="L367" s="12"/>
      <c r="N367">
        <v>1.8476109348080527E-2</v>
      </c>
      <c r="O367">
        <v>1.8386833136484704E-2</v>
      </c>
      <c r="P367">
        <v>1.9321375174520483E-2</v>
      </c>
      <c r="Q367" t="s">
        <v>0</v>
      </c>
      <c r="R367" s="12"/>
      <c r="S367" s="12"/>
      <c r="T367" s="12"/>
      <c r="U367" s="12"/>
      <c r="V367" s="12"/>
      <c r="W367" s="12"/>
    </row>
    <row r="368" spans="1:23" x14ac:dyDescent="0.2">
      <c r="A368" t="s">
        <v>200</v>
      </c>
      <c r="B368">
        <v>1991</v>
      </c>
      <c r="C368" s="12">
        <f>IFERROR('BLS Data'!X372,"")</f>
        <v>1.7269086612394347E-2</v>
      </c>
      <c r="D368" s="12">
        <f>IFERROR('BLS Data'!Y372,"")</f>
        <v>1.6843431080130422E-2</v>
      </c>
      <c r="E368" s="12">
        <f>IFERROR('BLS Data'!Z372,"")</f>
        <v>6.9514774907366572E-3</v>
      </c>
      <c r="F368" s="12">
        <f>IFERROR('BLS Data'!AA372,"")</f>
        <v>3.5030965023864269E-2</v>
      </c>
      <c r="G368" s="12" t="str">
        <f>'Regulatory Data'!L370</f>
        <v/>
      </c>
      <c r="H368" s="12">
        <f>VLOOKUP(B368,'Economic Data'!A$6:I$47,7,FALSE)</f>
        <v>3.2494366288215559E-2</v>
      </c>
      <c r="I368" s="12">
        <f>VLOOKUP(B368,'Economic Data'!A$6:I$47,6,FALSE)</f>
        <v>-2.3323494827174329E-3</v>
      </c>
      <c r="J368" s="12">
        <f>VLOOKUP(B368,'Economic Data'!A$6:I$47,5,FALSE)</f>
        <v>8.77E-2</v>
      </c>
      <c r="K368" s="12">
        <f>VLOOKUP(B368,'Economic Data'!A$6:J$47,10,FALSE)</f>
        <v>5.2873284229066508E-2</v>
      </c>
      <c r="L368" s="12"/>
      <c r="N368">
        <v>1.7269086612394347E-2</v>
      </c>
      <c r="O368">
        <v>1.6843431080130422E-2</v>
      </c>
      <c r="P368">
        <v>3.5030965023864269E-2</v>
      </c>
      <c r="Q368" t="s">
        <v>0</v>
      </c>
      <c r="R368" s="12"/>
      <c r="S368" s="12"/>
      <c r="T368" s="12"/>
      <c r="U368" s="12"/>
      <c r="V368" s="12"/>
      <c r="W368" s="12"/>
    </row>
    <row r="369" spans="1:23" x14ac:dyDescent="0.2">
      <c r="A369" t="s">
        <v>200</v>
      </c>
      <c r="B369">
        <v>1992</v>
      </c>
      <c r="C369" s="12">
        <f>IFERROR('BLS Data'!X373,"")</f>
        <v>3.7361460645721323E-2</v>
      </c>
      <c r="D369" s="12">
        <f>IFERROR('BLS Data'!Y373,"")</f>
        <v>5.1479328838285099E-2</v>
      </c>
      <c r="E369" s="12">
        <f>IFERROR('BLS Data'!Z373,"")</f>
        <v>-3.1408195226596547E-3</v>
      </c>
      <c r="F369" s="12">
        <f>IFERROR('BLS Data'!AA373,"")</f>
        <v>6.6558024392504578E-3</v>
      </c>
      <c r="G369" s="12" t="str">
        <f>'Regulatory Data'!L371</f>
        <v/>
      </c>
      <c r="H369" s="12">
        <f>VLOOKUP(B369,'Economic Data'!A$6:I$47,7,FALSE)</f>
        <v>5.6799543692841681E-2</v>
      </c>
      <c r="I369" s="12">
        <f>VLOOKUP(B369,'Economic Data'!A$6:I$47,6,FALSE)</f>
        <v>3.3364382598689346E-2</v>
      </c>
      <c r="J369" s="12">
        <f>VLOOKUP(B369,'Economic Data'!A$6:I$47,5,FALSE)</f>
        <v>8.14E-2</v>
      </c>
      <c r="K369" s="12">
        <f>VLOOKUP(B369,'Economic Data'!A$6:J$47,10,FALSE)</f>
        <v>5.7964838905848831E-2</v>
      </c>
      <c r="L369" s="12"/>
      <c r="N369">
        <v>3.7361460645721323E-2</v>
      </c>
      <c r="O369">
        <v>5.1479328838285099E-2</v>
      </c>
      <c r="P369">
        <v>6.6558024392504578E-3</v>
      </c>
      <c r="Q369" t="s">
        <v>0</v>
      </c>
      <c r="R369" s="12"/>
      <c r="S369" s="12"/>
      <c r="T369" s="12"/>
      <c r="U369" s="12"/>
      <c r="V369" s="12"/>
      <c r="W369" s="12"/>
    </row>
    <row r="370" spans="1:23" x14ac:dyDescent="0.2">
      <c r="A370" t="s">
        <v>200</v>
      </c>
      <c r="B370">
        <v>1993</v>
      </c>
      <c r="C370" s="12">
        <f>IFERROR('BLS Data'!X374,"")</f>
        <v>2.486811412943446E-2</v>
      </c>
      <c r="D370" s="12">
        <f>IFERROR('BLS Data'!Y374,"")</f>
        <v>2.998919236460118E-2</v>
      </c>
      <c r="E370" s="12">
        <f>IFERROR('BLS Data'!Z374,"")</f>
        <v>6.4351762851213579E-3</v>
      </c>
      <c r="F370" s="12">
        <f>IFERROR('BLS Data'!AA374,"")</f>
        <v>-1.0144273513702728E-2</v>
      </c>
      <c r="G370" s="12" t="str">
        <f>'Regulatory Data'!L372</f>
        <v/>
      </c>
      <c r="H370" s="12">
        <f>VLOOKUP(B370,'Economic Data'!A$6:I$47,7,FALSE)</f>
        <v>4.9976501397134498E-2</v>
      </c>
      <c r="I370" s="12">
        <f>VLOOKUP(B370,'Economic Data'!A$6:I$47,6,FALSE)</f>
        <v>2.8121325402471697E-2</v>
      </c>
      <c r="J370" s="12">
        <f>VLOOKUP(B370,'Economic Data'!A$6:I$47,5,FALSE)</f>
        <v>7.22E-2</v>
      </c>
      <c r="K370" s="12">
        <f>VLOOKUP(B370,'Economic Data'!A$6:J$47,10,FALSE)</f>
        <v>5.0344824005335395E-2</v>
      </c>
      <c r="L370" s="12"/>
      <c r="N370">
        <v>2.486811412943446E-2</v>
      </c>
      <c r="O370">
        <v>2.998919236460118E-2</v>
      </c>
      <c r="P370">
        <v>-1.0144273513702728E-2</v>
      </c>
      <c r="Q370" t="s">
        <v>0</v>
      </c>
      <c r="R370" s="12"/>
      <c r="S370" s="12"/>
      <c r="T370" s="12"/>
      <c r="U370" s="12"/>
      <c r="V370" s="12"/>
      <c r="W370" s="12"/>
    </row>
    <row r="371" spans="1:23" x14ac:dyDescent="0.2">
      <c r="A371" t="s">
        <v>200</v>
      </c>
      <c r="B371">
        <v>1994</v>
      </c>
      <c r="C371" s="12">
        <f>IFERROR('BLS Data'!X375,"")</f>
        <v>1.8779033859931182E-2</v>
      </c>
      <c r="D371" s="12">
        <f>IFERROR('BLS Data'!Y375,"")</f>
        <v>2.7954318939126921E-2</v>
      </c>
      <c r="E371" s="12">
        <f>IFERROR('BLS Data'!Z375,"")</f>
        <v>1.4079865792042234E-2</v>
      </c>
      <c r="F371" s="12">
        <f>IFERROR('BLS Data'!AA375,"")</f>
        <v>-2.3723597993069667E-2</v>
      </c>
      <c r="G371" s="12" t="str">
        <f>'Regulatory Data'!L373</f>
        <v/>
      </c>
      <c r="H371" s="12">
        <f>VLOOKUP(B371,'Economic Data'!A$6:I$47,7,FALSE)</f>
        <v>6.0783064323397085E-2</v>
      </c>
      <c r="I371" s="12">
        <f>VLOOKUP(B371,'Economic Data'!A$6:I$47,6,FALSE)</f>
        <v>3.9932137842543014E-2</v>
      </c>
      <c r="J371" s="12">
        <f>VLOOKUP(B371,'Economic Data'!A$6:I$47,5,FALSE)</f>
        <v>7.9600000000000004E-2</v>
      </c>
      <c r="K371" s="12">
        <f>VLOOKUP(B371,'Economic Data'!A$6:J$47,10,FALSE)</f>
        <v>5.8749073519147127E-2</v>
      </c>
      <c r="L371" s="12"/>
      <c r="N371">
        <v>1.8779033859931182E-2</v>
      </c>
      <c r="O371">
        <v>2.7954318939126921E-2</v>
      </c>
      <c r="P371">
        <v>-2.3723597993069667E-2</v>
      </c>
      <c r="Q371" t="s">
        <v>0</v>
      </c>
      <c r="R371" s="12"/>
      <c r="S371" s="12"/>
      <c r="T371" s="12"/>
      <c r="U371" s="12"/>
      <c r="V371" s="12"/>
      <c r="W371" s="12"/>
    </row>
    <row r="372" spans="1:23" x14ac:dyDescent="0.2">
      <c r="A372" t="s">
        <v>200</v>
      </c>
      <c r="B372">
        <v>1995</v>
      </c>
      <c r="C372" s="12">
        <f>IFERROR('BLS Data'!X376,"")</f>
        <v>7.676638283110826E-3</v>
      </c>
      <c r="D372" s="12">
        <f>IFERROR('BLS Data'!Y376,"")</f>
        <v>-5.4855050740743039E-3</v>
      </c>
      <c r="E372" s="12">
        <f>IFERROR('BLS Data'!Z376,"")</f>
        <v>5.1942747876500661E-2</v>
      </c>
      <c r="F372" s="12">
        <f>IFERROR('BLS Data'!AA376,"")</f>
        <v>2.2335087435870093E-2</v>
      </c>
      <c r="G372" s="12" t="str">
        <f>'Regulatory Data'!L374</f>
        <v/>
      </c>
      <c r="H372" s="12">
        <f>VLOOKUP(B372,'Economic Data'!A$6:I$47,7,FALSE)</f>
        <v>4.5452682397765898E-2</v>
      </c>
      <c r="I372" s="12">
        <f>VLOOKUP(B372,'Economic Data'!A$6:I$47,6,FALSE)</f>
        <v>2.4833719047943958E-2</v>
      </c>
      <c r="J372" s="12">
        <f>VLOOKUP(B372,'Economic Data'!A$6:I$47,5,FALSE)</f>
        <v>7.5899999999999995E-2</v>
      </c>
      <c r="K372" s="12">
        <f>VLOOKUP(B372,'Economic Data'!A$6:J$47,10,FALSE)</f>
        <v>5.5281036650178222E-2</v>
      </c>
      <c r="L372" s="12"/>
      <c r="N372">
        <v>7.676638283110826E-3</v>
      </c>
      <c r="O372">
        <v>-5.4855050740743039E-3</v>
      </c>
      <c r="P372">
        <v>2.2335087435870093E-2</v>
      </c>
      <c r="Q372" t="s">
        <v>0</v>
      </c>
      <c r="R372" s="12"/>
      <c r="S372" s="12"/>
      <c r="T372" s="12"/>
      <c r="U372" s="12"/>
      <c r="V372" s="12"/>
      <c r="W372" s="12"/>
    </row>
    <row r="373" spans="1:23" x14ac:dyDescent="0.2">
      <c r="A373" t="s">
        <v>200</v>
      </c>
      <c r="B373">
        <v>1996</v>
      </c>
      <c r="C373" s="12">
        <f>IFERROR('BLS Data'!X377,"")</f>
        <v>2.0515500362419559E-2</v>
      </c>
      <c r="D373" s="12">
        <f>IFERROR('BLS Data'!Y377,"")</f>
        <v>2.3030803466024707E-2</v>
      </c>
      <c r="E373" s="12">
        <f>IFERROR('BLS Data'!Z377,"")</f>
        <v>-3.3085562408770031E-3</v>
      </c>
      <c r="F373" s="12">
        <f>IFERROR('BLS Data'!AA377,"")</f>
        <v>8.2002120039508242E-3</v>
      </c>
      <c r="G373" s="12" t="str">
        <f>'Regulatory Data'!L375</f>
        <v/>
      </c>
      <c r="H373" s="12">
        <f>VLOOKUP(B373,'Economic Data'!A$6:I$47,7,FALSE)</f>
        <v>5.5591211209256031E-2</v>
      </c>
      <c r="I373" s="12">
        <f>VLOOKUP(B373,'Economic Data'!A$6:I$47,6,FALSE)</f>
        <v>3.6723348797837119E-2</v>
      </c>
      <c r="J373" s="12">
        <f>VLOOKUP(B373,'Economic Data'!A$6:I$47,5,FALSE)</f>
        <v>7.3700000000000002E-2</v>
      </c>
      <c r="K373" s="12">
        <f>VLOOKUP(B373,'Economic Data'!A$6:J$47,10,FALSE)</f>
        <v>5.4832137588579369E-2</v>
      </c>
      <c r="L373" s="12"/>
      <c r="N373">
        <v>2.0515500362419559E-2</v>
      </c>
      <c r="O373">
        <v>2.3030803466024707E-2</v>
      </c>
      <c r="P373">
        <v>8.2002120039508242E-3</v>
      </c>
      <c r="Q373" t="s">
        <v>0</v>
      </c>
      <c r="R373" s="12"/>
      <c r="S373" s="12"/>
      <c r="T373" s="12"/>
      <c r="U373" s="12"/>
      <c r="V373" s="12"/>
      <c r="W373" s="12"/>
    </row>
    <row r="374" spans="1:23" x14ac:dyDescent="0.2">
      <c r="A374" t="s">
        <v>200</v>
      </c>
      <c r="B374">
        <v>1997</v>
      </c>
      <c r="C374" s="12">
        <f>IFERROR('BLS Data'!X378,"")</f>
        <v>4.0682235747704354E-2</v>
      </c>
      <c r="D374" s="12">
        <f>IFERROR('BLS Data'!Y378,"")</f>
        <v>4.5015639446939204E-2</v>
      </c>
      <c r="E374" s="12">
        <f>IFERROR('BLS Data'!Z378,"")</f>
        <v>-2.8886063619468771E-3</v>
      </c>
      <c r="F374" s="12">
        <f>IFERROR('BLS Data'!AA378,"")</f>
        <v>-5.9076351417752804E-3</v>
      </c>
      <c r="G374" s="12">
        <f>'Regulatory Data'!L376</f>
        <v>8.3586479713149326E-4</v>
      </c>
      <c r="H374" s="12">
        <f>VLOOKUP(B374,'Economic Data'!A$6:I$47,7,FALSE)</f>
        <v>6.1100591222929879E-2</v>
      </c>
      <c r="I374" s="12">
        <f>VLOOKUP(B374,'Economic Data'!A$6:I$47,6,FALSE)</f>
        <v>4.3601241232060772E-2</v>
      </c>
      <c r="J374" s="12">
        <f>VLOOKUP(B374,'Economic Data'!A$6:I$47,5,FALSE)</f>
        <v>7.2599999999999998E-2</v>
      </c>
      <c r="K374" s="12">
        <f>VLOOKUP(B374,'Economic Data'!A$6:J$47,10,FALSE)</f>
        <v>5.5100650009132057E-2</v>
      </c>
      <c r="L374" s="12"/>
      <c r="N374">
        <v>4.0682235747704354E-2</v>
      </c>
      <c r="O374">
        <v>4.5015639446939204E-2</v>
      </c>
      <c r="P374">
        <v>-5.9076351417752804E-3</v>
      </c>
      <c r="Q374">
        <v>8.3586479713149326E-4</v>
      </c>
      <c r="R374" s="12">
        <f t="shared" ref="R374:R386" si="46">N375</f>
        <v>3.2419816174670046E-2</v>
      </c>
      <c r="S374" s="12">
        <f t="shared" ref="S374:S386" si="47">O375</f>
        <v>2.5600517062958517E-2</v>
      </c>
      <c r="T374" s="12">
        <f t="shared" ref="T374:T386" si="48">P375</f>
        <v>2.3283136406098137E-3</v>
      </c>
      <c r="U374" s="12"/>
      <c r="V374" s="12"/>
      <c r="W374" s="12"/>
    </row>
    <row r="375" spans="1:23" x14ac:dyDescent="0.2">
      <c r="A375" t="s">
        <v>200</v>
      </c>
      <c r="B375">
        <v>1998</v>
      </c>
      <c r="C375" s="12">
        <f>IFERROR('BLS Data'!X379,"")</f>
        <v>3.2419816174670046E-2</v>
      </c>
      <c r="D375" s="12">
        <f>IFERROR('BLS Data'!Y379,"")</f>
        <v>2.5600517062958517E-2</v>
      </c>
      <c r="E375" s="12">
        <f>IFERROR('BLS Data'!Z379,"")</f>
        <v>-6.5042218431647925E-3</v>
      </c>
      <c r="F375" s="12">
        <f>IFERROR('BLS Data'!AA379,"")</f>
        <v>2.3283136406098137E-3</v>
      </c>
      <c r="G375" s="12">
        <f>'Regulatory Data'!L377</f>
        <v>8.4816546569508298E-4</v>
      </c>
      <c r="H375" s="12">
        <f>VLOOKUP(B375,'Economic Data'!A$6:I$47,7,FALSE)</f>
        <v>5.3865008546919668E-2</v>
      </c>
      <c r="I375" s="12">
        <f>VLOOKUP(B375,'Economic Data'!A$6:I$47,6,FALSE)</f>
        <v>4.2632273010008603E-2</v>
      </c>
      <c r="J375" s="12">
        <f>VLOOKUP(B375,'Economic Data'!A$6:I$47,5,FALSE)</f>
        <v>6.5299999999999997E-2</v>
      </c>
      <c r="K375" s="12">
        <f>VLOOKUP(B375,'Economic Data'!A$6:J$47,10,FALSE)</f>
        <v>5.4067264463089793E-2</v>
      </c>
      <c r="L375" s="12"/>
      <c r="N375">
        <v>3.2419816174670046E-2</v>
      </c>
      <c r="O375">
        <v>2.5600517062958517E-2</v>
      </c>
      <c r="P375">
        <v>2.3283136406098137E-3</v>
      </c>
      <c r="Q375">
        <v>8.4816546569508298E-4</v>
      </c>
      <c r="R375" s="12">
        <f t="shared" si="46"/>
        <v>4.4348793440581957E-2</v>
      </c>
      <c r="S375" s="12">
        <f t="shared" si="47"/>
        <v>4.5464687630364153E-2</v>
      </c>
      <c r="T375" s="12">
        <f t="shared" si="48"/>
        <v>-9.3272593333892928E-4</v>
      </c>
      <c r="U375" s="12"/>
      <c r="V375" s="12"/>
      <c r="W375" s="12"/>
    </row>
    <row r="376" spans="1:23" x14ac:dyDescent="0.2">
      <c r="A376" t="s">
        <v>200</v>
      </c>
      <c r="B376">
        <v>1999</v>
      </c>
      <c r="C376" s="12">
        <f>IFERROR('BLS Data'!X380,"")</f>
        <v>4.4348793440581957E-2</v>
      </c>
      <c r="D376" s="12">
        <f>IFERROR('BLS Data'!Y380,"")</f>
        <v>4.5464687630364153E-2</v>
      </c>
      <c r="E376" s="12">
        <f>IFERROR('BLS Data'!Z380,"")</f>
        <v>2.6706140236667508E-3</v>
      </c>
      <c r="F376" s="12">
        <f>IFERROR('BLS Data'!AA380,"")</f>
        <v>-9.3272593333892928E-4</v>
      </c>
      <c r="G376" s="12">
        <f>'Regulatory Data'!L378</f>
        <v>8.8092099680856721E-4</v>
      </c>
      <c r="H376" s="12">
        <f>VLOOKUP(B376,'Economic Data'!A$6:I$47,7,FALSE)</f>
        <v>6.1740067022359568E-2</v>
      </c>
      <c r="I376" s="12">
        <f>VLOOKUP(B376,'Economic Data'!A$6:I$47,6,FALSE)</f>
        <v>4.7132627641929048E-2</v>
      </c>
      <c r="J376" s="12">
        <f>VLOOKUP(B376,'Economic Data'!A$6:I$47,5,FALSE)</f>
        <v>7.0400000000000004E-2</v>
      </c>
      <c r="K376" s="12">
        <f>VLOOKUP(B376,'Economic Data'!A$6:J$47,10,FALSE)</f>
        <v>5.5792560619569845E-2</v>
      </c>
      <c r="L376" s="12"/>
      <c r="N376">
        <v>4.4348793440581957E-2</v>
      </c>
      <c r="O376">
        <v>4.5464687630364153E-2</v>
      </c>
      <c r="P376">
        <v>-9.3272593333892928E-4</v>
      </c>
      <c r="Q376">
        <v>8.8092099680856721E-4</v>
      </c>
      <c r="R376" s="12">
        <f t="shared" si="46"/>
        <v>2.2423508471161036E-2</v>
      </c>
      <c r="S376" s="12">
        <f t="shared" si="47"/>
        <v>1.159410979695874E-2</v>
      </c>
      <c r="T376" s="12">
        <f t="shared" si="48"/>
        <v>1.8601927172810839E-2</v>
      </c>
      <c r="U376" s="12"/>
      <c r="V376" s="12"/>
      <c r="W376" s="12"/>
    </row>
    <row r="377" spans="1:23" x14ac:dyDescent="0.2">
      <c r="A377" t="s">
        <v>200</v>
      </c>
      <c r="B377">
        <v>2000</v>
      </c>
      <c r="C377" s="12">
        <f>IFERROR('BLS Data'!X381,"")</f>
        <v>2.2423508471161036E-2</v>
      </c>
      <c r="D377" s="12">
        <f>IFERROR('BLS Data'!Y381,"")</f>
        <v>1.159410979695874E-2</v>
      </c>
      <c r="E377" s="12">
        <f>IFERROR('BLS Data'!Z381,"")</f>
        <v>2.2864770338726359E-2</v>
      </c>
      <c r="F377" s="12">
        <f>IFERROR('BLS Data'!AA381,"")</f>
        <v>1.8601927172810839E-2</v>
      </c>
      <c r="G377" s="12">
        <f>'Regulatory Data'!L379</f>
        <v>8.6982592595560176E-4</v>
      </c>
      <c r="H377" s="12">
        <f>VLOOKUP(B377,'Economic Data'!A$6:I$47,7,FALSE)</f>
        <v>6.1969674144860321E-2</v>
      </c>
      <c r="I377" s="12">
        <f>VLOOKUP(B377,'Economic Data'!A$6:I$47,6,FALSE)</f>
        <v>4.0556719268142416E-2</v>
      </c>
      <c r="J377" s="12">
        <f>VLOOKUP(B377,'Economic Data'!A$6:I$47,5,FALSE)</f>
        <v>7.6200000000000004E-2</v>
      </c>
      <c r="K377" s="12">
        <f>VLOOKUP(B377,'Economic Data'!A$6:J$47,10,FALSE)</f>
        <v>5.4787045123280628E-2</v>
      </c>
      <c r="L377" s="12"/>
      <c r="N377">
        <v>2.2423508471161036E-2</v>
      </c>
      <c r="O377">
        <v>1.159410979695874E-2</v>
      </c>
      <c r="P377">
        <v>1.8601927172810839E-2</v>
      </c>
      <c r="Q377">
        <v>8.6982592595560176E-4</v>
      </c>
      <c r="R377" s="12">
        <f t="shared" si="46"/>
        <v>1.7954271930587851E-2</v>
      </c>
      <c r="S377" s="12">
        <f t="shared" si="47"/>
        <v>-1.4205088723695525E-4</v>
      </c>
      <c r="T377" s="12">
        <f t="shared" si="48"/>
        <v>2.6588779241165206E-2</v>
      </c>
      <c r="U377" s="12"/>
      <c r="V377" s="12"/>
      <c r="W377" s="12"/>
    </row>
    <row r="378" spans="1:23" x14ac:dyDescent="0.2">
      <c r="A378" t="s">
        <v>200</v>
      </c>
      <c r="B378">
        <v>2001</v>
      </c>
      <c r="C378" s="12">
        <f>IFERROR('BLS Data'!X382,"")</f>
        <v>1.7954271930587851E-2</v>
      </c>
      <c r="D378" s="12">
        <f>IFERROR('BLS Data'!Y382,"")</f>
        <v>-1.4205088723695525E-4</v>
      </c>
      <c r="E378" s="12">
        <f>IFERROR('BLS Data'!Z382,"")</f>
        <v>8.4687240387761875E-3</v>
      </c>
      <c r="F378" s="12">
        <f>IFERROR('BLS Data'!AA382,"")</f>
        <v>2.6588779241165206E-2</v>
      </c>
      <c r="G378" s="12">
        <f>'Regulatory Data'!L380</f>
        <v>1.1324766372215801E-3</v>
      </c>
      <c r="H378" s="12">
        <f>VLOOKUP(B378,'Economic Data'!A$6:I$47,7,FALSE)</f>
        <v>3.3080967761829783E-2</v>
      </c>
      <c r="I378" s="12">
        <f>VLOOKUP(B378,'Economic Data'!A$6:I$47,6,FALSE)</f>
        <v>1.0735275286242185E-2</v>
      </c>
      <c r="J378" s="12">
        <f>VLOOKUP(B378,'Economic Data'!A$6:I$47,5,FALSE)</f>
        <v>7.0800000000000002E-2</v>
      </c>
      <c r="K378" s="12">
        <f>VLOOKUP(B378,'Economic Data'!A$6:J$47,10,FALSE)</f>
        <v>4.8454307524413376E-2</v>
      </c>
      <c r="L378" s="12"/>
      <c r="N378">
        <v>1.7954271930587851E-2</v>
      </c>
      <c r="O378">
        <v>-1.4205088723695525E-4</v>
      </c>
      <c r="P378">
        <v>2.6588779241165206E-2</v>
      </c>
      <c r="Q378">
        <v>1.1324766372215801E-3</v>
      </c>
      <c r="R378" s="12">
        <f t="shared" si="46"/>
        <v>7.4292604581855493E-2</v>
      </c>
      <c r="S378" s="12">
        <f t="shared" si="47"/>
        <v>8.8721930060804866E-2</v>
      </c>
      <c r="T378" s="12">
        <f t="shared" si="48"/>
        <v>-2.0057496774978034E-2</v>
      </c>
      <c r="U378" s="12"/>
      <c r="V378" s="12"/>
      <c r="W378" s="12"/>
    </row>
    <row r="379" spans="1:23" x14ac:dyDescent="0.2">
      <c r="A379" t="s">
        <v>200</v>
      </c>
      <c r="B379">
        <v>2002</v>
      </c>
      <c r="C379" s="12">
        <f>IFERROR('BLS Data'!X383,"")</f>
        <v>7.4292604581855493E-2</v>
      </c>
      <c r="D379" s="12">
        <f>IFERROR('BLS Data'!Y383,"")</f>
        <v>8.8721930060804866E-2</v>
      </c>
      <c r="E379" s="12">
        <f>IFERROR('BLS Data'!Z383,"")</f>
        <v>-2.01796254331299E-3</v>
      </c>
      <c r="F379" s="12">
        <f>IFERROR('BLS Data'!AA383,"")</f>
        <v>-2.0057496774978034E-2</v>
      </c>
      <c r="G379" s="12">
        <f>'Regulatory Data'!L381</f>
        <v>1.1360777078206351E-3</v>
      </c>
      <c r="H379" s="12">
        <f>VLOOKUP(B379,'Economic Data'!A$6:I$47,7,FALSE)</f>
        <v>3.403537925314204E-2</v>
      </c>
      <c r="I379" s="12">
        <f>VLOOKUP(B379,'Economic Data'!A$6:I$47,6,FALSE)</f>
        <v>1.7973804471999699E-2</v>
      </c>
      <c r="J379" s="12">
        <f>VLOOKUP(B379,'Economic Data'!A$6:I$47,5,FALSE)</f>
        <v>6.4899999999999999E-2</v>
      </c>
      <c r="K379" s="12">
        <f>VLOOKUP(B379,'Economic Data'!A$6:J$47,10,FALSE)</f>
        <v>4.8838425218857007E-2</v>
      </c>
      <c r="L379" s="12"/>
      <c r="N379">
        <v>7.4292604581855493E-2</v>
      </c>
      <c r="O379">
        <v>8.8721930060804866E-2</v>
      </c>
      <c r="P379">
        <v>-2.0057496774978034E-2</v>
      </c>
      <c r="Q379">
        <v>1.1360777078206351E-3</v>
      </c>
      <c r="R379" s="12">
        <f t="shared" si="46"/>
        <v>3.8393447986869056E-2</v>
      </c>
      <c r="S379" s="12">
        <f t="shared" si="47"/>
        <v>3.3009153606944786E-2</v>
      </c>
      <c r="T379" s="12">
        <f t="shared" si="48"/>
        <v>6.9756137364249682E-3</v>
      </c>
      <c r="U379" s="12"/>
      <c r="V379" s="12"/>
      <c r="W379" s="12"/>
    </row>
    <row r="380" spans="1:23" x14ac:dyDescent="0.2">
      <c r="A380" t="s">
        <v>200</v>
      </c>
      <c r="B380">
        <v>2003</v>
      </c>
      <c r="C380" s="12">
        <f>IFERROR('BLS Data'!X384,"")</f>
        <v>3.8393447986869056E-2</v>
      </c>
      <c r="D380" s="12">
        <f>IFERROR('BLS Data'!Y384,"")</f>
        <v>3.3009153606944786E-2</v>
      </c>
      <c r="E380" s="12">
        <f>IFERROR('BLS Data'!Z384,"")</f>
        <v>2.1869118083527539E-2</v>
      </c>
      <c r="F380" s="12">
        <f>IFERROR('BLS Data'!AA384,"")</f>
        <v>6.9756137364249682E-3</v>
      </c>
      <c r="G380" s="12">
        <f>'Regulatory Data'!L382</f>
        <v>1.1668569318235278E-3</v>
      </c>
      <c r="H380" s="12">
        <f>VLOOKUP(B380,'Economic Data'!A$6:I$47,7,FALSE)</f>
        <v>4.5904870545635745E-2</v>
      </c>
      <c r="I380" s="12">
        <f>VLOOKUP(B380,'Economic Data'!A$6:I$47,6,FALSE)</f>
        <v>2.5093363015155745E-2</v>
      </c>
      <c r="J380" s="12">
        <f>VLOOKUP(B380,'Economic Data'!A$6:I$47,5,FALSE)</f>
        <v>5.67E-2</v>
      </c>
      <c r="K380" s="12">
        <f>VLOOKUP(B380,'Economic Data'!A$6:J$47,10,FALSE)</f>
        <v>3.5888492469520646E-2</v>
      </c>
      <c r="L380" s="12"/>
      <c r="N380">
        <v>3.8393447986869056E-2</v>
      </c>
      <c r="O380">
        <v>3.3009153606944786E-2</v>
      </c>
      <c r="P380">
        <v>6.9756137364249682E-3</v>
      </c>
      <c r="Q380">
        <v>1.1668569318235278E-3</v>
      </c>
      <c r="R380" s="12">
        <f t="shared" si="46"/>
        <v>1.8298746078416528E-2</v>
      </c>
      <c r="S380" s="12">
        <f t="shared" si="47"/>
        <v>2.1194900406566575E-2</v>
      </c>
      <c r="T380" s="12">
        <f t="shared" si="48"/>
        <v>-1.3033928320389521E-2</v>
      </c>
      <c r="U380" s="12"/>
      <c r="V380" s="12"/>
      <c r="W380" s="12"/>
    </row>
    <row r="381" spans="1:23" x14ac:dyDescent="0.2">
      <c r="A381" t="s">
        <v>200</v>
      </c>
      <c r="B381">
        <v>2004</v>
      </c>
      <c r="C381" s="12">
        <f>IFERROR('BLS Data'!X385,"")</f>
        <v>1.8298746078416528E-2</v>
      </c>
      <c r="D381" s="12">
        <f>IFERROR('BLS Data'!Y385,"")</f>
        <v>2.1194900406566575E-2</v>
      </c>
      <c r="E381" s="12">
        <f>IFERROR('BLS Data'!Z385,"")</f>
        <v>2.5901478884815532E-2</v>
      </c>
      <c r="F381" s="12">
        <f>IFERROR('BLS Data'!AA385,"")</f>
        <v>-1.3033928320389521E-2</v>
      </c>
      <c r="G381" s="12">
        <f>'Regulatory Data'!L383</f>
        <v>1.2620826652002752E-3</v>
      </c>
      <c r="H381" s="12">
        <f>VLOOKUP(B381,'Economic Data'!A$6:I$47,7,FALSE)</f>
        <v>6.1860595069386903E-2</v>
      </c>
      <c r="I381" s="12">
        <f>VLOOKUP(B381,'Economic Data'!A$6:I$47,6,FALSE)</f>
        <v>3.4093257936321564E-2</v>
      </c>
      <c r="J381" s="12">
        <f>VLOOKUP(B381,'Economic Data'!A$6:I$47,5,FALSE)</f>
        <v>5.6299999999999996E-2</v>
      </c>
      <c r="K381" s="12">
        <f>VLOOKUP(B381,'Economic Data'!A$6:J$47,10,FALSE)</f>
        <v>2.8532662866935003E-2</v>
      </c>
      <c r="L381" s="12"/>
      <c r="N381">
        <v>1.8298746078416528E-2</v>
      </c>
      <c r="O381">
        <v>2.1194900406566575E-2</v>
      </c>
      <c r="P381">
        <v>-1.3033928320389521E-2</v>
      </c>
      <c r="Q381">
        <v>1.2620826652002752E-3</v>
      </c>
      <c r="R381" s="12">
        <f t="shared" si="46"/>
        <v>2.8099220630454447E-2</v>
      </c>
      <c r="S381" s="12">
        <f t="shared" si="47"/>
        <v>1.2463449232502199E-2</v>
      </c>
      <c r="T381" s="12">
        <f t="shared" si="48"/>
        <v>1.3748667867970354E-2</v>
      </c>
      <c r="U381" s="12"/>
      <c r="V381" s="12"/>
      <c r="W381" s="12"/>
    </row>
    <row r="382" spans="1:23" x14ac:dyDescent="0.2">
      <c r="A382" t="s">
        <v>200</v>
      </c>
      <c r="B382">
        <v>2005</v>
      </c>
      <c r="C382" s="12">
        <f>IFERROR('BLS Data'!X386,"")</f>
        <v>2.8099220630454447E-2</v>
      </c>
      <c r="D382" s="12">
        <f>IFERROR('BLS Data'!Y386,"")</f>
        <v>1.2463449232502199E-2</v>
      </c>
      <c r="E382" s="12">
        <f>IFERROR('BLS Data'!Z386,"")</f>
        <v>7.112293297206751E-2</v>
      </c>
      <c r="F382" s="12">
        <f>IFERROR('BLS Data'!AA386,"")</f>
        <v>1.3748667867970354E-2</v>
      </c>
      <c r="G382" s="12">
        <f>'Regulatory Data'!L384</f>
        <v>1.2779596757190707E-3</v>
      </c>
      <c r="H382" s="12">
        <f>VLOOKUP(B382,'Economic Data'!A$6:I$47,7,FALSE)</f>
        <v>6.2914494157674028E-2</v>
      </c>
      <c r="I382" s="12">
        <f>VLOOKUP(B382,'Economic Data'!A$6:I$47,6,FALSE)</f>
        <v>3.0242108933506984E-2</v>
      </c>
      <c r="J382" s="12">
        <f>VLOOKUP(B382,'Economic Data'!A$6:I$47,5,FALSE)</f>
        <v>5.2400000000000002E-2</v>
      </c>
      <c r="K382" s="12">
        <f>VLOOKUP(B382,'Economic Data'!A$6:J$47,10,FALSE)</f>
        <v>1.972761477583234E-2</v>
      </c>
      <c r="L382" s="12"/>
      <c r="N382">
        <v>2.8099220630454447E-2</v>
      </c>
      <c r="O382">
        <v>1.2463449232502199E-2</v>
      </c>
      <c r="P382">
        <v>1.3748667867970354E-2</v>
      </c>
      <c r="Q382">
        <v>1.2779596757190707E-3</v>
      </c>
      <c r="R382" s="12">
        <f t="shared" si="46"/>
        <v>-1.2870132959923453E-3</v>
      </c>
      <c r="S382" s="12">
        <f t="shared" si="47"/>
        <v>1.1986548383176476E-2</v>
      </c>
      <c r="T382" s="12">
        <f t="shared" si="48"/>
        <v>1.6338624515355171E-2</v>
      </c>
      <c r="U382" s="12"/>
      <c r="V382" s="12"/>
      <c r="W382" s="12"/>
    </row>
    <row r="383" spans="1:23" x14ac:dyDescent="0.2">
      <c r="A383" t="s">
        <v>200</v>
      </c>
      <c r="B383">
        <v>2006</v>
      </c>
      <c r="C383" s="12">
        <f>IFERROR('BLS Data'!X387,"")</f>
        <v>-1.2870132959923453E-3</v>
      </c>
      <c r="D383" s="12">
        <f>IFERROR('BLS Data'!Y387,"")</f>
        <v>1.1986548383176476E-2</v>
      </c>
      <c r="E383" s="12">
        <f>IFERROR('BLS Data'!Z387,"")</f>
        <v>6.2527621610379391E-2</v>
      </c>
      <c r="F383" s="12">
        <f>IFERROR('BLS Data'!AA387,"")</f>
        <v>1.6338624515355171E-2</v>
      </c>
      <c r="G383" s="12">
        <f>'Regulatory Data'!L385</f>
        <v>1.1928363565844773E-3</v>
      </c>
      <c r="H383" s="12">
        <f>VLOOKUP(B383,'Economic Data'!A$6:I$47,7,FALSE)</f>
        <v>5.8035179497691658E-2</v>
      </c>
      <c r="I383" s="12">
        <f>VLOOKUP(B383,'Economic Data'!A$6:I$47,6,FALSE)</f>
        <v>2.6233814355860474E-2</v>
      </c>
      <c r="J383" s="12">
        <f>VLOOKUP(B383,'Economic Data'!A$6:I$47,5,FALSE)</f>
        <v>5.5899999999999998E-2</v>
      </c>
      <c r="K383" s="12">
        <f>VLOOKUP(B383,'Economic Data'!A$6:J$47,10,FALSE)</f>
        <v>2.409863485816794E-2</v>
      </c>
      <c r="L383" s="12"/>
      <c r="N383">
        <v>-1.2870132959923453E-3</v>
      </c>
      <c r="O383">
        <v>1.1986548383176476E-2</v>
      </c>
      <c r="P383">
        <v>1.6338624515355171E-2</v>
      </c>
      <c r="Q383">
        <v>1.1928363565844773E-3</v>
      </c>
      <c r="R383" s="12">
        <f t="shared" si="46"/>
        <v>-1.4752892371705073E-2</v>
      </c>
      <c r="S383" s="12">
        <f t="shared" si="47"/>
        <v>5.9444166361490858E-3</v>
      </c>
      <c r="T383" s="12">
        <f t="shared" si="48"/>
        <v>3.7188409473382755E-2</v>
      </c>
      <c r="U383" s="12"/>
      <c r="V383" s="12"/>
      <c r="W383" s="12"/>
    </row>
    <row r="384" spans="1:23" x14ac:dyDescent="0.2">
      <c r="A384" t="s">
        <v>200</v>
      </c>
      <c r="B384">
        <v>2007</v>
      </c>
      <c r="C384" s="12">
        <f>IFERROR('BLS Data'!X388,"")</f>
        <v>-1.4752892371705073E-2</v>
      </c>
      <c r="D384" s="12">
        <f>IFERROR('BLS Data'!Y388,"")</f>
        <v>5.9444166361490858E-3</v>
      </c>
      <c r="E384" s="12">
        <f>IFERROR('BLS Data'!Z388,"")</f>
        <v>2.0164489013607678E-3</v>
      </c>
      <c r="F384" s="12">
        <f>IFERROR('BLS Data'!AA388,"")</f>
        <v>3.7188409473382755E-2</v>
      </c>
      <c r="G384" s="12">
        <f>'Regulatory Data'!L386</f>
        <v>1.1852382517928805E-3</v>
      </c>
      <c r="H384" s="12">
        <f>VLOOKUP(B384,'Economic Data'!A$6:I$47,7,FALSE)</f>
        <v>4.7552040345651747E-2</v>
      </c>
      <c r="I384" s="12">
        <f>VLOOKUP(B384,'Economic Data'!A$6:I$47,6,FALSE)</f>
        <v>1.8949646062514702E-2</v>
      </c>
      <c r="J384" s="12">
        <f>VLOOKUP(B384,'Economic Data'!A$6:I$47,5,FALSE)</f>
        <v>5.5599999999999997E-2</v>
      </c>
      <c r="K384" s="12">
        <f>VLOOKUP(B384,'Economic Data'!A$6:J$47,10,FALSE)</f>
        <v>2.6997605716864291E-2</v>
      </c>
      <c r="L384" s="12"/>
      <c r="N384">
        <v>-1.4752892371705073E-2</v>
      </c>
      <c r="O384">
        <v>5.9444166361490858E-3</v>
      </c>
      <c r="P384">
        <v>3.7188409473382755E-2</v>
      </c>
      <c r="Q384">
        <v>1.1852382517928805E-3</v>
      </c>
      <c r="R384" s="12">
        <f t="shared" si="46"/>
        <v>-5.1501155621515693E-2</v>
      </c>
      <c r="S384" s="12">
        <f t="shared" si="47"/>
        <v>-5.6905483248590905E-2</v>
      </c>
      <c r="T384" s="12">
        <f t="shared" si="48"/>
        <v>4.2610955207005752E-2</v>
      </c>
      <c r="U384" s="12"/>
      <c r="V384" s="12"/>
      <c r="W384" s="12"/>
    </row>
    <row r="385" spans="1:23" x14ac:dyDescent="0.2">
      <c r="A385" t="s">
        <v>200</v>
      </c>
      <c r="B385">
        <v>2008</v>
      </c>
      <c r="C385" s="12">
        <f>IFERROR('BLS Data'!X389,"")</f>
        <v>-5.1501155621515693E-2</v>
      </c>
      <c r="D385" s="12">
        <f>IFERROR('BLS Data'!Y389,"")</f>
        <v>-5.6905483248590905E-2</v>
      </c>
      <c r="E385" s="12">
        <f>IFERROR('BLS Data'!Z389,"")</f>
        <v>6.7367809411970292E-2</v>
      </c>
      <c r="F385" s="12">
        <f>IFERROR('BLS Data'!AA389,"")</f>
        <v>4.2610955207005752E-2</v>
      </c>
      <c r="G385" s="12">
        <f>'Regulatory Data'!L387</f>
        <v>1.2001009299760089E-3</v>
      </c>
      <c r="H385" s="12">
        <f>VLOOKUP(B385,'Economic Data'!A$6:I$47,7,FALSE)</f>
        <v>1.8564647936674561E-2</v>
      </c>
      <c r="I385" s="12">
        <f>VLOOKUP(B385,'Economic Data'!A$6:I$47,6,FALSE)</f>
        <v>-3.3722342459032717E-3</v>
      </c>
      <c r="J385" s="12">
        <f>VLOOKUP(B385,'Economic Data'!A$6:I$47,5,FALSE)</f>
        <v>5.6299999999999996E-2</v>
      </c>
      <c r="K385" s="12">
        <f>VLOOKUP(B385,'Economic Data'!A$6:J$47,10,FALSE)</f>
        <v>3.4363117817423225E-2</v>
      </c>
      <c r="L385" s="12"/>
      <c r="N385">
        <v>-5.1501155621515693E-2</v>
      </c>
      <c r="O385">
        <v>-5.6905483248590905E-2</v>
      </c>
      <c r="P385">
        <v>4.2610955207005752E-2</v>
      </c>
      <c r="Q385">
        <v>1.2001009299760089E-3</v>
      </c>
      <c r="R385" s="12">
        <f t="shared" si="46"/>
        <v>-9.3418892159125022E-4</v>
      </c>
      <c r="S385" s="12">
        <f t="shared" si="47"/>
        <v>-2.9154051855264207E-2</v>
      </c>
      <c r="T385" s="12">
        <f t="shared" si="48"/>
        <v>3.8235296783717843E-2</v>
      </c>
      <c r="U385" s="12"/>
      <c r="V385" s="12"/>
      <c r="W385" s="12"/>
    </row>
    <row r="386" spans="1:23" x14ac:dyDescent="0.2">
      <c r="A386" t="s">
        <v>200</v>
      </c>
      <c r="B386">
        <v>2009</v>
      </c>
      <c r="C386" s="12">
        <f>IFERROR('BLS Data'!X390,"")</f>
        <v>-9.3418892159125022E-4</v>
      </c>
      <c r="D386" s="12">
        <f>IFERROR('BLS Data'!Y390,"")</f>
        <v>-2.9154051855264207E-2</v>
      </c>
      <c r="E386" s="12">
        <f>IFERROR('BLS Data'!Z390,"")</f>
        <v>-5.4073376423033892E-3</v>
      </c>
      <c r="F386" s="12">
        <f>IFERROR('BLS Data'!AA390,"")</f>
        <v>3.8235296783717843E-2</v>
      </c>
      <c r="G386" s="12">
        <f>'Regulatory Data'!L388</f>
        <v>1.2061930298279985E-3</v>
      </c>
      <c r="H386" s="12">
        <f>VLOOKUP(B386,'Economic Data'!A$6:I$47,7,FALSE)</f>
        <v>-2.2495040217735962E-2</v>
      </c>
      <c r="I386" s="12">
        <f>VLOOKUP(B386,'Economic Data'!A$6:I$47,6,FALSE)</f>
        <v>-3.117320520931699E-2</v>
      </c>
      <c r="J386" s="12">
        <f>VLOOKUP(B386,'Economic Data'!A$6:I$47,5,FALSE)</f>
        <v>5.3099999999999994E-2</v>
      </c>
      <c r="K386" s="12">
        <f>VLOOKUP(B386,'Economic Data'!A$6:J$47,10,FALSE)</f>
        <v>4.4421835008416732E-2</v>
      </c>
      <c r="L386" s="12"/>
      <c r="N386">
        <v>-9.3418892159125022E-4</v>
      </c>
      <c r="O386">
        <v>-2.9154051855264207E-2</v>
      </c>
      <c r="P386">
        <v>3.8235296783717843E-2</v>
      </c>
      <c r="Q386">
        <v>1.2061930298279985E-3</v>
      </c>
      <c r="R386" s="12">
        <f t="shared" si="46"/>
        <v>5.3508361081872735E-2</v>
      </c>
      <c r="S386" s="12">
        <f t="shared" si="47"/>
        <v>9.3775855844853595E-2</v>
      </c>
      <c r="T386" s="12">
        <f t="shared" si="48"/>
        <v>-4.1313736163324677E-2</v>
      </c>
      <c r="U386" s="12"/>
      <c r="V386" s="12"/>
      <c r="W386" s="12"/>
    </row>
    <row r="387" spans="1:23" x14ac:dyDescent="0.2">
      <c r="A387" t="s">
        <v>200</v>
      </c>
      <c r="B387">
        <v>2010</v>
      </c>
      <c r="C387" s="12">
        <f>IFERROR('BLS Data'!X391,"")</f>
        <v>5.3508361081872735E-2</v>
      </c>
      <c r="D387" s="12">
        <f>IFERROR('BLS Data'!Y391,"")</f>
        <v>9.3775855844853595E-2</v>
      </c>
      <c r="E387" s="12">
        <f>IFERROR('BLS Data'!Z391,"")</f>
        <v>2.8605879794989519E-2</v>
      </c>
      <c r="F387" s="12">
        <f>IFERROR('BLS Data'!AA391,"")</f>
        <v>-4.1313736163324677E-2</v>
      </c>
      <c r="G387" s="12">
        <f>'Regulatory Data'!L389</f>
        <v>1.2172297899281836E-3</v>
      </c>
      <c r="H387" s="12">
        <f>VLOOKUP(B387,'Economic Data'!A$6:I$47,7,FALSE)</f>
        <v>3.6900750592296916E-2</v>
      </c>
      <c r="I387" s="12">
        <f>VLOOKUP(B387,'Economic Data'!A$6:I$47,6,FALSE)</f>
        <v>2.362690323647243E-2</v>
      </c>
      <c r="J387" s="12">
        <f>VLOOKUP(B387,'Economic Data'!A$6:I$47,5,FALSE)</f>
        <v>4.9400000000000006E-2</v>
      </c>
      <c r="K387" s="12">
        <f>VLOOKUP(B387,'Economic Data'!A$6:J$47,10,FALSE)</f>
        <v>3.6126152644176228E-2</v>
      </c>
      <c r="L387" s="12"/>
      <c r="N387">
        <v>5.3508361081872735E-2</v>
      </c>
      <c r="O387">
        <v>9.3775855844853595E-2</v>
      </c>
      <c r="P387">
        <v>-4.1313736163324677E-2</v>
      </c>
      <c r="Q387">
        <v>1.2172297899281836E-3</v>
      </c>
      <c r="R387" s="12"/>
      <c r="S387" s="12"/>
      <c r="T387" s="12"/>
      <c r="U387" s="12"/>
      <c r="V387" s="12"/>
      <c r="W387" s="12"/>
    </row>
    <row r="388" spans="1:23" x14ac:dyDescent="0.2">
      <c r="A388" t="s">
        <v>212</v>
      </c>
      <c r="B388">
        <v>1987</v>
      </c>
      <c r="C388" s="12" t="str">
        <f>IFERROR('BLS Data'!X392,"")</f>
        <v>.</v>
      </c>
      <c r="D388" s="12" t="str">
        <f>IFERROR('BLS Data'!Y392,"")</f>
        <v>.</v>
      </c>
      <c r="E388" s="12" t="str">
        <f>IFERROR('BLS Data'!Z392,"")</f>
        <v>.</v>
      </c>
      <c r="F388" s="12" t="str">
        <f>IFERROR('BLS Data'!AA392,"")</f>
        <v>.</v>
      </c>
      <c r="G388" s="12" t="str">
        <f>'Regulatory Data'!L390</f>
        <v/>
      </c>
      <c r="H388" s="12">
        <f>VLOOKUP(B388,'Economic Data'!A$6:I$47,7,FALSE)</f>
        <v>6.0106820146646811E-2</v>
      </c>
      <c r="I388" s="12">
        <f>VLOOKUP(B388,'Economic Data'!A$6:I$47,6,FALSE)</f>
        <v>3.149510885821627E-2</v>
      </c>
      <c r="J388" s="12">
        <f>VLOOKUP(B388,'Economic Data'!A$6:I$47,5,FALSE)</f>
        <v>9.3800000000000008E-2</v>
      </c>
      <c r="K388" s="12">
        <f>VLOOKUP(B388,'Economic Data'!A$6:J$47,10,FALSE)</f>
        <v>6.5188288711569911E-2</v>
      </c>
      <c r="L388" s="12"/>
      <c r="N388" t="s">
        <v>985</v>
      </c>
      <c r="O388" t="s">
        <v>985</v>
      </c>
      <c r="P388" t="s">
        <v>985</v>
      </c>
      <c r="Q388" t="s">
        <v>0</v>
      </c>
      <c r="R388" s="12"/>
      <c r="S388" s="12"/>
      <c r="T388" s="12"/>
      <c r="U388" s="12"/>
      <c r="V388" s="12"/>
      <c r="W388" s="12"/>
    </row>
    <row r="389" spans="1:23" x14ac:dyDescent="0.2">
      <c r="A389" t="s">
        <v>212</v>
      </c>
      <c r="B389">
        <v>1988</v>
      </c>
      <c r="C389" s="12">
        <f>IFERROR('BLS Data'!X393,"")</f>
        <v>-4.2431352542120493E-3</v>
      </c>
      <c r="D389" s="12">
        <f>IFERROR('BLS Data'!Y393,"")</f>
        <v>-3.9318610109484453E-3</v>
      </c>
      <c r="E389" s="12">
        <f>IFERROR('BLS Data'!Z393,"")</f>
        <v>1.4483431364452848E-2</v>
      </c>
      <c r="F389" s="12">
        <f>IFERROR('BLS Data'!AA393,"")</f>
        <v>1.2249547309200359E-2</v>
      </c>
      <c r="G389" s="12" t="str">
        <f>'Regulatory Data'!L391</f>
        <v/>
      </c>
      <c r="H389" s="12">
        <f>VLOOKUP(B389,'Economic Data'!A$6:I$47,7,FALSE)</f>
        <v>7.4056092402528861E-2</v>
      </c>
      <c r="I389" s="12">
        <f>VLOOKUP(B389,'Economic Data'!A$6:I$47,6,FALSE)</f>
        <v>4.0281822240627818E-2</v>
      </c>
      <c r="J389" s="12">
        <f>VLOOKUP(B389,'Economic Data'!A$6:I$47,5,FALSE)</f>
        <v>9.7100000000000006E-2</v>
      </c>
      <c r="K389" s="12">
        <f>VLOOKUP(B389,'Economic Data'!A$6:J$47,10,FALSE)</f>
        <v>6.3325729838099074E-2</v>
      </c>
      <c r="L389" s="12"/>
      <c r="N389">
        <v>-4.2431352542120493E-3</v>
      </c>
      <c r="O389">
        <v>-3.9318610109484453E-3</v>
      </c>
      <c r="P389">
        <v>1.2249547309200359E-2</v>
      </c>
      <c r="Q389" t="s">
        <v>0</v>
      </c>
      <c r="R389" s="12"/>
      <c r="S389" s="12"/>
      <c r="T389" s="12"/>
      <c r="U389" s="12"/>
      <c r="V389" s="12"/>
      <c r="W389" s="12"/>
    </row>
    <row r="390" spans="1:23" x14ac:dyDescent="0.2">
      <c r="A390" t="s">
        <v>212</v>
      </c>
      <c r="B390">
        <v>1989</v>
      </c>
      <c r="C390" s="12">
        <f>IFERROR('BLS Data'!X394,"")</f>
        <v>-1.061443927900374E-2</v>
      </c>
      <c r="D390" s="12">
        <f>IFERROR('BLS Data'!Y394,"")</f>
        <v>-7.5416616021763971E-3</v>
      </c>
      <c r="E390" s="12">
        <f>IFERROR('BLS Data'!Z394,"")</f>
        <v>2.2146340508349738E-2</v>
      </c>
      <c r="F390" s="12">
        <f>IFERROR('BLS Data'!AA394,"")</f>
        <v>2.9515432147088738E-2</v>
      </c>
      <c r="G390" s="12" t="str">
        <f>'Regulatory Data'!L392</f>
        <v/>
      </c>
      <c r="H390" s="12">
        <f>VLOOKUP(B390,'Economic Data'!A$6:I$47,7,FALSE)</f>
        <v>7.2168998181608046E-2</v>
      </c>
      <c r="I390" s="12">
        <f>VLOOKUP(B390,'Economic Data'!A$6:I$47,6,FALSE)</f>
        <v>3.5102379761548619E-2</v>
      </c>
      <c r="J390" s="12">
        <f>VLOOKUP(B390,'Economic Data'!A$6:I$47,5,FALSE)</f>
        <v>9.2600000000000002E-2</v>
      </c>
      <c r="K390" s="12">
        <f>VLOOKUP(B390,'Economic Data'!A$6:J$47,10,FALSE)</f>
        <v>5.5533381579940186E-2</v>
      </c>
      <c r="L390" s="12"/>
      <c r="N390">
        <v>-1.061443927900374E-2</v>
      </c>
      <c r="O390">
        <v>-7.5416616021763971E-3</v>
      </c>
      <c r="P390">
        <v>2.9515432147088738E-2</v>
      </c>
      <c r="Q390" t="s">
        <v>0</v>
      </c>
      <c r="R390" s="12"/>
      <c r="S390" s="12"/>
      <c r="T390" s="12"/>
      <c r="U390" s="12"/>
      <c r="V390" s="12"/>
      <c r="W390" s="12"/>
    </row>
    <row r="391" spans="1:23" x14ac:dyDescent="0.2">
      <c r="A391" t="s">
        <v>212</v>
      </c>
      <c r="B391">
        <v>1990</v>
      </c>
      <c r="C391" s="12">
        <f>IFERROR('BLS Data'!X395,"")</f>
        <v>1.066248501855771E-2</v>
      </c>
      <c r="D391" s="12">
        <f>IFERROR('BLS Data'!Y395,"")</f>
        <v>-1.4757971981973483E-3</v>
      </c>
      <c r="E391" s="12">
        <f>IFERROR('BLS Data'!Z395,"")</f>
        <v>1.912705691379557E-2</v>
      </c>
      <c r="F391" s="12">
        <f>IFERROR('BLS Data'!AA395,"")</f>
        <v>4.3597287715678057E-2</v>
      </c>
      <c r="G391" s="12" t="str">
        <f>'Regulatory Data'!L393</f>
        <v/>
      </c>
      <c r="H391" s="12">
        <f>VLOOKUP(B391,'Economic Data'!A$6:I$47,7,FALSE)</f>
        <v>5.6455681243754441E-2</v>
      </c>
      <c r="I391" s="12">
        <f>VLOOKUP(B391,'Economic Data'!A$6:I$47,6,FALSE)</f>
        <v>1.8589513195847118E-2</v>
      </c>
      <c r="J391" s="12">
        <f>VLOOKUP(B391,'Economic Data'!A$6:I$47,5,FALSE)</f>
        <v>9.3200000000000005E-2</v>
      </c>
      <c r="K391" s="12">
        <f>VLOOKUP(B391,'Economic Data'!A$6:J$47,10,FALSE)</f>
        <v>5.5333831952092682E-2</v>
      </c>
      <c r="L391" s="12"/>
      <c r="N391">
        <v>1.066248501855771E-2</v>
      </c>
      <c r="O391">
        <v>-1.4757971981973483E-3</v>
      </c>
      <c r="P391">
        <v>4.3597287715678057E-2</v>
      </c>
      <c r="Q391" t="s">
        <v>0</v>
      </c>
      <c r="R391" s="12"/>
      <c r="S391" s="12"/>
      <c r="T391" s="12"/>
      <c r="U391" s="12"/>
      <c r="V391" s="12"/>
      <c r="W391" s="12"/>
    </row>
    <row r="392" spans="1:23" x14ac:dyDescent="0.2">
      <c r="A392" t="s">
        <v>212</v>
      </c>
      <c r="B392">
        <v>1991</v>
      </c>
      <c r="C392" s="12">
        <f>IFERROR('BLS Data'!X396,"")</f>
        <v>-1.247296808568521E-2</v>
      </c>
      <c r="D392" s="12">
        <f>IFERROR('BLS Data'!Y396,"")</f>
        <v>-1.929839762549701E-2</v>
      </c>
      <c r="E392" s="12">
        <f>IFERROR('BLS Data'!Z396,"")</f>
        <v>1.6808987916158813E-2</v>
      </c>
      <c r="F392" s="12">
        <f>IFERROR('BLS Data'!AA396,"")</f>
        <v>5.0903015752155056E-2</v>
      </c>
      <c r="G392" s="12" t="str">
        <f>'Regulatory Data'!L394</f>
        <v/>
      </c>
      <c r="H392" s="12">
        <f>VLOOKUP(B392,'Economic Data'!A$6:I$47,7,FALSE)</f>
        <v>3.2494366288215559E-2</v>
      </c>
      <c r="I392" s="12">
        <f>VLOOKUP(B392,'Economic Data'!A$6:I$47,6,FALSE)</f>
        <v>-2.3323494827174329E-3</v>
      </c>
      <c r="J392" s="12">
        <f>VLOOKUP(B392,'Economic Data'!A$6:I$47,5,FALSE)</f>
        <v>8.77E-2</v>
      </c>
      <c r="K392" s="12">
        <f>VLOOKUP(B392,'Economic Data'!A$6:J$47,10,FALSE)</f>
        <v>5.2873284229066508E-2</v>
      </c>
      <c r="L392" s="12"/>
      <c r="N392">
        <v>-1.247296808568521E-2</v>
      </c>
      <c r="O392">
        <v>-1.929839762549701E-2</v>
      </c>
      <c r="P392">
        <v>5.0903015752155056E-2</v>
      </c>
      <c r="Q392" t="s">
        <v>0</v>
      </c>
      <c r="R392" s="12"/>
      <c r="S392" s="12"/>
      <c r="T392" s="12"/>
      <c r="U392" s="12"/>
      <c r="V392" s="12"/>
      <c r="W392" s="12"/>
    </row>
    <row r="393" spans="1:23" x14ac:dyDescent="0.2">
      <c r="A393" t="s">
        <v>212</v>
      </c>
      <c r="B393">
        <v>1992</v>
      </c>
      <c r="C393" s="12">
        <f>IFERROR('BLS Data'!X397,"")</f>
        <v>4.949414819213338E-2</v>
      </c>
      <c r="D393" s="12">
        <f>IFERROR('BLS Data'!Y397,"")</f>
        <v>5.8589165771977036E-2</v>
      </c>
      <c r="E393" s="12">
        <f>IFERROR('BLS Data'!Z397,"")</f>
        <v>5.6464181694142468E-3</v>
      </c>
      <c r="F393" s="12">
        <f>IFERROR('BLS Data'!AA397,"")</f>
        <v>4.4885903240032832E-3</v>
      </c>
      <c r="G393" s="12" t="str">
        <f>'Regulatory Data'!L395</f>
        <v/>
      </c>
      <c r="H393" s="12">
        <f>VLOOKUP(B393,'Economic Data'!A$6:I$47,7,FALSE)</f>
        <v>5.6799543692841681E-2</v>
      </c>
      <c r="I393" s="12">
        <f>VLOOKUP(B393,'Economic Data'!A$6:I$47,6,FALSE)</f>
        <v>3.3364382598689346E-2</v>
      </c>
      <c r="J393" s="12">
        <f>VLOOKUP(B393,'Economic Data'!A$6:I$47,5,FALSE)</f>
        <v>8.14E-2</v>
      </c>
      <c r="K393" s="12">
        <f>VLOOKUP(B393,'Economic Data'!A$6:J$47,10,FALSE)</f>
        <v>5.7964838905848831E-2</v>
      </c>
      <c r="L393" s="12"/>
      <c r="N393">
        <v>4.949414819213338E-2</v>
      </c>
      <c r="O393">
        <v>5.8589165771977036E-2</v>
      </c>
      <c r="P393">
        <v>4.4885903240032832E-3</v>
      </c>
      <c r="Q393" t="s">
        <v>0</v>
      </c>
      <c r="R393" s="12"/>
      <c r="S393" s="12"/>
      <c r="T393" s="12"/>
      <c r="U393" s="12"/>
      <c r="V393" s="12"/>
      <c r="W393" s="12"/>
    </row>
    <row r="394" spans="1:23" x14ac:dyDescent="0.2">
      <c r="A394" t="s">
        <v>212</v>
      </c>
      <c r="B394">
        <v>1993</v>
      </c>
      <c r="C394" s="12">
        <f>IFERROR('BLS Data'!X398,"")</f>
        <v>1.436459583139893E-2</v>
      </c>
      <c r="D394" s="12">
        <f>IFERROR('BLS Data'!Y398,"")</f>
        <v>2.3159471552482103E-2</v>
      </c>
      <c r="E394" s="12">
        <f>IFERROR('BLS Data'!Z398,"")</f>
        <v>1.7768635768830698E-2</v>
      </c>
      <c r="F394" s="12">
        <f>IFERROR('BLS Data'!AA398,"")</f>
        <v>2.2202935071096164E-3</v>
      </c>
      <c r="G394" s="12" t="str">
        <f>'Regulatory Data'!L396</f>
        <v/>
      </c>
      <c r="H394" s="12">
        <f>VLOOKUP(B394,'Economic Data'!A$6:I$47,7,FALSE)</f>
        <v>4.9976501397134498E-2</v>
      </c>
      <c r="I394" s="12">
        <f>VLOOKUP(B394,'Economic Data'!A$6:I$47,6,FALSE)</f>
        <v>2.8121325402471697E-2</v>
      </c>
      <c r="J394" s="12">
        <f>VLOOKUP(B394,'Economic Data'!A$6:I$47,5,FALSE)</f>
        <v>7.22E-2</v>
      </c>
      <c r="K394" s="12">
        <f>VLOOKUP(B394,'Economic Data'!A$6:J$47,10,FALSE)</f>
        <v>5.0344824005335395E-2</v>
      </c>
      <c r="L394" s="12"/>
      <c r="N394">
        <v>1.436459583139893E-2</v>
      </c>
      <c r="O394">
        <v>2.3159471552482103E-2</v>
      </c>
      <c r="P394">
        <v>2.2202935071096164E-3</v>
      </c>
      <c r="Q394" t="s">
        <v>0</v>
      </c>
      <c r="R394" s="12"/>
      <c r="S394" s="12"/>
      <c r="T394" s="12"/>
      <c r="U394" s="12"/>
      <c r="V394" s="12"/>
      <c r="W394" s="12"/>
    </row>
    <row r="395" spans="1:23" x14ac:dyDescent="0.2">
      <c r="A395" t="s">
        <v>212</v>
      </c>
      <c r="B395">
        <v>1994</v>
      </c>
      <c r="C395" s="12">
        <f>IFERROR('BLS Data'!X399,"")</f>
        <v>-6.8480645481194813E-4</v>
      </c>
      <c r="D395" s="12">
        <f>IFERROR('BLS Data'!Y399,"")</f>
        <v>1.7047007217178667E-2</v>
      </c>
      <c r="E395" s="12">
        <f>IFERROR('BLS Data'!Z399,"")</f>
        <v>3.6177347138014682E-2</v>
      </c>
      <c r="F395" s="12">
        <f>IFERROR('BLS Data'!AA399,"")</f>
        <v>2.0400783621221663E-3</v>
      </c>
      <c r="G395" s="12" t="str">
        <f>'Regulatory Data'!L397</f>
        <v/>
      </c>
      <c r="H395" s="12">
        <f>VLOOKUP(B395,'Economic Data'!A$6:I$47,7,FALSE)</f>
        <v>6.0783064323397085E-2</v>
      </c>
      <c r="I395" s="12">
        <f>VLOOKUP(B395,'Economic Data'!A$6:I$47,6,FALSE)</f>
        <v>3.9932137842543014E-2</v>
      </c>
      <c r="J395" s="12">
        <f>VLOOKUP(B395,'Economic Data'!A$6:I$47,5,FALSE)</f>
        <v>7.9600000000000004E-2</v>
      </c>
      <c r="K395" s="12">
        <f>VLOOKUP(B395,'Economic Data'!A$6:J$47,10,FALSE)</f>
        <v>5.8749073519147127E-2</v>
      </c>
      <c r="L395" s="12"/>
      <c r="N395">
        <v>-6.8480645481194813E-4</v>
      </c>
      <c r="O395">
        <v>1.7047007217178667E-2</v>
      </c>
      <c r="P395">
        <v>2.0400783621221663E-3</v>
      </c>
      <c r="Q395" t="s">
        <v>0</v>
      </c>
      <c r="R395" s="12"/>
      <c r="S395" s="12"/>
      <c r="T395" s="12"/>
      <c r="U395" s="12"/>
      <c r="V395" s="12"/>
      <c r="W395" s="12"/>
    </row>
    <row r="396" spans="1:23" x14ac:dyDescent="0.2">
      <c r="A396" t="s">
        <v>212</v>
      </c>
      <c r="B396">
        <v>1995</v>
      </c>
      <c r="C396" s="12">
        <f>IFERROR('BLS Data'!X400,"")</f>
        <v>1.370917428796492E-2</v>
      </c>
      <c r="D396" s="12">
        <f>IFERROR('BLS Data'!Y400,"")</f>
        <v>3.8639876833101994E-4</v>
      </c>
      <c r="E396" s="12">
        <f>IFERROR('BLS Data'!Z400,"")</f>
        <v>4.2047556995576052E-2</v>
      </c>
      <c r="F396" s="12">
        <f>IFERROR('BLS Data'!AA400,"")</f>
        <v>2.0593795121714997E-2</v>
      </c>
      <c r="G396" s="12" t="str">
        <f>'Regulatory Data'!L398</f>
        <v/>
      </c>
      <c r="H396" s="12">
        <f>VLOOKUP(B396,'Economic Data'!A$6:I$47,7,FALSE)</f>
        <v>4.5452682397765898E-2</v>
      </c>
      <c r="I396" s="12">
        <f>VLOOKUP(B396,'Economic Data'!A$6:I$47,6,FALSE)</f>
        <v>2.4833719047943958E-2</v>
      </c>
      <c r="J396" s="12">
        <f>VLOOKUP(B396,'Economic Data'!A$6:I$47,5,FALSE)</f>
        <v>7.5899999999999995E-2</v>
      </c>
      <c r="K396" s="12">
        <f>VLOOKUP(B396,'Economic Data'!A$6:J$47,10,FALSE)</f>
        <v>5.5281036650178222E-2</v>
      </c>
      <c r="L396" s="12"/>
      <c r="N396">
        <v>1.370917428796492E-2</v>
      </c>
      <c r="O396">
        <v>3.8639876833101994E-4</v>
      </c>
      <c r="P396">
        <v>2.0593795121714997E-2</v>
      </c>
      <c r="Q396" t="s">
        <v>0</v>
      </c>
      <c r="R396" s="12"/>
      <c r="S396" s="12"/>
      <c r="T396" s="12"/>
      <c r="U396" s="12"/>
      <c r="V396" s="12"/>
      <c r="W396" s="12"/>
    </row>
    <row r="397" spans="1:23" x14ac:dyDescent="0.2">
      <c r="A397" t="s">
        <v>212</v>
      </c>
      <c r="B397">
        <v>1996</v>
      </c>
      <c r="C397" s="12">
        <f>IFERROR('BLS Data'!X401,"")</f>
        <v>4.8052506159820929E-2</v>
      </c>
      <c r="D397" s="12">
        <f>IFERROR('BLS Data'!Y401,"")</f>
        <v>5.1681247621048421E-2</v>
      </c>
      <c r="E397" s="12">
        <f>IFERROR('BLS Data'!Z401,"")</f>
        <v>1.3995929704607946E-2</v>
      </c>
      <c r="F397" s="12">
        <f>IFERROR('BLS Data'!AA401,"")</f>
        <v>-2.9130565212085457E-3</v>
      </c>
      <c r="G397" s="12" t="str">
        <f>'Regulatory Data'!L399</f>
        <v/>
      </c>
      <c r="H397" s="12">
        <f>VLOOKUP(B397,'Economic Data'!A$6:I$47,7,FALSE)</f>
        <v>5.5591211209256031E-2</v>
      </c>
      <c r="I397" s="12">
        <f>VLOOKUP(B397,'Economic Data'!A$6:I$47,6,FALSE)</f>
        <v>3.6723348797837119E-2</v>
      </c>
      <c r="J397" s="12">
        <f>VLOOKUP(B397,'Economic Data'!A$6:I$47,5,FALSE)</f>
        <v>7.3700000000000002E-2</v>
      </c>
      <c r="K397" s="12">
        <f>VLOOKUP(B397,'Economic Data'!A$6:J$47,10,FALSE)</f>
        <v>5.4832137588579369E-2</v>
      </c>
      <c r="L397" s="12"/>
      <c r="N397">
        <v>4.8052506159820929E-2</v>
      </c>
      <c r="O397">
        <v>5.1681247621048421E-2</v>
      </c>
      <c r="P397">
        <v>-2.9130565212085457E-3</v>
      </c>
      <c r="Q397" t="s">
        <v>0</v>
      </c>
      <c r="R397" s="12"/>
      <c r="S397" s="12"/>
      <c r="T397" s="12"/>
      <c r="U397" s="12"/>
      <c r="V397" s="12"/>
      <c r="W397" s="12"/>
    </row>
    <row r="398" spans="1:23" x14ac:dyDescent="0.2">
      <c r="A398" t="s">
        <v>212</v>
      </c>
      <c r="B398">
        <v>1997</v>
      </c>
      <c r="C398" s="12">
        <f>IFERROR('BLS Data'!X402,"")</f>
        <v>2.0525090569604387E-2</v>
      </c>
      <c r="D398" s="12">
        <f>IFERROR('BLS Data'!Y402,"")</f>
        <v>2.0378571520597966E-2</v>
      </c>
      <c r="E398" s="12">
        <f>IFERROR('BLS Data'!Z402,"")</f>
        <v>1.6609303433159361E-2</v>
      </c>
      <c r="F398" s="12">
        <f>IFERROR('BLS Data'!AA402,"")</f>
        <v>-5.0615533354712028E-3</v>
      </c>
      <c r="G398" s="12">
        <f>'Regulatory Data'!L400</f>
        <v>0</v>
      </c>
      <c r="H398" s="12">
        <f>VLOOKUP(B398,'Economic Data'!A$6:I$47,7,FALSE)</f>
        <v>6.1100591222929879E-2</v>
      </c>
      <c r="I398" s="12">
        <f>VLOOKUP(B398,'Economic Data'!A$6:I$47,6,FALSE)</f>
        <v>4.3601241232060772E-2</v>
      </c>
      <c r="J398" s="12">
        <f>VLOOKUP(B398,'Economic Data'!A$6:I$47,5,FALSE)</f>
        <v>7.2599999999999998E-2</v>
      </c>
      <c r="K398" s="12">
        <f>VLOOKUP(B398,'Economic Data'!A$6:J$47,10,FALSE)</f>
        <v>5.5100650009132057E-2</v>
      </c>
      <c r="L398" s="12"/>
      <c r="N398">
        <v>2.0525090569604387E-2</v>
      </c>
      <c r="O398">
        <v>2.0378571520597966E-2</v>
      </c>
      <c r="P398">
        <v>-5.0615533354712028E-3</v>
      </c>
      <c r="Q398">
        <v>0</v>
      </c>
      <c r="R398" s="12">
        <f t="shared" ref="R398:R410" si="49">N399</f>
        <v>4.5289905525549123E-2</v>
      </c>
      <c r="S398" s="12">
        <f t="shared" ref="S398:S410" si="50">O399</f>
        <v>4.6236920883496957E-2</v>
      </c>
      <c r="T398" s="12">
        <f t="shared" ref="T398:T410" si="51">P399</f>
        <v>-1.2213859054051035E-2</v>
      </c>
      <c r="U398" s="12"/>
      <c r="V398" s="12"/>
      <c r="W398" s="12"/>
    </row>
    <row r="399" spans="1:23" x14ac:dyDescent="0.2">
      <c r="A399" t="s">
        <v>212</v>
      </c>
      <c r="B399">
        <v>1998</v>
      </c>
      <c r="C399" s="12">
        <f>IFERROR('BLS Data'!X403,"")</f>
        <v>4.5289905525549123E-2</v>
      </c>
      <c r="D399" s="12">
        <f>IFERROR('BLS Data'!Y403,"")</f>
        <v>4.6236920883496957E-2</v>
      </c>
      <c r="E399" s="12">
        <f>IFERROR('BLS Data'!Z403,"")</f>
        <v>1.5598181132088662E-2</v>
      </c>
      <c r="F399" s="12">
        <f>IFERROR('BLS Data'!AA403,"")</f>
        <v>-1.2213859054051035E-2</v>
      </c>
      <c r="G399" s="12">
        <f>'Regulatory Data'!L401</f>
        <v>0</v>
      </c>
      <c r="H399" s="12">
        <f>VLOOKUP(B399,'Economic Data'!A$6:I$47,7,FALSE)</f>
        <v>5.3865008546919668E-2</v>
      </c>
      <c r="I399" s="12">
        <f>VLOOKUP(B399,'Economic Data'!A$6:I$47,6,FALSE)</f>
        <v>4.2632273010008603E-2</v>
      </c>
      <c r="J399" s="12">
        <f>VLOOKUP(B399,'Economic Data'!A$6:I$47,5,FALSE)</f>
        <v>6.5299999999999997E-2</v>
      </c>
      <c r="K399" s="12">
        <f>VLOOKUP(B399,'Economic Data'!A$6:J$47,10,FALSE)</f>
        <v>5.4067264463089793E-2</v>
      </c>
      <c r="L399" s="12"/>
      <c r="N399">
        <v>4.5289905525549123E-2</v>
      </c>
      <c r="O399">
        <v>4.6236920883496957E-2</v>
      </c>
      <c r="P399">
        <v>-1.2213859054051035E-2</v>
      </c>
      <c r="Q399">
        <v>0</v>
      </c>
      <c r="R399" s="12">
        <f t="shared" si="49"/>
        <v>6.2914711924557665E-3</v>
      </c>
      <c r="S399" s="12">
        <f t="shared" si="50"/>
        <v>3.4967713202149753E-3</v>
      </c>
      <c r="T399" s="12">
        <f t="shared" si="51"/>
        <v>3.9187854985558879E-2</v>
      </c>
      <c r="U399" s="12"/>
      <c r="V399" s="12"/>
      <c r="W399" s="12"/>
    </row>
    <row r="400" spans="1:23" x14ac:dyDescent="0.2">
      <c r="A400" t="s">
        <v>212</v>
      </c>
      <c r="B400">
        <v>1999</v>
      </c>
      <c r="C400" s="12">
        <f>IFERROR('BLS Data'!X404,"")</f>
        <v>6.2914711924557665E-3</v>
      </c>
      <c r="D400" s="12">
        <f>IFERROR('BLS Data'!Y404,"")</f>
        <v>3.4967713202149753E-3</v>
      </c>
      <c r="E400" s="12">
        <f>IFERROR('BLS Data'!Z404,"")</f>
        <v>2.6755599969800592E-2</v>
      </c>
      <c r="F400" s="12">
        <f>IFERROR('BLS Data'!AA404,"")</f>
        <v>3.9187854985558879E-2</v>
      </c>
      <c r="G400" s="12">
        <f>'Regulatory Data'!L402</f>
        <v>0</v>
      </c>
      <c r="H400" s="12">
        <f>VLOOKUP(B400,'Economic Data'!A$6:I$47,7,FALSE)</f>
        <v>6.1740067022359568E-2</v>
      </c>
      <c r="I400" s="12">
        <f>VLOOKUP(B400,'Economic Data'!A$6:I$47,6,FALSE)</f>
        <v>4.7132627641929048E-2</v>
      </c>
      <c r="J400" s="12">
        <f>VLOOKUP(B400,'Economic Data'!A$6:I$47,5,FALSE)</f>
        <v>7.0400000000000004E-2</v>
      </c>
      <c r="K400" s="12">
        <f>VLOOKUP(B400,'Economic Data'!A$6:J$47,10,FALSE)</f>
        <v>5.5792560619569845E-2</v>
      </c>
      <c r="L400" s="12"/>
      <c r="N400">
        <v>6.2914711924557665E-3</v>
      </c>
      <c r="O400">
        <v>3.4967713202149753E-3</v>
      </c>
      <c r="P400">
        <v>3.9187854985558879E-2</v>
      </c>
      <c r="Q400">
        <v>0</v>
      </c>
      <c r="R400" s="12">
        <f t="shared" si="49"/>
        <v>-1.5813669716354894E-2</v>
      </c>
      <c r="S400" s="12">
        <f t="shared" si="50"/>
        <v>-2.2749989197501819E-2</v>
      </c>
      <c r="T400" s="12">
        <f t="shared" si="51"/>
        <v>3.1218355605629355E-2</v>
      </c>
      <c r="U400" s="12"/>
      <c r="V400" s="12"/>
      <c r="W400" s="12"/>
    </row>
    <row r="401" spans="1:23" x14ac:dyDescent="0.2">
      <c r="A401" t="s">
        <v>212</v>
      </c>
      <c r="B401">
        <v>2000</v>
      </c>
      <c r="C401" s="12">
        <f>IFERROR('BLS Data'!X405,"")</f>
        <v>-1.5813669716354894E-2</v>
      </c>
      <c r="D401" s="12">
        <f>IFERROR('BLS Data'!Y405,"")</f>
        <v>-2.2749989197501819E-2</v>
      </c>
      <c r="E401" s="12">
        <f>IFERROR('BLS Data'!Z405,"")</f>
        <v>1.4570755081258824E-2</v>
      </c>
      <c r="F401" s="12">
        <f>IFERROR('BLS Data'!AA405,"")</f>
        <v>3.1218355605629355E-2</v>
      </c>
      <c r="G401" s="12">
        <f>'Regulatory Data'!L403</f>
        <v>0</v>
      </c>
      <c r="H401" s="12">
        <f>VLOOKUP(B401,'Economic Data'!A$6:I$47,7,FALSE)</f>
        <v>6.1969674144860321E-2</v>
      </c>
      <c r="I401" s="12">
        <f>VLOOKUP(B401,'Economic Data'!A$6:I$47,6,FALSE)</f>
        <v>4.0556719268142416E-2</v>
      </c>
      <c r="J401" s="12">
        <f>VLOOKUP(B401,'Economic Data'!A$6:I$47,5,FALSE)</f>
        <v>7.6200000000000004E-2</v>
      </c>
      <c r="K401" s="12">
        <f>VLOOKUP(B401,'Economic Data'!A$6:J$47,10,FALSE)</f>
        <v>5.4787045123280628E-2</v>
      </c>
      <c r="L401" s="12"/>
      <c r="N401">
        <v>-1.5813669716354894E-2</v>
      </c>
      <c r="O401">
        <v>-2.2749989197501819E-2</v>
      </c>
      <c r="P401">
        <v>3.1218355605629355E-2</v>
      </c>
      <c r="Q401">
        <v>0</v>
      </c>
      <c r="R401" s="12">
        <f t="shared" si="49"/>
        <v>-3.079575570934967E-2</v>
      </c>
      <c r="S401" s="12">
        <f t="shared" si="50"/>
        <v>-3.2156439018395488E-2</v>
      </c>
      <c r="T401" s="12">
        <f t="shared" si="51"/>
        <v>3.1253171684562098E-2</v>
      </c>
      <c r="U401" s="12"/>
      <c r="V401" s="12"/>
      <c r="W401" s="12"/>
    </row>
    <row r="402" spans="1:23" x14ac:dyDescent="0.2">
      <c r="A402" t="s">
        <v>212</v>
      </c>
      <c r="B402">
        <v>2001</v>
      </c>
      <c r="C402" s="12">
        <f>IFERROR('BLS Data'!X406,"")</f>
        <v>-3.079575570934967E-2</v>
      </c>
      <c r="D402" s="12">
        <f>IFERROR('BLS Data'!Y406,"")</f>
        <v>-3.2156439018395488E-2</v>
      </c>
      <c r="E402" s="12">
        <f>IFERROR('BLS Data'!Z406,"")</f>
        <v>6.6423930284864596E-3</v>
      </c>
      <c r="F402" s="12">
        <f>IFERROR('BLS Data'!AA406,"")</f>
        <v>3.1253171684562098E-2</v>
      </c>
      <c r="G402" s="12">
        <f>'Regulatory Data'!L404</f>
        <v>1.7317591404367115E-4</v>
      </c>
      <c r="H402" s="12">
        <f>VLOOKUP(B402,'Economic Data'!A$6:I$47,7,FALSE)</f>
        <v>3.3080967761829783E-2</v>
      </c>
      <c r="I402" s="12">
        <f>VLOOKUP(B402,'Economic Data'!A$6:I$47,6,FALSE)</f>
        <v>1.0735275286242185E-2</v>
      </c>
      <c r="J402" s="12">
        <f>VLOOKUP(B402,'Economic Data'!A$6:I$47,5,FALSE)</f>
        <v>7.0800000000000002E-2</v>
      </c>
      <c r="K402" s="12">
        <f>VLOOKUP(B402,'Economic Data'!A$6:J$47,10,FALSE)</f>
        <v>4.8454307524413376E-2</v>
      </c>
      <c r="L402" s="12"/>
      <c r="N402">
        <v>-3.079575570934967E-2</v>
      </c>
      <c r="O402">
        <v>-3.2156439018395488E-2</v>
      </c>
      <c r="P402">
        <v>3.1253171684562098E-2</v>
      </c>
      <c r="Q402">
        <v>1.7317591404367115E-4</v>
      </c>
      <c r="R402" s="12">
        <f t="shared" si="49"/>
        <v>4.5290295859807372E-2</v>
      </c>
      <c r="S402" s="12">
        <f t="shared" si="50"/>
        <v>6.0844020882650618E-2</v>
      </c>
      <c r="T402" s="12">
        <f t="shared" si="51"/>
        <v>-1.0672842056303367E-2</v>
      </c>
      <c r="U402" s="12"/>
      <c r="V402" s="12"/>
      <c r="W402" s="12"/>
    </row>
    <row r="403" spans="1:23" x14ac:dyDescent="0.2">
      <c r="A403" t="s">
        <v>212</v>
      </c>
      <c r="B403">
        <v>2002</v>
      </c>
      <c r="C403" s="12">
        <f>IFERROR('BLS Data'!X407,"")</f>
        <v>4.5290295859807372E-2</v>
      </c>
      <c r="D403" s="12">
        <f>IFERROR('BLS Data'!Y407,"")</f>
        <v>6.0844020882650618E-2</v>
      </c>
      <c r="E403" s="12">
        <f>IFERROR('BLS Data'!Z407,"")</f>
        <v>7.6391037972838305E-3</v>
      </c>
      <c r="F403" s="12">
        <f>IFERROR('BLS Data'!AA407,"")</f>
        <v>-1.0672842056303367E-2</v>
      </c>
      <c r="G403" s="12">
        <f>'Regulatory Data'!L405</f>
        <v>1.7440807214954085E-4</v>
      </c>
      <c r="H403" s="12">
        <f>VLOOKUP(B403,'Economic Data'!A$6:I$47,7,FALSE)</f>
        <v>3.403537925314204E-2</v>
      </c>
      <c r="I403" s="12">
        <f>VLOOKUP(B403,'Economic Data'!A$6:I$47,6,FALSE)</f>
        <v>1.7973804471999699E-2</v>
      </c>
      <c r="J403" s="12">
        <f>VLOOKUP(B403,'Economic Data'!A$6:I$47,5,FALSE)</f>
        <v>6.4899999999999999E-2</v>
      </c>
      <c r="K403" s="12">
        <f>VLOOKUP(B403,'Economic Data'!A$6:J$47,10,FALSE)</f>
        <v>4.8838425218857007E-2</v>
      </c>
      <c r="L403" s="12"/>
      <c r="N403">
        <v>4.5290295859807372E-2</v>
      </c>
      <c r="O403">
        <v>6.0844020882650618E-2</v>
      </c>
      <c r="P403">
        <v>-1.0672842056303367E-2</v>
      </c>
      <c r="Q403">
        <v>1.7440807214954085E-4</v>
      </c>
      <c r="R403" s="12">
        <f t="shared" si="49"/>
        <v>6.8312640182086604E-2</v>
      </c>
      <c r="S403" s="12">
        <f t="shared" si="50"/>
        <v>5.7882040847649918E-2</v>
      </c>
      <c r="T403" s="12">
        <f t="shared" si="51"/>
        <v>-5.4649054310678125E-3</v>
      </c>
      <c r="U403" s="12"/>
      <c r="V403" s="12"/>
      <c r="W403" s="12"/>
    </row>
    <row r="404" spans="1:23" x14ac:dyDescent="0.2">
      <c r="A404" t="s">
        <v>212</v>
      </c>
      <c r="B404">
        <v>2003</v>
      </c>
      <c r="C404" s="12">
        <f>IFERROR('BLS Data'!X408,"")</f>
        <v>6.8312640182086604E-2</v>
      </c>
      <c r="D404" s="12">
        <f>IFERROR('BLS Data'!Y408,"")</f>
        <v>5.7882040847649918E-2</v>
      </c>
      <c r="E404" s="12">
        <f>IFERROR('BLS Data'!Z408,"")</f>
        <v>6.1609821134727127E-3</v>
      </c>
      <c r="F404" s="12">
        <f>IFERROR('BLS Data'!AA408,"")</f>
        <v>-5.4649054310678125E-3</v>
      </c>
      <c r="G404" s="12">
        <f>'Regulatory Data'!L406</f>
        <v>1.775466255210456E-4</v>
      </c>
      <c r="H404" s="12">
        <f>VLOOKUP(B404,'Economic Data'!A$6:I$47,7,FALSE)</f>
        <v>4.5904870545635745E-2</v>
      </c>
      <c r="I404" s="12">
        <f>VLOOKUP(B404,'Economic Data'!A$6:I$47,6,FALSE)</f>
        <v>2.5093363015155745E-2</v>
      </c>
      <c r="J404" s="12">
        <f>VLOOKUP(B404,'Economic Data'!A$6:I$47,5,FALSE)</f>
        <v>5.67E-2</v>
      </c>
      <c r="K404" s="12">
        <f>VLOOKUP(B404,'Economic Data'!A$6:J$47,10,FALSE)</f>
        <v>3.5888492469520646E-2</v>
      </c>
      <c r="L404" s="12"/>
      <c r="N404">
        <v>6.8312640182086604E-2</v>
      </c>
      <c r="O404">
        <v>5.7882040847649918E-2</v>
      </c>
      <c r="P404">
        <v>-5.4649054310678125E-3</v>
      </c>
      <c r="Q404">
        <v>1.775466255210456E-4</v>
      </c>
      <c r="R404" s="12">
        <f t="shared" si="49"/>
        <v>-1.6384547321727894E-2</v>
      </c>
      <c r="S404" s="12">
        <f t="shared" si="50"/>
        <v>2.1023760813614345E-3</v>
      </c>
      <c r="T404" s="12">
        <f t="shared" si="51"/>
        <v>1.5572806000498929E-3</v>
      </c>
      <c r="U404" s="12"/>
      <c r="V404" s="12"/>
      <c r="W404" s="12"/>
    </row>
    <row r="405" spans="1:23" x14ac:dyDescent="0.2">
      <c r="A405" t="s">
        <v>212</v>
      </c>
      <c r="B405">
        <v>2004</v>
      </c>
      <c r="C405" s="12">
        <f>IFERROR('BLS Data'!X409,"")</f>
        <v>-1.6384547321727894E-2</v>
      </c>
      <c r="D405" s="12">
        <f>IFERROR('BLS Data'!Y409,"")</f>
        <v>2.1023760813614345E-3</v>
      </c>
      <c r="E405" s="12">
        <f>IFERROR('BLS Data'!Z409,"")</f>
        <v>3.7540063957621328E-2</v>
      </c>
      <c r="F405" s="12">
        <f>IFERROR('BLS Data'!AA409,"")</f>
        <v>1.5572806000498929E-3</v>
      </c>
      <c r="G405" s="12">
        <f>'Regulatory Data'!L407</f>
        <v>1.7667684889973177E-4</v>
      </c>
      <c r="H405" s="12">
        <f>VLOOKUP(B405,'Economic Data'!A$6:I$47,7,FALSE)</f>
        <v>6.1860595069386903E-2</v>
      </c>
      <c r="I405" s="12">
        <f>VLOOKUP(B405,'Economic Data'!A$6:I$47,6,FALSE)</f>
        <v>3.4093257936321564E-2</v>
      </c>
      <c r="J405" s="12">
        <f>VLOOKUP(B405,'Economic Data'!A$6:I$47,5,FALSE)</f>
        <v>5.6299999999999996E-2</v>
      </c>
      <c r="K405" s="12">
        <f>VLOOKUP(B405,'Economic Data'!A$6:J$47,10,FALSE)</f>
        <v>2.8532662866935003E-2</v>
      </c>
      <c r="L405" s="12"/>
      <c r="N405">
        <v>-1.6384547321727894E-2</v>
      </c>
      <c r="O405">
        <v>2.1023760813614345E-3</v>
      </c>
      <c r="P405">
        <v>1.5572806000498929E-3</v>
      </c>
      <c r="Q405">
        <v>1.7667684889973177E-4</v>
      </c>
      <c r="R405" s="12">
        <f t="shared" si="49"/>
        <v>5.8091552178190398E-2</v>
      </c>
      <c r="S405" s="12">
        <f t="shared" si="50"/>
        <v>4.5618069451538013E-2</v>
      </c>
      <c r="T405" s="12">
        <f t="shared" si="51"/>
        <v>-1.2047708941853585E-4</v>
      </c>
      <c r="U405" s="12"/>
      <c r="V405" s="12"/>
      <c r="W405" s="12"/>
    </row>
    <row r="406" spans="1:23" x14ac:dyDescent="0.2">
      <c r="A406" t="s">
        <v>212</v>
      </c>
      <c r="B406">
        <v>2005</v>
      </c>
      <c r="C406" s="12">
        <f>IFERROR('BLS Data'!X410,"")</f>
        <v>5.8091552178190398E-2</v>
      </c>
      <c r="D406" s="12">
        <f>IFERROR('BLS Data'!Y410,"")</f>
        <v>4.5618069451538013E-2</v>
      </c>
      <c r="E406" s="12">
        <f>IFERROR('BLS Data'!Z410,"")</f>
        <v>6.5915400252228196E-2</v>
      </c>
      <c r="F406" s="12">
        <f>IFERROR('BLS Data'!AA410,"")</f>
        <v>-1.2047708941853585E-4</v>
      </c>
      <c r="G406" s="12">
        <f>'Regulatory Data'!L408</f>
        <v>1.7679026484034884E-4</v>
      </c>
      <c r="H406" s="12">
        <f>VLOOKUP(B406,'Economic Data'!A$6:I$47,7,FALSE)</f>
        <v>6.2914494157674028E-2</v>
      </c>
      <c r="I406" s="12">
        <f>VLOOKUP(B406,'Economic Data'!A$6:I$47,6,FALSE)</f>
        <v>3.0242108933506984E-2</v>
      </c>
      <c r="J406" s="12">
        <f>VLOOKUP(B406,'Economic Data'!A$6:I$47,5,FALSE)</f>
        <v>5.2400000000000002E-2</v>
      </c>
      <c r="K406" s="12">
        <f>VLOOKUP(B406,'Economic Data'!A$6:J$47,10,FALSE)</f>
        <v>1.972761477583234E-2</v>
      </c>
      <c r="L406" s="12"/>
      <c r="N406">
        <v>5.8091552178190398E-2</v>
      </c>
      <c r="O406">
        <v>4.5618069451538013E-2</v>
      </c>
      <c r="P406">
        <v>-1.2047708941853585E-4</v>
      </c>
      <c r="Q406">
        <v>1.7679026484034884E-4</v>
      </c>
      <c r="R406" s="12">
        <f t="shared" si="49"/>
        <v>-8.0047196318195901E-3</v>
      </c>
      <c r="S406" s="12">
        <f t="shared" si="50"/>
        <v>7.2439398010697431E-3</v>
      </c>
      <c r="T406" s="12">
        <f t="shared" si="51"/>
        <v>1.2154989132044491E-2</v>
      </c>
      <c r="U406" s="12"/>
      <c r="V406" s="12"/>
      <c r="W406" s="12"/>
    </row>
    <row r="407" spans="1:23" x14ac:dyDescent="0.2">
      <c r="A407" t="s">
        <v>212</v>
      </c>
      <c r="B407">
        <v>2006</v>
      </c>
      <c r="C407" s="12">
        <f>IFERROR('BLS Data'!X411,"")</f>
        <v>-8.0047196318195901E-3</v>
      </c>
      <c r="D407" s="12">
        <f>IFERROR('BLS Data'!Y411,"")</f>
        <v>7.2439398010697431E-3</v>
      </c>
      <c r="E407" s="12">
        <f>IFERROR('BLS Data'!Z411,"")</f>
        <v>7.6589224191931926E-2</v>
      </c>
      <c r="F407" s="12">
        <f>IFERROR('BLS Data'!AA411,"")</f>
        <v>1.2154989132044491E-2</v>
      </c>
      <c r="G407" s="12">
        <f>'Regulatory Data'!L409</f>
        <v>1.7881969274143129E-4</v>
      </c>
      <c r="H407" s="12">
        <f>VLOOKUP(B407,'Economic Data'!A$6:I$47,7,FALSE)</f>
        <v>5.8035179497691658E-2</v>
      </c>
      <c r="I407" s="12">
        <f>VLOOKUP(B407,'Economic Data'!A$6:I$47,6,FALSE)</f>
        <v>2.6233814355860474E-2</v>
      </c>
      <c r="J407" s="12">
        <f>VLOOKUP(B407,'Economic Data'!A$6:I$47,5,FALSE)</f>
        <v>5.5899999999999998E-2</v>
      </c>
      <c r="K407" s="12">
        <f>VLOOKUP(B407,'Economic Data'!A$6:J$47,10,FALSE)</f>
        <v>2.409863485816794E-2</v>
      </c>
      <c r="L407" s="12"/>
      <c r="N407">
        <v>-8.0047196318195901E-3</v>
      </c>
      <c r="O407">
        <v>7.2439398010697431E-3</v>
      </c>
      <c r="P407">
        <v>1.2154989132044491E-2</v>
      </c>
      <c r="Q407">
        <v>1.7881969274143129E-4</v>
      </c>
      <c r="R407" s="12">
        <f t="shared" si="49"/>
        <v>1.7978997769033889E-2</v>
      </c>
      <c r="S407" s="12">
        <f t="shared" si="50"/>
        <v>2.0748714410958158E-2</v>
      </c>
      <c r="T407" s="12">
        <f t="shared" si="51"/>
        <v>3.1680192456760459E-2</v>
      </c>
      <c r="U407" s="12"/>
      <c r="V407" s="12"/>
      <c r="W407" s="12"/>
    </row>
    <row r="408" spans="1:23" x14ac:dyDescent="0.2">
      <c r="A408" t="s">
        <v>212</v>
      </c>
      <c r="B408">
        <v>2007</v>
      </c>
      <c r="C408" s="12">
        <f>IFERROR('BLS Data'!X412,"")</f>
        <v>1.7978997769033889E-2</v>
      </c>
      <c r="D408" s="12">
        <f>IFERROR('BLS Data'!Y412,"")</f>
        <v>2.0748714410958158E-2</v>
      </c>
      <c r="E408" s="12">
        <f>IFERROR('BLS Data'!Z412,"")</f>
        <v>1.644941837161884E-2</v>
      </c>
      <c r="F408" s="12">
        <f>IFERROR('BLS Data'!AA412,"")</f>
        <v>3.1680192456760459E-2</v>
      </c>
      <c r="G408" s="12">
        <f>'Regulatory Data'!L410</f>
        <v>1.7916253554442724E-4</v>
      </c>
      <c r="H408" s="12">
        <f>VLOOKUP(B408,'Economic Data'!A$6:I$47,7,FALSE)</f>
        <v>4.7552040345651747E-2</v>
      </c>
      <c r="I408" s="12">
        <f>VLOOKUP(B408,'Economic Data'!A$6:I$47,6,FALSE)</f>
        <v>1.8949646062514702E-2</v>
      </c>
      <c r="J408" s="12">
        <f>VLOOKUP(B408,'Economic Data'!A$6:I$47,5,FALSE)</f>
        <v>5.5599999999999997E-2</v>
      </c>
      <c r="K408" s="12">
        <f>VLOOKUP(B408,'Economic Data'!A$6:J$47,10,FALSE)</f>
        <v>2.6997605716864291E-2</v>
      </c>
      <c r="L408" s="12"/>
      <c r="N408">
        <v>1.7978997769033889E-2</v>
      </c>
      <c r="O408">
        <v>2.0748714410958158E-2</v>
      </c>
      <c r="P408">
        <v>3.1680192456760459E-2</v>
      </c>
      <c r="Q408">
        <v>1.7916253554442724E-4</v>
      </c>
      <c r="R408" s="12">
        <f t="shared" si="49"/>
        <v>-4.8985750439899611E-2</v>
      </c>
      <c r="S408" s="12">
        <f t="shared" si="50"/>
        <v>-6.1023347758347057E-2</v>
      </c>
      <c r="T408" s="12">
        <f t="shared" si="51"/>
        <v>8.5926488797359646E-2</v>
      </c>
      <c r="U408" s="12"/>
      <c r="V408" s="12"/>
      <c r="W408" s="12"/>
    </row>
    <row r="409" spans="1:23" x14ac:dyDescent="0.2">
      <c r="A409" t="s">
        <v>212</v>
      </c>
      <c r="B409">
        <v>2008</v>
      </c>
      <c r="C409" s="12">
        <f>IFERROR('BLS Data'!X413,"")</f>
        <v>-4.8985750439899611E-2</v>
      </c>
      <c r="D409" s="12">
        <f>IFERROR('BLS Data'!Y413,"")</f>
        <v>-6.1023347758347057E-2</v>
      </c>
      <c r="E409" s="12">
        <f>IFERROR('BLS Data'!Z413,"")</f>
        <v>1.9944314405651475E-2</v>
      </c>
      <c r="F409" s="12">
        <f>IFERROR('BLS Data'!AA413,"")</f>
        <v>8.5926488797359646E-2</v>
      </c>
      <c r="G409" s="12">
        <f>'Regulatory Data'!L411</f>
        <v>2.749129130502471E-4</v>
      </c>
      <c r="H409" s="12">
        <f>VLOOKUP(B409,'Economic Data'!A$6:I$47,7,FALSE)</f>
        <v>1.8564647936674561E-2</v>
      </c>
      <c r="I409" s="12">
        <f>VLOOKUP(B409,'Economic Data'!A$6:I$47,6,FALSE)</f>
        <v>-3.3722342459032717E-3</v>
      </c>
      <c r="J409" s="12">
        <f>VLOOKUP(B409,'Economic Data'!A$6:I$47,5,FALSE)</f>
        <v>5.6299999999999996E-2</v>
      </c>
      <c r="K409" s="12">
        <f>VLOOKUP(B409,'Economic Data'!A$6:J$47,10,FALSE)</f>
        <v>3.4363117817423225E-2</v>
      </c>
      <c r="L409" s="12"/>
      <c r="N409">
        <v>-4.8985750439899611E-2</v>
      </c>
      <c r="O409">
        <v>-6.1023347758347057E-2</v>
      </c>
      <c r="P409">
        <v>8.5926488797359646E-2</v>
      </c>
      <c r="Q409">
        <v>2.749129130502471E-4</v>
      </c>
      <c r="R409" s="12">
        <f t="shared" si="49"/>
        <v>-7.6473078166931607E-2</v>
      </c>
      <c r="S409" s="12">
        <f t="shared" si="50"/>
        <v>-0.10352596815613602</v>
      </c>
      <c r="T409" s="12">
        <f t="shared" si="51"/>
        <v>6.7041492898296973E-2</v>
      </c>
      <c r="U409" s="12"/>
      <c r="V409" s="12"/>
      <c r="W409" s="12"/>
    </row>
    <row r="410" spans="1:23" x14ac:dyDescent="0.2">
      <c r="A410" t="s">
        <v>212</v>
      </c>
      <c r="B410">
        <v>2009</v>
      </c>
      <c r="C410" s="12">
        <f>IFERROR('BLS Data'!X414,"")</f>
        <v>-7.6473078166931607E-2</v>
      </c>
      <c r="D410" s="12">
        <f>IFERROR('BLS Data'!Y414,"")</f>
        <v>-0.10352596815613602</v>
      </c>
      <c r="E410" s="12">
        <f>IFERROR('BLS Data'!Z414,"")</f>
        <v>1.4912428121677479E-2</v>
      </c>
      <c r="F410" s="12">
        <f>IFERROR('BLS Data'!AA414,"")</f>
        <v>6.7041492898296973E-2</v>
      </c>
      <c r="G410" s="12">
        <f>'Regulatory Data'!L412</f>
        <v>2.7582436201582545E-4</v>
      </c>
      <c r="H410" s="12">
        <f>VLOOKUP(B410,'Economic Data'!A$6:I$47,7,FALSE)</f>
        <v>-2.2495040217735962E-2</v>
      </c>
      <c r="I410" s="12">
        <f>VLOOKUP(B410,'Economic Data'!A$6:I$47,6,FALSE)</f>
        <v>-3.117320520931699E-2</v>
      </c>
      <c r="J410" s="12">
        <f>VLOOKUP(B410,'Economic Data'!A$6:I$47,5,FALSE)</f>
        <v>5.3099999999999994E-2</v>
      </c>
      <c r="K410" s="12">
        <f>VLOOKUP(B410,'Economic Data'!A$6:J$47,10,FALSE)</f>
        <v>4.4421835008416732E-2</v>
      </c>
      <c r="L410" s="12"/>
      <c r="N410">
        <v>-7.6473078166931607E-2</v>
      </c>
      <c r="O410">
        <v>-0.10352596815613602</v>
      </c>
      <c r="P410">
        <v>6.7041492898296973E-2</v>
      </c>
      <c r="Q410">
        <v>2.7582436201582545E-4</v>
      </c>
      <c r="R410" s="12">
        <f t="shared" si="49"/>
        <v>5.4797779449721418E-2</v>
      </c>
      <c r="S410" s="12">
        <f t="shared" si="50"/>
        <v>7.9877663936572141E-2</v>
      </c>
      <c r="T410" s="12">
        <f t="shared" si="51"/>
        <v>-3.4797427959587957E-2</v>
      </c>
      <c r="U410" s="12"/>
      <c r="V410" s="12"/>
      <c r="W410" s="12"/>
    </row>
    <row r="411" spans="1:23" x14ac:dyDescent="0.2">
      <c r="A411" t="s">
        <v>212</v>
      </c>
      <c r="B411">
        <v>2010</v>
      </c>
      <c r="C411" s="12">
        <f>IFERROR('BLS Data'!X415,"")</f>
        <v>5.4797779449721418E-2</v>
      </c>
      <c r="D411" s="12">
        <f>IFERROR('BLS Data'!Y415,"")</f>
        <v>7.9877663936572141E-2</v>
      </c>
      <c r="E411" s="12">
        <f>IFERROR('BLS Data'!Z415,"")</f>
        <v>-7.6628120849902004E-3</v>
      </c>
      <c r="F411" s="12">
        <f>IFERROR('BLS Data'!AA415,"")</f>
        <v>-3.4797427959587957E-2</v>
      </c>
      <c r="G411" s="12">
        <f>'Regulatory Data'!L413</f>
        <v>2.7472821145112643E-4</v>
      </c>
      <c r="H411" s="12">
        <f>VLOOKUP(B411,'Economic Data'!A$6:I$47,7,FALSE)</f>
        <v>3.6900750592296916E-2</v>
      </c>
      <c r="I411" s="12">
        <f>VLOOKUP(B411,'Economic Data'!A$6:I$47,6,FALSE)</f>
        <v>2.362690323647243E-2</v>
      </c>
      <c r="J411" s="12">
        <f>VLOOKUP(B411,'Economic Data'!A$6:I$47,5,FALSE)</f>
        <v>4.9400000000000006E-2</v>
      </c>
      <c r="K411" s="12">
        <f>VLOOKUP(B411,'Economic Data'!A$6:J$47,10,FALSE)</f>
        <v>3.6126152644176228E-2</v>
      </c>
      <c r="L411" s="12"/>
      <c r="N411">
        <v>5.4797779449721418E-2</v>
      </c>
      <c r="O411">
        <v>7.9877663936572141E-2</v>
      </c>
      <c r="P411">
        <v>-3.4797427959587957E-2</v>
      </c>
      <c r="Q411">
        <v>2.7472821145112643E-4</v>
      </c>
      <c r="R411" s="12"/>
      <c r="S411" s="12"/>
      <c r="T411" s="12"/>
      <c r="U411" s="12"/>
      <c r="V411" s="12"/>
      <c r="W411" s="12"/>
    </row>
    <row r="412" spans="1:23" x14ac:dyDescent="0.2">
      <c r="A412" t="s">
        <v>228</v>
      </c>
      <c r="B412">
        <v>1987</v>
      </c>
      <c r="C412" s="12" t="str">
        <f>IFERROR('BLS Data'!X416,"")</f>
        <v>.</v>
      </c>
      <c r="D412" s="12" t="str">
        <f>IFERROR('BLS Data'!Y416,"")</f>
        <v>.</v>
      </c>
      <c r="E412" s="12" t="str">
        <f>IFERROR('BLS Data'!Z416,"")</f>
        <v>.</v>
      </c>
      <c r="F412" s="12" t="str">
        <f>IFERROR('BLS Data'!AA416,"")</f>
        <v>.</v>
      </c>
      <c r="G412" s="12" t="str">
        <f>'Regulatory Data'!L414</f>
        <v/>
      </c>
      <c r="H412" s="12">
        <f>VLOOKUP(B412,'Economic Data'!A$6:I$47,7,FALSE)</f>
        <v>6.0106820146646811E-2</v>
      </c>
      <c r="I412" s="12">
        <f>VLOOKUP(B412,'Economic Data'!A$6:I$47,6,FALSE)</f>
        <v>3.149510885821627E-2</v>
      </c>
      <c r="J412" s="12">
        <f>VLOOKUP(B412,'Economic Data'!A$6:I$47,5,FALSE)</f>
        <v>9.3800000000000008E-2</v>
      </c>
      <c r="K412" s="12">
        <f>VLOOKUP(B412,'Economic Data'!A$6:J$47,10,FALSE)</f>
        <v>6.5188288711569911E-2</v>
      </c>
      <c r="L412" s="12"/>
      <c r="N412" t="s">
        <v>985</v>
      </c>
      <c r="O412" t="s">
        <v>985</v>
      </c>
      <c r="P412" t="s">
        <v>985</v>
      </c>
      <c r="Q412" t="s">
        <v>0</v>
      </c>
      <c r="R412" s="12"/>
      <c r="S412" s="12"/>
      <c r="T412" s="12"/>
      <c r="U412" s="12"/>
      <c r="V412" s="12"/>
      <c r="W412" s="12"/>
    </row>
    <row r="413" spans="1:23" x14ac:dyDescent="0.2">
      <c r="A413" t="s">
        <v>228</v>
      </c>
      <c r="B413">
        <v>1988</v>
      </c>
      <c r="C413" s="12">
        <f>IFERROR('BLS Data'!X417,"")</f>
        <v>4.9960522398118101E-2</v>
      </c>
      <c r="D413" s="12">
        <f>IFERROR('BLS Data'!Y417,"")</f>
        <v>5.5659219967494344E-2</v>
      </c>
      <c r="E413" s="12">
        <f>IFERROR('BLS Data'!Z417,"")</f>
        <v>0.12704152059920659</v>
      </c>
      <c r="F413" s="12">
        <f>IFERROR('BLS Data'!AA417,"")</f>
        <v>-7.4758736661095782E-4</v>
      </c>
      <c r="G413" s="12" t="str">
        <f>'Regulatory Data'!L415</f>
        <v/>
      </c>
      <c r="H413" s="12">
        <f>VLOOKUP(B413,'Economic Data'!A$6:I$47,7,FALSE)</f>
        <v>7.4056092402528861E-2</v>
      </c>
      <c r="I413" s="12">
        <f>VLOOKUP(B413,'Economic Data'!A$6:I$47,6,FALSE)</f>
        <v>4.0281822240627818E-2</v>
      </c>
      <c r="J413" s="12">
        <f>VLOOKUP(B413,'Economic Data'!A$6:I$47,5,FALSE)</f>
        <v>9.7100000000000006E-2</v>
      </c>
      <c r="K413" s="12">
        <f>VLOOKUP(B413,'Economic Data'!A$6:J$47,10,FALSE)</f>
        <v>6.3325729838099074E-2</v>
      </c>
      <c r="L413" s="12"/>
      <c r="N413">
        <v>4.9960522398118101E-2</v>
      </c>
      <c r="O413">
        <v>5.5659219967494344E-2</v>
      </c>
      <c r="P413">
        <v>-7.4758736661095782E-4</v>
      </c>
      <c r="Q413" t="s">
        <v>0</v>
      </c>
      <c r="R413" s="12"/>
      <c r="S413" s="12"/>
      <c r="T413" s="12"/>
      <c r="U413" s="12"/>
      <c r="V413" s="12"/>
      <c r="W413" s="12"/>
    </row>
    <row r="414" spans="1:23" x14ac:dyDescent="0.2">
      <c r="A414" t="s">
        <v>228</v>
      </c>
      <c r="B414">
        <v>1989</v>
      </c>
      <c r="C414" s="12">
        <f>IFERROR('BLS Data'!X418,"")</f>
        <v>-1.9363234688579922E-2</v>
      </c>
      <c r="D414" s="12">
        <f>IFERROR('BLS Data'!Y418,"")</f>
        <v>-3.1680282068379917E-2</v>
      </c>
      <c r="E414" s="12">
        <f>IFERROR('BLS Data'!Z418,"")</f>
        <v>4.4578332639974683E-2</v>
      </c>
      <c r="F414" s="12">
        <f>IFERROR('BLS Data'!AA418,"")</f>
        <v>7.2585989994918165E-2</v>
      </c>
      <c r="G414" s="12" t="str">
        <f>'Regulatory Data'!L416</f>
        <v/>
      </c>
      <c r="H414" s="12">
        <f>VLOOKUP(B414,'Economic Data'!A$6:I$47,7,FALSE)</f>
        <v>7.2168998181608046E-2</v>
      </c>
      <c r="I414" s="12">
        <f>VLOOKUP(B414,'Economic Data'!A$6:I$47,6,FALSE)</f>
        <v>3.5102379761548619E-2</v>
      </c>
      <c r="J414" s="12">
        <f>VLOOKUP(B414,'Economic Data'!A$6:I$47,5,FALSE)</f>
        <v>9.2600000000000002E-2</v>
      </c>
      <c r="K414" s="12">
        <f>VLOOKUP(B414,'Economic Data'!A$6:J$47,10,FALSE)</f>
        <v>5.5533381579940186E-2</v>
      </c>
      <c r="L414" s="12"/>
      <c r="N414">
        <v>-1.9363234688579922E-2</v>
      </c>
      <c r="O414">
        <v>-3.1680282068379917E-2</v>
      </c>
      <c r="P414">
        <v>7.2585989994918165E-2</v>
      </c>
      <c r="Q414" t="s">
        <v>0</v>
      </c>
      <c r="R414" s="12"/>
      <c r="S414" s="12"/>
      <c r="T414" s="12"/>
      <c r="U414" s="12"/>
      <c r="V414" s="12"/>
      <c r="W414" s="12"/>
    </row>
    <row r="415" spans="1:23" x14ac:dyDescent="0.2">
      <c r="A415" t="s">
        <v>228</v>
      </c>
      <c r="B415">
        <v>1990</v>
      </c>
      <c r="C415" s="12">
        <f>IFERROR('BLS Data'!X419,"")</f>
        <v>8.8479764042324049E-3</v>
      </c>
      <c r="D415" s="12">
        <f>IFERROR('BLS Data'!Y419,"")</f>
        <v>6.9866626850076941E-3</v>
      </c>
      <c r="E415" s="12">
        <f>IFERROR('BLS Data'!Z419,"")</f>
        <v>-3.6330306635819376E-2</v>
      </c>
      <c r="F415" s="12">
        <f>IFERROR('BLS Data'!AA419,"")</f>
        <v>2.7881040985482386E-2</v>
      </c>
      <c r="G415" s="12" t="str">
        <f>'Regulatory Data'!L417</f>
        <v/>
      </c>
      <c r="H415" s="12">
        <f>VLOOKUP(B415,'Economic Data'!A$6:I$47,7,FALSE)</f>
        <v>5.6455681243754441E-2</v>
      </c>
      <c r="I415" s="12">
        <f>VLOOKUP(B415,'Economic Data'!A$6:I$47,6,FALSE)</f>
        <v>1.8589513195847118E-2</v>
      </c>
      <c r="J415" s="12">
        <f>VLOOKUP(B415,'Economic Data'!A$6:I$47,5,FALSE)</f>
        <v>9.3200000000000005E-2</v>
      </c>
      <c r="K415" s="12">
        <f>VLOOKUP(B415,'Economic Data'!A$6:J$47,10,FALSE)</f>
        <v>5.5333831952092682E-2</v>
      </c>
      <c r="L415" s="12"/>
      <c r="N415">
        <v>8.8479764042324049E-3</v>
      </c>
      <c r="O415">
        <v>6.9866626850076941E-3</v>
      </c>
      <c r="P415">
        <v>2.7881040985482386E-2</v>
      </c>
      <c r="Q415" t="s">
        <v>0</v>
      </c>
      <c r="R415" s="12"/>
      <c r="S415" s="12"/>
      <c r="T415" s="12"/>
      <c r="U415" s="12"/>
      <c r="V415" s="12"/>
      <c r="W415" s="12"/>
    </row>
    <row r="416" spans="1:23" x14ac:dyDescent="0.2">
      <c r="A416" t="s">
        <v>228</v>
      </c>
      <c r="B416">
        <v>1991</v>
      </c>
      <c r="C416" s="12">
        <f>IFERROR('BLS Data'!X420,"")</f>
        <v>-5.601488285812195E-3</v>
      </c>
      <c r="D416" s="12">
        <f>IFERROR('BLS Data'!Y420,"")</f>
        <v>-1.9072539017702894E-2</v>
      </c>
      <c r="E416" s="12">
        <f>IFERROR('BLS Data'!Z420,"")</f>
        <v>-3.5283711930472528E-2</v>
      </c>
      <c r="F416" s="12">
        <f>IFERROR('BLS Data'!AA420,"")</f>
        <v>4.927903075518536E-2</v>
      </c>
      <c r="G416" s="12" t="str">
        <f>'Regulatory Data'!L418</f>
        <v/>
      </c>
      <c r="H416" s="12">
        <f>VLOOKUP(B416,'Economic Data'!A$6:I$47,7,FALSE)</f>
        <v>3.2494366288215559E-2</v>
      </c>
      <c r="I416" s="12">
        <f>VLOOKUP(B416,'Economic Data'!A$6:I$47,6,FALSE)</f>
        <v>-2.3323494827174329E-3</v>
      </c>
      <c r="J416" s="12">
        <f>VLOOKUP(B416,'Economic Data'!A$6:I$47,5,FALSE)</f>
        <v>8.77E-2</v>
      </c>
      <c r="K416" s="12">
        <f>VLOOKUP(B416,'Economic Data'!A$6:J$47,10,FALSE)</f>
        <v>5.2873284229066508E-2</v>
      </c>
      <c r="L416" s="12"/>
      <c r="N416">
        <v>-5.601488285812195E-3</v>
      </c>
      <c r="O416">
        <v>-1.9072539017702894E-2</v>
      </c>
      <c r="P416">
        <v>4.927903075518536E-2</v>
      </c>
      <c r="Q416" t="s">
        <v>0</v>
      </c>
      <c r="R416" s="12"/>
      <c r="S416" s="12"/>
      <c r="T416" s="12"/>
      <c r="U416" s="12"/>
      <c r="V416" s="12"/>
      <c r="W416" s="12"/>
    </row>
    <row r="417" spans="1:23" x14ac:dyDescent="0.2">
      <c r="A417" t="s">
        <v>228</v>
      </c>
      <c r="B417">
        <v>1992</v>
      </c>
      <c r="C417" s="12">
        <f>IFERROR('BLS Data'!X421,"")</f>
        <v>5.1107868198660533E-2</v>
      </c>
      <c r="D417" s="12">
        <f>IFERROR('BLS Data'!Y421,"")</f>
        <v>7.1905712444086944E-2</v>
      </c>
      <c r="E417" s="12">
        <f>IFERROR('BLS Data'!Z421,"")</f>
        <v>-1.3289922022815759E-2</v>
      </c>
      <c r="F417" s="12">
        <f>IFERROR('BLS Data'!AA421,"")</f>
        <v>-1.9982338488485851E-2</v>
      </c>
      <c r="G417" s="12" t="str">
        <f>'Regulatory Data'!L419</f>
        <v/>
      </c>
      <c r="H417" s="12">
        <f>VLOOKUP(B417,'Economic Data'!A$6:I$47,7,FALSE)</f>
        <v>5.6799543692841681E-2</v>
      </c>
      <c r="I417" s="12">
        <f>VLOOKUP(B417,'Economic Data'!A$6:I$47,6,FALSE)</f>
        <v>3.3364382598689346E-2</v>
      </c>
      <c r="J417" s="12">
        <f>VLOOKUP(B417,'Economic Data'!A$6:I$47,5,FALSE)</f>
        <v>8.14E-2</v>
      </c>
      <c r="K417" s="12">
        <f>VLOOKUP(B417,'Economic Data'!A$6:J$47,10,FALSE)</f>
        <v>5.7964838905848831E-2</v>
      </c>
      <c r="L417" s="12"/>
      <c r="N417">
        <v>5.1107868198660533E-2</v>
      </c>
      <c r="O417">
        <v>7.1905712444086944E-2</v>
      </c>
      <c r="P417">
        <v>-1.9982338488485851E-2</v>
      </c>
      <c r="Q417" t="s">
        <v>0</v>
      </c>
      <c r="R417" s="12"/>
      <c r="S417" s="12"/>
      <c r="T417" s="12"/>
      <c r="U417" s="12"/>
      <c r="V417" s="12"/>
      <c r="W417" s="12"/>
    </row>
    <row r="418" spans="1:23" x14ac:dyDescent="0.2">
      <c r="A418" t="s">
        <v>228</v>
      </c>
      <c r="B418">
        <v>1993</v>
      </c>
      <c r="C418" s="12">
        <f>IFERROR('BLS Data'!X422,"")</f>
        <v>5.0274244731187245E-2</v>
      </c>
      <c r="D418" s="12">
        <f>IFERROR('BLS Data'!Y422,"")</f>
        <v>6.1781690112800547E-2</v>
      </c>
      <c r="E418" s="12">
        <f>IFERROR('BLS Data'!Z422,"")</f>
        <v>-3.8642635568484351E-3</v>
      </c>
      <c r="F418" s="12">
        <f>IFERROR('BLS Data'!AA422,"")</f>
        <v>-1.7144711040541161E-2</v>
      </c>
      <c r="G418" s="12" t="str">
        <f>'Regulatory Data'!L420</f>
        <v/>
      </c>
      <c r="H418" s="12">
        <f>VLOOKUP(B418,'Economic Data'!A$6:I$47,7,FALSE)</f>
        <v>4.9976501397134498E-2</v>
      </c>
      <c r="I418" s="12">
        <f>VLOOKUP(B418,'Economic Data'!A$6:I$47,6,FALSE)</f>
        <v>2.8121325402471697E-2</v>
      </c>
      <c r="J418" s="12">
        <f>VLOOKUP(B418,'Economic Data'!A$6:I$47,5,FALSE)</f>
        <v>7.22E-2</v>
      </c>
      <c r="K418" s="12">
        <f>VLOOKUP(B418,'Economic Data'!A$6:J$47,10,FALSE)</f>
        <v>5.0344824005335395E-2</v>
      </c>
      <c r="L418" s="12"/>
      <c r="N418">
        <v>5.0274244731187245E-2</v>
      </c>
      <c r="O418">
        <v>6.1781690112800547E-2</v>
      </c>
      <c r="P418">
        <v>-1.7144711040541161E-2</v>
      </c>
      <c r="Q418" t="s">
        <v>0</v>
      </c>
      <c r="R418" s="12"/>
      <c r="S418" s="12"/>
      <c r="T418" s="12"/>
      <c r="U418" s="12"/>
      <c r="V418" s="12"/>
      <c r="W418" s="12"/>
    </row>
    <row r="419" spans="1:23" x14ac:dyDescent="0.2">
      <c r="A419" t="s">
        <v>228</v>
      </c>
      <c r="B419">
        <v>1994</v>
      </c>
      <c r="C419" s="12">
        <f>IFERROR('BLS Data'!X423,"")</f>
        <v>2.9746378557915953E-2</v>
      </c>
      <c r="D419" s="12">
        <f>IFERROR('BLS Data'!Y423,"")</f>
        <v>5.4311935303134717E-2</v>
      </c>
      <c r="E419" s="12">
        <f>IFERROR('BLS Data'!Z423,"")</f>
        <v>5.9620539328157918E-2</v>
      </c>
      <c r="F419" s="12">
        <f>IFERROR('BLS Data'!AA423,"")</f>
        <v>-2.2266706906875378E-2</v>
      </c>
      <c r="G419" s="12" t="str">
        <f>'Regulatory Data'!L421</f>
        <v/>
      </c>
      <c r="H419" s="12">
        <f>VLOOKUP(B419,'Economic Data'!A$6:I$47,7,FALSE)</f>
        <v>6.0783064323397085E-2</v>
      </c>
      <c r="I419" s="12">
        <f>VLOOKUP(B419,'Economic Data'!A$6:I$47,6,FALSE)</f>
        <v>3.9932137842543014E-2</v>
      </c>
      <c r="J419" s="12">
        <f>VLOOKUP(B419,'Economic Data'!A$6:I$47,5,FALSE)</f>
        <v>7.9600000000000004E-2</v>
      </c>
      <c r="K419" s="12">
        <f>VLOOKUP(B419,'Economic Data'!A$6:J$47,10,FALSE)</f>
        <v>5.8749073519147127E-2</v>
      </c>
      <c r="L419" s="12"/>
      <c r="N419">
        <v>2.9746378557915953E-2</v>
      </c>
      <c r="O419">
        <v>5.4311935303134717E-2</v>
      </c>
      <c r="P419">
        <v>-2.2266706906875378E-2</v>
      </c>
      <c r="Q419" t="s">
        <v>0</v>
      </c>
      <c r="R419" s="12"/>
      <c r="S419" s="12"/>
      <c r="T419" s="12"/>
      <c r="U419" s="12"/>
      <c r="V419" s="12"/>
      <c r="W419" s="12"/>
    </row>
    <row r="420" spans="1:23" x14ac:dyDescent="0.2">
      <c r="A420" t="s">
        <v>228</v>
      </c>
      <c r="B420">
        <v>1995</v>
      </c>
      <c r="C420" s="12">
        <f>IFERROR('BLS Data'!X424,"")</f>
        <v>-1.7844229475691975E-3</v>
      </c>
      <c r="D420" s="12">
        <f>IFERROR('BLS Data'!Y424,"")</f>
        <v>-1.1618387953864939E-2</v>
      </c>
      <c r="E420" s="12">
        <f>IFERROR('BLS Data'!Z424,"")</f>
        <v>8.859176471102348E-2</v>
      </c>
      <c r="F420" s="12">
        <f>IFERROR('BLS Data'!AA424,"")</f>
        <v>2.2276831284858467E-2</v>
      </c>
      <c r="G420" s="12" t="str">
        <f>'Regulatory Data'!L422</f>
        <v/>
      </c>
      <c r="H420" s="12">
        <f>VLOOKUP(B420,'Economic Data'!A$6:I$47,7,FALSE)</f>
        <v>4.5452682397765898E-2</v>
      </c>
      <c r="I420" s="12">
        <f>VLOOKUP(B420,'Economic Data'!A$6:I$47,6,FALSE)</f>
        <v>2.4833719047943958E-2</v>
      </c>
      <c r="J420" s="12">
        <f>VLOOKUP(B420,'Economic Data'!A$6:I$47,5,FALSE)</f>
        <v>7.5899999999999995E-2</v>
      </c>
      <c r="K420" s="12">
        <f>VLOOKUP(B420,'Economic Data'!A$6:J$47,10,FALSE)</f>
        <v>5.5281036650178222E-2</v>
      </c>
      <c r="L420" s="12"/>
      <c r="N420">
        <v>-1.7844229475691975E-3</v>
      </c>
      <c r="O420">
        <v>-1.1618387953864939E-2</v>
      </c>
      <c r="P420">
        <v>2.2276831284858467E-2</v>
      </c>
      <c r="Q420" t="s">
        <v>0</v>
      </c>
      <c r="R420" s="12"/>
      <c r="S420" s="12"/>
      <c r="T420" s="12"/>
      <c r="U420" s="12"/>
      <c r="V420" s="12"/>
      <c r="W420" s="12"/>
    </row>
    <row r="421" spans="1:23" x14ac:dyDescent="0.2">
      <c r="A421" t="s">
        <v>228</v>
      </c>
      <c r="B421">
        <v>1996</v>
      </c>
      <c r="C421" s="12">
        <f>IFERROR('BLS Data'!X425,"")</f>
        <v>2.4355249442240989E-2</v>
      </c>
      <c r="D421" s="12">
        <f>IFERROR('BLS Data'!Y425,"")</f>
        <v>2.5237859339494406E-2</v>
      </c>
      <c r="E421" s="12">
        <f>IFERROR('BLS Data'!Z425,"")</f>
        <v>-3.4787317035751109E-2</v>
      </c>
      <c r="F421" s="12">
        <f>IFERROR('BLS Data'!AA425,"")</f>
        <v>-2.7339419055749659E-4</v>
      </c>
      <c r="G421" s="12" t="str">
        <f>'Regulatory Data'!L423</f>
        <v/>
      </c>
      <c r="H421" s="12">
        <f>VLOOKUP(B421,'Economic Data'!A$6:I$47,7,FALSE)</f>
        <v>5.5591211209256031E-2</v>
      </c>
      <c r="I421" s="12">
        <f>VLOOKUP(B421,'Economic Data'!A$6:I$47,6,FALSE)</f>
        <v>3.6723348797837119E-2</v>
      </c>
      <c r="J421" s="12">
        <f>VLOOKUP(B421,'Economic Data'!A$6:I$47,5,FALSE)</f>
        <v>7.3700000000000002E-2</v>
      </c>
      <c r="K421" s="12">
        <f>VLOOKUP(B421,'Economic Data'!A$6:J$47,10,FALSE)</f>
        <v>5.4832137588579369E-2</v>
      </c>
      <c r="L421" s="12"/>
      <c r="N421">
        <v>2.4355249442240989E-2</v>
      </c>
      <c r="O421">
        <v>2.5237859339494406E-2</v>
      </c>
      <c r="P421">
        <v>-2.7339419055749659E-4</v>
      </c>
      <c r="Q421" t="s">
        <v>0</v>
      </c>
      <c r="R421" s="12"/>
      <c r="S421" s="12"/>
      <c r="T421" s="12"/>
      <c r="U421" s="12"/>
      <c r="V421" s="12"/>
      <c r="W421" s="12"/>
    </row>
    <row r="422" spans="1:23" x14ac:dyDescent="0.2">
      <c r="A422" t="s">
        <v>228</v>
      </c>
      <c r="B422">
        <v>1997</v>
      </c>
      <c r="C422" s="12">
        <f>IFERROR('BLS Data'!X426,"")</f>
        <v>2.2878698261251884E-2</v>
      </c>
      <c r="D422" s="12">
        <f>IFERROR('BLS Data'!Y426,"")</f>
        <v>3.7275728619238002E-2</v>
      </c>
      <c r="E422" s="12">
        <f>IFERROR('BLS Data'!Z426,"")</f>
        <v>7.4845898794135834E-3</v>
      </c>
      <c r="F422" s="12">
        <f>IFERROR('BLS Data'!AA426,"")</f>
        <v>-1.3683758592439865E-2</v>
      </c>
      <c r="G422" s="12">
        <f>'Regulatory Data'!L424</f>
        <v>1.6973619021343489E-3</v>
      </c>
      <c r="H422" s="12">
        <f>VLOOKUP(B422,'Economic Data'!A$6:I$47,7,FALSE)</f>
        <v>6.1100591222929879E-2</v>
      </c>
      <c r="I422" s="12">
        <f>VLOOKUP(B422,'Economic Data'!A$6:I$47,6,FALSE)</f>
        <v>4.3601241232060772E-2</v>
      </c>
      <c r="J422" s="12">
        <f>VLOOKUP(B422,'Economic Data'!A$6:I$47,5,FALSE)</f>
        <v>7.2599999999999998E-2</v>
      </c>
      <c r="K422" s="12">
        <f>VLOOKUP(B422,'Economic Data'!A$6:J$47,10,FALSE)</f>
        <v>5.5100650009132057E-2</v>
      </c>
      <c r="L422" s="12"/>
      <c r="N422">
        <v>2.2878698261251884E-2</v>
      </c>
      <c r="O422">
        <v>3.7275728619238002E-2</v>
      </c>
      <c r="P422">
        <v>-1.3683758592439865E-2</v>
      </c>
      <c r="Q422">
        <v>1.6973619021343489E-3</v>
      </c>
      <c r="R422" s="12">
        <f t="shared" ref="R422:R434" si="52">N423</f>
        <v>2.0778548119668727E-2</v>
      </c>
      <c r="S422" s="12">
        <f t="shared" ref="S422:S434" si="53">O423</f>
        <v>6.4839861906307306E-3</v>
      </c>
      <c r="T422" s="12">
        <f t="shared" ref="T422:T434" si="54">P423</f>
        <v>-2.477322470680221E-3</v>
      </c>
      <c r="U422" s="12"/>
      <c r="V422" s="12"/>
      <c r="W422" s="12"/>
    </row>
    <row r="423" spans="1:23" x14ac:dyDescent="0.2">
      <c r="A423" t="s">
        <v>228</v>
      </c>
      <c r="B423">
        <v>1998</v>
      </c>
      <c r="C423" s="12">
        <f>IFERROR('BLS Data'!X427,"")</f>
        <v>2.0778548119668727E-2</v>
      </c>
      <c r="D423" s="12">
        <f>IFERROR('BLS Data'!Y427,"")</f>
        <v>6.4839861906307306E-3</v>
      </c>
      <c r="E423" s="12">
        <f>IFERROR('BLS Data'!Z427,"")</f>
        <v>-2.7801433275366882E-2</v>
      </c>
      <c r="F423" s="12">
        <f>IFERROR('BLS Data'!AA427,"")</f>
        <v>-2.477322470680221E-3</v>
      </c>
      <c r="G423" s="12">
        <f>'Regulatory Data'!L425</f>
        <v>1.6891068091753011E-3</v>
      </c>
      <c r="H423" s="12">
        <f>VLOOKUP(B423,'Economic Data'!A$6:I$47,7,FALSE)</f>
        <v>5.3865008546919668E-2</v>
      </c>
      <c r="I423" s="12">
        <f>VLOOKUP(B423,'Economic Data'!A$6:I$47,6,FALSE)</f>
        <v>4.2632273010008603E-2</v>
      </c>
      <c r="J423" s="12">
        <f>VLOOKUP(B423,'Economic Data'!A$6:I$47,5,FALSE)</f>
        <v>6.5299999999999997E-2</v>
      </c>
      <c r="K423" s="12">
        <f>VLOOKUP(B423,'Economic Data'!A$6:J$47,10,FALSE)</f>
        <v>5.4067264463089793E-2</v>
      </c>
      <c r="L423" s="12"/>
      <c r="N423">
        <v>2.0778548119668727E-2</v>
      </c>
      <c r="O423">
        <v>6.4839861906307306E-3</v>
      </c>
      <c r="P423">
        <v>-2.477322470680221E-3</v>
      </c>
      <c r="Q423">
        <v>1.6891068091753011E-3</v>
      </c>
      <c r="R423" s="12">
        <f t="shared" si="52"/>
        <v>5.7782185387029728E-3</v>
      </c>
      <c r="S423" s="12">
        <f t="shared" si="53"/>
        <v>1.4196380512276896E-2</v>
      </c>
      <c r="T423" s="12">
        <f t="shared" si="54"/>
        <v>-1.0647039194536134E-2</v>
      </c>
      <c r="U423" s="12"/>
      <c r="V423" s="12"/>
      <c r="W423" s="12"/>
    </row>
    <row r="424" spans="1:23" x14ac:dyDescent="0.2">
      <c r="A424" t="s">
        <v>228</v>
      </c>
      <c r="B424">
        <v>1999</v>
      </c>
      <c r="C424" s="12">
        <f>IFERROR('BLS Data'!X428,"")</f>
        <v>5.7782185387029728E-3</v>
      </c>
      <c r="D424" s="12">
        <f>IFERROR('BLS Data'!Y428,"")</f>
        <v>1.4196380512276896E-2</v>
      </c>
      <c r="E424" s="12">
        <f>IFERROR('BLS Data'!Z428,"")</f>
        <v>-3.9496069875828432E-2</v>
      </c>
      <c r="F424" s="12">
        <f>IFERROR('BLS Data'!AA428,"")</f>
        <v>-1.0647039194536134E-2</v>
      </c>
      <c r="G424" s="12">
        <f>'Regulatory Data'!L426</f>
        <v>1.7096346364891459E-3</v>
      </c>
      <c r="H424" s="12">
        <f>VLOOKUP(B424,'Economic Data'!A$6:I$47,7,FALSE)</f>
        <v>6.1740067022359568E-2</v>
      </c>
      <c r="I424" s="12">
        <f>VLOOKUP(B424,'Economic Data'!A$6:I$47,6,FALSE)</f>
        <v>4.7132627641929048E-2</v>
      </c>
      <c r="J424" s="12">
        <f>VLOOKUP(B424,'Economic Data'!A$6:I$47,5,FALSE)</f>
        <v>7.0400000000000004E-2</v>
      </c>
      <c r="K424" s="12">
        <f>VLOOKUP(B424,'Economic Data'!A$6:J$47,10,FALSE)</f>
        <v>5.5792560619569845E-2</v>
      </c>
      <c r="L424" s="12"/>
      <c r="N424">
        <v>5.7782185387029728E-3</v>
      </c>
      <c r="O424">
        <v>1.4196380512276896E-2</v>
      </c>
      <c r="P424">
        <v>-1.0647039194536134E-2</v>
      </c>
      <c r="Q424">
        <v>1.7096346364891459E-3</v>
      </c>
      <c r="R424" s="12">
        <f t="shared" si="52"/>
        <v>-1.3406055118099225E-2</v>
      </c>
      <c r="S424" s="12">
        <f t="shared" si="53"/>
        <v>-7.405350033575786E-3</v>
      </c>
      <c r="T424" s="12">
        <f t="shared" si="54"/>
        <v>3.247334285616521E-2</v>
      </c>
      <c r="U424" s="12"/>
      <c r="V424" s="12"/>
      <c r="W424" s="12"/>
    </row>
    <row r="425" spans="1:23" x14ac:dyDescent="0.2">
      <c r="A425" t="s">
        <v>228</v>
      </c>
      <c r="B425">
        <v>2000</v>
      </c>
      <c r="C425" s="12">
        <f>IFERROR('BLS Data'!X429,"")</f>
        <v>-1.3406055118099225E-2</v>
      </c>
      <c r="D425" s="12">
        <f>IFERROR('BLS Data'!Y429,"")</f>
        <v>-7.405350033575786E-3</v>
      </c>
      <c r="E425" s="12">
        <f>IFERROR('BLS Data'!Z429,"")</f>
        <v>1.6060481938115601E-2</v>
      </c>
      <c r="F425" s="12">
        <f>IFERROR('BLS Data'!AA429,"")</f>
        <v>3.247334285616521E-2</v>
      </c>
      <c r="G425" s="12">
        <f>'Regulatory Data'!L427</f>
        <v>1.5130365752796238E-3</v>
      </c>
      <c r="H425" s="12">
        <f>VLOOKUP(B425,'Economic Data'!A$6:I$47,7,FALSE)</f>
        <v>6.1969674144860321E-2</v>
      </c>
      <c r="I425" s="12">
        <f>VLOOKUP(B425,'Economic Data'!A$6:I$47,6,FALSE)</f>
        <v>4.0556719268142416E-2</v>
      </c>
      <c r="J425" s="12">
        <f>VLOOKUP(B425,'Economic Data'!A$6:I$47,5,FALSE)</f>
        <v>7.6200000000000004E-2</v>
      </c>
      <c r="K425" s="12">
        <f>VLOOKUP(B425,'Economic Data'!A$6:J$47,10,FALSE)</f>
        <v>5.4787045123280628E-2</v>
      </c>
      <c r="L425" s="12"/>
      <c r="N425">
        <v>-1.3406055118099225E-2</v>
      </c>
      <c r="O425">
        <v>-7.405350033575786E-3</v>
      </c>
      <c r="P425">
        <v>3.247334285616521E-2</v>
      </c>
      <c r="Q425">
        <v>1.5130365752796238E-3</v>
      </c>
      <c r="R425" s="12">
        <f t="shared" si="52"/>
        <v>-4.4860994998527914E-3</v>
      </c>
      <c r="S425" s="12">
        <f t="shared" si="53"/>
        <v>-3.9900580197653746E-2</v>
      </c>
      <c r="T425" s="12">
        <f t="shared" si="54"/>
        <v>5.1918438802674771E-2</v>
      </c>
      <c r="U425" s="12"/>
      <c r="V425" s="12"/>
      <c r="W425" s="12"/>
    </row>
    <row r="426" spans="1:23" x14ac:dyDescent="0.2">
      <c r="A426" t="s">
        <v>228</v>
      </c>
      <c r="B426">
        <v>2001</v>
      </c>
      <c r="C426" s="12">
        <f>IFERROR('BLS Data'!X430,"")</f>
        <v>-4.4860994998527914E-3</v>
      </c>
      <c r="D426" s="12">
        <f>IFERROR('BLS Data'!Y430,"")</f>
        <v>-3.9900580197653746E-2</v>
      </c>
      <c r="E426" s="12">
        <f>IFERROR('BLS Data'!Z430,"")</f>
        <v>-2.4960794912892048E-2</v>
      </c>
      <c r="F426" s="12">
        <f>IFERROR('BLS Data'!AA430,"")</f>
        <v>5.1918438802674771E-2</v>
      </c>
      <c r="G426" s="12">
        <f>'Regulatory Data'!L428</f>
        <v>1.5233145323639173E-3</v>
      </c>
      <c r="H426" s="12">
        <f>VLOOKUP(B426,'Economic Data'!A$6:I$47,7,FALSE)</f>
        <v>3.3080967761829783E-2</v>
      </c>
      <c r="I426" s="12">
        <f>VLOOKUP(B426,'Economic Data'!A$6:I$47,6,FALSE)</f>
        <v>1.0735275286242185E-2</v>
      </c>
      <c r="J426" s="12">
        <f>VLOOKUP(B426,'Economic Data'!A$6:I$47,5,FALSE)</f>
        <v>7.0800000000000002E-2</v>
      </c>
      <c r="K426" s="12">
        <f>VLOOKUP(B426,'Economic Data'!A$6:J$47,10,FALSE)</f>
        <v>4.8454307524413376E-2</v>
      </c>
      <c r="L426" s="12"/>
      <c r="N426">
        <v>-4.4860994998527914E-3</v>
      </c>
      <c r="O426">
        <v>-3.9900580197653746E-2</v>
      </c>
      <c r="P426">
        <v>5.1918438802674771E-2</v>
      </c>
      <c r="Q426">
        <v>1.5233145323639173E-3</v>
      </c>
      <c r="R426" s="12">
        <f t="shared" si="52"/>
        <v>0.13204678092033273</v>
      </c>
      <c r="S426" s="12">
        <f t="shared" si="53"/>
        <v>0.12594878482310801</v>
      </c>
      <c r="T426" s="12">
        <f t="shared" si="54"/>
        <v>-4.4954245001041393E-2</v>
      </c>
      <c r="U426" s="12"/>
      <c r="V426" s="12"/>
      <c r="W426" s="12"/>
    </row>
    <row r="427" spans="1:23" x14ac:dyDescent="0.2">
      <c r="A427" t="s">
        <v>228</v>
      </c>
      <c r="B427">
        <v>2002</v>
      </c>
      <c r="C427" s="12">
        <f>IFERROR('BLS Data'!X431,"")</f>
        <v>0.13204678092033273</v>
      </c>
      <c r="D427" s="12">
        <f>IFERROR('BLS Data'!Y431,"")</f>
        <v>0.12594878482310801</v>
      </c>
      <c r="E427" s="12">
        <f>IFERROR('BLS Data'!Z431,"")</f>
        <v>3.3656574763023528E-3</v>
      </c>
      <c r="F427" s="12">
        <f>IFERROR('BLS Data'!AA431,"")</f>
        <v>-4.4954245001041393E-2</v>
      </c>
      <c r="G427" s="12">
        <f>'Regulatory Data'!L429</f>
        <v>1.5341864348384412E-3</v>
      </c>
      <c r="H427" s="12">
        <f>VLOOKUP(B427,'Economic Data'!A$6:I$47,7,FALSE)</f>
        <v>3.403537925314204E-2</v>
      </c>
      <c r="I427" s="12">
        <f>VLOOKUP(B427,'Economic Data'!A$6:I$47,6,FALSE)</f>
        <v>1.7973804471999699E-2</v>
      </c>
      <c r="J427" s="12">
        <f>VLOOKUP(B427,'Economic Data'!A$6:I$47,5,FALSE)</f>
        <v>6.4899999999999999E-2</v>
      </c>
      <c r="K427" s="12">
        <f>VLOOKUP(B427,'Economic Data'!A$6:J$47,10,FALSE)</f>
        <v>4.8838425218857007E-2</v>
      </c>
      <c r="L427" s="12"/>
      <c r="N427">
        <v>0.13204678092033273</v>
      </c>
      <c r="O427">
        <v>0.12594878482310801</v>
      </c>
      <c r="P427">
        <v>-4.4954245001041393E-2</v>
      </c>
      <c r="Q427">
        <v>1.5341864348384412E-3</v>
      </c>
      <c r="R427" s="12">
        <f t="shared" si="52"/>
        <v>1.5046235538565433E-2</v>
      </c>
      <c r="S427" s="12">
        <f t="shared" si="53"/>
        <v>1.7034092555778813E-2</v>
      </c>
      <c r="T427" s="12">
        <f t="shared" si="54"/>
        <v>5.0173918117826233E-3</v>
      </c>
      <c r="U427" s="12"/>
      <c r="V427" s="12"/>
      <c r="W427" s="12"/>
    </row>
    <row r="428" spans="1:23" x14ac:dyDescent="0.2">
      <c r="A428" t="s">
        <v>228</v>
      </c>
      <c r="B428">
        <v>2003</v>
      </c>
      <c r="C428" s="12">
        <f>IFERROR('BLS Data'!X432,"")</f>
        <v>1.5046235538565433E-2</v>
      </c>
      <c r="D428" s="12">
        <f>IFERROR('BLS Data'!Y432,"")</f>
        <v>1.7034092555778813E-2</v>
      </c>
      <c r="E428" s="12">
        <f>IFERROR('BLS Data'!Z432,"")</f>
        <v>2.2231048841321766E-2</v>
      </c>
      <c r="F428" s="12">
        <f>IFERROR('BLS Data'!AA432,"")</f>
        <v>5.0173918117826233E-3</v>
      </c>
      <c r="G428" s="12">
        <f>'Regulatory Data'!L430</f>
        <v>1.5554423833322906E-3</v>
      </c>
      <c r="H428" s="12">
        <f>VLOOKUP(B428,'Economic Data'!A$6:I$47,7,FALSE)</f>
        <v>4.5904870545635745E-2</v>
      </c>
      <c r="I428" s="12">
        <f>VLOOKUP(B428,'Economic Data'!A$6:I$47,6,FALSE)</f>
        <v>2.5093363015155745E-2</v>
      </c>
      <c r="J428" s="12">
        <f>VLOOKUP(B428,'Economic Data'!A$6:I$47,5,FALSE)</f>
        <v>5.67E-2</v>
      </c>
      <c r="K428" s="12">
        <f>VLOOKUP(B428,'Economic Data'!A$6:J$47,10,FALSE)</f>
        <v>3.5888492469520646E-2</v>
      </c>
      <c r="L428" s="12"/>
      <c r="N428">
        <v>1.5046235538565433E-2</v>
      </c>
      <c r="O428">
        <v>1.7034092555778813E-2</v>
      </c>
      <c r="P428">
        <v>5.0173918117826233E-3</v>
      </c>
      <c r="Q428">
        <v>1.5554423833322906E-3</v>
      </c>
      <c r="R428" s="12">
        <f t="shared" si="52"/>
        <v>0.10962855289566331</v>
      </c>
      <c r="S428" s="12">
        <f t="shared" si="53"/>
        <v>0.12804412811902566</v>
      </c>
      <c r="T428" s="12">
        <f t="shared" si="54"/>
        <v>-7.0228138842559851E-2</v>
      </c>
      <c r="U428" s="12"/>
      <c r="V428" s="12"/>
      <c r="W428" s="12"/>
    </row>
    <row r="429" spans="1:23" x14ac:dyDescent="0.2">
      <c r="A429" t="s">
        <v>228</v>
      </c>
      <c r="B429">
        <v>2004</v>
      </c>
      <c r="C429" s="12">
        <f>IFERROR('BLS Data'!X433,"")</f>
        <v>0.10962855289566331</v>
      </c>
      <c r="D429" s="12">
        <f>IFERROR('BLS Data'!Y433,"")</f>
        <v>0.12804412811902566</v>
      </c>
      <c r="E429" s="12">
        <f>IFERROR('BLS Data'!Z433,"")</f>
        <v>0.18325349597906015</v>
      </c>
      <c r="F429" s="12">
        <f>IFERROR('BLS Data'!AA433,"")</f>
        <v>-7.0228138842559851E-2</v>
      </c>
      <c r="G429" s="12">
        <f>'Regulatory Data'!L431</f>
        <v>1.6509666921866247E-3</v>
      </c>
      <c r="H429" s="12">
        <f>VLOOKUP(B429,'Economic Data'!A$6:I$47,7,FALSE)</f>
        <v>6.1860595069386903E-2</v>
      </c>
      <c r="I429" s="12">
        <f>VLOOKUP(B429,'Economic Data'!A$6:I$47,6,FALSE)</f>
        <v>3.4093257936321564E-2</v>
      </c>
      <c r="J429" s="12">
        <f>VLOOKUP(B429,'Economic Data'!A$6:I$47,5,FALSE)</f>
        <v>5.6299999999999996E-2</v>
      </c>
      <c r="K429" s="12">
        <f>VLOOKUP(B429,'Economic Data'!A$6:J$47,10,FALSE)</f>
        <v>2.8532662866935003E-2</v>
      </c>
      <c r="L429" s="12"/>
      <c r="N429">
        <v>0.10962855289566331</v>
      </c>
      <c r="O429">
        <v>0.12804412811902566</v>
      </c>
      <c r="P429">
        <v>-7.0228138842559851E-2</v>
      </c>
      <c r="Q429">
        <v>1.6509666921866247E-3</v>
      </c>
      <c r="R429" s="12">
        <f t="shared" si="52"/>
        <v>8.5002907181870313E-3</v>
      </c>
      <c r="S429" s="12">
        <f t="shared" si="53"/>
        <v>9.4695231692449866E-3</v>
      </c>
      <c r="T429" s="12">
        <f t="shared" si="54"/>
        <v>-8.8632134414901032E-4</v>
      </c>
      <c r="U429" s="12"/>
      <c r="V429" s="12"/>
      <c r="W429" s="12"/>
    </row>
    <row r="430" spans="1:23" x14ac:dyDescent="0.2">
      <c r="A430" t="s">
        <v>228</v>
      </c>
      <c r="B430">
        <v>2005</v>
      </c>
      <c r="C430" s="12">
        <f>IFERROR('BLS Data'!X434,"")</f>
        <v>8.5002907181870313E-3</v>
      </c>
      <c r="D430" s="12">
        <f>IFERROR('BLS Data'!Y434,"")</f>
        <v>9.4695231692449866E-3</v>
      </c>
      <c r="E430" s="12">
        <f>IFERROR('BLS Data'!Z434,"")</f>
        <v>8.2877296536155498E-2</v>
      </c>
      <c r="F430" s="12">
        <f>IFERROR('BLS Data'!AA434,"")</f>
        <v>-8.8632134414901032E-4</v>
      </c>
      <c r="G430" s="12">
        <f>'Regulatory Data'!L432</f>
        <v>1.6502004095191982E-3</v>
      </c>
      <c r="H430" s="12">
        <f>VLOOKUP(B430,'Economic Data'!A$6:I$47,7,FALSE)</f>
        <v>6.2914494157674028E-2</v>
      </c>
      <c r="I430" s="12">
        <f>VLOOKUP(B430,'Economic Data'!A$6:I$47,6,FALSE)</f>
        <v>3.0242108933506984E-2</v>
      </c>
      <c r="J430" s="12">
        <f>VLOOKUP(B430,'Economic Data'!A$6:I$47,5,FALSE)</f>
        <v>5.2400000000000002E-2</v>
      </c>
      <c r="K430" s="12">
        <f>VLOOKUP(B430,'Economic Data'!A$6:J$47,10,FALSE)</f>
        <v>1.972761477583234E-2</v>
      </c>
      <c r="L430" s="12"/>
      <c r="N430">
        <v>8.5002907181870313E-3</v>
      </c>
      <c r="O430">
        <v>9.4695231692449866E-3</v>
      </c>
      <c r="P430">
        <v>-8.8632134414901032E-4</v>
      </c>
      <c r="Q430">
        <v>1.6502004095191982E-3</v>
      </c>
      <c r="R430" s="12">
        <f t="shared" si="52"/>
        <v>-1.5809908567259612E-2</v>
      </c>
      <c r="S430" s="12">
        <f t="shared" si="53"/>
        <v>-1.049934927158791E-2</v>
      </c>
      <c r="T430" s="12">
        <f t="shared" si="54"/>
        <v>1.8365843331498155E-2</v>
      </c>
      <c r="U430" s="12"/>
      <c r="V430" s="12"/>
      <c r="W430" s="12"/>
    </row>
    <row r="431" spans="1:23" x14ac:dyDescent="0.2">
      <c r="A431" t="s">
        <v>228</v>
      </c>
      <c r="B431">
        <v>2006</v>
      </c>
      <c r="C431" s="12">
        <f>IFERROR('BLS Data'!X435,"")</f>
        <v>-1.5809908567259612E-2</v>
      </c>
      <c r="D431" s="12">
        <f>IFERROR('BLS Data'!Y435,"")</f>
        <v>-1.049934927158791E-2</v>
      </c>
      <c r="E431" s="12">
        <f>IFERROR('BLS Data'!Z435,"")</f>
        <v>0.1377225539543625</v>
      </c>
      <c r="F431" s="12">
        <f>IFERROR('BLS Data'!AA435,"")</f>
        <v>1.8365843331498155E-2</v>
      </c>
      <c r="G431" s="12">
        <f>'Regulatory Data'!L433</f>
        <v>1.5389550943066485E-3</v>
      </c>
      <c r="H431" s="12">
        <f>VLOOKUP(B431,'Economic Data'!A$6:I$47,7,FALSE)</f>
        <v>5.8035179497691658E-2</v>
      </c>
      <c r="I431" s="12">
        <f>VLOOKUP(B431,'Economic Data'!A$6:I$47,6,FALSE)</f>
        <v>2.6233814355860474E-2</v>
      </c>
      <c r="J431" s="12">
        <f>VLOOKUP(B431,'Economic Data'!A$6:I$47,5,FALSE)</f>
        <v>5.5899999999999998E-2</v>
      </c>
      <c r="K431" s="12">
        <f>VLOOKUP(B431,'Economic Data'!A$6:J$47,10,FALSE)</f>
        <v>2.409863485816794E-2</v>
      </c>
      <c r="L431" s="12"/>
      <c r="N431">
        <v>-1.5809908567259612E-2</v>
      </c>
      <c r="O431">
        <v>-1.049934927158791E-2</v>
      </c>
      <c r="P431">
        <v>1.8365843331498155E-2</v>
      </c>
      <c r="Q431">
        <v>1.5389550943066485E-3</v>
      </c>
      <c r="R431" s="12">
        <f t="shared" si="52"/>
        <v>2.9838577951474043E-2</v>
      </c>
      <c r="S431" s="12">
        <f t="shared" si="53"/>
        <v>1.1484187131277857E-2</v>
      </c>
      <c r="T431" s="12">
        <f t="shared" si="54"/>
        <v>4.5899548547790658E-2</v>
      </c>
      <c r="U431" s="12"/>
      <c r="V431" s="12"/>
      <c r="W431" s="12"/>
    </row>
    <row r="432" spans="1:23" x14ac:dyDescent="0.2">
      <c r="A432" t="s">
        <v>228</v>
      </c>
      <c r="B432">
        <v>2007</v>
      </c>
      <c r="C432" s="12">
        <f>IFERROR('BLS Data'!X436,"")</f>
        <v>2.9838577951474043E-2</v>
      </c>
      <c r="D432" s="12">
        <f>IFERROR('BLS Data'!Y436,"")</f>
        <v>1.1484187131277857E-2</v>
      </c>
      <c r="E432" s="12">
        <f>IFERROR('BLS Data'!Z436,"")</f>
        <v>7.0573336180117074E-2</v>
      </c>
      <c r="F432" s="12">
        <f>IFERROR('BLS Data'!AA436,"")</f>
        <v>4.5899548547790658E-2</v>
      </c>
      <c r="G432" s="12">
        <f>'Regulatory Data'!L434</f>
        <v>1.5418553673506926E-3</v>
      </c>
      <c r="H432" s="12">
        <f>VLOOKUP(B432,'Economic Data'!A$6:I$47,7,FALSE)</f>
        <v>4.7552040345651747E-2</v>
      </c>
      <c r="I432" s="12">
        <f>VLOOKUP(B432,'Economic Data'!A$6:I$47,6,FALSE)</f>
        <v>1.8949646062514702E-2</v>
      </c>
      <c r="J432" s="12">
        <f>VLOOKUP(B432,'Economic Data'!A$6:I$47,5,FALSE)</f>
        <v>5.5599999999999997E-2</v>
      </c>
      <c r="K432" s="12">
        <f>VLOOKUP(B432,'Economic Data'!A$6:J$47,10,FALSE)</f>
        <v>2.6997605716864291E-2</v>
      </c>
      <c r="L432" s="12"/>
      <c r="N432">
        <v>2.9838577951474043E-2</v>
      </c>
      <c r="O432">
        <v>1.1484187131277857E-2</v>
      </c>
      <c r="P432">
        <v>4.5899548547790658E-2</v>
      </c>
      <c r="Q432">
        <v>1.5418553673506926E-3</v>
      </c>
      <c r="R432" s="12">
        <f t="shared" si="52"/>
        <v>4.0304334944623932E-2</v>
      </c>
      <c r="S432" s="12">
        <f t="shared" si="53"/>
        <v>2.5246118832700226E-2</v>
      </c>
      <c r="T432" s="12">
        <f t="shared" si="54"/>
        <v>2.7645611388616764E-2</v>
      </c>
      <c r="U432" s="12"/>
      <c r="V432" s="12"/>
      <c r="W432" s="12"/>
    </row>
    <row r="433" spans="1:23" x14ac:dyDescent="0.2">
      <c r="A433" t="s">
        <v>228</v>
      </c>
      <c r="B433">
        <v>2008</v>
      </c>
      <c r="C433" s="12">
        <f>IFERROR('BLS Data'!X437,"")</f>
        <v>4.0304334944623932E-2</v>
      </c>
      <c r="D433" s="12">
        <f>IFERROR('BLS Data'!Y437,"")</f>
        <v>2.5246118832700226E-2</v>
      </c>
      <c r="E433" s="12">
        <f>IFERROR('BLS Data'!Z437,"")</f>
        <v>9.9262433307823805E-2</v>
      </c>
      <c r="F433" s="12">
        <f>IFERROR('BLS Data'!AA437,"")</f>
        <v>2.7645611388616764E-2</v>
      </c>
      <c r="G433" s="12">
        <f>'Regulatory Data'!L435</f>
        <v>1.629431401604849E-3</v>
      </c>
      <c r="H433" s="12">
        <f>VLOOKUP(B433,'Economic Data'!A$6:I$47,7,FALSE)</f>
        <v>1.8564647936674561E-2</v>
      </c>
      <c r="I433" s="12">
        <f>VLOOKUP(B433,'Economic Data'!A$6:I$47,6,FALSE)</f>
        <v>-3.3722342459032717E-3</v>
      </c>
      <c r="J433" s="12">
        <f>VLOOKUP(B433,'Economic Data'!A$6:I$47,5,FALSE)</f>
        <v>5.6299999999999996E-2</v>
      </c>
      <c r="K433" s="12">
        <f>VLOOKUP(B433,'Economic Data'!A$6:J$47,10,FALSE)</f>
        <v>3.4363117817423225E-2</v>
      </c>
      <c r="L433" s="12"/>
      <c r="N433">
        <v>4.0304334944623932E-2</v>
      </c>
      <c r="O433">
        <v>2.5246118832700226E-2</v>
      </c>
      <c r="P433">
        <v>2.7645611388616764E-2</v>
      </c>
      <c r="Q433">
        <v>1.629431401604849E-3</v>
      </c>
      <c r="R433" s="12">
        <f t="shared" si="52"/>
        <v>-0.13227207182843337</v>
      </c>
      <c r="S433" s="12">
        <f t="shared" si="53"/>
        <v>-0.15895850206332618</v>
      </c>
      <c r="T433" s="12">
        <f t="shared" si="54"/>
        <v>0.15160395187262488</v>
      </c>
      <c r="U433" s="12"/>
      <c r="V433" s="12"/>
      <c r="W433" s="12"/>
    </row>
    <row r="434" spans="1:23" x14ac:dyDescent="0.2">
      <c r="A434" t="s">
        <v>228</v>
      </c>
      <c r="B434">
        <v>2009</v>
      </c>
      <c r="C434" s="12">
        <f>IFERROR('BLS Data'!X438,"")</f>
        <v>-0.13227207182843337</v>
      </c>
      <c r="D434" s="12">
        <f>IFERROR('BLS Data'!Y438,"")</f>
        <v>-0.15895850206332618</v>
      </c>
      <c r="E434" s="12">
        <f>IFERROR('BLS Data'!Z438,"")</f>
        <v>-0.21472042722859985</v>
      </c>
      <c r="F434" s="12">
        <f>IFERROR('BLS Data'!AA438,"")</f>
        <v>0.15160395187262488</v>
      </c>
      <c r="G434" s="12">
        <f>'Regulatory Data'!L436</f>
        <v>1.7310829188796003E-3</v>
      </c>
      <c r="H434" s="12">
        <f>VLOOKUP(B434,'Economic Data'!A$6:I$47,7,FALSE)</f>
        <v>-2.2495040217735962E-2</v>
      </c>
      <c r="I434" s="12">
        <f>VLOOKUP(B434,'Economic Data'!A$6:I$47,6,FALSE)</f>
        <v>-3.117320520931699E-2</v>
      </c>
      <c r="J434" s="12">
        <f>VLOOKUP(B434,'Economic Data'!A$6:I$47,5,FALSE)</f>
        <v>5.3099999999999994E-2</v>
      </c>
      <c r="K434" s="12">
        <f>VLOOKUP(B434,'Economic Data'!A$6:J$47,10,FALSE)</f>
        <v>4.4421835008416732E-2</v>
      </c>
      <c r="L434" s="12"/>
      <c r="N434">
        <v>-0.13227207182843337</v>
      </c>
      <c r="O434">
        <v>-0.15895850206332618</v>
      </c>
      <c r="P434">
        <v>0.15160395187262488</v>
      </c>
      <c r="Q434">
        <v>1.7310829188796003E-3</v>
      </c>
      <c r="R434" s="12">
        <f t="shared" si="52"/>
        <v>0.16568106290049656</v>
      </c>
      <c r="S434" s="12">
        <f t="shared" si="53"/>
        <v>0.22867389342389011</v>
      </c>
      <c r="T434" s="12">
        <f t="shared" si="54"/>
        <v>-0.13971755958277932</v>
      </c>
      <c r="U434" s="12"/>
      <c r="V434" s="12"/>
      <c r="W434" s="12"/>
    </row>
    <row r="435" spans="1:23" x14ac:dyDescent="0.2">
      <c r="A435" t="s">
        <v>228</v>
      </c>
      <c r="B435">
        <v>2010</v>
      </c>
      <c r="C435" s="12">
        <f>IFERROR('BLS Data'!X439,"")</f>
        <v>0.16568106290049656</v>
      </c>
      <c r="D435" s="12">
        <f>IFERROR('BLS Data'!Y439,"")</f>
        <v>0.22867389342389011</v>
      </c>
      <c r="E435" s="12">
        <f>IFERROR('BLS Data'!Z439,"")</f>
        <v>0.13727257560426231</v>
      </c>
      <c r="F435" s="12">
        <f>IFERROR('BLS Data'!AA439,"")</f>
        <v>-0.13971755958277932</v>
      </c>
      <c r="G435" s="12">
        <f>'Regulatory Data'!L437</f>
        <v>1.7253113755219527E-3</v>
      </c>
      <c r="H435" s="12">
        <f>VLOOKUP(B435,'Economic Data'!A$6:I$47,7,FALSE)</f>
        <v>3.6900750592296916E-2</v>
      </c>
      <c r="I435" s="12">
        <f>VLOOKUP(B435,'Economic Data'!A$6:I$47,6,FALSE)</f>
        <v>2.362690323647243E-2</v>
      </c>
      <c r="J435" s="12">
        <f>VLOOKUP(B435,'Economic Data'!A$6:I$47,5,FALSE)</f>
        <v>4.9400000000000006E-2</v>
      </c>
      <c r="K435" s="12">
        <f>VLOOKUP(B435,'Economic Data'!A$6:J$47,10,FALSE)</f>
        <v>3.6126152644176228E-2</v>
      </c>
      <c r="L435" s="12"/>
      <c r="N435">
        <v>0.16568106290049656</v>
      </c>
      <c r="O435">
        <v>0.22867389342389011</v>
      </c>
      <c r="P435">
        <v>-0.13971755958277932</v>
      </c>
      <c r="Q435">
        <v>1.7253113755219527E-3</v>
      </c>
      <c r="R435" s="12"/>
      <c r="S435" s="12"/>
      <c r="T435" s="12"/>
      <c r="U435" s="12"/>
      <c r="V435" s="12"/>
      <c r="W435" s="12"/>
    </row>
    <row r="436" spans="1:23" x14ac:dyDescent="0.2">
      <c r="A436" t="s">
        <v>246</v>
      </c>
      <c r="B436">
        <v>1987</v>
      </c>
      <c r="C436" s="12" t="str">
        <f>IFERROR('BLS Data'!X440,"")</f>
        <v>.</v>
      </c>
      <c r="D436" s="12" t="str">
        <f>IFERROR('BLS Data'!Y440,"")</f>
        <v>.</v>
      </c>
      <c r="E436" s="12" t="str">
        <f>IFERROR('BLS Data'!Z440,"")</f>
        <v>.</v>
      </c>
      <c r="F436" s="12" t="str">
        <f>IFERROR('BLS Data'!AA440,"")</f>
        <v>.</v>
      </c>
      <c r="G436" s="12" t="str">
        <f>'Regulatory Data'!L438</f>
        <v/>
      </c>
      <c r="H436" s="12">
        <f>VLOOKUP(B436,'Economic Data'!A$6:I$47,7,FALSE)</f>
        <v>6.0106820146646811E-2</v>
      </c>
      <c r="I436" s="12">
        <f>VLOOKUP(B436,'Economic Data'!A$6:I$47,6,FALSE)</f>
        <v>3.149510885821627E-2</v>
      </c>
      <c r="J436" s="12">
        <f>VLOOKUP(B436,'Economic Data'!A$6:I$47,5,FALSE)</f>
        <v>9.3800000000000008E-2</v>
      </c>
      <c r="K436" s="12">
        <f>VLOOKUP(B436,'Economic Data'!A$6:J$47,10,FALSE)</f>
        <v>6.5188288711569911E-2</v>
      </c>
      <c r="L436" s="12"/>
      <c r="N436" t="s">
        <v>985</v>
      </c>
      <c r="O436" t="s">
        <v>985</v>
      </c>
      <c r="P436" t="s">
        <v>985</v>
      </c>
      <c r="Q436" t="s">
        <v>0</v>
      </c>
      <c r="R436" s="12"/>
      <c r="S436" s="12"/>
      <c r="T436" s="12"/>
      <c r="U436" s="12"/>
      <c r="V436" s="12"/>
      <c r="W436" s="12"/>
    </row>
    <row r="437" spans="1:23" x14ac:dyDescent="0.2">
      <c r="A437" t="s">
        <v>246</v>
      </c>
      <c r="B437">
        <v>1988</v>
      </c>
      <c r="C437" s="12">
        <f>IFERROR('BLS Data'!X441,"")</f>
        <v>1.6952135336969931E-2</v>
      </c>
      <c r="D437" s="12">
        <f>IFERROR('BLS Data'!Y441,"")</f>
        <v>2.5620957290175106E-2</v>
      </c>
      <c r="E437" s="12">
        <f>IFERROR('BLS Data'!Z441,"")</f>
        <v>4.6907986419713055E-2</v>
      </c>
      <c r="F437" s="12">
        <f>IFERROR('BLS Data'!AA441,"")</f>
        <v>2.4565112965353464E-2</v>
      </c>
      <c r="G437" s="12" t="str">
        <f>'Regulatory Data'!L439</f>
        <v/>
      </c>
      <c r="H437" s="12">
        <f>VLOOKUP(B437,'Economic Data'!A$6:I$47,7,FALSE)</f>
        <v>7.4056092402528861E-2</v>
      </c>
      <c r="I437" s="12">
        <f>VLOOKUP(B437,'Economic Data'!A$6:I$47,6,FALSE)</f>
        <v>4.0281822240627818E-2</v>
      </c>
      <c r="J437" s="12">
        <f>VLOOKUP(B437,'Economic Data'!A$6:I$47,5,FALSE)</f>
        <v>9.7100000000000006E-2</v>
      </c>
      <c r="K437" s="12">
        <f>VLOOKUP(B437,'Economic Data'!A$6:J$47,10,FALSE)</f>
        <v>6.3325729838099074E-2</v>
      </c>
      <c r="L437" s="12"/>
      <c r="N437">
        <v>1.6952135336969931E-2</v>
      </c>
      <c r="O437">
        <v>2.5620957290175106E-2</v>
      </c>
      <c r="P437">
        <v>2.4565112965353464E-2</v>
      </c>
      <c r="Q437" t="s">
        <v>0</v>
      </c>
      <c r="R437" s="12"/>
      <c r="S437" s="12"/>
      <c r="T437" s="12"/>
      <c r="U437" s="12"/>
      <c r="V437" s="12"/>
      <c r="W437" s="12"/>
    </row>
    <row r="438" spans="1:23" x14ac:dyDescent="0.2">
      <c r="A438" t="s">
        <v>246</v>
      </c>
      <c r="B438">
        <v>1989</v>
      </c>
      <c r="C438" s="12">
        <f>IFERROR('BLS Data'!X442,"")</f>
        <v>-2.417201294077298E-2</v>
      </c>
      <c r="D438" s="12">
        <f>IFERROR('BLS Data'!Y442,"")</f>
        <v>-2.7711961036480659E-2</v>
      </c>
      <c r="E438" s="12">
        <f>IFERROR('BLS Data'!Z442,"")</f>
        <v>4.783620657625498E-2</v>
      </c>
      <c r="F438" s="12">
        <f>IFERROR('BLS Data'!AA442,"")</f>
        <v>4.7644953149989178E-2</v>
      </c>
      <c r="G438" s="12" t="str">
        <f>'Regulatory Data'!L440</f>
        <v/>
      </c>
      <c r="H438" s="12">
        <f>VLOOKUP(B438,'Economic Data'!A$6:I$47,7,FALSE)</f>
        <v>7.2168998181608046E-2</v>
      </c>
      <c r="I438" s="12">
        <f>VLOOKUP(B438,'Economic Data'!A$6:I$47,6,FALSE)</f>
        <v>3.5102379761548619E-2</v>
      </c>
      <c r="J438" s="12">
        <f>VLOOKUP(B438,'Economic Data'!A$6:I$47,5,FALSE)</f>
        <v>9.2600000000000002E-2</v>
      </c>
      <c r="K438" s="12">
        <f>VLOOKUP(B438,'Economic Data'!A$6:J$47,10,FALSE)</f>
        <v>5.5533381579940186E-2</v>
      </c>
      <c r="L438" s="12"/>
      <c r="N438">
        <v>-2.417201294077298E-2</v>
      </c>
      <c r="O438">
        <v>-2.7711961036480659E-2</v>
      </c>
      <c r="P438">
        <v>4.7644953149989178E-2</v>
      </c>
      <c r="Q438" t="s">
        <v>0</v>
      </c>
      <c r="R438" s="12"/>
      <c r="S438" s="12"/>
      <c r="T438" s="12"/>
      <c r="U438" s="12"/>
      <c r="V438" s="12"/>
      <c r="W438" s="12"/>
    </row>
    <row r="439" spans="1:23" x14ac:dyDescent="0.2">
      <c r="A439" t="s">
        <v>246</v>
      </c>
      <c r="B439">
        <v>1990</v>
      </c>
      <c r="C439" s="12">
        <f>IFERROR('BLS Data'!X443,"")</f>
        <v>3.1995915374825046E-3</v>
      </c>
      <c r="D439" s="12">
        <f>IFERROR('BLS Data'!Y443,"")</f>
        <v>-3.3165418949758774E-3</v>
      </c>
      <c r="E439" s="12">
        <f>IFERROR('BLS Data'!Z443,"")</f>
        <v>2.2994084782480328E-2</v>
      </c>
      <c r="F439" s="12">
        <f>IFERROR('BLS Data'!AA443,"")</f>
        <v>4.7528651045205983E-2</v>
      </c>
      <c r="G439" s="12" t="str">
        <f>'Regulatory Data'!L441</f>
        <v/>
      </c>
      <c r="H439" s="12">
        <f>VLOOKUP(B439,'Economic Data'!A$6:I$47,7,FALSE)</f>
        <v>5.6455681243754441E-2</v>
      </c>
      <c r="I439" s="12">
        <f>VLOOKUP(B439,'Economic Data'!A$6:I$47,6,FALSE)</f>
        <v>1.8589513195847118E-2</v>
      </c>
      <c r="J439" s="12">
        <f>VLOOKUP(B439,'Economic Data'!A$6:I$47,5,FALSE)</f>
        <v>9.3200000000000005E-2</v>
      </c>
      <c r="K439" s="12">
        <f>VLOOKUP(B439,'Economic Data'!A$6:J$47,10,FALSE)</f>
        <v>5.5333831952092682E-2</v>
      </c>
      <c r="L439" s="12"/>
      <c r="N439">
        <v>3.1995915374825046E-3</v>
      </c>
      <c r="O439">
        <v>-3.3165418949758774E-3</v>
      </c>
      <c r="P439">
        <v>4.7528651045205983E-2</v>
      </c>
      <c r="Q439" t="s">
        <v>0</v>
      </c>
      <c r="R439" s="12"/>
      <c r="S439" s="12"/>
      <c r="T439" s="12"/>
      <c r="U439" s="12"/>
      <c r="V439" s="12"/>
      <c r="W439" s="12"/>
    </row>
    <row r="440" spans="1:23" x14ac:dyDescent="0.2">
      <c r="A440" t="s">
        <v>246</v>
      </c>
      <c r="B440">
        <v>1991</v>
      </c>
      <c r="C440" s="12">
        <f>IFERROR('BLS Data'!X444,"")</f>
        <v>-1.9262385245006897E-3</v>
      </c>
      <c r="D440" s="12">
        <f>IFERROR('BLS Data'!Y444,"")</f>
        <v>-8.9136779914689157E-4</v>
      </c>
      <c r="E440" s="12">
        <f>IFERROR('BLS Data'!Z444,"")</f>
        <v>1.3879552932685613E-2</v>
      </c>
      <c r="F440" s="12">
        <f>IFERROR('BLS Data'!AA444,"")</f>
        <v>3.8209371717333518E-2</v>
      </c>
      <c r="G440" s="12" t="str">
        <f>'Regulatory Data'!L442</f>
        <v/>
      </c>
      <c r="H440" s="12">
        <f>VLOOKUP(B440,'Economic Data'!A$6:I$47,7,FALSE)</f>
        <v>3.2494366288215559E-2</v>
      </c>
      <c r="I440" s="12">
        <f>VLOOKUP(B440,'Economic Data'!A$6:I$47,6,FALSE)</f>
        <v>-2.3323494827174329E-3</v>
      </c>
      <c r="J440" s="12">
        <f>VLOOKUP(B440,'Economic Data'!A$6:I$47,5,FALSE)</f>
        <v>8.77E-2</v>
      </c>
      <c r="K440" s="12">
        <f>VLOOKUP(B440,'Economic Data'!A$6:J$47,10,FALSE)</f>
        <v>5.2873284229066508E-2</v>
      </c>
      <c r="L440" s="12"/>
      <c r="N440">
        <v>-1.9262385245006897E-3</v>
      </c>
      <c r="O440">
        <v>-8.9136779914689157E-4</v>
      </c>
      <c r="P440">
        <v>3.8209371717333518E-2</v>
      </c>
      <c r="Q440" t="s">
        <v>0</v>
      </c>
      <c r="R440" s="12"/>
      <c r="S440" s="12"/>
      <c r="T440" s="12"/>
      <c r="U440" s="12"/>
      <c r="V440" s="12"/>
      <c r="W440" s="12"/>
    </row>
    <row r="441" spans="1:23" x14ac:dyDescent="0.2">
      <c r="A441" t="s">
        <v>246</v>
      </c>
      <c r="B441">
        <v>1992</v>
      </c>
      <c r="C441" s="12">
        <f>IFERROR('BLS Data'!X445,"")</f>
        <v>5.5538931677292069E-2</v>
      </c>
      <c r="D441" s="12">
        <f>IFERROR('BLS Data'!Y445,"")</f>
        <v>5.7418124416264149E-2</v>
      </c>
      <c r="E441" s="12">
        <f>IFERROR('BLS Data'!Z445,"")</f>
        <v>5.611610509187237E-3</v>
      </c>
      <c r="F441" s="12">
        <f>IFERROR('BLS Data'!AA445,"")</f>
        <v>8.2039938341287311E-3</v>
      </c>
      <c r="G441" s="12" t="str">
        <f>'Regulatory Data'!L443</f>
        <v/>
      </c>
      <c r="H441" s="12">
        <f>VLOOKUP(B441,'Economic Data'!A$6:I$47,7,FALSE)</f>
        <v>5.6799543692841681E-2</v>
      </c>
      <c r="I441" s="12">
        <f>VLOOKUP(B441,'Economic Data'!A$6:I$47,6,FALSE)</f>
        <v>3.3364382598689346E-2</v>
      </c>
      <c r="J441" s="12">
        <f>VLOOKUP(B441,'Economic Data'!A$6:I$47,5,FALSE)</f>
        <v>8.14E-2</v>
      </c>
      <c r="K441" s="12">
        <f>VLOOKUP(B441,'Economic Data'!A$6:J$47,10,FALSE)</f>
        <v>5.7964838905848831E-2</v>
      </c>
      <c r="L441" s="12"/>
      <c r="N441">
        <v>5.5538931677292069E-2</v>
      </c>
      <c r="O441">
        <v>5.7418124416264149E-2</v>
      </c>
      <c r="P441">
        <v>8.2039938341287311E-3</v>
      </c>
      <c r="Q441" t="s">
        <v>0</v>
      </c>
      <c r="R441" s="12"/>
      <c r="S441" s="12"/>
      <c r="T441" s="12"/>
      <c r="U441" s="12"/>
      <c r="V441" s="12"/>
      <c r="W441" s="12"/>
    </row>
    <row r="442" spans="1:23" x14ac:dyDescent="0.2">
      <c r="A442" t="s">
        <v>246</v>
      </c>
      <c r="B442">
        <v>1993</v>
      </c>
      <c r="C442" s="12">
        <f>IFERROR('BLS Data'!X446,"")</f>
        <v>1.0426967253621022E-2</v>
      </c>
      <c r="D442" s="12">
        <f>IFERROR('BLS Data'!Y446,"")</f>
        <v>2.3584484911681081E-2</v>
      </c>
      <c r="E442" s="12">
        <f>IFERROR('BLS Data'!Z446,"")</f>
        <v>8.6508364113777603E-3</v>
      </c>
      <c r="F442" s="12">
        <f>IFERROR('BLS Data'!AA446,"")</f>
        <v>-6.6890587236700938E-3</v>
      </c>
      <c r="G442" s="12" t="str">
        <f>'Regulatory Data'!L444</f>
        <v/>
      </c>
      <c r="H442" s="12">
        <f>VLOOKUP(B442,'Economic Data'!A$6:I$47,7,FALSE)</f>
        <v>4.9976501397134498E-2</v>
      </c>
      <c r="I442" s="12">
        <f>VLOOKUP(B442,'Economic Data'!A$6:I$47,6,FALSE)</f>
        <v>2.8121325402471697E-2</v>
      </c>
      <c r="J442" s="12">
        <f>VLOOKUP(B442,'Economic Data'!A$6:I$47,5,FALSE)</f>
        <v>7.22E-2</v>
      </c>
      <c r="K442" s="12">
        <f>VLOOKUP(B442,'Economic Data'!A$6:J$47,10,FALSE)</f>
        <v>5.0344824005335395E-2</v>
      </c>
      <c r="L442" s="12"/>
      <c r="N442">
        <v>1.0426967253621022E-2</v>
      </c>
      <c r="O442">
        <v>2.3584484911681081E-2</v>
      </c>
      <c r="P442">
        <v>-6.6890587236700938E-3</v>
      </c>
      <c r="Q442" t="s">
        <v>0</v>
      </c>
      <c r="R442" s="12"/>
      <c r="S442" s="12"/>
      <c r="T442" s="12"/>
      <c r="U442" s="12"/>
      <c r="V442" s="12"/>
      <c r="W442" s="12"/>
    </row>
    <row r="443" spans="1:23" x14ac:dyDescent="0.2">
      <c r="A443" t="s">
        <v>246</v>
      </c>
      <c r="B443">
        <v>1994</v>
      </c>
      <c r="C443" s="12">
        <f>IFERROR('BLS Data'!X447,"")</f>
        <v>3.3813302813832991E-2</v>
      </c>
      <c r="D443" s="12">
        <f>IFERROR('BLS Data'!Y447,"")</f>
        <v>4.5473339057740425E-2</v>
      </c>
      <c r="E443" s="12">
        <f>IFERROR('BLS Data'!Z447,"")</f>
        <v>1.9583285005049689E-2</v>
      </c>
      <c r="F443" s="12">
        <f>IFERROR('BLS Data'!AA447,"")</f>
        <v>-3.4703118333988314E-2</v>
      </c>
      <c r="G443" s="12" t="str">
        <f>'Regulatory Data'!L445</f>
        <v/>
      </c>
      <c r="H443" s="12">
        <f>VLOOKUP(B443,'Economic Data'!A$6:I$47,7,FALSE)</f>
        <v>6.0783064323397085E-2</v>
      </c>
      <c r="I443" s="12">
        <f>VLOOKUP(B443,'Economic Data'!A$6:I$47,6,FALSE)</f>
        <v>3.9932137842543014E-2</v>
      </c>
      <c r="J443" s="12">
        <f>VLOOKUP(B443,'Economic Data'!A$6:I$47,5,FALSE)</f>
        <v>7.9600000000000004E-2</v>
      </c>
      <c r="K443" s="12">
        <f>VLOOKUP(B443,'Economic Data'!A$6:J$47,10,FALSE)</f>
        <v>5.8749073519147127E-2</v>
      </c>
      <c r="L443" s="12"/>
      <c r="N443">
        <v>3.3813302813832991E-2</v>
      </c>
      <c r="O443">
        <v>4.5473339057740425E-2</v>
      </c>
      <c r="P443">
        <v>-3.4703118333988314E-2</v>
      </c>
      <c r="Q443" t="s">
        <v>0</v>
      </c>
      <c r="R443" s="12"/>
      <c r="S443" s="12"/>
      <c r="T443" s="12"/>
      <c r="U443" s="12"/>
      <c r="V443" s="12"/>
      <c r="W443" s="12"/>
    </row>
    <row r="444" spans="1:23" x14ac:dyDescent="0.2">
      <c r="A444" t="s">
        <v>246</v>
      </c>
      <c r="B444">
        <v>1995</v>
      </c>
      <c r="C444" s="12">
        <f>IFERROR('BLS Data'!X448,"")</f>
        <v>1.819091302879805E-2</v>
      </c>
      <c r="D444" s="12">
        <f>IFERROR('BLS Data'!Y448,"")</f>
        <v>1.1873681808933334E-2</v>
      </c>
      <c r="E444" s="12">
        <f>IFERROR('BLS Data'!Z448,"")</f>
        <v>3.8221901092891031E-2</v>
      </c>
      <c r="F444" s="12">
        <f>IFERROR('BLS Data'!AA448,"")</f>
        <v>2.1736333381446649E-2</v>
      </c>
      <c r="G444" s="12" t="str">
        <f>'Regulatory Data'!L446</f>
        <v/>
      </c>
      <c r="H444" s="12">
        <f>VLOOKUP(B444,'Economic Data'!A$6:I$47,7,FALSE)</f>
        <v>4.5452682397765898E-2</v>
      </c>
      <c r="I444" s="12">
        <f>VLOOKUP(B444,'Economic Data'!A$6:I$47,6,FALSE)</f>
        <v>2.4833719047943958E-2</v>
      </c>
      <c r="J444" s="12">
        <f>VLOOKUP(B444,'Economic Data'!A$6:I$47,5,FALSE)</f>
        <v>7.5899999999999995E-2</v>
      </c>
      <c r="K444" s="12">
        <f>VLOOKUP(B444,'Economic Data'!A$6:J$47,10,FALSE)</f>
        <v>5.5281036650178222E-2</v>
      </c>
      <c r="L444" s="12"/>
      <c r="N444">
        <v>1.819091302879805E-2</v>
      </c>
      <c r="O444">
        <v>1.1873681808933334E-2</v>
      </c>
      <c r="P444">
        <v>2.1736333381446649E-2</v>
      </c>
      <c r="Q444" t="s">
        <v>0</v>
      </c>
      <c r="R444" s="12"/>
      <c r="S444" s="12"/>
      <c r="T444" s="12"/>
      <c r="U444" s="12"/>
      <c r="V444" s="12"/>
      <c r="W444" s="12"/>
    </row>
    <row r="445" spans="1:23" x14ac:dyDescent="0.2">
      <c r="A445" t="s">
        <v>246</v>
      </c>
      <c r="B445">
        <v>1996</v>
      </c>
      <c r="C445" s="12">
        <f>IFERROR('BLS Data'!X449,"")</f>
        <v>1.8471675343680438E-2</v>
      </c>
      <c r="D445" s="12">
        <f>IFERROR('BLS Data'!Y449,"")</f>
        <v>2.0271706412461121E-2</v>
      </c>
      <c r="E445" s="12">
        <f>IFERROR('BLS Data'!Z449,"")</f>
        <v>1.304716579402232E-2</v>
      </c>
      <c r="F445" s="12">
        <f>IFERROR('BLS Data'!AA449,"")</f>
        <v>1.1133739836961531E-2</v>
      </c>
      <c r="G445" s="12" t="str">
        <f>'Regulatory Data'!L447</f>
        <v/>
      </c>
      <c r="H445" s="12">
        <f>VLOOKUP(B445,'Economic Data'!A$6:I$47,7,FALSE)</f>
        <v>5.5591211209256031E-2</v>
      </c>
      <c r="I445" s="12">
        <f>VLOOKUP(B445,'Economic Data'!A$6:I$47,6,FALSE)</f>
        <v>3.6723348797837119E-2</v>
      </c>
      <c r="J445" s="12">
        <f>VLOOKUP(B445,'Economic Data'!A$6:I$47,5,FALSE)</f>
        <v>7.3700000000000002E-2</v>
      </c>
      <c r="K445" s="12">
        <f>VLOOKUP(B445,'Economic Data'!A$6:J$47,10,FALSE)</f>
        <v>5.4832137588579369E-2</v>
      </c>
      <c r="L445" s="12"/>
      <c r="N445">
        <v>1.8471675343680438E-2</v>
      </c>
      <c r="O445">
        <v>2.0271706412461121E-2</v>
      </c>
      <c r="P445">
        <v>1.1133739836961531E-2</v>
      </c>
      <c r="Q445" t="s">
        <v>0</v>
      </c>
      <c r="R445" s="12"/>
      <c r="S445" s="12"/>
      <c r="T445" s="12"/>
      <c r="U445" s="12"/>
      <c r="V445" s="12"/>
      <c r="W445" s="12"/>
    </row>
    <row r="446" spans="1:23" x14ac:dyDescent="0.2">
      <c r="A446" t="s">
        <v>246</v>
      </c>
      <c r="B446">
        <v>1997</v>
      </c>
      <c r="C446" s="12">
        <f>IFERROR('BLS Data'!X450,"")</f>
        <v>9.7093558917435985E-3</v>
      </c>
      <c r="D446" s="12">
        <f>IFERROR('BLS Data'!Y450,"")</f>
        <v>1.4494024001653116E-2</v>
      </c>
      <c r="E446" s="12">
        <f>IFERROR('BLS Data'!Z450,"")</f>
        <v>1.1742387791026765E-2</v>
      </c>
      <c r="F446" s="12">
        <f>IFERROR('BLS Data'!AA450,"")</f>
        <v>2.7860916934915991E-2</v>
      </c>
      <c r="G446" s="12">
        <f>'Regulatory Data'!L448</f>
        <v>0</v>
      </c>
      <c r="H446" s="12">
        <f>VLOOKUP(B446,'Economic Data'!A$6:I$47,7,FALSE)</f>
        <v>6.1100591222929879E-2</v>
      </c>
      <c r="I446" s="12">
        <f>VLOOKUP(B446,'Economic Data'!A$6:I$47,6,FALSE)</f>
        <v>4.3601241232060772E-2</v>
      </c>
      <c r="J446" s="12">
        <f>VLOOKUP(B446,'Economic Data'!A$6:I$47,5,FALSE)</f>
        <v>7.2599999999999998E-2</v>
      </c>
      <c r="K446" s="12">
        <f>VLOOKUP(B446,'Economic Data'!A$6:J$47,10,FALSE)</f>
        <v>5.5100650009132057E-2</v>
      </c>
      <c r="L446" s="12"/>
      <c r="N446">
        <v>9.7093558917435985E-3</v>
      </c>
      <c r="O446">
        <v>1.4494024001653116E-2</v>
      </c>
      <c r="P446">
        <v>2.7860916934915991E-2</v>
      </c>
      <c r="Q446">
        <v>0</v>
      </c>
      <c r="R446" s="12">
        <f t="shared" ref="R446:R458" si="55">N447</f>
        <v>1.4181506487052964E-2</v>
      </c>
      <c r="S446" s="12">
        <f t="shared" ref="S446:S458" si="56">O447</f>
        <v>7.2487680153319189E-3</v>
      </c>
      <c r="T446" s="12">
        <f t="shared" ref="T446:T458" si="57">P447</f>
        <v>1.3013678755642744E-2</v>
      </c>
      <c r="U446" s="12"/>
      <c r="V446" s="12"/>
      <c r="W446" s="12"/>
    </row>
    <row r="447" spans="1:23" x14ac:dyDescent="0.2">
      <c r="A447" t="s">
        <v>246</v>
      </c>
      <c r="B447">
        <v>1998</v>
      </c>
      <c r="C447" s="12">
        <f>IFERROR('BLS Data'!X451,"")</f>
        <v>1.4181506487052964E-2</v>
      </c>
      <c r="D447" s="12">
        <f>IFERROR('BLS Data'!Y451,"")</f>
        <v>7.2487680153319189E-3</v>
      </c>
      <c r="E447" s="12">
        <f>IFERROR('BLS Data'!Z451,"")</f>
        <v>1.0368649832142474E-2</v>
      </c>
      <c r="F447" s="12">
        <f>IFERROR('BLS Data'!AA451,"")</f>
        <v>1.3013678755642744E-2</v>
      </c>
      <c r="G447" s="12">
        <f>'Regulatory Data'!L449</f>
        <v>0</v>
      </c>
      <c r="H447" s="12">
        <f>VLOOKUP(B447,'Economic Data'!A$6:I$47,7,FALSE)</f>
        <v>5.3865008546919668E-2</v>
      </c>
      <c r="I447" s="12">
        <f>VLOOKUP(B447,'Economic Data'!A$6:I$47,6,FALSE)</f>
        <v>4.2632273010008603E-2</v>
      </c>
      <c r="J447" s="12">
        <f>VLOOKUP(B447,'Economic Data'!A$6:I$47,5,FALSE)</f>
        <v>6.5299999999999997E-2</v>
      </c>
      <c r="K447" s="12">
        <f>VLOOKUP(B447,'Economic Data'!A$6:J$47,10,FALSE)</f>
        <v>5.4067264463089793E-2</v>
      </c>
      <c r="L447" s="12"/>
      <c r="N447">
        <v>1.4181506487052964E-2</v>
      </c>
      <c r="O447">
        <v>7.2487680153319189E-3</v>
      </c>
      <c r="P447">
        <v>1.3013678755642744E-2</v>
      </c>
      <c r="Q447">
        <v>0</v>
      </c>
      <c r="R447" s="12">
        <f t="shared" si="55"/>
        <v>1.8765939945414978E-2</v>
      </c>
      <c r="S447" s="12">
        <f t="shared" si="56"/>
        <v>1.5787746529661639E-2</v>
      </c>
      <c r="T447" s="12">
        <f t="shared" si="57"/>
        <v>-1.1816479249597833E-3</v>
      </c>
      <c r="U447" s="12"/>
      <c r="V447" s="12"/>
      <c r="W447" s="12"/>
    </row>
    <row r="448" spans="1:23" x14ac:dyDescent="0.2">
      <c r="A448" t="s">
        <v>246</v>
      </c>
      <c r="B448">
        <v>1999</v>
      </c>
      <c r="C448" s="12">
        <f>IFERROR('BLS Data'!X452,"")</f>
        <v>1.8765939945414978E-2</v>
      </c>
      <c r="D448" s="12">
        <f>IFERROR('BLS Data'!Y452,"")</f>
        <v>1.5787746529661639E-2</v>
      </c>
      <c r="E448" s="12">
        <f>IFERROR('BLS Data'!Z452,"")</f>
        <v>6.0397869719626129E-3</v>
      </c>
      <c r="F448" s="12">
        <f>IFERROR('BLS Data'!AA452,"")</f>
        <v>-1.1816479249597833E-3</v>
      </c>
      <c r="G448" s="12">
        <f>'Regulatory Data'!L450</f>
        <v>0</v>
      </c>
      <c r="H448" s="12">
        <f>VLOOKUP(B448,'Economic Data'!A$6:I$47,7,FALSE)</f>
        <v>6.1740067022359568E-2</v>
      </c>
      <c r="I448" s="12">
        <f>VLOOKUP(B448,'Economic Data'!A$6:I$47,6,FALSE)</f>
        <v>4.7132627641929048E-2</v>
      </c>
      <c r="J448" s="12">
        <f>VLOOKUP(B448,'Economic Data'!A$6:I$47,5,FALSE)</f>
        <v>7.0400000000000004E-2</v>
      </c>
      <c r="K448" s="12">
        <f>VLOOKUP(B448,'Economic Data'!A$6:J$47,10,FALSE)</f>
        <v>5.5792560619569845E-2</v>
      </c>
      <c r="L448" s="12"/>
      <c r="N448">
        <v>1.8765939945414978E-2</v>
      </c>
      <c r="O448">
        <v>1.5787746529661639E-2</v>
      </c>
      <c r="P448">
        <v>-1.1816479249597833E-3</v>
      </c>
      <c r="Q448">
        <v>0</v>
      </c>
      <c r="R448" s="12">
        <f t="shared" si="55"/>
        <v>1.7375252690694509E-2</v>
      </c>
      <c r="S448" s="12">
        <f t="shared" si="56"/>
        <v>2.337732510554158E-2</v>
      </c>
      <c r="T448" s="12">
        <f t="shared" si="57"/>
        <v>-3.3385603745728076E-3</v>
      </c>
      <c r="U448" s="12"/>
      <c r="V448" s="12"/>
      <c r="W448" s="12"/>
    </row>
    <row r="449" spans="1:23" x14ac:dyDescent="0.2">
      <c r="A449" t="s">
        <v>246</v>
      </c>
      <c r="B449">
        <v>2000</v>
      </c>
      <c r="C449" s="12">
        <f>IFERROR('BLS Data'!X453,"")</f>
        <v>1.7375252690694509E-2</v>
      </c>
      <c r="D449" s="12">
        <f>IFERROR('BLS Data'!Y453,"")</f>
        <v>2.337732510554158E-2</v>
      </c>
      <c r="E449" s="12">
        <f>IFERROR('BLS Data'!Z453,"")</f>
        <v>1.0130281392934037E-2</v>
      </c>
      <c r="F449" s="12">
        <f>IFERROR('BLS Data'!AA453,"")</f>
        <v>-3.3385603745728076E-3</v>
      </c>
      <c r="G449" s="12">
        <f>'Regulatory Data'!L451</f>
        <v>0</v>
      </c>
      <c r="H449" s="12">
        <f>VLOOKUP(B449,'Economic Data'!A$6:I$47,7,FALSE)</f>
        <v>6.1969674144860321E-2</v>
      </c>
      <c r="I449" s="12">
        <f>VLOOKUP(B449,'Economic Data'!A$6:I$47,6,FALSE)</f>
        <v>4.0556719268142416E-2</v>
      </c>
      <c r="J449" s="12">
        <f>VLOOKUP(B449,'Economic Data'!A$6:I$47,5,FALSE)</f>
        <v>7.6200000000000004E-2</v>
      </c>
      <c r="K449" s="12">
        <f>VLOOKUP(B449,'Economic Data'!A$6:J$47,10,FALSE)</f>
        <v>5.4787045123280628E-2</v>
      </c>
      <c r="L449" s="12"/>
      <c r="N449">
        <v>1.7375252690694509E-2</v>
      </c>
      <c r="O449">
        <v>2.337732510554158E-2</v>
      </c>
      <c r="P449">
        <v>-3.3385603745728076E-3</v>
      </c>
      <c r="Q449">
        <v>0</v>
      </c>
      <c r="R449" s="12">
        <f t="shared" si="55"/>
        <v>-1.0672415990304884E-3</v>
      </c>
      <c r="S449" s="12">
        <f t="shared" si="56"/>
        <v>-3.0090416632699402E-2</v>
      </c>
      <c r="T449" s="12">
        <f t="shared" si="57"/>
        <v>3.1032251285586732E-2</v>
      </c>
      <c r="U449" s="12"/>
      <c r="V449" s="12"/>
      <c r="W449" s="12"/>
    </row>
    <row r="450" spans="1:23" x14ac:dyDescent="0.2">
      <c r="A450" t="s">
        <v>246</v>
      </c>
      <c r="B450">
        <v>2001</v>
      </c>
      <c r="C450" s="12">
        <f>IFERROR('BLS Data'!X454,"")</f>
        <v>-1.0672415990304884E-3</v>
      </c>
      <c r="D450" s="12">
        <f>IFERROR('BLS Data'!Y454,"")</f>
        <v>-3.0090416632699402E-2</v>
      </c>
      <c r="E450" s="12">
        <f>IFERROR('BLS Data'!Z454,"")</f>
        <v>6.6636137627753556E-3</v>
      </c>
      <c r="F450" s="12">
        <f>IFERROR('BLS Data'!AA454,"")</f>
        <v>3.1032251285586732E-2</v>
      </c>
      <c r="G450" s="12">
        <f>'Regulatory Data'!L452</f>
        <v>1.7317591404367115E-4</v>
      </c>
      <c r="H450" s="12">
        <f>VLOOKUP(B450,'Economic Data'!A$6:I$47,7,FALSE)</f>
        <v>3.3080967761829783E-2</v>
      </c>
      <c r="I450" s="12">
        <f>VLOOKUP(B450,'Economic Data'!A$6:I$47,6,FALSE)</f>
        <v>1.0735275286242185E-2</v>
      </c>
      <c r="J450" s="12">
        <f>VLOOKUP(B450,'Economic Data'!A$6:I$47,5,FALSE)</f>
        <v>7.0800000000000002E-2</v>
      </c>
      <c r="K450" s="12">
        <f>VLOOKUP(B450,'Economic Data'!A$6:J$47,10,FALSE)</f>
        <v>4.8454307524413376E-2</v>
      </c>
      <c r="L450" s="12"/>
      <c r="N450">
        <v>-1.0672415990304884E-3</v>
      </c>
      <c r="O450">
        <v>-3.0090416632699402E-2</v>
      </c>
      <c r="P450">
        <v>3.1032251285586732E-2</v>
      </c>
      <c r="Q450">
        <v>1.7317591404367115E-4</v>
      </c>
      <c r="R450" s="12">
        <f t="shared" si="55"/>
        <v>5.5660712425428471E-2</v>
      </c>
      <c r="S450" s="12">
        <f t="shared" si="56"/>
        <v>5.2683734285444039E-2</v>
      </c>
      <c r="T450" s="12">
        <f t="shared" si="57"/>
        <v>-8.6128030982219883E-3</v>
      </c>
      <c r="U450" s="12"/>
      <c r="V450" s="12"/>
      <c r="W450" s="12"/>
    </row>
    <row r="451" spans="1:23" x14ac:dyDescent="0.2">
      <c r="A451" t="s">
        <v>246</v>
      </c>
      <c r="B451">
        <v>2002</v>
      </c>
      <c r="C451" s="12">
        <f>IFERROR('BLS Data'!X455,"")</f>
        <v>5.5660712425428471E-2</v>
      </c>
      <c r="D451" s="12">
        <f>IFERROR('BLS Data'!Y455,"")</f>
        <v>5.2683734285444039E-2</v>
      </c>
      <c r="E451" s="12">
        <f>IFERROR('BLS Data'!Z455,"")</f>
        <v>2.2002420355082819E-4</v>
      </c>
      <c r="F451" s="12">
        <f>IFERROR('BLS Data'!AA455,"")</f>
        <v>-8.6128030982219883E-3</v>
      </c>
      <c r="G451" s="12">
        <f>'Regulatory Data'!L453</f>
        <v>1.7440807214954085E-4</v>
      </c>
      <c r="H451" s="12">
        <f>VLOOKUP(B451,'Economic Data'!A$6:I$47,7,FALSE)</f>
        <v>3.403537925314204E-2</v>
      </c>
      <c r="I451" s="12">
        <f>VLOOKUP(B451,'Economic Data'!A$6:I$47,6,FALSE)</f>
        <v>1.7973804471999699E-2</v>
      </c>
      <c r="J451" s="12">
        <f>VLOOKUP(B451,'Economic Data'!A$6:I$47,5,FALSE)</f>
        <v>6.4899999999999999E-2</v>
      </c>
      <c r="K451" s="12">
        <f>VLOOKUP(B451,'Economic Data'!A$6:J$47,10,FALSE)</f>
        <v>4.8838425218857007E-2</v>
      </c>
      <c r="L451" s="12"/>
      <c r="N451">
        <v>5.5660712425428471E-2</v>
      </c>
      <c r="O451">
        <v>5.2683734285444039E-2</v>
      </c>
      <c r="P451">
        <v>-8.6128030982219883E-3</v>
      </c>
      <c r="Q451">
        <v>1.7440807214954085E-4</v>
      </c>
      <c r="R451" s="12">
        <f t="shared" si="55"/>
        <v>2.6943735447545691E-2</v>
      </c>
      <c r="S451" s="12">
        <f t="shared" si="56"/>
        <v>3.0626193541760216E-2</v>
      </c>
      <c r="T451" s="12">
        <f t="shared" si="57"/>
        <v>-3.9076248310179196E-3</v>
      </c>
      <c r="U451" s="12"/>
      <c r="V451" s="12"/>
      <c r="W451" s="12"/>
    </row>
    <row r="452" spans="1:23" x14ac:dyDescent="0.2">
      <c r="A452" t="s">
        <v>246</v>
      </c>
      <c r="B452">
        <v>2003</v>
      </c>
      <c r="C452" s="12">
        <f>IFERROR('BLS Data'!X456,"")</f>
        <v>2.6943735447545691E-2</v>
      </c>
      <c r="D452" s="12">
        <f>IFERROR('BLS Data'!Y456,"")</f>
        <v>3.0626193541760216E-2</v>
      </c>
      <c r="E452" s="12">
        <f>IFERROR('BLS Data'!Z456,"")</f>
        <v>5.544600255349863E-3</v>
      </c>
      <c r="F452" s="12">
        <f>IFERROR('BLS Data'!AA456,"")</f>
        <v>-3.9076248310179196E-3</v>
      </c>
      <c r="G452" s="12">
        <f>'Regulatory Data'!L454</f>
        <v>1.775466255210456E-4</v>
      </c>
      <c r="H452" s="12">
        <f>VLOOKUP(B452,'Economic Data'!A$6:I$47,7,FALSE)</f>
        <v>4.5904870545635745E-2</v>
      </c>
      <c r="I452" s="12">
        <f>VLOOKUP(B452,'Economic Data'!A$6:I$47,6,FALSE)</f>
        <v>2.5093363015155745E-2</v>
      </c>
      <c r="J452" s="12">
        <f>VLOOKUP(B452,'Economic Data'!A$6:I$47,5,FALSE)</f>
        <v>5.67E-2</v>
      </c>
      <c r="K452" s="12">
        <f>VLOOKUP(B452,'Economic Data'!A$6:J$47,10,FALSE)</f>
        <v>3.5888492469520646E-2</v>
      </c>
      <c r="L452" s="12"/>
      <c r="N452">
        <v>2.6943735447545691E-2</v>
      </c>
      <c r="O452">
        <v>3.0626193541760216E-2</v>
      </c>
      <c r="P452">
        <v>-3.9076248310179196E-3</v>
      </c>
      <c r="Q452">
        <v>1.775466255210456E-4</v>
      </c>
      <c r="R452" s="12">
        <f t="shared" si="55"/>
        <v>-1.2754875112404029E-2</v>
      </c>
      <c r="S452" s="12">
        <f t="shared" si="56"/>
        <v>-7.1049985004147942E-3</v>
      </c>
      <c r="T452" s="12">
        <f t="shared" si="57"/>
        <v>2.0223789315953589E-2</v>
      </c>
      <c r="U452" s="12"/>
      <c r="V452" s="12"/>
      <c r="W452" s="12"/>
    </row>
    <row r="453" spans="1:23" x14ac:dyDescent="0.2">
      <c r="A453" t="s">
        <v>246</v>
      </c>
      <c r="B453">
        <v>2004</v>
      </c>
      <c r="C453" s="12">
        <f>IFERROR('BLS Data'!X457,"")</f>
        <v>-1.2754875112404029E-2</v>
      </c>
      <c r="D453" s="12">
        <f>IFERROR('BLS Data'!Y457,"")</f>
        <v>-7.1049985004147942E-3</v>
      </c>
      <c r="E453" s="12">
        <f>IFERROR('BLS Data'!Z457,"")</f>
        <v>6.5696408941893658E-2</v>
      </c>
      <c r="F453" s="12">
        <f>IFERROR('BLS Data'!AA457,"")</f>
        <v>2.0223789315953589E-2</v>
      </c>
      <c r="G453" s="12">
        <f>'Regulatory Data'!L455</f>
        <v>1.7667684889973177E-4</v>
      </c>
      <c r="H453" s="12">
        <f>VLOOKUP(B453,'Economic Data'!A$6:I$47,7,FALSE)</f>
        <v>6.1860595069386903E-2</v>
      </c>
      <c r="I453" s="12">
        <f>VLOOKUP(B453,'Economic Data'!A$6:I$47,6,FALSE)</f>
        <v>3.4093257936321564E-2</v>
      </c>
      <c r="J453" s="12">
        <f>VLOOKUP(B453,'Economic Data'!A$6:I$47,5,FALSE)</f>
        <v>5.6299999999999996E-2</v>
      </c>
      <c r="K453" s="12">
        <f>VLOOKUP(B453,'Economic Data'!A$6:J$47,10,FALSE)</f>
        <v>2.8532662866935003E-2</v>
      </c>
      <c r="L453" s="12"/>
      <c r="N453">
        <v>-1.2754875112404029E-2</v>
      </c>
      <c r="O453">
        <v>-7.1049985004147942E-3</v>
      </c>
      <c r="P453">
        <v>2.0223789315953589E-2</v>
      </c>
      <c r="Q453">
        <v>1.7667684889973177E-4</v>
      </c>
      <c r="R453" s="12">
        <f t="shared" si="55"/>
        <v>2.7883552086699126E-2</v>
      </c>
      <c r="S453" s="12">
        <f t="shared" si="56"/>
        <v>2.5211824638228464E-2</v>
      </c>
      <c r="T453" s="12">
        <f t="shared" si="57"/>
        <v>-7.8620018383785961E-3</v>
      </c>
      <c r="U453" s="12"/>
      <c r="V453" s="12"/>
      <c r="W453" s="12"/>
    </row>
    <row r="454" spans="1:23" x14ac:dyDescent="0.2">
      <c r="A454" t="s">
        <v>246</v>
      </c>
      <c r="B454">
        <v>2005</v>
      </c>
      <c r="C454" s="12">
        <f>IFERROR('BLS Data'!X458,"")</f>
        <v>2.7883552086699126E-2</v>
      </c>
      <c r="D454" s="12">
        <f>IFERROR('BLS Data'!Y458,"")</f>
        <v>2.5211824638228464E-2</v>
      </c>
      <c r="E454" s="12">
        <f>IFERROR('BLS Data'!Z458,"")</f>
        <v>5.544450377502308E-2</v>
      </c>
      <c r="F454" s="12">
        <f>IFERROR('BLS Data'!AA458,"")</f>
        <v>-7.8620018383785961E-3</v>
      </c>
      <c r="G454" s="12">
        <f>'Regulatory Data'!L456</f>
        <v>1.7679026484034884E-4</v>
      </c>
      <c r="H454" s="12">
        <f>VLOOKUP(B454,'Economic Data'!A$6:I$47,7,FALSE)</f>
        <v>6.2914494157674028E-2</v>
      </c>
      <c r="I454" s="12">
        <f>VLOOKUP(B454,'Economic Data'!A$6:I$47,6,FALSE)</f>
        <v>3.0242108933506984E-2</v>
      </c>
      <c r="J454" s="12">
        <f>VLOOKUP(B454,'Economic Data'!A$6:I$47,5,FALSE)</f>
        <v>5.2400000000000002E-2</v>
      </c>
      <c r="K454" s="12">
        <f>VLOOKUP(B454,'Economic Data'!A$6:J$47,10,FALSE)</f>
        <v>1.972761477583234E-2</v>
      </c>
      <c r="L454" s="12"/>
      <c r="N454">
        <v>2.7883552086699126E-2</v>
      </c>
      <c r="O454">
        <v>2.5211824638228464E-2</v>
      </c>
      <c r="P454">
        <v>-7.8620018383785961E-3</v>
      </c>
      <c r="Q454">
        <v>1.7679026484034884E-4</v>
      </c>
      <c r="R454" s="12">
        <f t="shared" si="55"/>
        <v>1.7864914437986101E-2</v>
      </c>
      <c r="S454" s="12">
        <f t="shared" si="56"/>
        <v>3.0567874456783883E-2</v>
      </c>
      <c r="T454" s="12">
        <f t="shared" si="57"/>
        <v>1.5399073375601979E-2</v>
      </c>
      <c r="U454" s="12"/>
      <c r="V454" s="12"/>
      <c r="W454" s="12"/>
    </row>
    <row r="455" spans="1:23" x14ac:dyDescent="0.2">
      <c r="A455" t="s">
        <v>246</v>
      </c>
      <c r="B455">
        <v>2006</v>
      </c>
      <c r="C455" s="12">
        <f>IFERROR('BLS Data'!X459,"")</f>
        <v>1.7864914437986101E-2</v>
      </c>
      <c r="D455" s="12">
        <f>IFERROR('BLS Data'!Y459,"")</f>
        <v>3.0567874456783883E-2</v>
      </c>
      <c r="E455" s="12">
        <f>IFERROR('BLS Data'!Z459,"")</f>
        <v>4.1249721825607821E-2</v>
      </c>
      <c r="F455" s="12">
        <f>IFERROR('BLS Data'!AA459,"")</f>
        <v>1.5399073375601979E-2</v>
      </c>
      <c r="G455" s="12">
        <f>'Regulatory Data'!L457</f>
        <v>1.7881969274143129E-4</v>
      </c>
      <c r="H455" s="12">
        <f>VLOOKUP(B455,'Economic Data'!A$6:I$47,7,FALSE)</f>
        <v>5.8035179497691658E-2</v>
      </c>
      <c r="I455" s="12">
        <f>VLOOKUP(B455,'Economic Data'!A$6:I$47,6,FALSE)</f>
        <v>2.6233814355860474E-2</v>
      </c>
      <c r="J455" s="12">
        <f>VLOOKUP(B455,'Economic Data'!A$6:I$47,5,FALSE)</f>
        <v>5.5899999999999998E-2</v>
      </c>
      <c r="K455" s="12">
        <f>VLOOKUP(B455,'Economic Data'!A$6:J$47,10,FALSE)</f>
        <v>2.409863485816794E-2</v>
      </c>
      <c r="L455" s="12"/>
      <c r="N455">
        <v>1.7864914437986101E-2</v>
      </c>
      <c r="O455">
        <v>3.0567874456783883E-2</v>
      </c>
      <c r="P455">
        <v>1.5399073375601979E-2</v>
      </c>
      <c r="Q455">
        <v>1.7881969274143129E-4</v>
      </c>
      <c r="R455" s="12">
        <f t="shared" si="55"/>
        <v>2.2425763565295576E-2</v>
      </c>
      <c r="S455" s="12">
        <f t="shared" si="56"/>
        <v>3.0324513924824714E-2</v>
      </c>
      <c r="T455" s="12">
        <f t="shared" si="57"/>
        <v>6.4889973812229051E-2</v>
      </c>
      <c r="U455" s="12"/>
      <c r="V455" s="12"/>
      <c r="W455" s="12"/>
    </row>
    <row r="456" spans="1:23" x14ac:dyDescent="0.2">
      <c r="A456" t="s">
        <v>246</v>
      </c>
      <c r="B456">
        <v>2007</v>
      </c>
      <c r="C456" s="12">
        <f>IFERROR('BLS Data'!X460,"")</f>
        <v>2.2425763565295576E-2</v>
      </c>
      <c r="D456" s="12">
        <f>IFERROR('BLS Data'!Y460,"")</f>
        <v>3.0324513924824714E-2</v>
      </c>
      <c r="E456" s="12">
        <f>IFERROR('BLS Data'!Z460,"")</f>
        <v>3.9168361482055936E-2</v>
      </c>
      <c r="F456" s="12">
        <f>IFERROR('BLS Data'!AA460,"")</f>
        <v>6.4889973812229051E-2</v>
      </c>
      <c r="G456" s="12">
        <f>'Regulatory Data'!L458</f>
        <v>3.2887020334544209E-4</v>
      </c>
      <c r="H456" s="12">
        <f>VLOOKUP(B456,'Economic Data'!A$6:I$47,7,FALSE)</f>
        <v>4.7552040345651747E-2</v>
      </c>
      <c r="I456" s="12">
        <f>VLOOKUP(B456,'Economic Data'!A$6:I$47,6,FALSE)</f>
        <v>1.8949646062514702E-2</v>
      </c>
      <c r="J456" s="12">
        <f>VLOOKUP(B456,'Economic Data'!A$6:I$47,5,FALSE)</f>
        <v>5.5599999999999997E-2</v>
      </c>
      <c r="K456" s="12">
        <f>VLOOKUP(B456,'Economic Data'!A$6:J$47,10,FALSE)</f>
        <v>2.6997605716864291E-2</v>
      </c>
      <c r="L456" s="12"/>
      <c r="N456">
        <v>2.2425763565295576E-2</v>
      </c>
      <c r="O456">
        <v>3.0324513924824714E-2</v>
      </c>
      <c r="P456">
        <v>6.4889973812229051E-2</v>
      </c>
      <c r="Q456">
        <v>3.2887020334544209E-4</v>
      </c>
      <c r="R456" s="12">
        <f t="shared" si="55"/>
        <v>1.7174504889910125E-2</v>
      </c>
      <c r="S456" s="12">
        <f t="shared" si="56"/>
        <v>7.524994084260328E-4</v>
      </c>
      <c r="T456" s="12">
        <f t="shared" si="57"/>
        <v>3.537527000200491E-2</v>
      </c>
      <c r="U456" s="12"/>
      <c r="V456" s="12"/>
      <c r="W456" s="12"/>
    </row>
    <row r="457" spans="1:23" x14ac:dyDescent="0.2">
      <c r="A457" t="s">
        <v>246</v>
      </c>
      <c r="B457">
        <v>2008</v>
      </c>
      <c r="C457" s="12">
        <f>IFERROR('BLS Data'!X461,"")</f>
        <v>1.7174504889910125E-2</v>
      </c>
      <c r="D457" s="12">
        <f>IFERROR('BLS Data'!Y461,"")</f>
        <v>7.524994084260328E-4</v>
      </c>
      <c r="E457" s="12">
        <f>IFERROR('BLS Data'!Z461,"")</f>
        <v>7.1845454097616113E-2</v>
      </c>
      <c r="F457" s="12">
        <f>IFERROR('BLS Data'!AA461,"")</f>
        <v>3.537527000200491E-2</v>
      </c>
      <c r="G457" s="12">
        <f>'Regulatory Data'!L459</f>
        <v>4.2492098808024508E-4</v>
      </c>
      <c r="H457" s="12">
        <f>VLOOKUP(B457,'Economic Data'!A$6:I$47,7,FALSE)</f>
        <v>1.8564647936674561E-2</v>
      </c>
      <c r="I457" s="12">
        <f>VLOOKUP(B457,'Economic Data'!A$6:I$47,6,FALSE)</f>
        <v>-3.3722342459032717E-3</v>
      </c>
      <c r="J457" s="12">
        <f>VLOOKUP(B457,'Economic Data'!A$6:I$47,5,FALSE)</f>
        <v>5.6299999999999996E-2</v>
      </c>
      <c r="K457" s="12">
        <f>VLOOKUP(B457,'Economic Data'!A$6:J$47,10,FALSE)</f>
        <v>3.4363117817423225E-2</v>
      </c>
      <c r="L457" s="12"/>
      <c r="N457">
        <v>1.7174504889910125E-2</v>
      </c>
      <c r="O457">
        <v>7.524994084260328E-4</v>
      </c>
      <c r="P457">
        <v>3.537527000200491E-2</v>
      </c>
      <c r="Q457">
        <v>4.2492098808024508E-4</v>
      </c>
      <c r="R457" s="12">
        <f t="shared" si="55"/>
        <v>-8.6295658044106993E-2</v>
      </c>
      <c r="S457" s="12">
        <f t="shared" si="56"/>
        <v>-0.12229867836530239</v>
      </c>
      <c r="T457" s="12">
        <f t="shared" si="57"/>
        <v>8.1203201186622387E-2</v>
      </c>
      <c r="U457" s="12"/>
      <c r="V457" s="12"/>
      <c r="W457" s="12"/>
    </row>
    <row r="458" spans="1:23" x14ac:dyDescent="0.2">
      <c r="A458" t="s">
        <v>246</v>
      </c>
      <c r="B458">
        <v>2009</v>
      </c>
      <c r="C458" s="12">
        <f>IFERROR('BLS Data'!X462,"")</f>
        <v>-8.6295658044106993E-2</v>
      </c>
      <c r="D458" s="12">
        <f>IFERROR('BLS Data'!Y462,"")</f>
        <v>-0.12229867836530239</v>
      </c>
      <c r="E458" s="12">
        <f>IFERROR('BLS Data'!Z462,"")</f>
        <v>2.312454271311104E-3</v>
      </c>
      <c r="F458" s="12">
        <f>IFERROR('BLS Data'!AA462,"")</f>
        <v>8.1203201186622387E-2</v>
      </c>
      <c r="G458" s="12">
        <f>'Regulatory Data'!L460</f>
        <v>4.255859138370796E-4</v>
      </c>
      <c r="H458" s="12">
        <f>VLOOKUP(B458,'Economic Data'!A$6:I$47,7,FALSE)</f>
        <v>-2.2495040217735962E-2</v>
      </c>
      <c r="I458" s="12">
        <f>VLOOKUP(B458,'Economic Data'!A$6:I$47,6,FALSE)</f>
        <v>-3.117320520931699E-2</v>
      </c>
      <c r="J458" s="12">
        <f>VLOOKUP(B458,'Economic Data'!A$6:I$47,5,FALSE)</f>
        <v>5.3099999999999994E-2</v>
      </c>
      <c r="K458" s="12">
        <f>VLOOKUP(B458,'Economic Data'!A$6:J$47,10,FALSE)</f>
        <v>4.4421835008416732E-2</v>
      </c>
      <c r="L458" s="12"/>
      <c r="N458">
        <v>-8.6295658044106993E-2</v>
      </c>
      <c r="O458">
        <v>-0.12229867836530239</v>
      </c>
      <c r="P458">
        <v>8.1203201186622387E-2</v>
      </c>
      <c r="Q458">
        <v>4.255859138370796E-4</v>
      </c>
      <c r="R458" s="12">
        <f t="shared" si="55"/>
        <v>4.6544686464351948E-2</v>
      </c>
      <c r="S458" s="12">
        <f t="shared" si="56"/>
        <v>8.2164859284202585E-2</v>
      </c>
      <c r="T458" s="12">
        <f t="shared" si="57"/>
        <v>-3.5798339792359357E-2</v>
      </c>
      <c r="U458" s="12"/>
      <c r="V458" s="12"/>
      <c r="W458" s="12"/>
    </row>
    <row r="459" spans="1:23" x14ac:dyDescent="0.2">
      <c r="A459" t="s">
        <v>246</v>
      </c>
      <c r="B459">
        <v>2010</v>
      </c>
      <c r="C459" s="12">
        <f>IFERROR('BLS Data'!X463,"")</f>
        <v>4.6544686464351948E-2</v>
      </c>
      <c r="D459" s="12">
        <f>IFERROR('BLS Data'!Y463,"")</f>
        <v>8.2164859284202585E-2</v>
      </c>
      <c r="E459" s="12">
        <f>IFERROR('BLS Data'!Z463,"")</f>
        <v>6.0805099898182391E-3</v>
      </c>
      <c r="F459" s="12">
        <f>IFERROR('BLS Data'!AA463,"")</f>
        <v>-3.5798339792359357E-2</v>
      </c>
      <c r="G459" s="12">
        <f>'Regulatory Data'!L461</f>
        <v>4.2419301954619003E-4</v>
      </c>
      <c r="H459" s="12">
        <f>VLOOKUP(B459,'Economic Data'!A$6:I$47,7,FALSE)</f>
        <v>3.6900750592296916E-2</v>
      </c>
      <c r="I459" s="12">
        <f>VLOOKUP(B459,'Economic Data'!A$6:I$47,6,FALSE)</f>
        <v>2.362690323647243E-2</v>
      </c>
      <c r="J459" s="12">
        <f>VLOOKUP(B459,'Economic Data'!A$6:I$47,5,FALSE)</f>
        <v>4.9400000000000006E-2</v>
      </c>
      <c r="K459" s="12">
        <f>VLOOKUP(B459,'Economic Data'!A$6:J$47,10,FALSE)</f>
        <v>3.6126152644176228E-2</v>
      </c>
      <c r="L459" s="12"/>
      <c r="N459">
        <v>4.6544686464351948E-2</v>
      </c>
      <c r="O459">
        <v>8.2164859284202585E-2</v>
      </c>
      <c r="P459">
        <v>-3.5798339792359357E-2</v>
      </c>
      <c r="Q459">
        <v>4.2419301954619003E-4</v>
      </c>
      <c r="R459" s="12"/>
      <c r="S459" s="12"/>
      <c r="T459" s="12"/>
      <c r="U459" s="12"/>
      <c r="V459" s="12"/>
      <c r="W459" s="12"/>
    </row>
    <row r="460" spans="1:23" x14ac:dyDescent="0.2">
      <c r="A460" t="s">
        <v>289</v>
      </c>
      <c r="B460">
        <v>1987</v>
      </c>
      <c r="C460" s="12" t="str">
        <f>IFERROR('BLS Data'!X464,"")</f>
        <v>.</v>
      </c>
      <c r="D460" s="12" t="str">
        <f>IFERROR('BLS Data'!Y464,"")</f>
        <v>.</v>
      </c>
      <c r="E460" s="12" t="str">
        <f>IFERROR('BLS Data'!Z464,"")</f>
        <v>.</v>
      </c>
      <c r="F460" s="12" t="str">
        <f>IFERROR('BLS Data'!AA464,"")</f>
        <v>.</v>
      </c>
      <c r="G460" s="12" t="str">
        <f>'Regulatory Data'!L462</f>
        <v/>
      </c>
      <c r="H460" s="12">
        <f>VLOOKUP(B460,'Economic Data'!A$6:I$47,7,FALSE)</f>
        <v>6.0106820146646811E-2</v>
      </c>
      <c r="I460" s="12">
        <f>VLOOKUP(B460,'Economic Data'!A$6:I$47,6,FALSE)</f>
        <v>3.149510885821627E-2</v>
      </c>
      <c r="J460" s="12">
        <f>VLOOKUP(B460,'Economic Data'!A$6:I$47,5,FALSE)</f>
        <v>9.3800000000000008E-2</v>
      </c>
      <c r="K460" s="12">
        <f>VLOOKUP(B460,'Economic Data'!A$6:J$47,10,FALSE)</f>
        <v>6.5188288711569911E-2</v>
      </c>
      <c r="L460" s="12"/>
      <c r="N460" t="s">
        <v>985</v>
      </c>
      <c r="O460" t="s">
        <v>985</v>
      </c>
      <c r="P460" t="s">
        <v>985</v>
      </c>
      <c r="Q460" t="s">
        <v>0</v>
      </c>
      <c r="R460" s="12"/>
      <c r="S460" s="12"/>
      <c r="T460" s="12"/>
      <c r="U460" s="12"/>
      <c r="V460" s="12"/>
      <c r="W460" s="12"/>
    </row>
    <row r="461" spans="1:23" x14ac:dyDescent="0.2">
      <c r="A461" t="s">
        <v>289</v>
      </c>
      <c r="B461">
        <v>1988</v>
      </c>
      <c r="C461" s="12">
        <f>IFERROR('BLS Data'!X465,"")</f>
        <v>4.5974043432154055E-2</v>
      </c>
      <c r="D461" s="12">
        <f>IFERROR('BLS Data'!Y465,"")</f>
        <v>5.7705074079557939E-2</v>
      </c>
      <c r="E461" s="12">
        <f>IFERROR('BLS Data'!Z465,"")</f>
        <v>2.8338174453848453E-2</v>
      </c>
      <c r="F461" s="12">
        <f>IFERROR('BLS Data'!AA465,"")</f>
        <v>-2.6380385327390066E-2</v>
      </c>
      <c r="G461" s="12" t="str">
        <f>'Regulatory Data'!L463</f>
        <v/>
      </c>
      <c r="H461" s="12">
        <f>VLOOKUP(B461,'Economic Data'!A$6:I$47,7,FALSE)</f>
        <v>7.4056092402528861E-2</v>
      </c>
      <c r="I461" s="12">
        <f>VLOOKUP(B461,'Economic Data'!A$6:I$47,6,FALSE)</f>
        <v>4.0281822240627818E-2</v>
      </c>
      <c r="J461" s="12">
        <f>VLOOKUP(B461,'Economic Data'!A$6:I$47,5,FALSE)</f>
        <v>9.7100000000000006E-2</v>
      </c>
      <c r="K461" s="12">
        <f>VLOOKUP(B461,'Economic Data'!A$6:J$47,10,FALSE)</f>
        <v>6.3325729838099074E-2</v>
      </c>
      <c r="L461" s="12"/>
      <c r="N461">
        <v>4.5974043432154055E-2</v>
      </c>
      <c r="O461">
        <v>5.7705074079557939E-2</v>
      </c>
      <c r="P461">
        <v>-2.6380385327390066E-2</v>
      </c>
      <c r="Q461" t="s">
        <v>0</v>
      </c>
      <c r="R461" s="12"/>
      <c r="S461" s="12"/>
      <c r="T461" s="12"/>
      <c r="U461" s="12"/>
      <c r="V461" s="12"/>
      <c r="W461" s="12"/>
    </row>
    <row r="462" spans="1:23" x14ac:dyDescent="0.2">
      <c r="A462" t="s">
        <v>289</v>
      </c>
      <c r="B462">
        <v>1989</v>
      </c>
      <c r="C462" s="12">
        <f>IFERROR('BLS Data'!X466,"")</f>
        <v>2.2771305657516727E-2</v>
      </c>
      <c r="D462" s="12">
        <f>IFERROR('BLS Data'!Y466,"")</f>
        <v>1.7806012107193681E-2</v>
      </c>
      <c r="E462" s="12">
        <f>IFERROR('BLS Data'!Z466,"")</f>
        <v>3.9071240045705835E-2</v>
      </c>
      <c r="F462" s="12">
        <f>IFERROR('BLS Data'!AA466,"")</f>
        <v>2.5347509129621137E-2</v>
      </c>
      <c r="G462" s="12" t="str">
        <f>'Regulatory Data'!L464</f>
        <v/>
      </c>
      <c r="H462" s="12">
        <f>VLOOKUP(B462,'Economic Data'!A$6:I$47,7,FALSE)</f>
        <v>7.2168998181608046E-2</v>
      </c>
      <c r="I462" s="12">
        <f>VLOOKUP(B462,'Economic Data'!A$6:I$47,6,FALSE)</f>
        <v>3.5102379761548619E-2</v>
      </c>
      <c r="J462" s="12">
        <f>VLOOKUP(B462,'Economic Data'!A$6:I$47,5,FALSE)</f>
        <v>9.2600000000000002E-2</v>
      </c>
      <c r="K462" s="12">
        <f>VLOOKUP(B462,'Economic Data'!A$6:J$47,10,FALSE)</f>
        <v>5.5533381579940186E-2</v>
      </c>
      <c r="L462" s="12"/>
      <c r="N462">
        <v>2.2771305657516727E-2</v>
      </c>
      <c r="O462">
        <v>1.7806012107193681E-2</v>
      </c>
      <c r="P462">
        <v>2.5347509129621137E-2</v>
      </c>
      <c r="Q462" t="s">
        <v>0</v>
      </c>
      <c r="R462" s="12"/>
      <c r="S462" s="12"/>
      <c r="T462" s="12"/>
      <c r="U462" s="12"/>
      <c r="V462" s="12"/>
      <c r="W462" s="12"/>
    </row>
    <row r="463" spans="1:23" x14ac:dyDescent="0.2">
      <c r="A463" t="s">
        <v>289</v>
      </c>
      <c r="B463">
        <v>1990</v>
      </c>
      <c r="C463" s="12">
        <f>IFERROR('BLS Data'!X467,"")</f>
        <v>-2.2819939307900938E-3</v>
      </c>
      <c r="D463" s="12">
        <f>IFERROR('BLS Data'!Y467,"")</f>
        <v>-1.5999303228946715E-2</v>
      </c>
      <c r="E463" s="12">
        <f>IFERROR('BLS Data'!Z467,"")</f>
        <v>3.494697974582639E-2</v>
      </c>
      <c r="F463" s="12">
        <f>IFERROR('BLS Data'!AA467,"")</f>
        <v>5.1771841656631068E-2</v>
      </c>
      <c r="G463" s="12" t="str">
        <f>'Regulatory Data'!L465</f>
        <v/>
      </c>
      <c r="H463" s="12">
        <f>VLOOKUP(B463,'Economic Data'!A$6:I$47,7,FALSE)</f>
        <v>5.6455681243754441E-2</v>
      </c>
      <c r="I463" s="12">
        <f>VLOOKUP(B463,'Economic Data'!A$6:I$47,6,FALSE)</f>
        <v>1.8589513195847118E-2</v>
      </c>
      <c r="J463" s="12">
        <f>VLOOKUP(B463,'Economic Data'!A$6:I$47,5,FALSE)</f>
        <v>9.3200000000000005E-2</v>
      </c>
      <c r="K463" s="12">
        <f>VLOOKUP(B463,'Economic Data'!A$6:J$47,10,FALSE)</f>
        <v>5.5333831952092682E-2</v>
      </c>
      <c r="L463" s="12"/>
      <c r="N463">
        <v>-2.2819939307900938E-3</v>
      </c>
      <c r="O463">
        <v>-1.5999303228946715E-2</v>
      </c>
      <c r="P463">
        <v>5.1771841656631068E-2</v>
      </c>
      <c r="Q463" t="s">
        <v>0</v>
      </c>
      <c r="R463" s="12"/>
      <c r="S463" s="12"/>
      <c r="T463" s="12"/>
      <c r="U463" s="12"/>
      <c r="V463" s="12"/>
      <c r="W463" s="12"/>
    </row>
    <row r="464" spans="1:23" x14ac:dyDescent="0.2">
      <c r="A464" t="s">
        <v>289</v>
      </c>
      <c r="B464">
        <v>1991</v>
      </c>
      <c r="C464" s="12">
        <f>IFERROR('BLS Data'!X468,"")</f>
        <v>-2.7646911447896549E-2</v>
      </c>
      <c r="D464" s="12">
        <f>IFERROR('BLS Data'!Y468,"")</f>
        <v>-2.8996770050211396E-2</v>
      </c>
      <c r="E464" s="12">
        <f>IFERROR('BLS Data'!Z468,"")</f>
        <v>2.9185827280683974E-2</v>
      </c>
      <c r="F464" s="12">
        <f>IFERROR('BLS Data'!AA468,"")</f>
        <v>5.3320632902984499E-2</v>
      </c>
      <c r="G464" s="12" t="str">
        <f>'Regulatory Data'!L466</f>
        <v/>
      </c>
      <c r="H464" s="12">
        <f>VLOOKUP(B464,'Economic Data'!A$6:I$47,7,FALSE)</f>
        <v>3.2494366288215559E-2</v>
      </c>
      <c r="I464" s="12">
        <f>VLOOKUP(B464,'Economic Data'!A$6:I$47,6,FALSE)</f>
        <v>-2.3323494827174329E-3</v>
      </c>
      <c r="J464" s="12">
        <f>VLOOKUP(B464,'Economic Data'!A$6:I$47,5,FALSE)</f>
        <v>8.77E-2</v>
      </c>
      <c r="K464" s="12">
        <f>VLOOKUP(B464,'Economic Data'!A$6:J$47,10,FALSE)</f>
        <v>5.2873284229066508E-2</v>
      </c>
      <c r="L464" s="12"/>
      <c r="N464">
        <v>-2.7646911447896549E-2</v>
      </c>
      <c r="O464">
        <v>-2.8996770050211396E-2</v>
      </c>
      <c r="P464">
        <v>5.3320632902984499E-2</v>
      </c>
      <c r="Q464" t="s">
        <v>0</v>
      </c>
      <c r="R464" s="12"/>
      <c r="S464" s="12"/>
      <c r="T464" s="12"/>
      <c r="U464" s="12"/>
      <c r="V464" s="12"/>
      <c r="W464" s="12"/>
    </row>
    <row r="465" spans="1:23" x14ac:dyDescent="0.2">
      <c r="A465" t="s">
        <v>289</v>
      </c>
      <c r="B465">
        <v>1992</v>
      </c>
      <c r="C465" s="12">
        <f>IFERROR('BLS Data'!X469,"")</f>
        <v>1.7468228160550048E-2</v>
      </c>
      <c r="D465" s="12">
        <f>IFERROR('BLS Data'!Y469,"")</f>
        <v>3.2078959798428563E-2</v>
      </c>
      <c r="E465" s="12">
        <f>IFERROR('BLS Data'!Z469,"")</f>
        <v>1.9277203522266362E-2</v>
      </c>
      <c r="F465" s="12">
        <f>IFERROR('BLS Data'!AA469,"")</f>
        <v>3.1140867634547931E-2</v>
      </c>
      <c r="G465" s="12" t="str">
        <f>'Regulatory Data'!L467</f>
        <v/>
      </c>
      <c r="H465" s="12">
        <f>VLOOKUP(B465,'Economic Data'!A$6:I$47,7,FALSE)</f>
        <v>5.6799543692841681E-2</v>
      </c>
      <c r="I465" s="12">
        <f>VLOOKUP(B465,'Economic Data'!A$6:I$47,6,FALSE)</f>
        <v>3.3364382598689346E-2</v>
      </c>
      <c r="J465" s="12">
        <f>VLOOKUP(B465,'Economic Data'!A$6:I$47,5,FALSE)</f>
        <v>8.14E-2</v>
      </c>
      <c r="K465" s="12">
        <f>VLOOKUP(B465,'Economic Data'!A$6:J$47,10,FALSE)</f>
        <v>5.7964838905848831E-2</v>
      </c>
      <c r="L465" s="12"/>
      <c r="N465">
        <v>1.7468228160550048E-2</v>
      </c>
      <c r="O465">
        <v>3.2078959798428563E-2</v>
      </c>
      <c r="P465">
        <v>3.1140867634547931E-2</v>
      </c>
      <c r="Q465" t="s">
        <v>0</v>
      </c>
      <c r="R465" s="12"/>
      <c r="S465" s="12"/>
      <c r="T465" s="12"/>
      <c r="U465" s="12"/>
      <c r="V465" s="12"/>
      <c r="W465" s="12"/>
    </row>
    <row r="466" spans="1:23" x14ac:dyDescent="0.2">
      <c r="A466" t="s">
        <v>289</v>
      </c>
      <c r="B466">
        <v>1993</v>
      </c>
      <c r="C466" s="12">
        <f>IFERROR('BLS Data'!X470,"")</f>
        <v>3.9445982452260608E-2</v>
      </c>
      <c r="D466" s="12">
        <f>IFERROR('BLS Data'!Y470,"")</f>
        <v>5.5074912805775256E-2</v>
      </c>
      <c r="E466" s="12">
        <f>IFERROR('BLS Data'!Z470,"")</f>
        <v>1.8113865658207828E-2</v>
      </c>
      <c r="F466" s="12">
        <f>IFERROR('BLS Data'!AA470,"")</f>
        <v>-3.6645891916679219E-2</v>
      </c>
      <c r="G466" s="12" t="str">
        <f>'Regulatory Data'!L468</f>
        <v/>
      </c>
      <c r="H466" s="12">
        <f>VLOOKUP(B466,'Economic Data'!A$6:I$47,7,FALSE)</f>
        <v>4.9976501397134498E-2</v>
      </c>
      <c r="I466" s="12">
        <f>VLOOKUP(B466,'Economic Data'!A$6:I$47,6,FALSE)</f>
        <v>2.8121325402471697E-2</v>
      </c>
      <c r="J466" s="12">
        <f>VLOOKUP(B466,'Economic Data'!A$6:I$47,5,FALSE)</f>
        <v>7.22E-2</v>
      </c>
      <c r="K466" s="12">
        <f>VLOOKUP(B466,'Economic Data'!A$6:J$47,10,FALSE)</f>
        <v>5.0344824005335395E-2</v>
      </c>
      <c r="L466" s="12"/>
      <c r="N466">
        <v>3.9445982452260608E-2</v>
      </c>
      <c r="O466">
        <v>5.5074912805775256E-2</v>
      </c>
      <c r="P466">
        <v>-3.6645891916679219E-2</v>
      </c>
      <c r="Q466" t="s">
        <v>0</v>
      </c>
      <c r="R466" s="12"/>
      <c r="S466" s="12"/>
      <c r="T466" s="12"/>
      <c r="U466" s="12"/>
      <c r="V466" s="12"/>
      <c r="W466" s="12"/>
    </row>
    <row r="467" spans="1:23" x14ac:dyDescent="0.2">
      <c r="A467" t="s">
        <v>289</v>
      </c>
      <c r="B467">
        <v>1994</v>
      </c>
      <c r="C467" s="12">
        <f>IFERROR('BLS Data'!X471,"")</f>
        <v>4.6010916884992703E-2</v>
      </c>
      <c r="D467" s="12">
        <f>IFERROR('BLS Data'!Y471,"")</f>
        <v>5.9575064077765028E-2</v>
      </c>
      <c r="E467" s="12">
        <f>IFERROR('BLS Data'!Z471,"")</f>
        <v>1.7105878464000135E-2</v>
      </c>
      <c r="F467" s="12">
        <f>IFERROR('BLS Data'!AA471,"")</f>
        <v>-4.0103101541617114E-2</v>
      </c>
      <c r="G467" s="12" t="str">
        <f>'Regulatory Data'!L469</f>
        <v/>
      </c>
      <c r="H467" s="12">
        <f>VLOOKUP(B467,'Economic Data'!A$6:I$47,7,FALSE)</f>
        <v>6.0783064323397085E-2</v>
      </c>
      <c r="I467" s="12">
        <f>VLOOKUP(B467,'Economic Data'!A$6:I$47,6,FALSE)</f>
        <v>3.9932137842543014E-2</v>
      </c>
      <c r="J467" s="12">
        <f>VLOOKUP(B467,'Economic Data'!A$6:I$47,5,FALSE)</f>
        <v>7.9600000000000004E-2</v>
      </c>
      <c r="K467" s="12">
        <f>VLOOKUP(B467,'Economic Data'!A$6:J$47,10,FALSE)</f>
        <v>5.8749073519147127E-2</v>
      </c>
      <c r="L467" s="12"/>
      <c r="N467">
        <v>4.6010916884992703E-2</v>
      </c>
      <c r="O467">
        <v>5.9575064077765028E-2</v>
      </c>
      <c r="P467">
        <v>-4.0103101541617114E-2</v>
      </c>
      <c r="Q467" t="s">
        <v>0</v>
      </c>
      <c r="R467" s="12"/>
      <c r="S467" s="12"/>
      <c r="T467" s="12"/>
      <c r="U467" s="12"/>
      <c r="V467" s="12"/>
      <c r="W467" s="12"/>
    </row>
    <row r="468" spans="1:23" x14ac:dyDescent="0.2">
      <c r="A468" t="s">
        <v>289</v>
      </c>
      <c r="B468">
        <v>1995</v>
      </c>
      <c r="C468" s="12">
        <f>IFERROR('BLS Data'!X472,"")</f>
        <v>2.3609741724924582E-2</v>
      </c>
      <c r="D468" s="12">
        <f>IFERROR('BLS Data'!Y472,"")</f>
        <v>2.0292002541075327E-2</v>
      </c>
      <c r="E468" s="12">
        <f>IFERROR('BLS Data'!Z472,"")</f>
        <v>2.2654035603148159E-2</v>
      </c>
      <c r="F468" s="12">
        <f>IFERROR('BLS Data'!AA472,"")</f>
        <v>-3.9599086527708494E-4</v>
      </c>
      <c r="G468" s="12" t="str">
        <f>'Regulatory Data'!L470</f>
        <v/>
      </c>
      <c r="H468" s="12">
        <f>VLOOKUP(B468,'Economic Data'!A$6:I$47,7,FALSE)</f>
        <v>4.5452682397765898E-2</v>
      </c>
      <c r="I468" s="12">
        <f>VLOOKUP(B468,'Economic Data'!A$6:I$47,6,FALSE)</f>
        <v>2.4833719047943958E-2</v>
      </c>
      <c r="J468" s="12">
        <f>VLOOKUP(B468,'Economic Data'!A$6:I$47,5,FALSE)</f>
        <v>7.5899999999999995E-2</v>
      </c>
      <c r="K468" s="12">
        <f>VLOOKUP(B468,'Economic Data'!A$6:J$47,10,FALSE)</f>
        <v>5.5281036650178222E-2</v>
      </c>
      <c r="L468" s="12"/>
      <c r="N468">
        <v>2.3609741724924582E-2</v>
      </c>
      <c r="O468">
        <v>2.0292002541075327E-2</v>
      </c>
      <c r="P468">
        <v>-3.9599086527708494E-4</v>
      </c>
      <c r="Q468" t="s">
        <v>0</v>
      </c>
      <c r="R468" s="12"/>
      <c r="S468" s="12"/>
      <c r="T468" s="12"/>
      <c r="U468" s="12"/>
      <c r="V468" s="12"/>
      <c r="W468" s="12"/>
    </row>
    <row r="469" spans="1:23" x14ac:dyDescent="0.2">
      <c r="A469" t="s">
        <v>289</v>
      </c>
      <c r="B469">
        <v>1996</v>
      </c>
      <c r="C469" s="12">
        <f>IFERROR('BLS Data'!X473,"")</f>
        <v>1.7491268649255431E-2</v>
      </c>
      <c r="D469" s="12">
        <f>IFERROR('BLS Data'!Y473,"")</f>
        <v>1.6442255979487896E-2</v>
      </c>
      <c r="E469" s="12">
        <f>IFERROR('BLS Data'!Z473,"")</f>
        <v>2.0987836734998488E-2</v>
      </c>
      <c r="F469" s="12">
        <f>IFERROR('BLS Data'!AA473,"")</f>
        <v>1.0605321087225228E-2</v>
      </c>
      <c r="G469" s="12" t="str">
        <f>'Regulatory Data'!L471</f>
        <v/>
      </c>
      <c r="H469" s="12">
        <f>VLOOKUP(B469,'Economic Data'!A$6:I$47,7,FALSE)</f>
        <v>5.5591211209256031E-2</v>
      </c>
      <c r="I469" s="12">
        <f>VLOOKUP(B469,'Economic Data'!A$6:I$47,6,FALSE)</f>
        <v>3.6723348797837119E-2</v>
      </c>
      <c r="J469" s="12">
        <f>VLOOKUP(B469,'Economic Data'!A$6:I$47,5,FALSE)</f>
        <v>7.3700000000000002E-2</v>
      </c>
      <c r="K469" s="12">
        <f>VLOOKUP(B469,'Economic Data'!A$6:J$47,10,FALSE)</f>
        <v>5.4832137588579369E-2</v>
      </c>
      <c r="L469" s="12"/>
      <c r="N469">
        <v>1.7491268649255431E-2</v>
      </c>
      <c r="O469">
        <v>1.6442255979487896E-2</v>
      </c>
      <c r="P469">
        <v>1.0605321087225228E-2</v>
      </c>
      <c r="Q469" t="s">
        <v>0</v>
      </c>
      <c r="R469" s="12"/>
      <c r="S469" s="12"/>
      <c r="T469" s="12"/>
      <c r="U469" s="12"/>
      <c r="V469" s="12"/>
      <c r="W469" s="12"/>
    </row>
    <row r="470" spans="1:23" x14ac:dyDescent="0.2">
      <c r="A470" t="s">
        <v>289</v>
      </c>
      <c r="B470">
        <v>1997</v>
      </c>
      <c r="C470" s="12">
        <f>IFERROR('BLS Data'!X474,"")</f>
        <v>1.946748402279308E-2</v>
      </c>
      <c r="D470" s="12">
        <f>IFERROR('BLS Data'!Y474,"")</f>
        <v>2.7373225464454087E-2</v>
      </c>
      <c r="E470" s="12">
        <f>IFERROR('BLS Data'!Z474,"")</f>
        <v>1.3517770783034955E-2</v>
      </c>
      <c r="F470" s="12">
        <f>IFERROR('BLS Data'!AA474,"")</f>
        <v>1.458375609560747E-2</v>
      </c>
      <c r="G470" s="12">
        <f>'Regulatory Data'!L472</f>
        <v>0.38023922891775219</v>
      </c>
      <c r="H470" s="12">
        <f>VLOOKUP(B470,'Economic Data'!A$6:I$47,7,FALSE)</f>
        <v>6.1100591222929879E-2</v>
      </c>
      <c r="I470" s="12">
        <f>VLOOKUP(B470,'Economic Data'!A$6:I$47,6,FALSE)</f>
        <v>4.3601241232060772E-2</v>
      </c>
      <c r="J470" s="12">
        <f>VLOOKUP(B470,'Economic Data'!A$6:I$47,5,FALSE)</f>
        <v>7.2599999999999998E-2</v>
      </c>
      <c r="K470" s="12">
        <f>VLOOKUP(B470,'Economic Data'!A$6:J$47,10,FALSE)</f>
        <v>5.5100650009132057E-2</v>
      </c>
      <c r="L470" s="12"/>
      <c r="N470">
        <v>1.946748402279308E-2</v>
      </c>
      <c r="O470">
        <v>2.7373225464454087E-2</v>
      </c>
      <c r="P470">
        <v>1.458375609560747E-2</v>
      </c>
      <c r="Q470">
        <v>0.38023922891775219</v>
      </c>
      <c r="R470" s="12">
        <f t="shared" ref="R470:R482" si="58">N471</f>
        <v>2.815143816490373E-2</v>
      </c>
      <c r="S470" s="12">
        <f t="shared" ref="S470:S482" si="59">O471</f>
        <v>1.2711002436884833E-2</v>
      </c>
      <c r="T470" s="12">
        <f t="shared" ref="T470:T482" si="60">P471</f>
        <v>-6.808019927272646E-3</v>
      </c>
      <c r="U470" s="12"/>
      <c r="V470" s="12"/>
      <c r="W470" s="12"/>
    </row>
    <row r="471" spans="1:23" x14ac:dyDescent="0.2">
      <c r="A471" t="s">
        <v>289</v>
      </c>
      <c r="B471">
        <v>1998</v>
      </c>
      <c r="C471" s="12">
        <f>IFERROR('BLS Data'!X475,"")</f>
        <v>2.815143816490373E-2</v>
      </c>
      <c r="D471" s="12">
        <f>IFERROR('BLS Data'!Y475,"")</f>
        <v>1.2711002436884833E-2</v>
      </c>
      <c r="E471" s="12">
        <f>IFERROR('BLS Data'!Z475,"")</f>
        <v>9.8154173486602048E-3</v>
      </c>
      <c r="F471" s="12">
        <f>IFERROR('BLS Data'!AA475,"")</f>
        <v>-6.808019927272646E-3</v>
      </c>
      <c r="G471" s="12">
        <f>'Regulatory Data'!L473</f>
        <v>0.36891335738886072</v>
      </c>
      <c r="H471" s="12">
        <f>VLOOKUP(B471,'Economic Data'!A$6:I$47,7,FALSE)</f>
        <v>5.3865008546919668E-2</v>
      </c>
      <c r="I471" s="12">
        <f>VLOOKUP(B471,'Economic Data'!A$6:I$47,6,FALSE)</f>
        <v>4.2632273010008603E-2</v>
      </c>
      <c r="J471" s="12">
        <f>VLOOKUP(B471,'Economic Data'!A$6:I$47,5,FALSE)</f>
        <v>6.5299999999999997E-2</v>
      </c>
      <c r="K471" s="12">
        <f>VLOOKUP(B471,'Economic Data'!A$6:J$47,10,FALSE)</f>
        <v>5.4067264463089793E-2</v>
      </c>
      <c r="L471" s="12"/>
      <c r="N471">
        <v>2.815143816490373E-2</v>
      </c>
      <c r="O471">
        <v>1.2711002436884833E-2</v>
      </c>
      <c r="P471">
        <v>-6.808019927272646E-3</v>
      </c>
      <c r="Q471">
        <v>0.36891335738886072</v>
      </c>
      <c r="R471" s="12">
        <f t="shared" si="58"/>
        <v>1.6163399585050087E-2</v>
      </c>
      <c r="S471" s="12">
        <f t="shared" si="59"/>
        <v>2.9674888454511716E-3</v>
      </c>
      <c r="T471" s="12">
        <f t="shared" si="60"/>
        <v>2.7449248631197243E-2</v>
      </c>
      <c r="U471" s="12"/>
      <c r="V471" s="12"/>
      <c r="W471" s="12"/>
    </row>
    <row r="472" spans="1:23" x14ac:dyDescent="0.2">
      <c r="A472" t="s">
        <v>289</v>
      </c>
      <c r="B472">
        <v>1999</v>
      </c>
      <c r="C472" s="12">
        <f>IFERROR('BLS Data'!X476,"")</f>
        <v>1.6163399585050087E-2</v>
      </c>
      <c r="D472" s="12">
        <f>IFERROR('BLS Data'!Y476,"")</f>
        <v>2.9674888454511716E-3</v>
      </c>
      <c r="E472" s="12">
        <f>IFERROR('BLS Data'!Z476,"")</f>
        <v>9.7097638351391069E-3</v>
      </c>
      <c r="F472" s="12">
        <f>IFERROR('BLS Data'!AA476,"")</f>
        <v>2.7449248631197243E-2</v>
      </c>
      <c r="G472" s="12">
        <f>'Regulatory Data'!L474</f>
        <v>0.3668949199961557</v>
      </c>
      <c r="H472" s="12">
        <f>VLOOKUP(B472,'Economic Data'!A$6:I$47,7,FALSE)</f>
        <v>6.1740067022359568E-2</v>
      </c>
      <c r="I472" s="12">
        <f>VLOOKUP(B472,'Economic Data'!A$6:I$47,6,FALSE)</f>
        <v>4.7132627641929048E-2</v>
      </c>
      <c r="J472" s="12">
        <f>VLOOKUP(B472,'Economic Data'!A$6:I$47,5,FALSE)</f>
        <v>7.0400000000000004E-2</v>
      </c>
      <c r="K472" s="12">
        <f>VLOOKUP(B472,'Economic Data'!A$6:J$47,10,FALSE)</f>
        <v>5.5792560619569845E-2</v>
      </c>
      <c r="L472" s="12"/>
      <c r="N472">
        <v>1.6163399585050087E-2</v>
      </c>
      <c r="O472">
        <v>2.9674888454511716E-3</v>
      </c>
      <c r="P472">
        <v>2.7449248631197243E-2</v>
      </c>
      <c r="Q472">
        <v>0.3668949199961557</v>
      </c>
      <c r="R472" s="12">
        <f t="shared" si="58"/>
        <v>6.6074997057437024E-2</v>
      </c>
      <c r="S472" s="12">
        <f t="shared" si="59"/>
        <v>6.3574515525925968E-2</v>
      </c>
      <c r="T472" s="12">
        <f t="shared" si="60"/>
        <v>-2.6661338286144698E-2</v>
      </c>
      <c r="U472" s="12"/>
      <c r="V472" s="12"/>
      <c r="W472" s="12"/>
    </row>
    <row r="473" spans="1:23" x14ac:dyDescent="0.2">
      <c r="A473" t="s">
        <v>289</v>
      </c>
      <c r="B473">
        <v>2000</v>
      </c>
      <c r="C473" s="12">
        <f>IFERROR('BLS Data'!X477,"")</f>
        <v>6.6074997057437024E-2</v>
      </c>
      <c r="D473" s="12">
        <f>IFERROR('BLS Data'!Y477,"")</f>
        <v>6.3574515525925968E-2</v>
      </c>
      <c r="E473" s="12">
        <f>IFERROR('BLS Data'!Z477,"")</f>
        <v>7.2489239889543811E-3</v>
      </c>
      <c r="F473" s="12">
        <f>IFERROR('BLS Data'!AA477,"")</f>
        <v>-2.6661338286144698E-2</v>
      </c>
      <c r="G473" s="12">
        <f>'Regulatory Data'!L475</f>
        <v>0.35865844984296985</v>
      </c>
      <c r="H473" s="12">
        <f>VLOOKUP(B473,'Economic Data'!A$6:I$47,7,FALSE)</f>
        <v>6.1969674144860321E-2</v>
      </c>
      <c r="I473" s="12">
        <f>VLOOKUP(B473,'Economic Data'!A$6:I$47,6,FALSE)</f>
        <v>4.0556719268142416E-2</v>
      </c>
      <c r="J473" s="12">
        <f>VLOOKUP(B473,'Economic Data'!A$6:I$47,5,FALSE)</f>
        <v>7.6200000000000004E-2</v>
      </c>
      <c r="K473" s="12">
        <f>VLOOKUP(B473,'Economic Data'!A$6:J$47,10,FALSE)</f>
        <v>5.4787045123280628E-2</v>
      </c>
      <c r="L473" s="12"/>
      <c r="N473">
        <v>6.6074997057437024E-2</v>
      </c>
      <c r="O473">
        <v>6.3574515525925968E-2</v>
      </c>
      <c r="P473">
        <v>-2.6661338286144698E-2</v>
      </c>
      <c r="Q473">
        <v>0.35865844984296985</v>
      </c>
      <c r="R473" s="12">
        <f t="shared" si="58"/>
        <v>-2.3576751327797574E-2</v>
      </c>
      <c r="S473" s="12">
        <f t="shared" si="59"/>
        <v>-5.4033080316827409E-2</v>
      </c>
      <c r="T473" s="12">
        <f t="shared" si="60"/>
        <v>6.4957830228646429E-2</v>
      </c>
      <c r="U473" s="12"/>
      <c r="V473" s="12"/>
      <c r="W473" s="12"/>
    </row>
    <row r="474" spans="1:23" x14ac:dyDescent="0.2">
      <c r="A474" t="s">
        <v>289</v>
      </c>
      <c r="B474">
        <v>2001</v>
      </c>
      <c r="C474" s="12">
        <f>IFERROR('BLS Data'!X478,"")</f>
        <v>-2.3576751327797574E-2</v>
      </c>
      <c r="D474" s="12">
        <f>IFERROR('BLS Data'!Y478,"")</f>
        <v>-5.4033080316827409E-2</v>
      </c>
      <c r="E474" s="12">
        <f>IFERROR('BLS Data'!Z478,"")</f>
        <v>9.7487675127174711E-3</v>
      </c>
      <c r="F474" s="12">
        <f>IFERROR('BLS Data'!AA478,"")</f>
        <v>6.4957830228646429E-2</v>
      </c>
      <c r="G474" s="12">
        <f>'Regulatory Data'!L476</f>
        <v>0.35810907707004802</v>
      </c>
      <c r="H474" s="12">
        <f>VLOOKUP(B474,'Economic Data'!A$6:I$47,7,FALSE)</f>
        <v>3.3080967761829783E-2</v>
      </c>
      <c r="I474" s="12">
        <f>VLOOKUP(B474,'Economic Data'!A$6:I$47,6,FALSE)</f>
        <v>1.0735275286242185E-2</v>
      </c>
      <c r="J474" s="12">
        <f>VLOOKUP(B474,'Economic Data'!A$6:I$47,5,FALSE)</f>
        <v>7.0800000000000002E-2</v>
      </c>
      <c r="K474" s="12">
        <f>VLOOKUP(B474,'Economic Data'!A$6:J$47,10,FALSE)</f>
        <v>4.8454307524413376E-2</v>
      </c>
      <c r="L474" s="12"/>
      <c r="N474">
        <v>-2.3576751327797574E-2</v>
      </c>
      <c r="O474">
        <v>-5.4033080316827409E-2</v>
      </c>
      <c r="P474">
        <v>6.4957830228646429E-2</v>
      </c>
      <c r="Q474">
        <v>0.35810907707004802</v>
      </c>
      <c r="R474" s="12">
        <f t="shared" si="58"/>
        <v>6.703764133866752E-2</v>
      </c>
      <c r="S474" s="12">
        <f t="shared" si="59"/>
        <v>6.1460596145624713E-2</v>
      </c>
      <c r="T474" s="12">
        <f t="shared" si="60"/>
        <v>-1.6040657994031093E-2</v>
      </c>
      <c r="U474" s="12"/>
      <c r="V474" s="12"/>
      <c r="W474" s="12"/>
    </row>
    <row r="475" spans="1:23" x14ac:dyDescent="0.2">
      <c r="A475" t="s">
        <v>289</v>
      </c>
      <c r="B475">
        <v>2002</v>
      </c>
      <c r="C475" s="12">
        <f>IFERROR('BLS Data'!X479,"")</f>
        <v>6.703764133866752E-2</v>
      </c>
      <c r="D475" s="12">
        <f>IFERROR('BLS Data'!Y479,"")</f>
        <v>6.1460596145624713E-2</v>
      </c>
      <c r="E475" s="12">
        <f>IFERROR('BLS Data'!Z479,"")</f>
        <v>7.3872184340180169E-3</v>
      </c>
      <c r="F475" s="12">
        <f>IFERROR('BLS Data'!AA479,"")</f>
        <v>-1.6040657994031093E-2</v>
      </c>
      <c r="G475" s="12">
        <f>'Regulatory Data'!L477</f>
        <v>0.36204947961525608</v>
      </c>
      <c r="H475" s="12">
        <f>VLOOKUP(B475,'Economic Data'!A$6:I$47,7,FALSE)</f>
        <v>3.403537925314204E-2</v>
      </c>
      <c r="I475" s="12">
        <f>VLOOKUP(B475,'Economic Data'!A$6:I$47,6,FALSE)</f>
        <v>1.7973804471999699E-2</v>
      </c>
      <c r="J475" s="12">
        <f>VLOOKUP(B475,'Economic Data'!A$6:I$47,5,FALSE)</f>
        <v>6.4899999999999999E-2</v>
      </c>
      <c r="K475" s="12">
        <f>VLOOKUP(B475,'Economic Data'!A$6:J$47,10,FALSE)</f>
        <v>4.8838425218857007E-2</v>
      </c>
      <c r="L475" s="12"/>
      <c r="N475">
        <v>6.703764133866752E-2</v>
      </c>
      <c r="O475">
        <v>6.1460596145624713E-2</v>
      </c>
      <c r="P475">
        <v>-1.6040657994031093E-2</v>
      </c>
      <c r="Q475">
        <v>0.36204947961525608</v>
      </c>
      <c r="R475" s="12">
        <f t="shared" si="58"/>
        <v>7.4560012825083177E-2</v>
      </c>
      <c r="S475" s="12">
        <f t="shared" si="59"/>
        <v>7.1241009197243521E-2</v>
      </c>
      <c r="T475" s="12">
        <f t="shared" si="60"/>
        <v>-2.019250328794886E-2</v>
      </c>
      <c r="U475" s="12"/>
      <c r="V475" s="12"/>
      <c r="W475" s="12"/>
    </row>
    <row r="476" spans="1:23" x14ac:dyDescent="0.2">
      <c r="A476" t="s">
        <v>289</v>
      </c>
      <c r="B476">
        <v>2003</v>
      </c>
      <c r="C476" s="12">
        <f>IFERROR('BLS Data'!X480,"")</f>
        <v>7.4560012825083177E-2</v>
      </c>
      <c r="D476" s="12">
        <f>IFERROR('BLS Data'!Y480,"")</f>
        <v>7.1241009197243521E-2</v>
      </c>
      <c r="E476" s="12">
        <f>IFERROR('BLS Data'!Z480,"")</f>
        <v>6.3895433216680786E-3</v>
      </c>
      <c r="F476" s="12">
        <f>IFERROR('BLS Data'!AA480,"")</f>
        <v>-2.019250328794886E-2</v>
      </c>
      <c r="G476" s="12">
        <f>'Regulatory Data'!L478</f>
        <v>0.36480183873405397</v>
      </c>
      <c r="H476" s="12">
        <f>VLOOKUP(B476,'Economic Data'!A$6:I$47,7,FALSE)</f>
        <v>4.5904870545635745E-2</v>
      </c>
      <c r="I476" s="12">
        <f>VLOOKUP(B476,'Economic Data'!A$6:I$47,6,FALSE)</f>
        <v>2.5093363015155745E-2</v>
      </c>
      <c r="J476" s="12">
        <f>VLOOKUP(B476,'Economic Data'!A$6:I$47,5,FALSE)</f>
        <v>5.67E-2</v>
      </c>
      <c r="K476" s="12">
        <f>VLOOKUP(B476,'Economic Data'!A$6:J$47,10,FALSE)</f>
        <v>3.5888492469520646E-2</v>
      </c>
      <c r="L476" s="12"/>
      <c r="N476">
        <v>7.4560012825083177E-2</v>
      </c>
      <c r="O476">
        <v>7.1241009197243521E-2</v>
      </c>
      <c r="P476">
        <v>-2.019250328794886E-2</v>
      </c>
      <c r="Q476">
        <v>0.36480183873405397</v>
      </c>
      <c r="R476" s="12">
        <f t="shared" si="58"/>
        <v>7.3793565863491395E-3</v>
      </c>
      <c r="S476" s="12">
        <f t="shared" si="59"/>
        <v>4.3006896354491175E-2</v>
      </c>
      <c r="T476" s="12">
        <f t="shared" si="60"/>
        <v>-3.6547174704681495E-2</v>
      </c>
      <c r="U476" s="12"/>
      <c r="V476" s="12"/>
      <c r="W476" s="12"/>
    </row>
    <row r="477" spans="1:23" x14ac:dyDescent="0.2">
      <c r="A477" t="s">
        <v>289</v>
      </c>
      <c r="B477">
        <v>2004</v>
      </c>
      <c r="C477" s="12">
        <f>IFERROR('BLS Data'!X481,"")</f>
        <v>7.3793565863491395E-3</v>
      </c>
      <c r="D477" s="12">
        <f>IFERROR('BLS Data'!Y481,"")</f>
        <v>4.3006896354491175E-2</v>
      </c>
      <c r="E477" s="12">
        <f>IFERROR('BLS Data'!Z481,"")</f>
        <v>2.27905464406577E-2</v>
      </c>
      <c r="F477" s="12">
        <f>IFERROR('BLS Data'!AA481,"")</f>
        <v>-3.6547174704681495E-2</v>
      </c>
      <c r="G477" s="12">
        <f>'Regulatory Data'!L479</f>
        <v>0.3649367777535768</v>
      </c>
      <c r="H477" s="12">
        <f>VLOOKUP(B477,'Economic Data'!A$6:I$47,7,FALSE)</f>
        <v>6.1860595069386903E-2</v>
      </c>
      <c r="I477" s="12">
        <f>VLOOKUP(B477,'Economic Data'!A$6:I$47,6,FALSE)</f>
        <v>3.4093257936321564E-2</v>
      </c>
      <c r="J477" s="12">
        <f>VLOOKUP(B477,'Economic Data'!A$6:I$47,5,FALSE)</f>
        <v>5.6299999999999996E-2</v>
      </c>
      <c r="K477" s="12">
        <f>VLOOKUP(B477,'Economic Data'!A$6:J$47,10,FALSE)</f>
        <v>2.8532662866935003E-2</v>
      </c>
      <c r="L477" s="12"/>
      <c r="N477">
        <v>7.3793565863491395E-3</v>
      </c>
      <c r="O477">
        <v>4.3006896354491175E-2</v>
      </c>
      <c r="P477">
        <v>-3.6547174704681495E-2</v>
      </c>
      <c r="Q477">
        <v>0.3649367777535768</v>
      </c>
      <c r="R477" s="12">
        <f t="shared" si="58"/>
        <v>5.5655008100108816E-2</v>
      </c>
      <c r="S477" s="12">
        <f t="shared" si="59"/>
        <v>5.0130294430958955E-2</v>
      </c>
      <c r="T477" s="12">
        <f t="shared" si="60"/>
        <v>-2.4817509259708714E-2</v>
      </c>
      <c r="U477" s="12"/>
      <c r="V477" s="12"/>
      <c r="W477" s="12"/>
    </row>
    <row r="478" spans="1:23" x14ac:dyDescent="0.2">
      <c r="A478" t="s">
        <v>289</v>
      </c>
      <c r="B478">
        <v>2005</v>
      </c>
      <c r="C478" s="12">
        <f>IFERROR('BLS Data'!X482,"")</f>
        <v>5.5655008100108816E-2</v>
      </c>
      <c r="D478" s="12">
        <f>IFERROR('BLS Data'!Y482,"")</f>
        <v>5.0130294430958955E-2</v>
      </c>
      <c r="E478" s="12">
        <f>IFERROR('BLS Data'!Z482,"")</f>
        <v>3.7814787061952515E-2</v>
      </c>
      <c r="F478" s="12">
        <f>IFERROR('BLS Data'!AA482,"")</f>
        <v>-2.4817509259708714E-2</v>
      </c>
      <c r="G478" s="12">
        <f>'Regulatory Data'!L480</f>
        <v>0.36323279101722616</v>
      </c>
      <c r="H478" s="12">
        <f>VLOOKUP(B478,'Economic Data'!A$6:I$47,7,FALSE)</f>
        <v>6.2914494157674028E-2</v>
      </c>
      <c r="I478" s="12">
        <f>VLOOKUP(B478,'Economic Data'!A$6:I$47,6,FALSE)</f>
        <v>3.0242108933506984E-2</v>
      </c>
      <c r="J478" s="12">
        <f>VLOOKUP(B478,'Economic Data'!A$6:I$47,5,FALSE)</f>
        <v>5.2400000000000002E-2</v>
      </c>
      <c r="K478" s="12">
        <f>VLOOKUP(B478,'Economic Data'!A$6:J$47,10,FALSE)</f>
        <v>1.972761477583234E-2</v>
      </c>
      <c r="L478" s="12"/>
      <c r="N478">
        <v>5.5655008100108816E-2</v>
      </c>
      <c r="O478">
        <v>5.0130294430958955E-2</v>
      </c>
      <c r="P478">
        <v>-2.4817509259708714E-2</v>
      </c>
      <c r="Q478">
        <v>0.36323279101722616</v>
      </c>
      <c r="R478" s="12">
        <f t="shared" si="58"/>
        <v>2.5918058295358648E-2</v>
      </c>
      <c r="S478" s="12">
        <f t="shared" si="59"/>
        <v>3.5906057185433049E-2</v>
      </c>
      <c r="T478" s="12">
        <f t="shared" si="60"/>
        <v>-4.0878508762371979E-3</v>
      </c>
      <c r="U478" s="12"/>
      <c r="V478" s="12"/>
      <c r="W478" s="12"/>
    </row>
    <row r="479" spans="1:23" x14ac:dyDescent="0.2">
      <c r="A479" t="s">
        <v>289</v>
      </c>
      <c r="B479">
        <v>2006</v>
      </c>
      <c r="C479" s="12">
        <f>IFERROR('BLS Data'!X483,"")</f>
        <v>2.5918058295358648E-2</v>
      </c>
      <c r="D479" s="12">
        <f>IFERROR('BLS Data'!Y483,"")</f>
        <v>3.5906057185433049E-2</v>
      </c>
      <c r="E479" s="12">
        <f>IFERROR('BLS Data'!Z483,"")</f>
        <v>3.0258867579611604E-2</v>
      </c>
      <c r="F479" s="12">
        <f>IFERROR('BLS Data'!AA483,"")</f>
        <v>-4.0878508762371979E-3</v>
      </c>
      <c r="G479" s="12">
        <f>'Regulatory Data'!L481</f>
        <v>0.36106384471813019</v>
      </c>
      <c r="H479" s="12">
        <f>VLOOKUP(B479,'Economic Data'!A$6:I$47,7,FALSE)</f>
        <v>5.8035179497691658E-2</v>
      </c>
      <c r="I479" s="12">
        <f>VLOOKUP(B479,'Economic Data'!A$6:I$47,6,FALSE)</f>
        <v>2.6233814355860474E-2</v>
      </c>
      <c r="J479" s="12">
        <f>VLOOKUP(B479,'Economic Data'!A$6:I$47,5,FALSE)</f>
        <v>5.5899999999999998E-2</v>
      </c>
      <c r="K479" s="12">
        <f>VLOOKUP(B479,'Economic Data'!A$6:J$47,10,FALSE)</f>
        <v>2.409863485816794E-2</v>
      </c>
      <c r="L479" s="12"/>
      <c r="N479">
        <v>2.5918058295358648E-2</v>
      </c>
      <c r="O479">
        <v>3.5906057185433049E-2</v>
      </c>
      <c r="P479">
        <v>-4.0878508762371979E-3</v>
      </c>
      <c r="Q479">
        <v>0.36106384471813019</v>
      </c>
      <c r="R479" s="12">
        <f t="shared" si="58"/>
        <v>1.598012314350683E-2</v>
      </c>
      <c r="S479" s="12">
        <f t="shared" si="59"/>
        <v>1.7066548545222382E-2</v>
      </c>
      <c r="T479" s="12">
        <f t="shared" si="60"/>
        <v>5.2139959571177563E-2</v>
      </c>
      <c r="U479" s="12"/>
      <c r="V479" s="12"/>
      <c r="W479" s="12"/>
    </row>
    <row r="480" spans="1:23" x14ac:dyDescent="0.2">
      <c r="A480" t="s">
        <v>289</v>
      </c>
      <c r="B480">
        <v>2007</v>
      </c>
      <c r="C480" s="12">
        <f>IFERROR('BLS Data'!X484,"")</f>
        <v>1.598012314350683E-2</v>
      </c>
      <c r="D480" s="12">
        <f>IFERROR('BLS Data'!Y484,"")</f>
        <v>1.7066548545222382E-2</v>
      </c>
      <c r="E480" s="12">
        <f>IFERROR('BLS Data'!Z484,"")</f>
        <v>3.0787605476993996E-2</v>
      </c>
      <c r="F480" s="12">
        <f>IFERROR('BLS Data'!AA484,"")</f>
        <v>5.2139959571177563E-2</v>
      </c>
      <c r="G480" s="12">
        <f>'Regulatory Data'!L482</f>
        <v>0.36406410085921898</v>
      </c>
      <c r="H480" s="12">
        <f>VLOOKUP(B480,'Economic Data'!A$6:I$47,7,FALSE)</f>
        <v>4.7552040345651747E-2</v>
      </c>
      <c r="I480" s="12">
        <f>VLOOKUP(B480,'Economic Data'!A$6:I$47,6,FALSE)</f>
        <v>1.8949646062514702E-2</v>
      </c>
      <c r="J480" s="12">
        <f>VLOOKUP(B480,'Economic Data'!A$6:I$47,5,FALSE)</f>
        <v>5.5599999999999997E-2</v>
      </c>
      <c r="K480" s="12">
        <f>VLOOKUP(B480,'Economic Data'!A$6:J$47,10,FALSE)</f>
        <v>2.6997605716864291E-2</v>
      </c>
      <c r="L480" s="12"/>
      <c r="N480">
        <v>1.598012314350683E-2</v>
      </c>
      <c r="O480">
        <v>1.7066548545222382E-2</v>
      </c>
      <c r="P480">
        <v>5.2139959571177563E-2</v>
      </c>
      <c r="Q480">
        <v>0.36406410085921898</v>
      </c>
      <c r="R480" s="12">
        <f t="shared" si="58"/>
        <v>-1.9374008057647885E-2</v>
      </c>
      <c r="S480" s="12">
        <f t="shared" si="59"/>
        <v>-2.1035946784392578E-2</v>
      </c>
      <c r="T480" s="12">
        <f t="shared" si="60"/>
        <v>3.1563194320057164E-2</v>
      </c>
      <c r="U480" s="12"/>
      <c r="V480" s="12"/>
      <c r="W480" s="12"/>
    </row>
    <row r="481" spans="1:23" x14ac:dyDescent="0.2">
      <c r="A481" t="s">
        <v>289</v>
      </c>
      <c r="B481">
        <v>2008</v>
      </c>
      <c r="C481" s="12">
        <f>IFERROR('BLS Data'!X485,"")</f>
        <v>-1.9374008057647885E-2</v>
      </c>
      <c r="D481" s="12">
        <f>IFERROR('BLS Data'!Y485,"")</f>
        <v>-2.1035946784392578E-2</v>
      </c>
      <c r="E481" s="12">
        <f>IFERROR('BLS Data'!Z485,"")</f>
        <v>4.4945103435390266E-2</v>
      </c>
      <c r="F481" s="12">
        <f>IFERROR('BLS Data'!AA485,"")</f>
        <v>3.1563194320057164E-2</v>
      </c>
      <c r="G481" s="12">
        <f>'Regulatory Data'!L483</f>
        <v>0.36489327365791618</v>
      </c>
      <c r="H481" s="12">
        <f>VLOOKUP(B481,'Economic Data'!A$6:I$47,7,FALSE)</f>
        <v>1.8564647936674561E-2</v>
      </c>
      <c r="I481" s="12">
        <f>VLOOKUP(B481,'Economic Data'!A$6:I$47,6,FALSE)</f>
        <v>-3.3722342459032717E-3</v>
      </c>
      <c r="J481" s="12">
        <f>VLOOKUP(B481,'Economic Data'!A$6:I$47,5,FALSE)</f>
        <v>5.6299999999999996E-2</v>
      </c>
      <c r="K481" s="12">
        <f>VLOOKUP(B481,'Economic Data'!A$6:J$47,10,FALSE)</f>
        <v>3.4363117817423225E-2</v>
      </c>
      <c r="L481" s="12"/>
      <c r="N481">
        <v>-1.9374008057647885E-2</v>
      </c>
      <c r="O481">
        <v>-2.1035946784392578E-2</v>
      </c>
      <c r="P481">
        <v>3.1563194320057164E-2</v>
      </c>
      <c r="Q481">
        <v>0.36489327365791618</v>
      </c>
      <c r="R481" s="12">
        <f t="shared" si="58"/>
        <v>-5.3760532905843483E-2</v>
      </c>
      <c r="S481" s="12">
        <f t="shared" si="59"/>
        <v>-0.10282451584161834</v>
      </c>
      <c r="T481" s="12">
        <f t="shared" si="60"/>
        <v>0.10398389975934119</v>
      </c>
      <c r="U481" s="12"/>
      <c r="V481" s="12"/>
      <c r="W481" s="12"/>
    </row>
    <row r="482" spans="1:23" x14ac:dyDescent="0.2">
      <c r="A482" t="s">
        <v>289</v>
      </c>
      <c r="B482">
        <v>2009</v>
      </c>
      <c r="C482" s="12">
        <f>IFERROR('BLS Data'!X486,"")</f>
        <v>-5.3760532905843483E-2</v>
      </c>
      <c r="D482" s="12">
        <f>IFERROR('BLS Data'!Y486,"")</f>
        <v>-0.10282451584161834</v>
      </c>
      <c r="E482" s="12">
        <f>IFERROR('BLS Data'!Z486,"")</f>
        <v>2.4962359363379427E-2</v>
      </c>
      <c r="F482" s="12">
        <f>IFERROR('BLS Data'!AA486,"")</f>
        <v>0.10398389975934119</v>
      </c>
      <c r="G482" s="12">
        <f>'Regulatory Data'!L484</f>
        <v>0.3684129839657882</v>
      </c>
      <c r="H482" s="12">
        <f>VLOOKUP(B482,'Economic Data'!A$6:I$47,7,FALSE)</f>
        <v>-2.2495040217735962E-2</v>
      </c>
      <c r="I482" s="12">
        <f>VLOOKUP(B482,'Economic Data'!A$6:I$47,6,FALSE)</f>
        <v>-3.117320520931699E-2</v>
      </c>
      <c r="J482" s="12">
        <f>VLOOKUP(B482,'Economic Data'!A$6:I$47,5,FALSE)</f>
        <v>5.3099999999999994E-2</v>
      </c>
      <c r="K482" s="12">
        <f>VLOOKUP(B482,'Economic Data'!A$6:J$47,10,FALSE)</f>
        <v>4.4421835008416732E-2</v>
      </c>
      <c r="L482" s="12"/>
      <c r="N482">
        <v>-5.3760532905843483E-2</v>
      </c>
      <c r="O482">
        <v>-0.10282451584161834</v>
      </c>
      <c r="P482">
        <v>0.10398389975934119</v>
      </c>
      <c r="Q482">
        <v>0.3684129839657882</v>
      </c>
      <c r="R482" s="12">
        <f t="shared" si="58"/>
        <v>8.845190025939953E-2</v>
      </c>
      <c r="S482" s="12">
        <f t="shared" si="59"/>
        <v>0.14004700509088597</v>
      </c>
      <c r="T482" s="12">
        <f t="shared" si="60"/>
        <v>-8.7912311616192618E-2</v>
      </c>
      <c r="U482" s="12"/>
      <c r="V482" s="12"/>
      <c r="W482" s="12"/>
    </row>
    <row r="483" spans="1:23" x14ac:dyDescent="0.2">
      <c r="A483" t="s">
        <v>289</v>
      </c>
      <c r="B483">
        <v>2010</v>
      </c>
      <c r="C483" s="12">
        <f>IFERROR('BLS Data'!X487,"")</f>
        <v>8.845190025939953E-2</v>
      </c>
      <c r="D483" s="12">
        <f>IFERROR('BLS Data'!Y487,"")</f>
        <v>0.14004700509088597</v>
      </c>
      <c r="E483" s="12">
        <f>IFERROR('BLS Data'!Z487,"")</f>
        <v>2.1717314770155483E-3</v>
      </c>
      <c r="F483" s="12">
        <f>IFERROR('BLS Data'!AA487,"")</f>
        <v>-8.7912311616192618E-2</v>
      </c>
      <c r="G483" s="12">
        <f>'Regulatory Data'!L485</f>
        <v>0.36465148247361273</v>
      </c>
      <c r="H483" s="12">
        <f>VLOOKUP(B483,'Economic Data'!A$6:I$47,7,FALSE)</f>
        <v>3.6900750592296916E-2</v>
      </c>
      <c r="I483" s="12">
        <f>VLOOKUP(B483,'Economic Data'!A$6:I$47,6,FALSE)</f>
        <v>2.362690323647243E-2</v>
      </c>
      <c r="J483" s="12">
        <f>VLOOKUP(B483,'Economic Data'!A$6:I$47,5,FALSE)</f>
        <v>4.9400000000000006E-2</v>
      </c>
      <c r="K483" s="12">
        <f>VLOOKUP(B483,'Economic Data'!A$6:J$47,10,FALSE)</f>
        <v>3.6126152644176228E-2</v>
      </c>
      <c r="L483" s="12"/>
      <c r="N483">
        <v>8.845190025939953E-2</v>
      </c>
      <c r="O483">
        <v>0.14004700509088597</v>
      </c>
      <c r="P483">
        <v>-8.7912311616192618E-2</v>
      </c>
      <c r="Q483">
        <v>0.36465148247361273</v>
      </c>
      <c r="R483" s="12"/>
      <c r="S483" s="12"/>
      <c r="T483" s="12"/>
      <c r="U483" s="12"/>
      <c r="V483" s="12"/>
      <c r="W483" s="12"/>
    </row>
    <row r="484" spans="1:23" x14ac:dyDescent="0.2">
      <c r="A484" t="s">
        <v>319</v>
      </c>
      <c r="B484">
        <v>1987</v>
      </c>
      <c r="C484" s="12" t="str">
        <f>IFERROR('BLS Data'!X488,"")</f>
        <v>.</v>
      </c>
      <c r="D484" s="12" t="str">
        <f>IFERROR('BLS Data'!Y488,"")</f>
        <v>.</v>
      </c>
      <c r="E484" s="12" t="str">
        <f>IFERROR('BLS Data'!Z488,"")</f>
        <v>.</v>
      </c>
      <c r="F484" s="12" t="str">
        <f>IFERROR('BLS Data'!AA488,"")</f>
        <v>.</v>
      </c>
      <c r="G484" s="12" t="str">
        <f>'Regulatory Data'!L486</f>
        <v/>
      </c>
      <c r="H484" s="12">
        <f>VLOOKUP(B484,'Economic Data'!A$6:I$47,7,FALSE)</f>
        <v>6.0106820146646811E-2</v>
      </c>
      <c r="I484" s="12">
        <f>VLOOKUP(B484,'Economic Data'!A$6:I$47,6,FALSE)</f>
        <v>3.149510885821627E-2</v>
      </c>
      <c r="J484" s="12">
        <f>VLOOKUP(B484,'Economic Data'!A$6:I$47,5,FALSE)</f>
        <v>9.3800000000000008E-2</v>
      </c>
      <c r="K484" s="12">
        <f>VLOOKUP(B484,'Economic Data'!A$6:J$47,10,FALSE)</f>
        <v>6.5188288711569911E-2</v>
      </c>
      <c r="L484" s="12"/>
      <c r="N484" t="s">
        <v>985</v>
      </c>
      <c r="O484" t="s">
        <v>985</v>
      </c>
      <c r="P484" t="s">
        <v>985</v>
      </c>
      <c r="Q484" t="s">
        <v>0</v>
      </c>
      <c r="R484" s="12"/>
      <c r="S484" s="12"/>
      <c r="T484" s="12"/>
      <c r="U484" s="12"/>
      <c r="V484" s="12"/>
      <c r="W484" s="12"/>
    </row>
    <row r="485" spans="1:23" x14ac:dyDescent="0.2">
      <c r="A485" t="s">
        <v>319</v>
      </c>
      <c r="B485">
        <v>1988</v>
      </c>
      <c r="C485" s="12">
        <f>IFERROR('BLS Data'!X489,"")</f>
        <v>8.3027867726095383E-2</v>
      </c>
      <c r="D485" s="12">
        <f>IFERROR('BLS Data'!Y489,"")</f>
        <v>8.5619307310124793E-2</v>
      </c>
      <c r="E485" s="12">
        <f>IFERROR('BLS Data'!Z489,"")</f>
        <v>-9.3014431701652356E-3</v>
      </c>
      <c r="F485" s="12">
        <f>IFERROR('BLS Data'!AA489,"")</f>
        <v>-1.9526343115664702E-2</v>
      </c>
      <c r="G485" s="12" t="str">
        <f>'Regulatory Data'!L487</f>
        <v/>
      </c>
      <c r="H485" s="12">
        <f>VLOOKUP(B485,'Economic Data'!A$6:I$47,7,FALSE)</f>
        <v>7.4056092402528861E-2</v>
      </c>
      <c r="I485" s="12">
        <f>VLOOKUP(B485,'Economic Data'!A$6:I$47,6,FALSE)</f>
        <v>4.0281822240627818E-2</v>
      </c>
      <c r="J485" s="12">
        <f>VLOOKUP(B485,'Economic Data'!A$6:I$47,5,FALSE)</f>
        <v>9.7100000000000006E-2</v>
      </c>
      <c r="K485" s="12">
        <f>VLOOKUP(B485,'Economic Data'!A$6:J$47,10,FALSE)</f>
        <v>6.3325729838099074E-2</v>
      </c>
      <c r="L485" s="12"/>
      <c r="N485">
        <v>8.3027867726095383E-2</v>
      </c>
      <c r="O485">
        <v>8.5619307310124793E-2</v>
      </c>
      <c r="P485">
        <v>-1.9526343115664702E-2</v>
      </c>
      <c r="Q485" t="s">
        <v>0</v>
      </c>
      <c r="R485" s="12"/>
      <c r="S485" s="12"/>
      <c r="T485" s="12"/>
      <c r="U485" s="12"/>
      <c r="V485" s="12"/>
      <c r="W485" s="12"/>
    </row>
    <row r="486" spans="1:23" x14ac:dyDescent="0.2">
      <c r="A486" t="s">
        <v>319</v>
      </c>
      <c r="B486">
        <v>1989</v>
      </c>
      <c r="C486" s="12">
        <f>IFERROR('BLS Data'!X490,"")</f>
        <v>2.180462996685284E-2</v>
      </c>
      <c r="D486" s="12">
        <f>IFERROR('BLS Data'!Y490,"")</f>
        <v>2.4952201329101253E-2</v>
      </c>
      <c r="E486" s="12">
        <f>IFERROR('BLS Data'!Z490,"")</f>
        <v>-7.3873112089639648E-3</v>
      </c>
      <c r="F486" s="12">
        <f>IFERROR('BLS Data'!AA490,"")</f>
        <v>9.7540230883872425E-3</v>
      </c>
      <c r="G486" s="12" t="str">
        <f>'Regulatory Data'!L488</f>
        <v/>
      </c>
      <c r="H486" s="12">
        <f>VLOOKUP(B486,'Economic Data'!A$6:I$47,7,FALSE)</f>
        <v>7.2168998181608046E-2</v>
      </c>
      <c r="I486" s="12">
        <f>VLOOKUP(B486,'Economic Data'!A$6:I$47,6,FALSE)</f>
        <v>3.5102379761548619E-2</v>
      </c>
      <c r="J486" s="12">
        <f>VLOOKUP(B486,'Economic Data'!A$6:I$47,5,FALSE)</f>
        <v>9.2600000000000002E-2</v>
      </c>
      <c r="K486" s="12">
        <f>VLOOKUP(B486,'Economic Data'!A$6:J$47,10,FALSE)</f>
        <v>5.5533381579940186E-2</v>
      </c>
      <c r="L486" s="12"/>
      <c r="N486">
        <v>2.180462996685284E-2</v>
      </c>
      <c r="O486">
        <v>2.4952201329101253E-2</v>
      </c>
      <c r="P486">
        <v>9.7540230883872425E-3</v>
      </c>
      <c r="Q486" t="s">
        <v>0</v>
      </c>
      <c r="R486" s="12"/>
      <c r="S486" s="12"/>
      <c r="T486" s="12"/>
      <c r="U486" s="12"/>
      <c r="V486" s="12"/>
      <c r="W486" s="12"/>
    </row>
    <row r="487" spans="1:23" x14ac:dyDescent="0.2">
      <c r="A487" t="s">
        <v>319</v>
      </c>
      <c r="B487">
        <v>1990</v>
      </c>
      <c r="C487" s="12">
        <f>IFERROR('BLS Data'!X491,"")</f>
        <v>9.0762502647185439E-2</v>
      </c>
      <c r="D487" s="12">
        <f>IFERROR('BLS Data'!Y491,"")</f>
        <v>9.2973790797280742E-2</v>
      </c>
      <c r="E487" s="12">
        <f>IFERROR('BLS Data'!Z491,"")</f>
        <v>-2.5095584992215869E-2</v>
      </c>
      <c r="F487" s="12">
        <f>IFERROR('BLS Data'!AA491,"")</f>
        <v>-4.5520085605666338E-2</v>
      </c>
      <c r="G487" s="12" t="str">
        <f>'Regulatory Data'!L489</f>
        <v/>
      </c>
      <c r="H487" s="12">
        <f>VLOOKUP(B487,'Economic Data'!A$6:I$47,7,FALSE)</f>
        <v>5.6455681243754441E-2</v>
      </c>
      <c r="I487" s="12">
        <f>VLOOKUP(B487,'Economic Data'!A$6:I$47,6,FALSE)</f>
        <v>1.8589513195847118E-2</v>
      </c>
      <c r="J487" s="12">
        <f>VLOOKUP(B487,'Economic Data'!A$6:I$47,5,FALSE)</f>
        <v>9.3200000000000005E-2</v>
      </c>
      <c r="K487" s="12">
        <f>VLOOKUP(B487,'Economic Data'!A$6:J$47,10,FALSE)</f>
        <v>5.5333831952092682E-2</v>
      </c>
      <c r="L487" s="12"/>
      <c r="N487">
        <v>9.0762502647185439E-2</v>
      </c>
      <c r="O487">
        <v>9.2973790797280742E-2</v>
      </c>
      <c r="P487">
        <v>-4.5520085605666338E-2</v>
      </c>
      <c r="Q487" t="s">
        <v>0</v>
      </c>
      <c r="R487" s="12"/>
      <c r="S487" s="12"/>
      <c r="T487" s="12"/>
      <c r="U487" s="12"/>
      <c r="V487" s="12"/>
      <c r="W487" s="12"/>
    </row>
    <row r="488" spans="1:23" x14ac:dyDescent="0.2">
      <c r="A488" t="s">
        <v>319</v>
      </c>
      <c r="B488">
        <v>1991</v>
      </c>
      <c r="C488" s="12">
        <f>IFERROR('BLS Data'!X492,"")</f>
        <v>8.9774932353267722E-2</v>
      </c>
      <c r="D488" s="12">
        <f>IFERROR('BLS Data'!Y492,"")</f>
        <v>7.7825083464451161E-2</v>
      </c>
      <c r="E488" s="12">
        <f>IFERROR('BLS Data'!Z492,"")</f>
        <v>-1.9582657232131595E-2</v>
      </c>
      <c r="F488" s="12">
        <f>IFERROR('BLS Data'!AA492,"")</f>
        <v>-1.4451445040037925E-2</v>
      </c>
      <c r="G488" s="12" t="str">
        <f>'Regulatory Data'!L490</f>
        <v/>
      </c>
      <c r="H488" s="12">
        <f>VLOOKUP(B488,'Economic Data'!A$6:I$47,7,FALSE)</f>
        <v>3.2494366288215559E-2</v>
      </c>
      <c r="I488" s="12">
        <f>VLOOKUP(B488,'Economic Data'!A$6:I$47,6,FALSE)</f>
        <v>-2.3323494827174329E-3</v>
      </c>
      <c r="J488" s="12">
        <f>VLOOKUP(B488,'Economic Data'!A$6:I$47,5,FALSE)</f>
        <v>8.77E-2</v>
      </c>
      <c r="K488" s="12">
        <f>VLOOKUP(B488,'Economic Data'!A$6:J$47,10,FALSE)</f>
        <v>5.2873284229066508E-2</v>
      </c>
      <c r="L488" s="12"/>
      <c r="N488">
        <v>8.9774932353267722E-2</v>
      </c>
      <c r="O488">
        <v>7.7825083464451161E-2</v>
      </c>
      <c r="P488">
        <v>-1.4451445040037925E-2</v>
      </c>
      <c r="Q488" t="s">
        <v>0</v>
      </c>
      <c r="R488" s="12"/>
      <c r="S488" s="12"/>
      <c r="T488" s="12"/>
      <c r="U488" s="12"/>
      <c r="V488" s="12"/>
      <c r="W488" s="12"/>
    </row>
    <row r="489" spans="1:23" x14ac:dyDescent="0.2">
      <c r="A489" t="s">
        <v>319</v>
      </c>
      <c r="B489">
        <v>1992</v>
      </c>
      <c r="C489" s="12">
        <f>IFERROR('BLS Data'!X493,"")</f>
        <v>0.14062423440065031</v>
      </c>
      <c r="D489" s="12">
        <f>IFERROR('BLS Data'!Y493,"")</f>
        <v>0.15159873679992586</v>
      </c>
      <c r="E489" s="12">
        <f>IFERROR('BLS Data'!Z493,"")</f>
        <v>-3.5006570594543263E-2</v>
      </c>
      <c r="F489" s="12">
        <f>IFERROR('BLS Data'!AA493,"")</f>
        <v>-8.5408442948993191E-2</v>
      </c>
      <c r="G489" s="12" t="str">
        <f>'Regulatory Data'!L491</f>
        <v/>
      </c>
      <c r="H489" s="12">
        <f>VLOOKUP(B489,'Economic Data'!A$6:I$47,7,FALSE)</f>
        <v>5.6799543692841681E-2</v>
      </c>
      <c r="I489" s="12">
        <f>VLOOKUP(B489,'Economic Data'!A$6:I$47,6,FALSE)</f>
        <v>3.3364382598689346E-2</v>
      </c>
      <c r="J489" s="12">
        <f>VLOOKUP(B489,'Economic Data'!A$6:I$47,5,FALSE)</f>
        <v>8.14E-2</v>
      </c>
      <c r="K489" s="12">
        <f>VLOOKUP(B489,'Economic Data'!A$6:J$47,10,FALSE)</f>
        <v>5.7964838905848831E-2</v>
      </c>
      <c r="L489" s="12"/>
      <c r="N489">
        <v>0.14062423440065031</v>
      </c>
      <c r="O489">
        <v>0.15159873679992586</v>
      </c>
      <c r="P489">
        <v>-8.5408442948993191E-2</v>
      </c>
      <c r="Q489" t="s">
        <v>0</v>
      </c>
      <c r="R489" s="12"/>
      <c r="S489" s="12"/>
      <c r="T489" s="12"/>
      <c r="U489" s="12"/>
      <c r="V489" s="12"/>
      <c r="W489" s="12"/>
    </row>
    <row r="490" spans="1:23" x14ac:dyDescent="0.2">
      <c r="A490" t="s">
        <v>319</v>
      </c>
      <c r="B490">
        <v>1993</v>
      </c>
      <c r="C490" s="12">
        <f>IFERROR('BLS Data'!X494,"")</f>
        <v>0.11026572108837618</v>
      </c>
      <c r="D490" s="12">
        <f>IFERROR('BLS Data'!Y494,"")</f>
        <v>0.12295351460108073</v>
      </c>
      <c r="E490" s="12">
        <f>IFERROR('BLS Data'!Z494,"")</f>
        <v>-4.3638299074564735E-2</v>
      </c>
      <c r="F490" s="12">
        <f>IFERROR('BLS Data'!AA494,"")</f>
        <v>-9.6808929757067119E-2</v>
      </c>
      <c r="G490" s="12" t="str">
        <f>'Regulatory Data'!L492</f>
        <v/>
      </c>
      <c r="H490" s="12">
        <f>VLOOKUP(B490,'Economic Data'!A$6:I$47,7,FALSE)</f>
        <v>4.9976501397134498E-2</v>
      </c>
      <c r="I490" s="12">
        <f>VLOOKUP(B490,'Economic Data'!A$6:I$47,6,FALSE)</f>
        <v>2.8121325402471697E-2</v>
      </c>
      <c r="J490" s="12">
        <f>VLOOKUP(B490,'Economic Data'!A$6:I$47,5,FALSE)</f>
        <v>7.22E-2</v>
      </c>
      <c r="K490" s="12">
        <f>VLOOKUP(B490,'Economic Data'!A$6:J$47,10,FALSE)</f>
        <v>5.0344824005335395E-2</v>
      </c>
      <c r="L490" s="12"/>
      <c r="N490">
        <v>0.11026572108837618</v>
      </c>
      <c r="O490">
        <v>0.12295351460108073</v>
      </c>
      <c r="P490">
        <v>-9.6808929757067119E-2</v>
      </c>
      <c r="Q490" t="s">
        <v>0</v>
      </c>
      <c r="R490" s="12"/>
      <c r="S490" s="12"/>
      <c r="T490" s="12"/>
      <c r="U490" s="12"/>
      <c r="V490" s="12"/>
      <c r="W490" s="12"/>
    </row>
    <row r="491" spans="1:23" x14ac:dyDescent="0.2">
      <c r="A491" t="s">
        <v>319</v>
      </c>
      <c r="B491">
        <v>1994</v>
      </c>
      <c r="C491" s="12">
        <f>IFERROR('BLS Data'!X495,"")</f>
        <v>0.14996799510213998</v>
      </c>
      <c r="D491" s="12">
        <f>IFERROR('BLS Data'!Y495,"")</f>
        <v>0.16217353822908542</v>
      </c>
      <c r="E491" s="12">
        <f>IFERROR('BLS Data'!Z495,"")</f>
        <v>-4.5981077330282005E-2</v>
      </c>
      <c r="F491" s="12">
        <f>IFERROR('BLS Data'!AA495,"")</f>
        <v>-0.14102785606558221</v>
      </c>
      <c r="G491" s="12" t="str">
        <f>'Regulatory Data'!L493</f>
        <v/>
      </c>
      <c r="H491" s="12">
        <f>VLOOKUP(B491,'Economic Data'!A$6:I$47,7,FALSE)</f>
        <v>6.0783064323397085E-2</v>
      </c>
      <c r="I491" s="12">
        <f>VLOOKUP(B491,'Economic Data'!A$6:I$47,6,FALSE)</f>
        <v>3.9932137842543014E-2</v>
      </c>
      <c r="J491" s="12">
        <f>VLOOKUP(B491,'Economic Data'!A$6:I$47,5,FALSE)</f>
        <v>7.9600000000000004E-2</v>
      </c>
      <c r="K491" s="12">
        <f>VLOOKUP(B491,'Economic Data'!A$6:J$47,10,FALSE)</f>
        <v>5.8749073519147127E-2</v>
      </c>
      <c r="L491" s="12"/>
      <c r="N491">
        <v>0.14996799510213998</v>
      </c>
      <c r="O491">
        <v>0.16217353822908542</v>
      </c>
      <c r="P491">
        <v>-0.14102785606558221</v>
      </c>
      <c r="Q491" t="s">
        <v>0</v>
      </c>
      <c r="R491" s="12"/>
      <c r="S491" s="12"/>
      <c r="T491" s="12"/>
      <c r="U491" s="12"/>
      <c r="V491" s="12"/>
      <c r="W491" s="12"/>
    </row>
    <row r="492" spans="1:23" x14ac:dyDescent="0.2">
      <c r="A492" t="s">
        <v>319</v>
      </c>
      <c r="B492">
        <v>1995</v>
      </c>
      <c r="C492" s="12">
        <f>IFERROR('BLS Data'!X496,"")</f>
        <v>0.2271420580324186</v>
      </c>
      <c r="D492" s="12">
        <f>IFERROR('BLS Data'!Y496,"")</f>
        <v>0.23122071469734085</v>
      </c>
      <c r="E492" s="12">
        <f>IFERROR('BLS Data'!Z496,"")</f>
        <v>-0.10463537058608274</v>
      </c>
      <c r="F492" s="12">
        <f>IFERROR('BLS Data'!AA496,"")</f>
        <v>-0.19364907567203549</v>
      </c>
      <c r="G492" s="12" t="str">
        <f>'Regulatory Data'!L494</f>
        <v/>
      </c>
      <c r="H492" s="12">
        <f>VLOOKUP(B492,'Economic Data'!A$6:I$47,7,FALSE)</f>
        <v>4.5452682397765898E-2</v>
      </c>
      <c r="I492" s="12">
        <f>VLOOKUP(B492,'Economic Data'!A$6:I$47,6,FALSE)</f>
        <v>2.4833719047943958E-2</v>
      </c>
      <c r="J492" s="12">
        <f>VLOOKUP(B492,'Economic Data'!A$6:I$47,5,FALSE)</f>
        <v>7.5899999999999995E-2</v>
      </c>
      <c r="K492" s="12">
        <f>VLOOKUP(B492,'Economic Data'!A$6:J$47,10,FALSE)</f>
        <v>5.5281036650178222E-2</v>
      </c>
      <c r="L492" s="12"/>
      <c r="N492">
        <v>0.2271420580324186</v>
      </c>
      <c r="O492">
        <v>0.23122071469734085</v>
      </c>
      <c r="P492">
        <v>-0.19364907567203549</v>
      </c>
      <c r="Q492" t="s">
        <v>0</v>
      </c>
      <c r="R492" s="12"/>
      <c r="S492" s="12"/>
      <c r="T492" s="12"/>
      <c r="U492" s="12"/>
      <c r="V492" s="12"/>
      <c r="W492" s="12"/>
    </row>
    <row r="493" spans="1:23" x14ac:dyDescent="0.2">
      <c r="A493" t="s">
        <v>319</v>
      </c>
      <c r="B493">
        <v>1996</v>
      </c>
      <c r="C493" s="12">
        <f>IFERROR('BLS Data'!X497,"")</f>
        <v>0.17531753030422514</v>
      </c>
      <c r="D493" s="12">
        <f>IFERROR('BLS Data'!Y497,"")</f>
        <v>0.1650148873316466</v>
      </c>
      <c r="E493" s="12">
        <f>IFERROR('BLS Data'!Z497,"")</f>
        <v>-0.13222560433141517</v>
      </c>
      <c r="F493" s="12">
        <f>IFERROR('BLS Data'!AA497,"")</f>
        <v>-0.15603744679149578</v>
      </c>
      <c r="G493" s="12" t="str">
        <f>'Regulatory Data'!L495</f>
        <v/>
      </c>
      <c r="H493" s="12">
        <f>VLOOKUP(B493,'Economic Data'!A$6:I$47,7,FALSE)</f>
        <v>5.5591211209256031E-2</v>
      </c>
      <c r="I493" s="12">
        <f>VLOOKUP(B493,'Economic Data'!A$6:I$47,6,FALSE)</f>
        <v>3.6723348797837119E-2</v>
      </c>
      <c r="J493" s="12">
        <f>VLOOKUP(B493,'Economic Data'!A$6:I$47,5,FALSE)</f>
        <v>7.3700000000000002E-2</v>
      </c>
      <c r="K493" s="12">
        <f>VLOOKUP(B493,'Economic Data'!A$6:J$47,10,FALSE)</f>
        <v>5.4832137588579369E-2</v>
      </c>
      <c r="L493" s="12"/>
      <c r="N493">
        <v>0.17531753030422514</v>
      </c>
      <c r="O493">
        <v>0.1650148873316466</v>
      </c>
      <c r="P493">
        <v>-0.15603744679149578</v>
      </c>
      <c r="Q493" t="s">
        <v>0</v>
      </c>
      <c r="R493" s="12"/>
      <c r="S493" s="12"/>
      <c r="T493" s="12"/>
      <c r="U493" s="12"/>
      <c r="V493" s="12"/>
      <c r="W493" s="12"/>
    </row>
    <row r="494" spans="1:23" x14ac:dyDescent="0.2">
      <c r="A494" t="s">
        <v>319</v>
      </c>
      <c r="B494">
        <v>1997</v>
      </c>
      <c r="C494" s="12">
        <f>IFERROR('BLS Data'!X498,"")</f>
        <v>0.17357914045209455</v>
      </c>
      <c r="D494" s="12">
        <f>IFERROR('BLS Data'!Y498,"")</f>
        <v>0.18440659142677207</v>
      </c>
      <c r="E494" s="12">
        <f>IFERROR('BLS Data'!Z498,"")</f>
        <v>-0.10755608945025052</v>
      </c>
      <c r="F494" s="12">
        <f>IFERROR('BLS Data'!AA498,"")</f>
        <v>-0.13331338889303179</v>
      </c>
      <c r="G494" s="12">
        <f>'Regulatory Data'!L496</f>
        <v>0.45839822924384727</v>
      </c>
      <c r="H494" s="12">
        <f>VLOOKUP(B494,'Economic Data'!A$6:I$47,7,FALSE)</f>
        <v>6.1100591222929879E-2</v>
      </c>
      <c r="I494" s="12">
        <f>VLOOKUP(B494,'Economic Data'!A$6:I$47,6,FALSE)</f>
        <v>4.3601241232060772E-2</v>
      </c>
      <c r="J494" s="12">
        <f>VLOOKUP(B494,'Economic Data'!A$6:I$47,5,FALSE)</f>
        <v>7.2599999999999998E-2</v>
      </c>
      <c r="K494" s="12">
        <f>VLOOKUP(B494,'Economic Data'!A$6:J$47,10,FALSE)</f>
        <v>5.5100650009132057E-2</v>
      </c>
      <c r="L494" s="12"/>
      <c r="N494">
        <v>0.17357914045209455</v>
      </c>
      <c r="O494">
        <v>0.18440659142677207</v>
      </c>
      <c r="P494">
        <v>-0.13331338889303179</v>
      </c>
      <c r="Q494">
        <v>0.45839822924384727</v>
      </c>
      <c r="R494" s="12">
        <f t="shared" ref="R494:R506" si="61">N495</f>
        <v>0.1683145359509548</v>
      </c>
      <c r="S494" s="12">
        <f t="shared" ref="S494:S506" si="62">O495</f>
        <v>0.14849913900986156</v>
      </c>
      <c r="T494" s="12">
        <f t="shared" ref="T494:T506" si="63">P495</f>
        <v>-0.1458284833235961</v>
      </c>
      <c r="U494" s="12"/>
      <c r="V494" s="12"/>
      <c r="W494" s="12"/>
    </row>
    <row r="495" spans="1:23" x14ac:dyDescent="0.2">
      <c r="A495" t="s">
        <v>319</v>
      </c>
      <c r="B495">
        <v>1998</v>
      </c>
      <c r="C495" s="12">
        <f>IFERROR('BLS Data'!X499,"")</f>
        <v>0.1683145359509548</v>
      </c>
      <c r="D495" s="12">
        <f>IFERROR('BLS Data'!Y499,"")</f>
        <v>0.14849913900986156</v>
      </c>
      <c r="E495" s="12">
        <f>IFERROR('BLS Data'!Z499,"")</f>
        <v>-0.16310757392176534</v>
      </c>
      <c r="F495" s="12">
        <f>IFERROR('BLS Data'!AA499,"")</f>
        <v>-0.1458284833235961</v>
      </c>
      <c r="G495" s="12">
        <f>'Regulatory Data'!L497</f>
        <v>0.47495573540634523</v>
      </c>
      <c r="H495" s="12">
        <f>VLOOKUP(B495,'Economic Data'!A$6:I$47,7,FALSE)</f>
        <v>5.3865008546919668E-2</v>
      </c>
      <c r="I495" s="12">
        <f>VLOOKUP(B495,'Economic Data'!A$6:I$47,6,FALSE)</f>
        <v>4.2632273010008603E-2</v>
      </c>
      <c r="J495" s="12">
        <f>VLOOKUP(B495,'Economic Data'!A$6:I$47,5,FALSE)</f>
        <v>6.5299999999999997E-2</v>
      </c>
      <c r="K495" s="12">
        <f>VLOOKUP(B495,'Economic Data'!A$6:J$47,10,FALSE)</f>
        <v>5.4067264463089793E-2</v>
      </c>
      <c r="L495" s="12"/>
      <c r="N495">
        <v>0.1683145359509548</v>
      </c>
      <c r="O495">
        <v>0.14849913900986156</v>
      </c>
      <c r="P495">
        <v>-0.1458284833235961</v>
      </c>
      <c r="Q495">
        <v>0.47495573540634523</v>
      </c>
      <c r="R495" s="12">
        <f t="shared" si="61"/>
        <v>0.22675730893513713</v>
      </c>
      <c r="S495" s="12">
        <f t="shared" si="62"/>
        <v>0.2183211516554513</v>
      </c>
      <c r="T495" s="12">
        <f t="shared" si="63"/>
        <v>-0.18461745548564767</v>
      </c>
      <c r="U495" s="12"/>
      <c r="V495" s="12"/>
      <c r="W495" s="12"/>
    </row>
    <row r="496" spans="1:23" x14ac:dyDescent="0.2">
      <c r="A496" t="s">
        <v>319</v>
      </c>
      <c r="B496">
        <v>1999</v>
      </c>
      <c r="C496" s="12">
        <f>IFERROR('BLS Data'!X500,"")</f>
        <v>0.22675730893513713</v>
      </c>
      <c r="D496" s="12">
        <f>IFERROR('BLS Data'!Y500,"")</f>
        <v>0.2183211516554513</v>
      </c>
      <c r="E496" s="12">
        <f>IFERROR('BLS Data'!Z500,"")</f>
        <v>-0.13260541244960944</v>
      </c>
      <c r="F496" s="12">
        <f>IFERROR('BLS Data'!AA500,"")</f>
        <v>-0.18461745548564767</v>
      </c>
      <c r="G496" s="12">
        <f>'Regulatory Data'!L498</f>
        <v>0.49659238289871288</v>
      </c>
      <c r="H496" s="12">
        <f>VLOOKUP(B496,'Economic Data'!A$6:I$47,7,FALSE)</f>
        <v>6.1740067022359568E-2</v>
      </c>
      <c r="I496" s="12">
        <f>VLOOKUP(B496,'Economic Data'!A$6:I$47,6,FALSE)</f>
        <v>4.7132627641929048E-2</v>
      </c>
      <c r="J496" s="12">
        <f>VLOOKUP(B496,'Economic Data'!A$6:I$47,5,FALSE)</f>
        <v>7.0400000000000004E-2</v>
      </c>
      <c r="K496" s="12">
        <f>VLOOKUP(B496,'Economic Data'!A$6:J$47,10,FALSE)</f>
        <v>5.5792560619569845E-2</v>
      </c>
      <c r="L496" s="12"/>
      <c r="N496">
        <v>0.22675730893513713</v>
      </c>
      <c r="O496">
        <v>0.2183211516554513</v>
      </c>
      <c r="P496">
        <v>-0.18461745548564767</v>
      </c>
      <c r="Q496">
        <v>0.49659238289871288</v>
      </c>
      <c r="R496" s="12">
        <f t="shared" si="61"/>
        <v>0.19162280407950671</v>
      </c>
      <c r="S496" s="12">
        <f t="shared" si="62"/>
        <v>0.18433747419222524</v>
      </c>
      <c r="T496" s="12">
        <f t="shared" si="63"/>
        <v>-0.13926177268718742</v>
      </c>
      <c r="U496" s="12"/>
      <c r="V496" s="12"/>
      <c r="W496" s="12"/>
    </row>
    <row r="497" spans="1:23" x14ac:dyDescent="0.2">
      <c r="A497" t="s">
        <v>319</v>
      </c>
      <c r="B497">
        <v>2000</v>
      </c>
      <c r="C497" s="12">
        <f>IFERROR('BLS Data'!X501,"")</f>
        <v>0.19162280407950671</v>
      </c>
      <c r="D497" s="12">
        <f>IFERROR('BLS Data'!Y501,"")</f>
        <v>0.18433747419222524</v>
      </c>
      <c r="E497" s="12">
        <f>IFERROR('BLS Data'!Z501,"")</f>
        <v>-0.11841493123771052</v>
      </c>
      <c r="F497" s="12">
        <f>IFERROR('BLS Data'!AA501,"")</f>
        <v>-0.13926177268718742</v>
      </c>
      <c r="G497" s="12">
        <f>'Regulatory Data'!L499</f>
        <v>0.50763189062599245</v>
      </c>
      <c r="H497" s="12">
        <f>VLOOKUP(B497,'Economic Data'!A$6:I$47,7,FALSE)</f>
        <v>6.1969674144860321E-2</v>
      </c>
      <c r="I497" s="12">
        <f>VLOOKUP(B497,'Economic Data'!A$6:I$47,6,FALSE)</f>
        <v>4.0556719268142416E-2</v>
      </c>
      <c r="J497" s="12">
        <f>VLOOKUP(B497,'Economic Data'!A$6:I$47,5,FALSE)</f>
        <v>7.6200000000000004E-2</v>
      </c>
      <c r="K497" s="12">
        <f>VLOOKUP(B497,'Economic Data'!A$6:J$47,10,FALSE)</f>
        <v>5.4787045123280628E-2</v>
      </c>
      <c r="L497" s="12"/>
      <c r="N497">
        <v>0.19162280407950671</v>
      </c>
      <c r="O497">
        <v>0.18433747419222524</v>
      </c>
      <c r="P497">
        <v>-0.13926177268718742</v>
      </c>
      <c r="Q497">
        <v>0.50763189062599245</v>
      </c>
      <c r="R497" s="12">
        <f t="shared" si="61"/>
        <v>3.2352084958464644E-3</v>
      </c>
      <c r="S497" s="12">
        <f t="shared" si="62"/>
        <v>-2.8259337314402444E-2</v>
      </c>
      <c r="T497" s="12">
        <f t="shared" si="63"/>
        <v>4.2617723523977524E-2</v>
      </c>
      <c r="U497" s="12"/>
      <c r="V497" s="12"/>
      <c r="W497" s="12"/>
    </row>
    <row r="498" spans="1:23" x14ac:dyDescent="0.2">
      <c r="A498" t="s">
        <v>319</v>
      </c>
      <c r="B498">
        <v>2001</v>
      </c>
      <c r="C498" s="12">
        <f>IFERROR('BLS Data'!X502,"")</f>
        <v>3.2352084958464644E-3</v>
      </c>
      <c r="D498" s="12">
        <f>IFERROR('BLS Data'!Y502,"")</f>
        <v>-2.8259337314402444E-2</v>
      </c>
      <c r="E498" s="12">
        <f>IFERROR('BLS Data'!Z502,"")</f>
        <v>-0.12298605005261276</v>
      </c>
      <c r="F498" s="12">
        <f>IFERROR('BLS Data'!AA502,"")</f>
        <v>4.2617723523977524E-2</v>
      </c>
      <c r="G498" s="12">
        <f>'Regulatory Data'!L500</f>
        <v>0.51494714247282014</v>
      </c>
      <c r="H498" s="12">
        <f>VLOOKUP(B498,'Economic Data'!A$6:I$47,7,FALSE)</f>
        <v>3.3080967761829783E-2</v>
      </c>
      <c r="I498" s="12">
        <f>VLOOKUP(B498,'Economic Data'!A$6:I$47,6,FALSE)</f>
        <v>1.0735275286242185E-2</v>
      </c>
      <c r="J498" s="12">
        <f>VLOOKUP(B498,'Economic Data'!A$6:I$47,5,FALSE)</f>
        <v>7.0800000000000002E-2</v>
      </c>
      <c r="K498" s="12">
        <f>VLOOKUP(B498,'Economic Data'!A$6:J$47,10,FALSE)</f>
        <v>4.8454307524413376E-2</v>
      </c>
      <c r="L498" s="12"/>
      <c r="N498">
        <v>3.2352084958464644E-3</v>
      </c>
      <c r="O498">
        <v>-2.8259337314402444E-2</v>
      </c>
      <c r="P498">
        <v>4.2617723523977524E-2</v>
      </c>
      <c r="Q498">
        <v>0.51494714247282014</v>
      </c>
      <c r="R498" s="12">
        <f t="shared" si="61"/>
        <v>3.4643205943574173E-2</v>
      </c>
      <c r="S498" s="12">
        <f t="shared" si="62"/>
        <v>3.0191202164229658E-2</v>
      </c>
      <c r="T498" s="12">
        <f t="shared" si="63"/>
        <v>-6.0624621816434576E-2</v>
      </c>
      <c r="U498" s="12"/>
      <c r="V498" s="12"/>
      <c r="W498" s="12"/>
    </row>
    <row r="499" spans="1:23" x14ac:dyDescent="0.2">
      <c r="A499" t="s">
        <v>319</v>
      </c>
      <c r="B499">
        <v>2002</v>
      </c>
      <c r="C499" s="12">
        <f>IFERROR('BLS Data'!X503,"")</f>
        <v>3.4643205943574173E-2</v>
      </c>
      <c r="D499" s="12">
        <f>IFERROR('BLS Data'!Y503,"")</f>
        <v>3.0191202164229658E-2</v>
      </c>
      <c r="E499" s="12">
        <f>IFERROR('BLS Data'!Z503,"")</f>
        <v>-4.8047030971485327E-2</v>
      </c>
      <c r="F499" s="12">
        <f>IFERROR('BLS Data'!AA503,"")</f>
        <v>-6.0624621816434576E-2</v>
      </c>
      <c r="G499" s="12">
        <f>'Regulatory Data'!L501</f>
        <v>0.52236772002493137</v>
      </c>
      <c r="H499" s="12">
        <f>VLOOKUP(B499,'Economic Data'!A$6:I$47,7,FALSE)</f>
        <v>3.403537925314204E-2</v>
      </c>
      <c r="I499" s="12">
        <f>VLOOKUP(B499,'Economic Data'!A$6:I$47,6,FALSE)</f>
        <v>1.7973804471999699E-2</v>
      </c>
      <c r="J499" s="12">
        <f>VLOOKUP(B499,'Economic Data'!A$6:I$47,5,FALSE)</f>
        <v>6.4899999999999999E-2</v>
      </c>
      <c r="K499" s="12">
        <f>VLOOKUP(B499,'Economic Data'!A$6:J$47,10,FALSE)</f>
        <v>4.8838425218857007E-2</v>
      </c>
      <c r="L499" s="12"/>
      <c r="N499">
        <v>3.4643205943574173E-2</v>
      </c>
      <c r="O499">
        <v>3.0191202164229658E-2</v>
      </c>
      <c r="P499">
        <v>-6.0624621816434576E-2</v>
      </c>
      <c r="Q499">
        <v>0.52236772002493137</v>
      </c>
      <c r="R499" s="12">
        <f t="shared" si="61"/>
        <v>0.13207157761289157</v>
      </c>
      <c r="S499" s="12">
        <f t="shared" si="62"/>
        <v>0.14767835085037984</v>
      </c>
      <c r="T499" s="12">
        <f t="shared" si="63"/>
        <v>-5.4287245473826573E-2</v>
      </c>
      <c r="U499" s="12"/>
      <c r="V499" s="12"/>
      <c r="W499" s="12"/>
    </row>
    <row r="500" spans="1:23" x14ac:dyDescent="0.2">
      <c r="A500" t="s">
        <v>319</v>
      </c>
      <c r="B500">
        <v>2003</v>
      </c>
      <c r="C500" s="12">
        <f>IFERROR('BLS Data'!X504,"")</f>
        <v>0.13207157761289157</v>
      </c>
      <c r="D500" s="12">
        <f>IFERROR('BLS Data'!Y504,"")</f>
        <v>0.14767835085037984</v>
      </c>
      <c r="E500" s="12">
        <f>IFERROR('BLS Data'!Z504,"")</f>
        <v>-5.5777015468998492E-2</v>
      </c>
      <c r="F500" s="12">
        <f>IFERROR('BLS Data'!AA504,"")</f>
        <v>-5.4287245473826573E-2</v>
      </c>
      <c r="G500" s="12">
        <f>'Regulatory Data'!L502</f>
        <v>0.53875777358062327</v>
      </c>
      <c r="H500" s="12">
        <f>VLOOKUP(B500,'Economic Data'!A$6:I$47,7,FALSE)</f>
        <v>4.5904870545635745E-2</v>
      </c>
      <c r="I500" s="12">
        <f>VLOOKUP(B500,'Economic Data'!A$6:I$47,6,FALSE)</f>
        <v>2.5093363015155745E-2</v>
      </c>
      <c r="J500" s="12">
        <f>VLOOKUP(B500,'Economic Data'!A$6:I$47,5,FALSE)</f>
        <v>5.67E-2</v>
      </c>
      <c r="K500" s="12">
        <f>VLOOKUP(B500,'Economic Data'!A$6:J$47,10,FALSE)</f>
        <v>3.5888492469520646E-2</v>
      </c>
      <c r="L500" s="12"/>
      <c r="N500">
        <v>0.13207157761289157</v>
      </c>
      <c r="O500">
        <v>0.14767835085037984</v>
      </c>
      <c r="P500">
        <v>-5.4287245473826573E-2</v>
      </c>
      <c r="Q500">
        <v>0.53875777358062327</v>
      </c>
      <c r="R500" s="12">
        <f t="shared" si="61"/>
        <v>0.10869968856956724</v>
      </c>
      <c r="S500" s="12">
        <f t="shared" si="62"/>
        <v>9.8837917985571622E-2</v>
      </c>
      <c r="T500" s="12">
        <f t="shared" si="63"/>
        <v>-0.12105472539695494</v>
      </c>
      <c r="U500" s="12"/>
      <c r="V500" s="12"/>
      <c r="W500" s="12"/>
    </row>
    <row r="501" spans="1:23" x14ac:dyDescent="0.2">
      <c r="A501" t="s">
        <v>319</v>
      </c>
      <c r="B501">
        <v>2004</v>
      </c>
      <c r="C501" s="12">
        <f>IFERROR('BLS Data'!X505,"")</f>
        <v>0.10869968856956724</v>
      </c>
      <c r="D501" s="12">
        <f>IFERROR('BLS Data'!Y505,"")</f>
        <v>9.8837917985571622E-2</v>
      </c>
      <c r="E501" s="12">
        <f>IFERROR('BLS Data'!Z505,"")</f>
        <v>-4.0040292903285035E-2</v>
      </c>
      <c r="F501" s="12">
        <f>IFERROR('BLS Data'!AA505,"")</f>
        <v>-0.12105472539695494</v>
      </c>
      <c r="G501" s="12">
        <f>'Regulatory Data'!L503</f>
        <v>0.5674929156712637</v>
      </c>
      <c r="H501" s="12">
        <f>VLOOKUP(B501,'Economic Data'!A$6:I$47,7,FALSE)</f>
        <v>6.1860595069386903E-2</v>
      </c>
      <c r="I501" s="12">
        <f>VLOOKUP(B501,'Economic Data'!A$6:I$47,6,FALSE)</f>
        <v>3.4093257936321564E-2</v>
      </c>
      <c r="J501" s="12">
        <f>VLOOKUP(B501,'Economic Data'!A$6:I$47,5,FALSE)</f>
        <v>5.6299999999999996E-2</v>
      </c>
      <c r="K501" s="12">
        <f>VLOOKUP(B501,'Economic Data'!A$6:J$47,10,FALSE)</f>
        <v>2.8532662866935003E-2</v>
      </c>
      <c r="L501" s="12"/>
      <c r="N501">
        <v>0.10869968856956724</v>
      </c>
      <c r="O501">
        <v>9.8837917985571622E-2</v>
      </c>
      <c r="P501">
        <v>-0.12105472539695494</v>
      </c>
      <c r="Q501">
        <v>0.5674929156712637</v>
      </c>
      <c r="R501" s="12">
        <f t="shared" si="61"/>
        <v>5.2905303316990171E-2</v>
      </c>
      <c r="S501" s="12">
        <f t="shared" si="62"/>
        <v>5.8568494543628447E-2</v>
      </c>
      <c r="T501" s="12">
        <f t="shared" si="63"/>
        <v>-5.320364535742339E-2</v>
      </c>
      <c r="U501" s="12"/>
      <c r="V501" s="12"/>
      <c r="W501" s="12"/>
    </row>
    <row r="502" spans="1:23" x14ac:dyDescent="0.2">
      <c r="A502" t="s">
        <v>319</v>
      </c>
      <c r="B502">
        <v>2005</v>
      </c>
      <c r="C502" s="12">
        <f>IFERROR('BLS Data'!X506,"")</f>
        <v>5.2905303316990171E-2</v>
      </c>
      <c r="D502" s="12">
        <f>IFERROR('BLS Data'!Y506,"")</f>
        <v>5.8568494543628447E-2</v>
      </c>
      <c r="E502" s="12">
        <f>IFERROR('BLS Data'!Z506,"")</f>
        <v>-3.735986128231783E-2</v>
      </c>
      <c r="F502" s="12">
        <f>IFERROR('BLS Data'!AA506,"")</f>
        <v>-5.320364535742339E-2</v>
      </c>
      <c r="G502" s="12">
        <f>'Regulatory Data'!L504</f>
        <v>0.57213274195793551</v>
      </c>
      <c r="H502" s="12">
        <f>VLOOKUP(B502,'Economic Data'!A$6:I$47,7,FALSE)</f>
        <v>6.2914494157674028E-2</v>
      </c>
      <c r="I502" s="12">
        <f>VLOOKUP(B502,'Economic Data'!A$6:I$47,6,FALSE)</f>
        <v>3.0242108933506984E-2</v>
      </c>
      <c r="J502" s="12">
        <f>VLOOKUP(B502,'Economic Data'!A$6:I$47,5,FALSE)</f>
        <v>5.2400000000000002E-2</v>
      </c>
      <c r="K502" s="12">
        <f>VLOOKUP(B502,'Economic Data'!A$6:J$47,10,FALSE)</f>
        <v>1.972761477583234E-2</v>
      </c>
      <c r="L502" s="12"/>
      <c r="N502">
        <v>5.2905303316990171E-2</v>
      </c>
      <c r="O502">
        <v>5.8568494543628447E-2</v>
      </c>
      <c r="P502">
        <v>-5.320364535742339E-2</v>
      </c>
      <c r="Q502">
        <v>0.57213274195793551</v>
      </c>
      <c r="R502" s="12">
        <f t="shared" si="61"/>
        <v>7.7983533996353493E-2</v>
      </c>
      <c r="S502" s="12">
        <f t="shared" si="62"/>
        <v>8.2202796276216183E-2</v>
      </c>
      <c r="T502" s="12">
        <f t="shared" si="63"/>
        <v>-1.78665620253593E-2</v>
      </c>
      <c r="U502" s="12"/>
      <c r="V502" s="12"/>
      <c r="W502" s="12"/>
    </row>
    <row r="503" spans="1:23" x14ac:dyDescent="0.2">
      <c r="A503" t="s">
        <v>319</v>
      </c>
      <c r="B503">
        <v>2006</v>
      </c>
      <c r="C503" s="12">
        <f>IFERROR('BLS Data'!X507,"")</f>
        <v>7.7983533996353493E-2</v>
      </c>
      <c r="D503" s="12">
        <f>IFERROR('BLS Data'!Y507,"")</f>
        <v>8.2202796276216183E-2</v>
      </c>
      <c r="E503" s="12">
        <f>IFERROR('BLS Data'!Z507,"")</f>
        <v>-4.4383737037866133E-2</v>
      </c>
      <c r="F503" s="12">
        <f>IFERROR('BLS Data'!AA507,"")</f>
        <v>-1.78665620253593E-2</v>
      </c>
      <c r="G503" s="12">
        <f>'Regulatory Data'!L505</f>
        <v>0.5731637127021183</v>
      </c>
      <c r="H503" s="12">
        <f>VLOOKUP(B503,'Economic Data'!A$6:I$47,7,FALSE)</f>
        <v>5.8035179497691658E-2</v>
      </c>
      <c r="I503" s="12">
        <f>VLOOKUP(B503,'Economic Data'!A$6:I$47,6,FALSE)</f>
        <v>2.6233814355860474E-2</v>
      </c>
      <c r="J503" s="12">
        <f>VLOOKUP(B503,'Economic Data'!A$6:I$47,5,FALSE)</f>
        <v>5.5899999999999998E-2</v>
      </c>
      <c r="K503" s="12">
        <f>VLOOKUP(B503,'Economic Data'!A$6:J$47,10,FALSE)</f>
        <v>2.409863485816794E-2</v>
      </c>
      <c r="L503" s="12"/>
      <c r="N503">
        <v>7.7983533996353493E-2</v>
      </c>
      <c r="O503">
        <v>8.2202796276216183E-2</v>
      </c>
      <c r="P503">
        <v>-1.78665620253593E-2</v>
      </c>
      <c r="Q503">
        <v>0.5731637127021183</v>
      </c>
      <c r="R503" s="12">
        <f t="shared" si="61"/>
        <v>7.8944067170322541E-2</v>
      </c>
      <c r="S503" s="12">
        <f t="shared" si="62"/>
        <v>7.8300083459999392E-2</v>
      </c>
      <c r="T503" s="12">
        <f t="shared" si="63"/>
        <v>3.1782282704559073E-2</v>
      </c>
      <c r="U503" s="12"/>
      <c r="V503" s="12"/>
      <c r="W503" s="12"/>
    </row>
    <row r="504" spans="1:23" x14ac:dyDescent="0.2">
      <c r="A504" t="s">
        <v>319</v>
      </c>
      <c r="B504">
        <v>2007</v>
      </c>
      <c r="C504" s="12">
        <f>IFERROR('BLS Data'!X508,"")</f>
        <v>7.8944067170322541E-2</v>
      </c>
      <c r="D504" s="12">
        <f>IFERROR('BLS Data'!Y508,"")</f>
        <v>7.8300083459999392E-2</v>
      </c>
      <c r="E504" s="12">
        <f>IFERROR('BLS Data'!Z508,"")</f>
        <v>-5.4875691533335491E-2</v>
      </c>
      <c r="F504" s="12">
        <f>IFERROR('BLS Data'!AA508,"")</f>
        <v>3.1782282704559073E-2</v>
      </c>
      <c r="G504" s="12">
        <f>'Regulatory Data'!L506</f>
        <v>0.59482432560858667</v>
      </c>
      <c r="H504" s="12">
        <f>VLOOKUP(B504,'Economic Data'!A$6:I$47,7,FALSE)</f>
        <v>4.7552040345651747E-2</v>
      </c>
      <c r="I504" s="12">
        <f>VLOOKUP(B504,'Economic Data'!A$6:I$47,6,FALSE)</f>
        <v>1.8949646062514702E-2</v>
      </c>
      <c r="J504" s="12">
        <f>VLOOKUP(B504,'Economic Data'!A$6:I$47,5,FALSE)</f>
        <v>5.5599999999999997E-2</v>
      </c>
      <c r="K504" s="12">
        <f>VLOOKUP(B504,'Economic Data'!A$6:J$47,10,FALSE)</f>
        <v>2.6997605716864291E-2</v>
      </c>
      <c r="L504" s="12"/>
      <c r="N504">
        <v>7.8944067170322541E-2</v>
      </c>
      <c r="O504">
        <v>7.8300083459999392E-2</v>
      </c>
      <c r="P504">
        <v>3.1782282704559073E-2</v>
      </c>
      <c r="Q504">
        <v>0.59482432560858667</v>
      </c>
      <c r="R504" s="12">
        <f t="shared" si="61"/>
        <v>2.7380028945549029E-2</v>
      </c>
      <c r="S504" s="12">
        <f t="shared" si="62"/>
        <v>5.0506079816179827E-2</v>
      </c>
      <c r="T504" s="12">
        <f t="shared" si="63"/>
        <v>-6.1650754178334211E-2</v>
      </c>
      <c r="U504" s="12"/>
      <c r="V504" s="12"/>
      <c r="W504" s="12"/>
    </row>
    <row r="505" spans="1:23" x14ac:dyDescent="0.2">
      <c r="A505" t="s">
        <v>319</v>
      </c>
      <c r="B505">
        <v>2008</v>
      </c>
      <c r="C505" s="12">
        <f>IFERROR('BLS Data'!X509,"")</f>
        <v>2.7380028945549029E-2</v>
      </c>
      <c r="D505" s="12">
        <f>IFERROR('BLS Data'!Y509,"")</f>
        <v>5.0506079816179827E-2</v>
      </c>
      <c r="E505" s="12">
        <f>IFERROR('BLS Data'!Z509,"")</f>
        <v>-4.5902588556357315E-2</v>
      </c>
      <c r="F505" s="12">
        <f>IFERROR('BLS Data'!AA509,"")</f>
        <v>-6.1650754178334211E-2</v>
      </c>
      <c r="G505" s="12">
        <f>'Regulatory Data'!L507</f>
        <v>0.60719215839003848</v>
      </c>
      <c r="H505" s="12">
        <f>VLOOKUP(B505,'Economic Data'!A$6:I$47,7,FALSE)</f>
        <v>1.8564647936674561E-2</v>
      </c>
      <c r="I505" s="12">
        <f>VLOOKUP(B505,'Economic Data'!A$6:I$47,6,FALSE)</f>
        <v>-3.3722342459032717E-3</v>
      </c>
      <c r="J505" s="12">
        <f>VLOOKUP(B505,'Economic Data'!A$6:I$47,5,FALSE)</f>
        <v>5.6299999999999996E-2</v>
      </c>
      <c r="K505" s="12">
        <f>VLOOKUP(B505,'Economic Data'!A$6:J$47,10,FALSE)</f>
        <v>3.4363117817423225E-2</v>
      </c>
      <c r="L505" s="12"/>
      <c r="N505">
        <v>2.7380028945549029E-2</v>
      </c>
      <c r="O505">
        <v>5.0506079816179827E-2</v>
      </c>
      <c r="P505">
        <v>-6.1650754178334211E-2</v>
      </c>
      <c r="Q505">
        <v>0.60719215839003848</v>
      </c>
      <c r="R505" s="12">
        <f t="shared" si="61"/>
        <v>-4.5578600781257528E-2</v>
      </c>
      <c r="S505" s="12">
        <f t="shared" si="62"/>
        <v>-6.0328480122779915E-2</v>
      </c>
      <c r="T505" s="12">
        <f t="shared" si="63"/>
        <v>3.4769441054944394E-2</v>
      </c>
      <c r="U505" s="12"/>
      <c r="V505" s="12"/>
      <c r="W505" s="12"/>
    </row>
    <row r="506" spans="1:23" x14ac:dyDescent="0.2">
      <c r="A506" t="s">
        <v>319</v>
      </c>
      <c r="B506">
        <v>2009</v>
      </c>
      <c r="C506" s="12">
        <f>IFERROR('BLS Data'!X510,"")</f>
        <v>-4.5578600781257528E-2</v>
      </c>
      <c r="D506" s="12">
        <f>IFERROR('BLS Data'!Y510,"")</f>
        <v>-6.0328480122779915E-2</v>
      </c>
      <c r="E506" s="12">
        <f>IFERROR('BLS Data'!Z510,"")</f>
        <v>-2.3806988280443697E-2</v>
      </c>
      <c r="F506" s="12">
        <f>IFERROR('BLS Data'!AA510,"")</f>
        <v>3.4769441054944394E-2</v>
      </c>
      <c r="G506" s="12">
        <f>'Regulatory Data'!L508</f>
        <v>0.63386306930306791</v>
      </c>
      <c r="H506" s="12">
        <f>VLOOKUP(B506,'Economic Data'!A$6:I$47,7,FALSE)</f>
        <v>-2.2495040217735962E-2</v>
      </c>
      <c r="I506" s="12">
        <f>VLOOKUP(B506,'Economic Data'!A$6:I$47,6,FALSE)</f>
        <v>-3.117320520931699E-2</v>
      </c>
      <c r="J506" s="12">
        <f>VLOOKUP(B506,'Economic Data'!A$6:I$47,5,FALSE)</f>
        <v>5.3099999999999994E-2</v>
      </c>
      <c r="K506" s="12">
        <f>VLOOKUP(B506,'Economic Data'!A$6:J$47,10,FALSE)</f>
        <v>4.4421835008416732E-2</v>
      </c>
      <c r="L506" s="12"/>
      <c r="N506">
        <v>-4.5578600781257528E-2</v>
      </c>
      <c r="O506">
        <v>-6.0328480122779915E-2</v>
      </c>
      <c r="P506">
        <v>3.4769441054944394E-2</v>
      </c>
      <c r="Q506">
        <v>0.63386306930306791</v>
      </c>
      <c r="R506" s="12">
        <f t="shared" si="61"/>
        <v>8.5858292306572714E-2</v>
      </c>
      <c r="S506" s="12">
        <f t="shared" si="62"/>
        <v>9.0678458558540953E-2</v>
      </c>
      <c r="T506" s="12">
        <f t="shared" si="63"/>
        <v>-3.5996135662923479E-2</v>
      </c>
      <c r="U506" s="12"/>
      <c r="V506" s="12"/>
      <c r="W506" s="12"/>
    </row>
    <row r="507" spans="1:23" x14ac:dyDescent="0.2">
      <c r="A507" t="s">
        <v>319</v>
      </c>
      <c r="B507">
        <v>2010</v>
      </c>
      <c r="C507" s="12">
        <f>IFERROR('BLS Data'!X511,"")</f>
        <v>8.5858292306572714E-2</v>
      </c>
      <c r="D507" s="12">
        <f>IFERROR('BLS Data'!Y511,"")</f>
        <v>9.0678458558540953E-2</v>
      </c>
      <c r="E507" s="12">
        <f>IFERROR('BLS Data'!Z511,"")</f>
        <v>-1.4141154399511358E-2</v>
      </c>
      <c r="F507" s="12">
        <f>IFERROR('BLS Data'!AA511,"")</f>
        <v>-3.5996135662923479E-2</v>
      </c>
      <c r="G507" s="12">
        <f>'Regulatory Data'!L509</f>
        <v>0.64341107345596049</v>
      </c>
      <c r="H507" s="12">
        <f>VLOOKUP(B507,'Economic Data'!A$6:I$47,7,FALSE)</f>
        <v>3.6900750592296916E-2</v>
      </c>
      <c r="I507" s="12">
        <f>VLOOKUP(B507,'Economic Data'!A$6:I$47,6,FALSE)</f>
        <v>2.362690323647243E-2</v>
      </c>
      <c r="J507" s="12">
        <f>VLOOKUP(B507,'Economic Data'!A$6:I$47,5,FALSE)</f>
        <v>4.9400000000000006E-2</v>
      </c>
      <c r="K507" s="12">
        <f>VLOOKUP(B507,'Economic Data'!A$6:J$47,10,FALSE)</f>
        <v>3.6126152644176228E-2</v>
      </c>
      <c r="L507" s="12"/>
      <c r="N507">
        <v>8.5858292306572714E-2</v>
      </c>
      <c r="O507">
        <v>9.0678458558540953E-2</v>
      </c>
      <c r="P507">
        <v>-3.5996135662923479E-2</v>
      </c>
      <c r="Q507">
        <v>0.64341107345596049</v>
      </c>
      <c r="R507" s="12"/>
      <c r="S507" s="12"/>
      <c r="T507" s="12"/>
      <c r="U507" s="12"/>
      <c r="V507" s="12"/>
      <c r="W507" s="12"/>
    </row>
    <row r="508" spans="1:23" x14ac:dyDescent="0.2">
      <c r="A508" t="s">
        <v>344</v>
      </c>
      <c r="B508">
        <v>1987</v>
      </c>
      <c r="C508" s="12" t="str">
        <f>IFERROR('BLS Data'!X512,"")</f>
        <v>.</v>
      </c>
      <c r="D508" s="12" t="str">
        <f>IFERROR('BLS Data'!Y512,"")</f>
        <v>.</v>
      </c>
      <c r="E508" s="12" t="str">
        <f>IFERROR('BLS Data'!Z512,"")</f>
        <v>.</v>
      </c>
      <c r="F508" s="12" t="str">
        <f>IFERROR('BLS Data'!AA512,"")</f>
        <v>.</v>
      </c>
      <c r="G508" s="12" t="str">
        <f>'Regulatory Data'!L510</f>
        <v/>
      </c>
      <c r="H508" s="12">
        <f>VLOOKUP(B508,'Economic Data'!A$6:I$47,7,FALSE)</f>
        <v>6.0106820146646811E-2</v>
      </c>
      <c r="I508" s="12">
        <f>VLOOKUP(B508,'Economic Data'!A$6:I$47,6,FALSE)</f>
        <v>3.149510885821627E-2</v>
      </c>
      <c r="J508" s="12">
        <f>VLOOKUP(B508,'Economic Data'!A$6:I$47,5,FALSE)</f>
        <v>9.3800000000000008E-2</v>
      </c>
      <c r="K508" s="12">
        <f>VLOOKUP(B508,'Economic Data'!A$6:J$47,10,FALSE)</f>
        <v>6.5188288711569911E-2</v>
      </c>
      <c r="L508" s="12"/>
      <c r="N508" t="s">
        <v>985</v>
      </c>
      <c r="O508" t="s">
        <v>985</v>
      </c>
      <c r="P508" t="s">
        <v>985</v>
      </c>
      <c r="Q508" t="s">
        <v>0</v>
      </c>
      <c r="R508" s="12"/>
      <c r="S508" s="12"/>
      <c r="T508" s="12"/>
      <c r="U508" s="12"/>
      <c r="V508" s="12"/>
      <c r="W508" s="12"/>
    </row>
    <row r="509" spans="1:23" x14ac:dyDescent="0.2">
      <c r="A509" t="s">
        <v>344</v>
      </c>
      <c r="B509">
        <v>1988</v>
      </c>
      <c r="C509" s="12">
        <f>IFERROR('BLS Data'!X513,"")</f>
        <v>1.7939722081106169E-2</v>
      </c>
      <c r="D509" s="12">
        <f>IFERROR('BLS Data'!Y513,"")</f>
        <v>2.9246507075708195E-2</v>
      </c>
      <c r="E509" s="12">
        <f>IFERROR('BLS Data'!Z513,"")</f>
        <v>4.5843582391824178E-2</v>
      </c>
      <c r="F509" s="12">
        <f>IFERROR('BLS Data'!AA513,"")</f>
        <v>1.0197711272502907E-2</v>
      </c>
      <c r="G509" s="12" t="str">
        <f>'Regulatory Data'!L511</f>
        <v/>
      </c>
      <c r="H509" s="12">
        <f>VLOOKUP(B509,'Economic Data'!A$6:I$47,7,FALSE)</f>
        <v>7.4056092402528861E-2</v>
      </c>
      <c r="I509" s="12">
        <f>VLOOKUP(B509,'Economic Data'!A$6:I$47,6,FALSE)</f>
        <v>4.0281822240627818E-2</v>
      </c>
      <c r="J509" s="12">
        <f>VLOOKUP(B509,'Economic Data'!A$6:I$47,5,FALSE)</f>
        <v>9.7100000000000006E-2</v>
      </c>
      <c r="K509" s="12">
        <f>VLOOKUP(B509,'Economic Data'!A$6:J$47,10,FALSE)</f>
        <v>6.3325729838099074E-2</v>
      </c>
      <c r="L509" s="12"/>
      <c r="N509">
        <v>1.7939722081106169E-2</v>
      </c>
      <c r="O509">
        <v>2.9246507075708195E-2</v>
      </c>
      <c r="P509">
        <v>1.0197711272502907E-2</v>
      </c>
      <c r="Q509" t="s">
        <v>0</v>
      </c>
      <c r="R509" s="12"/>
      <c r="S509" s="12"/>
      <c r="T509" s="12"/>
      <c r="U509" s="12"/>
      <c r="V509" s="12"/>
      <c r="W509" s="12"/>
    </row>
    <row r="510" spans="1:23" x14ac:dyDescent="0.2">
      <c r="A510" t="s">
        <v>344</v>
      </c>
      <c r="B510">
        <v>1989</v>
      </c>
      <c r="C510" s="12">
        <f>IFERROR('BLS Data'!X514,"")</f>
        <v>-1.2647584412327717E-2</v>
      </c>
      <c r="D510" s="12">
        <f>IFERROR('BLS Data'!Y514,"")</f>
        <v>-1.6632280394679455E-2</v>
      </c>
      <c r="E510" s="12">
        <f>IFERROR('BLS Data'!Z514,"")</f>
        <v>5.2074358254928121E-2</v>
      </c>
      <c r="F510" s="12">
        <f>IFERROR('BLS Data'!AA514,"")</f>
        <v>6.2266235682109539E-2</v>
      </c>
      <c r="G510" s="12" t="str">
        <f>'Regulatory Data'!L512</f>
        <v/>
      </c>
      <c r="H510" s="12">
        <f>VLOOKUP(B510,'Economic Data'!A$6:I$47,7,FALSE)</f>
        <v>7.2168998181608046E-2</v>
      </c>
      <c r="I510" s="12">
        <f>VLOOKUP(B510,'Economic Data'!A$6:I$47,6,FALSE)</f>
        <v>3.5102379761548619E-2</v>
      </c>
      <c r="J510" s="12">
        <f>VLOOKUP(B510,'Economic Data'!A$6:I$47,5,FALSE)</f>
        <v>9.2600000000000002E-2</v>
      </c>
      <c r="K510" s="12">
        <f>VLOOKUP(B510,'Economic Data'!A$6:J$47,10,FALSE)</f>
        <v>5.5533381579940186E-2</v>
      </c>
      <c r="L510" s="12"/>
      <c r="N510">
        <v>-1.2647584412327717E-2</v>
      </c>
      <c r="O510">
        <v>-1.6632280394679455E-2</v>
      </c>
      <c r="P510">
        <v>6.2266235682109539E-2</v>
      </c>
      <c r="Q510" t="s">
        <v>0</v>
      </c>
      <c r="R510" s="12"/>
      <c r="S510" s="12"/>
      <c r="T510" s="12"/>
      <c r="U510" s="12"/>
      <c r="V510" s="12"/>
      <c r="W510" s="12"/>
    </row>
    <row r="511" spans="1:23" x14ac:dyDescent="0.2">
      <c r="A511" t="s">
        <v>344</v>
      </c>
      <c r="B511">
        <v>1990</v>
      </c>
      <c r="C511" s="12">
        <f>IFERROR('BLS Data'!X515,"")</f>
        <v>1.1217032959098816E-2</v>
      </c>
      <c r="D511" s="12">
        <f>IFERROR('BLS Data'!Y515,"")</f>
        <v>-2.7312497910738642E-3</v>
      </c>
      <c r="E511" s="12">
        <f>IFERROR('BLS Data'!Z515,"")</f>
        <v>1.9655218549776698E-2</v>
      </c>
      <c r="F511" s="12">
        <f>IFERROR('BLS Data'!AA515,"")</f>
        <v>4.4765205910419326E-2</v>
      </c>
      <c r="G511" s="12" t="str">
        <f>'Regulatory Data'!L513</f>
        <v/>
      </c>
      <c r="H511" s="12">
        <f>VLOOKUP(B511,'Economic Data'!A$6:I$47,7,FALSE)</f>
        <v>5.6455681243754441E-2</v>
      </c>
      <c r="I511" s="12">
        <f>VLOOKUP(B511,'Economic Data'!A$6:I$47,6,FALSE)</f>
        <v>1.8589513195847118E-2</v>
      </c>
      <c r="J511" s="12">
        <f>VLOOKUP(B511,'Economic Data'!A$6:I$47,5,FALSE)</f>
        <v>9.3200000000000005E-2</v>
      </c>
      <c r="K511" s="12">
        <f>VLOOKUP(B511,'Economic Data'!A$6:J$47,10,FALSE)</f>
        <v>5.5333831952092682E-2</v>
      </c>
      <c r="L511" s="12"/>
      <c r="N511">
        <v>1.1217032959098816E-2</v>
      </c>
      <c r="O511">
        <v>-2.7312497910738642E-3</v>
      </c>
      <c r="P511">
        <v>4.4765205910419326E-2</v>
      </c>
      <c r="Q511" t="s">
        <v>0</v>
      </c>
      <c r="R511" s="12"/>
      <c r="S511" s="12"/>
      <c r="T511" s="12"/>
      <c r="U511" s="12"/>
      <c r="V511" s="12"/>
      <c r="W511" s="12"/>
    </row>
    <row r="512" spans="1:23" x14ac:dyDescent="0.2">
      <c r="A512" t="s">
        <v>344</v>
      </c>
      <c r="B512">
        <v>1991</v>
      </c>
      <c r="C512" s="12">
        <f>IFERROR('BLS Data'!X516,"")</f>
        <v>-7.1385581613281346E-3</v>
      </c>
      <c r="D512" s="12">
        <f>IFERROR('BLS Data'!Y516,"")</f>
        <v>-2.9429783180674463E-3</v>
      </c>
      <c r="E512" s="12">
        <f>IFERROR('BLS Data'!Z516,"")</f>
        <v>1.0941870583769386E-2</v>
      </c>
      <c r="F512" s="12">
        <f>IFERROR('BLS Data'!AA516,"")</f>
        <v>3.619922992532576E-2</v>
      </c>
      <c r="G512" s="12" t="str">
        <f>'Regulatory Data'!L514</f>
        <v/>
      </c>
      <c r="H512" s="12">
        <f>VLOOKUP(B512,'Economic Data'!A$6:I$47,7,FALSE)</f>
        <v>3.2494366288215559E-2</v>
      </c>
      <c r="I512" s="12">
        <f>VLOOKUP(B512,'Economic Data'!A$6:I$47,6,FALSE)</f>
        <v>-2.3323494827174329E-3</v>
      </c>
      <c r="J512" s="12">
        <f>VLOOKUP(B512,'Economic Data'!A$6:I$47,5,FALSE)</f>
        <v>8.77E-2</v>
      </c>
      <c r="K512" s="12">
        <f>VLOOKUP(B512,'Economic Data'!A$6:J$47,10,FALSE)</f>
        <v>5.2873284229066508E-2</v>
      </c>
      <c r="L512" s="12"/>
      <c r="N512">
        <v>-7.1385581613281346E-3</v>
      </c>
      <c r="O512">
        <v>-2.9429783180674463E-3</v>
      </c>
      <c r="P512">
        <v>3.619922992532576E-2</v>
      </c>
      <c r="Q512" t="s">
        <v>0</v>
      </c>
      <c r="R512" s="12"/>
      <c r="S512" s="12"/>
      <c r="T512" s="12"/>
      <c r="U512" s="12"/>
      <c r="V512" s="12"/>
      <c r="W512" s="12"/>
    </row>
    <row r="513" spans="1:23" x14ac:dyDescent="0.2">
      <c r="A513" t="s">
        <v>344</v>
      </c>
      <c r="B513">
        <v>1992</v>
      </c>
      <c r="C513" s="12">
        <f>IFERROR('BLS Data'!X517,"")</f>
        <v>8.40068077122611E-2</v>
      </c>
      <c r="D513" s="12">
        <f>IFERROR('BLS Data'!Y517,"")</f>
        <v>9.1593273988461732E-2</v>
      </c>
      <c r="E513" s="12">
        <f>IFERROR('BLS Data'!Z517,"")</f>
        <v>6.8252313858030433E-3</v>
      </c>
      <c r="F513" s="12">
        <f>IFERROR('BLS Data'!AA517,"")</f>
        <v>-1.4136273141362565E-2</v>
      </c>
      <c r="G513" s="12" t="str">
        <f>'Regulatory Data'!L515</f>
        <v/>
      </c>
      <c r="H513" s="12">
        <f>VLOOKUP(B513,'Economic Data'!A$6:I$47,7,FALSE)</f>
        <v>5.6799543692841681E-2</v>
      </c>
      <c r="I513" s="12">
        <f>VLOOKUP(B513,'Economic Data'!A$6:I$47,6,FALSE)</f>
        <v>3.3364382598689346E-2</v>
      </c>
      <c r="J513" s="12">
        <f>VLOOKUP(B513,'Economic Data'!A$6:I$47,5,FALSE)</f>
        <v>8.14E-2</v>
      </c>
      <c r="K513" s="12">
        <f>VLOOKUP(B513,'Economic Data'!A$6:J$47,10,FALSE)</f>
        <v>5.7964838905848831E-2</v>
      </c>
      <c r="L513" s="12"/>
      <c r="N513">
        <v>8.40068077122611E-2</v>
      </c>
      <c r="O513">
        <v>9.1593273988461732E-2</v>
      </c>
      <c r="P513">
        <v>-1.4136273141362565E-2</v>
      </c>
      <c r="Q513" t="s">
        <v>0</v>
      </c>
      <c r="R513" s="12"/>
      <c r="S513" s="12"/>
      <c r="T513" s="12"/>
      <c r="U513" s="12"/>
      <c r="V513" s="12"/>
      <c r="W513" s="12"/>
    </row>
    <row r="514" spans="1:23" x14ac:dyDescent="0.2">
      <c r="A514" t="s">
        <v>344</v>
      </c>
      <c r="B514">
        <v>1993</v>
      </c>
      <c r="C514" s="12">
        <f>IFERROR('BLS Data'!X518,"")</f>
        <v>5.9960761431870679E-2</v>
      </c>
      <c r="D514" s="12">
        <f>IFERROR('BLS Data'!Y518,"")</f>
        <v>7.360382913384278E-2</v>
      </c>
      <c r="E514" s="12">
        <f>IFERROR('BLS Data'!Z518,"")</f>
        <v>7.5978639131353276E-3</v>
      </c>
      <c r="F514" s="12">
        <f>IFERROR('BLS Data'!AA518,"")</f>
        <v>-3.6639105001977867E-2</v>
      </c>
      <c r="G514" s="12" t="str">
        <f>'Regulatory Data'!L516</f>
        <v/>
      </c>
      <c r="H514" s="12">
        <f>VLOOKUP(B514,'Economic Data'!A$6:I$47,7,FALSE)</f>
        <v>4.9976501397134498E-2</v>
      </c>
      <c r="I514" s="12">
        <f>VLOOKUP(B514,'Economic Data'!A$6:I$47,6,FALSE)</f>
        <v>2.8121325402471697E-2</v>
      </c>
      <c r="J514" s="12">
        <f>VLOOKUP(B514,'Economic Data'!A$6:I$47,5,FALSE)</f>
        <v>7.22E-2</v>
      </c>
      <c r="K514" s="12">
        <f>VLOOKUP(B514,'Economic Data'!A$6:J$47,10,FALSE)</f>
        <v>5.0344824005335395E-2</v>
      </c>
      <c r="L514" s="12"/>
      <c r="N514">
        <v>5.9960761431870679E-2</v>
      </c>
      <c r="O514">
        <v>7.360382913384278E-2</v>
      </c>
      <c r="P514">
        <v>-3.6639105001977867E-2</v>
      </c>
      <c r="Q514" t="s">
        <v>0</v>
      </c>
      <c r="R514" s="12"/>
      <c r="S514" s="12"/>
      <c r="T514" s="12"/>
      <c r="U514" s="12"/>
      <c r="V514" s="12"/>
      <c r="W514" s="12"/>
    </row>
    <row r="515" spans="1:23" x14ac:dyDescent="0.2">
      <c r="A515" t="s">
        <v>344</v>
      </c>
      <c r="B515">
        <v>1994</v>
      </c>
      <c r="C515" s="12">
        <f>IFERROR('BLS Data'!X519,"")</f>
        <v>3.7860739752713535E-2</v>
      </c>
      <c r="D515" s="12">
        <f>IFERROR('BLS Data'!Y519,"")</f>
        <v>5.2301468969344178E-2</v>
      </c>
      <c r="E515" s="12">
        <f>IFERROR('BLS Data'!Z519,"")</f>
        <v>1.5160837095860025E-2</v>
      </c>
      <c r="F515" s="12">
        <f>IFERROR('BLS Data'!AA519,"")</f>
        <v>-1.7601235223091649E-2</v>
      </c>
      <c r="G515" s="12" t="str">
        <f>'Regulatory Data'!L517</f>
        <v/>
      </c>
      <c r="H515" s="12">
        <f>VLOOKUP(B515,'Economic Data'!A$6:I$47,7,FALSE)</f>
        <v>6.0783064323397085E-2</v>
      </c>
      <c r="I515" s="12">
        <f>VLOOKUP(B515,'Economic Data'!A$6:I$47,6,FALSE)</f>
        <v>3.9932137842543014E-2</v>
      </c>
      <c r="J515" s="12">
        <f>VLOOKUP(B515,'Economic Data'!A$6:I$47,5,FALSE)</f>
        <v>7.9600000000000004E-2</v>
      </c>
      <c r="K515" s="12">
        <f>VLOOKUP(B515,'Economic Data'!A$6:J$47,10,FALSE)</f>
        <v>5.8749073519147127E-2</v>
      </c>
      <c r="L515" s="12"/>
      <c r="N515">
        <v>3.7860739752713535E-2</v>
      </c>
      <c r="O515">
        <v>5.2301468969344178E-2</v>
      </c>
      <c r="P515">
        <v>-1.7601235223091649E-2</v>
      </c>
      <c r="Q515" t="s">
        <v>0</v>
      </c>
      <c r="R515" s="12"/>
      <c r="S515" s="12"/>
      <c r="T515" s="12"/>
      <c r="U515" s="12"/>
      <c r="V515" s="12"/>
      <c r="W515" s="12"/>
    </row>
    <row r="516" spans="1:23" x14ac:dyDescent="0.2">
      <c r="A516" t="s">
        <v>344</v>
      </c>
      <c r="B516">
        <v>1995</v>
      </c>
      <c r="C516" s="12">
        <f>IFERROR('BLS Data'!X520,"")</f>
        <v>3.14199399380648E-2</v>
      </c>
      <c r="D516" s="12">
        <f>IFERROR('BLS Data'!Y520,"")</f>
        <v>1.1147997063311266E-2</v>
      </c>
      <c r="E516" s="12">
        <f>IFERROR('BLS Data'!Z520,"")</f>
        <v>2.6452195317081539E-2</v>
      </c>
      <c r="F516" s="12">
        <f>IFERROR('BLS Data'!AA520,"")</f>
        <v>4.198910161605518E-2</v>
      </c>
      <c r="G516" s="12" t="str">
        <f>'Regulatory Data'!L518</f>
        <v/>
      </c>
      <c r="H516" s="12">
        <f>VLOOKUP(B516,'Economic Data'!A$6:I$47,7,FALSE)</f>
        <v>4.5452682397765898E-2</v>
      </c>
      <c r="I516" s="12">
        <f>VLOOKUP(B516,'Economic Data'!A$6:I$47,6,FALSE)</f>
        <v>2.4833719047943958E-2</v>
      </c>
      <c r="J516" s="12">
        <f>VLOOKUP(B516,'Economic Data'!A$6:I$47,5,FALSE)</f>
        <v>7.5899999999999995E-2</v>
      </c>
      <c r="K516" s="12">
        <f>VLOOKUP(B516,'Economic Data'!A$6:J$47,10,FALSE)</f>
        <v>5.5281036650178222E-2</v>
      </c>
      <c r="L516" s="12"/>
      <c r="N516">
        <v>3.14199399380648E-2</v>
      </c>
      <c r="O516">
        <v>1.1147997063311266E-2</v>
      </c>
      <c r="P516">
        <v>4.198910161605518E-2</v>
      </c>
      <c r="Q516" t="s">
        <v>0</v>
      </c>
      <c r="R516" s="12"/>
      <c r="S516" s="12"/>
      <c r="T516" s="12"/>
      <c r="U516" s="12"/>
      <c r="V516" s="12"/>
      <c r="W516" s="12"/>
    </row>
    <row r="517" spans="1:23" x14ac:dyDescent="0.2">
      <c r="A517" t="s">
        <v>344</v>
      </c>
      <c r="B517">
        <v>1996</v>
      </c>
      <c r="C517" s="12">
        <f>IFERROR('BLS Data'!X521,"")</f>
        <v>3.0121319128350699E-2</v>
      </c>
      <c r="D517" s="12">
        <f>IFERROR('BLS Data'!Y521,"")</f>
        <v>3.1503076468311519E-2</v>
      </c>
      <c r="E517" s="12">
        <f>IFERROR('BLS Data'!Z521,"")</f>
        <v>8.9539200313124567E-3</v>
      </c>
      <c r="F517" s="12">
        <f>IFERROR('BLS Data'!AA521,"")</f>
        <v>-1.6602849502156403E-4</v>
      </c>
      <c r="G517" s="12" t="str">
        <f>'Regulatory Data'!L519</f>
        <v/>
      </c>
      <c r="H517" s="12">
        <f>VLOOKUP(B517,'Economic Data'!A$6:I$47,7,FALSE)</f>
        <v>5.5591211209256031E-2</v>
      </c>
      <c r="I517" s="12">
        <f>VLOOKUP(B517,'Economic Data'!A$6:I$47,6,FALSE)</f>
        <v>3.6723348797837119E-2</v>
      </c>
      <c r="J517" s="12">
        <f>VLOOKUP(B517,'Economic Data'!A$6:I$47,5,FALSE)</f>
        <v>7.3700000000000002E-2</v>
      </c>
      <c r="K517" s="12">
        <f>VLOOKUP(B517,'Economic Data'!A$6:J$47,10,FALSE)</f>
        <v>5.4832137588579369E-2</v>
      </c>
      <c r="L517" s="12"/>
      <c r="N517">
        <v>3.0121319128350699E-2</v>
      </c>
      <c r="O517">
        <v>3.1503076468311519E-2</v>
      </c>
      <c r="P517">
        <v>-1.6602849502156403E-4</v>
      </c>
      <c r="Q517" t="s">
        <v>0</v>
      </c>
      <c r="R517" s="12"/>
      <c r="S517" s="12"/>
      <c r="T517" s="12"/>
      <c r="U517" s="12"/>
      <c r="V517" s="12"/>
      <c r="W517" s="12"/>
    </row>
    <row r="518" spans="1:23" x14ac:dyDescent="0.2">
      <c r="A518" t="s">
        <v>344</v>
      </c>
      <c r="B518">
        <v>1997</v>
      </c>
      <c r="C518" s="12">
        <f>IFERROR('BLS Data'!X522,"")</f>
        <v>3.6214561617865293E-2</v>
      </c>
      <c r="D518" s="12">
        <f>IFERROR('BLS Data'!Y522,"")</f>
        <v>3.4873696470637761E-2</v>
      </c>
      <c r="E518" s="12">
        <f>IFERROR('BLS Data'!Z522,"")</f>
        <v>1.0525936763288612E-2</v>
      </c>
      <c r="F518" s="12">
        <f>IFERROR('BLS Data'!AA522,"")</f>
        <v>-9.1219155612494163E-3</v>
      </c>
      <c r="G518" s="12">
        <f>'Regulatory Data'!L520</f>
        <v>0.22743605390304419</v>
      </c>
      <c r="H518" s="12">
        <f>VLOOKUP(B518,'Economic Data'!A$6:I$47,7,FALSE)</f>
        <v>6.1100591222929879E-2</v>
      </c>
      <c r="I518" s="12">
        <f>VLOOKUP(B518,'Economic Data'!A$6:I$47,6,FALSE)</f>
        <v>4.3601241232060772E-2</v>
      </c>
      <c r="J518" s="12">
        <f>VLOOKUP(B518,'Economic Data'!A$6:I$47,5,FALSE)</f>
        <v>7.2599999999999998E-2</v>
      </c>
      <c r="K518" s="12">
        <f>VLOOKUP(B518,'Economic Data'!A$6:J$47,10,FALSE)</f>
        <v>5.5100650009132057E-2</v>
      </c>
      <c r="L518" s="12"/>
      <c r="N518">
        <v>3.6214561617865293E-2</v>
      </c>
      <c r="O518">
        <v>3.4873696470637761E-2</v>
      </c>
      <c r="P518">
        <v>-9.1219155612494163E-3</v>
      </c>
      <c r="Q518">
        <v>0.22743605390304419</v>
      </c>
      <c r="R518" s="12">
        <f t="shared" ref="R518:R530" si="64">N519</f>
        <v>3.8451710895764712E-2</v>
      </c>
      <c r="S518" s="12">
        <f t="shared" ref="S518:S530" si="65">O519</f>
        <v>2.8433062208256032E-2</v>
      </c>
      <c r="T518" s="12">
        <f t="shared" ref="T518:T530" si="66">P519</f>
        <v>-6.9570981044773106E-3</v>
      </c>
      <c r="U518" s="12"/>
      <c r="V518" s="12"/>
      <c r="W518" s="12"/>
    </row>
    <row r="519" spans="1:23" x14ac:dyDescent="0.2">
      <c r="A519" t="s">
        <v>344</v>
      </c>
      <c r="B519">
        <v>1998</v>
      </c>
      <c r="C519" s="12">
        <f>IFERROR('BLS Data'!X523,"")</f>
        <v>3.8451710895764712E-2</v>
      </c>
      <c r="D519" s="12">
        <f>IFERROR('BLS Data'!Y523,"")</f>
        <v>2.8433062208256032E-2</v>
      </c>
      <c r="E519" s="12">
        <f>IFERROR('BLS Data'!Z523,"")</f>
        <v>-2.8342106972756298E-3</v>
      </c>
      <c r="F519" s="12">
        <f>IFERROR('BLS Data'!AA523,"")</f>
        <v>-6.9570981044773106E-3</v>
      </c>
      <c r="G519" s="12">
        <f>'Regulatory Data'!L521</f>
        <v>0.2304004382459566</v>
      </c>
      <c r="H519" s="12">
        <f>VLOOKUP(B519,'Economic Data'!A$6:I$47,7,FALSE)</f>
        <v>5.3865008546919668E-2</v>
      </c>
      <c r="I519" s="12">
        <f>VLOOKUP(B519,'Economic Data'!A$6:I$47,6,FALSE)</f>
        <v>4.2632273010008603E-2</v>
      </c>
      <c r="J519" s="12">
        <f>VLOOKUP(B519,'Economic Data'!A$6:I$47,5,FALSE)</f>
        <v>6.5299999999999997E-2</v>
      </c>
      <c r="K519" s="12">
        <f>VLOOKUP(B519,'Economic Data'!A$6:J$47,10,FALSE)</f>
        <v>5.4067264463089793E-2</v>
      </c>
      <c r="L519" s="12"/>
      <c r="N519">
        <v>3.8451710895764712E-2</v>
      </c>
      <c r="O519">
        <v>2.8433062208256032E-2</v>
      </c>
      <c r="P519">
        <v>-6.9570981044773106E-3</v>
      </c>
      <c r="Q519">
        <v>0.2304004382459566</v>
      </c>
      <c r="R519" s="12">
        <f t="shared" si="64"/>
        <v>2.5664423751893928E-2</v>
      </c>
      <c r="S519" s="12">
        <f t="shared" si="65"/>
        <v>2.8057660664483564E-2</v>
      </c>
      <c r="T519" s="12">
        <f t="shared" si="66"/>
        <v>-4.8417029938789824E-3</v>
      </c>
      <c r="U519" s="12"/>
      <c r="V519" s="12"/>
      <c r="W519" s="12"/>
    </row>
    <row r="520" spans="1:23" x14ac:dyDescent="0.2">
      <c r="A520" t="s">
        <v>344</v>
      </c>
      <c r="B520">
        <v>1999</v>
      </c>
      <c r="C520" s="12">
        <f>IFERROR('BLS Data'!X524,"")</f>
        <v>2.5664423751893928E-2</v>
      </c>
      <c r="D520" s="12">
        <f>IFERROR('BLS Data'!Y524,"")</f>
        <v>2.8057660664483564E-2</v>
      </c>
      <c r="E520" s="12">
        <f>IFERROR('BLS Data'!Z524,"")</f>
        <v>-3.9190122007353168E-3</v>
      </c>
      <c r="F520" s="12">
        <f>IFERROR('BLS Data'!AA524,"")</f>
        <v>-4.8417029938789824E-3</v>
      </c>
      <c r="G520" s="12">
        <f>'Regulatory Data'!L522</f>
        <v>0.2280321363365701</v>
      </c>
      <c r="H520" s="12">
        <f>VLOOKUP(B520,'Economic Data'!A$6:I$47,7,FALSE)</f>
        <v>6.1740067022359568E-2</v>
      </c>
      <c r="I520" s="12">
        <f>VLOOKUP(B520,'Economic Data'!A$6:I$47,6,FALSE)</f>
        <v>4.7132627641929048E-2</v>
      </c>
      <c r="J520" s="12">
        <f>VLOOKUP(B520,'Economic Data'!A$6:I$47,5,FALSE)</f>
        <v>7.0400000000000004E-2</v>
      </c>
      <c r="K520" s="12">
        <f>VLOOKUP(B520,'Economic Data'!A$6:J$47,10,FALSE)</f>
        <v>5.5792560619569845E-2</v>
      </c>
      <c r="L520" s="12"/>
      <c r="N520">
        <v>2.5664423751893928E-2</v>
      </c>
      <c r="O520">
        <v>2.8057660664483564E-2</v>
      </c>
      <c r="P520">
        <v>-4.8417029938789824E-3</v>
      </c>
      <c r="Q520">
        <v>0.2280321363365701</v>
      </c>
      <c r="R520" s="12">
        <f t="shared" si="64"/>
        <v>4.5004054515368708E-2</v>
      </c>
      <c r="S520" s="12">
        <f t="shared" si="65"/>
        <v>4.4495505013552261E-2</v>
      </c>
      <c r="T520" s="12">
        <f t="shared" si="66"/>
        <v>-1.8071299408193298E-2</v>
      </c>
      <c r="U520" s="12"/>
      <c r="V520" s="12"/>
      <c r="W520" s="12"/>
    </row>
    <row r="521" spans="1:23" x14ac:dyDescent="0.2">
      <c r="A521" t="s">
        <v>344</v>
      </c>
      <c r="B521">
        <v>2000</v>
      </c>
      <c r="C521" s="12">
        <f>IFERROR('BLS Data'!X525,"")</f>
        <v>4.5004054515368708E-2</v>
      </c>
      <c r="D521" s="12">
        <f>IFERROR('BLS Data'!Y525,"")</f>
        <v>4.4495505013552261E-2</v>
      </c>
      <c r="E521" s="12">
        <f>IFERROR('BLS Data'!Z525,"")</f>
        <v>1.2705888506280516E-2</v>
      </c>
      <c r="F521" s="12">
        <f>IFERROR('BLS Data'!AA525,"")</f>
        <v>-1.8071299408193298E-2</v>
      </c>
      <c r="G521" s="12">
        <f>'Regulatory Data'!L523</f>
        <v>0.22713885223900451</v>
      </c>
      <c r="H521" s="12">
        <f>VLOOKUP(B521,'Economic Data'!A$6:I$47,7,FALSE)</f>
        <v>6.1969674144860321E-2</v>
      </c>
      <c r="I521" s="12">
        <f>VLOOKUP(B521,'Economic Data'!A$6:I$47,6,FALSE)</f>
        <v>4.0556719268142416E-2</v>
      </c>
      <c r="J521" s="12">
        <f>VLOOKUP(B521,'Economic Data'!A$6:I$47,5,FALSE)</f>
        <v>7.6200000000000004E-2</v>
      </c>
      <c r="K521" s="12">
        <f>VLOOKUP(B521,'Economic Data'!A$6:J$47,10,FALSE)</f>
        <v>5.4787045123280628E-2</v>
      </c>
      <c r="L521" s="12"/>
      <c r="N521">
        <v>4.5004054515368708E-2</v>
      </c>
      <c r="O521">
        <v>4.4495505013552261E-2</v>
      </c>
      <c r="P521">
        <v>-1.8071299408193298E-2</v>
      </c>
      <c r="Q521">
        <v>0.22713885223900451</v>
      </c>
      <c r="R521" s="12">
        <f t="shared" si="64"/>
        <v>-1.6712357784118836E-3</v>
      </c>
      <c r="S521" s="12">
        <f t="shared" si="65"/>
        <v>-4.7961249580408705E-2</v>
      </c>
      <c r="T521" s="12">
        <f t="shared" si="66"/>
        <v>5.1327283192288853E-2</v>
      </c>
      <c r="U521" s="12"/>
      <c r="V521" s="12"/>
      <c r="W521" s="12"/>
    </row>
    <row r="522" spans="1:23" x14ac:dyDescent="0.2">
      <c r="A522" t="s">
        <v>344</v>
      </c>
      <c r="B522">
        <v>2001</v>
      </c>
      <c r="C522" s="12">
        <f>IFERROR('BLS Data'!X526,"")</f>
        <v>-1.6712357784118836E-3</v>
      </c>
      <c r="D522" s="12">
        <f>IFERROR('BLS Data'!Y526,"")</f>
        <v>-4.7961249580408705E-2</v>
      </c>
      <c r="E522" s="12">
        <f>IFERROR('BLS Data'!Z526,"")</f>
        <v>-9.2497283892711835E-4</v>
      </c>
      <c r="F522" s="12">
        <f>IFERROR('BLS Data'!AA526,"")</f>
        <v>5.1327283192288853E-2</v>
      </c>
      <c r="G522" s="12">
        <f>'Regulatory Data'!L524</f>
        <v>0.23068649675566916</v>
      </c>
      <c r="H522" s="12">
        <f>VLOOKUP(B522,'Economic Data'!A$6:I$47,7,FALSE)</f>
        <v>3.3080967761829783E-2</v>
      </c>
      <c r="I522" s="12">
        <f>VLOOKUP(B522,'Economic Data'!A$6:I$47,6,FALSE)</f>
        <v>1.0735275286242185E-2</v>
      </c>
      <c r="J522" s="12">
        <f>VLOOKUP(B522,'Economic Data'!A$6:I$47,5,FALSE)</f>
        <v>7.0800000000000002E-2</v>
      </c>
      <c r="K522" s="12">
        <f>VLOOKUP(B522,'Economic Data'!A$6:J$47,10,FALSE)</f>
        <v>4.8454307524413376E-2</v>
      </c>
      <c r="L522" s="12"/>
      <c r="N522">
        <v>-1.6712357784118836E-3</v>
      </c>
      <c r="O522">
        <v>-4.7961249580408705E-2</v>
      </c>
      <c r="P522">
        <v>5.1327283192288853E-2</v>
      </c>
      <c r="Q522">
        <v>0.23068649675566916</v>
      </c>
      <c r="R522" s="12">
        <f t="shared" si="64"/>
        <v>1.9702832275868332E-2</v>
      </c>
      <c r="S522" s="12">
        <f t="shared" si="65"/>
        <v>2.9748120161051439E-2</v>
      </c>
      <c r="T522" s="12">
        <f t="shared" si="66"/>
        <v>2.4733363420676113E-2</v>
      </c>
      <c r="U522" s="12"/>
      <c r="V522" s="12"/>
      <c r="W522" s="12"/>
    </row>
    <row r="523" spans="1:23" x14ac:dyDescent="0.2">
      <c r="A523" t="s">
        <v>344</v>
      </c>
      <c r="B523">
        <v>2002</v>
      </c>
      <c r="C523" s="12">
        <f>IFERROR('BLS Data'!X527,"")</f>
        <v>1.9702832275868332E-2</v>
      </c>
      <c r="D523" s="12">
        <f>IFERROR('BLS Data'!Y527,"")</f>
        <v>2.9748120161051439E-2</v>
      </c>
      <c r="E523" s="12">
        <f>IFERROR('BLS Data'!Z527,"")</f>
        <v>-4.9576903192276589E-3</v>
      </c>
      <c r="F523" s="12">
        <f>IFERROR('BLS Data'!AA527,"")</f>
        <v>2.4733363420676113E-2</v>
      </c>
      <c r="G523" s="12">
        <f>'Regulatory Data'!L525</f>
        <v>0.23353761780391422</v>
      </c>
      <c r="H523" s="12">
        <f>VLOOKUP(B523,'Economic Data'!A$6:I$47,7,FALSE)</f>
        <v>3.403537925314204E-2</v>
      </c>
      <c r="I523" s="12">
        <f>VLOOKUP(B523,'Economic Data'!A$6:I$47,6,FALSE)</f>
        <v>1.7973804471999699E-2</v>
      </c>
      <c r="J523" s="12">
        <f>VLOOKUP(B523,'Economic Data'!A$6:I$47,5,FALSE)</f>
        <v>6.4899999999999999E-2</v>
      </c>
      <c r="K523" s="12">
        <f>VLOOKUP(B523,'Economic Data'!A$6:J$47,10,FALSE)</f>
        <v>4.8838425218857007E-2</v>
      </c>
      <c r="L523" s="12"/>
      <c r="N523">
        <v>1.9702832275868332E-2</v>
      </c>
      <c r="O523">
        <v>2.9748120161051439E-2</v>
      </c>
      <c r="P523">
        <v>2.4733363420676113E-2</v>
      </c>
      <c r="Q523">
        <v>0.23353761780391422</v>
      </c>
      <c r="R523" s="12">
        <f t="shared" si="64"/>
        <v>3.557947650546911E-2</v>
      </c>
      <c r="S523" s="12">
        <f t="shared" si="65"/>
        <v>5.737227985787019E-2</v>
      </c>
      <c r="T523" s="12">
        <f t="shared" si="66"/>
        <v>-2.5420377346911494E-2</v>
      </c>
      <c r="U523" s="12"/>
      <c r="V523" s="12"/>
      <c r="W523" s="12"/>
    </row>
    <row r="524" spans="1:23" x14ac:dyDescent="0.2">
      <c r="A524" t="s">
        <v>344</v>
      </c>
      <c r="B524">
        <v>2003</v>
      </c>
      <c r="C524" s="12">
        <f>IFERROR('BLS Data'!X528,"")</f>
        <v>3.557947650546911E-2</v>
      </c>
      <c r="D524" s="12">
        <f>IFERROR('BLS Data'!Y528,"")</f>
        <v>5.737227985787019E-2</v>
      </c>
      <c r="E524" s="12">
        <f>IFERROR('BLS Data'!Z528,"")</f>
        <v>-3.7369737969097372E-3</v>
      </c>
      <c r="F524" s="12">
        <f>IFERROR('BLS Data'!AA528,"")</f>
        <v>-2.5420377346911494E-2</v>
      </c>
      <c r="G524" s="12">
        <f>'Regulatory Data'!L526</f>
        <v>0.2388912165513202</v>
      </c>
      <c r="H524" s="12">
        <f>VLOOKUP(B524,'Economic Data'!A$6:I$47,7,FALSE)</f>
        <v>4.5904870545635745E-2</v>
      </c>
      <c r="I524" s="12">
        <f>VLOOKUP(B524,'Economic Data'!A$6:I$47,6,FALSE)</f>
        <v>2.5093363015155745E-2</v>
      </c>
      <c r="J524" s="12">
        <f>VLOOKUP(B524,'Economic Data'!A$6:I$47,5,FALSE)</f>
        <v>5.67E-2</v>
      </c>
      <c r="K524" s="12">
        <f>VLOOKUP(B524,'Economic Data'!A$6:J$47,10,FALSE)</f>
        <v>3.5888492469520646E-2</v>
      </c>
      <c r="L524" s="12"/>
      <c r="N524">
        <v>3.557947650546911E-2</v>
      </c>
      <c r="O524">
        <v>5.737227985787019E-2</v>
      </c>
      <c r="P524">
        <v>-2.5420377346911494E-2</v>
      </c>
      <c r="Q524">
        <v>0.2388912165513202</v>
      </c>
      <c r="R524" s="12">
        <f t="shared" si="64"/>
        <v>5.4188098677877328E-2</v>
      </c>
      <c r="S524" s="12">
        <f t="shared" si="65"/>
        <v>5.2557779514325276E-2</v>
      </c>
      <c r="T524" s="12">
        <f t="shared" si="66"/>
        <v>5.3095025473508528E-3</v>
      </c>
      <c r="U524" s="12"/>
      <c r="V524" s="12"/>
      <c r="W524" s="12"/>
    </row>
    <row r="525" spans="1:23" x14ac:dyDescent="0.2">
      <c r="A525" t="s">
        <v>344</v>
      </c>
      <c r="B525">
        <v>2004</v>
      </c>
      <c r="C525" s="12">
        <f>IFERROR('BLS Data'!X529,"")</f>
        <v>5.4188098677877328E-2</v>
      </c>
      <c r="D525" s="12">
        <f>IFERROR('BLS Data'!Y529,"")</f>
        <v>5.2557779514325276E-2</v>
      </c>
      <c r="E525" s="12">
        <f>IFERROR('BLS Data'!Z529,"")</f>
        <v>3.6378398512671772E-2</v>
      </c>
      <c r="F525" s="12">
        <f>IFERROR('BLS Data'!AA529,"")</f>
        <v>5.3095025473508528E-3</v>
      </c>
      <c r="G525" s="12">
        <f>'Regulatory Data'!L527</f>
        <v>0.23969337101692295</v>
      </c>
      <c r="H525" s="12">
        <f>VLOOKUP(B525,'Economic Data'!A$6:I$47,7,FALSE)</f>
        <v>6.1860595069386903E-2</v>
      </c>
      <c r="I525" s="12">
        <f>VLOOKUP(B525,'Economic Data'!A$6:I$47,6,FALSE)</f>
        <v>3.4093257936321564E-2</v>
      </c>
      <c r="J525" s="12">
        <f>VLOOKUP(B525,'Economic Data'!A$6:I$47,5,FALSE)</f>
        <v>5.6299999999999996E-2</v>
      </c>
      <c r="K525" s="12">
        <f>VLOOKUP(B525,'Economic Data'!A$6:J$47,10,FALSE)</f>
        <v>2.8532662866935003E-2</v>
      </c>
      <c r="L525" s="12"/>
      <c r="N525">
        <v>5.4188098677877328E-2</v>
      </c>
      <c r="O525">
        <v>5.2557779514325276E-2</v>
      </c>
      <c r="P525">
        <v>5.3095025473508528E-3</v>
      </c>
      <c r="Q525">
        <v>0.23969337101692295</v>
      </c>
      <c r="R525" s="12">
        <f t="shared" si="64"/>
        <v>4.6710721052314774E-2</v>
      </c>
      <c r="S525" s="12">
        <f t="shared" si="65"/>
        <v>4.0315863949273556E-2</v>
      </c>
      <c r="T525" s="12">
        <f t="shared" si="66"/>
        <v>-1.2825625446704514E-2</v>
      </c>
      <c r="U525" s="12"/>
      <c r="V525" s="12"/>
      <c r="W525" s="12"/>
    </row>
    <row r="526" spans="1:23" x14ac:dyDescent="0.2">
      <c r="A526" t="s">
        <v>344</v>
      </c>
      <c r="B526">
        <v>2005</v>
      </c>
      <c r="C526" s="12">
        <f>IFERROR('BLS Data'!X530,"")</f>
        <v>4.6710721052314774E-2</v>
      </c>
      <c r="D526" s="12">
        <f>IFERROR('BLS Data'!Y530,"")</f>
        <v>4.0315863949273556E-2</v>
      </c>
      <c r="E526" s="12">
        <f>IFERROR('BLS Data'!Z530,"")</f>
        <v>4.4708429711569408E-2</v>
      </c>
      <c r="F526" s="12">
        <f>IFERROR('BLS Data'!AA530,"")</f>
        <v>-1.2825625446704514E-2</v>
      </c>
      <c r="G526" s="12">
        <f>'Regulatory Data'!L528</f>
        <v>0.24094140430156</v>
      </c>
      <c r="H526" s="12">
        <f>VLOOKUP(B526,'Economic Data'!A$6:I$47,7,FALSE)</f>
        <v>6.2914494157674028E-2</v>
      </c>
      <c r="I526" s="12">
        <f>VLOOKUP(B526,'Economic Data'!A$6:I$47,6,FALSE)</f>
        <v>3.0242108933506984E-2</v>
      </c>
      <c r="J526" s="12">
        <f>VLOOKUP(B526,'Economic Data'!A$6:I$47,5,FALSE)</f>
        <v>5.2400000000000002E-2</v>
      </c>
      <c r="K526" s="12">
        <f>VLOOKUP(B526,'Economic Data'!A$6:J$47,10,FALSE)</f>
        <v>1.972761477583234E-2</v>
      </c>
      <c r="L526" s="12"/>
      <c r="N526">
        <v>4.6710721052314774E-2</v>
      </c>
      <c r="O526">
        <v>4.0315863949273556E-2</v>
      </c>
      <c r="P526">
        <v>-1.2825625446704514E-2</v>
      </c>
      <c r="Q526">
        <v>0.24094140430156</v>
      </c>
      <c r="R526" s="12">
        <f t="shared" si="64"/>
        <v>3.1879893906232581E-3</v>
      </c>
      <c r="S526" s="12">
        <f t="shared" si="65"/>
        <v>1.7647040153687676E-2</v>
      </c>
      <c r="T526" s="12">
        <f t="shared" si="66"/>
        <v>4.8044796675066337E-3</v>
      </c>
      <c r="U526" s="12"/>
      <c r="V526" s="12"/>
      <c r="W526" s="12"/>
    </row>
    <row r="527" spans="1:23" x14ac:dyDescent="0.2">
      <c r="A527" t="s">
        <v>344</v>
      </c>
      <c r="B527">
        <v>2006</v>
      </c>
      <c r="C527" s="12">
        <f>IFERROR('BLS Data'!X531,"")</f>
        <v>3.1879893906232581E-3</v>
      </c>
      <c r="D527" s="12">
        <f>IFERROR('BLS Data'!Y531,"")</f>
        <v>1.7647040153687676E-2</v>
      </c>
      <c r="E527" s="12">
        <f>IFERROR('BLS Data'!Z531,"")</f>
        <v>7.5362648862504322E-2</v>
      </c>
      <c r="F527" s="12">
        <f>IFERROR('BLS Data'!AA531,"")</f>
        <v>4.8044796675066337E-3</v>
      </c>
      <c r="G527" s="12">
        <f>'Regulatory Data'!L529</f>
        <v>0.24279391554695573</v>
      </c>
      <c r="H527" s="12">
        <f>VLOOKUP(B527,'Economic Data'!A$6:I$47,7,FALSE)</f>
        <v>5.8035179497691658E-2</v>
      </c>
      <c r="I527" s="12">
        <f>VLOOKUP(B527,'Economic Data'!A$6:I$47,6,FALSE)</f>
        <v>2.6233814355860474E-2</v>
      </c>
      <c r="J527" s="12">
        <f>VLOOKUP(B527,'Economic Data'!A$6:I$47,5,FALSE)</f>
        <v>5.5899999999999998E-2</v>
      </c>
      <c r="K527" s="12">
        <f>VLOOKUP(B527,'Economic Data'!A$6:J$47,10,FALSE)</f>
        <v>2.409863485816794E-2</v>
      </c>
      <c r="L527" s="12"/>
      <c r="N527">
        <v>3.1879893906232581E-3</v>
      </c>
      <c r="O527">
        <v>1.7647040153687676E-2</v>
      </c>
      <c r="P527">
        <v>4.8044796675066337E-3</v>
      </c>
      <c r="Q527">
        <v>0.24279391554695573</v>
      </c>
      <c r="R527" s="12">
        <f t="shared" si="64"/>
        <v>2.3582877186233198E-2</v>
      </c>
      <c r="S527" s="12">
        <f t="shared" si="65"/>
        <v>2.3718640225889764E-2</v>
      </c>
      <c r="T527" s="12">
        <f t="shared" si="66"/>
        <v>4.4044739038807457E-2</v>
      </c>
      <c r="U527" s="12"/>
      <c r="V527" s="12"/>
      <c r="W527" s="12"/>
    </row>
    <row r="528" spans="1:23" x14ac:dyDescent="0.2">
      <c r="A528" t="s">
        <v>344</v>
      </c>
      <c r="B528">
        <v>2007</v>
      </c>
      <c r="C528" s="12">
        <f>IFERROR('BLS Data'!X532,"")</f>
        <v>2.3582877186233198E-2</v>
      </c>
      <c r="D528" s="12">
        <f>IFERROR('BLS Data'!Y532,"")</f>
        <v>2.3718640225889764E-2</v>
      </c>
      <c r="E528" s="12">
        <f>IFERROR('BLS Data'!Z532,"")</f>
        <v>4.4817811790070827E-2</v>
      </c>
      <c r="F528" s="12">
        <f>IFERROR('BLS Data'!AA532,"")</f>
        <v>4.4044739038807457E-2</v>
      </c>
      <c r="G528" s="12">
        <f>'Regulatory Data'!L530</f>
        <v>0.2552244858137287</v>
      </c>
      <c r="H528" s="12">
        <f>VLOOKUP(B528,'Economic Data'!A$6:I$47,7,FALSE)</f>
        <v>4.7552040345651747E-2</v>
      </c>
      <c r="I528" s="12">
        <f>VLOOKUP(B528,'Economic Data'!A$6:I$47,6,FALSE)</f>
        <v>1.8949646062514702E-2</v>
      </c>
      <c r="J528" s="12">
        <f>VLOOKUP(B528,'Economic Data'!A$6:I$47,5,FALSE)</f>
        <v>5.5599999999999997E-2</v>
      </c>
      <c r="K528" s="12">
        <f>VLOOKUP(B528,'Economic Data'!A$6:J$47,10,FALSE)</f>
        <v>2.6997605716864291E-2</v>
      </c>
      <c r="L528" s="12"/>
      <c r="N528">
        <v>2.3582877186233198E-2</v>
      </c>
      <c r="O528">
        <v>2.3718640225889764E-2</v>
      </c>
      <c r="P528">
        <v>4.4044739038807457E-2</v>
      </c>
      <c r="Q528">
        <v>0.2552244858137287</v>
      </c>
      <c r="R528" s="12">
        <f t="shared" si="64"/>
        <v>-3.7877218129698242E-2</v>
      </c>
      <c r="S528" s="12">
        <f t="shared" si="65"/>
        <v>-3.5822267205279701E-2</v>
      </c>
      <c r="T528" s="12">
        <f t="shared" si="66"/>
        <v>5.2530668754733334E-2</v>
      </c>
      <c r="U528" s="12"/>
      <c r="V528" s="12"/>
      <c r="W528" s="12"/>
    </row>
    <row r="529" spans="1:23" x14ac:dyDescent="0.2">
      <c r="A529" t="s">
        <v>344</v>
      </c>
      <c r="B529">
        <v>2008</v>
      </c>
      <c r="C529" s="12">
        <f>IFERROR('BLS Data'!X533,"")</f>
        <v>-3.7877218129698242E-2</v>
      </c>
      <c r="D529" s="12">
        <f>IFERROR('BLS Data'!Y533,"")</f>
        <v>-3.5822267205279701E-2</v>
      </c>
      <c r="E529" s="12">
        <f>IFERROR('BLS Data'!Z533,"")</f>
        <v>4.5870662054737998E-2</v>
      </c>
      <c r="F529" s="12">
        <f>IFERROR('BLS Data'!AA533,"")</f>
        <v>5.2530668754733334E-2</v>
      </c>
      <c r="G529" s="12">
        <f>'Regulatory Data'!L531</f>
        <v>0.25683322147747506</v>
      </c>
      <c r="H529" s="12">
        <f>VLOOKUP(B529,'Economic Data'!A$6:I$47,7,FALSE)</f>
        <v>1.8564647936674561E-2</v>
      </c>
      <c r="I529" s="12">
        <f>VLOOKUP(B529,'Economic Data'!A$6:I$47,6,FALSE)</f>
        <v>-3.3722342459032717E-3</v>
      </c>
      <c r="J529" s="12">
        <f>VLOOKUP(B529,'Economic Data'!A$6:I$47,5,FALSE)</f>
        <v>5.6299999999999996E-2</v>
      </c>
      <c r="K529" s="12">
        <f>VLOOKUP(B529,'Economic Data'!A$6:J$47,10,FALSE)</f>
        <v>3.4363117817423225E-2</v>
      </c>
      <c r="L529" s="12"/>
      <c r="N529">
        <v>-3.7877218129698242E-2</v>
      </c>
      <c r="O529">
        <v>-3.5822267205279701E-2</v>
      </c>
      <c r="P529">
        <v>5.2530668754733334E-2</v>
      </c>
      <c r="Q529">
        <v>0.25683322147747506</v>
      </c>
      <c r="R529" s="12">
        <f t="shared" si="64"/>
        <v>-5.4773695837282865E-2</v>
      </c>
      <c r="S529" s="12">
        <f t="shared" si="65"/>
        <v>-9.69922659873097E-2</v>
      </c>
      <c r="T529" s="12">
        <f t="shared" si="66"/>
        <v>7.4236034306728982E-2</v>
      </c>
      <c r="U529" s="12"/>
      <c r="V529" s="12"/>
      <c r="W529" s="12"/>
    </row>
    <row r="530" spans="1:23" x14ac:dyDescent="0.2">
      <c r="A530" t="s">
        <v>344</v>
      </c>
      <c r="B530">
        <v>2009</v>
      </c>
      <c r="C530" s="12">
        <f>IFERROR('BLS Data'!X534,"")</f>
        <v>-5.4773695837282865E-2</v>
      </c>
      <c r="D530" s="12">
        <f>IFERROR('BLS Data'!Y534,"")</f>
        <v>-9.69922659873097E-2</v>
      </c>
      <c r="E530" s="12">
        <f>IFERROR('BLS Data'!Z534,"")</f>
        <v>8.1978551440542446E-3</v>
      </c>
      <c r="F530" s="12">
        <f>IFERROR('BLS Data'!AA534,"")</f>
        <v>7.4236034306728982E-2</v>
      </c>
      <c r="G530" s="12">
        <f>'Regulatory Data'!L532</f>
        <v>0.25905330416971595</v>
      </c>
      <c r="H530" s="12">
        <f>VLOOKUP(B530,'Economic Data'!A$6:I$47,7,FALSE)</f>
        <v>-2.2495040217735962E-2</v>
      </c>
      <c r="I530" s="12">
        <f>VLOOKUP(B530,'Economic Data'!A$6:I$47,6,FALSE)</f>
        <v>-3.117320520931699E-2</v>
      </c>
      <c r="J530" s="12">
        <f>VLOOKUP(B530,'Economic Data'!A$6:I$47,5,FALSE)</f>
        <v>5.3099999999999994E-2</v>
      </c>
      <c r="K530" s="12">
        <f>VLOOKUP(B530,'Economic Data'!A$6:J$47,10,FALSE)</f>
        <v>4.4421835008416732E-2</v>
      </c>
      <c r="L530" s="12"/>
      <c r="N530">
        <v>-5.4773695837282865E-2</v>
      </c>
      <c r="O530">
        <v>-9.69922659873097E-2</v>
      </c>
      <c r="P530">
        <v>7.4236034306728982E-2</v>
      </c>
      <c r="Q530">
        <v>0.25905330416971595</v>
      </c>
      <c r="R530" s="12">
        <f t="shared" si="64"/>
        <v>4.8179847129633302E-2</v>
      </c>
      <c r="S530" s="12">
        <f t="shared" si="65"/>
        <v>8.4151094810807514E-2</v>
      </c>
      <c r="T530" s="12">
        <f t="shared" si="66"/>
        <v>-3.760794763223263E-2</v>
      </c>
      <c r="U530" s="12"/>
      <c r="V530" s="12"/>
      <c r="W530" s="12"/>
    </row>
    <row r="531" spans="1:23" x14ac:dyDescent="0.2">
      <c r="A531" t="s">
        <v>344</v>
      </c>
      <c r="B531">
        <v>2010</v>
      </c>
      <c r="C531" s="12">
        <f>IFERROR('BLS Data'!X535,"")</f>
        <v>4.8179847129633302E-2</v>
      </c>
      <c r="D531" s="12">
        <f>IFERROR('BLS Data'!Y535,"")</f>
        <v>8.4151094810807514E-2</v>
      </c>
      <c r="E531" s="12">
        <f>IFERROR('BLS Data'!Z535,"")</f>
        <v>2.2519162595537878E-2</v>
      </c>
      <c r="F531" s="12">
        <f>IFERROR('BLS Data'!AA535,"")</f>
        <v>-3.760794763223263E-2</v>
      </c>
      <c r="G531" s="12">
        <f>'Regulatory Data'!L533</f>
        <v>0.26112394647721376</v>
      </c>
      <c r="H531" s="12">
        <f>VLOOKUP(B531,'Economic Data'!A$6:I$47,7,FALSE)</f>
        <v>3.6900750592296916E-2</v>
      </c>
      <c r="I531" s="12">
        <f>VLOOKUP(B531,'Economic Data'!A$6:I$47,6,FALSE)</f>
        <v>2.362690323647243E-2</v>
      </c>
      <c r="J531" s="12">
        <f>VLOOKUP(B531,'Economic Data'!A$6:I$47,5,FALSE)</f>
        <v>4.9400000000000006E-2</v>
      </c>
      <c r="K531" s="12">
        <f>VLOOKUP(B531,'Economic Data'!A$6:J$47,10,FALSE)</f>
        <v>3.6126152644176228E-2</v>
      </c>
      <c r="L531" s="12"/>
      <c r="N531">
        <v>4.8179847129633302E-2</v>
      </c>
      <c r="O531">
        <v>8.4151094810807514E-2</v>
      </c>
      <c r="P531">
        <v>-3.760794763223263E-2</v>
      </c>
      <c r="Q531">
        <v>0.26112394647721376</v>
      </c>
      <c r="R531" s="12"/>
      <c r="S531" s="12"/>
      <c r="T531" s="12"/>
      <c r="U531" s="12"/>
      <c r="V531" s="12"/>
      <c r="W531" s="12"/>
    </row>
    <row r="532" spans="1:23" x14ac:dyDescent="0.2">
      <c r="A532" t="s">
        <v>355</v>
      </c>
      <c r="B532">
        <v>1987</v>
      </c>
      <c r="C532" s="12" t="str">
        <f>IFERROR('BLS Data'!X536,"")</f>
        <v>.</v>
      </c>
      <c r="D532" s="12" t="str">
        <f>IFERROR('BLS Data'!Y536,"")</f>
        <v>.</v>
      </c>
      <c r="E532" s="12" t="str">
        <f>IFERROR('BLS Data'!Z536,"")</f>
        <v>.</v>
      </c>
      <c r="F532" s="12" t="str">
        <f>IFERROR('BLS Data'!AA536,"")</f>
        <v>.</v>
      </c>
      <c r="G532" s="12" t="str">
        <f>'Regulatory Data'!L534</f>
        <v/>
      </c>
      <c r="H532" s="12">
        <f>VLOOKUP(B532,'Economic Data'!A$6:I$47,7,FALSE)</f>
        <v>6.0106820146646811E-2</v>
      </c>
      <c r="I532" s="12">
        <f>VLOOKUP(B532,'Economic Data'!A$6:I$47,6,FALSE)</f>
        <v>3.149510885821627E-2</v>
      </c>
      <c r="J532" s="12">
        <f>VLOOKUP(B532,'Economic Data'!A$6:I$47,5,FALSE)</f>
        <v>9.3800000000000008E-2</v>
      </c>
      <c r="K532" s="12">
        <f>VLOOKUP(B532,'Economic Data'!A$6:J$47,10,FALSE)</f>
        <v>6.5188288711569911E-2</v>
      </c>
      <c r="L532" s="12"/>
      <c r="N532" t="s">
        <v>985</v>
      </c>
      <c r="O532" t="s">
        <v>985</v>
      </c>
      <c r="P532" t="s">
        <v>985</v>
      </c>
      <c r="Q532" t="s">
        <v>0</v>
      </c>
      <c r="R532" s="12"/>
      <c r="S532" s="12"/>
      <c r="T532" s="12"/>
      <c r="U532" s="12"/>
      <c r="V532" s="12"/>
      <c r="W532" s="12"/>
    </row>
    <row r="533" spans="1:23" x14ac:dyDescent="0.2">
      <c r="A533" t="s">
        <v>355</v>
      </c>
      <c r="B533">
        <v>1988</v>
      </c>
      <c r="C533" s="12">
        <f>IFERROR('BLS Data'!X537,"")</f>
        <v>1.1747052086766629E-2</v>
      </c>
      <c r="D533" s="12">
        <f>IFERROR('BLS Data'!Y537,"")</f>
        <v>2.7825861563568921E-2</v>
      </c>
      <c r="E533" s="12">
        <f>IFERROR('BLS Data'!Z537,"")</f>
        <v>1.7224850726109686E-2</v>
      </c>
      <c r="F533" s="12">
        <f>IFERROR('BLS Data'!AA537,"")</f>
        <v>8.267813532008006E-3</v>
      </c>
      <c r="G533" s="12" t="str">
        <f>'Regulatory Data'!L535</f>
        <v/>
      </c>
      <c r="H533" s="12">
        <f>VLOOKUP(B533,'Economic Data'!A$6:I$47,7,FALSE)</f>
        <v>7.4056092402528861E-2</v>
      </c>
      <c r="I533" s="12">
        <f>VLOOKUP(B533,'Economic Data'!A$6:I$47,6,FALSE)</f>
        <v>4.0281822240627818E-2</v>
      </c>
      <c r="J533" s="12">
        <f>VLOOKUP(B533,'Economic Data'!A$6:I$47,5,FALSE)</f>
        <v>9.7100000000000006E-2</v>
      </c>
      <c r="K533" s="12">
        <f>VLOOKUP(B533,'Economic Data'!A$6:J$47,10,FALSE)</f>
        <v>6.3325729838099074E-2</v>
      </c>
      <c r="L533" s="12"/>
      <c r="N533">
        <v>1.1747052086766629E-2</v>
      </c>
      <c r="O533">
        <v>2.7825861563568921E-2</v>
      </c>
      <c r="P533">
        <v>8.267813532008006E-3</v>
      </c>
      <c r="Q533" t="s">
        <v>0</v>
      </c>
      <c r="R533" s="12"/>
      <c r="S533" s="12"/>
      <c r="T533" s="12"/>
      <c r="U533" s="12"/>
      <c r="V533" s="12"/>
      <c r="W533" s="12"/>
    </row>
    <row r="534" spans="1:23" x14ac:dyDescent="0.2">
      <c r="A534" t="s">
        <v>355</v>
      </c>
      <c r="B534">
        <v>1989</v>
      </c>
      <c r="C534" s="12">
        <f>IFERROR('BLS Data'!X538,"")</f>
        <v>2.5138009071513423E-2</v>
      </c>
      <c r="D534" s="12">
        <f>IFERROR('BLS Data'!Y538,"")</f>
        <v>1.7798770734583691E-2</v>
      </c>
      <c r="E534" s="12">
        <f>IFERROR('BLS Data'!Z538,"")</f>
        <v>3.281546356099696E-2</v>
      </c>
      <c r="F534" s="12">
        <f>IFERROR('BLS Data'!AA538,"")</f>
        <v>-7.5240353002072879E-3</v>
      </c>
      <c r="G534" s="12" t="str">
        <f>'Regulatory Data'!L536</f>
        <v/>
      </c>
      <c r="H534" s="12">
        <f>VLOOKUP(B534,'Economic Data'!A$6:I$47,7,FALSE)</f>
        <v>7.2168998181608046E-2</v>
      </c>
      <c r="I534" s="12">
        <f>VLOOKUP(B534,'Economic Data'!A$6:I$47,6,FALSE)</f>
        <v>3.5102379761548619E-2</v>
      </c>
      <c r="J534" s="12">
        <f>VLOOKUP(B534,'Economic Data'!A$6:I$47,5,FALSE)</f>
        <v>9.2600000000000002E-2</v>
      </c>
      <c r="K534" s="12">
        <f>VLOOKUP(B534,'Economic Data'!A$6:J$47,10,FALSE)</f>
        <v>5.5533381579940186E-2</v>
      </c>
      <c r="L534" s="12"/>
      <c r="N534">
        <v>2.5138009071513423E-2</v>
      </c>
      <c r="O534">
        <v>1.7798770734583691E-2</v>
      </c>
      <c r="P534">
        <v>-7.5240353002072879E-3</v>
      </c>
      <c r="Q534" t="s">
        <v>0</v>
      </c>
      <c r="R534" s="12"/>
      <c r="S534" s="12"/>
      <c r="T534" s="12"/>
      <c r="U534" s="12"/>
      <c r="V534" s="12"/>
      <c r="W534" s="12"/>
    </row>
    <row r="535" spans="1:23" x14ac:dyDescent="0.2">
      <c r="A535" t="s">
        <v>355</v>
      </c>
      <c r="B535">
        <v>1990</v>
      </c>
      <c r="C535" s="12">
        <f>IFERROR('BLS Data'!X539,"")</f>
        <v>-1.9022979623839475E-2</v>
      </c>
      <c r="D535" s="12">
        <f>IFERROR('BLS Data'!Y539,"")</f>
        <v>-2.2287047565281881E-2</v>
      </c>
      <c r="E535" s="12">
        <f>IFERROR('BLS Data'!Z539,"")</f>
        <v>2.5723365022432887E-2</v>
      </c>
      <c r="F535" s="12">
        <f>IFERROR('BLS Data'!AA539,"")</f>
        <v>7.8069881407281549E-2</v>
      </c>
      <c r="G535" s="12" t="str">
        <f>'Regulatory Data'!L537</f>
        <v/>
      </c>
      <c r="H535" s="12">
        <f>VLOOKUP(B535,'Economic Data'!A$6:I$47,7,FALSE)</f>
        <v>5.6455681243754441E-2</v>
      </c>
      <c r="I535" s="12">
        <f>VLOOKUP(B535,'Economic Data'!A$6:I$47,6,FALSE)</f>
        <v>1.8589513195847118E-2</v>
      </c>
      <c r="J535" s="12">
        <f>VLOOKUP(B535,'Economic Data'!A$6:I$47,5,FALSE)</f>
        <v>9.3200000000000005E-2</v>
      </c>
      <c r="K535" s="12">
        <f>VLOOKUP(B535,'Economic Data'!A$6:J$47,10,FALSE)</f>
        <v>5.5333831952092682E-2</v>
      </c>
      <c r="L535" s="12"/>
      <c r="N535">
        <v>-1.9022979623839475E-2</v>
      </c>
      <c r="O535">
        <v>-2.2287047565281881E-2</v>
      </c>
      <c r="P535">
        <v>7.8069881407281549E-2</v>
      </c>
      <c r="Q535" t="s">
        <v>0</v>
      </c>
      <c r="R535" s="12"/>
      <c r="S535" s="12"/>
      <c r="T535" s="12"/>
      <c r="U535" s="12"/>
      <c r="V535" s="12"/>
      <c r="W535" s="12"/>
    </row>
    <row r="536" spans="1:23" x14ac:dyDescent="0.2">
      <c r="A536" t="s">
        <v>355</v>
      </c>
      <c r="B536">
        <v>1991</v>
      </c>
      <c r="C536" s="12">
        <f>IFERROR('BLS Data'!X540,"")</f>
        <v>-1.296717480536369E-2</v>
      </c>
      <c r="D536" s="12">
        <f>IFERROR('BLS Data'!Y540,"")</f>
        <v>-1.6600743171840904E-2</v>
      </c>
      <c r="E536" s="12">
        <f>IFERROR('BLS Data'!Z540,"")</f>
        <v>3.466226339346612E-2</v>
      </c>
      <c r="F536" s="12">
        <f>IFERROR('BLS Data'!AA540,"")</f>
        <v>5.0736221436186391E-2</v>
      </c>
      <c r="G536" s="12" t="str">
        <f>'Regulatory Data'!L538</f>
        <v/>
      </c>
      <c r="H536" s="12">
        <f>VLOOKUP(B536,'Economic Data'!A$6:I$47,7,FALSE)</f>
        <v>3.2494366288215559E-2</v>
      </c>
      <c r="I536" s="12">
        <f>VLOOKUP(B536,'Economic Data'!A$6:I$47,6,FALSE)</f>
        <v>-2.3323494827174329E-3</v>
      </c>
      <c r="J536" s="12">
        <f>VLOOKUP(B536,'Economic Data'!A$6:I$47,5,FALSE)</f>
        <v>8.77E-2</v>
      </c>
      <c r="K536" s="12">
        <f>VLOOKUP(B536,'Economic Data'!A$6:J$47,10,FALSE)</f>
        <v>5.2873284229066508E-2</v>
      </c>
      <c r="L536" s="12"/>
      <c r="N536">
        <v>-1.296717480536369E-2</v>
      </c>
      <c r="O536">
        <v>-1.6600743171840904E-2</v>
      </c>
      <c r="P536">
        <v>5.0736221436186391E-2</v>
      </c>
      <c r="Q536" t="s">
        <v>0</v>
      </c>
      <c r="R536" s="12"/>
      <c r="S536" s="12"/>
      <c r="T536" s="12"/>
      <c r="U536" s="12"/>
      <c r="V536" s="12"/>
      <c r="W536" s="12"/>
    </row>
    <row r="537" spans="1:23" x14ac:dyDescent="0.2">
      <c r="A537" t="s">
        <v>355</v>
      </c>
      <c r="B537">
        <v>1992</v>
      </c>
      <c r="C537" s="12">
        <f>IFERROR('BLS Data'!X541,"")</f>
        <v>7.030325854261843E-2</v>
      </c>
      <c r="D537" s="12">
        <f>IFERROR('BLS Data'!Y541,"")</f>
        <v>6.7894794859480356E-2</v>
      </c>
      <c r="E537" s="12">
        <f>IFERROR('BLS Data'!Z541,"")</f>
        <v>3.0158079338262311E-2</v>
      </c>
      <c r="F537" s="12">
        <f>IFERROR('BLS Data'!AA541,"")</f>
        <v>2.1220941942496907E-3</v>
      </c>
      <c r="G537" s="12" t="str">
        <f>'Regulatory Data'!L539</f>
        <v/>
      </c>
      <c r="H537" s="12">
        <f>VLOOKUP(B537,'Economic Data'!A$6:I$47,7,FALSE)</f>
        <v>5.6799543692841681E-2</v>
      </c>
      <c r="I537" s="12">
        <f>VLOOKUP(B537,'Economic Data'!A$6:I$47,6,FALSE)</f>
        <v>3.3364382598689346E-2</v>
      </c>
      <c r="J537" s="12">
        <f>VLOOKUP(B537,'Economic Data'!A$6:I$47,5,FALSE)</f>
        <v>8.14E-2</v>
      </c>
      <c r="K537" s="12">
        <f>VLOOKUP(B537,'Economic Data'!A$6:J$47,10,FALSE)</f>
        <v>5.7964838905848831E-2</v>
      </c>
      <c r="L537" s="12"/>
      <c r="N537">
        <v>7.030325854261843E-2</v>
      </c>
      <c r="O537">
        <v>6.7894794859480356E-2</v>
      </c>
      <c r="P537">
        <v>2.1220941942496907E-3</v>
      </c>
      <c r="Q537" t="s">
        <v>0</v>
      </c>
      <c r="R537" s="12"/>
      <c r="S537" s="12"/>
      <c r="T537" s="12"/>
      <c r="U537" s="12"/>
      <c r="V537" s="12"/>
      <c r="W537" s="12"/>
    </row>
    <row r="538" spans="1:23" x14ac:dyDescent="0.2">
      <c r="A538" t="s">
        <v>355</v>
      </c>
      <c r="B538">
        <v>1993</v>
      </c>
      <c r="C538" s="12">
        <f>IFERROR('BLS Data'!X542,"")</f>
        <v>3.8319397345863315E-2</v>
      </c>
      <c r="D538" s="12">
        <f>IFERROR('BLS Data'!Y542,"")</f>
        <v>5.7210371670984195E-2</v>
      </c>
      <c r="E538" s="12">
        <f>IFERROR('BLS Data'!Z542,"")</f>
        <v>2.8421826528523653E-2</v>
      </c>
      <c r="F538" s="12">
        <f>IFERROR('BLS Data'!AA542,"")</f>
        <v>-2.2066641409128174E-2</v>
      </c>
      <c r="G538" s="12" t="str">
        <f>'Regulatory Data'!L540</f>
        <v/>
      </c>
      <c r="H538" s="12">
        <f>VLOOKUP(B538,'Economic Data'!A$6:I$47,7,FALSE)</f>
        <v>4.9976501397134498E-2</v>
      </c>
      <c r="I538" s="12">
        <f>VLOOKUP(B538,'Economic Data'!A$6:I$47,6,FALSE)</f>
        <v>2.8121325402471697E-2</v>
      </c>
      <c r="J538" s="12">
        <f>VLOOKUP(B538,'Economic Data'!A$6:I$47,5,FALSE)</f>
        <v>7.22E-2</v>
      </c>
      <c r="K538" s="12">
        <f>VLOOKUP(B538,'Economic Data'!A$6:J$47,10,FALSE)</f>
        <v>5.0344824005335395E-2</v>
      </c>
      <c r="L538" s="12"/>
      <c r="N538">
        <v>3.8319397345863315E-2</v>
      </c>
      <c r="O538">
        <v>5.7210371670984195E-2</v>
      </c>
      <c r="P538">
        <v>-2.2066641409128174E-2</v>
      </c>
      <c r="Q538" t="s">
        <v>0</v>
      </c>
      <c r="R538" s="12"/>
      <c r="S538" s="12"/>
      <c r="T538" s="12"/>
      <c r="U538" s="12"/>
      <c r="V538" s="12"/>
      <c r="W538" s="12"/>
    </row>
    <row r="539" spans="1:23" x14ac:dyDescent="0.2">
      <c r="A539" t="s">
        <v>355</v>
      </c>
      <c r="B539">
        <v>1994</v>
      </c>
      <c r="C539" s="12">
        <f>IFERROR('BLS Data'!X543,"")</f>
        <v>1.0263462344880736E-2</v>
      </c>
      <c r="D539" s="12">
        <f>IFERROR('BLS Data'!Y543,"")</f>
        <v>4.0426759408664914E-2</v>
      </c>
      <c r="E539" s="12">
        <f>IFERROR('BLS Data'!Z543,"")</f>
        <v>2.901589051882425E-2</v>
      </c>
      <c r="F539" s="12">
        <f>IFERROR('BLS Data'!AA543,"")</f>
        <v>-2.2295400462183146E-2</v>
      </c>
      <c r="G539" s="12" t="str">
        <f>'Regulatory Data'!L541</f>
        <v/>
      </c>
      <c r="H539" s="12">
        <f>VLOOKUP(B539,'Economic Data'!A$6:I$47,7,FALSE)</f>
        <v>6.0783064323397085E-2</v>
      </c>
      <c r="I539" s="12">
        <f>VLOOKUP(B539,'Economic Data'!A$6:I$47,6,FALSE)</f>
        <v>3.9932137842543014E-2</v>
      </c>
      <c r="J539" s="12">
        <f>VLOOKUP(B539,'Economic Data'!A$6:I$47,5,FALSE)</f>
        <v>7.9600000000000004E-2</v>
      </c>
      <c r="K539" s="12">
        <f>VLOOKUP(B539,'Economic Data'!A$6:J$47,10,FALSE)</f>
        <v>5.8749073519147127E-2</v>
      </c>
      <c r="L539" s="12"/>
      <c r="N539">
        <v>1.0263462344880736E-2</v>
      </c>
      <c r="O539">
        <v>4.0426759408664914E-2</v>
      </c>
      <c r="P539">
        <v>-2.2295400462183146E-2</v>
      </c>
      <c r="Q539" t="s">
        <v>0</v>
      </c>
      <c r="R539" s="12"/>
      <c r="S539" s="12"/>
      <c r="T539" s="12"/>
      <c r="U539" s="12"/>
      <c r="V539" s="12"/>
      <c r="W539" s="12"/>
    </row>
    <row r="540" spans="1:23" x14ac:dyDescent="0.2">
      <c r="A540" t="s">
        <v>355</v>
      </c>
      <c r="B540">
        <v>1995</v>
      </c>
      <c r="C540" s="12">
        <f>IFERROR('BLS Data'!X544,"")</f>
        <v>-1.1014269497802154E-2</v>
      </c>
      <c r="D540" s="12">
        <f>IFERROR('BLS Data'!Y544,"")</f>
        <v>-2.4893932656837592E-2</v>
      </c>
      <c r="E540" s="12">
        <f>IFERROR('BLS Data'!Z544,"")</f>
        <v>1.5714667869280774E-2</v>
      </c>
      <c r="F540" s="12">
        <f>IFERROR('BLS Data'!AA544,"")</f>
        <v>-1.7240454677134309E-3</v>
      </c>
      <c r="G540" s="12" t="str">
        <f>'Regulatory Data'!L542</f>
        <v/>
      </c>
      <c r="H540" s="12">
        <f>VLOOKUP(B540,'Economic Data'!A$6:I$47,7,FALSE)</f>
        <v>4.5452682397765898E-2</v>
      </c>
      <c r="I540" s="12">
        <f>VLOOKUP(B540,'Economic Data'!A$6:I$47,6,FALSE)</f>
        <v>2.4833719047943958E-2</v>
      </c>
      <c r="J540" s="12">
        <f>VLOOKUP(B540,'Economic Data'!A$6:I$47,5,FALSE)</f>
        <v>7.5899999999999995E-2</v>
      </c>
      <c r="K540" s="12">
        <f>VLOOKUP(B540,'Economic Data'!A$6:J$47,10,FALSE)</f>
        <v>5.5281036650178222E-2</v>
      </c>
      <c r="L540" s="12"/>
      <c r="N540">
        <v>-1.1014269497802154E-2</v>
      </c>
      <c r="O540">
        <v>-2.4893932656837592E-2</v>
      </c>
      <c r="P540">
        <v>-1.7240454677134309E-3</v>
      </c>
      <c r="Q540" t="s">
        <v>0</v>
      </c>
      <c r="R540" s="12"/>
      <c r="S540" s="12"/>
      <c r="T540" s="12"/>
      <c r="U540" s="12"/>
      <c r="V540" s="12"/>
      <c r="W540" s="12"/>
    </row>
    <row r="541" spans="1:23" x14ac:dyDescent="0.2">
      <c r="A541" t="s">
        <v>355</v>
      </c>
      <c r="B541">
        <v>1996</v>
      </c>
      <c r="C541" s="12">
        <f>IFERROR('BLS Data'!X545,"")</f>
        <v>8.9726936661609358E-3</v>
      </c>
      <c r="D541" s="12">
        <f>IFERROR('BLS Data'!Y545,"")</f>
        <v>1.3250860072814952E-2</v>
      </c>
      <c r="E541" s="12">
        <f>IFERROR('BLS Data'!Z545,"")</f>
        <v>1.1968902390415259E-2</v>
      </c>
      <c r="F541" s="12">
        <f>IFERROR('BLS Data'!AA545,"")</f>
        <v>-1.8128644986110665E-2</v>
      </c>
      <c r="G541" s="12" t="str">
        <f>'Regulatory Data'!L543</f>
        <v/>
      </c>
      <c r="H541" s="12">
        <f>VLOOKUP(B541,'Economic Data'!A$6:I$47,7,FALSE)</f>
        <v>5.5591211209256031E-2</v>
      </c>
      <c r="I541" s="12">
        <f>VLOOKUP(B541,'Economic Data'!A$6:I$47,6,FALSE)</f>
        <v>3.6723348797837119E-2</v>
      </c>
      <c r="J541" s="12">
        <f>VLOOKUP(B541,'Economic Data'!A$6:I$47,5,FALSE)</f>
        <v>7.3700000000000002E-2</v>
      </c>
      <c r="K541" s="12">
        <f>VLOOKUP(B541,'Economic Data'!A$6:J$47,10,FALSE)</f>
        <v>5.4832137588579369E-2</v>
      </c>
      <c r="L541" s="12"/>
      <c r="N541">
        <v>8.9726936661609358E-3</v>
      </c>
      <c r="O541">
        <v>1.3250860072814952E-2</v>
      </c>
      <c r="P541">
        <v>-1.8128644986110665E-2</v>
      </c>
      <c r="Q541" t="s">
        <v>0</v>
      </c>
      <c r="R541" s="12"/>
      <c r="S541" s="12"/>
      <c r="T541" s="12"/>
      <c r="U541" s="12"/>
      <c r="V541" s="12"/>
      <c r="W541" s="12"/>
    </row>
    <row r="542" spans="1:23" x14ac:dyDescent="0.2">
      <c r="A542" t="s">
        <v>355</v>
      </c>
      <c r="B542">
        <v>1997</v>
      </c>
      <c r="C542" s="12">
        <f>IFERROR('BLS Data'!X546,"")</f>
        <v>6.1949297613795196E-2</v>
      </c>
      <c r="D542" s="12">
        <f>IFERROR('BLS Data'!Y546,"")</f>
        <v>7.3701423795515808E-2</v>
      </c>
      <c r="E542" s="12">
        <f>IFERROR('BLS Data'!Z546,"")</f>
        <v>-1.3923784675284878E-3</v>
      </c>
      <c r="F542" s="12">
        <f>IFERROR('BLS Data'!AA546,"")</f>
        <v>-2.9562096808199989E-2</v>
      </c>
      <c r="G542" s="12">
        <f>'Regulatory Data'!L544</f>
        <v>1.5750604407860032E-2</v>
      </c>
      <c r="H542" s="12">
        <f>VLOOKUP(B542,'Economic Data'!A$6:I$47,7,FALSE)</f>
        <v>6.1100591222929879E-2</v>
      </c>
      <c r="I542" s="12">
        <f>VLOOKUP(B542,'Economic Data'!A$6:I$47,6,FALSE)</f>
        <v>4.3601241232060772E-2</v>
      </c>
      <c r="J542" s="12">
        <f>VLOOKUP(B542,'Economic Data'!A$6:I$47,5,FALSE)</f>
        <v>7.2599999999999998E-2</v>
      </c>
      <c r="K542" s="12">
        <f>VLOOKUP(B542,'Economic Data'!A$6:J$47,10,FALSE)</f>
        <v>5.5100650009132057E-2</v>
      </c>
      <c r="L542" s="12"/>
      <c r="N542">
        <v>6.1949297613795196E-2</v>
      </c>
      <c r="O542">
        <v>7.3701423795515808E-2</v>
      </c>
      <c r="P542">
        <v>-2.9562096808199989E-2</v>
      </c>
      <c r="Q542">
        <v>1.5750604407860032E-2</v>
      </c>
      <c r="R542" s="12">
        <f t="shared" ref="R542:R554" si="67">N543</f>
        <v>9.1998348894998472E-2</v>
      </c>
      <c r="S542" s="12">
        <f t="shared" ref="S542:S554" si="68">O543</f>
        <v>7.0173699715609494E-2</v>
      </c>
      <c r="T542" s="12">
        <f t="shared" ref="T542:T554" si="69">P543</f>
        <v>-8.7241058333487054E-2</v>
      </c>
      <c r="U542" s="12"/>
      <c r="V542" s="12"/>
      <c r="W542" s="12"/>
    </row>
    <row r="543" spans="1:23" x14ac:dyDescent="0.2">
      <c r="A543" t="s">
        <v>355</v>
      </c>
      <c r="B543">
        <v>1998</v>
      </c>
      <c r="C543" s="12">
        <f>IFERROR('BLS Data'!X547,"")</f>
        <v>9.1998348894998472E-2</v>
      </c>
      <c r="D543" s="12">
        <f>IFERROR('BLS Data'!Y547,"")</f>
        <v>7.0173699715609494E-2</v>
      </c>
      <c r="E543" s="12">
        <f>IFERROR('BLS Data'!Z547,"")</f>
        <v>-5.4265425649964172E-3</v>
      </c>
      <c r="F543" s="12">
        <f>IFERROR('BLS Data'!AA547,"")</f>
        <v>-8.7241058333487054E-2</v>
      </c>
      <c r="G543" s="12">
        <f>'Regulatory Data'!L545</f>
        <v>1.5077702900154385E-2</v>
      </c>
      <c r="H543" s="12">
        <f>VLOOKUP(B543,'Economic Data'!A$6:I$47,7,FALSE)</f>
        <v>5.3865008546919668E-2</v>
      </c>
      <c r="I543" s="12">
        <f>VLOOKUP(B543,'Economic Data'!A$6:I$47,6,FALSE)</f>
        <v>4.2632273010008603E-2</v>
      </c>
      <c r="J543" s="12">
        <f>VLOOKUP(B543,'Economic Data'!A$6:I$47,5,FALSE)</f>
        <v>6.5299999999999997E-2</v>
      </c>
      <c r="K543" s="12">
        <f>VLOOKUP(B543,'Economic Data'!A$6:J$47,10,FALSE)</f>
        <v>5.4067264463089793E-2</v>
      </c>
      <c r="L543" s="12"/>
      <c r="N543">
        <v>9.1998348894998472E-2</v>
      </c>
      <c r="O543">
        <v>7.0173699715609494E-2</v>
      </c>
      <c r="P543">
        <v>-8.7241058333487054E-2</v>
      </c>
      <c r="Q543">
        <v>1.5077702900154385E-2</v>
      </c>
      <c r="R543" s="12">
        <f t="shared" si="67"/>
        <v>7.3250634276109672E-2</v>
      </c>
      <c r="S543" s="12">
        <f t="shared" si="68"/>
        <v>8.0292460999456416E-2</v>
      </c>
      <c r="T543" s="12">
        <f t="shared" si="69"/>
        <v>-2.4804987122204025E-2</v>
      </c>
      <c r="U543" s="12"/>
      <c r="V543" s="12"/>
      <c r="W543" s="12"/>
    </row>
    <row r="544" spans="1:23" x14ac:dyDescent="0.2">
      <c r="A544" t="s">
        <v>355</v>
      </c>
      <c r="B544">
        <v>1999</v>
      </c>
      <c r="C544" s="12">
        <f>IFERROR('BLS Data'!X548,"")</f>
        <v>7.3250634276109672E-2</v>
      </c>
      <c r="D544" s="12">
        <f>IFERROR('BLS Data'!Y548,"")</f>
        <v>8.0292460999456416E-2</v>
      </c>
      <c r="E544" s="12">
        <f>IFERROR('BLS Data'!Z548,"")</f>
        <v>7.030634856715956E-3</v>
      </c>
      <c r="F544" s="12">
        <f>IFERROR('BLS Data'!AA548,"")</f>
        <v>-2.4804987122204025E-2</v>
      </c>
      <c r="G544" s="12">
        <f>'Regulatory Data'!L546</f>
        <v>1.4966198086827366E-2</v>
      </c>
      <c r="H544" s="12">
        <f>VLOOKUP(B544,'Economic Data'!A$6:I$47,7,FALSE)</f>
        <v>6.1740067022359568E-2</v>
      </c>
      <c r="I544" s="12">
        <f>VLOOKUP(B544,'Economic Data'!A$6:I$47,6,FALSE)</f>
        <v>4.7132627641929048E-2</v>
      </c>
      <c r="J544" s="12">
        <f>VLOOKUP(B544,'Economic Data'!A$6:I$47,5,FALSE)</f>
        <v>7.0400000000000004E-2</v>
      </c>
      <c r="K544" s="12">
        <f>VLOOKUP(B544,'Economic Data'!A$6:J$47,10,FALSE)</f>
        <v>5.5792560619569845E-2</v>
      </c>
      <c r="L544" s="12"/>
      <c r="N544">
        <v>7.3250634276109672E-2</v>
      </c>
      <c r="O544">
        <v>8.0292460999456416E-2</v>
      </c>
      <c r="P544">
        <v>-2.4804987122204025E-2</v>
      </c>
      <c r="Q544">
        <v>1.4966198086827366E-2</v>
      </c>
      <c r="R544" s="12">
        <f t="shared" si="67"/>
        <v>-7.9734525894163966E-2</v>
      </c>
      <c r="S544" s="12">
        <f t="shared" si="68"/>
        <v>-8.410718264334438E-2</v>
      </c>
      <c r="T544" s="12">
        <f t="shared" si="69"/>
        <v>0.10759645024436892</v>
      </c>
      <c r="U544" s="12"/>
      <c r="V544" s="12"/>
      <c r="W544" s="12"/>
    </row>
    <row r="545" spans="1:23" x14ac:dyDescent="0.2">
      <c r="A545" t="s">
        <v>355</v>
      </c>
      <c r="B545">
        <v>2000</v>
      </c>
      <c r="C545" s="12">
        <f>IFERROR('BLS Data'!X549,"")</f>
        <v>-7.9734525894163966E-2</v>
      </c>
      <c r="D545" s="12">
        <f>IFERROR('BLS Data'!Y549,"")</f>
        <v>-8.410718264334438E-2</v>
      </c>
      <c r="E545" s="12">
        <f>IFERROR('BLS Data'!Z549,"")</f>
        <v>1.2213295721380746E-2</v>
      </c>
      <c r="F545" s="12">
        <f>IFERROR('BLS Data'!AA549,"")</f>
        <v>0.10759645024436892</v>
      </c>
      <c r="G545" s="12">
        <f>'Regulatory Data'!L547</f>
        <v>1.4647462658665412E-2</v>
      </c>
      <c r="H545" s="12">
        <f>VLOOKUP(B545,'Economic Data'!A$6:I$47,7,FALSE)</f>
        <v>6.1969674144860321E-2</v>
      </c>
      <c r="I545" s="12">
        <f>VLOOKUP(B545,'Economic Data'!A$6:I$47,6,FALSE)</f>
        <v>4.0556719268142416E-2</v>
      </c>
      <c r="J545" s="12">
        <f>VLOOKUP(B545,'Economic Data'!A$6:I$47,5,FALSE)</f>
        <v>7.6200000000000004E-2</v>
      </c>
      <c r="K545" s="12">
        <f>VLOOKUP(B545,'Economic Data'!A$6:J$47,10,FALSE)</f>
        <v>5.4787045123280628E-2</v>
      </c>
      <c r="L545" s="12"/>
      <c r="N545">
        <v>-7.9734525894163966E-2</v>
      </c>
      <c r="O545">
        <v>-8.410718264334438E-2</v>
      </c>
      <c r="P545">
        <v>0.10759645024436892</v>
      </c>
      <c r="Q545">
        <v>1.4647462658665412E-2</v>
      </c>
      <c r="R545" s="12">
        <f t="shared" si="67"/>
        <v>3.9960680301613927E-2</v>
      </c>
      <c r="S545" s="12">
        <f t="shared" si="68"/>
        <v>1.4833145803307524E-2</v>
      </c>
      <c r="T545" s="12">
        <f t="shared" si="69"/>
        <v>-1.0507877582511149E-2</v>
      </c>
      <c r="U545" s="12"/>
      <c r="V545" s="12"/>
      <c r="W545" s="12"/>
    </row>
    <row r="546" spans="1:23" x14ac:dyDescent="0.2">
      <c r="A546" t="s">
        <v>355</v>
      </c>
      <c r="B546">
        <v>2001</v>
      </c>
      <c r="C546" s="12">
        <f>IFERROR('BLS Data'!X550,"")</f>
        <v>3.9960680301613927E-2</v>
      </c>
      <c r="D546" s="12">
        <f>IFERROR('BLS Data'!Y550,"")</f>
        <v>1.4833145803307524E-2</v>
      </c>
      <c r="E546" s="12">
        <f>IFERROR('BLS Data'!Z550,"")</f>
        <v>2.8837090534938881E-3</v>
      </c>
      <c r="F546" s="12">
        <f>IFERROR('BLS Data'!AA550,"")</f>
        <v>-1.0507877582511149E-2</v>
      </c>
      <c r="G546" s="12">
        <f>'Regulatory Data'!L548</f>
        <v>1.5314907073669769E-2</v>
      </c>
      <c r="H546" s="12">
        <f>VLOOKUP(B546,'Economic Data'!A$6:I$47,7,FALSE)</f>
        <v>3.3080967761829783E-2</v>
      </c>
      <c r="I546" s="12">
        <f>VLOOKUP(B546,'Economic Data'!A$6:I$47,6,FALSE)</f>
        <v>1.0735275286242185E-2</v>
      </c>
      <c r="J546" s="12">
        <f>VLOOKUP(B546,'Economic Data'!A$6:I$47,5,FALSE)</f>
        <v>7.0800000000000002E-2</v>
      </c>
      <c r="K546" s="12">
        <f>VLOOKUP(B546,'Economic Data'!A$6:J$47,10,FALSE)</f>
        <v>4.8454307524413376E-2</v>
      </c>
      <c r="L546" s="12"/>
      <c r="N546">
        <v>3.9960680301613927E-2</v>
      </c>
      <c r="O546">
        <v>1.4833145803307524E-2</v>
      </c>
      <c r="P546">
        <v>-1.0507877582511149E-2</v>
      </c>
      <c r="Q546">
        <v>1.5314907073669769E-2</v>
      </c>
      <c r="R546" s="12">
        <f t="shared" si="67"/>
        <v>0.11520885171264084</v>
      </c>
      <c r="S546" s="12">
        <f t="shared" si="68"/>
        <v>0.12297021584389789</v>
      </c>
      <c r="T546" s="12">
        <f t="shared" si="69"/>
        <v>-4.4141279593373106E-2</v>
      </c>
      <c r="U546" s="12"/>
      <c r="V546" s="12"/>
      <c r="W546" s="12"/>
    </row>
    <row r="547" spans="1:23" x14ac:dyDescent="0.2">
      <c r="A547" t="s">
        <v>355</v>
      </c>
      <c r="B547">
        <v>2002</v>
      </c>
      <c r="C547" s="12">
        <f>IFERROR('BLS Data'!X551,"")</f>
        <v>0.11520885171264084</v>
      </c>
      <c r="D547" s="12">
        <f>IFERROR('BLS Data'!Y551,"")</f>
        <v>0.12297021584389789</v>
      </c>
      <c r="E547" s="12">
        <f>IFERROR('BLS Data'!Z551,"")</f>
        <v>-7.0749136719614469E-3</v>
      </c>
      <c r="F547" s="12">
        <f>IFERROR('BLS Data'!AA551,"")</f>
        <v>-4.4141279593373106E-2</v>
      </c>
      <c r="G547" s="12">
        <f>'Regulatory Data'!L549</f>
        <v>1.5167829648227802E-2</v>
      </c>
      <c r="H547" s="12">
        <f>VLOOKUP(B547,'Economic Data'!A$6:I$47,7,FALSE)</f>
        <v>3.403537925314204E-2</v>
      </c>
      <c r="I547" s="12">
        <f>VLOOKUP(B547,'Economic Data'!A$6:I$47,6,FALSE)</f>
        <v>1.7973804471999699E-2</v>
      </c>
      <c r="J547" s="12">
        <f>VLOOKUP(B547,'Economic Data'!A$6:I$47,5,FALSE)</f>
        <v>6.4899999999999999E-2</v>
      </c>
      <c r="K547" s="12">
        <f>VLOOKUP(B547,'Economic Data'!A$6:J$47,10,FALSE)</f>
        <v>4.8838425218857007E-2</v>
      </c>
      <c r="L547" s="12"/>
      <c r="N547">
        <v>0.11520885171264084</v>
      </c>
      <c r="O547">
        <v>0.12297021584389789</v>
      </c>
      <c r="P547">
        <v>-4.4141279593373106E-2</v>
      </c>
      <c r="Q547">
        <v>1.5167829648227802E-2</v>
      </c>
      <c r="R547" s="12">
        <f t="shared" si="67"/>
        <v>8.5452662825633574E-2</v>
      </c>
      <c r="S547" s="12">
        <f t="shared" si="68"/>
        <v>7.1520341408856325E-2</v>
      </c>
      <c r="T547" s="12">
        <f t="shared" si="69"/>
        <v>-2.1244065669494994E-2</v>
      </c>
      <c r="U547" s="12"/>
      <c r="V547" s="12"/>
      <c r="W547" s="12"/>
    </row>
    <row r="548" spans="1:23" x14ac:dyDescent="0.2">
      <c r="A548" t="s">
        <v>355</v>
      </c>
      <c r="B548">
        <v>2003</v>
      </c>
      <c r="C548" s="12">
        <f>IFERROR('BLS Data'!X552,"")</f>
        <v>8.5452662825633574E-2</v>
      </c>
      <c r="D548" s="12">
        <f>IFERROR('BLS Data'!Y552,"")</f>
        <v>7.1520341408856325E-2</v>
      </c>
      <c r="E548" s="12">
        <f>IFERROR('BLS Data'!Z552,"")</f>
        <v>7.8292711143328475E-3</v>
      </c>
      <c r="F548" s="12">
        <f>IFERROR('BLS Data'!AA552,"")</f>
        <v>-2.1244065669494994E-2</v>
      </c>
      <c r="G548" s="12">
        <f>'Regulatory Data'!L550</f>
        <v>1.5734607112332884E-2</v>
      </c>
      <c r="H548" s="12">
        <f>VLOOKUP(B548,'Economic Data'!A$6:I$47,7,FALSE)</f>
        <v>4.5904870545635745E-2</v>
      </c>
      <c r="I548" s="12">
        <f>VLOOKUP(B548,'Economic Data'!A$6:I$47,6,FALSE)</f>
        <v>2.5093363015155745E-2</v>
      </c>
      <c r="J548" s="12">
        <f>VLOOKUP(B548,'Economic Data'!A$6:I$47,5,FALSE)</f>
        <v>5.67E-2</v>
      </c>
      <c r="K548" s="12">
        <f>VLOOKUP(B548,'Economic Data'!A$6:J$47,10,FALSE)</f>
        <v>3.5888492469520646E-2</v>
      </c>
      <c r="L548" s="12"/>
      <c r="N548">
        <v>8.5452662825633574E-2</v>
      </c>
      <c r="O548">
        <v>7.1520341408856325E-2</v>
      </c>
      <c r="P548">
        <v>-2.1244065669494994E-2</v>
      </c>
      <c r="Q548">
        <v>1.5734607112332884E-2</v>
      </c>
      <c r="R548" s="12">
        <f t="shared" si="67"/>
        <v>-9.9834746897560223E-3</v>
      </c>
      <c r="S548" s="12">
        <f t="shared" si="68"/>
        <v>1.4140852668038661E-3</v>
      </c>
      <c r="T548" s="12">
        <f t="shared" si="69"/>
        <v>2.9956006271516067E-2</v>
      </c>
      <c r="U548" s="12"/>
      <c r="V548" s="12"/>
      <c r="W548" s="12"/>
    </row>
    <row r="549" spans="1:23" x14ac:dyDescent="0.2">
      <c r="A549" t="s">
        <v>355</v>
      </c>
      <c r="B549">
        <v>2004</v>
      </c>
      <c r="C549" s="12">
        <f>IFERROR('BLS Data'!X553,"")</f>
        <v>-9.9834746897560223E-3</v>
      </c>
      <c r="D549" s="12">
        <f>IFERROR('BLS Data'!Y553,"")</f>
        <v>1.4140852668038661E-3</v>
      </c>
      <c r="E549" s="12">
        <f>IFERROR('BLS Data'!Z553,"")</f>
        <v>1.8218520367160096E-2</v>
      </c>
      <c r="F549" s="12">
        <f>IFERROR('BLS Data'!AA553,"")</f>
        <v>2.9956006271516067E-2</v>
      </c>
      <c r="G549" s="12">
        <f>'Regulatory Data'!L551</f>
        <v>1.6368545741381049E-2</v>
      </c>
      <c r="H549" s="12">
        <f>VLOOKUP(B549,'Economic Data'!A$6:I$47,7,FALSE)</f>
        <v>6.1860595069386903E-2</v>
      </c>
      <c r="I549" s="12">
        <f>VLOOKUP(B549,'Economic Data'!A$6:I$47,6,FALSE)</f>
        <v>3.4093257936321564E-2</v>
      </c>
      <c r="J549" s="12">
        <f>VLOOKUP(B549,'Economic Data'!A$6:I$47,5,FALSE)</f>
        <v>5.6299999999999996E-2</v>
      </c>
      <c r="K549" s="12">
        <f>VLOOKUP(B549,'Economic Data'!A$6:J$47,10,FALSE)</f>
        <v>2.8532662866935003E-2</v>
      </c>
      <c r="L549" s="12"/>
      <c r="N549">
        <v>-9.9834746897560223E-3</v>
      </c>
      <c r="O549">
        <v>1.4140852668038661E-3</v>
      </c>
      <c r="P549">
        <v>2.9956006271516067E-2</v>
      </c>
      <c r="Q549">
        <v>1.6368545741381049E-2</v>
      </c>
      <c r="R549" s="12">
        <f t="shared" si="67"/>
        <v>4.9832180558627925E-2</v>
      </c>
      <c r="S549" s="12">
        <f t="shared" si="68"/>
        <v>5.0574407487342654E-2</v>
      </c>
      <c r="T549" s="12">
        <f t="shared" si="69"/>
        <v>-5.1932643056584737E-2</v>
      </c>
      <c r="U549" s="12"/>
      <c r="V549" s="12"/>
      <c r="W549" s="12"/>
    </row>
    <row r="550" spans="1:23" x14ac:dyDescent="0.2">
      <c r="A550" t="s">
        <v>355</v>
      </c>
      <c r="B550">
        <v>2005</v>
      </c>
      <c r="C550" s="12">
        <f>IFERROR('BLS Data'!X554,"")</f>
        <v>4.9832180558627925E-2</v>
      </c>
      <c r="D550" s="12">
        <f>IFERROR('BLS Data'!Y554,"")</f>
        <v>5.0574407487342654E-2</v>
      </c>
      <c r="E550" s="12">
        <f>IFERROR('BLS Data'!Z554,"")</f>
        <v>1.0891474996501671E-2</v>
      </c>
      <c r="F550" s="12">
        <f>IFERROR('BLS Data'!AA554,"")</f>
        <v>-5.1932643056584737E-2</v>
      </c>
      <c r="G550" s="12">
        <f>'Regulatory Data'!L552</f>
        <v>1.6580250409001299E-2</v>
      </c>
      <c r="H550" s="12">
        <f>VLOOKUP(B550,'Economic Data'!A$6:I$47,7,FALSE)</f>
        <v>6.2914494157674028E-2</v>
      </c>
      <c r="I550" s="12">
        <f>VLOOKUP(B550,'Economic Data'!A$6:I$47,6,FALSE)</f>
        <v>3.0242108933506984E-2</v>
      </c>
      <c r="J550" s="12">
        <f>VLOOKUP(B550,'Economic Data'!A$6:I$47,5,FALSE)</f>
        <v>5.2400000000000002E-2</v>
      </c>
      <c r="K550" s="12">
        <f>VLOOKUP(B550,'Economic Data'!A$6:J$47,10,FALSE)</f>
        <v>1.972761477583234E-2</v>
      </c>
      <c r="L550" s="12"/>
      <c r="N550">
        <v>4.9832180558627925E-2</v>
      </c>
      <c r="O550">
        <v>5.0574407487342654E-2</v>
      </c>
      <c r="P550">
        <v>-5.1932643056584737E-2</v>
      </c>
      <c r="Q550">
        <v>1.6580250409001299E-2</v>
      </c>
      <c r="R550" s="12">
        <f t="shared" si="67"/>
        <v>1.3277265151529605E-2</v>
      </c>
      <c r="S550" s="12">
        <f t="shared" si="68"/>
        <v>1.9465334788103306E-2</v>
      </c>
      <c r="T550" s="12">
        <f t="shared" si="69"/>
        <v>-5.3422365250304971E-2</v>
      </c>
      <c r="U550" s="12"/>
      <c r="V550" s="12"/>
      <c r="W550" s="12"/>
    </row>
    <row r="551" spans="1:23" x14ac:dyDescent="0.2">
      <c r="A551" t="s">
        <v>355</v>
      </c>
      <c r="B551">
        <v>2006</v>
      </c>
      <c r="C551" s="12">
        <f>IFERROR('BLS Data'!X555,"")</f>
        <v>1.3277265151529605E-2</v>
      </c>
      <c r="D551" s="12">
        <f>IFERROR('BLS Data'!Y555,"")</f>
        <v>1.9465334788103306E-2</v>
      </c>
      <c r="E551" s="12">
        <f>IFERROR('BLS Data'!Z555,"")</f>
        <v>1.3964397875776413E-3</v>
      </c>
      <c r="F551" s="12">
        <f>IFERROR('BLS Data'!AA555,"")</f>
        <v>-5.3422365250304971E-2</v>
      </c>
      <c r="G551" s="12">
        <f>'Regulatory Data'!L553</f>
        <v>1.5801633948840241E-2</v>
      </c>
      <c r="H551" s="12">
        <f>VLOOKUP(B551,'Economic Data'!A$6:I$47,7,FALSE)</f>
        <v>5.8035179497691658E-2</v>
      </c>
      <c r="I551" s="12">
        <f>VLOOKUP(B551,'Economic Data'!A$6:I$47,6,FALSE)</f>
        <v>2.6233814355860474E-2</v>
      </c>
      <c r="J551" s="12">
        <f>VLOOKUP(B551,'Economic Data'!A$6:I$47,5,FALSE)</f>
        <v>5.5899999999999998E-2</v>
      </c>
      <c r="K551" s="12">
        <f>VLOOKUP(B551,'Economic Data'!A$6:J$47,10,FALSE)</f>
        <v>2.409863485816794E-2</v>
      </c>
      <c r="L551" s="12"/>
      <c r="N551">
        <v>1.3277265151529605E-2</v>
      </c>
      <c r="O551">
        <v>1.9465334788103306E-2</v>
      </c>
      <c r="P551">
        <v>-5.3422365250304971E-2</v>
      </c>
      <c r="Q551">
        <v>1.5801633948840241E-2</v>
      </c>
      <c r="R551" s="12">
        <f t="shared" si="67"/>
        <v>9.3754563034032401E-2</v>
      </c>
      <c r="S551" s="12">
        <f t="shared" si="68"/>
        <v>9.8119314086082099E-2</v>
      </c>
      <c r="T551" s="12">
        <f t="shared" si="69"/>
        <v>-1.4187939398878413E-2</v>
      </c>
      <c r="U551" s="12"/>
      <c r="V551" s="12"/>
      <c r="W551" s="12"/>
    </row>
    <row r="552" spans="1:23" x14ac:dyDescent="0.2">
      <c r="A552" t="s">
        <v>355</v>
      </c>
      <c r="B552">
        <v>2007</v>
      </c>
      <c r="C552" s="12">
        <f>IFERROR('BLS Data'!X556,"")</f>
        <v>9.3754563034032401E-2</v>
      </c>
      <c r="D552" s="12">
        <f>IFERROR('BLS Data'!Y556,"")</f>
        <v>9.8119314086082099E-2</v>
      </c>
      <c r="E552" s="12">
        <f>IFERROR('BLS Data'!Z556,"")</f>
        <v>1.325054520586022E-2</v>
      </c>
      <c r="F552" s="12">
        <f>IFERROR('BLS Data'!AA556,"")</f>
        <v>-1.4187939398878413E-2</v>
      </c>
      <c r="G552" s="12">
        <f>'Regulatory Data'!L554</f>
        <v>1.6033487881819113E-2</v>
      </c>
      <c r="H552" s="12">
        <f>VLOOKUP(B552,'Economic Data'!A$6:I$47,7,FALSE)</f>
        <v>4.7552040345651747E-2</v>
      </c>
      <c r="I552" s="12">
        <f>VLOOKUP(B552,'Economic Data'!A$6:I$47,6,FALSE)</f>
        <v>1.8949646062514702E-2</v>
      </c>
      <c r="J552" s="12">
        <f>VLOOKUP(B552,'Economic Data'!A$6:I$47,5,FALSE)</f>
        <v>5.5599999999999997E-2</v>
      </c>
      <c r="K552" s="12">
        <f>VLOOKUP(B552,'Economic Data'!A$6:J$47,10,FALSE)</f>
        <v>2.6997605716864291E-2</v>
      </c>
      <c r="L552" s="12"/>
      <c r="N552">
        <v>9.3754563034032401E-2</v>
      </c>
      <c r="O552">
        <v>9.8119314086082099E-2</v>
      </c>
      <c r="P552">
        <v>-1.4187939398878413E-2</v>
      </c>
      <c r="Q552">
        <v>1.6033487881819113E-2</v>
      </c>
      <c r="R552" s="12">
        <f t="shared" si="67"/>
        <v>-4.8121760367649813E-2</v>
      </c>
      <c r="S552" s="12">
        <f t="shared" si="68"/>
        <v>-6.5863680056990503E-2</v>
      </c>
      <c r="T552" s="12">
        <f t="shared" si="69"/>
        <v>8.5461915753205275E-2</v>
      </c>
      <c r="U552" s="12"/>
      <c r="V552" s="12"/>
      <c r="W552" s="12"/>
    </row>
    <row r="553" spans="1:23" x14ac:dyDescent="0.2">
      <c r="A553" t="s">
        <v>355</v>
      </c>
      <c r="B553">
        <v>2008</v>
      </c>
      <c r="C553" s="12">
        <f>IFERROR('BLS Data'!X557,"")</f>
        <v>-4.8121760367649813E-2</v>
      </c>
      <c r="D553" s="12">
        <f>IFERROR('BLS Data'!Y557,"")</f>
        <v>-6.5863680056990503E-2</v>
      </c>
      <c r="E553" s="12">
        <f>IFERROR('BLS Data'!Z557,"")</f>
        <v>2.1515500326626302E-2</v>
      </c>
      <c r="F553" s="12">
        <f>IFERROR('BLS Data'!AA557,"")</f>
        <v>8.5461915753205275E-2</v>
      </c>
      <c r="G553" s="12">
        <f>'Regulatory Data'!L555</f>
        <v>1.6222097217251791E-2</v>
      </c>
      <c r="H553" s="12">
        <f>VLOOKUP(B553,'Economic Data'!A$6:I$47,7,FALSE)</f>
        <v>1.8564647936674561E-2</v>
      </c>
      <c r="I553" s="12">
        <f>VLOOKUP(B553,'Economic Data'!A$6:I$47,6,FALSE)</f>
        <v>-3.3722342459032717E-3</v>
      </c>
      <c r="J553" s="12">
        <f>VLOOKUP(B553,'Economic Data'!A$6:I$47,5,FALSE)</f>
        <v>5.6299999999999996E-2</v>
      </c>
      <c r="K553" s="12">
        <f>VLOOKUP(B553,'Economic Data'!A$6:J$47,10,FALSE)</f>
        <v>3.4363117817423225E-2</v>
      </c>
      <c r="L553" s="12"/>
      <c r="N553">
        <v>-4.8121760367649813E-2</v>
      </c>
      <c r="O553">
        <v>-6.5863680056990503E-2</v>
      </c>
      <c r="P553">
        <v>8.5461915753205275E-2</v>
      </c>
      <c r="Q553">
        <v>1.6222097217251791E-2</v>
      </c>
      <c r="R553" s="12">
        <f t="shared" si="67"/>
        <v>-4.678264860920045E-2</v>
      </c>
      <c r="S553" s="12">
        <f t="shared" si="68"/>
        <v>-5.6718143945421851E-2</v>
      </c>
      <c r="T553" s="12">
        <f t="shared" si="69"/>
        <v>9.5547925971787961E-2</v>
      </c>
      <c r="U553" s="12"/>
      <c r="V553" s="12"/>
      <c r="W553" s="12"/>
    </row>
    <row r="554" spans="1:23" x14ac:dyDescent="0.2">
      <c r="A554" t="s">
        <v>355</v>
      </c>
      <c r="B554">
        <v>2009</v>
      </c>
      <c r="C554" s="12">
        <f>IFERROR('BLS Data'!X558,"")</f>
        <v>-4.678264860920045E-2</v>
      </c>
      <c r="D554" s="12">
        <f>IFERROR('BLS Data'!Y558,"")</f>
        <v>-5.6718143945421851E-2</v>
      </c>
      <c r="E554" s="12">
        <f>IFERROR('BLS Data'!Z558,"")</f>
        <v>1.9240391376371235E-2</v>
      </c>
      <c r="F554" s="12">
        <f>IFERROR('BLS Data'!AA558,"")</f>
        <v>9.5547925971787961E-2</v>
      </c>
      <c r="G554" s="12">
        <f>'Regulatory Data'!L556</f>
        <v>1.5759763164841227E-2</v>
      </c>
      <c r="H554" s="12">
        <f>VLOOKUP(B554,'Economic Data'!A$6:I$47,7,FALSE)</f>
        <v>-2.2495040217735962E-2</v>
      </c>
      <c r="I554" s="12">
        <f>VLOOKUP(B554,'Economic Data'!A$6:I$47,6,FALSE)</f>
        <v>-3.117320520931699E-2</v>
      </c>
      <c r="J554" s="12">
        <f>VLOOKUP(B554,'Economic Data'!A$6:I$47,5,FALSE)</f>
        <v>5.3099999999999994E-2</v>
      </c>
      <c r="K554" s="12">
        <f>VLOOKUP(B554,'Economic Data'!A$6:J$47,10,FALSE)</f>
        <v>4.4421835008416732E-2</v>
      </c>
      <c r="L554" s="12"/>
      <c r="N554">
        <v>-4.678264860920045E-2</v>
      </c>
      <c r="O554">
        <v>-5.6718143945421851E-2</v>
      </c>
      <c r="P554">
        <v>9.5547925971787961E-2</v>
      </c>
      <c r="Q554">
        <v>1.5759763164841227E-2</v>
      </c>
      <c r="R554" s="12">
        <f t="shared" si="67"/>
        <v>0.15319395653132162</v>
      </c>
      <c r="S554" s="12">
        <f t="shared" si="68"/>
        <v>0.18208170283721348</v>
      </c>
      <c r="T554" s="12">
        <f t="shared" si="69"/>
        <v>-0.13795458995180176</v>
      </c>
      <c r="U554" s="12"/>
      <c r="V554" s="12"/>
      <c r="W554" s="12"/>
    </row>
    <row r="555" spans="1:23" x14ac:dyDescent="0.2">
      <c r="A555" t="s">
        <v>355</v>
      </c>
      <c r="B555">
        <v>2010</v>
      </c>
      <c r="C555" s="12">
        <f>IFERROR('BLS Data'!X559,"")</f>
        <v>0.15319395653132162</v>
      </c>
      <c r="D555" s="12">
        <f>IFERROR('BLS Data'!Y559,"")</f>
        <v>0.18208170283721348</v>
      </c>
      <c r="E555" s="12">
        <f>IFERROR('BLS Data'!Z559,"")</f>
        <v>8.2269117472648645E-3</v>
      </c>
      <c r="F555" s="12">
        <f>IFERROR('BLS Data'!AA559,"")</f>
        <v>-0.13795458995180176</v>
      </c>
      <c r="G555" s="12">
        <f>'Regulatory Data'!L557</f>
        <v>1.5755137992565723E-2</v>
      </c>
      <c r="H555" s="12">
        <f>VLOOKUP(B555,'Economic Data'!A$6:I$47,7,FALSE)</f>
        <v>3.6900750592296916E-2</v>
      </c>
      <c r="I555" s="12">
        <f>VLOOKUP(B555,'Economic Data'!A$6:I$47,6,FALSE)</f>
        <v>2.362690323647243E-2</v>
      </c>
      <c r="J555" s="12">
        <f>VLOOKUP(B555,'Economic Data'!A$6:I$47,5,FALSE)</f>
        <v>4.9400000000000006E-2</v>
      </c>
      <c r="K555" s="12">
        <f>VLOOKUP(B555,'Economic Data'!A$6:J$47,10,FALSE)</f>
        <v>3.6126152644176228E-2</v>
      </c>
      <c r="L555" s="12"/>
      <c r="N555">
        <v>0.15319395653132162</v>
      </c>
      <c r="O555">
        <v>0.18208170283721348</v>
      </c>
      <c r="P555">
        <v>-0.13795458995180176</v>
      </c>
      <c r="Q555">
        <v>1.5755137992565723E-2</v>
      </c>
      <c r="R555" s="12"/>
      <c r="S555" s="12"/>
      <c r="T555" s="12"/>
      <c r="U555" s="12"/>
      <c r="V555" s="12"/>
      <c r="W555" s="12"/>
    </row>
    <row r="556" spans="1:23" x14ac:dyDescent="0.2">
      <c r="A556" t="s">
        <v>402</v>
      </c>
      <c r="B556">
        <v>1987</v>
      </c>
      <c r="C556" s="12" t="str">
        <f>IFERROR('BLS Data'!X560,"")</f>
        <v>.</v>
      </c>
      <c r="D556" s="12" t="str">
        <f>IFERROR('BLS Data'!Y560,"")</f>
        <v>.</v>
      </c>
      <c r="E556" s="12" t="str">
        <f>IFERROR('BLS Data'!Z560,"")</f>
        <v>.</v>
      </c>
      <c r="F556" s="12" t="str">
        <f>IFERROR('BLS Data'!AA560,"")</f>
        <v>.</v>
      </c>
      <c r="G556" s="12" t="str">
        <f>'Regulatory Data'!L558</f>
        <v/>
      </c>
      <c r="H556" s="12">
        <f>VLOOKUP(B556,'Economic Data'!A$6:I$47,7,FALSE)</f>
        <v>6.0106820146646811E-2</v>
      </c>
      <c r="I556" s="12">
        <f>VLOOKUP(B556,'Economic Data'!A$6:I$47,6,FALSE)</f>
        <v>3.149510885821627E-2</v>
      </c>
      <c r="J556" s="12">
        <f>VLOOKUP(B556,'Economic Data'!A$6:I$47,5,FALSE)</f>
        <v>9.3800000000000008E-2</v>
      </c>
      <c r="K556" s="12">
        <f>VLOOKUP(B556,'Economic Data'!A$6:J$47,10,FALSE)</f>
        <v>6.5188288711569911E-2</v>
      </c>
      <c r="L556" s="12"/>
      <c r="N556" t="s">
        <v>985</v>
      </c>
      <c r="O556" t="s">
        <v>985</v>
      </c>
      <c r="P556" t="s">
        <v>985</v>
      </c>
      <c r="Q556" t="s">
        <v>0</v>
      </c>
      <c r="R556" s="12"/>
      <c r="S556" s="12"/>
      <c r="T556" s="12"/>
      <c r="U556" s="12"/>
      <c r="V556" s="12"/>
      <c r="W556" s="12"/>
    </row>
    <row r="557" spans="1:23" x14ac:dyDescent="0.2">
      <c r="A557" t="s">
        <v>402</v>
      </c>
      <c r="B557">
        <v>1988</v>
      </c>
      <c r="C557" s="12">
        <f>IFERROR('BLS Data'!X561,"")</f>
        <v>-1.8179892051592539E-2</v>
      </c>
      <c r="D557" s="12">
        <f>IFERROR('BLS Data'!Y561,"")</f>
        <v>-3.2796869505500759E-2</v>
      </c>
      <c r="E557" s="12">
        <f>IFERROR('BLS Data'!Z561,"")</f>
        <v>4.446201725186949E-2</v>
      </c>
      <c r="F557" s="12">
        <f>IFERROR('BLS Data'!AA561,"")</f>
        <v>5.4327977729624166E-2</v>
      </c>
      <c r="G557" s="12" t="str">
        <f>'Regulatory Data'!L559</f>
        <v/>
      </c>
      <c r="H557" s="12">
        <f>VLOOKUP(B557,'Economic Data'!A$6:I$47,7,FALSE)</f>
        <v>7.4056092402528861E-2</v>
      </c>
      <c r="I557" s="12">
        <f>VLOOKUP(B557,'Economic Data'!A$6:I$47,6,FALSE)</f>
        <v>4.0281822240627818E-2</v>
      </c>
      <c r="J557" s="12">
        <f>VLOOKUP(B557,'Economic Data'!A$6:I$47,5,FALSE)</f>
        <v>9.7100000000000006E-2</v>
      </c>
      <c r="K557" s="12">
        <f>VLOOKUP(B557,'Economic Data'!A$6:J$47,10,FALSE)</f>
        <v>6.3325729838099074E-2</v>
      </c>
      <c r="L557" s="12"/>
      <c r="N557">
        <v>-1.8179892051592539E-2</v>
      </c>
      <c r="O557">
        <v>-3.2796869505500759E-2</v>
      </c>
      <c r="P557">
        <v>5.4327977729624166E-2</v>
      </c>
      <c r="Q557" t="s">
        <v>0</v>
      </c>
      <c r="R557" s="12"/>
      <c r="S557" s="12"/>
      <c r="T557" s="12"/>
      <c r="U557" s="12"/>
      <c r="V557" s="12"/>
      <c r="W557" s="12"/>
    </row>
    <row r="558" spans="1:23" x14ac:dyDescent="0.2">
      <c r="A558" t="s">
        <v>402</v>
      </c>
      <c r="B558">
        <v>1989</v>
      </c>
      <c r="C558" s="12">
        <f>IFERROR('BLS Data'!X562,"")</f>
        <v>2.7038132144099336E-3</v>
      </c>
      <c r="D558" s="12">
        <f>IFERROR('BLS Data'!Y562,"")</f>
        <v>3.8699527763412789E-3</v>
      </c>
      <c r="E558" s="12">
        <f>IFERROR('BLS Data'!Z562,"")</f>
        <v>3.667614025492405E-2</v>
      </c>
      <c r="F558" s="12">
        <f>IFERROR('BLS Data'!AA562,"")</f>
        <v>2.0880707977624091E-2</v>
      </c>
      <c r="G558" s="12" t="str">
        <f>'Regulatory Data'!L560</f>
        <v/>
      </c>
      <c r="H558" s="12">
        <f>VLOOKUP(B558,'Economic Data'!A$6:I$47,7,FALSE)</f>
        <v>7.2168998181608046E-2</v>
      </c>
      <c r="I558" s="12">
        <f>VLOOKUP(B558,'Economic Data'!A$6:I$47,6,FALSE)</f>
        <v>3.5102379761548619E-2</v>
      </c>
      <c r="J558" s="12">
        <f>VLOOKUP(B558,'Economic Data'!A$6:I$47,5,FALSE)</f>
        <v>9.2600000000000002E-2</v>
      </c>
      <c r="K558" s="12">
        <f>VLOOKUP(B558,'Economic Data'!A$6:J$47,10,FALSE)</f>
        <v>5.5533381579940186E-2</v>
      </c>
      <c r="L558" s="12"/>
      <c r="N558">
        <v>2.7038132144099336E-3</v>
      </c>
      <c r="O558">
        <v>3.8699527763412789E-3</v>
      </c>
      <c r="P558">
        <v>2.0880707977624091E-2</v>
      </c>
      <c r="Q558" t="s">
        <v>0</v>
      </c>
      <c r="R558" s="12"/>
      <c r="S558" s="12"/>
      <c r="T558" s="12"/>
      <c r="U558" s="12"/>
      <c r="V558" s="12"/>
      <c r="W558" s="12"/>
    </row>
    <row r="559" spans="1:23" x14ac:dyDescent="0.2">
      <c r="A559" t="s">
        <v>402</v>
      </c>
      <c r="B559">
        <v>1990</v>
      </c>
      <c r="C559" s="12">
        <f>IFERROR('BLS Data'!X563,"")</f>
        <v>1.6943236581871801E-2</v>
      </c>
      <c r="D559" s="12">
        <f>IFERROR('BLS Data'!Y563,"")</f>
        <v>-3.6727448739437563E-4</v>
      </c>
      <c r="E559" s="12">
        <f>IFERROR('BLS Data'!Z563,"")</f>
        <v>3.009185887321042E-2</v>
      </c>
      <c r="F559" s="12">
        <f>IFERROR('BLS Data'!AA563,"")</f>
        <v>3.6327140328653584E-2</v>
      </c>
      <c r="G559" s="12" t="str">
        <f>'Regulatory Data'!L561</f>
        <v/>
      </c>
      <c r="H559" s="12">
        <f>VLOOKUP(B559,'Economic Data'!A$6:I$47,7,FALSE)</f>
        <v>5.6455681243754441E-2</v>
      </c>
      <c r="I559" s="12">
        <f>VLOOKUP(B559,'Economic Data'!A$6:I$47,6,FALSE)</f>
        <v>1.8589513195847118E-2</v>
      </c>
      <c r="J559" s="12">
        <f>VLOOKUP(B559,'Economic Data'!A$6:I$47,5,FALSE)</f>
        <v>9.3200000000000005E-2</v>
      </c>
      <c r="K559" s="12">
        <f>VLOOKUP(B559,'Economic Data'!A$6:J$47,10,FALSE)</f>
        <v>5.5333831952092682E-2</v>
      </c>
      <c r="L559" s="12"/>
      <c r="N559">
        <v>1.6943236581871801E-2</v>
      </c>
      <c r="O559">
        <v>-3.6727448739437563E-4</v>
      </c>
      <c r="P559">
        <v>3.6327140328653584E-2</v>
      </c>
      <c r="Q559" t="s">
        <v>0</v>
      </c>
      <c r="R559" s="12"/>
      <c r="S559" s="12"/>
      <c r="T559" s="12"/>
      <c r="U559" s="12"/>
      <c r="V559" s="12"/>
      <c r="W559" s="12"/>
    </row>
    <row r="560" spans="1:23" x14ac:dyDescent="0.2">
      <c r="A560" t="s">
        <v>402</v>
      </c>
      <c r="B560">
        <v>1991</v>
      </c>
      <c r="C560" s="12">
        <f>IFERROR('BLS Data'!X564,"")</f>
        <v>-1.1276891876307538E-2</v>
      </c>
      <c r="D560" s="12">
        <f>IFERROR('BLS Data'!Y564,"")</f>
        <v>-7.2369096227626883E-3</v>
      </c>
      <c r="E560" s="12">
        <f>IFERROR('BLS Data'!Z564,"")</f>
        <v>2.2535473458356492E-2</v>
      </c>
      <c r="F560" s="12">
        <f>IFERROR('BLS Data'!AA564,"")</f>
        <v>3.5431457016450452E-2</v>
      </c>
      <c r="G560" s="12" t="str">
        <f>'Regulatory Data'!L562</f>
        <v/>
      </c>
      <c r="H560" s="12">
        <f>VLOOKUP(B560,'Economic Data'!A$6:I$47,7,FALSE)</f>
        <v>3.2494366288215559E-2</v>
      </c>
      <c r="I560" s="12">
        <f>VLOOKUP(B560,'Economic Data'!A$6:I$47,6,FALSE)</f>
        <v>-2.3323494827174329E-3</v>
      </c>
      <c r="J560" s="12">
        <f>VLOOKUP(B560,'Economic Data'!A$6:I$47,5,FALSE)</f>
        <v>8.77E-2</v>
      </c>
      <c r="K560" s="12">
        <f>VLOOKUP(B560,'Economic Data'!A$6:J$47,10,FALSE)</f>
        <v>5.2873284229066508E-2</v>
      </c>
      <c r="L560" s="12"/>
      <c r="N560">
        <v>-1.1276891876307538E-2</v>
      </c>
      <c r="O560">
        <v>-7.2369096227626883E-3</v>
      </c>
      <c r="P560">
        <v>3.5431457016450452E-2</v>
      </c>
      <c r="Q560" t="s">
        <v>0</v>
      </c>
      <c r="R560" s="12"/>
      <c r="S560" s="12"/>
      <c r="T560" s="12"/>
      <c r="U560" s="12"/>
      <c r="V560" s="12"/>
      <c r="W560" s="12"/>
    </row>
    <row r="561" spans="1:23" x14ac:dyDescent="0.2">
      <c r="A561" t="s">
        <v>402</v>
      </c>
      <c r="B561">
        <v>1992</v>
      </c>
      <c r="C561" s="12">
        <f>IFERROR('BLS Data'!X565,"")</f>
        <v>4.6023834910474015E-2</v>
      </c>
      <c r="D561" s="12">
        <f>IFERROR('BLS Data'!Y565,"")</f>
        <v>6.974448582638626E-2</v>
      </c>
      <c r="E561" s="12">
        <f>IFERROR('BLS Data'!Z565,"")</f>
        <v>1.3010764429501442E-2</v>
      </c>
      <c r="F561" s="12">
        <f>IFERROR('BLS Data'!AA565,"")</f>
        <v>1.2323749688832208E-2</v>
      </c>
      <c r="G561" s="12" t="str">
        <f>'Regulatory Data'!L563</f>
        <v/>
      </c>
      <c r="H561" s="12">
        <f>VLOOKUP(B561,'Economic Data'!A$6:I$47,7,FALSE)</f>
        <v>5.6799543692841681E-2</v>
      </c>
      <c r="I561" s="12">
        <f>VLOOKUP(B561,'Economic Data'!A$6:I$47,6,FALSE)</f>
        <v>3.3364382598689346E-2</v>
      </c>
      <c r="J561" s="12">
        <f>VLOOKUP(B561,'Economic Data'!A$6:I$47,5,FALSE)</f>
        <v>8.14E-2</v>
      </c>
      <c r="K561" s="12">
        <f>VLOOKUP(B561,'Economic Data'!A$6:J$47,10,FALSE)</f>
        <v>5.7964838905848831E-2</v>
      </c>
      <c r="L561" s="12"/>
      <c r="N561">
        <v>4.6023834910474015E-2</v>
      </c>
      <c r="O561">
        <v>6.974448582638626E-2</v>
      </c>
      <c r="P561">
        <v>1.2323749688832208E-2</v>
      </c>
      <c r="Q561" t="s">
        <v>0</v>
      </c>
      <c r="R561" s="12"/>
      <c r="S561" s="12"/>
      <c r="T561" s="12"/>
      <c r="U561" s="12"/>
      <c r="V561" s="12"/>
      <c r="W561" s="12"/>
    </row>
    <row r="562" spans="1:23" x14ac:dyDescent="0.2">
      <c r="A562" t="s">
        <v>402</v>
      </c>
      <c r="B562">
        <v>1993</v>
      </c>
      <c r="C562" s="12">
        <f>IFERROR('BLS Data'!X566,"")</f>
        <v>1.7037566275067029E-2</v>
      </c>
      <c r="D562" s="12">
        <f>IFERROR('BLS Data'!Y566,"")</f>
        <v>2.2457518703183688E-2</v>
      </c>
      <c r="E562" s="12">
        <f>IFERROR('BLS Data'!Z566,"")</f>
        <v>2.1100330018954949E-2</v>
      </c>
      <c r="F562" s="12">
        <f>IFERROR('BLS Data'!AA566,"")</f>
        <v>1.2613315847991302E-3</v>
      </c>
      <c r="G562" s="12" t="str">
        <f>'Regulatory Data'!L564</f>
        <v/>
      </c>
      <c r="H562" s="12">
        <f>VLOOKUP(B562,'Economic Data'!A$6:I$47,7,FALSE)</f>
        <v>4.9976501397134498E-2</v>
      </c>
      <c r="I562" s="12">
        <f>VLOOKUP(B562,'Economic Data'!A$6:I$47,6,FALSE)</f>
        <v>2.8121325402471697E-2</v>
      </c>
      <c r="J562" s="12">
        <f>VLOOKUP(B562,'Economic Data'!A$6:I$47,5,FALSE)</f>
        <v>7.22E-2</v>
      </c>
      <c r="K562" s="12">
        <f>VLOOKUP(B562,'Economic Data'!A$6:J$47,10,FALSE)</f>
        <v>5.0344824005335395E-2</v>
      </c>
      <c r="L562" s="12"/>
      <c r="N562">
        <v>1.7037566275067029E-2</v>
      </c>
      <c r="O562">
        <v>2.2457518703183688E-2</v>
      </c>
      <c r="P562">
        <v>1.2613315847991302E-3</v>
      </c>
      <c r="Q562" t="s">
        <v>0</v>
      </c>
      <c r="R562" s="12"/>
      <c r="S562" s="12"/>
      <c r="T562" s="12"/>
      <c r="U562" s="12"/>
      <c r="V562" s="12"/>
      <c r="W562" s="12"/>
    </row>
    <row r="563" spans="1:23" x14ac:dyDescent="0.2">
      <c r="A563" t="s">
        <v>402</v>
      </c>
      <c r="B563">
        <v>1994</v>
      </c>
      <c r="C563" s="12">
        <f>IFERROR('BLS Data'!X567,"")</f>
        <v>2.8428500226125308E-3</v>
      </c>
      <c r="D563" s="12">
        <f>IFERROR('BLS Data'!Y567,"")</f>
        <v>3.1237700409558755E-4</v>
      </c>
      <c r="E563" s="12">
        <f>IFERROR('BLS Data'!Z567,"")</f>
        <v>3.0986328889335724E-2</v>
      </c>
      <c r="F563" s="12">
        <f>IFERROR('BLS Data'!AA567,"")</f>
        <v>7.4042054980321126E-3</v>
      </c>
      <c r="G563" s="12" t="str">
        <f>'Regulatory Data'!L565</f>
        <v/>
      </c>
      <c r="H563" s="12">
        <f>VLOOKUP(B563,'Economic Data'!A$6:I$47,7,FALSE)</f>
        <v>6.0783064323397085E-2</v>
      </c>
      <c r="I563" s="12">
        <f>VLOOKUP(B563,'Economic Data'!A$6:I$47,6,FALSE)</f>
        <v>3.9932137842543014E-2</v>
      </c>
      <c r="J563" s="12">
        <f>VLOOKUP(B563,'Economic Data'!A$6:I$47,5,FALSE)</f>
        <v>7.9600000000000004E-2</v>
      </c>
      <c r="K563" s="12">
        <f>VLOOKUP(B563,'Economic Data'!A$6:J$47,10,FALSE)</f>
        <v>5.8749073519147127E-2</v>
      </c>
      <c r="L563" s="12"/>
      <c r="N563">
        <v>2.8428500226125308E-3</v>
      </c>
      <c r="O563">
        <v>3.1237700409558755E-4</v>
      </c>
      <c r="P563">
        <v>7.4042054980321126E-3</v>
      </c>
      <c r="Q563" t="s">
        <v>0</v>
      </c>
      <c r="R563" s="12"/>
      <c r="S563" s="12"/>
      <c r="T563" s="12"/>
      <c r="U563" s="12"/>
      <c r="V563" s="12"/>
      <c r="W563" s="12"/>
    </row>
    <row r="564" spans="1:23" x14ac:dyDescent="0.2">
      <c r="A564" t="s">
        <v>402</v>
      </c>
      <c r="B564">
        <v>1995</v>
      </c>
      <c r="C564" s="12">
        <f>IFERROR('BLS Data'!X568,"")</f>
        <v>2.3825067023005353E-2</v>
      </c>
      <c r="D564" s="12">
        <f>IFERROR('BLS Data'!Y568,"")</f>
        <v>6.7980888571028686E-3</v>
      </c>
      <c r="E564" s="12">
        <f>IFERROR('BLS Data'!Z568,"")</f>
        <v>2.7911813700102428E-2</v>
      </c>
      <c r="F564" s="12">
        <f>IFERROR('BLS Data'!AA568,"")</f>
        <v>2.4950257391955333E-2</v>
      </c>
      <c r="G564" s="12" t="str">
        <f>'Regulatory Data'!L566</f>
        <v/>
      </c>
      <c r="H564" s="12">
        <f>VLOOKUP(B564,'Economic Data'!A$6:I$47,7,FALSE)</f>
        <v>4.5452682397765898E-2</v>
      </c>
      <c r="I564" s="12">
        <f>VLOOKUP(B564,'Economic Data'!A$6:I$47,6,FALSE)</f>
        <v>2.4833719047943958E-2</v>
      </c>
      <c r="J564" s="12">
        <f>VLOOKUP(B564,'Economic Data'!A$6:I$47,5,FALSE)</f>
        <v>7.5899999999999995E-2</v>
      </c>
      <c r="K564" s="12">
        <f>VLOOKUP(B564,'Economic Data'!A$6:J$47,10,FALSE)</f>
        <v>5.5281036650178222E-2</v>
      </c>
      <c r="L564" s="12"/>
      <c r="N564">
        <v>2.3825067023005353E-2</v>
      </c>
      <c r="O564">
        <v>6.7980888571028686E-3</v>
      </c>
      <c r="P564">
        <v>2.4950257391955333E-2</v>
      </c>
      <c r="Q564" t="s">
        <v>0</v>
      </c>
      <c r="R564" s="12"/>
      <c r="S564" s="12"/>
      <c r="T564" s="12"/>
      <c r="U564" s="12"/>
      <c r="V564" s="12"/>
      <c r="W564" s="12"/>
    </row>
    <row r="565" spans="1:23" x14ac:dyDescent="0.2">
      <c r="A565" t="s">
        <v>402</v>
      </c>
      <c r="B565">
        <v>1996</v>
      </c>
      <c r="C565" s="12">
        <f>IFERROR('BLS Data'!X569,"")</f>
        <v>2.3067778840916375E-2</v>
      </c>
      <c r="D565" s="12">
        <f>IFERROR('BLS Data'!Y569,"")</f>
        <v>1.9014012515515155E-2</v>
      </c>
      <c r="E565" s="12">
        <f>IFERROR('BLS Data'!Z569,"")</f>
        <v>2.1162610967562223E-2</v>
      </c>
      <c r="F565" s="12">
        <f>IFERROR('BLS Data'!AA569,"")</f>
        <v>2.4570694058461129E-2</v>
      </c>
      <c r="G565" s="12" t="str">
        <f>'Regulatory Data'!L567</f>
        <v/>
      </c>
      <c r="H565" s="12">
        <f>VLOOKUP(B565,'Economic Data'!A$6:I$47,7,FALSE)</f>
        <v>5.5591211209256031E-2</v>
      </c>
      <c r="I565" s="12">
        <f>VLOOKUP(B565,'Economic Data'!A$6:I$47,6,FALSE)</f>
        <v>3.6723348797837119E-2</v>
      </c>
      <c r="J565" s="12">
        <f>VLOOKUP(B565,'Economic Data'!A$6:I$47,5,FALSE)</f>
        <v>7.3700000000000002E-2</v>
      </c>
      <c r="K565" s="12">
        <f>VLOOKUP(B565,'Economic Data'!A$6:J$47,10,FALSE)</f>
        <v>5.4832137588579369E-2</v>
      </c>
      <c r="L565" s="12"/>
      <c r="N565">
        <v>2.3067778840916375E-2</v>
      </c>
      <c r="O565">
        <v>1.9014012515515155E-2</v>
      </c>
      <c r="P565">
        <v>2.4570694058461129E-2</v>
      </c>
      <c r="Q565" t="s">
        <v>0</v>
      </c>
      <c r="R565" s="12"/>
      <c r="S565" s="12"/>
      <c r="T565" s="12"/>
      <c r="U565" s="12"/>
      <c r="V565" s="12"/>
      <c r="W565" s="12"/>
    </row>
    <row r="566" spans="1:23" x14ac:dyDescent="0.2">
      <c r="A566" t="s">
        <v>402</v>
      </c>
      <c r="B566">
        <v>1997</v>
      </c>
      <c r="C566" s="12">
        <f>IFERROR('BLS Data'!X570,"")</f>
        <v>5.6532404180017259E-2</v>
      </c>
      <c r="D566" s="12">
        <f>IFERROR('BLS Data'!Y570,"")</f>
        <v>7.6657076332370622E-2</v>
      </c>
      <c r="E566" s="12">
        <f>IFERROR('BLS Data'!Z570,"")</f>
        <v>1.7771377494334217E-2</v>
      </c>
      <c r="F566" s="12">
        <f>IFERROR('BLS Data'!AA570,"")</f>
        <v>-8.2764542854105727E-3</v>
      </c>
      <c r="G566" s="12">
        <f>'Regulatory Data'!L568</f>
        <v>9.5639220725258198E-2</v>
      </c>
      <c r="H566" s="12">
        <f>VLOOKUP(B566,'Economic Data'!A$6:I$47,7,FALSE)</f>
        <v>6.1100591222929879E-2</v>
      </c>
      <c r="I566" s="12">
        <f>VLOOKUP(B566,'Economic Data'!A$6:I$47,6,FALSE)</f>
        <v>4.3601241232060772E-2</v>
      </c>
      <c r="J566" s="12">
        <f>VLOOKUP(B566,'Economic Data'!A$6:I$47,5,FALSE)</f>
        <v>7.2599999999999998E-2</v>
      </c>
      <c r="K566" s="12">
        <f>VLOOKUP(B566,'Economic Data'!A$6:J$47,10,FALSE)</f>
        <v>5.5100650009132057E-2</v>
      </c>
      <c r="L566" s="12"/>
      <c r="N566">
        <v>5.6532404180017259E-2</v>
      </c>
      <c r="O566">
        <v>7.6657076332370622E-2</v>
      </c>
      <c r="P566">
        <v>-8.2764542854105727E-3</v>
      </c>
      <c r="Q566">
        <v>9.5639220725258198E-2</v>
      </c>
      <c r="R566" s="12">
        <f t="shared" ref="R566:R578" si="70">N567</f>
        <v>2.6254770224221069E-2</v>
      </c>
      <c r="S566" s="12">
        <f t="shared" ref="S566:S578" si="71">O567</f>
        <v>3.3891027005855001E-2</v>
      </c>
      <c r="T566" s="12">
        <f t="shared" ref="T566:T578" si="72">P567</f>
        <v>-1.3163945233332086E-3</v>
      </c>
      <c r="U566" s="12"/>
      <c r="V566" s="12"/>
      <c r="W566" s="12"/>
    </row>
    <row r="567" spans="1:23" x14ac:dyDescent="0.2">
      <c r="A567" t="s">
        <v>402</v>
      </c>
      <c r="B567">
        <v>1998</v>
      </c>
      <c r="C567" s="12">
        <f>IFERROR('BLS Data'!X571,"")</f>
        <v>2.6254770224221069E-2</v>
      </c>
      <c r="D567" s="12">
        <f>IFERROR('BLS Data'!Y571,"")</f>
        <v>3.3891027005855001E-2</v>
      </c>
      <c r="E567" s="12">
        <f>IFERROR('BLS Data'!Z571,"")</f>
        <v>1.2179027799151143E-2</v>
      </c>
      <c r="F567" s="12">
        <f>IFERROR('BLS Data'!AA571,"")</f>
        <v>-1.3163945233332086E-3</v>
      </c>
      <c r="G567" s="12">
        <f>'Regulatory Data'!L569</f>
        <v>9.3251593838641345E-2</v>
      </c>
      <c r="H567" s="12">
        <f>VLOOKUP(B567,'Economic Data'!A$6:I$47,7,FALSE)</f>
        <v>5.3865008546919668E-2</v>
      </c>
      <c r="I567" s="12">
        <f>VLOOKUP(B567,'Economic Data'!A$6:I$47,6,FALSE)</f>
        <v>4.2632273010008603E-2</v>
      </c>
      <c r="J567" s="12">
        <f>VLOOKUP(B567,'Economic Data'!A$6:I$47,5,FALSE)</f>
        <v>6.5299999999999997E-2</v>
      </c>
      <c r="K567" s="12">
        <f>VLOOKUP(B567,'Economic Data'!A$6:J$47,10,FALSE)</f>
        <v>5.4067264463089793E-2</v>
      </c>
      <c r="L567" s="12"/>
      <c r="N567">
        <v>2.6254770224221069E-2</v>
      </c>
      <c r="O567">
        <v>3.3891027005855001E-2</v>
      </c>
      <c r="P567">
        <v>-1.3163945233332086E-3</v>
      </c>
      <c r="Q567">
        <v>9.3251593838641345E-2</v>
      </c>
      <c r="R567" s="12">
        <f t="shared" si="70"/>
        <v>-7.6896458955033609E-5</v>
      </c>
      <c r="S567" s="12">
        <f t="shared" si="71"/>
        <v>-3.778740913096712E-3</v>
      </c>
      <c r="T567" s="12">
        <f t="shared" si="72"/>
        <v>1.6362530916569362E-2</v>
      </c>
      <c r="U567" s="12"/>
      <c r="V567" s="12"/>
      <c r="W567" s="12"/>
    </row>
    <row r="568" spans="1:23" x14ac:dyDescent="0.2">
      <c r="A568" t="s">
        <v>402</v>
      </c>
      <c r="B568">
        <v>1999</v>
      </c>
      <c r="C568" s="12">
        <f>IFERROR('BLS Data'!X572,"")</f>
        <v>-7.6896458955033609E-5</v>
      </c>
      <c r="D568" s="12">
        <f>IFERROR('BLS Data'!Y572,"")</f>
        <v>-3.778740913096712E-3</v>
      </c>
      <c r="E568" s="12">
        <f>IFERROR('BLS Data'!Z572,"")</f>
        <v>1.2686351605479373E-2</v>
      </c>
      <c r="F568" s="12">
        <f>IFERROR('BLS Data'!AA572,"")</f>
        <v>1.6362530916569362E-2</v>
      </c>
      <c r="G568" s="12">
        <f>'Regulatory Data'!L570</f>
        <v>9.2871306984187288E-2</v>
      </c>
      <c r="H568" s="12">
        <f>VLOOKUP(B568,'Economic Data'!A$6:I$47,7,FALSE)</f>
        <v>6.1740067022359568E-2</v>
      </c>
      <c r="I568" s="12">
        <f>VLOOKUP(B568,'Economic Data'!A$6:I$47,6,FALSE)</f>
        <v>4.7132627641929048E-2</v>
      </c>
      <c r="J568" s="12">
        <f>VLOOKUP(B568,'Economic Data'!A$6:I$47,5,FALSE)</f>
        <v>7.0400000000000004E-2</v>
      </c>
      <c r="K568" s="12">
        <f>VLOOKUP(B568,'Economic Data'!A$6:J$47,10,FALSE)</f>
        <v>5.5792560619569845E-2</v>
      </c>
      <c r="L568" s="12"/>
      <c r="N568">
        <v>-7.6896458955033609E-5</v>
      </c>
      <c r="O568">
        <v>-3.778740913096712E-3</v>
      </c>
      <c r="P568">
        <v>1.6362530916569362E-2</v>
      </c>
      <c r="Q568">
        <v>9.2871306984187288E-2</v>
      </c>
      <c r="R568" s="12">
        <f t="shared" si="70"/>
        <v>3.2355211361920766E-3</v>
      </c>
      <c r="S568" s="12">
        <f t="shared" si="71"/>
        <v>-2.1798075285124341E-3</v>
      </c>
      <c r="T568" s="12">
        <f t="shared" si="72"/>
        <v>2.6188807024302818E-2</v>
      </c>
      <c r="U568" s="12"/>
      <c r="V568" s="12"/>
      <c r="W568" s="12"/>
    </row>
    <row r="569" spans="1:23" x14ac:dyDescent="0.2">
      <c r="A569" t="s">
        <v>402</v>
      </c>
      <c r="B569">
        <v>2000</v>
      </c>
      <c r="C569" s="12">
        <f>IFERROR('BLS Data'!X573,"")</f>
        <v>3.2355211361920766E-3</v>
      </c>
      <c r="D569" s="12">
        <f>IFERROR('BLS Data'!Y573,"")</f>
        <v>-2.1798075285124341E-3</v>
      </c>
      <c r="E569" s="12">
        <f>IFERROR('BLS Data'!Z573,"")</f>
        <v>1.6352222601593525E-2</v>
      </c>
      <c r="F569" s="12">
        <f>IFERROR('BLS Data'!AA573,"")</f>
        <v>2.6188807024302818E-2</v>
      </c>
      <c r="G569" s="12">
        <f>'Regulatory Data'!L571</f>
        <v>9.23623853879324E-2</v>
      </c>
      <c r="H569" s="12">
        <f>VLOOKUP(B569,'Economic Data'!A$6:I$47,7,FALSE)</f>
        <v>6.1969674144860321E-2</v>
      </c>
      <c r="I569" s="12">
        <f>VLOOKUP(B569,'Economic Data'!A$6:I$47,6,FALSE)</f>
        <v>4.0556719268142416E-2</v>
      </c>
      <c r="J569" s="12">
        <f>VLOOKUP(B569,'Economic Data'!A$6:I$47,5,FALSE)</f>
        <v>7.6200000000000004E-2</v>
      </c>
      <c r="K569" s="12">
        <f>VLOOKUP(B569,'Economic Data'!A$6:J$47,10,FALSE)</f>
        <v>5.4787045123280628E-2</v>
      </c>
      <c r="L569" s="12"/>
      <c r="N569">
        <v>3.2355211361920766E-3</v>
      </c>
      <c r="O569">
        <v>-2.1798075285124341E-3</v>
      </c>
      <c r="P569">
        <v>2.6188807024302818E-2</v>
      </c>
      <c r="Q569">
        <v>9.23623853879324E-2</v>
      </c>
      <c r="R569" s="12">
        <f t="shared" si="70"/>
        <v>7.8314573163513757E-3</v>
      </c>
      <c r="S569" s="12">
        <f t="shared" si="71"/>
        <v>-1.7567017753199465E-2</v>
      </c>
      <c r="T569" s="12">
        <f t="shared" si="72"/>
        <v>2.9049652345936039E-2</v>
      </c>
      <c r="U569" s="12"/>
      <c r="V569" s="12"/>
      <c r="W569" s="12"/>
    </row>
    <row r="570" spans="1:23" x14ac:dyDescent="0.2">
      <c r="A570" t="s">
        <v>402</v>
      </c>
      <c r="B570">
        <v>2001</v>
      </c>
      <c r="C570" s="12">
        <f>IFERROR('BLS Data'!X574,"")</f>
        <v>7.8314573163513757E-3</v>
      </c>
      <c r="D570" s="12">
        <f>IFERROR('BLS Data'!Y574,"")</f>
        <v>-1.7567017753199465E-2</v>
      </c>
      <c r="E570" s="12">
        <f>IFERROR('BLS Data'!Z574,"")</f>
        <v>1.3534612894204656E-2</v>
      </c>
      <c r="F570" s="12">
        <f>IFERROR('BLS Data'!AA574,"")</f>
        <v>2.9049652345936039E-2</v>
      </c>
      <c r="G570" s="12">
        <f>'Regulatory Data'!L572</f>
        <v>9.3542094345489782E-2</v>
      </c>
      <c r="H570" s="12">
        <f>VLOOKUP(B570,'Economic Data'!A$6:I$47,7,FALSE)</f>
        <v>3.3080967761829783E-2</v>
      </c>
      <c r="I570" s="12">
        <f>VLOOKUP(B570,'Economic Data'!A$6:I$47,6,FALSE)</f>
        <v>1.0735275286242185E-2</v>
      </c>
      <c r="J570" s="12">
        <f>VLOOKUP(B570,'Economic Data'!A$6:I$47,5,FALSE)</f>
        <v>7.0800000000000002E-2</v>
      </c>
      <c r="K570" s="12">
        <f>VLOOKUP(B570,'Economic Data'!A$6:J$47,10,FALSE)</f>
        <v>4.8454307524413376E-2</v>
      </c>
      <c r="L570" s="12"/>
      <c r="N570">
        <v>7.8314573163513757E-3</v>
      </c>
      <c r="O570">
        <v>-1.7567017753199465E-2</v>
      </c>
      <c r="P570">
        <v>2.9049652345936039E-2</v>
      </c>
      <c r="Q570">
        <v>9.3542094345489782E-2</v>
      </c>
      <c r="R570" s="12">
        <f t="shared" si="70"/>
        <v>8.2936056038575678E-2</v>
      </c>
      <c r="S570" s="12">
        <f t="shared" si="71"/>
        <v>0.10975906399273949</v>
      </c>
      <c r="T570" s="12">
        <f t="shared" si="72"/>
        <v>-2.715786404231757E-2</v>
      </c>
      <c r="U570" s="12"/>
      <c r="V570" s="12"/>
      <c r="W570" s="12"/>
    </row>
    <row r="571" spans="1:23" x14ac:dyDescent="0.2">
      <c r="A571" t="s">
        <v>402</v>
      </c>
      <c r="B571">
        <v>2002</v>
      </c>
      <c r="C571" s="12">
        <f>IFERROR('BLS Data'!X575,"")</f>
        <v>8.2936056038575678E-2</v>
      </c>
      <c r="D571" s="12">
        <f>IFERROR('BLS Data'!Y575,"")</f>
        <v>0.10975906399273949</v>
      </c>
      <c r="E571" s="12">
        <f>IFERROR('BLS Data'!Z575,"")</f>
        <v>6.9742637373364502E-3</v>
      </c>
      <c r="F571" s="12">
        <f>IFERROR('BLS Data'!AA575,"")</f>
        <v>-2.715786404231757E-2</v>
      </c>
      <c r="G571" s="12">
        <f>'Regulatory Data'!L573</f>
        <v>9.4947536133443602E-2</v>
      </c>
      <c r="H571" s="12">
        <f>VLOOKUP(B571,'Economic Data'!A$6:I$47,7,FALSE)</f>
        <v>3.403537925314204E-2</v>
      </c>
      <c r="I571" s="12">
        <f>VLOOKUP(B571,'Economic Data'!A$6:I$47,6,FALSE)</f>
        <v>1.7973804471999699E-2</v>
      </c>
      <c r="J571" s="12">
        <f>VLOOKUP(B571,'Economic Data'!A$6:I$47,5,FALSE)</f>
        <v>6.4899999999999999E-2</v>
      </c>
      <c r="K571" s="12">
        <f>VLOOKUP(B571,'Economic Data'!A$6:J$47,10,FALSE)</f>
        <v>4.8838425218857007E-2</v>
      </c>
      <c r="L571" s="12"/>
      <c r="N571">
        <v>8.2936056038575678E-2</v>
      </c>
      <c r="O571">
        <v>0.10975906399273949</v>
      </c>
      <c r="P571">
        <v>-2.715786404231757E-2</v>
      </c>
      <c r="Q571">
        <v>9.4947536133443602E-2</v>
      </c>
      <c r="R571" s="12">
        <f t="shared" si="70"/>
        <v>1.9763410840949902E-2</v>
      </c>
      <c r="S571" s="12">
        <f t="shared" si="71"/>
        <v>1.4011380547652053E-2</v>
      </c>
      <c r="T571" s="12">
        <f t="shared" si="72"/>
        <v>-4.4009682840417952E-4</v>
      </c>
      <c r="U571" s="12"/>
      <c r="V571" s="12"/>
      <c r="W571" s="12"/>
    </row>
    <row r="572" spans="1:23" x14ac:dyDescent="0.2">
      <c r="A572" t="s">
        <v>402</v>
      </c>
      <c r="B572">
        <v>2003</v>
      </c>
      <c r="C572" s="12">
        <f>IFERROR('BLS Data'!X576,"")</f>
        <v>1.9763410840949902E-2</v>
      </c>
      <c r="D572" s="12">
        <f>IFERROR('BLS Data'!Y576,"")</f>
        <v>1.4011380547652053E-2</v>
      </c>
      <c r="E572" s="12">
        <f>IFERROR('BLS Data'!Z576,"")</f>
        <v>9.1083923639905251E-3</v>
      </c>
      <c r="F572" s="12">
        <f>IFERROR('BLS Data'!AA576,"")</f>
        <v>-4.4009682840417952E-4</v>
      </c>
      <c r="G572" s="12">
        <f>'Regulatory Data'!L574</f>
        <v>9.5557295644061416E-2</v>
      </c>
      <c r="H572" s="12">
        <f>VLOOKUP(B572,'Economic Data'!A$6:I$47,7,FALSE)</f>
        <v>4.5904870545635745E-2</v>
      </c>
      <c r="I572" s="12">
        <f>VLOOKUP(B572,'Economic Data'!A$6:I$47,6,FALSE)</f>
        <v>2.5093363015155745E-2</v>
      </c>
      <c r="J572" s="12">
        <f>VLOOKUP(B572,'Economic Data'!A$6:I$47,5,FALSE)</f>
        <v>5.67E-2</v>
      </c>
      <c r="K572" s="12">
        <f>VLOOKUP(B572,'Economic Data'!A$6:J$47,10,FALSE)</f>
        <v>3.5888492469520646E-2</v>
      </c>
      <c r="L572" s="12"/>
      <c r="N572">
        <v>1.9763410840949902E-2</v>
      </c>
      <c r="O572">
        <v>1.4011380547652053E-2</v>
      </c>
      <c r="P572">
        <v>-4.4009682840417952E-4</v>
      </c>
      <c r="Q572">
        <v>9.5557295644061416E-2</v>
      </c>
      <c r="R572" s="12">
        <f t="shared" si="70"/>
        <v>1.1861217277241209E-2</v>
      </c>
      <c r="S572" s="12">
        <f t="shared" si="71"/>
        <v>2.6083950016289492E-2</v>
      </c>
      <c r="T572" s="12">
        <f t="shared" si="72"/>
        <v>-4.1001947138150641E-3</v>
      </c>
      <c r="U572" s="12"/>
      <c r="V572" s="12"/>
      <c r="W572" s="12"/>
    </row>
    <row r="573" spans="1:23" x14ac:dyDescent="0.2">
      <c r="A573" t="s">
        <v>402</v>
      </c>
      <c r="B573">
        <v>2004</v>
      </c>
      <c r="C573" s="12">
        <f>IFERROR('BLS Data'!X577,"")</f>
        <v>1.1861217277241209E-2</v>
      </c>
      <c r="D573" s="12">
        <f>IFERROR('BLS Data'!Y577,"")</f>
        <v>2.6083950016289492E-2</v>
      </c>
      <c r="E573" s="12">
        <f>IFERROR('BLS Data'!Z577,"")</f>
        <v>1.8555411618482509E-2</v>
      </c>
      <c r="F573" s="12">
        <f>IFERROR('BLS Data'!AA577,"")</f>
        <v>-4.1001947138150641E-3</v>
      </c>
      <c r="G573" s="12">
        <f>'Regulatory Data'!L575</f>
        <v>9.5999343049758656E-2</v>
      </c>
      <c r="H573" s="12">
        <f>VLOOKUP(B573,'Economic Data'!A$6:I$47,7,FALSE)</f>
        <v>6.1860595069386903E-2</v>
      </c>
      <c r="I573" s="12">
        <f>VLOOKUP(B573,'Economic Data'!A$6:I$47,6,FALSE)</f>
        <v>3.4093257936321564E-2</v>
      </c>
      <c r="J573" s="12">
        <f>VLOOKUP(B573,'Economic Data'!A$6:I$47,5,FALSE)</f>
        <v>5.6299999999999996E-2</v>
      </c>
      <c r="K573" s="12">
        <f>VLOOKUP(B573,'Economic Data'!A$6:J$47,10,FALSE)</f>
        <v>2.8532662866935003E-2</v>
      </c>
      <c r="L573" s="12"/>
      <c r="N573">
        <v>1.1861217277241209E-2</v>
      </c>
      <c r="O573">
        <v>2.6083950016289492E-2</v>
      </c>
      <c r="P573">
        <v>-4.1001947138150641E-3</v>
      </c>
      <c r="Q573">
        <v>9.5999343049758656E-2</v>
      </c>
      <c r="R573" s="12">
        <f t="shared" si="70"/>
        <v>3.9588443565954812E-2</v>
      </c>
      <c r="S573" s="12">
        <f t="shared" si="71"/>
        <v>3.5540759137489886E-2</v>
      </c>
      <c r="T573" s="12">
        <f t="shared" si="72"/>
        <v>-7.5019257805690742E-3</v>
      </c>
      <c r="U573" s="12"/>
      <c r="V573" s="12"/>
      <c r="W573" s="12"/>
    </row>
    <row r="574" spans="1:23" x14ac:dyDescent="0.2">
      <c r="A574" t="s">
        <v>402</v>
      </c>
      <c r="B574">
        <v>2005</v>
      </c>
      <c r="C574" s="12">
        <f>IFERROR('BLS Data'!X578,"")</f>
        <v>3.9588443565954812E-2</v>
      </c>
      <c r="D574" s="12">
        <f>IFERROR('BLS Data'!Y578,"")</f>
        <v>3.5540759137489886E-2</v>
      </c>
      <c r="E574" s="12">
        <f>IFERROR('BLS Data'!Z578,"")</f>
        <v>3.5113792637179841E-2</v>
      </c>
      <c r="F574" s="12">
        <f>IFERROR('BLS Data'!AA578,"")</f>
        <v>-7.5019257805690742E-3</v>
      </c>
      <c r="G574" s="12">
        <f>'Regulatory Data'!L576</f>
        <v>9.6196195266474396E-2</v>
      </c>
      <c r="H574" s="12">
        <f>VLOOKUP(B574,'Economic Data'!A$6:I$47,7,FALSE)</f>
        <v>6.2914494157674028E-2</v>
      </c>
      <c r="I574" s="12">
        <f>VLOOKUP(B574,'Economic Data'!A$6:I$47,6,FALSE)</f>
        <v>3.0242108933506984E-2</v>
      </c>
      <c r="J574" s="12">
        <f>VLOOKUP(B574,'Economic Data'!A$6:I$47,5,FALSE)</f>
        <v>5.2400000000000002E-2</v>
      </c>
      <c r="K574" s="12">
        <f>VLOOKUP(B574,'Economic Data'!A$6:J$47,10,FALSE)</f>
        <v>1.972761477583234E-2</v>
      </c>
      <c r="L574" s="12"/>
      <c r="N574">
        <v>3.9588443565954812E-2</v>
      </c>
      <c r="O574">
        <v>3.5540759137489886E-2</v>
      </c>
      <c r="P574">
        <v>-7.5019257805690742E-3</v>
      </c>
      <c r="Q574">
        <v>9.6196195266474396E-2</v>
      </c>
      <c r="R574" s="12">
        <f t="shared" si="70"/>
        <v>1.2346521414784206E-2</v>
      </c>
      <c r="S574" s="12">
        <f t="shared" si="71"/>
        <v>3.0456923327628616E-3</v>
      </c>
      <c r="T574" s="12">
        <f t="shared" si="72"/>
        <v>4.308535428748872E-2</v>
      </c>
      <c r="U574" s="12"/>
      <c r="V574" s="12"/>
      <c r="W574" s="12"/>
    </row>
    <row r="575" spans="1:23" x14ac:dyDescent="0.2">
      <c r="A575" t="s">
        <v>402</v>
      </c>
      <c r="B575">
        <v>2006</v>
      </c>
      <c r="C575" s="12">
        <f>IFERROR('BLS Data'!X579,"")</f>
        <v>1.2346521414784206E-2</v>
      </c>
      <c r="D575" s="12">
        <f>IFERROR('BLS Data'!Y579,"")</f>
        <v>3.0456923327628616E-3</v>
      </c>
      <c r="E575" s="12">
        <f>IFERROR('BLS Data'!Z579,"")</f>
        <v>3.0931301817697765E-2</v>
      </c>
      <c r="F575" s="12">
        <f>IFERROR('BLS Data'!AA579,"")</f>
        <v>4.308535428748872E-2</v>
      </c>
      <c r="G575" s="12">
        <f>'Regulatory Data'!L577</f>
        <v>9.6511836561236214E-2</v>
      </c>
      <c r="H575" s="12">
        <f>VLOOKUP(B575,'Economic Data'!A$6:I$47,7,FALSE)</f>
        <v>5.8035179497691658E-2</v>
      </c>
      <c r="I575" s="12">
        <f>VLOOKUP(B575,'Economic Data'!A$6:I$47,6,FALSE)</f>
        <v>2.6233814355860474E-2</v>
      </c>
      <c r="J575" s="12">
        <f>VLOOKUP(B575,'Economic Data'!A$6:I$47,5,FALSE)</f>
        <v>5.5899999999999998E-2</v>
      </c>
      <c r="K575" s="12">
        <f>VLOOKUP(B575,'Economic Data'!A$6:J$47,10,FALSE)</f>
        <v>2.409863485816794E-2</v>
      </c>
      <c r="L575" s="12"/>
      <c r="N575">
        <v>1.2346521414784206E-2</v>
      </c>
      <c r="O575">
        <v>3.0456923327628616E-3</v>
      </c>
      <c r="P575">
        <v>4.308535428748872E-2</v>
      </c>
      <c r="Q575">
        <v>9.6511836561236214E-2</v>
      </c>
      <c r="R575" s="12">
        <f t="shared" si="70"/>
        <v>-8.2480598012955042E-3</v>
      </c>
      <c r="S575" s="12">
        <f t="shared" si="71"/>
        <v>-1.7855578134522432E-3</v>
      </c>
      <c r="T575" s="12">
        <f t="shared" si="72"/>
        <v>7.9370589689667703E-2</v>
      </c>
      <c r="U575" s="12"/>
      <c r="V575" s="12"/>
      <c r="W575" s="12"/>
    </row>
    <row r="576" spans="1:23" x14ac:dyDescent="0.2">
      <c r="A576" t="s">
        <v>402</v>
      </c>
      <c r="B576">
        <v>2007</v>
      </c>
      <c r="C576" s="12">
        <f>IFERROR('BLS Data'!X580,"")</f>
        <v>-8.2480598012955042E-3</v>
      </c>
      <c r="D576" s="12">
        <f>IFERROR('BLS Data'!Y580,"")</f>
        <v>-1.7855578134522432E-3</v>
      </c>
      <c r="E576" s="12">
        <f>IFERROR('BLS Data'!Z580,"")</f>
        <v>2.1457383169195765E-2</v>
      </c>
      <c r="F576" s="12">
        <f>IFERROR('BLS Data'!AA580,"")</f>
        <v>7.9370589689667703E-2</v>
      </c>
      <c r="G576" s="12">
        <f>'Regulatory Data'!L578</f>
        <v>9.8801831098433546E-2</v>
      </c>
      <c r="H576" s="12">
        <f>VLOOKUP(B576,'Economic Data'!A$6:I$47,7,FALSE)</f>
        <v>4.7552040345651747E-2</v>
      </c>
      <c r="I576" s="12">
        <f>VLOOKUP(B576,'Economic Data'!A$6:I$47,6,FALSE)</f>
        <v>1.8949646062514702E-2</v>
      </c>
      <c r="J576" s="12">
        <f>VLOOKUP(B576,'Economic Data'!A$6:I$47,5,FALSE)</f>
        <v>5.5599999999999997E-2</v>
      </c>
      <c r="K576" s="12">
        <f>VLOOKUP(B576,'Economic Data'!A$6:J$47,10,FALSE)</f>
        <v>2.6997605716864291E-2</v>
      </c>
      <c r="L576" s="12"/>
      <c r="N576">
        <v>-8.2480598012955042E-3</v>
      </c>
      <c r="O576">
        <v>-1.7855578134522432E-3</v>
      </c>
      <c r="P576">
        <v>7.9370589689667703E-2</v>
      </c>
      <c r="Q576">
        <v>9.8801831098433546E-2</v>
      </c>
      <c r="R576" s="12">
        <f t="shared" si="70"/>
        <v>3.6158282524368701E-2</v>
      </c>
      <c r="S576" s="12">
        <f t="shared" si="71"/>
        <v>6.6541704731912787E-3</v>
      </c>
      <c r="T576" s="12">
        <f t="shared" si="72"/>
        <v>-4.36145031814128E-3</v>
      </c>
      <c r="U576" s="12"/>
      <c r="V576" s="12"/>
      <c r="W576" s="12"/>
    </row>
    <row r="577" spans="1:23" x14ac:dyDescent="0.2">
      <c r="A577" t="s">
        <v>402</v>
      </c>
      <c r="B577">
        <v>2008</v>
      </c>
      <c r="C577" s="12">
        <f>IFERROR('BLS Data'!X581,"")</f>
        <v>3.6158282524368701E-2</v>
      </c>
      <c r="D577" s="12">
        <f>IFERROR('BLS Data'!Y581,"")</f>
        <v>6.6541704731912787E-3</v>
      </c>
      <c r="E577" s="12">
        <f>IFERROR('BLS Data'!Z581,"")</f>
        <v>3.4141260568647525E-2</v>
      </c>
      <c r="F577" s="12">
        <f>IFERROR('BLS Data'!AA581,"")</f>
        <v>-4.36145031814128E-3</v>
      </c>
      <c r="G577" s="12">
        <f>'Regulatory Data'!L579</f>
        <v>9.8864446466994965E-2</v>
      </c>
      <c r="H577" s="12">
        <f>VLOOKUP(B577,'Economic Data'!A$6:I$47,7,FALSE)</f>
        <v>1.8564647936674561E-2</v>
      </c>
      <c r="I577" s="12">
        <f>VLOOKUP(B577,'Economic Data'!A$6:I$47,6,FALSE)</f>
        <v>-3.3722342459032717E-3</v>
      </c>
      <c r="J577" s="12">
        <f>VLOOKUP(B577,'Economic Data'!A$6:I$47,5,FALSE)</f>
        <v>5.6299999999999996E-2</v>
      </c>
      <c r="K577" s="12">
        <f>VLOOKUP(B577,'Economic Data'!A$6:J$47,10,FALSE)</f>
        <v>3.4363117817423225E-2</v>
      </c>
      <c r="L577" s="12"/>
      <c r="N577">
        <v>3.6158282524368701E-2</v>
      </c>
      <c r="O577">
        <v>6.6541704731912787E-3</v>
      </c>
      <c r="P577">
        <v>-4.36145031814128E-3</v>
      </c>
      <c r="Q577">
        <v>9.8864446466994965E-2</v>
      </c>
      <c r="R577" s="12">
        <f t="shared" si="70"/>
        <v>-0.10966145189810295</v>
      </c>
      <c r="S577" s="12">
        <f t="shared" si="71"/>
        <v>-0.11624922165717333</v>
      </c>
      <c r="T577" s="12">
        <f t="shared" si="72"/>
        <v>6.3395095974121851E-2</v>
      </c>
      <c r="U577" s="12"/>
      <c r="V577" s="12"/>
      <c r="W577" s="12"/>
    </row>
    <row r="578" spans="1:23" x14ac:dyDescent="0.2">
      <c r="A578" t="s">
        <v>402</v>
      </c>
      <c r="B578">
        <v>2009</v>
      </c>
      <c r="C578" s="12">
        <f>IFERROR('BLS Data'!X582,"")</f>
        <v>-0.10966145189810295</v>
      </c>
      <c r="D578" s="12">
        <f>IFERROR('BLS Data'!Y582,"")</f>
        <v>-0.11624922165717333</v>
      </c>
      <c r="E578" s="12">
        <f>IFERROR('BLS Data'!Z582,"")</f>
        <v>2.524222568562795E-2</v>
      </c>
      <c r="F578" s="12">
        <f>IFERROR('BLS Data'!AA582,"")</f>
        <v>6.3395095974121851E-2</v>
      </c>
      <c r="G578" s="12">
        <f>'Regulatory Data'!L580</f>
        <v>9.976989644675055E-2</v>
      </c>
      <c r="H578" s="12">
        <f>VLOOKUP(B578,'Economic Data'!A$6:I$47,7,FALSE)</f>
        <v>-2.2495040217735962E-2</v>
      </c>
      <c r="I578" s="12">
        <f>VLOOKUP(B578,'Economic Data'!A$6:I$47,6,FALSE)</f>
        <v>-3.117320520931699E-2</v>
      </c>
      <c r="J578" s="12">
        <f>VLOOKUP(B578,'Economic Data'!A$6:I$47,5,FALSE)</f>
        <v>5.3099999999999994E-2</v>
      </c>
      <c r="K578" s="12">
        <f>VLOOKUP(B578,'Economic Data'!A$6:J$47,10,FALSE)</f>
        <v>4.4421835008416732E-2</v>
      </c>
      <c r="L578" s="12"/>
      <c r="N578">
        <v>-0.10966145189810295</v>
      </c>
      <c r="O578">
        <v>-0.11624922165717333</v>
      </c>
      <c r="P578">
        <v>6.3395095974121851E-2</v>
      </c>
      <c r="Q578">
        <v>9.976989644675055E-2</v>
      </c>
      <c r="R578" s="12">
        <f t="shared" si="70"/>
        <v>6.8724654261338891E-2</v>
      </c>
      <c r="S578" s="12">
        <f t="shared" si="71"/>
        <v>7.3130345257575335E-2</v>
      </c>
      <c r="T578" s="12">
        <f t="shared" si="72"/>
        <v>-2.6057237185159288E-2</v>
      </c>
      <c r="U578" s="12"/>
      <c r="V578" s="12"/>
      <c r="W578" s="12"/>
    </row>
    <row r="579" spans="1:23" x14ac:dyDescent="0.2">
      <c r="A579" t="s">
        <v>402</v>
      </c>
      <c r="B579">
        <v>2010</v>
      </c>
      <c r="C579" s="12">
        <f>IFERROR('BLS Data'!X583,"")</f>
        <v>6.8724654261338891E-2</v>
      </c>
      <c r="D579" s="12">
        <f>IFERROR('BLS Data'!Y583,"")</f>
        <v>7.3130345257575335E-2</v>
      </c>
      <c r="E579" s="12">
        <f>IFERROR('BLS Data'!Z583,"")</f>
        <v>4.7019707161055635E-4</v>
      </c>
      <c r="F579" s="12">
        <f>IFERROR('BLS Data'!AA583,"")</f>
        <v>-2.6057237185159288E-2</v>
      </c>
      <c r="G579" s="12">
        <f>'Regulatory Data'!L581</f>
        <v>9.997650273965128E-2</v>
      </c>
      <c r="H579" s="12">
        <f>VLOOKUP(B579,'Economic Data'!A$6:I$47,7,FALSE)</f>
        <v>3.6900750592296916E-2</v>
      </c>
      <c r="I579" s="12">
        <f>VLOOKUP(B579,'Economic Data'!A$6:I$47,6,FALSE)</f>
        <v>2.362690323647243E-2</v>
      </c>
      <c r="J579" s="12">
        <f>VLOOKUP(B579,'Economic Data'!A$6:I$47,5,FALSE)</f>
        <v>4.9400000000000006E-2</v>
      </c>
      <c r="K579" s="12">
        <f>VLOOKUP(B579,'Economic Data'!A$6:J$47,10,FALSE)</f>
        <v>3.6126152644176228E-2</v>
      </c>
      <c r="L579" s="12"/>
      <c r="N579">
        <v>6.8724654261338891E-2</v>
      </c>
      <c r="O579">
        <v>7.3130345257575335E-2</v>
      </c>
      <c r="P579">
        <v>-2.6057237185159288E-2</v>
      </c>
      <c r="Q579">
        <v>9.997650273965128E-2</v>
      </c>
      <c r="R579" s="12"/>
      <c r="S579" s="12"/>
      <c r="T579" s="12"/>
      <c r="U579" s="12"/>
      <c r="V579" s="12"/>
      <c r="W579" s="12"/>
    </row>
    <row r="580" spans="1:23" x14ac:dyDescent="0.2">
      <c r="A580" t="s">
        <v>422</v>
      </c>
      <c r="B580">
        <v>1987</v>
      </c>
      <c r="C580" s="12" t="str">
        <f>IFERROR('BLS Data'!X584,"")</f>
        <v>.</v>
      </c>
      <c r="D580" s="12" t="str">
        <f>IFERROR('BLS Data'!Y584,"")</f>
        <v>.</v>
      </c>
      <c r="E580" s="12" t="str">
        <f>IFERROR('BLS Data'!Z584,"")</f>
        <v>.</v>
      </c>
      <c r="F580" s="12" t="str">
        <f>IFERROR('BLS Data'!AA584,"")</f>
        <v>.</v>
      </c>
      <c r="G580" s="12" t="str">
        <f>'Regulatory Data'!L582</f>
        <v/>
      </c>
      <c r="H580" s="12">
        <f>VLOOKUP(B580,'Economic Data'!A$6:I$47,7,FALSE)</f>
        <v>6.0106820146646811E-2</v>
      </c>
      <c r="I580" s="12">
        <f>VLOOKUP(B580,'Economic Data'!A$6:I$47,6,FALSE)</f>
        <v>3.149510885821627E-2</v>
      </c>
      <c r="J580" s="12">
        <f>VLOOKUP(B580,'Economic Data'!A$6:I$47,5,FALSE)</f>
        <v>9.3800000000000008E-2</v>
      </c>
      <c r="K580" s="12">
        <f>VLOOKUP(B580,'Economic Data'!A$6:J$47,10,FALSE)</f>
        <v>6.5188288711569911E-2</v>
      </c>
      <c r="L580" s="12"/>
      <c r="N580" t="s">
        <v>985</v>
      </c>
      <c r="O580" t="s">
        <v>985</v>
      </c>
      <c r="P580" t="s">
        <v>985</v>
      </c>
      <c r="Q580" t="s">
        <v>0</v>
      </c>
      <c r="R580" s="12"/>
      <c r="S580" s="12"/>
      <c r="T580" s="12"/>
      <c r="U580" s="12"/>
      <c r="V580" s="12"/>
      <c r="W580" s="12"/>
    </row>
    <row r="581" spans="1:23" x14ac:dyDescent="0.2">
      <c r="A581" t="s">
        <v>422</v>
      </c>
      <c r="B581">
        <v>1988</v>
      </c>
      <c r="C581" s="12">
        <f>IFERROR('BLS Data'!X585,"")</f>
        <v>3.1895590063625079E-2</v>
      </c>
      <c r="D581" s="12">
        <f>IFERROR('BLS Data'!Y585,"")</f>
        <v>3.3186527896215345E-2</v>
      </c>
      <c r="E581" s="12">
        <f>IFERROR('BLS Data'!Z585,"")</f>
        <v>2.5974156232186907E-2</v>
      </c>
      <c r="F581" s="12">
        <f>IFERROR('BLS Data'!AA585,"")</f>
        <v>5.6016797298914511E-3</v>
      </c>
      <c r="G581" s="12" t="str">
        <f>'Regulatory Data'!L583</f>
        <v/>
      </c>
      <c r="H581" s="12">
        <f>VLOOKUP(B581,'Economic Data'!A$6:I$47,7,FALSE)</f>
        <v>7.4056092402528861E-2</v>
      </c>
      <c r="I581" s="12">
        <f>VLOOKUP(B581,'Economic Data'!A$6:I$47,6,FALSE)</f>
        <v>4.0281822240627818E-2</v>
      </c>
      <c r="J581" s="12">
        <f>VLOOKUP(B581,'Economic Data'!A$6:I$47,5,FALSE)</f>
        <v>9.7100000000000006E-2</v>
      </c>
      <c r="K581" s="12">
        <f>VLOOKUP(B581,'Economic Data'!A$6:J$47,10,FALSE)</f>
        <v>6.3325729838099074E-2</v>
      </c>
      <c r="L581" s="12"/>
      <c r="N581">
        <v>3.1895590063625079E-2</v>
      </c>
      <c r="O581">
        <v>3.3186527896215345E-2</v>
      </c>
      <c r="P581">
        <v>5.6016797298914511E-3</v>
      </c>
      <c r="Q581" t="s">
        <v>0</v>
      </c>
      <c r="R581" s="12"/>
      <c r="S581" s="12"/>
      <c r="T581" s="12"/>
      <c r="U581" s="12"/>
      <c r="V581" s="12"/>
      <c r="W581" s="12"/>
    </row>
    <row r="582" spans="1:23" x14ac:dyDescent="0.2">
      <c r="A582" t="s">
        <v>422</v>
      </c>
      <c r="B582">
        <v>1989</v>
      </c>
      <c r="C582" s="12">
        <f>IFERROR('BLS Data'!X586,"")</f>
        <v>1.4115812050752297E-3</v>
      </c>
      <c r="D582" s="12">
        <f>IFERROR('BLS Data'!Y586,"")</f>
        <v>3.5496533130165986E-3</v>
      </c>
      <c r="E582" s="12">
        <f>IFERROR('BLS Data'!Z586,"")</f>
        <v>3.651475986861108E-2</v>
      </c>
      <c r="F582" s="12">
        <f>IFERROR('BLS Data'!AA586,"")</f>
        <v>4.7048660883167948E-2</v>
      </c>
      <c r="G582" s="12" t="str">
        <f>'Regulatory Data'!L584</f>
        <v/>
      </c>
      <c r="H582" s="12">
        <f>VLOOKUP(B582,'Economic Data'!A$6:I$47,7,FALSE)</f>
        <v>7.2168998181608046E-2</v>
      </c>
      <c r="I582" s="12">
        <f>VLOOKUP(B582,'Economic Data'!A$6:I$47,6,FALSE)</f>
        <v>3.5102379761548619E-2</v>
      </c>
      <c r="J582" s="12">
        <f>VLOOKUP(B582,'Economic Data'!A$6:I$47,5,FALSE)</f>
        <v>9.2600000000000002E-2</v>
      </c>
      <c r="K582" s="12">
        <f>VLOOKUP(B582,'Economic Data'!A$6:J$47,10,FALSE)</f>
        <v>5.5533381579940186E-2</v>
      </c>
      <c r="L582" s="12"/>
      <c r="N582">
        <v>1.4115812050752297E-3</v>
      </c>
      <c r="O582">
        <v>3.5496533130165986E-3</v>
      </c>
      <c r="P582">
        <v>4.7048660883167948E-2</v>
      </c>
      <c r="Q582" t="s">
        <v>0</v>
      </c>
      <c r="R582" s="12"/>
      <c r="S582" s="12"/>
      <c r="T582" s="12"/>
      <c r="U582" s="12"/>
      <c r="V582" s="12"/>
      <c r="W582" s="12"/>
    </row>
    <row r="583" spans="1:23" x14ac:dyDescent="0.2">
      <c r="A583" t="s">
        <v>422</v>
      </c>
      <c r="B583">
        <v>1990</v>
      </c>
      <c r="C583" s="12">
        <f>IFERROR('BLS Data'!X587,"")</f>
        <v>3.4671574814422179E-2</v>
      </c>
      <c r="D583" s="12">
        <f>IFERROR('BLS Data'!Y587,"")</f>
        <v>3.6135611490546005E-2</v>
      </c>
      <c r="E583" s="12">
        <f>IFERROR('BLS Data'!Z587,"")</f>
        <v>2.9436486286979147E-2</v>
      </c>
      <c r="F583" s="12">
        <f>IFERROR('BLS Data'!AA587,"")</f>
        <v>3.5376204969921332E-2</v>
      </c>
      <c r="G583" s="12" t="str">
        <f>'Regulatory Data'!L585</f>
        <v/>
      </c>
      <c r="H583" s="12">
        <f>VLOOKUP(B583,'Economic Data'!A$6:I$47,7,FALSE)</f>
        <v>5.6455681243754441E-2</v>
      </c>
      <c r="I583" s="12">
        <f>VLOOKUP(B583,'Economic Data'!A$6:I$47,6,FALSE)</f>
        <v>1.8589513195847118E-2</v>
      </c>
      <c r="J583" s="12">
        <f>VLOOKUP(B583,'Economic Data'!A$6:I$47,5,FALSE)</f>
        <v>9.3200000000000005E-2</v>
      </c>
      <c r="K583" s="12">
        <f>VLOOKUP(B583,'Economic Data'!A$6:J$47,10,FALSE)</f>
        <v>5.5333831952092682E-2</v>
      </c>
      <c r="L583" s="12"/>
      <c r="N583">
        <v>3.4671574814422179E-2</v>
      </c>
      <c r="O583">
        <v>3.6135611490546005E-2</v>
      </c>
      <c r="P583">
        <v>3.5376204969921332E-2</v>
      </c>
      <c r="Q583" t="s">
        <v>0</v>
      </c>
      <c r="R583" s="12"/>
      <c r="S583" s="12"/>
      <c r="T583" s="12"/>
      <c r="U583" s="12"/>
      <c r="V583" s="12"/>
      <c r="W583" s="12"/>
    </row>
    <row r="584" spans="1:23" x14ac:dyDescent="0.2">
      <c r="A584" t="s">
        <v>422</v>
      </c>
      <c r="B584">
        <v>1991</v>
      </c>
      <c r="C584" s="12">
        <f>IFERROR('BLS Data'!X588,"")</f>
        <v>2.1239711115876858E-2</v>
      </c>
      <c r="D584" s="12">
        <f>IFERROR('BLS Data'!Y588,"")</f>
        <v>2.3769925270450187E-2</v>
      </c>
      <c r="E584" s="12">
        <f>IFERROR('BLS Data'!Z588,"")</f>
        <v>2.3373116925489157E-2</v>
      </c>
      <c r="F584" s="12">
        <f>IFERROR('BLS Data'!AA588,"")</f>
        <v>3.1610058722725931E-2</v>
      </c>
      <c r="G584" s="12" t="str">
        <f>'Regulatory Data'!L586</f>
        <v/>
      </c>
      <c r="H584" s="12">
        <f>VLOOKUP(B584,'Economic Data'!A$6:I$47,7,FALSE)</f>
        <v>3.2494366288215559E-2</v>
      </c>
      <c r="I584" s="12">
        <f>VLOOKUP(B584,'Economic Data'!A$6:I$47,6,FALSE)</f>
        <v>-2.3323494827174329E-3</v>
      </c>
      <c r="J584" s="12">
        <f>VLOOKUP(B584,'Economic Data'!A$6:I$47,5,FALSE)</f>
        <v>8.77E-2</v>
      </c>
      <c r="K584" s="12">
        <f>VLOOKUP(B584,'Economic Data'!A$6:J$47,10,FALSE)</f>
        <v>5.2873284229066508E-2</v>
      </c>
      <c r="L584" s="12"/>
      <c r="N584">
        <v>2.1239711115876858E-2</v>
      </c>
      <c r="O584">
        <v>2.3769925270450187E-2</v>
      </c>
      <c r="P584">
        <v>3.1610058722725931E-2</v>
      </c>
      <c r="Q584" t="s">
        <v>0</v>
      </c>
      <c r="R584" s="12"/>
      <c r="S584" s="12"/>
      <c r="T584" s="12"/>
      <c r="U584" s="12"/>
      <c r="V584" s="12"/>
      <c r="W584" s="12"/>
    </row>
    <row r="585" spans="1:23" x14ac:dyDescent="0.2">
      <c r="A585" t="s">
        <v>422</v>
      </c>
      <c r="B585">
        <v>1992</v>
      </c>
      <c r="C585" s="12">
        <f>IFERROR('BLS Data'!X589,"")</f>
        <v>8.4218163702054483E-3</v>
      </c>
      <c r="D585" s="12">
        <f>IFERROR('BLS Data'!Y589,"")</f>
        <v>2.2702290550055793E-2</v>
      </c>
      <c r="E585" s="12">
        <f>IFERROR('BLS Data'!Z589,"")</f>
        <v>2.374252912222552E-2</v>
      </c>
      <c r="F585" s="12">
        <f>IFERROR('BLS Data'!AA589,"")</f>
        <v>3.3597054780130087E-2</v>
      </c>
      <c r="G585" s="12" t="str">
        <f>'Regulatory Data'!L587</f>
        <v/>
      </c>
      <c r="H585" s="12">
        <f>VLOOKUP(B585,'Economic Data'!A$6:I$47,7,FALSE)</f>
        <v>5.6799543692841681E-2</v>
      </c>
      <c r="I585" s="12">
        <f>VLOOKUP(B585,'Economic Data'!A$6:I$47,6,FALSE)</f>
        <v>3.3364382598689346E-2</v>
      </c>
      <c r="J585" s="12">
        <f>VLOOKUP(B585,'Economic Data'!A$6:I$47,5,FALSE)</f>
        <v>8.14E-2</v>
      </c>
      <c r="K585" s="12">
        <f>VLOOKUP(B585,'Economic Data'!A$6:J$47,10,FALSE)</f>
        <v>5.7964838905848831E-2</v>
      </c>
      <c r="L585" s="12"/>
      <c r="N585">
        <v>8.4218163702054483E-3</v>
      </c>
      <c r="O585">
        <v>2.2702290550055793E-2</v>
      </c>
      <c r="P585">
        <v>3.3597054780130087E-2</v>
      </c>
      <c r="Q585" t="s">
        <v>0</v>
      </c>
      <c r="R585" s="12"/>
      <c r="S585" s="12"/>
      <c r="T585" s="12"/>
      <c r="U585" s="12"/>
      <c r="V585" s="12"/>
      <c r="W585" s="12"/>
    </row>
    <row r="586" spans="1:23" x14ac:dyDescent="0.2">
      <c r="A586" t="s">
        <v>422</v>
      </c>
      <c r="B586">
        <v>1993</v>
      </c>
      <c r="C586" s="12">
        <f>IFERROR('BLS Data'!X590,"")</f>
        <v>2.3639461685235119E-2</v>
      </c>
      <c r="D586" s="12">
        <f>IFERROR('BLS Data'!Y590,"")</f>
        <v>1.8537210504081081E-2</v>
      </c>
      <c r="E586" s="12">
        <f>IFERROR('BLS Data'!Z590,"")</f>
        <v>2.168003734087165E-2</v>
      </c>
      <c r="F586" s="12">
        <f>IFERROR('BLS Data'!AA590,"")</f>
        <v>2.0428113970618611E-3</v>
      </c>
      <c r="G586" s="12" t="str">
        <f>'Regulatory Data'!L588</f>
        <v/>
      </c>
      <c r="H586" s="12">
        <f>VLOOKUP(B586,'Economic Data'!A$6:I$47,7,FALSE)</f>
        <v>4.9976501397134498E-2</v>
      </c>
      <c r="I586" s="12">
        <f>VLOOKUP(B586,'Economic Data'!A$6:I$47,6,FALSE)</f>
        <v>2.8121325402471697E-2</v>
      </c>
      <c r="J586" s="12">
        <f>VLOOKUP(B586,'Economic Data'!A$6:I$47,5,FALSE)</f>
        <v>7.22E-2</v>
      </c>
      <c r="K586" s="12">
        <f>VLOOKUP(B586,'Economic Data'!A$6:J$47,10,FALSE)</f>
        <v>5.0344824005335395E-2</v>
      </c>
      <c r="L586" s="12"/>
      <c r="N586">
        <v>2.3639461685235119E-2</v>
      </c>
      <c r="O586">
        <v>1.8537210504081081E-2</v>
      </c>
      <c r="P586">
        <v>2.0428113970618611E-3</v>
      </c>
      <c r="Q586" t="s">
        <v>0</v>
      </c>
      <c r="R586" s="12"/>
      <c r="S586" s="12"/>
      <c r="T586" s="12"/>
      <c r="U586" s="12"/>
      <c r="V586" s="12"/>
      <c r="W586" s="12"/>
    </row>
    <row r="587" spans="1:23" x14ac:dyDescent="0.2">
      <c r="A587" t="s">
        <v>422</v>
      </c>
      <c r="B587">
        <v>1994</v>
      </c>
      <c r="C587" s="12">
        <f>IFERROR('BLS Data'!X591,"")</f>
        <v>1.1151465065039723E-2</v>
      </c>
      <c r="D587" s="12">
        <f>IFERROR('BLS Data'!Y591,"")</f>
        <v>9.4125072582667002E-3</v>
      </c>
      <c r="E587" s="12">
        <f>IFERROR('BLS Data'!Z591,"")</f>
        <v>1.6581803039714238E-2</v>
      </c>
      <c r="F587" s="12">
        <f>IFERROR('BLS Data'!AA591,"")</f>
        <v>3.8863646495856941E-3</v>
      </c>
      <c r="G587" s="12" t="str">
        <f>'Regulatory Data'!L589</f>
        <v/>
      </c>
      <c r="H587" s="12">
        <f>VLOOKUP(B587,'Economic Data'!A$6:I$47,7,FALSE)</f>
        <v>6.0783064323397085E-2</v>
      </c>
      <c r="I587" s="12">
        <f>VLOOKUP(B587,'Economic Data'!A$6:I$47,6,FALSE)</f>
        <v>3.9932137842543014E-2</v>
      </c>
      <c r="J587" s="12">
        <f>VLOOKUP(B587,'Economic Data'!A$6:I$47,5,FALSE)</f>
        <v>7.9600000000000004E-2</v>
      </c>
      <c r="K587" s="12">
        <f>VLOOKUP(B587,'Economic Data'!A$6:J$47,10,FALSE)</f>
        <v>5.8749073519147127E-2</v>
      </c>
      <c r="L587" s="12"/>
      <c r="N587">
        <v>1.1151465065039723E-2</v>
      </c>
      <c r="O587">
        <v>9.4125072582667002E-3</v>
      </c>
      <c r="P587">
        <v>3.8863646495856941E-3</v>
      </c>
      <c r="Q587" t="s">
        <v>0</v>
      </c>
      <c r="R587" s="12"/>
      <c r="S587" s="12"/>
      <c r="T587" s="12"/>
      <c r="U587" s="12"/>
      <c r="V587" s="12"/>
      <c r="W587" s="12"/>
    </row>
    <row r="588" spans="1:23" x14ac:dyDescent="0.2">
      <c r="A588" t="s">
        <v>422</v>
      </c>
      <c r="B588">
        <v>1995</v>
      </c>
      <c r="C588" s="12">
        <f>IFERROR('BLS Data'!X592,"")</f>
        <v>4.8024295584948362E-2</v>
      </c>
      <c r="D588" s="12">
        <f>IFERROR('BLS Data'!Y592,"")</f>
        <v>4.5181841653912258E-2</v>
      </c>
      <c r="E588" s="12">
        <f>IFERROR('BLS Data'!Z592,"")</f>
        <v>1.5295614212757158E-2</v>
      </c>
      <c r="F588" s="12">
        <f>IFERROR('BLS Data'!AA592,"")</f>
        <v>7.0405476503694331E-3</v>
      </c>
      <c r="G588" s="12" t="str">
        <f>'Regulatory Data'!L590</f>
        <v/>
      </c>
      <c r="H588" s="12">
        <f>VLOOKUP(B588,'Economic Data'!A$6:I$47,7,FALSE)</f>
        <v>4.5452682397765898E-2</v>
      </c>
      <c r="I588" s="12">
        <f>VLOOKUP(B588,'Economic Data'!A$6:I$47,6,FALSE)</f>
        <v>2.4833719047943958E-2</v>
      </c>
      <c r="J588" s="12">
        <f>VLOOKUP(B588,'Economic Data'!A$6:I$47,5,FALSE)</f>
        <v>7.5899999999999995E-2</v>
      </c>
      <c r="K588" s="12">
        <f>VLOOKUP(B588,'Economic Data'!A$6:J$47,10,FALSE)</f>
        <v>5.5281036650178222E-2</v>
      </c>
      <c r="L588" s="12"/>
      <c r="N588">
        <v>4.8024295584948362E-2</v>
      </c>
      <c r="O588">
        <v>4.5181841653912258E-2</v>
      </c>
      <c r="P588">
        <v>7.0405476503694331E-3</v>
      </c>
      <c r="Q588" t="s">
        <v>0</v>
      </c>
      <c r="R588" s="12"/>
      <c r="S588" s="12"/>
      <c r="T588" s="12"/>
      <c r="U588" s="12"/>
      <c r="V588" s="12"/>
      <c r="W588" s="12"/>
    </row>
    <row r="589" spans="1:23" x14ac:dyDescent="0.2">
      <c r="A589" t="s">
        <v>422</v>
      </c>
      <c r="B589">
        <v>1996</v>
      </c>
      <c r="C589" s="12">
        <f>IFERROR('BLS Data'!X593,"")</f>
        <v>3.6000733239823113E-2</v>
      </c>
      <c r="D589" s="12">
        <f>IFERROR('BLS Data'!Y593,"")</f>
        <v>3.2083949492921704E-2</v>
      </c>
      <c r="E589" s="12">
        <f>IFERROR('BLS Data'!Z593,"")</f>
        <v>1.3303918502431067E-2</v>
      </c>
      <c r="F589" s="12">
        <f>IFERROR('BLS Data'!AA593,"")</f>
        <v>-5.7996551467871527E-3</v>
      </c>
      <c r="G589" s="12" t="str">
        <f>'Regulatory Data'!L591</f>
        <v/>
      </c>
      <c r="H589" s="12">
        <f>VLOOKUP(B589,'Economic Data'!A$6:I$47,7,FALSE)</f>
        <v>5.5591211209256031E-2</v>
      </c>
      <c r="I589" s="12">
        <f>VLOOKUP(B589,'Economic Data'!A$6:I$47,6,FALSE)</f>
        <v>3.6723348797837119E-2</v>
      </c>
      <c r="J589" s="12">
        <f>VLOOKUP(B589,'Economic Data'!A$6:I$47,5,FALSE)</f>
        <v>7.3700000000000002E-2</v>
      </c>
      <c r="K589" s="12">
        <f>VLOOKUP(B589,'Economic Data'!A$6:J$47,10,FALSE)</f>
        <v>5.4832137588579369E-2</v>
      </c>
      <c r="L589" s="12"/>
      <c r="N589">
        <v>3.6000733239823113E-2</v>
      </c>
      <c r="O589">
        <v>3.2083949492921704E-2</v>
      </c>
      <c r="P589">
        <v>-5.7996551467871527E-3</v>
      </c>
      <c r="Q589" t="s">
        <v>0</v>
      </c>
      <c r="R589" s="12"/>
      <c r="S589" s="12"/>
      <c r="T589" s="12"/>
      <c r="U589" s="12"/>
      <c r="V589" s="12"/>
      <c r="W589" s="12"/>
    </row>
    <row r="590" spans="1:23" x14ac:dyDescent="0.2">
      <c r="A590" t="s">
        <v>422</v>
      </c>
      <c r="B590">
        <v>1997</v>
      </c>
      <c r="C590" s="12">
        <f>IFERROR('BLS Data'!X594,"")</f>
        <v>-9.3774813309144278E-3</v>
      </c>
      <c r="D590" s="12">
        <f>IFERROR('BLS Data'!Y594,"")</f>
        <v>1.921582424332513E-2</v>
      </c>
      <c r="E590" s="12">
        <f>IFERROR('BLS Data'!Z594,"")</f>
        <v>7.4247354375351904E-3</v>
      </c>
      <c r="F590" s="12">
        <f>IFERROR('BLS Data'!AA594,"")</f>
        <v>2.5933838567224754E-2</v>
      </c>
      <c r="G590" s="12">
        <f>'Regulatory Data'!L592</f>
        <v>5.1641590180070388E-4</v>
      </c>
      <c r="H590" s="12">
        <f>VLOOKUP(B590,'Economic Data'!A$6:I$47,7,FALSE)</f>
        <v>6.1100591222929879E-2</v>
      </c>
      <c r="I590" s="12">
        <f>VLOOKUP(B590,'Economic Data'!A$6:I$47,6,FALSE)</f>
        <v>4.3601241232060772E-2</v>
      </c>
      <c r="J590" s="12">
        <f>VLOOKUP(B590,'Economic Data'!A$6:I$47,5,FALSE)</f>
        <v>7.2599999999999998E-2</v>
      </c>
      <c r="K590" s="12">
        <f>VLOOKUP(B590,'Economic Data'!A$6:J$47,10,FALSE)</f>
        <v>5.5100650009132057E-2</v>
      </c>
      <c r="L590" s="12"/>
      <c r="N590">
        <v>-9.3774813309144278E-3</v>
      </c>
      <c r="O590">
        <v>1.921582424332513E-2</v>
      </c>
      <c r="P590">
        <v>2.5933838567224754E-2</v>
      </c>
      <c r="Q590">
        <v>5.1641590180070388E-4</v>
      </c>
      <c r="R590" s="12">
        <f t="shared" ref="R590:R602" si="73">N591</f>
        <v>6.1142344944039806E-2</v>
      </c>
      <c r="S590" s="12">
        <f t="shared" ref="S590:S602" si="74">O591</f>
        <v>5.0576553532565072E-2</v>
      </c>
      <c r="T590" s="12">
        <f t="shared" ref="T590:T602" si="75">P591</f>
        <v>4.5770576606134483E-3</v>
      </c>
      <c r="U590" s="12"/>
      <c r="V590" s="12"/>
      <c r="W590" s="12"/>
    </row>
    <row r="591" spans="1:23" x14ac:dyDescent="0.2">
      <c r="A591" t="s">
        <v>422</v>
      </c>
      <c r="B591">
        <v>1998</v>
      </c>
      <c r="C591" s="12">
        <f>IFERROR('BLS Data'!X595,"")</f>
        <v>6.1142344944039806E-2</v>
      </c>
      <c r="D591" s="12">
        <f>IFERROR('BLS Data'!Y595,"")</f>
        <v>5.0576553532565072E-2</v>
      </c>
      <c r="E591" s="12">
        <f>IFERROR('BLS Data'!Z595,"")</f>
        <v>7.4948158765213435E-3</v>
      </c>
      <c r="F591" s="12">
        <f>IFERROR('BLS Data'!AA595,"")</f>
        <v>4.5770576606134483E-3</v>
      </c>
      <c r="G591" s="12">
        <f>'Regulatory Data'!L593</f>
        <v>5.0979793665204432E-4</v>
      </c>
      <c r="H591" s="12">
        <f>VLOOKUP(B591,'Economic Data'!A$6:I$47,7,FALSE)</f>
        <v>5.3865008546919668E-2</v>
      </c>
      <c r="I591" s="12">
        <f>VLOOKUP(B591,'Economic Data'!A$6:I$47,6,FALSE)</f>
        <v>4.2632273010008603E-2</v>
      </c>
      <c r="J591" s="12">
        <f>VLOOKUP(B591,'Economic Data'!A$6:I$47,5,FALSE)</f>
        <v>6.5299999999999997E-2</v>
      </c>
      <c r="K591" s="12">
        <f>VLOOKUP(B591,'Economic Data'!A$6:J$47,10,FALSE)</f>
        <v>5.4067264463089793E-2</v>
      </c>
      <c r="L591" s="12"/>
      <c r="N591">
        <v>6.1142344944039806E-2</v>
      </c>
      <c r="O591">
        <v>5.0576553532565072E-2</v>
      </c>
      <c r="P591">
        <v>4.5770576606134483E-3</v>
      </c>
      <c r="Q591">
        <v>5.0979793665204432E-4</v>
      </c>
      <c r="R591" s="12">
        <f t="shared" si="73"/>
        <v>3.5993842334892889E-2</v>
      </c>
      <c r="S591" s="12">
        <f t="shared" si="74"/>
        <v>3.3173324408503291E-2</v>
      </c>
      <c r="T591" s="12">
        <f t="shared" si="75"/>
        <v>-4.2990630690251663E-3</v>
      </c>
      <c r="U591" s="12"/>
      <c r="V591" s="12"/>
      <c r="W591" s="12"/>
    </row>
    <row r="592" spans="1:23" x14ac:dyDescent="0.2">
      <c r="A592" t="s">
        <v>422</v>
      </c>
      <c r="B592">
        <v>1999</v>
      </c>
      <c r="C592" s="12">
        <f>IFERROR('BLS Data'!X596,"")</f>
        <v>3.5993842334892889E-2</v>
      </c>
      <c r="D592" s="12">
        <f>IFERROR('BLS Data'!Y596,"")</f>
        <v>3.3173324408503291E-2</v>
      </c>
      <c r="E592" s="12">
        <f>IFERROR('BLS Data'!Z596,"")</f>
        <v>9.1511078461135043E-3</v>
      </c>
      <c r="F592" s="12">
        <f>IFERROR('BLS Data'!AA596,"")</f>
        <v>-4.2990630690251663E-3</v>
      </c>
      <c r="G592" s="12">
        <f>'Regulatory Data'!L594</f>
        <v>5.9594871567397766E-4</v>
      </c>
      <c r="H592" s="12">
        <f>VLOOKUP(B592,'Economic Data'!A$6:I$47,7,FALSE)</f>
        <v>6.1740067022359568E-2</v>
      </c>
      <c r="I592" s="12">
        <f>VLOOKUP(B592,'Economic Data'!A$6:I$47,6,FALSE)</f>
        <v>4.7132627641929048E-2</v>
      </c>
      <c r="J592" s="12">
        <f>VLOOKUP(B592,'Economic Data'!A$6:I$47,5,FALSE)</f>
        <v>7.0400000000000004E-2</v>
      </c>
      <c r="K592" s="12">
        <f>VLOOKUP(B592,'Economic Data'!A$6:J$47,10,FALSE)</f>
        <v>5.5792560619569845E-2</v>
      </c>
      <c r="L592" s="12"/>
      <c r="N592">
        <v>3.5993842334892889E-2</v>
      </c>
      <c r="O592">
        <v>3.3173324408503291E-2</v>
      </c>
      <c r="P592">
        <v>-4.2990630690251663E-3</v>
      </c>
      <c r="Q592">
        <v>5.9594871567397766E-4</v>
      </c>
      <c r="R592" s="12">
        <f t="shared" si="73"/>
        <v>5.8490874313477548E-2</v>
      </c>
      <c r="S592" s="12">
        <f t="shared" si="74"/>
        <v>4.5265608826374759E-2</v>
      </c>
      <c r="T592" s="12">
        <f t="shared" si="75"/>
        <v>-8.7941681647825121E-3</v>
      </c>
      <c r="U592" s="12"/>
      <c r="V592" s="12"/>
      <c r="W592" s="12"/>
    </row>
    <row r="593" spans="1:23" x14ac:dyDescent="0.2">
      <c r="A593" t="s">
        <v>422</v>
      </c>
      <c r="B593">
        <v>2000</v>
      </c>
      <c r="C593" s="12">
        <f>IFERROR('BLS Data'!X597,"")</f>
        <v>5.8490874313477548E-2</v>
      </c>
      <c r="D593" s="12">
        <f>IFERROR('BLS Data'!Y597,"")</f>
        <v>4.5265608826374759E-2</v>
      </c>
      <c r="E593" s="12">
        <f>IFERROR('BLS Data'!Z597,"")</f>
        <v>8.1895328507917142E-3</v>
      </c>
      <c r="F593" s="12">
        <f>IFERROR('BLS Data'!AA597,"")</f>
        <v>-8.7941681647825121E-3</v>
      </c>
      <c r="G593" s="12">
        <f>'Regulatory Data'!L595</f>
        <v>5.0035083147189469E-4</v>
      </c>
      <c r="H593" s="12">
        <f>VLOOKUP(B593,'Economic Data'!A$6:I$47,7,FALSE)</f>
        <v>6.1969674144860321E-2</v>
      </c>
      <c r="I593" s="12">
        <f>VLOOKUP(B593,'Economic Data'!A$6:I$47,6,FALSE)</f>
        <v>4.0556719268142416E-2</v>
      </c>
      <c r="J593" s="12">
        <f>VLOOKUP(B593,'Economic Data'!A$6:I$47,5,FALSE)</f>
        <v>7.6200000000000004E-2</v>
      </c>
      <c r="K593" s="12">
        <f>VLOOKUP(B593,'Economic Data'!A$6:J$47,10,FALSE)</f>
        <v>5.4787045123280628E-2</v>
      </c>
      <c r="L593" s="12"/>
      <c r="N593">
        <v>5.8490874313477548E-2</v>
      </c>
      <c r="O593">
        <v>4.5265608826374759E-2</v>
      </c>
      <c r="P593">
        <v>-8.7941681647825121E-3</v>
      </c>
      <c r="Q593">
        <v>5.0035083147189469E-4</v>
      </c>
      <c r="R593" s="12">
        <f t="shared" si="73"/>
        <v>1.5010326019344156E-2</v>
      </c>
      <c r="S593" s="12">
        <f t="shared" si="74"/>
        <v>2.3484194077051157E-2</v>
      </c>
      <c r="T593" s="12">
        <f t="shared" si="75"/>
        <v>2.5859609609200973E-2</v>
      </c>
      <c r="U593" s="12"/>
      <c r="V593" s="12"/>
      <c r="W593" s="12"/>
    </row>
    <row r="594" spans="1:23" x14ac:dyDescent="0.2">
      <c r="A594" t="s">
        <v>422</v>
      </c>
      <c r="B594">
        <v>2001</v>
      </c>
      <c r="C594" s="12">
        <f>IFERROR('BLS Data'!X598,"")</f>
        <v>1.5010326019344156E-2</v>
      </c>
      <c r="D594" s="12">
        <f>IFERROR('BLS Data'!Y598,"")</f>
        <v>2.3484194077051157E-2</v>
      </c>
      <c r="E594" s="12">
        <f>IFERROR('BLS Data'!Z598,"")</f>
        <v>1.4761576170682744E-2</v>
      </c>
      <c r="F594" s="12">
        <f>IFERROR('BLS Data'!AA598,"")</f>
        <v>2.5859609609200973E-2</v>
      </c>
      <c r="G594" s="12">
        <f>'Regulatory Data'!L596</f>
        <v>6.7500100009763842E-4</v>
      </c>
      <c r="H594" s="12">
        <f>VLOOKUP(B594,'Economic Data'!A$6:I$47,7,FALSE)</f>
        <v>3.3080967761829783E-2</v>
      </c>
      <c r="I594" s="12">
        <f>VLOOKUP(B594,'Economic Data'!A$6:I$47,6,FALSE)</f>
        <v>1.0735275286242185E-2</v>
      </c>
      <c r="J594" s="12">
        <f>VLOOKUP(B594,'Economic Data'!A$6:I$47,5,FALSE)</f>
        <v>7.0800000000000002E-2</v>
      </c>
      <c r="K594" s="12">
        <f>VLOOKUP(B594,'Economic Data'!A$6:J$47,10,FALSE)</f>
        <v>4.8454307524413376E-2</v>
      </c>
      <c r="L594" s="12"/>
      <c r="N594">
        <v>1.5010326019344156E-2</v>
      </c>
      <c r="O594">
        <v>2.3484194077051157E-2</v>
      </c>
      <c r="P594">
        <v>2.5859609609200973E-2</v>
      </c>
      <c r="Q594">
        <v>6.7500100009763842E-4</v>
      </c>
      <c r="R594" s="12">
        <f t="shared" si="73"/>
        <v>6.1471230088105955E-2</v>
      </c>
      <c r="S594" s="12">
        <f t="shared" si="74"/>
        <v>5.5385868080734646E-2</v>
      </c>
      <c r="T594" s="12">
        <f t="shared" si="75"/>
        <v>4.9715592245933138E-2</v>
      </c>
      <c r="U594" s="12"/>
      <c r="V594" s="12"/>
      <c r="W594" s="12"/>
    </row>
    <row r="595" spans="1:23" x14ac:dyDescent="0.2">
      <c r="A595" t="s">
        <v>422</v>
      </c>
      <c r="B595">
        <v>2002</v>
      </c>
      <c r="C595" s="12">
        <f>IFERROR('BLS Data'!X599,"")</f>
        <v>6.1471230088105955E-2</v>
      </c>
      <c r="D595" s="12">
        <f>IFERROR('BLS Data'!Y599,"")</f>
        <v>5.5385868080734646E-2</v>
      </c>
      <c r="E595" s="12">
        <f>IFERROR('BLS Data'!Z599,"")</f>
        <v>7.0648977221221543E-3</v>
      </c>
      <c r="F595" s="12">
        <f>IFERROR('BLS Data'!AA599,"")</f>
        <v>4.9715592245933138E-2</v>
      </c>
      <c r="G595" s="12">
        <f>'Regulatory Data'!L597</f>
        <v>6.7366244776483715E-4</v>
      </c>
      <c r="H595" s="12">
        <f>VLOOKUP(B595,'Economic Data'!A$6:I$47,7,FALSE)</f>
        <v>3.403537925314204E-2</v>
      </c>
      <c r="I595" s="12">
        <f>VLOOKUP(B595,'Economic Data'!A$6:I$47,6,FALSE)</f>
        <v>1.7973804471999699E-2</v>
      </c>
      <c r="J595" s="12">
        <f>VLOOKUP(B595,'Economic Data'!A$6:I$47,5,FALSE)</f>
        <v>6.4899999999999999E-2</v>
      </c>
      <c r="K595" s="12">
        <f>VLOOKUP(B595,'Economic Data'!A$6:J$47,10,FALSE)</f>
        <v>4.8838425218857007E-2</v>
      </c>
      <c r="L595" s="12"/>
      <c r="N595">
        <v>6.1471230088105955E-2</v>
      </c>
      <c r="O595">
        <v>5.5385868080734646E-2</v>
      </c>
      <c r="P595">
        <v>4.9715592245933138E-2</v>
      </c>
      <c r="Q595">
        <v>6.7366244776483715E-4</v>
      </c>
      <c r="R595" s="12">
        <f t="shared" si="73"/>
        <v>6.6237077773152464E-2</v>
      </c>
      <c r="S595" s="12">
        <f t="shared" si="74"/>
        <v>6.1687586081458967E-2</v>
      </c>
      <c r="T595" s="12">
        <f t="shared" si="75"/>
        <v>-1.3896105192111818E-2</v>
      </c>
      <c r="U595" s="12"/>
      <c r="V595" s="12"/>
      <c r="W595" s="12"/>
    </row>
    <row r="596" spans="1:23" x14ac:dyDescent="0.2">
      <c r="A596" t="s">
        <v>422</v>
      </c>
      <c r="B596">
        <v>2003</v>
      </c>
      <c r="C596" s="12">
        <f>IFERROR('BLS Data'!X600,"")</f>
        <v>6.6237077773152464E-2</v>
      </c>
      <c r="D596" s="12">
        <f>IFERROR('BLS Data'!Y600,"")</f>
        <v>6.1687586081458967E-2</v>
      </c>
      <c r="E596" s="12">
        <f>IFERROR('BLS Data'!Z600,"")</f>
        <v>1.2047140910666165E-2</v>
      </c>
      <c r="F596" s="12">
        <f>IFERROR('BLS Data'!AA600,"")</f>
        <v>-1.3896105192111818E-2</v>
      </c>
      <c r="G596" s="12">
        <f>'Regulatory Data'!L598</f>
        <v>6.8452595471212821E-4</v>
      </c>
      <c r="H596" s="12">
        <f>VLOOKUP(B596,'Economic Data'!A$6:I$47,7,FALSE)</f>
        <v>4.5904870545635745E-2</v>
      </c>
      <c r="I596" s="12">
        <f>VLOOKUP(B596,'Economic Data'!A$6:I$47,6,FALSE)</f>
        <v>2.5093363015155745E-2</v>
      </c>
      <c r="J596" s="12">
        <f>VLOOKUP(B596,'Economic Data'!A$6:I$47,5,FALSE)</f>
        <v>5.67E-2</v>
      </c>
      <c r="K596" s="12">
        <f>VLOOKUP(B596,'Economic Data'!A$6:J$47,10,FALSE)</f>
        <v>3.5888492469520646E-2</v>
      </c>
      <c r="L596" s="12"/>
      <c r="N596">
        <v>6.6237077773152464E-2</v>
      </c>
      <c r="O596">
        <v>6.1687586081458967E-2</v>
      </c>
      <c r="P596">
        <v>-1.3896105192111818E-2</v>
      </c>
      <c r="Q596">
        <v>6.8452595471212821E-4</v>
      </c>
      <c r="R596" s="12">
        <f t="shared" si="73"/>
        <v>-5.3583705920798863E-3</v>
      </c>
      <c r="S596" s="12">
        <f t="shared" si="74"/>
        <v>-7.170992110011376E-3</v>
      </c>
      <c r="T596" s="12">
        <f t="shared" si="75"/>
        <v>6.3678387713199669E-3</v>
      </c>
      <c r="U596" s="12"/>
      <c r="V596" s="12"/>
      <c r="W596" s="12"/>
    </row>
    <row r="597" spans="1:23" x14ac:dyDescent="0.2">
      <c r="A597" t="s">
        <v>422</v>
      </c>
      <c r="B597">
        <v>2004</v>
      </c>
      <c r="C597" s="12">
        <f>IFERROR('BLS Data'!X601,"")</f>
        <v>-5.3583705920798863E-3</v>
      </c>
      <c r="D597" s="12">
        <f>IFERROR('BLS Data'!Y601,"")</f>
        <v>-7.170992110011376E-3</v>
      </c>
      <c r="E597" s="12">
        <f>IFERROR('BLS Data'!Z601,"")</f>
        <v>1.4477938028688797E-2</v>
      </c>
      <c r="F597" s="12">
        <f>IFERROR('BLS Data'!AA601,"")</f>
        <v>6.3678387713199669E-3</v>
      </c>
      <c r="G597" s="12">
        <f>'Regulatory Data'!L599</f>
        <v>6.8215475252969755E-4</v>
      </c>
      <c r="H597" s="12">
        <f>VLOOKUP(B597,'Economic Data'!A$6:I$47,7,FALSE)</f>
        <v>6.1860595069386903E-2</v>
      </c>
      <c r="I597" s="12">
        <f>VLOOKUP(B597,'Economic Data'!A$6:I$47,6,FALSE)</f>
        <v>3.4093257936321564E-2</v>
      </c>
      <c r="J597" s="12">
        <f>VLOOKUP(B597,'Economic Data'!A$6:I$47,5,FALSE)</f>
        <v>5.6299999999999996E-2</v>
      </c>
      <c r="K597" s="12">
        <f>VLOOKUP(B597,'Economic Data'!A$6:J$47,10,FALSE)</f>
        <v>2.8532662866935003E-2</v>
      </c>
      <c r="L597" s="12"/>
      <c r="N597">
        <v>-5.3583705920798863E-3</v>
      </c>
      <c r="O597">
        <v>-7.170992110011376E-3</v>
      </c>
      <c r="P597">
        <v>6.3678387713199669E-3</v>
      </c>
      <c r="Q597">
        <v>6.8215475252969755E-4</v>
      </c>
      <c r="R597" s="12">
        <f t="shared" si="73"/>
        <v>7.6489067111732645E-2</v>
      </c>
      <c r="S597" s="12">
        <f t="shared" si="74"/>
        <v>7.0917100615457862E-2</v>
      </c>
      <c r="T597" s="12">
        <f t="shared" si="75"/>
        <v>-3.3835541520516266E-2</v>
      </c>
      <c r="U597" s="12"/>
      <c r="V597" s="12"/>
      <c r="W597" s="12"/>
    </row>
    <row r="598" spans="1:23" x14ac:dyDescent="0.2">
      <c r="A598" t="s">
        <v>422</v>
      </c>
      <c r="B598">
        <v>2005</v>
      </c>
      <c r="C598" s="12">
        <f>IFERROR('BLS Data'!X602,"")</f>
        <v>7.6489067111732645E-2</v>
      </c>
      <c r="D598" s="12">
        <f>IFERROR('BLS Data'!Y602,"")</f>
        <v>7.0917100615457862E-2</v>
      </c>
      <c r="E598" s="12">
        <f>IFERROR('BLS Data'!Z602,"")</f>
        <v>2.0759190034087993E-2</v>
      </c>
      <c r="F598" s="12">
        <f>IFERROR('BLS Data'!AA602,"")</f>
        <v>-3.3835541520516266E-2</v>
      </c>
      <c r="G598" s="12">
        <f>'Regulatory Data'!L600</f>
        <v>6.8316435284092422E-4</v>
      </c>
      <c r="H598" s="12">
        <f>VLOOKUP(B598,'Economic Data'!A$6:I$47,7,FALSE)</f>
        <v>6.2914494157674028E-2</v>
      </c>
      <c r="I598" s="12">
        <f>VLOOKUP(B598,'Economic Data'!A$6:I$47,6,FALSE)</f>
        <v>3.0242108933506984E-2</v>
      </c>
      <c r="J598" s="12">
        <f>VLOOKUP(B598,'Economic Data'!A$6:I$47,5,FALSE)</f>
        <v>5.2400000000000002E-2</v>
      </c>
      <c r="K598" s="12">
        <f>VLOOKUP(B598,'Economic Data'!A$6:J$47,10,FALSE)</f>
        <v>1.972761477583234E-2</v>
      </c>
      <c r="L598" s="12"/>
      <c r="N598">
        <v>7.6489067111732645E-2</v>
      </c>
      <c r="O598">
        <v>7.0917100615457862E-2</v>
      </c>
      <c r="P598">
        <v>-3.3835541520516266E-2</v>
      </c>
      <c r="Q598">
        <v>6.8316435284092422E-4</v>
      </c>
      <c r="R598" s="12">
        <f t="shared" si="73"/>
        <v>3.0981624934265817E-2</v>
      </c>
      <c r="S598" s="12">
        <f t="shared" si="74"/>
        <v>4.762845927486925E-2</v>
      </c>
      <c r="T598" s="12">
        <f t="shared" si="75"/>
        <v>3.6019552815531597E-2</v>
      </c>
      <c r="U598" s="12"/>
      <c r="V598" s="12"/>
      <c r="W598" s="12"/>
    </row>
    <row r="599" spans="1:23" x14ac:dyDescent="0.2">
      <c r="A599" t="s">
        <v>422</v>
      </c>
      <c r="B599">
        <v>2006</v>
      </c>
      <c r="C599" s="12">
        <f>IFERROR('BLS Data'!X603,"")</f>
        <v>3.0981624934265817E-2</v>
      </c>
      <c r="D599" s="12">
        <f>IFERROR('BLS Data'!Y603,"")</f>
        <v>4.762845927486925E-2</v>
      </c>
      <c r="E599" s="12">
        <f>IFERROR('BLS Data'!Z603,"")</f>
        <v>2.003787429071302E-2</v>
      </c>
      <c r="F599" s="12">
        <f>IFERROR('BLS Data'!AA603,"")</f>
        <v>3.6019552815531597E-2</v>
      </c>
      <c r="G599" s="12">
        <f>'Regulatory Data'!L601</f>
        <v>6.7863626338942305E-4</v>
      </c>
      <c r="H599" s="12">
        <f>VLOOKUP(B599,'Economic Data'!A$6:I$47,7,FALSE)</f>
        <v>5.8035179497691658E-2</v>
      </c>
      <c r="I599" s="12">
        <f>VLOOKUP(B599,'Economic Data'!A$6:I$47,6,FALSE)</f>
        <v>2.6233814355860474E-2</v>
      </c>
      <c r="J599" s="12">
        <f>VLOOKUP(B599,'Economic Data'!A$6:I$47,5,FALSE)</f>
        <v>5.5899999999999998E-2</v>
      </c>
      <c r="K599" s="12">
        <f>VLOOKUP(B599,'Economic Data'!A$6:J$47,10,FALSE)</f>
        <v>2.409863485816794E-2</v>
      </c>
      <c r="L599" s="12"/>
      <c r="N599">
        <v>3.0981624934265817E-2</v>
      </c>
      <c r="O599">
        <v>4.762845927486925E-2</v>
      </c>
      <c r="P599">
        <v>3.6019552815531597E-2</v>
      </c>
      <c r="Q599">
        <v>6.7863626338942305E-4</v>
      </c>
      <c r="R599" s="12">
        <f t="shared" si="73"/>
        <v>-4.3870120158207015E-3</v>
      </c>
      <c r="S599" s="12">
        <f t="shared" si="74"/>
        <v>-1.1011333910180277E-2</v>
      </c>
      <c r="T599" s="12">
        <f t="shared" si="75"/>
        <v>5.7101441898613992E-2</v>
      </c>
      <c r="U599" s="12"/>
      <c r="V599" s="12"/>
      <c r="W599" s="12"/>
    </row>
    <row r="600" spans="1:23" x14ac:dyDescent="0.2">
      <c r="A600" t="s">
        <v>422</v>
      </c>
      <c r="B600">
        <v>2007</v>
      </c>
      <c r="C600" s="12">
        <f>IFERROR('BLS Data'!X604,"")</f>
        <v>-4.3870120158207015E-3</v>
      </c>
      <c r="D600" s="12">
        <f>IFERROR('BLS Data'!Y604,"")</f>
        <v>-1.1011333910180277E-2</v>
      </c>
      <c r="E600" s="12">
        <f>IFERROR('BLS Data'!Z604,"")</f>
        <v>2.0780304957389362E-2</v>
      </c>
      <c r="F600" s="12">
        <f>IFERROR('BLS Data'!AA604,"")</f>
        <v>5.7101441898613992E-2</v>
      </c>
      <c r="G600" s="12">
        <f>'Regulatory Data'!L602</f>
        <v>6.0542192331152389E-4</v>
      </c>
      <c r="H600" s="12">
        <f>VLOOKUP(B600,'Economic Data'!A$6:I$47,7,FALSE)</f>
        <v>4.7552040345651747E-2</v>
      </c>
      <c r="I600" s="12">
        <f>VLOOKUP(B600,'Economic Data'!A$6:I$47,6,FALSE)</f>
        <v>1.8949646062514702E-2</v>
      </c>
      <c r="J600" s="12">
        <f>VLOOKUP(B600,'Economic Data'!A$6:I$47,5,FALSE)</f>
        <v>5.5599999999999997E-2</v>
      </c>
      <c r="K600" s="12">
        <f>VLOOKUP(B600,'Economic Data'!A$6:J$47,10,FALSE)</f>
        <v>2.6997605716864291E-2</v>
      </c>
      <c r="L600" s="12"/>
      <c r="N600">
        <v>-4.3870120158207015E-3</v>
      </c>
      <c r="O600">
        <v>-1.1011333910180277E-2</v>
      </c>
      <c r="P600">
        <v>5.7101441898613992E-2</v>
      </c>
      <c r="Q600">
        <v>6.0542192331152389E-4</v>
      </c>
      <c r="R600" s="12">
        <f t="shared" si="73"/>
        <v>1.6165097699717634E-2</v>
      </c>
      <c r="S600" s="12">
        <f t="shared" si="74"/>
        <v>2.755249371550228E-2</v>
      </c>
      <c r="T600" s="12">
        <f t="shared" si="75"/>
        <v>-1.0557663525521122E-2</v>
      </c>
      <c r="U600" s="12"/>
      <c r="V600" s="12"/>
      <c r="W600" s="12"/>
    </row>
    <row r="601" spans="1:23" x14ac:dyDescent="0.2">
      <c r="A601" t="s">
        <v>422</v>
      </c>
      <c r="B601">
        <v>2008</v>
      </c>
      <c r="C601" s="12">
        <f>IFERROR('BLS Data'!X605,"")</f>
        <v>1.6165097699717634E-2</v>
      </c>
      <c r="D601" s="12">
        <f>IFERROR('BLS Data'!Y605,"")</f>
        <v>2.755249371550228E-2</v>
      </c>
      <c r="E601" s="12">
        <f>IFERROR('BLS Data'!Z605,"")</f>
        <v>2.660029263860153E-2</v>
      </c>
      <c r="F601" s="12">
        <f>IFERROR('BLS Data'!AA605,"")</f>
        <v>-1.0557663525521122E-2</v>
      </c>
      <c r="G601" s="12">
        <f>'Regulatory Data'!L603</f>
        <v>6.0582429803489747E-4</v>
      </c>
      <c r="H601" s="12">
        <f>VLOOKUP(B601,'Economic Data'!A$6:I$47,7,FALSE)</f>
        <v>1.8564647936674561E-2</v>
      </c>
      <c r="I601" s="12">
        <f>VLOOKUP(B601,'Economic Data'!A$6:I$47,6,FALSE)</f>
        <v>-3.3722342459032717E-3</v>
      </c>
      <c r="J601" s="12">
        <f>VLOOKUP(B601,'Economic Data'!A$6:I$47,5,FALSE)</f>
        <v>5.6299999999999996E-2</v>
      </c>
      <c r="K601" s="12">
        <f>VLOOKUP(B601,'Economic Data'!A$6:J$47,10,FALSE)</f>
        <v>3.4363117817423225E-2</v>
      </c>
      <c r="L601" s="12"/>
      <c r="N601">
        <v>1.6165097699717634E-2</v>
      </c>
      <c r="O601">
        <v>2.755249371550228E-2</v>
      </c>
      <c r="P601">
        <v>-1.0557663525521122E-2</v>
      </c>
      <c r="Q601">
        <v>6.0582429803489747E-4</v>
      </c>
      <c r="R601" s="12">
        <f t="shared" si="73"/>
        <v>8.3583668508309117E-3</v>
      </c>
      <c r="S601" s="12">
        <f t="shared" si="74"/>
        <v>-1.0578852992437326E-2</v>
      </c>
      <c r="T601" s="12">
        <f t="shared" si="75"/>
        <v>1.7748399577009799E-2</v>
      </c>
      <c r="U601" s="12"/>
      <c r="V601" s="12"/>
      <c r="W601" s="12"/>
    </row>
    <row r="602" spans="1:23" x14ac:dyDescent="0.2">
      <c r="A602" t="s">
        <v>422</v>
      </c>
      <c r="B602">
        <v>2009</v>
      </c>
      <c r="C602" s="12">
        <f>IFERROR('BLS Data'!X606,"")</f>
        <v>8.3583668508309117E-3</v>
      </c>
      <c r="D602" s="12">
        <f>IFERROR('BLS Data'!Y606,"")</f>
        <v>-1.0578852992437326E-2</v>
      </c>
      <c r="E602" s="12">
        <f>IFERROR('BLS Data'!Z606,"")</f>
        <v>1.2018011919009197E-2</v>
      </c>
      <c r="F602" s="12">
        <f>IFERROR('BLS Data'!AA606,"")</f>
        <v>1.7748399577009799E-2</v>
      </c>
      <c r="G602" s="12">
        <f>'Regulatory Data'!L604</f>
        <v>7.0134830159733225E-4</v>
      </c>
      <c r="H602" s="12">
        <f>VLOOKUP(B602,'Economic Data'!A$6:I$47,7,FALSE)</f>
        <v>-2.2495040217735962E-2</v>
      </c>
      <c r="I602" s="12">
        <f>VLOOKUP(B602,'Economic Data'!A$6:I$47,6,FALSE)</f>
        <v>-3.117320520931699E-2</v>
      </c>
      <c r="J602" s="12">
        <f>VLOOKUP(B602,'Economic Data'!A$6:I$47,5,FALSE)</f>
        <v>5.3099999999999994E-2</v>
      </c>
      <c r="K602" s="12">
        <f>VLOOKUP(B602,'Economic Data'!A$6:J$47,10,FALSE)</f>
        <v>4.4421835008416732E-2</v>
      </c>
      <c r="L602" s="12"/>
      <c r="N602">
        <v>8.3583668508309117E-3</v>
      </c>
      <c r="O602">
        <v>-1.0578852992437326E-2</v>
      </c>
      <c r="P602">
        <v>1.7748399577009799E-2</v>
      </c>
      <c r="Q602">
        <v>7.0134830159733225E-4</v>
      </c>
      <c r="R602" s="12">
        <f t="shared" si="73"/>
        <v>6.8463780004193175E-2</v>
      </c>
      <c r="S602" s="12">
        <f t="shared" si="74"/>
        <v>7.2986391713339316E-2</v>
      </c>
      <c r="T602" s="12">
        <f t="shared" si="75"/>
        <v>-6.9628677583750687E-3</v>
      </c>
      <c r="U602" s="12"/>
      <c r="V602" s="12"/>
      <c r="W602" s="12"/>
    </row>
    <row r="603" spans="1:23" x14ac:dyDescent="0.2">
      <c r="A603" t="s">
        <v>422</v>
      </c>
      <c r="B603">
        <v>2010</v>
      </c>
      <c r="C603" s="12">
        <f>IFERROR('BLS Data'!X607,"")</f>
        <v>6.8463780004193175E-2</v>
      </c>
      <c r="D603" s="12">
        <f>IFERROR('BLS Data'!Y607,"")</f>
        <v>7.2986391713339316E-2</v>
      </c>
      <c r="E603" s="12">
        <f>IFERROR('BLS Data'!Z607,"")</f>
        <v>1.4301264932731428E-2</v>
      </c>
      <c r="F603" s="12">
        <f>IFERROR('BLS Data'!AA607,"")</f>
        <v>-6.9628677583750687E-3</v>
      </c>
      <c r="G603" s="12">
        <f>'Regulatory Data'!L605</f>
        <v>6.9869409382418283E-4</v>
      </c>
      <c r="H603" s="12">
        <f>VLOOKUP(B603,'Economic Data'!A$6:I$47,7,FALSE)</f>
        <v>3.6900750592296916E-2</v>
      </c>
      <c r="I603" s="12">
        <f>VLOOKUP(B603,'Economic Data'!A$6:I$47,6,FALSE)</f>
        <v>2.362690323647243E-2</v>
      </c>
      <c r="J603" s="12">
        <f>VLOOKUP(B603,'Economic Data'!A$6:I$47,5,FALSE)</f>
        <v>4.9400000000000006E-2</v>
      </c>
      <c r="K603" s="12">
        <f>VLOOKUP(B603,'Economic Data'!A$6:J$47,10,FALSE)</f>
        <v>3.6126152644176228E-2</v>
      </c>
      <c r="L603" s="12"/>
      <c r="N603">
        <v>6.8463780004193175E-2</v>
      </c>
      <c r="O603">
        <v>7.2986391713339316E-2</v>
      </c>
      <c r="P603">
        <v>-6.9628677583750687E-3</v>
      </c>
      <c r="Q603">
        <v>6.9869409382418283E-4</v>
      </c>
      <c r="R603" s="12"/>
      <c r="S603" s="12"/>
      <c r="T603" s="12"/>
      <c r="U603" s="12"/>
      <c r="V603" s="12"/>
      <c r="W603" s="12"/>
    </row>
    <row r="604" spans="1:23" x14ac:dyDescent="0.2">
      <c r="A604" t="s">
        <v>438</v>
      </c>
      <c r="B604">
        <v>1987</v>
      </c>
      <c r="C604" s="12" t="str">
        <f>IFERROR('BLS Data'!X608,"")</f>
        <v>.</v>
      </c>
      <c r="D604" s="12" t="str">
        <f>IFERROR('BLS Data'!Y608,"")</f>
        <v>.</v>
      </c>
      <c r="E604" s="12" t="str">
        <f>IFERROR('BLS Data'!Z608,"")</f>
        <v>.</v>
      </c>
      <c r="F604" s="12" t="str">
        <f>IFERROR('BLS Data'!AA608,"")</f>
        <v>.</v>
      </c>
      <c r="G604" s="12" t="str">
        <f>'Regulatory Data'!L606</f>
        <v/>
      </c>
      <c r="H604" s="12">
        <f>VLOOKUP(B604,'Economic Data'!A$6:I$47,7,FALSE)</f>
        <v>6.0106820146646811E-2</v>
      </c>
      <c r="I604" s="12">
        <f>VLOOKUP(B604,'Economic Data'!A$6:I$47,6,FALSE)</f>
        <v>3.149510885821627E-2</v>
      </c>
      <c r="J604" s="12">
        <f>VLOOKUP(B604,'Economic Data'!A$6:I$47,5,FALSE)</f>
        <v>9.3800000000000008E-2</v>
      </c>
      <c r="K604" s="12">
        <f>VLOOKUP(B604,'Economic Data'!A$6:J$47,10,FALSE)</f>
        <v>6.5188288711569911E-2</v>
      </c>
      <c r="L604" s="12"/>
      <c r="N604" t="s">
        <v>985</v>
      </c>
      <c r="O604" t="s">
        <v>985</v>
      </c>
      <c r="P604" t="s">
        <v>985</v>
      </c>
      <c r="Q604" t="s">
        <v>0</v>
      </c>
      <c r="R604" s="12"/>
      <c r="S604" s="12"/>
      <c r="T604" s="12"/>
      <c r="U604" s="12"/>
      <c r="V604" s="12"/>
      <c r="W604" s="12"/>
    </row>
    <row r="605" spans="1:23" x14ac:dyDescent="0.2">
      <c r="A605" t="s">
        <v>438</v>
      </c>
      <c r="B605">
        <v>1988</v>
      </c>
      <c r="C605" s="12">
        <f>IFERROR('BLS Data'!X609,"")</f>
        <v>3.4752790082507978E-2</v>
      </c>
      <c r="D605" s="12">
        <f>IFERROR('BLS Data'!Y609,"")</f>
        <v>3.379885272500438E-2</v>
      </c>
      <c r="E605" s="12">
        <f>IFERROR('BLS Data'!Z609,"")</f>
        <v>2.4347539252988604E-2</v>
      </c>
      <c r="F605" s="12">
        <f>IFERROR('BLS Data'!AA609,"")</f>
        <v>1.0741503841923183E-2</v>
      </c>
      <c r="G605" s="12" t="str">
        <f>'Regulatory Data'!L607</f>
        <v/>
      </c>
      <c r="H605" s="12">
        <f>VLOOKUP(B605,'Economic Data'!A$6:I$47,7,FALSE)</f>
        <v>7.4056092402528861E-2</v>
      </c>
      <c r="I605" s="12">
        <f>VLOOKUP(B605,'Economic Data'!A$6:I$47,6,FALSE)</f>
        <v>4.0281822240627818E-2</v>
      </c>
      <c r="J605" s="12">
        <f>VLOOKUP(B605,'Economic Data'!A$6:I$47,5,FALSE)</f>
        <v>9.7100000000000006E-2</v>
      </c>
      <c r="K605" s="12">
        <f>VLOOKUP(B605,'Economic Data'!A$6:J$47,10,FALSE)</f>
        <v>6.3325729838099074E-2</v>
      </c>
      <c r="L605" s="12"/>
      <c r="N605">
        <v>3.4752790082507978E-2</v>
      </c>
      <c r="O605">
        <v>3.379885272500438E-2</v>
      </c>
      <c r="P605">
        <v>1.0741503841923183E-2</v>
      </c>
      <c r="Q605" t="s">
        <v>0</v>
      </c>
      <c r="R605" s="12"/>
      <c r="S605" s="12"/>
      <c r="T605" s="12"/>
      <c r="U605" s="12"/>
      <c r="V605" s="12"/>
      <c r="W605" s="12"/>
    </row>
    <row r="606" spans="1:23" x14ac:dyDescent="0.2">
      <c r="A606" t="s">
        <v>438</v>
      </c>
      <c r="B606">
        <v>1989</v>
      </c>
      <c r="C606" s="12">
        <f>IFERROR('BLS Data'!X610,"")</f>
        <v>1.5770593600460181E-2</v>
      </c>
      <c r="D606" s="12">
        <f>IFERROR('BLS Data'!Y610,"")</f>
        <v>1.556319283366836E-2</v>
      </c>
      <c r="E606" s="12">
        <f>IFERROR('BLS Data'!Z610,"")</f>
        <v>2.0933917917125733E-2</v>
      </c>
      <c r="F606" s="12">
        <f>IFERROR('BLS Data'!AA610,"")</f>
        <v>3.1876499793568769E-2</v>
      </c>
      <c r="G606" s="12" t="str">
        <f>'Regulatory Data'!L608</f>
        <v/>
      </c>
      <c r="H606" s="12">
        <f>VLOOKUP(B606,'Economic Data'!A$6:I$47,7,FALSE)</f>
        <v>7.2168998181608046E-2</v>
      </c>
      <c r="I606" s="12">
        <f>VLOOKUP(B606,'Economic Data'!A$6:I$47,6,FALSE)</f>
        <v>3.5102379761548619E-2</v>
      </c>
      <c r="J606" s="12">
        <f>VLOOKUP(B606,'Economic Data'!A$6:I$47,5,FALSE)</f>
        <v>9.2600000000000002E-2</v>
      </c>
      <c r="K606" s="12">
        <f>VLOOKUP(B606,'Economic Data'!A$6:J$47,10,FALSE)</f>
        <v>5.5533381579940186E-2</v>
      </c>
      <c r="L606" s="12"/>
      <c r="N606">
        <v>1.5770593600460181E-2</v>
      </c>
      <c r="O606">
        <v>1.556319283366836E-2</v>
      </c>
      <c r="P606">
        <v>3.1876499793568769E-2</v>
      </c>
      <c r="Q606" t="s">
        <v>0</v>
      </c>
      <c r="R606" s="12"/>
      <c r="S606" s="12"/>
      <c r="T606" s="12"/>
      <c r="U606" s="12"/>
      <c r="V606" s="12"/>
      <c r="W606" s="12"/>
    </row>
    <row r="607" spans="1:23" x14ac:dyDescent="0.2">
      <c r="A607" t="s">
        <v>438</v>
      </c>
      <c r="B607">
        <v>1990</v>
      </c>
      <c r="C607" s="12">
        <f>IFERROR('BLS Data'!X611,"")</f>
        <v>2.9266444873286002E-2</v>
      </c>
      <c r="D607" s="12">
        <f>IFERROR('BLS Data'!Y611,"")</f>
        <v>2.6933029888257742E-2</v>
      </c>
      <c r="E607" s="12">
        <f>IFERROR('BLS Data'!Z611,"")</f>
        <v>6.7445370483412148E-3</v>
      </c>
      <c r="F607" s="12">
        <f>IFERROR('BLS Data'!AA611,"")</f>
        <v>8.7409783811311925E-3</v>
      </c>
      <c r="G607" s="12" t="str">
        <f>'Regulatory Data'!L609</f>
        <v/>
      </c>
      <c r="H607" s="12">
        <f>VLOOKUP(B607,'Economic Data'!A$6:I$47,7,FALSE)</f>
        <v>5.6455681243754441E-2</v>
      </c>
      <c r="I607" s="12">
        <f>VLOOKUP(B607,'Economic Data'!A$6:I$47,6,FALSE)</f>
        <v>1.8589513195847118E-2</v>
      </c>
      <c r="J607" s="12">
        <f>VLOOKUP(B607,'Economic Data'!A$6:I$47,5,FALSE)</f>
        <v>9.3200000000000005E-2</v>
      </c>
      <c r="K607" s="12">
        <f>VLOOKUP(B607,'Economic Data'!A$6:J$47,10,FALSE)</f>
        <v>5.5333831952092682E-2</v>
      </c>
      <c r="L607" s="12"/>
      <c r="N607">
        <v>2.9266444873286002E-2</v>
      </c>
      <c r="O607">
        <v>2.6933029888257742E-2</v>
      </c>
      <c r="P607">
        <v>8.7409783811311925E-3</v>
      </c>
      <c r="Q607" t="s">
        <v>0</v>
      </c>
      <c r="R607" s="12"/>
      <c r="S607" s="12"/>
      <c r="T607" s="12"/>
      <c r="U607" s="12"/>
      <c r="V607" s="12"/>
      <c r="W607" s="12"/>
    </row>
    <row r="608" spans="1:23" x14ac:dyDescent="0.2">
      <c r="A608" t="s">
        <v>438</v>
      </c>
      <c r="B608">
        <v>1991</v>
      </c>
      <c r="C608" s="12">
        <f>IFERROR('BLS Data'!X612,"")</f>
        <v>2.7590260588685744E-3</v>
      </c>
      <c r="D608" s="12">
        <f>IFERROR('BLS Data'!Y612,"")</f>
        <v>3.5464301286509681E-3</v>
      </c>
      <c r="E608" s="12">
        <f>IFERROR('BLS Data'!Z612,"")</f>
        <v>-2.2866028041867992E-4</v>
      </c>
      <c r="F608" s="12">
        <f>IFERROR('BLS Data'!AA612,"")</f>
        <v>1.461929815535612E-2</v>
      </c>
      <c r="G608" s="12" t="str">
        <f>'Regulatory Data'!L610</f>
        <v/>
      </c>
      <c r="H608" s="12">
        <f>VLOOKUP(B608,'Economic Data'!A$6:I$47,7,FALSE)</f>
        <v>3.2494366288215559E-2</v>
      </c>
      <c r="I608" s="12">
        <f>VLOOKUP(B608,'Economic Data'!A$6:I$47,6,FALSE)</f>
        <v>-2.3323494827174329E-3</v>
      </c>
      <c r="J608" s="12">
        <f>VLOOKUP(B608,'Economic Data'!A$6:I$47,5,FALSE)</f>
        <v>8.77E-2</v>
      </c>
      <c r="K608" s="12">
        <f>VLOOKUP(B608,'Economic Data'!A$6:J$47,10,FALSE)</f>
        <v>5.2873284229066508E-2</v>
      </c>
      <c r="L608" s="12"/>
      <c r="N608">
        <v>2.7590260588685744E-3</v>
      </c>
      <c r="O608">
        <v>3.5464301286509681E-3</v>
      </c>
      <c r="P608">
        <v>1.461929815535612E-2</v>
      </c>
      <c r="Q608" t="s">
        <v>0</v>
      </c>
      <c r="R608" s="12"/>
      <c r="S608" s="12"/>
      <c r="T608" s="12"/>
      <c r="U608" s="12"/>
      <c r="V608" s="12"/>
      <c r="W608" s="12"/>
    </row>
    <row r="609" spans="1:23" x14ac:dyDescent="0.2">
      <c r="A609" t="s">
        <v>438</v>
      </c>
      <c r="B609">
        <v>1992</v>
      </c>
      <c r="C609" s="12">
        <f>IFERROR('BLS Data'!X613,"")</f>
        <v>0.10805782852829715</v>
      </c>
      <c r="D609" s="12">
        <f>IFERROR('BLS Data'!Y613,"")</f>
        <v>0.11063633419041929</v>
      </c>
      <c r="E609" s="12">
        <f>IFERROR('BLS Data'!Z613,"")</f>
        <v>-5.9252523380219912E-3</v>
      </c>
      <c r="F609" s="12">
        <f>IFERROR('BLS Data'!AA613,"")</f>
        <v>-3.8089179096036929E-2</v>
      </c>
      <c r="G609" s="12" t="str">
        <f>'Regulatory Data'!L611</f>
        <v/>
      </c>
      <c r="H609" s="12">
        <f>VLOOKUP(B609,'Economic Data'!A$6:I$47,7,FALSE)</f>
        <v>5.6799543692841681E-2</v>
      </c>
      <c r="I609" s="12">
        <f>VLOOKUP(B609,'Economic Data'!A$6:I$47,6,FALSE)</f>
        <v>3.3364382598689346E-2</v>
      </c>
      <c r="J609" s="12">
        <f>VLOOKUP(B609,'Economic Data'!A$6:I$47,5,FALSE)</f>
        <v>8.14E-2</v>
      </c>
      <c r="K609" s="12">
        <f>VLOOKUP(B609,'Economic Data'!A$6:J$47,10,FALSE)</f>
        <v>5.7964838905848831E-2</v>
      </c>
      <c r="L609" s="12"/>
      <c r="N609">
        <v>0.10805782852829715</v>
      </c>
      <c r="O609">
        <v>0.11063633419041929</v>
      </c>
      <c r="P609">
        <v>-3.8089179096036929E-2</v>
      </c>
      <c r="Q609" t="s">
        <v>0</v>
      </c>
      <c r="R609" s="12"/>
      <c r="S609" s="12"/>
      <c r="T609" s="12"/>
      <c r="U609" s="12"/>
      <c r="V609" s="12"/>
      <c r="W609" s="12"/>
    </row>
    <row r="610" spans="1:23" x14ac:dyDescent="0.2">
      <c r="A610" t="s">
        <v>438</v>
      </c>
      <c r="B610">
        <v>1993</v>
      </c>
      <c r="C610" s="12">
        <f>IFERROR('BLS Data'!X614,"")</f>
        <v>7.7843972358494717E-2</v>
      </c>
      <c r="D610" s="12">
        <f>IFERROR('BLS Data'!Y614,"")</f>
        <v>7.9404120494203756E-2</v>
      </c>
      <c r="E610" s="12">
        <f>IFERROR('BLS Data'!Z614,"")</f>
        <v>-2.1032923499371137E-3</v>
      </c>
      <c r="F610" s="12">
        <f>IFERROR('BLS Data'!AA614,"")</f>
        <v>-4.6248296008940315E-2</v>
      </c>
      <c r="G610" s="12" t="str">
        <f>'Regulatory Data'!L612</f>
        <v/>
      </c>
      <c r="H610" s="12">
        <f>VLOOKUP(B610,'Economic Data'!A$6:I$47,7,FALSE)</f>
        <v>4.9976501397134498E-2</v>
      </c>
      <c r="I610" s="12">
        <f>VLOOKUP(B610,'Economic Data'!A$6:I$47,6,FALSE)</f>
        <v>2.8121325402471697E-2</v>
      </c>
      <c r="J610" s="12">
        <f>VLOOKUP(B610,'Economic Data'!A$6:I$47,5,FALSE)</f>
        <v>7.22E-2</v>
      </c>
      <c r="K610" s="12">
        <f>VLOOKUP(B610,'Economic Data'!A$6:J$47,10,FALSE)</f>
        <v>5.0344824005335395E-2</v>
      </c>
      <c r="L610" s="12"/>
      <c r="N610">
        <v>7.7843972358494717E-2</v>
      </c>
      <c r="O610">
        <v>7.9404120494203756E-2</v>
      </c>
      <c r="P610">
        <v>-4.6248296008940315E-2</v>
      </c>
      <c r="Q610" t="s">
        <v>0</v>
      </c>
      <c r="R610" s="12"/>
      <c r="S610" s="12"/>
      <c r="T610" s="12"/>
      <c r="U610" s="12"/>
      <c r="V610" s="12"/>
      <c r="W610" s="12"/>
    </row>
    <row r="611" spans="1:23" x14ac:dyDescent="0.2">
      <c r="A611" t="s">
        <v>438</v>
      </c>
      <c r="B611">
        <v>1994</v>
      </c>
      <c r="C611" s="12">
        <f>IFERROR('BLS Data'!X615,"")</f>
        <v>4.8561521706228739E-2</v>
      </c>
      <c r="D611" s="12">
        <f>IFERROR('BLS Data'!Y615,"")</f>
        <v>5.5042855420794901E-2</v>
      </c>
      <c r="E611" s="12">
        <f>IFERROR('BLS Data'!Z615,"")</f>
        <v>4.8370932293595459E-3</v>
      </c>
      <c r="F611" s="12">
        <f>IFERROR('BLS Data'!AA615,"")</f>
        <v>-3.9764680659996721E-2</v>
      </c>
      <c r="G611" s="12" t="str">
        <f>'Regulatory Data'!L613</f>
        <v/>
      </c>
      <c r="H611" s="12">
        <f>VLOOKUP(B611,'Economic Data'!A$6:I$47,7,FALSE)</f>
        <v>6.0783064323397085E-2</v>
      </c>
      <c r="I611" s="12">
        <f>VLOOKUP(B611,'Economic Data'!A$6:I$47,6,FALSE)</f>
        <v>3.9932137842543014E-2</v>
      </c>
      <c r="J611" s="12">
        <f>VLOOKUP(B611,'Economic Data'!A$6:I$47,5,FALSE)</f>
        <v>7.9600000000000004E-2</v>
      </c>
      <c r="K611" s="12">
        <f>VLOOKUP(B611,'Economic Data'!A$6:J$47,10,FALSE)</f>
        <v>5.8749073519147127E-2</v>
      </c>
      <c r="L611" s="12"/>
      <c r="N611">
        <v>4.8561521706228739E-2</v>
      </c>
      <c r="O611">
        <v>5.5042855420794901E-2</v>
      </c>
      <c r="P611">
        <v>-3.9764680659996721E-2</v>
      </c>
      <c r="Q611" t="s">
        <v>0</v>
      </c>
      <c r="R611" s="12"/>
      <c r="S611" s="12"/>
      <c r="T611" s="12"/>
      <c r="U611" s="12"/>
      <c r="V611" s="12"/>
      <c r="W611" s="12"/>
    </row>
    <row r="612" spans="1:23" x14ac:dyDescent="0.2">
      <c r="A612" t="s">
        <v>438</v>
      </c>
      <c r="B612">
        <v>1995</v>
      </c>
      <c r="C612" s="12">
        <f>IFERROR('BLS Data'!X616,"")</f>
        <v>5.1594563226870171E-2</v>
      </c>
      <c r="D612" s="12">
        <f>IFERROR('BLS Data'!Y616,"")</f>
        <v>4.7294277577849542E-2</v>
      </c>
      <c r="E612" s="12">
        <f>IFERROR('BLS Data'!Z616,"")</f>
        <v>-9.0492793565992713E-3</v>
      </c>
      <c r="F612" s="12">
        <f>IFERROR('BLS Data'!AA616,"")</f>
        <v>-1.5331454161000124E-2</v>
      </c>
      <c r="G612" s="12" t="str">
        <f>'Regulatory Data'!L614</f>
        <v/>
      </c>
      <c r="H612" s="12">
        <f>VLOOKUP(B612,'Economic Data'!A$6:I$47,7,FALSE)</f>
        <v>4.5452682397765898E-2</v>
      </c>
      <c r="I612" s="12">
        <f>VLOOKUP(B612,'Economic Data'!A$6:I$47,6,FALSE)</f>
        <v>2.4833719047943958E-2</v>
      </c>
      <c r="J612" s="12">
        <f>VLOOKUP(B612,'Economic Data'!A$6:I$47,5,FALSE)</f>
        <v>7.5899999999999995E-2</v>
      </c>
      <c r="K612" s="12">
        <f>VLOOKUP(B612,'Economic Data'!A$6:J$47,10,FALSE)</f>
        <v>5.5281036650178222E-2</v>
      </c>
      <c r="L612" s="12"/>
      <c r="N612">
        <v>5.1594563226870171E-2</v>
      </c>
      <c r="O612">
        <v>4.7294277577849542E-2</v>
      </c>
      <c r="P612">
        <v>-1.5331454161000124E-2</v>
      </c>
      <c r="Q612" t="s">
        <v>0</v>
      </c>
      <c r="R612" s="12"/>
      <c r="S612" s="12"/>
      <c r="T612" s="12"/>
      <c r="U612" s="12"/>
      <c r="V612" s="12"/>
      <c r="W612" s="12"/>
    </row>
    <row r="613" spans="1:23" x14ac:dyDescent="0.2">
      <c r="A613" t="s">
        <v>438</v>
      </c>
      <c r="B613">
        <v>1996</v>
      </c>
      <c r="C613" s="12">
        <f>IFERROR('BLS Data'!X617,"")</f>
        <v>4.9420903592334753E-2</v>
      </c>
      <c r="D613" s="12">
        <f>IFERROR('BLS Data'!Y617,"")</f>
        <v>5.1446038434647789E-2</v>
      </c>
      <c r="E613" s="12">
        <f>IFERROR('BLS Data'!Z617,"")</f>
        <v>-4.0649025356239044E-2</v>
      </c>
      <c r="F613" s="12">
        <f>IFERROR('BLS Data'!AA617,"")</f>
        <v>-5.4916888571963085E-3</v>
      </c>
      <c r="G613" s="12" t="str">
        <f>'Regulatory Data'!L615</f>
        <v/>
      </c>
      <c r="H613" s="12">
        <f>VLOOKUP(B613,'Economic Data'!A$6:I$47,7,FALSE)</f>
        <v>5.5591211209256031E-2</v>
      </c>
      <c r="I613" s="12">
        <f>VLOOKUP(B613,'Economic Data'!A$6:I$47,6,FALSE)</f>
        <v>3.6723348797837119E-2</v>
      </c>
      <c r="J613" s="12">
        <f>VLOOKUP(B613,'Economic Data'!A$6:I$47,5,FALSE)</f>
        <v>7.3700000000000002E-2</v>
      </c>
      <c r="K613" s="12">
        <f>VLOOKUP(B613,'Economic Data'!A$6:J$47,10,FALSE)</f>
        <v>5.4832137588579369E-2</v>
      </c>
      <c r="L613" s="12"/>
      <c r="N613">
        <v>4.9420903592334753E-2</v>
      </c>
      <c r="O613">
        <v>5.1446038434647789E-2</v>
      </c>
      <c r="P613">
        <v>-5.4916888571963085E-3</v>
      </c>
      <c r="Q613" t="s">
        <v>0</v>
      </c>
      <c r="R613" s="12"/>
      <c r="S613" s="12"/>
      <c r="T613" s="12"/>
      <c r="U613" s="12"/>
      <c r="V613" s="12"/>
      <c r="W613" s="12"/>
    </row>
    <row r="614" spans="1:23" x14ac:dyDescent="0.2">
      <c r="A614" t="s">
        <v>438</v>
      </c>
      <c r="B614">
        <v>1997</v>
      </c>
      <c r="C614" s="12">
        <f>IFERROR('BLS Data'!X618,"")</f>
        <v>5.4780178912475996E-2</v>
      </c>
      <c r="D614" s="12">
        <f>IFERROR('BLS Data'!Y618,"")</f>
        <v>6.1545982082265915E-2</v>
      </c>
      <c r="E614" s="12">
        <f>IFERROR('BLS Data'!Z618,"")</f>
        <v>-4.021907353234333E-2</v>
      </c>
      <c r="F614" s="12">
        <f>IFERROR('BLS Data'!AA618,"")</f>
        <v>-3.1992432650982394E-3</v>
      </c>
      <c r="G614" s="12" t="str">
        <f>'Regulatory Data'!L616</f>
        <v/>
      </c>
      <c r="H614" s="12">
        <f>VLOOKUP(B614,'Economic Data'!A$6:I$47,7,FALSE)</f>
        <v>6.1100591222929879E-2</v>
      </c>
      <c r="I614" s="12">
        <f>VLOOKUP(B614,'Economic Data'!A$6:I$47,6,FALSE)</f>
        <v>4.3601241232060772E-2</v>
      </c>
      <c r="J614" s="12">
        <f>VLOOKUP(B614,'Economic Data'!A$6:I$47,5,FALSE)</f>
        <v>7.2599999999999998E-2</v>
      </c>
      <c r="K614" s="12">
        <f>VLOOKUP(B614,'Economic Data'!A$6:J$47,10,FALSE)</f>
        <v>5.5100650009132057E-2</v>
      </c>
      <c r="L614" s="12"/>
      <c r="N614">
        <v>5.4780178912475996E-2</v>
      </c>
      <c r="O614">
        <v>6.1545982082265915E-2</v>
      </c>
      <c r="P614">
        <v>-3.1992432650982394E-3</v>
      </c>
      <c r="Q614" t="s">
        <v>0</v>
      </c>
      <c r="R614" s="12">
        <f t="shared" ref="R614:R626" si="76">N615</f>
        <v>6.8364427449370879E-2</v>
      </c>
      <c r="S614" s="12">
        <f t="shared" ref="S614:S626" si="77">O615</f>
        <v>6.3382419587566297E-2</v>
      </c>
      <c r="T614" s="12">
        <f t="shared" ref="T614:T626" si="78">P615</f>
        <v>1.190012011053021E-2</v>
      </c>
      <c r="U614" s="12"/>
      <c r="V614" s="12"/>
      <c r="W614" s="12"/>
    </row>
    <row r="615" spans="1:23" x14ac:dyDescent="0.2">
      <c r="A615" t="s">
        <v>438</v>
      </c>
      <c r="B615">
        <v>1998</v>
      </c>
      <c r="C615" s="12">
        <f>IFERROR('BLS Data'!X619,"")</f>
        <v>6.8364427449370879E-2</v>
      </c>
      <c r="D615" s="12">
        <f>IFERROR('BLS Data'!Y619,"")</f>
        <v>6.3382419587566297E-2</v>
      </c>
      <c r="E615" s="12">
        <f>IFERROR('BLS Data'!Z619,"")</f>
        <v>-4.928685295600399E-2</v>
      </c>
      <c r="F615" s="12">
        <f>IFERROR('BLS Data'!AA619,"")</f>
        <v>1.190012011053021E-2</v>
      </c>
      <c r="G615" s="12" t="str">
        <f>'Regulatory Data'!L617</f>
        <v/>
      </c>
      <c r="H615" s="12">
        <f>VLOOKUP(B615,'Economic Data'!A$6:I$47,7,FALSE)</f>
        <v>5.3865008546919668E-2</v>
      </c>
      <c r="I615" s="12">
        <f>VLOOKUP(B615,'Economic Data'!A$6:I$47,6,FALSE)</f>
        <v>4.2632273010008603E-2</v>
      </c>
      <c r="J615" s="12">
        <f>VLOOKUP(B615,'Economic Data'!A$6:I$47,5,FALSE)</f>
        <v>6.5299999999999997E-2</v>
      </c>
      <c r="K615" s="12">
        <f>VLOOKUP(B615,'Economic Data'!A$6:J$47,10,FALSE)</f>
        <v>5.4067264463089793E-2</v>
      </c>
      <c r="L615" s="12"/>
      <c r="N615">
        <v>6.8364427449370879E-2</v>
      </c>
      <c r="O615">
        <v>6.3382419587566297E-2</v>
      </c>
      <c r="P615">
        <v>1.190012011053021E-2</v>
      </c>
      <c r="Q615" t="s">
        <v>0</v>
      </c>
      <c r="R615" s="12">
        <f t="shared" si="76"/>
        <v>0.10836311537787413</v>
      </c>
      <c r="S615" s="12">
        <f t="shared" si="77"/>
        <v>0.10135588850278854</v>
      </c>
      <c r="T615" s="12">
        <f t="shared" si="78"/>
        <v>-3.2021523309952116E-2</v>
      </c>
      <c r="U615" s="12"/>
      <c r="V615" s="12"/>
      <c r="W615" s="12"/>
    </row>
    <row r="616" spans="1:23" x14ac:dyDescent="0.2">
      <c r="A616" t="s">
        <v>438</v>
      </c>
      <c r="B616">
        <v>1999</v>
      </c>
      <c r="C616" s="12">
        <f>IFERROR('BLS Data'!X620,"")</f>
        <v>0.10836311537787413</v>
      </c>
      <c r="D616" s="12">
        <f>IFERROR('BLS Data'!Y620,"")</f>
        <v>0.10135588850278854</v>
      </c>
      <c r="E616" s="12">
        <f>IFERROR('BLS Data'!Z620,"")</f>
        <v>-3.9870990898240422E-2</v>
      </c>
      <c r="F616" s="12">
        <f>IFERROR('BLS Data'!AA620,"")</f>
        <v>-3.2021523309952116E-2</v>
      </c>
      <c r="G616" s="12" t="str">
        <f>'Regulatory Data'!L618</f>
        <v/>
      </c>
      <c r="H616" s="12">
        <f>VLOOKUP(B616,'Economic Data'!A$6:I$47,7,FALSE)</f>
        <v>6.1740067022359568E-2</v>
      </c>
      <c r="I616" s="12">
        <f>VLOOKUP(B616,'Economic Data'!A$6:I$47,6,FALSE)</f>
        <v>4.7132627641929048E-2</v>
      </c>
      <c r="J616" s="12">
        <f>VLOOKUP(B616,'Economic Data'!A$6:I$47,5,FALSE)</f>
        <v>7.0400000000000004E-2</v>
      </c>
      <c r="K616" s="12">
        <f>VLOOKUP(B616,'Economic Data'!A$6:J$47,10,FALSE)</f>
        <v>5.5792560619569845E-2</v>
      </c>
      <c r="L616" s="12"/>
      <c r="N616">
        <v>0.10836311537787413</v>
      </c>
      <c r="O616">
        <v>0.10135588850278854</v>
      </c>
      <c r="P616">
        <v>-3.2021523309952116E-2</v>
      </c>
      <c r="Q616" t="s">
        <v>0</v>
      </c>
      <c r="R616" s="12">
        <f t="shared" si="76"/>
        <v>5.0029190787834743E-2</v>
      </c>
      <c r="S616" s="12">
        <f t="shared" si="77"/>
        <v>5.7916686761984693E-2</v>
      </c>
      <c r="T616" s="12">
        <f t="shared" si="78"/>
        <v>2.2049769293495558E-2</v>
      </c>
      <c r="U616" s="12"/>
      <c r="V616" s="12"/>
      <c r="W616" s="12"/>
    </row>
    <row r="617" spans="1:23" x14ac:dyDescent="0.2">
      <c r="A617" t="s">
        <v>438</v>
      </c>
      <c r="B617">
        <v>2000</v>
      </c>
      <c r="C617" s="12">
        <f>IFERROR('BLS Data'!X621,"")</f>
        <v>5.0029190787834743E-2</v>
      </c>
      <c r="D617" s="12">
        <f>IFERROR('BLS Data'!Y621,"")</f>
        <v>5.7916686761984693E-2</v>
      </c>
      <c r="E617" s="12">
        <f>IFERROR('BLS Data'!Z621,"")</f>
        <v>-2.5588500670695957E-2</v>
      </c>
      <c r="F617" s="12">
        <f>IFERROR('BLS Data'!AA621,"")</f>
        <v>2.2049769293495558E-2</v>
      </c>
      <c r="G617" s="12" t="str">
        <f>'Regulatory Data'!L619</f>
        <v/>
      </c>
      <c r="H617" s="12">
        <f>VLOOKUP(B617,'Economic Data'!A$6:I$47,7,FALSE)</f>
        <v>6.1969674144860321E-2</v>
      </c>
      <c r="I617" s="12">
        <f>VLOOKUP(B617,'Economic Data'!A$6:I$47,6,FALSE)</f>
        <v>4.0556719268142416E-2</v>
      </c>
      <c r="J617" s="12">
        <f>VLOOKUP(B617,'Economic Data'!A$6:I$47,5,FALSE)</f>
        <v>7.6200000000000004E-2</v>
      </c>
      <c r="K617" s="12">
        <f>VLOOKUP(B617,'Economic Data'!A$6:J$47,10,FALSE)</f>
        <v>5.4787045123280628E-2</v>
      </c>
      <c r="L617" s="12"/>
      <c r="N617">
        <v>5.0029190787834743E-2</v>
      </c>
      <c r="O617">
        <v>5.7916686761984693E-2</v>
      </c>
      <c r="P617">
        <v>2.2049769293495558E-2</v>
      </c>
      <c r="Q617" t="s">
        <v>0</v>
      </c>
      <c r="R617" s="12">
        <f t="shared" si="76"/>
        <v>3.2890086123219753E-2</v>
      </c>
      <c r="S617" s="12">
        <f t="shared" si="77"/>
        <v>1.6913401935045869E-2</v>
      </c>
      <c r="T617" s="12">
        <f t="shared" si="78"/>
        <v>1.8215576933745758E-2</v>
      </c>
      <c r="U617" s="12"/>
      <c r="V617" s="12"/>
      <c r="W617" s="12"/>
    </row>
    <row r="618" spans="1:23" x14ac:dyDescent="0.2">
      <c r="A618" t="s">
        <v>438</v>
      </c>
      <c r="B618">
        <v>2001</v>
      </c>
      <c r="C618" s="12">
        <f>IFERROR('BLS Data'!X622,"")</f>
        <v>3.2890086123219753E-2</v>
      </c>
      <c r="D618" s="12">
        <f>IFERROR('BLS Data'!Y622,"")</f>
        <v>1.6913401935045869E-2</v>
      </c>
      <c r="E618" s="12">
        <f>IFERROR('BLS Data'!Z622,"")</f>
        <v>-3.7761622744029388E-2</v>
      </c>
      <c r="F618" s="12">
        <f>IFERROR('BLS Data'!AA622,"")</f>
        <v>1.8215576933745758E-2</v>
      </c>
      <c r="G618" s="12" t="str">
        <f>'Regulatory Data'!L620</f>
        <v/>
      </c>
      <c r="H618" s="12">
        <f>VLOOKUP(B618,'Economic Data'!A$6:I$47,7,FALSE)</f>
        <v>3.3080967761829783E-2</v>
      </c>
      <c r="I618" s="12">
        <f>VLOOKUP(B618,'Economic Data'!A$6:I$47,6,FALSE)</f>
        <v>1.0735275286242185E-2</v>
      </c>
      <c r="J618" s="12">
        <f>VLOOKUP(B618,'Economic Data'!A$6:I$47,5,FALSE)</f>
        <v>7.0800000000000002E-2</v>
      </c>
      <c r="K618" s="12">
        <f>VLOOKUP(B618,'Economic Data'!A$6:J$47,10,FALSE)</f>
        <v>4.8454307524413376E-2</v>
      </c>
      <c r="L618" s="12"/>
      <c r="N618">
        <v>3.2890086123219753E-2</v>
      </c>
      <c r="O618">
        <v>1.6913401935045869E-2</v>
      </c>
      <c r="P618">
        <v>1.8215576933745758E-2</v>
      </c>
      <c r="Q618" t="s">
        <v>0</v>
      </c>
      <c r="R618" s="12">
        <f t="shared" si="76"/>
        <v>8.5961019717106346E-2</v>
      </c>
      <c r="S618" s="12">
        <f t="shared" si="77"/>
        <v>7.1109395458711866E-2</v>
      </c>
      <c r="T618" s="12">
        <f t="shared" si="78"/>
        <v>-7.0542337111512587E-2</v>
      </c>
      <c r="U618" s="12"/>
      <c r="V618" s="12"/>
      <c r="W618" s="12"/>
    </row>
    <row r="619" spans="1:23" x14ac:dyDescent="0.2">
      <c r="A619" t="s">
        <v>438</v>
      </c>
      <c r="B619">
        <v>2002</v>
      </c>
      <c r="C619" s="12">
        <f>IFERROR('BLS Data'!X623,"")</f>
        <v>8.5961019717106346E-2</v>
      </c>
      <c r="D619" s="12">
        <f>IFERROR('BLS Data'!Y623,"")</f>
        <v>7.1109395458711866E-2</v>
      </c>
      <c r="E619" s="12">
        <f>IFERROR('BLS Data'!Z623,"")</f>
        <v>-2.581393489297934E-2</v>
      </c>
      <c r="F619" s="12">
        <f>IFERROR('BLS Data'!AA623,"")</f>
        <v>-7.0542337111512587E-2</v>
      </c>
      <c r="G619" s="12" t="str">
        <f>'Regulatory Data'!L621</f>
        <v/>
      </c>
      <c r="H619" s="12">
        <f>VLOOKUP(B619,'Economic Data'!A$6:I$47,7,FALSE)</f>
        <v>3.403537925314204E-2</v>
      </c>
      <c r="I619" s="12">
        <f>VLOOKUP(B619,'Economic Data'!A$6:I$47,6,FALSE)</f>
        <v>1.7973804471999699E-2</v>
      </c>
      <c r="J619" s="12">
        <f>VLOOKUP(B619,'Economic Data'!A$6:I$47,5,FALSE)</f>
        <v>6.4899999999999999E-2</v>
      </c>
      <c r="K619" s="12">
        <f>VLOOKUP(B619,'Economic Data'!A$6:J$47,10,FALSE)</f>
        <v>4.8838425218857007E-2</v>
      </c>
      <c r="L619" s="12"/>
      <c r="N619">
        <v>8.5961019717106346E-2</v>
      </c>
      <c r="O619">
        <v>7.1109395458711866E-2</v>
      </c>
      <c r="P619">
        <v>-7.0542337111512587E-2</v>
      </c>
      <c r="Q619" t="s">
        <v>0</v>
      </c>
      <c r="R619" s="12">
        <f t="shared" si="76"/>
        <v>6.1734593804836813E-2</v>
      </c>
      <c r="S619" s="12">
        <f t="shared" si="77"/>
        <v>6.5647281235854393E-2</v>
      </c>
      <c r="T619" s="12">
        <f t="shared" si="78"/>
        <v>-2.8389186508777087E-2</v>
      </c>
      <c r="U619" s="12"/>
      <c r="V619" s="12"/>
      <c r="W619" s="12"/>
    </row>
    <row r="620" spans="1:23" x14ac:dyDescent="0.2">
      <c r="A620" t="s">
        <v>438</v>
      </c>
      <c r="B620">
        <v>2003</v>
      </c>
      <c r="C620" s="12">
        <f>IFERROR('BLS Data'!X624,"")</f>
        <v>6.1734593804836813E-2</v>
      </c>
      <c r="D620" s="12">
        <f>IFERROR('BLS Data'!Y624,"")</f>
        <v>6.5647281235854393E-2</v>
      </c>
      <c r="E620" s="12">
        <f>IFERROR('BLS Data'!Z624,"")</f>
        <v>-1.2285154433638645E-2</v>
      </c>
      <c r="F620" s="12">
        <f>IFERROR('BLS Data'!AA624,"")</f>
        <v>-2.8389186508777087E-2</v>
      </c>
      <c r="G620" s="12" t="str">
        <f>'Regulatory Data'!L622</f>
        <v/>
      </c>
      <c r="H620" s="12">
        <f>VLOOKUP(B620,'Economic Data'!A$6:I$47,7,FALSE)</f>
        <v>4.5904870545635745E-2</v>
      </c>
      <c r="I620" s="12">
        <f>VLOOKUP(B620,'Economic Data'!A$6:I$47,6,FALSE)</f>
        <v>2.5093363015155745E-2</v>
      </c>
      <c r="J620" s="12">
        <f>VLOOKUP(B620,'Economic Data'!A$6:I$47,5,FALSE)</f>
        <v>5.67E-2</v>
      </c>
      <c r="K620" s="12">
        <f>VLOOKUP(B620,'Economic Data'!A$6:J$47,10,FALSE)</f>
        <v>3.5888492469520646E-2</v>
      </c>
      <c r="L620" s="12"/>
      <c r="N620">
        <v>6.1734593804836813E-2</v>
      </c>
      <c r="O620">
        <v>6.5647281235854393E-2</v>
      </c>
      <c r="P620">
        <v>-2.8389186508777087E-2</v>
      </c>
      <c r="Q620" t="s">
        <v>0</v>
      </c>
      <c r="R620" s="12">
        <f t="shared" si="76"/>
        <v>0.1102335509096255</v>
      </c>
      <c r="S620" s="12">
        <f t="shared" si="77"/>
        <v>0.10696899801025062</v>
      </c>
      <c r="T620" s="12">
        <f t="shared" si="78"/>
        <v>-6.042016951322271E-2</v>
      </c>
      <c r="U620" s="12"/>
      <c r="V620" s="12"/>
      <c r="W620" s="12"/>
    </row>
    <row r="621" spans="1:23" x14ac:dyDescent="0.2">
      <c r="A621" t="s">
        <v>438</v>
      </c>
      <c r="B621">
        <v>2004</v>
      </c>
      <c r="C621" s="12">
        <f>IFERROR('BLS Data'!X625,"")</f>
        <v>0.1102335509096255</v>
      </c>
      <c r="D621" s="12">
        <f>IFERROR('BLS Data'!Y625,"")</f>
        <v>0.10696899801025062</v>
      </c>
      <c r="E621" s="12">
        <f>IFERROR('BLS Data'!Z625,"")</f>
        <v>2.0253324082815105E-2</v>
      </c>
      <c r="F621" s="12">
        <f>IFERROR('BLS Data'!AA625,"")</f>
        <v>-6.042016951322271E-2</v>
      </c>
      <c r="G621" s="12" t="str">
        <f>'Regulatory Data'!L623</f>
        <v/>
      </c>
      <c r="H621" s="12">
        <f>VLOOKUP(B621,'Economic Data'!A$6:I$47,7,FALSE)</f>
        <v>6.1860595069386903E-2</v>
      </c>
      <c r="I621" s="12">
        <f>VLOOKUP(B621,'Economic Data'!A$6:I$47,6,FALSE)</f>
        <v>3.4093257936321564E-2</v>
      </c>
      <c r="J621" s="12">
        <f>VLOOKUP(B621,'Economic Data'!A$6:I$47,5,FALSE)</f>
        <v>5.6299999999999996E-2</v>
      </c>
      <c r="K621" s="12">
        <f>VLOOKUP(B621,'Economic Data'!A$6:J$47,10,FALSE)</f>
        <v>2.8532662866935003E-2</v>
      </c>
      <c r="L621" s="12"/>
      <c r="N621">
        <v>0.1102335509096255</v>
      </c>
      <c r="O621">
        <v>0.10696899801025062</v>
      </c>
      <c r="P621">
        <v>-6.042016951322271E-2</v>
      </c>
      <c r="Q621" t="s">
        <v>0</v>
      </c>
      <c r="R621" s="12">
        <f t="shared" si="76"/>
        <v>4.9189435864690267E-2</v>
      </c>
      <c r="S621" s="12">
        <f t="shared" si="77"/>
        <v>5.1302971135776865E-2</v>
      </c>
      <c r="T621" s="12">
        <f t="shared" si="78"/>
        <v>-1.8987458336177099E-2</v>
      </c>
      <c r="U621" s="12"/>
      <c r="V621" s="12"/>
      <c r="W621" s="12"/>
    </row>
    <row r="622" spans="1:23" x14ac:dyDescent="0.2">
      <c r="A622" t="s">
        <v>438</v>
      </c>
      <c r="B622">
        <v>2005</v>
      </c>
      <c r="C622" s="12">
        <f>IFERROR('BLS Data'!X626,"")</f>
        <v>4.9189435864690267E-2</v>
      </c>
      <c r="D622" s="12">
        <f>IFERROR('BLS Data'!Y626,"")</f>
        <v>5.1302971135776865E-2</v>
      </c>
      <c r="E622" s="12">
        <f>IFERROR('BLS Data'!Z626,"")</f>
        <v>4.7012334514864307E-3</v>
      </c>
      <c r="F622" s="12">
        <f>IFERROR('BLS Data'!AA626,"")</f>
        <v>-1.8987458336177099E-2</v>
      </c>
      <c r="G622" s="12" t="str">
        <f>'Regulatory Data'!L624</f>
        <v/>
      </c>
      <c r="H622" s="12">
        <f>VLOOKUP(B622,'Economic Data'!A$6:I$47,7,FALSE)</f>
        <v>6.2914494157674028E-2</v>
      </c>
      <c r="I622" s="12">
        <f>VLOOKUP(B622,'Economic Data'!A$6:I$47,6,FALSE)</f>
        <v>3.0242108933506984E-2</v>
      </c>
      <c r="J622" s="12">
        <f>VLOOKUP(B622,'Economic Data'!A$6:I$47,5,FALSE)</f>
        <v>5.2400000000000002E-2</v>
      </c>
      <c r="K622" s="12">
        <f>VLOOKUP(B622,'Economic Data'!A$6:J$47,10,FALSE)</f>
        <v>1.972761477583234E-2</v>
      </c>
      <c r="L622" s="12"/>
      <c r="N622">
        <v>4.9189435864690267E-2</v>
      </c>
      <c r="O622">
        <v>5.1302971135776865E-2</v>
      </c>
      <c r="P622">
        <v>-1.8987458336177099E-2</v>
      </c>
      <c r="Q622" t="s">
        <v>0</v>
      </c>
      <c r="R622" s="12">
        <f t="shared" si="76"/>
        <v>3.4321496832528275E-2</v>
      </c>
      <c r="S622" s="12">
        <f t="shared" si="77"/>
        <v>4.2360415809462815E-2</v>
      </c>
      <c r="T622" s="12">
        <f t="shared" si="78"/>
        <v>4.7114862748509623E-3</v>
      </c>
      <c r="U622" s="12"/>
      <c r="V622" s="12"/>
      <c r="W622" s="12"/>
    </row>
    <row r="623" spans="1:23" x14ac:dyDescent="0.2">
      <c r="A623" t="s">
        <v>438</v>
      </c>
      <c r="B623">
        <v>2006</v>
      </c>
      <c r="C623" s="12">
        <f>IFERROR('BLS Data'!X627,"")</f>
        <v>3.4321496832528275E-2</v>
      </c>
      <c r="D623" s="12">
        <f>IFERROR('BLS Data'!Y627,"")</f>
        <v>4.2360415809462815E-2</v>
      </c>
      <c r="E623" s="12">
        <f>IFERROR('BLS Data'!Z627,"")</f>
        <v>9.5812058341566697E-3</v>
      </c>
      <c r="F623" s="12">
        <f>IFERROR('BLS Data'!AA627,"")</f>
        <v>4.7114862748509623E-3</v>
      </c>
      <c r="G623" s="12" t="str">
        <f>'Regulatory Data'!L625</f>
        <v/>
      </c>
      <c r="H623" s="12">
        <f>VLOOKUP(B623,'Economic Data'!A$6:I$47,7,FALSE)</f>
        <v>5.8035179497691658E-2</v>
      </c>
      <c r="I623" s="12">
        <f>VLOOKUP(B623,'Economic Data'!A$6:I$47,6,FALSE)</f>
        <v>2.6233814355860474E-2</v>
      </c>
      <c r="J623" s="12">
        <f>VLOOKUP(B623,'Economic Data'!A$6:I$47,5,FALSE)</f>
        <v>5.5899999999999998E-2</v>
      </c>
      <c r="K623" s="12">
        <f>VLOOKUP(B623,'Economic Data'!A$6:J$47,10,FALSE)</f>
        <v>2.409863485816794E-2</v>
      </c>
      <c r="L623" s="12"/>
      <c r="N623">
        <v>3.4321496832528275E-2</v>
      </c>
      <c r="O623">
        <v>4.2360415809462815E-2</v>
      </c>
      <c r="P623">
        <v>4.7114862748509623E-3</v>
      </c>
      <c r="Q623" t="s">
        <v>0</v>
      </c>
      <c r="R623" s="12">
        <f t="shared" si="76"/>
        <v>5.4225795051303649E-3</v>
      </c>
      <c r="S623" s="12">
        <f t="shared" si="77"/>
        <v>5.0900807681308891E-3</v>
      </c>
      <c r="T623" s="12">
        <f t="shared" si="78"/>
        <v>3.1310017772660181E-2</v>
      </c>
      <c r="U623" s="12"/>
      <c r="V623" s="12"/>
      <c r="W623" s="12"/>
    </row>
    <row r="624" spans="1:23" x14ac:dyDescent="0.2">
      <c r="A624" t="s">
        <v>438</v>
      </c>
      <c r="B624">
        <v>2007</v>
      </c>
      <c r="C624" s="12">
        <f>IFERROR('BLS Data'!X628,"")</f>
        <v>5.4225795051303649E-3</v>
      </c>
      <c r="D624" s="12">
        <f>IFERROR('BLS Data'!Y628,"")</f>
        <v>5.0900807681308891E-3</v>
      </c>
      <c r="E624" s="12">
        <f>IFERROR('BLS Data'!Z628,"")</f>
        <v>8.1330956996197301E-3</v>
      </c>
      <c r="F624" s="12">
        <f>IFERROR('BLS Data'!AA628,"")</f>
        <v>3.1310017772660181E-2</v>
      </c>
      <c r="G624" s="12" t="str">
        <f>'Regulatory Data'!L626</f>
        <v/>
      </c>
      <c r="H624" s="12">
        <f>VLOOKUP(B624,'Economic Data'!A$6:I$47,7,FALSE)</f>
        <v>4.7552040345651747E-2</v>
      </c>
      <c r="I624" s="12">
        <f>VLOOKUP(B624,'Economic Data'!A$6:I$47,6,FALSE)</f>
        <v>1.8949646062514702E-2</v>
      </c>
      <c r="J624" s="12">
        <f>VLOOKUP(B624,'Economic Data'!A$6:I$47,5,FALSE)</f>
        <v>5.5599999999999997E-2</v>
      </c>
      <c r="K624" s="12">
        <f>VLOOKUP(B624,'Economic Data'!A$6:J$47,10,FALSE)</f>
        <v>2.6997605716864291E-2</v>
      </c>
      <c r="L624" s="12"/>
      <c r="N624">
        <v>5.4225795051303649E-3</v>
      </c>
      <c r="O624">
        <v>5.0900807681308891E-3</v>
      </c>
      <c r="P624">
        <v>3.1310017772660181E-2</v>
      </c>
      <c r="Q624" t="s">
        <v>0</v>
      </c>
      <c r="R624" s="12">
        <f t="shared" si="76"/>
        <v>-3.1640854195446266E-2</v>
      </c>
      <c r="S624" s="12">
        <f t="shared" si="77"/>
        <v>-3.0056273035308223E-2</v>
      </c>
      <c r="T624" s="12">
        <f t="shared" si="78"/>
        <v>5.2429378713127583E-2</v>
      </c>
      <c r="U624" s="12"/>
      <c r="V624" s="12"/>
      <c r="W624" s="12"/>
    </row>
    <row r="625" spans="1:23" x14ac:dyDescent="0.2">
      <c r="A625" t="s">
        <v>438</v>
      </c>
      <c r="B625">
        <v>2008</v>
      </c>
      <c r="C625" s="12">
        <f>IFERROR('BLS Data'!X629,"")</f>
        <v>-3.1640854195446266E-2</v>
      </c>
      <c r="D625" s="12">
        <f>IFERROR('BLS Data'!Y629,"")</f>
        <v>-3.0056273035308223E-2</v>
      </c>
      <c r="E625" s="12">
        <f>IFERROR('BLS Data'!Z629,"")</f>
        <v>2.5164524664998744E-2</v>
      </c>
      <c r="F625" s="12">
        <f>IFERROR('BLS Data'!AA629,"")</f>
        <v>5.2429378713127583E-2</v>
      </c>
      <c r="G625" s="12" t="str">
        <f>'Regulatory Data'!L627</f>
        <v/>
      </c>
      <c r="H625" s="12">
        <f>VLOOKUP(B625,'Economic Data'!A$6:I$47,7,FALSE)</f>
        <v>1.8564647936674561E-2</v>
      </c>
      <c r="I625" s="12">
        <f>VLOOKUP(B625,'Economic Data'!A$6:I$47,6,FALSE)</f>
        <v>-3.3722342459032717E-3</v>
      </c>
      <c r="J625" s="12">
        <f>VLOOKUP(B625,'Economic Data'!A$6:I$47,5,FALSE)</f>
        <v>5.6299999999999996E-2</v>
      </c>
      <c r="K625" s="12">
        <f>VLOOKUP(B625,'Economic Data'!A$6:J$47,10,FALSE)</f>
        <v>3.4363117817423225E-2</v>
      </c>
      <c r="L625" s="12"/>
      <c r="N625">
        <v>-3.1640854195446266E-2</v>
      </c>
      <c r="O625">
        <v>-3.0056273035308223E-2</v>
      </c>
      <c r="P625">
        <v>5.2429378713127583E-2</v>
      </c>
      <c r="Q625" t="s">
        <v>0</v>
      </c>
      <c r="R625" s="12">
        <f t="shared" si="76"/>
        <v>-8.272187606718262E-2</v>
      </c>
      <c r="S625" s="12">
        <f t="shared" si="77"/>
        <v>-9.8087971387070816E-2</v>
      </c>
      <c r="T625" s="12">
        <f t="shared" si="78"/>
        <v>7.6755980441409299E-2</v>
      </c>
      <c r="U625" s="12"/>
      <c r="V625" s="12"/>
      <c r="W625" s="12"/>
    </row>
    <row r="626" spans="1:23" x14ac:dyDescent="0.2">
      <c r="A626" t="s">
        <v>438</v>
      </c>
      <c r="B626">
        <v>2009</v>
      </c>
      <c r="C626" s="12">
        <f>IFERROR('BLS Data'!X630,"")</f>
        <v>-8.272187606718262E-2</v>
      </c>
      <c r="D626" s="12">
        <f>IFERROR('BLS Data'!Y630,"")</f>
        <v>-9.8087971387070816E-2</v>
      </c>
      <c r="E626" s="12">
        <f>IFERROR('BLS Data'!Z630,"")</f>
        <v>-2.0828012821251463E-2</v>
      </c>
      <c r="F626" s="12">
        <f>IFERROR('BLS Data'!AA630,"")</f>
        <v>7.6755980441409299E-2</v>
      </c>
      <c r="G626" s="12" t="str">
        <f>'Regulatory Data'!L628</f>
        <v/>
      </c>
      <c r="H626" s="12">
        <f>VLOOKUP(B626,'Economic Data'!A$6:I$47,7,FALSE)</f>
        <v>-2.2495040217735962E-2</v>
      </c>
      <c r="I626" s="12">
        <f>VLOOKUP(B626,'Economic Data'!A$6:I$47,6,FALSE)</f>
        <v>-3.117320520931699E-2</v>
      </c>
      <c r="J626" s="12">
        <f>VLOOKUP(B626,'Economic Data'!A$6:I$47,5,FALSE)</f>
        <v>5.3099999999999994E-2</v>
      </c>
      <c r="K626" s="12">
        <f>VLOOKUP(B626,'Economic Data'!A$6:J$47,10,FALSE)</f>
        <v>4.4421835008416732E-2</v>
      </c>
      <c r="L626" s="12"/>
      <c r="N626">
        <v>-8.272187606718262E-2</v>
      </c>
      <c r="O626">
        <v>-9.8087971387070816E-2</v>
      </c>
      <c r="P626">
        <v>7.6755980441409299E-2</v>
      </c>
      <c r="Q626" t="s">
        <v>0</v>
      </c>
      <c r="R626" s="12">
        <f t="shared" si="76"/>
        <v>0.13694685366618842</v>
      </c>
      <c r="S626" s="12">
        <f t="shared" si="77"/>
        <v>0.1446040590376283</v>
      </c>
      <c r="T626" s="12">
        <f t="shared" si="78"/>
        <v>-0.10928245825458305</v>
      </c>
      <c r="U626" s="12"/>
      <c r="V626" s="12"/>
      <c r="W626" s="12"/>
    </row>
    <row r="627" spans="1:23" x14ac:dyDescent="0.2">
      <c r="A627" t="s">
        <v>438</v>
      </c>
      <c r="B627">
        <v>2010</v>
      </c>
      <c r="C627" s="12">
        <f>IFERROR('BLS Data'!X631,"")</f>
        <v>0.13694685366618842</v>
      </c>
      <c r="D627" s="12">
        <f>IFERROR('BLS Data'!Y631,"")</f>
        <v>0.1446040590376283</v>
      </c>
      <c r="E627" s="12">
        <f>IFERROR('BLS Data'!Z631,"")</f>
        <v>1.7350275812814786E-2</v>
      </c>
      <c r="F627" s="12">
        <f>IFERROR('BLS Data'!AA631,"")</f>
        <v>-0.10928245825458305</v>
      </c>
      <c r="G627" s="12" t="str">
        <f>'Regulatory Data'!L629</f>
        <v/>
      </c>
      <c r="H627" s="12">
        <f>VLOOKUP(B627,'Economic Data'!A$6:I$47,7,FALSE)</f>
        <v>3.6900750592296916E-2</v>
      </c>
      <c r="I627" s="12">
        <f>VLOOKUP(B627,'Economic Data'!A$6:I$47,6,FALSE)</f>
        <v>2.362690323647243E-2</v>
      </c>
      <c r="J627" s="12">
        <f>VLOOKUP(B627,'Economic Data'!A$6:I$47,5,FALSE)</f>
        <v>4.9400000000000006E-2</v>
      </c>
      <c r="K627" s="12">
        <f>VLOOKUP(B627,'Economic Data'!A$6:J$47,10,FALSE)</f>
        <v>3.6126152644176228E-2</v>
      </c>
      <c r="L627" s="12"/>
      <c r="N627">
        <v>0.13694685366618842</v>
      </c>
      <c r="O627">
        <v>0.1446040590376283</v>
      </c>
      <c r="P627">
        <v>-0.10928245825458305</v>
      </c>
      <c r="Q627" t="s">
        <v>0</v>
      </c>
      <c r="R627" s="12"/>
      <c r="S627" s="12"/>
      <c r="T627" s="12"/>
      <c r="U627" s="12"/>
      <c r="V627" s="12"/>
      <c r="W627" s="12"/>
    </row>
    <row r="628" spans="1:23" x14ac:dyDescent="0.2">
      <c r="A628" t="s">
        <v>458</v>
      </c>
      <c r="B628">
        <v>1987</v>
      </c>
      <c r="C628" s="12" t="str">
        <f>IFERROR('BLS Data'!X632,"")</f>
        <v>.</v>
      </c>
      <c r="D628" s="12" t="str">
        <f>IFERROR('BLS Data'!Y632,"")</f>
        <v>.</v>
      </c>
      <c r="E628" s="12" t="str">
        <f>IFERROR('BLS Data'!Z632,"")</f>
        <v>.</v>
      </c>
      <c r="F628" s="12" t="str">
        <f>IFERROR('BLS Data'!AA632,"")</f>
        <v>.</v>
      </c>
      <c r="G628" s="12" t="str">
        <f>'Regulatory Data'!L630</f>
        <v/>
      </c>
      <c r="H628" s="12">
        <f>VLOOKUP(B628,'Economic Data'!A$6:I$47,7,FALSE)</f>
        <v>6.0106820146646811E-2</v>
      </c>
      <c r="I628" s="12">
        <f>VLOOKUP(B628,'Economic Data'!A$6:I$47,6,FALSE)</f>
        <v>3.149510885821627E-2</v>
      </c>
      <c r="J628" s="12">
        <f>VLOOKUP(B628,'Economic Data'!A$6:I$47,5,FALSE)</f>
        <v>9.3800000000000008E-2</v>
      </c>
      <c r="K628" s="12">
        <f>VLOOKUP(B628,'Economic Data'!A$6:J$47,10,FALSE)</f>
        <v>6.5188288711569911E-2</v>
      </c>
      <c r="L628" s="12"/>
      <c r="N628" t="s">
        <v>985</v>
      </c>
      <c r="O628" t="s">
        <v>985</v>
      </c>
      <c r="P628" t="s">
        <v>985</v>
      </c>
      <c r="Q628" t="s">
        <v>0</v>
      </c>
      <c r="R628" s="12"/>
      <c r="S628" s="12"/>
      <c r="T628" s="12"/>
      <c r="U628" s="12"/>
      <c r="V628" s="12"/>
      <c r="W628" s="12"/>
    </row>
    <row r="629" spans="1:23" x14ac:dyDescent="0.2">
      <c r="A629" t="s">
        <v>458</v>
      </c>
      <c r="B629">
        <v>1988</v>
      </c>
      <c r="C629" s="12">
        <f>IFERROR('BLS Data'!X633,"")</f>
        <v>3.5954807186827864E-2</v>
      </c>
      <c r="D629" s="12">
        <f>IFERROR('BLS Data'!Y633,"")</f>
        <v>3.0595493527190598E-2</v>
      </c>
      <c r="E629" s="12">
        <f>IFERROR('BLS Data'!Z633,"")</f>
        <v>5.3241216555488968E-2</v>
      </c>
      <c r="F629" s="12">
        <f>IFERROR('BLS Data'!AA633,"")</f>
        <v>1.1569178929082824E-3</v>
      </c>
      <c r="G629" s="12" t="str">
        <f>'Regulatory Data'!L631</f>
        <v/>
      </c>
      <c r="H629" s="12">
        <f>VLOOKUP(B629,'Economic Data'!A$6:I$47,7,FALSE)</f>
        <v>7.4056092402528861E-2</v>
      </c>
      <c r="I629" s="12">
        <f>VLOOKUP(B629,'Economic Data'!A$6:I$47,6,FALSE)</f>
        <v>4.0281822240627818E-2</v>
      </c>
      <c r="J629" s="12">
        <f>VLOOKUP(B629,'Economic Data'!A$6:I$47,5,FALSE)</f>
        <v>9.7100000000000006E-2</v>
      </c>
      <c r="K629" s="12">
        <f>VLOOKUP(B629,'Economic Data'!A$6:J$47,10,FALSE)</f>
        <v>6.3325729838099074E-2</v>
      </c>
      <c r="L629" s="12"/>
      <c r="N629">
        <v>3.5954807186827864E-2</v>
      </c>
      <c r="O629">
        <v>3.0595493527190598E-2</v>
      </c>
      <c r="P629">
        <v>1.1569178929082824E-3</v>
      </c>
      <c r="Q629" t="s">
        <v>0</v>
      </c>
      <c r="R629" s="12"/>
      <c r="S629" s="12"/>
      <c r="T629" s="12"/>
      <c r="U629" s="12"/>
      <c r="V629" s="12"/>
      <c r="W629" s="12"/>
    </row>
    <row r="630" spans="1:23" x14ac:dyDescent="0.2">
      <c r="A630" t="s">
        <v>458</v>
      </c>
      <c r="B630">
        <v>1989</v>
      </c>
      <c r="C630" s="12">
        <f>IFERROR('BLS Data'!X634,"")</f>
        <v>7.8856711807810953E-3</v>
      </c>
      <c r="D630" s="12">
        <f>IFERROR('BLS Data'!Y634,"")</f>
        <v>8.897146047254445E-3</v>
      </c>
      <c r="E630" s="12">
        <f>IFERROR('BLS Data'!Z634,"")</f>
        <v>4.5887734501645738E-2</v>
      </c>
      <c r="F630" s="12">
        <f>IFERROR('BLS Data'!AA634,"")</f>
        <v>2.9049661751179734E-2</v>
      </c>
      <c r="G630" s="12" t="str">
        <f>'Regulatory Data'!L632</f>
        <v/>
      </c>
      <c r="H630" s="12">
        <f>VLOOKUP(B630,'Economic Data'!A$6:I$47,7,FALSE)</f>
        <v>7.2168998181608046E-2</v>
      </c>
      <c r="I630" s="12">
        <f>VLOOKUP(B630,'Economic Data'!A$6:I$47,6,FALSE)</f>
        <v>3.5102379761548619E-2</v>
      </c>
      <c r="J630" s="12">
        <f>VLOOKUP(B630,'Economic Data'!A$6:I$47,5,FALSE)</f>
        <v>9.2600000000000002E-2</v>
      </c>
      <c r="K630" s="12">
        <f>VLOOKUP(B630,'Economic Data'!A$6:J$47,10,FALSE)</f>
        <v>5.5533381579940186E-2</v>
      </c>
      <c r="L630" s="12"/>
      <c r="N630">
        <v>7.8856711807810953E-3</v>
      </c>
      <c r="O630">
        <v>8.897146047254445E-3</v>
      </c>
      <c r="P630">
        <v>2.9049661751179734E-2</v>
      </c>
      <c r="Q630" t="s">
        <v>0</v>
      </c>
      <c r="R630" s="12"/>
      <c r="S630" s="12"/>
      <c r="T630" s="12"/>
      <c r="U630" s="12"/>
      <c r="V630" s="12"/>
      <c r="W630" s="12"/>
    </row>
    <row r="631" spans="1:23" x14ac:dyDescent="0.2">
      <c r="A631" t="s">
        <v>458</v>
      </c>
      <c r="B631">
        <v>1990</v>
      </c>
      <c r="C631" s="12">
        <f>IFERROR('BLS Data'!X635,"")</f>
        <v>3.9188052907501714E-2</v>
      </c>
      <c r="D631" s="12">
        <f>IFERROR('BLS Data'!Y635,"")</f>
        <v>3.6654353973935905E-2</v>
      </c>
      <c r="E631" s="12">
        <f>IFERROR('BLS Data'!Z635,"")</f>
        <v>2.3081960402923762E-2</v>
      </c>
      <c r="F631" s="12">
        <f>IFERROR('BLS Data'!AA635,"")</f>
        <v>1.2742420877536631E-2</v>
      </c>
      <c r="G631" s="12" t="str">
        <f>'Regulatory Data'!L633</f>
        <v/>
      </c>
      <c r="H631" s="12">
        <f>VLOOKUP(B631,'Economic Data'!A$6:I$47,7,FALSE)</f>
        <v>5.6455681243754441E-2</v>
      </c>
      <c r="I631" s="12">
        <f>VLOOKUP(B631,'Economic Data'!A$6:I$47,6,FALSE)</f>
        <v>1.8589513195847118E-2</v>
      </c>
      <c r="J631" s="12">
        <f>VLOOKUP(B631,'Economic Data'!A$6:I$47,5,FALSE)</f>
        <v>9.3200000000000005E-2</v>
      </c>
      <c r="K631" s="12">
        <f>VLOOKUP(B631,'Economic Data'!A$6:J$47,10,FALSE)</f>
        <v>5.5333831952092682E-2</v>
      </c>
      <c r="L631" s="12"/>
      <c r="N631">
        <v>3.9188052907501714E-2</v>
      </c>
      <c r="O631">
        <v>3.6654353973935905E-2</v>
      </c>
      <c r="P631">
        <v>1.2742420877536631E-2</v>
      </c>
      <c r="Q631" t="s">
        <v>0</v>
      </c>
      <c r="R631" s="12"/>
      <c r="S631" s="12"/>
      <c r="T631" s="12"/>
      <c r="U631" s="12"/>
      <c r="V631" s="12"/>
      <c r="W631" s="12"/>
    </row>
    <row r="632" spans="1:23" x14ac:dyDescent="0.2">
      <c r="A632" t="s">
        <v>458</v>
      </c>
      <c r="B632">
        <v>1991</v>
      </c>
      <c r="C632" s="12">
        <f>IFERROR('BLS Data'!X636,"")</f>
        <v>6.3401159107900895E-3</v>
      </c>
      <c r="D632" s="12">
        <f>IFERROR('BLS Data'!Y636,"")</f>
        <v>7.753102156998537E-3</v>
      </c>
      <c r="E632" s="12">
        <f>IFERROR('BLS Data'!Z636,"")</f>
        <v>6.8714505767504264E-3</v>
      </c>
      <c r="F632" s="12">
        <f>IFERROR('BLS Data'!AA636,"")</f>
        <v>3.2309726132230487E-2</v>
      </c>
      <c r="G632" s="12" t="str">
        <f>'Regulatory Data'!L634</f>
        <v/>
      </c>
      <c r="H632" s="12">
        <f>VLOOKUP(B632,'Economic Data'!A$6:I$47,7,FALSE)</f>
        <v>3.2494366288215559E-2</v>
      </c>
      <c r="I632" s="12">
        <f>VLOOKUP(B632,'Economic Data'!A$6:I$47,6,FALSE)</f>
        <v>-2.3323494827174329E-3</v>
      </c>
      <c r="J632" s="12">
        <f>VLOOKUP(B632,'Economic Data'!A$6:I$47,5,FALSE)</f>
        <v>8.77E-2</v>
      </c>
      <c r="K632" s="12">
        <f>VLOOKUP(B632,'Economic Data'!A$6:J$47,10,FALSE)</f>
        <v>5.2873284229066508E-2</v>
      </c>
      <c r="L632" s="12"/>
      <c r="N632">
        <v>6.3401159107900895E-3</v>
      </c>
      <c r="O632">
        <v>7.753102156998537E-3</v>
      </c>
      <c r="P632">
        <v>3.2309726132230487E-2</v>
      </c>
      <c r="Q632" t="s">
        <v>0</v>
      </c>
      <c r="R632" s="12"/>
      <c r="S632" s="12"/>
      <c r="T632" s="12"/>
      <c r="U632" s="12"/>
      <c r="V632" s="12"/>
      <c r="W632" s="12"/>
    </row>
    <row r="633" spans="1:23" x14ac:dyDescent="0.2">
      <c r="A633" t="s">
        <v>458</v>
      </c>
      <c r="B633">
        <v>1992</v>
      </c>
      <c r="C633" s="12">
        <f>IFERROR('BLS Data'!X637,"")</f>
        <v>2.2286368231947407E-2</v>
      </c>
      <c r="D633" s="12">
        <f>IFERROR('BLS Data'!Y637,"")</f>
        <v>2.6885839730417693E-2</v>
      </c>
      <c r="E633" s="12">
        <f>IFERROR('BLS Data'!Z637,"")</f>
        <v>8.5605285474041892E-3</v>
      </c>
      <c r="F633" s="12">
        <f>IFERROR('BLS Data'!AA637,"")</f>
        <v>5.0907020411923298E-2</v>
      </c>
      <c r="G633" s="12" t="str">
        <f>'Regulatory Data'!L635</f>
        <v/>
      </c>
      <c r="H633" s="12">
        <f>VLOOKUP(B633,'Economic Data'!A$6:I$47,7,FALSE)</f>
        <v>5.6799543692841681E-2</v>
      </c>
      <c r="I633" s="12">
        <f>VLOOKUP(B633,'Economic Data'!A$6:I$47,6,FALSE)</f>
        <v>3.3364382598689346E-2</v>
      </c>
      <c r="J633" s="12">
        <f>VLOOKUP(B633,'Economic Data'!A$6:I$47,5,FALSE)</f>
        <v>8.14E-2</v>
      </c>
      <c r="K633" s="12">
        <f>VLOOKUP(B633,'Economic Data'!A$6:J$47,10,FALSE)</f>
        <v>5.7964838905848831E-2</v>
      </c>
      <c r="L633" s="12"/>
      <c r="N633">
        <v>2.2286368231947407E-2</v>
      </c>
      <c r="O633">
        <v>2.6885839730417693E-2</v>
      </c>
      <c r="P633">
        <v>5.0907020411923298E-2</v>
      </c>
      <c r="Q633" t="s">
        <v>0</v>
      </c>
      <c r="R633" s="12"/>
      <c r="S633" s="12"/>
      <c r="T633" s="12"/>
      <c r="U633" s="12"/>
      <c r="V633" s="12"/>
      <c r="W633" s="12"/>
    </row>
    <row r="634" spans="1:23" x14ac:dyDescent="0.2">
      <c r="A634" t="s">
        <v>458</v>
      </c>
      <c r="B634">
        <v>1993</v>
      </c>
      <c r="C634" s="12">
        <f>IFERROR('BLS Data'!X638,"")</f>
        <v>-1.0368768580740095E-2</v>
      </c>
      <c r="D634" s="12">
        <f>IFERROR('BLS Data'!Y638,"")</f>
        <v>-1.4970732653839747E-2</v>
      </c>
      <c r="E634" s="12">
        <f>IFERROR('BLS Data'!Z638,"")</f>
        <v>1.13689161357442E-2</v>
      </c>
      <c r="F634" s="12">
        <f>IFERROR('BLS Data'!AA638,"")</f>
        <v>3.7337510966336751E-2</v>
      </c>
      <c r="G634" s="12" t="str">
        <f>'Regulatory Data'!L636</f>
        <v/>
      </c>
      <c r="H634" s="12">
        <f>VLOOKUP(B634,'Economic Data'!A$6:I$47,7,FALSE)</f>
        <v>4.9976501397134498E-2</v>
      </c>
      <c r="I634" s="12">
        <f>VLOOKUP(B634,'Economic Data'!A$6:I$47,6,FALSE)</f>
        <v>2.8121325402471697E-2</v>
      </c>
      <c r="J634" s="12">
        <f>VLOOKUP(B634,'Economic Data'!A$6:I$47,5,FALSE)</f>
        <v>7.22E-2</v>
      </c>
      <c r="K634" s="12">
        <f>VLOOKUP(B634,'Economic Data'!A$6:J$47,10,FALSE)</f>
        <v>5.0344824005335395E-2</v>
      </c>
      <c r="L634" s="12"/>
      <c r="N634">
        <v>-1.0368768580740095E-2</v>
      </c>
      <c r="O634">
        <v>-1.4970732653839747E-2</v>
      </c>
      <c r="P634">
        <v>3.7337510966336751E-2</v>
      </c>
      <c r="Q634" t="s">
        <v>0</v>
      </c>
      <c r="R634" s="12"/>
      <c r="S634" s="12"/>
      <c r="T634" s="12"/>
      <c r="U634" s="12"/>
      <c r="V634" s="12"/>
      <c r="W634" s="12"/>
    </row>
    <row r="635" spans="1:23" x14ac:dyDescent="0.2">
      <c r="A635" t="s">
        <v>458</v>
      </c>
      <c r="B635">
        <v>1994</v>
      </c>
      <c r="C635" s="12">
        <f>IFERROR('BLS Data'!X639,"")</f>
        <v>-1.299643482759727E-2</v>
      </c>
      <c r="D635" s="12">
        <f>IFERROR('BLS Data'!Y639,"")</f>
        <v>-1.1829417273611753E-2</v>
      </c>
      <c r="E635" s="12">
        <f>IFERROR('BLS Data'!Z639,"")</f>
        <v>1.2255783649083085E-2</v>
      </c>
      <c r="F635" s="12">
        <f>IFERROR('BLS Data'!AA639,"")</f>
        <v>3.2718829844166741E-2</v>
      </c>
      <c r="G635" s="12" t="str">
        <f>'Regulatory Data'!L637</f>
        <v/>
      </c>
      <c r="H635" s="12">
        <f>VLOOKUP(B635,'Economic Data'!A$6:I$47,7,FALSE)</f>
        <v>6.0783064323397085E-2</v>
      </c>
      <c r="I635" s="12">
        <f>VLOOKUP(B635,'Economic Data'!A$6:I$47,6,FALSE)</f>
        <v>3.9932137842543014E-2</v>
      </c>
      <c r="J635" s="12">
        <f>VLOOKUP(B635,'Economic Data'!A$6:I$47,5,FALSE)</f>
        <v>7.9600000000000004E-2</v>
      </c>
      <c r="K635" s="12">
        <f>VLOOKUP(B635,'Economic Data'!A$6:J$47,10,FALSE)</f>
        <v>5.8749073519147127E-2</v>
      </c>
      <c r="L635" s="12"/>
      <c r="N635">
        <v>-1.299643482759727E-2</v>
      </c>
      <c r="O635">
        <v>-1.1829417273611753E-2</v>
      </c>
      <c r="P635">
        <v>3.2718829844166741E-2</v>
      </c>
      <c r="Q635" t="s">
        <v>0</v>
      </c>
      <c r="R635" s="12"/>
      <c r="S635" s="12"/>
      <c r="T635" s="12"/>
      <c r="U635" s="12"/>
      <c r="V635" s="12"/>
      <c r="W635" s="12"/>
    </row>
    <row r="636" spans="1:23" x14ac:dyDescent="0.2">
      <c r="A636" t="s">
        <v>458</v>
      </c>
      <c r="B636">
        <v>1995</v>
      </c>
      <c r="C636" s="12">
        <f>IFERROR('BLS Data'!X640,"")</f>
        <v>-9.1688602653032802E-3</v>
      </c>
      <c r="D636" s="12">
        <f>IFERROR('BLS Data'!Y640,"")</f>
        <v>-1.0898468810535356E-2</v>
      </c>
      <c r="E636" s="12">
        <f>IFERROR('BLS Data'!Z640,"")</f>
        <v>4.6861892084074874E-2</v>
      </c>
      <c r="F636" s="12">
        <f>IFERROR('BLS Data'!AA640,"")</f>
        <v>4.2463765901977979E-2</v>
      </c>
      <c r="G636" s="12" t="str">
        <f>'Regulatory Data'!L638</f>
        <v/>
      </c>
      <c r="H636" s="12">
        <f>VLOOKUP(B636,'Economic Data'!A$6:I$47,7,FALSE)</f>
        <v>4.5452682397765898E-2</v>
      </c>
      <c r="I636" s="12">
        <f>VLOOKUP(B636,'Economic Data'!A$6:I$47,6,FALSE)</f>
        <v>2.4833719047943958E-2</v>
      </c>
      <c r="J636" s="12">
        <f>VLOOKUP(B636,'Economic Data'!A$6:I$47,5,FALSE)</f>
        <v>7.5899999999999995E-2</v>
      </c>
      <c r="K636" s="12">
        <f>VLOOKUP(B636,'Economic Data'!A$6:J$47,10,FALSE)</f>
        <v>5.5281036650178222E-2</v>
      </c>
      <c r="L636" s="12"/>
      <c r="N636">
        <v>-9.1688602653032802E-3</v>
      </c>
      <c r="O636">
        <v>-1.0898468810535356E-2</v>
      </c>
      <c r="P636">
        <v>4.2463765901977979E-2</v>
      </c>
      <c r="Q636" t="s">
        <v>0</v>
      </c>
      <c r="R636" s="12"/>
      <c r="S636" s="12"/>
      <c r="T636" s="12"/>
      <c r="U636" s="12"/>
      <c r="V636" s="12"/>
      <c r="W636" s="12"/>
    </row>
    <row r="637" spans="1:23" x14ac:dyDescent="0.2">
      <c r="A637" t="s">
        <v>458</v>
      </c>
      <c r="B637">
        <v>1996</v>
      </c>
      <c r="C637" s="12">
        <f>IFERROR('BLS Data'!X641,"")</f>
        <v>7.0398227164885085E-3</v>
      </c>
      <c r="D637" s="12">
        <f>IFERROR('BLS Data'!Y641,"")</f>
        <v>4.3326828265275452E-3</v>
      </c>
      <c r="E637" s="12">
        <f>IFERROR('BLS Data'!Z641,"")</f>
        <v>3.2558241870261462E-2</v>
      </c>
      <c r="F637" s="12">
        <f>IFERROR('BLS Data'!AA641,"")</f>
        <v>4.224826522795766E-2</v>
      </c>
      <c r="G637" s="12" t="str">
        <f>'Regulatory Data'!L639</f>
        <v/>
      </c>
      <c r="H637" s="12">
        <f>VLOOKUP(B637,'Economic Data'!A$6:I$47,7,FALSE)</f>
        <v>5.5591211209256031E-2</v>
      </c>
      <c r="I637" s="12">
        <f>VLOOKUP(B637,'Economic Data'!A$6:I$47,6,FALSE)</f>
        <v>3.6723348797837119E-2</v>
      </c>
      <c r="J637" s="12">
        <f>VLOOKUP(B637,'Economic Data'!A$6:I$47,5,FALSE)</f>
        <v>7.3700000000000002E-2</v>
      </c>
      <c r="K637" s="12">
        <f>VLOOKUP(B637,'Economic Data'!A$6:J$47,10,FALSE)</f>
        <v>5.4832137588579369E-2</v>
      </c>
      <c r="L637" s="12"/>
      <c r="N637">
        <v>7.0398227164885085E-3</v>
      </c>
      <c r="O637">
        <v>4.3326828265275452E-3</v>
      </c>
      <c r="P637">
        <v>4.224826522795766E-2</v>
      </c>
      <c r="Q637" t="s">
        <v>0</v>
      </c>
      <c r="R637" s="12"/>
      <c r="S637" s="12"/>
      <c r="T637" s="12"/>
      <c r="U637" s="12"/>
      <c r="V637" s="12"/>
      <c r="W637" s="12"/>
    </row>
    <row r="638" spans="1:23" x14ac:dyDescent="0.2">
      <c r="A638" t="s">
        <v>458</v>
      </c>
      <c r="B638">
        <v>1997</v>
      </c>
      <c r="C638" s="12">
        <f>IFERROR('BLS Data'!X642,"")</f>
        <v>7.7029325409503357E-3</v>
      </c>
      <c r="D638" s="12">
        <f>IFERROR('BLS Data'!Y642,"")</f>
        <v>8.1069481538582622E-3</v>
      </c>
      <c r="E638" s="12">
        <f>IFERROR('BLS Data'!Z642,"")</f>
        <v>-1.099207887991227E-2</v>
      </c>
      <c r="F638" s="12">
        <f>IFERROR('BLS Data'!AA642,"")</f>
        <v>4.7165574505870111E-2</v>
      </c>
      <c r="G638" s="12" t="str">
        <f>'Regulatory Data'!L640</f>
        <v/>
      </c>
      <c r="H638" s="12">
        <f>VLOOKUP(B638,'Economic Data'!A$6:I$47,7,FALSE)</f>
        <v>6.1100591222929879E-2</v>
      </c>
      <c r="I638" s="12">
        <f>VLOOKUP(B638,'Economic Data'!A$6:I$47,6,FALSE)</f>
        <v>4.3601241232060772E-2</v>
      </c>
      <c r="J638" s="12">
        <f>VLOOKUP(B638,'Economic Data'!A$6:I$47,5,FALSE)</f>
        <v>7.2599999999999998E-2</v>
      </c>
      <c r="K638" s="12">
        <f>VLOOKUP(B638,'Economic Data'!A$6:J$47,10,FALSE)</f>
        <v>5.5100650009132057E-2</v>
      </c>
      <c r="L638" s="12"/>
      <c r="N638">
        <v>7.7029325409503357E-3</v>
      </c>
      <c r="O638">
        <v>8.1069481538582622E-3</v>
      </c>
      <c r="P638">
        <v>4.7165574505870111E-2</v>
      </c>
      <c r="Q638" t="s">
        <v>0</v>
      </c>
      <c r="R638" s="12">
        <f t="shared" ref="R638:R650" si="79">N639</f>
        <v>-6.9749122955284903E-3</v>
      </c>
      <c r="S638" s="12">
        <f t="shared" ref="S638:S650" si="80">O639</f>
        <v>-1.1422303865296968E-2</v>
      </c>
      <c r="T638" s="12">
        <f t="shared" ref="T638:T650" si="81">P639</f>
        <v>7.9706642249638193E-2</v>
      </c>
      <c r="U638" s="12"/>
      <c r="V638" s="12"/>
      <c r="W638" s="12"/>
    </row>
    <row r="639" spans="1:23" x14ac:dyDescent="0.2">
      <c r="A639" t="s">
        <v>458</v>
      </c>
      <c r="B639">
        <v>1998</v>
      </c>
      <c r="C639" s="12">
        <f>IFERROR('BLS Data'!X643,"")</f>
        <v>-6.9749122955284903E-3</v>
      </c>
      <c r="D639" s="12">
        <f>IFERROR('BLS Data'!Y643,"")</f>
        <v>-1.1422303865296968E-2</v>
      </c>
      <c r="E639" s="12">
        <f>IFERROR('BLS Data'!Z643,"")</f>
        <v>-1.404414426281253E-2</v>
      </c>
      <c r="F639" s="12">
        <f>IFERROR('BLS Data'!AA643,"")</f>
        <v>7.9706642249638193E-2</v>
      </c>
      <c r="G639" s="12" t="str">
        <f>'Regulatory Data'!L641</f>
        <v/>
      </c>
      <c r="H639" s="12">
        <f>VLOOKUP(B639,'Economic Data'!A$6:I$47,7,FALSE)</f>
        <v>5.3865008546919668E-2</v>
      </c>
      <c r="I639" s="12">
        <f>VLOOKUP(B639,'Economic Data'!A$6:I$47,6,FALSE)</f>
        <v>4.2632273010008603E-2</v>
      </c>
      <c r="J639" s="12">
        <f>VLOOKUP(B639,'Economic Data'!A$6:I$47,5,FALSE)</f>
        <v>6.5299999999999997E-2</v>
      </c>
      <c r="K639" s="12">
        <f>VLOOKUP(B639,'Economic Data'!A$6:J$47,10,FALSE)</f>
        <v>5.4067264463089793E-2</v>
      </c>
      <c r="L639" s="12"/>
      <c r="N639">
        <v>-6.9749122955284903E-3</v>
      </c>
      <c r="O639">
        <v>-1.1422303865296968E-2</v>
      </c>
      <c r="P639">
        <v>7.9706642249638193E-2</v>
      </c>
      <c r="Q639" t="s">
        <v>0</v>
      </c>
      <c r="R639" s="12">
        <f t="shared" si="79"/>
        <v>1.8660818432022275E-2</v>
      </c>
      <c r="S639" s="12">
        <f t="shared" si="80"/>
        <v>2.5967165502740031E-2</v>
      </c>
      <c r="T639" s="12">
        <f t="shared" si="81"/>
        <v>2.0923644318682655E-2</v>
      </c>
      <c r="U639" s="12"/>
      <c r="V639" s="12"/>
      <c r="W639" s="12"/>
    </row>
    <row r="640" spans="1:23" x14ac:dyDescent="0.2">
      <c r="A640" t="s">
        <v>458</v>
      </c>
      <c r="B640">
        <v>1999</v>
      </c>
      <c r="C640" s="12">
        <f>IFERROR('BLS Data'!X644,"")</f>
        <v>1.8660818432022275E-2</v>
      </c>
      <c r="D640" s="12">
        <f>IFERROR('BLS Data'!Y644,"")</f>
        <v>2.5967165502740031E-2</v>
      </c>
      <c r="E640" s="12">
        <f>IFERROR('BLS Data'!Z644,"")</f>
        <v>3.8450443727162664E-3</v>
      </c>
      <c r="F640" s="12">
        <f>IFERROR('BLS Data'!AA644,"")</f>
        <v>2.0923644318682655E-2</v>
      </c>
      <c r="G640" s="12" t="str">
        <f>'Regulatory Data'!L642</f>
        <v/>
      </c>
      <c r="H640" s="12">
        <f>VLOOKUP(B640,'Economic Data'!A$6:I$47,7,FALSE)</f>
        <v>6.1740067022359568E-2</v>
      </c>
      <c r="I640" s="12">
        <f>VLOOKUP(B640,'Economic Data'!A$6:I$47,6,FALSE)</f>
        <v>4.7132627641929048E-2</v>
      </c>
      <c r="J640" s="12">
        <f>VLOOKUP(B640,'Economic Data'!A$6:I$47,5,FALSE)</f>
        <v>7.0400000000000004E-2</v>
      </c>
      <c r="K640" s="12">
        <f>VLOOKUP(B640,'Economic Data'!A$6:J$47,10,FALSE)</f>
        <v>5.5792560619569845E-2</v>
      </c>
      <c r="L640" s="12"/>
      <c r="N640">
        <v>1.8660818432022275E-2</v>
      </c>
      <c r="O640">
        <v>2.5967165502740031E-2</v>
      </c>
      <c r="P640">
        <v>2.0923644318682655E-2</v>
      </c>
      <c r="Q640" t="s">
        <v>0</v>
      </c>
      <c r="R640" s="12">
        <f t="shared" si="79"/>
        <v>4.3364192022885106E-2</v>
      </c>
      <c r="S640" s="12">
        <f t="shared" si="80"/>
        <v>5.1117263380341171E-2</v>
      </c>
      <c r="T640" s="12">
        <f t="shared" si="81"/>
        <v>2.741661450390076E-2</v>
      </c>
      <c r="U640" s="12"/>
      <c r="V640" s="12"/>
      <c r="W640" s="12"/>
    </row>
    <row r="641" spans="1:23" x14ac:dyDescent="0.2">
      <c r="A641" t="s">
        <v>458</v>
      </c>
      <c r="B641">
        <v>2000</v>
      </c>
      <c r="C641" s="12">
        <f>IFERROR('BLS Data'!X645,"")</f>
        <v>4.3364192022885106E-2</v>
      </c>
      <c r="D641" s="12">
        <f>IFERROR('BLS Data'!Y645,"")</f>
        <v>5.1117263380341171E-2</v>
      </c>
      <c r="E641" s="12">
        <f>IFERROR('BLS Data'!Z645,"")</f>
        <v>3.287800205751612E-2</v>
      </c>
      <c r="F641" s="12">
        <f>IFERROR('BLS Data'!AA645,"")</f>
        <v>2.741661450390076E-2</v>
      </c>
      <c r="G641" s="12" t="str">
        <f>'Regulatory Data'!L643</f>
        <v/>
      </c>
      <c r="H641" s="12">
        <f>VLOOKUP(B641,'Economic Data'!A$6:I$47,7,FALSE)</f>
        <v>6.1969674144860321E-2</v>
      </c>
      <c r="I641" s="12">
        <f>VLOOKUP(B641,'Economic Data'!A$6:I$47,6,FALSE)</f>
        <v>4.0556719268142416E-2</v>
      </c>
      <c r="J641" s="12">
        <f>VLOOKUP(B641,'Economic Data'!A$6:I$47,5,FALSE)</f>
        <v>7.6200000000000004E-2</v>
      </c>
      <c r="K641" s="12">
        <f>VLOOKUP(B641,'Economic Data'!A$6:J$47,10,FALSE)</f>
        <v>5.4787045123280628E-2</v>
      </c>
      <c r="L641" s="12"/>
      <c r="N641">
        <v>4.3364192022885106E-2</v>
      </c>
      <c r="O641">
        <v>5.1117263380341171E-2</v>
      </c>
      <c r="P641">
        <v>2.741661450390076E-2</v>
      </c>
      <c r="Q641" t="s">
        <v>0</v>
      </c>
      <c r="R641" s="12">
        <f t="shared" si="79"/>
        <v>-1.3487671898744225E-3</v>
      </c>
      <c r="S641" s="12">
        <f t="shared" si="80"/>
        <v>-3.8932419234098958E-3</v>
      </c>
      <c r="T641" s="12">
        <f t="shared" si="81"/>
        <v>6.2146027981598628E-2</v>
      </c>
      <c r="U641" s="12"/>
      <c r="V641" s="12"/>
      <c r="W641" s="12"/>
    </row>
    <row r="642" spans="1:23" x14ac:dyDescent="0.2">
      <c r="A642" t="s">
        <v>458</v>
      </c>
      <c r="B642">
        <v>2001</v>
      </c>
      <c r="C642" s="12">
        <f>IFERROR('BLS Data'!X646,"")</f>
        <v>-1.3487671898744225E-3</v>
      </c>
      <c r="D642" s="12">
        <f>IFERROR('BLS Data'!Y646,"")</f>
        <v>-3.8932419234098958E-3</v>
      </c>
      <c r="E642" s="12">
        <f>IFERROR('BLS Data'!Z646,"")</f>
        <v>1.6397697424125113E-2</v>
      </c>
      <c r="F642" s="12">
        <f>IFERROR('BLS Data'!AA646,"")</f>
        <v>6.2146027981598628E-2</v>
      </c>
      <c r="G642" s="12" t="str">
        <f>'Regulatory Data'!L644</f>
        <v/>
      </c>
      <c r="H642" s="12">
        <f>VLOOKUP(B642,'Economic Data'!A$6:I$47,7,FALSE)</f>
        <v>3.3080967761829783E-2</v>
      </c>
      <c r="I642" s="12">
        <f>VLOOKUP(B642,'Economic Data'!A$6:I$47,6,FALSE)</f>
        <v>1.0735275286242185E-2</v>
      </c>
      <c r="J642" s="12">
        <f>VLOOKUP(B642,'Economic Data'!A$6:I$47,5,FALSE)</f>
        <v>7.0800000000000002E-2</v>
      </c>
      <c r="K642" s="12">
        <f>VLOOKUP(B642,'Economic Data'!A$6:J$47,10,FALSE)</f>
        <v>4.8454307524413376E-2</v>
      </c>
      <c r="L642" s="12"/>
      <c r="N642">
        <v>-1.3487671898744225E-3</v>
      </c>
      <c r="O642">
        <v>-3.8932419234098958E-3</v>
      </c>
      <c r="P642">
        <v>6.2146027981598628E-2</v>
      </c>
      <c r="Q642" t="s">
        <v>0</v>
      </c>
      <c r="R642" s="12">
        <f t="shared" si="79"/>
        <v>7.1958279818025161E-3</v>
      </c>
      <c r="S642" s="12">
        <f t="shared" si="80"/>
        <v>5.3543087619258856E-3</v>
      </c>
      <c r="T642" s="12">
        <f t="shared" si="81"/>
        <v>2.8522938933238429E-2</v>
      </c>
      <c r="U642" s="12"/>
      <c r="V642" s="12"/>
      <c r="W642" s="12"/>
    </row>
    <row r="643" spans="1:23" x14ac:dyDescent="0.2">
      <c r="A643" t="s">
        <v>458</v>
      </c>
      <c r="B643">
        <v>2002</v>
      </c>
      <c r="C643" s="12">
        <f>IFERROR('BLS Data'!X647,"")</f>
        <v>7.1958279818025161E-3</v>
      </c>
      <c r="D643" s="12">
        <f>IFERROR('BLS Data'!Y647,"")</f>
        <v>5.3543087619258856E-3</v>
      </c>
      <c r="E643" s="12">
        <f>IFERROR('BLS Data'!Z647,"")</f>
        <v>8.6037001215633069E-4</v>
      </c>
      <c r="F643" s="12">
        <f>IFERROR('BLS Data'!AA647,"")</f>
        <v>2.8522938933238429E-2</v>
      </c>
      <c r="G643" s="12" t="str">
        <f>'Regulatory Data'!L645</f>
        <v/>
      </c>
      <c r="H643" s="12">
        <f>VLOOKUP(B643,'Economic Data'!A$6:I$47,7,FALSE)</f>
        <v>3.403537925314204E-2</v>
      </c>
      <c r="I643" s="12">
        <f>VLOOKUP(B643,'Economic Data'!A$6:I$47,6,FALSE)</f>
        <v>1.7973804471999699E-2</v>
      </c>
      <c r="J643" s="12">
        <f>VLOOKUP(B643,'Economic Data'!A$6:I$47,5,FALSE)</f>
        <v>6.4899999999999999E-2</v>
      </c>
      <c r="K643" s="12">
        <f>VLOOKUP(B643,'Economic Data'!A$6:J$47,10,FALSE)</f>
        <v>4.8838425218857007E-2</v>
      </c>
      <c r="L643" s="12"/>
      <c r="N643">
        <v>7.1958279818025161E-3</v>
      </c>
      <c r="O643">
        <v>5.3543087619258856E-3</v>
      </c>
      <c r="P643">
        <v>2.8522938933238429E-2</v>
      </c>
      <c r="Q643" t="s">
        <v>0</v>
      </c>
      <c r="R643" s="12">
        <f t="shared" si="79"/>
        <v>6.5010284839574162E-2</v>
      </c>
      <c r="S643" s="12">
        <f t="shared" si="80"/>
        <v>4.347128205687234E-2</v>
      </c>
      <c r="T643" s="12">
        <f t="shared" si="81"/>
        <v>-7.4879649659038705E-3</v>
      </c>
      <c r="U643" s="12"/>
      <c r="V643" s="12"/>
      <c r="W643" s="12"/>
    </row>
    <row r="644" spans="1:23" x14ac:dyDescent="0.2">
      <c r="A644" t="s">
        <v>458</v>
      </c>
      <c r="B644">
        <v>2003</v>
      </c>
      <c r="C644" s="12">
        <f>IFERROR('BLS Data'!X648,"")</f>
        <v>6.5010284839574162E-2</v>
      </c>
      <c r="D644" s="12">
        <f>IFERROR('BLS Data'!Y648,"")</f>
        <v>4.347128205687234E-2</v>
      </c>
      <c r="E644" s="12">
        <f>IFERROR('BLS Data'!Z648,"")</f>
        <v>4.8742543987989606E-2</v>
      </c>
      <c r="F644" s="12">
        <f>IFERROR('BLS Data'!AA648,"")</f>
        <v>-7.4879649659038705E-3</v>
      </c>
      <c r="G644" s="12" t="str">
        <f>'Regulatory Data'!L646</f>
        <v/>
      </c>
      <c r="H644" s="12">
        <f>VLOOKUP(B644,'Economic Data'!A$6:I$47,7,FALSE)</f>
        <v>4.5904870545635745E-2</v>
      </c>
      <c r="I644" s="12">
        <f>VLOOKUP(B644,'Economic Data'!A$6:I$47,6,FALSE)</f>
        <v>2.5093363015155745E-2</v>
      </c>
      <c r="J644" s="12">
        <f>VLOOKUP(B644,'Economic Data'!A$6:I$47,5,FALSE)</f>
        <v>5.67E-2</v>
      </c>
      <c r="K644" s="12">
        <f>VLOOKUP(B644,'Economic Data'!A$6:J$47,10,FALSE)</f>
        <v>3.5888492469520646E-2</v>
      </c>
      <c r="L644" s="12"/>
      <c r="N644">
        <v>6.5010284839574162E-2</v>
      </c>
      <c r="O644">
        <v>4.347128205687234E-2</v>
      </c>
      <c r="P644">
        <v>-7.4879649659038705E-3</v>
      </c>
      <c r="Q644" t="s">
        <v>0</v>
      </c>
      <c r="R644" s="12">
        <f t="shared" si="79"/>
        <v>4.9505195946993652E-2</v>
      </c>
      <c r="S644" s="12">
        <f t="shared" si="80"/>
        <v>4.6067731100602138E-2</v>
      </c>
      <c r="T644" s="12">
        <f t="shared" si="81"/>
        <v>-8.3264259284590025E-3</v>
      </c>
      <c r="U644" s="12"/>
      <c r="V644" s="12"/>
      <c r="W644" s="12"/>
    </row>
    <row r="645" spans="1:23" x14ac:dyDescent="0.2">
      <c r="A645" t="s">
        <v>458</v>
      </c>
      <c r="B645">
        <v>2004</v>
      </c>
      <c r="C645" s="12">
        <f>IFERROR('BLS Data'!X649,"")</f>
        <v>4.9505195946993652E-2</v>
      </c>
      <c r="D645" s="12">
        <f>IFERROR('BLS Data'!Y649,"")</f>
        <v>4.6067731100602138E-2</v>
      </c>
      <c r="E645" s="12">
        <f>IFERROR('BLS Data'!Z649,"")</f>
        <v>5.8693815614175193E-2</v>
      </c>
      <c r="F645" s="12">
        <f>IFERROR('BLS Data'!AA649,"")</f>
        <v>-8.3264259284590025E-3</v>
      </c>
      <c r="G645" s="12" t="str">
        <f>'Regulatory Data'!L647</f>
        <v/>
      </c>
      <c r="H645" s="12">
        <f>VLOOKUP(B645,'Economic Data'!A$6:I$47,7,FALSE)</f>
        <v>6.1860595069386903E-2</v>
      </c>
      <c r="I645" s="12">
        <f>VLOOKUP(B645,'Economic Data'!A$6:I$47,6,FALSE)</f>
        <v>3.4093257936321564E-2</v>
      </c>
      <c r="J645" s="12">
        <f>VLOOKUP(B645,'Economic Data'!A$6:I$47,5,FALSE)</f>
        <v>5.6299999999999996E-2</v>
      </c>
      <c r="K645" s="12">
        <f>VLOOKUP(B645,'Economic Data'!A$6:J$47,10,FALSE)</f>
        <v>2.8532662866935003E-2</v>
      </c>
      <c r="L645" s="12"/>
      <c r="N645">
        <v>4.9505195946993652E-2</v>
      </c>
      <c r="O645">
        <v>4.6067731100602138E-2</v>
      </c>
      <c r="P645">
        <v>-8.3264259284590025E-3</v>
      </c>
      <c r="Q645" t="s">
        <v>0</v>
      </c>
      <c r="R645" s="12">
        <f t="shared" si="79"/>
        <v>2.6324141552445113E-2</v>
      </c>
      <c r="S645" s="12">
        <f t="shared" si="80"/>
        <v>1.2123673951891512E-2</v>
      </c>
      <c r="T645" s="12">
        <f t="shared" si="81"/>
        <v>1.2518966944565335E-2</v>
      </c>
      <c r="U645" s="12"/>
      <c r="V645" s="12"/>
      <c r="W645" s="12"/>
    </row>
    <row r="646" spans="1:23" x14ac:dyDescent="0.2">
      <c r="A646" t="s">
        <v>458</v>
      </c>
      <c r="B646">
        <v>2005</v>
      </c>
      <c r="C646" s="12">
        <f>IFERROR('BLS Data'!X650,"")</f>
        <v>2.6324141552445113E-2</v>
      </c>
      <c r="D646" s="12">
        <f>IFERROR('BLS Data'!Y650,"")</f>
        <v>1.2123673951891512E-2</v>
      </c>
      <c r="E646" s="12">
        <f>IFERROR('BLS Data'!Z650,"")</f>
        <v>7.2214968635910814E-2</v>
      </c>
      <c r="F646" s="12">
        <f>IFERROR('BLS Data'!AA650,"")</f>
        <v>1.2518966944565335E-2</v>
      </c>
      <c r="G646" s="12" t="str">
        <f>'Regulatory Data'!L648</f>
        <v/>
      </c>
      <c r="H646" s="12">
        <f>VLOOKUP(B646,'Economic Data'!A$6:I$47,7,FALSE)</f>
        <v>6.2914494157674028E-2</v>
      </c>
      <c r="I646" s="12">
        <f>VLOOKUP(B646,'Economic Data'!A$6:I$47,6,FALSE)</f>
        <v>3.0242108933506984E-2</v>
      </c>
      <c r="J646" s="12">
        <f>VLOOKUP(B646,'Economic Data'!A$6:I$47,5,FALSE)</f>
        <v>5.2400000000000002E-2</v>
      </c>
      <c r="K646" s="12">
        <f>VLOOKUP(B646,'Economic Data'!A$6:J$47,10,FALSE)</f>
        <v>1.972761477583234E-2</v>
      </c>
      <c r="L646" s="12"/>
      <c r="N646">
        <v>2.6324141552445113E-2</v>
      </c>
      <c r="O646">
        <v>1.2123673951891512E-2</v>
      </c>
      <c r="P646">
        <v>1.2518966944565335E-2</v>
      </c>
      <c r="Q646" t="s">
        <v>0</v>
      </c>
      <c r="R646" s="12">
        <f t="shared" si="79"/>
        <v>-1.0602888107342778E-3</v>
      </c>
      <c r="S646" s="12">
        <f t="shared" si="80"/>
        <v>9.3329215468012094E-3</v>
      </c>
      <c r="T646" s="12">
        <f t="shared" si="81"/>
        <v>3.6952612437893606E-2</v>
      </c>
      <c r="U646" s="12"/>
      <c r="V646" s="12"/>
      <c r="W646" s="12"/>
    </row>
    <row r="647" spans="1:23" x14ac:dyDescent="0.2">
      <c r="A647" t="s">
        <v>458</v>
      </c>
      <c r="B647">
        <v>2006</v>
      </c>
      <c r="C647" s="12">
        <f>IFERROR('BLS Data'!X651,"")</f>
        <v>-1.0602888107342778E-3</v>
      </c>
      <c r="D647" s="12">
        <f>IFERROR('BLS Data'!Y651,"")</f>
        <v>9.3329215468012094E-3</v>
      </c>
      <c r="E647" s="12">
        <f>IFERROR('BLS Data'!Z651,"")</f>
        <v>5.5729046821863193E-2</v>
      </c>
      <c r="F647" s="12">
        <f>IFERROR('BLS Data'!AA651,"")</f>
        <v>3.6952612437893606E-2</v>
      </c>
      <c r="G647" s="12" t="str">
        <f>'Regulatory Data'!L649</f>
        <v/>
      </c>
      <c r="H647" s="12">
        <f>VLOOKUP(B647,'Economic Data'!A$6:I$47,7,FALSE)</f>
        <v>5.8035179497691658E-2</v>
      </c>
      <c r="I647" s="12">
        <f>VLOOKUP(B647,'Economic Data'!A$6:I$47,6,FALSE)</f>
        <v>2.6233814355860474E-2</v>
      </c>
      <c r="J647" s="12">
        <f>VLOOKUP(B647,'Economic Data'!A$6:I$47,5,FALSE)</f>
        <v>5.5899999999999998E-2</v>
      </c>
      <c r="K647" s="12">
        <f>VLOOKUP(B647,'Economic Data'!A$6:J$47,10,FALSE)</f>
        <v>2.409863485816794E-2</v>
      </c>
      <c r="L647" s="12"/>
      <c r="N647">
        <v>-1.0602888107342778E-3</v>
      </c>
      <c r="O647">
        <v>9.3329215468012094E-3</v>
      </c>
      <c r="P647">
        <v>3.6952612437893606E-2</v>
      </c>
      <c r="Q647" t="s">
        <v>0</v>
      </c>
      <c r="R647" s="12">
        <f t="shared" si="79"/>
        <v>8.3733944953428008E-3</v>
      </c>
      <c r="S647" s="12">
        <f t="shared" si="80"/>
        <v>2.0278237627135098E-2</v>
      </c>
      <c r="T647" s="12">
        <f t="shared" si="81"/>
        <v>2.0603698238340407E-2</v>
      </c>
      <c r="U647" s="12"/>
      <c r="V647" s="12"/>
      <c r="W647" s="12"/>
    </row>
    <row r="648" spans="1:23" x14ac:dyDescent="0.2">
      <c r="A648" t="s">
        <v>458</v>
      </c>
      <c r="B648">
        <v>2007</v>
      </c>
      <c r="C648" s="12">
        <f>IFERROR('BLS Data'!X652,"")</f>
        <v>8.3733944953428008E-3</v>
      </c>
      <c r="D648" s="12">
        <f>IFERROR('BLS Data'!Y652,"")</f>
        <v>2.0278237627135098E-2</v>
      </c>
      <c r="E648" s="12">
        <f>IFERROR('BLS Data'!Z652,"")</f>
        <v>6.6315543152260403E-2</v>
      </c>
      <c r="F648" s="12">
        <f>IFERROR('BLS Data'!AA652,"")</f>
        <v>2.0603698238340407E-2</v>
      </c>
      <c r="G648" s="12" t="str">
        <f>'Regulatory Data'!L650</f>
        <v/>
      </c>
      <c r="H648" s="12">
        <f>VLOOKUP(B648,'Economic Data'!A$6:I$47,7,FALSE)</f>
        <v>4.7552040345651747E-2</v>
      </c>
      <c r="I648" s="12">
        <f>VLOOKUP(B648,'Economic Data'!A$6:I$47,6,FALSE)</f>
        <v>1.8949646062514702E-2</v>
      </c>
      <c r="J648" s="12">
        <f>VLOOKUP(B648,'Economic Data'!A$6:I$47,5,FALSE)</f>
        <v>5.5599999999999997E-2</v>
      </c>
      <c r="K648" s="12">
        <f>VLOOKUP(B648,'Economic Data'!A$6:J$47,10,FALSE)</f>
        <v>2.6997605716864291E-2</v>
      </c>
      <c r="L648" s="12"/>
      <c r="N648">
        <v>8.3733944953428008E-3</v>
      </c>
      <c r="O648">
        <v>2.0278237627135098E-2</v>
      </c>
      <c r="P648">
        <v>2.0603698238340407E-2</v>
      </c>
      <c r="Q648" t="s">
        <v>0</v>
      </c>
      <c r="R648" s="12">
        <f t="shared" si="79"/>
        <v>-2.0604197076958819E-2</v>
      </c>
      <c r="S648" s="12">
        <f t="shared" si="80"/>
        <v>-1.6241256303848317E-2</v>
      </c>
      <c r="T648" s="12">
        <f t="shared" si="81"/>
        <v>3.4628725274965078E-2</v>
      </c>
      <c r="U648" s="12"/>
      <c r="V648" s="12"/>
      <c r="W648" s="12"/>
    </row>
    <row r="649" spans="1:23" x14ac:dyDescent="0.2">
      <c r="A649" t="s">
        <v>458</v>
      </c>
      <c r="B649">
        <v>2008</v>
      </c>
      <c r="C649" s="12">
        <f>IFERROR('BLS Data'!X653,"")</f>
        <v>-2.0604197076958819E-2</v>
      </c>
      <c r="D649" s="12">
        <f>IFERROR('BLS Data'!Y653,"")</f>
        <v>-1.6241256303848317E-2</v>
      </c>
      <c r="E649" s="12">
        <f>IFERROR('BLS Data'!Z653,"")</f>
        <v>0.11471572404378083</v>
      </c>
      <c r="F649" s="12">
        <f>IFERROR('BLS Data'!AA653,"")</f>
        <v>3.4628725274965078E-2</v>
      </c>
      <c r="G649" s="12" t="str">
        <f>'Regulatory Data'!L651</f>
        <v/>
      </c>
      <c r="H649" s="12">
        <f>VLOOKUP(B649,'Economic Data'!A$6:I$47,7,FALSE)</f>
        <v>1.8564647936674561E-2</v>
      </c>
      <c r="I649" s="12">
        <f>VLOOKUP(B649,'Economic Data'!A$6:I$47,6,FALSE)</f>
        <v>-3.3722342459032717E-3</v>
      </c>
      <c r="J649" s="12">
        <f>VLOOKUP(B649,'Economic Data'!A$6:I$47,5,FALSE)</f>
        <v>5.6299999999999996E-2</v>
      </c>
      <c r="K649" s="12">
        <f>VLOOKUP(B649,'Economic Data'!A$6:J$47,10,FALSE)</f>
        <v>3.4363117817423225E-2</v>
      </c>
      <c r="L649" s="12"/>
      <c r="N649">
        <v>-2.0604197076958819E-2</v>
      </c>
      <c r="O649">
        <v>-1.6241256303848317E-2</v>
      </c>
      <c r="P649">
        <v>3.4628725274965078E-2</v>
      </c>
      <c r="Q649" t="s">
        <v>0</v>
      </c>
      <c r="R649" s="12">
        <f t="shared" si="79"/>
        <v>3.0053329556826824E-2</v>
      </c>
      <c r="S649" s="12">
        <f t="shared" si="80"/>
        <v>1.7038987633437586E-2</v>
      </c>
      <c r="T649" s="12">
        <f t="shared" si="81"/>
        <v>9.419511887855947E-4</v>
      </c>
      <c r="U649" s="12"/>
      <c r="V649" s="12"/>
      <c r="W649" s="12"/>
    </row>
    <row r="650" spans="1:23" x14ac:dyDescent="0.2">
      <c r="A650" t="s">
        <v>458</v>
      </c>
      <c r="B650">
        <v>2009</v>
      </c>
      <c r="C650" s="12">
        <f>IFERROR('BLS Data'!X654,"")</f>
        <v>3.0053329556826824E-2</v>
      </c>
      <c r="D650" s="12">
        <f>IFERROR('BLS Data'!Y654,"")</f>
        <v>1.7038987633437586E-2</v>
      </c>
      <c r="E650" s="12">
        <f>IFERROR('BLS Data'!Z654,"")</f>
        <v>-9.1918006322941004E-2</v>
      </c>
      <c r="F650" s="12">
        <f>IFERROR('BLS Data'!AA654,"")</f>
        <v>9.419511887855947E-4</v>
      </c>
      <c r="G650" s="12" t="str">
        <f>'Regulatory Data'!L652</f>
        <v/>
      </c>
      <c r="H650" s="12">
        <f>VLOOKUP(B650,'Economic Data'!A$6:I$47,7,FALSE)</f>
        <v>-2.2495040217735962E-2</v>
      </c>
      <c r="I650" s="12">
        <f>VLOOKUP(B650,'Economic Data'!A$6:I$47,6,FALSE)</f>
        <v>-3.117320520931699E-2</v>
      </c>
      <c r="J650" s="12">
        <f>VLOOKUP(B650,'Economic Data'!A$6:I$47,5,FALSE)</f>
        <v>5.3099999999999994E-2</v>
      </c>
      <c r="K650" s="12">
        <f>VLOOKUP(B650,'Economic Data'!A$6:J$47,10,FALSE)</f>
        <v>4.4421835008416732E-2</v>
      </c>
      <c r="L650" s="12"/>
      <c r="N650">
        <v>3.0053329556826824E-2</v>
      </c>
      <c r="O650">
        <v>1.7038987633437586E-2</v>
      </c>
      <c r="P650">
        <v>9.419511887855947E-4</v>
      </c>
      <c r="Q650" t="s">
        <v>0</v>
      </c>
      <c r="R650" s="12">
        <f t="shared" si="79"/>
        <v>2.1899055353691743E-2</v>
      </c>
      <c r="S650" s="12">
        <f t="shared" si="80"/>
        <v>2.6947233611227084E-2</v>
      </c>
      <c r="T650" s="12">
        <f t="shared" si="81"/>
        <v>-1.0334500313886608E-3</v>
      </c>
      <c r="U650" s="12"/>
      <c r="V650" s="12"/>
      <c r="W650" s="12"/>
    </row>
    <row r="651" spans="1:23" x14ac:dyDescent="0.2">
      <c r="A651" t="s">
        <v>458</v>
      </c>
      <c r="B651">
        <v>2010</v>
      </c>
      <c r="C651" s="12">
        <f>IFERROR('BLS Data'!X655,"")</f>
        <v>2.1899055353691743E-2</v>
      </c>
      <c r="D651" s="12">
        <f>IFERROR('BLS Data'!Y655,"")</f>
        <v>2.6947233611227084E-2</v>
      </c>
      <c r="E651" s="12">
        <f>IFERROR('BLS Data'!Z655,"")</f>
        <v>7.5630568238937101E-2</v>
      </c>
      <c r="F651" s="12">
        <f>IFERROR('BLS Data'!AA655,"")</f>
        <v>-1.0334500313886608E-3</v>
      </c>
      <c r="G651" s="12" t="str">
        <f>'Regulatory Data'!L653</f>
        <v/>
      </c>
      <c r="H651" s="12">
        <f>VLOOKUP(B651,'Economic Data'!A$6:I$47,7,FALSE)</f>
        <v>3.6900750592296916E-2</v>
      </c>
      <c r="I651" s="12">
        <f>VLOOKUP(B651,'Economic Data'!A$6:I$47,6,FALSE)</f>
        <v>2.362690323647243E-2</v>
      </c>
      <c r="J651" s="12">
        <f>VLOOKUP(B651,'Economic Data'!A$6:I$47,5,FALSE)</f>
        <v>4.9400000000000006E-2</v>
      </c>
      <c r="K651" s="12">
        <f>VLOOKUP(B651,'Economic Data'!A$6:J$47,10,FALSE)</f>
        <v>3.6126152644176228E-2</v>
      </c>
      <c r="L651" s="12"/>
      <c r="N651">
        <v>2.1899055353691743E-2</v>
      </c>
      <c r="O651">
        <v>2.6947233611227084E-2</v>
      </c>
      <c r="P651">
        <v>-1.0334500313886608E-3</v>
      </c>
      <c r="Q651" t="s">
        <v>0</v>
      </c>
      <c r="R651" s="12"/>
      <c r="S651" s="12"/>
      <c r="T651" s="12"/>
      <c r="U651" s="12"/>
      <c r="V651" s="12"/>
      <c r="W651" s="12"/>
    </row>
    <row r="652" spans="1:23" x14ac:dyDescent="0.2">
      <c r="A652" t="s">
        <v>480</v>
      </c>
      <c r="B652">
        <v>1987</v>
      </c>
      <c r="C652" s="12" t="str">
        <f>IFERROR('BLS Data'!X656,"")</f>
        <v>.</v>
      </c>
      <c r="D652" s="12" t="str">
        <f>IFERROR('BLS Data'!Y656,"")</f>
        <v>.</v>
      </c>
      <c r="E652" s="12" t="str">
        <f>IFERROR('BLS Data'!Z656,"")</f>
        <v>.</v>
      </c>
      <c r="F652" s="12" t="str">
        <f>IFERROR('BLS Data'!AA656,"")</f>
        <v>.</v>
      </c>
      <c r="G652" s="12" t="str">
        <f>'Regulatory Data'!L654</f>
        <v/>
      </c>
      <c r="H652" s="12">
        <f>VLOOKUP(B652,'Economic Data'!A$6:I$47,7,FALSE)</f>
        <v>6.0106820146646811E-2</v>
      </c>
      <c r="I652" s="12">
        <f>VLOOKUP(B652,'Economic Data'!A$6:I$47,6,FALSE)</f>
        <v>3.149510885821627E-2</v>
      </c>
      <c r="J652" s="12">
        <f>VLOOKUP(B652,'Economic Data'!A$6:I$47,5,FALSE)</f>
        <v>9.3800000000000008E-2</v>
      </c>
      <c r="K652" s="12">
        <f>VLOOKUP(B652,'Economic Data'!A$6:J$47,10,FALSE)</f>
        <v>6.5188288711569911E-2</v>
      </c>
      <c r="L652" s="12"/>
      <c r="N652" t="s">
        <v>985</v>
      </c>
      <c r="O652" t="s">
        <v>985</v>
      </c>
      <c r="P652" t="s">
        <v>985</v>
      </c>
      <c r="Q652" t="s">
        <v>0</v>
      </c>
      <c r="R652" s="12"/>
      <c r="S652" s="12"/>
      <c r="T652" s="12"/>
      <c r="U652" s="12"/>
      <c r="V652" s="12"/>
      <c r="W652" s="12"/>
    </row>
    <row r="653" spans="1:23" x14ac:dyDescent="0.2">
      <c r="A653" t="s">
        <v>480</v>
      </c>
      <c r="B653">
        <v>1988</v>
      </c>
      <c r="C653" s="12">
        <f>IFERROR('BLS Data'!X657,"")</f>
        <v>6.2780974767708386E-2</v>
      </c>
      <c r="D653" s="12">
        <f>IFERROR('BLS Data'!Y657,"")</f>
        <v>5.4670330289830815E-2</v>
      </c>
      <c r="E653" s="12">
        <f>IFERROR('BLS Data'!Z657,"")</f>
        <v>5.2012137680259585E-2</v>
      </c>
      <c r="F653" s="12">
        <f>IFERROR('BLS Data'!AA657,"")</f>
        <v>-1.5322441523715646E-2</v>
      </c>
      <c r="G653" s="12" t="str">
        <f>'Regulatory Data'!L655</f>
        <v/>
      </c>
      <c r="H653" s="12">
        <f>VLOOKUP(B653,'Economic Data'!A$6:I$47,7,FALSE)</f>
        <v>7.4056092402528861E-2</v>
      </c>
      <c r="I653" s="12">
        <f>VLOOKUP(B653,'Economic Data'!A$6:I$47,6,FALSE)</f>
        <v>4.0281822240627818E-2</v>
      </c>
      <c r="J653" s="12">
        <f>VLOOKUP(B653,'Economic Data'!A$6:I$47,5,FALSE)</f>
        <v>9.7100000000000006E-2</v>
      </c>
      <c r="K653" s="12">
        <f>VLOOKUP(B653,'Economic Data'!A$6:J$47,10,FALSE)</f>
        <v>6.3325729838099074E-2</v>
      </c>
      <c r="L653" s="12"/>
      <c r="N653">
        <v>6.2780974767708386E-2</v>
      </c>
      <c r="O653">
        <v>5.4670330289830815E-2</v>
      </c>
      <c r="P653">
        <v>-1.5322441523715646E-2</v>
      </c>
      <c r="Q653" t="s">
        <v>0</v>
      </c>
      <c r="R653" s="12"/>
      <c r="S653" s="12"/>
      <c r="T653" s="12"/>
      <c r="U653" s="12"/>
      <c r="V653" s="12"/>
      <c r="W653" s="12"/>
    </row>
    <row r="654" spans="1:23" x14ac:dyDescent="0.2">
      <c r="A654" t="s">
        <v>480</v>
      </c>
      <c r="B654">
        <v>1989</v>
      </c>
      <c r="C654" s="12">
        <f>IFERROR('BLS Data'!X658,"")</f>
        <v>2.4584584341640792E-2</v>
      </c>
      <c r="D654" s="12">
        <f>IFERROR('BLS Data'!Y658,"")</f>
        <v>2.9729074585929105E-2</v>
      </c>
      <c r="E654" s="12">
        <f>IFERROR('BLS Data'!Z658,"")</f>
        <v>3.4357956840982418E-2</v>
      </c>
      <c r="F654" s="12">
        <f>IFERROR('BLS Data'!AA658,"")</f>
        <v>1.3341404385443845E-2</v>
      </c>
      <c r="G654" s="12" t="str">
        <f>'Regulatory Data'!L656</f>
        <v/>
      </c>
      <c r="H654" s="12">
        <f>VLOOKUP(B654,'Economic Data'!A$6:I$47,7,FALSE)</f>
        <v>7.2168998181608046E-2</v>
      </c>
      <c r="I654" s="12">
        <f>VLOOKUP(B654,'Economic Data'!A$6:I$47,6,FALSE)</f>
        <v>3.5102379761548619E-2</v>
      </c>
      <c r="J654" s="12">
        <f>VLOOKUP(B654,'Economic Data'!A$6:I$47,5,FALSE)</f>
        <v>9.2600000000000002E-2</v>
      </c>
      <c r="K654" s="12">
        <f>VLOOKUP(B654,'Economic Data'!A$6:J$47,10,FALSE)</f>
        <v>5.5533381579940186E-2</v>
      </c>
      <c r="L654" s="12"/>
      <c r="N654">
        <v>2.4584584341640792E-2</v>
      </c>
      <c r="O654">
        <v>2.9729074585929105E-2</v>
      </c>
      <c r="P654">
        <v>1.3341404385443845E-2</v>
      </c>
      <c r="Q654" t="s">
        <v>0</v>
      </c>
      <c r="R654" s="12"/>
      <c r="S654" s="12"/>
      <c r="T654" s="12"/>
      <c r="U654" s="12"/>
      <c r="V654" s="12"/>
      <c r="W654" s="12"/>
    </row>
    <row r="655" spans="1:23" x14ac:dyDescent="0.2">
      <c r="A655" t="s">
        <v>480</v>
      </c>
      <c r="B655">
        <v>1990</v>
      </c>
      <c r="C655" s="12">
        <f>IFERROR('BLS Data'!X659,"")</f>
        <v>5.7576768192181049E-2</v>
      </c>
      <c r="D655" s="12">
        <f>IFERROR('BLS Data'!Y659,"")</f>
        <v>5.6719782247379058E-2</v>
      </c>
      <c r="E655" s="12">
        <f>IFERROR('BLS Data'!Z659,"")</f>
        <v>7.2257582739094772E-3</v>
      </c>
      <c r="F655" s="12">
        <f>IFERROR('BLS Data'!AA659,"")</f>
        <v>-2.071673902684168E-2</v>
      </c>
      <c r="G655" s="12" t="str">
        <f>'Regulatory Data'!L657</f>
        <v/>
      </c>
      <c r="H655" s="12">
        <f>VLOOKUP(B655,'Economic Data'!A$6:I$47,7,FALSE)</f>
        <v>5.6455681243754441E-2</v>
      </c>
      <c r="I655" s="12">
        <f>VLOOKUP(B655,'Economic Data'!A$6:I$47,6,FALSE)</f>
        <v>1.8589513195847118E-2</v>
      </c>
      <c r="J655" s="12">
        <f>VLOOKUP(B655,'Economic Data'!A$6:I$47,5,FALSE)</f>
        <v>9.3200000000000005E-2</v>
      </c>
      <c r="K655" s="12">
        <f>VLOOKUP(B655,'Economic Data'!A$6:J$47,10,FALSE)</f>
        <v>5.5333831952092682E-2</v>
      </c>
      <c r="L655" s="12"/>
      <c r="N655">
        <v>5.7576768192181049E-2</v>
      </c>
      <c r="O655">
        <v>5.6719782247379058E-2</v>
      </c>
      <c r="P655">
        <v>-2.071673902684168E-2</v>
      </c>
      <c r="Q655" t="s">
        <v>0</v>
      </c>
      <c r="R655" s="12"/>
      <c r="S655" s="12"/>
      <c r="T655" s="12"/>
      <c r="U655" s="12"/>
      <c r="V655" s="12"/>
      <c r="W655" s="12"/>
    </row>
    <row r="656" spans="1:23" x14ac:dyDescent="0.2">
      <c r="A656" t="s">
        <v>480</v>
      </c>
      <c r="B656">
        <v>1991</v>
      </c>
      <c r="C656" s="12">
        <f>IFERROR('BLS Data'!X660,"")</f>
        <v>3.3672168669466096E-2</v>
      </c>
      <c r="D656" s="12">
        <f>IFERROR('BLS Data'!Y660,"")</f>
        <v>3.3154965813722015E-2</v>
      </c>
      <c r="E656" s="12">
        <f>IFERROR('BLS Data'!Z660,"")</f>
        <v>4.0688530963084446E-3</v>
      </c>
      <c r="F656" s="12">
        <f>IFERROR('BLS Data'!AA660,"")</f>
        <v>-3.9482233739316364E-2</v>
      </c>
      <c r="G656" s="12" t="str">
        <f>'Regulatory Data'!L658</f>
        <v/>
      </c>
      <c r="H656" s="12">
        <f>VLOOKUP(B656,'Economic Data'!A$6:I$47,7,FALSE)</f>
        <v>3.2494366288215559E-2</v>
      </c>
      <c r="I656" s="12">
        <f>VLOOKUP(B656,'Economic Data'!A$6:I$47,6,FALSE)</f>
        <v>-2.3323494827174329E-3</v>
      </c>
      <c r="J656" s="12">
        <f>VLOOKUP(B656,'Economic Data'!A$6:I$47,5,FALSE)</f>
        <v>8.77E-2</v>
      </c>
      <c r="K656" s="12">
        <f>VLOOKUP(B656,'Economic Data'!A$6:J$47,10,FALSE)</f>
        <v>5.2873284229066508E-2</v>
      </c>
      <c r="L656" s="12"/>
      <c r="N656">
        <v>3.3672168669466096E-2</v>
      </c>
      <c r="O656">
        <v>3.3154965813722015E-2</v>
      </c>
      <c r="P656">
        <v>-3.9482233739316364E-2</v>
      </c>
      <c r="Q656" t="s">
        <v>0</v>
      </c>
      <c r="R656" s="12"/>
      <c r="S656" s="12"/>
      <c r="T656" s="12"/>
      <c r="U656" s="12"/>
      <c r="V656" s="12"/>
      <c r="W656" s="12"/>
    </row>
    <row r="657" spans="1:23" x14ac:dyDescent="0.2">
      <c r="A657" t="s">
        <v>480</v>
      </c>
      <c r="B657">
        <v>1992</v>
      </c>
      <c r="C657" s="12">
        <f>IFERROR('BLS Data'!X661,"")</f>
        <v>9.4503024754531317E-2</v>
      </c>
      <c r="D657" s="12">
        <f>IFERROR('BLS Data'!Y661,"")</f>
        <v>0.10106175594975308</v>
      </c>
      <c r="E657" s="12">
        <f>IFERROR('BLS Data'!Z661,"")</f>
        <v>6.2565711141768787E-3</v>
      </c>
      <c r="F657" s="12">
        <f>IFERROR('BLS Data'!AA661,"")</f>
        <v>-0.11510383636809784</v>
      </c>
      <c r="G657" s="12" t="str">
        <f>'Regulatory Data'!L659</f>
        <v/>
      </c>
      <c r="H657" s="12">
        <f>VLOOKUP(B657,'Economic Data'!A$6:I$47,7,FALSE)</f>
        <v>5.6799543692841681E-2</v>
      </c>
      <c r="I657" s="12">
        <f>VLOOKUP(B657,'Economic Data'!A$6:I$47,6,FALSE)</f>
        <v>3.3364382598689346E-2</v>
      </c>
      <c r="J657" s="12">
        <f>VLOOKUP(B657,'Economic Data'!A$6:I$47,5,FALSE)</f>
        <v>8.14E-2</v>
      </c>
      <c r="K657" s="12">
        <f>VLOOKUP(B657,'Economic Data'!A$6:J$47,10,FALSE)</f>
        <v>5.7964838905848831E-2</v>
      </c>
      <c r="L657" s="12"/>
      <c r="N657">
        <v>9.4503024754531317E-2</v>
      </c>
      <c r="O657">
        <v>0.10106175594975308</v>
      </c>
      <c r="P657">
        <v>-0.11510383636809784</v>
      </c>
      <c r="Q657" t="s">
        <v>0</v>
      </c>
      <c r="R657" s="12"/>
      <c r="S657" s="12"/>
      <c r="T657" s="12"/>
      <c r="U657" s="12"/>
      <c r="V657" s="12"/>
      <c r="W657" s="12"/>
    </row>
    <row r="658" spans="1:23" x14ac:dyDescent="0.2">
      <c r="A658" t="s">
        <v>480</v>
      </c>
      <c r="B658">
        <v>1993</v>
      </c>
      <c r="C658" s="12">
        <f>IFERROR('BLS Data'!X662,"")</f>
        <v>5.5952292329264353E-2</v>
      </c>
      <c r="D658" s="12">
        <f>IFERROR('BLS Data'!Y662,"")</f>
        <v>4.680688476290662E-2</v>
      </c>
      <c r="E658" s="12">
        <f>IFERROR('BLS Data'!Z662,"")</f>
        <v>6.798350540155873E-3</v>
      </c>
      <c r="F658" s="12">
        <f>IFERROR('BLS Data'!AA662,"")</f>
        <v>-5.7732606496824879E-2</v>
      </c>
      <c r="G658" s="12" t="str">
        <f>'Regulatory Data'!L660</f>
        <v/>
      </c>
      <c r="H658" s="12">
        <f>VLOOKUP(B658,'Economic Data'!A$6:I$47,7,FALSE)</f>
        <v>4.9976501397134498E-2</v>
      </c>
      <c r="I658" s="12">
        <f>VLOOKUP(B658,'Economic Data'!A$6:I$47,6,FALSE)</f>
        <v>2.8121325402471697E-2</v>
      </c>
      <c r="J658" s="12">
        <f>VLOOKUP(B658,'Economic Data'!A$6:I$47,5,FALSE)</f>
        <v>7.22E-2</v>
      </c>
      <c r="K658" s="12">
        <f>VLOOKUP(B658,'Economic Data'!A$6:J$47,10,FALSE)</f>
        <v>5.0344824005335395E-2</v>
      </c>
      <c r="L658" s="12"/>
      <c r="N658">
        <v>5.5952292329264353E-2</v>
      </c>
      <c r="O658">
        <v>4.680688476290662E-2</v>
      </c>
      <c r="P658">
        <v>-5.7732606496824879E-2</v>
      </c>
      <c r="Q658" t="s">
        <v>0</v>
      </c>
      <c r="R658" s="12"/>
      <c r="S658" s="12"/>
      <c r="T658" s="12"/>
      <c r="U658" s="12"/>
      <c r="V658" s="12"/>
      <c r="W658" s="12"/>
    </row>
    <row r="659" spans="1:23" x14ac:dyDescent="0.2">
      <c r="A659" t="s">
        <v>480</v>
      </c>
      <c r="B659">
        <v>1994</v>
      </c>
      <c r="C659" s="12">
        <f>IFERROR('BLS Data'!X663,"")</f>
        <v>1.8574406288492717E-2</v>
      </c>
      <c r="D659" s="12">
        <f>IFERROR('BLS Data'!Y663,"")</f>
        <v>3.4264222465740346E-2</v>
      </c>
      <c r="E659" s="12">
        <f>IFERROR('BLS Data'!Z663,"")</f>
        <v>6.5628579392384978E-3</v>
      </c>
      <c r="F659" s="12">
        <f>IFERROR('BLS Data'!AA663,"")</f>
        <v>-5.3620362673416189E-2</v>
      </c>
      <c r="G659" s="12" t="str">
        <f>'Regulatory Data'!L661</f>
        <v/>
      </c>
      <c r="H659" s="12">
        <f>VLOOKUP(B659,'Economic Data'!A$6:I$47,7,FALSE)</f>
        <v>6.0783064323397085E-2</v>
      </c>
      <c r="I659" s="12">
        <f>VLOOKUP(B659,'Economic Data'!A$6:I$47,6,FALSE)</f>
        <v>3.9932137842543014E-2</v>
      </c>
      <c r="J659" s="12">
        <f>VLOOKUP(B659,'Economic Data'!A$6:I$47,5,FALSE)</f>
        <v>7.9600000000000004E-2</v>
      </c>
      <c r="K659" s="12">
        <f>VLOOKUP(B659,'Economic Data'!A$6:J$47,10,FALSE)</f>
        <v>5.8749073519147127E-2</v>
      </c>
      <c r="L659" s="12"/>
      <c r="N659">
        <v>1.8574406288492717E-2</v>
      </c>
      <c r="O659">
        <v>3.4264222465740346E-2</v>
      </c>
      <c r="P659">
        <v>-5.3620362673416189E-2</v>
      </c>
      <c r="Q659" t="s">
        <v>0</v>
      </c>
      <c r="R659" s="12"/>
      <c r="S659" s="12"/>
      <c r="T659" s="12"/>
      <c r="U659" s="12"/>
      <c r="V659" s="12"/>
      <c r="W659" s="12"/>
    </row>
    <row r="660" spans="1:23" x14ac:dyDescent="0.2">
      <c r="A660" t="s">
        <v>480</v>
      </c>
      <c r="B660">
        <v>1995</v>
      </c>
      <c r="C660" s="12">
        <f>IFERROR('BLS Data'!X664,"")</f>
        <v>4.68233269276217E-2</v>
      </c>
      <c r="D660" s="12">
        <f>IFERROR('BLS Data'!Y664,"")</f>
        <v>4.294558361472145E-2</v>
      </c>
      <c r="E660" s="12">
        <f>IFERROR('BLS Data'!Z664,"")</f>
        <v>-6.9764590586762765E-3</v>
      </c>
      <c r="F660" s="12">
        <f>IFERROR('BLS Data'!AA664,"")</f>
        <v>-4.4253822974754442E-2</v>
      </c>
      <c r="G660" s="12" t="str">
        <f>'Regulatory Data'!L662</f>
        <v/>
      </c>
      <c r="H660" s="12">
        <f>VLOOKUP(B660,'Economic Data'!A$6:I$47,7,FALSE)</f>
        <v>4.5452682397765898E-2</v>
      </c>
      <c r="I660" s="12">
        <f>VLOOKUP(B660,'Economic Data'!A$6:I$47,6,FALSE)</f>
        <v>2.4833719047943958E-2</v>
      </c>
      <c r="J660" s="12">
        <f>VLOOKUP(B660,'Economic Data'!A$6:I$47,5,FALSE)</f>
        <v>7.5899999999999995E-2</v>
      </c>
      <c r="K660" s="12">
        <f>VLOOKUP(B660,'Economic Data'!A$6:J$47,10,FALSE)</f>
        <v>5.5281036650178222E-2</v>
      </c>
      <c r="L660" s="12"/>
      <c r="N660">
        <v>4.68233269276217E-2</v>
      </c>
      <c r="O660">
        <v>4.294558361472145E-2</v>
      </c>
      <c r="P660">
        <v>-4.4253822974754442E-2</v>
      </c>
      <c r="Q660" t="s">
        <v>0</v>
      </c>
      <c r="R660" s="12"/>
      <c r="S660" s="12"/>
      <c r="T660" s="12"/>
      <c r="U660" s="12"/>
      <c r="V660" s="12"/>
      <c r="W660" s="12"/>
    </row>
    <row r="661" spans="1:23" x14ac:dyDescent="0.2">
      <c r="A661" t="s">
        <v>480</v>
      </c>
      <c r="B661">
        <v>1996</v>
      </c>
      <c r="C661" s="12">
        <f>IFERROR('BLS Data'!X665,"")</f>
        <v>5.143822764156436E-2</v>
      </c>
      <c r="D661" s="12">
        <f>IFERROR('BLS Data'!Y665,"")</f>
        <v>4.3390107108324472E-2</v>
      </c>
      <c r="E661" s="12">
        <f>IFERROR('BLS Data'!Z665,"")</f>
        <v>-1.359246560785099E-2</v>
      </c>
      <c r="F661" s="12">
        <f>IFERROR('BLS Data'!AA665,"")</f>
        <v>-3.8453883954287171E-2</v>
      </c>
      <c r="G661" s="12" t="str">
        <f>'Regulatory Data'!L663</f>
        <v/>
      </c>
      <c r="H661" s="12">
        <f>VLOOKUP(B661,'Economic Data'!A$6:I$47,7,FALSE)</f>
        <v>5.5591211209256031E-2</v>
      </c>
      <c r="I661" s="12">
        <f>VLOOKUP(B661,'Economic Data'!A$6:I$47,6,FALSE)</f>
        <v>3.6723348797837119E-2</v>
      </c>
      <c r="J661" s="12">
        <f>VLOOKUP(B661,'Economic Data'!A$6:I$47,5,FALSE)</f>
        <v>7.3700000000000002E-2</v>
      </c>
      <c r="K661" s="12">
        <f>VLOOKUP(B661,'Economic Data'!A$6:J$47,10,FALSE)</f>
        <v>5.4832137588579369E-2</v>
      </c>
      <c r="L661" s="12"/>
      <c r="N661">
        <v>5.143822764156436E-2</v>
      </c>
      <c r="O661">
        <v>4.3390107108324472E-2</v>
      </c>
      <c r="P661">
        <v>-3.8453883954287171E-2</v>
      </c>
      <c r="Q661" t="s">
        <v>0</v>
      </c>
      <c r="R661" s="12"/>
      <c r="S661" s="12"/>
      <c r="T661" s="12"/>
      <c r="U661" s="12"/>
      <c r="V661" s="12"/>
      <c r="W661" s="12"/>
    </row>
    <row r="662" spans="1:23" x14ac:dyDescent="0.2">
      <c r="A662" t="s">
        <v>480</v>
      </c>
      <c r="B662">
        <v>1997</v>
      </c>
      <c r="C662" s="12">
        <f>IFERROR('BLS Data'!X666,"")</f>
        <v>-4.1121632924383533E-3</v>
      </c>
      <c r="D662" s="12">
        <f>IFERROR('BLS Data'!Y666,"")</f>
        <v>5.1173884078270504E-3</v>
      </c>
      <c r="E662" s="12">
        <f>IFERROR('BLS Data'!Z666,"")</f>
        <v>-4.6651358547230792E-2</v>
      </c>
      <c r="F662" s="12">
        <f>IFERROR('BLS Data'!AA666,"")</f>
        <v>1.3152287235206117E-2</v>
      </c>
      <c r="G662" s="12">
        <f>'Regulatory Data'!L664</f>
        <v>2.7959303786763616</v>
      </c>
      <c r="H662" s="12">
        <f>VLOOKUP(B662,'Economic Data'!A$6:I$47,7,FALSE)</f>
        <v>6.1100591222929879E-2</v>
      </c>
      <c r="I662" s="12">
        <f>VLOOKUP(B662,'Economic Data'!A$6:I$47,6,FALSE)</f>
        <v>4.3601241232060772E-2</v>
      </c>
      <c r="J662" s="12">
        <f>VLOOKUP(B662,'Economic Data'!A$6:I$47,5,FALSE)</f>
        <v>7.2599999999999998E-2</v>
      </c>
      <c r="K662" s="12">
        <f>VLOOKUP(B662,'Economic Data'!A$6:J$47,10,FALSE)</f>
        <v>5.5100650009132057E-2</v>
      </c>
      <c r="L662" s="12"/>
      <c r="N662">
        <v>-4.1121632924383533E-3</v>
      </c>
      <c r="O662">
        <v>5.1173884078270504E-3</v>
      </c>
      <c r="P662">
        <v>1.3152287235206117E-2</v>
      </c>
      <c r="Q662">
        <v>2.7959303786763616</v>
      </c>
      <c r="R662" s="12">
        <f t="shared" ref="R662:R674" si="82">N663</f>
        <v>1.7355851286189328E-2</v>
      </c>
      <c r="S662" s="12">
        <f t="shared" ref="S662:S674" si="83">O663</f>
        <v>1.4624510124768619E-2</v>
      </c>
      <c r="T662" s="12">
        <f t="shared" ref="T662:T674" si="84">P663</f>
        <v>-7.5654819518433669E-5</v>
      </c>
      <c r="U662" s="12"/>
      <c r="V662" s="12"/>
      <c r="W662" s="12"/>
    </row>
    <row r="663" spans="1:23" x14ac:dyDescent="0.2">
      <c r="A663" t="s">
        <v>480</v>
      </c>
      <c r="B663">
        <v>1998</v>
      </c>
      <c r="C663" s="12">
        <f>IFERROR('BLS Data'!X667,"")</f>
        <v>1.7355851286189328E-2</v>
      </c>
      <c r="D663" s="12">
        <f>IFERROR('BLS Data'!Y667,"")</f>
        <v>1.4624510124768619E-2</v>
      </c>
      <c r="E663" s="12">
        <f>IFERROR('BLS Data'!Z667,"")</f>
        <v>-3.9942223907670993E-2</v>
      </c>
      <c r="F663" s="12">
        <f>IFERROR('BLS Data'!AA667,"")</f>
        <v>-7.5654819518433669E-5</v>
      </c>
      <c r="G663" s="12">
        <f>'Regulatory Data'!L665</f>
        <v>2.8335408142196266</v>
      </c>
      <c r="H663" s="12">
        <f>VLOOKUP(B663,'Economic Data'!A$6:I$47,7,FALSE)</f>
        <v>5.3865008546919668E-2</v>
      </c>
      <c r="I663" s="12">
        <f>VLOOKUP(B663,'Economic Data'!A$6:I$47,6,FALSE)</f>
        <v>4.2632273010008603E-2</v>
      </c>
      <c r="J663" s="12">
        <f>VLOOKUP(B663,'Economic Data'!A$6:I$47,5,FALSE)</f>
        <v>6.5299999999999997E-2</v>
      </c>
      <c r="K663" s="12">
        <f>VLOOKUP(B663,'Economic Data'!A$6:J$47,10,FALSE)</f>
        <v>5.4067264463089793E-2</v>
      </c>
      <c r="L663" s="12"/>
      <c r="N663">
        <v>1.7355851286189328E-2</v>
      </c>
      <c r="O663">
        <v>1.4624510124768619E-2</v>
      </c>
      <c r="P663">
        <v>-7.5654819518433669E-5</v>
      </c>
      <c r="Q663">
        <v>2.8335408142196266</v>
      </c>
      <c r="R663" s="12">
        <f t="shared" si="82"/>
        <v>8.7020994177467337E-2</v>
      </c>
      <c r="S663" s="12">
        <f t="shared" si="83"/>
        <v>7.0172026535308518E-2</v>
      </c>
      <c r="T663" s="12">
        <f t="shared" si="84"/>
        <v>-5.4414346113186518E-2</v>
      </c>
      <c r="U663" s="12"/>
      <c r="V663" s="12"/>
      <c r="W663" s="12"/>
    </row>
    <row r="664" spans="1:23" x14ac:dyDescent="0.2">
      <c r="A664" t="s">
        <v>480</v>
      </c>
      <c r="B664">
        <v>1999</v>
      </c>
      <c r="C664" s="12">
        <f>IFERROR('BLS Data'!X668,"")</f>
        <v>8.7020994177467337E-2</v>
      </c>
      <c r="D664" s="12">
        <f>IFERROR('BLS Data'!Y668,"")</f>
        <v>7.0172026535308518E-2</v>
      </c>
      <c r="E664" s="12">
        <f>IFERROR('BLS Data'!Z668,"")</f>
        <v>-4.131090480616173E-2</v>
      </c>
      <c r="F664" s="12">
        <f>IFERROR('BLS Data'!AA668,"")</f>
        <v>-5.4414346113186518E-2</v>
      </c>
      <c r="G664" s="12">
        <f>'Regulatory Data'!L666</f>
        <v>2.8163055600405196</v>
      </c>
      <c r="H664" s="12">
        <f>VLOOKUP(B664,'Economic Data'!A$6:I$47,7,FALSE)</f>
        <v>6.1740067022359568E-2</v>
      </c>
      <c r="I664" s="12">
        <f>VLOOKUP(B664,'Economic Data'!A$6:I$47,6,FALSE)</f>
        <v>4.7132627641929048E-2</v>
      </c>
      <c r="J664" s="12">
        <f>VLOOKUP(B664,'Economic Data'!A$6:I$47,5,FALSE)</f>
        <v>7.0400000000000004E-2</v>
      </c>
      <c r="K664" s="12">
        <f>VLOOKUP(B664,'Economic Data'!A$6:J$47,10,FALSE)</f>
        <v>5.5792560619569845E-2</v>
      </c>
      <c r="L664" s="12"/>
      <c r="N664">
        <v>8.7020994177467337E-2</v>
      </c>
      <c r="O664">
        <v>7.0172026535308518E-2</v>
      </c>
      <c r="P664">
        <v>-5.4414346113186518E-2</v>
      </c>
      <c r="Q664">
        <v>2.8163055600405196</v>
      </c>
      <c r="R664" s="12">
        <f t="shared" si="82"/>
        <v>6.0463380267476552E-2</v>
      </c>
      <c r="S664" s="12">
        <f t="shared" si="83"/>
        <v>7.2799986306036679E-2</v>
      </c>
      <c r="T664" s="12">
        <f t="shared" si="84"/>
        <v>-1.8301164382403812E-2</v>
      </c>
      <c r="U664" s="12"/>
      <c r="V664" s="12"/>
      <c r="W664" s="12"/>
    </row>
    <row r="665" spans="1:23" x14ac:dyDescent="0.2">
      <c r="A665" t="s">
        <v>480</v>
      </c>
      <c r="B665">
        <v>2000</v>
      </c>
      <c r="C665" s="12">
        <f>IFERROR('BLS Data'!X669,"")</f>
        <v>6.0463380267476552E-2</v>
      </c>
      <c r="D665" s="12">
        <f>IFERROR('BLS Data'!Y669,"")</f>
        <v>7.2799986306036679E-2</v>
      </c>
      <c r="E665" s="12">
        <f>IFERROR('BLS Data'!Z669,"")</f>
        <v>-4.4029441171312911E-2</v>
      </c>
      <c r="F665" s="12">
        <f>IFERROR('BLS Data'!AA669,"")</f>
        <v>-1.8301164382403812E-2</v>
      </c>
      <c r="G665" s="12">
        <f>'Regulatory Data'!L667</f>
        <v>2.8242965755066098</v>
      </c>
      <c r="H665" s="12">
        <f>VLOOKUP(B665,'Economic Data'!A$6:I$47,7,FALSE)</f>
        <v>6.1969674144860321E-2</v>
      </c>
      <c r="I665" s="12">
        <f>VLOOKUP(B665,'Economic Data'!A$6:I$47,6,FALSE)</f>
        <v>4.0556719268142416E-2</v>
      </c>
      <c r="J665" s="12">
        <f>VLOOKUP(B665,'Economic Data'!A$6:I$47,5,FALSE)</f>
        <v>7.6200000000000004E-2</v>
      </c>
      <c r="K665" s="12">
        <f>VLOOKUP(B665,'Economic Data'!A$6:J$47,10,FALSE)</f>
        <v>5.4787045123280628E-2</v>
      </c>
      <c r="L665" s="12"/>
      <c r="N665">
        <v>6.0463380267476552E-2</v>
      </c>
      <c r="O665">
        <v>7.2799986306036679E-2</v>
      </c>
      <c r="P665">
        <v>-1.8301164382403812E-2</v>
      </c>
      <c r="Q665">
        <v>2.8242965755066098</v>
      </c>
      <c r="R665" s="12">
        <f t="shared" si="82"/>
        <v>-8.0561874603398032E-2</v>
      </c>
      <c r="S665" s="12">
        <f t="shared" si="83"/>
        <v>-8.7983441106331384E-2</v>
      </c>
      <c r="T665" s="12">
        <f t="shared" si="84"/>
        <v>0.11101210794970662</v>
      </c>
      <c r="U665" s="12"/>
      <c r="V665" s="12"/>
      <c r="W665" s="12"/>
    </row>
    <row r="666" spans="1:23" x14ac:dyDescent="0.2">
      <c r="A666" t="s">
        <v>480</v>
      </c>
      <c r="B666">
        <v>2001</v>
      </c>
      <c r="C666" s="12">
        <f>IFERROR('BLS Data'!X670,"")</f>
        <v>-8.0561874603398032E-2</v>
      </c>
      <c r="D666" s="12">
        <f>IFERROR('BLS Data'!Y670,"")</f>
        <v>-8.7983441106331384E-2</v>
      </c>
      <c r="E666" s="12">
        <f>IFERROR('BLS Data'!Z670,"")</f>
        <v>-1.9906833311566174E-2</v>
      </c>
      <c r="F666" s="12">
        <f>IFERROR('BLS Data'!AA670,"")</f>
        <v>0.11101210794970662</v>
      </c>
      <c r="G666" s="12">
        <f>'Regulatory Data'!L668</f>
        <v>2.8647706490659934</v>
      </c>
      <c r="H666" s="12">
        <f>VLOOKUP(B666,'Economic Data'!A$6:I$47,7,FALSE)</f>
        <v>3.3080967761829783E-2</v>
      </c>
      <c r="I666" s="12">
        <f>VLOOKUP(B666,'Economic Data'!A$6:I$47,6,FALSE)</f>
        <v>1.0735275286242185E-2</v>
      </c>
      <c r="J666" s="12">
        <f>VLOOKUP(B666,'Economic Data'!A$6:I$47,5,FALSE)</f>
        <v>7.0800000000000002E-2</v>
      </c>
      <c r="K666" s="12">
        <f>VLOOKUP(B666,'Economic Data'!A$6:J$47,10,FALSE)</f>
        <v>4.8454307524413376E-2</v>
      </c>
      <c r="L666" s="12"/>
      <c r="N666">
        <v>-8.0561874603398032E-2</v>
      </c>
      <c r="O666">
        <v>-8.7983441106331384E-2</v>
      </c>
      <c r="P666">
        <v>0.11101210794970662</v>
      </c>
      <c r="Q666">
        <v>2.8647706490659934</v>
      </c>
      <c r="R666" s="12">
        <f t="shared" si="82"/>
        <v>-1.8939509819394296E-2</v>
      </c>
      <c r="S666" s="12">
        <f t="shared" si="83"/>
        <v>-3.2834983093573022E-2</v>
      </c>
      <c r="T666" s="12">
        <f t="shared" si="84"/>
        <v>3.942713445669277E-2</v>
      </c>
      <c r="U666" s="12"/>
      <c r="V666" s="12"/>
      <c r="W666" s="12"/>
    </row>
    <row r="667" spans="1:23" x14ac:dyDescent="0.2">
      <c r="A667" t="s">
        <v>480</v>
      </c>
      <c r="B667">
        <v>2002</v>
      </c>
      <c r="C667" s="12">
        <f>IFERROR('BLS Data'!X671,"")</f>
        <v>-1.8939509819394296E-2</v>
      </c>
      <c r="D667" s="12">
        <f>IFERROR('BLS Data'!Y671,"")</f>
        <v>-3.2834983093573022E-2</v>
      </c>
      <c r="E667" s="12">
        <f>IFERROR('BLS Data'!Z671,"")</f>
        <v>-2.3286746775188938E-2</v>
      </c>
      <c r="F667" s="12">
        <f>IFERROR('BLS Data'!AA671,"")</f>
        <v>3.942713445669277E-2</v>
      </c>
      <c r="G667" s="12">
        <f>'Regulatory Data'!L669</f>
        <v>2.895238780623425</v>
      </c>
      <c r="H667" s="12">
        <f>VLOOKUP(B667,'Economic Data'!A$6:I$47,7,FALSE)</f>
        <v>3.403537925314204E-2</v>
      </c>
      <c r="I667" s="12">
        <f>VLOOKUP(B667,'Economic Data'!A$6:I$47,6,FALSE)</f>
        <v>1.7973804471999699E-2</v>
      </c>
      <c r="J667" s="12">
        <f>VLOOKUP(B667,'Economic Data'!A$6:I$47,5,FALSE)</f>
        <v>6.4899999999999999E-2</v>
      </c>
      <c r="K667" s="12">
        <f>VLOOKUP(B667,'Economic Data'!A$6:J$47,10,FALSE)</f>
        <v>4.8838425218857007E-2</v>
      </c>
      <c r="L667" s="12"/>
      <c r="N667">
        <v>-1.8939509819394296E-2</v>
      </c>
      <c r="O667">
        <v>-3.2834983093573022E-2</v>
      </c>
      <c r="P667">
        <v>3.942713445669277E-2</v>
      </c>
      <c r="Q667">
        <v>2.895238780623425</v>
      </c>
      <c r="R667" s="12">
        <f t="shared" si="82"/>
        <v>-2.6097599121873039E-2</v>
      </c>
      <c r="S667" s="12">
        <f t="shared" si="83"/>
        <v>9.0291145845196041E-3</v>
      </c>
      <c r="T667" s="12">
        <f t="shared" si="84"/>
        <v>1.2659528946754151E-2</v>
      </c>
      <c r="U667" s="12"/>
      <c r="V667" s="12"/>
      <c r="W667" s="12"/>
    </row>
    <row r="668" spans="1:23" x14ac:dyDescent="0.2">
      <c r="A668" t="s">
        <v>480</v>
      </c>
      <c r="B668">
        <v>2003</v>
      </c>
      <c r="C668" s="12">
        <f>IFERROR('BLS Data'!X672,"")</f>
        <v>-2.6097599121873039E-2</v>
      </c>
      <c r="D668" s="12">
        <f>IFERROR('BLS Data'!Y672,"")</f>
        <v>9.0291145845196041E-3</v>
      </c>
      <c r="E668" s="12">
        <f>IFERROR('BLS Data'!Z672,"")</f>
        <v>1.34294203116605E-2</v>
      </c>
      <c r="F668" s="12">
        <f>IFERROR('BLS Data'!AA672,"")</f>
        <v>1.2659528946754151E-2</v>
      </c>
      <c r="G668" s="12">
        <f>'Regulatory Data'!L670</f>
        <v>2.9940236069630632</v>
      </c>
      <c r="H668" s="12">
        <f>VLOOKUP(B668,'Economic Data'!A$6:I$47,7,FALSE)</f>
        <v>4.5904870545635745E-2</v>
      </c>
      <c r="I668" s="12">
        <f>VLOOKUP(B668,'Economic Data'!A$6:I$47,6,FALSE)</f>
        <v>2.5093363015155745E-2</v>
      </c>
      <c r="J668" s="12">
        <f>VLOOKUP(B668,'Economic Data'!A$6:I$47,5,FALSE)</f>
        <v>5.67E-2</v>
      </c>
      <c r="K668" s="12">
        <f>VLOOKUP(B668,'Economic Data'!A$6:J$47,10,FALSE)</f>
        <v>3.5888492469520646E-2</v>
      </c>
      <c r="L668" s="12"/>
      <c r="N668">
        <v>-2.6097599121873039E-2</v>
      </c>
      <c r="O668">
        <v>9.0291145845196041E-3</v>
      </c>
      <c r="P668">
        <v>1.2659528946754151E-2</v>
      </c>
      <c r="Q668">
        <v>2.9940236069630632</v>
      </c>
      <c r="R668" s="12">
        <f t="shared" si="82"/>
        <v>-5.426682696414975E-2</v>
      </c>
      <c r="S668" s="12">
        <f t="shared" si="83"/>
        <v>-3.4593106715794519E-2</v>
      </c>
      <c r="T668" s="12">
        <f t="shared" si="84"/>
        <v>9.5342494854523174E-2</v>
      </c>
      <c r="U668" s="12"/>
      <c r="V668" s="12"/>
      <c r="W668" s="12"/>
    </row>
    <row r="669" spans="1:23" x14ac:dyDescent="0.2">
      <c r="A669" t="s">
        <v>480</v>
      </c>
      <c r="B669">
        <v>2004</v>
      </c>
      <c r="C669" s="12">
        <f>IFERROR('BLS Data'!X673,"")</f>
        <v>-5.426682696414975E-2</v>
      </c>
      <c r="D669" s="12">
        <f>IFERROR('BLS Data'!Y673,"")</f>
        <v>-3.4593106715794519E-2</v>
      </c>
      <c r="E669" s="12">
        <f>IFERROR('BLS Data'!Z673,"")</f>
        <v>3.4684324661689026E-2</v>
      </c>
      <c r="F669" s="12">
        <f>IFERROR('BLS Data'!AA673,"")</f>
        <v>9.5342494854523174E-2</v>
      </c>
      <c r="G669" s="12">
        <f>'Regulatory Data'!L671</f>
        <v>3.0642422702783647</v>
      </c>
      <c r="H669" s="12">
        <f>VLOOKUP(B669,'Economic Data'!A$6:I$47,7,FALSE)</f>
        <v>6.1860595069386903E-2</v>
      </c>
      <c r="I669" s="12">
        <f>VLOOKUP(B669,'Economic Data'!A$6:I$47,6,FALSE)</f>
        <v>3.4093257936321564E-2</v>
      </c>
      <c r="J669" s="12">
        <f>VLOOKUP(B669,'Economic Data'!A$6:I$47,5,FALSE)</f>
        <v>5.6299999999999996E-2</v>
      </c>
      <c r="K669" s="12">
        <f>VLOOKUP(B669,'Economic Data'!A$6:J$47,10,FALSE)</f>
        <v>2.8532662866935003E-2</v>
      </c>
      <c r="L669" s="12"/>
      <c r="N669">
        <v>-5.426682696414975E-2</v>
      </c>
      <c r="O669">
        <v>-3.4593106715794519E-2</v>
      </c>
      <c r="P669">
        <v>9.5342494854523174E-2</v>
      </c>
      <c r="Q669">
        <v>3.0642422702783647</v>
      </c>
      <c r="R669" s="12">
        <f t="shared" si="82"/>
        <v>-0.13520785973186911</v>
      </c>
      <c r="S669" s="12">
        <f t="shared" si="83"/>
        <v>-6.8801633904446824E-2</v>
      </c>
      <c r="T669" s="12">
        <f t="shared" si="84"/>
        <v>0.12906810104087896</v>
      </c>
      <c r="U669" s="12"/>
      <c r="V669" s="12"/>
      <c r="W669" s="12"/>
    </row>
    <row r="670" spans="1:23" x14ac:dyDescent="0.2">
      <c r="A670" t="s">
        <v>480</v>
      </c>
      <c r="B670">
        <v>2005</v>
      </c>
      <c r="C670" s="12">
        <f>IFERROR('BLS Data'!X674,"")</f>
        <v>-0.13520785973186911</v>
      </c>
      <c r="D670" s="12">
        <f>IFERROR('BLS Data'!Y674,"")</f>
        <v>-6.8801633904446824E-2</v>
      </c>
      <c r="E670" s="12">
        <f>IFERROR('BLS Data'!Z674,"")</f>
        <v>4.7014600118227001E-2</v>
      </c>
      <c r="F670" s="12">
        <f>IFERROR('BLS Data'!AA674,"")</f>
        <v>0.12906810104087896</v>
      </c>
      <c r="G670" s="12">
        <f>'Regulatory Data'!L672</f>
        <v>3.1245923729464318</v>
      </c>
      <c r="H670" s="12">
        <f>VLOOKUP(B670,'Economic Data'!A$6:I$47,7,FALSE)</f>
        <v>6.2914494157674028E-2</v>
      </c>
      <c r="I670" s="12">
        <f>VLOOKUP(B670,'Economic Data'!A$6:I$47,6,FALSE)</f>
        <v>3.0242108933506984E-2</v>
      </c>
      <c r="J670" s="12">
        <f>VLOOKUP(B670,'Economic Data'!A$6:I$47,5,FALSE)</f>
        <v>5.2400000000000002E-2</v>
      </c>
      <c r="K670" s="12">
        <f>VLOOKUP(B670,'Economic Data'!A$6:J$47,10,FALSE)</f>
        <v>1.972761477583234E-2</v>
      </c>
      <c r="L670" s="12"/>
      <c r="N670">
        <v>-0.13520785973186911</v>
      </c>
      <c r="O670">
        <v>-6.8801633904446824E-2</v>
      </c>
      <c r="P670">
        <v>0.12906810104087896</v>
      </c>
      <c r="Q670">
        <v>3.1245923729464318</v>
      </c>
      <c r="R670" s="12">
        <f t="shared" si="82"/>
        <v>6.0215879394375449E-2</v>
      </c>
      <c r="S670" s="12">
        <f t="shared" si="83"/>
        <v>2.141851827965624E-2</v>
      </c>
      <c r="T670" s="12">
        <f t="shared" si="84"/>
        <v>3.8210364891880566E-2</v>
      </c>
      <c r="U670" s="12"/>
      <c r="V670" s="12"/>
      <c r="W670" s="12"/>
    </row>
    <row r="671" spans="1:23" x14ac:dyDescent="0.2">
      <c r="A671" t="s">
        <v>480</v>
      </c>
      <c r="B671">
        <v>2006</v>
      </c>
      <c r="C671" s="12">
        <f>IFERROR('BLS Data'!X675,"")</f>
        <v>6.0215879394375449E-2</v>
      </c>
      <c r="D671" s="12">
        <f>IFERROR('BLS Data'!Y675,"")</f>
        <v>2.141851827965624E-2</v>
      </c>
      <c r="E671" s="12">
        <f>IFERROR('BLS Data'!Z675,"")</f>
        <v>3.2455395263043307E-2</v>
      </c>
      <c r="F671" s="12">
        <f>IFERROR('BLS Data'!AA675,"")</f>
        <v>3.8210364891880566E-2</v>
      </c>
      <c r="G671" s="12">
        <f>'Regulatory Data'!L673</f>
        <v>3.100288084837342</v>
      </c>
      <c r="H671" s="12">
        <f>VLOOKUP(B671,'Economic Data'!A$6:I$47,7,FALSE)</f>
        <v>5.8035179497691658E-2</v>
      </c>
      <c r="I671" s="12">
        <f>VLOOKUP(B671,'Economic Data'!A$6:I$47,6,FALSE)</f>
        <v>2.6233814355860474E-2</v>
      </c>
      <c r="J671" s="12">
        <f>VLOOKUP(B671,'Economic Data'!A$6:I$47,5,FALSE)</f>
        <v>5.5899999999999998E-2</v>
      </c>
      <c r="K671" s="12">
        <f>VLOOKUP(B671,'Economic Data'!A$6:J$47,10,FALSE)</f>
        <v>2.409863485816794E-2</v>
      </c>
      <c r="L671" s="12"/>
      <c r="N671">
        <v>6.0215879394375449E-2</v>
      </c>
      <c r="O671">
        <v>2.141851827965624E-2</v>
      </c>
      <c r="P671">
        <v>3.8210364891880566E-2</v>
      </c>
      <c r="Q671">
        <v>3.100288084837342</v>
      </c>
      <c r="R671" s="12">
        <f t="shared" si="82"/>
        <v>1.9765752117168134E-2</v>
      </c>
      <c r="S671" s="12">
        <f t="shared" si="83"/>
        <v>-1.0858504102999156E-2</v>
      </c>
      <c r="T671" s="12">
        <f t="shared" si="84"/>
        <v>7.2732043626041687E-2</v>
      </c>
      <c r="U671" s="12"/>
      <c r="V671" s="12"/>
      <c r="W671" s="12"/>
    </row>
    <row r="672" spans="1:23" x14ac:dyDescent="0.2">
      <c r="A672" t="s">
        <v>480</v>
      </c>
      <c r="B672">
        <v>2007</v>
      </c>
      <c r="C672" s="12">
        <f>IFERROR('BLS Data'!X676,"")</f>
        <v>1.9765752117168134E-2</v>
      </c>
      <c r="D672" s="12">
        <f>IFERROR('BLS Data'!Y676,"")</f>
        <v>-1.0858504102999156E-2</v>
      </c>
      <c r="E672" s="12">
        <f>IFERROR('BLS Data'!Z676,"")</f>
        <v>2.757214836656452E-2</v>
      </c>
      <c r="F672" s="12">
        <f>IFERROR('BLS Data'!AA676,"")</f>
        <v>7.2732043626041687E-2</v>
      </c>
      <c r="G672" s="12">
        <f>'Regulatory Data'!L674</f>
        <v>3.1184208972006049</v>
      </c>
      <c r="H672" s="12">
        <f>VLOOKUP(B672,'Economic Data'!A$6:I$47,7,FALSE)</f>
        <v>4.7552040345651747E-2</v>
      </c>
      <c r="I672" s="12">
        <f>VLOOKUP(B672,'Economic Data'!A$6:I$47,6,FALSE)</f>
        <v>1.8949646062514702E-2</v>
      </c>
      <c r="J672" s="12">
        <f>VLOOKUP(B672,'Economic Data'!A$6:I$47,5,FALSE)</f>
        <v>5.5599999999999997E-2</v>
      </c>
      <c r="K672" s="12">
        <f>VLOOKUP(B672,'Economic Data'!A$6:J$47,10,FALSE)</f>
        <v>2.6997605716864291E-2</v>
      </c>
      <c r="L672" s="12"/>
      <c r="N672">
        <v>1.9765752117168134E-2</v>
      </c>
      <c r="O672">
        <v>-1.0858504102999156E-2</v>
      </c>
      <c r="P672">
        <v>7.2732043626041687E-2</v>
      </c>
      <c r="Q672">
        <v>3.1184208972006049</v>
      </c>
      <c r="R672" s="12">
        <f t="shared" si="82"/>
        <v>-5.365884536030574E-2</v>
      </c>
      <c r="S672" s="12">
        <f t="shared" si="83"/>
        <v>-4.697528114567362E-2</v>
      </c>
      <c r="T672" s="12">
        <f t="shared" si="84"/>
        <v>8.1748360645678808E-2</v>
      </c>
      <c r="U672" s="12"/>
      <c r="V672" s="12"/>
      <c r="W672" s="12"/>
    </row>
    <row r="673" spans="1:23" x14ac:dyDescent="0.2">
      <c r="A673" t="s">
        <v>480</v>
      </c>
      <c r="B673">
        <v>2008</v>
      </c>
      <c r="C673" s="12">
        <f>IFERROR('BLS Data'!X677,"")</f>
        <v>-5.365884536030574E-2</v>
      </c>
      <c r="D673" s="12">
        <f>IFERROR('BLS Data'!Y677,"")</f>
        <v>-4.697528114567362E-2</v>
      </c>
      <c r="E673" s="12">
        <f>IFERROR('BLS Data'!Z677,"")</f>
        <v>6.8635452731680147E-2</v>
      </c>
      <c r="F673" s="12">
        <f>IFERROR('BLS Data'!AA677,"")</f>
        <v>8.1748360645678808E-2</v>
      </c>
      <c r="G673" s="12">
        <f>'Regulatory Data'!L675</f>
        <v>3.1583469718006136</v>
      </c>
      <c r="H673" s="12">
        <f>VLOOKUP(B673,'Economic Data'!A$6:I$47,7,FALSE)</f>
        <v>1.8564647936674561E-2</v>
      </c>
      <c r="I673" s="12">
        <f>VLOOKUP(B673,'Economic Data'!A$6:I$47,6,FALSE)</f>
        <v>-3.3722342459032717E-3</v>
      </c>
      <c r="J673" s="12">
        <f>VLOOKUP(B673,'Economic Data'!A$6:I$47,5,FALSE)</f>
        <v>5.6299999999999996E-2</v>
      </c>
      <c r="K673" s="12">
        <f>VLOOKUP(B673,'Economic Data'!A$6:J$47,10,FALSE)</f>
        <v>3.4363117817423225E-2</v>
      </c>
      <c r="L673" s="12"/>
      <c r="N673">
        <v>-5.365884536030574E-2</v>
      </c>
      <c r="O673">
        <v>-4.697528114567362E-2</v>
      </c>
      <c r="P673">
        <v>8.1748360645678808E-2</v>
      </c>
      <c r="Q673">
        <v>3.1583469718006136</v>
      </c>
      <c r="R673" s="12">
        <f t="shared" si="82"/>
        <v>-3.8620604067132192E-3</v>
      </c>
      <c r="S673" s="12">
        <f t="shared" si="83"/>
        <v>-1.4071483674741536E-2</v>
      </c>
      <c r="T673" s="12">
        <f t="shared" si="84"/>
        <v>-6.1743095061226327E-3</v>
      </c>
      <c r="U673" s="12"/>
      <c r="V673" s="12"/>
      <c r="W673" s="12"/>
    </row>
    <row r="674" spans="1:23" x14ac:dyDescent="0.2">
      <c r="A674" t="s">
        <v>480</v>
      </c>
      <c r="B674">
        <v>2009</v>
      </c>
      <c r="C674" s="12">
        <f>IFERROR('BLS Data'!X678,"")</f>
        <v>-3.8620604067132192E-3</v>
      </c>
      <c r="D674" s="12">
        <f>IFERROR('BLS Data'!Y678,"")</f>
        <v>-1.4071483674741536E-2</v>
      </c>
      <c r="E674" s="12">
        <f>IFERROR('BLS Data'!Z678,"")</f>
        <v>-6.4968734947672857E-2</v>
      </c>
      <c r="F674" s="12">
        <f>IFERROR('BLS Data'!AA678,"")</f>
        <v>-6.1743095061226327E-3</v>
      </c>
      <c r="G674" s="12">
        <f>'Regulatory Data'!L676</f>
        <v>3.22868011957818</v>
      </c>
      <c r="H674" s="12">
        <f>VLOOKUP(B674,'Economic Data'!A$6:I$47,7,FALSE)</f>
        <v>-2.2495040217735962E-2</v>
      </c>
      <c r="I674" s="12">
        <f>VLOOKUP(B674,'Economic Data'!A$6:I$47,6,FALSE)</f>
        <v>-3.117320520931699E-2</v>
      </c>
      <c r="J674" s="12">
        <f>VLOOKUP(B674,'Economic Data'!A$6:I$47,5,FALSE)</f>
        <v>5.3099999999999994E-2</v>
      </c>
      <c r="K674" s="12">
        <f>VLOOKUP(B674,'Economic Data'!A$6:J$47,10,FALSE)</f>
        <v>4.4421835008416732E-2</v>
      </c>
      <c r="L674" s="12"/>
      <c r="N674">
        <v>-3.8620604067132192E-3</v>
      </c>
      <c r="O674">
        <v>-1.4071483674741536E-2</v>
      </c>
      <c r="P674">
        <v>-6.1743095061226327E-3</v>
      </c>
      <c r="Q674">
        <v>3.22868011957818</v>
      </c>
      <c r="R674" s="12">
        <f t="shared" si="82"/>
        <v>3.4315105326213846E-2</v>
      </c>
      <c r="S674" s="12">
        <f t="shared" si="83"/>
        <v>3.7823803920955967E-2</v>
      </c>
      <c r="T674" s="12">
        <f t="shared" si="84"/>
        <v>2.216277357009222E-2</v>
      </c>
      <c r="U674" s="12"/>
      <c r="V674" s="12"/>
      <c r="W674" s="12"/>
    </row>
    <row r="675" spans="1:23" x14ac:dyDescent="0.2">
      <c r="A675" t="s">
        <v>480</v>
      </c>
      <c r="B675">
        <v>2010</v>
      </c>
      <c r="C675" s="12">
        <f>IFERROR('BLS Data'!X679,"")</f>
        <v>3.4315105326213846E-2</v>
      </c>
      <c r="D675" s="12">
        <f>IFERROR('BLS Data'!Y679,"")</f>
        <v>3.7823803920955967E-2</v>
      </c>
      <c r="E675" s="12">
        <f>IFERROR('BLS Data'!Z679,"")</f>
        <v>4.3252556775598805E-2</v>
      </c>
      <c r="F675" s="12">
        <f>IFERROR('BLS Data'!AA679,"")</f>
        <v>2.216277357009222E-2</v>
      </c>
      <c r="G675" s="12">
        <f>'Regulatory Data'!L677</f>
        <v>3.2413726302946153</v>
      </c>
      <c r="H675" s="12">
        <f>VLOOKUP(B675,'Economic Data'!A$6:I$47,7,FALSE)</f>
        <v>3.6900750592296916E-2</v>
      </c>
      <c r="I675" s="12">
        <f>VLOOKUP(B675,'Economic Data'!A$6:I$47,6,FALSE)</f>
        <v>2.362690323647243E-2</v>
      </c>
      <c r="J675" s="12">
        <f>VLOOKUP(B675,'Economic Data'!A$6:I$47,5,FALSE)</f>
        <v>4.9400000000000006E-2</v>
      </c>
      <c r="K675" s="12">
        <f>VLOOKUP(B675,'Economic Data'!A$6:J$47,10,FALSE)</f>
        <v>3.6126152644176228E-2</v>
      </c>
      <c r="L675" s="12"/>
      <c r="N675">
        <v>3.4315105326213846E-2</v>
      </c>
      <c r="O675">
        <v>3.7823803920955967E-2</v>
      </c>
      <c r="P675">
        <v>2.216277357009222E-2</v>
      </c>
      <c r="Q675">
        <v>3.2413726302946153</v>
      </c>
      <c r="R675" s="12"/>
      <c r="S675" s="12"/>
      <c r="T675" s="12"/>
      <c r="U675" s="12"/>
      <c r="V675" s="12"/>
      <c r="W675" s="12"/>
    </row>
    <row r="676" spans="1:23" x14ac:dyDescent="0.2">
      <c r="A676" t="s">
        <v>485</v>
      </c>
      <c r="B676">
        <v>1987</v>
      </c>
      <c r="C676" s="12" t="str">
        <f>IFERROR('BLS Data'!X680,"")</f>
        <v>.</v>
      </c>
      <c r="D676" s="12" t="str">
        <f>IFERROR('BLS Data'!Y680,"")</f>
        <v>.</v>
      </c>
      <c r="E676" s="12" t="str">
        <f>IFERROR('BLS Data'!Z680,"")</f>
        <v>.</v>
      </c>
      <c r="F676" s="12" t="str">
        <f>IFERROR('BLS Data'!AA680,"")</f>
        <v>.</v>
      </c>
      <c r="G676" s="12" t="str">
        <f>'Regulatory Data'!L678</f>
        <v/>
      </c>
      <c r="H676" s="12">
        <f>VLOOKUP(B676,'Economic Data'!A$6:I$47,7,FALSE)</f>
        <v>6.0106820146646811E-2</v>
      </c>
      <c r="I676" s="12">
        <f>VLOOKUP(B676,'Economic Data'!A$6:I$47,6,FALSE)</f>
        <v>3.149510885821627E-2</v>
      </c>
      <c r="J676" s="12">
        <f>VLOOKUP(B676,'Economic Data'!A$6:I$47,5,FALSE)</f>
        <v>9.3800000000000008E-2</v>
      </c>
      <c r="K676" s="12">
        <f>VLOOKUP(B676,'Economic Data'!A$6:J$47,10,FALSE)</f>
        <v>6.5188288711569911E-2</v>
      </c>
      <c r="L676" s="12"/>
      <c r="N676" t="s">
        <v>985</v>
      </c>
      <c r="O676" t="s">
        <v>985</v>
      </c>
      <c r="P676" t="s">
        <v>985</v>
      </c>
      <c r="Q676" t="s">
        <v>0</v>
      </c>
      <c r="R676" s="12"/>
      <c r="S676" s="12"/>
      <c r="T676" s="12"/>
      <c r="U676" s="12"/>
      <c r="V676" s="12"/>
      <c r="W676" s="12"/>
    </row>
    <row r="677" spans="1:23" x14ac:dyDescent="0.2">
      <c r="A677" t="s">
        <v>485</v>
      </c>
      <c r="B677">
        <v>1988</v>
      </c>
      <c r="C677" s="12">
        <f>IFERROR('BLS Data'!X681,"")</f>
        <v>3.0431451471715221E-2</v>
      </c>
      <c r="D677" s="12">
        <f>IFERROR('BLS Data'!Y681,"")</f>
        <v>2.6568300341635265E-2</v>
      </c>
      <c r="E677" s="12">
        <f>IFERROR('BLS Data'!Z681,"")</f>
        <v>2.4935351397578742E-2</v>
      </c>
      <c r="F677" s="12">
        <f>IFERROR('BLS Data'!AA681,"")</f>
        <v>1.817611733677893E-2</v>
      </c>
      <c r="G677" s="12" t="str">
        <f>'Regulatory Data'!L679</f>
        <v/>
      </c>
      <c r="H677" s="12">
        <f>VLOOKUP(B677,'Economic Data'!A$6:I$47,7,FALSE)</f>
        <v>7.4056092402528861E-2</v>
      </c>
      <c r="I677" s="12">
        <f>VLOOKUP(B677,'Economic Data'!A$6:I$47,6,FALSE)</f>
        <v>4.0281822240627818E-2</v>
      </c>
      <c r="J677" s="12">
        <f>VLOOKUP(B677,'Economic Data'!A$6:I$47,5,FALSE)</f>
        <v>9.7100000000000006E-2</v>
      </c>
      <c r="K677" s="12">
        <f>VLOOKUP(B677,'Economic Data'!A$6:J$47,10,FALSE)</f>
        <v>6.3325729838099074E-2</v>
      </c>
      <c r="L677" s="12"/>
      <c r="N677">
        <v>3.0431451471715221E-2</v>
      </c>
      <c r="O677">
        <v>2.6568300341635265E-2</v>
      </c>
      <c r="P677">
        <v>1.817611733677893E-2</v>
      </c>
      <c r="Q677" t="s">
        <v>0</v>
      </c>
      <c r="R677" s="12"/>
      <c r="S677" s="12"/>
      <c r="T677" s="12"/>
      <c r="U677" s="12"/>
      <c r="V677" s="12"/>
      <c r="W677" s="12"/>
    </row>
    <row r="678" spans="1:23" x14ac:dyDescent="0.2">
      <c r="A678" t="s">
        <v>485</v>
      </c>
      <c r="B678">
        <v>1989</v>
      </c>
      <c r="C678" s="12">
        <f>IFERROR('BLS Data'!X682,"")</f>
        <v>2.8304329650171489E-2</v>
      </c>
      <c r="D678" s="12">
        <f>IFERROR('BLS Data'!Y682,"")</f>
        <v>1.4854657333202681E-2</v>
      </c>
      <c r="E678" s="12">
        <f>IFERROR('BLS Data'!Z682,"")</f>
        <v>2.3511319330390634E-2</v>
      </c>
      <c r="F678" s="12">
        <f>IFERROR('BLS Data'!AA682,"")</f>
        <v>4.9051936082378234E-4</v>
      </c>
      <c r="G678" s="12" t="str">
        <f>'Regulatory Data'!L680</f>
        <v/>
      </c>
      <c r="H678" s="12">
        <f>VLOOKUP(B678,'Economic Data'!A$6:I$47,7,FALSE)</f>
        <v>7.2168998181608046E-2</v>
      </c>
      <c r="I678" s="12">
        <f>VLOOKUP(B678,'Economic Data'!A$6:I$47,6,FALSE)</f>
        <v>3.5102379761548619E-2</v>
      </c>
      <c r="J678" s="12">
        <f>VLOOKUP(B678,'Economic Data'!A$6:I$47,5,FALSE)</f>
        <v>9.2600000000000002E-2</v>
      </c>
      <c r="K678" s="12">
        <f>VLOOKUP(B678,'Economic Data'!A$6:J$47,10,FALSE)</f>
        <v>5.5533381579940186E-2</v>
      </c>
      <c r="L678" s="12"/>
      <c r="N678">
        <v>2.8304329650171489E-2</v>
      </c>
      <c r="O678">
        <v>1.4854657333202681E-2</v>
      </c>
      <c r="P678">
        <v>4.9051936082378234E-4</v>
      </c>
      <c r="Q678" t="s">
        <v>0</v>
      </c>
      <c r="R678" s="12"/>
      <c r="S678" s="12"/>
      <c r="T678" s="12"/>
      <c r="U678" s="12"/>
      <c r="V678" s="12"/>
      <c r="W678" s="12"/>
    </row>
    <row r="679" spans="1:23" x14ac:dyDescent="0.2">
      <c r="A679" t="s">
        <v>485</v>
      </c>
      <c r="B679">
        <v>1990</v>
      </c>
      <c r="C679" s="12">
        <f>IFERROR('BLS Data'!X683,"")</f>
        <v>-3.30229287831596E-3</v>
      </c>
      <c r="D679" s="12">
        <f>IFERROR('BLS Data'!Y683,"")</f>
        <v>2.4638924954132335E-3</v>
      </c>
      <c r="E679" s="12">
        <f>IFERROR('BLS Data'!Z683,"")</f>
        <v>1.0477274895617228E-2</v>
      </c>
      <c r="F679" s="12">
        <f>IFERROR('BLS Data'!AA683,"")</f>
        <v>2.6710116536078132E-2</v>
      </c>
      <c r="G679" s="12" t="str">
        <f>'Regulatory Data'!L681</f>
        <v/>
      </c>
      <c r="H679" s="12">
        <f>VLOOKUP(B679,'Economic Data'!A$6:I$47,7,FALSE)</f>
        <v>5.6455681243754441E-2</v>
      </c>
      <c r="I679" s="12">
        <f>VLOOKUP(B679,'Economic Data'!A$6:I$47,6,FALSE)</f>
        <v>1.8589513195847118E-2</v>
      </c>
      <c r="J679" s="12">
        <f>VLOOKUP(B679,'Economic Data'!A$6:I$47,5,FALSE)</f>
        <v>9.3200000000000005E-2</v>
      </c>
      <c r="K679" s="12">
        <f>VLOOKUP(B679,'Economic Data'!A$6:J$47,10,FALSE)</f>
        <v>5.5333831952092682E-2</v>
      </c>
      <c r="L679" s="12"/>
      <c r="N679">
        <v>-3.30229287831596E-3</v>
      </c>
      <c r="O679">
        <v>2.4638924954132335E-3</v>
      </c>
      <c r="P679">
        <v>2.6710116536078132E-2</v>
      </c>
      <c r="Q679" t="s">
        <v>0</v>
      </c>
      <c r="R679" s="12"/>
      <c r="S679" s="12"/>
      <c r="T679" s="12"/>
      <c r="U679" s="12"/>
      <c r="V679" s="12"/>
      <c r="W679" s="12"/>
    </row>
    <row r="680" spans="1:23" x14ac:dyDescent="0.2">
      <c r="A680" t="s">
        <v>485</v>
      </c>
      <c r="B680">
        <v>1991</v>
      </c>
      <c r="C680" s="12">
        <f>IFERROR('BLS Data'!X684,"")</f>
        <v>-2.5433504139530605E-2</v>
      </c>
      <c r="D680" s="12">
        <f>IFERROR('BLS Data'!Y684,"")</f>
        <v>-2.371369804705914E-2</v>
      </c>
      <c r="E680" s="12">
        <f>IFERROR('BLS Data'!Z684,"")</f>
        <v>2.6999042677175566E-2</v>
      </c>
      <c r="F680" s="12">
        <f>IFERROR('BLS Data'!AA684,"")</f>
        <v>3.637181258464306E-2</v>
      </c>
      <c r="G680" s="12" t="str">
        <f>'Regulatory Data'!L682</f>
        <v/>
      </c>
      <c r="H680" s="12">
        <f>VLOOKUP(B680,'Economic Data'!A$6:I$47,7,FALSE)</f>
        <v>3.2494366288215559E-2</v>
      </c>
      <c r="I680" s="12">
        <f>VLOOKUP(B680,'Economic Data'!A$6:I$47,6,FALSE)</f>
        <v>-2.3323494827174329E-3</v>
      </c>
      <c r="J680" s="12">
        <f>VLOOKUP(B680,'Economic Data'!A$6:I$47,5,FALSE)</f>
        <v>8.77E-2</v>
      </c>
      <c r="K680" s="12">
        <f>VLOOKUP(B680,'Economic Data'!A$6:J$47,10,FALSE)</f>
        <v>5.2873284229066508E-2</v>
      </c>
      <c r="L680" s="12"/>
      <c r="N680">
        <v>-2.5433504139530605E-2</v>
      </c>
      <c r="O680">
        <v>-2.371369804705914E-2</v>
      </c>
      <c r="P680">
        <v>3.637181258464306E-2</v>
      </c>
      <c r="Q680" t="s">
        <v>0</v>
      </c>
      <c r="R680" s="12"/>
      <c r="S680" s="12"/>
      <c r="T680" s="12"/>
      <c r="U680" s="12"/>
      <c r="V680" s="12"/>
      <c r="W680" s="12"/>
    </row>
    <row r="681" spans="1:23" x14ac:dyDescent="0.2">
      <c r="A681" t="s">
        <v>485</v>
      </c>
      <c r="B681">
        <v>1992</v>
      </c>
      <c r="C681" s="12">
        <f>IFERROR('BLS Data'!X685,"")</f>
        <v>8.653505891923885E-2</v>
      </c>
      <c r="D681" s="12">
        <f>IFERROR('BLS Data'!Y685,"")</f>
        <v>8.0494897516325992E-2</v>
      </c>
      <c r="E681" s="12">
        <f>IFERROR('BLS Data'!Z685,"")</f>
        <v>2.830246392684721E-2</v>
      </c>
      <c r="F681" s="12">
        <f>IFERROR('BLS Data'!AA685,"")</f>
        <v>-1.4759959157659708E-2</v>
      </c>
      <c r="G681" s="12" t="str">
        <f>'Regulatory Data'!L683</f>
        <v/>
      </c>
      <c r="H681" s="12">
        <f>VLOOKUP(B681,'Economic Data'!A$6:I$47,7,FALSE)</f>
        <v>5.6799543692841681E-2</v>
      </c>
      <c r="I681" s="12">
        <f>VLOOKUP(B681,'Economic Data'!A$6:I$47,6,FALSE)</f>
        <v>3.3364382598689346E-2</v>
      </c>
      <c r="J681" s="12">
        <f>VLOOKUP(B681,'Economic Data'!A$6:I$47,5,FALSE)</f>
        <v>8.14E-2</v>
      </c>
      <c r="K681" s="12">
        <f>VLOOKUP(B681,'Economic Data'!A$6:J$47,10,FALSE)</f>
        <v>5.7964838905848831E-2</v>
      </c>
      <c r="L681" s="12"/>
      <c r="N681">
        <v>8.653505891923885E-2</v>
      </c>
      <c r="O681">
        <v>8.0494897516325992E-2</v>
      </c>
      <c r="P681">
        <v>-1.4759959157659708E-2</v>
      </c>
      <c r="Q681" t="s">
        <v>0</v>
      </c>
      <c r="R681" s="12"/>
      <c r="S681" s="12"/>
      <c r="T681" s="12"/>
      <c r="U681" s="12"/>
      <c r="V681" s="12"/>
      <c r="W681" s="12"/>
    </row>
    <row r="682" spans="1:23" x14ac:dyDescent="0.2">
      <c r="A682" t="s">
        <v>485</v>
      </c>
      <c r="B682">
        <v>1993</v>
      </c>
      <c r="C682" s="12">
        <f>IFERROR('BLS Data'!X686,"")</f>
        <v>3.5053670059377318E-2</v>
      </c>
      <c r="D682" s="12">
        <f>IFERROR('BLS Data'!Y686,"")</f>
        <v>4.271549455174295E-2</v>
      </c>
      <c r="E682" s="12">
        <f>IFERROR('BLS Data'!Z686,"")</f>
        <v>3.7071813526992514E-2</v>
      </c>
      <c r="F682" s="12">
        <f>IFERROR('BLS Data'!AA686,"")</f>
        <v>3.9794035746272272E-3</v>
      </c>
      <c r="G682" s="12" t="str">
        <f>'Regulatory Data'!L684</f>
        <v/>
      </c>
      <c r="H682" s="12">
        <f>VLOOKUP(B682,'Economic Data'!A$6:I$47,7,FALSE)</f>
        <v>4.9976501397134498E-2</v>
      </c>
      <c r="I682" s="12">
        <f>VLOOKUP(B682,'Economic Data'!A$6:I$47,6,FALSE)</f>
        <v>2.8121325402471697E-2</v>
      </c>
      <c r="J682" s="12">
        <f>VLOOKUP(B682,'Economic Data'!A$6:I$47,5,FALSE)</f>
        <v>7.22E-2</v>
      </c>
      <c r="K682" s="12">
        <f>VLOOKUP(B682,'Economic Data'!A$6:J$47,10,FALSE)</f>
        <v>5.0344824005335395E-2</v>
      </c>
      <c r="L682" s="12"/>
      <c r="N682">
        <v>3.5053670059377318E-2</v>
      </c>
      <c r="O682">
        <v>4.271549455174295E-2</v>
      </c>
      <c r="P682">
        <v>3.9794035746272272E-3</v>
      </c>
      <c r="Q682" t="s">
        <v>0</v>
      </c>
      <c r="R682" s="12"/>
      <c r="S682" s="12"/>
      <c r="T682" s="12"/>
      <c r="U682" s="12"/>
      <c r="V682" s="12"/>
      <c r="W682" s="12"/>
    </row>
    <row r="683" spans="1:23" x14ac:dyDescent="0.2">
      <c r="A683" t="s">
        <v>485</v>
      </c>
      <c r="B683">
        <v>1994</v>
      </c>
      <c r="C683" s="12">
        <f>IFERROR('BLS Data'!X687,"")</f>
        <v>5.0817467629596713E-2</v>
      </c>
      <c r="D683" s="12">
        <f>IFERROR('BLS Data'!Y687,"")</f>
        <v>4.7360034066961987E-2</v>
      </c>
      <c r="E683" s="12">
        <f>IFERROR('BLS Data'!Z687,"")</f>
        <v>3.5927086417642862E-2</v>
      </c>
      <c r="F683" s="12">
        <f>IFERROR('BLS Data'!AA687,"")</f>
        <v>-1.1954634148996668E-2</v>
      </c>
      <c r="G683" s="12" t="str">
        <f>'Regulatory Data'!L685</f>
        <v/>
      </c>
      <c r="H683" s="12">
        <f>VLOOKUP(B683,'Economic Data'!A$6:I$47,7,FALSE)</f>
        <v>6.0783064323397085E-2</v>
      </c>
      <c r="I683" s="12">
        <f>VLOOKUP(B683,'Economic Data'!A$6:I$47,6,FALSE)</f>
        <v>3.9932137842543014E-2</v>
      </c>
      <c r="J683" s="12">
        <f>VLOOKUP(B683,'Economic Data'!A$6:I$47,5,FALSE)</f>
        <v>7.9600000000000004E-2</v>
      </c>
      <c r="K683" s="12">
        <f>VLOOKUP(B683,'Economic Data'!A$6:J$47,10,FALSE)</f>
        <v>5.8749073519147127E-2</v>
      </c>
      <c r="L683" s="12"/>
      <c r="N683">
        <v>5.0817467629596713E-2</v>
      </c>
      <c r="O683">
        <v>4.7360034066961987E-2</v>
      </c>
      <c r="P683">
        <v>-1.1954634148996668E-2</v>
      </c>
      <c r="Q683" t="s">
        <v>0</v>
      </c>
      <c r="R683" s="12"/>
      <c r="S683" s="12"/>
      <c r="T683" s="12"/>
      <c r="U683" s="12"/>
      <c r="V683" s="12"/>
      <c r="W683" s="12"/>
    </row>
    <row r="684" spans="1:23" x14ac:dyDescent="0.2">
      <c r="A684" t="s">
        <v>485</v>
      </c>
      <c r="B684">
        <v>1995</v>
      </c>
      <c r="C684" s="12">
        <f>IFERROR('BLS Data'!X688,"")</f>
        <v>-2.8346041130014044E-3</v>
      </c>
      <c r="D684" s="12">
        <f>IFERROR('BLS Data'!Y688,"")</f>
        <v>-9.0280776095283954E-3</v>
      </c>
      <c r="E684" s="12">
        <f>IFERROR('BLS Data'!Z688,"")</f>
        <v>4.5539328331267726E-2</v>
      </c>
      <c r="F684" s="12">
        <f>IFERROR('BLS Data'!AA688,"")</f>
        <v>2.9282358686101517E-2</v>
      </c>
      <c r="G684" s="12" t="str">
        <f>'Regulatory Data'!L686</f>
        <v/>
      </c>
      <c r="H684" s="12">
        <f>VLOOKUP(B684,'Economic Data'!A$6:I$47,7,FALSE)</f>
        <v>4.5452682397765898E-2</v>
      </c>
      <c r="I684" s="12">
        <f>VLOOKUP(B684,'Economic Data'!A$6:I$47,6,FALSE)</f>
        <v>2.4833719047943958E-2</v>
      </c>
      <c r="J684" s="12">
        <f>VLOOKUP(B684,'Economic Data'!A$6:I$47,5,FALSE)</f>
        <v>7.5899999999999995E-2</v>
      </c>
      <c r="K684" s="12">
        <f>VLOOKUP(B684,'Economic Data'!A$6:J$47,10,FALSE)</f>
        <v>5.5281036650178222E-2</v>
      </c>
      <c r="L684" s="12"/>
      <c r="N684">
        <v>-2.8346041130014044E-3</v>
      </c>
      <c r="O684">
        <v>-9.0280776095283954E-3</v>
      </c>
      <c r="P684">
        <v>2.9282358686101517E-2</v>
      </c>
      <c r="Q684" t="s">
        <v>0</v>
      </c>
      <c r="R684" s="12"/>
      <c r="S684" s="12"/>
      <c r="T684" s="12"/>
      <c r="U684" s="12"/>
      <c r="V684" s="12"/>
      <c r="W684" s="12"/>
    </row>
    <row r="685" spans="1:23" x14ac:dyDescent="0.2">
      <c r="A685" t="s">
        <v>485</v>
      </c>
      <c r="B685">
        <v>1996</v>
      </c>
      <c r="C685" s="12">
        <f>IFERROR('BLS Data'!X689,"")</f>
        <v>3.0345279170365558E-2</v>
      </c>
      <c r="D685" s="12">
        <f>IFERROR('BLS Data'!Y689,"")</f>
        <v>2.8221874839342576E-2</v>
      </c>
      <c r="E685" s="12">
        <f>IFERROR('BLS Data'!Z689,"")</f>
        <v>1.4480228422215191E-2</v>
      </c>
      <c r="F685" s="12">
        <f>IFERROR('BLS Data'!AA689,"")</f>
        <v>4.4928853829375726E-3</v>
      </c>
      <c r="G685" s="12" t="str">
        <f>'Regulatory Data'!L687</f>
        <v/>
      </c>
      <c r="H685" s="12">
        <f>VLOOKUP(B685,'Economic Data'!A$6:I$47,7,FALSE)</f>
        <v>5.5591211209256031E-2</v>
      </c>
      <c r="I685" s="12">
        <f>VLOOKUP(B685,'Economic Data'!A$6:I$47,6,FALSE)</f>
        <v>3.6723348797837119E-2</v>
      </c>
      <c r="J685" s="12">
        <f>VLOOKUP(B685,'Economic Data'!A$6:I$47,5,FALSE)</f>
        <v>7.3700000000000002E-2</v>
      </c>
      <c r="K685" s="12">
        <f>VLOOKUP(B685,'Economic Data'!A$6:J$47,10,FALSE)</f>
        <v>5.4832137588579369E-2</v>
      </c>
      <c r="L685" s="12"/>
      <c r="N685">
        <v>3.0345279170365558E-2</v>
      </c>
      <c r="O685">
        <v>2.8221874839342576E-2</v>
      </c>
      <c r="P685">
        <v>4.4928853829375726E-3</v>
      </c>
      <c r="Q685" t="s">
        <v>0</v>
      </c>
      <c r="R685" s="12"/>
      <c r="S685" s="12"/>
      <c r="T685" s="12"/>
      <c r="U685" s="12"/>
      <c r="V685" s="12"/>
      <c r="W685" s="12"/>
    </row>
    <row r="686" spans="1:23" x14ac:dyDescent="0.2">
      <c r="A686" t="s">
        <v>485</v>
      </c>
      <c r="B686">
        <v>1997</v>
      </c>
      <c r="C686" s="12">
        <f>IFERROR('BLS Data'!X690,"")</f>
        <v>1.5668200165396939E-2</v>
      </c>
      <c r="D686" s="12">
        <f>IFERROR('BLS Data'!Y690,"")</f>
        <v>2.6945933586600468E-2</v>
      </c>
      <c r="E686" s="12">
        <f>IFERROR('BLS Data'!Z690,"")</f>
        <v>-6.3628002144477946E-3</v>
      </c>
      <c r="F686" s="12">
        <f>IFERROR('BLS Data'!AA690,"")</f>
        <v>-1.025253595071085E-2</v>
      </c>
      <c r="G686" s="12">
        <f>'Regulatory Data'!L688</f>
        <v>9.2046942532905174</v>
      </c>
      <c r="H686" s="12">
        <f>VLOOKUP(B686,'Economic Data'!A$6:I$47,7,FALSE)</f>
        <v>6.1100591222929879E-2</v>
      </c>
      <c r="I686" s="12">
        <f>VLOOKUP(B686,'Economic Data'!A$6:I$47,6,FALSE)</f>
        <v>4.3601241232060772E-2</v>
      </c>
      <c r="J686" s="12">
        <f>VLOOKUP(B686,'Economic Data'!A$6:I$47,5,FALSE)</f>
        <v>7.2599999999999998E-2</v>
      </c>
      <c r="K686" s="12">
        <f>VLOOKUP(B686,'Economic Data'!A$6:J$47,10,FALSE)</f>
        <v>5.5100650009132057E-2</v>
      </c>
      <c r="L686" s="12"/>
      <c r="N686">
        <v>1.5668200165396939E-2</v>
      </c>
      <c r="O686">
        <v>2.6945933586600468E-2</v>
      </c>
      <c r="P686">
        <v>-1.025253595071085E-2</v>
      </c>
      <c r="Q686">
        <v>9.2046942532905174</v>
      </c>
      <c r="R686" s="12">
        <f t="shared" ref="R686:R698" si="85">N687</f>
        <v>6.2234242944216867E-2</v>
      </c>
      <c r="S686" s="12">
        <f t="shared" ref="S686:S698" si="86">O687</f>
        <v>5.3311452666477521E-2</v>
      </c>
      <c r="T686" s="12">
        <f t="shared" ref="T686:T698" si="87">P687</f>
        <v>1.6752475929031618E-3</v>
      </c>
      <c r="U686" s="12"/>
      <c r="V686" s="12"/>
      <c r="W686" s="12"/>
    </row>
    <row r="687" spans="1:23" x14ac:dyDescent="0.2">
      <c r="A687" t="s">
        <v>485</v>
      </c>
      <c r="B687">
        <v>1998</v>
      </c>
      <c r="C687" s="12">
        <f>IFERROR('BLS Data'!X691,"")</f>
        <v>6.2234242944216867E-2</v>
      </c>
      <c r="D687" s="12">
        <f>IFERROR('BLS Data'!Y691,"")</f>
        <v>5.3311452666477521E-2</v>
      </c>
      <c r="E687" s="12">
        <f>IFERROR('BLS Data'!Z691,"")</f>
        <v>2.5539972858066307E-3</v>
      </c>
      <c r="F687" s="12">
        <f>IFERROR('BLS Data'!AA691,"")</f>
        <v>1.6752475929031618E-3</v>
      </c>
      <c r="G687" s="12">
        <f>'Regulatory Data'!L689</f>
        <v>9.1812066210122509</v>
      </c>
      <c r="H687" s="12">
        <f>VLOOKUP(B687,'Economic Data'!A$6:I$47,7,FALSE)</f>
        <v>5.3865008546919668E-2</v>
      </c>
      <c r="I687" s="12">
        <f>VLOOKUP(B687,'Economic Data'!A$6:I$47,6,FALSE)</f>
        <v>4.2632273010008603E-2</v>
      </c>
      <c r="J687" s="12">
        <f>VLOOKUP(B687,'Economic Data'!A$6:I$47,5,FALSE)</f>
        <v>6.5299999999999997E-2</v>
      </c>
      <c r="K687" s="12">
        <f>VLOOKUP(B687,'Economic Data'!A$6:J$47,10,FALSE)</f>
        <v>5.4067264463089793E-2</v>
      </c>
      <c r="L687" s="12"/>
      <c r="N687">
        <v>6.2234242944216867E-2</v>
      </c>
      <c r="O687">
        <v>5.3311452666477521E-2</v>
      </c>
      <c r="P687">
        <v>1.6752475929031618E-3</v>
      </c>
      <c r="Q687">
        <v>9.1812066210122509</v>
      </c>
      <c r="R687" s="12">
        <f t="shared" si="85"/>
        <v>7.8833306821480598E-2</v>
      </c>
      <c r="S687" s="12">
        <f t="shared" si="86"/>
        <v>7.3768361281330463E-2</v>
      </c>
      <c r="T687" s="12">
        <f t="shared" si="87"/>
        <v>-3.0508241364708866E-2</v>
      </c>
      <c r="U687" s="12"/>
      <c r="V687" s="12"/>
      <c r="W687" s="12"/>
    </row>
    <row r="688" spans="1:23" x14ac:dyDescent="0.2">
      <c r="A688" t="s">
        <v>485</v>
      </c>
      <c r="B688">
        <v>1999</v>
      </c>
      <c r="C688" s="12">
        <f>IFERROR('BLS Data'!X692,"")</f>
        <v>7.8833306821480598E-2</v>
      </c>
      <c r="D688" s="12">
        <f>IFERROR('BLS Data'!Y692,"")</f>
        <v>7.3768361281330463E-2</v>
      </c>
      <c r="E688" s="12">
        <f>IFERROR('BLS Data'!Z692,"")</f>
        <v>1.7759053504819988E-3</v>
      </c>
      <c r="F688" s="12">
        <f>IFERROR('BLS Data'!AA692,"")</f>
        <v>-3.0508241364708866E-2</v>
      </c>
      <c r="G688" s="12">
        <f>'Regulatory Data'!L690</f>
        <v>9.3603152725364396</v>
      </c>
      <c r="H688" s="12">
        <f>VLOOKUP(B688,'Economic Data'!A$6:I$47,7,FALSE)</f>
        <v>6.1740067022359568E-2</v>
      </c>
      <c r="I688" s="12">
        <f>VLOOKUP(B688,'Economic Data'!A$6:I$47,6,FALSE)</f>
        <v>4.7132627641929048E-2</v>
      </c>
      <c r="J688" s="12">
        <f>VLOOKUP(B688,'Economic Data'!A$6:I$47,5,FALSE)</f>
        <v>7.0400000000000004E-2</v>
      </c>
      <c r="K688" s="12">
        <f>VLOOKUP(B688,'Economic Data'!A$6:J$47,10,FALSE)</f>
        <v>5.5792560619569845E-2</v>
      </c>
      <c r="L688" s="12"/>
      <c r="N688">
        <v>7.8833306821480598E-2</v>
      </c>
      <c r="O688">
        <v>7.3768361281330463E-2</v>
      </c>
      <c r="P688">
        <v>-3.0508241364708866E-2</v>
      </c>
      <c r="Q688">
        <v>9.3603152725364396</v>
      </c>
      <c r="R688" s="12">
        <f t="shared" si="85"/>
        <v>-7.6441219447538344E-3</v>
      </c>
      <c r="S688" s="12">
        <f t="shared" si="86"/>
        <v>8.6222829755122632E-4</v>
      </c>
      <c r="T688" s="12">
        <f t="shared" si="87"/>
        <v>2.7431394491758354E-2</v>
      </c>
      <c r="U688" s="12"/>
      <c r="V688" s="12"/>
      <c r="W688" s="12"/>
    </row>
    <row r="689" spans="1:23" x14ac:dyDescent="0.2">
      <c r="A689" t="s">
        <v>485</v>
      </c>
      <c r="B689">
        <v>2000</v>
      </c>
      <c r="C689" s="12">
        <f>IFERROR('BLS Data'!X693,"")</f>
        <v>-7.6441219447538344E-3</v>
      </c>
      <c r="D689" s="12">
        <f>IFERROR('BLS Data'!Y693,"")</f>
        <v>8.6222829755122632E-4</v>
      </c>
      <c r="E689" s="12">
        <f>IFERROR('BLS Data'!Z693,"")</f>
        <v>1.0430992373322567E-2</v>
      </c>
      <c r="F689" s="12">
        <f>IFERROR('BLS Data'!AA693,"")</f>
        <v>2.7431394491758354E-2</v>
      </c>
      <c r="G689" s="12">
        <f>'Regulatory Data'!L691</f>
        <v>9.3778283423439746</v>
      </c>
      <c r="H689" s="12">
        <f>VLOOKUP(B689,'Economic Data'!A$6:I$47,7,FALSE)</f>
        <v>6.1969674144860321E-2</v>
      </c>
      <c r="I689" s="12">
        <f>VLOOKUP(B689,'Economic Data'!A$6:I$47,6,FALSE)</f>
        <v>4.0556719268142416E-2</v>
      </c>
      <c r="J689" s="12">
        <f>VLOOKUP(B689,'Economic Data'!A$6:I$47,5,FALSE)</f>
        <v>7.6200000000000004E-2</v>
      </c>
      <c r="K689" s="12">
        <f>VLOOKUP(B689,'Economic Data'!A$6:J$47,10,FALSE)</f>
        <v>5.4787045123280628E-2</v>
      </c>
      <c r="L689" s="12"/>
      <c r="N689">
        <v>-7.6441219447538344E-3</v>
      </c>
      <c r="O689">
        <v>8.6222829755122632E-4</v>
      </c>
      <c r="P689">
        <v>2.7431394491758354E-2</v>
      </c>
      <c r="Q689">
        <v>9.3778283423439746</v>
      </c>
      <c r="R689" s="12">
        <f t="shared" si="85"/>
        <v>1.500278181690895E-2</v>
      </c>
      <c r="S689" s="12">
        <f t="shared" si="86"/>
        <v>1.2277600026052049E-2</v>
      </c>
      <c r="T689" s="12">
        <f t="shared" si="87"/>
        <v>2.5312433111895238E-2</v>
      </c>
      <c r="U689" s="12"/>
      <c r="V689" s="12"/>
      <c r="W689" s="12"/>
    </row>
    <row r="690" spans="1:23" x14ac:dyDescent="0.2">
      <c r="A690" t="s">
        <v>485</v>
      </c>
      <c r="B690">
        <v>2001</v>
      </c>
      <c r="C690" s="12">
        <f>IFERROR('BLS Data'!X694,"")</f>
        <v>1.500278181690895E-2</v>
      </c>
      <c r="D690" s="12">
        <f>IFERROR('BLS Data'!Y694,"")</f>
        <v>1.2277600026052049E-2</v>
      </c>
      <c r="E690" s="12">
        <f>IFERROR('BLS Data'!Z694,"")</f>
        <v>8.6822648983302386E-3</v>
      </c>
      <c r="F690" s="12">
        <f>IFERROR('BLS Data'!AA694,"")</f>
        <v>2.5312433111895238E-2</v>
      </c>
      <c r="G690" s="12">
        <f>'Regulatory Data'!L692</f>
        <v>9.619047104336115</v>
      </c>
      <c r="H690" s="12">
        <f>VLOOKUP(B690,'Economic Data'!A$6:I$47,7,FALSE)</f>
        <v>3.3080967761829783E-2</v>
      </c>
      <c r="I690" s="12">
        <f>VLOOKUP(B690,'Economic Data'!A$6:I$47,6,FALSE)</f>
        <v>1.0735275286242185E-2</v>
      </c>
      <c r="J690" s="12">
        <f>VLOOKUP(B690,'Economic Data'!A$6:I$47,5,FALSE)</f>
        <v>7.0800000000000002E-2</v>
      </c>
      <c r="K690" s="12">
        <f>VLOOKUP(B690,'Economic Data'!A$6:J$47,10,FALSE)</f>
        <v>4.8454307524413376E-2</v>
      </c>
      <c r="L690" s="12"/>
      <c r="N690">
        <v>1.500278181690895E-2</v>
      </c>
      <c r="O690">
        <v>1.2277600026052049E-2</v>
      </c>
      <c r="P690">
        <v>2.5312433111895238E-2</v>
      </c>
      <c r="Q690">
        <v>9.619047104336115</v>
      </c>
      <c r="R690" s="12">
        <f t="shared" si="85"/>
        <v>3.351541933781732E-2</v>
      </c>
      <c r="S690" s="12">
        <f t="shared" si="86"/>
        <v>1.340950690993381E-2</v>
      </c>
      <c r="T690" s="12">
        <f t="shared" si="87"/>
        <v>-1.8083639239003801E-3</v>
      </c>
      <c r="U690" s="12"/>
      <c r="V690" s="12"/>
      <c r="W690" s="12"/>
    </row>
    <row r="691" spans="1:23" x14ac:dyDescent="0.2">
      <c r="A691" t="s">
        <v>485</v>
      </c>
      <c r="B691">
        <v>2002</v>
      </c>
      <c r="C691" s="12">
        <f>IFERROR('BLS Data'!X695,"")</f>
        <v>3.351541933781732E-2</v>
      </c>
      <c r="D691" s="12">
        <f>IFERROR('BLS Data'!Y695,"")</f>
        <v>1.340950690993381E-2</v>
      </c>
      <c r="E691" s="12">
        <f>IFERROR('BLS Data'!Z695,"")</f>
        <v>-1.6670275620512598E-2</v>
      </c>
      <c r="F691" s="12">
        <f>IFERROR('BLS Data'!AA695,"")</f>
        <v>-1.8083639239003801E-3</v>
      </c>
      <c r="G691" s="12">
        <f>'Regulatory Data'!L693</f>
        <v>9.7154582861581282</v>
      </c>
      <c r="H691" s="12">
        <f>VLOOKUP(B691,'Economic Data'!A$6:I$47,7,FALSE)</f>
        <v>3.403537925314204E-2</v>
      </c>
      <c r="I691" s="12">
        <f>VLOOKUP(B691,'Economic Data'!A$6:I$47,6,FALSE)</f>
        <v>1.7973804471999699E-2</v>
      </c>
      <c r="J691" s="12">
        <f>VLOOKUP(B691,'Economic Data'!A$6:I$47,5,FALSE)</f>
        <v>6.4899999999999999E-2</v>
      </c>
      <c r="K691" s="12">
        <f>VLOOKUP(B691,'Economic Data'!A$6:J$47,10,FALSE)</f>
        <v>4.8838425218857007E-2</v>
      </c>
      <c r="L691" s="12"/>
      <c r="N691">
        <v>3.351541933781732E-2</v>
      </c>
      <c r="O691">
        <v>1.340950690993381E-2</v>
      </c>
      <c r="P691">
        <v>-1.8083639239003801E-3</v>
      </c>
      <c r="Q691">
        <v>9.7154582861581282</v>
      </c>
      <c r="R691" s="12">
        <f t="shared" si="85"/>
        <v>3.7613653293280258E-2</v>
      </c>
      <c r="S691" s="12">
        <f t="shared" si="86"/>
        <v>3.7969931251628175E-2</v>
      </c>
      <c r="T691" s="12">
        <f t="shared" si="87"/>
        <v>-1.9325541119890488E-2</v>
      </c>
      <c r="U691" s="12"/>
      <c r="V691" s="12"/>
      <c r="W691" s="12"/>
    </row>
    <row r="692" spans="1:23" x14ac:dyDescent="0.2">
      <c r="A692" t="s">
        <v>485</v>
      </c>
      <c r="B692">
        <v>2003</v>
      </c>
      <c r="C692" s="12">
        <f>IFERROR('BLS Data'!X696,"")</f>
        <v>3.7613653293280258E-2</v>
      </c>
      <c r="D692" s="12">
        <f>IFERROR('BLS Data'!Y696,"")</f>
        <v>3.7969931251628175E-2</v>
      </c>
      <c r="E692" s="12">
        <f>IFERROR('BLS Data'!Z696,"")</f>
        <v>-2.3493831415733801E-2</v>
      </c>
      <c r="F692" s="12">
        <f>IFERROR('BLS Data'!AA696,"")</f>
        <v>-1.9325541119890488E-2</v>
      </c>
      <c r="G692" s="12">
        <f>'Regulatory Data'!L694</f>
        <v>10.171176663109279</v>
      </c>
      <c r="H692" s="12">
        <f>VLOOKUP(B692,'Economic Data'!A$6:I$47,7,FALSE)</f>
        <v>4.5904870545635745E-2</v>
      </c>
      <c r="I692" s="12">
        <f>VLOOKUP(B692,'Economic Data'!A$6:I$47,6,FALSE)</f>
        <v>2.5093363015155745E-2</v>
      </c>
      <c r="J692" s="12">
        <f>VLOOKUP(B692,'Economic Data'!A$6:I$47,5,FALSE)</f>
        <v>5.67E-2</v>
      </c>
      <c r="K692" s="12">
        <f>VLOOKUP(B692,'Economic Data'!A$6:J$47,10,FALSE)</f>
        <v>3.5888492469520646E-2</v>
      </c>
      <c r="L692" s="12"/>
      <c r="N692">
        <v>3.7613653293280258E-2</v>
      </c>
      <c r="O692">
        <v>3.7969931251628175E-2</v>
      </c>
      <c r="P692">
        <v>-1.9325541119890488E-2</v>
      </c>
      <c r="Q692">
        <v>10.171176663109279</v>
      </c>
      <c r="R692" s="12">
        <f t="shared" si="85"/>
        <v>2.6205859419673239E-2</v>
      </c>
      <c r="S692" s="12">
        <f t="shared" si="86"/>
        <v>4.4927160327841165E-2</v>
      </c>
      <c r="T692" s="12">
        <f t="shared" si="87"/>
        <v>-2.0757143424013691E-2</v>
      </c>
      <c r="U692" s="12"/>
      <c r="V692" s="12"/>
      <c r="W692" s="12"/>
    </row>
    <row r="693" spans="1:23" x14ac:dyDescent="0.2">
      <c r="A693" t="s">
        <v>485</v>
      </c>
      <c r="B693">
        <v>2004</v>
      </c>
      <c r="C693" s="12">
        <f>IFERROR('BLS Data'!X697,"")</f>
        <v>2.6205859419673239E-2</v>
      </c>
      <c r="D693" s="12">
        <f>IFERROR('BLS Data'!Y697,"")</f>
        <v>4.4927160327841165E-2</v>
      </c>
      <c r="E693" s="12">
        <f>IFERROR('BLS Data'!Z697,"")</f>
        <v>-2.0928386137013533E-2</v>
      </c>
      <c r="F693" s="12">
        <f>IFERROR('BLS Data'!AA697,"")</f>
        <v>-2.0757143424013691E-2</v>
      </c>
      <c r="G693" s="12">
        <f>'Regulatory Data'!L695</f>
        <v>10.399150336047118</v>
      </c>
      <c r="H693" s="12">
        <f>VLOOKUP(B693,'Economic Data'!A$6:I$47,7,FALSE)</f>
        <v>6.1860595069386903E-2</v>
      </c>
      <c r="I693" s="12">
        <f>VLOOKUP(B693,'Economic Data'!A$6:I$47,6,FALSE)</f>
        <v>3.4093257936321564E-2</v>
      </c>
      <c r="J693" s="12">
        <f>VLOOKUP(B693,'Economic Data'!A$6:I$47,5,FALSE)</f>
        <v>5.6299999999999996E-2</v>
      </c>
      <c r="K693" s="12">
        <f>VLOOKUP(B693,'Economic Data'!A$6:J$47,10,FALSE)</f>
        <v>2.8532662866935003E-2</v>
      </c>
      <c r="L693" s="12"/>
      <c r="N693">
        <v>2.6205859419673239E-2</v>
      </c>
      <c r="O693">
        <v>4.4927160327841165E-2</v>
      </c>
      <c r="P693">
        <v>-2.0757143424013691E-2</v>
      </c>
      <c r="Q693">
        <v>10.399150336047118</v>
      </c>
      <c r="R693" s="12">
        <f t="shared" si="85"/>
        <v>-4.7019082298653814E-3</v>
      </c>
      <c r="S693" s="12">
        <f t="shared" si="86"/>
        <v>-1.0157912939164682E-2</v>
      </c>
      <c r="T693" s="12">
        <f t="shared" si="87"/>
        <v>3.7639702892763971E-2</v>
      </c>
      <c r="U693" s="12"/>
      <c r="V693" s="12"/>
      <c r="W693" s="12"/>
    </row>
    <row r="694" spans="1:23" x14ac:dyDescent="0.2">
      <c r="A694" t="s">
        <v>485</v>
      </c>
      <c r="B694">
        <v>2005</v>
      </c>
      <c r="C694" s="12">
        <f>IFERROR('BLS Data'!X698,"")</f>
        <v>-4.7019082298653814E-3</v>
      </c>
      <c r="D694" s="12">
        <f>IFERROR('BLS Data'!Y698,"")</f>
        <v>-1.0157912939164682E-2</v>
      </c>
      <c r="E694" s="12">
        <f>IFERROR('BLS Data'!Z698,"")</f>
        <v>2.239130948192436E-2</v>
      </c>
      <c r="F694" s="12">
        <f>IFERROR('BLS Data'!AA698,"")</f>
        <v>3.7639702892763971E-2</v>
      </c>
      <c r="G694" s="12">
        <f>'Regulatory Data'!L696</f>
        <v>10.495517250543722</v>
      </c>
      <c r="H694" s="12">
        <f>VLOOKUP(B694,'Economic Data'!A$6:I$47,7,FALSE)</f>
        <v>6.2914494157674028E-2</v>
      </c>
      <c r="I694" s="12">
        <f>VLOOKUP(B694,'Economic Data'!A$6:I$47,6,FALSE)</f>
        <v>3.0242108933506984E-2</v>
      </c>
      <c r="J694" s="12">
        <f>VLOOKUP(B694,'Economic Data'!A$6:I$47,5,FALSE)</f>
        <v>5.2400000000000002E-2</v>
      </c>
      <c r="K694" s="12">
        <f>VLOOKUP(B694,'Economic Data'!A$6:J$47,10,FALSE)</f>
        <v>1.972761477583234E-2</v>
      </c>
      <c r="L694" s="12"/>
      <c r="N694">
        <v>-4.7019082298653814E-3</v>
      </c>
      <c r="O694">
        <v>-1.0157912939164682E-2</v>
      </c>
      <c r="P694">
        <v>3.7639702892763971E-2</v>
      </c>
      <c r="Q694">
        <v>10.495517250543722</v>
      </c>
      <c r="R694" s="12">
        <f t="shared" si="85"/>
        <v>1.9027920060699088E-2</v>
      </c>
      <c r="S694" s="12">
        <f t="shared" si="86"/>
        <v>1.3209133496059344E-2</v>
      </c>
      <c r="T694" s="12">
        <f t="shared" si="87"/>
        <v>1.7981629131781141E-2</v>
      </c>
      <c r="U694" s="12"/>
      <c r="V694" s="12"/>
      <c r="W694" s="12"/>
    </row>
    <row r="695" spans="1:23" x14ac:dyDescent="0.2">
      <c r="A695" t="s">
        <v>485</v>
      </c>
      <c r="B695">
        <v>2006</v>
      </c>
      <c r="C695" s="12">
        <f>IFERROR('BLS Data'!X699,"")</f>
        <v>1.9027920060699088E-2</v>
      </c>
      <c r="D695" s="12">
        <f>IFERROR('BLS Data'!Y699,"")</f>
        <v>1.3209133496059344E-2</v>
      </c>
      <c r="E695" s="12">
        <f>IFERROR('BLS Data'!Z699,"")</f>
        <v>9.4926313727174971E-3</v>
      </c>
      <c r="F695" s="12">
        <f>IFERROR('BLS Data'!AA699,"")</f>
        <v>1.7981629131781141E-2</v>
      </c>
      <c r="G695" s="12">
        <f>'Regulatory Data'!L697</f>
        <v>10.460756714881105</v>
      </c>
      <c r="H695" s="12">
        <f>VLOOKUP(B695,'Economic Data'!A$6:I$47,7,FALSE)</f>
        <v>5.8035179497691658E-2</v>
      </c>
      <c r="I695" s="12">
        <f>VLOOKUP(B695,'Economic Data'!A$6:I$47,6,FALSE)</f>
        <v>2.6233814355860474E-2</v>
      </c>
      <c r="J695" s="12">
        <f>VLOOKUP(B695,'Economic Data'!A$6:I$47,5,FALSE)</f>
        <v>5.5899999999999998E-2</v>
      </c>
      <c r="K695" s="12">
        <f>VLOOKUP(B695,'Economic Data'!A$6:J$47,10,FALSE)</f>
        <v>2.409863485816794E-2</v>
      </c>
      <c r="L695" s="12"/>
      <c r="N695">
        <v>1.9027920060699088E-2</v>
      </c>
      <c r="O695">
        <v>1.3209133496059344E-2</v>
      </c>
      <c r="P695">
        <v>1.7981629131781141E-2</v>
      </c>
      <c r="Q695">
        <v>10.460756714881105</v>
      </c>
      <c r="R695" s="12">
        <f t="shared" si="85"/>
        <v>1.2873643843354543E-2</v>
      </c>
      <c r="S695" s="12">
        <f t="shared" si="86"/>
        <v>2.0184904910835577E-2</v>
      </c>
      <c r="T695" s="12">
        <f t="shared" si="87"/>
        <v>-2.1881631125033607E-3</v>
      </c>
      <c r="U695" s="12"/>
      <c r="V695" s="12"/>
      <c r="W695" s="12"/>
    </row>
    <row r="696" spans="1:23" x14ac:dyDescent="0.2">
      <c r="A696" t="s">
        <v>485</v>
      </c>
      <c r="B696">
        <v>2007</v>
      </c>
      <c r="C696" s="12">
        <f>IFERROR('BLS Data'!X700,"")</f>
        <v>1.2873643843354543E-2</v>
      </c>
      <c r="D696" s="12">
        <f>IFERROR('BLS Data'!Y700,"")</f>
        <v>2.0184904910835577E-2</v>
      </c>
      <c r="E696" s="12">
        <f>IFERROR('BLS Data'!Z700,"")</f>
        <v>-7.8889456169388694E-3</v>
      </c>
      <c r="F696" s="12">
        <f>IFERROR('BLS Data'!AA700,"")</f>
        <v>-2.1881631125033607E-3</v>
      </c>
      <c r="G696" s="12">
        <f>'Regulatory Data'!L698</f>
        <v>10.850452665673837</v>
      </c>
      <c r="H696" s="12">
        <f>VLOOKUP(B696,'Economic Data'!A$6:I$47,7,FALSE)</f>
        <v>4.7552040345651747E-2</v>
      </c>
      <c r="I696" s="12">
        <f>VLOOKUP(B696,'Economic Data'!A$6:I$47,6,FALSE)</f>
        <v>1.8949646062514702E-2</v>
      </c>
      <c r="J696" s="12">
        <f>VLOOKUP(B696,'Economic Data'!A$6:I$47,5,FALSE)</f>
        <v>5.5599999999999997E-2</v>
      </c>
      <c r="K696" s="12">
        <f>VLOOKUP(B696,'Economic Data'!A$6:J$47,10,FALSE)</f>
        <v>2.6997605716864291E-2</v>
      </c>
      <c r="L696" s="12"/>
      <c r="N696">
        <v>1.2873643843354543E-2</v>
      </c>
      <c r="O696">
        <v>2.0184904910835577E-2</v>
      </c>
      <c r="P696">
        <v>-2.1881631125033607E-3</v>
      </c>
      <c r="Q696">
        <v>10.850452665673837</v>
      </c>
      <c r="R696" s="12">
        <f t="shared" si="85"/>
        <v>-9.7761849254534461E-2</v>
      </c>
      <c r="S696" s="12">
        <f t="shared" si="86"/>
        <v>-0.1015935370051686</v>
      </c>
      <c r="T696" s="12">
        <f t="shared" si="87"/>
        <v>8.0658849703138635E-2</v>
      </c>
      <c r="U696" s="12"/>
      <c r="V696" s="12"/>
      <c r="W696" s="12"/>
    </row>
    <row r="697" spans="1:23" x14ac:dyDescent="0.2">
      <c r="A697" t="s">
        <v>485</v>
      </c>
      <c r="B697">
        <v>2008</v>
      </c>
      <c r="C697" s="12">
        <f>IFERROR('BLS Data'!X701,"")</f>
        <v>-9.7761849254534461E-2</v>
      </c>
      <c r="D697" s="12">
        <f>IFERROR('BLS Data'!Y701,"")</f>
        <v>-0.1015935370051686</v>
      </c>
      <c r="E697" s="12">
        <f>IFERROR('BLS Data'!Z701,"")</f>
        <v>-5.921449090315889E-4</v>
      </c>
      <c r="F697" s="12">
        <f>IFERROR('BLS Data'!AA701,"")</f>
        <v>8.0658849703138635E-2</v>
      </c>
      <c r="G697" s="12">
        <f>'Regulatory Data'!L699</f>
        <v>11.714508116793439</v>
      </c>
      <c r="H697" s="12">
        <f>VLOOKUP(B697,'Economic Data'!A$6:I$47,7,FALSE)</f>
        <v>1.8564647936674561E-2</v>
      </c>
      <c r="I697" s="12">
        <f>VLOOKUP(B697,'Economic Data'!A$6:I$47,6,FALSE)</f>
        <v>-3.3722342459032717E-3</v>
      </c>
      <c r="J697" s="12">
        <f>VLOOKUP(B697,'Economic Data'!A$6:I$47,5,FALSE)</f>
        <v>5.6299999999999996E-2</v>
      </c>
      <c r="K697" s="12">
        <f>VLOOKUP(B697,'Economic Data'!A$6:J$47,10,FALSE)</f>
        <v>3.4363117817423225E-2</v>
      </c>
      <c r="L697" s="12"/>
      <c r="N697">
        <v>-9.7761849254534461E-2</v>
      </c>
      <c r="O697">
        <v>-0.1015935370051686</v>
      </c>
      <c r="P697">
        <v>8.0658849703138635E-2</v>
      </c>
      <c r="Q697">
        <v>11.714508116793439</v>
      </c>
      <c r="R697" s="12">
        <f t="shared" si="85"/>
        <v>-3.9395502912658031E-2</v>
      </c>
      <c r="S697" s="12">
        <f t="shared" si="86"/>
        <v>-3.4596906476279443E-2</v>
      </c>
      <c r="T697" s="12">
        <f t="shared" si="87"/>
        <v>2.1798418664338293E-2</v>
      </c>
      <c r="U697" s="12"/>
      <c r="V697" s="12"/>
      <c r="W697" s="12"/>
    </row>
    <row r="698" spans="1:23" x14ac:dyDescent="0.2">
      <c r="A698" t="s">
        <v>485</v>
      </c>
      <c r="B698">
        <v>2009</v>
      </c>
      <c r="C698" s="12">
        <f>IFERROR('BLS Data'!X702,"")</f>
        <v>-3.9395502912658031E-2</v>
      </c>
      <c r="D698" s="12">
        <f>IFERROR('BLS Data'!Y702,"")</f>
        <v>-3.4596906476279443E-2</v>
      </c>
      <c r="E698" s="12">
        <f>IFERROR('BLS Data'!Z702,"")</f>
        <v>-3.7344972421538003E-3</v>
      </c>
      <c r="F698" s="12">
        <f>IFERROR('BLS Data'!AA702,"")</f>
        <v>2.1798418664338293E-2</v>
      </c>
      <c r="G698" s="12">
        <f>'Regulatory Data'!L700</f>
        <v>12.047222861027686</v>
      </c>
      <c r="H698" s="12">
        <f>VLOOKUP(B698,'Economic Data'!A$6:I$47,7,FALSE)</f>
        <v>-2.2495040217735962E-2</v>
      </c>
      <c r="I698" s="12">
        <f>VLOOKUP(B698,'Economic Data'!A$6:I$47,6,FALSE)</f>
        <v>-3.117320520931699E-2</v>
      </c>
      <c r="J698" s="12">
        <f>VLOOKUP(B698,'Economic Data'!A$6:I$47,5,FALSE)</f>
        <v>5.3099999999999994E-2</v>
      </c>
      <c r="K698" s="12">
        <f>VLOOKUP(B698,'Economic Data'!A$6:J$47,10,FALSE)</f>
        <v>4.4421835008416732E-2</v>
      </c>
      <c r="L698" s="12"/>
      <c r="N698">
        <v>-3.9395502912658031E-2</v>
      </c>
      <c r="O698">
        <v>-3.4596906476279443E-2</v>
      </c>
      <c r="P698">
        <v>2.1798418664338293E-2</v>
      </c>
      <c r="Q698">
        <v>12.047222861027686</v>
      </c>
      <c r="R698" s="12">
        <f t="shared" si="85"/>
        <v>4.8954215039532123E-2</v>
      </c>
      <c r="S698" s="12">
        <f t="shared" si="86"/>
        <v>6.2563137990506945E-2</v>
      </c>
      <c r="T698" s="12">
        <f t="shared" si="87"/>
        <v>-1.8336273858053254E-2</v>
      </c>
      <c r="U698" s="12"/>
      <c r="V698" s="12"/>
      <c r="W698" s="12"/>
    </row>
    <row r="699" spans="1:23" x14ac:dyDescent="0.2">
      <c r="A699" t="s">
        <v>485</v>
      </c>
      <c r="B699">
        <v>2010</v>
      </c>
      <c r="C699" s="12">
        <f>IFERROR('BLS Data'!X703,"")</f>
        <v>4.8954215039532123E-2</v>
      </c>
      <c r="D699" s="12">
        <f>IFERROR('BLS Data'!Y703,"")</f>
        <v>6.2563137990506945E-2</v>
      </c>
      <c r="E699" s="12">
        <f>IFERROR('BLS Data'!Z703,"")</f>
        <v>4.9826892494349906E-2</v>
      </c>
      <c r="F699" s="12">
        <f>IFERROR('BLS Data'!AA703,"")</f>
        <v>-1.8336273858053254E-2</v>
      </c>
      <c r="G699" s="12">
        <f>'Regulatory Data'!L701</f>
        <v>12.243556081514503</v>
      </c>
      <c r="H699" s="12">
        <f>VLOOKUP(B699,'Economic Data'!A$6:I$47,7,FALSE)</f>
        <v>3.6900750592296916E-2</v>
      </c>
      <c r="I699" s="12">
        <f>VLOOKUP(B699,'Economic Data'!A$6:I$47,6,FALSE)</f>
        <v>2.362690323647243E-2</v>
      </c>
      <c r="J699" s="12">
        <f>VLOOKUP(B699,'Economic Data'!A$6:I$47,5,FALSE)</f>
        <v>4.9400000000000006E-2</v>
      </c>
      <c r="K699" s="12">
        <f>VLOOKUP(B699,'Economic Data'!A$6:J$47,10,FALSE)</f>
        <v>3.6126152644176228E-2</v>
      </c>
      <c r="L699" s="12"/>
      <c r="N699">
        <v>4.8954215039532123E-2</v>
      </c>
      <c r="O699">
        <v>6.2563137990506945E-2</v>
      </c>
      <c r="P699">
        <v>-1.8336273858053254E-2</v>
      </c>
      <c r="Q699">
        <v>12.243556081514503</v>
      </c>
      <c r="R699" s="12"/>
      <c r="S699" s="12"/>
      <c r="T699" s="12"/>
      <c r="U699" s="12"/>
      <c r="V699" s="12"/>
      <c r="W699" s="12"/>
    </row>
    <row r="700" spans="1:23" x14ac:dyDescent="0.2">
      <c r="A700" t="s">
        <v>510</v>
      </c>
      <c r="B700">
        <v>1987</v>
      </c>
      <c r="C700" s="12" t="str">
        <f>IFERROR('BLS Data'!X704,"")</f>
        <v>.</v>
      </c>
      <c r="D700" s="12" t="str">
        <f>IFERROR('BLS Data'!Y704,"")</f>
        <v>.</v>
      </c>
      <c r="E700" s="12" t="str">
        <f>IFERROR('BLS Data'!Z704,"")</f>
        <v>.</v>
      </c>
      <c r="F700" s="12" t="str">
        <f>IFERROR('BLS Data'!AA704,"")</f>
        <v>.</v>
      </c>
      <c r="G700" s="12" t="str">
        <f>'Regulatory Data'!L702</f>
        <v/>
      </c>
      <c r="H700" s="12">
        <f>VLOOKUP(B700,'Economic Data'!A$6:I$47,7,FALSE)</f>
        <v>6.0106820146646811E-2</v>
      </c>
      <c r="I700" s="12">
        <f>VLOOKUP(B700,'Economic Data'!A$6:I$47,6,FALSE)</f>
        <v>3.149510885821627E-2</v>
      </c>
      <c r="J700" s="12">
        <f>VLOOKUP(B700,'Economic Data'!A$6:I$47,5,FALSE)</f>
        <v>9.3800000000000008E-2</v>
      </c>
      <c r="K700" s="12">
        <f>VLOOKUP(B700,'Economic Data'!A$6:J$47,10,FALSE)</f>
        <v>6.5188288711569911E-2</v>
      </c>
      <c r="L700" s="12"/>
      <c r="N700" t="s">
        <v>985</v>
      </c>
      <c r="O700" t="s">
        <v>985</v>
      </c>
      <c r="P700" t="s">
        <v>985</v>
      </c>
      <c r="Q700" t="s">
        <v>0</v>
      </c>
      <c r="R700" s="12"/>
      <c r="S700" s="12"/>
      <c r="T700" s="12"/>
      <c r="U700" s="12"/>
      <c r="V700" s="12"/>
      <c r="W700" s="12"/>
    </row>
    <row r="701" spans="1:23" x14ac:dyDescent="0.2">
      <c r="A701" t="s">
        <v>510</v>
      </c>
      <c r="B701">
        <v>1988</v>
      </c>
      <c r="C701" s="12">
        <f>IFERROR('BLS Data'!X705,"")</f>
        <v>-2.1231247240978135E-3</v>
      </c>
      <c r="D701" s="12">
        <f>IFERROR('BLS Data'!Y705,"")</f>
        <v>1.3858830207511552E-2</v>
      </c>
      <c r="E701" s="12">
        <f>IFERROR('BLS Data'!Z705,"")</f>
        <v>2.0484176129789589E-2</v>
      </c>
      <c r="F701" s="12">
        <f>IFERROR('BLS Data'!AA705,"")</f>
        <v>4.9771471044764759E-2</v>
      </c>
      <c r="G701" s="12" t="str">
        <f>'Regulatory Data'!L703</f>
        <v/>
      </c>
      <c r="H701" s="12">
        <f>VLOOKUP(B701,'Economic Data'!A$6:I$47,7,FALSE)</f>
        <v>7.4056092402528861E-2</v>
      </c>
      <c r="I701" s="12">
        <f>VLOOKUP(B701,'Economic Data'!A$6:I$47,6,FALSE)</f>
        <v>4.0281822240627818E-2</v>
      </c>
      <c r="J701" s="12">
        <f>VLOOKUP(B701,'Economic Data'!A$6:I$47,5,FALSE)</f>
        <v>9.7100000000000006E-2</v>
      </c>
      <c r="K701" s="12">
        <f>VLOOKUP(B701,'Economic Data'!A$6:J$47,10,FALSE)</f>
        <v>6.3325729838099074E-2</v>
      </c>
      <c r="L701" s="12"/>
      <c r="N701">
        <v>-2.1231247240978135E-3</v>
      </c>
      <c r="O701">
        <v>1.3858830207511552E-2</v>
      </c>
      <c r="P701">
        <v>4.9771471044764759E-2</v>
      </c>
      <c r="Q701" t="s">
        <v>0</v>
      </c>
      <c r="R701" s="12"/>
      <c r="S701" s="12"/>
      <c r="T701" s="12"/>
      <c r="U701" s="12"/>
      <c r="V701" s="12"/>
      <c r="W701" s="12"/>
    </row>
    <row r="702" spans="1:23" x14ac:dyDescent="0.2">
      <c r="A702" t="s">
        <v>510</v>
      </c>
      <c r="B702">
        <v>1989</v>
      </c>
      <c r="C702" s="12">
        <f>IFERROR('BLS Data'!X706,"")</f>
        <v>3.9123012670317259E-2</v>
      </c>
      <c r="D702" s="12">
        <f>IFERROR('BLS Data'!Y706,"")</f>
        <v>4.6822852578585206E-2</v>
      </c>
      <c r="E702" s="12">
        <f>IFERROR('BLS Data'!Z706,"")</f>
        <v>6.5883465970708599E-3</v>
      </c>
      <c r="F702" s="12">
        <f>IFERROR('BLS Data'!AA706,"")</f>
        <v>-1.7044099236779076E-2</v>
      </c>
      <c r="G702" s="12" t="str">
        <f>'Regulatory Data'!L704</f>
        <v/>
      </c>
      <c r="H702" s="12">
        <f>VLOOKUP(B702,'Economic Data'!A$6:I$47,7,FALSE)</f>
        <v>7.2168998181608046E-2</v>
      </c>
      <c r="I702" s="12">
        <f>VLOOKUP(B702,'Economic Data'!A$6:I$47,6,FALSE)</f>
        <v>3.5102379761548619E-2</v>
      </c>
      <c r="J702" s="12">
        <f>VLOOKUP(B702,'Economic Data'!A$6:I$47,5,FALSE)</f>
        <v>9.2600000000000002E-2</v>
      </c>
      <c r="K702" s="12">
        <f>VLOOKUP(B702,'Economic Data'!A$6:J$47,10,FALSE)</f>
        <v>5.5533381579940186E-2</v>
      </c>
      <c r="L702" s="12"/>
      <c r="N702">
        <v>3.9123012670317259E-2</v>
      </c>
      <c r="O702">
        <v>4.6822852578585206E-2</v>
      </c>
      <c r="P702">
        <v>-1.7044099236779076E-2</v>
      </c>
      <c r="Q702" t="s">
        <v>0</v>
      </c>
      <c r="R702" s="12"/>
      <c r="S702" s="12"/>
      <c r="T702" s="12"/>
      <c r="U702" s="12"/>
      <c r="V702" s="12"/>
      <c r="W702" s="12"/>
    </row>
    <row r="703" spans="1:23" x14ac:dyDescent="0.2">
      <c r="A703" t="s">
        <v>510</v>
      </c>
      <c r="B703">
        <v>1990</v>
      </c>
      <c r="C703" s="12">
        <f>IFERROR('BLS Data'!X707,"")</f>
        <v>1.4402030595828563E-2</v>
      </c>
      <c r="D703" s="12">
        <f>IFERROR('BLS Data'!Y707,"")</f>
        <v>1.0673990143485135E-2</v>
      </c>
      <c r="E703" s="12">
        <f>IFERROR('BLS Data'!Z707,"")</f>
        <v>1.069835499860794E-2</v>
      </c>
      <c r="F703" s="12">
        <f>IFERROR('BLS Data'!AA707,"")</f>
        <v>1.3362688947942125E-2</v>
      </c>
      <c r="G703" s="12" t="str">
        <f>'Regulatory Data'!L705</f>
        <v/>
      </c>
      <c r="H703" s="12">
        <f>VLOOKUP(B703,'Economic Data'!A$6:I$47,7,FALSE)</f>
        <v>5.6455681243754441E-2</v>
      </c>
      <c r="I703" s="12">
        <f>VLOOKUP(B703,'Economic Data'!A$6:I$47,6,FALSE)</f>
        <v>1.8589513195847118E-2</v>
      </c>
      <c r="J703" s="12">
        <f>VLOOKUP(B703,'Economic Data'!A$6:I$47,5,FALSE)</f>
        <v>9.3200000000000005E-2</v>
      </c>
      <c r="K703" s="12">
        <f>VLOOKUP(B703,'Economic Data'!A$6:J$47,10,FALSE)</f>
        <v>5.5333831952092682E-2</v>
      </c>
      <c r="L703" s="12"/>
      <c r="N703">
        <v>1.4402030595828563E-2</v>
      </c>
      <c r="O703">
        <v>1.0673990143485135E-2</v>
      </c>
      <c r="P703">
        <v>1.3362688947942125E-2</v>
      </c>
      <c r="Q703" t="s">
        <v>0</v>
      </c>
      <c r="R703" s="12"/>
      <c r="S703" s="12"/>
      <c r="T703" s="12"/>
      <c r="U703" s="12"/>
      <c r="V703" s="12"/>
      <c r="W703" s="12"/>
    </row>
    <row r="704" spans="1:23" x14ac:dyDescent="0.2">
      <c r="A704" t="s">
        <v>510</v>
      </c>
      <c r="B704">
        <v>1991</v>
      </c>
      <c r="C704" s="12">
        <f>IFERROR('BLS Data'!X708,"")</f>
        <v>1.6068974562760907E-2</v>
      </c>
      <c r="D704" s="12">
        <f>IFERROR('BLS Data'!Y708,"")</f>
        <v>1.2973086837146042E-2</v>
      </c>
      <c r="E704" s="12">
        <f>IFERROR('BLS Data'!Z708,"")</f>
        <v>1.0584811784752901E-3</v>
      </c>
      <c r="F704" s="12">
        <f>IFERROR('BLS Data'!AA708,"")</f>
        <v>-8.5591209659297007E-3</v>
      </c>
      <c r="G704" s="12" t="str">
        <f>'Regulatory Data'!L706</f>
        <v/>
      </c>
      <c r="H704" s="12">
        <f>VLOOKUP(B704,'Economic Data'!A$6:I$47,7,FALSE)</f>
        <v>3.2494366288215559E-2</v>
      </c>
      <c r="I704" s="12">
        <f>VLOOKUP(B704,'Economic Data'!A$6:I$47,6,FALSE)</f>
        <v>-2.3323494827174329E-3</v>
      </c>
      <c r="J704" s="12">
        <f>VLOOKUP(B704,'Economic Data'!A$6:I$47,5,FALSE)</f>
        <v>8.77E-2</v>
      </c>
      <c r="K704" s="12">
        <f>VLOOKUP(B704,'Economic Data'!A$6:J$47,10,FALSE)</f>
        <v>5.2873284229066508E-2</v>
      </c>
      <c r="L704" s="12"/>
      <c r="N704">
        <v>1.6068974562760907E-2</v>
      </c>
      <c r="O704">
        <v>1.2973086837146042E-2</v>
      </c>
      <c r="P704">
        <v>-8.5591209659297007E-3</v>
      </c>
      <c r="Q704" t="s">
        <v>0</v>
      </c>
      <c r="R704" s="12"/>
      <c r="S704" s="12"/>
      <c r="T704" s="12"/>
      <c r="U704" s="12"/>
      <c r="V704" s="12"/>
      <c r="W704" s="12"/>
    </row>
    <row r="705" spans="1:23" x14ac:dyDescent="0.2">
      <c r="A705" t="s">
        <v>510</v>
      </c>
      <c r="B705">
        <v>1992</v>
      </c>
      <c r="C705" s="12">
        <f>IFERROR('BLS Data'!X709,"")</f>
        <v>7.1387264752047486E-2</v>
      </c>
      <c r="D705" s="12">
        <f>IFERROR('BLS Data'!Y709,"")</f>
        <v>6.3923391972838139E-2</v>
      </c>
      <c r="E705" s="12">
        <f>IFERROR('BLS Data'!Z709,"")</f>
        <v>1.2765808233583975E-2</v>
      </c>
      <c r="F705" s="12">
        <f>IFERROR('BLS Data'!AA709,"")</f>
        <v>-2.1066699595905902E-2</v>
      </c>
      <c r="G705" s="12" t="str">
        <f>'Regulatory Data'!L707</f>
        <v/>
      </c>
      <c r="H705" s="12">
        <f>VLOOKUP(B705,'Economic Data'!A$6:I$47,7,FALSE)</f>
        <v>5.6799543692841681E-2</v>
      </c>
      <c r="I705" s="12">
        <f>VLOOKUP(B705,'Economic Data'!A$6:I$47,6,FALSE)</f>
        <v>3.3364382598689346E-2</v>
      </c>
      <c r="J705" s="12">
        <f>VLOOKUP(B705,'Economic Data'!A$6:I$47,5,FALSE)</f>
        <v>8.14E-2</v>
      </c>
      <c r="K705" s="12">
        <f>VLOOKUP(B705,'Economic Data'!A$6:J$47,10,FALSE)</f>
        <v>5.7964838905848831E-2</v>
      </c>
      <c r="L705" s="12"/>
      <c r="N705">
        <v>7.1387264752047486E-2</v>
      </c>
      <c r="O705">
        <v>6.3923391972838139E-2</v>
      </c>
      <c r="P705">
        <v>-2.1066699595905902E-2</v>
      </c>
      <c r="Q705" t="s">
        <v>0</v>
      </c>
      <c r="R705" s="12"/>
      <c r="S705" s="12"/>
      <c r="T705" s="12"/>
      <c r="U705" s="12"/>
      <c r="V705" s="12"/>
      <c r="W705" s="12"/>
    </row>
    <row r="706" spans="1:23" x14ac:dyDescent="0.2">
      <c r="A706" t="s">
        <v>510</v>
      </c>
      <c r="B706">
        <v>1993</v>
      </c>
      <c r="C706" s="12">
        <f>IFERROR('BLS Data'!X710,"")</f>
        <v>1.634378401239811E-2</v>
      </c>
      <c r="D706" s="12">
        <f>IFERROR('BLS Data'!Y710,"")</f>
        <v>1.7714765581382963E-2</v>
      </c>
      <c r="E706" s="12">
        <f>IFERROR('BLS Data'!Z710,"")</f>
        <v>4.9291288498558572E-3</v>
      </c>
      <c r="F706" s="12">
        <f>IFERROR('BLS Data'!AA710,"")</f>
        <v>1.4124955937844241E-2</v>
      </c>
      <c r="G706" s="12" t="str">
        <f>'Regulatory Data'!L708</f>
        <v/>
      </c>
      <c r="H706" s="12">
        <f>VLOOKUP(B706,'Economic Data'!A$6:I$47,7,FALSE)</f>
        <v>4.9976501397134498E-2</v>
      </c>
      <c r="I706" s="12">
        <f>VLOOKUP(B706,'Economic Data'!A$6:I$47,6,FALSE)</f>
        <v>2.8121325402471697E-2</v>
      </c>
      <c r="J706" s="12">
        <f>VLOOKUP(B706,'Economic Data'!A$6:I$47,5,FALSE)</f>
        <v>7.22E-2</v>
      </c>
      <c r="K706" s="12">
        <f>VLOOKUP(B706,'Economic Data'!A$6:J$47,10,FALSE)</f>
        <v>5.0344824005335395E-2</v>
      </c>
      <c r="L706" s="12"/>
      <c r="N706">
        <v>1.634378401239811E-2</v>
      </c>
      <c r="O706">
        <v>1.7714765581382963E-2</v>
      </c>
      <c r="P706">
        <v>1.4124955937844241E-2</v>
      </c>
      <c r="Q706" t="s">
        <v>0</v>
      </c>
      <c r="R706" s="12"/>
      <c r="S706" s="12"/>
      <c r="T706" s="12"/>
      <c r="U706" s="12"/>
      <c r="V706" s="12"/>
      <c r="W706" s="12"/>
    </row>
    <row r="707" spans="1:23" x14ac:dyDescent="0.2">
      <c r="A707" t="s">
        <v>510</v>
      </c>
      <c r="B707">
        <v>1994</v>
      </c>
      <c r="C707" s="12">
        <f>IFERROR('BLS Data'!X711,"")</f>
        <v>3.4549484401903641E-2</v>
      </c>
      <c r="D707" s="12">
        <f>IFERROR('BLS Data'!Y711,"")</f>
        <v>2.9740596238099215E-2</v>
      </c>
      <c r="E707" s="12">
        <f>IFERROR('BLS Data'!Z711,"")</f>
        <v>1.381563703823474E-2</v>
      </c>
      <c r="F707" s="12">
        <f>IFERROR('BLS Data'!AA711,"")</f>
        <v>-6.2247996193072197E-3</v>
      </c>
      <c r="G707" s="12" t="str">
        <f>'Regulatory Data'!L709</f>
        <v/>
      </c>
      <c r="H707" s="12">
        <f>VLOOKUP(B707,'Economic Data'!A$6:I$47,7,FALSE)</f>
        <v>6.0783064323397085E-2</v>
      </c>
      <c r="I707" s="12">
        <f>VLOOKUP(B707,'Economic Data'!A$6:I$47,6,FALSE)</f>
        <v>3.9932137842543014E-2</v>
      </c>
      <c r="J707" s="12">
        <f>VLOOKUP(B707,'Economic Data'!A$6:I$47,5,FALSE)</f>
        <v>7.9600000000000004E-2</v>
      </c>
      <c r="K707" s="12">
        <f>VLOOKUP(B707,'Economic Data'!A$6:J$47,10,FALSE)</f>
        <v>5.8749073519147127E-2</v>
      </c>
      <c r="L707" s="12"/>
      <c r="N707">
        <v>3.4549484401903641E-2</v>
      </c>
      <c r="O707">
        <v>2.9740596238099215E-2</v>
      </c>
      <c r="P707">
        <v>-6.2247996193072197E-3</v>
      </c>
      <c r="Q707" t="s">
        <v>0</v>
      </c>
      <c r="R707" s="12"/>
      <c r="S707" s="12"/>
      <c r="T707" s="12"/>
      <c r="U707" s="12"/>
      <c r="V707" s="12"/>
      <c r="W707" s="12"/>
    </row>
    <row r="708" spans="1:23" x14ac:dyDescent="0.2">
      <c r="A708" t="s">
        <v>510</v>
      </c>
      <c r="B708">
        <v>1995</v>
      </c>
      <c r="C708" s="12">
        <f>IFERROR('BLS Data'!X712,"")</f>
        <v>3.215332027930895E-2</v>
      </c>
      <c r="D708" s="12">
        <f>IFERROR('BLS Data'!Y712,"")</f>
        <v>2.3975266283314589E-2</v>
      </c>
      <c r="E708" s="12">
        <f>IFERROR('BLS Data'!Z712,"")</f>
        <v>6.4256460035858609E-3</v>
      </c>
      <c r="F708" s="12">
        <f>IFERROR('BLS Data'!AA712,"")</f>
        <v>-1.166825598102772E-2</v>
      </c>
      <c r="G708" s="12" t="str">
        <f>'Regulatory Data'!L710</f>
        <v/>
      </c>
      <c r="H708" s="12">
        <f>VLOOKUP(B708,'Economic Data'!A$6:I$47,7,FALSE)</f>
        <v>4.5452682397765898E-2</v>
      </c>
      <c r="I708" s="12">
        <f>VLOOKUP(B708,'Economic Data'!A$6:I$47,6,FALSE)</f>
        <v>2.4833719047943958E-2</v>
      </c>
      <c r="J708" s="12">
        <f>VLOOKUP(B708,'Economic Data'!A$6:I$47,5,FALSE)</f>
        <v>7.5899999999999995E-2</v>
      </c>
      <c r="K708" s="12">
        <f>VLOOKUP(B708,'Economic Data'!A$6:J$47,10,FALSE)</f>
        <v>5.5281036650178222E-2</v>
      </c>
      <c r="L708" s="12"/>
      <c r="N708">
        <v>3.215332027930895E-2</v>
      </c>
      <c r="O708">
        <v>2.3975266283314589E-2</v>
      </c>
      <c r="P708">
        <v>-1.166825598102772E-2</v>
      </c>
      <c r="Q708" t="s">
        <v>0</v>
      </c>
      <c r="R708" s="12"/>
      <c r="S708" s="12"/>
      <c r="T708" s="12"/>
      <c r="U708" s="12"/>
      <c r="V708" s="12"/>
      <c r="W708" s="12"/>
    </row>
    <row r="709" spans="1:23" x14ac:dyDescent="0.2">
      <c r="A709" t="s">
        <v>510</v>
      </c>
      <c r="B709">
        <v>1996</v>
      </c>
      <c r="C709" s="12">
        <f>IFERROR('BLS Data'!X713,"")</f>
        <v>3.8182194877635744E-2</v>
      </c>
      <c r="D709" s="12">
        <f>IFERROR('BLS Data'!Y713,"")</f>
        <v>3.5498745323391923E-2</v>
      </c>
      <c r="E709" s="12">
        <f>IFERROR('BLS Data'!Z713,"")</f>
        <v>1.0928538268578869E-2</v>
      </c>
      <c r="F709" s="12">
        <f>IFERROR('BLS Data'!AA713,"")</f>
        <v>-2.2080858457458774E-2</v>
      </c>
      <c r="G709" s="12" t="str">
        <f>'Regulatory Data'!L711</f>
        <v/>
      </c>
      <c r="H709" s="12">
        <f>VLOOKUP(B709,'Economic Data'!A$6:I$47,7,FALSE)</f>
        <v>5.5591211209256031E-2</v>
      </c>
      <c r="I709" s="12">
        <f>VLOOKUP(B709,'Economic Data'!A$6:I$47,6,FALSE)</f>
        <v>3.6723348797837119E-2</v>
      </c>
      <c r="J709" s="12">
        <f>VLOOKUP(B709,'Economic Data'!A$6:I$47,5,FALSE)</f>
        <v>7.3700000000000002E-2</v>
      </c>
      <c r="K709" s="12">
        <f>VLOOKUP(B709,'Economic Data'!A$6:J$47,10,FALSE)</f>
        <v>5.4832137588579369E-2</v>
      </c>
      <c r="L709" s="12"/>
      <c r="N709">
        <v>3.8182194877635744E-2</v>
      </c>
      <c r="O709">
        <v>3.5498745323391923E-2</v>
      </c>
      <c r="P709">
        <v>-2.2080858457458774E-2</v>
      </c>
      <c r="Q709" t="s">
        <v>0</v>
      </c>
      <c r="R709" s="12"/>
      <c r="S709" s="12"/>
      <c r="T709" s="12"/>
      <c r="U709" s="12"/>
      <c r="V709" s="12"/>
      <c r="W709" s="12"/>
    </row>
    <row r="710" spans="1:23" x14ac:dyDescent="0.2">
      <c r="A710" t="s">
        <v>510</v>
      </c>
      <c r="B710">
        <v>1997</v>
      </c>
      <c r="C710" s="12">
        <f>IFERROR('BLS Data'!X714,"")</f>
        <v>2.7237277537147442E-2</v>
      </c>
      <c r="D710" s="12">
        <f>IFERROR('BLS Data'!Y714,"")</f>
        <v>4.0176216430208633E-2</v>
      </c>
      <c r="E710" s="12">
        <f>IFERROR('BLS Data'!Z714,"")</f>
        <v>1.9935747708954565E-3</v>
      </c>
      <c r="F710" s="12">
        <f>IFERROR('BLS Data'!AA714,"")</f>
        <v>2.5934648330847132E-2</v>
      </c>
      <c r="G710" s="12">
        <f>'Regulatory Data'!L712</f>
        <v>9.6371661785639065E-2</v>
      </c>
      <c r="H710" s="12">
        <f>VLOOKUP(B710,'Economic Data'!A$6:I$47,7,FALSE)</f>
        <v>6.1100591222929879E-2</v>
      </c>
      <c r="I710" s="12">
        <f>VLOOKUP(B710,'Economic Data'!A$6:I$47,6,FALSE)</f>
        <v>4.3601241232060772E-2</v>
      </c>
      <c r="J710" s="12">
        <f>VLOOKUP(B710,'Economic Data'!A$6:I$47,5,FALSE)</f>
        <v>7.2599999999999998E-2</v>
      </c>
      <c r="K710" s="12">
        <f>VLOOKUP(B710,'Economic Data'!A$6:J$47,10,FALSE)</f>
        <v>5.5100650009132057E-2</v>
      </c>
      <c r="L710" s="12"/>
      <c r="N710">
        <v>2.7237277537147442E-2</v>
      </c>
      <c r="O710">
        <v>4.0176216430208633E-2</v>
      </c>
      <c r="P710">
        <v>2.5934648330847132E-2</v>
      </c>
      <c r="Q710">
        <v>9.6371661785639065E-2</v>
      </c>
      <c r="R710" s="12">
        <f t="shared" ref="R710:R722" si="88">N711</f>
        <v>4.0228278932946893E-2</v>
      </c>
      <c r="S710" s="12">
        <f t="shared" ref="S710:S722" si="89">O711</f>
        <v>3.3603002172204022E-2</v>
      </c>
      <c r="T710" s="12">
        <f t="shared" ref="T710:T722" si="90">P711</f>
        <v>3.9775690723149459E-2</v>
      </c>
      <c r="U710" s="12"/>
      <c r="V710" s="12"/>
      <c r="W710" s="12"/>
    </row>
    <row r="711" spans="1:23" x14ac:dyDescent="0.2">
      <c r="A711" t="s">
        <v>510</v>
      </c>
      <c r="B711">
        <v>1998</v>
      </c>
      <c r="C711" s="12">
        <f>IFERROR('BLS Data'!X715,"")</f>
        <v>4.0228278932946893E-2</v>
      </c>
      <c r="D711" s="12">
        <f>IFERROR('BLS Data'!Y715,"")</f>
        <v>3.3603002172204022E-2</v>
      </c>
      <c r="E711" s="12">
        <f>IFERROR('BLS Data'!Z715,"")</f>
        <v>3.4165959961898196E-3</v>
      </c>
      <c r="F711" s="12">
        <f>IFERROR('BLS Data'!AA715,"")</f>
        <v>3.9775690723149459E-2</v>
      </c>
      <c r="G711" s="12">
        <f>'Regulatory Data'!L713</f>
        <v>9.397365497444353E-2</v>
      </c>
      <c r="H711" s="12">
        <f>VLOOKUP(B711,'Economic Data'!A$6:I$47,7,FALSE)</f>
        <v>5.3865008546919668E-2</v>
      </c>
      <c r="I711" s="12">
        <f>VLOOKUP(B711,'Economic Data'!A$6:I$47,6,FALSE)</f>
        <v>4.2632273010008603E-2</v>
      </c>
      <c r="J711" s="12">
        <f>VLOOKUP(B711,'Economic Data'!A$6:I$47,5,FALSE)</f>
        <v>6.5299999999999997E-2</v>
      </c>
      <c r="K711" s="12">
        <f>VLOOKUP(B711,'Economic Data'!A$6:J$47,10,FALSE)</f>
        <v>5.4067264463089793E-2</v>
      </c>
      <c r="L711" s="12"/>
      <c r="N711">
        <v>4.0228278932946893E-2</v>
      </c>
      <c r="O711">
        <v>3.3603002172204022E-2</v>
      </c>
      <c r="P711">
        <v>3.9775690723149459E-2</v>
      </c>
      <c r="Q711">
        <v>9.397365497444353E-2</v>
      </c>
      <c r="R711" s="12">
        <f t="shared" si="88"/>
        <v>6.2803494630292001E-2</v>
      </c>
      <c r="S711" s="12">
        <f t="shared" si="89"/>
        <v>6.0060341196175315E-2</v>
      </c>
      <c r="T711" s="12">
        <f t="shared" si="90"/>
        <v>-3.4344610149605437E-2</v>
      </c>
      <c r="U711" s="12"/>
      <c r="V711" s="12"/>
      <c r="W711" s="12"/>
    </row>
    <row r="712" spans="1:23" x14ac:dyDescent="0.2">
      <c r="A712" t="s">
        <v>510</v>
      </c>
      <c r="B712">
        <v>1999</v>
      </c>
      <c r="C712" s="12">
        <f>IFERROR('BLS Data'!X716,"")</f>
        <v>6.2803494630292001E-2</v>
      </c>
      <c r="D712" s="12">
        <f>IFERROR('BLS Data'!Y716,"")</f>
        <v>6.0060341196175315E-2</v>
      </c>
      <c r="E712" s="12">
        <f>IFERROR('BLS Data'!Z716,"")</f>
        <v>-7.2815503644454438E-3</v>
      </c>
      <c r="F712" s="12">
        <f>IFERROR('BLS Data'!AA716,"")</f>
        <v>-3.4344610149605437E-2</v>
      </c>
      <c r="G712" s="12">
        <f>'Regulatory Data'!L714</f>
        <v>9.361163984016696E-2</v>
      </c>
      <c r="H712" s="12">
        <f>VLOOKUP(B712,'Economic Data'!A$6:I$47,7,FALSE)</f>
        <v>6.1740067022359568E-2</v>
      </c>
      <c r="I712" s="12">
        <f>VLOOKUP(B712,'Economic Data'!A$6:I$47,6,FALSE)</f>
        <v>4.7132627641929048E-2</v>
      </c>
      <c r="J712" s="12">
        <f>VLOOKUP(B712,'Economic Data'!A$6:I$47,5,FALSE)</f>
        <v>7.0400000000000004E-2</v>
      </c>
      <c r="K712" s="12">
        <f>VLOOKUP(B712,'Economic Data'!A$6:J$47,10,FALSE)</f>
        <v>5.5792560619569845E-2</v>
      </c>
      <c r="L712" s="12"/>
      <c r="N712">
        <v>6.2803494630292001E-2</v>
      </c>
      <c r="O712">
        <v>6.0060341196175315E-2</v>
      </c>
      <c r="P712">
        <v>-3.4344610149605437E-2</v>
      </c>
      <c r="Q712">
        <v>9.361163984016696E-2</v>
      </c>
      <c r="R712" s="12">
        <f t="shared" si="88"/>
        <v>4.5490382273824181E-2</v>
      </c>
      <c r="S712" s="12">
        <f t="shared" si="89"/>
        <v>3.1929619883411142E-2</v>
      </c>
      <c r="T712" s="12">
        <f t="shared" si="90"/>
        <v>1.1046090138664866E-2</v>
      </c>
      <c r="U712" s="12"/>
      <c r="V712" s="12"/>
      <c r="W712" s="12"/>
    </row>
    <row r="713" spans="1:23" x14ac:dyDescent="0.2">
      <c r="A713" t="s">
        <v>510</v>
      </c>
      <c r="B713">
        <v>2000</v>
      </c>
      <c r="C713" s="12">
        <f>IFERROR('BLS Data'!X717,"")</f>
        <v>4.5490382273824181E-2</v>
      </c>
      <c r="D713" s="12">
        <f>IFERROR('BLS Data'!Y717,"")</f>
        <v>3.1929619883411142E-2</v>
      </c>
      <c r="E713" s="12">
        <f>IFERROR('BLS Data'!Z717,"")</f>
        <v>-2.8477171918108724E-3</v>
      </c>
      <c r="F713" s="12">
        <f>IFERROR('BLS Data'!AA717,"")</f>
        <v>1.1046090138664866E-2</v>
      </c>
      <c r="G713" s="12">
        <f>'Regulatory Data'!L715</f>
        <v>9.309021654063275E-2</v>
      </c>
      <c r="H713" s="12">
        <f>VLOOKUP(B713,'Economic Data'!A$6:I$47,7,FALSE)</f>
        <v>6.1969674144860321E-2</v>
      </c>
      <c r="I713" s="12">
        <f>VLOOKUP(B713,'Economic Data'!A$6:I$47,6,FALSE)</f>
        <v>4.0556719268142416E-2</v>
      </c>
      <c r="J713" s="12">
        <f>VLOOKUP(B713,'Economic Data'!A$6:I$47,5,FALSE)</f>
        <v>7.6200000000000004E-2</v>
      </c>
      <c r="K713" s="12">
        <f>VLOOKUP(B713,'Economic Data'!A$6:J$47,10,FALSE)</f>
        <v>5.4787045123280628E-2</v>
      </c>
      <c r="L713" s="12"/>
      <c r="N713">
        <v>4.5490382273824181E-2</v>
      </c>
      <c r="O713">
        <v>3.1929619883411142E-2</v>
      </c>
      <c r="P713">
        <v>1.1046090138664866E-2</v>
      </c>
      <c r="Q713">
        <v>9.309021654063275E-2</v>
      </c>
      <c r="R713" s="12">
        <f t="shared" si="88"/>
        <v>5.4563622372551634E-2</v>
      </c>
      <c r="S713" s="12">
        <f t="shared" si="89"/>
        <v>4.6865762607910533E-2</v>
      </c>
      <c r="T713" s="12">
        <f t="shared" si="90"/>
        <v>-2.7265009669261708E-2</v>
      </c>
      <c r="U713" s="12"/>
      <c r="V713" s="12"/>
      <c r="W713" s="12"/>
    </row>
    <row r="714" spans="1:23" x14ac:dyDescent="0.2">
      <c r="A714" t="s">
        <v>510</v>
      </c>
      <c r="B714">
        <v>2001</v>
      </c>
      <c r="C714" s="12">
        <f>IFERROR('BLS Data'!X718,"")</f>
        <v>5.4563622372551634E-2</v>
      </c>
      <c r="D714" s="12">
        <f>IFERROR('BLS Data'!Y718,"")</f>
        <v>4.6865762607910533E-2</v>
      </c>
      <c r="E714" s="12">
        <f>IFERROR('BLS Data'!Z718,"")</f>
        <v>-1.1305306602348075E-2</v>
      </c>
      <c r="F714" s="12">
        <f>IFERROR('BLS Data'!AA718,"")</f>
        <v>-2.7265009669261708E-2</v>
      </c>
      <c r="G714" s="12">
        <f>'Regulatory Data'!L716</f>
        <v>9.4444674581391275E-2</v>
      </c>
      <c r="H714" s="12">
        <f>VLOOKUP(B714,'Economic Data'!A$6:I$47,7,FALSE)</f>
        <v>3.3080967761829783E-2</v>
      </c>
      <c r="I714" s="12">
        <f>VLOOKUP(B714,'Economic Data'!A$6:I$47,6,FALSE)</f>
        <v>1.0735275286242185E-2</v>
      </c>
      <c r="J714" s="12">
        <f>VLOOKUP(B714,'Economic Data'!A$6:I$47,5,FALSE)</f>
        <v>7.0800000000000002E-2</v>
      </c>
      <c r="K714" s="12">
        <f>VLOOKUP(B714,'Economic Data'!A$6:J$47,10,FALSE)</f>
        <v>4.8454307524413376E-2</v>
      </c>
      <c r="L714" s="12"/>
      <c r="N714">
        <v>5.4563622372551634E-2</v>
      </c>
      <c r="O714">
        <v>4.6865762607910533E-2</v>
      </c>
      <c r="P714">
        <v>-2.7265009669261708E-2</v>
      </c>
      <c r="Q714">
        <v>9.4444674581391275E-2</v>
      </c>
      <c r="R714" s="12">
        <f t="shared" si="88"/>
        <v>5.4403388879387116E-2</v>
      </c>
      <c r="S714" s="12">
        <f t="shared" si="89"/>
        <v>6.3909385751415471E-2</v>
      </c>
      <c r="T714" s="12">
        <f t="shared" si="90"/>
        <v>-3.8326082321199273E-2</v>
      </c>
      <c r="U714" s="12"/>
      <c r="V714" s="12"/>
      <c r="W714" s="12"/>
    </row>
    <row r="715" spans="1:23" x14ac:dyDescent="0.2">
      <c r="A715" t="s">
        <v>510</v>
      </c>
      <c r="B715">
        <v>2002</v>
      </c>
      <c r="C715" s="12">
        <f>IFERROR('BLS Data'!X719,"")</f>
        <v>5.4403388879387116E-2</v>
      </c>
      <c r="D715" s="12">
        <f>IFERROR('BLS Data'!Y719,"")</f>
        <v>6.3909385751415471E-2</v>
      </c>
      <c r="E715" s="12">
        <f>IFERROR('BLS Data'!Z719,"")</f>
        <v>-1.5755231944505788E-2</v>
      </c>
      <c r="F715" s="12">
        <f>IFERROR('BLS Data'!AA719,"")</f>
        <v>-3.8326082321199273E-2</v>
      </c>
      <c r="G715" s="12">
        <f>'Regulatory Data'!L717</f>
        <v>9.5854130957821845E-2</v>
      </c>
      <c r="H715" s="12">
        <f>VLOOKUP(B715,'Economic Data'!A$6:I$47,7,FALSE)</f>
        <v>3.403537925314204E-2</v>
      </c>
      <c r="I715" s="12">
        <f>VLOOKUP(B715,'Economic Data'!A$6:I$47,6,FALSE)</f>
        <v>1.7973804471999699E-2</v>
      </c>
      <c r="J715" s="12">
        <f>VLOOKUP(B715,'Economic Data'!A$6:I$47,5,FALSE)</f>
        <v>6.4899999999999999E-2</v>
      </c>
      <c r="K715" s="12">
        <f>VLOOKUP(B715,'Economic Data'!A$6:J$47,10,FALSE)</f>
        <v>4.8838425218857007E-2</v>
      </c>
      <c r="L715" s="12"/>
      <c r="N715">
        <v>5.4403388879387116E-2</v>
      </c>
      <c r="O715">
        <v>6.3909385751415471E-2</v>
      </c>
      <c r="P715">
        <v>-3.8326082321199273E-2</v>
      </c>
      <c r="Q715">
        <v>9.5854130957821845E-2</v>
      </c>
      <c r="R715" s="12">
        <f t="shared" si="88"/>
        <v>3.5019593101039526E-2</v>
      </c>
      <c r="S715" s="12">
        <f t="shared" si="89"/>
        <v>2.7294103824544891E-2</v>
      </c>
      <c r="T715" s="12">
        <f t="shared" si="90"/>
        <v>-7.5484177573299505E-3</v>
      </c>
      <c r="U715" s="12"/>
      <c r="V715" s="12"/>
      <c r="W715" s="12"/>
    </row>
    <row r="716" spans="1:23" x14ac:dyDescent="0.2">
      <c r="A716" t="s">
        <v>510</v>
      </c>
      <c r="B716">
        <v>2003</v>
      </c>
      <c r="C716" s="12">
        <f>IFERROR('BLS Data'!X720,"")</f>
        <v>3.5019593101039526E-2</v>
      </c>
      <c r="D716" s="12">
        <f>IFERROR('BLS Data'!Y720,"")</f>
        <v>2.7294103824544891E-2</v>
      </c>
      <c r="E716" s="12">
        <f>IFERROR('BLS Data'!Z720,"")</f>
        <v>-2.490763570618526E-2</v>
      </c>
      <c r="F716" s="12">
        <f>IFERROR('BLS Data'!AA720,"")</f>
        <v>-7.5484177573299505E-3</v>
      </c>
      <c r="G716" s="12">
        <f>'Regulatory Data'!L718</f>
        <v>9.6489031256353039E-2</v>
      </c>
      <c r="H716" s="12">
        <f>VLOOKUP(B716,'Economic Data'!A$6:I$47,7,FALSE)</f>
        <v>4.5904870545635745E-2</v>
      </c>
      <c r="I716" s="12">
        <f>VLOOKUP(B716,'Economic Data'!A$6:I$47,6,FALSE)</f>
        <v>2.5093363015155745E-2</v>
      </c>
      <c r="J716" s="12">
        <f>VLOOKUP(B716,'Economic Data'!A$6:I$47,5,FALSE)</f>
        <v>5.67E-2</v>
      </c>
      <c r="K716" s="12">
        <f>VLOOKUP(B716,'Economic Data'!A$6:J$47,10,FALSE)</f>
        <v>3.5888492469520646E-2</v>
      </c>
      <c r="L716" s="12"/>
      <c r="N716">
        <v>3.5019593101039526E-2</v>
      </c>
      <c r="O716">
        <v>2.7294103824544891E-2</v>
      </c>
      <c r="P716">
        <v>-7.5484177573299505E-3</v>
      </c>
      <c r="Q716">
        <v>9.6489031256353039E-2</v>
      </c>
      <c r="R716" s="12">
        <f t="shared" si="88"/>
        <v>7.9272913295443281E-2</v>
      </c>
      <c r="S716" s="12">
        <f t="shared" si="89"/>
        <v>6.1897394971602182E-2</v>
      </c>
      <c r="T716" s="12">
        <f t="shared" si="90"/>
        <v>-4.9942992696308863E-2</v>
      </c>
      <c r="U716" s="12"/>
      <c r="V716" s="12"/>
      <c r="W716" s="12"/>
    </row>
    <row r="717" spans="1:23" x14ac:dyDescent="0.2">
      <c r="A717" t="s">
        <v>510</v>
      </c>
      <c r="B717">
        <v>2004</v>
      </c>
      <c r="C717" s="12">
        <f>IFERROR('BLS Data'!X721,"")</f>
        <v>7.9272913295443281E-2</v>
      </c>
      <c r="D717" s="12">
        <f>IFERROR('BLS Data'!Y721,"")</f>
        <v>6.1897394971602182E-2</v>
      </c>
      <c r="E717" s="12">
        <f>IFERROR('BLS Data'!Z721,"")</f>
        <v>-9.6527536450379259E-3</v>
      </c>
      <c r="F717" s="12">
        <f>IFERROR('BLS Data'!AA721,"")</f>
        <v>-4.9942992696308863E-2</v>
      </c>
      <c r="G717" s="12">
        <f>'Regulatory Data'!L719</f>
        <v>9.6670099881871197E-2</v>
      </c>
      <c r="H717" s="12">
        <f>VLOOKUP(B717,'Economic Data'!A$6:I$47,7,FALSE)</f>
        <v>6.1860595069386903E-2</v>
      </c>
      <c r="I717" s="12">
        <f>VLOOKUP(B717,'Economic Data'!A$6:I$47,6,FALSE)</f>
        <v>3.4093257936321564E-2</v>
      </c>
      <c r="J717" s="12">
        <f>VLOOKUP(B717,'Economic Data'!A$6:I$47,5,FALSE)</f>
        <v>5.6299999999999996E-2</v>
      </c>
      <c r="K717" s="12">
        <f>VLOOKUP(B717,'Economic Data'!A$6:J$47,10,FALSE)</f>
        <v>2.8532662866935003E-2</v>
      </c>
      <c r="L717" s="12"/>
      <c r="N717">
        <v>7.9272913295443281E-2</v>
      </c>
      <c r="O717">
        <v>6.1897394971602182E-2</v>
      </c>
      <c r="P717">
        <v>-4.9942992696308863E-2</v>
      </c>
      <c r="Q717">
        <v>9.6670099881871197E-2</v>
      </c>
      <c r="R717" s="12">
        <f t="shared" si="88"/>
        <v>1.5682570025262521E-2</v>
      </c>
      <c r="S717" s="12">
        <f t="shared" si="89"/>
        <v>1.9860196070031755E-2</v>
      </c>
      <c r="T717" s="12">
        <f t="shared" si="90"/>
        <v>-2.3966077218826598E-3</v>
      </c>
      <c r="U717" s="12"/>
      <c r="V717" s="12"/>
      <c r="W717" s="12"/>
    </row>
    <row r="718" spans="1:23" x14ac:dyDescent="0.2">
      <c r="A718" t="s">
        <v>510</v>
      </c>
      <c r="B718">
        <v>2005</v>
      </c>
      <c r="C718" s="12">
        <f>IFERROR('BLS Data'!X722,"")</f>
        <v>1.5682570025262521E-2</v>
      </c>
      <c r="D718" s="12">
        <f>IFERROR('BLS Data'!Y722,"")</f>
        <v>1.9860196070031755E-2</v>
      </c>
      <c r="E718" s="12">
        <f>IFERROR('BLS Data'!Z722,"")</f>
        <v>-3.3699566839109352E-3</v>
      </c>
      <c r="F718" s="12">
        <f>IFERROR('BLS Data'!AA722,"")</f>
        <v>-2.3966077218826598E-3</v>
      </c>
      <c r="G718" s="12">
        <f>'Regulatory Data'!L720</f>
        <v>9.6865532491254874E-2</v>
      </c>
      <c r="H718" s="12">
        <f>VLOOKUP(B718,'Economic Data'!A$6:I$47,7,FALSE)</f>
        <v>6.2914494157674028E-2</v>
      </c>
      <c r="I718" s="12">
        <f>VLOOKUP(B718,'Economic Data'!A$6:I$47,6,FALSE)</f>
        <v>3.0242108933506984E-2</v>
      </c>
      <c r="J718" s="12">
        <f>VLOOKUP(B718,'Economic Data'!A$6:I$47,5,FALSE)</f>
        <v>5.2400000000000002E-2</v>
      </c>
      <c r="K718" s="12">
        <f>VLOOKUP(B718,'Economic Data'!A$6:J$47,10,FALSE)</f>
        <v>1.972761477583234E-2</v>
      </c>
      <c r="L718" s="12"/>
      <c r="N718">
        <v>1.5682570025262521E-2</v>
      </c>
      <c r="O718">
        <v>1.9860196070031755E-2</v>
      </c>
      <c r="P718">
        <v>-2.3966077218826598E-3</v>
      </c>
      <c r="Q718">
        <v>9.6865532491254874E-2</v>
      </c>
      <c r="R718" s="12">
        <f t="shared" si="88"/>
        <v>3.125902804172398E-2</v>
      </c>
      <c r="S718" s="12">
        <f t="shared" si="89"/>
        <v>1.9517405928528575E-2</v>
      </c>
      <c r="T718" s="12">
        <f t="shared" si="90"/>
        <v>1.0571715619559718E-2</v>
      </c>
      <c r="U718" s="12"/>
      <c r="V718" s="12"/>
      <c r="W718" s="12"/>
    </row>
    <row r="719" spans="1:23" x14ac:dyDescent="0.2">
      <c r="A719" t="s">
        <v>510</v>
      </c>
      <c r="B719">
        <v>2006</v>
      </c>
      <c r="C719" s="12">
        <f>IFERROR('BLS Data'!X723,"")</f>
        <v>3.125902804172398E-2</v>
      </c>
      <c r="D719" s="12">
        <f>IFERROR('BLS Data'!Y723,"")</f>
        <v>1.9517405928528575E-2</v>
      </c>
      <c r="E719" s="12">
        <f>IFERROR('BLS Data'!Z723,"")</f>
        <v>-1.4655824674605356E-3</v>
      </c>
      <c r="F719" s="12">
        <f>IFERROR('BLS Data'!AA723,"")</f>
        <v>1.0571715619559718E-2</v>
      </c>
      <c r="G719" s="12">
        <f>'Regulatory Data'!L721</f>
        <v>9.7180395291673272E-2</v>
      </c>
      <c r="H719" s="12">
        <f>VLOOKUP(B719,'Economic Data'!A$6:I$47,7,FALSE)</f>
        <v>5.8035179497691658E-2</v>
      </c>
      <c r="I719" s="12">
        <f>VLOOKUP(B719,'Economic Data'!A$6:I$47,6,FALSE)</f>
        <v>2.6233814355860474E-2</v>
      </c>
      <c r="J719" s="12">
        <f>VLOOKUP(B719,'Economic Data'!A$6:I$47,5,FALSE)</f>
        <v>5.5899999999999998E-2</v>
      </c>
      <c r="K719" s="12">
        <f>VLOOKUP(B719,'Economic Data'!A$6:J$47,10,FALSE)</f>
        <v>2.409863485816794E-2</v>
      </c>
      <c r="L719" s="12"/>
      <c r="N719">
        <v>3.125902804172398E-2</v>
      </c>
      <c r="O719">
        <v>1.9517405928528575E-2</v>
      </c>
      <c r="P719">
        <v>1.0571715619559718E-2</v>
      </c>
      <c r="Q719">
        <v>9.7180395291673272E-2</v>
      </c>
      <c r="R719" s="12">
        <f t="shared" si="88"/>
        <v>4.9666810672118089E-2</v>
      </c>
      <c r="S719" s="12">
        <f t="shared" si="89"/>
        <v>3.2758619495011132E-2</v>
      </c>
      <c r="T719" s="12">
        <f t="shared" si="90"/>
        <v>-1.8320346159850232E-2</v>
      </c>
      <c r="U719" s="12"/>
      <c r="V719" s="12"/>
      <c r="W719" s="12"/>
    </row>
    <row r="720" spans="1:23" x14ac:dyDescent="0.2">
      <c r="A720" t="s">
        <v>510</v>
      </c>
      <c r="B720">
        <v>2007</v>
      </c>
      <c r="C720" s="12">
        <f>IFERROR('BLS Data'!X724,"")</f>
        <v>4.9666810672118089E-2</v>
      </c>
      <c r="D720" s="12">
        <f>IFERROR('BLS Data'!Y724,"")</f>
        <v>3.2758619495011132E-2</v>
      </c>
      <c r="E720" s="12">
        <f>IFERROR('BLS Data'!Z724,"")</f>
        <v>-1.3793900011524585E-2</v>
      </c>
      <c r="F720" s="12">
        <f>IFERROR('BLS Data'!AA724,"")</f>
        <v>-1.8320346159850232E-2</v>
      </c>
      <c r="G720" s="12">
        <f>'Regulatory Data'!L722</f>
        <v>9.9462772795981258E-2</v>
      </c>
      <c r="H720" s="12">
        <f>VLOOKUP(B720,'Economic Data'!A$6:I$47,7,FALSE)</f>
        <v>4.7552040345651747E-2</v>
      </c>
      <c r="I720" s="12">
        <f>VLOOKUP(B720,'Economic Data'!A$6:I$47,6,FALSE)</f>
        <v>1.8949646062514702E-2</v>
      </c>
      <c r="J720" s="12">
        <f>VLOOKUP(B720,'Economic Data'!A$6:I$47,5,FALSE)</f>
        <v>5.5599999999999997E-2</v>
      </c>
      <c r="K720" s="12">
        <f>VLOOKUP(B720,'Economic Data'!A$6:J$47,10,FALSE)</f>
        <v>2.6997605716864291E-2</v>
      </c>
      <c r="L720" s="12"/>
      <c r="N720">
        <v>4.9666810672118089E-2</v>
      </c>
      <c r="O720">
        <v>3.2758619495011132E-2</v>
      </c>
      <c r="P720">
        <v>-1.8320346159850232E-2</v>
      </c>
      <c r="Q720">
        <v>9.9462772795981258E-2</v>
      </c>
      <c r="R720" s="12">
        <f t="shared" si="88"/>
        <v>5.8292516729796517E-4</v>
      </c>
      <c r="S720" s="12">
        <f t="shared" si="89"/>
        <v>1.4711700153720031E-3</v>
      </c>
      <c r="T720" s="12">
        <f t="shared" si="90"/>
        <v>-8.5966572837774535E-3</v>
      </c>
      <c r="U720" s="12"/>
      <c r="V720" s="12"/>
      <c r="W720" s="12"/>
    </row>
    <row r="721" spans="1:23" x14ac:dyDescent="0.2">
      <c r="A721" t="s">
        <v>510</v>
      </c>
      <c r="B721">
        <v>2008</v>
      </c>
      <c r="C721" s="12">
        <f>IFERROR('BLS Data'!X725,"")</f>
        <v>5.8292516729796517E-4</v>
      </c>
      <c r="D721" s="12">
        <f>IFERROR('BLS Data'!Y725,"")</f>
        <v>1.4711700153720031E-3</v>
      </c>
      <c r="E721" s="12">
        <f>IFERROR('BLS Data'!Z725,"")</f>
        <v>-1.1476700816151819E-2</v>
      </c>
      <c r="F721" s="12">
        <f>IFERROR('BLS Data'!AA725,"")</f>
        <v>-8.5966572837774535E-3</v>
      </c>
      <c r="G721" s="12">
        <f>'Regulatory Data'!L723</f>
        <v>9.952480810993386E-2</v>
      </c>
      <c r="H721" s="12">
        <f>VLOOKUP(B721,'Economic Data'!A$6:I$47,7,FALSE)</f>
        <v>1.8564647936674561E-2</v>
      </c>
      <c r="I721" s="12">
        <f>VLOOKUP(B721,'Economic Data'!A$6:I$47,6,FALSE)</f>
        <v>-3.3722342459032717E-3</v>
      </c>
      <c r="J721" s="12">
        <f>VLOOKUP(B721,'Economic Data'!A$6:I$47,5,FALSE)</f>
        <v>5.6299999999999996E-2</v>
      </c>
      <c r="K721" s="12">
        <f>VLOOKUP(B721,'Economic Data'!A$6:J$47,10,FALSE)</f>
        <v>3.4363117817423225E-2</v>
      </c>
      <c r="L721" s="12"/>
      <c r="N721">
        <v>5.8292516729796517E-4</v>
      </c>
      <c r="O721">
        <v>1.4711700153720031E-3</v>
      </c>
      <c r="P721">
        <v>-8.5966572837774535E-3</v>
      </c>
      <c r="Q721">
        <v>9.952480810993386E-2</v>
      </c>
      <c r="R721" s="12">
        <f t="shared" si="88"/>
        <v>3.8410691513086626E-2</v>
      </c>
      <c r="S721" s="12">
        <f t="shared" si="89"/>
        <v>1.6501440511719423E-2</v>
      </c>
      <c r="T721" s="12">
        <f t="shared" si="90"/>
        <v>-2.0641096563516648E-2</v>
      </c>
      <c r="U721" s="12"/>
      <c r="V721" s="12"/>
      <c r="W721" s="12"/>
    </row>
    <row r="722" spans="1:23" x14ac:dyDescent="0.2">
      <c r="A722" t="s">
        <v>510</v>
      </c>
      <c r="B722">
        <v>2009</v>
      </c>
      <c r="C722" s="12">
        <f>IFERROR('BLS Data'!X726,"")</f>
        <v>3.8410691513086626E-2</v>
      </c>
      <c r="D722" s="12">
        <f>IFERROR('BLS Data'!Y726,"")</f>
        <v>1.6501440511719423E-2</v>
      </c>
      <c r="E722" s="12">
        <f>IFERROR('BLS Data'!Z726,"")</f>
        <v>-5.7022883366117938E-3</v>
      </c>
      <c r="F722" s="12">
        <f>IFERROR('BLS Data'!AA726,"")</f>
        <v>-2.0641096563516648E-2</v>
      </c>
      <c r="G722" s="12">
        <f>'Regulatory Data'!L724</f>
        <v>0.10031733061611137</v>
      </c>
      <c r="H722" s="12">
        <f>VLOOKUP(B722,'Economic Data'!A$6:I$47,7,FALSE)</f>
        <v>-2.2495040217735962E-2</v>
      </c>
      <c r="I722" s="12">
        <f>VLOOKUP(B722,'Economic Data'!A$6:I$47,6,FALSE)</f>
        <v>-3.117320520931699E-2</v>
      </c>
      <c r="J722" s="12">
        <f>VLOOKUP(B722,'Economic Data'!A$6:I$47,5,FALSE)</f>
        <v>5.3099999999999994E-2</v>
      </c>
      <c r="K722" s="12">
        <f>VLOOKUP(B722,'Economic Data'!A$6:J$47,10,FALSE)</f>
        <v>4.4421835008416732E-2</v>
      </c>
      <c r="L722" s="12"/>
      <c r="N722">
        <v>3.8410691513086626E-2</v>
      </c>
      <c r="O722">
        <v>1.6501440511719423E-2</v>
      </c>
      <c r="P722">
        <v>-2.0641096563516648E-2</v>
      </c>
      <c r="Q722">
        <v>0.10031733061611137</v>
      </c>
      <c r="R722" s="12">
        <f t="shared" si="88"/>
        <v>4.3103386458044568E-2</v>
      </c>
      <c r="S722" s="12">
        <f t="shared" si="89"/>
        <v>5.9299159715635597E-2</v>
      </c>
      <c r="T722" s="12">
        <f t="shared" si="90"/>
        <v>-5.4658041170969618E-2</v>
      </c>
      <c r="U722" s="12"/>
      <c r="V722" s="12"/>
      <c r="W722" s="12"/>
    </row>
    <row r="723" spans="1:23" x14ac:dyDescent="0.2">
      <c r="A723" t="s">
        <v>510</v>
      </c>
      <c r="B723">
        <v>2010</v>
      </c>
      <c r="C723" s="12">
        <f>IFERROR('BLS Data'!X727,"")</f>
        <v>4.3103386458044568E-2</v>
      </c>
      <c r="D723" s="12">
        <f>IFERROR('BLS Data'!Y727,"")</f>
        <v>5.9299159715635597E-2</v>
      </c>
      <c r="E723" s="12">
        <f>IFERROR('BLS Data'!Z727,"")</f>
        <v>-4.0350475068046343E-2</v>
      </c>
      <c r="F723" s="12">
        <f>IFERROR('BLS Data'!AA727,"")</f>
        <v>-5.4658041170969618E-2</v>
      </c>
      <c r="G723" s="12">
        <f>'Regulatory Data'!L725</f>
        <v>0.10052295997493409</v>
      </c>
      <c r="H723" s="12">
        <f>VLOOKUP(B723,'Economic Data'!A$6:I$47,7,FALSE)</f>
        <v>3.6900750592296916E-2</v>
      </c>
      <c r="I723" s="12">
        <f>VLOOKUP(B723,'Economic Data'!A$6:I$47,6,FALSE)</f>
        <v>2.362690323647243E-2</v>
      </c>
      <c r="J723" s="12">
        <f>VLOOKUP(B723,'Economic Data'!A$6:I$47,5,FALSE)</f>
        <v>4.9400000000000006E-2</v>
      </c>
      <c r="K723" s="12">
        <f>VLOOKUP(B723,'Economic Data'!A$6:J$47,10,FALSE)</f>
        <v>3.6126152644176228E-2</v>
      </c>
      <c r="L723" s="12"/>
      <c r="N723">
        <v>4.3103386458044568E-2</v>
      </c>
      <c r="O723">
        <v>5.9299159715635597E-2</v>
      </c>
      <c r="P723">
        <v>-5.4658041170969618E-2</v>
      </c>
      <c r="Q723">
        <v>0.10052295997493409</v>
      </c>
      <c r="R723" s="12"/>
      <c r="S723" s="12"/>
      <c r="T723" s="12"/>
      <c r="U723" s="12"/>
      <c r="V723" s="12"/>
      <c r="W723" s="12"/>
    </row>
    <row r="724" spans="1:23" x14ac:dyDescent="0.2">
      <c r="A724" t="s">
        <v>523</v>
      </c>
      <c r="B724">
        <v>1987</v>
      </c>
      <c r="C724" s="12" t="str">
        <f>IFERROR('BLS Data'!X728,"")</f>
        <v>.</v>
      </c>
      <c r="D724" s="12" t="str">
        <f>IFERROR('BLS Data'!Y728,"")</f>
        <v>.</v>
      </c>
      <c r="E724" s="12" t="str">
        <f>IFERROR('BLS Data'!Z728,"")</f>
        <v>.</v>
      </c>
      <c r="F724" s="12" t="str">
        <f>IFERROR('BLS Data'!AA728,"")</f>
        <v>.</v>
      </c>
      <c r="G724" s="12" t="str">
        <f>'Regulatory Data'!L726</f>
        <v/>
      </c>
      <c r="H724" s="12">
        <f>VLOOKUP(B724,'Economic Data'!A$6:I$47,7,FALSE)</f>
        <v>6.0106820146646811E-2</v>
      </c>
      <c r="I724" s="12">
        <f>VLOOKUP(B724,'Economic Data'!A$6:I$47,6,FALSE)</f>
        <v>3.149510885821627E-2</v>
      </c>
      <c r="J724" s="12">
        <f>VLOOKUP(B724,'Economic Data'!A$6:I$47,5,FALSE)</f>
        <v>9.3800000000000008E-2</v>
      </c>
      <c r="K724" s="12">
        <f>VLOOKUP(B724,'Economic Data'!A$6:J$47,10,FALSE)</f>
        <v>6.5188288711569911E-2</v>
      </c>
      <c r="L724" s="12"/>
      <c r="N724" t="s">
        <v>985</v>
      </c>
      <c r="O724" t="s">
        <v>985</v>
      </c>
      <c r="P724" t="s">
        <v>985</v>
      </c>
      <c r="Q724" t="s">
        <v>0</v>
      </c>
      <c r="R724" s="12"/>
      <c r="S724" s="12"/>
      <c r="T724" s="12"/>
      <c r="U724" s="12"/>
      <c r="V724" s="12"/>
      <c r="W724" s="12"/>
    </row>
    <row r="725" spans="1:23" x14ac:dyDescent="0.2">
      <c r="A725" t="s">
        <v>523</v>
      </c>
      <c r="B725">
        <v>1988</v>
      </c>
      <c r="C725" s="12">
        <f>IFERROR('BLS Data'!X729,"")</f>
        <v>0.11746218916502249</v>
      </c>
      <c r="D725" s="12">
        <f>IFERROR('BLS Data'!Y729,"")</f>
        <v>0.11978865471661937</v>
      </c>
      <c r="E725" s="12">
        <f>IFERROR('BLS Data'!Z729,"")</f>
        <v>-7.3877261565842289E-3</v>
      </c>
      <c r="F725" s="12">
        <f>IFERROR('BLS Data'!AA729,"")</f>
        <v>6.3110660939425856E-2</v>
      </c>
      <c r="G725" s="12" t="str">
        <f>'Regulatory Data'!L727</f>
        <v/>
      </c>
      <c r="H725" s="12">
        <f>VLOOKUP(B725,'Economic Data'!A$6:I$47,7,FALSE)</f>
        <v>7.4056092402528861E-2</v>
      </c>
      <c r="I725" s="12">
        <f>VLOOKUP(B725,'Economic Data'!A$6:I$47,6,FALSE)</f>
        <v>4.0281822240627818E-2</v>
      </c>
      <c r="J725" s="12">
        <f>VLOOKUP(B725,'Economic Data'!A$6:I$47,5,FALSE)</f>
        <v>9.7100000000000006E-2</v>
      </c>
      <c r="K725" s="12">
        <f>VLOOKUP(B725,'Economic Data'!A$6:J$47,10,FALSE)</f>
        <v>6.3325729838099074E-2</v>
      </c>
      <c r="L725" s="12"/>
      <c r="N725">
        <v>0.11746218916502249</v>
      </c>
      <c r="O725">
        <v>0.11978865471661937</v>
      </c>
      <c r="P725">
        <v>6.3110660939425856E-2</v>
      </c>
      <c r="Q725" t="s">
        <v>0</v>
      </c>
      <c r="R725" s="12"/>
      <c r="S725" s="12"/>
      <c r="T725" s="12"/>
      <c r="U725" s="12"/>
      <c r="V725" s="12"/>
      <c r="W725" s="12"/>
    </row>
    <row r="726" spans="1:23" x14ac:dyDescent="0.2">
      <c r="A726" t="s">
        <v>523</v>
      </c>
      <c r="B726">
        <v>1989</v>
      </c>
      <c r="C726" s="12">
        <f>IFERROR('BLS Data'!X730,"")</f>
        <v>6.5432539125248379E-2</v>
      </c>
      <c r="D726" s="12">
        <f>IFERROR('BLS Data'!Y730,"")</f>
        <v>5.4131468785246106E-2</v>
      </c>
      <c r="E726" s="12">
        <f>IFERROR('BLS Data'!Z730,"")</f>
        <v>-1.4960952642211645E-2</v>
      </c>
      <c r="F726" s="12">
        <f>IFERROR('BLS Data'!AA730,"")</f>
        <v>1.9602925168364926E-2</v>
      </c>
      <c r="G726" s="12" t="str">
        <f>'Regulatory Data'!L728</f>
        <v/>
      </c>
      <c r="H726" s="12">
        <f>VLOOKUP(B726,'Economic Data'!A$6:I$47,7,FALSE)</f>
        <v>7.2168998181608046E-2</v>
      </c>
      <c r="I726" s="12">
        <f>VLOOKUP(B726,'Economic Data'!A$6:I$47,6,FALSE)</f>
        <v>3.5102379761548619E-2</v>
      </c>
      <c r="J726" s="12">
        <f>VLOOKUP(B726,'Economic Data'!A$6:I$47,5,FALSE)</f>
        <v>9.2600000000000002E-2</v>
      </c>
      <c r="K726" s="12">
        <f>VLOOKUP(B726,'Economic Data'!A$6:J$47,10,FALSE)</f>
        <v>5.5533381579940186E-2</v>
      </c>
      <c r="L726" s="12"/>
      <c r="N726">
        <v>6.5432539125248379E-2</v>
      </c>
      <c r="O726">
        <v>5.4131468785246106E-2</v>
      </c>
      <c r="P726">
        <v>1.9602925168364926E-2</v>
      </c>
      <c r="Q726" t="s">
        <v>0</v>
      </c>
      <c r="R726" s="12"/>
      <c r="S726" s="12"/>
      <c r="T726" s="12"/>
      <c r="U726" s="12"/>
      <c r="V726" s="12"/>
      <c r="W726" s="12"/>
    </row>
    <row r="727" spans="1:23" x14ac:dyDescent="0.2">
      <c r="A727" t="s">
        <v>523</v>
      </c>
      <c r="B727">
        <v>1990</v>
      </c>
      <c r="C727" s="12">
        <f>IFERROR('BLS Data'!X731,"")</f>
        <v>4.4429518252588007E-2</v>
      </c>
      <c r="D727" s="12">
        <f>IFERROR('BLS Data'!Y731,"")</f>
        <v>3.8371410198058786E-2</v>
      </c>
      <c r="E727" s="12">
        <f>IFERROR('BLS Data'!Z731,"")</f>
        <v>-1.9468871978580715E-2</v>
      </c>
      <c r="F727" s="12">
        <f>IFERROR('BLS Data'!AA731,"")</f>
        <v>-6.0427388270936078E-3</v>
      </c>
      <c r="G727" s="12" t="str">
        <f>'Regulatory Data'!L729</f>
        <v/>
      </c>
      <c r="H727" s="12">
        <f>VLOOKUP(B727,'Economic Data'!A$6:I$47,7,FALSE)</f>
        <v>5.6455681243754441E-2</v>
      </c>
      <c r="I727" s="12">
        <f>VLOOKUP(B727,'Economic Data'!A$6:I$47,6,FALSE)</f>
        <v>1.8589513195847118E-2</v>
      </c>
      <c r="J727" s="12">
        <f>VLOOKUP(B727,'Economic Data'!A$6:I$47,5,FALSE)</f>
        <v>9.3200000000000005E-2</v>
      </c>
      <c r="K727" s="12">
        <f>VLOOKUP(B727,'Economic Data'!A$6:J$47,10,FALSE)</f>
        <v>5.5333831952092682E-2</v>
      </c>
      <c r="L727" s="12"/>
      <c r="N727">
        <v>4.4429518252588007E-2</v>
      </c>
      <c r="O727">
        <v>3.8371410198058786E-2</v>
      </c>
      <c r="P727">
        <v>-6.0427388270936078E-3</v>
      </c>
      <c r="Q727" t="s">
        <v>0</v>
      </c>
      <c r="R727" s="12"/>
      <c r="S727" s="12"/>
      <c r="T727" s="12"/>
      <c r="U727" s="12"/>
      <c r="V727" s="12"/>
      <c r="W727" s="12"/>
    </row>
    <row r="728" spans="1:23" x14ac:dyDescent="0.2">
      <c r="A728" t="s">
        <v>523</v>
      </c>
      <c r="B728">
        <v>1991</v>
      </c>
      <c r="C728" s="12">
        <f>IFERROR('BLS Data'!X732,"")</f>
        <v>5.0713210344766946E-2</v>
      </c>
      <c r="D728" s="12">
        <f>IFERROR('BLS Data'!Y732,"")</f>
        <v>5.8359286026913981E-2</v>
      </c>
      <c r="E728" s="12">
        <f>IFERROR('BLS Data'!Z732,"")</f>
        <v>-3.1636917370519768E-2</v>
      </c>
      <c r="F728" s="12">
        <f>IFERROR('BLS Data'!AA732,"")</f>
        <v>-4.8638853000976923E-2</v>
      </c>
      <c r="G728" s="12" t="str">
        <f>'Regulatory Data'!L730</f>
        <v/>
      </c>
      <c r="H728" s="12">
        <f>VLOOKUP(B728,'Economic Data'!A$6:I$47,7,FALSE)</f>
        <v>3.2494366288215559E-2</v>
      </c>
      <c r="I728" s="12">
        <f>VLOOKUP(B728,'Economic Data'!A$6:I$47,6,FALSE)</f>
        <v>-2.3323494827174329E-3</v>
      </c>
      <c r="J728" s="12">
        <f>VLOOKUP(B728,'Economic Data'!A$6:I$47,5,FALSE)</f>
        <v>8.77E-2</v>
      </c>
      <c r="K728" s="12">
        <f>VLOOKUP(B728,'Economic Data'!A$6:J$47,10,FALSE)</f>
        <v>5.2873284229066508E-2</v>
      </c>
      <c r="L728" s="12"/>
      <c r="N728">
        <v>5.0713210344766946E-2</v>
      </c>
      <c r="O728">
        <v>5.8359286026913981E-2</v>
      </c>
      <c r="P728">
        <v>-4.8638853000976923E-2</v>
      </c>
      <c r="Q728" t="s">
        <v>0</v>
      </c>
      <c r="R728" s="12"/>
      <c r="S728" s="12"/>
      <c r="T728" s="12"/>
      <c r="U728" s="12"/>
      <c r="V728" s="12"/>
      <c r="W728" s="12"/>
    </row>
    <row r="729" spans="1:23" x14ac:dyDescent="0.2">
      <c r="A729" t="s">
        <v>523</v>
      </c>
      <c r="B729">
        <v>1992</v>
      </c>
      <c r="C729" s="12">
        <f>IFERROR('BLS Data'!X733,"")</f>
        <v>0.11504505916740193</v>
      </c>
      <c r="D729" s="12">
        <f>IFERROR('BLS Data'!Y733,"")</f>
        <v>0.11226528225209842</v>
      </c>
      <c r="E729" s="12">
        <f>IFERROR('BLS Data'!Z733,"")</f>
        <v>-3.3310564710276935E-2</v>
      </c>
      <c r="F729" s="12">
        <f>IFERROR('BLS Data'!AA733,"")</f>
        <v>-8.9576514322864398E-2</v>
      </c>
      <c r="G729" s="12" t="str">
        <f>'Regulatory Data'!L731</f>
        <v/>
      </c>
      <c r="H729" s="12">
        <f>VLOOKUP(B729,'Economic Data'!A$6:I$47,7,FALSE)</f>
        <v>5.6799543692841681E-2</v>
      </c>
      <c r="I729" s="12">
        <f>VLOOKUP(B729,'Economic Data'!A$6:I$47,6,FALSE)</f>
        <v>3.3364382598689346E-2</v>
      </c>
      <c r="J729" s="12">
        <f>VLOOKUP(B729,'Economic Data'!A$6:I$47,5,FALSE)</f>
        <v>8.14E-2</v>
      </c>
      <c r="K729" s="12">
        <f>VLOOKUP(B729,'Economic Data'!A$6:J$47,10,FALSE)</f>
        <v>5.7964838905848831E-2</v>
      </c>
      <c r="L729" s="12"/>
      <c r="N729">
        <v>0.11504505916740193</v>
      </c>
      <c r="O729">
        <v>0.11226528225209842</v>
      </c>
      <c r="P729">
        <v>-8.9576514322864398E-2</v>
      </c>
      <c r="Q729" t="s">
        <v>0</v>
      </c>
      <c r="R729" s="12"/>
      <c r="S729" s="12"/>
      <c r="T729" s="12"/>
      <c r="U729" s="12"/>
      <c r="V729" s="12"/>
      <c r="W729" s="12"/>
    </row>
    <row r="730" spans="1:23" x14ac:dyDescent="0.2">
      <c r="A730" t="s">
        <v>523</v>
      </c>
      <c r="B730">
        <v>1993</v>
      </c>
      <c r="C730" s="12">
        <f>IFERROR('BLS Data'!X734,"")</f>
        <v>0.13832954875245296</v>
      </c>
      <c r="D730" s="12">
        <f>IFERROR('BLS Data'!Y734,"")</f>
        <v>0.13307743026499752</v>
      </c>
      <c r="E730" s="12">
        <f>IFERROR('BLS Data'!Z734,"")</f>
        <v>-3.7023390109989229E-2</v>
      </c>
      <c r="F730" s="12">
        <f>IFERROR('BLS Data'!AA734,"")</f>
        <v>-0.13168646581501342</v>
      </c>
      <c r="G730" s="12" t="str">
        <f>'Regulatory Data'!L732</f>
        <v/>
      </c>
      <c r="H730" s="12">
        <f>VLOOKUP(B730,'Economic Data'!A$6:I$47,7,FALSE)</f>
        <v>4.9976501397134498E-2</v>
      </c>
      <c r="I730" s="12">
        <f>VLOOKUP(B730,'Economic Data'!A$6:I$47,6,FALSE)</f>
        <v>2.8121325402471697E-2</v>
      </c>
      <c r="J730" s="12">
        <f>VLOOKUP(B730,'Economic Data'!A$6:I$47,5,FALSE)</f>
        <v>7.22E-2</v>
      </c>
      <c r="K730" s="12">
        <f>VLOOKUP(B730,'Economic Data'!A$6:J$47,10,FALSE)</f>
        <v>5.0344824005335395E-2</v>
      </c>
      <c r="L730" s="12"/>
      <c r="N730">
        <v>0.13832954875245296</v>
      </c>
      <c r="O730">
        <v>0.13307743026499752</v>
      </c>
      <c r="P730">
        <v>-0.13168646581501342</v>
      </c>
      <c r="Q730" t="s">
        <v>0</v>
      </c>
      <c r="R730" s="12"/>
      <c r="S730" s="12"/>
      <c r="T730" s="12"/>
      <c r="U730" s="12"/>
      <c r="V730" s="12"/>
      <c r="W730" s="12"/>
    </row>
    <row r="731" spans="1:23" x14ac:dyDescent="0.2">
      <c r="A731" t="s">
        <v>523</v>
      </c>
      <c r="B731">
        <v>1994</v>
      </c>
      <c r="C731" s="12">
        <f>IFERROR('BLS Data'!X735,"")</f>
        <v>0.16314698179835707</v>
      </c>
      <c r="D731" s="12">
        <f>IFERROR('BLS Data'!Y735,"")</f>
        <v>0.16344882093169488</v>
      </c>
      <c r="E731" s="12">
        <f>IFERROR('BLS Data'!Z735,"")</f>
        <v>-5.4370145251974478E-2</v>
      </c>
      <c r="F731" s="12">
        <f>IFERROR('BLS Data'!AA735,"")</f>
        <v>-0.14989688258414979</v>
      </c>
      <c r="G731" s="12" t="str">
        <f>'Regulatory Data'!L733</f>
        <v/>
      </c>
      <c r="H731" s="12">
        <f>VLOOKUP(B731,'Economic Data'!A$6:I$47,7,FALSE)</f>
        <v>6.0783064323397085E-2</v>
      </c>
      <c r="I731" s="12">
        <f>VLOOKUP(B731,'Economic Data'!A$6:I$47,6,FALSE)</f>
        <v>3.9932137842543014E-2</v>
      </c>
      <c r="J731" s="12">
        <f>VLOOKUP(B731,'Economic Data'!A$6:I$47,5,FALSE)</f>
        <v>7.9600000000000004E-2</v>
      </c>
      <c r="K731" s="12">
        <f>VLOOKUP(B731,'Economic Data'!A$6:J$47,10,FALSE)</f>
        <v>5.8749073519147127E-2</v>
      </c>
      <c r="L731" s="12"/>
      <c r="N731">
        <v>0.16314698179835707</v>
      </c>
      <c r="O731">
        <v>0.16344882093169488</v>
      </c>
      <c r="P731">
        <v>-0.14989688258414979</v>
      </c>
      <c r="Q731" t="s">
        <v>0</v>
      </c>
      <c r="R731" s="12"/>
      <c r="S731" s="12"/>
      <c r="T731" s="12"/>
      <c r="U731" s="12"/>
      <c r="V731" s="12"/>
      <c r="W731" s="12"/>
    </row>
    <row r="732" spans="1:23" x14ac:dyDescent="0.2">
      <c r="A732" t="s">
        <v>523</v>
      </c>
      <c r="B732">
        <v>1995</v>
      </c>
      <c r="C732" s="12">
        <f>IFERROR('BLS Data'!X736,"")</f>
        <v>0.14286158056978682</v>
      </c>
      <c r="D732" s="12">
        <f>IFERROR('BLS Data'!Y736,"")</f>
        <v>0.13346694387926039</v>
      </c>
      <c r="E732" s="12">
        <f>IFERROR('BLS Data'!Z736,"")</f>
        <v>-7.3310402484171533E-2</v>
      </c>
      <c r="F732" s="12">
        <f>IFERROR('BLS Data'!AA736,"")</f>
        <v>-0.14708987109546978</v>
      </c>
      <c r="G732" s="12" t="str">
        <f>'Regulatory Data'!L734</f>
        <v/>
      </c>
      <c r="H732" s="12">
        <f>VLOOKUP(B732,'Economic Data'!A$6:I$47,7,FALSE)</f>
        <v>4.5452682397765898E-2</v>
      </c>
      <c r="I732" s="12">
        <f>VLOOKUP(B732,'Economic Data'!A$6:I$47,6,FALSE)</f>
        <v>2.4833719047943958E-2</v>
      </c>
      <c r="J732" s="12">
        <f>VLOOKUP(B732,'Economic Data'!A$6:I$47,5,FALSE)</f>
        <v>7.5899999999999995E-2</v>
      </c>
      <c r="K732" s="12">
        <f>VLOOKUP(B732,'Economic Data'!A$6:J$47,10,FALSE)</f>
        <v>5.5281036650178222E-2</v>
      </c>
      <c r="L732" s="12"/>
      <c r="N732">
        <v>0.14286158056978682</v>
      </c>
      <c r="O732">
        <v>0.13346694387926039</v>
      </c>
      <c r="P732">
        <v>-0.14708987109546978</v>
      </c>
      <c r="Q732" t="s">
        <v>0</v>
      </c>
      <c r="R732" s="12"/>
      <c r="S732" s="12"/>
      <c r="T732" s="12"/>
      <c r="U732" s="12"/>
      <c r="V732" s="12"/>
      <c r="W732" s="12"/>
    </row>
    <row r="733" spans="1:23" x14ac:dyDescent="0.2">
      <c r="A733" t="s">
        <v>523</v>
      </c>
      <c r="B733">
        <v>1996</v>
      </c>
      <c r="C733" s="12">
        <f>IFERROR('BLS Data'!X737,"")</f>
        <v>6.2432532266516461E-2</v>
      </c>
      <c r="D733" s="12">
        <f>IFERROR('BLS Data'!Y737,"")</f>
        <v>6.9203388678934274E-2</v>
      </c>
      <c r="E733" s="12">
        <f>IFERROR('BLS Data'!Z737,"")</f>
        <v>-7.2535418524246609E-2</v>
      </c>
      <c r="F733" s="12">
        <f>IFERROR('BLS Data'!AA737,"")</f>
        <v>-8.9570524070206048E-3</v>
      </c>
      <c r="G733" s="12" t="str">
        <f>'Regulatory Data'!L735</f>
        <v/>
      </c>
      <c r="H733" s="12">
        <f>VLOOKUP(B733,'Economic Data'!A$6:I$47,7,FALSE)</f>
        <v>5.5591211209256031E-2</v>
      </c>
      <c r="I733" s="12">
        <f>VLOOKUP(B733,'Economic Data'!A$6:I$47,6,FALSE)</f>
        <v>3.6723348797837119E-2</v>
      </c>
      <c r="J733" s="12">
        <f>VLOOKUP(B733,'Economic Data'!A$6:I$47,5,FALSE)</f>
        <v>7.3700000000000002E-2</v>
      </c>
      <c r="K733" s="12">
        <f>VLOOKUP(B733,'Economic Data'!A$6:J$47,10,FALSE)</f>
        <v>5.4832137588579369E-2</v>
      </c>
      <c r="L733" s="12"/>
      <c r="N733">
        <v>6.2432532266516461E-2</v>
      </c>
      <c r="O733">
        <v>6.9203388678934274E-2</v>
      </c>
      <c r="P733">
        <v>-8.9570524070206048E-3</v>
      </c>
      <c r="Q733" t="s">
        <v>0</v>
      </c>
      <c r="R733" s="12"/>
      <c r="S733" s="12"/>
      <c r="T733" s="12"/>
      <c r="U733" s="12"/>
      <c r="V733" s="12"/>
      <c r="W733" s="12"/>
    </row>
    <row r="734" spans="1:23" x14ac:dyDescent="0.2">
      <c r="A734" t="s">
        <v>523</v>
      </c>
      <c r="B734">
        <v>1997</v>
      </c>
      <c r="C734" s="12">
        <f>IFERROR('BLS Data'!X738,"")</f>
        <v>6.7439651744115814E-2</v>
      </c>
      <c r="D734" s="12">
        <f>IFERROR('BLS Data'!Y738,"")</f>
        <v>7.4355582713101054E-2</v>
      </c>
      <c r="E734" s="12">
        <f>IFERROR('BLS Data'!Z738,"")</f>
        <v>-8.5059175841039725E-2</v>
      </c>
      <c r="F734" s="12">
        <f>IFERROR('BLS Data'!AA738,"")</f>
        <v>-2.2151231683385397E-2</v>
      </c>
      <c r="G734" s="12">
        <f>'Regulatory Data'!L736</f>
        <v>1.9691877034981358E-2</v>
      </c>
      <c r="H734" s="12">
        <f>VLOOKUP(B734,'Economic Data'!A$6:I$47,7,FALSE)</f>
        <v>6.1100591222929879E-2</v>
      </c>
      <c r="I734" s="12">
        <f>VLOOKUP(B734,'Economic Data'!A$6:I$47,6,FALSE)</f>
        <v>4.3601241232060772E-2</v>
      </c>
      <c r="J734" s="12">
        <f>VLOOKUP(B734,'Economic Data'!A$6:I$47,5,FALSE)</f>
        <v>7.2599999999999998E-2</v>
      </c>
      <c r="K734" s="12">
        <f>VLOOKUP(B734,'Economic Data'!A$6:J$47,10,FALSE)</f>
        <v>5.5100650009132057E-2</v>
      </c>
      <c r="L734" s="12"/>
      <c r="N734">
        <v>6.7439651744115814E-2</v>
      </c>
      <c r="O734">
        <v>7.4355582713101054E-2</v>
      </c>
      <c r="P734">
        <v>-2.2151231683385397E-2</v>
      </c>
      <c r="Q734">
        <v>1.9691877034981358E-2</v>
      </c>
      <c r="R734" s="12">
        <f t="shared" ref="R734:R746" si="91">N735</f>
        <v>0.20385392664742419</v>
      </c>
      <c r="S734" s="12">
        <f t="shared" ref="S734:S746" si="92">O735</f>
        <v>0.20685453805385245</v>
      </c>
      <c r="T734" s="12">
        <f t="shared" ref="T734:T746" si="93">P735</f>
        <v>-0.14141683058931598</v>
      </c>
      <c r="U734" s="12"/>
      <c r="V734" s="12"/>
      <c r="W734" s="12"/>
    </row>
    <row r="735" spans="1:23" x14ac:dyDescent="0.2">
      <c r="A735" t="s">
        <v>523</v>
      </c>
      <c r="B735">
        <v>1998</v>
      </c>
      <c r="C735" s="12">
        <f>IFERROR('BLS Data'!X739,"")</f>
        <v>0.20385392664742419</v>
      </c>
      <c r="D735" s="12">
        <f>IFERROR('BLS Data'!Y739,"")</f>
        <v>0.20685453805385245</v>
      </c>
      <c r="E735" s="12">
        <f>IFERROR('BLS Data'!Z739,"")</f>
        <v>-0.17996866789862054</v>
      </c>
      <c r="F735" s="12">
        <f>IFERROR('BLS Data'!AA739,"")</f>
        <v>-0.14141683058931598</v>
      </c>
      <c r="G735" s="12">
        <f>'Regulatory Data'!L737</f>
        <v>1.8058168493866291E-2</v>
      </c>
      <c r="H735" s="12">
        <f>VLOOKUP(B735,'Economic Data'!A$6:I$47,7,FALSE)</f>
        <v>5.3865008546919668E-2</v>
      </c>
      <c r="I735" s="12">
        <f>VLOOKUP(B735,'Economic Data'!A$6:I$47,6,FALSE)</f>
        <v>4.2632273010008603E-2</v>
      </c>
      <c r="J735" s="12">
        <f>VLOOKUP(B735,'Economic Data'!A$6:I$47,5,FALSE)</f>
        <v>6.5299999999999997E-2</v>
      </c>
      <c r="K735" s="12">
        <f>VLOOKUP(B735,'Economic Data'!A$6:J$47,10,FALSE)</f>
        <v>5.4067264463089793E-2</v>
      </c>
      <c r="L735" s="12"/>
      <c r="N735">
        <v>0.20385392664742419</v>
      </c>
      <c r="O735">
        <v>0.20685453805385245</v>
      </c>
      <c r="P735">
        <v>-0.14141683058931598</v>
      </c>
      <c r="Q735">
        <v>1.8058168493866291E-2</v>
      </c>
      <c r="R735" s="12">
        <f t="shared" si="91"/>
        <v>0.20536344362701753</v>
      </c>
      <c r="S735" s="12">
        <f t="shared" si="92"/>
        <v>0.18999075588119485</v>
      </c>
      <c r="T735" s="12">
        <f t="shared" si="93"/>
        <v>-0.14089768663680324</v>
      </c>
      <c r="U735" s="12"/>
      <c r="V735" s="12"/>
      <c r="W735" s="12"/>
    </row>
    <row r="736" spans="1:23" x14ac:dyDescent="0.2">
      <c r="A736" t="s">
        <v>523</v>
      </c>
      <c r="B736">
        <v>1999</v>
      </c>
      <c r="C736" s="12">
        <f>IFERROR('BLS Data'!X740,"")</f>
        <v>0.20536344362701753</v>
      </c>
      <c r="D736" s="12">
        <f>IFERROR('BLS Data'!Y740,"")</f>
        <v>0.18999075588119485</v>
      </c>
      <c r="E736" s="12">
        <f>IFERROR('BLS Data'!Z740,"")</f>
        <v>-0.17646089560754685</v>
      </c>
      <c r="F736" s="12">
        <f>IFERROR('BLS Data'!AA740,"")</f>
        <v>-0.14089768663680324</v>
      </c>
      <c r="G736" s="12">
        <f>'Regulatory Data'!L738</f>
        <v>1.8737229265641791E-2</v>
      </c>
      <c r="H736" s="12">
        <f>VLOOKUP(B736,'Economic Data'!A$6:I$47,7,FALSE)</f>
        <v>6.1740067022359568E-2</v>
      </c>
      <c r="I736" s="12">
        <f>VLOOKUP(B736,'Economic Data'!A$6:I$47,6,FALSE)</f>
        <v>4.7132627641929048E-2</v>
      </c>
      <c r="J736" s="12">
        <f>VLOOKUP(B736,'Economic Data'!A$6:I$47,5,FALSE)</f>
        <v>7.0400000000000004E-2</v>
      </c>
      <c r="K736" s="12">
        <f>VLOOKUP(B736,'Economic Data'!A$6:J$47,10,FALSE)</f>
        <v>5.5792560619569845E-2</v>
      </c>
      <c r="L736" s="12"/>
      <c r="N736">
        <v>0.20536344362701753</v>
      </c>
      <c r="O736">
        <v>0.18999075588119485</v>
      </c>
      <c r="P736">
        <v>-0.14089768663680324</v>
      </c>
      <c r="Q736">
        <v>1.8737229265641791E-2</v>
      </c>
      <c r="R736" s="12">
        <f t="shared" si="91"/>
        <v>0.1431101485196864</v>
      </c>
      <c r="S736" s="12">
        <f t="shared" si="92"/>
        <v>0.12829641762586697</v>
      </c>
      <c r="T736" s="12">
        <f t="shared" si="93"/>
        <v>-7.3964229218113076E-2</v>
      </c>
      <c r="U736" s="12"/>
      <c r="V736" s="12"/>
      <c r="W736" s="12"/>
    </row>
    <row r="737" spans="1:23" x14ac:dyDescent="0.2">
      <c r="A737" t="s">
        <v>523</v>
      </c>
      <c r="B737">
        <v>2000</v>
      </c>
      <c r="C737" s="12">
        <f>IFERROR('BLS Data'!X741,"")</f>
        <v>0.1431101485196864</v>
      </c>
      <c r="D737" s="12">
        <f>IFERROR('BLS Data'!Y741,"")</f>
        <v>0.12829641762586697</v>
      </c>
      <c r="E737" s="12">
        <f>IFERROR('BLS Data'!Z741,"")</f>
        <v>-0.12069198483826415</v>
      </c>
      <c r="F737" s="12">
        <f>IFERROR('BLS Data'!AA741,"")</f>
        <v>-7.3964229218113076E-2</v>
      </c>
      <c r="G737" s="12">
        <f>'Regulatory Data'!L739</f>
        <v>1.9753851290554091E-2</v>
      </c>
      <c r="H737" s="12">
        <f>VLOOKUP(B737,'Economic Data'!A$6:I$47,7,FALSE)</f>
        <v>6.1969674144860321E-2</v>
      </c>
      <c r="I737" s="12">
        <f>VLOOKUP(B737,'Economic Data'!A$6:I$47,6,FALSE)</f>
        <v>4.0556719268142416E-2</v>
      </c>
      <c r="J737" s="12">
        <f>VLOOKUP(B737,'Economic Data'!A$6:I$47,5,FALSE)</f>
        <v>7.6200000000000004E-2</v>
      </c>
      <c r="K737" s="12">
        <f>VLOOKUP(B737,'Economic Data'!A$6:J$47,10,FALSE)</f>
        <v>5.4787045123280628E-2</v>
      </c>
      <c r="L737" s="12"/>
      <c r="N737">
        <v>0.1431101485196864</v>
      </c>
      <c r="O737">
        <v>0.12829641762586697</v>
      </c>
      <c r="P737">
        <v>-7.3964229218113076E-2</v>
      </c>
      <c r="Q737">
        <v>1.9753851290554091E-2</v>
      </c>
      <c r="R737" s="12">
        <f t="shared" si="91"/>
        <v>0.12411424823140926</v>
      </c>
      <c r="S737" s="12">
        <f t="shared" si="92"/>
        <v>0.12631907659495667</v>
      </c>
      <c r="T737" s="12">
        <f t="shared" si="93"/>
        <v>-0.14311275055458506</v>
      </c>
      <c r="U737" s="12"/>
      <c r="V737" s="12"/>
      <c r="W737" s="12"/>
    </row>
    <row r="738" spans="1:23" x14ac:dyDescent="0.2">
      <c r="A738" t="s">
        <v>523</v>
      </c>
      <c r="B738">
        <v>2001</v>
      </c>
      <c r="C738" s="12">
        <f>IFERROR('BLS Data'!X742,"")</f>
        <v>0.12411424823140926</v>
      </c>
      <c r="D738" s="12">
        <f>IFERROR('BLS Data'!Y742,"")</f>
        <v>0.12631907659495667</v>
      </c>
      <c r="E738" s="12">
        <f>IFERROR('BLS Data'!Z742,"")</f>
        <v>-0.13830649829331865</v>
      </c>
      <c r="F738" s="12">
        <f>IFERROR('BLS Data'!AA742,"")</f>
        <v>-0.14311275055458506</v>
      </c>
      <c r="G738" s="12">
        <f>'Regulatory Data'!L740</f>
        <v>2.179310959079633E-2</v>
      </c>
      <c r="H738" s="12">
        <f>VLOOKUP(B738,'Economic Data'!A$6:I$47,7,FALSE)</f>
        <v>3.3080967761829783E-2</v>
      </c>
      <c r="I738" s="12">
        <f>VLOOKUP(B738,'Economic Data'!A$6:I$47,6,FALSE)</f>
        <v>1.0735275286242185E-2</v>
      </c>
      <c r="J738" s="12">
        <f>VLOOKUP(B738,'Economic Data'!A$6:I$47,5,FALSE)</f>
        <v>7.0800000000000002E-2</v>
      </c>
      <c r="K738" s="12">
        <f>VLOOKUP(B738,'Economic Data'!A$6:J$47,10,FALSE)</f>
        <v>4.8454307524413376E-2</v>
      </c>
      <c r="L738" s="12"/>
      <c r="N738">
        <v>0.12411424823140926</v>
      </c>
      <c r="O738">
        <v>0.12631907659495667</v>
      </c>
      <c r="P738">
        <v>-0.14311275055458506</v>
      </c>
      <c r="Q738">
        <v>2.179310959079633E-2</v>
      </c>
      <c r="R738" s="12">
        <f t="shared" si="91"/>
        <v>0.17155967414992457</v>
      </c>
      <c r="S738" s="12">
        <f t="shared" si="92"/>
        <v>0.18099443780605196</v>
      </c>
      <c r="T738" s="12">
        <f t="shared" si="93"/>
        <v>-0.2084521593712072</v>
      </c>
      <c r="U738" s="12"/>
      <c r="V738" s="12"/>
      <c r="W738" s="12"/>
    </row>
    <row r="739" spans="1:23" x14ac:dyDescent="0.2">
      <c r="A739" t="s">
        <v>523</v>
      </c>
      <c r="B739">
        <v>2002</v>
      </c>
      <c r="C739" s="12">
        <f>IFERROR('BLS Data'!X743,"")</f>
        <v>0.17155967414992457</v>
      </c>
      <c r="D739" s="12">
        <f>IFERROR('BLS Data'!Y743,"")</f>
        <v>0.18099443780605196</v>
      </c>
      <c r="E739" s="12">
        <f>IFERROR('BLS Data'!Z743,"")</f>
        <v>-9.0516892152055384E-2</v>
      </c>
      <c r="F739" s="12">
        <f>IFERROR('BLS Data'!AA743,"")</f>
        <v>-0.2084521593712072</v>
      </c>
      <c r="G739" s="12">
        <f>'Regulatory Data'!L741</f>
        <v>2.1321158843555513E-2</v>
      </c>
      <c r="H739" s="12">
        <f>VLOOKUP(B739,'Economic Data'!A$6:I$47,7,FALSE)</f>
        <v>3.403537925314204E-2</v>
      </c>
      <c r="I739" s="12">
        <f>VLOOKUP(B739,'Economic Data'!A$6:I$47,6,FALSE)</f>
        <v>1.7973804471999699E-2</v>
      </c>
      <c r="J739" s="12">
        <f>VLOOKUP(B739,'Economic Data'!A$6:I$47,5,FALSE)</f>
        <v>6.4899999999999999E-2</v>
      </c>
      <c r="K739" s="12">
        <f>VLOOKUP(B739,'Economic Data'!A$6:J$47,10,FALSE)</f>
        <v>4.8838425218857007E-2</v>
      </c>
      <c r="L739" s="12"/>
      <c r="N739">
        <v>0.17155967414992457</v>
      </c>
      <c r="O739">
        <v>0.18099443780605196</v>
      </c>
      <c r="P739">
        <v>-0.2084521593712072</v>
      </c>
      <c r="Q739">
        <v>2.1321158843555513E-2</v>
      </c>
      <c r="R739" s="12">
        <f t="shared" si="91"/>
        <v>0.22783652208036198</v>
      </c>
      <c r="S739" s="12">
        <f t="shared" si="92"/>
        <v>0.18790593508785491</v>
      </c>
      <c r="T739" s="12">
        <f t="shared" si="93"/>
        <v>-0.20285084804644793</v>
      </c>
      <c r="U739" s="12"/>
      <c r="V739" s="12"/>
      <c r="W739" s="12"/>
    </row>
    <row r="740" spans="1:23" x14ac:dyDescent="0.2">
      <c r="A740" t="s">
        <v>523</v>
      </c>
      <c r="B740">
        <v>2003</v>
      </c>
      <c r="C740" s="12">
        <f>IFERROR('BLS Data'!X744,"")</f>
        <v>0.22783652208036198</v>
      </c>
      <c r="D740" s="12">
        <f>IFERROR('BLS Data'!Y744,"")</f>
        <v>0.18790593508785491</v>
      </c>
      <c r="E740" s="12">
        <f>IFERROR('BLS Data'!Z744,"")</f>
        <v>-0.12170446441763083</v>
      </c>
      <c r="F740" s="12">
        <f>IFERROR('BLS Data'!AA744,"")</f>
        <v>-0.20285084804644793</v>
      </c>
      <c r="G740" s="12">
        <f>'Regulatory Data'!L742</f>
        <v>2.1783767658675512E-2</v>
      </c>
      <c r="H740" s="12">
        <f>VLOOKUP(B740,'Economic Data'!A$6:I$47,7,FALSE)</f>
        <v>4.5904870545635745E-2</v>
      </c>
      <c r="I740" s="12">
        <f>VLOOKUP(B740,'Economic Data'!A$6:I$47,6,FALSE)</f>
        <v>2.5093363015155745E-2</v>
      </c>
      <c r="J740" s="12">
        <f>VLOOKUP(B740,'Economic Data'!A$6:I$47,5,FALSE)</f>
        <v>5.67E-2</v>
      </c>
      <c r="K740" s="12">
        <f>VLOOKUP(B740,'Economic Data'!A$6:J$47,10,FALSE)</f>
        <v>3.5888492469520646E-2</v>
      </c>
      <c r="L740" s="12"/>
      <c r="N740">
        <v>0.22783652208036198</v>
      </c>
      <c r="O740">
        <v>0.18790593508785491</v>
      </c>
      <c r="P740">
        <v>-0.20285084804644793</v>
      </c>
      <c r="Q740">
        <v>2.1783767658675512E-2</v>
      </c>
      <c r="R740" s="12">
        <f t="shared" si="91"/>
        <v>0.12802509119463856</v>
      </c>
      <c r="S740" s="12">
        <f t="shared" si="92"/>
        <v>0.16337750075632407</v>
      </c>
      <c r="T740" s="12">
        <f t="shared" si="93"/>
        <v>-0.15898022304165593</v>
      </c>
      <c r="U740" s="12"/>
      <c r="V740" s="12"/>
      <c r="W740" s="12"/>
    </row>
    <row r="741" spans="1:23" x14ac:dyDescent="0.2">
      <c r="A741" t="s">
        <v>523</v>
      </c>
      <c r="B741">
        <v>2004</v>
      </c>
      <c r="C741" s="12">
        <f>IFERROR('BLS Data'!X745,"")</f>
        <v>0.12802509119463856</v>
      </c>
      <c r="D741" s="12">
        <f>IFERROR('BLS Data'!Y745,"")</f>
        <v>0.16337750075632407</v>
      </c>
      <c r="E741" s="12">
        <f>IFERROR('BLS Data'!Z745,"")</f>
        <v>-9.1934399882333651E-2</v>
      </c>
      <c r="F741" s="12">
        <f>IFERROR('BLS Data'!AA745,"")</f>
        <v>-0.15898022304165593</v>
      </c>
      <c r="G741" s="12">
        <f>'Regulatory Data'!L743</f>
        <v>2.1383896328876675E-2</v>
      </c>
      <c r="H741" s="12">
        <f>VLOOKUP(B741,'Economic Data'!A$6:I$47,7,FALSE)</f>
        <v>6.1860595069386903E-2</v>
      </c>
      <c r="I741" s="12">
        <f>VLOOKUP(B741,'Economic Data'!A$6:I$47,6,FALSE)</f>
        <v>3.4093257936321564E-2</v>
      </c>
      <c r="J741" s="12">
        <f>VLOOKUP(B741,'Economic Data'!A$6:I$47,5,FALSE)</f>
        <v>5.6299999999999996E-2</v>
      </c>
      <c r="K741" s="12">
        <f>VLOOKUP(B741,'Economic Data'!A$6:J$47,10,FALSE)</f>
        <v>2.8532662866935003E-2</v>
      </c>
      <c r="L741" s="12"/>
      <c r="N741">
        <v>0.12802509119463856</v>
      </c>
      <c r="O741">
        <v>0.16337750075632407</v>
      </c>
      <c r="P741">
        <v>-0.15898022304165593</v>
      </c>
      <c r="Q741">
        <v>2.1383896328876675E-2</v>
      </c>
      <c r="R741" s="12">
        <f t="shared" si="91"/>
        <v>0.10511388476073069</v>
      </c>
      <c r="S741" s="12">
        <f t="shared" si="92"/>
        <v>0.12802056059885558</v>
      </c>
      <c r="T741" s="12">
        <f t="shared" si="93"/>
        <v>-0.11984036302531376</v>
      </c>
      <c r="U741" s="12"/>
      <c r="V741" s="12"/>
      <c r="W741" s="12"/>
    </row>
    <row r="742" spans="1:23" x14ac:dyDescent="0.2">
      <c r="A742" t="s">
        <v>523</v>
      </c>
      <c r="B742">
        <v>2005</v>
      </c>
      <c r="C742" s="12">
        <f>IFERROR('BLS Data'!X746,"")</f>
        <v>0.10511388476073069</v>
      </c>
      <c r="D742" s="12">
        <f>IFERROR('BLS Data'!Y746,"")</f>
        <v>0.12802056059885558</v>
      </c>
      <c r="E742" s="12">
        <f>IFERROR('BLS Data'!Z746,"")</f>
        <v>-8.684479998902539E-2</v>
      </c>
      <c r="F742" s="12">
        <f>IFERROR('BLS Data'!AA746,"")</f>
        <v>-0.11984036302531376</v>
      </c>
      <c r="G742" s="12">
        <f>'Regulatory Data'!L744</f>
        <v>2.0643792441821532E-2</v>
      </c>
      <c r="H742" s="12">
        <f>VLOOKUP(B742,'Economic Data'!A$6:I$47,7,FALSE)</f>
        <v>6.2914494157674028E-2</v>
      </c>
      <c r="I742" s="12">
        <f>VLOOKUP(B742,'Economic Data'!A$6:I$47,6,FALSE)</f>
        <v>3.0242108933506984E-2</v>
      </c>
      <c r="J742" s="12">
        <f>VLOOKUP(B742,'Economic Data'!A$6:I$47,5,FALSE)</f>
        <v>5.2400000000000002E-2</v>
      </c>
      <c r="K742" s="12">
        <f>VLOOKUP(B742,'Economic Data'!A$6:J$47,10,FALSE)</f>
        <v>1.972761477583234E-2</v>
      </c>
      <c r="L742" s="12"/>
      <c r="N742">
        <v>0.10511388476073069</v>
      </c>
      <c r="O742">
        <v>0.12802056059885558</v>
      </c>
      <c r="P742">
        <v>-0.11984036302531376</v>
      </c>
      <c r="Q742">
        <v>2.0643792441821532E-2</v>
      </c>
      <c r="R742" s="12">
        <f t="shared" si="91"/>
        <v>0.11336562375808867</v>
      </c>
      <c r="S742" s="12">
        <f t="shared" si="92"/>
        <v>0.15499510830770458</v>
      </c>
      <c r="T742" s="12">
        <f t="shared" si="93"/>
        <v>-0.11153991783392847</v>
      </c>
      <c r="U742" s="12"/>
      <c r="V742" s="12"/>
      <c r="W742" s="12"/>
    </row>
    <row r="743" spans="1:23" x14ac:dyDescent="0.2">
      <c r="A743" t="s">
        <v>523</v>
      </c>
      <c r="B743">
        <v>2006</v>
      </c>
      <c r="C743" s="12">
        <f>IFERROR('BLS Data'!X747,"")</f>
        <v>0.11336562375808867</v>
      </c>
      <c r="D743" s="12">
        <f>IFERROR('BLS Data'!Y747,"")</f>
        <v>0.15499510830770458</v>
      </c>
      <c r="E743" s="12">
        <f>IFERROR('BLS Data'!Z747,"")</f>
        <v>-9.301828857171035E-2</v>
      </c>
      <c r="F743" s="12">
        <f>IFERROR('BLS Data'!AA747,"")</f>
        <v>-0.11153991783392847</v>
      </c>
      <c r="G743" s="12">
        <f>'Regulatory Data'!L745</f>
        <v>1.9964227938412064E-2</v>
      </c>
      <c r="H743" s="12">
        <f>VLOOKUP(B743,'Economic Data'!A$6:I$47,7,FALSE)</f>
        <v>5.8035179497691658E-2</v>
      </c>
      <c r="I743" s="12">
        <f>VLOOKUP(B743,'Economic Data'!A$6:I$47,6,FALSE)</f>
        <v>2.6233814355860474E-2</v>
      </c>
      <c r="J743" s="12">
        <f>VLOOKUP(B743,'Economic Data'!A$6:I$47,5,FALSE)</f>
        <v>5.5899999999999998E-2</v>
      </c>
      <c r="K743" s="12">
        <f>VLOOKUP(B743,'Economic Data'!A$6:J$47,10,FALSE)</f>
        <v>2.409863485816794E-2</v>
      </c>
      <c r="L743" s="12"/>
      <c r="N743">
        <v>0.11336562375808867</v>
      </c>
      <c r="O743">
        <v>0.15499510830770458</v>
      </c>
      <c r="P743">
        <v>-0.11153991783392847</v>
      </c>
      <c r="Q743">
        <v>1.9964227938412064E-2</v>
      </c>
      <c r="R743" s="12">
        <f t="shared" si="91"/>
        <v>0.12011020799371686</v>
      </c>
      <c r="S743" s="12">
        <f t="shared" si="92"/>
        <v>9.401732361849291E-2</v>
      </c>
      <c r="T743" s="12">
        <f t="shared" si="93"/>
        <v>-5.9504310318263975E-2</v>
      </c>
      <c r="U743" s="12"/>
      <c r="V743" s="12"/>
      <c r="W743" s="12"/>
    </row>
    <row r="744" spans="1:23" x14ac:dyDescent="0.2">
      <c r="A744" t="s">
        <v>523</v>
      </c>
      <c r="B744">
        <v>2007</v>
      </c>
      <c r="C744" s="12">
        <f>IFERROR('BLS Data'!X748,"")</f>
        <v>0.12011020799371686</v>
      </c>
      <c r="D744" s="12">
        <f>IFERROR('BLS Data'!Y748,"")</f>
        <v>9.401732361849291E-2</v>
      </c>
      <c r="E744" s="12">
        <f>IFERROR('BLS Data'!Z748,"")</f>
        <v>-9.0681739958870189E-2</v>
      </c>
      <c r="F744" s="12">
        <f>IFERROR('BLS Data'!AA748,"")</f>
        <v>-5.9504310318263975E-2</v>
      </c>
      <c r="G744" s="12">
        <f>'Regulatory Data'!L746</f>
        <v>2.1274876591610554E-2</v>
      </c>
      <c r="H744" s="12">
        <f>VLOOKUP(B744,'Economic Data'!A$6:I$47,7,FALSE)</f>
        <v>4.7552040345651747E-2</v>
      </c>
      <c r="I744" s="12">
        <f>VLOOKUP(B744,'Economic Data'!A$6:I$47,6,FALSE)</f>
        <v>1.8949646062514702E-2</v>
      </c>
      <c r="J744" s="12">
        <f>VLOOKUP(B744,'Economic Data'!A$6:I$47,5,FALSE)</f>
        <v>5.5599999999999997E-2</v>
      </c>
      <c r="K744" s="12">
        <f>VLOOKUP(B744,'Economic Data'!A$6:J$47,10,FALSE)</f>
        <v>2.6997605716864291E-2</v>
      </c>
      <c r="L744" s="12"/>
      <c r="N744">
        <v>0.12011020799371686</v>
      </c>
      <c r="O744">
        <v>9.401732361849291E-2</v>
      </c>
      <c r="P744">
        <v>-5.9504310318263975E-2</v>
      </c>
      <c r="Q744">
        <v>2.1274876591610554E-2</v>
      </c>
      <c r="R744" s="12">
        <f t="shared" si="91"/>
        <v>0.14902782002524884</v>
      </c>
      <c r="S744" s="12">
        <f t="shared" si="92"/>
        <v>9.2700523038133475E-2</v>
      </c>
      <c r="T744" s="12">
        <f t="shared" si="93"/>
        <v>-6.0593410118288116E-2</v>
      </c>
      <c r="U744" s="12"/>
      <c r="V744" s="12"/>
      <c r="W744" s="12"/>
    </row>
    <row r="745" spans="1:23" x14ac:dyDescent="0.2">
      <c r="A745" t="s">
        <v>523</v>
      </c>
      <c r="B745">
        <v>2008</v>
      </c>
      <c r="C745" s="12">
        <f>IFERROR('BLS Data'!X749,"")</f>
        <v>0.14902782002524884</v>
      </c>
      <c r="D745" s="12">
        <f>IFERROR('BLS Data'!Y749,"")</f>
        <v>9.2700523038133475E-2</v>
      </c>
      <c r="E745" s="12">
        <f>IFERROR('BLS Data'!Z749,"")</f>
        <v>-7.9831759460539331E-2</v>
      </c>
      <c r="F745" s="12">
        <f>IFERROR('BLS Data'!AA749,"")</f>
        <v>-6.0593410118288116E-2</v>
      </c>
      <c r="G745" s="12">
        <f>'Regulatory Data'!L747</f>
        <v>2.242672766335015E-2</v>
      </c>
      <c r="H745" s="12">
        <f>VLOOKUP(B745,'Economic Data'!A$6:I$47,7,FALSE)</f>
        <v>1.8564647936674561E-2</v>
      </c>
      <c r="I745" s="12">
        <f>VLOOKUP(B745,'Economic Data'!A$6:I$47,6,FALSE)</f>
        <v>-3.3722342459032717E-3</v>
      </c>
      <c r="J745" s="12">
        <f>VLOOKUP(B745,'Economic Data'!A$6:I$47,5,FALSE)</f>
        <v>5.6299999999999996E-2</v>
      </c>
      <c r="K745" s="12">
        <f>VLOOKUP(B745,'Economic Data'!A$6:J$47,10,FALSE)</f>
        <v>3.4363117817423225E-2</v>
      </c>
      <c r="L745" s="12"/>
      <c r="N745">
        <v>0.14902782002524884</v>
      </c>
      <c r="O745">
        <v>9.2700523038133475E-2</v>
      </c>
      <c r="P745">
        <v>-6.0593410118288116E-2</v>
      </c>
      <c r="Q745">
        <v>2.242672766335015E-2</v>
      </c>
      <c r="R745" s="12">
        <f t="shared" si="91"/>
        <v>0.10406603325596198</v>
      </c>
      <c r="S745" s="12">
        <f t="shared" si="92"/>
        <v>8.6350082445747489E-2</v>
      </c>
      <c r="T745" s="12">
        <f t="shared" si="93"/>
        <v>-0.10263871079422948</v>
      </c>
      <c r="U745" s="12"/>
      <c r="V745" s="12"/>
      <c r="W745" s="12"/>
    </row>
    <row r="746" spans="1:23" x14ac:dyDescent="0.2">
      <c r="A746" t="s">
        <v>523</v>
      </c>
      <c r="B746">
        <v>2009</v>
      </c>
      <c r="C746" s="12">
        <f>IFERROR('BLS Data'!X750,"")</f>
        <v>0.10406603325596198</v>
      </c>
      <c r="D746" s="12">
        <f>IFERROR('BLS Data'!Y750,"")</f>
        <v>8.6350082445747489E-2</v>
      </c>
      <c r="E746" s="12">
        <f>IFERROR('BLS Data'!Z750,"")</f>
        <v>-9.1855211544502158E-2</v>
      </c>
      <c r="F746" s="12">
        <f>IFERROR('BLS Data'!AA750,"")</f>
        <v>-0.10263871079422948</v>
      </c>
      <c r="G746" s="12">
        <f>'Regulatory Data'!L748</f>
        <v>2.2681646399326655E-2</v>
      </c>
      <c r="H746" s="12">
        <f>VLOOKUP(B746,'Economic Data'!A$6:I$47,7,FALSE)</f>
        <v>-2.2495040217735962E-2</v>
      </c>
      <c r="I746" s="12">
        <f>VLOOKUP(B746,'Economic Data'!A$6:I$47,6,FALSE)</f>
        <v>-3.117320520931699E-2</v>
      </c>
      <c r="J746" s="12">
        <f>VLOOKUP(B746,'Economic Data'!A$6:I$47,5,FALSE)</f>
        <v>5.3099999999999994E-2</v>
      </c>
      <c r="K746" s="12">
        <f>VLOOKUP(B746,'Economic Data'!A$6:J$47,10,FALSE)</f>
        <v>4.4421835008416732E-2</v>
      </c>
      <c r="L746" s="12"/>
      <c r="N746">
        <v>0.10406603325596198</v>
      </c>
      <c r="O746">
        <v>8.6350082445747489E-2</v>
      </c>
      <c r="P746">
        <v>-0.10263871079422948</v>
      </c>
      <c r="Q746">
        <v>2.2681646399326655E-2</v>
      </c>
      <c r="R746" s="12">
        <f t="shared" si="91"/>
        <v>3.7999186289950693E-2</v>
      </c>
      <c r="S746" s="12">
        <f t="shared" si="92"/>
        <v>8.1218312749823163E-2</v>
      </c>
      <c r="T746" s="12">
        <f t="shared" si="93"/>
        <v>-3.2824496965205174E-2</v>
      </c>
      <c r="U746" s="12"/>
      <c r="V746" s="12"/>
      <c r="W746" s="12"/>
    </row>
    <row r="747" spans="1:23" x14ac:dyDescent="0.2">
      <c r="A747" t="s">
        <v>523</v>
      </c>
      <c r="B747">
        <v>2010</v>
      </c>
      <c r="C747" s="12">
        <f>IFERROR('BLS Data'!X751,"")</f>
        <v>3.7999186289950693E-2</v>
      </c>
      <c r="D747" s="12">
        <f>IFERROR('BLS Data'!Y751,"")</f>
        <v>8.1218312749823163E-2</v>
      </c>
      <c r="E747" s="12">
        <f>IFERROR('BLS Data'!Z751,"")</f>
        <v>-8.8969891144224267E-2</v>
      </c>
      <c r="F747" s="12">
        <f>IFERROR('BLS Data'!AA751,"")</f>
        <v>-3.2824496965205174E-2</v>
      </c>
      <c r="G747" s="12">
        <f>'Regulatory Data'!L749</f>
        <v>2.3977122045126305E-2</v>
      </c>
      <c r="H747" s="12">
        <f>VLOOKUP(B747,'Economic Data'!A$6:I$47,7,FALSE)</f>
        <v>3.6900750592296916E-2</v>
      </c>
      <c r="I747" s="12">
        <f>VLOOKUP(B747,'Economic Data'!A$6:I$47,6,FALSE)</f>
        <v>2.362690323647243E-2</v>
      </c>
      <c r="J747" s="12">
        <f>VLOOKUP(B747,'Economic Data'!A$6:I$47,5,FALSE)</f>
        <v>4.9400000000000006E-2</v>
      </c>
      <c r="K747" s="12">
        <f>VLOOKUP(B747,'Economic Data'!A$6:J$47,10,FALSE)</f>
        <v>3.6126152644176228E-2</v>
      </c>
      <c r="L747" s="12"/>
      <c r="N747">
        <v>3.7999186289950693E-2</v>
      </c>
      <c r="O747">
        <v>8.1218312749823163E-2</v>
      </c>
      <c r="P747">
        <v>-3.2824496965205174E-2</v>
      </c>
      <c r="Q747">
        <v>2.3977122045126305E-2</v>
      </c>
      <c r="R747" s="12"/>
      <c r="S747" s="12"/>
      <c r="T747" s="12"/>
      <c r="U747" s="12"/>
      <c r="V747" s="12"/>
      <c r="W747" s="12"/>
    </row>
    <row r="748" spans="1:23" x14ac:dyDescent="0.2">
      <c r="A748" t="s">
        <v>532</v>
      </c>
      <c r="B748">
        <v>1987</v>
      </c>
      <c r="C748" s="12" t="str">
        <f>IFERROR('BLS Data'!X752,"")</f>
        <v>.</v>
      </c>
      <c r="D748" s="12" t="str">
        <f>IFERROR('BLS Data'!Y752,"")</f>
        <v>.</v>
      </c>
      <c r="E748" s="12" t="str">
        <f>IFERROR('BLS Data'!Z752,"")</f>
        <v>.</v>
      </c>
      <c r="F748" s="12" t="str">
        <f>IFERROR('BLS Data'!AA752,"")</f>
        <v>.</v>
      </c>
      <c r="G748" s="12" t="str">
        <f>'Regulatory Data'!L750</f>
        <v/>
      </c>
      <c r="H748" s="12">
        <f>VLOOKUP(B748,'Economic Data'!A$6:I$47,7,FALSE)</f>
        <v>6.0106820146646811E-2</v>
      </c>
      <c r="I748" s="12">
        <f>VLOOKUP(B748,'Economic Data'!A$6:I$47,6,FALSE)</f>
        <v>3.149510885821627E-2</v>
      </c>
      <c r="J748" s="12">
        <f>VLOOKUP(B748,'Economic Data'!A$6:I$47,5,FALSE)</f>
        <v>9.3800000000000008E-2</v>
      </c>
      <c r="K748" s="12">
        <f>VLOOKUP(B748,'Economic Data'!A$6:J$47,10,FALSE)</f>
        <v>6.5188288711569911E-2</v>
      </c>
      <c r="L748" s="12"/>
      <c r="N748" t="s">
        <v>985</v>
      </c>
      <c r="O748" t="s">
        <v>985</v>
      </c>
      <c r="P748" t="s">
        <v>985</v>
      </c>
      <c r="Q748" t="s">
        <v>0</v>
      </c>
      <c r="R748" s="12"/>
      <c r="S748" s="12"/>
      <c r="T748" s="12"/>
      <c r="U748" s="12"/>
      <c r="V748" s="12"/>
      <c r="W748" s="12"/>
    </row>
    <row r="749" spans="1:23" x14ac:dyDescent="0.2">
      <c r="A749" t="s">
        <v>532</v>
      </c>
      <c r="B749">
        <v>1988</v>
      </c>
      <c r="C749" s="12">
        <f>IFERROR('BLS Data'!X753,"")</f>
        <v>3.3796271222814589E-2</v>
      </c>
      <c r="D749" s="12">
        <f>IFERROR('BLS Data'!Y753,"")</f>
        <v>3.0779746419826282E-2</v>
      </c>
      <c r="E749" s="12">
        <f>IFERROR('BLS Data'!Z753,"")</f>
        <v>1.732141768667983E-2</v>
      </c>
      <c r="F749" s="12">
        <f>IFERROR('BLS Data'!AA753,"")</f>
        <v>-4.438525520511849E-2</v>
      </c>
      <c r="G749" s="12" t="str">
        <f>'Regulatory Data'!L751</f>
        <v/>
      </c>
      <c r="H749" s="12">
        <f>VLOOKUP(B749,'Economic Data'!A$6:I$47,7,FALSE)</f>
        <v>7.4056092402528861E-2</v>
      </c>
      <c r="I749" s="12">
        <f>VLOOKUP(B749,'Economic Data'!A$6:I$47,6,FALSE)</f>
        <v>4.0281822240627818E-2</v>
      </c>
      <c r="J749" s="12">
        <f>VLOOKUP(B749,'Economic Data'!A$6:I$47,5,FALSE)</f>
        <v>9.7100000000000006E-2</v>
      </c>
      <c r="K749" s="12">
        <f>VLOOKUP(B749,'Economic Data'!A$6:J$47,10,FALSE)</f>
        <v>6.3325729838099074E-2</v>
      </c>
      <c r="L749" s="12"/>
      <c r="N749">
        <v>3.3796271222814589E-2</v>
      </c>
      <c r="O749">
        <v>3.0779746419826282E-2</v>
      </c>
      <c r="P749">
        <v>-4.438525520511849E-2</v>
      </c>
      <c r="Q749" t="s">
        <v>0</v>
      </c>
      <c r="R749" s="12"/>
      <c r="S749" s="12"/>
      <c r="T749" s="12"/>
      <c r="U749" s="12"/>
      <c r="V749" s="12"/>
      <c r="W749" s="12"/>
    </row>
    <row r="750" spans="1:23" x14ac:dyDescent="0.2">
      <c r="A750" t="s">
        <v>532</v>
      </c>
      <c r="B750">
        <v>1989</v>
      </c>
      <c r="C750" s="12">
        <f>IFERROR('BLS Data'!X754,"")</f>
        <v>1.6948373161635999E-3</v>
      </c>
      <c r="D750" s="12">
        <f>IFERROR('BLS Data'!Y754,"")</f>
        <v>-1.7675387060487324E-3</v>
      </c>
      <c r="E750" s="12">
        <f>IFERROR('BLS Data'!Z754,"")</f>
        <v>1.9749516884933094E-2</v>
      </c>
      <c r="F750" s="12">
        <f>IFERROR('BLS Data'!AA754,"")</f>
        <v>4.5529721472913565E-2</v>
      </c>
      <c r="G750" s="12" t="str">
        <f>'Regulatory Data'!L752</f>
        <v/>
      </c>
      <c r="H750" s="12">
        <f>VLOOKUP(B750,'Economic Data'!A$6:I$47,7,FALSE)</f>
        <v>7.2168998181608046E-2</v>
      </c>
      <c r="I750" s="12">
        <f>VLOOKUP(B750,'Economic Data'!A$6:I$47,6,FALSE)</f>
        <v>3.5102379761548619E-2</v>
      </c>
      <c r="J750" s="12">
        <f>VLOOKUP(B750,'Economic Data'!A$6:I$47,5,FALSE)</f>
        <v>9.2600000000000002E-2</v>
      </c>
      <c r="K750" s="12">
        <f>VLOOKUP(B750,'Economic Data'!A$6:J$47,10,FALSE)</f>
        <v>5.5533381579940186E-2</v>
      </c>
      <c r="L750" s="12"/>
      <c r="N750">
        <v>1.6948373161635999E-3</v>
      </c>
      <c r="O750">
        <v>-1.7675387060487324E-3</v>
      </c>
      <c r="P750">
        <v>4.5529721472913565E-2</v>
      </c>
      <c r="Q750" t="s">
        <v>0</v>
      </c>
      <c r="R750" s="12"/>
      <c r="S750" s="12"/>
      <c r="T750" s="12"/>
      <c r="U750" s="12"/>
      <c r="V750" s="12"/>
      <c r="W750" s="12"/>
    </row>
    <row r="751" spans="1:23" x14ac:dyDescent="0.2">
      <c r="A751" t="s">
        <v>532</v>
      </c>
      <c r="B751">
        <v>1990</v>
      </c>
      <c r="C751" s="12">
        <f>IFERROR('BLS Data'!X755,"")</f>
        <v>1.0596693546689018E-2</v>
      </c>
      <c r="D751" s="12">
        <f>IFERROR('BLS Data'!Y755,"")</f>
        <v>9.7283380058623692E-3</v>
      </c>
      <c r="E751" s="12">
        <f>IFERROR('BLS Data'!Z755,"")</f>
        <v>1.5264092281881858E-2</v>
      </c>
      <c r="F751" s="12">
        <f>IFERROR('BLS Data'!AA755,"")</f>
        <v>1.8411856530264004E-2</v>
      </c>
      <c r="G751" s="12" t="str">
        <f>'Regulatory Data'!L753</f>
        <v/>
      </c>
      <c r="H751" s="12">
        <f>VLOOKUP(B751,'Economic Data'!A$6:I$47,7,FALSE)</f>
        <v>5.6455681243754441E-2</v>
      </c>
      <c r="I751" s="12">
        <f>VLOOKUP(B751,'Economic Data'!A$6:I$47,6,FALSE)</f>
        <v>1.8589513195847118E-2</v>
      </c>
      <c r="J751" s="12">
        <f>VLOOKUP(B751,'Economic Data'!A$6:I$47,5,FALSE)</f>
        <v>9.3200000000000005E-2</v>
      </c>
      <c r="K751" s="12">
        <f>VLOOKUP(B751,'Economic Data'!A$6:J$47,10,FALSE)</f>
        <v>5.5333831952092682E-2</v>
      </c>
      <c r="L751" s="12"/>
      <c r="N751">
        <v>1.0596693546689018E-2</v>
      </c>
      <c r="O751">
        <v>9.7283380058623692E-3</v>
      </c>
      <c r="P751">
        <v>1.8411856530264004E-2</v>
      </c>
      <c r="Q751" t="s">
        <v>0</v>
      </c>
      <c r="R751" s="12"/>
      <c r="S751" s="12"/>
      <c r="T751" s="12"/>
      <c r="U751" s="12"/>
      <c r="V751" s="12"/>
      <c r="W751" s="12"/>
    </row>
    <row r="752" spans="1:23" x14ac:dyDescent="0.2">
      <c r="A752" t="s">
        <v>532</v>
      </c>
      <c r="B752">
        <v>1991</v>
      </c>
      <c r="C752" s="12">
        <f>IFERROR('BLS Data'!X756,"")</f>
        <v>-2.6517582242398419E-2</v>
      </c>
      <c r="D752" s="12">
        <f>IFERROR('BLS Data'!Y756,"")</f>
        <v>-2.7127572404634925E-2</v>
      </c>
      <c r="E752" s="12">
        <f>IFERROR('BLS Data'!Z756,"")</f>
        <v>2.4511689604506337E-2</v>
      </c>
      <c r="F752" s="12">
        <f>IFERROR('BLS Data'!AA756,"")</f>
        <v>3.2037747930929505E-2</v>
      </c>
      <c r="G752" s="12" t="str">
        <f>'Regulatory Data'!L754</f>
        <v/>
      </c>
      <c r="H752" s="12">
        <f>VLOOKUP(B752,'Economic Data'!A$6:I$47,7,FALSE)</f>
        <v>3.2494366288215559E-2</v>
      </c>
      <c r="I752" s="12">
        <f>VLOOKUP(B752,'Economic Data'!A$6:I$47,6,FALSE)</f>
        <v>-2.3323494827174329E-3</v>
      </c>
      <c r="J752" s="12">
        <f>VLOOKUP(B752,'Economic Data'!A$6:I$47,5,FALSE)</f>
        <v>8.77E-2</v>
      </c>
      <c r="K752" s="12">
        <f>VLOOKUP(B752,'Economic Data'!A$6:J$47,10,FALSE)</f>
        <v>5.2873284229066508E-2</v>
      </c>
      <c r="L752" s="12"/>
      <c r="N752">
        <v>-2.6517582242398419E-2</v>
      </c>
      <c r="O752">
        <v>-2.7127572404634925E-2</v>
      </c>
      <c r="P752">
        <v>3.2037747930929505E-2</v>
      </c>
      <c r="Q752" t="s">
        <v>0</v>
      </c>
      <c r="R752" s="12"/>
      <c r="S752" s="12"/>
      <c r="T752" s="12"/>
      <c r="U752" s="12"/>
      <c r="V752" s="12"/>
      <c r="W752" s="12"/>
    </row>
    <row r="753" spans="1:23" x14ac:dyDescent="0.2">
      <c r="A753" t="s">
        <v>532</v>
      </c>
      <c r="B753">
        <v>1992</v>
      </c>
      <c r="C753" s="12">
        <f>IFERROR('BLS Data'!X757,"")</f>
        <v>5.7236618877956502E-2</v>
      </c>
      <c r="D753" s="12">
        <f>IFERROR('BLS Data'!Y757,"")</f>
        <v>6.6225709520681519E-2</v>
      </c>
      <c r="E753" s="12">
        <f>IFERROR('BLS Data'!Z757,"")</f>
        <v>6.28881690020755E-3</v>
      </c>
      <c r="F753" s="12">
        <f>IFERROR('BLS Data'!AA757,"")</f>
        <v>-4.2916186362464082E-2</v>
      </c>
      <c r="G753" s="12" t="str">
        <f>'Regulatory Data'!L755</f>
        <v/>
      </c>
      <c r="H753" s="12">
        <f>VLOOKUP(B753,'Economic Data'!A$6:I$47,7,FALSE)</f>
        <v>5.6799543692841681E-2</v>
      </c>
      <c r="I753" s="12">
        <f>VLOOKUP(B753,'Economic Data'!A$6:I$47,6,FALSE)</f>
        <v>3.3364382598689346E-2</v>
      </c>
      <c r="J753" s="12">
        <f>VLOOKUP(B753,'Economic Data'!A$6:I$47,5,FALSE)</f>
        <v>8.14E-2</v>
      </c>
      <c r="K753" s="12">
        <f>VLOOKUP(B753,'Economic Data'!A$6:J$47,10,FALSE)</f>
        <v>5.7964838905848831E-2</v>
      </c>
      <c r="L753" s="12"/>
      <c r="N753">
        <v>5.7236618877956502E-2</v>
      </c>
      <c r="O753">
        <v>6.6225709520681519E-2</v>
      </c>
      <c r="P753">
        <v>-4.2916186362464082E-2</v>
      </c>
      <c r="Q753" t="s">
        <v>0</v>
      </c>
      <c r="R753" s="12"/>
      <c r="S753" s="12"/>
      <c r="T753" s="12"/>
      <c r="U753" s="12"/>
      <c r="V753" s="12"/>
      <c r="W753" s="12"/>
    </row>
    <row r="754" spans="1:23" x14ac:dyDescent="0.2">
      <c r="A754" t="s">
        <v>532</v>
      </c>
      <c r="B754">
        <v>1993</v>
      </c>
      <c r="C754" s="12">
        <f>IFERROR('BLS Data'!X758,"")</f>
        <v>4.4816487509349301E-2</v>
      </c>
      <c r="D754" s="12">
        <f>IFERROR('BLS Data'!Y758,"")</f>
        <v>4.1925798983150742E-2</v>
      </c>
      <c r="E754" s="12">
        <f>IFERROR('BLS Data'!Z758,"")</f>
        <v>9.3295372834552026E-3</v>
      </c>
      <c r="F754" s="12">
        <f>IFERROR('BLS Data'!AA758,"")</f>
        <v>-2.5098133081472795E-2</v>
      </c>
      <c r="G754" s="12" t="str">
        <f>'Regulatory Data'!L756</f>
        <v/>
      </c>
      <c r="H754" s="12">
        <f>VLOOKUP(B754,'Economic Data'!A$6:I$47,7,FALSE)</f>
        <v>4.9976501397134498E-2</v>
      </c>
      <c r="I754" s="12">
        <f>VLOOKUP(B754,'Economic Data'!A$6:I$47,6,FALSE)</f>
        <v>2.8121325402471697E-2</v>
      </c>
      <c r="J754" s="12">
        <f>VLOOKUP(B754,'Economic Data'!A$6:I$47,5,FALSE)</f>
        <v>7.22E-2</v>
      </c>
      <c r="K754" s="12">
        <f>VLOOKUP(B754,'Economic Data'!A$6:J$47,10,FALSE)</f>
        <v>5.0344824005335395E-2</v>
      </c>
      <c r="L754" s="12"/>
      <c r="N754">
        <v>4.4816487509349301E-2</v>
      </c>
      <c r="O754">
        <v>4.1925798983150742E-2</v>
      </c>
      <c r="P754">
        <v>-2.5098133081472795E-2</v>
      </c>
      <c r="Q754" t="s">
        <v>0</v>
      </c>
      <c r="R754" s="12"/>
      <c r="S754" s="12"/>
      <c r="T754" s="12"/>
      <c r="U754" s="12"/>
      <c r="V754" s="12"/>
      <c r="W754" s="12"/>
    </row>
    <row r="755" spans="1:23" x14ac:dyDescent="0.2">
      <c r="A755" t="s">
        <v>532</v>
      </c>
      <c r="B755">
        <v>1994</v>
      </c>
      <c r="C755" s="12">
        <f>IFERROR('BLS Data'!X759,"")</f>
        <v>5.8321405737943977E-2</v>
      </c>
      <c r="D755" s="12">
        <f>IFERROR('BLS Data'!Y759,"")</f>
        <v>5.2326201332623334E-2</v>
      </c>
      <c r="E755" s="12">
        <f>IFERROR('BLS Data'!Z759,"")</f>
        <v>8.3068593523201173E-3</v>
      </c>
      <c r="F755" s="12">
        <f>IFERROR('BLS Data'!AA759,"")</f>
        <v>-4.4605473234750725E-2</v>
      </c>
      <c r="G755" s="12" t="str">
        <f>'Regulatory Data'!L757</f>
        <v/>
      </c>
      <c r="H755" s="12">
        <f>VLOOKUP(B755,'Economic Data'!A$6:I$47,7,FALSE)</f>
        <v>6.0783064323397085E-2</v>
      </c>
      <c r="I755" s="12">
        <f>VLOOKUP(B755,'Economic Data'!A$6:I$47,6,FALSE)</f>
        <v>3.9932137842543014E-2</v>
      </c>
      <c r="J755" s="12">
        <f>VLOOKUP(B755,'Economic Data'!A$6:I$47,5,FALSE)</f>
        <v>7.9600000000000004E-2</v>
      </c>
      <c r="K755" s="12">
        <f>VLOOKUP(B755,'Economic Data'!A$6:J$47,10,FALSE)</f>
        <v>5.8749073519147127E-2</v>
      </c>
      <c r="L755" s="12"/>
      <c r="N755">
        <v>5.8321405737943977E-2</v>
      </c>
      <c r="O755">
        <v>5.2326201332623334E-2</v>
      </c>
      <c r="P755">
        <v>-4.4605473234750725E-2</v>
      </c>
      <c r="Q755" t="s">
        <v>0</v>
      </c>
      <c r="R755" s="12"/>
      <c r="S755" s="12"/>
      <c r="T755" s="12"/>
      <c r="U755" s="12"/>
      <c r="V755" s="12"/>
      <c r="W755" s="12"/>
    </row>
    <row r="756" spans="1:23" x14ac:dyDescent="0.2">
      <c r="A756" t="s">
        <v>532</v>
      </c>
      <c r="B756">
        <v>1995</v>
      </c>
      <c r="C756" s="12">
        <f>IFERROR('BLS Data'!X760,"")</f>
        <v>1.5494962242661892E-2</v>
      </c>
      <c r="D756" s="12">
        <f>IFERROR('BLS Data'!Y760,"")</f>
        <v>-3.6680280805514442E-3</v>
      </c>
      <c r="E756" s="12">
        <f>IFERROR('BLS Data'!Z760,"")</f>
        <v>1.5320627040820156E-2</v>
      </c>
      <c r="F756" s="12">
        <f>IFERROR('BLS Data'!AA760,"")</f>
        <v>2.1180995615163845E-2</v>
      </c>
      <c r="G756" s="12" t="str">
        <f>'Regulatory Data'!L758</f>
        <v/>
      </c>
      <c r="H756" s="12">
        <f>VLOOKUP(B756,'Economic Data'!A$6:I$47,7,FALSE)</f>
        <v>4.5452682397765898E-2</v>
      </c>
      <c r="I756" s="12">
        <f>VLOOKUP(B756,'Economic Data'!A$6:I$47,6,FALSE)</f>
        <v>2.4833719047943958E-2</v>
      </c>
      <c r="J756" s="12">
        <f>VLOOKUP(B756,'Economic Data'!A$6:I$47,5,FALSE)</f>
        <v>7.5899999999999995E-2</v>
      </c>
      <c r="K756" s="12">
        <f>VLOOKUP(B756,'Economic Data'!A$6:J$47,10,FALSE)</f>
        <v>5.5281036650178222E-2</v>
      </c>
      <c r="L756" s="12"/>
      <c r="N756">
        <v>1.5494962242661892E-2</v>
      </c>
      <c r="O756">
        <v>-3.6680280805514442E-3</v>
      </c>
      <c r="P756">
        <v>2.1180995615163845E-2</v>
      </c>
      <c r="Q756" t="s">
        <v>0</v>
      </c>
      <c r="R756" s="12"/>
      <c r="S756" s="12"/>
      <c r="T756" s="12"/>
      <c r="U756" s="12"/>
      <c r="V756" s="12"/>
      <c r="W756" s="12"/>
    </row>
    <row r="757" spans="1:23" x14ac:dyDescent="0.2">
      <c r="A757" t="s">
        <v>532</v>
      </c>
      <c r="B757">
        <v>1996</v>
      </c>
      <c r="C757" s="12">
        <f>IFERROR('BLS Data'!X761,"")</f>
        <v>5.0559670152660274E-2</v>
      </c>
      <c r="D757" s="12">
        <f>IFERROR('BLS Data'!Y761,"")</f>
        <v>4.1601218301130061E-2</v>
      </c>
      <c r="E757" s="12">
        <f>IFERROR('BLS Data'!Z761,"")</f>
        <v>9.4271661243503502E-3</v>
      </c>
      <c r="F757" s="12">
        <f>IFERROR('BLS Data'!AA761,"")</f>
        <v>-8.6151339500508683E-3</v>
      </c>
      <c r="G757" s="12" t="str">
        <f>'Regulatory Data'!L759</f>
        <v/>
      </c>
      <c r="H757" s="12">
        <f>VLOOKUP(B757,'Economic Data'!A$6:I$47,7,FALSE)</f>
        <v>5.5591211209256031E-2</v>
      </c>
      <c r="I757" s="12">
        <f>VLOOKUP(B757,'Economic Data'!A$6:I$47,6,FALSE)</f>
        <v>3.6723348797837119E-2</v>
      </c>
      <c r="J757" s="12">
        <f>VLOOKUP(B757,'Economic Data'!A$6:I$47,5,FALSE)</f>
        <v>7.3700000000000002E-2</v>
      </c>
      <c r="K757" s="12">
        <f>VLOOKUP(B757,'Economic Data'!A$6:J$47,10,FALSE)</f>
        <v>5.4832137588579369E-2</v>
      </c>
      <c r="L757" s="12"/>
      <c r="N757">
        <v>5.0559670152660274E-2</v>
      </c>
      <c r="O757">
        <v>4.1601218301130061E-2</v>
      </c>
      <c r="P757">
        <v>-8.6151339500508683E-3</v>
      </c>
      <c r="Q757" t="s">
        <v>0</v>
      </c>
      <c r="R757" s="12"/>
      <c r="S757" s="12"/>
      <c r="T757" s="12"/>
      <c r="U757" s="12"/>
      <c r="V757" s="12"/>
      <c r="W757" s="12"/>
    </row>
    <row r="758" spans="1:23" x14ac:dyDescent="0.2">
      <c r="A758" t="s">
        <v>532</v>
      </c>
      <c r="B758">
        <v>1997</v>
      </c>
      <c r="C758" s="12">
        <f>IFERROR('BLS Data'!X762,"")</f>
        <v>3.347033463272453E-2</v>
      </c>
      <c r="D758" s="12">
        <f>IFERROR('BLS Data'!Y762,"")</f>
        <v>3.2033793390946919E-2</v>
      </c>
      <c r="E758" s="12">
        <f>IFERROR('BLS Data'!Z762,"")</f>
        <v>1.8916281229613752E-2</v>
      </c>
      <c r="F758" s="12">
        <f>IFERROR('BLS Data'!AA762,"")</f>
        <v>6.191028071968141E-3</v>
      </c>
      <c r="G758" s="12">
        <f>'Regulatory Data'!L760</f>
        <v>2.9889206528650428E-3</v>
      </c>
      <c r="H758" s="12">
        <f>VLOOKUP(B758,'Economic Data'!A$6:I$47,7,FALSE)</f>
        <v>6.1100591222929879E-2</v>
      </c>
      <c r="I758" s="12">
        <f>VLOOKUP(B758,'Economic Data'!A$6:I$47,6,FALSE)</f>
        <v>4.3601241232060772E-2</v>
      </c>
      <c r="J758" s="12">
        <f>VLOOKUP(B758,'Economic Data'!A$6:I$47,5,FALSE)</f>
        <v>7.2599999999999998E-2</v>
      </c>
      <c r="K758" s="12">
        <f>VLOOKUP(B758,'Economic Data'!A$6:J$47,10,FALSE)</f>
        <v>5.5100650009132057E-2</v>
      </c>
      <c r="L758" s="12"/>
      <c r="N758">
        <v>3.347033463272453E-2</v>
      </c>
      <c r="O758">
        <v>3.2033793390946919E-2</v>
      </c>
      <c r="P758">
        <v>6.191028071968141E-3</v>
      </c>
      <c r="Q758">
        <v>2.9889206528650428E-3</v>
      </c>
      <c r="R758" s="12">
        <f t="shared" ref="R758:R770" si="94">N759</f>
        <v>6.9635152143868062E-2</v>
      </c>
      <c r="S758" s="12">
        <f t="shared" ref="S758:S770" si="95">O759</f>
        <v>6.4985955501756898E-2</v>
      </c>
      <c r="T758" s="12">
        <f t="shared" ref="T758:T770" si="96">P759</f>
        <v>-1.0454733816104067E-2</v>
      </c>
      <c r="U758" s="12"/>
      <c r="V758" s="12"/>
      <c r="W758" s="12"/>
    </row>
    <row r="759" spans="1:23" x14ac:dyDescent="0.2">
      <c r="A759" t="s">
        <v>532</v>
      </c>
      <c r="B759">
        <v>1998</v>
      </c>
      <c r="C759" s="12">
        <f>IFERROR('BLS Data'!X763,"")</f>
        <v>6.9635152143868062E-2</v>
      </c>
      <c r="D759" s="12">
        <f>IFERROR('BLS Data'!Y763,"")</f>
        <v>6.4985955501756898E-2</v>
      </c>
      <c r="E759" s="12">
        <f>IFERROR('BLS Data'!Z763,"")</f>
        <v>-1.9655516155165031E-2</v>
      </c>
      <c r="F759" s="12">
        <f>IFERROR('BLS Data'!AA763,"")</f>
        <v>-1.0454733816104067E-2</v>
      </c>
      <c r="G759" s="12">
        <f>'Regulatory Data'!L761</f>
        <v>2.9568207361054624E-3</v>
      </c>
      <c r="H759" s="12">
        <f>VLOOKUP(B759,'Economic Data'!A$6:I$47,7,FALSE)</f>
        <v>5.3865008546919668E-2</v>
      </c>
      <c r="I759" s="12">
        <f>VLOOKUP(B759,'Economic Data'!A$6:I$47,6,FALSE)</f>
        <v>4.2632273010008603E-2</v>
      </c>
      <c r="J759" s="12">
        <f>VLOOKUP(B759,'Economic Data'!A$6:I$47,5,FALSE)</f>
        <v>6.5299999999999997E-2</v>
      </c>
      <c r="K759" s="12">
        <f>VLOOKUP(B759,'Economic Data'!A$6:J$47,10,FALSE)</f>
        <v>5.4067264463089793E-2</v>
      </c>
      <c r="L759" s="12"/>
      <c r="N759">
        <v>6.9635152143868062E-2</v>
      </c>
      <c r="O759">
        <v>6.4985955501756898E-2</v>
      </c>
      <c r="P759">
        <v>-1.0454733816104067E-2</v>
      </c>
      <c r="Q759">
        <v>2.9568207361054624E-3</v>
      </c>
      <c r="R759" s="12">
        <f t="shared" si="94"/>
        <v>5.4481622549246822E-2</v>
      </c>
      <c r="S759" s="12">
        <f t="shared" si="95"/>
        <v>5.8277406465872872E-2</v>
      </c>
      <c r="T759" s="12">
        <f t="shared" si="96"/>
        <v>-1.1553247318641269E-2</v>
      </c>
      <c r="U759" s="12"/>
      <c r="V759" s="12"/>
      <c r="W759" s="12"/>
    </row>
    <row r="760" spans="1:23" x14ac:dyDescent="0.2">
      <c r="A760" t="s">
        <v>532</v>
      </c>
      <c r="B760">
        <v>1999</v>
      </c>
      <c r="C760" s="12">
        <f>IFERROR('BLS Data'!X764,"")</f>
        <v>5.4481622549246822E-2</v>
      </c>
      <c r="D760" s="12">
        <f>IFERROR('BLS Data'!Y764,"")</f>
        <v>5.8277406465872872E-2</v>
      </c>
      <c r="E760" s="12">
        <f>IFERROR('BLS Data'!Z764,"")</f>
        <v>-1.7659961371951916E-2</v>
      </c>
      <c r="F760" s="12">
        <f>IFERROR('BLS Data'!AA764,"")</f>
        <v>-1.1553247318641269E-2</v>
      </c>
      <c r="G760" s="12">
        <f>'Regulatory Data'!L762</f>
        <v>3.3283960862109064E-3</v>
      </c>
      <c r="H760" s="12">
        <f>VLOOKUP(B760,'Economic Data'!A$6:I$47,7,FALSE)</f>
        <v>6.1740067022359568E-2</v>
      </c>
      <c r="I760" s="12">
        <f>VLOOKUP(B760,'Economic Data'!A$6:I$47,6,FALSE)</f>
        <v>4.7132627641929048E-2</v>
      </c>
      <c r="J760" s="12">
        <f>VLOOKUP(B760,'Economic Data'!A$6:I$47,5,FALSE)</f>
        <v>7.0400000000000004E-2</v>
      </c>
      <c r="K760" s="12">
        <f>VLOOKUP(B760,'Economic Data'!A$6:J$47,10,FALSE)</f>
        <v>5.5792560619569845E-2</v>
      </c>
      <c r="L760" s="12"/>
      <c r="N760">
        <v>5.4481622549246822E-2</v>
      </c>
      <c r="O760">
        <v>5.8277406465872872E-2</v>
      </c>
      <c r="P760">
        <v>-1.1553247318641269E-2</v>
      </c>
      <c r="Q760">
        <v>3.3283960862109064E-3</v>
      </c>
      <c r="R760" s="12">
        <f t="shared" si="94"/>
        <v>-3.9390092402262766E-3</v>
      </c>
      <c r="S760" s="12">
        <f t="shared" si="95"/>
        <v>6.0394921848434535E-3</v>
      </c>
      <c r="T760" s="12">
        <f t="shared" si="96"/>
        <v>2.8876769448730855E-2</v>
      </c>
      <c r="U760" s="12"/>
      <c r="V760" s="12"/>
      <c r="W760" s="12"/>
    </row>
    <row r="761" spans="1:23" x14ac:dyDescent="0.2">
      <c r="A761" t="s">
        <v>532</v>
      </c>
      <c r="B761">
        <v>2000</v>
      </c>
      <c r="C761" s="12">
        <f>IFERROR('BLS Data'!X765,"")</f>
        <v>-3.9390092402262766E-3</v>
      </c>
      <c r="D761" s="12">
        <f>IFERROR('BLS Data'!Y765,"")</f>
        <v>6.0394921848434535E-3</v>
      </c>
      <c r="E761" s="12">
        <f>IFERROR('BLS Data'!Z765,"")</f>
        <v>1.6624449680584519E-3</v>
      </c>
      <c r="F761" s="12">
        <f>IFERROR('BLS Data'!AA765,"")</f>
        <v>2.8876769448730855E-2</v>
      </c>
      <c r="G761" s="12">
        <f>'Regulatory Data'!L763</f>
        <v>2.8329103864474211E-3</v>
      </c>
      <c r="H761" s="12">
        <f>VLOOKUP(B761,'Economic Data'!A$6:I$47,7,FALSE)</f>
        <v>6.1969674144860321E-2</v>
      </c>
      <c r="I761" s="12">
        <f>VLOOKUP(B761,'Economic Data'!A$6:I$47,6,FALSE)</f>
        <v>4.0556719268142416E-2</v>
      </c>
      <c r="J761" s="12">
        <f>VLOOKUP(B761,'Economic Data'!A$6:I$47,5,FALSE)</f>
        <v>7.6200000000000004E-2</v>
      </c>
      <c r="K761" s="12">
        <f>VLOOKUP(B761,'Economic Data'!A$6:J$47,10,FALSE)</f>
        <v>5.4787045123280628E-2</v>
      </c>
      <c r="L761" s="12"/>
      <c r="N761">
        <v>-3.9390092402262766E-3</v>
      </c>
      <c r="O761">
        <v>6.0394921848434535E-3</v>
      </c>
      <c r="P761">
        <v>2.8876769448730855E-2</v>
      </c>
      <c r="Q761">
        <v>2.8329103864474211E-3</v>
      </c>
      <c r="R761" s="12">
        <f t="shared" si="94"/>
        <v>3.2971291178477635E-2</v>
      </c>
      <c r="S761" s="12">
        <f t="shared" si="95"/>
        <v>4.5671003766673657E-2</v>
      </c>
      <c r="T761" s="12">
        <f t="shared" si="96"/>
        <v>-2.717249867696836E-2</v>
      </c>
      <c r="U761" s="12"/>
      <c r="V761" s="12"/>
      <c r="W761" s="12"/>
    </row>
    <row r="762" spans="1:23" x14ac:dyDescent="0.2">
      <c r="A762" t="s">
        <v>532</v>
      </c>
      <c r="B762">
        <v>2001</v>
      </c>
      <c r="C762" s="12">
        <f>IFERROR('BLS Data'!X766,"")</f>
        <v>3.2971291178477635E-2</v>
      </c>
      <c r="D762" s="12">
        <f>IFERROR('BLS Data'!Y766,"")</f>
        <v>4.5671003766673657E-2</v>
      </c>
      <c r="E762" s="12">
        <f>IFERROR('BLS Data'!Z766,"")</f>
        <v>-2.5640912766586865E-3</v>
      </c>
      <c r="F762" s="12">
        <f>IFERROR('BLS Data'!AA766,"")</f>
        <v>-2.717249867696836E-2</v>
      </c>
      <c r="G762" s="12">
        <f>'Regulatory Data'!L764</f>
        <v>3.2733427979969617E-3</v>
      </c>
      <c r="H762" s="12">
        <f>VLOOKUP(B762,'Economic Data'!A$6:I$47,7,FALSE)</f>
        <v>3.3080967761829783E-2</v>
      </c>
      <c r="I762" s="12">
        <f>VLOOKUP(B762,'Economic Data'!A$6:I$47,6,FALSE)</f>
        <v>1.0735275286242185E-2</v>
      </c>
      <c r="J762" s="12">
        <f>VLOOKUP(B762,'Economic Data'!A$6:I$47,5,FALSE)</f>
        <v>7.0800000000000002E-2</v>
      </c>
      <c r="K762" s="12">
        <f>VLOOKUP(B762,'Economic Data'!A$6:J$47,10,FALSE)</f>
        <v>4.8454307524413376E-2</v>
      </c>
      <c r="L762" s="12"/>
      <c r="N762">
        <v>3.2971291178477635E-2</v>
      </c>
      <c r="O762">
        <v>4.5671003766673657E-2</v>
      </c>
      <c r="P762">
        <v>-2.717249867696836E-2</v>
      </c>
      <c r="Q762">
        <v>3.2733427979969617E-3</v>
      </c>
      <c r="R762" s="12">
        <f t="shared" si="94"/>
        <v>3.4301631697021939E-2</v>
      </c>
      <c r="S762" s="12">
        <f t="shared" si="95"/>
        <v>3.4032594744208389E-2</v>
      </c>
      <c r="T762" s="12">
        <f t="shared" si="96"/>
        <v>-3.3028504013787874E-2</v>
      </c>
      <c r="U762" s="12"/>
      <c r="V762" s="12"/>
      <c r="W762" s="12"/>
    </row>
    <row r="763" spans="1:23" x14ac:dyDescent="0.2">
      <c r="A763" t="s">
        <v>532</v>
      </c>
      <c r="B763">
        <v>2002</v>
      </c>
      <c r="C763" s="12">
        <f>IFERROR('BLS Data'!X767,"")</f>
        <v>3.4301631697021939E-2</v>
      </c>
      <c r="D763" s="12">
        <f>IFERROR('BLS Data'!Y767,"")</f>
        <v>3.4032594744208389E-2</v>
      </c>
      <c r="E763" s="12">
        <f>IFERROR('BLS Data'!Z767,"")</f>
        <v>-8.7714183870861717E-3</v>
      </c>
      <c r="F763" s="12">
        <f>IFERROR('BLS Data'!AA767,"")</f>
        <v>-3.3028504013787874E-2</v>
      </c>
      <c r="G763" s="12">
        <f>'Regulatory Data'!L765</f>
        <v>3.1967572721202358E-3</v>
      </c>
      <c r="H763" s="12">
        <f>VLOOKUP(B763,'Economic Data'!A$6:I$47,7,FALSE)</f>
        <v>3.403537925314204E-2</v>
      </c>
      <c r="I763" s="12">
        <f>VLOOKUP(B763,'Economic Data'!A$6:I$47,6,FALSE)</f>
        <v>1.7973804471999699E-2</v>
      </c>
      <c r="J763" s="12">
        <f>VLOOKUP(B763,'Economic Data'!A$6:I$47,5,FALSE)</f>
        <v>6.4899999999999999E-2</v>
      </c>
      <c r="K763" s="12">
        <f>VLOOKUP(B763,'Economic Data'!A$6:J$47,10,FALSE)</f>
        <v>4.8838425218857007E-2</v>
      </c>
      <c r="L763" s="12"/>
      <c r="N763">
        <v>3.4301631697021939E-2</v>
      </c>
      <c r="O763">
        <v>3.4032594744208389E-2</v>
      </c>
      <c r="P763">
        <v>-3.3028504013787874E-2</v>
      </c>
      <c r="Q763">
        <v>3.1967572721202358E-3</v>
      </c>
      <c r="R763" s="12">
        <f t="shared" si="94"/>
        <v>4.6033988451904762E-2</v>
      </c>
      <c r="S763" s="12">
        <f t="shared" si="95"/>
        <v>4.3260618657900984E-2</v>
      </c>
      <c r="T763" s="12">
        <f t="shared" si="96"/>
        <v>-6.9440542344318956E-3</v>
      </c>
      <c r="U763" s="12"/>
      <c r="V763" s="12"/>
      <c r="W763" s="12"/>
    </row>
    <row r="764" spans="1:23" x14ac:dyDescent="0.2">
      <c r="A764" t="s">
        <v>532</v>
      </c>
      <c r="B764">
        <v>2003</v>
      </c>
      <c r="C764" s="12">
        <f>IFERROR('BLS Data'!X768,"")</f>
        <v>4.6033988451904762E-2</v>
      </c>
      <c r="D764" s="12">
        <f>IFERROR('BLS Data'!Y768,"")</f>
        <v>4.3260618657900984E-2</v>
      </c>
      <c r="E764" s="12">
        <f>IFERROR('BLS Data'!Z768,"")</f>
        <v>-4.5101554778863573E-3</v>
      </c>
      <c r="F764" s="12">
        <f>IFERROR('BLS Data'!AA768,"")</f>
        <v>-6.9440542344318956E-3</v>
      </c>
      <c r="G764" s="12">
        <f>'Regulatory Data'!L766</f>
        <v>3.3418930410821896E-3</v>
      </c>
      <c r="H764" s="12">
        <f>VLOOKUP(B764,'Economic Data'!A$6:I$47,7,FALSE)</f>
        <v>4.5904870545635745E-2</v>
      </c>
      <c r="I764" s="12">
        <f>VLOOKUP(B764,'Economic Data'!A$6:I$47,6,FALSE)</f>
        <v>2.5093363015155745E-2</v>
      </c>
      <c r="J764" s="12">
        <f>VLOOKUP(B764,'Economic Data'!A$6:I$47,5,FALSE)</f>
        <v>5.67E-2</v>
      </c>
      <c r="K764" s="12">
        <f>VLOOKUP(B764,'Economic Data'!A$6:J$47,10,FALSE)</f>
        <v>3.5888492469520646E-2</v>
      </c>
      <c r="L764" s="12"/>
      <c r="N764">
        <v>4.6033988451904762E-2</v>
      </c>
      <c r="O764">
        <v>4.3260618657900984E-2</v>
      </c>
      <c r="P764">
        <v>-6.9440542344318956E-3</v>
      </c>
      <c r="Q764">
        <v>3.3418930410821896E-3</v>
      </c>
      <c r="R764" s="12">
        <f t="shared" si="94"/>
        <v>5.3720844685087421E-2</v>
      </c>
      <c r="S764" s="12">
        <f t="shared" si="95"/>
        <v>5.3285161114649426E-2</v>
      </c>
      <c r="T764" s="12">
        <f t="shared" si="96"/>
        <v>-4.7541031780609089E-3</v>
      </c>
      <c r="U764" s="12"/>
      <c r="V764" s="12"/>
      <c r="W764" s="12"/>
    </row>
    <row r="765" spans="1:23" x14ac:dyDescent="0.2">
      <c r="A765" t="s">
        <v>532</v>
      </c>
      <c r="B765">
        <v>2004</v>
      </c>
      <c r="C765" s="12">
        <f>IFERROR('BLS Data'!X769,"")</f>
        <v>5.3720844685087421E-2</v>
      </c>
      <c r="D765" s="12">
        <f>IFERROR('BLS Data'!Y769,"")</f>
        <v>5.3285161114649426E-2</v>
      </c>
      <c r="E765" s="12">
        <f>IFERROR('BLS Data'!Z769,"")</f>
        <v>3.2037770040121316E-2</v>
      </c>
      <c r="F765" s="12">
        <f>IFERROR('BLS Data'!AA769,"")</f>
        <v>-4.7541031780609089E-3</v>
      </c>
      <c r="G765" s="12">
        <f>'Regulatory Data'!L767</f>
        <v>3.5233875487999779E-3</v>
      </c>
      <c r="H765" s="12">
        <f>VLOOKUP(B765,'Economic Data'!A$6:I$47,7,FALSE)</f>
        <v>6.1860595069386903E-2</v>
      </c>
      <c r="I765" s="12">
        <f>VLOOKUP(B765,'Economic Data'!A$6:I$47,6,FALSE)</f>
        <v>3.4093257936321564E-2</v>
      </c>
      <c r="J765" s="12">
        <f>VLOOKUP(B765,'Economic Data'!A$6:I$47,5,FALSE)</f>
        <v>5.6299999999999996E-2</v>
      </c>
      <c r="K765" s="12">
        <f>VLOOKUP(B765,'Economic Data'!A$6:J$47,10,FALSE)</f>
        <v>2.8532662866935003E-2</v>
      </c>
      <c r="L765" s="12"/>
      <c r="N765">
        <v>5.3720844685087421E-2</v>
      </c>
      <c r="O765">
        <v>5.3285161114649426E-2</v>
      </c>
      <c r="P765">
        <v>-4.7541031780609089E-3</v>
      </c>
      <c r="Q765">
        <v>3.5233875487999779E-3</v>
      </c>
      <c r="R765" s="12">
        <f t="shared" si="94"/>
        <v>-3.9084334878651816E-3</v>
      </c>
      <c r="S765" s="12">
        <f t="shared" si="95"/>
        <v>3.6162471264304941E-3</v>
      </c>
      <c r="T765" s="12">
        <f t="shared" si="96"/>
        <v>2.6626177996728728E-2</v>
      </c>
      <c r="U765" s="12"/>
      <c r="V765" s="12"/>
      <c r="W765" s="12"/>
    </row>
    <row r="766" spans="1:23" x14ac:dyDescent="0.2">
      <c r="A766" t="s">
        <v>532</v>
      </c>
      <c r="B766">
        <v>2005</v>
      </c>
      <c r="C766" s="12">
        <f>IFERROR('BLS Data'!X770,"")</f>
        <v>-3.9084334878651816E-3</v>
      </c>
      <c r="D766" s="12">
        <f>IFERROR('BLS Data'!Y770,"")</f>
        <v>3.6162471264304941E-3</v>
      </c>
      <c r="E766" s="12">
        <f>IFERROR('BLS Data'!Z770,"")</f>
        <v>2.68185151778777E-2</v>
      </c>
      <c r="F766" s="12">
        <f>IFERROR('BLS Data'!AA770,"")</f>
        <v>2.6626177996728728E-2</v>
      </c>
      <c r="G766" s="12">
        <f>'Regulatory Data'!L768</f>
        <v>3.6162924531576907E-3</v>
      </c>
      <c r="H766" s="12">
        <f>VLOOKUP(B766,'Economic Data'!A$6:I$47,7,FALSE)</f>
        <v>6.2914494157674028E-2</v>
      </c>
      <c r="I766" s="12">
        <f>VLOOKUP(B766,'Economic Data'!A$6:I$47,6,FALSE)</f>
        <v>3.0242108933506984E-2</v>
      </c>
      <c r="J766" s="12">
        <f>VLOOKUP(B766,'Economic Data'!A$6:I$47,5,FALSE)</f>
        <v>5.2400000000000002E-2</v>
      </c>
      <c r="K766" s="12">
        <f>VLOOKUP(B766,'Economic Data'!A$6:J$47,10,FALSE)</f>
        <v>1.972761477583234E-2</v>
      </c>
      <c r="L766" s="12"/>
      <c r="N766">
        <v>-3.9084334878651816E-3</v>
      </c>
      <c r="O766">
        <v>3.6162471264304941E-3</v>
      </c>
      <c r="P766">
        <v>2.6626177996728728E-2</v>
      </c>
      <c r="Q766">
        <v>3.6162924531576907E-3</v>
      </c>
      <c r="R766" s="12">
        <f t="shared" si="94"/>
        <v>8.5586597056623859E-3</v>
      </c>
      <c r="S766" s="12">
        <f t="shared" si="95"/>
        <v>2.2230665773053104E-3</v>
      </c>
      <c r="T766" s="12">
        <f t="shared" si="96"/>
        <v>1.9347794379535266E-2</v>
      </c>
      <c r="U766" s="12"/>
      <c r="V766" s="12"/>
      <c r="W766" s="12"/>
    </row>
    <row r="767" spans="1:23" x14ac:dyDescent="0.2">
      <c r="A767" t="s">
        <v>532</v>
      </c>
      <c r="B767">
        <v>2006</v>
      </c>
      <c r="C767" s="12">
        <f>IFERROR('BLS Data'!X771,"")</f>
        <v>8.5586597056623859E-3</v>
      </c>
      <c r="D767" s="12">
        <f>IFERROR('BLS Data'!Y771,"")</f>
        <v>2.2230665773053104E-3</v>
      </c>
      <c r="E767" s="12">
        <f>IFERROR('BLS Data'!Z771,"")</f>
        <v>1.6643413736637136E-2</v>
      </c>
      <c r="F767" s="12">
        <f>IFERROR('BLS Data'!AA771,"")</f>
        <v>1.9347794379535266E-2</v>
      </c>
      <c r="G767" s="12">
        <f>'Regulatory Data'!L769</f>
        <v>3.3799507292580355E-3</v>
      </c>
      <c r="H767" s="12">
        <f>VLOOKUP(B767,'Economic Data'!A$6:I$47,7,FALSE)</f>
        <v>5.8035179497691658E-2</v>
      </c>
      <c r="I767" s="12">
        <f>VLOOKUP(B767,'Economic Data'!A$6:I$47,6,FALSE)</f>
        <v>2.6233814355860474E-2</v>
      </c>
      <c r="J767" s="12">
        <f>VLOOKUP(B767,'Economic Data'!A$6:I$47,5,FALSE)</f>
        <v>5.5899999999999998E-2</v>
      </c>
      <c r="K767" s="12">
        <f>VLOOKUP(B767,'Economic Data'!A$6:J$47,10,FALSE)</f>
        <v>2.409863485816794E-2</v>
      </c>
      <c r="L767" s="12"/>
      <c r="N767">
        <v>8.5586597056623859E-3</v>
      </c>
      <c r="O767">
        <v>2.2230665773053104E-3</v>
      </c>
      <c r="P767">
        <v>1.9347794379535266E-2</v>
      </c>
      <c r="Q767">
        <v>3.3799507292580355E-3</v>
      </c>
      <c r="R767" s="12">
        <f t="shared" si="94"/>
        <v>1.0885984979944752E-2</v>
      </c>
      <c r="S767" s="12">
        <f t="shared" si="95"/>
        <v>-2.8605032222325022E-2</v>
      </c>
      <c r="T767" s="12">
        <f t="shared" si="96"/>
        <v>3.2307489179380866E-2</v>
      </c>
      <c r="U767" s="12"/>
      <c r="V767" s="12"/>
      <c r="W767" s="12"/>
    </row>
    <row r="768" spans="1:23" x14ac:dyDescent="0.2">
      <c r="A768" t="s">
        <v>532</v>
      </c>
      <c r="B768">
        <v>2007</v>
      </c>
      <c r="C768" s="12">
        <f>IFERROR('BLS Data'!X772,"")</f>
        <v>1.0885984979944752E-2</v>
      </c>
      <c r="D768" s="12">
        <f>IFERROR('BLS Data'!Y772,"")</f>
        <v>-2.8605032222325022E-2</v>
      </c>
      <c r="E768" s="12">
        <f>IFERROR('BLS Data'!Z772,"")</f>
        <v>5.9596422253882508E-4</v>
      </c>
      <c r="F768" s="12">
        <f>IFERROR('BLS Data'!AA772,"")</f>
        <v>3.2307489179380866E-2</v>
      </c>
      <c r="G768" s="12">
        <f>'Regulatory Data'!L770</f>
        <v>3.3088772486244895E-3</v>
      </c>
      <c r="H768" s="12">
        <f>VLOOKUP(B768,'Economic Data'!A$6:I$47,7,FALSE)</f>
        <v>4.7552040345651747E-2</v>
      </c>
      <c r="I768" s="12">
        <f>VLOOKUP(B768,'Economic Data'!A$6:I$47,6,FALSE)</f>
        <v>1.8949646062514702E-2</v>
      </c>
      <c r="J768" s="12">
        <f>VLOOKUP(B768,'Economic Data'!A$6:I$47,5,FALSE)</f>
        <v>5.5599999999999997E-2</v>
      </c>
      <c r="K768" s="12">
        <f>VLOOKUP(B768,'Economic Data'!A$6:J$47,10,FALSE)</f>
        <v>2.6997605716864291E-2</v>
      </c>
      <c r="L768" s="12"/>
      <c r="N768">
        <v>1.0885984979944752E-2</v>
      </c>
      <c r="O768">
        <v>-2.8605032222325022E-2</v>
      </c>
      <c r="P768">
        <v>3.2307489179380866E-2</v>
      </c>
      <c r="Q768">
        <v>3.3088772486244895E-3</v>
      </c>
      <c r="R768" s="12">
        <f t="shared" si="94"/>
        <v>-3.9554152740661763E-3</v>
      </c>
      <c r="S768" s="12">
        <f t="shared" si="95"/>
        <v>-1.3475490648452215E-2</v>
      </c>
      <c r="T768" s="12">
        <f t="shared" si="96"/>
        <v>3.0452658368441909E-2</v>
      </c>
      <c r="U768" s="12"/>
      <c r="V768" s="12"/>
      <c r="W768" s="12"/>
    </row>
    <row r="769" spans="1:23" x14ac:dyDescent="0.2">
      <c r="A769" t="s">
        <v>532</v>
      </c>
      <c r="B769">
        <v>2008</v>
      </c>
      <c r="C769" s="12">
        <f>IFERROR('BLS Data'!X773,"")</f>
        <v>-3.9554152740661763E-3</v>
      </c>
      <c r="D769" s="12">
        <f>IFERROR('BLS Data'!Y773,"")</f>
        <v>-1.3475490648452215E-2</v>
      </c>
      <c r="E769" s="12">
        <f>IFERROR('BLS Data'!Z773,"")</f>
        <v>8.4725844712902898E-3</v>
      </c>
      <c r="F769" s="12">
        <f>IFERROR('BLS Data'!AA773,"")</f>
        <v>3.0452658368441909E-2</v>
      </c>
      <c r="G769" s="12">
        <f>'Regulatory Data'!L771</f>
        <v>3.2964732387529621E-3</v>
      </c>
      <c r="H769" s="12">
        <f>VLOOKUP(B769,'Economic Data'!A$6:I$47,7,FALSE)</f>
        <v>1.8564647936674561E-2</v>
      </c>
      <c r="I769" s="12">
        <f>VLOOKUP(B769,'Economic Data'!A$6:I$47,6,FALSE)</f>
        <v>-3.3722342459032717E-3</v>
      </c>
      <c r="J769" s="12">
        <f>VLOOKUP(B769,'Economic Data'!A$6:I$47,5,FALSE)</f>
        <v>5.6299999999999996E-2</v>
      </c>
      <c r="K769" s="12">
        <f>VLOOKUP(B769,'Economic Data'!A$6:J$47,10,FALSE)</f>
        <v>3.4363117817423225E-2</v>
      </c>
      <c r="L769" s="12"/>
      <c r="N769">
        <v>-3.9554152740661763E-3</v>
      </c>
      <c r="O769">
        <v>-1.3475490648452215E-2</v>
      </c>
      <c r="P769">
        <v>3.0452658368441909E-2</v>
      </c>
      <c r="Q769">
        <v>3.2964732387529621E-3</v>
      </c>
      <c r="R769" s="12">
        <f t="shared" si="94"/>
        <v>-4.9695052912416493E-2</v>
      </c>
      <c r="S769" s="12">
        <f t="shared" si="95"/>
        <v>-5.7398796459337653E-2</v>
      </c>
      <c r="T769" s="12">
        <f t="shared" si="96"/>
        <v>5.7434666126583878E-2</v>
      </c>
      <c r="U769" s="12"/>
      <c r="V769" s="12"/>
      <c r="W769" s="12"/>
    </row>
    <row r="770" spans="1:23" x14ac:dyDescent="0.2">
      <c r="A770" t="s">
        <v>532</v>
      </c>
      <c r="B770">
        <v>2009</v>
      </c>
      <c r="C770" s="12">
        <f>IFERROR('BLS Data'!X774,"")</f>
        <v>-4.9695052912416493E-2</v>
      </c>
      <c r="D770" s="12">
        <f>IFERROR('BLS Data'!Y774,"")</f>
        <v>-5.7398796459337653E-2</v>
      </c>
      <c r="E770" s="12">
        <f>IFERROR('BLS Data'!Z774,"")</f>
        <v>1.8997036274397416E-3</v>
      </c>
      <c r="F770" s="12">
        <f>IFERROR('BLS Data'!AA774,"")</f>
        <v>5.7434666126583878E-2</v>
      </c>
      <c r="G770" s="12">
        <f>'Regulatory Data'!L772</f>
        <v>3.3038689350152741E-3</v>
      </c>
      <c r="H770" s="12">
        <f>VLOOKUP(B770,'Economic Data'!A$6:I$47,7,FALSE)</f>
        <v>-2.2495040217735962E-2</v>
      </c>
      <c r="I770" s="12">
        <f>VLOOKUP(B770,'Economic Data'!A$6:I$47,6,FALSE)</f>
        <v>-3.117320520931699E-2</v>
      </c>
      <c r="J770" s="12">
        <f>VLOOKUP(B770,'Economic Data'!A$6:I$47,5,FALSE)</f>
        <v>5.3099999999999994E-2</v>
      </c>
      <c r="K770" s="12">
        <f>VLOOKUP(B770,'Economic Data'!A$6:J$47,10,FALSE)</f>
        <v>4.4421835008416732E-2</v>
      </c>
      <c r="L770" s="12"/>
      <c r="N770">
        <v>-4.9695052912416493E-2</v>
      </c>
      <c r="O770">
        <v>-5.7398796459337653E-2</v>
      </c>
      <c r="P770">
        <v>5.7434666126583878E-2</v>
      </c>
      <c r="Q770">
        <v>3.3038689350152741E-3</v>
      </c>
      <c r="R770" s="12">
        <f t="shared" si="94"/>
        <v>4.4447674646113988E-2</v>
      </c>
      <c r="S770" s="12">
        <f t="shared" si="95"/>
        <v>3.8850184094155082E-2</v>
      </c>
      <c r="T770" s="12">
        <f t="shared" si="96"/>
        <v>-4.0838417971087004E-2</v>
      </c>
      <c r="U770" s="12"/>
      <c r="V770" s="12"/>
      <c r="W770" s="12"/>
    </row>
    <row r="771" spans="1:23" x14ac:dyDescent="0.2">
      <c r="A771" t="s">
        <v>532</v>
      </c>
      <c r="B771">
        <v>2010</v>
      </c>
      <c r="C771" s="12">
        <f>IFERROR('BLS Data'!X775,"")</f>
        <v>4.4447674646113988E-2</v>
      </c>
      <c r="D771" s="12">
        <f>IFERROR('BLS Data'!Y775,"")</f>
        <v>3.8850184094155082E-2</v>
      </c>
      <c r="E771" s="12">
        <f>IFERROR('BLS Data'!Z775,"")</f>
        <v>-9.9348529508214156E-3</v>
      </c>
      <c r="F771" s="12">
        <f>IFERROR('BLS Data'!AA775,"")</f>
        <v>-4.0838417971087004E-2</v>
      </c>
      <c r="G771" s="12">
        <f>'Regulatory Data'!L773</f>
        <v>3.2901720139499021E-3</v>
      </c>
      <c r="H771" s="12">
        <f>VLOOKUP(B771,'Economic Data'!A$6:I$47,7,FALSE)</f>
        <v>3.6900750592296916E-2</v>
      </c>
      <c r="I771" s="12">
        <f>VLOOKUP(B771,'Economic Data'!A$6:I$47,6,FALSE)</f>
        <v>2.362690323647243E-2</v>
      </c>
      <c r="J771" s="12">
        <f>VLOOKUP(B771,'Economic Data'!A$6:I$47,5,FALSE)</f>
        <v>4.9400000000000006E-2</v>
      </c>
      <c r="K771" s="12">
        <f>VLOOKUP(B771,'Economic Data'!A$6:J$47,10,FALSE)</f>
        <v>3.6126152644176228E-2</v>
      </c>
      <c r="L771" s="12"/>
      <c r="N771">
        <v>4.4447674646113988E-2</v>
      </c>
      <c r="O771">
        <v>3.8850184094155082E-2</v>
      </c>
      <c r="P771">
        <v>-4.0838417971087004E-2</v>
      </c>
      <c r="Q771">
        <v>3.2901720139499021E-3</v>
      </c>
      <c r="R771" s="12"/>
      <c r="S771" s="12"/>
      <c r="T771" s="12"/>
      <c r="U771" s="12"/>
      <c r="V771" s="12"/>
      <c r="W771" s="12"/>
    </row>
    <row r="772" spans="1:23" x14ac:dyDescent="0.2">
      <c r="A772" t="s">
        <v>550</v>
      </c>
      <c r="B772">
        <v>1987</v>
      </c>
      <c r="C772" s="12" t="str">
        <f>IFERROR('BLS Data'!X776,"")</f>
        <v>.</v>
      </c>
      <c r="D772" s="12" t="str">
        <f>IFERROR('BLS Data'!Y776,"")</f>
        <v>.</v>
      </c>
      <c r="E772" s="12" t="str">
        <f>IFERROR('BLS Data'!Z776,"")</f>
        <v>.</v>
      </c>
      <c r="F772" s="12" t="str">
        <f>IFERROR('BLS Data'!AA776,"")</f>
        <v>.</v>
      </c>
      <c r="G772" s="12" t="str">
        <f>'Regulatory Data'!L774</f>
        <v/>
      </c>
      <c r="H772" s="12">
        <f>VLOOKUP(B772,'Economic Data'!A$6:I$47,7,FALSE)</f>
        <v>6.0106820146646811E-2</v>
      </c>
      <c r="I772" s="12">
        <f>VLOOKUP(B772,'Economic Data'!A$6:I$47,6,FALSE)</f>
        <v>3.149510885821627E-2</v>
      </c>
      <c r="J772" s="12">
        <f>VLOOKUP(B772,'Economic Data'!A$6:I$47,5,FALSE)</f>
        <v>9.3800000000000008E-2</v>
      </c>
      <c r="K772" s="12">
        <f>VLOOKUP(B772,'Economic Data'!A$6:J$47,10,FALSE)</f>
        <v>6.5188288711569911E-2</v>
      </c>
      <c r="L772" s="12"/>
      <c r="N772" t="s">
        <v>985</v>
      </c>
      <c r="O772" t="s">
        <v>985</v>
      </c>
      <c r="P772" t="s">
        <v>985</v>
      </c>
      <c r="Q772" t="s">
        <v>0</v>
      </c>
      <c r="R772" s="12"/>
      <c r="S772" s="12"/>
      <c r="T772" s="12"/>
      <c r="U772" s="12"/>
      <c r="V772" s="12"/>
      <c r="W772" s="12"/>
    </row>
    <row r="773" spans="1:23" x14ac:dyDescent="0.2">
      <c r="A773" t="s">
        <v>550</v>
      </c>
      <c r="B773">
        <v>1988</v>
      </c>
      <c r="C773" s="12">
        <f>IFERROR('BLS Data'!X777,"")</f>
        <v>-2.2043215502733915E-3</v>
      </c>
      <c r="D773" s="12">
        <f>IFERROR('BLS Data'!Y777,"")</f>
        <v>-8.1520404121224743E-3</v>
      </c>
      <c r="E773" s="12">
        <f>IFERROR('BLS Data'!Z777,"")</f>
        <v>3.4409918894562352E-2</v>
      </c>
      <c r="F773" s="12">
        <f>IFERROR('BLS Data'!AA777,"")</f>
        <v>3.5750085308596802E-2</v>
      </c>
      <c r="G773" s="12" t="str">
        <f>'Regulatory Data'!L775</f>
        <v/>
      </c>
      <c r="H773" s="12">
        <f>VLOOKUP(B773,'Economic Data'!A$6:I$47,7,FALSE)</f>
        <v>7.4056092402528861E-2</v>
      </c>
      <c r="I773" s="12">
        <f>VLOOKUP(B773,'Economic Data'!A$6:I$47,6,FALSE)</f>
        <v>4.0281822240627818E-2</v>
      </c>
      <c r="J773" s="12">
        <f>VLOOKUP(B773,'Economic Data'!A$6:I$47,5,FALSE)</f>
        <v>9.7100000000000006E-2</v>
      </c>
      <c r="K773" s="12">
        <f>VLOOKUP(B773,'Economic Data'!A$6:J$47,10,FALSE)</f>
        <v>6.3325729838099074E-2</v>
      </c>
      <c r="L773" s="12"/>
      <c r="N773">
        <v>-2.2043215502733915E-3</v>
      </c>
      <c r="O773">
        <v>-8.1520404121224743E-3</v>
      </c>
      <c r="P773">
        <v>3.5750085308596802E-2</v>
      </c>
      <c r="Q773" t="s">
        <v>0</v>
      </c>
      <c r="R773" s="12"/>
      <c r="S773" s="12"/>
      <c r="T773" s="12"/>
      <c r="U773" s="12"/>
      <c r="V773" s="12"/>
      <c r="W773" s="12"/>
    </row>
    <row r="774" spans="1:23" x14ac:dyDescent="0.2">
      <c r="A774" t="s">
        <v>550</v>
      </c>
      <c r="B774">
        <v>1989</v>
      </c>
      <c r="C774" s="12">
        <f>IFERROR('BLS Data'!X778,"")</f>
        <v>-2.0795306229031141E-2</v>
      </c>
      <c r="D774" s="12">
        <f>IFERROR('BLS Data'!Y778,"")</f>
        <v>-2.5442825561270865E-2</v>
      </c>
      <c r="E774" s="12">
        <f>IFERROR('BLS Data'!Z778,"")</f>
        <v>5.6045500207900112E-2</v>
      </c>
      <c r="F774" s="12">
        <f>IFERROR('BLS Data'!AA778,"")</f>
        <v>5.8975553225479871E-2</v>
      </c>
      <c r="G774" s="12" t="str">
        <f>'Regulatory Data'!L776</f>
        <v/>
      </c>
      <c r="H774" s="12">
        <f>VLOOKUP(B774,'Economic Data'!A$6:I$47,7,FALSE)</f>
        <v>7.2168998181608046E-2</v>
      </c>
      <c r="I774" s="12">
        <f>VLOOKUP(B774,'Economic Data'!A$6:I$47,6,FALSE)</f>
        <v>3.5102379761548619E-2</v>
      </c>
      <c r="J774" s="12">
        <f>VLOOKUP(B774,'Economic Data'!A$6:I$47,5,FALSE)</f>
        <v>9.2600000000000002E-2</v>
      </c>
      <c r="K774" s="12">
        <f>VLOOKUP(B774,'Economic Data'!A$6:J$47,10,FALSE)</f>
        <v>5.5533381579940186E-2</v>
      </c>
      <c r="L774" s="12"/>
      <c r="N774">
        <v>-2.0795306229031141E-2</v>
      </c>
      <c r="O774">
        <v>-2.5442825561270865E-2</v>
      </c>
      <c r="P774">
        <v>5.8975553225479871E-2</v>
      </c>
      <c r="Q774" t="s">
        <v>0</v>
      </c>
      <c r="R774" s="12"/>
      <c r="S774" s="12"/>
      <c r="T774" s="12"/>
      <c r="U774" s="12"/>
      <c r="V774" s="12"/>
      <c r="W774" s="12"/>
    </row>
    <row r="775" spans="1:23" x14ac:dyDescent="0.2">
      <c r="A775" t="s">
        <v>550</v>
      </c>
      <c r="B775">
        <v>1990</v>
      </c>
      <c r="C775" s="12">
        <f>IFERROR('BLS Data'!X779,"")</f>
        <v>-8.7313896945691027E-3</v>
      </c>
      <c r="D775" s="12">
        <f>IFERROR('BLS Data'!Y779,"")</f>
        <v>-6.2976594420565135E-3</v>
      </c>
      <c r="E775" s="12">
        <f>IFERROR('BLS Data'!Z779,"")</f>
        <v>4.7362797334150386E-2</v>
      </c>
      <c r="F775" s="12">
        <f>IFERROR('BLS Data'!AA779,"")</f>
        <v>3.801713535974649E-2</v>
      </c>
      <c r="G775" s="12" t="str">
        <f>'Regulatory Data'!L777</f>
        <v/>
      </c>
      <c r="H775" s="12">
        <f>VLOOKUP(B775,'Economic Data'!A$6:I$47,7,FALSE)</f>
        <v>5.6455681243754441E-2</v>
      </c>
      <c r="I775" s="12">
        <f>VLOOKUP(B775,'Economic Data'!A$6:I$47,6,FALSE)</f>
        <v>1.8589513195847118E-2</v>
      </c>
      <c r="J775" s="12">
        <f>VLOOKUP(B775,'Economic Data'!A$6:I$47,5,FALSE)</f>
        <v>9.3200000000000005E-2</v>
      </c>
      <c r="K775" s="12">
        <f>VLOOKUP(B775,'Economic Data'!A$6:J$47,10,FALSE)</f>
        <v>5.5333831952092682E-2</v>
      </c>
      <c r="L775" s="12"/>
      <c r="N775">
        <v>-8.7313896945691027E-3</v>
      </c>
      <c r="O775">
        <v>-6.2976594420565135E-3</v>
      </c>
      <c r="P775">
        <v>3.801713535974649E-2</v>
      </c>
      <c r="Q775" t="s">
        <v>0</v>
      </c>
      <c r="R775" s="12"/>
      <c r="S775" s="12"/>
      <c r="T775" s="12"/>
      <c r="U775" s="12"/>
      <c r="V775" s="12"/>
      <c r="W775" s="12"/>
    </row>
    <row r="776" spans="1:23" x14ac:dyDescent="0.2">
      <c r="A776" t="s">
        <v>550</v>
      </c>
      <c r="B776">
        <v>1991</v>
      </c>
      <c r="C776" s="12">
        <f>IFERROR('BLS Data'!X780,"")</f>
        <v>-2.7350978729847597E-3</v>
      </c>
      <c r="D776" s="12">
        <f>IFERROR('BLS Data'!Y780,"")</f>
        <v>-1.08047793102104E-2</v>
      </c>
      <c r="E776" s="12">
        <f>IFERROR('BLS Data'!Z780,"")</f>
        <v>3.2724923579044329E-2</v>
      </c>
      <c r="F776" s="12">
        <f>IFERROR('BLS Data'!AA780,"")</f>
        <v>2.831835273329375E-2</v>
      </c>
      <c r="G776" s="12" t="str">
        <f>'Regulatory Data'!L778</f>
        <v/>
      </c>
      <c r="H776" s="12">
        <f>VLOOKUP(B776,'Economic Data'!A$6:I$47,7,FALSE)</f>
        <v>3.2494366288215559E-2</v>
      </c>
      <c r="I776" s="12">
        <f>VLOOKUP(B776,'Economic Data'!A$6:I$47,6,FALSE)</f>
        <v>-2.3323494827174329E-3</v>
      </c>
      <c r="J776" s="12">
        <f>VLOOKUP(B776,'Economic Data'!A$6:I$47,5,FALSE)</f>
        <v>8.77E-2</v>
      </c>
      <c r="K776" s="12">
        <f>VLOOKUP(B776,'Economic Data'!A$6:J$47,10,FALSE)</f>
        <v>5.2873284229066508E-2</v>
      </c>
      <c r="L776" s="12"/>
      <c r="N776">
        <v>-2.7350978729847597E-3</v>
      </c>
      <c r="O776">
        <v>-1.08047793102104E-2</v>
      </c>
      <c r="P776">
        <v>2.831835273329375E-2</v>
      </c>
      <c r="Q776" t="s">
        <v>0</v>
      </c>
      <c r="R776" s="12"/>
      <c r="S776" s="12"/>
      <c r="T776" s="12"/>
      <c r="U776" s="12"/>
      <c r="V776" s="12"/>
      <c r="W776" s="12"/>
    </row>
    <row r="777" spans="1:23" x14ac:dyDescent="0.2">
      <c r="A777" t="s">
        <v>550</v>
      </c>
      <c r="B777">
        <v>1992</v>
      </c>
      <c r="C777" s="12">
        <f>IFERROR('BLS Data'!X781,"")</f>
        <v>-4.185480455769941E-3</v>
      </c>
      <c r="D777" s="12">
        <f>IFERROR('BLS Data'!Y781,"")</f>
        <v>8.9535584375921573E-3</v>
      </c>
      <c r="E777" s="12">
        <f>IFERROR('BLS Data'!Z781,"")</f>
        <v>8.3810204997654125E-3</v>
      </c>
      <c r="F777" s="12">
        <f>IFERROR('BLS Data'!AA781,"")</f>
        <v>5.078887105770491E-2</v>
      </c>
      <c r="G777" s="12" t="str">
        <f>'Regulatory Data'!L779</f>
        <v/>
      </c>
      <c r="H777" s="12">
        <f>VLOOKUP(B777,'Economic Data'!A$6:I$47,7,FALSE)</f>
        <v>5.6799543692841681E-2</v>
      </c>
      <c r="I777" s="12">
        <f>VLOOKUP(B777,'Economic Data'!A$6:I$47,6,FALSE)</f>
        <v>3.3364382598689346E-2</v>
      </c>
      <c r="J777" s="12">
        <f>VLOOKUP(B777,'Economic Data'!A$6:I$47,5,FALSE)</f>
        <v>8.14E-2</v>
      </c>
      <c r="K777" s="12">
        <f>VLOOKUP(B777,'Economic Data'!A$6:J$47,10,FALSE)</f>
        <v>5.7964838905848831E-2</v>
      </c>
      <c r="L777" s="12"/>
      <c r="N777">
        <v>-4.185480455769941E-3</v>
      </c>
      <c r="O777">
        <v>8.9535584375921573E-3</v>
      </c>
      <c r="P777">
        <v>5.078887105770491E-2</v>
      </c>
      <c r="Q777" t="s">
        <v>0</v>
      </c>
      <c r="R777" s="12"/>
      <c r="S777" s="12"/>
      <c r="T777" s="12"/>
      <c r="U777" s="12"/>
      <c r="V777" s="12"/>
      <c r="W777" s="12"/>
    </row>
    <row r="778" spans="1:23" x14ac:dyDescent="0.2">
      <c r="A778" t="s">
        <v>550</v>
      </c>
      <c r="B778">
        <v>1993</v>
      </c>
      <c r="C778" s="12">
        <f>IFERROR('BLS Data'!X782,"")</f>
        <v>-7.1567589558556577E-3</v>
      </c>
      <c r="D778" s="12">
        <f>IFERROR('BLS Data'!Y782,"")</f>
        <v>-1.3391391777878958E-2</v>
      </c>
      <c r="E778" s="12">
        <f>IFERROR('BLS Data'!Z782,"")</f>
        <v>1.3646219716877184E-2</v>
      </c>
      <c r="F778" s="12">
        <f>IFERROR('BLS Data'!AA782,"")</f>
        <v>1.1404735773650643E-2</v>
      </c>
      <c r="G778" s="12" t="str">
        <f>'Regulatory Data'!L780</f>
        <v/>
      </c>
      <c r="H778" s="12">
        <f>VLOOKUP(B778,'Economic Data'!A$6:I$47,7,FALSE)</f>
        <v>4.9976501397134498E-2</v>
      </c>
      <c r="I778" s="12">
        <f>VLOOKUP(B778,'Economic Data'!A$6:I$47,6,FALSE)</f>
        <v>2.8121325402471697E-2</v>
      </c>
      <c r="J778" s="12">
        <f>VLOOKUP(B778,'Economic Data'!A$6:I$47,5,FALSE)</f>
        <v>7.22E-2</v>
      </c>
      <c r="K778" s="12">
        <f>VLOOKUP(B778,'Economic Data'!A$6:J$47,10,FALSE)</f>
        <v>5.0344824005335395E-2</v>
      </c>
      <c r="L778" s="12"/>
      <c r="N778">
        <v>-7.1567589558556577E-3</v>
      </c>
      <c r="O778">
        <v>-1.3391391777878958E-2</v>
      </c>
      <c r="P778">
        <v>1.1404735773650643E-2</v>
      </c>
      <c r="Q778" t="s">
        <v>0</v>
      </c>
      <c r="R778" s="12"/>
      <c r="S778" s="12"/>
      <c r="T778" s="12"/>
      <c r="U778" s="12"/>
      <c r="V778" s="12"/>
      <c r="W778" s="12"/>
    </row>
    <row r="779" spans="1:23" x14ac:dyDescent="0.2">
      <c r="A779" t="s">
        <v>550</v>
      </c>
      <c r="B779">
        <v>1994</v>
      </c>
      <c r="C779" s="12">
        <f>IFERROR('BLS Data'!X783,"")</f>
        <v>-1.0602106330988015E-2</v>
      </c>
      <c r="D779" s="12">
        <f>IFERROR('BLS Data'!Y783,"")</f>
        <v>-1.1981430647715285E-2</v>
      </c>
      <c r="E779" s="12">
        <f>IFERROR('BLS Data'!Z783,"")</f>
        <v>2.0999136253035289E-2</v>
      </c>
      <c r="F779" s="12">
        <f>IFERROR('BLS Data'!AA783,"")</f>
        <v>2.0930644869285864E-2</v>
      </c>
      <c r="G779" s="12" t="str">
        <f>'Regulatory Data'!L781</f>
        <v/>
      </c>
      <c r="H779" s="12">
        <f>VLOOKUP(B779,'Economic Data'!A$6:I$47,7,FALSE)</f>
        <v>6.0783064323397085E-2</v>
      </c>
      <c r="I779" s="12">
        <f>VLOOKUP(B779,'Economic Data'!A$6:I$47,6,FALSE)</f>
        <v>3.9932137842543014E-2</v>
      </c>
      <c r="J779" s="12">
        <f>VLOOKUP(B779,'Economic Data'!A$6:I$47,5,FALSE)</f>
        <v>7.9600000000000004E-2</v>
      </c>
      <c r="K779" s="12">
        <f>VLOOKUP(B779,'Economic Data'!A$6:J$47,10,FALSE)</f>
        <v>5.8749073519147127E-2</v>
      </c>
      <c r="L779" s="12"/>
      <c r="N779">
        <v>-1.0602106330988015E-2</v>
      </c>
      <c r="O779">
        <v>-1.1981430647715285E-2</v>
      </c>
      <c r="P779">
        <v>2.0930644869285864E-2</v>
      </c>
      <c r="Q779" t="s">
        <v>0</v>
      </c>
      <c r="R779" s="12"/>
      <c r="S779" s="12"/>
      <c r="T779" s="12"/>
      <c r="U779" s="12"/>
      <c r="V779" s="12"/>
      <c r="W779" s="12"/>
    </row>
    <row r="780" spans="1:23" x14ac:dyDescent="0.2">
      <c r="A780" t="s">
        <v>550</v>
      </c>
      <c r="B780">
        <v>1995</v>
      </c>
      <c r="C780" s="12">
        <f>IFERROR('BLS Data'!X784,"")</f>
        <v>-2.4115110250630067E-2</v>
      </c>
      <c r="D780" s="12">
        <f>IFERROR('BLS Data'!Y784,"")</f>
        <v>-2.5561241532302326E-2</v>
      </c>
      <c r="E780" s="12">
        <f>IFERROR('BLS Data'!Z784,"")</f>
        <v>2.5470609516452747E-2</v>
      </c>
      <c r="F780" s="12">
        <f>IFERROR('BLS Data'!AA784,"")</f>
        <v>3.7213969193661711E-2</v>
      </c>
      <c r="G780" s="12" t="str">
        <f>'Regulatory Data'!L782</f>
        <v/>
      </c>
      <c r="H780" s="12">
        <f>VLOOKUP(B780,'Economic Data'!A$6:I$47,7,FALSE)</f>
        <v>4.5452682397765898E-2</v>
      </c>
      <c r="I780" s="12">
        <f>VLOOKUP(B780,'Economic Data'!A$6:I$47,6,FALSE)</f>
        <v>2.4833719047943958E-2</v>
      </c>
      <c r="J780" s="12">
        <f>VLOOKUP(B780,'Economic Data'!A$6:I$47,5,FALSE)</f>
        <v>7.5899999999999995E-2</v>
      </c>
      <c r="K780" s="12">
        <f>VLOOKUP(B780,'Economic Data'!A$6:J$47,10,FALSE)</f>
        <v>5.5281036650178222E-2</v>
      </c>
      <c r="L780" s="12"/>
      <c r="N780">
        <v>-2.4115110250630067E-2</v>
      </c>
      <c r="O780">
        <v>-2.5561241532302326E-2</v>
      </c>
      <c r="P780">
        <v>3.7213969193661711E-2</v>
      </c>
      <c r="Q780" t="s">
        <v>0</v>
      </c>
      <c r="R780" s="12"/>
      <c r="S780" s="12"/>
      <c r="T780" s="12"/>
      <c r="U780" s="12"/>
      <c r="V780" s="12"/>
      <c r="W780" s="12"/>
    </row>
    <row r="781" spans="1:23" x14ac:dyDescent="0.2">
      <c r="A781" t="s">
        <v>550</v>
      </c>
      <c r="B781">
        <v>1996</v>
      </c>
      <c r="C781" s="12">
        <f>IFERROR('BLS Data'!X785,"")</f>
        <v>-1.2771855317400771E-2</v>
      </c>
      <c r="D781" s="12">
        <f>IFERROR('BLS Data'!Y785,"")</f>
        <v>-1.8811410315759503E-2</v>
      </c>
      <c r="E781" s="12">
        <f>IFERROR('BLS Data'!Z785,"")</f>
        <v>2.5489929894529695E-2</v>
      </c>
      <c r="F781" s="12">
        <f>IFERROR('BLS Data'!AA785,"")</f>
        <v>4.1479476388475156E-2</v>
      </c>
      <c r="G781" s="12" t="str">
        <f>'Regulatory Data'!L783</f>
        <v/>
      </c>
      <c r="H781" s="12">
        <f>VLOOKUP(B781,'Economic Data'!A$6:I$47,7,FALSE)</f>
        <v>5.5591211209256031E-2</v>
      </c>
      <c r="I781" s="12">
        <f>VLOOKUP(B781,'Economic Data'!A$6:I$47,6,FALSE)</f>
        <v>3.6723348797837119E-2</v>
      </c>
      <c r="J781" s="12">
        <f>VLOOKUP(B781,'Economic Data'!A$6:I$47,5,FALSE)</f>
        <v>7.3700000000000002E-2</v>
      </c>
      <c r="K781" s="12">
        <f>VLOOKUP(B781,'Economic Data'!A$6:J$47,10,FALSE)</f>
        <v>5.4832137588579369E-2</v>
      </c>
      <c r="L781" s="12"/>
      <c r="N781">
        <v>-1.2771855317400771E-2</v>
      </c>
      <c r="O781">
        <v>-1.8811410315759503E-2</v>
      </c>
      <c r="P781">
        <v>4.1479476388475156E-2</v>
      </c>
      <c r="Q781" t="s">
        <v>0</v>
      </c>
      <c r="R781" s="12"/>
      <c r="S781" s="12"/>
      <c r="T781" s="12"/>
      <c r="U781" s="12"/>
      <c r="V781" s="12"/>
      <c r="W781" s="12"/>
    </row>
    <row r="782" spans="1:23" x14ac:dyDescent="0.2">
      <c r="A782" t="s">
        <v>550</v>
      </c>
      <c r="B782">
        <v>1997</v>
      </c>
      <c r="C782" s="12">
        <f>IFERROR('BLS Data'!X786,"")</f>
        <v>-9.5692515103067421E-3</v>
      </c>
      <c r="D782" s="12">
        <f>IFERROR('BLS Data'!Y786,"")</f>
        <v>-7.0201500301418918E-3</v>
      </c>
      <c r="E782" s="12">
        <f>IFERROR('BLS Data'!Z786,"")</f>
        <v>2.2880102821213555E-2</v>
      </c>
      <c r="F782" s="12">
        <f>IFERROR('BLS Data'!AA786,"")</f>
        <v>3.8557179573182943E-2</v>
      </c>
      <c r="G782" s="12" t="str">
        <f>'Regulatory Data'!L784</f>
        <v/>
      </c>
      <c r="H782" s="12">
        <f>VLOOKUP(B782,'Economic Data'!A$6:I$47,7,FALSE)</f>
        <v>6.1100591222929879E-2</v>
      </c>
      <c r="I782" s="12">
        <f>VLOOKUP(B782,'Economic Data'!A$6:I$47,6,FALSE)</f>
        <v>4.3601241232060772E-2</v>
      </c>
      <c r="J782" s="12">
        <f>VLOOKUP(B782,'Economic Data'!A$6:I$47,5,FALSE)</f>
        <v>7.2599999999999998E-2</v>
      </c>
      <c r="K782" s="12">
        <f>VLOOKUP(B782,'Economic Data'!A$6:J$47,10,FALSE)</f>
        <v>5.5100650009132057E-2</v>
      </c>
      <c r="L782" s="12"/>
      <c r="N782">
        <v>-9.5692515103067421E-3</v>
      </c>
      <c r="O782">
        <v>-7.0201500301418918E-3</v>
      </c>
      <c r="P782">
        <v>3.8557179573182943E-2</v>
      </c>
      <c r="Q782" t="s">
        <v>0</v>
      </c>
      <c r="R782" s="12">
        <f t="shared" ref="R782:R794" si="97">N783</f>
        <v>-1.0898955198470617E-3</v>
      </c>
      <c r="S782" s="12">
        <f t="shared" ref="S782:S794" si="98">O783</f>
        <v>3.7103453872386893E-3</v>
      </c>
      <c r="T782" s="12">
        <f t="shared" ref="T782:T794" si="99">P783</f>
        <v>5.4525136832662469E-2</v>
      </c>
      <c r="U782" s="12"/>
      <c r="V782" s="12"/>
      <c r="W782" s="12"/>
    </row>
    <row r="783" spans="1:23" x14ac:dyDescent="0.2">
      <c r="A783" t="s">
        <v>550</v>
      </c>
      <c r="B783">
        <v>1998</v>
      </c>
      <c r="C783" s="12">
        <f>IFERROR('BLS Data'!X787,"")</f>
        <v>-1.0898955198470617E-3</v>
      </c>
      <c r="D783" s="12">
        <f>IFERROR('BLS Data'!Y787,"")</f>
        <v>3.7103453872386893E-3</v>
      </c>
      <c r="E783" s="12">
        <f>IFERROR('BLS Data'!Z787,"")</f>
        <v>1.5283220086285354E-2</v>
      </c>
      <c r="F783" s="12">
        <f>IFERROR('BLS Data'!AA787,"")</f>
        <v>5.4525136832662469E-2</v>
      </c>
      <c r="G783" s="12" t="str">
        <f>'Regulatory Data'!L785</f>
        <v/>
      </c>
      <c r="H783" s="12">
        <f>VLOOKUP(B783,'Economic Data'!A$6:I$47,7,FALSE)</f>
        <v>5.3865008546919668E-2</v>
      </c>
      <c r="I783" s="12">
        <f>VLOOKUP(B783,'Economic Data'!A$6:I$47,6,FALSE)</f>
        <v>4.2632273010008603E-2</v>
      </c>
      <c r="J783" s="12">
        <f>VLOOKUP(B783,'Economic Data'!A$6:I$47,5,FALSE)</f>
        <v>6.5299999999999997E-2</v>
      </c>
      <c r="K783" s="12">
        <f>VLOOKUP(B783,'Economic Data'!A$6:J$47,10,FALSE)</f>
        <v>5.4067264463089793E-2</v>
      </c>
      <c r="L783" s="12"/>
      <c r="N783">
        <v>-1.0898955198470617E-3</v>
      </c>
      <c r="O783">
        <v>3.7103453872386893E-3</v>
      </c>
      <c r="P783">
        <v>5.4525136832662469E-2</v>
      </c>
      <c r="Q783" t="s">
        <v>0</v>
      </c>
      <c r="R783" s="12">
        <f t="shared" si="97"/>
        <v>1.9788235360597817E-2</v>
      </c>
      <c r="S783" s="12">
        <f t="shared" si="98"/>
        <v>1.6110245400312806E-2</v>
      </c>
      <c r="T783" s="12">
        <f t="shared" si="99"/>
        <v>2.18453500599054E-2</v>
      </c>
      <c r="U783" s="12"/>
      <c r="V783" s="12"/>
      <c r="W783" s="12"/>
    </row>
    <row r="784" spans="1:23" x14ac:dyDescent="0.2">
      <c r="A784" t="s">
        <v>550</v>
      </c>
      <c r="B784">
        <v>1999</v>
      </c>
      <c r="C784" s="12">
        <f>IFERROR('BLS Data'!X788,"")</f>
        <v>1.9788235360597817E-2</v>
      </c>
      <c r="D784" s="12">
        <f>IFERROR('BLS Data'!Y788,"")</f>
        <v>1.6110245400312806E-2</v>
      </c>
      <c r="E784" s="12">
        <f>IFERROR('BLS Data'!Z788,"")</f>
        <v>2.3947379529570156E-2</v>
      </c>
      <c r="F784" s="12">
        <f>IFERROR('BLS Data'!AA788,"")</f>
        <v>2.18453500599054E-2</v>
      </c>
      <c r="G784" s="12" t="str">
        <f>'Regulatory Data'!L786</f>
        <v/>
      </c>
      <c r="H784" s="12">
        <f>VLOOKUP(B784,'Economic Data'!A$6:I$47,7,FALSE)</f>
        <v>6.1740067022359568E-2</v>
      </c>
      <c r="I784" s="12">
        <f>VLOOKUP(B784,'Economic Data'!A$6:I$47,6,FALSE)</f>
        <v>4.7132627641929048E-2</v>
      </c>
      <c r="J784" s="12">
        <f>VLOOKUP(B784,'Economic Data'!A$6:I$47,5,FALSE)</f>
        <v>7.0400000000000004E-2</v>
      </c>
      <c r="K784" s="12">
        <f>VLOOKUP(B784,'Economic Data'!A$6:J$47,10,FALSE)</f>
        <v>5.5792560619569845E-2</v>
      </c>
      <c r="L784" s="12"/>
      <c r="N784">
        <v>1.9788235360597817E-2</v>
      </c>
      <c r="O784">
        <v>1.6110245400312806E-2</v>
      </c>
      <c r="P784">
        <v>2.18453500599054E-2</v>
      </c>
      <c r="Q784" t="s">
        <v>0</v>
      </c>
      <c r="R784" s="12">
        <f t="shared" si="97"/>
        <v>-8.3513180030978518E-3</v>
      </c>
      <c r="S784" s="12">
        <f t="shared" si="98"/>
        <v>-1.7048716951642007E-3</v>
      </c>
      <c r="T784" s="12">
        <f t="shared" si="99"/>
        <v>5.1521463649768506E-2</v>
      </c>
      <c r="U784" s="12"/>
      <c r="V784" s="12"/>
      <c r="W784" s="12"/>
    </row>
    <row r="785" spans="1:23" x14ac:dyDescent="0.2">
      <c r="A785" t="s">
        <v>550</v>
      </c>
      <c r="B785">
        <v>2000</v>
      </c>
      <c r="C785" s="12">
        <f>IFERROR('BLS Data'!X789,"")</f>
        <v>-8.3513180030978518E-3</v>
      </c>
      <c r="D785" s="12">
        <f>IFERROR('BLS Data'!Y789,"")</f>
        <v>-1.7048716951642007E-3</v>
      </c>
      <c r="E785" s="12">
        <f>IFERROR('BLS Data'!Z789,"")</f>
        <v>2.4803474764036437E-2</v>
      </c>
      <c r="F785" s="12">
        <f>IFERROR('BLS Data'!AA789,"")</f>
        <v>5.1521463649768506E-2</v>
      </c>
      <c r="G785" s="12" t="str">
        <f>'Regulatory Data'!L787</f>
        <v/>
      </c>
      <c r="H785" s="12">
        <f>VLOOKUP(B785,'Economic Data'!A$6:I$47,7,FALSE)</f>
        <v>6.1969674144860321E-2</v>
      </c>
      <c r="I785" s="12">
        <f>VLOOKUP(B785,'Economic Data'!A$6:I$47,6,FALSE)</f>
        <v>4.0556719268142416E-2</v>
      </c>
      <c r="J785" s="12">
        <f>VLOOKUP(B785,'Economic Data'!A$6:I$47,5,FALSE)</f>
        <v>7.6200000000000004E-2</v>
      </c>
      <c r="K785" s="12">
        <f>VLOOKUP(B785,'Economic Data'!A$6:J$47,10,FALSE)</f>
        <v>5.4787045123280628E-2</v>
      </c>
      <c r="L785" s="12"/>
      <c r="N785">
        <v>-8.3513180030978518E-3</v>
      </c>
      <c r="O785">
        <v>-1.7048716951642007E-3</v>
      </c>
      <c r="P785">
        <v>5.1521463649768506E-2</v>
      </c>
      <c r="Q785" t="s">
        <v>0</v>
      </c>
      <c r="R785" s="12">
        <f t="shared" si="97"/>
        <v>2.7150433731551793E-2</v>
      </c>
      <c r="S785" s="12">
        <f t="shared" si="98"/>
        <v>2.6240349457486545E-2</v>
      </c>
      <c r="T785" s="12">
        <f t="shared" si="99"/>
        <v>2.3046157497175201E-2</v>
      </c>
      <c r="U785" s="12"/>
      <c r="V785" s="12"/>
      <c r="W785" s="12"/>
    </row>
    <row r="786" spans="1:23" x14ac:dyDescent="0.2">
      <c r="A786" t="s">
        <v>550</v>
      </c>
      <c r="B786">
        <v>2001</v>
      </c>
      <c r="C786" s="12">
        <f>IFERROR('BLS Data'!X790,"")</f>
        <v>2.7150433731551793E-2</v>
      </c>
      <c r="D786" s="12">
        <f>IFERROR('BLS Data'!Y790,"")</f>
        <v>2.6240349457486545E-2</v>
      </c>
      <c r="E786" s="12">
        <f>IFERROR('BLS Data'!Z790,"")</f>
        <v>2.9611520375302014E-2</v>
      </c>
      <c r="F786" s="12">
        <f>IFERROR('BLS Data'!AA790,"")</f>
        <v>2.3046157497175201E-2</v>
      </c>
      <c r="G786" s="12" t="str">
        <f>'Regulatory Data'!L788</f>
        <v/>
      </c>
      <c r="H786" s="12">
        <f>VLOOKUP(B786,'Economic Data'!A$6:I$47,7,FALSE)</f>
        <v>3.3080967761829783E-2</v>
      </c>
      <c r="I786" s="12">
        <f>VLOOKUP(B786,'Economic Data'!A$6:I$47,6,FALSE)</f>
        <v>1.0735275286242185E-2</v>
      </c>
      <c r="J786" s="12">
        <f>VLOOKUP(B786,'Economic Data'!A$6:I$47,5,FALSE)</f>
        <v>7.0800000000000002E-2</v>
      </c>
      <c r="K786" s="12">
        <f>VLOOKUP(B786,'Economic Data'!A$6:J$47,10,FALSE)</f>
        <v>4.8454307524413376E-2</v>
      </c>
      <c r="L786" s="12"/>
      <c r="N786">
        <v>2.7150433731551793E-2</v>
      </c>
      <c r="O786">
        <v>2.6240349457486545E-2</v>
      </c>
      <c r="P786">
        <v>2.3046157497175201E-2</v>
      </c>
      <c r="Q786" t="s">
        <v>0</v>
      </c>
      <c r="R786" s="12">
        <f t="shared" si="97"/>
        <v>8.8187713082188424E-3</v>
      </c>
      <c r="S786" s="12">
        <f t="shared" si="98"/>
        <v>7.3267753864616481E-3</v>
      </c>
      <c r="T786" s="12">
        <f t="shared" si="99"/>
        <v>3.9968192446335316E-2</v>
      </c>
      <c r="U786" s="12"/>
      <c r="V786" s="12"/>
      <c r="W786" s="12"/>
    </row>
    <row r="787" spans="1:23" x14ac:dyDescent="0.2">
      <c r="A787" t="s">
        <v>550</v>
      </c>
      <c r="B787">
        <v>2002</v>
      </c>
      <c r="C787" s="12">
        <f>IFERROR('BLS Data'!X791,"")</f>
        <v>8.8187713082188424E-3</v>
      </c>
      <c r="D787" s="12">
        <f>IFERROR('BLS Data'!Y791,"")</f>
        <v>7.3267753864616481E-3</v>
      </c>
      <c r="E787" s="12">
        <f>IFERROR('BLS Data'!Z791,"")</f>
        <v>1.7542982218162528E-2</v>
      </c>
      <c r="F787" s="12">
        <f>IFERROR('BLS Data'!AA791,"")</f>
        <v>3.9968192446335316E-2</v>
      </c>
      <c r="G787" s="12" t="str">
        <f>'Regulatory Data'!L789</f>
        <v/>
      </c>
      <c r="H787" s="12">
        <f>VLOOKUP(B787,'Economic Data'!A$6:I$47,7,FALSE)</f>
        <v>3.403537925314204E-2</v>
      </c>
      <c r="I787" s="12">
        <f>VLOOKUP(B787,'Economic Data'!A$6:I$47,6,FALSE)</f>
        <v>1.7973804471999699E-2</v>
      </c>
      <c r="J787" s="12">
        <f>VLOOKUP(B787,'Economic Data'!A$6:I$47,5,FALSE)</f>
        <v>6.4899999999999999E-2</v>
      </c>
      <c r="K787" s="12">
        <f>VLOOKUP(B787,'Economic Data'!A$6:J$47,10,FALSE)</f>
        <v>4.8838425218857007E-2</v>
      </c>
      <c r="L787" s="12"/>
      <c r="N787">
        <v>8.8187713082188424E-3</v>
      </c>
      <c r="O787">
        <v>7.3267753864616481E-3</v>
      </c>
      <c r="P787">
        <v>3.9968192446335316E-2</v>
      </c>
      <c r="Q787" t="s">
        <v>0</v>
      </c>
      <c r="R787" s="12">
        <f t="shared" si="97"/>
        <v>1.922402856766503E-2</v>
      </c>
      <c r="S787" s="12">
        <f t="shared" si="98"/>
        <v>2.0782539182527593E-2</v>
      </c>
      <c r="T787" s="12">
        <f t="shared" si="99"/>
        <v>5.9621907642171124E-3</v>
      </c>
      <c r="U787" s="12"/>
      <c r="V787" s="12"/>
      <c r="W787" s="12"/>
    </row>
    <row r="788" spans="1:23" x14ac:dyDescent="0.2">
      <c r="A788" t="s">
        <v>550</v>
      </c>
      <c r="B788">
        <v>2003</v>
      </c>
      <c r="C788" s="12">
        <f>IFERROR('BLS Data'!X792,"")</f>
        <v>1.922402856766503E-2</v>
      </c>
      <c r="D788" s="12">
        <f>IFERROR('BLS Data'!Y792,"")</f>
        <v>2.0782539182527593E-2</v>
      </c>
      <c r="E788" s="12">
        <f>IFERROR('BLS Data'!Z792,"")</f>
        <v>1.765326023731717E-2</v>
      </c>
      <c r="F788" s="12">
        <f>IFERROR('BLS Data'!AA792,"")</f>
        <v>5.9621907642171124E-3</v>
      </c>
      <c r="G788" s="12" t="str">
        <f>'Regulatory Data'!L790</f>
        <v/>
      </c>
      <c r="H788" s="12">
        <f>VLOOKUP(B788,'Economic Data'!A$6:I$47,7,FALSE)</f>
        <v>4.5904870545635745E-2</v>
      </c>
      <c r="I788" s="12">
        <f>VLOOKUP(B788,'Economic Data'!A$6:I$47,6,FALSE)</f>
        <v>2.5093363015155745E-2</v>
      </c>
      <c r="J788" s="12">
        <f>VLOOKUP(B788,'Economic Data'!A$6:I$47,5,FALSE)</f>
        <v>5.67E-2</v>
      </c>
      <c r="K788" s="12">
        <f>VLOOKUP(B788,'Economic Data'!A$6:J$47,10,FALSE)</f>
        <v>3.5888492469520646E-2</v>
      </c>
      <c r="L788" s="12"/>
      <c r="N788">
        <v>1.922402856766503E-2</v>
      </c>
      <c r="O788">
        <v>2.0782539182527593E-2</v>
      </c>
      <c r="P788">
        <v>5.9621907642171124E-3</v>
      </c>
      <c r="Q788" t="s">
        <v>0</v>
      </c>
      <c r="R788" s="12">
        <f t="shared" si="97"/>
        <v>4.7527666692317894E-2</v>
      </c>
      <c r="S788" s="12">
        <f t="shared" si="98"/>
        <v>1.5346862325102961E-2</v>
      </c>
      <c r="T788" s="12">
        <f t="shared" si="99"/>
        <v>-2.3985480882791066E-3</v>
      </c>
      <c r="U788" s="12"/>
      <c r="V788" s="12"/>
      <c r="W788" s="12"/>
    </row>
    <row r="789" spans="1:23" x14ac:dyDescent="0.2">
      <c r="A789" t="s">
        <v>550</v>
      </c>
      <c r="B789">
        <v>2004</v>
      </c>
      <c r="C789" s="12">
        <f>IFERROR('BLS Data'!X793,"")</f>
        <v>4.7527666692317894E-2</v>
      </c>
      <c r="D789" s="12">
        <f>IFERROR('BLS Data'!Y793,"")</f>
        <v>1.5346862325102961E-2</v>
      </c>
      <c r="E789" s="12">
        <f>IFERROR('BLS Data'!Z793,"")</f>
        <v>2.9926648058308913E-2</v>
      </c>
      <c r="F789" s="12">
        <f>IFERROR('BLS Data'!AA793,"")</f>
        <v>-2.3985480882791066E-3</v>
      </c>
      <c r="G789" s="12" t="str">
        <f>'Regulatory Data'!L791</f>
        <v/>
      </c>
      <c r="H789" s="12">
        <f>VLOOKUP(B789,'Economic Data'!A$6:I$47,7,FALSE)</f>
        <v>6.1860595069386903E-2</v>
      </c>
      <c r="I789" s="12">
        <f>VLOOKUP(B789,'Economic Data'!A$6:I$47,6,FALSE)</f>
        <v>3.4093257936321564E-2</v>
      </c>
      <c r="J789" s="12">
        <f>VLOOKUP(B789,'Economic Data'!A$6:I$47,5,FALSE)</f>
        <v>5.6299999999999996E-2</v>
      </c>
      <c r="K789" s="12">
        <f>VLOOKUP(B789,'Economic Data'!A$6:J$47,10,FALSE)</f>
        <v>2.8532662866935003E-2</v>
      </c>
      <c r="L789" s="12"/>
      <c r="N789">
        <v>4.7527666692317894E-2</v>
      </c>
      <c r="O789">
        <v>1.5346862325102961E-2</v>
      </c>
      <c r="P789">
        <v>-2.3985480882791066E-3</v>
      </c>
      <c r="Q789" t="s">
        <v>0</v>
      </c>
      <c r="R789" s="12">
        <f t="shared" si="97"/>
        <v>3.9210639268532077E-2</v>
      </c>
      <c r="S789" s="12">
        <f t="shared" si="98"/>
        <v>1.4373580665475671E-2</v>
      </c>
      <c r="T789" s="12">
        <f t="shared" si="99"/>
        <v>-5.4554309795564748E-3</v>
      </c>
      <c r="U789" s="12"/>
      <c r="V789" s="12"/>
      <c r="W789" s="12"/>
    </row>
    <row r="790" spans="1:23" x14ac:dyDescent="0.2">
      <c r="A790" t="s">
        <v>550</v>
      </c>
      <c r="B790">
        <v>2005</v>
      </c>
      <c r="C790" s="12">
        <f>IFERROR('BLS Data'!X794,"")</f>
        <v>3.9210639268532077E-2</v>
      </c>
      <c r="D790" s="12">
        <f>IFERROR('BLS Data'!Y794,"")</f>
        <v>1.4373580665475671E-2</v>
      </c>
      <c r="E790" s="12">
        <f>IFERROR('BLS Data'!Z794,"")</f>
        <v>2.1647602328076054E-2</v>
      </c>
      <c r="F790" s="12">
        <f>IFERROR('BLS Data'!AA794,"")</f>
        <v>-5.4554309795564748E-3</v>
      </c>
      <c r="G790" s="12" t="str">
        <f>'Regulatory Data'!L792</f>
        <v/>
      </c>
      <c r="H790" s="12">
        <f>VLOOKUP(B790,'Economic Data'!A$6:I$47,7,FALSE)</f>
        <v>6.2914494157674028E-2</v>
      </c>
      <c r="I790" s="12">
        <f>VLOOKUP(B790,'Economic Data'!A$6:I$47,6,FALSE)</f>
        <v>3.0242108933506984E-2</v>
      </c>
      <c r="J790" s="12">
        <f>VLOOKUP(B790,'Economic Data'!A$6:I$47,5,FALSE)</f>
        <v>5.2400000000000002E-2</v>
      </c>
      <c r="K790" s="12">
        <f>VLOOKUP(B790,'Economic Data'!A$6:J$47,10,FALSE)</f>
        <v>1.972761477583234E-2</v>
      </c>
      <c r="L790" s="12"/>
      <c r="N790">
        <v>3.9210639268532077E-2</v>
      </c>
      <c r="O790">
        <v>1.4373580665475671E-2</v>
      </c>
      <c r="P790">
        <v>-5.4554309795564748E-3</v>
      </c>
      <c r="Q790" t="s">
        <v>0</v>
      </c>
      <c r="R790" s="12">
        <f t="shared" si="97"/>
        <v>1.8685970036595556E-2</v>
      </c>
      <c r="S790" s="12">
        <f t="shared" si="98"/>
        <v>1.188009265819101E-2</v>
      </c>
      <c r="T790" s="12">
        <f t="shared" si="99"/>
        <v>6.7400166284388163E-3</v>
      </c>
      <c r="U790" s="12"/>
      <c r="V790" s="12"/>
      <c r="W790" s="12"/>
    </row>
    <row r="791" spans="1:23" x14ac:dyDescent="0.2">
      <c r="A791" t="s">
        <v>550</v>
      </c>
      <c r="B791">
        <v>2006</v>
      </c>
      <c r="C791" s="12">
        <f>IFERROR('BLS Data'!X795,"")</f>
        <v>1.8685970036595556E-2</v>
      </c>
      <c r="D791" s="12">
        <f>IFERROR('BLS Data'!Y795,"")</f>
        <v>1.188009265819101E-2</v>
      </c>
      <c r="E791" s="12">
        <f>IFERROR('BLS Data'!Z795,"")</f>
        <v>2.0631474744631007E-2</v>
      </c>
      <c r="F791" s="12">
        <f>IFERROR('BLS Data'!AA795,"")</f>
        <v>6.7400166284388163E-3</v>
      </c>
      <c r="G791" s="12" t="str">
        <f>'Regulatory Data'!L793</f>
        <v/>
      </c>
      <c r="H791" s="12">
        <f>VLOOKUP(B791,'Economic Data'!A$6:I$47,7,FALSE)</f>
        <v>5.8035179497691658E-2</v>
      </c>
      <c r="I791" s="12">
        <f>VLOOKUP(B791,'Economic Data'!A$6:I$47,6,FALSE)</f>
        <v>2.6233814355860474E-2</v>
      </c>
      <c r="J791" s="12">
        <f>VLOOKUP(B791,'Economic Data'!A$6:I$47,5,FALSE)</f>
        <v>5.5899999999999998E-2</v>
      </c>
      <c r="K791" s="12">
        <f>VLOOKUP(B791,'Economic Data'!A$6:J$47,10,FALSE)</f>
        <v>2.409863485816794E-2</v>
      </c>
      <c r="L791" s="12"/>
      <c r="N791">
        <v>1.8685970036595556E-2</v>
      </c>
      <c r="O791">
        <v>1.188009265819101E-2</v>
      </c>
      <c r="P791">
        <v>6.7400166284388163E-3</v>
      </c>
      <c r="Q791" t="s">
        <v>0</v>
      </c>
      <c r="R791" s="12">
        <f t="shared" si="97"/>
        <v>2.0490461101127622E-2</v>
      </c>
      <c r="S791" s="12">
        <f t="shared" si="98"/>
        <v>-3.2466186077213521E-3</v>
      </c>
      <c r="T791" s="12">
        <f t="shared" si="99"/>
        <v>3.0538220345436073E-2</v>
      </c>
      <c r="U791" s="12"/>
      <c r="V791" s="12"/>
      <c r="W791" s="12"/>
    </row>
    <row r="792" spans="1:23" x14ac:dyDescent="0.2">
      <c r="A792" t="s">
        <v>550</v>
      </c>
      <c r="B792">
        <v>2007</v>
      </c>
      <c r="C792" s="12">
        <f>IFERROR('BLS Data'!X796,"")</f>
        <v>2.0490461101127622E-2</v>
      </c>
      <c r="D792" s="12">
        <f>IFERROR('BLS Data'!Y796,"")</f>
        <v>-3.2466186077213521E-3</v>
      </c>
      <c r="E792" s="12">
        <f>IFERROR('BLS Data'!Z796,"")</f>
        <v>3.640355302897369E-2</v>
      </c>
      <c r="F792" s="12">
        <f>IFERROR('BLS Data'!AA796,"")</f>
        <v>3.0538220345436073E-2</v>
      </c>
      <c r="G792" s="12" t="str">
        <f>'Regulatory Data'!L794</f>
        <v/>
      </c>
      <c r="H792" s="12">
        <f>VLOOKUP(B792,'Economic Data'!A$6:I$47,7,FALSE)</f>
        <v>4.7552040345651747E-2</v>
      </c>
      <c r="I792" s="12">
        <f>VLOOKUP(B792,'Economic Data'!A$6:I$47,6,FALSE)</f>
        <v>1.8949646062514702E-2</v>
      </c>
      <c r="J792" s="12">
        <f>VLOOKUP(B792,'Economic Data'!A$6:I$47,5,FALSE)</f>
        <v>5.5599999999999997E-2</v>
      </c>
      <c r="K792" s="12">
        <f>VLOOKUP(B792,'Economic Data'!A$6:J$47,10,FALSE)</f>
        <v>2.6997605716864291E-2</v>
      </c>
      <c r="L792" s="12"/>
      <c r="N792">
        <v>2.0490461101127622E-2</v>
      </c>
      <c r="O792">
        <v>-3.2466186077213521E-3</v>
      </c>
      <c r="P792">
        <v>3.0538220345436073E-2</v>
      </c>
      <c r="Q792" t="s">
        <v>0</v>
      </c>
      <c r="R792" s="12">
        <f t="shared" si="97"/>
        <v>-2.9972484059691773E-2</v>
      </c>
      <c r="S792" s="12">
        <f t="shared" si="98"/>
        <v>-2.6640224881443686E-2</v>
      </c>
      <c r="T792" s="12">
        <f t="shared" si="99"/>
        <v>6.1213807718219826E-2</v>
      </c>
      <c r="U792" s="12"/>
      <c r="V792" s="12"/>
      <c r="W792" s="12"/>
    </row>
    <row r="793" spans="1:23" x14ac:dyDescent="0.2">
      <c r="A793" t="s">
        <v>550</v>
      </c>
      <c r="B793">
        <v>2008</v>
      </c>
      <c r="C793" s="12">
        <f>IFERROR('BLS Data'!X797,"")</f>
        <v>-2.9972484059691773E-2</v>
      </c>
      <c r="D793" s="12">
        <f>IFERROR('BLS Data'!Y797,"")</f>
        <v>-2.6640224881443686E-2</v>
      </c>
      <c r="E793" s="12">
        <f>IFERROR('BLS Data'!Z797,"")</f>
        <v>5.6025684507746476E-2</v>
      </c>
      <c r="F793" s="12">
        <f>IFERROR('BLS Data'!AA797,"")</f>
        <v>6.1213807718219826E-2</v>
      </c>
      <c r="G793" s="12" t="str">
        <f>'Regulatory Data'!L795</f>
        <v/>
      </c>
      <c r="H793" s="12">
        <f>VLOOKUP(B793,'Economic Data'!A$6:I$47,7,FALSE)</f>
        <v>1.8564647936674561E-2</v>
      </c>
      <c r="I793" s="12">
        <f>VLOOKUP(B793,'Economic Data'!A$6:I$47,6,FALSE)</f>
        <v>-3.3722342459032717E-3</v>
      </c>
      <c r="J793" s="12">
        <f>VLOOKUP(B793,'Economic Data'!A$6:I$47,5,FALSE)</f>
        <v>5.6299999999999996E-2</v>
      </c>
      <c r="K793" s="12">
        <f>VLOOKUP(B793,'Economic Data'!A$6:J$47,10,FALSE)</f>
        <v>3.4363117817423225E-2</v>
      </c>
      <c r="L793" s="12"/>
      <c r="N793">
        <v>-2.9972484059691773E-2</v>
      </c>
      <c r="O793">
        <v>-2.6640224881443686E-2</v>
      </c>
      <c r="P793">
        <v>6.1213807718219826E-2</v>
      </c>
      <c r="Q793" t="s">
        <v>0</v>
      </c>
      <c r="R793" s="12">
        <f t="shared" si="97"/>
        <v>1.2540681914185114E-2</v>
      </c>
      <c r="S793" s="12">
        <f t="shared" si="98"/>
        <v>2.6681892454867295E-3</v>
      </c>
      <c r="T793" s="12">
        <f t="shared" si="99"/>
        <v>2.6657252681525634E-3</v>
      </c>
      <c r="U793" s="12"/>
      <c r="V793" s="12"/>
      <c r="W793" s="12"/>
    </row>
    <row r="794" spans="1:23" x14ac:dyDescent="0.2">
      <c r="A794" t="s">
        <v>550</v>
      </c>
      <c r="B794">
        <v>2009</v>
      </c>
      <c r="C794" s="12">
        <f>IFERROR('BLS Data'!X798,"")</f>
        <v>1.2540681914185114E-2</v>
      </c>
      <c r="D794" s="12">
        <f>IFERROR('BLS Data'!Y798,"")</f>
        <v>2.6681892454867295E-3</v>
      </c>
      <c r="E794" s="12">
        <f>IFERROR('BLS Data'!Z798,"")</f>
        <v>1.4856262780539531E-2</v>
      </c>
      <c r="F794" s="12">
        <f>IFERROR('BLS Data'!AA798,"")</f>
        <v>2.6657252681525634E-3</v>
      </c>
      <c r="G794" s="12" t="str">
        <f>'Regulatory Data'!L796</f>
        <v/>
      </c>
      <c r="H794" s="12">
        <f>VLOOKUP(B794,'Economic Data'!A$6:I$47,7,FALSE)</f>
        <v>-2.2495040217735962E-2</v>
      </c>
      <c r="I794" s="12">
        <f>VLOOKUP(B794,'Economic Data'!A$6:I$47,6,FALSE)</f>
        <v>-3.117320520931699E-2</v>
      </c>
      <c r="J794" s="12">
        <f>VLOOKUP(B794,'Economic Data'!A$6:I$47,5,FALSE)</f>
        <v>5.3099999999999994E-2</v>
      </c>
      <c r="K794" s="12">
        <f>VLOOKUP(B794,'Economic Data'!A$6:J$47,10,FALSE)</f>
        <v>4.4421835008416732E-2</v>
      </c>
      <c r="L794" s="12"/>
      <c r="N794">
        <v>1.2540681914185114E-2</v>
      </c>
      <c r="O794">
        <v>2.6681892454867295E-3</v>
      </c>
      <c r="P794">
        <v>2.6657252681525634E-3</v>
      </c>
      <c r="Q794" t="s">
        <v>0</v>
      </c>
      <c r="R794" s="12">
        <f t="shared" si="97"/>
        <v>1.7033867937811031E-2</v>
      </c>
      <c r="S794" s="12">
        <f t="shared" si="98"/>
        <v>1.8509038958156587E-2</v>
      </c>
      <c r="T794" s="12">
        <f t="shared" si="99"/>
        <v>-1.1914662453901492E-2</v>
      </c>
      <c r="U794" s="12"/>
      <c r="V794" s="12"/>
      <c r="W794" s="12"/>
    </row>
    <row r="795" spans="1:23" x14ac:dyDescent="0.2">
      <c r="A795" t="s">
        <v>550</v>
      </c>
      <c r="B795">
        <v>2010</v>
      </c>
      <c r="C795" s="12">
        <f>IFERROR('BLS Data'!X799,"")</f>
        <v>1.7033867937811031E-2</v>
      </c>
      <c r="D795" s="12">
        <f>IFERROR('BLS Data'!Y799,"")</f>
        <v>1.8509038958156587E-2</v>
      </c>
      <c r="E795" s="12">
        <f>IFERROR('BLS Data'!Z799,"")</f>
        <v>9.2190655885993067E-3</v>
      </c>
      <c r="F795" s="12">
        <f>IFERROR('BLS Data'!AA799,"")</f>
        <v>-1.1914662453901492E-2</v>
      </c>
      <c r="G795" s="12" t="str">
        <f>'Regulatory Data'!L797</f>
        <v/>
      </c>
      <c r="H795" s="12">
        <f>VLOOKUP(B795,'Economic Data'!A$6:I$47,7,FALSE)</f>
        <v>3.6900750592296916E-2</v>
      </c>
      <c r="I795" s="12">
        <f>VLOOKUP(B795,'Economic Data'!A$6:I$47,6,FALSE)</f>
        <v>2.362690323647243E-2</v>
      </c>
      <c r="J795" s="12">
        <f>VLOOKUP(B795,'Economic Data'!A$6:I$47,5,FALSE)</f>
        <v>4.9400000000000006E-2</v>
      </c>
      <c r="K795" s="12">
        <f>VLOOKUP(B795,'Economic Data'!A$6:J$47,10,FALSE)</f>
        <v>3.6126152644176228E-2</v>
      </c>
      <c r="L795" s="12"/>
      <c r="N795">
        <v>1.7033867937811031E-2</v>
      </c>
      <c r="O795">
        <v>1.8509038958156587E-2</v>
      </c>
      <c r="P795">
        <v>-1.1914662453901492E-2</v>
      </c>
      <c r="Q795" t="s">
        <v>0</v>
      </c>
      <c r="R795" s="12"/>
      <c r="S795" s="12"/>
      <c r="T795" s="12"/>
      <c r="U795" s="12"/>
      <c r="V795" s="12"/>
      <c r="W795" s="12"/>
    </row>
    <row r="796" spans="1:23" x14ac:dyDescent="0.2">
      <c r="A796" t="s">
        <v>566</v>
      </c>
      <c r="B796">
        <v>1987</v>
      </c>
      <c r="C796" s="12" t="str">
        <f>IFERROR('BLS Data'!X800,"")</f>
        <v>.</v>
      </c>
      <c r="D796" s="12" t="str">
        <f>IFERROR('BLS Data'!Y800,"")</f>
        <v>.</v>
      </c>
      <c r="E796" s="12" t="str">
        <f>IFERROR('BLS Data'!Z800,"")</f>
        <v>.</v>
      </c>
      <c r="F796" s="12" t="str">
        <f>IFERROR('BLS Data'!AA800,"")</f>
        <v>.</v>
      </c>
      <c r="G796" s="12" t="str">
        <f>'Regulatory Data'!L798</f>
        <v/>
      </c>
      <c r="H796" s="12">
        <f>VLOOKUP(B796,'Economic Data'!A$6:I$47,7,FALSE)</f>
        <v>6.0106820146646811E-2</v>
      </c>
      <c r="I796" s="12">
        <f>VLOOKUP(B796,'Economic Data'!A$6:I$47,6,FALSE)</f>
        <v>3.149510885821627E-2</v>
      </c>
      <c r="J796" s="12">
        <f>VLOOKUP(B796,'Economic Data'!A$6:I$47,5,FALSE)</f>
        <v>9.3800000000000008E-2</v>
      </c>
      <c r="K796" s="12">
        <f>VLOOKUP(B796,'Economic Data'!A$6:J$47,10,FALSE)</f>
        <v>6.5188288711569911E-2</v>
      </c>
      <c r="L796" s="12"/>
      <c r="N796" t="s">
        <v>985</v>
      </c>
      <c r="O796" t="s">
        <v>985</v>
      </c>
      <c r="P796" t="s">
        <v>985</v>
      </c>
      <c r="Q796" t="s">
        <v>0</v>
      </c>
      <c r="R796" s="12"/>
      <c r="S796" s="12"/>
      <c r="T796" s="12"/>
      <c r="U796" s="12"/>
      <c r="V796" s="12"/>
      <c r="W796" s="12"/>
    </row>
    <row r="797" spans="1:23" x14ac:dyDescent="0.2">
      <c r="A797" t="s">
        <v>566</v>
      </c>
      <c r="B797">
        <v>1988</v>
      </c>
      <c r="C797" s="12">
        <f>IFERROR('BLS Data'!X801,"")</f>
        <v>3.4869782945040839E-2</v>
      </c>
      <c r="D797" s="12">
        <f>IFERROR('BLS Data'!Y801,"")</f>
        <v>1.5832944749159417E-2</v>
      </c>
      <c r="E797" s="12">
        <f>IFERROR('BLS Data'!Z801,"")</f>
        <v>4.612585224158039E-2</v>
      </c>
      <c r="F797" s="12">
        <f>IFERROR('BLS Data'!AA801,"")</f>
        <v>6.8386456919853345E-3</v>
      </c>
      <c r="G797" s="12" t="str">
        <f>'Regulatory Data'!L799</f>
        <v/>
      </c>
      <c r="H797" s="12">
        <f>VLOOKUP(B797,'Economic Data'!A$6:I$47,7,FALSE)</f>
        <v>7.4056092402528861E-2</v>
      </c>
      <c r="I797" s="12">
        <f>VLOOKUP(B797,'Economic Data'!A$6:I$47,6,FALSE)</f>
        <v>4.0281822240627818E-2</v>
      </c>
      <c r="J797" s="12">
        <f>VLOOKUP(B797,'Economic Data'!A$6:I$47,5,FALSE)</f>
        <v>9.7100000000000006E-2</v>
      </c>
      <c r="K797" s="12">
        <f>VLOOKUP(B797,'Economic Data'!A$6:J$47,10,FALSE)</f>
        <v>6.3325729838099074E-2</v>
      </c>
      <c r="L797" s="12"/>
      <c r="N797">
        <v>3.4869782945040839E-2</v>
      </c>
      <c r="O797">
        <v>1.5832944749159417E-2</v>
      </c>
      <c r="P797">
        <v>6.8386456919853345E-3</v>
      </c>
      <c r="Q797" t="s">
        <v>0</v>
      </c>
      <c r="R797" s="12"/>
      <c r="S797" s="12"/>
      <c r="T797" s="12"/>
      <c r="U797" s="12"/>
      <c r="V797" s="12"/>
      <c r="W797" s="12"/>
    </row>
    <row r="798" spans="1:23" x14ac:dyDescent="0.2">
      <c r="A798" t="s">
        <v>566</v>
      </c>
      <c r="B798">
        <v>1989</v>
      </c>
      <c r="C798" s="12">
        <f>IFERROR('BLS Data'!X802,"")</f>
        <v>5.327482897620861E-3</v>
      </c>
      <c r="D798" s="12">
        <f>IFERROR('BLS Data'!Y802,"")</f>
        <v>7.6563910812472713E-3</v>
      </c>
      <c r="E798" s="12">
        <f>IFERROR('BLS Data'!Z802,"")</f>
        <v>5.5260263965605461E-2</v>
      </c>
      <c r="F798" s="12">
        <f>IFERROR('BLS Data'!AA802,"")</f>
        <v>4.713414160259255E-2</v>
      </c>
      <c r="G798" s="12" t="str">
        <f>'Regulatory Data'!L800</f>
        <v/>
      </c>
      <c r="H798" s="12">
        <f>VLOOKUP(B798,'Economic Data'!A$6:I$47,7,FALSE)</f>
        <v>7.2168998181608046E-2</v>
      </c>
      <c r="I798" s="12">
        <f>VLOOKUP(B798,'Economic Data'!A$6:I$47,6,FALSE)</f>
        <v>3.5102379761548619E-2</v>
      </c>
      <c r="J798" s="12">
        <f>VLOOKUP(B798,'Economic Data'!A$6:I$47,5,FALSE)</f>
        <v>9.2600000000000002E-2</v>
      </c>
      <c r="K798" s="12">
        <f>VLOOKUP(B798,'Economic Data'!A$6:J$47,10,FALSE)</f>
        <v>5.5533381579940186E-2</v>
      </c>
      <c r="L798" s="12"/>
      <c r="N798">
        <v>5.327482897620861E-3</v>
      </c>
      <c r="O798">
        <v>7.6563910812472713E-3</v>
      </c>
      <c r="P798">
        <v>4.713414160259255E-2</v>
      </c>
      <c r="Q798" t="s">
        <v>0</v>
      </c>
      <c r="R798" s="12"/>
      <c r="S798" s="12"/>
      <c r="T798" s="12"/>
      <c r="U798" s="12"/>
      <c r="V798" s="12"/>
      <c r="W798" s="12"/>
    </row>
    <row r="799" spans="1:23" x14ac:dyDescent="0.2">
      <c r="A799" t="s">
        <v>566</v>
      </c>
      <c r="B799">
        <v>1990</v>
      </c>
      <c r="C799" s="12">
        <f>IFERROR('BLS Data'!X803,"")</f>
        <v>3.7141450417700561E-2</v>
      </c>
      <c r="D799" s="12">
        <f>IFERROR('BLS Data'!Y803,"")</f>
        <v>3.7020668242639054E-2</v>
      </c>
      <c r="E799" s="12">
        <f>IFERROR('BLS Data'!Z803,"")</f>
        <v>5.8370472753913383E-2</v>
      </c>
      <c r="F799" s="12">
        <f>IFERROR('BLS Data'!AA803,"")</f>
        <v>2.1458293333734169E-2</v>
      </c>
      <c r="G799" s="12" t="str">
        <f>'Regulatory Data'!L801</f>
        <v/>
      </c>
      <c r="H799" s="12">
        <f>VLOOKUP(B799,'Economic Data'!A$6:I$47,7,FALSE)</f>
        <v>5.6455681243754441E-2</v>
      </c>
      <c r="I799" s="12">
        <f>VLOOKUP(B799,'Economic Data'!A$6:I$47,6,FALSE)</f>
        <v>1.8589513195847118E-2</v>
      </c>
      <c r="J799" s="12">
        <f>VLOOKUP(B799,'Economic Data'!A$6:I$47,5,FALSE)</f>
        <v>9.3200000000000005E-2</v>
      </c>
      <c r="K799" s="12">
        <f>VLOOKUP(B799,'Economic Data'!A$6:J$47,10,FALSE)</f>
        <v>5.5333831952092682E-2</v>
      </c>
      <c r="L799" s="12"/>
      <c r="N799">
        <v>3.7141450417700561E-2</v>
      </c>
      <c r="O799">
        <v>3.7020668242639054E-2</v>
      </c>
      <c r="P799">
        <v>2.1458293333734169E-2</v>
      </c>
      <c r="Q799" t="s">
        <v>0</v>
      </c>
      <c r="R799" s="12"/>
      <c r="S799" s="12"/>
      <c r="T799" s="12"/>
      <c r="U799" s="12"/>
      <c r="V799" s="12"/>
      <c r="W799" s="12"/>
    </row>
    <row r="800" spans="1:23" x14ac:dyDescent="0.2">
      <c r="A800" t="s">
        <v>566</v>
      </c>
      <c r="B800">
        <v>1991</v>
      </c>
      <c r="C800" s="12">
        <f>IFERROR('BLS Data'!X804,"")</f>
        <v>1.1640972117392678E-3</v>
      </c>
      <c r="D800" s="12">
        <f>IFERROR('BLS Data'!Y804,"")</f>
        <v>-4.5181645025875738E-3</v>
      </c>
      <c r="E800" s="12">
        <f>IFERROR('BLS Data'!Z804,"")</f>
        <v>5.702031905770788E-2</v>
      </c>
      <c r="F800" s="12">
        <f>IFERROR('BLS Data'!AA804,"")</f>
        <v>6.8686713568306246E-2</v>
      </c>
      <c r="G800" s="12" t="str">
        <f>'Regulatory Data'!L802</f>
        <v/>
      </c>
      <c r="H800" s="12">
        <f>VLOOKUP(B800,'Economic Data'!A$6:I$47,7,FALSE)</f>
        <v>3.2494366288215559E-2</v>
      </c>
      <c r="I800" s="12">
        <f>VLOOKUP(B800,'Economic Data'!A$6:I$47,6,FALSE)</f>
        <v>-2.3323494827174329E-3</v>
      </c>
      <c r="J800" s="12">
        <f>VLOOKUP(B800,'Economic Data'!A$6:I$47,5,FALSE)</f>
        <v>8.77E-2</v>
      </c>
      <c r="K800" s="12">
        <f>VLOOKUP(B800,'Economic Data'!A$6:J$47,10,FALSE)</f>
        <v>5.2873284229066508E-2</v>
      </c>
      <c r="L800" s="12"/>
      <c r="N800">
        <v>1.1640972117392678E-3</v>
      </c>
      <c r="O800">
        <v>-4.5181645025875738E-3</v>
      </c>
      <c r="P800">
        <v>6.8686713568306246E-2</v>
      </c>
      <c r="Q800" t="s">
        <v>0</v>
      </c>
      <c r="R800" s="12"/>
      <c r="S800" s="12"/>
      <c r="T800" s="12"/>
      <c r="U800" s="12"/>
      <c r="V800" s="12"/>
      <c r="W800" s="12"/>
    </row>
    <row r="801" spans="1:23" x14ac:dyDescent="0.2">
      <c r="A801" t="s">
        <v>566</v>
      </c>
      <c r="B801">
        <v>1992</v>
      </c>
      <c r="C801" s="12">
        <f>IFERROR('BLS Data'!X805,"")</f>
        <v>-1.1387645763067944E-2</v>
      </c>
      <c r="D801" s="12">
        <f>IFERROR('BLS Data'!Y805,"")</f>
        <v>-2.2244757722660324E-3</v>
      </c>
      <c r="E801" s="12">
        <f>IFERROR('BLS Data'!Z805,"")</f>
        <v>4.0446280204149865E-2</v>
      </c>
      <c r="F801" s="12">
        <f>IFERROR('BLS Data'!AA805,"")</f>
        <v>6.4828473045405843E-2</v>
      </c>
      <c r="G801" s="12" t="str">
        <f>'Regulatory Data'!L803</f>
        <v/>
      </c>
      <c r="H801" s="12">
        <f>VLOOKUP(B801,'Economic Data'!A$6:I$47,7,FALSE)</f>
        <v>5.6799543692841681E-2</v>
      </c>
      <c r="I801" s="12">
        <f>VLOOKUP(B801,'Economic Data'!A$6:I$47,6,FALSE)</f>
        <v>3.3364382598689346E-2</v>
      </c>
      <c r="J801" s="12">
        <f>VLOOKUP(B801,'Economic Data'!A$6:I$47,5,FALSE)</f>
        <v>8.14E-2</v>
      </c>
      <c r="K801" s="12">
        <f>VLOOKUP(B801,'Economic Data'!A$6:J$47,10,FALSE)</f>
        <v>5.7964838905848831E-2</v>
      </c>
      <c r="L801" s="12"/>
      <c r="N801">
        <v>-1.1387645763067944E-2</v>
      </c>
      <c r="O801">
        <v>-2.2244757722660324E-3</v>
      </c>
      <c r="P801">
        <v>6.4828473045405843E-2</v>
      </c>
      <c r="Q801" t="s">
        <v>0</v>
      </c>
      <c r="R801" s="12"/>
      <c r="S801" s="12"/>
      <c r="T801" s="12"/>
      <c r="U801" s="12"/>
      <c r="V801" s="12"/>
      <c r="W801" s="12"/>
    </row>
    <row r="802" spans="1:23" x14ac:dyDescent="0.2">
      <c r="A802" t="s">
        <v>566</v>
      </c>
      <c r="B802">
        <v>1993</v>
      </c>
      <c r="C802" s="12">
        <f>IFERROR('BLS Data'!X806,"")</f>
        <v>8.1220380804616354E-3</v>
      </c>
      <c r="D802" s="12">
        <f>IFERROR('BLS Data'!Y806,"")</f>
        <v>8.560975181540087E-3</v>
      </c>
      <c r="E802" s="12">
        <f>IFERROR('BLS Data'!Z806,"")</f>
        <v>2.0991786656084699E-2</v>
      </c>
      <c r="F802" s="12">
        <f>IFERROR('BLS Data'!AA806,"")</f>
        <v>-2.9064696465077589E-3</v>
      </c>
      <c r="G802" s="12" t="str">
        <f>'Regulatory Data'!L804</f>
        <v/>
      </c>
      <c r="H802" s="12">
        <f>VLOOKUP(B802,'Economic Data'!A$6:I$47,7,FALSE)</f>
        <v>4.9976501397134498E-2</v>
      </c>
      <c r="I802" s="12">
        <f>VLOOKUP(B802,'Economic Data'!A$6:I$47,6,FALSE)</f>
        <v>2.8121325402471697E-2</v>
      </c>
      <c r="J802" s="12">
        <f>VLOOKUP(B802,'Economic Data'!A$6:I$47,5,FALSE)</f>
        <v>7.22E-2</v>
      </c>
      <c r="K802" s="12">
        <f>VLOOKUP(B802,'Economic Data'!A$6:J$47,10,FALSE)</f>
        <v>5.0344824005335395E-2</v>
      </c>
      <c r="L802" s="12"/>
      <c r="N802">
        <v>8.1220380804616354E-3</v>
      </c>
      <c r="O802">
        <v>8.560975181540087E-3</v>
      </c>
      <c r="P802">
        <v>-2.9064696465077589E-3</v>
      </c>
      <c r="Q802" t="s">
        <v>0</v>
      </c>
      <c r="R802" s="12"/>
      <c r="S802" s="12"/>
      <c r="T802" s="12"/>
      <c r="U802" s="12"/>
      <c r="V802" s="12"/>
      <c r="W802" s="12"/>
    </row>
    <row r="803" spans="1:23" x14ac:dyDescent="0.2">
      <c r="A803" t="s">
        <v>566</v>
      </c>
      <c r="B803">
        <v>1994</v>
      </c>
      <c r="C803" s="12">
        <f>IFERROR('BLS Data'!X807,"")</f>
        <v>1.4240862825953826E-3</v>
      </c>
      <c r="D803" s="12">
        <f>IFERROR('BLS Data'!Y807,"")</f>
        <v>5.9910453109983663E-3</v>
      </c>
      <c r="E803" s="12">
        <f>IFERROR('BLS Data'!Z807,"")</f>
        <v>1.5967933068459672E-2</v>
      </c>
      <c r="F803" s="12">
        <f>IFERROR('BLS Data'!AA807,"")</f>
        <v>-1.2326188900235735E-4</v>
      </c>
      <c r="G803" s="12" t="str">
        <f>'Regulatory Data'!L805</f>
        <v/>
      </c>
      <c r="H803" s="12">
        <f>VLOOKUP(B803,'Economic Data'!A$6:I$47,7,FALSE)</f>
        <v>6.0783064323397085E-2</v>
      </c>
      <c r="I803" s="12">
        <f>VLOOKUP(B803,'Economic Data'!A$6:I$47,6,FALSE)</f>
        <v>3.9932137842543014E-2</v>
      </c>
      <c r="J803" s="12">
        <f>VLOOKUP(B803,'Economic Data'!A$6:I$47,5,FALSE)</f>
        <v>7.9600000000000004E-2</v>
      </c>
      <c r="K803" s="12">
        <f>VLOOKUP(B803,'Economic Data'!A$6:J$47,10,FALSE)</f>
        <v>5.8749073519147127E-2</v>
      </c>
      <c r="L803" s="12"/>
      <c r="N803">
        <v>1.4240862825953826E-3</v>
      </c>
      <c r="O803">
        <v>5.9910453109983663E-3</v>
      </c>
      <c r="P803">
        <v>-1.2326188900235735E-4</v>
      </c>
      <c r="Q803" t="s">
        <v>0</v>
      </c>
      <c r="R803" s="12"/>
      <c r="S803" s="12"/>
      <c r="T803" s="12"/>
      <c r="U803" s="12"/>
      <c r="V803" s="12"/>
      <c r="W803" s="12"/>
    </row>
    <row r="804" spans="1:23" x14ac:dyDescent="0.2">
      <c r="A804" t="s">
        <v>566</v>
      </c>
      <c r="B804">
        <v>1995</v>
      </c>
      <c r="C804" s="12">
        <f>IFERROR('BLS Data'!X808,"")</f>
        <v>7.3592791951897496E-3</v>
      </c>
      <c r="D804" s="12">
        <f>IFERROR('BLS Data'!Y808,"")</f>
        <v>1.9083577108930605E-2</v>
      </c>
      <c r="E804" s="12">
        <f>IFERROR('BLS Data'!Z808,"")</f>
        <v>1.0239453483653627E-2</v>
      </c>
      <c r="F804" s="12">
        <f>IFERROR('BLS Data'!AA808,"")</f>
        <v>7.5195426960341649E-3</v>
      </c>
      <c r="G804" s="12" t="str">
        <f>'Regulatory Data'!L806</f>
        <v/>
      </c>
      <c r="H804" s="12">
        <f>VLOOKUP(B804,'Economic Data'!A$6:I$47,7,FALSE)</f>
        <v>4.5452682397765898E-2</v>
      </c>
      <c r="I804" s="12">
        <f>VLOOKUP(B804,'Economic Data'!A$6:I$47,6,FALSE)</f>
        <v>2.4833719047943958E-2</v>
      </c>
      <c r="J804" s="12">
        <f>VLOOKUP(B804,'Economic Data'!A$6:I$47,5,FALSE)</f>
        <v>7.5899999999999995E-2</v>
      </c>
      <c r="K804" s="12">
        <f>VLOOKUP(B804,'Economic Data'!A$6:J$47,10,FALSE)</f>
        <v>5.5281036650178222E-2</v>
      </c>
      <c r="L804" s="12"/>
      <c r="N804">
        <v>7.3592791951897496E-3</v>
      </c>
      <c r="O804">
        <v>1.9083577108930605E-2</v>
      </c>
      <c r="P804">
        <v>7.5195426960341649E-3</v>
      </c>
      <c r="Q804" t="s">
        <v>0</v>
      </c>
      <c r="R804" s="12"/>
      <c r="S804" s="12"/>
      <c r="T804" s="12"/>
      <c r="U804" s="12"/>
      <c r="V804" s="12"/>
      <c r="W804" s="12"/>
    </row>
    <row r="805" spans="1:23" x14ac:dyDescent="0.2">
      <c r="A805" t="s">
        <v>566</v>
      </c>
      <c r="B805">
        <v>1996</v>
      </c>
      <c r="C805" s="12">
        <f>IFERROR('BLS Data'!X809,"")</f>
        <v>5.2033646394513688E-2</v>
      </c>
      <c r="D805" s="12">
        <f>IFERROR('BLS Data'!Y809,"")</f>
        <v>3.8486080432652336E-2</v>
      </c>
      <c r="E805" s="12">
        <f>IFERROR('BLS Data'!Z809,"")</f>
        <v>1.9557502050352227E-2</v>
      </c>
      <c r="F805" s="12">
        <f>IFERROR('BLS Data'!AA809,"")</f>
        <v>-8.7435040236458761E-3</v>
      </c>
      <c r="G805" s="12" t="str">
        <f>'Regulatory Data'!L807</f>
        <v/>
      </c>
      <c r="H805" s="12">
        <f>VLOOKUP(B805,'Economic Data'!A$6:I$47,7,FALSE)</f>
        <v>5.5591211209256031E-2</v>
      </c>
      <c r="I805" s="12">
        <f>VLOOKUP(B805,'Economic Data'!A$6:I$47,6,FALSE)</f>
        <v>3.6723348797837119E-2</v>
      </c>
      <c r="J805" s="12">
        <f>VLOOKUP(B805,'Economic Data'!A$6:I$47,5,FALSE)</f>
        <v>7.3700000000000002E-2</v>
      </c>
      <c r="K805" s="12">
        <f>VLOOKUP(B805,'Economic Data'!A$6:J$47,10,FALSE)</f>
        <v>5.4832137588579369E-2</v>
      </c>
      <c r="L805" s="12"/>
      <c r="N805">
        <v>5.2033646394513688E-2</v>
      </c>
      <c r="O805">
        <v>3.8486080432652336E-2</v>
      </c>
      <c r="P805">
        <v>-8.7435040236458761E-3</v>
      </c>
      <c r="Q805" t="s">
        <v>0</v>
      </c>
      <c r="R805" s="12"/>
      <c r="S805" s="12"/>
      <c r="T805" s="12"/>
      <c r="U805" s="12"/>
      <c r="V805" s="12"/>
      <c r="W805" s="12"/>
    </row>
    <row r="806" spans="1:23" x14ac:dyDescent="0.2">
      <c r="A806" t="s">
        <v>566</v>
      </c>
      <c r="B806">
        <v>1997</v>
      </c>
      <c r="C806" s="12">
        <f>IFERROR('BLS Data'!X810,"")</f>
        <v>3.8201416713707914E-2</v>
      </c>
      <c r="D806" s="12">
        <f>IFERROR('BLS Data'!Y810,"")</f>
        <v>4.1095250736895572E-2</v>
      </c>
      <c r="E806" s="12">
        <f>IFERROR('BLS Data'!Z810,"")</f>
        <v>1.459994978250112E-2</v>
      </c>
      <c r="F806" s="12">
        <f>IFERROR('BLS Data'!AA810,"")</f>
        <v>-1.5085060190231481E-2</v>
      </c>
      <c r="G806" s="12">
        <f>'Regulatory Data'!L808</f>
        <v>8.3745429940557913E-3</v>
      </c>
      <c r="H806" s="12">
        <f>VLOOKUP(B806,'Economic Data'!A$6:I$47,7,FALSE)</f>
        <v>6.1100591222929879E-2</v>
      </c>
      <c r="I806" s="12">
        <f>VLOOKUP(B806,'Economic Data'!A$6:I$47,6,FALSE)</f>
        <v>4.3601241232060772E-2</v>
      </c>
      <c r="J806" s="12">
        <f>VLOOKUP(B806,'Economic Data'!A$6:I$47,5,FALSE)</f>
        <v>7.2599999999999998E-2</v>
      </c>
      <c r="K806" s="12">
        <f>VLOOKUP(B806,'Economic Data'!A$6:J$47,10,FALSE)</f>
        <v>5.5100650009132057E-2</v>
      </c>
      <c r="L806" s="12"/>
      <c r="N806">
        <v>3.8201416713707914E-2</v>
      </c>
      <c r="O806">
        <v>4.1095250736895572E-2</v>
      </c>
      <c r="P806">
        <v>-1.5085060190231481E-2</v>
      </c>
      <c r="Q806">
        <v>8.3745429940557913E-3</v>
      </c>
      <c r="R806" s="12">
        <f t="shared" ref="R806:R818" si="100">N807</f>
        <v>3.9115272635229736E-2</v>
      </c>
      <c r="S806" s="12">
        <f t="shared" ref="S806:S818" si="101">O807</f>
        <v>4.55521494579747E-2</v>
      </c>
      <c r="T806" s="12">
        <f t="shared" ref="T806:T818" si="102">P807</f>
        <v>-5.1891444211271676E-3</v>
      </c>
      <c r="U806" s="12"/>
      <c r="V806" s="12"/>
      <c r="W806" s="12"/>
    </row>
    <row r="807" spans="1:23" x14ac:dyDescent="0.2">
      <c r="A807" t="s">
        <v>566</v>
      </c>
      <c r="B807">
        <v>1998</v>
      </c>
      <c r="C807" s="12">
        <f>IFERROR('BLS Data'!X811,"")</f>
        <v>3.9115272635229736E-2</v>
      </c>
      <c r="D807" s="12">
        <f>IFERROR('BLS Data'!Y811,"")</f>
        <v>4.55521494579747E-2</v>
      </c>
      <c r="E807" s="12">
        <f>IFERROR('BLS Data'!Z811,"")</f>
        <v>1.7930499037639436E-2</v>
      </c>
      <c r="F807" s="12">
        <f>IFERROR('BLS Data'!AA811,"")</f>
        <v>-5.1891444211271676E-3</v>
      </c>
      <c r="G807" s="12">
        <f>'Regulatory Data'!L809</f>
        <v>8.456023875538966E-3</v>
      </c>
      <c r="H807" s="12">
        <f>VLOOKUP(B807,'Economic Data'!A$6:I$47,7,FALSE)</f>
        <v>5.3865008546919668E-2</v>
      </c>
      <c r="I807" s="12">
        <f>VLOOKUP(B807,'Economic Data'!A$6:I$47,6,FALSE)</f>
        <v>4.2632273010008603E-2</v>
      </c>
      <c r="J807" s="12">
        <f>VLOOKUP(B807,'Economic Data'!A$6:I$47,5,FALSE)</f>
        <v>6.5299999999999997E-2</v>
      </c>
      <c r="K807" s="12">
        <f>VLOOKUP(B807,'Economic Data'!A$6:J$47,10,FALSE)</f>
        <v>5.4067264463089793E-2</v>
      </c>
      <c r="L807" s="12"/>
      <c r="N807">
        <v>3.9115272635229736E-2</v>
      </c>
      <c r="O807">
        <v>4.55521494579747E-2</v>
      </c>
      <c r="P807">
        <v>-5.1891444211271676E-3</v>
      </c>
      <c r="Q807">
        <v>8.4560238755389643E-3</v>
      </c>
      <c r="R807" s="12">
        <f t="shared" si="100"/>
        <v>2.8860871968465318E-2</v>
      </c>
      <c r="S807" s="12">
        <f t="shared" si="101"/>
        <v>4.089270164200709E-2</v>
      </c>
      <c r="T807" s="12">
        <f t="shared" si="102"/>
        <v>-7.4196508047972287E-3</v>
      </c>
      <c r="U807" s="12"/>
      <c r="V807" s="12"/>
      <c r="W807" s="12"/>
    </row>
    <row r="808" spans="1:23" x14ac:dyDescent="0.2">
      <c r="A808" t="s">
        <v>566</v>
      </c>
      <c r="B808">
        <v>1999</v>
      </c>
      <c r="C808" s="12">
        <f>IFERROR('BLS Data'!X812,"")</f>
        <v>2.8860871968465318E-2</v>
      </c>
      <c r="D808" s="12">
        <f>IFERROR('BLS Data'!Y812,"")</f>
        <v>4.089270164200709E-2</v>
      </c>
      <c r="E808" s="12">
        <f>IFERROR('BLS Data'!Z812,"")</f>
        <v>2.7209985185257857E-2</v>
      </c>
      <c r="F808" s="12">
        <f>IFERROR('BLS Data'!AA812,"")</f>
        <v>-7.4196508047972287E-3</v>
      </c>
      <c r="G808" s="12">
        <f>'Regulatory Data'!L810</f>
        <v>8.2208239433429649E-3</v>
      </c>
      <c r="H808" s="12">
        <f>VLOOKUP(B808,'Economic Data'!A$6:I$47,7,FALSE)</f>
        <v>6.1740067022359568E-2</v>
      </c>
      <c r="I808" s="12">
        <f>VLOOKUP(B808,'Economic Data'!A$6:I$47,6,FALSE)</f>
        <v>4.7132627641929048E-2</v>
      </c>
      <c r="J808" s="12">
        <f>VLOOKUP(B808,'Economic Data'!A$6:I$47,5,FALSE)</f>
        <v>7.0400000000000004E-2</v>
      </c>
      <c r="K808" s="12">
        <f>VLOOKUP(B808,'Economic Data'!A$6:J$47,10,FALSE)</f>
        <v>5.5792560619569845E-2</v>
      </c>
      <c r="L808" s="12"/>
      <c r="N808">
        <v>2.8860871968465318E-2</v>
      </c>
      <c r="O808">
        <v>4.089270164200709E-2</v>
      </c>
      <c r="P808">
        <v>-7.4196508047972287E-3</v>
      </c>
      <c r="Q808">
        <v>8.2208239433429649E-3</v>
      </c>
      <c r="R808" s="12">
        <f t="shared" si="100"/>
        <v>4.7285042367253283E-2</v>
      </c>
      <c r="S808" s="12">
        <f t="shared" si="101"/>
        <v>3.6384959438612974E-2</v>
      </c>
      <c r="T808" s="12">
        <f t="shared" si="102"/>
        <v>-6.9835490364198449E-3</v>
      </c>
      <c r="U808" s="12"/>
      <c r="V808" s="12"/>
      <c r="W808" s="12"/>
    </row>
    <row r="809" spans="1:23" x14ac:dyDescent="0.2">
      <c r="A809" t="s">
        <v>566</v>
      </c>
      <c r="B809">
        <v>2000</v>
      </c>
      <c r="C809" s="12">
        <f>IFERROR('BLS Data'!X813,"")</f>
        <v>4.7285042367253283E-2</v>
      </c>
      <c r="D809" s="12">
        <f>IFERROR('BLS Data'!Y813,"")</f>
        <v>3.6384959438612974E-2</v>
      </c>
      <c r="E809" s="12">
        <f>IFERROR('BLS Data'!Z813,"")</f>
        <v>2.283122222736278E-2</v>
      </c>
      <c r="F809" s="12">
        <f>IFERROR('BLS Data'!AA813,"")</f>
        <v>-6.9835490364198449E-3</v>
      </c>
      <c r="G809" s="12">
        <f>'Regulatory Data'!L811</f>
        <v>9.532150344558064E-3</v>
      </c>
      <c r="H809" s="12">
        <f>VLOOKUP(B809,'Economic Data'!A$6:I$47,7,FALSE)</f>
        <v>6.1969674144860321E-2</v>
      </c>
      <c r="I809" s="12">
        <f>VLOOKUP(B809,'Economic Data'!A$6:I$47,6,FALSE)</f>
        <v>4.0556719268142416E-2</v>
      </c>
      <c r="J809" s="12">
        <f>VLOOKUP(B809,'Economic Data'!A$6:I$47,5,FALSE)</f>
        <v>7.6200000000000004E-2</v>
      </c>
      <c r="K809" s="12">
        <f>VLOOKUP(B809,'Economic Data'!A$6:J$47,10,FALSE)</f>
        <v>5.4787045123280628E-2</v>
      </c>
      <c r="L809" s="12"/>
      <c r="N809">
        <v>4.7285042367253283E-2</v>
      </c>
      <c r="O809">
        <v>3.6384959438612974E-2</v>
      </c>
      <c r="P809">
        <v>-6.9835490364198449E-3</v>
      </c>
      <c r="Q809">
        <v>9.532150344558064E-3</v>
      </c>
      <c r="R809" s="12">
        <f t="shared" si="100"/>
        <v>3.5268843835080332E-2</v>
      </c>
      <c r="S809" s="12">
        <f t="shared" si="101"/>
        <v>3.0162295715586041E-2</v>
      </c>
      <c r="T809" s="12">
        <f t="shared" si="102"/>
        <v>6.4856407291262741E-3</v>
      </c>
      <c r="U809" s="12"/>
      <c r="V809" s="12"/>
      <c r="W809" s="12"/>
    </row>
    <row r="810" spans="1:23" x14ac:dyDescent="0.2">
      <c r="A810" t="s">
        <v>566</v>
      </c>
      <c r="B810">
        <v>2001</v>
      </c>
      <c r="C810" s="12">
        <f>IFERROR('BLS Data'!X814,"")</f>
        <v>3.5268843835080332E-2</v>
      </c>
      <c r="D810" s="12">
        <f>IFERROR('BLS Data'!Y814,"")</f>
        <v>3.0162295715586041E-2</v>
      </c>
      <c r="E810" s="12">
        <f>IFERROR('BLS Data'!Z814,"")</f>
        <v>2.5288312874016228E-2</v>
      </c>
      <c r="F810" s="12">
        <f>IFERROR('BLS Data'!AA814,"")</f>
        <v>6.4856407291262741E-3</v>
      </c>
      <c r="G810" s="12">
        <f>'Regulatory Data'!L812</f>
        <v>1.0259431971839541E-2</v>
      </c>
      <c r="H810" s="12">
        <f>VLOOKUP(B810,'Economic Data'!A$6:I$47,7,FALSE)</f>
        <v>3.3080967761829783E-2</v>
      </c>
      <c r="I810" s="12">
        <f>VLOOKUP(B810,'Economic Data'!A$6:I$47,6,FALSE)</f>
        <v>1.0735275286242185E-2</v>
      </c>
      <c r="J810" s="12">
        <f>VLOOKUP(B810,'Economic Data'!A$6:I$47,5,FALSE)</f>
        <v>7.0800000000000002E-2</v>
      </c>
      <c r="K810" s="12">
        <f>VLOOKUP(B810,'Economic Data'!A$6:J$47,10,FALSE)</f>
        <v>4.8454307524413376E-2</v>
      </c>
      <c r="L810" s="12"/>
      <c r="N810">
        <v>3.5268843835080332E-2</v>
      </c>
      <c r="O810">
        <v>3.0162295715586041E-2</v>
      </c>
      <c r="P810">
        <v>6.4856407291262741E-3</v>
      </c>
      <c r="Q810">
        <v>1.0259431971839541E-2</v>
      </c>
      <c r="R810" s="12">
        <f t="shared" si="100"/>
        <v>5.5903906945234283E-2</v>
      </c>
      <c r="S810" s="12">
        <f t="shared" si="101"/>
        <v>7.6999841888868659E-2</v>
      </c>
      <c r="T810" s="12">
        <f t="shared" si="102"/>
        <v>-2.3745823063170413E-2</v>
      </c>
      <c r="U810" s="12"/>
      <c r="V810" s="12"/>
      <c r="W810" s="12"/>
    </row>
    <row r="811" spans="1:23" x14ac:dyDescent="0.2">
      <c r="A811" t="s">
        <v>566</v>
      </c>
      <c r="B811">
        <v>2002</v>
      </c>
      <c r="C811" s="12">
        <f>IFERROR('BLS Data'!X815,"")</f>
        <v>5.5903906945234283E-2</v>
      </c>
      <c r="D811" s="12">
        <f>IFERROR('BLS Data'!Y815,"")</f>
        <v>7.6999841888868659E-2</v>
      </c>
      <c r="E811" s="12">
        <f>IFERROR('BLS Data'!Z815,"")</f>
        <v>1.782797819961246E-2</v>
      </c>
      <c r="F811" s="12">
        <f>IFERROR('BLS Data'!AA815,"")</f>
        <v>-2.3745823063170413E-2</v>
      </c>
      <c r="G811" s="12">
        <f>'Regulatory Data'!L813</f>
        <v>1.0770547090391431E-2</v>
      </c>
      <c r="H811" s="12">
        <f>VLOOKUP(B811,'Economic Data'!A$6:I$47,7,FALSE)</f>
        <v>3.403537925314204E-2</v>
      </c>
      <c r="I811" s="12">
        <f>VLOOKUP(B811,'Economic Data'!A$6:I$47,6,FALSE)</f>
        <v>1.7973804471999699E-2</v>
      </c>
      <c r="J811" s="12">
        <f>VLOOKUP(B811,'Economic Data'!A$6:I$47,5,FALSE)</f>
        <v>6.4899999999999999E-2</v>
      </c>
      <c r="K811" s="12">
        <f>VLOOKUP(B811,'Economic Data'!A$6:J$47,10,FALSE)</f>
        <v>4.8838425218857007E-2</v>
      </c>
      <c r="L811" s="12"/>
      <c r="N811">
        <v>5.5903906945234283E-2</v>
      </c>
      <c r="O811">
        <v>7.6999841888868659E-2</v>
      </c>
      <c r="P811">
        <v>-2.3745823063170413E-2</v>
      </c>
      <c r="Q811">
        <v>1.0770547090391431E-2</v>
      </c>
      <c r="R811" s="12">
        <f t="shared" si="100"/>
        <v>5.3692414196773619E-2</v>
      </c>
      <c r="S811" s="12">
        <f t="shared" si="101"/>
        <v>4.6511379233962202E-2</v>
      </c>
      <c r="T811" s="12">
        <f t="shared" si="102"/>
        <v>1.8546937286577858E-2</v>
      </c>
      <c r="U811" s="12"/>
      <c r="V811" s="12"/>
      <c r="W811" s="12"/>
    </row>
    <row r="812" spans="1:23" x14ac:dyDescent="0.2">
      <c r="A812" t="s">
        <v>566</v>
      </c>
      <c r="B812">
        <v>2003</v>
      </c>
      <c r="C812" s="12">
        <f>IFERROR('BLS Data'!X816,"")</f>
        <v>5.3692414196773619E-2</v>
      </c>
      <c r="D812" s="12">
        <f>IFERROR('BLS Data'!Y816,"")</f>
        <v>4.6511379233962202E-2</v>
      </c>
      <c r="E812" s="12">
        <f>IFERROR('BLS Data'!Z816,"")</f>
        <v>1.9322119714036745E-2</v>
      </c>
      <c r="F812" s="12">
        <f>IFERROR('BLS Data'!AA816,"")</f>
        <v>1.8546937286577858E-2</v>
      </c>
      <c r="G812" s="12">
        <f>'Regulatory Data'!L814</f>
        <v>1.0796931942794746E-2</v>
      </c>
      <c r="H812" s="12">
        <f>VLOOKUP(B812,'Economic Data'!A$6:I$47,7,FALSE)</f>
        <v>4.5904870545635745E-2</v>
      </c>
      <c r="I812" s="12">
        <f>VLOOKUP(B812,'Economic Data'!A$6:I$47,6,FALSE)</f>
        <v>2.5093363015155745E-2</v>
      </c>
      <c r="J812" s="12">
        <f>VLOOKUP(B812,'Economic Data'!A$6:I$47,5,FALSE)</f>
        <v>5.67E-2</v>
      </c>
      <c r="K812" s="12">
        <f>VLOOKUP(B812,'Economic Data'!A$6:J$47,10,FALSE)</f>
        <v>3.5888492469520646E-2</v>
      </c>
      <c r="L812" s="12"/>
      <c r="N812">
        <v>5.3692414196773619E-2</v>
      </c>
      <c r="O812">
        <v>4.6511379233962202E-2</v>
      </c>
      <c r="P812">
        <v>1.8546937286577858E-2</v>
      </c>
      <c r="Q812">
        <v>1.0796931942794746E-2</v>
      </c>
      <c r="R812" s="12">
        <f t="shared" si="100"/>
        <v>3.6961487404581383E-2</v>
      </c>
      <c r="S812" s="12">
        <f t="shared" si="101"/>
        <v>1.9238907419132367E-2</v>
      </c>
      <c r="T812" s="12">
        <f t="shared" si="102"/>
        <v>3.5799192453534801E-2</v>
      </c>
      <c r="U812" s="12"/>
      <c r="V812" s="12"/>
      <c r="W812" s="12"/>
    </row>
    <row r="813" spans="1:23" x14ac:dyDescent="0.2">
      <c r="A813" t="s">
        <v>566</v>
      </c>
      <c r="B813">
        <v>2004</v>
      </c>
      <c r="C813" s="12">
        <f>IFERROR('BLS Data'!X817,"")</f>
        <v>3.6961487404581383E-2</v>
      </c>
      <c r="D813" s="12">
        <f>IFERROR('BLS Data'!Y817,"")</f>
        <v>1.9238907419132367E-2</v>
      </c>
      <c r="E813" s="12">
        <f>IFERROR('BLS Data'!Z817,"")</f>
        <v>2.2337923545255656E-2</v>
      </c>
      <c r="F813" s="12">
        <f>IFERROR('BLS Data'!AA817,"")</f>
        <v>3.5799192453534801E-2</v>
      </c>
      <c r="G813" s="12">
        <f>'Regulatory Data'!L815</f>
        <v>1.1210607045823736E-2</v>
      </c>
      <c r="H813" s="12">
        <f>VLOOKUP(B813,'Economic Data'!A$6:I$47,7,FALSE)</f>
        <v>6.1860595069386903E-2</v>
      </c>
      <c r="I813" s="12">
        <f>VLOOKUP(B813,'Economic Data'!A$6:I$47,6,FALSE)</f>
        <v>3.4093257936321564E-2</v>
      </c>
      <c r="J813" s="12">
        <f>VLOOKUP(B813,'Economic Data'!A$6:I$47,5,FALSE)</f>
        <v>5.6299999999999996E-2</v>
      </c>
      <c r="K813" s="12">
        <f>VLOOKUP(B813,'Economic Data'!A$6:J$47,10,FALSE)</f>
        <v>2.8532662866935003E-2</v>
      </c>
      <c r="L813" s="12"/>
      <c r="N813">
        <v>3.6961487404581383E-2</v>
      </c>
      <c r="O813">
        <v>1.9238907419132367E-2</v>
      </c>
      <c r="P813">
        <v>3.5799192453534801E-2</v>
      </c>
      <c r="Q813">
        <v>1.1210607045823736E-2</v>
      </c>
      <c r="R813" s="12">
        <f t="shared" si="100"/>
        <v>-4.0542760363768693E-3</v>
      </c>
      <c r="S813" s="12">
        <f t="shared" si="101"/>
        <v>8.6704937138932792E-3</v>
      </c>
      <c r="T813" s="12">
        <f t="shared" si="102"/>
        <v>2.7335234601931546E-2</v>
      </c>
      <c r="U813" s="12"/>
      <c r="V813" s="12"/>
      <c r="W813" s="12"/>
    </row>
    <row r="814" spans="1:23" x14ac:dyDescent="0.2">
      <c r="A814" t="s">
        <v>566</v>
      </c>
      <c r="B814">
        <v>2005</v>
      </c>
      <c r="C814" s="12">
        <f>IFERROR('BLS Data'!X818,"")</f>
        <v>-4.0542760363768693E-3</v>
      </c>
      <c r="D814" s="12">
        <f>IFERROR('BLS Data'!Y818,"")</f>
        <v>8.6704937138932792E-3</v>
      </c>
      <c r="E814" s="12">
        <f>IFERROR('BLS Data'!Z818,"")</f>
        <v>2.3818660767801703E-2</v>
      </c>
      <c r="F814" s="12">
        <f>IFERROR('BLS Data'!AA818,"")</f>
        <v>2.7335234601931546E-2</v>
      </c>
      <c r="G814" s="12">
        <f>'Regulatory Data'!L816</f>
        <v>1.1134671791692674E-2</v>
      </c>
      <c r="H814" s="12">
        <f>VLOOKUP(B814,'Economic Data'!A$6:I$47,7,FALSE)</f>
        <v>6.2914494157674028E-2</v>
      </c>
      <c r="I814" s="12">
        <f>VLOOKUP(B814,'Economic Data'!A$6:I$47,6,FALSE)</f>
        <v>3.0242108933506984E-2</v>
      </c>
      <c r="J814" s="12">
        <f>VLOOKUP(B814,'Economic Data'!A$6:I$47,5,FALSE)</f>
        <v>5.2400000000000002E-2</v>
      </c>
      <c r="K814" s="12">
        <f>VLOOKUP(B814,'Economic Data'!A$6:J$47,10,FALSE)</f>
        <v>1.972761477583234E-2</v>
      </c>
      <c r="L814" s="12"/>
      <c r="N814">
        <v>-4.0542760363768693E-3</v>
      </c>
      <c r="O814">
        <v>8.6704937138932792E-3</v>
      </c>
      <c r="P814">
        <v>2.7335234601931546E-2</v>
      </c>
      <c r="Q814">
        <v>1.1134671791692674E-2</v>
      </c>
      <c r="R814" s="12">
        <f t="shared" si="100"/>
        <v>3.0854467106704142E-2</v>
      </c>
      <c r="S814" s="12">
        <f t="shared" si="101"/>
        <v>3.4146587838304043E-2</v>
      </c>
      <c r="T814" s="12">
        <f t="shared" si="102"/>
        <v>2.622191574845445E-2</v>
      </c>
      <c r="U814" s="12"/>
      <c r="V814" s="12"/>
      <c r="W814" s="12"/>
    </row>
    <row r="815" spans="1:23" x14ac:dyDescent="0.2">
      <c r="A815" t="s">
        <v>566</v>
      </c>
      <c r="B815">
        <v>2006</v>
      </c>
      <c r="C815" s="12">
        <f>IFERROR('BLS Data'!X819,"")</f>
        <v>3.0854467106704142E-2</v>
      </c>
      <c r="D815" s="12">
        <f>IFERROR('BLS Data'!Y819,"")</f>
        <v>3.4146587838304043E-2</v>
      </c>
      <c r="E815" s="12">
        <f>IFERROR('BLS Data'!Z819,"")</f>
        <v>3.1838551162310047E-2</v>
      </c>
      <c r="F815" s="12">
        <f>IFERROR('BLS Data'!AA819,"")</f>
        <v>2.622191574845445E-2</v>
      </c>
      <c r="G815" s="12">
        <f>'Regulatory Data'!L817</f>
        <v>1.0549831732361183E-2</v>
      </c>
      <c r="H815" s="12">
        <f>VLOOKUP(B815,'Economic Data'!A$6:I$47,7,FALSE)</f>
        <v>5.8035179497691658E-2</v>
      </c>
      <c r="I815" s="12">
        <f>VLOOKUP(B815,'Economic Data'!A$6:I$47,6,FALSE)</f>
        <v>2.6233814355860474E-2</v>
      </c>
      <c r="J815" s="12">
        <f>VLOOKUP(B815,'Economic Data'!A$6:I$47,5,FALSE)</f>
        <v>5.5899999999999998E-2</v>
      </c>
      <c r="K815" s="12">
        <f>VLOOKUP(B815,'Economic Data'!A$6:J$47,10,FALSE)</f>
        <v>2.409863485816794E-2</v>
      </c>
      <c r="L815" s="12"/>
      <c r="N815">
        <v>3.0854467106704142E-2</v>
      </c>
      <c r="O815">
        <v>3.4146587838304043E-2</v>
      </c>
      <c r="P815">
        <v>2.622191574845445E-2</v>
      </c>
      <c r="Q815">
        <v>1.0549831732361183E-2</v>
      </c>
      <c r="R815" s="12">
        <f t="shared" si="100"/>
        <v>-1.9581147837079982E-3</v>
      </c>
      <c r="S815" s="12">
        <f t="shared" si="101"/>
        <v>2.5714210286746919E-3</v>
      </c>
      <c r="T815" s="12">
        <f t="shared" si="102"/>
        <v>3.6932723954949509E-2</v>
      </c>
      <c r="U815" s="12"/>
      <c r="V815" s="12"/>
      <c r="W815" s="12"/>
    </row>
    <row r="816" spans="1:23" x14ac:dyDescent="0.2">
      <c r="A816" t="s">
        <v>566</v>
      </c>
      <c r="B816">
        <v>2007</v>
      </c>
      <c r="C816" s="12">
        <f>IFERROR('BLS Data'!X820,"")</f>
        <v>-1.9581147837079982E-3</v>
      </c>
      <c r="D816" s="12">
        <f>IFERROR('BLS Data'!Y820,"")</f>
        <v>2.5714210286746919E-3</v>
      </c>
      <c r="E816" s="12">
        <f>IFERROR('BLS Data'!Z820,"")</f>
        <v>1.5279019112984571E-2</v>
      </c>
      <c r="F816" s="12">
        <f>IFERROR('BLS Data'!AA820,"")</f>
        <v>3.6932723954949509E-2</v>
      </c>
      <c r="G816" s="12">
        <f>'Regulatory Data'!L818</f>
        <v>1.0681978857464311E-2</v>
      </c>
      <c r="H816" s="12">
        <f>VLOOKUP(B816,'Economic Data'!A$6:I$47,7,FALSE)</f>
        <v>4.7552040345651747E-2</v>
      </c>
      <c r="I816" s="12">
        <f>VLOOKUP(B816,'Economic Data'!A$6:I$47,6,FALSE)</f>
        <v>1.8949646062514702E-2</v>
      </c>
      <c r="J816" s="12">
        <f>VLOOKUP(B816,'Economic Data'!A$6:I$47,5,FALSE)</f>
        <v>5.5599999999999997E-2</v>
      </c>
      <c r="K816" s="12">
        <f>VLOOKUP(B816,'Economic Data'!A$6:J$47,10,FALSE)</f>
        <v>2.6997605716864291E-2</v>
      </c>
      <c r="L816" s="12"/>
      <c r="N816">
        <v>-1.9581147837079982E-3</v>
      </c>
      <c r="O816">
        <v>2.5714210286746919E-3</v>
      </c>
      <c r="P816">
        <v>3.6932723954949509E-2</v>
      </c>
      <c r="Q816">
        <v>1.0681978857464311E-2</v>
      </c>
      <c r="R816" s="12">
        <f t="shared" si="100"/>
        <v>3.734898030565148E-3</v>
      </c>
      <c r="S816" s="12">
        <f t="shared" si="101"/>
        <v>6.3508700584460342E-3</v>
      </c>
      <c r="T816" s="12">
        <f t="shared" si="102"/>
        <v>1.1740302996647856E-2</v>
      </c>
      <c r="U816" s="12"/>
      <c r="V816" s="12"/>
      <c r="W816" s="12"/>
    </row>
    <row r="817" spans="1:23" x14ac:dyDescent="0.2">
      <c r="A817" t="s">
        <v>566</v>
      </c>
      <c r="B817">
        <v>2008</v>
      </c>
      <c r="C817" s="12">
        <f>IFERROR('BLS Data'!X821,"")</f>
        <v>3.734898030565148E-3</v>
      </c>
      <c r="D817" s="12">
        <f>IFERROR('BLS Data'!Y821,"")</f>
        <v>6.3508700584460342E-3</v>
      </c>
      <c r="E817" s="12">
        <f>IFERROR('BLS Data'!Z821,"")</f>
        <v>2.085011470942888E-2</v>
      </c>
      <c r="F817" s="12">
        <f>IFERROR('BLS Data'!AA821,"")</f>
        <v>1.1740302996647856E-2</v>
      </c>
      <c r="G817" s="12">
        <f>'Regulatory Data'!L819</f>
        <v>1.1233348239408034E-2</v>
      </c>
      <c r="H817" s="12">
        <f>VLOOKUP(B817,'Economic Data'!A$6:I$47,7,FALSE)</f>
        <v>1.8564647936674561E-2</v>
      </c>
      <c r="I817" s="12">
        <f>VLOOKUP(B817,'Economic Data'!A$6:I$47,6,FALSE)</f>
        <v>-3.3722342459032717E-3</v>
      </c>
      <c r="J817" s="12">
        <f>VLOOKUP(B817,'Economic Data'!A$6:I$47,5,FALSE)</f>
        <v>5.6299999999999996E-2</v>
      </c>
      <c r="K817" s="12">
        <f>VLOOKUP(B817,'Economic Data'!A$6:J$47,10,FALSE)</f>
        <v>3.4363117817423225E-2</v>
      </c>
      <c r="L817" s="12"/>
      <c r="N817">
        <v>3.734898030565148E-3</v>
      </c>
      <c r="O817">
        <v>6.3508700584460342E-3</v>
      </c>
      <c r="P817">
        <v>1.1740302996647856E-2</v>
      </c>
      <c r="Q817">
        <v>1.1233348239408034E-2</v>
      </c>
      <c r="R817" s="12">
        <f t="shared" si="100"/>
        <v>2.7247590460184767E-2</v>
      </c>
      <c r="S817" s="12">
        <f t="shared" si="101"/>
        <v>1.4774680960170983E-2</v>
      </c>
      <c r="T817" s="12">
        <f t="shared" si="102"/>
        <v>1.8905243486990742E-2</v>
      </c>
      <c r="U817" s="12"/>
      <c r="V817" s="12"/>
      <c r="W817" s="12"/>
    </row>
    <row r="818" spans="1:23" x14ac:dyDescent="0.2">
      <c r="A818" t="s">
        <v>566</v>
      </c>
      <c r="B818">
        <v>2009</v>
      </c>
      <c r="C818" s="12">
        <f>IFERROR('BLS Data'!X822,"")</f>
        <v>2.7247590460184767E-2</v>
      </c>
      <c r="D818" s="12">
        <f>IFERROR('BLS Data'!Y822,"")</f>
        <v>1.4774680960170983E-2</v>
      </c>
      <c r="E818" s="12">
        <f>IFERROR('BLS Data'!Z822,"")</f>
        <v>2.8298240793305673E-2</v>
      </c>
      <c r="F818" s="12">
        <f>IFERROR('BLS Data'!AA822,"")</f>
        <v>1.8905243486990742E-2</v>
      </c>
      <c r="G818" s="12">
        <f>'Regulatory Data'!L820</f>
        <v>1.273006619943642E-2</v>
      </c>
      <c r="H818" s="12">
        <f>VLOOKUP(B818,'Economic Data'!A$6:I$47,7,FALSE)</f>
        <v>-2.2495040217735962E-2</v>
      </c>
      <c r="I818" s="12">
        <f>VLOOKUP(B818,'Economic Data'!A$6:I$47,6,FALSE)</f>
        <v>-3.117320520931699E-2</v>
      </c>
      <c r="J818" s="12">
        <f>VLOOKUP(B818,'Economic Data'!A$6:I$47,5,FALSE)</f>
        <v>5.3099999999999994E-2</v>
      </c>
      <c r="K818" s="12">
        <f>VLOOKUP(B818,'Economic Data'!A$6:J$47,10,FALSE)</f>
        <v>4.4421835008416732E-2</v>
      </c>
      <c r="L818" s="12"/>
      <c r="N818">
        <v>2.7247590460184767E-2</v>
      </c>
      <c r="O818">
        <v>1.4774680960170983E-2</v>
      </c>
      <c r="P818">
        <v>1.8905243486990742E-2</v>
      </c>
      <c r="Q818">
        <v>1.273006619943642E-2</v>
      </c>
      <c r="R818" s="12">
        <f t="shared" si="100"/>
        <v>4.8682861157995916E-3</v>
      </c>
      <c r="S818" s="12">
        <f t="shared" si="101"/>
        <v>2.5072686347201056E-2</v>
      </c>
      <c r="T818" s="12">
        <f t="shared" si="102"/>
        <v>-8.3908807956944997E-5</v>
      </c>
      <c r="U818" s="12"/>
      <c r="V818" s="12"/>
      <c r="W818" s="12"/>
    </row>
    <row r="819" spans="1:23" x14ac:dyDescent="0.2">
      <c r="A819" t="s">
        <v>566</v>
      </c>
      <c r="B819">
        <v>2010</v>
      </c>
      <c r="C819" s="12">
        <f>IFERROR('BLS Data'!X823,"")</f>
        <v>4.8682861157995916E-3</v>
      </c>
      <c r="D819" s="12">
        <f>IFERROR('BLS Data'!Y823,"")</f>
        <v>2.5072686347201056E-2</v>
      </c>
      <c r="E819" s="12">
        <f>IFERROR('BLS Data'!Z823,"")</f>
        <v>2.4710040562017532E-2</v>
      </c>
      <c r="F819" s="12">
        <f>IFERROR('BLS Data'!AA823,"")</f>
        <v>-8.3908807956944997E-5</v>
      </c>
      <c r="G819" s="12">
        <f>'Regulatory Data'!L821</f>
        <v>1.2621101414712187E-2</v>
      </c>
      <c r="H819" s="12">
        <f>VLOOKUP(B819,'Economic Data'!A$6:I$47,7,FALSE)</f>
        <v>3.6900750592296916E-2</v>
      </c>
      <c r="I819" s="12">
        <f>VLOOKUP(B819,'Economic Data'!A$6:I$47,6,FALSE)</f>
        <v>2.362690323647243E-2</v>
      </c>
      <c r="J819" s="12">
        <f>VLOOKUP(B819,'Economic Data'!A$6:I$47,5,FALSE)</f>
        <v>4.9400000000000006E-2</v>
      </c>
      <c r="K819" s="12">
        <f>VLOOKUP(B819,'Economic Data'!A$6:J$47,10,FALSE)</f>
        <v>3.6126152644176228E-2</v>
      </c>
      <c r="L819" s="12"/>
      <c r="N819">
        <v>4.8682861157995916E-3</v>
      </c>
      <c r="O819">
        <v>2.5072686347201056E-2</v>
      </c>
      <c r="P819">
        <v>-8.3908807956944997E-5</v>
      </c>
      <c r="Q819">
        <v>1.2621101414712187E-2</v>
      </c>
      <c r="R819" s="12"/>
      <c r="S819" s="12"/>
      <c r="T819" s="12"/>
      <c r="U819" s="12"/>
      <c r="V819" s="12"/>
      <c r="W819" s="12"/>
    </row>
    <row r="820" spans="1:23" x14ac:dyDescent="0.2">
      <c r="A820" t="s">
        <v>580</v>
      </c>
      <c r="B820">
        <v>1987</v>
      </c>
      <c r="C820" s="12" t="str">
        <f>IFERROR('BLS Data'!X824,"")</f>
        <v>.</v>
      </c>
      <c r="D820" s="12" t="str">
        <f>IFERROR('BLS Data'!Y824,"")</f>
        <v>.</v>
      </c>
      <c r="E820" s="12" t="str">
        <f>IFERROR('BLS Data'!Z824,"")</f>
        <v>.</v>
      </c>
      <c r="F820" s="12" t="str">
        <f>IFERROR('BLS Data'!AA824,"")</f>
        <v>.</v>
      </c>
      <c r="G820" s="12" t="str">
        <f>'Regulatory Data'!L822</f>
        <v/>
      </c>
      <c r="H820" s="12">
        <f>VLOOKUP(B820,'Economic Data'!A$6:I$47,7,FALSE)</f>
        <v>6.0106820146646811E-2</v>
      </c>
      <c r="I820" s="12">
        <f>VLOOKUP(B820,'Economic Data'!A$6:I$47,6,FALSE)</f>
        <v>3.149510885821627E-2</v>
      </c>
      <c r="J820" s="12">
        <f>VLOOKUP(B820,'Economic Data'!A$6:I$47,5,FALSE)</f>
        <v>9.3800000000000008E-2</v>
      </c>
      <c r="K820" s="12">
        <f>VLOOKUP(B820,'Economic Data'!A$6:J$47,10,FALSE)</f>
        <v>6.5188288711569911E-2</v>
      </c>
      <c r="L820" s="12"/>
      <c r="N820" t="s">
        <v>985</v>
      </c>
      <c r="O820" t="s">
        <v>985</v>
      </c>
      <c r="P820" t="s">
        <v>985</v>
      </c>
      <c r="Q820" t="s">
        <v>0</v>
      </c>
      <c r="R820" s="12"/>
      <c r="S820" s="12"/>
      <c r="T820" s="12"/>
      <c r="U820" s="12"/>
      <c r="V820" s="12"/>
      <c r="W820" s="12"/>
    </row>
    <row r="821" spans="1:23" x14ac:dyDescent="0.2">
      <c r="A821" t="s">
        <v>580</v>
      </c>
      <c r="B821">
        <v>1988</v>
      </c>
      <c r="C821" s="12">
        <f>IFERROR('BLS Data'!X825,"")</f>
        <v>2.386804441803303E-2</v>
      </c>
      <c r="D821" s="12">
        <f>IFERROR('BLS Data'!Y825,"")</f>
        <v>1.4327119853181358E-2</v>
      </c>
      <c r="E821" s="12">
        <f>IFERROR('BLS Data'!Z825,"")</f>
        <v>1.7153396182203906E-2</v>
      </c>
      <c r="F821" s="12">
        <f>IFERROR('BLS Data'!AA825,"")</f>
        <v>1.583777662093766E-2</v>
      </c>
      <c r="G821" s="12" t="str">
        <f>'Regulatory Data'!L823</f>
        <v/>
      </c>
      <c r="H821" s="12">
        <f>VLOOKUP(B821,'Economic Data'!A$6:I$47,7,FALSE)</f>
        <v>7.4056092402528861E-2</v>
      </c>
      <c r="I821" s="12">
        <f>VLOOKUP(B821,'Economic Data'!A$6:I$47,6,FALSE)</f>
        <v>4.0281822240627818E-2</v>
      </c>
      <c r="J821" s="12">
        <f>VLOOKUP(B821,'Economic Data'!A$6:I$47,5,FALSE)</f>
        <v>9.7100000000000006E-2</v>
      </c>
      <c r="K821" s="12">
        <f>VLOOKUP(B821,'Economic Data'!A$6:J$47,10,FALSE)</f>
        <v>6.3325729838099074E-2</v>
      </c>
      <c r="L821" s="12"/>
      <c r="N821">
        <v>2.386804441803303E-2</v>
      </c>
      <c r="O821">
        <v>1.4327119853181358E-2</v>
      </c>
      <c r="P821">
        <v>1.583777662093766E-2</v>
      </c>
      <c r="Q821" t="s">
        <v>0</v>
      </c>
      <c r="R821" s="12"/>
      <c r="S821" s="12"/>
      <c r="T821" s="12"/>
      <c r="U821" s="12"/>
      <c r="V821" s="12"/>
      <c r="W821" s="12"/>
    </row>
    <row r="822" spans="1:23" x14ac:dyDescent="0.2">
      <c r="A822" t="s">
        <v>580</v>
      </c>
      <c r="B822">
        <v>1989</v>
      </c>
      <c r="C822" s="12">
        <f>IFERROR('BLS Data'!X826,"")</f>
        <v>1.1327708582198781E-2</v>
      </c>
      <c r="D822" s="12">
        <f>IFERROR('BLS Data'!Y826,"")</f>
        <v>-2.0886844288563466E-3</v>
      </c>
      <c r="E822" s="12">
        <f>IFERROR('BLS Data'!Z826,"")</f>
        <v>8.2864239011380292E-2</v>
      </c>
      <c r="F822" s="12">
        <f>IFERROR('BLS Data'!AA826,"")</f>
        <v>2.7025600434318342E-2</v>
      </c>
      <c r="G822" s="12" t="str">
        <f>'Regulatory Data'!L824</f>
        <v/>
      </c>
      <c r="H822" s="12">
        <f>VLOOKUP(B822,'Economic Data'!A$6:I$47,7,FALSE)</f>
        <v>7.2168998181608046E-2</v>
      </c>
      <c r="I822" s="12">
        <f>VLOOKUP(B822,'Economic Data'!A$6:I$47,6,FALSE)</f>
        <v>3.5102379761548619E-2</v>
      </c>
      <c r="J822" s="12">
        <f>VLOOKUP(B822,'Economic Data'!A$6:I$47,5,FALSE)</f>
        <v>9.2600000000000002E-2</v>
      </c>
      <c r="K822" s="12">
        <f>VLOOKUP(B822,'Economic Data'!A$6:J$47,10,FALSE)</f>
        <v>5.5533381579940186E-2</v>
      </c>
      <c r="L822" s="12"/>
      <c r="N822">
        <v>1.1327708582198781E-2</v>
      </c>
      <c r="O822">
        <v>-2.0886844288563466E-3</v>
      </c>
      <c r="P822">
        <v>2.7025600434318342E-2</v>
      </c>
      <c r="Q822" t="s">
        <v>0</v>
      </c>
      <c r="R822" s="12"/>
      <c r="S822" s="12"/>
      <c r="T822" s="12"/>
      <c r="U822" s="12"/>
      <c r="V822" s="12"/>
      <c r="W822" s="12"/>
    </row>
    <row r="823" spans="1:23" x14ac:dyDescent="0.2">
      <c r="A823" t="s">
        <v>580</v>
      </c>
      <c r="B823">
        <v>1990</v>
      </c>
      <c r="C823" s="12">
        <f>IFERROR('BLS Data'!X827,"")</f>
        <v>-3.1502469676573774E-2</v>
      </c>
      <c r="D823" s="12">
        <f>IFERROR('BLS Data'!Y827,"")</f>
        <v>-2.1278105442615214E-2</v>
      </c>
      <c r="E823" s="12">
        <f>IFERROR('BLS Data'!Z827,"")</f>
        <v>0.11171735663716387</v>
      </c>
      <c r="F823" s="12">
        <f>IFERROR('BLS Data'!AA827,"")</f>
        <v>5.9166574727037791E-2</v>
      </c>
      <c r="G823" s="12" t="str">
        <f>'Regulatory Data'!L825</f>
        <v/>
      </c>
      <c r="H823" s="12">
        <f>VLOOKUP(B823,'Economic Data'!A$6:I$47,7,FALSE)</f>
        <v>5.6455681243754441E-2</v>
      </c>
      <c r="I823" s="12">
        <f>VLOOKUP(B823,'Economic Data'!A$6:I$47,6,FALSE)</f>
        <v>1.8589513195847118E-2</v>
      </c>
      <c r="J823" s="12">
        <f>VLOOKUP(B823,'Economic Data'!A$6:I$47,5,FALSE)</f>
        <v>9.3200000000000005E-2</v>
      </c>
      <c r="K823" s="12">
        <f>VLOOKUP(B823,'Economic Data'!A$6:J$47,10,FALSE)</f>
        <v>5.5333831952092682E-2</v>
      </c>
      <c r="L823" s="12"/>
      <c r="N823">
        <v>-3.1502469676573774E-2</v>
      </c>
      <c r="O823">
        <v>-2.1278105442615214E-2</v>
      </c>
      <c r="P823">
        <v>5.9166574727037791E-2</v>
      </c>
      <c r="Q823" t="s">
        <v>0</v>
      </c>
      <c r="R823" s="12"/>
      <c r="S823" s="12"/>
      <c r="T823" s="12"/>
      <c r="U823" s="12"/>
      <c r="V823" s="12"/>
      <c r="W823" s="12"/>
    </row>
    <row r="824" spans="1:23" x14ac:dyDescent="0.2">
      <c r="A824" t="s">
        <v>580</v>
      </c>
      <c r="B824">
        <v>1991</v>
      </c>
      <c r="C824" s="12">
        <f>IFERROR('BLS Data'!X828,"")</f>
        <v>1.9708479101897325E-2</v>
      </c>
      <c r="D824" s="12">
        <f>IFERROR('BLS Data'!Y828,"")</f>
        <v>9.9976774362833254E-3</v>
      </c>
      <c r="E824" s="12">
        <f>IFERROR('BLS Data'!Z828,"")</f>
        <v>2.3723910130950543E-3</v>
      </c>
      <c r="F824" s="12">
        <f>IFERROR('BLS Data'!AA828,"")</f>
        <v>1.4104102920536654E-2</v>
      </c>
      <c r="G824" s="12" t="str">
        <f>'Regulatory Data'!L826</f>
        <v/>
      </c>
      <c r="H824" s="12">
        <f>VLOOKUP(B824,'Economic Data'!A$6:I$47,7,FALSE)</f>
        <v>3.2494366288215559E-2</v>
      </c>
      <c r="I824" s="12">
        <f>VLOOKUP(B824,'Economic Data'!A$6:I$47,6,FALSE)</f>
        <v>-2.3323494827174329E-3</v>
      </c>
      <c r="J824" s="12">
        <f>VLOOKUP(B824,'Economic Data'!A$6:I$47,5,FALSE)</f>
        <v>8.77E-2</v>
      </c>
      <c r="K824" s="12">
        <f>VLOOKUP(B824,'Economic Data'!A$6:J$47,10,FALSE)</f>
        <v>5.2873284229066508E-2</v>
      </c>
      <c r="L824" s="12"/>
      <c r="N824">
        <v>1.9708479101897325E-2</v>
      </c>
      <c r="O824">
        <v>9.9976774362833254E-3</v>
      </c>
      <c r="P824">
        <v>1.4104102920536654E-2</v>
      </c>
      <c r="Q824" t="s">
        <v>0</v>
      </c>
      <c r="R824" s="12"/>
      <c r="S824" s="12"/>
      <c r="T824" s="12"/>
      <c r="U824" s="12"/>
      <c r="V824" s="12"/>
      <c r="W824" s="12"/>
    </row>
    <row r="825" spans="1:23" x14ac:dyDescent="0.2">
      <c r="A825" t="s">
        <v>580</v>
      </c>
      <c r="B825">
        <v>1992</v>
      </c>
      <c r="C825" s="12">
        <f>IFERROR('BLS Data'!X829,"")</f>
        <v>2.2139849259467326E-2</v>
      </c>
      <c r="D825" s="12">
        <f>IFERROR('BLS Data'!Y829,"")</f>
        <v>1.966127978474308E-2</v>
      </c>
      <c r="E825" s="12">
        <f>IFERROR('BLS Data'!Z829,"")</f>
        <v>6.8096747742512065E-3</v>
      </c>
      <c r="F825" s="12">
        <f>IFERROR('BLS Data'!AA829,"")</f>
        <v>1.6371274205480901E-2</v>
      </c>
      <c r="G825" s="12" t="str">
        <f>'Regulatory Data'!L827</f>
        <v/>
      </c>
      <c r="H825" s="12">
        <f>VLOOKUP(B825,'Economic Data'!A$6:I$47,7,FALSE)</f>
        <v>5.6799543692841681E-2</v>
      </c>
      <c r="I825" s="12">
        <f>VLOOKUP(B825,'Economic Data'!A$6:I$47,6,FALSE)</f>
        <v>3.3364382598689346E-2</v>
      </c>
      <c r="J825" s="12">
        <f>VLOOKUP(B825,'Economic Data'!A$6:I$47,5,FALSE)</f>
        <v>8.14E-2</v>
      </c>
      <c r="K825" s="12">
        <f>VLOOKUP(B825,'Economic Data'!A$6:J$47,10,FALSE)</f>
        <v>5.7964838905848831E-2</v>
      </c>
      <c r="L825" s="12"/>
      <c r="N825">
        <v>2.2139849259467326E-2</v>
      </c>
      <c r="O825">
        <v>1.966127978474308E-2</v>
      </c>
      <c r="P825">
        <v>1.6371274205480901E-2</v>
      </c>
      <c r="Q825" t="s">
        <v>0</v>
      </c>
      <c r="R825" s="12"/>
      <c r="S825" s="12"/>
      <c r="T825" s="12"/>
      <c r="U825" s="12"/>
      <c r="V825" s="12"/>
      <c r="W825" s="12"/>
    </row>
    <row r="826" spans="1:23" x14ac:dyDescent="0.2">
      <c r="A826" t="s">
        <v>580</v>
      </c>
      <c r="B826">
        <v>1993</v>
      </c>
      <c r="C826" s="12">
        <f>IFERROR('BLS Data'!X830,"")</f>
        <v>4.4389779893732495E-2</v>
      </c>
      <c r="D826" s="12">
        <f>IFERROR('BLS Data'!Y830,"")</f>
        <v>4.1970451306842627E-2</v>
      </c>
      <c r="E826" s="12">
        <f>IFERROR('BLS Data'!Z830,"")</f>
        <v>-3.2428685373533384E-3</v>
      </c>
      <c r="F826" s="12">
        <f>IFERROR('BLS Data'!AA830,"")</f>
        <v>-3.3958465453621578E-2</v>
      </c>
      <c r="G826" s="12" t="str">
        <f>'Regulatory Data'!L828</f>
        <v/>
      </c>
      <c r="H826" s="12">
        <f>VLOOKUP(B826,'Economic Data'!A$6:I$47,7,FALSE)</f>
        <v>4.9976501397134498E-2</v>
      </c>
      <c r="I826" s="12">
        <f>VLOOKUP(B826,'Economic Data'!A$6:I$47,6,FALSE)</f>
        <v>2.8121325402471697E-2</v>
      </c>
      <c r="J826" s="12">
        <f>VLOOKUP(B826,'Economic Data'!A$6:I$47,5,FALSE)</f>
        <v>7.22E-2</v>
      </c>
      <c r="K826" s="12">
        <f>VLOOKUP(B826,'Economic Data'!A$6:J$47,10,FALSE)</f>
        <v>5.0344824005335395E-2</v>
      </c>
      <c r="L826" s="12"/>
      <c r="N826">
        <v>4.4389779893732495E-2</v>
      </c>
      <c r="O826">
        <v>4.1970451306842627E-2</v>
      </c>
      <c r="P826">
        <v>-3.3958465453621578E-2</v>
      </c>
      <c r="Q826" t="s">
        <v>0</v>
      </c>
      <c r="R826" s="12"/>
      <c r="S826" s="12"/>
      <c r="T826" s="12"/>
      <c r="U826" s="12"/>
      <c r="V826" s="12"/>
      <c r="W826" s="12"/>
    </row>
    <row r="827" spans="1:23" x14ac:dyDescent="0.2">
      <c r="A827" t="s">
        <v>580</v>
      </c>
      <c r="B827">
        <v>1994</v>
      </c>
      <c r="C827" s="12">
        <f>IFERROR('BLS Data'!X831,"")</f>
        <v>4.2385164213516902E-2</v>
      </c>
      <c r="D827" s="12">
        <f>IFERROR('BLS Data'!Y831,"")</f>
        <v>3.3869456594207925E-2</v>
      </c>
      <c r="E827" s="12">
        <f>IFERROR('BLS Data'!Z831,"")</f>
        <v>4.947389662460111E-3</v>
      </c>
      <c r="F827" s="12">
        <f>IFERROR('BLS Data'!AA831,"")</f>
        <v>-2.1872387507274382E-2</v>
      </c>
      <c r="G827" s="12" t="str">
        <f>'Regulatory Data'!L829</f>
        <v/>
      </c>
      <c r="H827" s="12">
        <f>VLOOKUP(B827,'Economic Data'!A$6:I$47,7,FALSE)</f>
        <v>6.0783064323397085E-2</v>
      </c>
      <c r="I827" s="12">
        <f>VLOOKUP(B827,'Economic Data'!A$6:I$47,6,FALSE)</f>
        <v>3.9932137842543014E-2</v>
      </c>
      <c r="J827" s="12">
        <f>VLOOKUP(B827,'Economic Data'!A$6:I$47,5,FALSE)</f>
        <v>7.9600000000000004E-2</v>
      </c>
      <c r="K827" s="12">
        <f>VLOOKUP(B827,'Economic Data'!A$6:J$47,10,FALSE)</f>
        <v>5.8749073519147127E-2</v>
      </c>
      <c r="L827" s="12"/>
      <c r="N827">
        <v>4.2385164213516902E-2</v>
      </c>
      <c r="O827">
        <v>3.3869456594207925E-2</v>
      </c>
      <c r="P827">
        <v>-2.1872387507274382E-2</v>
      </c>
      <c r="Q827" t="s">
        <v>0</v>
      </c>
      <c r="R827" s="12"/>
      <c r="S827" s="12"/>
      <c r="T827" s="12"/>
      <c r="U827" s="12"/>
      <c r="V827" s="12"/>
      <c r="W827" s="12"/>
    </row>
    <row r="828" spans="1:23" x14ac:dyDescent="0.2">
      <c r="A828" t="s">
        <v>580</v>
      </c>
      <c r="B828">
        <v>1995</v>
      </c>
      <c r="C828" s="12">
        <f>IFERROR('BLS Data'!X832,"")</f>
        <v>3.7607191626572778E-2</v>
      </c>
      <c r="D828" s="12">
        <f>IFERROR('BLS Data'!Y832,"")</f>
        <v>1.7957632177674654E-2</v>
      </c>
      <c r="E828" s="12">
        <f>IFERROR('BLS Data'!Z832,"")</f>
        <v>2.7948817939870807E-2</v>
      </c>
      <c r="F828" s="12">
        <f>IFERROR('BLS Data'!AA832,"")</f>
        <v>2.15481152986019E-3</v>
      </c>
      <c r="G828" s="12" t="str">
        <f>'Regulatory Data'!L830</f>
        <v/>
      </c>
      <c r="H828" s="12">
        <f>VLOOKUP(B828,'Economic Data'!A$6:I$47,7,FALSE)</f>
        <v>4.5452682397765898E-2</v>
      </c>
      <c r="I828" s="12">
        <f>VLOOKUP(B828,'Economic Data'!A$6:I$47,6,FALSE)</f>
        <v>2.4833719047943958E-2</v>
      </c>
      <c r="J828" s="12">
        <f>VLOOKUP(B828,'Economic Data'!A$6:I$47,5,FALSE)</f>
        <v>7.5899999999999995E-2</v>
      </c>
      <c r="K828" s="12">
        <f>VLOOKUP(B828,'Economic Data'!A$6:J$47,10,FALSE)</f>
        <v>5.5281036650178222E-2</v>
      </c>
      <c r="L828" s="12"/>
      <c r="N828">
        <v>3.7607191626572778E-2</v>
      </c>
      <c r="O828">
        <v>1.7957632177674654E-2</v>
      </c>
      <c r="P828">
        <v>2.15481152986019E-3</v>
      </c>
      <c r="Q828" t="s">
        <v>0</v>
      </c>
      <c r="R828" s="12"/>
      <c r="S828" s="12"/>
      <c r="T828" s="12"/>
      <c r="U828" s="12"/>
      <c r="V828" s="12"/>
      <c r="W828" s="12"/>
    </row>
    <row r="829" spans="1:23" x14ac:dyDescent="0.2">
      <c r="A829" t="s">
        <v>580</v>
      </c>
      <c r="B829">
        <v>1996</v>
      </c>
      <c r="C829" s="12">
        <f>IFERROR('BLS Data'!X833,"")</f>
        <v>6.9211557317316874E-4</v>
      </c>
      <c r="D829" s="12">
        <f>IFERROR('BLS Data'!Y833,"")</f>
        <v>-1.2460662154972546E-2</v>
      </c>
      <c r="E829" s="12">
        <f>IFERROR('BLS Data'!Z833,"")</f>
        <v>5.1099859097096356E-2</v>
      </c>
      <c r="F829" s="12">
        <f>IFERROR('BLS Data'!AA833,"")</f>
        <v>3.3494045625069191E-2</v>
      </c>
      <c r="G829" s="12" t="str">
        <f>'Regulatory Data'!L831</f>
        <v/>
      </c>
      <c r="H829" s="12">
        <f>VLOOKUP(B829,'Economic Data'!A$6:I$47,7,FALSE)</f>
        <v>5.5591211209256031E-2</v>
      </c>
      <c r="I829" s="12">
        <f>VLOOKUP(B829,'Economic Data'!A$6:I$47,6,FALSE)</f>
        <v>3.6723348797837119E-2</v>
      </c>
      <c r="J829" s="12">
        <f>VLOOKUP(B829,'Economic Data'!A$6:I$47,5,FALSE)</f>
        <v>7.3700000000000002E-2</v>
      </c>
      <c r="K829" s="12">
        <f>VLOOKUP(B829,'Economic Data'!A$6:J$47,10,FALSE)</f>
        <v>5.4832137588579369E-2</v>
      </c>
      <c r="L829" s="12"/>
      <c r="N829">
        <v>6.9211557317316874E-4</v>
      </c>
      <c r="O829">
        <v>-1.2460662154972546E-2</v>
      </c>
      <c r="P829">
        <v>3.3494045625069191E-2</v>
      </c>
      <c r="Q829" t="s">
        <v>0</v>
      </c>
      <c r="R829" s="12"/>
      <c r="S829" s="12"/>
      <c r="T829" s="12"/>
      <c r="U829" s="12"/>
      <c r="V829" s="12"/>
      <c r="W829" s="12"/>
    </row>
    <row r="830" spans="1:23" x14ac:dyDescent="0.2">
      <c r="A830" t="s">
        <v>580</v>
      </c>
      <c r="B830">
        <v>1997</v>
      </c>
      <c r="C830" s="12">
        <f>IFERROR('BLS Data'!X834,"")</f>
        <v>5.3320746354623694E-3</v>
      </c>
      <c r="D830" s="12">
        <f>IFERROR('BLS Data'!Y834,"")</f>
        <v>1.1118132889948562E-2</v>
      </c>
      <c r="E830" s="12">
        <f>IFERROR('BLS Data'!Z834,"")</f>
        <v>6.1263825636341807E-3</v>
      </c>
      <c r="F830" s="12">
        <f>IFERROR('BLS Data'!AA834,"")</f>
        <v>2.1974358773195313E-2</v>
      </c>
      <c r="G830" s="12">
        <f>'Regulatory Data'!L832</f>
        <v>0.42132571802727825</v>
      </c>
      <c r="H830" s="12">
        <f>VLOOKUP(B830,'Economic Data'!A$6:I$47,7,FALSE)</f>
        <v>6.1100591222929879E-2</v>
      </c>
      <c r="I830" s="12">
        <f>VLOOKUP(B830,'Economic Data'!A$6:I$47,6,FALSE)</f>
        <v>4.3601241232060772E-2</v>
      </c>
      <c r="J830" s="12">
        <f>VLOOKUP(B830,'Economic Data'!A$6:I$47,5,FALSE)</f>
        <v>7.2599999999999998E-2</v>
      </c>
      <c r="K830" s="12">
        <f>VLOOKUP(B830,'Economic Data'!A$6:J$47,10,FALSE)</f>
        <v>5.5100650009132057E-2</v>
      </c>
      <c r="L830" s="12"/>
      <c r="N830">
        <v>5.3320746354623694E-3</v>
      </c>
      <c r="O830">
        <v>1.1118132889948562E-2</v>
      </c>
      <c r="P830">
        <v>2.1974358773195313E-2</v>
      </c>
      <c r="Q830">
        <v>0.42132571802727825</v>
      </c>
      <c r="R830" s="12">
        <f t="shared" ref="R830:R842" si="103">N831</f>
        <v>6.4328129757992514E-2</v>
      </c>
      <c r="S830" s="12">
        <f t="shared" ref="S830:S842" si="104">O831</f>
        <v>5.0117993646528802E-2</v>
      </c>
      <c r="T830" s="12">
        <f t="shared" ref="T830:T842" si="105">P831</f>
        <v>-1.823117215161929E-3</v>
      </c>
      <c r="U830" s="12"/>
      <c r="V830" s="12"/>
      <c r="W830" s="12"/>
    </row>
    <row r="831" spans="1:23" x14ac:dyDescent="0.2">
      <c r="A831" t="s">
        <v>580</v>
      </c>
      <c r="B831">
        <v>1998</v>
      </c>
      <c r="C831" s="12">
        <f>IFERROR('BLS Data'!X835,"")</f>
        <v>6.4328129757992514E-2</v>
      </c>
      <c r="D831" s="12">
        <f>IFERROR('BLS Data'!Y835,"")</f>
        <v>5.0117993646528802E-2</v>
      </c>
      <c r="E831" s="12">
        <f>IFERROR('BLS Data'!Z835,"")</f>
        <v>-8.9860134521342339E-2</v>
      </c>
      <c r="F831" s="12">
        <f>IFERROR('BLS Data'!AA835,"")</f>
        <v>-1.823117215161929E-3</v>
      </c>
      <c r="G831" s="12">
        <f>'Regulatory Data'!L833</f>
        <v>0.43281385220068652</v>
      </c>
      <c r="H831" s="12">
        <f>VLOOKUP(B831,'Economic Data'!A$6:I$47,7,FALSE)</f>
        <v>5.3865008546919668E-2</v>
      </c>
      <c r="I831" s="12">
        <f>VLOOKUP(B831,'Economic Data'!A$6:I$47,6,FALSE)</f>
        <v>4.2632273010008603E-2</v>
      </c>
      <c r="J831" s="12">
        <f>VLOOKUP(B831,'Economic Data'!A$6:I$47,5,FALSE)</f>
        <v>6.5299999999999997E-2</v>
      </c>
      <c r="K831" s="12">
        <f>VLOOKUP(B831,'Economic Data'!A$6:J$47,10,FALSE)</f>
        <v>5.4067264463089793E-2</v>
      </c>
      <c r="L831" s="12"/>
      <c r="N831">
        <v>6.4328129757992514E-2</v>
      </c>
      <c r="O831">
        <v>5.0117993646528802E-2</v>
      </c>
      <c r="P831">
        <v>-1.823117215161929E-3</v>
      </c>
      <c r="Q831">
        <v>0.43281385220068652</v>
      </c>
      <c r="R831" s="12">
        <f t="shared" si="103"/>
        <v>3.7479993201279704E-2</v>
      </c>
      <c r="S831" s="12">
        <f t="shared" si="104"/>
        <v>4.673329557538608E-2</v>
      </c>
      <c r="T831" s="12">
        <f t="shared" si="105"/>
        <v>1.132512626792348E-2</v>
      </c>
      <c r="U831" s="12"/>
      <c r="V831" s="12"/>
      <c r="W831" s="12"/>
    </row>
    <row r="832" spans="1:23" x14ac:dyDescent="0.2">
      <c r="A832" t="s">
        <v>580</v>
      </c>
      <c r="B832">
        <v>1999</v>
      </c>
      <c r="C832" s="12">
        <f>IFERROR('BLS Data'!X836,"")</f>
        <v>3.7479993201279704E-2</v>
      </c>
      <c r="D832" s="12">
        <f>IFERROR('BLS Data'!Y836,"")</f>
        <v>4.673329557538608E-2</v>
      </c>
      <c r="E832" s="12">
        <f>IFERROR('BLS Data'!Z836,"")</f>
        <v>8.0777399114583481E-2</v>
      </c>
      <c r="F832" s="12">
        <f>IFERROR('BLS Data'!AA836,"")</f>
        <v>1.132512626792348E-2</v>
      </c>
      <c r="G832" s="12">
        <f>'Regulatory Data'!L834</f>
        <v>0.46972120049969474</v>
      </c>
      <c r="H832" s="12">
        <f>VLOOKUP(B832,'Economic Data'!A$6:I$47,7,FALSE)</f>
        <v>6.1740067022359568E-2</v>
      </c>
      <c r="I832" s="12">
        <f>VLOOKUP(B832,'Economic Data'!A$6:I$47,6,FALSE)</f>
        <v>4.7132627641929048E-2</v>
      </c>
      <c r="J832" s="12">
        <f>VLOOKUP(B832,'Economic Data'!A$6:I$47,5,FALSE)</f>
        <v>7.0400000000000004E-2</v>
      </c>
      <c r="K832" s="12">
        <f>VLOOKUP(B832,'Economic Data'!A$6:J$47,10,FALSE)</f>
        <v>5.5792560619569845E-2</v>
      </c>
      <c r="L832" s="12"/>
      <c r="N832">
        <v>3.7479993201279704E-2</v>
      </c>
      <c r="O832">
        <v>4.673329557538608E-2</v>
      </c>
      <c r="P832">
        <v>1.132512626792348E-2</v>
      </c>
      <c r="Q832">
        <v>0.46972120049969474</v>
      </c>
      <c r="R832" s="12">
        <f t="shared" si="103"/>
        <v>-2.7091683984628467E-2</v>
      </c>
      <c r="S832" s="12">
        <f t="shared" si="104"/>
        <v>-2.5332473229995323E-2</v>
      </c>
      <c r="T832" s="12">
        <f t="shared" si="105"/>
        <v>5.660922278454894E-2</v>
      </c>
      <c r="U832" s="12"/>
      <c r="V832" s="12"/>
      <c r="W832" s="12"/>
    </row>
    <row r="833" spans="1:23" x14ac:dyDescent="0.2">
      <c r="A833" t="s">
        <v>580</v>
      </c>
      <c r="B833">
        <v>2000</v>
      </c>
      <c r="C833" s="12">
        <f>IFERROR('BLS Data'!X837,"")</f>
        <v>-2.7091683984628467E-2</v>
      </c>
      <c r="D833" s="12">
        <f>IFERROR('BLS Data'!Y837,"")</f>
        <v>-2.5332473229995323E-2</v>
      </c>
      <c r="E833" s="12">
        <f>IFERROR('BLS Data'!Z837,"")</f>
        <v>0.19458624043141359</v>
      </c>
      <c r="F833" s="12">
        <f>IFERROR('BLS Data'!AA837,"")</f>
        <v>5.660922278454894E-2</v>
      </c>
      <c r="G833" s="12">
        <f>'Regulatory Data'!L835</f>
        <v>0.50436984668119134</v>
      </c>
      <c r="H833" s="12">
        <f>VLOOKUP(B833,'Economic Data'!A$6:I$47,7,FALSE)</f>
        <v>6.1969674144860321E-2</v>
      </c>
      <c r="I833" s="12">
        <f>VLOOKUP(B833,'Economic Data'!A$6:I$47,6,FALSE)</f>
        <v>4.0556719268142416E-2</v>
      </c>
      <c r="J833" s="12">
        <f>VLOOKUP(B833,'Economic Data'!A$6:I$47,5,FALSE)</f>
        <v>7.6200000000000004E-2</v>
      </c>
      <c r="K833" s="12">
        <f>VLOOKUP(B833,'Economic Data'!A$6:J$47,10,FALSE)</f>
        <v>5.4787045123280628E-2</v>
      </c>
      <c r="L833" s="12"/>
      <c r="N833">
        <v>-2.7091683984628467E-2</v>
      </c>
      <c r="O833">
        <v>-2.5332473229995323E-2</v>
      </c>
      <c r="P833">
        <v>5.660922278454894E-2</v>
      </c>
      <c r="Q833">
        <v>0.50436984668119134</v>
      </c>
      <c r="R833" s="12">
        <f t="shared" si="103"/>
        <v>4.6731645403916389E-2</v>
      </c>
      <c r="S833" s="12">
        <f t="shared" si="104"/>
        <v>2.0811493845116935E-2</v>
      </c>
      <c r="T833" s="12">
        <f t="shared" si="105"/>
        <v>1.5784274831173839E-2</v>
      </c>
      <c r="U833" s="12"/>
      <c r="V833" s="12"/>
      <c r="W833" s="12"/>
    </row>
    <row r="834" spans="1:23" x14ac:dyDescent="0.2">
      <c r="A834" t="s">
        <v>580</v>
      </c>
      <c r="B834">
        <v>2001</v>
      </c>
      <c r="C834" s="12">
        <f>IFERROR('BLS Data'!X838,"")</f>
        <v>4.6731645403916389E-2</v>
      </c>
      <c r="D834" s="12">
        <f>IFERROR('BLS Data'!Y838,"")</f>
        <v>2.0811493845116935E-2</v>
      </c>
      <c r="E834" s="12">
        <f>IFERROR('BLS Data'!Z838,"")</f>
        <v>-1.2683343586076035E-2</v>
      </c>
      <c r="F834" s="12">
        <f>IFERROR('BLS Data'!AA838,"")</f>
        <v>1.5784274831173839E-2</v>
      </c>
      <c r="G834" s="12">
        <f>'Regulatory Data'!L836</f>
        <v>0.54954938428561195</v>
      </c>
      <c r="H834" s="12">
        <f>VLOOKUP(B834,'Economic Data'!A$6:I$47,7,FALSE)</f>
        <v>3.3080967761829783E-2</v>
      </c>
      <c r="I834" s="12">
        <f>VLOOKUP(B834,'Economic Data'!A$6:I$47,6,FALSE)</f>
        <v>1.0735275286242185E-2</v>
      </c>
      <c r="J834" s="12">
        <f>VLOOKUP(B834,'Economic Data'!A$6:I$47,5,FALSE)</f>
        <v>7.0800000000000002E-2</v>
      </c>
      <c r="K834" s="12">
        <f>VLOOKUP(B834,'Economic Data'!A$6:J$47,10,FALSE)</f>
        <v>4.8454307524413376E-2</v>
      </c>
      <c r="L834" s="12"/>
      <c r="N834">
        <v>4.6731645403916389E-2</v>
      </c>
      <c r="O834">
        <v>2.0811493845116935E-2</v>
      </c>
      <c r="P834">
        <v>1.5784274831173839E-2</v>
      </c>
      <c r="Q834">
        <v>0.54954938428561195</v>
      </c>
      <c r="R834" s="12">
        <f t="shared" si="103"/>
        <v>0.10270847986002796</v>
      </c>
      <c r="S834" s="12">
        <f t="shared" si="104"/>
        <v>8.067874323461055E-2</v>
      </c>
      <c r="T834" s="12">
        <f t="shared" si="105"/>
        <v>-5.8872499510943754E-2</v>
      </c>
      <c r="U834" s="12"/>
      <c r="V834" s="12"/>
      <c r="W834" s="12"/>
    </row>
    <row r="835" spans="1:23" x14ac:dyDescent="0.2">
      <c r="A835" t="s">
        <v>580</v>
      </c>
      <c r="B835">
        <v>2002</v>
      </c>
      <c r="C835" s="12">
        <f>IFERROR('BLS Data'!X839,"")</f>
        <v>0.10270847986002796</v>
      </c>
      <c r="D835" s="12">
        <f>IFERROR('BLS Data'!Y839,"")</f>
        <v>8.067874323461055E-2</v>
      </c>
      <c r="E835" s="12">
        <f>IFERROR('BLS Data'!Z839,"")</f>
        <v>-4.0373894138272526E-2</v>
      </c>
      <c r="F835" s="12">
        <f>IFERROR('BLS Data'!AA839,"")</f>
        <v>-5.8872499510943754E-2</v>
      </c>
      <c r="G835" s="12">
        <f>'Regulatory Data'!L837</f>
        <v>0.55726807937746115</v>
      </c>
      <c r="H835" s="12">
        <f>VLOOKUP(B835,'Economic Data'!A$6:I$47,7,FALSE)</f>
        <v>3.403537925314204E-2</v>
      </c>
      <c r="I835" s="12">
        <f>VLOOKUP(B835,'Economic Data'!A$6:I$47,6,FALSE)</f>
        <v>1.7973804471999699E-2</v>
      </c>
      <c r="J835" s="12">
        <f>VLOOKUP(B835,'Economic Data'!A$6:I$47,5,FALSE)</f>
        <v>6.4899999999999999E-2</v>
      </c>
      <c r="K835" s="12">
        <f>VLOOKUP(B835,'Economic Data'!A$6:J$47,10,FALSE)</f>
        <v>4.8838425218857007E-2</v>
      </c>
      <c r="L835" s="12"/>
      <c r="N835">
        <v>0.10270847986002796</v>
      </c>
      <c r="O835">
        <v>8.067874323461055E-2</v>
      </c>
      <c r="P835">
        <v>-5.8872499510943754E-2</v>
      </c>
      <c r="Q835">
        <v>0.55726807937746115</v>
      </c>
      <c r="R835" s="12">
        <f t="shared" si="103"/>
        <v>-3.684034847054285E-2</v>
      </c>
      <c r="S835" s="12">
        <f t="shared" si="104"/>
        <v>-6.5212169902659767E-3</v>
      </c>
      <c r="T835" s="12">
        <f t="shared" si="105"/>
        <v>2.3628632129708116E-2</v>
      </c>
      <c r="U835" s="12"/>
      <c r="V835" s="12"/>
      <c r="W835" s="12"/>
    </row>
    <row r="836" spans="1:23" x14ac:dyDescent="0.2">
      <c r="A836" t="s">
        <v>580</v>
      </c>
      <c r="B836">
        <v>2003</v>
      </c>
      <c r="C836" s="12">
        <f>IFERROR('BLS Data'!X840,"")</f>
        <v>-3.684034847054285E-2</v>
      </c>
      <c r="D836" s="12">
        <f>IFERROR('BLS Data'!Y840,"")</f>
        <v>-6.5212169902659767E-3</v>
      </c>
      <c r="E836" s="12">
        <f>IFERROR('BLS Data'!Z840,"")</f>
        <v>0.10836998266583375</v>
      </c>
      <c r="F836" s="12">
        <f>IFERROR('BLS Data'!AA840,"")</f>
        <v>2.3628632129708116E-2</v>
      </c>
      <c r="G836" s="12">
        <f>'Regulatory Data'!L838</f>
        <v>0.57512017583925057</v>
      </c>
      <c r="H836" s="12">
        <f>VLOOKUP(B836,'Economic Data'!A$6:I$47,7,FALSE)</f>
        <v>4.5904870545635745E-2</v>
      </c>
      <c r="I836" s="12">
        <f>VLOOKUP(B836,'Economic Data'!A$6:I$47,6,FALSE)</f>
        <v>2.5093363015155745E-2</v>
      </c>
      <c r="J836" s="12">
        <f>VLOOKUP(B836,'Economic Data'!A$6:I$47,5,FALSE)</f>
        <v>5.67E-2</v>
      </c>
      <c r="K836" s="12">
        <f>VLOOKUP(B836,'Economic Data'!A$6:J$47,10,FALSE)</f>
        <v>3.5888492469520646E-2</v>
      </c>
      <c r="L836" s="12"/>
      <c r="N836">
        <v>-3.684034847054285E-2</v>
      </c>
      <c r="O836">
        <v>-6.5212169902659767E-3</v>
      </c>
      <c r="P836">
        <v>2.3628632129708116E-2</v>
      </c>
      <c r="Q836">
        <v>0.57512017583925057</v>
      </c>
      <c r="R836" s="12">
        <f t="shared" si="103"/>
        <v>2.0212875034002487E-2</v>
      </c>
      <c r="S836" s="12">
        <f t="shared" si="104"/>
        <v>4.42408040172797E-2</v>
      </c>
      <c r="T836" s="12">
        <f t="shared" si="105"/>
        <v>-1.8352575029364715E-2</v>
      </c>
      <c r="U836" s="12"/>
      <c r="V836" s="12"/>
      <c r="W836" s="12"/>
    </row>
    <row r="837" spans="1:23" x14ac:dyDescent="0.2">
      <c r="A837" t="s">
        <v>580</v>
      </c>
      <c r="B837">
        <v>2004</v>
      </c>
      <c r="C837" s="12">
        <f>IFERROR('BLS Data'!X841,"")</f>
        <v>2.0212875034002487E-2</v>
      </c>
      <c r="D837" s="12">
        <f>IFERROR('BLS Data'!Y841,"")</f>
        <v>4.42408040172797E-2</v>
      </c>
      <c r="E837" s="12">
        <f>IFERROR('BLS Data'!Z841,"")</f>
        <v>0.12723164357040417</v>
      </c>
      <c r="F837" s="12">
        <f>IFERROR('BLS Data'!AA841,"")</f>
        <v>-1.8352575029364715E-2</v>
      </c>
      <c r="G837" s="12">
        <f>'Regulatory Data'!L839</f>
        <v>0.59692198624917903</v>
      </c>
      <c r="H837" s="12">
        <f>VLOOKUP(B837,'Economic Data'!A$6:I$47,7,FALSE)</f>
        <v>6.1860595069386903E-2</v>
      </c>
      <c r="I837" s="12">
        <f>VLOOKUP(B837,'Economic Data'!A$6:I$47,6,FALSE)</f>
        <v>3.4093257936321564E-2</v>
      </c>
      <c r="J837" s="12">
        <f>VLOOKUP(B837,'Economic Data'!A$6:I$47,5,FALSE)</f>
        <v>5.6299999999999996E-2</v>
      </c>
      <c r="K837" s="12">
        <f>VLOOKUP(B837,'Economic Data'!A$6:J$47,10,FALSE)</f>
        <v>2.8532662866935003E-2</v>
      </c>
      <c r="L837" s="12"/>
      <c r="N837">
        <v>2.0212875034002487E-2</v>
      </c>
      <c r="O837">
        <v>4.42408040172797E-2</v>
      </c>
      <c r="P837">
        <v>-1.8352575029364715E-2</v>
      </c>
      <c r="Q837">
        <v>0.59692198624917903</v>
      </c>
      <c r="R837" s="12">
        <f t="shared" si="103"/>
        <v>1.3322016427813388E-2</v>
      </c>
      <c r="S837" s="12">
        <f t="shared" si="104"/>
        <v>1.5780462447620991E-3</v>
      </c>
      <c r="T837" s="12">
        <f t="shared" si="105"/>
        <v>2.6493890988458446E-2</v>
      </c>
      <c r="U837" s="12"/>
      <c r="V837" s="12"/>
      <c r="W837" s="12"/>
    </row>
    <row r="838" spans="1:23" x14ac:dyDescent="0.2">
      <c r="A838" t="s">
        <v>580</v>
      </c>
      <c r="B838">
        <v>2005</v>
      </c>
      <c r="C838" s="12">
        <f>IFERROR('BLS Data'!X842,"")</f>
        <v>1.3322016427813388E-2</v>
      </c>
      <c r="D838" s="12">
        <f>IFERROR('BLS Data'!Y842,"")</f>
        <v>1.5780462447620991E-3</v>
      </c>
      <c r="E838" s="12">
        <f>IFERROR('BLS Data'!Z842,"")</f>
        <v>0.16558768700913795</v>
      </c>
      <c r="F838" s="12">
        <f>IFERROR('BLS Data'!AA842,"")</f>
        <v>2.6493890988458446E-2</v>
      </c>
      <c r="G838" s="12">
        <f>'Regulatory Data'!L840</f>
        <v>0.59788273985650608</v>
      </c>
      <c r="H838" s="12">
        <f>VLOOKUP(B838,'Economic Data'!A$6:I$47,7,FALSE)</f>
        <v>6.2914494157674028E-2</v>
      </c>
      <c r="I838" s="12">
        <f>VLOOKUP(B838,'Economic Data'!A$6:I$47,6,FALSE)</f>
        <v>3.0242108933506984E-2</v>
      </c>
      <c r="J838" s="12">
        <f>VLOOKUP(B838,'Economic Data'!A$6:I$47,5,FALSE)</f>
        <v>5.2400000000000002E-2</v>
      </c>
      <c r="K838" s="12">
        <f>VLOOKUP(B838,'Economic Data'!A$6:J$47,10,FALSE)</f>
        <v>1.972761477583234E-2</v>
      </c>
      <c r="L838" s="12"/>
      <c r="N838">
        <v>1.3322016427813388E-2</v>
      </c>
      <c r="O838">
        <v>1.5780462447620991E-3</v>
      </c>
      <c r="P838">
        <v>2.6493890988458446E-2</v>
      </c>
      <c r="Q838">
        <v>0.59788273985650608</v>
      </c>
      <c r="R838" s="12">
        <f t="shared" si="103"/>
        <v>-4.5855956140448129E-3</v>
      </c>
      <c r="S838" s="12">
        <f t="shared" si="104"/>
        <v>1.6383022554780524E-2</v>
      </c>
      <c r="T838" s="12">
        <f t="shared" si="105"/>
        <v>7.9404278446038035E-4</v>
      </c>
      <c r="U838" s="12"/>
      <c r="V838" s="12"/>
      <c r="W838" s="12"/>
    </row>
    <row r="839" spans="1:23" x14ac:dyDescent="0.2">
      <c r="A839" t="s">
        <v>580</v>
      </c>
      <c r="B839">
        <v>2006</v>
      </c>
      <c r="C839" s="12">
        <f>IFERROR('BLS Data'!X843,"")</f>
        <v>-4.5855956140448129E-3</v>
      </c>
      <c r="D839" s="12">
        <f>IFERROR('BLS Data'!Y843,"")</f>
        <v>1.6383022554780524E-2</v>
      </c>
      <c r="E839" s="12">
        <f>IFERROR('BLS Data'!Z843,"")</f>
        <v>9.9003987163416518E-2</v>
      </c>
      <c r="F839" s="12">
        <f>IFERROR('BLS Data'!AA843,"")</f>
        <v>7.9404278446038035E-4</v>
      </c>
      <c r="G839" s="12">
        <f>'Regulatory Data'!L841</f>
        <v>0.60237724719907626</v>
      </c>
      <c r="H839" s="12">
        <f>VLOOKUP(B839,'Economic Data'!A$6:I$47,7,FALSE)</f>
        <v>5.8035179497691658E-2</v>
      </c>
      <c r="I839" s="12">
        <f>VLOOKUP(B839,'Economic Data'!A$6:I$47,6,FALSE)</f>
        <v>2.6233814355860474E-2</v>
      </c>
      <c r="J839" s="12">
        <f>VLOOKUP(B839,'Economic Data'!A$6:I$47,5,FALSE)</f>
        <v>5.5899999999999998E-2</v>
      </c>
      <c r="K839" s="12">
        <f>VLOOKUP(B839,'Economic Data'!A$6:J$47,10,FALSE)</f>
        <v>2.409863485816794E-2</v>
      </c>
      <c r="L839" s="12"/>
      <c r="N839">
        <v>-4.5855956140448129E-3</v>
      </c>
      <c r="O839">
        <v>1.6383022554780524E-2</v>
      </c>
      <c r="P839">
        <v>7.9404278446038035E-4</v>
      </c>
      <c r="Q839">
        <v>0.60237724719907626</v>
      </c>
      <c r="R839" s="12">
        <f t="shared" si="103"/>
        <v>3.3636769041186731E-2</v>
      </c>
      <c r="S839" s="12">
        <f t="shared" si="104"/>
        <v>8.9266129478415834E-3</v>
      </c>
      <c r="T839" s="12">
        <f t="shared" si="105"/>
        <v>3.0974029930725067E-2</v>
      </c>
      <c r="U839" s="12"/>
      <c r="V839" s="12"/>
      <c r="W839" s="12"/>
    </row>
    <row r="840" spans="1:23" x14ac:dyDescent="0.2">
      <c r="A840" t="s">
        <v>580</v>
      </c>
      <c r="B840">
        <v>2007</v>
      </c>
      <c r="C840" s="12">
        <f>IFERROR('BLS Data'!X844,"")</f>
        <v>3.3636769041186731E-2</v>
      </c>
      <c r="D840" s="12">
        <f>IFERROR('BLS Data'!Y844,"")</f>
        <v>8.9266129478415834E-3</v>
      </c>
      <c r="E840" s="12">
        <f>IFERROR('BLS Data'!Z844,"")</f>
        <v>6.9169120124108474E-2</v>
      </c>
      <c r="F840" s="12">
        <f>IFERROR('BLS Data'!AA844,"")</f>
        <v>3.0974029930725067E-2</v>
      </c>
      <c r="G840" s="12">
        <f>'Regulatory Data'!L842</f>
        <v>0.63657390872355102</v>
      </c>
      <c r="H840" s="12">
        <f>VLOOKUP(B840,'Economic Data'!A$6:I$47,7,FALSE)</f>
        <v>4.7552040345651747E-2</v>
      </c>
      <c r="I840" s="12">
        <f>VLOOKUP(B840,'Economic Data'!A$6:I$47,6,FALSE)</f>
        <v>1.8949646062514702E-2</v>
      </c>
      <c r="J840" s="12">
        <f>VLOOKUP(B840,'Economic Data'!A$6:I$47,5,FALSE)</f>
        <v>5.5599999999999997E-2</v>
      </c>
      <c r="K840" s="12">
        <f>VLOOKUP(B840,'Economic Data'!A$6:J$47,10,FALSE)</f>
        <v>2.6997605716864291E-2</v>
      </c>
      <c r="L840" s="12"/>
      <c r="N840">
        <v>3.3636769041186731E-2</v>
      </c>
      <c r="O840">
        <v>8.9266129478415834E-3</v>
      </c>
      <c r="P840">
        <v>3.0974029930725067E-2</v>
      </c>
      <c r="Q840">
        <v>0.63657390872355102</v>
      </c>
      <c r="R840" s="12">
        <f t="shared" si="103"/>
        <v>-4.4540022841266236E-3</v>
      </c>
      <c r="S840" s="12">
        <f t="shared" si="104"/>
        <v>-2.4194958163136882E-2</v>
      </c>
      <c r="T840" s="12">
        <f t="shared" si="105"/>
        <v>3.779037678043462E-2</v>
      </c>
      <c r="U840" s="12"/>
      <c r="V840" s="12"/>
      <c r="W840" s="12"/>
    </row>
    <row r="841" spans="1:23" x14ac:dyDescent="0.2">
      <c r="A841" t="s">
        <v>580</v>
      </c>
      <c r="B841">
        <v>2008</v>
      </c>
      <c r="C841" s="12">
        <f>IFERROR('BLS Data'!X845,"")</f>
        <v>-4.4540022841266236E-3</v>
      </c>
      <c r="D841" s="12">
        <f>IFERROR('BLS Data'!Y845,"")</f>
        <v>-2.4194958163136882E-2</v>
      </c>
      <c r="E841" s="12">
        <f>IFERROR('BLS Data'!Z845,"")</f>
        <v>0.15221185416731675</v>
      </c>
      <c r="F841" s="12">
        <f>IFERROR('BLS Data'!AA845,"")</f>
        <v>3.779037678043462E-2</v>
      </c>
      <c r="G841" s="12">
        <f>'Regulatory Data'!L843</f>
        <v>0.66287648495998686</v>
      </c>
      <c r="H841" s="12">
        <f>VLOOKUP(B841,'Economic Data'!A$6:I$47,7,FALSE)</f>
        <v>1.8564647936674561E-2</v>
      </c>
      <c r="I841" s="12">
        <f>VLOOKUP(B841,'Economic Data'!A$6:I$47,6,FALSE)</f>
        <v>-3.3722342459032717E-3</v>
      </c>
      <c r="J841" s="12">
        <f>VLOOKUP(B841,'Economic Data'!A$6:I$47,5,FALSE)</f>
        <v>5.6299999999999996E-2</v>
      </c>
      <c r="K841" s="12">
        <f>VLOOKUP(B841,'Economic Data'!A$6:J$47,10,FALSE)</f>
        <v>3.4363117817423225E-2</v>
      </c>
      <c r="L841" s="12"/>
      <c r="N841">
        <v>-4.4540022841266236E-3</v>
      </c>
      <c r="O841">
        <v>-2.4194958163136882E-2</v>
      </c>
      <c r="P841">
        <v>3.779037678043462E-2</v>
      </c>
      <c r="Q841">
        <v>0.66287648495998686</v>
      </c>
      <c r="R841" s="12">
        <f t="shared" si="103"/>
        <v>3.4521350684923569E-2</v>
      </c>
      <c r="S841" s="12">
        <f t="shared" si="104"/>
        <v>2.5618845991531636E-2</v>
      </c>
      <c r="T841" s="12">
        <f t="shared" si="105"/>
        <v>-8.111315873288838E-3</v>
      </c>
      <c r="U841" s="12"/>
      <c r="V841" s="12"/>
      <c r="W841" s="12"/>
    </row>
    <row r="842" spans="1:23" x14ac:dyDescent="0.2">
      <c r="A842" t="s">
        <v>580</v>
      </c>
      <c r="B842">
        <v>2009</v>
      </c>
      <c r="C842" s="12">
        <f>IFERROR('BLS Data'!X846,"")</f>
        <v>3.4521350684923569E-2</v>
      </c>
      <c r="D842" s="12">
        <f>IFERROR('BLS Data'!Y846,"")</f>
        <v>2.5618845991531636E-2</v>
      </c>
      <c r="E842" s="12">
        <f>IFERROR('BLS Data'!Z846,"")</f>
        <v>-0.25879669054622223</v>
      </c>
      <c r="F842" s="12">
        <f>IFERROR('BLS Data'!AA846,"")</f>
        <v>-8.111315873288838E-3</v>
      </c>
      <c r="G842" s="12">
        <f>'Regulatory Data'!L844</f>
        <v>0.67672422022364953</v>
      </c>
      <c r="H842" s="12">
        <f>VLOOKUP(B842,'Economic Data'!A$6:I$47,7,FALSE)</f>
        <v>-2.2495040217735962E-2</v>
      </c>
      <c r="I842" s="12">
        <f>VLOOKUP(B842,'Economic Data'!A$6:I$47,6,FALSE)</f>
        <v>-3.117320520931699E-2</v>
      </c>
      <c r="J842" s="12">
        <f>VLOOKUP(B842,'Economic Data'!A$6:I$47,5,FALSE)</f>
        <v>5.3099999999999994E-2</v>
      </c>
      <c r="K842" s="12">
        <f>VLOOKUP(B842,'Economic Data'!A$6:J$47,10,FALSE)</f>
        <v>4.4421835008416732E-2</v>
      </c>
      <c r="L842" s="12"/>
      <c r="N842">
        <v>3.4521350684923569E-2</v>
      </c>
      <c r="O842">
        <v>2.5618845991531636E-2</v>
      </c>
      <c r="P842">
        <v>-8.111315873288838E-3</v>
      </c>
      <c r="Q842">
        <v>0.67672422022364953</v>
      </c>
      <c r="R842" s="12">
        <f t="shared" si="103"/>
        <v>-7.1752932133177794E-3</v>
      </c>
      <c r="S842" s="12">
        <f t="shared" si="104"/>
        <v>2.4682598218994656E-3</v>
      </c>
      <c r="T842" s="12">
        <f t="shared" si="105"/>
        <v>5.9402338220522211E-3</v>
      </c>
      <c r="U842" s="12"/>
      <c r="V842" s="12"/>
      <c r="W842" s="12"/>
    </row>
    <row r="843" spans="1:23" x14ac:dyDescent="0.2">
      <c r="A843" t="s">
        <v>580</v>
      </c>
      <c r="B843">
        <v>2010</v>
      </c>
      <c r="C843" s="12">
        <f>IFERROR('BLS Data'!X847,"")</f>
        <v>-7.1752932133177794E-3</v>
      </c>
      <c r="D843" s="12">
        <f>IFERROR('BLS Data'!Y847,"")</f>
        <v>2.4682598218994656E-3</v>
      </c>
      <c r="E843" s="12">
        <f>IFERROR('BLS Data'!Z847,"")</f>
        <v>0.14408159408140442</v>
      </c>
      <c r="F843" s="12">
        <f>IFERROR('BLS Data'!AA847,"")</f>
        <v>5.9402338220522211E-3</v>
      </c>
      <c r="G843" s="12">
        <f>'Regulatory Data'!L845</f>
        <v>0.68126482664302512</v>
      </c>
      <c r="H843" s="12">
        <f>VLOOKUP(B843,'Economic Data'!A$6:I$47,7,FALSE)</f>
        <v>3.6900750592296916E-2</v>
      </c>
      <c r="I843" s="12">
        <f>VLOOKUP(B843,'Economic Data'!A$6:I$47,6,FALSE)</f>
        <v>2.362690323647243E-2</v>
      </c>
      <c r="J843" s="12">
        <f>VLOOKUP(B843,'Economic Data'!A$6:I$47,5,FALSE)</f>
        <v>4.9400000000000006E-2</v>
      </c>
      <c r="K843" s="12">
        <f>VLOOKUP(B843,'Economic Data'!A$6:J$47,10,FALSE)</f>
        <v>3.6126152644176228E-2</v>
      </c>
      <c r="L843" s="12"/>
      <c r="N843">
        <v>-7.1752932133177794E-3</v>
      </c>
      <c r="O843">
        <v>2.4682598218994656E-3</v>
      </c>
      <c r="P843">
        <v>5.9402338220522211E-3</v>
      </c>
      <c r="Q843">
        <v>0.68126482664302512</v>
      </c>
      <c r="R843" s="12"/>
      <c r="S843" s="12"/>
      <c r="T843" s="12"/>
      <c r="U843" s="12"/>
      <c r="V843" s="12"/>
      <c r="W843" s="12"/>
    </row>
    <row r="844" spans="1:23" x14ac:dyDescent="0.2">
      <c r="A844" t="s">
        <v>589</v>
      </c>
      <c r="B844">
        <v>1987</v>
      </c>
      <c r="C844" s="12" t="str">
        <f>IFERROR('BLS Data'!X848,"")</f>
        <v>.</v>
      </c>
      <c r="D844" s="12" t="str">
        <f>IFERROR('BLS Data'!Y848,"")</f>
        <v>.</v>
      </c>
      <c r="E844" s="12" t="str">
        <f>IFERROR('BLS Data'!Z848,"")</f>
        <v>.</v>
      </c>
      <c r="F844" s="12" t="str">
        <f>IFERROR('BLS Data'!AA848,"")</f>
        <v>.</v>
      </c>
      <c r="G844" s="12" t="str">
        <f>'Regulatory Data'!L846</f>
        <v/>
      </c>
      <c r="H844" s="12">
        <f>VLOOKUP(B844,'Economic Data'!A$6:I$47,7,FALSE)</f>
        <v>6.0106820146646811E-2</v>
      </c>
      <c r="I844" s="12">
        <f>VLOOKUP(B844,'Economic Data'!A$6:I$47,6,FALSE)</f>
        <v>3.149510885821627E-2</v>
      </c>
      <c r="J844" s="12">
        <f>VLOOKUP(B844,'Economic Data'!A$6:I$47,5,FALSE)</f>
        <v>9.3800000000000008E-2</v>
      </c>
      <c r="K844" s="12">
        <f>VLOOKUP(B844,'Economic Data'!A$6:J$47,10,FALSE)</f>
        <v>6.5188288711569911E-2</v>
      </c>
      <c r="L844" s="12"/>
      <c r="N844" t="s">
        <v>985</v>
      </c>
      <c r="O844" t="s">
        <v>985</v>
      </c>
      <c r="P844" t="s">
        <v>985</v>
      </c>
      <c r="Q844" t="s">
        <v>0</v>
      </c>
      <c r="R844" s="12"/>
      <c r="S844" s="12"/>
      <c r="T844" s="12"/>
      <c r="U844" s="12"/>
      <c r="V844" s="12"/>
      <c r="W844" s="12"/>
    </row>
    <row r="845" spans="1:23" x14ac:dyDescent="0.2">
      <c r="A845" t="s">
        <v>589</v>
      </c>
      <c r="B845">
        <v>1988</v>
      </c>
      <c r="C845" s="12">
        <f>IFERROR('BLS Data'!X849,"")</f>
        <v>1.6484104357006313E-2</v>
      </c>
      <c r="D845" s="12">
        <f>IFERROR('BLS Data'!Y849,"")</f>
        <v>2.3090635571465512E-2</v>
      </c>
      <c r="E845" s="12">
        <f>IFERROR('BLS Data'!Z849,"")</f>
        <v>3.2648619643301124E-2</v>
      </c>
      <c r="F845" s="12">
        <f>IFERROR('BLS Data'!AA849,"")</f>
        <v>2.6537800956226043E-2</v>
      </c>
      <c r="G845" s="12" t="str">
        <f>'Regulatory Data'!L847</f>
        <v/>
      </c>
      <c r="H845" s="12">
        <f>VLOOKUP(B845,'Economic Data'!A$6:I$47,7,FALSE)</f>
        <v>7.4056092402528861E-2</v>
      </c>
      <c r="I845" s="12">
        <f>VLOOKUP(B845,'Economic Data'!A$6:I$47,6,FALSE)</f>
        <v>4.0281822240627818E-2</v>
      </c>
      <c r="J845" s="12">
        <f>VLOOKUP(B845,'Economic Data'!A$6:I$47,5,FALSE)</f>
        <v>9.7100000000000006E-2</v>
      </c>
      <c r="K845" s="12">
        <f>VLOOKUP(B845,'Economic Data'!A$6:J$47,10,FALSE)</f>
        <v>6.3325729838099074E-2</v>
      </c>
      <c r="L845" s="12"/>
      <c r="N845">
        <v>1.6484104357006313E-2</v>
      </c>
      <c r="O845">
        <v>2.3090635571465512E-2</v>
      </c>
      <c r="P845">
        <v>2.6537800956226043E-2</v>
      </c>
      <c r="Q845" t="s">
        <v>0</v>
      </c>
      <c r="R845" s="12"/>
      <c r="S845" s="12"/>
      <c r="T845" s="12"/>
      <c r="U845" s="12"/>
      <c r="V845" s="12"/>
      <c r="W845" s="12"/>
    </row>
    <row r="846" spans="1:23" x14ac:dyDescent="0.2">
      <c r="A846" t="s">
        <v>589</v>
      </c>
      <c r="B846">
        <v>1989</v>
      </c>
      <c r="C846" s="12">
        <f>IFERROR('BLS Data'!X850,"")</f>
        <v>2.6946536673327248E-2</v>
      </c>
      <c r="D846" s="12">
        <f>IFERROR('BLS Data'!Y850,"")</f>
        <v>2.7996469787967104E-2</v>
      </c>
      <c r="E846" s="12">
        <f>IFERROR('BLS Data'!Z850,"")</f>
        <v>1.651502119224002E-2</v>
      </c>
      <c r="F846" s="12">
        <f>IFERROR('BLS Data'!AA850,"")</f>
        <v>2.6201247784474191E-2</v>
      </c>
      <c r="G846" s="12" t="str">
        <f>'Regulatory Data'!L848</f>
        <v/>
      </c>
      <c r="H846" s="12">
        <f>VLOOKUP(B846,'Economic Data'!A$6:I$47,7,FALSE)</f>
        <v>7.2168998181608046E-2</v>
      </c>
      <c r="I846" s="12">
        <f>VLOOKUP(B846,'Economic Data'!A$6:I$47,6,FALSE)</f>
        <v>3.5102379761548619E-2</v>
      </c>
      <c r="J846" s="12">
        <f>VLOOKUP(B846,'Economic Data'!A$6:I$47,5,FALSE)</f>
        <v>9.2600000000000002E-2</v>
      </c>
      <c r="K846" s="12">
        <f>VLOOKUP(B846,'Economic Data'!A$6:J$47,10,FALSE)</f>
        <v>5.5533381579940186E-2</v>
      </c>
      <c r="L846" s="12"/>
      <c r="N846">
        <v>2.6946536673327248E-2</v>
      </c>
      <c r="O846">
        <v>2.7996469787967104E-2</v>
      </c>
      <c r="P846">
        <v>2.6201247784474191E-2</v>
      </c>
      <c r="Q846" t="s">
        <v>0</v>
      </c>
      <c r="R846" s="12"/>
      <c r="S846" s="12"/>
      <c r="T846" s="12"/>
      <c r="U846" s="12"/>
      <c r="V846" s="12"/>
      <c r="W846" s="12"/>
    </row>
    <row r="847" spans="1:23" x14ac:dyDescent="0.2">
      <c r="A847" t="s">
        <v>589</v>
      </c>
      <c r="B847">
        <v>1990</v>
      </c>
      <c r="C847" s="12">
        <f>IFERROR('BLS Data'!X851,"")</f>
        <v>5.7720489278101361E-3</v>
      </c>
      <c r="D847" s="12">
        <f>IFERROR('BLS Data'!Y851,"")</f>
        <v>1.0892623398753187E-2</v>
      </c>
      <c r="E847" s="12">
        <f>IFERROR('BLS Data'!Z851,"")</f>
        <v>3.346431143046491E-2</v>
      </c>
      <c r="F847" s="12">
        <f>IFERROR('BLS Data'!AA851,"")</f>
        <v>4.6516766400764631E-2</v>
      </c>
      <c r="G847" s="12" t="str">
        <f>'Regulatory Data'!L849</f>
        <v/>
      </c>
      <c r="H847" s="12">
        <f>VLOOKUP(B847,'Economic Data'!A$6:I$47,7,FALSE)</f>
        <v>5.6455681243754441E-2</v>
      </c>
      <c r="I847" s="12">
        <f>VLOOKUP(B847,'Economic Data'!A$6:I$47,6,FALSE)</f>
        <v>1.8589513195847118E-2</v>
      </c>
      <c r="J847" s="12">
        <f>VLOOKUP(B847,'Economic Data'!A$6:I$47,5,FALSE)</f>
        <v>9.3200000000000005E-2</v>
      </c>
      <c r="K847" s="12">
        <f>VLOOKUP(B847,'Economic Data'!A$6:J$47,10,FALSE)</f>
        <v>5.5333831952092682E-2</v>
      </c>
      <c r="L847" s="12"/>
      <c r="N847">
        <v>5.7720489278101361E-3</v>
      </c>
      <c r="O847">
        <v>1.0892623398753187E-2</v>
      </c>
      <c r="P847">
        <v>4.6516766400764631E-2</v>
      </c>
      <c r="Q847" t="s">
        <v>0</v>
      </c>
      <c r="R847" s="12"/>
      <c r="S847" s="12"/>
      <c r="T847" s="12"/>
      <c r="U847" s="12"/>
      <c r="V847" s="12"/>
      <c r="W847" s="12"/>
    </row>
    <row r="848" spans="1:23" x14ac:dyDescent="0.2">
      <c r="A848" t="s">
        <v>589</v>
      </c>
      <c r="B848">
        <v>1991</v>
      </c>
      <c r="C848" s="12">
        <f>IFERROR('BLS Data'!X852,"")</f>
        <v>1.5828029840740054E-2</v>
      </c>
      <c r="D848" s="12">
        <f>IFERROR('BLS Data'!Y852,"")</f>
        <v>1.6075303028753929E-2</v>
      </c>
      <c r="E848" s="12">
        <f>IFERROR('BLS Data'!Z852,"")</f>
        <v>1.9692476337943354E-2</v>
      </c>
      <c r="F848" s="12">
        <f>IFERROR('BLS Data'!AA852,"")</f>
        <v>-9.7441337188808319E-3</v>
      </c>
      <c r="G848" s="12" t="str">
        <f>'Regulatory Data'!L850</f>
        <v/>
      </c>
      <c r="H848" s="12">
        <f>VLOOKUP(B848,'Economic Data'!A$6:I$47,7,FALSE)</f>
        <v>3.2494366288215559E-2</v>
      </c>
      <c r="I848" s="12">
        <f>VLOOKUP(B848,'Economic Data'!A$6:I$47,6,FALSE)</f>
        <v>-2.3323494827174329E-3</v>
      </c>
      <c r="J848" s="12">
        <f>VLOOKUP(B848,'Economic Data'!A$6:I$47,5,FALSE)</f>
        <v>8.77E-2</v>
      </c>
      <c r="K848" s="12">
        <f>VLOOKUP(B848,'Economic Data'!A$6:J$47,10,FALSE)</f>
        <v>5.2873284229066508E-2</v>
      </c>
      <c r="L848" s="12"/>
      <c r="N848">
        <v>1.5828029840740054E-2</v>
      </c>
      <c r="O848">
        <v>1.6075303028753929E-2</v>
      </c>
      <c r="P848">
        <v>-9.7441337188808319E-3</v>
      </c>
      <c r="Q848" t="s">
        <v>0</v>
      </c>
      <c r="R848" s="12"/>
      <c r="S848" s="12"/>
      <c r="T848" s="12"/>
      <c r="U848" s="12"/>
      <c r="V848" s="12"/>
      <c r="W848" s="12"/>
    </row>
    <row r="849" spans="1:23" x14ac:dyDescent="0.2">
      <c r="A849" t="s">
        <v>589</v>
      </c>
      <c r="B849">
        <v>1992</v>
      </c>
      <c r="C849" s="12">
        <f>IFERROR('BLS Data'!X853,"")</f>
        <v>6.3260994863684861E-2</v>
      </c>
      <c r="D849" s="12">
        <f>IFERROR('BLS Data'!Y853,"")</f>
        <v>6.904608514868471E-2</v>
      </c>
      <c r="E849" s="12">
        <f>IFERROR('BLS Data'!Z853,"")</f>
        <v>9.5417566157118827E-3</v>
      </c>
      <c r="F849" s="12">
        <f>IFERROR('BLS Data'!AA853,"")</f>
        <v>-1.1697300718529036E-2</v>
      </c>
      <c r="G849" s="12" t="str">
        <f>'Regulatory Data'!L851</f>
        <v/>
      </c>
      <c r="H849" s="12">
        <f>VLOOKUP(B849,'Economic Data'!A$6:I$47,7,FALSE)</f>
        <v>5.6799543692841681E-2</v>
      </c>
      <c r="I849" s="12">
        <f>VLOOKUP(B849,'Economic Data'!A$6:I$47,6,FALSE)</f>
        <v>3.3364382598689346E-2</v>
      </c>
      <c r="J849" s="12">
        <f>VLOOKUP(B849,'Economic Data'!A$6:I$47,5,FALSE)</f>
        <v>8.14E-2</v>
      </c>
      <c r="K849" s="12">
        <f>VLOOKUP(B849,'Economic Data'!A$6:J$47,10,FALSE)</f>
        <v>5.7964838905848831E-2</v>
      </c>
      <c r="L849" s="12"/>
      <c r="N849">
        <v>6.3260994863684861E-2</v>
      </c>
      <c r="O849">
        <v>6.904608514868471E-2</v>
      </c>
      <c r="P849">
        <v>-1.1697300718529036E-2</v>
      </c>
      <c r="Q849" t="s">
        <v>0</v>
      </c>
      <c r="R849" s="12"/>
      <c r="S849" s="12"/>
      <c r="T849" s="12"/>
      <c r="U849" s="12"/>
      <c r="V849" s="12"/>
      <c r="W849" s="12"/>
    </row>
    <row r="850" spans="1:23" x14ac:dyDescent="0.2">
      <c r="A850" t="s">
        <v>589</v>
      </c>
      <c r="B850">
        <v>1993</v>
      </c>
      <c r="C850" s="12">
        <f>IFERROR('BLS Data'!X854,"")</f>
        <v>5.2075064213911837E-2</v>
      </c>
      <c r="D850" s="12">
        <f>IFERROR('BLS Data'!Y854,"")</f>
        <v>3.1723865624826431E-2</v>
      </c>
      <c r="E850" s="12">
        <f>IFERROR('BLS Data'!Z854,"")</f>
        <v>-3.0118588106056166E-3</v>
      </c>
      <c r="F850" s="12">
        <f>IFERROR('BLS Data'!AA854,"")</f>
        <v>-2.8639944267415451E-2</v>
      </c>
      <c r="G850" s="12" t="str">
        <f>'Regulatory Data'!L852</f>
        <v/>
      </c>
      <c r="H850" s="12">
        <f>VLOOKUP(B850,'Economic Data'!A$6:I$47,7,FALSE)</f>
        <v>4.9976501397134498E-2</v>
      </c>
      <c r="I850" s="12">
        <f>VLOOKUP(B850,'Economic Data'!A$6:I$47,6,FALSE)</f>
        <v>2.8121325402471697E-2</v>
      </c>
      <c r="J850" s="12">
        <f>VLOOKUP(B850,'Economic Data'!A$6:I$47,5,FALSE)</f>
        <v>7.22E-2</v>
      </c>
      <c r="K850" s="12">
        <f>VLOOKUP(B850,'Economic Data'!A$6:J$47,10,FALSE)</f>
        <v>5.0344824005335395E-2</v>
      </c>
      <c r="L850" s="12"/>
      <c r="N850">
        <v>5.2075064213911837E-2</v>
      </c>
      <c r="O850">
        <v>3.1723865624826431E-2</v>
      </c>
      <c r="P850">
        <v>-2.8639944267415451E-2</v>
      </c>
      <c r="Q850" t="s">
        <v>0</v>
      </c>
      <c r="R850" s="12"/>
      <c r="S850" s="12"/>
      <c r="T850" s="12"/>
      <c r="U850" s="12"/>
      <c r="V850" s="12"/>
      <c r="W850" s="12"/>
    </row>
    <row r="851" spans="1:23" x14ac:dyDescent="0.2">
      <c r="A851" t="s">
        <v>589</v>
      </c>
      <c r="B851">
        <v>1994</v>
      </c>
      <c r="C851" s="12">
        <f>IFERROR('BLS Data'!X855,"")</f>
        <v>5.2902568224680202E-2</v>
      </c>
      <c r="D851" s="12">
        <f>IFERROR('BLS Data'!Y855,"")</f>
        <v>5.6040476718465015E-2</v>
      </c>
      <c r="E851" s="12">
        <f>IFERROR('BLS Data'!Z855,"")</f>
        <v>-1.2939158658921812E-2</v>
      </c>
      <c r="F851" s="12">
        <f>IFERROR('BLS Data'!AA855,"")</f>
        <v>-4.6206541837938708E-2</v>
      </c>
      <c r="G851" s="12" t="str">
        <f>'Regulatory Data'!L853</f>
        <v/>
      </c>
      <c r="H851" s="12">
        <f>VLOOKUP(B851,'Economic Data'!A$6:I$47,7,FALSE)</f>
        <v>6.0783064323397085E-2</v>
      </c>
      <c r="I851" s="12">
        <f>VLOOKUP(B851,'Economic Data'!A$6:I$47,6,FALSE)</f>
        <v>3.9932137842543014E-2</v>
      </c>
      <c r="J851" s="12">
        <f>VLOOKUP(B851,'Economic Data'!A$6:I$47,5,FALSE)</f>
        <v>7.9600000000000004E-2</v>
      </c>
      <c r="K851" s="12">
        <f>VLOOKUP(B851,'Economic Data'!A$6:J$47,10,FALSE)</f>
        <v>5.8749073519147127E-2</v>
      </c>
      <c r="L851" s="12"/>
      <c r="N851">
        <v>5.2902568224680202E-2</v>
      </c>
      <c r="O851">
        <v>5.6040476718465015E-2</v>
      </c>
      <c r="P851">
        <v>-4.6206541837938708E-2</v>
      </c>
      <c r="Q851" t="s">
        <v>0</v>
      </c>
      <c r="R851" s="12"/>
      <c r="S851" s="12"/>
      <c r="T851" s="12"/>
      <c r="U851" s="12"/>
      <c r="V851" s="12"/>
      <c r="W851" s="12"/>
    </row>
    <row r="852" spans="1:23" x14ac:dyDescent="0.2">
      <c r="A852" t="s">
        <v>589</v>
      </c>
      <c r="B852">
        <v>1995</v>
      </c>
      <c r="C852" s="12">
        <f>IFERROR('BLS Data'!X856,"")</f>
        <v>9.8140301587632095E-2</v>
      </c>
      <c r="D852" s="12">
        <f>IFERROR('BLS Data'!Y856,"")</f>
        <v>6.4518618291889318E-2</v>
      </c>
      <c r="E852" s="12">
        <f>IFERROR('BLS Data'!Z856,"")</f>
        <v>-2.5799726501705145E-2</v>
      </c>
      <c r="F852" s="12">
        <f>IFERROR('BLS Data'!AA856,"")</f>
        <v>-4.9857173939527044E-2</v>
      </c>
      <c r="G852" s="12" t="str">
        <f>'Regulatory Data'!L854</f>
        <v/>
      </c>
      <c r="H852" s="12">
        <f>VLOOKUP(B852,'Economic Data'!A$6:I$47,7,FALSE)</f>
        <v>4.5452682397765898E-2</v>
      </c>
      <c r="I852" s="12">
        <f>VLOOKUP(B852,'Economic Data'!A$6:I$47,6,FALSE)</f>
        <v>2.4833719047943958E-2</v>
      </c>
      <c r="J852" s="12">
        <f>VLOOKUP(B852,'Economic Data'!A$6:I$47,5,FALSE)</f>
        <v>7.5899999999999995E-2</v>
      </c>
      <c r="K852" s="12">
        <f>VLOOKUP(B852,'Economic Data'!A$6:J$47,10,FALSE)</f>
        <v>5.5281036650178222E-2</v>
      </c>
      <c r="L852" s="12"/>
      <c r="N852">
        <v>9.8140301587632095E-2</v>
      </c>
      <c r="O852">
        <v>6.4518618291889318E-2</v>
      </c>
      <c r="P852">
        <v>-4.9857173939527044E-2</v>
      </c>
      <c r="Q852" t="s">
        <v>0</v>
      </c>
      <c r="R852" s="12"/>
      <c r="S852" s="12"/>
      <c r="T852" s="12"/>
      <c r="U852" s="12"/>
      <c r="V852" s="12"/>
      <c r="W852" s="12"/>
    </row>
    <row r="853" spans="1:23" x14ac:dyDescent="0.2">
      <c r="A853" t="s">
        <v>589</v>
      </c>
      <c r="B853">
        <v>1996</v>
      </c>
      <c r="C853" s="12">
        <f>IFERROR('BLS Data'!X857,"")</f>
        <v>7.0517634580032684E-2</v>
      </c>
      <c r="D853" s="12">
        <f>IFERROR('BLS Data'!Y857,"")</f>
        <v>7.6272622267965495E-2</v>
      </c>
      <c r="E853" s="12">
        <f>IFERROR('BLS Data'!Z857,"")</f>
        <v>-1.968586822750229E-2</v>
      </c>
      <c r="F853" s="12">
        <f>IFERROR('BLS Data'!AA857,"")</f>
        <v>-3.3095518938569768E-2</v>
      </c>
      <c r="G853" s="12" t="str">
        <f>'Regulatory Data'!L855</f>
        <v/>
      </c>
      <c r="H853" s="12">
        <f>VLOOKUP(B853,'Economic Data'!A$6:I$47,7,FALSE)</f>
        <v>5.5591211209256031E-2</v>
      </c>
      <c r="I853" s="12">
        <f>VLOOKUP(B853,'Economic Data'!A$6:I$47,6,FALSE)</f>
        <v>3.6723348797837119E-2</v>
      </c>
      <c r="J853" s="12">
        <f>VLOOKUP(B853,'Economic Data'!A$6:I$47,5,FALSE)</f>
        <v>7.3700000000000002E-2</v>
      </c>
      <c r="K853" s="12">
        <f>VLOOKUP(B853,'Economic Data'!A$6:J$47,10,FALSE)</f>
        <v>5.4832137588579369E-2</v>
      </c>
      <c r="L853" s="12"/>
      <c r="N853">
        <v>7.0517634580032684E-2</v>
      </c>
      <c r="O853">
        <v>7.6272622267965495E-2</v>
      </c>
      <c r="P853">
        <v>-3.3095518938569768E-2</v>
      </c>
      <c r="Q853" t="s">
        <v>0</v>
      </c>
      <c r="R853" s="12"/>
      <c r="S853" s="12"/>
      <c r="T853" s="12"/>
      <c r="U853" s="12"/>
      <c r="V853" s="12"/>
      <c r="W853" s="12"/>
    </row>
    <row r="854" spans="1:23" x14ac:dyDescent="0.2">
      <c r="A854" t="s">
        <v>589</v>
      </c>
      <c r="B854">
        <v>1997</v>
      </c>
      <c r="C854" s="12">
        <f>IFERROR('BLS Data'!X858,"")</f>
        <v>4.6924684714380049E-3</v>
      </c>
      <c r="D854" s="12">
        <f>IFERROR('BLS Data'!Y858,"")</f>
        <v>2.2609839988455782E-2</v>
      </c>
      <c r="E854" s="12">
        <f>IFERROR('BLS Data'!Z858,"")</f>
        <v>-2.8415901343583627E-3</v>
      </c>
      <c r="F854" s="12">
        <f>IFERROR('BLS Data'!AA858,"")</f>
        <v>1.9933862442726991E-3</v>
      </c>
      <c r="G854" s="12">
        <f>'Regulatory Data'!L856</f>
        <v>0.23330651183608878</v>
      </c>
      <c r="H854" s="12">
        <f>VLOOKUP(B854,'Economic Data'!A$6:I$47,7,FALSE)</f>
        <v>6.1100591222929879E-2</v>
      </c>
      <c r="I854" s="12">
        <f>VLOOKUP(B854,'Economic Data'!A$6:I$47,6,FALSE)</f>
        <v>4.3601241232060772E-2</v>
      </c>
      <c r="J854" s="12">
        <f>VLOOKUP(B854,'Economic Data'!A$6:I$47,5,FALSE)</f>
        <v>7.2599999999999998E-2</v>
      </c>
      <c r="K854" s="12">
        <f>VLOOKUP(B854,'Economic Data'!A$6:J$47,10,FALSE)</f>
        <v>5.5100650009132057E-2</v>
      </c>
      <c r="L854" s="12"/>
      <c r="N854">
        <v>4.6924684714380049E-3</v>
      </c>
      <c r="O854">
        <v>2.2609839988455782E-2</v>
      </c>
      <c r="P854">
        <v>1.9933862442726991E-3</v>
      </c>
      <c r="Q854">
        <v>0.23330651183608878</v>
      </c>
      <c r="R854" s="12">
        <f t="shared" ref="R854:R866" si="106">N855</f>
        <v>6.1202985925863373E-2</v>
      </c>
      <c r="S854" s="12">
        <f t="shared" ref="S854:S866" si="107">O855</f>
        <v>5.5651988336479441E-2</v>
      </c>
      <c r="T854" s="12">
        <f t="shared" ref="T854:T866" si="108">P855</f>
        <v>-3.2004089022388271E-3</v>
      </c>
      <c r="U854" s="12"/>
      <c r="V854" s="12"/>
      <c r="W854" s="12"/>
    </row>
    <row r="855" spans="1:23" x14ac:dyDescent="0.2">
      <c r="A855" t="s">
        <v>589</v>
      </c>
      <c r="B855">
        <v>1998</v>
      </c>
      <c r="C855" s="12">
        <f>IFERROR('BLS Data'!X859,"")</f>
        <v>6.1202985925863373E-2</v>
      </c>
      <c r="D855" s="12">
        <f>IFERROR('BLS Data'!Y859,"")</f>
        <v>5.5651988336479441E-2</v>
      </c>
      <c r="E855" s="12">
        <f>IFERROR('BLS Data'!Z859,"")</f>
        <v>-2.0138920014599826E-2</v>
      </c>
      <c r="F855" s="12">
        <f>IFERROR('BLS Data'!AA859,"")</f>
        <v>-3.2004089022388271E-3</v>
      </c>
      <c r="G855" s="12">
        <f>'Regulatory Data'!L857</f>
        <v>0.23237766123224624</v>
      </c>
      <c r="H855" s="12">
        <f>VLOOKUP(B855,'Economic Data'!A$6:I$47,7,FALSE)</f>
        <v>5.3865008546919668E-2</v>
      </c>
      <c r="I855" s="12">
        <f>VLOOKUP(B855,'Economic Data'!A$6:I$47,6,FALSE)</f>
        <v>4.2632273010008603E-2</v>
      </c>
      <c r="J855" s="12">
        <f>VLOOKUP(B855,'Economic Data'!A$6:I$47,5,FALSE)</f>
        <v>6.5299999999999997E-2</v>
      </c>
      <c r="K855" s="12">
        <f>VLOOKUP(B855,'Economic Data'!A$6:J$47,10,FALSE)</f>
        <v>5.4067264463089793E-2</v>
      </c>
      <c r="L855" s="12"/>
      <c r="N855">
        <v>6.1202985925863373E-2</v>
      </c>
      <c r="O855">
        <v>5.5651988336479441E-2</v>
      </c>
      <c r="P855">
        <v>-3.2004089022388271E-3</v>
      </c>
      <c r="Q855">
        <v>0.23237766123224624</v>
      </c>
      <c r="R855" s="12">
        <f t="shared" si="106"/>
        <v>6.9823896123980767E-2</v>
      </c>
      <c r="S855" s="12">
        <f t="shared" si="107"/>
        <v>6.2537336219786077E-2</v>
      </c>
      <c r="T855" s="12">
        <f t="shared" si="108"/>
        <v>-3.870650673746745E-2</v>
      </c>
      <c r="U855" s="12"/>
      <c r="V855" s="12"/>
      <c r="W855" s="12"/>
    </row>
    <row r="856" spans="1:23" x14ac:dyDescent="0.2">
      <c r="A856" t="s">
        <v>589</v>
      </c>
      <c r="B856">
        <v>1999</v>
      </c>
      <c r="C856" s="12">
        <f>IFERROR('BLS Data'!X860,"")</f>
        <v>6.9823896123980767E-2</v>
      </c>
      <c r="D856" s="12">
        <f>IFERROR('BLS Data'!Y860,"")</f>
        <v>6.2537336219786077E-2</v>
      </c>
      <c r="E856" s="12">
        <f>IFERROR('BLS Data'!Z860,"")</f>
        <v>-2.1588364791327308E-2</v>
      </c>
      <c r="F856" s="12">
        <f>IFERROR('BLS Data'!AA860,"")</f>
        <v>-3.870650673746745E-2</v>
      </c>
      <c r="G856" s="12">
        <f>'Regulatory Data'!L858</f>
        <v>0.22578747764642965</v>
      </c>
      <c r="H856" s="12">
        <f>VLOOKUP(B856,'Economic Data'!A$6:I$47,7,FALSE)</f>
        <v>6.1740067022359568E-2</v>
      </c>
      <c r="I856" s="12">
        <f>VLOOKUP(B856,'Economic Data'!A$6:I$47,6,FALSE)</f>
        <v>4.7132627641929048E-2</v>
      </c>
      <c r="J856" s="12">
        <f>VLOOKUP(B856,'Economic Data'!A$6:I$47,5,FALSE)</f>
        <v>7.0400000000000004E-2</v>
      </c>
      <c r="K856" s="12">
        <f>VLOOKUP(B856,'Economic Data'!A$6:J$47,10,FALSE)</f>
        <v>5.5792560619569845E-2</v>
      </c>
      <c r="L856" s="12"/>
      <c r="N856">
        <v>6.9823896123980767E-2</v>
      </c>
      <c r="O856">
        <v>6.2537336219786077E-2</v>
      </c>
      <c r="P856">
        <v>-3.870650673746745E-2</v>
      </c>
      <c r="Q856">
        <v>0.22578747764642965</v>
      </c>
      <c r="R856" s="12">
        <f t="shared" si="106"/>
        <v>7.9761287508721246E-2</v>
      </c>
      <c r="S856" s="12">
        <f t="shared" si="107"/>
        <v>5.7030631839681156E-2</v>
      </c>
      <c r="T856" s="12">
        <f t="shared" si="108"/>
        <v>-2.1679204080689907E-2</v>
      </c>
      <c r="U856" s="12"/>
      <c r="V856" s="12"/>
      <c r="W856" s="12"/>
    </row>
    <row r="857" spans="1:23" x14ac:dyDescent="0.2">
      <c r="A857" t="s">
        <v>589</v>
      </c>
      <c r="B857">
        <v>2000</v>
      </c>
      <c r="C857" s="12">
        <f>IFERROR('BLS Data'!X861,"")</f>
        <v>7.9761287508721246E-2</v>
      </c>
      <c r="D857" s="12">
        <f>IFERROR('BLS Data'!Y861,"")</f>
        <v>5.7030631839681156E-2</v>
      </c>
      <c r="E857" s="12">
        <f>IFERROR('BLS Data'!Z861,"")</f>
        <v>-1.5261096429860288E-2</v>
      </c>
      <c r="F857" s="12">
        <f>IFERROR('BLS Data'!AA861,"")</f>
        <v>-2.1679204080689907E-2</v>
      </c>
      <c r="G857" s="12">
        <f>'Regulatory Data'!L859</f>
        <v>0.23305067722441417</v>
      </c>
      <c r="H857" s="12">
        <f>VLOOKUP(B857,'Economic Data'!A$6:I$47,7,FALSE)</f>
        <v>6.1969674144860321E-2</v>
      </c>
      <c r="I857" s="12">
        <f>VLOOKUP(B857,'Economic Data'!A$6:I$47,6,FALSE)</f>
        <v>4.0556719268142416E-2</v>
      </c>
      <c r="J857" s="12">
        <f>VLOOKUP(B857,'Economic Data'!A$6:I$47,5,FALSE)</f>
        <v>7.6200000000000004E-2</v>
      </c>
      <c r="K857" s="12">
        <f>VLOOKUP(B857,'Economic Data'!A$6:J$47,10,FALSE)</f>
        <v>5.4787045123280628E-2</v>
      </c>
      <c r="L857" s="12"/>
      <c r="N857">
        <v>7.9761287508721246E-2</v>
      </c>
      <c r="O857">
        <v>5.7030631839681156E-2</v>
      </c>
      <c r="P857">
        <v>-2.1679204080689907E-2</v>
      </c>
      <c r="Q857">
        <v>0.23305067722441417</v>
      </c>
      <c r="R857" s="12">
        <f t="shared" si="106"/>
        <v>2.3927599165327607E-2</v>
      </c>
      <c r="S857" s="12">
        <f t="shared" si="107"/>
        <v>2.3351770376048187E-2</v>
      </c>
      <c r="T857" s="12">
        <f t="shared" si="108"/>
        <v>-1.1389114395556454E-2</v>
      </c>
      <c r="U857" s="12"/>
      <c r="V857" s="12"/>
      <c r="W857" s="12"/>
    </row>
    <row r="858" spans="1:23" x14ac:dyDescent="0.2">
      <c r="A858" t="s">
        <v>589</v>
      </c>
      <c r="B858">
        <v>2001</v>
      </c>
      <c r="C858" s="12">
        <f>IFERROR('BLS Data'!X862,"")</f>
        <v>2.3927599165327607E-2</v>
      </c>
      <c r="D858" s="12">
        <f>IFERROR('BLS Data'!Y862,"")</f>
        <v>2.3351770376048187E-2</v>
      </c>
      <c r="E858" s="12">
        <f>IFERROR('BLS Data'!Z862,"")</f>
        <v>-1.6809711816939021E-2</v>
      </c>
      <c r="F858" s="12">
        <f>IFERROR('BLS Data'!AA862,"")</f>
        <v>-1.1389114395556454E-2</v>
      </c>
      <c r="G858" s="12">
        <f>'Regulatory Data'!L860</f>
        <v>0.23222440469876096</v>
      </c>
      <c r="H858" s="12">
        <f>VLOOKUP(B858,'Economic Data'!A$6:I$47,7,FALSE)</f>
        <v>3.3080967761829783E-2</v>
      </c>
      <c r="I858" s="12">
        <f>VLOOKUP(B858,'Economic Data'!A$6:I$47,6,FALSE)</f>
        <v>1.0735275286242185E-2</v>
      </c>
      <c r="J858" s="12">
        <f>VLOOKUP(B858,'Economic Data'!A$6:I$47,5,FALSE)</f>
        <v>7.0800000000000002E-2</v>
      </c>
      <c r="K858" s="12">
        <f>VLOOKUP(B858,'Economic Data'!A$6:J$47,10,FALSE)</f>
        <v>4.8454307524413376E-2</v>
      </c>
      <c r="L858" s="12"/>
      <c r="N858">
        <v>2.3927599165327607E-2</v>
      </c>
      <c r="O858">
        <v>2.3351770376048187E-2</v>
      </c>
      <c r="P858">
        <v>-1.1389114395556454E-2</v>
      </c>
      <c r="Q858">
        <v>0.23222440469876096</v>
      </c>
      <c r="R858" s="12">
        <f t="shared" si="106"/>
        <v>3.6332089247403054E-2</v>
      </c>
      <c r="S858" s="12">
        <f t="shared" si="107"/>
        <v>5.4361153352967762E-2</v>
      </c>
      <c r="T858" s="12">
        <f t="shared" si="108"/>
        <v>-2.4643830912759235E-2</v>
      </c>
      <c r="U858" s="12"/>
      <c r="V858" s="12"/>
      <c r="W858" s="12"/>
    </row>
    <row r="859" spans="1:23" x14ac:dyDescent="0.2">
      <c r="A859" t="s">
        <v>589</v>
      </c>
      <c r="B859">
        <v>2002</v>
      </c>
      <c r="C859" s="12">
        <f>IFERROR('BLS Data'!X863,"")</f>
        <v>3.6332089247403054E-2</v>
      </c>
      <c r="D859" s="12">
        <f>IFERROR('BLS Data'!Y863,"")</f>
        <v>5.4361153352967762E-2</v>
      </c>
      <c r="E859" s="12">
        <f>IFERROR('BLS Data'!Z863,"")</f>
        <v>-2.7819426326264995E-2</v>
      </c>
      <c r="F859" s="12">
        <f>IFERROR('BLS Data'!AA863,"")</f>
        <v>-2.4643830912759235E-2</v>
      </c>
      <c r="G859" s="12">
        <f>'Regulatory Data'!L861</f>
        <v>0.23381802841348837</v>
      </c>
      <c r="H859" s="12">
        <f>VLOOKUP(B859,'Economic Data'!A$6:I$47,7,FALSE)</f>
        <v>3.403537925314204E-2</v>
      </c>
      <c r="I859" s="12">
        <f>VLOOKUP(B859,'Economic Data'!A$6:I$47,6,FALSE)</f>
        <v>1.7973804471999699E-2</v>
      </c>
      <c r="J859" s="12">
        <f>VLOOKUP(B859,'Economic Data'!A$6:I$47,5,FALSE)</f>
        <v>6.4899999999999999E-2</v>
      </c>
      <c r="K859" s="12">
        <f>VLOOKUP(B859,'Economic Data'!A$6:J$47,10,FALSE)</f>
        <v>4.8838425218857007E-2</v>
      </c>
      <c r="L859" s="12"/>
      <c r="N859">
        <v>3.6332089247403054E-2</v>
      </c>
      <c r="O859">
        <v>5.4361153352967762E-2</v>
      </c>
      <c r="P859">
        <v>-2.4643830912759235E-2</v>
      </c>
      <c r="Q859">
        <v>0.23381802841348837</v>
      </c>
      <c r="R859" s="12">
        <f t="shared" si="106"/>
        <v>6.0022087387841871E-2</v>
      </c>
      <c r="S859" s="12">
        <f t="shared" si="107"/>
        <v>5.6437042603159071E-2</v>
      </c>
      <c r="T859" s="12">
        <f t="shared" si="108"/>
        <v>-3.4715676088494796E-2</v>
      </c>
      <c r="U859" s="12"/>
      <c r="V859" s="12"/>
      <c r="W859" s="12"/>
    </row>
    <row r="860" spans="1:23" x14ac:dyDescent="0.2">
      <c r="A860" t="s">
        <v>589</v>
      </c>
      <c r="B860">
        <v>2003</v>
      </c>
      <c r="C860" s="12">
        <f>IFERROR('BLS Data'!X864,"")</f>
        <v>6.0022087387841871E-2</v>
      </c>
      <c r="D860" s="12">
        <f>IFERROR('BLS Data'!Y864,"")</f>
        <v>5.6437042603159071E-2</v>
      </c>
      <c r="E860" s="12">
        <f>IFERROR('BLS Data'!Z864,"")</f>
        <v>-2.8636128036335862E-2</v>
      </c>
      <c r="F860" s="12">
        <f>IFERROR('BLS Data'!AA864,"")</f>
        <v>-3.4715676088494796E-2</v>
      </c>
      <c r="G860" s="12">
        <f>'Regulatory Data'!L862</f>
        <v>0.23665128988562006</v>
      </c>
      <c r="H860" s="12">
        <f>VLOOKUP(B860,'Economic Data'!A$6:I$47,7,FALSE)</f>
        <v>4.5904870545635745E-2</v>
      </c>
      <c r="I860" s="12">
        <f>VLOOKUP(B860,'Economic Data'!A$6:I$47,6,FALSE)</f>
        <v>2.5093363015155745E-2</v>
      </c>
      <c r="J860" s="12">
        <f>VLOOKUP(B860,'Economic Data'!A$6:I$47,5,FALSE)</f>
        <v>5.67E-2</v>
      </c>
      <c r="K860" s="12">
        <f>VLOOKUP(B860,'Economic Data'!A$6:J$47,10,FALSE)</f>
        <v>3.5888492469520646E-2</v>
      </c>
      <c r="L860" s="12"/>
      <c r="N860">
        <v>6.0022087387841871E-2</v>
      </c>
      <c r="O860">
        <v>5.6437042603159071E-2</v>
      </c>
      <c r="P860">
        <v>-3.4715676088494796E-2</v>
      </c>
      <c r="Q860">
        <v>0.23665128988562006</v>
      </c>
      <c r="R860" s="12">
        <f t="shared" si="106"/>
        <v>4.6039299218270102E-3</v>
      </c>
      <c r="S860" s="12">
        <f t="shared" si="107"/>
        <v>2.5050774243108087E-2</v>
      </c>
      <c r="T860" s="12">
        <f t="shared" si="108"/>
        <v>4.1636807939751108E-3</v>
      </c>
      <c r="U860" s="12"/>
      <c r="V860" s="12"/>
      <c r="W860" s="12"/>
    </row>
    <row r="861" spans="1:23" x14ac:dyDescent="0.2">
      <c r="A861" t="s">
        <v>589</v>
      </c>
      <c r="B861">
        <v>2004</v>
      </c>
      <c r="C861" s="12">
        <f>IFERROR('BLS Data'!X865,"")</f>
        <v>4.6039299218270102E-3</v>
      </c>
      <c r="D861" s="12">
        <f>IFERROR('BLS Data'!Y865,"")</f>
        <v>2.5050774243108087E-2</v>
      </c>
      <c r="E861" s="12">
        <f>IFERROR('BLS Data'!Z865,"")</f>
        <v>-1.5756873719041664E-3</v>
      </c>
      <c r="F861" s="12">
        <f>IFERROR('BLS Data'!AA865,"")</f>
        <v>4.1636807939751108E-3</v>
      </c>
      <c r="G861" s="12">
        <f>'Regulatory Data'!L863</f>
        <v>0.23744672792943658</v>
      </c>
      <c r="H861" s="12">
        <f>VLOOKUP(B861,'Economic Data'!A$6:I$47,7,FALSE)</f>
        <v>6.1860595069386903E-2</v>
      </c>
      <c r="I861" s="12">
        <f>VLOOKUP(B861,'Economic Data'!A$6:I$47,6,FALSE)</f>
        <v>3.4093257936321564E-2</v>
      </c>
      <c r="J861" s="12">
        <f>VLOOKUP(B861,'Economic Data'!A$6:I$47,5,FALSE)</f>
        <v>5.6299999999999996E-2</v>
      </c>
      <c r="K861" s="12">
        <f>VLOOKUP(B861,'Economic Data'!A$6:J$47,10,FALSE)</f>
        <v>2.8532662866935003E-2</v>
      </c>
      <c r="L861" s="12"/>
      <c r="N861">
        <v>4.6039299218270102E-3</v>
      </c>
      <c r="O861">
        <v>2.5050774243108087E-2</v>
      </c>
      <c r="P861">
        <v>4.1636807939751108E-3</v>
      </c>
      <c r="Q861">
        <v>0.23744672792943658</v>
      </c>
      <c r="R861" s="12">
        <f t="shared" si="106"/>
        <v>5.5465462948150801E-2</v>
      </c>
      <c r="S861" s="12">
        <f t="shared" si="107"/>
        <v>2.2764084525764616E-2</v>
      </c>
      <c r="T861" s="12">
        <f t="shared" si="108"/>
        <v>-1.0342918550952263E-2</v>
      </c>
      <c r="U861" s="12"/>
      <c r="V861" s="12"/>
      <c r="W861" s="12"/>
    </row>
    <row r="862" spans="1:23" x14ac:dyDescent="0.2">
      <c r="A862" t="s">
        <v>589</v>
      </c>
      <c r="B862">
        <v>2005</v>
      </c>
      <c r="C862" s="12">
        <f>IFERROR('BLS Data'!X866,"")</f>
        <v>5.5465462948150801E-2</v>
      </c>
      <c r="D862" s="12">
        <f>IFERROR('BLS Data'!Y866,"")</f>
        <v>2.2764084525764616E-2</v>
      </c>
      <c r="E862" s="12">
        <f>IFERROR('BLS Data'!Z866,"")</f>
        <v>-8.5809893109161095E-3</v>
      </c>
      <c r="F862" s="12">
        <f>IFERROR('BLS Data'!AA866,"")</f>
        <v>-1.0342918550952263E-2</v>
      </c>
      <c r="G862" s="12">
        <f>'Regulatory Data'!L864</f>
        <v>0.23596468840393003</v>
      </c>
      <c r="H862" s="12">
        <f>VLOOKUP(B862,'Economic Data'!A$6:I$47,7,FALSE)</f>
        <v>6.2914494157674028E-2</v>
      </c>
      <c r="I862" s="12">
        <f>VLOOKUP(B862,'Economic Data'!A$6:I$47,6,FALSE)</f>
        <v>3.0242108933506984E-2</v>
      </c>
      <c r="J862" s="12">
        <f>VLOOKUP(B862,'Economic Data'!A$6:I$47,5,FALSE)</f>
        <v>5.2400000000000002E-2</v>
      </c>
      <c r="K862" s="12">
        <f>VLOOKUP(B862,'Economic Data'!A$6:J$47,10,FALSE)</f>
        <v>1.972761477583234E-2</v>
      </c>
      <c r="L862" s="12"/>
      <c r="N862">
        <v>5.5465462948150801E-2</v>
      </c>
      <c r="O862">
        <v>2.2764084525764616E-2</v>
      </c>
      <c r="P862">
        <v>-1.0342918550952263E-2</v>
      </c>
      <c r="Q862">
        <v>0.23596468840393003</v>
      </c>
      <c r="R862" s="12">
        <f t="shared" si="106"/>
        <v>8.8433742032770546E-2</v>
      </c>
      <c r="S862" s="12">
        <f t="shared" si="107"/>
        <v>4.1846445264397403E-2</v>
      </c>
      <c r="T862" s="12">
        <f t="shared" si="108"/>
        <v>-4.1172341843062732E-2</v>
      </c>
      <c r="U862" s="12"/>
      <c r="V862" s="12"/>
      <c r="W862" s="12"/>
    </row>
    <row r="863" spans="1:23" x14ac:dyDescent="0.2">
      <c r="A863" t="s">
        <v>589</v>
      </c>
      <c r="B863">
        <v>2006</v>
      </c>
      <c r="C863" s="12">
        <f>IFERROR('BLS Data'!X867,"")</f>
        <v>8.8433742032770546E-2</v>
      </c>
      <c r="D863" s="12">
        <f>IFERROR('BLS Data'!Y867,"")</f>
        <v>4.1846445264397403E-2</v>
      </c>
      <c r="E863" s="12">
        <f>IFERROR('BLS Data'!Z867,"")</f>
        <v>3.466100064189348E-3</v>
      </c>
      <c r="F863" s="12">
        <f>IFERROR('BLS Data'!AA867,"")</f>
        <v>-4.1172341843062732E-2</v>
      </c>
      <c r="G863" s="12">
        <f>'Regulatory Data'!L865</f>
        <v>0.24074952834280403</v>
      </c>
      <c r="H863" s="12">
        <f>VLOOKUP(B863,'Economic Data'!A$6:I$47,7,FALSE)</f>
        <v>5.8035179497691658E-2</v>
      </c>
      <c r="I863" s="12">
        <f>VLOOKUP(B863,'Economic Data'!A$6:I$47,6,FALSE)</f>
        <v>2.6233814355860474E-2</v>
      </c>
      <c r="J863" s="12">
        <f>VLOOKUP(B863,'Economic Data'!A$6:I$47,5,FALSE)</f>
        <v>5.5899999999999998E-2</v>
      </c>
      <c r="K863" s="12">
        <f>VLOOKUP(B863,'Economic Data'!A$6:J$47,10,FALSE)</f>
        <v>2.409863485816794E-2</v>
      </c>
      <c r="L863" s="12"/>
      <c r="N863">
        <v>8.8433742032770546E-2</v>
      </c>
      <c r="O863">
        <v>4.1846445264397403E-2</v>
      </c>
      <c r="P863">
        <v>-4.1172341843062732E-2</v>
      </c>
      <c r="Q863">
        <v>0.24074952834280403</v>
      </c>
      <c r="R863" s="12">
        <f t="shared" si="106"/>
        <v>7.6149833615179574E-2</v>
      </c>
      <c r="S863" s="12">
        <f t="shared" si="107"/>
        <v>5.5663886467325341E-3</v>
      </c>
      <c r="T863" s="12">
        <f t="shared" si="108"/>
        <v>1.6703186165054618E-3</v>
      </c>
      <c r="U863" s="12"/>
      <c r="V863" s="12"/>
      <c r="W863" s="12"/>
    </row>
    <row r="864" spans="1:23" x14ac:dyDescent="0.2">
      <c r="A864" t="s">
        <v>589</v>
      </c>
      <c r="B864">
        <v>2007</v>
      </c>
      <c r="C864" s="12">
        <f>IFERROR('BLS Data'!X868,"")</f>
        <v>7.6149833615179574E-2</v>
      </c>
      <c r="D864" s="12">
        <f>IFERROR('BLS Data'!Y868,"")</f>
        <v>5.5663886467325341E-3</v>
      </c>
      <c r="E864" s="12">
        <f>IFERROR('BLS Data'!Z868,"")</f>
        <v>2.1938229940206E-3</v>
      </c>
      <c r="F864" s="12">
        <f>IFERROR('BLS Data'!AA868,"")</f>
        <v>1.6703186165054618E-3</v>
      </c>
      <c r="G864" s="12">
        <f>'Regulatory Data'!L866</f>
        <v>0.23706511305522024</v>
      </c>
      <c r="H864" s="12">
        <f>VLOOKUP(B864,'Economic Data'!A$6:I$47,7,FALSE)</f>
        <v>4.7552040345651747E-2</v>
      </c>
      <c r="I864" s="12">
        <f>VLOOKUP(B864,'Economic Data'!A$6:I$47,6,FALSE)</f>
        <v>1.8949646062514702E-2</v>
      </c>
      <c r="J864" s="12">
        <f>VLOOKUP(B864,'Economic Data'!A$6:I$47,5,FALSE)</f>
        <v>5.5599999999999997E-2</v>
      </c>
      <c r="K864" s="12">
        <f>VLOOKUP(B864,'Economic Data'!A$6:J$47,10,FALSE)</f>
        <v>2.6997605716864291E-2</v>
      </c>
      <c r="L864" s="12"/>
      <c r="N864">
        <v>7.6149833615179574E-2</v>
      </c>
      <c r="O864">
        <v>5.5663886467325341E-3</v>
      </c>
      <c r="P864">
        <v>1.6703186165054618E-3</v>
      </c>
      <c r="Q864">
        <v>0.23706511305522024</v>
      </c>
      <c r="R864" s="12">
        <f t="shared" si="106"/>
        <v>3.7285247269231547E-2</v>
      </c>
      <c r="S864" s="12">
        <f t="shared" si="107"/>
        <v>-6.508671721212167E-3</v>
      </c>
      <c r="T864" s="12">
        <f t="shared" si="108"/>
        <v>1.1003985563737828E-2</v>
      </c>
      <c r="U864" s="12"/>
      <c r="V864" s="12"/>
      <c r="W864" s="12"/>
    </row>
    <row r="865" spans="1:23" x14ac:dyDescent="0.2">
      <c r="A865" t="s">
        <v>589</v>
      </c>
      <c r="B865">
        <v>2008</v>
      </c>
      <c r="C865" s="12">
        <f>IFERROR('BLS Data'!X869,"")</f>
        <v>3.7285247269231547E-2</v>
      </c>
      <c r="D865" s="12">
        <f>IFERROR('BLS Data'!Y869,"")</f>
        <v>-6.508671721212167E-3</v>
      </c>
      <c r="E865" s="12">
        <f>IFERROR('BLS Data'!Z869,"")</f>
        <v>3.158092909009369E-3</v>
      </c>
      <c r="F865" s="12">
        <f>IFERROR('BLS Data'!AA869,"")</f>
        <v>1.1003985563737828E-2</v>
      </c>
      <c r="G865" s="12">
        <f>'Regulatory Data'!L867</f>
        <v>0.23732033708309613</v>
      </c>
      <c r="H865" s="12">
        <f>VLOOKUP(B865,'Economic Data'!A$6:I$47,7,FALSE)</f>
        <v>1.8564647936674561E-2</v>
      </c>
      <c r="I865" s="12">
        <f>VLOOKUP(B865,'Economic Data'!A$6:I$47,6,FALSE)</f>
        <v>-3.3722342459032717E-3</v>
      </c>
      <c r="J865" s="12">
        <f>VLOOKUP(B865,'Economic Data'!A$6:I$47,5,FALSE)</f>
        <v>5.6299999999999996E-2</v>
      </c>
      <c r="K865" s="12">
        <f>VLOOKUP(B865,'Economic Data'!A$6:J$47,10,FALSE)</f>
        <v>3.4363117817423225E-2</v>
      </c>
      <c r="L865" s="12"/>
      <c r="N865">
        <v>3.7285247269231547E-2</v>
      </c>
      <c r="O865">
        <v>-6.508671721212167E-3</v>
      </c>
      <c r="P865">
        <v>1.1003985563737828E-2</v>
      </c>
      <c r="Q865">
        <v>0.23732033708309613</v>
      </c>
      <c r="R865" s="12">
        <f t="shared" si="106"/>
        <v>-2.4429390168533516E-2</v>
      </c>
      <c r="S865" s="12">
        <f t="shared" si="107"/>
        <v>3.6000919480008164E-3</v>
      </c>
      <c r="T865" s="12">
        <f t="shared" si="108"/>
        <v>-1.0993148450961776E-2</v>
      </c>
      <c r="U865" s="12"/>
      <c r="V865" s="12"/>
      <c r="W865" s="12"/>
    </row>
    <row r="866" spans="1:23" x14ac:dyDescent="0.2">
      <c r="A866" t="s">
        <v>589</v>
      </c>
      <c r="B866">
        <v>2009</v>
      </c>
      <c r="C866" s="12">
        <f>IFERROR('BLS Data'!X870,"")</f>
        <v>-2.4429390168533516E-2</v>
      </c>
      <c r="D866" s="12">
        <f>IFERROR('BLS Data'!Y870,"")</f>
        <v>3.6000919480008164E-3</v>
      </c>
      <c r="E866" s="12">
        <f>IFERROR('BLS Data'!Z870,"")</f>
        <v>9.1392281637983075E-3</v>
      </c>
      <c r="F866" s="12">
        <f>IFERROR('BLS Data'!AA870,"")</f>
        <v>-1.0993148450961776E-2</v>
      </c>
      <c r="G866" s="12">
        <f>'Regulatory Data'!L868</f>
        <v>0.24091347009276737</v>
      </c>
      <c r="H866" s="12">
        <f>VLOOKUP(B866,'Economic Data'!A$6:I$47,7,FALSE)</f>
        <v>-2.2495040217735962E-2</v>
      </c>
      <c r="I866" s="12">
        <f>VLOOKUP(B866,'Economic Data'!A$6:I$47,6,FALSE)</f>
        <v>-3.117320520931699E-2</v>
      </c>
      <c r="J866" s="12">
        <f>VLOOKUP(B866,'Economic Data'!A$6:I$47,5,FALSE)</f>
        <v>5.3099999999999994E-2</v>
      </c>
      <c r="K866" s="12">
        <f>VLOOKUP(B866,'Economic Data'!A$6:J$47,10,FALSE)</f>
        <v>4.4421835008416732E-2</v>
      </c>
      <c r="L866" s="12"/>
      <c r="N866">
        <v>-2.4429390168533516E-2</v>
      </c>
      <c r="O866">
        <v>3.6000919480008164E-3</v>
      </c>
      <c r="P866">
        <v>-1.0993148450961776E-2</v>
      </c>
      <c r="Q866">
        <v>0.24091347009276737</v>
      </c>
      <c r="R866" s="12">
        <f t="shared" si="106"/>
        <v>6.3926576308653615E-2</v>
      </c>
      <c r="S866" s="12">
        <f t="shared" si="107"/>
        <v>5.1470805152837862E-2</v>
      </c>
      <c r="T866" s="12">
        <f t="shared" si="108"/>
        <v>-3.3555573186412779E-2</v>
      </c>
      <c r="U866" s="12"/>
      <c r="V866" s="12"/>
      <c r="W866" s="12"/>
    </row>
    <row r="867" spans="1:23" x14ac:dyDescent="0.2">
      <c r="A867" t="s">
        <v>589</v>
      </c>
      <c r="B867">
        <v>2010</v>
      </c>
      <c r="C867" s="12">
        <f>IFERROR('BLS Data'!X871,"")</f>
        <v>6.3926576308653615E-2</v>
      </c>
      <c r="D867" s="12">
        <f>IFERROR('BLS Data'!Y871,"")</f>
        <v>5.1470805152837862E-2</v>
      </c>
      <c r="E867" s="12">
        <f>IFERROR('BLS Data'!Z871,"")</f>
        <v>-4.0720751180467474E-3</v>
      </c>
      <c r="F867" s="12">
        <f>IFERROR('BLS Data'!AA871,"")</f>
        <v>-3.3555573186412779E-2</v>
      </c>
      <c r="G867" s="12">
        <f>'Regulatory Data'!L869</f>
        <v>0.23872986978250155</v>
      </c>
      <c r="H867" s="12">
        <f>VLOOKUP(B867,'Economic Data'!A$6:I$47,7,FALSE)</f>
        <v>3.6900750592296916E-2</v>
      </c>
      <c r="I867" s="12">
        <f>VLOOKUP(B867,'Economic Data'!A$6:I$47,6,FALSE)</f>
        <v>2.362690323647243E-2</v>
      </c>
      <c r="J867" s="12">
        <f>VLOOKUP(B867,'Economic Data'!A$6:I$47,5,FALSE)</f>
        <v>4.9400000000000006E-2</v>
      </c>
      <c r="K867" s="12">
        <f>VLOOKUP(B867,'Economic Data'!A$6:J$47,10,FALSE)</f>
        <v>3.6126152644176228E-2</v>
      </c>
      <c r="L867" s="12"/>
      <c r="N867">
        <v>6.3926576308653615E-2</v>
      </c>
      <c r="O867">
        <v>5.1470805152837862E-2</v>
      </c>
      <c r="P867">
        <v>-3.3555573186412779E-2</v>
      </c>
      <c r="Q867">
        <v>0.23872986978250155</v>
      </c>
      <c r="R867" s="12"/>
      <c r="S867" s="12"/>
      <c r="T867" s="12"/>
      <c r="U867" s="12"/>
      <c r="V867" s="12"/>
      <c r="W867" s="12"/>
    </row>
    <row r="868" spans="1:23" x14ac:dyDescent="0.2">
      <c r="A868" t="s">
        <v>611</v>
      </c>
      <c r="B868">
        <v>1987</v>
      </c>
      <c r="C868" s="12" t="str">
        <f>IFERROR('BLS Data'!X872,"")</f>
        <v>.</v>
      </c>
      <c r="D868" s="12" t="str">
        <f>IFERROR('BLS Data'!Y872,"")</f>
        <v>.</v>
      </c>
      <c r="E868" s="12" t="str">
        <f>IFERROR('BLS Data'!Z872,"")</f>
        <v>.</v>
      </c>
      <c r="F868" s="12" t="str">
        <f>IFERROR('BLS Data'!AA872,"")</f>
        <v>.</v>
      </c>
      <c r="G868" s="12" t="str">
        <f>'Regulatory Data'!L870</f>
        <v/>
      </c>
      <c r="H868" s="12">
        <f>VLOOKUP(B868,'Economic Data'!A$6:I$47,7,FALSE)</f>
        <v>6.0106820146646811E-2</v>
      </c>
      <c r="I868" s="12">
        <f>VLOOKUP(B868,'Economic Data'!A$6:I$47,6,FALSE)</f>
        <v>3.149510885821627E-2</v>
      </c>
      <c r="J868" s="12">
        <f>VLOOKUP(B868,'Economic Data'!A$6:I$47,5,FALSE)</f>
        <v>9.3800000000000008E-2</v>
      </c>
      <c r="K868" s="12">
        <f>VLOOKUP(B868,'Economic Data'!A$6:J$47,10,FALSE)</f>
        <v>6.5188288711569911E-2</v>
      </c>
      <c r="L868" s="12"/>
      <c r="N868" t="s">
        <v>985</v>
      </c>
      <c r="O868" t="s">
        <v>985</v>
      </c>
      <c r="P868" t="s">
        <v>985</v>
      </c>
      <c r="Q868" t="s">
        <v>0</v>
      </c>
      <c r="R868" s="12"/>
      <c r="S868" s="12"/>
      <c r="T868" s="12"/>
      <c r="U868" s="12"/>
      <c r="V868" s="12"/>
      <c r="W868" s="12"/>
    </row>
    <row r="869" spans="1:23" x14ac:dyDescent="0.2">
      <c r="A869" t="s">
        <v>611</v>
      </c>
      <c r="B869">
        <v>1988</v>
      </c>
      <c r="C869" s="12">
        <f>IFERROR('BLS Data'!X873,"")</f>
        <v>4.446606626152505E-2</v>
      </c>
      <c r="D869" s="12">
        <f>IFERROR('BLS Data'!Y873,"")</f>
        <v>3.4859849959749667E-2</v>
      </c>
      <c r="E869" s="12">
        <f>IFERROR('BLS Data'!Z873,"")</f>
        <v>3.4188495129787277E-2</v>
      </c>
      <c r="F869" s="12">
        <f>IFERROR('BLS Data'!AA873,"")</f>
        <v>2.3470330665621653E-2</v>
      </c>
      <c r="G869" s="12" t="str">
        <f>'Regulatory Data'!L871</f>
        <v/>
      </c>
      <c r="H869" s="12">
        <f>VLOOKUP(B869,'Economic Data'!A$6:I$47,7,FALSE)</f>
        <v>7.4056092402528861E-2</v>
      </c>
      <c r="I869" s="12">
        <f>VLOOKUP(B869,'Economic Data'!A$6:I$47,6,FALSE)</f>
        <v>4.0281822240627818E-2</v>
      </c>
      <c r="J869" s="12">
        <f>VLOOKUP(B869,'Economic Data'!A$6:I$47,5,FALSE)</f>
        <v>9.7100000000000006E-2</v>
      </c>
      <c r="K869" s="12">
        <f>VLOOKUP(B869,'Economic Data'!A$6:J$47,10,FALSE)</f>
        <v>6.3325729838099074E-2</v>
      </c>
      <c r="L869" s="12"/>
      <c r="N869">
        <v>4.446606626152505E-2</v>
      </c>
      <c r="O869">
        <v>3.4859849959749667E-2</v>
      </c>
      <c r="P869">
        <v>2.3470330665621653E-2</v>
      </c>
      <c r="Q869" t="s">
        <v>0</v>
      </c>
      <c r="R869" s="12"/>
      <c r="S869" s="12"/>
      <c r="T869" s="12"/>
      <c r="U869" s="12"/>
      <c r="V869" s="12"/>
      <c r="W869" s="12"/>
    </row>
    <row r="870" spans="1:23" x14ac:dyDescent="0.2">
      <c r="A870" t="s">
        <v>611</v>
      </c>
      <c r="B870">
        <v>1989</v>
      </c>
      <c r="C870" s="12">
        <f>IFERROR('BLS Data'!X874,"")</f>
        <v>2.6234924858463238E-2</v>
      </c>
      <c r="D870" s="12">
        <f>IFERROR('BLS Data'!Y874,"")</f>
        <v>1.5452378590682159E-2</v>
      </c>
      <c r="E870" s="12">
        <f>IFERROR('BLS Data'!Z874,"")</f>
        <v>2.553178936872591E-2</v>
      </c>
      <c r="F870" s="12">
        <f>IFERROR('BLS Data'!AA874,"")</f>
        <v>3.8821093621373315E-2</v>
      </c>
      <c r="G870" s="12" t="str">
        <f>'Regulatory Data'!L872</f>
        <v/>
      </c>
      <c r="H870" s="12">
        <f>VLOOKUP(B870,'Economic Data'!A$6:I$47,7,FALSE)</f>
        <v>7.2168998181608046E-2</v>
      </c>
      <c r="I870" s="12">
        <f>VLOOKUP(B870,'Economic Data'!A$6:I$47,6,FALSE)</f>
        <v>3.5102379761548619E-2</v>
      </c>
      <c r="J870" s="12">
        <f>VLOOKUP(B870,'Economic Data'!A$6:I$47,5,FALSE)</f>
        <v>9.2600000000000002E-2</v>
      </c>
      <c r="K870" s="12">
        <f>VLOOKUP(B870,'Economic Data'!A$6:J$47,10,FALSE)</f>
        <v>5.5533381579940186E-2</v>
      </c>
      <c r="L870" s="12"/>
      <c r="N870">
        <v>2.6234924858463238E-2</v>
      </c>
      <c r="O870">
        <v>1.5452378590682159E-2</v>
      </c>
      <c r="P870">
        <v>3.8821093621373315E-2</v>
      </c>
      <c r="Q870" t="s">
        <v>0</v>
      </c>
      <c r="R870" s="12"/>
      <c r="S870" s="12"/>
      <c r="T870" s="12"/>
      <c r="U870" s="12"/>
      <c r="V870" s="12"/>
      <c r="W870" s="12"/>
    </row>
    <row r="871" spans="1:23" x14ac:dyDescent="0.2">
      <c r="A871" t="s">
        <v>611</v>
      </c>
      <c r="B871">
        <v>1990</v>
      </c>
      <c r="C871" s="12">
        <f>IFERROR('BLS Data'!X875,"")</f>
        <v>2.6193054039319819E-2</v>
      </c>
      <c r="D871" s="12">
        <f>IFERROR('BLS Data'!Y875,"")</f>
        <v>2.6317106147095259E-2</v>
      </c>
      <c r="E871" s="12">
        <f>IFERROR('BLS Data'!Z875,"")</f>
        <v>2.7327309846994829E-2</v>
      </c>
      <c r="F871" s="12">
        <f>IFERROR('BLS Data'!AA875,"")</f>
        <v>1.4833909322113925E-3</v>
      </c>
      <c r="G871" s="12" t="str">
        <f>'Regulatory Data'!L873</f>
        <v/>
      </c>
      <c r="H871" s="12">
        <f>VLOOKUP(B871,'Economic Data'!A$6:I$47,7,FALSE)</f>
        <v>5.6455681243754441E-2</v>
      </c>
      <c r="I871" s="12">
        <f>VLOOKUP(B871,'Economic Data'!A$6:I$47,6,FALSE)</f>
        <v>1.8589513195847118E-2</v>
      </c>
      <c r="J871" s="12">
        <f>VLOOKUP(B871,'Economic Data'!A$6:I$47,5,FALSE)</f>
        <v>9.3200000000000005E-2</v>
      </c>
      <c r="K871" s="12">
        <f>VLOOKUP(B871,'Economic Data'!A$6:J$47,10,FALSE)</f>
        <v>5.5333831952092682E-2</v>
      </c>
      <c r="L871" s="12"/>
      <c r="N871">
        <v>2.6193054039319819E-2</v>
      </c>
      <c r="O871">
        <v>2.6317106147095259E-2</v>
      </c>
      <c r="P871">
        <v>1.4833909322113925E-3</v>
      </c>
      <c r="Q871" t="s">
        <v>0</v>
      </c>
      <c r="R871" s="12"/>
      <c r="S871" s="12"/>
      <c r="T871" s="12"/>
      <c r="U871" s="12"/>
      <c r="V871" s="12"/>
      <c r="W871" s="12"/>
    </row>
    <row r="872" spans="1:23" x14ac:dyDescent="0.2">
      <c r="A872" t="s">
        <v>611</v>
      </c>
      <c r="B872">
        <v>1991</v>
      </c>
      <c r="C872" s="12">
        <f>IFERROR('BLS Data'!X876,"")</f>
        <v>5.891009749140963E-2</v>
      </c>
      <c r="D872" s="12">
        <f>IFERROR('BLS Data'!Y876,"")</f>
        <v>4.7539536796290527E-2</v>
      </c>
      <c r="E872" s="12">
        <f>IFERROR('BLS Data'!Z876,"")</f>
        <v>1.9369928426072214E-2</v>
      </c>
      <c r="F872" s="12">
        <f>IFERROR('BLS Data'!AA876,"")</f>
        <v>-3.5512604245216295E-2</v>
      </c>
      <c r="G872" s="12" t="str">
        <f>'Regulatory Data'!L874</f>
        <v/>
      </c>
      <c r="H872" s="12">
        <f>VLOOKUP(B872,'Economic Data'!A$6:I$47,7,FALSE)</f>
        <v>3.2494366288215559E-2</v>
      </c>
      <c r="I872" s="12">
        <f>VLOOKUP(B872,'Economic Data'!A$6:I$47,6,FALSE)</f>
        <v>-2.3323494827174329E-3</v>
      </c>
      <c r="J872" s="12">
        <f>VLOOKUP(B872,'Economic Data'!A$6:I$47,5,FALSE)</f>
        <v>8.77E-2</v>
      </c>
      <c r="K872" s="12">
        <f>VLOOKUP(B872,'Economic Data'!A$6:J$47,10,FALSE)</f>
        <v>5.2873284229066508E-2</v>
      </c>
      <c r="L872" s="12"/>
      <c r="N872">
        <v>5.891009749140963E-2</v>
      </c>
      <c r="O872">
        <v>4.7539536796290527E-2</v>
      </c>
      <c r="P872">
        <v>-3.5512604245216295E-2</v>
      </c>
      <c r="Q872" t="s">
        <v>0</v>
      </c>
      <c r="R872" s="12"/>
      <c r="S872" s="12"/>
      <c r="T872" s="12"/>
      <c r="U872" s="12"/>
      <c r="V872" s="12"/>
      <c r="W872" s="12"/>
    </row>
    <row r="873" spans="1:23" x14ac:dyDescent="0.2">
      <c r="A873" t="s">
        <v>611</v>
      </c>
      <c r="B873">
        <v>1992</v>
      </c>
      <c r="C873" s="12">
        <f>IFERROR('BLS Data'!X877,"")</f>
        <v>-1.2989616609795362E-2</v>
      </c>
      <c r="D873" s="12">
        <f>IFERROR('BLS Data'!Y877,"")</f>
        <v>7.2267914747126127E-4</v>
      </c>
      <c r="E873" s="12">
        <f>IFERROR('BLS Data'!Z877,"")</f>
        <v>1.0080385268045333E-2</v>
      </c>
      <c r="F873" s="12">
        <f>IFERROR('BLS Data'!AA877,"")</f>
        <v>5.5335031559399006E-2</v>
      </c>
      <c r="G873" s="12" t="str">
        <f>'Regulatory Data'!L875</f>
        <v/>
      </c>
      <c r="H873" s="12">
        <f>VLOOKUP(B873,'Economic Data'!A$6:I$47,7,FALSE)</f>
        <v>5.6799543692841681E-2</v>
      </c>
      <c r="I873" s="12">
        <f>VLOOKUP(B873,'Economic Data'!A$6:I$47,6,FALSE)</f>
        <v>3.3364382598689346E-2</v>
      </c>
      <c r="J873" s="12">
        <f>VLOOKUP(B873,'Economic Data'!A$6:I$47,5,FALSE)</f>
        <v>8.14E-2</v>
      </c>
      <c r="K873" s="12">
        <f>VLOOKUP(B873,'Economic Data'!A$6:J$47,10,FALSE)</f>
        <v>5.7964838905848831E-2</v>
      </c>
      <c r="L873" s="12"/>
      <c r="N873">
        <v>-1.2989616609795362E-2</v>
      </c>
      <c r="O873">
        <v>7.2267914747126127E-4</v>
      </c>
      <c r="P873">
        <v>5.5335031559399006E-2</v>
      </c>
      <c r="Q873" t="s">
        <v>0</v>
      </c>
      <c r="R873" s="12"/>
      <c r="S873" s="12"/>
      <c r="T873" s="12"/>
      <c r="U873" s="12"/>
      <c r="V873" s="12"/>
      <c r="W873" s="12"/>
    </row>
    <row r="874" spans="1:23" x14ac:dyDescent="0.2">
      <c r="A874" t="s">
        <v>611</v>
      </c>
      <c r="B874">
        <v>1993</v>
      </c>
      <c r="C874" s="12">
        <f>IFERROR('BLS Data'!X878,"")</f>
        <v>2.9976490919372267E-3</v>
      </c>
      <c r="D874" s="12">
        <f>IFERROR('BLS Data'!Y878,"")</f>
        <v>1.9955031731386796E-2</v>
      </c>
      <c r="E874" s="12">
        <f>IFERROR('BLS Data'!Z878,"")</f>
        <v>2.8694160381137479E-3</v>
      </c>
      <c r="F874" s="12">
        <f>IFERROR('BLS Data'!AA878,"")</f>
        <v>-9.0964875648245069E-3</v>
      </c>
      <c r="G874" s="12" t="str">
        <f>'Regulatory Data'!L876</f>
        <v/>
      </c>
      <c r="H874" s="12">
        <f>VLOOKUP(B874,'Economic Data'!A$6:I$47,7,FALSE)</f>
        <v>4.9976501397134498E-2</v>
      </c>
      <c r="I874" s="12">
        <f>VLOOKUP(B874,'Economic Data'!A$6:I$47,6,FALSE)</f>
        <v>2.8121325402471697E-2</v>
      </c>
      <c r="J874" s="12">
        <f>VLOOKUP(B874,'Economic Data'!A$6:I$47,5,FALSE)</f>
        <v>7.22E-2</v>
      </c>
      <c r="K874" s="12">
        <f>VLOOKUP(B874,'Economic Data'!A$6:J$47,10,FALSE)</f>
        <v>5.0344824005335395E-2</v>
      </c>
      <c r="L874" s="12"/>
      <c r="N874">
        <v>2.9976490919372267E-3</v>
      </c>
      <c r="O874">
        <v>1.9955031731386796E-2</v>
      </c>
      <c r="P874">
        <v>-9.0964875648245069E-3</v>
      </c>
      <c r="Q874" t="s">
        <v>0</v>
      </c>
      <c r="R874" s="12"/>
      <c r="S874" s="12"/>
      <c r="T874" s="12"/>
      <c r="U874" s="12"/>
      <c r="V874" s="12"/>
      <c r="W874" s="12"/>
    </row>
    <row r="875" spans="1:23" x14ac:dyDescent="0.2">
      <c r="A875" t="s">
        <v>611</v>
      </c>
      <c r="B875">
        <v>1994</v>
      </c>
      <c r="C875" s="12">
        <f>IFERROR('BLS Data'!X879,"")</f>
        <v>4.0604667444847031E-2</v>
      </c>
      <c r="D875" s="12">
        <f>IFERROR('BLS Data'!Y879,"")</f>
        <v>3.2192518261947356E-2</v>
      </c>
      <c r="E875" s="12">
        <f>IFERROR('BLS Data'!Z879,"")</f>
        <v>5.2758487232589246E-3</v>
      </c>
      <c r="F875" s="12">
        <f>IFERROR('BLS Data'!AA879,"")</f>
        <v>-3.3694559609374508E-2</v>
      </c>
      <c r="G875" s="12" t="str">
        <f>'Regulatory Data'!L877</f>
        <v/>
      </c>
      <c r="H875" s="12">
        <f>VLOOKUP(B875,'Economic Data'!A$6:I$47,7,FALSE)</f>
        <v>6.0783064323397085E-2</v>
      </c>
      <c r="I875" s="12">
        <f>VLOOKUP(B875,'Economic Data'!A$6:I$47,6,FALSE)</f>
        <v>3.9932137842543014E-2</v>
      </c>
      <c r="J875" s="12">
        <f>VLOOKUP(B875,'Economic Data'!A$6:I$47,5,FALSE)</f>
        <v>7.9600000000000004E-2</v>
      </c>
      <c r="K875" s="12">
        <f>VLOOKUP(B875,'Economic Data'!A$6:J$47,10,FALSE)</f>
        <v>5.8749073519147127E-2</v>
      </c>
      <c r="L875" s="12"/>
      <c r="N875">
        <v>4.0604667444847031E-2</v>
      </c>
      <c r="O875">
        <v>3.2192518261947356E-2</v>
      </c>
      <c r="P875">
        <v>-3.3694559609374508E-2</v>
      </c>
      <c r="Q875" t="s">
        <v>0</v>
      </c>
      <c r="R875" s="12"/>
      <c r="S875" s="12"/>
      <c r="T875" s="12"/>
      <c r="U875" s="12"/>
      <c r="V875" s="12"/>
      <c r="W875" s="12"/>
    </row>
    <row r="876" spans="1:23" x14ac:dyDescent="0.2">
      <c r="A876" t="s">
        <v>611</v>
      </c>
      <c r="B876">
        <v>1995</v>
      </c>
      <c r="C876" s="12">
        <f>IFERROR('BLS Data'!X880,"")</f>
        <v>5.4339463458606296E-2</v>
      </c>
      <c r="D876" s="12">
        <f>IFERROR('BLS Data'!Y880,"")</f>
        <v>3.8077031657088867E-2</v>
      </c>
      <c r="E876" s="12">
        <f>IFERROR('BLS Data'!Z880,"")</f>
        <v>-1.3163549842634126E-3</v>
      </c>
      <c r="F876" s="12">
        <f>IFERROR('BLS Data'!AA880,"")</f>
        <v>-2.0040213579941124E-2</v>
      </c>
      <c r="G876" s="12" t="str">
        <f>'Regulatory Data'!L878</f>
        <v/>
      </c>
      <c r="H876" s="12">
        <f>VLOOKUP(B876,'Economic Data'!A$6:I$47,7,FALSE)</f>
        <v>4.5452682397765898E-2</v>
      </c>
      <c r="I876" s="12">
        <f>VLOOKUP(B876,'Economic Data'!A$6:I$47,6,FALSE)</f>
        <v>2.4833719047943958E-2</v>
      </c>
      <c r="J876" s="12">
        <f>VLOOKUP(B876,'Economic Data'!A$6:I$47,5,FALSE)</f>
        <v>7.5899999999999995E-2</v>
      </c>
      <c r="K876" s="12">
        <f>VLOOKUP(B876,'Economic Data'!A$6:J$47,10,FALSE)</f>
        <v>5.5281036650178222E-2</v>
      </c>
      <c r="L876" s="12"/>
      <c r="N876">
        <v>5.4339463458606296E-2</v>
      </c>
      <c r="O876">
        <v>3.8077031657088867E-2</v>
      </c>
      <c r="P876">
        <v>-2.0040213579941124E-2</v>
      </c>
      <c r="Q876" t="s">
        <v>0</v>
      </c>
      <c r="R876" s="12"/>
      <c r="S876" s="12"/>
      <c r="T876" s="12"/>
      <c r="U876" s="12"/>
      <c r="V876" s="12"/>
      <c r="W876" s="12"/>
    </row>
    <row r="877" spans="1:23" x14ac:dyDescent="0.2">
      <c r="A877" t="s">
        <v>611</v>
      </c>
      <c r="B877">
        <v>1996</v>
      </c>
      <c r="C877" s="12">
        <f>IFERROR('BLS Data'!X881,"")</f>
        <v>1.4726214866088938E-2</v>
      </c>
      <c r="D877" s="12">
        <f>IFERROR('BLS Data'!Y881,"")</f>
        <v>1.7587702593294452E-2</v>
      </c>
      <c r="E877" s="12">
        <f>IFERROR('BLS Data'!Z881,"")</f>
        <v>4.9092169039264277E-3</v>
      </c>
      <c r="F877" s="12">
        <f>IFERROR('BLS Data'!AA881,"")</f>
        <v>1.3764042350705274E-2</v>
      </c>
      <c r="G877" s="12" t="str">
        <f>'Regulatory Data'!L879</f>
        <v/>
      </c>
      <c r="H877" s="12">
        <f>VLOOKUP(B877,'Economic Data'!A$6:I$47,7,FALSE)</f>
        <v>5.5591211209256031E-2</v>
      </c>
      <c r="I877" s="12">
        <f>VLOOKUP(B877,'Economic Data'!A$6:I$47,6,FALSE)</f>
        <v>3.6723348797837119E-2</v>
      </c>
      <c r="J877" s="12">
        <f>VLOOKUP(B877,'Economic Data'!A$6:I$47,5,FALSE)</f>
        <v>7.3700000000000002E-2</v>
      </c>
      <c r="K877" s="12">
        <f>VLOOKUP(B877,'Economic Data'!A$6:J$47,10,FALSE)</f>
        <v>5.4832137588579369E-2</v>
      </c>
      <c r="L877" s="12"/>
      <c r="N877">
        <v>1.4726214866088938E-2</v>
      </c>
      <c r="O877">
        <v>1.7587702593294452E-2</v>
      </c>
      <c r="P877">
        <v>1.3764042350705274E-2</v>
      </c>
      <c r="Q877" t="s">
        <v>0</v>
      </c>
      <c r="R877" s="12"/>
      <c r="S877" s="12"/>
      <c r="T877" s="12"/>
      <c r="U877" s="12"/>
      <c r="V877" s="12"/>
      <c r="W877" s="12"/>
    </row>
    <row r="878" spans="1:23" x14ac:dyDescent="0.2">
      <c r="A878" t="s">
        <v>611</v>
      </c>
      <c r="B878">
        <v>1997</v>
      </c>
      <c r="C878" s="12">
        <f>IFERROR('BLS Data'!X882,"")</f>
        <v>4.3408636084099506E-2</v>
      </c>
      <c r="D878" s="12">
        <f>IFERROR('BLS Data'!Y882,"")</f>
        <v>2.3904193042620925E-2</v>
      </c>
      <c r="E878" s="12">
        <f>IFERROR('BLS Data'!Z882,"")</f>
        <v>-7.6847191688553806E-3</v>
      </c>
      <c r="F878" s="12">
        <f>IFERROR('BLS Data'!AA882,"")</f>
        <v>8.1229812723186967E-3</v>
      </c>
      <c r="G878" s="12">
        <f>'Regulatory Data'!L880</f>
        <v>0.37044119069927317</v>
      </c>
      <c r="H878" s="12">
        <f>VLOOKUP(B878,'Economic Data'!A$6:I$47,7,FALSE)</f>
        <v>6.1100591222929879E-2</v>
      </c>
      <c r="I878" s="12">
        <f>VLOOKUP(B878,'Economic Data'!A$6:I$47,6,FALSE)</f>
        <v>4.3601241232060772E-2</v>
      </c>
      <c r="J878" s="12">
        <f>VLOOKUP(B878,'Economic Data'!A$6:I$47,5,FALSE)</f>
        <v>7.2599999999999998E-2</v>
      </c>
      <c r="K878" s="12">
        <f>VLOOKUP(B878,'Economic Data'!A$6:J$47,10,FALSE)</f>
        <v>5.5100650009132057E-2</v>
      </c>
      <c r="L878" s="12"/>
      <c r="N878">
        <v>4.3408636084099506E-2</v>
      </c>
      <c r="O878">
        <v>2.3904193042620925E-2</v>
      </c>
      <c r="P878">
        <v>8.1229812723186967E-3</v>
      </c>
      <c r="Q878">
        <v>0.37044119069927317</v>
      </c>
      <c r="R878" s="12">
        <f t="shared" ref="R878:R890" si="109">N879</f>
        <v>7.1610837416518969E-2</v>
      </c>
      <c r="S878" s="12">
        <f t="shared" ref="S878:S890" si="110">O879</f>
        <v>7.4560201380140079E-2</v>
      </c>
      <c r="T878" s="12">
        <f t="shared" ref="T878:T890" si="111">P879</f>
        <v>1.5435911653693069E-2</v>
      </c>
      <c r="U878" s="12"/>
      <c r="V878" s="12"/>
      <c r="W878" s="12"/>
    </row>
    <row r="879" spans="1:23" x14ac:dyDescent="0.2">
      <c r="A879" t="s">
        <v>611</v>
      </c>
      <c r="B879">
        <v>1998</v>
      </c>
      <c r="C879" s="12">
        <f>IFERROR('BLS Data'!X883,"")</f>
        <v>7.1610837416518969E-2</v>
      </c>
      <c r="D879" s="12">
        <f>IFERROR('BLS Data'!Y883,"")</f>
        <v>7.4560201380140079E-2</v>
      </c>
      <c r="E879" s="12">
        <f>IFERROR('BLS Data'!Z883,"")</f>
        <v>-1.8590718171197729E-2</v>
      </c>
      <c r="F879" s="12">
        <f>IFERROR('BLS Data'!AA883,"")</f>
        <v>1.5435911653693069E-2</v>
      </c>
      <c r="G879" s="12">
        <f>'Regulatory Data'!L881</f>
        <v>0.366554366882405</v>
      </c>
      <c r="H879" s="12">
        <f>VLOOKUP(B879,'Economic Data'!A$6:I$47,7,FALSE)</f>
        <v>5.3865008546919668E-2</v>
      </c>
      <c r="I879" s="12">
        <f>VLOOKUP(B879,'Economic Data'!A$6:I$47,6,FALSE)</f>
        <v>4.2632273010008603E-2</v>
      </c>
      <c r="J879" s="12">
        <f>VLOOKUP(B879,'Economic Data'!A$6:I$47,5,FALSE)</f>
        <v>6.5299999999999997E-2</v>
      </c>
      <c r="K879" s="12">
        <f>VLOOKUP(B879,'Economic Data'!A$6:J$47,10,FALSE)</f>
        <v>5.4067264463089793E-2</v>
      </c>
      <c r="L879" s="12"/>
      <c r="N879">
        <v>7.1610837416518969E-2</v>
      </c>
      <c r="O879">
        <v>7.4560201380140079E-2</v>
      </c>
      <c r="P879">
        <v>1.5435911653693069E-2</v>
      </c>
      <c r="Q879">
        <v>0.366554366882405</v>
      </c>
      <c r="R879" s="12">
        <f t="shared" si="109"/>
        <v>5.5126803529315538E-2</v>
      </c>
      <c r="S879" s="12">
        <f t="shared" si="110"/>
        <v>5.3276209792788798E-2</v>
      </c>
      <c r="T879" s="12">
        <f t="shared" si="111"/>
        <v>-6.3931848402129177E-2</v>
      </c>
      <c r="U879" s="12"/>
      <c r="V879" s="12"/>
      <c r="W879" s="12"/>
    </row>
    <row r="880" spans="1:23" x14ac:dyDescent="0.2">
      <c r="A880" t="s">
        <v>611</v>
      </c>
      <c r="B880">
        <v>1999</v>
      </c>
      <c r="C880" s="12">
        <f>IFERROR('BLS Data'!X884,"")</f>
        <v>5.5126803529315538E-2</v>
      </c>
      <c r="D880" s="12">
        <f>IFERROR('BLS Data'!Y884,"")</f>
        <v>5.3276209792788798E-2</v>
      </c>
      <c r="E880" s="12">
        <f>IFERROR('BLS Data'!Z884,"")</f>
        <v>-2.7118925355527068E-2</v>
      </c>
      <c r="F880" s="12">
        <f>IFERROR('BLS Data'!AA884,"")</f>
        <v>-6.3931848402129177E-2</v>
      </c>
      <c r="G880" s="12">
        <f>'Regulatory Data'!L882</f>
        <v>0.37340130095559437</v>
      </c>
      <c r="H880" s="12">
        <f>VLOOKUP(B880,'Economic Data'!A$6:I$47,7,FALSE)</f>
        <v>6.1740067022359568E-2</v>
      </c>
      <c r="I880" s="12">
        <f>VLOOKUP(B880,'Economic Data'!A$6:I$47,6,FALSE)</f>
        <v>4.7132627641929048E-2</v>
      </c>
      <c r="J880" s="12">
        <f>VLOOKUP(B880,'Economic Data'!A$6:I$47,5,FALSE)</f>
        <v>7.0400000000000004E-2</v>
      </c>
      <c r="K880" s="12">
        <f>VLOOKUP(B880,'Economic Data'!A$6:J$47,10,FALSE)</f>
        <v>5.5792560619569845E-2</v>
      </c>
      <c r="L880" s="12"/>
      <c r="N880">
        <v>5.5126803529315538E-2</v>
      </c>
      <c r="O880">
        <v>5.3276209792788798E-2</v>
      </c>
      <c r="P880">
        <v>-6.3931848402129177E-2</v>
      </c>
      <c r="Q880">
        <v>0.37340130095559437</v>
      </c>
      <c r="R880" s="12">
        <f t="shared" si="109"/>
        <v>6.6361783883364112E-2</v>
      </c>
      <c r="S880" s="12">
        <f t="shared" si="110"/>
        <v>4.0142785275628867E-2</v>
      </c>
      <c r="T880" s="12">
        <f t="shared" si="111"/>
        <v>-2.1291389150730033E-2</v>
      </c>
      <c r="U880" s="12"/>
      <c r="V880" s="12"/>
      <c r="W880" s="12"/>
    </row>
    <row r="881" spans="1:23" x14ac:dyDescent="0.2">
      <c r="A881" t="s">
        <v>611</v>
      </c>
      <c r="B881">
        <v>2000</v>
      </c>
      <c r="C881" s="12">
        <f>IFERROR('BLS Data'!X885,"")</f>
        <v>6.6361783883364112E-2</v>
      </c>
      <c r="D881" s="12">
        <f>IFERROR('BLS Data'!Y885,"")</f>
        <v>4.0142785275628867E-2</v>
      </c>
      <c r="E881" s="12">
        <f>IFERROR('BLS Data'!Z885,"")</f>
        <v>-1.7707978720913786E-2</v>
      </c>
      <c r="F881" s="12">
        <f>IFERROR('BLS Data'!AA885,"")</f>
        <v>-2.1291389150730033E-2</v>
      </c>
      <c r="G881" s="12">
        <f>'Regulatory Data'!L883</f>
        <v>0.36788314987442627</v>
      </c>
      <c r="H881" s="12">
        <f>VLOOKUP(B881,'Economic Data'!A$6:I$47,7,FALSE)</f>
        <v>6.1969674144860321E-2</v>
      </c>
      <c r="I881" s="12">
        <f>VLOOKUP(B881,'Economic Data'!A$6:I$47,6,FALSE)</f>
        <v>4.0556719268142416E-2</v>
      </c>
      <c r="J881" s="12">
        <f>VLOOKUP(B881,'Economic Data'!A$6:I$47,5,FALSE)</f>
        <v>7.6200000000000004E-2</v>
      </c>
      <c r="K881" s="12">
        <f>VLOOKUP(B881,'Economic Data'!A$6:J$47,10,FALSE)</f>
        <v>5.4787045123280628E-2</v>
      </c>
      <c r="L881" s="12"/>
      <c r="N881">
        <v>6.6361783883364112E-2</v>
      </c>
      <c r="O881">
        <v>4.0142785275628867E-2</v>
      </c>
      <c r="P881">
        <v>-2.1291389150730033E-2</v>
      </c>
      <c r="Q881">
        <v>0.36788314987442627</v>
      </c>
      <c r="R881" s="12">
        <f t="shared" si="109"/>
        <v>3.9990388708534219E-2</v>
      </c>
      <c r="S881" s="12">
        <f t="shared" si="110"/>
        <v>2.3689842740243883E-2</v>
      </c>
      <c r="T881" s="12">
        <f t="shared" si="111"/>
        <v>2.233373322854515E-2</v>
      </c>
      <c r="U881" s="12"/>
      <c r="V881" s="12"/>
      <c r="W881" s="12"/>
    </row>
    <row r="882" spans="1:23" x14ac:dyDescent="0.2">
      <c r="A882" t="s">
        <v>611</v>
      </c>
      <c r="B882">
        <v>2001</v>
      </c>
      <c r="C882" s="12">
        <f>IFERROR('BLS Data'!X886,"")</f>
        <v>3.9990388708534219E-2</v>
      </c>
      <c r="D882" s="12">
        <f>IFERROR('BLS Data'!Y886,"")</f>
        <v>2.3689842740243883E-2</v>
      </c>
      <c r="E882" s="12">
        <f>IFERROR('BLS Data'!Z886,"")</f>
        <v>-9.0617413152243032E-3</v>
      </c>
      <c r="F882" s="12">
        <f>IFERROR('BLS Data'!AA886,"")</f>
        <v>2.233373322854515E-2</v>
      </c>
      <c r="G882" s="12">
        <f>'Regulatory Data'!L884</f>
        <v>0.37114610969492556</v>
      </c>
      <c r="H882" s="12">
        <f>VLOOKUP(B882,'Economic Data'!A$6:I$47,7,FALSE)</f>
        <v>3.3080967761829783E-2</v>
      </c>
      <c r="I882" s="12">
        <f>VLOOKUP(B882,'Economic Data'!A$6:I$47,6,FALSE)</f>
        <v>1.0735275286242185E-2</v>
      </c>
      <c r="J882" s="12">
        <f>VLOOKUP(B882,'Economic Data'!A$6:I$47,5,FALSE)</f>
        <v>7.0800000000000002E-2</v>
      </c>
      <c r="K882" s="12">
        <f>VLOOKUP(B882,'Economic Data'!A$6:J$47,10,FALSE)</f>
        <v>4.8454307524413376E-2</v>
      </c>
      <c r="L882" s="12"/>
      <c r="N882">
        <v>3.9990388708534219E-2</v>
      </c>
      <c r="O882">
        <v>2.3689842740243883E-2</v>
      </c>
      <c r="P882">
        <v>2.233373322854515E-2</v>
      </c>
      <c r="Q882">
        <v>0.37114610969492556</v>
      </c>
      <c r="R882" s="12">
        <f t="shared" si="109"/>
        <v>1.7013919359260221E-2</v>
      </c>
      <c r="S882" s="12">
        <f t="shared" si="110"/>
        <v>4.4610411518549498E-2</v>
      </c>
      <c r="T882" s="12">
        <f t="shared" si="111"/>
        <v>-7.8391930780874475E-3</v>
      </c>
      <c r="U882" s="12"/>
      <c r="V882" s="12"/>
      <c r="W882" s="12"/>
    </row>
    <row r="883" spans="1:23" x14ac:dyDescent="0.2">
      <c r="A883" t="s">
        <v>611</v>
      </c>
      <c r="B883">
        <v>2002</v>
      </c>
      <c r="C883" s="12">
        <f>IFERROR('BLS Data'!X887,"")</f>
        <v>1.7013919359260221E-2</v>
      </c>
      <c r="D883" s="12">
        <f>IFERROR('BLS Data'!Y887,"")</f>
        <v>4.4610411518549498E-2</v>
      </c>
      <c r="E883" s="12">
        <f>IFERROR('BLS Data'!Z887,"")</f>
        <v>-1.3863456659152895E-2</v>
      </c>
      <c r="F883" s="12">
        <f>IFERROR('BLS Data'!AA887,"")</f>
        <v>-7.8391930780874475E-3</v>
      </c>
      <c r="G883" s="12">
        <f>'Regulatory Data'!L885</f>
        <v>0.38295876915736743</v>
      </c>
      <c r="H883" s="12">
        <f>VLOOKUP(B883,'Economic Data'!A$6:I$47,7,FALSE)</f>
        <v>3.403537925314204E-2</v>
      </c>
      <c r="I883" s="12">
        <f>VLOOKUP(B883,'Economic Data'!A$6:I$47,6,FALSE)</f>
        <v>1.7973804471999699E-2</v>
      </c>
      <c r="J883" s="12">
        <f>VLOOKUP(B883,'Economic Data'!A$6:I$47,5,FALSE)</f>
        <v>6.4899999999999999E-2</v>
      </c>
      <c r="K883" s="12">
        <f>VLOOKUP(B883,'Economic Data'!A$6:J$47,10,FALSE)</f>
        <v>4.8838425218857007E-2</v>
      </c>
      <c r="L883" s="12"/>
      <c r="N883">
        <v>1.7013919359260221E-2</v>
      </c>
      <c r="O883">
        <v>4.4610411518549498E-2</v>
      </c>
      <c r="P883">
        <v>-7.8391930780874475E-3</v>
      </c>
      <c r="Q883">
        <v>0.38295876915736743</v>
      </c>
      <c r="R883" s="12">
        <f t="shared" si="109"/>
        <v>2.3609098972173115E-2</v>
      </c>
      <c r="S883" s="12">
        <f t="shared" si="110"/>
        <v>2.1947384482824184E-2</v>
      </c>
      <c r="T883" s="12">
        <f t="shared" si="111"/>
        <v>2.1516843462249469E-2</v>
      </c>
      <c r="U883" s="12"/>
      <c r="V883" s="12"/>
      <c r="W883" s="12"/>
    </row>
    <row r="884" spans="1:23" x14ac:dyDescent="0.2">
      <c r="A884" t="s">
        <v>611</v>
      </c>
      <c r="B884">
        <v>2003</v>
      </c>
      <c r="C884" s="12">
        <f>IFERROR('BLS Data'!X888,"")</f>
        <v>2.3609098972173115E-2</v>
      </c>
      <c r="D884" s="12">
        <f>IFERROR('BLS Data'!Y888,"")</f>
        <v>2.1947384482824184E-2</v>
      </c>
      <c r="E884" s="12">
        <f>IFERROR('BLS Data'!Z888,"")</f>
        <v>-2.1744711922295323E-2</v>
      </c>
      <c r="F884" s="12">
        <f>IFERROR('BLS Data'!AA888,"")</f>
        <v>2.1516843462249469E-2</v>
      </c>
      <c r="G884" s="12">
        <f>'Regulatory Data'!L886</f>
        <v>0.39368352093639342</v>
      </c>
      <c r="H884" s="12">
        <f>VLOOKUP(B884,'Economic Data'!A$6:I$47,7,FALSE)</f>
        <v>4.5904870545635745E-2</v>
      </c>
      <c r="I884" s="12">
        <f>VLOOKUP(B884,'Economic Data'!A$6:I$47,6,FALSE)</f>
        <v>2.5093363015155745E-2</v>
      </c>
      <c r="J884" s="12">
        <f>VLOOKUP(B884,'Economic Data'!A$6:I$47,5,FALSE)</f>
        <v>5.67E-2</v>
      </c>
      <c r="K884" s="12">
        <f>VLOOKUP(B884,'Economic Data'!A$6:J$47,10,FALSE)</f>
        <v>3.5888492469520646E-2</v>
      </c>
      <c r="L884" s="12"/>
      <c r="N884">
        <v>2.3609098972173115E-2</v>
      </c>
      <c r="O884">
        <v>2.1947384482824184E-2</v>
      </c>
      <c r="P884">
        <v>2.1516843462249469E-2</v>
      </c>
      <c r="Q884">
        <v>0.39368352093639342</v>
      </c>
      <c r="R884" s="12">
        <f t="shared" si="109"/>
        <v>0.11933906634709146</v>
      </c>
      <c r="S884" s="12">
        <f t="shared" si="110"/>
        <v>6.1474223656247773E-2</v>
      </c>
      <c r="T884" s="12">
        <f t="shared" si="111"/>
        <v>-5.5508054329609813E-2</v>
      </c>
      <c r="U884" s="12"/>
      <c r="V884" s="12"/>
      <c r="W884" s="12"/>
    </row>
    <row r="885" spans="1:23" x14ac:dyDescent="0.2">
      <c r="A885" t="s">
        <v>611</v>
      </c>
      <c r="B885">
        <v>2004</v>
      </c>
      <c r="C885" s="12">
        <f>IFERROR('BLS Data'!X889,"")</f>
        <v>0.11933906634709146</v>
      </c>
      <c r="D885" s="12">
        <f>IFERROR('BLS Data'!Y889,"")</f>
        <v>6.1474223656247773E-2</v>
      </c>
      <c r="E885" s="12">
        <f>IFERROR('BLS Data'!Z889,"")</f>
        <v>-1.1140115413481588E-2</v>
      </c>
      <c r="F885" s="12">
        <f>IFERROR('BLS Data'!AA889,"")</f>
        <v>-5.5508054329609813E-2</v>
      </c>
      <c r="G885" s="12">
        <f>'Regulatory Data'!L887</f>
        <v>0.39606311864605676</v>
      </c>
      <c r="H885" s="12">
        <f>VLOOKUP(B885,'Economic Data'!A$6:I$47,7,FALSE)</f>
        <v>6.1860595069386903E-2</v>
      </c>
      <c r="I885" s="12">
        <f>VLOOKUP(B885,'Economic Data'!A$6:I$47,6,FALSE)</f>
        <v>3.4093257936321564E-2</v>
      </c>
      <c r="J885" s="12">
        <f>VLOOKUP(B885,'Economic Data'!A$6:I$47,5,FALSE)</f>
        <v>5.6299999999999996E-2</v>
      </c>
      <c r="K885" s="12">
        <f>VLOOKUP(B885,'Economic Data'!A$6:J$47,10,FALSE)</f>
        <v>2.8532662866935003E-2</v>
      </c>
      <c r="L885" s="12"/>
      <c r="N885">
        <v>0.11933906634709146</v>
      </c>
      <c r="O885">
        <v>6.1474223656247773E-2</v>
      </c>
      <c r="P885">
        <v>-5.5508054329609813E-2</v>
      </c>
      <c r="Q885">
        <v>0.39606311864605676</v>
      </c>
      <c r="R885" s="12">
        <f t="shared" si="109"/>
        <v>9.1230277014906491E-2</v>
      </c>
      <c r="S885" s="12">
        <f t="shared" si="110"/>
        <v>4.722061485142337E-2</v>
      </c>
      <c r="T885" s="12">
        <f t="shared" si="111"/>
        <v>-5.5955378738112849E-2</v>
      </c>
      <c r="U885" s="12"/>
      <c r="V885" s="12"/>
      <c r="W885" s="12"/>
    </row>
    <row r="886" spans="1:23" x14ac:dyDescent="0.2">
      <c r="A886" t="s">
        <v>611</v>
      </c>
      <c r="B886">
        <v>2005</v>
      </c>
      <c r="C886" s="12">
        <f>IFERROR('BLS Data'!X890,"")</f>
        <v>9.1230277014906491E-2</v>
      </c>
      <c r="D886" s="12">
        <f>IFERROR('BLS Data'!Y890,"")</f>
        <v>4.722061485142337E-2</v>
      </c>
      <c r="E886" s="12">
        <f>IFERROR('BLS Data'!Z890,"")</f>
        <v>-1.3473296642373178E-2</v>
      </c>
      <c r="F886" s="12">
        <f>IFERROR('BLS Data'!AA890,"")</f>
        <v>-5.5955378738112849E-2</v>
      </c>
      <c r="G886" s="12">
        <f>'Regulatory Data'!L888</f>
        <v>0.39750134878400323</v>
      </c>
      <c r="H886" s="12">
        <f>VLOOKUP(B886,'Economic Data'!A$6:I$47,7,FALSE)</f>
        <v>6.2914494157674028E-2</v>
      </c>
      <c r="I886" s="12">
        <f>VLOOKUP(B886,'Economic Data'!A$6:I$47,6,FALSE)</f>
        <v>3.0242108933506984E-2</v>
      </c>
      <c r="J886" s="12">
        <f>VLOOKUP(B886,'Economic Data'!A$6:I$47,5,FALSE)</f>
        <v>5.2400000000000002E-2</v>
      </c>
      <c r="K886" s="12">
        <f>VLOOKUP(B886,'Economic Data'!A$6:J$47,10,FALSE)</f>
        <v>1.972761477583234E-2</v>
      </c>
      <c r="L886" s="12"/>
      <c r="N886">
        <v>9.1230277014906491E-2</v>
      </c>
      <c r="O886">
        <v>4.722061485142337E-2</v>
      </c>
      <c r="P886">
        <v>-5.5955378738112849E-2</v>
      </c>
      <c r="Q886">
        <v>0.39750134878400323</v>
      </c>
      <c r="R886" s="12">
        <f t="shared" si="109"/>
        <v>3.252255872886689E-2</v>
      </c>
      <c r="S886" s="12">
        <f t="shared" si="110"/>
        <v>3.7115460242979736E-2</v>
      </c>
      <c r="T886" s="12">
        <f t="shared" si="111"/>
        <v>-2.4320135523350217E-2</v>
      </c>
      <c r="U886" s="12"/>
      <c r="V886" s="12"/>
      <c r="W886" s="12"/>
    </row>
    <row r="887" spans="1:23" x14ac:dyDescent="0.2">
      <c r="A887" t="s">
        <v>611</v>
      </c>
      <c r="B887">
        <v>2006</v>
      </c>
      <c r="C887" s="12">
        <f>IFERROR('BLS Data'!X891,"")</f>
        <v>3.252255872886689E-2</v>
      </c>
      <c r="D887" s="12">
        <f>IFERROR('BLS Data'!Y891,"")</f>
        <v>3.7115460242979736E-2</v>
      </c>
      <c r="E887" s="12">
        <f>IFERROR('BLS Data'!Z891,"")</f>
        <v>-1.0392137873037832E-2</v>
      </c>
      <c r="F887" s="12">
        <f>IFERROR('BLS Data'!AA891,"")</f>
        <v>-2.4320135523350217E-2</v>
      </c>
      <c r="G887" s="12">
        <f>'Regulatory Data'!L889</f>
        <v>0.4023496894379468</v>
      </c>
      <c r="H887" s="12">
        <f>VLOOKUP(B887,'Economic Data'!A$6:I$47,7,FALSE)</f>
        <v>5.8035179497691658E-2</v>
      </c>
      <c r="I887" s="12">
        <f>VLOOKUP(B887,'Economic Data'!A$6:I$47,6,FALSE)</f>
        <v>2.6233814355860474E-2</v>
      </c>
      <c r="J887" s="12">
        <f>VLOOKUP(B887,'Economic Data'!A$6:I$47,5,FALSE)</f>
        <v>5.5899999999999998E-2</v>
      </c>
      <c r="K887" s="12">
        <f>VLOOKUP(B887,'Economic Data'!A$6:J$47,10,FALSE)</f>
        <v>2.409863485816794E-2</v>
      </c>
      <c r="L887" s="12"/>
      <c r="N887">
        <v>3.252255872886689E-2</v>
      </c>
      <c r="O887">
        <v>3.7115460242979736E-2</v>
      </c>
      <c r="P887">
        <v>-2.4320135523350217E-2</v>
      </c>
      <c r="Q887">
        <v>0.4023496894379468</v>
      </c>
      <c r="R887" s="12">
        <f t="shared" si="109"/>
        <v>-4.2214352108405073E-2</v>
      </c>
      <c r="S887" s="12">
        <f t="shared" si="110"/>
        <v>5.3256014750235892E-4</v>
      </c>
      <c r="T887" s="12">
        <f t="shared" si="111"/>
        <v>1.2765419796717303E-2</v>
      </c>
      <c r="U887" s="12"/>
      <c r="V887" s="12"/>
      <c r="W887" s="12"/>
    </row>
    <row r="888" spans="1:23" x14ac:dyDescent="0.2">
      <c r="A888" t="s">
        <v>611</v>
      </c>
      <c r="B888">
        <v>2007</v>
      </c>
      <c r="C888" s="12">
        <f>IFERROR('BLS Data'!X892,"")</f>
        <v>-4.2214352108405073E-2</v>
      </c>
      <c r="D888" s="12">
        <f>IFERROR('BLS Data'!Y892,"")</f>
        <v>5.3256014750235892E-4</v>
      </c>
      <c r="E888" s="12">
        <f>IFERROR('BLS Data'!Z892,"")</f>
        <v>-1.3039355524918861E-2</v>
      </c>
      <c r="F888" s="12">
        <f>IFERROR('BLS Data'!AA892,"")</f>
        <v>1.2765419796717303E-2</v>
      </c>
      <c r="G888" s="12">
        <f>'Regulatory Data'!L890</f>
        <v>0.40922730534702312</v>
      </c>
      <c r="H888" s="12">
        <f>VLOOKUP(B888,'Economic Data'!A$6:I$47,7,FALSE)</f>
        <v>4.7552040345651747E-2</v>
      </c>
      <c r="I888" s="12">
        <f>VLOOKUP(B888,'Economic Data'!A$6:I$47,6,FALSE)</f>
        <v>1.8949646062514702E-2</v>
      </c>
      <c r="J888" s="12">
        <f>VLOOKUP(B888,'Economic Data'!A$6:I$47,5,FALSE)</f>
        <v>5.5599999999999997E-2</v>
      </c>
      <c r="K888" s="12">
        <f>VLOOKUP(B888,'Economic Data'!A$6:J$47,10,FALSE)</f>
        <v>2.6997605716864291E-2</v>
      </c>
      <c r="L888" s="12"/>
      <c r="N888">
        <v>-4.2214352108405073E-2</v>
      </c>
      <c r="O888">
        <v>5.3256014750235892E-4</v>
      </c>
      <c r="P888">
        <v>1.2765419796717303E-2</v>
      </c>
      <c r="Q888">
        <v>0.40922730534702312</v>
      </c>
      <c r="R888" s="12">
        <f t="shared" si="109"/>
        <v>8.4091938022545776E-3</v>
      </c>
      <c r="S888" s="12">
        <f t="shared" si="110"/>
        <v>1.0408090795522185E-2</v>
      </c>
      <c r="T888" s="12">
        <f t="shared" si="111"/>
        <v>-1.7777848951815223E-2</v>
      </c>
      <c r="U888" s="12"/>
      <c r="V888" s="12"/>
      <c r="W888" s="12"/>
    </row>
    <row r="889" spans="1:23" x14ac:dyDescent="0.2">
      <c r="A889" t="s">
        <v>611</v>
      </c>
      <c r="B889">
        <v>2008</v>
      </c>
      <c r="C889" s="12">
        <f>IFERROR('BLS Data'!X893,"")</f>
        <v>8.4091938022545776E-3</v>
      </c>
      <c r="D889" s="12">
        <f>IFERROR('BLS Data'!Y893,"")</f>
        <v>1.0408090795522185E-2</v>
      </c>
      <c r="E889" s="12">
        <f>IFERROR('BLS Data'!Z893,"")</f>
        <v>5.0270711467881313E-3</v>
      </c>
      <c r="F889" s="12">
        <f>IFERROR('BLS Data'!AA893,"")</f>
        <v>-1.7777848951815223E-2</v>
      </c>
      <c r="G889" s="12">
        <f>'Regulatory Data'!L891</f>
        <v>0.41507227140647013</v>
      </c>
      <c r="H889" s="12">
        <f>VLOOKUP(B889,'Economic Data'!A$6:I$47,7,FALSE)</f>
        <v>1.8564647936674561E-2</v>
      </c>
      <c r="I889" s="12">
        <f>VLOOKUP(B889,'Economic Data'!A$6:I$47,6,FALSE)</f>
        <v>-3.3722342459032717E-3</v>
      </c>
      <c r="J889" s="12">
        <f>VLOOKUP(B889,'Economic Data'!A$6:I$47,5,FALSE)</f>
        <v>5.6299999999999996E-2</v>
      </c>
      <c r="K889" s="12">
        <f>VLOOKUP(B889,'Economic Data'!A$6:J$47,10,FALSE)</f>
        <v>3.4363117817423225E-2</v>
      </c>
      <c r="L889" s="12"/>
      <c r="N889">
        <v>8.4091938022545776E-3</v>
      </c>
      <c r="O889">
        <v>1.0408090795522185E-2</v>
      </c>
      <c r="P889">
        <v>-1.7777848951815223E-2</v>
      </c>
      <c r="Q889">
        <v>0.41507227140647013</v>
      </c>
      <c r="R889" s="12">
        <f t="shared" si="109"/>
        <v>6.4174521445552024E-2</v>
      </c>
      <c r="S889" s="12">
        <f t="shared" si="110"/>
        <v>2.9144759847532065E-2</v>
      </c>
      <c r="T889" s="12">
        <f t="shared" si="111"/>
        <v>-2.2791451003810081E-2</v>
      </c>
      <c r="U889" s="12"/>
      <c r="V889" s="12"/>
      <c r="W889" s="12"/>
    </row>
    <row r="890" spans="1:23" x14ac:dyDescent="0.2">
      <c r="A890" t="s">
        <v>611</v>
      </c>
      <c r="B890">
        <v>2009</v>
      </c>
      <c r="C890" s="12">
        <f>IFERROR('BLS Data'!X894,"")</f>
        <v>6.4174521445552024E-2</v>
      </c>
      <c r="D890" s="12">
        <f>IFERROR('BLS Data'!Y894,"")</f>
        <v>2.9144759847532065E-2</v>
      </c>
      <c r="E890" s="12">
        <f>IFERROR('BLS Data'!Z894,"")</f>
        <v>6.2113982794294031E-3</v>
      </c>
      <c r="F890" s="12">
        <f>IFERROR('BLS Data'!AA894,"")</f>
        <v>-2.2791451003810081E-2</v>
      </c>
      <c r="G890" s="12">
        <f>'Regulatory Data'!L892</f>
        <v>0.40987711915483871</v>
      </c>
      <c r="H890" s="12">
        <f>VLOOKUP(B890,'Economic Data'!A$6:I$47,7,FALSE)</f>
        <v>-2.2495040217735962E-2</v>
      </c>
      <c r="I890" s="12">
        <f>VLOOKUP(B890,'Economic Data'!A$6:I$47,6,FALSE)</f>
        <v>-3.117320520931699E-2</v>
      </c>
      <c r="J890" s="12">
        <f>VLOOKUP(B890,'Economic Data'!A$6:I$47,5,FALSE)</f>
        <v>5.3099999999999994E-2</v>
      </c>
      <c r="K890" s="12">
        <f>VLOOKUP(B890,'Economic Data'!A$6:J$47,10,FALSE)</f>
        <v>4.4421835008416732E-2</v>
      </c>
      <c r="L890" s="12"/>
      <c r="N890">
        <v>6.4174521445552024E-2</v>
      </c>
      <c r="O890">
        <v>2.9144759847532065E-2</v>
      </c>
      <c r="P890">
        <v>-2.2791451003810081E-2</v>
      </c>
      <c r="Q890">
        <v>0.40987711915483871</v>
      </c>
      <c r="R890" s="12">
        <f t="shared" si="109"/>
        <v>5.5809387094729601E-2</v>
      </c>
      <c r="S890" s="12">
        <f t="shared" si="110"/>
        <v>4.3351327056297961E-2</v>
      </c>
      <c r="T890" s="12">
        <f t="shared" si="111"/>
        <v>0</v>
      </c>
      <c r="U890" s="12"/>
      <c r="V890" s="12"/>
      <c r="W890" s="12"/>
    </row>
    <row r="891" spans="1:23" x14ac:dyDescent="0.2">
      <c r="A891" t="s">
        <v>611</v>
      </c>
      <c r="B891">
        <v>2010</v>
      </c>
      <c r="C891" s="12">
        <f>IFERROR('BLS Data'!X895,"")</f>
        <v>5.5809387094729601E-2</v>
      </c>
      <c r="D891" s="12">
        <f>IFERROR('BLS Data'!Y895,"")</f>
        <v>4.3351327056297961E-2</v>
      </c>
      <c r="E891" s="12">
        <f>IFERROR('BLS Data'!Z895,"")</f>
        <v>-1.6980914662547697E-2</v>
      </c>
      <c r="F891" s="12">
        <f>IFERROR('BLS Data'!AA895,"")</f>
        <v>0</v>
      </c>
      <c r="G891" s="12">
        <f>'Regulatory Data'!L893</f>
        <v>0.4094478787443202</v>
      </c>
      <c r="H891" s="12">
        <f>VLOOKUP(B891,'Economic Data'!A$6:I$47,7,FALSE)</f>
        <v>3.6900750592296916E-2</v>
      </c>
      <c r="I891" s="12">
        <f>VLOOKUP(B891,'Economic Data'!A$6:I$47,6,FALSE)</f>
        <v>2.362690323647243E-2</v>
      </c>
      <c r="J891" s="12">
        <f>VLOOKUP(B891,'Economic Data'!A$6:I$47,5,FALSE)</f>
        <v>4.9400000000000006E-2</v>
      </c>
      <c r="K891" s="12">
        <f>VLOOKUP(B891,'Economic Data'!A$6:J$47,10,FALSE)</f>
        <v>3.6126152644176228E-2</v>
      </c>
      <c r="L891" s="12"/>
      <c r="N891">
        <v>5.5809387094729601E-2</v>
      </c>
      <c r="O891">
        <v>4.3351327056297961E-2</v>
      </c>
      <c r="P891">
        <v>0</v>
      </c>
      <c r="Q891">
        <v>0.4094478787443202</v>
      </c>
      <c r="R891" s="12"/>
      <c r="S891" s="12"/>
      <c r="T891" s="12"/>
      <c r="U891" s="12"/>
      <c r="V891" s="12"/>
      <c r="W891" s="12"/>
    </row>
    <row r="892" spans="1:23" x14ac:dyDescent="0.2">
      <c r="A892" t="s">
        <v>628</v>
      </c>
      <c r="B892">
        <v>1987</v>
      </c>
      <c r="C892" s="12" t="str">
        <f>IFERROR('BLS Data'!X896,"")</f>
        <v>.</v>
      </c>
      <c r="D892" s="12" t="str">
        <f>IFERROR('BLS Data'!Y896,"")</f>
        <v>.</v>
      </c>
      <c r="E892" s="12" t="str">
        <f>IFERROR('BLS Data'!Z896,"")</f>
        <v>.</v>
      </c>
      <c r="F892" s="12" t="str">
        <f>IFERROR('BLS Data'!AA896,"")</f>
        <v>.</v>
      </c>
      <c r="G892" s="12" t="str">
        <f>'Regulatory Data'!L894</f>
        <v/>
      </c>
      <c r="H892" s="12">
        <f>VLOOKUP(B892,'Economic Data'!A$6:I$47,7,FALSE)</f>
        <v>6.0106820146646811E-2</v>
      </c>
      <c r="I892" s="12">
        <f>VLOOKUP(B892,'Economic Data'!A$6:I$47,6,FALSE)</f>
        <v>3.149510885821627E-2</v>
      </c>
      <c r="J892" s="12">
        <f>VLOOKUP(B892,'Economic Data'!A$6:I$47,5,FALSE)</f>
        <v>9.3800000000000008E-2</v>
      </c>
      <c r="K892" s="12">
        <f>VLOOKUP(B892,'Economic Data'!A$6:J$47,10,FALSE)</f>
        <v>6.5188288711569911E-2</v>
      </c>
      <c r="L892" s="12"/>
      <c r="N892" t="s">
        <v>985</v>
      </c>
      <c r="O892" t="s">
        <v>985</v>
      </c>
      <c r="P892" t="s">
        <v>985</v>
      </c>
      <c r="Q892" t="s">
        <v>0</v>
      </c>
      <c r="R892" s="12"/>
      <c r="S892" s="12"/>
      <c r="T892" s="12"/>
      <c r="U892" s="12"/>
      <c r="V892" s="12"/>
      <c r="W892" s="12"/>
    </row>
    <row r="893" spans="1:23" x14ac:dyDescent="0.2">
      <c r="A893" t="s">
        <v>628</v>
      </c>
      <c r="B893">
        <v>1988</v>
      </c>
      <c r="C893" s="12">
        <f>IFERROR('BLS Data'!X897,"")</f>
        <v>9.1490668563709576E-3</v>
      </c>
      <c r="D893" s="12">
        <f>IFERROR('BLS Data'!Y897,"")</f>
        <v>8.6193609893570056E-3</v>
      </c>
      <c r="E893" s="12">
        <f>IFERROR('BLS Data'!Z897,"")</f>
        <v>2.6615835165502588E-2</v>
      </c>
      <c r="F893" s="12">
        <f>IFERROR('BLS Data'!AA897,"")</f>
        <v>1.743338634281244E-2</v>
      </c>
      <c r="G893" s="12" t="str">
        <f>'Regulatory Data'!L895</f>
        <v/>
      </c>
      <c r="H893" s="12">
        <f>VLOOKUP(B893,'Economic Data'!A$6:I$47,7,FALSE)</f>
        <v>7.4056092402528861E-2</v>
      </c>
      <c r="I893" s="12">
        <f>VLOOKUP(B893,'Economic Data'!A$6:I$47,6,FALSE)</f>
        <v>4.0281822240627818E-2</v>
      </c>
      <c r="J893" s="12">
        <f>VLOOKUP(B893,'Economic Data'!A$6:I$47,5,FALSE)</f>
        <v>9.7100000000000006E-2</v>
      </c>
      <c r="K893" s="12">
        <f>VLOOKUP(B893,'Economic Data'!A$6:J$47,10,FALSE)</f>
        <v>6.3325729838099074E-2</v>
      </c>
      <c r="L893" s="12"/>
      <c r="N893">
        <v>9.1490668563709576E-3</v>
      </c>
      <c r="O893">
        <v>8.6193609893570056E-3</v>
      </c>
      <c r="P893">
        <v>1.743338634281244E-2</v>
      </c>
      <c r="Q893" t="s">
        <v>0</v>
      </c>
      <c r="R893" s="12"/>
      <c r="S893" s="12"/>
      <c r="T893" s="12"/>
      <c r="U893" s="12"/>
      <c r="V893" s="12"/>
      <c r="W893" s="12"/>
    </row>
    <row r="894" spans="1:23" x14ac:dyDescent="0.2">
      <c r="A894" t="s">
        <v>628</v>
      </c>
      <c r="B894">
        <v>1989</v>
      </c>
      <c r="C894" s="12">
        <f>IFERROR('BLS Data'!X898,"")</f>
        <v>1.9534728429466242E-2</v>
      </c>
      <c r="D894" s="12">
        <f>IFERROR('BLS Data'!Y898,"")</f>
        <v>1.5799706379326484E-2</v>
      </c>
      <c r="E894" s="12">
        <f>IFERROR('BLS Data'!Z898,"")</f>
        <v>2.3478533238008303E-2</v>
      </c>
      <c r="F894" s="12">
        <f>IFERROR('BLS Data'!AA898,"")</f>
        <v>1.4055261197282398E-2</v>
      </c>
      <c r="G894" s="12" t="str">
        <f>'Regulatory Data'!L896</f>
        <v/>
      </c>
      <c r="H894" s="12">
        <f>VLOOKUP(B894,'Economic Data'!A$6:I$47,7,FALSE)</f>
        <v>7.2168998181608046E-2</v>
      </c>
      <c r="I894" s="12">
        <f>VLOOKUP(B894,'Economic Data'!A$6:I$47,6,FALSE)</f>
        <v>3.5102379761548619E-2</v>
      </c>
      <c r="J894" s="12">
        <f>VLOOKUP(B894,'Economic Data'!A$6:I$47,5,FALSE)</f>
        <v>9.2600000000000002E-2</v>
      </c>
      <c r="K894" s="12">
        <f>VLOOKUP(B894,'Economic Data'!A$6:J$47,10,FALSE)</f>
        <v>5.5533381579940186E-2</v>
      </c>
      <c r="L894" s="12"/>
      <c r="N894">
        <v>1.9534728429466242E-2</v>
      </c>
      <c r="O894">
        <v>1.5799706379326484E-2</v>
      </c>
      <c r="P894">
        <v>1.4055261197282398E-2</v>
      </c>
      <c r="Q894" t="s">
        <v>0</v>
      </c>
      <c r="R894" s="12"/>
      <c r="S894" s="12"/>
      <c r="T894" s="12"/>
      <c r="U894" s="12"/>
      <c r="V894" s="12"/>
      <c r="W894" s="12"/>
    </row>
    <row r="895" spans="1:23" x14ac:dyDescent="0.2">
      <c r="A895" t="s">
        <v>628</v>
      </c>
      <c r="B895">
        <v>1990</v>
      </c>
      <c r="C895" s="12">
        <f>IFERROR('BLS Data'!X899,"")</f>
        <v>-7.6822770949762642E-3</v>
      </c>
      <c r="D895" s="12">
        <f>IFERROR('BLS Data'!Y899,"")</f>
        <v>1.0572963923131784E-2</v>
      </c>
      <c r="E895" s="12">
        <f>IFERROR('BLS Data'!Z899,"")</f>
        <v>2.9018715700595443E-2</v>
      </c>
      <c r="F895" s="12">
        <f>IFERROR('BLS Data'!AA899,"")</f>
        <v>3.2878197176811064E-2</v>
      </c>
      <c r="G895" s="12" t="str">
        <f>'Regulatory Data'!L897</f>
        <v/>
      </c>
      <c r="H895" s="12">
        <f>VLOOKUP(B895,'Economic Data'!A$6:I$47,7,FALSE)</f>
        <v>5.6455681243754441E-2</v>
      </c>
      <c r="I895" s="12">
        <f>VLOOKUP(B895,'Economic Data'!A$6:I$47,6,FALSE)</f>
        <v>1.8589513195847118E-2</v>
      </c>
      <c r="J895" s="12">
        <f>VLOOKUP(B895,'Economic Data'!A$6:I$47,5,FALSE)</f>
        <v>9.3200000000000005E-2</v>
      </c>
      <c r="K895" s="12">
        <f>VLOOKUP(B895,'Economic Data'!A$6:J$47,10,FALSE)</f>
        <v>5.5333831952092682E-2</v>
      </c>
      <c r="L895" s="12"/>
      <c r="N895">
        <v>-7.6822770949762642E-3</v>
      </c>
      <c r="O895">
        <v>1.0572963923131784E-2</v>
      </c>
      <c r="P895">
        <v>3.2878197176811064E-2</v>
      </c>
      <c r="Q895" t="s">
        <v>0</v>
      </c>
      <c r="R895" s="12"/>
      <c r="S895" s="12"/>
      <c r="T895" s="12"/>
      <c r="U895" s="12"/>
      <c r="V895" s="12"/>
      <c r="W895" s="12"/>
    </row>
    <row r="896" spans="1:23" x14ac:dyDescent="0.2">
      <c r="A896" t="s">
        <v>628</v>
      </c>
      <c r="B896">
        <v>1991</v>
      </c>
      <c r="C896" s="12">
        <f>IFERROR('BLS Data'!X900,"")</f>
        <v>4.7593697123086365E-2</v>
      </c>
      <c r="D896" s="12">
        <f>IFERROR('BLS Data'!Y900,"")</f>
        <v>5.9987465235180615E-2</v>
      </c>
      <c r="E896" s="12">
        <f>IFERROR('BLS Data'!Z900,"")</f>
        <v>1.9941057393221051E-2</v>
      </c>
      <c r="F896" s="12">
        <f>IFERROR('BLS Data'!AA900,"")</f>
        <v>-2.3536448907116814E-2</v>
      </c>
      <c r="G896" s="12" t="str">
        <f>'Regulatory Data'!L898</f>
        <v/>
      </c>
      <c r="H896" s="12">
        <f>VLOOKUP(B896,'Economic Data'!A$6:I$47,7,FALSE)</f>
        <v>3.2494366288215559E-2</v>
      </c>
      <c r="I896" s="12">
        <f>VLOOKUP(B896,'Economic Data'!A$6:I$47,6,FALSE)</f>
        <v>-2.3323494827174329E-3</v>
      </c>
      <c r="J896" s="12">
        <f>VLOOKUP(B896,'Economic Data'!A$6:I$47,5,FALSE)</f>
        <v>8.77E-2</v>
      </c>
      <c r="K896" s="12">
        <f>VLOOKUP(B896,'Economic Data'!A$6:J$47,10,FALSE)</f>
        <v>5.2873284229066508E-2</v>
      </c>
      <c r="L896" s="12"/>
      <c r="N896">
        <v>4.7593697123086365E-2</v>
      </c>
      <c r="O896">
        <v>5.9987465235180615E-2</v>
      </c>
      <c r="P896">
        <v>-2.3536448907116814E-2</v>
      </c>
      <c r="Q896" t="s">
        <v>0</v>
      </c>
      <c r="R896" s="12"/>
      <c r="S896" s="12"/>
      <c r="T896" s="12"/>
      <c r="U896" s="12"/>
      <c r="V896" s="12"/>
      <c r="W896" s="12"/>
    </row>
    <row r="897" spans="1:23" x14ac:dyDescent="0.2">
      <c r="A897" t="s">
        <v>628</v>
      </c>
      <c r="B897">
        <v>1992</v>
      </c>
      <c r="C897" s="12">
        <f>IFERROR('BLS Data'!X901,"")</f>
        <v>5.0270826217828635E-2</v>
      </c>
      <c r="D897" s="12">
        <f>IFERROR('BLS Data'!Y901,"")</f>
        <v>7.4323273166898574E-2</v>
      </c>
      <c r="E897" s="12">
        <f>IFERROR('BLS Data'!Z901,"")</f>
        <v>8.6189338767521662E-3</v>
      </c>
      <c r="F897" s="12">
        <f>IFERROR('BLS Data'!AA901,"")</f>
        <v>-5.0538894690089542E-2</v>
      </c>
      <c r="G897" s="12" t="str">
        <f>'Regulatory Data'!L899</f>
        <v/>
      </c>
      <c r="H897" s="12">
        <f>VLOOKUP(B897,'Economic Data'!A$6:I$47,7,FALSE)</f>
        <v>5.6799543692841681E-2</v>
      </c>
      <c r="I897" s="12">
        <f>VLOOKUP(B897,'Economic Data'!A$6:I$47,6,FALSE)</f>
        <v>3.3364382598689346E-2</v>
      </c>
      <c r="J897" s="12">
        <f>VLOOKUP(B897,'Economic Data'!A$6:I$47,5,FALSE)</f>
        <v>8.14E-2</v>
      </c>
      <c r="K897" s="12">
        <f>VLOOKUP(B897,'Economic Data'!A$6:J$47,10,FALSE)</f>
        <v>5.7964838905848831E-2</v>
      </c>
      <c r="L897" s="12"/>
      <c r="N897">
        <v>5.0270826217828635E-2</v>
      </c>
      <c r="O897">
        <v>7.4323273166898574E-2</v>
      </c>
      <c r="P897">
        <v>-5.0538894690089542E-2</v>
      </c>
      <c r="Q897" t="s">
        <v>0</v>
      </c>
      <c r="R897" s="12"/>
      <c r="S897" s="12"/>
      <c r="T897" s="12"/>
      <c r="U897" s="12"/>
      <c r="V897" s="12"/>
      <c r="W897" s="12"/>
    </row>
    <row r="898" spans="1:23" x14ac:dyDescent="0.2">
      <c r="A898" t="s">
        <v>628</v>
      </c>
      <c r="B898">
        <v>1993</v>
      </c>
      <c r="C898" s="12">
        <f>IFERROR('BLS Data'!X902,"")</f>
        <v>6.3888079145163701E-2</v>
      </c>
      <c r="D898" s="12">
        <f>IFERROR('BLS Data'!Y902,"")</f>
        <v>5.5430667256348265E-2</v>
      </c>
      <c r="E898" s="12">
        <f>IFERROR('BLS Data'!Z902,"")</f>
        <v>1.6120577616591802E-3</v>
      </c>
      <c r="F898" s="12">
        <f>IFERROR('BLS Data'!AA902,"")</f>
        <v>-6.9037153357378145E-2</v>
      </c>
      <c r="G898" s="12" t="str">
        <f>'Regulatory Data'!L900</f>
        <v/>
      </c>
      <c r="H898" s="12">
        <f>VLOOKUP(B898,'Economic Data'!A$6:I$47,7,FALSE)</f>
        <v>4.9976501397134498E-2</v>
      </c>
      <c r="I898" s="12">
        <f>VLOOKUP(B898,'Economic Data'!A$6:I$47,6,FALSE)</f>
        <v>2.8121325402471697E-2</v>
      </c>
      <c r="J898" s="12">
        <f>VLOOKUP(B898,'Economic Data'!A$6:I$47,5,FALSE)</f>
        <v>7.22E-2</v>
      </c>
      <c r="K898" s="12">
        <f>VLOOKUP(B898,'Economic Data'!A$6:J$47,10,FALSE)</f>
        <v>5.0344824005335395E-2</v>
      </c>
      <c r="L898" s="12"/>
      <c r="N898">
        <v>6.3888079145163701E-2</v>
      </c>
      <c r="O898">
        <v>5.5430667256348265E-2</v>
      </c>
      <c r="P898">
        <v>-6.9037153357378145E-2</v>
      </c>
      <c r="Q898" t="s">
        <v>0</v>
      </c>
      <c r="R898" s="12"/>
      <c r="S898" s="12"/>
      <c r="T898" s="12"/>
      <c r="U898" s="12"/>
      <c r="V898" s="12"/>
      <c r="W898" s="12"/>
    </row>
    <row r="899" spans="1:23" x14ac:dyDescent="0.2">
      <c r="A899" t="s">
        <v>628</v>
      </c>
      <c r="B899">
        <v>1994</v>
      </c>
      <c r="C899" s="12">
        <f>IFERROR('BLS Data'!X903,"")</f>
        <v>2.4448837235993004E-2</v>
      </c>
      <c r="D899" s="12">
        <f>IFERROR('BLS Data'!Y903,"")</f>
        <v>3.6616173258161133E-2</v>
      </c>
      <c r="E899" s="12">
        <f>IFERROR('BLS Data'!Z903,"")</f>
        <v>-2.1564712182291501E-3</v>
      </c>
      <c r="F899" s="12">
        <f>IFERROR('BLS Data'!AA903,"")</f>
        <v>-4.5854329720854459E-2</v>
      </c>
      <c r="G899" s="12" t="str">
        <f>'Regulatory Data'!L901</f>
        <v/>
      </c>
      <c r="H899" s="12">
        <f>VLOOKUP(B899,'Economic Data'!A$6:I$47,7,FALSE)</f>
        <v>6.0783064323397085E-2</v>
      </c>
      <c r="I899" s="12">
        <f>VLOOKUP(B899,'Economic Data'!A$6:I$47,6,FALSE)</f>
        <v>3.9932137842543014E-2</v>
      </c>
      <c r="J899" s="12">
        <f>VLOOKUP(B899,'Economic Data'!A$6:I$47,5,FALSE)</f>
        <v>7.9600000000000004E-2</v>
      </c>
      <c r="K899" s="12">
        <f>VLOOKUP(B899,'Economic Data'!A$6:J$47,10,FALSE)</f>
        <v>5.8749073519147127E-2</v>
      </c>
      <c r="L899" s="12"/>
      <c r="N899">
        <v>2.4448837235993004E-2</v>
      </c>
      <c r="O899">
        <v>3.6616173258161133E-2</v>
      </c>
      <c r="P899">
        <v>-4.5854329720854459E-2</v>
      </c>
      <c r="Q899" t="s">
        <v>0</v>
      </c>
      <c r="R899" s="12"/>
      <c r="S899" s="12"/>
      <c r="T899" s="12"/>
      <c r="U899" s="12"/>
      <c r="V899" s="12"/>
      <c r="W899" s="12"/>
    </row>
    <row r="900" spans="1:23" x14ac:dyDescent="0.2">
      <c r="A900" t="s">
        <v>628</v>
      </c>
      <c r="B900">
        <v>1995</v>
      </c>
      <c r="C900" s="12">
        <f>IFERROR('BLS Data'!X904,"")</f>
        <v>1.2961347532059797E-2</v>
      </c>
      <c r="D900" s="12">
        <f>IFERROR('BLS Data'!Y904,"")</f>
        <v>2.0971664802785561E-2</v>
      </c>
      <c r="E900" s="12">
        <f>IFERROR('BLS Data'!Z904,"")</f>
        <v>-5.7538680296449485E-3</v>
      </c>
      <c r="F900" s="12">
        <f>IFERROR('BLS Data'!AA904,"")</f>
        <v>-1.481344695625797E-2</v>
      </c>
      <c r="G900" s="12" t="str">
        <f>'Regulatory Data'!L902</f>
        <v/>
      </c>
      <c r="H900" s="12">
        <f>VLOOKUP(B900,'Economic Data'!A$6:I$47,7,FALSE)</f>
        <v>4.5452682397765898E-2</v>
      </c>
      <c r="I900" s="12">
        <f>VLOOKUP(B900,'Economic Data'!A$6:I$47,6,FALSE)</f>
        <v>2.4833719047943958E-2</v>
      </c>
      <c r="J900" s="12">
        <f>VLOOKUP(B900,'Economic Data'!A$6:I$47,5,FALSE)</f>
        <v>7.5899999999999995E-2</v>
      </c>
      <c r="K900" s="12">
        <f>VLOOKUP(B900,'Economic Data'!A$6:J$47,10,FALSE)</f>
        <v>5.5281036650178222E-2</v>
      </c>
      <c r="L900" s="12"/>
      <c r="N900">
        <v>1.2961347532059797E-2</v>
      </c>
      <c r="O900">
        <v>2.0971664802785561E-2</v>
      </c>
      <c r="P900">
        <v>-1.481344695625797E-2</v>
      </c>
      <c r="Q900" t="s">
        <v>0</v>
      </c>
      <c r="R900" s="12"/>
      <c r="S900" s="12"/>
      <c r="T900" s="12"/>
      <c r="U900" s="12"/>
      <c r="V900" s="12"/>
      <c r="W900" s="12"/>
    </row>
    <row r="901" spans="1:23" x14ac:dyDescent="0.2">
      <c r="A901" t="s">
        <v>628</v>
      </c>
      <c r="B901">
        <v>1996</v>
      </c>
      <c r="C901" s="12">
        <f>IFERROR('BLS Data'!X905,"")</f>
        <v>5.1605688411826556E-2</v>
      </c>
      <c r="D901" s="12">
        <f>IFERROR('BLS Data'!Y905,"")</f>
        <v>4.1394866833663002E-2</v>
      </c>
      <c r="E901" s="12">
        <f>IFERROR('BLS Data'!Z905,"")</f>
        <v>8.6030761301447711E-4</v>
      </c>
      <c r="F901" s="12">
        <f>IFERROR('BLS Data'!AA905,"")</f>
        <v>-2.1211295380798134E-2</v>
      </c>
      <c r="G901" s="12" t="str">
        <f>'Regulatory Data'!L903</f>
        <v/>
      </c>
      <c r="H901" s="12">
        <f>VLOOKUP(B901,'Economic Data'!A$6:I$47,7,FALSE)</f>
        <v>5.5591211209256031E-2</v>
      </c>
      <c r="I901" s="12">
        <f>VLOOKUP(B901,'Economic Data'!A$6:I$47,6,FALSE)</f>
        <v>3.6723348797837119E-2</v>
      </c>
      <c r="J901" s="12">
        <f>VLOOKUP(B901,'Economic Data'!A$6:I$47,5,FALSE)</f>
        <v>7.3700000000000002E-2</v>
      </c>
      <c r="K901" s="12">
        <f>VLOOKUP(B901,'Economic Data'!A$6:J$47,10,FALSE)</f>
        <v>5.4832137588579369E-2</v>
      </c>
      <c r="L901" s="12"/>
      <c r="N901">
        <v>5.1605688411826556E-2</v>
      </c>
      <c r="O901">
        <v>4.1394866833663002E-2</v>
      </c>
      <c r="P901">
        <v>-2.1211295380798134E-2</v>
      </c>
      <c r="Q901" t="s">
        <v>0</v>
      </c>
      <c r="R901" s="12"/>
      <c r="S901" s="12"/>
      <c r="T901" s="12"/>
      <c r="U901" s="12"/>
      <c r="V901" s="12"/>
      <c r="W901" s="12"/>
    </row>
    <row r="902" spans="1:23" x14ac:dyDescent="0.2">
      <c r="A902" t="s">
        <v>628</v>
      </c>
      <c r="B902">
        <v>1997</v>
      </c>
      <c r="C902" s="12">
        <f>IFERROR('BLS Data'!X906,"")</f>
        <v>3.3825807432764421E-2</v>
      </c>
      <c r="D902" s="12">
        <f>IFERROR('BLS Data'!Y906,"")</f>
        <v>4.4059635383112195E-2</v>
      </c>
      <c r="E902" s="12">
        <f>IFERROR('BLS Data'!Z906,"")</f>
        <v>3.745432322889819E-3</v>
      </c>
      <c r="F902" s="12">
        <f>IFERROR('BLS Data'!AA906,"")</f>
        <v>3.3712472388067738E-3</v>
      </c>
      <c r="G902" s="12">
        <f>'Regulatory Data'!L904</f>
        <v>1.0001367202839995E-3</v>
      </c>
      <c r="H902" s="12">
        <f>VLOOKUP(B902,'Economic Data'!A$6:I$47,7,FALSE)</f>
        <v>6.1100591222929879E-2</v>
      </c>
      <c r="I902" s="12">
        <f>VLOOKUP(B902,'Economic Data'!A$6:I$47,6,FALSE)</f>
        <v>4.3601241232060772E-2</v>
      </c>
      <c r="J902" s="12">
        <f>VLOOKUP(B902,'Economic Data'!A$6:I$47,5,FALSE)</f>
        <v>7.2599999999999998E-2</v>
      </c>
      <c r="K902" s="12">
        <f>VLOOKUP(B902,'Economic Data'!A$6:J$47,10,FALSE)</f>
        <v>5.5100650009132057E-2</v>
      </c>
      <c r="L902" s="12"/>
      <c r="N902">
        <v>3.3825807432764421E-2</v>
      </c>
      <c r="O902">
        <v>4.4059635383112195E-2</v>
      </c>
      <c r="P902">
        <v>3.3712472388067738E-3</v>
      </c>
      <c r="Q902">
        <v>1.0001367202839995E-3</v>
      </c>
      <c r="R902" s="12">
        <f t="shared" ref="R902:R914" si="112">N903</f>
        <v>5.2751076119236018E-2</v>
      </c>
      <c r="S902" s="12">
        <f t="shared" ref="S902:S914" si="113">O903</f>
        <v>5.6999585728787494E-2</v>
      </c>
      <c r="T902" s="12">
        <f t="shared" ref="T902:T914" si="114">P903</f>
        <v>-1.8404812896243072E-2</v>
      </c>
      <c r="U902" s="12"/>
      <c r="V902" s="12"/>
      <c r="W902" s="12"/>
    </row>
    <row r="903" spans="1:23" x14ac:dyDescent="0.2">
      <c r="A903" t="s">
        <v>628</v>
      </c>
      <c r="B903">
        <v>1998</v>
      </c>
      <c r="C903" s="12">
        <f>IFERROR('BLS Data'!X907,"")</f>
        <v>5.2751076119236018E-2</v>
      </c>
      <c r="D903" s="12">
        <f>IFERROR('BLS Data'!Y907,"")</f>
        <v>5.6999585728787494E-2</v>
      </c>
      <c r="E903" s="12">
        <f>IFERROR('BLS Data'!Z907,"")</f>
        <v>-9.753693353762749E-3</v>
      </c>
      <c r="F903" s="12">
        <f>IFERROR('BLS Data'!AA907,"")</f>
        <v>-1.8404812896243072E-2</v>
      </c>
      <c r="G903" s="12">
        <f>'Regulatory Data'!L905</f>
        <v>1.1027688351395372E-3</v>
      </c>
      <c r="H903" s="12">
        <f>VLOOKUP(B903,'Economic Data'!A$6:I$47,7,FALSE)</f>
        <v>5.3865008546919668E-2</v>
      </c>
      <c r="I903" s="12">
        <f>VLOOKUP(B903,'Economic Data'!A$6:I$47,6,FALSE)</f>
        <v>4.2632273010008603E-2</v>
      </c>
      <c r="J903" s="12">
        <f>VLOOKUP(B903,'Economic Data'!A$6:I$47,5,FALSE)</f>
        <v>6.5299999999999997E-2</v>
      </c>
      <c r="K903" s="12">
        <f>VLOOKUP(B903,'Economic Data'!A$6:J$47,10,FALSE)</f>
        <v>5.4067264463089793E-2</v>
      </c>
      <c r="L903" s="12"/>
      <c r="N903">
        <v>5.2751076119236018E-2</v>
      </c>
      <c r="O903">
        <v>5.6999585728787494E-2</v>
      </c>
      <c r="P903">
        <v>-1.8404812896243072E-2</v>
      </c>
      <c r="Q903">
        <v>1.1027688351395372E-3</v>
      </c>
      <c r="R903" s="12">
        <f t="shared" si="112"/>
        <v>7.2016740799682566E-2</v>
      </c>
      <c r="S903" s="12">
        <f t="shared" si="113"/>
        <v>6.3514549105860851E-2</v>
      </c>
      <c r="T903" s="12">
        <f t="shared" si="114"/>
        <v>-3.6289184994926948E-2</v>
      </c>
      <c r="U903" s="12"/>
      <c r="V903" s="12"/>
      <c r="W903" s="12"/>
    </row>
    <row r="904" spans="1:23" x14ac:dyDescent="0.2">
      <c r="A904" t="s">
        <v>628</v>
      </c>
      <c r="B904">
        <v>1999</v>
      </c>
      <c r="C904" s="12">
        <f>IFERROR('BLS Data'!X908,"")</f>
        <v>7.2016740799682566E-2</v>
      </c>
      <c r="D904" s="12">
        <f>IFERROR('BLS Data'!Y908,"")</f>
        <v>6.3514549105860851E-2</v>
      </c>
      <c r="E904" s="12">
        <f>IFERROR('BLS Data'!Z908,"")</f>
        <v>-5.3722497919901357E-3</v>
      </c>
      <c r="F904" s="12">
        <f>IFERROR('BLS Data'!AA908,"")</f>
        <v>-3.6289184994926948E-2</v>
      </c>
      <c r="G904" s="12">
        <f>'Regulatory Data'!L906</f>
        <v>1.0981810611217085E-3</v>
      </c>
      <c r="H904" s="12">
        <f>VLOOKUP(B904,'Economic Data'!A$6:I$47,7,FALSE)</f>
        <v>6.1740067022359568E-2</v>
      </c>
      <c r="I904" s="12">
        <f>VLOOKUP(B904,'Economic Data'!A$6:I$47,6,FALSE)</f>
        <v>4.7132627641929048E-2</v>
      </c>
      <c r="J904" s="12">
        <f>VLOOKUP(B904,'Economic Data'!A$6:I$47,5,FALSE)</f>
        <v>7.0400000000000004E-2</v>
      </c>
      <c r="K904" s="12">
        <f>VLOOKUP(B904,'Economic Data'!A$6:J$47,10,FALSE)</f>
        <v>5.5792560619569845E-2</v>
      </c>
      <c r="L904" s="12"/>
      <c r="N904">
        <v>7.2016740799682566E-2</v>
      </c>
      <c r="O904">
        <v>6.3514549105860851E-2</v>
      </c>
      <c r="P904">
        <v>-3.6289184994926948E-2</v>
      </c>
      <c r="Q904">
        <v>1.0981810611217085E-3</v>
      </c>
      <c r="R904" s="12">
        <f t="shared" si="112"/>
        <v>6.1122331490259363E-2</v>
      </c>
      <c r="S904" s="12">
        <f t="shared" si="113"/>
        <v>3.7351911738720212E-2</v>
      </c>
      <c r="T904" s="12">
        <f t="shared" si="114"/>
        <v>1.7185989489490794E-2</v>
      </c>
      <c r="U904" s="12"/>
      <c r="V904" s="12"/>
      <c r="W904" s="12"/>
    </row>
    <row r="905" spans="1:23" x14ac:dyDescent="0.2">
      <c r="A905" t="s">
        <v>628</v>
      </c>
      <c r="B905">
        <v>2000</v>
      </c>
      <c r="C905" s="12">
        <f>IFERROR('BLS Data'!X909,"")</f>
        <v>6.1122331490259363E-2</v>
      </c>
      <c r="D905" s="12">
        <f>IFERROR('BLS Data'!Y909,"")</f>
        <v>3.7351911738720212E-2</v>
      </c>
      <c r="E905" s="12">
        <f>IFERROR('BLS Data'!Z909,"")</f>
        <v>-1.7608773321082793E-3</v>
      </c>
      <c r="F905" s="12">
        <f>IFERROR('BLS Data'!AA909,"")</f>
        <v>1.7185989489490794E-2</v>
      </c>
      <c r="G905" s="12">
        <f>'Regulatory Data'!L907</f>
        <v>9.0675525527136478E-4</v>
      </c>
      <c r="H905" s="12">
        <f>VLOOKUP(B905,'Economic Data'!A$6:I$47,7,FALSE)</f>
        <v>6.1969674144860321E-2</v>
      </c>
      <c r="I905" s="12">
        <f>VLOOKUP(B905,'Economic Data'!A$6:I$47,6,FALSE)</f>
        <v>4.0556719268142416E-2</v>
      </c>
      <c r="J905" s="12">
        <f>VLOOKUP(B905,'Economic Data'!A$6:I$47,5,FALSE)</f>
        <v>7.6200000000000004E-2</v>
      </c>
      <c r="K905" s="12">
        <f>VLOOKUP(B905,'Economic Data'!A$6:J$47,10,FALSE)</f>
        <v>5.4787045123280628E-2</v>
      </c>
      <c r="L905" s="12"/>
      <c r="N905">
        <v>6.1122331490259363E-2</v>
      </c>
      <c r="O905">
        <v>3.7351911738720212E-2</v>
      </c>
      <c r="P905">
        <v>1.7185989489490794E-2</v>
      </c>
      <c r="Q905">
        <v>9.0675525527136478E-4</v>
      </c>
      <c r="R905" s="12">
        <f t="shared" si="112"/>
        <v>3.7527302592276435E-2</v>
      </c>
      <c r="S905" s="12">
        <f t="shared" si="113"/>
        <v>4.8374144194473168E-2</v>
      </c>
      <c r="T905" s="12">
        <f t="shared" si="114"/>
        <v>-8.3976956445175333E-3</v>
      </c>
      <c r="U905" s="12"/>
      <c r="V905" s="12"/>
      <c r="W905" s="12"/>
    </row>
    <row r="906" spans="1:23" x14ac:dyDescent="0.2">
      <c r="A906" t="s">
        <v>628</v>
      </c>
      <c r="B906">
        <v>2001</v>
      </c>
      <c r="C906" s="12">
        <f>IFERROR('BLS Data'!X910,"")</f>
        <v>3.7527302592276435E-2</v>
      </c>
      <c r="D906" s="12">
        <f>IFERROR('BLS Data'!Y910,"")</f>
        <v>4.8374144194473168E-2</v>
      </c>
      <c r="E906" s="12">
        <f>IFERROR('BLS Data'!Z910,"")</f>
        <v>-2.1211228093473977E-3</v>
      </c>
      <c r="F906" s="12">
        <f>IFERROR('BLS Data'!AA910,"")</f>
        <v>-8.3976956445175333E-3</v>
      </c>
      <c r="G906" s="12">
        <f>'Regulatory Data'!L908</f>
        <v>1.0808665836947152E-3</v>
      </c>
      <c r="H906" s="12">
        <f>VLOOKUP(B906,'Economic Data'!A$6:I$47,7,FALSE)</f>
        <v>3.3080967761829783E-2</v>
      </c>
      <c r="I906" s="12">
        <f>VLOOKUP(B906,'Economic Data'!A$6:I$47,6,FALSE)</f>
        <v>1.0735275286242185E-2</v>
      </c>
      <c r="J906" s="12">
        <f>VLOOKUP(B906,'Economic Data'!A$6:I$47,5,FALSE)</f>
        <v>7.0800000000000002E-2</v>
      </c>
      <c r="K906" s="12">
        <f>VLOOKUP(B906,'Economic Data'!A$6:J$47,10,FALSE)</f>
        <v>4.8454307524413376E-2</v>
      </c>
      <c r="L906" s="12"/>
      <c r="N906">
        <v>3.7527302592276435E-2</v>
      </c>
      <c r="O906">
        <v>4.8374144194473168E-2</v>
      </c>
      <c r="P906">
        <v>-8.3976956445175333E-3</v>
      </c>
      <c r="Q906">
        <v>1.0808665836947152E-3</v>
      </c>
      <c r="R906" s="12">
        <f t="shared" si="112"/>
        <v>3.2895161704269427E-2</v>
      </c>
      <c r="S906" s="12">
        <f t="shared" si="113"/>
        <v>6.4794553911164954E-2</v>
      </c>
      <c r="T906" s="12">
        <f t="shared" si="114"/>
        <v>-1.0257214452647823E-2</v>
      </c>
      <c r="U906" s="12"/>
      <c r="V906" s="12"/>
      <c r="W906" s="12"/>
    </row>
    <row r="907" spans="1:23" x14ac:dyDescent="0.2">
      <c r="A907" t="s">
        <v>628</v>
      </c>
      <c r="B907">
        <v>2002</v>
      </c>
      <c r="C907" s="12">
        <f>IFERROR('BLS Data'!X911,"")</f>
        <v>3.2895161704269427E-2</v>
      </c>
      <c r="D907" s="12">
        <f>IFERROR('BLS Data'!Y911,"")</f>
        <v>6.4794553911164954E-2</v>
      </c>
      <c r="E907" s="12">
        <f>IFERROR('BLS Data'!Z911,"")</f>
        <v>-7.7995046323815487E-3</v>
      </c>
      <c r="F907" s="12">
        <f>IFERROR('BLS Data'!AA911,"")</f>
        <v>-1.0257214452647823E-2</v>
      </c>
      <c r="G907" s="12">
        <f>'Regulatory Data'!L909</f>
        <v>1.0785298794969136E-3</v>
      </c>
      <c r="H907" s="12">
        <f>VLOOKUP(B907,'Economic Data'!A$6:I$47,7,FALSE)</f>
        <v>3.403537925314204E-2</v>
      </c>
      <c r="I907" s="12">
        <f>VLOOKUP(B907,'Economic Data'!A$6:I$47,6,FALSE)</f>
        <v>1.7973804471999699E-2</v>
      </c>
      <c r="J907" s="12">
        <f>VLOOKUP(B907,'Economic Data'!A$6:I$47,5,FALSE)</f>
        <v>6.4899999999999999E-2</v>
      </c>
      <c r="K907" s="12">
        <f>VLOOKUP(B907,'Economic Data'!A$6:J$47,10,FALSE)</f>
        <v>4.8838425218857007E-2</v>
      </c>
      <c r="L907" s="12"/>
      <c r="N907">
        <v>3.2895161704269427E-2</v>
      </c>
      <c r="O907">
        <v>6.4794553911164954E-2</v>
      </c>
      <c r="P907">
        <v>-1.0257214452647823E-2</v>
      </c>
      <c r="Q907">
        <v>1.0785298794969136E-3</v>
      </c>
      <c r="R907" s="12">
        <f t="shared" si="112"/>
        <v>6.1066876948391524E-2</v>
      </c>
      <c r="S907" s="12">
        <f t="shared" si="113"/>
        <v>6.3218900821552459E-2</v>
      </c>
      <c r="T907" s="12">
        <f t="shared" si="114"/>
        <v>-2.567684678998372E-2</v>
      </c>
      <c r="U907" s="12"/>
      <c r="V907" s="12"/>
      <c r="W907" s="12"/>
    </row>
    <row r="908" spans="1:23" x14ac:dyDescent="0.2">
      <c r="A908" t="s">
        <v>628</v>
      </c>
      <c r="B908">
        <v>2003</v>
      </c>
      <c r="C908" s="12">
        <f>IFERROR('BLS Data'!X912,"")</f>
        <v>6.1066876948391524E-2</v>
      </c>
      <c r="D908" s="12">
        <f>IFERROR('BLS Data'!Y912,"")</f>
        <v>6.3218900821552459E-2</v>
      </c>
      <c r="E908" s="12">
        <f>IFERROR('BLS Data'!Z912,"")</f>
        <v>-1.779743903058062E-2</v>
      </c>
      <c r="F908" s="12">
        <f>IFERROR('BLS Data'!AA912,"")</f>
        <v>-2.567684678998372E-2</v>
      </c>
      <c r="G908" s="12">
        <f>'Regulatory Data'!L910</f>
        <v>1.0927708307269688E-3</v>
      </c>
      <c r="H908" s="12">
        <f>VLOOKUP(B908,'Economic Data'!A$6:I$47,7,FALSE)</f>
        <v>4.5904870545635745E-2</v>
      </c>
      <c r="I908" s="12">
        <f>VLOOKUP(B908,'Economic Data'!A$6:I$47,6,FALSE)</f>
        <v>2.5093363015155745E-2</v>
      </c>
      <c r="J908" s="12">
        <f>VLOOKUP(B908,'Economic Data'!A$6:I$47,5,FALSE)</f>
        <v>5.67E-2</v>
      </c>
      <c r="K908" s="12">
        <f>VLOOKUP(B908,'Economic Data'!A$6:J$47,10,FALSE)</f>
        <v>3.5888492469520646E-2</v>
      </c>
      <c r="L908" s="12"/>
      <c r="N908">
        <v>6.1066876948391524E-2</v>
      </c>
      <c r="O908">
        <v>6.3218900821552459E-2</v>
      </c>
      <c r="P908">
        <v>-2.567684678998372E-2</v>
      </c>
      <c r="Q908">
        <v>1.0927708307269688E-3</v>
      </c>
      <c r="R908" s="12">
        <f t="shared" si="112"/>
        <v>2.9541356922230477E-2</v>
      </c>
      <c r="S908" s="12">
        <f t="shared" si="113"/>
        <v>4.2635492858442703E-2</v>
      </c>
      <c r="T908" s="12">
        <f t="shared" si="114"/>
        <v>-2.1309944434353412E-2</v>
      </c>
      <c r="U908" s="12"/>
      <c r="V908" s="12"/>
      <c r="W908" s="12"/>
    </row>
    <row r="909" spans="1:23" x14ac:dyDescent="0.2">
      <c r="A909" t="s">
        <v>628</v>
      </c>
      <c r="B909">
        <v>2004</v>
      </c>
      <c r="C909" s="12">
        <f>IFERROR('BLS Data'!X913,"")</f>
        <v>2.9541356922230477E-2</v>
      </c>
      <c r="D909" s="12">
        <f>IFERROR('BLS Data'!Y913,"")</f>
        <v>4.2635492858442703E-2</v>
      </c>
      <c r="E909" s="12">
        <f>IFERROR('BLS Data'!Z913,"")</f>
        <v>-1.7422228440366894E-3</v>
      </c>
      <c r="F909" s="12">
        <f>IFERROR('BLS Data'!AA913,"")</f>
        <v>-2.1309944434353412E-2</v>
      </c>
      <c r="G909" s="12">
        <f>'Regulatory Data'!L911</f>
        <v>1.0859161117103455E-3</v>
      </c>
      <c r="H909" s="12">
        <f>VLOOKUP(B909,'Economic Data'!A$6:I$47,7,FALSE)</f>
        <v>6.1860595069386903E-2</v>
      </c>
      <c r="I909" s="12">
        <f>VLOOKUP(B909,'Economic Data'!A$6:I$47,6,FALSE)</f>
        <v>3.4093257936321564E-2</v>
      </c>
      <c r="J909" s="12">
        <f>VLOOKUP(B909,'Economic Data'!A$6:I$47,5,FALSE)</f>
        <v>5.6299999999999996E-2</v>
      </c>
      <c r="K909" s="12">
        <f>VLOOKUP(B909,'Economic Data'!A$6:J$47,10,FALSE)</f>
        <v>2.8532662866935003E-2</v>
      </c>
      <c r="L909" s="12"/>
      <c r="N909">
        <v>2.9541356922230477E-2</v>
      </c>
      <c r="O909">
        <v>4.2635492858442703E-2</v>
      </c>
      <c r="P909">
        <v>-2.1309944434353412E-2</v>
      </c>
      <c r="Q909">
        <v>1.0859161117103455E-3</v>
      </c>
      <c r="R909" s="12">
        <f t="shared" si="112"/>
        <v>3.4869565456227214E-2</v>
      </c>
      <c r="S909" s="12">
        <f t="shared" si="113"/>
        <v>3.4498678291457807E-2</v>
      </c>
      <c r="T909" s="12">
        <f t="shared" si="114"/>
        <v>-7.4377160872183268E-3</v>
      </c>
      <c r="U909" s="12"/>
      <c r="V909" s="12"/>
      <c r="W909" s="12"/>
    </row>
    <row r="910" spans="1:23" x14ac:dyDescent="0.2">
      <c r="A910" t="s">
        <v>628</v>
      </c>
      <c r="B910">
        <v>2005</v>
      </c>
      <c r="C910" s="12">
        <f>IFERROR('BLS Data'!X914,"")</f>
        <v>3.4869565456227214E-2</v>
      </c>
      <c r="D910" s="12">
        <f>IFERROR('BLS Data'!Y914,"")</f>
        <v>3.4498678291457807E-2</v>
      </c>
      <c r="E910" s="12">
        <f>IFERROR('BLS Data'!Z914,"")</f>
        <v>-7.0386260244248433E-4</v>
      </c>
      <c r="F910" s="12">
        <f>IFERROR('BLS Data'!AA914,"")</f>
        <v>-7.4377160872183268E-3</v>
      </c>
      <c r="G910" s="12">
        <f>'Regulatory Data'!L912</f>
        <v>1.0910560061281904E-3</v>
      </c>
      <c r="H910" s="12">
        <f>VLOOKUP(B910,'Economic Data'!A$6:I$47,7,FALSE)</f>
        <v>6.2914494157674028E-2</v>
      </c>
      <c r="I910" s="12">
        <f>VLOOKUP(B910,'Economic Data'!A$6:I$47,6,FALSE)</f>
        <v>3.0242108933506984E-2</v>
      </c>
      <c r="J910" s="12">
        <f>VLOOKUP(B910,'Economic Data'!A$6:I$47,5,FALSE)</f>
        <v>5.2400000000000002E-2</v>
      </c>
      <c r="K910" s="12">
        <f>VLOOKUP(B910,'Economic Data'!A$6:J$47,10,FALSE)</f>
        <v>1.972761477583234E-2</v>
      </c>
      <c r="L910" s="12"/>
      <c r="N910">
        <v>3.4869565456227214E-2</v>
      </c>
      <c r="O910">
        <v>3.4498678291457807E-2</v>
      </c>
      <c r="P910">
        <v>-7.4377160872183268E-3</v>
      </c>
      <c r="Q910">
        <v>1.0910560061281904E-3</v>
      </c>
      <c r="R910" s="12">
        <f t="shared" si="112"/>
        <v>2.9421171889132403E-2</v>
      </c>
      <c r="S910" s="12">
        <f t="shared" si="113"/>
        <v>4.6815054540104484E-2</v>
      </c>
      <c r="T910" s="12">
        <f t="shared" si="114"/>
        <v>-6.6639720701680005E-3</v>
      </c>
      <c r="U910" s="12"/>
      <c r="V910" s="12"/>
      <c r="W910" s="12"/>
    </row>
    <row r="911" spans="1:23" x14ac:dyDescent="0.2">
      <c r="A911" t="s">
        <v>628</v>
      </c>
      <c r="B911">
        <v>2006</v>
      </c>
      <c r="C911" s="12">
        <f>IFERROR('BLS Data'!X915,"")</f>
        <v>2.9421171889132403E-2</v>
      </c>
      <c r="D911" s="12">
        <f>IFERROR('BLS Data'!Y915,"")</f>
        <v>4.6815054540104484E-2</v>
      </c>
      <c r="E911" s="12">
        <f>IFERROR('BLS Data'!Z915,"")</f>
        <v>1.0810922123027922E-3</v>
      </c>
      <c r="F911" s="12">
        <f>IFERROR('BLS Data'!AA915,"")</f>
        <v>-6.6639720701680005E-3</v>
      </c>
      <c r="G911" s="12">
        <f>'Regulatory Data'!L913</f>
        <v>1.0876184193412495E-3</v>
      </c>
      <c r="H911" s="12">
        <f>VLOOKUP(B911,'Economic Data'!A$6:I$47,7,FALSE)</f>
        <v>5.8035179497691658E-2</v>
      </c>
      <c r="I911" s="12">
        <f>VLOOKUP(B911,'Economic Data'!A$6:I$47,6,FALSE)</f>
        <v>2.6233814355860474E-2</v>
      </c>
      <c r="J911" s="12">
        <f>VLOOKUP(B911,'Economic Data'!A$6:I$47,5,FALSE)</f>
        <v>5.5899999999999998E-2</v>
      </c>
      <c r="K911" s="12">
        <f>VLOOKUP(B911,'Economic Data'!A$6:J$47,10,FALSE)</f>
        <v>2.409863485816794E-2</v>
      </c>
      <c r="L911" s="12"/>
      <c r="N911">
        <v>2.9421171889132403E-2</v>
      </c>
      <c r="O911">
        <v>4.6815054540104484E-2</v>
      </c>
      <c r="P911">
        <v>-6.6639720701680005E-3</v>
      </c>
      <c r="Q911">
        <v>1.0876184193412495E-3</v>
      </c>
      <c r="R911" s="12">
        <f t="shared" si="112"/>
        <v>7.6194582816677681E-3</v>
      </c>
      <c r="S911" s="12">
        <f t="shared" si="113"/>
        <v>1.5633932344716328E-2</v>
      </c>
      <c r="T911" s="12">
        <f t="shared" si="114"/>
        <v>1.0920866965892451E-2</v>
      </c>
      <c r="U911" s="12"/>
      <c r="V911" s="12"/>
      <c r="W911" s="12"/>
    </row>
    <row r="912" spans="1:23" x14ac:dyDescent="0.2">
      <c r="A912" t="s">
        <v>628</v>
      </c>
      <c r="B912">
        <v>2007</v>
      </c>
      <c r="C912" s="12">
        <f>IFERROR('BLS Data'!X916,"")</f>
        <v>7.6194582816677681E-3</v>
      </c>
      <c r="D912" s="12">
        <f>IFERROR('BLS Data'!Y916,"")</f>
        <v>1.5633932344716328E-2</v>
      </c>
      <c r="E912" s="12">
        <f>IFERROR('BLS Data'!Z916,"")</f>
        <v>2.2502236808241705E-3</v>
      </c>
      <c r="F912" s="12">
        <f>IFERROR('BLS Data'!AA916,"")</f>
        <v>1.0920866965892451E-2</v>
      </c>
      <c r="G912" s="12">
        <f>'Regulatory Data'!L914</f>
        <v>1.1628498229983067E-3</v>
      </c>
      <c r="H912" s="12">
        <f>VLOOKUP(B912,'Economic Data'!A$6:I$47,7,FALSE)</f>
        <v>4.7552040345651747E-2</v>
      </c>
      <c r="I912" s="12">
        <f>VLOOKUP(B912,'Economic Data'!A$6:I$47,6,FALSE)</f>
        <v>1.8949646062514702E-2</v>
      </c>
      <c r="J912" s="12">
        <f>VLOOKUP(B912,'Economic Data'!A$6:I$47,5,FALSE)</f>
        <v>5.5599999999999997E-2</v>
      </c>
      <c r="K912" s="12">
        <f>VLOOKUP(B912,'Economic Data'!A$6:J$47,10,FALSE)</f>
        <v>2.6997605716864291E-2</v>
      </c>
      <c r="L912" s="12"/>
      <c r="N912">
        <v>7.6194582816677681E-3</v>
      </c>
      <c r="O912">
        <v>1.5633932344716328E-2</v>
      </c>
      <c r="P912">
        <v>1.0920866965892451E-2</v>
      </c>
      <c r="Q912">
        <v>1.1628498229983067E-3</v>
      </c>
      <c r="R912" s="12">
        <f t="shared" si="112"/>
        <v>-1.2969751225797133E-2</v>
      </c>
      <c r="S912" s="12">
        <f t="shared" si="113"/>
        <v>1.092126107721203E-2</v>
      </c>
      <c r="T912" s="12">
        <f t="shared" si="114"/>
        <v>-2.7375065791588327E-3</v>
      </c>
      <c r="U912" s="12"/>
      <c r="V912" s="12"/>
      <c r="W912" s="12"/>
    </row>
    <row r="913" spans="1:23" x14ac:dyDescent="0.2">
      <c r="A913" t="s">
        <v>628</v>
      </c>
      <c r="B913">
        <v>2008</v>
      </c>
      <c r="C913" s="12">
        <f>IFERROR('BLS Data'!X917,"")</f>
        <v>-1.2969751225797133E-2</v>
      </c>
      <c r="D913" s="12">
        <f>IFERROR('BLS Data'!Y917,"")</f>
        <v>1.092126107721203E-2</v>
      </c>
      <c r="E913" s="12">
        <f>IFERROR('BLS Data'!Z917,"")</f>
        <v>1.6982206134047217E-2</v>
      </c>
      <c r="F913" s="12">
        <f>IFERROR('BLS Data'!AA917,"")</f>
        <v>-2.7375065791588327E-3</v>
      </c>
      <c r="G913" s="12">
        <f>'Regulatory Data'!L915</f>
        <v>1.1631648842384597E-3</v>
      </c>
      <c r="H913" s="12">
        <f>VLOOKUP(B913,'Economic Data'!A$6:I$47,7,FALSE)</f>
        <v>1.8564647936674561E-2</v>
      </c>
      <c r="I913" s="12">
        <f>VLOOKUP(B913,'Economic Data'!A$6:I$47,6,FALSE)</f>
        <v>-3.3722342459032717E-3</v>
      </c>
      <c r="J913" s="12">
        <f>VLOOKUP(B913,'Economic Data'!A$6:I$47,5,FALSE)</f>
        <v>5.6299999999999996E-2</v>
      </c>
      <c r="K913" s="12">
        <f>VLOOKUP(B913,'Economic Data'!A$6:J$47,10,FALSE)</f>
        <v>3.4363117817423225E-2</v>
      </c>
      <c r="L913" s="12"/>
      <c r="N913">
        <v>-1.2969751225797133E-2</v>
      </c>
      <c r="O913">
        <v>1.092126107721203E-2</v>
      </c>
      <c r="P913">
        <v>-2.7375065791588327E-3</v>
      </c>
      <c r="Q913">
        <v>1.1631648842384597E-3</v>
      </c>
      <c r="R913" s="12">
        <f t="shared" si="112"/>
        <v>2.2057338304244389E-2</v>
      </c>
      <c r="S913" s="12">
        <f t="shared" si="113"/>
        <v>1.6824750145089773E-2</v>
      </c>
      <c r="T913" s="12">
        <f t="shared" si="114"/>
        <v>1.2718339349707897E-2</v>
      </c>
      <c r="U913" s="12"/>
      <c r="V913" s="12"/>
      <c r="W913" s="12"/>
    </row>
    <row r="914" spans="1:23" x14ac:dyDescent="0.2">
      <c r="A914" t="s">
        <v>628</v>
      </c>
      <c r="B914">
        <v>2009</v>
      </c>
      <c r="C914" s="12">
        <f>IFERROR('BLS Data'!X918,"")</f>
        <v>2.2057338304244389E-2</v>
      </c>
      <c r="D914" s="12">
        <f>IFERROR('BLS Data'!Y918,"")</f>
        <v>1.6824750145089773E-2</v>
      </c>
      <c r="E914" s="12">
        <f>IFERROR('BLS Data'!Z918,"")</f>
        <v>-2.4327867393036939E-3</v>
      </c>
      <c r="F914" s="12">
        <f>IFERROR('BLS Data'!AA918,"")</f>
        <v>1.2718339349707897E-2</v>
      </c>
      <c r="G914" s="12">
        <f>'Regulatory Data'!L916</f>
        <v>1.1626402401093872E-3</v>
      </c>
      <c r="H914" s="12">
        <f>VLOOKUP(B914,'Economic Data'!A$6:I$47,7,FALSE)</f>
        <v>-2.2495040217735962E-2</v>
      </c>
      <c r="I914" s="12">
        <f>VLOOKUP(B914,'Economic Data'!A$6:I$47,6,FALSE)</f>
        <v>-3.117320520931699E-2</v>
      </c>
      <c r="J914" s="12">
        <f>VLOOKUP(B914,'Economic Data'!A$6:I$47,5,FALSE)</f>
        <v>5.3099999999999994E-2</v>
      </c>
      <c r="K914" s="12">
        <f>VLOOKUP(B914,'Economic Data'!A$6:J$47,10,FALSE)</f>
        <v>4.4421835008416732E-2</v>
      </c>
      <c r="L914" s="12"/>
      <c r="N914">
        <v>2.2057338304244389E-2</v>
      </c>
      <c r="O914">
        <v>1.6824750145089773E-2</v>
      </c>
      <c r="P914">
        <v>1.2718339349707897E-2</v>
      </c>
      <c r="Q914">
        <v>1.1626402401093872E-3</v>
      </c>
      <c r="R914" s="12">
        <f t="shared" si="112"/>
        <v>-1.0559170060997047E-2</v>
      </c>
      <c r="S914" s="12">
        <f t="shared" si="113"/>
        <v>2.9135681946343972E-2</v>
      </c>
      <c r="T914" s="12">
        <f t="shared" si="114"/>
        <v>-3.2555971001403172E-2</v>
      </c>
      <c r="U914" s="12"/>
      <c r="V914" s="12"/>
      <c r="W914" s="12"/>
    </row>
    <row r="915" spans="1:23" x14ac:dyDescent="0.2">
      <c r="A915" t="s">
        <v>628</v>
      </c>
      <c r="B915">
        <v>2010</v>
      </c>
      <c r="C915" s="12">
        <f>IFERROR('BLS Data'!X919,"")</f>
        <v>-1.0559170060997047E-2</v>
      </c>
      <c r="D915" s="12">
        <f>IFERROR('BLS Data'!Y919,"")</f>
        <v>2.9135681946343972E-2</v>
      </c>
      <c r="E915" s="12">
        <f>IFERROR('BLS Data'!Z919,"")</f>
        <v>-1.1411644232651064E-2</v>
      </c>
      <c r="F915" s="12">
        <f>IFERROR('BLS Data'!AA919,"")</f>
        <v>-3.2555971001403172E-2</v>
      </c>
      <c r="G915" s="12">
        <f>'Regulatory Data'!L917</f>
        <v>1.1610243300860055E-3</v>
      </c>
      <c r="H915" s="12">
        <f>VLOOKUP(B915,'Economic Data'!A$6:I$47,7,FALSE)</f>
        <v>3.6900750592296916E-2</v>
      </c>
      <c r="I915" s="12">
        <f>VLOOKUP(B915,'Economic Data'!A$6:I$47,6,FALSE)</f>
        <v>2.362690323647243E-2</v>
      </c>
      <c r="J915" s="12">
        <f>VLOOKUP(B915,'Economic Data'!A$6:I$47,5,FALSE)</f>
        <v>4.9400000000000006E-2</v>
      </c>
      <c r="K915" s="12">
        <f>VLOOKUP(B915,'Economic Data'!A$6:J$47,10,FALSE)</f>
        <v>3.6126152644176228E-2</v>
      </c>
      <c r="L915" s="12"/>
      <c r="N915">
        <v>-1.0559170060997047E-2</v>
      </c>
      <c r="O915">
        <v>2.9135681946343972E-2</v>
      </c>
      <c r="P915">
        <v>-3.2555971001403172E-2</v>
      </c>
      <c r="Q915">
        <v>1.1610243300860055E-3</v>
      </c>
      <c r="R915" s="12"/>
      <c r="S915" s="12"/>
      <c r="T915" s="12"/>
      <c r="U915" s="12"/>
      <c r="V915" s="12"/>
      <c r="W915" s="12"/>
    </row>
    <row r="916" spans="1:23" x14ac:dyDescent="0.2">
      <c r="A916" t="s">
        <v>635</v>
      </c>
      <c r="B916">
        <v>1987</v>
      </c>
      <c r="C916" s="12" t="str">
        <f>IFERROR('BLS Data'!X920,"")</f>
        <v>.</v>
      </c>
      <c r="D916" s="12" t="str">
        <f>IFERROR('BLS Data'!Y920,"")</f>
        <v>.</v>
      </c>
      <c r="E916" s="12" t="str">
        <f>IFERROR('BLS Data'!Z920,"")</f>
        <v>.</v>
      </c>
      <c r="F916" s="12" t="str">
        <f>IFERROR('BLS Data'!AA920,"")</f>
        <v>.</v>
      </c>
      <c r="G916" s="12" t="str">
        <f>'Regulatory Data'!L918</f>
        <v/>
      </c>
      <c r="H916" s="12">
        <f>VLOOKUP(B916,'Economic Data'!A$6:I$47,7,FALSE)</f>
        <v>6.0106820146646811E-2</v>
      </c>
      <c r="I916" s="12">
        <f>VLOOKUP(B916,'Economic Data'!A$6:I$47,6,FALSE)</f>
        <v>3.149510885821627E-2</v>
      </c>
      <c r="J916" s="12">
        <f>VLOOKUP(B916,'Economic Data'!A$6:I$47,5,FALSE)</f>
        <v>9.3800000000000008E-2</v>
      </c>
      <c r="K916" s="12">
        <f>VLOOKUP(B916,'Economic Data'!A$6:J$47,10,FALSE)</f>
        <v>6.5188288711569911E-2</v>
      </c>
      <c r="L916" s="12"/>
      <c r="N916" t="s">
        <v>985</v>
      </c>
      <c r="O916" t="s">
        <v>985</v>
      </c>
      <c r="P916" t="s">
        <v>985</v>
      </c>
      <c r="Q916" t="s">
        <v>0</v>
      </c>
      <c r="R916" s="12"/>
      <c r="S916" s="12"/>
      <c r="T916" s="12"/>
      <c r="U916" s="12"/>
      <c r="V916" s="12"/>
      <c r="W916" s="12"/>
    </row>
    <row r="917" spans="1:23" x14ac:dyDescent="0.2">
      <c r="A917" t="s">
        <v>635</v>
      </c>
      <c r="B917">
        <v>1988</v>
      </c>
      <c r="C917" s="12">
        <f>IFERROR('BLS Data'!X921,"")</f>
        <v>4.9521741224226812E-2</v>
      </c>
      <c r="D917" s="12">
        <f>IFERROR('BLS Data'!Y921,"")</f>
        <v>5.4168461086589126E-2</v>
      </c>
      <c r="E917" s="12">
        <f>IFERROR('BLS Data'!Z921,"")</f>
        <v>3.060759114586542E-2</v>
      </c>
      <c r="F917" s="12">
        <f>IFERROR('BLS Data'!AA921,"")</f>
        <v>-0.10493257030008962</v>
      </c>
      <c r="G917" s="12" t="str">
        <f>'Regulatory Data'!L919</f>
        <v/>
      </c>
      <c r="H917" s="12">
        <f>VLOOKUP(B917,'Economic Data'!A$6:I$47,7,FALSE)</f>
        <v>7.4056092402528861E-2</v>
      </c>
      <c r="I917" s="12">
        <f>VLOOKUP(B917,'Economic Data'!A$6:I$47,6,FALSE)</f>
        <v>4.0281822240627818E-2</v>
      </c>
      <c r="J917" s="12">
        <f>VLOOKUP(B917,'Economic Data'!A$6:I$47,5,FALSE)</f>
        <v>9.7100000000000006E-2</v>
      </c>
      <c r="K917" s="12">
        <f>VLOOKUP(B917,'Economic Data'!A$6:J$47,10,FALSE)</f>
        <v>6.3325729838099074E-2</v>
      </c>
      <c r="L917" s="12"/>
      <c r="N917">
        <v>4.9521741224226812E-2</v>
      </c>
      <c r="O917">
        <v>5.4168461086589126E-2</v>
      </c>
      <c r="P917">
        <v>-0.10493257030008962</v>
      </c>
      <c r="Q917" t="s">
        <v>0</v>
      </c>
      <c r="R917" s="12"/>
      <c r="S917" s="12"/>
      <c r="T917" s="12"/>
      <c r="U917" s="12"/>
      <c r="V917" s="12"/>
      <c r="W917" s="12"/>
    </row>
    <row r="918" spans="1:23" x14ac:dyDescent="0.2">
      <c r="A918" t="s">
        <v>635</v>
      </c>
      <c r="B918">
        <v>1989</v>
      </c>
      <c r="C918" s="12">
        <f>IFERROR('BLS Data'!X922,"")</f>
        <v>3.7285063543155417E-3</v>
      </c>
      <c r="D918" s="12">
        <f>IFERROR('BLS Data'!Y922,"")</f>
        <v>1.4199920527682153E-3</v>
      </c>
      <c r="E918" s="12">
        <f>IFERROR('BLS Data'!Z922,"")</f>
        <v>3.3115680796720781E-2</v>
      </c>
      <c r="F918" s="12">
        <f>IFERROR('BLS Data'!AA922,"")</f>
        <v>3.7316811247605663E-2</v>
      </c>
      <c r="G918" s="12" t="str">
        <f>'Regulatory Data'!L920</f>
        <v/>
      </c>
      <c r="H918" s="12">
        <f>VLOOKUP(B918,'Economic Data'!A$6:I$47,7,FALSE)</f>
        <v>7.2168998181608046E-2</v>
      </c>
      <c r="I918" s="12">
        <f>VLOOKUP(B918,'Economic Data'!A$6:I$47,6,FALSE)</f>
        <v>3.5102379761548619E-2</v>
      </c>
      <c r="J918" s="12">
        <f>VLOOKUP(B918,'Economic Data'!A$6:I$47,5,FALSE)</f>
        <v>9.2600000000000002E-2</v>
      </c>
      <c r="K918" s="12">
        <f>VLOOKUP(B918,'Economic Data'!A$6:J$47,10,FALSE)</f>
        <v>5.5533381579940186E-2</v>
      </c>
      <c r="L918" s="12"/>
      <c r="N918">
        <v>3.7285063543155417E-3</v>
      </c>
      <c r="O918">
        <v>1.4199920527682153E-3</v>
      </c>
      <c r="P918">
        <v>3.7316811247605663E-2</v>
      </c>
      <c r="Q918" t="s">
        <v>0</v>
      </c>
      <c r="R918" s="12"/>
      <c r="S918" s="12"/>
      <c r="T918" s="12"/>
      <c r="U918" s="12"/>
      <c r="V918" s="12"/>
      <c r="W918" s="12"/>
    </row>
    <row r="919" spans="1:23" x14ac:dyDescent="0.2">
      <c r="A919" t="s">
        <v>635</v>
      </c>
      <c r="B919">
        <v>1990</v>
      </c>
      <c r="C919" s="12">
        <f>IFERROR('BLS Data'!X923,"")</f>
        <v>7.0339450119005775E-3</v>
      </c>
      <c r="D919" s="12">
        <f>IFERROR('BLS Data'!Y923,"")</f>
        <v>1.5373194786973521E-2</v>
      </c>
      <c r="E919" s="12">
        <f>IFERROR('BLS Data'!Z923,"")</f>
        <v>3.1525774268758688E-2</v>
      </c>
      <c r="F919" s="12">
        <f>IFERROR('BLS Data'!AA923,"")</f>
        <v>4.0042044681332101E-4</v>
      </c>
      <c r="G919" s="12" t="str">
        <f>'Regulatory Data'!L921</f>
        <v/>
      </c>
      <c r="H919" s="12">
        <f>VLOOKUP(B919,'Economic Data'!A$6:I$47,7,FALSE)</f>
        <v>5.6455681243754441E-2</v>
      </c>
      <c r="I919" s="12">
        <f>VLOOKUP(B919,'Economic Data'!A$6:I$47,6,FALSE)</f>
        <v>1.8589513195847118E-2</v>
      </c>
      <c r="J919" s="12">
        <f>VLOOKUP(B919,'Economic Data'!A$6:I$47,5,FALSE)</f>
        <v>9.3200000000000005E-2</v>
      </c>
      <c r="K919" s="12">
        <f>VLOOKUP(B919,'Economic Data'!A$6:J$47,10,FALSE)</f>
        <v>5.5333831952092682E-2</v>
      </c>
      <c r="L919" s="12"/>
      <c r="N919">
        <v>7.0339450119005775E-3</v>
      </c>
      <c r="O919">
        <v>1.5373194786973521E-2</v>
      </c>
      <c r="P919">
        <v>4.0042044681332101E-4</v>
      </c>
      <c r="Q919" t="s">
        <v>0</v>
      </c>
      <c r="R919" s="12"/>
      <c r="S919" s="12"/>
      <c r="T919" s="12"/>
      <c r="U919" s="12"/>
      <c r="V919" s="12"/>
      <c r="W919" s="12"/>
    </row>
    <row r="920" spans="1:23" x14ac:dyDescent="0.2">
      <c r="A920" t="s">
        <v>635</v>
      </c>
      <c r="B920">
        <v>1991</v>
      </c>
      <c r="C920" s="12">
        <f>IFERROR('BLS Data'!X924,"")</f>
        <v>-2.5478861434363509E-2</v>
      </c>
      <c r="D920" s="12">
        <f>IFERROR('BLS Data'!Y924,"")</f>
        <v>-4.3579368121534401E-2</v>
      </c>
      <c r="E920" s="12">
        <f>IFERROR('BLS Data'!Z924,"")</f>
        <v>2.2256613269873604E-2</v>
      </c>
      <c r="F920" s="12">
        <f>IFERROR('BLS Data'!AA924,"")</f>
        <v>5.2517336015256433E-2</v>
      </c>
      <c r="G920" s="12" t="str">
        <f>'Regulatory Data'!L922</f>
        <v/>
      </c>
      <c r="H920" s="12">
        <f>VLOOKUP(B920,'Economic Data'!A$6:I$47,7,FALSE)</f>
        <v>3.2494366288215559E-2</v>
      </c>
      <c r="I920" s="12">
        <f>VLOOKUP(B920,'Economic Data'!A$6:I$47,6,FALSE)</f>
        <v>-2.3323494827174329E-3</v>
      </c>
      <c r="J920" s="12">
        <f>VLOOKUP(B920,'Economic Data'!A$6:I$47,5,FALSE)</f>
        <v>8.77E-2</v>
      </c>
      <c r="K920" s="12">
        <f>VLOOKUP(B920,'Economic Data'!A$6:J$47,10,FALSE)</f>
        <v>5.2873284229066508E-2</v>
      </c>
      <c r="L920" s="12"/>
      <c r="N920">
        <v>-2.5478861434363509E-2</v>
      </c>
      <c r="O920">
        <v>-4.3579368121534401E-2</v>
      </c>
      <c r="P920">
        <v>5.2517336015256433E-2</v>
      </c>
      <c r="Q920" t="s">
        <v>0</v>
      </c>
      <c r="R920" s="12"/>
      <c r="S920" s="12"/>
      <c r="T920" s="12"/>
      <c r="U920" s="12"/>
      <c r="V920" s="12"/>
      <c r="W920" s="12"/>
    </row>
    <row r="921" spans="1:23" x14ac:dyDescent="0.2">
      <c r="A921" t="s">
        <v>635</v>
      </c>
      <c r="B921">
        <v>1992</v>
      </c>
      <c r="C921" s="12">
        <f>IFERROR('BLS Data'!X925,"")</f>
        <v>8.7060318626737576E-2</v>
      </c>
      <c r="D921" s="12">
        <f>IFERROR('BLS Data'!Y925,"")</f>
        <v>7.224558332648634E-2</v>
      </c>
      <c r="E921" s="12">
        <f>IFERROR('BLS Data'!Z925,"")</f>
        <v>1.2607789984429907E-2</v>
      </c>
      <c r="F921" s="12">
        <f>IFERROR('BLS Data'!AA925,"")</f>
        <v>-4.6812111834235282E-2</v>
      </c>
      <c r="G921" s="12" t="str">
        <f>'Regulatory Data'!L923</f>
        <v/>
      </c>
      <c r="H921" s="12">
        <f>VLOOKUP(B921,'Economic Data'!A$6:I$47,7,FALSE)</f>
        <v>5.6799543692841681E-2</v>
      </c>
      <c r="I921" s="12">
        <f>VLOOKUP(B921,'Economic Data'!A$6:I$47,6,FALSE)</f>
        <v>3.3364382598689346E-2</v>
      </c>
      <c r="J921" s="12">
        <f>VLOOKUP(B921,'Economic Data'!A$6:I$47,5,FALSE)</f>
        <v>8.14E-2</v>
      </c>
      <c r="K921" s="12">
        <f>VLOOKUP(B921,'Economic Data'!A$6:J$47,10,FALSE)</f>
        <v>5.7964838905848831E-2</v>
      </c>
      <c r="L921" s="12"/>
      <c r="N921">
        <v>8.7060318626737576E-2</v>
      </c>
      <c r="O921">
        <v>7.224558332648634E-2</v>
      </c>
      <c r="P921">
        <v>-4.6812111834235282E-2</v>
      </c>
      <c r="Q921" t="s">
        <v>0</v>
      </c>
      <c r="R921" s="12"/>
      <c r="S921" s="12"/>
      <c r="T921" s="12"/>
      <c r="U921" s="12"/>
      <c r="V921" s="12"/>
      <c r="W921" s="12"/>
    </row>
    <row r="922" spans="1:23" x14ac:dyDescent="0.2">
      <c r="A922" t="s">
        <v>635</v>
      </c>
      <c r="B922">
        <v>1993</v>
      </c>
      <c r="C922" s="12">
        <f>IFERROR('BLS Data'!X926,"")</f>
        <v>6.5033920356898811E-2</v>
      </c>
      <c r="D922" s="12">
        <f>IFERROR('BLS Data'!Y926,"")</f>
        <v>7.2693211248092027E-2</v>
      </c>
      <c r="E922" s="12">
        <f>IFERROR('BLS Data'!Z926,"")</f>
        <v>1.8010806532586798E-4</v>
      </c>
      <c r="F922" s="12">
        <f>IFERROR('BLS Data'!AA926,"")</f>
        <v>-4.5537978001716439E-2</v>
      </c>
      <c r="G922" s="12" t="str">
        <f>'Regulatory Data'!L924</f>
        <v/>
      </c>
      <c r="H922" s="12">
        <f>VLOOKUP(B922,'Economic Data'!A$6:I$47,7,FALSE)</f>
        <v>4.9976501397134498E-2</v>
      </c>
      <c r="I922" s="12">
        <f>VLOOKUP(B922,'Economic Data'!A$6:I$47,6,FALSE)</f>
        <v>2.8121325402471697E-2</v>
      </c>
      <c r="J922" s="12">
        <f>VLOOKUP(B922,'Economic Data'!A$6:I$47,5,FALSE)</f>
        <v>7.22E-2</v>
      </c>
      <c r="K922" s="12">
        <f>VLOOKUP(B922,'Economic Data'!A$6:J$47,10,FALSE)</f>
        <v>5.0344824005335395E-2</v>
      </c>
      <c r="L922" s="12"/>
      <c r="N922">
        <v>6.5033920356898811E-2</v>
      </c>
      <c r="O922">
        <v>7.2693211248092027E-2</v>
      </c>
      <c r="P922">
        <v>-4.5537978001716439E-2</v>
      </c>
      <c r="Q922" t="s">
        <v>0</v>
      </c>
      <c r="R922" s="12"/>
      <c r="S922" s="12"/>
      <c r="T922" s="12"/>
      <c r="U922" s="12"/>
      <c r="V922" s="12"/>
      <c r="W922" s="12"/>
    </row>
    <row r="923" spans="1:23" x14ac:dyDescent="0.2">
      <c r="A923" t="s">
        <v>635</v>
      </c>
      <c r="B923">
        <v>1994</v>
      </c>
      <c r="C923" s="12">
        <f>IFERROR('BLS Data'!X927,"")</f>
        <v>8.9836623915332758E-2</v>
      </c>
      <c r="D923" s="12">
        <f>IFERROR('BLS Data'!Y927,"")</f>
        <v>7.8287176586377072E-2</v>
      </c>
      <c r="E923" s="12">
        <f>IFERROR('BLS Data'!Z927,"")</f>
        <v>-1.4818525865596399E-3</v>
      </c>
      <c r="F923" s="12">
        <f>IFERROR('BLS Data'!AA927,"")</f>
        <v>-8.1343285734664761E-2</v>
      </c>
      <c r="G923" s="12" t="str">
        <f>'Regulatory Data'!L925</f>
        <v/>
      </c>
      <c r="H923" s="12">
        <f>VLOOKUP(B923,'Economic Data'!A$6:I$47,7,FALSE)</f>
        <v>6.0783064323397085E-2</v>
      </c>
      <c r="I923" s="12">
        <f>VLOOKUP(B923,'Economic Data'!A$6:I$47,6,FALSE)</f>
        <v>3.9932137842543014E-2</v>
      </c>
      <c r="J923" s="12">
        <f>VLOOKUP(B923,'Economic Data'!A$6:I$47,5,FALSE)</f>
        <v>7.9600000000000004E-2</v>
      </c>
      <c r="K923" s="12">
        <f>VLOOKUP(B923,'Economic Data'!A$6:J$47,10,FALSE)</f>
        <v>5.8749073519147127E-2</v>
      </c>
      <c r="L923" s="12"/>
      <c r="N923">
        <v>8.9836623915332758E-2</v>
      </c>
      <c r="O923">
        <v>7.8287176586377072E-2</v>
      </c>
      <c r="P923">
        <v>-8.1343285734664761E-2</v>
      </c>
      <c r="Q923" t="s">
        <v>0</v>
      </c>
      <c r="R923" s="12"/>
      <c r="S923" s="12"/>
      <c r="T923" s="12"/>
      <c r="U923" s="12"/>
      <c r="V923" s="12"/>
      <c r="W923" s="12"/>
    </row>
    <row r="924" spans="1:23" x14ac:dyDescent="0.2">
      <c r="A924" t="s">
        <v>635</v>
      </c>
      <c r="B924">
        <v>1995</v>
      </c>
      <c r="C924" s="12">
        <f>IFERROR('BLS Data'!X928,"")</f>
        <v>3.4700483496107992E-2</v>
      </c>
      <c r="D924" s="12">
        <f>IFERROR('BLS Data'!Y928,"")</f>
        <v>4.2661485119783293E-2</v>
      </c>
      <c r="E924" s="12">
        <f>IFERROR('BLS Data'!Z928,"")</f>
        <v>6.9994244913322845E-3</v>
      </c>
      <c r="F924" s="12">
        <f>IFERROR('BLS Data'!AA928,"")</f>
        <v>-3.3762150596485796E-3</v>
      </c>
      <c r="G924" s="12" t="str">
        <f>'Regulatory Data'!L926</f>
        <v/>
      </c>
      <c r="H924" s="12">
        <f>VLOOKUP(B924,'Economic Data'!A$6:I$47,7,FALSE)</f>
        <v>4.5452682397765898E-2</v>
      </c>
      <c r="I924" s="12">
        <f>VLOOKUP(B924,'Economic Data'!A$6:I$47,6,FALSE)</f>
        <v>2.4833719047943958E-2</v>
      </c>
      <c r="J924" s="12">
        <f>VLOOKUP(B924,'Economic Data'!A$6:I$47,5,FALSE)</f>
        <v>7.5899999999999995E-2</v>
      </c>
      <c r="K924" s="12">
        <f>VLOOKUP(B924,'Economic Data'!A$6:J$47,10,FALSE)</f>
        <v>5.5281036650178222E-2</v>
      </c>
      <c r="L924" s="12"/>
      <c r="N924">
        <v>3.4700483496107992E-2</v>
      </c>
      <c r="O924">
        <v>4.2661485119783293E-2</v>
      </c>
      <c r="P924">
        <v>-3.3762150596485796E-3</v>
      </c>
      <c r="Q924" t="s">
        <v>0</v>
      </c>
      <c r="R924" s="12"/>
      <c r="S924" s="12"/>
      <c r="T924" s="12"/>
      <c r="U924" s="12"/>
      <c r="V924" s="12"/>
      <c r="W924" s="12"/>
    </row>
    <row r="925" spans="1:23" x14ac:dyDescent="0.2">
      <c r="A925" t="s">
        <v>635</v>
      </c>
      <c r="B925">
        <v>1996</v>
      </c>
      <c r="C925" s="12">
        <f>IFERROR('BLS Data'!X929,"")</f>
        <v>6.550473166956472E-2</v>
      </c>
      <c r="D925" s="12">
        <f>IFERROR('BLS Data'!Y929,"")</f>
        <v>5.9826817208352701E-2</v>
      </c>
      <c r="E925" s="12">
        <f>IFERROR('BLS Data'!Z929,"")</f>
        <v>8.3825113082207636E-3</v>
      </c>
      <c r="F925" s="12">
        <f>IFERROR('BLS Data'!AA929,"")</f>
        <v>-1.7573235382673857E-2</v>
      </c>
      <c r="G925" s="12" t="str">
        <f>'Regulatory Data'!L927</f>
        <v/>
      </c>
      <c r="H925" s="12">
        <f>VLOOKUP(B925,'Economic Data'!A$6:I$47,7,FALSE)</f>
        <v>5.5591211209256031E-2</v>
      </c>
      <c r="I925" s="12">
        <f>VLOOKUP(B925,'Economic Data'!A$6:I$47,6,FALSE)</f>
        <v>3.6723348797837119E-2</v>
      </c>
      <c r="J925" s="12">
        <f>VLOOKUP(B925,'Economic Data'!A$6:I$47,5,FALSE)</f>
        <v>7.3700000000000002E-2</v>
      </c>
      <c r="K925" s="12">
        <f>VLOOKUP(B925,'Economic Data'!A$6:J$47,10,FALSE)</f>
        <v>5.4832137588579369E-2</v>
      </c>
      <c r="L925" s="12"/>
      <c r="N925">
        <v>6.550473166956472E-2</v>
      </c>
      <c r="O925">
        <v>5.9826817208352701E-2</v>
      </c>
      <c r="P925">
        <v>-1.7573235382673857E-2</v>
      </c>
      <c r="Q925" t="s">
        <v>0</v>
      </c>
      <c r="R925" s="12"/>
      <c r="S925" s="12"/>
      <c r="T925" s="12"/>
      <c r="U925" s="12"/>
      <c r="V925" s="12"/>
      <c r="W925" s="12"/>
    </row>
    <row r="926" spans="1:23" x14ac:dyDescent="0.2">
      <c r="A926" t="s">
        <v>635</v>
      </c>
      <c r="B926">
        <v>1997</v>
      </c>
      <c r="C926" s="12">
        <f>IFERROR('BLS Data'!X930,"")</f>
        <v>5.4725647655059717E-2</v>
      </c>
      <c r="D926" s="12">
        <f>IFERROR('BLS Data'!Y930,"")</f>
        <v>4.1408001464994904E-2</v>
      </c>
      <c r="E926" s="12">
        <f>IFERROR('BLS Data'!Z930,"")</f>
        <v>-8.1929594490759428E-4</v>
      </c>
      <c r="F926" s="12">
        <f>IFERROR('BLS Data'!AA930,"")</f>
        <v>-6.6074967536593476E-3</v>
      </c>
      <c r="G926" s="12">
        <f>'Regulatory Data'!L928</f>
        <v>4.6224399130024976E-2</v>
      </c>
      <c r="H926" s="12">
        <f>VLOOKUP(B926,'Economic Data'!A$6:I$47,7,FALSE)</f>
        <v>6.1100591222929879E-2</v>
      </c>
      <c r="I926" s="12">
        <f>VLOOKUP(B926,'Economic Data'!A$6:I$47,6,FALSE)</f>
        <v>4.3601241232060772E-2</v>
      </c>
      <c r="J926" s="12">
        <f>VLOOKUP(B926,'Economic Data'!A$6:I$47,5,FALSE)</f>
        <v>7.2599999999999998E-2</v>
      </c>
      <c r="K926" s="12">
        <f>VLOOKUP(B926,'Economic Data'!A$6:J$47,10,FALSE)</f>
        <v>5.5100650009132057E-2</v>
      </c>
      <c r="L926" s="12"/>
      <c r="N926">
        <v>5.4725647655059717E-2</v>
      </c>
      <c r="O926">
        <v>4.1408001464994904E-2</v>
      </c>
      <c r="P926">
        <v>-6.6074967536593476E-3</v>
      </c>
      <c r="Q926">
        <v>4.6224399130024976E-2</v>
      </c>
      <c r="R926" s="12">
        <f t="shared" ref="R926:R938" si="115">N927</f>
        <v>8.7435134327596309E-2</v>
      </c>
      <c r="S926" s="12">
        <f t="shared" ref="S926:S938" si="116">O927</f>
        <v>8.861791123332452E-2</v>
      </c>
      <c r="T926" s="12">
        <f t="shared" ref="T926:T938" si="117">P927</f>
        <v>-3.5522079964389164E-2</v>
      </c>
      <c r="U926" s="12"/>
      <c r="V926" s="12"/>
      <c r="W926" s="12"/>
    </row>
    <row r="927" spans="1:23" x14ac:dyDescent="0.2">
      <c r="A927" t="s">
        <v>635</v>
      </c>
      <c r="B927">
        <v>1998</v>
      </c>
      <c r="C927" s="12">
        <f>IFERROR('BLS Data'!X931,"")</f>
        <v>8.7435134327596309E-2</v>
      </c>
      <c r="D927" s="12">
        <f>IFERROR('BLS Data'!Y931,"")</f>
        <v>8.861791123332452E-2</v>
      </c>
      <c r="E927" s="12">
        <f>IFERROR('BLS Data'!Z931,"")</f>
        <v>-7.0558914858276367E-3</v>
      </c>
      <c r="F927" s="12">
        <f>IFERROR('BLS Data'!AA931,"")</f>
        <v>-3.5522079964389164E-2</v>
      </c>
      <c r="G927" s="12">
        <f>'Regulatory Data'!L929</f>
        <v>4.553036379058522E-2</v>
      </c>
      <c r="H927" s="12">
        <f>VLOOKUP(B927,'Economic Data'!A$6:I$47,7,FALSE)</f>
        <v>5.3865008546919668E-2</v>
      </c>
      <c r="I927" s="12">
        <f>VLOOKUP(B927,'Economic Data'!A$6:I$47,6,FALSE)</f>
        <v>4.2632273010008603E-2</v>
      </c>
      <c r="J927" s="12">
        <f>VLOOKUP(B927,'Economic Data'!A$6:I$47,5,FALSE)</f>
        <v>6.5299999999999997E-2</v>
      </c>
      <c r="K927" s="12">
        <f>VLOOKUP(B927,'Economic Data'!A$6:J$47,10,FALSE)</f>
        <v>5.4067264463089793E-2</v>
      </c>
      <c r="L927" s="12"/>
      <c r="N927">
        <v>8.7435134327596309E-2</v>
      </c>
      <c r="O927">
        <v>8.861791123332452E-2</v>
      </c>
      <c r="P927">
        <v>-3.5522079964389164E-2</v>
      </c>
      <c r="Q927">
        <v>4.553036379058522E-2</v>
      </c>
      <c r="R927" s="12">
        <f t="shared" si="115"/>
        <v>2.3634281884359787E-2</v>
      </c>
      <c r="S927" s="12">
        <f t="shared" si="116"/>
        <v>2.4464769469729752E-2</v>
      </c>
      <c r="T927" s="12">
        <f t="shared" si="117"/>
        <v>1.7278317527067877E-2</v>
      </c>
      <c r="U927" s="12"/>
      <c r="V927" s="12"/>
      <c r="W927" s="12"/>
    </row>
    <row r="928" spans="1:23" x14ac:dyDescent="0.2">
      <c r="A928" t="s">
        <v>635</v>
      </c>
      <c r="B928">
        <v>1999</v>
      </c>
      <c r="C928" s="12">
        <f>IFERROR('BLS Data'!X932,"")</f>
        <v>2.3634281884359787E-2</v>
      </c>
      <c r="D928" s="12">
        <f>IFERROR('BLS Data'!Y932,"")</f>
        <v>2.4464769469729752E-2</v>
      </c>
      <c r="E928" s="12">
        <f>IFERROR('BLS Data'!Z932,"")</f>
        <v>-3.6065874187229952E-3</v>
      </c>
      <c r="F928" s="12">
        <f>IFERROR('BLS Data'!AA932,"")</f>
        <v>1.7278317527067877E-2</v>
      </c>
      <c r="G928" s="12">
        <f>'Regulatory Data'!L930</f>
        <v>4.7240456364923425E-2</v>
      </c>
      <c r="H928" s="12">
        <f>VLOOKUP(B928,'Economic Data'!A$6:I$47,7,FALSE)</f>
        <v>6.1740067022359568E-2</v>
      </c>
      <c r="I928" s="12">
        <f>VLOOKUP(B928,'Economic Data'!A$6:I$47,6,FALSE)</f>
        <v>4.7132627641929048E-2</v>
      </c>
      <c r="J928" s="12">
        <f>VLOOKUP(B928,'Economic Data'!A$6:I$47,5,FALSE)</f>
        <v>7.0400000000000004E-2</v>
      </c>
      <c r="K928" s="12">
        <f>VLOOKUP(B928,'Economic Data'!A$6:J$47,10,FALSE)</f>
        <v>5.5792560619569845E-2</v>
      </c>
      <c r="L928" s="12"/>
      <c r="N928">
        <v>2.3634281884359787E-2</v>
      </c>
      <c r="O928">
        <v>2.4464769469729752E-2</v>
      </c>
      <c r="P928">
        <v>1.7278317527067877E-2</v>
      </c>
      <c r="Q928">
        <v>4.7240456364923425E-2</v>
      </c>
      <c r="R928" s="12">
        <f t="shared" si="115"/>
        <v>2.5732710762460975E-2</v>
      </c>
      <c r="S928" s="12">
        <f t="shared" si="116"/>
        <v>2.4388637314463502E-2</v>
      </c>
      <c r="T928" s="12">
        <f t="shared" si="117"/>
        <v>3.0998622504991857E-3</v>
      </c>
      <c r="U928" s="12"/>
      <c r="V928" s="12"/>
      <c r="W928" s="12"/>
    </row>
    <row r="929" spans="1:23" x14ac:dyDescent="0.2">
      <c r="A929" t="s">
        <v>635</v>
      </c>
      <c r="B929">
        <v>2000</v>
      </c>
      <c r="C929" s="12">
        <f>IFERROR('BLS Data'!X933,"")</f>
        <v>2.5732710762460975E-2</v>
      </c>
      <c r="D929" s="12">
        <f>IFERROR('BLS Data'!Y933,"")</f>
        <v>2.4388637314463502E-2</v>
      </c>
      <c r="E929" s="12">
        <f>IFERROR('BLS Data'!Z933,"")</f>
        <v>2.1734804169462052E-3</v>
      </c>
      <c r="F929" s="12">
        <f>IFERROR('BLS Data'!AA933,"")</f>
        <v>3.0998622504991857E-3</v>
      </c>
      <c r="G929" s="12">
        <f>'Regulatory Data'!L931</f>
        <v>4.2969483751074164E-2</v>
      </c>
      <c r="H929" s="12">
        <f>VLOOKUP(B929,'Economic Data'!A$6:I$47,7,FALSE)</f>
        <v>6.1969674144860321E-2</v>
      </c>
      <c r="I929" s="12">
        <f>VLOOKUP(B929,'Economic Data'!A$6:I$47,6,FALSE)</f>
        <v>4.0556719268142416E-2</v>
      </c>
      <c r="J929" s="12">
        <f>VLOOKUP(B929,'Economic Data'!A$6:I$47,5,FALSE)</f>
        <v>7.6200000000000004E-2</v>
      </c>
      <c r="K929" s="12">
        <f>VLOOKUP(B929,'Economic Data'!A$6:J$47,10,FALSE)</f>
        <v>5.4787045123280628E-2</v>
      </c>
      <c r="L929" s="12"/>
      <c r="N929">
        <v>2.5732710762460975E-2</v>
      </c>
      <c r="O929">
        <v>2.4388637314463502E-2</v>
      </c>
      <c r="P929">
        <v>3.0998622504991857E-3</v>
      </c>
      <c r="Q929">
        <v>4.2969483751074164E-2</v>
      </c>
      <c r="R929" s="12">
        <f t="shared" si="115"/>
        <v>-1.2614454709507505E-2</v>
      </c>
      <c r="S929" s="12">
        <f t="shared" si="116"/>
        <v>-2.7655310078242401E-2</v>
      </c>
      <c r="T929" s="12">
        <f t="shared" si="117"/>
        <v>3.6211826157575899E-2</v>
      </c>
      <c r="U929" s="12"/>
      <c r="V929" s="12"/>
      <c r="W929" s="12"/>
    </row>
    <row r="930" spans="1:23" x14ac:dyDescent="0.2">
      <c r="A930" t="s">
        <v>635</v>
      </c>
      <c r="B930">
        <v>2001</v>
      </c>
      <c r="C930" s="12">
        <f>IFERROR('BLS Data'!X934,"")</f>
        <v>-1.2614454709507505E-2</v>
      </c>
      <c r="D930" s="12">
        <f>IFERROR('BLS Data'!Y934,"")</f>
        <v>-2.7655310078242401E-2</v>
      </c>
      <c r="E930" s="12">
        <f>IFERROR('BLS Data'!Z934,"")</f>
        <v>-3.9837859915792251E-5</v>
      </c>
      <c r="F930" s="12">
        <f>IFERROR('BLS Data'!AA934,"")</f>
        <v>3.6211826157575899E-2</v>
      </c>
      <c r="G930" s="12">
        <f>'Regulatory Data'!L932</f>
        <v>4.5544697245260786E-2</v>
      </c>
      <c r="H930" s="12">
        <f>VLOOKUP(B930,'Economic Data'!A$6:I$47,7,FALSE)</f>
        <v>3.3080967761829783E-2</v>
      </c>
      <c r="I930" s="12">
        <f>VLOOKUP(B930,'Economic Data'!A$6:I$47,6,FALSE)</f>
        <v>1.0735275286242185E-2</v>
      </c>
      <c r="J930" s="12">
        <f>VLOOKUP(B930,'Economic Data'!A$6:I$47,5,FALSE)</f>
        <v>7.0800000000000002E-2</v>
      </c>
      <c r="K930" s="12">
        <f>VLOOKUP(B930,'Economic Data'!A$6:J$47,10,FALSE)</f>
        <v>4.8454307524413376E-2</v>
      </c>
      <c r="L930" s="12"/>
      <c r="N930">
        <v>-1.2614454709507505E-2</v>
      </c>
      <c r="O930">
        <v>-2.7655310078242401E-2</v>
      </c>
      <c r="P930">
        <v>3.6211826157575899E-2</v>
      </c>
      <c r="Q930">
        <v>4.5544697245260786E-2</v>
      </c>
      <c r="R930" s="12">
        <f t="shared" si="115"/>
        <v>5.5417577034817533E-2</v>
      </c>
      <c r="S930" s="12">
        <f t="shared" si="116"/>
        <v>6.3728182883650675E-2</v>
      </c>
      <c r="T930" s="12">
        <f t="shared" si="117"/>
        <v>-5.3806134558526786E-2</v>
      </c>
      <c r="U930" s="12"/>
      <c r="V930" s="12"/>
      <c r="W930" s="12"/>
    </row>
    <row r="931" spans="1:23" x14ac:dyDescent="0.2">
      <c r="A931" t="s">
        <v>635</v>
      </c>
      <c r="B931">
        <v>2002</v>
      </c>
      <c r="C931" s="12">
        <f>IFERROR('BLS Data'!X935,"")</f>
        <v>5.5417577034817533E-2</v>
      </c>
      <c r="D931" s="12">
        <f>IFERROR('BLS Data'!Y935,"")</f>
        <v>6.3728182883650675E-2</v>
      </c>
      <c r="E931" s="12">
        <f>IFERROR('BLS Data'!Z935,"")</f>
        <v>-4.0418208263313105E-3</v>
      </c>
      <c r="F931" s="12">
        <f>IFERROR('BLS Data'!AA935,"")</f>
        <v>-5.3806134558526786E-2</v>
      </c>
      <c r="G931" s="12">
        <f>'Regulatory Data'!L933</f>
        <v>4.6281122364928491E-2</v>
      </c>
      <c r="H931" s="12">
        <f>VLOOKUP(B931,'Economic Data'!A$6:I$47,7,FALSE)</f>
        <v>3.403537925314204E-2</v>
      </c>
      <c r="I931" s="12">
        <f>VLOOKUP(B931,'Economic Data'!A$6:I$47,6,FALSE)</f>
        <v>1.7973804471999699E-2</v>
      </c>
      <c r="J931" s="12">
        <f>VLOOKUP(B931,'Economic Data'!A$6:I$47,5,FALSE)</f>
        <v>6.4899999999999999E-2</v>
      </c>
      <c r="K931" s="12">
        <f>VLOOKUP(B931,'Economic Data'!A$6:J$47,10,FALSE)</f>
        <v>4.8838425218857007E-2</v>
      </c>
      <c r="L931" s="12"/>
      <c r="N931">
        <v>5.5417577034817533E-2</v>
      </c>
      <c r="O931">
        <v>6.3728182883650675E-2</v>
      </c>
      <c r="P931">
        <v>-5.3806134558526786E-2</v>
      </c>
      <c r="Q931">
        <v>4.6281122364928491E-2</v>
      </c>
      <c r="R931" s="12">
        <f t="shared" si="115"/>
        <v>5.1434284447984702E-2</v>
      </c>
      <c r="S931" s="12">
        <f t="shared" si="116"/>
        <v>3.7305418608658769E-2</v>
      </c>
      <c r="T931" s="12">
        <f t="shared" si="117"/>
        <v>-1.5499499046952359E-2</v>
      </c>
      <c r="U931" s="12"/>
      <c r="V931" s="12"/>
      <c r="W931" s="12"/>
    </row>
    <row r="932" spans="1:23" x14ac:dyDescent="0.2">
      <c r="A932" t="s">
        <v>635</v>
      </c>
      <c r="B932">
        <v>2003</v>
      </c>
      <c r="C932" s="12">
        <f>IFERROR('BLS Data'!X936,"")</f>
        <v>5.1434284447984702E-2</v>
      </c>
      <c r="D932" s="12">
        <f>IFERROR('BLS Data'!Y936,"")</f>
        <v>3.7305418608658769E-2</v>
      </c>
      <c r="E932" s="12">
        <f>IFERROR('BLS Data'!Z936,"")</f>
        <v>-1.3389237119016073E-2</v>
      </c>
      <c r="F932" s="12">
        <f>IFERROR('BLS Data'!AA936,"")</f>
        <v>-1.5499499046952359E-2</v>
      </c>
      <c r="G932" s="12">
        <f>'Regulatory Data'!L934</f>
        <v>4.668195536421034E-2</v>
      </c>
      <c r="H932" s="12">
        <f>VLOOKUP(B932,'Economic Data'!A$6:I$47,7,FALSE)</f>
        <v>4.5904870545635745E-2</v>
      </c>
      <c r="I932" s="12">
        <f>VLOOKUP(B932,'Economic Data'!A$6:I$47,6,FALSE)</f>
        <v>2.5093363015155745E-2</v>
      </c>
      <c r="J932" s="12">
        <f>VLOOKUP(B932,'Economic Data'!A$6:I$47,5,FALSE)</f>
        <v>5.67E-2</v>
      </c>
      <c r="K932" s="12">
        <f>VLOOKUP(B932,'Economic Data'!A$6:J$47,10,FALSE)</f>
        <v>3.5888492469520646E-2</v>
      </c>
      <c r="L932" s="12"/>
      <c r="N932">
        <v>5.1434284447984702E-2</v>
      </c>
      <c r="O932">
        <v>3.7305418608658769E-2</v>
      </c>
      <c r="P932">
        <v>-1.5499499046952359E-2</v>
      </c>
      <c r="Q932">
        <v>4.668195536421034E-2</v>
      </c>
      <c r="R932" s="12">
        <f t="shared" si="115"/>
        <v>3.0891967798044817E-2</v>
      </c>
      <c r="S932" s="12">
        <f t="shared" si="116"/>
        <v>4.0118478356144571E-2</v>
      </c>
      <c r="T932" s="12">
        <f t="shared" si="117"/>
        <v>-2.5176672772616371E-2</v>
      </c>
      <c r="U932" s="12"/>
      <c r="V932" s="12"/>
      <c r="W932" s="12"/>
    </row>
    <row r="933" spans="1:23" x14ac:dyDescent="0.2">
      <c r="A933" t="s">
        <v>635</v>
      </c>
      <c r="B933">
        <v>2004</v>
      </c>
      <c r="C933" s="12">
        <f>IFERROR('BLS Data'!X937,"")</f>
        <v>3.0891967798044817E-2</v>
      </c>
      <c r="D933" s="12">
        <f>IFERROR('BLS Data'!Y937,"")</f>
        <v>4.0118478356144571E-2</v>
      </c>
      <c r="E933" s="12">
        <f>IFERROR('BLS Data'!Z937,"")</f>
        <v>-2.4657922050836945E-3</v>
      </c>
      <c r="F933" s="12">
        <f>IFERROR('BLS Data'!AA937,"")</f>
        <v>-2.5176672772616371E-2</v>
      </c>
      <c r="G933" s="12">
        <f>'Regulatory Data'!L935</f>
        <v>4.5635658966678982E-2</v>
      </c>
      <c r="H933" s="12">
        <f>VLOOKUP(B933,'Economic Data'!A$6:I$47,7,FALSE)</f>
        <v>6.1860595069386903E-2</v>
      </c>
      <c r="I933" s="12">
        <f>VLOOKUP(B933,'Economic Data'!A$6:I$47,6,FALSE)</f>
        <v>3.4093257936321564E-2</v>
      </c>
      <c r="J933" s="12">
        <f>VLOOKUP(B933,'Economic Data'!A$6:I$47,5,FALSE)</f>
        <v>5.6299999999999996E-2</v>
      </c>
      <c r="K933" s="12">
        <f>VLOOKUP(B933,'Economic Data'!A$6:J$47,10,FALSE)</f>
        <v>2.8532662866935003E-2</v>
      </c>
      <c r="L933" s="12"/>
      <c r="N933">
        <v>3.0891967798044817E-2</v>
      </c>
      <c r="O933">
        <v>4.0118478356144571E-2</v>
      </c>
      <c r="P933">
        <v>-2.5176672772616371E-2</v>
      </c>
      <c r="Q933">
        <v>4.5635658966678982E-2</v>
      </c>
      <c r="R933" s="12">
        <f t="shared" si="115"/>
        <v>5.3785558234844544E-2</v>
      </c>
      <c r="S933" s="12">
        <f t="shared" si="116"/>
        <v>3.2676368312156256E-2</v>
      </c>
      <c r="T933" s="12">
        <f t="shared" si="117"/>
        <v>-9.0394204263644085E-3</v>
      </c>
      <c r="U933" s="12"/>
      <c r="V933" s="12"/>
      <c r="W933" s="12"/>
    </row>
    <row r="934" spans="1:23" x14ac:dyDescent="0.2">
      <c r="A934" t="s">
        <v>635</v>
      </c>
      <c r="B934">
        <v>2005</v>
      </c>
      <c r="C934" s="12">
        <f>IFERROR('BLS Data'!X938,"")</f>
        <v>5.3785558234844544E-2</v>
      </c>
      <c r="D934" s="12">
        <f>IFERROR('BLS Data'!Y938,"")</f>
        <v>3.2676368312156256E-2</v>
      </c>
      <c r="E934" s="12">
        <f>IFERROR('BLS Data'!Z938,"")</f>
        <v>2.2123902829402908E-3</v>
      </c>
      <c r="F934" s="12">
        <f>IFERROR('BLS Data'!AA938,"")</f>
        <v>-9.0394204263644085E-3</v>
      </c>
      <c r="G934" s="12">
        <f>'Regulatory Data'!L936</f>
        <v>4.535161538350229E-2</v>
      </c>
      <c r="H934" s="12">
        <f>VLOOKUP(B934,'Economic Data'!A$6:I$47,7,FALSE)</f>
        <v>6.2914494157674028E-2</v>
      </c>
      <c r="I934" s="12">
        <f>VLOOKUP(B934,'Economic Data'!A$6:I$47,6,FALSE)</f>
        <v>3.0242108933506984E-2</v>
      </c>
      <c r="J934" s="12">
        <f>VLOOKUP(B934,'Economic Data'!A$6:I$47,5,FALSE)</f>
        <v>5.2400000000000002E-2</v>
      </c>
      <c r="K934" s="12">
        <f>VLOOKUP(B934,'Economic Data'!A$6:J$47,10,FALSE)</f>
        <v>1.972761477583234E-2</v>
      </c>
      <c r="L934" s="12"/>
      <c r="N934">
        <v>5.3785558234844544E-2</v>
      </c>
      <c r="O934">
        <v>3.2676368312156256E-2</v>
      </c>
      <c r="P934">
        <v>-9.0394204263644085E-3</v>
      </c>
      <c r="Q934">
        <v>4.535161538350229E-2</v>
      </c>
      <c r="R934" s="12">
        <f t="shared" si="115"/>
        <v>9.4968163946850481E-2</v>
      </c>
      <c r="S934" s="12">
        <f t="shared" si="116"/>
        <v>8.5022340687389786E-2</v>
      </c>
      <c r="T934" s="12">
        <f t="shared" si="117"/>
        <v>-4.5166679124266196E-2</v>
      </c>
      <c r="U934" s="12"/>
      <c r="V934" s="12"/>
      <c r="W934" s="12"/>
    </row>
    <row r="935" spans="1:23" x14ac:dyDescent="0.2">
      <c r="A935" t="s">
        <v>635</v>
      </c>
      <c r="B935">
        <v>2006</v>
      </c>
      <c r="C935" s="12">
        <f>IFERROR('BLS Data'!X939,"")</f>
        <v>9.4968163946850481E-2</v>
      </c>
      <c r="D935" s="12">
        <f>IFERROR('BLS Data'!Y939,"")</f>
        <v>8.5022340687389786E-2</v>
      </c>
      <c r="E935" s="12">
        <f>IFERROR('BLS Data'!Z939,"")</f>
        <v>3.945776062295181E-3</v>
      </c>
      <c r="F935" s="12">
        <f>IFERROR('BLS Data'!AA939,"")</f>
        <v>-4.5166679124266196E-2</v>
      </c>
      <c r="G935" s="12">
        <f>'Regulatory Data'!L937</f>
        <v>4.6203852985197164E-2</v>
      </c>
      <c r="H935" s="12">
        <f>VLOOKUP(B935,'Economic Data'!A$6:I$47,7,FALSE)</f>
        <v>5.8035179497691658E-2</v>
      </c>
      <c r="I935" s="12">
        <f>VLOOKUP(B935,'Economic Data'!A$6:I$47,6,FALSE)</f>
        <v>2.6233814355860474E-2</v>
      </c>
      <c r="J935" s="12">
        <f>VLOOKUP(B935,'Economic Data'!A$6:I$47,5,FALSE)</f>
        <v>5.5899999999999998E-2</v>
      </c>
      <c r="K935" s="12">
        <f>VLOOKUP(B935,'Economic Data'!A$6:J$47,10,FALSE)</f>
        <v>2.409863485816794E-2</v>
      </c>
      <c r="L935" s="12"/>
      <c r="N935">
        <v>9.4968163946850481E-2</v>
      </c>
      <c r="O935">
        <v>8.5022340687389786E-2</v>
      </c>
      <c r="P935">
        <v>-4.5166679124266196E-2</v>
      </c>
      <c r="Q935">
        <v>4.6203852985197164E-2</v>
      </c>
      <c r="R935" s="12">
        <f t="shared" si="115"/>
        <v>3.1561174780571299E-2</v>
      </c>
      <c r="S935" s="12">
        <f t="shared" si="116"/>
        <v>3.4933001952373033E-2</v>
      </c>
      <c r="T935" s="12">
        <f t="shared" si="117"/>
        <v>1.4393471585671946E-3</v>
      </c>
      <c r="U935" s="12"/>
      <c r="V935" s="12"/>
      <c r="W935" s="12"/>
    </row>
    <row r="936" spans="1:23" x14ac:dyDescent="0.2">
      <c r="A936" t="s">
        <v>635</v>
      </c>
      <c r="B936">
        <v>2007</v>
      </c>
      <c r="C936" s="12">
        <f>IFERROR('BLS Data'!X940,"")</f>
        <v>3.1561174780571299E-2</v>
      </c>
      <c r="D936" s="12">
        <f>IFERROR('BLS Data'!Y940,"")</f>
        <v>3.4933001952373033E-2</v>
      </c>
      <c r="E936" s="12">
        <f>IFERROR('BLS Data'!Z940,"")</f>
        <v>1.2732251522384885E-2</v>
      </c>
      <c r="F936" s="12">
        <f>IFERROR('BLS Data'!AA940,"")</f>
        <v>1.4393471585671946E-3</v>
      </c>
      <c r="G936" s="12">
        <f>'Regulatory Data'!L938</f>
        <v>4.767394033284323E-2</v>
      </c>
      <c r="H936" s="12">
        <f>VLOOKUP(B936,'Economic Data'!A$6:I$47,7,FALSE)</f>
        <v>4.7552040345651747E-2</v>
      </c>
      <c r="I936" s="12">
        <f>VLOOKUP(B936,'Economic Data'!A$6:I$47,6,FALSE)</f>
        <v>1.8949646062514702E-2</v>
      </c>
      <c r="J936" s="12">
        <f>VLOOKUP(B936,'Economic Data'!A$6:I$47,5,FALSE)</f>
        <v>5.5599999999999997E-2</v>
      </c>
      <c r="K936" s="12">
        <f>VLOOKUP(B936,'Economic Data'!A$6:J$47,10,FALSE)</f>
        <v>2.6997605716864291E-2</v>
      </c>
      <c r="L936" s="12"/>
      <c r="N936">
        <v>3.1561174780571299E-2</v>
      </c>
      <c r="O936">
        <v>3.4933001952373033E-2</v>
      </c>
      <c r="P936">
        <v>1.4393471585671946E-3</v>
      </c>
      <c r="Q936">
        <v>4.767394033284323E-2</v>
      </c>
      <c r="R936" s="12">
        <f t="shared" si="115"/>
        <v>-2.5334371581998028E-2</v>
      </c>
      <c r="S936" s="12">
        <f t="shared" si="116"/>
        <v>-1.671999759359899E-2</v>
      </c>
      <c r="T936" s="12">
        <f t="shared" si="117"/>
        <v>8.6581573937944967E-3</v>
      </c>
      <c r="U936" s="12"/>
      <c r="V936" s="12"/>
      <c r="W936" s="12"/>
    </row>
    <row r="937" spans="1:23" x14ac:dyDescent="0.2">
      <c r="A937" t="s">
        <v>635</v>
      </c>
      <c r="B937">
        <v>2008</v>
      </c>
      <c r="C937" s="12">
        <f>IFERROR('BLS Data'!X941,"")</f>
        <v>-2.5334371581998028E-2</v>
      </c>
      <c r="D937" s="12">
        <f>IFERROR('BLS Data'!Y941,"")</f>
        <v>-1.671999759359899E-2</v>
      </c>
      <c r="E937" s="12">
        <f>IFERROR('BLS Data'!Z941,"")</f>
        <v>2.0339282772929401E-2</v>
      </c>
      <c r="F937" s="12">
        <f>IFERROR('BLS Data'!AA941,"")</f>
        <v>8.6581573937944967E-3</v>
      </c>
      <c r="G937" s="12">
        <f>'Regulatory Data'!L939</f>
        <v>4.9906280494843969E-2</v>
      </c>
      <c r="H937" s="12">
        <f>VLOOKUP(B937,'Economic Data'!A$6:I$47,7,FALSE)</f>
        <v>1.8564647936674561E-2</v>
      </c>
      <c r="I937" s="12">
        <f>VLOOKUP(B937,'Economic Data'!A$6:I$47,6,FALSE)</f>
        <v>-3.3722342459032717E-3</v>
      </c>
      <c r="J937" s="12">
        <f>VLOOKUP(B937,'Economic Data'!A$6:I$47,5,FALSE)</f>
        <v>5.6299999999999996E-2</v>
      </c>
      <c r="K937" s="12">
        <f>VLOOKUP(B937,'Economic Data'!A$6:J$47,10,FALSE)</f>
        <v>3.4363117817423225E-2</v>
      </c>
      <c r="L937" s="12"/>
      <c r="N937">
        <v>-2.5334371581998028E-2</v>
      </c>
      <c r="O937">
        <v>-1.671999759359899E-2</v>
      </c>
      <c r="P937">
        <v>8.6581573937944967E-3</v>
      </c>
      <c r="Q937">
        <v>4.9906280494843969E-2</v>
      </c>
      <c r="R937" s="12">
        <f t="shared" si="115"/>
        <v>-5.868371851747689E-2</v>
      </c>
      <c r="S937" s="12">
        <f t="shared" si="116"/>
        <v>-7.6857314087462214E-2</v>
      </c>
      <c r="T937" s="12">
        <f t="shared" si="117"/>
        <v>8.0836984569740089E-2</v>
      </c>
      <c r="U937" s="12"/>
      <c r="V937" s="12"/>
      <c r="W937" s="12"/>
    </row>
    <row r="938" spans="1:23" x14ac:dyDescent="0.2">
      <c r="A938" t="s">
        <v>635</v>
      </c>
      <c r="B938">
        <v>2009</v>
      </c>
      <c r="C938" s="12">
        <f>IFERROR('BLS Data'!X942,"")</f>
        <v>-5.868371851747689E-2</v>
      </c>
      <c r="D938" s="12">
        <f>IFERROR('BLS Data'!Y942,"")</f>
        <v>-7.6857314087462214E-2</v>
      </c>
      <c r="E938" s="12">
        <f>IFERROR('BLS Data'!Z942,"")</f>
        <v>3.7494626446736845E-2</v>
      </c>
      <c r="F938" s="12">
        <f>IFERROR('BLS Data'!AA942,"")</f>
        <v>8.0836984569740089E-2</v>
      </c>
      <c r="G938" s="12">
        <f>'Regulatory Data'!L940</f>
        <v>4.9912447391211305E-2</v>
      </c>
      <c r="H938" s="12">
        <f>VLOOKUP(B938,'Economic Data'!A$6:I$47,7,FALSE)</f>
        <v>-2.2495040217735962E-2</v>
      </c>
      <c r="I938" s="12">
        <f>VLOOKUP(B938,'Economic Data'!A$6:I$47,6,FALSE)</f>
        <v>-3.117320520931699E-2</v>
      </c>
      <c r="J938" s="12">
        <f>VLOOKUP(B938,'Economic Data'!A$6:I$47,5,FALSE)</f>
        <v>5.3099999999999994E-2</v>
      </c>
      <c r="K938" s="12">
        <f>VLOOKUP(B938,'Economic Data'!A$6:J$47,10,FALSE)</f>
        <v>4.4421835008416732E-2</v>
      </c>
      <c r="L938" s="12"/>
      <c r="N938">
        <v>-5.868371851747689E-2</v>
      </c>
      <c r="O938">
        <v>-7.6857314087462214E-2</v>
      </c>
      <c r="P938">
        <v>8.0836984569740089E-2</v>
      </c>
      <c r="Q938">
        <v>4.9912447391211305E-2</v>
      </c>
      <c r="R938" s="12">
        <f t="shared" si="115"/>
        <v>3.8615089588692975E-2</v>
      </c>
      <c r="S938" s="12">
        <f t="shared" si="116"/>
        <v>6.0707242206834877E-2</v>
      </c>
      <c r="T938" s="12">
        <f t="shared" si="117"/>
        <v>-1.5551091185958654E-2</v>
      </c>
      <c r="U938" s="12"/>
      <c r="V938" s="12"/>
      <c r="W938" s="12"/>
    </row>
    <row r="939" spans="1:23" x14ac:dyDescent="0.2">
      <c r="A939" t="s">
        <v>635</v>
      </c>
      <c r="B939">
        <v>2010</v>
      </c>
      <c r="C939" s="12">
        <f>IFERROR('BLS Data'!X943,"")</f>
        <v>3.8615089588692975E-2</v>
      </c>
      <c r="D939" s="12">
        <f>IFERROR('BLS Data'!Y943,"")</f>
        <v>6.0707242206834877E-2</v>
      </c>
      <c r="E939" s="12">
        <f>IFERROR('BLS Data'!Z943,"")</f>
        <v>6.6958883992365159E-3</v>
      </c>
      <c r="F939" s="12">
        <f>IFERROR('BLS Data'!AA943,"")</f>
        <v>-1.5551091185958654E-2</v>
      </c>
      <c r="G939" s="12">
        <f>'Regulatory Data'!L941</f>
        <v>5.093889981528342E-2</v>
      </c>
      <c r="H939" s="12">
        <f>VLOOKUP(B939,'Economic Data'!A$6:I$47,7,FALSE)</f>
        <v>3.6900750592296916E-2</v>
      </c>
      <c r="I939" s="12">
        <f>VLOOKUP(B939,'Economic Data'!A$6:I$47,6,FALSE)</f>
        <v>2.362690323647243E-2</v>
      </c>
      <c r="J939" s="12">
        <f>VLOOKUP(B939,'Economic Data'!A$6:I$47,5,FALSE)</f>
        <v>4.9400000000000006E-2</v>
      </c>
      <c r="K939" s="12">
        <f>VLOOKUP(B939,'Economic Data'!A$6:J$47,10,FALSE)</f>
        <v>3.6126152644176228E-2</v>
      </c>
      <c r="L939" s="12"/>
      <c r="N939">
        <v>3.8615089588692975E-2</v>
      </c>
      <c r="O939">
        <v>6.0707242206834877E-2</v>
      </c>
      <c r="P939">
        <v>-1.5551091185958654E-2</v>
      </c>
      <c r="Q939">
        <v>5.093889981528342E-2</v>
      </c>
      <c r="R939" s="12"/>
      <c r="S939" s="12"/>
      <c r="T939" s="12"/>
      <c r="U939" s="12"/>
      <c r="V939" s="12"/>
      <c r="W939" s="12"/>
    </row>
    <row r="940" spans="1:23" x14ac:dyDescent="0.2">
      <c r="A940" t="s">
        <v>660</v>
      </c>
      <c r="B940">
        <v>1987</v>
      </c>
      <c r="C940" s="12" t="str">
        <f>IFERROR('BLS Data'!X944,"")</f>
        <v>.</v>
      </c>
      <c r="D940" s="12" t="str">
        <f>IFERROR('BLS Data'!Y944,"")</f>
        <v>.</v>
      </c>
      <c r="E940" s="12" t="str">
        <f>IFERROR('BLS Data'!Z944,"")</f>
        <v>.</v>
      </c>
      <c r="F940" s="12" t="str">
        <f>IFERROR('BLS Data'!AA944,"")</f>
        <v>.</v>
      </c>
      <c r="G940" s="12" t="str">
        <f>'Regulatory Data'!L942</f>
        <v/>
      </c>
      <c r="H940" s="12">
        <f>VLOOKUP(B940,'Economic Data'!A$6:I$47,7,FALSE)</f>
        <v>6.0106820146646811E-2</v>
      </c>
      <c r="I940" s="12">
        <f>VLOOKUP(B940,'Economic Data'!A$6:I$47,6,FALSE)</f>
        <v>3.149510885821627E-2</v>
      </c>
      <c r="J940" s="12">
        <f>VLOOKUP(B940,'Economic Data'!A$6:I$47,5,FALSE)</f>
        <v>9.3800000000000008E-2</v>
      </c>
      <c r="K940" s="12">
        <f>VLOOKUP(B940,'Economic Data'!A$6:J$47,10,FALSE)</f>
        <v>6.5188288711569911E-2</v>
      </c>
      <c r="L940" s="12"/>
      <c r="N940" t="s">
        <v>985</v>
      </c>
      <c r="O940" t="s">
        <v>985</v>
      </c>
      <c r="P940" t="s">
        <v>985</v>
      </c>
      <c r="Q940" t="s">
        <v>0</v>
      </c>
      <c r="R940" s="12"/>
      <c r="S940" s="12"/>
      <c r="T940" s="12"/>
      <c r="U940" s="12"/>
      <c r="V940" s="12"/>
      <c r="W940" s="12"/>
    </row>
    <row r="941" spans="1:23" x14ac:dyDescent="0.2">
      <c r="A941" t="s">
        <v>660</v>
      </c>
      <c r="B941">
        <v>1988</v>
      </c>
      <c r="C941" s="12">
        <f>IFERROR('BLS Data'!X945,"")</f>
        <v>4.7076593592615623E-2</v>
      </c>
      <c r="D941" s="12">
        <f>IFERROR('BLS Data'!Y945,"")</f>
        <v>5.9423420470800625E-2</v>
      </c>
      <c r="E941" s="12">
        <f>IFERROR('BLS Data'!Z945,"")</f>
        <v>1.9022752334001858E-2</v>
      </c>
      <c r="F941" s="12">
        <f>IFERROR('BLS Data'!AA945,"")</f>
        <v>4.9446645287701152E-2</v>
      </c>
      <c r="G941" s="12" t="str">
        <f>'Regulatory Data'!L943</f>
        <v/>
      </c>
      <c r="H941" s="12">
        <f>VLOOKUP(B941,'Economic Data'!A$6:I$47,7,FALSE)</f>
        <v>7.4056092402528861E-2</v>
      </c>
      <c r="I941" s="12">
        <f>VLOOKUP(B941,'Economic Data'!A$6:I$47,6,FALSE)</f>
        <v>4.0281822240627818E-2</v>
      </c>
      <c r="J941" s="12">
        <f>VLOOKUP(B941,'Economic Data'!A$6:I$47,5,FALSE)</f>
        <v>9.7100000000000006E-2</v>
      </c>
      <c r="K941" s="12">
        <f>VLOOKUP(B941,'Economic Data'!A$6:J$47,10,FALSE)</f>
        <v>6.3325729838099074E-2</v>
      </c>
      <c r="L941" s="12"/>
      <c r="N941">
        <v>4.7076593592615623E-2</v>
      </c>
      <c r="O941">
        <v>5.9423420470800625E-2</v>
      </c>
      <c r="P941">
        <v>4.9446645287701152E-2</v>
      </c>
      <c r="Q941" t="s">
        <v>0</v>
      </c>
      <c r="R941" s="12"/>
      <c r="S941" s="12"/>
      <c r="T941" s="12"/>
      <c r="U941" s="12"/>
      <c r="V941" s="12"/>
      <c r="W941" s="12"/>
    </row>
    <row r="942" spans="1:23" x14ac:dyDescent="0.2">
      <c r="A942" t="s">
        <v>660</v>
      </c>
      <c r="B942">
        <v>1989</v>
      </c>
      <c r="C942" s="12">
        <f>IFERROR('BLS Data'!X946,"")</f>
        <v>4.0757571378069457E-2</v>
      </c>
      <c r="D942" s="12">
        <f>IFERROR('BLS Data'!Y946,"")</f>
        <v>6.9624632515881579E-2</v>
      </c>
      <c r="E942" s="12">
        <f>IFERROR('BLS Data'!Z946,"")</f>
        <v>2.8036190529074467E-2</v>
      </c>
      <c r="F942" s="12">
        <f>IFERROR('BLS Data'!AA946,"")</f>
        <v>9.5707829179767501E-3</v>
      </c>
      <c r="G942" s="12" t="str">
        <f>'Regulatory Data'!L944</f>
        <v/>
      </c>
      <c r="H942" s="12">
        <f>VLOOKUP(B942,'Economic Data'!A$6:I$47,7,FALSE)</f>
        <v>7.2168998181608046E-2</v>
      </c>
      <c r="I942" s="12">
        <f>VLOOKUP(B942,'Economic Data'!A$6:I$47,6,FALSE)</f>
        <v>3.5102379761548619E-2</v>
      </c>
      <c r="J942" s="12">
        <f>VLOOKUP(B942,'Economic Data'!A$6:I$47,5,FALSE)</f>
        <v>9.2600000000000002E-2</v>
      </c>
      <c r="K942" s="12">
        <f>VLOOKUP(B942,'Economic Data'!A$6:J$47,10,FALSE)</f>
        <v>5.5533381579940186E-2</v>
      </c>
      <c r="L942" s="12"/>
      <c r="N942">
        <v>4.0757571378069457E-2</v>
      </c>
      <c r="O942">
        <v>6.9624632515881579E-2</v>
      </c>
      <c r="P942">
        <v>9.5707829179767501E-3</v>
      </c>
      <c r="Q942" t="s">
        <v>0</v>
      </c>
      <c r="R942" s="12"/>
      <c r="S942" s="12"/>
      <c r="T942" s="12"/>
      <c r="U942" s="12"/>
      <c r="V942" s="12"/>
      <c r="W942" s="12"/>
    </row>
    <row r="943" spans="1:23" x14ac:dyDescent="0.2">
      <c r="A943" t="s">
        <v>660</v>
      </c>
      <c r="B943">
        <v>1990</v>
      </c>
      <c r="C943" s="12">
        <f>IFERROR('BLS Data'!X947,"")</f>
        <v>-1.1814092436108758E-2</v>
      </c>
      <c r="D943" s="12">
        <f>IFERROR('BLS Data'!Y947,"")</f>
        <v>-1.0784132492947851E-2</v>
      </c>
      <c r="E943" s="12">
        <f>IFERROR('BLS Data'!Z947,"")</f>
        <v>6.1467489929293073E-2</v>
      </c>
      <c r="F943" s="12">
        <f>IFERROR('BLS Data'!AA947,"")</f>
        <v>3.4118131875191082E-2</v>
      </c>
      <c r="G943" s="12" t="str">
        <f>'Regulatory Data'!L945</f>
        <v/>
      </c>
      <c r="H943" s="12">
        <f>VLOOKUP(B943,'Economic Data'!A$6:I$47,7,FALSE)</f>
        <v>5.6455681243754441E-2</v>
      </c>
      <c r="I943" s="12">
        <f>VLOOKUP(B943,'Economic Data'!A$6:I$47,6,FALSE)</f>
        <v>1.8589513195847118E-2</v>
      </c>
      <c r="J943" s="12">
        <f>VLOOKUP(B943,'Economic Data'!A$6:I$47,5,FALSE)</f>
        <v>9.3200000000000005E-2</v>
      </c>
      <c r="K943" s="12">
        <f>VLOOKUP(B943,'Economic Data'!A$6:J$47,10,FALSE)</f>
        <v>5.5333831952092682E-2</v>
      </c>
      <c r="L943" s="12"/>
      <c r="N943">
        <v>-1.1814092436108758E-2</v>
      </c>
      <c r="O943">
        <v>-1.0784132492947851E-2</v>
      </c>
      <c r="P943">
        <v>3.4118131875191082E-2</v>
      </c>
      <c r="Q943" t="s">
        <v>0</v>
      </c>
      <c r="R943" s="12"/>
      <c r="S943" s="12"/>
      <c r="T943" s="12"/>
      <c r="U943" s="12"/>
      <c r="V943" s="12"/>
      <c r="W943" s="12"/>
    </row>
    <row r="944" spans="1:23" x14ac:dyDescent="0.2">
      <c r="A944" t="s">
        <v>660</v>
      </c>
      <c r="B944">
        <v>1991</v>
      </c>
      <c r="C944" s="12">
        <f>IFERROR('BLS Data'!X948,"")</f>
        <v>1.945009394875008E-2</v>
      </c>
      <c r="D944" s="12">
        <f>IFERROR('BLS Data'!Y948,"")</f>
        <v>4.3087558060106002E-2</v>
      </c>
      <c r="E944" s="12">
        <f>IFERROR('BLS Data'!Z948,"")</f>
        <v>-3.9753101591308848E-3</v>
      </c>
      <c r="F944" s="12">
        <f>IFERROR('BLS Data'!AA948,"")</f>
        <v>-2.0980444383134511E-2</v>
      </c>
      <c r="G944" s="12" t="str">
        <f>'Regulatory Data'!L946</f>
        <v/>
      </c>
      <c r="H944" s="12">
        <f>VLOOKUP(B944,'Economic Data'!A$6:I$47,7,FALSE)</f>
        <v>3.2494366288215559E-2</v>
      </c>
      <c r="I944" s="12">
        <f>VLOOKUP(B944,'Economic Data'!A$6:I$47,6,FALSE)</f>
        <v>-2.3323494827174329E-3</v>
      </c>
      <c r="J944" s="12">
        <f>VLOOKUP(B944,'Economic Data'!A$6:I$47,5,FALSE)</f>
        <v>8.77E-2</v>
      </c>
      <c r="K944" s="12">
        <f>VLOOKUP(B944,'Economic Data'!A$6:J$47,10,FALSE)</f>
        <v>5.2873284229066508E-2</v>
      </c>
      <c r="L944" s="12"/>
      <c r="N944">
        <v>1.945009394875008E-2</v>
      </c>
      <c r="O944">
        <v>4.3087558060106002E-2</v>
      </c>
      <c r="P944">
        <v>-2.0980444383134511E-2</v>
      </c>
      <c r="Q944" t="s">
        <v>0</v>
      </c>
      <c r="R944" s="12"/>
      <c r="S944" s="12"/>
      <c r="T944" s="12"/>
      <c r="U944" s="12"/>
      <c r="V944" s="12"/>
      <c r="W944" s="12"/>
    </row>
    <row r="945" spans="1:23" x14ac:dyDescent="0.2">
      <c r="A945" t="s">
        <v>660</v>
      </c>
      <c r="B945">
        <v>1992</v>
      </c>
      <c r="C945" s="12">
        <f>IFERROR('BLS Data'!X949,"")</f>
        <v>8.9744606426656492E-2</v>
      </c>
      <c r="D945" s="12">
        <f>IFERROR('BLS Data'!Y949,"")</f>
        <v>0.12540251958538651</v>
      </c>
      <c r="E945" s="12">
        <f>IFERROR('BLS Data'!Z949,"")</f>
        <v>-1.04347717823563E-2</v>
      </c>
      <c r="F945" s="12">
        <f>IFERROR('BLS Data'!AA949,"")</f>
        <v>-7.8110868406536582E-2</v>
      </c>
      <c r="G945" s="12" t="str">
        <f>'Regulatory Data'!L947</f>
        <v/>
      </c>
      <c r="H945" s="12">
        <f>VLOOKUP(B945,'Economic Data'!A$6:I$47,7,FALSE)</f>
        <v>5.6799543692841681E-2</v>
      </c>
      <c r="I945" s="12">
        <f>VLOOKUP(B945,'Economic Data'!A$6:I$47,6,FALSE)</f>
        <v>3.3364382598689346E-2</v>
      </c>
      <c r="J945" s="12">
        <f>VLOOKUP(B945,'Economic Data'!A$6:I$47,5,FALSE)</f>
        <v>8.14E-2</v>
      </c>
      <c r="K945" s="12">
        <f>VLOOKUP(B945,'Economic Data'!A$6:J$47,10,FALSE)</f>
        <v>5.7964838905848831E-2</v>
      </c>
      <c r="L945" s="12"/>
      <c r="N945">
        <v>8.9744606426656492E-2</v>
      </c>
      <c r="O945">
        <v>0.12540251958538651</v>
      </c>
      <c r="P945">
        <v>-7.8110868406536582E-2</v>
      </c>
      <c r="Q945" t="s">
        <v>0</v>
      </c>
      <c r="R945" s="12"/>
      <c r="S945" s="12"/>
      <c r="T945" s="12"/>
      <c r="U945" s="12"/>
      <c r="V945" s="12"/>
      <c r="W945" s="12"/>
    </row>
    <row r="946" spans="1:23" x14ac:dyDescent="0.2">
      <c r="A946" t="s">
        <v>660</v>
      </c>
      <c r="B946">
        <v>1993</v>
      </c>
      <c r="C946" s="12">
        <f>IFERROR('BLS Data'!X950,"")</f>
        <v>7.418045121476613E-2</v>
      </c>
      <c r="D946" s="12">
        <f>IFERROR('BLS Data'!Y950,"")</f>
        <v>4.0249871743451404E-2</v>
      </c>
      <c r="E946" s="12">
        <f>IFERROR('BLS Data'!Z950,"")</f>
        <v>-9.720825250748355E-3</v>
      </c>
      <c r="F946" s="12">
        <f>IFERROR('BLS Data'!AA950,"")</f>
        <v>-3.9533959175108713E-2</v>
      </c>
      <c r="G946" s="12" t="str">
        <f>'Regulatory Data'!L948</f>
        <v/>
      </c>
      <c r="H946" s="12">
        <f>VLOOKUP(B946,'Economic Data'!A$6:I$47,7,FALSE)</f>
        <v>4.9976501397134498E-2</v>
      </c>
      <c r="I946" s="12">
        <f>VLOOKUP(B946,'Economic Data'!A$6:I$47,6,FALSE)</f>
        <v>2.8121325402471697E-2</v>
      </c>
      <c r="J946" s="12">
        <f>VLOOKUP(B946,'Economic Data'!A$6:I$47,5,FALSE)</f>
        <v>7.22E-2</v>
      </c>
      <c r="K946" s="12">
        <f>VLOOKUP(B946,'Economic Data'!A$6:J$47,10,FALSE)</f>
        <v>5.0344824005335395E-2</v>
      </c>
      <c r="L946" s="12"/>
      <c r="N946">
        <v>7.418045121476613E-2</v>
      </c>
      <c r="O946">
        <v>4.0249871743451404E-2</v>
      </c>
      <c r="P946">
        <v>-3.9533959175108713E-2</v>
      </c>
      <c r="Q946" t="s">
        <v>0</v>
      </c>
      <c r="R946" s="12"/>
      <c r="S946" s="12"/>
      <c r="T946" s="12"/>
      <c r="U946" s="12"/>
      <c r="V946" s="12"/>
      <c r="W946" s="12"/>
    </row>
    <row r="947" spans="1:23" x14ac:dyDescent="0.2">
      <c r="A947" t="s">
        <v>660</v>
      </c>
      <c r="B947">
        <v>1994</v>
      </c>
      <c r="C947" s="12">
        <f>IFERROR('BLS Data'!X951,"")</f>
        <v>0.11847866216379499</v>
      </c>
      <c r="D947" s="12">
        <f>IFERROR('BLS Data'!Y951,"")</f>
        <v>0.115994383693796</v>
      </c>
      <c r="E947" s="12">
        <f>IFERROR('BLS Data'!Z951,"")</f>
        <v>-1.8850889996141262E-2</v>
      </c>
      <c r="F947" s="12">
        <f>IFERROR('BLS Data'!AA951,"")</f>
        <v>-0.14351912177458459</v>
      </c>
      <c r="G947" s="12" t="str">
        <f>'Regulatory Data'!L949</f>
        <v/>
      </c>
      <c r="H947" s="12">
        <f>VLOOKUP(B947,'Economic Data'!A$6:I$47,7,FALSE)</f>
        <v>6.0783064323397085E-2</v>
      </c>
      <c r="I947" s="12">
        <f>VLOOKUP(B947,'Economic Data'!A$6:I$47,6,FALSE)</f>
        <v>3.9932137842543014E-2</v>
      </c>
      <c r="J947" s="12">
        <f>VLOOKUP(B947,'Economic Data'!A$6:I$47,5,FALSE)</f>
        <v>7.9600000000000004E-2</v>
      </c>
      <c r="K947" s="12">
        <f>VLOOKUP(B947,'Economic Data'!A$6:J$47,10,FALSE)</f>
        <v>5.8749073519147127E-2</v>
      </c>
      <c r="L947" s="12"/>
      <c r="N947">
        <v>0.11847866216379499</v>
      </c>
      <c r="O947">
        <v>0.115994383693796</v>
      </c>
      <c r="P947">
        <v>-0.14351912177458459</v>
      </c>
      <c r="Q947" t="s">
        <v>0</v>
      </c>
      <c r="R947" s="12"/>
      <c r="S947" s="12"/>
      <c r="T947" s="12"/>
      <c r="U947" s="12"/>
      <c r="V947" s="12"/>
      <c r="W947" s="12"/>
    </row>
    <row r="948" spans="1:23" x14ac:dyDescent="0.2">
      <c r="A948" t="s">
        <v>660</v>
      </c>
      <c r="B948">
        <v>1995</v>
      </c>
      <c r="C948" s="12">
        <f>IFERROR('BLS Data'!X952,"")</f>
        <v>7.4976166592409133E-2</v>
      </c>
      <c r="D948" s="12">
        <f>IFERROR('BLS Data'!Y952,"")</f>
        <v>5.3952961831555513E-2</v>
      </c>
      <c r="E948" s="12">
        <f>IFERROR('BLS Data'!Z952,"")</f>
        <v>-2.6347116189948672E-2</v>
      </c>
      <c r="F948" s="12">
        <f>IFERROR('BLS Data'!AA952,"")</f>
        <v>-6.5685333218312714E-2</v>
      </c>
      <c r="G948" s="12" t="str">
        <f>'Regulatory Data'!L950</f>
        <v/>
      </c>
      <c r="H948" s="12">
        <f>VLOOKUP(B948,'Economic Data'!A$6:I$47,7,FALSE)</f>
        <v>4.5452682397765898E-2</v>
      </c>
      <c r="I948" s="12">
        <f>VLOOKUP(B948,'Economic Data'!A$6:I$47,6,FALSE)</f>
        <v>2.4833719047943958E-2</v>
      </c>
      <c r="J948" s="12">
        <f>VLOOKUP(B948,'Economic Data'!A$6:I$47,5,FALSE)</f>
        <v>7.5899999999999995E-2</v>
      </c>
      <c r="K948" s="12">
        <f>VLOOKUP(B948,'Economic Data'!A$6:J$47,10,FALSE)</f>
        <v>5.5281036650178222E-2</v>
      </c>
      <c r="L948" s="12"/>
      <c r="N948">
        <v>7.4976166592409133E-2</v>
      </c>
      <c r="O948">
        <v>5.3952961831555513E-2</v>
      </c>
      <c r="P948">
        <v>-6.5685333218312714E-2</v>
      </c>
      <c r="Q948" t="s">
        <v>0</v>
      </c>
      <c r="R948" s="12"/>
      <c r="S948" s="12"/>
      <c r="T948" s="12"/>
      <c r="U948" s="12"/>
      <c r="V948" s="12"/>
      <c r="W948" s="12"/>
    </row>
    <row r="949" spans="1:23" x14ac:dyDescent="0.2">
      <c r="A949" t="s">
        <v>660</v>
      </c>
      <c r="B949">
        <v>1996</v>
      </c>
      <c r="C949" s="12">
        <f>IFERROR('BLS Data'!X953,"")</f>
        <v>0.13601756599840886</v>
      </c>
      <c r="D949" s="12">
        <f>IFERROR('BLS Data'!Y953,"")</f>
        <v>0.11258578017336074</v>
      </c>
      <c r="E949" s="12">
        <f>IFERROR('BLS Data'!Z953,"")</f>
        <v>-1.3297070560023272E-3</v>
      </c>
      <c r="F949" s="12">
        <f>IFERROR('BLS Data'!AA953,"")</f>
        <v>-0.10596655036907254</v>
      </c>
      <c r="G949" s="12" t="str">
        <f>'Regulatory Data'!L951</f>
        <v/>
      </c>
      <c r="H949" s="12">
        <f>VLOOKUP(B949,'Economic Data'!A$6:I$47,7,FALSE)</f>
        <v>5.5591211209256031E-2</v>
      </c>
      <c r="I949" s="12">
        <f>VLOOKUP(B949,'Economic Data'!A$6:I$47,6,FALSE)</f>
        <v>3.6723348797837119E-2</v>
      </c>
      <c r="J949" s="12">
        <f>VLOOKUP(B949,'Economic Data'!A$6:I$47,5,FALSE)</f>
        <v>7.3700000000000002E-2</v>
      </c>
      <c r="K949" s="12">
        <f>VLOOKUP(B949,'Economic Data'!A$6:J$47,10,FALSE)</f>
        <v>5.4832137588579369E-2</v>
      </c>
      <c r="L949" s="12"/>
      <c r="N949">
        <v>0.13601756599840886</v>
      </c>
      <c r="O949">
        <v>0.11258578017336074</v>
      </c>
      <c r="P949">
        <v>-0.10596655036907254</v>
      </c>
      <c r="Q949" t="s">
        <v>0</v>
      </c>
      <c r="R949" s="12"/>
      <c r="S949" s="12"/>
      <c r="T949" s="12"/>
      <c r="U949" s="12"/>
      <c r="V949" s="12"/>
      <c r="W949" s="12"/>
    </row>
    <row r="950" spans="1:23" x14ac:dyDescent="0.2">
      <c r="A950" t="s">
        <v>660</v>
      </c>
      <c r="B950">
        <v>1997</v>
      </c>
      <c r="C950" s="12">
        <f>IFERROR('BLS Data'!X954,"")</f>
        <v>9.0154190045122817E-2</v>
      </c>
      <c r="D950" s="12">
        <f>IFERROR('BLS Data'!Y954,"")</f>
        <v>8.9877865399064394E-2</v>
      </c>
      <c r="E950" s="12">
        <f>IFERROR('BLS Data'!Z954,"")</f>
        <v>-2.7312063906797412E-2</v>
      </c>
      <c r="F950" s="12">
        <f>IFERROR('BLS Data'!AA954,"")</f>
        <v>-4.5701551463394274E-2</v>
      </c>
      <c r="G950" s="12">
        <f>'Regulatory Data'!L952</f>
        <v>4.6354285568613235E-2</v>
      </c>
      <c r="H950" s="12">
        <f>VLOOKUP(B950,'Economic Data'!A$6:I$47,7,FALSE)</f>
        <v>6.1100591222929879E-2</v>
      </c>
      <c r="I950" s="12">
        <f>VLOOKUP(B950,'Economic Data'!A$6:I$47,6,FALSE)</f>
        <v>4.3601241232060772E-2</v>
      </c>
      <c r="J950" s="12">
        <f>VLOOKUP(B950,'Economic Data'!A$6:I$47,5,FALSE)</f>
        <v>7.2599999999999998E-2</v>
      </c>
      <c r="K950" s="12">
        <f>VLOOKUP(B950,'Economic Data'!A$6:J$47,10,FALSE)</f>
        <v>5.5100650009132057E-2</v>
      </c>
      <c r="L950" s="12"/>
      <c r="N950">
        <v>9.0154190045122817E-2</v>
      </c>
      <c r="O950">
        <v>8.9877865399064394E-2</v>
      </c>
      <c r="P950">
        <v>-4.5701551463394274E-2</v>
      </c>
      <c r="Q950">
        <v>4.6354285568613235E-2</v>
      </c>
      <c r="R950" s="12">
        <f t="shared" ref="R950:R962" si="118">N951</f>
        <v>0.13404127153932954</v>
      </c>
      <c r="S950" s="12">
        <f t="shared" ref="S950:S962" si="119">O951</f>
        <v>0.16357337695756469</v>
      </c>
      <c r="T950" s="12">
        <f t="shared" ref="T950:T962" si="120">P951</f>
        <v>-0.10331443603709634</v>
      </c>
      <c r="U950" s="12"/>
      <c r="V950" s="12"/>
      <c r="W950" s="12"/>
    </row>
    <row r="951" spans="1:23" x14ac:dyDescent="0.2">
      <c r="A951" t="s">
        <v>660</v>
      </c>
      <c r="B951">
        <v>1998</v>
      </c>
      <c r="C951" s="12">
        <f>IFERROR('BLS Data'!X955,"")</f>
        <v>0.13404127153932954</v>
      </c>
      <c r="D951" s="12">
        <f>IFERROR('BLS Data'!Y955,"")</f>
        <v>0.16357337695756469</v>
      </c>
      <c r="E951" s="12">
        <f>IFERROR('BLS Data'!Z955,"")</f>
        <v>-7.1106041179270107E-2</v>
      </c>
      <c r="F951" s="12">
        <f>IFERROR('BLS Data'!AA955,"")</f>
        <v>-0.10331443603709634</v>
      </c>
      <c r="G951" s="12">
        <f>'Regulatory Data'!L953</f>
        <v>4.5657655248028818E-2</v>
      </c>
      <c r="H951" s="12">
        <f>VLOOKUP(B951,'Economic Data'!A$6:I$47,7,FALSE)</f>
        <v>5.3865008546919668E-2</v>
      </c>
      <c r="I951" s="12">
        <f>VLOOKUP(B951,'Economic Data'!A$6:I$47,6,FALSE)</f>
        <v>4.2632273010008603E-2</v>
      </c>
      <c r="J951" s="12">
        <f>VLOOKUP(B951,'Economic Data'!A$6:I$47,5,FALSE)</f>
        <v>6.5299999999999997E-2</v>
      </c>
      <c r="K951" s="12">
        <f>VLOOKUP(B951,'Economic Data'!A$6:J$47,10,FALSE)</f>
        <v>5.4067264463089793E-2</v>
      </c>
      <c r="L951" s="12"/>
      <c r="N951">
        <v>0.13404127153932954</v>
      </c>
      <c r="O951">
        <v>0.16357337695756469</v>
      </c>
      <c r="P951">
        <v>-0.10331443603709634</v>
      </c>
      <c r="Q951">
        <v>4.5657655248028818E-2</v>
      </c>
      <c r="R951" s="12">
        <f t="shared" si="118"/>
        <v>0.12024379209539049</v>
      </c>
      <c r="S951" s="12">
        <f t="shared" si="119"/>
        <v>0.15521365367090212</v>
      </c>
      <c r="T951" s="12">
        <f t="shared" si="120"/>
        <v>-6.2590680934571985E-2</v>
      </c>
      <c r="U951" s="12"/>
      <c r="V951" s="12"/>
      <c r="W951" s="12"/>
    </row>
    <row r="952" spans="1:23" x14ac:dyDescent="0.2">
      <c r="A952" t="s">
        <v>660</v>
      </c>
      <c r="B952">
        <v>1999</v>
      </c>
      <c r="C952" s="12">
        <f>IFERROR('BLS Data'!X956,"")</f>
        <v>0.12024379209539049</v>
      </c>
      <c r="D952" s="12">
        <f>IFERROR('BLS Data'!Y956,"")</f>
        <v>0.15521365367090212</v>
      </c>
      <c r="E952" s="12">
        <f>IFERROR('BLS Data'!Z956,"")</f>
        <v>-5.6090151129903454E-2</v>
      </c>
      <c r="F952" s="12">
        <f>IFERROR('BLS Data'!AA956,"")</f>
        <v>-6.2590680934571985E-2</v>
      </c>
      <c r="G952" s="12">
        <f>'Regulatory Data'!L954</f>
        <v>4.736709144478337E-2</v>
      </c>
      <c r="H952" s="12">
        <f>VLOOKUP(B952,'Economic Data'!A$6:I$47,7,FALSE)</f>
        <v>6.1740067022359568E-2</v>
      </c>
      <c r="I952" s="12">
        <f>VLOOKUP(B952,'Economic Data'!A$6:I$47,6,FALSE)</f>
        <v>4.7132627641929048E-2</v>
      </c>
      <c r="J952" s="12">
        <f>VLOOKUP(B952,'Economic Data'!A$6:I$47,5,FALSE)</f>
        <v>7.0400000000000004E-2</v>
      </c>
      <c r="K952" s="12">
        <f>VLOOKUP(B952,'Economic Data'!A$6:J$47,10,FALSE)</f>
        <v>5.5792560619569845E-2</v>
      </c>
      <c r="L952" s="12"/>
      <c r="N952">
        <v>0.12024379209539049</v>
      </c>
      <c r="O952">
        <v>0.15521365367090212</v>
      </c>
      <c r="P952">
        <v>-6.2590680934571985E-2</v>
      </c>
      <c r="Q952">
        <v>4.736709144478337E-2</v>
      </c>
      <c r="R952" s="12">
        <f t="shared" si="118"/>
        <v>0.16596370064324173</v>
      </c>
      <c r="S952" s="12">
        <f t="shared" si="119"/>
        <v>0.1706164640261516</v>
      </c>
      <c r="T952" s="12">
        <f t="shared" si="120"/>
        <v>-7.6149789407462087E-2</v>
      </c>
      <c r="U952" s="12"/>
      <c r="V952" s="12"/>
      <c r="W952" s="12"/>
    </row>
    <row r="953" spans="1:23" x14ac:dyDescent="0.2">
      <c r="A953" t="s">
        <v>660</v>
      </c>
      <c r="B953">
        <v>2000</v>
      </c>
      <c r="C953" s="12">
        <f>IFERROR('BLS Data'!X957,"")</f>
        <v>0.16596370064324173</v>
      </c>
      <c r="D953" s="12">
        <f>IFERROR('BLS Data'!Y957,"")</f>
        <v>0.1706164640261516</v>
      </c>
      <c r="E953" s="12">
        <f>IFERROR('BLS Data'!Z957,"")</f>
        <v>8.5187453163282356E-3</v>
      </c>
      <c r="F953" s="12">
        <f>IFERROR('BLS Data'!AA957,"")</f>
        <v>-7.6149789407462087E-2</v>
      </c>
      <c r="G953" s="12">
        <f>'Regulatory Data'!L955</f>
        <v>4.3095599834705171E-2</v>
      </c>
      <c r="H953" s="12">
        <f>VLOOKUP(B953,'Economic Data'!A$6:I$47,7,FALSE)</f>
        <v>6.1969674144860321E-2</v>
      </c>
      <c r="I953" s="12">
        <f>VLOOKUP(B953,'Economic Data'!A$6:I$47,6,FALSE)</f>
        <v>4.0556719268142416E-2</v>
      </c>
      <c r="J953" s="12">
        <f>VLOOKUP(B953,'Economic Data'!A$6:I$47,5,FALSE)</f>
        <v>7.6200000000000004E-2</v>
      </c>
      <c r="K953" s="12">
        <f>VLOOKUP(B953,'Economic Data'!A$6:J$47,10,FALSE)</f>
        <v>5.4787045123280628E-2</v>
      </c>
      <c r="L953" s="12"/>
      <c r="N953">
        <v>0.16596370064324173</v>
      </c>
      <c r="O953">
        <v>0.1706164640261516</v>
      </c>
      <c r="P953">
        <v>-7.6149789407462087E-2</v>
      </c>
      <c r="Q953">
        <v>4.3095599834705171E-2</v>
      </c>
      <c r="R953" s="12">
        <f t="shared" si="118"/>
        <v>7.2683993745725317E-2</v>
      </c>
      <c r="S953" s="12">
        <f t="shared" si="119"/>
        <v>8.395105272236858E-2</v>
      </c>
      <c r="T953" s="12">
        <f t="shared" si="120"/>
        <v>-8.479346458749859E-2</v>
      </c>
      <c r="U953" s="12"/>
      <c r="V953" s="12"/>
      <c r="W953" s="12"/>
    </row>
    <row r="954" spans="1:23" x14ac:dyDescent="0.2">
      <c r="A954" t="s">
        <v>660</v>
      </c>
      <c r="B954">
        <v>2001</v>
      </c>
      <c r="C954" s="12">
        <f>IFERROR('BLS Data'!X958,"")</f>
        <v>7.2683993745725317E-2</v>
      </c>
      <c r="D954" s="12">
        <f>IFERROR('BLS Data'!Y958,"")</f>
        <v>8.395105272236858E-2</v>
      </c>
      <c r="E954" s="12">
        <f>IFERROR('BLS Data'!Z958,"")</f>
        <v>-2.9951092762576792E-2</v>
      </c>
      <c r="F954" s="12">
        <f>IFERROR('BLS Data'!AA958,"")</f>
        <v>-8.479346458749859E-2</v>
      </c>
      <c r="G954" s="12">
        <f>'Regulatory Data'!L956</f>
        <v>4.5498048643036575E-2</v>
      </c>
      <c r="H954" s="12">
        <f>VLOOKUP(B954,'Economic Data'!A$6:I$47,7,FALSE)</f>
        <v>3.3080967761829783E-2</v>
      </c>
      <c r="I954" s="12">
        <f>VLOOKUP(B954,'Economic Data'!A$6:I$47,6,FALSE)</f>
        <v>1.0735275286242185E-2</v>
      </c>
      <c r="J954" s="12">
        <f>VLOOKUP(B954,'Economic Data'!A$6:I$47,5,FALSE)</f>
        <v>7.0800000000000002E-2</v>
      </c>
      <c r="K954" s="12">
        <f>VLOOKUP(B954,'Economic Data'!A$6:J$47,10,FALSE)</f>
        <v>4.8454307524413376E-2</v>
      </c>
      <c r="L954" s="12"/>
      <c r="N954">
        <v>7.2683993745725317E-2</v>
      </c>
      <c r="O954">
        <v>8.395105272236858E-2</v>
      </c>
      <c r="P954">
        <v>-8.479346458749859E-2</v>
      </c>
      <c r="Q954">
        <v>4.5498048643036575E-2</v>
      </c>
      <c r="R954" s="12">
        <f t="shared" si="118"/>
        <v>0.10670586467856236</v>
      </c>
      <c r="S954" s="12">
        <f t="shared" si="119"/>
        <v>0.14377799593346996</v>
      </c>
      <c r="T954" s="12">
        <f t="shared" si="120"/>
        <v>-0.10571945123274418</v>
      </c>
      <c r="U954" s="12"/>
      <c r="V954" s="12"/>
      <c r="W954" s="12"/>
    </row>
    <row r="955" spans="1:23" x14ac:dyDescent="0.2">
      <c r="A955" t="s">
        <v>660</v>
      </c>
      <c r="B955">
        <v>2002</v>
      </c>
      <c r="C955" s="12">
        <f>IFERROR('BLS Data'!X959,"")</f>
        <v>0.10670586467856236</v>
      </c>
      <c r="D955" s="12">
        <f>IFERROR('BLS Data'!Y959,"")</f>
        <v>0.14377799593346996</v>
      </c>
      <c r="E955" s="12">
        <f>IFERROR('BLS Data'!Z959,"")</f>
        <v>-3.9211097722437138E-2</v>
      </c>
      <c r="F955" s="12">
        <f>IFERROR('BLS Data'!AA959,"")</f>
        <v>-0.10571945123274418</v>
      </c>
      <c r="G955" s="12">
        <f>'Regulatory Data'!L957</f>
        <v>4.623311521375207E-2</v>
      </c>
      <c r="H955" s="12">
        <f>VLOOKUP(B955,'Economic Data'!A$6:I$47,7,FALSE)</f>
        <v>3.403537925314204E-2</v>
      </c>
      <c r="I955" s="12">
        <f>VLOOKUP(B955,'Economic Data'!A$6:I$47,6,FALSE)</f>
        <v>1.7973804471999699E-2</v>
      </c>
      <c r="J955" s="12">
        <f>VLOOKUP(B955,'Economic Data'!A$6:I$47,5,FALSE)</f>
        <v>6.4899999999999999E-2</v>
      </c>
      <c r="K955" s="12">
        <f>VLOOKUP(B955,'Economic Data'!A$6:J$47,10,FALSE)</f>
        <v>4.8838425218857007E-2</v>
      </c>
      <c r="L955" s="12"/>
      <c r="N955">
        <v>0.10670586467856236</v>
      </c>
      <c r="O955">
        <v>0.14377799593346996</v>
      </c>
      <c r="P955">
        <v>-0.10571945123274418</v>
      </c>
      <c r="Q955">
        <v>4.623311521375207E-2</v>
      </c>
      <c r="R955" s="12">
        <f t="shared" si="118"/>
        <v>8.4892467017962048E-2</v>
      </c>
      <c r="S955" s="12">
        <f t="shared" si="119"/>
        <v>1.7397777176419993E-2</v>
      </c>
      <c r="T955" s="12">
        <f t="shared" si="120"/>
        <v>-1.0818307435879859E-2</v>
      </c>
      <c r="U955" s="12"/>
      <c r="V955" s="12"/>
      <c r="W955" s="12"/>
    </row>
    <row r="956" spans="1:23" x14ac:dyDescent="0.2">
      <c r="A956" t="s">
        <v>660</v>
      </c>
      <c r="B956">
        <v>2003</v>
      </c>
      <c r="C956" s="12">
        <f>IFERROR('BLS Data'!X960,"")</f>
        <v>8.4892467017962048E-2</v>
      </c>
      <c r="D956" s="12">
        <f>IFERROR('BLS Data'!Y960,"")</f>
        <v>1.7397777176419993E-2</v>
      </c>
      <c r="E956" s="12">
        <f>IFERROR('BLS Data'!Z960,"")</f>
        <v>-7.417441327862484E-3</v>
      </c>
      <c r="F956" s="12">
        <f>IFERROR('BLS Data'!AA960,"")</f>
        <v>-1.0818307435879859E-2</v>
      </c>
      <c r="G956" s="12">
        <f>'Regulatory Data'!L958</f>
        <v>4.6720819023000536E-2</v>
      </c>
      <c r="H956" s="12">
        <f>VLOOKUP(B956,'Economic Data'!A$6:I$47,7,FALSE)</f>
        <v>4.5904870545635745E-2</v>
      </c>
      <c r="I956" s="12">
        <f>VLOOKUP(B956,'Economic Data'!A$6:I$47,6,FALSE)</f>
        <v>2.5093363015155745E-2</v>
      </c>
      <c r="J956" s="12">
        <f>VLOOKUP(B956,'Economic Data'!A$6:I$47,5,FALSE)</f>
        <v>5.67E-2</v>
      </c>
      <c r="K956" s="12">
        <f>VLOOKUP(B956,'Economic Data'!A$6:J$47,10,FALSE)</f>
        <v>3.5888492469520646E-2</v>
      </c>
      <c r="L956" s="12"/>
      <c r="N956">
        <v>8.4892467017962048E-2</v>
      </c>
      <c r="O956">
        <v>1.7397777176419993E-2</v>
      </c>
      <c r="P956">
        <v>-1.0818307435879859E-2</v>
      </c>
      <c r="Q956">
        <v>4.6720819023000536E-2</v>
      </c>
      <c r="R956" s="12">
        <f t="shared" si="118"/>
        <v>0.10789908755910638</v>
      </c>
      <c r="S956" s="12">
        <f t="shared" si="119"/>
        <v>0.12985775710533254</v>
      </c>
      <c r="T956" s="12">
        <f t="shared" si="120"/>
        <v>-7.7783424406992374E-2</v>
      </c>
      <c r="U956" s="12"/>
      <c r="V956" s="12"/>
      <c r="W956" s="12"/>
    </row>
    <row r="957" spans="1:23" x14ac:dyDescent="0.2">
      <c r="A957" t="s">
        <v>660</v>
      </c>
      <c r="B957">
        <v>2004</v>
      </c>
      <c r="C957" s="12">
        <f>IFERROR('BLS Data'!X961,"")</f>
        <v>0.10789908755910638</v>
      </c>
      <c r="D957" s="12">
        <f>IFERROR('BLS Data'!Y961,"")</f>
        <v>0.12985775710533254</v>
      </c>
      <c r="E957" s="12">
        <f>IFERROR('BLS Data'!Z961,"")</f>
        <v>6.0865560928666795E-3</v>
      </c>
      <c r="F957" s="12">
        <f>IFERROR('BLS Data'!AA961,"")</f>
        <v>-7.7783424406992374E-2</v>
      </c>
      <c r="G957" s="12">
        <f>'Regulatory Data'!L959</f>
        <v>4.5673698337340876E-2</v>
      </c>
      <c r="H957" s="12">
        <f>VLOOKUP(B957,'Economic Data'!A$6:I$47,7,FALSE)</f>
        <v>6.1860595069386903E-2</v>
      </c>
      <c r="I957" s="12">
        <f>VLOOKUP(B957,'Economic Data'!A$6:I$47,6,FALSE)</f>
        <v>3.4093257936321564E-2</v>
      </c>
      <c r="J957" s="12">
        <f>VLOOKUP(B957,'Economic Data'!A$6:I$47,5,FALSE)</f>
        <v>5.6299999999999996E-2</v>
      </c>
      <c r="K957" s="12">
        <f>VLOOKUP(B957,'Economic Data'!A$6:J$47,10,FALSE)</f>
        <v>2.8532662866935003E-2</v>
      </c>
      <c r="L957" s="12"/>
      <c r="N957">
        <v>0.10789908755910638</v>
      </c>
      <c r="O957">
        <v>0.12985775710533254</v>
      </c>
      <c r="P957">
        <v>-7.7783424406992374E-2</v>
      </c>
      <c r="Q957">
        <v>4.5673698337340876E-2</v>
      </c>
      <c r="R957" s="12">
        <f t="shared" si="118"/>
        <v>3.8288419850656119E-2</v>
      </c>
      <c r="S957" s="12">
        <f t="shared" si="119"/>
        <v>3.0011603764929617E-2</v>
      </c>
      <c r="T957" s="12">
        <f t="shared" si="120"/>
        <v>8.1939575406222431E-3</v>
      </c>
      <c r="U957" s="12"/>
      <c r="V957" s="12"/>
      <c r="W957" s="12"/>
    </row>
    <row r="958" spans="1:23" x14ac:dyDescent="0.2">
      <c r="A958" t="s">
        <v>660</v>
      </c>
      <c r="B958">
        <v>2005</v>
      </c>
      <c r="C958" s="12">
        <f>IFERROR('BLS Data'!X962,"")</f>
        <v>3.8288419850656119E-2</v>
      </c>
      <c r="D958" s="12">
        <f>IFERROR('BLS Data'!Y962,"")</f>
        <v>3.0011603764929617E-2</v>
      </c>
      <c r="E958" s="12">
        <f>IFERROR('BLS Data'!Z962,"")</f>
        <v>1.6357419251618488E-2</v>
      </c>
      <c r="F958" s="12">
        <f>IFERROR('BLS Data'!AA962,"")</f>
        <v>8.1939575406222431E-3</v>
      </c>
      <c r="G958" s="12">
        <f>'Regulatory Data'!L960</f>
        <v>4.5390143221203175E-2</v>
      </c>
      <c r="H958" s="12">
        <f>VLOOKUP(B958,'Economic Data'!A$6:I$47,7,FALSE)</f>
        <v>6.2914494157674028E-2</v>
      </c>
      <c r="I958" s="12">
        <f>VLOOKUP(B958,'Economic Data'!A$6:I$47,6,FALSE)</f>
        <v>3.0242108933506984E-2</v>
      </c>
      <c r="J958" s="12">
        <f>VLOOKUP(B958,'Economic Data'!A$6:I$47,5,FALSE)</f>
        <v>5.2400000000000002E-2</v>
      </c>
      <c r="K958" s="12">
        <f>VLOOKUP(B958,'Economic Data'!A$6:J$47,10,FALSE)</f>
        <v>1.972761477583234E-2</v>
      </c>
      <c r="L958" s="12"/>
      <c r="N958">
        <v>3.8288419850656119E-2</v>
      </c>
      <c r="O958">
        <v>3.0011603764929617E-2</v>
      </c>
      <c r="P958">
        <v>8.1939575406222431E-3</v>
      </c>
      <c r="Q958">
        <v>4.5390143221203175E-2</v>
      </c>
      <c r="R958" s="12">
        <f t="shared" si="118"/>
        <v>0.16633280048961119</v>
      </c>
      <c r="S958" s="12">
        <f t="shared" si="119"/>
        <v>0.18193062091642087</v>
      </c>
      <c r="T958" s="12">
        <f t="shared" si="120"/>
        <v>-9.1329988952059793E-2</v>
      </c>
      <c r="U958" s="12"/>
      <c r="V958" s="12"/>
      <c r="W958" s="12"/>
    </row>
    <row r="959" spans="1:23" x14ac:dyDescent="0.2">
      <c r="A959" t="s">
        <v>660</v>
      </c>
      <c r="B959">
        <v>2006</v>
      </c>
      <c r="C959" s="12">
        <f>IFERROR('BLS Data'!X963,"")</f>
        <v>0.16633280048961119</v>
      </c>
      <c r="D959" s="12">
        <f>IFERROR('BLS Data'!Y963,"")</f>
        <v>0.18193062091642087</v>
      </c>
      <c r="E959" s="12">
        <f>IFERROR('BLS Data'!Z963,"")</f>
        <v>6.4217971892466252E-3</v>
      </c>
      <c r="F959" s="12">
        <f>IFERROR('BLS Data'!AA963,"")</f>
        <v>-9.1329988952059793E-2</v>
      </c>
      <c r="G959" s="12">
        <f>'Regulatory Data'!L961</f>
        <v>4.6240060604462813E-2</v>
      </c>
      <c r="H959" s="12">
        <f>VLOOKUP(B959,'Economic Data'!A$6:I$47,7,FALSE)</f>
        <v>5.8035179497691658E-2</v>
      </c>
      <c r="I959" s="12">
        <f>VLOOKUP(B959,'Economic Data'!A$6:I$47,6,FALSE)</f>
        <v>2.6233814355860474E-2</v>
      </c>
      <c r="J959" s="12">
        <f>VLOOKUP(B959,'Economic Data'!A$6:I$47,5,FALSE)</f>
        <v>5.5899999999999998E-2</v>
      </c>
      <c r="K959" s="12">
        <f>VLOOKUP(B959,'Economic Data'!A$6:J$47,10,FALSE)</f>
        <v>2.409863485816794E-2</v>
      </c>
      <c r="L959" s="12"/>
      <c r="N959">
        <v>0.16633280048961119</v>
      </c>
      <c r="O959">
        <v>0.18193062091642087</v>
      </c>
      <c r="P959">
        <v>-9.1329988952059793E-2</v>
      </c>
      <c r="Q959">
        <v>4.6240060604462813E-2</v>
      </c>
      <c r="R959" s="12">
        <f t="shared" si="118"/>
        <v>9.1627256776732224E-2</v>
      </c>
      <c r="S959" s="12">
        <f t="shared" si="119"/>
        <v>7.5172215934569131E-2</v>
      </c>
      <c r="T959" s="12">
        <f t="shared" si="120"/>
        <v>-2.7762506312424051E-2</v>
      </c>
      <c r="U959" s="12"/>
      <c r="V959" s="12"/>
      <c r="W959" s="12"/>
    </row>
    <row r="960" spans="1:23" x14ac:dyDescent="0.2">
      <c r="A960" t="s">
        <v>660</v>
      </c>
      <c r="B960">
        <v>2007</v>
      </c>
      <c r="C960" s="12">
        <f>IFERROR('BLS Data'!X964,"")</f>
        <v>9.1627256776732224E-2</v>
      </c>
      <c r="D960" s="12">
        <f>IFERROR('BLS Data'!Y964,"")</f>
        <v>7.5172215934569131E-2</v>
      </c>
      <c r="E960" s="12">
        <f>IFERROR('BLS Data'!Z964,"")</f>
        <v>1.6136843908309828E-3</v>
      </c>
      <c r="F960" s="12">
        <f>IFERROR('BLS Data'!AA964,"")</f>
        <v>-2.7762506312424051E-2</v>
      </c>
      <c r="G960" s="12">
        <f>'Regulatory Data'!L962</f>
        <v>4.7710758535907623E-2</v>
      </c>
      <c r="H960" s="12">
        <f>VLOOKUP(B960,'Economic Data'!A$6:I$47,7,FALSE)</f>
        <v>4.7552040345651747E-2</v>
      </c>
      <c r="I960" s="12">
        <f>VLOOKUP(B960,'Economic Data'!A$6:I$47,6,FALSE)</f>
        <v>1.8949646062514702E-2</v>
      </c>
      <c r="J960" s="12">
        <f>VLOOKUP(B960,'Economic Data'!A$6:I$47,5,FALSE)</f>
        <v>5.5599999999999997E-2</v>
      </c>
      <c r="K960" s="12">
        <f>VLOOKUP(B960,'Economic Data'!A$6:J$47,10,FALSE)</f>
        <v>2.6997605716864291E-2</v>
      </c>
      <c r="L960" s="12"/>
      <c r="N960">
        <v>9.1627256776732224E-2</v>
      </c>
      <c r="O960">
        <v>7.5172215934569131E-2</v>
      </c>
      <c r="P960">
        <v>-2.7762506312424051E-2</v>
      </c>
      <c r="Q960">
        <v>4.7710758535907623E-2</v>
      </c>
      <c r="R960" s="12">
        <f t="shared" si="118"/>
        <v>2.2231492643484785E-2</v>
      </c>
      <c r="S960" s="12">
        <f t="shared" si="119"/>
        <v>4.9561214045476198E-2</v>
      </c>
      <c r="T960" s="12">
        <f t="shared" si="120"/>
        <v>5.6727725865766132E-3</v>
      </c>
      <c r="U960" s="12"/>
      <c r="V960" s="12"/>
      <c r="W960" s="12"/>
    </row>
    <row r="961" spans="1:23" x14ac:dyDescent="0.2">
      <c r="A961" t="s">
        <v>660</v>
      </c>
      <c r="B961">
        <v>2008</v>
      </c>
      <c r="C961" s="12">
        <f>IFERROR('BLS Data'!X965,"")</f>
        <v>2.2231492643484785E-2</v>
      </c>
      <c r="D961" s="12">
        <f>IFERROR('BLS Data'!Y965,"")</f>
        <v>4.9561214045476198E-2</v>
      </c>
      <c r="E961" s="12">
        <f>IFERROR('BLS Data'!Z965,"")</f>
        <v>2.778317840886757E-2</v>
      </c>
      <c r="F961" s="12">
        <f>IFERROR('BLS Data'!AA965,"")</f>
        <v>5.6727725865766132E-3</v>
      </c>
      <c r="G961" s="12">
        <f>'Regulatory Data'!L963</f>
        <v>4.9940641098118403E-2</v>
      </c>
      <c r="H961" s="12">
        <f>VLOOKUP(B961,'Economic Data'!A$6:I$47,7,FALSE)</f>
        <v>1.8564647936674561E-2</v>
      </c>
      <c r="I961" s="12">
        <f>VLOOKUP(B961,'Economic Data'!A$6:I$47,6,FALSE)</f>
        <v>-3.3722342459032717E-3</v>
      </c>
      <c r="J961" s="12">
        <f>VLOOKUP(B961,'Economic Data'!A$6:I$47,5,FALSE)</f>
        <v>5.6299999999999996E-2</v>
      </c>
      <c r="K961" s="12">
        <f>VLOOKUP(B961,'Economic Data'!A$6:J$47,10,FALSE)</f>
        <v>3.4363117817423225E-2</v>
      </c>
      <c r="L961" s="12"/>
      <c r="N961">
        <v>2.2231492643484785E-2</v>
      </c>
      <c r="O961">
        <v>4.9561214045476198E-2</v>
      </c>
      <c r="P961">
        <v>5.6727725865766132E-3</v>
      </c>
      <c r="Q961">
        <v>4.9940641098118403E-2</v>
      </c>
      <c r="R961" s="12">
        <f t="shared" si="118"/>
        <v>4.7143543021350709E-2</v>
      </c>
      <c r="S961" s="12">
        <f t="shared" si="119"/>
        <v>4.236415922653336E-2</v>
      </c>
      <c r="T961" s="12">
        <f t="shared" si="120"/>
        <v>-3.6466558362893586E-2</v>
      </c>
      <c r="U961" s="12"/>
      <c r="V961" s="12"/>
      <c r="W961" s="12"/>
    </row>
    <row r="962" spans="1:23" x14ac:dyDescent="0.2">
      <c r="A962" t="s">
        <v>660</v>
      </c>
      <c r="B962">
        <v>2009</v>
      </c>
      <c r="C962" s="12">
        <f>IFERROR('BLS Data'!X966,"")</f>
        <v>4.7143543021350709E-2</v>
      </c>
      <c r="D962" s="12">
        <f>IFERROR('BLS Data'!Y966,"")</f>
        <v>4.236415922653336E-2</v>
      </c>
      <c r="E962" s="12">
        <f>IFERROR('BLS Data'!Z966,"")</f>
        <v>-3.9025324700268982E-2</v>
      </c>
      <c r="F962" s="12">
        <f>IFERROR('BLS Data'!AA966,"")</f>
        <v>-3.6466558362893586E-2</v>
      </c>
      <c r="G962" s="12">
        <f>'Regulatory Data'!L964</f>
        <v>4.9946441644206495E-2</v>
      </c>
      <c r="H962" s="12">
        <f>VLOOKUP(B962,'Economic Data'!A$6:I$47,7,FALSE)</f>
        <v>-2.2495040217735962E-2</v>
      </c>
      <c r="I962" s="12">
        <f>VLOOKUP(B962,'Economic Data'!A$6:I$47,6,FALSE)</f>
        <v>-3.117320520931699E-2</v>
      </c>
      <c r="J962" s="12">
        <f>VLOOKUP(B962,'Economic Data'!A$6:I$47,5,FALSE)</f>
        <v>5.3099999999999994E-2</v>
      </c>
      <c r="K962" s="12">
        <f>VLOOKUP(B962,'Economic Data'!A$6:J$47,10,FALSE)</f>
        <v>4.4421835008416732E-2</v>
      </c>
      <c r="L962" s="12"/>
      <c r="N962">
        <v>4.7143543021350709E-2</v>
      </c>
      <c r="O962">
        <v>4.236415922653336E-2</v>
      </c>
      <c r="P962">
        <v>-3.6466558362893586E-2</v>
      </c>
      <c r="Q962">
        <v>4.9946441644206495E-2</v>
      </c>
      <c r="R962" s="12">
        <f t="shared" si="118"/>
        <v>4.1475822721253941E-2</v>
      </c>
      <c r="S962" s="12">
        <f t="shared" si="119"/>
        <v>0.10244663569792678</v>
      </c>
      <c r="T962" s="12">
        <f t="shared" si="120"/>
        <v>-7.9183829479188006E-2</v>
      </c>
      <c r="U962" s="12"/>
      <c r="V962" s="12"/>
      <c r="W962" s="12"/>
    </row>
    <row r="963" spans="1:23" x14ac:dyDescent="0.2">
      <c r="A963" t="s">
        <v>660</v>
      </c>
      <c r="B963">
        <v>2010</v>
      </c>
      <c r="C963" s="12">
        <f>IFERROR('BLS Data'!X967,"")</f>
        <v>4.1475822721253941E-2</v>
      </c>
      <c r="D963" s="12">
        <f>IFERROR('BLS Data'!Y967,"")</f>
        <v>0.10244663569792678</v>
      </c>
      <c r="E963" s="12">
        <f>IFERROR('BLS Data'!Z967,"")</f>
        <v>6.599448718450418E-3</v>
      </c>
      <c r="F963" s="12">
        <f>IFERROR('BLS Data'!AA967,"")</f>
        <v>-7.9183829479188006E-2</v>
      </c>
      <c r="G963" s="12">
        <f>'Regulatory Data'!L965</f>
        <v>5.0972481924214448E-2</v>
      </c>
      <c r="H963" s="12">
        <f>VLOOKUP(B963,'Economic Data'!A$6:I$47,7,FALSE)</f>
        <v>3.6900750592296916E-2</v>
      </c>
      <c r="I963" s="12">
        <f>VLOOKUP(B963,'Economic Data'!A$6:I$47,6,FALSE)</f>
        <v>2.362690323647243E-2</v>
      </c>
      <c r="J963" s="12">
        <f>VLOOKUP(B963,'Economic Data'!A$6:I$47,5,FALSE)</f>
        <v>4.9400000000000006E-2</v>
      </c>
      <c r="K963" s="12">
        <f>VLOOKUP(B963,'Economic Data'!A$6:J$47,10,FALSE)</f>
        <v>3.6126152644176228E-2</v>
      </c>
      <c r="L963" s="12"/>
      <c r="N963">
        <v>4.1475822721253941E-2</v>
      </c>
      <c r="O963">
        <v>0.10244663569792678</v>
      </c>
      <c r="P963">
        <v>-7.9183829479188006E-2</v>
      </c>
      <c r="Q963">
        <v>5.0972481924214448E-2</v>
      </c>
      <c r="R963" s="12"/>
      <c r="S963" s="12"/>
      <c r="T963" s="12"/>
      <c r="U963" s="12"/>
      <c r="V963" s="12"/>
      <c r="W963" s="12"/>
    </row>
    <row r="964" spans="1:23" x14ac:dyDescent="0.2">
      <c r="A964" t="s">
        <v>676</v>
      </c>
      <c r="B964">
        <v>1987</v>
      </c>
      <c r="C964" s="12" t="str">
        <f>IFERROR('BLS Data'!X968,"")</f>
        <v>.</v>
      </c>
      <c r="D964" s="12" t="str">
        <f>IFERROR('BLS Data'!Y968,"")</f>
        <v>.</v>
      </c>
      <c r="E964" s="12" t="str">
        <f>IFERROR('BLS Data'!Z968,"")</f>
        <v>.</v>
      </c>
      <c r="F964" s="12" t="str">
        <f>IFERROR('BLS Data'!AA968,"")</f>
        <v>.</v>
      </c>
      <c r="G964" s="12" t="str">
        <f>'Regulatory Data'!L966</f>
        <v/>
      </c>
      <c r="H964" s="12">
        <f>VLOOKUP(B964,'Economic Data'!A$6:I$47,7,FALSE)</f>
        <v>6.0106820146646811E-2</v>
      </c>
      <c r="I964" s="12">
        <f>VLOOKUP(B964,'Economic Data'!A$6:I$47,6,FALSE)</f>
        <v>3.149510885821627E-2</v>
      </c>
      <c r="J964" s="12">
        <f>VLOOKUP(B964,'Economic Data'!A$6:I$47,5,FALSE)</f>
        <v>9.3800000000000008E-2</v>
      </c>
      <c r="K964" s="12">
        <f>VLOOKUP(B964,'Economic Data'!A$6:J$47,10,FALSE)</f>
        <v>6.5188288711569911E-2</v>
      </c>
      <c r="L964" s="12"/>
      <c r="N964" t="s">
        <v>985</v>
      </c>
      <c r="O964" t="s">
        <v>985</v>
      </c>
      <c r="P964" t="s">
        <v>985</v>
      </c>
      <c r="Q964" t="s">
        <v>0</v>
      </c>
      <c r="R964" s="12"/>
      <c r="S964" s="12"/>
      <c r="T964" s="12"/>
      <c r="U964" s="12"/>
      <c r="V964" s="12"/>
      <c r="W964" s="12"/>
    </row>
    <row r="965" spans="1:23" x14ac:dyDescent="0.2">
      <c r="A965" t="s">
        <v>676</v>
      </c>
      <c r="B965">
        <v>1988</v>
      </c>
      <c r="C965" s="12">
        <f>IFERROR('BLS Data'!X969,"")</f>
        <v>2.5796043279600056E-3</v>
      </c>
      <c r="D965" s="12">
        <f>IFERROR('BLS Data'!Y969,"")</f>
        <v>2.5796043279600056E-3</v>
      </c>
      <c r="E965" s="12">
        <f>IFERROR('BLS Data'!Z969,"")</f>
        <v>6.8864148299030425E-2</v>
      </c>
      <c r="F965" s="12">
        <f>IFERROR('BLS Data'!AA969,"")</f>
        <v>5.1373986434334995E-2</v>
      </c>
      <c r="G965" s="12" t="str">
        <f>'Regulatory Data'!L967</f>
        <v/>
      </c>
      <c r="H965" s="12">
        <f>VLOOKUP(B965,'Economic Data'!A$6:I$47,7,FALSE)</f>
        <v>7.4056092402528861E-2</v>
      </c>
      <c r="I965" s="12">
        <f>VLOOKUP(B965,'Economic Data'!A$6:I$47,6,FALSE)</f>
        <v>4.0281822240627818E-2</v>
      </c>
      <c r="J965" s="12">
        <f>VLOOKUP(B965,'Economic Data'!A$6:I$47,5,FALSE)</f>
        <v>9.7100000000000006E-2</v>
      </c>
      <c r="K965" s="12">
        <f>VLOOKUP(B965,'Economic Data'!A$6:J$47,10,FALSE)</f>
        <v>6.3325729838099074E-2</v>
      </c>
      <c r="L965" s="12"/>
      <c r="N965">
        <v>2.5796043279600056E-3</v>
      </c>
      <c r="O965">
        <v>2.5796043279600056E-3</v>
      </c>
      <c r="P965">
        <v>5.1373986434334995E-2</v>
      </c>
      <c r="Q965" t="s">
        <v>0</v>
      </c>
      <c r="R965" s="12"/>
      <c r="S965" s="12"/>
      <c r="T965" s="12"/>
      <c r="U965" s="12"/>
      <c r="V965" s="12"/>
      <c r="W965" s="12"/>
    </row>
    <row r="966" spans="1:23" x14ac:dyDescent="0.2">
      <c r="A966" t="s">
        <v>676</v>
      </c>
      <c r="B966">
        <v>1989</v>
      </c>
      <c r="C966" s="12">
        <f>IFERROR('BLS Data'!X970,"")</f>
        <v>-2.9699596746991297E-2</v>
      </c>
      <c r="D966" s="12">
        <f>IFERROR('BLS Data'!Y970,"")</f>
        <v>-2.9699596746991297E-2</v>
      </c>
      <c r="E966" s="12">
        <f>IFERROR('BLS Data'!Z970,"")</f>
        <v>4.5961031996077928E-2</v>
      </c>
      <c r="F966" s="12">
        <f>IFERROR('BLS Data'!AA970,"")</f>
        <v>8.3788171334012063E-2</v>
      </c>
      <c r="G966" s="12" t="str">
        <f>'Regulatory Data'!L968</f>
        <v/>
      </c>
      <c r="H966" s="12">
        <f>VLOOKUP(B966,'Economic Data'!A$6:I$47,7,FALSE)</f>
        <v>7.2168998181608046E-2</v>
      </c>
      <c r="I966" s="12">
        <f>VLOOKUP(B966,'Economic Data'!A$6:I$47,6,FALSE)</f>
        <v>3.5102379761548619E-2</v>
      </c>
      <c r="J966" s="12">
        <f>VLOOKUP(B966,'Economic Data'!A$6:I$47,5,FALSE)</f>
        <v>9.2600000000000002E-2</v>
      </c>
      <c r="K966" s="12">
        <f>VLOOKUP(B966,'Economic Data'!A$6:J$47,10,FALSE)</f>
        <v>5.5533381579940186E-2</v>
      </c>
      <c r="L966" s="12"/>
      <c r="N966">
        <v>-2.9699596746991297E-2</v>
      </c>
      <c r="O966">
        <v>-2.9699596746991297E-2</v>
      </c>
      <c r="P966">
        <v>8.3788171334012063E-2</v>
      </c>
      <c r="Q966" t="s">
        <v>0</v>
      </c>
      <c r="R966" s="12"/>
      <c r="S966" s="12"/>
      <c r="T966" s="12"/>
      <c r="U966" s="12"/>
      <c r="V966" s="12"/>
      <c r="W966" s="12"/>
    </row>
    <row r="967" spans="1:23" x14ac:dyDescent="0.2">
      <c r="A967" t="s">
        <v>676</v>
      </c>
      <c r="B967">
        <v>1990</v>
      </c>
      <c r="C967" s="12">
        <f>IFERROR('BLS Data'!X971,"")</f>
        <v>-1.8424599650436413E-2</v>
      </c>
      <c r="D967" s="12">
        <f>IFERROR('BLS Data'!Y971,"")</f>
        <v>-1.8424599650436413E-2</v>
      </c>
      <c r="E967" s="12">
        <f>IFERROR('BLS Data'!Z971,"")</f>
        <v>3.7240531510243535E-2</v>
      </c>
      <c r="F967" s="12">
        <f>IFERROR('BLS Data'!AA971,"")</f>
        <v>-2.3845318149353645E-2</v>
      </c>
      <c r="G967" s="12" t="str">
        <f>'Regulatory Data'!L969</f>
        <v/>
      </c>
      <c r="H967" s="12">
        <f>VLOOKUP(B967,'Economic Data'!A$6:I$47,7,FALSE)</f>
        <v>5.6455681243754441E-2</v>
      </c>
      <c r="I967" s="12">
        <f>VLOOKUP(B967,'Economic Data'!A$6:I$47,6,FALSE)</f>
        <v>1.8589513195847118E-2</v>
      </c>
      <c r="J967" s="12">
        <f>VLOOKUP(B967,'Economic Data'!A$6:I$47,5,FALSE)</f>
        <v>9.3200000000000005E-2</v>
      </c>
      <c r="K967" s="12">
        <f>VLOOKUP(B967,'Economic Data'!A$6:J$47,10,FALSE)</f>
        <v>5.5333831952092682E-2</v>
      </c>
      <c r="L967" s="12"/>
      <c r="N967">
        <v>-1.8424599650436413E-2</v>
      </c>
      <c r="O967">
        <v>-1.8424599650436413E-2</v>
      </c>
      <c r="P967">
        <v>-2.3845318149353645E-2</v>
      </c>
      <c r="Q967" t="s">
        <v>0</v>
      </c>
      <c r="R967" s="12"/>
      <c r="S967" s="12"/>
      <c r="T967" s="12"/>
      <c r="U967" s="12"/>
      <c r="V967" s="12"/>
      <c r="W967" s="12"/>
    </row>
    <row r="968" spans="1:23" x14ac:dyDescent="0.2">
      <c r="A968" t="s">
        <v>676</v>
      </c>
      <c r="B968">
        <v>1991</v>
      </c>
      <c r="C968" s="12">
        <f>IFERROR('BLS Data'!X972,"")</f>
        <v>3.2255010917330296E-2</v>
      </c>
      <c r="D968" s="12">
        <f>IFERROR('BLS Data'!Y972,"")</f>
        <v>3.2255010917330296E-2</v>
      </c>
      <c r="E968" s="12">
        <f>IFERROR('BLS Data'!Z972,"")</f>
        <v>1.079703609917182E-2</v>
      </c>
      <c r="F968" s="12">
        <f>IFERROR('BLS Data'!AA972,"")</f>
        <v>3.1913637252413807E-2</v>
      </c>
      <c r="G968" s="12" t="str">
        <f>'Regulatory Data'!L970</f>
        <v/>
      </c>
      <c r="H968" s="12">
        <f>VLOOKUP(B968,'Economic Data'!A$6:I$47,7,FALSE)</f>
        <v>3.2494366288215559E-2</v>
      </c>
      <c r="I968" s="12">
        <f>VLOOKUP(B968,'Economic Data'!A$6:I$47,6,FALSE)</f>
        <v>-2.3323494827174329E-3</v>
      </c>
      <c r="J968" s="12">
        <f>VLOOKUP(B968,'Economic Data'!A$6:I$47,5,FALSE)</f>
        <v>8.77E-2</v>
      </c>
      <c r="K968" s="12">
        <f>VLOOKUP(B968,'Economic Data'!A$6:J$47,10,FALSE)</f>
        <v>5.2873284229066508E-2</v>
      </c>
      <c r="L968" s="12"/>
      <c r="N968">
        <v>3.2255010917330296E-2</v>
      </c>
      <c r="O968">
        <v>3.2255010917330296E-2</v>
      </c>
      <c r="P968">
        <v>3.1913637252413807E-2</v>
      </c>
      <c r="Q968" t="s">
        <v>0</v>
      </c>
      <c r="R968" s="12"/>
      <c r="S968" s="12"/>
      <c r="T968" s="12"/>
      <c r="U968" s="12"/>
      <c r="V968" s="12"/>
      <c r="W968" s="12"/>
    </row>
    <row r="969" spans="1:23" x14ac:dyDescent="0.2">
      <c r="A969" t="s">
        <v>676</v>
      </c>
      <c r="B969">
        <v>1992</v>
      </c>
      <c r="C969" s="12">
        <f>IFERROR('BLS Data'!X973,"")</f>
        <v>5.5575210455744539E-2</v>
      </c>
      <c r="D969" s="12">
        <f>IFERROR('BLS Data'!Y973,"")</f>
        <v>5.5575210455744539E-2</v>
      </c>
      <c r="E969" s="12">
        <f>IFERROR('BLS Data'!Z973,"")</f>
        <v>-2.5689189421737701E-2</v>
      </c>
      <c r="F969" s="12">
        <f>IFERROR('BLS Data'!AA973,"")</f>
        <v>4.7574481898999821E-3</v>
      </c>
      <c r="G969" s="12" t="str">
        <f>'Regulatory Data'!L971</f>
        <v/>
      </c>
      <c r="H969" s="12">
        <f>VLOOKUP(B969,'Economic Data'!A$6:I$47,7,FALSE)</f>
        <v>5.6799543692841681E-2</v>
      </c>
      <c r="I969" s="12">
        <f>VLOOKUP(B969,'Economic Data'!A$6:I$47,6,FALSE)</f>
        <v>3.3364382598689346E-2</v>
      </c>
      <c r="J969" s="12">
        <f>VLOOKUP(B969,'Economic Data'!A$6:I$47,5,FALSE)</f>
        <v>8.14E-2</v>
      </c>
      <c r="K969" s="12">
        <f>VLOOKUP(B969,'Economic Data'!A$6:J$47,10,FALSE)</f>
        <v>5.7964838905848831E-2</v>
      </c>
      <c r="L969" s="12"/>
      <c r="N969">
        <v>5.5575210455744539E-2</v>
      </c>
      <c r="O969">
        <v>5.5575210455744539E-2</v>
      </c>
      <c r="P969">
        <v>4.7574481898999821E-3</v>
      </c>
      <c r="Q969" t="s">
        <v>0</v>
      </c>
      <c r="R969" s="12"/>
      <c r="S969" s="12"/>
      <c r="T969" s="12"/>
      <c r="U969" s="12"/>
      <c r="V969" s="12"/>
      <c r="W969" s="12"/>
    </row>
    <row r="970" spans="1:23" x14ac:dyDescent="0.2">
      <c r="A970" t="s">
        <v>676</v>
      </c>
      <c r="B970">
        <v>1993</v>
      </c>
      <c r="C970" s="12">
        <f>IFERROR('BLS Data'!X974,"")</f>
        <v>3.2128856262476191E-2</v>
      </c>
      <c r="D970" s="12">
        <f>IFERROR('BLS Data'!Y974,"")</f>
        <v>3.2128856262476191E-2</v>
      </c>
      <c r="E970" s="12">
        <f>IFERROR('BLS Data'!Z974,"")</f>
        <v>3.6204180933733454E-2</v>
      </c>
      <c r="F970" s="12">
        <f>IFERROR('BLS Data'!AA974,"")</f>
        <v>-5.7782133935981861E-3</v>
      </c>
      <c r="G970" s="12" t="str">
        <f>'Regulatory Data'!L972</f>
        <v/>
      </c>
      <c r="H970" s="12">
        <f>VLOOKUP(B970,'Economic Data'!A$6:I$47,7,FALSE)</f>
        <v>4.9976501397134498E-2</v>
      </c>
      <c r="I970" s="12">
        <f>VLOOKUP(B970,'Economic Data'!A$6:I$47,6,FALSE)</f>
        <v>2.8121325402471697E-2</v>
      </c>
      <c r="J970" s="12">
        <f>VLOOKUP(B970,'Economic Data'!A$6:I$47,5,FALSE)</f>
        <v>7.22E-2</v>
      </c>
      <c r="K970" s="12">
        <f>VLOOKUP(B970,'Economic Data'!A$6:J$47,10,FALSE)</f>
        <v>5.0344824005335395E-2</v>
      </c>
      <c r="L970" s="12"/>
      <c r="N970">
        <v>3.2128856262476191E-2</v>
      </c>
      <c r="O970">
        <v>3.2128856262476191E-2</v>
      </c>
      <c r="P970">
        <v>-5.7782133935981861E-3</v>
      </c>
      <c r="Q970" t="s">
        <v>0</v>
      </c>
      <c r="R970" s="12"/>
      <c r="S970" s="12"/>
      <c r="T970" s="12"/>
      <c r="U970" s="12"/>
      <c r="V970" s="12"/>
      <c r="W970" s="12"/>
    </row>
    <row r="971" spans="1:23" x14ac:dyDescent="0.2">
      <c r="A971" t="s">
        <v>676</v>
      </c>
      <c r="B971">
        <v>1994</v>
      </c>
      <c r="C971" s="12">
        <f>IFERROR('BLS Data'!X975,"")</f>
        <v>9.3857071478267606E-2</v>
      </c>
      <c r="D971" s="12">
        <f>IFERROR('BLS Data'!Y975,"")</f>
        <v>9.3857071478267606E-2</v>
      </c>
      <c r="E971" s="12">
        <f>IFERROR('BLS Data'!Z975,"")</f>
        <v>-3.7752140668084522E-2</v>
      </c>
      <c r="F971" s="12">
        <f>IFERROR('BLS Data'!AA975,"")</f>
        <v>-2.5734235848595688E-2</v>
      </c>
      <c r="G971" s="12" t="str">
        <f>'Regulatory Data'!L973</f>
        <v/>
      </c>
      <c r="H971" s="12">
        <f>VLOOKUP(B971,'Economic Data'!A$6:I$47,7,FALSE)</f>
        <v>6.0783064323397085E-2</v>
      </c>
      <c r="I971" s="12">
        <f>VLOOKUP(B971,'Economic Data'!A$6:I$47,6,FALSE)</f>
        <v>3.9932137842543014E-2</v>
      </c>
      <c r="J971" s="12">
        <f>VLOOKUP(B971,'Economic Data'!A$6:I$47,5,FALSE)</f>
        <v>7.9600000000000004E-2</v>
      </c>
      <c r="K971" s="12">
        <f>VLOOKUP(B971,'Economic Data'!A$6:J$47,10,FALSE)</f>
        <v>5.8749073519147127E-2</v>
      </c>
      <c r="L971" s="12"/>
      <c r="N971">
        <v>9.3857071478267606E-2</v>
      </c>
      <c r="O971">
        <v>9.3857071478267606E-2</v>
      </c>
      <c r="P971">
        <v>-2.5734235848595688E-2</v>
      </c>
      <c r="Q971" t="s">
        <v>0</v>
      </c>
      <c r="R971" s="12"/>
      <c r="S971" s="12"/>
      <c r="T971" s="12"/>
      <c r="U971" s="12"/>
      <c r="V971" s="12"/>
      <c r="W971" s="12"/>
    </row>
    <row r="972" spans="1:23" x14ac:dyDescent="0.2">
      <c r="A972" t="s">
        <v>676</v>
      </c>
      <c r="B972">
        <v>1995</v>
      </c>
      <c r="C972" s="12">
        <f>IFERROR('BLS Data'!X976,"")</f>
        <v>1.3730343149398472E-2</v>
      </c>
      <c r="D972" s="12">
        <f>IFERROR('BLS Data'!Y976,"")</f>
        <v>1.3730343149398472E-2</v>
      </c>
      <c r="E972" s="12">
        <f>IFERROR('BLS Data'!Z976,"")</f>
        <v>1.8535517367887167E-2</v>
      </c>
      <c r="F972" s="12">
        <f>IFERROR('BLS Data'!AA976,"")</f>
        <v>-1.01061164973828E-2</v>
      </c>
      <c r="G972" s="12" t="str">
        <f>'Regulatory Data'!L974</f>
        <v/>
      </c>
      <c r="H972" s="12">
        <f>VLOOKUP(B972,'Economic Data'!A$6:I$47,7,FALSE)</f>
        <v>4.5452682397765898E-2</v>
      </c>
      <c r="I972" s="12">
        <f>VLOOKUP(B972,'Economic Data'!A$6:I$47,6,FALSE)</f>
        <v>2.4833719047943958E-2</v>
      </c>
      <c r="J972" s="12">
        <f>VLOOKUP(B972,'Economic Data'!A$6:I$47,5,FALSE)</f>
        <v>7.5899999999999995E-2</v>
      </c>
      <c r="K972" s="12">
        <f>VLOOKUP(B972,'Economic Data'!A$6:J$47,10,FALSE)</f>
        <v>5.5281036650178222E-2</v>
      </c>
      <c r="L972" s="12"/>
      <c r="N972">
        <v>1.3730343149398472E-2</v>
      </c>
      <c r="O972">
        <v>1.3730343149398472E-2</v>
      </c>
      <c r="P972">
        <v>-1.01061164973828E-2</v>
      </c>
      <c r="Q972" t="s">
        <v>0</v>
      </c>
      <c r="R972" s="12"/>
      <c r="S972" s="12"/>
      <c r="T972" s="12"/>
      <c r="U972" s="12"/>
      <c r="V972" s="12"/>
      <c r="W972" s="12"/>
    </row>
    <row r="973" spans="1:23" x14ac:dyDescent="0.2">
      <c r="A973" t="s">
        <v>676</v>
      </c>
      <c r="B973">
        <v>1996</v>
      </c>
      <c r="C973" s="12">
        <f>IFERROR('BLS Data'!X977,"")</f>
        <v>3.7259724629072011E-2</v>
      </c>
      <c r="D973" s="12">
        <f>IFERROR('BLS Data'!Y977,"")</f>
        <v>3.7259724629072011E-2</v>
      </c>
      <c r="E973" s="12">
        <f>IFERROR('BLS Data'!Z977,"")</f>
        <v>1.1349607723606603E-2</v>
      </c>
      <c r="F973" s="12">
        <f>IFERROR('BLS Data'!AA977,"")</f>
        <v>-1.9747203448234885E-2</v>
      </c>
      <c r="G973" s="12" t="str">
        <f>'Regulatory Data'!L975</f>
        <v/>
      </c>
      <c r="H973" s="12">
        <f>VLOOKUP(B973,'Economic Data'!A$6:I$47,7,FALSE)</f>
        <v>5.5591211209256031E-2</v>
      </c>
      <c r="I973" s="12">
        <f>VLOOKUP(B973,'Economic Data'!A$6:I$47,6,FALSE)</f>
        <v>3.6723348797837119E-2</v>
      </c>
      <c r="J973" s="12">
        <f>VLOOKUP(B973,'Economic Data'!A$6:I$47,5,FALSE)</f>
        <v>7.3700000000000002E-2</v>
      </c>
      <c r="K973" s="12">
        <f>VLOOKUP(B973,'Economic Data'!A$6:J$47,10,FALSE)</f>
        <v>5.4832137588579369E-2</v>
      </c>
      <c r="L973" s="12"/>
      <c r="N973">
        <v>3.7259724629072011E-2</v>
      </c>
      <c r="O973">
        <v>3.7259724629072011E-2</v>
      </c>
      <c r="P973">
        <v>-1.9747203448234885E-2</v>
      </c>
      <c r="Q973" t="s">
        <v>0</v>
      </c>
      <c r="R973" s="12"/>
      <c r="S973" s="12"/>
      <c r="T973" s="12"/>
      <c r="U973" s="12"/>
      <c r="V973" s="12"/>
      <c r="W973" s="12"/>
    </row>
    <row r="974" spans="1:23" x14ac:dyDescent="0.2">
      <c r="A974" t="s">
        <v>676</v>
      </c>
      <c r="B974">
        <v>1997</v>
      </c>
      <c r="C974" s="12">
        <f>IFERROR('BLS Data'!X978,"")</f>
        <v>2.9543544810539224E-2</v>
      </c>
      <c r="D974" s="12">
        <f>IFERROR('BLS Data'!Y978,"")</f>
        <v>2.9543544810539224E-2</v>
      </c>
      <c r="E974" s="12">
        <f>IFERROR('BLS Data'!Z978,"")</f>
        <v>8.8581089739774299E-3</v>
      </c>
      <c r="F974" s="12">
        <f>IFERROR('BLS Data'!AA978,"")</f>
        <v>9.7061183313238431E-3</v>
      </c>
      <c r="G974" s="12">
        <f>'Regulatory Data'!L976</f>
        <v>3.213821562835693</v>
      </c>
      <c r="H974" s="12">
        <f>VLOOKUP(B974,'Economic Data'!A$6:I$47,7,FALSE)</f>
        <v>6.1100591222929879E-2</v>
      </c>
      <c r="I974" s="12">
        <f>VLOOKUP(B974,'Economic Data'!A$6:I$47,6,FALSE)</f>
        <v>4.3601241232060772E-2</v>
      </c>
      <c r="J974" s="12">
        <f>VLOOKUP(B974,'Economic Data'!A$6:I$47,5,FALSE)</f>
        <v>7.2599999999999998E-2</v>
      </c>
      <c r="K974" s="12">
        <f>VLOOKUP(B974,'Economic Data'!A$6:J$47,10,FALSE)</f>
        <v>5.5100650009132057E-2</v>
      </c>
      <c r="L974" s="12"/>
      <c r="N974">
        <v>2.9543544810539224E-2</v>
      </c>
      <c r="O974">
        <v>2.9543544810539224E-2</v>
      </c>
      <c r="P974">
        <v>9.7061183313238431E-3</v>
      </c>
      <c r="Q974">
        <v>3.213821562835693</v>
      </c>
      <c r="R974" s="12">
        <f t="shared" ref="R974:R986" si="121">N975</f>
        <v>-3.6397782990278849E-2</v>
      </c>
      <c r="S974" s="12">
        <f t="shared" ref="S974:S986" si="122">O975</f>
        <v>-3.6397782990278849E-2</v>
      </c>
      <c r="T974" s="12">
        <f t="shared" ref="T974:T986" si="123">P975</f>
        <v>3.2120308920493557E-2</v>
      </c>
      <c r="U974" s="12"/>
      <c r="V974" s="12"/>
      <c r="W974" s="12"/>
    </row>
    <row r="975" spans="1:23" x14ac:dyDescent="0.2">
      <c r="A975" t="s">
        <v>676</v>
      </c>
      <c r="B975">
        <v>1998</v>
      </c>
      <c r="C975" s="12">
        <f>IFERROR('BLS Data'!X979,"")</f>
        <v>-3.6397782990278849E-2</v>
      </c>
      <c r="D975" s="12">
        <f>IFERROR('BLS Data'!Y979,"")</f>
        <v>-3.6397782990278849E-2</v>
      </c>
      <c r="E975" s="12">
        <f>IFERROR('BLS Data'!Z979,"")</f>
        <v>-6.6847520503250379E-3</v>
      </c>
      <c r="F975" s="12">
        <f>IFERROR('BLS Data'!AA979,"")</f>
        <v>3.2120308920493557E-2</v>
      </c>
      <c r="G975" s="12">
        <f>'Regulatory Data'!L977</f>
        <v>3.142332885219</v>
      </c>
      <c r="H975" s="12">
        <f>VLOOKUP(B975,'Economic Data'!A$6:I$47,7,FALSE)</f>
        <v>5.3865008546919668E-2</v>
      </c>
      <c r="I975" s="12">
        <f>VLOOKUP(B975,'Economic Data'!A$6:I$47,6,FALSE)</f>
        <v>4.2632273010008603E-2</v>
      </c>
      <c r="J975" s="12">
        <f>VLOOKUP(B975,'Economic Data'!A$6:I$47,5,FALSE)</f>
        <v>6.5299999999999997E-2</v>
      </c>
      <c r="K975" s="12">
        <f>VLOOKUP(B975,'Economic Data'!A$6:J$47,10,FALSE)</f>
        <v>5.4067264463089793E-2</v>
      </c>
      <c r="L975" s="12"/>
      <c r="N975">
        <v>-3.6397782990278849E-2</v>
      </c>
      <c r="O975">
        <v>-3.6397782990278849E-2</v>
      </c>
      <c r="P975">
        <v>3.2120308920493557E-2</v>
      </c>
      <c r="Q975">
        <v>3.142332885219</v>
      </c>
      <c r="R975" s="12">
        <f t="shared" si="121"/>
        <v>-5.8505374689969969E-3</v>
      </c>
      <c r="S975" s="12">
        <f t="shared" si="122"/>
        <v>-5.8505374689969969E-3</v>
      </c>
      <c r="T975" s="12">
        <f t="shared" si="123"/>
        <v>1.807792090088256E-2</v>
      </c>
      <c r="U975" s="12"/>
      <c r="V975" s="12"/>
      <c r="W975" s="12"/>
    </row>
    <row r="976" spans="1:23" x14ac:dyDescent="0.2">
      <c r="A976" t="s">
        <v>676</v>
      </c>
      <c r="B976">
        <v>1999</v>
      </c>
      <c r="C976" s="12">
        <f>IFERROR('BLS Data'!X980,"")</f>
        <v>-5.8505374689969969E-3</v>
      </c>
      <c r="D976" s="12">
        <f>IFERROR('BLS Data'!Y980,"")</f>
        <v>-5.8505374689969969E-3</v>
      </c>
      <c r="E976" s="12">
        <f>IFERROR('BLS Data'!Z980,"")</f>
        <v>-9.5947389013284479E-3</v>
      </c>
      <c r="F976" s="12">
        <f>IFERROR('BLS Data'!AA980,"")</f>
        <v>1.807792090088256E-2</v>
      </c>
      <c r="G976" s="12">
        <f>'Regulatory Data'!L978</f>
        <v>3.1953575087616106</v>
      </c>
      <c r="H976" s="12">
        <f>VLOOKUP(B976,'Economic Data'!A$6:I$47,7,FALSE)</f>
        <v>6.1740067022359568E-2</v>
      </c>
      <c r="I976" s="12">
        <f>VLOOKUP(B976,'Economic Data'!A$6:I$47,6,FALSE)</f>
        <v>4.7132627641929048E-2</v>
      </c>
      <c r="J976" s="12">
        <f>VLOOKUP(B976,'Economic Data'!A$6:I$47,5,FALSE)</f>
        <v>7.0400000000000004E-2</v>
      </c>
      <c r="K976" s="12">
        <f>VLOOKUP(B976,'Economic Data'!A$6:J$47,10,FALSE)</f>
        <v>5.5792560619569845E-2</v>
      </c>
      <c r="L976" s="12"/>
      <c r="N976">
        <v>-5.8505374689969969E-3</v>
      </c>
      <c r="O976">
        <v>-5.8505374689969969E-3</v>
      </c>
      <c r="P976">
        <v>1.807792090088256E-2</v>
      </c>
      <c r="Q976">
        <v>3.1953575087616106</v>
      </c>
      <c r="R976" s="12">
        <f t="shared" si="121"/>
        <v>1.8887821269595761E-2</v>
      </c>
      <c r="S976" s="12">
        <f t="shared" si="122"/>
        <v>1.8887821269595761E-2</v>
      </c>
      <c r="T976" s="12">
        <f t="shared" si="123"/>
        <v>3.268588042025744E-2</v>
      </c>
      <c r="U976" s="12"/>
      <c r="V976" s="12"/>
      <c r="W976" s="12"/>
    </row>
    <row r="977" spans="1:23" x14ac:dyDescent="0.2">
      <c r="A977" t="s">
        <v>676</v>
      </c>
      <c r="B977">
        <v>2000</v>
      </c>
      <c r="C977" s="12">
        <f>IFERROR('BLS Data'!X981,"")</f>
        <v>1.8887821269595761E-2</v>
      </c>
      <c r="D977" s="12">
        <f>IFERROR('BLS Data'!Y981,"")</f>
        <v>1.8887821269595761E-2</v>
      </c>
      <c r="E977" s="12">
        <f>IFERROR('BLS Data'!Z981,"")</f>
        <v>4.2366911187301071E-2</v>
      </c>
      <c r="F977" s="12">
        <f>IFERROR('BLS Data'!AA981,"")</f>
        <v>3.268588042025744E-2</v>
      </c>
      <c r="G977" s="12">
        <f>'Regulatory Data'!L979</f>
        <v>3.1817735456990057</v>
      </c>
      <c r="H977" s="12">
        <f>VLOOKUP(B977,'Economic Data'!A$6:I$47,7,FALSE)</f>
        <v>6.1969674144860321E-2</v>
      </c>
      <c r="I977" s="12">
        <f>VLOOKUP(B977,'Economic Data'!A$6:I$47,6,FALSE)</f>
        <v>4.0556719268142416E-2</v>
      </c>
      <c r="J977" s="12">
        <f>VLOOKUP(B977,'Economic Data'!A$6:I$47,5,FALSE)</f>
        <v>7.6200000000000004E-2</v>
      </c>
      <c r="K977" s="12">
        <f>VLOOKUP(B977,'Economic Data'!A$6:J$47,10,FALSE)</f>
        <v>5.4787045123280628E-2</v>
      </c>
      <c r="L977" s="12"/>
      <c r="N977">
        <v>1.8887821269595761E-2</v>
      </c>
      <c r="O977">
        <v>1.8887821269595761E-2</v>
      </c>
      <c r="P977">
        <v>3.268588042025744E-2</v>
      </c>
      <c r="Q977">
        <v>3.1817735456990057</v>
      </c>
      <c r="R977" s="12">
        <f t="shared" si="121"/>
        <v>-5.4343758905165629E-2</v>
      </c>
      <c r="S977" s="12">
        <f t="shared" si="122"/>
        <v>-5.4343758905165629E-2</v>
      </c>
      <c r="T977" s="12">
        <f t="shared" si="123"/>
        <v>0.11974947427544347</v>
      </c>
      <c r="U977" s="12"/>
      <c r="V977" s="12"/>
      <c r="W977" s="12"/>
    </row>
    <row r="978" spans="1:23" x14ac:dyDescent="0.2">
      <c r="A978" t="s">
        <v>676</v>
      </c>
      <c r="B978">
        <v>2001</v>
      </c>
      <c r="C978" s="12">
        <f>IFERROR('BLS Data'!X982,"")</f>
        <v>-5.4343758905165629E-2</v>
      </c>
      <c r="D978" s="12">
        <f>IFERROR('BLS Data'!Y982,"")</f>
        <v>-5.4343758905165629E-2</v>
      </c>
      <c r="E978" s="12">
        <f>IFERROR('BLS Data'!Z982,"")</f>
        <v>-7.8058263326006738E-2</v>
      </c>
      <c r="F978" s="12">
        <f>IFERROR('BLS Data'!AA982,"")</f>
        <v>0.11974947427544347</v>
      </c>
      <c r="G978" s="12">
        <f>'Regulatory Data'!L980</f>
        <v>3.260967790855875</v>
      </c>
      <c r="H978" s="12">
        <f>VLOOKUP(B978,'Economic Data'!A$6:I$47,7,FALSE)</f>
        <v>3.3080967761829783E-2</v>
      </c>
      <c r="I978" s="12">
        <f>VLOOKUP(B978,'Economic Data'!A$6:I$47,6,FALSE)</f>
        <v>1.0735275286242185E-2</v>
      </c>
      <c r="J978" s="12">
        <f>VLOOKUP(B978,'Economic Data'!A$6:I$47,5,FALSE)</f>
        <v>7.0800000000000002E-2</v>
      </c>
      <c r="K978" s="12">
        <f>VLOOKUP(B978,'Economic Data'!A$6:J$47,10,FALSE)</f>
        <v>4.8454307524413376E-2</v>
      </c>
      <c r="L978" s="12"/>
      <c r="N978">
        <v>-5.4343758905165629E-2</v>
      </c>
      <c r="O978">
        <v>-5.4343758905165629E-2</v>
      </c>
      <c r="P978">
        <v>0.11974947427544347</v>
      </c>
      <c r="Q978">
        <v>3.260967790855875</v>
      </c>
      <c r="R978" s="12">
        <f t="shared" si="121"/>
        <v>9.4728349100641651E-2</v>
      </c>
      <c r="S978" s="12">
        <f t="shared" si="122"/>
        <v>9.4728349100641651E-2</v>
      </c>
      <c r="T978" s="12">
        <f t="shared" si="123"/>
        <v>-1.9155359039740638E-2</v>
      </c>
      <c r="U978" s="12"/>
      <c r="V978" s="12"/>
      <c r="W978" s="12"/>
    </row>
    <row r="979" spans="1:23" x14ac:dyDescent="0.2">
      <c r="A979" t="s">
        <v>676</v>
      </c>
      <c r="B979">
        <v>2002</v>
      </c>
      <c r="C979" s="12">
        <f>IFERROR('BLS Data'!X983,"")</f>
        <v>9.4728349100641651E-2</v>
      </c>
      <c r="D979" s="12">
        <f>IFERROR('BLS Data'!Y983,"")</f>
        <v>9.4728349100641651E-2</v>
      </c>
      <c r="E979" s="12">
        <f>IFERROR('BLS Data'!Z983,"")</f>
        <v>-7.9688798901367264E-2</v>
      </c>
      <c r="F979" s="12">
        <f>IFERROR('BLS Data'!AA983,"")</f>
        <v>-1.9155359039740638E-2</v>
      </c>
      <c r="G979" s="12">
        <f>'Regulatory Data'!L981</f>
        <v>3.3897902871748293</v>
      </c>
      <c r="H979" s="12">
        <f>VLOOKUP(B979,'Economic Data'!A$6:I$47,7,FALSE)</f>
        <v>3.403537925314204E-2</v>
      </c>
      <c r="I979" s="12">
        <f>VLOOKUP(B979,'Economic Data'!A$6:I$47,6,FALSE)</f>
        <v>1.7973804471999699E-2</v>
      </c>
      <c r="J979" s="12">
        <f>VLOOKUP(B979,'Economic Data'!A$6:I$47,5,FALSE)</f>
        <v>6.4899999999999999E-2</v>
      </c>
      <c r="K979" s="12">
        <f>VLOOKUP(B979,'Economic Data'!A$6:J$47,10,FALSE)</f>
        <v>4.8838425218857007E-2</v>
      </c>
      <c r="L979" s="12"/>
      <c r="N979">
        <v>9.4728349100641651E-2</v>
      </c>
      <c r="O979">
        <v>9.4728349100641651E-2</v>
      </c>
      <c r="P979">
        <v>-1.9155359039740638E-2</v>
      </c>
      <c r="Q979">
        <v>3.3897902871748293</v>
      </c>
      <c r="R979" s="12">
        <f t="shared" si="121"/>
        <v>9.7262817620209496E-2</v>
      </c>
      <c r="S979" s="12">
        <f t="shared" si="122"/>
        <v>9.7262817620209496E-2</v>
      </c>
      <c r="T979" s="12">
        <f t="shared" si="123"/>
        <v>-7.5801713416282723E-2</v>
      </c>
      <c r="U979" s="12"/>
      <c r="V979" s="12"/>
      <c r="W979" s="12"/>
    </row>
    <row r="980" spans="1:23" x14ac:dyDescent="0.2">
      <c r="A980" t="s">
        <v>676</v>
      </c>
      <c r="B980">
        <v>2003</v>
      </c>
      <c r="C980" s="12">
        <f>IFERROR('BLS Data'!X984,"")</f>
        <v>9.7262817620209496E-2</v>
      </c>
      <c r="D980" s="12">
        <f>IFERROR('BLS Data'!Y984,"")</f>
        <v>9.7262817620209496E-2</v>
      </c>
      <c r="E980" s="12">
        <f>IFERROR('BLS Data'!Z984,"")</f>
        <v>3.4159851646704098E-2</v>
      </c>
      <c r="F980" s="12">
        <f>IFERROR('BLS Data'!AA984,"")</f>
        <v>-7.5801713416282723E-2</v>
      </c>
      <c r="G980" s="12">
        <f>'Regulatory Data'!L982</f>
        <v>3.4899550328996338</v>
      </c>
      <c r="H980" s="12">
        <f>VLOOKUP(B980,'Economic Data'!A$6:I$47,7,FALSE)</f>
        <v>4.5904870545635745E-2</v>
      </c>
      <c r="I980" s="12">
        <f>VLOOKUP(B980,'Economic Data'!A$6:I$47,6,FALSE)</f>
        <v>2.5093363015155745E-2</v>
      </c>
      <c r="J980" s="12">
        <f>VLOOKUP(B980,'Economic Data'!A$6:I$47,5,FALSE)</f>
        <v>5.67E-2</v>
      </c>
      <c r="K980" s="12">
        <f>VLOOKUP(B980,'Economic Data'!A$6:J$47,10,FALSE)</f>
        <v>3.5888492469520646E-2</v>
      </c>
      <c r="L980" s="12"/>
      <c r="N980">
        <v>9.7262817620209496E-2</v>
      </c>
      <c r="O980">
        <v>9.7262817620209496E-2</v>
      </c>
      <c r="P980">
        <v>-7.5801713416282723E-2</v>
      </c>
      <c r="Q980">
        <v>3.4899550328996338</v>
      </c>
      <c r="R980" s="12">
        <f t="shared" si="121"/>
        <v>0.11939575157819426</v>
      </c>
      <c r="S980" s="12">
        <f t="shared" si="122"/>
        <v>0.11939575157819426</v>
      </c>
      <c r="T980" s="12">
        <f t="shared" si="123"/>
        <v>-0.1169945116716935</v>
      </c>
      <c r="U980" s="12"/>
      <c r="V980" s="12"/>
      <c r="W980" s="12"/>
    </row>
    <row r="981" spans="1:23" x14ac:dyDescent="0.2">
      <c r="A981" t="s">
        <v>676</v>
      </c>
      <c r="B981">
        <v>2004</v>
      </c>
      <c r="C981" s="12">
        <f>IFERROR('BLS Data'!X985,"")</f>
        <v>0.11939575157819426</v>
      </c>
      <c r="D981" s="12">
        <f>IFERROR('BLS Data'!Y985,"")</f>
        <v>0.11939575157819426</v>
      </c>
      <c r="E981" s="12">
        <f>IFERROR('BLS Data'!Z985,"")</f>
        <v>-1.7096266220824496E-2</v>
      </c>
      <c r="F981" s="12">
        <f>IFERROR('BLS Data'!AA985,"")</f>
        <v>-0.1169945116716935</v>
      </c>
      <c r="G981" s="12">
        <f>'Regulatory Data'!L983</f>
        <v>3.4907579505949853</v>
      </c>
      <c r="H981" s="12">
        <f>VLOOKUP(B981,'Economic Data'!A$6:I$47,7,FALSE)</f>
        <v>6.1860595069386903E-2</v>
      </c>
      <c r="I981" s="12">
        <f>VLOOKUP(B981,'Economic Data'!A$6:I$47,6,FALSE)</f>
        <v>3.4093257936321564E-2</v>
      </c>
      <c r="J981" s="12">
        <f>VLOOKUP(B981,'Economic Data'!A$6:I$47,5,FALSE)</f>
        <v>5.6299999999999996E-2</v>
      </c>
      <c r="K981" s="12">
        <f>VLOOKUP(B981,'Economic Data'!A$6:J$47,10,FALSE)</f>
        <v>2.8532662866935003E-2</v>
      </c>
      <c r="L981" s="12"/>
      <c r="N981">
        <v>0.11939575157819426</v>
      </c>
      <c r="O981">
        <v>0.11939575157819426</v>
      </c>
      <c r="P981">
        <v>-0.1169945116716935</v>
      </c>
      <c r="Q981">
        <v>3.4907579505949853</v>
      </c>
      <c r="R981" s="12">
        <f t="shared" si="121"/>
        <v>7.2984080066010648E-2</v>
      </c>
      <c r="S981" s="12">
        <f t="shared" si="122"/>
        <v>7.2984080066010648E-2</v>
      </c>
      <c r="T981" s="12">
        <f t="shared" si="123"/>
        <v>-0.11186925240421886</v>
      </c>
      <c r="U981" s="12"/>
      <c r="V981" s="12"/>
      <c r="W981" s="12"/>
    </row>
    <row r="982" spans="1:23" x14ac:dyDescent="0.2">
      <c r="A982" t="s">
        <v>676</v>
      </c>
      <c r="B982">
        <v>2005</v>
      </c>
      <c r="C982" s="12">
        <f>IFERROR('BLS Data'!X986,"")</f>
        <v>7.2984080066010648E-2</v>
      </c>
      <c r="D982" s="12">
        <f>IFERROR('BLS Data'!Y986,"")</f>
        <v>7.2984080066010648E-2</v>
      </c>
      <c r="E982" s="12">
        <f>IFERROR('BLS Data'!Z986,"")</f>
        <v>4.2657098550054506E-2</v>
      </c>
      <c r="F982" s="12">
        <f>IFERROR('BLS Data'!AA986,"")</f>
        <v>-0.11186925240421886</v>
      </c>
      <c r="G982" s="12">
        <f>'Regulatory Data'!L984</f>
        <v>3.5547471327035782</v>
      </c>
      <c r="H982" s="12">
        <f>VLOOKUP(B982,'Economic Data'!A$6:I$47,7,FALSE)</f>
        <v>6.2914494157674028E-2</v>
      </c>
      <c r="I982" s="12">
        <f>VLOOKUP(B982,'Economic Data'!A$6:I$47,6,FALSE)</f>
        <v>3.0242108933506984E-2</v>
      </c>
      <c r="J982" s="12">
        <f>VLOOKUP(B982,'Economic Data'!A$6:I$47,5,FALSE)</f>
        <v>5.2400000000000002E-2</v>
      </c>
      <c r="K982" s="12">
        <f>VLOOKUP(B982,'Economic Data'!A$6:J$47,10,FALSE)</f>
        <v>1.972761477583234E-2</v>
      </c>
      <c r="L982" s="12"/>
      <c r="N982">
        <v>7.2984080066010648E-2</v>
      </c>
      <c r="O982">
        <v>7.2984080066010648E-2</v>
      </c>
      <c r="P982">
        <v>-0.11186925240421886</v>
      </c>
      <c r="Q982">
        <v>3.5547471327035782</v>
      </c>
      <c r="R982" s="12">
        <f t="shared" si="121"/>
        <v>5.0173988607188136E-2</v>
      </c>
      <c r="S982" s="12">
        <f t="shared" si="122"/>
        <v>5.0173988607188136E-2</v>
      </c>
      <c r="T982" s="12">
        <f t="shared" si="123"/>
        <v>-3.6318923649605317E-2</v>
      </c>
      <c r="U982" s="12"/>
      <c r="V982" s="12"/>
      <c r="W982" s="12"/>
    </row>
    <row r="983" spans="1:23" x14ac:dyDescent="0.2">
      <c r="A983" t="s">
        <v>676</v>
      </c>
      <c r="B983">
        <v>2006</v>
      </c>
      <c r="C983" s="12">
        <f>IFERROR('BLS Data'!X987,"")</f>
        <v>5.0173988607188136E-2</v>
      </c>
      <c r="D983" s="12">
        <f>IFERROR('BLS Data'!Y987,"")</f>
        <v>5.0173988607188136E-2</v>
      </c>
      <c r="E983" s="12">
        <f>IFERROR('BLS Data'!Z987,"")</f>
        <v>6.2461549891693835E-2</v>
      </c>
      <c r="F983" s="12">
        <f>IFERROR('BLS Data'!AA987,"")</f>
        <v>-3.6318923649605317E-2</v>
      </c>
      <c r="G983" s="12">
        <f>'Regulatory Data'!L985</f>
        <v>3.5103821138866853</v>
      </c>
      <c r="H983" s="12">
        <f>VLOOKUP(B983,'Economic Data'!A$6:I$47,7,FALSE)</f>
        <v>5.8035179497691658E-2</v>
      </c>
      <c r="I983" s="12">
        <f>VLOOKUP(B983,'Economic Data'!A$6:I$47,6,FALSE)</f>
        <v>2.6233814355860474E-2</v>
      </c>
      <c r="J983" s="12">
        <f>VLOOKUP(B983,'Economic Data'!A$6:I$47,5,FALSE)</f>
        <v>5.5899999999999998E-2</v>
      </c>
      <c r="K983" s="12">
        <f>VLOOKUP(B983,'Economic Data'!A$6:J$47,10,FALSE)</f>
        <v>2.409863485816794E-2</v>
      </c>
      <c r="L983" s="12"/>
      <c r="N983">
        <v>5.0173988607188136E-2</v>
      </c>
      <c r="O983">
        <v>5.0173988607188136E-2</v>
      </c>
      <c r="P983">
        <v>-3.6318923649605317E-2</v>
      </c>
      <c r="Q983">
        <v>3.5103821138866853</v>
      </c>
      <c r="R983" s="12">
        <f t="shared" si="121"/>
        <v>1.2472703354576176E-2</v>
      </c>
      <c r="S983" s="12">
        <f t="shared" si="122"/>
        <v>1.2472703354576176E-2</v>
      </c>
      <c r="T983" s="12">
        <f t="shared" si="123"/>
        <v>-4.0725791713045467E-3</v>
      </c>
      <c r="U983" s="12"/>
      <c r="V983" s="12"/>
      <c r="W983" s="12"/>
    </row>
    <row r="984" spans="1:23" x14ac:dyDescent="0.2">
      <c r="A984" t="s">
        <v>676</v>
      </c>
      <c r="B984">
        <v>2007</v>
      </c>
      <c r="C984" s="12">
        <f>IFERROR('BLS Data'!X988,"")</f>
        <v>1.2472703354576176E-2</v>
      </c>
      <c r="D984" s="12">
        <f>IFERROR('BLS Data'!Y988,"")</f>
        <v>1.2472703354576176E-2</v>
      </c>
      <c r="E984" s="12">
        <f>IFERROR('BLS Data'!Z988,"")</f>
        <v>2.6091208786754194E-2</v>
      </c>
      <c r="F984" s="12">
        <f>IFERROR('BLS Data'!AA988,"")</f>
        <v>-4.0725791713045467E-3</v>
      </c>
      <c r="G984" s="12">
        <f>'Regulatory Data'!L986</f>
        <v>3.5988068596210985</v>
      </c>
      <c r="H984" s="12">
        <f>VLOOKUP(B984,'Economic Data'!A$6:I$47,7,FALSE)</f>
        <v>4.7552040345651747E-2</v>
      </c>
      <c r="I984" s="12">
        <f>VLOOKUP(B984,'Economic Data'!A$6:I$47,6,FALSE)</f>
        <v>1.8949646062514702E-2</v>
      </c>
      <c r="J984" s="12">
        <f>VLOOKUP(B984,'Economic Data'!A$6:I$47,5,FALSE)</f>
        <v>5.5599999999999997E-2</v>
      </c>
      <c r="K984" s="12">
        <f>VLOOKUP(B984,'Economic Data'!A$6:J$47,10,FALSE)</f>
        <v>2.6997605716864291E-2</v>
      </c>
      <c r="L984" s="12"/>
      <c r="N984">
        <v>1.2472703354576176E-2</v>
      </c>
      <c r="O984">
        <v>1.2472703354576176E-2</v>
      </c>
      <c r="P984">
        <v>-4.0725791713045467E-3</v>
      </c>
      <c r="Q984">
        <v>3.5988068596210985</v>
      </c>
      <c r="R984" s="12">
        <f t="shared" si="121"/>
        <v>-1.1974496887516395E-2</v>
      </c>
      <c r="S984" s="12">
        <f t="shared" si="122"/>
        <v>-1.1974496887516395E-2</v>
      </c>
      <c r="T984" s="12">
        <f t="shared" si="123"/>
        <v>2.3873276206969329E-2</v>
      </c>
      <c r="U984" s="12"/>
      <c r="V984" s="12"/>
      <c r="W984" s="12"/>
    </row>
    <row r="985" spans="1:23" x14ac:dyDescent="0.2">
      <c r="A985" t="s">
        <v>676</v>
      </c>
      <c r="B985">
        <v>2008</v>
      </c>
      <c r="C985" s="12">
        <f>IFERROR('BLS Data'!X989,"")</f>
        <v>-1.1974496887516395E-2</v>
      </c>
      <c r="D985" s="12">
        <f>IFERROR('BLS Data'!Y989,"")</f>
        <v>-1.1974496887516395E-2</v>
      </c>
      <c r="E985" s="12">
        <f>IFERROR('BLS Data'!Z989,"")</f>
        <v>6.6563705816252039E-2</v>
      </c>
      <c r="F985" s="12">
        <f>IFERROR('BLS Data'!AA989,"")</f>
        <v>2.3873276206969329E-2</v>
      </c>
      <c r="G985" s="12">
        <f>'Regulatory Data'!L987</f>
        <v>3.5911623504607975</v>
      </c>
      <c r="H985" s="12">
        <f>VLOOKUP(B985,'Economic Data'!A$6:I$47,7,FALSE)</f>
        <v>1.8564647936674561E-2</v>
      </c>
      <c r="I985" s="12">
        <f>VLOOKUP(B985,'Economic Data'!A$6:I$47,6,FALSE)</f>
        <v>-3.3722342459032717E-3</v>
      </c>
      <c r="J985" s="12">
        <f>VLOOKUP(B985,'Economic Data'!A$6:I$47,5,FALSE)</f>
        <v>5.6299999999999996E-2</v>
      </c>
      <c r="K985" s="12">
        <f>VLOOKUP(B985,'Economic Data'!A$6:J$47,10,FALSE)</f>
        <v>3.4363117817423225E-2</v>
      </c>
      <c r="L985" s="12"/>
      <c r="N985">
        <v>-1.1974496887516395E-2</v>
      </c>
      <c r="O985">
        <v>-1.1974496887516395E-2</v>
      </c>
      <c r="P985">
        <v>2.3873276206969329E-2</v>
      </c>
      <c r="Q985">
        <v>3.5911623504607975</v>
      </c>
      <c r="R985" s="12">
        <f t="shared" si="121"/>
        <v>1.6139069641294412E-3</v>
      </c>
      <c r="S985" s="12">
        <f t="shared" si="122"/>
        <v>1.6139069641294412E-3</v>
      </c>
      <c r="T985" s="12">
        <f t="shared" si="123"/>
        <v>6.3396946848351732E-2</v>
      </c>
      <c r="U985" s="12"/>
      <c r="V985" s="12"/>
      <c r="W985" s="12"/>
    </row>
    <row r="986" spans="1:23" x14ac:dyDescent="0.2">
      <c r="A986" t="s">
        <v>676</v>
      </c>
      <c r="B986">
        <v>2009</v>
      </c>
      <c r="C986" s="12">
        <f>IFERROR('BLS Data'!X990,"")</f>
        <v>1.6139069641294412E-3</v>
      </c>
      <c r="D986" s="12">
        <f>IFERROR('BLS Data'!Y990,"")</f>
        <v>1.6139069641294412E-3</v>
      </c>
      <c r="E986" s="12">
        <f>IFERROR('BLS Data'!Z990,"")</f>
        <v>-0.13820023393193104</v>
      </c>
      <c r="F986" s="12">
        <f>IFERROR('BLS Data'!AA990,"")</f>
        <v>6.3396946848351732E-2</v>
      </c>
      <c r="G986" s="12">
        <f>'Regulatory Data'!L988</f>
        <v>3.6968971468896639</v>
      </c>
      <c r="H986" s="12">
        <f>VLOOKUP(B986,'Economic Data'!A$6:I$47,7,FALSE)</f>
        <v>-2.2495040217735962E-2</v>
      </c>
      <c r="I986" s="12">
        <f>VLOOKUP(B986,'Economic Data'!A$6:I$47,6,FALSE)</f>
        <v>-3.117320520931699E-2</v>
      </c>
      <c r="J986" s="12">
        <f>VLOOKUP(B986,'Economic Data'!A$6:I$47,5,FALSE)</f>
        <v>5.3099999999999994E-2</v>
      </c>
      <c r="K986" s="12">
        <f>VLOOKUP(B986,'Economic Data'!A$6:J$47,10,FALSE)</f>
        <v>4.4421835008416732E-2</v>
      </c>
      <c r="L986" s="12"/>
      <c r="N986">
        <v>1.6139069641294412E-3</v>
      </c>
      <c r="O986">
        <v>1.6139069641294412E-3</v>
      </c>
      <c r="P986">
        <v>6.3396946848351732E-2</v>
      </c>
      <c r="Q986">
        <v>3.6968971468896639</v>
      </c>
      <c r="R986" s="12">
        <f t="shared" si="121"/>
        <v>6.432937561615315E-2</v>
      </c>
      <c r="S986" s="12">
        <f t="shared" si="122"/>
        <v>6.432937561615315E-2</v>
      </c>
      <c r="T986" s="12">
        <f t="shared" si="123"/>
        <v>-9.2041938367026788E-3</v>
      </c>
      <c r="U986" s="12"/>
      <c r="V986" s="12"/>
      <c r="W986" s="12"/>
    </row>
    <row r="987" spans="1:23" x14ac:dyDescent="0.2">
      <c r="A987" t="s">
        <v>676</v>
      </c>
      <c r="B987">
        <v>2010</v>
      </c>
      <c r="C987" s="12">
        <f>IFERROR('BLS Data'!X991,"")</f>
        <v>6.432937561615315E-2</v>
      </c>
      <c r="D987" s="12">
        <f>IFERROR('BLS Data'!Y991,"")</f>
        <v>6.432937561615315E-2</v>
      </c>
      <c r="E987" s="12">
        <f>IFERROR('BLS Data'!Z991,"")</f>
        <v>8.5856014621065846E-2</v>
      </c>
      <c r="F987" s="12">
        <f>IFERROR('BLS Data'!AA991,"")</f>
        <v>-9.2041938367026788E-3</v>
      </c>
      <c r="G987" s="12">
        <f>'Regulatory Data'!L989</f>
        <v>3.7529823217234886</v>
      </c>
      <c r="H987" s="12">
        <f>VLOOKUP(B987,'Economic Data'!A$6:I$47,7,FALSE)</f>
        <v>3.6900750592296916E-2</v>
      </c>
      <c r="I987" s="12">
        <f>VLOOKUP(B987,'Economic Data'!A$6:I$47,6,FALSE)</f>
        <v>2.362690323647243E-2</v>
      </c>
      <c r="J987" s="12">
        <f>VLOOKUP(B987,'Economic Data'!A$6:I$47,5,FALSE)</f>
        <v>4.9400000000000006E-2</v>
      </c>
      <c r="K987" s="12">
        <f>VLOOKUP(B987,'Economic Data'!A$6:J$47,10,FALSE)</f>
        <v>3.6126152644176228E-2</v>
      </c>
      <c r="L987" s="12"/>
      <c r="N987">
        <v>6.432937561615315E-2</v>
      </c>
      <c r="O987">
        <v>6.432937561615315E-2</v>
      </c>
      <c r="P987">
        <v>-9.2041938367026788E-3</v>
      </c>
      <c r="Q987">
        <v>3.7529823217234886</v>
      </c>
      <c r="R987" s="12"/>
      <c r="S987" s="12"/>
      <c r="T987" s="12"/>
      <c r="U987" s="12"/>
      <c r="V987" s="12"/>
      <c r="W987" s="12"/>
    </row>
    <row r="988" spans="1:23" x14ac:dyDescent="0.2">
      <c r="A988" t="s">
        <v>680</v>
      </c>
      <c r="B988">
        <v>1987</v>
      </c>
      <c r="C988" s="12" t="str">
        <f>IFERROR('BLS Data'!X992,"")</f>
        <v>.</v>
      </c>
      <c r="D988" s="12" t="str">
        <f>IFERROR('BLS Data'!Y992,"")</f>
        <v>.</v>
      </c>
      <c r="E988" s="12" t="str">
        <f>IFERROR('BLS Data'!Z992,"")</f>
        <v>.</v>
      </c>
      <c r="F988" s="12" t="str">
        <f>IFERROR('BLS Data'!AA992,"")</f>
        <v>.</v>
      </c>
      <c r="G988" s="12" t="str">
        <f>'Regulatory Data'!L990</f>
        <v/>
      </c>
      <c r="H988" s="12">
        <f>VLOOKUP(B988,'Economic Data'!A$6:I$47,7,FALSE)</f>
        <v>6.0106820146646811E-2</v>
      </c>
      <c r="I988" s="12">
        <f>VLOOKUP(B988,'Economic Data'!A$6:I$47,6,FALSE)</f>
        <v>3.149510885821627E-2</v>
      </c>
      <c r="J988" s="12">
        <f>VLOOKUP(B988,'Economic Data'!A$6:I$47,5,FALSE)</f>
        <v>9.3800000000000008E-2</v>
      </c>
      <c r="K988" s="12">
        <f>VLOOKUP(B988,'Economic Data'!A$6:J$47,10,FALSE)</f>
        <v>6.5188288711569911E-2</v>
      </c>
      <c r="L988" s="12"/>
      <c r="N988" t="s">
        <v>985</v>
      </c>
      <c r="O988" t="s">
        <v>985</v>
      </c>
      <c r="P988" t="s">
        <v>985</v>
      </c>
      <c r="Q988" t="s">
        <v>0</v>
      </c>
      <c r="R988" s="12"/>
      <c r="S988" s="12"/>
      <c r="T988" s="12"/>
      <c r="U988" s="12"/>
      <c r="V988" s="12"/>
      <c r="W988" s="12"/>
    </row>
    <row r="989" spans="1:23" x14ac:dyDescent="0.2">
      <c r="A989" t="s">
        <v>680</v>
      </c>
      <c r="B989">
        <v>1988</v>
      </c>
      <c r="C989" s="12" t="str">
        <f>IFERROR('BLS Data'!X993,"")</f>
        <v/>
      </c>
      <c r="D989" s="12" t="str">
        <f>IFERROR('BLS Data'!Y993,"")</f>
        <v/>
      </c>
      <c r="E989" s="12" t="str">
        <f>IFERROR('BLS Data'!Z993,"")</f>
        <v/>
      </c>
      <c r="F989" s="12" t="str">
        <f>IFERROR('BLS Data'!AA993,"")</f>
        <v/>
      </c>
      <c r="G989" s="12" t="str">
        <f>'Regulatory Data'!L991</f>
        <v/>
      </c>
      <c r="H989" s="12">
        <f>VLOOKUP(B989,'Economic Data'!A$6:I$47,7,FALSE)</f>
        <v>7.4056092402528861E-2</v>
      </c>
      <c r="I989" s="12">
        <f>VLOOKUP(B989,'Economic Data'!A$6:I$47,6,FALSE)</f>
        <v>4.0281822240627818E-2</v>
      </c>
      <c r="J989" s="12">
        <f>VLOOKUP(B989,'Economic Data'!A$6:I$47,5,FALSE)</f>
        <v>9.7100000000000006E-2</v>
      </c>
      <c r="K989" s="12">
        <f>VLOOKUP(B989,'Economic Data'!A$6:J$47,10,FALSE)</f>
        <v>6.3325729838099074E-2</v>
      </c>
      <c r="L989" s="12"/>
      <c r="N989" t="s">
        <v>0</v>
      </c>
      <c r="O989" t="s">
        <v>0</v>
      </c>
      <c r="P989" t="s">
        <v>0</v>
      </c>
      <c r="Q989" t="s">
        <v>0</v>
      </c>
      <c r="R989" s="12"/>
      <c r="S989" s="12"/>
      <c r="T989" s="12"/>
      <c r="U989" s="12"/>
      <c r="V989" s="12"/>
      <c r="W989" s="12"/>
    </row>
    <row r="990" spans="1:23" x14ac:dyDescent="0.2">
      <c r="A990" t="s">
        <v>680</v>
      </c>
      <c r="B990">
        <v>1989</v>
      </c>
      <c r="C990" s="12" t="str">
        <f>IFERROR('BLS Data'!X994,"")</f>
        <v/>
      </c>
      <c r="D990" s="12" t="str">
        <f>IFERROR('BLS Data'!Y994,"")</f>
        <v/>
      </c>
      <c r="E990" s="12" t="str">
        <f>IFERROR('BLS Data'!Z994,"")</f>
        <v/>
      </c>
      <c r="F990" s="12" t="str">
        <f>IFERROR('BLS Data'!AA994,"")</f>
        <v/>
      </c>
      <c r="G990" s="12" t="str">
        <f>'Regulatory Data'!L992</f>
        <v/>
      </c>
      <c r="H990" s="12">
        <f>VLOOKUP(B990,'Economic Data'!A$6:I$47,7,FALSE)</f>
        <v>7.2168998181608046E-2</v>
      </c>
      <c r="I990" s="12">
        <f>VLOOKUP(B990,'Economic Data'!A$6:I$47,6,FALSE)</f>
        <v>3.5102379761548619E-2</v>
      </c>
      <c r="J990" s="12">
        <f>VLOOKUP(B990,'Economic Data'!A$6:I$47,5,FALSE)</f>
        <v>9.2600000000000002E-2</v>
      </c>
      <c r="K990" s="12">
        <f>VLOOKUP(B990,'Economic Data'!A$6:J$47,10,FALSE)</f>
        <v>5.5533381579940186E-2</v>
      </c>
      <c r="L990" s="12"/>
      <c r="N990" t="s">
        <v>0</v>
      </c>
      <c r="O990" t="s">
        <v>0</v>
      </c>
      <c r="P990" t="s">
        <v>0</v>
      </c>
      <c r="Q990" t="s">
        <v>0</v>
      </c>
      <c r="R990" s="12"/>
      <c r="S990" s="12"/>
      <c r="T990" s="12"/>
      <c r="U990" s="12"/>
      <c r="V990" s="12"/>
      <c r="W990" s="12"/>
    </row>
    <row r="991" spans="1:23" x14ac:dyDescent="0.2">
      <c r="A991" t="s">
        <v>680</v>
      </c>
      <c r="B991">
        <v>1990</v>
      </c>
      <c r="C991" s="12" t="str">
        <f>IFERROR('BLS Data'!X995,"")</f>
        <v/>
      </c>
      <c r="D991" s="12" t="str">
        <f>IFERROR('BLS Data'!Y995,"")</f>
        <v/>
      </c>
      <c r="E991" s="12" t="str">
        <f>IFERROR('BLS Data'!Z995,"")</f>
        <v/>
      </c>
      <c r="F991" s="12" t="str">
        <f>IFERROR('BLS Data'!AA995,"")</f>
        <v/>
      </c>
      <c r="G991" s="12" t="str">
        <f>'Regulatory Data'!L993</f>
        <v/>
      </c>
      <c r="H991" s="12">
        <f>VLOOKUP(B991,'Economic Data'!A$6:I$47,7,FALSE)</f>
        <v>5.6455681243754441E-2</v>
      </c>
      <c r="I991" s="12">
        <f>VLOOKUP(B991,'Economic Data'!A$6:I$47,6,FALSE)</f>
        <v>1.8589513195847118E-2</v>
      </c>
      <c r="J991" s="12">
        <f>VLOOKUP(B991,'Economic Data'!A$6:I$47,5,FALSE)</f>
        <v>9.3200000000000005E-2</v>
      </c>
      <c r="K991" s="12">
        <f>VLOOKUP(B991,'Economic Data'!A$6:J$47,10,FALSE)</f>
        <v>5.5333831952092682E-2</v>
      </c>
      <c r="L991" s="12"/>
      <c r="N991" t="s">
        <v>0</v>
      </c>
      <c r="O991" t="s">
        <v>0</v>
      </c>
      <c r="P991" t="s">
        <v>0</v>
      </c>
      <c r="Q991" t="s">
        <v>0</v>
      </c>
      <c r="R991" s="12"/>
      <c r="S991" s="12"/>
      <c r="T991" s="12"/>
      <c r="U991" s="12"/>
      <c r="V991" s="12"/>
      <c r="W991" s="12"/>
    </row>
    <row r="992" spans="1:23" x14ac:dyDescent="0.2">
      <c r="A992" t="s">
        <v>680</v>
      </c>
      <c r="B992">
        <v>1991</v>
      </c>
      <c r="C992" s="12" t="str">
        <f>IFERROR('BLS Data'!X996,"")</f>
        <v/>
      </c>
      <c r="D992" s="12" t="str">
        <f>IFERROR('BLS Data'!Y996,"")</f>
        <v/>
      </c>
      <c r="E992" s="12" t="str">
        <f>IFERROR('BLS Data'!Z996,"")</f>
        <v/>
      </c>
      <c r="F992" s="12" t="str">
        <f>IFERROR('BLS Data'!AA996,"")</f>
        <v/>
      </c>
      <c r="G992" s="12" t="str">
        <f>'Regulatory Data'!L994</f>
        <v/>
      </c>
      <c r="H992" s="12">
        <f>VLOOKUP(B992,'Economic Data'!A$6:I$47,7,FALSE)</f>
        <v>3.2494366288215559E-2</v>
      </c>
      <c r="I992" s="12">
        <f>VLOOKUP(B992,'Economic Data'!A$6:I$47,6,FALSE)</f>
        <v>-2.3323494827174329E-3</v>
      </c>
      <c r="J992" s="12">
        <f>VLOOKUP(B992,'Economic Data'!A$6:I$47,5,FALSE)</f>
        <v>8.77E-2</v>
      </c>
      <c r="K992" s="12">
        <f>VLOOKUP(B992,'Economic Data'!A$6:J$47,10,FALSE)</f>
        <v>5.2873284229066508E-2</v>
      </c>
      <c r="L992" s="12"/>
      <c r="N992" t="s">
        <v>0</v>
      </c>
      <c r="O992" t="s">
        <v>0</v>
      </c>
      <c r="P992" t="s">
        <v>0</v>
      </c>
      <c r="Q992" t="s">
        <v>0</v>
      </c>
      <c r="R992" s="12"/>
      <c r="S992" s="12"/>
      <c r="T992" s="12"/>
      <c r="U992" s="12"/>
      <c r="V992" s="12"/>
      <c r="W992" s="12"/>
    </row>
    <row r="993" spans="1:23" x14ac:dyDescent="0.2">
      <c r="A993" t="s">
        <v>680</v>
      </c>
      <c r="B993">
        <v>1992</v>
      </c>
      <c r="C993" s="12" t="str">
        <f>IFERROR('BLS Data'!X997,"")</f>
        <v/>
      </c>
      <c r="D993" s="12" t="str">
        <f>IFERROR('BLS Data'!Y997,"")</f>
        <v/>
      </c>
      <c r="E993" s="12" t="str">
        <f>IFERROR('BLS Data'!Z997,"")</f>
        <v/>
      </c>
      <c r="F993" s="12" t="str">
        <f>IFERROR('BLS Data'!AA997,"")</f>
        <v/>
      </c>
      <c r="G993" s="12" t="str">
        <f>'Regulatory Data'!L995</f>
        <v/>
      </c>
      <c r="H993" s="12">
        <f>VLOOKUP(B993,'Economic Data'!A$6:I$47,7,FALSE)</f>
        <v>5.6799543692841681E-2</v>
      </c>
      <c r="I993" s="12">
        <f>VLOOKUP(B993,'Economic Data'!A$6:I$47,6,FALSE)</f>
        <v>3.3364382598689346E-2</v>
      </c>
      <c r="J993" s="12">
        <f>VLOOKUP(B993,'Economic Data'!A$6:I$47,5,FALSE)</f>
        <v>8.14E-2</v>
      </c>
      <c r="K993" s="12">
        <f>VLOOKUP(B993,'Economic Data'!A$6:J$47,10,FALSE)</f>
        <v>5.7964838905848831E-2</v>
      </c>
      <c r="L993" s="12"/>
      <c r="N993" t="s">
        <v>0</v>
      </c>
      <c r="O993" t="s">
        <v>0</v>
      </c>
      <c r="P993" t="s">
        <v>0</v>
      </c>
      <c r="Q993" t="s">
        <v>0</v>
      </c>
      <c r="R993" s="12"/>
      <c r="S993" s="12"/>
      <c r="T993" s="12"/>
      <c r="U993" s="12"/>
      <c r="V993" s="12"/>
      <c r="W993" s="12"/>
    </row>
    <row r="994" spans="1:23" x14ac:dyDescent="0.2">
      <c r="A994" t="s">
        <v>680</v>
      </c>
      <c r="B994">
        <v>1993</v>
      </c>
      <c r="C994" s="12">
        <f>IFERROR('BLS Data'!X998,"")</f>
        <v>-2.155636816619122E-2</v>
      </c>
      <c r="D994" s="12">
        <f>IFERROR('BLS Data'!Y998,"")</f>
        <v>1.5735307596402848E-3</v>
      </c>
      <c r="E994" s="12">
        <f>IFERROR('BLS Data'!Z998,"")</f>
        <v>9.591192222347722E-3</v>
      </c>
      <c r="F994" s="12">
        <f>IFERROR('BLS Data'!AA998,"")</f>
        <v>1.3937314363131392E-2</v>
      </c>
      <c r="G994" s="12" t="str">
        <f>'Regulatory Data'!L996</f>
        <v/>
      </c>
      <c r="H994" s="12">
        <f>VLOOKUP(B994,'Economic Data'!A$6:I$47,7,FALSE)</f>
        <v>4.9976501397134498E-2</v>
      </c>
      <c r="I994" s="12">
        <f>VLOOKUP(B994,'Economic Data'!A$6:I$47,6,FALSE)</f>
        <v>2.8121325402471697E-2</v>
      </c>
      <c r="J994" s="12">
        <f>VLOOKUP(B994,'Economic Data'!A$6:I$47,5,FALSE)</f>
        <v>7.22E-2</v>
      </c>
      <c r="K994" s="12">
        <f>VLOOKUP(B994,'Economic Data'!A$6:J$47,10,FALSE)</f>
        <v>5.0344824005335395E-2</v>
      </c>
      <c r="L994" s="12"/>
      <c r="N994">
        <v>-2.155636816619122E-2</v>
      </c>
      <c r="O994">
        <v>1.5735307596402848E-3</v>
      </c>
      <c r="P994">
        <v>1.3937314363131392E-2</v>
      </c>
      <c r="Q994" t="s">
        <v>0</v>
      </c>
      <c r="R994" s="12"/>
      <c r="S994" s="12"/>
      <c r="T994" s="12"/>
      <c r="U994" s="12"/>
      <c r="V994" s="12"/>
      <c r="W994" s="12"/>
    </row>
    <row r="995" spans="1:23" x14ac:dyDescent="0.2">
      <c r="A995" t="s">
        <v>680</v>
      </c>
      <c r="B995">
        <v>1994</v>
      </c>
      <c r="C995" s="12">
        <f>IFERROR('BLS Data'!X999,"")</f>
        <v>1.7855558991350939E-2</v>
      </c>
      <c r="D995" s="12">
        <f>IFERROR('BLS Data'!Y999,"")</f>
        <v>2.7127782571072068E-2</v>
      </c>
      <c r="E995" s="12">
        <f>IFERROR('BLS Data'!Z999,"")</f>
        <v>1.8574885945967345E-2</v>
      </c>
      <c r="F995" s="12">
        <f>IFERROR('BLS Data'!AA999,"")</f>
        <v>1.4202497730789077E-2</v>
      </c>
      <c r="G995" s="12" t="str">
        <f>'Regulatory Data'!L997</f>
        <v/>
      </c>
      <c r="H995" s="12">
        <f>VLOOKUP(B995,'Economic Data'!A$6:I$47,7,FALSE)</f>
        <v>6.0783064323397085E-2</v>
      </c>
      <c r="I995" s="12">
        <f>VLOOKUP(B995,'Economic Data'!A$6:I$47,6,FALSE)</f>
        <v>3.9932137842543014E-2</v>
      </c>
      <c r="J995" s="12">
        <f>VLOOKUP(B995,'Economic Data'!A$6:I$47,5,FALSE)</f>
        <v>7.9600000000000004E-2</v>
      </c>
      <c r="K995" s="12">
        <f>VLOOKUP(B995,'Economic Data'!A$6:J$47,10,FALSE)</f>
        <v>5.8749073519147127E-2</v>
      </c>
      <c r="L995" s="12"/>
      <c r="N995">
        <v>1.7855558991350939E-2</v>
      </c>
      <c r="O995">
        <v>2.7127782571072068E-2</v>
      </c>
      <c r="P995">
        <v>1.4202497730789077E-2</v>
      </c>
      <c r="Q995" t="s">
        <v>0</v>
      </c>
      <c r="R995" s="12"/>
      <c r="S995" s="12"/>
      <c r="T995" s="12"/>
      <c r="U995" s="12"/>
      <c r="V995" s="12"/>
      <c r="W995" s="12"/>
    </row>
    <row r="996" spans="1:23" x14ac:dyDescent="0.2">
      <c r="A996" t="s">
        <v>680</v>
      </c>
      <c r="B996">
        <v>1995</v>
      </c>
      <c r="C996" s="12">
        <f>IFERROR('BLS Data'!X1000,"")</f>
        <v>-1.2898684111597447E-2</v>
      </c>
      <c r="D996" s="12">
        <f>IFERROR('BLS Data'!Y1000,"")</f>
        <v>-1.8809002539243558E-2</v>
      </c>
      <c r="E996" s="12">
        <f>IFERROR('BLS Data'!Z1000,"")</f>
        <v>2.0601169082877568E-2</v>
      </c>
      <c r="F996" s="12">
        <f>IFERROR('BLS Data'!AA1000,"")</f>
        <v>4.5952982771096273E-2</v>
      </c>
      <c r="G996" s="12" t="str">
        <f>'Regulatory Data'!L998</f>
        <v/>
      </c>
      <c r="H996" s="12">
        <f>VLOOKUP(B996,'Economic Data'!A$6:I$47,7,FALSE)</f>
        <v>4.5452682397765898E-2</v>
      </c>
      <c r="I996" s="12">
        <f>VLOOKUP(B996,'Economic Data'!A$6:I$47,6,FALSE)</f>
        <v>2.4833719047943958E-2</v>
      </c>
      <c r="J996" s="12">
        <f>VLOOKUP(B996,'Economic Data'!A$6:I$47,5,FALSE)</f>
        <v>7.5899999999999995E-2</v>
      </c>
      <c r="K996" s="12">
        <f>VLOOKUP(B996,'Economic Data'!A$6:J$47,10,FALSE)</f>
        <v>5.5281036650178222E-2</v>
      </c>
      <c r="L996" s="12"/>
      <c r="N996">
        <v>-1.2898684111597447E-2</v>
      </c>
      <c r="O996">
        <v>-1.8809002539243558E-2</v>
      </c>
      <c r="P996">
        <v>4.5952982771096273E-2</v>
      </c>
      <c r="Q996" t="s">
        <v>0</v>
      </c>
      <c r="R996" s="12"/>
      <c r="S996" s="12"/>
      <c r="T996" s="12"/>
      <c r="U996" s="12"/>
      <c r="V996" s="12"/>
      <c r="W996" s="12"/>
    </row>
    <row r="997" spans="1:23" x14ac:dyDescent="0.2">
      <c r="A997" t="s">
        <v>680</v>
      </c>
      <c r="B997">
        <v>1996</v>
      </c>
      <c r="C997" s="12">
        <f>IFERROR('BLS Data'!X1001,"")</f>
        <v>-1.4272409426145494E-2</v>
      </c>
      <c r="D997" s="12">
        <f>IFERROR('BLS Data'!Y1001,"")</f>
        <v>-2.9531762773249426E-3</v>
      </c>
      <c r="E997" s="12">
        <f>IFERROR('BLS Data'!Z1001,"")</f>
        <v>1.675873643090231E-2</v>
      </c>
      <c r="F997" s="12">
        <f>IFERROR('BLS Data'!AA1001,"")</f>
        <v>3.1714947991677178E-2</v>
      </c>
      <c r="G997" s="12" t="str">
        <f>'Regulatory Data'!L999</f>
        <v/>
      </c>
      <c r="H997" s="12">
        <f>VLOOKUP(B997,'Economic Data'!A$6:I$47,7,FALSE)</f>
        <v>5.5591211209256031E-2</v>
      </c>
      <c r="I997" s="12">
        <f>VLOOKUP(B997,'Economic Data'!A$6:I$47,6,FALSE)</f>
        <v>3.6723348797837119E-2</v>
      </c>
      <c r="J997" s="12">
        <f>VLOOKUP(B997,'Economic Data'!A$6:I$47,5,FALSE)</f>
        <v>7.3700000000000002E-2</v>
      </c>
      <c r="K997" s="12">
        <f>VLOOKUP(B997,'Economic Data'!A$6:J$47,10,FALSE)</f>
        <v>5.4832137588579369E-2</v>
      </c>
      <c r="L997" s="12"/>
      <c r="N997">
        <v>-1.4272409426145494E-2</v>
      </c>
      <c r="O997">
        <v>-2.9531762773249426E-3</v>
      </c>
      <c r="P997">
        <v>3.1714947991677178E-2</v>
      </c>
      <c r="Q997" t="s">
        <v>0</v>
      </c>
      <c r="R997" s="12"/>
      <c r="S997" s="12"/>
      <c r="T997" s="12"/>
      <c r="U997" s="12"/>
      <c r="V997" s="12"/>
      <c r="W997" s="12"/>
    </row>
    <row r="998" spans="1:23" x14ac:dyDescent="0.2">
      <c r="A998" t="s">
        <v>680</v>
      </c>
      <c r="B998">
        <v>1997</v>
      </c>
      <c r="C998" s="12">
        <f>IFERROR('BLS Data'!X1002,"")</f>
        <v>4.1462943317076117E-2</v>
      </c>
      <c r="D998" s="12">
        <f>IFERROR('BLS Data'!Y1002,"")</f>
        <v>3.7050943122128643E-2</v>
      </c>
      <c r="E998" s="12">
        <f>IFERROR('BLS Data'!Z1002,"")</f>
        <v>2.551339254078222E-2</v>
      </c>
      <c r="F998" s="12">
        <f>IFERROR('BLS Data'!AA1002,"")</f>
        <v>-5.0226527914167818E-3</v>
      </c>
      <c r="G998" s="12">
        <f>'Regulatory Data'!L1000</f>
        <v>3.4792789751785578</v>
      </c>
      <c r="H998" s="12">
        <f>VLOOKUP(B998,'Economic Data'!A$6:I$47,7,FALSE)</f>
        <v>6.1100591222929879E-2</v>
      </c>
      <c r="I998" s="12">
        <f>VLOOKUP(B998,'Economic Data'!A$6:I$47,6,FALSE)</f>
        <v>4.3601241232060772E-2</v>
      </c>
      <c r="J998" s="12">
        <f>VLOOKUP(B998,'Economic Data'!A$6:I$47,5,FALSE)</f>
        <v>7.2599999999999998E-2</v>
      </c>
      <c r="K998" s="12">
        <f>VLOOKUP(B998,'Economic Data'!A$6:J$47,10,FALSE)</f>
        <v>5.5100650009132057E-2</v>
      </c>
      <c r="L998" s="12"/>
      <c r="N998">
        <v>4.1462943317076117E-2</v>
      </c>
      <c r="O998">
        <v>3.7050943122128643E-2</v>
      </c>
      <c r="P998">
        <v>-5.0226527914167818E-3</v>
      </c>
      <c r="Q998">
        <v>3.4792789751785578</v>
      </c>
      <c r="R998" s="12">
        <f t="shared" ref="R998:R1010" si="124">N999</f>
        <v>-4.4327314340444346E-3</v>
      </c>
      <c r="S998" s="12">
        <f t="shared" ref="S998:S1010" si="125">O999</f>
        <v>-1.0232086673627627E-2</v>
      </c>
      <c r="T998" s="12">
        <f t="shared" ref="T998:T1010" si="126">P999</f>
        <v>2.9037801818634357E-2</v>
      </c>
      <c r="U998" s="12"/>
      <c r="V998" s="12"/>
      <c r="W998" s="12"/>
    </row>
    <row r="999" spans="1:23" x14ac:dyDescent="0.2">
      <c r="A999" t="s">
        <v>680</v>
      </c>
      <c r="B999">
        <v>1998</v>
      </c>
      <c r="C999" s="12">
        <f>IFERROR('BLS Data'!X1003,"")</f>
        <v>-4.4327314340444346E-3</v>
      </c>
      <c r="D999" s="12">
        <f>IFERROR('BLS Data'!Y1003,"")</f>
        <v>-1.0232086673627627E-2</v>
      </c>
      <c r="E999" s="12">
        <f>IFERROR('BLS Data'!Z1003,"")</f>
        <v>1.972243698663867E-2</v>
      </c>
      <c r="F999" s="12">
        <f>IFERROR('BLS Data'!AA1003,"")</f>
        <v>2.9037801818634357E-2</v>
      </c>
      <c r="G999" s="12">
        <f>'Regulatory Data'!L1001</f>
        <v>3.4130932178539748</v>
      </c>
      <c r="H999" s="12">
        <f>VLOOKUP(B999,'Economic Data'!A$6:I$47,7,FALSE)</f>
        <v>5.3865008546919668E-2</v>
      </c>
      <c r="I999" s="12">
        <f>VLOOKUP(B999,'Economic Data'!A$6:I$47,6,FALSE)</f>
        <v>4.2632273010008603E-2</v>
      </c>
      <c r="J999" s="12">
        <f>VLOOKUP(B999,'Economic Data'!A$6:I$47,5,FALSE)</f>
        <v>6.5299999999999997E-2</v>
      </c>
      <c r="K999" s="12">
        <f>VLOOKUP(B999,'Economic Data'!A$6:J$47,10,FALSE)</f>
        <v>5.4067264463089793E-2</v>
      </c>
      <c r="L999" s="12"/>
      <c r="N999">
        <v>-4.4327314340444346E-3</v>
      </c>
      <c r="O999">
        <v>-1.0232086673627627E-2</v>
      </c>
      <c r="P999">
        <v>2.9037801818634357E-2</v>
      </c>
      <c r="Q999">
        <v>3.4130932178539748</v>
      </c>
      <c r="R999" s="12">
        <f t="shared" si="124"/>
        <v>7.2136634065058658E-3</v>
      </c>
      <c r="S999" s="12">
        <f t="shared" si="125"/>
        <v>1.8684652846817862E-2</v>
      </c>
      <c r="T999" s="12">
        <f t="shared" si="126"/>
        <v>-5.0216231792648003E-3</v>
      </c>
      <c r="U999" s="12"/>
      <c r="V999" s="12"/>
      <c r="W999" s="12"/>
    </row>
    <row r="1000" spans="1:23" x14ac:dyDescent="0.2">
      <c r="A1000" t="s">
        <v>680</v>
      </c>
      <c r="B1000">
        <v>1999</v>
      </c>
      <c r="C1000" s="12">
        <f>IFERROR('BLS Data'!X1004,"")</f>
        <v>7.2136634065058658E-3</v>
      </c>
      <c r="D1000" s="12">
        <f>IFERROR('BLS Data'!Y1004,"")</f>
        <v>1.8684652846817862E-2</v>
      </c>
      <c r="E1000" s="12">
        <f>IFERROR('BLS Data'!Z1004,"")</f>
        <v>2.2467210133421567E-2</v>
      </c>
      <c r="F1000" s="12">
        <f>IFERROR('BLS Data'!AA1004,"")</f>
        <v>-5.0216231792648003E-3</v>
      </c>
      <c r="G1000" s="12">
        <f>'Regulatory Data'!L1002</f>
        <v>3.4880958052324518</v>
      </c>
      <c r="H1000" s="12">
        <f>VLOOKUP(B1000,'Economic Data'!A$6:I$47,7,FALSE)</f>
        <v>6.1740067022359568E-2</v>
      </c>
      <c r="I1000" s="12">
        <f>VLOOKUP(B1000,'Economic Data'!A$6:I$47,6,FALSE)</f>
        <v>4.7132627641929048E-2</v>
      </c>
      <c r="J1000" s="12">
        <f>VLOOKUP(B1000,'Economic Data'!A$6:I$47,5,FALSE)</f>
        <v>7.0400000000000004E-2</v>
      </c>
      <c r="K1000" s="12">
        <f>VLOOKUP(B1000,'Economic Data'!A$6:J$47,10,FALSE)</f>
        <v>5.5792560619569845E-2</v>
      </c>
      <c r="L1000" s="12"/>
      <c r="N1000">
        <v>7.2136634065058658E-3</v>
      </c>
      <c r="O1000">
        <v>1.8684652846817862E-2</v>
      </c>
      <c r="P1000">
        <v>-5.0216231792648003E-3</v>
      </c>
      <c r="Q1000">
        <v>3.4880958052324518</v>
      </c>
      <c r="R1000" s="12">
        <f t="shared" si="124"/>
        <v>1.2580696544708836E-2</v>
      </c>
      <c r="S1000" s="12">
        <f t="shared" si="125"/>
        <v>1.8810910433099792E-2</v>
      </c>
      <c r="T1000" s="12">
        <f t="shared" si="126"/>
        <v>-7.8386694172376536E-3</v>
      </c>
      <c r="U1000" s="12"/>
      <c r="V1000" s="12"/>
      <c r="W1000" s="12"/>
    </row>
    <row r="1001" spans="1:23" x14ac:dyDescent="0.2">
      <c r="A1001" t="s">
        <v>680</v>
      </c>
      <c r="B1001">
        <v>2000</v>
      </c>
      <c r="C1001" s="12">
        <f>IFERROR('BLS Data'!X1005,"")</f>
        <v>1.2580696544708836E-2</v>
      </c>
      <c r="D1001" s="12">
        <f>IFERROR('BLS Data'!Y1005,"")</f>
        <v>1.8810910433099792E-2</v>
      </c>
      <c r="E1001" s="12">
        <f>IFERROR('BLS Data'!Z1005,"")</f>
        <v>3.8945261559456767E-2</v>
      </c>
      <c r="F1001" s="12">
        <f>IFERROR('BLS Data'!AA1005,"")</f>
        <v>-7.8386694172376536E-3</v>
      </c>
      <c r="G1001" s="12">
        <f>'Regulatory Data'!L1003</f>
        <v>3.4687677750831432</v>
      </c>
      <c r="H1001" s="12">
        <f>VLOOKUP(B1001,'Economic Data'!A$6:I$47,7,FALSE)</f>
        <v>6.1969674144860321E-2</v>
      </c>
      <c r="I1001" s="12">
        <f>VLOOKUP(B1001,'Economic Data'!A$6:I$47,6,FALSE)</f>
        <v>4.0556719268142416E-2</v>
      </c>
      <c r="J1001" s="12">
        <f>VLOOKUP(B1001,'Economic Data'!A$6:I$47,5,FALSE)</f>
        <v>7.6200000000000004E-2</v>
      </c>
      <c r="K1001" s="12">
        <f>VLOOKUP(B1001,'Economic Data'!A$6:J$47,10,FALSE)</f>
        <v>5.4787045123280628E-2</v>
      </c>
      <c r="L1001" s="12"/>
      <c r="N1001">
        <v>1.2580696544708836E-2</v>
      </c>
      <c r="O1001">
        <v>1.8810910433099792E-2</v>
      </c>
      <c r="P1001">
        <v>-7.8386694172376536E-3</v>
      </c>
      <c r="Q1001">
        <v>3.4687677750831432</v>
      </c>
      <c r="R1001" s="12">
        <f t="shared" si="124"/>
        <v>-9.986332668665554E-4</v>
      </c>
      <c r="S1001" s="12">
        <f t="shared" si="125"/>
        <v>-2.0560887987555176E-2</v>
      </c>
      <c r="T1001" s="12">
        <f t="shared" si="126"/>
        <v>1.2418221140733543E-2</v>
      </c>
      <c r="U1001" s="12"/>
      <c r="V1001" s="12"/>
      <c r="W1001" s="12"/>
    </row>
    <row r="1002" spans="1:23" x14ac:dyDescent="0.2">
      <c r="A1002" t="s">
        <v>680</v>
      </c>
      <c r="B1002">
        <v>2001</v>
      </c>
      <c r="C1002" s="12">
        <f>IFERROR('BLS Data'!X1006,"")</f>
        <v>-9.986332668665554E-4</v>
      </c>
      <c r="D1002" s="12">
        <f>IFERROR('BLS Data'!Y1006,"")</f>
        <v>-2.0560887987555176E-2</v>
      </c>
      <c r="E1002" s="12">
        <f>IFERROR('BLS Data'!Z1006,"")</f>
        <v>2.7631132884644138E-2</v>
      </c>
      <c r="F1002" s="12">
        <f>IFERROR('BLS Data'!AA1006,"")</f>
        <v>1.2418221140733543E-2</v>
      </c>
      <c r="G1002" s="12">
        <f>'Regulatory Data'!L1004</f>
        <v>3.5566017809922701</v>
      </c>
      <c r="H1002" s="12">
        <f>VLOOKUP(B1002,'Economic Data'!A$6:I$47,7,FALSE)</f>
        <v>3.3080967761829783E-2</v>
      </c>
      <c r="I1002" s="12">
        <f>VLOOKUP(B1002,'Economic Data'!A$6:I$47,6,FALSE)</f>
        <v>1.0735275286242185E-2</v>
      </c>
      <c r="J1002" s="12">
        <f>VLOOKUP(B1002,'Economic Data'!A$6:I$47,5,FALSE)</f>
        <v>7.0800000000000002E-2</v>
      </c>
      <c r="K1002" s="12">
        <f>VLOOKUP(B1002,'Economic Data'!A$6:J$47,10,FALSE)</f>
        <v>4.8454307524413376E-2</v>
      </c>
      <c r="L1002" s="12"/>
      <c r="N1002">
        <v>-9.986332668665554E-4</v>
      </c>
      <c r="O1002">
        <v>-2.0560887987555176E-2</v>
      </c>
      <c r="P1002">
        <v>1.2418221140733543E-2</v>
      </c>
      <c r="Q1002">
        <v>3.5566017809922701</v>
      </c>
      <c r="R1002" s="12">
        <f t="shared" si="124"/>
        <v>9.1820260748862736E-3</v>
      </c>
      <c r="S1002" s="12">
        <f t="shared" si="125"/>
        <v>1.8153787380132513E-2</v>
      </c>
      <c r="T1002" s="12">
        <f t="shared" si="126"/>
        <v>-1.7555005245885269E-2</v>
      </c>
      <c r="U1002" s="12"/>
      <c r="V1002" s="12"/>
      <c r="W1002" s="12"/>
    </row>
    <row r="1003" spans="1:23" x14ac:dyDescent="0.2">
      <c r="A1003" t="s">
        <v>680</v>
      </c>
      <c r="B1003">
        <v>2002</v>
      </c>
      <c r="C1003" s="12">
        <f>IFERROR('BLS Data'!X1007,"")</f>
        <v>9.1820260748862736E-3</v>
      </c>
      <c r="D1003" s="12">
        <f>IFERROR('BLS Data'!Y1007,"")</f>
        <v>1.8153787380132513E-2</v>
      </c>
      <c r="E1003" s="12">
        <f>IFERROR('BLS Data'!Z1007,"")</f>
        <v>1.0434247922148643E-2</v>
      </c>
      <c r="F1003" s="12">
        <f>IFERROR('BLS Data'!AA1007,"")</f>
        <v>-1.7555005245885269E-2</v>
      </c>
      <c r="G1003" s="12">
        <f>'Regulatory Data'!L1005</f>
        <v>3.6901929367794311</v>
      </c>
      <c r="H1003" s="12">
        <f>VLOOKUP(B1003,'Economic Data'!A$6:I$47,7,FALSE)</f>
        <v>3.403537925314204E-2</v>
      </c>
      <c r="I1003" s="12">
        <f>VLOOKUP(B1003,'Economic Data'!A$6:I$47,6,FALSE)</f>
        <v>1.7973804471999699E-2</v>
      </c>
      <c r="J1003" s="12">
        <f>VLOOKUP(B1003,'Economic Data'!A$6:I$47,5,FALSE)</f>
        <v>6.4899999999999999E-2</v>
      </c>
      <c r="K1003" s="12">
        <f>VLOOKUP(B1003,'Economic Data'!A$6:J$47,10,FALSE)</f>
        <v>4.8838425218857007E-2</v>
      </c>
      <c r="L1003" s="12"/>
      <c r="N1003">
        <v>9.1820260748862736E-3</v>
      </c>
      <c r="O1003">
        <v>1.8153787380132513E-2</v>
      </c>
      <c r="P1003">
        <v>-1.7555005245885269E-2</v>
      </c>
      <c r="Q1003">
        <v>3.6901929367794311</v>
      </c>
      <c r="R1003" s="12">
        <f t="shared" si="124"/>
        <v>2.5774953477363916E-2</v>
      </c>
      <c r="S1003" s="12">
        <f t="shared" si="125"/>
        <v>2.5589770998996286E-2</v>
      </c>
      <c r="T1003" s="12">
        <f t="shared" si="126"/>
        <v>-1.941730154368404E-2</v>
      </c>
      <c r="U1003" s="12"/>
      <c r="V1003" s="12"/>
      <c r="W1003" s="12"/>
    </row>
    <row r="1004" spans="1:23" x14ac:dyDescent="0.2">
      <c r="A1004" t="s">
        <v>680</v>
      </c>
      <c r="B1004">
        <v>2003</v>
      </c>
      <c r="C1004" s="12">
        <f>IFERROR('BLS Data'!X1008,"")</f>
        <v>2.5774953477363916E-2</v>
      </c>
      <c r="D1004" s="12">
        <f>IFERROR('BLS Data'!Y1008,"")</f>
        <v>2.5589770998996286E-2</v>
      </c>
      <c r="E1004" s="12">
        <f>IFERROR('BLS Data'!Z1008,"")</f>
        <v>2.5297307774161837E-2</v>
      </c>
      <c r="F1004" s="12">
        <f>IFERROR('BLS Data'!AA1008,"")</f>
        <v>-1.941730154368404E-2</v>
      </c>
      <c r="G1004" s="12">
        <f>'Regulatory Data'!L1006</f>
        <v>3.7993943227256786</v>
      </c>
      <c r="H1004" s="12">
        <f>VLOOKUP(B1004,'Economic Data'!A$6:I$47,7,FALSE)</f>
        <v>4.5904870545635745E-2</v>
      </c>
      <c r="I1004" s="12">
        <f>VLOOKUP(B1004,'Economic Data'!A$6:I$47,6,FALSE)</f>
        <v>2.5093363015155745E-2</v>
      </c>
      <c r="J1004" s="12">
        <f>VLOOKUP(B1004,'Economic Data'!A$6:I$47,5,FALSE)</f>
        <v>5.67E-2</v>
      </c>
      <c r="K1004" s="12">
        <f>VLOOKUP(B1004,'Economic Data'!A$6:J$47,10,FALSE)</f>
        <v>3.5888492469520646E-2</v>
      </c>
      <c r="L1004" s="12"/>
      <c r="N1004">
        <v>2.5774953477363916E-2</v>
      </c>
      <c r="O1004">
        <v>2.5589770998996286E-2</v>
      </c>
      <c r="P1004">
        <v>-1.941730154368404E-2</v>
      </c>
      <c r="Q1004">
        <v>3.7993943227256786</v>
      </c>
      <c r="R1004" s="12">
        <f t="shared" si="124"/>
        <v>-1.1526940212163161E-2</v>
      </c>
      <c r="S1004" s="12">
        <f t="shared" si="125"/>
        <v>1.9670360405867449E-2</v>
      </c>
      <c r="T1004" s="12">
        <f t="shared" si="126"/>
        <v>1.5740550571242906E-2</v>
      </c>
      <c r="U1004" s="12"/>
      <c r="V1004" s="12"/>
      <c r="W1004" s="12"/>
    </row>
    <row r="1005" spans="1:23" x14ac:dyDescent="0.2">
      <c r="A1005" t="s">
        <v>680</v>
      </c>
      <c r="B1005">
        <v>2004</v>
      </c>
      <c r="C1005" s="12">
        <f>IFERROR('BLS Data'!X1009,"")</f>
        <v>-1.1526940212163161E-2</v>
      </c>
      <c r="D1005" s="12">
        <f>IFERROR('BLS Data'!Y1009,"")</f>
        <v>1.9670360405867449E-2</v>
      </c>
      <c r="E1005" s="12">
        <f>IFERROR('BLS Data'!Z1009,"")</f>
        <v>4.2576270871536259E-2</v>
      </c>
      <c r="F1005" s="12">
        <f>IFERROR('BLS Data'!AA1009,"")</f>
        <v>1.5740550571242906E-2</v>
      </c>
      <c r="G1005" s="12">
        <f>'Regulatory Data'!L1007</f>
        <v>3.8169821890485607</v>
      </c>
      <c r="H1005" s="12">
        <f>VLOOKUP(B1005,'Economic Data'!A$6:I$47,7,FALSE)</f>
        <v>6.1860595069386903E-2</v>
      </c>
      <c r="I1005" s="12">
        <f>VLOOKUP(B1005,'Economic Data'!A$6:I$47,6,FALSE)</f>
        <v>3.4093257936321564E-2</v>
      </c>
      <c r="J1005" s="12">
        <f>VLOOKUP(B1005,'Economic Data'!A$6:I$47,5,FALSE)</f>
        <v>5.6299999999999996E-2</v>
      </c>
      <c r="K1005" s="12">
        <f>VLOOKUP(B1005,'Economic Data'!A$6:J$47,10,FALSE)</f>
        <v>2.8532662866935003E-2</v>
      </c>
      <c r="L1005" s="12"/>
      <c r="N1005">
        <v>-1.1526940212163161E-2</v>
      </c>
      <c r="O1005">
        <v>1.9670360405867449E-2</v>
      </c>
      <c r="P1005">
        <v>1.5740550571242906E-2</v>
      </c>
      <c r="Q1005">
        <v>3.8169821890485607</v>
      </c>
      <c r="R1005" s="12">
        <f t="shared" si="124"/>
        <v>1.5388455863105222E-2</v>
      </c>
      <c r="S1005" s="12">
        <f t="shared" si="125"/>
        <v>1.295217134347304E-2</v>
      </c>
      <c r="T1005" s="12">
        <f t="shared" si="126"/>
        <v>1.6128900161678672E-2</v>
      </c>
      <c r="U1005" s="12"/>
      <c r="V1005" s="12"/>
      <c r="W1005" s="12"/>
    </row>
    <row r="1006" spans="1:23" x14ac:dyDescent="0.2">
      <c r="A1006" t="s">
        <v>680</v>
      </c>
      <c r="B1006">
        <v>2005</v>
      </c>
      <c r="C1006" s="12">
        <f>IFERROR('BLS Data'!X1010,"")</f>
        <v>1.5388455863105222E-2</v>
      </c>
      <c r="D1006" s="12">
        <f>IFERROR('BLS Data'!Y1010,"")</f>
        <v>1.295217134347304E-2</v>
      </c>
      <c r="E1006" s="12">
        <f>IFERROR('BLS Data'!Z1010,"")</f>
        <v>5.5458477126235195E-2</v>
      </c>
      <c r="F1006" s="12">
        <f>IFERROR('BLS Data'!AA1010,"")</f>
        <v>1.6128900161678672E-2</v>
      </c>
      <c r="G1006" s="12">
        <f>'Regulatory Data'!L1008</f>
        <v>3.8824703543830759</v>
      </c>
      <c r="H1006" s="12">
        <f>VLOOKUP(B1006,'Economic Data'!A$6:I$47,7,FALSE)</f>
        <v>6.2914494157674028E-2</v>
      </c>
      <c r="I1006" s="12">
        <f>VLOOKUP(B1006,'Economic Data'!A$6:I$47,6,FALSE)</f>
        <v>3.0242108933506984E-2</v>
      </c>
      <c r="J1006" s="12">
        <f>VLOOKUP(B1006,'Economic Data'!A$6:I$47,5,FALSE)</f>
        <v>5.2400000000000002E-2</v>
      </c>
      <c r="K1006" s="12">
        <f>VLOOKUP(B1006,'Economic Data'!A$6:J$47,10,FALSE)</f>
        <v>1.972761477583234E-2</v>
      </c>
      <c r="L1006" s="12"/>
      <c r="N1006">
        <v>1.5388455863105222E-2</v>
      </c>
      <c r="O1006">
        <v>1.295217134347304E-2</v>
      </c>
      <c r="P1006">
        <v>1.6128900161678672E-2</v>
      </c>
      <c r="Q1006">
        <v>3.8824703543830759</v>
      </c>
      <c r="R1006" s="12">
        <f t="shared" si="124"/>
        <v>1.2186624125352985E-2</v>
      </c>
      <c r="S1006" s="12">
        <f t="shared" si="125"/>
        <v>2.7510852097796246E-3</v>
      </c>
      <c r="T1006" s="12">
        <f t="shared" si="126"/>
        <v>1.8610376262579997E-2</v>
      </c>
      <c r="U1006" s="12"/>
      <c r="V1006" s="12"/>
      <c r="W1006" s="12"/>
    </row>
    <row r="1007" spans="1:23" x14ac:dyDescent="0.2">
      <c r="A1007" t="s">
        <v>680</v>
      </c>
      <c r="B1007">
        <v>2006</v>
      </c>
      <c r="C1007" s="12">
        <f>IFERROR('BLS Data'!X1011,"")</f>
        <v>1.2186624125352985E-2</v>
      </c>
      <c r="D1007" s="12">
        <f>IFERROR('BLS Data'!Y1011,"")</f>
        <v>2.7510852097796246E-3</v>
      </c>
      <c r="E1007" s="12">
        <f>IFERROR('BLS Data'!Z1011,"")</f>
        <v>3.7374231882790099E-2</v>
      </c>
      <c r="F1007" s="12">
        <f>IFERROR('BLS Data'!AA1011,"")</f>
        <v>1.8610376262579997E-2</v>
      </c>
      <c r="G1007" s="12">
        <f>'Regulatory Data'!L1009</f>
        <v>3.8378839989391373</v>
      </c>
      <c r="H1007" s="12">
        <f>VLOOKUP(B1007,'Economic Data'!A$6:I$47,7,FALSE)</f>
        <v>5.8035179497691658E-2</v>
      </c>
      <c r="I1007" s="12">
        <f>VLOOKUP(B1007,'Economic Data'!A$6:I$47,6,FALSE)</f>
        <v>2.6233814355860474E-2</v>
      </c>
      <c r="J1007" s="12">
        <f>VLOOKUP(B1007,'Economic Data'!A$6:I$47,5,FALSE)</f>
        <v>5.5899999999999998E-2</v>
      </c>
      <c r="K1007" s="12">
        <f>VLOOKUP(B1007,'Economic Data'!A$6:J$47,10,FALSE)</f>
        <v>2.409863485816794E-2</v>
      </c>
      <c r="L1007" s="12"/>
      <c r="N1007">
        <v>1.2186624125352985E-2</v>
      </c>
      <c r="O1007">
        <v>2.7510852097796246E-3</v>
      </c>
      <c r="P1007">
        <v>1.8610376262579997E-2</v>
      </c>
      <c r="Q1007">
        <v>3.8378839989391373</v>
      </c>
      <c r="R1007" s="12">
        <f t="shared" si="124"/>
        <v>8.1758638406626005E-3</v>
      </c>
      <c r="S1007" s="12">
        <f t="shared" si="125"/>
        <v>5.5169965417958267E-3</v>
      </c>
      <c r="T1007" s="12">
        <f t="shared" si="126"/>
        <v>1.5353393856149644E-2</v>
      </c>
      <c r="U1007" s="12"/>
      <c r="V1007" s="12"/>
      <c r="W1007" s="12"/>
    </row>
    <row r="1008" spans="1:23" x14ac:dyDescent="0.2">
      <c r="A1008" t="s">
        <v>680</v>
      </c>
      <c r="B1008">
        <v>2007</v>
      </c>
      <c r="C1008" s="12">
        <f>IFERROR('BLS Data'!X1012,"")</f>
        <v>8.1758638406626005E-3</v>
      </c>
      <c r="D1008" s="12">
        <f>IFERROR('BLS Data'!Y1012,"")</f>
        <v>5.5169965417958267E-3</v>
      </c>
      <c r="E1008" s="12">
        <f>IFERROR('BLS Data'!Z1012,"")</f>
        <v>2.0089105143184405E-2</v>
      </c>
      <c r="F1008" s="12">
        <f>IFERROR('BLS Data'!AA1012,"")</f>
        <v>1.5353393856149644E-2</v>
      </c>
      <c r="G1008" s="12">
        <f>'Regulatory Data'!L1010</f>
        <v>3.9207157970770363</v>
      </c>
      <c r="H1008" s="12">
        <f>VLOOKUP(B1008,'Economic Data'!A$6:I$47,7,FALSE)</f>
        <v>4.7552040345651747E-2</v>
      </c>
      <c r="I1008" s="12">
        <f>VLOOKUP(B1008,'Economic Data'!A$6:I$47,6,FALSE)</f>
        <v>1.8949646062514702E-2</v>
      </c>
      <c r="J1008" s="12">
        <f>VLOOKUP(B1008,'Economic Data'!A$6:I$47,5,FALSE)</f>
        <v>5.5599999999999997E-2</v>
      </c>
      <c r="K1008" s="12">
        <f>VLOOKUP(B1008,'Economic Data'!A$6:J$47,10,FALSE)</f>
        <v>2.6997605716864291E-2</v>
      </c>
      <c r="L1008" s="12"/>
      <c r="N1008">
        <v>8.1758638406626005E-3</v>
      </c>
      <c r="O1008">
        <v>5.5169965417958267E-3</v>
      </c>
      <c r="P1008">
        <v>1.5353393856149644E-2</v>
      </c>
      <c r="Q1008">
        <v>3.9207157970770363</v>
      </c>
      <c r="R1008" s="12">
        <f t="shared" si="124"/>
        <v>-1.5597530376989965E-2</v>
      </c>
      <c r="S1008" s="12">
        <f t="shared" si="125"/>
        <v>-5.2065616953429483E-3</v>
      </c>
      <c r="T1008" s="12">
        <f t="shared" si="126"/>
        <v>1.4810874107928029E-2</v>
      </c>
      <c r="U1008" s="12"/>
      <c r="V1008" s="12"/>
      <c r="W1008" s="12"/>
    </row>
    <row r="1009" spans="1:23" x14ac:dyDescent="0.2">
      <c r="A1009" t="s">
        <v>680</v>
      </c>
      <c r="B1009">
        <v>2008</v>
      </c>
      <c r="C1009" s="12">
        <f>IFERROR('BLS Data'!X1013,"")</f>
        <v>-1.5597530376989965E-2</v>
      </c>
      <c r="D1009" s="12">
        <f>IFERROR('BLS Data'!Y1013,"")</f>
        <v>-5.2065616953429483E-3</v>
      </c>
      <c r="E1009" s="12">
        <f>IFERROR('BLS Data'!Z1013,"")</f>
        <v>6.6720719895747571E-2</v>
      </c>
      <c r="F1009" s="12">
        <f>IFERROR('BLS Data'!AA1013,"")</f>
        <v>1.4810874107928029E-2</v>
      </c>
      <c r="G1009" s="12">
        <f>'Regulatory Data'!L1011</f>
        <v>3.9181269217703529</v>
      </c>
      <c r="H1009" s="12">
        <f>VLOOKUP(B1009,'Economic Data'!A$6:I$47,7,FALSE)</f>
        <v>1.8564647936674561E-2</v>
      </c>
      <c r="I1009" s="12">
        <f>VLOOKUP(B1009,'Economic Data'!A$6:I$47,6,FALSE)</f>
        <v>-3.3722342459032717E-3</v>
      </c>
      <c r="J1009" s="12">
        <f>VLOOKUP(B1009,'Economic Data'!A$6:I$47,5,FALSE)</f>
        <v>5.6299999999999996E-2</v>
      </c>
      <c r="K1009" s="12">
        <f>VLOOKUP(B1009,'Economic Data'!A$6:J$47,10,FALSE)</f>
        <v>3.4363117817423225E-2</v>
      </c>
      <c r="L1009" s="12"/>
      <c r="N1009">
        <v>-1.5597530376989965E-2</v>
      </c>
      <c r="O1009">
        <v>-5.2065616953429483E-3</v>
      </c>
      <c r="P1009">
        <v>1.4810874107928029E-2</v>
      </c>
      <c r="Q1009">
        <v>3.9181269217703529</v>
      </c>
      <c r="R1009" s="12">
        <f t="shared" si="124"/>
        <v>-5.1395003093903213E-2</v>
      </c>
      <c r="S1009" s="12">
        <f t="shared" si="125"/>
        <v>-7.6854574771592965E-2</v>
      </c>
      <c r="T1009" s="12">
        <f t="shared" si="126"/>
        <v>3.6235614138385941E-2</v>
      </c>
      <c r="U1009" s="12"/>
      <c r="V1009" s="12"/>
      <c r="W1009" s="12"/>
    </row>
    <row r="1010" spans="1:23" x14ac:dyDescent="0.2">
      <c r="A1010" t="s">
        <v>680</v>
      </c>
      <c r="B1010">
        <v>2009</v>
      </c>
      <c r="C1010" s="12">
        <f>IFERROR('BLS Data'!X1014,"")</f>
        <v>-5.1395003093903213E-2</v>
      </c>
      <c r="D1010" s="12">
        <f>IFERROR('BLS Data'!Y1014,"")</f>
        <v>-7.6854574771592965E-2</v>
      </c>
      <c r="E1010" s="12">
        <f>IFERROR('BLS Data'!Z1014,"")</f>
        <v>-5.1291650730709293E-2</v>
      </c>
      <c r="F1010" s="12">
        <f>IFERROR('BLS Data'!AA1014,"")</f>
        <v>3.6235614138385941E-2</v>
      </c>
      <c r="G1010" s="12">
        <f>'Regulatory Data'!L1012</f>
        <v>4.0313337374363751</v>
      </c>
      <c r="H1010" s="12">
        <f>VLOOKUP(B1010,'Economic Data'!A$6:I$47,7,FALSE)</f>
        <v>-2.2495040217735962E-2</v>
      </c>
      <c r="I1010" s="12">
        <f>VLOOKUP(B1010,'Economic Data'!A$6:I$47,6,FALSE)</f>
        <v>-3.117320520931699E-2</v>
      </c>
      <c r="J1010" s="12">
        <f>VLOOKUP(B1010,'Economic Data'!A$6:I$47,5,FALSE)</f>
        <v>5.3099999999999994E-2</v>
      </c>
      <c r="K1010" s="12">
        <f>VLOOKUP(B1010,'Economic Data'!A$6:J$47,10,FALSE)</f>
        <v>4.4421835008416732E-2</v>
      </c>
      <c r="L1010" s="12"/>
      <c r="N1010">
        <v>-5.1395003093903213E-2</v>
      </c>
      <c r="O1010">
        <v>-7.6854574771592965E-2</v>
      </c>
      <c r="P1010">
        <v>3.6235614138385941E-2</v>
      </c>
      <c r="Q1010">
        <v>4.0313337374363751</v>
      </c>
      <c r="R1010" s="12">
        <f t="shared" si="124"/>
        <v>8.388557590998591E-2</v>
      </c>
      <c r="S1010" s="12">
        <f t="shared" si="125"/>
        <v>0.10105177655612163</v>
      </c>
      <c r="T1010" s="12">
        <f t="shared" si="126"/>
        <v>-6.5479361701230587E-2</v>
      </c>
      <c r="U1010" s="12"/>
      <c r="V1010" s="12"/>
      <c r="W1010" s="12"/>
    </row>
    <row r="1011" spans="1:23" x14ac:dyDescent="0.2">
      <c r="A1011" t="s">
        <v>680</v>
      </c>
      <c r="B1011">
        <v>2010</v>
      </c>
      <c r="C1011" s="12">
        <f>IFERROR('BLS Data'!X1015,"")</f>
        <v>8.388557590998591E-2</v>
      </c>
      <c r="D1011" s="12">
        <f>IFERROR('BLS Data'!Y1015,"")</f>
        <v>0.10105177655612163</v>
      </c>
      <c r="E1011" s="12">
        <f>IFERROR('BLS Data'!Z1015,"")</f>
        <v>1.7240401599766919E-2</v>
      </c>
      <c r="F1011" s="12">
        <f>IFERROR('BLS Data'!AA1015,"")</f>
        <v>-6.5479361701230587E-2</v>
      </c>
      <c r="G1011" s="12">
        <f>'Regulatory Data'!L1013</f>
        <v>4.0889530040645496</v>
      </c>
      <c r="H1011" s="12">
        <f>VLOOKUP(B1011,'Economic Data'!A$6:I$47,7,FALSE)</f>
        <v>3.6900750592296916E-2</v>
      </c>
      <c r="I1011" s="12">
        <f>VLOOKUP(B1011,'Economic Data'!A$6:I$47,6,FALSE)</f>
        <v>2.362690323647243E-2</v>
      </c>
      <c r="J1011" s="12">
        <f>VLOOKUP(B1011,'Economic Data'!A$6:I$47,5,FALSE)</f>
        <v>4.9400000000000006E-2</v>
      </c>
      <c r="K1011" s="12">
        <f>VLOOKUP(B1011,'Economic Data'!A$6:J$47,10,FALSE)</f>
        <v>3.6126152644176228E-2</v>
      </c>
      <c r="L1011" s="12"/>
      <c r="N1011">
        <v>8.388557590998591E-2</v>
      </c>
      <c r="O1011">
        <v>0.10105177655612163</v>
      </c>
      <c r="P1011">
        <v>-6.5479361701230587E-2</v>
      </c>
      <c r="Q1011">
        <v>4.0889530040645496</v>
      </c>
      <c r="R1011" s="12"/>
      <c r="S1011" s="12"/>
      <c r="T1011" s="12"/>
      <c r="U1011" s="12"/>
      <c r="V1011" s="12"/>
      <c r="W1011" s="12"/>
    </row>
    <row r="1012" spans="1:23" x14ac:dyDescent="0.2">
      <c r="A1012" t="s">
        <v>692</v>
      </c>
      <c r="B1012">
        <v>1987</v>
      </c>
      <c r="C1012" s="12" t="str">
        <f>IFERROR('BLS Data'!X1016,"")</f>
        <v>.</v>
      </c>
      <c r="D1012" s="12" t="str">
        <f>IFERROR('BLS Data'!Y1016,"")</f>
        <v>.</v>
      </c>
      <c r="E1012" s="12" t="str">
        <f>IFERROR('BLS Data'!Z1016,"")</f>
        <v>.</v>
      </c>
      <c r="F1012" s="12" t="str">
        <f>IFERROR('BLS Data'!AA1016,"")</f>
        <v>.</v>
      </c>
      <c r="G1012" s="12" t="str">
        <f>'Regulatory Data'!L1014</f>
        <v/>
      </c>
      <c r="H1012" s="12">
        <f>VLOOKUP(B1012,'Economic Data'!A$6:I$47,7,FALSE)</f>
        <v>6.0106820146646811E-2</v>
      </c>
      <c r="I1012" s="12">
        <f>VLOOKUP(B1012,'Economic Data'!A$6:I$47,6,FALSE)</f>
        <v>3.149510885821627E-2</v>
      </c>
      <c r="J1012" s="12">
        <f>VLOOKUP(B1012,'Economic Data'!A$6:I$47,5,FALSE)</f>
        <v>9.3800000000000008E-2</v>
      </c>
      <c r="K1012" s="12">
        <f>VLOOKUP(B1012,'Economic Data'!A$6:J$47,10,FALSE)</f>
        <v>6.5188288711569911E-2</v>
      </c>
      <c r="L1012" s="12"/>
      <c r="N1012" t="s">
        <v>985</v>
      </c>
      <c r="O1012" t="s">
        <v>985</v>
      </c>
      <c r="P1012" t="s">
        <v>985</v>
      </c>
      <c r="Q1012" t="s">
        <v>0</v>
      </c>
      <c r="R1012" s="12"/>
      <c r="S1012" s="12"/>
      <c r="T1012" s="12"/>
      <c r="U1012" s="12"/>
      <c r="V1012" s="12"/>
      <c r="W1012" s="12"/>
    </row>
    <row r="1013" spans="1:23" x14ac:dyDescent="0.2">
      <c r="A1013" t="s">
        <v>692</v>
      </c>
      <c r="B1013">
        <v>1988</v>
      </c>
      <c r="C1013" s="12">
        <f>IFERROR('BLS Data'!X1017,"")</f>
        <v>-5.2248256418616634E-3</v>
      </c>
      <c r="D1013" s="12">
        <f>IFERROR('BLS Data'!Y1017,"")</f>
        <v>7.6645603017322372E-4</v>
      </c>
      <c r="E1013" s="12">
        <f>IFERROR('BLS Data'!Z1017,"")</f>
        <v>0.11904274921953473</v>
      </c>
      <c r="F1013" s="12">
        <f>IFERROR('BLS Data'!AA1017,"")</f>
        <v>9.0683518884022263E-2</v>
      </c>
      <c r="G1013" s="12" t="str">
        <f>'Regulatory Data'!L1015</f>
        <v/>
      </c>
      <c r="H1013" s="12">
        <f>VLOOKUP(B1013,'Economic Data'!A$6:I$47,7,FALSE)</f>
        <v>7.4056092402528861E-2</v>
      </c>
      <c r="I1013" s="12">
        <f>VLOOKUP(B1013,'Economic Data'!A$6:I$47,6,FALSE)</f>
        <v>4.0281822240627818E-2</v>
      </c>
      <c r="J1013" s="12">
        <f>VLOOKUP(B1013,'Economic Data'!A$6:I$47,5,FALSE)</f>
        <v>9.7100000000000006E-2</v>
      </c>
      <c r="K1013" s="12">
        <f>VLOOKUP(B1013,'Economic Data'!A$6:J$47,10,FALSE)</f>
        <v>6.3325729838099074E-2</v>
      </c>
      <c r="L1013" s="12"/>
      <c r="N1013">
        <v>-5.2248256418616634E-3</v>
      </c>
      <c r="O1013">
        <v>7.6645603017322372E-4</v>
      </c>
      <c r="P1013">
        <v>9.0683518884022263E-2</v>
      </c>
      <c r="Q1013" t="s">
        <v>0</v>
      </c>
      <c r="R1013" s="12"/>
      <c r="S1013" s="12"/>
      <c r="T1013" s="12"/>
      <c r="U1013" s="12"/>
      <c r="V1013" s="12"/>
      <c r="W1013" s="12"/>
    </row>
    <row r="1014" spans="1:23" x14ac:dyDescent="0.2">
      <c r="A1014" t="s">
        <v>692</v>
      </c>
      <c r="B1014">
        <v>1989</v>
      </c>
      <c r="C1014" s="12">
        <f>IFERROR('BLS Data'!X1018,"")</f>
        <v>-3.3960694872741115E-3</v>
      </c>
      <c r="D1014" s="12">
        <f>IFERROR('BLS Data'!Y1018,"")</f>
        <v>-1.5334999658254134E-3</v>
      </c>
      <c r="E1014" s="12">
        <f>IFERROR('BLS Data'!Z1018,"")</f>
        <v>6.4109166899298131E-2</v>
      </c>
      <c r="F1014" s="12">
        <f>IFERROR('BLS Data'!AA1018,"")</f>
        <v>5.6070603253438378E-2</v>
      </c>
      <c r="G1014" s="12" t="str">
        <f>'Regulatory Data'!L1016</f>
        <v/>
      </c>
      <c r="H1014" s="12">
        <f>VLOOKUP(B1014,'Economic Data'!A$6:I$47,7,FALSE)</f>
        <v>7.2168998181608046E-2</v>
      </c>
      <c r="I1014" s="12">
        <f>VLOOKUP(B1014,'Economic Data'!A$6:I$47,6,FALSE)</f>
        <v>3.5102379761548619E-2</v>
      </c>
      <c r="J1014" s="12">
        <f>VLOOKUP(B1014,'Economic Data'!A$6:I$47,5,FALSE)</f>
        <v>9.2600000000000002E-2</v>
      </c>
      <c r="K1014" s="12">
        <f>VLOOKUP(B1014,'Economic Data'!A$6:J$47,10,FALSE)</f>
        <v>5.5533381579940186E-2</v>
      </c>
      <c r="L1014" s="12"/>
      <c r="N1014">
        <v>-3.3960694872741115E-3</v>
      </c>
      <c r="O1014">
        <v>-1.5334999658254134E-3</v>
      </c>
      <c r="P1014">
        <v>5.6070603253438378E-2</v>
      </c>
      <c r="Q1014" t="s">
        <v>0</v>
      </c>
      <c r="R1014" s="12"/>
      <c r="S1014" s="12"/>
      <c r="T1014" s="12"/>
      <c r="U1014" s="12"/>
      <c r="V1014" s="12"/>
      <c r="W1014" s="12"/>
    </row>
    <row r="1015" spans="1:23" x14ac:dyDescent="0.2">
      <c r="A1015" t="s">
        <v>692</v>
      </c>
      <c r="B1015">
        <v>1990</v>
      </c>
      <c r="C1015" s="12">
        <f>IFERROR('BLS Data'!X1019,"")</f>
        <v>4.4551388869588315E-2</v>
      </c>
      <c r="D1015" s="12">
        <f>IFERROR('BLS Data'!Y1019,"")</f>
        <v>5.3210410017745069E-2</v>
      </c>
      <c r="E1015" s="12">
        <f>IFERROR('BLS Data'!Z1019,"")</f>
        <v>1.1213356620670467E-2</v>
      </c>
      <c r="F1015" s="12">
        <f>IFERROR('BLS Data'!AA1019,"")</f>
        <v>1.875583263659486E-2</v>
      </c>
      <c r="G1015" s="12" t="str">
        <f>'Regulatory Data'!L1017</f>
        <v/>
      </c>
      <c r="H1015" s="12">
        <f>VLOOKUP(B1015,'Economic Data'!A$6:I$47,7,FALSE)</f>
        <v>5.6455681243754441E-2</v>
      </c>
      <c r="I1015" s="12">
        <f>VLOOKUP(B1015,'Economic Data'!A$6:I$47,6,FALSE)</f>
        <v>1.8589513195847118E-2</v>
      </c>
      <c r="J1015" s="12">
        <f>VLOOKUP(B1015,'Economic Data'!A$6:I$47,5,FALSE)</f>
        <v>9.3200000000000005E-2</v>
      </c>
      <c r="K1015" s="12">
        <f>VLOOKUP(B1015,'Economic Data'!A$6:J$47,10,FALSE)</f>
        <v>5.5333831952092682E-2</v>
      </c>
      <c r="L1015" s="12"/>
      <c r="N1015">
        <v>4.4551388869588315E-2</v>
      </c>
      <c r="O1015">
        <v>5.3210410017745069E-2</v>
      </c>
      <c r="P1015">
        <v>1.875583263659486E-2</v>
      </c>
      <c r="Q1015" t="s">
        <v>0</v>
      </c>
      <c r="R1015" s="12"/>
      <c r="S1015" s="12"/>
      <c r="T1015" s="12"/>
      <c r="U1015" s="12"/>
      <c r="V1015" s="12"/>
      <c r="W1015" s="12"/>
    </row>
    <row r="1016" spans="1:23" x14ac:dyDescent="0.2">
      <c r="A1016" t="s">
        <v>692</v>
      </c>
      <c r="B1016">
        <v>1991</v>
      </c>
      <c r="C1016" s="12">
        <f>IFERROR('BLS Data'!X1020,"")</f>
        <v>-2.0129377584412467E-3</v>
      </c>
      <c r="D1016" s="12">
        <f>IFERROR('BLS Data'!Y1020,"")</f>
        <v>1.3501395191743981E-2</v>
      </c>
      <c r="E1016" s="12">
        <f>IFERROR('BLS Data'!Z1020,"")</f>
        <v>6.4333828493224665E-2</v>
      </c>
      <c r="F1016" s="12">
        <f>IFERROR('BLS Data'!AA1020,"")</f>
        <v>5.2344436324228028E-2</v>
      </c>
      <c r="G1016" s="12" t="str">
        <f>'Regulatory Data'!L1018</f>
        <v/>
      </c>
      <c r="H1016" s="12">
        <f>VLOOKUP(B1016,'Economic Data'!A$6:I$47,7,FALSE)</f>
        <v>3.2494366288215559E-2</v>
      </c>
      <c r="I1016" s="12">
        <f>VLOOKUP(B1016,'Economic Data'!A$6:I$47,6,FALSE)</f>
        <v>-2.3323494827174329E-3</v>
      </c>
      <c r="J1016" s="12">
        <f>VLOOKUP(B1016,'Economic Data'!A$6:I$47,5,FALSE)</f>
        <v>8.77E-2</v>
      </c>
      <c r="K1016" s="12">
        <f>VLOOKUP(B1016,'Economic Data'!A$6:J$47,10,FALSE)</f>
        <v>5.2873284229066508E-2</v>
      </c>
      <c r="L1016" s="12"/>
      <c r="N1016">
        <v>-2.0129377584412467E-3</v>
      </c>
      <c r="O1016">
        <v>1.3501395191743981E-2</v>
      </c>
      <c r="P1016">
        <v>5.2344436324228028E-2</v>
      </c>
      <c r="Q1016" t="s">
        <v>0</v>
      </c>
      <c r="R1016" s="12"/>
      <c r="S1016" s="12"/>
      <c r="T1016" s="12"/>
      <c r="U1016" s="12"/>
      <c r="V1016" s="12"/>
      <c r="W1016" s="12"/>
    </row>
    <row r="1017" spans="1:23" x14ac:dyDescent="0.2">
      <c r="A1017" t="s">
        <v>692</v>
      </c>
      <c r="B1017">
        <v>1992</v>
      </c>
      <c r="C1017" s="12">
        <f>IFERROR('BLS Data'!X1021,"")</f>
        <v>1.1950181595310916E-2</v>
      </c>
      <c r="D1017" s="12">
        <f>IFERROR('BLS Data'!Y1021,"")</f>
        <v>2.3344997561771663E-2</v>
      </c>
      <c r="E1017" s="12">
        <f>IFERROR('BLS Data'!Z1021,"")</f>
        <v>3.0433553173441652E-2</v>
      </c>
      <c r="F1017" s="12">
        <f>IFERROR('BLS Data'!AA1021,"")</f>
        <v>5.4634181342435362E-2</v>
      </c>
      <c r="G1017" s="12" t="str">
        <f>'Regulatory Data'!L1019</f>
        <v/>
      </c>
      <c r="H1017" s="12">
        <f>VLOOKUP(B1017,'Economic Data'!A$6:I$47,7,FALSE)</f>
        <v>5.6799543692841681E-2</v>
      </c>
      <c r="I1017" s="12">
        <f>VLOOKUP(B1017,'Economic Data'!A$6:I$47,6,FALSE)</f>
        <v>3.3364382598689346E-2</v>
      </c>
      <c r="J1017" s="12">
        <f>VLOOKUP(B1017,'Economic Data'!A$6:I$47,5,FALSE)</f>
        <v>8.14E-2</v>
      </c>
      <c r="K1017" s="12">
        <f>VLOOKUP(B1017,'Economic Data'!A$6:J$47,10,FALSE)</f>
        <v>5.7964838905848831E-2</v>
      </c>
      <c r="L1017" s="12"/>
      <c r="N1017">
        <v>1.1950181595310916E-2</v>
      </c>
      <c r="O1017">
        <v>2.3344997561771663E-2</v>
      </c>
      <c r="P1017">
        <v>5.4634181342435362E-2</v>
      </c>
      <c r="Q1017" t="s">
        <v>0</v>
      </c>
      <c r="R1017" s="12"/>
      <c r="S1017" s="12"/>
      <c r="T1017" s="12"/>
      <c r="U1017" s="12"/>
      <c r="V1017" s="12"/>
      <c r="W1017" s="12"/>
    </row>
    <row r="1018" spans="1:23" x14ac:dyDescent="0.2">
      <c r="A1018" t="s">
        <v>692</v>
      </c>
      <c r="B1018">
        <v>1993</v>
      </c>
      <c r="C1018" s="12">
        <f>IFERROR('BLS Data'!X1022,"")</f>
        <v>2.8863209666256218E-2</v>
      </c>
      <c r="D1018" s="12">
        <f>IFERROR('BLS Data'!Y1022,"")</f>
        <v>3.8668718947837633E-2</v>
      </c>
      <c r="E1018" s="12">
        <f>IFERROR('BLS Data'!Z1022,"")</f>
        <v>-1.5528537685831623E-2</v>
      </c>
      <c r="F1018" s="12">
        <f>IFERROR('BLS Data'!AA1022,"")</f>
        <v>4.9644318407962018E-3</v>
      </c>
      <c r="G1018" s="12" t="str">
        <f>'Regulatory Data'!L1020</f>
        <v/>
      </c>
      <c r="H1018" s="12">
        <f>VLOOKUP(B1018,'Economic Data'!A$6:I$47,7,FALSE)</f>
        <v>4.9976501397134498E-2</v>
      </c>
      <c r="I1018" s="12">
        <f>VLOOKUP(B1018,'Economic Data'!A$6:I$47,6,FALSE)</f>
        <v>2.8121325402471697E-2</v>
      </c>
      <c r="J1018" s="12">
        <f>VLOOKUP(B1018,'Economic Data'!A$6:I$47,5,FALSE)</f>
        <v>7.22E-2</v>
      </c>
      <c r="K1018" s="12">
        <f>VLOOKUP(B1018,'Economic Data'!A$6:J$47,10,FALSE)</f>
        <v>5.0344824005335395E-2</v>
      </c>
      <c r="L1018" s="12"/>
      <c r="N1018">
        <v>2.8863209666256218E-2</v>
      </c>
      <c r="O1018">
        <v>3.8668718947837633E-2</v>
      </c>
      <c r="P1018">
        <v>4.9644318407962018E-3</v>
      </c>
      <c r="Q1018" t="s">
        <v>0</v>
      </c>
      <c r="R1018" s="12"/>
      <c r="S1018" s="12"/>
      <c r="T1018" s="12"/>
      <c r="U1018" s="12"/>
      <c r="V1018" s="12"/>
      <c r="W1018" s="12"/>
    </row>
    <row r="1019" spans="1:23" x14ac:dyDescent="0.2">
      <c r="A1019" t="s">
        <v>692</v>
      </c>
      <c r="B1019">
        <v>1994</v>
      </c>
      <c r="C1019" s="12">
        <f>IFERROR('BLS Data'!X1023,"")</f>
        <v>-2.1104857597613602E-3</v>
      </c>
      <c r="D1019" s="12">
        <f>IFERROR('BLS Data'!Y1023,"")</f>
        <v>5.1389113062771941E-4</v>
      </c>
      <c r="E1019" s="12">
        <f>IFERROR('BLS Data'!Z1023,"")</f>
        <v>2.4287790846538648E-2</v>
      </c>
      <c r="F1019" s="12">
        <f>IFERROR('BLS Data'!AA1023,"")</f>
        <v>-4.7393173572833902E-3</v>
      </c>
      <c r="G1019" s="12" t="str">
        <f>'Regulatory Data'!L1021</f>
        <v/>
      </c>
      <c r="H1019" s="12">
        <f>VLOOKUP(B1019,'Economic Data'!A$6:I$47,7,FALSE)</f>
        <v>6.0783064323397085E-2</v>
      </c>
      <c r="I1019" s="12">
        <f>VLOOKUP(B1019,'Economic Data'!A$6:I$47,6,FALSE)</f>
        <v>3.9932137842543014E-2</v>
      </c>
      <c r="J1019" s="12">
        <f>VLOOKUP(B1019,'Economic Data'!A$6:I$47,5,FALSE)</f>
        <v>7.9600000000000004E-2</v>
      </c>
      <c r="K1019" s="12">
        <f>VLOOKUP(B1019,'Economic Data'!A$6:J$47,10,FALSE)</f>
        <v>5.8749073519147127E-2</v>
      </c>
      <c r="L1019" s="12"/>
      <c r="N1019">
        <v>-2.1104857597613602E-3</v>
      </c>
      <c r="O1019">
        <v>5.1389113062771941E-4</v>
      </c>
      <c r="P1019">
        <v>-4.7393173572833902E-3</v>
      </c>
      <c r="Q1019" t="s">
        <v>0</v>
      </c>
      <c r="R1019" s="12"/>
      <c r="S1019" s="12"/>
      <c r="T1019" s="12"/>
      <c r="U1019" s="12"/>
      <c r="V1019" s="12"/>
      <c r="W1019" s="12"/>
    </row>
    <row r="1020" spans="1:23" x14ac:dyDescent="0.2">
      <c r="A1020" t="s">
        <v>692</v>
      </c>
      <c r="B1020">
        <v>1995</v>
      </c>
      <c r="C1020" s="12">
        <f>IFERROR('BLS Data'!X1024,"")</f>
        <v>8.7118448475642651E-5</v>
      </c>
      <c r="D1020" s="12">
        <f>IFERROR('BLS Data'!Y1024,"")</f>
        <v>-2.0458527417307693E-2</v>
      </c>
      <c r="E1020" s="12">
        <f>IFERROR('BLS Data'!Z1024,"")</f>
        <v>3.088868691939517E-2</v>
      </c>
      <c r="F1020" s="12">
        <f>IFERROR('BLS Data'!AA1024,"")</f>
        <v>4.235474256542382E-2</v>
      </c>
      <c r="G1020" s="12" t="str">
        <f>'Regulatory Data'!L1022</f>
        <v/>
      </c>
      <c r="H1020" s="12">
        <f>VLOOKUP(B1020,'Economic Data'!A$6:I$47,7,FALSE)</f>
        <v>4.5452682397765898E-2</v>
      </c>
      <c r="I1020" s="12">
        <f>VLOOKUP(B1020,'Economic Data'!A$6:I$47,6,FALSE)</f>
        <v>2.4833719047943958E-2</v>
      </c>
      <c r="J1020" s="12">
        <f>VLOOKUP(B1020,'Economic Data'!A$6:I$47,5,FALSE)</f>
        <v>7.5899999999999995E-2</v>
      </c>
      <c r="K1020" s="12">
        <f>VLOOKUP(B1020,'Economic Data'!A$6:J$47,10,FALSE)</f>
        <v>5.5281036650178222E-2</v>
      </c>
      <c r="L1020" s="12"/>
      <c r="N1020">
        <v>8.7118448475642651E-5</v>
      </c>
      <c r="O1020">
        <v>-2.0458527417307693E-2</v>
      </c>
      <c r="P1020">
        <v>4.235474256542382E-2</v>
      </c>
      <c r="Q1020" t="s">
        <v>0</v>
      </c>
      <c r="R1020" s="12"/>
      <c r="S1020" s="12"/>
      <c r="T1020" s="12"/>
      <c r="U1020" s="12"/>
      <c r="V1020" s="12"/>
      <c r="W1020" s="12"/>
    </row>
    <row r="1021" spans="1:23" x14ac:dyDescent="0.2">
      <c r="A1021" t="s">
        <v>692</v>
      </c>
      <c r="B1021">
        <v>1996</v>
      </c>
      <c r="C1021" s="12">
        <f>IFERROR('BLS Data'!X1025,"")</f>
        <v>-1.0365736233903355E-2</v>
      </c>
      <c r="D1021" s="12">
        <f>IFERROR('BLS Data'!Y1025,"")</f>
        <v>-1.6509682685983407E-3</v>
      </c>
      <c r="E1021" s="12">
        <f>IFERROR('BLS Data'!Z1025,"")</f>
        <v>1.483196159490241E-2</v>
      </c>
      <c r="F1021" s="12">
        <f>IFERROR('BLS Data'!AA1025,"")</f>
        <v>-8.9748766298569649E-4</v>
      </c>
      <c r="G1021" s="12" t="str">
        <f>'Regulatory Data'!L1023</f>
        <v/>
      </c>
      <c r="H1021" s="12">
        <f>VLOOKUP(B1021,'Economic Data'!A$6:I$47,7,FALSE)</f>
        <v>5.5591211209256031E-2</v>
      </c>
      <c r="I1021" s="12">
        <f>VLOOKUP(B1021,'Economic Data'!A$6:I$47,6,FALSE)</f>
        <v>3.6723348797837119E-2</v>
      </c>
      <c r="J1021" s="12">
        <f>VLOOKUP(B1021,'Economic Data'!A$6:I$47,5,FALSE)</f>
        <v>7.3700000000000002E-2</v>
      </c>
      <c r="K1021" s="12">
        <f>VLOOKUP(B1021,'Economic Data'!A$6:J$47,10,FALSE)</f>
        <v>5.4832137588579369E-2</v>
      </c>
      <c r="L1021" s="12"/>
      <c r="N1021">
        <v>-1.0365736233903355E-2</v>
      </c>
      <c r="O1021">
        <v>-1.6509682685983407E-3</v>
      </c>
      <c r="P1021">
        <v>-8.9748766298569649E-4</v>
      </c>
      <c r="Q1021" t="s">
        <v>0</v>
      </c>
      <c r="R1021" s="12"/>
      <c r="S1021" s="12"/>
      <c r="T1021" s="12"/>
      <c r="U1021" s="12"/>
      <c r="V1021" s="12"/>
      <c r="W1021" s="12"/>
    </row>
    <row r="1022" spans="1:23" x14ac:dyDescent="0.2">
      <c r="A1022" t="s">
        <v>692</v>
      </c>
      <c r="B1022">
        <v>1997</v>
      </c>
      <c r="C1022" s="12">
        <f>IFERROR('BLS Data'!X1026,"")</f>
        <v>3.3156751939171336E-2</v>
      </c>
      <c r="D1022" s="12">
        <f>IFERROR('BLS Data'!Y1026,"")</f>
        <v>3.7594416069610226E-2</v>
      </c>
      <c r="E1022" s="12">
        <f>IFERROR('BLS Data'!Z1026,"")</f>
        <v>2.7643091846318413E-2</v>
      </c>
      <c r="F1022" s="12">
        <f>IFERROR('BLS Data'!AA1026,"")</f>
        <v>-9.3979966020327765E-3</v>
      </c>
      <c r="G1022" s="12">
        <f>'Regulatory Data'!L1024</f>
        <v>0.59512427489972075</v>
      </c>
      <c r="H1022" s="12">
        <f>VLOOKUP(B1022,'Economic Data'!A$6:I$47,7,FALSE)</f>
        <v>6.1100591222929879E-2</v>
      </c>
      <c r="I1022" s="12">
        <f>VLOOKUP(B1022,'Economic Data'!A$6:I$47,6,FALSE)</f>
        <v>4.3601241232060772E-2</v>
      </c>
      <c r="J1022" s="12">
        <f>VLOOKUP(B1022,'Economic Data'!A$6:I$47,5,FALSE)</f>
        <v>7.2599999999999998E-2</v>
      </c>
      <c r="K1022" s="12">
        <f>VLOOKUP(B1022,'Economic Data'!A$6:J$47,10,FALSE)</f>
        <v>5.5100650009132057E-2</v>
      </c>
      <c r="L1022" s="12"/>
      <c r="N1022">
        <v>3.3156751939171336E-2</v>
      </c>
      <c r="O1022">
        <v>3.7594416069610226E-2</v>
      </c>
      <c r="P1022">
        <v>-9.3979966020327765E-3</v>
      </c>
      <c r="Q1022">
        <v>0.59512427489972075</v>
      </c>
      <c r="R1022" s="12">
        <f t="shared" ref="R1022:R1034" si="127">N1023</f>
        <v>1.6300692428366403E-2</v>
      </c>
      <c r="S1022" s="12">
        <f t="shared" ref="S1022:S1034" si="128">O1023</f>
        <v>1.2150945063319263E-2</v>
      </c>
      <c r="T1022" s="12">
        <f t="shared" ref="T1022:T1034" si="129">P1023</f>
        <v>1.0624739753218648E-2</v>
      </c>
      <c r="U1022" s="12"/>
      <c r="V1022" s="12"/>
      <c r="W1022" s="12"/>
    </row>
    <row r="1023" spans="1:23" x14ac:dyDescent="0.2">
      <c r="A1023" t="s">
        <v>692</v>
      </c>
      <c r="B1023">
        <v>1998</v>
      </c>
      <c r="C1023" s="12">
        <f>IFERROR('BLS Data'!X1027,"")</f>
        <v>1.6300692428366403E-2</v>
      </c>
      <c r="D1023" s="12">
        <f>IFERROR('BLS Data'!Y1027,"")</f>
        <v>1.2150945063319263E-2</v>
      </c>
      <c r="E1023" s="12">
        <f>IFERROR('BLS Data'!Z1027,"")</f>
        <v>1.0400024635787375E-2</v>
      </c>
      <c r="F1023" s="12">
        <f>IFERROR('BLS Data'!AA1027,"")</f>
        <v>1.0624739753218648E-2</v>
      </c>
      <c r="G1023" s="12">
        <f>'Regulatory Data'!L1025</f>
        <v>0.59640375324999328</v>
      </c>
      <c r="H1023" s="12">
        <f>VLOOKUP(B1023,'Economic Data'!A$6:I$47,7,FALSE)</f>
        <v>5.3865008546919668E-2</v>
      </c>
      <c r="I1023" s="12">
        <f>VLOOKUP(B1023,'Economic Data'!A$6:I$47,6,FALSE)</f>
        <v>4.2632273010008603E-2</v>
      </c>
      <c r="J1023" s="12">
        <f>VLOOKUP(B1023,'Economic Data'!A$6:I$47,5,FALSE)</f>
        <v>6.5299999999999997E-2</v>
      </c>
      <c r="K1023" s="12">
        <f>VLOOKUP(B1023,'Economic Data'!A$6:J$47,10,FALSE)</f>
        <v>5.4067264463089793E-2</v>
      </c>
      <c r="L1023" s="12"/>
      <c r="N1023">
        <v>1.6300692428366403E-2</v>
      </c>
      <c r="O1023">
        <v>1.2150945063319263E-2</v>
      </c>
      <c r="P1023">
        <v>1.0624739753218648E-2</v>
      </c>
      <c r="Q1023">
        <v>0.59640375324999328</v>
      </c>
      <c r="R1023" s="12">
        <f t="shared" si="127"/>
        <v>1.1080445776571857E-2</v>
      </c>
      <c r="S1023" s="12">
        <f t="shared" si="128"/>
        <v>1.1171449650753118E-2</v>
      </c>
      <c r="T1023" s="12">
        <f t="shared" si="129"/>
        <v>1.5823382249299911E-2</v>
      </c>
      <c r="U1023" s="12"/>
      <c r="V1023" s="12"/>
      <c r="W1023" s="12"/>
    </row>
    <row r="1024" spans="1:23" x14ac:dyDescent="0.2">
      <c r="A1024" t="s">
        <v>692</v>
      </c>
      <c r="B1024">
        <v>1999</v>
      </c>
      <c r="C1024" s="12">
        <f>IFERROR('BLS Data'!X1028,"")</f>
        <v>1.1080445776571857E-2</v>
      </c>
      <c r="D1024" s="12">
        <f>IFERROR('BLS Data'!Y1028,"")</f>
        <v>1.1171449650753118E-2</v>
      </c>
      <c r="E1024" s="12">
        <f>IFERROR('BLS Data'!Z1028,"")</f>
        <v>8.5913718216873214E-2</v>
      </c>
      <c r="F1024" s="12">
        <f>IFERROR('BLS Data'!AA1028,"")</f>
        <v>1.5823382249299911E-2</v>
      </c>
      <c r="G1024" s="12">
        <f>'Regulatory Data'!L1026</f>
        <v>0.60082789080975796</v>
      </c>
      <c r="H1024" s="12">
        <f>VLOOKUP(B1024,'Economic Data'!A$6:I$47,7,FALSE)</f>
        <v>6.1740067022359568E-2</v>
      </c>
      <c r="I1024" s="12">
        <f>VLOOKUP(B1024,'Economic Data'!A$6:I$47,6,FALSE)</f>
        <v>4.7132627641929048E-2</v>
      </c>
      <c r="J1024" s="12">
        <f>VLOOKUP(B1024,'Economic Data'!A$6:I$47,5,FALSE)</f>
        <v>7.0400000000000004E-2</v>
      </c>
      <c r="K1024" s="12">
        <f>VLOOKUP(B1024,'Economic Data'!A$6:J$47,10,FALSE)</f>
        <v>5.5792560619569845E-2</v>
      </c>
      <c r="L1024" s="12"/>
      <c r="N1024">
        <v>1.1080445776571857E-2</v>
      </c>
      <c r="O1024">
        <v>1.1171449650753118E-2</v>
      </c>
      <c r="P1024">
        <v>1.5823382249299911E-2</v>
      </c>
      <c r="Q1024">
        <v>0.60082789080975796</v>
      </c>
      <c r="R1024" s="12">
        <f t="shared" si="127"/>
        <v>2.5793833360072682E-2</v>
      </c>
      <c r="S1024" s="12">
        <f t="shared" si="128"/>
        <v>3.4904555970053153E-2</v>
      </c>
      <c r="T1024" s="12">
        <f t="shared" si="129"/>
        <v>2.1805944502328423E-2</v>
      </c>
      <c r="U1024" s="12"/>
      <c r="V1024" s="12"/>
      <c r="W1024" s="12"/>
    </row>
    <row r="1025" spans="1:23" x14ac:dyDescent="0.2">
      <c r="A1025" t="s">
        <v>692</v>
      </c>
      <c r="B1025">
        <v>2000</v>
      </c>
      <c r="C1025" s="12">
        <f>IFERROR('BLS Data'!X1029,"")</f>
        <v>2.5793833360072682E-2</v>
      </c>
      <c r="D1025" s="12">
        <f>IFERROR('BLS Data'!Y1029,"")</f>
        <v>3.4904555970053153E-2</v>
      </c>
      <c r="E1025" s="12">
        <f>IFERROR('BLS Data'!Z1029,"")</f>
        <v>-1.7308185568003509E-2</v>
      </c>
      <c r="F1025" s="12">
        <f>IFERROR('BLS Data'!AA1029,"")</f>
        <v>2.1805944502328423E-2</v>
      </c>
      <c r="G1025" s="12">
        <f>'Regulatory Data'!L1027</f>
        <v>0.60347797714226581</v>
      </c>
      <c r="H1025" s="12">
        <f>VLOOKUP(B1025,'Economic Data'!A$6:I$47,7,FALSE)</f>
        <v>6.1969674144860321E-2</v>
      </c>
      <c r="I1025" s="12">
        <f>VLOOKUP(B1025,'Economic Data'!A$6:I$47,6,FALSE)</f>
        <v>4.0556719268142416E-2</v>
      </c>
      <c r="J1025" s="12">
        <f>VLOOKUP(B1025,'Economic Data'!A$6:I$47,5,FALSE)</f>
        <v>7.6200000000000004E-2</v>
      </c>
      <c r="K1025" s="12">
        <f>VLOOKUP(B1025,'Economic Data'!A$6:J$47,10,FALSE)</f>
        <v>5.4787045123280628E-2</v>
      </c>
      <c r="L1025" s="12"/>
      <c r="N1025">
        <v>2.5793833360072682E-2</v>
      </c>
      <c r="O1025">
        <v>3.4904555970053153E-2</v>
      </c>
      <c r="P1025">
        <v>2.1805944502328423E-2</v>
      </c>
      <c r="Q1025">
        <v>0.60347797714226581</v>
      </c>
      <c r="R1025" s="12">
        <f t="shared" si="127"/>
        <v>7.6211911208305949E-3</v>
      </c>
      <c r="S1025" s="12">
        <f t="shared" si="128"/>
        <v>-5.2735850424703301E-3</v>
      </c>
      <c r="T1025" s="12">
        <f t="shared" si="129"/>
        <v>4.9003586342723615E-2</v>
      </c>
      <c r="U1025" s="12"/>
      <c r="V1025" s="12"/>
      <c r="W1025" s="12"/>
    </row>
    <row r="1026" spans="1:23" x14ac:dyDescent="0.2">
      <c r="A1026" t="s">
        <v>692</v>
      </c>
      <c r="B1026">
        <v>2001</v>
      </c>
      <c r="C1026" s="12">
        <f>IFERROR('BLS Data'!X1030,"")</f>
        <v>7.6211911208305949E-3</v>
      </c>
      <c r="D1026" s="12">
        <f>IFERROR('BLS Data'!Y1030,"")</f>
        <v>-5.2735850424703301E-3</v>
      </c>
      <c r="E1026" s="12">
        <f>IFERROR('BLS Data'!Z1030,"")</f>
        <v>3.4580276184512648E-2</v>
      </c>
      <c r="F1026" s="12">
        <f>IFERROR('BLS Data'!AA1030,"")</f>
        <v>4.9003586342723615E-2</v>
      </c>
      <c r="G1026" s="12">
        <f>'Regulatory Data'!L1028</f>
        <v>0.59731627073721938</v>
      </c>
      <c r="H1026" s="12">
        <f>VLOOKUP(B1026,'Economic Data'!A$6:I$47,7,FALSE)</f>
        <v>3.3080967761829783E-2</v>
      </c>
      <c r="I1026" s="12">
        <f>VLOOKUP(B1026,'Economic Data'!A$6:I$47,6,FALSE)</f>
        <v>1.0735275286242185E-2</v>
      </c>
      <c r="J1026" s="12">
        <f>VLOOKUP(B1026,'Economic Data'!A$6:I$47,5,FALSE)</f>
        <v>7.0800000000000002E-2</v>
      </c>
      <c r="K1026" s="12">
        <f>VLOOKUP(B1026,'Economic Data'!A$6:J$47,10,FALSE)</f>
        <v>4.8454307524413376E-2</v>
      </c>
      <c r="L1026" s="12"/>
      <c r="N1026">
        <v>7.6211911208305949E-3</v>
      </c>
      <c r="O1026">
        <v>-5.2735850424703301E-3</v>
      </c>
      <c r="P1026">
        <v>4.9003586342723615E-2</v>
      </c>
      <c r="Q1026">
        <v>0.59731627073721938</v>
      </c>
      <c r="R1026" s="12">
        <f t="shared" si="127"/>
        <v>1.611297442775772E-3</v>
      </c>
      <c r="S1026" s="12">
        <f t="shared" si="128"/>
        <v>-4.6988958459515118E-4</v>
      </c>
      <c r="T1026" s="12">
        <f t="shared" si="129"/>
        <v>4.0155549977095362E-2</v>
      </c>
      <c r="U1026" s="12"/>
      <c r="V1026" s="12"/>
      <c r="W1026" s="12"/>
    </row>
    <row r="1027" spans="1:23" x14ac:dyDescent="0.2">
      <c r="A1027" t="s">
        <v>692</v>
      </c>
      <c r="B1027">
        <v>2002</v>
      </c>
      <c r="C1027" s="12">
        <f>IFERROR('BLS Data'!X1031,"")</f>
        <v>1.611297442775772E-3</v>
      </c>
      <c r="D1027" s="12">
        <f>IFERROR('BLS Data'!Y1031,"")</f>
        <v>-4.6988958459515118E-4</v>
      </c>
      <c r="E1027" s="12">
        <f>IFERROR('BLS Data'!Z1031,"")</f>
        <v>3.2874493074082523E-2</v>
      </c>
      <c r="F1027" s="12">
        <f>IFERROR('BLS Data'!AA1031,"")</f>
        <v>4.0155549977095362E-2</v>
      </c>
      <c r="G1027" s="12">
        <f>'Regulatory Data'!L1029</f>
        <v>0.61844445457118113</v>
      </c>
      <c r="H1027" s="12">
        <f>VLOOKUP(B1027,'Economic Data'!A$6:I$47,7,FALSE)</f>
        <v>3.403537925314204E-2</v>
      </c>
      <c r="I1027" s="12">
        <f>VLOOKUP(B1027,'Economic Data'!A$6:I$47,6,FALSE)</f>
        <v>1.7973804471999699E-2</v>
      </c>
      <c r="J1027" s="12">
        <f>VLOOKUP(B1027,'Economic Data'!A$6:I$47,5,FALSE)</f>
        <v>6.4899999999999999E-2</v>
      </c>
      <c r="K1027" s="12">
        <f>VLOOKUP(B1027,'Economic Data'!A$6:J$47,10,FALSE)</f>
        <v>4.8838425218857007E-2</v>
      </c>
      <c r="L1027" s="12"/>
      <c r="N1027">
        <v>1.611297442775772E-3</v>
      </c>
      <c r="O1027">
        <v>-4.6988958459515118E-4</v>
      </c>
      <c r="P1027">
        <v>4.0155549977095362E-2</v>
      </c>
      <c r="Q1027">
        <v>0.61844445457118113</v>
      </c>
      <c r="R1027" s="12">
        <f t="shared" si="127"/>
        <v>1.3143247866140406E-2</v>
      </c>
      <c r="S1027" s="12">
        <f t="shared" si="128"/>
        <v>1.9537886373040436E-2</v>
      </c>
      <c r="T1027" s="12">
        <f t="shared" si="129"/>
        <v>-7.5028139070454358E-4</v>
      </c>
      <c r="U1027" s="12"/>
      <c r="V1027" s="12"/>
      <c r="W1027" s="12"/>
    </row>
    <row r="1028" spans="1:23" x14ac:dyDescent="0.2">
      <c r="A1028" t="s">
        <v>692</v>
      </c>
      <c r="B1028">
        <v>2003</v>
      </c>
      <c r="C1028" s="12">
        <f>IFERROR('BLS Data'!X1032,"")</f>
        <v>1.3143247866140406E-2</v>
      </c>
      <c r="D1028" s="12">
        <f>IFERROR('BLS Data'!Y1032,"")</f>
        <v>1.9537886373040436E-2</v>
      </c>
      <c r="E1028" s="12">
        <f>IFERROR('BLS Data'!Z1032,"")</f>
        <v>-2.2491037835532524E-2</v>
      </c>
      <c r="F1028" s="12">
        <f>IFERROR('BLS Data'!AA1032,"")</f>
        <v>-7.5028139070454358E-4</v>
      </c>
      <c r="G1028" s="12">
        <f>'Regulatory Data'!L1030</f>
        <v>0.63998020309080594</v>
      </c>
      <c r="H1028" s="12">
        <f>VLOOKUP(B1028,'Economic Data'!A$6:I$47,7,FALSE)</f>
        <v>4.5904870545635745E-2</v>
      </c>
      <c r="I1028" s="12">
        <f>VLOOKUP(B1028,'Economic Data'!A$6:I$47,6,FALSE)</f>
        <v>2.5093363015155745E-2</v>
      </c>
      <c r="J1028" s="12">
        <f>VLOOKUP(B1028,'Economic Data'!A$6:I$47,5,FALSE)</f>
        <v>5.67E-2</v>
      </c>
      <c r="K1028" s="12">
        <f>VLOOKUP(B1028,'Economic Data'!A$6:J$47,10,FALSE)</f>
        <v>3.5888492469520646E-2</v>
      </c>
      <c r="L1028" s="12"/>
      <c r="N1028">
        <v>1.3143247866140406E-2</v>
      </c>
      <c r="O1028">
        <v>1.9537886373040436E-2</v>
      </c>
      <c r="P1028">
        <v>-7.5028139070454358E-4</v>
      </c>
      <c r="Q1028">
        <v>0.63998020309080594</v>
      </c>
      <c r="R1028" s="12">
        <f t="shared" si="127"/>
        <v>2.0078739624762143E-2</v>
      </c>
      <c r="S1028" s="12">
        <f t="shared" si="128"/>
        <v>3.4438804483690966E-2</v>
      </c>
      <c r="T1028" s="12">
        <f t="shared" si="129"/>
        <v>3.2152044530235457E-2</v>
      </c>
      <c r="U1028" s="12"/>
      <c r="V1028" s="12"/>
      <c r="W1028" s="12"/>
    </row>
    <row r="1029" spans="1:23" x14ac:dyDescent="0.2">
      <c r="A1029" t="s">
        <v>692</v>
      </c>
      <c r="B1029">
        <v>2004</v>
      </c>
      <c r="C1029" s="12">
        <f>IFERROR('BLS Data'!X1033,"")</f>
        <v>2.0078739624762143E-2</v>
      </c>
      <c r="D1029" s="12">
        <f>IFERROR('BLS Data'!Y1033,"")</f>
        <v>3.4438804483690966E-2</v>
      </c>
      <c r="E1029" s="12">
        <f>IFERROR('BLS Data'!Z1033,"")</f>
        <v>1.0782762703371418E-2</v>
      </c>
      <c r="F1029" s="12">
        <f>IFERROR('BLS Data'!AA1033,"")</f>
        <v>3.2152044530235457E-2</v>
      </c>
      <c r="G1029" s="12">
        <f>'Regulatory Data'!L1031</f>
        <v>0.6509775805359721</v>
      </c>
      <c r="H1029" s="12">
        <f>VLOOKUP(B1029,'Economic Data'!A$6:I$47,7,FALSE)</f>
        <v>6.1860595069386903E-2</v>
      </c>
      <c r="I1029" s="12">
        <f>VLOOKUP(B1029,'Economic Data'!A$6:I$47,6,FALSE)</f>
        <v>3.4093257936321564E-2</v>
      </c>
      <c r="J1029" s="12">
        <f>VLOOKUP(B1029,'Economic Data'!A$6:I$47,5,FALSE)</f>
        <v>5.6299999999999996E-2</v>
      </c>
      <c r="K1029" s="12">
        <f>VLOOKUP(B1029,'Economic Data'!A$6:J$47,10,FALSE)</f>
        <v>2.8532662866935003E-2</v>
      </c>
      <c r="L1029" s="12"/>
      <c r="N1029">
        <v>2.0078739624762143E-2</v>
      </c>
      <c r="O1029">
        <v>3.4438804483690966E-2</v>
      </c>
      <c r="P1029">
        <v>3.2152044530235457E-2</v>
      </c>
      <c r="Q1029">
        <v>0.6509775805359721</v>
      </c>
      <c r="R1029" s="12">
        <f t="shared" si="127"/>
        <v>1.051734745057864E-2</v>
      </c>
      <c r="S1029" s="12">
        <f t="shared" si="128"/>
        <v>2.2530543621025245E-2</v>
      </c>
      <c r="T1029" s="12">
        <f t="shared" si="129"/>
        <v>2.1750302661585508E-2</v>
      </c>
      <c r="U1029" s="12"/>
      <c r="V1029" s="12"/>
      <c r="W1029" s="12"/>
    </row>
    <row r="1030" spans="1:23" x14ac:dyDescent="0.2">
      <c r="A1030" t="s">
        <v>692</v>
      </c>
      <c r="B1030">
        <v>2005</v>
      </c>
      <c r="C1030" s="12">
        <f>IFERROR('BLS Data'!X1034,"")</f>
        <v>1.051734745057864E-2</v>
      </c>
      <c r="D1030" s="12">
        <f>IFERROR('BLS Data'!Y1034,"")</f>
        <v>2.2530543621025245E-2</v>
      </c>
      <c r="E1030" s="12">
        <f>IFERROR('BLS Data'!Z1034,"")</f>
        <v>4.9398972253786866E-2</v>
      </c>
      <c r="F1030" s="12">
        <f>IFERROR('BLS Data'!AA1034,"")</f>
        <v>2.1750302661585508E-2</v>
      </c>
      <c r="G1030" s="12">
        <f>'Regulatory Data'!L1032</f>
        <v>0.66308438874345987</v>
      </c>
      <c r="H1030" s="12">
        <f>VLOOKUP(B1030,'Economic Data'!A$6:I$47,7,FALSE)</f>
        <v>6.2914494157674028E-2</v>
      </c>
      <c r="I1030" s="12">
        <f>VLOOKUP(B1030,'Economic Data'!A$6:I$47,6,FALSE)</f>
        <v>3.0242108933506984E-2</v>
      </c>
      <c r="J1030" s="12">
        <f>VLOOKUP(B1030,'Economic Data'!A$6:I$47,5,FALSE)</f>
        <v>5.2400000000000002E-2</v>
      </c>
      <c r="K1030" s="12">
        <f>VLOOKUP(B1030,'Economic Data'!A$6:J$47,10,FALSE)</f>
        <v>1.972761477583234E-2</v>
      </c>
      <c r="L1030" s="12"/>
      <c r="N1030">
        <v>1.051734745057864E-2</v>
      </c>
      <c r="O1030">
        <v>2.2530543621025245E-2</v>
      </c>
      <c r="P1030">
        <v>2.1750302661585508E-2</v>
      </c>
      <c r="Q1030">
        <v>0.66308438874345987</v>
      </c>
      <c r="R1030" s="12">
        <f t="shared" si="127"/>
        <v>6.5068659297917719E-4</v>
      </c>
      <c r="S1030" s="12">
        <f t="shared" si="128"/>
        <v>1.4348068018268378E-3</v>
      </c>
      <c r="T1030" s="12">
        <f t="shared" si="129"/>
        <v>4.7181837582417785E-2</v>
      </c>
      <c r="U1030" s="12"/>
      <c r="V1030" s="12"/>
      <c r="W1030" s="12"/>
    </row>
    <row r="1031" spans="1:23" x14ac:dyDescent="0.2">
      <c r="A1031" t="s">
        <v>692</v>
      </c>
      <c r="B1031">
        <v>2006</v>
      </c>
      <c r="C1031" s="12">
        <f>IFERROR('BLS Data'!X1035,"")</f>
        <v>6.5068659297917719E-4</v>
      </c>
      <c r="D1031" s="12">
        <f>IFERROR('BLS Data'!Y1035,"")</f>
        <v>1.4348068018268378E-3</v>
      </c>
      <c r="E1031" s="12">
        <f>IFERROR('BLS Data'!Z1035,"")</f>
        <v>6.613764535812372E-2</v>
      </c>
      <c r="F1031" s="12">
        <f>IFERROR('BLS Data'!AA1035,"")</f>
        <v>4.7181837582417785E-2</v>
      </c>
      <c r="G1031" s="12">
        <f>'Regulatory Data'!L1033</f>
        <v>0.6614922914882293</v>
      </c>
      <c r="H1031" s="12">
        <f>VLOOKUP(B1031,'Economic Data'!A$6:I$47,7,FALSE)</f>
        <v>5.8035179497691658E-2</v>
      </c>
      <c r="I1031" s="12">
        <f>VLOOKUP(B1031,'Economic Data'!A$6:I$47,6,FALSE)</f>
        <v>2.6233814355860474E-2</v>
      </c>
      <c r="J1031" s="12">
        <f>VLOOKUP(B1031,'Economic Data'!A$6:I$47,5,FALSE)</f>
        <v>5.5899999999999998E-2</v>
      </c>
      <c r="K1031" s="12">
        <f>VLOOKUP(B1031,'Economic Data'!A$6:J$47,10,FALSE)</f>
        <v>2.409863485816794E-2</v>
      </c>
      <c r="L1031" s="12"/>
      <c r="N1031">
        <v>6.5068659297917719E-4</v>
      </c>
      <c r="O1031">
        <v>1.4348068018268378E-3</v>
      </c>
      <c r="P1031">
        <v>4.7181837582417785E-2</v>
      </c>
      <c r="Q1031">
        <v>0.6614922914882293</v>
      </c>
      <c r="R1031" s="12">
        <f t="shared" si="127"/>
        <v>6.7877661824509161E-3</v>
      </c>
      <c r="S1031" s="12">
        <f t="shared" si="128"/>
        <v>-1.2079397179881823E-2</v>
      </c>
      <c r="T1031" s="12">
        <f t="shared" si="129"/>
        <v>0.1452206352022456</v>
      </c>
      <c r="U1031" s="12"/>
      <c r="V1031" s="12"/>
      <c r="W1031" s="12"/>
    </row>
    <row r="1032" spans="1:23" x14ac:dyDescent="0.2">
      <c r="A1032" t="s">
        <v>692</v>
      </c>
      <c r="B1032">
        <v>2007</v>
      </c>
      <c r="C1032" s="12">
        <f>IFERROR('BLS Data'!X1036,"")</f>
        <v>6.7877661824509161E-3</v>
      </c>
      <c r="D1032" s="12">
        <f>IFERROR('BLS Data'!Y1036,"")</f>
        <v>-1.2079397179881823E-2</v>
      </c>
      <c r="E1032" s="12">
        <f>IFERROR('BLS Data'!Z1036,"")</f>
        <v>8.9597994046310525E-2</v>
      </c>
      <c r="F1032" s="12">
        <f>IFERROR('BLS Data'!AA1036,"")</f>
        <v>0.1452206352022456</v>
      </c>
      <c r="G1032" s="12">
        <f>'Regulatory Data'!L1034</f>
        <v>0.65461482822510275</v>
      </c>
      <c r="H1032" s="12">
        <f>VLOOKUP(B1032,'Economic Data'!A$6:I$47,7,FALSE)</f>
        <v>4.7552040345651747E-2</v>
      </c>
      <c r="I1032" s="12">
        <f>VLOOKUP(B1032,'Economic Data'!A$6:I$47,6,FALSE)</f>
        <v>1.8949646062514702E-2</v>
      </c>
      <c r="J1032" s="12">
        <f>VLOOKUP(B1032,'Economic Data'!A$6:I$47,5,FALSE)</f>
        <v>5.5599999999999997E-2</v>
      </c>
      <c r="K1032" s="12">
        <f>VLOOKUP(B1032,'Economic Data'!A$6:J$47,10,FALSE)</f>
        <v>2.6997605716864291E-2</v>
      </c>
      <c r="L1032" s="12"/>
      <c r="N1032">
        <v>6.7877661824509161E-3</v>
      </c>
      <c r="O1032">
        <v>-1.2079397179881823E-2</v>
      </c>
      <c r="P1032">
        <v>0.1452206352022456</v>
      </c>
      <c r="Q1032">
        <v>0.65461482822510275</v>
      </c>
      <c r="R1032" s="12">
        <f t="shared" si="127"/>
        <v>-2.816463340791131E-2</v>
      </c>
      <c r="S1032" s="12">
        <f t="shared" si="128"/>
        <v>-3.52267522245997E-2</v>
      </c>
      <c r="T1032" s="12">
        <f t="shared" si="129"/>
        <v>1.1495631057941935E-2</v>
      </c>
      <c r="U1032" s="12"/>
      <c r="V1032" s="12"/>
      <c r="W1032" s="12"/>
    </row>
    <row r="1033" spans="1:23" x14ac:dyDescent="0.2">
      <c r="A1033" t="s">
        <v>692</v>
      </c>
      <c r="B1033">
        <v>2008</v>
      </c>
      <c r="C1033" s="12">
        <f>IFERROR('BLS Data'!X1037,"")</f>
        <v>-2.816463340791131E-2</v>
      </c>
      <c r="D1033" s="12">
        <f>IFERROR('BLS Data'!Y1037,"")</f>
        <v>-3.52267522245997E-2</v>
      </c>
      <c r="E1033" s="12">
        <f>IFERROR('BLS Data'!Z1037,"")</f>
        <v>5.9105128642697125E-2</v>
      </c>
      <c r="F1033" s="12">
        <f>IFERROR('BLS Data'!AA1037,"")</f>
        <v>1.1495631057941935E-2</v>
      </c>
      <c r="G1033" s="12">
        <f>'Regulatory Data'!L1035</f>
        <v>0.65465405823417222</v>
      </c>
      <c r="H1033" s="12">
        <f>VLOOKUP(B1033,'Economic Data'!A$6:I$47,7,FALSE)</f>
        <v>1.8564647936674561E-2</v>
      </c>
      <c r="I1033" s="12">
        <f>VLOOKUP(B1033,'Economic Data'!A$6:I$47,6,FALSE)</f>
        <v>-3.3722342459032717E-3</v>
      </c>
      <c r="J1033" s="12">
        <f>VLOOKUP(B1033,'Economic Data'!A$6:I$47,5,FALSE)</f>
        <v>5.6299999999999996E-2</v>
      </c>
      <c r="K1033" s="12">
        <f>VLOOKUP(B1033,'Economic Data'!A$6:J$47,10,FALSE)</f>
        <v>3.4363117817423225E-2</v>
      </c>
      <c r="L1033" s="12"/>
      <c r="N1033">
        <v>-2.816463340791131E-2</v>
      </c>
      <c r="O1033">
        <v>-3.52267522245997E-2</v>
      </c>
      <c r="P1033">
        <v>1.1495631057941935E-2</v>
      </c>
      <c r="Q1033">
        <v>0.65465405823417222</v>
      </c>
      <c r="R1033" s="12">
        <f t="shared" si="127"/>
        <v>1.8426249574861941E-2</v>
      </c>
      <c r="S1033" s="12">
        <f t="shared" si="128"/>
        <v>-5.9282310465223809E-2</v>
      </c>
      <c r="T1033" s="12">
        <f t="shared" si="129"/>
        <v>4.3380295630225163E-2</v>
      </c>
      <c r="U1033" s="12"/>
      <c r="V1033" s="12"/>
      <c r="W1033" s="12"/>
    </row>
    <row r="1034" spans="1:23" x14ac:dyDescent="0.2">
      <c r="A1034" t="s">
        <v>692</v>
      </c>
      <c r="B1034">
        <v>2009</v>
      </c>
      <c r="C1034" s="12">
        <f>IFERROR('BLS Data'!X1038,"")</f>
        <v>1.8426249574861941E-2</v>
      </c>
      <c r="D1034" s="12">
        <f>IFERROR('BLS Data'!Y1038,"")</f>
        <v>-5.9282310465223809E-2</v>
      </c>
      <c r="E1034" s="12">
        <f>IFERROR('BLS Data'!Z1038,"")</f>
        <v>6.0291899689355333E-2</v>
      </c>
      <c r="F1034" s="12">
        <f>IFERROR('BLS Data'!AA1038,"")</f>
        <v>4.3380295630225163E-2</v>
      </c>
      <c r="G1034" s="12">
        <f>'Regulatory Data'!L1036</f>
        <v>0.61220810429673789</v>
      </c>
      <c r="H1034" s="12">
        <f>VLOOKUP(B1034,'Economic Data'!A$6:I$47,7,FALSE)</f>
        <v>-2.2495040217735962E-2</v>
      </c>
      <c r="I1034" s="12">
        <f>VLOOKUP(B1034,'Economic Data'!A$6:I$47,6,FALSE)</f>
        <v>-3.117320520931699E-2</v>
      </c>
      <c r="J1034" s="12">
        <f>VLOOKUP(B1034,'Economic Data'!A$6:I$47,5,FALSE)</f>
        <v>5.3099999999999994E-2</v>
      </c>
      <c r="K1034" s="12">
        <f>VLOOKUP(B1034,'Economic Data'!A$6:J$47,10,FALSE)</f>
        <v>4.4421835008416732E-2</v>
      </c>
      <c r="L1034" s="12"/>
      <c r="N1034">
        <v>1.8426249574861941E-2</v>
      </c>
      <c r="O1034">
        <v>-5.9282310465223809E-2</v>
      </c>
      <c r="P1034">
        <v>4.3380295630225163E-2</v>
      </c>
      <c r="Q1034">
        <v>0.61220810429673789</v>
      </c>
      <c r="R1034" s="12">
        <f t="shared" si="127"/>
        <v>1.492202578188806E-2</v>
      </c>
      <c r="S1034" s="12">
        <f t="shared" si="128"/>
        <v>6.7688400708041385E-3</v>
      </c>
      <c r="T1034" s="12">
        <f t="shared" si="129"/>
        <v>0.12307100532031523</v>
      </c>
      <c r="U1034" s="12"/>
      <c r="V1034" s="12"/>
      <c r="W1034" s="12"/>
    </row>
    <row r="1035" spans="1:23" x14ac:dyDescent="0.2">
      <c r="A1035" t="s">
        <v>692</v>
      </c>
      <c r="B1035">
        <v>2010</v>
      </c>
      <c r="C1035" s="12">
        <f>IFERROR('BLS Data'!X1039,"")</f>
        <v>1.492202578188806E-2</v>
      </c>
      <c r="D1035" s="12">
        <f>IFERROR('BLS Data'!Y1039,"")</f>
        <v>6.7688400708041385E-3</v>
      </c>
      <c r="E1035" s="12">
        <f>IFERROR('BLS Data'!Z1039,"")</f>
        <v>1.8061864894316493E-2</v>
      </c>
      <c r="F1035" s="12">
        <f>IFERROR('BLS Data'!AA1039,"")</f>
        <v>0.12307100532031523</v>
      </c>
      <c r="G1035" s="12">
        <f>'Regulatory Data'!L1037</f>
        <v>0.62383209336536727</v>
      </c>
      <c r="H1035" s="12">
        <f>VLOOKUP(B1035,'Economic Data'!A$6:I$47,7,FALSE)</f>
        <v>3.6900750592296916E-2</v>
      </c>
      <c r="I1035" s="12">
        <f>VLOOKUP(B1035,'Economic Data'!A$6:I$47,6,FALSE)</f>
        <v>2.362690323647243E-2</v>
      </c>
      <c r="J1035" s="12">
        <f>VLOOKUP(B1035,'Economic Data'!A$6:I$47,5,FALSE)</f>
        <v>4.9400000000000006E-2</v>
      </c>
      <c r="K1035" s="12">
        <f>VLOOKUP(B1035,'Economic Data'!A$6:J$47,10,FALSE)</f>
        <v>3.6126152644176228E-2</v>
      </c>
      <c r="L1035" s="12"/>
      <c r="N1035">
        <v>1.492202578188806E-2</v>
      </c>
      <c r="O1035">
        <v>6.7688400708041385E-3</v>
      </c>
      <c r="P1035">
        <v>0.12307100532031523</v>
      </c>
      <c r="Q1035">
        <v>0.62383209336536727</v>
      </c>
      <c r="R1035" s="12"/>
      <c r="S1035" s="12"/>
      <c r="T1035" s="12"/>
      <c r="U1035" s="12"/>
      <c r="V1035" s="12"/>
      <c r="W1035" s="12"/>
    </row>
    <row r="1036" spans="1:23" x14ac:dyDescent="0.2">
      <c r="A1036" t="s">
        <v>697</v>
      </c>
      <c r="B1036">
        <v>1987</v>
      </c>
      <c r="C1036" s="12" t="str">
        <f>IFERROR('BLS Data'!X1040,"")</f>
        <v>.</v>
      </c>
      <c r="D1036" s="12" t="str">
        <f>IFERROR('BLS Data'!Y1040,"")</f>
        <v>.</v>
      </c>
      <c r="E1036" s="12" t="str">
        <f>IFERROR('BLS Data'!Z1040,"")</f>
        <v>.</v>
      </c>
      <c r="F1036" s="12" t="str">
        <f>IFERROR('BLS Data'!AA1040,"")</f>
        <v>.</v>
      </c>
      <c r="G1036" s="12" t="str">
        <f>'Regulatory Data'!L1038</f>
        <v/>
      </c>
      <c r="H1036" s="12">
        <f>VLOOKUP(B1036,'Economic Data'!A$6:I$47,7,FALSE)</f>
        <v>6.0106820146646811E-2</v>
      </c>
      <c r="I1036" s="12">
        <f>VLOOKUP(B1036,'Economic Data'!A$6:I$47,6,FALSE)</f>
        <v>3.149510885821627E-2</v>
      </c>
      <c r="J1036" s="12">
        <f>VLOOKUP(B1036,'Economic Data'!A$6:I$47,5,FALSE)</f>
        <v>9.3800000000000008E-2</v>
      </c>
      <c r="K1036" s="12">
        <f>VLOOKUP(B1036,'Economic Data'!A$6:J$47,10,FALSE)</f>
        <v>6.5188288711569911E-2</v>
      </c>
      <c r="L1036" s="12"/>
      <c r="N1036" t="s">
        <v>985</v>
      </c>
      <c r="O1036" t="s">
        <v>985</v>
      </c>
      <c r="P1036" t="s">
        <v>985</v>
      </c>
      <c r="Q1036" t="s">
        <v>0</v>
      </c>
      <c r="R1036" s="12"/>
      <c r="S1036" s="12"/>
      <c r="T1036" s="12"/>
      <c r="U1036" s="12"/>
      <c r="V1036" s="12"/>
      <c r="W1036" s="12"/>
    </row>
    <row r="1037" spans="1:23" x14ac:dyDescent="0.2">
      <c r="A1037" t="s">
        <v>697</v>
      </c>
      <c r="B1037">
        <v>1988</v>
      </c>
      <c r="C1037" s="12">
        <f>IFERROR('BLS Data'!X1041,"")</f>
        <v>8.8587441722226323E-2</v>
      </c>
      <c r="D1037" s="12">
        <f>IFERROR('BLS Data'!Y1041,"")</f>
        <v>9.1259761788596627E-2</v>
      </c>
      <c r="E1037" s="12">
        <f>IFERROR('BLS Data'!Z1041,"")</f>
        <v>2.9093067281258378E-2</v>
      </c>
      <c r="F1037" s="12">
        <f>IFERROR('BLS Data'!AA1041,"")</f>
        <v>-9.103106243677983E-2</v>
      </c>
      <c r="G1037" s="12" t="str">
        <f>'Regulatory Data'!L1039</f>
        <v/>
      </c>
      <c r="H1037" s="12">
        <f>VLOOKUP(B1037,'Economic Data'!A$6:I$47,7,FALSE)</f>
        <v>7.4056092402528861E-2</v>
      </c>
      <c r="I1037" s="12">
        <f>VLOOKUP(B1037,'Economic Data'!A$6:I$47,6,FALSE)</f>
        <v>4.0281822240627818E-2</v>
      </c>
      <c r="J1037" s="12">
        <f>VLOOKUP(B1037,'Economic Data'!A$6:I$47,5,FALSE)</f>
        <v>9.7100000000000006E-2</v>
      </c>
      <c r="K1037" s="12">
        <f>VLOOKUP(B1037,'Economic Data'!A$6:J$47,10,FALSE)</f>
        <v>6.3325729838099074E-2</v>
      </c>
      <c r="L1037" s="12"/>
      <c r="N1037">
        <v>8.8587441722226323E-2</v>
      </c>
      <c r="O1037">
        <v>9.1259761788596627E-2</v>
      </c>
      <c r="P1037">
        <v>-9.103106243677983E-2</v>
      </c>
      <c r="Q1037" t="s">
        <v>0</v>
      </c>
      <c r="R1037" s="12"/>
      <c r="S1037" s="12"/>
      <c r="T1037" s="12"/>
      <c r="U1037" s="12"/>
      <c r="V1037" s="12"/>
      <c r="W1037" s="12"/>
    </row>
    <row r="1038" spans="1:23" x14ac:dyDescent="0.2">
      <c r="A1038" t="s">
        <v>697</v>
      </c>
      <c r="B1038">
        <v>1989</v>
      </c>
      <c r="C1038" s="12">
        <f>IFERROR('BLS Data'!X1042,"")</f>
        <v>-2.9418106490218143E-2</v>
      </c>
      <c r="D1038" s="12">
        <f>IFERROR('BLS Data'!Y1042,"")</f>
        <v>-2.7777298348071966E-2</v>
      </c>
      <c r="E1038" s="12">
        <f>IFERROR('BLS Data'!Z1042,"")</f>
        <v>1.7935907563282782E-2</v>
      </c>
      <c r="F1038" s="12">
        <f>IFERROR('BLS Data'!AA1042,"")</f>
        <v>0.16009010379302469</v>
      </c>
      <c r="G1038" s="12" t="str">
        <f>'Regulatory Data'!L1040</f>
        <v/>
      </c>
      <c r="H1038" s="12">
        <f>VLOOKUP(B1038,'Economic Data'!A$6:I$47,7,FALSE)</f>
        <v>7.2168998181608046E-2</v>
      </c>
      <c r="I1038" s="12">
        <f>VLOOKUP(B1038,'Economic Data'!A$6:I$47,6,FALSE)</f>
        <v>3.5102379761548619E-2</v>
      </c>
      <c r="J1038" s="12">
        <f>VLOOKUP(B1038,'Economic Data'!A$6:I$47,5,FALSE)</f>
        <v>9.2600000000000002E-2</v>
      </c>
      <c r="K1038" s="12">
        <f>VLOOKUP(B1038,'Economic Data'!A$6:J$47,10,FALSE)</f>
        <v>5.5533381579940186E-2</v>
      </c>
      <c r="L1038" s="12"/>
      <c r="N1038">
        <v>-2.9418106490218143E-2</v>
      </c>
      <c r="O1038">
        <v>-2.7777298348071966E-2</v>
      </c>
      <c r="P1038">
        <v>0.16009010379302469</v>
      </c>
      <c r="Q1038" t="s">
        <v>0</v>
      </c>
      <c r="R1038" s="12"/>
      <c r="S1038" s="12"/>
      <c r="T1038" s="12"/>
      <c r="U1038" s="12"/>
      <c r="V1038" s="12"/>
      <c r="W1038" s="12"/>
    </row>
    <row r="1039" spans="1:23" x14ac:dyDescent="0.2">
      <c r="A1039" t="s">
        <v>697</v>
      </c>
      <c r="B1039">
        <v>1990</v>
      </c>
      <c r="C1039" s="12">
        <f>IFERROR('BLS Data'!X1043,"")</f>
        <v>-0.12714391355077748</v>
      </c>
      <c r="D1039" s="12">
        <f>IFERROR('BLS Data'!Y1043,"")</f>
        <v>-7.9028929195749775E-2</v>
      </c>
      <c r="E1039" s="12">
        <f>IFERROR('BLS Data'!Z1043,"")</f>
        <v>5.126923420312135E-2</v>
      </c>
      <c r="F1039" s="12">
        <f>IFERROR('BLS Data'!AA1043,"")</f>
        <v>0.12939156089944248</v>
      </c>
      <c r="G1039" s="12" t="str">
        <f>'Regulatory Data'!L1041</f>
        <v/>
      </c>
      <c r="H1039" s="12">
        <f>VLOOKUP(B1039,'Economic Data'!A$6:I$47,7,FALSE)</f>
        <v>5.6455681243754441E-2</v>
      </c>
      <c r="I1039" s="12">
        <f>VLOOKUP(B1039,'Economic Data'!A$6:I$47,6,FALSE)</f>
        <v>1.8589513195847118E-2</v>
      </c>
      <c r="J1039" s="12">
        <f>VLOOKUP(B1039,'Economic Data'!A$6:I$47,5,FALSE)</f>
        <v>9.3200000000000005E-2</v>
      </c>
      <c r="K1039" s="12">
        <f>VLOOKUP(B1039,'Economic Data'!A$6:J$47,10,FALSE)</f>
        <v>5.5333831952092682E-2</v>
      </c>
      <c r="L1039" s="12"/>
      <c r="N1039">
        <v>-0.12714391355077748</v>
      </c>
      <c r="O1039">
        <v>-7.9028929195749775E-2</v>
      </c>
      <c r="P1039">
        <v>0.12939156089944248</v>
      </c>
      <c r="Q1039" t="s">
        <v>0</v>
      </c>
      <c r="R1039" s="12"/>
      <c r="S1039" s="12"/>
      <c r="T1039" s="12"/>
      <c r="U1039" s="12"/>
      <c r="V1039" s="12"/>
      <c r="W1039" s="12"/>
    </row>
    <row r="1040" spans="1:23" x14ac:dyDescent="0.2">
      <c r="A1040" t="s">
        <v>697</v>
      </c>
      <c r="B1040">
        <v>1991</v>
      </c>
      <c r="C1040" s="12">
        <f>IFERROR('BLS Data'!X1044,"")</f>
        <v>7.6714472327441108E-2</v>
      </c>
      <c r="D1040" s="12">
        <f>IFERROR('BLS Data'!Y1044,"")</f>
        <v>5.5829640675542969E-2</v>
      </c>
      <c r="E1040" s="12">
        <f>IFERROR('BLS Data'!Z1044,"")</f>
        <v>-1.0013123584802663E-2</v>
      </c>
      <c r="F1040" s="12">
        <f>IFERROR('BLS Data'!AA1044,"")</f>
        <v>3.5465622842714595E-2</v>
      </c>
      <c r="G1040" s="12" t="str">
        <f>'Regulatory Data'!L1042</f>
        <v/>
      </c>
      <c r="H1040" s="12">
        <f>VLOOKUP(B1040,'Economic Data'!A$6:I$47,7,FALSE)</f>
        <v>3.2494366288215559E-2</v>
      </c>
      <c r="I1040" s="12">
        <f>VLOOKUP(B1040,'Economic Data'!A$6:I$47,6,FALSE)</f>
        <v>-2.3323494827174329E-3</v>
      </c>
      <c r="J1040" s="12">
        <f>VLOOKUP(B1040,'Economic Data'!A$6:I$47,5,FALSE)</f>
        <v>8.77E-2</v>
      </c>
      <c r="K1040" s="12">
        <f>VLOOKUP(B1040,'Economic Data'!A$6:J$47,10,FALSE)</f>
        <v>5.2873284229066508E-2</v>
      </c>
      <c r="L1040" s="12"/>
      <c r="N1040">
        <v>7.6714472327441108E-2</v>
      </c>
      <c r="O1040">
        <v>5.5829640675542969E-2</v>
      </c>
      <c r="P1040">
        <v>3.5465622842714595E-2</v>
      </c>
      <c r="Q1040" t="s">
        <v>0</v>
      </c>
      <c r="R1040" s="12"/>
      <c r="S1040" s="12"/>
      <c r="T1040" s="12"/>
      <c r="U1040" s="12"/>
      <c r="V1040" s="12"/>
      <c r="W1040" s="12"/>
    </row>
    <row r="1041" spans="1:23" x14ac:dyDescent="0.2">
      <c r="A1041" t="s">
        <v>697</v>
      </c>
      <c r="B1041">
        <v>1992</v>
      </c>
      <c r="C1041" s="12">
        <f>IFERROR('BLS Data'!X1045,"")</f>
        <v>4.0862965909786553E-2</v>
      </c>
      <c r="D1041" s="12">
        <f>IFERROR('BLS Data'!Y1045,"")</f>
        <v>5.800170333810506E-2</v>
      </c>
      <c r="E1041" s="12">
        <f>IFERROR('BLS Data'!Z1045,"")</f>
        <v>1.8995161946628869E-3</v>
      </c>
      <c r="F1041" s="12">
        <f>IFERROR('BLS Data'!AA1045,"")</f>
        <v>-2.6552381524939328E-2</v>
      </c>
      <c r="G1041" s="12" t="str">
        <f>'Regulatory Data'!L1043</f>
        <v/>
      </c>
      <c r="H1041" s="12">
        <f>VLOOKUP(B1041,'Economic Data'!A$6:I$47,7,FALSE)</f>
        <v>5.6799543692841681E-2</v>
      </c>
      <c r="I1041" s="12">
        <f>VLOOKUP(B1041,'Economic Data'!A$6:I$47,6,FALSE)</f>
        <v>3.3364382598689346E-2</v>
      </c>
      <c r="J1041" s="12">
        <f>VLOOKUP(B1041,'Economic Data'!A$6:I$47,5,FALSE)</f>
        <v>8.14E-2</v>
      </c>
      <c r="K1041" s="12">
        <f>VLOOKUP(B1041,'Economic Data'!A$6:J$47,10,FALSE)</f>
        <v>5.7964838905848831E-2</v>
      </c>
      <c r="L1041" s="12"/>
      <c r="N1041">
        <v>4.0862965909786553E-2</v>
      </c>
      <c r="O1041">
        <v>5.800170333810506E-2</v>
      </c>
      <c r="P1041">
        <v>-2.6552381524939328E-2</v>
      </c>
      <c r="Q1041" t="s">
        <v>0</v>
      </c>
      <c r="R1041" s="12"/>
      <c r="S1041" s="12"/>
      <c r="T1041" s="12"/>
      <c r="U1041" s="12"/>
      <c r="V1041" s="12"/>
      <c r="W1041" s="12"/>
    </row>
    <row r="1042" spans="1:23" x14ac:dyDescent="0.2">
      <c r="A1042" t="s">
        <v>697</v>
      </c>
      <c r="B1042">
        <v>1993</v>
      </c>
      <c r="C1042" s="12">
        <f>IFERROR('BLS Data'!X1046,"")</f>
        <v>-0.10060547051608815</v>
      </c>
      <c r="D1042" s="12">
        <f>IFERROR('BLS Data'!Y1046,"")</f>
        <v>-2.6412030951154186E-2</v>
      </c>
      <c r="E1042" s="12">
        <f>IFERROR('BLS Data'!Z1046,"")</f>
        <v>9.9405335585229793E-3</v>
      </c>
      <c r="F1042" s="12">
        <f>IFERROR('BLS Data'!AA1046,"")</f>
        <v>5.054784994164141E-2</v>
      </c>
      <c r="G1042" s="12" t="str">
        <f>'Regulatory Data'!L1044</f>
        <v/>
      </c>
      <c r="H1042" s="12">
        <f>VLOOKUP(B1042,'Economic Data'!A$6:I$47,7,FALSE)</f>
        <v>4.9976501397134498E-2</v>
      </c>
      <c r="I1042" s="12">
        <f>VLOOKUP(B1042,'Economic Data'!A$6:I$47,6,FALSE)</f>
        <v>2.8121325402471697E-2</v>
      </c>
      <c r="J1042" s="12">
        <f>VLOOKUP(B1042,'Economic Data'!A$6:I$47,5,FALSE)</f>
        <v>7.22E-2</v>
      </c>
      <c r="K1042" s="12">
        <f>VLOOKUP(B1042,'Economic Data'!A$6:J$47,10,FALSE)</f>
        <v>5.0344824005335395E-2</v>
      </c>
      <c r="L1042" s="12"/>
      <c r="N1042">
        <v>-0.10060547051608815</v>
      </c>
      <c r="O1042">
        <v>-2.6412030951154186E-2</v>
      </c>
      <c r="P1042">
        <v>5.054784994164141E-2</v>
      </c>
      <c r="Q1042" t="s">
        <v>0</v>
      </c>
      <c r="R1042" s="12"/>
      <c r="S1042" s="12"/>
      <c r="T1042" s="12"/>
      <c r="U1042" s="12"/>
      <c r="V1042" s="12"/>
      <c r="W1042" s="12"/>
    </row>
    <row r="1043" spans="1:23" x14ac:dyDescent="0.2">
      <c r="A1043" t="s">
        <v>697</v>
      </c>
      <c r="B1043">
        <v>1994</v>
      </c>
      <c r="C1043" s="12">
        <f>IFERROR('BLS Data'!X1047,"")</f>
        <v>-0.21253469946809922</v>
      </c>
      <c r="D1043" s="12">
        <f>IFERROR('BLS Data'!Y1047,"")</f>
        <v>-0.10144782235399319</v>
      </c>
      <c r="E1043" s="12">
        <f>IFERROR('BLS Data'!Z1047,"")</f>
        <v>2.2034339819060555E-2</v>
      </c>
      <c r="F1043" s="12">
        <f>IFERROR('BLS Data'!AA1047,"")</f>
        <v>6.5650927012433691E-2</v>
      </c>
      <c r="G1043" s="12" t="str">
        <f>'Regulatory Data'!L1045</f>
        <v/>
      </c>
      <c r="H1043" s="12">
        <f>VLOOKUP(B1043,'Economic Data'!A$6:I$47,7,FALSE)</f>
        <v>6.0783064323397085E-2</v>
      </c>
      <c r="I1043" s="12">
        <f>VLOOKUP(B1043,'Economic Data'!A$6:I$47,6,FALSE)</f>
        <v>3.9932137842543014E-2</v>
      </c>
      <c r="J1043" s="12">
        <f>VLOOKUP(B1043,'Economic Data'!A$6:I$47,5,FALSE)</f>
        <v>7.9600000000000004E-2</v>
      </c>
      <c r="K1043" s="12">
        <f>VLOOKUP(B1043,'Economic Data'!A$6:J$47,10,FALSE)</f>
        <v>5.8749073519147127E-2</v>
      </c>
      <c r="L1043" s="12"/>
      <c r="N1043">
        <v>-0.21253469946809922</v>
      </c>
      <c r="O1043">
        <v>-0.10144782235399319</v>
      </c>
      <c r="P1043">
        <v>6.5650927012433691E-2</v>
      </c>
      <c r="Q1043" t="s">
        <v>0</v>
      </c>
      <c r="R1043" s="12"/>
      <c r="S1043" s="12"/>
      <c r="T1043" s="12"/>
      <c r="U1043" s="12"/>
      <c r="V1043" s="12"/>
      <c r="W1043" s="12"/>
    </row>
    <row r="1044" spans="1:23" x14ac:dyDescent="0.2">
      <c r="A1044" t="s">
        <v>697</v>
      </c>
      <c r="B1044">
        <v>1995</v>
      </c>
      <c r="C1044" s="12">
        <f>IFERROR('BLS Data'!X1048,"")</f>
        <v>-0.1159575115671192</v>
      </c>
      <c r="D1044" s="12">
        <f>IFERROR('BLS Data'!Y1048,"")</f>
        <v>-0.10613439742548092</v>
      </c>
      <c r="E1044" s="12">
        <f>IFERROR('BLS Data'!Z1048,"")</f>
        <v>3.6518142044849711E-2</v>
      </c>
      <c r="F1044" s="12">
        <f>IFERROR('BLS Data'!AA1048,"")</f>
        <v>6.5146978716428272E-2</v>
      </c>
      <c r="G1044" s="12" t="str">
        <f>'Regulatory Data'!L1046</f>
        <v/>
      </c>
      <c r="H1044" s="12">
        <f>VLOOKUP(B1044,'Economic Data'!A$6:I$47,7,FALSE)</f>
        <v>4.5452682397765898E-2</v>
      </c>
      <c r="I1044" s="12">
        <f>VLOOKUP(B1044,'Economic Data'!A$6:I$47,6,FALSE)</f>
        <v>2.4833719047943958E-2</v>
      </c>
      <c r="J1044" s="12">
        <f>VLOOKUP(B1044,'Economic Data'!A$6:I$47,5,FALSE)</f>
        <v>7.5899999999999995E-2</v>
      </c>
      <c r="K1044" s="12">
        <f>VLOOKUP(B1044,'Economic Data'!A$6:J$47,10,FALSE)</f>
        <v>5.5281036650178222E-2</v>
      </c>
      <c r="L1044" s="12"/>
      <c r="N1044">
        <v>-0.1159575115671192</v>
      </c>
      <c r="O1044">
        <v>-0.10613439742548092</v>
      </c>
      <c r="P1044">
        <v>6.5146978716428272E-2</v>
      </c>
      <c r="Q1044" t="s">
        <v>0</v>
      </c>
      <c r="R1044" s="12"/>
      <c r="S1044" s="12"/>
      <c r="T1044" s="12"/>
      <c r="U1044" s="12"/>
      <c r="V1044" s="12"/>
      <c r="W1044" s="12"/>
    </row>
    <row r="1045" spans="1:23" x14ac:dyDescent="0.2">
      <c r="A1045" t="s">
        <v>697</v>
      </c>
      <c r="B1045">
        <v>1996</v>
      </c>
      <c r="C1045" s="12">
        <f>IFERROR('BLS Data'!X1049,"")</f>
        <v>-1.2083838313764694E-2</v>
      </c>
      <c r="D1045" s="12">
        <f>IFERROR('BLS Data'!Y1049,"")</f>
        <v>-5.8830003782839313E-3</v>
      </c>
      <c r="E1045" s="12">
        <f>IFERROR('BLS Data'!Z1049,"")</f>
        <v>3.7074871681087807E-2</v>
      </c>
      <c r="F1045" s="12">
        <f>IFERROR('BLS Data'!AA1049,"")</f>
        <v>3.1656046203476507E-3</v>
      </c>
      <c r="G1045" s="12" t="str">
        <f>'Regulatory Data'!L1047</f>
        <v/>
      </c>
      <c r="H1045" s="12">
        <f>VLOOKUP(B1045,'Economic Data'!A$6:I$47,7,FALSE)</f>
        <v>5.5591211209256031E-2</v>
      </c>
      <c r="I1045" s="12">
        <f>VLOOKUP(B1045,'Economic Data'!A$6:I$47,6,FALSE)</f>
        <v>3.6723348797837119E-2</v>
      </c>
      <c r="J1045" s="12">
        <f>VLOOKUP(B1045,'Economic Data'!A$6:I$47,5,FALSE)</f>
        <v>7.3700000000000002E-2</v>
      </c>
      <c r="K1045" s="12">
        <f>VLOOKUP(B1045,'Economic Data'!A$6:J$47,10,FALSE)</f>
        <v>5.4832137588579369E-2</v>
      </c>
      <c r="L1045" s="12"/>
      <c r="N1045">
        <v>-1.2083838313764694E-2</v>
      </c>
      <c r="O1045">
        <v>-5.8830003782839313E-3</v>
      </c>
      <c r="P1045">
        <v>3.1656046203476507E-3</v>
      </c>
      <c r="Q1045" t="s">
        <v>0</v>
      </c>
      <c r="R1045" s="12"/>
      <c r="S1045" s="12"/>
      <c r="T1045" s="12"/>
      <c r="U1045" s="12"/>
      <c r="V1045" s="12"/>
      <c r="W1045" s="12"/>
    </row>
    <row r="1046" spans="1:23" x14ac:dyDescent="0.2">
      <c r="A1046" t="s">
        <v>697</v>
      </c>
      <c r="B1046">
        <v>1997</v>
      </c>
      <c r="C1046" s="12">
        <f>IFERROR('BLS Data'!X1050,"")</f>
        <v>-2.4601665868262401E-3</v>
      </c>
      <c r="D1046" s="12">
        <f>IFERROR('BLS Data'!Y1050,"")</f>
        <v>-4.8130547998015416E-3</v>
      </c>
      <c r="E1046" s="12">
        <f>IFERROR('BLS Data'!Z1050,"")</f>
        <v>2.310067157666218E-2</v>
      </c>
      <c r="F1046" s="12">
        <f>IFERROR('BLS Data'!AA1050,"")</f>
        <v>5.4373540665680231E-2</v>
      </c>
      <c r="G1046" s="12">
        <f>'Regulatory Data'!L1048</f>
        <v>5.5966492607943896E-2</v>
      </c>
      <c r="H1046" s="12">
        <f>VLOOKUP(B1046,'Economic Data'!A$6:I$47,7,FALSE)</f>
        <v>6.1100591222929879E-2</v>
      </c>
      <c r="I1046" s="12">
        <f>VLOOKUP(B1046,'Economic Data'!A$6:I$47,6,FALSE)</f>
        <v>4.3601241232060772E-2</v>
      </c>
      <c r="J1046" s="12">
        <f>VLOOKUP(B1046,'Economic Data'!A$6:I$47,5,FALSE)</f>
        <v>7.2599999999999998E-2</v>
      </c>
      <c r="K1046" s="12">
        <f>VLOOKUP(B1046,'Economic Data'!A$6:J$47,10,FALSE)</f>
        <v>5.5100650009132057E-2</v>
      </c>
      <c r="L1046" s="12"/>
      <c r="N1046">
        <v>-2.4601665868262401E-3</v>
      </c>
      <c r="O1046">
        <v>-4.8130547998015416E-3</v>
      </c>
      <c r="P1046">
        <v>5.4373540665680231E-2</v>
      </c>
      <c r="Q1046">
        <v>5.5966492607943896E-2</v>
      </c>
      <c r="R1046" s="12">
        <f t="shared" ref="R1046:R1058" si="130">N1047</f>
        <v>0.1377649857604899</v>
      </c>
      <c r="S1046" s="12">
        <f t="shared" ref="S1046:S1058" si="131">O1047</f>
        <v>7.2486437827283368E-2</v>
      </c>
      <c r="T1046" s="12">
        <f t="shared" ref="T1046:T1058" si="132">P1047</f>
        <v>-5.2601537839336743E-2</v>
      </c>
      <c r="U1046" s="12"/>
      <c r="V1046" s="12"/>
      <c r="W1046" s="12"/>
    </row>
    <row r="1047" spans="1:23" x14ac:dyDescent="0.2">
      <c r="A1047" t="s">
        <v>697</v>
      </c>
      <c r="B1047">
        <v>1998</v>
      </c>
      <c r="C1047" s="12">
        <f>IFERROR('BLS Data'!X1051,"")</f>
        <v>0.1377649857604899</v>
      </c>
      <c r="D1047" s="12">
        <f>IFERROR('BLS Data'!Y1051,"")</f>
        <v>7.2486437827283368E-2</v>
      </c>
      <c r="E1047" s="12">
        <f>IFERROR('BLS Data'!Z1051,"")</f>
        <v>2.0421030860529044E-2</v>
      </c>
      <c r="F1047" s="12">
        <f>IFERROR('BLS Data'!AA1051,"")</f>
        <v>-5.2601537839336743E-2</v>
      </c>
      <c r="G1047" s="12">
        <f>'Regulatory Data'!L1049</f>
        <v>6.0519722847358529E-2</v>
      </c>
      <c r="H1047" s="12">
        <f>VLOOKUP(B1047,'Economic Data'!A$6:I$47,7,FALSE)</f>
        <v>5.3865008546919668E-2</v>
      </c>
      <c r="I1047" s="12">
        <f>VLOOKUP(B1047,'Economic Data'!A$6:I$47,6,FALSE)</f>
        <v>4.2632273010008603E-2</v>
      </c>
      <c r="J1047" s="12">
        <f>VLOOKUP(B1047,'Economic Data'!A$6:I$47,5,FALSE)</f>
        <v>6.5299999999999997E-2</v>
      </c>
      <c r="K1047" s="12">
        <f>VLOOKUP(B1047,'Economic Data'!A$6:J$47,10,FALSE)</f>
        <v>5.4067264463089793E-2</v>
      </c>
      <c r="L1047" s="12"/>
      <c r="N1047">
        <v>0.1377649857604899</v>
      </c>
      <c r="O1047">
        <v>7.2486437827283368E-2</v>
      </c>
      <c r="P1047">
        <v>-5.2601537839336743E-2</v>
      </c>
      <c r="Q1047">
        <v>6.0519722847358529E-2</v>
      </c>
      <c r="R1047" s="12">
        <f t="shared" si="130"/>
        <v>6.3065830612817564E-2</v>
      </c>
      <c r="S1047" s="12">
        <f t="shared" si="131"/>
        <v>1.3933684018534898E-2</v>
      </c>
      <c r="T1047" s="12">
        <f t="shared" si="132"/>
        <v>7.4961210032362224E-2</v>
      </c>
      <c r="U1047" s="12"/>
      <c r="V1047" s="12"/>
      <c r="W1047" s="12"/>
    </row>
    <row r="1048" spans="1:23" x14ac:dyDescent="0.2">
      <c r="A1048" t="s">
        <v>697</v>
      </c>
      <c r="B1048">
        <v>1999</v>
      </c>
      <c r="C1048" s="12">
        <f>IFERROR('BLS Data'!X1052,"")</f>
        <v>6.3065830612817564E-2</v>
      </c>
      <c r="D1048" s="12">
        <f>IFERROR('BLS Data'!Y1052,"")</f>
        <v>1.3933684018534898E-2</v>
      </c>
      <c r="E1048" s="12">
        <f>IFERROR('BLS Data'!Z1052,"")</f>
        <v>3.3417203056689715E-2</v>
      </c>
      <c r="F1048" s="12">
        <f>IFERROR('BLS Data'!AA1052,"")</f>
        <v>7.4961210032362224E-2</v>
      </c>
      <c r="G1048" s="12">
        <f>'Regulatory Data'!L1050</f>
        <v>5.87667367611584E-2</v>
      </c>
      <c r="H1048" s="12">
        <f>VLOOKUP(B1048,'Economic Data'!A$6:I$47,7,FALSE)</f>
        <v>6.1740067022359568E-2</v>
      </c>
      <c r="I1048" s="12">
        <f>VLOOKUP(B1048,'Economic Data'!A$6:I$47,6,FALSE)</f>
        <v>4.7132627641929048E-2</v>
      </c>
      <c r="J1048" s="12">
        <f>VLOOKUP(B1048,'Economic Data'!A$6:I$47,5,FALSE)</f>
        <v>7.0400000000000004E-2</v>
      </c>
      <c r="K1048" s="12">
        <f>VLOOKUP(B1048,'Economic Data'!A$6:J$47,10,FALSE)</f>
        <v>5.5792560619569845E-2</v>
      </c>
      <c r="L1048" s="12"/>
      <c r="N1048">
        <v>6.3065830612817564E-2</v>
      </c>
      <c r="O1048">
        <v>1.3933684018534898E-2</v>
      </c>
      <c r="P1048">
        <v>7.4961210032362224E-2</v>
      </c>
      <c r="Q1048">
        <v>5.87667367611584E-2</v>
      </c>
      <c r="R1048" s="12">
        <f t="shared" si="130"/>
        <v>5.2588159714005656E-2</v>
      </c>
      <c r="S1048" s="12">
        <f t="shared" si="131"/>
        <v>3.6595248039708039E-2</v>
      </c>
      <c r="T1048" s="12">
        <f t="shared" si="132"/>
        <v>-7.9495540053216018E-3</v>
      </c>
      <c r="U1048" s="12"/>
      <c r="V1048" s="12"/>
      <c r="W1048" s="12"/>
    </row>
    <row r="1049" spans="1:23" x14ac:dyDescent="0.2">
      <c r="A1049" t="s">
        <v>697</v>
      </c>
      <c r="B1049">
        <v>2000</v>
      </c>
      <c r="C1049" s="12">
        <f>IFERROR('BLS Data'!X1053,"")</f>
        <v>5.2588159714005656E-2</v>
      </c>
      <c r="D1049" s="12">
        <f>IFERROR('BLS Data'!Y1053,"")</f>
        <v>3.6595248039708039E-2</v>
      </c>
      <c r="E1049" s="12">
        <f>IFERROR('BLS Data'!Z1053,"")</f>
        <v>6.1718859120120761E-2</v>
      </c>
      <c r="F1049" s="12">
        <f>IFERROR('BLS Data'!AA1053,"")</f>
        <v>-7.9495540053216018E-3</v>
      </c>
      <c r="G1049" s="12">
        <f>'Regulatory Data'!L1051</f>
        <v>6.1111241166988801E-2</v>
      </c>
      <c r="H1049" s="12">
        <f>VLOOKUP(B1049,'Economic Data'!A$6:I$47,7,FALSE)</f>
        <v>6.1969674144860321E-2</v>
      </c>
      <c r="I1049" s="12">
        <f>VLOOKUP(B1049,'Economic Data'!A$6:I$47,6,FALSE)</f>
        <v>4.0556719268142416E-2</v>
      </c>
      <c r="J1049" s="12">
        <f>VLOOKUP(B1049,'Economic Data'!A$6:I$47,5,FALSE)</f>
        <v>7.6200000000000004E-2</v>
      </c>
      <c r="K1049" s="12">
        <f>VLOOKUP(B1049,'Economic Data'!A$6:J$47,10,FALSE)</f>
        <v>5.4787045123280628E-2</v>
      </c>
      <c r="L1049" s="12"/>
      <c r="N1049">
        <v>5.2588159714005656E-2</v>
      </c>
      <c r="O1049">
        <v>3.6595248039708039E-2</v>
      </c>
      <c r="P1049">
        <v>-7.9495540053216018E-3</v>
      </c>
      <c r="Q1049">
        <v>6.1111241166988801E-2</v>
      </c>
      <c r="R1049" s="12">
        <f t="shared" si="130"/>
        <v>2.8381423496250058E-2</v>
      </c>
      <c r="S1049" s="12">
        <f t="shared" si="131"/>
        <v>6.5687065501984776E-3</v>
      </c>
      <c r="T1049" s="12">
        <f t="shared" si="132"/>
        <v>3.2340880270336214E-2</v>
      </c>
      <c r="U1049" s="12"/>
      <c r="V1049" s="12"/>
      <c r="W1049" s="12"/>
    </row>
    <row r="1050" spans="1:23" x14ac:dyDescent="0.2">
      <c r="A1050" t="s">
        <v>697</v>
      </c>
      <c r="B1050">
        <v>2001</v>
      </c>
      <c r="C1050" s="12">
        <f>IFERROR('BLS Data'!X1054,"")</f>
        <v>2.8381423496250058E-2</v>
      </c>
      <c r="D1050" s="12">
        <f>IFERROR('BLS Data'!Y1054,"")</f>
        <v>6.5687065501984776E-3</v>
      </c>
      <c r="E1050" s="12">
        <f>IFERROR('BLS Data'!Z1054,"")</f>
        <v>3.8595289434892877E-2</v>
      </c>
      <c r="F1050" s="12">
        <f>IFERROR('BLS Data'!AA1054,"")</f>
        <v>3.2340880270336214E-2</v>
      </c>
      <c r="G1050" s="12">
        <f>'Regulatory Data'!L1052</f>
        <v>6.4927359379962135E-2</v>
      </c>
      <c r="H1050" s="12">
        <f>VLOOKUP(B1050,'Economic Data'!A$6:I$47,7,FALSE)</f>
        <v>3.3080967761829783E-2</v>
      </c>
      <c r="I1050" s="12">
        <f>VLOOKUP(B1050,'Economic Data'!A$6:I$47,6,FALSE)</f>
        <v>1.0735275286242185E-2</v>
      </c>
      <c r="J1050" s="12">
        <f>VLOOKUP(B1050,'Economic Data'!A$6:I$47,5,FALSE)</f>
        <v>7.0800000000000002E-2</v>
      </c>
      <c r="K1050" s="12">
        <f>VLOOKUP(B1050,'Economic Data'!A$6:J$47,10,FALSE)</f>
        <v>4.8454307524413376E-2</v>
      </c>
      <c r="L1050" s="12"/>
      <c r="N1050">
        <v>2.8381423496250058E-2</v>
      </c>
      <c r="O1050">
        <v>6.5687065501984776E-3</v>
      </c>
      <c r="P1050">
        <v>3.2340880270336214E-2</v>
      </c>
      <c r="Q1050">
        <v>6.4927359379962135E-2</v>
      </c>
      <c r="R1050" s="12">
        <f t="shared" si="130"/>
        <v>7.733471094199551E-2</v>
      </c>
      <c r="S1050" s="12">
        <f t="shared" si="131"/>
        <v>5.2873489607068613E-2</v>
      </c>
      <c r="T1050" s="12">
        <f t="shared" si="132"/>
        <v>2.7186219044318172E-2</v>
      </c>
      <c r="U1050" s="12"/>
      <c r="V1050" s="12"/>
      <c r="W1050" s="12"/>
    </row>
    <row r="1051" spans="1:23" x14ac:dyDescent="0.2">
      <c r="A1051" t="s">
        <v>697</v>
      </c>
      <c r="B1051">
        <v>2002</v>
      </c>
      <c r="C1051" s="12">
        <f>IFERROR('BLS Data'!X1055,"")</f>
        <v>7.733471094199551E-2</v>
      </c>
      <c r="D1051" s="12">
        <f>IFERROR('BLS Data'!Y1055,"")</f>
        <v>5.2873489607068613E-2</v>
      </c>
      <c r="E1051" s="12">
        <f>IFERROR('BLS Data'!Z1055,"")</f>
        <v>2.1356433828563226E-2</v>
      </c>
      <c r="F1051" s="12">
        <f>IFERROR('BLS Data'!AA1055,"")</f>
        <v>2.7186219044318172E-2</v>
      </c>
      <c r="G1051" s="12">
        <f>'Regulatory Data'!L1053</f>
        <v>6.5799349367546445E-2</v>
      </c>
      <c r="H1051" s="12">
        <f>VLOOKUP(B1051,'Economic Data'!A$6:I$47,7,FALSE)</f>
        <v>3.403537925314204E-2</v>
      </c>
      <c r="I1051" s="12">
        <f>VLOOKUP(B1051,'Economic Data'!A$6:I$47,6,FALSE)</f>
        <v>1.7973804471999699E-2</v>
      </c>
      <c r="J1051" s="12">
        <f>VLOOKUP(B1051,'Economic Data'!A$6:I$47,5,FALSE)</f>
        <v>6.4899999999999999E-2</v>
      </c>
      <c r="K1051" s="12">
        <f>VLOOKUP(B1051,'Economic Data'!A$6:J$47,10,FALSE)</f>
        <v>4.8838425218857007E-2</v>
      </c>
      <c r="L1051" s="12"/>
      <c r="N1051">
        <v>7.733471094199551E-2</v>
      </c>
      <c r="O1051">
        <v>5.2873489607068613E-2</v>
      </c>
      <c r="P1051">
        <v>2.7186219044318172E-2</v>
      </c>
      <c r="Q1051">
        <v>6.5799349367546445E-2</v>
      </c>
      <c r="R1051" s="12">
        <f t="shared" si="130"/>
        <v>4.6205875388920958E-2</v>
      </c>
      <c r="S1051" s="12">
        <f t="shared" si="131"/>
        <v>-5.9017411849016099E-4</v>
      </c>
      <c r="T1051" s="12">
        <f t="shared" si="132"/>
        <v>-5.4572348825721484E-2</v>
      </c>
      <c r="U1051" s="12"/>
      <c r="V1051" s="12"/>
      <c r="W1051" s="12"/>
    </row>
    <row r="1052" spans="1:23" x14ac:dyDescent="0.2">
      <c r="A1052" t="s">
        <v>697</v>
      </c>
      <c r="B1052">
        <v>2003</v>
      </c>
      <c r="C1052" s="12">
        <f>IFERROR('BLS Data'!X1056,"")</f>
        <v>4.6205875388920958E-2</v>
      </c>
      <c r="D1052" s="12">
        <f>IFERROR('BLS Data'!Y1056,"")</f>
        <v>-5.9017411849016099E-4</v>
      </c>
      <c r="E1052" s="12">
        <f>IFERROR('BLS Data'!Z1056,"")</f>
        <v>4.0738791058942958E-2</v>
      </c>
      <c r="F1052" s="12">
        <f>IFERROR('BLS Data'!AA1056,"")</f>
        <v>-5.4572348825721484E-2</v>
      </c>
      <c r="G1052" s="12">
        <f>'Regulatory Data'!L1054</f>
        <v>6.7157577763262227E-2</v>
      </c>
      <c r="H1052" s="12">
        <f>VLOOKUP(B1052,'Economic Data'!A$6:I$47,7,FALSE)</f>
        <v>4.5904870545635745E-2</v>
      </c>
      <c r="I1052" s="12">
        <f>VLOOKUP(B1052,'Economic Data'!A$6:I$47,6,FALSE)</f>
        <v>2.5093363015155745E-2</v>
      </c>
      <c r="J1052" s="12">
        <f>VLOOKUP(B1052,'Economic Data'!A$6:I$47,5,FALSE)</f>
        <v>5.67E-2</v>
      </c>
      <c r="K1052" s="12">
        <f>VLOOKUP(B1052,'Economic Data'!A$6:J$47,10,FALSE)</f>
        <v>3.5888492469520646E-2</v>
      </c>
      <c r="L1052" s="12"/>
      <c r="N1052">
        <v>4.6205875388920958E-2</v>
      </c>
      <c r="O1052">
        <v>-5.9017411849016099E-4</v>
      </c>
      <c r="P1052">
        <v>-5.4572348825721484E-2</v>
      </c>
      <c r="Q1052">
        <v>6.7157577763262227E-2</v>
      </c>
      <c r="R1052" s="12">
        <f t="shared" si="130"/>
        <v>-3.3033019678674336E-2</v>
      </c>
      <c r="S1052" s="12">
        <f t="shared" si="131"/>
        <v>-5.2267112030754959E-3</v>
      </c>
      <c r="T1052" s="12">
        <f t="shared" si="132"/>
        <v>-5.6593876284606104E-2</v>
      </c>
      <c r="U1052" s="12"/>
      <c r="V1052" s="12"/>
      <c r="W1052" s="12"/>
    </row>
    <row r="1053" spans="1:23" x14ac:dyDescent="0.2">
      <c r="A1053" t="s">
        <v>697</v>
      </c>
      <c r="B1053">
        <v>2004</v>
      </c>
      <c r="C1053" s="12">
        <f>IFERROR('BLS Data'!X1057,"")</f>
        <v>-3.3033019678674336E-2</v>
      </c>
      <c r="D1053" s="12">
        <f>IFERROR('BLS Data'!Y1057,"")</f>
        <v>-5.2267112030754959E-3</v>
      </c>
      <c r="E1053" s="12">
        <f>IFERROR('BLS Data'!Z1057,"")</f>
        <v>6.3810395560470745E-2</v>
      </c>
      <c r="F1053" s="12">
        <f>IFERROR('BLS Data'!AA1057,"")</f>
        <v>-5.6593876284606104E-2</v>
      </c>
      <c r="G1053" s="12">
        <f>'Regulatory Data'!L1055</f>
        <v>7.2865788316385016E-2</v>
      </c>
      <c r="H1053" s="12">
        <f>VLOOKUP(B1053,'Economic Data'!A$6:I$47,7,FALSE)</f>
        <v>6.1860595069386903E-2</v>
      </c>
      <c r="I1053" s="12">
        <f>VLOOKUP(B1053,'Economic Data'!A$6:I$47,6,FALSE)</f>
        <v>3.4093257936321564E-2</v>
      </c>
      <c r="J1053" s="12">
        <f>VLOOKUP(B1053,'Economic Data'!A$6:I$47,5,FALSE)</f>
        <v>5.6299999999999996E-2</v>
      </c>
      <c r="K1053" s="12">
        <f>VLOOKUP(B1053,'Economic Data'!A$6:J$47,10,FALSE)</f>
        <v>2.8532662866935003E-2</v>
      </c>
      <c r="L1053" s="12"/>
      <c r="N1053">
        <v>-3.3033019678674336E-2</v>
      </c>
      <c r="O1053">
        <v>-5.2267112030754959E-3</v>
      </c>
      <c r="P1053">
        <v>-5.6593876284606104E-2</v>
      </c>
      <c r="Q1053">
        <v>7.2865788316385016E-2</v>
      </c>
      <c r="R1053" s="12">
        <f t="shared" si="130"/>
        <v>-6.7660720994368262E-2</v>
      </c>
      <c r="S1053" s="12">
        <f t="shared" si="131"/>
        <v>-7.4840177696241739E-2</v>
      </c>
      <c r="T1053" s="12">
        <f t="shared" si="132"/>
        <v>-4.044767506496072E-2</v>
      </c>
      <c r="U1053" s="12"/>
      <c r="V1053" s="12"/>
      <c r="W1053" s="12"/>
    </row>
    <row r="1054" spans="1:23" x14ac:dyDescent="0.2">
      <c r="A1054" t="s">
        <v>697</v>
      </c>
      <c r="B1054">
        <v>2005</v>
      </c>
      <c r="C1054" s="12">
        <f>IFERROR('BLS Data'!X1058,"")</f>
        <v>-6.7660720994368262E-2</v>
      </c>
      <c r="D1054" s="12">
        <f>IFERROR('BLS Data'!Y1058,"")</f>
        <v>-7.4840177696241739E-2</v>
      </c>
      <c r="E1054" s="12">
        <f>IFERROR('BLS Data'!Z1058,"")</f>
        <v>7.2776578629469846E-2</v>
      </c>
      <c r="F1054" s="12">
        <f>IFERROR('BLS Data'!AA1058,"")</f>
        <v>-4.044767506496072E-2</v>
      </c>
      <c r="G1054" s="12">
        <f>'Regulatory Data'!L1056</f>
        <v>7.4446192891869545E-2</v>
      </c>
      <c r="H1054" s="12">
        <f>VLOOKUP(B1054,'Economic Data'!A$6:I$47,7,FALSE)</f>
        <v>6.2914494157674028E-2</v>
      </c>
      <c r="I1054" s="12">
        <f>VLOOKUP(B1054,'Economic Data'!A$6:I$47,6,FALSE)</f>
        <v>3.0242108933506984E-2</v>
      </c>
      <c r="J1054" s="12">
        <f>VLOOKUP(B1054,'Economic Data'!A$6:I$47,5,FALSE)</f>
        <v>5.2400000000000002E-2</v>
      </c>
      <c r="K1054" s="12">
        <f>VLOOKUP(B1054,'Economic Data'!A$6:J$47,10,FALSE)</f>
        <v>1.972761477583234E-2</v>
      </c>
      <c r="L1054" s="12"/>
      <c r="N1054">
        <v>-6.7660720994368262E-2</v>
      </c>
      <c r="O1054">
        <v>-7.4840177696241739E-2</v>
      </c>
      <c r="P1054">
        <v>-4.044767506496072E-2</v>
      </c>
      <c r="Q1054">
        <v>7.4446192891869545E-2</v>
      </c>
      <c r="R1054" s="12">
        <f t="shared" si="130"/>
        <v>4.8862070132554614E-2</v>
      </c>
      <c r="S1054" s="12">
        <f t="shared" si="131"/>
        <v>2.6285350950468356E-2</v>
      </c>
      <c r="T1054" s="12">
        <f t="shared" si="132"/>
        <v>1.2052937602335945E-2</v>
      </c>
      <c r="U1054" s="12"/>
      <c r="V1054" s="12"/>
      <c r="W1054" s="12"/>
    </row>
    <row r="1055" spans="1:23" x14ac:dyDescent="0.2">
      <c r="A1055" t="s">
        <v>697</v>
      </c>
      <c r="B1055">
        <v>2006</v>
      </c>
      <c r="C1055" s="12">
        <f>IFERROR('BLS Data'!X1059,"")</f>
        <v>4.8862070132554614E-2</v>
      </c>
      <c r="D1055" s="12">
        <f>IFERROR('BLS Data'!Y1059,"")</f>
        <v>2.6285350950468356E-2</v>
      </c>
      <c r="E1055" s="12">
        <f>IFERROR('BLS Data'!Z1059,"")</f>
        <v>6.6890195082660142E-2</v>
      </c>
      <c r="F1055" s="12">
        <f>IFERROR('BLS Data'!AA1059,"")</f>
        <v>1.2052937602335945E-2</v>
      </c>
      <c r="G1055" s="12">
        <f>'Regulatory Data'!L1057</f>
        <v>7.5161339166150948E-2</v>
      </c>
      <c r="H1055" s="12">
        <f>VLOOKUP(B1055,'Economic Data'!A$6:I$47,7,FALSE)</f>
        <v>5.8035179497691658E-2</v>
      </c>
      <c r="I1055" s="12">
        <f>VLOOKUP(B1055,'Economic Data'!A$6:I$47,6,FALSE)</f>
        <v>2.6233814355860474E-2</v>
      </c>
      <c r="J1055" s="12">
        <f>VLOOKUP(B1055,'Economic Data'!A$6:I$47,5,FALSE)</f>
        <v>5.5899999999999998E-2</v>
      </c>
      <c r="K1055" s="12">
        <f>VLOOKUP(B1055,'Economic Data'!A$6:J$47,10,FALSE)</f>
        <v>2.409863485816794E-2</v>
      </c>
      <c r="L1055" s="12"/>
      <c r="N1055">
        <v>4.8862070132554614E-2</v>
      </c>
      <c r="O1055">
        <v>2.6285350950468356E-2</v>
      </c>
      <c r="P1055">
        <v>1.2052937602335945E-2</v>
      </c>
      <c r="Q1055">
        <v>7.5161339166150948E-2</v>
      </c>
      <c r="R1055" s="12">
        <f t="shared" si="130"/>
        <v>-3.0167199347247653E-2</v>
      </c>
      <c r="S1055" s="12">
        <f t="shared" si="131"/>
        <v>-1.5139150696790615E-2</v>
      </c>
      <c r="T1055" s="12">
        <f t="shared" si="132"/>
        <v>0.19878224723107074</v>
      </c>
      <c r="U1055" s="12"/>
      <c r="V1055" s="12"/>
      <c r="W1055" s="12"/>
    </row>
    <row r="1056" spans="1:23" x14ac:dyDescent="0.2">
      <c r="A1056" t="s">
        <v>697</v>
      </c>
      <c r="B1056">
        <v>2007</v>
      </c>
      <c r="C1056" s="12">
        <f>IFERROR('BLS Data'!X1060,"")</f>
        <v>-3.0167199347247653E-2</v>
      </c>
      <c r="D1056" s="12">
        <f>IFERROR('BLS Data'!Y1060,"")</f>
        <v>-1.5139150696790615E-2</v>
      </c>
      <c r="E1056" s="12">
        <f>IFERROR('BLS Data'!Z1060,"")</f>
        <v>7.8671563349303142E-2</v>
      </c>
      <c r="F1056" s="12">
        <f>IFERROR('BLS Data'!AA1060,"")</f>
        <v>0.19878224723107074</v>
      </c>
      <c r="G1056" s="12">
        <f>'Regulatory Data'!L1058</f>
        <v>7.7260633118404892E-2</v>
      </c>
      <c r="H1056" s="12">
        <f>VLOOKUP(B1056,'Economic Data'!A$6:I$47,7,FALSE)</f>
        <v>4.7552040345651747E-2</v>
      </c>
      <c r="I1056" s="12">
        <f>VLOOKUP(B1056,'Economic Data'!A$6:I$47,6,FALSE)</f>
        <v>1.8949646062514702E-2</v>
      </c>
      <c r="J1056" s="12">
        <f>VLOOKUP(B1056,'Economic Data'!A$6:I$47,5,FALSE)</f>
        <v>5.5599999999999997E-2</v>
      </c>
      <c r="K1056" s="12">
        <f>VLOOKUP(B1056,'Economic Data'!A$6:J$47,10,FALSE)</f>
        <v>2.6997605716864291E-2</v>
      </c>
      <c r="L1056" s="12"/>
      <c r="N1056">
        <v>-3.0167199347247653E-2</v>
      </c>
      <c r="O1056">
        <v>-1.5139150696790615E-2</v>
      </c>
      <c r="P1056">
        <v>0.19878224723107074</v>
      </c>
      <c r="Q1056">
        <v>7.7260633118404892E-2</v>
      </c>
      <c r="R1056" s="12">
        <f t="shared" si="130"/>
        <v>-9.5797425888783039E-2</v>
      </c>
      <c r="S1056" s="12">
        <f t="shared" si="131"/>
        <v>-6.3597762096422095E-2</v>
      </c>
      <c r="T1056" s="12">
        <f t="shared" si="132"/>
        <v>-3.3300158706719429E-2</v>
      </c>
      <c r="U1056" s="12"/>
      <c r="V1056" s="12"/>
      <c r="W1056" s="12"/>
    </row>
    <row r="1057" spans="1:23" x14ac:dyDescent="0.2">
      <c r="A1057" t="s">
        <v>697</v>
      </c>
      <c r="B1057">
        <v>2008</v>
      </c>
      <c r="C1057" s="12">
        <f>IFERROR('BLS Data'!X1061,"")</f>
        <v>-9.5797425888783039E-2</v>
      </c>
      <c r="D1057" s="12">
        <f>IFERROR('BLS Data'!Y1061,"")</f>
        <v>-6.3597762096422095E-2</v>
      </c>
      <c r="E1057" s="12">
        <f>IFERROR('BLS Data'!Z1061,"")</f>
        <v>7.7457834177088181E-2</v>
      </c>
      <c r="F1057" s="12">
        <f>IFERROR('BLS Data'!AA1061,"")</f>
        <v>-3.3300158706719429E-2</v>
      </c>
      <c r="G1057" s="12">
        <f>'Regulatory Data'!L1059</f>
        <v>7.9702357729590639E-2</v>
      </c>
      <c r="H1057" s="12">
        <f>VLOOKUP(B1057,'Economic Data'!A$6:I$47,7,FALSE)</f>
        <v>1.8564647936674561E-2</v>
      </c>
      <c r="I1057" s="12">
        <f>VLOOKUP(B1057,'Economic Data'!A$6:I$47,6,FALSE)</f>
        <v>-3.3722342459032717E-3</v>
      </c>
      <c r="J1057" s="12">
        <f>VLOOKUP(B1057,'Economic Data'!A$6:I$47,5,FALSE)</f>
        <v>5.6299999999999996E-2</v>
      </c>
      <c r="K1057" s="12">
        <f>VLOOKUP(B1057,'Economic Data'!A$6:J$47,10,FALSE)</f>
        <v>3.4363117817423225E-2</v>
      </c>
      <c r="L1057" s="12"/>
      <c r="N1057">
        <v>-9.5797425888783039E-2</v>
      </c>
      <c r="O1057">
        <v>-6.3597762096422095E-2</v>
      </c>
      <c r="P1057">
        <v>-3.3300158706719429E-2</v>
      </c>
      <c r="Q1057">
        <v>7.9702357729590639E-2</v>
      </c>
      <c r="R1057" s="12">
        <f t="shared" si="130"/>
        <v>-5.8190891320211158E-2</v>
      </c>
      <c r="S1057" s="12">
        <f t="shared" si="131"/>
        <v>-6.4720555975276817E-2</v>
      </c>
      <c r="T1057" s="12">
        <f t="shared" si="132"/>
        <v>1.5134441288624068E-2</v>
      </c>
      <c r="U1057" s="12"/>
      <c r="V1057" s="12"/>
      <c r="W1057" s="12"/>
    </row>
    <row r="1058" spans="1:23" x14ac:dyDescent="0.2">
      <c r="A1058" t="s">
        <v>697</v>
      </c>
      <c r="B1058">
        <v>2009</v>
      </c>
      <c r="C1058" s="12">
        <f>IFERROR('BLS Data'!X1062,"")</f>
        <v>-5.8190891320211158E-2</v>
      </c>
      <c r="D1058" s="12">
        <f>IFERROR('BLS Data'!Y1062,"")</f>
        <v>-6.4720555975276817E-2</v>
      </c>
      <c r="E1058" s="12">
        <f>IFERROR('BLS Data'!Z1062,"")</f>
        <v>-3.6183156930560401E-3</v>
      </c>
      <c r="F1058" s="12">
        <f>IFERROR('BLS Data'!AA1062,"")</f>
        <v>1.5134441288624068E-2</v>
      </c>
      <c r="G1058" s="12">
        <f>'Regulatory Data'!L1060</f>
        <v>8.3230860444164612E-2</v>
      </c>
      <c r="H1058" s="12">
        <f>VLOOKUP(B1058,'Economic Data'!A$6:I$47,7,FALSE)</f>
        <v>-2.2495040217735962E-2</v>
      </c>
      <c r="I1058" s="12">
        <f>VLOOKUP(B1058,'Economic Data'!A$6:I$47,6,FALSE)</f>
        <v>-3.117320520931699E-2</v>
      </c>
      <c r="J1058" s="12">
        <f>VLOOKUP(B1058,'Economic Data'!A$6:I$47,5,FALSE)</f>
        <v>5.3099999999999994E-2</v>
      </c>
      <c r="K1058" s="12">
        <f>VLOOKUP(B1058,'Economic Data'!A$6:J$47,10,FALSE)</f>
        <v>4.4421835008416732E-2</v>
      </c>
      <c r="L1058" s="12"/>
      <c r="N1058">
        <v>-5.8190891320211158E-2</v>
      </c>
      <c r="O1058">
        <v>-6.4720555975276817E-2</v>
      </c>
      <c r="P1058">
        <v>1.5134441288624068E-2</v>
      </c>
      <c r="Q1058">
        <v>8.3230860444164612E-2</v>
      </c>
      <c r="R1058" s="12">
        <f t="shared" si="130"/>
        <v>1.7889178904367142E-2</v>
      </c>
      <c r="S1058" s="12">
        <f t="shared" si="131"/>
        <v>-2.6765422745696377E-2</v>
      </c>
      <c r="T1058" s="12">
        <f t="shared" si="132"/>
        <v>0.17347499857594695</v>
      </c>
      <c r="U1058" s="12"/>
      <c r="V1058" s="12"/>
      <c r="W1058" s="12"/>
    </row>
    <row r="1059" spans="1:23" x14ac:dyDescent="0.2">
      <c r="A1059" t="s">
        <v>697</v>
      </c>
      <c r="B1059">
        <v>2010</v>
      </c>
      <c r="C1059" s="12">
        <f>IFERROR('BLS Data'!X1063,"")</f>
        <v>1.7889178904367142E-2</v>
      </c>
      <c r="D1059" s="12">
        <f>IFERROR('BLS Data'!Y1063,"")</f>
        <v>-2.6765422745696377E-2</v>
      </c>
      <c r="E1059" s="12">
        <f>IFERROR('BLS Data'!Z1063,"")</f>
        <v>8.2081460167494846E-2</v>
      </c>
      <c r="F1059" s="12">
        <f>IFERROR('BLS Data'!AA1063,"")</f>
        <v>0.17347499857594695</v>
      </c>
      <c r="G1059" s="12">
        <f>'Regulatory Data'!L1061</f>
        <v>8.8063341183935787E-2</v>
      </c>
      <c r="H1059" s="12">
        <f>VLOOKUP(B1059,'Economic Data'!A$6:I$47,7,FALSE)</f>
        <v>3.6900750592296916E-2</v>
      </c>
      <c r="I1059" s="12">
        <f>VLOOKUP(B1059,'Economic Data'!A$6:I$47,6,FALSE)</f>
        <v>2.362690323647243E-2</v>
      </c>
      <c r="J1059" s="12">
        <f>VLOOKUP(B1059,'Economic Data'!A$6:I$47,5,FALSE)</f>
        <v>4.9400000000000006E-2</v>
      </c>
      <c r="K1059" s="12">
        <f>VLOOKUP(B1059,'Economic Data'!A$6:J$47,10,FALSE)</f>
        <v>3.6126152644176228E-2</v>
      </c>
      <c r="L1059" s="12"/>
      <c r="N1059">
        <v>1.7889178904367142E-2</v>
      </c>
      <c r="O1059">
        <v>-2.6765422745696377E-2</v>
      </c>
      <c r="P1059">
        <v>0.17347499857594695</v>
      </c>
      <c r="Q1059">
        <v>8.8063341183935787E-2</v>
      </c>
      <c r="R1059" s="12"/>
      <c r="S1059" s="12"/>
      <c r="T1059" s="12"/>
      <c r="U1059" s="12"/>
      <c r="V1059" s="12"/>
      <c r="W1059" s="12"/>
    </row>
    <row r="1060" spans="1:23" x14ac:dyDescent="0.2">
      <c r="A1060" t="s">
        <v>699</v>
      </c>
      <c r="B1060">
        <v>1987</v>
      </c>
      <c r="C1060" s="12" t="str">
        <f>IFERROR('BLS Data'!X1064,"")</f>
        <v>.</v>
      </c>
      <c r="D1060" s="12" t="str">
        <f>IFERROR('BLS Data'!Y1064,"")</f>
        <v>.</v>
      </c>
      <c r="E1060" s="12" t="str">
        <f>IFERROR('BLS Data'!Z1064,"")</f>
        <v>.</v>
      </c>
      <c r="F1060" s="12" t="str">
        <f>IFERROR('BLS Data'!AA1064,"")</f>
        <v>.</v>
      </c>
      <c r="G1060" s="12" t="str">
        <f>'Regulatory Data'!L1062</f>
        <v/>
      </c>
      <c r="H1060" s="12">
        <f>VLOOKUP(B1060,'Economic Data'!A$6:I$47,7,FALSE)</f>
        <v>6.0106820146646811E-2</v>
      </c>
      <c r="I1060" s="12">
        <f>VLOOKUP(B1060,'Economic Data'!A$6:I$47,6,FALSE)</f>
        <v>3.149510885821627E-2</v>
      </c>
      <c r="J1060" s="12">
        <f>VLOOKUP(B1060,'Economic Data'!A$6:I$47,5,FALSE)</f>
        <v>9.3800000000000008E-2</v>
      </c>
      <c r="K1060" s="12">
        <f>VLOOKUP(B1060,'Economic Data'!A$6:J$47,10,FALSE)</f>
        <v>6.5188288711569911E-2</v>
      </c>
      <c r="L1060" s="12"/>
      <c r="N1060" t="s">
        <v>985</v>
      </c>
      <c r="O1060" t="s">
        <v>985</v>
      </c>
      <c r="P1060" t="s">
        <v>985</v>
      </c>
      <c r="Q1060" t="s">
        <v>0</v>
      </c>
      <c r="R1060" s="12"/>
      <c r="S1060" s="12"/>
      <c r="T1060" s="12"/>
      <c r="U1060" s="12"/>
      <c r="V1060" s="12"/>
      <c r="W1060" s="12"/>
    </row>
    <row r="1061" spans="1:23" x14ac:dyDescent="0.2">
      <c r="A1061" t="s">
        <v>699</v>
      </c>
      <c r="B1061">
        <v>1988</v>
      </c>
      <c r="C1061" s="12" t="str">
        <f>IFERROR('BLS Data'!X1065,"")</f>
        <v/>
      </c>
      <c r="D1061" s="12" t="str">
        <f>IFERROR('BLS Data'!Y1065,"")</f>
        <v/>
      </c>
      <c r="E1061" s="12" t="str">
        <f>IFERROR('BLS Data'!Z1065,"")</f>
        <v/>
      </c>
      <c r="F1061" s="12" t="str">
        <f>IFERROR('BLS Data'!AA1065,"")</f>
        <v/>
      </c>
      <c r="G1061" s="12" t="str">
        <f>'Regulatory Data'!L1063</f>
        <v/>
      </c>
      <c r="H1061" s="12">
        <f>VLOOKUP(B1061,'Economic Data'!A$6:I$47,7,FALSE)</f>
        <v>7.4056092402528861E-2</v>
      </c>
      <c r="I1061" s="12">
        <f>VLOOKUP(B1061,'Economic Data'!A$6:I$47,6,FALSE)</f>
        <v>4.0281822240627818E-2</v>
      </c>
      <c r="J1061" s="12">
        <f>VLOOKUP(B1061,'Economic Data'!A$6:I$47,5,FALSE)</f>
        <v>9.7100000000000006E-2</v>
      </c>
      <c r="K1061" s="12">
        <f>VLOOKUP(B1061,'Economic Data'!A$6:J$47,10,FALSE)</f>
        <v>6.3325729838099074E-2</v>
      </c>
      <c r="L1061" s="12"/>
      <c r="N1061" t="s">
        <v>0</v>
      </c>
      <c r="O1061" t="s">
        <v>0</v>
      </c>
      <c r="P1061" t="s">
        <v>0</v>
      </c>
      <c r="Q1061" t="s">
        <v>0</v>
      </c>
      <c r="R1061" s="12"/>
      <c r="S1061" s="12"/>
      <c r="T1061" s="12"/>
      <c r="U1061" s="12"/>
      <c r="V1061" s="12"/>
      <c r="W1061" s="12"/>
    </row>
    <row r="1062" spans="1:23" x14ac:dyDescent="0.2">
      <c r="A1062" t="s">
        <v>699</v>
      </c>
      <c r="B1062">
        <v>1989</v>
      </c>
      <c r="C1062" s="12" t="str">
        <f>IFERROR('BLS Data'!X1066,"")</f>
        <v/>
      </c>
      <c r="D1062" s="12" t="str">
        <f>IFERROR('BLS Data'!Y1066,"")</f>
        <v/>
      </c>
      <c r="E1062" s="12" t="str">
        <f>IFERROR('BLS Data'!Z1066,"")</f>
        <v/>
      </c>
      <c r="F1062" s="12" t="str">
        <f>IFERROR('BLS Data'!AA1066,"")</f>
        <v/>
      </c>
      <c r="G1062" s="12" t="str">
        <f>'Regulatory Data'!L1064</f>
        <v/>
      </c>
      <c r="H1062" s="12">
        <f>VLOOKUP(B1062,'Economic Data'!A$6:I$47,7,FALSE)</f>
        <v>7.2168998181608046E-2</v>
      </c>
      <c r="I1062" s="12">
        <f>VLOOKUP(B1062,'Economic Data'!A$6:I$47,6,FALSE)</f>
        <v>3.5102379761548619E-2</v>
      </c>
      <c r="J1062" s="12">
        <f>VLOOKUP(B1062,'Economic Data'!A$6:I$47,5,FALSE)</f>
        <v>9.2600000000000002E-2</v>
      </c>
      <c r="K1062" s="12">
        <f>VLOOKUP(B1062,'Economic Data'!A$6:J$47,10,FALSE)</f>
        <v>5.5533381579940186E-2</v>
      </c>
      <c r="L1062" s="12"/>
      <c r="N1062" t="s">
        <v>0</v>
      </c>
      <c r="O1062" t="s">
        <v>0</v>
      </c>
      <c r="P1062" t="s">
        <v>0</v>
      </c>
      <c r="Q1062" t="s">
        <v>0</v>
      </c>
      <c r="R1062" s="12"/>
      <c r="S1062" s="12"/>
      <c r="T1062" s="12"/>
      <c r="U1062" s="12"/>
      <c r="V1062" s="12"/>
      <c r="W1062" s="12"/>
    </row>
    <row r="1063" spans="1:23" x14ac:dyDescent="0.2">
      <c r="A1063" t="s">
        <v>699</v>
      </c>
      <c r="B1063">
        <v>1990</v>
      </c>
      <c r="C1063" s="12" t="str">
        <f>IFERROR('BLS Data'!X1067,"")</f>
        <v/>
      </c>
      <c r="D1063" s="12" t="str">
        <f>IFERROR('BLS Data'!Y1067,"")</f>
        <v/>
      </c>
      <c r="E1063" s="12" t="str">
        <f>IFERROR('BLS Data'!Z1067,"")</f>
        <v/>
      </c>
      <c r="F1063" s="12" t="str">
        <f>IFERROR('BLS Data'!AA1067,"")</f>
        <v/>
      </c>
      <c r="G1063" s="12" t="str">
        <f>'Regulatory Data'!L1065</f>
        <v/>
      </c>
      <c r="H1063" s="12">
        <f>VLOOKUP(B1063,'Economic Data'!A$6:I$47,7,FALSE)</f>
        <v>5.6455681243754441E-2</v>
      </c>
      <c r="I1063" s="12">
        <f>VLOOKUP(B1063,'Economic Data'!A$6:I$47,6,FALSE)</f>
        <v>1.8589513195847118E-2</v>
      </c>
      <c r="J1063" s="12">
        <f>VLOOKUP(B1063,'Economic Data'!A$6:I$47,5,FALSE)</f>
        <v>9.3200000000000005E-2</v>
      </c>
      <c r="K1063" s="12">
        <f>VLOOKUP(B1063,'Economic Data'!A$6:J$47,10,FALSE)</f>
        <v>5.5333831952092682E-2</v>
      </c>
      <c r="L1063" s="12"/>
      <c r="N1063" t="s">
        <v>0</v>
      </c>
      <c r="O1063" t="s">
        <v>0</v>
      </c>
      <c r="P1063" t="s">
        <v>0</v>
      </c>
      <c r="Q1063" t="s">
        <v>0</v>
      </c>
      <c r="R1063" s="12"/>
      <c r="S1063" s="12"/>
      <c r="T1063" s="12"/>
      <c r="U1063" s="12"/>
      <c r="V1063" s="12"/>
      <c r="W1063" s="12"/>
    </row>
    <row r="1064" spans="1:23" x14ac:dyDescent="0.2">
      <c r="A1064" t="s">
        <v>699</v>
      </c>
      <c r="B1064">
        <v>1991</v>
      </c>
      <c r="C1064" s="12" t="str">
        <f>IFERROR('BLS Data'!X1068,"")</f>
        <v/>
      </c>
      <c r="D1064" s="12" t="str">
        <f>IFERROR('BLS Data'!Y1068,"")</f>
        <v/>
      </c>
      <c r="E1064" s="12" t="str">
        <f>IFERROR('BLS Data'!Z1068,"")</f>
        <v/>
      </c>
      <c r="F1064" s="12" t="str">
        <f>IFERROR('BLS Data'!AA1068,"")</f>
        <v/>
      </c>
      <c r="G1064" s="12" t="str">
        <f>'Regulatory Data'!L1066</f>
        <v/>
      </c>
      <c r="H1064" s="12">
        <f>VLOOKUP(B1064,'Economic Data'!A$6:I$47,7,FALSE)</f>
        <v>3.2494366288215559E-2</v>
      </c>
      <c r="I1064" s="12">
        <f>VLOOKUP(B1064,'Economic Data'!A$6:I$47,6,FALSE)</f>
        <v>-2.3323494827174329E-3</v>
      </c>
      <c r="J1064" s="12">
        <f>VLOOKUP(B1064,'Economic Data'!A$6:I$47,5,FALSE)</f>
        <v>8.77E-2</v>
      </c>
      <c r="K1064" s="12">
        <f>VLOOKUP(B1064,'Economic Data'!A$6:J$47,10,FALSE)</f>
        <v>5.2873284229066508E-2</v>
      </c>
      <c r="L1064" s="12"/>
      <c r="N1064" t="s">
        <v>0</v>
      </c>
      <c r="O1064" t="s">
        <v>0</v>
      </c>
      <c r="P1064" t="s">
        <v>0</v>
      </c>
      <c r="Q1064" t="s">
        <v>0</v>
      </c>
      <c r="R1064" s="12"/>
      <c r="S1064" s="12"/>
      <c r="T1064" s="12"/>
      <c r="U1064" s="12"/>
      <c r="V1064" s="12"/>
      <c r="W1064" s="12"/>
    </row>
    <row r="1065" spans="1:23" x14ac:dyDescent="0.2">
      <c r="A1065" t="s">
        <v>699</v>
      </c>
      <c r="B1065">
        <v>1992</v>
      </c>
      <c r="C1065" s="12" t="str">
        <f>IFERROR('BLS Data'!X1069,"")</f>
        <v/>
      </c>
      <c r="D1065" s="12" t="str">
        <f>IFERROR('BLS Data'!Y1069,"")</f>
        <v/>
      </c>
      <c r="E1065" s="12" t="str">
        <f>IFERROR('BLS Data'!Z1069,"")</f>
        <v/>
      </c>
      <c r="F1065" s="12" t="str">
        <f>IFERROR('BLS Data'!AA1069,"")</f>
        <v/>
      </c>
      <c r="G1065" s="12" t="str">
        <f>'Regulatory Data'!L1067</f>
        <v/>
      </c>
      <c r="H1065" s="12">
        <f>VLOOKUP(B1065,'Economic Data'!A$6:I$47,7,FALSE)</f>
        <v>5.6799543692841681E-2</v>
      </c>
      <c r="I1065" s="12">
        <f>VLOOKUP(B1065,'Economic Data'!A$6:I$47,6,FALSE)</f>
        <v>3.3364382598689346E-2</v>
      </c>
      <c r="J1065" s="12">
        <f>VLOOKUP(B1065,'Economic Data'!A$6:I$47,5,FALSE)</f>
        <v>8.14E-2</v>
      </c>
      <c r="K1065" s="12">
        <f>VLOOKUP(B1065,'Economic Data'!A$6:J$47,10,FALSE)</f>
        <v>5.7964838905848831E-2</v>
      </c>
      <c r="L1065" s="12"/>
      <c r="N1065" t="s">
        <v>0</v>
      </c>
      <c r="O1065" t="s">
        <v>0</v>
      </c>
      <c r="P1065" t="s">
        <v>0</v>
      </c>
      <c r="Q1065" t="s">
        <v>0</v>
      </c>
      <c r="R1065" s="12"/>
      <c r="S1065" s="12"/>
      <c r="T1065" s="12"/>
      <c r="U1065" s="12"/>
      <c r="V1065" s="12"/>
      <c r="W1065" s="12"/>
    </row>
    <row r="1066" spans="1:23" x14ac:dyDescent="0.2">
      <c r="A1066" t="s">
        <v>699</v>
      </c>
      <c r="B1066">
        <v>1993</v>
      </c>
      <c r="C1066" s="12">
        <f>IFERROR('BLS Data'!X1070,"")</f>
        <v>5.4138096221579168E-2</v>
      </c>
      <c r="D1066" s="12">
        <f>IFERROR('BLS Data'!Y1070,"")</f>
        <v>5.4677324737127719E-2</v>
      </c>
      <c r="E1066" s="12">
        <f>IFERROR('BLS Data'!Z1070,"")</f>
        <v>7.7211300947395145E-3</v>
      </c>
      <c r="F1066" s="12">
        <f>IFERROR('BLS Data'!AA1070,"")</f>
        <v>-1.667152991003551E-2</v>
      </c>
      <c r="G1066" s="12" t="str">
        <f>'Regulatory Data'!L1068</f>
        <v/>
      </c>
      <c r="H1066" s="12">
        <f>VLOOKUP(B1066,'Economic Data'!A$6:I$47,7,FALSE)</f>
        <v>4.9976501397134498E-2</v>
      </c>
      <c r="I1066" s="12">
        <f>VLOOKUP(B1066,'Economic Data'!A$6:I$47,6,FALSE)</f>
        <v>2.8121325402471697E-2</v>
      </c>
      <c r="J1066" s="12">
        <f>VLOOKUP(B1066,'Economic Data'!A$6:I$47,5,FALSE)</f>
        <v>7.22E-2</v>
      </c>
      <c r="K1066" s="12">
        <f>VLOOKUP(B1066,'Economic Data'!A$6:J$47,10,FALSE)</f>
        <v>5.0344824005335395E-2</v>
      </c>
      <c r="L1066" s="12"/>
      <c r="N1066">
        <v>5.4138096221579168E-2</v>
      </c>
      <c r="O1066">
        <v>5.4677324737127719E-2</v>
      </c>
      <c r="P1066">
        <v>-1.667152991003551E-2</v>
      </c>
      <c r="Q1066" t="s">
        <v>0</v>
      </c>
      <c r="R1066" s="12"/>
      <c r="S1066" s="12"/>
      <c r="T1066" s="12"/>
      <c r="U1066" s="12"/>
      <c r="V1066" s="12"/>
      <c r="W1066" s="12"/>
    </row>
    <row r="1067" spans="1:23" x14ac:dyDescent="0.2">
      <c r="A1067" t="s">
        <v>699</v>
      </c>
      <c r="B1067">
        <v>1994</v>
      </c>
      <c r="C1067" s="12">
        <f>IFERROR('BLS Data'!X1071,"")</f>
        <v>3.9806991227041344E-2</v>
      </c>
      <c r="D1067" s="12">
        <f>IFERROR('BLS Data'!Y1071,"")</f>
        <v>3.8566127324618726E-2</v>
      </c>
      <c r="E1067" s="12">
        <f>IFERROR('BLS Data'!Z1071,"")</f>
        <v>8.6741758788120293E-3</v>
      </c>
      <c r="F1067" s="12">
        <f>IFERROR('BLS Data'!AA1071,"")</f>
        <v>-1.263873817924388E-2</v>
      </c>
      <c r="G1067" s="12" t="str">
        <f>'Regulatory Data'!L1069</f>
        <v/>
      </c>
      <c r="H1067" s="12">
        <f>VLOOKUP(B1067,'Economic Data'!A$6:I$47,7,FALSE)</f>
        <v>6.0783064323397085E-2</v>
      </c>
      <c r="I1067" s="12">
        <f>VLOOKUP(B1067,'Economic Data'!A$6:I$47,6,FALSE)</f>
        <v>3.9932137842543014E-2</v>
      </c>
      <c r="J1067" s="12">
        <f>VLOOKUP(B1067,'Economic Data'!A$6:I$47,5,FALSE)</f>
        <v>7.9600000000000004E-2</v>
      </c>
      <c r="K1067" s="12">
        <f>VLOOKUP(B1067,'Economic Data'!A$6:J$47,10,FALSE)</f>
        <v>5.8749073519147127E-2</v>
      </c>
      <c r="L1067" s="12"/>
      <c r="N1067">
        <v>3.9806991227041344E-2</v>
      </c>
      <c r="O1067">
        <v>3.8566127324618726E-2</v>
      </c>
      <c r="P1067">
        <v>-1.263873817924388E-2</v>
      </c>
      <c r="Q1067" t="s">
        <v>0</v>
      </c>
      <c r="R1067" s="12"/>
      <c r="S1067" s="12"/>
      <c r="T1067" s="12"/>
      <c r="U1067" s="12"/>
      <c r="V1067" s="12"/>
      <c r="W1067" s="12"/>
    </row>
    <row r="1068" spans="1:23" x14ac:dyDescent="0.2">
      <c r="A1068" t="s">
        <v>699</v>
      </c>
      <c r="B1068">
        <v>1995</v>
      </c>
      <c r="C1068" s="12">
        <f>IFERROR('BLS Data'!X1072,"")</f>
        <v>6.7189339113938651E-2</v>
      </c>
      <c r="D1068" s="12">
        <f>IFERROR('BLS Data'!Y1072,"")</f>
        <v>6.0243492191697889E-2</v>
      </c>
      <c r="E1068" s="12">
        <f>IFERROR('BLS Data'!Z1072,"")</f>
        <v>1.1056623693499468E-2</v>
      </c>
      <c r="F1068" s="12">
        <f>IFERROR('BLS Data'!AA1072,"")</f>
        <v>-4.0452132840149702E-2</v>
      </c>
      <c r="G1068" s="12" t="str">
        <f>'Regulatory Data'!L1070</f>
        <v/>
      </c>
      <c r="H1068" s="12">
        <f>VLOOKUP(B1068,'Economic Data'!A$6:I$47,7,FALSE)</f>
        <v>4.5452682397765898E-2</v>
      </c>
      <c r="I1068" s="12">
        <f>VLOOKUP(B1068,'Economic Data'!A$6:I$47,6,FALSE)</f>
        <v>2.4833719047943958E-2</v>
      </c>
      <c r="J1068" s="12">
        <f>VLOOKUP(B1068,'Economic Data'!A$6:I$47,5,FALSE)</f>
        <v>7.5899999999999995E-2</v>
      </c>
      <c r="K1068" s="12">
        <f>VLOOKUP(B1068,'Economic Data'!A$6:J$47,10,FALSE)</f>
        <v>5.5281036650178222E-2</v>
      </c>
      <c r="L1068" s="12"/>
      <c r="N1068">
        <v>6.7189339113938651E-2</v>
      </c>
      <c r="O1068">
        <v>6.0243492191697889E-2</v>
      </c>
      <c r="P1068">
        <v>-4.0452132840149702E-2</v>
      </c>
      <c r="Q1068" t="s">
        <v>0</v>
      </c>
      <c r="R1068" s="12"/>
      <c r="S1068" s="12"/>
      <c r="T1068" s="12"/>
      <c r="U1068" s="12"/>
      <c r="V1068" s="12"/>
      <c r="W1068" s="12"/>
    </row>
    <row r="1069" spans="1:23" x14ac:dyDescent="0.2">
      <c r="A1069" t="s">
        <v>699</v>
      </c>
      <c r="B1069">
        <v>1996</v>
      </c>
      <c r="C1069" s="12">
        <f>IFERROR('BLS Data'!X1073,"")</f>
        <v>3.0598795460257122E-2</v>
      </c>
      <c r="D1069" s="12">
        <f>IFERROR('BLS Data'!Y1073,"")</f>
        <v>3.4615621629947135E-2</v>
      </c>
      <c r="E1069" s="12">
        <f>IFERROR('BLS Data'!Z1073,"")</f>
        <v>-7.691538107232887E-4</v>
      </c>
      <c r="F1069" s="12">
        <f>IFERROR('BLS Data'!AA1073,"")</f>
        <v>-4.8418681082127435E-3</v>
      </c>
      <c r="G1069" s="12" t="str">
        <f>'Regulatory Data'!L1071</f>
        <v/>
      </c>
      <c r="H1069" s="12">
        <f>VLOOKUP(B1069,'Economic Data'!A$6:I$47,7,FALSE)</f>
        <v>5.5591211209256031E-2</v>
      </c>
      <c r="I1069" s="12">
        <f>VLOOKUP(B1069,'Economic Data'!A$6:I$47,6,FALSE)</f>
        <v>3.6723348797837119E-2</v>
      </c>
      <c r="J1069" s="12">
        <f>VLOOKUP(B1069,'Economic Data'!A$6:I$47,5,FALSE)</f>
        <v>7.3700000000000002E-2</v>
      </c>
      <c r="K1069" s="12">
        <f>VLOOKUP(B1069,'Economic Data'!A$6:J$47,10,FALSE)</f>
        <v>5.4832137588579369E-2</v>
      </c>
      <c r="L1069" s="12"/>
      <c r="N1069">
        <v>3.0598795460257122E-2</v>
      </c>
      <c r="O1069">
        <v>3.4615621629947135E-2</v>
      </c>
      <c r="P1069">
        <v>-4.8418681082127435E-3</v>
      </c>
      <c r="Q1069" t="s">
        <v>0</v>
      </c>
      <c r="R1069" s="12"/>
      <c r="S1069" s="12"/>
      <c r="T1069" s="12"/>
      <c r="U1069" s="12"/>
      <c r="V1069" s="12"/>
      <c r="W1069" s="12"/>
    </row>
    <row r="1070" spans="1:23" x14ac:dyDescent="0.2">
      <c r="A1070" t="s">
        <v>699</v>
      </c>
      <c r="B1070">
        <v>1997</v>
      </c>
      <c r="C1070" s="12">
        <f>IFERROR('BLS Data'!X1074,"")</f>
        <v>8.0328739693768192E-2</v>
      </c>
      <c r="D1070" s="12">
        <f>IFERROR('BLS Data'!Y1074,"")</f>
        <v>8.4125493547087871E-2</v>
      </c>
      <c r="E1070" s="12">
        <f>IFERROR('BLS Data'!Z1074,"")</f>
        <v>-1.2762032055135819E-3</v>
      </c>
      <c r="F1070" s="12">
        <f>IFERROR('BLS Data'!AA1074,"")</f>
        <v>-4.7032928156438558E-2</v>
      </c>
      <c r="G1070" s="12">
        <f>'Regulatory Data'!L1072</f>
        <v>1.9195258702271196</v>
      </c>
      <c r="H1070" s="12">
        <f>VLOOKUP(B1070,'Economic Data'!A$6:I$47,7,FALSE)</f>
        <v>6.1100591222929879E-2</v>
      </c>
      <c r="I1070" s="12">
        <f>VLOOKUP(B1070,'Economic Data'!A$6:I$47,6,FALSE)</f>
        <v>4.3601241232060772E-2</v>
      </c>
      <c r="J1070" s="12">
        <f>VLOOKUP(B1070,'Economic Data'!A$6:I$47,5,FALSE)</f>
        <v>7.2599999999999998E-2</v>
      </c>
      <c r="K1070" s="12">
        <f>VLOOKUP(B1070,'Economic Data'!A$6:J$47,10,FALSE)</f>
        <v>5.5100650009132057E-2</v>
      </c>
      <c r="L1070" s="12"/>
      <c r="N1070">
        <v>8.0328739693768192E-2</v>
      </c>
      <c r="O1070">
        <v>8.4125493547087871E-2</v>
      </c>
      <c r="P1070">
        <v>-4.7032928156438558E-2</v>
      </c>
      <c r="Q1070">
        <v>1.9195258702271196</v>
      </c>
      <c r="R1070" s="12">
        <f t="shared" ref="R1070:R1082" si="133">N1071</f>
        <v>6.2020973796170331E-2</v>
      </c>
      <c r="S1070" s="12">
        <f t="shared" ref="S1070:S1082" si="134">O1071</f>
        <v>7.2263353054626833E-2</v>
      </c>
      <c r="T1070" s="12">
        <f t="shared" ref="T1070:T1082" si="135">P1071</f>
        <v>-5.8476434852904546E-2</v>
      </c>
      <c r="U1070" s="12"/>
      <c r="V1070" s="12"/>
      <c r="W1070" s="12"/>
    </row>
    <row r="1071" spans="1:23" x14ac:dyDescent="0.2">
      <c r="A1071" t="s">
        <v>699</v>
      </c>
      <c r="B1071">
        <v>1998</v>
      </c>
      <c r="C1071" s="12">
        <f>IFERROR('BLS Data'!X1075,"")</f>
        <v>6.2020973796170331E-2</v>
      </c>
      <c r="D1071" s="12">
        <f>IFERROR('BLS Data'!Y1075,"")</f>
        <v>7.2263353054626833E-2</v>
      </c>
      <c r="E1071" s="12">
        <f>IFERROR('BLS Data'!Z1075,"")</f>
        <v>1.0310560350832887E-2</v>
      </c>
      <c r="F1071" s="12">
        <f>IFERROR('BLS Data'!AA1075,"")</f>
        <v>-5.8476434852904546E-2</v>
      </c>
      <c r="G1071" s="12">
        <f>'Regulatory Data'!L1073</f>
        <v>1.9320626820748743</v>
      </c>
      <c r="H1071" s="12">
        <f>VLOOKUP(B1071,'Economic Data'!A$6:I$47,7,FALSE)</f>
        <v>5.3865008546919668E-2</v>
      </c>
      <c r="I1071" s="12">
        <f>VLOOKUP(B1071,'Economic Data'!A$6:I$47,6,FALSE)</f>
        <v>4.2632273010008603E-2</v>
      </c>
      <c r="J1071" s="12">
        <f>VLOOKUP(B1071,'Economic Data'!A$6:I$47,5,FALSE)</f>
        <v>6.5299999999999997E-2</v>
      </c>
      <c r="K1071" s="12">
        <f>VLOOKUP(B1071,'Economic Data'!A$6:J$47,10,FALSE)</f>
        <v>5.4067264463089793E-2</v>
      </c>
      <c r="L1071" s="12"/>
      <c r="N1071">
        <v>6.2020973796170331E-2</v>
      </c>
      <c r="O1071">
        <v>7.2263353054626833E-2</v>
      </c>
      <c r="P1071">
        <v>-5.8476434852904546E-2</v>
      </c>
      <c r="Q1071">
        <v>1.9320626820748743</v>
      </c>
      <c r="R1071" s="12">
        <f t="shared" si="133"/>
        <v>1.1833107212670058E-2</v>
      </c>
      <c r="S1071" s="12">
        <f t="shared" si="134"/>
        <v>6.9100334326179791E-3</v>
      </c>
      <c r="T1071" s="12">
        <f t="shared" si="135"/>
        <v>1.2048454278224874E-2</v>
      </c>
      <c r="U1071" s="12"/>
      <c r="V1071" s="12"/>
      <c r="W1071" s="12"/>
    </row>
    <row r="1072" spans="1:23" x14ac:dyDescent="0.2">
      <c r="A1072" t="s">
        <v>699</v>
      </c>
      <c r="B1072">
        <v>1999</v>
      </c>
      <c r="C1072" s="12">
        <f>IFERROR('BLS Data'!X1076,"")</f>
        <v>1.1833107212670058E-2</v>
      </c>
      <c r="D1072" s="12">
        <f>IFERROR('BLS Data'!Y1076,"")</f>
        <v>6.9100334326179791E-3</v>
      </c>
      <c r="E1072" s="12">
        <f>IFERROR('BLS Data'!Z1076,"")</f>
        <v>1.5269213064224907E-2</v>
      </c>
      <c r="F1072" s="12">
        <f>IFERROR('BLS Data'!AA1076,"")</f>
        <v>1.2048454278224874E-2</v>
      </c>
      <c r="G1072" s="12">
        <f>'Regulatory Data'!L1074</f>
        <v>2.0078284992017839</v>
      </c>
      <c r="H1072" s="12">
        <f>VLOOKUP(B1072,'Economic Data'!A$6:I$47,7,FALSE)</f>
        <v>6.1740067022359568E-2</v>
      </c>
      <c r="I1072" s="12">
        <f>VLOOKUP(B1072,'Economic Data'!A$6:I$47,6,FALSE)</f>
        <v>4.7132627641929048E-2</v>
      </c>
      <c r="J1072" s="12">
        <f>VLOOKUP(B1072,'Economic Data'!A$6:I$47,5,FALSE)</f>
        <v>7.0400000000000004E-2</v>
      </c>
      <c r="K1072" s="12">
        <f>VLOOKUP(B1072,'Economic Data'!A$6:J$47,10,FALSE)</f>
        <v>5.5792560619569845E-2</v>
      </c>
      <c r="L1072" s="12"/>
      <c r="N1072">
        <v>1.1833107212670058E-2</v>
      </c>
      <c r="O1072">
        <v>6.9100334326179791E-3</v>
      </c>
      <c r="P1072">
        <v>1.2048454278224874E-2</v>
      </c>
      <c r="Q1072">
        <v>2.0078284992017839</v>
      </c>
      <c r="R1072" s="12">
        <f t="shared" si="133"/>
        <v>1.5309580270512768E-2</v>
      </c>
      <c r="S1072" s="12">
        <f t="shared" si="134"/>
        <v>1.2388012501244106E-2</v>
      </c>
      <c r="T1072" s="12">
        <f t="shared" si="135"/>
        <v>2.0259816891229576E-2</v>
      </c>
      <c r="U1072" s="12"/>
      <c r="V1072" s="12"/>
      <c r="W1072" s="12"/>
    </row>
    <row r="1073" spans="1:23" x14ac:dyDescent="0.2">
      <c r="A1073" t="s">
        <v>699</v>
      </c>
      <c r="B1073">
        <v>2000</v>
      </c>
      <c r="C1073" s="12">
        <f>IFERROR('BLS Data'!X1077,"")</f>
        <v>1.5309580270512768E-2</v>
      </c>
      <c r="D1073" s="12">
        <f>IFERROR('BLS Data'!Y1077,"")</f>
        <v>1.2388012501244106E-2</v>
      </c>
      <c r="E1073" s="12">
        <f>IFERROR('BLS Data'!Z1077,"")</f>
        <v>9.1038656860940037E-3</v>
      </c>
      <c r="F1073" s="12">
        <f>IFERROR('BLS Data'!AA1077,"")</f>
        <v>2.0259816891229576E-2</v>
      </c>
      <c r="G1073" s="12">
        <f>'Regulatory Data'!L1075</f>
        <v>2.0464860859598981</v>
      </c>
      <c r="H1073" s="12">
        <f>VLOOKUP(B1073,'Economic Data'!A$6:I$47,7,FALSE)</f>
        <v>6.1969674144860321E-2</v>
      </c>
      <c r="I1073" s="12">
        <f>VLOOKUP(B1073,'Economic Data'!A$6:I$47,6,FALSE)</f>
        <v>4.0556719268142416E-2</v>
      </c>
      <c r="J1073" s="12">
        <f>VLOOKUP(B1073,'Economic Data'!A$6:I$47,5,FALSE)</f>
        <v>7.6200000000000004E-2</v>
      </c>
      <c r="K1073" s="12">
        <f>VLOOKUP(B1073,'Economic Data'!A$6:J$47,10,FALSE)</f>
        <v>5.4787045123280628E-2</v>
      </c>
      <c r="L1073" s="12"/>
      <c r="N1073">
        <v>1.5309580270512768E-2</v>
      </c>
      <c r="O1073">
        <v>1.2388012501244106E-2</v>
      </c>
      <c r="P1073">
        <v>2.0259816891229576E-2</v>
      </c>
      <c r="Q1073">
        <v>2.0464860859598981</v>
      </c>
      <c r="R1073" s="12">
        <f t="shared" si="133"/>
        <v>5.3092490369106571E-2</v>
      </c>
      <c r="S1073" s="12">
        <f t="shared" si="134"/>
        <v>3.1685385091870799E-2</v>
      </c>
      <c r="T1073" s="12">
        <f t="shared" si="135"/>
        <v>-2.027891781093949E-2</v>
      </c>
      <c r="U1073" s="12"/>
      <c r="V1073" s="12"/>
      <c r="W1073" s="12"/>
    </row>
    <row r="1074" spans="1:23" x14ac:dyDescent="0.2">
      <c r="A1074" t="s">
        <v>699</v>
      </c>
      <c r="B1074">
        <v>2001</v>
      </c>
      <c r="C1074" s="12">
        <f>IFERROR('BLS Data'!X1078,"")</f>
        <v>5.3092490369106571E-2</v>
      </c>
      <c r="D1074" s="12">
        <f>IFERROR('BLS Data'!Y1078,"")</f>
        <v>3.1685385091870799E-2</v>
      </c>
      <c r="E1074" s="12">
        <f>IFERROR('BLS Data'!Z1078,"")</f>
        <v>9.0318349729212599E-3</v>
      </c>
      <c r="F1074" s="12">
        <f>IFERROR('BLS Data'!AA1078,"")</f>
        <v>-2.027891781093949E-2</v>
      </c>
      <c r="G1074" s="12">
        <f>'Regulatory Data'!L1076</f>
        <v>2.0988436467023779</v>
      </c>
      <c r="H1074" s="12">
        <f>VLOOKUP(B1074,'Economic Data'!A$6:I$47,7,FALSE)</f>
        <v>3.3080967761829783E-2</v>
      </c>
      <c r="I1074" s="12">
        <f>VLOOKUP(B1074,'Economic Data'!A$6:I$47,6,FALSE)</f>
        <v>1.0735275286242185E-2</v>
      </c>
      <c r="J1074" s="12">
        <f>VLOOKUP(B1074,'Economic Data'!A$6:I$47,5,FALSE)</f>
        <v>7.0800000000000002E-2</v>
      </c>
      <c r="K1074" s="12">
        <f>VLOOKUP(B1074,'Economic Data'!A$6:J$47,10,FALSE)</f>
        <v>4.8454307524413376E-2</v>
      </c>
      <c r="L1074" s="12"/>
      <c r="N1074">
        <v>5.3092490369106571E-2</v>
      </c>
      <c r="O1074">
        <v>3.1685385091870799E-2</v>
      </c>
      <c r="P1074">
        <v>-2.027891781093949E-2</v>
      </c>
      <c r="Q1074">
        <v>2.0988436467023779</v>
      </c>
      <c r="R1074" s="12">
        <f t="shared" si="133"/>
        <v>5.7671486615748613E-2</v>
      </c>
      <c r="S1074" s="12">
        <f t="shared" si="134"/>
        <v>7.5521278092536726E-2</v>
      </c>
      <c r="T1074" s="12">
        <f t="shared" si="135"/>
        <v>-4.5986236836697003E-2</v>
      </c>
      <c r="U1074" s="12"/>
      <c r="V1074" s="12"/>
      <c r="W1074" s="12"/>
    </row>
    <row r="1075" spans="1:23" x14ac:dyDescent="0.2">
      <c r="A1075" t="s">
        <v>699</v>
      </c>
      <c r="B1075">
        <v>2002</v>
      </c>
      <c r="C1075" s="12">
        <f>IFERROR('BLS Data'!X1079,"")</f>
        <v>5.7671486615748613E-2</v>
      </c>
      <c r="D1075" s="12">
        <f>IFERROR('BLS Data'!Y1079,"")</f>
        <v>7.5521278092536726E-2</v>
      </c>
      <c r="E1075" s="12">
        <f>IFERROR('BLS Data'!Z1079,"")</f>
        <v>1.0191759994838456E-2</v>
      </c>
      <c r="F1075" s="12">
        <f>IFERROR('BLS Data'!AA1079,"")</f>
        <v>-4.5986236836697003E-2</v>
      </c>
      <c r="G1075" s="12">
        <f>'Regulatory Data'!L1077</f>
        <v>2.1337598812336749</v>
      </c>
      <c r="H1075" s="12">
        <f>VLOOKUP(B1075,'Economic Data'!A$6:I$47,7,FALSE)</f>
        <v>3.403537925314204E-2</v>
      </c>
      <c r="I1075" s="12">
        <f>VLOOKUP(B1075,'Economic Data'!A$6:I$47,6,FALSE)</f>
        <v>1.7973804471999699E-2</v>
      </c>
      <c r="J1075" s="12">
        <f>VLOOKUP(B1075,'Economic Data'!A$6:I$47,5,FALSE)</f>
        <v>6.4899999999999999E-2</v>
      </c>
      <c r="K1075" s="12">
        <f>VLOOKUP(B1075,'Economic Data'!A$6:J$47,10,FALSE)</f>
        <v>4.8838425218857007E-2</v>
      </c>
      <c r="L1075" s="12"/>
      <c r="N1075">
        <v>5.7671486615748613E-2</v>
      </c>
      <c r="O1075">
        <v>7.5521278092536726E-2</v>
      </c>
      <c r="P1075">
        <v>-4.5986236836697003E-2</v>
      </c>
      <c r="Q1075">
        <v>2.1337598812336749</v>
      </c>
      <c r="R1075" s="12">
        <f t="shared" si="133"/>
        <v>3.908608870720176E-2</v>
      </c>
      <c r="S1075" s="12">
        <f t="shared" si="134"/>
        <v>3.1207927124192736E-2</v>
      </c>
      <c r="T1075" s="12">
        <f t="shared" si="135"/>
        <v>-6.1018612569530006E-4</v>
      </c>
      <c r="U1075" s="12"/>
      <c r="V1075" s="12"/>
      <c r="W1075" s="12"/>
    </row>
    <row r="1076" spans="1:23" x14ac:dyDescent="0.2">
      <c r="A1076" t="s">
        <v>699</v>
      </c>
      <c r="B1076">
        <v>2003</v>
      </c>
      <c r="C1076" s="12">
        <f>IFERROR('BLS Data'!X1080,"")</f>
        <v>3.908608870720176E-2</v>
      </c>
      <c r="D1076" s="12">
        <f>IFERROR('BLS Data'!Y1080,"")</f>
        <v>3.1207927124192736E-2</v>
      </c>
      <c r="E1076" s="12">
        <f>IFERROR('BLS Data'!Z1080,"")</f>
        <v>1.2787885343275462E-2</v>
      </c>
      <c r="F1076" s="12">
        <f>IFERROR('BLS Data'!AA1080,"")</f>
        <v>-6.1018612569530006E-4</v>
      </c>
      <c r="G1076" s="12">
        <f>'Regulatory Data'!L1078</f>
        <v>2.0624528522971093</v>
      </c>
      <c r="H1076" s="12">
        <f>VLOOKUP(B1076,'Economic Data'!A$6:I$47,7,FALSE)</f>
        <v>4.5904870545635745E-2</v>
      </c>
      <c r="I1076" s="12">
        <f>VLOOKUP(B1076,'Economic Data'!A$6:I$47,6,FALSE)</f>
        <v>2.5093363015155745E-2</v>
      </c>
      <c r="J1076" s="12">
        <f>VLOOKUP(B1076,'Economic Data'!A$6:I$47,5,FALSE)</f>
        <v>5.67E-2</v>
      </c>
      <c r="K1076" s="12">
        <f>VLOOKUP(B1076,'Economic Data'!A$6:J$47,10,FALSE)</f>
        <v>3.5888492469520646E-2</v>
      </c>
      <c r="L1076" s="12"/>
      <c r="N1076">
        <v>3.908608870720176E-2</v>
      </c>
      <c r="O1076">
        <v>3.1207927124192736E-2</v>
      </c>
      <c r="P1076">
        <v>-6.1018612569530006E-4</v>
      </c>
      <c r="Q1076">
        <v>2.0624528522971093</v>
      </c>
      <c r="R1076" s="12">
        <f t="shared" si="133"/>
        <v>-4.1360272605572845E-4</v>
      </c>
      <c r="S1076" s="12">
        <f t="shared" si="134"/>
        <v>-2.1624000022345768E-2</v>
      </c>
      <c r="T1076" s="12">
        <f t="shared" si="135"/>
        <v>6.7006355765377279E-2</v>
      </c>
      <c r="U1076" s="12"/>
      <c r="V1076" s="12"/>
      <c r="W1076" s="12"/>
    </row>
    <row r="1077" spans="1:23" x14ac:dyDescent="0.2">
      <c r="A1077" t="s">
        <v>699</v>
      </c>
      <c r="B1077">
        <v>2004</v>
      </c>
      <c r="C1077" s="12">
        <f>IFERROR('BLS Data'!X1081,"")</f>
        <v>-4.1360272605572845E-4</v>
      </c>
      <c r="D1077" s="12">
        <f>IFERROR('BLS Data'!Y1081,"")</f>
        <v>-2.1624000022345768E-2</v>
      </c>
      <c r="E1077" s="12">
        <f>IFERROR('BLS Data'!Z1081,"")</f>
        <v>5.0422095540962886E-3</v>
      </c>
      <c r="F1077" s="12">
        <f>IFERROR('BLS Data'!AA1081,"")</f>
        <v>6.7006355765377279E-2</v>
      </c>
      <c r="G1077" s="12">
        <f>'Regulatory Data'!L1079</f>
        <v>2.1151370753719183</v>
      </c>
      <c r="H1077" s="12">
        <f>VLOOKUP(B1077,'Economic Data'!A$6:I$47,7,FALSE)</f>
        <v>6.1860595069386903E-2</v>
      </c>
      <c r="I1077" s="12">
        <f>VLOOKUP(B1077,'Economic Data'!A$6:I$47,6,FALSE)</f>
        <v>3.4093257936321564E-2</v>
      </c>
      <c r="J1077" s="12">
        <f>VLOOKUP(B1077,'Economic Data'!A$6:I$47,5,FALSE)</f>
        <v>5.6299999999999996E-2</v>
      </c>
      <c r="K1077" s="12">
        <f>VLOOKUP(B1077,'Economic Data'!A$6:J$47,10,FALSE)</f>
        <v>2.8532662866935003E-2</v>
      </c>
      <c r="L1077" s="12"/>
      <c r="N1077">
        <v>-4.1360272605572845E-4</v>
      </c>
      <c r="O1077">
        <v>-2.1624000022345768E-2</v>
      </c>
      <c r="P1077">
        <v>6.7006355765377279E-2</v>
      </c>
      <c r="Q1077">
        <v>2.1151370753719183</v>
      </c>
      <c r="R1077" s="12">
        <f t="shared" si="133"/>
        <v>-4.3192686712901107E-2</v>
      </c>
      <c r="S1077" s="12">
        <f t="shared" si="134"/>
        <v>-6.652471756465772E-2</v>
      </c>
      <c r="T1077" s="12">
        <f t="shared" si="135"/>
        <v>7.2600262415898342E-2</v>
      </c>
      <c r="U1077" s="12"/>
      <c r="V1077" s="12"/>
      <c r="W1077" s="12"/>
    </row>
    <row r="1078" spans="1:23" x14ac:dyDescent="0.2">
      <c r="A1078" t="s">
        <v>699</v>
      </c>
      <c r="B1078">
        <v>2005</v>
      </c>
      <c r="C1078" s="12">
        <f>IFERROR('BLS Data'!X1082,"")</f>
        <v>-4.3192686712901107E-2</v>
      </c>
      <c r="D1078" s="12">
        <f>IFERROR('BLS Data'!Y1082,"")</f>
        <v>-6.652471756465772E-2</v>
      </c>
      <c r="E1078" s="12">
        <f>IFERROR('BLS Data'!Z1082,"")</f>
        <v>6.8820296977607498E-3</v>
      </c>
      <c r="F1078" s="12">
        <f>IFERROR('BLS Data'!AA1082,"")</f>
        <v>7.2600262415898342E-2</v>
      </c>
      <c r="G1078" s="12">
        <f>'Regulatory Data'!L1080</f>
        <v>2.1268282286584097</v>
      </c>
      <c r="H1078" s="12">
        <f>VLOOKUP(B1078,'Economic Data'!A$6:I$47,7,FALSE)</f>
        <v>6.2914494157674028E-2</v>
      </c>
      <c r="I1078" s="12">
        <f>VLOOKUP(B1078,'Economic Data'!A$6:I$47,6,FALSE)</f>
        <v>3.0242108933506984E-2</v>
      </c>
      <c r="J1078" s="12">
        <f>VLOOKUP(B1078,'Economic Data'!A$6:I$47,5,FALSE)</f>
        <v>5.2400000000000002E-2</v>
      </c>
      <c r="K1078" s="12">
        <f>VLOOKUP(B1078,'Economic Data'!A$6:J$47,10,FALSE)</f>
        <v>1.972761477583234E-2</v>
      </c>
      <c r="L1078" s="12"/>
      <c r="N1078">
        <v>-4.3192686712901107E-2</v>
      </c>
      <c r="O1078">
        <v>-6.652471756465772E-2</v>
      </c>
      <c r="P1078">
        <v>7.2600262415898342E-2</v>
      </c>
      <c r="Q1078">
        <v>2.1268282286584097</v>
      </c>
      <c r="R1078" s="12">
        <f t="shared" si="133"/>
        <v>-2.3807259922098645E-2</v>
      </c>
      <c r="S1078" s="12">
        <f t="shared" si="134"/>
        <v>1.2685826707637737E-2</v>
      </c>
      <c r="T1078" s="12">
        <f t="shared" si="135"/>
        <v>2.0184432296731281E-2</v>
      </c>
      <c r="U1078" s="12"/>
      <c r="V1078" s="12"/>
      <c r="W1078" s="12"/>
    </row>
    <row r="1079" spans="1:23" x14ac:dyDescent="0.2">
      <c r="A1079" t="s">
        <v>699</v>
      </c>
      <c r="B1079">
        <v>2006</v>
      </c>
      <c r="C1079" s="12">
        <f>IFERROR('BLS Data'!X1083,"")</f>
        <v>-2.3807259922098645E-2</v>
      </c>
      <c r="D1079" s="12">
        <f>IFERROR('BLS Data'!Y1083,"")</f>
        <v>1.2685826707637737E-2</v>
      </c>
      <c r="E1079" s="12">
        <f>IFERROR('BLS Data'!Z1083,"")</f>
        <v>2.1044872742595366E-2</v>
      </c>
      <c r="F1079" s="12">
        <f>IFERROR('BLS Data'!AA1083,"")</f>
        <v>2.0184432296731281E-2</v>
      </c>
      <c r="G1079" s="12">
        <f>'Regulatory Data'!L1081</f>
        <v>2.0948717990915346</v>
      </c>
      <c r="H1079" s="12">
        <f>VLOOKUP(B1079,'Economic Data'!A$6:I$47,7,FALSE)</f>
        <v>5.8035179497691658E-2</v>
      </c>
      <c r="I1079" s="12">
        <f>VLOOKUP(B1079,'Economic Data'!A$6:I$47,6,FALSE)</f>
        <v>2.6233814355860474E-2</v>
      </c>
      <c r="J1079" s="12">
        <f>VLOOKUP(B1079,'Economic Data'!A$6:I$47,5,FALSE)</f>
        <v>5.5899999999999998E-2</v>
      </c>
      <c r="K1079" s="12">
        <f>VLOOKUP(B1079,'Economic Data'!A$6:J$47,10,FALSE)</f>
        <v>2.409863485816794E-2</v>
      </c>
      <c r="L1079" s="12"/>
      <c r="N1079">
        <v>-2.3807259922098645E-2</v>
      </c>
      <c r="O1079">
        <v>1.2685826707637737E-2</v>
      </c>
      <c r="P1079">
        <v>2.0184432296731281E-2</v>
      </c>
      <c r="Q1079">
        <v>2.0948717990915346</v>
      </c>
      <c r="R1079" s="12">
        <f t="shared" si="133"/>
        <v>-1.7821195372127008E-2</v>
      </c>
      <c r="S1079" s="12">
        <f t="shared" si="134"/>
        <v>-5.3660454704438365E-3</v>
      </c>
      <c r="T1079" s="12">
        <f t="shared" si="135"/>
        <v>5.0058469792045202E-2</v>
      </c>
      <c r="U1079" s="12"/>
      <c r="V1079" s="12"/>
      <c r="W1079" s="12"/>
    </row>
    <row r="1080" spans="1:23" x14ac:dyDescent="0.2">
      <c r="A1080" t="s">
        <v>699</v>
      </c>
      <c r="B1080">
        <v>2007</v>
      </c>
      <c r="C1080" s="12">
        <f>IFERROR('BLS Data'!X1084,"")</f>
        <v>-1.7821195372127008E-2</v>
      </c>
      <c r="D1080" s="12">
        <f>IFERROR('BLS Data'!Y1084,"")</f>
        <v>-5.3660454704438365E-3</v>
      </c>
      <c r="E1080" s="12">
        <f>IFERROR('BLS Data'!Z1084,"")</f>
        <v>3.3229768409928084E-2</v>
      </c>
      <c r="F1080" s="12">
        <f>IFERROR('BLS Data'!AA1084,"")</f>
        <v>5.0058469792045202E-2</v>
      </c>
      <c r="G1080" s="12">
        <f>'Regulatory Data'!L1082</f>
        <v>2.1040961938310914</v>
      </c>
      <c r="H1080" s="12">
        <f>VLOOKUP(B1080,'Economic Data'!A$6:I$47,7,FALSE)</f>
        <v>4.7552040345651747E-2</v>
      </c>
      <c r="I1080" s="12">
        <f>VLOOKUP(B1080,'Economic Data'!A$6:I$47,6,FALSE)</f>
        <v>1.8949646062514702E-2</v>
      </c>
      <c r="J1080" s="12">
        <f>VLOOKUP(B1080,'Economic Data'!A$6:I$47,5,FALSE)</f>
        <v>5.5599999999999997E-2</v>
      </c>
      <c r="K1080" s="12">
        <f>VLOOKUP(B1080,'Economic Data'!A$6:J$47,10,FALSE)</f>
        <v>2.6997605716864291E-2</v>
      </c>
      <c r="L1080" s="12"/>
      <c r="N1080">
        <v>-1.7821195372127008E-2</v>
      </c>
      <c r="O1080">
        <v>-5.3660454704438365E-3</v>
      </c>
      <c r="P1080">
        <v>5.0058469792045202E-2</v>
      </c>
      <c r="Q1080">
        <v>2.1040961938310914</v>
      </c>
      <c r="R1080" s="12">
        <f t="shared" si="133"/>
        <v>-2.1306113232614443E-2</v>
      </c>
      <c r="S1080" s="12">
        <f t="shared" si="134"/>
        <v>-3.6787311945563061E-4</v>
      </c>
      <c r="T1080" s="12">
        <f t="shared" si="135"/>
        <v>1.4623958094201583E-2</v>
      </c>
      <c r="U1080" s="12"/>
      <c r="V1080" s="12"/>
      <c r="W1080" s="12"/>
    </row>
    <row r="1081" spans="1:23" x14ac:dyDescent="0.2">
      <c r="A1081" t="s">
        <v>699</v>
      </c>
      <c r="B1081">
        <v>2008</v>
      </c>
      <c r="C1081" s="12">
        <f>IFERROR('BLS Data'!X1085,"")</f>
        <v>-2.1306113232614443E-2</v>
      </c>
      <c r="D1081" s="12">
        <f>IFERROR('BLS Data'!Y1085,"")</f>
        <v>-3.6787311945563061E-4</v>
      </c>
      <c r="E1081" s="12">
        <f>IFERROR('BLS Data'!Z1085,"")</f>
        <v>3.920507522533434E-2</v>
      </c>
      <c r="F1081" s="12">
        <f>IFERROR('BLS Data'!AA1085,"")</f>
        <v>1.4623958094201583E-2</v>
      </c>
      <c r="G1081" s="12">
        <f>'Regulatory Data'!L1083</f>
        <v>2.1114384640110138</v>
      </c>
      <c r="H1081" s="12">
        <f>VLOOKUP(B1081,'Economic Data'!A$6:I$47,7,FALSE)</f>
        <v>1.8564647936674561E-2</v>
      </c>
      <c r="I1081" s="12">
        <f>VLOOKUP(B1081,'Economic Data'!A$6:I$47,6,FALSE)</f>
        <v>-3.3722342459032717E-3</v>
      </c>
      <c r="J1081" s="12">
        <f>VLOOKUP(B1081,'Economic Data'!A$6:I$47,5,FALSE)</f>
        <v>5.6299999999999996E-2</v>
      </c>
      <c r="K1081" s="12">
        <f>VLOOKUP(B1081,'Economic Data'!A$6:J$47,10,FALSE)</f>
        <v>3.4363117817423225E-2</v>
      </c>
      <c r="L1081" s="12"/>
      <c r="N1081">
        <v>-2.1306113232614443E-2</v>
      </c>
      <c r="O1081">
        <v>-3.6787311945563061E-4</v>
      </c>
      <c r="P1081">
        <v>1.4623958094201583E-2</v>
      </c>
      <c r="Q1081">
        <v>2.1114384640110138</v>
      </c>
      <c r="R1081" s="12">
        <f t="shared" si="133"/>
        <v>1.9492762072483849E-2</v>
      </c>
      <c r="S1081" s="12">
        <f t="shared" si="134"/>
        <v>1.8714910039943966E-2</v>
      </c>
      <c r="T1081" s="12">
        <f t="shared" si="135"/>
        <v>-2.3851269100827466E-3</v>
      </c>
      <c r="U1081" s="12"/>
      <c r="V1081" s="12"/>
      <c r="W1081" s="12"/>
    </row>
    <row r="1082" spans="1:23" x14ac:dyDescent="0.2">
      <c r="A1082" t="s">
        <v>699</v>
      </c>
      <c r="B1082">
        <v>2009</v>
      </c>
      <c r="C1082" s="12">
        <f>IFERROR('BLS Data'!X1086,"")</f>
        <v>1.9492762072483849E-2</v>
      </c>
      <c r="D1082" s="12">
        <f>IFERROR('BLS Data'!Y1086,"")</f>
        <v>1.8714910039943966E-2</v>
      </c>
      <c r="E1082" s="12">
        <f>IFERROR('BLS Data'!Z1086,"")</f>
        <v>6.3858365119022764E-3</v>
      </c>
      <c r="F1082" s="12">
        <f>IFERROR('BLS Data'!AA1086,"")</f>
        <v>-2.3851269100827466E-3</v>
      </c>
      <c r="G1082" s="12">
        <f>'Regulatory Data'!L1084</f>
        <v>2.1422164668463091</v>
      </c>
      <c r="H1082" s="12">
        <f>VLOOKUP(B1082,'Economic Data'!A$6:I$47,7,FALSE)</f>
        <v>-2.2495040217735962E-2</v>
      </c>
      <c r="I1082" s="12">
        <f>VLOOKUP(B1082,'Economic Data'!A$6:I$47,6,FALSE)</f>
        <v>-3.117320520931699E-2</v>
      </c>
      <c r="J1082" s="12">
        <f>VLOOKUP(B1082,'Economic Data'!A$6:I$47,5,FALSE)</f>
        <v>5.3099999999999994E-2</v>
      </c>
      <c r="K1082" s="12">
        <f>VLOOKUP(B1082,'Economic Data'!A$6:J$47,10,FALSE)</f>
        <v>4.4421835008416732E-2</v>
      </c>
      <c r="L1082" s="12"/>
      <c r="N1082">
        <v>1.9492762072483849E-2</v>
      </c>
      <c r="O1082">
        <v>1.8714910039943966E-2</v>
      </c>
      <c r="P1082">
        <v>-2.3851269100827466E-3</v>
      </c>
      <c r="Q1082">
        <v>2.1422164668463091</v>
      </c>
      <c r="R1082" s="12">
        <f t="shared" si="133"/>
        <v>8.3753771284168721E-2</v>
      </c>
      <c r="S1082" s="12">
        <f t="shared" si="134"/>
        <v>9.5346760005717179E-2</v>
      </c>
      <c r="T1082" s="12">
        <f t="shared" si="135"/>
        <v>-7.38947169227675E-2</v>
      </c>
      <c r="U1082" s="12"/>
      <c r="V1082" s="12"/>
      <c r="W1082" s="12"/>
    </row>
    <row r="1083" spans="1:23" x14ac:dyDescent="0.2">
      <c r="A1083" t="s">
        <v>699</v>
      </c>
      <c r="B1083">
        <v>2010</v>
      </c>
      <c r="C1083" s="12">
        <f>IFERROR('BLS Data'!X1087,"")</f>
        <v>8.3753771284168721E-2</v>
      </c>
      <c r="D1083" s="12">
        <f>IFERROR('BLS Data'!Y1087,"")</f>
        <v>9.5346760005717179E-2</v>
      </c>
      <c r="E1083" s="12">
        <f>IFERROR('BLS Data'!Z1087,"")</f>
        <v>-1.882223981902964E-2</v>
      </c>
      <c r="F1083" s="12">
        <f>IFERROR('BLS Data'!AA1087,"")</f>
        <v>-7.38947169227675E-2</v>
      </c>
      <c r="G1083" s="12">
        <f>'Regulatory Data'!L1085</f>
        <v>2.151533975615175</v>
      </c>
      <c r="H1083" s="12">
        <f>VLOOKUP(B1083,'Economic Data'!A$6:I$47,7,FALSE)</f>
        <v>3.6900750592296916E-2</v>
      </c>
      <c r="I1083" s="12">
        <f>VLOOKUP(B1083,'Economic Data'!A$6:I$47,6,FALSE)</f>
        <v>2.362690323647243E-2</v>
      </c>
      <c r="J1083" s="12">
        <f>VLOOKUP(B1083,'Economic Data'!A$6:I$47,5,FALSE)</f>
        <v>4.9400000000000006E-2</v>
      </c>
      <c r="K1083" s="12">
        <f>VLOOKUP(B1083,'Economic Data'!A$6:J$47,10,FALSE)</f>
        <v>3.6126152644176228E-2</v>
      </c>
      <c r="L1083" s="12"/>
      <c r="N1083">
        <v>8.3753771284168721E-2</v>
      </c>
      <c r="O1083">
        <v>9.5346760005717179E-2</v>
      </c>
      <c r="P1083">
        <v>-7.38947169227675E-2</v>
      </c>
      <c r="Q1083">
        <v>2.151533975615175</v>
      </c>
      <c r="R1083" s="12"/>
      <c r="S1083" s="12"/>
      <c r="T1083" s="12"/>
      <c r="U1083" s="12"/>
      <c r="V1083" s="12"/>
      <c r="W1083" s="12"/>
    </row>
    <row r="1084" spans="1:23" x14ac:dyDescent="0.2">
      <c r="A1084" t="s">
        <v>708</v>
      </c>
      <c r="B1084">
        <v>1987</v>
      </c>
      <c r="C1084" s="12" t="str">
        <f>IFERROR('BLS Data'!X1088,"")</f>
        <v>.</v>
      </c>
      <c r="D1084" s="12" t="str">
        <f>IFERROR('BLS Data'!Y1088,"")</f>
        <v>.</v>
      </c>
      <c r="E1084" s="12" t="str">
        <f>IFERROR('BLS Data'!Z1088,"")</f>
        <v>.</v>
      </c>
      <c r="F1084" s="12" t="str">
        <f>IFERROR('BLS Data'!AA1088,"")</f>
        <v>.</v>
      </c>
      <c r="G1084" s="12" t="str">
        <f>'Regulatory Data'!L1086</f>
        <v/>
      </c>
      <c r="H1084" s="12">
        <f>VLOOKUP(B1084,'Economic Data'!A$6:I$47,7,FALSE)</f>
        <v>6.0106820146646811E-2</v>
      </c>
      <c r="I1084" s="12">
        <f>VLOOKUP(B1084,'Economic Data'!A$6:I$47,6,FALSE)</f>
        <v>3.149510885821627E-2</v>
      </c>
      <c r="J1084" s="12">
        <f>VLOOKUP(B1084,'Economic Data'!A$6:I$47,5,FALSE)</f>
        <v>9.3800000000000008E-2</v>
      </c>
      <c r="K1084" s="12">
        <f>VLOOKUP(B1084,'Economic Data'!A$6:J$47,10,FALSE)</f>
        <v>6.5188288711569911E-2</v>
      </c>
      <c r="L1084" s="12"/>
      <c r="N1084" t="s">
        <v>985</v>
      </c>
      <c r="O1084" t="s">
        <v>985</v>
      </c>
      <c r="P1084" t="s">
        <v>985</v>
      </c>
      <c r="Q1084" t="s">
        <v>0</v>
      </c>
      <c r="R1084" s="12"/>
      <c r="S1084" s="12"/>
      <c r="T1084" s="12"/>
      <c r="U1084" s="12"/>
      <c r="V1084" s="12"/>
      <c r="W1084" s="12"/>
    </row>
    <row r="1085" spans="1:23" x14ac:dyDescent="0.2">
      <c r="A1085" t="s">
        <v>708</v>
      </c>
      <c r="B1085">
        <v>1988</v>
      </c>
      <c r="C1085" s="12">
        <f>IFERROR('BLS Data'!X1089,"")</f>
        <v>2.2969159778944537E-2</v>
      </c>
      <c r="D1085" s="12">
        <f>IFERROR('BLS Data'!Y1089,"")</f>
        <v>1.7125458355878198E-2</v>
      </c>
      <c r="E1085" s="12">
        <f>IFERROR('BLS Data'!Z1089,"")</f>
        <v>4.3022105521822063E-2</v>
      </c>
      <c r="F1085" s="12">
        <f>IFERROR('BLS Data'!AA1089,"")</f>
        <v>3.9878329699849502E-2</v>
      </c>
      <c r="G1085" s="12" t="str">
        <f>'Regulatory Data'!L1087</f>
        <v/>
      </c>
      <c r="H1085" s="12">
        <f>VLOOKUP(B1085,'Economic Data'!A$6:I$47,7,FALSE)</f>
        <v>7.4056092402528861E-2</v>
      </c>
      <c r="I1085" s="12">
        <f>VLOOKUP(B1085,'Economic Data'!A$6:I$47,6,FALSE)</f>
        <v>4.0281822240627818E-2</v>
      </c>
      <c r="J1085" s="12">
        <f>VLOOKUP(B1085,'Economic Data'!A$6:I$47,5,FALSE)</f>
        <v>9.7100000000000006E-2</v>
      </c>
      <c r="K1085" s="12">
        <f>VLOOKUP(B1085,'Economic Data'!A$6:J$47,10,FALSE)</f>
        <v>6.3325729838099074E-2</v>
      </c>
      <c r="L1085" s="12"/>
      <c r="N1085">
        <v>2.2969159778944537E-2</v>
      </c>
      <c r="O1085">
        <v>1.7125458355878198E-2</v>
      </c>
      <c r="P1085">
        <v>3.9878329699849502E-2</v>
      </c>
      <c r="Q1085" t="s">
        <v>0</v>
      </c>
      <c r="R1085" s="12"/>
      <c r="S1085" s="12"/>
      <c r="T1085" s="12"/>
      <c r="U1085" s="12"/>
      <c r="V1085" s="12"/>
      <c r="W1085" s="12"/>
    </row>
    <row r="1086" spans="1:23" x14ac:dyDescent="0.2">
      <c r="A1086" t="s">
        <v>708</v>
      </c>
      <c r="B1086">
        <v>1989</v>
      </c>
      <c r="C1086" s="12">
        <f>IFERROR('BLS Data'!X1090,"")</f>
        <v>2.7489264611911146E-2</v>
      </c>
      <c r="D1086" s="12">
        <f>IFERROR('BLS Data'!Y1090,"")</f>
        <v>4.4827057204406273E-2</v>
      </c>
      <c r="E1086" s="12">
        <f>IFERROR('BLS Data'!Z1090,"")</f>
        <v>2.7462649599734767E-2</v>
      </c>
      <c r="F1086" s="12">
        <f>IFERROR('BLS Data'!AA1090,"")</f>
        <v>1.9403457545866587E-2</v>
      </c>
      <c r="G1086" s="12" t="str">
        <f>'Regulatory Data'!L1088</f>
        <v/>
      </c>
      <c r="H1086" s="12">
        <f>VLOOKUP(B1086,'Economic Data'!A$6:I$47,7,FALSE)</f>
        <v>7.2168998181608046E-2</v>
      </c>
      <c r="I1086" s="12">
        <f>VLOOKUP(B1086,'Economic Data'!A$6:I$47,6,FALSE)</f>
        <v>3.5102379761548619E-2</v>
      </c>
      <c r="J1086" s="12">
        <f>VLOOKUP(B1086,'Economic Data'!A$6:I$47,5,FALSE)</f>
        <v>9.2600000000000002E-2</v>
      </c>
      <c r="K1086" s="12">
        <f>VLOOKUP(B1086,'Economic Data'!A$6:J$47,10,FALSE)</f>
        <v>5.5533381579940186E-2</v>
      </c>
      <c r="L1086" s="12"/>
      <c r="N1086">
        <v>2.7489264611911146E-2</v>
      </c>
      <c r="O1086">
        <v>4.4827057204406273E-2</v>
      </c>
      <c r="P1086">
        <v>1.9403457545866587E-2</v>
      </c>
      <c r="Q1086" t="s">
        <v>0</v>
      </c>
      <c r="R1086" s="12"/>
      <c r="S1086" s="12"/>
      <c r="T1086" s="12"/>
      <c r="U1086" s="12"/>
      <c r="V1086" s="12"/>
      <c r="W1086" s="12"/>
    </row>
    <row r="1087" spans="1:23" x14ac:dyDescent="0.2">
      <c r="A1087" t="s">
        <v>708</v>
      </c>
      <c r="B1087">
        <v>1990</v>
      </c>
      <c r="C1087" s="12">
        <f>IFERROR('BLS Data'!X1091,"")</f>
        <v>-5.2629866001865366E-3</v>
      </c>
      <c r="D1087" s="12">
        <f>IFERROR('BLS Data'!Y1091,"")</f>
        <v>1.6753121178216368E-2</v>
      </c>
      <c r="E1087" s="12">
        <f>IFERROR('BLS Data'!Z1091,"")</f>
        <v>2.7566676789506417E-2</v>
      </c>
      <c r="F1087" s="12">
        <f>IFERROR('BLS Data'!AA1091,"")</f>
        <v>4.8011515263573834E-2</v>
      </c>
      <c r="G1087" s="12" t="str">
        <f>'Regulatory Data'!L1089</f>
        <v/>
      </c>
      <c r="H1087" s="12">
        <f>VLOOKUP(B1087,'Economic Data'!A$6:I$47,7,FALSE)</f>
        <v>5.6455681243754441E-2</v>
      </c>
      <c r="I1087" s="12">
        <f>VLOOKUP(B1087,'Economic Data'!A$6:I$47,6,FALSE)</f>
        <v>1.8589513195847118E-2</v>
      </c>
      <c r="J1087" s="12">
        <f>VLOOKUP(B1087,'Economic Data'!A$6:I$47,5,FALSE)</f>
        <v>9.3200000000000005E-2</v>
      </c>
      <c r="K1087" s="12">
        <f>VLOOKUP(B1087,'Economic Data'!A$6:J$47,10,FALSE)</f>
        <v>5.5333831952092682E-2</v>
      </c>
      <c r="L1087" s="12"/>
      <c r="N1087">
        <v>-5.2629866001865366E-3</v>
      </c>
      <c r="O1087">
        <v>1.6753121178216368E-2</v>
      </c>
      <c r="P1087">
        <v>4.8011515263573834E-2</v>
      </c>
      <c r="Q1087" t="s">
        <v>0</v>
      </c>
      <c r="R1087" s="12"/>
      <c r="S1087" s="12"/>
      <c r="T1087" s="12"/>
      <c r="U1087" s="12"/>
      <c r="V1087" s="12"/>
      <c r="W1087" s="12"/>
    </row>
    <row r="1088" spans="1:23" x14ac:dyDescent="0.2">
      <c r="A1088" t="s">
        <v>708</v>
      </c>
      <c r="B1088">
        <v>1991</v>
      </c>
      <c r="C1088" s="12">
        <f>IFERROR('BLS Data'!X1092,"")</f>
        <v>2.9526060946039934E-2</v>
      </c>
      <c r="D1088" s="12">
        <f>IFERROR('BLS Data'!Y1092,"")</f>
        <v>5.0630292363278429E-3</v>
      </c>
      <c r="E1088" s="12">
        <f>IFERROR('BLS Data'!Z1092,"")</f>
        <v>3.9389387806808784E-2</v>
      </c>
      <c r="F1088" s="12">
        <f>IFERROR('BLS Data'!AA1092,"")</f>
        <v>4.3823400655879752E-2</v>
      </c>
      <c r="G1088" s="12" t="str">
        <f>'Regulatory Data'!L1090</f>
        <v/>
      </c>
      <c r="H1088" s="12">
        <f>VLOOKUP(B1088,'Economic Data'!A$6:I$47,7,FALSE)</f>
        <v>3.2494366288215559E-2</v>
      </c>
      <c r="I1088" s="12">
        <f>VLOOKUP(B1088,'Economic Data'!A$6:I$47,6,FALSE)</f>
        <v>-2.3323494827174329E-3</v>
      </c>
      <c r="J1088" s="12">
        <f>VLOOKUP(B1088,'Economic Data'!A$6:I$47,5,FALSE)</f>
        <v>8.77E-2</v>
      </c>
      <c r="K1088" s="12">
        <f>VLOOKUP(B1088,'Economic Data'!A$6:J$47,10,FALSE)</f>
        <v>5.2873284229066508E-2</v>
      </c>
      <c r="L1088" s="12"/>
      <c r="N1088">
        <v>2.9526060946039934E-2</v>
      </c>
      <c r="O1088">
        <v>5.0630292363278429E-3</v>
      </c>
      <c r="P1088">
        <v>4.3823400655879752E-2</v>
      </c>
      <c r="Q1088" t="s">
        <v>0</v>
      </c>
      <c r="R1088" s="12"/>
      <c r="S1088" s="12"/>
      <c r="T1088" s="12"/>
      <c r="U1088" s="12"/>
      <c r="V1088" s="12"/>
      <c r="W1088" s="12"/>
    </row>
    <row r="1089" spans="1:23" x14ac:dyDescent="0.2">
      <c r="A1089" t="s">
        <v>708</v>
      </c>
      <c r="B1089">
        <v>1992</v>
      </c>
      <c r="C1089" s="12">
        <f>IFERROR('BLS Data'!X1093,"")</f>
        <v>5.840077580583003E-2</v>
      </c>
      <c r="D1089" s="12">
        <f>IFERROR('BLS Data'!Y1093,"")</f>
        <v>6.5434670273790019E-2</v>
      </c>
      <c r="E1089" s="12">
        <f>IFERROR('BLS Data'!Z1093,"")</f>
        <v>-3.6308878599768946E-3</v>
      </c>
      <c r="F1089" s="12">
        <f>IFERROR('BLS Data'!AA1093,"")</f>
        <v>-4.6822516898048505E-3</v>
      </c>
      <c r="G1089" s="12" t="str">
        <f>'Regulatory Data'!L1091</f>
        <v/>
      </c>
      <c r="H1089" s="12">
        <f>VLOOKUP(B1089,'Economic Data'!A$6:I$47,7,FALSE)</f>
        <v>5.6799543692841681E-2</v>
      </c>
      <c r="I1089" s="12">
        <f>VLOOKUP(B1089,'Economic Data'!A$6:I$47,6,FALSE)</f>
        <v>3.3364382598689346E-2</v>
      </c>
      <c r="J1089" s="12">
        <f>VLOOKUP(B1089,'Economic Data'!A$6:I$47,5,FALSE)</f>
        <v>8.14E-2</v>
      </c>
      <c r="K1089" s="12">
        <f>VLOOKUP(B1089,'Economic Data'!A$6:J$47,10,FALSE)</f>
        <v>5.7964838905848831E-2</v>
      </c>
      <c r="L1089" s="12"/>
      <c r="N1089">
        <v>5.840077580583003E-2</v>
      </c>
      <c r="O1089">
        <v>6.5434670273790019E-2</v>
      </c>
      <c r="P1089">
        <v>-4.6822516898048505E-3</v>
      </c>
      <c r="Q1089" t="s">
        <v>0</v>
      </c>
      <c r="R1089" s="12"/>
      <c r="S1089" s="12"/>
      <c r="T1089" s="12"/>
      <c r="U1089" s="12"/>
      <c r="V1089" s="12"/>
      <c r="W1089" s="12"/>
    </row>
    <row r="1090" spans="1:23" x14ac:dyDescent="0.2">
      <c r="A1090" t="s">
        <v>708</v>
      </c>
      <c r="B1090">
        <v>1993</v>
      </c>
      <c r="C1090" s="12">
        <f>IFERROR('BLS Data'!X1094,"")</f>
        <v>3.4785021910161973E-2</v>
      </c>
      <c r="D1090" s="12">
        <f>IFERROR('BLS Data'!Y1094,"")</f>
        <v>3.4781814973147362E-2</v>
      </c>
      <c r="E1090" s="12">
        <f>IFERROR('BLS Data'!Z1094,"")</f>
        <v>1.767371686064223E-2</v>
      </c>
      <c r="F1090" s="12">
        <f>IFERROR('BLS Data'!AA1094,"")</f>
        <v>-2.9886242346764291E-2</v>
      </c>
      <c r="G1090" s="12" t="str">
        <f>'Regulatory Data'!L1092</f>
        <v/>
      </c>
      <c r="H1090" s="12">
        <f>VLOOKUP(B1090,'Economic Data'!A$6:I$47,7,FALSE)</f>
        <v>4.9976501397134498E-2</v>
      </c>
      <c r="I1090" s="12">
        <f>VLOOKUP(B1090,'Economic Data'!A$6:I$47,6,FALSE)</f>
        <v>2.8121325402471697E-2</v>
      </c>
      <c r="J1090" s="12">
        <f>VLOOKUP(B1090,'Economic Data'!A$6:I$47,5,FALSE)</f>
        <v>7.22E-2</v>
      </c>
      <c r="K1090" s="12">
        <f>VLOOKUP(B1090,'Economic Data'!A$6:J$47,10,FALSE)</f>
        <v>5.0344824005335395E-2</v>
      </c>
      <c r="L1090" s="12"/>
      <c r="N1090">
        <v>3.4785021910161973E-2</v>
      </c>
      <c r="O1090">
        <v>3.4781814973147362E-2</v>
      </c>
      <c r="P1090">
        <v>-2.9886242346764291E-2</v>
      </c>
      <c r="Q1090" t="s">
        <v>0</v>
      </c>
      <c r="R1090" s="12"/>
      <c r="S1090" s="12"/>
      <c r="T1090" s="12"/>
      <c r="U1090" s="12"/>
      <c r="V1090" s="12"/>
      <c r="W1090" s="12"/>
    </row>
    <row r="1091" spans="1:23" x14ac:dyDescent="0.2">
      <c r="A1091" t="s">
        <v>708</v>
      </c>
      <c r="B1091">
        <v>1994</v>
      </c>
      <c r="C1091" s="12">
        <f>IFERROR('BLS Data'!X1095,"")</f>
        <v>4.0614872937601021E-2</v>
      </c>
      <c r="D1091" s="12">
        <f>IFERROR('BLS Data'!Y1095,"")</f>
        <v>5.2620885813962737E-2</v>
      </c>
      <c r="E1091" s="12">
        <f>IFERROR('BLS Data'!Z1095,"")</f>
        <v>5.7296069170087449E-3</v>
      </c>
      <c r="F1091" s="12">
        <f>IFERROR('BLS Data'!AA1095,"")</f>
        <v>-2.0403149161732692E-2</v>
      </c>
      <c r="G1091" s="12" t="str">
        <f>'Regulatory Data'!L1093</f>
        <v/>
      </c>
      <c r="H1091" s="12">
        <f>VLOOKUP(B1091,'Economic Data'!A$6:I$47,7,FALSE)</f>
        <v>6.0783064323397085E-2</v>
      </c>
      <c r="I1091" s="12">
        <f>VLOOKUP(B1091,'Economic Data'!A$6:I$47,6,FALSE)</f>
        <v>3.9932137842543014E-2</v>
      </c>
      <c r="J1091" s="12">
        <f>VLOOKUP(B1091,'Economic Data'!A$6:I$47,5,FALSE)</f>
        <v>7.9600000000000004E-2</v>
      </c>
      <c r="K1091" s="12">
        <f>VLOOKUP(B1091,'Economic Data'!A$6:J$47,10,FALSE)</f>
        <v>5.8749073519147127E-2</v>
      </c>
      <c r="L1091" s="12"/>
      <c r="N1091">
        <v>4.0614872937601021E-2</v>
      </c>
      <c r="O1091">
        <v>5.2620885813962737E-2</v>
      </c>
      <c r="P1091">
        <v>-2.0403149161732692E-2</v>
      </c>
      <c r="Q1091" t="s">
        <v>0</v>
      </c>
      <c r="R1091" s="12"/>
      <c r="S1091" s="12"/>
      <c r="T1091" s="12"/>
      <c r="U1091" s="12"/>
      <c r="V1091" s="12"/>
      <c r="W1091" s="12"/>
    </row>
    <row r="1092" spans="1:23" x14ac:dyDescent="0.2">
      <c r="A1092" t="s">
        <v>708</v>
      </c>
      <c r="B1092">
        <v>1995</v>
      </c>
      <c r="C1092" s="12">
        <f>IFERROR('BLS Data'!X1096,"")</f>
        <v>5.0001371693509711E-2</v>
      </c>
      <c r="D1092" s="12">
        <f>IFERROR('BLS Data'!Y1096,"")</f>
        <v>4.8511993942100595E-2</v>
      </c>
      <c r="E1092" s="12">
        <f>IFERROR('BLS Data'!Z1096,"")</f>
        <v>1.9571266419546873E-2</v>
      </c>
      <c r="F1092" s="12">
        <f>IFERROR('BLS Data'!AA1096,"")</f>
        <v>1.6284945721483091E-2</v>
      </c>
      <c r="G1092" s="12" t="str">
        <f>'Regulatory Data'!L1094</f>
        <v/>
      </c>
      <c r="H1092" s="12">
        <f>VLOOKUP(B1092,'Economic Data'!A$6:I$47,7,FALSE)</f>
        <v>4.5452682397765898E-2</v>
      </c>
      <c r="I1092" s="12">
        <f>VLOOKUP(B1092,'Economic Data'!A$6:I$47,6,FALSE)</f>
        <v>2.4833719047943958E-2</v>
      </c>
      <c r="J1092" s="12">
        <f>VLOOKUP(B1092,'Economic Data'!A$6:I$47,5,FALSE)</f>
        <v>7.5899999999999995E-2</v>
      </c>
      <c r="K1092" s="12">
        <f>VLOOKUP(B1092,'Economic Data'!A$6:J$47,10,FALSE)</f>
        <v>5.5281036650178222E-2</v>
      </c>
      <c r="L1092" s="12"/>
      <c r="N1092">
        <v>5.0001371693509711E-2</v>
      </c>
      <c r="O1092">
        <v>4.8511993942100595E-2</v>
      </c>
      <c r="P1092">
        <v>1.6284945721483091E-2</v>
      </c>
      <c r="Q1092" t="s">
        <v>0</v>
      </c>
      <c r="R1092" s="12"/>
      <c r="S1092" s="12"/>
      <c r="T1092" s="12"/>
      <c r="U1092" s="12"/>
      <c r="V1092" s="12"/>
      <c r="W1092" s="12"/>
    </row>
    <row r="1093" spans="1:23" x14ac:dyDescent="0.2">
      <c r="A1093" t="s">
        <v>708</v>
      </c>
      <c r="B1093">
        <v>1996</v>
      </c>
      <c r="C1093" s="12">
        <f>IFERROR('BLS Data'!X1097,"")</f>
        <v>7.342309623422949E-2</v>
      </c>
      <c r="D1093" s="12">
        <f>IFERROR('BLS Data'!Y1097,"")</f>
        <v>7.2646831324928662E-2</v>
      </c>
      <c r="E1093" s="12">
        <f>IFERROR('BLS Data'!Z1097,"")</f>
        <v>1.6298171346267765E-2</v>
      </c>
      <c r="F1093" s="12">
        <f>IFERROR('BLS Data'!AA1097,"")</f>
        <v>-1.2902430410197674E-2</v>
      </c>
      <c r="G1093" s="12" t="str">
        <f>'Regulatory Data'!L1095</f>
        <v/>
      </c>
      <c r="H1093" s="12">
        <f>VLOOKUP(B1093,'Economic Data'!A$6:I$47,7,FALSE)</f>
        <v>5.5591211209256031E-2</v>
      </c>
      <c r="I1093" s="12">
        <f>VLOOKUP(B1093,'Economic Data'!A$6:I$47,6,FALSE)</f>
        <v>3.6723348797837119E-2</v>
      </c>
      <c r="J1093" s="12">
        <f>VLOOKUP(B1093,'Economic Data'!A$6:I$47,5,FALSE)</f>
        <v>7.3700000000000002E-2</v>
      </c>
      <c r="K1093" s="12">
        <f>VLOOKUP(B1093,'Economic Data'!A$6:J$47,10,FALSE)</f>
        <v>5.4832137588579369E-2</v>
      </c>
      <c r="L1093" s="12"/>
      <c r="N1093">
        <v>7.342309623422949E-2</v>
      </c>
      <c r="O1093">
        <v>7.2646831324928662E-2</v>
      </c>
      <c r="P1093">
        <v>-1.2902430410197674E-2</v>
      </c>
      <c r="Q1093" t="s">
        <v>0</v>
      </c>
      <c r="R1093" s="12"/>
      <c r="S1093" s="12"/>
      <c r="T1093" s="12"/>
      <c r="U1093" s="12"/>
      <c r="V1093" s="12"/>
      <c r="W1093" s="12"/>
    </row>
    <row r="1094" spans="1:23" x14ac:dyDescent="0.2">
      <c r="A1094" t="s">
        <v>708</v>
      </c>
      <c r="B1094">
        <v>1997</v>
      </c>
      <c r="C1094" s="12">
        <f>IFERROR('BLS Data'!X1098,"")</f>
        <v>0.1130424128650489</v>
      </c>
      <c r="D1094" s="12">
        <f>IFERROR('BLS Data'!Y1098,"")</f>
        <v>0.12243210063380427</v>
      </c>
      <c r="E1094" s="12">
        <f>IFERROR('BLS Data'!Z1098,"")</f>
        <v>-4.8965204578070853E-3</v>
      </c>
      <c r="F1094" s="12">
        <f>IFERROR('BLS Data'!AA1098,"")</f>
        <v>2.0941204797492396E-2</v>
      </c>
      <c r="G1094" s="12">
        <f>'Regulatory Data'!L1096</f>
        <v>0.17437479533250919</v>
      </c>
      <c r="H1094" s="12">
        <f>VLOOKUP(B1094,'Economic Data'!A$6:I$47,7,FALSE)</f>
        <v>6.1100591222929879E-2</v>
      </c>
      <c r="I1094" s="12">
        <f>VLOOKUP(B1094,'Economic Data'!A$6:I$47,6,FALSE)</f>
        <v>4.3601241232060772E-2</v>
      </c>
      <c r="J1094" s="12">
        <f>VLOOKUP(B1094,'Economic Data'!A$6:I$47,5,FALSE)</f>
        <v>7.2599999999999998E-2</v>
      </c>
      <c r="K1094" s="12">
        <f>VLOOKUP(B1094,'Economic Data'!A$6:J$47,10,FALSE)</f>
        <v>5.5100650009132057E-2</v>
      </c>
      <c r="L1094" s="12"/>
      <c r="N1094">
        <v>0.1130424128650489</v>
      </c>
      <c r="O1094">
        <v>0.12243210063380427</v>
      </c>
      <c r="P1094">
        <v>2.0941204797492396E-2</v>
      </c>
      <c r="Q1094">
        <v>0.17437479533250919</v>
      </c>
      <c r="R1094" s="12">
        <f t="shared" ref="R1094:R1106" si="136">N1095</f>
        <v>0.1494217375408553</v>
      </c>
      <c r="S1094" s="12">
        <f t="shared" ref="S1094:S1106" si="137">O1095</f>
        <v>0.1436540709007037</v>
      </c>
      <c r="T1094" s="12">
        <f t="shared" ref="T1094:T1106" si="138">P1095</f>
        <v>-1.7375327190246814E-2</v>
      </c>
      <c r="U1094" s="12"/>
      <c r="V1094" s="12"/>
      <c r="W1094" s="12"/>
    </row>
    <row r="1095" spans="1:23" x14ac:dyDescent="0.2">
      <c r="A1095" t="s">
        <v>708</v>
      </c>
      <c r="B1095">
        <v>1998</v>
      </c>
      <c r="C1095" s="12">
        <f>IFERROR('BLS Data'!X1099,"")</f>
        <v>0.1494217375408553</v>
      </c>
      <c r="D1095" s="12">
        <f>IFERROR('BLS Data'!Y1099,"")</f>
        <v>0.1436540709007037</v>
      </c>
      <c r="E1095" s="12">
        <f>IFERROR('BLS Data'!Z1099,"")</f>
        <v>-8.2864189904459096E-3</v>
      </c>
      <c r="F1095" s="12">
        <f>IFERROR('BLS Data'!AA1099,"")</f>
        <v>-1.7375327190246814E-2</v>
      </c>
      <c r="G1095" s="12">
        <f>'Regulatory Data'!L1097</f>
        <v>0.17580783550816637</v>
      </c>
      <c r="H1095" s="12">
        <f>VLOOKUP(B1095,'Economic Data'!A$6:I$47,7,FALSE)</f>
        <v>5.3865008546919668E-2</v>
      </c>
      <c r="I1095" s="12">
        <f>VLOOKUP(B1095,'Economic Data'!A$6:I$47,6,FALSE)</f>
        <v>4.2632273010008603E-2</v>
      </c>
      <c r="J1095" s="12">
        <f>VLOOKUP(B1095,'Economic Data'!A$6:I$47,5,FALSE)</f>
        <v>6.5299999999999997E-2</v>
      </c>
      <c r="K1095" s="12">
        <f>VLOOKUP(B1095,'Economic Data'!A$6:J$47,10,FALSE)</f>
        <v>5.4067264463089793E-2</v>
      </c>
      <c r="L1095" s="12"/>
      <c r="N1095">
        <v>0.1494217375408553</v>
      </c>
      <c r="O1095">
        <v>0.1436540709007037</v>
      </c>
      <c r="P1095">
        <v>-1.7375327190246814E-2</v>
      </c>
      <c r="Q1095">
        <v>0.17580783550816637</v>
      </c>
      <c r="R1095" s="12">
        <f t="shared" si="136"/>
        <v>1.1293283713840196E-3</v>
      </c>
      <c r="S1095" s="12">
        <f t="shared" si="137"/>
        <v>4.4303841698248192E-2</v>
      </c>
      <c r="T1095" s="12">
        <f t="shared" si="138"/>
        <v>8.0089312511127275E-2</v>
      </c>
      <c r="U1095" s="12"/>
      <c r="V1095" s="12"/>
      <c r="W1095" s="12"/>
    </row>
    <row r="1096" spans="1:23" x14ac:dyDescent="0.2">
      <c r="A1096" t="s">
        <v>708</v>
      </c>
      <c r="B1096">
        <v>1999</v>
      </c>
      <c r="C1096" s="12">
        <f>IFERROR('BLS Data'!X1100,"")</f>
        <v>1.1293283713840196E-3</v>
      </c>
      <c r="D1096" s="12">
        <f>IFERROR('BLS Data'!Y1100,"")</f>
        <v>4.4303841698248192E-2</v>
      </c>
      <c r="E1096" s="12">
        <f>IFERROR('BLS Data'!Z1100,"")</f>
        <v>2.6437600344102918E-2</v>
      </c>
      <c r="F1096" s="12">
        <f>IFERROR('BLS Data'!AA1100,"")</f>
        <v>8.0089312511127275E-2</v>
      </c>
      <c r="G1096" s="12">
        <f>'Regulatory Data'!L1098</f>
        <v>0.18137116979044166</v>
      </c>
      <c r="H1096" s="12">
        <f>VLOOKUP(B1096,'Economic Data'!A$6:I$47,7,FALSE)</f>
        <v>6.1740067022359568E-2</v>
      </c>
      <c r="I1096" s="12">
        <f>VLOOKUP(B1096,'Economic Data'!A$6:I$47,6,FALSE)</f>
        <v>4.7132627641929048E-2</v>
      </c>
      <c r="J1096" s="12">
        <f>VLOOKUP(B1096,'Economic Data'!A$6:I$47,5,FALSE)</f>
        <v>7.0400000000000004E-2</v>
      </c>
      <c r="K1096" s="12">
        <f>VLOOKUP(B1096,'Economic Data'!A$6:J$47,10,FALSE)</f>
        <v>5.5792560619569845E-2</v>
      </c>
      <c r="L1096" s="12"/>
      <c r="N1096">
        <v>1.1293283713840196E-3</v>
      </c>
      <c r="O1096">
        <v>4.4303841698248192E-2</v>
      </c>
      <c r="P1096">
        <v>8.0089312511127275E-2</v>
      </c>
      <c r="Q1096">
        <v>0.18137116979044166</v>
      </c>
      <c r="R1096" s="12">
        <f t="shared" si="136"/>
        <v>6.6692358646198713E-3</v>
      </c>
      <c r="S1096" s="12">
        <f t="shared" si="137"/>
        <v>-3.4947055567080554E-4</v>
      </c>
      <c r="T1096" s="12">
        <f t="shared" si="138"/>
        <v>4.5820714907094384E-2</v>
      </c>
      <c r="U1096" s="12"/>
      <c r="V1096" s="12"/>
      <c r="W1096" s="12"/>
    </row>
    <row r="1097" spans="1:23" x14ac:dyDescent="0.2">
      <c r="A1097" t="s">
        <v>708</v>
      </c>
      <c r="B1097">
        <v>2000</v>
      </c>
      <c r="C1097" s="12">
        <f>IFERROR('BLS Data'!X1101,"")</f>
        <v>6.6692358646198713E-3</v>
      </c>
      <c r="D1097" s="12">
        <f>IFERROR('BLS Data'!Y1101,"")</f>
        <v>-3.4947055567080554E-4</v>
      </c>
      <c r="E1097" s="12">
        <f>IFERROR('BLS Data'!Z1101,"")</f>
        <v>3.6260241267734195E-2</v>
      </c>
      <c r="F1097" s="12">
        <f>IFERROR('BLS Data'!AA1101,"")</f>
        <v>4.5820714907094384E-2</v>
      </c>
      <c r="G1097" s="12">
        <f>'Regulatory Data'!L1099</f>
        <v>0.1811679980314089</v>
      </c>
      <c r="H1097" s="12">
        <f>VLOOKUP(B1097,'Economic Data'!A$6:I$47,7,FALSE)</f>
        <v>6.1969674144860321E-2</v>
      </c>
      <c r="I1097" s="12">
        <f>VLOOKUP(B1097,'Economic Data'!A$6:I$47,6,FALSE)</f>
        <v>4.0556719268142416E-2</v>
      </c>
      <c r="J1097" s="12">
        <f>VLOOKUP(B1097,'Economic Data'!A$6:I$47,5,FALSE)</f>
        <v>7.6200000000000004E-2</v>
      </c>
      <c r="K1097" s="12">
        <f>VLOOKUP(B1097,'Economic Data'!A$6:J$47,10,FALSE)</f>
        <v>5.4787045123280628E-2</v>
      </c>
      <c r="L1097" s="12"/>
      <c r="N1097">
        <v>6.6692358646198713E-3</v>
      </c>
      <c r="O1097">
        <v>-3.4947055567080554E-4</v>
      </c>
      <c r="P1097">
        <v>4.5820714907094384E-2</v>
      </c>
      <c r="Q1097">
        <v>0.1811679980314089</v>
      </c>
      <c r="R1097" s="12">
        <f t="shared" si="136"/>
        <v>-3.238666255511724E-3</v>
      </c>
      <c r="S1097" s="12">
        <f t="shared" si="137"/>
        <v>-1.2743891064667778E-2</v>
      </c>
      <c r="T1097" s="12">
        <f t="shared" si="138"/>
        <v>-4.8385494629519243E-3</v>
      </c>
      <c r="U1097" s="12"/>
      <c r="V1097" s="12"/>
      <c r="W1097" s="12"/>
    </row>
    <row r="1098" spans="1:23" x14ac:dyDescent="0.2">
      <c r="A1098" t="s">
        <v>708</v>
      </c>
      <c r="B1098">
        <v>2001</v>
      </c>
      <c r="C1098" s="12">
        <f>IFERROR('BLS Data'!X1102,"")</f>
        <v>-3.238666255511724E-3</v>
      </c>
      <c r="D1098" s="12">
        <f>IFERROR('BLS Data'!Y1102,"")</f>
        <v>-1.2743891064667778E-2</v>
      </c>
      <c r="E1098" s="12">
        <f>IFERROR('BLS Data'!Z1102,"")</f>
        <v>3.3342712510829209E-2</v>
      </c>
      <c r="F1098" s="12">
        <f>IFERROR('BLS Data'!AA1102,"")</f>
        <v>-4.8385494629519243E-3</v>
      </c>
      <c r="G1098" s="12">
        <f>'Regulatory Data'!L1100</f>
        <v>0.1828779379597974</v>
      </c>
      <c r="H1098" s="12">
        <f>VLOOKUP(B1098,'Economic Data'!A$6:I$47,7,FALSE)</f>
        <v>3.3080967761829783E-2</v>
      </c>
      <c r="I1098" s="12">
        <f>VLOOKUP(B1098,'Economic Data'!A$6:I$47,6,FALSE)</f>
        <v>1.0735275286242185E-2</v>
      </c>
      <c r="J1098" s="12">
        <f>VLOOKUP(B1098,'Economic Data'!A$6:I$47,5,FALSE)</f>
        <v>7.0800000000000002E-2</v>
      </c>
      <c r="K1098" s="12">
        <f>VLOOKUP(B1098,'Economic Data'!A$6:J$47,10,FALSE)</f>
        <v>4.8454307524413376E-2</v>
      </c>
      <c r="L1098" s="12"/>
      <c r="N1098">
        <v>-3.238666255511724E-3</v>
      </c>
      <c r="O1098">
        <v>-1.2743891064667778E-2</v>
      </c>
      <c r="P1098">
        <v>-4.8385494629519243E-3</v>
      </c>
      <c r="Q1098">
        <v>0.1828779379597974</v>
      </c>
      <c r="R1098" s="12">
        <f t="shared" si="136"/>
        <v>4.2992284528331481E-3</v>
      </c>
      <c r="S1098" s="12">
        <f t="shared" si="137"/>
        <v>1.1404788063439142E-2</v>
      </c>
      <c r="T1098" s="12">
        <f t="shared" si="138"/>
        <v>-4.2331255013437818E-2</v>
      </c>
      <c r="U1098" s="12"/>
      <c r="V1098" s="12"/>
      <c r="W1098" s="12"/>
    </row>
    <row r="1099" spans="1:23" x14ac:dyDescent="0.2">
      <c r="A1099" t="s">
        <v>708</v>
      </c>
      <c r="B1099">
        <v>2002</v>
      </c>
      <c r="C1099" s="12">
        <f>IFERROR('BLS Data'!X1103,"")</f>
        <v>4.2992284528331481E-3</v>
      </c>
      <c r="D1099" s="12">
        <f>IFERROR('BLS Data'!Y1103,"")</f>
        <v>1.1404788063439142E-2</v>
      </c>
      <c r="E1099" s="12">
        <f>IFERROR('BLS Data'!Z1103,"")</f>
        <v>3.0747908948780989E-2</v>
      </c>
      <c r="F1099" s="12">
        <f>IFERROR('BLS Data'!AA1103,"")</f>
        <v>-4.2331255013437818E-2</v>
      </c>
      <c r="G1099" s="12">
        <f>'Regulatory Data'!L1101</f>
        <v>0.18559473057231829</v>
      </c>
      <c r="H1099" s="12">
        <f>VLOOKUP(B1099,'Economic Data'!A$6:I$47,7,FALSE)</f>
        <v>3.403537925314204E-2</v>
      </c>
      <c r="I1099" s="12">
        <f>VLOOKUP(B1099,'Economic Data'!A$6:I$47,6,FALSE)</f>
        <v>1.7973804471999699E-2</v>
      </c>
      <c r="J1099" s="12">
        <f>VLOOKUP(B1099,'Economic Data'!A$6:I$47,5,FALSE)</f>
        <v>6.4899999999999999E-2</v>
      </c>
      <c r="K1099" s="12">
        <f>VLOOKUP(B1099,'Economic Data'!A$6:J$47,10,FALSE)</f>
        <v>4.8838425218857007E-2</v>
      </c>
      <c r="L1099" s="12"/>
      <c r="N1099">
        <v>4.2992284528331481E-3</v>
      </c>
      <c r="O1099">
        <v>1.1404788063439142E-2</v>
      </c>
      <c r="P1099">
        <v>-4.2331255013437818E-2</v>
      </c>
      <c r="Q1099">
        <v>0.18559473057231829</v>
      </c>
      <c r="R1099" s="12">
        <f t="shared" si="136"/>
        <v>7.7599726022396176E-2</v>
      </c>
      <c r="S1099" s="12">
        <f t="shared" si="137"/>
        <v>3.9710977569423989E-2</v>
      </c>
      <c r="T1099" s="12">
        <f t="shared" si="138"/>
        <v>1.3202462677755378E-2</v>
      </c>
      <c r="U1099" s="12"/>
      <c r="V1099" s="12"/>
      <c r="W1099" s="12"/>
    </row>
    <row r="1100" spans="1:23" x14ac:dyDescent="0.2">
      <c r="A1100" t="s">
        <v>708</v>
      </c>
      <c r="B1100">
        <v>2003</v>
      </c>
      <c r="C1100" s="12">
        <f>IFERROR('BLS Data'!X1104,"")</f>
        <v>7.7599726022396176E-2</v>
      </c>
      <c r="D1100" s="12">
        <f>IFERROR('BLS Data'!Y1104,"")</f>
        <v>3.9710977569423989E-2</v>
      </c>
      <c r="E1100" s="12">
        <f>IFERROR('BLS Data'!Z1104,"")</f>
        <v>1.7898855487757714E-2</v>
      </c>
      <c r="F1100" s="12">
        <f>IFERROR('BLS Data'!AA1104,"")</f>
        <v>1.3202462677755378E-2</v>
      </c>
      <c r="G1100" s="12">
        <f>'Regulatory Data'!L1102</f>
        <v>0.18954963448274659</v>
      </c>
      <c r="H1100" s="12">
        <f>VLOOKUP(B1100,'Economic Data'!A$6:I$47,7,FALSE)</f>
        <v>4.5904870545635745E-2</v>
      </c>
      <c r="I1100" s="12">
        <f>VLOOKUP(B1100,'Economic Data'!A$6:I$47,6,FALSE)</f>
        <v>2.5093363015155745E-2</v>
      </c>
      <c r="J1100" s="12">
        <f>VLOOKUP(B1100,'Economic Data'!A$6:I$47,5,FALSE)</f>
        <v>5.67E-2</v>
      </c>
      <c r="K1100" s="12">
        <f>VLOOKUP(B1100,'Economic Data'!A$6:J$47,10,FALSE)</f>
        <v>3.5888492469520646E-2</v>
      </c>
      <c r="L1100" s="12"/>
      <c r="N1100">
        <v>7.7599726022396176E-2</v>
      </c>
      <c r="O1100">
        <v>3.9710977569423989E-2</v>
      </c>
      <c r="P1100">
        <v>1.3202462677755378E-2</v>
      </c>
      <c r="Q1100">
        <v>0.18954963448274659</v>
      </c>
      <c r="R1100" s="12">
        <f t="shared" si="136"/>
        <v>2.1240579187184139E-2</v>
      </c>
      <c r="S1100" s="12">
        <f t="shared" si="137"/>
        <v>3.3688172000343464E-2</v>
      </c>
      <c r="T1100" s="12">
        <f t="shared" si="138"/>
        <v>-4.2270885175103246E-2</v>
      </c>
      <c r="U1100" s="12"/>
      <c r="V1100" s="12"/>
      <c r="W1100" s="12"/>
    </row>
    <row r="1101" spans="1:23" x14ac:dyDescent="0.2">
      <c r="A1101" t="s">
        <v>708</v>
      </c>
      <c r="B1101">
        <v>2004</v>
      </c>
      <c r="C1101" s="12">
        <f>IFERROR('BLS Data'!X1105,"")</f>
        <v>2.1240579187184139E-2</v>
      </c>
      <c r="D1101" s="12">
        <f>IFERROR('BLS Data'!Y1105,"")</f>
        <v>3.3688172000343464E-2</v>
      </c>
      <c r="E1101" s="12">
        <f>IFERROR('BLS Data'!Z1105,"")</f>
        <v>1.0542818143544963E-2</v>
      </c>
      <c r="F1101" s="12">
        <f>IFERROR('BLS Data'!AA1105,"")</f>
        <v>-4.2270885175103246E-2</v>
      </c>
      <c r="G1101" s="12">
        <f>'Regulatory Data'!L1103</f>
        <v>0.18859712375670265</v>
      </c>
      <c r="H1101" s="12">
        <f>VLOOKUP(B1101,'Economic Data'!A$6:I$47,7,FALSE)</f>
        <v>6.1860595069386903E-2</v>
      </c>
      <c r="I1101" s="12">
        <f>VLOOKUP(B1101,'Economic Data'!A$6:I$47,6,FALSE)</f>
        <v>3.4093257936321564E-2</v>
      </c>
      <c r="J1101" s="12">
        <f>VLOOKUP(B1101,'Economic Data'!A$6:I$47,5,FALSE)</f>
        <v>5.6299999999999996E-2</v>
      </c>
      <c r="K1101" s="12">
        <f>VLOOKUP(B1101,'Economic Data'!A$6:J$47,10,FALSE)</f>
        <v>2.8532662866935003E-2</v>
      </c>
      <c r="L1101" s="12"/>
      <c r="N1101">
        <v>2.1240579187184139E-2</v>
      </c>
      <c r="O1101">
        <v>3.3688172000343464E-2</v>
      </c>
      <c r="P1101">
        <v>-4.2270885175103246E-2</v>
      </c>
      <c r="Q1101">
        <v>0.18859712375670265</v>
      </c>
      <c r="R1101" s="12">
        <f t="shared" si="136"/>
        <v>4.401968557126601E-3</v>
      </c>
      <c r="S1101" s="12">
        <f t="shared" si="137"/>
        <v>3.3118603111512712E-3</v>
      </c>
      <c r="T1101" s="12">
        <f t="shared" si="138"/>
        <v>4.7507375313950995E-2</v>
      </c>
      <c r="U1101" s="12"/>
      <c r="V1101" s="12"/>
      <c r="W1101" s="12"/>
    </row>
    <row r="1102" spans="1:23" x14ac:dyDescent="0.2">
      <c r="A1102" t="s">
        <v>708</v>
      </c>
      <c r="B1102">
        <v>2005</v>
      </c>
      <c r="C1102" s="12">
        <f>IFERROR('BLS Data'!X1106,"")</f>
        <v>4.401968557126601E-3</v>
      </c>
      <c r="D1102" s="12">
        <f>IFERROR('BLS Data'!Y1106,"")</f>
        <v>3.3118603111512712E-3</v>
      </c>
      <c r="E1102" s="12">
        <f>IFERROR('BLS Data'!Z1106,"")</f>
        <v>1.6636849006138377E-2</v>
      </c>
      <c r="F1102" s="12">
        <f>IFERROR('BLS Data'!AA1106,"")</f>
        <v>4.7507375313950995E-2</v>
      </c>
      <c r="G1102" s="12">
        <f>'Regulatory Data'!L1104</f>
        <v>0.19137176918415469</v>
      </c>
      <c r="H1102" s="12">
        <f>VLOOKUP(B1102,'Economic Data'!A$6:I$47,7,FALSE)</f>
        <v>6.2914494157674028E-2</v>
      </c>
      <c r="I1102" s="12">
        <f>VLOOKUP(B1102,'Economic Data'!A$6:I$47,6,FALSE)</f>
        <v>3.0242108933506984E-2</v>
      </c>
      <c r="J1102" s="12">
        <f>VLOOKUP(B1102,'Economic Data'!A$6:I$47,5,FALSE)</f>
        <v>5.2400000000000002E-2</v>
      </c>
      <c r="K1102" s="12">
        <f>VLOOKUP(B1102,'Economic Data'!A$6:J$47,10,FALSE)</f>
        <v>1.972761477583234E-2</v>
      </c>
      <c r="L1102" s="12"/>
      <c r="N1102">
        <v>4.401968557126601E-3</v>
      </c>
      <c r="O1102">
        <v>3.3118603111512712E-3</v>
      </c>
      <c r="P1102">
        <v>4.7507375313950995E-2</v>
      </c>
      <c r="Q1102">
        <v>0.19137176918415469</v>
      </c>
      <c r="R1102" s="12">
        <f t="shared" si="136"/>
        <v>4.7459608646785334E-2</v>
      </c>
      <c r="S1102" s="12">
        <f t="shared" si="137"/>
        <v>2.8810492817798128E-2</v>
      </c>
      <c r="T1102" s="12">
        <f t="shared" si="138"/>
        <v>4.3803183646809352E-2</v>
      </c>
      <c r="U1102" s="12"/>
      <c r="V1102" s="12"/>
      <c r="W1102" s="12"/>
    </row>
    <row r="1103" spans="1:23" x14ac:dyDescent="0.2">
      <c r="A1103" t="s">
        <v>708</v>
      </c>
      <c r="B1103">
        <v>2006</v>
      </c>
      <c r="C1103" s="12">
        <f>IFERROR('BLS Data'!X1107,"")</f>
        <v>4.7459608646785334E-2</v>
      </c>
      <c r="D1103" s="12">
        <f>IFERROR('BLS Data'!Y1107,"")</f>
        <v>2.8810492817798128E-2</v>
      </c>
      <c r="E1103" s="12">
        <f>IFERROR('BLS Data'!Z1107,"")</f>
        <v>1.7680290759386708E-2</v>
      </c>
      <c r="F1103" s="12">
        <f>IFERROR('BLS Data'!AA1107,"")</f>
        <v>4.3803183646809352E-2</v>
      </c>
      <c r="G1103" s="12">
        <f>'Regulatory Data'!L1105</f>
        <v>0.19470341968201293</v>
      </c>
      <c r="H1103" s="12">
        <f>VLOOKUP(B1103,'Economic Data'!A$6:I$47,7,FALSE)</f>
        <v>5.8035179497691658E-2</v>
      </c>
      <c r="I1103" s="12">
        <f>VLOOKUP(B1103,'Economic Data'!A$6:I$47,6,FALSE)</f>
        <v>2.6233814355860474E-2</v>
      </c>
      <c r="J1103" s="12">
        <f>VLOOKUP(B1103,'Economic Data'!A$6:I$47,5,FALSE)</f>
        <v>5.5899999999999998E-2</v>
      </c>
      <c r="K1103" s="12">
        <f>VLOOKUP(B1103,'Economic Data'!A$6:J$47,10,FALSE)</f>
        <v>2.409863485816794E-2</v>
      </c>
      <c r="L1103" s="12"/>
      <c r="N1103">
        <v>4.7459608646785334E-2</v>
      </c>
      <c r="O1103">
        <v>2.8810492817798128E-2</v>
      </c>
      <c r="P1103">
        <v>4.3803183646809352E-2</v>
      </c>
      <c r="Q1103">
        <v>0.19470341968201293</v>
      </c>
      <c r="R1103" s="12">
        <f t="shared" si="136"/>
        <v>2.8807390280626954E-2</v>
      </c>
      <c r="S1103" s="12">
        <f t="shared" si="137"/>
        <v>3.7539340141934829E-2</v>
      </c>
      <c r="T1103" s="12">
        <f t="shared" si="138"/>
        <v>3.0200298926146729E-2</v>
      </c>
      <c r="U1103" s="12"/>
      <c r="V1103" s="12"/>
      <c r="W1103" s="12"/>
    </row>
    <row r="1104" spans="1:23" x14ac:dyDescent="0.2">
      <c r="A1104" t="s">
        <v>708</v>
      </c>
      <c r="B1104">
        <v>2007</v>
      </c>
      <c r="C1104" s="12">
        <f>IFERROR('BLS Data'!X1108,"")</f>
        <v>2.8807390280626954E-2</v>
      </c>
      <c r="D1104" s="12">
        <f>IFERROR('BLS Data'!Y1108,"")</f>
        <v>3.7539340141934829E-2</v>
      </c>
      <c r="E1104" s="12">
        <f>IFERROR('BLS Data'!Z1108,"")</f>
        <v>1.6080093075623303E-2</v>
      </c>
      <c r="F1104" s="12">
        <f>IFERROR('BLS Data'!AA1108,"")</f>
        <v>3.0200298926146729E-2</v>
      </c>
      <c r="G1104" s="12">
        <f>'Regulatory Data'!L1106</f>
        <v>0.19648174499586102</v>
      </c>
      <c r="H1104" s="12">
        <f>VLOOKUP(B1104,'Economic Data'!A$6:I$47,7,FALSE)</f>
        <v>4.7552040345651747E-2</v>
      </c>
      <c r="I1104" s="12">
        <f>VLOOKUP(B1104,'Economic Data'!A$6:I$47,6,FALSE)</f>
        <v>1.8949646062514702E-2</v>
      </c>
      <c r="J1104" s="12">
        <f>VLOOKUP(B1104,'Economic Data'!A$6:I$47,5,FALSE)</f>
        <v>5.5599999999999997E-2</v>
      </c>
      <c r="K1104" s="12">
        <f>VLOOKUP(B1104,'Economic Data'!A$6:J$47,10,FALSE)</f>
        <v>2.6997605716864291E-2</v>
      </c>
      <c r="L1104" s="12"/>
      <c r="N1104">
        <v>2.8807390280626954E-2</v>
      </c>
      <c r="O1104">
        <v>3.7539340141934829E-2</v>
      </c>
      <c r="P1104">
        <v>3.0200298926146729E-2</v>
      </c>
      <c r="Q1104">
        <v>0.19648174499586102</v>
      </c>
      <c r="R1104" s="12">
        <f t="shared" si="136"/>
        <v>1.1268099380815855E-2</v>
      </c>
      <c r="S1104" s="12">
        <f t="shared" si="137"/>
        <v>9.5400652819979115E-3</v>
      </c>
      <c r="T1104" s="12">
        <f t="shared" si="138"/>
        <v>2.9447710088275514E-2</v>
      </c>
      <c r="U1104" s="12"/>
      <c r="V1104" s="12"/>
      <c r="W1104" s="12"/>
    </row>
    <row r="1105" spans="1:23" x14ac:dyDescent="0.2">
      <c r="A1105" t="s">
        <v>708</v>
      </c>
      <c r="B1105">
        <v>2008</v>
      </c>
      <c r="C1105" s="12">
        <f>IFERROR('BLS Data'!X1109,"")</f>
        <v>1.1268099380815855E-2</v>
      </c>
      <c r="D1105" s="12">
        <f>IFERROR('BLS Data'!Y1109,"")</f>
        <v>9.5400652819979115E-3</v>
      </c>
      <c r="E1105" s="12">
        <f>IFERROR('BLS Data'!Z1109,"")</f>
        <v>2.180249164539827E-2</v>
      </c>
      <c r="F1105" s="12">
        <f>IFERROR('BLS Data'!AA1109,"")</f>
        <v>2.9447710088275514E-2</v>
      </c>
      <c r="G1105" s="12">
        <f>'Regulatory Data'!L1107</f>
        <v>0.20236685694007556</v>
      </c>
      <c r="H1105" s="12">
        <f>VLOOKUP(B1105,'Economic Data'!A$6:I$47,7,FALSE)</f>
        <v>1.8564647936674561E-2</v>
      </c>
      <c r="I1105" s="12">
        <f>VLOOKUP(B1105,'Economic Data'!A$6:I$47,6,FALSE)</f>
        <v>-3.3722342459032717E-3</v>
      </c>
      <c r="J1105" s="12">
        <f>VLOOKUP(B1105,'Economic Data'!A$6:I$47,5,FALSE)</f>
        <v>5.6299999999999996E-2</v>
      </c>
      <c r="K1105" s="12">
        <f>VLOOKUP(B1105,'Economic Data'!A$6:J$47,10,FALSE)</f>
        <v>3.4363117817423225E-2</v>
      </c>
      <c r="L1105" s="12"/>
      <c r="N1105">
        <v>1.1268099380815855E-2</v>
      </c>
      <c r="O1105">
        <v>9.5400652819979115E-3</v>
      </c>
      <c r="P1105">
        <v>2.9447710088275514E-2</v>
      </c>
      <c r="Q1105">
        <v>0.20236685694007556</v>
      </c>
      <c r="R1105" s="12">
        <f t="shared" si="136"/>
        <v>1.1894047875253833E-2</v>
      </c>
      <c r="S1105" s="12">
        <f t="shared" si="137"/>
        <v>7.3557415380278712E-3</v>
      </c>
      <c r="T1105" s="12">
        <f t="shared" si="138"/>
        <v>1.8706231268805773E-2</v>
      </c>
      <c r="U1105" s="12"/>
      <c r="V1105" s="12"/>
      <c r="W1105" s="12"/>
    </row>
    <row r="1106" spans="1:23" x14ac:dyDescent="0.2">
      <c r="A1106" t="s">
        <v>708</v>
      </c>
      <c r="B1106">
        <v>2009</v>
      </c>
      <c r="C1106" s="12">
        <f>IFERROR('BLS Data'!X1110,"")</f>
        <v>1.1894047875253833E-2</v>
      </c>
      <c r="D1106" s="12">
        <f>IFERROR('BLS Data'!Y1110,"")</f>
        <v>7.3557415380278712E-3</v>
      </c>
      <c r="E1106" s="12">
        <f>IFERROR('BLS Data'!Z1110,"")</f>
        <v>6.3817346258767671E-3</v>
      </c>
      <c r="F1106" s="12">
        <f>IFERROR('BLS Data'!AA1110,"")</f>
        <v>1.8706231268805773E-2</v>
      </c>
      <c r="G1106" s="12">
        <f>'Regulatory Data'!L1108</f>
        <v>0.20160988567558003</v>
      </c>
      <c r="H1106" s="12">
        <f>VLOOKUP(B1106,'Economic Data'!A$6:I$47,7,FALSE)</f>
        <v>-2.2495040217735962E-2</v>
      </c>
      <c r="I1106" s="12">
        <f>VLOOKUP(B1106,'Economic Data'!A$6:I$47,6,FALSE)</f>
        <v>-3.117320520931699E-2</v>
      </c>
      <c r="J1106" s="12">
        <f>VLOOKUP(B1106,'Economic Data'!A$6:I$47,5,FALSE)</f>
        <v>5.3099999999999994E-2</v>
      </c>
      <c r="K1106" s="12">
        <f>VLOOKUP(B1106,'Economic Data'!A$6:J$47,10,FALSE)</f>
        <v>4.4421835008416732E-2</v>
      </c>
      <c r="L1106" s="12"/>
      <c r="N1106">
        <v>1.1894047875253833E-2</v>
      </c>
      <c r="O1106">
        <v>7.3557415380278712E-3</v>
      </c>
      <c r="P1106">
        <v>1.8706231268805773E-2</v>
      </c>
      <c r="Q1106">
        <v>0.20160988567558003</v>
      </c>
      <c r="R1106" s="12">
        <f t="shared" si="136"/>
        <v>6.9704102684203129E-2</v>
      </c>
      <c r="S1106" s="12">
        <f t="shared" si="137"/>
        <v>7.126617624143794E-2</v>
      </c>
      <c r="T1106" s="12">
        <f t="shared" si="138"/>
        <v>8.6880218296947476E-5</v>
      </c>
      <c r="U1106" s="12"/>
      <c r="V1106" s="12"/>
      <c r="W1106" s="12"/>
    </row>
    <row r="1107" spans="1:23" x14ac:dyDescent="0.2">
      <c r="A1107" t="s">
        <v>708</v>
      </c>
      <c r="B1107">
        <v>2010</v>
      </c>
      <c r="C1107" s="12">
        <f>IFERROR('BLS Data'!X1111,"")</f>
        <v>6.9704102684203129E-2</v>
      </c>
      <c r="D1107" s="12">
        <f>IFERROR('BLS Data'!Y1111,"")</f>
        <v>7.126617624143794E-2</v>
      </c>
      <c r="E1107" s="12">
        <f>IFERROR('BLS Data'!Z1111,"")</f>
        <v>-1.0677125957084144E-2</v>
      </c>
      <c r="F1107" s="12">
        <f>IFERROR('BLS Data'!AA1111,"")</f>
        <v>8.6880218296947476E-5</v>
      </c>
      <c r="G1107" s="12">
        <f>'Regulatory Data'!L1109</f>
        <v>0.20433934790192487</v>
      </c>
      <c r="H1107" s="12">
        <f>VLOOKUP(B1107,'Economic Data'!A$6:I$47,7,FALSE)</f>
        <v>3.6900750592296916E-2</v>
      </c>
      <c r="I1107" s="12">
        <f>VLOOKUP(B1107,'Economic Data'!A$6:I$47,6,FALSE)</f>
        <v>2.362690323647243E-2</v>
      </c>
      <c r="J1107" s="12">
        <f>VLOOKUP(B1107,'Economic Data'!A$6:I$47,5,FALSE)</f>
        <v>4.9400000000000006E-2</v>
      </c>
      <c r="K1107" s="12">
        <f>VLOOKUP(B1107,'Economic Data'!A$6:J$47,10,FALSE)</f>
        <v>3.6126152644176228E-2</v>
      </c>
      <c r="L1107" s="12"/>
      <c r="N1107">
        <v>6.9704102684203129E-2</v>
      </c>
      <c r="O1107">
        <v>7.126617624143794E-2</v>
      </c>
      <c r="P1107">
        <v>8.6880218296947476E-5</v>
      </c>
      <c r="Q1107">
        <v>0.20433934790192487</v>
      </c>
      <c r="R1107" s="12"/>
      <c r="S1107" s="12"/>
      <c r="T1107" s="12"/>
      <c r="U1107" s="12"/>
      <c r="V1107" s="12"/>
      <c r="W1107" s="12"/>
    </row>
    <row r="1108" spans="1:23" x14ac:dyDescent="0.2">
      <c r="A1108" t="s">
        <v>727</v>
      </c>
      <c r="B1108">
        <v>1987</v>
      </c>
      <c r="C1108" s="12" t="str">
        <f>IFERROR('BLS Data'!X1112,"")</f>
        <v>.</v>
      </c>
      <c r="D1108" s="12" t="str">
        <f>IFERROR('BLS Data'!Y1112,"")</f>
        <v>.</v>
      </c>
      <c r="E1108" s="12" t="str">
        <f>IFERROR('BLS Data'!Z1112,"")</f>
        <v>.</v>
      </c>
      <c r="F1108" s="12" t="str">
        <f>IFERROR('BLS Data'!AA1112,"")</f>
        <v>.</v>
      </c>
      <c r="G1108" s="12" t="str">
        <f>'Regulatory Data'!L1110</f>
        <v/>
      </c>
      <c r="H1108" s="12">
        <f>VLOOKUP(B1108,'Economic Data'!A$6:I$47,7,FALSE)</f>
        <v>6.0106820146646811E-2</v>
      </c>
      <c r="I1108" s="12">
        <f>VLOOKUP(B1108,'Economic Data'!A$6:I$47,6,FALSE)</f>
        <v>3.149510885821627E-2</v>
      </c>
      <c r="J1108" s="12">
        <f>VLOOKUP(B1108,'Economic Data'!A$6:I$47,5,FALSE)</f>
        <v>9.3800000000000008E-2</v>
      </c>
      <c r="K1108" s="12">
        <f>VLOOKUP(B1108,'Economic Data'!A$6:J$47,10,FALSE)</f>
        <v>6.5188288711569911E-2</v>
      </c>
      <c r="L1108" s="12"/>
      <c r="N1108" t="s">
        <v>985</v>
      </c>
      <c r="O1108" t="s">
        <v>985</v>
      </c>
      <c r="P1108" t="s">
        <v>985</v>
      </c>
      <c r="Q1108" t="s">
        <v>0</v>
      </c>
      <c r="R1108" s="12"/>
      <c r="S1108" s="12"/>
      <c r="T1108" s="12"/>
      <c r="U1108" s="12"/>
      <c r="V1108" s="12"/>
      <c r="W1108" s="12"/>
    </row>
    <row r="1109" spans="1:23" x14ac:dyDescent="0.2">
      <c r="A1109" t="s">
        <v>727</v>
      </c>
      <c r="B1109">
        <v>1988</v>
      </c>
      <c r="C1109" s="12">
        <f>IFERROR('BLS Data'!X1113,"")</f>
        <v>5.0343808937363121E-3</v>
      </c>
      <c r="D1109" s="12">
        <f>IFERROR('BLS Data'!Y1113,"")</f>
        <v>-2.3227570960537847E-3</v>
      </c>
      <c r="E1109" s="12">
        <f>IFERROR('BLS Data'!Z1113,"")</f>
        <v>5.1801085884880305E-2</v>
      </c>
      <c r="F1109" s="12">
        <f>IFERROR('BLS Data'!AA1113,"")</f>
        <v>-3.6043257663083139E-3</v>
      </c>
      <c r="G1109" s="12" t="str">
        <f>'Regulatory Data'!L1111</f>
        <v/>
      </c>
      <c r="H1109" s="12">
        <f>VLOOKUP(B1109,'Economic Data'!A$6:I$47,7,FALSE)</f>
        <v>7.4056092402528861E-2</v>
      </c>
      <c r="I1109" s="12">
        <f>VLOOKUP(B1109,'Economic Data'!A$6:I$47,6,FALSE)</f>
        <v>4.0281822240627818E-2</v>
      </c>
      <c r="J1109" s="12">
        <f>VLOOKUP(B1109,'Economic Data'!A$6:I$47,5,FALSE)</f>
        <v>9.7100000000000006E-2</v>
      </c>
      <c r="K1109" s="12">
        <f>VLOOKUP(B1109,'Economic Data'!A$6:J$47,10,FALSE)</f>
        <v>6.3325729838099074E-2</v>
      </c>
      <c r="L1109" s="12"/>
      <c r="N1109">
        <v>5.0343808937363121E-3</v>
      </c>
      <c r="O1109">
        <v>-2.3227570960537847E-3</v>
      </c>
      <c r="P1109">
        <v>-3.6043257663083139E-3</v>
      </c>
      <c r="Q1109" t="s">
        <v>0</v>
      </c>
      <c r="R1109" s="12"/>
      <c r="S1109" s="12"/>
      <c r="T1109" s="12"/>
      <c r="U1109" s="12"/>
      <c r="V1109" s="12"/>
      <c r="W1109" s="12"/>
    </row>
    <row r="1110" spans="1:23" x14ac:dyDescent="0.2">
      <c r="A1110" t="s">
        <v>727</v>
      </c>
      <c r="B1110">
        <v>1989</v>
      </c>
      <c r="C1110" s="12">
        <f>IFERROR('BLS Data'!X1114,"")</f>
        <v>-1.0610522055278793E-3</v>
      </c>
      <c r="D1110" s="12">
        <f>IFERROR('BLS Data'!Y1114,"")</f>
        <v>-1.0546768666482187E-2</v>
      </c>
      <c r="E1110" s="12">
        <f>IFERROR('BLS Data'!Z1114,"")</f>
        <v>2.8543963140330142E-2</v>
      </c>
      <c r="F1110" s="12">
        <f>IFERROR('BLS Data'!AA1114,"")</f>
        <v>2.1515056121002907E-2</v>
      </c>
      <c r="G1110" s="12" t="str">
        <f>'Regulatory Data'!L1112</f>
        <v/>
      </c>
      <c r="H1110" s="12">
        <f>VLOOKUP(B1110,'Economic Data'!A$6:I$47,7,FALSE)</f>
        <v>7.2168998181608046E-2</v>
      </c>
      <c r="I1110" s="12">
        <f>VLOOKUP(B1110,'Economic Data'!A$6:I$47,6,FALSE)</f>
        <v>3.5102379761548619E-2</v>
      </c>
      <c r="J1110" s="12">
        <f>VLOOKUP(B1110,'Economic Data'!A$6:I$47,5,FALSE)</f>
        <v>9.2600000000000002E-2</v>
      </c>
      <c r="K1110" s="12">
        <f>VLOOKUP(B1110,'Economic Data'!A$6:J$47,10,FALSE)</f>
        <v>5.5533381579940186E-2</v>
      </c>
      <c r="L1110" s="12"/>
      <c r="N1110">
        <v>-1.0610522055278793E-3</v>
      </c>
      <c r="O1110">
        <v>-1.0546768666482187E-2</v>
      </c>
      <c r="P1110">
        <v>2.1515056121002907E-2</v>
      </c>
      <c r="Q1110" t="s">
        <v>0</v>
      </c>
      <c r="R1110" s="12"/>
      <c r="S1110" s="12"/>
      <c r="T1110" s="12"/>
      <c r="U1110" s="12"/>
      <c r="V1110" s="12"/>
      <c r="W1110" s="12"/>
    </row>
    <row r="1111" spans="1:23" x14ac:dyDescent="0.2">
      <c r="A1111" t="s">
        <v>727</v>
      </c>
      <c r="B1111">
        <v>1990</v>
      </c>
      <c r="C1111" s="12">
        <f>IFERROR('BLS Data'!X1115,"")</f>
        <v>-1.8106314974348336E-2</v>
      </c>
      <c r="D1111" s="12">
        <f>IFERROR('BLS Data'!Y1115,"")</f>
        <v>-2.3205134267771044E-2</v>
      </c>
      <c r="E1111" s="12">
        <f>IFERROR('BLS Data'!Z1115,"")</f>
        <v>6.2814174571694359E-2</v>
      </c>
      <c r="F1111" s="12">
        <f>IFERROR('BLS Data'!AA1115,"")</f>
        <v>0.10326725733477105</v>
      </c>
      <c r="G1111" s="12" t="str">
        <f>'Regulatory Data'!L1113</f>
        <v/>
      </c>
      <c r="H1111" s="12">
        <f>VLOOKUP(B1111,'Economic Data'!A$6:I$47,7,FALSE)</f>
        <v>5.6455681243754441E-2</v>
      </c>
      <c r="I1111" s="12">
        <f>VLOOKUP(B1111,'Economic Data'!A$6:I$47,6,FALSE)</f>
        <v>1.8589513195847118E-2</v>
      </c>
      <c r="J1111" s="12">
        <f>VLOOKUP(B1111,'Economic Data'!A$6:I$47,5,FALSE)</f>
        <v>9.3200000000000005E-2</v>
      </c>
      <c r="K1111" s="12">
        <f>VLOOKUP(B1111,'Economic Data'!A$6:J$47,10,FALSE)</f>
        <v>5.5333831952092682E-2</v>
      </c>
      <c r="L1111" s="12"/>
      <c r="N1111">
        <v>-1.8106314974348336E-2</v>
      </c>
      <c r="O1111">
        <v>-2.3205134267771044E-2</v>
      </c>
      <c r="P1111">
        <v>0.10326725733477105</v>
      </c>
      <c r="Q1111" t="s">
        <v>0</v>
      </c>
      <c r="R1111" s="12"/>
      <c r="S1111" s="12"/>
      <c r="T1111" s="12"/>
      <c r="U1111" s="12"/>
      <c r="V1111" s="12"/>
      <c r="W1111" s="12"/>
    </row>
    <row r="1112" spans="1:23" x14ac:dyDescent="0.2">
      <c r="A1112" t="s">
        <v>727</v>
      </c>
      <c r="B1112">
        <v>1991</v>
      </c>
      <c r="C1112" s="12">
        <f>IFERROR('BLS Data'!X1116,"")</f>
        <v>4.8844018576419401E-3</v>
      </c>
      <c r="D1112" s="12">
        <f>IFERROR('BLS Data'!Y1116,"")</f>
        <v>-2.0749082334994284E-3</v>
      </c>
      <c r="E1112" s="12">
        <f>IFERROR('BLS Data'!Z1116,"")</f>
        <v>-1.1960951860061186E-2</v>
      </c>
      <c r="F1112" s="12">
        <f>IFERROR('BLS Data'!AA1116,"")</f>
        <v>1.3088867413527439E-2</v>
      </c>
      <c r="G1112" s="12" t="str">
        <f>'Regulatory Data'!L1114</f>
        <v/>
      </c>
      <c r="H1112" s="12">
        <f>VLOOKUP(B1112,'Economic Data'!A$6:I$47,7,FALSE)</f>
        <v>3.2494366288215559E-2</v>
      </c>
      <c r="I1112" s="12">
        <f>VLOOKUP(B1112,'Economic Data'!A$6:I$47,6,FALSE)</f>
        <v>-2.3323494827174329E-3</v>
      </c>
      <c r="J1112" s="12">
        <f>VLOOKUP(B1112,'Economic Data'!A$6:I$47,5,FALSE)</f>
        <v>8.77E-2</v>
      </c>
      <c r="K1112" s="12">
        <f>VLOOKUP(B1112,'Economic Data'!A$6:J$47,10,FALSE)</f>
        <v>5.2873284229066508E-2</v>
      </c>
      <c r="L1112" s="12"/>
      <c r="N1112">
        <v>4.8844018576419401E-3</v>
      </c>
      <c r="O1112">
        <v>-2.0749082334994284E-3</v>
      </c>
      <c r="P1112">
        <v>1.3088867413527439E-2</v>
      </c>
      <c r="Q1112" t="s">
        <v>0</v>
      </c>
      <c r="R1112" s="12"/>
      <c r="S1112" s="12"/>
      <c r="T1112" s="12"/>
      <c r="U1112" s="12"/>
      <c r="V1112" s="12"/>
      <c r="W1112" s="12"/>
    </row>
    <row r="1113" spans="1:23" x14ac:dyDescent="0.2">
      <c r="A1113" t="s">
        <v>727</v>
      </c>
      <c r="B1113">
        <v>1992</v>
      </c>
      <c r="C1113" s="12">
        <f>IFERROR('BLS Data'!X1117,"")</f>
        <v>4.2119639843195777E-2</v>
      </c>
      <c r="D1113" s="12">
        <f>IFERROR('BLS Data'!Y1117,"")</f>
        <v>4.8541012592735022E-2</v>
      </c>
      <c r="E1113" s="12">
        <f>IFERROR('BLS Data'!Z1117,"")</f>
        <v>3.5948280059914239E-3</v>
      </c>
      <c r="F1113" s="12">
        <f>IFERROR('BLS Data'!AA1117,"")</f>
        <v>2.0986963573585093E-2</v>
      </c>
      <c r="G1113" s="12" t="str">
        <f>'Regulatory Data'!L1115</f>
        <v/>
      </c>
      <c r="H1113" s="12">
        <f>VLOOKUP(B1113,'Economic Data'!A$6:I$47,7,FALSE)</f>
        <v>5.6799543692841681E-2</v>
      </c>
      <c r="I1113" s="12">
        <f>VLOOKUP(B1113,'Economic Data'!A$6:I$47,6,FALSE)</f>
        <v>3.3364382598689346E-2</v>
      </c>
      <c r="J1113" s="12">
        <f>VLOOKUP(B1113,'Economic Data'!A$6:I$47,5,FALSE)</f>
        <v>8.14E-2</v>
      </c>
      <c r="K1113" s="12">
        <f>VLOOKUP(B1113,'Economic Data'!A$6:J$47,10,FALSE)</f>
        <v>5.7964838905848831E-2</v>
      </c>
      <c r="L1113" s="12"/>
      <c r="N1113">
        <v>4.2119639843195777E-2</v>
      </c>
      <c r="O1113">
        <v>4.8541012592735022E-2</v>
      </c>
      <c r="P1113">
        <v>2.0986963573585093E-2</v>
      </c>
      <c r="Q1113" t="s">
        <v>0</v>
      </c>
      <c r="R1113" s="12"/>
      <c r="S1113" s="12"/>
      <c r="T1113" s="12"/>
      <c r="U1113" s="12"/>
      <c r="V1113" s="12"/>
      <c r="W1113" s="12"/>
    </row>
    <row r="1114" spans="1:23" x14ac:dyDescent="0.2">
      <c r="A1114" t="s">
        <v>727</v>
      </c>
      <c r="B1114">
        <v>1993</v>
      </c>
      <c r="C1114" s="12">
        <f>IFERROR('BLS Data'!X1118,"")</f>
        <v>-1.6238806182082399E-2</v>
      </c>
      <c r="D1114" s="12">
        <f>IFERROR('BLS Data'!Y1118,"")</f>
        <v>-2.1551290510377186E-2</v>
      </c>
      <c r="E1114" s="12">
        <f>IFERROR('BLS Data'!Z1118,"")</f>
        <v>4.1637294460121765E-2</v>
      </c>
      <c r="F1114" s="12">
        <f>IFERROR('BLS Data'!AA1118,"")</f>
        <v>2.7802510274395509E-2</v>
      </c>
      <c r="G1114" s="12" t="str">
        <f>'Regulatory Data'!L1116</f>
        <v/>
      </c>
      <c r="H1114" s="12">
        <f>VLOOKUP(B1114,'Economic Data'!A$6:I$47,7,FALSE)</f>
        <v>4.9976501397134498E-2</v>
      </c>
      <c r="I1114" s="12">
        <f>VLOOKUP(B1114,'Economic Data'!A$6:I$47,6,FALSE)</f>
        <v>2.8121325402471697E-2</v>
      </c>
      <c r="J1114" s="12">
        <f>VLOOKUP(B1114,'Economic Data'!A$6:I$47,5,FALSE)</f>
        <v>7.22E-2</v>
      </c>
      <c r="K1114" s="12">
        <f>VLOOKUP(B1114,'Economic Data'!A$6:J$47,10,FALSE)</f>
        <v>5.0344824005335395E-2</v>
      </c>
      <c r="L1114" s="12"/>
      <c r="N1114">
        <v>-1.6238806182082399E-2</v>
      </c>
      <c r="O1114">
        <v>-2.1551290510377186E-2</v>
      </c>
      <c r="P1114">
        <v>2.7802510274395509E-2</v>
      </c>
      <c r="Q1114" t="s">
        <v>0</v>
      </c>
      <c r="R1114" s="12"/>
      <c r="S1114" s="12"/>
      <c r="T1114" s="12"/>
      <c r="U1114" s="12"/>
      <c r="V1114" s="12"/>
      <c r="W1114" s="12"/>
    </row>
    <row r="1115" spans="1:23" x14ac:dyDescent="0.2">
      <c r="A1115" t="s">
        <v>727</v>
      </c>
      <c r="B1115">
        <v>1994</v>
      </c>
      <c r="C1115" s="12">
        <f>IFERROR('BLS Data'!X1119,"")</f>
        <v>3.5813997320266466E-2</v>
      </c>
      <c r="D1115" s="12">
        <f>IFERROR('BLS Data'!Y1119,"")</f>
        <v>3.6308179086322667E-2</v>
      </c>
      <c r="E1115" s="12">
        <f>IFERROR('BLS Data'!Z1119,"")</f>
        <v>3.8686635236129696E-2</v>
      </c>
      <c r="F1115" s="12">
        <f>IFERROR('BLS Data'!AA1119,"")</f>
        <v>1.4487941619781175E-2</v>
      </c>
      <c r="G1115" s="12" t="str">
        <f>'Regulatory Data'!L1117</f>
        <v/>
      </c>
      <c r="H1115" s="12">
        <f>VLOOKUP(B1115,'Economic Data'!A$6:I$47,7,FALSE)</f>
        <v>6.0783064323397085E-2</v>
      </c>
      <c r="I1115" s="12">
        <f>VLOOKUP(B1115,'Economic Data'!A$6:I$47,6,FALSE)</f>
        <v>3.9932137842543014E-2</v>
      </c>
      <c r="J1115" s="12">
        <f>VLOOKUP(B1115,'Economic Data'!A$6:I$47,5,FALSE)</f>
        <v>7.9600000000000004E-2</v>
      </c>
      <c r="K1115" s="12">
        <f>VLOOKUP(B1115,'Economic Data'!A$6:J$47,10,FALSE)</f>
        <v>5.8749073519147127E-2</v>
      </c>
      <c r="L1115" s="12"/>
      <c r="N1115">
        <v>3.5813997320266466E-2</v>
      </c>
      <c r="O1115">
        <v>3.6308179086322667E-2</v>
      </c>
      <c r="P1115">
        <v>1.4487941619781175E-2</v>
      </c>
      <c r="Q1115" t="s">
        <v>0</v>
      </c>
      <c r="R1115" s="12"/>
      <c r="S1115" s="12"/>
      <c r="T1115" s="12"/>
      <c r="U1115" s="12"/>
      <c r="V1115" s="12"/>
      <c r="W1115" s="12"/>
    </row>
    <row r="1116" spans="1:23" x14ac:dyDescent="0.2">
      <c r="A1116" t="s">
        <v>727</v>
      </c>
      <c r="B1116">
        <v>1995</v>
      </c>
      <c r="C1116" s="12">
        <f>IFERROR('BLS Data'!X1120,"")</f>
        <v>-2.3110356510473551E-2</v>
      </c>
      <c r="D1116" s="12">
        <f>IFERROR('BLS Data'!Y1120,"")</f>
        <v>-2.9340078579158657E-3</v>
      </c>
      <c r="E1116" s="12">
        <f>IFERROR('BLS Data'!Z1120,"")</f>
        <v>6.445121997449732E-2</v>
      </c>
      <c r="F1116" s="12">
        <f>IFERROR('BLS Data'!AA1120,"")</f>
        <v>7.583952891365886E-2</v>
      </c>
      <c r="G1116" s="12" t="str">
        <f>'Regulatory Data'!L1118</f>
        <v/>
      </c>
      <c r="H1116" s="12">
        <f>VLOOKUP(B1116,'Economic Data'!A$6:I$47,7,FALSE)</f>
        <v>4.5452682397765898E-2</v>
      </c>
      <c r="I1116" s="12">
        <f>VLOOKUP(B1116,'Economic Data'!A$6:I$47,6,FALSE)</f>
        <v>2.4833719047943958E-2</v>
      </c>
      <c r="J1116" s="12">
        <f>VLOOKUP(B1116,'Economic Data'!A$6:I$47,5,FALSE)</f>
        <v>7.5899999999999995E-2</v>
      </c>
      <c r="K1116" s="12">
        <f>VLOOKUP(B1116,'Economic Data'!A$6:J$47,10,FALSE)</f>
        <v>5.5281036650178222E-2</v>
      </c>
      <c r="L1116" s="12"/>
      <c r="N1116">
        <v>-2.3110356510473551E-2</v>
      </c>
      <c r="O1116">
        <v>-2.9340078579158657E-3</v>
      </c>
      <c r="P1116">
        <v>7.583952891365886E-2</v>
      </c>
      <c r="Q1116" t="s">
        <v>0</v>
      </c>
      <c r="R1116" s="12"/>
      <c r="S1116" s="12"/>
      <c r="T1116" s="12"/>
      <c r="U1116" s="12"/>
      <c r="V1116" s="12"/>
      <c r="W1116" s="12"/>
    </row>
    <row r="1117" spans="1:23" x14ac:dyDescent="0.2">
      <c r="A1117" t="s">
        <v>727</v>
      </c>
      <c r="B1117">
        <v>1996</v>
      </c>
      <c r="C1117" s="12">
        <f>IFERROR('BLS Data'!X1121,"")</f>
        <v>-1.0414476381320981E-2</v>
      </c>
      <c r="D1117" s="12">
        <f>IFERROR('BLS Data'!Y1121,"")</f>
        <v>-1.6904068489119517E-2</v>
      </c>
      <c r="E1117" s="12">
        <f>IFERROR('BLS Data'!Z1121,"")</f>
        <v>7.9874044689510981E-2</v>
      </c>
      <c r="F1117" s="12">
        <f>IFERROR('BLS Data'!AA1121,"")</f>
        <v>5.0604332761705173E-2</v>
      </c>
      <c r="G1117" s="12" t="str">
        <f>'Regulatory Data'!L1119</f>
        <v/>
      </c>
      <c r="H1117" s="12">
        <f>VLOOKUP(B1117,'Economic Data'!A$6:I$47,7,FALSE)</f>
        <v>5.5591211209256031E-2</v>
      </c>
      <c r="I1117" s="12">
        <f>VLOOKUP(B1117,'Economic Data'!A$6:I$47,6,FALSE)</f>
        <v>3.6723348797837119E-2</v>
      </c>
      <c r="J1117" s="12">
        <f>VLOOKUP(B1117,'Economic Data'!A$6:I$47,5,FALSE)</f>
        <v>7.3700000000000002E-2</v>
      </c>
      <c r="K1117" s="12">
        <f>VLOOKUP(B1117,'Economic Data'!A$6:J$47,10,FALSE)</f>
        <v>5.4832137588579369E-2</v>
      </c>
      <c r="L1117" s="12"/>
      <c r="N1117">
        <v>-1.0414476381320981E-2</v>
      </c>
      <c r="O1117">
        <v>-1.6904068489119517E-2</v>
      </c>
      <c r="P1117">
        <v>5.0604332761705173E-2</v>
      </c>
      <c r="Q1117" t="s">
        <v>0</v>
      </c>
      <c r="R1117" s="12"/>
      <c r="S1117" s="12"/>
      <c r="T1117" s="12"/>
      <c r="U1117" s="12"/>
      <c r="V1117" s="12"/>
      <c r="W1117" s="12"/>
    </row>
    <row r="1118" spans="1:23" x14ac:dyDescent="0.2">
      <c r="A1118" t="s">
        <v>727</v>
      </c>
      <c r="B1118">
        <v>1997</v>
      </c>
      <c r="C1118" s="12">
        <f>IFERROR('BLS Data'!X1122,"")</f>
        <v>-1.3554385515900158E-2</v>
      </c>
      <c r="D1118" s="12">
        <f>IFERROR('BLS Data'!Y1122,"")</f>
        <v>-5.0323154581821683E-3</v>
      </c>
      <c r="E1118" s="12">
        <f>IFERROR('BLS Data'!Z1122,"")</f>
        <v>6.361518160710844E-2</v>
      </c>
      <c r="F1118" s="12">
        <f>IFERROR('BLS Data'!AA1122,"")</f>
        <v>4.3986590495715738E-2</v>
      </c>
      <c r="G1118" s="12">
        <f>'Regulatory Data'!L1120</f>
        <v>0.40809818325719188</v>
      </c>
      <c r="H1118" s="12">
        <f>VLOOKUP(B1118,'Economic Data'!A$6:I$47,7,FALSE)</f>
        <v>6.1100591222929879E-2</v>
      </c>
      <c r="I1118" s="12">
        <f>VLOOKUP(B1118,'Economic Data'!A$6:I$47,6,FALSE)</f>
        <v>4.3601241232060772E-2</v>
      </c>
      <c r="J1118" s="12">
        <f>VLOOKUP(B1118,'Economic Data'!A$6:I$47,5,FALSE)</f>
        <v>7.2599999999999998E-2</v>
      </c>
      <c r="K1118" s="12">
        <f>VLOOKUP(B1118,'Economic Data'!A$6:J$47,10,FALSE)</f>
        <v>5.5100650009132057E-2</v>
      </c>
      <c r="L1118" s="12"/>
      <c r="N1118">
        <v>-1.3554385515900158E-2</v>
      </c>
      <c r="O1118">
        <v>-5.0323154581821683E-3</v>
      </c>
      <c r="P1118">
        <v>4.3986590495715738E-2</v>
      </c>
      <c r="Q1118">
        <v>0.40809818325719188</v>
      </c>
      <c r="R1118" s="12">
        <f t="shared" ref="R1118:R1130" si="139">N1119</f>
        <v>7.1871975997046533E-3</v>
      </c>
      <c r="S1118" s="12">
        <f t="shared" ref="S1118:S1130" si="140">O1119</f>
        <v>2.240682214301426E-2</v>
      </c>
      <c r="T1118" s="12">
        <f t="shared" ref="T1118:T1130" si="141">P1119</f>
        <v>4.5132079493072297E-2</v>
      </c>
      <c r="U1118" s="12"/>
      <c r="V1118" s="12"/>
      <c r="W1118" s="12"/>
    </row>
    <row r="1119" spans="1:23" x14ac:dyDescent="0.2">
      <c r="A1119" t="s">
        <v>727</v>
      </c>
      <c r="B1119">
        <v>1998</v>
      </c>
      <c r="C1119" s="12">
        <f>IFERROR('BLS Data'!X1123,"")</f>
        <v>7.1871975997046533E-3</v>
      </c>
      <c r="D1119" s="12">
        <f>IFERROR('BLS Data'!Y1123,"")</f>
        <v>2.240682214301426E-2</v>
      </c>
      <c r="E1119" s="12">
        <f>IFERROR('BLS Data'!Z1123,"")</f>
        <v>5.8331200375429937E-2</v>
      </c>
      <c r="F1119" s="12">
        <f>IFERROR('BLS Data'!AA1123,"")</f>
        <v>4.5132079493072297E-2</v>
      </c>
      <c r="G1119" s="12">
        <f>'Regulatory Data'!L1121</f>
        <v>0.42389826021734534</v>
      </c>
      <c r="H1119" s="12">
        <f>VLOOKUP(B1119,'Economic Data'!A$6:I$47,7,FALSE)</f>
        <v>5.3865008546919668E-2</v>
      </c>
      <c r="I1119" s="12">
        <f>VLOOKUP(B1119,'Economic Data'!A$6:I$47,6,FALSE)</f>
        <v>4.2632273010008603E-2</v>
      </c>
      <c r="J1119" s="12">
        <f>VLOOKUP(B1119,'Economic Data'!A$6:I$47,5,FALSE)</f>
        <v>6.5299999999999997E-2</v>
      </c>
      <c r="K1119" s="12">
        <f>VLOOKUP(B1119,'Economic Data'!A$6:J$47,10,FALSE)</f>
        <v>5.4067264463089793E-2</v>
      </c>
      <c r="L1119" s="12"/>
      <c r="N1119">
        <v>7.1871975997046533E-3</v>
      </c>
      <c r="O1119">
        <v>2.240682214301426E-2</v>
      </c>
      <c r="P1119">
        <v>4.5132079493072297E-2</v>
      </c>
      <c r="Q1119">
        <v>0.42389826021734534</v>
      </c>
      <c r="R1119" s="12">
        <f t="shared" si="139"/>
        <v>2.014491888096881E-2</v>
      </c>
      <c r="S1119" s="12">
        <f t="shared" si="140"/>
        <v>3.3100629003456561E-2</v>
      </c>
      <c r="T1119" s="12">
        <f t="shared" si="141"/>
        <v>5.1739638023624579E-2</v>
      </c>
      <c r="U1119" s="12"/>
      <c r="V1119" s="12"/>
      <c r="W1119" s="12"/>
    </row>
    <row r="1120" spans="1:23" x14ac:dyDescent="0.2">
      <c r="A1120" t="s">
        <v>727</v>
      </c>
      <c r="B1120">
        <v>1999</v>
      </c>
      <c r="C1120" s="12">
        <f>IFERROR('BLS Data'!X1124,"")</f>
        <v>2.014491888096881E-2</v>
      </c>
      <c r="D1120" s="12">
        <f>IFERROR('BLS Data'!Y1124,"")</f>
        <v>3.3100629003456561E-2</v>
      </c>
      <c r="E1120" s="12">
        <f>IFERROR('BLS Data'!Z1124,"")</f>
        <v>5.3247275847262188E-2</v>
      </c>
      <c r="F1120" s="12">
        <f>IFERROR('BLS Data'!AA1124,"")</f>
        <v>5.1739638023624579E-2</v>
      </c>
      <c r="G1120" s="12">
        <f>'Regulatory Data'!L1122</f>
        <v>0.42909081748783207</v>
      </c>
      <c r="H1120" s="12">
        <f>VLOOKUP(B1120,'Economic Data'!A$6:I$47,7,FALSE)</f>
        <v>6.1740067022359568E-2</v>
      </c>
      <c r="I1120" s="12">
        <f>VLOOKUP(B1120,'Economic Data'!A$6:I$47,6,FALSE)</f>
        <v>4.7132627641929048E-2</v>
      </c>
      <c r="J1120" s="12">
        <f>VLOOKUP(B1120,'Economic Data'!A$6:I$47,5,FALSE)</f>
        <v>7.0400000000000004E-2</v>
      </c>
      <c r="K1120" s="12">
        <f>VLOOKUP(B1120,'Economic Data'!A$6:J$47,10,FALSE)</f>
        <v>5.5792560619569845E-2</v>
      </c>
      <c r="L1120" s="12"/>
      <c r="N1120">
        <v>2.014491888096881E-2</v>
      </c>
      <c r="O1120">
        <v>3.3100629003456561E-2</v>
      </c>
      <c r="P1120">
        <v>5.1739638023624579E-2</v>
      </c>
      <c r="Q1120">
        <v>0.42909081748783207</v>
      </c>
      <c r="R1120" s="12">
        <f t="shared" si="139"/>
        <v>8.1383149311866632E-3</v>
      </c>
      <c r="S1120" s="12">
        <f t="shared" si="140"/>
        <v>3.8651973905095005E-3</v>
      </c>
      <c r="T1120" s="12">
        <f t="shared" si="141"/>
        <v>1.7480634067028156E-2</v>
      </c>
      <c r="U1120" s="12"/>
      <c r="V1120" s="12"/>
      <c r="W1120" s="12"/>
    </row>
    <row r="1121" spans="1:23" x14ac:dyDescent="0.2">
      <c r="A1121" t="s">
        <v>727</v>
      </c>
      <c r="B1121">
        <v>2000</v>
      </c>
      <c r="C1121" s="12">
        <f>IFERROR('BLS Data'!X1125,"")</f>
        <v>8.1383149311866632E-3</v>
      </c>
      <c r="D1121" s="12">
        <f>IFERROR('BLS Data'!Y1125,"")</f>
        <v>3.8651973905095005E-3</v>
      </c>
      <c r="E1121" s="12">
        <f>IFERROR('BLS Data'!Z1125,"")</f>
        <v>8.369943499329402E-2</v>
      </c>
      <c r="F1121" s="12">
        <f>IFERROR('BLS Data'!AA1125,"")</f>
        <v>1.7480634067028156E-2</v>
      </c>
      <c r="G1121" s="12">
        <f>'Regulatory Data'!L1123</f>
        <v>0.47938353646890242</v>
      </c>
      <c r="H1121" s="12">
        <f>VLOOKUP(B1121,'Economic Data'!A$6:I$47,7,FALSE)</f>
        <v>6.1969674144860321E-2</v>
      </c>
      <c r="I1121" s="12">
        <f>VLOOKUP(B1121,'Economic Data'!A$6:I$47,6,FALSE)</f>
        <v>4.0556719268142416E-2</v>
      </c>
      <c r="J1121" s="12">
        <f>VLOOKUP(B1121,'Economic Data'!A$6:I$47,5,FALSE)</f>
        <v>7.6200000000000004E-2</v>
      </c>
      <c r="K1121" s="12">
        <f>VLOOKUP(B1121,'Economic Data'!A$6:J$47,10,FALSE)</f>
        <v>5.4787045123280628E-2</v>
      </c>
      <c r="L1121" s="12"/>
      <c r="N1121">
        <v>8.1383149311866632E-3</v>
      </c>
      <c r="O1121">
        <v>3.8651973905095005E-3</v>
      </c>
      <c r="P1121">
        <v>1.7480634067028156E-2</v>
      </c>
      <c r="Q1121">
        <v>0.47938353646890242</v>
      </c>
      <c r="R1121" s="12">
        <f t="shared" si="139"/>
        <v>-4.3306570781014742E-2</v>
      </c>
      <c r="S1121" s="12">
        <f t="shared" si="140"/>
        <v>-5.9169586575666067E-2</v>
      </c>
      <c r="T1121" s="12">
        <f t="shared" si="141"/>
        <v>1.715011997309368E-2</v>
      </c>
      <c r="U1121" s="12"/>
      <c r="V1121" s="12"/>
      <c r="W1121" s="12"/>
    </row>
    <row r="1122" spans="1:23" x14ac:dyDescent="0.2">
      <c r="A1122" t="s">
        <v>727</v>
      </c>
      <c r="B1122">
        <v>2001</v>
      </c>
      <c r="C1122" s="12">
        <f>IFERROR('BLS Data'!X1126,"")</f>
        <v>-4.3306570781014742E-2</v>
      </c>
      <c r="D1122" s="12">
        <f>IFERROR('BLS Data'!Y1126,"")</f>
        <v>-5.9169586575666067E-2</v>
      </c>
      <c r="E1122" s="12">
        <f>IFERROR('BLS Data'!Z1126,"")</f>
        <v>7.3376034487449004E-4</v>
      </c>
      <c r="F1122" s="12">
        <f>IFERROR('BLS Data'!AA1126,"")</f>
        <v>1.715011997309368E-2</v>
      </c>
      <c r="G1122" s="12">
        <f>'Regulatory Data'!L1124</f>
        <v>0.49625976737434591</v>
      </c>
      <c r="H1122" s="12">
        <f>VLOOKUP(B1122,'Economic Data'!A$6:I$47,7,FALSE)</f>
        <v>3.3080967761829783E-2</v>
      </c>
      <c r="I1122" s="12">
        <f>VLOOKUP(B1122,'Economic Data'!A$6:I$47,6,FALSE)</f>
        <v>1.0735275286242185E-2</v>
      </c>
      <c r="J1122" s="12">
        <f>VLOOKUP(B1122,'Economic Data'!A$6:I$47,5,FALSE)</f>
        <v>7.0800000000000002E-2</v>
      </c>
      <c r="K1122" s="12">
        <f>VLOOKUP(B1122,'Economic Data'!A$6:J$47,10,FALSE)</f>
        <v>4.8454307524413376E-2</v>
      </c>
      <c r="L1122" s="12"/>
      <c r="N1122">
        <v>-4.3306570781014742E-2</v>
      </c>
      <c r="O1122">
        <v>-5.9169586575666067E-2</v>
      </c>
      <c r="P1122">
        <v>1.715011997309368E-2</v>
      </c>
      <c r="Q1122">
        <v>0.49625976737434591</v>
      </c>
      <c r="R1122" s="12">
        <f t="shared" si="139"/>
        <v>4.6431448128539721E-2</v>
      </c>
      <c r="S1122" s="12">
        <f t="shared" si="140"/>
        <v>6.6385559195974331E-2</v>
      </c>
      <c r="T1122" s="12">
        <f t="shared" si="141"/>
        <v>6.1287424331775142E-3</v>
      </c>
      <c r="U1122" s="12"/>
      <c r="V1122" s="12"/>
      <c r="W1122" s="12"/>
    </row>
    <row r="1123" spans="1:23" x14ac:dyDescent="0.2">
      <c r="A1123" t="s">
        <v>727</v>
      </c>
      <c r="B1123">
        <v>2002</v>
      </c>
      <c r="C1123" s="12">
        <f>IFERROR('BLS Data'!X1127,"")</f>
        <v>4.6431448128539721E-2</v>
      </c>
      <c r="D1123" s="12">
        <f>IFERROR('BLS Data'!Y1127,"")</f>
        <v>6.6385559195974331E-2</v>
      </c>
      <c r="E1123" s="12">
        <f>IFERROR('BLS Data'!Z1127,"")</f>
        <v>4.6735276897174494E-2</v>
      </c>
      <c r="F1123" s="12">
        <f>IFERROR('BLS Data'!AA1127,"")</f>
        <v>6.1287424331775142E-3</v>
      </c>
      <c r="G1123" s="12">
        <f>'Regulatory Data'!L1125</f>
        <v>0.49712878076591138</v>
      </c>
      <c r="H1123" s="12">
        <f>VLOOKUP(B1123,'Economic Data'!A$6:I$47,7,FALSE)</f>
        <v>3.403537925314204E-2</v>
      </c>
      <c r="I1123" s="12">
        <f>VLOOKUP(B1123,'Economic Data'!A$6:I$47,6,FALSE)</f>
        <v>1.7973804471999699E-2</v>
      </c>
      <c r="J1123" s="12">
        <f>VLOOKUP(B1123,'Economic Data'!A$6:I$47,5,FALSE)</f>
        <v>6.4899999999999999E-2</v>
      </c>
      <c r="K1123" s="12">
        <f>VLOOKUP(B1123,'Economic Data'!A$6:J$47,10,FALSE)</f>
        <v>4.8838425218857007E-2</v>
      </c>
      <c r="L1123" s="12"/>
      <c r="N1123">
        <v>4.6431448128539721E-2</v>
      </c>
      <c r="O1123">
        <v>6.6385559195974331E-2</v>
      </c>
      <c r="P1123">
        <v>6.1287424331775142E-3</v>
      </c>
      <c r="Q1123">
        <v>0.49712878076591138</v>
      </c>
      <c r="R1123" s="12">
        <f t="shared" si="139"/>
        <v>2.8305590114694468E-2</v>
      </c>
      <c r="S1123" s="12">
        <f t="shared" si="140"/>
        <v>5.1025758603043592E-2</v>
      </c>
      <c r="T1123" s="12">
        <f t="shared" si="141"/>
        <v>3.2273560550295066E-2</v>
      </c>
      <c r="U1123" s="12"/>
      <c r="V1123" s="12"/>
      <c r="W1123" s="12"/>
    </row>
    <row r="1124" spans="1:23" x14ac:dyDescent="0.2">
      <c r="A1124" t="s">
        <v>727</v>
      </c>
      <c r="B1124">
        <v>2003</v>
      </c>
      <c r="C1124" s="12">
        <f>IFERROR('BLS Data'!X1128,"")</f>
        <v>2.8305590114694468E-2</v>
      </c>
      <c r="D1124" s="12">
        <f>IFERROR('BLS Data'!Y1128,"")</f>
        <v>5.1025758603043592E-2</v>
      </c>
      <c r="E1124" s="12">
        <f>IFERROR('BLS Data'!Z1128,"")</f>
        <v>4.3892475764338634E-2</v>
      </c>
      <c r="F1124" s="12">
        <f>IFERROR('BLS Data'!AA1128,"")</f>
        <v>3.2273560550295066E-2</v>
      </c>
      <c r="G1124" s="12">
        <f>'Regulatory Data'!L1126</f>
        <v>0.50034655738530343</v>
      </c>
      <c r="H1124" s="12">
        <f>VLOOKUP(B1124,'Economic Data'!A$6:I$47,7,FALSE)</f>
        <v>4.5904870545635745E-2</v>
      </c>
      <c r="I1124" s="12">
        <f>VLOOKUP(B1124,'Economic Data'!A$6:I$47,6,FALSE)</f>
        <v>2.5093363015155745E-2</v>
      </c>
      <c r="J1124" s="12">
        <f>VLOOKUP(B1124,'Economic Data'!A$6:I$47,5,FALSE)</f>
        <v>5.67E-2</v>
      </c>
      <c r="K1124" s="12">
        <f>VLOOKUP(B1124,'Economic Data'!A$6:J$47,10,FALSE)</f>
        <v>3.5888492469520646E-2</v>
      </c>
      <c r="L1124" s="12"/>
      <c r="N1124">
        <v>2.8305590114694468E-2</v>
      </c>
      <c r="O1124">
        <v>5.1025758603043592E-2</v>
      </c>
      <c r="P1124">
        <v>3.2273560550295066E-2</v>
      </c>
      <c r="Q1124">
        <v>0.50034655738530343</v>
      </c>
      <c r="R1124" s="12">
        <f t="shared" si="139"/>
        <v>4.4470781566796624E-2</v>
      </c>
      <c r="S1124" s="12">
        <f t="shared" si="140"/>
        <v>3.108864777387943E-2</v>
      </c>
      <c r="T1124" s="12">
        <f t="shared" si="141"/>
        <v>-8.3031599117164845E-3</v>
      </c>
      <c r="U1124" s="12"/>
      <c r="V1124" s="12"/>
      <c r="W1124" s="12"/>
    </row>
    <row r="1125" spans="1:23" x14ac:dyDescent="0.2">
      <c r="A1125" t="s">
        <v>727</v>
      </c>
      <c r="B1125">
        <v>2004</v>
      </c>
      <c r="C1125" s="12">
        <f>IFERROR('BLS Data'!X1129,"")</f>
        <v>4.4470781566796624E-2</v>
      </c>
      <c r="D1125" s="12">
        <f>IFERROR('BLS Data'!Y1129,"")</f>
        <v>3.108864777387943E-2</v>
      </c>
      <c r="E1125" s="12">
        <f>IFERROR('BLS Data'!Z1129,"")</f>
        <v>2.8437488097601715E-2</v>
      </c>
      <c r="F1125" s="12">
        <f>IFERROR('BLS Data'!AA1129,"")</f>
        <v>-8.3031599117164845E-3</v>
      </c>
      <c r="G1125" s="12">
        <f>'Regulatory Data'!L1127</f>
        <v>0.51356859690120105</v>
      </c>
      <c r="H1125" s="12">
        <f>VLOOKUP(B1125,'Economic Data'!A$6:I$47,7,FALSE)</f>
        <v>6.1860595069386903E-2</v>
      </c>
      <c r="I1125" s="12">
        <f>VLOOKUP(B1125,'Economic Data'!A$6:I$47,6,FALSE)</f>
        <v>3.4093257936321564E-2</v>
      </c>
      <c r="J1125" s="12">
        <f>VLOOKUP(B1125,'Economic Data'!A$6:I$47,5,FALSE)</f>
        <v>5.6299999999999996E-2</v>
      </c>
      <c r="K1125" s="12">
        <f>VLOOKUP(B1125,'Economic Data'!A$6:J$47,10,FALSE)</f>
        <v>2.8532662866935003E-2</v>
      </c>
      <c r="L1125" s="12"/>
      <c r="N1125">
        <v>4.4470781566796624E-2</v>
      </c>
      <c r="O1125">
        <v>3.108864777387943E-2</v>
      </c>
      <c r="P1125">
        <v>-8.3031599117164845E-3</v>
      </c>
      <c r="Q1125">
        <v>0.51356859690120105</v>
      </c>
      <c r="R1125" s="12">
        <f t="shared" si="139"/>
        <v>5.6654123746724849E-2</v>
      </c>
      <c r="S1125" s="12">
        <f t="shared" si="140"/>
        <v>6.3983940259506156E-2</v>
      </c>
      <c r="T1125" s="12">
        <f t="shared" si="141"/>
        <v>1.8638795884337256E-2</v>
      </c>
      <c r="U1125" s="12"/>
      <c r="V1125" s="12"/>
      <c r="W1125" s="12"/>
    </row>
    <row r="1126" spans="1:23" x14ac:dyDescent="0.2">
      <c r="A1126" t="s">
        <v>727</v>
      </c>
      <c r="B1126">
        <v>2005</v>
      </c>
      <c r="C1126" s="12">
        <f>IFERROR('BLS Data'!X1130,"")</f>
        <v>5.6654123746724849E-2</v>
      </c>
      <c r="D1126" s="12">
        <f>IFERROR('BLS Data'!Y1130,"")</f>
        <v>6.3983940259506156E-2</v>
      </c>
      <c r="E1126" s="12">
        <f>IFERROR('BLS Data'!Z1130,"")</f>
        <v>-2.8132296150484848E-3</v>
      </c>
      <c r="F1126" s="12">
        <f>IFERROR('BLS Data'!AA1130,"")</f>
        <v>1.8638795884337256E-2</v>
      </c>
      <c r="G1126" s="12">
        <f>'Regulatory Data'!L1128</f>
        <v>0.52397660833462745</v>
      </c>
      <c r="H1126" s="12">
        <f>VLOOKUP(B1126,'Economic Data'!A$6:I$47,7,FALSE)</f>
        <v>6.2914494157674028E-2</v>
      </c>
      <c r="I1126" s="12">
        <f>VLOOKUP(B1126,'Economic Data'!A$6:I$47,6,FALSE)</f>
        <v>3.0242108933506984E-2</v>
      </c>
      <c r="J1126" s="12">
        <f>VLOOKUP(B1126,'Economic Data'!A$6:I$47,5,FALSE)</f>
        <v>5.2400000000000002E-2</v>
      </c>
      <c r="K1126" s="12">
        <f>VLOOKUP(B1126,'Economic Data'!A$6:J$47,10,FALSE)</f>
        <v>1.972761477583234E-2</v>
      </c>
      <c r="L1126" s="12"/>
      <c r="N1126">
        <v>5.6654123746724849E-2</v>
      </c>
      <c r="O1126">
        <v>6.3983940259506156E-2</v>
      </c>
      <c r="P1126">
        <v>1.8638795884337256E-2</v>
      </c>
      <c r="Q1126">
        <v>0.52397660833462745</v>
      </c>
      <c r="R1126" s="12">
        <f t="shared" si="139"/>
        <v>6.7311584026968241E-2</v>
      </c>
      <c r="S1126" s="12">
        <f t="shared" si="140"/>
        <v>8.305908499455672E-2</v>
      </c>
      <c r="T1126" s="12">
        <f t="shared" si="141"/>
        <v>-3.7074541024441743E-2</v>
      </c>
      <c r="U1126" s="12"/>
      <c r="V1126" s="12"/>
      <c r="W1126" s="12"/>
    </row>
    <row r="1127" spans="1:23" x14ac:dyDescent="0.2">
      <c r="A1127" t="s">
        <v>727</v>
      </c>
      <c r="B1127">
        <v>2006</v>
      </c>
      <c r="C1127" s="12">
        <f>IFERROR('BLS Data'!X1131,"")</f>
        <v>6.7311584026968241E-2</v>
      </c>
      <c r="D1127" s="12">
        <f>IFERROR('BLS Data'!Y1131,"")</f>
        <v>8.305908499455672E-2</v>
      </c>
      <c r="E1127" s="12">
        <f>IFERROR('BLS Data'!Z1131,"")</f>
        <v>-8.0454121587916205E-3</v>
      </c>
      <c r="F1127" s="12">
        <f>IFERROR('BLS Data'!AA1131,"")</f>
        <v>-3.7074541024441743E-2</v>
      </c>
      <c r="G1127" s="12">
        <f>'Regulatory Data'!L1129</f>
        <v>0.5393949177746149</v>
      </c>
      <c r="H1127" s="12">
        <f>VLOOKUP(B1127,'Economic Data'!A$6:I$47,7,FALSE)</f>
        <v>5.8035179497691658E-2</v>
      </c>
      <c r="I1127" s="12">
        <f>VLOOKUP(B1127,'Economic Data'!A$6:I$47,6,FALSE)</f>
        <v>2.6233814355860474E-2</v>
      </c>
      <c r="J1127" s="12">
        <f>VLOOKUP(B1127,'Economic Data'!A$6:I$47,5,FALSE)</f>
        <v>5.5899999999999998E-2</v>
      </c>
      <c r="K1127" s="12">
        <f>VLOOKUP(B1127,'Economic Data'!A$6:J$47,10,FALSE)</f>
        <v>2.409863485816794E-2</v>
      </c>
      <c r="L1127" s="12"/>
      <c r="N1127">
        <v>6.7311584026968241E-2</v>
      </c>
      <c r="O1127">
        <v>8.305908499455672E-2</v>
      </c>
      <c r="P1127">
        <v>-3.7074541024441743E-2</v>
      </c>
      <c r="Q1127">
        <v>0.5393949177746149</v>
      </c>
      <c r="R1127" s="12">
        <f t="shared" si="139"/>
        <v>7.2467930106860479E-2</v>
      </c>
      <c r="S1127" s="12">
        <f t="shared" si="140"/>
        <v>5.5592847311122462E-2</v>
      </c>
      <c r="T1127" s="12">
        <f t="shared" si="141"/>
        <v>-1.0808538001183088E-2</v>
      </c>
      <c r="U1127" s="12"/>
      <c r="V1127" s="12"/>
      <c r="W1127" s="12"/>
    </row>
    <row r="1128" spans="1:23" x14ac:dyDescent="0.2">
      <c r="A1128" t="s">
        <v>727</v>
      </c>
      <c r="B1128">
        <v>2007</v>
      </c>
      <c r="C1128" s="12">
        <f>IFERROR('BLS Data'!X1132,"")</f>
        <v>7.2467930106860479E-2</v>
      </c>
      <c r="D1128" s="12">
        <f>IFERROR('BLS Data'!Y1132,"")</f>
        <v>5.5592847311122462E-2</v>
      </c>
      <c r="E1128" s="12">
        <f>IFERROR('BLS Data'!Z1132,"")</f>
        <v>-1.6947388208635061E-2</v>
      </c>
      <c r="F1128" s="12">
        <f>IFERROR('BLS Data'!AA1132,"")</f>
        <v>-1.0808538001183088E-2</v>
      </c>
      <c r="G1128" s="12">
        <f>'Regulatory Data'!L1130</f>
        <v>0.54736975277003808</v>
      </c>
      <c r="H1128" s="12">
        <f>VLOOKUP(B1128,'Economic Data'!A$6:I$47,7,FALSE)</f>
        <v>4.7552040345651747E-2</v>
      </c>
      <c r="I1128" s="12">
        <f>VLOOKUP(B1128,'Economic Data'!A$6:I$47,6,FALSE)</f>
        <v>1.8949646062514702E-2</v>
      </c>
      <c r="J1128" s="12">
        <f>VLOOKUP(B1128,'Economic Data'!A$6:I$47,5,FALSE)</f>
        <v>5.5599999999999997E-2</v>
      </c>
      <c r="K1128" s="12">
        <f>VLOOKUP(B1128,'Economic Data'!A$6:J$47,10,FALSE)</f>
        <v>2.6997605716864291E-2</v>
      </c>
      <c r="L1128" s="12"/>
      <c r="N1128">
        <v>7.2467930106860479E-2</v>
      </c>
      <c r="O1128">
        <v>5.5592847311122462E-2</v>
      </c>
      <c r="P1128">
        <v>-1.0808538001183088E-2</v>
      </c>
      <c r="Q1128">
        <v>0.54736975277003808</v>
      </c>
      <c r="R1128" s="12">
        <f t="shared" si="139"/>
        <v>2.6209551172107659E-2</v>
      </c>
      <c r="S1128" s="12">
        <f t="shared" si="140"/>
        <v>3.5185989039004717E-2</v>
      </c>
      <c r="T1128" s="12">
        <f t="shared" si="141"/>
        <v>9.0467562552065672E-3</v>
      </c>
      <c r="U1128" s="12"/>
      <c r="V1128" s="12"/>
      <c r="W1128" s="12"/>
    </row>
    <row r="1129" spans="1:23" x14ac:dyDescent="0.2">
      <c r="A1129" t="s">
        <v>727</v>
      </c>
      <c r="B1129">
        <v>2008</v>
      </c>
      <c r="C1129" s="12">
        <f>IFERROR('BLS Data'!X1133,"")</f>
        <v>2.6209551172107659E-2</v>
      </c>
      <c r="D1129" s="12">
        <f>IFERROR('BLS Data'!Y1133,"")</f>
        <v>3.5185989039004717E-2</v>
      </c>
      <c r="E1129" s="12">
        <f>IFERROR('BLS Data'!Z1133,"")</f>
        <v>3.8060157126682981E-2</v>
      </c>
      <c r="F1129" s="12">
        <f>IFERROR('BLS Data'!AA1133,"")</f>
        <v>9.0467562552065672E-3</v>
      </c>
      <c r="G1129" s="12">
        <f>'Regulatory Data'!L1131</f>
        <v>0.57146369476045933</v>
      </c>
      <c r="H1129" s="12">
        <f>VLOOKUP(B1129,'Economic Data'!A$6:I$47,7,FALSE)</f>
        <v>1.8564647936674561E-2</v>
      </c>
      <c r="I1129" s="12">
        <f>VLOOKUP(B1129,'Economic Data'!A$6:I$47,6,FALSE)</f>
        <v>-3.3722342459032717E-3</v>
      </c>
      <c r="J1129" s="12">
        <f>VLOOKUP(B1129,'Economic Data'!A$6:I$47,5,FALSE)</f>
        <v>5.6299999999999996E-2</v>
      </c>
      <c r="K1129" s="12">
        <f>VLOOKUP(B1129,'Economic Data'!A$6:J$47,10,FALSE)</f>
        <v>3.4363117817423225E-2</v>
      </c>
      <c r="L1129" s="12"/>
      <c r="N1129">
        <v>2.6209551172107659E-2</v>
      </c>
      <c r="O1129">
        <v>3.5185989039004717E-2</v>
      </c>
      <c r="P1129">
        <v>9.0467562552065672E-3</v>
      </c>
      <c r="Q1129">
        <v>0.57146369476045933</v>
      </c>
      <c r="R1129" s="12">
        <f t="shared" si="139"/>
        <v>8.713941784443513E-3</v>
      </c>
      <c r="S1129" s="12">
        <f t="shared" si="140"/>
        <v>1.325917724696879E-2</v>
      </c>
      <c r="T1129" s="12">
        <f t="shared" si="141"/>
        <v>-2.4230715654894652E-2</v>
      </c>
      <c r="U1129" s="12"/>
      <c r="V1129" s="12"/>
      <c r="W1129" s="12"/>
    </row>
    <row r="1130" spans="1:23" x14ac:dyDescent="0.2">
      <c r="A1130" t="s">
        <v>727</v>
      </c>
      <c r="B1130">
        <v>2009</v>
      </c>
      <c r="C1130" s="12">
        <f>IFERROR('BLS Data'!X1134,"")</f>
        <v>8.713941784443513E-3</v>
      </c>
      <c r="D1130" s="12">
        <f>IFERROR('BLS Data'!Y1134,"")</f>
        <v>1.325917724696879E-2</v>
      </c>
      <c r="E1130" s="12">
        <f>IFERROR('BLS Data'!Z1134,"")</f>
        <v>-3.1767410180799871E-2</v>
      </c>
      <c r="F1130" s="12">
        <f>IFERROR('BLS Data'!AA1134,"")</f>
        <v>-2.4230715654894652E-2</v>
      </c>
      <c r="G1130" s="12">
        <f>'Regulatory Data'!L1132</f>
        <v>0.56636180918408652</v>
      </c>
      <c r="H1130" s="12">
        <f>VLOOKUP(B1130,'Economic Data'!A$6:I$47,7,FALSE)</f>
        <v>-2.2495040217735962E-2</v>
      </c>
      <c r="I1130" s="12">
        <f>VLOOKUP(B1130,'Economic Data'!A$6:I$47,6,FALSE)</f>
        <v>-3.117320520931699E-2</v>
      </c>
      <c r="J1130" s="12">
        <f>VLOOKUP(B1130,'Economic Data'!A$6:I$47,5,FALSE)</f>
        <v>5.3099999999999994E-2</v>
      </c>
      <c r="K1130" s="12">
        <f>VLOOKUP(B1130,'Economic Data'!A$6:J$47,10,FALSE)</f>
        <v>4.4421835008416732E-2</v>
      </c>
      <c r="L1130" s="12"/>
      <c r="N1130">
        <v>8.713941784443513E-3</v>
      </c>
      <c r="O1130">
        <v>1.325917724696879E-2</v>
      </c>
      <c r="P1130">
        <v>-2.4230715654894652E-2</v>
      </c>
      <c r="Q1130">
        <v>0.56636180918408652</v>
      </c>
      <c r="R1130" s="12">
        <f t="shared" si="139"/>
        <v>0.11322064998198123</v>
      </c>
      <c r="S1130" s="12">
        <f t="shared" si="140"/>
        <v>0.10104498676155949</v>
      </c>
      <c r="T1130" s="12">
        <f t="shared" si="141"/>
        <v>-4.2056063486845652E-2</v>
      </c>
      <c r="U1130" s="12"/>
      <c r="V1130" s="12"/>
      <c r="W1130" s="12"/>
    </row>
    <row r="1131" spans="1:23" x14ac:dyDescent="0.2">
      <c r="A1131" t="s">
        <v>727</v>
      </c>
      <c r="B1131">
        <v>2010</v>
      </c>
      <c r="C1131" s="12">
        <f>IFERROR('BLS Data'!X1135,"")</f>
        <v>0.11322064998198123</v>
      </c>
      <c r="D1131" s="12">
        <f>IFERROR('BLS Data'!Y1135,"")</f>
        <v>0.10104498676155949</v>
      </c>
      <c r="E1131" s="12">
        <f>IFERROR('BLS Data'!Z1135,"")</f>
        <v>3.9864620413419871E-2</v>
      </c>
      <c r="F1131" s="12">
        <f>IFERROR('BLS Data'!AA1135,"")</f>
        <v>-4.2056063486845652E-2</v>
      </c>
      <c r="G1131" s="12">
        <f>'Regulatory Data'!L1133</f>
        <v>0.5711600819665329</v>
      </c>
      <c r="H1131" s="12">
        <f>VLOOKUP(B1131,'Economic Data'!A$6:I$47,7,FALSE)</f>
        <v>3.6900750592296916E-2</v>
      </c>
      <c r="I1131" s="12">
        <f>VLOOKUP(B1131,'Economic Data'!A$6:I$47,6,FALSE)</f>
        <v>2.362690323647243E-2</v>
      </c>
      <c r="J1131" s="12">
        <f>VLOOKUP(B1131,'Economic Data'!A$6:I$47,5,FALSE)</f>
        <v>4.9400000000000006E-2</v>
      </c>
      <c r="K1131" s="12">
        <f>VLOOKUP(B1131,'Economic Data'!A$6:J$47,10,FALSE)</f>
        <v>3.6126152644176228E-2</v>
      </c>
      <c r="L1131" s="12"/>
      <c r="N1131">
        <v>0.11322064998198123</v>
      </c>
      <c r="O1131">
        <v>0.10104498676155949</v>
      </c>
      <c r="P1131">
        <v>-4.2056063486845652E-2</v>
      </c>
      <c r="Q1131">
        <v>0.5711600819665329</v>
      </c>
      <c r="R1131" s="12"/>
      <c r="S1131" s="12"/>
      <c r="T1131" s="12"/>
      <c r="U1131" s="12"/>
      <c r="V1131" s="12"/>
      <c r="W1131" s="12"/>
    </row>
    <row r="1132" spans="1:23" x14ac:dyDescent="0.2">
      <c r="A1132" t="s">
        <v>854</v>
      </c>
      <c r="B1132">
        <v>1987</v>
      </c>
      <c r="C1132" s="12" t="str">
        <f>IFERROR('BLS Data'!X1136,"")</f>
        <v>.</v>
      </c>
      <c r="D1132" s="12" t="str">
        <f>IFERROR('BLS Data'!Y1136,"")</f>
        <v>.</v>
      </c>
      <c r="E1132" s="12" t="str">
        <f>IFERROR('BLS Data'!Z1136,"")</f>
        <v>.</v>
      </c>
      <c r="F1132" s="12" t="str">
        <f>IFERROR('BLS Data'!AA1136,"")</f>
        <v>.</v>
      </c>
      <c r="G1132" s="12" t="str">
        <f>'Regulatory Data'!L1134</f>
        <v/>
      </c>
      <c r="H1132" s="12">
        <f>VLOOKUP(B1132,'Economic Data'!A$6:I$47,7,FALSE)</f>
        <v>6.0106820146646811E-2</v>
      </c>
      <c r="I1132" s="12">
        <f>VLOOKUP(B1132,'Economic Data'!A$6:I$47,6,FALSE)</f>
        <v>3.149510885821627E-2</v>
      </c>
      <c r="J1132" s="12">
        <f>VLOOKUP(B1132,'Economic Data'!A$6:I$47,5,FALSE)</f>
        <v>9.3800000000000008E-2</v>
      </c>
      <c r="K1132" s="12">
        <f>VLOOKUP(B1132,'Economic Data'!A$6:J$47,10,FALSE)</f>
        <v>6.5188288711569911E-2</v>
      </c>
      <c r="L1132" s="12"/>
      <c r="N1132" t="s">
        <v>985</v>
      </c>
      <c r="O1132" t="s">
        <v>985</v>
      </c>
      <c r="P1132" t="s">
        <v>985</v>
      </c>
      <c r="Q1132" t="s">
        <v>0</v>
      </c>
      <c r="R1132" s="12"/>
      <c r="S1132" s="12"/>
      <c r="T1132" s="12"/>
      <c r="U1132" s="12"/>
      <c r="V1132" s="12"/>
      <c r="W1132" s="12"/>
    </row>
    <row r="1133" spans="1:23" x14ac:dyDescent="0.2">
      <c r="A1133" t="s">
        <v>854</v>
      </c>
      <c r="B1133">
        <v>1988</v>
      </c>
      <c r="C1133" s="12">
        <f>IFERROR('BLS Data'!X1137,"")</f>
        <v>5.9595728330455344E-2</v>
      </c>
      <c r="D1133" s="12">
        <f>IFERROR('BLS Data'!Y1137,"")</f>
        <v>6.1509311486184437E-2</v>
      </c>
      <c r="E1133" s="12">
        <f>IFERROR('BLS Data'!Z1137,"")</f>
        <v>-2.7510184921051284E-2</v>
      </c>
      <c r="F1133" s="12">
        <f>IFERROR('BLS Data'!AA1137,"")</f>
        <v>-0.10539013461000835</v>
      </c>
      <c r="G1133" s="12" t="str">
        <f>'Regulatory Data'!L1135</f>
        <v/>
      </c>
      <c r="H1133" s="12">
        <f>VLOOKUP(B1133,'Economic Data'!A$6:I$47,7,FALSE)</f>
        <v>7.4056092402528861E-2</v>
      </c>
      <c r="I1133" s="12">
        <f>VLOOKUP(B1133,'Economic Data'!A$6:I$47,6,FALSE)</f>
        <v>4.0281822240627818E-2</v>
      </c>
      <c r="J1133" s="12">
        <f>VLOOKUP(B1133,'Economic Data'!A$6:I$47,5,FALSE)</f>
        <v>9.7100000000000006E-2</v>
      </c>
      <c r="K1133" s="12">
        <f>VLOOKUP(B1133,'Economic Data'!A$6:J$47,10,FALSE)</f>
        <v>6.3325729838099074E-2</v>
      </c>
      <c r="L1133" s="12"/>
      <c r="N1133">
        <v>5.9595728330455344E-2</v>
      </c>
      <c r="O1133">
        <v>6.1509311486184437E-2</v>
      </c>
      <c r="P1133">
        <v>-0.10539013461000835</v>
      </c>
      <c r="Q1133" t="s">
        <v>0</v>
      </c>
      <c r="R1133" s="12"/>
      <c r="S1133" s="12"/>
      <c r="T1133" s="12"/>
      <c r="U1133" s="12"/>
      <c r="V1133" s="12"/>
      <c r="W1133" s="12"/>
    </row>
    <row r="1134" spans="1:23" x14ac:dyDescent="0.2">
      <c r="A1134" t="s">
        <v>854</v>
      </c>
      <c r="B1134">
        <v>1989</v>
      </c>
      <c r="C1134" s="12">
        <f>IFERROR('BLS Data'!X1138,"")</f>
        <v>2.2841951758860723E-2</v>
      </c>
      <c r="D1134" s="12">
        <f>IFERROR('BLS Data'!Y1138,"")</f>
        <v>1.5033024661237793E-2</v>
      </c>
      <c r="E1134" s="12">
        <f>IFERROR('BLS Data'!Z1138,"")</f>
        <v>2.2277140749488389E-2</v>
      </c>
      <c r="F1134" s="12">
        <f>IFERROR('BLS Data'!AA1138,"")</f>
        <v>-0.12329940767313996</v>
      </c>
      <c r="G1134" s="12" t="str">
        <f>'Regulatory Data'!L1136</f>
        <v/>
      </c>
      <c r="H1134" s="12">
        <f>VLOOKUP(B1134,'Economic Data'!A$6:I$47,7,FALSE)</f>
        <v>7.2168998181608046E-2</v>
      </c>
      <c r="I1134" s="12">
        <f>VLOOKUP(B1134,'Economic Data'!A$6:I$47,6,FALSE)</f>
        <v>3.5102379761548619E-2</v>
      </c>
      <c r="J1134" s="12">
        <f>VLOOKUP(B1134,'Economic Data'!A$6:I$47,5,FALSE)</f>
        <v>9.2600000000000002E-2</v>
      </c>
      <c r="K1134" s="12">
        <f>VLOOKUP(B1134,'Economic Data'!A$6:J$47,10,FALSE)</f>
        <v>5.5533381579940186E-2</v>
      </c>
      <c r="L1134" s="12"/>
      <c r="N1134">
        <v>2.2841951758860723E-2</v>
      </c>
      <c r="O1134">
        <v>1.5033024661237793E-2</v>
      </c>
      <c r="P1134">
        <v>-0.12329940767313996</v>
      </c>
      <c r="Q1134" t="s">
        <v>0</v>
      </c>
      <c r="R1134" s="12"/>
      <c r="S1134" s="12"/>
      <c r="T1134" s="12"/>
      <c r="U1134" s="12"/>
      <c r="V1134" s="12"/>
      <c r="W1134" s="12"/>
    </row>
    <row r="1135" spans="1:23" x14ac:dyDescent="0.2">
      <c r="A1135" t="s">
        <v>854</v>
      </c>
      <c r="B1135">
        <v>1990</v>
      </c>
      <c r="C1135" s="12">
        <f>IFERROR('BLS Data'!X1139,"")</f>
        <v>-2.8259710311141717E-2</v>
      </c>
      <c r="D1135" s="12">
        <f>IFERROR('BLS Data'!Y1139,"")</f>
        <v>-1.4181321764392685E-2</v>
      </c>
      <c r="E1135" s="12">
        <f>IFERROR('BLS Data'!Z1139,"")</f>
        <v>1.093752577706919E-2</v>
      </c>
      <c r="F1135" s="12">
        <f>IFERROR('BLS Data'!AA1139,"")</f>
        <v>-4.1461556091967111E-2</v>
      </c>
      <c r="G1135" s="12" t="str">
        <f>'Regulatory Data'!L1137</f>
        <v/>
      </c>
      <c r="H1135" s="12">
        <f>VLOOKUP(B1135,'Economic Data'!A$6:I$47,7,FALSE)</f>
        <v>5.6455681243754441E-2</v>
      </c>
      <c r="I1135" s="12">
        <f>VLOOKUP(B1135,'Economic Data'!A$6:I$47,6,FALSE)</f>
        <v>1.8589513195847118E-2</v>
      </c>
      <c r="J1135" s="12">
        <f>VLOOKUP(B1135,'Economic Data'!A$6:I$47,5,FALSE)</f>
        <v>9.3200000000000005E-2</v>
      </c>
      <c r="K1135" s="12">
        <f>VLOOKUP(B1135,'Economic Data'!A$6:J$47,10,FALSE)</f>
        <v>5.5333831952092682E-2</v>
      </c>
      <c r="L1135" s="12"/>
      <c r="N1135">
        <v>-2.8259710311141717E-2</v>
      </c>
      <c r="O1135">
        <v>-1.4181321764392685E-2</v>
      </c>
      <c r="P1135">
        <v>-4.1461556091967111E-2</v>
      </c>
      <c r="Q1135" t="s">
        <v>0</v>
      </c>
      <c r="R1135" s="12"/>
      <c r="S1135" s="12"/>
      <c r="T1135" s="12"/>
      <c r="U1135" s="12"/>
      <c r="V1135" s="12"/>
      <c r="W1135" s="12"/>
    </row>
    <row r="1136" spans="1:23" x14ac:dyDescent="0.2">
      <c r="A1136" t="s">
        <v>854</v>
      </c>
      <c r="B1136">
        <v>1991</v>
      </c>
      <c r="C1136" s="12">
        <f>IFERROR('BLS Data'!X1140,"")</f>
        <v>-4.9738509264645181E-3</v>
      </c>
      <c r="D1136" s="12">
        <f>IFERROR('BLS Data'!Y1140,"")</f>
        <v>9.8759078986101478E-3</v>
      </c>
      <c r="E1136" s="12">
        <f>IFERROR('BLS Data'!Z1140,"")</f>
        <v>1.4192043905310925E-2</v>
      </c>
      <c r="F1136" s="12">
        <f>IFERROR('BLS Data'!AA1140,"")</f>
        <v>2.6513949880646592E-3</v>
      </c>
      <c r="G1136" s="12" t="str">
        <f>'Regulatory Data'!L1138</f>
        <v/>
      </c>
      <c r="H1136" s="12">
        <f>VLOOKUP(B1136,'Economic Data'!A$6:I$47,7,FALSE)</f>
        <v>3.2494366288215559E-2</v>
      </c>
      <c r="I1136" s="12">
        <f>VLOOKUP(B1136,'Economic Data'!A$6:I$47,6,FALSE)</f>
        <v>-2.3323494827174329E-3</v>
      </c>
      <c r="J1136" s="12">
        <f>VLOOKUP(B1136,'Economic Data'!A$6:I$47,5,FALSE)</f>
        <v>8.77E-2</v>
      </c>
      <c r="K1136" s="12">
        <f>VLOOKUP(B1136,'Economic Data'!A$6:J$47,10,FALSE)</f>
        <v>5.2873284229066508E-2</v>
      </c>
      <c r="L1136" s="12"/>
      <c r="N1136">
        <v>-4.9738509264645181E-3</v>
      </c>
      <c r="O1136">
        <v>9.8759078986101478E-3</v>
      </c>
      <c r="P1136">
        <v>2.6513949880646592E-3</v>
      </c>
      <c r="Q1136" t="s">
        <v>0</v>
      </c>
      <c r="R1136" s="12"/>
      <c r="S1136" s="12"/>
      <c r="T1136" s="12"/>
      <c r="U1136" s="12"/>
      <c r="V1136" s="12"/>
      <c r="W1136" s="12"/>
    </row>
    <row r="1137" spans="1:23" x14ac:dyDescent="0.2">
      <c r="A1137" t="s">
        <v>854</v>
      </c>
      <c r="B1137">
        <v>1992</v>
      </c>
      <c r="C1137" s="12">
        <f>IFERROR('BLS Data'!X1141,"")</f>
        <v>7.6277956626290333E-2</v>
      </c>
      <c r="D1137" s="12">
        <f>IFERROR('BLS Data'!Y1141,"")</f>
        <v>7.985754342506679E-2</v>
      </c>
      <c r="E1137" s="12">
        <f>IFERROR('BLS Data'!Z1141,"")</f>
        <v>-6.0365207306682933E-3</v>
      </c>
      <c r="F1137" s="12">
        <f>IFERROR('BLS Data'!AA1141,"")</f>
        <v>-1.6703316232915988E-2</v>
      </c>
      <c r="G1137" s="12" t="str">
        <f>'Regulatory Data'!L1139</f>
        <v/>
      </c>
      <c r="H1137" s="12">
        <f>VLOOKUP(B1137,'Economic Data'!A$6:I$47,7,FALSE)</f>
        <v>5.6799543692841681E-2</v>
      </c>
      <c r="I1137" s="12">
        <f>VLOOKUP(B1137,'Economic Data'!A$6:I$47,6,FALSE)</f>
        <v>3.3364382598689346E-2</v>
      </c>
      <c r="J1137" s="12">
        <f>VLOOKUP(B1137,'Economic Data'!A$6:I$47,5,FALSE)</f>
        <v>8.14E-2</v>
      </c>
      <c r="K1137" s="12">
        <f>VLOOKUP(B1137,'Economic Data'!A$6:J$47,10,FALSE)</f>
        <v>5.7964838905848831E-2</v>
      </c>
      <c r="L1137" s="12"/>
      <c r="N1137">
        <v>7.6277956626290333E-2</v>
      </c>
      <c r="O1137">
        <v>7.985754342506679E-2</v>
      </c>
      <c r="P1137">
        <v>-1.6703316232915988E-2</v>
      </c>
      <c r="Q1137" t="s">
        <v>0</v>
      </c>
      <c r="R1137" s="12"/>
      <c r="S1137" s="12"/>
      <c r="T1137" s="12"/>
      <c r="U1137" s="12"/>
      <c r="V1137" s="12"/>
      <c r="W1137" s="12"/>
    </row>
    <row r="1138" spans="1:23" x14ac:dyDescent="0.2">
      <c r="A1138" t="s">
        <v>854</v>
      </c>
      <c r="B1138">
        <v>1993</v>
      </c>
      <c r="C1138" s="12">
        <f>IFERROR('BLS Data'!X1142,"")</f>
        <v>7.6686391987353719E-2</v>
      </c>
      <c r="D1138" s="12">
        <f>IFERROR('BLS Data'!Y1142,"")</f>
        <v>8.1679838150104267E-2</v>
      </c>
      <c r="E1138" s="12">
        <f>IFERROR('BLS Data'!Z1142,"")</f>
        <v>-1.404163343691156E-2</v>
      </c>
      <c r="F1138" s="12">
        <f>IFERROR('BLS Data'!AA1142,"")</f>
        <v>-3.7000062001785849E-2</v>
      </c>
      <c r="G1138" s="12" t="str">
        <f>'Regulatory Data'!L1140</f>
        <v/>
      </c>
      <c r="H1138" s="12">
        <f>VLOOKUP(B1138,'Economic Data'!A$6:I$47,7,FALSE)</f>
        <v>4.9976501397134498E-2</v>
      </c>
      <c r="I1138" s="12">
        <f>VLOOKUP(B1138,'Economic Data'!A$6:I$47,6,FALSE)</f>
        <v>2.8121325402471697E-2</v>
      </c>
      <c r="J1138" s="12">
        <f>VLOOKUP(B1138,'Economic Data'!A$6:I$47,5,FALSE)</f>
        <v>7.22E-2</v>
      </c>
      <c r="K1138" s="12">
        <f>VLOOKUP(B1138,'Economic Data'!A$6:J$47,10,FALSE)</f>
        <v>5.0344824005335395E-2</v>
      </c>
      <c r="L1138" s="12"/>
      <c r="N1138">
        <v>7.6686391987353719E-2</v>
      </c>
      <c r="O1138">
        <v>8.1679838150104267E-2</v>
      </c>
      <c r="P1138">
        <v>-3.7000062001785849E-2</v>
      </c>
      <c r="Q1138" t="s">
        <v>0</v>
      </c>
      <c r="R1138" s="12"/>
      <c r="S1138" s="12"/>
      <c r="T1138" s="12"/>
      <c r="U1138" s="12"/>
      <c r="V1138" s="12"/>
      <c r="W1138" s="12"/>
    </row>
    <row r="1139" spans="1:23" x14ac:dyDescent="0.2">
      <c r="A1139" t="s">
        <v>854</v>
      </c>
      <c r="B1139">
        <v>1994</v>
      </c>
      <c r="C1139" s="12">
        <f>IFERROR('BLS Data'!X1143,"")</f>
        <v>6.2155907701525237E-2</v>
      </c>
      <c r="D1139" s="12">
        <f>IFERROR('BLS Data'!Y1143,"")</f>
        <v>7.0526193238870771E-2</v>
      </c>
      <c r="E1139" s="12">
        <f>IFERROR('BLS Data'!Z1143,"")</f>
        <v>-7.3917782861387948E-3</v>
      </c>
      <c r="F1139" s="12">
        <f>IFERROR('BLS Data'!AA1143,"")</f>
        <v>-5.9904905853100487E-2</v>
      </c>
      <c r="G1139" s="12" t="str">
        <f>'Regulatory Data'!L1141</f>
        <v/>
      </c>
      <c r="H1139" s="12">
        <f>VLOOKUP(B1139,'Economic Data'!A$6:I$47,7,FALSE)</f>
        <v>6.0783064323397085E-2</v>
      </c>
      <c r="I1139" s="12">
        <f>VLOOKUP(B1139,'Economic Data'!A$6:I$47,6,FALSE)</f>
        <v>3.9932137842543014E-2</v>
      </c>
      <c r="J1139" s="12">
        <f>VLOOKUP(B1139,'Economic Data'!A$6:I$47,5,FALSE)</f>
        <v>7.9600000000000004E-2</v>
      </c>
      <c r="K1139" s="12">
        <f>VLOOKUP(B1139,'Economic Data'!A$6:J$47,10,FALSE)</f>
        <v>5.8749073519147127E-2</v>
      </c>
      <c r="L1139" s="12"/>
      <c r="N1139">
        <v>6.2155907701525237E-2</v>
      </c>
      <c r="O1139">
        <v>7.0526193238870771E-2</v>
      </c>
      <c r="P1139">
        <v>-5.9904905853100487E-2</v>
      </c>
      <c r="Q1139" t="s">
        <v>0</v>
      </c>
      <c r="R1139" s="12"/>
      <c r="S1139" s="12"/>
      <c r="T1139" s="12"/>
      <c r="U1139" s="12"/>
      <c r="V1139" s="12"/>
      <c r="W1139" s="12"/>
    </row>
    <row r="1140" spans="1:23" x14ac:dyDescent="0.2">
      <c r="A1140" t="s">
        <v>854</v>
      </c>
      <c r="B1140">
        <v>1995</v>
      </c>
      <c r="C1140" s="12">
        <f>IFERROR('BLS Data'!X1144,"")</f>
        <v>3.5190794660666214E-2</v>
      </c>
      <c r="D1140" s="12">
        <f>IFERROR('BLS Data'!Y1144,"")</f>
        <v>3.9066457315610315E-2</v>
      </c>
      <c r="E1140" s="12">
        <f>IFERROR('BLS Data'!Z1144,"")</f>
        <v>8.3505319369336917E-4</v>
      </c>
      <c r="F1140" s="12">
        <f>IFERROR('BLS Data'!AA1144,"")</f>
        <v>5.8291767177287568E-3</v>
      </c>
      <c r="G1140" s="12" t="str">
        <f>'Regulatory Data'!L1142</f>
        <v/>
      </c>
      <c r="H1140" s="12">
        <f>VLOOKUP(B1140,'Economic Data'!A$6:I$47,7,FALSE)</f>
        <v>4.5452682397765898E-2</v>
      </c>
      <c r="I1140" s="12">
        <f>VLOOKUP(B1140,'Economic Data'!A$6:I$47,6,FALSE)</f>
        <v>2.4833719047943958E-2</v>
      </c>
      <c r="J1140" s="12">
        <f>VLOOKUP(B1140,'Economic Data'!A$6:I$47,5,FALSE)</f>
        <v>7.5899999999999995E-2</v>
      </c>
      <c r="K1140" s="12">
        <f>VLOOKUP(B1140,'Economic Data'!A$6:J$47,10,FALSE)</f>
        <v>5.5281036650178222E-2</v>
      </c>
      <c r="L1140" s="12"/>
      <c r="N1140">
        <v>3.5190794660666214E-2</v>
      </c>
      <c r="O1140">
        <v>3.9066457315610315E-2</v>
      </c>
      <c r="P1140">
        <v>5.8291767177287568E-3</v>
      </c>
      <c r="Q1140" t="s">
        <v>0</v>
      </c>
      <c r="R1140" s="12"/>
      <c r="S1140" s="12"/>
      <c r="T1140" s="12"/>
      <c r="U1140" s="12"/>
      <c r="V1140" s="12"/>
      <c r="W1140" s="12"/>
    </row>
    <row r="1141" spans="1:23" x14ac:dyDescent="0.2">
      <c r="A1141" t="s">
        <v>854</v>
      </c>
      <c r="B1141">
        <v>1996</v>
      </c>
      <c r="C1141" s="12">
        <f>IFERROR('BLS Data'!X1145,"")</f>
        <v>9.391468025806482E-2</v>
      </c>
      <c r="D1141" s="12">
        <f>IFERROR('BLS Data'!Y1145,"")</f>
        <v>7.9566362868986218E-2</v>
      </c>
      <c r="E1141" s="12">
        <f>IFERROR('BLS Data'!Z1145,"")</f>
        <v>-4.5326778431083348E-2</v>
      </c>
      <c r="F1141" s="12">
        <f>IFERROR('BLS Data'!AA1145,"")</f>
        <v>-3.6341168492741716E-2</v>
      </c>
      <c r="G1141" s="12" t="str">
        <f>'Regulatory Data'!L1143</f>
        <v/>
      </c>
      <c r="H1141" s="12">
        <f>VLOOKUP(B1141,'Economic Data'!A$6:I$47,7,FALSE)</f>
        <v>5.5591211209256031E-2</v>
      </c>
      <c r="I1141" s="12">
        <f>VLOOKUP(B1141,'Economic Data'!A$6:I$47,6,FALSE)</f>
        <v>3.6723348797837119E-2</v>
      </c>
      <c r="J1141" s="12">
        <f>VLOOKUP(B1141,'Economic Data'!A$6:I$47,5,FALSE)</f>
        <v>7.3700000000000002E-2</v>
      </c>
      <c r="K1141" s="12">
        <f>VLOOKUP(B1141,'Economic Data'!A$6:J$47,10,FALSE)</f>
        <v>5.4832137588579369E-2</v>
      </c>
      <c r="L1141" s="12"/>
      <c r="N1141">
        <v>9.391468025806482E-2</v>
      </c>
      <c r="O1141">
        <v>7.9566362868986218E-2</v>
      </c>
      <c r="P1141">
        <v>-3.6341168492741716E-2</v>
      </c>
      <c r="Q1141" t="s">
        <v>0</v>
      </c>
      <c r="R1141" s="12"/>
      <c r="S1141" s="12"/>
      <c r="T1141" s="12"/>
      <c r="U1141" s="12"/>
      <c r="V1141" s="12"/>
      <c r="W1141" s="12"/>
    </row>
    <row r="1142" spans="1:23" x14ac:dyDescent="0.2">
      <c r="A1142" t="s">
        <v>854</v>
      </c>
      <c r="B1142">
        <v>1997</v>
      </c>
      <c r="C1142" s="12">
        <f>IFERROR('BLS Data'!X1146,"")</f>
        <v>1.7416492084124435E-2</v>
      </c>
      <c r="D1142" s="12">
        <f>IFERROR('BLS Data'!Y1146,"")</f>
        <v>2.4953954188564609E-2</v>
      </c>
      <c r="E1142" s="12">
        <f>IFERROR('BLS Data'!Z1146,"")</f>
        <v>-1.2715831101070663E-2</v>
      </c>
      <c r="F1142" s="12">
        <f>IFERROR('BLS Data'!AA1146,"")</f>
        <v>5.3425003448408503E-3</v>
      </c>
      <c r="G1142" s="12">
        <f>'Regulatory Data'!L1144</f>
        <v>0.43169190447049055</v>
      </c>
      <c r="H1142" s="12">
        <f>VLOOKUP(B1142,'Economic Data'!A$6:I$47,7,FALSE)</f>
        <v>6.1100591222929879E-2</v>
      </c>
      <c r="I1142" s="12">
        <f>VLOOKUP(B1142,'Economic Data'!A$6:I$47,6,FALSE)</f>
        <v>4.3601241232060772E-2</v>
      </c>
      <c r="J1142" s="12">
        <f>VLOOKUP(B1142,'Economic Data'!A$6:I$47,5,FALSE)</f>
        <v>7.2599999999999998E-2</v>
      </c>
      <c r="K1142" s="12">
        <f>VLOOKUP(B1142,'Economic Data'!A$6:J$47,10,FALSE)</f>
        <v>5.5100650009132057E-2</v>
      </c>
      <c r="L1142" s="12"/>
      <c r="N1142">
        <v>1.7416492084124435E-2</v>
      </c>
      <c r="O1142">
        <v>2.4953954188564609E-2</v>
      </c>
      <c r="P1142">
        <v>5.3425003448408503E-3</v>
      </c>
      <c r="Q1142">
        <v>0.43169190447049055</v>
      </c>
      <c r="R1142" s="12">
        <f t="shared" ref="R1142:R1154" si="142">N1143</f>
        <v>6.9532470724983142E-2</v>
      </c>
      <c r="S1142" s="12">
        <f t="shared" ref="S1142:S1154" si="143">O1143</f>
        <v>8.7674583372342241E-2</v>
      </c>
      <c r="T1142" s="12">
        <f t="shared" ref="T1142:T1154" si="144">P1143</f>
        <v>-6.945608480389609E-3</v>
      </c>
      <c r="U1142" s="12"/>
      <c r="V1142" s="12"/>
      <c r="W1142" s="12"/>
    </row>
    <row r="1143" spans="1:23" x14ac:dyDescent="0.2">
      <c r="A1143" t="s">
        <v>854</v>
      </c>
      <c r="B1143">
        <v>1998</v>
      </c>
      <c r="C1143" s="12">
        <f>IFERROR('BLS Data'!X1147,"")</f>
        <v>6.9532470724983142E-2</v>
      </c>
      <c r="D1143" s="12">
        <f>IFERROR('BLS Data'!Y1147,"")</f>
        <v>8.7674583372342241E-2</v>
      </c>
      <c r="E1143" s="12">
        <f>IFERROR('BLS Data'!Z1147,"")</f>
        <v>-5.0805892843151845E-2</v>
      </c>
      <c r="F1143" s="12">
        <f>IFERROR('BLS Data'!AA1147,"")</f>
        <v>-6.945608480389609E-3</v>
      </c>
      <c r="G1143" s="12">
        <f>'Regulatory Data'!L1145</f>
        <v>0.45952918308507479</v>
      </c>
      <c r="H1143" s="12">
        <f>VLOOKUP(B1143,'Economic Data'!A$6:I$47,7,FALSE)</f>
        <v>5.3865008546919668E-2</v>
      </c>
      <c r="I1143" s="12">
        <f>VLOOKUP(B1143,'Economic Data'!A$6:I$47,6,FALSE)</f>
        <v>4.2632273010008603E-2</v>
      </c>
      <c r="J1143" s="12">
        <f>VLOOKUP(B1143,'Economic Data'!A$6:I$47,5,FALSE)</f>
        <v>6.5299999999999997E-2</v>
      </c>
      <c r="K1143" s="12">
        <f>VLOOKUP(B1143,'Economic Data'!A$6:J$47,10,FALSE)</f>
        <v>5.4067264463089793E-2</v>
      </c>
      <c r="L1143" s="12"/>
      <c r="N1143">
        <v>6.9532470724983142E-2</v>
      </c>
      <c r="O1143">
        <v>8.7674583372342241E-2</v>
      </c>
      <c r="P1143">
        <v>-6.945608480389609E-3</v>
      </c>
      <c r="Q1143">
        <v>0.45952918308507479</v>
      </c>
      <c r="R1143" s="12">
        <f t="shared" si="142"/>
        <v>0.13410158991214072</v>
      </c>
      <c r="S1143" s="12">
        <f t="shared" si="143"/>
        <v>0.11144562693211757</v>
      </c>
      <c r="T1143" s="12">
        <f t="shared" si="144"/>
        <v>-9.2106157454795223E-2</v>
      </c>
      <c r="U1143" s="12"/>
      <c r="V1143" s="12"/>
      <c r="W1143" s="12"/>
    </row>
    <row r="1144" spans="1:23" x14ac:dyDescent="0.2">
      <c r="A1144" t="s">
        <v>854</v>
      </c>
      <c r="B1144">
        <v>1999</v>
      </c>
      <c r="C1144" s="12">
        <f>IFERROR('BLS Data'!X1148,"")</f>
        <v>0.13410158991214072</v>
      </c>
      <c r="D1144" s="12">
        <f>IFERROR('BLS Data'!Y1148,"")</f>
        <v>0.11144562693211757</v>
      </c>
      <c r="E1144" s="12">
        <f>IFERROR('BLS Data'!Z1148,"")</f>
        <v>-6.7884255491726719E-2</v>
      </c>
      <c r="F1144" s="12">
        <f>IFERROR('BLS Data'!AA1148,"")</f>
        <v>-9.2106157454795223E-2</v>
      </c>
      <c r="G1144" s="12">
        <f>'Regulatory Data'!L1146</f>
        <v>0.47664522077747579</v>
      </c>
      <c r="H1144" s="12">
        <f>VLOOKUP(B1144,'Economic Data'!A$6:I$47,7,FALSE)</f>
        <v>6.1740067022359568E-2</v>
      </c>
      <c r="I1144" s="12">
        <f>VLOOKUP(B1144,'Economic Data'!A$6:I$47,6,FALSE)</f>
        <v>4.7132627641929048E-2</v>
      </c>
      <c r="J1144" s="12">
        <f>VLOOKUP(B1144,'Economic Data'!A$6:I$47,5,FALSE)</f>
        <v>7.0400000000000004E-2</v>
      </c>
      <c r="K1144" s="12">
        <f>VLOOKUP(B1144,'Economic Data'!A$6:J$47,10,FALSE)</f>
        <v>5.5792560619569845E-2</v>
      </c>
      <c r="L1144" s="12"/>
      <c r="N1144">
        <v>0.13410158991214072</v>
      </c>
      <c r="O1144">
        <v>0.11144562693211757</v>
      </c>
      <c r="P1144">
        <v>-9.2106157454795223E-2</v>
      </c>
      <c r="Q1144">
        <v>0.47664522077747579</v>
      </c>
      <c r="R1144" s="12">
        <f t="shared" si="142"/>
        <v>3.1368481879860965E-2</v>
      </c>
      <c r="S1144" s="12">
        <f t="shared" si="143"/>
        <v>4.0004600163928039E-2</v>
      </c>
      <c r="T1144" s="12">
        <f t="shared" si="144"/>
        <v>-3.1413149648794381E-2</v>
      </c>
      <c r="U1144" s="12"/>
      <c r="V1144" s="12"/>
      <c r="W1144" s="12"/>
    </row>
    <row r="1145" spans="1:23" x14ac:dyDescent="0.2">
      <c r="A1145" t="s">
        <v>854</v>
      </c>
      <c r="B1145">
        <v>2000</v>
      </c>
      <c r="C1145" s="12">
        <f>IFERROR('BLS Data'!X1149,"")</f>
        <v>3.1368481879860965E-2</v>
      </c>
      <c r="D1145" s="12">
        <f>IFERROR('BLS Data'!Y1149,"")</f>
        <v>4.0004600163928039E-2</v>
      </c>
      <c r="E1145" s="12">
        <f>IFERROR('BLS Data'!Z1149,"")</f>
        <v>-3.0782479054469292E-2</v>
      </c>
      <c r="F1145" s="12">
        <f>IFERROR('BLS Data'!AA1149,"")</f>
        <v>-3.1413149648794381E-2</v>
      </c>
      <c r="G1145" s="12">
        <f>'Regulatory Data'!L1147</f>
        <v>0.50875231189669168</v>
      </c>
      <c r="H1145" s="12">
        <f>VLOOKUP(B1145,'Economic Data'!A$6:I$47,7,FALSE)</f>
        <v>6.1969674144860321E-2</v>
      </c>
      <c r="I1145" s="12">
        <f>VLOOKUP(B1145,'Economic Data'!A$6:I$47,6,FALSE)</f>
        <v>4.0556719268142416E-2</v>
      </c>
      <c r="J1145" s="12">
        <f>VLOOKUP(B1145,'Economic Data'!A$6:I$47,5,FALSE)</f>
        <v>7.6200000000000004E-2</v>
      </c>
      <c r="K1145" s="12">
        <f>VLOOKUP(B1145,'Economic Data'!A$6:J$47,10,FALSE)</f>
        <v>5.4787045123280628E-2</v>
      </c>
      <c r="L1145" s="12"/>
      <c r="N1145">
        <v>3.1368481879860965E-2</v>
      </c>
      <c r="O1145">
        <v>4.0004600163928039E-2</v>
      </c>
      <c r="P1145">
        <v>-3.1413149648794381E-2</v>
      </c>
      <c r="Q1145">
        <v>0.50875231189669168</v>
      </c>
      <c r="R1145" s="12">
        <f t="shared" si="142"/>
        <v>8.7296715755594612E-2</v>
      </c>
      <c r="S1145" s="12">
        <f t="shared" si="143"/>
        <v>7.0611023910370996E-2</v>
      </c>
      <c r="T1145" s="12">
        <f t="shared" si="144"/>
        <v>-2.8836436644160024E-2</v>
      </c>
      <c r="U1145" s="12"/>
      <c r="V1145" s="12"/>
      <c r="W1145" s="12"/>
    </row>
    <row r="1146" spans="1:23" x14ac:dyDescent="0.2">
      <c r="A1146" t="s">
        <v>854</v>
      </c>
      <c r="B1146">
        <v>2001</v>
      </c>
      <c r="C1146" s="12">
        <f>IFERROR('BLS Data'!X1150,"")</f>
        <v>8.7296715755594612E-2</v>
      </c>
      <c r="D1146" s="12">
        <f>IFERROR('BLS Data'!Y1150,"")</f>
        <v>7.0611023910370996E-2</v>
      </c>
      <c r="E1146" s="12">
        <f>IFERROR('BLS Data'!Z1150,"")</f>
        <v>-2.4234879086947991E-2</v>
      </c>
      <c r="F1146" s="12">
        <f>IFERROR('BLS Data'!AA1150,"")</f>
        <v>-2.8836436644160024E-2</v>
      </c>
      <c r="G1146" s="12">
        <f>'Regulatory Data'!L1148</f>
        <v>0.52769140016619887</v>
      </c>
      <c r="H1146" s="12">
        <f>VLOOKUP(B1146,'Economic Data'!A$6:I$47,7,FALSE)</f>
        <v>3.3080967761829783E-2</v>
      </c>
      <c r="I1146" s="12">
        <f>VLOOKUP(B1146,'Economic Data'!A$6:I$47,6,FALSE)</f>
        <v>1.0735275286242185E-2</v>
      </c>
      <c r="J1146" s="12">
        <f>VLOOKUP(B1146,'Economic Data'!A$6:I$47,5,FALSE)</f>
        <v>7.0800000000000002E-2</v>
      </c>
      <c r="K1146" s="12">
        <f>VLOOKUP(B1146,'Economic Data'!A$6:J$47,10,FALSE)</f>
        <v>4.8454307524413376E-2</v>
      </c>
      <c r="L1146" s="12"/>
      <c r="N1146">
        <v>8.7296715755594612E-2</v>
      </c>
      <c r="O1146">
        <v>7.0611023910370996E-2</v>
      </c>
      <c r="P1146">
        <v>-2.8836436644160024E-2</v>
      </c>
      <c r="Q1146">
        <v>0.52769140016619887</v>
      </c>
      <c r="R1146" s="12">
        <f t="shared" si="142"/>
        <v>0.10516609011525269</v>
      </c>
      <c r="S1146" s="12">
        <f t="shared" si="143"/>
        <v>0.11137858798338929</v>
      </c>
      <c r="T1146" s="12">
        <f t="shared" si="144"/>
        <v>-0.14036610765664115</v>
      </c>
      <c r="U1146" s="12"/>
      <c r="V1146" s="12"/>
      <c r="W1146" s="12"/>
    </row>
    <row r="1147" spans="1:23" x14ac:dyDescent="0.2">
      <c r="A1147" t="s">
        <v>854</v>
      </c>
      <c r="B1147">
        <v>2002</v>
      </c>
      <c r="C1147" s="12">
        <f>IFERROR('BLS Data'!X1151,"")</f>
        <v>0.10516609011525269</v>
      </c>
      <c r="D1147" s="12">
        <f>IFERROR('BLS Data'!Y1151,"")</f>
        <v>0.11137858798338929</v>
      </c>
      <c r="E1147" s="12">
        <f>IFERROR('BLS Data'!Z1151,"")</f>
        <v>2.2826031575524652E-3</v>
      </c>
      <c r="F1147" s="12">
        <f>IFERROR('BLS Data'!AA1151,"")</f>
        <v>-0.14036610765664115</v>
      </c>
      <c r="G1147" s="12">
        <f>'Regulatory Data'!L1149</f>
        <v>0.55402099473572919</v>
      </c>
      <c r="H1147" s="12">
        <f>VLOOKUP(B1147,'Economic Data'!A$6:I$47,7,FALSE)</f>
        <v>3.403537925314204E-2</v>
      </c>
      <c r="I1147" s="12">
        <f>VLOOKUP(B1147,'Economic Data'!A$6:I$47,6,FALSE)</f>
        <v>1.7973804471999699E-2</v>
      </c>
      <c r="J1147" s="12">
        <f>VLOOKUP(B1147,'Economic Data'!A$6:I$47,5,FALSE)</f>
        <v>6.4899999999999999E-2</v>
      </c>
      <c r="K1147" s="12">
        <f>VLOOKUP(B1147,'Economic Data'!A$6:J$47,10,FALSE)</f>
        <v>4.8838425218857007E-2</v>
      </c>
      <c r="L1147" s="12"/>
      <c r="N1147">
        <v>0.10516609011525269</v>
      </c>
      <c r="O1147">
        <v>0.11137858798338929</v>
      </c>
      <c r="P1147">
        <v>-0.14036610765664115</v>
      </c>
      <c r="Q1147">
        <v>0.55402099473572919</v>
      </c>
      <c r="R1147" s="12">
        <f t="shared" si="142"/>
        <v>8.6709664812421039E-2</v>
      </c>
      <c r="S1147" s="12">
        <f t="shared" si="143"/>
        <v>0.11011370135147658</v>
      </c>
      <c r="T1147" s="12">
        <f t="shared" si="144"/>
        <v>3.1648849579860361E-2</v>
      </c>
      <c r="U1147" s="12"/>
      <c r="V1147" s="12"/>
      <c r="W1147" s="12"/>
    </row>
    <row r="1148" spans="1:23" x14ac:dyDescent="0.2">
      <c r="A1148" t="s">
        <v>854</v>
      </c>
      <c r="B1148">
        <v>2003</v>
      </c>
      <c r="C1148" s="12">
        <f>IFERROR('BLS Data'!X1152,"")</f>
        <v>8.6709664812421039E-2</v>
      </c>
      <c r="D1148" s="12">
        <f>IFERROR('BLS Data'!Y1152,"")</f>
        <v>0.11011370135147658</v>
      </c>
      <c r="E1148" s="12">
        <f>IFERROR('BLS Data'!Z1152,"")</f>
        <v>3.4889066808059255E-3</v>
      </c>
      <c r="F1148" s="12">
        <f>IFERROR('BLS Data'!AA1152,"")</f>
        <v>3.1648849579860361E-2</v>
      </c>
      <c r="G1148" s="12">
        <f>'Regulatory Data'!L1150</f>
        <v>0.5650971374909336</v>
      </c>
      <c r="H1148" s="12">
        <f>VLOOKUP(B1148,'Economic Data'!A$6:I$47,7,FALSE)</f>
        <v>4.5904870545635745E-2</v>
      </c>
      <c r="I1148" s="12">
        <f>VLOOKUP(B1148,'Economic Data'!A$6:I$47,6,FALSE)</f>
        <v>2.5093363015155745E-2</v>
      </c>
      <c r="J1148" s="12">
        <f>VLOOKUP(B1148,'Economic Data'!A$6:I$47,5,FALSE)</f>
        <v>5.67E-2</v>
      </c>
      <c r="K1148" s="12">
        <f>VLOOKUP(B1148,'Economic Data'!A$6:J$47,10,FALSE)</f>
        <v>3.5888492469520646E-2</v>
      </c>
      <c r="L1148" s="12"/>
      <c r="N1148">
        <v>8.6709664812421039E-2</v>
      </c>
      <c r="O1148">
        <v>0.11011370135147658</v>
      </c>
      <c r="P1148">
        <v>3.1648849579860361E-2</v>
      </c>
      <c r="Q1148">
        <v>0.5650971374909336</v>
      </c>
      <c r="R1148" s="12">
        <f t="shared" si="142"/>
        <v>0.1237497822930651</v>
      </c>
      <c r="S1148" s="12">
        <f t="shared" si="143"/>
        <v>0.11416520520298423</v>
      </c>
      <c r="T1148" s="12">
        <f t="shared" si="144"/>
        <v>3.0940898933218719E-2</v>
      </c>
      <c r="U1148" s="12"/>
      <c r="V1148" s="12"/>
      <c r="W1148" s="12"/>
    </row>
    <row r="1149" spans="1:23" x14ac:dyDescent="0.2">
      <c r="A1149" t="s">
        <v>854</v>
      </c>
      <c r="B1149">
        <v>2004</v>
      </c>
      <c r="C1149" s="12">
        <f>IFERROR('BLS Data'!X1153,"")</f>
        <v>0.1237497822930651</v>
      </c>
      <c r="D1149" s="12">
        <f>IFERROR('BLS Data'!Y1153,"")</f>
        <v>0.11416520520298423</v>
      </c>
      <c r="E1149" s="12">
        <f>IFERROR('BLS Data'!Z1153,"")</f>
        <v>-7.0351873074665505E-3</v>
      </c>
      <c r="F1149" s="12">
        <f>IFERROR('BLS Data'!AA1153,"")</f>
        <v>3.0940898933218719E-2</v>
      </c>
      <c r="G1149" s="12">
        <f>'Regulatory Data'!L1151</f>
        <v>0.58297640493176728</v>
      </c>
      <c r="H1149" s="12">
        <f>VLOOKUP(B1149,'Economic Data'!A$6:I$47,7,FALSE)</f>
        <v>6.1860595069386903E-2</v>
      </c>
      <c r="I1149" s="12">
        <f>VLOOKUP(B1149,'Economic Data'!A$6:I$47,6,FALSE)</f>
        <v>3.4093257936321564E-2</v>
      </c>
      <c r="J1149" s="12">
        <f>VLOOKUP(B1149,'Economic Data'!A$6:I$47,5,FALSE)</f>
        <v>5.6299999999999996E-2</v>
      </c>
      <c r="K1149" s="12">
        <f>VLOOKUP(B1149,'Economic Data'!A$6:J$47,10,FALSE)</f>
        <v>2.8532662866935003E-2</v>
      </c>
      <c r="L1149" s="12"/>
      <c r="N1149">
        <v>0.1237497822930651</v>
      </c>
      <c r="O1149">
        <v>0.11416520520298423</v>
      </c>
      <c r="P1149">
        <v>3.0940898933218719E-2</v>
      </c>
      <c r="Q1149">
        <v>0.58297640493176728</v>
      </c>
      <c r="R1149" s="12">
        <f t="shared" si="142"/>
        <v>0.16768927599657513</v>
      </c>
      <c r="S1149" s="12">
        <f t="shared" si="143"/>
        <v>0.14498545703455346</v>
      </c>
      <c r="T1149" s="12">
        <f t="shared" si="144"/>
        <v>-6.74766700864744E-2</v>
      </c>
      <c r="U1149" s="12"/>
      <c r="V1149" s="12"/>
      <c r="W1149" s="12"/>
    </row>
    <row r="1150" spans="1:23" x14ac:dyDescent="0.2">
      <c r="A1150" t="s">
        <v>854</v>
      </c>
      <c r="B1150">
        <v>2005</v>
      </c>
      <c r="C1150" s="12">
        <f>IFERROR('BLS Data'!X1154,"")</f>
        <v>0.16768927599657513</v>
      </c>
      <c r="D1150" s="12">
        <f>IFERROR('BLS Data'!Y1154,"")</f>
        <v>0.14498545703455346</v>
      </c>
      <c r="E1150" s="12">
        <f>IFERROR('BLS Data'!Z1154,"")</f>
        <v>-5.5964898796885265E-2</v>
      </c>
      <c r="F1150" s="12">
        <f>IFERROR('BLS Data'!AA1154,"")</f>
        <v>-6.74766700864744E-2</v>
      </c>
      <c r="G1150" s="12">
        <f>'Regulatory Data'!L1152</f>
        <v>0.58141483686647411</v>
      </c>
      <c r="H1150" s="12">
        <f>VLOOKUP(B1150,'Economic Data'!A$6:I$47,7,FALSE)</f>
        <v>6.2914494157674028E-2</v>
      </c>
      <c r="I1150" s="12">
        <f>VLOOKUP(B1150,'Economic Data'!A$6:I$47,6,FALSE)</f>
        <v>3.0242108933506984E-2</v>
      </c>
      <c r="J1150" s="12">
        <f>VLOOKUP(B1150,'Economic Data'!A$6:I$47,5,FALSE)</f>
        <v>5.2400000000000002E-2</v>
      </c>
      <c r="K1150" s="12">
        <f>VLOOKUP(B1150,'Economic Data'!A$6:J$47,10,FALSE)</f>
        <v>1.972761477583234E-2</v>
      </c>
      <c r="L1150" s="12"/>
      <c r="N1150">
        <v>0.16768927599657513</v>
      </c>
      <c r="O1150">
        <v>0.14498545703455346</v>
      </c>
      <c r="P1150">
        <v>-6.74766700864744E-2</v>
      </c>
      <c r="Q1150">
        <v>0.58141483686647411</v>
      </c>
      <c r="R1150" s="12">
        <f t="shared" si="142"/>
        <v>5.6865478462652774E-2</v>
      </c>
      <c r="S1150" s="12">
        <f t="shared" si="143"/>
        <v>7.7771258828557066E-2</v>
      </c>
      <c r="T1150" s="12">
        <f t="shared" si="144"/>
        <v>-1.6147764395462616E-2</v>
      </c>
      <c r="U1150" s="12"/>
      <c r="V1150" s="12"/>
      <c r="W1150" s="12"/>
    </row>
    <row r="1151" spans="1:23" x14ac:dyDescent="0.2">
      <c r="A1151" t="s">
        <v>854</v>
      </c>
      <c r="B1151">
        <v>2006</v>
      </c>
      <c r="C1151" s="12">
        <f>IFERROR('BLS Data'!X1155,"")</f>
        <v>5.6865478462652774E-2</v>
      </c>
      <c r="D1151" s="12">
        <f>IFERROR('BLS Data'!Y1155,"")</f>
        <v>7.7771258828557066E-2</v>
      </c>
      <c r="E1151" s="12">
        <f>IFERROR('BLS Data'!Z1155,"")</f>
        <v>-2.1894122827145424E-2</v>
      </c>
      <c r="F1151" s="12">
        <f>IFERROR('BLS Data'!AA1155,"")</f>
        <v>-1.6147764395462616E-2</v>
      </c>
      <c r="G1151" s="12">
        <f>'Regulatory Data'!L1153</f>
        <v>0.58137118012486366</v>
      </c>
      <c r="H1151" s="12">
        <f>VLOOKUP(B1151,'Economic Data'!A$6:I$47,7,FALSE)</f>
        <v>5.8035179497691658E-2</v>
      </c>
      <c r="I1151" s="12">
        <f>VLOOKUP(B1151,'Economic Data'!A$6:I$47,6,FALSE)</f>
        <v>2.6233814355860474E-2</v>
      </c>
      <c r="J1151" s="12">
        <f>VLOOKUP(B1151,'Economic Data'!A$6:I$47,5,FALSE)</f>
        <v>5.5899999999999998E-2</v>
      </c>
      <c r="K1151" s="12">
        <f>VLOOKUP(B1151,'Economic Data'!A$6:J$47,10,FALSE)</f>
        <v>2.409863485816794E-2</v>
      </c>
      <c r="L1151" s="12"/>
      <c r="N1151">
        <v>5.6865478462652774E-2</v>
      </c>
      <c r="O1151">
        <v>7.7771258828557066E-2</v>
      </c>
      <c r="P1151">
        <v>-1.6147764395462616E-2</v>
      </c>
      <c r="Q1151">
        <v>0.58137118012486366</v>
      </c>
      <c r="R1151" s="12">
        <f t="shared" si="142"/>
        <v>4.0421522105063445E-2</v>
      </c>
      <c r="S1151" s="12">
        <f t="shared" si="143"/>
        <v>5.2954508855250104E-2</v>
      </c>
      <c r="T1151" s="12">
        <f t="shared" si="144"/>
        <v>-6.1727549604092324E-2</v>
      </c>
      <c r="U1151" s="12"/>
      <c r="V1151" s="12"/>
      <c r="W1151" s="12"/>
    </row>
    <row r="1152" spans="1:23" x14ac:dyDescent="0.2">
      <c r="A1152" t="s">
        <v>854</v>
      </c>
      <c r="B1152">
        <v>2007</v>
      </c>
      <c r="C1152" s="12">
        <f>IFERROR('BLS Data'!X1156,"")</f>
        <v>4.0421522105063445E-2</v>
      </c>
      <c r="D1152" s="12">
        <f>IFERROR('BLS Data'!Y1156,"")</f>
        <v>5.2954508855250104E-2</v>
      </c>
      <c r="E1152" s="12">
        <f>IFERROR('BLS Data'!Z1156,"")</f>
        <v>1.1835478644584008E-2</v>
      </c>
      <c r="F1152" s="12">
        <f>IFERROR('BLS Data'!AA1156,"")</f>
        <v>-6.1727549604092324E-2</v>
      </c>
      <c r="G1152" s="12">
        <f>'Regulatory Data'!L1154</f>
        <v>0.56892900876591457</v>
      </c>
      <c r="H1152" s="12">
        <f>VLOOKUP(B1152,'Economic Data'!A$6:I$47,7,FALSE)</f>
        <v>4.7552040345651747E-2</v>
      </c>
      <c r="I1152" s="12">
        <f>VLOOKUP(B1152,'Economic Data'!A$6:I$47,6,FALSE)</f>
        <v>1.8949646062514702E-2</v>
      </c>
      <c r="J1152" s="12">
        <f>VLOOKUP(B1152,'Economic Data'!A$6:I$47,5,FALSE)</f>
        <v>5.5599999999999997E-2</v>
      </c>
      <c r="K1152" s="12">
        <f>VLOOKUP(B1152,'Economic Data'!A$6:J$47,10,FALSE)</f>
        <v>2.6997605716864291E-2</v>
      </c>
      <c r="L1152" s="12"/>
      <c r="N1152">
        <v>4.0421522105063445E-2</v>
      </c>
      <c r="O1152">
        <v>5.2954508855250104E-2</v>
      </c>
      <c r="P1152">
        <v>-6.1727549604092324E-2</v>
      </c>
      <c r="Q1152">
        <v>0.56892900876591457</v>
      </c>
      <c r="R1152" s="12">
        <f t="shared" si="142"/>
        <v>0.11890442020218295</v>
      </c>
      <c r="S1152" s="12">
        <f t="shared" si="143"/>
        <v>9.9401160945764566E-2</v>
      </c>
      <c r="T1152" s="12">
        <f t="shared" si="144"/>
        <v>-5.5707042652629823E-2</v>
      </c>
      <c r="U1152" s="12"/>
      <c r="V1152" s="12"/>
      <c r="W1152" s="12"/>
    </row>
    <row r="1153" spans="1:23" x14ac:dyDescent="0.2">
      <c r="A1153" t="s">
        <v>854</v>
      </c>
      <c r="B1153">
        <v>2008</v>
      </c>
      <c r="C1153" s="12">
        <f>IFERROR('BLS Data'!X1157,"")</f>
        <v>0.11890442020218295</v>
      </c>
      <c r="D1153" s="12">
        <f>IFERROR('BLS Data'!Y1157,"")</f>
        <v>9.9401160945764566E-2</v>
      </c>
      <c r="E1153" s="12">
        <f>IFERROR('BLS Data'!Z1157,"")</f>
        <v>-1.4344535914990075E-2</v>
      </c>
      <c r="F1153" s="12">
        <f>IFERROR('BLS Data'!AA1157,"")</f>
        <v>-5.5707042652629823E-2</v>
      </c>
      <c r="G1153" s="12">
        <f>'Regulatory Data'!L1155</f>
        <v>0.58683422601819502</v>
      </c>
      <c r="H1153" s="12">
        <f>VLOOKUP(B1153,'Economic Data'!A$6:I$47,7,FALSE)</f>
        <v>1.8564647936674561E-2</v>
      </c>
      <c r="I1153" s="12">
        <f>VLOOKUP(B1153,'Economic Data'!A$6:I$47,6,FALSE)</f>
        <v>-3.3722342459032717E-3</v>
      </c>
      <c r="J1153" s="12">
        <f>VLOOKUP(B1153,'Economic Data'!A$6:I$47,5,FALSE)</f>
        <v>5.6299999999999996E-2</v>
      </c>
      <c r="K1153" s="12">
        <f>VLOOKUP(B1153,'Economic Data'!A$6:J$47,10,FALSE)</f>
        <v>3.4363117817423225E-2</v>
      </c>
      <c r="L1153" s="12"/>
      <c r="N1153">
        <v>0.11890442020218295</v>
      </c>
      <c r="O1153">
        <v>9.9401160945764566E-2</v>
      </c>
      <c r="P1153">
        <v>-5.5707042652629823E-2</v>
      </c>
      <c r="Q1153">
        <v>0.58683422601819502</v>
      </c>
      <c r="R1153" s="12">
        <f t="shared" si="142"/>
        <v>0.15518973307026052</v>
      </c>
      <c r="S1153" s="12">
        <f t="shared" si="143"/>
        <v>8.6439186440979476E-2</v>
      </c>
      <c r="T1153" s="12">
        <f t="shared" si="144"/>
        <v>-3.4611110002439993E-2</v>
      </c>
      <c r="U1153" s="12"/>
      <c r="V1153" s="12"/>
      <c r="W1153" s="12"/>
    </row>
    <row r="1154" spans="1:23" x14ac:dyDescent="0.2">
      <c r="A1154" t="s">
        <v>854</v>
      </c>
      <c r="B1154">
        <v>2009</v>
      </c>
      <c r="C1154" s="12">
        <f>IFERROR('BLS Data'!X1158,"")</f>
        <v>0.15518973307026052</v>
      </c>
      <c r="D1154" s="12">
        <f>IFERROR('BLS Data'!Y1158,"")</f>
        <v>8.6439186440979476E-2</v>
      </c>
      <c r="E1154" s="12">
        <f>IFERROR('BLS Data'!Z1158,"")</f>
        <v>-1.0088674970022637E-2</v>
      </c>
      <c r="F1154" s="12">
        <f>IFERROR('BLS Data'!AA1158,"")</f>
        <v>-3.4611110002439993E-2</v>
      </c>
      <c r="G1154" s="12">
        <f>'Regulatory Data'!L1156</f>
        <v>0.58695420573464852</v>
      </c>
      <c r="H1154" s="12">
        <f>VLOOKUP(B1154,'Economic Data'!A$6:I$47,7,FALSE)</f>
        <v>-2.2495040217735962E-2</v>
      </c>
      <c r="I1154" s="12">
        <f>VLOOKUP(B1154,'Economic Data'!A$6:I$47,6,FALSE)</f>
        <v>-3.117320520931699E-2</v>
      </c>
      <c r="J1154" s="12">
        <f>VLOOKUP(B1154,'Economic Data'!A$6:I$47,5,FALSE)</f>
        <v>5.3099999999999994E-2</v>
      </c>
      <c r="K1154" s="12">
        <f>VLOOKUP(B1154,'Economic Data'!A$6:J$47,10,FALSE)</f>
        <v>4.4421835008416732E-2</v>
      </c>
      <c r="L1154" s="12"/>
      <c r="N1154">
        <v>0.15518973307026052</v>
      </c>
      <c r="O1154">
        <v>8.6439186440979476E-2</v>
      </c>
      <c r="P1154">
        <v>-3.4611110002439993E-2</v>
      </c>
      <c r="Q1154">
        <v>0.58695420573464852</v>
      </c>
      <c r="R1154" s="12">
        <f t="shared" si="142"/>
        <v>0.1182846414748191</v>
      </c>
      <c r="S1154" s="12">
        <f t="shared" si="143"/>
        <v>0.14706994858555689</v>
      </c>
      <c r="T1154" s="12">
        <f t="shared" si="144"/>
        <v>-7.041894334326404E-2</v>
      </c>
      <c r="U1154" s="12"/>
      <c r="V1154" s="12"/>
      <c r="W1154" s="12"/>
    </row>
    <row r="1155" spans="1:23" x14ac:dyDescent="0.2">
      <c r="A1155" t="s">
        <v>854</v>
      </c>
      <c r="B1155">
        <v>2010</v>
      </c>
      <c r="C1155" s="12">
        <f>IFERROR('BLS Data'!X1159,"")</f>
        <v>0.1182846414748191</v>
      </c>
      <c r="D1155" s="12">
        <f>IFERROR('BLS Data'!Y1159,"")</f>
        <v>0.14706994858555689</v>
      </c>
      <c r="E1155" s="12">
        <f>IFERROR('BLS Data'!Z1159,"")</f>
        <v>-1.4930523553489117E-2</v>
      </c>
      <c r="F1155" s="12">
        <f>IFERROR('BLS Data'!AA1159,"")</f>
        <v>-7.041894334326404E-2</v>
      </c>
      <c r="G1155" s="12">
        <f>'Regulatory Data'!L1157</f>
        <v>0.60455535225515344</v>
      </c>
      <c r="H1155" s="12">
        <f>VLOOKUP(B1155,'Economic Data'!A$6:I$47,7,FALSE)</f>
        <v>3.6900750592296916E-2</v>
      </c>
      <c r="I1155" s="12">
        <f>VLOOKUP(B1155,'Economic Data'!A$6:I$47,6,FALSE)</f>
        <v>2.362690323647243E-2</v>
      </c>
      <c r="J1155" s="12">
        <f>VLOOKUP(B1155,'Economic Data'!A$6:I$47,5,FALSE)</f>
        <v>4.9400000000000006E-2</v>
      </c>
      <c r="K1155" s="12">
        <f>VLOOKUP(B1155,'Economic Data'!A$6:J$47,10,FALSE)</f>
        <v>3.6126152644176228E-2</v>
      </c>
      <c r="L1155" s="12"/>
      <c r="N1155">
        <v>0.1182846414748191</v>
      </c>
      <c r="O1155">
        <v>0.14706994858555689</v>
      </c>
      <c r="P1155">
        <v>-7.041894334326404E-2</v>
      </c>
      <c r="Q1155">
        <v>0.60455535225515344</v>
      </c>
      <c r="R1155" s="12"/>
      <c r="S1155" s="12"/>
      <c r="T1155" s="12"/>
      <c r="U1155" s="12"/>
      <c r="V1155" s="12"/>
      <c r="W1155" s="12"/>
    </row>
    <row r="1156" spans="1:23" x14ac:dyDescent="0.2">
      <c r="A1156" t="s">
        <v>855</v>
      </c>
      <c r="B1156">
        <v>1987</v>
      </c>
      <c r="C1156" s="12" t="str">
        <f>IFERROR('BLS Data'!X1160,"")</f>
        <v>.</v>
      </c>
      <c r="D1156" s="12" t="str">
        <f>IFERROR('BLS Data'!Y1160,"")</f>
        <v>.</v>
      </c>
      <c r="E1156" s="12" t="str">
        <f>IFERROR('BLS Data'!Z1160,"")</f>
        <v>.</v>
      </c>
      <c r="F1156" s="12" t="str">
        <f>IFERROR('BLS Data'!AA1160,"")</f>
        <v>.</v>
      </c>
      <c r="G1156" s="12" t="str">
        <f>'Regulatory Data'!L1158</f>
        <v/>
      </c>
      <c r="H1156" s="12">
        <f>VLOOKUP(B1156,'Economic Data'!A$6:I$47,7,FALSE)</f>
        <v>6.0106820146646811E-2</v>
      </c>
      <c r="I1156" s="12">
        <f>VLOOKUP(B1156,'Economic Data'!A$6:I$47,6,FALSE)</f>
        <v>3.149510885821627E-2</v>
      </c>
      <c r="J1156" s="12">
        <f>VLOOKUP(B1156,'Economic Data'!A$6:I$47,5,FALSE)</f>
        <v>9.3800000000000008E-2</v>
      </c>
      <c r="K1156" s="12">
        <f>VLOOKUP(B1156,'Economic Data'!A$6:J$47,10,FALSE)</f>
        <v>6.5188288711569911E-2</v>
      </c>
      <c r="L1156" s="12"/>
      <c r="N1156" t="s">
        <v>985</v>
      </c>
      <c r="O1156" t="s">
        <v>985</v>
      </c>
      <c r="P1156" t="s">
        <v>985</v>
      </c>
      <c r="Q1156" t="s">
        <v>0</v>
      </c>
      <c r="R1156" s="12"/>
      <c r="S1156" s="12"/>
      <c r="T1156" s="12"/>
      <c r="U1156" s="12"/>
      <c r="V1156" s="12"/>
      <c r="W1156" s="12"/>
    </row>
    <row r="1157" spans="1:23" x14ac:dyDescent="0.2">
      <c r="A1157" t="s">
        <v>855</v>
      </c>
      <c r="B1157">
        <v>1988</v>
      </c>
      <c r="C1157" s="12" t="str">
        <f>IFERROR('BLS Data'!X1161,"")</f>
        <v/>
      </c>
      <c r="D1157" s="12" t="str">
        <f>IFERROR('BLS Data'!Y1161,"")</f>
        <v/>
      </c>
      <c r="E1157" s="12" t="str">
        <f>IFERROR('BLS Data'!Z1161,"")</f>
        <v/>
      </c>
      <c r="F1157" s="12" t="str">
        <f>IFERROR('BLS Data'!AA1161,"")</f>
        <v/>
      </c>
      <c r="G1157" s="12" t="str">
        <f>'Regulatory Data'!L1159</f>
        <v/>
      </c>
      <c r="H1157" s="12">
        <f>VLOOKUP(B1157,'Economic Data'!A$6:I$47,7,FALSE)</f>
        <v>7.4056092402528861E-2</v>
      </c>
      <c r="I1157" s="12">
        <f>VLOOKUP(B1157,'Economic Data'!A$6:I$47,6,FALSE)</f>
        <v>4.0281822240627818E-2</v>
      </c>
      <c r="J1157" s="12">
        <f>VLOOKUP(B1157,'Economic Data'!A$6:I$47,5,FALSE)</f>
        <v>9.7100000000000006E-2</v>
      </c>
      <c r="K1157" s="12">
        <f>VLOOKUP(B1157,'Economic Data'!A$6:J$47,10,FALSE)</f>
        <v>6.3325729838099074E-2</v>
      </c>
      <c r="L1157" s="12"/>
      <c r="N1157" t="s">
        <v>0</v>
      </c>
      <c r="O1157" t="s">
        <v>0</v>
      </c>
      <c r="P1157" t="s">
        <v>0</v>
      </c>
      <c r="Q1157" t="s">
        <v>0</v>
      </c>
      <c r="R1157" s="12"/>
      <c r="S1157" s="12"/>
      <c r="T1157" s="12"/>
      <c r="U1157" s="12"/>
      <c r="V1157" s="12"/>
      <c r="W1157" s="12"/>
    </row>
    <row r="1158" spans="1:23" x14ac:dyDescent="0.2">
      <c r="A1158" t="s">
        <v>855</v>
      </c>
      <c r="B1158">
        <v>1989</v>
      </c>
      <c r="C1158" s="12" t="str">
        <f>IFERROR('BLS Data'!X1162,"")</f>
        <v/>
      </c>
      <c r="D1158" s="12" t="str">
        <f>IFERROR('BLS Data'!Y1162,"")</f>
        <v/>
      </c>
      <c r="E1158" s="12" t="str">
        <f>IFERROR('BLS Data'!Z1162,"")</f>
        <v/>
      </c>
      <c r="F1158" s="12" t="str">
        <f>IFERROR('BLS Data'!AA1162,"")</f>
        <v/>
      </c>
      <c r="G1158" s="12" t="str">
        <f>'Regulatory Data'!L1160</f>
        <v/>
      </c>
      <c r="H1158" s="12">
        <f>VLOOKUP(B1158,'Economic Data'!A$6:I$47,7,FALSE)</f>
        <v>7.2168998181608046E-2</v>
      </c>
      <c r="I1158" s="12">
        <f>VLOOKUP(B1158,'Economic Data'!A$6:I$47,6,FALSE)</f>
        <v>3.5102379761548619E-2</v>
      </c>
      <c r="J1158" s="12">
        <f>VLOOKUP(B1158,'Economic Data'!A$6:I$47,5,FALSE)</f>
        <v>9.2600000000000002E-2</v>
      </c>
      <c r="K1158" s="12">
        <f>VLOOKUP(B1158,'Economic Data'!A$6:J$47,10,FALSE)</f>
        <v>5.5533381579940186E-2</v>
      </c>
      <c r="L1158" s="12"/>
      <c r="N1158" t="s">
        <v>0</v>
      </c>
      <c r="O1158" t="s">
        <v>0</v>
      </c>
      <c r="P1158" t="s">
        <v>0</v>
      </c>
      <c r="Q1158" t="s">
        <v>0</v>
      </c>
      <c r="R1158" s="12"/>
      <c r="S1158" s="12"/>
      <c r="T1158" s="12"/>
      <c r="U1158" s="12"/>
      <c r="V1158" s="12"/>
      <c r="W1158" s="12"/>
    </row>
    <row r="1159" spans="1:23" x14ac:dyDescent="0.2">
      <c r="A1159" t="s">
        <v>855</v>
      </c>
      <c r="B1159">
        <v>1990</v>
      </c>
      <c r="C1159" s="12" t="str">
        <f>IFERROR('BLS Data'!X1163,"")</f>
        <v/>
      </c>
      <c r="D1159" s="12" t="str">
        <f>IFERROR('BLS Data'!Y1163,"")</f>
        <v/>
      </c>
      <c r="E1159" s="12" t="str">
        <f>IFERROR('BLS Data'!Z1163,"")</f>
        <v/>
      </c>
      <c r="F1159" s="12" t="str">
        <f>IFERROR('BLS Data'!AA1163,"")</f>
        <v/>
      </c>
      <c r="G1159" s="12" t="str">
        <f>'Regulatory Data'!L1161</f>
        <v/>
      </c>
      <c r="H1159" s="12">
        <f>VLOOKUP(B1159,'Economic Data'!A$6:I$47,7,FALSE)</f>
        <v>5.6455681243754441E-2</v>
      </c>
      <c r="I1159" s="12">
        <f>VLOOKUP(B1159,'Economic Data'!A$6:I$47,6,FALSE)</f>
        <v>1.8589513195847118E-2</v>
      </c>
      <c r="J1159" s="12">
        <f>VLOOKUP(B1159,'Economic Data'!A$6:I$47,5,FALSE)</f>
        <v>9.3200000000000005E-2</v>
      </c>
      <c r="K1159" s="12">
        <f>VLOOKUP(B1159,'Economic Data'!A$6:J$47,10,FALSE)</f>
        <v>5.5333831952092682E-2</v>
      </c>
      <c r="L1159" s="12"/>
      <c r="N1159" t="s">
        <v>0</v>
      </c>
      <c r="O1159" t="s">
        <v>0</v>
      </c>
      <c r="P1159" t="s">
        <v>0</v>
      </c>
      <c r="Q1159" t="s">
        <v>0</v>
      </c>
      <c r="R1159" s="12"/>
      <c r="S1159" s="12"/>
      <c r="T1159" s="12"/>
      <c r="U1159" s="12"/>
      <c r="V1159" s="12"/>
      <c r="W1159" s="12"/>
    </row>
    <row r="1160" spans="1:23" x14ac:dyDescent="0.2">
      <c r="A1160" t="s">
        <v>855</v>
      </c>
      <c r="B1160">
        <v>1991</v>
      </c>
      <c r="C1160" s="12" t="str">
        <f>IFERROR('BLS Data'!X1164,"")</f>
        <v/>
      </c>
      <c r="D1160" s="12" t="str">
        <f>IFERROR('BLS Data'!Y1164,"")</f>
        <v/>
      </c>
      <c r="E1160" s="12" t="str">
        <f>IFERROR('BLS Data'!Z1164,"")</f>
        <v/>
      </c>
      <c r="F1160" s="12" t="str">
        <f>IFERROR('BLS Data'!AA1164,"")</f>
        <v/>
      </c>
      <c r="G1160" s="12" t="str">
        <f>'Regulatory Data'!L1162</f>
        <v/>
      </c>
      <c r="H1160" s="12">
        <f>VLOOKUP(B1160,'Economic Data'!A$6:I$47,7,FALSE)</f>
        <v>3.2494366288215559E-2</v>
      </c>
      <c r="I1160" s="12">
        <f>VLOOKUP(B1160,'Economic Data'!A$6:I$47,6,FALSE)</f>
        <v>-2.3323494827174329E-3</v>
      </c>
      <c r="J1160" s="12">
        <f>VLOOKUP(B1160,'Economic Data'!A$6:I$47,5,FALSE)</f>
        <v>8.77E-2</v>
      </c>
      <c r="K1160" s="12">
        <f>VLOOKUP(B1160,'Economic Data'!A$6:J$47,10,FALSE)</f>
        <v>5.2873284229066508E-2</v>
      </c>
      <c r="L1160" s="12"/>
      <c r="N1160" t="s">
        <v>0</v>
      </c>
      <c r="O1160" t="s">
        <v>0</v>
      </c>
      <c r="P1160" t="s">
        <v>0</v>
      </c>
      <c r="Q1160" t="s">
        <v>0</v>
      </c>
      <c r="R1160" s="12"/>
      <c r="S1160" s="12"/>
      <c r="T1160" s="12"/>
      <c r="U1160" s="12"/>
      <c r="V1160" s="12"/>
      <c r="W1160" s="12"/>
    </row>
    <row r="1161" spans="1:23" x14ac:dyDescent="0.2">
      <c r="A1161" t="s">
        <v>855</v>
      </c>
      <c r="B1161">
        <v>1992</v>
      </c>
      <c r="C1161" s="12" t="str">
        <f>IFERROR('BLS Data'!X1165,"")</f>
        <v/>
      </c>
      <c r="D1161" s="12" t="str">
        <f>IFERROR('BLS Data'!Y1165,"")</f>
        <v/>
      </c>
      <c r="E1161" s="12" t="str">
        <f>IFERROR('BLS Data'!Z1165,"")</f>
        <v/>
      </c>
      <c r="F1161" s="12" t="str">
        <f>IFERROR('BLS Data'!AA1165,"")</f>
        <v/>
      </c>
      <c r="G1161" s="12" t="str">
        <f>'Regulatory Data'!L1163</f>
        <v/>
      </c>
      <c r="H1161" s="12">
        <f>VLOOKUP(B1161,'Economic Data'!A$6:I$47,7,FALSE)</f>
        <v>5.6799543692841681E-2</v>
      </c>
      <c r="I1161" s="12">
        <f>VLOOKUP(B1161,'Economic Data'!A$6:I$47,6,FALSE)</f>
        <v>3.3364382598689346E-2</v>
      </c>
      <c r="J1161" s="12">
        <f>VLOOKUP(B1161,'Economic Data'!A$6:I$47,5,FALSE)</f>
        <v>8.14E-2</v>
      </c>
      <c r="K1161" s="12">
        <f>VLOOKUP(B1161,'Economic Data'!A$6:J$47,10,FALSE)</f>
        <v>5.7964838905848831E-2</v>
      </c>
      <c r="L1161" s="12"/>
      <c r="N1161" t="s">
        <v>0</v>
      </c>
      <c r="O1161" t="s">
        <v>0</v>
      </c>
      <c r="P1161" t="s">
        <v>0</v>
      </c>
      <c r="Q1161" t="s">
        <v>0</v>
      </c>
      <c r="R1161" s="12"/>
      <c r="S1161" s="12"/>
      <c r="T1161" s="12"/>
      <c r="U1161" s="12"/>
      <c r="V1161" s="12"/>
      <c r="W1161" s="12"/>
    </row>
    <row r="1162" spans="1:23" x14ac:dyDescent="0.2">
      <c r="A1162" t="s">
        <v>855</v>
      </c>
      <c r="B1162">
        <v>1993</v>
      </c>
      <c r="C1162" s="12" t="str">
        <f>IFERROR('BLS Data'!X1166,"")</f>
        <v/>
      </c>
      <c r="D1162" s="12" t="str">
        <f>IFERROR('BLS Data'!Y1166,"")</f>
        <v/>
      </c>
      <c r="E1162" s="12" t="str">
        <f>IFERROR('BLS Data'!Z1166,"")</f>
        <v/>
      </c>
      <c r="F1162" s="12" t="str">
        <f>IFERROR('BLS Data'!AA1166,"")</f>
        <v/>
      </c>
      <c r="G1162" s="12" t="str">
        <f>'Regulatory Data'!L1164</f>
        <v/>
      </c>
      <c r="H1162" s="12">
        <f>VLOOKUP(B1162,'Economic Data'!A$6:I$47,7,FALSE)</f>
        <v>4.9976501397134498E-2</v>
      </c>
      <c r="I1162" s="12">
        <f>VLOOKUP(B1162,'Economic Data'!A$6:I$47,6,FALSE)</f>
        <v>2.8121325402471697E-2</v>
      </c>
      <c r="J1162" s="12">
        <f>VLOOKUP(B1162,'Economic Data'!A$6:I$47,5,FALSE)</f>
        <v>7.22E-2</v>
      </c>
      <c r="K1162" s="12">
        <f>VLOOKUP(B1162,'Economic Data'!A$6:J$47,10,FALSE)</f>
        <v>5.0344824005335395E-2</v>
      </c>
      <c r="L1162" s="12"/>
      <c r="N1162" t="s">
        <v>0</v>
      </c>
      <c r="O1162" t="s">
        <v>0</v>
      </c>
      <c r="P1162" t="s">
        <v>0</v>
      </c>
      <c r="Q1162" t="s">
        <v>0</v>
      </c>
      <c r="R1162" s="12"/>
      <c r="S1162" s="12"/>
      <c r="T1162" s="12"/>
      <c r="U1162" s="12"/>
      <c r="V1162" s="12"/>
      <c r="W1162" s="12"/>
    </row>
    <row r="1163" spans="1:23" x14ac:dyDescent="0.2">
      <c r="A1163" t="s">
        <v>855</v>
      </c>
      <c r="B1163">
        <v>1994</v>
      </c>
      <c r="C1163" s="12" t="str">
        <f>IFERROR('BLS Data'!X1167,"")</f>
        <v/>
      </c>
      <c r="D1163" s="12" t="str">
        <f>IFERROR('BLS Data'!Y1167,"")</f>
        <v/>
      </c>
      <c r="E1163" s="12" t="str">
        <f>IFERROR('BLS Data'!Z1167,"")</f>
        <v/>
      </c>
      <c r="F1163" s="12" t="str">
        <f>IFERROR('BLS Data'!AA1167,"")</f>
        <v/>
      </c>
      <c r="G1163" s="12" t="str">
        <f>'Regulatory Data'!L1165</f>
        <v/>
      </c>
      <c r="H1163" s="12">
        <f>VLOOKUP(B1163,'Economic Data'!A$6:I$47,7,FALSE)</f>
        <v>6.0783064323397085E-2</v>
      </c>
      <c r="I1163" s="12">
        <f>VLOOKUP(B1163,'Economic Data'!A$6:I$47,6,FALSE)</f>
        <v>3.9932137842543014E-2</v>
      </c>
      <c r="J1163" s="12">
        <f>VLOOKUP(B1163,'Economic Data'!A$6:I$47,5,FALSE)</f>
        <v>7.9600000000000004E-2</v>
      </c>
      <c r="K1163" s="12">
        <f>VLOOKUP(B1163,'Economic Data'!A$6:J$47,10,FALSE)</f>
        <v>5.8749073519147127E-2</v>
      </c>
      <c r="L1163" s="12"/>
      <c r="N1163" t="s">
        <v>0</v>
      </c>
      <c r="O1163" t="s">
        <v>0</v>
      </c>
      <c r="P1163" t="s">
        <v>0</v>
      </c>
      <c r="Q1163" t="s">
        <v>0</v>
      </c>
      <c r="R1163" s="12"/>
      <c r="S1163" s="12"/>
      <c r="T1163" s="12"/>
      <c r="U1163" s="12"/>
      <c r="V1163" s="12"/>
      <c r="W1163" s="12"/>
    </row>
    <row r="1164" spans="1:23" x14ac:dyDescent="0.2">
      <c r="A1164" t="s">
        <v>855</v>
      </c>
      <c r="B1164">
        <v>1995</v>
      </c>
      <c r="C1164" s="12" t="str">
        <f>IFERROR('BLS Data'!X1168,"")</f>
        <v/>
      </c>
      <c r="D1164" s="12" t="str">
        <f>IFERROR('BLS Data'!Y1168,"")</f>
        <v/>
      </c>
      <c r="E1164" s="12" t="str">
        <f>IFERROR('BLS Data'!Z1168,"")</f>
        <v/>
      </c>
      <c r="F1164" s="12" t="str">
        <f>IFERROR('BLS Data'!AA1168,"")</f>
        <v/>
      </c>
      <c r="G1164" s="12" t="str">
        <f>'Regulatory Data'!L1166</f>
        <v/>
      </c>
      <c r="H1164" s="12">
        <f>VLOOKUP(B1164,'Economic Data'!A$6:I$47,7,FALSE)</f>
        <v>4.5452682397765898E-2</v>
      </c>
      <c r="I1164" s="12">
        <f>VLOOKUP(B1164,'Economic Data'!A$6:I$47,6,FALSE)</f>
        <v>2.4833719047943958E-2</v>
      </c>
      <c r="J1164" s="12">
        <f>VLOOKUP(B1164,'Economic Data'!A$6:I$47,5,FALSE)</f>
        <v>7.5899999999999995E-2</v>
      </c>
      <c r="K1164" s="12">
        <f>VLOOKUP(B1164,'Economic Data'!A$6:J$47,10,FALSE)</f>
        <v>5.5281036650178222E-2</v>
      </c>
      <c r="L1164" s="12"/>
      <c r="N1164" t="s">
        <v>0</v>
      </c>
      <c r="O1164" t="s">
        <v>0</v>
      </c>
      <c r="P1164" t="s">
        <v>0</v>
      </c>
      <c r="Q1164" t="s">
        <v>0</v>
      </c>
      <c r="R1164" s="12"/>
      <c r="S1164" s="12"/>
      <c r="T1164" s="12"/>
      <c r="U1164" s="12"/>
      <c r="V1164" s="12"/>
      <c r="W1164" s="12"/>
    </row>
    <row r="1165" spans="1:23" x14ac:dyDescent="0.2">
      <c r="A1165" t="s">
        <v>855</v>
      </c>
      <c r="B1165">
        <v>1996</v>
      </c>
      <c r="C1165" s="12" t="str">
        <f>IFERROR('BLS Data'!X1169,"")</f>
        <v/>
      </c>
      <c r="D1165" s="12" t="str">
        <f>IFERROR('BLS Data'!Y1169,"")</f>
        <v/>
      </c>
      <c r="E1165" s="12" t="str">
        <f>IFERROR('BLS Data'!Z1169,"")</f>
        <v/>
      </c>
      <c r="F1165" s="12" t="str">
        <f>IFERROR('BLS Data'!AA1169,"")</f>
        <v/>
      </c>
      <c r="G1165" s="12" t="str">
        <f>'Regulatory Data'!L1167</f>
        <v/>
      </c>
      <c r="H1165" s="12">
        <f>VLOOKUP(B1165,'Economic Data'!A$6:I$47,7,FALSE)</f>
        <v>5.5591211209256031E-2</v>
      </c>
      <c r="I1165" s="12">
        <f>VLOOKUP(B1165,'Economic Data'!A$6:I$47,6,FALSE)</f>
        <v>3.6723348797837119E-2</v>
      </c>
      <c r="J1165" s="12">
        <f>VLOOKUP(B1165,'Economic Data'!A$6:I$47,5,FALSE)</f>
        <v>7.3700000000000002E-2</v>
      </c>
      <c r="K1165" s="12">
        <f>VLOOKUP(B1165,'Economic Data'!A$6:J$47,10,FALSE)</f>
        <v>5.4832137588579369E-2</v>
      </c>
      <c r="L1165" s="12"/>
      <c r="N1165" t="s">
        <v>0</v>
      </c>
      <c r="O1165" t="s">
        <v>0</v>
      </c>
      <c r="P1165" t="s">
        <v>0</v>
      </c>
      <c r="Q1165" t="s">
        <v>0</v>
      </c>
      <c r="R1165" s="12"/>
      <c r="S1165" s="12"/>
      <c r="T1165" s="12"/>
      <c r="U1165" s="12"/>
      <c r="V1165" s="12"/>
      <c r="W1165" s="12"/>
    </row>
    <row r="1166" spans="1:23" x14ac:dyDescent="0.2">
      <c r="A1166" t="s">
        <v>855</v>
      </c>
      <c r="B1166">
        <v>1997</v>
      </c>
      <c r="C1166" s="12" t="str">
        <f>IFERROR('BLS Data'!X1170,"")</f>
        <v/>
      </c>
      <c r="D1166" s="12" t="str">
        <f>IFERROR('BLS Data'!Y1170,"")</f>
        <v/>
      </c>
      <c r="E1166" s="12" t="str">
        <f>IFERROR('BLS Data'!Z1170,"")</f>
        <v/>
      </c>
      <c r="F1166" s="12" t="str">
        <f>IFERROR('BLS Data'!AA1170,"")</f>
        <v/>
      </c>
      <c r="G1166" s="12">
        <f>'Regulatory Data'!L1168</f>
        <v>4.4464391330139268</v>
      </c>
      <c r="H1166" s="12">
        <f>VLOOKUP(B1166,'Economic Data'!A$6:I$47,7,FALSE)</f>
        <v>6.1100591222929879E-2</v>
      </c>
      <c r="I1166" s="12">
        <f>VLOOKUP(B1166,'Economic Data'!A$6:I$47,6,FALSE)</f>
        <v>4.3601241232060772E-2</v>
      </c>
      <c r="J1166" s="12">
        <f>VLOOKUP(B1166,'Economic Data'!A$6:I$47,5,FALSE)</f>
        <v>7.2599999999999998E-2</v>
      </c>
      <c r="K1166" s="12">
        <f>VLOOKUP(B1166,'Economic Data'!A$6:J$47,10,FALSE)</f>
        <v>5.5100650009132057E-2</v>
      </c>
      <c r="L1166" s="12"/>
      <c r="N1166" t="s">
        <v>0</v>
      </c>
      <c r="O1166" t="s">
        <v>0</v>
      </c>
      <c r="P1166" t="s">
        <v>0</v>
      </c>
      <c r="Q1166">
        <v>4.4464391330139268</v>
      </c>
      <c r="R1166" s="12">
        <f t="shared" ref="R1166:R1178" si="145">N1167</f>
        <v>0.10289033317471841</v>
      </c>
      <c r="S1166" s="12">
        <f t="shared" ref="S1166:S1178" si="146">O1167</f>
        <v>8.8939437507236541E-2</v>
      </c>
      <c r="T1166" s="12">
        <f t="shared" ref="T1166:T1178" si="147">P1167</f>
        <v>4.1279728380310132E-3</v>
      </c>
      <c r="U1166" s="12"/>
      <c r="V1166" s="12"/>
      <c r="W1166" s="12"/>
    </row>
    <row r="1167" spans="1:23" x14ac:dyDescent="0.2">
      <c r="A1167" t="s">
        <v>855</v>
      </c>
      <c r="B1167">
        <v>1998</v>
      </c>
      <c r="C1167" s="12">
        <f>IFERROR('BLS Data'!X1171,"")</f>
        <v>0.10289033317471841</v>
      </c>
      <c r="D1167" s="12">
        <f>IFERROR('BLS Data'!Y1171,"")</f>
        <v>8.8939437507236541E-2</v>
      </c>
      <c r="E1167" s="12">
        <f>IFERROR('BLS Data'!Z1171,"")</f>
        <v>-9.5508275117488495E-3</v>
      </c>
      <c r="F1167" s="12">
        <f>IFERROR('BLS Data'!AA1171,"")</f>
        <v>4.1279728380310132E-3</v>
      </c>
      <c r="G1167" s="12">
        <f>'Regulatory Data'!L1169</f>
        <v>4.5067892356819934</v>
      </c>
      <c r="H1167" s="12">
        <f>VLOOKUP(B1167,'Economic Data'!A$6:I$47,7,FALSE)</f>
        <v>5.3865008546919668E-2</v>
      </c>
      <c r="I1167" s="12">
        <f>VLOOKUP(B1167,'Economic Data'!A$6:I$47,6,FALSE)</f>
        <v>4.2632273010008603E-2</v>
      </c>
      <c r="J1167" s="12">
        <f>VLOOKUP(B1167,'Economic Data'!A$6:I$47,5,FALSE)</f>
        <v>6.5299999999999997E-2</v>
      </c>
      <c r="K1167" s="12">
        <f>VLOOKUP(B1167,'Economic Data'!A$6:J$47,10,FALSE)</f>
        <v>5.4067264463089793E-2</v>
      </c>
      <c r="L1167" s="12"/>
      <c r="N1167">
        <v>0.10289033317471841</v>
      </c>
      <c r="O1167">
        <v>8.8939437507236541E-2</v>
      </c>
      <c r="P1167">
        <v>4.1279728380310132E-3</v>
      </c>
      <c r="Q1167">
        <v>4.5067892356819934</v>
      </c>
      <c r="R1167" s="12">
        <f t="shared" si="145"/>
        <v>5.34240239957402E-2</v>
      </c>
      <c r="S1167" s="12">
        <f t="shared" si="146"/>
        <v>8.0134401811535305E-2</v>
      </c>
      <c r="T1167" s="12">
        <f t="shared" si="147"/>
        <v>8.8652879264765616E-3</v>
      </c>
      <c r="U1167" s="12"/>
      <c r="V1167" s="12"/>
      <c r="W1167" s="12"/>
    </row>
    <row r="1168" spans="1:23" x14ac:dyDescent="0.2">
      <c r="A1168" t="s">
        <v>855</v>
      </c>
      <c r="B1168">
        <v>1999</v>
      </c>
      <c r="C1168" s="12">
        <f>IFERROR('BLS Data'!X1172,"")</f>
        <v>5.34240239957402E-2</v>
      </c>
      <c r="D1168" s="12">
        <f>IFERROR('BLS Data'!Y1172,"")</f>
        <v>8.0134401811535305E-2</v>
      </c>
      <c r="E1168" s="12">
        <f>IFERROR('BLS Data'!Z1172,"")</f>
        <v>2.2093029717154877E-2</v>
      </c>
      <c r="F1168" s="12">
        <f>IFERROR('BLS Data'!AA1172,"")</f>
        <v>8.8652879264765616E-3</v>
      </c>
      <c r="G1168" s="12">
        <f>'Regulatory Data'!L1170</f>
        <v>4.640287277439846</v>
      </c>
      <c r="H1168" s="12">
        <f>VLOOKUP(B1168,'Economic Data'!A$6:I$47,7,FALSE)</f>
        <v>6.1740067022359568E-2</v>
      </c>
      <c r="I1168" s="12">
        <f>VLOOKUP(B1168,'Economic Data'!A$6:I$47,6,FALSE)</f>
        <v>4.7132627641929048E-2</v>
      </c>
      <c r="J1168" s="12">
        <f>VLOOKUP(B1168,'Economic Data'!A$6:I$47,5,FALSE)</f>
        <v>7.0400000000000004E-2</v>
      </c>
      <c r="K1168" s="12">
        <f>VLOOKUP(B1168,'Economic Data'!A$6:J$47,10,FALSE)</f>
        <v>5.5792560619569845E-2</v>
      </c>
      <c r="L1168" s="12"/>
      <c r="N1168">
        <v>5.34240239957402E-2</v>
      </c>
      <c r="O1168">
        <v>8.0134401811535305E-2</v>
      </c>
      <c r="P1168">
        <v>8.8652879264765616E-3</v>
      </c>
      <c r="Q1168">
        <v>4.640287277439846</v>
      </c>
      <c r="R1168" s="12">
        <f t="shared" si="145"/>
        <v>3.8755470339091325E-2</v>
      </c>
      <c r="S1168" s="12">
        <f t="shared" si="146"/>
        <v>-1.16740483395672E-2</v>
      </c>
      <c r="T1168" s="12">
        <f t="shared" si="147"/>
        <v>9.8450061421406332E-2</v>
      </c>
      <c r="U1168" s="12"/>
      <c r="V1168" s="12"/>
      <c r="W1168" s="12"/>
    </row>
    <row r="1169" spans="1:23" x14ac:dyDescent="0.2">
      <c r="A1169" t="s">
        <v>855</v>
      </c>
      <c r="B1169">
        <v>2000</v>
      </c>
      <c r="C1169" s="12">
        <f>IFERROR('BLS Data'!X1173,"")</f>
        <v>3.8755470339091325E-2</v>
      </c>
      <c r="D1169" s="12">
        <f>IFERROR('BLS Data'!Y1173,"")</f>
        <v>-1.16740483395672E-2</v>
      </c>
      <c r="E1169" s="12">
        <f>IFERROR('BLS Data'!Z1173,"")</f>
        <v>6.7999981110054009E-2</v>
      </c>
      <c r="F1169" s="12">
        <f>IFERROR('BLS Data'!AA1173,"")</f>
        <v>9.8450061421406332E-2</v>
      </c>
      <c r="G1169" s="12">
        <f>'Regulatory Data'!L1171</f>
        <v>4.5840754064677816</v>
      </c>
      <c r="H1169" s="12">
        <f>VLOOKUP(B1169,'Economic Data'!A$6:I$47,7,FALSE)</f>
        <v>6.1969674144860321E-2</v>
      </c>
      <c r="I1169" s="12">
        <f>VLOOKUP(B1169,'Economic Data'!A$6:I$47,6,FALSE)</f>
        <v>4.0556719268142416E-2</v>
      </c>
      <c r="J1169" s="12">
        <f>VLOOKUP(B1169,'Economic Data'!A$6:I$47,5,FALSE)</f>
        <v>7.6200000000000004E-2</v>
      </c>
      <c r="K1169" s="12">
        <f>VLOOKUP(B1169,'Economic Data'!A$6:J$47,10,FALSE)</f>
        <v>5.4787045123280628E-2</v>
      </c>
      <c r="L1169" s="12"/>
      <c r="N1169">
        <v>3.8755470339091325E-2</v>
      </c>
      <c r="O1169">
        <v>-1.16740483395672E-2</v>
      </c>
      <c r="P1169">
        <v>9.8450061421406332E-2</v>
      </c>
      <c r="Q1169">
        <v>4.5840754064677816</v>
      </c>
      <c r="R1169" s="12">
        <f t="shared" si="145"/>
        <v>4.106521662794016E-2</v>
      </c>
      <c r="S1169" s="12">
        <f t="shared" si="146"/>
        <v>2.0167994052081362E-2</v>
      </c>
      <c r="T1169" s="12">
        <f t="shared" si="147"/>
        <v>1.1852596097797985E-2</v>
      </c>
      <c r="U1169" s="12"/>
      <c r="V1169" s="12"/>
      <c r="W1169" s="12"/>
    </row>
    <row r="1170" spans="1:23" x14ac:dyDescent="0.2">
      <c r="A1170" t="s">
        <v>855</v>
      </c>
      <c r="B1170">
        <v>2001</v>
      </c>
      <c r="C1170" s="12">
        <f>IFERROR('BLS Data'!X1174,"")</f>
        <v>4.106521662794016E-2</v>
      </c>
      <c r="D1170" s="12">
        <f>IFERROR('BLS Data'!Y1174,"")</f>
        <v>2.0167994052081362E-2</v>
      </c>
      <c r="E1170" s="12">
        <f>IFERROR('BLS Data'!Z1174,"")</f>
        <v>2.6035498851503469E-2</v>
      </c>
      <c r="F1170" s="12">
        <f>IFERROR('BLS Data'!AA1174,"")</f>
        <v>1.1852596097797985E-2</v>
      </c>
      <c r="G1170" s="12">
        <f>'Regulatory Data'!L1172</f>
        <v>4.7053541399532266</v>
      </c>
      <c r="H1170" s="12">
        <f>VLOOKUP(B1170,'Economic Data'!A$6:I$47,7,FALSE)</f>
        <v>3.3080967761829783E-2</v>
      </c>
      <c r="I1170" s="12">
        <f>VLOOKUP(B1170,'Economic Data'!A$6:I$47,6,FALSE)</f>
        <v>1.0735275286242185E-2</v>
      </c>
      <c r="J1170" s="12">
        <f>VLOOKUP(B1170,'Economic Data'!A$6:I$47,5,FALSE)</f>
        <v>7.0800000000000002E-2</v>
      </c>
      <c r="K1170" s="12">
        <f>VLOOKUP(B1170,'Economic Data'!A$6:J$47,10,FALSE)</f>
        <v>4.8454307524413376E-2</v>
      </c>
      <c r="L1170" s="12"/>
      <c r="N1170">
        <v>4.106521662794016E-2</v>
      </c>
      <c r="O1170">
        <v>2.0167994052081362E-2</v>
      </c>
      <c r="P1170">
        <v>1.1852596097797985E-2</v>
      </c>
      <c r="Q1170">
        <v>4.7053541399532266</v>
      </c>
      <c r="R1170" s="12">
        <f t="shared" si="145"/>
        <v>0.14278550874856233</v>
      </c>
      <c r="S1170" s="12">
        <f t="shared" si="146"/>
        <v>0.1596407225708969</v>
      </c>
      <c r="T1170" s="12">
        <f t="shared" si="147"/>
        <v>-7.9688798901367264E-2</v>
      </c>
      <c r="U1170" s="12"/>
      <c r="V1170" s="12"/>
      <c r="W1170" s="12"/>
    </row>
    <row r="1171" spans="1:23" x14ac:dyDescent="0.2">
      <c r="A1171" t="s">
        <v>855</v>
      </c>
      <c r="B1171">
        <v>2002</v>
      </c>
      <c r="C1171" s="12">
        <f>IFERROR('BLS Data'!X1175,"")</f>
        <v>0.14278550874856233</v>
      </c>
      <c r="D1171" s="12">
        <f>IFERROR('BLS Data'!Y1175,"")</f>
        <v>0.1596407225708969</v>
      </c>
      <c r="E1171" s="12">
        <f>IFERROR('BLS Data'!Z1175,"")</f>
        <v>-5.5273861408220881E-2</v>
      </c>
      <c r="F1171" s="12">
        <f>IFERROR('BLS Data'!AA1175,"")</f>
        <v>-7.9688798901367264E-2</v>
      </c>
      <c r="G1171" s="12">
        <f>'Regulatory Data'!L1173</f>
        <v>4.7932888921891461</v>
      </c>
      <c r="H1171" s="12">
        <f>VLOOKUP(B1171,'Economic Data'!A$6:I$47,7,FALSE)</f>
        <v>3.403537925314204E-2</v>
      </c>
      <c r="I1171" s="12">
        <f>VLOOKUP(B1171,'Economic Data'!A$6:I$47,6,FALSE)</f>
        <v>1.7973804471999699E-2</v>
      </c>
      <c r="J1171" s="12">
        <f>VLOOKUP(B1171,'Economic Data'!A$6:I$47,5,FALSE)</f>
        <v>6.4899999999999999E-2</v>
      </c>
      <c r="K1171" s="12">
        <f>VLOOKUP(B1171,'Economic Data'!A$6:J$47,10,FALSE)</f>
        <v>4.8838425218857007E-2</v>
      </c>
      <c r="L1171" s="12"/>
      <c r="N1171">
        <v>0.14278550874856233</v>
      </c>
      <c r="O1171">
        <v>0.1596407225708969</v>
      </c>
      <c r="P1171">
        <v>-7.9688798901367264E-2</v>
      </c>
      <c r="Q1171">
        <v>4.7932888921891461</v>
      </c>
      <c r="R1171" s="12">
        <f t="shared" si="145"/>
        <v>0.12212913323306296</v>
      </c>
      <c r="S1171" s="12">
        <f t="shared" si="146"/>
        <v>0.13346389034629436</v>
      </c>
      <c r="T1171" s="12">
        <f t="shared" si="147"/>
        <v>-8.5242034109420217E-2</v>
      </c>
      <c r="U1171" s="12"/>
      <c r="V1171" s="12"/>
      <c r="W1171" s="12"/>
    </row>
    <row r="1172" spans="1:23" x14ac:dyDescent="0.2">
      <c r="A1172" t="s">
        <v>855</v>
      </c>
      <c r="B1172">
        <v>2003</v>
      </c>
      <c r="C1172" s="12">
        <f>IFERROR('BLS Data'!X1176,"")</f>
        <v>0.12212913323306296</v>
      </c>
      <c r="D1172" s="12">
        <f>IFERROR('BLS Data'!Y1176,"")</f>
        <v>0.13346389034629436</v>
      </c>
      <c r="E1172" s="12">
        <f>IFERROR('BLS Data'!Z1176,"")</f>
        <v>-1.9723230448192908E-2</v>
      </c>
      <c r="F1172" s="12">
        <f>IFERROR('BLS Data'!AA1176,"")</f>
        <v>-8.5242034109420217E-2</v>
      </c>
      <c r="G1172" s="12">
        <f>'Regulatory Data'!L1174</f>
        <v>4.9236210569505001</v>
      </c>
      <c r="H1172" s="12">
        <f>VLOOKUP(B1172,'Economic Data'!A$6:I$47,7,FALSE)</f>
        <v>4.5904870545635745E-2</v>
      </c>
      <c r="I1172" s="12">
        <f>VLOOKUP(B1172,'Economic Data'!A$6:I$47,6,FALSE)</f>
        <v>2.5093363015155745E-2</v>
      </c>
      <c r="J1172" s="12">
        <f>VLOOKUP(B1172,'Economic Data'!A$6:I$47,5,FALSE)</f>
        <v>5.67E-2</v>
      </c>
      <c r="K1172" s="12">
        <f>VLOOKUP(B1172,'Economic Data'!A$6:J$47,10,FALSE)</f>
        <v>3.5888492469520646E-2</v>
      </c>
      <c r="L1172" s="12"/>
      <c r="N1172">
        <v>0.12212913323306296</v>
      </c>
      <c r="O1172">
        <v>0.13346389034629436</v>
      </c>
      <c r="P1172">
        <v>-8.5242034109420217E-2</v>
      </c>
      <c r="Q1172">
        <v>4.9236210569505001</v>
      </c>
      <c r="R1172" s="12">
        <f t="shared" si="145"/>
        <v>0.12668216482972383</v>
      </c>
      <c r="S1172" s="12">
        <f t="shared" si="146"/>
        <v>0.11529282533021501</v>
      </c>
      <c r="T1172" s="12">
        <f t="shared" si="147"/>
        <v>-5.775112302196117E-2</v>
      </c>
      <c r="U1172" s="12"/>
      <c r="V1172" s="12"/>
      <c r="W1172" s="12"/>
    </row>
    <row r="1173" spans="1:23" x14ac:dyDescent="0.2">
      <c r="A1173" t="s">
        <v>855</v>
      </c>
      <c r="B1173">
        <v>2004</v>
      </c>
      <c r="C1173" s="12">
        <f>IFERROR('BLS Data'!X1177,"")</f>
        <v>0.12668216482972383</v>
      </c>
      <c r="D1173" s="12">
        <f>IFERROR('BLS Data'!Y1177,"")</f>
        <v>0.11529282533021501</v>
      </c>
      <c r="E1173" s="12">
        <f>IFERROR('BLS Data'!Z1177,"")</f>
        <v>-2.1849045462766448E-2</v>
      </c>
      <c r="F1173" s="12">
        <f>IFERROR('BLS Data'!AA1177,"")</f>
        <v>-5.775112302196117E-2</v>
      </c>
      <c r="G1173" s="12">
        <f>'Regulatory Data'!L1175</f>
        <v>5.0515566803017755</v>
      </c>
      <c r="H1173" s="12">
        <f>VLOOKUP(B1173,'Economic Data'!A$6:I$47,7,FALSE)</f>
        <v>6.1860595069386903E-2</v>
      </c>
      <c r="I1173" s="12">
        <f>VLOOKUP(B1173,'Economic Data'!A$6:I$47,6,FALSE)</f>
        <v>3.4093257936321564E-2</v>
      </c>
      <c r="J1173" s="12">
        <f>VLOOKUP(B1173,'Economic Data'!A$6:I$47,5,FALSE)</f>
        <v>5.6299999999999996E-2</v>
      </c>
      <c r="K1173" s="12">
        <f>VLOOKUP(B1173,'Economic Data'!A$6:J$47,10,FALSE)</f>
        <v>2.8532662866935003E-2</v>
      </c>
      <c r="L1173" s="12"/>
      <c r="N1173">
        <v>0.12668216482972383</v>
      </c>
      <c r="O1173">
        <v>0.11529282533021501</v>
      </c>
      <c r="P1173">
        <v>-5.775112302196117E-2</v>
      </c>
      <c r="Q1173">
        <v>5.0515566803017755</v>
      </c>
      <c r="R1173" s="12">
        <f t="shared" si="145"/>
        <v>0.11713651958405968</v>
      </c>
      <c r="S1173" s="12">
        <f t="shared" si="146"/>
        <v>9.0646934436446003E-2</v>
      </c>
      <c r="T1173" s="12">
        <f t="shared" si="147"/>
        <v>-8.4635436967502642E-2</v>
      </c>
      <c r="U1173" s="12"/>
      <c r="V1173" s="12"/>
      <c r="W1173" s="12"/>
    </row>
    <row r="1174" spans="1:23" x14ac:dyDescent="0.2">
      <c r="A1174" t="s">
        <v>855</v>
      </c>
      <c r="B1174">
        <v>2005</v>
      </c>
      <c r="C1174" s="12">
        <f>IFERROR('BLS Data'!X1178,"")</f>
        <v>0.11713651958405968</v>
      </c>
      <c r="D1174" s="12">
        <f>IFERROR('BLS Data'!Y1178,"")</f>
        <v>9.0646934436446003E-2</v>
      </c>
      <c r="E1174" s="12">
        <f>IFERROR('BLS Data'!Z1178,"")</f>
        <v>-2.7038525716834627E-2</v>
      </c>
      <c r="F1174" s="12">
        <f>IFERROR('BLS Data'!AA1178,"")</f>
        <v>-8.4635436967502642E-2</v>
      </c>
      <c r="G1174" s="12">
        <f>'Regulatory Data'!L1176</f>
        <v>5.2139841824442197</v>
      </c>
      <c r="H1174" s="12">
        <f>VLOOKUP(B1174,'Economic Data'!A$6:I$47,7,FALSE)</f>
        <v>6.2914494157674028E-2</v>
      </c>
      <c r="I1174" s="12">
        <f>VLOOKUP(B1174,'Economic Data'!A$6:I$47,6,FALSE)</f>
        <v>3.0242108933506984E-2</v>
      </c>
      <c r="J1174" s="12">
        <f>VLOOKUP(B1174,'Economic Data'!A$6:I$47,5,FALSE)</f>
        <v>5.2400000000000002E-2</v>
      </c>
      <c r="K1174" s="12">
        <f>VLOOKUP(B1174,'Economic Data'!A$6:J$47,10,FALSE)</f>
        <v>1.972761477583234E-2</v>
      </c>
      <c r="L1174" s="12"/>
      <c r="N1174">
        <v>0.11713651958405968</v>
      </c>
      <c r="O1174">
        <v>9.0646934436446003E-2</v>
      </c>
      <c r="P1174">
        <v>-8.4635436967502642E-2</v>
      </c>
      <c r="Q1174">
        <v>5.2139841824442197</v>
      </c>
      <c r="R1174" s="12">
        <f t="shared" si="145"/>
        <v>-2.8590258753360409E-2</v>
      </c>
      <c r="S1174" s="12">
        <f t="shared" si="146"/>
        <v>-1.3003394601145857E-2</v>
      </c>
      <c r="T1174" s="12">
        <f t="shared" si="147"/>
        <v>1.6500072362878093E-2</v>
      </c>
      <c r="U1174" s="12"/>
      <c r="V1174" s="12"/>
      <c r="W1174" s="12"/>
    </row>
    <row r="1175" spans="1:23" x14ac:dyDescent="0.2">
      <c r="A1175" t="s">
        <v>855</v>
      </c>
      <c r="B1175">
        <v>2006</v>
      </c>
      <c r="C1175" s="12">
        <f>IFERROR('BLS Data'!X1179,"")</f>
        <v>-2.8590258753360409E-2</v>
      </c>
      <c r="D1175" s="12">
        <f>IFERROR('BLS Data'!Y1179,"")</f>
        <v>-1.3003394601145857E-2</v>
      </c>
      <c r="E1175" s="12">
        <f>IFERROR('BLS Data'!Z1179,"")</f>
        <v>7.4592873305340923E-2</v>
      </c>
      <c r="F1175" s="12">
        <f>IFERROR('BLS Data'!AA1179,"")</f>
        <v>1.6500072362878093E-2</v>
      </c>
      <c r="G1175" s="12">
        <f>'Regulatory Data'!L1177</f>
        <v>5.2219034543139564</v>
      </c>
      <c r="H1175" s="12">
        <f>VLOOKUP(B1175,'Economic Data'!A$6:I$47,7,FALSE)</f>
        <v>5.8035179497691658E-2</v>
      </c>
      <c r="I1175" s="12">
        <f>VLOOKUP(B1175,'Economic Data'!A$6:I$47,6,FALSE)</f>
        <v>2.6233814355860474E-2</v>
      </c>
      <c r="J1175" s="12">
        <f>VLOOKUP(B1175,'Economic Data'!A$6:I$47,5,FALSE)</f>
        <v>5.5899999999999998E-2</v>
      </c>
      <c r="K1175" s="12">
        <f>VLOOKUP(B1175,'Economic Data'!A$6:J$47,10,FALSE)</f>
        <v>2.409863485816794E-2</v>
      </c>
      <c r="L1175" s="12"/>
      <c r="N1175">
        <v>-2.8590258753360409E-2</v>
      </c>
      <c r="O1175">
        <v>-1.3003394601145857E-2</v>
      </c>
      <c r="P1175">
        <v>1.6500072362878093E-2</v>
      </c>
      <c r="Q1175">
        <v>5.2219034543139564</v>
      </c>
      <c r="R1175" s="12">
        <f t="shared" si="145"/>
        <v>3.9783517663273926E-2</v>
      </c>
      <c r="S1175" s="12">
        <f t="shared" si="146"/>
        <v>8.1255784085520588E-2</v>
      </c>
      <c r="T1175" s="12">
        <f t="shared" si="147"/>
        <v>-3.8320504632257446E-2</v>
      </c>
      <c r="U1175" s="12"/>
      <c r="V1175" s="12"/>
      <c r="W1175" s="12"/>
    </row>
    <row r="1176" spans="1:23" x14ac:dyDescent="0.2">
      <c r="A1176" t="s">
        <v>855</v>
      </c>
      <c r="B1176">
        <v>2007</v>
      </c>
      <c r="C1176" s="12">
        <f>IFERROR('BLS Data'!X1180,"")</f>
        <v>3.9783517663273926E-2</v>
      </c>
      <c r="D1176" s="12">
        <f>IFERROR('BLS Data'!Y1180,"")</f>
        <v>8.1255784085520588E-2</v>
      </c>
      <c r="E1176" s="12">
        <f>IFERROR('BLS Data'!Z1180,"")</f>
        <v>2.8844385474497969E-2</v>
      </c>
      <c r="F1176" s="12">
        <f>IFERROR('BLS Data'!AA1180,"")</f>
        <v>-3.8320504632257446E-2</v>
      </c>
      <c r="G1176" s="12">
        <f>'Regulatory Data'!L1178</f>
        <v>5.2357392831935439</v>
      </c>
      <c r="H1176" s="12">
        <f>VLOOKUP(B1176,'Economic Data'!A$6:I$47,7,FALSE)</f>
        <v>4.7552040345651747E-2</v>
      </c>
      <c r="I1176" s="12">
        <f>VLOOKUP(B1176,'Economic Data'!A$6:I$47,6,FALSE)</f>
        <v>1.8949646062514702E-2</v>
      </c>
      <c r="J1176" s="12">
        <f>VLOOKUP(B1176,'Economic Data'!A$6:I$47,5,FALSE)</f>
        <v>5.5599999999999997E-2</v>
      </c>
      <c r="K1176" s="12">
        <f>VLOOKUP(B1176,'Economic Data'!A$6:J$47,10,FALSE)</f>
        <v>2.6997605716864291E-2</v>
      </c>
      <c r="L1176" s="12"/>
      <c r="N1176">
        <v>3.9783517663273926E-2</v>
      </c>
      <c r="O1176">
        <v>8.1255784085520588E-2</v>
      </c>
      <c r="P1176">
        <v>-3.8320504632257446E-2</v>
      </c>
      <c r="Q1176">
        <v>5.2357392831935439</v>
      </c>
      <c r="R1176" s="12">
        <f t="shared" si="145"/>
        <v>7.6504486076157008E-2</v>
      </c>
      <c r="S1176" s="12">
        <f t="shared" si="146"/>
        <v>2.7969631405685647E-2</v>
      </c>
      <c r="T1176" s="12">
        <f t="shared" si="147"/>
        <v>-4.0181609968307441E-2</v>
      </c>
      <c r="U1176" s="12"/>
      <c r="V1176" s="12"/>
      <c r="W1176" s="12"/>
    </row>
    <row r="1177" spans="1:23" x14ac:dyDescent="0.2">
      <c r="A1177" t="s">
        <v>855</v>
      </c>
      <c r="B1177">
        <v>2008</v>
      </c>
      <c r="C1177" s="12">
        <f>IFERROR('BLS Data'!X1181,"")</f>
        <v>7.6504486076157008E-2</v>
      </c>
      <c r="D1177" s="12">
        <f>IFERROR('BLS Data'!Y1181,"")</f>
        <v>2.7969631405685647E-2</v>
      </c>
      <c r="E1177" s="12">
        <f>IFERROR('BLS Data'!Z1181,"")</f>
        <v>-1.205764509934415E-2</v>
      </c>
      <c r="F1177" s="12">
        <f>IFERROR('BLS Data'!AA1181,"")</f>
        <v>-4.0181609968307441E-2</v>
      </c>
      <c r="G1177" s="12">
        <f>'Regulatory Data'!L1179</f>
        <v>5.2732733957619651</v>
      </c>
      <c r="H1177" s="12">
        <f>VLOOKUP(B1177,'Economic Data'!A$6:I$47,7,FALSE)</f>
        <v>1.8564647936674561E-2</v>
      </c>
      <c r="I1177" s="12">
        <f>VLOOKUP(B1177,'Economic Data'!A$6:I$47,6,FALSE)</f>
        <v>-3.3722342459032717E-3</v>
      </c>
      <c r="J1177" s="12">
        <f>VLOOKUP(B1177,'Economic Data'!A$6:I$47,5,FALSE)</f>
        <v>5.6299999999999996E-2</v>
      </c>
      <c r="K1177" s="12">
        <f>VLOOKUP(B1177,'Economic Data'!A$6:J$47,10,FALSE)</f>
        <v>3.4363117817423225E-2</v>
      </c>
      <c r="L1177" s="12"/>
      <c r="N1177">
        <v>7.6504486076157008E-2</v>
      </c>
      <c r="O1177">
        <v>2.7969631405685647E-2</v>
      </c>
      <c r="P1177">
        <v>-4.0181609968307441E-2</v>
      </c>
      <c r="Q1177">
        <v>5.2732733957619651</v>
      </c>
      <c r="R1177" s="12">
        <f t="shared" si="145"/>
        <v>8.8411250563027011E-2</v>
      </c>
      <c r="S1177" s="12">
        <f t="shared" si="146"/>
        <v>6.168909073502693E-2</v>
      </c>
      <c r="T1177" s="12">
        <f t="shared" si="147"/>
        <v>-4.853102656190611E-2</v>
      </c>
      <c r="U1177" s="12"/>
      <c r="V1177" s="12"/>
      <c r="W1177" s="12"/>
    </row>
    <row r="1178" spans="1:23" x14ac:dyDescent="0.2">
      <c r="A1178" t="s">
        <v>855</v>
      </c>
      <c r="B1178">
        <v>2009</v>
      </c>
      <c r="C1178" s="12">
        <f>IFERROR('BLS Data'!X1182,"")</f>
        <v>8.8411250563027011E-2</v>
      </c>
      <c r="D1178" s="12">
        <f>IFERROR('BLS Data'!Y1182,"")</f>
        <v>6.168909073502693E-2</v>
      </c>
      <c r="E1178" s="12">
        <f>IFERROR('BLS Data'!Z1182,"")</f>
        <v>-2.7113152777227256E-3</v>
      </c>
      <c r="F1178" s="12">
        <f>IFERROR('BLS Data'!AA1182,"")</f>
        <v>-4.853102656190611E-2</v>
      </c>
      <c r="G1178" s="12">
        <f>'Regulatory Data'!L1180</f>
        <v>5.4758742589429099</v>
      </c>
      <c r="H1178" s="12">
        <f>VLOOKUP(B1178,'Economic Data'!A$6:I$47,7,FALSE)</f>
        <v>-2.2495040217735962E-2</v>
      </c>
      <c r="I1178" s="12">
        <f>VLOOKUP(B1178,'Economic Data'!A$6:I$47,6,FALSE)</f>
        <v>-3.117320520931699E-2</v>
      </c>
      <c r="J1178" s="12">
        <f>VLOOKUP(B1178,'Economic Data'!A$6:I$47,5,FALSE)</f>
        <v>5.3099999999999994E-2</v>
      </c>
      <c r="K1178" s="12">
        <f>VLOOKUP(B1178,'Economic Data'!A$6:J$47,10,FALSE)</f>
        <v>4.4421835008416732E-2</v>
      </c>
      <c r="L1178" s="12"/>
      <c r="N1178">
        <v>8.8411250563027011E-2</v>
      </c>
      <c r="O1178">
        <v>6.168909073502693E-2</v>
      </c>
      <c r="P1178">
        <v>-4.853102656190611E-2</v>
      </c>
      <c r="Q1178">
        <v>5.4758742589429099</v>
      </c>
      <c r="R1178" s="12">
        <f t="shared" si="145"/>
        <v>0.11191805303947699</v>
      </c>
      <c r="S1178" s="12">
        <f t="shared" si="146"/>
        <v>0.1275535780686079</v>
      </c>
      <c r="T1178" s="12">
        <f t="shared" si="147"/>
        <v>-4.3479502486688304E-2</v>
      </c>
      <c r="U1178" s="12"/>
      <c r="V1178" s="12"/>
      <c r="W1178" s="12"/>
    </row>
    <row r="1179" spans="1:23" x14ac:dyDescent="0.2">
      <c r="A1179" t="s">
        <v>855</v>
      </c>
      <c r="B1179">
        <v>2010</v>
      </c>
      <c r="C1179" s="12">
        <f>IFERROR('BLS Data'!X1183,"")</f>
        <v>0.11191805303947699</v>
      </c>
      <c r="D1179" s="12">
        <f>IFERROR('BLS Data'!Y1183,"")</f>
        <v>0.1275535780686079</v>
      </c>
      <c r="E1179" s="12">
        <f>IFERROR('BLS Data'!Z1183,"")</f>
        <v>1.3309578760440921E-2</v>
      </c>
      <c r="F1179" s="12">
        <f>IFERROR('BLS Data'!AA1183,"")</f>
        <v>-4.3479502486688304E-2</v>
      </c>
      <c r="G1179" s="12">
        <f>'Regulatory Data'!L1181</f>
        <v>5.4967150104536122</v>
      </c>
      <c r="H1179" s="12">
        <f>VLOOKUP(B1179,'Economic Data'!A$6:I$47,7,FALSE)</f>
        <v>3.6900750592296916E-2</v>
      </c>
      <c r="I1179" s="12">
        <f>VLOOKUP(B1179,'Economic Data'!A$6:I$47,6,FALSE)</f>
        <v>2.362690323647243E-2</v>
      </c>
      <c r="J1179" s="12">
        <f>VLOOKUP(B1179,'Economic Data'!A$6:I$47,5,FALSE)</f>
        <v>4.9400000000000006E-2</v>
      </c>
      <c r="K1179" s="12">
        <f>VLOOKUP(B1179,'Economic Data'!A$6:J$47,10,FALSE)</f>
        <v>3.6126152644176228E-2</v>
      </c>
      <c r="L1179" s="12"/>
      <c r="N1179">
        <v>0.11191805303947699</v>
      </c>
      <c r="O1179">
        <v>0.1275535780686079</v>
      </c>
      <c r="P1179">
        <v>-4.3479502486688304E-2</v>
      </c>
      <c r="Q1179">
        <v>5.4967150104536122</v>
      </c>
      <c r="R1179" s="12"/>
      <c r="S1179" s="12"/>
      <c r="T1179" s="12"/>
      <c r="U1179" s="12"/>
      <c r="V1179" s="12"/>
      <c r="W1179" s="12"/>
    </row>
    <row r="1180" spans="1:23" x14ac:dyDescent="0.2">
      <c r="A1180" t="s">
        <v>856</v>
      </c>
      <c r="B1180">
        <v>1987</v>
      </c>
      <c r="C1180" s="12" t="str">
        <f>IFERROR('BLS Data'!X1184,"")</f>
        <v>.</v>
      </c>
      <c r="D1180" s="12" t="str">
        <f>IFERROR('BLS Data'!Y1184,"")</f>
        <v>.</v>
      </c>
      <c r="E1180" s="12" t="str">
        <f>IFERROR('BLS Data'!Z1184,"")</f>
        <v>.</v>
      </c>
      <c r="F1180" s="12" t="str">
        <f>IFERROR('BLS Data'!AA1184,"")</f>
        <v>.</v>
      </c>
      <c r="G1180" s="12" t="str">
        <f>'Regulatory Data'!L1182</f>
        <v/>
      </c>
      <c r="H1180" s="12">
        <f>VLOOKUP(B1180,'Economic Data'!A$6:I$47,7,FALSE)</f>
        <v>6.0106820146646811E-2</v>
      </c>
      <c r="I1180" s="12">
        <f>VLOOKUP(B1180,'Economic Data'!A$6:I$47,6,FALSE)</f>
        <v>3.149510885821627E-2</v>
      </c>
      <c r="J1180" s="12">
        <f>VLOOKUP(B1180,'Economic Data'!A$6:I$47,5,FALSE)</f>
        <v>9.3800000000000008E-2</v>
      </c>
      <c r="K1180" s="12">
        <f>VLOOKUP(B1180,'Economic Data'!A$6:J$47,10,FALSE)</f>
        <v>6.5188288711569911E-2</v>
      </c>
      <c r="L1180" s="12"/>
      <c r="N1180" t="s">
        <v>985</v>
      </c>
      <c r="O1180" t="s">
        <v>985</v>
      </c>
      <c r="P1180" t="s">
        <v>985</v>
      </c>
      <c r="Q1180" t="s">
        <v>0</v>
      </c>
      <c r="R1180" s="12"/>
      <c r="S1180" s="12"/>
      <c r="T1180" s="12"/>
      <c r="U1180" s="12"/>
      <c r="V1180" s="12"/>
      <c r="W1180" s="12"/>
    </row>
    <row r="1181" spans="1:23" x14ac:dyDescent="0.2">
      <c r="A1181" t="s">
        <v>856</v>
      </c>
      <c r="B1181">
        <v>1988</v>
      </c>
      <c r="C1181" s="12" t="str">
        <f>IFERROR('BLS Data'!X1185,"")</f>
        <v/>
      </c>
      <c r="D1181" s="12" t="str">
        <f>IFERROR('BLS Data'!Y1185,"")</f>
        <v/>
      </c>
      <c r="E1181" s="12" t="str">
        <f>IFERROR('BLS Data'!Z1185,"")</f>
        <v/>
      </c>
      <c r="F1181" s="12" t="str">
        <f>IFERROR('BLS Data'!AA1185,"")</f>
        <v/>
      </c>
      <c r="G1181" s="12" t="str">
        <f>'Regulatory Data'!L1183</f>
        <v/>
      </c>
      <c r="H1181" s="12">
        <f>VLOOKUP(B1181,'Economic Data'!A$6:I$47,7,FALSE)</f>
        <v>7.4056092402528861E-2</v>
      </c>
      <c r="I1181" s="12">
        <f>VLOOKUP(B1181,'Economic Data'!A$6:I$47,6,FALSE)</f>
        <v>4.0281822240627818E-2</v>
      </c>
      <c r="J1181" s="12">
        <f>VLOOKUP(B1181,'Economic Data'!A$6:I$47,5,FALSE)</f>
        <v>9.7100000000000006E-2</v>
      </c>
      <c r="K1181" s="12">
        <f>VLOOKUP(B1181,'Economic Data'!A$6:J$47,10,FALSE)</f>
        <v>6.3325729838099074E-2</v>
      </c>
      <c r="L1181" s="12"/>
      <c r="N1181" t="s">
        <v>0</v>
      </c>
      <c r="O1181" t="s">
        <v>0</v>
      </c>
      <c r="P1181" t="s">
        <v>0</v>
      </c>
      <c r="Q1181" t="s">
        <v>0</v>
      </c>
      <c r="R1181" s="12"/>
      <c r="S1181" s="12"/>
      <c r="T1181" s="12"/>
      <c r="U1181" s="12"/>
      <c r="V1181" s="12"/>
      <c r="W1181" s="12"/>
    </row>
    <row r="1182" spans="1:23" x14ac:dyDescent="0.2">
      <c r="A1182" t="s">
        <v>856</v>
      </c>
      <c r="B1182">
        <v>1989</v>
      </c>
      <c r="C1182" s="12" t="str">
        <f>IFERROR('BLS Data'!X1186,"")</f>
        <v/>
      </c>
      <c r="D1182" s="12" t="str">
        <f>IFERROR('BLS Data'!Y1186,"")</f>
        <v/>
      </c>
      <c r="E1182" s="12" t="str">
        <f>IFERROR('BLS Data'!Z1186,"")</f>
        <v/>
      </c>
      <c r="F1182" s="12" t="str">
        <f>IFERROR('BLS Data'!AA1186,"")</f>
        <v/>
      </c>
      <c r="G1182" s="12" t="str">
        <f>'Regulatory Data'!L1184</f>
        <v/>
      </c>
      <c r="H1182" s="12">
        <f>VLOOKUP(B1182,'Economic Data'!A$6:I$47,7,FALSE)</f>
        <v>7.2168998181608046E-2</v>
      </c>
      <c r="I1182" s="12">
        <f>VLOOKUP(B1182,'Economic Data'!A$6:I$47,6,FALSE)</f>
        <v>3.5102379761548619E-2</v>
      </c>
      <c r="J1182" s="12">
        <f>VLOOKUP(B1182,'Economic Data'!A$6:I$47,5,FALSE)</f>
        <v>9.2600000000000002E-2</v>
      </c>
      <c r="K1182" s="12">
        <f>VLOOKUP(B1182,'Economic Data'!A$6:J$47,10,FALSE)</f>
        <v>5.5533381579940186E-2</v>
      </c>
      <c r="L1182" s="12"/>
      <c r="N1182" t="s">
        <v>0</v>
      </c>
      <c r="O1182" t="s">
        <v>0</v>
      </c>
      <c r="P1182" t="s">
        <v>0</v>
      </c>
      <c r="Q1182" t="s">
        <v>0</v>
      </c>
      <c r="R1182" s="12"/>
      <c r="S1182" s="12"/>
      <c r="T1182" s="12"/>
      <c r="U1182" s="12"/>
      <c r="V1182" s="12"/>
      <c r="W1182" s="12"/>
    </row>
    <row r="1183" spans="1:23" x14ac:dyDescent="0.2">
      <c r="A1183" t="s">
        <v>856</v>
      </c>
      <c r="B1183">
        <v>1990</v>
      </c>
      <c r="C1183" s="12" t="str">
        <f>IFERROR('BLS Data'!X1187,"")</f>
        <v/>
      </c>
      <c r="D1183" s="12" t="str">
        <f>IFERROR('BLS Data'!Y1187,"")</f>
        <v/>
      </c>
      <c r="E1183" s="12" t="str">
        <f>IFERROR('BLS Data'!Z1187,"")</f>
        <v/>
      </c>
      <c r="F1183" s="12" t="str">
        <f>IFERROR('BLS Data'!AA1187,"")</f>
        <v/>
      </c>
      <c r="G1183" s="12" t="str">
        <f>'Regulatory Data'!L1185</f>
        <v/>
      </c>
      <c r="H1183" s="12">
        <f>VLOOKUP(B1183,'Economic Data'!A$6:I$47,7,FALSE)</f>
        <v>5.6455681243754441E-2</v>
      </c>
      <c r="I1183" s="12">
        <f>VLOOKUP(B1183,'Economic Data'!A$6:I$47,6,FALSE)</f>
        <v>1.8589513195847118E-2</v>
      </c>
      <c r="J1183" s="12">
        <f>VLOOKUP(B1183,'Economic Data'!A$6:I$47,5,FALSE)</f>
        <v>9.3200000000000005E-2</v>
      </c>
      <c r="K1183" s="12">
        <f>VLOOKUP(B1183,'Economic Data'!A$6:J$47,10,FALSE)</f>
        <v>5.5333831952092682E-2</v>
      </c>
      <c r="L1183" s="12"/>
      <c r="N1183" t="s">
        <v>0</v>
      </c>
      <c r="O1183" t="s">
        <v>0</v>
      </c>
      <c r="P1183" t="s">
        <v>0</v>
      </c>
      <c r="Q1183" t="s">
        <v>0</v>
      </c>
      <c r="R1183" s="12"/>
      <c r="S1183" s="12"/>
      <c r="T1183" s="12"/>
      <c r="U1183" s="12"/>
      <c r="V1183" s="12"/>
      <c r="W1183" s="12"/>
    </row>
    <row r="1184" spans="1:23" x14ac:dyDescent="0.2">
      <c r="A1184" t="s">
        <v>856</v>
      </c>
      <c r="B1184">
        <v>1991</v>
      </c>
      <c r="C1184" s="12" t="str">
        <f>IFERROR('BLS Data'!X1188,"")</f>
        <v/>
      </c>
      <c r="D1184" s="12" t="str">
        <f>IFERROR('BLS Data'!Y1188,"")</f>
        <v/>
      </c>
      <c r="E1184" s="12" t="str">
        <f>IFERROR('BLS Data'!Z1188,"")</f>
        <v/>
      </c>
      <c r="F1184" s="12" t="str">
        <f>IFERROR('BLS Data'!AA1188,"")</f>
        <v/>
      </c>
      <c r="G1184" s="12" t="str">
        <f>'Regulatory Data'!L1186</f>
        <v/>
      </c>
      <c r="H1184" s="12">
        <f>VLOOKUP(B1184,'Economic Data'!A$6:I$47,7,FALSE)</f>
        <v>3.2494366288215559E-2</v>
      </c>
      <c r="I1184" s="12">
        <f>VLOOKUP(B1184,'Economic Data'!A$6:I$47,6,FALSE)</f>
        <v>-2.3323494827174329E-3</v>
      </c>
      <c r="J1184" s="12">
        <f>VLOOKUP(B1184,'Economic Data'!A$6:I$47,5,FALSE)</f>
        <v>8.77E-2</v>
      </c>
      <c r="K1184" s="12">
        <f>VLOOKUP(B1184,'Economic Data'!A$6:J$47,10,FALSE)</f>
        <v>5.2873284229066508E-2</v>
      </c>
      <c r="L1184" s="12"/>
      <c r="N1184" t="s">
        <v>0</v>
      </c>
      <c r="O1184" t="s">
        <v>0</v>
      </c>
      <c r="P1184" t="s">
        <v>0</v>
      </c>
      <c r="Q1184" t="s">
        <v>0</v>
      </c>
      <c r="R1184" s="12"/>
      <c r="S1184" s="12"/>
      <c r="T1184" s="12"/>
      <c r="U1184" s="12"/>
      <c r="V1184" s="12"/>
      <c r="W1184" s="12"/>
    </row>
    <row r="1185" spans="1:23" x14ac:dyDescent="0.2">
      <c r="A1185" t="s">
        <v>856</v>
      </c>
      <c r="B1185">
        <v>1992</v>
      </c>
      <c r="C1185" s="12" t="str">
        <f>IFERROR('BLS Data'!X1189,"")</f>
        <v/>
      </c>
      <c r="D1185" s="12" t="str">
        <f>IFERROR('BLS Data'!Y1189,"")</f>
        <v/>
      </c>
      <c r="E1185" s="12" t="str">
        <f>IFERROR('BLS Data'!Z1189,"")</f>
        <v/>
      </c>
      <c r="F1185" s="12" t="str">
        <f>IFERROR('BLS Data'!AA1189,"")</f>
        <v/>
      </c>
      <c r="G1185" s="12" t="str">
        <f>'Regulatory Data'!L1187</f>
        <v/>
      </c>
      <c r="H1185" s="12">
        <f>VLOOKUP(B1185,'Economic Data'!A$6:I$47,7,FALSE)</f>
        <v>5.6799543692841681E-2</v>
      </c>
      <c r="I1185" s="12">
        <f>VLOOKUP(B1185,'Economic Data'!A$6:I$47,6,FALSE)</f>
        <v>3.3364382598689346E-2</v>
      </c>
      <c r="J1185" s="12">
        <f>VLOOKUP(B1185,'Economic Data'!A$6:I$47,5,FALSE)</f>
        <v>8.14E-2</v>
      </c>
      <c r="K1185" s="12">
        <f>VLOOKUP(B1185,'Economic Data'!A$6:J$47,10,FALSE)</f>
        <v>5.7964838905848831E-2</v>
      </c>
      <c r="L1185" s="12"/>
      <c r="N1185" t="s">
        <v>0</v>
      </c>
      <c r="O1185" t="s">
        <v>0</v>
      </c>
      <c r="P1185" t="s">
        <v>0</v>
      </c>
      <c r="Q1185" t="s">
        <v>0</v>
      </c>
      <c r="R1185" s="12"/>
      <c r="S1185" s="12"/>
      <c r="T1185" s="12"/>
      <c r="U1185" s="12"/>
      <c r="V1185" s="12"/>
      <c r="W1185" s="12"/>
    </row>
    <row r="1186" spans="1:23" x14ac:dyDescent="0.2">
      <c r="A1186" t="s">
        <v>856</v>
      </c>
      <c r="B1186">
        <v>1993</v>
      </c>
      <c r="C1186" s="12" t="str">
        <f>IFERROR('BLS Data'!X1190,"")</f>
        <v/>
      </c>
      <c r="D1186" s="12" t="str">
        <f>IFERROR('BLS Data'!Y1190,"")</f>
        <v/>
      </c>
      <c r="E1186" s="12" t="str">
        <f>IFERROR('BLS Data'!Z1190,"")</f>
        <v/>
      </c>
      <c r="F1186" s="12" t="str">
        <f>IFERROR('BLS Data'!AA1190,"")</f>
        <v/>
      </c>
      <c r="G1186" s="12" t="str">
        <f>'Regulatory Data'!L1188</f>
        <v/>
      </c>
      <c r="H1186" s="12">
        <f>VLOOKUP(B1186,'Economic Data'!A$6:I$47,7,FALSE)</f>
        <v>4.9976501397134498E-2</v>
      </c>
      <c r="I1186" s="12">
        <f>VLOOKUP(B1186,'Economic Data'!A$6:I$47,6,FALSE)</f>
        <v>2.8121325402471697E-2</v>
      </c>
      <c r="J1186" s="12">
        <f>VLOOKUP(B1186,'Economic Data'!A$6:I$47,5,FALSE)</f>
        <v>7.22E-2</v>
      </c>
      <c r="K1186" s="12">
        <f>VLOOKUP(B1186,'Economic Data'!A$6:J$47,10,FALSE)</f>
        <v>5.0344824005335395E-2</v>
      </c>
      <c r="L1186" s="12"/>
      <c r="N1186" t="s">
        <v>0</v>
      </c>
      <c r="O1186" t="s">
        <v>0</v>
      </c>
      <c r="P1186" t="s">
        <v>0</v>
      </c>
      <c r="Q1186" t="s">
        <v>0</v>
      </c>
      <c r="R1186" s="12"/>
      <c r="S1186" s="12"/>
      <c r="T1186" s="12"/>
      <c r="U1186" s="12"/>
      <c r="V1186" s="12"/>
      <c r="W1186" s="12"/>
    </row>
    <row r="1187" spans="1:23" x14ac:dyDescent="0.2">
      <c r="A1187" t="s">
        <v>856</v>
      </c>
      <c r="B1187">
        <v>1994</v>
      </c>
      <c r="C1187" s="12" t="str">
        <f>IFERROR('BLS Data'!X1191,"")</f>
        <v/>
      </c>
      <c r="D1187" s="12" t="str">
        <f>IFERROR('BLS Data'!Y1191,"")</f>
        <v/>
      </c>
      <c r="E1187" s="12" t="str">
        <f>IFERROR('BLS Data'!Z1191,"")</f>
        <v/>
      </c>
      <c r="F1187" s="12" t="str">
        <f>IFERROR('BLS Data'!AA1191,"")</f>
        <v/>
      </c>
      <c r="G1187" s="12" t="str">
        <f>'Regulatory Data'!L1189</f>
        <v/>
      </c>
      <c r="H1187" s="12">
        <f>VLOOKUP(B1187,'Economic Data'!A$6:I$47,7,FALSE)</f>
        <v>6.0783064323397085E-2</v>
      </c>
      <c r="I1187" s="12">
        <f>VLOOKUP(B1187,'Economic Data'!A$6:I$47,6,FALSE)</f>
        <v>3.9932137842543014E-2</v>
      </c>
      <c r="J1187" s="12">
        <f>VLOOKUP(B1187,'Economic Data'!A$6:I$47,5,FALSE)</f>
        <v>7.9600000000000004E-2</v>
      </c>
      <c r="K1187" s="12">
        <f>VLOOKUP(B1187,'Economic Data'!A$6:J$47,10,FALSE)</f>
        <v>5.8749073519147127E-2</v>
      </c>
      <c r="L1187" s="12"/>
      <c r="N1187" t="s">
        <v>0</v>
      </c>
      <c r="O1187" t="s">
        <v>0</v>
      </c>
      <c r="P1187" t="s">
        <v>0</v>
      </c>
      <c r="Q1187" t="s">
        <v>0</v>
      </c>
      <c r="R1187" s="12"/>
      <c r="S1187" s="12"/>
      <c r="T1187" s="12"/>
      <c r="U1187" s="12"/>
      <c r="V1187" s="12"/>
      <c r="W1187" s="12"/>
    </row>
    <row r="1188" spans="1:23" x14ac:dyDescent="0.2">
      <c r="A1188" t="s">
        <v>856</v>
      </c>
      <c r="B1188">
        <v>1995</v>
      </c>
      <c r="C1188" s="12">
        <f>IFERROR('BLS Data'!X1192,"")</f>
        <v>-2.6458841722325488E-3</v>
      </c>
      <c r="D1188" s="12">
        <f>IFERROR('BLS Data'!Y1192,"")</f>
        <v>-4.1390723881251645E-3</v>
      </c>
      <c r="E1188" s="12">
        <f>IFERROR('BLS Data'!Z1192,"")</f>
        <v>3.5646955018387771E-2</v>
      </c>
      <c r="F1188" s="12">
        <f>IFERROR('BLS Data'!AA1192,"")</f>
        <v>6.001307544993395E-3</v>
      </c>
      <c r="G1188" s="12" t="str">
        <f>'Regulatory Data'!L1190</f>
        <v/>
      </c>
      <c r="H1188" s="12">
        <f>VLOOKUP(B1188,'Economic Data'!A$6:I$47,7,FALSE)</f>
        <v>4.5452682397765898E-2</v>
      </c>
      <c r="I1188" s="12">
        <f>VLOOKUP(B1188,'Economic Data'!A$6:I$47,6,FALSE)</f>
        <v>2.4833719047943958E-2</v>
      </c>
      <c r="J1188" s="12">
        <f>VLOOKUP(B1188,'Economic Data'!A$6:I$47,5,FALSE)</f>
        <v>7.5899999999999995E-2</v>
      </c>
      <c r="K1188" s="12">
        <f>VLOOKUP(B1188,'Economic Data'!A$6:J$47,10,FALSE)</f>
        <v>5.5281036650178222E-2</v>
      </c>
      <c r="L1188" s="12"/>
      <c r="N1188">
        <v>-2.6458841722325488E-3</v>
      </c>
      <c r="O1188">
        <v>-4.1390723881251645E-3</v>
      </c>
      <c r="P1188">
        <v>6.001307544993395E-3</v>
      </c>
      <c r="Q1188" t="s">
        <v>0</v>
      </c>
      <c r="R1188" s="12"/>
      <c r="S1188" s="12"/>
      <c r="T1188" s="12"/>
      <c r="U1188" s="12"/>
      <c r="V1188" s="12"/>
      <c r="W1188" s="12"/>
    </row>
    <row r="1189" spans="1:23" x14ac:dyDescent="0.2">
      <c r="A1189" t="s">
        <v>856</v>
      </c>
      <c r="B1189">
        <v>1996</v>
      </c>
      <c r="C1189" s="12">
        <f>IFERROR('BLS Data'!X1193,"")</f>
        <v>3.9044265840835202E-2</v>
      </c>
      <c r="D1189" s="12">
        <f>IFERROR('BLS Data'!Y1193,"")</f>
        <v>3.5563341881750254E-2</v>
      </c>
      <c r="E1189" s="12">
        <f>IFERROR('BLS Data'!Z1193,"")</f>
        <v>1.1155913085930003E-2</v>
      </c>
      <c r="F1189" s="12">
        <f>IFERROR('BLS Data'!AA1193,"")</f>
        <v>-2.8599291729134002E-2</v>
      </c>
      <c r="G1189" s="12" t="str">
        <f>'Regulatory Data'!L1191</f>
        <v/>
      </c>
      <c r="H1189" s="12">
        <f>VLOOKUP(B1189,'Economic Data'!A$6:I$47,7,FALSE)</f>
        <v>5.5591211209256031E-2</v>
      </c>
      <c r="I1189" s="12">
        <f>VLOOKUP(B1189,'Economic Data'!A$6:I$47,6,FALSE)</f>
        <v>3.6723348797837119E-2</v>
      </c>
      <c r="J1189" s="12">
        <f>VLOOKUP(B1189,'Economic Data'!A$6:I$47,5,FALSE)</f>
        <v>7.3700000000000002E-2</v>
      </c>
      <c r="K1189" s="12">
        <f>VLOOKUP(B1189,'Economic Data'!A$6:J$47,10,FALSE)</f>
        <v>5.4832137588579369E-2</v>
      </c>
      <c r="L1189" s="12"/>
      <c r="N1189">
        <v>3.9044265840835202E-2</v>
      </c>
      <c r="O1189">
        <v>3.5563341881750254E-2</v>
      </c>
      <c r="P1189">
        <v>-2.8599291729134002E-2</v>
      </c>
      <c r="Q1189" t="s">
        <v>0</v>
      </c>
      <c r="R1189" s="12"/>
      <c r="S1189" s="12"/>
      <c r="T1189" s="12"/>
      <c r="U1189" s="12"/>
      <c r="V1189" s="12"/>
      <c r="W1189" s="12"/>
    </row>
    <row r="1190" spans="1:23" x14ac:dyDescent="0.2">
      <c r="A1190" t="s">
        <v>856</v>
      </c>
      <c r="B1190">
        <v>1997</v>
      </c>
      <c r="C1190" s="12">
        <f>IFERROR('BLS Data'!X1194,"")</f>
        <v>5.6371883853000959E-2</v>
      </c>
      <c r="D1190" s="12">
        <f>IFERROR('BLS Data'!Y1194,"")</f>
        <v>4.7255631936002906E-2</v>
      </c>
      <c r="E1190" s="12">
        <f>IFERROR('BLS Data'!Z1194,"")</f>
        <v>7.1576598931555324E-3</v>
      </c>
      <c r="F1190" s="12">
        <f>IFERROR('BLS Data'!AA1194,"")</f>
        <v>-3.848690057080173E-2</v>
      </c>
      <c r="G1190" s="12">
        <f>'Regulatory Data'!L1192</f>
        <v>3.0017856535046237E-4</v>
      </c>
      <c r="H1190" s="12">
        <f>VLOOKUP(B1190,'Economic Data'!A$6:I$47,7,FALSE)</f>
        <v>6.1100591222929879E-2</v>
      </c>
      <c r="I1190" s="12">
        <f>VLOOKUP(B1190,'Economic Data'!A$6:I$47,6,FALSE)</f>
        <v>4.3601241232060772E-2</v>
      </c>
      <c r="J1190" s="12">
        <f>VLOOKUP(B1190,'Economic Data'!A$6:I$47,5,FALSE)</f>
        <v>7.2599999999999998E-2</v>
      </c>
      <c r="K1190" s="12">
        <f>VLOOKUP(B1190,'Economic Data'!A$6:J$47,10,FALSE)</f>
        <v>5.5100650009132057E-2</v>
      </c>
      <c r="L1190" s="12"/>
      <c r="N1190">
        <v>5.6371883853000959E-2</v>
      </c>
      <c r="O1190">
        <v>4.7255631936002906E-2</v>
      </c>
      <c r="P1190">
        <v>-3.848690057080173E-2</v>
      </c>
      <c r="Q1190">
        <v>3.0017856535046237E-4</v>
      </c>
      <c r="R1190" s="12">
        <f t="shared" ref="R1190:R1202" si="148">N1191</f>
        <v>0.17254678553457481</v>
      </c>
      <c r="S1190" s="12">
        <f t="shared" ref="S1190:S1202" si="149">O1191</f>
        <v>0.16604257676395306</v>
      </c>
      <c r="T1190" s="12">
        <f t="shared" ref="T1190:T1202" si="150">P1191</f>
        <v>-0.12162643051808342</v>
      </c>
      <c r="U1190" s="12"/>
      <c r="V1190" s="12"/>
      <c r="W1190" s="12"/>
    </row>
    <row r="1191" spans="1:23" x14ac:dyDescent="0.2">
      <c r="A1191" t="s">
        <v>856</v>
      </c>
      <c r="B1191">
        <v>1998</v>
      </c>
      <c r="C1191" s="12">
        <f>IFERROR('BLS Data'!X1195,"")</f>
        <v>0.17254678553457481</v>
      </c>
      <c r="D1191" s="12">
        <f>IFERROR('BLS Data'!Y1195,"")</f>
        <v>0.16604257676395306</v>
      </c>
      <c r="E1191" s="12">
        <f>IFERROR('BLS Data'!Z1195,"")</f>
        <v>-4.3697723385696108E-3</v>
      </c>
      <c r="F1191" s="12">
        <f>IFERROR('BLS Data'!AA1195,"")</f>
        <v>-0.12162643051808342</v>
      </c>
      <c r="G1191" s="12">
        <f>'Regulatory Data'!L1193</f>
        <v>3.0212083241427376E-4</v>
      </c>
      <c r="H1191" s="12">
        <f>VLOOKUP(B1191,'Economic Data'!A$6:I$47,7,FALSE)</f>
        <v>5.3865008546919668E-2</v>
      </c>
      <c r="I1191" s="12">
        <f>VLOOKUP(B1191,'Economic Data'!A$6:I$47,6,FALSE)</f>
        <v>4.2632273010008603E-2</v>
      </c>
      <c r="J1191" s="12">
        <f>VLOOKUP(B1191,'Economic Data'!A$6:I$47,5,FALSE)</f>
        <v>6.5299999999999997E-2</v>
      </c>
      <c r="K1191" s="12">
        <f>VLOOKUP(B1191,'Economic Data'!A$6:J$47,10,FALSE)</f>
        <v>5.4067264463089793E-2</v>
      </c>
      <c r="L1191" s="12"/>
      <c r="N1191">
        <v>0.17254678553457481</v>
      </c>
      <c r="O1191">
        <v>0.16604257676395306</v>
      </c>
      <c r="P1191">
        <v>-0.12162643051808342</v>
      </c>
      <c r="Q1191">
        <v>3.0212083241427376E-4</v>
      </c>
      <c r="R1191" s="12">
        <f t="shared" si="148"/>
        <v>4.8431099817768164E-2</v>
      </c>
      <c r="S1191" s="12">
        <f t="shared" si="149"/>
        <v>3.9205916943330088E-2</v>
      </c>
      <c r="T1191" s="12">
        <f t="shared" si="150"/>
        <v>2.5723816922063492E-2</v>
      </c>
      <c r="U1191" s="12"/>
      <c r="V1191" s="12"/>
      <c r="W1191" s="12"/>
    </row>
    <row r="1192" spans="1:23" x14ac:dyDescent="0.2">
      <c r="A1192" t="s">
        <v>856</v>
      </c>
      <c r="B1192">
        <v>1999</v>
      </c>
      <c r="C1192" s="12">
        <f>IFERROR('BLS Data'!X1196,"")</f>
        <v>4.8431099817768164E-2</v>
      </c>
      <c r="D1192" s="12">
        <f>IFERROR('BLS Data'!Y1196,"")</f>
        <v>3.9205916943330088E-2</v>
      </c>
      <c r="E1192" s="12">
        <f>IFERROR('BLS Data'!Z1196,"")</f>
        <v>-9.9444917585946868E-3</v>
      </c>
      <c r="F1192" s="12">
        <f>IFERROR('BLS Data'!AA1196,"")</f>
        <v>2.5723816922063492E-2</v>
      </c>
      <c r="G1192" s="12">
        <f>'Regulatory Data'!L1194</f>
        <v>3.0187888858402065E-4</v>
      </c>
      <c r="H1192" s="12">
        <f>VLOOKUP(B1192,'Economic Data'!A$6:I$47,7,FALSE)</f>
        <v>6.1740067022359568E-2</v>
      </c>
      <c r="I1192" s="12">
        <f>VLOOKUP(B1192,'Economic Data'!A$6:I$47,6,FALSE)</f>
        <v>4.7132627641929048E-2</v>
      </c>
      <c r="J1192" s="12">
        <f>VLOOKUP(B1192,'Economic Data'!A$6:I$47,5,FALSE)</f>
        <v>7.0400000000000004E-2</v>
      </c>
      <c r="K1192" s="12">
        <f>VLOOKUP(B1192,'Economic Data'!A$6:J$47,10,FALSE)</f>
        <v>5.5792560619569845E-2</v>
      </c>
      <c r="L1192" s="12"/>
      <c r="N1192">
        <v>4.8431099817768164E-2</v>
      </c>
      <c r="O1192">
        <v>3.9205916943330088E-2</v>
      </c>
      <c r="P1192">
        <v>2.5723816922063492E-2</v>
      </c>
      <c r="Q1192">
        <v>3.0187888858402065E-4</v>
      </c>
      <c r="R1192" s="12">
        <f t="shared" si="148"/>
        <v>5.6047740437587201E-2</v>
      </c>
      <c r="S1192" s="12">
        <f t="shared" si="149"/>
        <v>8.4089269894999319E-2</v>
      </c>
      <c r="T1192" s="12">
        <f t="shared" si="150"/>
        <v>-2.9792998528789028E-2</v>
      </c>
      <c r="U1192" s="12"/>
      <c r="V1192" s="12"/>
      <c r="W1192" s="12"/>
    </row>
    <row r="1193" spans="1:23" x14ac:dyDescent="0.2">
      <c r="A1193" t="s">
        <v>856</v>
      </c>
      <c r="B1193">
        <v>2000</v>
      </c>
      <c r="C1193" s="12">
        <f>IFERROR('BLS Data'!X1197,"")</f>
        <v>5.6047740437587201E-2</v>
      </c>
      <c r="D1193" s="12">
        <f>IFERROR('BLS Data'!Y1197,"")</f>
        <v>8.4089269894999319E-2</v>
      </c>
      <c r="E1193" s="12">
        <f>IFERROR('BLS Data'!Z1197,"")</f>
        <v>1.3005336192180472E-2</v>
      </c>
      <c r="F1193" s="12">
        <f>IFERROR('BLS Data'!AA1197,"")</f>
        <v>-2.9792998528789028E-2</v>
      </c>
      <c r="G1193" s="12">
        <f>'Regulatory Data'!L1195</f>
        <v>3.0269004916065487E-4</v>
      </c>
      <c r="H1193" s="12">
        <f>VLOOKUP(B1193,'Economic Data'!A$6:I$47,7,FALSE)</f>
        <v>6.1969674144860321E-2</v>
      </c>
      <c r="I1193" s="12">
        <f>VLOOKUP(B1193,'Economic Data'!A$6:I$47,6,FALSE)</f>
        <v>4.0556719268142416E-2</v>
      </c>
      <c r="J1193" s="12">
        <f>VLOOKUP(B1193,'Economic Data'!A$6:I$47,5,FALSE)</f>
        <v>7.6200000000000004E-2</v>
      </c>
      <c r="K1193" s="12">
        <f>VLOOKUP(B1193,'Economic Data'!A$6:J$47,10,FALSE)</f>
        <v>5.4787045123280628E-2</v>
      </c>
      <c r="L1193" s="12"/>
      <c r="N1193">
        <v>5.6047740437587201E-2</v>
      </c>
      <c r="O1193">
        <v>8.4089269894999319E-2</v>
      </c>
      <c r="P1193">
        <v>-2.9792998528789028E-2</v>
      </c>
      <c r="Q1193">
        <v>3.0269004916065487E-4</v>
      </c>
      <c r="R1193" s="12">
        <f t="shared" si="148"/>
        <v>2.541977334718748E-2</v>
      </c>
      <c r="S1193" s="12">
        <f t="shared" si="149"/>
        <v>3.8782444080131206E-2</v>
      </c>
      <c r="T1193" s="12">
        <f t="shared" si="150"/>
        <v>7.0804687467820315E-3</v>
      </c>
      <c r="U1193" s="12"/>
      <c r="V1193" s="12"/>
      <c r="W1193" s="12"/>
    </row>
    <row r="1194" spans="1:23" x14ac:dyDescent="0.2">
      <c r="A1194" t="s">
        <v>856</v>
      </c>
      <c r="B1194">
        <v>2001</v>
      </c>
      <c r="C1194" s="12">
        <f>IFERROR('BLS Data'!X1198,"")</f>
        <v>2.541977334718748E-2</v>
      </c>
      <c r="D1194" s="12">
        <f>IFERROR('BLS Data'!Y1198,"")</f>
        <v>3.8782444080131206E-2</v>
      </c>
      <c r="E1194" s="12">
        <f>IFERROR('BLS Data'!Z1198,"")</f>
        <v>3.1253183203497237E-2</v>
      </c>
      <c r="F1194" s="12">
        <f>IFERROR('BLS Data'!AA1198,"")</f>
        <v>7.0804687467820315E-3</v>
      </c>
      <c r="G1194" s="12">
        <f>'Regulatory Data'!L1196</f>
        <v>7.1731781556163784E-4</v>
      </c>
      <c r="H1194" s="12">
        <f>VLOOKUP(B1194,'Economic Data'!A$6:I$47,7,FALSE)</f>
        <v>3.3080967761829783E-2</v>
      </c>
      <c r="I1194" s="12">
        <f>VLOOKUP(B1194,'Economic Data'!A$6:I$47,6,FALSE)</f>
        <v>1.0735275286242185E-2</v>
      </c>
      <c r="J1194" s="12">
        <f>VLOOKUP(B1194,'Economic Data'!A$6:I$47,5,FALSE)</f>
        <v>7.0800000000000002E-2</v>
      </c>
      <c r="K1194" s="12">
        <f>VLOOKUP(B1194,'Economic Data'!A$6:J$47,10,FALSE)</f>
        <v>4.8454307524413376E-2</v>
      </c>
      <c r="L1194" s="12"/>
      <c r="N1194">
        <v>2.541977334718748E-2</v>
      </c>
      <c r="O1194">
        <v>3.8782444080131206E-2</v>
      </c>
      <c r="P1194">
        <v>7.0804687467820315E-3</v>
      </c>
      <c r="Q1194">
        <v>7.1731781556163784E-4</v>
      </c>
      <c r="R1194" s="12">
        <f t="shared" si="148"/>
        <v>1.6851187084006014E-2</v>
      </c>
      <c r="S1194" s="12">
        <f t="shared" si="149"/>
        <v>2.2061576802519411E-2</v>
      </c>
      <c r="T1194" s="12">
        <f t="shared" si="150"/>
        <v>-7.7002766261875522E-3</v>
      </c>
      <c r="U1194" s="12"/>
      <c r="V1194" s="12"/>
      <c r="W1194" s="12"/>
    </row>
    <row r="1195" spans="1:23" x14ac:dyDescent="0.2">
      <c r="A1195" t="s">
        <v>856</v>
      </c>
      <c r="B1195">
        <v>2002</v>
      </c>
      <c r="C1195" s="12">
        <f>IFERROR('BLS Data'!X1199,"")</f>
        <v>1.6851187084006014E-2</v>
      </c>
      <c r="D1195" s="12">
        <f>IFERROR('BLS Data'!Y1199,"")</f>
        <v>2.2061576802519411E-2</v>
      </c>
      <c r="E1195" s="12">
        <f>IFERROR('BLS Data'!Z1199,"")</f>
        <v>7.4980401773574457E-3</v>
      </c>
      <c r="F1195" s="12">
        <f>IFERROR('BLS Data'!AA1199,"")</f>
        <v>-7.7002766261875522E-3</v>
      </c>
      <c r="G1195" s="12">
        <f>'Regulatory Data'!L1197</f>
        <v>7.2423405089598483E-4</v>
      </c>
      <c r="H1195" s="12">
        <f>VLOOKUP(B1195,'Economic Data'!A$6:I$47,7,FALSE)</f>
        <v>3.403537925314204E-2</v>
      </c>
      <c r="I1195" s="12">
        <f>VLOOKUP(B1195,'Economic Data'!A$6:I$47,6,FALSE)</f>
        <v>1.7973804471999699E-2</v>
      </c>
      <c r="J1195" s="12">
        <f>VLOOKUP(B1195,'Economic Data'!A$6:I$47,5,FALSE)</f>
        <v>6.4899999999999999E-2</v>
      </c>
      <c r="K1195" s="12">
        <f>VLOOKUP(B1195,'Economic Data'!A$6:J$47,10,FALSE)</f>
        <v>4.8838425218857007E-2</v>
      </c>
      <c r="L1195" s="12"/>
      <c r="N1195">
        <v>1.6851187084006014E-2</v>
      </c>
      <c r="O1195">
        <v>2.2061576802519411E-2</v>
      </c>
      <c r="P1195">
        <v>-7.7002766261875522E-3</v>
      </c>
      <c r="Q1195">
        <v>7.2423405089598483E-4</v>
      </c>
      <c r="R1195" s="12">
        <f t="shared" si="148"/>
        <v>3.0509806204570999E-2</v>
      </c>
      <c r="S1195" s="12">
        <f t="shared" si="149"/>
        <v>2.1409179237498854E-2</v>
      </c>
      <c r="T1195" s="12">
        <f t="shared" si="150"/>
        <v>-7.3167019003799183E-3</v>
      </c>
      <c r="U1195" s="12"/>
      <c r="V1195" s="12"/>
      <c r="W1195" s="12"/>
    </row>
    <row r="1196" spans="1:23" x14ac:dyDescent="0.2">
      <c r="A1196" t="s">
        <v>856</v>
      </c>
      <c r="B1196">
        <v>2003</v>
      </c>
      <c r="C1196" s="12">
        <f>IFERROR('BLS Data'!X1200,"")</f>
        <v>3.0509806204570999E-2</v>
      </c>
      <c r="D1196" s="12">
        <f>IFERROR('BLS Data'!Y1200,"")</f>
        <v>2.1409179237498854E-2</v>
      </c>
      <c r="E1196" s="12">
        <f>IFERROR('BLS Data'!Z1200,"")</f>
        <v>2.3540729915980663E-2</v>
      </c>
      <c r="F1196" s="12">
        <f>IFERROR('BLS Data'!AA1200,"")</f>
        <v>-7.3167019003799183E-3</v>
      </c>
      <c r="G1196" s="12">
        <f>'Regulatory Data'!L1198</f>
        <v>8.0453772681517556E-4</v>
      </c>
      <c r="H1196" s="12">
        <f>VLOOKUP(B1196,'Economic Data'!A$6:I$47,7,FALSE)</f>
        <v>4.5904870545635745E-2</v>
      </c>
      <c r="I1196" s="12">
        <f>VLOOKUP(B1196,'Economic Data'!A$6:I$47,6,FALSE)</f>
        <v>2.5093363015155745E-2</v>
      </c>
      <c r="J1196" s="12">
        <f>VLOOKUP(B1196,'Economic Data'!A$6:I$47,5,FALSE)</f>
        <v>5.67E-2</v>
      </c>
      <c r="K1196" s="12">
        <f>VLOOKUP(B1196,'Economic Data'!A$6:J$47,10,FALSE)</f>
        <v>3.5888492469520646E-2</v>
      </c>
      <c r="L1196" s="12"/>
      <c r="N1196">
        <v>3.0509806204570999E-2</v>
      </c>
      <c r="O1196">
        <v>2.1409179237498854E-2</v>
      </c>
      <c r="P1196">
        <v>-7.3167019003799183E-3</v>
      </c>
      <c r="Q1196">
        <v>8.0453772681517556E-4</v>
      </c>
      <c r="R1196" s="12">
        <f t="shared" si="148"/>
        <v>7.3349607687784868E-3</v>
      </c>
      <c r="S1196" s="12">
        <f t="shared" si="149"/>
        <v>-9.4114408038823427E-3</v>
      </c>
      <c r="T1196" s="12">
        <f t="shared" si="150"/>
        <v>5.6402060590859726E-2</v>
      </c>
      <c r="U1196" s="12"/>
      <c r="V1196" s="12"/>
      <c r="W1196" s="12"/>
    </row>
    <row r="1197" spans="1:23" x14ac:dyDescent="0.2">
      <c r="A1197" t="s">
        <v>856</v>
      </c>
      <c r="B1197">
        <v>2004</v>
      </c>
      <c r="C1197" s="12">
        <f>IFERROR('BLS Data'!X1201,"")</f>
        <v>7.3349607687784868E-3</v>
      </c>
      <c r="D1197" s="12">
        <f>IFERROR('BLS Data'!Y1201,"")</f>
        <v>-9.4114408038823427E-3</v>
      </c>
      <c r="E1197" s="12">
        <f>IFERROR('BLS Data'!Z1201,"")</f>
        <v>1.3889920492085039E-2</v>
      </c>
      <c r="F1197" s="12">
        <f>IFERROR('BLS Data'!AA1201,"")</f>
        <v>5.6402060590859726E-2</v>
      </c>
      <c r="G1197" s="12">
        <f>'Regulatory Data'!L1199</f>
        <v>8.0146297945063981E-4</v>
      </c>
      <c r="H1197" s="12">
        <f>VLOOKUP(B1197,'Economic Data'!A$6:I$47,7,FALSE)</f>
        <v>6.1860595069386903E-2</v>
      </c>
      <c r="I1197" s="12">
        <f>VLOOKUP(B1197,'Economic Data'!A$6:I$47,6,FALSE)</f>
        <v>3.4093257936321564E-2</v>
      </c>
      <c r="J1197" s="12">
        <f>VLOOKUP(B1197,'Economic Data'!A$6:I$47,5,FALSE)</f>
        <v>5.6299999999999996E-2</v>
      </c>
      <c r="K1197" s="12">
        <f>VLOOKUP(B1197,'Economic Data'!A$6:J$47,10,FALSE)</f>
        <v>2.8532662866935003E-2</v>
      </c>
      <c r="L1197" s="12"/>
      <c r="N1197">
        <v>7.3349607687784868E-3</v>
      </c>
      <c r="O1197">
        <v>-9.4114408038823427E-3</v>
      </c>
      <c r="P1197">
        <v>5.6402060590859726E-2</v>
      </c>
      <c r="Q1197">
        <v>8.0146297945063981E-4</v>
      </c>
      <c r="R1197" s="12">
        <f t="shared" si="148"/>
        <v>-1.4401715246883384E-2</v>
      </c>
      <c r="S1197" s="12">
        <f t="shared" si="149"/>
        <v>9.3233432700667862E-3</v>
      </c>
      <c r="T1197" s="12">
        <f t="shared" si="150"/>
        <v>-1.276628350665554E-3</v>
      </c>
      <c r="U1197" s="12"/>
      <c r="V1197" s="12"/>
      <c r="W1197" s="12"/>
    </row>
    <row r="1198" spans="1:23" x14ac:dyDescent="0.2">
      <c r="A1198" t="s">
        <v>856</v>
      </c>
      <c r="B1198">
        <v>2005</v>
      </c>
      <c r="C1198" s="12">
        <f>IFERROR('BLS Data'!X1202,"")</f>
        <v>-1.4401715246883384E-2</v>
      </c>
      <c r="D1198" s="12">
        <f>IFERROR('BLS Data'!Y1202,"")</f>
        <v>9.3233432700667862E-3</v>
      </c>
      <c r="E1198" s="12">
        <f>IFERROR('BLS Data'!Z1202,"")</f>
        <v>3.7927254539805055E-2</v>
      </c>
      <c r="F1198" s="12">
        <f>IFERROR('BLS Data'!AA1202,"")</f>
        <v>-1.276628350665554E-3</v>
      </c>
      <c r="G1198" s="12">
        <f>'Regulatory Data'!L1200</f>
        <v>8.0103160199682577E-4</v>
      </c>
      <c r="H1198" s="12">
        <f>VLOOKUP(B1198,'Economic Data'!A$6:I$47,7,FALSE)</f>
        <v>6.2914494157674028E-2</v>
      </c>
      <c r="I1198" s="12">
        <f>VLOOKUP(B1198,'Economic Data'!A$6:I$47,6,FALSE)</f>
        <v>3.0242108933506984E-2</v>
      </c>
      <c r="J1198" s="12">
        <f>VLOOKUP(B1198,'Economic Data'!A$6:I$47,5,FALSE)</f>
        <v>5.2400000000000002E-2</v>
      </c>
      <c r="K1198" s="12">
        <f>VLOOKUP(B1198,'Economic Data'!A$6:J$47,10,FALSE)</f>
        <v>1.972761477583234E-2</v>
      </c>
      <c r="L1198" s="12"/>
      <c r="N1198">
        <v>-1.4401715246883384E-2</v>
      </c>
      <c r="O1198">
        <v>9.3233432700667862E-3</v>
      </c>
      <c r="P1198">
        <v>-1.276628350665554E-3</v>
      </c>
      <c r="Q1198">
        <v>8.0103160199682577E-4</v>
      </c>
      <c r="R1198" s="12">
        <f t="shared" si="148"/>
        <v>2.1826637121017178E-2</v>
      </c>
      <c r="S1198" s="12">
        <f t="shared" si="149"/>
        <v>4.1080783409281452E-2</v>
      </c>
      <c r="T1198" s="12">
        <f t="shared" si="150"/>
        <v>-1.1255461994448268E-3</v>
      </c>
      <c r="U1198" s="12"/>
      <c r="V1198" s="12"/>
      <c r="W1198" s="12"/>
    </row>
    <row r="1199" spans="1:23" x14ac:dyDescent="0.2">
      <c r="A1199" t="s">
        <v>856</v>
      </c>
      <c r="B1199">
        <v>2006</v>
      </c>
      <c r="C1199" s="12">
        <f>IFERROR('BLS Data'!X1203,"")</f>
        <v>2.1826637121017178E-2</v>
      </c>
      <c r="D1199" s="12">
        <f>IFERROR('BLS Data'!Y1203,"")</f>
        <v>4.1080783409281452E-2</v>
      </c>
      <c r="E1199" s="12">
        <f>IFERROR('BLS Data'!Z1203,"")</f>
        <v>2.6396358738560721E-3</v>
      </c>
      <c r="F1199" s="12">
        <f>IFERROR('BLS Data'!AA1203,"")</f>
        <v>-1.1255461994448268E-3</v>
      </c>
      <c r="G1199" s="12">
        <f>'Regulatory Data'!L1201</f>
        <v>8.0073134741379223E-4</v>
      </c>
      <c r="H1199" s="12">
        <f>VLOOKUP(B1199,'Economic Data'!A$6:I$47,7,FALSE)</f>
        <v>5.8035179497691658E-2</v>
      </c>
      <c r="I1199" s="12">
        <f>VLOOKUP(B1199,'Economic Data'!A$6:I$47,6,FALSE)</f>
        <v>2.6233814355860474E-2</v>
      </c>
      <c r="J1199" s="12">
        <f>VLOOKUP(B1199,'Economic Data'!A$6:I$47,5,FALSE)</f>
        <v>5.5899999999999998E-2</v>
      </c>
      <c r="K1199" s="12">
        <f>VLOOKUP(B1199,'Economic Data'!A$6:J$47,10,FALSE)</f>
        <v>2.409863485816794E-2</v>
      </c>
      <c r="L1199" s="12"/>
      <c r="N1199">
        <v>2.1826637121017178E-2</v>
      </c>
      <c r="O1199">
        <v>4.1080783409281452E-2</v>
      </c>
      <c r="P1199">
        <v>-1.1255461994448268E-3</v>
      </c>
      <c r="Q1199">
        <v>8.0073134741379223E-4</v>
      </c>
      <c r="R1199" s="12">
        <f t="shared" si="148"/>
        <v>-2.1455510748229045E-2</v>
      </c>
      <c r="S1199" s="12">
        <f t="shared" si="149"/>
        <v>-4.1247211040568388E-2</v>
      </c>
      <c r="T1199" s="12">
        <f t="shared" si="150"/>
        <v>7.0966509293000968E-2</v>
      </c>
      <c r="U1199" s="12"/>
      <c r="V1199" s="12"/>
      <c r="W1199" s="12"/>
    </row>
    <row r="1200" spans="1:23" x14ac:dyDescent="0.2">
      <c r="A1200" t="s">
        <v>856</v>
      </c>
      <c r="B1200">
        <v>2007</v>
      </c>
      <c r="C1200" s="12">
        <f>IFERROR('BLS Data'!X1204,"")</f>
        <v>-2.1455510748229045E-2</v>
      </c>
      <c r="D1200" s="12">
        <f>IFERROR('BLS Data'!Y1204,"")</f>
        <v>-4.1247211040568388E-2</v>
      </c>
      <c r="E1200" s="12">
        <f>IFERROR('BLS Data'!Z1204,"")</f>
        <v>2.5659524788545163E-2</v>
      </c>
      <c r="F1200" s="12">
        <f>IFERROR('BLS Data'!AA1204,"")</f>
        <v>7.0966509293000968E-2</v>
      </c>
      <c r="G1200" s="12">
        <f>'Regulatory Data'!L1202</f>
        <v>8.0046299583424335E-4</v>
      </c>
      <c r="H1200" s="12">
        <f>VLOOKUP(B1200,'Economic Data'!A$6:I$47,7,FALSE)</f>
        <v>4.7552040345651747E-2</v>
      </c>
      <c r="I1200" s="12">
        <f>VLOOKUP(B1200,'Economic Data'!A$6:I$47,6,FALSE)</f>
        <v>1.8949646062514702E-2</v>
      </c>
      <c r="J1200" s="12">
        <f>VLOOKUP(B1200,'Economic Data'!A$6:I$47,5,FALSE)</f>
        <v>5.5599999999999997E-2</v>
      </c>
      <c r="K1200" s="12">
        <f>VLOOKUP(B1200,'Economic Data'!A$6:J$47,10,FALSE)</f>
        <v>2.6997605716864291E-2</v>
      </c>
      <c r="L1200" s="12"/>
      <c r="N1200">
        <v>-2.1455510748229045E-2</v>
      </c>
      <c r="O1200">
        <v>-4.1247211040568388E-2</v>
      </c>
      <c r="P1200">
        <v>7.0966509293000968E-2</v>
      </c>
      <c r="Q1200">
        <v>8.0046299583424335E-4</v>
      </c>
      <c r="R1200" s="12">
        <f t="shared" si="148"/>
        <v>8.3065183527841313E-2</v>
      </c>
      <c r="S1200" s="12">
        <f t="shared" si="149"/>
        <v>4.2655476853420637E-2</v>
      </c>
      <c r="T1200" s="12">
        <f t="shared" si="150"/>
        <v>-2.4040960268803424E-2</v>
      </c>
      <c r="U1200" s="12"/>
      <c r="V1200" s="12"/>
      <c r="W1200" s="12"/>
    </row>
    <row r="1201" spans="1:23" x14ac:dyDescent="0.2">
      <c r="A1201" t="s">
        <v>856</v>
      </c>
      <c r="B1201">
        <v>2008</v>
      </c>
      <c r="C1201" s="12">
        <f>IFERROR('BLS Data'!X1205,"")</f>
        <v>8.3065183527841313E-2</v>
      </c>
      <c r="D1201" s="12">
        <f>IFERROR('BLS Data'!Y1205,"")</f>
        <v>4.2655476853420637E-2</v>
      </c>
      <c r="E1201" s="12">
        <f>IFERROR('BLS Data'!Z1205,"")</f>
        <v>2.7009523766432508E-3</v>
      </c>
      <c r="F1201" s="12">
        <f>IFERROR('BLS Data'!AA1205,"")</f>
        <v>-2.4040960268803424E-2</v>
      </c>
      <c r="G1201" s="12">
        <f>'Regulatory Data'!L1203</f>
        <v>8.0973913755074409E-4</v>
      </c>
      <c r="H1201" s="12">
        <f>VLOOKUP(B1201,'Economic Data'!A$6:I$47,7,FALSE)</f>
        <v>1.8564647936674561E-2</v>
      </c>
      <c r="I1201" s="12">
        <f>VLOOKUP(B1201,'Economic Data'!A$6:I$47,6,FALSE)</f>
        <v>-3.3722342459032717E-3</v>
      </c>
      <c r="J1201" s="12">
        <f>VLOOKUP(B1201,'Economic Data'!A$6:I$47,5,FALSE)</f>
        <v>5.6299999999999996E-2</v>
      </c>
      <c r="K1201" s="12">
        <f>VLOOKUP(B1201,'Economic Data'!A$6:J$47,10,FALSE)</f>
        <v>3.4363117817423225E-2</v>
      </c>
      <c r="L1201" s="12"/>
      <c r="N1201">
        <v>8.3065183527841313E-2</v>
      </c>
      <c r="O1201">
        <v>4.2655476853420637E-2</v>
      </c>
      <c r="P1201">
        <v>-2.4040960268803424E-2</v>
      </c>
      <c r="Q1201">
        <v>8.0973913755074409E-4</v>
      </c>
      <c r="R1201" s="12">
        <f t="shared" si="148"/>
        <v>2.7721458955446643E-2</v>
      </c>
      <c r="S1201" s="12">
        <f t="shared" si="149"/>
        <v>2.1431347383447985E-2</v>
      </c>
      <c r="T1201" s="12">
        <f t="shared" si="150"/>
        <v>9.8229234401117083E-3</v>
      </c>
      <c r="U1201" s="12"/>
      <c r="V1201" s="12"/>
      <c r="W1201" s="12"/>
    </row>
    <row r="1202" spans="1:23" x14ac:dyDescent="0.2">
      <c r="A1202" t="s">
        <v>856</v>
      </c>
      <c r="B1202">
        <v>2009</v>
      </c>
      <c r="C1202" s="12">
        <f>IFERROR('BLS Data'!X1206,"")</f>
        <v>2.7721458955446643E-2</v>
      </c>
      <c r="D1202" s="12">
        <f>IFERROR('BLS Data'!Y1206,"")</f>
        <v>2.1431347383447985E-2</v>
      </c>
      <c r="E1202" s="12">
        <f>IFERROR('BLS Data'!Z1206,"")</f>
        <v>1.028659213116967E-2</v>
      </c>
      <c r="F1202" s="12">
        <f>IFERROR('BLS Data'!AA1206,"")</f>
        <v>9.8229234401117083E-3</v>
      </c>
      <c r="G1202" s="12">
        <f>'Regulatory Data'!L1204</f>
        <v>8.1259926471002073E-4</v>
      </c>
      <c r="H1202" s="12">
        <f>VLOOKUP(B1202,'Economic Data'!A$6:I$47,7,FALSE)</f>
        <v>-2.2495040217735962E-2</v>
      </c>
      <c r="I1202" s="12">
        <f>VLOOKUP(B1202,'Economic Data'!A$6:I$47,6,FALSE)</f>
        <v>-3.117320520931699E-2</v>
      </c>
      <c r="J1202" s="12">
        <f>VLOOKUP(B1202,'Economic Data'!A$6:I$47,5,FALSE)</f>
        <v>5.3099999999999994E-2</v>
      </c>
      <c r="K1202" s="12">
        <f>VLOOKUP(B1202,'Economic Data'!A$6:J$47,10,FALSE)</f>
        <v>4.4421835008416732E-2</v>
      </c>
      <c r="L1202" s="12"/>
      <c r="N1202">
        <v>2.7721458955446643E-2</v>
      </c>
      <c r="O1202">
        <v>2.1431347383447985E-2</v>
      </c>
      <c r="P1202">
        <v>9.8229234401117083E-3</v>
      </c>
      <c r="Q1202">
        <v>8.1259926471002073E-4</v>
      </c>
      <c r="R1202" s="12">
        <f t="shared" si="148"/>
        <v>-4.3709480394475086E-2</v>
      </c>
      <c r="S1202" s="12">
        <f t="shared" si="149"/>
        <v>-1.7031579932441865E-2</v>
      </c>
      <c r="T1202" s="12">
        <f t="shared" si="150"/>
        <v>4.3936070925746584E-2</v>
      </c>
      <c r="U1202" s="12"/>
      <c r="V1202" s="12"/>
      <c r="W1202" s="12"/>
    </row>
    <row r="1203" spans="1:23" x14ac:dyDescent="0.2">
      <c r="A1203" t="s">
        <v>856</v>
      </c>
      <c r="B1203">
        <v>2010</v>
      </c>
      <c r="C1203" s="12">
        <f>IFERROR('BLS Data'!X1207,"")</f>
        <v>-4.3709480394475086E-2</v>
      </c>
      <c r="D1203" s="12">
        <f>IFERROR('BLS Data'!Y1207,"")</f>
        <v>-1.7031579932441865E-2</v>
      </c>
      <c r="E1203" s="12">
        <f>IFERROR('BLS Data'!Z1207,"")</f>
        <v>-1.3090114381810736E-3</v>
      </c>
      <c r="F1203" s="12">
        <f>IFERROR('BLS Data'!AA1207,"")</f>
        <v>4.3936070925746584E-2</v>
      </c>
      <c r="G1203" s="12">
        <f>'Regulatory Data'!L1205</f>
        <v>8.1208316875413058E-4</v>
      </c>
      <c r="H1203" s="12">
        <f>VLOOKUP(B1203,'Economic Data'!A$6:I$47,7,FALSE)</f>
        <v>3.6900750592296916E-2</v>
      </c>
      <c r="I1203" s="12">
        <f>VLOOKUP(B1203,'Economic Data'!A$6:I$47,6,FALSE)</f>
        <v>2.362690323647243E-2</v>
      </c>
      <c r="J1203" s="12">
        <f>VLOOKUP(B1203,'Economic Data'!A$6:I$47,5,FALSE)</f>
        <v>4.9400000000000006E-2</v>
      </c>
      <c r="K1203" s="12">
        <f>VLOOKUP(B1203,'Economic Data'!A$6:J$47,10,FALSE)</f>
        <v>3.6126152644176228E-2</v>
      </c>
      <c r="L1203" s="12"/>
      <c r="N1203">
        <v>-4.3709480394475086E-2</v>
      </c>
      <c r="O1203">
        <v>-1.7031579932441865E-2</v>
      </c>
      <c r="P1203">
        <v>4.3936070925746584E-2</v>
      </c>
      <c r="Q1203">
        <v>8.1208316875413058E-4</v>
      </c>
      <c r="R1203" s="12"/>
      <c r="S1203" s="12"/>
      <c r="T1203" s="12"/>
      <c r="U1203" s="12"/>
      <c r="V1203" s="12"/>
      <c r="W1203" s="12"/>
    </row>
    <row r="1204" spans="1:23" x14ac:dyDescent="0.2">
      <c r="A1204" t="s">
        <v>794</v>
      </c>
      <c r="B1204">
        <v>1987</v>
      </c>
      <c r="C1204" s="12" t="str">
        <f>IFERROR('BLS Data'!X1208,"")</f>
        <v>.</v>
      </c>
      <c r="D1204" s="12" t="str">
        <f>IFERROR('BLS Data'!Y1208,"")</f>
        <v>.</v>
      </c>
      <c r="E1204" s="12" t="str">
        <f>IFERROR('BLS Data'!Z1208,"")</f>
        <v>.</v>
      </c>
      <c r="F1204" s="12" t="str">
        <f>IFERROR('BLS Data'!AA1208,"")</f>
        <v>.</v>
      </c>
      <c r="G1204" s="12" t="str">
        <f>'Regulatory Data'!L1206</f>
        <v/>
      </c>
      <c r="H1204" s="12">
        <f>VLOOKUP(B1204,'Economic Data'!A$6:I$47,7,FALSE)</f>
        <v>6.0106820146646811E-2</v>
      </c>
      <c r="I1204" s="12">
        <f>VLOOKUP(B1204,'Economic Data'!A$6:I$47,6,FALSE)</f>
        <v>3.149510885821627E-2</v>
      </c>
      <c r="J1204" s="12">
        <f>VLOOKUP(B1204,'Economic Data'!A$6:I$47,5,FALSE)</f>
        <v>9.3800000000000008E-2</v>
      </c>
      <c r="K1204" s="12">
        <f>VLOOKUP(B1204,'Economic Data'!A$6:J$47,10,FALSE)</f>
        <v>6.5188288711569911E-2</v>
      </c>
      <c r="L1204" s="12"/>
      <c r="N1204" t="s">
        <v>985</v>
      </c>
      <c r="O1204" t="s">
        <v>985</v>
      </c>
      <c r="P1204" t="s">
        <v>985</v>
      </c>
      <c r="Q1204" t="s">
        <v>0</v>
      </c>
      <c r="R1204" s="12"/>
      <c r="S1204" s="12"/>
      <c r="T1204" s="12"/>
      <c r="U1204" s="12"/>
      <c r="V1204" s="12"/>
      <c r="W1204" s="12"/>
    </row>
    <row r="1205" spans="1:23" x14ac:dyDescent="0.2">
      <c r="A1205" t="s">
        <v>794</v>
      </c>
      <c r="B1205">
        <v>1988</v>
      </c>
      <c r="C1205" s="12">
        <f>IFERROR('BLS Data'!X1209,"")</f>
        <v>-1.4835386247601612E-2</v>
      </c>
      <c r="D1205" s="12">
        <f>IFERROR('BLS Data'!Y1209,"")</f>
        <v>-2.6732782385101572E-3</v>
      </c>
      <c r="E1205" s="12">
        <f>IFERROR('BLS Data'!Z1209,"")</f>
        <v>3.9662177299101486E-2</v>
      </c>
      <c r="F1205" s="12">
        <f>IFERROR('BLS Data'!AA1209,"")</f>
        <v>7.3571408127349969E-2</v>
      </c>
      <c r="G1205" s="12" t="str">
        <f>'Regulatory Data'!L1207</f>
        <v/>
      </c>
      <c r="H1205" s="12">
        <f>VLOOKUP(B1205,'Economic Data'!A$6:I$47,7,FALSE)</f>
        <v>7.4056092402528861E-2</v>
      </c>
      <c r="I1205" s="12">
        <f>VLOOKUP(B1205,'Economic Data'!A$6:I$47,6,FALSE)</f>
        <v>4.0281822240627818E-2</v>
      </c>
      <c r="J1205" s="12">
        <f>VLOOKUP(B1205,'Economic Data'!A$6:I$47,5,FALSE)</f>
        <v>9.7100000000000006E-2</v>
      </c>
      <c r="K1205" s="12">
        <f>VLOOKUP(B1205,'Economic Data'!A$6:J$47,10,FALSE)</f>
        <v>6.3325729838099074E-2</v>
      </c>
      <c r="L1205" s="12"/>
      <c r="N1205">
        <v>-1.4835386247601612E-2</v>
      </c>
      <c r="O1205">
        <v>-2.6732782385101572E-3</v>
      </c>
      <c r="P1205">
        <v>7.3571408127349969E-2</v>
      </c>
      <c r="Q1205" t="s">
        <v>0</v>
      </c>
      <c r="R1205" s="12"/>
      <c r="S1205" s="12"/>
      <c r="T1205" s="12"/>
      <c r="U1205" s="12"/>
      <c r="V1205" s="12"/>
      <c r="W1205" s="12"/>
    </row>
    <row r="1206" spans="1:23" x14ac:dyDescent="0.2">
      <c r="A1206" t="s">
        <v>794</v>
      </c>
      <c r="B1206">
        <v>1989</v>
      </c>
      <c r="C1206" s="12">
        <f>IFERROR('BLS Data'!X1210,"")</f>
        <v>-2.892585597506514E-2</v>
      </c>
      <c r="D1206" s="12">
        <f>IFERROR('BLS Data'!Y1210,"")</f>
        <v>-3.2766363965218481E-2</v>
      </c>
      <c r="E1206" s="12">
        <f>IFERROR('BLS Data'!Z1210,"")</f>
        <v>4.0782422928391071E-2</v>
      </c>
      <c r="F1206" s="12">
        <f>IFERROR('BLS Data'!AA1210,"")</f>
        <v>8.7845515783857131E-2</v>
      </c>
      <c r="G1206" s="12" t="str">
        <f>'Regulatory Data'!L1208</f>
        <v/>
      </c>
      <c r="H1206" s="12">
        <f>VLOOKUP(B1206,'Economic Data'!A$6:I$47,7,FALSE)</f>
        <v>7.2168998181608046E-2</v>
      </c>
      <c r="I1206" s="12">
        <f>VLOOKUP(B1206,'Economic Data'!A$6:I$47,6,FALSE)</f>
        <v>3.5102379761548619E-2</v>
      </c>
      <c r="J1206" s="12">
        <f>VLOOKUP(B1206,'Economic Data'!A$6:I$47,5,FALSE)</f>
        <v>9.2600000000000002E-2</v>
      </c>
      <c r="K1206" s="12">
        <f>VLOOKUP(B1206,'Economic Data'!A$6:J$47,10,FALSE)</f>
        <v>5.5533381579940186E-2</v>
      </c>
      <c r="L1206" s="12"/>
      <c r="N1206">
        <v>-2.892585597506514E-2</v>
      </c>
      <c r="O1206">
        <v>-3.2766363965218481E-2</v>
      </c>
      <c r="P1206">
        <v>8.7845515783857131E-2</v>
      </c>
      <c r="Q1206" t="s">
        <v>0</v>
      </c>
      <c r="R1206" s="12"/>
      <c r="S1206" s="12"/>
      <c r="T1206" s="12"/>
      <c r="U1206" s="12"/>
      <c r="V1206" s="12"/>
      <c r="W1206" s="12"/>
    </row>
    <row r="1207" spans="1:23" x14ac:dyDescent="0.2">
      <c r="A1207" t="s">
        <v>794</v>
      </c>
      <c r="B1207">
        <v>1990</v>
      </c>
      <c r="C1207" s="12">
        <f>IFERROR('BLS Data'!X1211,"")</f>
        <v>1.1879810500916577E-3</v>
      </c>
      <c r="D1207" s="12">
        <f>IFERROR('BLS Data'!Y1211,"")</f>
        <v>-1.0141373176637103E-2</v>
      </c>
      <c r="E1207" s="12">
        <f>IFERROR('BLS Data'!Z1211,"")</f>
        <v>3.7384180841601555E-2</v>
      </c>
      <c r="F1207" s="12">
        <f>IFERROR('BLS Data'!AA1211,"")</f>
        <v>6.9395534587112451E-2</v>
      </c>
      <c r="G1207" s="12" t="str">
        <f>'Regulatory Data'!L1209</f>
        <v/>
      </c>
      <c r="H1207" s="12">
        <f>VLOOKUP(B1207,'Economic Data'!A$6:I$47,7,FALSE)</f>
        <v>5.6455681243754441E-2</v>
      </c>
      <c r="I1207" s="12">
        <f>VLOOKUP(B1207,'Economic Data'!A$6:I$47,6,FALSE)</f>
        <v>1.8589513195847118E-2</v>
      </c>
      <c r="J1207" s="12">
        <f>VLOOKUP(B1207,'Economic Data'!A$6:I$47,5,FALSE)</f>
        <v>9.3200000000000005E-2</v>
      </c>
      <c r="K1207" s="12">
        <f>VLOOKUP(B1207,'Economic Data'!A$6:J$47,10,FALSE)</f>
        <v>5.5333831952092682E-2</v>
      </c>
      <c r="L1207" s="12"/>
      <c r="N1207">
        <v>1.1879810500916577E-3</v>
      </c>
      <c r="O1207">
        <v>-1.0141373176637103E-2</v>
      </c>
      <c r="P1207">
        <v>6.9395534587112451E-2</v>
      </c>
      <c r="Q1207" t="s">
        <v>0</v>
      </c>
      <c r="R1207" s="12"/>
      <c r="S1207" s="12"/>
      <c r="T1207" s="12"/>
      <c r="U1207" s="12"/>
      <c r="V1207" s="12"/>
      <c r="W1207" s="12"/>
    </row>
    <row r="1208" spans="1:23" x14ac:dyDescent="0.2">
      <c r="A1208" t="s">
        <v>794</v>
      </c>
      <c r="B1208">
        <v>1991</v>
      </c>
      <c r="C1208" s="12">
        <f>IFERROR('BLS Data'!X1212,"")</f>
        <v>3.3587624927227111E-2</v>
      </c>
      <c r="D1208" s="12">
        <f>IFERROR('BLS Data'!Y1212,"")</f>
        <v>2.2312798965925751E-2</v>
      </c>
      <c r="E1208" s="12">
        <f>IFERROR('BLS Data'!Z1212,"")</f>
        <v>1.8726538439455709E-2</v>
      </c>
      <c r="F1208" s="12">
        <f>IFERROR('BLS Data'!AA1212,"")</f>
        <v>2.211716409625275E-2</v>
      </c>
      <c r="G1208" s="12" t="str">
        <f>'Regulatory Data'!L1210</f>
        <v/>
      </c>
      <c r="H1208" s="12">
        <f>VLOOKUP(B1208,'Economic Data'!A$6:I$47,7,FALSE)</f>
        <v>3.2494366288215559E-2</v>
      </c>
      <c r="I1208" s="12">
        <f>VLOOKUP(B1208,'Economic Data'!A$6:I$47,6,FALSE)</f>
        <v>-2.3323494827174329E-3</v>
      </c>
      <c r="J1208" s="12">
        <f>VLOOKUP(B1208,'Economic Data'!A$6:I$47,5,FALSE)</f>
        <v>8.77E-2</v>
      </c>
      <c r="K1208" s="12">
        <f>VLOOKUP(B1208,'Economic Data'!A$6:J$47,10,FALSE)</f>
        <v>5.2873284229066508E-2</v>
      </c>
      <c r="L1208" s="12"/>
      <c r="N1208">
        <v>3.3587624927227111E-2</v>
      </c>
      <c r="O1208">
        <v>2.2312798965925751E-2</v>
      </c>
      <c r="P1208">
        <v>2.211716409625275E-2</v>
      </c>
      <c r="Q1208" t="s">
        <v>0</v>
      </c>
      <c r="R1208" s="12"/>
      <c r="S1208" s="12"/>
      <c r="T1208" s="12"/>
      <c r="U1208" s="12"/>
      <c r="V1208" s="12"/>
      <c r="W1208" s="12"/>
    </row>
    <row r="1209" spans="1:23" x14ac:dyDescent="0.2">
      <c r="A1209" t="s">
        <v>794</v>
      </c>
      <c r="B1209">
        <v>1992</v>
      </c>
      <c r="C1209" s="12">
        <f>IFERROR('BLS Data'!X1213,"")</f>
        <v>6.7170150373684123E-2</v>
      </c>
      <c r="D1209" s="12">
        <f>IFERROR('BLS Data'!Y1213,"")</f>
        <v>7.44762770483689E-2</v>
      </c>
      <c r="E1209" s="12">
        <f>IFERROR('BLS Data'!Z1213,"")</f>
        <v>1.6984383075575593E-2</v>
      </c>
      <c r="F1209" s="12">
        <f>IFERROR('BLS Data'!AA1213,"")</f>
        <v>-1.4602445040875267E-2</v>
      </c>
      <c r="G1209" s="12" t="str">
        <f>'Regulatory Data'!L1211</f>
        <v/>
      </c>
      <c r="H1209" s="12">
        <f>VLOOKUP(B1209,'Economic Data'!A$6:I$47,7,FALSE)</f>
        <v>5.6799543692841681E-2</v>
      </c>
      <c r="I1209" s="12">
        <f>VLOOKUP(B1209,'Economic Data'!A$6:I$47,6,FALSE)</f>
        <v>3.3364382598689346E-2</v>
      </c>
      <c r="J1209" s="12">
        <f>VLOOKUP(B1209,'Economic Data'!A$6:I$47,5,FALSE)</f>
        <v>8.14E-2</v>
      </c>
      <c r="K1209" s="12">
        <f>VLOOKUP(B1209,'Economic Data'!A$6:J$47,10,FALSE)</f>
        <v>5.7964838905848831E-2</v>
      </c>
      <c r="L1209" s="12"/>
      <c r="N1209">
        <v>6.7170150373684123E-2</v>
      </c>
      <c r="O1209">
        <v>7.44762770483689E-2</v>
      </c>
      <c r="P1209">
        <v>-1.4602445040875267E-2</v>
      </c>
      <c r="Q1209" t="s">
        <v>0</v>
      </c>
      <c r="R1209" s="12"/>
      <c r="S1209" s="12"/>
      <c r="T1209" s="12"/>
      <c r="U1209" s="12"/>
      <c r="V1209" s="12"/>
      <c r="W1209" s="12"/>
    </row>
    <row r="1210" spans="1:23" x14ac:dyDescent="0.2">
      <c r="A1210" t="s">
        <v>794</v>
      </c>
      <c r="B1210">
        <v>1993</v>
      </c>
      <c r="C1210" s="12">
        <f>IFERROR('BLS Data'!X1214,"")</f>
        <v>1.8121641823780621E-3</v>
      </c>
      <c r="D1210" s="12">
        <f>IFERROR('BLS Data'!Y1214,"")</f>
        <v>9.9767406904573974E-3</v>
      </c>
      <c r="E1210" s="12">
        <f>IFERROR('BLS Data'!Z1214,"")</f>
        <v>3.0350957703598525E-2</v>
      </c>
      <c r="F1210" s="12">
        <f>IFERROR('BLS Data'!AA1214,"")</f>
        <v>1.5640731960887777E-2</v>
      </c>
      <c r="G1210" s="12" t="str">
        <f>'Regulatory Data'!L1212</f>
        <v/>
      </c>
      <c r="H1210" s="12">
        <f>VLOOKUP(B1210,'Economic Data'!A$6:I$47,7,FALSE)</f>
        <v>4.9976501397134498E-2</v>
      </c>
      <c r="I1210" s="12">
        <f>VLOOKUP(B1210,'Economic Data'!A$6:I$47,6,FALSE)</f>
        <v>2.8121325402471697E-2</v>
      </c>
      <c r="J1210" s="12">
        <f>VLOOKUP(B1210,'Economic Data'!A$6:I$47,5,FALSE)</f>
        <v>7.22E-2</v>
      </c>
      <c r="K1210" s="12">
        <f>VLOOKUP(B1210,'Economic Data'!A$6:J$47,10,FALSE)</f>
        <v>5.0344824005335395E-2</v>
      </c>
      <c r="L1210" s="12"/>
      <c r="N1210">
        <v>1.8121641823780621E-3</v>
      </c>
      <c r="O1210">
        <v>9.9767406904573974E-3</v>
      </c>
      <c r="P1210">
        <v>1.5640731960887777E-2</v>
      </c>
      <c r="Q1210" t="s">
        <v>0</v>
      </c>
      <c r="R1210" s="12"/>
      <c r="S1210" s="12"/>
      <c r="T1210" s="12"/>
      <c r="U1210" s="12"/>
      <c r="V1210" s="12"/>
      <c r="W1210" s="12"/>
    </row>
    <row r="1211" spans="1:23" x14ac:dyDescent="0.2">
      <c r="A1211" t="s">
        <v>794</v>
      </c>
      <c r="B1211">
        <v>1994</v>
      </c>
      <c r="C1211" s="12">
        <f>IFERROR('BLS Data'!X1215,"")</f>
        <v>4.2983416939324393E-2</v>
      </c>
      <c r="D1211" s="12">
        <f>IFERROR('BLS Data'!Y1215,"")</f>
        <v>4.4673184077302253E-2</v>
      </c>
      <c r="E1211" s="12">
        <f>IFERROR('BLS Data'!Z1215,"")</f>
        <v>1.9699543821338317E-2</v>
      </c>
      <c r="F1211" s="12">
        <f>IFERROR('BLS Data'!AA1215,"")</f>
        <v>-1.8123357861968614E-2</v>
      </c>
      <c r="G1211" s="12" t="str">
        <f>'Regulatory Data'!L1213</f>
        <v/>
      </c>
      <c r="H1211" s="12">
        <f>VLOOKUP(B1211,'Economic Data'!A$6:I$47,7,FALSE)</f>
        <v>6.0783064323397085E-2</v>
      </c>
      <c r="I1211" s="12">
        <f>VLOOKUP(B1211,'Economic Data'!A$6:I$47,6,FALSE)</f>
        <v>3.9932137842543014E-2</v>
      </c>
      <c r="J1211" s="12">
        <f>VLOOKUP(B1211,'Economic Data'!A$6:I$47,5,FALSE)</f>
        <v>7.9600000000000004E-2</v>
      </c>
      <c r="K1211" s="12">
        <f>VLOOKUP(B1211,'Economic Data'!A$6:J$47,10,FALSE)</f>
        <v>5.8749073519147127E-2</v>
      </c>
      <c r="L1211" s="12"/>
      <c r="N1211">
        <v>4.2983416939324393E-2</v>
      </c>
      <c r="O1211">
        <v>4.4673184077302253E-2</v>
      </c>
      <c r="P1211">
        <v>-1.8123357861968614E-2</v>
      </c>
      <c r="Q1211" t="s">
        <v>0</v>
      </c>
      <c r="R1211" s="12"/>
      <c r="S1211" s="12"/>
      <c r="T1211" s="12"/>
      <c r="U1211" s="12"/>
      <c r="V1211" s="12"/>
      <c r="W1211" s="12"/>
    </row>
    <row r="1212" spans="1:23" x14ac:dyDescent="0.2">
      <c r="A1212" t="s">
        <v>794</v>
      </c>
      <c r="B1212">
        <v>1995</v>
      </c>
      <c r="C1212" s="12">
        <f>IFERROR('BLS Data'!X1216,"")</f>
        <v>2.339165200554838E-2</v>
      </c>
      <c r="D1212" s="12">
        <f>IFERROR('BLS Data'!Y1216,"")</f>
        <v>2.4755034794656794E-2</v>
      </c>
      <c r="E1212" s="12">
        <f>IFERROR('BLS Data'!Z1216,"")</f>
        <v>2.8425982715870823E-2</v>
      </c>
      <c r="F1212" s="12">
        <f>IFERROR('BLS Data'!AA1216,"")</f>
        <v>5.8906805716336663E-3</v>
      </c>
      <c r="G1212" s="12" t="str">
        <f>'Regulatory Data'!L1214</f>
        <v/>
      </c>
      <c r="H1212" s="12">
        <f>VLOOKUP(B1212,'Economic Data'!A$6:I$47,7,FALSE)</f>
        <v>4.5452682397765898E-2</v>
      </c>
      <c r="I1212" s="12">
        <f>VLOOKUP(B1212,'Economic Data'!A$6:I$47,6,FALSE)</f>
        <v>2.4833719047943958E-2</v>
      </c>
      <c r="J1212" s="12">
        <f>VLOOKUP(B1212,'Economic Data'!A$6:I$47,5,FALSE)</f>
        <v>7.5899999999999995E-2</v>
      </c>
      <c r="K1212" s="12">
        <f>VLOOKUP(B1212,'Economic Data'!A$6:J$47,10,FALSE)</f>
        <v>5.5281036650178222E-2</v>
      </c>
      <c r="L1212" s="12"/>
      <c r="N1212">
        <v>2.339165200554838E-2</v>
      </c>
      <c r="O1212">
        <v>2.4755034794656794E-2</v>
      </c>
      <c r="P1212">
        <v>5.8906805716336663E-3</v>
      </c>
      <c r="Q1212" t="s">
        <v>0</v>
      </c>
      <c r="R1212" s="12"/>
      <c r="S1212" s="12"/>
      <c r="T1212" s="12"/>
      <c r="U1212" s="12"/>
      <c r="V1212" s="12"/>
      <c r="W1212" s="12"/>
    </row>
    <row r="1213" spans="1:23" x14ac:dyDescent="0.2">
      <c r="A1213" t="s">
        <v>794</v>
      </c>
      <c r="B1213">
        <v>1996</v>
      </c>
      <c r="C1213" s="12">
        <f>IFERROR('BLS Data'!X1217,"")</f>
        <v>2.2417531837733762E-2</v>
      </c>
      <c r="D1213" s="12">
        <f>IFERROR('BLS Data'!Y1217,"")</f>
        <v>1.5606388929959358E-2</v>
      </c>
      <c r="E1213" s="12">
        <f>IFERROR('BLS Data'!Z1217,"")</f>
        <v>2.9836344317551777E-2</v>
      </c>
      <c r="F1213" s="12">
        <f>IFERROR('BLS Data'!AA1217,"")</f>
        <v>2.6052007403568389E-2</v>
      </c>
      <c r="G1213" s="12" t="str">
        <f>'Regulatory Data'!L1215</f>
        <v/>
      </c>
      <c r="H1213" s="12">
        <f>VLOOKUP(B1213,'Economic Data'!A$6:I$47,7,FALSE)</f>
        <v>5.5591211209256031E-2</v>
      </c>
      <c r="I1213" s="12">
        <f>VLOOKUP(B1213,'Economic Data'!A$6:I$47,6,FALSE)</f>
        <v>3.6723348797837119E-2</v>
      </c>
      <c r="J1213" s="12">
        <f>VLOOKUP(B1213,'Economic Data'!A$6:I$47,5,FALSE)</f>
        <v>7.3700000000000002E-2</v>
      </c>
      <c r="K1213" s="12">
        <f>VLOOKUP(B1213,'Economic Data'!A$6:J$47,10,FALSE)</f>
        <v>5.4832137588579369E-2</v>
      </c>
      <c r="L1213" s="12"/>
      <c r="N1213">
        <v>2.2417531837733762E-2</v>
      </c>
      <c r="O1213">
        <v>1.5606388929959358E-2</v>
      </c>
      <c r="P1213">
        <v>2.6052007403568389E-2</v>
      </c>
      <c r="Q1213" t="s">
        <v>0</v>
      </c>
      <c r="R1213" s="12"/>
      <c r="S1213" s="12"/>
      <c r="T1213" s="12"/>
      <c r="U1213" s="12"/>
      <c r="V1213" s="12"/>
      <c r="W1213" s="12"/>
    </row>
    <row r="1214" spans="1:23" x14ac:dyDescent="0.2">
      <c r="A1214" t="s">
        <v>794</v>
      </c>
      <c r="B1214">
        <v>1997</v>
      </c>
      <c r="C1214" s="12">
        <f>IFERROR('BLS Data'!X1218,"")</f>
        <v>3.5999183897610365E-3</v>
      </c>
      <c r="D1214" s="12">
        <f>IFERROR('BLS Data'!Y1218,"")</f>
        <v>7.4548712686368646E-3</v>
      </c>
      <c r="E1214" s="12">
        <f>IFERROR('BLS Data'!Z1218,"")</f>
        <v>4.7563142718563434E-2</v>
      </c>
      <c r="F1214" s="12">
        <f>IFERROR('BLS Data'!AA1218,"")</f>
        <v>4.7327497782575279E-2</v>
      </c>
      <c r="G1214" s="12">
        <f>'Regulatory Data'!L1216</f>
        <v>0.21802833137791361</v>
      </c>
      <c r="H1214" s="12">
        <f>VLOOKUP(B1214,'Economic Data'!A$6:I$47,7,FALSE)</f>
        <v>6.1100591222929879E-2</v>
      </c>
      <c r="I1214" s="12">
        <f>VLOOKUP(B1214,'Economic Data'!A$6:I$47,6,FALSE)</f>
        <v>4.3601241232060772E-2</v>
      </c>
      <c r="J1214" s="12">
        <f>VLOOKUP(B1214,'Economic Data'!A$6:I$47,5,FALSE)</f>
        <v>7.2599999999999998E-2</v>
      </c>
      <c r="K1214" s="12">
        <f>VLOOKUP(B1214,'Economic Data'!A$6:J$47,10,FALSE)</f>
        <v>5.5100650009132057E-2</v>
      </c>
      <c r="L1214" s="12"/>
      <c r="N1214">
        <v>3.5999183897610365E-3</v>
      </c>
      <c r="O1214">
        <v>7.4548712686368646E-3</v>
      </c>
      <c r="P1214">
        <v>4.7327497782575279E-2</v>
      </c>
      <c r="Q1214">
        <v>0.21802833137791361</v>
      </c>
      <c r="R1214" s="12">
        <f t="shared" ref="R1214:R1226" si="151">N1215</f>
        <v>-3.4817573117607026E-4</v>
      </c>
      <c r="S1214" s="12">
        <f t="shared" ref="S1214:S1226" si="152">O1215</f>
        <v>5.060424852247003E-3</v>
      </c>
      <c r="T1214" s="12">
        <f t="shared" ref="T1214:T1226" si="153">P1215</f>
        <v>4.988514169030811E-2</v>
      </c>
      <c r="U1214" s="12"/>
      <c r="V1214" s="12"/>
      <c r="W1214" s="12"/>
    </row>
    <row r="1215" spans="1:23" x14ac:dyDescent="0.2">
      <c r="A1215" t="s">
        <v>794</v>
      </c>
      <c r="B1215">
        <v>1998</v>
      </c>
      <c r="C1215" s="12">
        <f>IFERROR('BLS Data'!X1219,"")</f>
        <v>-3.4817573117607026E-4</v>
      </c>
      <c r="D1215" s="12">
        <f>IFERROR('BLS Data'!Y1219,"")</f>
        <v>5.060424852247003E-3</v>
      </c>
      <c r="E1215" s="12">
        <f>IFERROR('BLS Data'!Z1219,"")</f>
        <v>4.1620281266528281E-2</v>
      </c>
      <c r="F1215" s="12">
        <f>IFERROR('BLS Data'!AA1219,"")</f>
        <v>4.988514169030811E-2</v>
      </c>
      <c r="G1215" s="12">
        <f>'Regulatory Data'!L1217</f>
        <v>0.2102574313712717</v>
      </c>
      <c r="H1215" s="12">
        <f>VLOOKUP(B1215,'Economic Data'!A$6:I$47,7,FALSE)</f>
        <v>5.3865008546919668E-2</v>
      </c>
      <c r="I1215" s="12">
        <f>VLOOKUP(B1215,'Economic Data'!A$6:I$47,6,FALSE)</f>
        <v>4.2632273010008603E-2</v>
      </c>
      <c r="J1215" s="12">
        <f>VLOOKUP(B1215,'Economic Data'!A$6:I$47,5,FALSE)</f>
        <v>6.5299999999999997E-2</v>
      </c>
      <c r="K1215" s="12">
        <f>VLOOKUP(B1215,'Economic Data'!A$6:J$47,10,FALSE)</f>
        <v>5.4067264463089793E-2</v>
      </c>
      <c r="L1215" s="12"/>
      <c r="N1215">
        <v>-3.4817573117607026E-4</v>
      </c>
      <c r="O1215">
        <v>5.060424852247003E-3</v>
      </c>
      <c r="P1215">
        <v>4.988514169030811E-2</v>
      </c>
      <c r="Q1215">
        <v>0.2102574313712717</v>
      </c>
      <c r="R1215" s="12">
        <f t="shared" si="151"/>
        <v>4.9292867547595876E-2</v>
      </c>
      <c r="S1215" s="12">
        <f t="shared" si="152"/>
        <v>3.7827857813841348E-2</v>
      </c>
      <c r="T1215" s="12">
        <f t="shared" si="153"/>
        <v>-1.0241953835112838E-3</v>
      </c>
      <c r="U1215" s="12"/>
      <c r="V1215" s="12"/>
      <c r="W1215" s="12"/>
    </row>
    <row r="1216" spans="1:23" x14ac:dyDescent="0.2">
      <c r="A1216" t="s">
        <v>794</v>
      </c>
      <c r="B1216">
        <v>1999</v>
      </c>
      <c r="C1216" s="12">
        <f>IFERROR('BLS Data'!X1220,"")</f>
        <v>4.9292867547595876E-2</v>
      </c>
      <c r="D1216" s="12">
        <f>IFERROR('BLS Data'!Y1220,"")</f>
        <v>3.7827857813841348E-2</v>
      </c>
      <c r="E1216" s="12">
        <f>IFERROR('BLS Data'!Z1220,"")</f>
        <v>3.7511986605303527E-2</v>
      </c>
      <c r="F1216" s="12">
        <f>IFERROR('BLS Data'!AA1220,"")</f>
        <v>-1.0241953835112838E-3</v>
      </c>
      <c r="G1216" s="12">
        <f>'Regulatory Data'!L1218</f>
        <v>0.21828599774098448</v>
      </c>
      <c r="H1216" s="12">
        <f>VLOOKUP(B1216,'Economic Data'!A$6:I$47,7,FALSE)</f>
        <v>6.1740067022359568E-2</v>
      </c>
      <c r="I1216" s="12">
        <f>VLOOKUP(B1216,'Economic Data'!A$6:I$47,6,FALSE)</f>
        <v>4.7132627641929048E-2</v>
      </c>
      <c r="J1216" s="12">
        <f>VLOOKUP(B1216,'Economic Data'!A$6:I$47,5,FALSE)</f>
        <v>7.0400000000000004E-2</v>
      </c>
      <c r="K1216" s="12">
        <f>VLOOKUP(B1216,'Economic Data'!A$6:J$47,10,FALSE)</f>
        <v>5.5792560619569845E-2</v>
      </c>
      <c r="L1216" s="12"/>
      <c r="N1216">
        <v>4.9292867547595876E-2</v>
      </c>
      <c r="O1216">
        <v>3.7827857813841348E-2</v>
      </c>
      <c r="P1216">
        <v>-1.0241953835112838E-3</v>
      </c>
      <c r="Q1216">
        <v>0.21828599774098448</v>
      </c>
      <c r="R1216" s="12">
        <f t="shared" si="151"/>
        <v>4.9025385331868065E-2</v>
      </c>
      <c r="S1216" s="12">
        <f t="shared" si="152"/>
        <v>6.0928645161955508E-2</v>
      </c>
      <c r="T1216" s="12">
        <f t="shared" si="153"/>
        <v>-1.4128495793289453E-2</v>
      </c>
      <c r="U1216" s="12"/>
      <c r="V1216" s="12"/>
      <c r="W1216" s="12"/>
    </row>
    <row r="1217" spans="1:23" x14ac:dyDescent="0.2">
      <c r="A1217" t="s">
        <v>794</v>
      </c>
      <c r="B1217">
        <v>2000</v>
      </c>
      <c r="C1217" s="12">
        <f>IFERROR('BLS Data'!X1221,"")</f>
        <v>4.9025385331868065E-2</v>
      </c>
      <c r="D1217" s="12">
        <f>IFERROR('BLS Data'!Y1221,"")</f>
        <v>6.0928645161955508E-2</v>
      </c>
      <c r="E1217" s="12">
        <f>IFERROR('BLS Data'!Z1221,"")</f>
        <v>2.4950267077131549E-2</v>
      </c>
      <c r="F1217" s="12">
        <f>IFERROR('BLS Data'!AA1221,"")</f>
        <v>-1.4128495793289453E-2</v>
      </c>
      <c r="G1217" s="12">
        <f>'Regulatory Data'!L1219</f>
        <v>0.22414485458185288</v>
      </c>
      <c r="H1217" s="12">
        <f>VLOOKUP(B1217,'Economic Data'!A$6:I$47,7,FALSE)</f>
        <v>6.1969674144860321E-2</v>
      </c>
      <c r="I1217" s="12">
        <f>VLOOKUP(B1217,'Economic Data'!A$6:I$47,6,FALSE)</f>
        <v>4.0556719268142416E-2</v>
      </c>
      <c r="J1217" s="12">
        <f>VLOOKUP(B1217,'Economic Data'!A$6:I$47,5,FALSE)</f>
        <v>7.6200000000000004E-2</v>
      </c>
      <c r="K1217" s="12">
        <f>VLOOKUP(B1217,'Economic Data'!A$6:J$47,10,FALSE)</f>
        <v>5.4787045123280628E-2</v>
      </c>
      <c r="L1217" s="12"/>
      <c r="N1217">
        <v>4.9025385331868065E-2</v>
      </c>
      <c r="O1217">
        <v>6.0928645161955508E-2</v>
      </c>
      <c r="P1217">
        <v>-1.4128495793289453E-2</v>
      </c>
      <c r="Q1217">
        <v>0.22414485458185288</v>
      </c>
      <c r="R1217" s="12">
        <f t="shared" si="151"/>
        <v>-2.1155446399904854E-2</v>
      </c>
      <c r="S1217" s="12">
        <f t="shared" si="152"/>
        <v>-5.9889170774763301E-2</v>
      </c>
      <c r="T1217" s="12">
        <f t="shared" si="153"/>
        <v>7.2281789836936561E-2</v>
      </c>
      <c r="U1217" s="12"/>
      <c r="V1217" s="12"/>
      <c r="W1217" s="12"/>
    </row>
    <row r="1218" spans="1:23" x14ac:dyDescent="0.2">
      <c r="A1218" t="s">
        <v>794</v>
      </c>
      <c r="B1218">
        <v>2001</v>
      </c>
      <c r="C1218" s="12">
        <f>IFERROR('BLS Data'!X1222,"")</f>
        <v>-2.1155446399904854E-2</v>
      </c>
      <c r="D1218" s="12">
        <f>IFERROR('BLS Data'!Y1222,"")</f>
        <v>-5.9889170774763301E-2</v>
      </c>
      <c r="E1218" s="12">
        <f>IFERROR('BLS Data'!Z1222,"")</f>
        <v>4.4858282648531755E-2</v>
      </c>
      <c r="F1218" s="12">
        <f>IFERROR('BLS Data'!AA1222,"")</f>
        <v>7.2281789836936561E-2</v>
      </c>
      <c r="G1218" s="12">
        <f>'Regulatory Data'!L1220</f>
        <v>0.22713213581721831</v>
      </c>
      <c r="H1218" s="12">
        <f>VLOOKUP(B1218,'Economic Data'!A$6:I$47,7,FALSE)</f>
        <v>3.3080967761829783E-2</v>
      </c>
      <c r="I1218" s="12">
        <f>VLOOKUP(B1218,'Economic Data'!A$6:I$47,6,FALSE)</f>
        <v>1.0735275286242185E-2</v>
      </c>
      <c r="J1218" s="12">
        <f>VLOOKUP(B1218,'Economic Data'!A$6:I$47,5,FALSE)</f>
        <v>7.0800000000000002E-2</v>
      </c>
      <c r="K1218" s="12">
        <f>VLOOKUP(B1218,'Economic Data'!A$6:J$47,10,FALSE)</f>
        <v>4.8454307524413376E-2</v>
      </c>
      <c r="L1218" s="12"/>
      <c r="N1218">
        <v>-2.1155446399904854E-2</v>
      </c>
      <c r="O1218">
        <v>-5.9889170774763301E-2</v>
      </c>
      <c r="P1218">
        <v>7.2281789836936561E-2</v>
      </c>
      <c r="Q1218">
        <v>0.22713213581721831</v>
      </c>
      <c r="R1218" s="12">
        <f t="shared" si="151"/>
        <v>3.9146315920824293E-2</v>
      </c>
      <c r="S1218" s="12">
        <f t="shared" si="152"/>
        <v>2.8245165440302422E-2</v>
      </c>
      <c r="T1218" s="12">
        <f t="shared" si="153"/>
        <v>-3.274632533656785E-3</v>
      </c>
      <c r="U1218" s="12"/>
      <c r="V1218" s="12"/>
      <c r="W1218" s="12"/>
    </row>
    <row r="1219" spans="1:23" x14ac:dyDescent="0.2">
      <c r="A1219" t="s">
        <v>794</v>
      </c>
      <c r="B1219">
        <v>2002</v>
      </c>
      <c r="C1219" s="12">
        <f>IFERROR('BLS Data'!X1223,"")</f>
        <v>3.9146315920824293E-2</v>
      </c>
      <c r="D1219" s="12">
        <f>IFERROR('BLS Data'!Y1223,"")</f>
        <v>2.8245165440302422E-2</v>
      </c>
      <c r="E1219" s="12">
        <f>IFERROR('BLS Data'!Z1223,"")</f>
        <v>1.3008457330485612E-3</v>
      </c>
      <c r="F1219" s="12">
        <f>IFERROR('BLS Data'!AA1223,"")</f>
        <v>-3.274632533656785E-3</v>
      </c>
      <c r="G1219" s="12">
        <f>'Regulatory Data'!L1221</f>
        <v>0.22631441146474754</v>
      </c>
      <c r="H1219" s="12">
        <f>VLOOKUP(B1219,'Economic Data'!A$6:I$47,7,FALSE)</f>
        <v>3.403537925314204E-2</v>
      </c>
      <c r="I1219" s="12">
        <f>VLOOKUP(B1219,'Economic Data'!A$6:I$47,6,FALSE)</f>
        <v>1.7973804471999699E-2</v>
      </c>
      <c r="J1219" s="12">
        <f>VLOOKUP(B1219,'Economic Data'!A$6:I$47,5,FALSE)</f>
        <v>6.4899999999999999E-2</v>
      </c>
      <c r="K1219" s="12">
        <f>VLOOKUP(B1219,'Economic Data'!A$6:J$47,10,FALSE)</f>
        <v>4.8838425218857007E-2</v>
      </c>
      <c r="L1219" s="12"/>
      <c r="N1219">
        <v>3.9146315920824293E-2</v>
      </c>
      <c r="O1219">
        <v>2.8245165440302422E-2</v>
      </c>
      <c r="P1219">
        <v>-3.274632533656785E-3</v>
      </c>
      <c r="Q1219">
        <v>0.22631441146474754</v>
      </c>
      <c r="R1219" s="12">
        <f t="shared" si="151"/>
        <v>3.5868948414242041E-2</v>
      </c>
      <c r="S1219" s="12">
        <f t="shared" si="152"/>
        <v>4.2848739284839787E-2</v>
      </c>
      <c r="T1219" s="12">
        <f t="shared" si="153"/>
        <v>-7.3368489740186504E-3</v>
      </c>
      <c r="U1219" s="12"/>
      <c r="V1219" s="12"/>
      <c r="W1219" s="12"/>
    </row>
    <row r="1220" spans="1:23" x14ac:dyDescent="0.2">
      <c r="A1220" t="s">
        <v>794</v>
      </c>
      <c r="B1220">
        <v>2003</v>
      </c>
      <c r="C1220" s="12">
        <f>IFERROR('BLS Data'!X1224,"")</f>
        <v>3.5868948414242041E-2</v>
      </c>
      <c r="D1220" s="12">
        <f>IFERROR('BLS Data'!Y1224,"")</f>
        <v>4.2848739284839787E-2</v>
      </c>
      <c r="E1220" s="12">
        <f>IFERROR('BLS Data'!Z1224,"")</f>
        <v>7.1841322134069685E-3</v>
      </c>
      <c r="F1220" s="12">
        <f>IFERROR('BLS Data'!AA1224,"")</f>
        <v>-7.3368489740186504E-3</v>
      </c>
      <c r="G1220" s="12">
        <f>'Regulatory Data'!L1222</f>
        <v>0.22973535984317239</v>
      </c>
      <c r="H1220" s="12">
        <f>VLOOKUP(B1220,'Economic Data'!A$6:I$47,7,FALSE)</f>
        <v>4.5904870545635745E-2</v>
      </c>
      <c r="I1220" s="12">
        <f>VLOOKUP(B1220,'Economic Data'!A$6:I$47,6,FALSE)</f>
        <v>2.5093363015155745E-2</v>
      </c>
      <c r="J1220" s="12">
        <f>VLOOKUP(B1220,'Economic Data'!A$6:I$47,5,FALSE)</f>
        <v>5.67E-2</v>
      </c>
      <c r="K1220" s="12">
        <f>VLOOKUP(B1220,'Economic Data'!A$6:J$47,10,FALSE)</f>
        <v>3.5888492469520646E-2</v>
      </c>
      <c r="L1220" s="12"/>
      <c r="N1220">
        <v>3.5868948414242041E-2</v>
      </c>
      <c r="O1220">
        <v>4.2848739284839787E-2</v>
      </c>
      <c r="P1220">
        <v>-7.3368489740186504E-3</v>
      </c>
      <c r="Q1220">
        <v>0.22973535984317239</v>
      </c>
      <c r="R1220" s="12">
        <f t="shared" si="151"/>
        <v>7.3738536090906415E-2</v>
      </c>
      <c r="S1220" s="12">
        <f t="shared" si="152"/>
        <v>6.8146869371327412E-2</v>
      </c>
      <c r="T1220" s="12">
        <f t="shared" si="153"/>
        <v>-2.2431875299614212E-2</v>
      </c>
      <c r="U1220" s="12"/>
      <c r="V1220" s="12"/>
      <c r="W1220" s="12"/>
    </row>
    <row r="1221" spans="1:23" x14ac:dyDescent="0.2">
      <c r="A1221" t="s">
        <v>794</v>
      </c>
      <c r="B1221">
        <v>2004</v>
      </c>
      <c r="C1221" s="12">
        <f>IFERROR('BLS Data'!X1225,"")</f>
        <v>7.3738536090906415E-2</v>
      </c>
      <c r="D1221" s="12">
        <f>IFERROR('BLS Data'!Y1225,"")</f>
        <v>6.8146869371327412E-2</v>
      </c>
      <c r="E1221" s="12">
        <f>IFERROR('BLS Data'!Z1225,"")</f>
        <v>2.0985355863435196E-2</v>
      </c>
      <c r="F1221" s="12">
        <f>IFERROR('BLS Data'!AA1225,"")</f>
        <v>-2.2431875299614212E-2</v>
      </c>
      <c r="G1221" s="12">
        <f>'Regulatory Data'!L1223</f>
        <v>0.22860639039929082</v>
      </c>
      <c r="H1221" s="12">
        <f>VLOOKUP(B1221,'Economic Data'!A$6:I$47,7,FALSE)</f>
        <v>6.1860595069386903E-2</v>
      </c>
      <c r="I1221" s="12">
        <f>VLOOKUP(B1221,'Economic Data'!A$6:I$47,6,FALSE)</f>
        <v>3.4093257936321564E-2</v>
      </c>
      <c r="J1221" s="12">
        <f>VLOOKUP(B1221,'Economic Data'!A$6:I$47,5,FALSE)</f>
        <v>5.6299999999999996E-2</v>
      </c>
      <c r="K1221" s="12">
        <f>VLOOKUP(B1221,'Economic Data'!A$6:J$47,10,FALSE)</f>
        <v>2.8532662866935003E-2</v>
      </c>
      <c r="L1221" s="12"/>
      <c r="N1221">
        <v>7.3738536090906415E-2</v>
      </c>
      <c r="O1221">
        <v>6.8146869371327412E-2</v>
      </c>
      <c r="P1221">
        <v>-2.2431875299614212E-2</v>
      </c>
      <c r="Q1221">
        <v>0.22860639039929082</v>
      </c>
      <c r="R1221" s="12">
        <f t="shared" si="151"/>
        <v>-2.332887592472499E-2</v>
      </c>
      <c r="S1221" s="12">
        <f t="shared" si="152"/>
        <v>-1.0565903561756684E-3</v>
      </c>
      <c r="T1221" s="12">
        <f t="shared" si="153"/>
        <v>3.5193980918696965E-2</v>
      </c>
      <c r="U1221" s="12"/>
      <c r="V1221" s="12"/>
      <c r="W1221" s="12"/>
    </row>
    <row r="1222" spans="1:23" x14ac:dyDescent="0.2">
      <c r="A1222" t="s">
        <v>794</v>
      </c>
      <c r="B1222">
        <v>2005</v>
      </c>
      <c r="C1222" s="12">
        <f>IFERROR('BLS Data'!X1226,"")</f>
        <v>-2.332887592472499E-2</v>
      </c>
      <c r="D1222" s="12">
        <f>IFERROR('BLS Data'!Y1226,"")</f>
        <v>-1.0565903561756684E-3</v>
      </c>
      <c r="E1222" s="12">
        <f>IFERROR('BLS Data'!Z1226,"")</f>
        <v>4.683593838711797E-2</v>
      </c>
      <c r="F1222" s="12">
        <f>IFERROR('BLS Data'!AA1226,"")</f>
        <v>3.5193980918696965E-2</v>
      </c>
      <c r="G1222" s="12">
        <f>'Regulatory Data'!L1224</f>
        <v>0.22972192699959998</v>
      </c>
      <c r="H1222" s="12">
        <f>VLOOKUP(B1222,'Economic Data'!A$6:I$47,7,FALSE)</f>
        <v>6.2914494157674028E-2</v>
      </c>
      <c r="I1222" s="12">
        <f>VLOOKUP(B1222,'Economic Data'!A$6:I$47,6,FALSE)</f>
        <v>3.0242108933506984E-2</v>
      </c>
      <c r="J1222" s="12">
        <f>VLOOKUP(B1222,'Economic Data'!A$6:I$47,5,FALSE)</f>
        <v>5.2400000000000002E-2</v>
      </c>
      <c r="K1222" s="12">
        <f>VLOOKUP(B1222,'Economic Data'!A$6:J$47,10,FALSE)</f>
        <v>1.972761477583234E-2</v>
      </c>
      <c r="L1222" s="12"/>
      <c r="N1222">
        <v>-2.332887592472499E-2</v>
      </c>
      <c r="O1222">
        <v>-1.0565903561756684E-3</v>
      </c>
      <c r="P1222">
        <v>3.5193980918696965E-2</v>
      </c>
      <c r="Q1222">
        <v>0.22972192699959998</v>
      </c>
      <c r="R1222" s="12">
        <f t="shared" si="151"/>
        <v>6.6013478946045367E-3</v>
      </c>
      <c r="S1222" s="12">
        <f t="shared" si="152"/>
        <v>3.7126621804036475E-2</v>
      </c>
      <c r="T1222" s="12">
        <f t="shared" si="153"/>
        <v>-8.8912562882388357E-3</v>
      </c>
      <c r="U1222" s="12"/>
      <c r="V1222" s="12"/>
      <c r="W1222" s="12"/>
    </row>
    <row r="1223" spans="1:23" x14ac:dyDescent="0.2">
      <c r="A1223" t="s">
        <v>794</v>
      </c>
      <c r="B1223">
        <v>2006</v>
      </c>
      <c r="C1223" s="12">
        <f>IFERROR('BLS Data'!X1227,"")</f>
        <v>6.6013478946045367E-3</v>
      </c>
      <c r="D1223" s="12">
        <f>IFERROR('BLS Data'!Y1227,"")</f>
        <v>3.7126621804036475E-2</v>
      </c>
      <c r="E1223" s="12">
        <f>IFERROR('BLS Data'!Z1227,"")</f>
        <v>3.149643760789278E-2</v>
      </c>
      <c r="F1223" s="12">
        <f>IFERROR('BLS Data'!AA1227,"")</f>
        <v>-8.8912562882388357E-3</v>
      </c>
      <c r="G1223" s="12">
        <f>'Regulatory Data'!L1225</f>
        <v>0.23094385782684068</v>
      </c>
      <c r="H1223" s="12">
        <f>VLOOKUP(B1223,'Economic Data'!A$6:I$47,7,FALSE)</f>
        <v>5.8035179497691658E-2</v>
      </c>
      <c r="I1223" s="12">
        <f>VLOOKUP(B1223,'Economic Data'!A$6:I$47,6,FALSE)</f>
        <v>2.6233814355860474E-2</v>
      </c>
      <c r="J1223" s="12">
        <f>VLOOKUP(B1223,'Economic Data'!A$6:I$47,5,FALSE)</f>
        <v>5.5899999999999998E-2</v>
      </c>
      <c r="K1223" s="12">
        <f>VLOOKUP(B1223,'Economic Data'!A$6:J$47,10,FALSE)</f>
        <v>2.409863485816794E-2</v>
      </c>
      <c r="L1223" s="12"/>
      <c r="N1223">
        <v>6.6013478946045367E-3</v>
      </c>
      <c r="O1223">
        <v>3.7126621804036475E-2</v>
      </c>
      <c r="P1223">
        <v>-8.8912562882388357E-3</v>
      </c>
      <c r="Q1223">
        <v>0.23094385782684068</v>
      </c>
      <c r="R1223" s="12">
        <f t="shared" si="151"/>
        <v>-2.8290369121153347E-3</v>
      </c>
      <c r="S1223" s="12">
        <f t="shared" si="152"/>
        <v>-2.567107019810777E-3</v>
      </c>
      <c r="T1223" s="12">
        <f t="shared" si="153"/>
        <v>3.857249175313715E-2</v>
      </c>
      <c r="U1223" s="12"/>
      <c r="V1223" s="12"/>
      <c r="W1223" s="12"/>
    </row>
    <row r="1224" spans="1:23" x14ac:dyDescent="0.2">
      <c r="A1224" t="s">
        <v>794</v>
      </c>
      <c r="B1224">
        <v>2007</v>
      </c>
      <c r="C1224" s="12">
        <f>IFERROR('BLS Data'!X1228,"")</f>
        <v>-2.8290369121153347E-3</v>
      </c>
      <c r="D1224" s="12">
        <f>IFERROR('BLS Data'!Y1228,"")</f>
        <v>-2.567107019810777E-3</v>
      </c>
      <c r="E1224" s="12">
        <f>IFERROR('BLS Data'!Z1228,"")</f>
        <v>3.979519954473254E-2</v>
      </c>
      <c r="F1224" s="12">
        <f>IFERROR('BLS Data'!AA1228,"")</f>
        <v>3.857249175313715E-2</v>
      </c>
      <c r="G1224" s="12">
        <f>'Regulatory Data'!L1226</f>
        <v>0.22937816832090593</v>
      </c>
      <c r="H1224" s="12">
        <f>VLOOKUP(B1224,'Economic Data'!A$6:I$47,7,FALSE)</f>
        <v>4.7552040345651747E-2</v>
      </c>
      <c r="I1224" s="12">
        <f>VLOOKUP(B1224,'Economic Data'!A$6:I$47,6,FALSE)</f>
        <v>1.8949646062514702E-2</v>
      </c>
      <c r="J1224" s="12">
        <f>VLOOKUP(B1224,'Economic Data'!A$6:I$47,5,FALSE)</f>
        <v>5.5599999999999997E-2</v>
      </c>
      <c r="K1224" s="12">
        <f>VLOOKUP(B1224,'Economic Data'!A$6:J$47,10,FALSE)</f>
        <v>2.6997605716864291E-2</v>
      </c>
      <c r="L1224" s="12"/>
      <c r="N1224">
        <v>-2.8290369121153347E-3</v>
      </c>
      <c r="O1224">
        <v>-2.567107019810777E-3</v>
      </c>
      <c r="P1224">
        <v>3.857249175313715E-2</v>
      </c>
      <c r="Q1224">
        <v>0.22937816832090593</v>
      </c>
      <c r="R1224" s="12">
        <f t="shared" si="151"/>
        <v>-5.9947381990088644E-3</v>
      </c>
      <c r="S1224" s="12">
        <f t="shared" si="152"/>
        <v>-1.5665661241249573E-2</v>
      </c>
      <c r="T1224" s="12">
        <f t="shared" si="153"/>
        <v>3.0653158145871551E-2</v>
      </c>
      <c r="U1224" s="12"/>
      <c r="V1224" s="12"/>
      <c r="W1224" s="12"/>
    </row>
    <row r="1225" spans="1:23" x14ac:dyDescent="0.2">
      <c r="A1225" t="s">
        <v>794</v>
      </c>
      <c r="B1225">
        <v>2008</v>
      </c>
      <c r="C1225" s="12">
        <f>IFERROR('BLS Data'!X1229,"")</f>
        <v>-5.9947381990088644E-3</v>
      </c>
      <c r="D1225" s="12">
        <f>IFERROR('BLS Data'!Y1229,"")</f>
        <v>-1.5665661241249573E-2</v>
      </c>
      <c r="E1225" s="12">
        <f>IFERROR('BLS Data'!Z1229,"")</f>
        <v>1.9598658095499211E-2</v>
      </c>
      <c r="F1225" s="12">
        <f>IFERROR('BLS Data'!AA1229,"")</f>
        <v>3.0653158145871551E-2</v>
      </c>
      <c r="G1225" s="12">
        <f>'Regulatory Data'!L1227</f>
        <v>0.23704450585201256</v>
      </c>
      <c r="H1225" s="12">
        <f>VLOOKUP(B1225,'Economic Data'!A$6:I$47,7,FALSE)</f>
        <v>1.8564647936674561E-2</v>
      </c>
      <c r="I1225" s="12">
        <f>VLOOKUP(B1225,'Economic Data'!A$6:I$47,6,FALSE)</f>
        <v>-3.3722342459032717E-3</v>
      </c>
      <c r="J1225" s="12">
        <f>VLOOKUP(B1225,'Economic Data'!A$6:I$47,5,FALSE)</f>
        <v>5.6299999999999996E-2</v>
      </c>
      <c r="K1225" s="12">
        <f>VLOOKUP(B1225,'Economic Data'!A$6:J$47,10,FALSE)</f>
        <v>3.4363117817423225E-2</v>
      </c>
      <c r="L1225" s="12"/>
      <c r="N1225">
        <v>-5.9947381990088644E-3</v>
      </c>
      <c r="O1225">
        <v>-1.5665661241249573E-2</v>
      </c>
      <c r="P1225">
        <v>3.0653158145871551E-2</v>
      </c>
      <c r="Q1225">
        <v>0.23704450585201256</v>
      </c>
      <c r="R1225" s="12">
        <f t="shared" si="151"/>
        <v>-1.5892987297430494E-2</v>
      </c>
      <c r="S1225" s="12">
        <f t="shared" si="152"/>
        <v>-3.455049277217892E-2</v>
      </c>
      <c r="T1225" s="12">
        <f t="shared" si="153"/>
        <v>6.2353769153133953E-3</v>
      </c>
      <c r="U1225" s="12"/>
      <c r="V1225" s="12"/>
      <c r="W1225" s="12"/>
    </row>
    <row r="1226" spans="1:23" x14ac:dyDescent="0.2">
      <c r="A1226" t="s">
        <v>794</v>
      </c>
      <c r="B1226">
        <v>2009</v>
      </c>
      <c r="C1226" s="12">
        <f>IFERROR('BLS Data'!X1230,"")</f>
        <v>-1.5892987297430494E-2</v>
      </c>
      <c r="D1226" s="12">
        <f>IFERROR('BLS Data'!Y1230,"")</f>
        <v>-3.455049277217892E-2</v>
      </c>
      <c r="E1226" s="12">
        <f>IFERROR('BLS Data'!Z1230,"")</f>
        <v>-3.213435553350763E-2</v>
      </c>
      <c r="F1226" s="12">
        <f>IFERROR('BLS Data'!AA1230,"")</f>
        <v>6.2353769153133953E-3</v>
      </c>
      <c r="G1226" s="12">
        <f>'Regulatory Data'!L1228</f>
        <v>0.24204488187184395</v>
      </c>
      <c r="H1226" s="12">
        <f>VLOOKUP(B1226,'Economic Data'!A$6:I$47,7,FALSE)</f>
        <v>-2.2495040217735962E-2</v>
      </c>
      <c r="I1226" s="12">
        <f>VLOOKUP(B1226,'Economic Data'!A$6:I$47,6,FALSE)</f>
        <v>-3.117320520931699E-2</v>
      </c>
      <c r="J1226" s="12">
        <f>VLOOKUP(B1226,'Economic Data'!A$6:I$47,5,FALSE)</f>
        <v>5.3099999999999994E-2</v>
      </c>
      <c r="K1226" s="12">
        <f>VLOOKUP(B1226,'Economic Data'!A$6:J$47,10,FALSE)</f>
        <v>4.4421835008416732E-2</v>
      </c>
      <c r="L1226" s="12"/>
      <c r="N1226">
        <v>-1.5892987297430494E-2</v>
      </c>
      <c r="O1226">
        <v>-3.455049277217892E-2</v>
      </c>
      <c r="P1226">
        <v>6.2353769153133953E-3</v>
      </c>
      <c r="Q1226">
        <v>0.24204488187184395</v>
      </c>
      <c r="R1226" s="12">
        <f t="shared" si="151"/>
        <v>2.0735567358743268E-2</v>
      </c>
      <c r="S1226" s="12">
        <f t="shared" si="152"/>
        <v>1.5871629421103428E-2</v>
      </c>
      <c r="T1226" s="12">
        <f t="shared" si="153"/>
        <v>1.2851508238970411E-2</v>
      </c>
      <c r="U1226" s="12"/>
      <c r="V1226" s="12"/>
      <c r="W1226" s="12"/>
    </row>
    <row r="1227" spans="1:23" x14ac:dyDescent="0.2">
      <c r="A1227" t="s">
        <v>794</v>
      </c>
      <c r="B1227">
        <v>2010</v>
      </c>
      <c r="C1227" s="12">
        <f>IFERROR('BLS Data'!X1231,"")</f>
        <v>2.0735567358743268E-2</v>
      </c>
      <c r="D1227" s="12">
        <f>IFERROR('BLS Data'!Y1231,"")</f>
        <v>1.5871629421103428E-2</v>
      </c>
      <c r="E1227" s="12">
        <f>IFERROR('BLS Data'!Z1231,"")</f>
        <v>-6.1072107269311005E-3</v>
      </c>
      <c r="F1227" s="12">
        <f>IFERROR('BLS Data'!AA1231,"")</f>
        <v>1.2851508238970411E-2</v>
      </c>
      <c r="G1227" s="12">
        <f>'Regulatory Data'!L1229</f>
        <v>0.23752595117732389</v>
      </c>
      <c r="H1227" s="12">
        <f>VLOOKUP(B1227,'Economic Data'!A$6:I$47,7,FALSE)</f>
        <v>3.6900750592296916E-2</v>
      </c>
      <c r="I1227" s="12">
        <f>VLOOKUP(B1227,'Economic Data'!A$6:I$47,6,FALSE)</f>
        <v>2.362690323647243E-2</v>
      </c>
      <c r="J1227" s="12">
        <f>VLOOKUP(B1227,'Economic Data'!A$6:I$47,5,FALSE)</f>
        <v>4.9400000000000006E-2</v>
      </c>
      <c r="K1227" s="12">
        <f>VLOOKUP(B1227,'Economic Data'!A$6:J$47,10,FALSE)</f>
        <v>3.6126152644176228E-2</v>
      </c>
      <c r="L1227" s="12"/>
      <c r="N1227">
        <v>2.0735567358743268E-2</v>
      </c>
      <c r="O1227">
        <v>1.5871629421103428E-2</v>
      </c>
      <c r="P1227">
        <v>1.2851508238970411E-2</v>
      </c>
      <c r="Q1227">
        <v>0.23752595117732389</v>
      </c>
      <c r="R1227" s="12"/>
      <c r="S1227" s="12"/>
      <c r="T1227" s="12"/>
      <c r="U1227" s="12"/>
      <c r="V1227" s="12"/>
      <c r="W1227" s="12"/>
    </row>
    <row r="1228" spans="1:23" x14ac:dyDescent="0.2">
      <c r="A1228" t="s">
        <v>801</v>
      </c>
      <c r="B1228">
        <v>1987</v>
      </c>
      <c r="C1228" s="12" t="str">
        <f>IFERROR('BLS Data'!X1232,"")</f>
        <v>.</v>
      </c>
      <c r="D1228" s="12" t="str">
        <f>IFERROR('BLS Data'!Y1232,"")</f>
        <v>.</v>
      </c>
      <c r="E1228" s="12" t="str">
        <f>IFERROR('BLS Data'!Z1232,"")</f>
        <v>.</v>
      </c>
      <c r="F1228" s="12" t="str">
        <f>IFERROR('BLS Data'!AA1232,"")</f>
        <v>.</v>
      </c>
      <c r="G1228" s="12" t="str">
        <f>'Regulatory Data'!L1230</f>
        <v/>
      </c>
      <c r="H1228" s="12">
        <f>VLOOKUP(B1228,'Economic Data'!A$6:I$47,7,FALSE)</f>
        <v>6.0106820146646811E-2</v>
      </c>
      <c r="I1228" s="12">
        <f>VLOOKUP(B1228,'Economic Data'!A$6:I$47,6,FALSE)</f>
        <v>3.149510885821627E-2</v>
      </c>
      <c r="J1228" s="12">
        <f>VLOOKUP(B1228,'Economic Data'!A$6:I$47,5,FALSE)</f>
        <v>9.3800000000000008E-2</v>
      </c>
      <c r="K1228" s="12">
        <f>VLOOKUP(B1228,'Economic Data'!A$6:J$47,10,FALSE)</f>
        <v>6.5188288711569911E-2</v>
      </c>
      <c r="L1228" s="12"/>
      <c r="N1228" t="s">
        <v>985</v>
      </c>
      <c r="O1228" t="s">
        <v>985</v>
      </c>
      <c r="P1228" t="s">
        <v>985</v>
      </c>
      <c r="Q1228" t="s">
        <v>0</v>
      </c>
      <c r="R1228" s="12"/>
      <c r="S1228" s="12"/>
      <c r="T1228" s="12"/>
      <c r="U1228" s="12"/>
      <c r="V1228" s="12"/>
      <c r="W1228" s="12"/>
    </row>
    <row r="1229" spans="1:23" x14ac:dyDescent="0.2">
      <c r="A1229" t="s">
        <v>801</v>
      </c>
      <c r="B1229">
        <v>1988</v>
      </c>
      <c r="C1229" s="12">
        <f>IFERROR('BLS Data'!X1233,"")</f>
        <v>2.6418896479054155E-2</v>
      </c>
      <c r="D1229" s="12">
        <f>IFERROR('BLS Data'!Y1233,"")</f>
        <v>1.7488859169770166E-2</v>
      </c>
      <c r="E1229" s="12">
        <f>IFERROR('BLS Data'!Z1233,"")</f>
        <v>4.0069583153492516E-2</v>
      </c>
      <c r="F1229" s="12">
        <f>IFERROR('BLS Data'!AA1233,"")</f>
        <v>2.1387771673676781E-2</v>
      </c>
      <c r="G1229" s="12" t="str">
        <f>'Regulatory Data'!L1231</f>
        <v/>
      </c>
      <c r="H1229" s="12">
        <f>VLOOKUP(B1229,'Economic Data'!A$6:I$47,7,FALSE)</f>
        <v>7.4056092402528861E-2</v>
      </c>
      <c r="I1229" s="12">
        <f>VLOOKUP(B1229,'Economic Data'!A$6:I$47,6,FALSE)</f>
        <v>4.0281822240627818E-2</v>
      </c>
      <c r="J1229" s="12">
        <f>VLOOKUP(B1229,'Economic Data'!A$6:I$47,5,FALSE)</f>
        <v>9.7100000000000006E-2</v>
      </c>
      <c r="K1229" s="12">
        <f>VLOOKUP(B1229,'Economic Data'!A$6:J$47,10,FALSE)</f>
        <v>6.3325729838099074E-2</v>
      </c>
      <c r="L1229" s="12"/>
      <c r="N1229">
        <v>2.6418896479054155E-2</v>
      </c>
      <c r="O1229">
        <v>1.7488859169770166E-2</v>
      </c>
      <c r="P1229">
        <v>2.1387771673676781E-2</v>
      </c>
      <c r="Q1229" t="s">
        <v>0</v>
      </c>
      <c r="R1229" s="12"/>
      <c r="S1229" s="12"/>
      <c r="T1229" s="12"/>
      <c r="U1229" s="12"/>
      <c r="V1229" s="12"/>
      <c r="W1229" s="12"/>
    </row>
    <row r="1230" spans="1:23" x14ac:dyDescent="0.2">
      <c r="A1230" t="s">
        <v>801</v>
      </c>
      <c r="B1230">
        <v>1989</v>
      </c>
      <c r="C1230" s="12">
        <f>IFERROR('BLS Data'!X1234,"")</f>
        <v>-3.5935989995081741E-3</v>
      </c>
      <c r="D1230" s="12">
        <f>IFERROR('BLS Data'!Y1234,"")</f>
        <v>-1.2864796702027448E-2</v>
      </c>
      <c r="E1230" s="12">
        <f>IFERROR('BLS Data'!Z1234,"")</f>
        <v>4.4523394434252239E-2</v>
      </c>
      <c r="F1230" s="12">
        <f>IFERROR('BLS Data'!AA1234,"")</f>
        <v>5.2573465683991571E-2</v>
      </c>
      <c r="G1230" s="12" t="str">
        <f>'Regulatory Data'!L1232</f>
        <v/>
      </c>
      <c r="H1230" s="12">
        <f>VLOOKUP(B1230,'Economic Data'!A$6:I$47,7,FALSE)</f>
        <v>7.2168998181608046E-2</v>
      </c>
      <c r="I1230" s="12">
        <f>VLOOKUP(B1230,'Economic Data'!A$6:I$47,6,FALSE)</f>
        <v>3.5102379761548619E-2</v>
      </c>
      <c r="J1230" s="12">
        <f>VLOOKUP(B1230,'Economic Data'!A$6:I$47,5,FALSE)</f>
        <v>9.2600000000000002E-2</v>
      </c>
      <c r="K1230" s="12">
        <f>VLOOKUP(B1230,'Economic Data'!A$6:J$47,10,FALSE)</f>
        <v>5.5533381579940186E-2</v>
      </c>
      <c r="L1230" s="12"/>
      <c r="N1230">
        <v>-3.5935989995081741E-3</v>
      </c>
      <c r="O1230">
        <v>-1.2864796702027448E-2</v>
      </c>
      <c r="P1230">
        <v>5.2573465683991571E-2</v>
      </c>
      <c r="Q1230" t="s">
        <v>0</v>
      </c>
      <c r="R1230" s="12"/>
      <c r="S1230" s="12"/>
      <c r="T1230" s="12"/>
      <c r="U1230" s="12"/>
      <c r="V1230" s="12"/>
      <c r="W1230" s="12"/>
    </row>
    <row r="1231" spans="1:23" x14ac:dyDescent="0.2">
      <c r="A1231" t="s">
        <v>801</v>
      </c>
      <c r="B1231">
        <v>1990</v>
      </c>
      <c r="C1231" s="12">
        <f>IFERROR('BLS Data'!X1235,"")</f>
        <v>4.194746936247018E-2</v>
      </c>
      <c r="D1231" s="12">
        <f>IFERROR('BLS Data'!Y1235,"")</f>
        <v>4.4513761461315582E-3</v>
      </c>
      <c r="E1231" s="12">
        <f>IFERROR('BLS Data'!Z1235,"")</f>
        <v>4.4807120885539398E-2</v>
      </c>
      <c r="F1231" s="12">
        <f>IFERROR('BLS Data'!AA1235,"")</f>
        <v>3.2601219430548944E-2</v>
      </c>
      <c r="G1231" s="12" t="str">
        <f>'Regulatory Data'!L1233</f>
        <v/>
      </c>
      <c r="H1231" s="12">
        <f>VLOOKUP(B1231,'Economic Data'!A$6:I$47,7,FALSE)</f>
        <v>5.6455681243754441E-2</v>
      </c>
      <c r="I1231" s="12">
        <f>VLOOKUP(B1231,'Economic Data'!A$6:I$47,6,FALSE)</f>
        <v>1.8589513195847118E-2</v>
      </c>
      <c r="J1231" s="12">
        <f>VLOOKUP(B1231,'Economic Data'!A$6:I$47,5,FALSE)</f>
        <v>9.3200000000000005E-2</v>
      </c>
      <c r="K1231" s="12">
        <f>VLOOKUP(B1231,'Economic Data'!A$6:J$47,10,FALSE)</f>
        <v>5.5333831952092682E-2</v>
      </c>
      <c r="L1231" s="12"/>
      <c r="N1231">
        <v>4.194746936247018E-2</v>
      </c>
      <c r="O1231">
        <v>4.4513761461315582E-3</v>
      </c>
      <c r="P1231">
        <v>3.2601219430548944E-2</v>
      </c>
      <c r="Q1231" t="s">
        <v>0</v>
      </c>
      <c r="R1231" s="12"/>
      <c r="S1231" s="12"/>
      <c r="T1231" s="12"/>
      <c r="U1231" s="12"/>
      <c r="V1231" s="12"/>
      <c r="W1231" s="12"/>
    </row>
    <row r="1232" spans="1:23" x14ac:dyDescent="0.2">
      <c r="A1232" t="s">
        <v>801</v>
      </c>
      <c r="B1232">
        <v>1991</v>
      </c>
      <c r="C1232" s="12">
        <f>IFERROR('BLS Data'!X1236,"")</f>
        <v>-4.0612300718088079E-3</v>
      </c>
      <c r="D1232" s="12">
        <f>IFERROR('BLS Data'!Y1236,"")</f>
        <v>-1.1288313959197716E-2</v>
      </c>
      <c r="E1232" s="12">
        <f>IFERROR('BLS Data'!Z1236,"")</f>
        <v>3.7275824604353858E-2</v>
      </c>
      <c r="F1232" s="12">
        <f>IFERROR('BLS Data'!AA1236,"")</f>
        <v>5.0919456761280735E-2</v>
      </c>
      <c r="G1232" s="12" t="str">
        <f>'Regulatory Data'!L1234</f>
        <v/>
      </c>
      <c r="H1232" s="12">
        <f>VLOOKUP(B1232,'Economic Data'!A$6:I$47,7,FALSE)</f>
        <v>3.2494366288215559E-2</v>
      </c>
      <c r="I1232" s="12">
        <f>VLOOKUP(B1232,'Economic Data'!A$6:I$47,6,FALSE)</f>
        <v>-2.3323494827174329E-3</v>
      </c>
      <c r="J1232" s="12">
        <f>VLOOKUP(B1232,'Economic Data'!A$6:I$47,5,FALSE)</f>
        <v>8.77E-2</v>
      </c>
      <c r="K1232" s="12">
        <f>VLOOKUP(B1232,'Economic Data'!A$6:J$47,10,FALSE)</f>
        <v>5.2873284229066508E-2</v>
      </c>
      <c r="L1232" s="12"/>
      <c r="N1232">
        <v>-4.0612300718088079E-3</v>
      </c>
      <c r="O1232">
        <v>-1.1288313959197716E-2</v>
      </c>
      <c r="P1232">
        <v>5.0919456761280735E-2</v>
      </c>
      <c r="Q1232" t="s">
        <v>0</v>
      </c>
      <c r="R1232" s="12"/>
      <c r="S1232" s="12"/>
      <c r="T1232" s="12"/>
      <c r="U1232" s="12"/>
      <c r="V1232" s="12"/>
      <c r="W1232" s="12"/>
    </row>
    <row r="1233" spans="1:23" x14ac:dyDescent="0.2">
      <c r="A1233" t="s">
        <v>801</v>
      </c>
      <c r="B1233">
        <v>1992</v>
      </c>
      <c r="C1233" s="12">
        <f>IFERROR('BLS Data'!X1237,"")</f>
        <v>-7.6981884084110774E-3</v>
      </c>
      <c r="D1233" s="12">
        <f>IFERROR('BLS Data'!Y1237,"")</f>
        <v>-5.7949809456321333E-3</v>
      </c>
      <c r="E1233" s="12">
        <f>IFERROR('BLS Data'!Z1237,"")</f>
        <v>1.9471424999594866E-2</v>
      </c>
      <c r="F1233" s="12">
        <f>IFERROR('BLS Data'!AA1237,"")</f>
        <v>4.8707945117613782E-2</v>
      </c>
      <c r="G1233" s="12" t="str">
        <f>'Regulatory Data'!L1235</f>
        <v/>
      </c>
      <c r="H1233" s="12">
        <f>VLOOKUP(B1233,'Economic Data'!A$6:I$47,7,FALSE)</f>
        <v>5.6799543692841681E-2</v>
      </c>
      <c r="I1233" s="12">
        <f>VLOOKUP(B1233,'Economic Data'!A$6:I$47,6,FALSE)</f>
        <v>3.3364382598689346E-2</v>
      </c>
      <c r="J1233" s="12">
        <f>VLOOKUP(B1233,'Economic Data'!A$6:I$47,5,FALSE)</f>
        <v>8.14E-2</v>
      </c>
      <c r="K1233" s="12">
        <f>VLOOKUP(B1233,'Economic Data'!A$6:J$47,10,FALSE)</f>
        <v>5.7964838905848831E-2</v>
      </c>
      <c r="L1233" s="12"/>
      <c r="N1233">
        <v>-7.6981884084110774E-3</v>
      </c>
      <c r="O1233">
        <v>-5.7949809456321333E-3</v>
      </c>
      <c r="P1233">
        <v>4.8707945117613782E-2</v>
      </c>
      <c r="Q1233" t="s">
        <v>0</v>
      </c>
      <c r="R1233" s="12"/>
      <c r="S1233" s="12"/>
      <c r="T1233" s="12"/>
      <c r="U1233" s="12"/>
      <c r="V1233" s="12"/>
      <c r="W1233" s="12"/>
    </row>
    <row r="1234" spans="1:23" x14ac:dyDescent="0.2">
      <c r="A1234" t="s">
        <v>801</v>
      </c>
      <c r="B1234">
        <v>1993</v>
      </c>
      <c r="C1234" s="12">
        <f>IFERROR('BLS Data'!X1238,"")</f>
        <v>6.0915979735591819E-3</v>
      </c>
      <c r="D1234" s="12">
        <f>IFERROR('BLS Data'!Y1238,"")</f>
        <v>1.0571516809785741E-2</v>
      </c>
      <c r="E1234" s="12">
        <f>IFERROR('BLS Data'!Z1238,"")</f>
        <v>1.7452010112866567E-2</v>
      </c>
      <c r="F1234" s="12">
        <f>IFERROR('BLS Data'!AA1238,"")</f>
        <v>2.3560625628906706E-3</v>
      </c>
      <c r="G1234" s="12" t="str">
        <f>'Regulatory Data'!L1236</f>
        <v/>
      </c>
      <c r="H1234" s="12">
        <f>VLOOKUP(B1234,'Economic Data'!A$6:I$47,7,FALSE)</f>
        <v>4.9976501397134498E-2</v>
      </c>
      <c r="I1234" s="12">
        <f>VLOOKUP(B1234,'Economic Data'!A$6:I$47,6,FALSE)</f>
        <v>2.8121325402471697E-2</v>
      </c>
      <c r="J1234" s="12">
        <f>VLOOKUP(B1234,'Economic Data'!A$6:I$47,5,FALSE)</f>
        <v>7.22E-2</v>
      </c>
      <c r="K1234" s="12">
        <f>VLOOKUP(B1234,'Economic Data'!A$6:J$47,10,FALSE)</f>
        <v>5.0344824005335395E-2</v>
      </c>
      <c r="L1234" s="12"/>
      <c r="N1234">
        <v>6.0915979735591819E-3</v>
      </c>
      <c r="O1234">
        <v>1.0571516809785741E-2</v>
      </c>
      <c r="P1234">
        <v>2.3560625628906706E-3</v>
      </c>
      <c r="Q1234" t="s">
        <v>0</v>
      </c>
      <c r="R1234" s="12"/>
      <c r="S1234" s="12"/>
      <c r="T1234" s="12"/>
      <c r="U1234" s="12"/>
      <c r="V1234" s="12"/>
      <c r="W1234" s="12"/>
    </row>
    <row r="1235" spans="1:23" x14ac:dyDescent="0.2">
      <c r="A1235" t="s">
        <v>801</v>
      </c>
      <c r="B1235">
        <v>1994</v>
      </c>
      <c r="C1235" s="12">
        <f>IFERROR('BLS Data'!X1239,"")</f>
        <v>-1.4961225838322711E-2</v>
      </c>
      <c r="D1235" s="12">
        <f>IFERROR('BLS Data'!Y1239,"")</f>
        <v>-9.0222185575772329E-3</v>
      </c>
      <c r="E1235" s="12">
        <f>IFERROR('BLS Data'!Z1239,"")</f>
        <v>1.5616602926393774E-2</v>
      </c>
      <c r="F1235" s="12">
        <f>IFERROR('BLS Data'!AA1239,"")</f>
        <v>2.3365362618545049E-2</v>
      </c>
      <c r="G1235" s="12" t="str">
        <f>'Regulatory Data'!L1237</f>
        <v/>
      </c>
      <c r="H1235" s="12">
        <f>VLOOKUP(B1235,'Economic Data'!A$6:I$47,7,FALSE)</f>
        <v>6.0783064323397085E-2</v>
      </c>
      <c r="I1235" s="12">
        <f>VLOOKUP(B1235,'Economic Data'!A$6:I$47,6,FALSE)</f>
        <v>3.9932137842543014E-2</v>
      </c>
      <c r="J1235" s="12">
        <f>VLOOKUP(B1235,'Economic Data'!A$6:I$47,5,FALSE)</f>
        <v>7.9600000000000004E-2</v>
      </c>
      <c r="K1235" s="12">
        <f>VLOOKUP(B1235,'Economic Data'!A$6:J$47,10,FALSE)</f>
        <v>5.8749073519147127E-2</v>
      </c>
      <c r="L1235" s="12"/>
      <c r="N1235">
        <v>-1.4961225838322711E-2</v>
      </c>
      <c r="O1235">
        <v>-9.0222185575772329E-3</v>
      </c>
      <c r="P1235">
        <v>2.3365362618545049E-2</v>
      </c>
      <c r="Q1235" t="s">
        <v>0</v>
      </c>
      <c r="R1235" s="12"/>
      <c r="S1235" s="12"/>
      <c r="T1235" s="12"/>
      <c r="U1235" s="12"/>
      <c r="V1235" s="12"/>
      <c r="W1235" s="12"/>
    </row>
    <row r="1236" spans="1:23" x14ac:dyDescent="0.2">
      <c r="A1236" t="s">
        <v>801</v>
      </c>
      <c r="B1236">
        <v>1995</v>
      </c>
      <c r="C1236" s="12">
        <f>IFERROR('BLS Data'!X1240,"")</f>
        <v>4.1573991909782393E-4</v>
      </c>
      <c r="D1236" s="12">
        <f>IFERROR('BLS Data'!Y1240,"")</f>
        <v>-1.5664551919463143E-2</v>
      </c>
      <c r="E1236" s="12">
        <f>IFERROR('BLS Data'!Z1240,"")</f>
        <v>2.1545714567218432E-2</v>
      </c>
      <c r="F1236" s="12">
        <f>IFERROR('BLS Data'!AA1240,"")</f>
        <v>5.437830777349717E-2</v>
      </c>
      <c r="G1236" s="12" t="str">
        <f>'Regulatory Data'!L1238</f>
        <v/>
      </c>
      <c r="H1236" s="12">
        <f>VLOOKUP(B1236,'Economic Data'!A$6:I$47,7,FALSE)</f>
        <v>4.5452682397765898E-2</v>
      </c>
      <c r="I1236" s="12">
        <f>VLOOKUP(B1236,'Economic Data'!A$6:I$47,6,FALSE)</f>
        <v>2.4833719047943958E-2</v>
      </c>
      <c r="J1236" s="12">
        <f>VLOOKUP(B1236,'Economic Data'!A$6:I$47,5,FALSE)</f>
        <v>7.5899999999999995E-2</v>
      </c>
      <c r="K1236" s="12">
        <f>VLOOKUP(B1236,'Economic Data'!A$6:J$47,10,FALSE)</f>
        <v>5.5281036650178222E-2</v>
      </c>
      <c r="L1236" s="12"/>
      <c r="N1236">
        <v>4.1573991909782393E-4</v>
      </c>
      <c r="O1236">
        <v>-1.5664551919463143E-2</v>
      </c>
      <c r="P1236">
        <v>5.437830777349717E-2</v>
      </c>
      <c r="Q1236" t="s">
        <v>0</v>
      </c>
      <c r="R1236" s="12"/>
      <c r="S1236" s="12"/>
      <c r="T1236" s="12"/>
      <c r="U1236" s="12"/>
      <c r="V1236" s="12"/>
      <c r="W1236" s="12"/>
    </row>
    <row r="1237" spans="1:23" x14ac:dyDescent="0.2">
      <c r="A1237" t="s">
        <v>801</v>
      </c>
      <c r="B1237">
        <v>1996</v>
      </c>
      <c r="C1237" s="12">
        <f>IFERROR('BLS Data'!X1241,"")</f>
        <v>-1.2369135925662356E-2</v>
      </c>
      <c r="D1237" s="12">
        <f>IFERROR('BLS Data'!Y1241,"")</f>
        <v>-8.1667251274835095E-3</v>
      </c>
      <c r="E1237" s="12">
        <f>IFERROR('BLS Data'!Z1241,"")</f>
        <v>2.4197557696996164E-2</v>
      </c>
      <c r="F1237" s="12">
        <f>IFERROR('BLS Data'!AA1241,"")</f>
        <v>2.6494705494121362E-2</v>
      </c>
      <c r="G1237" s="12" t="str">
        <f>'Regulatory Data'!L1239</f>
        <v/>
      </c>
      <c r="H1237" s="12">
        <f>VLOOKUP(B1237,'Economic Data'!A$6:I$47,7,FALSE)</f>
        <v>5.5591211209256031E-2</v>
      </c>
      <c r="I1237" s="12">
        <f>VLOOKUP(B1237,'Economic Data'!A$6:I$47,6,FALSE)</f>
        <v>3.6723348797837119E-2</v>
      </c>
      <c r="J1237" s="12">
        <f>VLOOKUP(B1237,'Economic Data'!A$6:I$47,5,FALSE)</f>
        <v>7.3700000000000002E-2</v>
      </c>
      <c r="K1237" s="12">
        <f>VLOOKUP(B1237,'Economic Data'!A$6:J$47,10,FALSE)</f>
        <v>5.4832137588579369E-2</v>
      </c>
      <c r="L1237" s="12"/>
      <c r="N1237">
        <v>-1.2369135925662356E-2</v>
      </c>
      <c r="O1237">
        <v>-8.1667251274835095E-3</v>
      </c>
      <c r="P1237">
        <v>2.6494705494121362E-2</v>
      </c>
      <c r="Q1237" t="s">
        <v>0</v>
      </c>
      <c r="R1237" s="12"/>
      <c r="S1237" s="12"/>
      <c r="T1237" s="12"/>
      <c r="U1237" s="12"/>
      <c r="V1237" s="12"/>
      <c r="W1237" s="12"/>
    </row>
    <row r="1238" spans="1:23" x14ac:dyDescent="0.2">
      <c r="A1238" t="s">
        <v>801</v>
      </c>
      <c r="B1238">
        <v>1997</v>
      </c>
      <c r="C1238" s="12">
        <f>IFERROR('BLS Data'!X1242,"")</f>
        <v>8.9862355864154253E-3</v>
      </c>
      <c r="D1238" s="12">
        <f>IFERROR('BLS Data'!Y1242,"")</f>
        <v>1.3163437284900326E-2</v>
      </c>
      <c r="E1238" s="12">
        <f>IFERROR('BLS Data'!Z1242,"")</f>
        <v>2.7359284271142315E-2</v>
      </c>
      <c r="F1238" s="12">
        <f>IFERROR('BLS Data'!AA1242,"")</f>
        <v>4.0276131070486443E-2</v>
      </c>
      <c r="G1238" s="12">
        <f>'Regulatory Data'!L1240</f>
        <v>2.5958222238537978</v>
      </c>
      <c r="H1238" s="12">
        <f>VLOOKUP(B1238,'Economic Data'!A$6:I$47,7,FALSE)</f>
        <v>6.1100591222929879E-2</v>
      </c>
      <c r="I1238" s="12">
        <f>VLOOKUP(B1238,'Economic Data'!A$6:I$47,6,FALSE)</f>
        <v>4.3601241232060772E-2</v>
      </c>
      <c r="J1238" s="12">
        <f>VLOOKUP(B1238,'Economic Data'!A$6:I$47,5,FALSE)</f>
        <v>7.2599999999999998E-2</v>
      </c>
      <c r="K1238" s="12">
        <f>VLOOKUP(B1238,'Economic Data'!A$6:J$47,10,FALSE)</f>
        <v>5.5100650009132057E-2</v>
      </c>
      <c r="L1238" s="12"/>
      <c r="N1238">
        <v>8.9862355864154253E-3</v>
      </c>
      <c r="O1238">
        <v>1.3163437284900326E-2</v>
      </c>
      <c r="P1238">
        <v>4.0276131070486443E-2</v>
      </c>
      <c r="Q1238">
        <v>2.5958222238537978</v>
      </c>
      <c r="R1238" s="12">
        <f t="shared" ref="R1238:R1250" si="154">N1239</f>
        <v>8.4927523063234034E-3</v>
      </c>
      <c r="S1238" s="12">
        <f t="shared" ref="S1238:S1250" si="155">O1239</f>
        <v>1.4137346919137705E-2</v>
      </c>
      <c r="T1238" s="12">
        <f t="shared" ref="T1238:T1250" si="156">P1239</f>
        <v>4.180189272834145E-2</v>
      </c>
      <c r="U1238" s="12"/>
      <c r="V1238" s="12"/>
      <c r="W1238" s="12"/>
    </row>
    <row r="1239" spans="1:23" x14ac:dyDescent="0.2">
      <c r="A1239" t="s">
        <v>801</v>
      </c>
      <c r="B1239">
        <v>1998</v>
      </c>
      <c r="C1239" s="12">
        <f>IFERROR('BLS Data'!X1243,"")</f>
        <v>8.4927523063234034E-3</v>
      </c>
      <c r="D1239" s="12">
        <f>IFERROR('BLS Data'!Y1243,"")</f>
        <v>1.4137346919137705E-2</v>
      </c>
      <c r="E1239" s="12">
        <f>IFERROR('BLS Data'!Z1243,"")</f>
        <v>2.4502450865895753E-2</v>
      </c>
      <c r="F1239" s="12">
        <f>IFERROR('BLS Data'!AA1243,"")</f>
        <v>4.180189272834145E-2</v>
      </c>
      <c r="G1239" s="12">
        <f>'Regulatory Data'!L1241</f>
        <v>2.5940240545664905</v>
      </c>
      <c r="H1239" s="12">
        <f>VLOOKUP(B1239,'Economic Data'!A$6:I$47,7,FALSE)</f>
        <v>5.3865008546919668E-2</v>
      </c>
      <c r="I1239" s="12">
        <f>VLOOKUP(B1239,'Economic Data'!A$6:I$47,6,FALSE)</f>
        <v>4.2632273010008603E-2</v>
      </c>
      <c r="J1239" s="12">
        <f>VLOOKUP(B1239,'Economic Data'!A$6:I$47,5,FALSE)</f>
        <v>6.5299999999999997E-2</v>
      </c>
      <c r="K1239" s="12">
        <f>VLOOKUP(B1239,'Economic Data'!A$6:J$47,10,FALSE)</f>
        <v>5.4067264463089793E-2</v>
      </c>
      <c r="L1239" s="12"/>
      <c r="N1239">
        <v>8.4927523063234034E-3</v>
      </c>
      <c r="O1239">
        <v>1.4137346919137705E-2</v>
      </c>
      <c r="P1239">
        <v>4.180189272834145E-2</v>
      </c>
      <c r="Q1239">
        <v>2.5940240545664905</v>
      </c>
      <c r="R1239" s="12">
        <f t="shared" si="154"/>
        <v>-8.27412212231593E-4</v>
      </c>
      <c r="S1239" s="12">
        <f t="shared" si="155"/>
        <v>-1.1347083943871183E-3</v>
      </c>
      <c r="T1239" s="12">
        <f t="shared" si="156"/>
        <v>4.2534035741923937E-2</v>
      </c>
      <c r="U1239" s="12"/>
      <c r="V1239" s="12"/>
      <c r="W1239" s="12"/>
    </row>
    <row r="1240" spans="1:23" x14ac:dyDescent="0.2">
      <c r="A1240" t="s">
        <v>801</v>
      </c>
      <c r="B1240">
        <v>1999</v>
      </c>
      <c r="C1240" s="12">
        <f>IFERROR('BLS Data'!X1244,"")</f>
        <v>-8.27412212231593E-4</v>
      </c>
      <c r="D1240" s="12">
        <f>IFERROR('BLS Data'!Y1244,"")</f>
        <v>-1.1347083943871183E-3</v>
      </c>
      <c r="E1240" s="12">
        <f>IFERROR('BLS Data'!Z1244,"")</f>
        <v>2.4809045204039926E-2</v>
      </c>
      <c r="F1240" s="12">
        <f>IFERROR('BLS Data'!AA1244,"")</f>
        <v>4.2534035741923937E-2</v>
      </c>
      <c r="G1240" s="12">
        <f>'Regulatory Data'!L1242</f>
        <v>2.6015525528050301</v>
      </c>
      <c r="H1240" s="12">
        <f>VLOOKUP(B1240,'Economic Data'!A$6:I$47,7,FALSE)</f>
        <v>6.1740067022359568E-2</v>
      </c>
      <c r="I1240" s="12">
        <f>VLOOKUP(B1240,'Economic Data'!A$6:I$47,6,FALSE)</f>
        <v>4.7132627641929048E-2</v>
      </c>
      <c r="J1240" s="12">
        <f>VLOOKUP(B1240,'Economic Data'!A$6:I$47,5,FALSE)</f>
        <v>7.0400000000000004E-2</v>
      </c>
      <c r="K1240" s="12">
        <f>VLOOKUP(B1240,'Economic Data'!A$6:J$47,10,FALSE)</f>
        <v>5.5792560619569845E-2</v>
      </c>
      <c r="L1240" s="12"/>
      <c r="N1240">
        <v>-8.27412212231593E-4</v>
      </c>
      <c r="O1240">
        <v>-1.1347083943871183E-3</v>
      </c>
      <c r="P1240">
        <v>4.2534035741923937E-2</v>
      </c>
      <c r="Q1240">
        <v>2.6015525528050301</v>
      </c>
      <c r="R1240" s="12">
        <f t="shared" si="154"/>
        <v>2.5054185129532947E-2</v>
      </c>
      <c r="S1240" s="12">
        <f t="shared" si="155"/>
        <v>2.3252864850462629E-2</v>
      </c>
      <c r="T1240" s="12">
        <f t="shared" si="156"/>
        <v>1.6864700422374312E-2</v>
      </c>
      <c r="U1240" s="12"/>
      <c r="V1240" s="12"/>
      <c r="W1240" s="12"/>
    </row>
    <row r="1241" spans="1:23" x14ac:dyDescent="0.2">
      <c r="A1241" t="s">
        <v>801</v>
      </c>
      <c r="B1241">
        <v>2000</v>
      </c>
      <c r="C1241" s="12">
        <f>IFERROR('BLS Data'!X1245,"")</f>
        <v>2.5054185129532947E-2</v>
      </c>
      <c r="D1241" s="12">
        <f>IFERROR('BLS Data'!Y1245,"")</f>
        <v>2.3252864850462629E-2</v>
      </c>
      <c r="E1241" s="12">
        <f>IFERROR('BLS Data'!Z1245,"")</f>
        <v>2.5863881004122291E-2</v>
      </c>
      <c r="F1241" s="12">
        <f>IFERROR('BLS Data'!AA1245,"")</f>
        <v>1.6864700422374312E-2</v>
      </c>
      <c r="G1241" s="12">
        <f>'Regulatory Data'!L1243</f>
        <v>2.6325030455634715</v>
      </c>
      <c r="H1241" s="12">
        <f>VLOOKUP(B1241,'Economic Data'!A$6:I$47,7,FALSE)</f>
        <v>6.1969674144860321E-2</v>
      </c>
      <c r="I1241" s="12">
        <f>VLOOKUP(B1241,'Economic Data'!A$6:I$47,6,FALSE)</f>
        <v>4.0556719268142416E-2</v>
      </c>
      <c r="J1241" s="12">
        <f>VLOOKUP(B1241,'Economic Data'!A$6:I$47,5,FALSE)</f>
        <v>7.6200000000000004E-2</v>
      </c>
      <c r="K1241" s="12">
        <f>VLOOKUP(B1241,'Economic Data'!A$6:J$47,10,FALSE)</f>
        <v>5.4787045123280628E-2</v>
      </c>
      <c r="L1241" s="12"/>
      <c r="N1241">
        <v>2.5054185129532947E-2</v>
      </c>
      <c r="O1241">
        <v>2.3252864850462629E-2</v>
      </c>
      <c r="P1241">
        <v>1.6864700422374312E-2</v>
      </c>
      <c r="Q1241">
        <v>2.6325030455634715</v>
      </c>
      <c r="R1241" s="12">
        <f t="shared" si="154"/>
        <v>3.0428235064228204E-3</v>
      </c>
      <c r="S1241" s="12">
        <f t="shared" si="155"/>
        <v>-9.7912500997656693E-3</v>
      </c>
      <c r="T1241" s="12">
        <f t="shared" si="156"/>
        <v>2.6548946075199531E-2</v>
      </c>
      <c r="U1241" s="12"/>
      <c r="V1241" s="12"/>
      <c r="W1241" s="12"/>
    </row>
    <row r="1242" spans="1:23" x14ac:dyDescent="0.2">
      <c r="A1242" t="s">
        <v>801</v>
      </c>
      <c r="B1242">
        <v>2001</v>
      </c>
      <c r="C1242" s="12">
        <f>IFERROR('BLS Data'!X1246,"")</f>
        <v>3.0428235064228204E-3</v>
      </c>
      <c r="D1242" s="12">
        <f>IFERROR('BLS Data'!Y1246,"")</f>
        <v>-9.7912500997656693E-3</v>
      </c>
      <c r="E1242" s="12">
        <f>IFERROR('BLS Data'!Z1246,"")</f>
        <v>3.1529653946947178E-2</v>
      </c>
      <c r="F1242" s="12">
        <f>IFERROR('BLS Data'!AA1246,"")</f>
        <v>2.6548946075199531E-2</v>
      </c>
      <c r="G1242" s="12">
        <f>'Regulatory Data'!L1244</f>
        <v>2.6956816776792296</v>
      </c>
      <c r="H1242" s="12">
        <f>VLOOKUP(B1242,'Economic Data'!A$6:I$47,7,FALSE)</f>
        <v>3.3080967761829783E-2</v>
      </c>
      <c r="I1242" s="12">
        <f>VLOOKUP(B1242,'Economic Data'!A$6:I$47,6,FALSE)</f>
        <v>1.0735275286242185E-2</v>
      </c>
      <c r="J1242" s="12">
        <f>VLOOKUP(B1242,'Economic Data'!A$6:I$47,5,FALSE)</f>
        <v>7.0800000000000002E-2</v>
      </c>
      <c r="K1242" s="12">
        <f>VLOOKUP(B1242,'Economic Data'!A$6:J$47,10,FALSE)</f>
        <v>4.8454307524413376E-2</v>
      </c>
      <c r="L1242" s="12"/>
      <c r="N1242">
        <v>3.0428235064228204E-3</v>
      </c>
      <c r="O1242">
        <v>-9.7912500997656693E-3</v>
      </c>
      <c r="P1242">
        <v>2.6548946075199531E-2</v>
      </c>
      <c r="Q1242">
        <v>2.6956816776792296</v>
      </c>
      <c r="R1242" s="12">
        <f t="shared" si="154"/>
        <v>6.0080120139955895E-3</v>
      </c>
      <c r="S1242" s="12">
        <f t="shared" si="155"/>
        <v>9.121474449561795E-3</v>
      </c>
      <c r="T1242" s="12">
        <f t="shared" si="156"/>
        <v>2.3934150295631618E-2</v>
      </c>
      <c r="U1242" s="12"/>
      <c r="V1242" s="12"/>
      <c r="W1242" s="12"/>
    </row>
    <row r="1243" spans="1:23" x14ac:dyDescent="0.2">
      <c r="A1243" t="s">
        <v>801</v>
      </c>
      <c r="B1243">
        <v>2002</v>
      </c>
      <c r="C1243" s="12">
        <f>IFERROR('BLS Data'!X1247,"")</f>
        <v>6.0080120139955895E-3</v>
      </c>
      <c r="D1243" s="12">
        <f>IFERROR('BLS Data'!Y1247,"")</f>
        <v>9.121474449561795E-3</v>
      </c>
      <c r="E1243" s="12">
        <f>IFERROR('BLS Data'!Z1247,"")</f>
        <v>2.703209705131826E-2</v>
      </c>
      <c r="F1243" s="12">
        <f>IFERROR('BLS Data'!AA1247,"")</f>
        <v>2.3934150295631618E-2</v>
      </c>
      <c r="G1243" s="12">
        <f>'Regulatory Data'!L1245</f>
        <v>2.6658989264358905</v>
      </c>
      <c r="H1243" s="12">
        <f>VLOOKUP(B1243,'Economic Data'!A$6:I$47,7,FALSE)</f>
        <v>3.403537925314204E-2</v>
      </c>
      <c r="I1243" s="12">
        <f>VLOOKUP(B1243,'Economic Data'!A$6:I$47,6,FALSE)</f>
        <v>1.7973804471999699E-2</v>
      </c>
      <c r="J1243" s="12">
        <f>VLOOKUP(B1243,'Economic Data'!A$6:I$47,5,FALSE)</f>
        <v>6.4899999999999999E-2</v>
      </c>
      <c r="K1243" s="12">
        <f>VLOOKUP(B1243,'Economic Data'!A$6:J$47,10,FALSE)</f>
        <v>4.8838425218857007E-2</v>
      </c>
      <c r="L1243" s="12"/>
      <c r="N1243">
        <v>6.0080120139955895E-3</v>
      </c>
      <c r="O1243">
        <v>9.121474449561795E-3</v>
      </c>
      <c r="P1243">
        <v>2.3934150295631618E-2</v>
      </c>
      <c r="Q1243">
        <v>2.6658989264358905</v>
      </c>
      <c r="R1243" s="12">
        <f t="shared" si="154"/>
        <v>2.2739486969489242E-2</v>
      </c>
      <c r="S1243" s="12">
        <f t="shared" si="155"/>
        <v>1.6434215463419832E-2</v>
      </c>
      <c r="T1243" s="12">
        <f t="shared" si="156"/>
        <v>5.3985425246594332E-4</v>
      </c>
      <c r="U1243" s="12"/>
      <c r="V1243" s="12"/>
      <c r="W1243" s="12"/>
    </row>
    <row r="1244" spans="1:23" x14ac:dyDescent="0.2">
      <c r="A1244" t="s">
        <v>801</v>
      </c>
      <c r="B1244">
        <v>2003</v>
      </c>
      <c r="C1244" s="12">
        <f>IFERROR('BLS Data'!X1248,"")</f>
        <v>2.2739486969489242E-2</v>
      </c>
      <c r="D1244" s="12">
        <f>IFERROR('BLS Data'!Y1248,"")</f>
        <v>1.6434215463419832E-2</v>
      </c>
      <c r="E1244" s="12">
        <f>IFERROR('BLS Data'!Z1248,"")</f>
        <v>2.1350448410649925E-2</v>
      </c>
      <c r="F1244" s="12">
        <f>IFERROR('BLS Data'!AA1248,"")</f>
        <v>5.3985425246594332E-4</v>
      </c>
      <c r="G1244" s="12">
        <f>'Regulatory Data'!L1246</f>
        <v>2.729857579354547</v>
      </c>
      <c r="H1244" s="12">
        <f>VLOOKUP(B1244,'Economic Data'!A$6:I$47,7,FALSE)</f>
        <v>4.5904870545635745E-2</v>
      </c>
      <c r="I1244" s="12">
        <f>VLOOKUP(B1244,'Economic Data'!A$6:I$47,6,FALSE)</f>
        <v>2.5093363015155745E-2</v>
      </c>
      <c r="J1244" s="12">
        <f>VLOOKUP(B1244,'Economic Data'!A$6:I$47,5,FALSE)</f>
        <v>5.67E-2</v>
      </c>
      <c r="K1244" s="12">
        <f>VLOOKUP(B1244,'Economic Data'!A$6:J$47,10,FALSE)</f>
        <v>3.5888492469520646E-2</v>
      </c>
      <c r="L1244" s="12"/>
      <c r="N1244">
        <v>2.2739486969489242E-2</v>
      </c>
      <c r="O1244">
        <v>1.6434215463419832E-2</v>
      </c>
      <c r="P1244">
        <v>5.3985425246594332E-4</v>
      </c>
      <c r="Q1244">
        <v>2.729857579354547</v>
      </c>
      <c r="R1244" s="12">
        <f t="shared" si="154"/>
        <v>5.3327740237003596E-3</v>
      </c>
      <c r="S1244" s="12">
        <f t="shared" si="155"/>
        <v>5.4153350631169772E-3</v>
      </c>
      <c r="T1244" s="12">
        <f t="shared" si="156"/>
        <v>2.1387964204803822E-2</v>
      </c>
      <c r="U1244" s="12"/>
      <c r="V1244" s="12"/>
      <c r="W1244" s="12"/>
    </row>
    <row r="1245" spans="1:23" x14ac:dyDescent="0.2">
      <c r="A1245" t="s">
        <v>801</v>
      </c>
      <c r="B1245">
        <v>2004</v>
      </c>
      <c r="C1245" s="12">
        <f>IFERROR('BLS Data'!X1249,"")</f>
        <v>5.3327740237003596E-3</v>
      </c>
      <c r="D1245" s="12">
        <f>IFERROR('BLS Data'!Y1249,"")</f>
        <v>5.4153350631169772E-3</v>
      </c>
      <c r="E1245" s="12">
        <f>IFERROR('BLS Data'!Z1249,"")</f>
        <v>3.0074337331533307E-2</v>
      </c>
      <c r="F1245" s="12">
        <f>IFERROR('BLS Data'!AA1249,"")</f>
        <v>2.1387964204803822E-2</v>
      </c>
      <c r="G1245" s="12">
        <f>'Regulatory Data'!L1247</f>
        <v>2.7763107947631518</v>
      </c>
      <c r="H1245" s="12">
        <f>VLOOKUP(B1245,'Economic Data'!A$6:I$47,7,FALSE)</f>
        <v>6.1860595069386903E-2</v>
      </c>
      <c r="I1245" s="12">
        <f>VLOOKUP(B1245,'Economic Data'!A$6:I$47,6,FALSE)</f>
        <v>3.4093257936321564E-2</v>
      </c>
      <c r="J1245" s="12">
        <f>VLOOKUP(B1245,'Economic Data'!A$6:I$47,5,FALSE)</f>
        <v>5.6299999999999996E-2</v>
      </c>
      <c r="K1245" s="12">
        <f>VLOOKUP(B1245,'Economic Data'!A$6:J$47,10,FALSE)</f>
        <v>2.8532662866935003E-2</v>
      </c>
      <c r="L1245" s="12"/>
      <c r="N1245">
        <v>5.3327740237003596E-3</v>
      </c>
      <c r="O1245">
        <v>5.4153350631169772E-3</v>
      </c>
      <c r="P1245">
        <v>2.1387964204803822E-2</v>
      </c>
      <c r="Q1245">
        <v>2.7763107947631518</v>
      </c>
      <c r="R1245" s="12">
        <f t="shared" si="154"/>
        <v>8.5874833694123964E-3</v>
      </c>
      <c r="S1245" s="12">
        <f t="shared" si="155"/>
        <v>3.0966884345327017E-3</v>
      </c>
      <c r="T1245" s="12">
        <f t="shared" si="156"/>
        <v>1.8023397044957257E-2</v>
      </c>
      <c r="U1245" s="12"/>
      <c r="V1245" s="12"/>
      <c r="W1245" s="12"/>
    </row>
    <row r="1246" spans="1:23" x14ac:dyDescent="0.2">
      <c r="A1246" t="s">
        <v>801</v>
      </c>
      <c r="B1246">
        <v>2005</v>
      </c>
      <c r="C1246" s="12">
        <f>IFERROR('BLS Data'!X1250,"")</f>
        <v>8.5874833694123964E-3</v>
      </c>
      <c r="D1246" s="12">
        <f>IFERROR('BLS Data'!Y1250,"")</f>
        <v>3.0966884345327017E-3</v>
      </c>
      <c r="E1246" s="12">
        <f>IFERROR('BLS Data'!Z1250,"")</f>
        <v>3.1610363186528545E-2</v>
      </c>
      <c r="F1246" s="12">
        <f>IFERROR('BLS Data'!AA1250,"")</f>
        <v>1.8023397044957257E-2</v>
      </c>
      <c r="G1246" s="12">
        <f>'Regulatory Data'!L1248</f>
        <v>2.8145180759696906</v>
      </c>
      <c r="H1246" s="12">
        <f>VLOOKUP(B1246,'Economic Data'!A$6:I$47,7,FALSE)</f>
        <v>6.2914494157674028E-2</v>
      </c>
      <c r="I1246" s="12">
        <f>VLOOKUP(B1246,'Economic Data'!A$6:I$47,6,FALSE)</f>
        <v>3.0242108933506984E-2</v>
      </c>
      <c r="J1246" s="12">
        <f>VLOOKUP(B1246,'Economic Data'!A$6:I$47,5,FALSE)</f>
        <v>5.2400000000000002E-2</v>
      </c>
      <c r="K1246" s="12">
        <f>VLOOKUP(B1246,'Economic Data'!A$6:J$47,10,FALSE)</f>
        <v>1.972761477583234E-2</v>
      </c>
      <c r="L1246" s="12"/>
      <c r="N1246">
        <v>8.5874833694123964E-3</v>
      </c>
      <c r="O1246">
        <v>3.0966884345327017E-3</v>
      </c>
      <c r="P1246">
        <v>1.8023397044957257E-2</v>
      </c>
      <c r="Q1246">
        <v>2.8145180759696906</v>
      </c>
      <c r="R1246" s="12">
        <f t="shared" si="154"/>
        <v>1.2101847970087398E-2</v>
      </c>
      <c r="S1246" s="12">
        <f t="shared" si="155"/>
        <v>2.9704390331382058E-3</v>
      </c>
      <c r="T1246" s="12">
        <f t="shared" si="156"/>
        <v>3.7472681462576318E-2</v>
      </c>
      <c r="U1246" s="12"/>
      <c r="V1246" s="12"/>
      <c r="W1246" s="12"/>
    </row>
    <row r="1247" spans="1:23" x14ac:dyDescent="0.2">
      <c r="A1247" t="s">
        <v>801</v>
      </c>
      <c r="B1247">
        <v>2006</v>
      </c>
      <c r="C1247" s="12">
        <f>IFERROR('BLS Data'!X1251,"")</f>
        <v>1.2101847970087398E-2</v>
      </c>
      <c r="D1247" s="12">
        <f>IFERROR('BLS Data'!Y1251,"")</f>
        <v>2.9704390331382058E-3</v>
      </c>
      <c r="E1247" s="12">
        <f>IFERROR('BLS Data'!Z1251,"")</f>
        <v>3.1649759149431134E-2</v>
      </c>
      <c r="F1247" s="12">
        <f>IFERROR('BLS Data'!AA1251,"")</f>
        <v>3.7472681462576318E-2</v>
      </c>
      <c r="G1247" s="12">
        <f>'Regulatory Data'!L1249</f>
        <v>2.7888689770438631</v>
      </c>
      <c r="H1247" s="12">
        <f>VLOOKUP(B1247,'Economic Data'!A$6:I$47,7,FALSE)</f>
        <v>5.8035179497691658E-2</v>
      </c>
      <c r="I1247" s="12">
        <f>VLOOKUP(B1247,'Economic Data'!A$6:I$47,6,FALSE)</f>
        <v>2.6233814355860474E-2</v>
      </c>
      <c r="J1247" s="12">
        <f>VLOOKUP(B1247,'Economic Data'!A$6:I$47,5,FALSE)</f>
        <v>5.5899999999999998E-2</v>
      </c>
      <c r="K1247" s="12">
        <f>VLOOKUP(B1247,'Economic Data'!A$6:J$47,10,FALSE)</f>
        <v>2.409863485816794E-2</v>
      </c>
      <c r="L1247" s="12"/>
      <c r="N1247">
        <v>1.2101847970087398E-2</v>
      </c>
      <c r="O1247">
        <v>2.9704390331382058E-3</v>
      </c>
      <c r="P1247">
        <v>3.7472681462576318E-2</v>
      </c>
      <c r="Q1247">
        <v>2.7888689770438631</v>
      </c>
      <c r="R1247" s="12">
        <f t="shared" si="154"/>
        <v>-4.3428737860642386E-3</v>
      </c>
      <c r="S1247" s="12">
        <f t="shared" si="155"/>
        <v>-1.2013801714792827E-2</v>
      </c>
      <c r="T1247" s="12">
        <f t="shared" si="156"/>
        <v>5.051186930255902E-2</v>
      </c>
      <c r="U1247" s="12"/>
      <c r="V1247" s="12"/>
      <c r="W1247" s="12"/>
    </row>
    <row r="1248" spans="1:23" x14ac:dyDescent="0.2">
      <c r="A1248" t="s">
        <v>801</v>
      </c>
      <c r="B1248">
        <v>2007</v>
      </c>
      <c r="C1248" s="12">
        <f>IFERROR('BLS Data'!X1252,"")</f>
        <v>-4.3428737860642386E-3</v>
      </c>
      <c r="D1248" s="12">
        <f>IFERROR('BLS Data'!Y1252,"")</f>
        <v>-1.2013801714792827E-2</v>
      </c>
      <c r="E1248" s="12">
        <f>IFERROR('BLS Data'!Z1252,"")</f>
        <v>3.7890245544979884E-2</v>
      </c>
      <c r="F1248" s="12">
        <f>IFERROR('BLS Data'!AA1252,"")</f>
        <v>5.051186930255902E-2</v>
      </c>
      <c r="G1248" s="12">
        <f>'Regulatory Data'!L1250</f>
        <v>2.7968386220769967</v>
      </c>
      <c r="H1248" s="12">
        <f>VLOOKUP(B1248,'Economic Data'!A$6:I$47,7,FALSE)</f>
        <v>4.7552040345651747E-2</v>
      </c>
      <c r="I1248" s="12">
        <f>VLOOKUP(B1248,'Economic Data'!A$6:I$47,6,FALSE)</f>
        <v>1.8949646062514702E-2</v>
      </c>
      <c r="J1248" s="12">
        <f>VLOOKUP(B1248,'Economic Data'!A$6:I$47,5,FALSE)</f>
        <v>5.5599999999999997E-2</v>
      </c>
      <c r="K1248" s="12">
        <f>VLOOKUP(B1248,'Economic Data'!A$6:J$47,10,FALSE)</f>
        <v>2.6997605716864291E-2</v>
      </c>
      <c r="L1248" s="12"/>
      <c r="N1248">
        <v>-4.3428737860642386E-3</v>
      </c>
      <c r="O1248">
        <v>-1.2013801714792827E-2</v>
      </c>
      <c r="P1248">
        <v>5.051186930255902E-2</v>
      </c>
      <c r="Q1248">
        <v>2.7968386220769967</v>
      </c>
      <c r="R1248" s="12">
        <f t="shared" si="154"/>
        <v>-8.4436514240371352E-3</v>
      </c>
      <c r="S1248" s="12">
        <f t="shared" si="155"/>
        <v>-1.2767795783942937E-2</v>
      </c>
      <c r="T1248" s="12">
        <f t="shared" si="156"/>
        <v>4.120767263583236E-2</v>
      </c>
      <c r="U1248" s="12"/>
      <c r="V1248" s="12"/>
      <c r="W1248" s="12"/>
    </row>
    <row r="1249" spans="1:23" x14ac:dyDescent="0.2">
      <c r="A1249" t="s">
        <v>801</v>
      </c>
      <c r="B1249">
        <v>2008</v>
      </c>
      <c r="C1249" s="12">
        <f>IFERROR('BLS Data'!X1253,"")</f>
        <v>-8.4436514240371352E-3</v>
      </c>
      <c r="D1249" s="12">
        <f>IFERROR('BLS Data'!Y1253,"")</f>
        <v>-1.2767795783942937E-2</v>
      </c>
      <c r="E1249" s="12">
        <f>IFERROR('BLS Data'!Z1253,"")</f>
        <v>4.01256849156999E-2</v>
      </c>
      <c r="F1249" s="12">
        <f>IFERROR('BLS Data'!AA1253,"")</f>
        <v>4.120767263583236E-2</v>
      </c>
      <c r="G1249" s="12">
        <f>'Regulatory Data'!L1251</f>
        <v>2.8723602056844078</v>
      </c>
      <c r="H1249" s="12">
        <f>VLOOKUP(B1249,'Economic Data'!A$6:I$47,7,FALSE)</f>
        <v>1.8564647936674561E-2</v>
      </c>
      <c r="I1249" s="12">
        <f>VLOOKUP(B1249,'Economic Data'!A$6:I$47,6,FALSE)</f>
        <v>-3.3722342459032717E-3</v>
      </c>
      <c r="J1249" s="12">
        <f>VLOOKUP(B1249,'Economic Data'!A$6:I$47,5,FALSE)</f>
        <v>5.6299999999999996E-2</v>
      </c>
      <c r="K1249" s="12">
        <f>VLOOKUP(B1249,'Economic Data'!A$6:J$47,10,FALSE)</f>
        <v>3.4363117817423225E-2</v>
      </c>
      <c r="L1249" s="12"/>
      <c r="N1249">
        <v>-8.4436514240371352E-3</v>
      </c>
      <c r="O1249">
        <v>-1.2767795783942937E-2</v>
      </c>
      <c r="P1249">
        <v>4.120767263583236E-2</v>
      </c>
      <c r="Q1249">
        <v>2.8723602056844078</v>
      </c>
      <c r="R1249" s="12">
        <f t="shared" si="154"/>
        <v>-1.148609970543113E-3</v>
      </c>
      <c r="S1249" s="12">
        <f t="shared" si="155"/>
        <v>-1.6595263680305727E-2</v>
      </c>
      <c r="T1249" s="12">
        <f t="shared" si="156"/>
        <v>2.0244756944697961E-2</v>
      </c>
      <c r="U1249" s="12"/>
      <c r="V1249" s="12"/>
      <c r="W1249" s="12"/>
    </row>
    <row r="1250" spans="1:23" x14ac:dyDescent="0.2">
      <c r="A1250" t="s">
        <v>801</v>
      </c>
      <c r="B1250">
        <v>2009</v>
      </c>
      <c r="C1250" s="12">
        <f>IFERROR('BLS Data'!X1254,"")</f>
        <v>-1.148609970543113E-3</v>
      </c>
      <c r="D1250" s="12">
        <f>IFERROR('BLS Data'!Y1254,"")</f>
        <v>-1.6595263680305727E-2</v>
      </c>
      <c r="E1250" s="12">
        <f>IFERROR('BLS Data'!Z1254,"")</f>
        <v>2.8432694040520623E-2</v>
      </c>
      <c r="F1250" s="12">
        <f>IFERROR('BLS Data'!AA1254,"")</f>
        <v>2.0244756944697961E-2</v>
      </c>
      <c r="G1250" s="12">
        <f>'Regulatory Data'!L1252</f>
        <v>2.8950800288357512</v>
      </c>
      <c r="H1250" s="12">
        <f>VLOOKUP(B1250,'Economic Data'!A$6:I$47,7,FALSE)</f>
        <v>-2.2495040217735962E-2</v>
      </c>
      <c r="I1250" s="12">
        <f>VLOOKUP(B1250,'Economic Data'!A$6:I$47,6,FALSE)</f>
        <v>-3.117320520931699E-2</v>
      </c>
      <c r="J1250" s="12">
        <f>VLOOKUP(B1250,'Economic Data'!A$6:I$47,5,FALSE)</f>
        <v>5.3099999999999994E-2</v>
      </c>
      <c r="K1250" s="12">
        <f>VLOOKUP(B1250,'Economic Data'!A$6:J$47,10,FALSE)</f>
        <v>4.4421835008416732E-2</v>
      </c>
      <c r="L1250" s="12"/>
      <c r="N1250">
        <v>-1.148609970543113E-3</v>
      </c>
      <c r="O1250">
        <v>-1.6595263680305727E-2</v>
      </c>
      <c r="P1250">
        <v>2.0244756944697961E-2</v>
      </c>
      <c r="Q1250">
        <v>2.8950800288357512</v>
      </c>
      <c r="R1250" s="12">
        <f t="shared" si="154"/>
        <v>2.2526937677874947E-2</v>
      </c>
      <c r="S1250" s="12">
        <f t="shared" si="155"/>
        <v>2.0743594631092321E-2</v>
      </c>
      <c r="T1250" s="12">
        <f t="shared" si="156"/>
        <v>1.1558825069226231E-2</v>
      </c>
      <c r="U1250" s="12"/>
      <c r="V1250" s="12"/>
      <c r="W1250" s="12"/>
    </row>
    <row r="1251" spans="1:23" x14ac:dyDescent="0.2">
      <c r="A1251" t="s">
        <v>801</v>
      </c>
      <c r="B1251">
        <v>2010</v>
      </c>
      <c r="C1251" s="12">
        <f>IFERROR('BLS Data'!X1255,"")</f>
        <v>2.2526937677874947E-2</v>
      </c>
      <c r="D1251" s="12">
        <f>IFERROR('BLS Data'!Y1255,"")</f>
        <v>2.0743594631092321E-2</v>
      </c>
      <c r="E1251" s="12">
        <f>IFERROR('BLS Data'!Z1255,"")</f>
        <v>1.4886756548545321E-2</v>
      </c>
      <c r="F1251" s="12">
        <f>IFERROR('BLS Data'!AA1255,"")</f>
        <v>1.1558825069226231E-2</v>
      </c>
      <c r="G1251" s="12">
        <f>'Regulatory Data'!L1253</f>
        <v>2.9386680797687399</v>
      </c>
      <c r="H1251" s="12">
        <f>VLOOKUP(B1251,'Economic Data'!A$6:I$47,7,FALSE)</f>
        <v>3.6900750592296916E-2</v>
      </c>
      <c r="I1251" s="12">
        <f>VLOOKUP(B1251,'Economic Data'!A$6:I$47,6,FALSE)</f>
        <v>2.362690323647243E-2</v>
      </c>
      <c r="J1251" s="12">
        <f>VLOOKUP(B1251,'Economic Data'!A$6:I$47,5,FALSE)</f>
        <v>4.9400000000000006E-2</v>
      </c>
      <c r="K1251" s="12">
        <f>VLOOKUP(B1251,'Economic Data'!A$6:J$47,10,FALSE)</f>
        <v>3.6126152644176228E-2</v>
      </c>
      <c r="L1251" s="12"/>
      <c r="N1251">
        <v>2.2526937677874947E-2</v>
      </c>
      <c r="O1251">
        <v>2.0743594631092321E-2</v>
      </c>
      <c r="P1251">
        <v>1.1558825069226231E-2</v>
      </c>
      <c r="Q1251">
        <v>2.9386680797687399</v>
      </c>
      <c r="R1251" s="12"/>
      <c r="S1251" s="12"/>
      <c r="T1251" s="12"/>
      <c r="U1251" s="12"/>
      <c r="V1251" s="12"/>
      <c r="W1251" s="12"/>
    </row>
    <row r="1252" spans="1:23" x14ac:dyDescent="0.2">
      <c r="A1252" t="s">
        <v>857</v>
      </c>
      <c r="B1252">
        <v>1987</v>
      </c>
      <c r="C1252" s="12" t="str">
        <f>IFERROR('BLS Data'!X1256,"")</f>
        <v>.</v>
      </c>
      <c r="D1252" s="12" t="str">
        <f>IFERROR('BLS Data'!Y1256,"")</f>
        <v>.</v>
      </c>
      <c r="E1252" s="12" t="str">
        <f>IFERROR('BLS Data'!Z1256,"")</f>
        <v>.</v>
      </c>
      <c r="F1252" s="12" t="str">
        <f>IFERROR('BLS Data'!AA1256,"")</f>
        <v>.</v>
      </c>
      <c r="G1252" s="12" t="str">
        <f>'Regulatory Data'!L1254</f>
        <v/>
      </c>
      <c r="H1252" s="12">
        <f>VLOOKUP(B1252,'Economic Data'!A$6:I$47,7,FALSE)</f>
        <v>6.0106820146646811E-2</v>
      </c>
      <c r="I1252" s="12">
        <f>VLOOKUP(B1252,'Economic Data'!A$6:I$47,6,FALSE)</f>
        <v>3.149510885821627E-2</v>
      </c>
      <c r="J1252" s="12">
        <f>VLOOKUP(B1252,'Economic Data'!A$6:I$47,5,FALSE)</f>
        <v>9.3800000000000008E-2</v>
      </c>
      <c r="K1252" s="12">
        <f>VLOOKUP(B1252,'Economic Data'!A$6:J$47,10,FALSE)</f>
        <v>6.5188288711569911E-2</v>
      </c>
      <c r="L1252" s="12"/>
      <c r="N1252" t="s">
        <v>985</v>
      </c>
      <c r="O1252" t="s">
        <v>985</v>
      </c>
      <c r="P1252" t="s">
        <v>985</v>
      </c>
      <c r="Q1252" t="s">
        <v>0</v>
      </c>
      <c r="R1252" s="12"/>
      <c r="S1252" s="12"/>
      <c r="T1252" s="12"/>
      <c r="U1252" s="12"/>
      <c r="V1252" s="12"/>
      <c r="W1252" s="12"/>
    </row>
    <row r="1253" spans="1:23" x14ac:dyDescent="0.2">
      <c r="A1253" t="s">
        <v>857</v>
      </c>
      <c r="B1253">
        <v>1988</v>
      </c>
      <c r="C1253" s="12">
        <f>IFERROR('BLS Data'!X1257,"")</f>
        <v>4.9552155658895813E-2</v>
      </c>
      <c r="D1253" s="12">
        <f>IFERROR('BLS Data'!Y1257,"")</f>
        <v>4.3381050226185991E-2</v>
      </c>
      <c r="E1253" s="12">
        <f>IFERROR('BLS Data'!Z1257,"")</f>
        <v>3.9309776992421774E-2</v>
      </c>
      <c r="F1253" s="12">
        <f>IFERROR('BLS Data'!AA1257,"")</f>
        <v>-2.8968976123113777E-3</v>
      </c>
      <c r="G1253" s="12" t="str">
        <f>'Regulatory Data'!L1255</f>
        <v/>
      </c>
      <c r="H1253" s="12">
        <f>VLOOKUP(B1253,'Economic Data'!A$6:I$47,7,FALSE)</f>
        <v>7.4056092402528861E-2</v>
      </c>
      <c r="I1253" s="12">
        <f>VLOOKUP(B1253,'Economic Data'!A$6:I$47,6,FALSE)</f>
        <v>4.0281822240627818E-2</v>
      </c>
      <c r="J1253" s="12">
        <f>VLOOKUP(B1253,'Economic Data'!A$6:I$47,5,FALSE)</f>
        <v>9.7100000000000006E-2</v>
      </c>
      <c r="K1253" s="12">
        <f>VLOOKUP(B1253,'Economic Data'!A$6:J$47,10,FALSE)</f>
        <v>6.3325729838099074E-2</v>
      </c>
      <c r="L1253" s="12"/>
      <c r="N1253">
        <v>4.9552155658895813E-2</v>
      </c>
      <c r="O1253">
        <v>4.3381050226185991E-2</v>
      </c>
      <c r="P1253">
        <v>-2.8968976123113777E-3</v>
      </c>
      <c r="Q1253" t="s">
        <v>0</v>
      </c>
      <c r="R1253" s="12"/>
      <c r="S1253" s="12"/>
      <c r="T1253" s="12"/>
      <c r="U1253" s="12"/>
      <c r="V1253" s="12"/>
      <c r="W1253" s="12"/>
    </row>
    <row r="1254" spans="1:23" x14ac:dyDescent="0.2">
      <c r="A1254" t="s">
        <v>857</v>
      </c>
      <c r="B1254">
        <v>1989</v>
      </c>
      <c r="C1254" s="12">
        <f>IFERROR('BLS Data'!X1258,"")</f>
        <v>1.3760271882260255E-2</v>
      </c>
      <c r="D1254" s="12">
        <f>IFERROR('BLS Data'!Y1258,"")</f>
        <v>1.8000139014250571E-2</v>
      </c>
      <c r="E1254" s="12">
        <f>IFERROR('BLS Data'!Z1258,"")</f>
        <v>3.9411188068398495E-2</v>
      </c>
      <c r="F1254" s="12">
        <f>IFERROR('BLS Data'!AA1258,"")</f>
        <v>1.0061214910605187E-2</v>
      </c>
      <c r="G1254" s="12" t="str">
        <f>'Regulatory Data'!L1256</f>
        <v/>
      </c>
      <c r="H1254" s="12">
        <f>VLOOKUP(B1254,'Economic Data'!A$6:I$47,7,FALSE)</f>
        <v>7.2168998181608046E-2</v>
      </c>
      <c r="I1254" s="12">
        <f>VLOOKUP(B1254,'Economic Data'!A$6:I$47,6,FALSE)</f>
        <v>3.5102379761548619E-2</v>
      </c>
      <c r="J1254" s="12">
        <f>VLOOKUP(B1254,'Economic Data'!A$6:I$47,5,FALSE)</f>
        <v>9.2600000000000002E-2</v>
      </c>
      <c r="K1254" s="12">
        <f>VLOOKUP(B1254,'Economic Data'!A$6:J$47,10,FALSE)</f>
        <v>5.5533381579940186E-2</v>
      </c>
      <c r="L1254" s="12"/>
      <c r="N1254">
        <v>1.3760271882260255E-2</v>
      </c>
      <c r="O1254">
        <v>1.8000139014250571E-2</v>
      </c>
      <c r="P1254">
        <v>1.0061214910605187E-2</v>
      </c>
      <c r="Q1254" t="s">
        <v>0</v>
      </c>
      <c r="R1254" s="12"/>
      <c r="S1254" s="12"/>
      <c r="T1254" s="12"/>
      <c r="U1254" s="12"/>
      <c r="V1254" s="12"/>
      <c r="W1254" s="12"/>
    </row>
    <row r="1255" spans="1:23" x14ac:dyDescent="0.2">
      <c r="A1255" t="s">
        <v>857</v>
      </c>
      <c r="B1255">
        <v>1990</v>
      </c>
      <c r="C1255" s="12">
        <f>IFERROR('BLS Data'!X1259,"")</f>
        <v>-1.8343262988349096E-2</v>
      </c>
      <c r="D1255" s="12">
        <f>IFERROR('BLS Data'!Y1259,"")</f>
        <v>-1.159793582401214E-2</v>
      </c>
      <c r="E1255" s="12">
        <f>IFERROR('BLS Data'!Z1259,"")</f>
        <v>3.7103219838760637E-2</v>
      </c>
      <c r="F1255" s="12">
        <f>IFERROR('BLS Data'!AA1259,"")</f>
        <v>7.8994878316447803E-2</v>
      </c>
      <c r="G1255" s="12" t="str">
        <f>'Regulatory Data'!L1257</f>
        <v/>
      </c>
      <c r="H1255" s="12">
        <f>VLOOKUP(B1255,'Economic Data'!A$6:I$47,7,FALSE)</f>
        <v>5.6455681243754441E-2</v>
      </c>
      <c r="I1255" s="12">
        <f>VLOOKUP(B1255,'Economic Data'!A$6:I$47,6,FALSE)</f>
        <v>1.8589513195847118E-2</v>
      </c>
      <c r="J1255" s="12">
        <f>VLOOKUP(B1255,'Economic Data'!A$6:I$47,5,FALSE)</f>
        <v>9.3200000000000005E-2</v>
      </c>
      <c r="K1255" s="12">
        <f>VLOOKUP(B1255,'Economic Data'!A$6:J$47,10,FALSE)</f>
        <v>5.5333831952092682E-2</v>
      </c>
      <c r="L1255" s="12"/>
      <c r="N1255">
        <v>-1.8343262988349096E-2</v>
      </c>
      <c r="O1255">
        <v>-1.159793582401214E-2</v>
      </c>
      <c r="P1255">
        <v>7.8994878316447803E-2</v>
      </c>
      <c r="Q1255" t="s">
        <v>0</v>
      </c>
      <c r="R1255" s="12"/>
      <c r="S1255" s="12"/>
      <c r="T1255" s="12"/>
      <c r="U1255" s="12"/>
      <c r="V1255" s="12"/>
      <c r="W1255" s="12"/>
    </row>
    <row r="1256" spans="1:23" x14ac:dyDescent="0.2">
      <c r="A1256" t="s">
        <v>857</v>
      </c>
      <c r="B1256">
        <v>1991</v>
      </c>
      <c r="C1256" s="12">
        <f>IFERROR('BLS Data'!X1260,"")</f>
        <v>-6.5397576137588231E-2</v>
      </c>
      <c r="D1256" s="12">
        <f>IFERROR('BLS Data'!Y1260,"")</f>
        <v>-7.1149366643416201E-2</v>
      </c>
      <c r="E1256" s="12">
        <f>IFERROR('BLS Data'!Z1260,"")</f>
        <v>3.9464599274780632E-2</v>
      </c>
      <c r="F1256" s="12">
        <f>IFERROR('BLS Data'!AA1260,"")</f>
        <v>0.12220916421229422</v>
      </c>
      <c r="G1256" s="12" t="str">
        <f>'Regulatory Data'!L1258</f>
        <v/>
      </c>
      <c r="H1256" s="12">
        <f>VLOOKUP(B1256,'Economic Data'!A$6:I$47,7,FALSE)</f>
        <v>3.2494366288215559E-2</v>
      </c>
      <c r="I1256" s="12">
        <f>VLOOKUP(B1256,'Economic Data'!A$6:I$47,6,FALSE)</f>
        <v>-2.3323494827174329E-3</v>
      </c>
      <c r="J1256" s="12">
        <f>VLOOKUP(B1256,'Economic Data'!A$6:I$47,5,FALSE)</f>
        <v>8.77E-2</v>
      </c>
      <c r="K1256" s="12">
        <f>VLOOKUP(B1256,'Economic Data'!A$6:J$47,10,FALSE)</f>
        <v>5.2873284229066508E-2</v>
      </c>
      <c r="L1256" s="12"/>
      <c r="N1256">
        <v>-6.5397576137588231E-2</v>
      </c>
      <c r="O1256">
        <v>-7.1149366643416201E-2</v>
      </c>
      <c r="P1256">
        <v>0.12220916421229422</v>
      </c>
      <c r="Q1256" t="s">
        <v>0</v>
      </c>
      <c r="R1256" s="12"/>
      <c r="S1256" s="12"/>
      <c r="T1256" s="12"/>
      <c r="U1256" s="12"/>
      <c r="V1256" s="12"/>
      <c r="W1256" s="12"/>
    </row>
    <row r="1257" spans="1:23" x14ac:dyDescent="0.2">
      <c r="A1257" t="s">
        <v>857</v>
      </c>
      <c r="B1257">
        <v>1992</v>
      </c>
      <c r="C1257" s="12">
        <f>IFERROR('BLS Data'!X1261,"")</f>
        <v>6.7933483621951396E-2</v>
      </c>
      <c r="D1257" s="12">
        <f>IFERROR('BLS Data'!Y1261,"")</f>
        <v>6.7500661696367814E-2</v>
      </c>
      <c r="E1257" s="12">
        <f>IFERROR('BLS Data'!Z1261,"")</f>
        <v>3.3593536650206701E-2</v>
      </c>
      <c r="F1257" s="12">
        <f>IFERROR('BLS Data'!AA1261,"")</f>
        <v>-2.8530007873770913E-2</v>
      </c>
      <c r="G1257" s="12" t="str">
        <f>'Regulatory Data'!L1259</f>
        <v/>
      </c>
      <c r="H1257" s="12">
        <f>VLOOKUP(B1257,'Economic Data'!A$6:I$47,7,FALSE)</f>
        <v>5.6799543692841681E-2</v>
      </c>
      <c r="I1257" s="12">
        <f>VLOOKUP(B1257,'Economic Data'!A$6:I$47,6,FALSE)</f>
        <v>3.3364382598689346E-2</v>
      </c>
      <c r="J1257" s="12">
        <f>VLOOKUP(B1257,'Economic Data'!A$6:I$47,5,FALSE)</f>
        <v>8.14E-2</v>
      </c>
      <c r="K1257" s="12">
        <f>VLOOKUP(B1257,'Economic Data'!A$6:J$47,10,FALSE)</f>
        <v>5.7964838905848831E-2</v>
      </c>
      <c r="L1257" s="12"/>
      <c r="N1257">
        <v>6.7933483621951396E-2</v>
      </c>
      <c r="O1257">
        <v>6.7500661696367814E-2</v>
      </c>
      <c r="P1257">
        <v>-2.8530007873770913E-2</v>
      </c>
      <c r="Q1257" t="s">
        <v>0</v>
      </c>
      <c r="R1257" s="12"/>
      <c r="S1257" s="12"/>
      <c r="T1257" s="12"/>
      <c r="U1257" s="12"/>
      <c r="V1257" s="12"/>
      <c r="W1257" s="12"/>
    </row>
    <row r="1258" spans="1:23" x14ac:dyDescent="0.2">
      <c r="A1258" t="s">
        <v>857</v>
      </c>
      <c r="B1258">
        <v>1993</v>
      </c>
      <c r="C1258" s="12">
        <f>IFERROR('BLS Data'!X1262,"")</f>
        <v>7.5807896776343142E-3</v>
      </c>
      <c r="D1258" s="12">
        <f>IFERROR('BLS Data'!Y1262,"")</f>
        <v>2.3758934395781139E-3</v>
      </c>
      <c r="E1258" s="12">
        <f>IFERROR('BLS Data'!Z1262,"")</f>
        <v>2.6639073626228971E-2</v>
      </c>
      <c r="F1258" s="12">
        <f>IFERROR('BLS Data'!AA1262,"")</f>
        <v>8.399424634583319E-3</v>
      </c>
      <c r="G1258" s="12" t="str">
        <f>'Regulatory Data'!L1260</f>
        <v/>
      </c>
      <c r="H1258" s="12">
        <f>VLOOKUP(B1258,'Economic Data'!A$6:I$47,7,FALSE)</f>
        <v>4.9976501397134498E-2</v>
      </c>
      <c r="I1258" s="12">
        <f>VLOOKUP(B1258,'Economic Data'!A$6:I$47,6,FALSE)</f>
        <v>2.8121325402471697E-2</v>
      </c>
      <c r="J1258" s="12">
        <f>VLOOKUP(B1258,'Economic Data'!A$6:I$47,5,FALSE)</f>
        <v>7.22E-2</v>
      </c>
      <c r="K1258" s="12">
        <f>VLOOKUP(B1258,'Economic Data'!A$6:J$47,10,FALSE)</f>
        <v>5.0344824005335395E-2</v>
      </c>
      <c r="L1258" s="12"/>
      <c r="N1258">
        <v>7.5807896776343142E-3</v>
      </c>
      <c r="O1258">
        <v>2.3758934395781139E-3</v>
      </c>
      <c r="P1258">
        <v>8.399424634583319E-3</v>
      </c>
      <c r="Q1258" t="s">
        <v>0</v>
      </c>
      <c r="R1258" s="12"/>
      <c r="S1258" s="12"/>
      <c r="T1258" s="12"/>
      <c r="U1258" s="12"/>
      <c r="V1258" s="12"/>
      <c r="W1258" s="12"/>
    </row>
    <row r="1259" spans="1:23" x14ac:dyDescent="0.2">
      <c r="A1259" t="s">
        <v>857</v>
      </c>
      <c r="B1259">
        <v>1994</v>
      </c>
      <c r="C1259" s="12">
        <f>IFERROR('BLS Data'!X1263,"")</f>
        <v>6.7362294031735992E-2</v>
      </c>
      <c r="D1259" s="12">
        <f>IFERROR('BLS Data'!Y1263,"")</f>
        <v>7.4083090342324631E-2</v>
      </c>
      <c r="E1259" s="12">
        <f>IFERROR('BLS Data'!Z1263,"")</f>
        <v>2.3966015303206412E-2</v>
      </c>
      <c r="F1259" s="12">
        <f>IFERROR('BLS Data'!AA1263,"")</f>
        <v>-3.243350329275696E-2</v>
      </c>
      <c r="G1259" s="12" t="str">
        <f>'Regulatory Data'!L1261</f>
        <v/>
      </c>
      <c r="H1259" s="12">
        <f>VLOOKUP(B1259,'Economic Data'!A$6:I$47,7,FALSE)</f>
        <v>6.0783064323397085E-2</v>
      </c>
      <c r="I1259" s="12">
        <f>VLOOKUP(B1259,'Economic Data'!A$6:I$47,6,FALSE)</f>
        <v>3.9932137842543014E-2</v>
      </c>
      <c r="J1259" s="12">
        <f>VLOOKUP(B1259,'Economic Data'!A$6:I$47,5,FALSE)</f>
        <v>7.9600000000000004E-2</v>
      </c>
      <c r="K1259" s="12">
        <f>VLOOKUP(B1259,'Economic Data'!A$6:J$47,10,FALSE)</f>
        <v>5.8749073519147127E-2</v>
      </c>
      <c r="L1259" s="12"/>
      <c r="N1259">
        <v>6.7362294031735992E-2</v>
      </c>
      <c r="O1259">
        <v>7.4083090342324631E-2</v>
      </c>
      <c r="P1259">
        <v>-3.243350329275696E-2</v>
      </c>
      <c r="Q1259" t="s">
        <v>0</v>
      </c>
      <c r="R1259" s="12"/>
      <c r="S1259" s="12"/>
      <c r="T1259" s="12"/>
      <c r="U1259" s="12"/>
      <c r="V1259" s="12"/>
      <c r="W1259" s="12"/>
    </row>
    <row r="1260" spans="1:23" x14ac:dyDescent="0.2">
      <c r="A1260" t="s">
        <v>857</v>
      </c>
      <c r="B1260">
        <v>1995</v>
      </c>
      <c r="C1260" s="12">
        <f>IFERROR('BLS Data'!X1264,"")</f>
        <v>6.0579383523720054E-2</v>
      </c>
      <c r="D1260" s="12">
        <f>IFERROR('BLS Data'!Y1264,"")</f>
        <v>4.8189258170024729E-2</v>
      </c>
      <c r="E1260" s="12">
        <f>IFERROR('BLS Data'!Z1264,"")</f>
        <v>2.0785514329336507E-2</v>
      </c>
      <c r="F1260" s="12">
        <f>IFERROR('BLS Data'!AA1264,"")</f>
        <v>-3.1160741585380514E-2</v>
      </c>
      <c r="G1260" s="12" t="str">
        <f>'Regulatory Data'!L1262</f>
        <v/>
      </c>
      <c r="H1260" s="12">
        <f>VLOOKUP(B1260,'Economic Data'!A$6:I$47,7,FALSE)</f>
        <v>4.5452682397765898E-2</v>
      </c>
      <c r="I1260" s="12">
        <f>VLOOKUP(B1260,'Economic Data'!A$6:I$47,6,FALSE)</f>
        <v>2.4833719047943958E-2</v>
      </c>
      <c r="J1260" s="12">
        <f>VLOOKUP(B1260,'Economic Data'!A$6:I$47,5,FALSE)</f>
        <v>7.5899999999999995E-2</v>
      </c>
      <c r="K1260" s="12">
        <f>VLOOKUP(B1260,'Economic Data'!A$6:J$47,10,FALSE)</f>
        <v>5.5281036650178222E-2</v>
      </c>
      <c r="L1260" s="12"/>
      <c r="N1260">
        <v>6.0579383523720054E-2</v>
      </c>
      <c r="O1260">
        <v>4.8189258170024729E-2</v>
      </c>
      <c r="P1260">
        <v>-3.1160741585380514E-2</v>
      </c>
      <c r="Q1260" t="s">
        <v>0</v>
      </c>
      <c r="R1260" s="12"/>
      <c r="S1260" s="12"/>
      <c r="T1260" s="12"/>
      <c r="U1260" s="12"/>
      <c r="V1260" s="12"/>
      <c r="W1260" s="12"/>
    </row>
    <row r="1261" spans="1:23" x14ac:dyDescent="0.2">
      <c r="A1261" t="s">
        <v>857</v>
      </c>
      <c r="B1261">
        <v>1996</v>
      </c>
      <c r="C1261" s="12">
        <f>IFERROR('BLS Data'!X1265,"")</f>
        <v>-3.3571930991234566E-2</v>
      </c>
      <c r="D1261" s="12">
        <f>IFERROR('BLS Data'!Y1265,"")</f>
        <v>-3.5413382335473642E-2</v>
      </c>
      <c r="E1261" s="12">
        <f>IFERROR('BLS Data'!Z1265,"")</f>
        <v>2.4553693854794112E-2</v>
      </c>
      <c r="F1261" s="12">
        <f>IFERROR('BLS Data'!AA1265,"")</f>
        <v>5.312464284139029E-2</v>
      </c>
      <c r="G1261" s="12" t="str">
        <f>'Regulatory Data'!L1263</f>
        <v/>
      </c>
      <c r="H1261" s="12">
        <f>VLOOKUP(B1261,'Economic Data'!A$6:I$47,7,FALSE)</f>
        <v>5.5591211209256031E-2</v>
      </c>
      <c r="I1261" s="12">
        <f>VLOOKUP(B1261,'Economic Data'!A$6:I$47,6,FALSE)</f>
        <v>3.6723348797837119E-2</v>
      </c>
      <c r="J1261" s="12">
        <f>VLOOKUP(B1261,'Economic Data'!A$6:I$47,5,FALSE)</f>
        <v>7.3700000000000002E-2</v>
      </c>
      <c r="K1261" s="12">
        <f>VLOOKUP(B1261,'Economic Data'!A$6:J$47,10,FALSE)</f>
        <v>5.4832137588579369E-2</v>
      </c>
      <c r="L1261" s="12"/>
      <c r="N1261">
        <v>-3.3571930991234566E-2</v>
      </c>
      <c r="O1261">
        <v>-3.5413382335473642E-2</v>
      </c>
      <c r="P1261">
        <v>5.312464284139029E-2</v>
      </c>
      <c r="Q1261" t="s">
        <v>0</v>
      </c>
      <c r="R1261" s="12"/>
      <c r="S1261" s="12"/>
      <c r="T1261" s="12"/>
      <c r="U1261" s="12"/>
      <c r="V1261" s="12"/>
      <c r="W1261" s="12"/>
    </row>
    <row r="1262" spans="1:23" x14ac:dyDescent="0.2">
      <c r="A1262" t="s">
        <v>857</v>
      </c>
      <c r="B1262">
        <v>1997</v>
      </c>
      <c r="C1262" s="12">
        <f>IFERROR('BLS Data'!X1266,"")</f>
        <v>2.4090642264802398E-3</v>
      </c>
      <c r="D1262" s="12">
        <f>IFERROR('BLS Data'!Y1266,"")</f>
        <v>-2.32805712465467E-3</v>
      </c>
      <c r="E1262" s="12">
        <f>IFERROR('BLS Data'!Z1266,"")</f>
        <v>2.5306255237335762E-2</v>
      </c>
      <c r="F1262" s="12">
        <f>IFERROR('BLS Data'!AA1266,"")</f>
        <v>1.1839662407057361E-2</v>
      </c>
      <c r="G1262" s="12">
        <f>'Regulatory Data'!L1264</f>
        <v>2.5195893101208471</v>
      </c>
      <c r="H1262" s="12">
        <f>VLOOKUP(B1262,'Economic Data'!A$6:I$47,7,FALSE)</f>
        <v>6.1100591222929879E-2</v>
      </c>
      <c r="I1262" s="12">
        <f>VLOOKUP(B1262,'Economic Data'!A$6:I$47,6,FALSE)</f>
        <v>4.3601241232060772E-2</v>
      </c>
      <c r="J1262" s="12">
        <f>VLOOKUP(B1262,'Economic Data'!A$6:I$47,5,FALSE)</f>
        <v>7.2599999999999998E-2</v>
      </c>
      <c r="K1262" s="12">
        <f>VLOOKUP(B1262,'Economic Data'!A$6:J$47,10,FALSE)</f>
        <v>5.5100650009132057E-2</v>
      </c>
      <c r="L1262" s="12"/>
      <c r="N1262">
        <v>2.4090642264802398E-3</v>
      </c>
      <c r="O1262">
        <v>-2.32805712465467E-3</v>
      </c>
      <c r="P1262">
        <v>1.1839662407057361E-2</v>
      </c>
      <c r="Q1262">
        <v>2.5195893101208471</v>
      </c>
      <c r="R1262" s="12">
        <f t="shared" ref="R1262:R1274" si="157">N1263</f>
        <v>3.5566503113495962E-2</v>
      </c>
      <c r="S1262" s="12">
        <f t="shared" ref="S1262:S1274" si="158">O1263</f>
        <v>2.8995253675746291E-2</v>
      </c>
      <c r="T1262" s="12">
        <f t="shared" ref="T1262:T1274" si="159">P1263</f>
        <v>1.0324237844431039E-2</v>
      </c>
      <c r="U1262" s="12"/>
      <c r="V1262" s="12"/>
      <c r="W1262" s="12"/>
    </row>
    <row r="1263" spans="1:23" x14ac:dyDescent="0.2">
      <c r="A1263" t="s">
        <v>857</v>
      </c>
      <c r="B1263">
        <v>1998</v>
      </c>
      <c r="C1263" s="12">
        <f>IFERROR('BLS Data'!X1267,"")</f>
        <v>3.5566503113495962E-2</v>
      </c>
      <c r="D1263" s="12">
        <f>IFERROR('BLS Data'!Y1267,"")</f>
        <v>2.8995253675746291E-2</v>
      </c>
      <c r="E1263" s="12">
        <f>IFERROR('BLS Data'!Z1267,"")</f>
        <v>2.7169452767370927E-2</v>
      </c>
      <c r="F1263" s="12">
        <f>IFERROR('BLS Data'!AA1267,"")</f>
        <v>1.0324237844431039E-2</v>
      </c>
      <c r="G1263" s="12">
        <f>'Regulatory Data'!L1265</f>
        <v>2.5354553301312657</v>
      </c>
      <c r="H1263" s="12">
        <f>VLOOKUP(B1263,'Economic Data'!A$6:I$47,7,FALSE)</f>
        <v>5.3865008546919668E-2</v>
      </c>
      <c r="I1263" s="12">
        <f>VLOOKUP(B1263,'Economic Data'!A$6:I$47,6,FALSE)</f>
        <v>4.2632273010008603E-2</v>
      </c>
      <c r="J1263" s="12">
        <f>VLOOKUP(B1263,'Economic Data'!A$6:I$47,5,FALSE)</f>
        <v>6.5299999999999997E-2</v>
      </c>
      <c r="K1263" s="12">
        <f>VLOOKUP(B1263,'Economic Data'!A$6:J$47,10,FALSE)</f>
        <v>5.4067264463089793E-2</v>
      </c>
      <c r="L1263" s="12"/>
      <c r="N1263">
        <v>3.5566503113495962E-2</v>
      </c>
      <c r="O1263">
        <v>2.8995253675746291E-2</v>
      </c>
      <c r="P1263">
        <v>1.0324237844431039E-2</v>
      </c>
      <c r="Q1263">
        <v>2.5354553301312657</v>
      </c>
      <c r="R1263" s="12">
        <f t="shared" si="157"/>
        <v>2.3268366705109678E-2</v>
      </c>
      <c r="S1263" s="12">
        <f t="shared" si="158"/>
        <v>2.418338508316964E-2</v>
      </c>
      <c r="T1263" s="12">
        <f t="shared" si="159"/>
        <v>1.935612428125566E-4</v>
      </c>
      <c r="U1263" s="12"/>
      <c r="V1263" s="12"/>
      <c r="W1263" s="12"/>
    </row>
    <row r="1264" spans="1:23" x14ac:dyDescent="0.2">
      <c r="A1264" t="s">
        <v>857</v>
      </c>
      <c r="B1264">
        <v>1999</v>
      </c>
      <c r="C1264" s="12">
        <f>IFERROR('BLS Data'!X1268,"")</f>
        <v>2.3268366705109678E-2</v>
      </c>
      <c r="D1264" s="12">
        <f>IFERROR('BLS Data'!Y1268,"")</f>
        <v>2.418338508316964E-2</v>
      </c>
      <c r="E1264" s="12">
        <f>IFERROR('BLS Data'!Z1268,"")</f>
        <v>2.1379173414636909E-2</v>
      </c>
      <c r="F1264" s="12">
        <f>IFERROR('BLS Data'!AA1268,"")</f>
        <v>1.935612428125566E-4</v>
      </c>
      <c r="G1264" s="12">
        <f>'Regulatory Data'!L1266</f>
        <v>2.6792875026828962</v>
      </c>
      <c r="H1264" s="12">
        <f>VLOOKUP(B1264,'Economic Data'!A$6:I$47,7,FALSE)</f>
        <v>6.1740067022359568E-2</v>
      </c>
      <c r="I1264" s="12">
        <f>VLOOKUP(B1264,'Economic Data'!A$6:I$47,6,FALSE)</f>
        <v>4.7132627641929048E-2</v>
      </c>
      <c r="J1264" s="12">
        <f>VLOOKUP(B1264,'Economic Data'!A$6:I$47,5,FALSE)</f>
        <v>7.0400000000000004E-2</v>
      </c>
      <c r="K1264" s="12">
        <f>VLOOKUP(B1264,'Economic Data'!A$6:J$47,10,FALSE)</f>
        <v>5.5792560619569845E-2</v>
      </c>
      <c r="L1264" s="12"/>
      <c r="N1264">
        <v>2.3268366705109678E-2</v>
      </c>
      <c r="O1264">
        <v>2.418338508316964E-2</v>
      </c>
      <c r="P1264">
        <v>1.935612428125566E-4</v>
      </c>
      <c r="Q1264">
        <v>2.6792875026828962</v>
      </c>
      <c r="R1264" s="12">
        <f t="shared" si="157"/>
        <v>3.1115931810894004E-2</v>
      </c>
      <c r="S1264" s="12">
        <f t="shared" si="158"/>
        <v>1.1289856819297839E-2</v>
      </c>
      <c r="T1264" s="12">
        <f t="shared" si="159"/>
        <v>1.3153694330214627E-2</v>
      </c>
      <c r="U1264" s="12"/>
      <c r="V1264" s="12"/>
      <c r="W1264" s="12"/>
    </row>
    <row r="1265" spans="1:23" x14ac:dyDescent="0.2">
      <c r="A1265" t="s">
        <v>857</v>
      </c>
      <c r="B1265">
        <v>2000</v>
      </c>
      <c r="C1265" s="12">
        <f>IFERROR('BLS Data'!X1269,"")</f>
        <v>3.1115931810894004E-2</v>
      </c>
      <c r="D1265" s="12">
        <f>IFERROR('BLS Data'!Y1269,"")</f>
        <v>1.1289856819297839E-2</v>
      </c>
      <c r="E1265" s="12">
        <f>IFERROR('BLS Data'!Z1269,"")</f>
        <v>2.8768349416312233E-2</v>
      </c>
      <c r="F1265" s="12">
        <f>IFERROR('BLS Data'!AA1269,"")</f>
        <v>1.3153694330214627E-2</v>
      </c>
      <c r="G1265" s="12">
        <f>'Regulatory Data'!L1267</f>
        <v>2.6936285896559458</v>
      </c>
      <c r="H1265" s="12">
        <f>VLOOKUP(B1265,'Economic Data'!A$6:I$47,7,FALSE)</f>
        <v>6.1969674144860321E-2</v>
      </c>
      <c r="I1265" s="12">
        <f>VLOOKUP(B1265,'Economic Data'!A$6:I$47,6,FALSE)</f>
        <v>4.0556719268142416E-2</v>
      </c>
      <c r="J1265" s="12">
        <f>VLOOKUP(B1265,'Economic Data'!A$6:I$47,5,FALSE)</f>
        <v>7.6200000000000004E-2</v>
      </c>
      <c r="K1265" s="12">
        <f>VLOOKUP(B1265,'Economic Data'!A$6:J$47,10,FALSE)</f>
        <v>5.4787045123280628E-2</v>
      </c>
      <c r="L1265" s="12"/>
      <c r="N1265">
        <v>3.1115931810894004E-2</v>
      </c>
      <c r="O1265">
        <v>1.1289856819297839E-2</v>
      </c>
      <c r="P1265">
        <v>1.3153694330214627E-2</v>
      </c>
      <c r="Q1265">
        <v>2.6936285896559458</v>
      </c>
      <c r="R1265" s="12">
        <f t="shared" si="157"/>
        <v>-4.4651837933047389E-3</v>
      </c>
      <c r="S1265" s="12">
        <f t="shared" si="158"/>
        <v>-7.4651449268250403E-3</v>
      </c>
      <c r="T1265" s="12">
        <f t="shared" si="159"/>
        <v>3.6278152804825936E-2</v>
      </c>
      <c r="U1265" s="12"/>
      <c r="V1265" s="12"/>
      <c r="W1265" s="12"/>
    </row>
    <row r="1266" spans="1:23" x14ac:dyDescent="0.2">
      <c r="A1266" t="s">
        <v>857</v>
      </c>
      <c r="B1266">
        <v>2001</v>
      </c>
      <c r="C1266" s="12">
        <f>IFERROR('BLS Data'!X1270,"")</f>
        <v>-4.4651837933047389E-3</v>
      </c>
      <c r="D1266" s="12">
        <f>IFERROR('BLS Data'!Y1270,"")</f>
        <v>-7.4651449268250403E-3</v>
      </c>
      <c r="E1266" s="12">
        <f>IFERROR('BLS Data'!Z1270,"")</f>
        <v>3.5618836878874127E-2</v>
      </c>
      <c r="F1266" s="12">
        <f>IFERROR('BLS Data'!AA1270,"")</f>
        <v>3.6278152804825936E-2</v>
      </c>
      <c r="G1266" s="12">
        <f>'Regulatory Data'!L1268</f>
        <v>2.7608340219244347</v>
      </c>
      <c r="H1266" s="12">
        <f>VLOOKUP(B1266,'Economic Data'!A$6:I$47,7,FALSE)</f>
        <v>3.3080967761829783E-2</v>
      </c>
      <c r="I1266" s="12">
        <f>VLOOKUP(B1266,'Economic Data'!A$6:I$47,6,FALSE)</f>
        <v>1.0735275286242185E-2</v>
      </c>
      <c r="J1266" s="12">
        <f>VLOOKUP(B1266,'Economic Data'!A$6:I$47,5,FALSE)</f>
        <v>7.0800000000000002E-2</v>
      </c>
      <c r="K1266" s="12">
        <f>VLOOKUP(B1266,'Economic Data'!A$6:J$47,10,FALSE)</f>
        <v>4.8454307524413376E-2</v>
      </c>
      <c r="L1266" s="12"/>
      <c r="N1266">
        <v>-4.4651837933047389E-3</v>
      </c>
      <c r="O1266">
        <v>-7.4651449268250403E-3</v>
      </c>
      <c r="P1266">
        <v>3.6278152804825936E-2</v>
      </c>
      <c r="Q1266">
        <v>2.7608340219244347</v>
      </c>
      <c r="R1266" s="12">
        <f t="shared" si="157"/>
        <v>-4.9018709479534017E-2</v>
      </c>
      <c r="S1266" s="12">
        <f t="shared" si="158"/>
        <v>-5.6673296189406308E-2</v>
      </c>
      <c r="T1266" s="12">
        <f t="shared" si="159"/>
        <v>8.0266899469306097E-2</v>
      </c>
      <c r="U1266" s="12"/>
      <c r="V1266" s="12"/>
      <c r="W1266" s="12"/>
    </row>
    <row r="1267" spans="1:23" x14ac:dyDescent="0.2">
      <c r="A1267" t="s">
        <v>857</v>
      </c>
      <c r="B1267">
        <v>2002</v>
      </c>
      <c r="C1267" s="12">
        <f>IFERROR('BLS Data'!X1271,"")</f>
        <v>-4.9018709479534017E-2</v>
      </c>
      <c r="D1267" s="12">
        <f>IFERROR('BLS Data'!Y1271,"")</f>
        <v>-5.6673296189406308E-2</v>
      </c>
      <c r="E1267" s="12">
        <f>IFERROR('BLS Data'!Z1271,"")</f>
        <v>3.1408111159680452E-2</v>
      </c>
      <c r="F1267" s="12">
        <f>IFERROR('BLS Data'!AA1271,"")</f>
        <v>8.0266899469306097E-2</v>
      </c>
      <c r="G1267" s="12">
        <f>'Regulatory Data'!L1269</f>
        <v>2.8540976442639114</v>
      </c>
      <c r="H1267" s="12">
        <f>VLOOKUP(B1267,'Economic Data'!A$6:I$47,7,FALSE)</f>
        <v>3.403537925314204E-2</v>
      </c>
      <c r="I1267" s="12">
        <f>VLOOKUP(B1267,'Economic Data'!A$6:I$47,6,FALSE)</f>
        <v>1.7973804471999699E-2</v>
      </c>
      <c r="J1267" s="12">
        <f>VLOOKUP(B1267,'Economic Data'!A$6:I$47,5,FALSE)</f>
        <v>6.4899999999999999E-2</v>
      </c>
      <c r="K1267" s="12">
        <f>VLOOKUP(B1267,'Economic Data'!A$6:J$47,10,FALSE)</f>
        <v>4.8838425218857007E-2</v>
      </c>
      <c r="L1267" s="12"/>
      <c r="N1267">
        <v>-4.9018709479534017E-2</v>
      </c>
      <c r="O1267">
        <v>-5.6673296189406308E-2</v>
      </c>
      <c r="P1267">
        <v>8.0266899469306097E-2</v>
      </c>
      <c r="Q1267">
        <v>2.8540976442639114</v>
      </c>
      <c r="R1267" s="12">
        <f t="shared" si="157"/>
        <v>-2.8239836911021499E-3</v>
      </c>
      <c r="S1267" s="12">
        <f t="shared" si="158"/>
        <v>-1.2808198997227294E-3</v>
      </c>
      <c r="T1267" s="12">
        <f t="shared" si="159"/>
        <v>2.0860890667329102E-2</v>
      </c>
      <c r="U1267" s="12"/>
      <c r="V1267" s="12"/>
      <c r="W1267" s="12"/>
    </row>
    <row r="1268" spans="1:23" x14ac:dyDescent="0.2">
      <c r="A1268" t="s">
        <v>857</v>
      </c>
      <c r="B1268">
        <v>2003</v>
      </c>
      <c r="C1268" s="12">
        <f>IFERROR('BLS Data'!X1272,"")</f>
        <v>-2.8239836911021499E-3</v>
      </c>
      <c r="D1268" s="12">
        <f>IFERROR('BLS Data'!Y1272,"")</f>
        <v>-1.2808198997227294E-3</v>
      </c>
      <c r="E1268" s="12">
        <f>IFERROR('BLS Data'!Z1272,"")</f>
        <v>2.2895877476903692E-2</v>
      </c>
      <c r="F1268" s="12">
        <f>IFERROR('BLS Data'!AA1272,"")</f>
        <v>2.0860890667329102E-2</v>
      </c>
      <c r="G1268" s="12">
        <f>'Regulatory Data'!L1270</f>
        <v>3.0151681239136416</v>
      </c>
      <c r="H1268" s="12">
        <f>VLOOKUP(B1268,'Economic Data'!A$6:I$47,7,FALSE)</f>
        <v>4.5904870545635745E-2</v>
      </c>
      <c r="I1268" s="12">
        <f>VLOOKUP(B1268,'Economic Data'!A$6:I$47,6,FALSE)</f>
        <v>2.5093363015155745E-2</v>
      </c>
      <c r="J1268" s="12">
        <f>VLOOKUP(B1268,'Economic Data'!A$6:I$47,5,FALSE)</f>
        <v>5.67E-2</v>
      </c>
      <c r="K1268" s="12">
        <f>VLOOKUP(B1268,'Economic Data'!A$6:J$47,10,FALSE)</f>
        <v>3.5888492469520646E-2</v>
      </c>
      <c r="L1268" s="12"/>
      <c r="N1268">
        <v>-2.8239836911021499E-3</v>
      </c>
      <c r="O1268">
        <v>-1.2808198997227294E-3</v>
      </c>
      <c r="P1268">
        <v>2.0860890667329102E-2</v>
      </c>
      <c r="Q1268">
        <v>3.0151681239136416</v>
      </c>
      <c r="R1268" s="12">
        <f t="shared" si="157"/>
        <v>6.6071046254929655E-2</v>
      </c>
      <c r="S1268" s="12">
        <f t="shared" si="158"/>
        <v>5.4802629302088235E-2</v>
      </c>
      <c r="T1268" s="12">
        <f t="shared" si="159"/>
        <v>-2.4437278324485057E-2</v>
      </c>
      <c r="U1268" s="12"/>
      <c r="V1268" s="12"/>
      <c r="W1268" s="12"/>
    </row>
    <row r="1269" spans="1:23" x14ac:dyDescent="0.2">
      <c r="A1269" t="s">
        <v>857</v>
      </c>
      <c r="B1269">
        <v>2004</v>
      </c>
      <c r="C1269" s="12">
        <f>IFERROR('BLS Data'!X1273,"")</f>
        <v>6.6071046254929655E-2</v>
      </c>
      <c r="D1269" s="12">
        <f>IFERROR('BLS Data'!Y1273,"")</f>
        <v>5.4802629302088235E-2</v>
      </c>
      <c r="E1269" s="12">
        <f>IFERROR('BLS Data'!Z1273,"")</f>
        <v>2.2211322421860302E-2</v>
      </c>
      <c r="F1269" s="12">
        <f>IFERROR('BLS Data'!AA1273,"")</f>
        <v>-2.4437278324485057E-2</v>
      </c>
      <c r="G1269" s="12">
        <f>'Regulatory Data'!L1271</f>
        <v>3.1417543570696882</v>
      </c>
      <c r="H1269" s="12">
        <f>VLOOKUP(B1269,'Economic Data'!A$6:I$47,7,FALSE)</f>
        <v>6.1860595069386903E-2</v>
      </c>
      <c r="I1269" s="12">
        <f>VLOOKUP(B1269,'Economic Data'!A$6:I$47,6,FALSE)</f>
        <v>3.4093257936321564E-2</v>
      </c>
      <c r="J1269" s="12">
        <f>VLOOKUP(B1269,'Economic Data'!A$6:I$47,5,FALSE)</f>
        <v>5.6299999999999996E-2</v>
      </c>
      <c r="K1269" s="12">
        <f>VLOOKUP(B1269,'Economic Data'!A$6:J$47,10,FALSE)</f>
        <v>2.8532662866935003E-2</v>
      </c>
      <c r="L1269" s="12"/>
      <c r="N1269">
        <v>6.6071046254929655E-2</v>
      </c>
      <c r="O1269">
        <v>5.4802629302088235E-2</v>
      </c>
      <c r="P1269">
        <v>-2.4437278324485057E-2</v>
      </c>
      <c r="Q1269">
        <v>3.1417543570696882</v>
      </c>
      <c r="R1269" s="12">
        <f t="shared" si="157"/>
        <v>-7.3677998222603236E-3</v>
      </c>
      <c r="S1269" s="12">
        <f t="shared" si="158"/>
        <v>-1.4272250511281115E-2</v>
      </c>
      <c r="T1269" s="12">
        <f t="shared" si="159"/>
        <v>4.8406339574947665E-2</v>
      </c>
      <c r="U1269" s="12"/>
      <c r="V1269" s="12"/>
      <c r="W1269" s="12"/>
    </row>
    <row r="1270" spans="1:23" x14ac:dyDescent="0.2">
      <c r="A1270" t="s">
        <v>857</v>
      </c>
      <c r="B1270">
        <v>2005</v>
      </c>
      <c r="C1270" s="12">
        <f>IFERROR('BLS Data'!X1274,"")</f>
        <v>-7.3677998222603236E-3</v>
      </c>
      <c r="D1270" s="12">
        <f>IFERROR('BLS Data'!Y1274,"")</f>
        <v>-1.4272250511281115E-2</v>
      </c>
      <c r="E1270" s="12">
        <f>IFERROR('BLS Data'!Z1274,"")</f>
        <v>3.3130803351867577E-2</v>
      </c>
      <c r="F1270" s="12">
        <f>IFERROR('BLS Data'!AA1274,"")</f>
        <v>4.8406339574947665E-2</v>
      </c>
      <c r="G1270" s="12">
        <f>'Regulatory Data'!L1272</f>
        <v>3.1778413860350812</v>
      </c>
      <c r="H1270" s="12">
        <f>VLOOKUP(B1270,'Economic Data'!A$6:I$47,7,FALSE)</f>
        <v>6.2914494157674028E-2</v>
      </c>
      <c r="I1270" s="12">
        <f>VLOOKUP(B1270,'Economic Data'!A$6:I$47,6,FALSE)</f>
        <v>3.0242108933506984E-2</v>
      </c>
      <c r="J1270" s="12">
        <f>VLOOKUP(B1270,'Economic Data'!A$6:I$47,5,FALSE)</f>
        <v>5.2400000000000002E-2</v>
      </c>
      <c r="K1270" s="12">
        <f>VLOOKUP(B1270,'Economic Data'!A$6:J$47,10,FALSE)</f>
        <v>1.972761477583234E-2</v>
      </c>
      <c r="L1270" s="12"/>
      <c r="N1270">
        <v>-7.3677998222603236E-3</v>
      </c>
      <c r="O1270">
        <v>-1.4272250511281115E-2</v>
      </c>
      <c r="P1270">
        <v>4.8406339574947665E-2</v>
      </c>
      <c r="Q1270">
        <v>3.1778413860350812</v>
      </c>
      <c r="R1270" s="12">
        <f t="shared" si="157"/>
        <v>-1.0867656912219914E-2</v>
      </c>
      <c r="S1270" s="12">
        <f t="shared" si="158"/>
        <v>-1.2977706152255131E-2</v>
      </c>
      <c r="T1270" s="12">
        <f t="shared" si="159"/>
        <v>4.4992470379239258E-2</v>
      </c>
      <c r="U1270" s="12"/>
      <c r="V1270" s="12"/>
      <c r="W1270" s="12"/>
    </row>
    <row r="1271" spans="1:23" x14ac:dyDescent="0.2">
      <c r="A1271" t="s">
        <v>857</v>
      </c>
      <c r="B1271">
        <v>2006</v>
      </c>
      <c r="C1271" s="12">
        <f>IFERROR('BLS Data'!X1275,"")</f>
        <v>-1.0867656912219914E-2</v>
      </c>
      <c r="D1271" s="12">
        <f>IFERROR('BLS Data'!Y1275,"")</f>
        <v>-1.2977706152255131E-2</v>
      </c>
      <c r="E1271" s="12">
        <f>IFERROR('BLS Data'!Z1275,"")</f>
        <v>4.0557852663444471E-2</v>
      </c>
      <c r="F1271" s="12">
        <f>IFERROR('BLS Data'!AA1275,"")</f>
        <v>4.4992470379239258E-2</v>
      </c>
      <c r="G1271" s="12">
        <f>'Regulatory Data'!L1273</f>
        <v>3.1785939305670357</v>
      </c>
      <c r="H1271" s="12">
        <f>VLOOKUP(B1271,'Economic Data'!A$6:I$47,7,FALSE)</f>
        <v>5.8035179497691658E-2</v>
      </c>
      <c r="I1271" s="12">
        <f>VLOOKUP(B1271,'Economic Data'!A$6:I$47,6,FALSE)</f>
        <v>2.6233814355860474E-2</v>
      </c>
      <c r="J1271" s="12">
        <f>VLOOKUP(B1271,'Economic Data'!A$6:I$47,5,FALSE)</f>
        <v>5.5899999999999998E-2</v>
      </c>
      <c r="K1271" s="12">
        <f>VLOOKUP(B1271,'Economic Data'!A$6:J$47,10,FALSE)</f>
        <v>2.409863485816794E-2</v>
      </c>
      <c r="L1271" s="12"/>
      <c r="N1271">
        <v>-1.0867656912219914E-2</v>
      </c>
      <c r="O1271">
        <v>-1.2977706152255131E-2</v>
      </c>
      <c r="P1271">
        <v>4.4992470379239258E-2</v>
      </c>
      <c r="Q1271">
        <v>3.1785939305670357</v>
      </c>
      <c r="R1271" s="12">
        <f t="shared" si="157"/>
        <v>-2.0309237189005458E-2</v>
      </c>
      <c r="S1271" s="12">
        <f t="shared" si="158"/>
        <v>-1.5331912700495387E-2</v>
      </c>
      <c r="T1271" s="12">
        <f t="shared" si="159"/>
        <v>6.5333466424153386E-2</v>
      </c>
      <c r="U1271" s="12"/>
      <c r="V1271" s="12"/>
      <c r="W1271" s="12"/>
    </row>
    <row r="1272" spans="1:23" x14ac:dyDescent="0.2">
      <c r="A1272" t="s">
        <v>857</v>
      </c>
      <c r="B1272">
        <v>2007</v>
      </c>
      <c r="C1272" s="12">
        <f>IFERROR('BLS Data'!X1276,"")</f>
        <v>-2.0309237189005458E-2</v>
      </c>
      <c r="D1272" s="12">
        <f>IFERROR('BLS Data'!Y1276,"")</f>
        <v>-1.5331912700495387E-2</v>
      </c>
      <c r="E1272" s="12">
        <f>IFERROR('BLS Data'!Z1276,"")</f>
        <v>3.2671226283979671E-2</v>
      </c>
      <c r="F1272" s="12">
        <f>IFERROR('BLS Data'!AA1276,"")</f>
        <v>6.5333466424153386E-2</v>
      </c>
      <c r="G1272" s="12">
        <f>'Regulatory Data'!L1274</f>
        <v>3.1942386139504078</v>
      </c>
      <c r="H1272" s="12">
        <f>VLOOKUP(B1272,'Economic Data'!A$6:I$47,7,FALSE)</f>
        <v>4.7552040345651747E-2</v>
      </c>
      <c r="I1272" s="12">
        <f>VLOOKUP(B1272,'Economic Data'!A$6:I$47,6,FALSE)</f>
        <v>1.8949646062514702E-2</v>
      </c>
      <c r="J1272" s="12">
        <f>VLOOKUP(B1272,'Economic Data'!A$6:I$47,5,FALSE)</f>
        <v>5.5599999999999997E-2</v>
      </c>
      <c r="K1272" s="12">
        <f>VLOOKUP(B1272,'Economic Data'!A$6:J$47,10,FALSE)</f>
        <v>2.6997605716864291E-2</v>
      </c>
      <c r="L1272" s="12"/>
      <c r="N1272">
        <v>-2.0309237189005458E-2</v>
      </c>
      <c r="O1272">
        <v>-1.5331912700495387E-2</v>
      </c>
      <c r="P1272">
        <v>6.5333466424153386E-2</v>
      </c>
      <c r="Q1272">
        <v>3.1942386139504078</v>
      </c>
      <c r="R1272" s="12">
        <f t="shared" si="157"/>
        <v>-1.5593976276351285E-2</v>
      </c>
      <c r="S1272" s="12">
        <f t="shared" si="158"/>
        <v>-1.5038326964497806E-2</v>
      </c>
      <c r="T1272" s="12">
        <f t="shared" si="159"/>
        <v>1.7637081606267202E-2</v>
      </c>
      <c r="U1272" s="12"/>
      <c r="V1272" s="12"/>
      <c r="W1272" s="12"/>
    </row>
    <row r="1273" spans="1:23" x14ac:dyDescent="0.2">
      <c r="A1273" t="s">
        <v>857</v>
      </c>
      <c r="B1273">
        <v>2008</v>
      </c>
      <c r="C1273" s="12">
        <f>IFERROR('BLS Data'!X1277,"")</f>
        <v>-1.5593976276351285E-2</v>
      </c>
      <c r="D1273" s="12">
        <f>IFERROR('BLS Data'!Y1277,"")</f>
        <v>-1.5038326964497806E-2</v>
      </c>
      <c r="E1273" s="12">
        <f>IFERROR('BLS Data'!Z1277,"")</f>
        <v>4.1736714321398694E-2</v>
      </c>
      <c r="F1273" s="12">
        <f>IFERROR('BLS Data'!AA1277,"")</f>
        <v>1.7637081606267202E-2</v>
      </c>
      <c r="G1273" s="12">
        <f>'Regulatory Data'!L1275</f>
        <v>3.2912924352206012</v>
      </c>
      <c r="H1273" s="12">
        <f>VLOOKUP(B1273,'Economic Data'!A$6:I$47,7,FALSE)</f>
        <v>1.8564647936674561E-2</v>
      </c>
      <c r="I1273" s="12">
        <f>VLOOKUP(B1273,'Economic Data'!A$6:I$47,6,FALSE)</f>
        <v>-3.3722342459032717E-3</v>
      </c>
      <c r="J1273" s="12">
        <f>VLOOKUP(B1273,'Economic Data'!A$6:I$47,5,FALSE)</f>
        <v>5.6299999999999996E-2</v>
      </c>
      <c r="K1273" s="12">
        <f>VLOOKUP(B1273,'Economic Data'!A$6:J$47,10,FALSE)</f>
        <v>3.4363117817423225E-2</v>
      </c>
      <c r="L1273" s="12"/>
      <c r="N1273">
        <v>-1.5593976276351285E-2</v>
      </c>
      <c r="O1273">
        <v>-1.5038326964497806E-2</v>
      </c>
      <c r="P1273">
        <v>1.7637081606267202E-2</v>
      </c>
      <c r="Q1273">
        <v>3.2912924352206012</v>
      </c>
      <c r="R1273" s="12">
        <f t="shared" si="157"/>
        <v>-5.7458653305038077E-2</v>
      </c>
      <c r="S1273" s="12">
        <f t="shared" si="158"/>
        <v>-6.8579838571822371E-2</v>
      </c>
      <c r="T1273" s="12">
        <f t="shared" si="159"/>
        <v>6.8017596152516013E-2</v>
      </c>
      <c r="U1273" s="12"/>
      <c r="V1273" s="12"/>
      <c r="W1273" s="12"/>
    </row>
    <row r="1274" spans="1:23" x14ac:dyDescent="0.2">
      <c r="A1274" t="s">
        <v>857</v>
      </c>
      <c r="B1274">
        <v>2009</v>
      </c>
      <c r="C1274" s="12">
        <f>IFERROR('BLS Data'!X1278,"")</f>
        <v>-5.7458653305038077E-2</v>
      </c>
      <c r="D1274" s="12">
        <f>IFERROR('BLS Data'!Y1278,"")</f>
        <v>-6.8579838571822371E-2</v>
      </c>
      <c r="E1274" s="12">
        <f>IFERROR('BLS Data'!Z1278,"")</f>
        <v>3.7780932253780541E-2</v>
      </c>
      <c r="F1274" s="12">
        <f>IFERROR('BLS Data'!AA1278,"")</f>
        <v>6.8017596152516013E-2</v>
      </c>
      <c r="G1274" s="12">
        <f>'Regulatory Data'!L1276</f>
        <v>3.3551686593264267</v>
      </c>
      <c r="H1274" s="12">
        <f>VLOOKUP(B1274,'Economic Data'!A$6:I$47,7,FALSE)</f>
        <v>-2.2495040217735962E-2</v>
      </c>
      <c r="I1274" s="12">
        <f>VLOOKUP(B1274,'Economic Data'!A$6:I$47,6,FALSE)</f>
        <v>-3.117320520931699E-2</v>
      </c>
      <c r="J1274" s="12">
        <f>VLOOKUP(B1274,'Economic Data'!A$6:I$47,5,FALSE)</f>
        <v>5.3099999999999994E-2</v>
      </c>
      <c r="K1274" s="12">
        <f>VLOOKUP(B1274,'Economic Data'!A$6:J$47,10,FALSE)</f>
        <v>4.4421835008416732E-2</v>
      </c>
      <c r="L1274" s="12"/>
      <c r="N1274">
        <v>-5.7458653305038077E-2</v>
      </c>
      <c r="O1274">
        <v>-6.8579838571822371E-2</v>
      </c>
      <c r="P1274">
        <v>6.8017596152516013E-2</v>
      </c>
      <c r="Q1274">
        <v>3.3551686593264267</v>
      </c>
      <c r="R1274" s="12">
        <f t="shared" si="157"/>
        <v>2.2632372935417422E-2</v>
      </c>
      <c r="S1274" s="12">
        <f t="shared" si="158"/>
        <v>2.4285982147562279E-2</v>
      </c>
      <c r="T1274" s="12">
        <f t="shared" si="159"/>
        <v>-7.7404469711579438E-3</v>
      </c>
      <c r="U1274" s="12"/>
      <c r="V1274" s="12"/>
      <c r="W1274" s="12"/>
    </row>
    <row r="1275" spans="1:23" x14ac:dyDescent="0.2">
      <c r="A1275" t="s">
        <v>857</v>
      </c>
      <c r="B1275">
        <v>2010</v>
      </c>
      <c r="C1275" s="12">
        <f>IFERROR('BLS Data'!X1279,"")</f>
        <v>2.2632372935417422E-2</v>
      </c>
      <c r="D1275" s="12">
        <f>IFERROR('BLS Data'!Y1279,"")</f>
        <v>2.4285982147562279E-2</v>
      </c>
      <c r="E1275" s="12">
        <f>IFERROR('BLS Data'!Z1279,"")</f>
        <v>2.1274808307171433E-2</v>
      </c>
      <c r="F1275" s="12">
        <f>IFERROR('BLS Data'!AA1279,"")</f>
        <v>-7.7404469711579438E-3</v>
      </c>
      <c r="G1275" s="12">
        <f>'Regulatory Data'!L1277</f>
        <v>3.4154241215056884</v>
      </c>
      <c r="H1275" s="12">
        <f>VLOOKUP(B1275,'Economic Data'!A$6:I$47,7,FALSE)</f>
        <v>3.6900750592296916E-2</v>
      </c>
      <c r="I1275" s="12">
        <f>VLOOKUP(B1275,'Economic Data'!A$6:I$47,6,FALSE)</f>
        <v>2.362690323647243E-2</v>
      </c>
      <c r="J1275" s="12">
        <f>VLOOKUP(B1275,'Economic Data'!A$6:I$47,5,FALSE)</f>
        <v>4.9400000000000006E-2</v>
      </c>
      <c r="K1275" s="12">
        <f>VLOOKUP(B1275,'Economic Data'!A$6:J$47,10,FALSE)</f>
        <v>3.6126152644176228E-2</v>
      </c>
      <c r="L1275" s="12"/>
      <c r="N1275">
        <v>2.2632372935417422E-2</v>
      </c>
      <c r="O1275">
        <v>2.4285982147562279E-2</v>
      </c>
      <c r="P1275">
        <v>-7.7404469711579438E-3</v>
      </c>
      <c r="Q1275">
        <v>3.4154241215056884</v>
      </c>
      <c r="R1275" s="12"/>
      <c r="S1275" s="12"/>
      <c r="T1275" s="12"/>
      <c r="U1275" s="12"/>
      <c r="V1275" s="12"/>
      <c r="W1275" s="12"/>
    </row>
    <row r="1276" spans="1:23" x14ac:dyDescent="0.2">
      <c r="A1276" t="s">
        <v>858</v>
      </c>
      <c r="B1276">
        <v>1987</v>
      </c>
      <c r="C1276" s="12" t="str">
        <f>IFERROR('BLS Data'!X1280,"")</f>
        <v>.</v>
      </c>
      <c r="D1276" s="12" t="str">
        <f>IFERROR('BLS Data'!Y1280,"")</f>
        <v>.</v>
      </c>
      <c r="E1276" s="12" t="str">
        <f>IFERROR('BLS Data'!Z1280,"")</f>
        <v>.</v>
      </c>
      <c r="F1276" s="12" t="str">
        <f>IFERROR('BLS Data'!AA1280,"")</f>
        <v>.</v>
      </c>
      <c r="G1276" s="12" t="str">
        <f>'Regulatory Data'!L1278</f>
        <v/>
      </c>
      <c r="H1276" s="12">
        <f>VLOOKUP(B1276,'Economic Data'!A$6:I$47,7,FALSE)</f>
        <v>6.0106820146646811E-2</v>
      </c>
      <c r="I1276" s="12">
        <f>VLOOKUP(B1276,'Economic Data'!A$6:I$47,6,FALSE)</f>
        <v>3.149510885821627E-2</v>
      </c>
      <c r="J1276" s="12">
        <f>VLOOKUP(B1276,'Economic Data'!A$6:I$47,5,FALSE)</f>
        <v>9.3800000000000008E-2</v>
      </c>
      <c r="K1276" s="12">
        <f>VLOOKUP(B1276,'Economic Data'!A$6:J$47,10,FALSE)</f>
        <v>6.5188288711569911E-2</v>
      </c>
      <c r="L1276" s="12"/>
      <c r="N1276" t="s">
        <v>985</v>
      </c>
      <c r="O1276" t="s">
        <v>985</v>
      </c>
      <c r="P1276" t="s">
        <v>985</v>
      </c>
      <c r="Q1276" t="s">
        <v>0</v>
      </c>
      <c r="R1276" s="12"/>
      <c r="S1276" s="12"/>
      <c r="T1276" s="12"/>
      <c r="U1276" s="12"/>
      <c r="V1276" s="12"/>
      <c r="W1276" s="12"/>
    </row>
    <row r="1277" spans="1:23" x14ac:dyDescent="0.2">
      <c r="A1277" t="s">
        <v>858</v>
      </c>
      <c r="B1277">
        <v>1988</v>
      </c>
      <c r="C1277" s="12">
        <f>IFERROR('BLS Data'!X1281,"")</f>
        <v>-7.8920268606994526E-3</v>
      </c>
      <c r="D1277" s="12">
        <f>IFERROR('BLS Data'!Y1281,"")</f>
        <v>5.0920912886072145E-3</v>
      </c>
      <c r="E1277" s="12">
        <f>IFERROR('BLS Data'!Z1281,"")</f>
        <v>3.9542889774232926E-2</v>
      </c>
      <c r="F1277" s="12">
        <f>IFERROR('BLS Data'!AA1281,"")</f>
        <v>4.4772182145377037E-2</v>
      </c>
      <c r="G1277" s="12" t="str">
        <f>'Regulatory Data'!L1279</f>
        <v/>
      </c>
      <c r="H1277" s="12">
        <f>VLOOKUP(B1277,'Economic Data'!A$6:I$47,7,FALSE)</f>
        <v>7.4056092402528861E-2</v>
      </c>
      <c r="I1277" s="12">
        <f>VLOOKUP(B1277,'Economic Data'!A$6:I$47,6,FALSE)</f>
        <v>4.0281822240627818E-2</v>
      </c>
      <c r="J1277" s="12">
        <f>VLOOKUP(B1277,'Economic Data'!A$6:I$47,5,FALSE)</f>
        <v>9.7100000000000006E-2</v>
      </c>
      <c r="K1277" s="12">
        <f>VLOOKUP(B1277,'Economic Data'!A$6:J$47,10,FALSE)</f>
        <v>6.3325729838099074E-2</v>
      </c>
      <c r="L1277" s="12"/>
      <c r="N1277">
        <v>-7.8920268606994526E-3</v>
      </c>
      <c r="O1277">
        <v>5.0920912886072145E-3</v>
      </c>
      <c r="P1277">
        <v>4.4772182145377037E-2</v>
      </c>
      <c r="Q1277" t="s">
        <v>0</v>
      </c>
      <c r="R1277" s="12"/>
      <c r="S1277" s="12"/>
      <c r="T1277" s="12"/>
      <c r="U1277" s="12"/>
      <c r="V1277" s="12"/>
      <c r="W1277" s="12"/>
    </row>
    <row r="1278" spans="1:23" x14ac:dyDescent="0.2">
      <c r="A1278" t="s">
        <v>858</v>
      </c>
      <c r="B1278">
        <v>1989</v>
      </c>
      <c r="C1278" s="12">
        <f>IFERROR('BLS Data'!X1282,"")</f>
        <v>2.3959469710100656E-2</v>
      </c>
      <c r="D1278" s="12">
        <f>IFERROR('BLS Data'!Y1282,"")</f>
        <v>1.9285886720828316E-2</v>
      </c>
      <c r="E1278" s="12">
        <f>IFERROR('BLS Data'!Z1282,"")</f>
        <v>4.8079032830539603E-2</v>
      </c>
      <c r="F1278" s="12">
        <f>IFERROR('BLS Data'!AA1282,"")</f>
        <v>1.6228530830532328E-2</v>
      </c>
      <c r="G1278" s="12" t="str">
        <f>'Regulatory Data'!L1280</f>
        <v/>
      </c>
      <c r="H1278" s="12">
        <f>VLOOKUP(B1278,'Economic Data'!A$6:I$47,7,FALSE)</f>
        <v>7.2168998181608046E-2</v>
      </c>
      <c r="I1278" s="12">
        <f>VLOOKUP(B1278,'Economic Data'!A$6:I$47,6,FALSE)</f>
        <v>3.5102379761548619E-2</v>
      </c>
      <c r="J1278" s="12">
        <f>VLOOKUP(B1278,'Economic Data'!A$6:I$47,5,FALSE)</f>
        <v>9.2600000000000002E-2</v>
      </c>
      <c r="K1278" s="12">
        <f>VLOOKUP(B1278,'Economic Data'!A$6:J$47,10,FALSE)</f>
        <v>5.5533381579940186E-2</v>
      </c>
      <c r="L1278" s="12"/>
      <c r="N1278">
        <v>2.3959469710100656E-2</v>
      </c>
      <c r="O1278">
        <v>1.9285886720828316E-2</v>
      </c>
      <c r="P1278">
        <v>1.6228530830532328E-2</v>
      </c>
      <c r="Q1278" t="s">
        <v>0</v>
      </c>
      <c r="R1278" s="12"/>
      <c r="S1278" s="12"/>
      <c r="T1278" s="12"/>
      <c r="U1278" s="12"/>
      <c r="V1278" s="12"/>
      <c r="W1278" s="12"/>
    </row>
    <row r="1279" spans="1:23" x14ac:dyDescent="0.2">
      <c r="A1279" t="s">
        <v>858</v>
      </c>
      <c r="B1279">
        <v>1990</v>
      </c>
      <c r="C1279" s="12">
        <f>IFERROR('BLS Data'!X1283,"")</f>
        <v>-2.9414068909993318E-2</v>
      </c>
      <c r="D1279" s="12">
        <f>IFERROR('BLS Data'!Y1283,"")</f>
        <v>-3.6336999414988469E-2</v>
      </c>
      <c r="E1279" s="12">
        <f>IFERROR('BLS Data'!Z1283,"")</f>
        <v>4.6288473245814643E-2</v>
      </c>
      <c r="F1279" s="12">
        <f>IFERROR('BLS Data'!AA1283,"")</f>
        <v>8.065075199902072E-2</v>
      </c>
      <c r="G1279" s="12" t="str">
        <f>'Regulatory Data'!L1281</f>
        <v/>
      </c>
      <c r="H1279" s="12">
        <f>VLOOKUP(B1279,'Economic Data'!A$6:I$47,7,FALSE)</f>
        <v>5.6455681243754441E-2</v>
      </c>
      <c r="I1279" s="12">
        <f>VLOOKUP(B1279,'Economic Data'!A$6:I$47,6,FALSE)</f>
        <v>1.8589513195847118E-2</v>
      </c>
      <c r="J1279" s="12">
        <f>VLOOKUP(B1279,'Economic Data'!A$6:I$47,5,FALSE)</f>
        <v>9.3200000000000005E-2</v>
      </c>
      <c r="K1279" s="12">
        <f>VLOOKUP(B1279,'Economic Data'!A$6:J$47,10,FALSE)</f>
        <v>5.5333831952092682E-2</v>
      </c>
      <c r="L1279" s="12"/>
      <c r="N1279">
        <v>-2.9414068909993318E-2</v>
      </c>
      <c r="O1279">
        <v>-3.6336999414988469E-2</v>
      </c>
      <c r="P1279">
        <v>8.065075199902072E-2</v>
      </c>
      <c r="Q1279" t="s">
        <v>0</v>
      </c>
      <c r="R1279" s="12"/>
      <c r="S1279" s="12"/>
      <c r="T1279" s="12"/>
      <c r="U1279" s="12"/>
      <c r="V1279" s="12"/>
      <c r="W1279" s="12"/>
    </row>
    <row r="1280" spans="1:23" x14ac:dyDescent="0.2">
      <c r="A1280" t="s">
        <v>858</v>
      </c>
      <c r="B1280">
        <v>1991</v>
      </c>
      <c r="C1280" s="12">
        <f>IFERROR('BLS Data'!X1284,"")</f>
        <v>-3.6228692169179233E-2</v>
      </c>
      <c r="D1280" s="12">
        <f>IFERROR('BLS Data'!Y1284,"")</f>
        <v>-3.150217225026708E-2</v>
      </c>
      <c r="E1280" s="12">
        <f>IFERROR('BLS Data'!Z1284,"")</f>
        <v>3.7495190414286839E-2</v>
      </c>
      <c r="F1280" s="12">
        <f>IFERROR('BLS Data'!AA1284,"")</f>
        <v>5.83091028497984E-2</v>
      </c>
      <c r="G1280" s="12" t="str">
        <f>'Regulatory Data'!L1282</f>
        <v/>
      </c>
      <c r="H1280" s="12">
        <f>VLOOKUP(B1280,'Economic Data'!A$6:I$47,7,FALSE)</f>
        <v>3.2494366288215559E-2</v>
      </c>
      <c r="I1280" s="12">
        <f>VLOOKUP(B1280,'Economic Data'!A$6:I$47,6,FALSE)</f>
        <v>-2.3323494827174329E-3</v>
      </c>
      <c r="J1280" s="12">
        <f>VLOOKUP(B1280,'Economic Data'!A$6:I$47,5,FALSE)</f>
        <v>8.77E-2</v>
      </c>
      <c r="K1280" s="12">
        <f>VLOOKUP(B1280,'Economic Data'!A$6:J$47,10,FALSE)</f>
        <v>5.2873284229066508E-2</v>
      </c>
      <c r="L1280" s="12"/>
      <c r="N1280">
        <v>-3.6228692169179233E-2</v>
      </c>
      <c r="O1280">
        <v>-3.150217225026708E-2</v>
      </c>
      <c r="P1280">
        <v>5.83091028497984E-2</v>
      </c>
      <c r="Q1280" t="s">
        <v>0</v>
      </c>
      <c r="R1280" s="12"/>
      <c r="S1280" s="12"/>
      <c r="T1280" s="12"/>
      <c r="U1280" s="12"/>
      <c r="V1280" s="12"/>
      <c r="W1280" s="12"/>
    </row>
    <row r="1281" spans="1:23" x14ac:dyDescent="0.2">
      <c r="A1281" t="s">
        <v>858</v>
      </c>
      <c r="B1281">
        <v>1992</v>
      </c>
      <c r="C1281" s="12">
        <f>IFERROR('BLS Data'!X1285,"")</f>
        <v>4.3905885288208601E-2</v>
      </c>
      <c r="D1281" s="12">
        <f>IFERROR('BLS Data'!Y1285,"")</f>
        <v>4.3906060263293689E-2</v>
      </c>
      <c r="E1281" s="12">
        <f>IFERROR('BLS Data'!Z1285,"")</f>
        <v>2.5215542051805429E-2</v>
      </c>
      <c r="F1281" s="12">
        <f>IFERROR('BLS Data'!AA1285,"")</f>
        <v>-2.9955207324068311E-3</v>
      </c>
      <c r="G1281" s="12" t="str">
        <f>'Regulatory Data'!L1283</f>
        <v/>
      </c>
      <c r="H1281" s="12">
        <f>VLOOKUP(B1281,'Economic Data'!A$6:I$47,7,FALSE)</f>
        <v>5.6799543692841681E-2</v>
      </c>
      <c r="I1281" s="12">
        <f>VLOOKUP(B1281,'Economic Data'!A$6:I$47,6,FALSE)</f>
        <v>3.3364382598689346E-2</v>
      </c>
      <c r="J1281" s="12">
        <f>VLOOKUP(B1281,'Economic Data'!A$6:I$47,5,FALSE)</f>
        <v>8.14E-2</v>
      </c>
      <c r="K1281" s="12">
        <f>VLOOKUP(B1281,'Economic Data'!A$6:J$47,10,FALSE)</f>
        <v>5.7964838905848831E-2</v>
      </c>
      <c r="L1281" s="12"/>
      <c r="N1281">
        <v>4.3905885288208601E-2</v>
      </c>
      <c r="O1281">
        <v>4.3906060263293689E-2</v>
      </c>
      <c r="P1281">
        <v>-2.9955207324068311E-3</v>
      </c>
      <c r="Q1281" t="s">
        <v>0</v>
      </c>
      <c r="R1281" s="12"/>
      <c r="S1281" s="12"/>
      <c r="T1281" s="12"/>
      <c r="U1281" s="12"/>
      <c r="V1281" s="12"/>
      <c r="W1281" s="12"/>
    </row>
    <row r="1282" spans="1:23" x14ac:dyDescent="0.2">
      <c r="A1282" t="s">
        <v>858</v>
      </c>
      <c r="B1282">
        <v>1993</v>
      </c>
      <c r="C1282" s="12">
        <f>IFERROR('BLS Data'!X1286,"")</f>
        <v>-8.8059544551475355E-3</v>
      </c>
      <c r="D1282" s="12">
        <f>IFERROR('BLS Data'!Y1286,"")</f>
        <v>-2.1334401682524096E-2</v>
      </c>
      <c r="E1282" s="12">
        <f>IFERROR('BLS Data'!Z1286,"")</f>
        <v>2.4951282601450409E-2</v>
      </c>
      <c r="F1282" s="12">
        <f>IFERROR('BLS Data'!AA1286,"")</f>
        <v>3.3938289848523873E-2</v>
      </c>
      <c r="G1282" s="12" t="str">
        <f>'Regulatory Data'!L1284</f>
        <v/>
      </c>
      <c r="H1282" s="12">
        <f>VLOOKUP(B1282,'Economic Data'!A$6:I$47,7,FALSE)</f>
        <v>4.9976501397134498E-2</v>
      </c>
      <c r="I1282" s="12">
        <f>VLOOKUP(B1282,'Economic Data'!A$6:I$47,6,FALSE)</f>
        <v>2.8121325402471697E-2</v>
      </c>
      <c r="J1282" s="12">
        <f>VLOOKUP(B1282,'Economic Data'!A$6:I$47,5,FALSE)</f>
        <v>7.22E-2</v>
      </c>
      <c r="K1282" s="12">
        <f>VLOOKUP(B1282,'Economic Data'!A$6:J$47,10,FALSE)</f>
        <v>5.0344824005335395E-2</v>
      </c>
      <c r="L1282" s="12"/>
      <c r="N1282">
        <v>-8.8059544551475355E-3</v>
      </c>
      <c r="O1282">
        <v>-2.1334401682524096E-2</v>
      </c>
      <c r="P1282">
        <v>3.3938289848523873E-2</v>
      </c>
      <c r="Q1282" t="s">
        <v>0</v>
      </c>
      <c r="R1282" s="12"/>
      <c r="S1282" s="12"/>
      <c r="T1282" s="12"/>
      <c r="U1282" s="12"/>
      <c r="V1282" s="12"/>
      <c r="W1282" s="12"/>
    </row>
    <row r="1283" spans="1:23" x14ac:dyDescent="0.2">
      <c r="A1283" t="s">
        <v>858</v>
      </c>
      <c r="B1283">
        <v>1994</v>
      </c>
      <c r="C1283" s="12">
        <f>IFERROR('BLS Data'!X1287,"")</f>
        <v>3.1397880786169452E-2</v>
      </c>
      <c r="D1283" s="12">
        <f>IFERROR('BLS Data'!Y1287,"")</f>
        <v>2.5389182695798596E-2</v>
      </c>
      <c r="E1283" s="12">
        <f>IFERROR('BLS Data'!Z1287,"")</f>
        <v>2.2539668916628841E-2</v>
      </c>
      <c r="F1283" s="12">
        <f>IFERROR('BLS Data'!AA1287,"")</f>
        <v>-8.1861933348523763E-3</v>
      </c>
      <c r="G1283" s="12" t="str">
        <f>'Regulatory Data'!L1285</f>
        <v/>
      </c>
      <c r="H1283" s="12">
        <f>VLOOKUP(B1283,'Economic Data'!A$6:I$47,7,FALSE)</f>
        <v>6.0783064323397085E-2</v>
      </c>
      <c r="I1283" s="12">
        <f>VLOOKUP(B1283,'Economic Data'!A$6:I$47,6,FALSE)</f>
        <v>3.9932137842543014E-2</v>
      </c>
      <c r="J1283" s="12">
        <f>VLOOKUP(B1283,'Economic Data'!A$6:I$47,5,FALSE)</f>
        <v>7.9600000000000004E-2</v>
      </c>
      <c r="K1283" s="12">
        <f>VLOOKUP(B1283,'Economic Data'!A$6:J$47,10,FALSE)</f>
        <v>5.8749073519147127E-2</v>
      </c>
      <c r="L1283" s="12"/>
      <c r="N1283">
        <v>3.1397880786169452E-2</v>
      </c>
      <c r="O1283">
        <v>2.5389182695798596E-2</v>
      </c>
      <c r="P1283">
        <v>-8.1861933348523763E-3</v>
      </c>
      <c r="Q1283" t="s">
        <v>0</v>
      </c>
      <c r="R1283" s="12"/>
      <c r="S1283" s="12"/>
      <c r="T1283" s="12"/>
      <c r="U1283" s="12"/>
      <c r="V1283" s="12"/>
      <c r="W1283" s="12"/>
    </row>
    <row r="1284" spans="1:23" x14ac:dyDescent="0.2">
      <c r="A1284" t="s">
        <v>858</v>
      </c>
      <c r="B1284">
        <v>1995</v>
      </c>
      <c r="C1284" s="12">
        <f>IFERROR('BLS Data'!X1288,"")</f>
        <v>4.2064512382300911E-2</v>
      </c>
      <c r="D1284" s="12">
        <f>IFERROR('BLS Data'!Y1288,"")</f>
        <v>2.7297529720743618E-2</v>
      </c>
      <c r="E1284" s="12">
        <f>IFERROR('BLS Data'!Z1288,"")</f>
        <v>1.4106471520832997E-2</v>
      </c>
      <c r="F1284" s="12">
        <f>IFERROR('BLS Data'!AA1288,"")</f>
        <v>7.8442993528442528E-3</v>
      </c>
      <c r="G1284" s="12" t="str">
        <f>'Regulatory Data'!L1286</f>
        <v/>
      </c>
      <c r="H1284" s="12">
        <f>VLOOKUP(B1284,'Economic Data'!A$6:I$47,7,FALSE)</f>
        <v>4.5452682397765898E-2</v>
      </c>
      <c r="I1284" s="12">
        <f>VLOOKUP(B1284,'Economic Data'!A$6:I$47,6,FALSE)</f>
        <v>2.4833719047943958E-2</v>
      </c>
      <c r="J1284" s="12">
        <f>VLOOKUP(B1284,'Economic Data'!A$6:I$47,5,FALSE)</f>
        <v>7.5899999999999995E-2</v>
      </c>
      <c r="K1284" s="12">
        <f>VLOOKUP(B1284,'Economic Data'!A$6:J$47,10,FALSE)</f>
        <v>5.5281036650178222E-2</v>
      </c>
      <c r="L1284" s="12"/>
      <c r="N1284">
        <v>4.2064512382300911E-2</v>
      </c>
      <c r="O1284">
        <v>2.7297529720743618E-2</v>
      </c>
      <c r="P1284">
        <v>7.8442993528442528E-3</v>
      </c>
      <c r="Q1284" t="s">
        <v>0</v>
      </c>
      <c r="R1284" s="12"/>
      <c r="S1284" s="12"/>
      <c r="T1284" s="12"/>
      <c r="U1284" s="12"/>
      <c r="V1284" s="12"/>
      <c r="W1284" s="12"/>
    </row>
    <row r="1285" spans="1:23" x14ac:dyDescent="0.2">
      <c r="A1285" t="s">
        <v>858</v>
      </c>
      <c r="B1285">
        <v>1996</v>
      </c>
      <c r="C1285" s="12">
        <f>IFERROR('BLS Data'!X1289,"")</f>
        <v>2.6264476837149608E-2</v>
      </c>
      <c r="D1285" s="12">
        <f>IFERROR('BLS Data'!Y1289,"")</f>
        <v>2.2468454838427299E-2</v>
      </c>
      <c r="E1285" s="12">
        <f>IFERROR('BLS Data'!Z1289,"")</f>
        <v>1.7514732690176338E-2</v>
      </c>
      <c r="F1285" s="12">
        <f>IFERROR('BLS Data'!AA1289,"")</f>
        <v>1.3501058431566015E-2</v>
      </c>
      <c r="G1285" s="12" t="str">
        <f>'Regulatory Data'!L1287</f>
        <v/>
      </c>
      <c r="H1285" s="12">
        <f>VLOOKUP(B1285,'Economic Data'!A$6:I$47,7,FALSE)</f>
        <v>5.5591211209256031E-2</v>
      </c>
      <c r="I1285" s="12">
        <f>VLOOKUP(B1285,'Economic Data'!A$6:I$47,6,FALSE)</f>
        <v>3.6723348797837119E-2</v>
      </c>
      <c r="J1285" s="12">
        <f>VLOOKUP(B1285,'Economic Data'!A$6:I$47,5,FALSE)</f>
        <v>7.3700000000000002E-2</v>
      </c>
      <c r="K1285" s="12">
        <f>VLOOKUP(B1285,'Economic Data'!A$6:J$47,10,FALSE)</f>
        <v>5.4832137588579369E-2</v>
      </c>
      <c r="L1285" s="12"/>
      <c r="N1285">
        <v>2.6264476837149608E-2</v>
      </c>
      <c r="O1285">
        <v>2.2468454838427299E-2</v>
      </c>
      <c r="P1285">
        <v>1.3501058431566015E-2</v>
      </c>
      <c r="Q1285" t="s">
        <v>0</v>
      </c>
      <c r="R1285" s="12"/>
      <c r="S1285" s="12"/>
      <c r="T1285" s="12"/>
      <c r="U1285" s="12"/>
      <c r="V1285" s="12"/>
      <c r="W1285" s="12"/>
    </row>
    <row r="1286" spans="1:23" x14ac:dyDescent="0.2">
      <c r="A1286" t="s">
        <v>858</v>
      </c>
      <c r="B1286">
        <v>1997</v>
      </c>
      <c r="C1286" s="12">
        <f>IFERROR('BLS Data'!X1290,"")</f>
        <v>1.3127418819203207E-2</v>
      </c>
      <c r="D1286" s="12">
        <f>IFERROR('BLS Data'!Y1290,"")</f>
        <v>3.5494436559082132E-2</v>
      </c>
      <c r="E1286" s="12">
        <f>IFERROR('BLS Data'!Z1290,"")</f>
        <v>2.2421703648666025E-2</v>
      </c>
      <c r="F1286" s="12">
        <f>IFERROR('BLS Data'!AA1290,"")</f>
        <v>1.7390967155844095E-2</v>
      </c>
      <c r="G1286" s="12">
        <f>'Regulatory Data'!L1288</f>
        <v>0.17029869053802973</v>
      </c>
      <c r="H1286" s="12">
        <f>VLOOKUP(B1286,'Economic Data'!A$6:I$47,7,FALSE)</f>
        <v>6.1100591222929879E-2</v>
      </c>
      <c r="I1286" s="12">
        <f>VLOOKUP(B1286,'Economic Data'!A$6:I$47,6,FALSE)</f>
        <v>4.3601241232060772E-2</v>
      </c>
      <c r="J1286" s="12">
        <f>VLOOKUP(B1286,'Economic Data'!A$6:I$47,5,FALSE)</f>
        <v>7.2599999999999998E-2</v>
      </c>
      <c r="K1286" s="12">
        <f>VLOOKUP(B1286,'Economic Data'!A$6:J$47,10,FALSE)</f>
        <v>5.5100650009132057E-2</v>
      </c>
      <c r="L1286" s="12"/>
      <c r="N1286">
        <v>1.3127418819203207E-2</v>
      </c>
      <c r="O1286">
        <v>3.5494436559082132E-2</v>
      </c>
      <c r="P1286">
        <v>1.7390967155844095E-2</v>
      </c>
      <c r="Q1286">
        <v>0.17029869053802973</v>
      </c>
      <c r="R1286" s="12">
        <f t="shared" ref="R1286:R1298" si="160">N1287</f>
        <v>4.4393357783005349E-2</v>
      </c>
      <c r="S1286" s="12">
        <f t="shared" ref="S1286:S1298" si="161">O1287</f>
        <v>4.0314618254909007E-2</v>
      </c>
      <c r="T1286" s="12">
        <f t="shared" ref="T1286:T1298" si="162">P1287</f>
        <v>6.2412581511432919E-3</v>
      </c>
      <c r="U1286" s="12"/>
      <c r="V1286" s="12"/>
      <c r="W1286" s="12"/>
    </row>
    <row r="1287" spans="1:23" x14ac:dyDescent="0.2">
      <c r="A1287" t="s">
        <v>858</v>
      </c>
      <c r="B1287">
        <v>1998</v>
      </c>
      <c r="C1287" s="12">
        <f>IFERROR('BLS Data'!X1291,"")</f>
        <v>4.4393357783005349E-2</v>
      </c>
      <c r="D1287" s="12">
        <f>IFERROR('BLS Data'!Y1291,"")</f>
        <v>4.0314618254909007E-2</v>
      </c>
      <c r="E1287" s="12">
        <f>IFERROR('BLS Data'!Z1291,"")</f>
        <v>1.68683112006347E-2</v>
      </c>
      <c r="F1287" s="12">
        <f>IFERROR('BLS Data'!AA1291,"")</f>
        <v>6.2412581511432919E-3</v>
      </c>
      <c r="G1287" s="12">
        <f>'Regulatory Data'!L1289</f>
        <v>0.17158061122349721</v>
      </c>
      <c r="H1287" s="12">
        <f>VLOOKUP(B1287,'Economic Data'!A$6:I$47,7,FALSE)</f>
        <v>5.3865008546919668E-2</v>
      </c>
      <c r="I1287" s="12">
        <f>VLOOKUP(B1287,'Economic Data'!A$6:I$47,6,FALSE)</f>
        <v>4.2632273010008603E-2</v>
      </c>
      <c r="J1287" s="12">
        <f>VLOOKUP(B1287,'Economic Data'!A$6:I$47,5,FALSE)</f>
        <v>6.5299999999999997E-2</v>
      </c>
      <c r="K1287" s="12">
        <f>VLOOKUP(B1287,'Economic Data'!A$6:J$47,10,FALSE)</f>
        <v>5.4067264463089793E-2</v>
      </c>
      <c r="L1287" s="12"/>
      <c r="N1287">
        <v>4.4393357783005349E-2</v>
      </c>
      <c r="O1287">
        <v>4.0314618254909007E-2</v>
      </c>
      <c r="P1287">
        <v>6.2412581511432919E-3</v>
      </c>
      <c r="Q1287">
        <v>0.17158061122349721</v>
      </c>
      <c r="R1287" s="12">
        <f t="shared" si="160"/>
        <v>2.8055809828508416E-2</v>
      </c>
      <c r="S1287" s="12">
        <f t="shared" si="161"/>
        <v>1.9413618462886362E-2</v>
      </c>
      <c r="T1287" s="12">
        <f t="shared" si="162"/>
        <v>2.5177216776061329E-2</v>
      </c>
      <c r="U1287" s="12"/>
      <c r="V1287" s="12"/>
      <c r="W1287" s="12"/>
    </row>
    <row r="1288" spans="1:23" x14ac:dyDescent="0.2">
      <c r="A1288" t="s">
        <v>858</v>
      </c>
      <c r="B1288">
        <v>1999</v>
      </c>
      <c r="C1288" s="12">
        <f>IFERROR('BLS Data'!X1292,"")</f>
        <v>2.8055809828508416E-2</v>
      </c>
      <c r="D1288" s="12">
        <f>IFERROR('BLS Data'!Y1292,"")</f>
        <v>1.9413618462886362E-2</v>
      </c>
      <c r="E1288" s="12">
        <f>IFERROR('BLS Data'!Z1292,"")</f>
        <v>2.5164946647528552E-2</v>
      </c>
      <c r="F1288" s="12">
        <f>IFERROR('BLS Data'!AA1292,"")</f>
        <v>2.5177216776061329E-2</v>
      </c>
      <c r="G1288" s="12">
        <f>'Regulatory Data'!L1290</f>
        <v>0.1643598472195256</v>
      </c>
      <c r="H1288" s="12">
        <f>VLOOKUP(B1288,'Economic Data'!A$6:I$47,7,FALSE)</f>
        <v>6.1740067022359568E-2</v>
      </c>
      <c r="I1288" s="12">
        <f>VLOOKUP(B1288,'Economic Data'!A$6:I$47,6,FALSE)</f>
        <v>4.7132627641929048E-2</v>
      </c>
      <c r="J1288" s="12">
        <f>VLOOKUP(B1288,'Economic Data'!A$6:I$47,5,FALSE)</f>
        <v>7.0400000000000004E-2</v>
      </c>
      <c r="K1288" s="12">
        <f>VLOOKUP(B1288,'Economic Data'!A$6:J$47,10,FALSE)</f>
        <v>5.5792560619569845E-2</v>
      </c>
      <c r="L1288" s="12"/>
      <c r="N1288">
        <v>2.8055809828508416E-2</v>
      </c>
      <c r="O1288">
        <v>1.9413618462886362E-2</v>
      </c>
      <c r="P1288">
        <v>2.5177216776061329E-2</v>
      </c>
      <c r="Q1288">
        <v>0.1643598472195256</v>
      </c>
      <c r="R1288" s="12">
        <f t="shared" si="160"/>
        <v>1.2447771790817797E-2</v>
      </c>
      <c r="S1288" s="12">
        <f t="shared" si="161"/>
        <v>1.6373097050813357E-2</v>
      </c>
      <c r="T1288" s="12">
        <f t="shared" si="162"/>
        <v>2.4705150871310089E-2</v>
      </c>
      <c r="U1288" s="12"/>
      <c r="V1288" s="12"/>
      <c r="W1288" s="12"/>
    </row>
    <row r="1289" spans="1:23" x14ac:dyDescent="0.2">
      <c r="A1289" t="s">
        <v>858</v>
      </c>
      <c r="B1289">
        <v>2000</v>
      </c>
      <c r="C1289" s="12">
        <f>IFERROR('BLS Data'!X1293,"")</f>
        <v>1.2447771790817797E-2</v>
      </c>
      <c r="D1289" s="12">
        <f>IFERROR('BLS Data'!Y1293,"")</f>
        <v>1.6373097050813357E-2</v>
      </c>
      <c r="E1289" s="12">
        <f>IFERROR('BLS Data'!Z1293,"")</f>
        <v>2.8024176578358428E-2</v>
      </c>
      <c r="F1289" s="12">
        <f>IFERROR('BLS Data'!AA1293,"")</f>
        <v>2.4705150871310089E-2</v>
      </c>
      <c r="G1289" s="12">
        <f>'Regulatory Data'!L1291</f>
        <v>0.16979266921481889</v>
      </c>
      <c r="H1289" s="12">
        <f>VLOOKUP(B1289,'Economic Data'!A$6:I$47,7,FALSE)</f>
        <v>6.1969674144860321E-2</v>
      </c>
      <c r="I1289" s="12">
        <f>VLOOKUP(B1289,'Economic Data'!A$6:I$47,6,FALSE)</f>
        <v>4.0556719268142416E-2</v>
      </c>
      <c r="J1289" s="12">
        <f>VLOOKUP(B1289,'Economic Data'!A$6:I$47,5,FALSE)</f>
        <v>7.6200000000000004E-2</v>
      </c>
      <c r="K1289" s="12">
        <f>VLOOKUP(B1289,'Economic Data'!A$6:J$47,10,FALSE)</f>
        <v>5.4787045123280628E-2</v>
      </c>
      <c r="L1289" s="12"/>
      <c r="N1289">
        <v>1.2447771790817797E-2</v>
      </c>
      <c r="O1289">
        <v>1.6373097050813357E-2</v>
      </c>
      <c r="P1289">
        <v>2.4705150871310089E-2</v>
      </c>
      <c r="Q1289">
        <v>0.16979266921481889</v>
      </c>
      <c r="R1289" s="12">
        <f t="shared" si="160"/>
        <v>4.2785203510958603E-2</v>
      </c>
      <c r="S1289" s="12">
        <f t="shared" si="161"/>
        <v>2.2594652493021172E-2</v>
      </c>
      <c r="T1289" s="12">
        <f t="shared" si="162"/>
        <v>-1.6208306382230475E-3</v>
      </c>
      <c r="U1289" s="12"/>
      <c r="V1289" s="12"/>
      <c r="W1289" s="12"/>
    </row>
    <row r="1290" spans="1:23" x14ac:dyDescent="0.2">
      <c r="A1290" t="s">
        <v>858</v>
      </c>
      <c r="B1290">
        <v>2001</v>
      </c>
      <c r="C1290" s="12">
        <f>IFERROR('BLS Data'!X1294,"")</f>
        <v>4.2785203510958603E-2</v>
      </c>
      <c r="D1290" s="12">
        <f>IFERROR('BLS Data'!Y1294,"")</f>
        <v>2.2594652493021172E-2</v>
      </c>
      <c r="E1290" s="12">
        <f>IFERROR('BLS Data'!Z1294,"")</f>
        <v>3.3700693177167729E-2</v>
      </c>
      <c r="F1290" s="12">
        <f>IFERROR('BLS Data'!AA1294,"")</f>
        <v>-1.6208306382230475E-3</v>
      </c>
      <c r="G1290" s="12">
        <f>'Regulatory Data'!L1292</f>
        <v>0.16725950967977091</v>
      </c>
      <c r="H1290" s="12">
        <f>VLOOKUP(B1290,'Economic Data'!A$6:I$47,7,FALSE)</f>
        <v>3.3080967761829783E-2</v>
      </c>
      <c r="I1290" s="12">
        <f>VLOOKUP(B1290,'Economic Data'!A$6:I$47,6,FALSE)</f>
        <v>1.0735275286242185E-2</v>
      </c>
      <c r="J1290" s="12">
        <f>VLOOKUP(B1290,'Economic Data'!A$6:I$47,5,FALSE)</f>
        <v>7.0800000000000002E-2</v>
      </c>
      <c r="K1290" s="12">
        <f>VLOOKUP(B1290,'Economic Data'!A$6:J$47,10,FALSE)</f>
        <v>4.8454307524413376E-2</v>
      </c>
      <c r="L1290" s="12"/>
      <c r="N1290">
        <v>4.2785203510958603E-2</v>
      </c>
      <c r="O1290">
        <v>2.2594652493021172E-2</v>
      </c>
      <c r="P1290">
        <v>-1.6208306382230475E-3</v>
      </c>
      <c r="Q1290">
        <v>0.16725950967977091</v>
      </c>
      <c r="R1290" s="12">
        <f t="shared" si="160"/>
        <v>-2.3173129551601335E-3</v>
      </c>
      <c r="S1290" s="12">
        <f t="shared" si="161"/>
        <v>-3.9621403450187387E-3</v>
      </c>
      <c r="T1290" s="12">
        <f t="shared" si="162"/>
        <v>4.5494351332211025E-2</v>
      </c>
      <c r="U1290" s="12"/>
      <c r="V1290" s="12"/>
      <c r="W1290" s="12"/>
    </row>
    <row r="1291" spans="1:23" x14ac:dyDescent="0.2">
      <c r="A1291" t="s">
        <v>858</v>
      </c>
      <c r="B1291">
        <v>2002</v>
      </c>
      <c r="C1291" s="12">
        <f>IFERROR('BLS Data'!X1295,"")</f>
        <v>-2.3173129551601335E-3</v>
      </c>
      <c r="D1291" s="12">
        <f>IFERROR('BLS Data'!Y1295,"")</f>
        <v>-3.9621403450187387E-3</v>
      </c>
      <c r="E1291" s="12">
        <f>IFERROR('BLS Data'!Z1295,"")</f>
        <v>2.4410527380146263E-2</v>
      </c>
      <c r="F1291" s="12">
        <f>IFERROR('BLS Data'!AA1295,"")</f>
        <v>4.5494351332211025E-2</v>
      </c>
      <c r="G1291" s="12">
        <f>'Regulatory Data'!L1293</f>
        <v>0.16947211272047719</v>
      </c>
      <c r="H1291" s="12">
        <f>VLOOKUP(B1291,'Economic Data'!A$6:I$47,7,FALSE)</f>
        <v>3.403537925314204E-2</v>
      </c>
      <c r="I1291" s="12">
        <f>VLOOKUP(B1291,'Economic Data'!A$6:I$47,6,FALSE)</f>
        <v>1.7973804471999699E-2</v>
      </c>
      <c r="J1291" s="12">
        <f>VLOOKUP(B1291,'Economic Data'!A$6:I$47,5,FALSE)</f>
        <v>6.4899999999999999E-2</v>
      </c>
      <c r="K1291" s="12">
        <f>VLOOKUP(B1291,'Economic Data'!A$6:J$47,10,FALSE)</f>
        <v>4.8838425218857007E-2</v>
      </c>
      <c r="L1291" s="12"/>
      <c r="N1291">
        <v>-2.3173129551601335E-3</v>
      </c>
      <c r="O1291">
        <v>-3.9621403450187387E-3</v>
      </c>
      <c r="P1291">
        <v>4.5494351332211025E-2</v>
      </c>
      <c r="Q1291">
        <v>0.16947211272047719</v>
      </c>
      <c r="R1291" s="12">
        <f t="shared" si="160"/>
        <v>-3.7520300697302389E-3</v>
      </c>
      <c r="S1291" s="12">
        <f t="shared" si="161"/>
        <v>-8.4203518681489342E-3</v>
      </c>
      <c r="T1291" s="12">
        <f t="shared" si="162"/>
        <v>5.0807176251272068E-2</v>
      </c>
      <c r="U1291" s="12"/>
      <c r="V1291" s="12"/>
      <c r="W1291" s="12"/>
    </row>
    <row r="1292" spans="1:23" x14ac:dyDescent="0.2">
      <c r="A1292" t="s">
        <v>858</v>
      </c>
      <c r="B1292">
        <v>2003</v>
      </c>
      <c r="C1292" s="12">
        <f>IFERROR('BLS Data'!X1296,"")</f>
        <v>-3.7520300697302389E-3</v>
      </c>
      <c r="D1292" s="12">
        <f>IFERROR('BLS Data'!Y1296,"")</f>
        <v>-8.4203518681489342E-3</v>
      </c>
      <c r="E1292" s="12">
        <f>IFERROR('BLS Data'!Z1296,"")</f>
        <v>2.2685722083322979E-2</v>
      </c>
      <c r="F1292" s="12">
        <f>IFERROR('BLS Data'!AA1296,"")</f>
        <v>5.0807176251272068E-2</v>
      </c>
      <c r="G1292" s="12">
        <f>'Regulatory Data'!L1294</f>
        <v>0.16587791118915812</v>
      </c>
      <c r="H1292" s="12">
        <f>VLOOKUP(B1292,'Economic Data'!A$6:I$47,7,FALSE)</f>
        <v>4.5904870545635745E-2</v>
      </c>
      <c r="I1292" s="12">
        <f>VLOOKUP(B1292,'Economic Data'!A$6:I$47,6,FALSE)</f>
        <v>2.5093363015155745E-2</v>
      </c>
      <c r="J1292" s="12">
        <f>VLOOKUP(B1292,'Economic Data'!A$6:I$47,5,FALSE)</f>
        <v>5.67E-2</v>
      </c>
      <c r="K1292" s="12">
        <f>VLOOKUP(B1292,'Economic Data'!A$6:J$47,10,FALSE)</f>
        <v>3.5888492469520646E-2</v>
      </c>
      <c r="L1292" s="12"/>
      <c r="N1292">
        <v>-3.7520300697302389E-3</v>
      </c>
      <c r="O1292">
        <v>-8.4203518681489342E-3</v>
      </c>
      <c r="P1292">
        <v>5.0807176251272068E-2</v>
      </c>
      <c r="Q1292">
        <v>0.16587791118915812</v>
      </c>
      <c r="R1292" s="12">
        <f t="shared" si="160"/>
        <v>4.528737009856787E-2</v>
      </c>
      <c r="S1292" s="12">
        <f t="shared" si="161"/>
        <v>2.5287301727920486E-2</v>
      </c>
      <c r="T1292" s="12">
        <f t="shared" si="162"/>
        <v>1.2932588465307759E-2</v>
      </c>
      <c r="U1292" s="12"/>
      <c r="V1292" s="12"/>
      <c r="W1292" s="12"/>
    </row>
    <row r="1293" spans="1:23" x14ac:dyDescent="0.2">
      <c r="A1293" t="s">
        <v>858</v>
      </c>
      <c r="B1293">
        <v>2004</v>
      </c>
      <c r="C1293" s="12">
        <f>IFERROR('BLS Data'!X1297,"")</f>
        <v>4.528737009856787E-2</v>
      </c>
      <c r="D1293" s="12">
        <f>IFERROR('BLS Data'!Y1297,"")</f>
        <v>2.5287301727920486E-2</v>
      </c>
      <c r="E1293" s="12">
        <f>IFERROR('BLS Data'!Z1297,"")</f>
        <v>2.4154923962327324E-2</v>
      </c>
      <c r="F1293" s="12">
        <f>IFERROR('BLS Data'!AA1297,"")</f>
        <v>1.2932588465307759E-2</v>
      </c>
      <c r="G1293" s="12">
        <f>'Regulatory Data'!L1295</f>
        <v>0.17376604328515929</v>
      </c>
      <c r="H1293" s="12">
        <f>VLOOKUP(B1293,'Economic Data'!A$6:I$47,7,FALSE)</f>
        <v>6.1860595069386903E-2</v>
      </c>
      <c r="I1293" s="12">
        <f>VLOOKUP(B1293,'Economic Data'!A$6:I$47,6,FALSE)</f>
        <v>3.4093257936321564E-2</v>
      </c>
      <c r="J1293" s="12">
        <f>VLOOKUP(B1293,'Economic Data'!A$6:I$47,5,FALSE)</f>
        <v>5.6299999999999996E-2</v>
      </c>
      <c r="K1293" s="12">
        <f>VLOOKUP(B1293,'Economic Data'!A$6:J$47,10,FALSE)</f>
        <v>2.8532662866935003E-2</v>
      </c>
      <c r="L1293" s="12"/>
      <c r="N1293">
        <v>4.528737009856787E-2</v>
      </c>
      <c r="O1293">
        <v>2.5287301727920486E-2</v>
      </c>
      <c r="P1293">
        <v>1.2932588465307759E-2</v>
      </c>
      <c r="Q1293">
        <v>0.17376604328515929</v>
      </c>
      <c r="R1293" s="12">
        <f t="shared" si="160"/>
        <v>7.1784416666876183E-2</v>
      </c>
      <c r="S1293" s="12">
        <f t="shared" si="161"/>
        <v>5.9088956668141179E-2</v>
      </c>
      <c r="T1293" s="12">
        <f t="shared" si="162"/>
        <v>-2.6554776091279209E-2</v>
      </c>
      <c r="U1293" s="12"/>
      <c r="V1293" s="12"/>
      <c r="W1293" s="12"/>
    </row>
    <row r="1294" spans="1:23" x14ac:dyDescent="0.2">
      <c r="A1294" t="s">
        <v>858</v>
      </c>
      <c r="B1294">
        <v>2005</v>
      </c>
      <c r="C1294" s="12">
        <f>IFERROR('BLS Data'!X1298,"")</f>
        <v>7.1784416666876183E-2</v>
      </c>
      <c r="D1294" s="12">
        <f>IFERROR('BLS Data'!Y1298,"")</f>
        <v>5.9088956668141179E-2</v>
      </c>
      <c r="E1294" s="12">
        <f>IFERROR('BLS Data'!Z1298,"")</f>
        <v>2.6019404921082234E-2</v>
      </c>
      <c r="F1294" s="12">
        <f>IFERROR('BLS Data'!AA1298,"")</f>
        <v>-2.6554776091279209E-2</v>
      </c>
      <c r="G1294" s="12">
        <f>'Regulatory Data'!L1296</f>
        <v>0.17290389896132977</v>
      </c>
      <c r="H1294" s="12">
        <f>VLOOKUP(B1294,'Economic Data'!A$6:I$47,7,FALSE)</f>
        <v>6.2914494157674028E-2</v>
      </c>
      <c r="I1294" s="12">
        <f>VLOOKUP(B1294,'Economic Data'!A$6:I$47,6,FALSE)</f>
        <v>3.0242108933506984E-2</v>
      </c>
      <c r="J1294" s="12">
        <f>VLOOKUP(B1294,'Economic Data'!A$6:I$47,5,FALSE)</f>
        <v>5.2400000000000002E-2</v>
      </c>
      <c r="K1294" s="12">
        <f>VLOOKUP(B1294,'Economic Data'!A$6:J$47,10,FALSE)</f>
        <v>1.972761477583234E-2</v>
      </c>
      <c r="L1294" s="12"/>
      <c r="N1294">
        <v>7.1784416666876183E-2</v>
      </c>
      <c r="O1294">
        <v>5.9088956668141179E-2</v>
      </c>
      <c r="P1294">
        <v>-2.6554776091279209E-2</v>
      </c>
      <c r="Q1294">
        <v>0.17290389896132977</v>
      </c>
      <c r="R1294" s="12">
        <f t="shared" si="160"/>
        <v>-8.2482828064351921E-3</v>
      </c>
      <c r="S1294" s="12">
        <f t="shared" si="161"/>
        <v>6.8629440923748675E-3</v>
      </c>
      <c r="T1294" s="12">
        <f t="shared" si="162"/>
        <v>3.9970478053400704E-2</v>
      </c>
      <c r="U1294" s="12"/>
      <c r="V1294" s="12"/>
      <c r="W1294" s="12"/>
    </row>
    <row r="1295" spans="1:23" x14ac:dyDescent="0.2">
      <c r="A1295" t="s">
        <v>858</v>
      </c>
      <c r="B1295">
        <v>2006</v>
      </c>
      <c r="C1295" s="12">
        <f>IFERROR('BLS Data'!X1299,"")</f>
        <v>-8.2482828064351921E-3</v>
      </c>
      <c r="D1295" s="12">
        <f>IFERROR('BLS Data'!Y1299,"")</f>
        <v>6.8629440923748675E-3</v>
      </c>
      <c r="E1295" s="12">
        <f>IFERROR('BLS Data'!Z1299,"")</f>
        <v>2.8567741663380275E-2</v>
      </c>
      <c r="F1295" s="12">
        <f>IFERROR('BLS Data'!AA1299,"")</f>
        <v>3.9970478053400704E-2</v>
      </c>
      <c r="G1295" s="12">
        <f>'Regulatory Data'!L1297</f>
        <v>0.16815889961532396</v>
      </c>
      <c r="H1295" s="12">
        <f>VLOOKUP(B1295,'Economic Data'!A$6:I$47,7,FALSE)</f>
        <v>5.8035179497691658E-2</v>
      </c>
      <c r="I1295" s="12">
        <f>VLOOKUP(B1295,'Economic Data'!A$6:I$47,6,FALSE)</f>
        <v>2.6233814355860474E-2</v>
      </c>
      <c r="J1295" s="12">
        <f>VLOOKUP(B1295,'Economic Data'!A$6:I$47,5,FALSE)</f>
        <v>5.5899999999999998E-2</v>
      </c>
      <c r="K1295" s="12">
        <f>VLOOKUP(B1295,'Economic Data'!A$6:J$47,10,FALSE)</f>
        <v>2.409863485816794E-2</v>
      </c>
      <c r="L1295" s="12"/>
      <c r="N1295">
        <v>-8.2482828064351921E-3</v>
      </c>
      <c r="O1295">
        <v>6.8629440923748675E-3</v>
      </c>
      <c r="P1295">
        <v>3.9970478053400704E-2</v>
      </c>
      <c r="Q1295">
        <v>0.16815889961532396</v>
      </c>
      <c r="R1295" s="12">
        <f t="shared" si="160"/>
        <v>4.3164209787223129E-3</v>
      </c>
      <c r="S1295" s="12">
        <f t="shared" si="161"/>
        <v>-3.2223963491455621E-3</v>
      </c>
      <c r="T1295" s="12">
        <f t="shared" si="162"/>
        <v>2.1961096013665582E-2</v>
      </c>
      <c r="U1295" s="12"/>
      <c r="V1295" s="12"/>
      <c r="W1295" s="12"/>
    </row>
    <row r="1296" spans="1:23" x14ac:dyDescent="0.2">
      <c r="A1296" t="s">
        <v>858</v>
      </c>
      <c r="B1296">
        <v>2007</v>
      </c>
      <c r="C1296" s="12">
        <f>IFERROR('BLS Data'!X1300,"")</f>
        <v>4.3164209787223129E-3</v>
      </c>
      <c r="D1296" s="12">
        <f>IFERROR('BLS Data'!Y1300,"")</f>
        <v>-3.2223963491455621E-3</v>
      </c>
      <c r="E1296" s="12">
        <f>IFERROR('BLS Data'!Z1300,"")</f>
        <v>3.1265749095352291E-2</v>
      </c>
      <c r="F1296" s="12">
        <f>IFERROR('BLS Data'!AA1300,"")</f>
        <v>2.1961096013665582E-2</v>
      </c>
      <c r="G1296" s="12">
        <f>'Regulatory Data'!L1298</f>
        <v>0.16784505954276843</v>
      </c>
      <c r="H1296" s="12">
        <f>VLOOKUP(B1296,'Economic Data'!A$6:I$47,7,FALSE)</f>
        <v>4.7552040345651747E-2</v>
      </c>
      <c r="I1296" s="12">
        <f>VLOOKUP(B1296,'Economic Data'!A$6:I$47,6,FALSE)</f>
        <v>1.8949646062514702E-2</v>
      </c>
      <c r="J1296" s="12">
        <f>VLOOKUP(B1296,'Economic Data'!A$6:I$47,5,FALSE)</f>
        <v>5.5599999999999997E-2</v>
      </c>
      <c r="K1296" s="12">
        <f>VLOOKUP(B1296,'Economic Data'!A$6:J$47,10,FALSE)</f>
        <v>2.6997605716864291E-2</v>
      </c>
      <c r="L1296" s="12"/>
      <c r="N1296">
        <v>4.3164209787223129E-3</v>
      </c>
      <c r="O1296">
        <v>-3.2223963491455621E-3</v>
      </c>
      <c r="P1296">
        <v>2.1961096013665582E-2</v>
      </c>
      <c r="Q1296">
        <v>0.16784505954276843</v>
      </c>
      <c r="R1296" s="12">
        <f t="shared" si="160"/>
        <v>1.2723537526927231E-2</v>
      </c>
      <c r="S1296" s="12">
        <f t="shared" si="161"/>
        <v>5.052551181537801E-3</v>
      </c>
      <c r="T1296" s="12">
        <f t="shared" si="162"/>
        <v>1.2992629334878103E-2</v>
      </c>
      <c r="U1296" s="12"/>
      <c r="V1296" s="12"/>
      <c r="W1296" s="12"/>
    </row>
    <row r="1297" spans="1:23" x14ac:dyDescent="0.2">
      <c r="A1297" t="s">
        <v>858</v>
      </c>
      <c r="B1297">
        <v>2008</v>
      </c>
      <c r="C1297" s="12">
        <f>IFERROR('BLS Data'!X1301,"")</f>
        <v>1.2723537526927231E-2</v>
      </c>
      <c r="D1297" s="12">
        <f>IFERROR('BLS Data'!Y1301,"")</f>
        <v>5.052551181537801E-3</v>
      </c>
      <c r="E1297" s="12">
        <f>IFERROR('BLS Data'!Z1301,"")</f>
        <v>1.6648452023738436E-2</v>
      </c>
      <c r="F1297" s="12">
        <f>IFERROR('BLS Data'!AA1301,"")</f>
        <v>1.2992629334878103E-2</v>
      </c>
      <c r="G1297" s="12">
        <f>'Regulatory Data'!L1299</f>
        <v>0.16888702079532869</v>
      </c>
      <c r="H1297" s="12">
        <f>VLOOKUP(B1297,'Economic Data'!A$6:I$47,7,FALSE)</f>
        <v>1.8564647936674561E-2</v>
      </c>
      <c r="I1297" s="12">
        <f>VLOOKUP(B1297,'Economic Data'!A$6:I$47,6,FALSE)</f>
        <v>-3.3722342459032717E-3</v>
      </c>
      <c r="J1297" s="12">
        <f>VLOOKUP(B1297,'Economic Data'!A$6:I$47,5,FALSE)</f>
        <v>5.6299999999999996E-2</v>
      </c>
      <c r="K1297" s="12">
        <f>VLOOKUP(B1297,'Economic Data'!A$6:J$47,10,FALSE)</f>
        <v>3.4363117817423225E-2</v>
      </c>
      <c r="L1297" s="12"/>
      <c r="N1297">
        <v>1.2723537526927231E-2</v>
      </c>
      <c r="O1297">
        <v>5.052551181537801E-3</v>
      </c>
      <c r="P1297">
        <v>1.2992629334878103E-2</v>
      </c>
      <c r="Q1297">
        <v>0.16888702079532869</v>
      </c>
      <c r="R1297" s="12">
        <f t="shared" si="160"/>
        <v>2.5810115623894347E-3</v>
      </c>
      <c r="S1297" s="12">
        <f t="shared" si="161"/>
        <v>-2.0365204253478097E-2</v>
      </c>
      <c r="T1297" s="12">
        <f t="shared" si="162"/>
        <v>2.4342931108254362E-2</v>
      </c>
      <c r="U1297" s="12"/>
      <c r="V1297" s="12"/>
      <c r="W1297" s="12"/>
    </row>
    <row r="1298" spans="1:23" x14ac:dyDescent="0.2">
      <c r="A1298" t="s">
        <v>858</v>
      </c>
      <c r="B1298">
        <v>2009</v>
      </c>
      <c r="C1298" s="12">
        <f>IFERROR('BLS Data'!X1302,"")</f>
        <v>2.5810115623894347E-3</v>
      </c>
      <c r="D1298" s="12">
        <f>IFERROR('BLS Data'!Y1302,"")</f>
        <v>-2.0365204253478097E-2</v>
      </c>
      <c r="E1298" s="12">
        <f>IFERROR('BLS Data'!Z1302,"")</f>
        <v>8.1530873284441086E-3</v>
      </c>
      <c r="F1298" s="12">
        <f>IFERROR('BLS Data'!AA1302,"")</f>
        <v>2.4342931108254362E-2</v>
      </c>
      <c r="G1298" s="12">
        <f>'Regulatory Data'!L1300</f>
        <v>0.16985281171899538</v>
      </c>
      <c r="H1298" s="12">
        <f>VLOOKUP(B1298,'Economic Data'!A$6:I$47,7,FALSE)</f>
        <v>-2.2495040217735962E-2</v>
      </c>
      <c r="I1298" s="12">
        <f>VLOOKUP(B1298,'Economic Data'!A$6:I$47,6,FALSE)</f>
        <v>-3.117320520931699E-2</v>
      </c>
      <c r="J1298" s="12">
        <f>VLOOKUP(B1298,'Economic Data'!A$6:I$47,5,FALSE)</f>
        <v>5.3099999999999994E-2</v>
      </c>
      <c r="K1298" s="12">
        <f>VLOOKUP(B1298,'Economic Data'!A$6:J$47,10,FALSE)</f>
        <v>4.4421835008416732E-2</v>
      </c>
      <c r="L1298" s="12"/>
      <c r="N1298">
        <v>2.5810115623894347E-3</v>
      </c>
      <c r="O1298">
        <v>-2.0365204253478097E-2</v>
      </c>
      <c r="P1298">
        <v>2.4342931108254362E-2</v>
      </c>
      <c r="Q1298">
        <v>0.16985281171899538</v>
      </c>
      <c r="R1298" s="12">
        <f t="shared" si="160"/>
        <v>3.7447452179835139E-3</v>
      </c>
      <c r="S1298" s="12">
        <f t="shared" si="161"/>
        <v>1.5451166819651085E-2</v>
      </c>
      <c r="T1298" s="12">
        <f t="shared" si="162"/>
        <v>-1.07406011569946E-2</v>
      </c>
      <c r="U1298" s="12"/>
      <c r="V1298" s="12"/>
      <c r="W1298" s="12"/>
    </row>
    <row r="1299" spans="1:23" x14ac:dyDescent="0.2">
      <c r="A1299" t="s">
        <v>858</v>
      </c>
      <c r="B1299">
        <v>2010</v>
      </c>
      <c r="C1299" s="12">
        <f>IFERROR('BLS Data'!X1303,"")</f>
        <v>3.7447452179835139E-3</v>
      </c>
      <c r="D1299" s="12">
        <f>IFERROR('BLS Data'!Y1303,"")</f>
        <v>1.5451166819651085E-2</v>
      </c>
      <c r="E1299" s="12">
        <f>IFERROR('BLS Data'!Z1303,"")</f>
        <v>1.395774913566683E-3</v>
      </c>
      <c r="F1299" s="12">
        <f>IFERROR('BLS Data'!AA1303,"")</f>
        <v>-1.07406011569946E-2</v>
      </c>
      <c r="G1299" s="12">
        <f>'Regulatory Data'!L1301</f>
        <v>0.17241069989789259</v>
      </c>
      <c r="H1299" s="12">
        <f>VLOOKUP(B1299,'Economic Data'!A$6:I$47,7,FALSE)</f>
        <v>3.6900750592296916E-2</v>
      </c>
      <c r="I1299" s="12">
        <f>VLOOKUP(B1299,'Economic Data'!A$6:I$47,6,FALSE)</f>
        <v>2.362690323647243E-2</v>
      </c>
      <c r="J1299" s="12">
        <f>VLOOKUP(B1299,'Economic Data'!A$6:I$47,5,FALSE)</f>
        <v>4.9400000000000006E-2</v>
      </c>
      <c r="K1299" s="12">
        <f>VLOOKUP(B1299,'Economic Data'!A$6:J$47,10,FALSE)</f>
        <v>3.6126152644176228E-2</v>
      </c>
      <c r="L1299" s="12"/>
      <c r="N1299">
        <v>3.7447452179835139E-3</v>
      </c>
      <c r="O1299">
        <v>1.5451166819651085E-2</v>
      </c>
      <c r="P1299">
        <v>-1.07406011569946E-2</v>
      </c>
      <c r="Q1299">
        <v>0.17241069989789259</v>
      </c>
      <c r="R1299" s="12"/>
      <c r="S1299" s="12"/>
      <c r="T1299" s="12"/>
      <c r="U1299" s="12"/>
      <c r="V1299" s="12"/>
      <c r="W1299" s="1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3:Z55"/>
  <sheetViews>
    <sheetView workbookViewId="0"/>
  </sheetViews>
  <sheetFormatPr defaultRowHeight="12.75" x14ac:dyDescent="0.2"/>
  <cols>
    <col min="23" max="23" width="12" bestFit="1" customWidth="1"/>
    <col min="24" max="24" width="55.28515625" bestFit="1" customWidth="1"/>
    <col min="25" max="25" width="15.85546875" bestFit="1" customWidth="1"/>
    <col min="26" max="26" width="15.140625" bestFit="1" customWidth="1"/>
  </cols>
  <sheetData>
    <row r="3" spans="23:26" ht="13.5" thickBot="1" x14ac:dyDescent="0.25"/>
    <row r="4" spans="23:26" ht="13.5" thickBot="1" x14ac:dyDescent="0.25">
      <c r="W4" s="16" t="s">
        <v>988</v>
      </c>
      <c r="X4" s="22" t="s">
        <v>989</v>
      </c>
      <c r="Y4" s="22" t="s">
        <v>990</v>
      </c>
      <c r="Z4" s="17" t="s">
        <v>991</v>
      </c>
    </row>
    <row r="5" spans="23:26" x14ac:dyDescent="0.2">
      <c r="W5" s="18">
        <v>211</v>
      </c>
      <c r="X5" s="20" t="str">
        <f>VLOOKUP(W5,'Regulatory Data'!B$6:C$1349,2,FALSE)</f>
        <v>Oil and Gas Extraction</v>
      </c>
      <c r="Y5" s="23">
        <f ca="1">SUMIF('Regulatory Data'!J$6:J$1349,W5,'Regulatory Data'!N$6:N$1301)</f>
        <v>0</v>
      </c>
      <c r="Z5" s="24">
        <f ca="1">SUMIF('Regulatory Data'!J$6:J$1349,W5,'Regulatory Data'!O$6:O$1301)</f>
        <v>14</v>
      </c>
    </row>
    <row r="6" spans="23:26" x14ac:dyDescent="0.2">
      <c r="W6" s="18">
        <v>212</v>
      </c>
      <c r="X6" s="20" t="str">
        <f>VLOOKUP(W6,'Regulatory Data'!B$6:C$1349,2,FALSE)</f>
        <v>Mining (except Oil and Gas)</v>
      </c>
      <c r="Y6" s="23">
        <f ca="1">SUMIF('Regulatory Data'!J$6:J$1349,W6,'Regulatory Data'!N$6:N$1301)</f>
        <v>0</v>
      </c>
      <c r="Z6" s="24">
        <f ca="1">SUMIF('Regulatory Data'!J$6:J$1349,W6,'Regulatory Data'!O$6:O$1301)</f>
        <v>14</v>
      </c>
    </row>
    <row r="7" spans="23:26" x14ac:dyDescent="0.2">
      <c r="W7" s="18">
        <v>213</v>
      </c>
      <c r="X7" s="20" t="str">
        <f>VLOOKUP(W7,'Regulatory Data'!B$6:C$1349,2,FALSE)</f>
        <v>Support Activities for Mining</v>
      </c>
      <c r="Y7" s="23">
        <f ca="1">SUMIF('Regulatory Data'!J$6:J$1349,W7,'Regulatory Data'!N$6:N$1301)</f>
        <v>14</v>
      </c>
      <c r="Z7" s="24">
        <f ca="1">SUMIF('Regulatory Data'!J$6:J$1349,W7,'Regulatory Data'!O$6:O$1301)</f>
        <v>0</v>
      </c>
    </row>
    <row r="8" spans="23:26" x14ac:dyDescent="0.2">
      <c r="W8" s="18">
        <v>221</v>
      </c>
      <c r="X8" s="20" t="str">
        <f>VLOOKUP(W8,'Regulatory Data'!B$6:C$1349,2,FALSE)</f>
        <v>Utilities</v>
      </c>
      <c r="Y8" s="23">
        <f ca="1">SUMIF('Regulatory Data'!J$6:J$1349,W8,'Regulatory Data'!N$6:N$1301)</f>
        <v>0</v>
      </c>
      <c r="Z8" s="24">
        <f ca="1">SUMIF('Regulatory Data'!J$6:J$1349,W8,'Regulatory Data'!O$6:O$1301)</f>
        <v>14</v>
      </c>
    </row>
    <row r="9" spans="23:26" x14ac:dyDescent="0.2">
      <c r="W9" s="18">
        <v>311</v>
      </c>
      <c r="X9" s="20" t="str">
        <f>VLOOKUP(W9,'Regulatory Data'!B$6:C$1349,2,FALSE)</f>
        <v>Food Manufacturing</v>
      </c>
      <c r="Y9" s="23">
        <f ca="1">SUMIF('Regulatory Data'!J$6:J$1349,W9,'Regulatory Data'!N$6:N$1301)</f>
        <v>0</v>
      </c>
      <c r="Z9" s="24">
        <f ca="1">SUMIF('Regulatory Data'!J$6:J$1349,W9,'Regulatory Data'!O$6:O$1301)</f>
        <v>14</v>
      </c>
    </row>
    <row r="10" spans="23:26" x14ac:dyDescent="0.2">
      <c r="W10" s="18">
        <v>312</v>
      </c>
      <c r="X10" s="20" t="str">
        <f>VLOOKUP(W10,'Regulatory Data'!B$6:C$1349,2,FALSE)</f>
        <v>Beverage and Tobacco Product Manufacturing</v>
      </c>
      <c r="Y10" s="23">
        <f ca="1">SUMIF('Regulatory Data'!J$6:J$1349,W10,'Regulatory Data'!N$6:N$1301)</f>
        <v>0</v>
      </c>
      <c r="Z10" s="24">
        <f ca="1">SUMIF('Regulatory Data'!J$6:J$1349,W10,'Regulatory Data'!O$6:O$1301)</f>
        <v>0</v>
      </c>
    </row>
    <row r="11" spans="23:26" x14ac:dyDescent="0.2">
      <c r="W11" s="18">
        <v>313</v>
      </c>
      <c r="X11" s="20" t="str">
        <f>VLOOKUP(W11,'Regulatory Data'!B$6:C$1349,2,FALSE)</f>
        <v>Textile Mills</v>
      </c>
      <c r="Y11" s="23">
        <f ca="1">SUMIF('Regulatory Data'!J$6:J$1349,W11,'Regulatory Data'!N$6:N$1301)</f>
        <v>0</v>
      </c>
      <c r="Z11" s="24">
        <f ca="1">SUMIF('Regulatory Data'!J$6:J$1349,W11,'Regulatory Data'!O$6:O$1301)</f>
        <v>0</v>
      </c>
    </row>
    <row r="12" spans="23:26" x14ac:dyDescent="0.2">
      <c r="W12" s="18">
        <v>314</v>
      </c>
      <c r="X12" s="20" t="str">
        <f>VLOOKUP(W12,'Regulatory Data'!B$6:C$1349,2,FALSE)</f>
        <v>Textile Product Mills</v>
      </c>
      <c r="Y12" s="23">
        <f ca="1">SUMIF('Regulatory Data'!J$6:J$1349,W12,'Regulatory Data'!N$6:N$1301)</f>
        <v>0</v>
      </c>
      <c r="Z12" s="24">
        <f ca="1">SUMIF('Regulatory Data'!J$6:J$1349,W12,'Regulatory Data'!O$6:O$1301)</f>
        <v>0</v>
      </c>
    </row>
    <row r="13" spans="23:26" x14ac:dyDescent="0.2">
      <c r="W13" s="18">
        <v>315</v>
      </c>
      <c r="X13" s="20" t="str">
        <f>VLOOKUP(W13,'Regulatory Data'!B$6:C$1349,2,FALSE)</f>
        <v>Apparel Manufacturing</v>
      </c>
      <c r="Y13" s="23">
        <f ca="1">SUMIF('Regulatory Data'!J$6:J$1349,W13,'Regulatory Data'!N$6:N$1301)</f>
        <v>1</v>
      </c>
      <c r="Z13" s="24">
        <f ca="1">SUMIF('Regulatory Data'!J$6:J$1349,W13,'Regulatory Data'!O$6:O$1301)</f>
        <v>0</v>
      </c>
    </row>
    <row r="14" spans="23:26" x14ac:dyDescent="0.2">
      <c r="W14" s="18">
        <v>316</v>
      </c>
      <c r="X14" s="20" t="str">
        <f>VLOOKUP(W14,'Regulatory Data'!B$6:C$1349,2,FALSE)</f>
        <v>Leather and Allied Product Manufacturing</v>
      </c>
      <c r="Y14" s="23">
        <f ca="1">SUMIF('Regulatory Data'!J$6:J$1349,W14,'Regulatory Data'!N$6:N$1301)</f>
        <v>14</v>
      </c>
      <c r="Z14" s="24">
        <f ca="1">SUMIF('Regulatory Data'!J$6:J$1349,W14,'Regulatory Data'!O$6:O$1301)</f>
        <v>0</v>
      </c>
    </row>
    <row r="15" spans="23:26" x14ac:dyDescent="0.2">
      <c r="W15" s="18">
        <v>321</v>
      </c>
      <c r="X15" s="20" t="str">
        <f>VLOOKUP(W15,'Regulatory Data'!B$6:C$1349,2,FALSE)</f>
        <v>Wood Product Manufacturing</v>
      </c>
      <c r="Y15" s="23">
        <f ca="1">SUMIF('Regulatory Data'!J$6:J$1349,W15,'Regulatory Data'!N$6:N$1301)</f>
        <v>14</v>
      </c>
      <c r="Z15" s="24">
        <f ca="1">SUMIF('Regulatory Data'!J$6:J$1349,W15,'Regulatory Data'!O$6:O$1301)</f>
        <v>0</v>
      </c>
    </row>
    <row r="16" spans="23:26" x14ac:dyDescent="0.2">
      <c r="W16" s="18">
        <v>322</v>
      </c>
      <c r="X16" s="20" t="str">
        <f>VLOOKUP(W16,'Regulatory Data'!B$6:C$1349,2,FALSE)</f>
        <v>Paper Manufacturing</v>
      </c>
      <c r="Y16" s="23">
        <f ca="1">SUMIF('Regulatory Data'!J$6:J$1349,W16,'Regulatory Data'!N$6:N$1301)</f>
        <v>0</v>
      </c>
      <c r="Z16" s="24">
        <f ca="1">SUMIF('Regulatory Data'!J$6:J$1349,W16,'Regulatory Data'!O$6:O$1301)</f>
        <v>14</v>
      </c>
    </row>
    <row r="17" spans="23:26" x14ac:dyDescent="0.2">
      <c r="W17" s="18">
        <v>323</v>
      </c>
      <c r="X17" s="20" t="str">
        <f>VLOOKUP(W17,'Regulatory Data'!B$6:C$1349,2,FALSE)</f>
        <v>Printing and Related Support Activities</v>
      </c>
      <c r="Y17" s="23">
        <f ca="1">SUMIF('Regulatory Data'!J$6:J$1349,W17,'Regulatory Data'!N$6:N$1301)</f>
        <v>0</v>
      </c>
      <c r="Z17" s="24">
        <f ca="1">SUMIF('Regulatory Data'!J$6:J$1349,W17,'Regulatory Data'!O$6:O$1301)</f>
        <v>0</v>
      </c>
    </row>
    <row r="18" spans="23:26" x14ac:dyDescent="0.2">
      <c r="W18" s="18">
        <v>324</v>
      </c>
      <c r="X18" s="20" t="str">
        <f>VLOOKUP(W18,'Regulatory Data'!B$6:C$1349,2,FALSE)</f>
        <v>Petroleum and Coal Products Manufacturing</v>
      </c>
      <c r="Y18" s="23">
        <f ca="1">SUMIF('Regulatory Data'!J$6:J$1349,W18,'Regulatory Data'!N$6:N$1301)</f>
        <v>14</v>
      </c>
      <c r="Z18" s="24">
        <f ca="1">SUMIF('Regulatory Data'!J$6:J$1349,W18,'Regulatory Data'!O$6:O$1301)</f>
        <v>0</v>
      </c>
    </row>
    <row r="19" spans="23:26" x14ac:dyDescent="0.2">
      <c r="W19" s="18">
        <v>325</v>
      </c>
      <c r="X19" s="20" t="str">
        <f>VLOOKUP(W19,'Regulatory Data'!B$6:C$1349,2,FALSE)</f>
        <v>Chemical Manufacturing</v>
      </c>
      <c r="Y19" s="23">
        <f ca="1">SUMIF('Regulatory Data'!J$6:J$1349,W19,'Regulatory Data'!N$6:N$1301)</f>
        <v>0</v>
      </c>
      <c r="Z19" s="24">
        <f ca="1">SUMIF('Regulatory Data'!J$6:J$1349,W19,'Regulatory Data'!O$6:O$1301)</f>
        <v>14</v>
      </c>
    </row>
    <row r="20" spans="23:26" x14ac:dyDescent="0.2">
      <c r="W20" s="18">
        <v>326</v>
      </c>
      <c r="X20" s="20" t="str">
        <f>VLOOKUP(W20,'Regulatory Data'!B$6:C$1349,2,FALSE)</f>
        <v>Plastics and Rubber Products Manufacturing</v>
      </c>
      <c r="Y20" s="23">
        <f ca="1">SUMIF('Regulatory Data'!J$6:J$1349,W20,'Regulatory Data'!N$6:N$1301)</f>
        <v>14</v>
      </c>
      <c r="Z20" s="24">
        <f ca="1">SUMIF('Regulatory Data'!J$6:J$1349,W20,'Regulatory Data'!O$6:O$1301)</f>
        <v>0</v>
      </c>
    </row>
    <row r="21" spans="23:26" x14ac:dyDescent="0.2">
      <c r="W21" s="18">
        <v>327</v>
      </c>
      <c r="X21" s="20" t="str">
        <f>VLOOKUP(W21,'Regulatory Data'!B$6:C$1349,2,FALSE)</f>
        <v>Nonmetallic Mineral Product Manufacturing</v>
      </c>
      <c r="Y21" s="23">
        <f ca="1">SUMIF('Regulatory Data'!J$6:J$1349,W21,'Regulatory Data'!N$6:N$1301)</f>
        <v>14</v>
      </c>
      <c r="Z21" s="24">
        <f ca="1">SUMIF('Regulatory Data'!J$6:J$1349,W21,'Regulatory Data'!O$6:O$1301)</f>
        <v>0</v>
      </c>
    </row>
    <row r="22" spans="23:26" x14ac:dyDescent="0.2">
      <c r="W22" s="18">
        <v>331</v>
      </c>
      <c r="X22" s="20" t="str">
        <f>VLOOKUP(W22,'Regulatory Data'!B$6:C$1349,2,FALSE)</f>
        <v>Primary Metal Manufacturing</v>
      </c>
      <c r="Y22" s="23">
        <f ca="1">SUMIF('Regulatory Data'!J$6:J$1349,W22,'Regulatory Data'!N$6:N$1301)</f>
        <v>14</v>
      </c>
      <c r="Z22" s="24">
        <f ca="1">SUMIF('Regulatory Data'!J$6:J$1349,W22,'Regulatory Data'!O$6:O$1301)</f>
        <v>0</v>
      </c>
    </row>
    <row r="23" spans="23:26" x14ac:dyDescent="0.2">
      <c r="W23" s="18">
        <v>332</v>
      </c>
      <c r="X23" s="20" t="str">
        <f>VLOOKUP(W23,'Regulatory Data'!B$6:C$1349,2,FALSE)</f>
        <v>Fabricated Metal Product Manufacturing</v>
      </c>
      <c r="Y23" s="23">
        <f ca="1">SUMIF('Regulatory Data'!J$6:J$1349,W23,'Regulatory Data'!N$6:N$1301)</f>
        <v>14</v>
      </c>
      <c r="Z23" s="24">
        <f ca="1">SUMIF('Regulatory Data'!J$6:J$1349,W23,'Regulatory Data'!O$6:O$1301)</f>
        <v>0</v>
      </c>
    </row>
    <row r="24" spans="23:26" x14ac:dyDescent="0.2">
      <c r="W24" s="18">
        <v>333</v>
      </c>
      <c r="X24" s="20" t="str">
        <f>VLOOKUP(W24,'Regulatory Data'!B$6:C$1349,2,FALSE)</f>
        <v>Machinery Manufacturing</v>
      </c>
      <c r="Y24" s="23">
        <f ca="1">SUMIF('Regulatory Data'!J$6:J$1349,W24,'Regulatory Data'!N$6:N$1301)</f>
        <v>0</v>
      </c>
      <c r="Z24" s="24">
        <f ca="1">SUMIF('Regulatory Data'!J$6:J$1349,W24,'Regulatory Data'!O$6:O$1301)</f>
        <v>0</v>
      </c>
    </row>
    <row r="25" spans="23:26" x14ac:dyDescent="0.2">
      <c r="W25" s="18">
        <v>334</v>
      </c>
      <c r="X25" s="20" t="str">
        <f>VLOOKUP(W25,'Regulatory Data'!B$6:C$1349,2,FALSE)</f>
        <v>Computer and Electronic Product Manufacturing</v>
      </c>
      <c r="Y25" s="23">
        <f ca="1">SUMIF('Regulatory Data'!J$6:J$1349,W25,'Regulatory Data'!N$6:N$1301)</f>
        <v>0</v>
      </c>
      <c r="Z25" s="24">
        <f ca="1">SUMIF('Regulatory Data'!J$6:J$1349,W25,'Regulatory Data'!O$6:O$1301)</f>
        <v>8</v>
      </c>
    </row>
    <row r="26" spans="23:26" x14ac:dyDescent="0.2">
      <c r="W26" s="18">
        <v>335</v>
      </c>
      <c r="X26" s="20" t="str">
        <f>VLOOKUP(W26,'Regulatory Data'!B$6:C$1349,2,FALSE)</f>
        <v>Electrical Equipment, Appliance, and Component Manufacturing</v>
      </c>
      <c r="Y26" s="23">
        <f ca="1">SUMIF('Regulatory Data'!J$6:J$1349,W26,'Regulatory Data'!N$6:N$1301)</f>
        <v>0</v>
      </c>
      <c r="Z26" s="24">
        <f ca="1">SUMIF('Regulatory Data'!J$6:J$1349,W26,'Regulatory Data'!O$6:O$1301)</f>
        <v>0</v>
      </c>
    </row>
    <row r="27" spans="23:26" x14ac:dyDescent="0.2">
      <c r="W27" s="18">
        <v>336</v>
      </c>
      <c r="X27" s="20" t="str">
        <f>VLOOKUP(W27,'Regulatory Data'!B$6:C$1349,2,FALSE)</f>
        <v>Transportation Equipment Manufacturing</v>
      </c>
      <c r="Y27" s="23">
        <f ca="1">SUMIF('Regulatory Data'!J$6:J$1349,W27,'Regulatory Data'!N$6:N$1301)</f>
        <v>14</v>
      </c>
      <c r="Z27" s="24">
        <f ca="1">SUMIF('Regulatory Data'!J$6:J$1349,W27,'Regulatory Data'!O$6:O$1301)</f>
        <v>0</v>
      </c>
    </row>
    <row r="28" spans="23:26" x14ac:dyDescent="0.2">
      <c r="W28" s="18">
        <v>337</v>
      </c>
      <c r="X28" s="20" t="str">
        <f>VLOOKUP(W28,'Regulatory Data'!B$6:C$1349,2,FALSE)</f>
        <v>Furniture and Related Product Manufacturing</v>
      </c>
      <c r="Y28" s="23">
        <f ca="1">SUMIF('Regulatory Data'!J$6:J$1349,W28,'Regulatory Data'!N$6:N$1301)</f>
        <v>0</v>
      </c>
      <c r="Z28" s="24">
        <f ca="1">SUMIF('Regulatory Data'!J$6:J$1349,W28,'Regulatory Data'!O$6:O$1301)</f>
        <v>0</v>
      </c>
    </row>
    <row r="29" spans="23:26" x14ac:dyDescent="0.2">
      <c r="W29" s="18">
        <v>339</v>
      </c>
      <c r="X29" s="20" t="str">
        <f>VLOOKUP(W29,'Regulatory Data'!B$6:C$1349,2,FALSE)</f>
        <v>Miscellaneous Manufacturing</v>
      </c>
      <c r="Y29" s="23">
        <f ca="1">SUMIF('Regulatory Data'!J$6:J$1349,W29,'Regulatory Data'!N$6:N$1301)</f>
        <v>14</v>
      </c>
      <c r="Z29" s="24">
        <f ca="1">SUMIF('Regulatory Data'!J$6:J$1349,W29,'Regulatory Data'!O$6:O$1301)</f>
        <v>0</v>
      </c>
    </row>
    <row r="30" spans="23:26" x14ac:dyDescent="0.2">
      <c r="W30" s="18">
        <v>425</v>
      </c>
      <c r="X30" s="20" t="str">
        <f>VLOOKUP(W30,'Regulatory Data'!B$6:C$1349,2,FALSE)</f>
        <v>Wholesale Electronic Markets and Agents and Brokers</v>
      </c>
      <c r="Y30" s="23">
        <f ca="1">SUMIF('Regulatory Data'!J$6:J$1349,W30,'Regulatory Data'!N$6:N$1301)</f>
        <v>0</v>
      </c>
      <c r="Z30" s="24">
        <f ca="1">SUMIF('Regulatory Data'!J$6:J$1349,W30,'Regulatory Data'!O$6:O$1301)</f>
        <v>14</v>
      </c>
    </row>
    <row r="31" spans="23:26" x14ac:dyDescent="0.2">
      <c r="W31" s="18">
        <v>441</v>
      </c>
      <c r="X31" s="20" t="str">
        <f>VLOOKUP(W31,'Regulatory Data'!B$6:C$1349,2,FALSE)</f>
        <v>Motor Vehicle and Parts Dealers</v>
      </c>
      <c r="Y31" s="23">
        <f ca="1">SUMIF('Regulatory Data'!J$6:J$1349,W31,'Regulatory Data'!N$6:N$1301)</f>
        <v>0</v>
      </c>
      <c r="Z31" s="24">
        <f ca="1">SUMIF('Regulatory Data'!J$6:J$1349,W31,'Regulatory Data'!O$6:O$1301)</f>
        <v>14</v>
      </c>
    </row>
    <row r="32" spans="23:26" x14ac:dyDescent="0.2">
      <c r="W32" s="18">
        <v>442</v>
      </c>
      <c r="X32" s="20" t="str">
        <f>VLOOKUP(W32,'Regulatory Data'!B$6:C$1349,2,FALSE)</f>
        <v>Furniture and Home Furnishings Stores</v>
      </c>
      <c r="Y32" s="23">
        <f ca="1">SUMIF('Regulatory Data'!J$6:J$1349,W32,'Regulatory Data'!N$6:N$1301)</f>
        <v>0</v>
      </c>
      <c r="Z32" s="24">
        <f ca="1">SUMIF('Regulatory Data'!J$6:J$1349,W32,'Regulatory Data'!O$6:O$1301)</f>
        <v>0</v>
      </c>
    </row>
    <row r="33" spans="23:26" x14ac:dyDescent="0.2">
      <c r="W33" s="18">
        <v>443</v>
      </c>
      <c r="X33" s="20" t="str">
        <f>VLOOKUP(W33,'Regulatory Data'!B$6:C$1349,2,FALSE)</f>
        <v>Electronics and Appliance Stores</v>
      </c>
      <c r="Y33" s="23">
        <f ca="1">SUMIF('Regulatory Data'!J$6:J$1349,W33,'Regulatory Data'!N$6:N$1301)</f>
        <v>14</v>
      </c>
      <c r="Z33" s="24">
        <f ca="1">SUMIF('Regulatory Data'!J$6:J$1349,W33,'Regulatory Data'!O$6:O$1301)</f>
        <v>0</v>
      </c>
    </row>
    <row r="34" spans="23:26" x14ac:dyDescent="0.2">
      <c r="W34" s="18">
        <v>444</v>
      </c>
      <c r="X34" s="20" t="str">
        <f>VLOOKUP(W34,'Regulatory Data'!B$6:C$1349,2,FALSE)</f>
        <v>Building Material and Garden Equipment and Supplies Dealers</v>
      </c>
      <c r="Y34" s="23">
        <f ca="1">SUMIF('Regulatory Data'!J$6:J$1349,W34,'Regulatory Data'!N$6:N$1301)</f>
        <v>14</v>
      </c>
      <c r="Z34" s="24">
        <f ca="1">SUMIF('Regulatory Data'!J$6:J$1349,W34,'Regulatory Data'!O$6:O$1301)</f>
        <v>0</v>
      </c>
    </row>
    <row r="35" spans="23:26" x14ac:dyDescent="0.2">
      <c r="W35" s="18">
        <v>446</v>
      </c>
      <c r="X35" s="20" t="str">
        <f>VLOOKUP(W35,'Regulatory Data'!B$6:C$1349,2,FALSE)</f>
        <v>Health and Personal Care Stores</v>
      </c>
      <c r="Y35" s="23">
        <f ca="1">SUMIF('Regulatory Data'!J$6:J$1349,W35,'Regulatory Data'!N$6:N$1301)</f>
        <v>14</v>
      </c>
      <c r="Z35" s="24">
        <f ca="1">SUMIF('Regulatory Data'!J$6:J$1349,W35,'Regulatory Data'!O$6:O$1301)</f>
        <v>0</v>
      </c>
    </row>
    <row r="36" spans="23:26" x14ac:dyDescent="0.2">
      <c r="W36" s="18">
        <v>447</v>
      </c>
      <c r="X36" s="20" t="str">
        <f>VLOOKUP(W36,'Regulatory Data'!B$6:C$1349,2,FALSE)</f>
        <v>Gasoline Stations</v>
      </c>
      <c r="Y36" s="23">
        <f ca="1">SUMIF('Regulatory Data'!J$6:J$1349,W36,'Regulatory Data'!N$6:N$1301)</f>
        <v>0</v>
      </c>
      <c r="Z36" s="24">
        <f ca="1">SUMIF('Regulatory Data'!J$6:J$1349,W36,'Regulatory Data'!O$6:O$1301)</f>
        <v>10</v>
      </c>
    </row>
    <row r="37" spans="23:26" x14ac:dyDescent="0.2">
      <c r="W37" s="18">
        <v>448</v>
      </c>
      <c r="X37" s="20" t="str">
        <f>VLOOKUP(W37,'Regulatory Data'!B$6:C$1349,2,FALSE)</f>
        <v>Clothing and Clothing Accessories Stores</v>
      </c>
      <c r="Y37" s="23">
        <f ca="1">SUMIF('Regulatory Data'!J$6:J$1349,W37,'Regulatory Data'!N$6:N$1301)</f>
        <v>0</v>
      </c>
      <c r="Z37" s="24">
        <f ca="1">SUMIF('Regulatory Data'!J$6:J$1349,W37,'Regulatory Data'!O$6:O$1301)</f>
        <v>0</v>
      </c>
    </row>
    <row r="38" spans="23:26" x14ac:dyDescent="0.2">
      <c r="W38" s="18">
        <v>451</v>
      </c>
      <c r="X38" s="20" t="str">
        <f>VLOOKUP(W38,'Regulatory Data'!B$6:C$1349,2,FALSE)</f>
        <v>Sporting Goods, Hobby, Book, and Music Stores</v>
      </c>
      <c r="Y38" s="23">
        <f ca="1">SUMIF('Regulatory Data'!J$6:J$1349,W38,'Regulatory Data'!N$6:N$1301)</f>
        <v>0</v>
      </c>
      <c r="Z38" s="24">
        <f ca="1">SUMIF('Regulatory Data'!J$6:J$1349,W38,'Regulatory Data'!O$6:O$1301)</f>
        <v>0</v>
      </c>
    </row>
    <row r="39" spans="23:26" x14ac:dyDescent="0.2">
      <c r="W39" s="18">
        <v>452</v>
      </c>
      <c r="X39" s="20" t="str">
        <f>VLOOKUP(W39,'Regulatory Data'!B$6:C$1349,2,FALSE)</f>
        <v>General Merchandise Stores</v>
      </c>
      <c r="Y39" s="23">
        <f ca="1">SUMIF('Regulatory Data'!J$6:J$1349,W39,'Regulatory Data'!N$6:N$1301)</f>
        <v>14</v>
      </c>
      <c r="Z39" s="24">
        <f ca="1">SUMIF('Regulatory Data'!J$6:J$1349,W39,'Regulatory Data'!O$6:O$1301)</f>
        <v>0</v>
      </c>
    </row>
    <row r="40" spans="23:26" x14ac:dyDescent="0.2">
      <c r="W40" s="18">
        <v>453</v>
      </c>
      <c r="X40" s="20" t="str">
        <f>VLOOKUP(W40,'Regulatory Data'!B$6:C$1349,2,FALSE)</f>
        <v>Miscellaneous Store Retailers</v>
      </c>
      <c r="Y40" s="23">
        <f ca="1">SUMIF('Regulatory Data'!J$6:J$1349,W40,'Regulatory Data'!N$6:N$1301)</f>
        <v>14</v>
      </c>
      <c r="Z40" s="24">
        <f ca="1">SUMIF('Regulatory Data'!J$6:J$1349,W40,'Regulatory Data'!O$6:O$1301)</f>
        <v>0</v>
      </c>
    </row>
    <row r="41" spans="23:26" x14ac:dyDescent="0.2">
      <c r="W41" s="18">
        <v>454</v>
      </c>
      <c r="X41" s="20" t="str">
        <f>VLOOKUP(W41,'Regulatory Data'!B$6:C$1349,2,FALSE)</f>
        <v>Nonstore Retailers</v>
      </c>
      <c r="Y41" s="23">
        <f ca="1">SUMIF('Regulatory Data'!J$6:J$1349,W41,'Regulatory Data'!N$6:N$1301)</f>
        <v>13</v>
      </c>
      <c r="Z41" s="24">
        <f ca="1">SUMIF('Regulatory Data'!J$6:J$1349,W41,'Regulatory Data'!O$6:O$1301)</f>
        <v>0</v>
      </c>
    </row>
    <row r="42" spans="23:26" x14ac:dyDescent="0.2">
      <c r="W42" s="18">
        <v>481</v>
      </c>
      <c r="X42" s="20" t="str">
        <f>VLOOKUP(W42,'Regulatory Data'!B$6:C$1349,2,FALSE)</f>
        <v>Air Transportation</v>
      </c>
      <c r="Y42" s="23">
        <f ca="1">SUMIF('Regulatory Data'!J$6:J$1349,W42,'Regulatory Data'!N$6:N$1301)</f>
        <v>0</v>
      </c>
      <c r="Z42" s="24">
        <f ca="1">SUMIF('Regulatory Data'!J$6:J$1349,W42,'Regulatory Data'!O$6:O$1301)</f>
        <v>14</v>
      </c>
    </row>
    <row r="43" spans="23:26" x14ac:dyDescent="0.2">
      <c r="W43" s="18">
        <v>484</v>
      </c>
      <c r="X43" s="20" t="str">
        <f>VLOOKUP(W43,'Regulatory Data'!B$6:C$1349,2,FALSE)</f>
        <v>Truck Transportation</v>
      </c>
      <c r="Y43" s="23">
        <f ca="1">SUMIF('Regulatory Data'!J$6:J$1349,W43,'Regulatory Data'!N$6:N$1301)</f>
        <v>0</v>
      </c>
      <c r="Z43" s="24">
        <f ca="1">SUMIF('Regulatory Data'!J$6:J$1349,W43,'Regulatory Data'!O$6:O$1301)</f>
        <v>14</v>
      </c>
    </row>
    <row r="44" spans="23:26" x14ac:dyDescent="0.2">
      <c r="W44" s="18">
        <v>491</v>
      </c>
      <c r="X44" s="20" t="str">
        <f>VLOOKUP(W44,'Regulatory Data'!B$6:C$1349,2,FALSE)</f>
        <v>Postal Service</v>
      </c>
      <c r="Y44" s="23">
        <f ca="1">SUMIF('Regulatory Data'!J$6:J$1349,W44,'Regulatory Data'!N$6:N$1301)</f>
        <v>0</v>
      </c>
      <c r="Z44" s="24">
        <f ca="1">SUMIF('Regulatory Data'!J$6:J$1349,W44,'Regulatory Data'!O$6:O$1301)</f>
        <v>14</v>
      </c>
    </row>
    <row r="45" spans="23:26" x14ac:dyDescent="0.2">
      <c r="W45" s="18">
        <v>492</v>
      </c>
      <c r="X45" s="20" t="str">
        <f>VLOOKUP(W45,'Regulatory Data'!B$6:C$1349,2,FALSE)</f>
        <v>Couriers and Messengers</v>
      </c>
      <c r="Y45" s="23">
        <f ca="1">SUMIF('Regulatory Data'!J$6:J$1349,W45,'Regulatory Data'!N$6:N$1301)</f>
        <v>0</v>
      </c>
      <c r="Z45" s="24">
        <f ca="1">SUMIF('Regulatory Data'!J$6:J$1349,W45,'Regulatory Data'!O$6:O$1301)</f>
        <v>0</v>
      </c>
    </row>
    <row r="46" spans="23:26" x14ac:dyDescent="0.2">
      <c r="W46" s="18">
        <v>493</v>
      </c>
      <c r="X46" s="20" t="str">
        <f>VLOOKUP(W46,'Regulatory Data'!B$6:C$1349,2,FALSE)</f>
        <v>Warehousing and Storage</v>
      </c>
      <c r="Y46" s="23">
        <f ca="1">SUMIF('Regulatory Data'!J$6:J$1349,W46,'Regulatory Data'!N$6:N$1301)</f>
        <v>0</v>
      </c>
      <c r="Z46" s="24">
        <f ca="1">SUMIF('Regulatory Data'!J$6:J$1349,W46,'Regulatory Data'!O$6:O$1301)</f>
        <v>14</v>
      </c>
    </row>
    <row r="47" spans="23:26" x14ac:dyDescent="0.2">
      <c r="W47" s="18">
        <v>511</v>
      </c>
      <c r="X47" s="20" t="str">
        <f>VLOOKUP(W47,'Regulatory Data'!B$6:C$1349,2,FALSE)</f>
        <v>Publishing Industries (except Internet)</v>
      </c>
      <c r="Y47" s="23">
        <f ca="1">SUMIF('Regulatory Data'!J$6:J$1349,W47,'Regulatory Data'!N$6:N$1301)</f>
        <v>0</v>
      </c>
      <c r="Z47" s="24">
        <f ca="1">SUMIF('Regulatory Data'!J$6:J$1349,W47,'Regulatory Data'!O$6:O$1301)</f>
        <v>0</v>
      </c>
    </row>
    <row r="48" spans="23:26" x14ac:dyDescent="0.2">
      <c r="W48" s="18">
        <v>515</v>
      </c>
      <c r="X48" s="20" t="str">
        <f>VLOOKUP(W48,'Regulatory Data'!B$6:C$1349,2,FALSE)</f>
        <v>Broadcasting (except Internet)</v>
      </c>
      <c r="Y48" s="23">
        <f ca="1">SUMIF('Regulatory Data'!J$6:J$1349,W48,'Regulatory Data'!N$6:N$1301)</f>
        <v>0</v>
      </c>
      <c r="Z48" s="24">
        <f ca="1">SUMIF('Regulatory Data'!J$6:J$1349,W48,'Regulatory Data'!O$6:O$1301)</f>
        <v>0</v>
      </c>
    </row>
    <row r="49" spans="23:26" x14ac:dyDescent="0.2">
      <c r="W49" s="18">
        <v>517</v>
      </c>
      <c r="X49" s="20" t="str">
        <f>VLOOKUP(W49,'Regulatory Data'!B$6:C$1349,2,FALSE)</f>
        <v>Telecommunications</v>
      </c>
      <c r="Y49" s="23">
        <f ca="1">SUMIF('Regulatory Data'!J$6:J$1349,W49,'Regulatory Data'!N$6:N$1301)</f>
        <v>0</v>
      </c>
      <c r="Z49" s="24">
        <f ca="1">SUMIF('Regulatory Data'!J$6:J$1349,W49,'Regulatory Data'!O$6:O$1301)</f>
        <v>10</v>
      </c>
    </row>
    <row r="50" spans="23:26" x14ac:dyDescent="0.2">
      <c r="W50" s="18">
        <v>561</v>
      </c>
      <c r="X50" s="20" t="str">
        <f>VLOOKUP(W50,'Regulatory Data'!B$6:C$1349,2,FALSE)</f>
        <v>Administrative and Support Services</v>
      </c>
      <c r="Y50" s="23">
        <f ca="1">SUMIF('Regulatory Data'!J$6:J$1349,W50,'Regulatory Data'!N$6:N$1301)</f>
        <v>0</v>
      </c>
      <c r="Z50" s="24">
        <f ca="1">SUMIF('Regulatory Data'!J$6:J$1349,W50,'Regulatory Data'!O$6:O$1301)</f>
        <v>14</v>
      </c>
    </row>
    <row r="51" spans="23:26" x14ac:dyDescent="0.2">
      <c r="W51" s="18">
        <v>621</v>
      </c>
      <c r="X51" s="20" t="str">
        <f>VLOOKUP(W51,'Regulatory Data'!B$6:C$1349,2,FALSE)</f>
        <v>Ambulatory Health Care Services</v>
      </c>
      <c r="Y51" s="23">
        <f ca="1">SUMIF('Regulatory Data'!J$6:J$1349,W51,'Regulatory Data'!N$6:N$1301)</f>
        <v>14</v>
      </c>
      <c r="Z51" s="24">
        <f ca="1">SUMIF('Regulatory Data'!J$6:J$1349,W51,'Regulatory Data'!O$6:O$1301)</f>
        <v>0</v>
      </c>
    </row>
    <row r="52" spans="23:26" x14ac:dyDescent="0.2">
      <c r="W52" s="18">
        <v>721</v>
      </c>
      <c r="X52" s="20" t="str">
        <f>VLOOKUP(W52,'Regulatory Data'!B$6:C$1349,2,FALSE)</f>
        <v>Accommodation</v>
      </c>
      <c r="Y52" s="23">
        <f ca="1">SUMIF('Regulatory Data'!J$6:J$1349,W52,'Regulatory Data'!N$6:N$1301)</f>
        <v>0</v>
      </c>
      <c r="Z52" s="24">
        <f ca="1">SUMIF('Regulatory Data'!J$6:J$1349,W52,'Regulatory Data'!O$6:O$1301)</f>
        <v>0</v>
      </c>
    </row>
    <row r="53" spans="23:26" x14ac:dyDescent="0.2">
      <c r="W53" s="18">
        <v>722</v>
      </c>
      <c r="X53" s="20" t="str">
        <f>VLOOKUP(W53,'Regulatory Data'!B$6:C$1349,2,FALSE)</f>
        <v>Food Services and Drinking Places</v>
      </c>
      <c r="Y53" s="23">
        <f ca="1">SUMIF('Regulatory Data'!J$6:J$1349,W53,'Regulatory Data'!N$6:N$1301)</f>
        <v>0</v>
      </c>
      <c r="Z53" s="24">
        <f ca="1">SUMIF('Regulatory Data'!J$6:J$1349,W53,'Regulatory Data'!O$6:O$1301)</f>
        <v>14</v>
      </c>
    </row>
    <row r="54" spans="23:26" x14ac:dyDescent="0.2">
      <c r="W54" s="18">
        <v>811</v>
      </c>
      <c r="X54" s="20" t="str">
        <f>VLOOKUP(W54,'Regulatory Data'!B$6:C$1349,2,FALSE)</f>
        <v>Repair and Maintenance</v>
      </c>
      <c r="Y54" s="23">
        <f ca="1">SUMIF('Regulatory Data'!J$6:J$1349,W54,'Regulatory Data'!N$6:N$1301)</f>
        <v>0</v>
      </c>
      <c r="Z54" s="24">
        <f ca="1">SUMIF('Regulatory Data'!J$6:J$1349,W54,'Regulatory Data'!O$6:O$1301)</f>
        <v>14</v>
      </c>
    </row>
    <row r="55" spans="23:26" ht="13.5" thickBot="1" x14ac:dyDescent="0.25">
      <c r="W55" s="19">
        <v>812</v>
      </c>
      <c r="X55" s="21" t="str">
        <f>VLOOKUP(W55,'Regulatory Data'!B$6:C$1349,2,FALSE)</f>
        <v>Personal and Laundry Services</v>
      </c>
      <c r="Y55" s="25">
        <f ca="1">SUMIF('Regulatory Data'!J$6:J$1349,W55,'Regulatory Data'!N$6:N$1301)</f>
        <v>0</v>
      </c>
      <c r="Z55" s="26">
        <f ca="1">SUMIF('Regulatory Data'!J$6:J$1349,W55,'Regulatory Data'!O$6:O$1301)</f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BLS Data</vt:lpstr>
      <vt:lpstr>Regulatory Data</vt:lpstr>
      <vt:lpstr>Economic Data</vt:lpstr>
      <vt:lpstr>Stata</vt:lpstr>
      <vt:lpstr>Charts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Industry Labor Productivity and Costs:  Indexes - March 21, 2013  (2002=100)</dc:title>
  <dc:creator>U.S. Bureau of Labor Statistics</dc:creator>
  <cp:lastModifiedBy>James Broughel</cp:lastModifiedBy>
  <dcterms:created xsi:type="dcterms:W3CDTF">2013-05-09T20:07:30Z</dcterms:created>
  <dcterms:modified xsi:type="dcterms:W3CDTF">2014-05-09T13:20:48Z</dcterms:modified>
</cp:coreProperties>
</file>